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FINAN.PLAN 2022-2024\"/>
    </mc:Choice>
  </mc:AlternateContent>
  <bookViews>
    <workbookView xWindow="0" yWindow="0" windowWidth="28800" windowHeight="11775" firstSheet="2" activeTab="3"/>
  </bookViews>
  <sheets>
    <sheet name="rač. financiranja" sheetId="2" state="hidden" r:id="rId1"/>
    <sheet name="4 razina" sheetId="1" state="hidden" r:id="rId2"/>
    <sheet name="pr. oš" sheetId="63" r:id="rId3"/>
    <sheet name="rashodi OŠ " sheetId="69" r:id="rId4"/>
  </sheets>
  <definedNames>
    <definedName name="CQ8083H">'rashodi OŠ '!$B:$B</definedName>
    <definedName name="_xlnm.Print_Titles" localSheetId="2">'pr. oš'!$2:$5</definedName>
    <definedName name="_xlnm.Print_Titles" localSheetId="3">'rashodi OŠ '!$1:$4</definedName>
    <definedName name="_xlnm.Print_Area" localSheetId="1">'4 razina'!$J$1:$BF$170</definedName>
    <definedName name="_xlnm.Print_Area" localSheetId="2">'pr. oš'!$A$2:$DQ$114</definedName>
    <definedName name="_xlnm.Print_Area" localSheetId="0">'rač. financiranja'!$B$1:$BL$56</definedName>
    <definedName name="_xlnm.Print_Area" localSheetId="3">'rashodi OŠ '!$B$1:$EM$648</definedName>
  </definedNames>
  <calcPr calcId="162913"/>
</workbook>
</file>

<file path=xl/calcChain.xml><?xml version="1.0" encoding="utf-8"?>
<calcChain xmlns="http://schemas.openxmlformats.org/spreadsheetml/2006/main">
  <c r="EM434" i="69" l="1"/>
  <c r="EL434" i="69"/>
  <c r="EK434" i="69"/>
  <c r="EJ434" i="69"/>
  <c r="EH434" i="69"/>
  <c r="EF434" i="69"/>
  <c r="EG434" i="69" s="1"/>
  <c r="EE434" i="69"/>
  <c r="ED434" i="69"/>
  <c r="EB434" i="69"/>
  <c r="EC434" i="69" s="1"/>
  <c r="EA434" i="69"/>
  <c r="DZ434" i="69"/>
  <c r="EI434" i="69" s="1"/>
  <c r="DY434" i="69"/>
  <c r="DX434" i="69"/>
  <c r="DW434" i="69"/>
  <c r="DV434" i="69"/>
  <c r="DU434" i="69"/>
  <c r="DT434" i="69"/>
  <c r="DS434" i="69"/>
  <c r="DR434" i="69"/>
  <c r="DQ434" i="69"/>
  <c r="DP434" i="69"/>
  <c r="DO434" i="69"/>
  <c r="DN434" i="69"/>
  <c r="DM434" i="69"/>
  <c r="DK434" i="69"/>
  <c r="DL434" i="69" s="1"/>
  <c r="DJ434" i="69"/>
  <c r="DH434" i="69"/>
  <c r="DI434" i="69" s="1"/>
  <c r="DG434" i="69"/>
  <c r="DC434" i="69"/>
  <c r="DE434" i="69" s="1"/>
  <c r="DA434" i="69"/>
  <c r="CZ434" i="69"/>
  <c r="CY434" i="69"/>
  <c r="CX434" i="69"/>
  <c r="CV434" i="69"/>
  <c r="CW434" i="69" s="1"/>
  <c r="CU434" i="69"/>
  <c r="CT434" i="69"/>
  <c r="CR434" i="69"/>
  <c r="CS434" i="69" s="1"/>
  <c r="CQ434" i="69"/>
  <c r="CP434" i="69"/>
  <c r="CM434" i="69"/>
  <c r="CO434" i="69" s="1"/>
  <c r="CL434" i="69"/>
  <c r="CI434" i="69"/>
  <c r="CK434" i="69" s="1"/>
  <c r="CH434" i="69"/>
  <c r="CF434" i="69"/>
  <c r="CG434" i="69" s="1"/>
  <c r="CE434" i="69"/>
  <c r="CD434" i="69"/>
  <c r="CC434" i="69"/>
  <c r="CB434" i="69"/>
  <c r="BZ434" i="69"/>
  <c r="CA434" i="69" s="1"/>
  <c r="BY434" i="69"/>
  <c r="BV434" i="69"/>
  <c r="BU434" i="69"/>
  <c r="BT434" i="69"/>
  <c r="BS434" i="69"/>
  <c r="BR434" i="69"/>
  <c r="BO434" i="69"/>
  <c r="BK434" i="69"/>
  <c r="BL434" i="69" s="1"/>
  <c r="BJ434" i="69"/>
  <c r="BI434" i="69"/>
  <c r="BH434" i="69"/>
  <c r="BG434" i="69"/>
  <c r="BF434" i="69"/>
  <c r="BE434" i="69"/>
  <c r="BD434" i="69"/>
  <c r="BC434" i="69"/>
  <c r="BB434" i="69"/>
  <c r="AY434" i="69"/>
  <c r="AX434" i="69"/>
  <c r="AW434" i="69"/>
  <c r="AV434" i="69"/>
  <c r="AR434" i="69"/>
  <c r="EJ429" i="69"/>
  <c r="EJ425" i="69"/>
  <c r="EI425" i="69"/>
  <c r="EH425" i="69"/>
  <c r="EG425" i="69"/>
  <c r="ED425" i="69"/>
  <c r="EC425" i="69"/>
  <c r="DU425" i="69"/>
  <c r="DT425" i="69"/>
  <c r="DQ425" i="69"/>
  <c r="DQ424" i="69" s="1"/>
  <c r="DP425" i="69"/>
  <c r="DM425" i="69"/>
  <c r="DL425" i="69"/>
  <c r="DJ425" i="69"/>
  <c r="DJ424" i="69" s="1"/>
  <c r="DI425" i="69"/>
  <c r="DE425" i="69"/>
  <c r="DD425" i="69"/>
  <c r="CX425" i="69"/>
  <c r="CW425" i="69"/>
  <c r="CT425" i="69"/>
  <c r="CS425" i="69"/>
  <c r="CP425" i="69"/>
  <c r="CP424" i="69" s="1"/>
  <c r="CO425" i="69"/>
  <c r="CL425" i="69"/>
  <c r="CK425" i="69"/>
  <c r="CH425" i="69"/>
  <c r="CG425" i="69"/>
  <c r="CB425" i="69"/>
  <c r="CA425" i="69"/>
  <c r="BU425" i="69"/>
  <c r="BR425" i="69"/>
  <c r="BL425" i="69"/>
  <c r="BI425" i="69"/>
  <c r="BI424" i="69" s="1"/>
  <c r="AY425" i="69"/>
  <c r="AY424" i="69" s="1"/>
  <c r="EM424" i="69"/>
  <c r="EL424" i="69"/>
  <c r="EK424" i="69"/>
  <c r="EJ424" i="69"/>
  <c r="EH424" i="69"/>
  <c r="EF424" i="69"/>
  <c r="EG424" i="69" s="1"/>
  <c r="EE424" i="69"/>
  <c r="ED424" i="69"/>
  <c r="EB424" i="69"/>
  <c r="EA424" i="69"/>
  <c r="DZ424" i="69"/>
  <c r="EI424" i="69" s="1"/>
  <c r="DY424" i="69"/>
  <c r="DX424" i="69"/>
  <c r="DW424" i="69"/>
  <c r="DV424" i="69"/>
  <c r="DU424" i="69"/>
  <c r="DS424" i="69"/>
  <c r="DR424" i="69"/>
  <c r="DO424" i="69"/>
  <c r="DP424" i="69" s="1"/>
  <c r="DN424" i="69"/>
  <c r="DM424" i="69"/>
  <c r="DL424" i="69"/>
  <c r="DK424" i="69"/>
  <c r="DH424" i="69"/>
  <c r="DG424" i="69"/>
  <c r="DC424" i="69"/>
  <c r="DE424" i="69" s="1"/>
  <c r="DA424" i="69"/>
  <c r="CZ424" i="69"/>
  <c r="CY424" i="69"/>
  <c r="CX424" i="69"/>
  <c r="CV424" i="69"/>
  <c r="CU424" i="69"/>
  <c r="CT424" i="69"/>
  <c r="CR424" i="69"/>
  <c r="CQ424" i="69"/>
  <c r="CM424" i="69"/>
  <c r="CO424" i="69" s="1"/>
  <c r="CL424" i="69"/>
  <c r="CI424" i="69"/>
  <c r="CK424" i="69" s="1"/>
  <c r="CH424" i="69"/>
  <c r="CF424" i="69"/>
  <c r="CE424" i="69"/>
  <c r="CG424" i="69" s="1"/>
  <c r="CD424" i="69"/>
  <c r="CC424" i="69"/>
  <c r="BZ424" i="69"/>
  <c r="CB424" i="69" s="1"/>
  <c r="BY424" i="69"/>
  <c r="BV424" i="69"/>
  <c r="BU424" i="69"/>
  <c r="BT424" i="69"/>
  <c r="BS424" i="69"/>
  <c r="BR424" i="69"/>
  <c r="BO424" i="69"/>
  <c r="BK424" i="69"/>
  <c r="BJ424" i="69"/>
  <c r="BH424" i="69"/>
  <c r="BG424" i="69"/>
  <c r="CA424" i="69" s="1"/>
  <c r="BF424" i="69"/>
  <c r="BE424" i="69"/>
  <c r="BD424" i="69"/>
  <c r="BC424" i="69"/>
  <c r="BB424" i="69"/>
  <c r="AV424" i="69"/>
  <c r="AR424" i="69"/>
  <c r="DD434" i="69" l="1"/>
  <c r="BL424" i="69"/>
  <c r="DT424" i="69"/>
  <c r="CW424" i="69"/>
  <c r="DI424" i="69"/>
  <c r="EC424" i="69"/>
  <c r="CS424" i="69"/>
  <c r="DD424" i="69"/>
  <c r="DX115" i="63"/>
  <c r="DV115" i="63"/>
  <c r="DU115" i="63"/>
  <c r="DT115" i="63"/>
  <c r="DS115" i="63"/>
  <c r="DX114" i="63"/>
  <c r="DV114" i="63"/>
  <c r="DU114" i="63"/>
  <c r="DT114" i="63"/>
  <c r="DS114" i="63"/>
  <c r="DX113" i="63"/>
  <c r="DU113" i="63"/>
  <c r="DT113" i="63"/>
  <c r="DS113" i="63"/>
  <c r="DX112" i="63"/>
  <c r="DV112" i="63"/>
  <c r="DU112" i="63"/>
  <c r="DT112" i="63"/>
  <c r="DS112" i="63"/>
  <c r="DX111" i="63"/>
  <c r="DU111" i="63"/>
  <c r="DT111" i="63"/>
  <c r="DS111" i="63"/>
  <c r="DX110" i="63"/>
  <c r="DV110" i="63"/>
  <c r="DU110" i="63"/>
  <c r="DT110" i="63"/>
  <c r="DS110" i="63"/>
  <c r="DX109" i="63"/>
  <c r="DU109" i="63"/>
  <c r="DT109" i="63"/>
  <c r="DS109" i="63"/>
  <c r="DX108" i="63"/>
  <c r="DV108" i="63"/>
  <c r="DU108" i="63"/>
  <c r="DT108" i="63"/>
  <c r="DS108" i="63"/>
  <c r="DX107" i="63"/>
  <c r="DU107" i="63"/>
  <c r="DT107" i="63"/>
  <c r="DS107" i="63"/>
  <c r="DX106" i="63"/>
  <c r="DV106" i="63"/>
  <c r="DU106" i="63"/>
  <c r="DT106" i="63"/>
  <c r="DS106" i="63"/>
  <c r="DX105" i="63"/>
  <c r="DU105" i="63"/>
  <c r="DT105" i="63"/>
  <c r="DS105" i="63"/>
  <c r="DX104" i="63"/>
  <c r="DV104" i="63"/>
  <c r="DU104" i="63"/>
  <c r="DT104" i="63"/>
  <c r="DS104" i="63"/>
  <c r="DX103" i="63"/>
  <c r="DU103" i="63"/>
  <c r="DT103" i="63"/>
  <c r="DS103" i="63"/>
  <c r="DX102" i="63"/>
  <c r="DV102" i="63"/>
  <c r="DU102" i="63"/>
  <c r="DT102" i="63"/>
  <c r="DS102" i="63"/>
  <c r="DX101" i="63"/>
  <c r="DV101" i="63"/>
  <c r="DU101" i="63"/>
  <c r="DT101" i="63"/>
  <c r="DS101" i="63"/>
  <c r="DX100" i="63"/>
  <c r="DV100" i="63"/>
  <c r="DU100" i="63"/>
  <c r="DT100" i="63"/>
  <c r="DS100" i="63"/>
  <c r="DX99" i="63"/>
  <c r="DV99" i="63"/>
  <c r="DU99" i="63"/>
  <c r="DT99" i="63"/>
  <c r="DS99" i="63"/>
  <c r="DX98" i="63"/>
  <c r="DV98" i="63"/>
  <c r="DU98" i="63"/>
  <c r="DT98" i="63"/>
  <c r="DS98" i="63"/>
  <c r="DX97" i="63"/>
  <c r="DV97" i="63"/>
  <c r="DU97" i="63"/>
  <c r="DT97" i="63"/>
  <c r="DS97" i="63"/>
  <c r="DX96" i="63"/>
  <c r="DV96" i="63"/>
  <c r="DU96" i="63"/>
  <c r="DT96" i="63"/>
  <c r="DS96" i="63"/>
  <c r="DX95" i="63"/>
  <c r="DV95" i="63"/>
  <c r="DT95" i="63"/>
  <c r="DS95" i="63"/>
  <c r="DX94" i="63"/>
  <c r="DV94" i="63"/>
  <c r="DU94" i="63"/>
  <c r="DT94" i="63"/>
  <c r="DS94" i="63"/>
  <c r="DX93" i="63"/>
  <c r="DV93" i="63"/>
  <c r="DU93" i="63"/>
  <c r="DT93" i="63"/>
  <c r="DS93" i="63"/>
  <c r="DX92" i="63"/>
  <c r="DV92" i="63"/>
  <c r="DY92" i="63" s="1"/>
  <c r="DU92" i="63"/>
  <c r="DT92" i="63"/>
  <c r="DS92" i="63"/>
  <c r="DV91" i="63"/>
  <c r="DU91" i="63"/>
  <c r="DT91" i="63"/>
  <c r="DS91" i="63"/>
  <c r="DX90" i="63"/>
  <c r="DV90" i="63"/>
  <c r="DU90" i="63"/>
  <c r="DT90" i="63"/>
  <c r="DS90" i="63"/>
  <c r="DX89" i="63"/>
  <c r="DV89" i="63"/>
  <c r="DU89" i="63"/>
  <c r="DT89" i="63"/>
  <c r="DS89" i="63"/>
  <c r="DX88" i="63"/>
  <c r="DV88" i="63"/>
  <c r="DU88" i="63"/>
  <c r="DT88" i="63"/>
  <c r="DS88" i="63"/>
  <c r="DX87" i="63"/>
  <c r="DV87" i="63"/>
  <c r="DU87" i="63"/>
  <c r="DT87" i="63"/>
  <c r="DS87" i="63"/>
  <c r="DX86" i="63"/>
  <c r="DV86" i="63"/>
  <c r="DU86" i="63"/>
  <c r="DT86" i="63"/>
  <c r="DS86" i="63"/>
  <c r="DX85" i="63"/>
  <c r="DV85" i="63"/>
  <c r="DU85" i="63"/>
  <c r="DT85" i="63"/>
  <c r="DS85" i="63"/>
  <c r="DX84" i="63"/>
  <c r="DV84" i="63"/>
  <c r="DU84" i="63"/>
  <c r="DT84" i="63"/>
  <c r="DS84" i="63"/>
  <c r="DX83" i="63"/>
  <c r="DV83" i="63"/>
  <c r="DU83" i="63"/>
  <c r="DS83" i="63"/>
  <c r="DX82" i="63"/>
  <c r="DV82" i="63"/>
  <c r="DU82" i="63"/>
  <c r="DT82" i="63"/>
  <c r="DS82" i="63"/>
  <c r="DX81" i="63"/>
  <c r="DV81" i="63"/>
  <c r="DU81" i="63"/>
  <c r="DT81" i="63"/>
  <c r="DS81" i="63"/>
  <c r="DX80" i="63"/>
  <c r="DV80" i="63"/>
  <c r="DU80" i="63"/>
  <c r="DT80" i="63"/>
  <c r="DS80" i="63"/>
  <c r="DX79" i="63"/>
  <c r="DV79" i="63"/>
  <c r="DU79" i="63"/>
  <c r="DT79" i="63"/>
  <c r="DS79" i="63"/>
  <c r="DX78" i="63"/>
  <c r="DV78" i="63"/>
  <c r="DU78" i="63"/>
  <c r="DT78" i="63"/>
  <c r="DS78" i="63"/>
  <c r="DX77" i="63"/>
  <c r="DV77" i="63"/>
  <c r="DU77" i="63"/>
  <c r="DT77" i="63"/>
  <c r="DS77" i="63"/>
  <c r="DX76" i="63"/>
  <c r="DV76" i="63"/>
  <c r="DU76" i="63"/>
  <c r="DT76" i="63"/>
  <c r="DS76" i="63"/>
  <c r="DX75" i="63"/>
  <c r="DV75" i="63"/>
  <c r="DU75" i="63"/>
  <c r="DT75" i="63"/>
  <c r="DS75" i="63"/>
  <c r="DX74" i="63"/>
  <c r="DV74" i="63"/>
  <c r="DU74" i="63"/>
  <c r="DT74" i="63"/>
  <c r="DS74" i="63"/>
  <c r="DX73" i="63"/>
  <c r="DV73" i="63"/>
  <c r="DU73" i="63"/>
  <c r="DT73" i="63"/>
  <c r="DS73" i="63"/>
  <c r="DX72" i="63"/>
  <c r="DV72" i="63"/>
  <c r="DU72" i="63"/>
  <c r="DT72" i="63"/>
  <c r="DS72" i="63"/>
  <c r="DX71" i="63"/>
  <c r="DV71" i="63"/>
  <c r="DU71" i="63"/>
  <c r="DT71" i="63"/>
  <c r="DS71" i="63"/>
  <c r="DX70" i="63"/>
  <c r="DV70" i="63"/>
  <c r="DU70" i="63"/>
  <c r="DT70" i="63"/>
  <c r="DS70" i="63"/>
  <c r="DX69" i="63"/>
  <c r="DV69" i="63"/>
  <c r="DU69" i="63"/>
  <c r="DT69" i="63"/>
  <c r="DS69" i="63"/>
  <c r="DX68" i="63"/>
  <c r="DV68" i="63"/>
  <c r="DU68" i="63"/>
  <c r="DT68" i="63"/>
  <c r="DS68" i="63"/>
  <c r="DX67" i="63"/>
  <c r="DV67" i="63"/>
  <c r="DU67" i="63"/>
  <c r="DT67" i="63"/>
  <c r="DS67" i="63"/>
  <c r="DX66" i="63"/>
  <c r="DV66" i="63"/>
  <c r="DU66" i="63"/>
  <c r="DT66" i="63"/>
  <c r="DS66" i="63"/>
  <c r="DX65" i="63"/>
  <c r="DV65" i="63"/>
  <c r="DU65" i="63"/>
  <c r="DT65" i="63"/>
  <c r="DS65" i="63"/>
  <c r="DX64" i="63"/>
  <c r="DV64" i="63"/>
  <c r="DU64" i="63"/>
  <c r="DT64" i="63"/>
  <c r="DS64" i="63"/>
  <c r="DX63" i="63"/>
  <c r="DV63" i="63"/>
  <c r="DU63" i="63"/>
  <c r="DT63" i="63"/>
  <c r="DS63" i="63"/>
  <c r="DX62" i="63"/>
  <c r="DV62" i="63"/>
  <c r="DU62" i="63"/>
  <c r="DT62" i="63"/>
  <c r="DS62" i="63"/>
  <c r="DX61" i="63"/>
  <c r="DV61" i="63"/>
  <c r="DU61" i="63"/>
  <c r="DT61" i="63"/>
  <c r="DS61" i="63"/>
  <c r="DX60" i="63"/>
  <c r="DV60" i="63"/>
  <c r="DU60" i="63"/>
  <c r="DT60" i="63"/>
  <c r="DS60" i="63"/>
  <c r="DX59" i="63"/>
  <c r="DV59" i="63"/>
  <c r="DU59" i="63"/>
  <c r="DT59" i="63"/>
  <c r="DS59" i="63"/>
  <c r="DX58" i="63"/>
  <c r="DV58" i="63"/>
  <c r="DU58" i="63"/>
  <c r="DT58" i="63"/>
  <c r="DS58" i="63"/>
  <c r="DX57" i="63"/>
  <c r="DV57" i="63"/>
  <c r="DU57" i="63"/>
  <c r="DT57" i="63"/>
  <c r="DS57" i="63"/>
  <c r="DX56" i="63"/>
  <c r="DV56" i="63"/>
  <c r="DU56" i="63"/>
  <c r="DT56" i="63"/>
  <c r="DS56" i="63"/>
  <c r="DX55" i="63"/>
  <c r="DV55" i="63"/>
  <c r="DU55" i="63"/>
  <c r="DT55" i="63"/>
  <c r="DS55" i="63"/>
  <c r="DX54" i="63"/>
  <c r="DV54" i="63"/>
  <c r="DU54" i="63"/>
  <c r="DT54" i="63"/>
  <c r="DS54" i="63"/>
  <c r="DX53" i="63"/>
  <c r="DV53" i="63"/>
  <c r="DU53" i="63"/>
  <c r="DT53" i="63"/>
  <c r="DS53" i="63"/>
  <c r="DX52" i="63"/>
  <c r="DV52" i="63"/>
  <c r="DU52" i="63"/>
  <c r="DT52" i="63"/>
  <c r="DS52" i="63"/>
  <c r="DX51" i="63"/>
  <c r="DV51" i="63"/>
  <c r="DU51" i="63"/>
  <c r="DT51" i="63"/>
  <c r="DS51" i="63"/>
  <c r="DX50" i="63"/>
  <c r="DV50" i="63"/>
  <c r="DU50" i="63"/>
  <c r="DT50" i="63"/>
  <c r="DS50" i="63"/>
  <c r="DX49" i="63"/>
  <c r="DV49" i="63"/>
  <c r="DU49" i="63"/>
  <c r="DT49" i="63"/>
  <c r="DS49" i="63"/>
  <c r="DX48" i="63"/>
  <c r="DV48" i="63"/>
  <c r="DU48" i="63"/>
  <c r="DT48" i="63"/>
  <c r="DS48" i="63"/>
  <c r="DX47" i="63"/>
  <c r="DV47" i="63"/>
  <c r="DU47" i="63"/>
  <c r="DT47" i="63"/>
  <c r="DS47" i="63"/>
  <c r="DX46" i="63"/>
  <c r="DV46" i="63"/>
  <c r="DU46" i="63"/>
  <c r="DT46" i="63"/>
  <c r="DS46" i="63"/>
  <c r="DX45" i="63"/>
  <c r="DV45" i="63"/>
  <c r="DU45" i="63"/>
  <c r="DT45" i="63"/>
  <c r="DS45" i="63"/>
  <c r="DX44" i="63"/>
  <c r="DV44" i="63"/>
  <c r="DU44" i="63"/>
  <c r="DT44" i="63"/>
  <c r="DS44" i="63"/>
  <c r="DX43" i="63"/>
  <c r="DV43" i="63"/>
  <c r="DU43" i="63"/>
  <c r="DT43" i="63"/>
  <c r="DS43" i="63"/>
  <c r="DX42" i="63"/>
  <c r="DV42" i="63"/>
  <c r="DU42" i="63"/>
  <c r="DT42" i="63"/>
  <c r="DS42" i="63"/>
  <c r="DX41" i="63"/>
  <c r="DV41" i="63"/>
  <c r="DU41" i="63"/>
  <c r="DT41" i="63"/>
  <c r="DS41" i="63"/>
  <c r="DX40" i="63"/>
  <c r="DV40" i="63"/>
  <c r="DU40" i="63"/>
  <c r="DT40" i="63"/>
  <c r="DS40" i="63"/>
  <c r="DX39" i="63"/>
  <c r="DV39" i="63"/>
  <c r="DU39" i="63"/>
  <c r="DT39" i="63"/>
  <c r="DS39" i="63"/>
  <c r="DX38" i="63"/>
  <c r="DV38" i="63"/>
  <c r="DU38" i="63"/>
  <c r="DT38" i="63"/>
  <c r="DS38" i="63"/>
  <c r="DX37" i="63"/>
  <c r="DV37" i="63"/>
  <c r="DU37" i="63"/>
  <c r="DT37" i="63"/>
  <c r="DS37" i="63"/>
  <c r="DX36" i="63"/>
  <c r="DV36" i="63"/>
  <c r="DU36" i="63"/>
  <c r="DT36" i="63"/>
  <c r="DS36" i="63"/>
  <c r="DX35" i="63"/>
  <c r="DV35" i="63"/>
  <c r="DU35" i="63"/>
  <c r="DT35" i="63"/>
  <c r="DS35" i="63"/>
  <c r="DX34" i="63"/>
  <c r="DV34" i="63"/>
  <c r="DY34" i="63" s="1"/>
  <c r="DU34" i="63"/>
  <c r="DT34" i="63"/>
  <c r="DS34" i="63"/>
  <c r="DX33" i="63"/>
  <c r="DV33" i="63"/>
  <c r="DU33" i="63"/>
  <c r="DT33" i="63"/>
  <c r="DS33" i="63"/>
  <c r="DX32" i="63"/>
  <c r="DV32" i="63"/>
  <c r="DU32" i="63"/>
  <c r="DT32" i="63"/>
  <c r="DS32" i="63"/>
  <c r="DX31" i="63"/>
  <c r="DV31" i="63"/>
  <c r="DU31" i="63"/>
  <c r="DT31" i="63"/>
  <c r="DS31" i="63"/>
  <c r="DX30" i="63"/>
  <c r="DV30" i="63"/>
  <c r="DU30" i="63"/>
  <c r="DT30" i="63"/>
  <c r="DS30" i="63"/>
  <c r="DX29" i="63"/>
  <c r="DV29" i="63"/>
  <c r="DU29" i="63"/>
  <c r="DT29" i="63"/>
  <c r="DS29" i="63"/>
  <c r="DX28" i="63"/>
  <c r="DV28" i="63"/>
  <c r="DY28" i="63" s="1"/>
  <c r="DU28" i="63"/>
  <c r="DT28" i="63"/>
  <c r="DS28" i="63"/>
  <c r="DX27" i="63"/>
  <c r="DV27" i="63"/>
  <c r="DU27" i="63"/>
  <c r="DT27" i="63"/>
  <c r="DS27" i="63"/>
  <c r="DX26" i="63"/>
  <c r="DV26" i="63"/>
  <c r="DU26" i="63"/>
  <c r="DT26" i="63"/>
  <c r="DS26" i="63"/>
  <c r="DX25" i="63"/>
  <c r="DV25" i="63"/>
  <c r="DU25" i="63"/>
  <c r="DT25" i="63"/>
  <c r="DS25" i="63"/>
  <c r="DX24" i="63"/>
  <c r="DV24" i="63"/>
  <c r="DU24" i="63"/>
  <c r="DT24" i="63"/>
  <c r="DS24" i="63"/>
  <c r="DX23" i="63"/>
  <c r="DV23" i="63"/>
  <c r="DU23" i="63"/>
  <c r="DT23" i="63"/>
  <c r="DS23" i="63"/>
  <c r="DX22" i="63"/>
  <c r="DV22" i="63"/>
  <c r="DY22" i="63" s="1"/>
  <c r="DU22" i="63"/>
  <c r="DT22" i="63"/>
  <c r="DS22" i="63"/>
  <c r="DX21" i="63"/>
  <c r="DV21" i="63"/>
  <c r="DU21" i="63"/>
  <c r="DT21" i="63"/>
  <c r="DS21" i="63"/>
  <c r="DX20" i="63"/>
  <c r="DV20" i="63"/>
  <c r="DU20" i="63"/>
  <c r="DT20" i="63"/>
  <c r="DS20" i="63"/>
  <c r="DX19" i="63"/>
  <c r="DV19" i="63"/>
  <c r="DU19" i="63"/>
  <c r="DT19" i="63"/>
  <c r="DS19" i="63"/>
  <c r="DX18" i="63"/>
  <c r="DV18" i="63"/>
  <c r="DU18" i="63"/>
  <c r="DT18" i="63"/>
  <c r="DS18" i="63"/>
  <c r="DX17" i="63"/>
  <c r="DV17" i="63"/>
  <c r="DU17" i="63"/>
  <c r="DT17" i="63"/>
  <c r="DS17" i="63"/>
  <c r="DX16" i="63"/>
  <c r="DV16" i="63"/>
  <c r="DY16" i="63" s="1"/>
  <c r="DU16" i="63"/>
  <c r="DT16" i="63"/>
  <c r="DS16" i="63"/>
  <c r="DX15" i="63"/>
  <c r="DV15" i="63"/>
  <c r="DU15" i="63"/>
  <c r="DT15" i="63"/>
  <c r="DS15" i="63"/>
  <c r="DX14" i="63"/>
  <c r="DV14" i="63"/>
  <c r="DU14" i="63"/>
  <c r="DT14" i="63"/>
  <c r="DS14" i="63"/>
  <c r="DX13" i="63"/>
  <c r="DV13" i="63"/>
  <c r="DU13" i="63"/>
  <c r="DT13" i="63"/>
  <c r="DS13" i="63"/>
  <c r="DX12" i="63"/>
  <c r="DV12" i="63"/>
  <c r="DU12" i="63"/>
  <c r="DT12" i="63"/>
  <c r="DS12" i="63"/>
  <c r="DX11" i="63"/>
  <c r="DV11" i="63"/>
  <c r="DU11" i="63"/>
  <c r="DT11" i="63"/>
  <c r="DS11" i="63"/>
  <c r="DX10" i="63"/>
  <c r="DV10" i="63"/>
  <c r="DU10" i="63"/>
  <c r="DT10" i="63"/>
  <c r="DS10" i="63"/>
  <c r="DX9" i="63"/>
  <c r="DV9" i="63"/>
  <c r="DU9" i="63"/>
  <c r="DT9" i="63"/>
  <c r="DS9" i="63"/>
  <c r="DX8" i="63"/>
  <c r="DV8" i="63"/>
  <c r="DU8" i="63"/>
  <c r="DT8" i="63"/>
  <c r="HF116" i="63"/>
  <c r="HE116" i="63"/>
  <c r="HD116" i="63"/>
  <c r="HC116" i="63"/>
  <c r="HB116" i="63"/>
  <c r="HA116" i="63"/>
  <c r="GZ116" i="63"/>
  <c r="GY116" i="63"/>
  <c r="GX116" i="63"/>
  <c r="GW116" i="63"/>
  <c r="GV116" i="63"/>
  <c r="GU116" i="63"/>
  <c r="GT116" i="63"/>
  <c r="GS116" i="63"/>
  <c r="GR116" i="63"/>
  <c r="GQ116" i="63"/>
  <c r="GP116" i="63"/>
  <c r="GO116" i="63"/>
  <c r="GN116" i="63"/>
  <c r="GM116" i="63"/>
  <c r="GL116" i="63"/>
  <c r="GK116" i="63"/>
  <c r="GJ116" i="63"/>
  <c r="GI116" i="63"/>
  <c r="GH116" i="63"/>
  <c r="GG116" i="63"/>
  <c r="GF116" i="63"/>
  <c r="GE116" i="63"/>
  <c r="GD116" i="63"/>
  <c r="GC116" i="63"/>
  <c r="GB116" i="63"/>
  <c r="GA116" i="63"/>
  <c r="HF115" i="63"/>
  <c r="HE115" i="63"/>
  <c r="HD115" i="63"/>
  <c r="HC115" i="63"/>
  <c r="HB115" i="63"/>
  <c r="HA115" i="63"/>
  <c r="GZ115" i="63"/>
  <c r="GY115" i="63"/>
  <c r="GX115" i="63"/>
  <c r="GW115" i="63"/>
  <c r="GV115" i="63"/>
  <c r="GU115" i="63"/>
  <c r="GT115" i="63"/>
  <c r="GS115" i="63"/>
  <c r="GR115" i="63"/>
  <c r="GQ115" i="63"/>
  <c r="GP115" i="63"/>
  <c r="GO115" i="63"/>
  <c r="GN115" i="63"/>
  <c r="GM115" i="63"/>
  <c r="GL115" i="63"/>
  <c r="GK115" i="63"/>
  <c r="GJ115" i="63"/>
  <c r="GI115" i="63"/>
  <c r="GH115" i="63"/>
  <c r="GG115" i="63"/>
  <c r="GF115" i="63"/>
  <c r="GE115" i="63"/>
  <c r="GD115" i="63"/>
  <c r="GC115" i="63"/>
  <c r="GB115" i="63"/>
  <c r="GA115" i="63"/>
  <c r="HF114" i="63"/>
  <c r="HE114" i="63"/>
  <c r="HD114" i="63"/>
  <c r="HC114" i="63"/>
  <c r="HB114" i="63"/>
  <c r="HA114" i="63"/>
  <c r="GZ114" i="63"/>
  <c r="GY114" i="63"/>
  <c r="GX114" i="63"/>
  <c r="GW114" i="63"/>
  <c r="GV114" i="63"/>
  <c r="GU114" i="63"/>
  <c r="GT114" i="63"/>
  <c r="GS114" i="63"/>
  <c r="GR114" i="63"/>
  <c r="GQ114" i="63"/>
  <c r="GP114" i="63"/>
  <c r="GO114" i="63"/>
  <c r="GN114" i="63"/>
  <c r="GM114" i="63"/>
  <c r="GL114" i="63"/>
  <c r="GK114" i="63"/>
  <c r="GJ114" i="63"/>
  <c r="GI114" i="63"/>
  <c r="GH114" i="63"/>
  <c r="GG114" i="63"/>
  <c r="GF114" i="63"/>
  <c r="GE114" i="63"/>
  <c r="GD114" i="63"/>
  <c r="GC114" i="63"/>
  <c r="GB114" i="63"/>
  <c r="GA114" i="63"/>
  <c r="HE113" i="63"/>
  <c r="HD113" i="63"/>
  <c r="HC113" i="63"/>
  <c r="HB113" i="63"/>
  <c r="HA113" i="63"/>
  <c r="GZ113" i="63"/>
  <c r="GY113" i="63"/>
  <c r="GX113" i="63"/>
  <c r="GW113" i="63"/>
  <c r="GV113" i="63"/>
  <c r="GU113" i="63"/>
  <c r="GT113" i="63"/>
  <c r="GS113" i="63"/>
  <c r="GR113" i="63"/>
  <c r="GQ113" i="63"/>
  <c r="GP113" i="63"/>
  <c r="GO113" i="63"/>
  <c r="GN113" i="63"/>
  <c r="GM113" i="63"/>
  <c r="GL113" i="63"/>
  <c r="GK113" i="63"/>
  <c r="GJ113" i="63"/>
  <c r="GI113" i="63"/>
  <c r="GH113" i="63"/>
  <c r="GG113" i="63"/>
  <c r="GF113" i="63"/>
  <c r="GE113" i="63"/>
  <c r="GD113" i="63"/>
  <c r="GC113" i="63"/>
  <c r="GB113" i="63"/>
  <c r="GA113" i="63"/>
  <c r="HF112" i="63"/>
  <c r="HE112" i="63"/>
  <c r="HD112" i="63"/>
  <c r="HC112" i="63"/>
  <c r="HB112" i="63"/>
  <c r="HA112" i="63"/>
  <c r="GZ112" i="63"/>
  <c r="GY112" i="63"/>
  <c r="GX112" i="63"/>
  <c r="GW112" i="63"/>
  <c r="GV112" i="63"/>
  <c r="GU112" i="63"/>
  <c r="GT112" i="63"/>
  <c r="GS112" i="63"/>
  <c r="GR112" i="63"/>
  <c r="GQ112" i="63"/>
  <c r="GP112" i="63"/>
  <c r="GO112" i="63"/>
  <c r="GN112" i="63"/>
  <c r="GM112" i="63"/>
  <c r="GL112" i="63"/>
  <c r="GK112" i="63"/>
  <c r="GJ112" i="63"/>
  <c r="GI112" i="63"/>
  <c r="GH112" i="63"/>
  <c r="GG112" i="63"/>
  <c r="GF112" i="63"/>
  <c r="GE112" i="63"/>
  <c r="GD112" i="63"/>
  <c r="GC112" i="63"/>
  <c r="GB112" i="63"/>
  <c r="GA112" i="63"/>
  <c r="HE111" i="63"/>
  <c r="HD111" i="63"/>
  <c r="HC111" i="63"/>
  <c r="HB111" i="63"/>
  <c r="HA111" i="63"/>
  <c r="GZ111" i="63"/>
  <c r="GY111" i="63"/>
  <c r="GX111" i="63"/>
  <c r="GW111" i="63"/>
  <c r="GV111" i="63"/>
  <c r="GU111" i="63"/>
  <c r="GT111" i="63"/>
  <c r="GS111" i="63"/>
  <c r="GR111" i="63"/>
  <c r="GQ111" i="63"/>
  <c r="GP111" i="63"/>
  <c r="GO111" i="63"/>
  <c r="GN111" i="63"/>
  <c r="GM111" i="63"/>
  <c r="GL111" i="63"/>
  <c r="GK111" i="63"/>
  <c r="GJ111" i="63"/>
  <c r="GI111" i="63"/>
  <c r="GH111" i="63"/>
  <c r="GG111" i="63"/>
  <c r="GF111" i="63"/>
  <c r="GE111" i="63"/>
  <c r="GD111" i="63"/>
  <c r="GC111" i="63"/>
  <c r="GB111" i="63"/>
  <c r="GA111" i="63"/>
  <c r="HF110" i="63"/>
  <c r="HE110" i="63"/>
  <c r="HD110" i="63"/>
  <c r="HC110" i="63"/>
  <c r="HB110" i="63"/>
  <c r="HA110" i="63"/>
  <c r="GZ110" i="63"/>
  <c r="GY110" i="63"/>
  <c r="GX110" i="63"/>
  <c r="GW110" i="63"/>
  <c r="GV110" i="63"/>
  <c r="GU110" i="63"/>
  <c r="GT110" i="63"/>
  <c r="GS110" i="63"/>
  <c r="GR110" i="63"/>
  <c r="GQ110" i="63"/>
  <c r="GP110" i="63"/>
  <c r="GO110" i="63"/>
  <c r="GN110" i="63"/>
  <c r="GM110" i="63"/>
  <c r="GL110" i="63"/>
  <c r="GK110" i="63"/>
  <c r="GJ110" i="63"/>
  <c r="GI110" i="63"/>
  <c r="GH110" i="63"/>
  <c r="GG110" i="63"/>
  <c r="GF110" i="63"/>
  <c r="GE110" i="63"/>
  <c r="GD110" i="63"/>
  <c r="GC110" i="63"/>
  <c r="GB110" i="63"/>
  <c r="GA110" i="63"/>
  <c r="HE109" i="63"/>
  <c r="HD109" i="63"/>
  <c r="HC109" i="63"/>
  <c r="HB109" i="63"/>
  <c r="HA109" i="63"/>
  <c r="GZ109" i="63"/>
  <c r="GY109" i="63"/>
  <c r="GX109" i="63"/>
  <c r="GW109" i="63"/>
  <c r="GV109" i="63"/>
  <c r="GU109" i="63"/>
  <c r="GT109" i="63"/>
  <c r="GS109" i="63"/>
  <c r="GR109" i="63"/>
  <c r="GQ109" i="63"/>
  <c r="GP109" i="63"/>
  <c r="GO109" i="63"/>
  <c r="GN109" i="63"/>
  <c r="GM109" i="63"/>
  <c r="GL109" i="63"/>
  <c r="GK109" i="63"/>
  <c r="GJ109" i="63"/>
  <c r="GI109" i="63"/>
  <c r="GH109" i="63"/>
  <c r="GG109" i="63"/>
  <c r="GF109" i="63"/>
  <c r="GE109" i="63"/>
  <c r="GD109" i="63"/>
  <c r="GC109" i="63"/>
  <c r="GB109" i="63"/>
  <c r="GA109" i="63"/>
  <c r="HF108" i="63"/>
  <c r="HE108" i="63"/>
  <c r="HD108" i="63"/>
  <c r="HC108" i="63"/>
  <c r="HB108" i="63"/>
  <c r="HA108" i="63"/>
  <c r="GZ108" i="63"/>
  <c r="GY108" i="63"/>
  <c r="GX108" i="63"/>
  <c r="GW108" i="63"/>
  <c r="GV108" i="63"/>
  <c r="GU108" i="63"/>
  <c r="GT108" i="63"/>
  <c r="GS108" i="63"/>
  <c r="GR108" i="63"/>
  <c r="GQ108" i="63"/>
  <c r="GP108" i="63"/>
  <c r="GO108" i="63"/>
  <c r="GN108" i="63"/>
  <c r="GM108" i="63"/>
  <c r="GL108" i="63"/>
  <c r="GK108" i="63"/>
  <c r="GJ108" i="63"/>
  <c r="GI108" i="63"/>
  <c r="GH108" i="63"/>
  <c r="GG108" i="63"/>
  <c r="GF108" i="63"/>
  <c r="GE108" i="63"/>
  <c r="GD108" i="63"/>
  <c r="GC108" i="63"/>
  <c r="GB108" i="63"/>
  <c r="GA108" i="63"/>
  <c r="HE107" i="63"/>
  <c r="HD107" i="63"/>
  <c r="HC107" i="63"/>
  <c r="HB107" i="63"/>
  <c r="HA107" i="63"/>
  <c r="GZ107" i="63"/>
  <c r="GY107" i="63"/>
  <c r="GX107" i="63"/>
  <c r="GW107" i="63"/>
  <c r="GV107" i="63"/>
  <c r="GU107" i="63"/>
  <c r="GT107" i="63"/>
  <c r="GS107" i="63"/>
  <c r="GR107" i="63"/>
  <c r="GQ107" i="63"/>
  <c r="GP107" i="63"/>
  <c r="GO107" i="63"/>
  <c r="GN107" i="63"/>
  <c r="GM107" i="63"/>
  <c r="GL107" i="63"/>
  <c r="GK107" i="63"/>
  <c r="GJ107" i="63"/>
  <c r="GI107" i="63"/>
  <c r="GH107" i="63"/>
  <c r="GG107" i="63"/>
  <c r="GF107" i="63"/>
  <c r="GE107" i="63"/>
  <c r="GD107" i="63"/>
  <c r="GC107" i="63"/>
  <c r="GB107" i="63"/>
  <c r="GA107" i="63"/>
  <c r="HF106" i="63"/>
  <c r="HE106" i="63"/>
  <c r="HD106" i="63"/>
  <c r="HC106" i="63"/>
  <c r="HB106" i="63"/>
  <c r="HA106" i="63"/>
  <c r="GZ106" i="63"/>
  <c r="GY106" i="63"/>
  <c r="GX106" i="63"/>
  <c r="GW106" i="63"/>
  <c r="GV106" i="63"/>
  <c r="GU106" i="63"/>
  <c r="GT106" i="63"/>
  <c r="GS106" i="63"/>
  <c r="GR106" i="63"/>
  <c r="GQ106" i="63"/>
  <c r="GP106" i="63"/>
  <c r="GO106" i="63"/>
  <c r="GN106" i="63"/>
  <c r="GM106" i="63"/>
  <c r="GL106" i="63"/>
  <c r="GK106" i="63"/>
  <c r="GJ106" i="63"/>
  <c r="GI106" i="63"/>
  <c r="GH106" i="63"/>
  <c r="GG106" i="63"/>
  <c r="GF106" i="63"/>
  <c r="GE106" i="63"/>
  <c r="GD106" i="63"/>
  <c r="GC106" i="63"/>
  <c r="GB106" i="63"/>
  <c r="GA106" i="63"/>
  <c r="HE105" i="63"/>
  <c r="HD105" i="63"/>
  <c r="HC105" i="63"/>
  <c r="HB105" i="63"/>
  <c r="HA105" i="63"/>
  <c r="GZ105" i="63"/>
  <c r="GY105" i="63"/>
  <c r="GX105" i="63"/>
  <c r="GW105" i="63"/>
  <c r="GV105" i="63"/>
  <c r="GU105" i="63"/>
  <c r="GT105" i="63"/>
  <c r="GS105" i="63"/>
  <c r="GR105" i="63"/>
  <c r="GQ105" i="63"/>
  <c r="GP105" i="63"/>
  <c r="GO105" i="63"/>
  <c r="GN105" i="63"/>
  <c r="GM105" i="63"/>
  <c r="GL105" i="63"/>
  <c r="GK105" i="63"/>
  <c r="GJ105" i="63"/>
  <c r="GI105" i="63"/>
  <c r="GH105" i="63"/>
  <c r="GG105" i="63"/>
  <c r="GF105" i="63"/>
  <c r="GE105" i="63"/>
  <c r="GD105" i="63"/>
  <c r="GC105" i="63"/>
  <c r="GB105" i="63"/>
  <c r="GA105" i="63"/>
  <c r="HF104" i="63"/>
  <c r="HE104" i="63"/>
  <c r="HD104" i="63"/>
  <c r="HC104" i="63"/>
  <c r="HB104" i="63"/>
  <c r="HA104" i="63"/>
  <c r="GZ104" i="63"/>
  <c r="GY104" i="63"/>
  <c r="GX104" i="63"/>
  <c r="GW104" i="63"/>
  <c r="GV104" i="63"/>
  <c r="GU104" i="63"/>
  <c r="GT104" i="63"/>
  <c r="GS104" i="63"/>
  <c r="GR104" i="63"/>
  <c r="GQ104" i="63"/>
  <c r="GP104" i="63"/>
  <c r="GO104" i="63"/>
  <c r="GN104" i="63"/>
  <c r="GM104" i="63"/>
  <c r="GL104" i="63"/>
  <c r="GK104" i="63"/>
  <c r="GJ104" i="63"/>
  <c r="GI104" i="63"/>
  <c r="GH104" i="63"/>
  <c r="GG104" i="63"/>
  <c r="GF104" i="63"/>
  <c r="GE104" i="63"/>
  <c r="GD104" i="63"/>
  <c r="GC104" i="63"/>
  <c r="GB104" i="63"/>
  <c r="GA104" i="63"/>
  <c r="HE103" i="63"/>
  <c r="HD103" i="63"/>
  <c r="HC103" i="63"/>
  <c r="HB103" i="63"/>
  <c r="HA103" i="63"/>
  <c r="GZ103" i="63"/>
  <c r="GY103" i="63"/>
  <c r="GX103" i="63"/>
  <c r="GW103" i="63"/>
  <c r="GV103" i="63"/>
  <c r="GU103" i="63"/>
  <c r="GT103" i="63"/>
  <c r="GS103" i="63"/>
  <c r="GR103" i="63"/>
  <c r="GQ103" i="63"/>
  <c r="GP103" i="63"/>
  <c r="GO103" i="63"/>
  <c r="GN103" i="63"/>
  <c r="GM103" i="63"/>
  <c r="GL103" i="63"/>
  <c r="GK103" i="63"/>
  <c r="GJ103" i="63"/>
  <c r="GI103" i="63"/>
  <c r="GH103" i="63"/>
  <c r="GG103" i="63"/>
  <c r="GF103" i="63"/>
  <c r="GE103" i="63"/>
  <c r="GD103" i="63"/>
  <c r="GC103" i="63"/>
  <c r="GB103" i="63"/>
  <c r="GA103" i="63"/>
  <c r="HF102" i="63"/>
  <c r="HE102" i="63"/>
  <c r="HD102" i="63"/>
  <c r="HC102" i="63"/>
  <c r="HB102" i="63"/>
  <c r="HA102" i="63"/>
  <c r="GZ102" i="63"/>
  <c r="GY102" i="63"/>
  <c r="GX102" i="63"/>
  <c r="GW102" i="63"/>
  <c r="GV102" i="63"/>
  <c r="GU102" i="63"/>
  <c r="GT102" i="63"/>
  <c r="GS102" i="63"/>
  <c r="GR102" i="63"/>
  <c r="GQ102" i="63"/>
  <c r="GP102" i="63"/>
  <c r="GO102" i="63"/>
  <c r="GN102" i="63"/>
  <c r="GM102" i="63"/>
  <c r="GL102" i="63"/>
  <c r="GK102" i="63"/>
  <c r="GJ102" i="63"/>
  <c r="GI102" i="63"/>
  <c r="GH102" i="63"/>
  <c r="GG102" i="63"/>
  <c r="GF102" i="63"/>
  <c r="GE102" i="63"/>
  <c r="GD102" i="63"/>
  <c r="GC102" i="63"/>
  <c r="GB102" i="63"/>
  <c r="GA102" i="63"/>
  <c r="HF101" i="63"/>
  <c r="HE101" i="63"/>
  <c r="HD101" i="63"/>
  <c r="HC101" i="63"/>
  <c r="HB101" i="63"/>
  <c r="HA101" i="63"/>
  <c r="GZ101" i="63"/>
  <c r="GY101" i="63"/>
  <c r="GX101" i="63"/>
  <c r="GW101" i="63"/>
  <c r="GV101" i="63"/>
  <c r="GU101" i="63"/>
  <c r="GT101" i="63"/>
  <c r="GS101" i="63"/>
  <c r="GR101" i="63"/>
  <c r="GQ101" i="63"/>
  <c r="GP101" i="63"/>
  <c r="GO101" i="63"/>
  <c r="GN101" i="63"/>
  <c r="GM101" i="63"/>
  <c r="GL101" i="63"/>
  <c r="GK101" i="63"/>
  <c r="GJ101" i="63"/>
  <c r="GI101" i="63"/>
  <c r="GH101" i="63"/>
  <c r="GG101" i="63"/>
  <c r="GF101" i="63"/>
  <c r="GE101" i="63"/>
  <c r="GD101" i="63"/>
  <c r="GC101" i="63"/>
  <c r="GB101" i="63"/>
  <c r="GA101" i="63"/>
  <c r="HF100" i="63"/>
  <c r="HE100" i="63"/>
  <c r="HD100" i="63"/>
  <c r="HC100" i="63"/>
  <c r="HB100" i="63"/>
  <c r="HA100" i="63"/>
  <c r="GZ100" i="63"/>
  <c r="GY100" i="63"/>
  <c r="GX100" i="63"/>
  <c r="GW100" i="63"/>
  <c r="GV100" i="63"/>
  <c r="GU100" i="63"/>
  <c r="GT100" i="63"/>
  <c r="GS100" i="63"/>
  <c r="GR100" i="63"/>
  <c r="GQ100" i="63"/>
  <c r="GP100" i="63"/>
  <c r="GO100" i="63"/>
  <c r="GN100" i="63"/>
  <c r="GM100" i="63"/>
  <c r="GL100" i="63"/>
  <c r="GK100" i="63"/>
  <c r="GJ100" i="63"/>
  <c r="GI100" i="63"/>
  <c r="GH100" i="63"/>
  <c r="GG100" i="63"/>
  <c r="GF100" i="63"/>
  <c r="GE100" i="63"/>
  <c r="GD100" i="63"/>
  <c r="GC100" i="63"/>
  <c r="GB100" i="63"/>
  <c r="GA100" i="63"/>
  <c r="HF99" i="63"/>
  <c r="HE99" i="63"/>
  <c r="HD99" i="63"/>
  <c r="HC99" i="63"/>
  <c r="HB99" i="63"/>
  <c r="HA99" i="63"/>
  <c r="GZ99" i="63"/>
  <c r="GY99" i="63"/>
  <c r="GX99" i="63"/>
  <c r="GW99" i="63"/>
  <c r="GV99" i="63"/>
  <c r="GU99" i="63"/>
  <c r="GT99" i="63"/>
  <c r="GS99" i="63"/>
  <c r="GR99" i="63"/>
  <c r="GQ99" i="63"/>
  <c r="GP99" i="63"/>
  <c r="GO99" i="63"/>
  <c r="GN99" i="63"/>
  <c r="GM99" i="63"/>
  <c r="GL99" i="63"/>
  <c r="GK99" i="63"/>
  <c r="GJ99" i="63"/>
  <c r="GI99" i="63"/>
  <c r="GH99" i="63"/>
  <c r="GG99" i="63"/>
  <c r="GF99" i="63"/>
  <c r="GE99" i="63"/>
  <c r="GD99" i="63"/>
  <c r="GC99" i="63"/>
  <c r="GB99" i="63"/>
  <c r="GA99" i="63"/>
  <c r="HF98" i="63"/>
  <c r="HE98" i="63"/>
  <c r="HD98" i="63"/>
  <c r="HC98" i="63"/>
  <c r="HB98" i="63"/>
  <c r="HA98" i="63"/>
  <c r="GZ98" i="63"/>
  <c r="GY98" i="63"/>
  <c r="GX98" i="63"/>
  <c r="GW98" i="63"/>
  <c r="GV98" i="63"/>
  <c r="GU98" i="63"/>
  <c r="GT98" i="63"/>
  <c r="GS98" i="63"/>
  <c r="GR98" i="63"/>
  <c r="GQ98" i="63"/>
  <c r="GP98" i="63"/>
  <c r="GO98" i="63"/>
  <c r="GN98" i="63"/>
  <c r="GM98" i="63"/>
  <c r="GL98" i="63"/>
  <c r="GK98" i="63"/>
  <c r="GJ98" i="63"/>
  <c r="GI98" i="63"/>
  <c r="GH98" i="63"/>
  <c r="GG98" i="63"/>
  <c r="GF98" i="63"/>
  <c r="GE98" i="63"/>
  <c r="GD98" i="63"/>
  <c r="GC98" i="63"/>
  <c r="GB98" i="63"/>
  <c r="GA98" i="63"/>
  <c r="HF97" i="63"/>
  <c r="HE97" i="63"/>
  <c r="HD97" i="63"/>
  <c r="HC97" i="63"/>
  <c r="HB97" i="63"/>
  <c r="HA97" i="63"/>
  <c r="GZ97" i="63"/>
  <c r="GY97" i="63"/>
  <c r="GX97" i="63"/>
  <c r="GW97" i="63"/>
  <c r="GV97" i="63"/>
  <c r="GU97" i="63"/>
  <c r="GT97" i="63"/>
  <c r="GS97" i="63"/>
  <c r="GR97" i="63"/>
  <c r="GQ97" i="63"/>
  <c r="GP97" i="63"/>
  <c r="GO97" i="63"/>
  <c r="GN97" i="63"/>
  <c r="GM97" i="63"/>
  <c r="GL97" i="63"/>
  <c r="GK97" i="63"/>
  <c r="GJ97" i="63"/>
  <c r="GI97" i="63"/>
  <c r="GH97" i="63"/>
  <c r="GG97" i="63"/>
  <c r="GF97" i="63"/>
  <c r="GE97" i="63"/>
  <c r="GD97" i="63"/>
  <c r="GC97" i="63"/>
  <c r="GB97" i="63"/>
  <c r="GA97" i="63"/>
  <c r="HF96" i="63"/>
  <c r="HE96" i="63"/>
  <c r="HD96" i="63"/>
  <c r="HC96" i="63"/>
  <c r="HB96" i="63"/>
  <c r="HA96" i="63"/>
  <c r="GZ96" i="63"/>
  <c r="GY96" i="63"/>
  <c r="GX96" i="63"/>
  <c r="GW96" i="63"/>
  <c r="GV96" i="63"/>
  <c r="GU96" i="63"/>
  <c r="GT96" i="63"/>
  <c r="GS96" i="63"/>
  <c r="GR96" i="63"/>
  <c r="GQ96" i="63"/>
  <c r="GP96" i="63"/>
  <c r="GO96" i="63"/>
  <c r="GN96" i="63"/>
  <c r="GM96" i="63"/>
  <c r="GL96" i="63"/>
  <c r="GK96" i="63"/>
  <c r="GJ96" i="63"/>
  <c r="GI96" i="63"/>
  <c r="GH96" i="63"/>
  <c r="GG96" i="63"/>
  <c r="GF96" i="63"/>
  <c r="GE96" i="63"/>
  <c r="GD96" i="63"/>
  <c r="GC96" i="63"/>
  <c r="GB96" i="63"/>
  <c r="GA96" i="63"/>
  <c r="HF95" i="63"/>
  <c r="HE95" i="63"/>
  <c r="HD95" i="63"/>
  <c r="HC95" i="63"/>
  <c r="HB95" i="63"/>
  <c r="HA95" i="63"/>
  <c r="GZ95" i="63"/>
  <c r="GY95" i="63"/>
  <c r="GX95" i="63"/>
  <c r="GW95" i="63"/>
  <c r="GV95" i="63"/>
  <c r="GU95" i="63"/>
  <c r="GT95" i="63"/>
  <c r="GS95" i="63"/>
  <c r="GR95" i="63"/>
  <c r="GQ95" i="63"/>
  <c r="GP95" i="63"/>
  <c r="GO95" i="63"/>
  <c r="GN95" i="63"/>
  <c r="GM95" i="63"/>
  <c r="GL95" i="63"/>
  <c r="GK95" i="63"/>
  <c r="GJ95" i="63"/>
  <c r="GI95" i="63"/>
  <c r="GH95" i="63"/>
  <c r="GG95" i="63"/>
  <c r="GF95" i="63"/>
  <c r="GE95" i="63"/>
  <c r="GD95" i="63"/>
  <c r="GC95" i="63"/>
  <c r="GB95" i="63"/>
  <c r="GA95" i="63"/>
  <c r="HF94" i="63"/>
  <c r="HE94" i="63"/>
  <c r="HD94" i="63"/>
  <c r="HC94" i="63"/>
  <c r="HB94" i="63"/>
  <c r="HA94" i="63"/>
  <c r="GZ94" i="63"/>
  <c r="GY94" i="63"/>
  <c r="GX94" i="63"/>
  <c r="GW94" i="63"/>
  <c r="GV94" i="63"/>
  <c r="GU94" i="63"/>
  <c r="GT94" i="63"/>
  <c r="GS94" i="63"/>
  <c r="GR94" i="63"/>
  <c r="GQ94" i="63"/>
  <c r="GP94" i="63"/>
  <c r="GO94" i="63"/>
  <c r="GN94" i="63"/>
  <c r="GM94" i="63"/>
  <c r="GL94" i="63"/>
  <c r="GK94" i="63"/>
  <c r="GJ94" i="63"/>
  <c r="GI94" i="63"/>
  <c r="GH94" i="63"/>
  <c r="GG94" i="63"/>
  <c r="GF94" i="63"/>
  <c r="GE94" i="63"/>
  <c r="GD94" i="63"/>
  <c r="GC94" i="63"/>
  <c r="GB94" i="63"/>
  <c r="GA94" i="63"/>
  <c r="HF93" i="63"/>
  <c r="HE93" i="63"/>
  <c r="HD93" i="63"/>
  <c r="HC93" i="63"/>
  <c r="HB93" i="63"/>
  <c r="HA93" i="63"/>
  <c r="GZ93" i="63"/>
  <c r="GY93" i="63"/>
  <c r="GX93" i="63"/>
  <c r="GV93" i="63"/>
  <c r="GU93" i="63"/>
  <c r="GT93" i="63"/>
  <c r="GS93" i="63"/>
  <c r="GR93" i="63"/>
  <c r="GQ93" i="63"/>
  <c r="GP93" i="63"/>
  <c r="GO93" i="63"/>
  <c r="GN93" i="63"/>
  <c r="GM93" i="63"/>
  <c r="GL93" i="63"/>
  <c r="GK93" i="63"/>
  <c r="GJ93" i="63"/>
  <c r="GI93" i="63"/>
  <c r="GH93" i="63"/>
  <c r="GG93" i="63"/>
  <c r="GF93" i="63"/>
  <c r="GE93" i="63"/>
  <c r="GD93" i="63"/>
  <c r="GC93" i="63"/>
  <c r="GB93" i="63"/>
  <c r="GA93" i="63"/>
  <c r="HF92" i="63"/>
  <c r="HE92" i="63"/>
  <c r="HD92" i="63"/>
  <c r="HC92" i="63"/>
  <c r="HB92" i="63"/>
  <c r="HA92" i="63"/>
  <c r="GZ92" i="63"/>
  <c r="GY92" i="63"/>
  <c r="GX92" i="63"/>
  <c r="GW92" i="63"/>
  <c r="GV92" i="63"/>
  <c r="GU92" i="63"/>
  <c r="GT92" i="63"/>
  <c r="GS92" i="63"/>
  <c r="GR92" i="63"/>
  <c r="GQ92" i="63"/>
  <c r="GP92" i="63"/>
  <c r="GO92" i="63"/>
  <c r="GN92" i="63"/>
  <c r="GM92" i="63"/>
  <c r="GL92" i="63"/>
  <c r="GK92" i="63"/>
  <c r="GJ92" i="63"/>
  <c r="GI92" i="63"/>
  <c r="GH92" i="63"/>
  <c r="GG92" i="63"/>
  <c r="GF92" i="63"/>
  <c r="GE92" i="63"/>
  <c r="GD92" i="63"/>
  <c r="GC92" i="63"/>
  <c r="GB92" i="63"/>
  <c r="GA92" i="63"/>
  <c r="HF91" i="63"/>
  <c r="HE91" i="63"/>
  <c r="HD91" i="63"/>
  <c r="HC91" i="63"/>
  <c r="HB91" i="63"/>
  <c r="HA91" i="63"/>
  <c r="GZ91" i="63"/>
  <c r="GX91" i="63"/>
  <c r="GW91" i="63"/>
  <c r="GV91" i="63"/>
  <c r="GU91" i="63"/>
  <c r="GT91" i="63"/>
  <c r="GS91" i="63"/>
  <c r="GR91" i="63"/>
  <c r="GQ91" i="63"/>
  <c r="GP91" i="63"/>
  <c r="GO91" i="63"/>
  <c r="GN91" i="63"/>
  <c r="GM91" i="63"/>
  <c r="GL91" i="63"/>
  <c r="GK91" i="63"/>
  <c r="GJ91" i="63"/>
  <c r="GI91" i="63"/>
  <c r="GH91" i="63"/>
  <c r="GG91" i="63"/>
  <c r="GF91" i="63"/>
  <c r="GE91" i="63"/>
  <c r="GD91" i="63"/>
  <c r="GC91" i="63"/>
  <c r="GB91" i="63"/>
  <c r="GA91" i="63"/>
  <c r="HF90" i="63"/>
  <c r="HE90" i="63"/>
  <c r="HD90" i="63"/>
  <c r="HC90" i="63"/>
  <c r="HB90" i="63"/>
  <c r="HA90" i="63"/>
  <c r="GZ90" i="63"/>
  <c r="GY90" i="63"/>
  <c r="GX90" i="63"/>
  <c r="GW90" i="63"/>
  <c r="GV90" i="63"/>
  <c r="GU90" i="63"/>
  <c r="GT90" i="63"/>
  <c r="GS90" i="63"/>
  <c r="GR90" i="63"/>
  <c r="GQ90" i="63"/>
  <c r="GP90" i="63"/>
  <c r="GO90" i="63"/>
  <c r="GN90" i="63"/>
  <c r="GM90" i="63"/>
  <c r="GL90" i="63"/>
  <c r="GK90" i="63"/>
  <c r="GJ90" i="63"/>
  <c r="GI90" i="63"/>
  <c r="GH90" i="63"/>
  <c r="GG90" i="63"/>
  <c r="GF90" i="63"/>
  <c r="GE90" i="63"/>
  <c r="GD90" i="63"/>
  <c r="GC90" i="63"/>
  <c r="GB90" i="63"/>
  <c r="GA90" i="63"/>
  <c r="HF89" i="63"/>
  <c r="HE89" i="63"/>
  <c r="HD89" i="63"/>
  <c r="HC89" i="63"/>
  <c r="HB89" i="63"/>
  <c r="HA89" i="63"/>
  <c r="GZ89" i="63"/>
  <c r="GY89" i="63"/>
  <c r="GX89" i="63"/>
  <c r="GW89" i="63"/>
  <c r="GV89" i="63"/>
  <c r="GU89" i="63"/>
  <c r="GT89" i="63"/>
  <c r="GS89" i="63"/>
  <c r="GR89" i="63"/>
  <c r="GQ89" i="63"/>
  <c r="GP89" i="63"/>
  <c r="GO89" i="63"/>
  <c r="GN89" i="63"/>
  <c r="GM89" i="63"/>
  <c r="GL89" i="63"/>
  <c r="GK89" i="63"/>
  <c r="GJ89" i="63"/>
  <c r="GI89" i="63"/>
  <c r="GH89" i="63"/>
  <c r="GG89" i="63"/>
  <c r="GF89" i="63"/>
  <c r="GE89" i="63"/>
  <c r="GD89" i="63"/>
  <c r="GC89" i="63"/>
  <c r="GB89" i="63"/>
  <c r="GA89" i="63"/>
  <c r="HF88" i="63"/>
  <c r="HE88" i="63"/>
  <c r="HD88" i="63"/>
  <c r="HC88" i="63"/>
  <c r="HB88" i="63"/>
  <c r="HA88" i="63"/>
  <c r="GZ88" i="63"/>
  <c r="GY88" i="63"/>
  <c r="GX88" i="63"/>
  <c r="GW88" i="63"/>
  <c r="GV88" i="63"/>
  <c r="GU88" i="63"/>
  <c r="GT88" i="63"/>
  <c r="GS88" i="63"/>
  <c r="GR88" i="63"/>
  <c r="GQ88" i="63"/>
  <c r="GP88" i="63"/>
  <c r="GO88" i="63"/>
  <c r="GN88" i="63"/>
  <c r="GM88" i="63"/>
  <c r="GL88" i="63"/>
  <c r="GK88" i="63"/>
  <c r="GJ88" i="63"/>
  <c r="GI88" i="63"/>
  <c r="GH88" i="63"/>
  <c r="GG88" i="63"/>
  <c r="GF88" i="63"/>
  <c r="GE88" i="63"/>
  <c r="GD88" i="63"/>
  <c r="GC88" i="63"/>
  <c r="GB88" i="63"/>
  <c r="GA88" i="63"/>
  <c r="HF87" i="63"/>
  <c r="HE87" i="63"/>
  <c r="HD87" i="63"/>
  <c r="HC87" i="63"/>
  <c r="HB87" i="63"/>
  <c r="HA87" i="63"/>
  <c r="GZ87" i="63"/>
  <c r="GY87" i="63"/>
  <c r="GX87" i="63"/>
  <c r="GW87" i="63"/>
  <c r="GV87" i="63"/>
  <c r="GU87" i="63"/>
  <c r="GT87" i="63"/>
  <c r="GS87" i="63"/>
  <c r="GR87" i="63"/>
  <c r="GQ87" i="63"/>
  <c r="GP87" i="63"/>
  <c r="GO87" i="63"/>
  <c r="GN87" i="63"/>
  <c r="GM87" i="63"/>
  <c r="GL87" i="63"/>
  <c r="GK87" i="63"/>
  <c r="GJ87" i="63"/>
  <c r="GI87" i="63"/>
  <c r="GH87" i="63"/>
  <c r="GG87" i="63"/>
  <c r="GF87" i="63"/>
  <c r="GE87" i="63"/>
  <c r="GD87" i="63"/>
  <c r="GC87" i="63"/>
  <c r="GB87" i="63"/>
  <c r="GA87" i="63"/>
  <c r="HF86" i="63"/>
  <c r="HE86" i="63"/>
  <c r="HD86" i="63"/>
  <c r="HC86" i="63"/>
  <c r="HB86" i="63"/>
  <c r="HA86" i="63"/>
  <c r="GZ86" i="63"/>
  <c r="GY86" i="63"/>
  <c r="GX86" i="63"/>
  <c r="GV86" i="63"/>
  <c r="GU86" i="63"/>
  <c r="GT86" i="63"/>
  <c r="GS86" i="63"/>
  <c r="GR86" i="63"/>
  <c r="GQ86" i="63"/>
  <c r="GP86" i="63"/>
  <c r="GO86" i="63"/>
  <c r="GN86" i="63"/>
  <c r="GM86" i="63"/>
  <c r="GL86" i="63"/>
  <c r="GK86" i="63"/>
  <c r="GJ86" i="63"/>
  <c r="GI86" i="63"/>
  <c r="GH86" i="63"/>
  <c r="GG86" i="63"/>
  <c r="GF86" i="63"/>
  <c r="GE86" i="63"/>
  <c r="GD86" i="63"/>
  <c r="GC86" i="63"/>
  <c r="GB86" i="63"/>
  <c r="GA86" i="63"/>
  <c r="HF85" i="63"/>
  <c r="HE85" i="63"/>
  <c r="HD85" i="63"/>
  <c r="HC85" i="63"/>
  <c r="HB85" i="63"/>
  <c r="HA85" i="63"/>
  <c r="GZ85" i="63"/>
  <c r="GY85" i="63"/>
  <c r="GX85" i="63"/>
  <c r="GW85" i="63"/>
  <c r="GV85" i="63"/>
  <c r="GU85" i="63"/>
  <c r="GT85" i="63"/>
  <c r="GS85" i="63"/>
  <c r="GR85" i="63"/>
  <c r="GQ85" i="63"/>
  <c r="GP85" i="63"/>
  <c r="GO85" i="63"/>
  <c r="GN85" i="63"/>
  <c r="GM85" i="63"/>
  <c r="GL85" i="63"/>
  <c r="GK85" i="63"/>
  <c r="GJ85" i="63"/>
  <c r="GI85" i="63"/>
  <c r="GH85" i="63"/>
  <c r="GG85" i="63"/>
  <c r="GF85" i="63"/>
  <c r="GE85" i="63"/>
  <c r="GD85" i="63"/>
  <c r="GC85" i="63"/>
  <c r="GB85" i="63"/>
  <c r="GA85" i="63"/>
  <c r="HF84" i="63"/>
  <c r="HE84" i="63"/>
  <c r="HD84" i="63"/>
  <c r="HC84" i="63"/>
  <c r="HB84" i="63"/>
  <c r="HA84" i="63"/>
  <c r="GZ84" i="63"/>
  <c r="GY84" i="63"/>
  <c r="GX84" i="63"/>
  <c r="GW84" i="63"/>
  <c r="GV84" i="63"/>
  <c r="GU84" i="63"/>
  <c r="GT84" i="63"/>
  <c r="GS84" i="63"/>
  <c r="GR84" i="63"/>
  <c r="GQ84" i="63"/>
  <c r="GP84" i="63"/>
  <c r="GO84" i="63"/>
  <c r="GN84" i="63"/>
  <c r="GM84" i="63"/>
  <c r="GL84" i="63"/>
  <c r="GK84" i="63"/>
  <c r="GJ84" i="63"/>
  <c r="GI84" i="63"/>
  <c r="GH84" i="63"/>
  <c r="GG84" i="63"/>
  <c r="GF84" i="63"/>
  <c r="GE84" i="63"/>
  <c r="GD84" i="63"/>
  <c r="GC84" i="63"/>
  <c r="GB84" i="63"/>
  <c r="GA84" i="63"/>
  <c r="HF83" i="63"/>
  <c r="HE83" i="63"/>
  <c r="HD83" i="63"/>
  <c r="HC83" i="63"/>
  <c r="HB83" i="63"/>
  <c r="HA83" i="63"/>
  <c r="GZ83" i="63"/>
  <c r="GY83" i="63"/>
  <c r="GX83" i="63"/>
  <c r="GW83" i="63"/>
  <c r="GV83" i="63"/>
  <c r="GU83" i="63"/>
  <c r="GT83" i="63"/>
  <c r="GS83" i="63"/>
  <c r="GR83" i="63"/>
  <c r="GQ83" i="63"/>
  <c r="GP83" i="63"/>
  <c r="GO83" i="63"/>
  <c r="GN83" i="63"/>
  <c r="GM83" i="63"/>
  <c r="GL83" i="63"/>
  <c r="GK83" i="63"/>
  <c r="GJ83" i="63"/>
  <c r="GI83" i="63"/>
  <c r="GH83" i="63"/>
  <c r="GG83" i="63"/>
  <c r="GF83" i="63"/>
  <c r="GE83" i="63"/>
  <c r="GD83" i="63"/>
  <c r="GC83" i="63"/>
  <c r="GB83" i="63"/>
  <c r="GA83" i="63"/>
  <c r="HF82" i="63"/>
  <c r="HE82" i="63"/>
  <c r="HD82" i="63"/>
  <c r="HC82" i="63"/>
  <c r="HB82" i="63"/>
  <c r="HA82" i="63"/>
  <c r="GZ82" i="63"/>
  <c r="GY82" i="63"/>
  <c r="GX82" i="63"/>
  <c r="GW82" i="63"/>
  <c r="GV82" i="63"/>
  <c r="GU82" i="63"/>
  <c r="GT82" i="63"/>
  <c r="GS82" i="63"/>
  <c r="GR82" i="63"/>
  <c r="GQ82" i="63"/>
  <c r="GP82" i="63"/>
  <c r="GO82" i="63"/>
  <c r="GN82" i="63"/>
  <c r="GM82" i="63"/>
  <c r="GL82" i="63"/>
  <c r="GK82" i="63"/>
  <c r="GJ82" i="63"/>
  <c r="GI82" i="63"/>
  <c r="GH82" i="63"/>
  <c r="GG82" i="63"/>
  <c r="GF82" i="63"/>
  <c r="GE82" i="63"/>
  <c r="GD82" i="63"/>
  <c r="GC82" i="63"/>
  <c r="GB82" i="63"/>
  <c r="GA82" i="63"/>
  <c r="HF81" i="63"/>
  <c r="HE81" i="63"/>
  <c r="HD81" i="63"/>
  <c r="HC81" i="63"/>
  <c r="HB81" i="63"/>
  <c r="HA81" i="63"/>
  <c r="GZ81" i="63"/>
  <c r="GY81" i="63"/>
  <c r="GX81" i="63"/>
  <c r="GW81" i="63"/>
  <c r="GV81" i="63"/>
  <c r="GU81" i="63"/>
  <c r="GT81" i="63"/>
  <c r="GS81" i="63"/>
  <c r="GR81" i="63"/>
  <c r="GQ81" i="63"/>
  <c r="GP81" i="63"/>
  <c r="GO81" i="63"/>
  <c r="GN81" i="63"/>
  <c r="GM81" i="63"/>
  <c r="GL81" i="63"/>
  <c r="GK81" i="63"/>
  <c r="GJ81" i="63"/>
  <c r="GI81" i="63"/>
  <c r="GH81" i="63"/>
  <c r="GG81" i="63"/>
  <c r="GF81" i="63"/>
  <c r="GE81" i="63"/>
  <c r="GD81" i="63"/>
  <c r="GC81" i="63"/>
  <c r="GB81" i="63"/>
  <c r="GA81" i="63"/>
  <c r="HF80" i="63"/>
  <c r="HE80" i="63"/>
  <c r="HD80" i="63"/>
  <c r="HC80" i="63"/>
  <c r="HB80" i="63"/>
  <c r="HA80" i="63"/>
  <c r="GZ80" i="63"/>
  <c r="GY80" i="63"/>
  <c r="GX80" i="63"/>
  <c r="GW80" i="63"/>
  <c r="GV80" i="63"/>
  <c r="GU80" i="63"/>
  <c r="GT80" i="63"/>
  <c r="GS80" i="63"/>
  <c r="GR80" i="63"/>
  <c r="GQ80" i="63"/>
  <c r="GP80" i="63"/>
  <c r="GO80" i="63"/>
  <c r="GN80" i="63"/>
  <c r="GM80" i="63"/>
  <c r="GL80" i="63"/>
  <c r="GK80" i="63"/>
  <c r="GJ80" i="63"/>
  <c r="GI80" i="63"/>
  <c r="GH80" i="63"/>
  <c r="GG80" i="63"/>
  <c r="GF80" i="63"/>
  <c r="GE80" i="63"/>
  <c r="GD80" i="63"/>
  <c r="GC80" i="63"/>
  <c r="GB80" i="63"/>
  <c r="GA80" i="63"/>
  <c r="HF79" i="63"/>
  <c r="HE79" i="63"/>
  <c r="HD79" i="63"/>
  <c r="HC79" i="63"/>
  <c r="HB79" i="63"/>
  <c r="HA79" i="63"/>
  <c r="GZ79" i="63"/>
  <c r="GY79" i="63"/>
  <c r="GX79" i="63"/>
  <c r="GW79" i="63"/>
  <c r="GV79" i="63"/>
  <c r="GU79" i="63"/>
  <c r="GT79" i="63"/>
  <c r="GS79" i="63"/>
  <c r="GR79" i="63"/>
  <c r="GQ79" i="63"/>
  <c r="GP79" i="63"/>
  <c r="GO79" i="63"/>
  <c r="GN79" i="63"/>
  <c r="GM79" i="63"/>
  <c r="GL79" i="63"/>
  <c r="GK79" i="63"/>
  <c r="GJ79" i="63"/>
  <c r="GI79" i="63"/>
  <c r="GH79" i="63"/>
  <c r="GG79" i="63"/>
  <c r="GF79" i="63"/>
  <c r="GE79" i="63"/>
  <c r="GD79" i="63"/>
  <c r="GC79" i="63"/>
  <c r="GB79" i="63"/>
  <c r="GA79" i="63"/>
  <c r="HF78" i="63"/>
  <c r="HE78" i="63"/>
  <c r="HD78" i="63"/>
  <c r="HC78" i="63"/>
  <c r="HB78" i="63"/>
  <c r="HA78" i="63"/>
  <c r="GZ78" i="63"/>
  <c r="GY78" i="63"/>
  <c r="GX78" i="63"/>
  <c r="GW78" i="63"/>
  <c r="GV78" i="63"/>
  <c r="GU78" i="63"/>
  <c r="GT78" i="63"/>
  <c r="GS78" i="63"/>
  <c r="GR78" i="63"/>
  <c r="GQ78" i="63"/>
  <c r="GP78" i="63"/>
  <c r="GO78" i="63"/>
  <c r="GN78" i="63"/>
  <c r="GM78" i="63"/>
  <c r="GL78" i="63"/>
  <c r="GK78" i="63"/>
  <c r="GJ78" i="63"/>
  <c r="GI78" i="63"/>
  <c r="GH78" i="63"/>
  <c r="GG78" i="63"/>
  <c r="GF78" i="63"/>
  <c r="GE78" i="63"/>
  <c r="GD78" i="63"/>
  <c r="GC78" i="63"/>
  <c r="GB78" i="63"/>
  <c r="GA78" i="63"/>
  <c r="HF77" i="63"/>
  <c r="HE77" i="63"/>
  <c r="HD77" i="63"/>
  <c r="HC77" i="63"/>
  <c r="HB77" i="63"/>
  <c r="HA77" i="63"/>
  <c r="GZ77" i="63"/>
  <c r="GY77" i="63"/>
  <c r="GX77" i="63"/>
  <c r="GW77" i="63"/>
  <c r="GV77" i="63"/>
  <c r="GT77" i="63"/>
  <c r="GS77" i="63"/>
  <c r="GR77" i="63"/>
  <c r="GQ77" i="63"/>
  <c r="GP77" i="63"/>
  <c r="GO77" i="63"/>
  <c r="GN77" i="63"/>
  <c r="GM77" i="63"/>
  <c r="GL77" i="63"/>
  <c r="GK77" i="63"/>
  <c r="GJ77" i="63"/>
  <c r="GI77" i="63"/>
  <c r="GH77" i="63"/>
  <c r="GG77" i="63"/>
  <c r="GF77" i="63"/>
  <c r="GE77" i="63"/>
  <c r="GD77" i="63"/>
  <c r="GC77" i="63"/>
  <c r="GB77" i="63"/>
  <c r="GA77" i="63"/>
  <c r="HF76" i="63"/>
  <c r="HE76" i="63"/>
  <c r="HD76" i="63"/>
  <c r="HC76" i="63"/>
  <c r="HB76" i="63"/>
  <c r="HA76" i="63"/>
  <c r="GZ76" i="63"/>
  <c r="GY76" i="63"/>
  <c r="GX76" i="63"/>
  <c r="GW76" i="63"/>
  <c r="GV76" i="63"/>
  <c r="GU76" i="63"/>
  <c r="GT76" i="63"/>
  <c r="GS76" i="63"/>
  <c r="GR76" i="63"/>
  <c r="GQ76" i="63"/>
  <c r="GP76" i="63"/>
  <c r="GO76" i="63"/>
  <c r="GN76" i="63"/>
  <c r="GM76" i="63"/>
  <c r="GL76" i="63"/>
  <c r="GK76" i="63"/>
  <c r="GJ76" i="63"/>
  <c r="GI76" i="63"/>
  <c r="GH76" i="63"/>
  <c r="GG76" i="63"/>
  <c r="GF76" i="63"/>
  <c r="GE76" i="63"/>
  <c r="GD76" i="63"/>
  <c r="GC76" i="63"/>
  <c r="GB76" i="63"/>
  <c r="GA76" i="63"/>
  <c r="HF75" i="63"/>
  <c r="HE75" i="63"/>
  <c r="HD75" i="63"/>
  <c r="HC75" i="63"/>
  <c r="HB75" i="63"/>
  <c r="HA75" i="63"/>
  <c r="GZ75" i="63"/>
  <c r="GY75" i="63"/>
  <c r="GX75" i="63"/>
  <c r="GW75" i="63"/>
  <c r="GV75" i="63"/>
  <c r="GU75" i="63"/>
  <c r="GT75" i="63"/>
  <c r="GS75" i="63"/>
  <c r="GR75" i="63"/>
  <c r="GQ75" i="63"/>
  <c r="GP75" i="63"/>
  <c r="GO75" i="63"/>
  <c r="GN75" i="63"/>
  <c r="GM75" i="63"/>
  <c r="GL75" i="63"/>
  <c r="GK75" i="63"/>
  <c r="GJ75" i="63"/>
  <c r="GI75" i="63"/>
  <c r="GH75" i="63"/>
  <c r="GG75" i="63"/>
  <c r="GF75" i="63"/>
  <c r="GE75" i="63"/>
  <c r="GD75" i="63"/>
  <c r="GC75" i="63"/>
  <c r="GB75" i="63"/>
  <c r="GA75" i="63"/>
  <c r="HF74" i="63"/>
  <c r="HE74" i="63"/>
  <c r="HD74" i="63"/>
  <c r="HC74" i="63"/>
  <c r="HB74" i="63"/>
  <c r="HA74" i="63"/>
  <c r="GZ74" i="63"/>
  <c r="GY74" i="63"/>
  <c r="GX74" i="63"/>
  <c r="GW74" i="63"/>
  <c r="GV74" i="63"/>
  <c r="GU74" i="63"/>
  <c r="GT74" i="63"/>
  <c r="GR74" i="63"/>
  <c r="GQ74" i="63"/>
  <c r="GP74" i="63"/>
  <c r="GO74" i="63"/>
  <c r="GN74" i="63"/>
  <c r="GM74" i="63"/>
  <c r="GL74" i="63"/>
  <c r="GK74" i="63"/>
  <c r="GJ74" i="63"/>
  <c r="GI74" i="63"/>
  <c r="GH74" i="63"/>
  <c r="GG74" i="63"/>
  <c r="GF74" i="63"/>
  <c r="GE74" i="63"/>
  <c r="GD74" i="63"/>
  <c r="GC74" i="63"/>
  <c r="GB74" i="63"/>
  <c r="GA74" i="63"/>
  <c r="HF73" i="63"/>
  <c r="HE73" i="63"/>
  <c r="HD73" i="63"/>
  <c r="HC73" i="63"/>
  <c r="HB73" i="63"/>
  <c r="HA73" i="63"/>
  <c r="GZ73" i="63"/>
  <c r="GY73" i="63"/>
  <c r="GX73" i="63"/>
  <c r="GW73" i="63"/>
  <c r="GV73" i="63"/>
  <c r="GU73" i="63"/>
  <c r="GT73" i="63"/>
  <c r="GS73" i="63"/>
  <c r="GR73" i="63"/>
  <c r="GQ73" i="63"/>
  <c r="GP73" i="63"/>
  <c r="GO73" i="63"/>
  <c r="GN73" i="63"/>
  <c r="GM73" i="63"/>
  <c r="GL73" i="63"/>
  <c r="GK73" i="63"/>
  <c r="GJ73" i="63"/>
  <c r="GI73" i="63"/>
  <c r="GH73" i="63"/>
  <c r="GG73" i="63"/>
  <c r="GF73" i="63"/>
  <c r="GE73" i="63"/>
  <c r="GD73" i="63"/>
  <c r="GC73" i="63"/>
  <c r="GB73" i="63"/>
  <c r="GA73" i="63"/>
  <c r="HF72" i="63"/>
  <c r="HE72" i="63"/>
  <c r="HD72" i="63"/>
  <c r="HC72" i="63"/>
  <c r="HB72" i="63"/>
  <c r="HA72" i="63"/>
  <c r="GZ72" i="63"/>
  <c r="GY72" i="63"/>
  <c r="GX72" i="63"/>
  <c r="GW72" i="63"/>
  <c r="GV72" i="63"/>
  <c r="GU72" i="63"/>
  <c r="GT72" i="63"/>
  <c r="GS72" i="63"/>
  <c r="GR72" i="63"/>
  <c r="GQ72" i="63"/>
  <c r="GP72" i="63"/>
  <c r="GO72" i="63"/>
  <c r="GN72" i="63"/>
  <c r="GM72" i="63"/>
  <c r="GL72" i="63"/>
  <c r="GK72" i="63"/>
  <c r="GJ72" i="63"/>
  <c r="GI72" i="63"/>
  <c r="GH72" i="63"/>
  <c r="GG72" i="63"/>
  <c r="GF72" i="63"/>
  <c r="GE72" i="63"/>
  <c r="GD72" i="63"/>
  <c r="GC72" i="63"/>
  <c r="GB72" i="63"/>
  <c r="GA72" i="63"/>
  <c r="HF71" i="63"/>
  <c r="HE71" i="63"/>
  <c r="HD71" i="63"/>
  <c r="HC71" i="63"/>
  <c r="HB71" i="63"/>
  <c r="HA71" i="63"/>
  <c r="GZ71" i="63"/>
  <c r="GY71" i="63"/>
  <c r="GX71" i="63"/>
  <c r="GW71" i="63"/>
  <c r="GV71" i="63"/>
  <c r="GU71" i="63"/>
  <c r="GT71" i="63"/>
  <c r="GS71" i="63"/>
  <c r="GR71" i="63"/>
  <c r="GQ71" i="63"/>
  <c r="GP71" i="63"/>
  <c r="GO71" i="63"/>
  <c r="GN71" i="63"/>
  <c r="GM71" i="63"/>
  <c r="GL71" i="63"/>
  <c r="GK71" i="63"/>
  <c r="GJ71" i="63"/>
  <c r="GI71" i="63"/>
  <c r="GH71" i="63"/>
  <c r="GG71" i="63"/>
  <c r="GF71" i="63"/>
  <c r="GE71" i="63"/>
  <c r="GD71" i="63"/>
  <c r="GC71" i="63"/>
  <c r="GB71" i="63"/>
  <c r="GA71" i="63"/>
  <c r="HF70" i="63"/>
  <c r="HE70" i="63"/>
  <c r="HD70" i="63"/>
  <c r="HC70" i="63"/>
  <c r="HB70" i="63"/>
  <c r="HA70" i="63"/>
  <c r="GZ70" i="63"/>
  <c r="GY70" i="63"/>
  <c r="GX70" i="63"/>
  <c r="GW70" i="63"/>
  <c r="GV70" i="63"/>
  <c r="GU70" i="63"/>
  <c r="GT70" i="63"/>
  <c r="GS70" i="63"/>
  <c r="GR70" i="63"/>
  <c r="GQ70" i="63"/>
  <c r="GP70" i="63"/>
  <c r="GO70" i="63"/>
  <c r="GN70" i="63"/>
  <c r="GM70" i="63"/>
  <c r="GL70" i="63"/>
  <c r="GK70" i="63"/>
  <c r="GJ70" i="63"/>
  <c r="GI70" i="63"/>
  <c r="GH70" i="63"/>
  <c r="GG70" i="63"/>
  <c r="GF70" i="63"/>
  <c r="GE70" i="63"/>
  <c r="GD70" i="63"/>
  <c r="GC70" i="63"/>
  <c r="GB70" i="63"/>
  <c r="GA70" i="63"/>
  <c r="HF69" i="63"/>
  <c r="HE69" i="63"/>
  <c r="HD69" i="63"/>
  <c r="HC69" i="63"/>
  <c r="HB69" i="63"/>
  <c r="HA69" i="63"/>
  <c r="GZ69" i="63"/>
  <c r="GY69" i="63"/>
  <c r="GX69" i="63"/>
  <c r="GW69" i="63"/>
  <c r="GV69" i="63"/>
  <c r="GU69" i="63"/>
  <c r="GT69" i="63"/>
  <c r="GS69" i="63"/>
  <c r="GR69" i="63"/>
  <c r="GQ69" i="63"/>
  <c r="GP69" i="63"/>
  <c r="GO69" i="63"/>
  <c r="GN69" i="63"/>
  <c r="GM69" i="63"/>
  <c r="GL69" i="63"/>
  <c r="GK69" i="63"/>
  <c r="GJ69" i="63"/>
  <c r="GI69" i="63"/>
  <c r="GH69" i="63"/>
  <c r="GG69" i="63"/>
  <c r="GF69" i="63"/>
  <c r="GE69" i="63"/>
  <c r="GD69" i="63"/>
  <c r="GC69" i="63"/>
  <c r="GB69" i="63"/>
  <c r="GA69" i="63"/>
  <c r="HF68" i="63"/>
  <c r="HE68" i="63"/>
  <c r="HD68" i="63"/>
  <c r="HC68" i="63"/>
  <c r="HB68" i="63"/>
  <c r="HA68" i="63"/>
  <c r="GZ68" i="63"/>
  <c r="GY68" i="63"/>
  <c r="GX68" i="63"/>
  <c r="GW68" i="63"/>
  <c r="GV68" i="63"/>
  <c r="GU68" i="63"/>
  <c r="GT68" i="63"/>
  <c r="GS68" i="63"/>
  <c r="GR68" i="63"/>
  <c r="GQ68" i="63"/>
  <c r="GP68" i="63"/>
  <c r="GO68" i="63"/>
  <c r="GN68" i="63"/>
  <c r="GM68" i="63"/>
  <c r="GL68" i="63"/>
  <c r="GK68" i="63"/>
  <c r="GJ68" i="63"/>
  <c r="GI68" i="63"/>
  <c r="GH68" i="63"/>
  <c r="GG68" i="63"/>
  <c r="GF68" i="63"/>
  <c r="GE68" i="63"/>
  <c r="GD68" i="63"/>
  <c r="GC68" i="63"/>
  <c r="GB68" i="63"/>
  <c r="GA68" i="63"/>
  <c r="HF67" i="63"/>
  <c r="HE67" i="63"/>
  <c r="HD67" i="63"/>
  <c r="HC67" i="63"/>
  <c r="HB67" i="63"/>
  <c r="HA67" i="63"/>
  <c r="GZ67" i="63"/>
  <c r="GY67" i="63"/>
  <c r="GX67" i="63"/>
  <c r="GW67" i="63"/>
  <c r="GV67" i="63"/>
  <c r="GU67" i="63"/>
  <c r="GT67" i="63"/>
  <c r="GS67" i="63"/>
  <c r="GR67" i="63"/>
  <c r="GQ67" i="63"/>
  <c r="GP67" i="63"/>
  <c r="GO67" i="63"/>
  <c r="GN67" i="63"/>
  <c r="GM67" i="63"/>
  <c r="GL67" i="63"/>
  <c r="GK67" i="63"/>
  <c r="GJ67" i="63"/>
  <c r="GI67" i="63"/>
  <c r="GH67" i="63"/>
  <c r="GG67" i="63"/>
  <c r="GF67" i="63"/>
  <c r="GE67" i="63"/>
  <c r="GD67" i="63"/>
  <c r="GC67" i="63"/>
  <c r="GB67" i="63"/>
  <c r="GA67" i="63"/>
  <c r="HF66" i="63"/>
  <c r="HE66" i="63"/>
  <c r="HD66" i="63"/>
  <c r="HC66" i="63"/>
  <c r="HB66" i="63"/>
  <c r="HA66" i="63"/>
  <c r="GZ66" i="63"/>
  <c r="GY66" i="63"/>
  <c r="GX66" i="63"/>
  <c r="GW66" i="63"/>
  <c r="GV66" i="63"/>
  <c r="GU66" i="63"/>
  <c r="GT66" i="63"/>
  <c r="GS66" i="63"/>
  <c r="GR66" i="63"/>
  <c r="GQ66" i="63"/>
  <c r="GP66" i="63"/>
  <c r="GO66" i="63"/>
  <c r="GN66" i="63"/>
  <c r="GM66" i="63"/>
  <c r="GL66" i="63"/>
  <c r="GK66" i="63"/>
  <c r="GJ66" i="63"/>
  <c r="GI66" i="63"/>
  <c r="GH66" i="63"/>
  <c r="GG66" i="63"/>
  <c r="GF66" i="63"/>
  <c r="GE66" i="63"/>
  <c r="GD66" i="63"/>
  <c r="GC66" i="63"/>
  <c r="GB66" i="63"/>
  <c r="GA66" i="63"/>
  <c r="HF65" i="63"/>
  <c r="HE65" i="63"/>
  <c r="HD65" i="63"/>
  <c r="HC65" i="63"/>
  <c r="HB65" i="63"/>
  <c r="HA65" i="63"/>
  <c r="GZ65" i="63"/>
  <c r="GY65" i="63"/>
  <c r="GX65" i="63"/>
  <c r="GW65" i="63"/>
  <c r="GV65" i="63"/>
  <c r="GU65" i="63"/>
  <c r="GT65" i="63"/>
  <c r="GS65" i="63"/>
  <c r="GR65" i="63"/>
  <c r="GQ65" i="63"/>
  <c r="GP65" i="63"/>
  <c r="GO65" i="63"/>
  <c r="GN65" i="63"/>
  <c r="GM65" i="63"/>
  <c r="GL65" i="63"/>
  <c r="GK65" i="63"/>
  <c r="GJ65" i="63"/>
  <c r="GI65" i="63"/>
  <c r="GH65" i="63"/>
  <c r="GG65" i="63"/>
  <c r="GF65" i="63"/>
  <c r="GE65" i="63"/>
  <c r="GD65" i="63"/>
  <c r="GC65" i="63"/>
  <c r="GB65" i="63"/>
  <c r="GA65" i="63"/>
  <c r="HF64" i="63"/>
  <c r="HE64" i="63"/>
  <c r="HD64" i="63"/>
  <c r="HC64" i="63"/>
  <c r="HB64" i="63"/>
  <c r="HA64" i="63"/>
  <c r="GZ64" i="63"/>
  <c r="GY64" i="63"/>
  <c r="GX64" i="63"/>
  <c r="GW64" i="63"/>
  <c r="GV64" i="63"/>
  <c r="GU64" i="63"/>
  <c r="GT64" i="63"/>
  <c r="GS64" i="63"/>
  <c r="GR64" i="63"/>
  <c r="GQ64" i="63"/>
  <c r="GP64" i="63"/>
  <c r="GO64" i="63"/>
  <c r="GN64" i="63"/>
  <c r="GM64" i="63"/>
  <c r="GL64" i="63"/>
  <c r="GK64" i="63"/>
  <c r="GJ64" i="63"/>
  <c r="GI64" i="63"/>
  <c r="GH64" i="63"/>
  <c r="GG64" i="63"/>
  <c r="GF64" i="63"/>
  <c r="GE64" i="63"/>
  <c r="GD64" i="63"/>
  <c r="GC64" i="63"/>
  <c r="GB64" i="63"/>
  <c r="GA64" i="63"/>
  <c r="HF63" i="63"/>
  <c r="HE63" i="63"/>
  <c r="HD63" i="63"/>
  <c r="HC63" i="63"/>
  <c r="HB63" i="63"/>
  <c r="HA63" i="63"/>
  <c r="GZ63" i="63"/>
  <c r="GY63" i="63"/>
  <c r="GX63" i="63"/>
  <c r="GW63" i="63"/>
  <c r="GV63" i="63"/>
  <c r="GU63" i="63"/>
  <c r="GT63" i="63"/>
  <c r="GS63" i="63"/>
  <c r="GQ63" i="63"/>
  <c r="GP63" i="63"/>
  <c r="GO63" i="63"/>
  <c r="GN63" i="63"/>
  <c r="GM63" i="63"/>
  <c r="GL63" i="63"/>
  <c r="GK63" i="63"/>
  <c r="GJ63" i="63"/>
  <c r="GI63" i="63"/>
  <c r="GH63" i="63"/>
  <c r="GG63" i="63"/>
  <c r="GF63" i="63"/>
  <c r="GE63" i="63"/>
  <c r="GD63" i="63"/>
  <c r="GC63" i="63"/>
  <c r="GB63" i="63"/>
  <c r="GA63" i="63"/>
  <c r="HF62" i="63"/>
  <c r="HE62" i="63"/>
  <c r="HD62" i="63"/>
  <c r="HC62" i="63"/>
  <c r="HB62" i="63"/>
  <c r="HA62" i="63"/>
  <c r="GZ62" i="63"/>
  <c r="GY62" i="63"/>
  <c r="GX62" i="63"/>
  <c r="GW62" i="63"/>
  <c r="GV62" i="63"/>
  <c r="GU62" i="63"/>
  <c r="GT62" i="63"/>
  <c r="GS62" i="63"/>
  <c r="GR62" i="63"/>
  <c r="GQ62" i="63"/>
  <c r="GP62" i="63"/>
  <c r="GO62" i="63"/>
  <c r="GN62" i="63"/>
  <c r="GM62" i="63"/>
  <c r="GL62" i="63"/>
  <c r="GK62" i="63"/>
  <c r="GJ62" i="63"/>
  <c r="GI62" i="63"/>
  <c r="GH62" i="63"/>
  <c r="GG62" i="63"/>
  <c r="GF62" i="63"/>
  <c r="GE62" i="63"/>
  <c r="GD62" i="63"/>
  <c r="GC62" i="63"/>
  <c r="GB62" i="63"/>
  <c r="GA62" i="63"/>
  <c r="HF61" i="63"/>
  <c r="HE61" i="63"/>
  <c r="HD61" i="63"/>
  <c r="HC61" i="63"/>
  <c r="HB61" i="63"/>
  <c r="HA61" i="63"/>
  <c r="GZ61" i="63"/>
  <c r="GY61" i="63"/>
  <c r="GX61" i="63"/>
  <c r="GW61" i="63"/>
  <c r="GV61" i="63"/>
  <c r="GU61" i="63"/>
  <c r="GT61" i="63"/>
  <c r="GS61" i="63"/>
  <c r="GR61" i="63"/>
  <c r="GQ61" i="63"/>
  <c r="GP61" i="63"/>
  <c r="GO61" i="63"/>
  <c r="GN61" i="63"/>
  <c r="GM61" i="63"/>
  <c r="GL61" i="63"/>
  <c r="GK61" i="63"/>
  <c r="GJ61" i="63"/>
  <c r="GI61" i="63"/>
  <c r="GH61" i="63"/>
  <c r="GG61" i="63"/>
  <c r="GF61" i="63"/>
  <c r="GE61" i="63"/>
  <c r="GD61" i="63"/>
  <c r="GC61" i="63"/>
  <c r="GB61" i="63"/>
  <c r="GA61" i="63"/>
  <c r="HF60" i="63"/>
  <c r="HE60" i="63"/>
  <c r="HD60" i="63"/>
  <c r="HC60" i="63"/>
  <c r="HB60" i="63"/>
  <c r="HA60" i="63"/>
  <c r="GZ60" i="63"/>
  <c r="GY60" i="63"/>
  <c r="GX60" i="63"/>
  <c r="GW60" i="63"/>
  <c r="GV60" i="63"/>
  <c r="GU60" i="63"/>
  <c r="GT60" i="63"/>
  <c r="GS60" i="63"/>
  <c r="GR60" i="63"/>
  <c r="GQ60" i="63"/>
  <c r="GP60" i="63"/>
  <c r="GO60" i="63"/>
  <c r="GN60" i="63"/>
  <c r="GM60" i="63"/>
  <c r="GL60" i="63"/>
  <c r="GK60" i="63"/>
  <c r="GJ60" i="63"/>
  <c r="GI60" i="63"/>
  <c r="GH60" i="63"/>
  <c r="GG60" i="63"/>
  <c r="GF60" i="63"/>
  <c r="GE60" i="63"/>
  <c r="GD60" i="63"/>
  <c r="GC60" i="63"/>
  <c r="GB60" i="63"/>
  <c r="GA60" i="63"/>
  <c r="HF59" i="63"/>
  <c r="HE59" i="63"/>
  <c r="HD59" i="63"/>
  <c r="HC59" i="63"/>
  <c r="HB59" i="63"/>
  <c r="HA59" i="63"/>
  <c r="GZ59" i="63"/>
  <c r="GY59" i="63"/>
  <c r="GX59" i="63"/>
  <c r="GW59" i="63"/>
  <c r="GV59" i="63"/>
  <c r="GU59" i="63"/>
  <c r="GT59" i="63"/>
  <c r="GS59" i="63"/>
  <c r="GR59" i="63"/>
  <c r="GP59" i="63"/>
  <c r="GO59" i="63"/>
  <c r="GN59" i="63"/>
  <c r="GM59" i="63"/>
  <c r="GL59" i="63"/>
  <c r="GK59" i="63"/>
  <c r="GJ59" i="63"/>
  <c r="GI59" i="63"/>
  <c r="GH59" i="63"/>
  <c r="GG59" i="63"/>
  <c r="GF59" i="63"/>
  <c r="GE59" i="63"/>
  <c r="GD59" i="63"/>
  <c r="GC59" i="63"/>
  <c r="GB59" i="63"/>
  <c r="GA59" i="63"/>
  <c r="HF58" i="63"/>
  <c r="HE58" i="63"/>
  <c r="HD58" i="63"/>
  <c r="HC58" i="63"/>
  <c r="HB58" i="63"/>
  <c r="HA58" i="63"/>
  <c r="GZ58" i="63"/>
  <c r="GY58" i="63"/>
  <c r="GX58" i="63"/>
  <c r="GW58" i="63"/>
  <c r="GV58" i="63"/>
  <c r="GU58" i="63"/>
  <c r="GT58" i="63"/>
  <c r="GS58" i="63"/>
  <c r="GR58" i="63"/>
  <c r="GQ58" i="63"/>
  <c r="GP58" i="63"/>
  <c r="GO58" i="63"/>
  <c r="GN58" i="63"/>
  <c r="GM58" i="63"/>
  <c r="GL58" i="63"/>
  <c r="GK58" i="63"/>
  <c r="GJ58" i="63"/>
  <c r="GI58" i="63"/>
  <c r="GH58" i="63"/>
  <c r="GG58" i="63"/>
  <c r="GF58" i="63"/>
  <c r="GE58" i="63"/>
  <c r="GD58" i="63"/>
  <c r="GC58" i="63"/>
  <c r="GB58" i="63"/>
  <c r="GA58" i="63"/>
  <c r="HF57" i="63"/>
  <c r="HE57" i="63"/>
  <c r="HD57" i="63"/>
  <c r="HC57" i="63"/>
  <c r="HB57" i="63"/>
  <c r="HA57" i="63"/>
  <c r="GZ57" i="63"/>
  <c r="GY57" i="63"/>
  <c r="GX57" i="63"/>
  <c r="GW57" i="63"/>
  <c r="GV57" i="63"/>
  <c r="GU57" i="63"/>
  <c r="GT57" i="63"/>
  <c r="GS57" i="63"/>
  <c r="GR57" i="63"/>
  <c r="GQ57" i="63"/>
  <c r="GP57" i="63"/>
  <c r="GO57" i="63"/>
  <c r="GN57" i="63"/>
  <c r="GM57" i="63"/>
  <c r="GL57" i="63"/>
  <c r="GK57" i="63"/>
  <c r="GJ57" i="63"/>
  <c r="GI57" i="63"/>
  <c r="GH57" i="63"/>
  <c r="GG57" i="63"/>
  <c r="GF57" i="63"/>
  <c r="GE57" i="63"/>
  <c r="GD57" i="63"/>
  <c r="GC57" i="63"/>
  <c r="GB57" i="63"/>
  <c r="GA57" i="63"/>
  <c r="HF56" i="63"/>
  <c r="HE56" i="63"/>
  <c r="HD56" i="63"/>
  <c r="HC56" i="63"/>
  <c r="HB56" i="63"/>
  <c r="HA56" i="63"/>
  <c r="GZ56" i="63"/>
  <c r="GY56" i="63"/>
  <c r="GX56" i="63"/>
  <c r="GW56" i="63"/>
  <c r="GV56" i="63"/>
  <c r="GU56" i="63"/>
  <c r="GT56" i="63"/>
  <c r="GS56" i="63"/>
  <c r="GR56" i="63"/>
  <c r="GQ56" i="63"/>
  <c r="GP56" i="63"/>
  <c r="GO56" i="63"/>
  <c r="GN56" i="63"/>
  <c r="GM56" i="63"/>
  <c r="GL56" i="63"/>
  <c r="GK56" i="63"/>
  <c r="GJ56" i="63"/>
  <c r="GI56" i="63"/>
  <c r="GH56" i="63"/>
  <c r="GG56" i="63"/>
  <c r="GF56" i="63"/>
  <c r="GE56" i="63"/>
  <c r="GD56" i="63"/>
  <c r="GC56" i="63"/>
  <c r="GB56" i="63"/>
  <c r="GA56" i="63"/>
  <c r="HF55" i="63"/>
  <c r="HE55" i="63"/>
  <c r="HD55" i="63"/>
  <c r="HC55" i="63"/>
  <c r="HB55" i="63"/>
  <c r="HA55" i="63"/>
  <c r="GZ55" i="63"/>
  <c r="GY55" i="63"/>
  <c r="GX55" i="63"/>
  <c r="GW55" i="63"/>
  <c r="GV55" i="63"/>
  <c r="GU55" i="63"/>
  <c r="GT55" i="63"/>
  <c r="GS55" i="63"/>
  <c r="GR55" i="63"/>
  <c r="GQ55" i="63"/>
  <c r="GP55" i="63"/>
  <c r="GO55" i="63"/>
  <c r="GN55" i="63"/>
  <c r="GM55" i="63"/>
  <c r="GL55" i="63"/>
  <c r="GK55" i="63"/>
  <c r="GJ55" i="63"/>
  <c r="GI55" i="63"/>
  <c r="GH55" i="63"/>
  <c r="GG55" i="63"/>
  <c r="GF55" i="63"/>
  <c r="GE55" i="63"/>
  <c r="GD55" i="63"/>
  <c r="GC55" i="63"/>
  <c r="GB55" i="63"/>
  <c r="GA55" i="63"/>
  <c r="HF54" i="63"/>
  <c r="HE54" i="63"/>
  <c r="HD54" i="63"/>
  <c r="HC54" i="63"/>
  <c r="HB54" i="63"/>
  <c r="HA54" i="63"/>
  <c r="GZ54" i="63"/>
  <c r="GY54" i="63"/>
  <c r="GX54" i="63"/>
  <c r="GW54" i="63"/>
  <c r="GV54" i="63"/>
  <c r="GU54" i="63"/>
  <c r="GT54" i="63"/>
  <c r="GS54" i="63"/>
  <c r="GQ54" i="63"/>
  <c r="GP54" i="63"/>
  <c r="GO54" i="63"/>
  <c r="GN54" i="63"/>
  <c r="GM54" i="63"/>
  <c r="GL54" i="63"/>
  <c r="GK54" i="63"/>
  <c r="GJ54" i="63"/>
  <c r="GI54" i="63"/>
  <c r="GH54" i="63"/>
  <c r="GG54" i="63"/>
  <c r="GF54" i="63"/>
  <c r="GE54" i="63"/>
  <c r="GD54" i="63"/>
  <c r="GC54" i="63"/>
  <c r="GB54" i="63"/>
  <c r="GA54" i="63"/>
  <c r="HF53" i="63"/>
  <c r="HE53" i="63"/>
  <c r="HD53" i="63"/>
  <c r="HC53" i="63"/>
  <c r="HB53" i="63"/>
  <c r="HA53" i="63"/>
  <c r="GZ53" i="63"/>
  <c r="GY53" i="63"/>
  <c r="GX53" i="63"/>
  <c r="GW53" i="63"/>
  <c r="GV53" i="63"/>
  <c r="GU53" i="63"/>
  <c r="GT53" i="63"/>
  <c r="GS53" i="63"/>
  <c r="GR53" i="63"/>
  <c r="GQ53" i="63"/>
  <c r="GP53" i="63"/>
  <c r="GO53" i="63"/>
  <c r="GN53" i="63"/>
  <c r="GM53" i="63"/>
  <c r="GL53" i="63"/>
  <c r="GK53" i="63"/>
  <c r="GJ53" i="63"/>
  <c r="GI53" i="63"/>
  <c r="GH53" i="63"/>
  <c r="GG53" i="63"/>
  <c r="GF53" i="63"/>
  <c r="GE53" i="63"/>
  <c r="GD53" i="63"/>
  <c r="GC53" i="63"/>
  <c r="GB53" i="63"/>
  <c r="GA53" i="63"/>
  <c r="HF52" i="63"/>
  <c r="HE52" i="63"/>
  <c r="HD52" i="63"/>
  <c r="HC52" i="63"/>
  <c r="HB52" i="63"/>
  <c r="HA52" i="63"/>
  <c r="GZ52" i="63"/>
  <c r="GY52" i="63"/>
  <c r="GX52" i="63"/>
  <c r="GW52" i="63"/>
  <c r="GV52" i="63"/>
  <c r="GU52" i="63"/>
  <c r="GT52" i="63"/>
  <c r="GS52" i="63"/>
  <c r="GR52" i="63"/>
  <c r="GQ52" i="63"/>
  <c r="GP52" i="63"/>
  <c r="GO52" i="63"/>
  <c r="GN52" i="63"/>
  <c r="GM52" i="63"/>
  <c r="GL52" i="63"/>
  <c r="GK52" i="63"/>
  <c r="GJ52" i="63"/>
  <c r="GI52" i="63"/>
  <c r="GH52" i="63"/>
  <c r="GG52" i="63"/>
  <c r="GF52" i="63"/>
  <c r="GE52" i="63"/>
  <c r="GD52" i="63"/>
  <c r="GC52" i="63"/>
  <c r="GB52" i="63"/>
  <c r="GA52" i="63"/>
  <c r="HF51" i="63"/>
  <c r="HE51" i="63"/>
  <c r="HD51" i="63"/>
  <c r="HC51" i="63"/>
  <c r="HB51" i="63"/>
  <c r="HA51" i="63"/>
  <c r="GZ51" i="63"/>
  <c r="GY51" i="63"/>
  <c r="GX51" i="63"/>
  <c r="GW51" i="63"/>
  <c r="GV51" i="63"/>
  <c r="GU51" i="63"/>
  <c r="GT51" i="63"/>
  <c r="GS51" i="63"/>
  <c r="GR51" i="63"/>
  <c r="GQ51" i="63"/>
  <c r="GP51" i="63"/>
  <c r="GO51" i="63"/>
  <c r="GN51" i="63"/>
  <c r="GM51" i="63"/>
  <c r="GL51" i="63"/>
  <c r="GK51" i="63"/>
  <c r="GJ51" i="63"/>
  <c r="GI51" i="63"/>
  <c r="GH51" i="63"/>
  <c r="GG51" i="63"/>
  <c r="GF51" i="63"/>
  <c r="GE51" i="63"/>
  <c r="GD51" i="63"/>
  <c r="GC51" i="63"/>
  <c r="GB51" i="63"/>
  <c r="GA51" i="63"/>
  <c r="HF50" i="63"/>
  <c r="HE50" i="63"/>
  <c r="HD50" i="63"/>
  <c r="HC50" i="63"/>
  <c r="HB50" i="63"/>
  <c r="HA50" i="63"/>
  <c r="GZ50" i="63"/>
  <c r="GY50" i="63"/>
  <c r="GX50" i="63"/>
  <c r="GW50" i="63"/>
  <c r="GV50" i="63"/>
  <c r="GU50" i="63"/>
  <c r="GT50" i="63"/>
  <c r="GS50" i="63"/>
  <c r="GR50" i="63"/>
  <c r="GP50" i="63"/>
  <c r="GO50" i="63"/>
  <c r="GN50" i="63"/>
  <c r="GM50" i="63"/>
  <c r="GL50" i="63"/>
  <c r="GK50" i="63"/>
  <c r="GJ50" i="63"/>
  <c r="GI50" i="63"/>
  <c r="GH50" i="63"/>
  <c r="GG50" i="63"/>
  <c r="GF50" i="63"/>
  <c r="GE50" i="63"/>
  <c r="GD50" i="63"/>
  <c r="GC50" i="63"/>
  <c r="GB50" i="63"/>
  <c r="GA50" i="63"/>
  <c r="HF49" i="63"/>
  <c r="HE49" i="63"/>
  <c r="HD49" i="63"/>
  <c r="HC49" i="63"/>
  <c r="HB49" i="63"/>
  <c r="HA49" i="63"/>
  <c r="GZ49" i="63"/>
  <c r="GY49" i="63"/>
  <c r="GX49" i="63"/>
  <c r="GW49" i="63"/>
  <c r="GV49" i="63"/>
  <c r="GU49" i="63"/>
  <c r="GT49" i="63"/>
  <c r="GS49" i="63"/>
  <c r="GR49" i="63"/>
  <c r="GQ49" i="63"/>
  <c r="GP49" i="63"/>
  <c r="GO49" i="63"/>
  <c r="GN49" i="63"/>
  <c r="GM49" i="63"/>
  <c r="GL49" i="63"/>
  <c r="GK49" i="63"/>
  <c r="GJ49" i="63"/>
  <c r="GI49" i="63"/>
  <c r="GH49" i="63"/>
  <c r="GG49" i="63"/>
  <c r="GF49" i="63"/>
  <c r="GE49" i="63"/>
  <c r="GD49" i="63"/>
  <c r="GC49" i="63"/>
  <c r="GB49" i="63"/>
  <c r="GA49" i="63"/>
  <c r="HF48" i="63"/>
  <c r="HE48" i="63"/>
  <c r="HD48" i="63"/>
  <c r="HC48" i="63"/>
  <c r="HB48" i="63"/>
  <c r="HA48" i="63"/>
  <c r="GZ48" i="63"/>
  <c r="GY48" i="63"/>
  <c r="GX48" i="63"/>
  <c r="GW48" i="63"/>
  <c r="GV48" i="63"/>
  <c r="GU48" i="63"/>
  <c r="GT48" i="63"/>
  <c r="GS48" i="63"/>
  <c r="GR48" i="63"/>
  <c r="GQ48" i="63"/>
  <c r="GP48" i="63"/>
  <c r="GO48" i="63"/>
  <c r="GN48" i="63"/>
  <c r="GM48" i="63"/>
  <c r="GL48" i="63"/>
  <c r="GK48" i="63"/>
  <c r="GJ48" i="63"/>
  <c r="GI48" i="63"/>
  <c r="GH48" i="63"/>
  <c r="GG48" i="63"/>
  <c r="GF48" i="63"/>
  <c r="GE48" i="63"/>
  <c r="GD48" i="63"/>
  <c r="GC48" i="63"/>
  <c r="GB48" i="63"/>
  <c r="GA48" i="63"/>
  <c r="HF47" i="63"/>
  <c r="HE47" i="63"/>
  <c r="HD47" i="63"/>
  <c r="HC47" i="63"/>
  <c r="HB47" i="63"/>
  <c r="HA47" i="63"/>
  <c r="GZ47" i="63"/>
  <c r="GY47" i="63"/>
  <c r="GX47" i="63"/>
  <c r="GW47" i="63"/>
  <c r="GV47" i="63"/>
  <c r="GU47" i="63"/>
  <c r="GT47" i="63"/>
  <c r="GS47" i="63"/>
  <c r="GR47" i="63"/>
  <c r="GQ47" i="63"/>
  <c r="GO47" i="63"/>
  <c r="GN47" i="63"/>
  <c r="GM47" i="63"/>
  <c r="GL47" i="63"/>
  <c r="GK47" i="63"/>
  <c r="GJ47" i="63"/>
  <c r="GI47" i="63"/>
  <c r="GH47" i="63"/>
  <c r="GG47" i="63"/>
  <c r="GF47" i="63"/>
  <c r="GE47" i="63"/>
  <c r="GD47" i="63"/>
  <c r="GC47" i="63"/>
  <c r="GB47" i="63"/>
  <c r="GA47" i="63"/>
  <c r="HF46" i="63"/>
  <c r="HE46" i="63"/>
  <c r="HD46" i="63"/>
  <c r="HC46" i="63"/>
  <c r="HB46" i="63"/>
  <c r="HA46" i="63"/>
  <c r="GZ46" i="63"/>
  <c r="GY46" i="63"/>
  <c r="GX46" i="63"/>
  <c r="GW46" i="63"/>
  <c r="GV46" i="63"/>
  <c r="GU46" i="63"/>
  <c r="GT46" i="63"/>
  <c r="GS46" i="63"/>
  <c r="GR46" i="63"/>
  <c r="GQ46" i="63"/>
  <c r="GP46" i="63"/>
  <c r="GO46" i="63"/>
  <c r="GN46" i="63"/>
  <c r="GM46" i="63"/>
  <c r="GL46" i="63"/>
  <c r="GK46" i="63"/>
  <c r="GJ46" i="63"/>
  <c r="GI46" i="63"/>
  <c r="GH46" i="63"/>
  <c r="GG46" i="63"/>
  <c r="GF46" i="63"/>
  <c r="GE46" i="63"/>
  <c r="GD46" i="63"/>
  <c r="GC46" i="63"/>
  <c r="GB46" i="63"/>
  <c r="GA46" i="63"/>
  <c r="HF45" i="63"/>
  <c r="HE45" i="63"/>
  <c r="HD45" i="63"/>
  <c r="HC45" i="63"/>
  <c r="HB45" i="63"/>
  <c r="HA45" i="63"/>
  <c r="GZ45" i="63"/>
  <c r="GY45" i="63"/>
  <c r="GX45" i="63"/>
  <c r="GW45" i="63"/>
  <c r="GV45" i="63"/>
  <c r="GU45" i="63"/>
  <c r="GT45" i="63"/>
  <c r="GS45" i="63"/>
  <c r="GR45" i="63"/>
  <c r="GQ45" i="63"/>
  <c r="GP45" i="63"/>
  <c r="GO45" i="63"/>
  <c r="GN45" i="63"/>
  <c r="GM45" i="63"/>
  <c r="GL45" i="63"/>
  <c r="GK45" i="63"/>
  <c r="GJ45" i="63"/>
  <c r="GI45" i="63"/>
  <c r="GH45" i="63"/>
  <c r="GG45" i="63"/>
  <c r="GF45" i="63"/>
  <c r="GE45" i="63"/>
  <c r="GD45" i="63"/>
  <c r="GC45" i="63"/>
  <c r="GB45" i="63"/>
  <c r="GA45" i="63"/>
  <c r="HF44" i="63"/>
  <c r="HE44" i="63"/>
  <c r="HD44" i="63"/>
  <c r="HC44" i="63"/>
  <c r="HB44" i="63"/>
  <c r="HA44" i="63"/>
  <c r="GZ44" i="63"/>
  <c r="GY44" i="63"/>
  <c r="GX44" i="63"/>
  <c r="GW44" i="63"/>
  <c r="GV44" i="63"/>
  <c r="GU44" i="63"/>
  <c r="GT44" i="63"/>
  <c r="GS44" i="63"/>
  <c r="GR44" i="63"/>
  <c r="GQ44" i="63"/>
  <c r="GP44" i="63"/>
  <c r="GO44" i="63"/>
  <c r="GN44" i="63"/>
  <c r="GM44" i="63"/>
  <c r="GL44" i="63"/>
  <c r="GK44" i="63"/>
  <c r="GJ44" i="63"/>
  <c r="GI44" i="63"/>
  <c r="GH44" i="63"/>
  <c r="GG44" i="63"/>
  <c r="GF44" i="63"/>
  <c r="GE44" i="63"/>
  <c r="GD44" i="63"/>
  <c r="GC44" i="63"/>
  <c r="GB44" i="63"/>
  <c r="GA44" i="63"/>
  <c r="HF43" i="63"/>
  <c r="HE43" i="63"/>
  <c r="HD43" i="63"/>
  <c r="HC43" i="63"/>
  <c r="HB43" i="63"/>
  <c r="HA43" i="63"/>
  <c r="GZ43" i="63"/>
  <c r="GY43" i="63"/>
  <c r="GX43" i="63"/>
  <c r="GW43" i="63"/>
  <c r="GV43" i="63"/>
  <c r="GU43" i="63"/>
  <c r="GT43" i="63"/>
  <c r="GS43" i="63"/>
  <c r="GR43" i="63"/>
  <c r="GQ43" i="63"/>
  <c r="GP43" i="63"/>
  <c r="GO43" i="63"/>
  <c r="GN43" i="63"/>
  <c r="GM43" i="63"/>
  <c r="GL43" i="63"/>
  <c r="GK43" i="63"/>
  <c r="GJ43" i="63"/>
  <c r="GI43" i="63"/>
  <c r="GH43" i="63"/>
  <c r="GG43" i="63"/>
  <c r="GF43" i="63"/>
  <c r="GE43" i="63"/>
  <c r="GD43" i="63"/>
  <c r="GC43" i="63"/>
  <c r="GB43" i="63"/>
  <c r="GA43" i="63"/>
  <c r="HF42" i="63"/>
  <c r="HE42" i="63"/>
  <c r="HD42" i="63"/>
  <c r="HC42" i="63"/>
  <c r="HB42" i="63"/>
  <c r="HA42" i="63"/>
  <c r="GZ42" i="63"/>
  <c r="GY42" i="63"/>
  <c r="GX42" i="63"/>
  <c r="GW42" i="63"/>
  <c r="GV42" i="63"/>
  <c r="GU42" i="63"/>
  <c r="GT42" i="63"/>
  <c r="GS42" i="63"/>
  <c r="GR42" i="63"/>
  <c r="GQ42" i="63"/>
  <c r="GO42" i="63"/>
  <c r="GN42" i="63"/>
  <c r="GM42" i="63"/>
  <c r="GL42" i="63"/>
  <c r="GK42" i="63"/>
  <c r="GJ42" i="63"/>
  <c r="GI42" i="63"/>
  <c r="GH42" i="63"/>
  <c r="GG42" i="63"/>
  <c r="GF42" i="63"/>
  <c r="GE42" i="63"/>
  <c r="GD42" i="63"/>
  <c r="GC42" i="63"/>
  <c r="GB42" i="63"/>
  <c r="GA42" i="63"/>
  <c r="HF41" i="63"/>
  <c r="HE41" i="63"/>
  <c r="HD41" i="63"/>
  <c r="HC41" i="63"/>
  <c r="HB41" i="63"/>
  <c r="HA41" i="63"/>
  <c r="GZ41" i="63"/>
  <c r="GY41" i="63"/>
  <c r="GX41" i="63"/>
  <c r="GW41" i="63"/>
  <c r="GV41" i="63"/>
  <c r="GU41" i="63"/>
  <c r="GT41" i="63"/>
  <c r="GS41" i="63"/>
  <c r="GR41" i="63"/>
  <c r="GQ41" i="63"/>
  <c r="GP41" i="63"/>
  <c r="GO41" i="63"/>
  <c r="GN41" i="63"/>
  <c r="GM41" i="63"/>
  <c r="GL41" i="63"/>
  <c r="GK41" i="63"/>
  <c r="GJ41" i="63"/>
  <c r="GI41" i="63"/>
  <c r="GH41" i="63"/>
  <c r="GG41" i="63"/>
  <c r="GF41" i="63"/>
  <c r="GE41" i="63"/>
  <c r="GD41" i="63"/>
  <c r="GC41" i="63"/>
  <c r="GB41" i="63"/>
  <c r="GA41" i="63"/>
  <c r="HF40" i="63"/>
  <c r="HE40" i="63"/>
  <c r="HD40" i="63"/>
  <c r="HC40" i="63"/>
  <c r="HB40" i="63"/>
  <c r="HA40" i="63"/>
  <c r="GZ40" i="63"/>
  <c r="GY40" i="63"/>
  <c r="GX40" i="63"/>
  <c r="GW40" i="63"/>
  <c r="GV40" i="63"/>
  <c r="GU40" i="63"/>
  <c r="GT40" i="63"/>
  <c r="GS40" i="63"/>
  <c r="GR40" i="63"/>
  <c r="GQ40" i="63"/>
  <c r="GP40" i="63"/>
  <c r="GO40" i="63"/>
  <c r="GN40" i="63"/>
  <c r="GM40" i="63"/>
  <c r="GL40" i="63"/>
  <c r="GK40" i="63"/>
  <c r="GJ40" i="63"/>
  <c r="GI40" i="63"/>
  <c r="GH40" i="63"/>
  <c r="GG40" i="63"/>
  <c r="GF40" i="63"/>
  <c r="GE40" i="63"/>
  <c r="GD40" i="63"/>
  <c r="GC40" i="63"/>
  <c r="GB40" i="63"/>
  <c r="GA40" i="63"/>
  <c r="HF39" i="63"/>
  <c r="HE39" i="63"/>
  <c r="HD39" i="63"/>
  <c r="HC39" i="63"/>
  <c r="HB39" i="63"/>
  <c r="HA39" i="63"/>
  <c r="GZ39" i="63"/>
  <c r="GY39" i="63"/>
  <c r="GX39" i="63"/>
  <c r="GW39" i="63"/>
  <c r="GV39" i="63"/>
  <c r="GU39" i="63"/>
  <c r="GT39" i="63"/>
  <c r="GS39" i="63"/>
  <c r="GR39" i="63"/>
  <c r="GQ39" i="63"/>
  <c r="GP39" i="63"/>
  <c r="GO39" i="63"/>
  <c r="GN39" i="63"/>
  <c r="GM39" i="63"/>
  <c r="GL39" i="63"/>
  <c r="GK39" i="63"/>
  <c r="GJ39" i="63"/>
  <c r="GI39" i="63"/>
  <c r="GH39" i="63"/>
  <c r="GG39" i="63"/>
  <c r="GF39" i="63"/>
  <c r="GE39" i="63"/>
  <c r="GD39" i="63"/>
  <c r="GC39" i="63"/>
  <c r="GB39" i="63"/>
  <c r="GA39" i="63"/>
  <c r="HF38" i="63"/>
  <c r="HE38" i="63"/>
  <c r="HD38" i="63"/>
  <c r="HC38" i="63"/>
  <c r="HB38" i="63"/>
  <c r="HA38" i="63"/>
  <c r="GZ38" i="63"/>
  <c r="GY38" i="63"/>
  <c r="GX38" i="63"/>
  <c r="GW38" i="63"/>
  <c r="GV38" i="63"/>
  <c r="GU38" i="63"/>
  <c r="GT38" i="63"/>
  <c r="GS38" i="63"/>
  <c r="GR38" i="63"/>
  <c r="GQ38" i="63"/>
  <c r="GP38" i="63"/>
  <c r="GO38" i="63"/>
  <c r="GN38" i="63"/>
  <c r="GM38" i="63"/>
  <c r="GL38" i="63"/>
  <c r="GK38" i="63"/>
  <c r="GJ38" i="63"/>
  <c r="GI38" i="63"/>
  <c r="GH38" i="63"/>
  <c r="GG38" i="63"/>
  <c r="GF38" i="63"/>
  <c r="GE38" i="63"/>
  <c r="GD38" i="63"/>
  <c r="GC38" i="63"/>
  <c r="GB38" i="63"/>
  <c r="GA38" i="63"/>
  <c r="HF37" i="63"/>
  <c r="HE37" i="63"/>
  <c r="HD37" i="63"/>
  <c r="HC37" i="63"/>
  <c r="HB37" i="63"/>
  <c r="HA37" i="63"/>
  <c r="GZ37" i="63"/>
  <c r="GY37" i="63"/>
  <c r="GX37" i="63"/>
  <c r="GW37" i="63"/>
  <c r="GV37" i="63"/>
  <c r="GU37" i="63"/>
  <c r="GT37" i="63"/>
  <c r="GS37" i="63"/>
  <c r="GR37" i="63"/>
  <c r="GQ37" i="63"/>
  <c r="GP37" i="63"/>
  <c r="GO37" i="63"/>
  <c r="GN37" i="63"/>
  <c r="GM37" i="63"/>
  <c r="GK37" i="63"/>
  <c r="GJ37" i="63"/>
  <c r="GI37" i="63"/>
  <c r="GH37" i="63"/>
  <c r="GG37" i="63"/>
  <c r="GF37" i="63"/>
  <c r="GE37" i="63"/>
  <c r="GD37" i="63"/>
  <c r="GC37" i="63"/>
  <c r="GB37" i="63"/>
  <c r="GA37" i="63"/>
  <c r="HF36" i="63"/>
  <c r="HE36" i="63"/>
  <c r="HD36" i="63"/>
  <c r="HC36" i="63"/>
  <c r="HB36" i="63"/>
  <c r="HA36" i="63"/>
  <c r="GZ36" i="63"/>
  <c r="GY36" i="63"/>
  <c r="GX36" i="63"/>
  <c r="GW36" i="63"/>
  <c r="GV36" i="63"/>
  <c r="GU36" i="63"/>
  <c r="GT36" i="63"/>
  <c r="GS36" i="63"/>
  <c r="GR36" i="63"/>
  <c r="GQ36" i="63"/>
  <c r="GP36" i="63"/>
  <c r="GO36" i="63"/>
  <c r="GN36" i="63"/>
  <c r="GM36" i="63"/>
  <c r="GL36" i="63"/>
  <c r="GK36" i="63"/>
  <c r="GJ36" i="63"/>
  <c r="GI36" i="63"/>
  <c r="GH36" i="63"/>
  <c r="GG36" i="63"/>
  <c r="GF36" i="63"/>
  <c r="GE36" i="63"/>
  <c r="GD36" i="63"/>
  <c r="GC36" i="63"/>
  <c r="GB36" i="63"/>
  <c r="GA36" i="63"/>
  <c r="HF35" i="63"/>
  <c r="HE35" i="63"/>
  <c r="HD35" i="63"/>
  <c r="HC35" i="63"/>
  <c r="HB35" i="63"/>
  <c r="HA35" i="63"/>
  <c r="GZ35" i="63"/>
  <c r="GY35" i="63"/>
  <c r="GX35" i="63"/>
  <c r="GW35" i="63"/>
  <c r="GV35" i="63"/>
  <c r="GU35" i="63"/>
  <c r="GT35" i="63"/>
  <c r="GS35" i="63"/>
  <c r="GR35" i="63"/>
  <c r="GQ35" i="63"/>
  <c r="GP35" i="63"/>
  <c r="GO35" i="63"/>
  <c r="GN35" i="63"/>
  <c r="GM35" i="63"/>
  <c r="GL35" i="63"/>
  <c r="GK35" i="63"/>
  <c r="GJ35" i="63"/>
  <c r="GI35" i="63"/>
  <c r="GH35" i="63"/>
  <c r="GG35" i="63"/>
  <c r="GF35" i="63"/>
  <c r="GE35" i="63"/>
  <c r="GD35" i="63"/>
  <c r="GC35" i="63"/>
  <c r="GB35" i="63"/>
  <c r="GA35" i="63"/>
  <c r="HF34" i="63"/>
  <c r="HE34" i="63"/>
  <c r="HD34" i="63"/>
  <c r="HC34" i="63"/>
  <c r="HB34" i="63"/>
  <c r="HA34" i="63"/>
  <c r="GZ34" i="63"/>
  <c r="GY34" i="63"/>
  <c r="GX34" i="63"/>
  <c r="GW34" i="63"/>
  <c r="GV34" i="63"/>
  <c r="GU34" i="63"/>
  <c r="GT34" i="63"/>
  <c r="GS34" i="63"/>
  <c r="GR34" i="63"/>
  <c r="GQ34" i="63"/>
  <c r="GP34" i="63"/>
  <c r="GO34" i="63"/>
  <c r="GN34" i="63"/>
  <c r="GM34" i="63"/>
  <c r="GL34" i="63"/>
  <c r="GK34" i="63"/>
  <c r="GJ34" i="63"/>
  <c r="GI34" i="63"/>
  <c r="GH34" i="63"/>
  <c r="GG34" i="63"/>
  <c r="GF34" i="63"/>
  <c r="GE34" i="63"/>
  <c r="GD34" i="63"/>
  <c r="GC34" i="63"/>
  <c r="GB34" i="63"/>
  <c r="GA34" i="63"/>
  <c r="HF33" i="63"/>
  <c r="HE33" i="63"/>
  <c r="HD33" i="63"/>
  <c r="HC33" i="63"/>
  <c r="HB33" i="63"/>
  <c r="HA33" i="63"/>
  <c r="GZ33" i="63"/>
  <c r="GY33" i="63"/>
  <c r="GX33" i="63"/>
  <c r="GW33" i="63"/>
  <c r="GV33" i="63"/>
  <c r="GU33" i="63"/>
  <c r="GT33" i="63"/>
  <c r="GS33" i="63"/>
  <c r="GR33" i="63"/>
  <c r="GQ33" i="63"/>
  <c r="GP33" i="63"/>
  <c r="GO33" i="63"/>
  <c r="GN33" i="63"/>
  <c r="GM33" i="63"/>
  <c r="GK33" i="63"/>
  <c r="GJ33" i="63"/>
  <c r="GI33" i="63"/>
  <c r="GH33" i="63"/>
  <c r="GG33" i="63"/>
  <c r="GF33" i="63"/>
  <c r="GE33" i="63"/>
  <c r="GD33" i="63"/>
  <c r="GC33" i="63"/>
  <c r="GB33" i="63"/>
  <c r="GA33" i="63"/>
  <c r="HF32" i="63"/>
  <c r="HE32" i="63"/>
  <c r="HD32" i="63"/>
  <c r="HC32" i="63"/>
  <c r="HB32" i="63"/>
  <c r="HA32" i="63"/>
  <c r="GZ32" i="63"/>
  <c r="GY32" i="63"/>
  <c r="GX32" i="63"/>
  <c r="GW32" i="63"/>
  <c r="GV32" i="63"/>
  <c r="GU32" i="63"/>
  <c r="GT32" i="63"/>
  <c r="GS32" i="63"/>
  <c r="GR32" i="63"/>
  <c r="GQ32" i="63"/>
  <c r="GP32" i="63"/>
  <c r="GO32" i="63"/>
  <c r="GN32" i="63"/>
  <c r="GM32" i="63"/>
  <c r="GL32" i="63"/>
  <c r="GK32" i="63"/>
  <c r="GJ32" i="63"/>
  <c r="GI32" i="63"/>
  <c r="GH32" i="63"/>
  <c r="GG32" i="63"/>
  <c r="GF32" i="63"/>
  <c r="GE32" i="63"/>
  <c r="GD32" i="63"/>
  <c r="GC32" i="63"/>
  <c r="GB32" i="63"/>
  <c r="GA32" i="63"/>
  <c r="HF31" i="63"/>
  <c r="HE31" i="63"/>
  <c r="HD31" i="63"/>
  <c r="HC31" i="63"/>
  <c r="HB31" i="63"/>
  <c r="HA31" i="63"/>
  <c r="GZ31" i="63"/>
  <c r="GY31" i="63"/>
  <c r="GX31" i="63"/>
  <c r="GW31" i="63"/>
  <c r="GV31" i="63"/>
  <c r="GU31" i="63"/>
  <c r="GT31" i="63"/>
  <c r="GS31" i="63"/>
  <c r="GR31" i="63"/>
  <c r="GQ31" i="63"/>
  <c r="GP31" i="63"/>
  <c r="GO31" i="63"/>
  <c r="GN31" i="63"/>
  <c r="GM31" i="63"/>
  <c r="GL31" i="63"/>
  <c r="GK31" i="63"/>
  <c r="GJ31" i="63"/>
  <c r="GI31" i="63"/>
  <c r="GH31" i="63"/>
  <c r="GG31" i="63"/>
  <c r="GF31" i="63"/>
  <c r="GE31" i="63"/>
  <c r="GD31" i="63"/>
  <c r="GC31" i="63"/>
  <c r="GB31" i="63"/>
  <c r="GA31" i="63"/>
  <c r="HF30" i="63"/>
  <c r="HE30" i="63"/>
  <c r="HD30" i="63"/>
  <c r="HC30" i="63"/>
  <c r="HB30" i="63"/>
  <c r="HA30" i="63"/>
  <c r="GZ30" i="63"/>
  <c r="GY30" i="63"/>
  <c r="GX30" i="63"/>
  <c r="GW30" i="63"/>
  <c r="GV30" i="63"/>
  <c r="GU30" i="63"/>
  <c r="GT30" i="63"/>
  <c r="GS30" i="63"/>
  <c r="GR30" i="63"/>
  <c r="GQ30" i="63"/>
  <c r="GP30" i="63"/>
  <c r="GO30" i="63"/>
  <c r="GN30" i="63"/>
  <c r="GM30" i="63"/>
  <c r="GL30" i="63"/>
  <c r="GK30" i="63"/>
  <c r="GJ30" i="63"/>
  <c r="GI30" i="63"/>
  <c r="GH30" i="63"/>
  <c r="GG30" i="63"/>
  <c r="GF30" i="63"/>
  <c r="GE30" i="63"/>
  <c r="GD30" i="63"/>
  <c r="GC30" i="63"/>
  <c r="GB30" i="63"/>
  <c r="GA30" i="63"/>
  <c r="HF29" i="63"/>
  <c r="HE29" i="63"/>
  <c r="HD29" i="63"/>
  <c r="HC29" i="63"/>
  <c r="HB29" i="63"/>
  <c r="HA29" i="63"/>
  <c r="GZ29" i="63"/>
  <c r="GY29" i="63"/>
  <c r="GX29" i="63"/>
  <c r="GW29" i="63"/>
  <c r="GV29" i="63"/>
  <c r="GU29" i="63"/>
  <c r="GT29" i="63"/>
  <c r="GS29" i="63"/>
  <c r="GR29" i="63"/>
  <c r="GQ29" i="63"/>
  <c r="GP29" i="63"/>
  <c r="GO29" i="63"/>
  <c r="GN29" i="63"/>
  <c r="GM29" i="63"/>
  <c r="GK29" i="63"/>
  <c r="GJ29" i="63"/>
  <c r="GI29" i="63"/>
  <c r="GH29" i="63"/>
  <c r="GG29" i="63"/>
  <c r="GF29" i="63"/>
  <c r="GE29" i="63"/>
  <c r="GD29" i="63"/>
  <c r="GC29" i="63"/>
  <c r="GB29" i="63"/>
  <c r="GA29" i="63"/>
  <c r="HF28" i="63"/>
  <c r="HE28" i="63"/>
  <c r="HD28" i="63"/>
  <c r="HC28" i="63"/>
  <c r="HB28" i="63"/>
  <c r="HA28" i="63"/>
  <c r="GZ28" i="63"/>
  <c r="GY28" i="63"/>
  <c r="GX28" i="63"/>
  <c r="GW28" i="63"/>
  <c r="GV28" i="63"/>
  <c r="GU28" i="63"/>
  <c r="GT28" i="63"/>
  <c r="GS28" i="63"/>
  <c r="GR28" i="63"/>
  <c r="GQ28" i="63"/>
  <c r="GP28" i="63"/>
  <c r="GO28" i="63"/>
  <c r="GN28" i="63"/>
  <c r="GM28" i="63"/>
  <c r="GL28" i="63"/>
  <c r="GK28" i="63"/>
  <c r="GJ28" i="63"/>
  <c r="GI28" i="63"/>
  <c r="GH28" i="63"/>
  <c r="GG28" i="63"/>
  <c r="GF28" i="63"/>
  <c r="GE28" i="63"/>
  <c r="GD28" i="63"/>
  <c r="GC28" i="63"/>
  <c r="GB28" i="63"/>
  <c r="GA28" i="63"/>
  <c r="HF27" i="63"/>
  <c r="HE27" i="63"/>
  <c r="HD27" i="63"/>
  <c r="HC27" i="63"/>
  <c r="HB27" i="63"/>
  <c r="HA27" i="63"/>
  <c r="GZ27" i="63"/>
  <c r="GY27" i="63"/>
  <c r="GX27" i="63"/>
  <c r="GW27" i="63"/>
  <c r="GV27" i="63"/>
  <c r="GU27" i="63"/>
  <c r="GT27" i="63"/>
  <c r="GS27" i="63"/>
  <c r="GR27" i="63"/>
  <c r="GQ27" i="63"/>
  <c r="GP27" i="63"/>
  <c r="GO27" i="63"/>
  <c r="GN27" i="63"/>
  <c r="GM27" i="63"/>
  <c r="GL27" i="63"/>
  <c r="GK27" i="63"/>
  <c r="GJ27" i="63"/>
  <c r="GI27" i="63"/>
  <c r="GH27" i="63"/>
  <c r="GG27" i="63"/>
  <c r="GF27" i="63"/>
  <c r="GE27" i="63"/>
  <c r="GD27" i="63"/>
  <c r="GC27" i="63"/>
  <c r="GB27" i="63"/>
  <c r="GA27" i="63"/>
  <c r="HF26" i="63"/>
  <c r="HE26" i="63"/>
  <c r="HD26" i="63"/>
  <c r="HC26" i="63"/>
  <c r="HB26" i="63"/>
  <c r="HA26" i="63"/>
  <c r="GZ26" i="63"/>
  <c r="GY26" i="63"/>
  <c r="GX26" i="63"/>
  <c r="GW26" i="63"/>
  <c r="GV26" i="63"/>
  <c r="GU26" i="63"/>
  <c r="GT26" i="63"/>
  <c r="GS26" i="63"/>
  <c r="GR26" i="63"/>
  <c r="GQ26" i="63"/>
  <c r="GP26" i="63"/>
  <c r="GO26" i="63"/>
  <c r="GN26" i="63"/>
  <c r="GM26" i="63"/>
  <c r="GL26" i="63"/>
  <c r="GK26" i="63"/>
  <c r="GJ26" i="63"/>
  <c r="GI26" i="63"/>
  <c r="GH26" i="63"/>
  <c r="GG26" i="63"/>
  <c r="GF26" i="63"/>
  <c r="GE26" i="63"/>
  <c r="GD26" i="63"/>
  <c r="GC26" i="63"/>
  <c r="GB26" i="63"/>
  <c r="GA26" i="63"/>
  <c r="HF25" i="63"/>
  <c r="HE25" i="63"/>
  <c r="HD25" i="63"/>
  <c r="HC25" i="63"/>
  <c r="HB25" i="63"/>
  <c r="HA25" i="63"/>
  <c r="GZ25" i="63"/>
  <c r="GY25" i="63"/>
  <c r="GX25" i="63"/>
  <c r="GW25" i="63"/>
  <c r="GV25" i="63"/>
  <c r="GU25" i="63"/>
  <c r="GT25" i="63"/>
  <c r="GS25" i="63"/>
  <c r="GR25" i="63"/>
  <c r="GQ25" i="63"/>
  <c r="GP25" i="63"/>
  <c r="GO25" i="63"/>
  <c r="GN25" i="63"/>
  <c r="GM25" i="63"/>
  <c r="GK25" i="63"/>
  <c r="GJ25" i="63"/>
  <c r="GI25" i="63"/>
  <c r="GH25" i="63"/>
  <c r="GG25" i="63"/>
  <c r="GF25" i="63"/>
  <c r="GE25" i="63"/>
  <c r="GD25" i="63"/>
  <c r="GC25" i="63"/>
  <c r="GB25" i="63"/>
  <c r="GA25" i="63"/>
  <c r="HF24" i="63"/>
  <c r="HE24" i="63"/>
  <c r="HD24" i="63"/>
  <c r="HC24" i="63"/>
  <c r="HB24" i="63"/>
  <c r="HA24" i="63"/>
  <c r="GZ24" i="63"/>
  <c r="GY24" i="63"/>
  <c r="GX24" i="63"/>
  <c r="GW24" i="63"/>
  <c r="GV24" i="63"/>
  <c r="GU24" i="63"/>
  <c r="GT24" i="63"/>
  <c r="GS24" i="63"/>
  <c r="GR24" i="63"/>
  <c r="GQ24" i="63"/>
  <c r="GP24" i="63"/>
  <c r="GO24" i="63"/>
  <c r="GN24" i="63"/>
  <c r="GM24" i="63"/>
  <c r="GL24" i="63"/>
  <c r="GK24" i="63"/>
  <c r="GJ24" i="63"/>
  <c r="GI24" i="63"/>
  <c r="GH24" i="63"/>
  <c r="GG24" i="63"/>
  <c r="GF24" i="63"/>
  <c r="GE24" i="63"/>
  <c r="GD24" i="63"/>
  <c r="GC24" i="63"/>
  <c r="GB24" i="63"/>
  <c r="GA24" i="63"/>
  <c r="HF23" i="63"/>
  <c r="HE23" i="63"/>
  <c r="HD23" i="63"/>
  <c r="HC23" i="63"/>
  <c r="HB23" i="63"/>
  <c r="HA23" i="63"/>
  <c r="GZ23" i="63"/>
  <c r="GY23" i="63"/>
  <c r="GX23" i="63"/>
  <c r="GW23" i="63"/>
  <c r="GV23" i="63"/>
  <c r="GU23" i="63"/>
  <c r="GT23" i="63"/>
  <c r="GS23" i="63"/>
  <c r="GR23" i="63"/>
  <c r="GQ23" i="63"/>
  <c r="GP23" i="63"/>
  <c r="GO23" i="63"/>
  <c r="GN23" i="63"/>
  <c r="GM23" i="63"/>
  <c r="GL23" i="63"/>
  <c r="GK23" i="63"/>
  <c r="GJ23" i="63"/>
  <c r="GI23" i="63"/>
  <c r="GH23" i="63"/>
  <c r="GG23" i="63"/>
  <c r="GF23" i="63"/>
  <c r="GE23" i="63"/>
  <c r="GD23" i="63"/>
  <c r="GC23" i="63"/>
  <c r="GB23" i="63"/>
  <c r="GA23" i="63"/>
  <c r="HF22" i="63"/>
  <c r="HE22" i="63"/>
  <c r="HD22" i="63"/>
  <c r="HC22" i="63"/>
  <c r="HB22" i="63"/>
  <c r="HA22" i="63"/>
  <c r="GZ22" i="63"/>
  <c r="GY22" i="63"/>
  <c r="GX22" i="63"/>
  <c r="GW22" i="63"/>
  <c r="GV22" i="63"/>
  <c r="GU22" i="63"/>
  <c r="GT22" i="63"/>
  <c r="GS22" i="63"/>
  <c r="GR22" i="63"/>
  <c r="GQ22" i="63"/>
  <c r="GP22" i="63"/>
  <c r="GO22" i="63"/>
  <c r="GN22" i="63"/>
  <c r="GM22" i="63"/>
  <c r="GL22" i="63"/>
  <c r="GK22" i="63"/>
  <c r="GJ22" i="63"/>
  <c r="GI22" i="63"/>
  <c r="GH22" i="63"/>
  <c r="GG22" i="63"/>
  <c r="GF22" i="63"/>
  <c r="GE22" i="63"/>
  <c r="GD22" i="63"/>
  <c r="GC22" i="63"/>
  <c r="GB22" i="63"/>
  <c r="GA22" i="63"/>
  <c r="HF21" i="63"/>
  <c r="HE21" i="63"/>
  <c r="HD21" i="63"/>
  <c r="HC21" i="63"/>
  <c r="HB21" i="63"/>
  <c r="HA21" i="63"/>
  <c r="GZ21" i="63"/>
  <c r="GY21" i="63"/>
  <c r="GX21" i="63"/>
  <c r="GW21" i="63"/>
  <c r="GV21" i="63"/>
  <c r="GU21" i="63"/>
  <c r="GT21" i="63"/>
  <c r="GS21" i="63"/>
  <c r="GR21" i="63"/>
  <c r="GQ21" i="63"/>
  <c r="GP21" i="63"/>
  <c r="GO21" i="63"/>
  <c r="GN21" i="63"/>
  <c r="GM21" i="63"/>
  <c r="GL21" i="63"/>
  <c r="GK21" i="63"/>
  <c r="GJ21" i="63"/>
  <c r="GI21" i="63"/>
  <c r="GH21" i="63"/>
  <c r="GG21" i="63"/>
  <c r="GF21" i="63"/>
  <c r="GE21" i="63"/>
  <c r="GD21" i="63"/>
  <c r="GC21" i="63"/>
  <c r="GB21" i="63"/>
  <c r="GA21" i="63"/>
  <c r="HF20" i="63"/>
  <c r="HE20" i="63"/>
  <c r="HD20" i="63"/>
  <c r="HC20" i="63"/>
  <c r="HB20" i="63"/>
  <c r="HA20" i="63"/>
  <c r="GZ20" i="63"/>
  <c r="GY20" i="63"/>
  <c r="GX20" i="63"/>
  <c r="GW20" i="63"/>
  <c r="GV20" i="63"/>
  <c r="GU20" i="63"/>
  <c r="GT20" i="63"/>
  <c r="GS20" i="63"/>
  <c r="GR20" i="63"/>
  <c r="GQ20" i="63"/>
  <c r="GP20" i="63"/>
  <c r="GO20" i="63"/>
  <c r="GN20" i="63"/>
  <c r="GM20" i="63"/>
  <c r="GL20" i="63"/>
  <c r="GK20" i="63"/>
  <c r="GI20" i="63"/>
  <c r="GH20" i="63"/>
  <c r="GG20" i="63"/>
  <c r="GF20" i="63"/>
  <c r="GE20" i="63"/>
  <c r="GD20" i="63"/>
  <c r="GC20" i="63"/>
  <c r="GB20" i="63"/>
  <c r="GA20" i="63"/>
  <c r="HF19" i="63"/>
  <c r="HE19" i="63"/>
  <c r="HD19" i="63"/>
  <c r="HC19" i="63"/>
  <c r="HB19" i="63"/>
  <c r="HA19" i="63"/>
  <c r="GZ19" i="63"/>
  <c r="GY19" i="63"/>
  <c r="GX19" i="63"/>
  <c r="GW19" i="63"/>
  <c r="GV19" i="63"/>
  <c r="GU19" i="63"/>
  <c r="GT19" i="63"/>
  <c r="GS19" i="63"/>
  <c r="GR19" i="63"/>
  <c r="GQ19" i="63"/>
  <c r="GP19" i="63"/>
  <c r="GO19" i="63"/>
  <c r="GN19" i="63"/>
  <c r="GM19" i="63"/>
  <c r="GL19" i="63"/>
  <c r="GK19" i="63"/>
  <c r="GJ19" i="63"/>
  <c r="GI19" i="63"/>
  <c r="GH19" i="63"/>
  <c r="GG19" i="63"/>
  <c r="GF19" i="63"/>
  <c r="GE19" i="63"/>
  <c r="GD19" i="63"/>
  <c r="GC19" i="63"/>
  <c r="GB19" i="63"/>
  <c r="GA19" i="63"/>
  <c r="HF18" i="63"/>
  <c r="HE18" i="63"/>
  <c r="HD18" i="63"/>
  <c r="HC18" i="63"/>
  <c r="HB18" i="63"/>
  <c r="HA18" i="63"/>
  <c r="GZ18" i="63"/>
  <c r="GY18" i="63"/>
  <c r="GX18" i="63"/>
  <c r="GW18" i="63"/>
  <c r="GV18" i="63"/>
  <c r="GU18" i="63"/>
  <c r="GT18" i="63"/>
  <c r="GS18" i="63"/>
  <c r="GR18" i="63"/>
  <c r="GQ18" i="63"/>
  <c r="GP18" i="63"/>
  <c r="GO18" i="63"/>
  <c r="GN18" i="63"/>
  <c r="GM18" i="63"/>
  <c r="GL18" i="63"/>
  <c r="GK18" i="63"/>
  <c r="GJ18" i="63"/>
  <c r="GI18" i="63"/>
  <c r="GH18" i="63"/>
  <c r="GG18" i="63"/>
  <c r="GF18" i="63"/>
  <c r="GE18" i="63"/>
  <c r="GD18" i="63"/>
  <c r="GC18" i="63"/>
  <c r="GB18" i="63"/>
  <c r="GA18" i="63"/>
  <c r="HF17" i="63"/>
  <c r="HE17" i="63"/>
  <c r="HD17" i="63"/>
  <c r="HC17" i="63"/>
  <c r="HB17" i="63"/>
  <c r="HA17" i="63"/>
  <c r="GZ17" i="63"/>
  <c r="GY17" i="63"/>
  <c r="GX17" i="63"/>
  <c r="GW17" i="63"/>
  <c r="GV17" i="63"/>
  <c r="GU17" i="63"/>
  <c r="GT17" i="63"/>
  <c r="GS17" i="63"/>
  <c r="GR17" i="63"/>
  <c r="GQ17" i="63"/>
  <c r="GP17" i="63"/>
  <c r="GO17" i="63"/>
  <c r="GN17" i="63"/>
  <c r="GM17" i="63"/>
  <c r="GL17" i="63"/>
  <c r="GK17" i="63"/>
  <c r="GJ17" i="63"/>
  <c r="GH17" i="63"/>
  <c r="GG17" i="63"/>
  <c r="GF17" i="63"/>
  <c r="GE17" i="63"/>
  <c r="GD17" i="63"/>
  <c r="GC17" i="63"/>
  <c r="GB17" i="63"/>
  <c r="GA17" i="63"/>
  <c r="HF16" i="63"/>
  <c r="HE16" i="63"/>
  <c r="HD16" i="63"/>
  <c r="HC16" i="63"/>
  <c r="HB16" i="63"/>
  <c r="HA16" i="63"/>
  <c r="GZ16" i="63"/>
  <c r="GY16" i="63"/>
  <c r="GX16" i="63"/>
  <c r="GW16" i="63"/>
  <c r="GV16" i="63"/>
  <c r="GU16" i="63"/>
  <c r="GT16" i="63"/>
  <c r="GS16" i="63"/>
  <c r="GR16" i="63"/>
  <c r="GQ16" i="63"/>
  <c r="GP16" i="63"/>
  <c r="GO16" i="63"/>
  <c r="GN16" i="63"/>
  <c r="GM16" i="63"/>
  <c r="GL16" i="63"/>
  <c r="GK16" i="63"/>
  <c r="GJ16" i="63"/>
  <c r="GI16" i="63"/>
  <c r="GH16" i="63"/>
  <c r="GG16" i="63"/>
  <c r="GF16" i="63"/>
  <c r="GE16" i="63"/>
  <c r="GD16" i="63"/>
  <c r="GC16" i="63"/>
  <c r="GB16" i="63"/>
  <c r="GA16" i="63"/>
  <c r="HF15" i="63"/>
  <c r="HE15" i="63"/>
  <c r="HD15" i="63"/>
  <c r="HC15" i="63"/>
  <c r="HB15" i="63"/>
  <c r="HA15" i="63"/>
  <c r="GZ15" i="63"/>
  <c r="GY15" i="63"/>
  <c r="GX15" i="63"/>
  <c r="GW15" i="63"/>
  <c r="GV15" i="63"/>
  <c r="GU15" i="63"/>
  <c r="GT15" i="63"/>
  <c r="GS15" i="63"/>
  <c r="GR15" i="63"/>
  <c r="GQ15" i="63"/>
  <c r="GP15" i="63"/>
  <c r="GO15" i="63"/>
  <c r="GN15" i="63"/>
  <c r="GM15" i="63"/>
  <c r="GL15" i="63"/>
  <c r="GK15" i="63"/>
  <c r="GJ15" i="63"/>
  <c r="GH15" i="63"/>
  <c r="GG15" i="63"/>
  <c r="GF15" i="63"/>
  <c r="GE15" i="63"/>
  <c r="GD15" i="63"/>
  <c r="GC15" i="63"/>
  <c r="GB15" i="63"/>
  <c r="GA15" i="63"/>
  <c r="HF14" i="63"/>
  <c r="HE14" i="63"/>
  <c r="HD14" i="63"/>
  <c r="HC14" i="63"/>
  <c r="HB14" i="63"/>
  <c r="HA14" i="63"/>
  <c r="GZ14" i="63"/>
  <c r="GY14" i="63"/>
  <c r="GX14" i="63"/>
  <c r="GW14" i="63"/>
  <c r="GV14" i="63"/>
  <c r="GU14" i="63"/>
  <c r="GT14" i="63"/>
  <c r="GS14" i="63"/>
  <c r="GR14" i="63"/>
  <c r="GQ14" i="63"/>
  <c r="GP14" i="63"/>
  <c r="GO14" i="63"/>
  <c r="GN14" i="63"/>
  <c r="GM14" i="63"/>
  <c r="GL14" i="63"/>
  <c r="GK14" i="63"/>
  <c r="GJ14" i="63"/>
  <c r="GI14" i="63"/>
  <c r="GH14" i="63"/>
  <c r="GG14" i="63"/>
  <c r="GF14" i="63"/>
  <c r="GE14" i="63"/>
  <c r="GD14" i="63"/>
  <c r="GC14" i="63"/>
  <c r="GB14" i="63"/>
  <c r="GA14" i="63"/>
  <c r="HF13" i="63"/>
  <c r="HE13" i="63"/>
  <c r="HD13" i="63"/>
  <c r="HC13" i="63"/>
  <c r="HB13" i="63"/>
  <c r="HA13" i="63"/>
  <c r="GZ13" i="63"/>
  <c r="GY13" i="63"/>
  <c r="GX13" i="63"/>
  <c r="GW13" i="63"/>
  <c r="GV13" i="63"/>
  <c r="GU13" i="63"/>
  <c r="GT13" i="63"/>
  <c r="GS13" i="63"/>
  <c r="GR13" i="63"/>
  <c r="GQ13" i="63"/>
  <c r="GP13" i="63"/>
  <c r="GO13" i="63"/>
  <c r="GN13" i="63"/>
  <c r="GM13" i="63"/>
  <c r="GL13" i="63"/>
  <c r="GK13" i="63"/>
  <c r="GJ13" i="63"/>
  <c r="GI13" i="63"/>
  <c r="GH13" i="63"/>
  <c r="GG13" i="63"/>
  <c r="GF13" i="63"/>
  <c r="GE13" i="63"/>
  <c r="GD13" i="63"/>
  <c r="GC13" i="63"/>
  <c r="GB13" i="63"/>
  <c r="GA13" i="63"/>
  <c r="HF12" i="63"/>
  <c r="HE12" i="63"/>
  <c r="HD12" i="63"/>
  <c r="HC12" i="63"/>
  <c r="HB12" i="63"/>
  <c r="HA12" i="63"/>
  <c r="GZ12" i="63"/>
  <c r="GY12" i="63"/>
  <c r="GX12" i="63"/>
  <c r="GW12" i="63"/>
  <c r="GV12" i="63"/>
  <c r="GU12" i="63"/>
  <c r="GT12" i="63"/>
  <c r="GS12" i="63"/>
  <c r="GR12" i="63"/>
  <c r="GQ12" i="63"/>
  <c r="GP12" i="63"/>
  <c r="GO12" i="63"/>
  <c r="GN12" i="63"/>
  <c r="GM12" i="63"/>
  <c r="GL12" i="63"/>
  <c r="GK12" i="63"/>
  <c r="GJ12" i="63"/>
  <c r="GH12" i="63"/>
  <c r="GG12" i="63"/>
  <c r="GF12" i="63"/>
  <c r="GE12" i="63"/>
  <c r="GD12" i="63"/>
  <c r="GC12" i="63"/>
  <c r="GB12" i="63"/>
  <c r="GA12" i="63"/>
  <c r="HF11" i="63"/>
  <c r="HE11" i="63"/>
  <c r="HD11" i="63"/>
  <c r="HC11" i="63"/>
  <c r="HB11" i="63"/>
  <c r="HA11" i="63"/>
  <c r="GZ11" i="63"/>
  <c r="GY11" i="63"/>
  <c r="GX11" i="63"/>
  <c r="GW11" i="63"/>
  <c r="GV11" i="63"/>
  <c r="GU11" i="63"/>
  <c r="GT11" i="63"/>
  <c r="GS11" i="63"/>
  <c r="GR11" i="63"/>
  <c r="GQ11" i="63"/>
  <c r="GP11" i="63"/>
  <c r="GO11" i="63"/>
  <c r="GN11" i="63"/>
  <c r="GM11" i="63"/>
  <c r="GL11" i="63"/>
  <c r="GK11" i="63"/>
  <c r="GJ11" i="63"/>
  <c r="GI11" i="63"/>
  <c r="GH11" i="63"/>
  <c r="GG11" i="63"/>
  <c r="GF11" i="63"/>
  <c r="GE11" i="63"/>
  <c r="GD11" i="63"/>
  <c r="GC11" i="63"/>
  <c r="GB11" i="63"/>
  <c r="GA11" i="63"/>
  <c r="HF10" i="63"/>
  <c r="HE10" i="63"/>
  <c r="HD10" i="63"/>
  <c r="HC10" i="63"/>
  <c r="HB10" i="63"/>
  <c r="HA10" i="63"/>
  <c r="GZ10" i="63"/>
  <c r="GY10" i="63"/>
  <c r="GX10" i="63"/>
  <c r="GW10" i="63"/>
  <c r="GV10" i="63"/>
  <c r="GU10" i="63"/>
  <c r="GT10" i="63"/>
  <c r="GS10" i="63"/>
  <c r="GR10" i="63"/>
  <c r="GQ10" i="63"/>
  <c r="GP10" i="63"/>
  <c r="GO10" i="63"/>
  <c r="GN10" i="63"/>
  <c r="GM10" i="63"/>
  <c r="GL10" i="63"/>
  <c r="GK10" i="63"/>
  <c r="GJ10" i="63"/>
  <c r="GI10" i="63"/>
  <c r="GH10" i="63"/>
  <c r="GF10" i="63"/>
  <c r="GE10" i="63"/>
  <c r="GD10" i="63"/>
  <c r="GC10" i="63"/>
  <c r="GB10" i="63"/>
  <c r="GA10" i="63"/>
  <c r="HF9" i="63"/>
  <c r="HE9" i="63"/>
  <c r="HD9" i="63"/>
  <c r="HC9" i="63"/>
  <c r="HB9" i="63"/>
  <c r="HA9" i="63"/>
  <c r="GZ9" i="63"/>
  <c r="GY9" i="63"/>
  <c r="GX9" i="63"/>
  <c r="GW9" i="63"/>
  <c r="GV9" i="63"/>
  <c r="GU9" i="63"/>
  <c r="GT9" i="63"/>
  <c r="GS9" i="63"/>
  <c r="GR9" i="63"/>
  <c r="GQ9" i="63"/>
  <c r="GP9" i="63"/>
  <c r="GO9" i="63"/>
  <c r="GN9" i="63"/>
  <c r="GM9" i="63"/>
  <c r="GL9" i="63"/>
  <c r="GK9" i="63"/>
  <c r="GJ9" i="63"/>
  <c r="GI9" i="63"/>
  <c r="GH9" i="63"/>
  <c r="GG9" i="63"/>
  <c r="GF9" i="63"/>
  <c r="GE9" i="63"/>
  <c r="GD9" i="63"/>
  <c r="GC9" i="63"/>
  <c r="GB9" i="63"/>
  <c r="GA9" i="63"/>
  <c r="HF8" i="63"/>
  <c r="HE8" i="63"/>
  <c r="HD8" i="63"/>
  <c r="HC8" i="63"/>
  <c r="HB8" i="63"/>
  <c r="HA8" i="63"/>
  <c r="GZ8" i="63"/>
  <c r="GY8" i="63"/>
  <c r="GX8" i="63"/>
  <c r="GW8" i="63"/>
  <c r="GV8" i="63"/>
  <c r="GU8" i="63"/>
  <c r="GT8" i="63"/>
  <c r="GS8" i="63"/>
  <c r="GR8" i="63"/>
  <c r="GQ8" i="63"/>
  <c r="GP8" i="63"/>
  <c r="GO8" i="63"/>
  <c r="GN8" i="63"/>
  <c r="GM8" i="63"/>
  <c r="GL8" i="63"/>
  <c r="GK8" i="63"/>
  <c r="GJ8" i="63"/>
  <c r="GI8" i="63"/>
  <c r="GH8" i="63"/>
  <c r="GG8" i="63"/>
  <c r="GF8" i="63"/>
  <c r="GE8" i="63"/>
  <c r="GD8" i="63"/>
  <c r="GC8" i="63"/>
  <c r="GB8" i="63"/>
  <c r="GA8" i="63"/>
  <c r="HF7" i="63"/>
  <c r="HE7" i="63"/>
  <c r="HD7" i="63"/>
  <c r="HC7" i="63"/>
  <c r="HB7" i="63"/>
  <c r="HA7" i="63"/>
  <c r="GZ7" i="63"/>
  <c r="GY7" i="63"/>
  <c r="GX7" i="63"/>
  <c r="GW7" i="63"/>
  <c r="GV7" i="63"/>
  <c r="GU7" i="63"/>
  <c r="GT7" i="63"/>
  <c r="GS7" i="63"/>
  <c r="GR7" i="63"/>
  <c r="GQ7" i="63"/>
  <c r="GP7" i="63"/>
  <c r="GO7" i="63"/>
  <c r="GN7" i="63"/>
  <c r="GM7" i="63"/>
  <c r="GL7" i="63"/>
  <c r="GK7" i="63"/>
  <c r="GJ7" i="63"/>
  <c r="GI7" i="63"/>
  <c r="GH7" i="63"/>
  <c r="GG7" i="63"/>
  <c r="GF7" i="63"/>
  <c r="GE7" i="63"/>
  <c r="GD7" i="63"/>
  <c r="GC7" i="63"/>
  <c r="GB7" i="63"/>
  <c r="GA7" i="63"/>
  <c r="JW648" i="69"/>
  <c r="JV648" i="69"/>
  <c r="JU648" i="69"/>
  <c r="JT648" i="69"/>
  <c r="JS648" i="69"/>
  <c r="JR648" i="69"/>
  <c r="JQ648" i="69"/>
  <c r="JP648" i="69"/>
  <c r="JO648" i="69"/>
  <c r="JN648" i="69"/>
  <c r="JM648" i="69"/>
  <c r="JL648" i="69"/>
  <c r="JK648" i="69"/>
  <c r="JJ648" i="69"/>
  <c r="JI648" i="69"/>
  <c r="JH648" i="69"/>
  <c r="JG648" i="69"/>
  <c r="JF648" i="69"/>
  <c r="JE648" i="69"/>
  <c r="JD648" i="69"/>
  <c r="JC648" i="69"/>
  <c r="JB648" i="69"/>
  <c r="JA648" i="69"/>
  <c r="IZ648" i="69"/>
  <c r="IY648" i="69"/>
  <c r="IX648" i="69"/>
  <c r="IW648" i="69"/>
  <c r="IV648" i="69"/>
  <c r="IU648" i="69"/>
  <c r="IT648" i="69"/>
  <c r="IS648" i="69"/>
  <c r="IR648" i="69"/>
  <c r="IQ648" i="69"/>
  <c r="IP648" i="69"/>
  <c r="IO648" i="69"/>
  <c r="IN648" i="69"/>
  <c r="IM648" i="69"/>
  <c r="IL648" i="69"/>
  <c r="IK648" i="69"/>
  <c r="IJ648" i="69"/>
  <c r="II648" i="69"/>
  <c r="IH648" i="69"/>
  <c r="IG648" i="69"/>
  <c r="IF648" i="69"/>
  <c r="IE648" i="69"/>
  <c r="ID648" i="69"/>
  <c r="IC648" i="69"/>
  <c r="IB648" i="69"/>
  <c r="IA648" i="69"/>
  <c r="HZ648" i="69"/>
  <c r="HY648" i="69"/>
  <c r="HX648" i="69"/>
  <c r="HW648" i="69"/>
  <c r="HV648" i="69"/>
  <c r="HU648" i="69"/>
  <c r="HT648" i="69"/>
  <c r="HS648" i="69"/>
  <c r="HR648" i="69"/>
  <c r="HQ648" i="69"/>
  <c r="HP648" i="69"/>
  <c r="HO648" i="69"/>
  <c r="HN648" i="69"/>
  <c r="HM648" i="69"/>
  <c r="HL648" i="69"/>
  <c r="HK648" i="69"/>
  <c r="HJ648" i="69"/>
  <c r="HI648" i="69"/>
  <c r="HH648" i="69"/>
  <c r="HG648" i="69"/>
  <c r="HF648" i="69"/>
  <c r="HE648" i="69"/>
  <c r="HD648" i="69"/>
  <c r="HC648" i="69"/>
  <c r="HB648" i="69"/>
  <c r="HA648" i="69"/>
  <c r="GZ648" i="69"/>
  <c r="GY648" i="69"/>
  <c r="GX648" i="69"/>
  <c r="GW648" i="69"/>
  <c r="GV648" i="69"/>
  <c r="GU648" i="69"/>
  <c r="GT648" i="69"/>
  <c r="GS648" i="69"/>
  <c r="GR648" i="69"/>
  <c r="GQ648" i="69"/>
  <c r="JW647" i="69"/>
  <c r="JV647" i="69"/>
  <c r="JU647" i="69"/>
  <c r="JT647" i="69"/>
  <c r="JS647" i="69"/>
  <c r="JR647" i="69"/>
  <c r="JQ647" i="69"/>
  <c r="JP647" i="69"/>
  <c r="JO647" i="69"/>
  <c r="JN647" i="69"/>
  <c r="JM647" i="69"/>
  <c r="JL647" i="69"/>
  <c r="JK647" i="69"/>
  <c r="JJ647" i="69"/>
  <c r="JI647" i="69"/>
  <c r="JH647" i="69"/>
  <c r="JG647" i="69"/>
  <c r="JF647" i="69"/>
  <c r="JE647" i="69"/>
  <c r="JD647" i="69"/>
  <c r="JC647" i="69"/>
  <c r="JB647" i="69"/>
  <c r="JA647" i="69"/>
  <c r="IZ647" i="69"/>
  <c r="IY647" i="69"/>
  <c r="IX647" i="69"/>
  <c r="IW647" i="69"/>
  <c r="IV647" i="69"/>
  <c r="IU647" i="69"/>
  <c r="IT647" i="69"/>
  <c r="IS647" i="69"/>
  <c r="IR647" i="69"/>
  <c r="IQ647" i="69"/>
  <c r="IP647" i="69"/>
  <c r="IO647" i="69"/>
  <c r="IN647" i="69"/>
  <c r="IM647" i="69"/>
  <c r="IL647" i="69"/>
  <c r="IK647" i="69"/>
  <c r="IJ647" i="69"/>
  <c r="II647" i="69"/>
  <c r="IH647" i="69"/>
  <c r="IG647" i="69"/>
  <c r="IF647" i="69"/>
  <c r="IE647" i="69"/>
  <c r="ID647" i="69"/>
  <c r="IC647" i="69"/>
  <c r="IB647" i="69"/>
  <c r="IA647" i="69"/>
  <c r="HZ647" i="69"/>
  <c r="HY647" i="69"/>
  <c r="HX647" i="69"/>
  <c r="HW647" i="69"/>
  <c r="HV647" i="69"/>
  <c r="HU647" i="69"/>
  <c r="HT647" i="69"/>
  <c r="HS647" i="69"/>
  <c r="HR647" i="69"/>
  <c r="HQ647" i="69"/>
  <c r="HP647" i="69"/>
  <c r="HO647" i="69"/>
  <c r="HN647" i="69"/>
  <c r="HM647" i="69"/>
  <c r="HL647" i="69"/>
  <c r="HK647" i="69"/>
  <c r="HJ647" i="69"/>
  <c r="HI647" i="69"/>
  <c r="HH647" i="69"/>
  <c r="HG647" i="69"/>
  <c r="HF647" i="69"/>
  <c r="HE647" i="69"/>
  <c r="HD647" i="69"/>
  <c r="HC647" i="69"/>
  <c r="HB647" i="69"/>
  <c r="HA647" i="69"/>
  <c r="GZ647" i="69"/>
  <c r="GY647" i="69"/>
  <c r="GX647" i="69"/>
  <c r="GW647" i="69"/>
  <c r="GV647" i="69"/>
  <c r="GU647" i="69"/>
  <c r="GT647" i="69"/>
  <c r="GS647" i="69"/>
  <c r="GR647" i="69"/>
  <c r="GQ647" i="69"/>
  <c r="JW646" i="69"/>
  <c r="JV646" i="69"/>
  <c r="JU646" i="69"/>
  <c r="JT646" i="69"/>
  <c r="JS646" i="69"/>
  <c r="JR646" i="69"/>
  <c r="JQ646" i="69"/>
  <c r="JP646" i="69"/>
  <c r="JO646" i="69"/>
  <c r="JN646" i="69"/>
  <c r="JM646" i="69"/>
  <c r="JL646" i="69"/>
  <c r="JK646" i="69"/>
  <c r="JJ646" i="69"/>
  <c r="JI646" i="69"/>
  <c r="JH646" i="69"/>
  <c r="JG646" i="69"/>
  <c r="JF646" i="69"/>
  <c r="JE646" i="69"/>
  <c r="JD646" i="69"/>
  <c r="JC646" i="69"/>
  <c r="JB646" i="69"/>
  <c r="JA646" i="69"/>
  <c r="IZ646" i="69"/>
  <c r="IY646" i="69"/>
  <c r="IX646" i="69"/>
  <c r="IW646" i="69"/>
  <c r="IV646" i="69"/>
  <c r="IU646" i="69"/>
  <c r="IT646" i="69"/>
  <c r="IS646" i="69"/>
  <c r="IR646" i="69"/>
  <c r="IQ646" i="69"/>
  <c r="IP646" i="69"/>
  <c r="IO646" i="69"/>
  <c r="IN646" i="69"/>
  <c r="IM646" i="69"/>
  <c r="IL646" i="69"/>
  <c r="IK646" i="69"/>
  <c r="IJ646" i="69"/>
  <c r="II646" i="69"/>
  <c r="IH646" i="69"/>
  <c r="IG646" i="69"/>
  <c r="IF646" i="69"/>
  <c r="IE646" i="69"/>
  <c r="ID646" i="69"/>
  <c r="IC646" i="69"/>
  <c r="IB646" i="69"/>
  <c r="IA646" i="69"/>
  <c r="HZ646" i="69"/>
  <c r="HY646" i="69"/>
  <c r="HX646" i="69"/>
  <c r="HW646" i="69"/>
  <c r="HV646" i="69"/>
  <c r="HU646" i="69"/>
  <c r="HT646" i="69"/>
  <c r="HS646" i="69"/>
  <c r="HR646" i="69"/>
  <c r="HQ646" i="69"/>
  <c r="HP646" i="69"/>
  <c r="HO646" i="69"/>
  <c r="HN646" i="69"/>
  <c r="HM646" i="69"/>
  <c r="HL646" i="69"/>
  <c r="HK646" i="69"/>
  <c r="HJ646" i="69"/>
  <c r="HI646" i="69"/>
  <c r="HH646" i="69"/>
  <c r="HG646" i="69"/>
  <c r="HF646" i="69"/>
  <c r="HE646" i="69"/>
  <c r="HD646" i="69"/>
  <c r="HC646" i="69"/>
  <c r="HB646" i="69"/>
  <c r="HA646" i="69"/>
  <c r="GZ646" i="69"/>
  <c r="GY646" i="69"/>
  <c r="GX646" i="69"/>
  <c r="GW646" i="69"/>
  <c r="GV646" i="69"/>
  <c r="GU646" i="69"/>
  <c r="GT646" i="69"/>
  <c r="GS646" i="69"/>
  <c r="GR646" i="69"/>
  <c r="GQ646" i="69"/>
  <c r="JW645" i="69"/>
  <c r="JV645" i="69"/>
  <c r="JU645" i="69"/>
  <c r="JT645" i="69"/>
  <c r="JS645" i="69"/>
  <c r="JR645" i="69"/>
  <c r="JQ645" i="69"/>
  <c r="JP645" i="69"/>
  <c r="JO645" i="69"/>
  <c r="JN645" i="69"/>
  <c r="JM645" i="69"/>
  <c r="JL645" i="69"/>
  <c r="JK645" i="69"/>
  <c r="JJ645" i="69"/>
  <c r="JI645" i="69"/>
  <c r="JH645" i="69"/>
  <c r="JG645" i="69"/>
  <c r="JF645" i="69"/>
  <c r="JE645" i="69"/>
  <c r="JD645" i="69"/>
  <c r="JC645" i="69"/>
  <c r="JB645" i="69"/>
  <c r="JA645" i="69"/>
  <c r="IZ645" i="69"/>
  <c r="IY645" i="69"/>
  <c r="IX645" i="69"/>
  <c r="IW645" i="69"/>
  <c r="IV645" i="69"/>
  <c r="IU645" i="69"/>
  <c r="IT645" i="69"/>
  <c r="IS645" i="69"/>
  <c r="IR645" i="69"/>
  <c r="IQ645" i="69"/>
  <c r="IP645" i="69"/>
  <c r="IO645" i="69"/>
  <c r="IN645" i="69"/>
  <c r="IM645" i="69"/>
  <c r="IL645" i="69"/>
  <c r="IK645" i="69"/>
  <c r="IJ645" i="69"/>
  <c r="II645" i="69"/>
  <c r="IH645" i="69"/>
  <c r="IG645" i="69"/>
  <c r="IF645" i="69"/>
  <c r="IE645" i="69"/>
  <c r="ID645" i="69"/>
  <c r="IC645" i="69"/>
  <c r="IB645" i="69"/>
  <c r="IA645" i="69"/>
  <c r="HZ645" i="69"/>
  <c r="HY645" i="69"/>
  <c r="HX645" i="69"/>
  <c r="HW645" i="69"/>
  <c r="HV645" i="69"/>
  <c r="HU645" i="69"/>
  <c r="HT645" i="69"/>
  <c r="HS645" i="69"/>
  <c r="HR645" i="69"/>
  <c r="HQ645" i="69"/>
  <c r="HP645" i="69"/>
  <c r="HO645" i="69"/>
  <c r="HN645" i="69"/>
  <c r="HM645" i="69"/>
  <c r="HL645" i="69"/>
  <c r="HK645" i="69"/>
  <c r="HJ645" i="69"/>
  <c r="HI645" i="69"/>
  <c r="HH645" i="69"/>
  <c r="HG645" i="69"/>
  <c r="HF645" i="69"/>
  <c r="HE645" i="69"/>
  <c r="HD645" i="69"/>
  <c r="HC645" i="69"/>
  <c r="HB645" i="69"/>
  <c r="HA645" i="69"/>
  <c r="GZ645" i="69"/>
  <c r="GY645" i="69"/>
  <c r="GX645" i="69"/>
  <c r="GW645" i="69"/>
  <c r="GV645" i="69"/>
  <c r="GU645" i="69"/>
  <c r="GT645" i="69"/>
  <c r="GS645" i="69"/>
  <c r="GR645" i="69"/>
  <c r="GQ645" i="69"/>
  <c r="JW644" i="69"/>
  <c r="JV644" i="69"/>
  <c r="JU644" i="69"/>
  <c r="JT644" i="69"/>
  <c r="JS644" i="69"/>
  <c r="JR644" i="69"/>
  <c r="JQ644" i="69"/>
  <c r="JP644" i="69"/>
  <c r="JO644" i="69"/>
  <c r="JN644" i="69"/>
  <c r="JM644" i="69"/>
  <c r="JL644" i="69"/>
  <c r="JK644" i="69"/>
  <c r="JJ644" i="69"/>
  <c r="JI644" i="69"/>
  <c r="JH644" i="69"/>
  <c r="JG644" i="69"/>
  <c r="JF644" i="69"/>
  <c r="JE644" i="69"/>
  <c r="JD644" i="69"/>
  <c r="JC644" i="69"/>
  <c r="JB644" i="69"/>
  <c r="JA644" i="69"/>
  <c r="IZ644" i="69"/>
  <c r="IY644" i="69"/>
  <c r="IX644" i="69"/>
  <c r="IW644" i="69"/>
  <c r="IV644" i="69"/>
  <c r="IU644" i="69"/>
  <c r="IT644" i="69"/>
  <c r="IS644" i="69"/>
  <c r="IR644" i="69"/>
  <c r="IQ644" i="69"/>
  <c r="IP644" i="69"/>
  <c r="IO644" i="69"/>
  <c r="IN644" i="69"/>
  <c r="IM644" i="69"/>
  <c r="IL644" i="69"/>
  <c r="IK644" i="69"/>
  <c r="IJ644" i="69"/>
  <c r="II644" i="69"/>
  <c r="IH644" i="69"/>
  <c r="IG644" i="69"/>
  <c r="IF644" i="69"/>
  <c r="IE644" i="69"/>
  <c r="ID644" i="69"/>
  <c r="IC644" i="69"/>
  <c r="IB644" i="69"/>
  <c r="IA644" i="69"/>
  <c r="HZ644" i="69"/>
  <c r="HY644" i="69"/>
  <c r="HX644" i="69"/>
  <c r="HW644" i="69"/>
  <c r="HV644" i="69"/>
  <c r="HU644" i="69"/>
  <c r="HT644" i="69"/>
  <c r="HS644" i="69"/>
  <c r="HR644" i="69"/>
  <c r="HQ644" i="69"/>
  <c r="HP644" i="69"/>
  <c r="HO644" i="69"/>
  <c r="HN644" i="69"/>
  <c r="HM644" i="69"/>
  <c r="HL644" i="69"/>
  <c r="HK644" i="69"/>
  <c r="HJ644" i="69"/>
  <c r="HI644" i="69"/>
  <c r="HH644" i="69"/>
  <c r="HG644" i="69"/>
  <c r="HF644" i="69"/>
  <c r="HE644" i="69"/>
  <c r="HD644" i="69"/>
  <c r="HC644" i="69"/>
  <c r="HB644" i="69"/>
  <c r="HA644" i="69"/>
  <c r="GZ644" i="69"/>
  <c r="GY644" i="69"/>
  <c r="GX644" i="69"/>
  <c r="GW644" i="69"/>
  <c r="GV644" i="69"/>
  <c r="GU644" i="69"/>
  <c r="GT644" i="69"/>
  <c r="GS644" i="69"/>
  <c r="GR644" i="69"/>
  <c r="GQ644" i="69"/>
  <c r="JW643" i="69"/>
  <c r="JV643" i="69"/>
  <c r="JU643" i="69"/>
  <c r="JT643" i="69"/>
  <c r="JS643" i="69"/>
  <c r="JR643" i="69"/>
  <c r="JQ643" i="69"/>
  <c r="JP643" i="69"/>
  <c r="JO643" i="69"/>
  <c r="JN643" i="69"/>
  <c r="JM643" i="69"/>
  <c r="JL643" i="69"/>
  <c r="JK643" i="69"/>
  <c r="JJ643" i="69"/>
  <c r="JI643" i="69"/>
  <c r="JH643" i="69"/>
  <c r="JG643" i="69"/>
  <c r="JF643" i="69"/>
  <c r="JE643" i="69"/>
  <c r="JD643" i="69"/>
  <c r="JC643" i="69"/>
  <c r="JB643" i="69"/>
  <c r="JA643" i="69"/>
  <c r="IZ643" i="69"/>
  <c r="IY643" i="69"/>
  <c r="IX643" i="69"/>
  <c r="IW643" i="69"/>
  <c r="IV643" i="69"/>
  <c r="IU643" i="69"/>
  <c r="IT643" i="69"/>
  <c r="IS643" i="69"/>
  <c r="IR643" i="69"/>
  <c r="IQ643" i="69"/>
  <c r="IP643" i="69"/>
  <c r="IO643" i="69"/>
  <c r="IN643" i="69"/>
  <c r="IM643" i="69"/>
  <c r="IL643" i="69"/>
  <c r="IK643" i="69"/>
  <c r="IJ643" i="69"/>
  <c r="II643" i="69"/>
  <c r="IH643" i="69"/>
  <c r="IG643" i="69"/>
  <c r="IF643" i="69"/>
  <c r="IE643" i="69"/>
  <c r="ID643" i="69"/>
  <c r="IC643" i="69"/>
  <c r="IB643" i="69"/>
  <c r="IA643" i="69"/>
  <c r="HZ643" i="69"/>
  <c r="HY643" i="69"/>
  <c r="HX643" i="69"/>
  <c r="HW643" i="69"/>
  <c r="HV643" i="69"/>
  <c r="HU643" i="69"/>
  <c r="HT643" i="69"/>
  <c r="HS643" i="69"/>
  <c r="HR643" i="69"/>
  <c r="HQ643" i="69"/>
  <c r="HP643" i="69"/>
  <c r="HO643" i="69"/>
  <c r="HN643" i="69"/>
  <c r="HM643" i="69"/>
  <c r="HL643" i="69"/>
  <c r="HK643" i="69"/>
  <c r="HJ643" i="69"/>
  <c r="HI643" i="69"/>
  <c r="HH643" i="69"/>
  <c r="HG643" i="69"/>
  <c r="HF643" i="69"/>
  <c r="HE643" i="69"/>
  <c r="HD643" i="69"/>
  <c r="HC643" i="69"/>
  <c r="HB643" i="69"/>
  <c r="HA643" i="69"/>
  <c r="GZ643" i="69"/>
  <c r="GY643" i="69"/>
  <c r="GX643" i="69"/>
  <c r="GW643" i="69"/>
  <c r="GV643" i="69"/>
  <c r="GU643" i="69"/>
  <c r="GT643" i="69"/>
  <c r="GS643" i="69"/>
  <c r="GR643" i="69"/>
  <c r="GQ643" i="69"/>
  <c r="JW642" i="69"/>
  <c r="JV642" i="69"/>
  <c r="JU642" i="69"/>
  <c r="JT642" i="69"/>
  <c r="JS642" i="69"/>
  <c r="JR642" i="69"/>
  <c r="JQ642" i="69"/>
  <c r="JP642" i="69"/>
  <c r="JO642" i="69"/>
  <c r="JN642" i="69"/>
  <c r="JM642" i="69"/>
  <c r="JL642" i="69"/>
  <c r="JK642" i="69"/>
  <c r="JJ642" i="69"/>
  <c r="JI642" i="69"/>
  <c r="JH642" i="69"/>
  <c r="JG642" i="69"/>
  <c r="JF642" i="69"/>
  <c r="JE642" i="69"/>
  <c r="JD642" i="69"/>
  <c r="JC642" i="69"/>
  <c r="JB642" i="69"/>
  <c r="JA642" i="69"/>
  <c r="IZ642" i="69"/>
  <c r="IY642" i="69"/>
  <c r="IX642" i="69"/>
  <c r="IW642" i="69"/>
  <c r="IV642" i="69"/>
  <c r="IU642" i="69"/>
  <c r="IT642" i="69"/>
  <c r="IS642" i="69"/>
  <c r="IR642" i="69"/>
  <c r="IQ642" i="69"/>
  <c r="IP642" i="69"/>
  <c r="IO642" i="69"/>
  <c r="IN642" i="69"/>
  <c r="IM642" i="69"/>
  <c r="IL642" i="69"/>
  <c r="IK642" i="69"/>
  <c r="IJ642" i="69"/>
  <c r="II642" i="69"/>
  <c r="IH642" i="69"/>
  <c r="IG642" i="69"/>
  <c r="IF642" i="69"/>
  <c r="IE642" i="69"/>
  <c r="ID642" i="69"/>
  <c r="IC642" i="69"/>
  <c r="IB642" i="69"/>
  <c r="IA642" i="69"/>
  <c r="HZ642" i="69"/>
  <c r="HY642" i="69"/>
  <c r="HX642" i="69"/>
  <c r="HW642" i="69"/>
  <c r="HV642" i="69"/>
  <c r="HU642" i="69"/>
  <c r="HT642" i="69"/>
  <c r="HS642" i="69"/>
  <c r="HR642" i="69"/>
  <c r="HQ642" i="69"/>
  <c r="HP642" i="69"/>
  <c r="HO642" i="69"/>
  <c r="HN642" i="69"/>
  <c r="HM642" i="69"/>
  <c r="HL642" i="69"/>
  <c r="HK642" i="69"/>
  <c r="HJ642" i="69"/>
  <c r="HI642" i="69"/>
  <c r="HH642" i="69"/>
  <c r="HG642" i="69"/>
  <c r="HF642" i="69"/>
  <c r="HE642" i="69"/>
  <c r="HD642" i="69"/>
  <c r="HC642" i="69"/>
  <c r="HB642" i="69"/>
  <c r="HA642" i="69"/>
  <c r="GZ642" i="69"/>
  <c r="GY642" i="69"/>
  <c r="GX642" i="69"/>
  <c r="GW642" i="69"/>
  <c r="GV642" i="69"/>
  <c r="GU642" i="69"/>
  <c r="GT642" i="69"/>
  <c r="GS642" i="69"/>
  <c r="GR642" i="69"/>
  <c r="GQ642" i="69"/>
  <c r="JW641" i="69"/>
  <c r="JV641" i="69"/>
  <c r="JU641" i="69"/>
  <c r="JT641" i="69"/>
  <c r="JS641" i="69"/>
  <c r="JR641" i="69"/>
  <c r="JQ641" i="69"/>
  <c r="JP641" i="69"/>
  <c r="JO641" i="69"/>
  <c r="JN641" i="69"/>
  <c r="JM641" i="69"/>
  <c r="JL641" i="69"/>
  <c r="JK641" i="69"/>
  <c r="JJ641" i="69"/>
  <c r="JI641" i="69"/>
  <c r="JH641" i="69"/>
  <c r="JG641" i="69"/>
  <c r="JF641" i="69"/>
  <c r="JE641" i="69"/>
  <c r="JD641" i="69"/>
  <c r="JC641" i="69"/>
  <c r="JB641" i="69"/>
  <c r="JA641" i="69"/>
  <c r="IZ641" i="69"/>
  <c r="IY641" i="69"/>
  <c r="IX641" i="69"/>
  <c r="IW641" i="69"/>
  <c r="IV641" i="69"/>
  <c r="IU641" i="69"/>
  <c r="IT641" i="69"/>
  <c r="IS641" i="69"/>
  <c r="IR641" i="69"/>
  <c r="IQ641" i="69"/>
  <c r="IP641" i="69"/>
  <c r="IO641" i="69"/>
  <c r="IN641" i="69"/>
  <c r="IM641" i="69"/>
  <c r="IL641" i="69"/>
  <c r="IK641" i="69"/>
  <c r="IJ641" i="69"/>
  <c r="II641" i="69"/>
  <c r="IH641" i="69"/>
  <c r="IG641" i="69"/>
  <c r="IF641" i="69"/>
  <c r="IE641" i="69"/>
  <c r="ID641" i="69"/>
  <c r="IC641" i="69"/>
  <c r="IB641" i="69"/>
  <c r="IA641" i="69"/>
  <c r="HZ641" i="69"/>
  <c r="HY641" i="69"/>
  <c r="HX641" i="69"/>
  <c r="HW641" i="69"/>
  <c r="HV641" i="69"/>
  <c r="HU641" i="69"/>
  <c r="HT641" i="69"/>
  <c r="HS641" i="69"/>
  <c r="HR641" i="69"/>
  <c r="HQ641" i="69"/>
  <c r="HP641" i="69"/>
  <c r="HO641" i="69"/>
  <c r="HN641" i="69"/>
  <c r="HM641" i="69"/>
  <c r="HL641" i="69"/>
  <c r="HK641" i="69"/>
  <c r="HJ641" i="69"/>
  <c r="HI641" i="69"/>
  <c r="HH641" i="69"/>
  <c r="HG641" i="69"/>
  <c r="HF641" i="69"/>
  <c r="HE641" i="69"/>
  <c r="HD641" i="69"/>
  <c r="HC641" i="69"/>
  <c r="HB641" i="69"/>
  <c r="HA641" i="69"/>
  <c r="GZ641" i="69"/>
  <c r="GY641" i="69"/>
  <c r="GX641" i="69"/>
  <c r="GW641" i="69"/>
  <c r="GV641" i="69"/>
  <c r="GU641" i="69"/>
  <c r="GT641" i="69"/>
  <c r="GS641" i="69"/>
  <c r="GR641" i="69"/>
  <c r="GQ641" i="69"/>
  <c r="JW640" i="69"/>
  <c r="JV640" i="69"/>
  <c r="JU640" i="69"/>
  <c r="JT640" i="69"/>
  <c r="JS640" i="69"/>
  <c r="JR640" i="69"/>
  <c r="JQ640" i="69"/>
  <c r="JP640" i="69"/>
  <c r="JO640" i="69"/>
  <c r="JN640" i="69"/>
  <c r="JM640" i="69"/>
  <c r="JL640" i="69"/>
  <c r="JK640" i="69"/>
  <c r="JJ640" i="69"/>
  <c r="JI640" i="69"/>
  <c r="JH640" i="69"/>
  <c r="JG640" i="69"/>
  <c r="JF640" i="69"/>
  <c r="JE640" i="69"/>
  <c r="JD640" i="69"/>
  <c r="JC640" i="69"/>
  <c r="JB640" i="69"/>
  <c r="JA640" i="69"/>
  <c r="IZ640" i="69"/>
  <c r="IY640" i="69"/>
  <c r="IX640" i="69"/>
  <c r="IW640" i="69"/>
  <c r="IV640" i="69"/>
  <c r="IU640" i="69"/>
  <c r="IT640" i="69"/>
  <c r="IS640" i="69"/>
  <c r="IR640" i="69"/>
  <c r="IQ640" i="69"/>
  <c r="IP640" i="69"/>
  <c r="IO640" i="69"/>
  <c r="IN640" i="69"/>
  <c r="IM640" i="69"/>
  <c r="IL640" i="69"/>
  <c r="IK640" i="69"/>
  <c r="IJ640" i="69"/>
  <c r="II640" i="69"/>
  <c r="IH640" i="69"/>
  <c r="IG640" i="69"/>
  <c r="IF640" i="69"/>
  <c r="IE640" i="69"/>
  <c r="ID640" i="69"/>
  <c r="IC640" i="69"/>
  <c r="IB640" i="69"/>
  <c r="IA640" i="69"/>
  <c r="HZ640" i="69"/>
  <c r="HY640" i="69"/>
  <c r="HX640" i="69"/>
  <c r="HW640" i="69"/>
  <c r="HV640" i="69"/>
  <c r="HU640" i="69"/>
  <c r="HT640" i="69"/>
  <c r="HS640" i="69"/>
  <c r="HR640" i="69"/>
  <c r="HQ640" i="69"/>
  <c r="HP640" i="69"/>
  <c r="HO640" i="69"/>
  <c r="HN640" i="69"/>
  <c r="HM640" i="69"/>
  <c r="HL640" i="69"/>
  <c r="HK640" i="69"/>
  <c r="HJ640" i="69"/>
  <c r="HI640" i="69"/>
  <c r="HH640" i="69"/>
  <c r="HG640" i="69"/>
  <c r="HF640" i="69"/>
  <c r="HE640" i="69"/>
  <c r="HD640" i="69"/>
  <c r="HC640" i="69"/>
  <c r="HB640" i="69"/>
  <c r="HA640" i="69"/>
  <c r="GZ640" i="69"/>
  <c r="GY640" i="69"/>
  <c r="GX640" i="69"/>
  <c r="GW640" i="69"/>
  <c r="GV640" i="69"/>
  <c r="GU640" i="69"/>
  <c r="GT640" i="69"/>
  <c r="GS640" i="69"/>
  <c r="GR640" i="69"/>
  <c r="GQ640" i="69"/>
  <c r="JW639" i="69"/>
  <c r="JV639" i="69"/>
  <c r="JU639" i="69"/>
  <c r="JT639" i="69"/>
  <c r="JS639" i="69"/>
  <c r="JR639" i="69"/>
  <c r="JQ639" i="69"/>
  <c r="JP639" i="69"/>
  <c r="JO639" i="69"/>
  <c r="JN639" i="69"/>
  <c r="JM639" i="69"/>
  <c r="JL639" i="69"/>
  <c r="JK639" i="69"/>
  <c r="JJ639" i="69"/>
  <c r="JI639" i="69"/>
  <c r="JH639" i="69"/>
  <c r="JG639" i="69"/>
  <c r="JF639" i="69"/>
  <c r="JE639" i="69"/>
  <c r="JD639" i="69"/>
  <c r="JC639" i="69"/>
  <c r="JB639" i="69"/>
  <c r="JA639" i="69"/>
  <c r="IZ639" i="69"/>
  <c r="IY639" i="69"/>
  <c r="IX639" i="69"/>
  <c r="IW639" i="69"/>
  <c r="IV639" i="69"/>
  <c r="IU639" i="69"/>
  <c r="IT639" i="69"/>
  <c r="IS639" i="69"/>
  <c r="IR639" i="69"/>
  <c r="IQ639" i="69"/>
  <c r="IP639" i="69"/>
  <c r="IO639" i="69"/>
  <c r="IN639" i="69"/>
  <c r="IM639" i="69"/>
  <c r="IL639" i="69"/>
  <c r="IK639" i="69"/>
  <c r="IJ639" i="69"/>
  <c r="II639" i="69"/>
  <c r="IH639" i="69"/>
  <c r="IG639" i="69"/>
  <c r="IF639" i="69"/>
  <c r="IE639" i="69"/>
  <c r="ID639" i="69"/>
  <c r="IC639" i="69"/>
  <c r="IB639" i="69"/>
  <c r="IA639" i="69"/>
  <c r="HZ639" i="69"/>
  <c r="HY639" i="69"/>
  <c r="HX639" i="69"/>
  <c r="HW639" i="69"/>
  <c r="HV639" i="69"/>
  <c r="HU639" i="69"/>
  <c r="HT639" i="69"/>
  <c r="HS639" i="69"/>
  <c r="HR639" i="69"/>
  <c r="HQ639" i="69"/>
  <c r="HP639" i="69"/>
  <c r="HO639" i="69"/>
  <c r="HN639" i="69"/>
  <c r="HM639" i="69"/>
  <c r="HL639" i="69"/>
  <c r="HK639" i="69"/>
  <c r="HJ639" i="69"/>
  <c r="HI639" i="69"/>
  <c r="HH639" i="69"/>
  <c r="HG639" i="69"/>
  <c r="HF639" i="69"/>
  <c r="HE639" i="69"/>
  <c r="HD639" i="69"/>
  <c r="HC639" i="69"/>
  <c r="HB639" i="69"/>
  <c r="HA639" i="69"/>
  <c r="GZ639" i="69"/>
  <c r="GY639" i="69"/>
  <c r="GX639" i="69"/>
  <c r="GW639" i="69"/>
  <c r="GV639" i="69"/>
  <c r="GU639" i="69"/>
  <c r="GT639" i="69"/>
  <c r="GS639" i="69"/>
  <c r="GR639" i="69"/>
  <c r="GQ639" i="69"/>
  <c r="JW638" i="69"/>
  <c r="JV638" i="69"/>
  <c r="JU638" i="69"/>
  <c r="JT638" i="69"/>
  <c r="JS638" i="69"/>
  <c r="JR638" i="69"/>
  <c r="JQ638" i="69"/>
  <c r="JP638" i="69"/>
  <c r="JO638" i="69"/>
  <c r="JN638" i="69"/>
  <c r="JM638" i="69"/>
  <c r="JL638" i="69"/>
  <c r="JK638" i="69"/>
  <c r="JJ638" i="69"/>
  <c r="JI638" i="69"/>
  <c r="JH638" i="69"/>
  <c r="JG638" i="69"/>
  <c r="JF638" i="69"/>
  <c r="JE638" i="69"/>
  <c r="JD638" i="69"/>
  <c r="JC638" i="69"/>
  <c r="JB638" i="69"/>
  <c r="JA638" i="69"/>
  <c r="IZ638" i="69"/>
  <c r="IY638" i="69"/>
  <c r="IX638" i="69"/>
  <c r="IW638" i="69"/>
  <c r="IV638" i="69"/>
  <c r="IU638" i="69"/>
  <c r="IT638" i="69"/>
  <c r="IS638" i="69"/>
  <c r="IR638" i="69"/>
  <c r="IQ638" i="69"/>
  <c r="IP638" i="69"/>
  <c r="IO638" i="69"/>
  <c r="IN638" i="69"/>
  <c r="IM638" i="69"/>
  <c r="IL638" i="69"/>
  <c r="IK638" i="69"/>
  <c r="IJ638" i="69"/>
  <c r="II638" i="69"/>
  <c r="IH638" i="69"/>
  <c r="IG638" i="69"/>
  <c r="IF638" i="69"/>
  <c r="IE638" i="69"/>
  <c r="ID638" i="69"/>
  <c r="IC638" i="69"/>
  <c r="IB638" i="69"/>
  <c r="IA638" i="69"/>
  <c r="HZ638" i="69"/>
  <c r="HY638" i="69"/>
  <c r="HX638" i="69"/>
  <c r="HW638" i="69"/>
  <c r="HV638" i="69"/>
  <c r="HU638" i="69"/>
  <c r="HT638" i="69"/>
  <c r="HS638" i="69"/>
  <c r="HR638" i="69"/>
  <c r="HQ638" i="69"/>
  <c r="HP638" i="69"/>
  <c r="HO638" i="69"/>
  <c r="HN638" i="69"/>
  <c r="HM638" i="69"/>
  <c r="HL638" i="69"/>
  <c r="HK638" i="69"/>
  <c r="HJ638" i="69"/>
  <c r="HI638" i="69"/>
  <c r="HH638" i="69"/>
  <c r="HG638" i="69"/>
  <c r="HF638" i="69"/>
  <c r="HE638" i="69"/>
  <c r="HD638" i="69"/>
  <c r="HC638" i="69"/>
  <c r="HB638" i="69"/>
  <c r="HA638" i="69"/>
  <c r="GZ638" i="69"/>
  <c r="GY638" i="69"/>
  <c r="GX638" i="69"/>
  <c r="GW638" i="69"/>
  <c r="GV638" i="69"/>
  <c r="GU638" i="69"/>
  <c r="GT638" i="69"/>
  <c r="GS638" i="69"/>
  <c r="GR638" i="69"/>
  <c r="GQ638" i="69"/>
  <c r="JW637" i="69"/>
  <c r="JV637" i="69"/>
  <c r="JU637" i="69"/>
  <c r="JT637" i="69"/>
  <c r="JS637" i="69"/>
  <c r="JR637" i="69"/>
  <c r="JQ637" i="69"/>
  <c r="JP637" i="69"/>
  <c r="JO637" i="69"/>
  <c r="JN637" i="69"/>
  <c r="JM637" i="69"/>
  <c r="JL637" i="69"/>
  <c r="JK637" i="69"/>
  <c r="JJ637" i="69"/>
  <c r="JI637" i="69"/>
  <c r="JH637" i="69"/>
  <c r="JG637" i="69"/>
  <c r="JF637" i="69"/>
  <c r="JE637" i="69"/>
  <c r="JD637" i="69"/>
  <c r="JC637" i="69"/>
  <c r="JB637" i="69"/>
  <c r="JA637" i="69"/>
  <c r="IZ637" i="69"/>
  <c r="IY637" i="69"/>
  <c r="IX637" i="69"/>
  <c r="IW637" i="69"/>
  <c r="IV637" i="69"/>
  <c r="IU637" i="69"/>
  <c r="IT637" i="69"/>
  <c r="IS637" i="69"/>
  <c r="IR637" i="69"/>
  <c r="IQ637" i="69"/>
  <c r="IP637" i="69"/>
  <c r="IO637" i="69"/>
  <c r="IN637" i="69"/>
  <c r="IM637" i="69"/>
  <c r="IL637" i="69"/>
  <c r="IK637" i="69"/>
  <c r="IJ637" i="69"/>
  <c r="II637" i="69"/>
  <c r="IH637" i="69"/>
  <c r="IG637" i="69"/>
  <c r="IF637" i="69"/>
  <c r="IE637" i="69"/>
  <c r="ID637" i="69"/>
  <c r="IC637" i="69"/>
  <c r="IB637" i="69"/>
  <c r="IA637" i="69"/>
  <c r="HZ637" i="69"/>
  <c r="HY637" i="69"/>
  <c r="HX637" i="69"/>
  <c r="HW637" i="69"/>
  <c r="HV637" i="69"/>
  <c r="HU637" i="69"/>
  <c r="HT637" i="69"/>
  <c r="HS637" i="69"/>
  <c r="HR637" i="69"/>
  <c r="HQ637" i="69"/>
  <c r="HP637" i="69"/>
  <c r="HO637" i="69"/>
  <c r="HN637" i="69"/>
  <c r="HM637" i="69"/>
  <c r="HL637" i="69"/>
  <c r="HK637" i="69"/>
  <c r="HJ637" i="69"/>
  <c r="HI637" i="69"/>
  <c r="HH637" i="69"/>
  <c r="HG637" i="69"/>
  <c r="HF637" i="69"/>
  <c r="HE637" i="69"/>
  <c r="HD637" i="69"/>
  <c r="HC637" i="69"/>
  <c r="HB637" i="69"/>
  <c r="HA637" i="69"/>
  <c r="GZ637" i="69"/>
  <c r="GY637" i="69"/>
  <c r="GX637" i="69"/>
  <c r="GW637" i="69"/>
  <c r="GV637" i="69"/>
  <c r="GU637" i="69"/>
  <c r="GT637" i="69"/>
  <c r="GS637" i="69"/>
  <c r="GR637" i="69"/>
  <c r="GQ637" i="69"/>
  <c r="JW636" i="69"/>
  <c r="JV636" i="69"/>
  <c r="JU636" i="69"/>
  <c r="JT636" i="69"/>
  <c r="JS636" i="69"/>
  <c r="JR636" i="69"/>
  <c r="JQ636" i="69"/>
  <c r="JP636" i="69"/>
  <c r="JO636" i="69"/>
  <c r="JN636" i="69"/>
  <c r="JM636" i="69"/>
  <c r="JL636" i="69"/>
  <c r="JK636" i="69"/>
  <c r="JJ636" i="69"/>
  <c r="JI636" i="69"/>
  <c r="JH636" i="69"/>
  <c r="JG636" i="69"/>
  <c r="JF636" i="69"/>
  <c r="JE636" i="69"/>
  <c r="JD636" i="69"/>
  <c r="JC636" i="69"/>
  <c r="JB636" i="69"/>
  <c r="JA636" i="69"/>
  <c r="IZ636" i="69"/>
  <c r="IY636" i="69"/>
  <c r="IX636" i="69"/>
  <c r="IW636" i="69"/>
  <c r="IV636" i="69"/>
  <c r="IU636" i="69"/>
  <c r="IT636" i="69"/>
  <c r="IS636" i="69"/>
  <c r="IR636" i="69"/>
  <c r="IQ636" i="69"/>
  <c r="IP636" i="69"/>
  <c r="IO636" i="69"/>
  <c r="IN636" i="69"/>
  <c r="IM636" i="69"/>
  <c r="IL636" i="69"/>
  <c r="IK636" i="69"/>
  <c r="IJ636" i="69"/>
  <c r="II636" i="69"/>
  <c r="IH636" i="69"/>
  <c r="IG636" i="69"/>
  <c r="IF636" i="69"/>
  <c r="IE636" i="69"/>
  <c r="ID636" i="69"/>
  <c r="IC636" i="69"/>
  <c r="IB636" i="69"/>
  <c r="IA636" i="69"/>
  <c r="HZ636" i="69"/>
  <c r="HY636" i="69"/>
  <c r="HX636" i="69"/>
  <c r="HW636" i="69"/>
  <c r="HV636" i="69"/>
  <c r="HU636" i="69"/>
  <c r="HT636" i="69"/>
  <c r="HS636" i="69"/>
  <c r="HR636" i="69"/>
  <c r="HQ636" i="69"/>
  <c r="HP636" i="69"/>
  <c r="HO636" i="69"/>
  <c r="HN636" i="69"/>
  <c r="HM636" i="69"/>
  <c r="HL636" i="69"/>
  <c r="HK636" i="69"/>
  <c r="HJ636" i="69"/>
  <c r="HI636" i="69"/>
  <c r="HH636" i="69"/>
  <c r="HG636" i="69"/>
  <c r="HF636" i="69"/>
  <c r="HE636" i="69"/>
  <c r="HD636" i="69"/>
  <c r="HC636" i="69"/>
  <c r="HB636" i="69"/>
  <c r="HA636" i="69"/>
  <c r="GZ636" i="69"/>
  <c r="GY636" i="69"/>
  <c r="GX636" i="69"/>
  <c r="GW636" i="69"/>
  <c r="GV636" i="69"/>
  <c r="GU636" i="69"/>
  <c r="GT636" i="69"/>
  <c r="GS636" i="69"/>
  <c r="GR636" i="69"/>
  <c r="GQ636" i="69"/>
  <c r="JW635" i="69"/>
  <c r="JV635" i="69"/>
  <c r="JU635" i="69"/>
  <c r="JT635" i="69"/>
  <c r="JS635" i="69"/>
  <c r="JR635" i="69"/>
  <c r="JQ635" i="69"/>
  <c r="JP635" i="69"/>
  <c r="JO635" i="69"/>
  <c r="JN635" i="69"/>
  <c r="JM635" i="69"/>
  <c r="JL635" i="69"/>
  <c r="JK635" i="69"/>
  <c r="JJ635" i="69"/>
  <c r="JI635" i="69"/>
  <c r="JH635" i="69"/>
  <c r="JG635" i="69"/>
  <c r="JF635" i="69"/>
  <c r="JE635" i="69"/>
  <c r="JD635" i="69"/>
  <c r="JC635" i="69"/>
  <c r="JB635" i="69"/>
  <c r="JA635" i="69"/>
  <c r="IZ635" i="69"/>
  <c r="IY635" i="69"/>
  <c r="IX635" i="69"/>
  <c r="IW635" i="69"/>
  <c r="IV635" i="69"/>
  <c r="IU635" i="69"/>
  <c r="IT635" i="69"/>
  <c r="IS635" i="69"/>
  <c r="IR635" i="69"/>
  <c r="IQ635" i="69"/>
  <c r="IP635" i="69"/>
  <c r="IO635" i="69"/>
  <c r="IN635" i="69"/>
  <c r="IM635" i="69"/>
  <c r="IL635" i="69"/>
  <c r="IK635" i="69"/>
  <c r="IJ635" i="69"/>
  <c r="II635" i="69"/>
  <c r="IH635" i="69"/>
  <c r="IG635" i="69"/>
  <c r="IF635" i="69"/>
  <c r="IE635" i="69"/>
  <c r="ID635" i="69"/>
  <c r="IC635" i="69"/>
  <c r="IB635" i="69"/>
  <c r="IA635" i="69"/>
  <c r="HZ635" i="69"/>
  <c r="HY635" i="69"/>
  <c r="HX635" i="69"/>
  <c r="HW635" i="69"/>
  <c r="HV635" i="69"/>
  <c r="HU635" i="69"/>
  <c r="HT635" i="69"/>
  <c r="HS635" i="69"/>
  <c r="HR635" i="69"/>
  <c r="HQ635" i="69"/>
  <c r="HP635" i="69"/>
  <c r="HO635" i="69"/>
  <c r="HN635" i="69"/>
  <c r="HM635" i="69"/>
  <c r="HL635" i="69"/>
  <c r="HK635" i="69"/>
  <c r="HJ635" i="69"/>
  <c r="HI635" i="69"/>
  <c r="HH635" i="69"/>
  <c r="HG635" i="69"/>
  <c r="HF635" i="69"/>
  <c r="HE635" i="69"/>
  <c r="HD635" i="69"/>
  <c r="HC635" i="69"/>
  <c r="HB635" i="69"/>
  <c r="HA635" i="69"/>
  <c r="GZ635" i="69"/>
  <c r="GY635" i="69"/>
  <c r="GX635" i="69"/>
  <c r="GW635" i="69"/>
  <c r="GV635" i="69"/>
  <c r="GU635" i="69"/>
  <c r="GT635" i="69"/>
  <c r="GS635" i="69"/>
  <c r="GR635" i="69"/>
  <c r="GQ635" i="69"/>
  <c r="JW634" i="69"/>
  <c r="JV634" i="69"/>
  <c r="JU634" i="69"/>
  <c r="JT634" i="69"/>
  <c r="JS634" i="69"/>
  <c r="JR634" i="69"/>
  <c r="JQ634" i="69"/>
  <c r="JP634" i="69"/>
  <c r="JO634" i="69"/>
  <c r="JN634" i="69"/>
  <c r="JM634" i="69"/>
  <c r="JL634" i="69"/>
  <c r="JK634" i="69"/>
  <c r="JJ634" i="69"/>
  <c r="JI634" i="69"/>
  <c r="JH634" i="69"/>
  <c r="JG634" i="69"/>
  <c r="JF634" i="69"/>
  <c r="JE634" i="69"/>
  <c r="JD634" i="69"/>
  <c r="JC634" i="69"/>
  <c r="JB634" i="69"/>
  <c r="JA634" i="69"/>
  <c r="IZ634" i="69"/>
  <c r="IY634" i="69"/>
  <c r="IX634" i="69"/>
  <c r="IW634" i="69"/>
  <c r="IV634" i="69"/>
  <c r="IU634" i="69"/>
  <c r="IT634" i="69"/>
  <c r="IS634" i="69"/>
  <c r="IR634" i="69"/>
  <c r="IQ634" i="69"/>
  <c r="IP634" i="69"/>
  <c r="IO634" i="69"/>
  <c r="IN634" i="69"/>
  <c r="IM634" i="69"/>
  <c r="IL634" i="69"/>
  <c r="IK634" i="69"/>
  <c r="IJ634" i="69"/>
  <c r="II634" i="69"/>
  <c r="IH634" i="69"/>
  <c r="IG634" i="69"/>
  <c r="IF634" i="69"/>
  <c r="IE634" i="69"/>
  <c r="ID634" i="69"/>
  <c r="IC634" i="69"/>
  <c r="IB634" i="69"/>
  <c r="IA634" i="69"/>
  <c r="HZ634" i="69"/>
  <c r="HY634" i="69"/>
  <c r="HX634" i="69"/>
  <c r="HW634" i="69"/>
  <c r="HV634" i="69"/>
  <c r="HU634" i="69"/>
  <c r="HT634" i="69"/>
  <c r="HS634" i="69"/>
  <c r="HR634" i="69"/>
  <c r="HQ634" i="69"/>
  <c r="HP634" i="69"/>
  <c r="HO634" i="69"/>
  <c r="HN634" i="69"/>
  <c r="HM634" i="69"/>
  <c r="HL634" i="69"/>
  <c r="HK634" i="69"/>
  <c r="HJ634" i="69"/>
  <c r="HI634" i="69"/>
  <c r="HH634" i="69"/>
  <c r="HG634" i="69"/>
  <c r="HF634" i="69"/>
  <c r="HE634" i="69"/>
  <c r="HD634" i="69"/>
  <c r="HC634" i="69"/>
  <c r="HB634" i="69"/>
  <c r="HA634" i="69"/>
  <c r="GZ634" i="69"/>
  <c r="GY634" i="69"/>
  <c r="GX634" i="69"/>
  <c r="GW634" i="69"/>
  <c r="GV634" i="69"/>
  <c r="GU634" i="69"/>
  <c r="GT634" i="69"/>
  <c r="GS634" i="69"/>
  <c r="GR634" i="69"/>
  <c r="GQ634" i="69"/>
  <c r="JW633" i="69"/>
  <c r="JV633" i="69"/>
  <c r="JU633" i="69"/>
  <c r="JT633" i="69"/>
  <c r="JS633" i="69"/>
  <c r="JR633" i="69"/>
  <c r="JQ633" i="69"/>
  <c r="JP633" i="69"/>
  <c r="JO633" i="69"/>
  <c r="JN633" i="69"/>
  <c r="JM633" i="69"/>
  <c r="JL633" i="69"/>
  <c r="JK633" i="69"/>
  <c r="JJ633" i="69"/>
  <c r="JI633" i="69"/>
  <c r="JH633" i="69"/>
  <c r="JG633" i="69"/>
  <c r="JF633" i="69"/>
  <c r="JE633" i="69"/>
  <c r="JD633" i="69"/>
  <c r="JC633" i="69"/>
  <c r="JB633" i="69"/>
  <c r="JA633" i="69"/>
  <c r="IZ633" i="69"/>
  <c r="IY633" i="69"/>
  <c r="IX633" i="69"/>
  <c r="IW633" i="69"/>
  <c r="IV633" i="69"/>
  <c r="IU633" i="69"/>
  <c r="IT633" i="69"/>
  <c r="IS633" i="69"/>
  <c r="IR633" i="69"/>
  <c r="IQ633" i="69"/>
  <c r="IP633" i="69"/>
  <c r="IO633" i="69"/>
  <c r="IN633" i="69"/>
  <c r="IM633" i="69"/>
  <c r="IL633" i="69"/>
  <c r="IK633" i="69"/>
  <c r="IJ633" i="69"/>
  <c r="II633" i="69"/>
  <c r="IH633" i="69"/>
  <c r="IG633" i="69"/>
  <c r="IF633" i="69"/>
  <c r="IE633" i="69"/>
  <c r="ID633" i="69"/>
  <c r="IC633" i="69"/>
  <c r="IB633" i="69"/>
  <c r="IA633" i="69"/>
  <c r="HZ633" i="69"/>
  <c r="HY633" i="69"/>
  <c r="HX633" i="69"/>
  <c r="HW633" i="69"/>
  <c r="HV633" i="69"/>
  <c r="HU633" i="69"/>
  <c r="HT633" i="69"/>
  <c r="HS633" i="69"/>
  <c r="HR633" i="69"/>
  <c r="HQ633" i="69"/>
  <c r="HP633" i="69"/>
  <c r="HO633" i="69"/>
  <c r="HN633" i="69"/>
  <c r="HM633" i="69"/>
  <c r="HL633" i="69"/>
  <c r="HK633" i="69"/>
  <c r="HJ633" i="69"/>
  <c r="HI633" i="69"/>
  <c r="HH633" i="69"/>
  <c r="HG633" i="69"/>
  <c r="HF633" i="69"/>
  <c r="HE633" i="69"/>
  <c r="HD633" i="69"/>
  <c r="HC633" i="69"/>
  <c r="HB633" i="69"/>
  <c r="HA633" i="69"/>
  <c r="GZ633" i="69"/>
  <c r="GY633" i="69"/>
  <c r="GX633" i="69"/>
  <c r="GW633" i="69"/>
  <c r="GV633" i="69"/>
  <c r="GU633" i="69"/>
  <c r="GT633" i="69"/>
  <c r="GS633" i="69"/>
  <c r="GR633" i="69"/>
  <c r="GQ633" i="69"/>
  <c r="JW632" i="69"/>
  <c r="JV632" i="69"/>
  <c r="JU632" i="69"/>
  <c r="JT632" i="69"/>
  <c r="JS632" i="69"/>
  <c r="JR632" i="69"/>
  <c r="JQ632" i="69"/>
  <c r="JP632" i="69"/>
  <c r="JO632" i="69"/>
  <c r="JN632" i="69"/>
  <c r="JM632" i="69"/>
  <c r="JL632" i="69"/>
  <c r="JK632" i="69"/>
  <c r="JJ632" i="69"/>
  <c r="JI632" i="69"/>
  <c r="JH632" i="69"/>
  <c r="JG632" i="69"/>
  <c r="JF632" i="69"/>
  <c r="JE632" i="69"/>
  <c r="JD632" i="69"/>
  <c r="JC632" i="69"/>
  <c r="JB632" i="69"/>
  <c r="JA632" i="69"/>
  <c r="IZ632" i="69"/>
  <c r="IY632" i="69"/>
  <c r="IX632" i="69"/>
  <c r="IW632" i="69"/>
  <c r="IV632" i="69"/>
  <c r="IU632" i="69"/>
  <c r="IT632" i="69"/>
  <c r="IS632" i="69"/>
  <c r="IR632" i="69"/>
  <c r="IQ632" i="69"/>
  <c r="IP632" i="69"/>
  <c r="IO632" i="69"/>
  <c r="IN632" i="69"/>
  <c r="IM632" i="69"/>
  <c r="IL632" i="69"/>
  <c r="IK632" i="69"/>
  <c r="IJ632" i="69"/>
  <c r="II632" i="69"/>
  <c r="IH632" i="69"/>
  <c r="IG632" i="69"/>
  <c r="IF632" i="69"/>
  <c r="IE632" i="69"/>
  <c r="ID632" i="69"/>
  <c r="IC632" i="69"/>
  <c r="IB632" i="69"/>
  <c r="IA632" i="69"/>
  <c r="HZ632" i="69"/>
  <c r="HY632" i="69"/>
  <c r="HX632" i="69"/>
  <c r="HW632" i="69"/>
  <c r="HV632" i="69"/>
  <c r="HU632" i="69"/>
  <c r="HT632" i="69"/>
  <c r="HS632" i="69"/>
  <c r="HR632" i="69"/>
  <c r="HQ632" i="69"/>
  <c r="HP632" i="69"/>
  <c r="HO632" i="69"/>
  <c r="HN632" i="69"/>
  <c r="HM632" i="69"/>
  <c r="HL632" i="69"/>
  <c r="HK632" i="69"/>
  <c r="HJ632" i="69"/>
  <c r="HI632" i="69"/>
  <c r="HH632" i="69"/>
  <c r="HG632" i="69"/>
  <c r="HF632" i="69"/>
  <c r="HE632" i="69"/>
  <c r="HD632" i="69"/>
  <c r="HC632" i="69"/>
  <c r="HB632" i="69"/>
  <c r="HA632" i="69"/>
  <c r="GZ632" i="69"/>
  <c r="GY632" i="69"/>
  <c r="GX632" i="69"/>
  <c r="GW632" i="69"/>
  <c r="GV632" i="69"/>
  <c r="GU632" i="69"/>
  <c r="GT632" i="69"/>
  <c r="GS632" i="69"/>
  <c r="GR632" i="69"/>
  <c r="GQ632" i="69"/>
  <c r="JW631" i="69"/>
  <c r="JV631" i="69"/>
  <c r="JU631" i="69"/>
  <c r="JT631" i="69"/>
  <c r="JS631" i="69"/>
  <c r="JR631" i="69"/>
  <c r="JQ631" i="69"/>
  <c r="JP631" i="69"/>
  <c r="JO631" i="69"/>
  <c r="JN631" i="69"/>
  <c r="JM631" i="69"/>
  <c r="JL631" i="69"/>
  <c r="JK631" i="69"/>
  <c r="JJ631" i="69"/>
  <c r="JI631" i="69"/>
  <c r="JH631" i="69"/>
  <c r="JG631" i="69"/>
  <c r="JF631" i="69"/>
  <c r="JE631" i="69"/>
  <c r="JD631" i="69"/>
  <c r="JC631" i="69"/>
  <c r="JB631" i="69"/>
  <c r="JA631" i="69"/>
  <c r="IZ631" i="69"/>
  <c r="IY631" i="69"/>
  <c r="IX631" i="69"/>
  <c r="IW631" i="69"/>
  <c r="IV631" i="69"/>
  <c r="IU631" i="69"/>
  <c r="IT631" i="69"/>
  <c r="IS631" i="69"/>
  <c r="IR631" i="69"/>
  <c r="IQ631" i="69"/>
  <c r="IP631" i="69"/>
  <c r="IO631" i="69"/>
  <c r="IN631" i="69"/>
  <c r="IM631" i="69"/>
  <c r="IL631" i="69"/>
  <c r="IK631" i="69"/>
  <c r="IJ631" i="69"/>
  <c r="II631" i="69"/>
  <c r="IH631" i="69"/>
  <c r="IG631" i="69"/>
  <c r="IF631" i="69"/>
  <c r="IE631" i="69"/>
  <c r="ID631" i="69"/>
  <c r="IC631" i="69"/>
  <c r="IB631" i="69"/>
  <c r="IA631" i="69"/>
  <c r="HZ631" i="69"/>
  <c r="HY631" i="69"/>
  <c r="HX631" i="69"/>
  <c r="HW631" i="69"/>
  <c r="HV631" i="69"/>
  <c r="HU631" i="69"/>
  <c r="HT631" i="69"/>
  <c r="HS631" i="69"/>
  <c r="HR631" i="69"/>
  <c r="HQ631" i="69"/>
  <c r="HP631" i="69"/>
  <c r="HO631" i="69"/>
  <c r="HN631" i="69"/>
  <c r="HM631" i="69"/>
  <c r="HL631" i="69"/>
  <c r="HK631" i="69"/>
  <c r="HJ631" i="69"/>
  <c r="HI631" i="69"/>
  <c r="HH631" i="69"/>
  <c r="HG631" i="69"/>
  <c r="HF631" i="69"/>
  <c r="HE631" i="69"/>
  <c r="HD631" i="69"/>
  <c r="HC631" i="69"/>
  <c r="HB631" i="69"/>
  <c r="HA631" i="69"/>
  <c r="GZ631" i="69"/>
  <c r="GY631" i="69"/>
  <c r="GX631" i="69"/>
  <c r="GW631" i="69"/>
  <c r="GV631" i="69"/>
  <c r="GU631" i="69"/>
  <c r="GT631" i="69"/>
  <c r="GS631" i="69"/>
  <c r="GR631" i="69"/>
  <c r="GQ631" i="69"/>
  <c r="JW630" i="69"/>
  <c r="JV630" i="69"/>
  <c r="JU630" i="69"/>
  <c r="JT630" i="69"/>
  <c r="JS630" i="69"/>
  <c r="JR630" i="69"/>
  <c r="JQ630" i="69"/>
  <c r="JP630" i="69"/>
  <c r="JO630" i="69"/>
  <c r="JN630" i="69"/>
  <c r="JM630" i="69"/>
  <c r="JL630" i="69"/>
  <c r="JK630" i="69"/>
  <c r="JJ630" i="69"/>
  <c r="JI630" i="69"/>
  <c r="JH630" i="69"/>
  <c r="JG630" i="69"/>
  <c r="JF630" i="69"/>
  <c r="JE630" i="69"/>
  <c r="JD630" i="69"/>
  <c r="JC630" i="69"/>
  <c r="JB630" i="69"/>
  <c r="JA630" i="69"/>
  <c r="IZ630" i="69"/>
  <c r="IY630" i="69"/>
  <c r="IX630" i="69"/>
  <c r="IW630" i="69"/>
  <c r="IV630" i="69"/>
  <c r="IU630" i="69"/>
  <c r="IT630" i="69"/>
  <c r="IS630" i="69"/>
  <c r="IR630" i="69"/>
  <c r="IQ630" i="69"/>
  <c r="IP630" i="69"/>
  <c r="IO630" i="69"/>
  <c r="IN630" i="69"/>
  <c r="IM630" i="69"/>
  <c r="IL630" i="69"/>
  <c r="IK630" i="69"/>
  <c r="IJ630" i="69"/>
  <c r="II630" i="69"/>
  <c r="IH630" i="69"/>
  <c r="IG630" i="69"/>
  <c r="IF630" i="69"/>
  <c r="IE630" i="69"/>
  <c r="ID630" i="69"/>
  <c r="IC630" i="69"/>
  <c r="IB630" i="69"/>
  <c r="IA630" i="69"/>
  <c r="HZ630" i="69"/>
  <c r="HY630" i="69"/>
  <c r="HX630" i="69"/>
  <c r="HW630" i="69"/>
  <c r="HV630" i="69"/>
  <c r="HU630" i="69"/>
  <c r="HT630" i="69"/>
  <c r="HS630" i="69"/>
  <c r="HR630" i="69"/>
  <c r="HQ630" i="69"/>
  <c r="HP630" i="69"/>
  <c r="HO630" i="69"/>
  <c r="HN630" i="69"/>
  <c r="HM630" i="69"/>
  <c r="HL630" i="69"/>
  <c r="HK630" i="69"/>
  <c r="HJ630" i="69"/>
  <c r="HI630" i="69"/>
  <c r="HH630" i="69"/>
  <c r="HG630" i="69"/>
  <c r="HF630" i="69"/>
  <c r="HE630" i="69"/>
  <c r="HD630" i="69"/>
  <c r="HC630" i="69"/>
  <c r="HB630" i="69"/>
  <c r="HA630" i="69"/>
  <c r="GZ630" i="69"/>
  <c r="GY630" i="69"/>
  <c r="GX630" i="69"/>
  <c r="GW630" i="69"/>
  <c r="GV630" i="69"/>
  <c r="GU630" i="69"/>
  <c r="GT630" i="69"/>
  <c r="GS630" i="69"/>
  <c r="GR630" i="69"/>
  <c r="GQ630" i="69"/>
  <c r="JW629" i="69"/>
  <c r="JV629" i="69"/>
  <c r="JU629" i="69"/>
  <c r="JT629" i="69"/>
  <c r="JS629" i="69"/>
  <c r="JR629" i="69"/>
  <c r="JQ629" i="69"/>
  <c r="JP629" i="69"/>
  <c r="JO629" i="69"/>
  <c r="JN629" i="69"/>
  <c r="JM629" i="69"/>
  <c r="JL629" i="69"/>
  <c r="JK629" i="69"/>
  <c r="JJ629" i="69"/>
  <c r="JI629" i="69"/>
  <c r="JH629" i="69"/>
  <c r="JG629" i="69"/>
  <c r="JF629" i="69"/>
  <c r="JE629" i="69"/>
  <c r="JD629" i="69"/>
  <c r="JC629" i="69"/>
  <c r="JB629" i="69"/>
  <c r="JA629" i="69"/>
  <c r="IZ629" i="69"/>
  <c r="IY629" i="69"/>
  <c r="IX629" i="69"/>
  <c r="IW629" i="69"/>
  <c r="IV629" i="69"/>
  <c r="IU629" i="69"/>
  <c r="IT629" i="69"/>
  <c r="IS629" i="69"/>
  <c r="IR629" i="69"/>
  <c r="IQ629" i="69"/>
  <c r="IP629" i="69"/>
  <c r="IO629" i="69"/>
  <c r="IN629" i="69"/>
  <c r="IM629" i="69"/>
  <c r="IL629" i="69"/>
  <c r="IK629" i="69"/>
  <c r="IJ629" i="69"/>
  <c r="II629" i="69"/>
  <c r="IH629" i="69"/>
  <c r="IG629" i="69"/>
  <c r="IF629" i="69"/>
  <c r="IE629" i="69"/>
  <c r="ID629" i="69"/>
  <c r="IC629" i="69"/>
  <c r="IB629" i="69"/>
  <c r="IA629" i="69"/>
  <c r="HZ629" i="69"/>
  <c r="HY629" i="69"/>
  <c r="HX629" i="69"/>
  <c r="HW629" i="69"/>
  <c r="HV629" i="69"/>
  <c r="HU629" i="69"/>
  <c r="HT629" i="69"/>
  <c r="HS629" i="69"/>
  <c r="HR629" i="69"/>
  <c r="HQ629" i="69"/>
  <c r="HP629" i="69"/>
  <c r="HO629" i="69"/>
  <c r="HN629" i="69"/>
  <c r="HM629" i="69"/>
  <c r="HL629" i="69"/>
  <c r="HK629" i="69"/>
  <c r="HJ629" i="69"/>
  <c r="HI629" i="69"/>
  <c r="HH629" i="69"/>
  <c r="HG629" i="69"/>
  <c r="HF629" i="69"/>
  <c r="HE629" i="69"/>
  <c r="HD629" i="69"/>
  <c r="HC629" i="69"/>
  <c r="HB629" i="69"/>
  <c r="HA629" i="69"/>
  <c r="GZ629" i="69"/>
  <c r="GY629" i="69"/>
  <c r="GX629" i="69"/>
  <c r="GW629" i="69"/>
  <c r="GV629" i="69"/>
  <c r="GU629" i="69"/>
  <c r="GT629" i="69"/>
  <c r="GS629" i="69"/>
  <c r="GR629" i="69"/>
  <c r="GQ629" i="69"/>
  <c r="JW628" i="69"/>
  <c r="JV628" i="69"/>
  <c r="JU628" i="69"/>
  <c r="JT628" i="69"/>
  <c r="JS628" i="69"/>
  <c r="JR628" i="69"/>
  <c r="JQ628" i="69"/>
  <c r="JP628" i="69"/>
  <c r="JO628" i="69"/>
  <c r="JN628" i="69"/>
  <c r="JM628" i="69"/>
  <c r="JL628" i="69"/>
  <c r="JK628" i="69"/>
  <c r="JJ628" i="69"/>
  <c r="JI628" i="69"/>
  <c r="JH628" i="69"/>
  <c r="JG628" i="69"/>
  <c r="JF628" i="69"/>
  <c r="JE628" i="69"/>
  <c r="JD628" i="69"/>
  <c r="JC628" i="69"/>
  <c r="JB628" i="69"/>
  <c r="JA628" i="69"/>
  <c r="IZ628" i="69"/>
  <c r="IY628" i="69"/>
  <c r="IX628" i="69"/>
  <c r="IW628" i="69"/>
  <c r="IV628" i="69"/>
  <c r="IU628" i="69"/>
  <c r="IT628" i="69"/>
  <c r="IS628" i="69"/>
  <c r="IR628" i="69"/>
  <c r="IQ628" i="69"/>
  <c r="IP628" i="69"/>
  <c r="IO628" i="69"/>
  <c r="IN628" i="69"/>
  <c r="IM628" i="69"/>
  <c r="IL628" i="69"/>
  <c r="IK628" i="69"/>
  <c r="IJ628" i="69"/>
  <c r="II628" i="69"/>
  <c r="IH628" i="69"/>
  <c r="IG628" i="69"/>
  <c r="IF628" i="69"/>
  <c r="IE628" i="69"/>
  <c r="ID628" i="69"/>
  <c r="IC628" i="69"/>
  <c r="IB628" i="69"/>
  <c r="IA628" i="69"/>
  <c r="HZ628" i="69"/>
  <c r="HY628" i="69"/>
  <c r="HX628" i="69"/>
  <c r="HW628" i="69"/>
  <c r="HV628" i="69"/>
  <c r="HU628" i="69"/>
  <c r="HT628" i="69"/>
  <c r="HS628" i="69"/>
  <c r="HR628" i="69"/>
  <c r="HQ628" i="69"/>
  <c r="HP628" i="69"/>
  <c r="HO628" i="69"/>
  <c r="HN628" i="69"/>
  <c r="HM628" i="69"/>
  <c r="HL628" i="69"/>
  <c r="HK628" i="69"/>
  <c r="HJ628" i="69"/>
  <c r="HI628" i="69"/>
  <c r="HH628" i="69"/>
  <c r="HG628" i="69"/>
  <c r="HF628" i="69"/>
  <c r="HE628" i="69"/>
  <c r="HD628" i="69"/>
  <c r="HC628" i="69"/>
  <c r="HB628" i="69"/>
  <c r="HA628" i="69"/>
  <c r="GZ628" i="69"/>
  <c r="GY628" i="69"/>
  <c r="GX628" i="69"/>
  <c r="GW628" i="69"/>
  <c r="GV628" i="69"/>
  <c r="GU628" i="69"/>
  <c r="GT628" i="69"/>
  <c r="GS628" i="69"/>
  <c r="GR628" i="69"/>
  <c r="GQ628" i="69"/>
  <c r="JW627" i="69"/>
  <c r="JV627" i="69"/>
  <c r="JU627" i="69"/>
  <c r="JT627" i="69"/>
  <c r="JS627" i="69"/>
  <c r="JR627" i="69"/>
  <c r="JQ627" i="69"/>
  <c r="JP627" i="69"/>
  <c r="JO627" i="69"/>
  <c r="JN627" i="69"/>
  <c r="JM627" i="69"/>
  <c r="JL627" i="69"/>
  <c r="JK627" i="69"/>
  <c r="JJ627" i="69"/>
  <c r="JI627" i="69"/>
  <c r="JH627" i="69"/>
  <c r="JG627" i="69"/>
  <c r="JF627" i="69"/>
  <c r="JE627" i="69"/>
  <c r="JD627" i="69"/>
  <c r="JC627" i="69"/>
  <c r="JB627" i="69"/>
  <c r="JA627" i="69"/>
  <c r="IZ627" i="69"/>
  <c r="IY627" i="69"/>
  <c r="IX627" i="69"/>
  <c r="IW627" i="69"/>
  <c r="IV627" i="69"/>
  <c r="IU627" i="69"/>
  <c r="IT627" i="69"/>
  <c r="IS627" i="69"/>
  <c r="IR627" i="69"/>
  <c r="IQ627" i="69"/>
  <c r="IP627" i="69"/>
  <c r="IO627" i="69"/>
  <c r="IN627" i="69"/>
  <c r="IM627" i="69"/>
  <c r="IL627" i="69"/>
  <c r="IK627" i="69"/>
  <c r="IJ627" i="69"/>
  <c r="II627" i="69"/>
  <c r="IH627" i="69"/>
  <c r="IG627" i="69"/>
  <c r="IF627" i="69"/>
  <c r="IE627" i="69"/>
  <c r="ID627" i="69"/>
  <c r="IC627" i="69"/>
  <c r="IB627" i="69"/>
  <c r="IA627" i="69"/>
  <c r="HZ627" i="69"/>
  <c r="HY627" i="69"/>
  <c r="HX627" i="69"/>
  <c r="HW627" i="69"/>
  <c r="HV627" i="69"/>
  <c r="HU627" i="69"/>
  <c r="HT627" i="69"/>
  <c r="HS627" i="69"/>
  <c r="HR627" i="69"/>
  <c r="HQ627" i="69"/>
  <c r="HP627" i="69"/>
  <c r="HO627" i="69"/>
  <c r="HN627" i="69"/>
  <c r="HM627" i="69"/>
  <c r="HL627" i="69"/>
  <c r="HK627" i="69"/>
  <c r="HJ627" i="69"/>
  <c r="HI627" i="69"/>
  <c r="HH627" i="69"/>
  <c r="HG627" i="69"/>
  <c r="HF627" i="69"/>
  <c r="HE627" i="69"/>
  <c r="HD627" i="69"/>
  <c r="HC627" i="69"/>
  <c r="HB627" i="69"/>
  <c r="HA627" i="69"/>
  <c r="GZ627" i="69"/>
  <c r="GY627" i="69"/>
  <c r="GX627" i="69"/>
  <c r="GW627" i="69"/>
  <c r="GV627" i="69"/>
  <c r="GU627" i="69"/>
  <c r="GT627" i="69"/>
  <c r="GS627" i="69"/>
  <c r="GR627" i="69"/>
  <c r="GQ627" i="69"/>
  <c r="JW626" i="69"/>
  <c r="JV626" i="69"/>
  <c r="JU626" i="69"/>
  <c r="JT626" i="69"/>
  <c r="JS626" i="69"/>
  <c r="JR626" i="69"/>
  <c r="JQ626" i="69"/>
  <c r="JP626" i="69"/>
  <c r="JO626" i="69"/>
  <c r="JN626" i="69"/>
  <c r="JM626" i="69"/>
  <c r="JL626" i="69"/>
  <c r="JK626" i="69"/>
  <c r="JJ626" i="69"/>
  <c r="JI626" i="69"/>
  <c r="JH626" i="69"/>
  <c r="JG626" i="69"/>
  <c r="JF626" i="69"/>
  <c r="JE626" i="69"/>
  <c r="JD626" i="69"/>
  <c r="JC626" i="69"/>
  <c r="JB626" i="69"/>
  <c r="JA626" i="69"/>
  <c r="IZ626" i="69"/>
  <c r="IY626" i="69"/>
  <c r="IX626" i="69"/>
  <c r="IW626" i="69"/>
  <c r="IV626" i="69"/>
  <c r="IU626" i="69"/>
  <c r="IT626" i="69"/>
  <c r="IS626" i="69"/>
  <c r="IR626" i="69"/>
  <c r="IQ626" i="69"/>
  <c r="IP626" i="69"/>
  <c r="IO626" i="69"/>
  <c r="IN626" i="69"/>
  <c r="IM626" i="69"/>
  <c r="IL626" i="69"/>
  <c r="IK626" i="69"/>
  <c r="IJ626" i="69"/>
  <c r="II626" i="69"/>
  <c r="IH626" i="69"/>
  <c r="IG626" i="69"/>
  <c r="IF626" i="69"/>
  <c r="IE626" i="69"/>
  <c r="ID626" i="69"/>
  <c r="IC626" i="69"/>
  <c r="IB626" i="69"/>
  <c r="IA626" i="69"/>
  <c r="HZ626" i="69"/>
  <c r="HY626" i="69"/>
  <c r="HX626" i="69"/>
  <c r="HW626" i="69"/>
  <c r="HV626" i="69"/>
  <c r="HU626" i="69"/>
  <c r="HT626" i="69"/>
  <c r="HS626" i="69"/>
  <c r="HR626" i="69"/>
  <c r="HQ626" i="69"/>
  <c r="HP626" i="69"/>
  <c r="HO626" i="69"/>
  <c r="HN626" i="69"/>
  <c r="HM626" i="69"/>
  <c r="HL626" i="69"/>
  <c r="HK626" i="69"/>
  <c r="HJ626" i="69"/>
  <c r="HI626" i="69"/>
  <c r="HH626" i="69"/>
  <c r="HG626" i="69"/>
  <c r="HF626" i="69"/>
  <c r="HE626" i="69"/>
  <c r="HD626" i="69"/>
  <c r="HC626" i="69"/>
  <c r="HB626" i="69"/>
  <c r="HA626" i="69"/>
  <c r="GZ626" i="69"/>
  <c r="GY626" i="69"/>
  <c r="GX626" i="69"/>
  <c r="GW626" i="69"/>
  <c r="GV626" i="69"/>
  <c r="GU626" i="69"/>
  <c r="GT626" i="69"/>
  <c r="GS626" i="69"/>
  <c r="GR626" i="69"/>
  <c r="GQ626" i="69"/>
  <c r="JW625" i="69"/>
  <c r="JV625" i="69"/>
  <c r="JU625" i="69"/>
  <c r="JT625" i="69"/>
  <c r="JS625" i="69"/>
  <c r="JR625" i="69"/>
  <c r="JQ625" i="69"/>
  <c r="JP625" i="69"/>
  <c r="JO625" i="69"/>
  <c r="JN625" i="69"/>
  <c r="JM625" i="69"/>
  <c r="JL625" i="69"/>
  <c r="JK625" i="69"/>
  <c r="JJ625" i="69"/>
  <c r="JI625" i="69"/>
  <c r="JH625" i="69"/>
  <c r="JG625" i="69"/>
  <c r="JF625" i="69"/>
  <c r="JE625" i="69"/>
  <c r="JD625" i="69"/>
  <c r="JC625" i="69"/>
  <c r="JB625" i="69"/>
  <c r="JA625" i="69"/>
  <c r="IZ625" i="69"/>
  <c r="IY625" i="69"/>
  <c r="IX625" i="69"/>
  <c r="IW625" i="69"/>
  <c r="IV625" i="69"/>
  <c r="IU625" i="69"/>
  <c r="IT625" i="69"/>
  <c r="IS625" i="69"/>
  <c r="IR625" i="69"/>
  <c r="IQ625" i="69"/>
  <c r="IP625" i="69"/>
  <c r="IO625" i="69"/>
  <c r="IN625" i="69"/>
  <c r="IM625" i="69"/>
  <c r="IL625" i="69"/>
  <c r="IK625" i="69"/>
  <c r="IJ625" i="69"/>
  <c r="II625" i="69"/>
  <c r="IH625" i="69"/>
  <c r="IG625" i="69"/>
  <c r="IF625" i="69"/>
  <c r="IE625" i="69"/>
  <c r="ID625" i="69"/>
  <c r="IC625" i="69"/>
  <c r="IB625" i="69"/>
  <c r="IA625" i="69"/>
  <c r="HZ625" i="69"/>
  <c r="HY625" i="69"/>
  <c r="HX625" i="69"/>
  <c r="HW625" i="69"/>
  <c r="HV625" i="69"/>
  <c r="HU625" i="69"/>
  <c r="HT625" i="69"/>
  <c r="HS625" i="69"/>
  <c r="HR625" i="69"/>
  <c r="HQ625" i="69"/>
  <c r="HP625" i="69"/>
  <c r="HO625" i="69"/>
  <c r="HN625" i="69"/>
  <c r="HM625" i="69"/>
  <c r="HL625" i="69"/>
  <c r="HK625" i="69"/>
  <c r="HJ625" i="69"/>
  <c r="HI625" i="69"/>
  <c r="HH625" i="69"/>
  <c r="HG625" i="69"/>
  <c r="HF625" i="69"/>
  <c r="HE625" i="69"/>
  <c r="HD625" i="69"/>
  <c r="HC625" i="69"/>
  <c r="HB625" i="69"/>
  <c r="HA625" i="69"/>
  <c r="GZ625" i="69"/>
  <c r="GY625" i="69"/>
  <c r="GX625" i="69"/>
  <c r="GW625" i="69"/>
  <c r="GV625" i="69"/>
  <c r="GU625" i="69"/>
  <c r="GT625" i="69"/>
  <c r="GS625" i="69"/>
  <c r="GR625" i="69"/>
  <c r="GQ625" i="69"/>
  <c r="JW624" i="69"/>
  <c r="JV624" i="69"/>
  <c r="JU624" i="69"/>
  <c r="JT624" i="69"/>
  <c r="JS624" i="69"/>
  <c r="JR624" i="69"/>
  <c r="JQ624" i="69"/>
  <c r="JP624" i="69"/>
  <c r="JO624" i="69"/>
  <c r="JN624" i="69"/>
  <c r="JM624" i="69"/>
  <c r="JL624" i="69"/>
  <c r="JK624" i="69"/>
  <c r="JJ624" i="69"/>
  <c r="JI624" i="69"/>
  <c r="JH624" i="69"/>
  <c r="JG624" i="69"/>
  <c r="JF624" i="69"/>
  <c r="JE624" i="69"/>
  <c r="JD624" i="69"/>
  <c r="JC624" i="69"/>
  <c r="JB624" i="69"/>
  <c r="JA624" i="69"/>
  <c r="IZ624" i="69"/>
  <c r="IY624" i="69"/>
  <c r="IX624" i="69"/>
  <c r="IW624" i="69"/>
  <c r="IV624" i="69"/>
  <c r="IU624" i="69"/>
  <c r="IT624" i="69"/>
  <c r="IS624" i="69"/>
  <c r="IR624" i="69"/>
  <c r="IQ624" i="69"/>
  <c r="IP624" i="69"/>
  <c r="IO624" i="69"/>
  <c r="IN624" i="69"/>
  <c r="IM624" i="69"/>
  <c r="IL624" i="69"/>
  <c r="IK624" i="69"/>
  <c r="IJ624" i="69"/>
  <c r="II624" i="69"/>
  <c r="IH624" i="69"/>
  <c r="IG624" i="69"/>
  <c r="IF624" i="69"/>
  <c r="IE624" i="69"/>
  <c r="ID624" i="69"/>
  <c r="IC624" i="69"/>
  <c r="IB624" i="69"/>
  <c r="IA624" i="69"/>
  <c r="HZ624" i="69"/>
  <c r="HY624" i="69"/>
  <c r="HX624" i="69"/>
  <c r="HW624" i="69"/>
  <c r="HV624" i="69"/>
  <c r="HU624" i="69"/>
  <c r="HT624" i="69"/>
  <c r="HS624" i="69"/>
  <c r="HR624" i="69"/>
  <c r="HQ624" i="69"/>
  <c r="HP624" i="69"/>
  <c r="HO624" i="69"/>
  <c r="HN624" i="69"/>
  <c r="HM624" i="69"/>
  <c r="HL624" i="69"/>
  <c r="HK624" i="69"/>
  <c r="HJ624" i="69"/>
  <c r="HI624" i="69"/>
  <c r="HH624" i="69"/>
  <c r="HG624" i="69"/>
  <c r="HF624" i="69"/>
  <c r="HE624" i="69"/>
  <c r="HD624" i="69"/>
  <c r="HC624" i="69"/>
  <c r="HB624" i="69"/>
  <c r="HA624" i="69"/>
  <c r="GZ624" i="69"/>
  <c r="GY624" i="69"/>
  <c r="GX624" i="69"/>
  <c r="GW624" i="69"/>
  <c r="GV624" i="69"/>
  <c r="GU624" i="69"/>
  <c r="GT624" i="69"/>
  <c r="GS624" i="69"/>
  <c r="GR624" i="69"/>
  <c r="GQ624" i="69"/>
  <c r="JW623" i="69"/>
  <c r="JV623" i="69"/>
  <c r="JU623" i="69"/>
  <c r="JT623" i="69"/>
  <c r="JS623" i="69"/>
  <c r="JR623" i="69"/>
  <c r="JQ623" i="69"/>
  <c r="JP623" i="69"/>
  <c r="JO623" i="69"/>
  <c r="JN623" i="69"/>
  <c r="JM623" i="69"/>
  <c r="JL623" i="69"/>
  <c r="JK623" i="69"/>
  <c r="JJ623" i="69"/>
  <c r="JI623" i="69"/>
  <c r="JH623" i="69"/>
  <c r="JG623" i="69"/>
  <c r="JF623" i="69"/>
  <c r="JE623" i="69"/>
  <c r="JD623" i="69"/>
  <c r="JC623" i="69"/>
  <c r="JB623" i="69"/>
  <c r="JA623" i="69"/>
  <c r="IZ623" i="69"/>
  <c r="IY623" i="69"/>
  <c r="IX623" i="69"/>
  <c r="IW623" i="69"/>
  <c r="IV623" i="69"/>
  <c r="IU623" i="69"/>
  <c r="IT623" i="69"/>
  <c r="IS623" i="69"/>
  <c r="IR623" i="69"/>
  <c r="IQ623" i="69"/>
  <c r="IP623" i="69"/>
  <c r="IO623" i="69"/>
  <c r="IN623" i="69"/>
  <c r="IM623" i="69"/>
  <c r="IL623" i="69"/>
  <c r="IK623" i="69"/>
  <c r="IJ623" i="69"/>
  <c r="II623" i="69"/>
  <c r="IH623" i="69"/>
  <c r="IG623" i="69"/>
  <c r="IF623" i="69"/>
  <c r="IE623" i="69"/>
  <c r="ID623" i="69"/>
  <c r="IC623" i="69"/>
  <c r="IB623" i="69"/>
  <c r="IA623" i="69"/>
  <c r="HZ623" i="69"/>
  <c r="HY623" i="69"/>
  <c r="HX623" i="69"/>
  <c r="HW623" i="69"/>
  <c r="HV623" i="69"/>
  <c r="HU623" i="69"/>
  <c r="HT623" i="69"/>
  <c r="HS623" i="69"/>
  <c r="HR623" i="69"/>
  <c r="HQ623" i="69"/>
  <c r="HP623" i="69"/>
  <c r="HO623" i="69"/>
  <c r="HN623" i="69"/>
  <c r="HM623" i="69"/>
  <c r="HL623" i="69"/>
  <c r="HK623" i="69"/>
  <c r="HJ623" i="69"/>
  <c r="HI623" i="69"/>
  <c r="HH623" i="69"/>
  <c r="HG623" i="69"/>
  <c r="HF623" i="69"/>
  <c r="HE623" i="69"/>
  <c r="HD623" i="69"/>
  <c r="HC623" i="69"/>
  <c r="HB623" i="69"/>
  <c r="HA623" i="69"/>
  <c r="GZ623" i="69"/>
  <c r="GY623" i="69"/>
  <c r="GX623" i="69"/>
  <c r="GW623" i="69"/>
  <c r="GV623" i="69"/>
  <c r="GU623" i="69"/>
  <c r="GT623" i="69"/>
  <c r="GS623" i="69"/>
  <c r="GR623" i="69"/>
  <c r="GQ623" i="69"/>
  <c r="JW622" i="69"/>
  <c r="JV622" i="69"/>
  <c r="JU622" i="69"/>
  <c r="JT622" i="69"/>
  <c r="JS622" i="69"/>
  <c r="JR622" i="69"/>
  <c r="JQ622" i="69"/>
  <c r="JP622" i="69"/>
  <c r="JO622" i="69"/>
  <c r="JN622" i="69"/>
  <c r="JM622" i="69"/>
  <c r="JL622" i="69"/>
  <c r="JK622" i="69"/>
  <c r="JJ622" i="69"/>
  <c r="JI622" i="69"/>
  <c r="JH622" i="69"/>
  <c r="JG622" i="69"/>
  <c r="JF622" i="69"/>
  <c r="JE622" i="69"/>
  <c r="JD622" i="69"/>
  <c r="JC622" i="69"/>
  <c r="JB622" i="69"/>
  <c r="JA622" i="69"/>
  <c r="IZ622" i="69"/>
  <c r="IY622" i="69"/>
  <c r="IX622" i="69"/>
  <c r="IW622" i="69"/>
  <c r="IV622" i="69"/>
  <c r="IU622" i="69"/>
  <c r="IT622" i="69"/>
  <c r="IS622" i="69"/>
  <c r="IR622" i="69"/>
  <c r="IQ622" i="69"/>
  <c r="IP622" i="69"/>
  <c r="IO622" i="69"/>
  <c r="IN622" i="69"/>
  <c r="IM622" i="69"/>
  <c r="IL622" i="69"/>
  <c r="IK622" i="69"/>
  <c r="IJ622" i="69"/>
  <c r="II622" i="69"/>
  <c r="IH622" i="69"/>
  <c r="IG622" i="69"/>
  <c r="IF622" i="69"/>
  <c r="IE622" i="69"/>
  <c r="ID622" i="69"/>
  <c r="IC622" i="69"/>
  <c r="IB622" i="69"/>
  <c r="IA622" i="69"/>
  <c r="HZ622" i="69"/>
  <c r="HY622" i="69"/>
  <c r="HX622" i="69"/>
  <c r="HW622" i="69"/>
  <c r="HV622" i="69"/>
  <c r="HU622" i="69"/>
  <c r="HT622" i="69"/>
  <c r="HS622" i="69"/>
  <c r="HR622" i="69"/>
  <c r="HQ622" i="69"/>
  <c r="HP622" i="69"/>
  <c r="HO622" i="69"/>
  <c r="HN622" i="69"/>
  <c r="HM622" i="69"/>
  <c r="HL622" i="69"/>
  <c r="HK622" i="69"/>
  <c r="HJ622" i="69"/>
  <c r="HI622" i="69"/>
  <c r="HH622" i="69"/>
  <c r="HG622" i="69"/>
  <c r="HF622" i="69"/>
  <c r="HE622" i="69"/>
  <c r="HD622" i="69"/>
  <c r="HC622" i="69"/>
  <c r="HB622" i="69"/>
  <c r="HA622" i="69"/>
  <c r="GZ622" i="69"/>
  <c r="GY622" i="69"/>
  <c r="GX622" i="69"/>
  <c r="GW622" i="69"/>
  <c r="GV622" i="69"/>
  <c r="GU622" i="69"/>
  <c r="GT622" i="69"/>
  <c r="GS622" i="69"/>
  <c r="GR622" i="69"/>
  <c r="GQ622" i="69"/>
  <c r="JW621" i="69"/>
  <c r="JV621" i="69"/>
  <c r="JU621" i="69"/>
  <c r="JT621" i="69"/>
  <c r="JS621" i="69"/>
  <c r="JR621" i="69"/>
  <c r="JQ621" i="69"/>
  <c r="JP621" i="69"/>
  <c r="JO621" i="69"/>
  <c r="JN621" i="69"/>
  <c r="JM621" i="69"/>
  <c r="JL621" i="69"/>
  <c r="JK621" i="69"/>
  <c r="JJ621" i="69"/>
  <c r="JI621" i="69"/>
  <c r="JH621" i="69"/>
  <c r="JG621" i="69"/>
  <c r="JF621" i="69"/>
  <c r="JE621" i="69"/>
  <c r="JD621" i="69"/>
  <c r="JC621" i="69"/>
  <c r="JB621" i="69"/>
  <c r="JA621" i="69"/>
  <c r="IZ621" i="69"/>
  <c r="IY621" i="69"/>
  <c r="IX621" i="69"/>
  <c r="IW621" i="69"/>
  <c r="IV621" i="69"/>
  <c r="IU621" i="69"/>
  <c r="IT621" i="69"/>
  <c r="IS621" i="69"/>
  <c r="IR621" i="69"/>
  <c r="IQ621" i="69"/>
  <c r="IP621" i="69"/>
  <c r="IO621" i="69"/>
  <c r="IN621" i="69"/>
  <c r="IM621" i="69"/>
  <c r="IL621" i="69"/>
  <c r="IK621" i="69"/>
  <c r="IJ621" i="69"/>
  <c r="II621" i="69"/>
  <c r="IH621" i="69"/>
  <c r="IG621" i="69"/>
  <c r="IF621" i="69"/>
  <c r="IE621" i="69"/>
  <c r="ID621" i="69"/>
  <c r="IC621" i="69"/>
  <c r="IB621" i="69"/>
  <c r="IA621" i="69"/>
  <c r="HZ621" i="69"/>
  <c r="HY621" i="69"/>
  <c r="HX621" i="69"/>
  <c r="HW621" i="69"/>
  <c r="HV621" i="69"/>
  <c r="HU621" i="69"/>
  <c r="HT621" i="69"/>
  <c r="HS621" i="69"/>
  <c r="HR621" i="69"/>
  <c r="HQ621" i="69"/>
  <c r="HP621" i="69"/>
  <c r="HO621" i="69"/>
  <c r="HN621" i="69"/>
  <c r="HM621" i="69"/>
  <c r="HL621" i="69"/>
  <c r="HK621" i="69"/>
  <c r="HJ621" i="69"/>
  <c r="HI621" i="69"/>
  <c r="HH621" i="69"/>
  <c r="HG621" i="69"/>
  <c r="HF621" i="69"/>
  <c r="HE621" i="69"/>
  <c r="HD621" i="69"/>
  <c r="HC621" i="69"/>
  <c r="HB621" i="69"/>
  <c r="HA621" i="69"/>
  <c r="GZ621" i="69"/>
  <c r="GY621" i="69"/>
  <c r="GX621" i="69"/>
  <c r="GW621" i="69"/>
  <c r="GV621" i="69"/>
  <c r="GU621" i="69"/>
  <c r="GT621" i="69"/>
  <c r="GS621" i="69"/>
  <c r="GR621" i="69"/>
  <c r="GQ621" i="69"/>
  <c r="JW620" i="69"/>
  <c r="JV620" i="69"/>
  <c r="JU620" i="69"/>
  <c r="JT620" i="69"/>
  <c r="JS620" i="69"/>
  <c r="JR620" i="69"/>
  <c r="JQ620" i="69"/>
  <c r="JP620" i="69"/>
  <c r="JO620" i="69"/>
  <c r="JN620" i="69"/>
  <c r="JM620" i="69"/>
  <c r="JL620" i="69"/>
  <c r="JK620" i="69"/>
  <c r="JJ620" i="69"/>
  <c r="JI620" i="69"/>
  <c r="JH620" i="69"/>
  <c r="JG620" i="69"/>
  <c r="JF620" i="69"/>
  <c r="JE620" i="69"/>
  <c r="JD620" i="69"/>
  <c r="JC620" i="69"/>
  <c r="JB620" i="69"/>
  <c r="JA620" i="69"/>
  <c r="IZ620" i="69"/>
  <c r="IY620" i="69"/>
  <c r="IX620" i="69"/>
  <c r="IW620" i="69"/>
  <c r="IV620" i="69"/>
  <c r="IU620" i="69"/>
  <c r="IT620" i="69"/>
  <c r="IS620" i="69"/>
  <c r="IR620" i="69"/>
  <c r="IQ620" i="69"/>
  <c r="IP620" i="69"/>
  <c r="IO620" i="69"/>
  <c r="IN620" i="69"/>
  <c r="IM620" i="69"/>
  <c r="IL620" i="69"/>
  <c r="IK620" i="69"/>
  <c r="IJ620" i="69"/>
  <c r="II620" i="69"/>
  <c r="IH620" i="69"/>
  <c r="IG620" i="69"/>
  <c r="IF620" i="69"/>
  <c r="IE620" i="69"/>
  <c r="ID620" i="69"/>
  <c r="IC620" i="69"/>
  <c r="IB620" i="69"/>
  <c r="IA620" i="69"/>
  <c r="HZ620" i="69"/>
  <c r="HY620" i="69"/>
  <c r="HX620" i="69"/>
  <c r="HW620" i="69"/>
  <c r="HV620" i="69"/>
  <c r="HU620" i="69"/>
  <c r="HT620" i="69"/>
  <c r="HS620" i="69"/>
  <c r="HR620" i="69"/>
  <c r="HQ620" i="69"/>
  <c r="HP620" i="69"/>
  <c r="HO620" i="69"/>
  <c r="HN620" i="69"/>
  <c r="HM620" i="69"/>
  <c r="HL620" i="69"/>
  <c r="HK620" i="69"/>
  <c r="HJ620" i="69"/>
  <c r="HI620" i="69"/>
  <c r="HH620" i="69"/>
  <c r="HG620" i="69"/>
  <c r="HF620" i="69"/>
  <c r="HE620" i="69"/>
  <c r="HD620" i="69"/>
  <c r="HC620" i="69"/>
  <c r="HB620" i="69"/>
  <c r="HA620" i="69"/>
  <c r="GZ620" i="69"/>
  <c r="GY620" i="69"/>
  <c r="GX620" i="69"/>
  <c r="GW620" i="69"/>
  <c r="GV620" i="69"/>
  <c r="GU620" i="69"/>
  <c r="GT620" i="69"/>
  <c r="GS620" i="69"/>
  <c r="GR620" i="69"/>
  <c r="GQ620" i="69"/>
  <c r="JW619" i="69"/>
  <c r="JV619" i="69"/>
  <c r="JU619" i="69"/>
  <c r="JT619" i="69"/>
  <c r="JS619" i="69"/>
  <c r="JR619" i="69"/>
  <c r="JQ619" i="69"/>
  <c r="JP619" i="69"/>
  <c r="JO619" i="69"/>
  <c r="JN619" i="69"/>
  <c r="JM619" i="69"/>
  <c r="JL619" i="69"/>
  <c r="JK619" i="69"/>
  <c r="JJ619" i="69"/>
  <c r="JI619" i="69"/>
  <c r="JH619" i="69"/>
  <c r="JG619" i="69"/>
  <c r="JF619" i="69"/>
  <c r="JE619" i="69"/>
  <c r="JD619" i="69"/>
  <c r="JC619" i="69"/>
  <c r="JB619" i="69"/>
  <c r="JA619" i="69"/>
  <c r="IZ619" i="69"/>
  <c r="IY619" i="69"/>
  <c r="IX619" i="69"/>
  <c r="IW619" i="69"/>
  <c r="IV619" i="69"/>
  <c r="IU619" i="69"/>
  <c r="IT619" i="69"/>
  <c r="IS619" i="69"/>
  <c r="IR619" i="69"/>
  <c r="IQ619" i="69"/>
  <c r="IP619" i="69"/>
  <c r="IO619" i="69"/>
  <c r="IN619" i="69"/>
  <c r="IM619" i="69"/>
  <c r="IL619" i="69"/>
  <c r="IK619" i="69"/>
  <c r="IJ619" i="69"/>
  <c r="II619" i="69"/>
  <c r="IH619" i="69"/>
  <c r="IG619" i="69"/>
  <c r="IF619" i="69"/>
  <c r="IE619" i="69"/>
  <c r="ID619" i="69"/>
  <c r="IC619" i="69"/>
  <c r="IB619" i="69"/>
  <c r="IA619" i="69"/>
  <c r="HZ619" i="69"/>
  <c r="HY619" i="69"/>
  <c r="HX619" i="69"/>
  <c r="HW619" i="69"/>
  <c r="HV619" i="69"/>
  <c r="HU619" i="69"/>
  <c r="HT619" i="69"/>
  <c r="HS619" i="69"/>
  <c r="HR619" i="69"/>
  <c r="HQ619" i="69"/>
  <c r="HP619" i="69"/>
  <c r="HO619" i="69"/>
  <c r="HN619" i="69"/>
  <c r="HM619" i="69"/>
  <c r="HL619" i="69"/>
  <c r="HK619" i="69"/>
  <c r="HJ619" i="69"/>
  <c r="HI619" i="69"/>
  <c r="HH619" i="69"/>
  <c r="HG619" i="69"/>
  <c r="HF619" i="69"/>
  <c r="HE619" i="69"/>
  <c r="HD619" i="69"/>
  <c r="HC619" i="69"/>
  <c r="HB619" i="69"/>
  <c r="HA619" i="69"/>
  <c r="GZ619" i="69"/>
  <c r="GY619" i="69"/>
  <c r="GX619" i="69"/>
  <c r="GW619" i="69"/>
  <c r="GV619" i="69"/>
  <c r="GU619" i="69"/>
  <c r="GT619" i="69"/>
  <c r="GS619" i="69"/>
  <c r="GR619" i="69"/>
  <c r="GQ619" i="69"/>
  <c r="JW618" i="69"/>
  <c r="JV618" i="69"/>
  <c r="JU618" i="69"/>
  <c r="JT618" i="69"/>
  <c r="JS618" i="69"/>
  <c r="JR618" i="69"/>
  <c r="JQ618" i="69"/>
  <c r="JP618" i="69"/>
  <c r="JO618" i="69"/>
  <c r="JN618" i="69"/>
  <c r="JM618" i="69"/>
  <c r="JL618" i="69"/>
  <c r="JK618" i="69"/>
  <c r="JJ618" i="69"/>
  <c r="JI618" i="69"/>
  <c r="JH618" i="69"/>
  <c r="JG618" i="69"/>
  <c r="JF618" i="69"/>
  <c r="JE618" i="69"/>
  <c r="JD618" i="69"/>
  <c r="JC618" i="69"/>
  <c r="JB618" i="69"/>
  <c r="JA618" i="69"/>
  <c r="IZ618" i="69"/>
  <c r="IY618" i="69"/>
  <c r="IX618" i="69"/>
  <c r="IW618" i="69"/>
  <c r="IV618" i="69"/>
  <c r="IU618" i="69"/>
  <c r="IT618" i="69"/>
  <c r="IS618" i="69"/>
  <c r="IR618" i="69"/>
  <c r="IQ618" i="69"/>
  <c r="IP618" i="69"/>
  <c r="IO618" i="69"/>
  <c r="IN618" i="69"/>
  <c r="IM618" i="69"/>
  <c r="IL618" i="69"/>
  <c r="IK618" i="69"/>
  <c r="IJ618" i="69"/>
  <c r="II618" i="69"/>
  <c r="IH618" i="69"/>
  <c r="IG618" i="69"/>
  <c r="IF618" i="69"/>
  <c r="IE618" i="69"/>
  <c r="ID618" i="69"/>
  <c r="IC618" i="69"/>
  <c r="IB618" i="69"/>
  <c r="IA618" i="69"/>
  <c r="HZ618" i="69"/>
  <c r="HY618" i="69"/>
  <c r="HX618" i="69"/>
  <c r="HW618" i="69"/>
  <c r="HV618" i="69"/>
  <c r="HU618" i="69"/>
  <c r="HT618" i="69"/>
  <c r="HS618" i="69"/>
  <c r="HR618" i="69"/>
  <c r="HQ618" i="69"/>
  <c r="HP618" i="69"/>
  <c r="HO618" i="69"/>
  <c r="HN618" i="69"/>
  <c r="HM618" i="69"/>
  <c r="HL618" i="69"/>
  <c r="HK618" i="69"/>
  <c r="HJ618" i="69"/>
  <c r="HI618" i="69"/>
  <c r="HH618" i="69"/>
  <c r="HG618" i="69"/>
  <c r="HF618" i="69"/>
  <c r="HE618" i="69"/>
  <c r="HD618" i="69"/>
  <c r="HC618" i="69"/>
  <c r="HB618" i="69"/>
  <c r="HA618" i="69"/>
  <c r="GZ618" i="69"/>
  <c r="GY618" i="69"/>
  <c r="GX618" i="69"/>
  <c r="GW618" i="69"/>
  <c r="GV618" i="69"/>
  <c r="GU618" i="69"/>
  <c r="GT618" i="69"/>
  <c r="GS618" i="69"/>
  <c r="GR618" i="69"/>
  <c r="GQ618" i="69"/>
  <c r="JW617" i="69"/>
  <c r="JV617" i="69"/>
  <c r="JU617" i="69"/>
  <c r="JT617" i="69"/>
  <c r="JS617" i="69"/>
  <c r="JR617" i="69"/>
  <c r="JQ617" i="69"/>
  <c r="JP617" i="69"/>
  <c r="JO617" i="69"/>
  <c r="JN617" i="69"/>
  <c r="JM617" i="69"/>
  <c r="JL617" i="69"/>
  <c r="JK617" i="69"/>
  <c r="JJ617" i="69"/>
  <c r="JI617" i="69"/>
  <c r="JH617" i="69"/>
  <c r="JG617" i="69"/>
  <c r="JF617" i="69"/>
  <c r="JE617" i="69"/>
  <c r="JD617" i="69"/>
  <c r="JC617" i="69"/>
  <c r="JB617" i="69"/>
  <c r="JA617" i="69"/>
  <c r="IZ617" i="69"/>
  <c r="IY617" i="69"/>
  <c r="IX617" i="69"/>
  <c r="IW617" i="69"/>
  <c r="IV617" i="69"/>
  <c r="IU617" i="69"/>
  <c r="IT617" i="69"/>
  <c r="IS617" i="69"/>
  <c r="IR617" i="69"/>
  <c r="IQ617" i="69"/>
  <c r="IP617" i="69"/>
  <c r="IO617" i="69"/>
  <c r="IN617" i="69"/>
  <c r="IM617" i="69"/>
  <c r="IL617" i="69"/>
  <c r="IK617" i="69"/>
  <c r="IJ617" i="69"/>
  <c r="II617" i="69"/>
  <c r="IH617" i="69"/>
  <c r="IG617" i="69"/>
  <c r="IF617" i="69"/>
  <c r="IE617" i="69"/>
  <c r="ID617" i="69"/>
  <c r="IC617" i="69"/>
  <c r="IB617" i="69"/>
  <c r="IA617" i="69"/>
  <c r="HZ617" i="69"/>
  <c r="HY617" i="69"/>
  <c r="HX617" i="69"/>
  <c r="HW617" i="69"/>
  <c r="HV617" i="69"/>
  <c r="HU617" i="69"/>
  <c r="HT617" i="69"/>
  <c r="HS617" i="69"/>
  <c r="HR617" i="69"/>
  <c r="HQ617" i="69"/>
  <c r="HP617" i="69"/>
  <c r="HO617" i="69"/>
  <c r="HN617" i="69"/>
  <c r="HM617" i="69"/>
  <c r="HL617" i="69"/>
  <c r="HK617" i="69"/>
  <c r="HJ617" i="69"/>
  <c r="HI617" i="69"/>
  <c r="HH617" i="69"/>
  <c r="HG617" i="69"/>
  <c r="HF617" i="69"/>
  <c r="HE617" i="69"/>
  <c r="HD617" i="69"/>
  <c r="HC617" i="69"/>
  <c r="HB617" i="69"/>
  <c r="HA617" i="69"/>
  <c r="GZ617" i="69"/>
  <c r="GY617" i="69"/>
  <c r="GX617" i="69"/>
  <c r="GW617" i="69"/>
  <c r="GV617" i="69"/>
  <c r="GU617" i="69"/>
  <c r="GT617" i="69"/>
  <c r="GS617" i="69"/>
  <c r="GR617" i="69"/>
  <c r="GQ617" i="69"/>
  <c r="JW616" i="69"/>
  <c r="JV616" i="69"/>
  <c r="JU616" i="69"/>
  <c r="JT616" i="69"/>
  <c r="JS616" i="69"/>
  <c r="JR616" i="69"/>
  <c r="JQ616" i="69"/>
  <c r="JP616" i="69"/>
  <c r="JO616" i="69"/>
  <c r="JN616" i="69"/>
  <c r="JM616" i="69"/>
  <c r="JL616" i="69"/>
  <c r="JK616" i="69"/>
  <c r="JJ616" i="69"/>
  <c r="JI616" i="69"/>
  <c r="JH616" i="69"/>
  <c r="JG616" i="69"/>
  <c r="JF616" i="69"/>
  <c r="JE616" i="69"/>
  <c r="JD616" i="69"/>
  <c r="JC616" i="69"/>
  <c r="JB616" i="69"/>
  <c r="JA616" i="69"/>
  <c r="IZ616" i="69"/>
  <c r="IY616" i="69"/>
  <c r="IX616" i="69"/>
  <c r="IW616" i="69"/>
  <c r="IV616" i="69"/>
  <c r="IU616" i="69"/>
  <c r="IT616" i="69"/>
  <c r="IS616" i="69"/>
  <c r="IR616" i="69"/>
  <c r="IQ616" i="69"/>
  <c r="IP616" i="69"/>
  <c r="IO616" i="69"/>
  <c r="IN616" i="69"/>
  <c r="IM616" i="69"/>
  <c r="IL616" i="69"/>
  <c r="IK616" i="69"/>
  <c r="IJ616" i="69"/>
  <c r="II616" i="69"/>
  <c r="IH616" i="69"/>
  <c r="IG616" i="69"/>
  <c r="IF616" i="69"/>
  <c r="IE616" i="69"/>
  <c r="ID616" i="69"/>
  <c r="IC616" i="69"/>
  <c r="IB616" i="69"/>
  <c r="IA616" i="69"/>
  <c r="HZ616" i="69"/>
  <c r="HY616" i="69"/>
  <c r="HX616" i="69"/>
  <c r="HW616" i="69"/>
  <c r="HV616" i="69"/>
  <c r="HU616" i="69"/>
  <c r="HT616" i="69"/>
  <c r="HS616" i="69"/>
  <c r="HR616" i="69"/>
  <c r="HQ616" i="69"/>
  <c r="HP616" i="69"/>
  <c r="HO616" i="69"/>
  <c r="HN616" i="69"/>
  <c r="HM616" i="69"/>
  <c r="HL616" i="69"/>
  <c r="HK616" i="69"/>
  <c r="HJ616" i="69"/>
  <c r="HI616" i="69"/>
  <c r="HH616" i="69"/>
  <c r="HG616" i="69"/>
  <c r="HF616" i="69"/>
  <c r="HE616" i="69"/>
  <c r="HD616" i="69"/>
  <c r="HC616" i="69"/>
  <c r="HB616" i="69"/>
  <c r="HA616" i="69"/>
  <c r="GZ616" i="69"/>
  <c r="GY616" i="69"/>
  <c r="GX616" i="69"/>
  <c r="GW616" i="69"/>
  <c r="GV616" i="69"/>
  <c r="GU616" i="69"/>
  <c r="GT616" i="69"/>
  <c r="GS616" i="69"/>
  <c r="GR616" i="69"/>
  <c r="GQ616" i="69"/>
  <c r="JW615" i="69"/>
  <c r="JV615" i="69"/>
  <c r="JU615" i="69"/>
  <c r="JT615" i="69"/>
  <c r="JS615" i="69"/>
  <c r="JR615" i="69"/>
  <c r="JQ615" i="69"/>
  <c r="JP615" i="69"/>
  <c r="JO615" i="69"/>
  <c r="JN615" i="69"/>
  <c r="JM615" i="69"/>
  <c r="JL615" i="69"/>
  <c r="JK615" i="69"/>
  <c r="JJ615" i="69"/>
  <c r="JI615" i="69"/>
  <c r="JH615" i="69"/>
  <c r="JG615" i="69"/>
  <c r="JF615" i="69"/>
  <c r="JE615" i="69"/>
  <c r="JD615" i="69"/>
  <c r="JC615" i="69"/>
  <c r="JB615" i="69"/>
  <c r="JA615" i="69"/>
  <c r="IZ615" i="69"/>
  <c r="IY615" i="69"/>
  <c r="IX615" i="69"/>
  <c r="IW615" i="69"/>
  <c r="IV615" i="69"/>
  <c r="IU615" i="69"/>
  <c r="IT615" i="69"/>
  <c r="IS615" i="69"/>
  <c r="IR615" i="69"/>
  <c r="IQ615" i="69"/>
  <c r="IP615" i="69"/>
  <c r="IO615" i="69"/>
  <c r="IN615" i="69"/>
  <c r="IM615" i="69"/>
  <c r="IL615" i="69"/>
  <c r="IK615" i="69"/>
  <c r="IJ615" i="69"/>
  <c r="II615" i="69"/>
  <c r="IH615" i="69"/>
  <c r="IG615" i="69"/>
  <c r="IF615" i="69"/>
  <c r="IE615" i="69"/>
  <c r="ID615" i="69"/>
  <c r="IC615" i="69"/>
  <c r="IB615" i="69"/>
  <c r="IA615" i="69"/>
  <c r="HZ615" i="69"/>
  <c r="HY615" i="69"/>
  <c r="HX615" i="69"/>
  <c r="HW615" i="69"/>
  <c r="HV615" i="69"/>
  <c r="HU615" i="69"/>
  <c r="HT615" i="69"/>
  <c r="HS615" i="69"/>
  <c r="HR615" i="69"/>
  <c r="HQ615" i="69"/>
  <c r="HP615" i="69"/>
  <c r="HO615" i="69"/>
  <c r="HN615" i="69"/>
  <c r="HM615" i="69"/>
  <c r="HL615" i="69"/>
  <c r="HK615" i="69"/>
  <c r="HJ615" i="69"/>
  <c r="HI615" i="69"/>
  <c r="HH615" i="69"/>
  <c r="HG615" i="69"/>
  <c r="HF615" i="69"/>
  <c r="HE615" i="69"/>
  <c r="HD615" i="69"/>
  <c r="HC615" i="69"/>
  <c r="HB615" i="69"/>
  <c r="HA615" i="69"/>
  <c r="GZ615" i="69"/>
  <c r="GY615" i="69"/>
  <c r="GX615" i="69"/>
  <c r="GW615" i="69"/>
  <c r="GV615" i="69"/>
  <c r="GU615" i="69"/>
  <c r="GT615" i="69"/>
  <c r="GS615" i="69"/>
  <c r="GR615" i="69"/>
  <c r="GQ615" i="69"/>
  <c r="JW614" i="69"/>
  <c r="JV614" i="69"/>
  <c r="JU614" i="69"/>
  <c r="JT614" i="69"/>
  <c r="JS614" i="69"/>
  <c r="JR614" i="69"/>
  <c r="JQ614" i="69"/>
  <c r="JP614" i="69"/>
  <c r="JO614" i="69"/>
  <c r="JN614" i="69"/>
  <c r="JM614" i="69"/>
  <c r="JL614" i="69"/>
  <c r="JK614" i="69"/>
  <c r="JJ614" i="69"/>
  <c r="JI614" i="69"/>
  <c r="JH614" i="69"/>
  <c r="JG614" i="69"/>
  <c r="JF614" i="69"/>
  <c r="JE614" i="69"/>
  <c r="JD614" i="69"/>
  <c r="JC614" i="69"/>
  <c r="JB614" i="69"/>
  <c r="JA614" i="69"/>
  <c r="IZ614" i="69"/>
  <c r="IY614" i="69"/>
  <c r="IX614" i="69"/>
  <c r="IW614" i="69"/>
  <c r="IV614" i="69"/>
  <c r="IU614" i="69"/>
  <c r="IT614" i="69"/>
  <c r="IS614" i="69"/>
  <c r="IR614" i="69"/>
  <c r="IQ614" i="69"/>
  <c r="IP614" i="69"/>
  <c r="IO614" i="69"/>
  <c r="IN614" i="69"/>
  <c r="IM614" i="69"/>
  <c r="IL614" i="69"/>
  <c r="IK614" i="69"/>
  <c r="IJ614" i="69"/>
  <c r="II614" i="69"/>
  <c r="IH614" i="69"/>
  <c r="IG614" i="69"/>
  <c r="IF614" i="69"/>
  <c r="IE614" i="69"/>
  <c r="ID614" i="69"/>
  <c r="IC614" i="69"/>
  <c r="IB614" i="69"/>
  <c r="IA614" i="69"/>
  <c r="HZ614" i="69"/>
  <c r="HY614" i="69"/>
  <c r="HX614" i="69"/>
  <c r="HW614" i="69"/>
  <c r="HV614" i="69"/>
  <c r="HU614" i="69"/>
  <c r="HT614" i="69"/>
  <c r="HS614" i="69"/>
  <c r="HR614" i="69"/>
  <c r="HQ614" i="69"/>
  <c r="HP614" i="69"/>
  <c r="HO614" i="69"/>
  <c r="HN614" i="69"/>
  <c r="HM614" i="69"/>
  <c r="HL614" i="69"/>
  <c r="HK614" i="69"/>
  <c r="HJ614" i="69"/>
  <c r="HI614" i="69"/>
  <c r="HH614" i="69"/>
  <c r="HG614" i="69"/>
  <c r="HF614" i="69"/>
  <c r="HE614" i="69"/>
  <c r="HD614" i="69"/>
  <c r="HC614" i="69"/>
  <c r="HB614" i="69"/>
  <c r="HA614" i="69"/>
  <c r="GZ614" i="69"/>
  <c r="GY614" i="69"/>
  <c r="GX614" i="69"/>
  <c r="GW614" i="69"/>
  <c r="GV614" i="69"/>
  <c r="GU614" i="69"/>
  <c r="GT614" i="69"/>
  <c r="GS614" i="69"/>
  <c r="GR614" i="69"/>
  <c r="GQ614" i="69"/>
  <c r="JW613" i="69"/>
  <c r="JV613" i="69"/>
  <c r="JU613" i="69"/>
  <c r="JT613" i="69"/>
  <c r="JS613" i="69"/>
  <c r="JR613" i="69"/>
  <c r="JQ613" i="69"/>
  <c r="JP613" i="69"/>
  <c r="JO613" i="69"/>
  <c r="JN613" i="69"/>
  <c r="JM613" i="69"/>
  <c r="JL613" i="69"/>
  <c r="JK613" i="69"/>
  <c r="JJ613" i="69"/>
  <c r="JI613" i="69"/>
  <c r="JH613" i="69"/>
  <c r="JG613" i="69"/>
  <c r="JF613" i="69"/>
  <c r="JE613" i="69"/>
  <c r="JD613" i="69"/>
  <c r="JC613" i="69"/>
  <c r="JB613" i="69"/>
  <c r="JA613" i="69"/>
  <c r="IZ613" i="69"/>
  <c r="IY613" i="69"/>
  <c r="IX613" i="69"/>
  <c r="IW613" i="69"/>
  <c r="IV613" i="69"/>
  <c r="IU613" i="69"/>
  <c r="IT613" i="69"/>
  <c r="IS613" i="69"/>
  <c r="IR613" i="69"/>
  <c r="IQ613" i="69"/>
  <c r="IP613" i="69"/>
  <c r="IO613" i="69"/>
  <c r="IN613" i="69"/>
  <c r="IM613" i="69"/>
  <c r="IL613" i="69"/>
  <c r="IK613" i="69"/>
  <c r="IJ613" i="69"/>
  <c r="II613" i="69"/>
  <c r="IH613" i="69"/>
  <c r="IG613" i="69"/>
  <c r="IF613" i="69"/>
  <c r="IE613" i="69"/>
  <c r="ID613" i="69"/>
  <c r="IC613" i="69"/>
  <c r="IB613" i="69"/>
  <c r="IA613" i="69"/>
  <c r="HZ613" i="69"/>
  <c r="HY613" i="69"/>
  <c r="HX613" i="69"/>
  <c r="HW613" i="69"/>
  <c r="HV613" i="69"/>
  <c r="HU613" i="69"/>
  <c r="HT613" i="69"/>
  <c r="HS613" i="69"/>
  <c r="HR613" i="69"/>
  <c r="HQ613" i="69"/>
  <c r="HP613" i="69"/>
  <c r="HO613" i="69"/>
  <c r="HN613" i="69"/>
  <c r="HM613" i="69"/>
  <c r="HL613" i="69"/>
  <c r="HK613" i="69"/>
  <c r="HJ613" i="69"/>
  <c r="HI613" i="69"/>
  <c r="HH613" i="69"/>
  <c r="HG613" i="69"/>
  <c r="HF613" i="69"/>
  <c r="HE613" i="69"/>
  <c r="HD613" i="69"/>
  <c r="HC613" i="69"/>
  <c r="HB613" i="69"/>
  <c r="HA613" i="69"/>
  <c r="GZ613" i="69"/>
  <c r="GY613" i="69"/>
  <c r="GX613" i="69"/>
  <c r="GW613" i="69"/>
  <c r="GV613" i="69"/>
  <c r="GU613" i="69"/>
  <c r="GT613" i="69"/>
  <c r="GS613" i="69"/>
  <c r="GR613" i="69"/>
  <c r="GQ613" i="69"/>
  <c r="JW612" i="69"/>
  <c r="JV612" i="69"/>
  <c r="JU612" i="69"/>
  <c r="JT612" i="69"/>
  <c r="JS612" i="69"/>
  <c r="JR612" i="69"/>
  <c r="JQ612" i="69"/>
  <c r="JP612" i="69"/>
  <c r="JO612" i="69"/>
  <c r="JN612" i="69"/>
  <c r="JM612" i="69"/>
  <c r="JL612" i="69"/>
  <c r="JK612" i="69"/>
  <c r="JJ612" i="69"/>
  <c r="JI612" i="69"/>
  <c r="JH612" i="69"/>
  <c r="JG612" i="69"/>
  <c r="JF612" i="69"/>
  <c r="JE612" i="69"/>
  <c r="JD612" i="69"/>
  <c r="JC612" i="69"/>
  <c r="JB612" i="69"/>
  <c r="JA612" i="69"/>
  <c r="IZ612" i="69"/>
  <c r="IY612" i="69"/>
  <c r="IX612" i="69"/>
  <c r="IW612" i="69"/>
  <c r="IV612" i="69"/>
  <c r="IU612" i="69"/>
  <c r="IT612" i="69"/>
  <c r="IS612" i="69"/>
  <c r="IR612" i="69"/>
  <c r="IQ612" i="69"/>
  <c r="IP612" i="69"/>
  <c r="IO612" i="69"/>
  <c r="IN612" i="69"/>
  <c r="IM612" i="69"/>
  <c r="IL612" i="69"/>
  <c r="IK612" i="69"/>
  <c r="IJ612" i="69"/>
  <c r="II612" i="69"/>
  <c r="IH612" i="69"/>
  <c r="IG612" i="69"/>
  <c r="IF612" i="69"/>
  <c r="IE612" i="69"/>
  <c r="ID612" i="69"/>
  <c r="IC612" i="69"/>
  <c r="IB612" i="69"/>
  <c r="IA612" i="69"/>
  <c r="HZ612" i="69"/>
  <c r="HY612" i="69"/>
  <c r="HX612" i="69"/>
  <c r="HW612" i="69"/>
  <c r="HV612" i="69"/>
  <c r="HU612" i="69"/>
  <c r="HT612" i="69"/>
  <c r="HS612" i="69"/>
  <c r="HR612" i="69"/>
  <c r="HQ612" i="69"/>
  <c r="HP612" i="69"/>
  <c r="HO612" i="69"/>
  <c r="HN612" i="69"/>
  <c r="HM612" i="69"/>
  <c r="HL612" i="69"/>
  <c r="HK612" i="69"/>
  <c r="HJ612" i="69"/>
  <c r="HI612" i="69"/>
  <c r="HH612" i="69"/>
  <c r="HG612" i="69"/>
  <c r="HF612" i="69"/>
  <c r="HE612" i="69"/>
  <c r="HD612" i="69"/>
  <c r="HC612" i="69"/>
  <c r="HB612" i="69"/>
  <c r="HA612" i="69"/>
  <c r="GZ612" i="69"/>
  <c r="GY612" i="69"/>
  <c r="GX612" i="69"/>
  <c r="GW612" i="69"/>
  <c r="GV612" i="69"/>
  <c r="GU612" i="69"/>
  <c r="GT612" i="69"/>
  <c r="GS612" i="69"/>
  <c r="GR612" i="69"/>
  <c r="GQ612" i="69"/>
  <c r="JW611" i="69"/>
  <c r="JV611" i="69"/>
  <c r="JU611" i="69"/>
  <c r="JT611" i="69"/>
  <c r="JS611" i="69"/>
  <c r="JR611" i="69"/>
  <c r="JQ611" i="69"/>
  <c r="JP611" i="69"/>
  <c r="JO611" i="69"/>
  <c r="JN611" i="69"/>
  <c r="JM611" i="69"/>
  <c r="JL611" i="69"/>
  <c r="JK611" i="69"/>
  <c r="JJ611" i="69"/>
  <c r="JI611" i="69"/>
  <c r="JH611" i="69"/>
  <c r="JG611" i="69"/>
  <c r="JF611" i="69"/>
  <c r="JE611" i="69"/>
  <c r="JD611" i="69"/>
  <c r="JC611" i="69"/>
  <c r="JB611" i="69"/>
  <c r="JA611" i="69"/>
  <c r="IZ611" i="69"/>
  <c r="IY611" i="69"/>
  <c r="IX611" i="69"/>
  <c r="IW611" i="69"/>
  <c r="IV611" i="69"/>
  <c r="IU611" i="69"/>
  <c r="IT611" i="69"/>
  <c r="IS611" i="69"/>
  <c r="IR611" i="69"/>
  <c r="IQ611" i="69"/>
  <c r="IP611" i="69"/>
  <c r="IO611" i="69"/>
  <c r="IN611" i="69"/>
  <c r="IM611" i="69"/>
  <c r="IL611" i="69"/>
  <c r="IK611" i="69"/>
  <c r="IJ611" i="69"/>
  <c r="II611" i="69"/>
  <c r="IH611" i="69"/>
  <c r="IG611" i="69"/>
  <c r="IF611" i="69"/>
  <c r="IE611" i="69"/>
  <c r="ID611" i="69"/>
  <c r="IC611" i="69"/>
  <c r="IB611" i="69"/>
  <c r="IA611" i="69"/>
  <c r="HZ611" i="69"/>
  <c r="HY611" i="69"/>
  <c r="HX611" i="69"/>
  <c r="HW611" i="69"/>
  <c r="HV611" i="69"/>
  <c r="HU611" i="69"/>
  <c r="HT611" i="69"/>
  <c r="HS611" i="69"/>
  <c r="HR611" i="69"/>
  <c r="HQ611" i="69"/>
  <c r="HP611" i="69"/>
  <c r="HO611" i="69"/>
  <c r="HN611" i="69"/>
  <c r="HM611" i="69"/>
  <c r="HL611" i="69"/>
  <c r="HK611" i="69"/>
  <c r="HJ611" i="69"/>
  <c r="HI611" i="69"/>
  <c r="HH611" i="69"/>
  <c r="HG611" i="69"/>
  <c r="HF611" i="69"/>
  <c r="HE611" i="69"/>
  <c r="HD611" i="69"/>
  <c r="HC611" i="69"/>
  <c r="HB611" i="69"/>
  <c r="HA611" i="69"/>
  <c r="GZ611" i="69"/>
  <c r="GY611" i="69"/>
  <c r="GX611" i="69"/>
  <c r="GW611" i="69"/>
  <c r="GV611" i="69"/>
  <c r="GU611" i="69"/>
  <c r="GT611" i="69"/>
  <c r="GS611" i="69"/>
  <c r="GR611" i="69"/>
  <c r="GQ611" i="69"/>
  <c r="JW610" i="69"/>
  <c r="JV610" i="69"/>
  <c r="JU610" i="69"/>
  <c r="JT610" i="69"/>
  <c r="JS610" i="69"/>
  <c r="JR610" i="69"/>
  <c r="JQ610" i="69"/>
  <c r="JP610" i="69"/>
  <c r="JO610" i="69"/>
  <c r="JN610" i="69"/>
  <c r="JM610" i="69"/>
  <c r="JL610" i="69"/>
  <c r="JK610" i="69"/>
  <c r="JJ610" i="69"/>
  <c r="JI610" i="69"/>
  <c r="JH610" i="69"/>
  <c r="JG610" i="69"/>
  <c r="JF610" i="69"/>
  <c r="JE610" i="69"/>
  <c r="JD610" i="69"/>
  <c r="JC610" i="69"/>
  <c r="JB610" i="69"/>
  <c r="JA610" i="69"/>
  <c r="IZ610" i="69"/>
  <c r="IY610" i="69"/>
  <c r="IX610" i="69"/>
  <c r="IW610" i="69"/>
  <c r="IV610" i="69"/>
  <c r="IU610" i="69"/>
  <c r="IT610" i="69"/>
  <c r="IS610" i="69"/>
  <c r="IR610" i="69"/>
  <c r="IQ610" i="69"/>
  <c r="IP610" i="69"/>
  <c r="IO610" i="69"/>
  <c r="IN610" i="69"/>
  <c r="IM610" i="69"/>
  <c r="IL610" i="69"/>
  <c r="IK610" i="69"/>
  <c r="IJ610" i="69"/>
  <c r="II610" i="69"/>
  <c r="IH610" i="69"/>
  <c r="IG610" i="69"/>
  <c r="IF610" i="69"/>
  <c r="IE610" i="69"/>
  <c r="ID610" i="69"/>
  <c r="IC610" i="69"/>
  <c r="IB610" i="69"/>
  <c r="IA610" i="69"/>
  <c r="HZ610" i="69"/>
  <c r="HY610" i="69"/>
  <c r="HX610" i="69"/>
  <c r="HW610" i="69"/>
  <c r="HV610" i="69"/>
  <c r="HU610" i="69"/>
  <c r="HT610" i="69"/>
  <c r="HS610" i="69"/>
  <c r="HR610" i="69"/>
  <c r="HQ610" i="69"/>
  <c r="HP610" i="69"/>
  <c r="HO610" i="69"/>
  <c r="HN610" i="69"/>
  <c r="HM610" i="69"/>
  <c r="HL610" i="69"/>
  <c r="HK610" i="69"/>
  <c r="HJ610" i="69"/>
  <c r="HI610" i="69"/>
  <c r="HH610" i="69"/>
  <c r="HG610" i="69"/>
  <c r="HF610" i="69"/>
  <c r="HE610" i="69"/>
  <c r="HD610" i="69"/>
  <c r="HC610" i="69"/>
  <c r="HB610" i="69"/>
  <c r="HA610" i="69"/>
  <c r="GZ610" i="69"/>
  <c r="GY610" i="69"/>
  <c r="GX610" i="69"/>
  <c r="GW610" i="69"/>
  <c r="GV610" i="69"/>
  <c r="GU610" i="69"/>
  <c r="GT610" i="69"/>
  <c r="GS610" i="69"/>
  <c r="GR610" i="69"/>
  <c r="GQ610" i="69"/>
  <c r="JW609" i="69"/>
  <c r="JV609" i="69"/>
  <c r="JU609" i="69"/>
  <c r="JT609" i="69"/>
  <c r="JS609" i="69"/>
  <c r="JR609" i="69"/>
  <c r="JQ609" i="69"/>
  <c r="JP609" i="69"/>
  <c r="JO609" i="69"/>
  <c r="JN609" i="69"/>
  <c r="JM609" i="69"/>
  <c r="JL609" i="69"/>
  <c r="JK609" i="69"/>
  <c r="JJ609" i="69"/>
  <c r="JI609" i="69"/>
  <c r="JH609" i="69"/>
  <c r="JG609" i="69"/>
  <c r="JF609" i="69"/>
  <c r="JE609" i="69"/>
  <c r="JD609" i="69"/>
  <c r="JC609" i="69"/>
  <c r="JB609" i="69"/>
  <c r="JA609" i="69"/>
  <c r="IZ609" i="69"/>
  <c r="IY609" i="69"/>
  <c r="IX609" i="69"/>
  <c r="IW609" i="69"/>
  <c r="IV609" i="69"/>
  <c r="IU609" i="69"/>
  <c r="IT609" i="69"/>
  <c r="IS609" i="69"/>
  <c r="IR609" i="69"/>
  <c r="IQ609" i="69"/>
  <c r="IP609" i="69"/>
  <c r="IO609" i="69"/>
  <c r="IN609" i="69"/>
  <c r="IM609" i="69"/>
  <c r="IL609" i="69"/>
  <c r="IK609" i="69"/>
  <c r="IJ609" i="69"/>
  <c r="II609" i="69"/>
  <c r="IH609" i="69"/>
  <c r="IG609" i="69"/>
  <c r="IF609" i="69"/>
  <c r="IE609" i="69"/>
  <c r="ID609" i="69"/>
  <c r="IC609" i="69"/>
  <c r="IB609" i="69"/>
  <c r="IA609" i="69"/>
  <c r="HZ609" i="69"/>
  <c r="HY609" i="69"/>
  <c r="HX609" i="69"/>
  <c r="HW609" i="69"/>
  <c r="HV609" i="69"/>
  <c r="HU609" i="69"/>
  <c r="HT609" i="69"/>
  <c r="HS609" i="69"/>
  <c r="HR609" i="69"/>
  <c r="HQ609" i="69"/>
  <c r="HP609" i="69"/>
  <c r="HO609" i="69"/>
  <c r="HN609" i="69"/>
  <c r="HM609" i="69"/>
  <c r="HL609" i="69"/>
  <c r="HK609" i="69"/>
  <c r="HJ609" i="69"/>
  <c r="HI609" i="69"/>
  <c r="HH609" i="69"/>
  <c r="HG609" i="69"/>
  <c r="HF609" i="69"/>
  <c r="HE609" i="69"/>
  <c r="HD609" i="69"/>
  <c r="HC609" i="69"/>
  <c r="HB609" i="69"/>
  <c r="HA609" i="69"/>
  <c r="GZ609" i="69"/>
  <c r="GY609" i="69"/>
  <c r="GX609" i="69"/>
  <c r="GW609" i="69"/>
  <c r="GV609" i="69"/>
  <c r="GU609" i="69"/>
  <c r="GT609" i="69"/>
  <c r="GS609" i="69"/>
  <c r="GR609" i="69"/>
  <c r="GQ609" i="69"/>
  <c r="JW608" i="69"/>
  <c r="JV608" i="69"/>
  <c r="JU608" i="69"/>
  <c r="JT608" i="69"/>
  <c r="JS608" i="69"/>
  <c r="JR608" i="69"/>
  <c r="JQ608" i="69"/>
  <c r="JP608" i="69"/>
  <c r="JO608" i="69"/>
  <c r="JN608" i="69"/>
  <c r="JM608" i="69"/>
  <c r="JL608" i="69"/>
  <c r="JK608" i="69"/>
  <c r="JJ608" i="69"/>
  <c r="JI608" i="69"/>
  <c r="JH608" i="69"/>
  <c r="JG608" i="69"/>
  <c r="JF608" i="69"/>
  <c r="JE608" i="69"/>
  <c r="JD608" i="69"/>
  <c r="JC608" i="69"/>
  <c r="JB608" i="69"/>
  <c r="JA608" i="69"/>
  <c r="IZ608" i="69"/>
  <c r="IY608" i="69"/>
  <c r="IX608" i="69"/>
  <c r="IW608" i="69"/>
  <c r="IV608" i="69"/>
  <c r="IU608" i="69"/>
  <c r="IT608" i="69"/>
  <c r="IS608" i="69"/>
  <c r="IR608" i="69"/>
  <c r="IQ608" i="69"/>
  <c r="IP608" i="69"/>
  <c r="IO608" i="69"/>
  <c r="IN608" i="69"/>
  <c r="IM608" i="69"/>
  <c r="IL608" i="69"/>
  <c r="IK608" i="69"/>
  <c r="IJ608" i="69"/>
  <c r="II608" i="69"/>
  <c r="IH608" i="69"/>
  <c r="IG608" i="69"/>
  <c r="IF608" i="69"/>
  <c r="IE608" i="69"/>
  <c r="ID608" i="69"/>
  <c r="IC608" i="69"/>
  <c r="IB608" i="69"/>
  <c r="IA608" i="69"/>
  <c r="HZ608" i="69"/>
  <c r="HY608" i="69"/>
  <c r="HX608" i="69"/>
  <c r="HW608" i="69"/>
  <c r="HV608" i="69"/>
  <c r="HU608" i="69"/>
  <c r="HT608" i="69"/>
  <c r="HS608" i="69"/>
  <c r="HR608" i="69"/>
  <c r="HQ608" i="69"/>
  <c r="HP608" i="69"/>
  <c r="HO608" i="69"/>
  <c r="HN608" i="69"/>
  <c r="HM608" i="69"/>
  <c r="HL608" i="69"/>
  <c r="HK608" i="69"/>
  <c r="HJ608" i="69"/>
  <c r="HI608" i="69"/>
  <c r="HH608" i="69"/>
  <c r="HG608" i="69"/>
  <c r="HF608" i="69"/>
  <c r="HE608" i="69"/>
  <c r="HD608" i="69"/>
  <c r="HC608" i="69"/>
  <c r="HB608" i="69"/>
  <c r="HA608" i="69"/>
  <c r="GZ608" i="69"/>
  <c r="GY608" i="69"/>
  <c r="GX608" i="69"/>
  <c r="GW608" i="69"/>
  <c r="GV608" i="69"/>
  <c r="GU608" i="69"/>
  <c r="GT608" i="69"/>
  <c r="GS608" i="69"/>
  <c r="GR608" i="69"/>
  <c r="GQ608" i="69"/>
  <c r="JW607" i="69"/>
  <c r="JV607" i="69"/>
  <c r="JU607" i="69"/>
  <c r="JT607" i="69"/>
  <c r="JS607" i="69"/>
  <c r="JR607" i="69"/>
  <c r="JQ607" i="69"/>
  <c r="JP607" i="69"/>
  <c r="JO607" i="69"/>
  <c r="JN607" i="69"/>
  <c r="JM607" i="69"/>
  <c r="JL607" i="69"/>
  <c r="JK607" i="69"/>
  <c r="JJ607" i="69"/>
  <c r="JI607" i="69"/>
  <c r="JH607" i="69"/>
  <c r="JG607" i="69"/>
  <c r="JF607" i="69"/>
  <c r="JE607" i="69"/>
  <c r="JD607" i="69"/>
  <c r="JC607" i="69"/>
  <c r="JB607" i="69"/>
  <c r="JA607" i="69"/>
  <c r="IZ607" i="69"/>
  <c r="IY607" i="69"/>
  <c r="IX607" i="69"/>
  <c r="IW607" i="69"/>
  <c r="IV607" i="69"/>
  <c r="IU607" i="69"/>
  <c r="IT607" i="69"/>
  <c r="IS607" i="69"/>
  <c r="IR607" i="69"/>
  <c r="IQ607" i="69"/>
  <c r="IP607" i="69"/>
  <c r="IO607" i="69"/>
  <c r="IN607" i="69"/>
  <c r="IM607" i="69"/>
  <c r="IL607" i="69"/>
  <c r="IK607" i="69"/>
  <c r="IJ607" i="69"/>
  <c r="II607" i="69"/>
  <c r="IH607" i="69"/>
  <c r="IG607" i="69"/>
  <c r="IF607" i="69"/>
  <c r="IE607" i="69"/>
  <c r="ID607" i="69"/>
  <c r="IC607" i="69"/>
  <c r="IB607" i="69"/>
  <c r="IA607" i="69"/>
  <c r="HZ607" i="69"/>
  <c r="HY607" i="69"/>
  <c r="HX607" i="69"/>
  <c r="HW607" i="69"/>
  <c r="HV607" i="69"/>
  <c r="HU607" i="69"/>
  <c r="HT607" i="69"/>
  <c r="HS607" i="69"/>
  <c r="HR607" i="69"/>
  <c r="HQ607" i="69"/>
  <c r="HP607" i="69"/>
  <c r="HO607" i="69"/>
  <c r="HN607" i="69"/>
  <c r="HM607" i="69"/>
  <c r="HL607" i="69"/>
  <c r="HK607" i="69"/>
  <c r="HJ607" i="69"/>
  <c r="HI607" i="69"/>
  <c r="HH607" i="69"/>
  <c r="HG607" i="69"/>
  <c r="HF607" i="69"/>
  <c r="HE607" i="69"/>
  <c r="HD607" i="69"/>
  <c r="HC607" i="69"/>
  <c r="HB607" i="69"/>
  <c r="HA607" i="69"/>
  <c r="GZ607" i="69"/>
  <c r="GY607" i="69"/>
  <c r="GX607" i="69"/>
  <c r="GW607" i="69"/>
  <c r="GV607" i="69"/>
  <c r="GU607" i="69"/>
  <c r="GT607" i="69"/>
  <c r="GS607" i="69"/>
  <c r="GR607" i="69"/>
  <c r="GQ607" i="69"/>
  <c r="JW606" i="69"/>
  <c r="JV606" i="69"/>
  <c r="JU606" i="69"/>
  <c r="JT606" i="69"/>
  <c r="JS606" i="69"/>
  <c r="JR606" i="69"/>
  <c r="JQ606" i="69"/>
  <c r="JP606" i="69"/>
  <c r="JO606" i="69"/>
  <c r="JN606" i="69"/>
  <c r="JM606" i="69"/>
  <c r="JL606" i="69"/>
  <c r="JK606" i="69"/>
  <c r="JJ606" i="69"/>
  <c r="JI606" i="69"/>
  <c r="JH606" i="69"/>
  <c r="JG606" i="69"/>
  <c r="JF606" i="69"/>
  <c r="JE606" i="69"/>
  <c r="JD606" i="69"/>
  <c r="JC606" i="69"/>
  <c r="JB606" i="69"/>
  <c r="JA606" i="69"/>
  <c r="IZ606" i="69"/>
  <c r="IY606" i="69"/>
  <c r="IX606" i="69"/>
  <c r="IW606" i="69"/>
  <c r="IV606" i="69"/>
  <c r="IU606" i="69"/>
  <c r="IT606" i="69"/>
  <c r="IS606" i="69"/>
  <c r="IR606" i="69"/>
  <c r="IQ606" i="69"/>
  <c r="IP606" i="69"/>
  <c r="IO606" i="69"/>
  <c r="IN606" i="69"/>
  <c r="IM606" i="69"/>
  <c r="IL606" i="69"/>
  <c r="IK606" i="69"/>
  <c r="IJ606" i="69"/>
  <c r="II606" i="69"/>
  <c r="IH606" i="69"/>
  <c r="IG606" i="69"/>
  <c r="IF606" i="69"/>
  <c r="IE606" i="69"/>
  <c r="ID606" i="69"/>
  <c r="IC606" i="69"/>
  <c r="IB606" i="69"/>
  <c r="IA606" i="69"/>
  <c r="HZ606" i="69"/>
  <c r="HY606" i="69"/>
  <c r="HX606" i="69"/>
  <c r="HW606" i="69"/>
  <c r="HV606" i="69"/>
  <c r="HU606" i="69"/>
  <c r="HT606" i="69"/>
  <c r="HS606" i="69"/>
  <c r="HR606" i="69"/>
  <c r="HQ606" i="69"/>
  <c r="HP606" i="69"/>
  <c r="HO606" i="69"/>
  <c r="HN606" i="69"/>
  <c r="HM606" i="69"/>
  <c r="HL606" i="69"/>
  <c r="HK606" i="69"/>
  <c r="HJ606" i="69"/>
  <c r="HI606" i="69"/>
  <c r="HH606" i="69"/>
  <c r="HG606" i="69"/>
  <c r="HF606" i="69"/>
  <c r="HE606" i="69"/>
  <c r="HD606" i="69"/>
  <c r="HC606" i="69"/>
  <c r="HB606" i="69"/>
  <c r="HA606" i="69"/>
  <c r="GZ606" i="69"/>
  <c r="GY606" i="69"/>
  <c r="GX606" i="69"/>
  <c r="GW606" i="69"/>
  <c r="GV606" i="69"/>
  <c r="GU606" i="69"/>
  <c r="GT606" i="69"/>
  <c r="GS606" i="69"/>
  <c r="GR606" i="69"/>
  <c r="GQ606" i="69"/>
  <c r="JW605" i="69"/>
  <c r="JV605" i="69"/>
  <c r="JU605" i="69"/>
  <c r="JT605" i="69"/>
  <c r="JS605" i="69"/>
  <c r="JR605" i="69"/>
  <c r="JQ605" i="69"/>
  <c r="JP605" i="69"/>
  <c r="JO605" i="69"/>
  <c r="JN605" i="69"/>
  <c r="JM605" i="69"/>
  <c r="JL605" i="69"/>
  <c r="JK605" i="69"/>
  <c r="JJ605" i="69"/>
  <c r="JI605" i="69"/>
  <c r="JH605" i="69"/>
  <c r="JG605" i="69"/>
  <c r="JF605" i="69"/>
  <c r="JE605" i="69"/>
  <c r="JD605" i="69"/>
  <c r="JC605" i="69"/>
  <c r="JB605" i="69"/>
  <c r="JA605" i="69"/>
  <c r="IZ605" i="69"/>
  <c r="IY605" i="69"/>
  <c r="IX605" i="69"/>
  <c r="IW605" i="69"/>
  <c r="IV605" i="69"/>
  <c r="IU605" i="69"/>
  <c r="IT605" i="69"/>
  <c r="IS605" i="69"/>
  <c r="IR605" i="69"/>
  <c r="IQ605" i="69"/>
  <c r="IP605" i="69"/>
  <c r="IO605" i="69"/>
  <c r="IN605" i="69"/>
  <c r="IM605" i="69"/>
  <c r="IL605" i="69"/>
  <c r="IK605" i="69"/>
  <c r="IJ605" i="69"/>
  <c r="II605" i="69"/>
  <c r="IH605" i="69"/>
  <c r="IG605" i="69"/>
  <c r="IF605" i="69"/>
  <c r="IE605" i="69"/>
  <c r="ID605" i="69"/>
  <c r="IC605" i="69"/>
  <c r="IB605" i="69"/>
  <c r="IA605" i="69"/>
  <c r="HZ605" i="69"/>
  <c r="HY605" i="69"/>
  <c r="HX605" i="69"/>
  <c r="HW605" i="69"/>
  <c r="HV605" i="69"/>
  <c r="HU605" i="69"/>
  <c r="HT605" i="69"/>
  <c r="HS605" i="69"/>
  <c r="HR605" i="69"/>
  <c r="HQ605" i="69"/>
  <c r="HP605" i="69"/>
  <c r="HO605" i="69"/>
  <c r="HN605" i="69"/>
  <c r="HM605" i="69"/>
  <c r="HL605" i="69"/>
  <c r="HK605" i="69"/>
  <c r="HJ605" i="69"/>
  <c r="HI605" i="69"/>
  <c r="HH605" i="69"/>
  <c r="HG605" i="69"/>
  <c r="HF605" i="69"/>
  <c r="HE605" i="69"/>
  <c r="HD605" i="69"/>
  <c r="HC605" i="69"/>
  <c r="HB605" i="69"/>
  <c r="HA605" i="69"/>
  <c r="GZ605" i="69"/>
  <c r="GY605" i="69"/>
  <c r="GX605" i="69"/>
  <c r="GW605" i="69"/>
  <c r="GV605" i="69"/>
  <c r="GU605" i="69"/>
  <c r="GT605" i="69"/>
  <c r="GS605" i="69"/>
  <c r="GR605" i="69"/>
  <c r="GQ605" i="69"/>
  <c r="JW604" i="69"/>
  <c r="JV604" i="69"/>
  <c r="JU604" i="69"/>
  <c r="JT604" i="69"/>
  <c r="JS604" i="69"/>
  <c r="JR604" i="69"/>
  <c r="JQ604" i="69"/>
  <c r="JP604" i="69"/>
  <c r="JO604" i="69"/>
  <c r="JN604" i="69"/>
  <c r="JM604" i="69"/>
  <c r="JL604" i="69"/>
  <c r="JK604" i="69"/>
  <c r="JJ604" i="69"/>
  <c r="JI604" i="69"/>
  <c r="JH604" i="69"/>
  <c r="JG604" i="69"/>
  <c r="JF604" i="69"/>
  <c r="JE604" i="69"/>
  <c r="JD604" i="69"/>
  <c r="JC604" i="69"/>
  <c r="JB604" i="69"/>
  <c r="JA604" i="69"/>
  <c r="IZ604" i="69"/>
  <c r="IY604" i="69"/>
  <c r="IX604" i="69"/>
  <c r="IW604" i="69"/>
  <c r="IV604" i="69"/>
  <c r="IU604" i="69"/>
  <c r="IT604" i="69"/>
  <c r="IS604" i="69"/>
  <c r="IR604" i="69"/>
  <c r="IQ604" i="69"/>
  <c r="IP604" i="69"/>
  <c r="IO604" i="69"/>
  <c r="IN604" i="69"/>
  <c r="IM604" i="69"/>
  <c r="IL604" i="69"/>
  <c r="IK604" i="69"/>
  <c r="IJ604" i="69"/>
  <c r="II604" i="69"/>
  <c r="IH604" i="69"/>
  <c r="IG604" i="69"/>
  <c r="IF604" i="69"/>
  <c r="IE604" i="69"/>
  <c r="ID604" i="69"/>
  <c r="IC604" i="69"/>
  <c r="IB604" i="69"/>
  <c r="IA604" i="69"/>
  <c r="HZ604" i="69"/>
  <c r="HY604" i="69"/>
  <c r="HX604" i="69"/>
  <c r="HW604" i="69"/>
  <c r="HV604" i="69"/>
  <c r="HU604" i="69"/>
  <c r="HT604" i="69"/>
  <c r="HS604" i="69"/>
  <c r="HR604" i="69"/>
  <c r="HQ604" i="69"/>
  <c r="HP604" i="69"/>
  <c r="HO604" i="69"/>
  <c r="HN604" i="69"/>
  <c r="HM604" i="69"/>
  <c r="HL604" i="69"/>
  <c r="HK604" i="69"/>
  <c r="HJ604" i="69"/>
  <c r="HI604" i="69"/>
  <c r="HH604" i="69"/>
  <c r="HG604" i="69"/>
  <c r="HF604" i="69"/>
  <c r="HE604" i="69"/>
  <c r="HD604" i="69"/>
  <c r="HC604" i="69"/>
  <c r="HB604" i="69"/>
  <c r="HA604" i="69"/>
  <c r="GZ604" i="69"/>
  <c r="GY604" i="69"/>
  <c r="GX604" i="69"/>
  <c r="GW604" i="69"/>
  <c r="GV604" i="69"/>
  <c r="GU604" i="69"/>
  <c r="GT604" i="69"/>
  <c r="GS604" i="69"/>
  <c r="GR604" i="69"/>
  <c r="GQ604" i="69"/>
  <c r="JW603" i="69"/>
  <c r="JV603" i="69"/>
  <c r="JU603" i="69"/>
  <c r="JT603" i="69"/>
  <c r="JS603" i="69"/>
  <c r="JR603" i="69"/>
  <c r="JQ603" i="69"/>
  <c r="JP603" i="69"/>
  <c r="JO603" i="69"/>
  <c r="JN603" i="69"/>
  <c r="JM603" i="69"/>
  <c r="JL603" i="69"/>
  <c r="JK603" i="69"/>
  <c r="JJ603" i="69"/>
  <c r="JI603" i="69"/>
  <c r="JH603" i="69"/>
  <c r="JG603" i="69"/>
  <c r="JF603" i="69"/>
  <c r="JE603" i="69"/>
  <c r="JD603" i="69"/>
  <c r="JC603" i="69"/>
  <c r="JB603" i="69"/>
  <c r="JA603" i="69"/>
  <c r="IZ603" i="69"/>
  <c r="IY603" i="69"/>
  <c r="IX603" i="69"/>
  <c r="IW603" i="69"/>
  <c r="IV603" i="69"/>
  <c r="IU603" i="69"/>
  <c r="IT603" i="69"/>
  <c r="IS603" i="69"/>
  <c r="IR603" i="69"/>
  <c r="IQ603" i="69"/>
  <c r="IP603" i="69"/>
  <c r="IO603" i="69"/>
  <c r="IN603" i="69"/>
  <c r="IM603" i="69"/>
  <c r="IL603" i="69"/>
  <c r="IK603" i="69"/>
  <c r="IJ603" i="69"/>
  <c r="II603" i="69"/>
  <c r="IH603" i="69"/>
  <c r="IG603" i="69"/>
  <c r="IF603" i="69"/>
  <c r="IE603" i="69"/>
  <c r="ID603" i="69"/>
  <c r="IC603" i="69"/>
  <c r="IB603" i="69"/>
  <c r="IA603" i="69"/>
  <c r="HZ603" i="69"/>
  <c r="HY603" i="69"/>
  <c r="HX603" i="69"/>
  <c r="HW603" i="69"/>
  <c r="HV603" i="69"/>
  <c r="HU603" i="69"/>
  <c r="HT603" i="69"/>
  <c r="HS603" i="69"/>
  <c r="HR603" i="69"/>
  <c r="HQ603" i="69"/>
  <c r="HP603" i="69"/>
  <c r="HO603" i="69"/>
  <c r="HN603" i="69"/>
  <c r="HM603" i="69"/>
  <c r="HL603" i="69"/>
  <c r="HK603" i="69"/>
  <c r="HJ603" i="69"/>
  <c r="HI603" i="69"/>
  <c r="HH603" i="69"/>
  <c r="HG603" i="69"/>
  <c r="HF603" i="69"/>
  <c r="HE603" i="69"/>
  <c r="HD603" i="69"/>
  <c r="HC603" i="69"/>
  <c r="HB603" i="69"/>
  <c r="HA603" i="69"/>
  <c r="GZ603" i="69"/>
  <c r="GY603" i="69"/>
  <c r="GX603" i="69"/>
  <c r="GW603" i="69"/>
  <c r="GV603" i="69"/>
  <c r="GU603" i="69"/>
  <c r="GT603" i="69"/>
  <c r="GS603" i="69"/>
  <c r="GR603" i="69"/>
  <c r="GQ603" i="69"/>
  <c r="JW602" i="69"/>
  <c r="JV602" i="69"/>
  <c r="JU602" i="69"/>
  <c r="JT602" i="69"/>
  <c r="JS602" i="69"/>
  <c r="JR602" i="69"/>
  <c r="JQ602" i="69"/>
  <c r="JP602" i="69"/>
  <c r="JO602" i="69"/>
  <c r="JN602" i="69"/>
  <c r="JM602" i="69"/>
  <c r="JL602" i="69"/>
  <c r="JK602" i="69"/>
  <c r="JJ602" i="69"/>
  <c r="JI602" i="69"/>
  <c r="JH602" i="69"/>
  <c r="JG602" i="69"/>
  <c r="JF602" i="69"/>
  <c r="JE602" i="69"/>
  <c r="JD602" i="69"/>
  <c r="JC602" i="69"/>
  <c r="JB602" i="69"/>
  <c r="JA602" i="69"/>
  <c r="IZ602" i="69"/>
  <c r="IY602" i="69"/>
  <c r="IX602" i="69"/>
  <c r="IW602" i="69"/>
  <c r="IV602" i="69"/>
  <c r="IU602" i="69"/>
  <c r="IT602" i="69"/>
  <c r="IS602" i="69"/>
  <c r="IR602" i="69"/>
  <c r="IQ602" i="69"/>
  <c r="IP602" i="69"/>
  <c r="IO602" i="69"/>
  <c r="IN602" i="69"/>
  <c r="IM602" i="69"/>
  <c r="IL602" i="69"/>
  <c r="IK602" i="69"/>
  <c r="IJ602" i="69"/>
  <c r="II602" i="69"/>
  <c r="IH602" i="69"/>
  <c r="IG602" i="69"/>
  <c r="IF602" i="69"/>
  <c r="IE602" i="69"/>
  <c r="ID602" i="69"/>
  <c r="IC602" i="69"/>
  <c r="IB602" i="69"/>
  <c r="IA602" i="69"/>
  <c r="HZ602" i="69"/>
  <c r="HY602" i="69"/>
  <c r="HX602" i="69"/>
  <c r="HW602" i="69"/>
  <c r="HV602" i="69"/>
  <c r="HU602" i="69"/>
  <c r="HT602" i="69"/>
  <c r="HS602" i="69"/>
  <c r="HR602" i="69"/>
  <c r="HQ602" i="69"/>
  <c r="HP602" i="69"/>
  <c r="HO602" i="69"/>
  <c r="HN602" i="69"/>
  <c r="HM602" i="69"/>
  <c r="HL602" i="69"/>
  <c r="HK602" i="69"/>
  <c r="HJ602" i="69"/>
  <c r="HI602" i="69"/>
  <c r="HH602" i="69"/>
  <c r="HG602" i="69"/>
  <c r="HF602" i="69"/>
  <c r="HE602" i="69"/>
  <c r="HD602" i="69"/>
  <c r="HC602" i="69"/>
  <c r="HB602" i="69"/>
  <c r="HA602" i="69"/>
  <c r="GZ602" i="69"/>
  <c r="GY602" i="69"/>
  <c r="GX602" i="69"/>
  <c r="GW602" i="69"/>
  <c r="GV602" i="69"/>
  <c r="GU602" i="69"/>
  <c r="GT602" i="69"/>
  <c r="GS602" i="69"/>
  <c r="GR602" i="69"/>
  <c r="GQ602" i="69"/>
  <c r="JW601" i="69"/>
  <c r="JV601" i="69"/>
  <c r="JU601" i="69"/>
  <c r="JT601" i="69"/>
  <c r="JS601" i="69"/>
  <c r="JR601" i="69"/>
  <c r="JQ601" i="69"/>
  <c r="JP601" i="69"/>
  <c r="JO601" i="69"/>
  <c r="JN601" i="69"/>
  <c r="JM601" i="69"/>
  <c r="JL601" i="69"/>
  <c r="JK601" i="69"/>
  <c r="JJ601" i="69"/>
  <c r="JI601" i="69"/>
  <c r="JH601" i="69"/>
  <c r="JG601" i="69"/>
  <c r="JF601" i="69"/>
  <c r="JE601" i="69"/>
  <c r="JD601" i="69"/>
  <c r="JC601" i="69"/>
  <c r="JB601" i="69"/>
  <c r="JA601" i="69"/>
  <c r="IZ601" i="69"/>
  <c r="IY601" i="69"/>
  <c r="IX601" i="69"/>
  <c r="IW601" i="69"/>
  <c r="IV601" i="69"/>
  <c r="IU601" i="69"/>
  <c r="IT601" i="69"/>
  <c r="IS601" i="69"/>
  <c r="IR601" i="69"/>
  <c r="IQ601" i="69"/>
  <c r="IP601" i="69"/>
  <c r="IO601" i="69"/>
  <c r="IN601" i="69"/>
  <c r="IM601" i="69"/>
  <c r="IL601" i="69"/>
  <c r="IK601" i="69"/>
  <c r="IJ601" i="69"/>
  <c r="II601" i="69"/>
  <c r="IH601" i="69"/>
  <c r="IG601" i="69"/>
  <c r="IF601" i="69"/>
  <c r="IE601" i="69"/>
  <c r="ID601" i="69"/>
  <c r="IC601" i="69"/>
  <c r="IB601" i="69"/>
  <c r="IA601" i="69"/>
  <c r="HZ601" i="69"/>
  <c r="HY601" i="69"/>
  <c r="HX601" i="69"/>
  <c r="HW601" i="69"/>
  <c r="HV601" i="69"/>
  <c r="HU601" i="69"/>
  <c r="HT601" i="69"/>
  <c r="HS601" i="69"/>
  <c r="HR601" i="69"/>
  <c r="HQ601" i="69"/>
  <c r="HP601" i="69"/>
  <c r="HO601" i="69"/>
  <c r="HN601" i="69"/>
  <c r="HM601" i="69"/>
  <c r="HL601" i="69"/>
  <c r="HK601" i="69"/>
  <c r="HJ601" i="69"/>
  <c r="HI601" i="69"/>
  <c r="HH601" i="69"/>
  <c r="HG601" i="69"/>
  <c r="HF601" i="69"/>
  <c r="HE601" i="69"/>
  <c r="HD601" i="69"/>
  <c r="HC601" i="69"/>
  <c r="HB601" i="69"/>
  <c r="HA601" i="69"/>
  <c r="GZ601" i="69"/>
  <c r="GY601" i="69"/>
  <c r="GX601" i="69"/>
  <c r="GW601" i="69"/>
  <c r="GV601" i="69"/>
  <c r="GU601" i="69"/>
  <c r="GT601" i="69"/>
  <c r="GS601" i="69"/>
  <c r="GR601" i="69"/>
  <c r="GQ601" i="69"/>
  <c r="JW600" i="69"/>
  <c r="JV600" i="69"/>
  <c r="JU600" i="69"/>
  <c r="JT600" i="69"/>
  <c r="JS600" i="69"/>
  <c r="JR600" i="69"/>
  <c r="JQ600" i="69"/>
  <c r="JP600" i="69"/>
  <c r="JO600" i="69"/>
  <c r="JN600" i="69"/>
  <c r="JM600" i="69"/>
  <c r="JL600" i="69"/>
  <c r="JK600" i="69"/>
  <c r="JJ600" i="69"/>
  <c r="JI600" i="69"/>
  <c r="JH600" i="69"/>
  <c r="JG600" i="69"/>
  <c r="JF600" i="69"/>
  <c r="JE600" i="69"/>
  <c r="JD600" i="69"/>
  <c r="JC600" i="69"/>
  <c r="JB600" i="69"/>
  <c r="JA600" i="69"/>
  <c r="IZ600" i="69"/>
  <c r="IY600" i="69"/>
  <c r="IX600" i="69"/>
  <c r="IW600" i="69"/>
  <c r="IV600" i="69"/>
  <c r="IU600" i="69"/>
  <c r="IT600" i="69"/>
  <c r="IS600" i="69"/>
  <c r="IR600" i="69"/>
  <c r="IQ600" i="69"/>
  <c r="IP600" i="69"/>
  <c r="IO600" i="69"/>
  <c r="IN600" i="69"/>
  <c r="IM600" i="69"/>
  <c r="IL600" i="69"/>
  <c r="IK600" i="69"/>
  <c r="IJ600" i="69"/>
  <c r="II600" i="69"/>
  <c r="IH600" i="69"/>
  <c r="IG600" i="69"/>
  <c r="IF600" i="69"/>
  <c r="IE600" i="69"/>
  <c r="ID600" i="69"/>
  <c r="IC600" i="69"/>
  <c r="IB600" i="69"/>
  <c r="IA600" i="69"/>
  <c r="HZ600" i="69"/>
  <c r="HY600" i="69"/>
  <c r="HX600" i="69"/>
  <c r="HW600" i="69"/>
  <c r="HV600" i="69"/>
  <c r="HU600" i="69"/>
  <c r="HT600" i="69"/>
  <c r="HS600" i="69"/>
  <c r="HR600" i="69"/>
  <c r="HQ600" i="69"/>
  <c r="HP600" i="69"/>
  <c r="HO600" i="69"/>
  <c r="HN600" i="69"/>
  <c r="HM600" i="69"/>
  <c r="HL600" i="69"/>
  <c r="HK600" i="69"/>
  <c r="HJ600" i="69"/>
  <c r="HI600" i="69"/>
  <c r="HH600" i="69"/>
  <c r="HG600" i="69"/>
  <c r="HF600" i="69"/>
  <c r="HE600" i="69"/>
  <c r="HD600" i="69"/>
  <c r="HC600" i="69"/>
  <c r="HB600" i="69"/>
  <c r="HA600" i="69"/>
  <c r="GZ600" i="69"/>
  <c r="GY600" i="69"/>
  <c r="GX600" i="69"/>
  <c r="GW600" i="69"/>
  <c r="GV600" i="69"/>
  <c r="GU600" i="69"/>
  <c r="GT600" i="69"/>
  <c r="GS600" i="69"/>
  <c r="GR600" i="69"/>
  <c r="GQ600" i="69"/>
  <c r="JW599" i="69"/>
  <c r="JV599" i="69"/>
  <c r="JU599" i="69"/>
  <c r="JT599" i="69"/>
  <c r="JS599" i="69"/>
  <c r="JR599" i="69"/>
  <c r="JQ599" i="69"/>
  <c r="JP599" i="69"/>
  <c r="JO599" i="69"/>
  <c r="JN599" i="69"/>
  <c r="JM599" i="69"/>
  <c r="JL599" i="69"/>
  <c r="JK599" i="69"/>
  <c r="JJ599" i="69"/>
  <c r="JI599" i="69"/>
  <c r="JH599" i="69"/>
  <c r="JG599" i="69"/>
  <c r="JF599" i="69"/>
  <c r="JE599" i="69"/>
  <c r="JD599" i="69"/>
  <c r="JC599" i="69"/>
  <c r="JB599" i="69"/>
  <c r="JA599" i="69"/>
  <c r="IZ599" i="69"/>
  <c r="IY599" i="69"/>
  <c r="IX599" i="69"/>
  <c r="IW599" i="69"/>
  <c r="IV599" i="69"/>
  <c r="IU599" i="69"/>
  <c r="IT599" i="69"/>
  <c r="IS599" i="69"/>
  <c r="IR599" i="69"/>
  <c r="IQ599" i="69"/>
  <c r="IP599" i="69"/>
  <c r="IO599" i="69"/>
  <c r="IN599" i="69"/>
  <c r="IM599" i="69"/>
  <c r="IL599" i="69"/>
  <c r="IK599" i="69"/>
  <c r="IJ599" i="69"/>
  <c r="II599" i="69"/>
  <c r="IH599" i="69"/>
  <c r="IG599" i="69"/>
  <c r="IF599" i="69"/>
  <c r="IE599" i="69"/>
  <c r="ID599" i="69"/>
  <c r="IC599" i="69"/>
  <c r="IB599" i="69"/>
  <c r="IA599" i="69"/>
  <c r="HZ599" i="69"/>
  <c r="HY599" i="69"/>
  <c r="HX599" i="69"/>
  <c r="HW599" i="69"/>
  <c r="HV599" i="69"/>
  <c r="HU599" i="69"/>
  <c r="HT599" i="69"/>
  <c r="HS599" i="69"/>
  <c r="HR599" i="69"/>
  <c r="HQ599" i="69"/>
  <c r="HP599" i="69"/>
  <c r="HO599" i="69"/>
  <c r="HN599" i="69"/>
  <c r="HM599" i="69"/>
  <c r="HL599" i="69"/>
  <c r="HK599" i="69"/>
  <c r="HJ599" i="69"/>
  <c r="HI599" i="69"/>
  <c r="HH599" i="69"/>
  <c r="HG599" i="69"/>
  <c r="HF599" i="69"/>
  <c r="HE599" i="69"/>
  <c r="HD599" i="69"/>
  <c r="HC599" i="69"/>
  <c r="HB599" i="69"/>
  <c r="HA599" i="69"/>
  <c r="GZ599" i="69"/>
  <c r="GY599" i="69"/>
  <c r="GX599" i="69"/>
  <c r="GW599" i="69"/>
  <c r="GV599" i="69"/>
  <c r="GU599" i="69"/>
  <c r="GT599" i="69"/>
  <c r="GS599" i="69"/>
  <c r="GR599" i="69"/>
  <c r="GQ599" i="69"/>
  <c r="JW598" i="69"/>
  <c r="JV598" i="69"/>
  <c r="JU598" i="69"/>
  <c r="JT598" i="69"/>
  <c r="JS598" i="69"/>
  <c r="JR598" i="69"/>
  <c r="JQ598" i="69"/>
  <c r="JP598" i="69"/>
  <c r="JO598" i="69"/>
  <c r="JN598" i="69"/>
  <c r="JM598" i="69"/>
  <c r="JL598" i="69"/>
  <c r="JK598" i="69"/>
  <c r="JJ598" i="69"/>
  <c r="JI598" i="69"/>
  <c r="JH598" i="69"/>
  <c r="JG598" i="69"/>
  <c r="JF598" i="69"/>
  <c r="JE598" i="69"/>
  <c r="JD598" i="69"/>
  <c r="JC598" i="69"/>
  <c r="JB598" i="69"/>
  <c r="JA598" i="69"/>
  <c r="IZ598" i="69"/>
  <c r="IY598" i="69"/>
  <c r="IX598" i="69"/>
  <c r="IW598" i="69"/>
  <c r="IV598" i="69"/>
  <c r="IU598" i="69"/>
  <c r="IT598" i="69"/>
  <c r="IS598" i="69"/>
  <c r="IR598" i="69"/>
  <c r="IQ598" i="69"/>
  <c r="IP598" i="69"/>
  <c r="IO598" i="69"/>
  <c r="IN598" i="69"/>
  <c r="IM598" i="69"/>
  <c r="IL598" i="69"/>
  <c r="IK598" i="69"/>
  <c r="IJ598" i="69"/>
  <c r="II598" i="69"/>
  <c r="IH598" i="69"/>
  <c r="IG598" i="69"/>
  <c r="IF598" i="69"/>
  <c r="IE598" i="69"/>
  <c r="ID598" i="69"/>
  <c r="IC598" i="69"/>
  <c r="IB598" i="69"/>
  <c r="IA598" i="69"/>
  <c r="HZ598" i="69"/>
  <c r="HY598" i="69"/>
  <c r="HX598" i="69"/>
  <c r="HW598" i="69"/>
  <c r="HV598" i="69"/>
  <c r="HU598" i="69"/>
  <c r="HT598" i="69"/>
  <c r="HS598" i="69"/>
  <c r="HR598" i="69"/>
  <c r="HQ598" i="69"/>
  <c r="HP598" i="69"/>
  <c r="HO598" i="69"/>
  <c r="HN598" i="69"/>
  <c r="HM598" i="69"/>
  <c r="HL598" i="69"/>
  <c r="HK598" i="69"/>
  <c r="HJ598" i="69"/>
  <c r="HI598" i="69"/>
  <c r="HH598" i="69"/>
  <c r="HG598" i="69"/>
  <c r="HF598" i="69"/>
  <c r="HE598" i="69"/>
  <c r="HD598" i="69"/>
  <c r="HC598" i="69"/>
  <c r="HB598" i="69"/>
  <c r="HA598" i="69"/>
  <c r="GZ598" i="69"/>
  <c r="GY598" i="69"/>
  <c r="GX598" i="69"/>
  <c r="GW598" i="69"/>
  <c r="GV598" i="69"/>
  <c r="GU598" i="69"/>
  <c r="GT598" i="69"/>
  <c r="GS598" i="69"/>
  <c r="GR598" i="69"/>
  <c r="GQ598" i="69"/>
  <c r="JW597" i="69"/>
  <c r="JV597" i="69"/>
  <c r="JU597" i="69"/>
  <c r="JT597" i="69"/>
  <c r="JS597" i="69"/>
  <c r="JR597" i="69"/>
  <c r="JQ597" i="69"/>
  <c r="JP597" i="69"/>
  <c r="JO597" i="69"/>
  <c r="JN597" i="69"/>
  <c r="JM597" i="69"/>
  <c r="JL597" i="69"/>
  <c r="JK597" i="69"/>
  <c r="JJ597" i="69"/>
  <c r="JI597" i="69"/>
  <c r="JH597" i="69"/>
  <c r="JG597" i="69"/>
  <c r="JF597" i="69"/>
  <c r="JE597" i="69"/>
  <c r="JD597" i="69"/>
  <c r="JC597" i="69"/>
  <c r="JB597" i="69"/>
  <c r="JA597" i="69"/>
  <c r="IZ597" i="69"/>
  <c r="IY597" i="69"/>
  <c r="IX597" i="69"/>
  <c r="IW597" i="69"/>
  <c r="IV597" i="69"/>
  <c r="IU597" i="69"/>
  <c r="IT597" i="69"/>
  <c r="IS597" i="69"/>
  <c r="IR597" i="69"/>
  <c r="IQ597" i="69"/>
  <c r="IP597" i="69"/>
  <c r="IO597" i="69"/>
  <c r="IN597" i="69"/>
  <c r="IM597" i="69"/>
  <c r="IL597" i="69"/>
  <c r="IK597" i="69"/>
  <c r="IJ597" i="69"/>
  <c r="II597" i="69"/>
  <c r="IH597" i="69"/>
  <c r="IG597" i="69"/>
  <c r="IF597" i="69"/>
  <c r="IE597" i="69"/>
  <c r="ID597" i="69"/>
  <c r="IC597" i="69"/>
  <c r="IB597" i="69"/>
  <c r="IA597" i="69"/>
  <c r="HZ597" i="69"/>
  <c r="HY597" i="69"/>
  <c r="HX597" i="69"/>
  <c r="HW597" i="69"/>
  <c r="HV597" i="69"/>
  <c r="HU597" i="69"/>
  <c r="HT597" i="69"/>
  <c r="HS597" i="69"/>
  <c r="HR597" i="69"/>
  <c r="HQ597" i="69"/>
  <c r="HP597" i="69"/>
  <c r="HO597" i="69"/>
  <c r="HN597" i="69"/>
  <c r="HM597" i="69"/>
  <c r="HL597" i="69"/>
  <c r="HK597" i="69"/>
  <c r="HJ597" i="69"/>
  <c r="HI597" i="69"/>
  <c r="HH597" i="69"/>
  <c r="HG597" i="69"/>
  <c r="HF597" i="69"/>
  <c r="HE597" i="69"/>
  <c r="HD597" i="69"/>
  <c r="HC597" i="69"/>
  <c r="HB597" i="69"/>
  <c r="HA597" i="69"/>
  <c r="GZ597" i="69"/>
  <c r="GY597" i="69"/>
  <c r="GX597" i="69"/>
  <c r="GW597" i="69"/>
  <c r="GV597" i="69"/>
  <c r="GU597" i="69"/>
  <c r="GT597" i="69"/>
  <c r="GS597" i="69"/>
  <c r="GR597" i="69"/>
  <c r="GQ597" i="69"/>
  <c r="JW596" i="69"/>
  <c r="JV596" i="69"/>
  <c r="JU596" i="69"/>
  <c r="JT596" i="69"/>
  <c r="JS596" i="69"/>
  <c r="JR596" i="69"/>
  <c r="JQ596" i="69"/>
  <c r="JP596" i="69"/>
  <c r="JO596" i="69"/>
  <c r="JN596" i="69"/>
  <c r="JM596" i="69"/>
  <c r="JL596" i="69"/>
  <c r="JK596" i="69"/>
  <c r="JJ596" i="69"/>
  <c r="JI596" i="69"/>
  <c r="JH596" i="69"/>
  <c r="JG596" i="69"/>
  <c r="JF596" i="69"/>
  <c r="JE596" i="69"/>
  <c r="JD596" i="69"/>
  <c r="JC596" i="69"/>
  <c r="JB596" i="69"/>
  <c r="JA596" i="69"/>
  <c r="IZ596" i="69"/>
  <c r="IY596" i="69"/>
  <c r="IX596" i="69"/>
  <c r="IW596" i="69"/>
  <c r="IV596" i="69"/>
  <c r="IU596" i="69"/>
  <c r="IT596" i="69"/>
  <c r="IS596" i="69"/>
  <c r="IR596" i="69"/>
  <c r="IQ596" i="69"/>
  <c r="IP596" i="69"/>
  <c r="IO596" i="69"/>
  <c r="IN596" i="69"/>
  <c r="IM596" i="69"/>
  <c r="IL596" i="69"/>
  <c r="IK596" i="69"/>
  <c r="IJ596" i="69"/>
  <c r="II596" i="69"/>
  <c r="IH596" i="69"/>
  <c r="IG596" i="69"/>
  <c r="IF596" i="69"/>
  <c r="IE596" i="69"/>
  <c r="ID596" i="69"/>
  <c r="IC596" i="69"/>
  <c r="IB596" i="69"/>
  <c r="IA596" i="69"/>
  <c r="HZ596" i="69"/>
  <c r="HY596" i="69"/>
  <c r="HX596" i="69"/>
  <c r="HW596" i="69"/>
  <c r="HV596" i="69"/>
  <c r="HU596" i="69"/>
  <c r="HT596" i="69"/>
  <c r="HS596" i="69"/>
  <c r="HR596" i="69"/>
  <c r="HQ596" i="69"/>
  <c r="HP596" i="69"/>
  <c r="HO596" i="69"/>
  <c r="HN596" i="69"/>
  <c r="HM596" i="69"/>
  <c r="HL596" i="69"/>
  <c r="HK596" i="69"/>
  <c r="HJ596" i="69"/>
  <c r="HI596" i="69"/>
  <c r="HH596" i="69"/>
  <c r="HG596" i="69"/>
  <c r="HF596" i="69"/>
  <c r="HE596" i="69"/>
  <c r="HD596" i="69"/>
  <c r="HC596" i="69"/>
  <c r="HB596" i="69"/>
  <c r="HA596" i="69"/>
  <c r="GZ596" i="69"/>
  <c r="GY596" i="69"/>
  <c r="GX596" i="69"/>
  <c r="GW596" i="69"/>
  <c r="GV596" i="69"/>
  <c r="GU596" i="69"/>
  <c r="GT596" i="69"/>
  <c r="GS596" i="69"/>
  <c r="GR596" i="69"/>
  <c r="GQ596" i="69"/>
  <c r="JW595" i="69"/>
  <c r="JV595" i="69"/>
  <c r="JU595" i="69"/>
  <c r="JT595" i="69"/>
  <c r="JS595" i="69"/>
  <c r="JR595" i="69"/>
  <c r="JQ595" i="69"/>
  <c r="JP595" i="69"/>
  <c r="JO595" i="69"/>
  <c r="JN595" i="69"/>
  <c r="JM595" i="69"/>
  <c r="JL595" i="69"/>
  <c r="JK595" i="69"/>
  <c r="JJ595" i="69"/>
  <c r="JI595" i="69"/>
  <c r="JH595" i="69"/>
  <c r="JG595" i="69"/>
  <c r="JF595" i="69"/>
  <c r="JE595" i="69"/>
  <c r="JD595" i="69"/>
  <c r="JC595" i="69"/>
  <c r="JB595" i="69"/>
  <c r="JA595" i="69"/>
  <c r="IZ595" i="69"/>
  <c r="IY595" i="69"/>
  <c r="IX595" i="69"/>
  <c r="IW595" i="69"/>
  <c r="IV595" i="69"/>
  <c r="IU595" i="69"/>
  <c r="IT595" i="69"/>
  <c r="IS595" i="69"/>
  <c r="IR595" i="69"/>
  <c r="IQ595" i="69"/>
  <c r="IP595" i="69"/>
  <c r="IO595" i="69"/>
  <c r="IN595" i="69"/>
  <c r="IM595" i="69"/>
  <c r="IL595" i="69"/>
  <c r="IK595" i="69"/>
  <c r="IJ595" i="69"/>
  <c r="II595" i="69"/>
  <c r="IH595" i="69"/>
  <c r="IG595" i="69"/>
  <c r="IF595" i="69"/>
  <c r="IE595" i="69"/>
  <c r="ID595" i="69"/>
  <c r="IC595" i="69"/>
  <c r="IB595" i="69"/>
  <c r="IA595" i="69"/>
  <c r="HZ595" i="69"/>
  <c r="HY595" i="69"/>
  <c r="HX595" i="69"/>
  <c r="HW595" i="69"/>
  <c r="HV595" i="69"/>
  <c r="HU595" i="69"/>
  <c r="HT595" i="69"/>
  <c r="HS595" i="69"/>
  <c r="HR595" i="69"/>
  <c r="HQ595" i="69"/>
  <c r="HP595" i="69"/>
  <c r="HO595" i="69"/>
  <c r="HN595" i="69"/>
  <c r="HM595" i="69"/>
  <c r="HL595" i="69"/>
  <c r="HK595" i="69"/>
  <c r="HJ595" i="69"/>
  <c r="HI595" i="69"/>
  <c r="HH595" i="69"/>
  <c r="HG595" i="69"/>
  <c r="HF595" i="69"/>
  <c r="HE595" i="69"/>
  <c r="HD595" i="69"/>
  <c r="HC595" i="69"/>
  <c r="HB595" i="69"/>
  <c r="HA595" i="69"/>
  <c r="GZ595" i="69"/>
  <c r="GY595" i="69"/>
  <c r="GX595" i="69"/>
  <c r="GW595" i="69"/>
  <c r="GV595" i="69"/>
  <c r="GU595" i="69"/>
  <c r="GT595" i="69"/>
  <c r="GS595" i="69"/>
  <c r="GR595" i="69"/>
  <c r="GQ595" i="69"/>
  <c r="JW594" i="69"/>
  <c r="JV594" i="69"/>
  <c r="JU594" i="69"/>
  <c r="JT594" i="69"/>
  <c r="JS594" i="69"/>
  <c r="JR594" i="69"/>
  <c r="JQ594" i="69"/>
  <c r="JP594" i="69"/>
  <c r="JO594" i="69"/>
  <c r="JN594" i="69"/>
  <c r="JM594" i="69"/>
  <c r="JL594" i="69"/>
  <c r="JK594" i="69"/>
  <c r="JJ594" i="69"/>
  <c r="JI594" i="69"/>
  <c r="JH594" i="69"/>
  <c r="JG594" i="69"/>
  <c r="JF594" i="69"/>
  <c r="JE594" i="69"/>
  <c r="JD594" i="69"/>
  <c r="JC594" i="69"/>
  <c r="JB594" i="69"/>
  <c r="JA594" i="69"/>
  <c r="IZ594" i="69"/>
  <c r="IY594" i="69"/>
  <c r="IX594" i="69"/>
  <c r="IW594" i="69"/>
  <c r="IV594" i="69"/>
  <c r="IU594" i="69"/>
  <c r="IT594" i="69"/>
  <c r="IS594" i="69"/>
  <c r="IR594" i="69"/>
  <c r="IQ594" i="69"/>
  <c r="IP594" i="69"/>
  <c r="IO594" i="69"/>
  <c r="IN594" i="69"/>
  <c r="IM594" i="69"/>
  <c r="IL594" i="69"/>
  <c r="IK594" i="69"/>
  <c r="IJ594" i="69"/>
  <c r="II594" i="69"/>
  <c r="IH594" i="69"/>
  <c r="IG594" i="69"/>
  <c r="IF594" i="69"/>
  <c r="IE594" i="69"/>
  <c r="ID594" i="69"/>
  <c r="IC594" i="69"/>
  <c r="IB594" i="69"/>
  <c r="IA594" i="69"/>
  <c r="HZ594" i="69"/>
  <c r="HY594" i="69"/>
  <c r="HX594" i="69"/>
  <c r="HW594" i="69"/>
  <c r="HV594" i="69"/>
  <c r="HU594" i="69"/>
  <c r="HT594" i="69"/>
  <c r="HS594" i="69"/>
  <c r="HR594" i="69"/>
  <c r="HQ594" i="69"/>
  <c r="HP594" i="69"/>
  <c r="HO594" i="69"/>
  <c r="HN594" i="69"/>
  <c r="HM594" i="69"/>
  <c r="HL594" i="69"/>
  <c r="HK594" i="69"/>
  <c r="HJ594" i="69"/>
  <c r="HI594" i="69"/>
  <c r="HH594" i="69"/>
  <c r="HG594" i="69"/>
  <c r="HF594" i="69"/>
  <c r="HE594" i="69"/>
  <c r="HD594" i="69"/>
  <c r="HC594" i="69"/>
  <c r="HB594" i="69"/>
  <c r="HA594" i="69"/>
  <c r="GZ594" i="69"/>
  <c r="GY594" i="69"/>
  <c r="GX594" i="69"/>
  <c r="GW594" i="69"/>
  <c r="GV594" i="69"/>
  <c r="GU594" i="69"/>
  <c r="GT594" i="69"/>
  <c r="GS594" i="69"/>
  <c r="GR594" i="69"/>
  <c r="GQ594" i="69"/>
  <c r="JW593" i="69"/>
  <c r="JV593" i="69"/>
  <c r="JU593" i="69"/>
  <c r="JT593" i="69"/>
  <c r="JS593" i="69"/>
  <c r="JR593" i="69"/>
  <c r="JQ593" i="69"/>
  <c r="JP593" i="69"/>
  <c r="JO593" i="69"/>
  <c r="JN593" i="69"/>
  <c r="JM593" i="69"/>
  <c r="JL593" i="69"/>
  <c r="JK593" i="69"/>
  <c r="JJ593" i="69"/>
  <c r="JI593" i="69"/>
  <c r="JH593" i="69"/>
  <c r="JG593" i="69"/>
  <c r="JF593" i="69"/>
  <c r="JE593" i="69"/>
  <c r="JD593" i="69"/>
  <c r="JC593" i="69"/>
  <c r="JB593" i="69"/>
  <c r="JA593" i="69"/>
  <c r="IZ593" i="69"/>
  <c r="IY593" i="69"/>
  <c r="IX593" i="69"/>
  <c r="IW593" i="69"/>
  <c r="IV593" i="69"/>
  <c r="IU593" i="69"/>
  <c r="IT593" i="69"/>
  <c r="IS593" i="69"/>
  <c r="IR593" i="69"/>
  <c r="IQ593" i="69"/>
  <c r="IP593" i="69"/>
  <c r="IO593" i="69"/>
  <c r="IN593" i="69"/>
  <c r="IM593" i="69"/>
  <c r="IL593" i="69"/>
  <c r="IK593" i="69"/>
  <c r="IJ593" i="69"/>
  <c r="II593" i="69"/>
  <c r="IH593" i="69"/>
  <c r="IG593" i="69"/>
  <c r="IF593" i="69"/>
  <c r="IE593" i="69"/>
  <c r="ID593" i="69"/>
  <c r="IC593" i="69"/>
  <c r="IB593" i="69"/>
  <c r="IA593" i="69"/>
  <c r="HZ593" i="69"/>
  <c r="HY593" i="69"/>
  <c r="HX593" i="69"/>
  <c r="HW593" i="69"/>
  <c r="HV593" i="69"/>
  <c r="HU593" i="69"/>
  <c r="HT593" i="69"/>
  <c r="HS593" i="69"/>
  <c r="HR593" i="69"/>
  <c r="HQ593" i="69"/>
  <c r="HP593" i="69"/>
  <c r="HO593" i="69"/>
  <c r="HN593" i="69"/>
  <c r="HM593" i="69"/>
  <c r="HL593" i="69"/>
  <c r="HK593" i="69"/>
  <c r="HJ593" i="69"/>
  <c r="HI593" i="69"/>
  <c r="HH593" i="69"/>
  <c r="HG593" i="69"/>
  <c r="HF593" i="69"/>
  <c r="HE593" i="69"/>
  <c r="HD593" i="69"/>
  <c r="HC593" i="69"/>
  <c r="HB593" i="69"/>
  <c r="HA593" i="69"/>
  <c r="GZ593" i="69"/>
  <c r="GY593" i="69"/>
  <c r="GX593" i="69"/>
  <c r="GW593" i="69"/>
  <c r="GV593" i="69"/>
  <c r="GU593" i="69"/>
  <c r="GT593" i="69"/>
  <c r="GS593" i="69"/>
  <c r="GR593" i="69"/>
  <c r="GQ593" i="69"/>
  <c r="JW592" i="69"/>
  <c r="JV592" i="69"/>
  <c r="JU592" i="69"/>
  <c r="JT592" i="69"/>
  <c r="JS592" i="69"/>
  <c r="JR592" i="69"/>
  <c r="JQ592" i="69"/>
  <c r="JP592" i="69"/>
  <c r="JO592" i="69"/>
  <c r="JN592" i="69"/>
  <c r="JM592" i="69"/>
  <c r="JL592" i="69"/>
  <c r="JK592" i="69"/>
  <c r="JJ592" i="69"/>
  <c r="JI592" i="69"/>
  <c r="JH592" i="69"/>
  <c r="JG592" i="69"/>
  <c r="JF592" i="69"/>
  <c r="JE592" i="69"/>
  <c r="JD592" i="69"/>
  <c r="JC592" i="69"/>
  <c r="JB592" i="69"/>
  <c r="JA592" i="69"/>
  <c r="IZ592" i="69"/>
  <c r="IY592" i="69"/>
  <c r="IX592" i="69"/>
  <c r="IW592" i="69"/>
  <c r="IV592" i="69"/>
  <c r="IU592" i="69"/>
  <c r="IT592" i="69"/>
  <c r="IS592" i="69"/>
  <c r="IR592" i="69"/>
  <c r="IQ592" i="69"/>
  <c r="IP592" i="69"/>
  <c r="IO592" i="69"/>
  <c r="IN592" i="69"/>
  <c r="IM592" i="69"/>
  <c r="IL592" i="69"/>
  <c r="IK592" i="69"/>
  <c r="IJ592" i="69"/>
  <c r="II592" i="69"/>
  <c r="IH592" i="69"/>
  <c r="IG592" i="69"/>
  <c r="IF592" i="69"/>
  <c r="IE592" i="69"/>
  <c r="ID592" i="69"/>
  <c r="IC592" i="69"/>
  <c r="IB592" i="69"/>
  <c r="IA592" i="69"/>
  <c r="HZ592" i="69"/>
  <c r="HY592" i="69"/>
  <c r="HX592" i="69"/>
  <c r="HW592" i="69"/>
  <c r="HV592" i="69"/>
  <c r="HU592" i="69"/>
  <c r="HT592" i="69"/>
  <c r="HS592" i="69"/>
  <c r="HR592" i="69"/>
  <c r="HQ592" i="69"/>
  <c r="HP592" i="69"/>
  <c r="HO592" i="69"/>
  <c r="HN592" i="69"/>
  <c r="HM592" i="69"/>
  <c r="HL592" i="69"/>
  <c r="HK592" i="69"/>
  <c r="HJ592" i="69"/>
  <c r="HI592" i="69"/>
  <c r="HH592" i="69"/>
  <c r="HG592" i="69"/>
  <c r="HF592" i="69"/>
  <c r="HE592" i="69"/>
  <c r="HD592" i="69"/>
  <c r="HC592" i="69"/>
  <c r="HB592" i="69"/>
  <c r="HA592" i="69"/>
  <c r="GZ592" i="69"/>
  <c r="GY592" i="69"/>
  <c r="GX592" i="69"/>
  <c r="GW592" i="69"/>
  <c r="GV592" i="69"/>
  <c r="GU592" i="69"/>
  <c r="GT592" i="69"/>
  <c r="GS592" i="69"/>
  <c r="GR592" i="69"/>
  <c r="GQ592" i="69"/>
  <c r="JW591" i="69"/>
  <c r="JV591" i="69"/>
  <c r="JU591" i="69"/>
  <c r="JT591" i="69"/>
  <c r="JS591" i="69"/>
  <c r="JR591" i="69"/>
  <c r="JQ591" i="69"/>
  <c r="JP591" i="69"/>
  <c r="JO591" i="69"/>
  <c r="JN591" i="69"/>
  <c r="JM591" i="69"/>
  <c r="JL591" i="69"/>
  <c r="JK591" i="69"/>
  <c r="JJ591" i="69"/>
  <c r="JI591" i="69"/>
  <c r="JH591" i="69"/>
  <c r="JG591" i="69"/>
  <c r="JF591" i="69"/>
  <c r="JE591" i="69"/>
  <c r="JD591" i="69"/>
  <c r="JC591" i="69"/>
  <c r="JB591" i="69"/>
  <c r="JA591" i="69"/>
  <c r="IZ591" i="69"/>
  <c r="IY591" i="69"/>
  <c r="IX591" i="69"/>
  <c r="IW591" i="69"/>
  <c r="IV591" i="69"/>
  <c r="IU591" i="69"/>
  <c r="IT591" i="69"/>
  <c r="IS591" i="69"/>
  <c r="IR591" i="69"/>
  <c r="IQ591" i="69"/>
  <c r="IP591" i="69"/>
  <c r="IO591" i="69"/>
  <c r="IN591" i="69"/>
  <c r="IM591" i="69"/>
  <c r="IL591" i="69"/>
  <c r="IK591" i="69"/>
  <c r="IJ591" i="69"/>
  <c r="II591" i="69"/>
  <c r="IH591" i="69"/>
  <c r="IG591" i="69"/>
  <c r="IF591" i="69"/>
  <c r="IE591" i="69"/>
  <c r="ID591" i="69"/>
  <c r="IC591" i="69"/>
  <c r="IB591" i="69"/>
  <c r="IA591" i="69"/>
  <c r="HZ591" i="69"/>
  <c r="HY591" i="69"/>
  <c r="HX591" i="69"/>
  <c r="HW591" i="69"/>
  <c r="HV591" i="69"/>
  <c r="HU591" i="69"/>
  <c r="HT591" i="69"/>
  <c r="HS591" i="69"/>
  <c r="HR591" i="69"/>
  <c r="HQ591" i="69"/>
  <c r="HP591" i="69"/>
  <c r="HO591" i="69"/>
  <c r="HN591" i="69"/>
  <c r="HM591" i="69"/>
  <c r="HL591" i="69"/>
  <c r="HK591" i="69"/>
  <c r="HJ591" i="69"/>
  <c r="HI591" i="69"/>
  <c r="HH591" i="69"/>
  <c r="HG591" i="69"/>
  <c r="HF591" i="69"/>
  <c r="HE591" i="69"/>
  <c r="HD591" i="69"/>
  <c r="HC591" i="69"/>
  <c r="HB591" i="69"/>
  <c r="HA591" i="69"/>
  <c r="GZ591" i="69"/>
  <c r="GY591" i="69"/>
  <c r="GX591" i="69"/>
  <c r="GW591" i="69"/>
  <c r="GV591" i="69"/>
  <c r="GU591" i="69"/>
  <c r="GT591" i="69"/>
  <c r="GS591" i="69"/>
  <c r="GR591" i="69"/>
  <c r="GQ591" i="69"/>
  <c r="JW590" i="69"/>
  <c r="JV590" i="69"/>
  <c r="JU590" i="69"/>
  <c r="JT590" i="69"/>
  <c r="JS590" i="69"/>
  <c r="JR590" i="69"/>
  <c r="JQ590" i="69"/>
  <c r="JP590" i="69"/>
  <c r="JO590" i="69"/>
  <c r="JN590" i="69"/>
  <c r="JM590" i="69"/>
  <c r="JL590" i="69"/>
  <c r="JK590" i="69"/>
  <c r="JJ590" i="69"/>
  <c r="JI590" i="69"/>
  <c r="JH590" i="69"/>
  <c r="JG590" i="69"/>
  <c r="JF590" i="69"/>
  <c r="JE590" i="69"/>
  <c r="JD590" i="69"/>
  <c r="JC590" i="69"/>
  <c r="JB590" i="69"/>
  <c r="JA590" i="69"/>
  <c r="IZ590" i="69"/>
  <c r="IY590" i="69"/>
  <c r="IX590" i="69"/>
  <c r="IW590" i="69"/>
  <c r="IV590" i="69"/>
  <c r="IU590" i="69"/>
  <c r="IT590" i="69"/>
  <c r="IS590" i="69"/>
  <c r="IR590" i="69"/>
  <c r="IQ590" i="69"/>
  <c r="IP590" i="69"/>
  <c r="IO590" i="69"/>
  <c r="IN590" i="69"/>
  <c r="IM590" i="69"/>
  <c r="IL590" i="69"/>
  <c r="IK590" i="69"/>
  <c r="IJ590" i="69"/>
  <c r="II590" i="69"/>
  <c r="IH590" i="69"/>
  <c r="IG590" i="69"/>
  <c r="IF590" i="69"/>
  <c r="IE590" i="69"/>
  <c r="ID590" i="69"/>
  <c r="IC590" i="69"/>
  <c r="IB590" i="69"/>
  <c r="IA590" i="69"/>
  <c r="HZ590" i="69"/>
  <c r="HY590" i="69"/>
  <c r="HX590" i="69"/>
  <c r="HW590" i="69"/>
  <c r="HV590" i="69"/>
  <c r="HU590" i="69"/>
  <c r="HT590" i="69"/>
  <c r="HS590" i="69"/>
  <c r="HR590" i="69"/>
  <c r="HQ590" i="69"/>
  <c r="HP590" i="69"/>
  <c r="HO590" i="69"/>
  <c r="HN590" i="69"/>
  <c r="HM590" i="69"/>
  <c r="HL590" i="69"/>
  <c r="HK590" i="69"/>
  <c r="HJ590" i="69"/>
  <c r="HI590" i="69"/>
  <c r="HH590" i="69"/>
  <c r="HG590" i="69"/>
  <c r="HF590" i="69"/>
  <c r="HE590" i="69"/>
  <c r="HD590" i="69"/>
  <c r="HC590" i="69"/>
  <c r="HB590" i="69"/>
  <c r="HA590" i="69"/>
  <c r="GZ590" i="69"/>
  <c r="GY590" i="69"/>
  <c r="GX590" i="69"/>
  <c r="GW590" i="69"/>
  <c r="GV590" i="69"/>
  <c r="GU590" i="69"/>
  <c r="GT590" i="69"/>
  <c r="GS590" i="69"/>
  <c r="GR590" i="69"/>
  <c r="GQ590" i="69"/>
  <c r="JW589" i="69"/>
  <c r="JV589" i="69"/>
  <c r="JU589" i="69"/>
  <c r="JT589" i="69"/>
  <c r="JS589" i="69"/>
  <c r="JR589" i="69"/>
  <c r="JQ589" i="69"/>
  <c r="JP589" i="69"/>
  <c r="JO589" i="69"/>
  <c r="JN589" i="69"/>
  <c r="JM589" i="69"/>
  <c r="JL589" i="69"/>
  <c r="JK589" i="69"/>
  <c r="JJ589" i="69"/>
  <c r="JI589" i="69"/>
  <c r="JH589" i="69"/>
  <c r="JG589" i="69"/>
  <c r="JF589" i="69"/>
  <c r="JE589" i="69"/>
  <c r="JD589" i="69"/>
  <c r="JC589" i="69"/>
  <c r="JB589" i="69"/>
  <c r="JA589" i="69"/>
  <c r="IZ589" i="69"/>
  <c r="IY589" i="69"/>
  <c r="IX589" i="69"/>
  <c r="IW589" i="69"/>
  <c r="IV589" i="69"/>
  <c r="IU589" i="69"/>
  <c r="IT589" i="69"/>
  <c r="IS589" i="69"/>
  <c r="IR589" i="69"/>
  <c r="IQ589" i="69"/>
  <c r="IP589" i="69"/>
  <c r="IO589" i="69"/>
  <c r="IN589" i="69"/>
  <c r="IM589" i="69"/>
  <c r="IL589" i="69"/>
  <c r="IK589" i="69"/>
  <c r="IJ589" i="69"/>
  <c r="II589" i="69"/>
  <c r="IH589" i="69"/>
  <c r="IG589" i="69"/>
  <c r="IF589" i="69"/>
  <c r="IE589" i="69"/>
  <c r="ID589" i="69"/>
  <c r="IC589" i="69"/>
  <c r="IB589" i="69"/>
  <c r="IA589" i="69"/>
  <c r="HZ589" i="69"/>
  <c r="HY589" i="69"/>
  <c r="HX589" i="69"/>
  <c r="HW589" i="69"/>
  <c r="HV589" i="69"/>
  <c r="HU589" i="69"/>
  <c r="HT589" i="69"/>
  <c r="HS589" i="69"/>
  <c r="HR589" i="69"/>
  <c r="HQ589" i="69"/>
  <c r="HP589" i="69"/>
  <c r="HO589" i="69"/>
  <c r="HN589" i="69"/>
  <c r="HM589" i="69"/>
  <c r="HL589" i="69"/>
  <c r="HK589" i="69"/>
  <c r="HJ589" i="69"/>
  <c r="HI589" i="69"/>
  <c r="HH589" i="69"/>
  <c r="HG589" i="69"/>
  <c r="HF589" i="69"/>
  <c r="HE589" i="69"/>
  <c r="HD589" i="69"/>
  <c r="HC589" i="69"/>
  <c r="HB589" i="69"/>
  <c r="HA589" i="69"/>
  <c r="GZ589" i="69"/>
  <c r="GY589" i="69"/>
  <c r="GX589" i="69"/>
  <c r="GW589" i="69"/>
  <c r="GV589" i="69"/>
  <c r="GU589" i="69"/>
  <c r="GT589" i="69"/>
  <c r="GS589" i="69"/>
  <c r="GR589" i="69"/>
  <c r="GQ589" i="69"/>
  <c r="JW588" i="69"/>
  <c r="JV588" i="69"/>
  <c r="JU588" i="69"/>
  <c r="JT588" i="69"/>
  <c r="JS588" i="69"/>
  <c r="JR588" i="69"/>
  <c r="JQ588" i="69"/>
  <c r="JP588" i="69"/>
  <c r="JO588" i="69"/>
  <c r="JN588" i="69"/>
  <c r="JM588" i="69"/>
  <c r="JL588" i="69"/>
  <c r="JK588" i="69"/>
  <c r="JJ588" i="69"/>
  <c r="JI588" i="69"/>
  <c r="JH588" i="69"/>
  <c r="JG588" i="69"/>
  <c r="JF588" i="69"/>
  <c r="JE588" i="69"/>
  <c r="JD588" i="69"/>
  <c r="JC588" i="69"/>
  <c r="JB588" i="69"/>
  <c r="JA588" i="69"/>
  <c r="IZ588" i="69"/>
  <c r="IY588" i="69"/>
  <c r="IX588" i="69"/>
  <c r="IW588" i="69"/>
  <c r="IV588" i="69"/>
  <c r="IU588" i="69"/>
  <c r="IT588" i="69"/>
  <c r="IS588" i="69"/>
  <c r="IR588" i="69"/>
  <c r="IQ588" i="69"/>
  <c r="IP588" i="69"/>
  <c r="IO588" i="69"/>
  <c r="IN588" i="69"/>
  <c r="IM588" i="69"/>
  <c r="IL588" i="69"/>
  <c r="IK588" i="69"/>
  <c r="IJ588" i="69"/>
  <c r="II588" i="69"/>
  <c r="IH588" i="69"/>
  <c r="IG588" i="69"/>
  <c r="IF588" i="69"/>
  <c r="IE588" i="69"/>
  <c r="ID588" i="69"/>
  <c r="IC588" i="69"/>
  <c r="IB588" i="69"/>
  <c r="IA588" i="69"/>
  <c r="HZ588" i="69"/>
  <c r="HY588" i="69"/>
  <c r="HX588" i="69"/>
  <c r="HW588" i="69"/>
  <c r="HV588" i="69"/>
  <c r="HU588" i="69"/>
  <c r="HT588" i="69"/>
  <c r="HS588" i="69"/>
  <c r="HR588" i="69"/>
  <c r="HQ588" i="69"/>
  <c r="HP588" i="69"/>
  <c r="HO588" i="69"/>
  <c r="HN588" i="69"/>
  <c r="HM588" i="69"/>
  <c r="HL588" i="69"/>
  <c r="HK588" i="69"/>
  <c r="HJ588" i="69"/>
  <c r="HI588" i="69"/>
  <c r="HH588" i="69"/>
  <c r="HG588" i="69"/>
  <c r="HF588" i="69"/>
  <c r="HE588" i="69"/>
  <c r="HD588" i="69"/>
  <c r="HC588" i="69"/>
  <c r="HB588" i="69"/>
  <c r="HA588" i="69"/>
  <c r="GZ588" i="69"/>
  <c r="GY588" i="69"/>
  <c r="GX588" i="69"/>
  <c r="GW588" i="69"/>
  <c r="GV588" i="69"/>
  <c r="GU588" i="69"/>
  <c r="GT588" i="69"/>
  <c r="GS588" i="69"/>
  <c r="GR588" i="69"/>
  <c r="GQ588" i="69"/>
  <c r="JW587" i="69"/>
  <c r="JV587" i="69"/>
  <c r="JU587" i="69"/>
  <c r="JT587" i="69"/>
  <c r="JS587" i="69"/>
  <c r="JR587" i="69"/>
  <c r="JQ587" i="69"/>
  <c r="JP587" i="69"/>
  <c r="JO587" i="69"/>
  <c r="JN587" i="69"/>
  <c r="JM587" i="69"/>
  <c r="JL587" i="69"/>
  <c r="JK587" i="69"/>
  <c r="JJ587" i="69"/>
  <c r="JI587" i="69"/>
  <c r="JH587" i="69"/>
  <c r="JG587" i="69"/>
  <c r="JF587" i="69"/>
  <c r="JE587" i="69"/>
  <c r="JD587" i="69"/>
  <c r="JC587" i="69"/>
  <c r="JB587" i="69"/>
  <c r="JA587" i="69"/>
  <c r="IZ587" i="69"/>
  <c r="IY587" i="69"/>
  <c r="IX587" i="69"/>
  <c r="IW587" i="69"/>
  <c r="IV587" i="69"/>
  <c r="IU587" i="69"/>
  <c r="IT587" i="69"/>
  <c r="IS587" i="69"/>
  <c r="IR587" i="69"/>
  <c r="IQ587" i="69"/>
  <c r="IP587" i="69"/>
  <c r="IO587" i="69"/>
  <c r="IN587" i="69"/>
  <c r="IM587" i="69"/>
  <c r="IL587" i="69"/>
  <c r="IK587" i="69"/>
  <c r="IJ587" i="69"/>
  <c r="II587" i="69"/>
  <c r="IH587" i="69"/>
  <c r="IG587" i="69"/>
  <c r="IF587" i="69"/>
  <c r="IE587" i="69"/>
  <c r="ID587" i="69"/>
  <c r="IC587" i="69"/>
  <c r="IB587" i="69"/>
  <c r="IA587" i="69"/>
  <c r="HZ587" i="69"/>
  <c r="HY587" i="69"/>
  <c r="HX587" i="69"/>
  <c r="HW587" i="69"/>
  <c r="HV587" i="69"/>
  <c r="HU587" i="69"/>
  <c r="HT587" i="69"/>
  <c r="HS587" i="69"/>
  <c r="HR587" i="69"/>
  <c r="HQ587" i="69"/>
  <c r="HP587" i="69"/>
  <c r="HO587" i="69"/>
  <c r="HN587" i="69"/>
  <c r="HM587" i="69"/>
  <c r="HL587" i="69"/>
  <c r="HK587" i="69"/>
  <c r="HJ587" i="69"/>
  <c r="HI587" i="69"/>
  <c r="HH587" i="69"/>
  <c r="HG587" i="69"/>
  <c r="HF587" i="69"/>
  <c r="HE587" i="69"/>
  <c r="HD587" i="69"/>
  <c r="HC587" i="69"/>
  <c r="HB587" i="69"/>
  <c r="HA587" i="69"/>
  <c r="GZ587" i="69"/>
  <c r="GY587" i="69"/>
  <c r="GX587" i="69"/>
  <c r="GW587" i="69"/>
  <c r="GV587" i="69"/>
  <c r="GU587" i="69"/>
  <c r="GT587" i="69"/>
  <c r="GS587" i="69"/>
  <c r="GR587" i="69"/>
  <c r="GQ587" i="69"/>
  <c r="JW586" i="69"/>
  <c r="JV586" i="69"/>
  <c r="JU586" i="69"/>
  <c r="JT586" i="69"/>
  <c r="JS586" i="69"/>
  <c r="JR586" i="69"/>
  <c r="JQ586" i="69"/>
  <c r="JP586" i="69"/>
  <c r="JO586" i="69"/>
  <c r="JN586" i="69"/>
  <c r="JM586" i="69"/>
  <c r="JL586" i="69"/>
  <c r="JK586" i="69"/>
  <c r="JJ586" i="69"/>
  <c r="JI586" i="69"/>
  <c r="JH586" i="69"/>
  <c r="JG586" i="69"/>
  <c r="JF586" i="69"/>
  <c r="JE586" i="69"/>
  <c r="JD586" i="69"/>
  <c r="JC586" i="69"/>
  <c r="JB586" i="69"/>
  <c r="JA586" i="69"/>
  <c r="IZ586" i="69"/>
  <c r="IY586" i="69"/>
  <c r="IX586" i="69"/>
  <c r="IW586" i="69"/>
  <c r="IV586" i="69"/>
  <c r="IU586" i="69"/>
  <c r="IT586" i="69"/>
  <c r="IS586" i="69"/>
  <c r="IR586" i="69"/>
  <c r="IQ586" i="69"/>
  <c r="IP586" i="69"/>
  <c r="IO586" i="69"/>
  <c r="IN586" i="69"/>
  <c r="IM586" i="69"/>
  <c r="IL586" i="69"/>
  <c r="IK586" i="69"/>
  <c r="IJ586" i="69"/>
  <c r="II586" i="69"/>
  <c r="IH586" i="69"/>
  <c r="IG586" i="69"/>
  <c r="IF586" i="69"/>
  <c r="IE586" i="69"/>
  <c r="ID586" i="69"/>
  <c r="IC586" i="69"/>
  <c r="IB586" i="69"/>
  <c r="IA586" i="69"/>
  <c r="HZ586" i="69"/>
  <c r="HY586" i="69"/>
  <c r="HX586" i="69"/>
  <c r="HW586" i="69"/>
  <c r="HV586" i="69"/>
  <c r="HU586" i="69"/>
  <c r="HT586" i="69"/>
  <c r="HS586" i="69"/>
  <c r="HR586" i="69"/>
  <c r="HQ586" i="69"/>
  <c r="HP586" i="69"/>
  <c r="HO586" i="69"/>
  <c r="HN586" i="69"/>
  <c r="HM586" i="69"/>
  <c r="HL586" i="69"/>
  <c r="HK586" i="69"/>
  <c r="HJ586" i="69"/>
  <c r="HI586" i="69"/>
  <c r="HH586" i="69"/>
  <c r="HG586" i="69"/>
  <c r="HF586" i="69"/>
  <c r="HE586" i="69"/>
  <c r="HD586" i="69"/>
  <c r="HC586" i="69"/>
  <c r="HB586" i="69"/>
  <c r="HA586" i="69"/>
  <c r="GZ586" i="69"/>
  <c r="GY586" i="69"/>
  <c r="GX586" i="69"/>
  <c r="GW586" i="69"/>
  <c r="GV586" i="69"/>
  <c r="GU586" i="69"/>
  <c r="GT586" i="69"/>
  <c r="GS586" i="69"/>
  <c r="GR586" i="69"/>
  <c r="GQ586" i="69"/>
  <c r="JW585" i="69"/>
  <c r="JV585" i="69"/>
  <c r="JU585" i="69"/>
  <c r="JT585" i="69"/>
  <c r="JS585" i="69"/>
  <c r="JR585" i="69"/>
  <c r="JQ585" i="69"/>
  <c r="JP585" i="69"/>
  <c r="JO585" i="69"/>
  <c r="JN585" i="69"/>
  <c r="JM585" i="69"/>
  <c r="JL585" i="69"/>
  <c r="JK585" i="69"/>
  <c r="JJ585" i="69"/>
  <c r="JI585" i="69"/>
  <c r="JH585" i="69"/>
  <c r="JG585" i="69"/>
  <c r="JF585" i="69"/>
  <c r="JE585" i="69"/>
  <c r="JD585" i="69"/>
  <c r="JC585" i="69"/>
  <c r="JB585" i="69"/>
  <c r="JA585" i="69"/>
  <c r="IZ585" i="69"/>
  <c r="IY585" i="69"/>
  <c r="IX585" i="69"/>
  <c r="IW585" i="69"/>
  <c r="IV585" i="69"/>
  <c r="IU585" i="69"/>
  <c r="IT585" i="69"/>
  <c r="IS585" i="69"/>
  <c r="IR585" i="69"/>
  <c r="IQ585" i="69"/>
  <c r="IP585" i="69"/>
  <c r="IO585" i="69"/>
  <c r="IN585" i="69"/>
  <c r="IM585" i="69"/>
  <c r="IL585" i="69"/>
  <c r="IK585" i="69"/>
  <c r="IJ585" i="69"/>
  <c r="II585" i="69"/>
  <c r="IH585" i="69"/>
  <c r="IG585" i="69"/>
  <c r="IF585" i="69"/>
  <c r="IE585" i="69"/>
  <c r="ID585" i="69"/>
  <c r="IC585" i="69"/>
  <c r="IB585" i="69"/>
  <c r="IA585" i="69"/>
  <c r="HZ585" i="69"/>
  <c r="HY585" i="69"/>
  <c r="HX585" i="69"/>
  <c r="HW585" i="69"/>
  <c r="HV585" i="69"/>
  <c r="HU585" i="69"/>
  <c r="HT585" i="69"/>
  <c r="HS585" i="69"/>
  <c r="HR585" i="69"/>
  <c r="HQ585" i="69"/>
  <c r="HP585" i="69"/>
  <c r="HO585" i="69"/>
  <c r="HN585" i="69"/>
  <c r="HM585" i="69"/>
  <c r="HL585" i="69"/>
  <c r="HK585" i="69"/>
  <c r="HJ585" i="69"/>
  <c r="HI585" i="69"/>
  <c r="HH585" i="69"/>
  <c r="HG585" i="69"/>
  <c r="HF585" i="69"/>
  <c r="HE585" i="69"/>
  <c r="HD585" i="69"/>
  <c r="HC585" i="69"/>
  <c r="HB585" i="69"/>
  <c r="HA585" i="69"/>
  <c r="GZ585" i="69"/>
  <c r="GY585" i="69"/>
  <c r="GX585" i="69"/>
  <c r="GW585" i="69"/>
  <c r="GV585" i="69"/>
  <c r="GU585" i="69"/>
  <c r="GT585" i="69"/>
  <c r="GS585" i="69"/>
  <c r="GR585" i="69"/>
  <c r="GQ585" i="69"/>
  <c r="JW584" i="69"/>
  <c r="JV584" i="69"/>
  <c r="JU584" i="69"/>
  <c r="JT584" i="69"/>
  <c r="JS584" i="69"/>
  <c r="JR584" i="69"/>
  <c r="JQ584" i="69"/>
  <c r="JP584" i="69"/>
  <c r="JO584" i="69"/>
  <c r="JN584" i="69"/>
  <c r="JM584" i="69"/>
  <c r="JL584" i="69"/>
  <c r="JK584" i="69"/>
  <c r="JJ584" i="69"/>
  <c r="JI584" i="69"/>
  <c r="JH584" i="69"/>
  <c r="JG584" i="69"/>
  <c r="JF584" i="69"/>
  <c r="JE584" i="69"/>
  <c r="JD584" i="69"/>
  <c r="JC584" i="69"/>
  <c r="JB584" i="69"/>
  <c r="JA584" i="69"/>
  <c r="IZ584" i="69"/>
  <c r="IY584" i="69"/>
  <c r="IX584" i="69"/>
  <c r="IW584" i="69"/>
  <c r="IV584" i="69"/>
  <c r="IU584" i="69"/>
  <c r="IT584" i="69"/>
  <c r="IS584" i="69"/>
  <c r="IR584" i="69"/>
  <c r="IQ584" i="69"/>
  <c r="IP584" i="69"/>
  <c r="IO584" i="69"/>
  <c r="IN584" i="69"/>
  <c r="IM584" i="69"/>
  <c r="IL584" i="69"/>
  <c r="IK584" i="69"/>
  <c r="IJ584" i="69"/>
  <c r="II584" i="69"/>
  <c r="IH584" i="69"/>
  <c r="IG584" i="69"/>
  <c r="IF584" i="69"/>
  <c r="IE584" i="69"/>
  <c r="ID584" i="69"/>
  <c r="IC584" i="69"/>
  <c r="IB584" i="69"/>
  <c r="IA584" i="69"/>
  <c r="HZ584" i="69"/>
  <c r="HY584" i="69"/>
  <c r="HX584" i="69"/>
  <c r="HW584" i="69"/>
  <c r="HV584" i="69"/>
  <c r="HU584" i="69"/>
  <c r="HT584" i="69"/>
  <c r="HS584" i="69"/>
  <c r="HR584" i="69"/>
  <c r="HQ584" i="69"/>
  <c r="HP584" i="69"/>
  <c r="HO584" i="69"/>
  <c r="HN584" i="69"/>
  <c r="HM584" i="69"/>
  <c r="HL584" i="69"/>
  <c r="HK584" i="69"/>
  <c r="HJ584" i="69"/>
  <c r="HI584" i="69"/>
  <c r="HH584" i="69"/>
  <c r="HG584" i="69"/>
  <c r="HF584" i="69"/>
  <c r="HE584" i="69"/>
  <c r="HD584" i="69"/>
  <c r="HC584" i="69"/>
  <c r="HB584" i="69"/>
  <c r="HA584" i="69"/>
  <c r="GZ584" i="69"/>
  <c r="GY584" i="69"/>
  <c r="GX584" i="69"/>
  <c r="GW584" i="69"/>
  <c r="GV584" i="69"/>
  <c r="GU584" i="69"/>
  <c r="GT584" i="69"/>
  <c r="GS584" i="69"/>
  <c r="GR584" i="69"/>
  <c r="GQ584" i="69"/>
  <c r="JW583" i="69"/>
  <c r="JV583" i="69"/>
  <c r="JU583" i="69"/>
  <c r="JT583" i="69"/>
  <c r="JS583" i="69"/>
  <c r="JR583" i="69"/>
  <c r="JQ583" i="69"/>
  <c r="JP583" i="69"/>
  <c r="JO583" i="69"/>
  <c r="JN583" i="69"/>
  <c r="JM583" i="69"/>
  <c r="JL583" i="69"/>
  <c r="JK583" i="69"/>
  <c r="JJ583" i="69"/>
  <c r="JI583" i="69"/>
  <c r="JH583" i="69"/>
  <c r="JG583" i="69"/>
  <c r="JF583" i="69"/>
  <c r="JE583" i="69"/>
  <c r="JD583" i="69"/>
  <c r="JC583" i="69"/>
  <c r="JB583" i="69"/>
  <c r="JA583" i="69"/>
  <c r="IZ583" i="69"/>
  <c r="IY583" i="69"/>
  <c r="IX583" i="69"/>
  <c r="IW583" i="69"/>
  <c r="IV583" i="69"/>
  <c r="IU583" i="69"/>
  <c r="IT583" i="69"/>
  <c r="IS583" i="69"/>
  <c r="IR583" i="69"/>
  <c r="IQ583" i="69"/>
  <c r="IP583" i="69"/>
  <c r="IO583" i="69"/>
  <c r="IN583" i="69"/>
  <c r="IM583" i="69"/>
  <c r="IL583" i="69"/>
  <c r="IK583" i="69"/>
  <c r="IJ583" i="69"/>
  <c r="II583" i="69"/>
  <c r="IH583" i="69"/>
  <c r="IG583" i="69"/>
  <c r="IF583" i="69"/>
  <c r="IE583" i="69"/>
  <c r="ID583" i="69"/>
  <c r="IC583" i="69"/>
  <c r="IB583" i="69"/>
  <c r="IA583" i="69"/>
  <c r="HZ583" i="69"/>
  <c r="HY583" i="69"/>
  <c r="HX583" i="69"/>
  <c r="HW583" i="69"/>
  <c r="HV583" i="69"/>
  <c r="HU583" i="69"/>
  <c r="HT583" i="69"/>
  <c r="HS583" i="69"/>
  <c r="HR583" i="69"/>
  <c r="HQ583" i="69"/>
  <c r="HP583" i="69"/>
  <c r="HO583" i="69"/>
  <c r="HN583" i="69"/>
  <c r="HM583" i="69"/>
  <c r="HL583" i="69"/>
  <c r="HK583" i="69"/>
  <c r="HJ583" i="69"/>
  <c r="HI583" i="69"/>
  <c r="HH583" i="69"/>
  <c r="HG583" i="69"/>
  <c r="HF583" i="69"/>
  <c r="HE583" i="69"/>
  <c r="HD583" i="69"/>
  <c r="HC583" i="69"/>
  <c r="HB583" i="69"/>
  <c r="HA583" i="69"/>
  <c r="GZ583" i="69"/>
  <c r="GY583" i="69"/>
  <c r="GX583" i="69"/>
  <c r="GW583" i="69"/>
  <c r="GV583" i="69"/>
  <c r="GU583" i="69"/>
  <c r="GT583" i="69"/>
  <c r="GS583" i="69"/>
  <c r="GR583" i="69"/>
  <c r="GQ583" i="69"/>
  <c r="JW582" i="69"/>
  <c r="JV582" i="69"/>
  <c r="JU582" i="69"/>
  <c r="JT582" i="69"/>
  <c r="JS582" i="69"/>
  <c r="JR582" i="69"/>
  <c r="JQ582" i="69"/>
  <c r="JP582" i="69"/>
  <c r="JO582" i="69"/>
  <c r="JN582" i="69"/>
  <c r="JM582" i="69"/>
  <c r="JL582" i="69"/>
  <c r="JK582" i="69"/>
  <c r="JJ582" i="69"/>
  <c r="JI582" i="69"/>
  <c r="JH582" i="69"/>
  <c r="JG582" i="69"/>
  <c r="JF582" i="69"/>
  <c r="JE582" i="69"/>
  <c r="JD582" i="69"/>
  <c r="JC582" i="69"/>
  <c r="JB582" i="69"/>
  <c r="JA582" i="69"/>
  <c r="IZ582" i="69"/>
  <c r="IY582" i="69"/>
  <c r="IX582" i="69"/>
  <c r="IW582" i="69"/>
  <c r="IV582" i="69"/>
  <c r="IU582" i="69"/>
  <c r="IT582" i="69"/>
  <c r="IS582" i="69"/>
  <c r="IR582" i="69"/>
  <c r="IQ582" i="69"/>
  <c r="IP582" i="69"/>
  <c r="IO582" i="69"/>
  <c r="IN582" i="69"/>
  <c r="IM582" i="69"/>
  <c r="IL582" i="69"/>
  <c r="IK582" i="69"/>
  <c r="IJ582" i="69"/>
  <c r="II582" i="69"/>
  <c r="IH582" i="69"/>
  <c r="IG582" i="69"/>
  <c r="IF582" i="69"/>
  <c r="IE582" i="69"/>
  <c r="ID582" i="69"/>
  <c r="IC582" i="69"/>
  <c r="IB582" i="69"/>
  <c r="IA582" i="69"/>
  <c r="HZ582" i="69"/>
  <c r="HY582" i="69"/>
  <c r="HX582" i="69"/>
  <c r="HW582" i="69"/>
  <c r="HV582" i="69"/>
  <c r="HU582" i="69"/>
  <c r="HT582" i="69"/>
  <c r="HS582" i="69"/>
  <c r="HR582" i="69"/>
  <c r="HQ582" i="69"/>
  <c r="HP582" i="69"/>
  <c r="HO582" i="69"/>
  <c r="HN582" i="69"/>
  <c r="HM582" i="69"/>
  <c r="HL582" i="69"/>
  <c r="HK582" i="69"/>
  <c r="HJ582" i="69"/>
  <c r="HI582" i="69"/>
  <c r="HH582" i="69"/>
  <c r="HG582" i="69"/>
  <c r="HF582" i="69"/>
  <c r="HE582" i="69"/>
  <c r="HD582" i="69"/>
  <c r="HC582" i="69"/>
  <c r="HB582" i="69"/>
  <c r="HA582" i="69"/>
  <c r="GZ582" i="69"/>
  <c r="GY582" i="69"/>
  <c r="GX582" i="69"/>
  <c r="GW582" i="69"/>
  <c r="GV582" i="69"/>
  <c r="GU582" i="69"/>
  <c r="GT582" i="69"/>
  <c r="GS582" i="69"/>
  <c r="GR582" i="69"/>
  <c r="GQ582" i="69"/>
  <c r="JW581" i="69"/>
  <c r="JV581" i="69"/>
  <c r="JU581" i="69"/>
  <c r="JT581" i="69"/>
  <c r="JS581" i="69"/>
  <c r="JR581" i="69"/>
  <c r="JQ581" i="69"/>
  <c r="JP581" i="69"/>
  <c r="JO581" i="69"/>
  <c r="JN581" i="69"/>
  <c r="JM581" i="69"/>
  <c r="JL581" i="69"/>
  <c r="JK581" i="69"/>
  <c r="JJ581" i="69"/>
  <c r="JI581" i="69"/>
  <c r="JH581" i="69"/>
  <c r="JG581" i="69"/>
  <c r="JF581" i="69"/>
  <c r="JE581" i="69"/>
  <c r="JD581" i="69"/>
  <c r="JC581" i="69"/>
  <c r="JB581" i="69"/>
  <c r="JA581" i="69"/>
  <c r="IZ581" i="69"/>
  <c r="IY581" i="69"/>
  <c r="IX581" i="69"/>
  <c r="IW581" i="69"/>
  <c r="IV581" i="69"/>
  <c r="IU581" i="69"/>
  <c r="IT581" i="69"/>
  <c r="IS581" i="69"/>
  <c r="IR581" i="69"/>
  <c r="IQ581" i="69"/>
  <c r="IP581" i="69"/>
  <c r="IO581" i="69"/>
  <c r="IN581" i="69"/>
  <c r="IM581" i="69"/>
  <c r="IL581" i="69"/>
  <c r="IK581" i="69"/>
  <c r="IJ581" i="69"/>
  <c r="II581" i="69"/>
  <c r="IH581" i="69"/>
  <c r="IG581" i="69"/>
  <c r="IF581" i="69"/>
  <c r="IE581" i="69"/>
  <c r="ID581" i="69"/>
  <c r="IC581" i="69"/>
  <c r="IB581" i="69"/>
  <c r="IA581" i="69"/>
  <c r="HZ581" i="69"/>
  <c r="HY581" i="69"/>
  <c r="HX581" i="69"/>
  <c r="HW581" i="69"/>
  <c r="HV581" i="69"/>
  <c r="HU581" i="69"/>
  <c r="HT581" i="69"/>
  <c r="HS581" i="69"/>
  <c r="HR581" i="69"/>
  <c r="HQ581" i="69"/>
  <c r="HP581" i="69"/>
  <c r="HO581" i="69"/>
  <c r="HN581" i="69"/>
  <c r="HM581" i="69"/>
  <c r="HL581" i="69"/>
  <c r="HK581" i="69"/>
  <c r="HJ581" i="69"/>
  <c r="HI581" i="69"/>
  <c r="HH581" i="69"/>
  <c r="HG581" i="69"/>
  <c r="HF581" i="69"/>
  <c r="HE581" i="69"/>
  <c r="HD581" i="69"/>
  <c r="HC581" i="69"/>
  <c r="HB581" i="69"/>
  <c r="HA581" i="69"/>
  <c r="GZ581" i="69"/>
  <c r="GY581" i="69"/>
  <c r="GX581" i="69"/>
  <c r="GW581" i="69"/>
  <c r="GV581" i="69"/>
  <c r="GU581" i="69"/>
  <c r="GT581" i="69"/>
  <c r="GS581" i="69"/>
  <c r="GR581" i="69"/>
  <c r="GQ581" i="69"/>
  <c r="JW580" i="69"/>
  <c r="JV580" i="69"/>
  <c r="JU580" i="69"/>
  <c r="JT580" i="69"/>
  <c r="JS580" i="69"/>
  <c r="JR580" i="69"/>
  <c r="JQ580" i="69"/>
  <c r="JP580" i="69"/>
  <c r="JO580" i="69"/>
  <c r="JN580" i="69"/>
  <c r="JM580" i="69"/>
  <c r="JL580" i="69"/>
  <c r="JK580" i="69"/>
  <c r="JJ580" i="69"/>
  <c r="JI580" i="69"/>
  <c r="JH580" i="69"/>
  <c r="JG580" i="69"/>
  <c r="JF580" i="69"/>
  <c r="JE580" i="69"/>
  <c r="JD580" i="69"/>
  <c r="JC580" i="69"/>
  <c r="JB580" i="69"/>
  <c r="JA580" i="69"/>
  <c r="IZ580" i="69"/>
  <c r="IY580" i="69"/>
  <c r="IX580" i="69"/>
  <c r="IW580" i="69"/>
  <c r="IV580" i="69"/>
  <c r="IU580" i="69"/>
  <c r="IT580" i="69"/>
  <c r="IS580" i="69"/>
  <c r="IR580" i="69"/>
  <c r="IQ580" i="69"/>
  <c r="IP580" i="69"/>
  <c r="IO580" i="69"/>
  <c r="IN580" i="69"/>
  <c r="IM580" i="69"/>
  <c r="IL580" i="69"/>
  <c r="IK580" i="69"/>
  <c r="IJ580" i="69"/>
  <c r="II580" i="69"/>
  <c r="IH580" i="69"/>
  <c r="IG580" i="69"/>
  <c r="IF580" i="69"/>
  <c r="IE580" i="69"/>
  <c r="ID580" i="69"/>
  <c r="IC580" i="69"/>
  <c r="IB580" i="69"/>
  <c r="IA580" i="69"/>
  <c r="HZ580" i="69"/>
  <c r="HY580" i="69"/>
  <c r="HX580" i="69"/>
  <c r="HW580" i="69"/>
  <c r="HV580" i="69"/>
  <c r="HU580" i="69"/>
  <c r="HT580" i="69"/>
  <c r="HS580" i="69"/>
  <c r="HR580" i="69"/>
  <c r="HQ580" i="69"/>
  <c r="HP580" i="69"/>
  <c r="HO580" i="69"/>
  <c r="HN580" i="69"/>
  <c r="HM580" i="69"/>
  <c r="HL580" i="69"/>
  <c r="HK580" i="69"/>
  <c r="HJ580" i="69"/>
  <c r="HI580" i="69"/>
  <c r="HH580" i="69"/>
  <c r="HG580" i="69"/>
  <c r="HF580" i="69"/>
  <c r="HE580" i="69"/>
  <c r="HD580" i="69"/>
  <c r="HC580" i="69"/>
  <c r="HB580" i="69"/>
  <c r="HA580" i="69"/>
  <c r="GZ580" i="69"/>
  <c r="GY580" i="69"/>
  <c r="GX580" i="69"/>
  <c r="GW580" i="69"/>
  <c r="GV580" i="69"/>
  <c r="GU580" i="69"/>
  <c r="GT580" i="69"/>
  <c r="GS580" i="69"/>
  <c r="GR580" i="69"/>
  <c r="GQ580" i="69"/>
  <c r="JW579" i="69"/>
  <c r="JV579" i="69"/>
  <c r="JU579" i="69"/>
  <c r="JT579" i="69"/>
  <c r="JS579" i="69"/>
  <c r="JR579" i="69"/>
  <c r="JQ579" i="69"/>
  <c r="JP579" i="69"/>
  <c r="JO579" i="69"/>
  <c r="JN579" i="69"/>
  <c r="JM579" i="69"/>
  <c r="JL579" i="69"/>
  <c r="JK579" i="69"/>
  <c r="JJ579" i="69"/>
  <c r="JI579" i="69"/>
  <c r="JH579" i="69"/>
  <c r="JG579" i="69"/>
  <c r="JF579" i="69"/>
  <c r="JE579" i="69"/>
  <c r="JD579" i="69"/>
  <c r="JC579" i="69"/>
  <c r="JB579" i="69"/>
  <c r="JA579" i="69"/>
  <c r="IZ579" i="69"/>
  <c r="IY579" i="69"/>
  <c r="IX579" i="69"/>
  <c r="IW579" i="69"/>
  <c r="IV579" i="69"/>
  <c r="IU579" i="69"/>
  <c r="IT579" i="69"/>
  <c r="IS579" i="69"/>
  <c r="IR579" i="69"/>
  <c r="IQ579" i="69"/>
  <c r="IP579" i="69"/>
  <c r="IO579" i="69"/>
  <c r="IN579" i="69"/>
  <c r="IM579" i="69"/>
  <c r="IL579" i="69"/>
  <c r="IK579" i="69"/>
  <c r="IJ579" i="69"/>
  <c r="II579" i="69"/>
  <c r="IH579" i="69"/>
  <c r="IG579" i="69"/>
  <c r="IF579" i="69"/>
  <c r="IE579" i="69"/>
  <c r="ID579" i="69"/>
  <c r="IC579" i="69"/>
  <c r="IB579" i="69"/>
  <c r="IA579" i="69"/>
  <c r="HZ579" i="69"/>
  <c r="HY579" i="69"/>
  <c r="HX579" i="69"/>
  <c r="HW579" i="69"/>
  <c r="HV579" i="69"/>
  <c r="HU579" i="69"/>
  <c r="HT579" i="69"/>
  <c r="HS579" i="69"/>
  <c r="HR579" i="69"/>
  <c r="HQ579" i="69"/>
  <c r="HP579" i="69"/>
  <c r="HO579" i="69"/>
  <c r="HN579" i="69"/>
  <c r="HM579" i="69"/>
  <c r="HL579" i="69"/>
  <c r="HK579" i="69"/>
  <c r="HJ579" i="69"/>
  <c r="HI579" i="69"/>
  <c r="HH579" i="69"/>
  <c r="HG579" i="69"/>
  <c r="HF579" i="69"/>
  <c r="HE579" i="69"/>
  <c r="HD579" i="69"/>
  <c r="HC579" i="69"/>
  <c r="HB579" i="69"/>
  <c r="HA579" i="69"/>
  <c r="GZ579" i="69"/>
  <c r="GY579" i="69"/>
  <c r="GX579" i="69"/>
  <c r="GW579" i="69"/>
  <c r="GV579" i="69"/>
  <c r="GU579" i="69"/>
  <c r="GT579" i="69"/>
  <c r="GS579" i="69"/>
  <c r="GR579" i="69"/>
  <c r="GQ579" i="69"/>
  <c r="JW578" i="69"/>
  <c r="JV578" i="69"/>
  <c r="JU578" i="69"/>
  <c r="JT578" i="69"/>
  <c r="JS578" i="69"/>
  <c r="JR578" i="69"/>
  <c r="JQ578" i="69"/>
  <c r="JP578" i="69"/>
  <c r="JO578" i="69"/>
  <c r="JN578" i="69"/>
  <c r="JM578" i="69"/>
  <c r="JL578" i="69"/>
  <c r="JK578" i="69"/>
  <c r="JJ578" i="69"/>
  <c r="JI578" i="69"/>
  <c r="JH578" i="69"/>
  <c r="JG578" i="69"/>
  <c r="JF578" i="69"/>
  <c r="JE578" i="69"/>
  <c r="JD578" i="69"/>
  <c r="JC578" i="69"/>
  <c r="JB578" i="69"/>
  <c r="JA578" i="69"/>
  <c r="IZ578" i="69"/>
  <c r="IY578" i="69"/>
  <c r="IX578" i="69"/>
  <c r="IW578" i="69"/>
  <c r="IV578" i="69"/>
  <c r="IU578" i="69"/>
  <c r="IT578" i="69"/>
  <c r="IS578" i="69"/>
  <c r="IR578" i="69"/>
  <c r="IQ578" i="69"/>
  <c r="IP578" i="69"/>
  <c r="IO578" i="69"/>
  <c r="IN578" i="69"/>
  <c r="IM578" i="69"/>
  <c r="IL578" i="69"/>
  <c r="IK578" i="69"/>
  <c r="IJ578" i="69"/>
  <c r="II578" i="69"/>
  <c r="IH578" i="69"/>
  <c r="IG578" i="69"/>
  <c r="IF578" i="69"/>
  <c r="IE578" i="69"/>
  <c r="ID578" i="69"/>
  <c r="IC578" i="69"/>
  <c r="IB578" i="69"/>
  <c r="IA578" i="69"/>
  <c r="HZ578" i="69"/>
  <c r="HY578" i="69"/>
  <c r="HX578" i="69"/>
  <c r="HW578" i="69"/>
  <c r="HV578" i="69"/>
  <c r="HU578" i="69"/>
  <c r="HT578" i="69"/>
  <c r="HS578" i="69"/>
  <c r="HR578" i="69"/>
  <c r="HQ578" i="69"/>
  <c r="HP578" i="69"/>
  <c r="HO578" i="69"/>
  <c r="HN578" i="69"/>
  <c r="HM578" i="69"/>
  <c r="HL578" i="69"/>
  <c r="HK578" i="69"/>
  <c r="HJ578" i="69"/>
  <c r="HI578" i="69"/>
  <c r="HH578" i="69"/>
  <c r="HG578" i="69"/>
  <c r="HF578" i="69"/>
  <c r="HE578" i="69"/>
  <c r="HD578" i="69"/>
  <c r="HC578" i="69"/>
  <c r="HB578" i="69"/>
  <c r="HA578" i="69"/>
  <c r="GZ578" i="69"/>
  <c r="GY578" i="69"/>
  <c r="GX578" i="69"/>
  <c r="GW578" i="69"/>
  <c r="GV578" i="69"/>
  <c r="GU578" i="69"/>
  <c r="GT578" i="69"/>
  <c r="GS578" i="69"/>
  <c r="GR578" i="69"/>
  <c r="GQ578" i="69"/>
  <c r="JW577" i="69"/>
  <c r="JV577" i="69"/>
  <c r="JU577" i="69"/>
  <c r="JT577" i="69"/>
  <c r="JS577" i="69"/>
  <c r="JR577" i="69"/>
  <c r="JQ577" i="69"/>
  <c r="JP577" i="69"/>
  <c r="JO577" i="69"/>
  <c r="JN577" i="69"/>
  <c r="JM577" i="69"/>
  <c r="JL577" i="69"/>
  <c r="JK577" i="69"/>
  <c r="JJ577" i="69"/>
  <c r="JI577" i="69"/>
  <c r="JH577" i="69"/>
  <c r="JG577" i="69"/>
  <c r="JF577" i="69"/>
  <c r="JE577" i="69"/>
  <c r="JD577" i="69"/>
  <c r="JC577" i="69"/>
  <c r="JB577" i="69"/>
  <c r="JA577" i="69"/>
  <c r="IZ577" i="69"/>
  <c r="IY577" i="69"/>
  <c r="IX577" i="69"/>
  <c r="IW577" i="69"/>
  <c r="IV577" i="69"/>
  <c r="IU577" i="69"/>
  <c r="IT577" i="69"/>
  <c r="IS577" i="69"/>
  <c r="IR577" i="69"/>
  <c r="IQ577" i="69"/>
  <c r="IP577" i="69"/>
  <c r="IO577" i="69"/>
  <c r="IN577" i="69"/>
  <c r="IM577" i="69"/>
  <c r="IL577" i="69"/>
  <c r="IK577" i="69"/>
  <c r="IJ577" i="69"/>
  <c r="II577" i="69"/>
  <c r="IH577" i="69"/>
  <c r="IG577" i="69"/>
  <c r="IF577" i="69"/>
  <c r="IE577" i="69"/>
  <c r="ID577" i="69"/>
  <c r="IC577" i="69"/>
  <c r="IB577" i="69"/>
  <c r="IA577" i="69"/>
  <c r="HZ577" i="69"/>
  <c r="HY577" i="69"/>
  <c r="HX577" i="69"/>
  <c r="HW577" i="69"/>
  <c r="HV577" i="69"/>
  <c r="HU577" i="69"/>
  <c r="HT577" i="69"/>
  <c r="HS577" i="69"/>
  <c r="HR577" i="69"/>
  <c r="HQ577" i="69"/>
  <c r="HP577" i="69"/>
  <c r="HO577" i="69"/>
  <c r="HN577" i="69"/>
  <c r="HM577" i="69"/>
  <c r="HL577" i="69"/>
  <c r="HK577" i="69"/>
  <c r="HJ577" i="69"/>
  <c r="HI577" i="69"/>
  <c r="HH577" i="69"/>
  <c r="HG577" i="69"/>
  <c r="HF577" i="69"/>
  <c r="HE577" i="69"/>
  <c r="HD577" i="69"/>
  <c r="HC577" i="69"/>
  <c r="HB577" i="69"/>
  <c r="HA577" i="69"/>
  <c r="GZ577" i="69"/>
  <c r="GY577" i="69"/>
  <c r="GX577" i="69"/>
  <c r="GW577" i="69"/>
  <c r="GV577" i="69"/>
  <c r="GU577" i="69"/>
  <c r="GT577" i="69"/>
  <c r="GS577" i="69"/>
  <c r="GR577" i="69"/>
  <c r="GQ577" i="69"/>
  <c r="JW576" i="69"/>
  <c r="JV576" i="69"/>
  <c r="JU576" i="69"/>
  <c r="JT576" i="69"/>
  <c r="JS576" i="69"/>
  <c r="JR576" i="69"/>
  <c r="JQ576" i="69"/>
  <c r="JP576" i="69"/>
  <c r="JO576" i="69"/>
  <c r="JN576" i="69"/>
  <c r="JM576" i="69"/>
  <c r="JL576" i="69"/>
  <c r="JK576" i="69"/>
  <c r="JJ576" i="69"/>
  <c r="JI576" i="69"/>
  <c r="JH576" i="69"/>
  <c r="JG576" i="69"/>
  <c r="JF576" i="69"/>
  <c r="JE576" i="69"/>
  <c r="JD576" i="69"/>
  <c r="JC576" i="69"/>
  <c r="JB576" i="69"/>
  <c r="JA576" i="69"/>
  <c r="IZ576" i="69"/>
  <c r="IY576" i="69"/>
  <c r="IX576" i="69"/>
  <c r="IW576" i="69"/>
  <c r="IV576" i="69"/>
  <c r="IU576" i="69"/>
  <c r="IT576" i="69"/>
  <c r="IS576" i="69"/>
  <c r="IR576" i="69"/>
  <c r="IQ576" i="69"/>
  <c r="IP576" i="69"/>
  <c r="IO576" i="69"/>
  <c r="IN576" i="69"/>
  <c r="IM576" i="69"/>
  <c r="IL576" i="69"/>
  <c r="IK576" i="69"/>
  <c r="IJ576" i="69"/>
  <c r="II576" i="69"/>
  <c r="IH576" i="69"/>
  <c r="IG576" i="69"/>
  <c r="IF576" i="69"/>
  <c r="IE576" i="69"/>
  <c r="ID576" i="69"/>
  <c r="IC576" i="69"/>
  <c r="IB576" i="69"/>
  <c r="IA576" i="69"/>
  <c r="HZ576" i="69"/>
  <c r="HY576" i="69"/>
  <c r="HX576" i="69"/>
  <c r="HW576" i="69"/>
  <c r="HV576" i="69"/>
  <c r="HU576" i="69"/>
  <c r="HT576" i="69"/>
  <c r="HS576" i="69"/>
  <c r="HR576" i="69"/>
  <c r="HQ576" i="69"/>
  <c r="HP576" i="69"/>
  <c r="HO576" i="69"/>
  <c r="HN576" i="69"/>
  <c r="HM576" i="69"/>
  <c r="HL576" i="69"/>
  <c r="HK576" i="69"/>
  <c r="HJ576" i="69"/>
  <c r="HI576" i="69"/>
  <c r="HH576" i="69"/>
  <c r="HG576" i="69"/>
  <c r="HF576" i="69"/>
  <c r="HE576" i="69"/>
  <c r="HD576" i="69"/>
  <c r="HC576" i="69"/>
  <c r="HB576" i="69"/>
  <c r="HA576" i="69"/>
  <c r="GZ576" i="69"/>
  <c r="GY576" i="69"/>
  <c r="GX576" i="69"/>
  <c r="GW576" i="69"/>
  <c r="GV576" i="69"/>
  <c r="GU576" i="69"/>
  <c r="GT576" i="69"/>
  <c r="GS576" i="69"/>
  <c r="GR576" i="69"/>
  <c r="GQ576" i="69"/>
  <c r="JW575" i="69"/>
  <c r="JV575" i="69"/>
  <c r="JU575" i="69"/>
  <c r="JT575" i="69"/>
  <c r="JS575" i="69"/>
  <c r="JR575" i="69"/>
  <c r="JQ575" i="69"/>
  <c r="JP575" i="69"/>
  <c r="JO575" i="69"/>
  <c r="JN575" i="69"/>
  <c r="JM575" i="69"/>
  <c r="JL575" i="69"/>
  <c r="JK575" i="69"/>
  <c r="JJ575" i="69"/>
  <c r="JI575" i="69"/>
  <c r="JH575" i="69"/>
  <c r="JG575" i="69"/>
  <c r="JF575" i="69"/>
  <c r="JE575" i="69"/>
  <c r="JD575" i="69"/>
  <c r="JC575" i="69"/>
  <c r="JB575" i="69"/>
  <c r="JA575" i="69"/>
  <c r="IZ575" i="69"/>
  <c r="IY575" i="69"/>
  <c r="IX575" i="69"/>
  <c r="IW575" i="69"/>
  <c r="IV575" i="69"/>
  <c r="IU575" i="69"/>
  <c r="IT575" i="69"/>
  <c r="IS575" i="69"/>
  <c r="IR575" i="69"/>
  <c r="IQ575" i="69"/>
  <c r="IP575" i="69"/>
  <c r="IO575" i="69"/>
  <c r="IN575" i="69"/>
  <c r="IM575" i="69"/>
  <c r="IL575" i="69"/>
  <c r="IK575" i="69"/>
  <c r="IJ575" i="69"/>
  <c r="II575" i="69"/>
  <c r="IH575" i="69"/>
  <c r="IG575" i="69"/>
  <c r="IF575" i="69"/>
  <c r="IE575" i="69"/>
  <c r="ID575" i="69"/>
  <c r="IC575" i="69"/>
  <c r="IB575" i="69"/>
  <c r="IA575" i="69"/>
  <c r="HZ575" i="69"/>
  <c r="HY575" i="69"/>
  <c r="HX575" i="69"/>
  <c r="HW575" i="69"/>
  <c r="HV575" i="69"/>
  <c r="HU575" i="69"/>
  <c r="HT575" i="69"/>
  <c r="HS575" i="69"/>
  <c r="HR575" i="69"/>
  <c r="HQ575" i="69"/>
  <c r="HP575" i="69"/>
  <c r="HO575" i="69"/>
  <c r="HN575" i="69"/>
  <c r="HM575" i="69"/>
  <c r="HL575" i="69"/>
  <c r="HK575" i="69"/>
  <c r="HJ575" i="69"/>
  <c r="HI575" i="69"/>
  <c r="HH575" i="69"/>
  <c r="HG575" i="69"/>
  <c r="HF575" i="69"/>
  <c r="HE575" i="69"/>
  <c r="HD575" i="69"/>
  <c r="HC575" i="69"/>
  <c r="HB575" i="69"/>
  <c r="HA575" i="69"/>
  <c r="GZ575" i="69"/>
  <c r="GY575" i="69"/>
  <c r="GX575" i="69"/>
  <c r="GW575" i="69"/>
  <c r="GV575" i="69"/>
  <c r="GU575" i="69"/>
  <c r="GT575" i="69"/>
  <c r="GS575" i="69"/>
  <c r="GR575" i="69"/>
  <c r="GQ575" i="69"/>
  <c r="JW574" i="69"/>
  <c r="JV574" i="69"/>
  <c r="JU574" i="69"/>
  <c r="JT574" i="69"/>
  <c r="JS574" i="69"/>
  <c r="JR574" i="69"/>
  <c r="JQ574" i="69"/>
  <c r="JP574" i="69"/>
  <c r="JO574" i="69"/>
  <c r="JN574" i="69"/>
  <c r="JM574" i="69"/>
  <c r="JL574" i="69"/>
  <c r="JK574" i="69"/>
  <c r="JJ574" i="69"/>
  <c r="JI574" i="69"/>
  <c r="JH574" i="69"/>
  <c r="JG574" i="69"/>
  <c r="JF574" i="69"/>
  <c r="JE574" i="69"/>
  <c r="JD574" i="69"/>
  <c r="JC574" i="69"/>
  <c r="JB574" i="69"/>
  <c r="JA574" i="69"/>
  <c r="IZ574" i="69"/>
  <c r="IY574" i="69"/>
  <c r="IX574" i="69"/>
  <c r="IW574" i="69"/>
  <c r="IV574" i="69"/>
  <c r="IU574" i="69"/>
  <c r="IT574" i="69"/>
  <c r="IS574" i="69"/>
  <c r="IR574" i="69"/>
  <c r="IQ574" i="69"/>
  <c r="IP574" i="69"/>
  <c r="IO574" i="69"/>
  <c r="IN574" i="69"/>
  <c r="IM574" i="69"/>
  <c r="IL574" i="69"/>
  <c r="IK574" i="69"/>
  <c r="IJ574" i="69"/>
  <c r="II574" i="69"/>
  <c r="IH574" i="69"/>
  <c r="IG574" i="69"/>
  <c r="IF574" i="69"/>
  <c r="IE574" i="69"/>
  <c r="ID574" i="69"/>
  <c r="IC574" i="69"/>
  <c r="IB574" i="69"/>
  <c r="IA574" i="69"/>
  <c r="HZ574" i="69"/>
  <c r="HY574" i="69"/>
  <c r="HX574" i="69"/>
  <c r="HW574" i="69"/>
  <c r="HV574" i="69"/>
  <c r="HU574" i="69"/>
  <c r="HT574" i="69"/>
  <c r="HS574" i="69"/>
  <c r="HR574" i="69"/>
  <c r="HQ574" i="69"/>
  <c r="HP574" i="69"/>
  <c r="HO574" i="69"/>
  <c r="HN574" i="69"/>
  <c r="HM574" i="69"/>
  <c r="HL574" i="69"/>
  <c r="HK574" i="69"/>
  <c r="HJ574" i="69"/>
  <c r="HI574" i="69"/>
  <c r="HH574" i="69"/>
  <c r="HG574" i="69"/>
  <c r="HF574" i="69"/>
  <c r="HE574" i="69"/>
  <c r="HD574" i="69"/>
  <c r="HC574" i="69"/>
  <c r="HB574" i="69"/>
  <c r="HA574" i="69"/>
  <c r="GZ574" i="69"/>
  <c r="GY574" i="69"/>
  <c r="GX574" i="69"/>
  <c r="GW574" i="69"/>
  <c r="GV574" i="69"/>
  <c r="GU574" i="69"/>
  <c r="GT574" i="69"/>
  <c r="GS574" i="69"/>
  <c r="GR574" i="69"/>
  <c r="GQ574" i="69"/>
  <c r="JW573" i="69"/>
  <c r="JV573" i="69"/>
  <c r="JU573" i="69"/>
  <c r="JT573" i="69"/>
  <c r="JS573" i="69"/>
  <c r="JR573" i="69"/>
  <c r="JQ573" i="69"/>
  <c r="JP573" i="69"/>
  <c r="JO573" i="69"/>
  <c r="JN573" i="69"/>
  <c r="JM573" i="69"/>
  <c r="JL573" i="69"/>
  <c r="JK573" i="69"/>
  <c r="JJ573" i="69"/>
  <c r="JI573" i="69"/>
  <c r="JH573" i="69"/>
  <c r="JG573" i="69"/>
  <c r="JF573" i="69"/>
  <c r="JE573" i="69"/>
  <c r="JD573" i="69"/>
  <c r="JC573" i="69"/>
  <c r="JB573" i="69"/>
  <c r="JA573" i="69"/>
  <c r="IZ573" i="69"/>
  <c r="IY573" i="69"/>
  <c r="IX573" i="69"/>
  <c r="IW573" i="69"/>
  <c r="IV573" i="69"/>
  <c r="IU573" i="69"/>
  <c r="IT573" i="69"/>
  <c r="IS573" i="69"/>
  <c r="IR573" i="69"/>
  <c r="IQ573" i="69"/>
  <c r="IP573" i="69"/>
  <c r="IO573" i="69"/>
  <c r="IN573" i="69"/>
  <c r="IM573" i="69"/>
  <c r="IL573" i="69"/>
  <c r="IK573" i="69"/>
  <c r="IJ573" i="69"/>
  <c r="II573" i="69"/>
  <c r="IH573" i="69"/>
  <c r="IG573" i="69"/>
  <c r="IF573" i="69"/>
  <c r="IE573" i="69"/>
  <c r="ID573" i="69"/>
  <c r="IC573" i="69"/>
  <c r="IB573" i="69"/>
  <c r="IA573" i="69"/>
  <c r="HZ573" i="69"/>
  <c r="HY573" i="69"/>
  <c r="HX573" i="69"/>
  <c r="HW573" i="69"/>
  <c r="HV573" i="69"/>
  <c r="HU573" i="69"/>
  <c r="HT573" i="69"/>
  <c r="HS573" i="69"/>
  <c r="HR573" i="69"/>
  <c r="HQ573" i="69"/>
  <c r="HP573" i="69"/>
  <c r="HO573" i="69"/>
  <c r="HN573" i="69"/>
  <c r="HM573" i="69"/>
  <c r="HL573" i="69"/>
  <c r="HK573" i="69"/>
  <c r="HJ573" i="69"/>
  <c r="HI573" i="69"/>
  <c r="HH573" i="69"/>
  <c r="HG573" i="69"/>
  <c r="HF573" i="69"/>
  <c r="HE573" i="69"/>
  <c r="HD573" i="69"/>
  <c r="HC573" i="69"/>
  <c r="HB573" i="69"/>
  <c r="HA573" i="69"/>
  <c r="GZ573" i="69"/>
  <c r="GY573" i="69"/>
  <c r="GX573" i="69"/>
  <c r="GW573" i="69"/>
  <c r="GV573" i="69"/>
  <c r="GU573" i="69"/>
  <c r="GT573" i="69"/>
  <c r="GS573" i="69"/>
  <c r="GR573" i="69"/>
  <c r="GQ573" i="69"/>
  <c r="JW572" i="69"/>
  <c r="JV572" i="69"/>
  <c r="JU572" i="69"/>
  <c r="JT572" i="69"/>
  <c r="JS572" i="69"/>
  <c r="JR572" i="69"/>
  <c r="JQ572" i="69"/>
  <c r="JP572" i="69"/>
  <c r="JO572" i="69"/>
  <c r="JN572" i="69"/>
  <c r="JM572" i="69"/>
  <c r="JL572" i="69"/>
  <c r="JK572" i="69"/>
  <c r="JJ572" i="69"/>
  <c r="JI572" i="69"/>
  <c r="JH572" i="69"/>
  <c r="JG572" i="69"/>
  <c r="JF572" i="69"/>
  <c r="JE572" i="69"/>
  <c r="JD572" i="69"/>
  <c r="JC572" i="69"/>
  <c r="JB572" i="69"/>
  <c r="JA572" i="69"/>
  <c r="IZ572" i="69"/>
  <c r="IY572" i="69"/>
  <c r="IX572" i="69"/>
  <c r="IW572" i="69"/>
  <c r="IV572" i="69"/>
  <c r="IU572" i="69"/>
  <c r="IT572" i="69"/>
  <c r="IS572" i="69"/>
  <c r="IR572" i="69"/>
  <c r="IQ572" i="69"/>
  <c r="IP572" i="69"/>
  <c r="IO572" i="69"/>
  <c r="IN572" i="69"/>
  <c r="IM572" i="69"/>
  <c r="IL572" i="69"/>
  <c r="IK572" i="69"/>
  <c r="IJ572" i="69"/>
  <c r="II572" i="69"/>
  <c r="IH572" i="69"/>
  <c r="IG572" i="69"/>
  <c r="IF572" i="69"/>
  <c r="IE572" i="69"/>
  <c r="ID572" i="69"/>
  <c r="IC572" i="69"/>
  <c r="IB572" i="69"/>
  <c r="IA572" i="69"/>
  <c r="HZ572" i="69"/>
  <c r="HY572" i="69"/>
  <c r="HX572" i="69"/>
  <c r="HW572" i="69"/>
  <c r="HV572" i="69"/>
  <c r="HU572" i="69"/>
  <c r="HT572" i="69"/>
  <c r="HS572" i="69"/>
  <c r="HR572" i="69"/>
  <c r="HQ572" i="69"/>
  <c r="HP572" i="69"/>
  <c r="HO572" i="69"/>
  <c r="HN572" i="69"/>
  <c r="HM572" i="69"/>
  <c r="HL572" i="69"/>
  <c r="HK572" i="69"/>
  <c r="HJ572" i="69"/>
  <c r="HI572" i="69"/>
  <c r="HH572" i="69"/>
  <c r="HG572" i="69"/>
  <c r="HF572" i="69"/>
  <c r="HE572" i="69"/>
  <c r="HD572" i="69"/>
  <c r="HC572" i="69"/>
  <c r="HB572" i="69"/>
  <c r="HA572" i="69"/>
  <c r="GZ572" i="69"/>
  <c r="GY572" i="69"/>
  <c r="GX572" i="69"/>
  <c r="GW572" i="69"/>
  <c r="GV572" i="69"/>
  <c r="GU572" i="69"/>
  <c r="GT572" i="69"/>
  <c r="GS572" i="69"/>
  <c r="GR572" i="69"/>
  <c r="GQ572" i="69"/>
  <c r="JW571" i="69"/>
  <c r="JV571" i="69"/>
  <c r="JU571" i="69"/>
  <c r="JT571" i="69"/>
  <c r="JS571" i="69"/>
  <c r="JR571" i="69"/>
  <c r="JQ571" i="69"/>
  <c r="JP571" i="69"/>
  <c r="JO571" i="69"/>
  <c r="JN571" i="69"/>
  <c r="JM571" i="69"/>
  <c r="JL571" i="69"/>
  <c r="JK571" i="69"/>
  <c r="JJ571" i="69"/>
  <c r="JI571" i="69"/>
  <c r="JH571" i="69"/>
  <c r="JG571" i="69"/>
  <c r="JF571" i="69"/>
  <c r="JE571" i="69"/>
  <c r="JD571" i="69"/>
  <c r="JC571" i="69"/>
  <c r="JB571" i="69"/>
  <c r="JA571" i="69"/>
  <c r="IZ571" i="69"/>
  <c r="IY571" i="69"/>
  <c r="IX571" i="69"/>
  <c r="IW571" i="69"/>
  <c r="IV571" i="69"/>
  <c r="IU571" i="69"/>
  <c r="IT571" i="69"/>
  <c r="IS571" i="69"/>
  <c r="IR571" i="69"/>
  <c r="IQ571" i="69"/>
  <c r="IP571" i="69"/>
  <c r="IO571" i="69"/>
  <c r="IN571" i="69"/>
  <c r="IM571" i="69"/>
  <c r="IL571" i="69"/>
  <c r="IK571" i="69"/>
  <c r="IJ571" i="69"/>
  <c r="II571" i="69"/>
  <c r="IH571" i="69"/>
  <c r="IG571" i="69"/>
  <c r="IF571" i="69"/>
  <c r="IE571" i="69"/>
  <c r="ID571" i="69"/>
  <c r="IC571" i="69"/>
  <c r="IB571" i="69"/>
  <c r="IA571" i="69"/>
  <c r="HZ571" i="69"/>
  <c r="HY571" i="69"/>
  <c r="HX571" i="69"/>
  <c r="HW571" i="69"/>
  <c r="HV571" i="69"/>
  <c r="HU571" i="69"/>
  <c r="HT571" i="69"/>
  <c r="HS571" i="69"/>
  <c r="HR571" i="69"/>
  <c r="HQ571" i="69"/>
  <c r="HP571" i="69"/>
  <c r="HO571" i="69"/>
  <c r="HN571" i="69"/>
  <c r="HM571" i="69"/>
  <c r="HL571" i="69"/>
  <c r="HK571" i="69"/>
  <c r="HJ571" i="69"/>
  <c r="HI571" i="69"/>
  <c r="HH571" i="69"/>
  <c r="HG571" i="69"/>
  <c r="HF571" i="69"/>
  <c r="HE571" i="69"/>
  <c r="HD571" i="69"/>
  <c r="HC571" i="69"/>
  <c r="HB571" i="69"/>
  <c r="HA571" i="69"/>
  <c r="GZ571" i="69"/>
  <c r="GY571" i="69"/>
  <c r="GX571" i="69"/>
  <c r="GW571" i="69"/>
  <c r="GV571" i="69"/>
  <c r="GU571" i="69"/>
  <c r="GT571" i="69"/>
  <c r="GS571" i="69"/>
  <c r="GR571" i="69"/>
  <c r="GQ571" i="69"/>
  <c r="JW570" i="69"/>
  <c r="JV570" i="69"/>
  <c r="JU570" i="69"/>
  <c r="JT570" i="69"/>
  <c r="JS570" i="69"/>
  <c r="JR570" i="69"/>
  <c r="JQ570" i="69"/>
  <c r="JP570" i="69"/>
  <c r="JO570" i="69"/>
  <c r="JN570" i="69"/>
  <c r="JM570" i="69"/>
  <c r="JL570" i="69"/>
  <c r="JK570" i="69"/>
  <c r="JJ570" i="69"/>
  <c r="JI570" i="69"/>
  <c r="JH570" i="69"/>
  <c r="JG570" i="69"/>
  <c r="JF570" i="69"/>
  <c r="JE570" i="69"/>
  <c r="JD570" i="69"/>
  <c r="JC570" i="69"/>
  <c r="JB570" i="69"/>
  <c r="JA570" i="69"/>
  <c r="IZ570" i="69"/>
  <c r="IY570" i="69"/>
  <c r="IX570" i="69"/>
  <c r="IW570" i="69"/>
  <c r="IV570" i="69"/>
  <c r="IU570" i="69"/>
  <c r="IT570" i="69"/>
  <c r="IS570" i="69"/>
  <c r="IR570" i="69"/>
  <c r="IQ570" i="69"/>
  <c r="IP570" i="69"/>
  <c r="IO570" i="69"/>
  <c r="IN570" i="69"/>
  <c r="IM570" i="69"/>
  <c r="IL570" i="69"/>
  <c r="IK570" i="69"/>
  <c r="IJ570" i="69"/>
  <c r="II570" i="69"/>
  <c r="IH570" i="69"/>
  <c r="IG570" i="69"/>
  <c r="IF570" i="69"/>
  <c r="IE570" i="69"/>
  <c r="ID570" i="69"/>
  <c r="IC570" i="69"/>
  <c r="IB570" i="69"/>
  <c r="IA570" i="69"/>
  <c r="HZ570" i="69"/>
  <c r="HY570" i="69"/>
  <c r="HX570" i="69"/>
  <c r="HW570" i="69"/>
  <c r="HV570" i="69"/>
  <c r="HU570" i="69"/>
  <c r="HT570" i="69"/>
  <c r="HS570" i="69"/>
  <c r="HR570" i="69"/>
  <c r="HQ570" i="69"/>
  <c r="HP570" i="69"/>
  <c r="HO570" i="69"/>
  <c r="HN570" i="69"/>
  <c r="HM570" i="69"/>
  <c r="HL570" i="69"/>
  <c r="HK570" i="69"/>
  <c r="HJ570" i="69"/>
  <c r="HI570" i="69"/>
  <c r="HH570" i="69"/>
  <c r="HG570" i="69"/>
  <c r="HF570" i="69"/>
  <c r="HE570" i="69"/>
  <c r="HD570" i="69"/>
  <c r="HC570" i="69"/>
  <c r="HB570" i="69"/>
  <c r="HA570" i="69"/>
  <c r="GZ570" i="69"/>
  <c r="GY570" i="69"/>
  <c r="GX570" i="69"/>
  <c r="GW570" i="69"/>
  <c r="GV570" i="69"/>
  <c r="GU570" i="69"/>
  <c r="GT570" i="69"/>
  <c r="GS570" i="69"/>
  <c r="GR570" i="69"/>
  <c r="GQ570" i="69"/>
  <c r="JW569" i="69"/>
  <c r="JV569" i="69"/>
  <c r="JU569" i="69"/>
  <c r="JT569" i="69"/>
  <c r="JS569" i="69"/>
  <c r="JR569" i="69"/>
  <c r="JQ569" i="69"/>
  <c r="JP569" i="69"/>
  <c r="JO569" i="69"/>
  <c r="JN569" i="69"/>
  <c r="JM569" i="69"/>
  <c r="JL569" i="69"/>
  <c r="JK569" i="69"/>
  <c r="JJ569" i="69"/>
  <c r="JI569" i="69"/>
  <c r="JH569" i="69"/>
  <c r="JG569" i="69"/>
  <c r="JF569" i="69"/>
  <c r="JE569" i="69"/>
  <c r="JD569" i="69"/>
  <c r="JC569" i="69"/>
  <c r="JB569" i="69"/>
  <c r="JA569" i="69"/>
  <c r="IZ569" i="69"/>
  <c r="IY569" i="69"/>
  <c r="IX569" i="69"/>
  <c r="IW569" i="69"/>
  <c r="IV569" i="69"/>
  <c r="IU569" i="69"/>
  <c r="IT569" i="69"/>
  <c r="IS569" i="69"/>
  <c r="IR569" i="69"/>
  <c r="IQ569" i="69"/>
  <c r="IP569" i="69"/>
  <c r="IO569" i="69"/>
  <c r="IN569" i="69"/>
  <c r="IM569" i="69"/>
  <c r="IL569" i="69"/>
  <c r="IK569" i="69"/>
  <c r="IJ569" i="69"/>
  <c r="II569" i="69"/>
  <c r="IH569" i="69"/>
  <c r="IG569" i="69"/>
  <c r="IF569" i="69"/>
  <c r="IE569" i="69"/>
  <c r="ID569" i="69"/>
  <c r="IC569" i="69"/>
  <c r="IB569" i="69"/>
  <c r="IA569" i="69"/>
  <c r="HZ569" i="69"/>
  <c r="HY569" i="69"/>
  <c r="HX569" i="69"/>
  <c r="HW569" i="69"/>
  <c r="HV569" i="69"/>
  <c r="HU569" i="69"/>
  <c r="HT569" i="69"/>
  <c r="HS569" i="69"/>
  <c r="HR569" i="69"/>
  <c r="HQ569" i="69"/>
  <c r="HP569" i="69"/>
  <c r="HO569" i="69"/>
  <c r="HN569" i="69"/>
  <c r="HM569" i="69"/>
  <c r="HL569" i="69"/>
  <c r="HK569" i="69"/>
  <c r="HJ569" i="69"/>
  <c r="HI569" i="69"/>
  <c r="HH569" i="69"/>
  <c r="HG569" i="69"/>
  <c r="HF569" i="69"/>
  <c r="HE569" i="69"/>
  <c r="HD569" i="69"/>
  <c r="HC569" i="69"/>
  <c r="HB569" i="69"/>
  <c r="HA569" i="69"/>
  <c r="GZ569" i="69"/>
  <c r="GY569" i="69"/>
  <c r="GX569" i="69"/>
  <c r="GW569" i="69"/>
  <c r="GV569" i="69"/>
  <c r="GU569" i="69"/>
  <c r="GT569" i="69"/>
  <c r="GS569" i="69"/>
  <c r="GR569" i="69"/>
  <c r="GQ569" i="69"/>
  <c r="JW568" i="69"/>
  <c r="JV568" i="69"/>
  <c r="JU568" i="69"/>
  <c r="JT568" i="69"/>
  <c r="JS568" i="69"/>
  <c r="JR568" i="69"/>
  <c r="JQ568" i="69"/>
  <c r="JP568" i="69"/>
  <c r="JO568" i="69"/>
  <c r="JN568" i="69"/>
  <c r="JM568" i="69"/>
  <c r="JL568" i="69"/>
  <c r="JK568" i="69"/>
  <c r="JJ568" i="69"/>
  <c r="JI568" i="69"/>
  <c r="JH568" i="69"/>
  <c r="JG568" i="69"/>
  <c r="JF568" i="69"/>
  <c r="JE568" i="69"/>
  <c r="JD568" i="69"/>
  <c r="JC568" i="69"/>
  <c r="JB568" i="69"/>
  <c r="JA568" i="69"/>
  <c r="IZ568" i="69"/>
  <c r="IY568" i="69"/>
  <c r="IX568" i="69"/>
  <c r="IW568" i="69"/>
  <c r="IV568" i="69"/>
  <c r="IU568" i="69"/>
  <c r="IT568" i="69"/>
  <c r="IS568" i="69"/>
  <c r="IR568" i="69"/>
  <c r="IQ568" i="69"/>
  <c r="IP568" i="69"/>
  <c r="IO568" i="69"/>
  <c r="IN568" i="69"/>
  <c r="IM568" i="69"/>
  <c r="IL568" i="69"/>
  <c r="IK568" i="69"/>
  <c r="IJ568" i="69"/>
  <c r="II568" i="69"/>
  <c r="IH568" i="69"/>
  <c r="IG568" i="69"/>
  <c r="IF568" i="69"/>
  <c r="IE568" i="69"/>
  <c r="ID568" i="69"/>
  <c r="IC568" i="69"/>
  <c r="IB568" i="69"/>
  <c r="IA568" i="69"/>
  <c r="HZ568" i="69"/>
  <c r="HY568" i="69"/>
  <c r="HX568" i="69"/>
  <c r="HW568" i="69"/>
  <c r="HV568" i="69"/>
  <c r="HU568" i="69"/>
  <c r="HT568" i="69"/>
  <c r="HS568" i="69"/>
  <c r="HR568" i="69"/>
  <c r="HQ568" i="69"/>
  <c r="HP568" i="69"/>
  <c r="HO568" i="69"/>
  <c r="HN568" i="69"/>
  <c r="HM568" i="69"/>
  <c r="HL568" i="69"/>
  <c r="HK568" i="69"/>
  <c r="HJ568" i="69"/>
  <c r="HI568" i="69"/>
  <c r="HH568" i="69"/>
  <c r="HG568" i="69"/>
  <c r="HF568" i="69"/>
  <c r="HE568" i="69"/>
  <c r="HD568" i="69"/>
  <c r="HC568" i="69"/>
  <c r="HB568" i="69"/>
  <c r="HA568" i="69"/>
  <c r="GZ568" i="69"/>
  <c r="GY568" i="69"/>
  <c r="GX568" i="69"/>
  <c r="GW568" i="69"/>
  <c r="GV568" i="69"/>
  <c r="GU568" i="69"/>
  <c r="GT568" i="69"/>
  <c r="GS568" i="69"/>
  <c r="GR568" i="69"/>
  <c r="GQ568" i="69"/>
  <c r="JW567" i="69"/>
  <c r="JV567" i="69"/>
  <c r="JU567" i="69"/>
  <c r="JT567" i="69"/>
  <c r="JS567" i="69"/>
  <c r="JR567" i="69"/>
  <c r="JQ567" i="69"/>
  <c r="JP567" i="69"/>
  <c r="JO567" i="69"/>
  <c r="JN567" i="69"/>
  <c r="JM567" i="69"/>
  <c r="JL567" i="69"/>
  <c r="JK567" i="69"/>
  <c r="JJ567" i="69"/>
  <c r="JI567" i="69"/>
  <c r="JH567" i="69"/>
  <c r="JG567" i="69"/>
  <c r="JF567" i="69"/>
  <c r="JE567" i="69"/>
  <c r="JD567" i="69"/>
  <c r="JC567" i="69"/>
  <c r="JB567" i="69"/>
  <c r="JA567" i="69"/>
  <c r="IZ567" i="69"/>
  <c r="IY567" i="69"/>
  <c r="IX567" i="69"/>
  <c r="IW567" i="69"/>
  <c r="IV567" i="69"/>
  <c r="IU567" i="69"/>
  <c r="IT567" i="69"/>
  <c r="IS567" i="69"/>
  <c r="IR567" i="69"/>
  <c r="IQ567" i="69"/>
  <c r="IP567" i="69"/>
  <c r="IO567" i="69"/>
  <c r="IN567" i="69"/>
  <c r="IM567" i="69"/>
  <c r="IL567" i="69"/>
  <c r="IK567" i="69"/>
  <c r="IJ567" i="69"/>
  <c r="II567" i="69"/>
  <c r="IH567" i="69"/>
  <c r="IG567" i="69"/>
  <c r="IF567" i="69"/>
  <c r="IE567" i="69"/>
  <c r="ID567" i="69"/>
  <c r="IC567" i="69"/>
  <c r="IB567" i="69"/>
  <c r="IA567" i="69"/>
  <c r="HZ567" i="69"/>
  <c r="HY567" i="69"/>
  <c r="HX567" i="69"/>
  <c r="HW567" i="69"/>
  <c r="HV567" i="69"/>
  <c r="HU567" i="69"/>
  <c r="HT567" i="69"/>
  <c r="HS567" i="69"/>
  <c r="HR567" i="69"/>
  <c r="HQ567" i="69"/>
  <c r="HP567" i="69"/>
  <c r="HO567" i="69"/>
  <c r="HN567" i="69"/>
  <c r="HM567" i="69"/>
  <c r="HL567" i="69"/>
  <c r="HK567" i="69"/>
  <c r="HJ567" i="69"/>
  <c r="HI567" i="69"/>
  <c r="HH567" i="69"/>
  <c r="HG567" i="69"/>
  <c r="HF567" i="69"/>
  <c r="HE567" i="69"/>
  <c r="HD567" i="69"/>
  <c r="HC567" i="69"/>
  <c r="HB567" i="69"/>
  <c r="HA567" i="69"/>
  <c r="GZ567" i="69"/>
  <c r="GY567" i="69"/>
  <c r="GX567" i="69"/>
  <c r="GW567" i="69"/>
  <c r="GV567" i="69"/>
  <c r="GU567" i="69"/>
  <c r="GT567" i="69"/>
  <c r="GS567" i="69"/>
  <c r="GR567" i="69"/>
  <c r="GQ567" i="69"/>
  <c r="JW566" i="69"/>
  <c r="JV566" i="69"/>
  <c r="JU566" i="69"/>
  <c r="JT566" i="69"/>
  <c r="JS566" i="69"/>
  <c r="JR566" i="69"/>
  <c r="JQ566" i="69"/>
  <c r="JP566" i="69"/>
  <c r="JO566" i="69"/>
  <c r="JN566" i="69"/>
  <c r="JM566" i="69"/>
  <c r="JL566" i="69"/>
  <c r="JK566" i="69"/>
  <c r="JJ566" i="69"/>
  <c r="JI566" i="69"/>
  <c r="JH566" i="69"/>
  <c r="JG566" i="69"/>
  <c r="JF566" i="69"/>
  <c r="JE566" i="69"/>
  <c r="JD566" i="69"/>
  <c r="JC566" i="69"/>
  <c r="JB566" i="69"/>
  <c r="JA566" i="69"/>
  <c r="IZ566" i="69"/>
  <c r="IY566" i="69"/>
  <c r="IX566" i="69"/>
  <c r="IW566" i="69"/>
  <c r="IV566" i="69"/>
  <c r="IU566" i="69"/>
  <c r="IT566" i="69"/>
  <c r="IS566" i="69"/>
  <c r="IR566" i="69"/>
  <c r="IQ566" i="69"/>
  <c r="IP566" i="69"/>
  <c r="IO566" i="69"/>
  <c r="IN566" i="69"/>
  <c r="IM566" i="69"/>
  <c r="IL566" i="69"/>
  <c r="IK566" i="69"/>
  <c r="IJ566" i="69"/>
  <c r="II566" i="69"/>
  <c r="IH566" i="69"/>
  <c r="IG566" i="69"/>
  <c r="IF566" i="69"/>
  <c r="IE566" i="69"/>
  <c r="ID566" i="69"/>
  <c r="IC566" i="69"/>
  <c r="IB566" i="69"/>
  <c r="IA566" i="69"/>
  <c r="HZ566" i="69"/>
  <c r="HY566" i="69"/>
  <c r="HX566" i="69"/>
  <c r="HW566" i="69"/>
  <c r="HV566" i="69"/>
  <c r="HU566" i="69"/>
  <c r="HT566" i="69"/>
  <c r="HS566" i="69"/>
  <c r="HR566" i="69"/>
  <c r="HQ566" i="69"/>
  <c r="HP566" i="69"/>
  <c r="HO566" i="69"/>
  <c r="HN566" i="69"/>
  <c r="HM566" i="69"/>
  <c r="HL566" i="69"/>
  <c r="HK566" i="69"/>
  <c r="HJ566" i="69"/>
  <c r="HI566" i="69"/>
  <c r="HH566" i="69"/>
  <c r="HG566" i="69"/>
  <c r="HF566" i="69"/>
  <c r="HE566" i="69"/>
  <c r="HD566" i="69"/>
  <c r="HC566" i="69"/>
  <c r="HB566" i="69"/>
  <c r="HA566" i="69"/>
  <c r="GZ566" i="69"/>
  <c r="GY566" i="69"/>
  <c r="GX566" i="69"/>
  <c r="GW566" i="69"/>
  <c r="GV566" i="69"/>
  <c r="GU566" i="69"/>
  <c r="GT566" i="69"/>
  <c r="GS566" i="69"/>
  <c r="GR566" i="69"/>
  <c r="GQ566" i="69"/>
  <c r="JW565" i="69"/>
  <c r="JV565" i="69"/>
  <c r="JU565" i="69"/>
  <c r="JT565" i="69"/>
  <c r="JS565" i="69"/>
  <c r="JR565" i="69"/>
  <c r="JQ565" i="69"/>
  <c r="JP565" i="69"/>
  <c r="JO565" i="69"/>
  <c r="JN565" i="69"/>
  <c r="JM565" i="69"/>
  <c r="JL565" i="69"/>
  <c r="JK565" i="69"/>
  <c r="JJ565" i="69"/>
  <c r="JI565" i="69"/>
  <c r="JH565" i="69"/>
  <c r="JG565" i="69"/>
  <c r="JF565" i="69"/>
  <c r="JE565" i="69"/>
  <c r="JD565" i="69"/>
  <c r="JC565" i="69"/>
  <c r="JB565" i="69"/>
  <c r="JA565" i="69"/>
  <c r="IZ565" i="69"/>
  <c r="IY565" i="69"/>
  <c r="IX565" i="69"/>
  <c r="IW565" i="69"/>
  <c r="IV565" i="69"/>
  <c r="IU565" i="69"/>
  <c r="IT565" i="69"/>
  <c r="IS565" i="69"/>
  <c r="IR565" i="69"/>
  <c r="IQ565" i="69"/>
  <c r="IP565" i="69"/>
  <c r="IO565" i="69"/>
  <c r="IN565" i="69"/>
  <c r="IM565" i="69"/>
  <c r="IL565" i="69"/>
  <c r="IK565" i="69"/>
  <c r="IJ565" i="69"/>
  <c r="II565" i="69"/>
  <c r="IH565" i="69"/>
  <c r="IG565" i="69"/>
  <c r="IF565" i="69"/>
  <c r="IE565" i="69"/>
  <c r="ID565" i="69"/>
  <c r="IC565" i="69"/>
  <c r="IB565" i="69"/>
  <c r="IA565" i="69"/>
  <c r="HZ565" i="69"/>
  <c r="HY565" i="69"/>
  <c r="HX565" i="69"/>
  <c r="HW565" i="69"/>
  <c r="HV565" i="69"/>
  <c r="HU565" i="69"/>
  <c r="HT565" i="69"/>
  <c r="HS565" i="69"/>
  <c r="HR565" i="69"/>
  <c r="HQ565" i="69"/>
  <c r="HP565" i="69"/>
  <c r="HO565" i="69"/>
  <c r="HN565" i="69"/>
  <c r="HM565" i="69"/>
  <c r="HL565" i="69"/>
  <c r="HK565" i="69"/>
  <c r="HJ565" i="69"/>
  <c r="HI565" i="69"/>
  <c r="HH565" i="69"/>
  <c r="HG565" i="69"/>
  <c r="HF565" i="69"/>
  <c r="HE565" i="69"/>
  <c r="HD565" i="69"/>
  <c r="HC565" i="69"/>
  <c r="HB565" i="69"/>
  <c r="HA565" i="69"/>
  <c r="GZ565" i="69"/>
  <c r="GY565" i="69"/>
  <c r="GX565" i="69"/>
  <c r="GW565" i="69"/>
  <c r="GV565" i="69"/>
  <c r="GU565" i="69"/>
  <c r="GT565" i="69"/>
  <c r="GS565" i="69"/>
  <c r="GR565" i="69"/>
  <c r="GQ565" i="69"/>
  <c r="JW564" i="69"/>
  <c r="JV564" i="69"/>
  <c r="JU564" i="69"/>
  <c r="JT564" i="69"/>
  <c r="JS564" i="69"/>
  <c r="JR564" i="69"/>
  <c r="JQ564" i="69"/>
  <c r="JP564" i="69"/>
  <c r="JO564" i="69"/>
  <c r="JN564" i="69"/>
  <c r="JM564" i="69"/>
  <c r="JL564" i="69"/>
  <c r="JK564" i="69"/>
  <c r="JJ564" i="69"/>
  <c r="JI564" i="69"/>
  <c r="JH564" i="69"/>
  <c r="JG564" i="69"/>
  <c r="JF564" i="69"/>
  <c r="JE564" i="69"/>
  <c r="JD564" i="69"/>
  <c r="JC564" i="69"/>
  <c r="JB564" i="69"/>
  <c r="JA564" i="69"/>
  <c r="IZ564" i="69"/>
  <c r="IY564" i="69"/>
  <c r="IX564" i="69"/>
  <c r="IW564" i="69"/>
  <c r="IV564" i="69"/>
  <c r="IU564" i="69"/>
  <c r="IT564" i="69"/>
  <c r="IS564" i="69"/>
  <c r="IR564" i="69"/>
  <c r="IQ564" i="69"/>
  <c r="IP564" i="69"/>
  <c r="IO564" i="69"/>
  <c r="IN564" i="69"/>
  <c r="IM564" i="69"/>
  <c r="IL564" i="69"/>
  <c r="IK564" i="69"/>
  <c r="IJ564" i="69"/>
  <c r="II564" i="69"/>
  <c r="IH564" i="69"/>
  <c r="IG564" i="69"/>
  <c r="IF564" i="69"/>
  <c r="IE564" i="69"/>
  <c r="ID564" i="69"/>
  <c r="IC564" i="69"/>
  <c r="IB564" i="69"/>
  <c r="IA564" i="69"/>
  <c r="HZ564" i="69"/>
  <c r="HY564" i="69"/>
  <c r="HX564" i="69"/>
  <c r="HW564" i="69"/>
  <c r="HV564" i="69"/>
  <c r="HU564" i="69"/>
  <c r="HT564" i="69"/>
  <c r="HS564" i="69"/>
  <c r="HR564" i="69"/>
  <c r="HQ564" i="69"/>
  <c r="HP564" i="69"/>
  <c r="HO564" i="69"/>
  <c r="HN564" i="69"/>
  <c r="HM564" i="69"/>
  <c r="HL564" i="69"/>
  <c r="HK564" i="69"/>
  <c r="HJ564" i="69"/>
  <c r="HI564" i="69"/>
  <c r="HH564" i="69"/>
  <c r="HG564" i="69"/>
  <c r="HF564" i="69"/>
  <c r="HE564" i="69"/>
  <c r="HD564" i="69"/>
  <c r="HC564" i="69"/>
  <c r="HB564" i="69"/>
  <c r="HA564" i="69"/>
  <c r="GZ564" i="69"/>
  <c r="GY564" i="69"/>
  <c r="GX564" i="69"/>
  <c r="GW564" i="69"/>
  <c r="GV564" i="69"/>
  <c r="GU564" i="69"/>
  <c r="GT564" i="69"/>
  <c r="GS564" i="69"/>
  <c r="GR564" i="69"/>
  <c r="GQ564" i="69"/>
  <c r="JW563" i="69"/>
  <c r="JV563" i="69"/>
  <c r="JU563" i="69"/>
  <c r="JT563" i="69"/>
  <c r="JS563" i="69"/>
  <c r="JR563" i="69"/>
  <c r="JQ563" i="69"/>
  <c r="JP563" i="69"/>
  <c r="JO563" i="69"/>
  <c r="JN563" i="69"/>
  <c r="JM563" i="69"/>
  <c r="JL563" i="69"/>
  <c r="JK563" i="69"/>
  <c r="JJ563" i="69"/>
  <c r="JI563" i="69"/>
  <c r="JH563" i="69"/>
  <c r="JG563" i="69"/>
  <c r="JF563" i="69"/>
  <c r="JE563" i="69"/>
  <c r="JD563" i="69"/>
  <c r="JC563" i="69"/>
  <c r="JB563" i="69"/>
  <c r="JA563" i="69"/>
  <c r="IZ563" i="69"/>
  <c r="IY563" i="69"/>
  <c r="IX563" i="69"/>
  <c r="IW563" i="69"/>
  <c r="IV563" i="69"/>
  <c r="IU563" i="69"/>
  <c r="IT563" i="69"/>
  <c r="IS563" i="69"/>
  <c r="IR563" i="69"/>
  <c r="IQ563" i="69"/>
  <c r="IP563" i="69"/>
  <c r="IO563" i="69"/>
  <c r="IN563" i="69"/>
  <c r="IM563" i="69"/>
  <c r="IL563" i="69"/>
  <c r="IK563" i="69"/>
  <c r="IJ563" i="69"/>
  <c r="II563" i="69"/>
  <c r="IH563" i="69"/>
  <c r="IG563" i="69"/>
  <c r="IF563" i="69"/>
  <c r="IE563" i="69"/>
  <c r="ID563" i="69"/>
  <c r="IC563" i="69"/>
  <c r="IB563" i="69"/>
  <c r="IA563" i="69"/>
  <c r="HZ563" i="69"/>
  <c r="HY563" i="69"/>
  <c r="HX563" i="69"/>
  <c r="HW563" i="69"/>
  <c r="HV563" i="69"/>
  <c r="HU563" i="69"/>
  <c r="HT563" i="69"/>
  <c r="HS563" i="69"/>
  <c r="HR563" i="69"/>
  <c r="HQ563" i="69"/>
  <c r="HP563" i="69"/>
  <c r="HO563" i="69"/>
  <c r="HN563" i="69"/>
  <c r="HM563" i="69"/>
  <c r="HL563" i="69"/>
  <c r="HK563" i="69"/>
  <c r="HJ563" i="69"/>
  <c r="HI563" i="69"/>
  <c r="HH563" i="69"/>
  <c r="HG563" i="69"/>
  <c r="HF563" i="69"/>
  <c r="HE563" i="69"/>
  <c r="HD563" i="69"/>
  <c r="HC563" i="69"/>
  <c r="HB563" i="69"/>
  <c r="HA563" i="69"/>
  <c r="GZ563" i="69"/>
  <c r="GY563" i="69"/>
  <c r="GX563" i="69"/>
  <c r="GW563" i="69"/>
  <c r="GV563" i="69"/>
  <c r="GU563" i="69"/>
  <c r="GT563" i="69"/>
  <c r="GS563" i="69"/>
  <c r="GR563" i="69"/>
  <c r="GQ563" i="69"/>
  <c r="JW562" i="69"/>
  <c r="JV562" i="69"/>
  <c r="JU562" i="69"/>
  <c r="JT562" i="69"/>
  <c r="JS562" i="69"/>
  <c r="JR562" i="69"/>
  <c r="JQ562" i="69"/>
  <c r="JP562" i="69"/>
  <c r="JO562" i="69"/>
  <c r="JN562" i="69"/>
  <c r="JM562" i="69"/>
  <c r="JL562" i="69"/>
  <c r="JK562" i="69"/>
  <c r="JJ562" i="69"/>
  <c r="JI562" i="69"/>
  <c r="JH562" i="69"/>
  <c r="JG562" i="69"/>
  <c r="JF562" i="69"/>
  <c r="JE562" i="69"/>
  <c r="JD562" i="69"/>
  <c r="JC562" i="69"/>
  <c r="JB562" i="69"/>
  <c r="JA562" i="69"/>
  <c r="IZ562" i="69"/>
  <c r="IY562" i="69"/>
  <c r="IX562" i="69"/>
  <c r="IW562" i="69"/>
  <c r="IV562" i="69"/>
  <c r="IU562" i="69"/>
  <c r="IT562" i="69"/>
  <c r="IS562" i="69"/>
  <c r="IR562" i="69"/>
  <c r="IQ562" i="69"/>
  <c r="IP562" i="69"/>
  <c r="IO562" i="69"/>
  <c r="IN562" i="69"/>
  <c r="IM562" i="69"/>
  <c r="IL562" i="69"/>
  <c r="IK562" i="69"/>
  <c r="IJ562" i="69"/>
  <c r="II562" i="69"/>
  <c r="IH562" i="69"/>
  <c r="IG562" i="69"/>
  <c r="IF562" i="69"/>
  <c r="IE562" i="69"/>
  <c r="ID562" i="69"/>
  <c r="IC562" i="69"/>
  <c r="IB562" i="69"/>
  <c r="IA562" i="69"/>
  <c r="HZ562" i="69"/>
  <c r="HY562" i="69"/>
  <c r="HX562" i="69"/>
  <c r="HW562" i="69"/>
  <c r="HV562" i="69"/>
  <c r="HU562" i="69"/>
  <c r="HT562" i="69"/>
  <c r="HS562" i="69"/>
  <c r="HR562" i="69"/>
  <c r="HQ562" i="69"/>
  <c r="HP562" i="69"/>
  <c r="HO562" i="69"/>
  <c r="HN562" i="69"/>
  <c r="HM562" i="69"/>
  <c r="HL562" i="69"/>
  <c r="HK562" i="69"/>
  <c r="HJ562" i="69"/>
  <c r="HI562" i="69"/>
  <c r="HH562" i="69"/>
  <c r="HG562" i="69"/>
  <c r="HF562" i="69"/>
  <c r="HE562" i="69"/>
  <c r="HD562" i="69"/>
  <c r="HC562" i="69"/>
  <c r="HB562" i="69"/>
  <c r="HA562" i="69"/>
  <c r="GZ562" i="69"/>
  <c r="GY562" i="69"/>
  <c r="GX562" i="69"/>
  <c r="GW562" i="69"/>
  <c r="GV562" i="69"/>
  <c r="GU562" i="69"/>
  <c r="GT562" i="69"/>
  <c r="GS562" i="69"/>
  <c r="GR562" i="69"/>
  <c r="GQ562" i="69"/>
  <c r="JW561" i="69"/>
  <c r="JV561" i="69"/>
  <c r="JU561" i="69"/>
  <c r="JT561" i="69"/>
  <c r="JS561" i="69"/>
  <c r="JR561" i="69"/>
  <c r="JQ561" i="69"/>
  <c r="JP561" i="69"/>
  <c r="JO561" i="69"/>
  <c r="JN561" i="69"/>
  <c r="JM561" i="69"/>
  <c r="JL561" i="69"/>
  <c r="JK561" i="69"/>
  <c r="JJ561" i="69"/>
  <c r="JI561" i="69"/>
  <c r="JH561" i="69"/>
  <c r="JG561" i="69"/>
  <c r="JF561" i="69"/>
  <c r="JE561" i="69"/>
  <c r="JD561" i="69"/>
  <c r="JC561" i="69"/>
  <c r="JB561" i="69"/>
  <c r="JA561" i="69"/>
  <c r="IZ561" i="69"/>
  <c r="IY561" i="69"/>
  <c r="IX561" i="69"/>
  <c r="IW561" i="69"/>
  <c r="IV561" i="69"/>
  <c r="IU561" i="69"/>
  <c r="IT561" i="69"/>
  <c r="IS561" i="69"/>
  <c r="IR561" i="69"/>
  <c r="IQ561" i="69"/>
  <c r="IP561" i="69"/>
  <c r="IO561" i="69"/>
  <c r="IN561" i="69"/>
  <c r="IM561" i="69"/>
  <c r="IL561" i="69"/>
  <c r="IK561" i="69"/>
  <c r="IJ561" i="69"/>
  <c r="II561" i="69"/>
  <c r="IH561" i="69"/>
  <c r="IG561" i="69"/>
  <c r="IF561" i="69"/>
  <c r="IE561" i="69"/>
  <c r="ID561" i="69"/>
  <c r="IC561" i="69"/>
  <c r="IB561" i="69"/>
  <c r="IA561" i="69"/>
  <c r="HZ561" i="69"/>
  <c r="HY561" i="69"/>
  <c r="HX561" i="69"/>
  <c r="HW561" i="69"/>
  <c r="HV561" i="69"/>
  <c r="HU561" i="69"/>
  <c r="HT561" i="69"/>
  <c r="HS561" i="69"/>
  <c r="HR561" i="69"/>
  <c r="HQ561" i="69"/>
  <c r="HP561" i="69"/>
  <c r="HO561" i="69"/>
  <c r="HN561" i="69"/>
  <c r="HM561" i="69"/>
  <c r="HL561" i="69"/>
  <c r="HK561" i="69"/>
  <c r="HJ561" i="69"/>
  <c r="HI561" i="69"/>
  <c r="HH561" i="69"/>
  <c r="HG561" i="69"/>
  <c r="HF561" i="69"/>
  <c r="HE561" i="69"/>
  <c r="HD561" i="69"/>
  <c r="HC561" i="69"/>
  <c r="HB561" i="69"/>
  <c r="HA561" i="69"/>
  <c r="GZ561" i="69"/>
  <c r="GY561" i="69"/>
  <c r="GX561" i="69"/>
  <c r="GW561" i="69"/>
  <c r="GV561" i="69"/>
  <c r="GU561" i="69"/>
  <c r="GT561" i="69"/>
  <c r="GS561" i="69"/>
  <c r="GR561" i="69"/>
  <c r="GQ561" i="69"/>
  <c r="JW560" i="69"/>
  <c r="JV560" i="69"/>
  <c r="JU560" i="69"/>
  <c r="JT560" i="69"/>
  <c r="JS560" i="69"/>
  <c r="JR560" i="69"/>
  <c r="JQ560" i="69"/>
  <c r="JP560" i="69"/>
  <c r="JO560" i="69"/>
  <c r="JN560" i="69"/>
  <c r="JM560" i="69"/>
  <c r="JL560" i="69"/>
  <c r="JK560" i="69"/>
  <c r="JJ560" i="69"/>
  <c r="JI560" i="69"/>
  <c r="JH560" i="69"/>
  <c r="JG560" i="69"/>
  <c r="JF560" i="69"/>
  <c r="JE560" i="69"/>
  <c r="JD560" i="69"/>
  <c r="JC560" i="69"/>
  <c r="JB560" i="69"/>
  <c r="JA560" i="69"/>
  <c r="IZ560" i="69"/>
  <c r="IY560" i="69"/>
  <c r="IX560" i="69"/>
  <c r="IW560" i="69"/>
  <c r="IV560" i="69"/>
  <c r="IU560" i="69"/>
  <c r="IT560" i="69"/>
  <c r="IS560" i="69"/>
  <c r="IR560" i="69"/>
  <c r="IQ560" i="69"/>
  <c r="IP560" i="69"/>
  <c r="IO560" i="69"/>
  <c r="IN560" i="69"/>
  <c r="IM560" i="69"/>
  <c r="IL560" i="69"/>
  <c r="IK560" i="69"/>
  <c r="IJ560" i="69"/>
  <c r="II560" i="69"/>
  <c r="IH560" i="69"/>
  <c r="IG560" i="69"/>
  <c r="IF560" i="69"/>
  <c r="IE560" i="69"/>
  <c r="ID560" i="69"/>
  <c r="IC560" i="69"/>
  <c r="IB560" i="69"/>
  <c r="IA560" i="69"/>
  <c r="HZ560" i="69"/>
  <c r="HY560" i="69"/>
  <c r="HX560" i="69"/>
  <c r="HW560" i="69"/>
  <c r="HV560" i="69"/>
  <c r="HU560" i="69"/>
  <c r="HT560" i="69"/>
  <c r="HS560" i="69"/>
  <c r="HR560" i="69"/>
  <c r="HQ560" i="69"/>
  <c r="HP560" i="69"/>
  <c r="HO560" i="69"/>
  <c r="HN560" i="69"/>
  <c r="HM560" i="69"/>
  <c r="HL560" i="69"/>
  <c r="HK560" i="69"/>
  <c r="HJ560" i="69"/>
  <c r="HI560" i="69"/>
  <c r="HH560" i="69"/>
  <c r="HG560" i="69"/>
  <c r="HF560" i="69"/>
  <c r="HE560" i="69"/>
  <c r="HD560" i="69"/>
  <c r="HC560" i="69"/>
  <c r="HB560" i="69"/>
  <c r="HA560" i="69"/>
  <c r="GZ560" i="69"/>
  <c r="GY560" i="69"/>
  <c r="GX560" i="69"/>
  <c r="GW560" i="69"/>
  <c r="GV560" i="69"/>
  <c r="GU560" i="69"/>
  <c r="GT560" i="69"/>
  <c r="GS560" i="69"/>
  <c r="GR560" i="69"/>
  <c r="GQ560" i="69"/>
  <c r="JW559" i="69"/>
  <c r="JV559" i="69"/>
  <c r="JU559" i="69"/>
  <c r="JT559" i="69"/>
  <c r="JS559" i="69"/>
  <c r="JR559" i="69"/>
  <c r="JQ559" i="69"/>
  <c r="JP559" i="69"/>
  <c r="JO559" i="69"/>
  <c r="JN559" i="69"/>
  <c r="JM559" i="69"/>
  <c r="JL559" i="69"/>
  <c r="JK559" i="69"/>
  <c r="JJ559" i="69"/>
  <c r="JI559" i="69"/>
  <c r="JH559" i="69"/>
  <c r="JG559" i="69"/>
  <c r="JF559" i="69"/>
  <c r="JE559" i="69"/>
  <c r="JD559" i="69"/>
  <c r="JC559" i="69"/>
  <c r="JB559" i="69"/>
  <c r="JA559" i="69"/>
  <c r="IZ559" i="69"/>
  <c r="IY559" i="69"/>
  <c r="IX559" i="69"/>
  <c r="IW559" i="69"/>
  <c r="IV559" i="69"/>
  <c r="IU559" i="69"/>
  <c r="IT559" i="69"/>
  <c r="IS559" i="69"/>
  <c r="IR559" i="69"/>
  <c r="IQ559" i="69"/>
  <c r="IP559" i="69"/>
  <c r="IO559" i="69"/>
  <c r="IN559" i="69"/>
  <c r="IM559" i="69"/>
  <c r="IL559" i="69"/>
  <c r="IK559" i="69"/>
  <c r="IJ559" i="69"/>
  <c r="II559" i="69"/>
  <c r="IH559" i="69"/>
  <c r="IG559" i="69"/>
  <c r="IF559" i="69"/>
  <c r="IE559" i="69"/>
  <c r="ID559" i="69"/>
  <c r="IC559" i="69"/>
  <c r="IB559" i="69"/>
  <c r="IA559" i="69"/>
  <c r="HZ559" i="69"/>
  <c r="HY559" i="69"/>
  <c r="HX559" i="69"/>
  <c r="HW559" i="69"/>
  <c r="HV559" i="69"/>
  <c r="HU559" i="69"/>
  <c r="HT559" i="69"/>
  <c r="HS559" i="69"/>
  <c r="HR559" i="69"/>
  <c r="HQ559" i="69"/>
  <c r="HP559" i="69"/>
  <c r="HO559" i="69"/>
  <c r="HN559" i="69"/>
  <c r="HM559" i="69"/>
  <c r="HL559" i="69"/>
  <c r="HK559" i="69"/>
  <c r="HJ559" i="69"/>
  <c r="HI559" i="69"/>
  <c r="HH559" i="69"/>
  <c r="HG559" i="69"/>
  <c r="HF559" i="69"/>
  <c r="HE559" i="69"/>
  <c r="HD559" i="69"/>
  <c r="HC559" i="69"/>
  <c r="HB559" i="69"/>
  <c r="HA559" i="69"/>
  <c r="GZ559" i="69"/>
  <c r="GY559" i="69"/>
  <c r="GX559" i="69"/>
  <c r="GW559" i="69"/>
  <c r="GV559" i="69"/>
  <c r="GU559" i="69"/>
  <c r="GT559" i="69"/>
  <c r="GS559" i="69"/>
  <c r="GR559" i="69"/>
  <c r="GQ559" i="69"/>
  <c r="JW558" i="69"/>
  <c r="JV558" i="69"/>
  <c r="JU558" i="69"/>
  <c r="JT558" i="69"/>
  <c r="JS558" i="69"/>
  <c r="JR558" i="69"/>
  <c r="JQ558" i="69"/>
  <c r="JP558" i="69"/>
  <c r="JO558" i="69"/>
  <c r="JN558" i="69"/>
  <c r="JM558" i="69"/>
  <c r="JL558" i="69"/>
  <c r="JK558" i="69"/>
  <c r="JJ558" i="69"/>
  <c r="JI558" i="69"/>
  <c r="JH558" i="69"/>
  <c r="JG558" i="69"/>
  <c r="JF558" i="69"/>
  <c r="JE558" i="69"/>
  <c r="JD558" i="69"/>
  <c r="JC558" i="69"/>
  <c r="JB558" i="69"/>
  <c r="JA558" i="69"/>
  <c r="IZ558" i="69"/>
  <c r="IY558" i="69"/>
  <c r="IX558" i="69"/>
  <c r="IW558" i="69"/>
  <c r="IV558" i="69"/>
  <c r="IU558" i="69"/>
  <c r="IT558" i="69"/>
  <c r="IS558" i="69"/>
  <c r="IR558" i="69"/>
  <c r="IQ558" i="69"/>
  <c r="IP558" i="69"/>
  <c r="IO558" i="69"/>
  <c r="IN558" i="69"/>
  <c r="IM558" i="69"/>
  <c r="IL558" i="69"/>
  <c r="IK558" i="69"/>
  <c r="IJ558" i="69"/>
  <c r="II558" i="69"/>
  <c r="IH558" i="69"/>
  <c r="IG558" i="69"/>
  <c r="IF558" i="69"/>
  <c r="IE558" i="69"/>
  <c r="ID558" i="69"/>
  <c r="IC558" i="69"/>
  <c r="IB558" i="69"/>
  <c r="IA558" i="69"/>
  <c r="HZ558" i="69"/>
  <c r="HY558" i="69"/>
  <c r="HX558" i="69"/>
  <c r="HW558" i="69"/>
  <c r="HV558" i="69"/>
  <c r="HU558" i="69"/>
  <c r="HT558" i="69"/>
  <c r="HS558" i="69"/>
  <c r="HR558" i="69"/>
  <c r="HQ558" i="69"/>
  <c r="HP558" i="69"/>
  <c r="HO558" i="69"/>
  <c r="HN558" i="69"/>
  <c r="HM558" i="69"/>
  <c r="HL558" i="69"/>
  <c r="HK558" i="69"/>
  <c r="HJ558" i="69"/>
  <c r="HI558" i="69"/>
  <c r="HH558" i="69"/>
  <c r="HG558" i="69"/>
  <c r="HF558" i="69"/>
  <c r="HE558" i="69"/>
  <c r="HD558" i="69"/>
  <c r="HC558" i="69"/>
  <c r="HB558" i="69"/>
  <c r="HA558" i="69"/>
  <c r="GZ558" i="69"/>
  <c r="GY558" i="69"/>
  <c r="GX558" i="69"/>
  <c r="GW558" i="69"/>
  <c r="GV558" i="69"/>
  <c r="GU558" i="69"/>
  <c r="GT558" i="69"/>
  <c r="GS558" i="69"/>
  <c r="GR558" i="69"/>
  <c r="GQ558" i="69"/>
  <c r="JW557" i="69"/>
  <c r="JV557" i="69"/>
  <c r="JU557" i="69"/>
  <c r="JT557" i="69"/>
  <c r="JS557" i="69"/>
  <c r="JR557" i="69"/>
  <c r="JQ557" i="69"/>
  <c r="JP557" i="69"/>
  <c r="JO557" i="69"/>
  <c r="JN557" i="69"/>
  <c r="JM557" i="69"/>
  <c r="JL557" i="69"/>
  <c r="JK557" i="69"/>
  <c r="JJ557" i="69"/>
  <c r="JI557" i="69"/>
  <c r="JH557" i="69"/>
  <c r="JG557" i="69"/>
  <c r="JF557" i="69"/>
  <c r="JE557" i="69"/>
  <c r="JD557" i="69"/>
  <c r="JC557" i="69"/>
  <c r="JB557" i="69"/>
  <c r="JA557" i="69"/>
  <c r="IZ557" i="69"/>
  <c r="IY557" i="69"/>
  <c r="IX557" i="69"/>
  <c r="IW557" i="69"/>
  <c r="IV557" i="69"/>
  <c r="IU557" i="69"/>
  <c r="IT557" i="69"/>
  <c r="IS557" i="69"/>
  <c r="IR557" i="69"/>
  <c r="IQ557" i="69"/>
  <c r="IP557" i="69"/>
  <c r="IO557" i="69"/>
  <c r="IN557" i="69"/>
  <c r="IM557" i="69"/>
  <c r="IL557" i="69"/>
  <c r="IK557" i="69"/>
  <c r="IJ557" i="69"/>
  <c r="II557" i="69"/>
  <c r="IH557" i="69"/>
  <c r="IG557" i="69"/>
  <c r="IF557" i="69"/>
  <c r="IE557" i="69"/>
  <c r="ID557" i="69"/>
  <c r="IC557" i="69"/>
  <c r="IB557" i="69"/>
  <c r="IA557" i="69"/>
  <c r="HZ557" i="69"/>
  <c r="HY557" i="69"/>
  <c r="HX557" i="69"/>
  <c r="HW557" i="69"/>
  <c r="HV557" i="69"/>
  <c r="HU557" i="69"/>
  <c r="HT557" i="69"/>
  <c r="HS557" i="69"/>
  <c r="HR557" i="69"/>
  <c r="HQ557" i="69"/>
  <c r="HP557" i="69"/>
  <c r="HO557" i="69"/>
  <c r="HN557" i="69"/>
  <c r="HM557" i="69"/>
  <c r="HL557" i="69"/>
  <c r="HK557" i="69"/>
  <c r="HJ557" i="69"/>
  <c r="HI557" i="69"/>
  <c r="HH557" i="69"/>
  <c r="HG557" i="69"/>
  <c r="HF557" i="69"/>
  <c r="HE557" i="69"/>
  <c r="HD557" i="69"/>
  <c r="HC557" i="69"/>
  <c r="HB557" i="69"/>
  <c r="HA557" i="69"/>
  <c r="GZ557" i="69"/>
  <c r="GY557" i="69"/>
  <c r="GX557" i="69"/>
  <c r="GW557" i="69"/>
  <c r="GV557" i="69"/>
  <c r="GU557" i="69"/>
  <c r="GT557" i="69"/>
  <c r="GS557" i="69"/>
  <c r="GR557" i="69"/>
  <c r="GQ557" i="69"/>
  <c r="JW556" i="69"/>
  <c r="JV556" i="69"/>
  <c r="JU556" i="69"/>
  <c r="JT556" i="69"/>
  <c r="JS556" i="69"/>
  <c r="JR556" i="69"/>
  <c r="JQ556" i="69"/>
  <c r="JP556" i="69"/>
  <c r="JO556" i="69"/>
  <c r="JN556" i="69"/>
  <c r="JM556" i="69"/>
  <c r="JL556" i="69"/>
  <c r="JK556" i="69"/>
  <c r="JJ556" i="69"/>
  <c r="JI556" i="69"/>
  <c r="JH556" i="69"/>
  <c r="JG556" i="69"/>
  <c r="JF556" i="69"/>
  <c r="JE556" i="69"/>
  <c r="JD556" i="69"/>
  <c r="JC556" i="69"/>
  <c r="JB556" i="69"/>
  <c r="JA556" i="69"/>
  <c r="IZ556" i="69"/>
  <c r="IY556" i="69"/>
  <c r="IX556" i="69"/>
  <c r="IW556" i="69"/>
  <c r="IV556" i="69"/>
  <c r="IU556" i="69"/>
  <c r="IT556" i="69"/>
  <c r="IS556" i="69"/>
  <c r="IR556" i="69"/>
  <c r="IQ556" i="69"/>
  <c r="IP556" i="69"/>
  <c r="IO556" i="69"/>
  <c r="IN556" i="69"/>
  <c r="IM556" i="69"/>
  <c r="IL556" i="69"/>
  <c r="IK556" i="69"/>
  <c r="IJ556" i="69"/>
  <c r="II556" i="69"/>
  <c r="IH556" i="69"/>
  <c r="IG556" i="69"/>
  <c r="IF556" i="69"/>
  <c r="IE556" i="69"/>
  <c r="ID556" i="69"/>
  <c r="IC556" i="69"/>
  <c r="IB556" i="69"/>
  <c r="IA556" i="69"/>
  <c r="HZ556" i="69"/>
  <c r="HY556" i="69"/>
  <c r="HX556" i="69"/>
  <c r="HW556" i="69"/>
  <c r="HV556" i="69"/>
  <c r="HU556" i="69"/>
  <c r="HT556" i="69"/>
  <c r="HS556" i="69"/>
  <c r="HR556" i="69"/>
  <c r="HQ556" i="69"/>
  <c r="HP556" i="69"/>
  <c r="HO556" i="69"/>
  <c r="HN556" i="69"/>
  <c r="HM556" i="69"/>
  <c r="HL556" i="69"/>
  <c r="HK556" i="69"/>
  <c r="HJ556" i="69"/>
  <c r="HI556" i="69"/>
  <c r="HH556" i="69"/>
  <c r="HG556" i="69"/>
  <c r="HF556" i="69"/>
  <c r="HE556" i="69"/>
  <c r="HD556" i="69"/>
  <c r="HC556" i="69"/>
  <c r="HB556" i="69"/>
  <c r="HA556" i="69"/>
  <c r="GZ556" i="69"/>
  <c r="GY556" i="69"/>
  <c r="GX556" i="69"/>
  <c r="GW556" i="69"/>
  <c r="GV556" i="69"/>
  <c r="GU556" i="69"/>
  <c r="GT556" i="69"/>
  <c r="GS556" i="69"/>
  <c r="GR556" i="69"/>
  <c r="GQ556" i="69"/>
  <c r="JW555" i="69"/>
  <c r="JV555" i="69"/>
  <c r="JU555" i="69"/>
  <c r="JT555" i="69"/>
  <c r="JS555" i="69"/>
  <c r="JR555" i="69"/>
  <c r="JQ555" i="69"/>
  <c r="JP555" i="69"/>
  <c r="JO555" i="69"/>
  <c r="JN555" i="69"/>
  <c r="JM555" i="69"/>
  <c r="JL555" i="69"/>
  <c r="JK555" i="69"/>
  <c r="JJ555" i="69"/>
  <c r="JI555" i="69"/>
  <c r="JH555" i="69"/>
  <c r="JG555" i="69"/>
  <c r="JF555" i="69"/>
  <c r="JE555" i="69"/>
  <c r="JD555" i="69"/>
  <c r="JC555" i="69"/>
  <c r="JB555" i="69"/>
  <c r="JA555" i="69"/>
  <c r="IZ555" i="69"/>
  <c r="IY555" i="69"/>
  <c r="IX555" i="69"/>
  <c r="IW555" i="69"/>
  <c r="IV555" i="69"/>
  <c r="IU555" i="69"/>
  <c r="IT555" i="69"/>
  <c r="IS555" i="69"/>
  <c r="IR555" i="69"/>
  <c r="IQ555" i="69"/>
  <c r="IP555" i="69"/>
  <c r="IO555" i="69"/>
  <c r="IN555" i="69"/>
  <c r="IM555" i="69"/>
  <c r="IL555" i="69"/>
  <c r="IK555" i="69"/>
  <c r="IJ555" i="69"/>
  <c r="II555" i="69"/>
  <c r="IH555" i="69"/>
  <c r="IG555" i="69"/>
  <c r="IF555" i="69"/>
  <c r="IE555" i="69"/>
  <c r="ID555" i="69"/>
  <c r="IC555" i="69"/>
  <c r="IB555" i="69"/>
  <c r="IA555" i="69"/>
  <c r="HZ555" i="69"/>
  <c r="HY555" i="69"/>
  <c r="HX555" i="69"/>
  <c r="HW555" i="69"/>
  <c r="HV555" i="69"/>
  <c r="HU555" i="69"/>
  <c r="HT555" i="69"/>
  <c r="HS555" i="69"/>
  <c r="HR555" i="69"/>
  <c r="HQ555" i="69"/>
  <c r="HP555" i="69"/>
  <c r="HO555" i="69"/>
  <c r="HN555" i="69"/>
  <c r="HM555" i="69"/>
  <c r="HL555" i="69"/>
  <c r="HK555" i="69"/>
  <c r="HJ555" i="69"/>
  <c r="HI555" i="69"/>
  <c r="HH555" i="69"/>
  <c r="HG555" i="69"/>
  <c r="HF555" i="69"/>
  <c r="HE555" i="69"/>
  <c r="HD555" i="69"/>
  <c r="HC555" i="69"/>
  <c r="HB555" i="69"/>
  <c r="HA555" i="69"/>
  <c r="GZ555" i="69"/>
  <c r="GY555" i="69"/>
  <c r="GX555" i="69"/>
  <c r="GW555" i="69"/>
  <c r="GV555" i="69"/>
  <c r="GU555" i="69"/>
  <c r="GT555" i="69"/>
  <c r="GS555" i="69"/>
  <c r="GR555" i="69"/>
  <c r="GQ555" i="69"/>
  <c r="JW554" i="69"/>
  <c r="JV554" i="69"/>
  <c r="JU554" i="69"/>
  <c r="JT554" i="69"/>
  <c r="JS554" i="69"/>
  <c r="JR554" i="69"/>
  <c r="JQ554" i="69"/>
  <c r="JP554" i="69"/>
  <c r="JO554" i="69"/>
  <c r="JN554" i="69"/>
  <c r="JM554" i="69"/>
  <c r="JL554" i="69"/>
  <c r="JK554" i="69"/>
  <c r="JJ554" i="69"/>
  <c r="JI554" i="69"/>
  <c r="JH554" i="69"/>
  <c r="JG554" i="69"/>
  <c r="JF554" i="69"/>
  <c r="JE554" i="69"/>
  <c r="JD554" i="69"/>
  <c r="JC554" i="69"/>
  <c r="JB554" i="69"/>
  <c r="JA554" i="69"/>
  <c r="IZ554" i="69"/>
  <c r="IY554" i="69"/>
  <c r="IX554" i="69"/>
  <c r="IW554" i="69"/>
  <c r="IV554" i="69"/>
  <c r="IU554" i="69"/>
  <c r="IT554" i="69"/>
  <c r="IS554" i="69"/>
  <c r="IR554" i="69"/>
  <c r="IQ554" i="69"/>
  <c r="IP554" i="69"/>
  <c r="IO554" i="69"/>
  <c r="IN554" i="69"/>
  <c r="IM554" i="69"/>
  <c r="IL554" i="69"/>
  <c r="IK554" i="69"/>
  <c r="IJ554" i="69"/>
  <c r="II554" i="69"/>
  <c r="IH554" i="69"/>
  <c r="IG554" i="69"/>
  <c r="IF554" i="69"/>
  <c r="IE554" i="69"/>
  <c r="ID554" i="69"/>
  <c r="IC554" i="69"/>
  <c r="IB554" i="69"/>
  <c r="IA554" i="69"/>
  <c r="HZ554" i="69"/>
  <c r="HY554" i="69"/>
  <c r="HX554" i="69"/>
  <c r="HW554" i="69"/>
  <c r="HV554" i="69"/>
  <c r="HU554" i="69"/>
  <c r="HT554" i="69"/>
  <c r="HS554" i="69"/>
  <c r="HR554" i="69"/>
  <c r="HQ554" i="69"/>
  <c r="HP554" i="69"/>
  <c r="HO554" i="69"/>
  <c r="HN554" i="69"/>
  <c r="HM554" i="69"/>
  <c r="HL554" i="69"/>
  <c r="HK554" i="69"/>
  <c r="HJ554" i="69"/>
  <c r="HI554" i="69"/>
  <c r="HH554" i="69"/>
  <c r="HG554" i="69"/>
  <c r="HF554" i="69"/>
  <c r="HE554" i="69"/>
  <c r="HD554" i="69"/>
  <c r="HC554" i="69"/>
  <c r="HB554" i="69"/>
  <c r="HA554" i="69"/>
  <c r="GZ554" i="69"/>
  <c r="GY554" i="69"/>
  <c r="GX554" i="69"/>
  <c r="GW554" i="69"/>
  <c r="GV554" i="69"/>
  <c r="GU554" i="69"/>
  <c r="GT554" i="69"/>
  <c r="GS554" i="69"/>
  <c r="GR554" i="69"/>
  <c r="GQ554" i="69"/>
  <c r="JW553" i="69"/>
  <c r="JV553" i="69"/>
  <c r="JU553" i="69"/>
  <c r="JT553" i="69"/>
  <c r="JS553" i="69"/>
  <c r="JR553" i="69"/>
  <c r="JQ553" i="69"/>
  <c r="JP553" i="69"/>
  <c r="JO553" i="69"/>
  <c r="JN553" i="69"/>
  <c r="JM553" i="69"/>
  <c r="JL553" i="69"/>
  <c r="JK553" i="69"/>
  <c r="JJ553" i="69"/>
  <c r="JI553" i="69"/>
  <c r="JH553" i="69"/>
  <c r="JG553" i="69"/>
  <c r="JF553" i="69"/>
  <c r="JE553" i="69"/>
  <c r="JD553" i="69"/>
  <c r="JC553" i="69"/>
  <c r="JB553" i="69"/>
  <c r="JA553" i="69"/>
  <c r="IZ553" i="69"/>
  <c r="IY553" i="69"/>
  <c r="IX553" i="69"/>
  <c r="IW553" i="69"/>
  <c r="IV553" i="69"/>
  <c r="IU553" i="69"/>
  <c r="IT553" i="69"/>
  <c r="IS553" i="69"/>
  <c r="IR553" i="69"/>
  <c r="IQ553" i="69"/>
  <c r="IP553" i="69"/>
  <c r="IO553" i="69"/>
  <c r="IN553" i="69"/>
  <c r="IM553" i="69"/>
  <c r="IL553" i="69"/>
  <c r="IK553" i="69"/>
  <c r="IJ553" i="69"/>
  <c r="II553" i="69"/>
  <c r="IH553" i="69"/>
  <c r="IG553" i="69"/>
  <c r="IF553" i="69"/>
  <c r="IE553" i="69"/>
  <c r="ID553" i="69"/>
  <c r="IC553" i="69"/>
  <c r="IB553" i="69"/>
  <c r="IA553" i="69"/>
  <c r="HZ553" i="69"/>
  <c r="HY553" i="69"/>
  <c r="HX553" i="69"/>
  <c r="HW553" i="69"/>
  <c r="HV553" i="69"/>
  <c r="HU553" i="69"/>
  <c r="HT553" i="69"/>
  <c r="HS553" i="69"/>
  <c r="HR553" i="69"/>
  <c r="HQ553" i="69"/>
  <c r="HP553" i="69"/>
  <c r="HO553" i="69"/>
  <c r="HN553" i="69"/>
  <c r="HM553" i="69"/>
  <c r="HL553" i="69"/>
  <c r="HK553" i="69"/>
  <c r="HJ553" i="69"/>
  <c r="HI553" i="69"/>
  <c r="HH553" i="69"/>
  <c r="HG553" i="69"/>
  <c r="HF553" i="69"/>
  <c r="HE553" i="69"/>
  <c r="HD553" i="69"/>
  <c r="HC553" i="69"/>
  <c r="HB553" i="69"/>
  <c r="HA553" i="69"/>
  <c r="GZ553" i="69"/>
  <c r="GY553" i="69"/>
  <c r="GX553" i="69"/>
  <c r="GW553" i="69"/>
  <c r="GV553" i="69"/>
  <c r="GU553" i="69"/>
  <c r="GT553" i="69"/>
  <c r="GS553" i="69"/>
  <c r="GR553" i="69"/>
  <c r="GQ553" i="69"/>
  <c r="JW552" i="69"/>
  <c r="JV552" i="69"/>
  <c r="JU552" i="69"/>
  <c r="JT552" i="69"/>
  <c r="JS552" i="69"/>
  <c r="JR552" i="69"/>
  <c r="JQ552" i="69"/>
  <c r="JP552" i="69"/>
  <c r="JO552" i="69"/>
  <c r="JN552" i="69"/>
  <c r="JM552" i="69"/>
  <c r="JL552" i="69"/>
  <c r="JK552" i="69"/>
  <c r="JJ552" i="69"/>
  <c r="JI552" i="69"/>
  <c r="JH552" i="69"/>
  <c r="JG552" i="69"/>
  <c r="JF552" i="69"/>
  <c r="JE552" i="69"/>
  <c r="JD552" i="69"/>
  <c r="JC552" i="69"/>
  <c r="JB552" i="69"/>
  <c r="JA552" i="69"/>
  <c r="IZ552" i="69"/>
  <c r="IY552" i="69"/>
  <c r="IX552" i="69"/>
  <c r="IW552" i="69"/>
  <c r="IV552" i="69"/>
  <c r="IU552" i="69"/>
  <c r="IT552" i="69"/>
  <c r="IS552" i="69"/>
  <c r="IR552" i="69"/>
  <c r="IQ552" i="69"/>
  <c r="IP552" i="69"/>
  <c r="IO552" i="69"/>
  <c r="IN552" i="69"/>
  <c r="IM552" i="69"/>
  <c r="IL552" i="69"/>
  <c r="IK552" i="69"/>
  <c r="IJ552" i="69"/>
  <c r="II552" i="69"/>
  <c r="IH552" i="69"/>
  <c r="IG552" i="69"/>
  <c r="IF552" i="69"/>
  <c r="IE552" i="69"/>
  <c r="ID552" i="69"/>
  <c r="IC552" i="69"/>
  <c r="IB552" i="69"/>
  <c r="IA552" i="69"/>
  <c r="HZ552" i="69"/>
  <c r="HY552" i="69"/>
  <c r="HX552" i="69"/>
  <c r="HW552" i="69"/>
  <c r="HV552" i="69"/>
  <c r="HU552" i="69"/>
  <c r="HT552" i="69"/>
  <c r="HS552" i="69"/>
  <c r="HR552" i="69"/>
  <c r="HQ552" i="69"/>
  <c r="HP552" i="69"/>
  <c r="HO552" i="69"/>
  <c r="HN552" i="69"/>
  <c r="HM552" i="69"/>
  <c r="HL552" i="69"/>
  <c r="HK552" i="69"/>
  <c r="HJ552" i="69"/>
  <c r="HI552" i="69"/>
  <c r="HH552" i="69"/>
  <c r="HG552" i="69"/>
  <c r="HF552" i="69"/>
  <c r="HE552" i="69"/>
  <c r="HD552" i="69"/>
  <c r="HC552" i="69"/>
  <c r="HB552" i="69"/>
  <c r="HA552" i="69"/>
  <c r="GZ552" i="69"/>
  <c r="GY552" i="69"/>
  <c r="GX552" i="69"/>
  <c r="GW552" i="69"/>
  <c r="GV552" i="69"/>
  <c r="GU552" i="69"/>
  <c r="GT552" i="69"/>
  <c r="GS552" i="69"/>
  <c r="GR552" i="69"/>
  <c r="GQ552" i="69"/>
  <c r="JW551" i="69"/>
  <c r="JV551" i="69"/>
  <c r="JU551" i="69"/>
  <c r="JT551" i="69"/>
  <c r="JS551" i="69"/>
  <c r="JR551" i="69"/>
  <c r="JQ551" i="69"/>
  <c r="JP551" i="69"/>
  <c r="JO551" i="69"/>
  <c r="JN551" i="69"/>
  <c r="JM551" i="69"/>
  <c r="JL551" i="69"/>
  <c r="JK551" i="69"/>
  <c r="JJ551" i="69"/>
  <c r="JI551" i="69"/>
  <c r="JH551" i="69"/>
  <c r="JG551" i="69"/>
  <c r="JF551" i="69"/>
  <c r="JE551" i="69"/>
  <c r="JD551" i="69"/>
  <c r="JC551" i="69"/>
  <c r="JB551" i="69"/>
  <c r="JA551" i="69"/>
  <c r="IZ551" i="69"/>
  <c r="IY551" i="69"/>
  <c r="IX551" i="69"/>
  <c r="IW551" i="69"/>
  <c r="IV551" i="69"/>
  <c r="IU551" i="69"/>
  <c r="IT551" i="69"/>
  <c r="IS551" i="69"/>
  <c r="IR551" i="69"/>
  <c r="IQ551" i="69"/>
  <c r="IP551" i="69"/>
  <c r="IO551" i="69"/>
  <c r="IN551" i="69"/>
  <c r="IM551" i="69"/>
  <c r="IL551" i="69"/>
  <c r="IK551" i="69"/>
  <c r="IJ551" i="69"/>
  <c r="II551" i="69"/>
  <c r="IH551" i="69"/>
  <c r="IG551" i="69"/>
  <c r="IF551" i="69"/>
  <c r="IE551" i="69"/>
  <c r="ID551" i="69"/>
  <c r="IC551" i="69"/>
  <c r="IB551" i="69"/>
  <c r="IA551" i="69"/>
  <c r="HZ551" i="69"/>
  <c r="HY551" i="69"/>
  <c r="HX551" i="69"/>
  <c r="HW551" i="69"/>
  <c r="HV551" i="69"/>
  <c r="HU551" i="69"/>
  <c r="HT551" i="69"/>
  <c r="HS551" i="69"/>
  <c r="HR551" i="69"/>
  <c r="HQ551" i="69"/>
  <c r="HP551" i="69"/>
  <c r="HO551" i="69"/>
  <c r="HN551" i="69"/>
  <c r="HM551" i="69"/>
  <c r="HL551" i="69"/>
  <c r="HK551" i="69"/>
  <c r="HJ551" i="69"/>
  <c r="HI551" i="69"/>
  <c r="HH551" i="69"/>
  <c r="HG551" i="69"/>
  <c r="HF551" i="69"/>
  <c r="HE551" i="69"/>
  <c r="HD551" i="69"/>
  <c r="HC551" i="69"/>
  <c r="HB551" i="69"/>
  <c r="HA551" i="69"/>
  <c r="GZ551" i="69"/>
  <c r="GY551" i="69"/>
  <c r="GX551" i="69"/>
  <c r="GW551" i="69"/>
  <c r="GV551" i="69"/>
  <c r="GU551" i="69"/>
  <c r="GT551" i="69"/>
  <c r="GS551" i="69"/>
  <c r="GR551" i="69"/>
  <c r="GQ551" i="69"/>
  <c r="JW550" i="69"/>
  <c r="JV550" i="69"/>
  <c r="JU550" i="69"/>
  <c r="JT550" i="69"/>
  <c r="JS550" i="69"/>
  <c r="JR550" i="69"/>
  <c r="JQ550" i="69"/>
  <c r="JP550" i="69"/>
  <c r="JO550" i="69"/>
  <c r="JN550" i="69"/>
  <c r="JM550" i="69"/>
  <c r="JL550" i="69"/>
  <c r="JK550" i="69"/>
  <c r="JJ550" i="69"/>
  <c r="JI550" i="69"/>
  <c r="JH550" i="69"/>
  <c r="JG550" i="69"/>
  <c r="JF550" i="69"/>
  <c r="JE550" i="69"/>
  <c r="JD550" i="69"/>
  <c r="JC550" i="69"/>
  <c r="JB550" i="69"/>
  <c r="JA550" i="69"/>
  <c r="IZ550" i="69"/>
  <c r="IY550" i="69"/>
  <c r="IX550" i="69"/>
  <c r="IW550" i="69"/>
  <c r="IV550" i="69"/>
  <c r="IU550" i="69"/>
  <c r="IT550" i="69"/>
  <c r="IS550" i="69"/>
  <c r="IR550" i="69"/>
  <c r="IQ550" i="69"/>
  <c r="IP550" i="69"/>
  <c r="IO550" i="69"/>
  <c r="IN550" i="69"/>
  <c r="IM550" i="69"/>
  <c r="IL550" i="69"/>
  <c r="IK550" i="69"/>
  <c r="IJ550" i="69"/>
  <c r="II550" i="69"/>
  <c r="IH550" i="69"/>
  <c r="IG550" i="69"/>
  <c r="IF550" i="69"/>
  <c r="IE550" i="69"/>
  <c r="ID550" i="69"/>
  <c r="IC550" i="69"/>
  <c r="IB550" i="69"/>
  <c r="IA550" i="69"/>
  <c r="HZ550" i="69"/>
  <c r="HY550" i="69"/>
  <c r="HX550" i="69"/>
  <c r="HW550" i="69"/>
  <c r="HV550" i="69"/>
  <c r="HU550" i="69"/>
  <c r="HT550" i="69"/>
  <c r="HS550" i="69"/>
  <c r="HR550" i="69"/>
  <c r="HQ550" i="69"/>
  <c r="HP550" i="69"/>
  <c r="HO550" i="69"/>
  <c r="HN550" i="69"/>
  <c r="HM550" i="69"/>
  <c r="HL550" i="69"/>
  <c r="HK550" i="69"/>
  <c r="HJ550" i="69"/>
  <c r="HI550" i="69"/>
  <c r="HH550" i="69"/>
  <c r="HG550" i="69"/>
  <c r="HF550" i="69"/>
  <c r="HE550" i="69"/>
  <c r="HD550" i="69"/>
  <c r="HC550" i="69"/>
  <c r="HB550" i="69"/>
  <c r="HA550" i="69"/>
  <c r="GZ550" i="69"/>
  <c r="GY550" i="69"/>
  <c r="GX550" i="69"/>
  <c r="GW550" i="69"/>
  <c r="GV550" i="69"/>
  <c r="GU550" i="69"/>
  <c r="GT550" i="69"/>
  <c r="GS550" i="69"/>
  <c r="GR550" i="69"/>
  <c r="GQ550" i="69"/>
  <c r="JW549" i="69"/>
  <c r="JV549" i="69"/>
  <c r="JU549" i="69"/>
  <c r="JT549" i="69"/>
  <c r="JS549" i="69"/>
  <c r="JR549" i="69"/>
  <c r="JQ549" i="69"/>
  <c r="JP549" i="69"/>
  <c r="JO549" i="69"/>
  <c r="JN549" i="69"/>
  <c r="JM549" i="69"/>
  <c r="JL549" i="69"/>
  <c r="JK549" i="69"/>
  <c r="JJ549" i="69"/>
  <c r="JI549" i="69"/>
  <c r="JH549" i="69"/>
  <c r="JG549" i="69"/>
  <c r="JF549" i="69"/>
  <c r="JE549" i="69"/>
  <c r="JD549" i="69"/>
  <c r="JC549" i="69"/>
  <c r="JB549" i="69"/>
  <c r="JA549" i="69"/>
  <c r="IZ549" i="69"/>
  <c r="IY549" i="69"/>
  <c r="IX549" i="69"/>
  <c r="IW549" i="69"/>
  <c r="IV549" i="69"/>
  <c r="IU549" i="69"/>
  <c r="IT549" i="69"/>
  <c r="IS549" i="69"/>
  <c r="IR549" i="69"/>
  <c r="IQ549" i="69"/>
  <c r="IP549" i="69"/>
  <c r="IO549" i="69"/>
  <c r="IN549" i="69"/>
  <c r="IM549" i="69"/>
  <c r="IL549" i="69"/>
  <c r="IK549" i="69"/>
  <c r="IJ549" i="69"/>
  <c r="II549" i="69"/>
  <c r="IH549" i="69"/>
  <c r="IG549" i="69"/>
  <c r="IF549" i="69"/>
  <c r="IE549" i="69"/>
  <c r="ID549" i="69"/>
  <c r="IC549" i="69"/>
  <c r="IB549" i="69"/>
  <c r="IA549" i="69"/>
  <c r="HZ549" i="69"/>
  <c r="HY549" i="69"/>
  <c r="HX549" i="69"/>
  <c r="HW549" i="69"/>
  <c r="HV549" i="69"/>
  <c r="HU549" i="69"/>
  <c r="HT549" i="69"/>
  <c r="HS549" i="69"/>
  <c r="HR549" i="69"/>
  <c r="HQ549" i="69"/>
  <c r="HP549" i="69"/>
  <c r="HO549" i="69"/>
  <c r="HN549" i="69"/>
  <c r="HM549" i="69"/>
  <c r="HL549" i="69"/>
  <c r="HK549" i="69"/>
  <c r="HJ549" i="69"/>
  <c r="HI549" i="69"/>
  <c r="HH549" i="69"/>
  <c r="HG549" i="69"/>
  <c r="HF549" i="69"/>
  <c r="HE549" i="69"/>
  <c r="HD549" i="69"/>
  <c r="HC549" i="69"/>
  <c r="HB549" i="69"/>
  <c r="HA549" i="69"/>
  <c r="GZ549" i="69"/>
  <c r="GY549" i="69"/>
  <c r="GX549" i="69"/>
  <c r="GW549" i="69"/>
  <c r="GV549" i="69"/>
  <c r="GU549" i="69"/>
  <c r="GT549" i="69"/>
  <c r="GS549" i="69"/>
  <c r="GR549" i="69"/>
  <c r="GQ549" i="69"/>
  <c r="JW548" i="69"/>
  <c r="JV548" i="69"/>
  <c r="JU548" i="69"/>
  <c r="JT548" i="69"/>
  <c r="JS548" i="69"/>
  <c r="JR548" i="69"/>
  <c r="JQ548" i="69"/>
  <c r="JP548" i="69"/>
  <c r="JO548" i="69"/>
  <c r="JN548" i="69"/>
  <c r="JM548" i="69"/>
  <c r="JL548" i="69"/>
  <c r="JK548" i="69"/>
  <c r="JJ548" i="69"/>
  <c r="JI548" i="69"/>
  <c r="JH548" i="69"/>
  <c r="JG548" i="69"/>
  <c r="JF548" i="69"/>
  <c r="JE548" i="69"/>
  <c r="JD548" i="69"/>
  <c r="JC548" i="69"/>
  <c r="JB548" i="69"/>
  <c r="JA548" i="69"/>
  <c r="IZ548" i="69"/>
  <c r="IY548" i="69"/>
  <c r="IX548" i="69"/>
  <c r="IW548" i="69"/>
  <c r="IV548" i="69"/>
  <c r="IU548" i="69"/>
  <c r="IT548" i="69"/>
  <c r="IS548" i="69"/>
  <c r="IR548" i="69"/>
  <c r="IQ548" i="69"/>
  <c r="IP548" i="69"/>
  <c r="IO548" i="69"/>
  <c r="IN548" i="69"/>
  <c r="IM548" i="69"/>
  <c r="IL548" i="69"/>
  <c r="IK548" i="69"/>
  <c r="IJ548" i="69"/>
  <c r="II548" i="69"/>
  <c r="IH548" i="69"/>
  <c r="IG548" i="69"/>
  <c r="IF548" i="69"/>
  <c r="IE548" i="69"/>
  <c r="ID548" i="69"/>
  <c r="IC548" i="69"/>
  <c r="IB548" i="69"/>
  <c r="IA548" i="69"/>
  <c r="HZ548" i="69"/>
  <c r="HY548" i="69"/>
  <c r="HX548" i="69"/>
  <c r="HW548" i="69"/>
  <c r="HV548" i="69"/>
  <c r="HU548" i="69"/>
  <c r="HT548" i="69"/>
  <c r="HS548" i="69"/>
  <c r="HR548" i="69"/>
  <c r="HQ548" i="69"/>
  <c r="HP548" i="69"/>
  <c r="HO548" i="69"/>
  <c r="HN548" i="69"/>
  <c r="HM548" i="69"/>
  <c r="HL548" i="69"/>
  <c r="HK548" i="69"/>
  <c r="HJ548" i="69"/>
  <c r="HI548" i="69"/>
  <c r="HH548" i="69"/>
  <c r="HG548" i="69"/>
  <c r="HF548" i="69"/>
  <c r="HE548" i="69"/>
  <c r="HD548" i="69"/>
  <c r="HC548" i="69"/>
  <c r="HB548" i="69"/>
  <c r="HA548" i="69"/>
  <c r="GZ548" i="69"/>
  <c r="GY548" i="69"/>
  <c r="GX548" i="69"/>
  <c r="GW548" i="69"/>
  <c r="GV548" i="69"/>
  <c r="GU548" i="69"/>
  <c r="GT548" i="69"/>
  <c r="GS548" i="69"/>
  <c r="GR548" i="69"/>
  <c r="GQ548" i="69"/>
  <c r="JW547" i="69"/>
  <c r="JV547" i="69"/>
  <c r="JU547" i="69"/>
  <c r="JT547" i="69"/>
  <c r="JS547" i="69"/>
  <c r="JR547" i="69"/>
  <c r="JQ547" i="69"/>
  <c r="JP547" i="69"/>
  <c r="JO547" i="69"/>
  <c r="JN547" i="69"/>
  <c r="JM547" i="69"/>
  <c r="JL547" i="69"/>
  <c r="JK547" i="69"/>
  <c r="JJ547" i="69"/>
  <c r="JI547" i="69"/>
  <c r="JH547" i="69"/>
  <c r="JG547" i="69"/>
  <c r="JF547" i="69"/>
  <c r="JE547" i="69"/>
  <c r="JD547" i="69"/>
  <c r="JC547" i="69"/>
  <c r="JB547" i="69"/>
  <c r="JA547" i="69"/>
  <c r="IZ547" i="69"/>
  <c r="IY547" i="69"/>
  <c r="IX547" i="69"/>
  <c r="IW547" i="69"/>
  <c r="IV547" i="69"/>
  <c r="IU547" i="69"/>
  <c r="IT547" i="69"/>
  <c r="IS547" i="69"/>
  <c r="IR547" i="69"/>
  <c r="IQ547" i="69"/>
  <c r="IP547" i="69"/>
  <c r="IO547" i="69"/>
  <c r="IN547" i="69"/>
  <c r="IM547" i="69"/>
  <c r="IL547" i="69"/>
  <c r="IK547" i="69"/>
  <c r="IJ547" i="69"/>
  <c r="II547" i="69"/>
  <c r="IH547" i="69"/>
  <c r="IG547" i="69"/>
  <c r="IF547" i="69"/>
  <c r="IE547" i="69"/>
  <c r="ID547" i="69"/>
  <c r="IC547" i="69"/>
  <c r="IB547" i="69"/>
  <c r="IA547" i="69"/>
  <c r="HZ547" i="69"/>
  <c r="HY547" i="69"/>
  <c r="HX547" i="69"/>
  <c r="HW547" i="69"/>
  <c r="HV547" i="69"/>
  <c r="HU547" i="69"/>
  <c r="HT547" i="69"/>
  <c r="HS547" i="69"/>
  <c r="HR547" i="69"/>
  <c r="HQ547" i="69"/>
  <c r="HP547" i="69"/>
  <c r="HO547" i="69"/>
  <c r="HN547" i="69"/>
  <c r="HM547" i="69"/>
  <c r="HL547" i="69"/>
  <c r="HK547" i="69"/>
  <c r="HJ547" i="69"/>
  <c r="HI547" i="69"/>
  <c r="HH547" i="69"/>
  <c r="HG547" i="69"/>
  <c r="HF547" i="69"/>
  <c r="HE547" i="69"/>
  <c r="HD547" i="69"/>
  <c r="HC547" i="69"/>
  <c r="HB547" i="69"/>
  <c r="HA547" i="69"/>
  <c r="GZ547" i="69"/>
  <c r="GY547" i="69"/>
  <c r="GX547" i="69"/>
  <c r="GW547" i="69"/>
  <c r="GV547" i="69"/>
  <c r="GU547" i="69"/>
  <c r="GT547" i="69"/>
  <c r="GS547" i="69"/>
  <c r="GR547" i="69"/>
  <c r="GQ547" i="69"/>
  <c r="JW546" i="69"/>
  <c r="JV546" i="69"/>
  <c r="JU546" i="69"/>
  <c r="JT546" i="69"/>
  <c r="JS546" i="69"/>
  <c r="JR546" i="69"/>
  <c r="JQ546" i="69"/>
  <c r="JP546" i="69"/>
  <c r="JO546" i="69"/>
  <c r="JN546" i="69"/>
  <c r="JM546" i="69"/>
  <c r="JL546" i="69"/>
  <c r="JK546" i="69"/>
  <c r="JJ546" i="69"/>
  <c r="JI546" i="69"/>
  <c r="JH546" i="69"/>
  <c r="JG546" i="69"/>
  <c r="JF546" i="69"/>
  <c r="JE546" i="69"/>
  <c r="JD546" i="69"/>
  <c r="JC546" i="69"/>
  <c r="JB546" i="69"/>
  <c r="JA546" i="69"/>
  <c r="IZ546" i="69"/>
  <c r="IY546" i="69"/>
  <c r="IX546" i="69"/>
  <c r="IW546" i="69"/>
  <c r="IV546" i="69"/>
  <c r="IU546" i="69"/>
  <c r="IT546" i="69"/>
  <c r="IS546" i="69"/>
  <c r="IR546" i="69"/>
  <c r="IQ546" i="69"/>
  <c r="IP546" i="69"/>
  <c r="IO546" i="69"/>
  <c r="IN546" i="69"/>
  <c r="IM546" i="69"/>
  <c r="IL546" i="69"/>
  <c r="IK546" i="69"/>
  <c r="IJ546" i="69"/>
  <c r="II546" i="69"/>
  <c r="IH546" i="69"/>
  <c r="IG546" i="69"/>
  <c r="IF546" i="69"/>
  <c r="IE546" i="69"/>
  <c r="ID546" i="69"/>
  <c r="IC546" i="69"/>
  <c r="IB546" i="69"/>
  <c r="IA546" i="69"/>
  <c r="HZ546" i="69"/>
  <c r="HY546" i="69"/>
  <c r="HX546" i="69"/>
  <c r="HW546" i="69"/>
  <c r="HV546" i="69"/>
  <c r="HU546" i="69"/>
  <c r="HT546" i="69"/>
  <c r="HS546" i="69"/>
  <c r="HR546" i="69"/>
  <c r="HQ546" i="69"/>
  <c r="HP546" i="69"/>
  <c r="HO546" i="69"/>
  <c r="HN546" i="69"/>
  <c r="HM546" i="69"/>
  <c r="HL546" i="69"/>
  <c r="HK546" i="69"/>
  <c r="HJ546" i="69"/>
  <c r="HI546" i="69"/>
  <c r="HH546" i="69"/>
  <c r="HG546" i="69"/>
  <c r="HF546" i="69"/>
  <c r="HE546" i="69"/>
  <c r="HD546" i="69"/>
  <c r="HC546" i="69"/>
  <c r="HB546" i="69"/>
  <c r="HA546" i="69"/>
  <c r="GZ546" i="69"/>
  <c r="GY546" i="69"/>
  <c r="GX546" i="69"/>
  <c r="GW546" i="69"/>
  <c r="GV546" i="69"/>
  <c r="GU546" i="69"/>
  <c r="GT546" i="69"/>
  <c r="GS546" i="69"/>
  <c r="GR546" i="69"/>
  <c r="GQ546" i="69"/>
  <c r="JW545" i="69"/>
  <c r="JV545" i="69"/>
  <c r="JU545" i="69"/>
  <c r="JT545" i="69"/>
  <c r="JS545" i="69"/>
  <c r="JR545" i="69"/>
  <c r="JQ545" i="69"/>
  <c r="JP545" i="69"/>
  <c r="JO545" i="69"/>
  <c r="JN545" i="69"/>
  <c r="JM545" i="69"/>
  <c r="JL545" i="69"/>
  <c r="JK545" i="69"/>
  <c r="JJ545" i="69"/>
  <c r="JI545" i="69"/>
  <c r="JH545" i="69"/>
  <c r="JG545" i="69"/>
  <c r="JF545" i="69"/>
  <c r="JE545" i="69"/>
  <c r="JD545" i="69"/>
  <c r="JC545" i="69"/>
  <c r="JB545" i="69"/>
  <c r="JA545" i="69"/>
  <c r="IZ545" i="69"/>
  <c r="IY545" i="69"/>
  <c r="IX545" i="69"/>
  <c r="IW545" i="69"/>
  <c r="IV545" i="69"/>
  <c r="IU545" i="69"/>
  <c r="IT545" i="69"/>
  <c r="IS545" i="69"/>
  <c r="IR545" i="69"/>
  <c r="IQ545" i="69"/>
  <c r="IP545" i="69"/>
  <c r="IO545" i="69"/>
  <c r="IN545" i="69"/>
  <c r="IM545" i="69"/>
  <c r="IL545" i="69"/>
  <c r="IK545" i="69"/>
  <c r="IJ545" i="69"/>
  <c r="II545" i="69"/>
  <c r="IH545" i="69"/>
  <c r="IG545" i="69"/>
  <c r="IF545" i="69"/>
  <c r="IE545" i="69"/>
  <c r="ID545" i="69"/>
  <c r="IC545" i="69"/>
  <c r="IB545" i="69"/>
  <c r="IA545" i="69"/>
  <c r="HZ545" i="69"/>
  <c r="HY545" i="69"/>
  <c r="HX545" i="69"/>
  <c r="HW545" i="69"/>
  <c r="HV545" i="69"/>
  <c r="HU545" i="69"/>
  <c r="HT545" i="69"/>
  <c r="HS545" i="69"/>
  <c r="HR545" i="69"/>
  <c r="HQ545" i="69"/>
  <c r="HP545" i="69"/>
  <c r="HO545" i="69"/>
  <c r="HN545" i="69"/>
  <c r="HM545" i="69"/>
  <c r="HL545" i="69"/>
  <c r="HK545" i="69"/>
  <c r="HJ545" i="69"/>
  <c r="HI545" i="69"/>
  <c r="HH545" i="69"/>
  <c r="HG545" i="69"/>
  <c r="HF545" i="69"/>
  <c r="HE545" i="69"/>
  <c r="HD545" i="69"/>
  <c r="HC545" i="69"/>
  <c r="HB545" i="69"/>
  <c r="HA545" i="69"/>
  <c r="GZ545" i="69"/>
  <c r="GY545" i="69"/>
  <c r="GX545" i="69"/>
  <c r="GW545" i="69"/>
  <c r="GV545" i="69"/>
  <c r="GU545" i="69"/>
  <c r="GT545" i="69"/>
  <c r="GS545" i="69"/>
  <c r="GR545" i="69"/>
  <c r="GQ545" i="69"/>
  <c r="JW544" i="69"/>
  <c r="JV544" i="69"/>
  <c r="JU544" i="69"/>
  <c r="JT544" i="69"/>
  <c r="JS544" i="69"/>
  <c r="JR544" i="69"/>
  <c r="JQ544" i="69"/>
  <c r="JP544" i="69"/>
  <c r="JO544" i="69"/>
  <c r="JN544" i="69"/>
  <c r="JM544" i="69"/>
  <c r="JL544" i="69"/>
  <c r="JK544" i="69"/>
  <c r="JJ544" i="69"/>
  <c r="JI544" i="69"/>
  <c r="JH544" i="69"/>
  <c r="JG544" i="69"/>
  <c r="JF544" i="69"/>
  <c r="JE544" i="69"/>
  <c r="JD544" i="69"/>
  <c r="JC544" i="69"/>
  <c r="JB544" i="69"/>
  <c r="JA544" i="69"/>
  <c r="IZ544" i="69"/>
  <c r="IY544" i="69"/>
  <c r="IX544" i="69"/>
  <c r="IW544" i="69"/>
  <c r="IV544" i="69"/>
  <c r="IU544" i="69"/>
  <c r="IT544" i="69"/>
  <c r="IS544" i="69"/>
  <c r="IR544" i="69"/>
  <c r="IQ544" i="69"/>
  <c r="IP544" i="69"/>
  <c r="IO544" i="69"/>
  <c r="IN544" i="69"/>
  <c r="IM544" i="69"/>
  <c r="IL544" i="69"/>
  <c r="IK544" i="69"/>
  <c r="IJ544" i="69"/>
  <c r="II544" i="69"/>
  <c r="IH544" i="69"/>
  <c r="IG544" i="69"/>
  <c r="IF544" i="69"/>
  <c r="IE544" i="69"/>
  <c r="ID544" i="69"/>
  <c r="IC544" i="69"/>
  <c r="IB544" i="69"/>
  <c r="IA544" i="69"/>
  <c r="HZ544" i="69"/>
  <c r="HY544" i="69"/>
  <c r="HX544" i="69"/>
  <c r="HW544" i="69"/>
  <c r="HV544" i="69"/>
  <c r="HU544" i="69"/>
  <c r="HT544" i="69"/>
  <c r="HS544" i="69"/>
  <c r="HR544" i="69"/>
  <c r="HQ544" i="69"/>
  <c r="HP544" i="69"/>
  <c r="HO544" i="69"/>
  <c r="HN544" i="69"/>
  <c r="HM544" i="69"/>
  <c r="HL544" i="69"/>
  <c r="HK544" i="69"/>
  <c r="HJ544" i="69"/>
  <c r="HI544" i="69"/>
  <c r="HH544" i="69"/>
  <c r="HG544" i="69"/>
  <c r="HF544" i="69"/>
  <c r="HE544" i="69"/>
  <c r="HD544" i="69"/>
  <c r="HC544" i="69"/>
  <c r="HB544" i="69"/>
  <c r="HA544" i="69"/>
  <c r="GZ544" i="69"/>
  <c r="GY544" i="69"/>
  <c r="GX544" i="69"/>
  <c r="GW544" i="69"/>
  <c r="GV544" i="69"/>
  <c r="GU544" i="69"/>
  <c r="GT544" i="69"/>
  <c r="GS544" i="69"/>
  <c r="GR544" i="69"/>
  <c r="GQ544" i="69"/>
  <c r="JW543" i="69"/>
  <c r="JV543" i="69"/>
  <c r="JU543" i="69"/>
  <c r="JT543" i="69"/>
  <c r="JS543" i="69"/>
  <c r="JR543" i="69"/>
  <c r="JQ543" i="69"/>
  <c r="JP543" i="69"/>
  <c r="JO543" i="69"/>
  <c r="JN543" i="69"/>
  <c r="JM543" i="69"/>
  <c r="JL543" i="69"/>
  <c r="JK543" i="69"/>
  <c r="JJ543" i="69"/>
  <c r="JI543" i="69"/>
  <c r="JH543" i="69"/>
  <c r="JG543" i="69"/>
  <c r="JF543" i="69"/>
  <c r="JE543" i="69"/>
  <c r="JD543" i="69"/>
  <c r="JC543" i="69"/>
  <c r="JB543" i="69"/>
  <c r="JA543" i="69"/>
  <c r="IZ543" i="69"/>
  <c r="IY543" i="69"/>
  <c r="IX543" i="69"/>
  <c r="IW543" i="69"/>
  <c r="IV543" i="69"/>
  <c r="IU543" i="69"/>
  <c r="IT543" i="69"/>
  <c r="IS543" i="69"/>
  <c r="IR543" i="69"/>
  <c r="IQ543" i="69"/>
  <c r="IP543" i="69"/>
  <c r="IO543" i="69"/>
  <c r="IN543" i="69"/>
  <c r="IM543" i="69"/>
  <c r="IL543" i="69"/>
  <c r="IK543" i="69"/>
  <c r="IJ543" i="69"/>
  <c r="II543" i="69"/>
  <c r="IH543" i="69"/>
  <c r="IG543" i="69"/>
  <c r="IF543" i="69"/>
  <c r="IE543" i="69"/>
  <c r="ID543" i="69"/>
  <c r="IC543" i="69"/>
  <c r="IB543" i="69"/>
  <c r="IA543" i="69"/>
  <c r="HZ543" i="69"/>
  <c r="HY543" i="69"/>
  <c r="HX543" i="69"/>
  <c r="HW543" i="69"/>
  <c r="HV543" i="69"/>
  <c r="HU543" i="69"/>
  <c r="HT543" i="69"/>
  <c r="HS543" i="69"/>
  <c r="HR543" i="69"/>
  <c r="HQ543" i="69"/>
  <c r="HP543" i="69"/>
  <c r="HO543" i="69"/>
  <c r="HN543" i="69"/>
  <c r="HM543" i="69"/>
  <c r="HL543" i="69"/>
  <c r="HK543" i="69"/>
  <c r="HJ543" i="69"/>
  <c r="HI543" i="69"/>
  <c r="HH543" i="69"/>
  <c r="HG543" i="69"/>
  <c r="HF543" i="69"/>
  <c r="HE543" i="69"/>
  <c r="HD543" i="69"/>
  <c r="HC543" i="69"/>
  <c r="HB543" i="69"/>
  <c r="HA543" i="69"/>
  <c r="GZ543" i="69"/>
  <c r="GY543" i="69"/>
  <c r="GX543" i="69"/>
  <c r="GW543" i="69"/>
  <c r="GV543" i="69"/>
  <c r="GU543" i="69"/>
  <c r="GT543" i="69"/>
  <c r="GS543" i="69"/>
  <c r="GR543" i="69"/>
  <c r="GQ543" i="69"/>
  <c r="JW542" i="69"/>
  <c r="JV542" i="69"/>
  <c r="JU542" i="69"/>
  <c r="JT542" i="69"/>
  <c r="JS542" i="69"/>
  <c r="JR542" i="69"/>
  <c r="JQ542" i="69"/>
  <c r="JP542" i="69"/>
  <c r="JO542" i="69"/>
  <c r="JN542" i="69"/>
  <c r="JM542" i="69"/>
  <c r="JL542" i="69"/>
  <c r="JK542" i="69"/>
  <c r="JJ542" i="69"/>
  <c r="JI542" i="69"/>
  <c r="JH542" i="69"/>
  <c r="JG542" i="69"/>
  <c r="JF542" i="69"/>
  <c r="JE542" i="69"/>
  <c r="JD542" i="69"/>
  <c r="JC542" i="69"/>
  <c r="JB542" i="69"/>
  <c r="JA542" i="69"/>
  <c r="IZ542" i="69"/>
  <c r="IY542" i="69"/>
  <c r="IX542" i="69"/>
  <c r="IW542" i="69"/>
  <c r="IV542" i="69"/>
  <c r="IU542" i="69"/>
  <c r="IT542" i="69"/>
  <c r="IS542" i="69"/>
  <c r="IR542" i="69"/>
  <c r="IQ542" i="69"/>
  <c r="IP542" i="69"/>
  <c r="IO542" i="69"/>
  <c r="IN542" i="69"/>
  <c r="IM542" i="69"/>
  <c r="IL542" i="69"/>
  <c r="IK542" i="69"/>
  <c r="IJ542" i="69"/>
  <c r="II542" i="69"/>
  <c r="IH542" i="69"/>
  <c r="IG542" i="69"/>
  <c r="IF542" i="69"/>
  <c r="IE542" i="69"/>
  <c r="ID542" i="69"/>
  <c r="IC542" i="69"/>
  <c r="IB542" i="69"/>
  <c r="IA542" i="69"/>
  <c r="HZ542" i="69"/>
  <c r="HY542" i="69"/>
  <c r="HX542" i="69"/>
  <c r="HW542" i="69"/>
  <c r="HV542" i="69"/>
  <c r="HU542" i="69"/>
  <c r="HT542" i="69"/>
  <c r="HS542" i="69"/>
  <c r="HR542" i="69"/>
  <c r="HQ542" i="69"/>
  <c r="HP542" i="69"/>
  <c r="HO542" i="69"/>
  <c r="HN542" i="69"/>
  <c r="HM542" i="69"/>
  <c r="HL542" i="69"/>
  <c r="HK542" i="69"/>
  <c r="HJ542" i="69"/>
  <c r="HI542" i="69"/>
  <c r="HH542" i="69"/>
  <c r="HG542" i="69"/>
  <c r="HF542" i="69"/>
  <c r="HE542" i="69"/>
  <c r="HD542" i="69"/>
  <c r="HC542" i="69"/>
  <c r="HB542" i="69"/>
  <c r="HA542" i="69"/>
  <c r="GZ542" i="69"/>
  <c r="GY542" i="69"/>
  <c r="GX542" i="69"/>
  <c r="GW542" i="69"/>
  <c r="GV542" i="69"/>
  <c r="GU542" i="69"/>
  <c r="GT542" i="69"/>
  <c r="GS542" i="69"/>
  <c r="GR542" i="69"/>
  <c r="GQ542" i="69"/>
  <c r="JW541" i="69"/>
  <c r="JV541" i="69"/>
  <c r="JU541" i="69"/>
  <c r="JT541" i="69"/>
  <c r="JS541" i="69"/>
  <c r="JR541" i="69"/>
  <c r="JQ541" i="69"/>
  <c r="JP541" i="69"/>
  <c r="JO541" i="69"/>
  <c r="JN541" i="69"/>
  <c r="JM541" i="69"/>
  <c r="JL541" i="69"/>
  <c r="JK541" i="69"/>
  <c r="JJ541" i="69"/>
  <c r="JI541" i="69"/>
  <c r="JH541" i="69"/>
  <c r="JG541" i="69"/>
  <c r="JF541" i="69"/>
  <c r="JE541" i="69"/>
  <c r="JD541" i="69"/>
  <c r="JC541" i="69"/>
  <c r="JB541" i="69"/>
  <c r="JA541" i="69"/>
  <c r="IZ541" i="69"/>
  <c r="IY541" i="69"/>
  <c r="IX541" i="69"/>
  <c r="IW541" i="69"/>
  <c r="IV541" i="69"/>
  <c r="IU541" i="69"/>
  <c r="IT541" i="69"/>
  <c r="IS541" i="69"/>
  <c r="IR541" i="69"/>
  <c r="IQ541" i="69"/>
  <c r="IP541" i="69"/>
  <c r="IO541" i="69"/>
  <c r="IN541" i="69"/>
  <c r="IM541" i="69"/>
  <c r="IL541" i="69"/>
  <c r="IK541" i="69"/>
  <c r="IJ541" i="69"/>
  <c r="II541" i="69"/>
  <c r="IH541" i="69"/>
  <c r="IG541" i="69"/>
  <c r="IF541" i="69"/>
  <c r="IE541" i="69"/>
  <c r="ID541" i="69"/>
  <c r="IC541" i="69"/>
  <c r="IB541" i="69"/>
  <c r="IA541" i="69"/>
  <c r="HZ541" i="69"/>
  <c r="HY541" i="69"/>
  <c r="HX541" i="69"/>
  <c r="HW541" i="69"/>
  <c r="HV541" i="69"/>
  <c r="HU541" i="69"/>
  <c r="HT541" i="69"/>
  <c r="HS541" i="69"/>
  <c r="HR541" i="69"/>
  <c r="HQ541" i="69"/>
  <c r="HP541" i="69"/>
  <c r="HO541" i="69"/>
  <c r="HN541" i="69"/>
  <c r="HM541" i="69"/>
  <c r="HL541" i="69"/>
  <c r="HK541" i="69"/>
  <c r="HJ541" i="69"/>
  <c r="HI541" i="69"/>
  <c r="HH541" i="69"/>
  <c r="HG541" i="69"/>
  <c r="HF541" i="69"/>
  <c r="HE541" i="69"/>
  <c r="HD541" i="69"/>
  <c r="HC541" i="69"/>
  <c r="HB541" i="69"/>
  <c r="HA541" i="69"/>
  <c r="GZ541" i="69"/>
  <c r="GY541" i="69"/>
  <c r="GX541" i="69"/>
  <c r="GW541" i="69"/>
  <c r="GV541" i="69"/>
  <c r="GU541" i="69"/>
  <c r="GT541" i="69"/>
  <c r="GS541" i="69"/>
  <c r="GR541" i="69"/>
  <c r="GQ541" i="69"/>
  <c r="JW540" i="69"/>
  <c r="JV540" i="69"/>
  <c r="JU540" i="69"/>
  <c r="JT540" i="69"/>
  <c r="JS540" i="69"/>
  <c r="JR540" i="69"/>
  <c r="JQ540" i="69"/>
  <c r="JP540" i="69"/>
  <c r="JO540" i="69"/>
  <c r="JN540" i="69"/>
  <c r="JM540" i="69"/>
  <c r="JL540" i="69"/>
  <c r="JK540" i="69"/>
  <c r="JJ540" i="69"/>
  <c r="JI540" i="69"/>
  <c r="JH540" i="69"/>
  <c r="JG540" i="69"/>
  <c r="JF540" i="69"/>
  <c r="JE540" i="69"/>
  <c r="JD540" i="69"/>
  <c r="JC540" i="69"/>
  <c r="JB540" i="69"/>
  <c r="JA540" i="69"/>
  <c r="IZ540" i="69"/>
  <c r="IY540" i="69"/>
  <c r="IX540" i="69"/>
  <c r="IW540" i="69"/>
  <c r="IV540" i="69"/>
  <c r="IU540" i="69"/>
  <c r="IT540" i="69"/>
  <c r="IS540" i="69"/>
  <c r="IR540" i="69"/>
  <c r="IQ540" i="69"/>
  <c r="IP540" i="69"/>
  <c r="IO540" i="69"/>
  <c r="IN540" i="69"/>
  <c r="IM540" i="69"/>
  <c r="IL540" i="69"/>
  <c r="IK540" i="69"/>
  <c r="IJ540" i="69"/>
  <c r="II540" i="69"/>
  <c r="IH540" i="69"/>
  <c r="IG540" i="69"/>
  <c r="IF540" i="69"/>
  <c r="IE540" i="69"/>
  <c r="ID540" i="69"/>
  <c r="IC540" i="69"/>
  <c r="IB540" i="69"/>
  <c r="IA540" i="69"/>
  <c r="HZ540" i="69"/>
  <c r="HY540" i="69"/>
  <c r="HX540" i="69"/>
  <c r="HW540" i="69"/>
  <c r="HV540" i="69"/>
  <c r="HU540" i="69"/>
  <c r="HT540" i="69"/>
  <c r="HS540" i="69"/>
  <c r="HR540" i="69"/>
  <c r="HQ540" i="69"/>
  <c r="HP540" i="69"/>
  <c r="HO540" i="69"/>
  <c r="HN540" i="69"/>
  <c r="HM540" i="69"/>
  <c r="HL540" i="69"/>
  <c r="HK540" i="69"/>
  <c r="HJ540" i="69"/>
  <c r="HI540" i="69"/>
  <c r="HH540" i="69"/>
  <c r="HG540" i="69"/>
  <c r="HF540" i="69"/>
  <c r="HE540" i="69"/>
  <c r="HD540" i="69"/>
  <c r="HC540" i="69"/>
  <c r="HB540" i="69"/>
  <c r="HA540" i="69"/>
  <c r="GZ540" i="69"/>
  <c r="GY540" i="69"/>
  <c r="GX540" i="69"/>
  <c r="GW540" i="69"/>
  <c r="GV540" i="69"/>
  <c r="GU540" i="69"/>
  <c r="GT540" i="69"/>
  <c r="GS540" i="69"/>
  <c r="GR540" i="69"/>
  <c r="GQ540" i="69"/>
  <c r="JW539" i="69"/>
  <c r="JV539" i="69"/>
  <c r="JU539" i="69"/>
  <c r="JT539" i="69"/>
  <c r="JS539" i="69"/>
  <c r="JR539" i="69"/>
  <c r="JQ539" i="69"/>
  <c r="JP539" i="69"/>
  <c r="JO539" i="69"/>
  <c r="JN539" i="69"/>
  <c r="JM539" i="69"/>
  <c r="JL539" i="69"/>
  <c r="JK539" i="69"/>
  <c r="JJ539" i="69"/>
  <c r="JI539" i="69"/>
  <c r="JH539" i="69"/>
  <c r="JG539" i="69"/>
  <c r="JF539" i="69"/>
  <c r="JE539" i="69"/>
  <c r="JD539" i="69"/>
  <c r="JC539" i="69"/>
  <c r="JB539" i="69"/>
  <c r="JA539" i="69"/>
  <c r="IZ539" i="69"/>
  <c r="IY539" i="69"/>
  <c r="IX539" i="69"/>
  <c r="IW539" i="69"/>
  <c r="IV539" i="69"/>
  <c r="IU539" i="69"/>
  <c r="IT539" i="69"/>
  <c r="IS539" i="69"/>
  <c r="IR539" i="69"/>
  <c r="IQ539" i="69"/>
  <c r="IP539" i="69"/>
  <c r="IO539" i="69"/>
  <c r="IN539" i="69"/>
  <c r="IM539" i="69"/>
  <c r="IL539" i="69"/>
  <c r="IK539" i="69"/>
  <c r="IJ539" i="69"/>
  <c r="II539" i="69"/>
  <c r="IH539" i="69"/>
  <c r="IG539" i="69"/>
  <c r="IF539" i="69"/>
  <c r="IE539" i="69"/>
  <c r="ID539" i="69"/>
  <c r="IC539" i="69"/>
  <c r="IB539" i="69"/>
  <c r="IA539" i="69"/>
  <c r="HZ539" i="69"/>
  <c r="HY539" i="69"/>
  <c r="HX539" i="69"/>
  <c r="HW539" i="69"/>
  <c r="HV539" i="69"/>
  <c r="HU539" i="69"/>
  <c r="HT539" i="69"/>
  <c r="HS539" i="69"/>
  <c r="HR539" i="69"/>
  <c r="HQ539" i="69"/>
  <c r="HP539" i="69"/>
  <c r="HO539" i="69"/>
  <c r="HN539" i="69"/>
  <c r="HM539" i="69"/>
  <c r="HL539" i="69"/>
  <c r="HK539" i="69"/>
  <c r="HJ539" i="69"/>
  <c r="HI539" i="69"/>
  <c r="HH539" i="69"/>
  <c r="HG539" i="69"/>
  <c r="HF539" i="69"/>
  <c r="HE539" i="69"/>
  <c r="HD539" i="69"/>
  <c r="HC539" i="69"/>
  <c r="HB539" i="69"/>
  <c r="HA539" i="69"/>
  <c r="GZ539" i="69"/>
  <c r="GY539" i="69"/>
  <c r="GX539" i="69"/>
  <c r="GW539" i="69"/>
  <c r="GV539" i="69"/>
  <c r="GU539" i="69"/>
  <c r="GT539" i="69"/>
  <c r="GS539" i="69"/>
  <c r="GR539" i="69"/>
  <c r="GQ539" i="69"/>
  <c r="JW538" i="69"/>
  <c r="JV538" i="69"/>
  <c r="JU538" i="69"/>
  <c r="JT538" i="69"/>
  <c r="JS538" i="69"/>
  <c r="JR538" i="69"/>
  <c r="JQ538" i="69"/>
  <c r="JP538" i="69"/>
  <c r="JO538" i="69"/>
  <c r="JN538" i="69"/>
  <c r="JM538" i="69"/>
  <c r="JL538" i="69"/>
  <c r="JK538" i="69"/>
  <c r="JJ538" i="69"/>
  <c r="JI538" i="69"/>
  <c r="JH538" i="69"/>
  <c r="JG538" i="69"/>
  <c r="JF538" i="69"/>
  <c r="JE538" i="69"/>
  <c r="JD538" i="69"/>
  <c r="JC538" i="69"/>
  <c r="JB538" i="69"/>
  <c r="JA538" i="69"/>
  <c r="IZ538" i="69"/>
  <c r="IY538" i="69"/>
  <c r="IX538" i="69"/>
  <c r="IW538" i="69"/>
  <c r="IV538" i="69"/>
  <c r="IU538" i="69"/>
  <c r="IT538" i="69"/>
  <c r="IS538" i="69"/>
  <c r="IR538" i="69"/>
  <c r="IQ538" i="69"/>
  <c r="IP538" i="69"/>
  <c r="IO538" i="69"/>
  <c r="IN538" i="69"/>
  <c r="IM538" i="69"/>
  <c r="IL538" i="69"/>
  <c r="IK538" i="69"/>
  <c r="IJ538" i="69"/>
  <c r="II538" i="69"/>
  <c r="IH538" i="69"/>
  <c r="IG538" i="69"/>
  <c r="IF538" i="69"/>
  <c r="IE538" i="69"/>
  <c r="ID538" i="69"/>
  <c r="IC538" i="69"/>
  <c r="IB538" i="69"/>
  <c r="IA538" i="69"/>
  <c r="HZ538" i="69"/>
  <c r="HY538" i="69"/>
  <c r="HX538" i="69"/>
  <c r="HW538" i="69"/>
  <c r="HV538" i="69"/>
  <c r="HU538" i="69"/>
  <c r="HT538" i="69"/>
  <c r="HS538" i="69"/>
  <c r="HR538" i="69"/>
  <c r="HQ538" i="69"/>
  <c r="HP538" i="69"/>
  <c r="HO538" i="69"/>
  <c r="HN538" i="69"/>
  <c r="HM538" i="69"/>
  <c r="HL538" i="69"/>
  <c r="HK538" i="69"/>
  <c r="HJ538" i="69"/>
  <c r="HI538" i="69"/>
  <c r="HH538" i="69"/>
  <c r="HG538" i="69"/>
  <c r="HF538" i="69"/>
  <c r="HE538" i="69"/>
  <c r="HD538" i="69"/>
  <c r="HC538" i="69"/>
  <c r="HB538" i="69"/>
  <c r="HA538" i="69"/>
  <c r="GZ538" i="69"/>
  <c r="GY538" i="69"/>
  <c r="GX538" i="69"/>
  <c r="GW538" i="69"/>
  <c r="GV538" i="69"/>
  <c r="GU538" i="69"/>
  <c r="GT538" i="69"/>
  <c r="GS538" i="69"/>
  <c r="GR538" i="69"/>
  <c r="GQ538" i="69"/>
  <c r="JW537" i="69"/>
  <c r="JV537" i="69"/>
  <c r="JU537" i="69"/>
  <c r="JT537" i="69"/>
  <c r="JS537" i="69"/>
  <c r="JR537" i="69"/>
  <c r="JQ537" i="69"/>
  <c r="JP537" i="69"/>
  <c r="JO537" i="69"/>
  <c r="JN537" i="69"/>
  <c r="JM537" i="69"/>
  <c r="JL537" i="69"/>
  <c r="JK537" i="69"/>
  <c r="JJ537" i="69"/>
  <c r="JI537" i="69"/>
  <c r="JH537" i="69"/>
  <c r="JG537" i="69"/>
  <c r="JF537" i="69"/>
  <c r="JE537" i="69"/>
  <c r="JD537" i="69"/>
  <c r="JC537" i="69"/>
  <c r="JB537" i="69"/>
  <c r="JA537" i="69"/>
  <c r="IZ537" i="69"/>
  <c r="IY537" i="69"/>
  <c r="IX537" i="69"/>
  <c r="IW537" i="69"/>
  <c r="IV537" i="69"/>
  <c r="IU537" i="69"/>
  <c r="IT537" i="69"/>
  <c r="IS537" i="69"/>
  <c r="IR537" i="69"/>
  <c r="IQ537" i="69"/>
  <c r="IP537" i="69"/>
  <c r="IO537" i="69"/>
  <c r="IN537" i="69"/>
  <c r="IM537" i="69"/>
  <c r="IL537" i="69"/>
  <c r="IK537" i="69"/>
  <c r="IJ537" i="69"/>
  <c r="II537" i="69"/>
  <c r="IH537" i="69"/>
  <c r="IG537" i="69"/>
  <c r="IF537" i="69"/>
  <c r="IE537" i="69"/>
  <c r="ID537" i="69"/>
  <c r="IC537" i="69"/>
  <c r="IB537" i="69"/>
  <c r="IA537" i="69"/>
  <c r="HZ537" i="69"/>
  <c r="HY537" i="69"/>
  <c r="HX537" i="69"/>
  <c r="HW537" i="69"/>
  <c r="HV537" i="69"/>
  <c r="HU537" i="69"/>
  <c r="HT537" i="69"/>
  <c r="HS537" i="69"/>
  <c r="HR537" i="69"/>
  <c r="HQ537" i="69"/>
  <c r="HP537" i="69"/>
  <c r="HO537" i="69"/>
  <c r="HN537" i="69"/>
  <c r="HM537" i="69"/>
  <c r="HL537" i="69"/>
  <c r="HK537" i="69"/>
  <c r="HJ537" i="69"/>
  <c r="HI537" i="69"/>
  <c r="HH537" i="69"/>
  <c r="HG537" i="69"/>
  <c r="HF537" i="69"/>
  <c r="HE537" i="69"/>
  <c r="HD537" i="69"/>
  <c r="HC537" i="69"/>
  <c r="HB537" i="69"/>
  <c r="HA537" i="69"/>
  <c r="GZ537" i="69"/>
  <c r="GY537" i="69"/>
  <c r="GX537" i="69"/>
  <c r="GW537" i="69"/>
  <c r="GV537" i="69"/>
  <c r="GU537" i="69"/>
  <c r="GT537" i="69"/>
  <c r="GS537" i="69"/>
  <c r="GR537" i="69"/>
  <c r="GQ537" i="69"/>
  <c r="JW536" i="69"/>
  <c r="JV536" i="69"/>
  <c r="JU536" i="69"/>
  <c r="JT536" i="69"/>
  <c r="JS536" i="69"/>
  <c r="JR536" i="69"/>
  <c r="JQ536" i="69"/>
  <c r="JP536" i="69"/>
  <c r="JO536" i="69"/>
  <c r="JN536" i="69"/>
  <c r="JM536" i="69"/>
  <c r="JL536" i="69"/>
  <c r="JK536" i="69"/>
  <c r="JJ536" i="69"/>
  <c r="JI536" i="69"/>
  <c r="JH536" i="69"/>
  <c r="JG536" i="69"/>
  <c r="JF536" i="69"/>
  <c r="JE536" i="69"/>
  <c r="JD536" i="69"/>
  <c r="JC536" i="69"/>
  <c r="JB536" i="69"/>
  <c r="JA536" i="69"/>
  <c r="IZ536" i="69"/>
  <c r="IY536" i="69"/>
  <c r="IX536" i="69"/>
  <c r="IW536" i="69"/>
  <c r="IV536" i="69"/>
  <c r="IU536" i="69"/>
  <c r="IT536" i="69"/>
  <c r="IS536" i="69"/>
  <c r="IR536" i="69"/>
  <c r="IQ536" i="69"/>
  <c r="IP536" i="69"/>
  <c r="IO536" i="69"/>
  <c r="IN536" i="69"/>
  <c r="IM536" i="69"/>
  <c r="IL536" i="69"/>
  <c r="IK536" i="69"/>
  <c r="IJ536" i="69"/>
  <c r="II536" i="69"/>
  <c r="IH536" i="69"/>
  <c r="IG536" i="69"/>
  <c r="IF536" i="69"/>
  <c r="IE536" i="69"/>
  <c r="ID536" i="69"/>
  <c r="IC536" i="69"/>
  <c r="IB536" i="69"/>
  <c r="IA536" i="69"/>
  <c r="HZ536" i="69"/>
  <c r="HY536" i="69"/>
  <c r="HX536" i="69"/>
  <c r="HW536" i="69"/>
  <c r="HV536" i="69"/>
  <c r="HU536" i="69"/>
  <c r="HT536" i="69"/>
  <c r="HS536" i="69"/>
  <c r="HR536" i="69"/>
  <c r="HQ536" i="69"/>
  <c r="HP536" i="69"/>
  <c r="HO536" i="69"/>
  <c r="HN536" i="69"/>
  <c r="HM536" i="69"/>
  <c r="HL536" i="69"/>
  <c r="HK536" i="69"/>
  <c r="HJ536" i="69"/>
  <c r="HI536" i="69"/>
  <c r="HH536" i="69"/>
  <c r="HG536" i="69"/>
  <c r="HF536" i="69"/>
  <c r="HE536" i="69"/>
  <c r="HD536" i="69"/>
  <c r="HC536" i="69"/>
  <c r="HB536" i="69"/>
  <c r="HA536" i="69"/>
  <c r="GZ536" i="69"/>
  <c r="GY536" i="69"/>
  <c r="GX536" i="69"/>
  <c r="GW536" i="69"/>
  <c r="GV536" i="69"/>
  <c r="GU536" i="69"/>
  <c r="GT536" i="69"/>
  <c r="GS536" i="69"/>
  <c r="GR536" i="69"/>
  <c r="GQ536" i="69"/>
  <c r="JW535" i="69"/>
  <c r="JV535" i="69"/>
  <c r="JU535" i="69"/>
  <c r="JT535" i="69"/>
  <c r="JS535" i="69"/>
  <c r="JR535" i="69"/>
  <c r="JQ535" i="69"/>
  <c r="JP535" i="69"/>
  <c r="JO535" i="69"/>
  <c r="JN535" i="69"/>
  <c r="JM535" i="69"/>
  <c r="JL535" i="69"/>
  <c r="JK535" i="69"/>
  <c r="JJ535" i="69"/>
  <c r="JI535" i="69"/>
  <c r="JH535" i="69"/>
  <c r="JG535" i="69"/>
  <c r="JF535" i="69"/>
  <c r="JE535" i="69"/>
  <c r="JD535" i="69"/>
  <c r="JC535" i="69"/>
  <c r="JB535" i="69"/>
  <c r="JA535" i="69"/>
  <c r="IZ535" i="69"/>
  <c r="IY535" i="69"/>
  <c r="IX535" i="69"/>
  <c r="IW535" i="69"/>
  <c r="IV535" i="69"/>
  <c r="IU535" i="69"/>
  <c r="IT535" i="69"/>
  <c r="IS535" i="69"/>
  <c r="IR535" i="69"/>
  <c r="IQ535" i="69"/>
  <c r="IP535" i="69"/>
  <c r="IO535" i="69"/>
  <c r="IN535" i="69"/>
  <c r="IM535" i="69"/>
  <c r="IL535" i="69"/>
  <c r="IK535" i="69"/>
  <c r="IJ535" i="69"/>
  <c r="II535" i="69"/>
  <c r="IH535" i="69"/>
  <c r="IG535" i="69"/>
  <c r="IF535" i="69"/>
  <c r="IE535" i="69"/>
  <c r="ID535" i="69"/>
  <c r="IC535" i="69"/>
  <c r="IB535" i="69"/>
  <c r="IA535" i="69"/>
  <c r="HZ535" i="69"/>
  <c r="HY535" i="69"/>
  <c r="HX535" i="69"/>
  <c r="HW535" i="69"/>
  <c r="HV535" i="69"/>
  <c r="HU535" i="69"/>
  <c r="HT535" i="69"/>
  <c r="HS535" i="69"/>
  <c r="HR535" i="69"/>
  <c r="HQ535" i="69"/>
  <c r="HP535" i="69"/>
  <c r="HO535" i="69"/>
  <c r="HN535" i="69"/>
  <c r="HM535" i="69"/>
  <c r="HL535" i="69"/>
  <c r="HK535" i="69"/>
  <c r="HJ535" i="69"/>
  <c r="HI535" i="69"/>
  <c r="HH535" i="69"/>
  <c r="HG535" i="69"/>
  <c r="HF535" i="69"/>
  <c r="HE535" i="69"/>
  <c r="HD535" i="69"/>
  <c r="HC535" i="69"/>
  <c r="HB535" i="69"/>
  <c r="HA535" i="69"/>
  <c r="GZ535" i="69"/>
  <c r="GY535" i="69"/>
  <c r="GX535" i="69"/>
  <c r="GW535" i="69"/>
  <c r="GV535" i="69"/>
  <c r="GU535" i="69"/>
  <c r="GT535" i="69"/>
  <c r="GS535" i="69"/>
  <c r="GR535" i="69"/>
  <c r="GQ535" i="69"/>
  <c r="JW534" i="69"/>
  <c r="JV534" i="69"/>
  <c r="JU534" i="69"/>
  <c r="JT534" i="69"/>
  <c r="JS534" i="69"/>
  <c r="JR534" i="69"/>
  <c r="JQ534" i="69"/>
  <c r="JP534" i="69"/>
  <c r="JO534" i="69"/>
  <c r="JN534" i="69"/>
  <c r="JM534" i="69"/>
  <c r="JL534" i="69"/>
  <c r="JK534" i="69"/>
  <c r="JJ534" i="69"/>
  <c r="JI534" i="69"/>
  <c r="JH534" i="69"/>
  <c r="JG534" i="69"/>
  <c r="JF534" i="69"/>
  <c r="JE534" i="69"/>
  <c r="JD534" i="69"/>
  <c r="JC534" i="69"/>
  <c r="JB534" i="69"/>
  <c r="JA534" i="69"/>
  <c r="IZ534" i="69"/>
  <c r="IY534" i="69"/>
  <c r="IX534" i="69"/>
  <c r="IW534" i="69"/>
  <c r="IV534" i="69"/>
  <c r="IU534" i="69"/>
  <c r="IT534" i="69"/>
  <c r="IS534" i="69"/>
  <c r="IR534" i="69"/>
  <c r="IQ534" i="69"/>
  <c r="IP534" i="69"/>
  <c r="IO534" i="69"/>
  <c r="IN534" i="69"/>
  <c r="IM534" i="69"/>
  <c r="IL534" i="69"/>
  <c r="IK534" i="69"/>
  <c r="IJ534" i="69"/>
  <c r="II534" i="69"/>
  <c r="IH534" i="69"/>
  <c r="IG534" i="69"/>
  <c r="IF534" i="69"/>
  <c r="IE534" i="69"/>
  <c r="ID534" i="69"/>
  <c r="IC534" i="69"/>
  <c r="IB534" i="69"/>
  <c r="IA534" i="69"/>
  <c r="HZ534" i="69"/>
  <c r="HY534" i="69"/>
  <c r="HX534" i="69"/>
  <c r="HW534" i="69"/>
  <c r="HV534" i="69"/>
  <c r="HU534" i="69"/>
  <c r="HT534" i="69"/>
  <c r="HS534" i="69"/>
  <c r="HR534" i="69"/>
  <c r="HQ534" i="69"/>
  <c r="HP534" i="69"/>
  <c r="HO534" i="69"/>
  <c r="HN534" i="69"/>
  <c r="HM534" i="69"/>
  <c r="HL534" i="69"/>
  <c r="HK534" i="69"/>
  <c r="HJ534" i="69"/>
  <c r="HI534" i="69"/>
  <c r="HH534" i="69"/>
  <c r="HG534" i="69"/>
  <c r="HF534" i="69"/>
  <c r="HE534" i="69"/>
  <c r="HD534" i="69"/>
  <c r="HC534" i="69"/>
  <c r="HB534" i="69"/>
  <c r="HA534" i="69"/>
  <c r="GZ534" i="69"/>
  <c r="GY534" i="69"/>
  <c r="GX534" i="69"/>
  <c r="GW534" i="69"/>
  <c r="GV534" i="69"/>
  <c r="GU534" i="69"/>
  <c r="GT534" i="69"/>
  <c r="GS534" i="69"/>
  <c r="GR534" i="69"/>
  <c r="GQ534" i="69"/>
  <c r="JW533" i="69"/>
  <c r="JV533" i="69"/>
  <c r="JU533" i="69"/>
  <c r="JT533" i="69"/>
  <c r="JS533" i="69"/>
  <c r="JR533" i="69"/>
  <c r="JQ533" i="69"/>
  <c r="JP533" i="69"/>
  <c r="JO533" i="69"/>
  <c r="JN533" i="69"/>
  <c r="JM533" i="69"/>
  <c r="JL533" i="69"/>
  <c r="JK533" i="69"/>
  <c r="JJ533" i="69"/>
  <c r="JI533" i="69"/>
  <c r="JH533" i="69"/>
  <c r="JG533" i="69"/>
  <c r="JF533" i="69"/>
  <c r="JE533" i="69"/>
  <c r="JD533" i="69"/>
  <c r="JC533" i="69"/>
  <c r="JB533" i="69"/>
  <c r="JA533" i="69"/>
  <c r="IZ533" i="69"/>
  <c r="IY533" i="69"/>
  <c r="IX533" i="69"/>
  <c r="IW533" i="69"/>
  <c r="IV533" i="69"/>
  <c r="IU533" i="69"/>
  <c r="IT533" i="69"/>
  <c r="IS533" i="69"/>
  <c r="IR533" i="69"/>
  <c r="IQ533" i="69"/>
  <c r="IP533" i="69"/>
  <c r="IO533" i="69"/>
  <c r="IN533" i="69"/>
  <c r="IM533" i="69"/>
  <c r="IL533" i="69"/>
  <c r="IK533" i="69"/>
  <c r="IJ533" i="69"/>
  <c r="II533" i="69"/>
  <c r="IH533" i="69"/>
  <c r="IG533" i="69"/>
  <c r="IF533" i="69"/>
  <c r="IE533" i="69"/>
  <c r="ID533" i="69"/>
  <c r="IC533" i="69"/>
  <c r="IB533" i="69"/>
  <c r="IA533" i="69"/>
  <c r="HZ533" i="69"/>
  <c r="HY533" i="69"/>
  <c r="HX533" i="69"/>
  <c r="HW533" i="69"/>
  <c r="HV533" i="69"/>
  <c r="HU533" i="69"/>
  <c r="HT533" i="69"/>
  <c r="HS533" i="69"/>
  <c r="HR533" i="69"/>
  <c r="HQ533" i="69"/>
  <c r="HP533" i="69"/>
  <c r="HO533" i="69"/>
  <c r="HN533" i="69"/>
  <c r="HM533" i="69"/>
  <c r="HL533" i="69"/>
  <c r="HK533" i="69"/>
  <c r="HJ533" i="69"/>
  <c r="HI533" i="69"/>
  <c r="HH533" i="69"/>
  <c r="HG533" i="69"/>
  <c r="HF533" i="69"/>
  <c r="HE533" i="69"/>
  <c r="HD533" i="69"/>
  <c r="HC533" i="69"/>
  <c r="HB533" i="69"/>
  <c r="HA533" i="69"/>
  <c r="GZ533" i="69"/>
  <c r="GY533" i="69"/>
  <c r="GX533" i="69"/>
  <c r="GW533" i="69"/>
  <c r="GV533" i="69"/>
  <c r="GU533" i="69"/>
  <c r="GT533" i="69"/>
  <c r="GS533" i="69"/>
  <c r="GR533" i="69"/>
  <c r="GQ533" i="69"/>
  <c r="JW532" i="69"/>
  <c r="JV532" i="69"/>
  <c r="JU532" i="69"/>
  <c r="JT532" i="69"/>
  <c r="JS532" i="69"/>
  <c r="JR532" i="69"/>
  <c r="JQ532" i="69"/>
  <c r="JP532" i="69"/>
  <c r="JO532" i="69"/>
  <c r="JN532" i="69"/>
  <c r="JM532" i="69"/>
  <c r="JL532" i="69"/>
  <c r="JK532" i="69"/>
  <c r="JJ532" i="69"/>
  <c r="JI532" i="69"/>
  <c r="JH532" i="69"/>
  <c r="JG532" i="69"/>
  <c r="JF532" i="69"/>
  <c r="JE532" i="69"/>
  <c r="JD532" i="69"/>
  <c r="JC532" i="69"/>
  <c r="JB532" i="69"/>
  <c r="JA532" i="69"/>
  <c r="IZ532" i="69"/>
  <c r="IY532" i="69"/>
  <c r="IX532" i="69"/>
  <c r="IW532" i="69"/>
  <c r="IV532" i="69"/>
  <c r="IU532" i="69"/>
  <c r="IT532" i="69"/>
  <c r="IS532" i="69"/>
  <c r="IR532" i="69"/>
  <c r="IQ532" i="69"/>
  <c r="IP532" i="69"/>
  <c r="IO532" i="69"/>
  <c r="IN532" i="69"/>
  <c r="IM532" i="69"/>
  <c r="IL532" i="69"/>
  <c r="IK532" i="69"/>
  <c r="IJ532" i="69"/>
  <c r="II532" i="69"/>
  <c r="IH532" i="69"/>
  <c r="IG532" i="69"/>
  <c r="IF532" i="69"/>
  <c r="IE532" i="69"/>
  <c r="ID532" i="69"/>
  <c r="IC532" i="69"/>
  <c r="IB532" i="69"/>
  <c r="IA532" i="69"/>
  <c r="HZ532" i="69"/>
  <c r="HY532" i="69"/>
  <c r="HX532" i="69"/>
  <c r="HW532" i="69"/>
  <c r="HV532" i="69"/>
  <c r="HU532" i="69"/>
  <c r="HT532" i="69"/>
  <c r="HS532" i="69"/>
  <c r="HR532" i="69"/>
  <c r="HQ532" i="69"/>
  <c r="HP532" i="69"/>
  <c r="HO532" i="69"/>
  <c r="HN532" i="69"/>
  <c r="HM532" i="69"/>
  <c r="HL532" i="69"/>
  <c r="HK532" i="69"/>
  <c r="HJ532" i="69"/>
  <c r="HI532" i="69"/>
  <c r="HH532" i="69"/>
  <c r="HG532" i="69"/>
  <c r="HF532" i="69"/>
  <c r="HE532" i="69"/>
  <c r="HD532" i="69"/>
  <c r="HC532" i="69"/>
  <c r="HB532" i="69"/>
  <c r="HA532" i="69"/>
  <c r="GZ532" i="69"/>
  <c r="GY532" i="69"/>
  <c r="GX532" i="69"/>
  <c r="GW532" i="69"/>
  <c r="GV532" i="69"/>
  <c r="GU532" i="69"/>
  <c r="GT532" i="69"/>
  <c r="GS532" i="69"/>
  <c r="GR532" i="69"/>
  <c r="GQ532" i="69"/>
  <c r="JW531" i="69"/>
  <c r="JV531" i="69"/>
  <c r="JU531" i="69"/>
  <c r="JT531" i="69"/>
  <c r="JS531" i="69"/>
  <c r="JR531" i="69"/>
  <c r="JQ531" i="69"/>
  <c r="JP531" i="69"/>
  <c r="JO531" i="69"/>
  <c r="JN531" i="69"/>
  <c r="JM531" i="69"/>
  <c r="JL531" i="69"/>
  <c r="JK531" i="69"/>
  <c r="JJ531" i="69"/>
  <c r="JI531" i="69"/>
  <c r="JH531" i="69"/>
  <c r="JG531" i="69"/>
  <c r="JF531" i="69"/>
  <c r="JE531" i="69"/>
  <c r="JD531" i="69"/>
  <c r="JC531" i="69"/>
  <c r="JB531" i="69"/>
  <c r="JA531" i="69"/>
  <c r="IZ531" i="69"/>
  <c r="IY531" i="69"/>
  <c r="IX531" i="69"/>
  <c r="IW531" i="69"/>
  <c r="IV531" i="69"/>
  <c r="IU531" i="69"/>
  <c r="IT531" i="69"/>
  <c r="IS531" i="69"/>
  <c r="IR531" i="69"/>
  <c r="IQ531" i="69"/>
  <c r="IP531" i="69"/>
  <c r="IO531" i="69"/>
  <c r="IN531" i="69"/>
  <c r="IM531" i="69"/>
  <c r="IL531" i="69"/>
  <c r="IK531" i="69"/>
  <c r="IJ531" i="69"/>
  <c r="II531" i="69"/>
  <c r="IH531" i="69"/>
  <c r="IG531" i="69"/>
  <c r="IF531" i="69"/>
  <c r="IE531" i="69"/>
  <c r="ID531" i="69"/>
  <c r="IC531" i="69"/>
  <c r="IB531" i="69"/>
  <c r="IA531" i="69"/>
  <c r="HZ531" i="69"/>
  <c r="HY531" i="69"/>
  <c r="HX531" i="69"/>
  <c r="HW531" i="69"/>
  <c r="HV531" i="69"/>
  <c r="HU531" i="69"/>
  <c r="HT531" i="69"/>
  <c r="HS531" i="69"/>
  <c r="HR531" i="69"/>
  <c r="HQ531" i="69"/>
  <c r="HP531" i="69"/>
  <c r="HO531" i="69"/>
  <c r="HN531" i="69"/>
  <c r="HM531" i="69"/>
  <c r="HL531" i="69"/>
  <c r="HK531" i="69"/>
  <c r="HJ531" i="69"/>
  <c r="HI531" i="69"/>
  <c r="HH531" i="69"/>
  <c r="HG531" i="69"/>
  <c r="HF531" i="69"/>
  <c r="HE531" i="69"/>
  <c r="HD531" i="69"/>
  <c r="HC531" i="69"/>
  <c r="HB531" i="69"/>
  <c r="HA531" i="69"/>
  <c r="GZ531" i="69"/>
  <c r="GY531" i="69"/>
  <c r="GX531" i="69"/>
  <c r="GW531" i="69"/>
  <c r="GV531" i="69"/>
  <c r="GU531" i="69"/>
  <c r="GT531" i="69"/>
  <c r="GS531" i="69"/>
  <c r="GR531" i="69"/>
  <c r="GQ531" i="69"/>
  <c r="JW530" i="69"/>
  <c r="JV530" i="69"/>
  <c r="JU530" i="69"/>
  <c r="JT530" i="69"/>
  <c r="JS530" i="69"/>
  <c r="JR530" i="69"/>
  <c r="JQ530" i="69"/>
  <c r="JP530" i="69"/>
  <c r="JO530" i="69"/>
  <c r="JN530" i="69"/>
  <c r="JM530" i="69"/>
  <c r="JL530" i="69"/>
  <c r="JK530" i="69"/>
  <c r="JJ530" i="69"/>
  <c r="JI530" i="69"/>
  <c r="JH530" i="69"/>
  <c r="JG530" i="69"/>
  <c r="JF530" i="69"/>
  <c r="JE530" i="69"/>
  <c r="JD530" i="69"/>
  <c r="JC530" i="69"/>
  <c r="JB530" i="69"/>
  <c r="JA530" i="69"/>
  <c r="IZ530" i="69"/>
  <c r="IY530" i="69"/>
  <c r="IX530" i="69"/>
  <c r="IW530" i="69"/>
  <c r="IV530" i="69"/>
  <c r="IU530" i="69"/>
  <c r="IT530" i="69"/>
  <c r="IS530" i="69"/>
  <c r="IR530" i="69"/>
  <c r="IQ530" i="69"/>
  <c r="IP530" i="69"/>
  <c r="IO530" i="69"/>
  <c r="IN530" i="69"/>
  <c r="IM530" i="69"/>
  <c r="IL530" i="69"/>
  <c r="IK530" i="69"/>
  <c r="IJ530" i="69"/>
  <c r="II530" i="69"/>
  <c r="IH530" i="69"/>
  <c r="IG530" i="69"/>
  <c r="IF530" i="69"/>
  <c r="IE530" i="69"/>
  <c r="ID530" i="69"/>
  <c r="IC530" i="69"/>
  <c r="IB530" i="69"/>
  <c r="IA530" i="69"/>
  <c r="HZ530" i="69"/>
  <c r="HY530" i="69"/>
  <c r="HX530" i="69"/>
  <c r="HW530" i="69"/>
  <c r="HV530" i="69"/>
  <c r="HU530" i="69"/>
  <c r="HT530" i="69"/>
  <c r="HS530" i="69"/>
  <c r="HR530" i="69"/>
  <c r="HQ530" i="69"/>
  <c r="HP530" i="69"/>
  <c r="HO530" i="69"/>
  <c r="HN530" i="69"/>
  <c r="HM530" i="69"/>
  <c r="HL530" i="69"/>
  <c r="HK530" i="69"/>
  <c r="HJ530" i="69"/>
  <c r="HI530" i="69"/>
  <c r="HH530" i="69"/>
  <c r="HG530" i="69"/>
  <c r="HF530" i="69"/>
  <c r="HE530" i="69"/>
  <c r="HD530" i="69"/>
  <c r="HC530" i="69"/>
  <c r="HB530" i="69"/>
  <c r="HA530" i="69"/>
  <c r="GZ530" i="69"/>
  <c r="GY530" i="69"/>
  <c r="GX530" i="69"/>
  <c r="GW530" i="69"/>
  <c r="GV530" i="69"/>
  <c r="GU530" i="69"/>
  <c r="GT530" i="69"/>
  <c r="GS530" i="69"/>
  <c r="GR530" i="69"/>
  <c r="GQ530" i="69"/>
  <c r="JW529" i="69"/>
  <c r="JV529" i="69"/>
  <c r="JU529" i="69"/>
  <c r="JT529" i="69"/>
  <c r="JS529" i="69"/>
  <c r="JR529" i="69"/>
  <c r="JQ529" i="69"/>
  <c r="JP529" i="69"/>
  <c r="JO529" i="69"/>
  <c r="JN529" i="69"/>
  <c r="JM529" i="69"/>
  <c r="JL529" i="69"/>
  <c r="JK529" i="69"/>
  <c r="JJ529" i="69"/>
  <c r="JI529" i="69"/>
  <c r="JH529" i="69"/>
  <c r="JG529" i="69"/>
  <c r="JF529" i="69"/>
  <c r="JE529" i="69"/>
  <c r="JD529" i="69"/>
  <c r="JC529" i="69"/>
  <c r="JB529" i="69"/>
  <c r="JA529" i="69"/>
  <c r="IZ529" i="69"/>
  <c r="IY529" i="69"/>
  <c r="IX529" i="69"/>
  <c r="IW529" i="69"/>
  <c r="IV529" i="69"/>
  <c r="IU529" i="69"/>
  <c r="IT529" i="69"/>
  <c r="IS529" i="69"/>
  <c r="IR529" i="69"/>
  <c r="IQ529" i="69"/>
  <c r="IP529" i="69"/>
  <c r="IO529" i="69"/>
  <c r="IN529" i="69"/>
  <c r="IM529" i="69"/>
  <c r="IL529" i="69"/>
  <c r="IK529" i="69"/>
  <c r="IJ529" i="69"/>
  <c r="II529" i="69"/>
  <c r="IH529" i="69"/>
  <c r="IG529" i="69"/>
  <c r="IF529" i="69"/>
  <c r="IE529" i="69"/>
  <c r="ID529" i="69"/>
  <c r="IC529" i="69"/>
  <c r="IB529" i="69"/>
  <c r="IA529" i="69"/>
  <c r="HZ529" i="69"/>
  <c r="HY529" i="69"/>
  <c r="HX529" i="69"/>
  <c r="HW529" i="69"/>
  <c r="HV529" i="69"/>
  <c r="HU529" i="69"/>
  <c r="HT529" i="69"/>
  <c r="HS529" i="69"/>
  <c r="HR529" i="69"/>
  <c r="HQ529" i="69"/>
  <c r="HP529" i="69"/>
  <c r="HO529" i="69"/>
  <c r="HN529" i="69"/>
  <c r="HM529" i="69"/>
  <c r="HL529" i="69"/>
  <c r="HK529" i="69"/>
  <c r="HJ529" i="69"/>
  <c r="HI529" i="69"/>
  <c r="HH529" i="69"/>
  <c r="HG529" i="69"/>
  <c r="HF529" i="69"/>
  <c r="HE529" i="69"/>
  <c r="HD529" i="69"/>
  <c r="HC529" i="69"/>
  <c r="HB529" i="69"/>
  <c r="HA529" i="69"/>
  <c r="GZ529" i="69"/>
  <c r="GY529" i="69"/>
  <c r="GX529" i="69"/>
  <c r="GW529" i="69"/>
  <c r="GV529" i="69"/>
  <c r="GU529" i="69"/>
  <c r="GT529" i="69"/>
  <c r="GS529" i="69"/>
  <c r="GR529" i="69"/>
  <c r="GQ529" i="69"/>
  <c r="JW528" i="69"/>
  <c r="JV528" i="69"/>
  <c r="JU528" i="69"/>
  <c r="JT528" i="69"/>
  <c r="JS528" i="69"/>
  <c r="JR528" i="69"/>
  <c r="JQ528" i="69"/>
  <c r="JP528" i="69"/>
  <c r="JO528" i="69"/>
  <c r="JN528" i="69"/>
  <c r="JM528" i="69"/>
  <c r="JL528" i="69"/>
  <c r="JK528" i="69"/>
  <c r="JJ528" i="69"/>
  <c r="JI528" i="69"/>
  <c r="JH528" i="69"/>
  <c r="JG528" i="69"/>
  <c r="JF528" i="69"/>
  <c r="JE528" i="69"/>
  <c r="JD528" i="69"/>
  <c r="JC528" i="69"/>
  <c r="JB528" i="69"/>
  <c r="JA528" i="69"/>
  <c r="IZ528" i="69"/>
  <c r="IY528" i="69"/>
  <c r="IX528" i="69"/>
  <c r="IW528" i="69"/>
  <c r="IV528" i="69"/>
  <c r="IU528" i="69"/>
  <c r="IT528" i="69"/>
  <c r="IS528" i="69"/>
  <c r="IR528" i="69"/>
  <c r="IQ528" i="69"/>
  <c r="IP528" i="69"/>
  <c r="IO528" i="69"/>
  <c r="IN528" i="69"/>
  <c r="IM528" i="69"/>
  <c r="IL528" i="69"/>
  <c r="IK528" i="69"/>
  <c r="IJ528" i="69"/>
  <c r="II528" i="69"/>
  <c r="IH528" i="69"/>
  <c r="IG528" i="69"/>
  <c r="IF528" i="69"/>
  <c r="IE528" i="69"/>
  <c r="ID528" i="69"/>
  <c r="IC528" i="69"/>
  <c r="IB528" i="69"/>
  <c r="IA528" i="69"/>
  <c r="HZ528" i="69"/>
  <c r="HY528" i="69"/>
  <c r="HX528" i="69"/>
  <c r="HW528" i="69"/>
  <c r="HV528" i="69"/>
  <c r="HU528" i="69"/>
  <c r="HT528" i="69"/>
  <c r="HS528" i="69"/>
  <c r="HR528" i="69"/>
  <c r="HQ528" i="69"/>
  <c r="HP528" i="69"/>
  <c r="HO528" i="69"/>
  <c r="HN528" i="69"/>
  <c r="HM528" i="69"/>
  <c r="HL528" i="69"/>
  <c r="HK528" i="69"/>
  <c r="HJ528" i="69"/>
  <c r="HI528" i="69"/>
  <c r="HH528" i="69"/>
  <c r="HG528" i="69"/>
  <c r="HF528" i="69"/>
  <c r="HE528" i="69"/>
  <c r="HD528" i="69"/>
  <c r="HC528" i="69"/>
  <c r="HB528" i="69"/>
  <c r="HA528" i="69"/>
  <c r="GZ528" i="69"/>
  <c r="GY528" i="69"/>
  <c r="GX528" i="69"/>
  <c r="GW528" i="69"/>
  <c r="GV528" i="69"/>
  <c r="GU528" i="69"/>
  <c r="GT528" i="69"/>
  <c r="GS528" i="69"/>
  <c r="GR528" i="69"/>
  <c r="GQ528" i="69"/>
  <c r="JW527" i="69"/>
  <c r="JV527" i="69"/>
  <c r="JU527" i="69"/>
  <c r="JT527" i="69"/>
  <c r="JS527" i="69"/>
  <c r="JR527" i="69"/>
  <c r="JQ527" i="69"/>
  <c r="JP527" i="69"/>
  <c r="JO527" i="69"/>
  <c r="JN527" i="69"/>
  <c r="JM527" i="69"/>
  <c r="JL527" i="69"/>
  <c r="JK527" i="69"/>
  <c r="JJ527" i="69"/>
  <c r="JI527" i="69"/>
  <c r="JH527" i="69"/>
  <c r="JG527" i="69"/>
  <c r="JF527" i="69"/>
  <c r="JE527" i="69"/>
  <c r="JD527" i="69"/>
  <c r="JC527" i="69"/>
  <c r="JB527" i="69"/>
  <c r="JA527" i="69"/>
  <c r="IZ527" i="69"/>
  <c r="IY527" i="69"/>
  <c r="IX527" i="69"/>
  <c r="IW527" i="69"/>
  <c r="IV527" i="69"/>
  <c r="IU527" i="69"/>
  <c r="IT527" i="69"/>
  <c r="IS527" i="69"/>
  <c r="IR527" i="69"/>
  <c r="IQ527" i="69"/>
  <c r="IP527" i="69"/>
  <c r="IO527" i="69"/>
  <c r="IN527" i="69"/>
  <c r="IM527" i="69"/>
  <c r="IL527" i="69"/>
  <c r="IK527" i="69"/>
  <c r="IJ527" i="69"/>
  <c r="II527" i="69"/>
  <c r="IH527" i="69"/>
  <c r="IG527" i="69"/>
  <c r="IF527" i="69"/>
  <c r="IE527" i="69"/>
  <c r="ID527" i="69"/>
  <c r="IC527" i="69"/>
  <c r="IB527" i="69"/>
  <c r="IA527" i="69"/>
  <c r="HZ527" i="69"/>
  <c r="HY527" i="69"/>
  <c r="HX527" i="69"/>
  <c r="HW527" i="69"/>
  <c r="HV527" i="69"/>
  <c r="HU527" i="69"/>
  <c r="HT527" i="69"/>
  <c r="HS527" i="69"/>
  <c r="HR527" i="69"/>
  <c r="HQ527" i="69"/>
  <c r="HP527" i="69"/>
  <c r="HO527" i="69"/>
  <c r="HN527" i="69"/>
  <c r="HM527" i="69"/>
  <c r="HL527" i="69"/>
  <c r="HK527" i="69"/>
  <c r="HJ527" i="69"/>
  <c r="HI527" i="69"/>
  <c r="HH527" i="69"/>
  <c r="HG527" i="69"/>
  <c r="HF527" i="69"/>
  <c r="HE527" i="69"/>
  <c r="HD527" i="69"/>
  <c r="HC527" i="69"/>
  <c r="HB527" i="69"/>
  <c r="HA527" i="69"/>
  <c r="GZ527" i="69"/>
  <c r="GY527" i="69"/>
  <c r="GX527" i="69"/>
  <c r="GW527" i="69"/>
  <c r="GV527" i="69"/>
  <c r="GU527" i="69"/>
  <c r="GT527" i="69"/>
  <c r="GS527" i="69"/>
  <c r="GR527" i="69"/>
  <c r="GQ527" i="69"/>
  <c r="JW526" i="69"/>
  <c r="JV526" i="69"/>
  <c r="JU526" i="69"/>
  <c r="JT526" i="69"/>
  <c r="JS526" i="69"/>
  <c r="JR526" i="69"/>
  <c r="JQ526" i="69"/>
  <c r="JP526" i="69"/>
  <c r="JO526" i="69"/>
  <c r="JN526" i="69"/>
  <c r="JM526" i="69"/>
  <c r="JL526" i="69"/>
  <c r="JK526" i="69"/>
  <c r="JJ526" i="69"/>
  <c r="JI526" i="69"/>
  <c r="JH526" i="69"/>
  <c r="JG526" i="69"/>
  <c r="JF526" i="69"/>
  <c r="JE526" i="69"/>
  <c r="JD526" i="69"/>
  <c r="JC526" i="69"/>
  <c r="JB526" i="69"/>
  <c r="JA526" i="69"/>
  <c r="IZ526" i="69"/>
  <c r="IY526" i="69"/>
  <c r="IX526" i="69"/>
  <c r="IW526" i="69"/>
  <c r="IV526" i="69"/>
  <c r="IU526" i="69"/>
  <c r="IT526" i="69"/>
  <c r="IS526" i="69"/>
  <c r="IR526" i="69"/>
  <c r="IQ526" i="69"/>
  <c r="IP526" i="69"/>
  <c r="IO526" i="69"/>
  <c r="IN526" i="69"/>
  <c r="IM526" i="69"/>
  <c r="IL526" i="69"/>
  <c r="IK526" i="69"/>
  <c r="IJ526" i="69"/>
  <c r="II526" i="69"/>
  <c r="IH526" i="69"/>
  <c r="IG526" i="69"/>
  <c r="IF526" i="69"/>
  <c r="IE526" i="69"/>
  <c r="ID526" i="69"/>
  <c r="IC526" i="69"/>
  <c r="IB526" i="69"/>
  <c r="IA526" i="69"/>
  <c r="HZ526" i="69"/>
  <c r="HY526" i="69"/>
  <c r="HX526" i="69"/>
  <c r="HW526" i="69"/>
  <c r="HV526" i="69"/>
  <c r="HU526" i="69"/>
  <c r="HT526" i="69"/>
  <c r="HS526" i="69"/>
  <c r="HR526" i="69"/>
  <c r="HQ526" i="69"/>
  <c r="HP526" i="69"/>
  <c r="HO526" i="69"/>
  <c r="HN526" i="69"/>
  <c r="HM526" i="69"/>
  <c r="HL526" i="69"/>
  <c r="HK526" i="69"/>
  <c r="HJ526" i="69"/>
  <c r="HI526" i="69"/>
  <c r="HH526" i="69"/>
  <c r="HG526" i="69"/>
  <c r="HF526" i="69"/>
  <c r="HE526" i="69"/>
  <c r="HD526" i="69"/>
  <c r="HC526" i="69"/>
  <c r="HB526" i="69"/>
  <c r="HA526" i="69"/>
  <c r="GZ526" i="69"/>
  <c r="GY526" i="69"/>
  <c r="GX526" i="69"/>
  <c r="GW526" i="69"/>
  <c r="GV526" i="69"/>
  <c r="GU526" i="69"/>
  <c r="GT526" i="69"/>
  <c r="GS526" i="69"/>
  <c r="GR526" i="69"/>
  <c r="GQ526" i="69"/>
  <c r="JW525" i="69"/>
  <c r="JV525" i="69"/>
  <c r="JU525" i="69"/>
  <c r="JT525" i="69"/>
  <c r="JS525" i="69"/>
  <c r="JR525" i="69"/>
  <c r="JQ525" i="69"/>
  <c r="JP525" i="69"/>
  <c r="JO525" i="69"/>
  <c r="JN525" i="69"/>
  <c r="JM525" i="69"/>
  <c r="JL525" i="69"/>
  <c r="JK525" i="69"/>
  <c r="JJ525" i="69"/>
  <c r="JI525" i="69"/>
  <c r="JH525" i="69"/>
  <c r="JG525" i="69"/>
  <c r="JF525" i="69"/>
  <c r="JE525" i="69"/>
  <c r="JD525" i="69"/>
  <c r="JC525" i="69"/>
  <c r="JB525" i="69"/>
  <c r="JA525" i="69"/>
  <c r="IZ525" i="69"/>
  <c r="IY525" i="69"/>
  <c r="IX525" i="69"/>
  <c r="IW525" i="69"/>
  <c r="IV525" i="69"/>
  <c r="IU525" i="69"/>
  <c r="IT525" i="69"/>
  <c r="IS525" i="69"/>
  <c r="IR525" i="69"/>
  <c r="IQ525" i="69"/>
  <c r="IP525" i="69"/>
  <c r="IO525" i="69"/>
  <c r="IN525" i="69"/>
  <c r="IM525" i="69"/>
  <c r="IL525" i="69"/>
  <c r="IK525" i="69"/>
  <c r="IJ525" i="69"/>
  <c r="II525" i="69"/>
  <c r="IH525" i="69"/>
  <c r="IG525" i="69"/>
  <c r="IF525" i="69"/>
  <c r="IE525" i="69"/>
  <c r="ID525" i="69"/>
  <c r="IC525" i="69"/>
  <c r="IB525" i="69"/>
  <c r="IA525" i="69"/>
  <c r="HZ525" i="69"/>
  <c r="HY525" i="69"/>
  <c r="HX525" i="69"/>
  <c r="HW525" i="69"/>
  <c r="HV525" i="69"/>
  <c r="HU525" i="69"/>
  <c r="HT525" i="69"/>
  <c r="HS525" i="69"/>
  <c r="HR525" i="69"/>
  <c r="HQ525" i="69"/>
  <c r="HP525" i="69"/>
  <c r="HO525" i="69"/>
  <c r="HN525" i="69"/>
  <c r="HM525" i="69"/>
  <c r="HL525" i="69"/>
  <c r="HK525" i="69"/>
  <c r="HJ525" i="69"/>
  <c r="HI525" i="69"/>
  <c r="HH525" i="69"/>
  <c r="HG525" i="69"/>
  <c r="HF525" i="69"/>
  <c r="HE525" i="69"/>
  <c r="HD525" i="69"/>
  <c r="HC525" i="69"/>
  <c r="HB525" i="69"/>
  <c r="HA525" i="69"/>
  <c r="GZ525" i="69"/>
  <c r="GY525" i="69"/>
  <c r="GX525" i="69"/>
  <c r="GW525" i="69"/>
  <c r="GV525" i="69"/>
  <c r="GU525" i="69"/>
  <c r="GT525" i="69"/>
  <c r="GS525" i="69"/>
  <c r="GR525" i="69"/>
  <c r="GQ525" i="69"/>
  <c r="JW524" i="69"/>
  <c r="JV524" i="69"/>
  <c r="JU524" i="69"/>
  <c r="JT524" i="69"/>
  <c r="JS524" i="69"/>
  <c r="JR524" i="69"/>
  <c r="JQ524" i="69"/>
  <c r="JP524" i="69"/>
  <c r="JO524" i="69"/>
  <c r="JN524" i="69"/>
  <c r="JM524" i="69"/>
  <c r="JL524" i="69"/>
  <c r="JK524" i="69"/>
  <c r="JJ524" i="69"/>
  <c r="JI524" i="69"/>
  <c r="JH524" i="69"/>
  <c r="JG524" i="69"/>
  <c r="JF524" i="69"/>
  <c r="JE524" i="69"/>
  <c r="JD524" i="69"/>
  <c r="JC524" i="69"/>
  <c r="JB524" i="69"/>
  <c r="JA524" i="69"/>
  <c r="IZ524" i="69"/>
  <c r="IY524" i="69"/>
  <c r="IX524" i="69"/>
  <c r="IW524" i="69"/>
  <c r="IV524" i="69"/>
  <c r="IU524" i="69"/>
  <c r="IT524" i="69"/>
  <c r="IS524" i="69"/>
  <c r="IR524" i="69"/>
  <c r="IQ524" i="69"/>
  <c r="IP524" i="69"/>
  <c r="IO524" i="69"/>
  <c r="IN524" i="69"/>
  <c r="IM524" i="69"/>
  <c r="IL524" i="69"/>
  <c r="IK524" i="69"/>
  <c r="IJ524" i="69"/>
  <c r="II524" i="69"/>
  <c r="IH524" i="69"/>
  <c r="IG524" i="69"/>
  <c r="IF524" i="69"/>
  <c r="IE524" i="69"/>
  <c r="ID524" i="69"/>
  <c r="IC524" i="69"/>
  <c r="IB524" i="69"/>
  <c r="IA524" i="69"/>
  <c r="HZ524" i="69"/>
  <c r="HY524" i="69"/>
  <c r="HX524" i="69"/>
  <c r="HW524" i="69"/>
  <c r="HV524" i="69"/>
  <c r="HU524" i="69"/>
  <c r="HT524" i="69"/>
  <c r="HS524" i="69"/>
  <c r="HR524" i="69"/>
  <c r="HQ524" i="69"/>
  <c r="HP524" i="69"/>
  <c r="HO524" i="69"/>
  <c r="HN524" i="69"/>
  <c r="HM524" i="69"/>
  <c r="HL524" i="69"/>
  <c r="HK524" i="69"/>
  <c r="HJ524" i="69"/>
  <c r="HI524" i="69"/>
  <c r="HH524" i="69"/>
  <c r="HG524" i="69"/>
  <c r="HF524" i="69"/>
  <c r="HE524" i="69"/>
  <c r="HD524" i="69"/>
  <c r="HC524" i="69"/>
  <c r="HB524" i="69"/>
  <c r="HA524" i="69"/>
  <c r="GZ524" i="69"/>
  <c r="GY524" i="69"/>
  <c r="GX524" i="69"/>
  <c r="GW524" i="69"/>
  <c r="GV524" i="69"/>
  <c r="GU524" i="69"/>
  <c r="GT524" i="69"/>
  <c r="GS524" i="69"/>
  <c r="GR524" i="69"/>
  <c r="GQ524" i="69"/>
  <c r="JW523" i="69"/>
  <c r="JV523" i="69"/>
  <c r="JU523" i="69"/>
  <c r="JT523" i="69"/>
  <c r="JS523" i="69"/>
  <c r="JR523" i="69"/>
  <c r="JQ523" i="69"/>
  <c r="JP523" i="69"/>
  <c r="JO523" i="69"/>
  <c r="JN523" i="69"/>
  <c r="JM523" i="69"/>
  <c r="JL523" i="69"/>
  <c r="JK523" i="69"/>
  <c r="JJ523" i="69"/>
  <c r="JI523" i="69"/>
  <c r="JH523" i="69"/>
  <c r="JG523" i="69"/>
  <c r="JF523" i="69"/>
  <c r="JE523" i="69"/>
  <c r="JD523" i="69"/>
  <c r="JC523" i="69"/>
  <c r="JB523" i="69"/>
  <c r="JA523" i="69"/>
  <c r="IZ523" i="69"/>
  <c r="IY523" i="69"/>
  <c r="IX523" i="69"/>
  <c r="IW523" i="69"/>
  <c r="IV523" i="69"/>
  <c r="IU523" i="69"/>
  <c r="IT523" i="69"/>
  <c r="IS523" i="69"/>
  <c r="IR523" i="69"/>
  <c r="IQ523" i="69"/>
  <c r="IP523" i="69"/>
  <c r="IO523" i="69"/>
  <c r="IN523" i="69"/>
  <c r="IM523" i="69"/>
  <c r="IL523" i="69"/>
  <c r="IK523" i="69"/>
  <c r="IJ523" i="69"/>
  <c r="II523" i="69"/>
  <c r="IH523" i="69"/>
  <c r="IG523" i="69"/>
  <c r="IF523" i="69"/>
  <c r="IE523" i="69"/>
  <c r="ID523" i="69"/>
  <c r="IC523" i="69"/>
  <c r="IB523" i="69"/>
  <c r="IA523" i="69"/>
  <c r="HZ523" i="69"/>
  <c r="HY523" i="69"/>
  <c r="HX523" i="69"/>
  <c r="HW523" i="69"/>
  <c r="HV523" i="69"/>
  <c r="HU523" i="69"/>
  <c r="HT523" i="69"/>
  <c r="HS523" i="69"/>
  <c r="HR523" i="69"/>
  <c r="HQ523" i="69"/>
  <c r="HP523" i="69"/>
  <c r="HO523" i="69"/>
  <c r="HN523" i="69"/>
  <c r="HM523" i="69"/>
  <c r="HL523" i="69"/>
  <c r="HK523" i="69"/>
  <c r="HJ523" i="69"/>
  <c r="HI523" i="69"/>
  <c r="HH523" i="69"/>
  <c r="HG523" i="69"/>
  <c r="HF523" i="69"/>
  <c r="HE523" i="69"/>
  <c r="HD523" i="69"/>
  <c r="HC523" i="69"/>
  <c r="HB523" i="69"/>
  <c r="HA523" i="69"/>
  <c r="GZ523" i="69"/>
  <c r="GY523" i="69"/>
  <c r="GX523" i="69"/>
  <c r="GW523" i="69"/>
  <c r="GV523" i="69"/>
  <c r="GU523" i="69"/>
  <c r="GT523" i="69"/>
  <c r="GS523" i="69"/>
  <c r="GR523" i="69"/>
  <c r="GQ523" i="69"/>
  <c r="JW522" i="69"/>
  <c r="JV522" i="69"/>
  <c r="JU522" i="69"/>
  <c r="JT522" i="69"/>
  <c r="JS522" i="69"/>
  <c r="JR522" i="69"/>
  <c r="JQ522" i="69"/>
  <c r="JP522" i="69"/>
  <c r="JO522" i="69"/>
  <c r="JN522" i="69"/>
  <c r="JM522" i="69"/>
  <c r="JL522" i="69"/>
  <c r="JK522" i="69"/>
  <c r="JJ522" i="69"/>
  <c r="JI522" i="69"/>
  <c r="JH522" i="69"/>
  <c r="JG522" i="69"/>
  <c r="JF522" i="69"/>
  <c r="JE522" i="69"/>
  <c r="JD522" i="69"/>
  <c r="JC522" i="69"/>
  <c r="JB522" i="69"/>
  <c r="JA522" i="69"/>
  <c r="IZ522" i="69"/>
  <c r="IY522" i="69"/>
  <c r="IX522" i="69"/>
  <c r="IW522" i="69"/>
  <c r="IV522" i="69"/>
  <c r="IU522" i="69"/>
  <c r="IT522" i="69"/>
  <c r="IS522" i="69"/>
  <c r="IR522" i="69"/>
  <c r="IQ522" i="69"/>
  <c r="IP522" i="69"/>
  <c r="IO522" i="69"/>
  <c r="IN522" i="69"/>
  <c r="IM522" i="69"/>
  <c r="IL522" i="69"/>
  <c r="IK522" i="69"/>
  <c r="IJ522" i="69"/>
  <c r="II522" i="69"/>
  <c r="IH522" i="69"/>
  <c r="IG522" i="69"/>
  <c r="IF522" i="69"/>
  <c r="IE522" i="69"/>
  <c r="ID522" i="69"/>
  <c r="IC522" i="69"/>
  <c r="IB522" i="69"/>
  <c r="IA522" i="69"/>
  <c r="HZ522" i="69"/>
  <c r="HY522" i="69"/>
  <c r="HX522" i="69"/>
  <c r="HW522" i="69"/>
  <c r="HV522" i="69"/>
  <c r="HU522" i="69"/>
  <c r="HT522" i="69"/>
  <c r="HS522" i="69"/>
  <c r="HR522" i="69"/>
  <c r="HQ522" i="69"/>
  <c r="HP522" i="69"/>
  <c r="HO522" i="69"/>
  <c r="HN522" i="69"/>
  <c r="HM522" i="69"/>
  <c r="HL522" i="69"/>
  <c r="HK522" i="69"/>
  <c r="HJ522" i="69"/>
  <c r="HI522" i="69"/>
  <c r="HH522" i="69"/>
  <c r="HG522" i="69"/>
  <c r="HF522" i="69"/>
  <c r="HE522" i="69"/>
  <c r="HD522" i="69"/>
  <c r="HC522" i="69"/>
  <c r="HB522" i="69"/>
  <c r="HA522" i="69"/>
  <c r="GZ522" i="69"/>
  <c r="GY522" i="69"/>
  <c r="GX522" i="69"/>
  <c r="GW522" i="69"/>
  <c r="GV522" i="69"/>
  <c r="GU522" i="69"/>
  <c r="GT522" i="69"/>
  <c r="GS522" i="69"/>
  <c r="GR522" i="69"/>
  <c r="GQ522" i="69"/>
  <c r="JW521" i="69"/>
  <c r="JV521" i="69"/>
  <c r="JU521" i="69"/>
  <c r="JT521" i="69"/>
  <c r="JS521" i="69"/>
  <c r="JR521" i="69"/>
  <c r="JQ521" i="69"/>
  <c r="JP521" i="69"/>
  <c r="JO521" i="69"/>
  <c r="JN521" i="69"/>
  <c r="JM521" i="69"/>
  <c r="JL521" i="69"/>
  <c r="JK521" i="69"/>
  <c r="JJ521" i="69"/>
  <c r="JI521" i="69"/>
  <c r="JH521" i="69"/>
  <c r="JG521" i="69"/>
  <c r="JF521" i="69"/>
  <c r="JE521" i="69"/>
  <c r="JD521" i="69"/>
  <c r="JC521" i="69"/>
  <c r="JB521" i="69"/>
  <c r="JA521" i="69"/>
  <c r="IZ521" i="69"/>
  <c r="IY521" i="69"/>
  <c r="IX521" i="69"/>
  <c r="IW521" i="69"/>
  <c r="IV521" i="69"/>
  <c r="IU521" i="69"/>
  <c r="IT521" i="69"/>
  <c r="IS521" i="69"/>
  <c r="IR521" i="69"/>
  <c r="IQ521" i="69"/>
  <c r="IP521" i="69"/>
  <c r="IO521" i="69"/>
  <c r="IN521" i="69"/>
  <c r="IM521" i="69"/>
  <c r="IL521" i="69"/>
  <c r="IK521" i="69"/>
  <c r="IJ521" i="69"/>
  <c r="II521" i="69"/>
  <c r="IH521" i="69"/>
  <c r="IG521" i="69"/>
  <c r="IF521" i="69"/>
  <c r="IE521" i="69"/>
  <c r="ID521" i="69"/>
  <c r="IC521" i="69"/>
  <c r="IB521" i="69"/>
  <c r="IA521" i="69"/>
  <c r="HZ521" i="69"/>
  <c r="HY521" i="69"/>
  <c r="HX521" i="69"/>
  <c r="HW521" i="69"/>
  <c r="HV521" i="69"/>
  <c r="HU521" i="69"/>
  <c r="HT521" i="69"/>
  <c r="HS521" i="69"/>
  <c r="HR521" i="69"/>
  <c r="HQ521" i="69"/>
  <c r="HP521" i="69"/>
  <c r="HO521" i="69"/>
  <c r="HN521" i="69"/>
  <c r="HM521" i="69"/>
  <c r="HL521" i="69"/>
  <c r="HK521" i="69"/>
  <c r="HJ521" i="69"/>
  <c r="HI521" i="69"/>
  <c r="HH521" i="69"/>
  <c r="HG521" i="69"/>
  <c r="HF521" i="69"/>
  <c r="HE521" i="69"/>
  <c r="HD521" i="69"/>
  <c r="HC521" i="69"/>
  <c r="HB521" i="69"/>
  <c r="HA521" i="69"/>
  <c r="GZ521" i="69"/>
  <c r="GY521" i="69"/>
  <c r="GX521" i="69"/>
  <c r="GW521" i="69"/>
  <c r="GV521" i="69"/>
  <c r="GU521" i="69"/>
  <c r="GT521" i="69"/>
  <c r="GS521" i="69"/>
  <c r="GR521" i="69"/>
  <c r="GQ521" i="69"/>
  <c r="JW520" i="69"/>
  <c r="JV520" i="69"/>
  <c r="JU520" i="69"/>
  <c r="JT520" i="69"/>
  <c r="JS520" i="69"/>
  <c r="JR520" i="69"/>
  <c r="JQ520" i="69"/>
  <c r="JP520" i="69"/>
  <c r="JO520" i="69"/>
  <c r="JN520" i="69"/>
  <c r="JM520" i="69"/>
  <c r="JL520" i="69"/>
  <c r="JK520" i="69"/>
  <c r="JJ520" i="69"/>
  <c r="JI520" i="69"/>
  <c r="JH520" i="69"/>
  <c r="JG520" i="69"/>
  <c r="JF520" i="69"/>
  <c r="JE520" i="69"/>
  <c r="JD520" i="69"/>
  <c r="JC520" i="69"/>
  <c r="JB520" i="69"/>
  <c r="JA520" i="69"/>
  <c r="IZ520" i="69"/>
  <c r="IY520" i="69"/>
  <c r="IX520" i="69"/>
  <c r="IW520" i="69"/>
  <c r="IV520" i="69"/>
  <c r="IU520" i="69"/>
  <c r="IT520" i="69"/>
  <c r="IS520" i="69"/>
  <c r="IR520" i="69"/>
  <c r="IQ520" i="69"/>
  <c r="IP520" i="69"/>
  <c r="IO520" i="69"/>
  <c r="IN520" i="69"/>
  <c r="IM520" i="69"/>
  <c r="IL520" i="69"/>
  <c r="IK520" i="69"/>
  <c r="IJ520" i="69"/>
  <c r="II520" i="69"/>
  <c r="IH520" i="69"/>
  <c r="IG520" i="69"/>
  <c r="IF520" i="69"/>
  <c r="IE520" i="69"/>
  <c r="ID520" i="69"/>
  <c r="IC520" i="69"/>
  <c r="IB520" i="69"/>
  <c r="IA520" i="69"/>
  <c r="HZ520" i="69"/>
  <c r="HY520" i="69"/>
  <c r="HX520" i="69"/>
  <c r="HW520" i="69"/>
  <c r="HV520" i="69"/>
  <c r="HU520" i="69"/>
  <c r="HT520" i="69"/>
  <c r="HS520" i="69"/>
  <c r="HR520" i="69"/>
  <c r="HQ520" i="69"/>
  <c r="HP520" i="69"/>
  <c r="HO520" i="69"/>
  <c r="HN520" i="69"/>
  <c r="HM520" i="69"/>
  <c r="HL520" i="69"/>
  <c r="HK520" i="69"/>
  <c r="HJ520" i="69"/>
  <c r="HI520" i="69"/>
  <c r="HH520" i="69"/>
  <c r="HG520" i="69"/>
  <c r="HF520" i="69"/>
  <c r="HE520" i="69"/>
  <c r="HD520" i="69"/>
  <c r="HC520" i="69"/>
  <c r="HB520" i="69"/>
  <c r="HA520" i="69"/>
  <c r="GZ520" i="69"/>
  <c r="GY520" i="69"/>
  <c r="GX520" i="69"/>
  <c r="GW520" i="69"/>
  <c r="GV520" i="69"/>
  <c r="GU520" i="69"/>
  <c r="GT520" i="69"/>
  <c r="GS520" i="69"/>
  <c r="GR520" i="69"/>
  <c r="GQ520" i="69"/>
  <c r="JW519" i="69"/>
  <c r="JV519" i="69"/>
  <c r="JU519" i="69"/>
  <c r="JT519" i="69"/>
  <c r="JS519" i="69"/>
  <c r="JR519" i="69"/>
  <c r="JQ519" i="69"/>
  <c r="JP519" i="69"/>
  <c r="JO519" i="69"/>
  <c r="JN519" i="69"/>
  <c r="JM519" i="69"/>
  <c r="JL519" i="69"/>
  <c r="JK519" i="69"/>
  <c r="JJ519" i="69"/>
  <c r="JI519" i="69"/>
  <c r="JH519" i="69"/>
  <c r="JG519" i="69"/>
  <c r="JF519" i="69"/>
  <c r="JE519" i="69"/>
  <c r="JD519" i="69"/>
  <c r="JC519" i="69"/>
  <c r="JB519" i="69"/>
  <c r="JA519" i="69"/>
  <c r="IZ519" i="69"/>
  <c r="IY519" i="69"/>
  <c r="IX519" i="69"/>
  <c r="IW519" i="69"/>
  <c r="IV519" i="69"/>
  <c r="IU519" i="69"/>
  <c r="IT519" i="69"/>
  <c r="IS519" i="69"/>
  <c r="IR519" i="69"/>
  <c r="IQ519" i="69"/>
  <c r="IP519" i="69"/>
  <c r="IO519" i="69"/>
  <c r="IN519" i="69"/>
  <c r="IM519" i="69"/>
  <c r="IL519" i="69"/>
  <c r="IK519" i="69"/>
  <c r="IJ519" i="69"/>
  <c r="II519" i="69"/>
  <c r="IH519" i="69"/>
  <c r="IG519" i="69"/>
  <c r="IF519" i="69"/>
  <c r="IE519" i="69"/>
  <c r="ID519" i="69"/>
  <c r="IC519" i="69"/>
  <c r="IB519" i="69"/>
  <c r="IA519" i="69"/>
  <c r="HZ519" i="69"/>
  <c r="HY519" i="69"/>
  <c r="HX519" i="69"/>
  <c r="HW519" i="69"/>
  <c r="HV519" i="69"/>
  <c r="HU519" i="69"/>
  <c r="HT519" i="69"/>
  <c r="HS519" i="69"/>
  <c r="HR519" i="69"/>
  <c r="HQ519" i="69"/>
  <c r="HP519" i="69"/>
  <c r="HO519" i="69"/>
  <c r="HN519" i="69"/>
  <c r="HM519" i="69"/>
  <c r="HL519" i="69"/>
  <c r="HK519" i="69"/>
  <c r="HJ519" i="69"/>
  <c r="HI519" i="69"/>
  <c r="HH519" i="69"/>
  <c r="HG519" i="69"/>
  <c r="HF519" i="69"/>
  <c r="HE519" i="69"/>
  <c r="HD519" i="69"/>
  <c r="HC519" i="69"/>
  <c r="HB519" i="69"/>
  <c r="HA519" i="69"/>
  <c r="GZ519" i="69"/>
  <c r="GY519" i="69"/>
  <c r="GX519" i="69"/>
  <c r="GW519" i="69"/>
  <c r="GV519" i="69"/>
  <c r="GU519" i="69"/>
  <c r="GT519" i="69"/>
  <c r="GS519" i="69"/>
  <c r="GR519" i="69"/>
  <c r="GQ519" i="69"/>
  <c r="JW518" i="69"/>
  <c r="JV518" i="69"/>
  <c r="JU518" i="69"/>
  <c r="JT518" i="69"/>
  <c r="JS518" i="69"/>
  <c r="JR518" i="69"/>
  <c r="JQ518" i="69"/>
  <c r="JP518" i="69"/>
  <c r="JO518" i="69"/>
  <c r="JN518" i="69"/>
  <c r="JM518" i="69"/>
  <c r="JL518" i="69"/>
  <c r="JK518" i="69"/>
  <c r="JJ518" i="69"/>
  <c r="JI518" i="69"/>
  <c r="JH518" i="69"/>
  <c r="JG518" i="69"/>
  <c r="JF518" i="69"/>
  <c r="JE518" i="69"/>
  <c r="JD518" i="69"/>
  <c r="JC518" i="69"/>
  <c r="JB518" i="69"/>
  <c r="JA518" i="69"/>
  <c r="IZ518" i="69"/>
  <c r="IY518" i="69"/>
  <c r="IX518" i="69"/>
  <c r="IW518" i="69"/>
  <c r="IV518" i="69"/>
  <c r="IU518" i="69"/>
  <c r="IT518" i="69"/>
  <c r="IS518" i="69"/>
  <c r="IR518" i="69"/>
  <c r="IQ518" i="69"/>
  <c r="IP518" i="69"/>
  <c r="IO518" i="69"/>
  <c r="IN518" i="69"/>
  <c r="IM518" i="69"/>
  <c r="IL518" i="69"/>
  <c r="IK518" i="69"/>
  <c r="IJ518" i="69"/>
  <c r="II518" i="69"/>
  <c r="IH518" i="69"/>
  <c r="IG518" i="69"/>
  <c r="IF518" i="69"/>
  <c r="IE518" i="69"/>
  <c r="ID518" i="69"/>
  <c r="IC518" i="69"/>
  <c r="IB518" i="69"/>
  <c r="IA518" i="69"/>
  <c r="HZ518" i="69"/>
  <c r="HY518" i="69"/>
  <c r="HX518" i="69"/>
  <c r="HW518" i="69"/>
  <c r="HV518" i="69"/>
  <c r="HU518" i="69"/>
  <c r="HT518" i="69"/>
  <c r="HS518" i="69"/>
  <c r="HR518" i="69"/>
  <c r="HQ518" i="69"/>
  <c r="HP518" i="69"/>
  <c r="HO518" i="69"/>
  <c r="HN518" i="69"/>
  <c r="HM518" i="69"/>
  <c r="HL518" i="69"/>
  <c r="HK518" i="69"/>
  <c r="HJ518" i="69"/>
  <c r="HI518" i="69"/>
  <c r="HH518" i="69"/>
  <c r="HG518" i="69"/>
  <c r="HF518" i="69"/>
  <c r="HE518" i="69"/>
  <c r="HD518" i="69"/>
  <c r="HC518" i="69"/>
  <c r="HB518" i="69"/>
  <c r="HA518" i="69"/>
  <c r="GZ518" i="69"/>
  <c r="GY518" i="69"/>
  <c r="GX518" i="69"/>
  <c r="GW518" i="69"/>
  <c r="GV518" i="69"/>
  <c r="GU518" i="69"/>
  <c r="GT518" i="69"/>
  <c r="GS518" i="69"/>
  <c r="GR518" i="69"/>
  <c r="GQ518" i="69"/>
  <c r="JW517" i="69"/>
  <c r="JV517" i="69"/>
  <c r="JU517" i="69"/>
  <c r="JT517" i="69"/>
  <c r="JS517" i="69"/>
  <c r="JR517" i="69"/>
  <c r="JQ517" i="69"/>
  <c r="JP517" i="69"/>
  <c r="JO517" i="69"/>
  <c r="JN517" i="69"/>
  <c r="JM517" i="69"/>
  <c r="JL517" i="69"/>
  <c r="JK517" i="69"/>
  <c r="JJ517" i="69"/>
  <c r="JI517" i="69"/>
  <c r="JH517" i="69"/>
  <c r="JG517" i="69"/>
  <c r="JF517" i="69"/>
  <c r="JE517" i="69"/>
  <c r="JD517" i="69"/>
  <c r="JC517" i="69"/>
  <c r="JB517" i="69"/>
  <c r="JA517" i="69"/>
  <c r="IZ517" i="69"/>
  <c r="IY517" i="69"/>
  <c r="IX517" i="69"/>
  <c r="IW517" i="69"/>
  <c r="IV517" i="69"/>
  <c r="IU517" i="69"/>
  <c r="IT517" i="69"/>
  <c r="IS517" i="69"/>
  <c r="IR517" i="69"/>
  <c r="IQ517" i="69"/>
  <c r="IP517" i="69"/>
  <c r="IO517" i="69"/>
  <c r="IN517" i="69"/>
  <c r="IM517" i="69"/>
  <c r="IL517" i="69"/>
  <c r="IK517" i="69"/>
  <c r="IJ517" i="69"/>
  <c r="II517" i="69"/>
  <c r="IH517" i="69"/>
  <c r="IG517" i="69"/>
  <c r="IF517" i="69"/>
  <c r="IE517" i="69"/>
  <c r="ID517" i="69"/>
  <c r="IC517" i="69"/>
  <c r="IB517" i="69"/>
  <c r="IA517" i="69"/>
  <c r="HZ517" i="69"/>
  <c r="HY517" i="69"/>
  <c r="HX517" i="69"/>
  <c r="HW517" i="69"/>
  <c r="HV517" i="69"/>
  <c r="HU517" i="69"/>
  <c r="HT517" i="69"/>
  <c r="HS517" i="69"/>
  <c r="HR517" i="69"/>
  <c r="HQ517" i="69"/>
  <c r="HP517" i="69"/>
  <c r="HO517" i="69"/>
  <c r="HN517" i="69"/>
  <c r="HM517" i="69"/>
  <c r="HL517" i="69"/>
  <c r="HK517" i="69"/>
  <c r="HJ517" i="69"/>
  <c r="HI517" i="69"/>
  <c r="HH517" i="69"/>
  <c r="HG517" i="69"/>
  <c r="HF517" i="69"/>
  <c r="HE517" i="69"/>
  <c r="HD517" i="69"/>
  <c r="HC517" i="69"/>
  <c r="HB517" i="69"/>
  <c r="HA517" i="69"/>
  <c r="GZ517" i="69"/>
  <c r="GY517" i="69"/>
  <c r="GX517" i="69"/>
  <c r="GW517" i="69"/>
  <c r="GV517" i="69"/>
  <c r="GU517" i="69"/>
  <c r="GT517" i="69"/>
  <c r="GS517" i="69"/>
  <c r="GR517" i="69"/>
  <c r="GQ517" i="69"/>
  <c r="JW516" i="69"/>
  <c r="JV516" i="69"/>
  <c r="JU516" i="69"/>
  <c r="JT516" i="69"/>
  <c r="JS516" i="69"/>
  <c r="JR516" i="69"/>
  <c r="JQ516" i="69"/>
  <c r="JP516" i="69"/>
  <c r="JO516" i="69"/>
  <c r="JN516" i="69"/>
  <c r="JM516" i="69"/>
  <c r="JL516" i="69"/>
  <c r="JK516" i="69"/>
  <c r="JJ516" i="69"/>
  <c r="JI516" i="69"/>
  <c r="JH516" i="69"/>
  <c r="JG516" i="69"/>
  <c r="JF516" i="69"/>
  <c r="JE516" i="69"/>
  <c r="JD516" i="69"/>
  <c r="JC516" i="69"/>
  <c r="JB516" i="69"/>
  <c r="JA516" i="69"/>
  <c r="IZ516" i="69"/>
  <c r="IY516" i="69"/>
  <c r="IX516" i="69"/>
  <c r="IW516" i="69"/>
  <c r="IV516" i="69"/>
  <c r="IU516" i="69"/>
  <c r="IT516" i="69"/>
  <c r="IS516" i="69"/>
  <c r="IR516" i="69"/>
  <c r="IQ516" i="69"/>
  <c r="IP516" i="69"/>
  <c r="IO516" i="69"/>
  <c r="IN516" i="69"/>
  <c r="IM516" i="69"/>
  <c r="IL516" i="69"/>
  <c r="IK516" i="69"/>
  <c r="IJ516" i="69"/>
  <c r="II516" i="69"/>
  <c r="IH516" i="69"/>
  <c r="IG516" i="69"/>
  <c r="IF516" i="69"/>
  <c r="IE516" i="69"/>
  <c r="ID516" i="69"/>
  <c r="IC516" i="69"/>
  <c r="IB516" i="69"/>
  <c r="IA516" i="69"/>
  <c r="HZ516" i="69"/>
  <c r="HY516" i="69"/>
  <c r="HX516" i="69"/>
  <c r="HW516" i="69"/>
  <c r="HV516" i="69"/>
  <c r="HU516" i="69"/>
  <c r="HT516" i="69"/>
  <c r="HS516" i="69"/>
  <c r="HR516" i="69"/>
  <c r="HQ516" i="69"/>
  <c r="HP516" i="69"/>
  <c r="HO516" i="69"/>
  <c r="HN516" i="69"/>
  <c r="HM516" i="69"/>
  <c r="HL516" i="69"/>
  <c r="HK516" i="69"/>
  <c r="HJ516" i="69"/>
  <c r="HI516" i="69"/>
  <c r="HH516" i="69"/>
  <c r="HG516" i="69"/>
  <c r="HF516" i="69"/>
  <c r="HE516" i="69"/>
  <c r="HD516" i="69"/>
  <c r="HC516" i="69"/>
  <c r="HB516" i="69"/>
  <c r="HA516" i="69"/>
  <c r="GZ516" i="69"/>
  <c r="GY516" i="69"/>
  <c r="GX516" i="69"/>
  <c r="GW516" i="69"/>
  <c r="GV516" i="69"/>
  <c r="GU516" i="69"/>
  <c r="GT516" i="69"/>
  <c r="GS516" i="69"/>
  <c r="GR516" i="69"/>
  <c r="GQ516" i="69"/>
  <c r="JW515" i="69"/>
  <c r="JV515" i="69"/>
  <c r="JU515" i="69"/>
  <c r="JT515" i="69"/>
  <c r="JS515" i="69"/>
  <c r="JR515" i="69"/>
  <c r="JQ515" i="69"/>
  <c r="JP515" i="69"/>
  <c r="JO515" i="69"/>
  <c r="JN515" i="69"/>
  <c r="JM515" i="69"/>
  <c r="JL515" i="69"/>
  <c r="JK515" i="69"/>
  <c r="JJ515" i="69"/>
  <c r="JI515" i="69"/>
  <c r="JH515" i="69"/>
  <c r="JG515" i="69"/>
  <c r="JF515" i="69"/>
  <c r="JE515" i="69"/>
  <c r="JD515" i="69"/>
  <c r="JC515" i="69"/>
  <c r="JB515" i="69"/>
  <c r="JA515" i="69"/>
  <c r="IZ515" i="69"/>
  <c r="IY515" i="69"/>
  <c r="IX515" i="69"/>
  <c r="IW515" i="69"/>
  <c r="IV515" i="69"/>
  <c r="IU515" i="69"/>
  <c r="IT515" i="69"/>
  <c r="IS515" i="69"/>
  <c r="IR515" i="69"/>
  <c r="IQ515" i="69"/>
  <c r="IP515" i="69"/>
  <c r="IO515" i="69"/>
  <c r="IN515" i="69"/>
  <c r="IM515" i="69"/>
  <c r="IL515" i="69"/>
  <c r="IK515" i="69"/>
  <c r="IJ515" i="69"/>
  <c r="II515" i="69"/>
  <c r="IH515" i="69"/>
  <c r="IG515" i="69"/>
  <c r="IF515" i="69"/>
  <c r="IE515" i="69"/>
  <c r="ID515" i="69"/>
  <c r="IC515" i="69"/>
  <c r="IB515" i="69"/>
  <c r="IA515" i="69"/>
  <c r="HZ515" i="69"/>
  <c r="HY515" i="69"/>
  <c r="HX515" i="69"/>
  <c r="HW515" i="69"/>
  <c r="HV515" i="69"/>
  <c r="HU515" i="69"/>
  <c r="HT515" i="69"/>
  <c r="HS515" i="69"/>
  <c r="HR515" i="69"/>
  <c r="HQ515" i="69"/>
  <c r="HP515" i="69"/>
  <c r="HO515" i="69"/>
  <c r="HN515" i="69"/>
  <c r="HM515" i="69"/>
  <c r="HL515" i="69"/>
  <c r="HK515" i="69"/>
  <c r="HJ515" i="69"/>
  <c r="HI515" i="69"/>
  <c r="HH515" i="69"/>
  <c r="HG515" i="69"/>
  <c r="HF515" i="69"/>
  <c r="HE515" i="69"/>
  <c r="HD515" i="69"/>
  <c r="HC515" i="69"/>
  <c r="HB515" i="69"/>
  <c r="HA515" i="69"/>
  <c r="GZ515" i="69"/>
  <c r="GY515" i="69"/>
  <c r="GX515" i="69"/>
  <c r="GW515" i="69"/>
  <c r="GV515" i="69"/>
  <c r="GU515" i="69"/>
  <c r="GT515" i="69"/>
  <c r="GS515" i="69"/>
  <c r="GR515" i="69"/>
  <c r="GQ515" i="69"/>
  <c r="JW514" i="69"/>
  <c r="JV514" i="69"/>
  <c r="JU514" i="69"/>
  <c r="JT514" i="69"/>
  <c r="JS514" i="69"/>
  <c r="JR514" i="69"/>
  <c r="JQ514" i="69"/>
  <c r="JP514" i="69"/>
  <c r="JO514" i="69"/>
  <c r="JN514" i="69"/>
  <c r="JM514" i="69"/>
  <c r="JL514" i="69"/>
  <c r="JK514" i="69"/>
  <c r="JJ514" i="69"/>
  <c r="JI514" i="69"/>
  <c r="JH514" i="69"/>
  <c r="JG514" i="69"/>
  <c r="JF514" i="69"/>
  <c r="JE514" i="69"/>
  <c r="JD514" i="69"/>
  <c r="JC514" i="69"/>
  <c r="JB514" i="69"/>
  <c r="JA514" i="69"/>
  <c r="IZ514" i="69"/>
  <c r="IY514" i="69"/>
  <c r="IX514" i="69"/>
  <c r="IW514" i="69"/>
  <c r="IV514" i="69"/>
  <c r="IU514" i="69"/>
  <c r="IT514" i="69"/>
  <c r="IS514" i="69"/>
  <c r="IR514" i="69"/>
  <c r="IQ514" i="69"/>
  <c r="IP514" i="69"/>
  <c r="IO514" i="69"/>
  <c r="IN514" i="69"/>
  <c r="IM514" i="69"/>
  <c r="IL514" i="69"/>
  <c r="IK514" i="69"/>
  <c r="IJ514" i="69"/>
  <c r="II514" i="69"/>
  <c r="IH514" i="69"/>
  <c r="IG514" i="69"/>
  <c r="IF514" i="69"/>
  <c r="IE514" i="69"/>
  <c r="ID514" i="69"/>
  <c r="IC514" i="69"/>
  <c r="IB514" i="69"/>
  <c r="IA514" i="69"/>
  <c r="HZ514" i="69"/>
  <c r="HY514" i="69"/>
  <c r="HX514" i="69"/>
  <c r="HW514" i="69"/>
  <c r="HV514" i="69"/>
  <c r="HU514" i="69"/>
  <c r="HT514" i="69"/>
  <c r="HS514" i="69"/>
  <c r="HR514" i="69"/>
  <c r="HQ514" i="69"/>
  <c r="HP514" i="69"/>
  <c r="HO514" i="69"/>
  <c r="HN514" i="69"/>
  <c r="HM514" i="69"/>
  <c r="HL514" i="69"/>
  <c r="HK514" i="69"/>
  <c r="HJ514" i="69"/>
  <c r="HI514" i="69"/>
  <c r="HH514" i="69"/>
  <c r="HG514" i="69"/>
  <c r="HF514" i="69"/>
  <c r="HE514" i="69"/>
  <c r="HD514" i="69"/>
  <c r="HC514" i="69"/>
  <c r="HB514" i="69"/>
  <c r="HA514" i="69"/>
  <c r="GZ514" i="69"/>
  <c r="GY514" i="69"/>
  <c r="GX514" i="69"/>
  <c r="GW514" i="69"/>
  <c r="GV514" i="69"/>
  <c r="GU514" i="69"/>
  <c r="GT514" i="69"/>
  <c r="GS514" i="69"/>
  <c r="GR514" i="69"/>
  <c r="GQ514" i="69"/>
  <c r="JW513" i="69"/>
  <c r="JV513" i="69"/>
  <c r="JU513" i="69"/>
  <c r="JT513" i="69"/>
  <c r="JS513" i="69"/>
  <c r="JR513" i="69"/>
  <c r="JQ513" i="69"/>
  <c r="JP513" i="69"/>
  <c r="JO513" i="69"/>
  <c r="JN513" i="69"/>
  <c r="JM513" i="69"/>
  <c r="JL513" i="69"/>
  <c r="JK513" i="69"/>
  <c r="JJ513" i="69"/>
  <c r="JI513" i="69"/>
  <c r="JH513" i="69"/>
  <c r="JG513" i="69"/>
  <c r="JF513" i="69"/>
  <c r="JE513" i="69"/>
  <c r="JD513" i="69"/>
  <c r="JC513" i="69"/>
  <c r="JB513" i="69"/>
  <c r="JA513" i="69"/>
  <c r="IZ513" i="69"/>
  <c r="IY513" i="69"/>
  <c r="IX513" i="69"/>
  <c r="IW513" i="69"/>
  <c r="IV513" i="69"/>
  <c r="IU513" i="69"/>
  <c r="IT513" i="69"/>
  <c r="IS513" i="69"/>
  <c r="IR513" i="69"/>
  <c r="IQ513" i="69"/>
  <c r="IP513" i="69"/>
  <c r="IO513" i="69"/>
  <c r="IN513" i="69"/>
  <c r="IM513" i="69"/>
  <c r="IL513" i="69"/>
  <c r="IK513" i="69"/>
  <c r="IJ513" i="69"/>
  <c r="II513" i="69"/>
  <c r="IH513" i="69"/>
  <c r="IG513" i="69"/>
  <c r="IF513" i="69"/>
  <c r="IE513" i="69"/>
  <c r="ID513" i="69"/>
  <c r="IC513" i="69"/>
  <c r="IB513" i="69"/>
  <c r="IA513" i="69"/>
  <c r="HZ513" i="69"/>
  <c r="HY513" i="69"/>
  <c r="HX513" i="69"/>
  <c r="HW513" i="69"/>
  <c r="HV513" i="69"/>
  <c r="HU513" i="69"/>
  <c r="HT513" i="69"/>
  <c r="HS513" i="69"/>
  <c r="HR513" i="69"/>
  <c r="HQ513" i="69"/>
  <c r="HP513" i="69"/>
  <c r="HO513" i="69"/>
  <c r="HN513" i="69"/>
  <c r="HM513" i="69"/>
  <c r="HL513" i="69"/>
  <c r="HK513" i="69"/>
  <c r="HJ513" i="69"/>
  <c r="HI513" i="69"/>
  <c r="HH513" i="69"/>
  <c r="HG513" i="69"/>
  <c r="HF513" i="69"/>
  <c r="HE513" i="69"/>
  <c r="HD513" i="69"/>
  <c r="HC513" i="69"/>
  <c r="HB513" i="69"/>
  <c r="HA513" i="69"/>
  <c r="GZ513" i="69"/>
  <c r="GY513" i="69"/>
  <c r="GX513" i="69"/>
  <c r="GW513" i="69"/>
  <c r="GV513" i="69"/>
  <c r="GU513" i="69"/>
  <c r="GT513" i="69"/>
  <c r="GS513" i="69"/>
  <c r="GR513" i="69"/>
  <c r="GQ513" i="69"/>
  <c r="JW512" i="69"/>
  <c r="JV512" i="69"/>
  <c r="JU512" i="69"/>
  <c r="JT512" i="69"/>
  <c r="JS512" i="69"/>
  <c r="JR512" i="69"/>
  <c r="JQ512" i="69"/>
  <c r="JP512" i="69"/>
  <c r="JO512" i="69"/>
  <c r="JN512" i="69"/>
  <c r="JM512" i="69"/>
  <c r="JL512" i="69"/>
  <c r="JK512" i="69"/>
  <c r="JJ512" i="69"/>
  <c r="JI512" i="69"/>
  <c r="JH512" i="69"/>
  <c r="JG512" i="69"/>
  <c r="JF512" i="69"/>
  <c r="JE512" i="69"/>
  <c r="JD512" i="69"/>
  <c r="JC512" i="69"/>
  <c r="JB512" i="69"/>
  <c r="JA512" i="69"/>
  <c r="IZ512" i="69"/>
  <c r="IY512" i="69"/>
  <c r="IX512" i="69"/>
  <c r="IW512" i="69"/>
  <c r="IV512" i="69"/>
  <c r="IU512" i="69"/>
  <c r="IT512" i="69"/>
  <c r="IS512" i="69"/>
  <c r="IR512" i="69"/>
  <c r="IQ512" i="69"/>
  <c r="IP512" i="69"/>
  <c r="IO512" i="69"/>
  <c r="IN512" i="69"/>
  <c r="IM512" i="69"/>
  <c r="IL512" i="69"/>
  <c r="IK512" i="69"/>
  <c r="IJ512" i="69"/>
  <c r="II512" i="69"/>
  <c r="IH512" i="69"/>
  <c r="IG512" i="69"/>
  <c r="IF512" i="69"/>
  <c r="IE512" i="69"/>
  <c r="ID512" i="69"/>
  <c r="IC512" i="69"/>
  <c r="IB512" i="69"/>
  <c r="IA512" i="69"/>
  <c r="HZ512" i="69"/>
  <c r="HY512" i="69"/>
  <c r="HX512" i="69"/>
  <c r="HW512" i="69"/>
  <c r="HV512" i="69"/>
  <c r="HU512" i="69"/>
  <c r="HT512" i="69"/>
  <c r="HS512" i="69"/>
  <c r="HR512" i="69"/>
  <c r="HQ512" i="69"/>
  <c r="HP512" i="69"/>
  <c r="HO512" i="69"/>
  <c r="HN512" i="69"/>
  <c r="HM512" i="69"/>
  <c r="HL512" i="69"/>
  <c r="HK512" i="69"/>
  <c r="HJ512" i="69"/>
  <c r="HI512" i="69"/>
  <c r="HH512" i="69"/>
  <c r="HG512" i="69"/>
  <c r="HF512" i="69"/>
  <c r="HE512" i="69"/>
  <c r="HD512" i="69"/>
  <c r="HC512" i="69"/>
  <c r="HB512" i="69"/>
  <c r="HA512" i="69"/>
  <c r="GZ512" i="69"/>
  <c r="GY512" i="69"/>
  <c r="GX512" i="69"/>
  <c r="GW512" i="69"/>
  <c r="GV512" i="69"/>
  <c r="GU512" i="69"/>
  <c r="GT512" i="69"/>
  <c r="GS512" i="69"/>
  <c r="GR512" i="69"/>
  <c r="GQ512" i="69"/>
  <c r="JW511" i="69"/>
  <c r="JV511" i="69"/>
  <c r="JU511" i="69"/>
  <c r="JT511" i="69"/>
  <c r="JS511" i="69"/>
  <c r="JR511" i="69"/>
  <c r="JQ511" i="69"/>
  <c r="JP511" i="69"/>
  <c r="JO511" i="69"/>
  <c r="JN511" i="69"/>
  <c r="JM511" i="69"/>
  <c r="JL511" i="69"/>
  <c r="JK511" i="69"/>
  <c r="JJ511" i="69"/>
  <c r="JI511" i="69"/>
  <c r="JH511" i="69"/>
  <c r="JG511" i="69"/>
  <c r="JF511" i="69"/>
  <c r="JE511" i="69"/>
  <c r="JD511" i="69"/>
  <c r="JC511" i="69"/>
  <c r="JB511" i="69"/>
  <c r="JA511" i="69"/>
  <c r="IZ511" i="69"/>
  <c r="IY511" i="69"/>
  <c r="IX511" i="69"/>
  <c r="IW511" i="69"/>
  <c r="IV511" i="69"/>
  <c r="IU511" i="69"/>
  <c r="IT511" i="69"/>
  <c r="IS511" i="69"/>
  <c r="IR511" i="69"/>
  <c r="IQ511" i="69"/>
  <c r="IP511" i="69"/>
  <c r="IO511" i="69"/>
  <c r="IN511" i="69"/>
  <c r="IM511" i="69"/>
  <c r="IL511" i="69"/>
  <c r="IK511" i="69"/>
  <c r="IJ511" i="69"/>
  <c r="II511" i="69"/>
  <c r="IH511" i="69"/>
  <c r="IG511" i="69"/>
  <c r="IF511" i="69"/>
  <c r="IE511" i="69"/>
  <c r="ID511" i="69"/>
  <c r="IC511" i="69"/>
  <c r="IB511" i="69"/>
  <c r="IA511" i="69"/>
  <c r="HZ511" i="69"/>
  <c r="HY511" i="69"/>
  <c r="HX511" i="69"/>
  <c r="HW511" i="69"/>
  <c r="HV511" i="69"/>
  <c r="HU511" i="69"/>
  <c r="HT511" i="69"/>
  <c r="HS511" i="69"/>
  <c r="HR511" i="69"/>
  <c r="HQ511" i="69"/>
  <c r="HP511" i="69"/>
  <c r="HO511" i="69"/>
  <c r="HN511" i="69"/>
  <c r="HM511" i="69"/>
  <c r="HL511" i="69"/>
  <c r="HK511" i="69"/>
  <c r="HJ511" i="69"/>
  <c r="HI511" i="69"/>
  <c r="HH511" i="69"/>
  <c r="HG511" i="69"/>
  <c r="HF511" i="69"/>
  <c r="HE511" i="69"/>
  <c r="HD511" i="69"/>
  <c r="HC511" i="69"/>
  <c r="HB511" i="69"/>
  <c r="HA511" i="69"/>
  <c r="GZ511" i="69"/>
  <c r="GY511" i="69"/>
  <c r="GX511" i="69"/>
  <c r="GW511" i="69"/>
  <c r="GV511" i="69"/>
  <c r="GU511" i="69"/>
  <c r="GT511" i="69"/>
  <c r="GS511" i="69"/>
  <c r="GR511" i="69"/>
  <c r="GQ511" i="69"/>
  <c r="JW510" i="69"/>
  <c r="JV510" i="69"/>
  <c r="JU510" i="69"/>
  <c r="JT510" i="69"/>
  <c r="JS510" i="69"/>
  <c r="JR510" i="69"/>
  <c r="JQ510" i="69"/>
  <c r="JP510" i="69"/>
  <c r="JO510" i="69"/>
  <c r="JN510" i="69"/>
  <c r="JM510" i="69"/>
  <c r="JL510" i="69"/>
  <c r="JK510" i="69"/>
  <c r="JJ510" i="69"/>
  <c r="JI510" i="69"/>
  <c r="JH510" i="69"/>
  <c r="JG510" i="69"/>
  <c r="JF510" i="69"/>
  <c r="JE510" i="69"/>
  <c r="JD510" i="69"/>
  <c r="JC510" i="69"/>
  <c r="JB510" i="69"/>
  <c r="JA510" i="69"/>
  <c r="IZ510" i="69"/>
  <c r="IY510" i="69"/>
  <c r="IX510" i="69"/>
  <c r="IW510" i="69"/>
  <c r="IV510" i="69"/>
  <c r="IU510" i="69"/>
  <c r="IT510" i="69"/>
  <c r="IS510" i="69"/>
  <c r="IR510" i="69"/>
  <c r="IQ510" i="69"/>
  <c r="IP510" i="69"/>
  <c r="IO510" i="69"/>
  <c r="IN510" i="69"/>
  <c r="IM510" i="69"/>
  <c r="IL510" i="69"/>
  <c r="IK510" i="69"/>
  <c r="IJ510" i="69"/>
  <c r="II510" i="69"/>
  <c r="IH510" i="69"/>
  <c r="IG510" i="69"/>
  <c r="IF510" i="69"/>
  <c r="IE510" i="69"/>
  <c r="ID510" i="69"/>
  <c r="IC510" i="69"/>
  <c r="IB510" i="69"/>
  <c r="IA510" i="69"/>
  <c r="HZ510" i="69"/>
  <c r="HY510" i="69"/>
  <c r="HX510" i="69"/>
  <c r="HW510" i="69"/>
  <c r="HV510" i="69"/>
  <c r="HU510" i="69"/>
  <c r="HT510" i="69"/>
  <c r="HS510" i="69"/>
  <c r="HR510" i="69"/>
  <c r="HQ510" i="69"/>
  <c r="HP510" i="69"/>
  <c r="HO510" i="69"/>
  <c r="HN510" i="69"/>
  <c r="HM510" i="69"/>
  <c r="HL510" i="69"/>
  <c r="HK510" i="69"/>
  <c r="HJ510" i="69"/>
  <c r="HI510" i="69"/>
  <c r="HH510" i="69"/>
  <c r="HG510" i="69"/>
  <c r="HF510" i="69"/>
  <c r="HE510" i="69"/>
  <c r="HD510" i="69"/>
  <c r="HC510" i="69"/>
  <c r="HB510" i="69"/>
  <c r="HA510" i="69"/>
  <c r="GZ510" i="69"/>
  <c r="GY510" i="69"/>
  <c r="GX510" i="69"/>
  <c r="GW510" i="69"/>
  <c r="GV510" i="69"/>
  <c r="GU510" i="69"/>
  <c r="GT510" i="69"/>
  <c r="GS510" i="69"/>
  <c r="GR510" i="69"/>
  <c r="GQ510" i="69"/>
  <c r="JW509" i="69"/>
  <c r="JV509" i="69"/>
  <c r="JU509" i="69"/>
  <c r="JT509" i="69"/>
  <c r="JS509" i="69"/>
  <c r="JR509" i="69"/>
  <c r="JQ509" i="69"/>
  <c r="JP509" i="69"/>
  <c r="JO509" i="69"/>
  <c r="JN509" i="69"/>
  <c r="JM509" i="69"/>
  <c r="JL509" i="69"/>
  <c r="JK509" i="69"/>
  <c r="JJ509" i="69"/>
  <c r="JI509" i="69"/>
  <c r="JH509" i="69"/>
  <c r="JG509" i="69"/>
  <c r="JF509" i="69"/>
  <c r="JE509" i="69"/>
  <c r="JD509" i="69"/>
  <c r="JC509" i="69"/>
  <c r="JB509" i="69"/>
  <c r="JA509" i="69"/>
  <c r="IZ509" i="69"/>
  <c r="IY509" i="69"/>
  <c r="IX509" i="69"/>
  <c r="IW509" i="69"/>
  <c r="IV509" i="69"/>
  <c r="IU509" i="69"/>
  <c r="IT509" i="69"/>
  <c r="IS509" i="69"/>
  <c r="IR509" i="69"/>
  <c r="IQ509" i="69"/>
  <c r="IP509" i="69"/>
  <c r="IO509" i="69"/>
  <c r="IN509" i="69"/>
  <c r="IM509" i="69"/>
  <c r="IL509" i="69"/>
  <c r="IK509" i="69"/>
  <c r="IJ509" i="69"/>
  <c r="II509" i="69"/>
  <c r="IH509" i="69"/>
  <c r="IG509" i="69"/>
  <c r="IF509" i="69"/>
  <c r="IE509" i="69"/>
  <c r="ID509" i="69"/>
  <c r="IC509" i="69"/>
  <c r="IB509" i="69"/>
  <c r="IA509" i="69"/>
  <c r="HZ509" i="69"/>
  <c r="HY509" i="69"/>
  <c r="HX509" i="69"/>
  <c r="HW509" i="69"/>
  <c r="HV509" i="69"/>
  <c r="HU509" i="69"/>
  <c r="HT509" i="69"/>
  <c r="HS509" i="69"/>
  <c r="HR509" i="69"/>
  <c r="HQ509" i="69"/>
  <c r="HP509" i="69"/>
  <c r="HO509" i="69"/>
  <c r="HN509" i="69"/>
  <c r="HM509" i="69"/>
  <c r="HL509" i="69"/>
  <c r="HK509" i="69"/>
  <c r="HJ509" i="69"/>
  <c r="HI509" i="69"/>
  <c r="HH509" i="69"/>
  <c r="HG509" i="69"/>
  <c r="HF509" i="69"/>
  <c r="HE509" i="69"/>
  <c r="HD509" i="69"/>
  <c r="HC509" i="69"/>
  <c r="HB509" i="69"/>
  <c r="HA509" i="69"/>
  <c r="GZ509" i="69"/>
  <c r="GY509" i="69"/>
  <c r="GX509" i="69"/>
  <c r="GW509" i="69"/>
  <c r="GV509" i="69"/>
  <c r="GU509" i="69"/>
  <c r="GT509" i="69"/>
  <c r="GS509" i="69"/>
  <c r="GR509" i="69"/>
  <c r="GQ509" i="69"/>
  <c r="JW508" i="69"/>
  <c r="JV508" i="69"/>
  <c r="JU508" i="69"/>
  <c r="JT508" i="69"/>
  <c r="JS508" i="69"/>
  <c r="JR508" i="69"/>
  <c r="JQ508" i="69"/>
  <c r="JP508" i="69"/>
  <c r="JO508" i="69"/>
  <c r="JN508" i="69"/>
  <c r="JM508" i="69"/>
  <c r="JL508" i="69"/>
  <c r="JK508" i="69"/>
  <c r="JJ508" i="69"/>
  <c r="JI508" i="69"/>
  <c r="JH508" i="69"/>
  <c r="JG508" i="69"/>
  <c r="JF508" i="69"/>
  <c r="JE508" i="69"/>
  <c r="JD508" i="69"/>
  <c r="JC508" i="69"/>
  <c r="JB508" i="69"/>
  <c r="JA508" i="69"/>
  <c r="IZ508" i="69"/>
  <c r="IY508" i="69"/>
  <c r="IX508" i="69"/>
  <c r="IW508" i="69"/>
  <c r="IV508" i="69"/>
  <c r="IU508" i="69"/>
  <c r="IT508" i="69"/>
  <c r="IS508" i="69"/>
  <c r="IR508" i="69"/>
  <c r="IQ508" i="69"/>
  <c r="IP508" i="69"/>
  <c r="IO508" i="69"/>
  <c r="IN508" i="69"/>
  <c r="IM508" i="69"/>
  <c r="IL508" i="69"/>
  <c r="IK508" i="69"/>
  <c r="IJ508" i="69"/>
  <c r="II508" i="69"/>
  <c r="IH508" i="69"/>
  <c r="IG508" i="69"/>
  <c r="IF508" i="69"/>
  <c r="IE508" i="69"/>
  <c r="ID508" i="69"/>
  <c r="IC508" i="69"/>
  <c r="IB508" i="69"/>
  <c r="IA508" i="69"/>
  <c r="HZ508" i="69"/>
  <c r="HY508" i="69"/>
  <c r="HX508" i="69"/>
  <c r="HW508" i="69"/>
  <c r="HV508" i="69"/>
  <c r="HU508" i="69"/>
  <c r="HT508" i="69"/>
  <c r="HS508" i="69"/>
  <c r="HR508" i="69"/>
  <c r="HQ508" i="69"/>
  <c r="HP508" i="69"/>
  <c r="HO508" i="69"/>
  <c r="HN508" i="69"/>
  <c r="HM508" i="69"/>
  <c r="HL508" i="69"/>
  <c r="HK508" i="69"/>
  <c r="HJ508" i="69"/>
  <c r="HI508" i="69"/>
  <c r="HH508" i="69"/>
  <c r="HG508" i="69"/>
  <c r="HF508" i="69"/>
  <c r="HE508" i="69"/>
  <c r="HD508" i="69"/>
  <c r="HC508" i="69"/>
  <c r="HB508" i="69"/>
  <c r="HA508" i="69"/>
  <c r="GZ508" i="69"/>
  <c r="GY508" i="69"/>
  <c r="GX508" i="69"/>
  <c r="GW508" i="69"/>
  <c r="GV508" i="69"/>
  <c r="GU508" i="69"/>
  <c r="GT508" i="69"/>
  <c r="GS508" i="69"/>
  <c r="GR508" i="69"/>
  <c r="GQ508" i="69"/>
  <c r="JW507" i="69"/>
  <c r="JV507" i="69"/>
  <c r="JU507" i="69"/>
  <c r="JT507" i="69"/>
  <c r="JS507" i="69"/>
  <c r="JR507" i="69"/>
  <c r="JQ507" i="69"/>
  <c r="JP507" i="69"/>
  <c r="JO507" i="69"/>
  <c r="JN507" i="69"/>
  <c r="JM507" i="69"/>
  <c r="JL507" i="69"/>
  <c r="JK507" i="69"/>
  <c r="JJ507" i="69"/>
  <c r="JI507" i="69"/>
  <c r="JH507" i="69"/>
  <c r="JG507" i="69"/>
  <c r="JF507" i="69"/>
  <c r="JE507" i="69"/>
  <c r="JD507" i="69"/>
  <c r="JC507" i="69"/>
  <c r="JB507" i="69"/>
  <c r="JA507" i="69"/>
  <c r="IZ507" i="69"/>
  <c r="IY507" i="69"/>
  <c r="IX507" i="69"/>
  <c r="IW507" i="69"/>
  <c r="IV507" i="69"/>
  <c r="IU507" i="69"/>
  <c r="IT507" i="69"/>
  <c r="IS507" i="69"/>
  <c r="IR507" i="69"/>
  <c r="IQ507" i="69"/>
  <c r="IP507" i="69"/>
  <c r="IO507" i="69"/>
  <c r="IN507" i="69"/>
  <c r="IM507" i="69"/>
  <c r="IL507" i="69"/>
  <c r="IK507" i="69"/>
  <c r="IJ507" i="69"/>
  <c r="II507" i="69"/>
  <c r="IH507" i="69"/>
  <c r="IG507" i="69"/>
  <c r="IF507" i="69"/>
  <c r="IE507" i="69"/>
  <c r="ID507" i="69"/>
  <c r="IC507" i="69"/>
  <c r="IB507" i="69"/>
  <c r="IA507" i="69"/>
  <c r="HZ507" i="69"/>
  <c r="HY507" i="69"/>
  <c r="HX507" i="69"/>
  <c r="HW507" i="69"/>
  <c r="HV507" i="69"/>
  <c r="HU507" i="69"/>
  <c r="HT507" i="69"/>
  <c r="HS507" i="69"/>
  <c r="HR507" i="69"/>
  <c r="HQ507" i="69"/>
  <c r="HP507" i="69"/>
  <c r="HO507" i="69"/>
  <c r="HN507" i="69"/>
  <c r="HM507" i="69"/>
  <c r="HL507" i="69"/>
  <c r="HK507" i="69"/>
  <c r="HJ507" i="69"/>
  <c r="HI507" i="69"/>
  <c r="HH507" i="69"/>
  <c r="HG507" i="69"/>
  <c r="HF507" i="69"/>
  <c r="HE507" i="69"/>
  <c r="HD507" i="69"/>
  <c r="HC507" i="69"/>
  <c r="HB507" i="69"/>
  <c r="HA507" i="69"/>
  <c r="GZ507" i="69"/>
  <c r="GY507" i="69"/>
  <c r="GX507" i="69"/>
  <c r="GW507" i="69"/>
  <c r="GV507" i="69"/>
  <c r="GU507" i="69"/>
  <c r="GT507" i="69"/>
  <c r="GS507" i="69"/>
  <c r="GR507" i="69"/>
  <c r="GQ507" i="69"/>
  <c r="JW506" i="69"/>
  <c r="JV506" i="69"/>
  <c r="JU506" i="69"/>
  <c r="JT506" i="69"/>
  <c r="JS506" i="69"/>
  <c r="JR506" i="69"/>
  <c r="JQ506" i="69"/>
  <c r="JP506" i="69"/>
  <c r="JO506" i="69"/>
  <c r="JN506" i="69"/>
  <c r="JM506" i="69"/>
  <c r="JL506" i="69"/>
  <c r="JK506" i="69"/>
  <c r="JJ506" i="69"/>
  <c r="JI506" i="69"/>
  <c r="JH506" i="69"/>
  <c r="JG506" i="69"/>
  <c r="JF506" i="69"/>
  <c r="JE506" i="69"/>
  <c r="JD506" i="69"/>
  <c r="JC506" i="69"/>
  <c r="JB506" i="69"/>
  <c r="JA506" i="69"/>
  <c r="IZ506" i="69"/>
  <c r="IY506" i="69"/>
  <c r="IX506" i="69"/>
  <c r="IW506" i="69"/>
  <c r="IV506" i="69"/>
  <c r="IU506" i="69"/>
  <c r="IT506" i="69"/>
  <c r="IS506" i="69"/>
  <c r="IR506" i="69"/>
  <c r="IQ506" i="69"/>
  <c r="IP506" i="69"/>
  <c r="IO506" i="69"/>
  <c r="IN506" i="69"/>
  <c r="IM506" i="69"/>
  <c r="IL506" i="69"/>
  <c r="IK506" i="69"/>
  <c r="IJ506" i="69"/>
  <c r="II506" i="69"/>
  <c r="IH506" i="69"/>
  <c r="IG506" i="69"/>
  <c r="IF506" i="69"/>
  <c r="IE506" i="69"/>
  <c r="ID506" i="69"/>
  <c r="IC506" i="69"/>
  <c r="IB506" i="69"/>
  <c r="IA506" i="69"/>
  <c r="HZ506" i="69"/>
  <c r="HY506" i="69"/>
  <c r="HX506" i="69"/>
  <c r="HW506" i="69"/>
  <c r="HV506" i="69"/>
  <c r="HU506" i="69"/>
  <c r="HT506" i="69"/>
  <c r="HS506" i="69"/>
  <c r="HR506" i="69"/>
  <c r="HQ506" i="69"/>
  <c r="HP506" i="69"/>
  <c r="HO506" i="69"/>
  <c r="HN506" i="69"/>
  <c r="HM506" i="69"/>
  <c r="HL506" i="69"/>
  <c r="HK506" i="69"/>
  <c r="HJ506" i="69"/>
  <c r="HI506" i="69"/>
  <c r="HH506" i="69"/>
  <c r="HG506" i="69"/>
  <c r="HF506" i="69"/>
  <c r="HE506" i="69"/>
  <c r="HD506" i="69"/>
  <c r="HC506" i="69"/>
  <c r="HB506" i="69"/>
  <c r="HA506" i="69"/>
  <c r="GZ506" i="69"/>
  <c r="GY506" i="69"/>
  <c r="GX506" i="69"/>
  <c r="GW506" i="69"/>
  <c r="GV506" i="69"/>
  <c r="GU506" i="69"/>
  <c r="GT506" i="69"/>
  <c r="GS506" i="69"/>
  <c r="GR506" i="69"/>
  <c r="GQ506" i="69"/>
  <c r="JW505" i="69"/>
  <c r="JV505" i="69"/>
  <c r="JU505" i="69"/>
  <c r="JT505" i="69"/>
  <c r="JS505" i="69"/>
  <c r="JR505" i="69"/>
  <c r="JQ505" i="69"/>
  <c r="JP505" i="69"/>
  <c r="JO505" i="69"/>
  <c r="JN505" i="69"/>
  <c r="JM505" i="69"/>
  <c r="JL505" i="69"/>
  <c r="JK505" i="69"/>
  <c r="JJ505" i="69"/>
  <c r="JI505" i="69"/>
  <c r="JH505" i="69"/>
  <c r="JG505" i="69"/>
  <c r="JF505" i="69"/>
  <c r="JE505" i="69"/>
  <c r="JD505" i="69"/>
  <c r="JC505" i="69"/>
  <c r="JB505" i="69"/>
  <c r="JA505" i="69"/>
  <c r="IZ505" i="69"/>
  <c r="IY505" i="69"/>
  <c r="IX505" i="69"/>
  <c r="IW505" i="69"/>
  <c r="IV505" i="69"/>
  <c r="IU505" i="69"/>
  <c r="IT505" i="69"/>
  <c r="IS505" i="69"/>
  <c r="IR505" i="69"/>
  <c r="IQ505" i="69"/>
  <c r="IP505" i="69"/>
  <c r="IO505" i="69"/>
  <c r="IN505" i="69"/>
  <c r="IM505" i="69"/>
  <c r="IL505" i="69"/>
  <c r="IK505" i="69"/>
  <c r="IJ505" i="69"/>
  <c r="II505" i="69"/>
  <c r="IH505" i="69"/>
  <c r="IG505" i="69"/>
  <c r="IF505" i="69"/>
  <c r="IE505" i="69"/>
  <c r="ID505" i="69"/>
  <c r="IC505" i="69"/>
  <c r="IB505" i="69"/>
  <c r="IA505" i="69"/>
  <c r="HZ505" i="69"/>
  <c r="HY505" i="69"/>
  <c r="HX505" i="69"/>
  <c r="HW505" i="69"/>
  <c r="HV505" i="69"/>
  <c r="HU505" i="69"/>
  <c r="HT505" i="69"/>
  <c r="HS505" i="69"/>
  <c r="HR505" i="69"/>
  <c r="HQ505" i="69"/>
  <c r="HP505" i="69"/>
  <c r="HO505" i="69"/>
  <c r="HN505" i="69"/>
  <c r="HM505" i="69"/>
  <c r="HL505" i="69"/>
  <c r="HK505" i="69"/>
  <c r="HJ505" i="69"/>
  <c r="HI505" i="69"/>
  <c r="HH505" i="69"/>
  <c r="HG505" i="69"/>
  <c r="HF505" i="69"/>
  <c r="HE505" i="69"/>
  <c r="HD505" i="69"/>
  <c r="HC505" i="69"/>
  <c r="HB505" i="69"/>
  <c r="HA505" i="69"/>
  <c r="GZ505" i="69"/>
  <c r="GY505" i="69"/>
  <c r="GX505" i="69"/>
  <c r="GW505" i="69"/>
  <c r="GV505" i="69"/>
  <c r="GU505" i="69"/>
  <c r="GT505" i="69"/>
  <c r="GS505" i="69"/>
  <c r="GR505" i="69"/>
  <c r="GQ505" i="69"/>
  <c r="JW504" i="69"/>
  <c r="JV504" i="69"/>
  <c r="JU504" i="69"/>
  <c r="JT504" i="69"/>
  <c r="JS504" i="69"/>
  <c r="JR504" i="69"/>
  <c r="JQ504" i="69"/>
  <c r="JP504" i="69"/>
  <c r="JO504" i="69"/>
  <c r="JN504" i="69"/>
  <c r="JM504" i="69"/>
  <c r="JL504" i="69"/>
  <c r="JK504" i="69"/>
  <c r="JJ504" i="69"/>
  <c r="JI504" i="69"/>
  <c r="JH504" i="69"/>
  <c r="JG504" i="69"/>
  <c r="JF504" i="69"/>
  <c r="JE504" i="69"/>
  <c r="JD504" i="69"/>
  <c r="JC504" i="69"/>
  <c r="JB504" i="69"/>
  <c r="JA504" i="69"/>
  <c r="IZ504" i="69"/>
  <c r="IY504" i="69"/>
  <c r="IX504" i="69"/>
  <c r="IW504" i="69"/>
  <c r="IV504" i="69"/>
  <c r="IU504" i="69"/>
  <c r="IT504" i="69"/>
  <c r="IS504" i="69"/>
  <c r="IR504" i="69"/>
  <c r="IQ504" i="69"/>
  <c r="IP504" i="69"/>
  <c r="IO504" i="69"/>
  <c r="IN504" i="69"/>
  <c r="IM504" i="69"/>
  <c r="IL504" i="69"/>
  <c r="IK504" i="69"/>
  <c r="IJ504" i="69"/>
  <c r="II504" i="69"/>
  <c r="IH504" i="69"/>
  <c r="IG504" i="69"/>
  <c r="IF504" i="69"/>
  <c r="IE504" i="69"/>
  <c r="ID504" i="69"/>
  <c r="IC504" i="69"/>
  <c r="IB504" i="69"/>
  <c r="IA504" i="69"/>
  <c r="HZ504" i="69"/>
  <c r="HY504" i="69"/>
  <c r="HX504" i="69"/>
  <c r="HW504" i="69"/>
  <c r="HV504" i="69"/>
  <c r="HU504" i="69"/>
  <c r="HT504" i="69"/>
  <c r="HS504" i="69"/>
  <c r="HR504" i="69"/>
  <c r="HQ504" i="69"/>
  <c r="HP504" i="69"/>
  <c r="HO504" i="69"/>
  <c r="HN504" i="69"/>
  <c r="HM504" i="69"/>
  <c r="HL504" i="69"/>
  <c r="HK504" i="69"/>
  <c r="HJ504" i="69"/>
  <c r="HI504" i="69"/>
  <c r="HH504" i="69"/>
  <c r="HG504" i="69"/>
  <c r="HF504" i="69"/>
  <c r="HE504" i="69"/>
  <c r="HD504" i="69"/>
  <c r="HC504" i="69"/>
  <c r="HB504" i="69"/>
  <c r="HA504" i="69"/>
  <c r="GZ504" i="69"/>
  <c r="GY504" i="69"/>
  <c r="GX504" i="69"/>
  <c r="GW504" i="69"/>
  <c r="GV504" i="69"/>
  <c r="GU504" i="69"/>
  <c r="GT504" i="69"/>
  <c r="GS504" i="69"/>
  <c r="GR504" i="69"/>
  <c r="GQ504" i="69"/>
  <c r="JW503" i="69"/>
  <c r="JV503" i="69"/>
  <c r="JU503" i="69"/>
  <c r="JT503" i="69"/>
  <c r="JS503" i="69"/>
  <c r="JR503" i="69"/>
  <c r="JQ503" i="69"/>
  <c r="JP503" i="69"/>
  <c r="JO503" i="69"/>
  <c r="JN503" i="69"/>
  <c r="JM503" i="69"/>
  <c r="JL503" i="69"/>
  <c r="JK503" i="69"/>
  <c r="JJ503" i="69"/>
  <c r="JI503" i="69"/>
  <c r="JH503" i="69"/>
  <c r="JG503" i="69"/>
  <c r="JF503" i="69"/>
  <c r="JE503" i="69"/>
  <c r="JD503" i="69"/>
  <c r="JC503" i="69"/>
  <c r="JB503" i="69"/>
  <c r="JA503" i="69"/>
  <c r="IZ503" i="69"/>
  <c r="IY503" i="69"/>
  <c r="IX503" i="69"/>
  <c r="IW503" i="69"/>
  <c r="IV503" i="69"/>
  <c r="IU503" i="69"/>
  <c r="IT503" i="69"/>
  <c r="IS503" i="69"/>
  <c r="IR503" i="69"/>
  <c r="IQ503" i="69"/>
  <c r="IP503" i="69"/>
  <c r="IO503" i="69"/>
  <c r="IN503" i="69"/>
  <c r="IM503" i="69"/>
  <c r="IL503" i="69"/>
  <c r="IK503" i="69"/>
  <c r="IJ503" i="69"/>
  <c r="II503" i="69"/>
  <c r="IH503" i="69"/>
  <c r="IG503" i="69"/>
  <c r="IF503" i="69"/>
  <c r="IE503" i="69"/>
  <c r="ID503" i="69"/>
  <c r="IC503" i="69"/>
  <c r="IB503" i="69"/>
  <c r="IA503" i="69"/>
  <c r="HZ503" i="69"/>
  <c r="HY503" i="69"/>
  <c r="HX503" i="69"/>
  <c r="HW503" i="69"/>
  <c r="HV503" i="69"/>
  <c r="HU503" i="69"/>
  <c r="HT503" i="69"/>
  <c r="HS503" i="69"/>
  <c r="HR503" i="69"/>
  <c r="HQ503" i="69"/>
  <c r="HP503" i="69"/>
  <c r="HO503" i="69"/>
  <c r="HN503" i="69"/>
  <c r="HM503" i="69"/>
  <c r="HL503" i="69"/>
  <c r="HK503" i="69"/>
  <c r="HJ503" i="69"/>
  <c r="HI503" i="69"/>
  <c r="HH503" i="69"/>
  <c r="HG503" i="69"/>
  <c r="HF503" i="69"/>
  <c r="HE503" i="69"/>
  <c r="HD503" i="69"/>
  <c r="HC503" i="69"/>
  <c r="HB503" i="69"/>
  <c r="HA503" i="69"/>
  <c r="GZ503" i="69"/>
  <c r="GY503" i="69"/>
  <c r="GX503" i="69"/>
  <c r="GW503" i="69"/>
  <c r="GV503" i="69"/>
  <c r="GU503" i="69"/>
  <c r="GT503" i="69"/>
  <c r="GS503" i="69"/>
  <c r="GR503" i="69"/>
  <c r="GQ503" i="69"/>
  <c r="JW502" i="69"/>
  <c r="JV502" i="69"/>
  <c r="JU502" i="69"/>
  <c r="JT502" i="69"/>
  <c r="JS502" i="69"/>
  <c r="JR502" i="69"/>
  <c r="JQ502" i="69"/>
  <c r="JP502" i="69"/>
  <c r="JO502" i="69"/>
  <c r="JN502" i="69"/>
  <c r="JM502" i="69"/>
  <c r="JL502" i="69"/>
  <c r="JK502" i="69"/>
  <c r="JJ502" i="69"/>
  <c r="JI502" i="69"/>
  <c r="JH502" i="69"/>
  <c r="JG502" i="69"/>
  <c r="JF502" i="69"/>
  <c r="JE502" i="69"/>
  <c r="JD502" i="69"/>
  <c r="JC502" i="69"/>
  <c r="JB502" i="69"/>
  <c r="JA502" i="69"/>
  <c r="IZ502" i="69"/>
  <c r="IY502" i="69"/>
  <c r="IX502" i="69"/>
  <c r="IW502" i="69"/>
  <c r="IV502" i="69"/>
  <c r="IU502" i="69"/>
  <c r="IT502" i="69"/>
  <c r="IS502" i="69"/>
  <c r="IR502" i="69"/>
  <c r="IQ502" i="69"/>
  <c r="IP502" i="69"/>
  <c r="IO502" i="69"/>
  <c r="IN502" i="69"/>
  <c r="IM502" i="69"/>
  <c r="IL502" i="69"/>
  <c r="IK502" i="69"/>
  <c r="IJ502" i="69"/>
  <c r="II502" i="69"/>
  <c r="IH502" i="69"/>
  <c r="IG502" i="69"/>
  <c r="IF502" i="69"/>
  <c r="IE502" i="69"/>
  <c r="ID502" i="69"/>
  <c r="IC502" i="69"/>
  <c r="IB502" i="69"/>
  <c r="IA502" i="69"/>
  <c r="HZ502" i="69"/>
  <c r="HY502" i="69"/>
  <c r="HX502" i="69"/>
  <c r="HW502" i="69"/>
  <c r="HV502" i="69"/>
  <c r="HU502" i="69"/>
  <c r="HT502" i="69"/>
  <c r="HS502" i="69"/>
  <c r="HR502" i="69"/>
  <c r="HQ502" i="69"/>
  <c r="HP502" i="69"/>
  <c r="HO502" i="69"/>
  <c r="HN502" i="69"/>
  <c r="HM502" i="69"/>
  <c r="HL502" i="69"/>
  <c r="HK502" i="69"/>
  <c r="HJ502" i="69"/>
  <c r="HI502" i="69"/>
  <c r="HH502" i="69"/>
  <c r="HG502" i="69"/>
  <c r="HF502" i="69"/>
  <c r="HE502" i="69"/>
  <c r="HD502" i="69"/>
  <c r="HC502" i="69"/>
  <c r="HB502" i="69"/>
  <c r="HA502" i="69"/>
  <c r="GZ502" i="69"/>
  <c r="GY502" i="69"/>
  <c r="GX502" i="69"/>
  <c r="GW502" i="69"/>
  <c r="GV502" i="69"/>
  <c r="GU502" i="69"/>
  <c r="GT502" i="69"/>
  <c r="GS502" i="69"/>
  <c r="GR502" i="69"/>
  <c r="GQ502" i="69"/>
  <c r="JW501" i="69"/>
  <c r="JV501" i="69"/>
  <c r="JU501" i="69"/>
  <c r="JT501" i="69"/>
  <c r="JS501" i="69"/>
  <c r="JR501" i="69"/>
  <c r="JQ501" i="69"/>
  <c r="JP501" i="69"/>
  <c r="JO501" i="69"/>
  <c r="JN501" i="69"/>
  <c r="JM501" i="69"/>
  <c r="JL501" i="69"/>
  <c r="JK501" i="69"/>
  <c r="JJ501" i="69"/>
  <c r="JI501" i="69"/>
  <c r="JH501" i="69"/>
  <c r="JG501" i="69"/>
  <c r="JF501" i="69"/>
  <c r="JE501" i="69"/>
  <c r="JD501" i="69"/>
  <c r="JC501" i="69"/>
  <c r="JB501" i="69"/>
  <c r="JA501" i="69"/>
  <c r="IZ501" i="69"/>
  <c r="IY501" i="69"/>
  <c r="IX501" i="69"/>
  <c r="IW501" i="69"/>
  <c r="IV501" i="69"/>
  <c r="IU501" i="69"/>
  <c r="IT501" i="69"/>
  <c r="IS501" i="69"/>
  <c r="IR501" i="69"/>
  <c r="IQ501" i="69"/>
  <c r="IP501" i="69"/>
  <c r="IO501" i="69"/>
  <c r="IN501" i="69"/>
  <c r="IM501" i="69"/>
  <c r="IL501" i="69"/>
  <c r="IK501" i="69"/>
  <c r="IJ501" i="69"/>
  <c r="II501" i="69"/>
  <c r="IH501" i="69"/>
  <c r="IG501" i="69"/>
  <c r="IF501" i="69"/>
  <c r="IE501" i="69"/>
  <c r="ID501" i="69"/>
  <c r="IC501" i="69"/>
  <c r="IB501" i="69"/>
  <c r="IA501" i="69"/>
  <c r="HZ501" i="69"/>
  <c r="HY501" i="69"/>
  <c r="HX501" i="69"/>
  <c r="HW501" i="69"/>
  <c r="HV501" i="69"/>
  <c r="HU501" i="69"/>
  <c r="HT501" i="69"/>
  <c r="HS501" i="69"/>
  <c r="HR501" i="69"/>
  <c r="HQ501" i="69"/>
  <c r="HP501" i="69"/>
  <c r="HO501" i="69"/>
  <c r="HN501" i="69"/>
  <c r="HM501" i="69"/>
  <c r="HL501" i="69"/>
  <c r="HK501" i="69"/>
  <c r="HJ501" i="69"/>
  <c r="HI501" i="69"/>
  <c r="HH501" i="69"/>
  <c r="HG501" i="69"/>
  <c r="HF501" i="69"/>
  <c r="HE501" i="69"/>
  <c r="HD501" i="69"/>
  <c r="HC501" i="69"/>
  <c r="HB501" i="69"/>
  <c r="HA501" i="69"/>
  <c r="GZ501" i="69"/>
  <c r="GY501" i="69"/>
  <c r="GX501" i="69"/>
  <c r="GW501" i="69"/>
  <c r="GV501" i="69"/>
  <c r="GU501" i="69"/>
  <c r="GT501" i="69"/>
  <c r="GS501" i="69"/>
  <c r="GR501" i="69"/>
  <c r="GQ501" i="69"/>
  <c r="JW500" i="69"/>
  <c r="JV500" i="69"/>
  <c r="JU500" i="69"/>
  <c r="JT500" i="69"/>
  <c r="JS500" i="69"/>
  <c r="JR500" i="69"/>
  <c r="JQ500" i="69"/>
  <c r="JP500" i="69"/>
  <c r="JO500" i="69"/>
  <c r="JN500" i="69"/>
  <c r="JM500" i="69"/>
  <c r="JL500" i="69"/>
  <c r="JK500" i="69"/>
  <c r="JJ500" i="69"/>
  <c r="JI500" i="69"/>
  <c r="JH500" i="69"/>
  <c r="JG500" i="69"/>
  <c r="JF500" i="69"/>
  <c r="JE500" i="69"/>
  <c r="JD500" i="69"/>
  <c r="JC500" i="69"/>
  <c r="JB500" i="69"/>
  <c r="JA500" i="69"/>
  <c r="IZ500" i="69"/>
  <c r="IY500" i="69"/>
  <c r="IX500" i="69"/>
  <c r="IW500" i="69"/>
  <c r="IV500" i="69"/>
  <c r="IU500" i="69"/>
  <c r="IT500" i="69"/>
  <c r="IS500" i="69"/>
  <c r="IR500" i="69"/>
  <c r="IQ500" i="69"/>
  <c r="IP500" i="69"/>
  <c r="IO500" i="69"/>
  <c r="IN500" i="69"/>
  <c r="IM500" i="69"/>
  <c r="IL500" i="69"/>
  <c r="IK500" i="69"/>
  <c r="IJ500" i="69"/>
  <c r="II500" i="69"/>
  <c r="IH500" i="69"/>
  <c r="IG500" i="69"/>
  <c r="IF500" i="69"/>
  <c r="IE500" i="69"/>
  <c r="ID500" i="69"/>
  <c r="IC500" i="69"/>
  <c r="IB500" i="69"/>
  <c r="IA500" i="69"/>
  <c r="HZ500" i="69"/>
  <c r="HY500" i="69"/>
  <c r="HX500" i="69"/>
  <c r="HW500" i="69"/>
  <c r="HV500" i="69"/>
  <c r="HU500" i="69"/>
  <c r="HT500" i="69"/>
  <c r="HS500" i="69"/>
  <c r="HR500" i="69"/>
  <c r="HQ500" i="69"/>
  <c r="HP500" i="69"/>
  <c r="HO500" i="69"/>
  <c r="HN500" i="69"/>
  <c r="HM500" i="69"/>
  <c r="HL500" i="69"/>
  <c r="HK500" i="69"/>
  <c r="HJ500" i="69"/>
  <c r="HI500" i="69"/>
  <c r="HH500" i="69"/>
  <c r="HG500" i="69"/>
  <c r="HF500" i="69"/>
  <c r="HE500" i="69"/>
  <c r="HD500" i="69"/>
  <c r="HC500" i="69"/>
  <c r="HB500" i="69"/>
  <c r="HA500" i="69"/>
  <c r="GZ500" i="69"/>
  <c r="GY500" i="69"/>
  <c r="GX500" i="69"/>
  <c r="GW500" i="69"/>
  <c r="GV500" i="69"/>
  <c r="GU500" i="69"/>
  <c r="GT500" i="69"/>
  <c r="GS500" i="69"/>
  <c r="GR500" i="69"/>
  <c r="GQ500" i="69"/>
  <c r="JW499" i="69"/>
  <c r="JV499" i="69"/>
  <c r="JU499" i="69"/>
  <c r="JT499" i="69"/>
  <c r="JS499" i="69"/>
  <c r="JR499" i="69"/>
  <c r="JQ499" i="69"/>
  <c r="JP499" i="69"/>
  <c r="JO499" i="69"/>
  <c r="JN499" i="69"/>
  <c r="JM499" i="69"/>
  <c r="JL499" i="69"/>
  <c r="JK499" i="69"/>
  <c r="JJ499" i="69"/>
  <c r="JI499" i="69"/>
  <c r="JH499" i="69"/>
  <c r="JG499" i="69"/>
  <c r="JF499" i="69"/>
  <c r="JE499" i="69"/>
  <c r="JD499" i="69"/>
  <c r="JC499" i="69"/>
  <c r="JB499" i="69"/>
  <c r="JA499" i="69"/>
  <c r="IZ499" i="69"/>
  <c r="IY499" i="69"/>
  <c r="IX499" i="69"/>
  <c r="IW499" i="69"/>
  <c r="IV499" i="69"/>
  <c r="IU499" i="69"/>
  <c r="IT499" i="69"/>
  <c r="IS499" i="69"/>
  <c r="IR499" i="69"/>
  <c r="IQ499" i="69"/>
  <c r="IP499" i="69"/>
  <c r="IO499" i="69"/>
  <c r="IN499" i="69"/>
  <c r="IM499" i="69"/>
  <c r="IL499" i="69"/>
  <c r="IK499" i="69"/>
  <c r="IJ499" i="69"/>
  <c r="II499" i="69"/>
  <c r="IH499" i="69"/>
  <c r="IG499" i="69"/>
  <c r="IF499" i="69"/>
  <c r="IE499" i="69"/>
  <c r="ID499" i="69"/>
  <c r="IC499" i="69"/>
  <c r="IB499" i="69"/>
  <c r="IA499" i="69"/>
  <c r="HZ499" i="69"/>
  <c r="HY499" i="69"/>
  <c r="HX499" i="69"/>
  <c r="HW499" i="69"/>
  <c r="HV499" i="69"/>
  <c r="HU499" i="69"/>
  <c r="HT499" i="69"/>
  <c r="HS499" i="69"/>
  <c r="HR499" i="69"/>
  <c r="HQ499" i="69"/>
  <c r="HP499" i="69"/>
  <c r="HO499" i="69"/>
  <c r="HN499" i="69"/>
  <c r="HM499" i="69"/>
  <c r="HL499" i="69"/>
  <c r="HK499" i="69"/>
  <c r="HJ499" i="69"/>
  <c r="HI499" i="69"/>
  <c r="HH499" i="69"/>
  <c r="HG499" i="69"/>
  <c r="HF499" i="69"/>
  <c r="HE499" i="69"/>
  <c r="HD499" i="69"/>
  <c r="HC499" i="69"/>
  <c r="HB499" i="69"/>
  <c r="HA499" i="69"/>
  <c r="GZ499" i="69"/>
  <c r="GY499" i="69"/>
  <c r="GX499" i="69"/>
  <c r="GW499" i="69"/>
  <c r="GV499" i="69"/>
  <c r="GU499" i="69"/>
  <c r="GT499" i="69"/>
  <c r="GS499" i="69"/>
  <c r="GR499" i="69"/>
  <c r="GQ499" i="69"/>
  <c r="JW498" i="69"/>
  <c r="JV498" i="69"/>
  <c r="JU498" i="69"/>
  <c r="JT498" i="69"/>
  <c r="JS498" i="69"/>
  <c r="JR498" i="69"/>
  <c r="JQ498" i="69"/>
  <c r="JP498" i="69"/>
  <c r="JO498" i="69"/>
  <c r="JN498" i="69"/>
  <c r="JM498" i="69"/>
  <c r="JL498" i="69"/>
  <c r="JK498" i="69"/>
  <c r="JJ498" i="69"/>
  <c r="JI498" i="69"/>
  <c r="JH498" i="69"/>
  <c r="JG498" i="69"/>
  <c r="JF498" i="69"/>
  <c r="JE498" i="69"/>
  <c r="JD498" i="69"/>
  <c r="JC498" i="69"/>
  <c r="JB498" i="69"/>
  <c r="JA498" i="69"/>
  <c r="IZ498" i="69"/>
  <c r="IY498" i="69"/>
  <c r="IX498" i="69"/>
  <c r="IW498" i="69"/>
  <c r="IV498" i="69"/>
  <c r="IU498" i="69"/>
  <c r="IT498" i="69"/>
  <c r="IS498" i="69"/>
  <c r="IR498" i="69"/>
  <c r="IQ498" i="69"/>
  <c r="IP498" i="69"/>
  <c r="IO498" i="69"/>
  <c r="IN498" i="69"/>
  <c r="IM498" i="69"/>
  <c r="IL498" i="69"/>
  <c r="IK498" i="69"/>
  <c r="IJ498" i="69"/>
  <c r="II498" i="69"/>
  <c r="IH498" i="69"/>
  <c r="IG498" i="69"/>
  <c r="IF498" i="69"/>
  <c r="IE498" i="69"/>
  <c r="ID498" i="69"/>
  <c r="IC498" i="69"/>
  <c r="IB498" i="69"/>
  <c r="IA498" i="69"/>
  <c r="HZ498" i="69"/>
  <c r="HY498" i="69"/>
  <c r="HX498" i="69"/>
  <c r="HW498" i="69"/>
  <c r="HV498" i="69"/>
  <c r="HU498" i="69"/>
  <c r="HT498" i="69"/>
  <c r="HS498" i="69"/>
  <c r="HR498" i="69"/>
  <c r="HQ498" i="69"/>
  <c r="HP498" i="69"/>
  <c r="HO498" i="69"/>
  <c r="HN498" i="69"/>
  <c r="HM498" i="69"/>
  <c r="HL498" i="69"/>
  <c r="HK498" i="69"/>
  <c r="HJ498" i="69"/>
  <c r="HI498" i="69"/>
  <c r="HH498" i="69"/>
  <c r="HG498" i="69"/>
  <c r="HF498" i="69"/>
  <c r="HE498" i="69"/>
  <c r="HD498" i="69"/>
  <c r="HC498" i="69"/>
  <c r="HB498" i="69"/>
  <c r="HA498" i="69"/>
  <c r="GZ498" i="69"/>
  <c r="GY498" i="69"/>
  <c r="GX498" i="69"/>
  <c r="GW498" i="69"/>
  <c r="GV498" i="69"/>
  <c r="GU498" i="69"/>
  <c r="GT498" i="69"/>
  <c r="GS498" i="69"/>
  <c r="GR498" i="69"/>
  <c r="GQ498" i="69"/>
  <c r="JW497" i="69"/>
  <c r="JV497" i="69"/>
  <c r="JU497" i="69"/>
  <c r="JT497" i="69"/>
  <c r="JS497" i="69"/>
  <c r="JR497" i="69"/>
  <c r="JQ497" i="69"/>
  <c r="JP497" i="69"/>
  <c r="JO497" i="69"/>
  <c r="JN497" i="69"/>
  <c r="JM497" i="69"/>
  <c r="JL497" i="69"/>
  <c r="JK497" i="69"/>
  <c r="JJ497" i="69"/>
  <c r="JI497" i="69"/>
  <c r="JH497" i="69"/>
  <c r="JG497" i="69"/>
  <c r="JF497" i="69"/>
  <c r="JE497" i="69"/>
  <c r="JD497" i="69"/>
  <c r="JC497" i="69"/>
  <c r="JB497" i="69"/>
  <c r="JA497" i="69"/>
  <c r="IZ497" i="69"/>
  <c r="IY497" i="69"/>
  <c r="IX497" i="69"/>
  <c r="IW497" i="69"/>
  <c r="IV497" i="69"/>
  <c r="IU497" i="69"/>
  <c r="IT497" i="69"/>
  <c r="IS497" i="69"/>
  <c r="IR497" i="69"/>
  <c r="IQ497" i="69"/>
  <c r="IP497" i="69"/>
  <c r="IO497" i="69"/>
  <c r="IN497" i="69"/>
  <c r="IM497" i="69"/>
  <c r="IL497" i="69"/>
  <c r="IK497" i="69"/>
  <c r="IJ497" i="69"/>
  <c r="II497" i="69"/>
  <c r="IH497" i="69"/>
  <c r="IG497" i="69"/>
  <c r="IF497" i="69"/>
  <c r="IE497" i="69"/>
  <c r="ID497" i="69"/>
  <c r="IC497" i="69"/>
  <c r="IB497" i="69"/>
  <c r="IA497" i="69"/>
  <c r="HZ497" i="69"/>
  <c r="HY497" i="69"/>
  <c r="HX497" i="69"/>
  <c r="HW497" i="69"/>
  <c r="HV497" i="69"/>
  <c r="HU497" i="69"/>
  <c r="HT497" i="69"/>
  <c r="HS497" i="69"/>
  <c r="HR497" i="69"/>
  <c r="HQ497" i="69"/>
  <c r="HP497" i="69"/>
  <c r="HO497" i="69"/>
  <c r="HN497" i="69"/>
  <c r="HM497" i="69"/>
  <c r="HL497" i="69"/>
  <c r="HK497" i="69"/>
  <c r="HJ497" i="69"/>
  <c r="HI497" i="69"/>
  <c r="HH497" i="69"/>
  <c r="HG497" i="69"/>
  <c r="HF497" i="69"/>
  <c r="HE497" i="69"/>
  <c r="HD497" i="69"/>
  <c r="HC497" i="69"/>
  <c r="HB497" i="69"/>
  <c r="HA497" i="69"/>
  <c r="GZ497" i="69"/>
  <c r="GY497" i="69"/>
  <c r="GX497" i="69"/>
  <c r="GW497" i="69"/>
  <c r="GV497" i="69"/>
  <c r="GU497" i="69"/>
  <c r="GT497" i="69"/>
  <c r="GS497" i="69"/>
  <c r="GR497" i="69"/>
  <c r="GQ497" i="69"/>
  <c r="JW496" i="69"/>
  <c r="JV496" i="69"/>
  <c r="JU496" i="69"/>
  <c r="JT496" i="69"/>
  <c r="JS496" i="69"/>
  <c r="JR496" i="69"/>
  <c r="JQ496" i="69"/>
  <c r="JP496" i="69"/>
  <c r="JO496" i="69"/>
  <c r="JN496" i="69"/>
  <c r="JM496" i="69"/>
  <c r="JL496" i="69"/>
  <c r="JK496" i="69"/>
  <c r="JJ496" i="69"/>
  <c r="JI496" i="69"/>
  <c r="JH496" i="69"/>
  <c r="JG496" i="69"/>
  <c r="JF496" i="69"/>
  <c r="JE496" i="69"/>
  <c r="JD496" i="69"/>
  <c r="JC496" i="69"/>
  <c r="JB496" i="69"/>
  <c r="JA496" i="69"/>
  <c r="IZ496" i="69"/>
  <c r="IY496" i="69"/>
  <c r="IX496" i="69"/>
  <c r="IW496" i="69"/>
  <c r="IV496" i="69"/>
  <c r="IU496" i="69"/>
  <c r="IT496" i="69"/>
  <c r="IS496" i="69"/>
  <c r="IR496" i="69"/>
  <c r="IQ496" i="69"/>
  <c r="IP496" i="69"/>
  <c r="IO496" i="69"/>
  <c r="IN496" i="69"/>
  <c r="IM496" i="69"/>
  <c r="IL496" i="69"/>
  <c r="IK496" i="69"/>
  <c r="IJ496" i="69"/>
  <c r="II496" i="69"/>
  <c r="IH496" i="69"/>
  <c r="IG496" i="69"/>
  <c r="IF496" i="69"/>
  <c r="IE496" i="69"/>
  <c r="ID496" i="69"/>
  <c r="IC496" i="69"/>
  <c r="IB496" i="69"/>
  <c r="IA496" i="69"/>
  <c r="HZ496" i="69"/>
  <c r="HY496" i="69"/>
  <c r="HX496" i="69"/>
  <c r="HW496" i="69"/>
  <c r="HV496" i="69"/>
  <c r="HU496" i="69"/>
  <c r="HT496" i="69"/>
  <c r="HS496" i="69"/>
  <c r="HR496" i="69"/>
  <c r="HQ496" i="69"/>
  <c r="HP496" i="69"/>
  <c r="HO496" i="69"/>
  <c r="HN496" i="69"/>
  <c r="HM496" i="69"/>
  <c r="HL496" i="69"/>
  <c r="HK496" i="69"/>
  <c r="HJ496" i="69"/>
  <c r="HI496" i="69"/>
  <c r="HH496" i="69"/>
  <c r="HG496" i="69"/>
  <c r="HF496" i="69"/>
  <c r="HE496" i="69"/>
  <c r="HD496" i="69"/>
  <c r="HC496" i="69"/>
  <c r="HB496" i="69"/>
  <c r="HA496" i="69"/>
  <c r="GZ496" i="69"/>
  <c r="GY496" i="69"/>
  <c r="GX496" i="69"/>
  <c r="GW496" i="69"/>
  <c r="GV496" i="69"/>
  <c r="GU496" i="69"/>
  <c r="GT496" i="69"/>
  <c r="GS496" i="69"/>
  <c r="GR496" i="69"/>
  <c r="GQ496" i="69"/>
  <c r="JW495" i="69"/>
  <c r="JV495" i="69"/>
  <c r="JU495" i="69"/>
  <c r="JT495" i="69"/>
  <c r="JS495" i="69"/>
  <c r="JR495" i="69"/>
  <c r="JQ495" i="69"/>
  <c r="JP495" i="69"/>
  <c r="JO495" i="69"/>
  <c r="JN495" i="69"/>
  <c r="JM495" i="69"/>
  <c r="JL495" i="69"/>
  <c r="JK495" i="69"/>
  <c r="JJ495" i="69"/>
  <c r="JI495" i="69"/>
  <c r="JH495" i="69"/>
  <c r="JG495" i="69"/>
  <c r="JF495" i="69"/>
  <c r="JE495" i="69"/>
  <c r="JD495" i="69"/>
  <c r="JC495" i="69"/>
  <c r="JB495" i="69"/>
  <c r="JA495" i="69"/>
  <c r="IZ495" i="69"/>
  <c r="IY495" i="69"/>
  <c r="IX495" i="69"/>
  <c r="IW495" i="69"/>
  <c r="IV495" i="69"/>
  <c r="IU495" i="69"/>
  <c r="IT495" i="69"/>
  <c r="IS495" i="69"/>
  <c r="IR495" i="69"/>
  <c r="IQ495" i="69"/>
  <c r="IP495" i="69"/>
  <c r="IO495" i="69"/>
  <c r="IN495" i="69"/>
  <c r="IM495" i="69"/>
  <c r="IL495" i="69"/>
  <c r="IK495" i="69"/>
  <c r="IJ495" i="69"/>
  <c r="II495" i="69"/>
  <c r="IH495" i="69"/>
  <c r="IG495" i="69"/>
  <c r="IF495" i="69"/>
  <c r="IE495" i="69"/>
  <c r="ID495" i="69"/>
  <c r="IC495" i="69"/>
  <c r="IB495" i="69"/>
  <c r="IA495" i="69"/>
  <c r="HZ495" i="69"/>
  <c r="HY495" i="69"/>
  <c r="HX495" i="69"/>
  <c r="HW495" i="69"/>
  <c r="HV495" i="69"/>
  <c r="HU495" i="69"/>
  <c r="HT495" i="69"/>
  <c r="HS495" i="69"/>
  <c r="HR495" i="69"/>
  <c r="HQ495" i="69"/>
  <c r="HP495" i="69"/>
  <c r="HO495" i="69"/>
  <c r="HN495" i="69"/>
  <c r="HM495" i="69"/>
  <c r="HL495" i="69"/>
  <c r="HK495" i="69"/>
  <c r="HJ495" i="69"/>
  <c r="HI495" i="69"/>
  <c r="HH495" i="69"/>
  <c r="HG495" i="69"/>
  <c r="HF495" i="69"/>
  <c r="HE495" i="69"/>
  <c r="HD495" i="69"/>
  <c r="HC495" i="69"/>
  <c r="HB495" i="69"/>
  <c r="HA495" i="69"/>
  <c r="GZ495" i="69"/>
  <c r="GY495" i="69"/>
  <c r="GX495" i="69"/>
  <c r="GW495" i="69"/>
  <c r="GV495" i="69"/>
  <c r="GU495" i="69"/>
  <c r="GT495" i="69"/>
  <c r="GS495" i="69"/>
  <c r="GR495" i="69"/>
  <c r="GQ495" i="69"/>
  <c r="JW494" i="69"/>
  <c r="JV494" i="69"/>
  <c r="JU494" i="69"/>
  <c r="JT494" i="69"/>
  <c r="JS494" i="69"/>
  <c r="JR494" i="69"/>
  <c r="JQ494" i="69"/>
  <c r="JP494" i="69"/>
  <c r="JO494" i="69"/>
  <c r="JN494" i="69"/>
  <c r="JM494" i="69"/>
  <c r="JL494" i="69"/>
  <c r="JK494" i="69"/>
  <c r="JJ494" i="69"/>
  <c r="JI494" i="69"/>
  <c r="JH494" i="69"/>
  <c r="JG494" i="69"/>
  <c r="JF494" i="69"/>
  <c r="JE494" i="69"/>
  <c r="JD494" i="69"/>
  <c r="JC494" i="69"/>
  <c r="JB494" i="69"/>
  <c r="JA494" i="69"/>
  <c r="IZ494" i="69"/>
  <c r="IY494" i="69"/>
  <c r="IX494" i="69"/>
  <c r="IW494" i="69"/>
  <c r="IV494" i="69"/>
  <c r="IU494" i="69"/>
  <c r="IT494" i="69"/>
  <c r="IS494" i="69"/>
  <c r="IR494" i="69"/>
  <c r="IQ494" i="69"/>
  <c r="IP494" i="69"/>
  <c r="IO494" i="69"/>
  <c r="IN494" i="69"/>
  <c r="IM494" i="69"/>
  <c r="IL494" i="69"/>
  <c r="IK494" i="69"/>
  <c r="IJ494" i="69"/>
  <c r="II494" i="69"/>
  <c r="IH494" i="69"/>
  <c r="IG494" i="69"/>
  <c r="IF494" i="69"/>
  <c r="IE494" i="69"/>
  <c r="ID494" i="69"/>
  <c r="IC494" i="69"/>
  <c r="IB494" i="69"/>
  <c r="IA494" i="69"/>
  <c r="HZ494" i="69"/>
  <c r="HY494" i="69"/>
  <c r="HX494" i="69"/>
  <c r="HW494" i="69"/>
  <c r="HV494" i="69"/>
  <c r="HU494" i="69"/>
  <c r="HT494" i="69"/>
  <c r="HS494" i="69"/>
  <c r="HR494" i="69"/>
  <c r="HQ494" i="69"/>
  <c r="HP494" i="69"/>
  <c r="HO494" i="69"/>
  <c r="HN494" i="69"/>
  <c r="HM494" i="69"/>
  <c r="HL494" i="69"/>
  <c r="HK494" i="69"/>
  <c r="HJ494" i="69"/>
  <c r="HI494" i="69"/>
  <c r="HH494" i="69"/>
  <c r="HG494" i="69"/>
  <c r="HF494" i="69"/>
  <c r="HE494" i="69"/>
  <c r="HD494" i="69"/>
  <c r="HC494" i="69"/>
  <c r="HB494" i="69"/>
  <c r="HA494" i="69"/>
  <c r="GZ494" i="69"/>
  <c r="GY494" i="69"/>
  <c r="GX494" i="69"/>
  <c r="GW494" i="69"/>
  <c r="GV494" i="69"/>
  <c r="GU494" i="69"/>
  <c r="GT494" i="69"/>
  <c r="GS494" i="69"/>
  <c r="GR494" i="69"/>
  <c r="GQ494" i="69"/>
  <c r="JW493" i="69"/>
  <c r="JV493" i="69"/>
  <c r="JU493" i="69"/>
  <c r="JT493" i="69"/>
  <c r="JS493" i="69"/>
  <c r="JR493" i="69"/>
  <c r="JQ493" i="69"/>
  <c r="JP493" i="69"/>
  <c r="JO493" i="69"/>
  <c r="JN493" i="69"/>
  <c r="JM493" i="69"/>
  <c r="JL493" i="69"/>
  <c r="JK493" i="69"/>
  <c r="JJ493" i="69"/>
  <c r="JI493" i="69"/>
  <c r="JH493" i="69"/>
  <c r="JG493" i="69"/>
  <c r="JF493" i="69"/>
  <c r="JE493" i="69"/>
  <c r="JD493" i="69"/>
  <c r="JC493" i="69"/>
  <c r="JB493" i="69"/>
  <c r="JA493" i="69"/>
  <c r="IZ493" i="69"/>
  <c r="IY493" i="69"/>
  <c r="IX493" i="69"/>
  <c r="IW493" i="69"/>
  <c r="IV493" i="69"/>
  <c r="IU493" i="69"/>
  <c r="IT493" i="69"/>
  <c r="IS493" i="69"/>
  <c r="IR493" i="69"/>
  <c r="IQ493" i="69"/>
  <c r="IP493" i="69"/>
  <c r="IO493" i="69"/>
  <c r="IN493" i="69"/>
  <c r="IM493" i="69"/>
  <c r="IL493" i="69"/>
  <c r="IK493" i="69"/>
  <c r="IJ493" i="69"/>
  <c r="II493" i="69"/>
  <c r="IH493" i="69"/>
  <c r="IG493" i="69"/>
  <c r="IF493" i="69"/>
  <c r="IE493" i="69"/>
  <c r="ID493" i="69"/>
  <c r="IC493" i="69"/>
  <c r="IB493" i="69"/>
  <c r="IA493" i="69"/>
  <c r="HZ493" i="69"/>
  <c r="HY493" i="69"/>
  <c r="HX493" i="69"/>
  <c r="HW493" i="69"/>
  <c r="HV493" i="69"/>
  <c r="HU493" i="69"/>
  <c r="HT493" i="69"/>
  <c r="HS493" i="69"/>
  <c r="HR493" i="69"/>
  <c r="HQ493" i="69"/>
  <c r="HP493" i="69"/>
  <c r="HO493" i="69"/>
  <c r="HN493" i="69"/>
  <c r="HM493" i="69"/>
  <c r="HL493" i="69"/>
  <c r="HK493" i="69"/>
  <c r="HJ493" i="69"/>
  <c r="HI493" i="69"/>
  <c r="HH493" i="69"/>
  <c r="HG493" i="69"/>
  <c r="HF493" i="69"/>
  <c r="HE493" i="69"/>
  <c r="HD493" i="69"/>
  <c r="HC493" i="69"/>
  <c r="HB493" i="69"/>
  <c r="HA493" i="69"/>
  <c r="GZ493" i="69"/>
  <c r="GY493" i="69"/>
  <c r="GX493" i="69"/>
  <c r="GW493" i="69"/>
  <c r="GV493" i="69"/>
  <c r="GU493" i="69"/>
  <c r="GT493" i="69"/>
  <c r="GS493" i="69"/>
  <c r="GR493" i="69"/>
  <c r="GQ493" i="69"/>
  <c r="JW492" i="69"/>
  <c r="JV492" i="69"/>
  <c r="JU492" i="69"/>
  <c r="JT492" i="69"/>
  <c r="JS492" i="69"/>
  <c r="JR492" i="69"/>
  <c r="JQ492" i="69"/>
  <c r="JP492" i="69"/>
  <c r="JO492" i="69"/>
  <c r="JN492" i="69"/>
  <c r="JM492" i="69"/>
  <c r="JL492" i="69"/>
  <c r="JK492" i="69"/>
  <c r="JJ492" i="69"/>
  <c r="JI492" i="69"/>
  <c r="JH492" i="69"/>
  <c r="JG492" i="69"/>
  <c r="JF492" i="69"/>
  <c r="JE492" i="69"/>
  <c r="JD492" i="69"/>
  <c r="JC492" i="69"/>
  <c r="JB492" i="69"/>
  <c r="JA492" i="69"/>
  <c r="IZ492" i="69"/>
  <c r="IY492" i="69"/>
  <c r="IX492" i="69"/>
  <c r="IW492" i="69"/>
  <c r="IV492" i="69"/>
  <c r="IU492" i="69"/>
  <c r="IT492" i="69"/>
  <c r="IS492" i="69"/>
  <c r="IR492" i="69"/>
  <c r="IQ492" i="69"/>
  <c r="IP492" i="69"/>
  <c r="IO492" i="69"/>
  <c r="IN492" i="69"/>
  <c r="IM492" i="69"/>
  <c r="IL492" i="69"/>
  <c r="IK492" i="69"/>
  <c r="IJ492" i="69"/>
  <c r="II492" i="69"/>
  <c r="IH492" i="69"/>
  <c r="IG492" i="69"/>
  <c r="IF492" i="69"/>
  <c r="IE492" i="69"/>
  <c r="ID492" i="69"/>
  <c r="IC492" i="69"/>
  <c r="IB492" i="69"/>
  <c r="IA492" i="69"/>
  <c r="HZ492" i="69"/>
  <c r="HY492" i="69"/>
  <c r="HX492" i="69"/>
  <c r="HW492" i="69"/>
  <c r="HV492" i="69"/>
  <c r="HU492" i="69"/>
  <c r="HT492" i="69"/>
  <c r="HS492" i="69"/>
  <c r="HR492" i="69"/>
  <c r="HQ492" i="69"/>
  <c r="HP492" i="69"/>
  <c r="HO492" i="69"/>
  <c r="HN492" i="69"/>
  <c r="HM492" i="69"/>
  <c r="HL492" i="69"/>
  <c r="HK492" i="69"/>
  <c r="HJ492" i="69"/>
  <c r="HI492" i="69"/>
  <c r="HH492" i="69"/>
  <c r="HG492" i="69"/>
  <c r="HF492" i="69"/>
  <c r="HE492" i="69"/>
  <c r="HD492" i="69"/>
  <c r="HC492" i="69"/>
  <c r="HB492" i="69"/>
  <c r="HA492" i="69"/>
  <c r="GZ492" i="69"/>
  <c r="GY492" i="69"/>
  <c r="GX492" i="69"/>
  <c r="GW492" i="69"/>
  <c r="GV492" i="69"/>
  <c r="GU492" i="69"/>
  <c r="GT492" i="69"/>
  <c r="GS492" i="69"/>
  <c r="GR492" i="69"/>
  <c r="GQ492" i="69"/>
  <c r="JW491" i="69"/>
  <c r="JV491" i="69"/>
  <c r="JU491" i="69"/>
  <c r="JT491" i="69"/>
  <c r="JS491" i="69"/>
  <c r="JR491" i="69"/>
  <c r="JQ491" i="69"/>
  <c r="JP491" i="69"/>
  <c r="JO491" i="69"/>
  <c r="JN491" i="69"/>
  <c r="JM491" i="69"/>
  <c r="JL491" i="69"/>
  <c r="JK491" i="69"/>
  <c r="JJ491" i="69"/>
  <c r="JI491" i="69"/>
  <c r="JH491" i="69"/>
  <c r="JG491" i="69"/>
  <c r="JF491" i="69"/>
  <c r="JE491" i="69"/>
  <c r="JD491" i="69"/>
  <c r="JC491" i="69"/>
  <c r="JB491" i="69"/>
  <c r="JA491" i="69"/>
  <c r="IZ491" i="69"/>
  <c r="IY491" i="69"/>
  <c r="IX491" i="69"/>
  <c r="IW491" i="69"/>
  <c r="IV491" i="69"/>
  <c r="IU491" i="69"/>
  <c r="IT491" i="69"/>
  <c r="IS491" i="69"/>
  <c r="IR491" i="69"/>
  <c r="IQ491" i="69"/>
  <c r="IP491" i="69"/>
  <c r="IO491" i="69"/>
  <c r="IN491" i="69"/>
  <c r="IM491" i="69"/>
  <c r="IL491" i="69"/>
  <c r="IK491" i="69"/>
  <c r="IJ491" i="69"/>
  <c r="II491" i="69"/>
  <c r="IH491" i="69"/>
  <c r="IG491" i="69"/>
  <c r="IF491" i="69"/>
  <c r="IE491" i="69"/>
  <c r="ID491" i="69"/>
  <c r="IC491" i="69"/>
  <c r="IB491" i="69"/>
  <c r="IA491" i="69"/>
  <c r="HZ491" i="69"/>
  <c r="HY491" i="69"/>
  <c r="HX491" i="69"/>
  <c r="HW491" i="69"/>
  <c r="HV491" i="69"/>
  <c r="HU491" i="69"/>
  <c r="HT491" i="69"/>
  <c r="HS491" i="69"/>
  <c r="HR491" i="69"/>
  <c r="HQ491" i="69"/>
  <c r="HP491" i="69"/>
  <c r="HO491" i="69"/>
  <c r="HN491" i="69"/>
  <c r="HM491" i="69"/>
  <c r="HL491" i="69"/>
  <c r="HK491" i="69"/>
  <c r="HJ491" i="69"/>
  <c r="HI491" i="69"/>
  <c r="HH491" i="69"/>
  <c r="HG491" i="69"/>
  <c r="HF491" i="69"/>
  <c r="HE491" i="69"/>
  <c r="HD491" i="69"/>
  <c r="HC491" i="69"/>
  <c r="HB491" i="69"/>
  <c r="HA491" i="69"/>
  <c r="GZ491" i="69"/>
  <c r="GY491" i="69"/>
  <c r="GX491" i="69"/>
  <c r="GW491" i="69"/>
  <c r="GV491" i="69"/>
  <c r="GU491" i="69"/>
  <c r="GT491" i="69"/>
  <c r="GS491" i="69"/>
  <c r="GR491" i="69"/>
  <c r="GQ491" i="69"/>
  <c r="JW490" i="69"/>
  <c r="JV490" i="69"/>
  <c r="JU490" i="69"/>
  <c r="JT490" i="69"/>
  <c r="JS490" i="69"/>
  <c r="JR490" i="69"/>
  <c r="JQ490" i="69"/>
  <c r="JP490" i="69"/>
  <c r="JO490" i="69"/>
  <c r="JN490" i="69"/>
  <c r="JM490" i="69"/>
  <c r="JL490" i="69"/>
  <c r="JK490" i="69"/>
  <c r="JJ490" i="69"/>
  <c r="JI490" i="69"/>
  <c r="JH490" i="69"/>
  <c r="JG490" i="69"/>
  <c r="JF490" i="69"/>
  <c r="JE490" i="69"/>
  <c r="JD490" i="69"/>
  <c r="JC490" i="69"/>
  <c r="JB490" i="69"/>
  <c r="JA490" i="69"/>
  <c r="IZ490" i="69"/>
  <c r="IY490" i="69"/>
  <c r="IX490" i="69"/>
  <c r="IW490" i="69"/>
  <c r="IV490" i="69"/>
  <c r="IU490" i="69"/>
  <c r="IT490" i="69"/>
  <c r="IS490" i="69"/>
  <c r="IR490" i="69"/>
  <c r="IQ490" i="69"/>
  <c r="IP490" i="69"/>
  <c r="IO490" i="69"/>
  <c r="IN490" i="69"/>
  <c r="IM490" i="69"/>
  <c r="IL490" i="69"/>
  <c r="IK490" i="69"/>
  <c r="IJ490" i="69"/>
  <c r="II490" i="69"/>
  <c r="IH490" i="69"/>
  <c r="IG490" i="69"/>
  <c r="IF490" i="69"/>
  <c r="IE490" i="69"/>
  <c r="ID490" i="69"/>
  <c r="IC490" i="69"/>
  <c r="IB490" i="69"/>
  <c r="IA490" i="69"/>
  <c r="HZ490" i="69"/>
  <c r="HY490" i="69"/>
  <c r="HX490" i="69"/>
  <c r="HW490" i="69"/>
  <c r="HV490" i="69"/>
  <c r="HU490" i="69"/>
  <c r="HT490" i="69"/>
  <c r="HS490" i="69"/>
  <c r="HR490" i="69"/>
  <c r="HQ490" i="69"/>
  <c r="HP490" i="69"/>
  <c r="HO490" i="69"/>
  <c r="HN490" i="69"/>
  <c r="HM490" i="69"/>
  <c r="HL490" i="69"/>
  <c r="HK490" i="69"/>
  <c r="HJ490" i="69"/>
  <c r="HI490" i="69"/>
  <c r="HH490" i="69"/>
  <c r="HG490" i="69"/>
  <c r="HF490" i="69"/>
  <c r="HE490" i="69"/>
  <c r="HD490" i="69"/>
  <c r="HC490" i="69"/>
  <c r="HB490" i="69"/>
  <c r="HA490" i="69"/>
  <c r="GZ490" i="69"/>
  <c r="GY490" i="69"/>
  <c r="GX490" i="69"/>
  <c r="GW490" i="69"/>
  <c r="GV490" i="69"/>
  <c r="GU490" i="69"/>
  <c r="GT490" i="69"/>
  <c r="GS490" i="69"/>
  <c r="GR490" i="69"/>
  <c r="GQ490" i="69"/>
  <c r="JW489" i="69"/>
  <c r="JV489" i="69"/>
  <c r="JU489" i="69"/>
  <c r="JT489" i="69"/>
  <c r="JS489" i="69"/>
  <c r="JR489" i="69"/>
  <c r="JQ489" i="69"/>
  <c r="JP489" i="69"/>
  <c r="JO489" i="69"/>
  <c r="JN489" i="69"/>
  <c r="JM489" i="69"/>
  <c r="JL489" i="69"/>
  <c r="JK489" i="69"/>
  <c r="JJ489" i="69"/>
  <c r="JI489" i="69"/>
  <c r="JH489" i="69"/>
  <c r="JG489" i="69"/>
  <c r="JF489" i="69"/>
  <c r="JE489" i="69"/>
  <c r="JD489" i="69"/>
  <c r="JC489" i="69"/>
  <c r="JB489" i="69"/>
  <c r="JA489" i="69"/>
  <c r="IZ489" i="69"/>
  <c r="IY489" i="69"/>
  <c r="IX489" i="69"/>
  <c r="IW489" i="69"/>
  <c r="IV489" i="69"/>
  <c r="IU489" i="69"/>
  <c r="IT489" i="69"/>
  <c r="IS489" i="69"/>
  <c r="IR489" i="69"/>
  <c r="IQ489" i="69"/>
  <c r="IP489" i="69"/>
  <c r="IO489" i="69"/>
  <c r="IN489" i="69"/>
  <c r="IM489" i="69"/>
  <c r="IL489" i="69"/>
  <c r="IK489" i="69"/>
  <c r="IJ489" i="69"/>
  <c r="II489" i="69"/>
  <c r="IH489" i="69"/>
  <c r="IG489" i="69"/>
  <c r="IF489" i="69"/>
  <c r="IE489" i="69"/>
  <c r="ID489" i="69"/>
  <c r="IC489" i="69"/>
  <c r="IB489" i="69"/>
  <c r="IA489" i="69"/>
  <c r="HZ489" i="69"/>
  <c r="HY489" i="69"/>
  <c r="HX489" i="69"/>
  <c r="HW489" i="69"/>
  <c r="HV489" i="69"/>
  <c r="HU489" i="69"/>
  <c r="HT489" i="69"/>
  <c r="HS489" i="69"/>
  <c r="HR489" i="69"/>
  <c r="HQ489" i="69"/>
  <c r="HP489" i="69"/>
  <c r="HO489" i="69"/>
  <c r="HN489" i="69"/>
  <c r="HM489" i="69"/>
  <c r="HL489" i="69"/>
  <c r="HK489" i="69"/>
  <c r="HJ489" i="69"/>
  <c r="HI489" i="69"/>
  <c r="HH489" i="69"/>
  <c r="HG489" i="69"/>
  <c r="HF489" i="69"/>
  <c r="HE489" i="69"/>
  <c r="HD489" i="69"/>
  <c r="HC489" i="69"/>
  <c r="HB489" i="69"/>
  <c r="HA489" i="69"/>
  <c r="GZ489" i="69"/>
  <c r="GY489" i="69"/>
  <c r="GX489" i="69"/>
  <c r="GW489" i="69"/>
  <c r="GV489" i="69"/>
  <c r="GU489" i="69"/>
  <c r="GT489" i="69"/>
  <c r="GS489" i="69"/>
  <c r="GR489" i="69"/>
  <c r="GQ489" i="69"/>
  <c r="JW488" i="69"/>
  <c r="JV488" i="69"/>
  <c r="JU488" i="69"/>
  <c r="JT488" i="69"/>
  <c r="JS488" i="69"/>
  <c r="JR488" i="69"/>
  <c r="JQ488" i="69"/>
  <c r="JP488" i="69"/>
  <c r="JO488" i="69"/>
  <c r="JN488" i="69"/>
  <c r="JM488" i="69"/>
  <c r="JL488" i="69"/>
  <c r="JK488" i="69"/>
  <c r="JJ488" i="69"/>
  <c r="JI488" i="69"/>
  <c r="JH488" i="69"/>
  <c r="JG488" i="69"/>
  <c r="JF488" i="69"/>
  <c r="JE488" i="69"/>
  <c r="JD488" i="69"/>
  <c r="JC488" i="69"/>
  <c r="JB488" i="69"/>
  <c r="JA488" i="69"/>
  <c r="IZ488" i="69"/>
  <c r="IY488" i="69"/>
  <c r="IX488" i="69"/>
  <c r="IW488" i="69"/>
  <c r="IV488" i="69"/>
  <c r="IU488" i="69"/>
  <c r="IT488" i="69"/>
  <c r="IS488" i="69"/>
  <c r="IR488" i="69"/>
  <c r="IQ488" i="69"/>
  <c r="IP488" i="69"/>
  <c r="IO488" i="69"/>
  <c r="IN488" i="69"/>
  <c r="IM488" i="69"/>
  <c r="IL488" i="69"/>
  <c r="IK488" i="69"/>
  <c r="IJ488" i="69"/>
  <c r="II488" i="69"/>
  <c r="IH488" i="69"/>
  <c r="IG488" i="69"/>
  <c r="IF488" i="69"/>
  <c r="IE488" i="69"/>
  <c r="ID488" i="69"/>
  <c r="IC488" i="69"/>
  <c r="IB488" i="69"/>
  <c r="IA488" i="69"/>
  <c r="HZ488" i="69"/>
  <c r="HY488" i="69"/>
  <c r="HX488" i="69"/>
  <c r="HW488" i="69"/>
  <c r="HV488" i="69"/>
  <c r="HU488" i="69"/>
  <c r="HT488" i="69"/>
  <c r="HS488" i="69"/>
  <c r="HR488" i="69"/>
  <c r="HQ488" i="69"/>
  <c r="HP488" i="69"/>
  <c r="HO488" i="69"/>
  <c r="HN488" i="69"/>
  <c r="HM488" i="69"/>
  <c r="HL488" i="69"/>
  <c r="HK488" i="69"/>
  <c r="HJ488" i="69"/>
  <c r="HI488" i="69"/>
  <c r="HH488" i="69"/>
  <c r="HG488" i="69"/>
  <c r="HF488" i="69"/>
  <c r="HE488" i="69"/>
  <c r="HD488" i="69"/>
  <c r="HC488" i="69"/>
  <c r="HB488" i="69"/>
  <c r="HA488" i="69"/>
  <c r="GZ488" i="69"/>
  <c r="GY488" i="69"/>
  <c r="GX488" i="69"/>
  <c r="GW488" i="69"/>
  <c r="GV488" i="69"/>
  <c r="GU488" i="69"/>
  <c r="GT488" i="69"/>
  <c r="GS488" i="69"/>
  <c r="GR488" i="69"/>
  <c r="GQ488" i="69"/>
  <c r="JW487" i="69"/>
  <c r="JV487" i="69"/>
  <c r="JU487" i="69"/>
  <c r="JT487" i="69"/>
  <c r="JS487" i="69"/>
  <c r="JR487" i="69"/>
  <c r="JQ487" i="69"/>
  <c r="JP487" i="69"/>
  <c r="JO487" i="69"/>
  <c r="JN487" i="69"/>
  <c r="JM487" i="69"/>
  <c r="JL487" i="69"/>
  <c r="JK487" i="69"/>
  <c r="JJ487" i="69"/>
  <c r="JI487" i="69"/>
  <c r="JH487" i="69"/>
  <c r="JG487" i="69"/>
  <c r="JF487" i="69"/>
  <c r="JE487" i="69"/>
  <c r="JD487" i="69"/>
  <c r="JC487" i="69"/>
  <c r="JB487" i="69"/>
  <c r="JA487" i="69"/>
  <c r="IZ487" i="69"/>
  <c r="IY487" i="69"/>
  <c r="IX487" i="69"/>
  <c r="IW487" i="69"/>
  <c r="IV487" i="69"/>
  <c r="IU487" i="69"/>
  <c r="IT487" i="69"/>
  <c r="IS487" i="69"/>
  <c r="IR487" i="69"/>
  <c r="IQ487" i="69"/>
  <c r="IP487" i="69"/>
  <c r="IO487" i="69"/>
  <c r="IN487" i="69"/>
  <c r="IM487" i="69"/>
  <c r="IL487" i="69"/>
  <c r="IK487" i="69"/>
  <c r="IJ487" i="69"/>
  <c r="II487" i="69"/>
  <c r="IH487" i="69"/>
  <c r="IG487" i="69"/>
  <c r="IF487" i="69"/>
  <c r="IE487" i="69"/>
  <c r="ID487" i="69"/>
  <c r="IC487" i="69"/>
  <c r="IB487" i="69"/>
  <c r="IA487" i="69"/>
  <c r="HZ487" i="69"/>
  <c r="HY487" i="69"/>
  <c r="HX487" i="69"/>
  <c r="HW487" i="69"/>
  <c r="HV487" i="69"/>
  <c r="HU487" i="69"/>
  <c r="HT487" i="69"/>
  <c r="HS487" i="69"/>
  <c r="HR487" i="69"/>
  <c r="HQ487" i="69"/>
  <c r="HP487" i="69"/>
  <c r="HO487" i="69"/>
  <c r="HN487" i="69"/>
  <c r="HM487" i="69"/>
  <c r="HL487" i="69"/>
  <c r="HK487" i="69"/>
  <c r="HJ487" i="69"/>
  <c r="HI487" i="69"/>
  <c r="HH487" i="69"/>
  <c r="HG487" i="69"/>
  <c r="HF487" i="69"/>
  <c r="HE487" i="69"/>
  <c r="HD487" i="69"/>
  <c r="HC487" i="69"/>
  <c r="HB487" i="69"/>
  <c r="HA487" i="69"/>
  <c r="GZ487" i="69"/>
  <c r="GY487" i="69"/>
  <c r="GX487" i="69"/>
  <c r="GW487" i="69"/>
  <c r="GV487" i="69"/>
  <c r="GU487" i="69"/>
  <c r="GT487" i="69"/>
  <c r="GS487" i="69"/>
  <c r="GR487" i="69"/>
  <c r="GQ487" i="69"/>
  <c r="JW486" i="69"/>
  <c r="JV486" i="69"/>
  <c r="JU486" i="69"/>
  <c r="JT486" i="69"/>
  <c r="JS486" i="69"/>
  <c r="JR486" i="69"/>
  <c r="JQ486" i="69"/>
  <c r="JP486" i="69"/>
  <c r="JO486" i="69"/>
  <c r="JN486" i="69"/>
  <c r="JM486" i="69"/>
  <c r="JL486" i="69"/>
  <c r="JK486" i="69"/>
  <c r="JJ486" i="69"/>
  <c r="JI486" i="69"/>
  <c r="JH486" i="69"/>
  <c r="JG486" i="69"/>
  <c r="JF486" i="69"/>
  <c r="JE486" i="69"/>
  <c r="JD486" i="69"/>
  <c r="JC486" i="69"/>
  <c r="JB486" i="69"/>
  <c r="JA486" i="69"/>
  <c r="IZ486" i="69"/>
  <c r="IY486" i="69"/>
  <c r="IX486" i="69"/>
  <c r="IW486" i="69"/>
  <c r="IV486" i="69"/>
  <c r="IU486" i="69"/>
  <c r="IT486" i="69"/>
  <c r="IS486" i="69"/>
  <c r="IR486" i="69"/>
  <c r="IQ486" i="69"/>
  <c r="IP486" i="69"/>
  <c r="IO486" i="69"/>
  <c r="IN486" i="69"/>
  <c r="IM486" i="69"/>
  <c r="IL486" i="69"/>
  <c r="IK486" i="69"/>
  <c r="IJ486" i="69"/>
  <c r="II486" i="69"/>
  <c r="IH486" i="69"/>
  <c r="IG486" i="69"/>
  <c r="IF486" i="69"/>
  <c r="IE486" i="69"/>
  <c r="ID486" i="69"/>
  <c r="IC486" i="69"/>
  <c r="IB486" i="69"/>
  <c r="IA486" i="69"/>
  <c r="HZ486" i="69"/>
  <c r="HY486" i="69"/>
  <c r="HX486" i="69"/>
  <c r="HW486" i="69"/>
  <c r="HV486" i="69"/>
  <c r="HU486" i="69"/>
  <c r="HT486" i="69"/>
  <c r="HS486" i="69"/>
  <c r="HR486" i="69"/>
  <c r="HQ486" i="69"/>
  <c r="HP486" i="69"/>
  <c r="HO486" i="69"/>
  <c r="HN486" i="69"/>
  <c r="HM486" i="69"/>
  <c r="HL486" i="69"/>
  <c r="HK486" i="69"/>
  <c r="HJ486" i="69"/>
  <c r="HI486" i="69"/>
  <c r="HH486" i="69"/>
  <c r="HG486" i="69"/>
  <c r="HF486" i="69"/>
  <c r="HE486" i="69"/>
  <c r="HD486" i="69"/>
  <c r="HC486" i="69"/>
  <c r="HB486" i="69"/>
  <c r="HA486" i="69"/>
  <c r="GZ486" i="69"/>
  <c r="GY486" i="69"/>
  <c r="GX486" i="69"/>
  <c r="GW486" i="69"/>
  <c r="GV486" i="69"/>
  <c r="GU486" i="69"/>
  <c r="GT486" i="69"/>
  <c r="GS486" i="69"/>
  <c r="GR486" i="69"/>
  <c r="GQ486" i="69"/>
  <c r="JW485" i="69"/>
  <c r="JV485" i="69"/>
  <c r="JU485" i="69"/>
  <c r="JT485" i="69"/>
  <c r="JS485" i="69"/>
  <c r="JR485" i="69"/>
  <c r="JQ485" i="69"/>
  <c r="JP485" i="69"/>
  <c r="JO485" i="69"/>
  <c r="JN485" i="69"/>
  <c r="JM485" i="69"/>
  <c r="JL485" i="69"/>
  <c r="JK485" i="69"/>
  <c r="JJ485" i="69"/>
  <c r="JI485" i="69"/>
  <c r="JH485" i="69"/>
  <c r="JG485" i="69"/>
  <c r="JF485" i="69"/>
  <c r="JE485" i="69"/>
  <c r="JD485" i="69"/>
  <c r="JC485" i="69"/>
  <c r="JB485" i="69"/>
  <c r="JA485" i="69"/>
  <c r="IZ485" i="69"/>
  <c r="IY485" i="69"/>
  <c r="IX485" i="69"/>
  <c r="IW485" i="69"/>
  <c r="IV485" i="69"/>
  <c r="IU485" i="69"/>
  <c r="IT485" i="69"/>
  <c r="IS485" i="69"/>
  <c r="IR485" i="69"/>
  <c r="IQ485" i="69"/>
  <c r="IP485" i="69"/>
  <c r="IO485" i="69"/>
  <c r="IN485" i="69"/>
  <c r="IM485" i="69"/>
  <c r="IL485" i="69"/>
  <c r="IK485" i="69"/>
  <c r="IJ485" i="69"/>
  <c r="II485" i="69"/>
  <c r="IH485" i="69"/>
  <c r="IG485" i="69"/>
  <c r="IF485" i="69"/>
  <c r="IE485" i="69"/>
  <c r="ID485" i="69"/>
  <c r="IC485" i="69"/>
  <c r="IB485" i="69"/>
  <c r="IA485" i="69"/>
  <c r="HZ485" i="69"/>
  <c r="HY485" i="69"/>
  <c r="HX485" i="69"/>
  <c r="HW485" i="69"/>
  <c r="HV485" i="69"/>
  <c r="HU485" i="69"/>
  <c r="HT485" i="69"/>
  <c r="HS485" i="69"/>
  <c r="HR485" i="69"/>
  <c r="HQ485" i="69"/>
  <c r="HP485" i="69"/>
  <c r="HO485" i="69"/>
  <c r="HN485" i="69"/>
  <c r="HM485" i="69"/>
  <c r="HL485" i="69"/>
  <c r="HK485" i="69"/>
  <c r="HJ485" i="69"/>
  <c r="HI485" i="69"/>
  <c r="HH485" i="69"/>
  <c r="HG485" i="69"/>
  <c r="HF485" i="69"/>
  <c r="HE485" i="69"/>
  <c r="HD485" i="69"/>
  <c r="HC485" i="69"/>
  <c r="HB485" i="69"/>
  <c r="HA485" i="69"/>
  <c r="GZ485" i="69"/>
  <c r="GY485" i="69"/>
  <c r="GX485" i="69"/>
  <c r="GW485" i="69"/>
  <c r="GV485" i="69"/>
  <c r="GU485" i="69"/>
  <c r="GT485" i="69"/>
  <c r="GS485" i="69"/>
  <c r="GR485" i="69"/>
  <c r="GQ485" i="69"/>
  <c r="JW484" i="69"/>
  <c r="JV484" i="69"/>
  <c r="JU484" i="69"/>
  <c r="JT484" i="69"/>
  <c r="JS484" i="69"/>
  <c r="JR484" i="69"/>
  <c r="JQ484" i="69"/>
  <c r="JP484" i="69"/>
  <c r="JO484" i="69"/>
  <c r="JN484" i="69"/>
  <c r="JM484" i="69"/>
  <c r="JL484" i="69"/>
  <c r="JK484" i="69"/>
  <c r="JJ484" i="69"/>
  <c r="JI484" i="69"/>
  <c r="JH484" i="69"/>
  <c r="JG484" i="69"/>
  <c r="JF484" i="69"/>
  <c r="JE484" i="69"/>
  <c r="JD484" i="69"/>
  <c r="JC484" i="69"/>
  <c r="JB484" i="69"/>
  <c r="JA484" i="69"/>
  <c r="IZ484" i="69"/>
  <c r="IY484" i="69"/>
  <c r="IX484" i="69"/>
  <c r="IW484" i="69"/>
  <c r="IV484" i="69"/>
  <c r="IU484" i="69"/>
  <c r="IT484" i="69"/>
  <c r="IS484" i="69"/>
  <c r="IR484" i="69"/>
  <c r="IQ484" i="69"/>
  <c r="IP484" i="69"/>
  <c r="IO484" i="69"/>
  <c r="IN484" i="69"/>
  <c r="IM484" i="69"/>
  <c r="IL484" i="69"/>
  <c r="IK484" i="69"/>
  <c r="IJ484" i="69"/>
  <c r="II484" i="69"/>
  <c r="IH484" i="69"/>
  <c r="IG484" i="69"/>
  <c r="IF484" i="69"/>
  <c r="IE484" i="69"/>
  <c r="ID484" i="69"/>
  <c r="IC484" i="69"/>
  <c r="IB484" i="69"/>
  <c r="IA484" i="69"/>
  <c r="HZ484" i="69"/>
  <c r="HY484" i="69"/>
  <c r="HX484" i="69"/>
  <c r="HW484" i="69"/>
  <c r="HV484" i="69"/>
  <c r="HU484" i="69"/>
  <c r="HT484" i="69"/>
  <c r="HS484" i="69"/>
  <c r="HR484" i="69"/>
  <c r="HQ484" i="69"/>
  <c r="HP484" i="69"/>
  <c r="HO484" i="69"/>
  <c r="HN484" i="69"/>
  <c r="HM484" i="69"/>
  <c r="HL484" i="69"/>
  <c r="HK484" i="69"/>
  <c r="HJ484" i="69"/>
  <c r="HI484" i="69"/>
  <c r="HH484" i="69"/>
  <c r="HG484" i="69"/>
  <c r="HF484" i="69"/>
  <c r="HE484" i="69"/>
  <c r="HD484" i="69"/>
  <c r="HC484" i="69"/>
  <c r="HB484" i="69"/>
  <c r="HA484" i="69"/>
  <c r="GZ484" i="69"/>
  <c r="GY484" i="69"/>
  <c r="GX484" i="69"/>
  <c r="GW484" i="69"/>
  <c r="GV484" i="69"/>
  <c r="GU484" i="69"/>
  <c r="GT484" i="69"/>
  <c r="GS484" i="69"/>
  <c r="GR484" i="69"/>
  <c r="GQ484" i="69"/>
  <c r="JW483" i="69"/>
  <c r="JV483" i="69"/>
  <c r="JU483" i="69"/>
  <c r="JT483" i="69"/>
  <c r="JS483" i="69"/>
  <c r="JR483" i="69"/>
  <c r="JQ483" i="69"/>
  <c r="JP483" i="69"/>
  <c r="JO483" i="69"/>
  <c r="JN483" i="69"/>
  <c r="JM483" i="69"/>
  <c r="JL483" i="69"/>
  <c r="JK483" i="69"/>
  <c r="JJ483" i="69"/>
  <c r="JI483" i="69"/>
  <c r="JH483" i="69"/>
  <c r="JG483" i="69"/>
  <c r="JF483" i="69"/>
  <c r="JE483" i="69"/>
  <c r="JD483" i="69"/>
  <c r="JC483" i="69"/>
  <c r="JB483" i="69"/>
  <c r="JA483" i="69"/>
  <c r="IZ483" i="69"/>
  <c r="IY483" i="69"/>
  <c r="IX483" i="69"/>
  <c r="IW483" i="69"/>
  <c r="IV483" i="69"/>
  <c r="IU483" i="69"/>
  <c r="IT483" i="69"/>
  <c r="IS483" i="69"/>
  <c r="IR483" i="69"/>
  <c r="IQ483" i="69"/>
  <c r="IP483" i="69"/>
  <c r="IO483" i="69"/>
  <c r="IN483" i="69"/>
  <c r="IM483" i="69"/>
  <c r="IL483" i="69"/>
  <c r="IK483" i="69"/>
  <c r="IJ483" i="69"/>
  <c r="II483" i="69"/>
  <c r="IH483" i="69"/>
  <c r="IG483" i="69"/>
  <c r="IF483" i="69"/>
  <c r="IE483" i="69"/>
  <c r="ID483" i="69"/>
  <c r="IC483" i="69"/>
  <c r="IB483" i="69"/>
  <c r="IA483" i="69"/>
  <c r="HZ483" i="69"/>
  <c r="HY483" i="69"/>
  <c r="HX483" i="69"/>
  <c r="HW483" i="69"/>
  <c r="HV483" i="69"/>
  <c r="HU483" i="69"/>
  <c r="HT483" i="69"/>
  <c r="HS483" i="69"/>
  <c r="HR483" i="69"/>
  <c r="HQ483" i="69"/>
  <c r="HP483" i="69"/>
  <c r="HO483" i="69"/>
  <c r="HN483" i="69"/>
  <c r="HM483" i="69"/>
  <c r="HL483" i="69"/>
  <c r="HK483" i="69"/>
  <c r="HJ483" i="69"/>
  <c r="HI483" i="69"/>
  <c r="HH483" i="69"/>
  <c r="HG483" i="69"/>
  <c r="HF483" i="69"/>
  <c r="HE483" i="69"/>
  <c r="HD483" i="69"/>
  <c r="HC483" i="69"/>
  <c r="HB483" i="69"/>
  <c r="HA483" i="69"/>
  <c r="GZ483" i="69"/>
  <c r="GY483" i="69"/>
  <c r="GX483" i="69"/>
  <c r="GW483" i="69"/>
  <c r="GV483" i="69"/>
  <c r="GU483" i="69"/>
  <c r="GT483" i="69"/>
  <c r="GS483" i="69"/>
  <c r="GR483" i="69"/>
  <c r="GQ483" i="69"/>
  <c r="JW482" i="69"/>
  <c r="JV482" i="69"/>
  <c r="JU482" i="69"/>
  <c r="JT482" i="69"/>
  <c r="JS482" i="69"/>
  <c r="JR482" i="69"/>
  <c r="JQ482" i="69"/>
  <c r="JP482" i="69"/>
  <c r="JO482" i="69"/>
  <c r="JN482" i="69"/>
  <c r="JM482" i="69"/>
  <c r="JL482" i="69"/>
  <c r="JK482" i="69"/>
  <c r="JJ482" i="69"/>
  <c r="JI482" i="69"/>
  <c r="JH482" i="69"/>
  <c r="JG482" i="69"/>
  <c r="JF482" i="69"/>
  <c r="JE482" i="69"/>
  <c r="JD482" i="69"/>
  <c r="JC482" i="69"/>
  <c r="JB482" i="69"/>
  <c r="JA482" i="69"/>
  <c r="IZ482" i="69"/>
  <c r="IY482" i="69"/>
  <c r="IX482" i="69"/>
  <c r="IW482" i="69"/>
  <c r="IV482" i="69"/>
  <c r="IU482" i="69"/>
  <c r="IT482" i="69"/>
  <c r="IS482" i="69"/>
  <c r="IR482" i="69"/>
  <c r="IQ482" i="69"/>
  <c r="IP482" i="69"/>
  <c r="IO482" i="69"/>
  <c r="IN482" i="69"/>
  <c r="IM482" i="69"/>
  <c r="IL482" i="69"/>
  <c r="IK482" i="69"/>
  <c r="IJ482" i="69"/>
  <c r="II482" i="69"/>
  <c r="IH482" i="69"/>
  <c r="IG482" i="69"/>
  <c r="IF482" i="69"/>
  <c r="IE482" i="69"/>
  <c r="ID482" i="69"/>
  <c r="IC482" i="69"/>
  <c r="IB482" i="69"/>
  <c r="IA482" i="69"/>
  <c r="HZ482" i="69"/>
  <c r="HY482" i="69"/>
  <c r="HX482" i="69"/>
  <c r="HW482" i="69"/>
  <c r="HV482" i="69"/>
  <c r="HU482" i="69"/>
  <c r="HT482" i="69"/>
  <c r="HS482" i="69"/>
  <c r="HR482" i="69"/>
  <c r="HQ482" i="69"/>
  <c r="HP482" i="69"/>
  <c r="HO482" i="69"/>
  <c r="HN482" i="69"/>
  <c r="HM482" i="69"/>
  <c r="HL482" i="69"/>
  <c r="HK482" i="69"/>
  <c r="HJ482" i="69"/>
  <c r="HI482" i="69"/>
  <c r="HH482" i="69"/>
  <c r="HG482" i="69"/>
  <c r="HF482" i="69"/>
  <c r="HE482" i="69"/>
  <c r="HD482" i="69"/>
  <c r="HC482" i="69"/>
  <c r="HB482" i="69"/>
  <c r="HA482" i="69"/>
  <c r="GZ482" i="69"/>
  <c r="GY482" i="69"/>
  <c r="GX482" i="69"/>
  <c r="GW482" i="69"/>
  <c r="GV482" i="69"/>
  <c r="GU482" i="69"/>
  <c r="GT482" i="69"/>
  <c r="GS482" i="69"/>
  <c r="GR482" i="69"/>
  <c r="GQ482" i="69"/>
  <c r="JW481" i="69"/>
  <c r="JV481" i="69"/>
  <c r="JU481" i="69"/>
  <c r="JT481" i="69"/>
  <c r="JS481" i="69"/>
  <c r="JR481" i="69"/>
  <c r="JQ481" i="69"/>
  <c r="JP481" i="69"/>
  <c r="JO481" i="69"/>
  <c r="JN481" i="69"/>
  <c r="JM481" i="69"/>
  <c r="JL481" i="69"/>
  <c r="JK481" i="69"/>
  <c r="JJ481" i="69"/>
  <c r="JI481" i="69"/>
  <c r="JH481" i="69"/>
  <c r="JG481" i="69"/>
  <c r="JF481" i="69"/>
  <c r="JE481" i="69"/>
  <c r="JD481" i="69"/>
  <c r="JC481" i="69"/>
  <c r="JB481" i="69"/>
  <c r="JA481" i="69"/>
  <c r="IZ481" i="69"/>
  <c r="IY481" i="69"/>
  <c r="IX481" i="69"/>
  <c r="IW481" i="69"/>
  <c r="IV481" i="69"/>
  <c r="IU481" i="69"/>
  <c r="IT481" i="69"/>
  <c r="IS481" i="69"/>
  <c r="IR481" i="69"/>
  <c r="IQ481" i="69"/>
  <c r="IP481" i="69"/>
  <c r="IO481" i="69"/>
  <c r="IN481" i="69"/>
  <c r="IM481" i="69"/>
  <c r="IL481" i="69"/>
  <c r="IK481" i="69"/>
  <c r="IJ481" i="69"/>
  <c r="II481" i="69"/>
  <c r="IH481" i="69"/>
  <c r="IG481" i="69"/>
  <c r="IF481" i="69"/>
  <c r="IE481" i="69"/>
  <c r="ID481" i="69"/>
  <c r="IC481" i="69"/>
  <c r="IB481" i="69"/>
  <c r="IA481" i="69"/>
  <c r="HZ481" i="69"/>
  <c r="HY481" i="69"/>
  <c r="HX481" i="69"/>
  <c r="HW481" i="69"/>
  <c r="HV481" i="69"/>
  <c r="HU481" i="69"/>
  <c r="HT481" i="69"/>
  <c r="HS481" i="69"/>
  <c r="HR481" i="69"/>
  <c r="HQ481" i="69"/>
  <c r="HP481" i="69"/>
  <c r="HO481" i="69"/>
  <c r="HN481" i="69"/>
  <c r="HM481" i="69"/>
  <c r="HL481" i="69"/>
  <c r="HK481" i="69"/>
  <c r="HJ481" i="69"/>
  <c r="HI481" i="69"/>
  <c r="HH481" i="69"/>
  <c r="HG481" i="69"/>
  <c r="HF481" i="69"/>
  <c r="HE481" i="69"/>
  <c r="HD481" i="69"/>
  <c r="HC481" i="69"/>
  <c r="HB481" i="69"/>
  <c r="HA481" i="69"/>
  <c r="GZ481" i="69"/>
  <c r="GY481" i="69"/>
  <c r="GX481" i="69"/>
  <c r="GW481" i="69"/>
  <c r="GV481" i="69"/>
  <c r="GU481" i="69"/>
  <c r="GT481" i="69"/>
  <c r="GS481" i="69"/>
  <c r="GR481" i="69"/>
  <c r="GQ481" i="69"/>
  <c r="JW480" i="69"/>
  <c r="JV480" i="69"/>
  <c r="JU480" i="69"/>
  <c r="JT480" i="69"/>
  <c r="JS480" i="69"/>
  <c r="JR480" i="69"/>
  <c r="JQ480" i="69"/>
  <c r="JP480" i="69"/>
  <c r="JO480" i="69"/>
  <c r="JN480" i="69"/>
  <c r="JM480" i="69"/>
  <c r="JL480" i="69"/>
  <c r="JK480" i="69"/>
  <c r="JJ480" i="69"/>
  <c r="JI480" i="69"/>
  <c r="JH480" i="69"/>
  <c r="JG480" i="69"/>
  <c r="JF480" i="69"/>
  <c r="JE480" i="69"/>
  <c r="JD480" i="69"/>
  <c r="JC480" i="69"/>
  <c r="JB480" i="69"/>
  <c r="JA480" i="69"/>
  <c r="IZ480" i="69"/>
  <c r="IY480" i="69"/>
  <c r="IX480" i="69"/>
  <c r="IW480" i="69"/>
  <c r="IV480" i="69"/>
  <c r="IU480" i="69"/>
  <c r="IT480" i="69"/>
  <c r="IS480" i="69"/>
  <c r="IR480" i="69"/>
  <c r="IQ480" i="69"/>
  <c r="IP480" i="69"/>
  <c r="IO480" i="69"/>
  <c r="IN480" i="69"/>
  <c r="IM480" i="69"/>
  <c r="IL480" i="69"/>
  <c r="IK480" i="69"/>
  <c r="IJ480" i="69"/>
  <c r="II480" i="69"/>
  <c r="IH480" i="69"/>
  <c r="IG480" i="69"/>
  <c r="IF480" i="69"/>
  <c r="IE480" i="69"/>
  <c r="ID480" i="69"/>
  <c r="IC480" i="69"/>
  <c r="IB480" i="69"/>
  <c r="IA480" i="69"/>
  <c r="HZ480" i="69"/>
  <c r="HY480" i="69"/>
  <c r="HX480" i="69"/>
  <c r="HW480" i="69"/>
  <c r="HV480" i="69"/>
  <c r="HU480" i="69"/>
  <c r="HT480" i="69"/>
  <c r="HS480" i="69"/>
  <c r="HR480" i="69"/>
  <c r="HQ480" i="69"/>
  <c r="HP480" i="69"/>
  <c r="HO480" i="69"/>
  <c r="HN480" i="69"/>
  <c r="HM480" i="69"/>
  <c r="HL480" i="69"/>
  <c r="HK480" i="69"/>
  <c r="HJ480" i="69"/>
  <c r="HI480" i="69"/>
  <c r="HH480" i="69"/>
  <c r="HG480" i="69"/>
  <c r="HF480" i="69"/>
  <c r="HE480" i="69"/>
  <c r="HD480" i="69"/>
  <c r="HC480" i="69"/>
  <c r="HB480" i="69"/>
  <c r="HA480" i="69"/>
  <c r="GZ480" i="69"/>
  <c r="GY480" i="69"/>
  <c r="GX480" i="69"/>
  <c r="GW480" i="69"/>
  <c r="GV480" i="69"/>
  <c r="GU480" i="69"/>
  <c r="GT480" i="69"/>
  <c r="GS480" i="69"/>
  <c r="GR480" i="69"/>
  <c r="GQ480" i="69"/>
  <c r="JW479" i="69"/>
  <c r="JV479" i="69"/>
  <c r="JU479" i="69"/>
  <c r="JT479" i="69"/>
  <c r="JS479" i="69"/>
  <c r="JR479" i="69"/>
  <c r="JQ479" i="69"/>
  <c r="JP479" i="69"/>
  <c r="JO479" i="69"/>
  <c r="JN479" i="69"/>
  <c r="JM479" i="69"/>
  <c r="JL479" i="69"/>
  <c r="JK479" i="69"/>
  <c r="JJ479" i="69"/>
  <c r="JI479" i="69"/>
  <c r="JH479" i="69"/>
  <c r="JG479" i="69"/>
  <c r="JF479" i="69"/>
  <c r="JE479" i="69"/>
  <c r="JD479" i="69"/>
  <c r="JC479" i="69"/>
  <c r="JB479" i="69"/>
  <c r="JA479" i="69"/>
  <c r="IZ479" i="69"/>
  <c r="IY479" i="69"/>
  <c r="IX479" i="69"/>
  <c r="IW479" i="69"/>
  <c r="IV479" i="69"/>
  <c r="IU479" i="69"/>
  <c r="IT479" i="69"/>
  <c r="IS479" i="69"/>
  <c r="IR479" i="69"/>
  <c r="IQ479" i="69"/>
  <c r="IP479" i="69"/>
  <c r="IO479" i="69"/>
  <c r="IN479" i="69"/>
  <c r="IM479" i="69"/>
  <c r="IL479" i="69"/>
  <c r="IK479" i="69"/>
  <c r="IJ479" i="69"/>
  <c r="II479" i="69"/>
  <c r="IH479" i="69"/>
  <c r="IG479" i="69"/>
  <c r="IF479" i="69"/>
  <c r="IE479" i="69"/>
  <c r="ID479" i="69"/>
  <c r="IC479" i="69"/>
  <c r="IB479" i="69"/>
  <c r="IA479" i="69"/>
  <c r="HZ479" i="69"/>
  <c r="HY479" i="69"/>
  <c r="HX479" i="69"/>
  <c r="HW479" i="69"/>
  <c r="HV479" i="69"/>
  <c r="HU479" i="69"/>
  <c r="HT479" i="69"/>
  <c r="HS479" i="69"/>
  <c r="HR479" i="69"/>
  <c r="HQ479" i="69"/>
  <c r="HP479" i="69"/>
  <c r="HO479" i="69"/>
  <c r="HN479" i="69"/>
  <c r="HM479" i="69"/>
  <c r="HL479" i="69"/>
  <c r="HK479" i="69"/>
  <c r="HJ479" i="69"/>
  <c r="HI479" i="69"/>
  <c r="HH479" i="69"/>
  <c r="HG479" i="69"/>
  <c r="HF479" i="69"/>
  <c r="HE479" i="69"/>
  <c r="HD479" i="69"/>
  <c r="HC479" i="69"/>
  <c r="HB479" i="69"/>
  <c r="HA479" i="69"/>
  <c r="GZ479" i="69"/>
  <c r="GY479" i="69"/>
  <c r="GX479" i="69"/>
  <c r="GW479" i="69"/>
  <c r="GV479" i="69"/>
  <c r="GU479" i="69"/>
  <c r="GT479" i="69"/>
  <c r="GS479" i="69"/>
  <c r="GR479" i="69"/>
  <c r="GQ479" i="69"/>
  <c r="JW478" i="69"/>
  <c r="JV478" i="69"/>
  <c r="JU478" i="69"/>
  <c r="JT478" i="69"/>
  <c r="JS478" i="69"/>
  <c r="JR478" i="69"/>
  <c r="JQ478" i="69"/>
  <c r="JP478" i="69"/>
  <c r="JO478" i="69"/>
  <c r="JN478" i="69"/>
  <c r="JM478" i="69"/>
  <c r="JL478" i="69"/>
  <c r="JK478" i="69"/>
  <c r="JJ478" i="69"/>
  <c r="JI478" i="69"/>
  <c r="JH478" i="69"/>
  <c r="JG478" i="69"/>
  <c r="JF478" i="69"/>
  <c r="JE478" i="69"/>
  <c r="JD478" i="69"/>
  <c r="JC478" i="69"/>
  <c r="JB478" i="69"/>
  <c r="JA478" i="69"/>
  <c r="IZ478" i="69"/>
  <c r="IY478" i="69"/>
  <c r="IX478" i="69"/>
  <c r="IW478" i="69"/>
  <c r="IV478" i="69"/>
  <c r="IU478" i="69"/>
  <c r="IT478" i="69"/>
  <c r="IS478" i="69"/>
  <c r="IR478" i="69"/>
  <c r="IQ478" i="69"/>
  <c r="IP478" i="69"/>
  <c r="IO478" i="69"/>
  <c r="IN478" i="69"/>
  <c r="IM478" i="69"/>
  <c r="IL478" i="69"/>
  <c r="IK478" i="69"/>
  <c r="IJ478" i="69"/>
  <c r="II478" i="69"/>
  <c r="IH478" i="69"/>
  <c r="IG478" i="69"/>
  <c r="IF478" i="69"/>
  <c r="IE478" i="69"/>
  <c r="ID478" i="69"/>
  <c r="IC478" i="69"/>
  <c r="IB478" i="69"/>
  <c r="IA478" i="69"/>
  <c r="HZ478" i="69"/>
  <c r="HY478" i="69"/>
  <c r="HX478" i="69"/>
  <c r="HW478" i="69"/>
  <c r="HV478" i="69"/>
  <c r="HU478" i="69"/>
  <c r="HT478" i="69"/>
  <c r="HS478" i="69"/>
  <c r="HR478" i="69"/>
  <c r="HQ478" i="69"/>
  <c r="HP478" i="69"/>
  <c r="HO478" i="69"/>
  <c r="HN478" i="69"/>
  <c r="HM478" i="69"/>
  <c r="HL478" i="69"/>
  <c r="HK478" i="69"/>
  <c r="HJ478" i="69"/>
  <c r="HI478" i="69"/>
  <c r="HH478" i="69"/>
  <c r="HG478" i="69"/>
  <c r="HF478" i="69"/>
  <c r="HE478" i="69"/>
  <c r="HD478" i="69"/>
  <c r="HC478" i="69"/>
  <c r="HB478" i="69"/>
  <c r="HA478" i="69"/>
  <c r="GZ478" i="69"/>
  <c r="GY478" i="69"/>
  <c r="GX478" i="69"/>
  <c r="GW478" i="69"/>
  <c r="GV478" i="69"/>
  <c r="GU478" i="69"/>
  <c r="GT478" i="69"/>
  <c r="GS478" i="69"/>
  <c r="GR478" i="69"/>
  <c r="GQ478" i="69"/>
  <c r="JW477" i="69"/>
  <c r="JV477" i="69"/>
  <c r="JU477" i="69"/>
  <c r="JT477" i="69"/>
  <c r="JS477" i="69"/>
  <c r="JR477" i="69"/>
  <c r="JQ477" i="69"/>
  <c r="JP477" i="69"/>
  <c r="JO477" i="69"/>
  <c r="JN477" i="69"/>
  <c r="JM477" i="69"/>
  <c r="JL477" i="69"/>
  <c r="JK477" i="69"/>
  <c r="JJ477" i="69"/>
  <c r="JI477" i="69"/>
  <c r="JH477" i="69"/>
  <c r="JG477" i="69"/>
  <c r="JF477" i="69"/>
  <c r="JE477" i="69"/>
  <c r="JD477" i="69"/>
  <c r="JC477" i="69"/>
  <c r="JB477" i="69"/>
  <c r="JA477" i="69"/>
  <c r="IZ477" i="69"/>
  <c r="IY477" i="69"/>
  <c r="IX477" i="69"/>
  <c r="IW477" i="69"/>
  <c r="IV477" i="69"/>
  <c r="IU477" i="69"/>
  <c r="IT477" i="69"/>
  <c r="IS477" i="69"/>
  <c r="IR477" i="69"/>
  <c r="IQ477" i="69"/>
  <c r="IP477" i="69"/>
  <c r="IO477" i="69"/>
  <c r="IN477" i="69"/>
  <c r="IM477" i="69"/>
  <c r="IL477" i="69"/>
  <c r="IK477" i="69"/>
  <c r="IJ477" i="69"/>
  <c r="II477" i="69"/>
  <c r="IH477" i="69"/>
  <c r="IG477" i="69"/>
  <c r="IF477" i="69"/>
  <c r="IE477" i="69"/>
  <c r="ID477" i="69"/>
  <c r="IC477" i="69"/>
  <c r="IB477" i="69"/>
  <c r="IA477" i="69"/>
  <c r="HZ477" i="69"/>
  <c r="HY477" i="69"/>
  <c r="HX477" i="69"/>
  <c r="HW477" i="69"/>
  <c r="HV477" i="69"/>
  <c r="HU477" i="69"/>
  <c r="HT477" i="69"/>
  <c r="HS477" i="69"/>
  <c r="HR477" i="69"/>
  <c r="HQ477" i="69"/>
  <c r="HP477" i="69"/>
  <c r="HO477" i="69"/>
  <c r="HN477" i="69"/>
  <c r="HM477" i="69"/>
  <c r="HL477" i="69"/>
  <c r="HK477" i="69"/>
  <c r="HJ477" i="69"/>
  <c r="HI477" i="69"/>
  <c r="HH477" i="69"/>
  <c r="HG477" i="69"/>
  <c r="HF477" i="69"/>
  <c r="HE477" i="69"/>
  <c r="HD477" i="69"/>
  <c r="HC477" i="69"/>
  <c r="HB477" i="69"/>
  <c r="HA477" i="69"/>
  <c r="GZ477" i="69"/>
  <c r="GY477" i="69"/>
  <c r="GX477" i="69"/>
  <c r="GW477" i="69"/>
  <c r="GV477" i="69"/>
  <c r="GU477" i="69"/>
  <c r="GT477" i="69"/>
  <c r="GS477" i="69"/>
  <c r="GR477" i="69"/>
  <c r="GQ477" i="69"/>
  <c r="JW476" i="69"/>
  <c r="JV476" i="69"/>
  <c r="JU476" i="69"/>
  <c r="JT476" i="69"/>
  <c r="JS476" i="69"/>
  <c r="JR476" i="69"/>
  <c r="JQ476" i="69"/>
  <c r="JP476" i="69"/>
  <c r="JO476" i="69"/>
  <c r="JN476" i="69"/>
  <c r="JM476" i="69"/>
  <c r="JL476" i="69"/>
  <c r="JK476" i="69"/>
  <c r="JJ476" i="69"/>
  <c r="JI476" i="69"/>
  <c r="JH476" i="69"/>
  <c r="JG476" i="69"/>
  <c r="JF476" i="69"/>
  <c r="JE476" i="69"/>
  <c r="JD476" i="69"/>
  <c r="JC476" i="69"/>
  <c r="JB476" i="69"/>
  <c r="JA476" i="69"/>
  <c r="IZ476" i="69"/>
  <c r="IY476" i="69"/>
  <c r="IX476" i="69"/>
  <c r="IW476" i="69"/>
  <c r="IV476" i="69"/>
  <c r="IU476" i="69"/>
  <c r="IT476" i="69"/>
  <c r="IS476" i="69"/>
  <c r="IR476" i="69"/>
  <c r="IQ476" i="69"/>
  <c r="IP476" i="69"/>
  <c r="IO476" i="69"/>
  <c r="IN476" i="69"/>
  <c r="IM476" i="69"/>
  <c r="IL476" i="69"/>
  <c r="IK476" i="69"/>
  <c r="IJ476" i="69"/>
  <c r="II476" i="69"/>
  <c r="IH476" i="69"/>
  <c r="IG476" i="69"/>
  <c r="IF476" i="69"/>
  <c r="IE476" i="69"/>
  <c r="ID476" i="69"/>
  <c r="IC476" i="69"/>
  <c r="IB476" i="69"/>
  <c r="IA476" i="69"/>
  <c r="HZ476" i="69"/>
  <c r="HY476" i="69"/>
  <c r="HX476" i="69"/>
  <c r="HW476" i="69"/>
  <c r="HV476" i="69"/>
  <c r="HU476" i="69"/>
  <c r="HT476" i="69"/>
  <c r="HS476" i="69"/>
  <c r="HR476" i="69"/>
  <c r="HQ476" i="69"/>
  <c r="HP476" i="69"/>
  <c r="HO476" i="69"/>
  <c r="HN476" i="69"/>
  <c r="HM476" i="69"/>
  <c r="HL476" i="69"/>
  <c r="HK476" i="69"/>
  <c r="HJ476" i="69"/>
  <c r="HI476" i="69"/>
  <c r="HH476" i="69"/>
  <c r="HG476" i="69"/>
  <c r="HF476" i="69"/>
  <c r="HE476" i="69"/>
  <c r="HD476" i="69"/>
  <c r="HC476" i="69"/>
  <c r="HB476" i="69"/>
  <c r="HA476" i="69"/>
  <c r="GZ476" i="69"/>
  <c r="GY476" i="69"/>
  <c r="GX476" i="69"/>
  <c r="GW476" i="69"/>
  <c r="GV476" i="69"/>
  <c r="GU476" i="69"/>
  <c r="GT476" i="69"/>
  <c r="GS476" i="69"/>
  <c r="GR476" i="69"/>
  <c r="GQ476" i="69"/>
  <c r="JW475" i="69"/>
  <c r="JV475" i="69"/>
  <c r="JU475" i="69"/>
  <c r="JT475" i="69"/>
  <c r="JS475" i="69"/>
  <c r="JR475" i="69"/>
  <c r="JQ475" i="69"/>
  <c r="JP475" i="69"/>
  <c r="JO475" i="69"/>
  <c r="JN475" i="69"/>
  <c r="JM475" i="69"/>
  <c r="JL475" i="69"/>
  <c r="JK475" i="69"/>
  <c r="JJ475" i="69"/>
  <c r="JI475" i="69"/>
  <c r="JH475" i="69"/>
  <c r="JG475" i="69"/>
  <c r="JF475" i="69"/>
  <c r="JE475" i="69"/>
  <c r="JD475" i="69"/>
  <c r="JC475" i="69"/>
  <c r="JB475" i="69"/>
  <c r="JA475" i="69"/>
  <c r="IZ475" i="69"/>
  <c r="IY475" i="69"/>
  <c r="IX475" i="69"/>
  <c r="IW475" i="69"/>
  <c r="IV475" i="69"/>
  <c r="IU475" i="69"/>
  <c r="IT475" i="69"/>
  <c r="IS475" i="69"/>
  <c r="IR475" i="69"/>
  <c r="IQ475" i="69"/>
  <c r="IP475" i="69"/>
  <c r="IO475" i="69"/>
  <c r="IN475" i="69"/>
  <c r="IM475" i="69"/>
  <c r="IL475" i="69"/>
  <c r="IK475" i="69"/>
  <c r="IJ475" i="69"/>
  <c r="II475" i="69"/>
  <c r="IH475" i="69"/>
  <c r="IG475" i="69"/>
  <c r="IF475" i="69"/>
  <c r="IE475" i="69"/>
  <c r="ID475" i="69"/>
  <c r="IC475" i="69"/>
  <c r="IB475" i="69"/>
  <c r="IA475" i="69"/>
  <c r="HZ475" i="69"/>
  <c r="HY475" i="69"/>
  <c r="HX475" i="69"/>
  <c r="HW475" i="69"/>
  <c r="HV475" i="69"/>
  <c r="HU475" i="69"/>
  <c r="HT475" i="69"/>
  <c r="HS475" i="69"/>
  <c r="HR475" i="69"/>
  <c r="HQ475" i="69"/>
  <c r="HP475" i="69"/>
  <c r="HO475" i="69"/>
  <c r="HN475" i="69"/>
  <c r="HM475" i="69"/>
  <c r="HL475" i="69"/>
  <c r="HK475" i="69"/>
  <c r="HJ475" i="69"/>
  <c r="HI475" i="69"/>
  <c r="HH475" i="69"/>
  <c r="HG475" i="69"/>
  <c r="HF475" i="69"/>
  <c r="HE475" i="69"/>
  <c r="HD475" i="69"/>
  <c r="HC475" i="69"/>
  <c r="HB475" i="69"/>
  <c r="HA475" i="69"/>
  <c r="GZ475" i="69"/>
  <c r="GY475" i="69"/>
  <c r="GX475" i="69"/>
  <c r="GW475" i="69"/>
  <c r="GV475" i="69"/>
  <c r="GU475" i="69"/>
  <c r="GT475" i="69"/>
  <c r="GS475" i="69"/>
  <c r="GR475" i="69"/>
  <c r="GQ475" i="69"/>
  <c r="JW474" i="69"/>
  <c r="JV474" i="69"/>
  <c r="JU474" i="69"/>
  <c r="JT474" i="69"/>
  <c r="JS474" i="69"/>
  <c r="JR474" i="69"/>
  <c r="JQ474" i="69"/>
  <c r="JP474" i="69"/>
  <c r="JO474" i="69"/>
  <c r="JN474" i="69"/>
  <c r="JM474" i="69"/>
  <c r="JL474" i="69"/>
  <c r="JK474" i="69"/>
  <c r="JJ474" i="69"/>
  <c r="JI474" i="69"/>
  <c r="JH474" i="69"/>
  <c r="JG474" i="69"/>
  <c r="JF474" i="69"/>
  <c r="JE474" i="69"/>
  <c r="JD474" i="69"/>
  <c r="JC474" i="69"/>
  <c r="JB474" i="69"/>
  <c r="JA474" i="69"/>
  <c r="IZ474" i="69"/>
  <c r="IY474" i="69"/>
  <c r="IX474" i="69"/>
  <c r="IW474" i="69"/>
  <c r="IV474" i="69"/>
  <c r="IU474" i="69"/>
  <c r="IT474" i="69"/>
  <c r="IS474" i="69"/>
  <c r="IR474" i="69"/>
  <c r="IQ474" i="69"/>
  <c r="IP474" i="69"/>
  <c r="IO474" i="69"/>
  <c r="IN474" i="69"/>
  <c r="IM474" i="69"/>
  <c r="IL474" i="69"/>
  <c r="IK474" i="69"/>
  <c r="IJ474" i="69"/>
  <c r="II474" i="69"/>
  <c r="IH474" i="69"/>
  <c r="IG474" i="69"/>
  <c r="IF474" i="69"/>
  <c r="IE474" i="69"/>
  <c r="ID474" i="69"/>
  <c r="IC474" i="69"/>
  <c r="IB474" i="69"/>
  <c r="IA474" i="69"/>
  <c r="HZ474" i="69"/>
  <c r="HY474" i="69"/>
  <c r="HX474" i="69"/>
  <c r="HW474" i="69"/>
  <c r="HV474" i="69"/>
  <c r="HU474" i="69"/>
  <c r="HT474" i="69"/>
  <c r="HS474" i="69"/>
  <c r="HR474" i="69"/>
  <c r="HQ474" i="69"/>
  <c r="HP474" i="69"/>
  <c r="HO474" i="69"/>
  <c r="HN474" i="69"/>
  <c r="HM474" i="69"/>
  <c r="HL474" i="69"/>
  <c r="HK474" i="69"/>
  <c r="HJ474" i="69"/>
  <c r="HI474" i="69"/>
  <c r="HH474" i="69"/>
  <c r="HG474" i="69"/>
  <c r="HF474" i="69"/>
  <c r="HE474" i="69"/>
  <c r="HD474" i="69"/>
  <c r="HC474" i="69"/>
  <c r="HB474" i="69"/>
  <c r="HA474" i="69"/>
  <c r="GZ474" i="69"/>
  <c r="GY474" i="69"/>
  <c r="GX474" i="69"/>
  <c r="GW474" i="69"/>
  <c r="GV474" i="69"/>
  <c r="GU474" i="69"/>
  <c r="GT474" i="69"/>
  <c r="GS474" i="69"/>
  <c r="GR474" i="69"/>
  <c r="GQ474" i="69"/>
  <c r="JW473" i="69"/>
  <c r="JV473" i="69"/>
  <c r="JU473" i="69"/>
  <c r="JT473" i="69"/>
  <c r="JS473" i="69"/>
  <c r="JR473" i="69"/>
  <c r="JQ473" i="69"/>
  <c r="JP473" i="69"/>
  <c r="JO473" i="69"/>
  <c r="JN473" i="69"/>
  <c r="JM473" i="69"/>
  <c r="JL473" i="69"/>
  <c r="JK473" i="69"/>
  <c r="JJ473" i="69"/>
  <c r="JI473" i="69"/>
  <c r="JH473" i="69"/>
  <c r="JG473" i="69"/>
  <c r="JF473" i="69"/>
  <c r="JE473" i="69"/>
  <c r="JD473" i="69"/>
  <c r="JC473" i="69"/>
  <c r="JB473" i="69"/>
  <c r="JA473" i="69"/>
  <c r="IZ473" i="69"/>
  <c r="IY473" i="69"/>
  <c r="IX473" i="69"/>
  <c r="IW473" i="69"/>
  <c r="IV473" i="69"/>
  <c r="IU473" i="69"/>
  <c r="IT473" i="69"/>
  <c r="IS473" i="69"/>
  <c r="IR473" i="69"/>
  <c r="IQ473" i="69"/>
  <c r="IP473" i="69"/>
  <c r="IO473" i="69"/>
  <c r="IN473" i="69"/>
  <c r="IM473" i="69"/>
  <c r="IL473" i="69"/>
  <c r="IK473" i="69"/>
  <c r="IJ473" i="69"/>
  <c r="II473" i="69"/>
  <c r="IH473" i="69"/>
  <c r="IG473" i="69"/>
  <c r="IF473" i="69"/>
  <c r="IE473" i="69"/>
  <c r="ID473" i="69"/>
  <c r="IC473" i="69"/>
  <c r="IB473" i="69"/>
  <c r="IA473" i="69"/>
  <c r="HZ473" i="69"/>
  <c r="HY473" i="69"/>
  <c r="HX473" i="69"/>
  <c r="HW473" i="69"/>
  <c r="HV473" i="69"/>
  <c r="HU473" i="69"/>
  <c r="HT473" i="69"/>
  <c r="HS473" i="69"/>
  <c r="HR473" i="69"/>
  <c r="HQ473" i="69"/>
  <c r="HP473" i="69"/>
  <c r="HO473" i="69"/>
  <c r="HN473" i="69"/>
  <c r="HM473" i="69"/>
  <c r="HL473" i="69"/>
  <c r="HK473" i="69"/>
  <c r="HJ473" i="69"/>
  <c r="HI473" i="69"/>
  <c r="HH473" i="69"/>
  <c r="HG473" i="69"/>
  <c r="HF473" i="69"/>
  <c r="HE473" i="69"/>
  <c r="HD473" i="69"/>
  <c r="HC473" i="69"/>
  <c r="HB473" i="69"/>
  <c r="HA473" i="69"/>
  <c r="GZ473" i="69"/>
  <c r="GY473" i="69"/>
  <c r="GX473" i="69"/>
  <c r="GW473" i="69"/>
  <c r="GV473" i="69"/>
  <c r="GU473" i="69"/>
  <c r="GT473" i="69"/>
  <c r="GS473" i="69"/>
  <c r="GR473" i="69"/>
  <c r="GQ473" i="69"/>
  <c r="JW472" i="69"/>
  <c r="JV472" i="69"/>
  <c r="JU472" i="69"/>
  <c r="JT472" i="69"/>
  <c r="JS472" i="69"/>
  <c r="JR472" i="69"/>
  <c r="JQ472" i="69"/>
  <c r="JP472" i="69"/>
  <c r="JO472" i="69"/>
  <c r="JN472" i="69"/>
  <c r="JM472" i="69"/>
  <c r="JL472" i="69"/>
  <c r="JK472" i="69"/>
  <c r="JJ472" i="69"/>
  <c r="JI472" i="69"/>
  <c r="JH472" i="69"/>
  <c r="JG472" i="69"/>
  <c r="JF472" i="69"/>
  <c r="JE472" i="69"/>
  <c r="JD472" i="69"/>
  <c r="JC472" i="69"/>
  <c r="JB472" i="69"/>
  <c r="JA472" i="69"/>
  <c r="IZ472" i="69"/>
  <c r="IY472" i="69"/>
  <c r="IX472" i="69"/>
  <c r="IW472" i="69"/>
  <c r="IV472" i="69"/>
  <c r="IU472" i="69"/>
  <c r="IT472" i="69"/>
  <c r="IS472" i="69"/>
  <c r="IR472" i="69"/>
  <c r="IQ472" i="69"/>
  <c r="IP472" i="69"/>
  <c r="IO472" i="69"/>
  <c r="IN472" i="69"/>
  <c r="IM472" i="69"/>
  <c r="IL472" i="69"/>
  <c r="IK472" i="69"/>
  <c r="IJ472" i="69"/>
  <c r="II472" i="69"/>
  <c r="IH472" i="69"/>
  <c r="IG472" i="69"/>
  <c r="IF472" i="69"/>
  <c r="IE472" i="69"/>
  <c r="ID472" i="69"/>
  <c r="IC472" i="69"/>
  <c r="IB472" i="69"/>
  <c r="IA472" i="69"/>
  <c r="HZ472" i="69"/>
  <c r="HY472" i="69"/>
  <c r="HX472" i="69"/>
  <c r="HW472" i="69"/>
  <c r="HV472" i="69"/>
  <c r="HU472" i="69"/>
  <c r="HT472" i="69"/>
  <c r="HS472" i="69"/>
  <c r="HR472" i="69"/>
  <c r="HQ472" i="69"/>
  <c r="HP472" i="69"/>
  <c r="HO472" i="69"/>
  <c r="HN472" i="69"/>
  <c r="HM472" i="69"/>
  <c r="HL472" i="69"/>
  <c r="HK472" i="69"/>
  <c r="HJ472" i="69"/>
  <c r="HI472" i="69"/>
  <c r="HH472" i="69"/>
  <c r="HG472" i="69"/>
  <c r="HF472" i="69"/>
  <c r="HE472" i="69"/>
  <c r="HD472" i="69"/>
  <c r="HC472" i="69"/>
  <c r="HB472" i="69"/>
  <c r="HA472" i="69"/>
  <c r="GZ472" i="69"/>
  <c r="GY472" i="69"/>
  <c r="GX472" i="69"/>
  <c r="GW472" i="69"/>
  <c r="GV472" i="69"/>
  <c r="GU472" i="69"/>
  <c r="GT472" i="69"/>
  <c r="GS472" i="69"/>
  <c r="GR472" i="69"/>
  <c r="GQ472" i="69"/>
  <c r="JW471" i="69"/>
  <c r="JV471" i="69"/>
  <c r="JU471" i="69"/>
  <c r="JT471" i="69"/>
  <c r="JS471" i="69"/>
  <c r="JR471" i="69"/>
  <c r="JQ471" i="69"/>
  <c r="JP471" i="69"/>
  <c r="JO471" i="69"/>
  <c r="JN471" i="69"/>
  <c r="JM471" i="69"/>
  <c r="JL471" i="69"/>
  <c r="JK471" i="69"/>
  <c r="JJ471" i="69"/>
  <c r="JI471" i="69"/>
  <c r="JH471" i="69"/>
  <c r="JG471" i="69"/>
  <c r="JF471" i="69"/>
  <c r="JE471" i="69"/>
  <c r="JD471" i="69"/>
  <c r="JC471" i="69"/>
  <c r="JB471" i="69"/>
  <c r="JA471" i="69"/>
  <c r="IZ471" i="69"/>
  <c r="IY471" i="69"/>
  <c r="IX471" i="69"/>
  <c r="IW471" i="69"/>
  <c r="IV471" i="69"/>
  <c r="IU471" i="69"/>
  <c r="IT471" i="69"/>
  <c r="IS471" i="69"/>
  <c r="IR471" i="69"/>
  <c r="IQ471" i="69"/>
  <c r="IP471" i="69"/>
  <c r="IO471" i="69"/>
  <c r="IN471" i="69"/>
  <c r="IM471" i="69"/>
  <c r="IL471" i="69"/>
  <c r="IK471" i="69"/>
  <c r="IJ471" i="69"/>
  <c r="II471" i="69"/>
  <c r="IH471" i="69"/>
  <c r="IG471" i="69"/>
  <c r="IF471" i="69"/>
  <c r="IE471" i="69"/>
  <c r="ID471" i="69"/>
  <c r="IC471" i="69"/>
  <c r="IB471" i="69"/>
  <c r="IA471" i="69"/>
  <c r="HZ471" i="69"/>
  <c r="HY471" i="69"/>
  <c r="HX471" i="69"/>
  <c r="HW471" i="69"/>
  <c r="HV471" i="69"/>
  <c r="HU471" i="69"/>
  <c r="HT471" i="69"/>
  <c r="HS471" i="69"/>
  <c r="HR471" i="69"/>
  <c r="HQ471" i="69"/>
  <c r="HP471" i="69"/>
  <c r="HO471" i="69"/>
  <c r="HN471" i="69"/>
  <c r="HM471" i="69"/>
  <c r="HL471" i="69"/>
  <c r="HK471" i="69"/>
  <c r="HJ471" i="69"/>
  <c r="HI471" i="69"/>
  <c r="HH471" i="69"/>
  <c r="HG471" i="69"/>
  <c r="HF471" i="69"/>
  <c r="HE471" i="69"/>
  <c r="HD471" i="69"/>
  <c r="HC471" i="69"/>
  <c r="HB471" i="69"/>
  <c r="HA471" i="69"/>
  <c r="GZ471" i="69"/>
  <c r="GY471" i="69"/>
  <c r="GX471" i="69"/>
  <c r="GW471" i="69"/>
  <c r="GV471" i="69"/>
  <c r="GU471" i="69"/>
  <c r="GT471" i="69"/>
  <c r="GS471" i="69"/>
  <c r="GR471" i="69"/>
  <c r="GQ471" i="69"/>
  <c r="JW470" i="69"/>
  <c r="JV470" i="69"/>
  <c r="JU470" i="69"/>
  <c r="JT470" i="69"/>
  <c r="JS470" i="69"/>
  <c r="JR470" i="69"/>
  <c r="JQ470" i="69"/>
  <c r="JP470" i="69"/>
  <c r="JO470" i="69"/>
  <c r="JN470" i="69"/>
  <c r="JM470" i="69"/>
  <c r="JL470" i="69"/>
  <c r="JK470" i="69"/>
  <c r="JJ470" i="69"/>
  <c r="JI470" i="69"/>
  <c r="JH470" i="69"/>
  <c r="JG470" i="69"/>
  <c r="JF470" i="69"/>
  <c r="JE470" i="69"/>
  <c r="JD470" i="69"/>
  <c r="JC470" i="69"/>
  <c r="JB470" i="69"/>
  <c r="JA470" i="69"/>
  <c r="IZ470" i="69"/>
  <c r="IY470" i="69"/>
  <c r="IX470" i="69"/>
  <c r="IW470" i="69"/>
  <c r="IV470" i="69"/>
  <c r="IU470" i="69"/>
  <c r="IT470" i="69"/>
  <c r="IS470" i="69"/>
  <c r="IR470" i="69"/>
  <c r="IQ470" i="69"/>
  <c r="IP470" i="69"/>
  <c r="IO470" i="69"/>
  <c r="IN470" i="69"/>
  <c r="IM470" i="69"/>
  <c r="IL470" i="69"/>
  <c r="IK470" i="69"/>
  <c r="IJ470" i="69"/>
  <c r="II470" i="69"/>
  <c r="IH470" i="69"/>
  <c r="IG470" i="69"/>
  <c r="IF470" i="69"/>
  <c r="IE470" i="69"/>
  <c r="ID470" i="69"/>
  <c r="IC470" i="69"/>
  <c r="IB470" i="69"/>
  <c r="IA470" i="69"/>
  <c r="HZ470" i="69"/>
  <c r="HY470" i="69"/>
  <c r="HX470" i="69"/>
  <c r="HW470" i="69"/>
  <c r="HV470" i="69"/>
  <c r="HU470" i="69"/>
  <c r="HT470" i="69"/>
  <c r="HS470" i="69"/>
  <c r="HR470" i="69"/>
  <c r="HQ470" i="69"/>
  <c r="HP470" i="69"/>
  <c r="HO470" i="69"/>
  <c r="HN470" i="69"/>
  <c r="HM470" i="69"/>
  <c r="HL470" i="69"/>
  <c r="HK470" i="69"/>
  <c r="HJ470" i="69"/>
  <c r="HI470" i="69"/>
  <c r="HH470" i="69"/>
  <c r="HG470" i="69"/>
  <c r="HF470" i="69"/>
  <c r="HE470" i="69"/>
  <c r="HD470" i="69"/>
  <c r="HC470" i="69"/>
  <c r="HB470" i="69"/>
  <c r="HA470" i="69"/>
  <c r="GZ470" i="69"/>
  <c r="GY470" i="69"/>
  <c r="GX470" i="69"/>
  <c r="GW470" i="69"/>
  <c r="GV470" i="69"/>
  <c r="GU470" i="69"/>
  <c r="GT470" i="69"/>
  <c r="GS470" i="69"/>
  <c r="GR470" i="69"/>
  <c r="GQ470" i="69"/>
  <c r="JW469" i="69"/>
  <c r="JV469" i="69"/>
  <c r="JU469" i="69"/>
  <c r="JT469" i="69"/>
  <c r="JS469" i="69"/>
  <c r="JR469" i="69"/>
  <c r="JQ469" i="69"/>
  <c r="JP469" i="69"/>
  <c r="JO469" i="69"/>
  <c r="JN469" i="69"/>
  <c r="JM469" i="69"/>
  <c r="JL469" i="69"/>
  <c r="JK469" i="69"/>
  <c r="JJ469" i="69"/>
  <c r="JI469" i="69"/>
  <c r="JH469" i="69"/>
  <c r="JG469" i="69"/>
  <c r="JF469" i="69"/>
  <c r="JE469" i="69"/>
  <c r="JD469" i="69"/>
  <c r="JC469" i="69"/>
  <c r="JB469" i="69"/>
  <c r="JA469" i="69"/>
  <c r="IZ469" i="69"/>
  <c r="IY469" i="69"/>
  <c r="IX469" i="69"/>
  <c r="IW469" i="69"/>
  <c r="IV469" i="69"/>
  <c r="IU469" i="69"/>
  <c r="IT469" i="69"/>
  <c r="IS469" i="69"/>
  <c r="IR469" i="69"/>
  <c r="IQ469" i="69"/>
  <c r="IP469" i="69"/>
  <c r="IO469" i="69"/>
  <c r="IN469" i="69"/>
  <c r="IM469" i="69"/>
  <c r="IL469" i="69"/>
  <c r="IK469" i="69"/>
  <c r="IJ469" i="69"/>
  <c r="II469" i="69"/>
  <c r="IH469" i="69"/>
  <c r="IG469" i="69"/>
  <c r="IF469" i="69"/>
  <c r="IE469" i="69"/>
  <c r="ID469" i="69"/>
  <c r="IC469" i="69"/>
  <c r="IB469" i="69"/>
  <c r="IA469" i="69"/>
  <c r="HZ469" i="69"/>
  <c r="HY469" i="69"/>
  <c r="HX469" i="69"/>
  <c r="HW469" i="69"/>
  <c r="HV469" i="69"/>
  <c r="HU469" i="69"/>
  <c r="HT469" i="69"/>
  <c r="HS469" i="69"/>
  <c r="HR469" i="69"/>
  <c r="HQ469" i="69"/>
  <c r="HP469" i="69"/>
  <c r="HO469" i="69"/>
  <c r="HN469" i="69"/>
  <c r="HM469" i="69"/>
  <c r="HL469" i="69"/>
  <c r="HK469" i="69"/>
  <c r="HJ469" i="69"/>
  <c r="HI469" i="69"/>
  <c r="HH469" i="69"/>
  <c r="HG469" i="69"/>
  <c r="HF469" i="69"/>
  <c r="HE469" i="69"/>
  <c r="HD469" i="69"/>
  <c r="HC469" i="69"/>
  <c r="HB469" i="69"/>
  <c r="HA469" i="69"/>
  <c r="GZ469" i="69"/>
  <c r="GY469" i="69"/>
  <c r="GX469" i="69"/>
  <c r="GW469" i="69"/>
  <c r="GV469" i="69"/>
  <c r="GU469" i="69"/>
  <c r="GT469" i="69"/>
  <c r="GS469" i="69"/>
  <c r="GR469" i="69"/>
  <c r="GQ469" i="69"/>
  <c r="JW468" i="69"/>
  <c r="JV468" i="69"/>
  <c r="JU468" i="69"/>
  <c r="JT468" i="69"/>
  <c r="JS468" i="69"/>
  <c r="JR468" i="69"/>
  <c r="JQ468" i="69"/>
  <c r="JP468" i="69"/>
  <c r="JO468" i="69"/>
  <c r="JN468" i="69"/>
  <c r="JM468" i="69"/>
  <c r="JL468" i="69"/>
  <c r="JK468" i="69"/>
  <c r="JJ468" i="69"/>
  <c r="JI468" i="69"/>
  <c r="JH468" i="69"/>
  <c r="JG468" i="69"/>
  <c r="JF468" i="69"/>
  <c r="JE468" i="69"/>
  <c r="JD468" i="69"/>
  <c r="JC468" i="69"/>
  <c r="JB468" i="69"/>
  <c r="JA468" i="69"/>
  <c r="IZ468" i="69"/>
  <c r="IY468" i="69"/>
  <c r="IX468" i="69"/>
  <c r="IW468" i="69"/>
  <c r="IV468" i="69"/>
  <c r="IU468" i="69"/>
  <c r="IT468" i="69"/>
  <c r="IS468" i="69"/>
  <c r="IR468" i="69"/>
  <c r="IQ468" i="69"/>
  <c r="IP468" i="69"/>
  <c r="IO468" i="69"/>
  <c r="IN468" i="69"/>
  <c r="IM468" i="69"/>
  <c r="IL468" i="69"/>
  <c r="IK468" i="69"/>
  <c r="IJ468" i="69"/>
  <c r="II468" i="69"/>
  <c r="IH468" i="69"/>
  <c r="IG468" i="69"/>
  <c r="IF468" i="69"/>
  <c r="IE468" i="69"/>
  <c r="ID468" i="69"/>
  <c r="IC468" i="69"/>
  <c r="IB468" i="69"/>
  <c r="IA468" i="69"/>
  <c r="HZ468" i="69"/>
  <c r="HY468" i="69"/>
  <c r="HX468" i="69"/>
  <c r="HW468" i="69"/>
  <c r="HV468" i="69"/>
  <c r="HU468" i="69"/>
  <c r="HT468" i="69"/>
  <c r="HS468" i="69"/>
  <c r="HR468" i="69"/>
  <c r="HQ468" i="69"/>
  <c r="HP468" i="69"/>
  <c r="HO468" i="69"/>
  <c r="HN468" i="69"/>
  <c r="HM468" i="69"/>
  <c r="HL468" i="69"/>
  <c r="HK468" i="69"/>
  <c r="HJ468" i="69"/>
  <c r="HI468" i="69"/>
  <c r="HH468" i="69"/>
  <c r="HG468" i="69"/>
  <c r="HF468" i="69"/>
  <c r="HE468" i="69"/>
  <c r="HD468" i="69"/>
  <c r="HC468" i="69"/>
  <c r="HB468" i="69"/>
  <c r="HA468" i="69"/>
  <c r="GZ468" i="69"/>
  <c r="GY468" i="69"/>
  <c r="GX468" i="69"/>
  <c r="GW468" i="69"/>
  <c r="GV468" i="69"/>
  <c r="GU468" i="69"/>
  <c r="GT468" i="69"/>
  <c r="GS468" i="69"/>
  <c r="GR468" i="69"/>
  <c r="GQ468" i="69"/>
  <c r="JW467" i="69"/>
  <c r="JV467" i="69"/>
  <c r="JU467" i="69"/>
  <c r="JT467" i="69"/>
  <c r="JS467" i="69"/>
  <c r="JR467" i="69"/>
  <c r="JQ467" i="69"/>
  <c r="JP467" i="69"/>
  <c r="JO467" i="69"/>
  <c r="JN467" i="69"/>
  <c r="JM467" i="69"/>
  <c r="JL467" i="69"/>
  <c r="JK467" i="69"/>
  <c r="JJ467" i="69"/>
  <c r="JI467" i="69"/>
  <c r="JH467" i="69"/>
  <c r="JG467" i="69"/>
  <c r="JF467" i="69"/>
  <c r="JE467" i="69"/>
  <c r="JD467" i="69"/>
  <c r="JC467" i="69"/>
  <c r="JB467" i="69"/>
  <c r="JA467" i="69"/>
  <c r="IZ467" i="69"/>
  <c r="IY467" i="69"/>
  <c r="IX467" i="69"/>
  <c r="IW467" i="69"/>
  <c r="IV467" i="69"/>
  <c r="IU467" i="69"/>
  <c r="IT467" i="69"/>
  <c r="IS467" i="69"/>
  <c r="IR467" i="69"/>
  <c r="IQ467" i="69"/>
  <c r="IP467" i="69"/>
  <c r="IO467" i="69"/>
  <c r="IN467" i="69"/>
  <c r="IM467" i="69"/>
  <c r="IL467" i="69"/>
  <c r="IK467" i="69"/>
  <c r="IJ467" i="69"/>
  <c r="II467" i="69"/>
  <c r="IH467" i="69"/>
  <c r="IG467" i="69"/>
  <c r="IF467" i="69"/>
  <c r="IE467" i="69"/>
  <c r="ID467" i="69"/>
  <c r="IC467" i="69"/>
  <c r="IB467" i="69"/>
  <c r="IA467" i="69"/>
  <c r="HZ467" i="69"/>
  <c r="HY467" i="69"/>
  <c r="HX467" i="69"/>
  <c r="HW467" i="69"/>
  <c r="HV467" i="69"/>
  <c r="HU467" i="69"/>
  <c r="HT467" i="69"/>
  <c r="HS467" i="69"/>
  <c r="HR467" i="69"/>
  <c r="HQ467" i="69"/>
  <c r="HP467" i="69"/>
  <c r="HO467" i="69"/>
  <c r="HN467" i="69"/>
  <c r="HM467" i="69"/>
  <c r="HL467" i="69"/>
  <c r="HK467" i="69"/>
  <c r="HJ467" i="69"/>
  <c r="HI467" i="69"/>
  <c r="HH467" i="69"/>
  <c r="HG467" i="69"/>
  <c r="HF467" i="69"/>
  <c r="HE467" i="69"/>
  <c r="HD467" i="69"/>
  <c r="HC467" i="69"/>
  <c r="HB467" i="69"/>
  <c r="HA467" i="69"/>
  <c r="GZ467" i="69"/>
  <c r="GY467" i="69"/>
  <c r="GX467" i="69"/>
  <c r="GW467" i="69"/>
  <c r="GV467" i="69"/>
  <c r="GU467" i="69"/>
  <c r="GT467" i="69"/>
  <c r="GS467" i="69"/>
  <c r="GR467" i="69"/>
  <c r="GQ467" i="69"/>
  <c r="JW466" i="69"/>
  <c r="JV466" i="69"/>
  <c r="JU466" i="69"/>
  <c r="JT466" i="69"/>
  <c r="JS466" i="69"/>
  <c r="JR466" i="69"/>
  <c r="JQ466" i="69"/>
  <c r="JP466" i="69"/>
  <c r="JO466" i="69"/>
  <c r="JN466" i="69"/>
  <c r="JM466" i="69"/>
  <c r="JL466" i="69"/>
  <c r="JK466" i="69"/>
  <c r="JJ466" i="69"/>
  <c r="JI466" i="69"/>
  <c r="JH466" i="69"/>
  <c r="JG466" i="69"/>
  <c r="JF466" i="69"/>
  <c r="JE466" i="69"/>
  <c r="JD466" i="69"/>
  <c r="JC466" i="69"/>
  <c r="JB466" i="69"/>
  <c r="JA466" i="69"/>
  <c r="IZ466" i="69"/>
  <c r="IY466" i="69"/>
  <c r="IX466" i="69"/>
  <c r="IW466" i="69"/>
  <c r="IV466" i="69"/>
  <c r="IU466" i="69"/>
  <c r="IT466" i="69"/>
  <c r="IS466" i="69"/>
  <c r="IR466" i="69"/>
  <c r="IQ466" i="69"/>
  <c r="IP466" i="69"/>
  <c r="IO466" i="69"/>
  <c r="IN466" i="69"/>
  <c r="IM466" i="69"/>
  <c r="IL466" i="69"/>
  <c r="IK466" i="69"/>
  <c r="IJ466" i="69"/>
  <c r="II466" i="69"/>
  <c r="IH466" i="69"/>
  <c r="IG466" i="69"/>
  <c r="IF466" i="69"/>
  <c r="IE466" i="69"/>
  <c r="ID466" i="69"/>
  <c r="IC466" i="69"/>
  <c r="IB466" i="69"/>
  <c r="IA466" i="69"/>
  <c r="HZ466" i="69"/>
  <c r="HY466" i="69"/>
  <c r="HX466" i="69"/>
  <c r="HW466" i="69"/>
  <c r="HV466" i="69"/>
  <c r="HU466" i="69"/>
  <c r="HT466" i="69"/>
  <c r="HS466" i="69"/>
  <c r="HR466" i="69"/>
  <c r="HQ466" i="69"/>
  <c r="HP466" i="69"/>
  <c r="HO466" i="69"/>
  <c r="HN466" i="69"/>
  <c r="HM466" i="69"/>
  <c r="HL466" i="69"/>
  <c r="HK466" i="69"/>
  <c r="HJ466" i="69"/>
  <c r="HI466" i="69"/>
  <c r="HH466" i="69"/>
  <c r="HG466" i="69"/>
  <c r="HF466" i="69"/>
  <c r="HE466" i="69"/>
  <c r="HD466" i="69"/>
  <c r="HC466" i="69"/>
  <c r="HB466" i="69"/>
  <c r="HA466" i="69"/>
  <c r="GZ466" i="69"/>
  <c r="GY466" i="69"/>
  <c r="GX466" i="69"/>
  <c r="GW466" i="69"/>
  <c r="GV466" i="69"/>
  <c r="GU466" i="69"/>
  <c r="GT466" i="69"/>
  <c r="GS466" i="69"/>
  <c r="GR466" i="69"/>
  <c r="GQ466" i="69"/>
  <c r="JW465" i="69"/>
  <c r="JV465" i="69"/>
  <c r="JU465" i="69"/>
  <c r="JT465" i="69"/>
  <c r="JS465" i="69"/>
  <c r="JR465" i="69"/>
  <c r="JQ465" i="69"/>
  <c r="JP465" i="69"/>
  <c r="JO465" i="69"/>
  <c r="JN465" i="69"/>
  <c r="JM465" i="69"/>
  <c r="JL465" i="69"/>
  <c r="JK465" i="69"/>
  <c r="JJ465" i="69"/>
  <c r="JI465" i="69"/>
  <c r="JH465" i="69"/>
  <c r="JG465" i="69"/>
  <c r="JF465" i="69"/>
  <c r="JE465" i="69"/>
  <c r="JD465" i="69"/>
  <c r="JC465" i="69"/>
  <c r="JB465" i="69"/>
  <c r="JA465" i="69"/>
  <c r="IZ465" i="69"/>
  <c r="IY465" i="69"/>
  <c r="IX465" i="69"/>
  <c r="IW465" i="69"/>
  <c r="IV465" i="69"/>
  <c r="IU465" i="69"/>
  <c r="IT465" i="69"/>
  <c r="IS465" i="69"/>
  <c r="IR465" i="69"/>
  <c r="IQ465" i="69"/>
  <c r="IP465" i="69"/>
  <c r="IO465" i="69"/>
  <c r="IN465" i="69"/>
  <c r="IM465" i="69"/>
  <c r="IL465" i="69"/>
  <c r="IK465" i="69"/>
  <c r="IJ465" i="69"/>
  <c r="II465" i="69"/>
  <c r="IH465" i="69"/>
  <c r="IG465" i="69"/>
  <c r="IF465" i="69"/>
  <c r="IE465" i="69"/>
  <c r="ID465" i="69"/>
  <c r="IC465" i="69"/>
  <c r="IB465" i="69"/>
  <c r="IA465" i="69"/>
  <c r="HZ465" i="69"/>
  <c r="HY465" i="69"/>
  <c r="HX465" i="69"/>
  <c r="HW465" i="69"/>
  <c r="HV465" i="69"/>
  <c r="HU465" i="69"/>
  <c r="HT465" i="69"/>
  <c r="HS465" i="69"/>
  <c r="HR465" i="69"/>
  <c r="HQ465" i="69"/>
  <c r="HP465" i="69"/>
  <c r="HO465" i="69"/>
  <c r="HN465" i="69"/>
  <c r="HM465" i="69"/>
  <c r="HL465" i="69"/>
  <c r="HK465" i="69"/>
  <c r="HJ465" i="69"/>
  <c r="HI465" i="69"/>
  <c r="HH465" i="69"/>
  <c r="HG465" i="69"/>
  <c r="HF465" i="69"/>
  <c r="HE465" i="69"/>
  <c r="HD465" i="69"/>
  <c r="HC465" i="69"/>
  <c r="HB465" i="69"/>
  <c r="HA465" i="69"/>
  <c r="GZ465" i="69"/>
  <c r="GY465" i="69"/>
  <c r="GX465" i="69"/>
  <c r="GW465" i="69"/>
  <c r="GV465" i="69"/>
  <c r="GU465" i="69"/>
  <c r="GT465" i="69"/>
  <c r="GS465" i="69"/>
  <c r="GR465" i="69"/>
  <c r="GQ465" i="69"/>
  <c r="JW464" i="69"/>
  <c r="JV464" i="69"/>
  <c r="JU464" i="69"/>
  <c r="JT464" i="69"/>
  <c r="JS464" i="69"/>
  <c r="JR464" i="69"/>
  <c r="JQ464" i="69"/>
  <c r="JP464" i="69"/>
  <c r="JO464" i="69"/>
  <c r="JN464" i="69"/>
  <c r="JM464" i="69"/>
  <c r="JL464" i="69"/>
  <c r="JK464" i="69"/>
  <c r="JJ464" i="69"/>
  <c r="JI464" i="69"/>
  <c r="JH464" i="69"/>
  <c r="JG464" i="69"/>
  <c r="JF464" i="69"/>
  <c r="JE464" i="69"/>
  <c r="JD464" i="69"/>
  <c r="JC464" i="69"/>
  <c r="JB464" i="69"/>
  <c r="JA464" i="69"/>
  <c r="IZ464" i="69"/>
  <c r="IY464" i="69"/>
  <c r="IX464" i="69"/>
  <c r="IW464" i="69"/>
  <c r="IV464" i="69"/>
  <c r="IU464" i="69"/>
  <c r="IT464" i="69"/>
  <c r="IS464" i="69"/>
  <c r="IR464" i="69"/>
  <c r="IQ464" i="69"/>
  <c r="IP464" i="69"/>
  <c r="IO464" i="69"/>
  <c r="IN464" i="69"/>
  <c r="IM464" i="69"/>
  <c r="IL464" i="69"/>
  <c r="IK464" i="69"/>
  <c r="IJ464" i="69"/>
  <c r="II464" i="69"/>
  <c r="IH464" i="69"/>
  <c r="IG464" i="69"/>
  <c r="IF464" i="69"/>
  <c r="IE464" i="69"/>
  <c r="ID464" i="69"/>
  <c r="IC464" i="69"/>
  <c r="IB464" i="69"/>
  <c r="IA464" i="69"/>
  <c r="HZ464" i="69"/>
  <c r="HY464" i="69"/>
  <c r="HX464" i="69"/>
  <c r="HW464" i="69"/>
  <c r="HV464" i="69"/>
  <c r="HU464" i="69"/>
  <c r="HT464" i="69"/>
  <c r="HS464" i="69"/>
  <c r="HR464" i="69"/>
  <c r="HQ464" i="69"/>
  <c r="HP464" i="69"/>
  <c r="HO464" i="69"/>
  <c r="HN464" i="69"/>
  <c r="HM464" i="69"/>
  <c r="HL464" i="69"/>
  <c r="HK464" i="69"/>
  <c r="HJ464" i="69"/>
  <c r="HI464" i="69"/>
  <c r="HH464" i="69"/>
  <c r="HG464" i="69"/>
  <c r="HF464" i="69"/>
  <c r="HE464" i="69"/>
  <c r="HD464" i="69"/>
  <c r="HC464" i="69"/>
  <c r="HB464" i="69"/>
  <c r="HA464" i="69"/>
  <c r="GZ464" i="69"/>
  <c r="GY464" i="69"/>
  <c r="GX464" i="69"/>
  <c r="GW464" i="69"/>
  <c r="GV464" i="69"/>
  <c r="GU464" i="69"/>
  <c r="GT464" i="69"/>
  <c r="GS464" i="69"/>
  <c r="GR464" i="69"/>
  <c r="GQ464" i="69"/>
  <c r="JW463" i="69"/>
  <c r="JV463" i="69"/>
  <c r="JU463" i="69"/>
  <c r="JT463" i="69"/>
  <c r="JS463" i="69"/>
  <c r="JR463" i="69"/>
  <c r="JQ463" i="69"/>
  <c r="JP463" i="69"/>
  <c r="JO463" i="69"/>
  <c r="JN463" i="69"/>
  <c r="JM463" i="69"/>
  <c r="JL463" i="69"/>
  <c r="JK463" i="69"/>
  <c r="JJ463" i="69"/>
  <c r="JI463" i="69"/>
  <c r="JH463" i="69"/>
  <c r="JG463" i="69"/>
  <c r="JF463" i="69"/>
  <c r="JE463" i="69"/>
  <c r="JD463" i="69"/>
  <c r="JC463" i="69"/>
  <c r="JB463" i="69"/>
  <c r="JA463" i="69"/>
  <c r="IZ463" i="69"/>
  <c r="IY463" i="69"/>
  <c r="IX463" i="69"/>
  <c r="IW463" i="69"/>
  <c r="IV463" i="69"/>
  <c r="IU463" i="69"/>
  <c r="IT463" i="69"/>
  <c r="IS463" i="69"/>
  <c r="IR463" i="69"/>
  <c r="IQ463" i="69"/>
  <c r="IP463" i="69"/>
  <c r="IO463" i="69"/>
  <c r="IN463" i="69"/>
  <c r="IM463" i="69"/>
  <c r="IL463" i="69"/>
  <c r="IK463" i="69"/>
  <c r="IJ463" i="69"/>
  <c r="II463" i="69"/>
  <c r="IH463" i="69"/>
  <c r="IG463" i="69"/>
  <c r="IF463" i="69"/>
  <c r="IE463" i="69"/>
  <c r="ID463" i="69"/>
  <c r="IC463" i="69"/>
  <c r="IB463" i="69"/>
  <c r="IA463" i="69"/>
  <c r="HZ463" i="69"/>
  <c r="HY463" i="69"/>
  <c r="HX463" i="69"/>
  <c r="HW463" i="69"/>
  <c r="HV463" i="69"/>
  <c r="HU463" i="69"/>
  <c r="HT463" i="69"/>
  <c r="HS463" i="69"/>
  <c r="HR463" i="69"/>
  <c r="HQ463" i="69"/>
  <c r="HP463" i="69"/>
  <c r="HO463" i="69"/>
  <c r="HN463" i="69"/>
  <c r="HM463" i="69"/>
  <c r="HL463" i="69"/>
  <c r="HK463" i="69"/>
  <c r="HJ463" i="69"/>
  <c r="HI463" i="69"/>
  <c r="HH463" i="69"/>
  <c r="HG463" i="69"/>
  <c r="HF463" i="69"/>
  <c r="HE463" i="69"/>
  <c r="HD463" i="69"/>
  <c r="HC463" i="69"/>
  <c r="HB463" i="69"/>
  <c r="HA463" i="69"/>
  <c r="GZ463" i="69"/>
  <c r="GY463" i="69"/>
  <c r="GX463" i="69"/>
  <c r="GW463" i="69"/>
  <c r="GV463" i="69"/>
  <c r="GU463" i="69"/>
  <c r="GT463" i="69"/>
  <c r="GS463" i="69"/>
  <c r="GR463" i="69"/>
  <c r="GQ463" i="69"/>
  <c r="JW462" i="69"/>
  <c r="JV462" i="69"/>
  <c r="JU462" i="69"/>
  <c r="JT462" i="69"/>
  <c r="JS462" i="69"/>
  <c r="JR462" i="69"/>
  <c r="JQ462" i="69"/>
  <c r="JP462" i="69"/>
  <c r="JO462" i="69"/>
  <c r="JN462" i="69"/>
  <c r="JM462" i="69"/>
  <c r="JL462" i="69"/>
  <c r="JK462" i="69"/>
  <c r="JJ462" i="69"/>
  <c r="JI462" i="69"/>
  <c r="JH462" i="69"/>
  <c r="JG462" i="69"/>
  <c r="JF462" i="69"/>
  <c r="JE462" i="69"/>
  <c r="JD462" i="69"/>
  <c r="JC462" i="69"/>
  <c r="JB462" i="69"/>
  <c r="JA462" i="69"/>
  <c r="IZ462" i="69"/>
  <c r="IY462" i="69"/>
  <c r="IX462" i="69"/>
  <c r="IW462" i="69"/>
  <c r="IV462" i="69"/>
  <c r="IU462" i="69"/>
  <c r="IT462" i="69"/>
  <c r="IS462" i="69"/>
  <c r="IR462" i="69"/>
  <c r="IQ462" i="69"/>
  <c r="IP462" i="69"/>
  <c r="IO462" i="69"/>
  <c r="IN462" i="69"/>
  <c r="IM462" i="69"/>
  <c r="IL462" i="69"/>
  <c r="IK462" i="69"/>
  <c r="IJ462" i="69"/>
  <c r="II462" i="69"/>
  <c r="IH462" i="69"/>
  <c r="IG462" i="69"/>
  <c r="IF462" i="69"/>
  <c r="IE462" i="69"/>
  <c r="ID462" i="69"/>
  <c r="IC462" i="69"/>
  <c r="IB462" i="69"/>
  <c r="IA462" i="69"/>
  <c r="HZ462" i="69"/>
  <c r="HY462" i="69"/>
  <c r="HX462" i="69"/>
  <c r="HW462" i="69"/>
  <c r="HV462" i="69"/>
  <c r="HU462" i="69"/>
  <c r="HT462" i="69"/>
  <c r="HS462" i="69"/>
  <c r="HR462" i="69"/>
  <c r="HQ462" i="69"/>
  <c r="HP462" i="69"/>
  <c r="HO462" i="69"/>
  <c r="HN462" i="69"/>
  <c r="HM462" i="69"/>
  <c r="HL462" i="69"/>
  <c r="HK462" i="69"/>
  <c r="HJ462" i="69"/>
  <c r="HI462" i="69"/>
  <c r="HH462" i="69"/>
  <c r="HG462" i="69"/>
  <c r="HF462" i="69"/>
  <c r="HE462" i="69"/>
  <c r="HD462" i="69"/>
  <c r="HC462" i="69"/>
  <c r="HB462" i="69"/>
  <c r="HA462" i="69"/>
  <c r="GZ462" i="69"/>
  <c r="GY462" i="69"/>
  <c r="GX462" i="69"/>
  <c r="GW462" i="69"/>
  <c r="GV462" i="69"/>
  <c r="GU462" i="69"/>
  <c r="GT462" i="69"/>
  <c r="GS462" i="69"/>
  <c r="GR462" i="69"/>
  <c r="GQ462" i="69"/>
  <c r="JW461" i="69"/>
  <c r="JV461" i="69"/>
  <c r="JU461" i="69"/>
  <c r="JT461" i="69"/>
  <c r="JS461" i="69"/>
  <c r="JR461" i="69"/>
  <c r="JQ461" i="69"/>
  <c r="JP461" i="69"/>
  <c r="JO461" i="69"/>
  <c r="JN461" i="69"/>
  <c r="JM461" i="69"/>
  <c r="JL461" i="69"/>
  <c r="JK461" i="69"/>
  <c r="JJ461" i="69"/>
  <c r="JI461" i="69"/>
  <c r="JH461" i="69"/>
  <c r="JG461" i="69"/>
  <c r="JF461" i="69"/>
  <c r="JE461" i="69"/>
  <c r="JD461" i="69"/>
  <c r="JC461" i="69"/>
  <c r="JB461" i="69"/>
  <c r="JA461" i="69"/>
  <c r="IZ461" i="69"/>
  <c r="IY461" i="69"/>
  <c r="IX461" i="69"/>
  <c r="IW461" i="69"/>
  <c r="IV461" i="69"/>
  <c r="IU461" i="69"/>
  <c r="IT461" i="69"/>
  <c r="IS461" i="69"/>
  <c r="IR461" i="69"/>
  <c r="IQ461" i="69"/>
  <c r="IP461" i="69"/>
  <c r="IO461" i="69"/>
  <c r="IN461" i="69"/>
  <c r="IM461" i="69"/>
  <c r="IL461" i="69"/>
  <c r="IK461" i="69"/>
  <c r="IJ461" i="69"/>
  <c r="II461" i="69"/>
  <c r="IH461" i="69"/>
  <c r="IG461" i="69"/>
  <c r="IF461" i="69"/>
  <c r="IE461" i="69"/>
  <c r="ID461" i="69"/>
  <c r="IC461" i="69"/>
  <c r="IB461" i="69"/>
  <c r="IA461" i="69"/>
  <c r="HZ461" i="69"/>
  <c r="HY461" i="69"/>
  <c r="HX461" i="69"/>
  <c r="HW461" i="69"/>
  <c r="HV461" i="69"/>
  <c r="HU461" i="69"/>
  <c r="HT461" i="69"/>
  <c r="HS461" i="69"/>
  <c r="HR461" i="69"/>
  <c r="HQ461" i="69"/>
  <c r="HP461" i="69"/>
  <c r="HO461" i="69"/>
  <c r="HN461" i="69"/>
  <c r="HM461" i="69"/>
  <c r="HL461" i="69"/>
  <c r="HK461" i="69"/>
  <c r="HJ461" i="69"/>
  <c r="HI461" i="69"/>
  <c r="HH461" i="69"/>
  <c r="HG461" i="69"/>
  <c r="HF461" i="69"/>
  <c r="HE461" i="69"/>
  <c r="HD461" i="69"/>
  <c r="HC461" i="69"/>
  <c r="HB461" i="69"/>
  <c r="HA461" i="69"/>
  <c r="GZ461" i="69"/>
  <c r="GY461" i="69"/>
  <c r="GX461" i="69"/>
  <c r="GW461" i="69"/>
  <c r="GV461" i="69"/>
  <c r="GU461" i="69"/>
  <c r="GT461" i="69"/>
  <c r="GS461" i="69"/>
  <c r="GR461" i="69"/>
  <c r="GQ461" i="69"/>
  <c r="JW460" i="69"/>
  <c r="JV460" i="69"/>
  <c r="JU460" i="69"/>
  <c r="JT460" i="69"/>
  <c r="JS460" i="69"/>
  <c r="JR460" i="69"/>
  <c r="JQ460" i="69"/>
  <c r="JP460" i="69"/>
  <c r="JO460" i="69"/>
  <c r="JN460" i="69"/>
  <c r="JM460" i="69"/>
  <c r="JL460" i="69"/>
  <c r="JK460" i="69"/>
  <c r="JJ460" i="69"/>
  <c r="JI460" i="69"/>
  <c r="JH460" i="69"/>
  <c r="JG460" i="69"/>
  <c r="JF460" i="69"/>
  <c r="JE460" i="69"/>
  <c r="JD460" i="69"/>
  <c r="JC460" i="69"/>
  <c r="JB460" i="69"/>
  <c r="JA460" i="69"/>
  <c r="IZ460" i="69"/>
  <c r="IY460" i="69"/>
  <c r="IX460" i="69"/>
  <c r="IW460" i="69"/>
  <c r="IV460" i="69"/>
  <c r="IU460" i="69"/>
  <c r="IT460" i="69"/>
  <c r="IS460" i="69"/>
  <c r="IR460" i="69"/>
  <c r="IQ460" i="69"/>
  <c r="IP460" i="69"/>
  <c r="IO460" i="69"/>
  <c r="IN460" i="69"/>
  <c r="IM460" i="69"/>
  <c r="IL460" i="69"/>
  <c r="IK460" i="69"/>
  <c r="IJ460" i="69"/>
  <c r="II460" i="69"/>
  <c r="IH460" i="69"/>
  <c r="IG460" i="69"/>
  <c r="IF460" i="69"/>
  <c r="IE460" i="69"/>
  <c r="ID460" i="69"/>
  <c r="IC460" i="69"/>
  <c r="IB460" i="69"/>
  <c r="IA460" i="69"/>
  <c r="HZ460" i="69"/>
  <c r="HY460" i="69"/>
  <c r="HX460" i="69"/>
  <c r="HW460" i="69"/>
  <c r="HV460" i="69"/>
  <c r="HU460" i="69"/>
  <c r="HT460" i="69"/>
  <c r="HS460" i="69"/>
  <c r="HR460" i="69"/>
  <c r="HQ460" i="69"/>
  <c r="HP460" i="69"/>
  <c r="HO460" i="69"/>
  <c r="HN460" i="69"/>
  <c r="HM460" i="69"/>
  <c r="HL460" i="69"/>
  <c r="HK460" i="69"/>
  <c r="HJ460" i="69"/>
  <c r="HI460" i="69"/>
  <c r="HH460" i="69"/>
  <c r="HG460" i="69"/>
  <c r="HF460" i="69"/>
  <c r="HE460" i="69"/>
  <c r="HD460" i="69"/>
  <c r="HC460" i="69"/>
  <c r="HB460" i="69"/>
  <c r="HA460" i="69"/>
  <c r="GZ460" i="69"/>
  <c r="GY460" i="69"/>
  <c r="GX460" i="69"/>
  <c r="GW460" i="69"/>
  <c r="GV460" i="69"/>
  <c r="GU460" i="69"/>
  <c r="GT460" i="69"/>
  <c r="GS460" i="69"/>
  <c r="GR460" i="69"/>
  <c r="GQ460" i="69"/>
  <c r="JW459" i="69"/>
  <c r="JV459" i="69"/>
  <c r="JU459" i="69"/>
  <c r="JT459" i="69"/>
  <c r="JS459" i="69"/>
  <c r="JR459" i="69"/>
  <c r="JQ459" i="69"/>
  <c r="JP459" i="69"/>
  <c r="JO459" i="69"/>
  <c r="JN459" i="69"/>
  <c r="JM459" i="69"/>
  <c r="JL459" i="69"/>
  <c r="JK459" i="69"/>
  <c r="JJ459" i="69"/>
  <c r="JI459" i="69"/>
  <c r="JH459" i="69"/>
  <c r="JG459" i="69"/>
  <c r="JF459" i="69"/>
  <c r="JE459" i="69"/>
  <c r="JD459" i="69"/>
  <c r="JC459" i="69"/>
  <c r="JB459" i="69"/>
  <c r="JA459" i="69"/>
  <c r="IZ459" i="69"/>
  <c r="IY459" i="69"/>
  <c r="IX459" i="69"/>
  <c r="IW459" i="69"/>
  <c r="IV459" i="69"/>
  <c r="IU459" i="69"/>
  <c r="IT459" i="69"/>
  <c r="IS459" i="69"/>
  <c r="IR459" i="69"/>
  <c r="IQ459" i="69"/>
  <c r="IP459" i="69"/>
  <c r="IO459" i="69"/>
  <c r="IN459" i="69"/>
  <c r="IM459" i="69"/>
  <c r="IL459" i="69"/>
  <c r="IK459" i="69"/>
  <c r="IJ459" i="69"/>
  <c r="II459" i="69"/>
  <c r="IH459" i="69"/>
  <c r="IG459" i="69"/>
  <c r="IF459" i="69"/>
  <c r="IE459" i="69"/>
  <c r="ID459" i="69"/>
  <c r="IC459" i="69"/>
  <c r="IB459" i="69"/>
  <c r="IA459" i="69"/>
  <c r="HZ459" i="69"/>
  <c r="HY459" i="69"/>
  <c r="HX459" i="69"/>
  <c r="HW459" i="69"/>
  <c r="HV459" i="69"/>
  <c r="HU459" i="69"/>
  <c r="HT459" i="69"/>
  <c r="HS459" i="69"/>
  <c r="HR459" i="69"/>
  <c r="HQ459" i="69"/>
  <c r="HP459" i="69"/>
  <c r="HO459" i="69"/>
  <c r="HN459" i="69"/>
  <c r="HM459" i="69"/>
  <c r="HL459" i="69"/>
  <c r="HK459" i="69"/>
  <c r="HJ459" i="69"/>
  <c r="HI459" i="69"/>
  <c r="HH459" i="69"/>
  <c r="HG459" i="69"/>
  <c r="HF459" i="69"/>
  <c r="HE459" i="69"/>
  <c r="HD459" i="69"/>
  <c r="HC459" i="69"/>
  <c r="HB459" i="69"/>
  <c r="HA459" i="69"/>
  <c r="GZ459" i="69"/>
  <c r="GY459" i="69"/>
  <c r="GX459" i="69"/>
  <c r="GW459" i="69"/>
  <c r="GV459" i="69"/>
  <c r="GU459" i="69"/>
  <c r="GT459" i="69"/>
  <c r="GS459" i="69"/>
  <c r="GR459" i="69"/>
  <c r="GQ459" i="69"/>
  <c r="JW458" i="69"/>
  <c r="JV458" i="69"/>
  <c r="JU458" i="69"/>
  <c r="JT458" i="69"/>
  <c r="JS458" i="69"/>
  <c r="JR458" i="69"/>
  <c r="JQ458" i="69"/>
  <c r="JP458" i="69"/>
  <c r="JO458" i="69"/>
  <c r="JN458" i="69"/>
  <c r="JM458" i="69"/>
  <c r="JL458" i="69"/>
  <c r="JK458" i="69"/>
  <c r="JJ458" i="69"/>
  <c r="JI458" i="69"/>
  <c r="JH458" i="69"/>
  <c r="JG458" i="69"/>
  <c r="JF458" i="69"/>
  <c r="JE458" i="69"/>
  <c r="JD458" i="69"/>
  <c r="JC458" i="69"/>
  <c r="JB458" i="69"/>
  <c r="JA458" i="69"/>
  <c r="IZ458" i="69"/>
  <c r="IY458" i="69"/>
  <c r="IX458" i="69"/>
  <c r="IW458" i="69"/>
  <c r="IV458" i="69"/>
  <c r="IU458" i="69"/>
  <c r="IT458" i="69"/>
  <c r="IS458" i="69"/>
  <c r="IR458" i="69"/>
  <c r="IQ458" i="69"/>
  <c r="IP458" i="69"/>
  <c r="IO458" i="69"/>
  <c r="IN458" i="69"/>
  <c r="IM458" i="69"/>
  <c r="IL458" i="69"/>
  <c r="IK458" i="69"/>
  <c r="IJ458" i="69"/>
  <c r="II458" i="69"/>
  <c r="IH458" i="69"/>
  <c r="IG458" i="69"/>
  <c r="IF458" i="69"/>
  <c r="IE458" i="69"/>
  <c r="ID458" i="69"/>
  <c r="IC458" i="69"/>
  <c r="IB458" i="69"/>
  <c r="IA458" i="69"/>
  <c r="HZ458" i="69"/>
  <c r="HY458" i="69"/>
  <c r="HX458" i="69"/>
  <c r="HW458" i="69"/>
  <c r="HV458" i="69"/>
  <c r="HU458" i="69"/>
  <c r="HT458" i="69"/>
  <c r="HS458" i="69"/>
  <c r="HR458" i="69"/>
  <c r="HQ458" i="69"/>
  <c r="HP458" i="69"/>
  <c r="HO458" i="69"/>
  <c r="HN458" i="69"/>
  <c r="HM458" i="69"/>
  <c r="HL458" i="69"/>
  <c r="HK458" i="69"/>
  <c r="HJ458" i="69"/>
  <c r="HI458" i="69"/>
  <c r="HH458" i="69"/>
  <c r="HG458" i="69"/>
  <c r="HF458" i="69"/>
  <c r="HE458" i="69"/>
  <c r="HD458" i="69"/>
  <c r="HC458" i="69"/>
  <c r="HB458" i="69"/>
  <c r="HA458" i="69"/>
  <c r="GZ458" i="69"/>
  <c r="GY458" i="69"/>
  <c r="GX458" i="69"/>
  <c r="GW458" i="69"/>
  <c r="GV458" i="69"/>
  <c r="GU458" i="69"/>
  <c r="GT458" i="69"/>
  <c r="GS458" i="69"/>
  <c r="GR458" i="69"/>
  <c r="GQ458" i="69"/>
  <c r="JW457" i="69"/>
  <c r="JV457" i="69"/>
  <c r="JU457" i="69"/>
  <c r="JT457" i="69"/>
  <c r="JS457" i="69"/>
  <c r="JR457" i="69"/>
  <c r="JQ457" i="69"/>
  <c r="JP457" i="69"/>
  <c r="JO457" i="69"/>
  <c r="JN457" i="69"/>
  <c r="JM457" i="69"/>
  <c r="JL457" i="69"/>
  <c r="JK457" i="69"/>
  <c r="JJ457" i="69"/>
  <c r="JI457" i="69"/>
  <c r="JH457" i="69"/>
  <c r="JG457" i="69"/>
  <c r="JF457" i="69"/>
  <c r="JE457" i="69"/>
  <c r="JD457" i="69"/>
  <c r="JC457" i="69"/>
  <c r="JB457" i="69"/>
  <c r="JA457" i="69"/>
  <c r="IZ457" i="69"/>
  <c r="IY457" i="69"/>
  <c r="IX457" i="69"/>
  <c r="IW457" i="69"/>
  <c r="IV457" i="69"/>
  <c r="IU457" i="69"/>
  <c r="IT457" i="69"/>
  <c r="IS457" i="69"/>
  <c r="IR457" i="69"/>
  <c r="IQ457" i="69"/>
  <c r="IP457" i="69"/>
  <c r="IO457" i="69"/>
  <c r="IN457" i="69"/>
  <c r="IM457" i="69"/>
  <c r="IL457" i="69"/>
  <c r="IK457" i="69"/>
  <c r="IJ457" i="69"/>
  <c r="II457" i="69"/>
  <c r="IH457" i="69"/>
  <c r="IG457" i="69"/>
  <c r="IF457" i="69"/>
  <c r="IE457" i="69"/>
  <c r="ID457" i="69"/>
  <c r="IC457" i="69"/>
  <c r="IB457" i="69"/>
  <c r="IA457" i="69"/>
  <c r="HZ457" i="69"/>
  <c r="HY457" i="69"/>
  <c r="HX457" i="69"/>
  <c r="HW457" i="69"/>
  <c r="HV457" i="69"/>
  <c r="HU457" i="69"/>
  <c r="HT457" i="69"/>
  <c r="HS457" i="69"/>
  <c r="HR457" i="69"/>
  <c r="HQ457" i="69"/>
  <c r="HP457" i="69"/>
  <c r="HO457" i="69"/>
  <c r="HN457" i="69"/>
  <c r="HM457" i="69"/>
  <c r="HL457" i="69"/>
  <c r="HK457" i="69"/>
  <c r="HJ457" i="69"/>
  <c r="HI457" i="69"/>
  <c r="HH457" i="69"/>
  <c r="HG457" i="69"/>
  <c r="HF457" i="69"/>
  <c r="HE457" i="69"/>
  <c r="HD457" i="69"/>
  <c r="HC457" i="69"/>
  <c r="HB457" i="69"/>
  <c r="HA457" i="69"/>
  <c r="GZ457" i="69"/>
  <c r="GY457" i="69"/>
  <c r="GX457" i="69"/>
  <c r="GW457" i="69"/>
  <c r="GV457" i="69"/>
  <c r="GU457" i="69"/>
  <c r="GT457" i="69"/>
  <c r="GS457" i="69"/>
  <c r="GR457" i="69"/>
  <c r="GQ457" i="69"/>
  <c r="JW456" i="69"/>
  <c r="JV456" i="69"/>
  <c r="JU456" i="69"/>
  <c r="JT456" i="69"/>
  <c r="JS456" i="69"/>
  <c r="JR456" i="69"/>
  <c r="JQ456" i="69"/>
  <c r="JP456" i="69"/>
  <c r="JO456" i="69"/>
  <c r="JN456" i="69"/>
  <c r="JM456" i="69"/>
  <c r="JL456" i="69"/>
  <c r="JK456" i="69"/>
  <c r="JJ456" i="69"/>
  <c r="JI456" i="69"/>
  <c r="JH456" i="69"/>
  <c r="JG456" i="69"/>
  <c r="JF456" i="69"/>
  <c r="JE456" i="69"/>
  <c r="JD456" i="69"/>
  <c r="JC456" i="69"/>
  <c r="JB456" i="69"/>
  <c r="JA456" i="69"/>
  <c r="IZ456" i="69"/>
  <c r="IY456" i="69"/>
  <c r="IX456" i="69"/>
  <c r="IW456" i="69"/>
  <c r="IV456" i="69"/>
  <c r="IU456" i="69"/>
  <c r="IT456" i="69"/>
  <c r="IS456" i="69"/>
  <c r="IR456" i="69"/>
  <c r="IQ456" i="69"/>
  <c r="IP456" i="69"/>
  <c r="IO456" i="69"/>
  <c r="IN456" i="69"/>
  <c r="IM456" i="69"/>
  <c r="IL456" i="69"/>
  <c r="IK456" i="69"/>
  <c r="IJ456" i="69"/>
  <c r="II456" i="69"/>
  <c r="IH456" i="69"/>
  <c r="IG456" i="69"/>
  <c r="IF456" i="69"/>
  <c r="IE456" i="69"/>
  <c r="ID456" i="69"/>
  <c r="IC456" i="69"/>
  <c r="IB456" i="69"/>
  <c r="IA456" i="69"/>
  <c r="HZ456" i="69"/>
  <c r="HY456" i="69"/>
  <c r="HX456" i="69"/>
  <c r="HW456" i="69"/>
  <c r="HV456" i="69"/>
  <c r="HU456" i="69"/>
  <c r="HT456" i="69"/>
  <c r="HS456" i="69"/>
  <c r="HR456" i="69"/>
  <c r="HQ456" i="69"/>
  <c r="HP456" i="69"/>
  <c r="HO456" i="69"/>
  <c r="HN456" i="69"/>
  <c r="HM456" i="69"/>
  <c r="HL456" i="69"/>
  <c r="HK456" i="69"/>
  <c r="HJ456" i="69"/>
  <c r="HI456" i="69"/>
  <c r="HH456" i="69"/>
  <c r="HG456" i="69"/>
  <c r="HF456" i="69"/>
  <c r="HE456" i="69"/>
  <c r="HD456" i="69"/>
  <c r="HC456" i="69"/>
  <c r="HB456" i="69"/>
  <c r="HA456" i="69"/>
  <c r="GZ456" i="69"/>
  <c r="GY456" i="69"/>
  <c r="GX456" i="69"/>
  <c r="GW456" i="69"/>
  <c r="GV456" i="69"/>
  <c r="GU456" i="69"/>
  <c r="GT456" i="69"/>
  <c r="GS456" i="69"/>
  <c r="GR456" i="69"/>
  <c r="GQ456" i="69"/>
  <c r="JW455" i="69"/>
  <c r="JV455" i="69"/>
  <c r="JU455" i="69"/>
  <c r="JT455" i="69"/>
  <c r="JS455" i="69"/>
  <c r="JR455" i="69"/>
  <c r="JQ455" i="69"/>
  <c r="JP455" i="69"/>
  <c r="JO455" i="69"/>
  <c r="JN455" i="69"/>
  <c r="JM455" i="69"/>
  <c r="JL455" i="69"/>
  <c r="JK455" i="69"/>
  <c r="JJ455" i="69"/>
  <c r="JI455" i="69"/>
  <c r="JH455" i="69"/>
  <c r="JG455" i="69"/>
  <c r="JF455" i="69"/>
  <c r="JE455" i="69"/>
  <c r="JD455" i="69"/>
  <c r="JC455" i="69"/>
  <c r="JB455" i="69"/>
  <c r="JA455" i="69"/>
  <c r="IZ455" i="69"/>
  <c r="IY455" i="69"/>
  <c r="IX455" i="69"/>
  <c r="IW455" i="69"/>
  <c r="IV455" i="69"/>
  <c r="IU455" i="69"/>
  <c r="IT455" i="69"/>
  <c r="IS455" i="69"/>
  <c r="IR455" i="69"/>
  <c r="IQ455" i="69"/>
  <c r="IP455" i="69"/>
  <c r="IO455" i="69"/>
  <c r="IN455" i="69"/>
  <c r="IM455" i="69"/>
  <c r="IL455" i="69"/>
  <c r="IK455" i="69"/>
  <c r="IJ455" i="69"/>
  <c r="II455" i="69"/>
  <c r="IH455" i="69"/>
  <c r="IG455" i="69"/>
  <c r="IF455" i="69"/>
  <c r="IE455" i="69"/>
  <c r="ID455" i="69"/>
  <c r="IC455" i="69"/>
  <c r="IB455" i="69"/>
  <c r="IA455" i="69"/>
  <c r="HZ455" i="69"/>
  <c r="HY455" i="69"/>
  <c r="HX455" i="69"/>
  <c r="HW455" i="69"/>
  <c r="HV455" i="69"/>
  <c r="HU455" i="69"/>
  <c r="HT455" i="69"/>
  <c r="HS455" i="69"/>
  <c r="HR455" i="69"/>
  <c r="HQ455" i="69"/>
  <c r="HP455" i="69"/>
  <c r="HO455" i="69"/>
  <c r="HN455" i="69"/>
  <c r="HM455" i="69"/>
  <c r="HL455" i="69"/>
  <c r="HK455" i="69"/>
  <c r="HJ455" i="69"/>
  <c r="HI455" i="69"/>
  <c r="HH455" i="69"/>
  <c r="HG455" i="69"/>
  <c r="HF455" i="69"/>
  <c r="HE455" i="69"/>
  <c r="HD455" i="69"/>
  <c r="HC455" i="69"/>
  <c r="HB455" i="69"/>
  <c r="HA455" i="69"/>
  <c r="GZ455" i="69"/>
  <c r="GY455" i="69"/>
  <c r="GX455" i="69"/>
  <c r="GW455" i="69"/>
  <c r="GV455" i="69"/>
  <c r="GU455" i="69"/>
  <c r="GT455" i="69"/>
  <c r="GS455" i="69"/>
  <c r="GR455" i="69"/>
  <c r="GQ455" i="69"/>
  <c r="JW454" i="69"/>
  <c r="JV454" i="69"/>
  <c r="JU454" i="69"/>
  <c r="JT454" i="69"/>
  <c r="JS454" i="69"/>
  <c r="JR454" i="69"/>
  <c r="JQ454" i="69"/>
  <c r="JP454" i="69"/>
  <c r="JO454" i="69"/>
  <c r="JN454" i="69"/>
  <c r="JM454" i="69"/>
  <c r="JL454" i="69"/>
  <c r="JK454" i="69"/>
  <c r="JJ454" i="69"/>
  <c r="JI454" i="69"/>
  <c r="JH454" i="69"/>
  <c r="JG454" i="69"/>
  <c r="JF454" i="69"/>
  <c r="JE454" i="69"/>
  <c r="JD454" i="69"/>
  <c r="JC454" i="69"/>
  <c r="JB454" i="69"/>
  <c r="JA454" i="69"/>
  <c r="IZ454" i="69"/>
  <c r="IY454" i="69"/>
  <c r="IX454" i="69"/>
  <c r="IW454" i="69"/>
  <c r="IV454" i="69"/>
  <c r="IU454" i="69"/>
  <c r="IT454" i="69"/>
  <c r="IS454" i="69"/>
  <c r="IR454" i="69"/>
  <c r="IQ454" i="69"/>
  <c r="IP454" i="69"/>
  <c r="IO454" i="69"/>
  <c r="IN454" i="69"/>
  <c r="IM454" i="69"/>
  <c r="IL454" i="69"/>
  <c r="IK454" i="69"/>
  <c r="IJ454" i="69"/>
  <c r="II454" i="69"/>
  <c r="IH454" i="69"/>
  <c r="IG454" i="69"/>
  <c r="IF454" i="69"/>
  <c r="IE454" i="69"/>
  <c r="ID454" i="69"/>
  <c r="IC454" i="69"/>
  <c r="IB454" i="69"/>
  <c r="IA454" i="69"/>
  <c r="HZ454" i="69"/>
  <c r="HY454" i="69"/>
  <c r="HX454" i="69"/>
  <c r="HW454" i="69"/>
  <c r="HV454" i="69"/>
  <c r="HU454" i="69"/>
  <c r="HT454" i="69"/>
  <c r="HS454" i="69"/>
  <c r="HR454" i="69"/>
  <c r="HQ454" i="69"/>
  <c r="HP454" i="69"/>
  <c r="HO454" i="69"/>
  <c r="HN454" i="69"/>
  <c r="HM454" i="69"/>
  <c r="HL454" i="69"/>
  <c r="HK454" i="69"/>
  <c r="HJ454" i="69"/>
  <c r="HI454" i="69"/>
  <c r="HH454" i="69"/>
  <c r="HG454" i="69"/>
  <c r="HF454" i="69"/>
  <c r="HE454" i="69"/>
  <c r="HD454" i="69"/>
  <c r="HC454" i="69"/>
  <c r="HB454" i="69"/>
  <c r="HA454" i="69"/>
  <c r="GZ454" i="69"/>
  <c r="GY454" i="69"/>
  <c r="GX454" i="69"/>
  <c r="GW454" i="69"/>
  <c r="GV454" i="69"/>
  <c r="GU454" i="69"/>
  <c r="GT454" i="69"/>
  <c r="GS454" i="69"/>
  <c r="GR454" i="69"/>
  <c r="GQ454" i="69"/>
  <c r="JW453" i="69"/>
  <c r="JV453" i="69"/>
  <c r="JU453" i="69"/>
  <c r="JT453" i="69"/>
  <c r="JS453" i="69"/>
  <c r="JR453" i="69"/>
  <c r="JQ453" i="69"/>
  <c r="JP453" i="69"/>
  <c r="JO453" i="69"/>
  <c r="JN453" i="69"/>
  <c r="JM453" i="69"/>
  <c r="JL453" i="69"/>
  <c r="JK453" i="69"/>
  <c r="JJ453" i="69"/>
  <c r="JI453" i="69"/>
  <c r="JH453" i="69"/>
  <c r="JG453" i="69"/>
  <c r="JF453" i="69"/>
  <c r="JE453" i="69"/>
  <c r="JD453" i="69"/>
  <c r="JC453" i="69"/>
  <c r="JB453" i="69"/>
  <c r="JA453" i="69"/>
  <c r="IZ453" i="69"/>
  <c r="IY453" i="69"/>
  <c r="IX453" i="69"/>
  <c r="IW453" i="69"/>
  <c r="IV453" i="69"/>
  <c r="IU453" i="69"/>
  <c r="IT453" i="69"/>
  <c r="IS453" i="69"/>
  <c r="IR453" i="69"/>
  <c r="IQ453" i="69"/>
  <c r="IP453" i="69"/>
  <c r="IO453" i="69"/>
  <c r="IN453" i="69"/>
  <c r="IM453" i="69"/>
  <c r="IL453" i="69"/>
  <c r="IK453" i="69"/>
  <c r="IJ453" i="69"/>
  <c r="II453" i="69"/>
  <c r="IH453" i="69"/>
  <c r="IG453" i="69"/>
  <c r="IF453" i="69"/>
  <c r="IE453" i="69"/>
  <c r="ID453" i="69"/>
  <c r="IC453" i="69"/>
  <c r="IB453" i="69"/>
  <c r="IA453" i="69"/>
  <c r="HZ453" i="69"/>
  <c r="HY453" i="69"/>
  <c r="HX453" i="69"/>
  <c r="HW453" i="69"/>
  <c r="HV453" i="69"/>
  <c r="HU453" i="69"/>
  <c r="HT453" i="69"/>
  <c r="HS453" i="69"/>
  <c r="HR453" i="69"/>
  <c r="HQ453" i="69"/>
  <c r="HP453" i="69"/>
  <c r="HO453" i="69"/>
  <c r="HN453" i="69"/>
  <c r="HM453" i="69"/>
  <c r="HL453" i="69"/>
  <c r="HK453" i="69"/>
  <c r="HJ453" i="69"/>
  <c r="HI453" i="69"/>
  <c r="HH453" i="69"/>
  <c r="HG453" i="69"/>
  <c r="HF453" i="69"/>
  <c r="HE453" i="69"/>
  <c r="HD453" i="69"/>
  <c r="HC453" i="69"/>
  <c r="HB453" i="69"/>
  <c r="HA453" i="69"/>
  <c r="GZ453" i="69"/>
  <c r="GY453" i="69"/>
  <c r="GX453" i="69"/>
  <c r="GW453" i="69"/>
  <c r="GV453" i="69"/>
  <c r="GU453" i="69"/>
  <c r="GT453" i="69"/>
  <c r="GS453" i="69"/>
  <c r="GR453" i="69"/>
  <c r="GQ453" i="69"/>
  <c r="JW452" i="69"/>
  <c r="JV452" i="69"/>
  <c r="JU452" i="69"/>
  <c r="JT452" i="69"/>
  <c r="JS452" i="69"/>
  <c r="JR452" i="69"/>
  <c r="JQ452" i="69"/>
  <c r="JP452" i="69"/>
  <c r="JO452" i="69"/>
  <c r="JN452" i="69"/>
  <c r="JM452" i="69"/>
  <c r="JL452" i="69"/>
  <c r="JK452" i="69"/>
  <c r="JJ452" i="69"/>
  <c r="JI452" i="69"/>
  <c r="JH452" i="69"/>
  <c r="JG452" i="69"/>
  <c r="JF452" i="69"/>
  <c r="JE452" i="69"/>
  <c r="JD452" i="69"/>
  <c r="JC452" i="69"/>
  <c r="JB452" i="69"/>
  <c r="JA452" i="69"/>
  <c r="IZ452" i="69"/>
  <c r="IY452" i="69"/>
  <c r="IX452" i="69"/>
  <c r="IW452" i="69"/>
  <c r="IV452" i="69"/>
  <c r="IU452" i="69"/>
  <c r="IT452" i="69"/>
  <c r="IS452" i="69"/>
  <c r="IR452" i="69"/>
  <c r="IQ452" i="69"/>
  <c r="IP452" i="69"/>
  <c r="IO452" i="69"/>
  <c r="IN452" i="69"/>
  <c r="IM452" i="69"/>
  <c r="IL452" i="69"/>
  <c r="IK452" i="69"/>
  <c r="IJ452" i="69"/>
  <c r="II452" i="69"/>
  <c r="IH452" i="69"/>
  <c r="IG452" i="69"/>
  <c r="IF452" i="69"/>
  <c r="IE452" i="69"/>
  <c r="ID452" i="69"/>
  <c r="IC452" i="69"/>
  <c r="IB452" i="69"/>
  <c r="IA452" i="69"/>
  <c r="HZ452" i="69"/>
  <c r="HY452" i="69"/>
  <c r="HX452" i="69"/>
  <c r="HW452" i="69"/>
  <c r="HV452" i="69"/>
  <c r="HU452" i="69"/>
  <c r="HT452" i="69"/>
  <c r="HS452" i="69"/>
  <c r="HR452" i="69"/>
  <c r="HQ452" i="69"/>
  <c r="HP452" i="69"/>
  <c r="HO452" i="69"/>
  <c r="HN452" i="69"/>
  <c r="HM452" i="69"/>
  <c r="HL452" i="69"/>
  <c r="HK452" i="69"/>
  <c r="HJ452" i="69"/>
  <c r="HI452" i="69"/>
  <c r="HH452" i="69"/>
  <c r="HG452" i="69"/>
  <c r="HF452" i="69"/>
  <c r="HE452" i="69"/>
  <c r="HD452" i="69"/>
  <c r="HC452" i="69"/>
  <c r="HB452" i="69"/>
  <c r="HA452" i="69"/>
  <c r="GZ452" i="69"/>
  <c r="GY452" i="69"/>
  <c r="GX452" i="69"/>
  <c r="GW452" i="69"/>
  <c r="GV452" i="69"/>
  <c r="GU452" i="69"/>
  <c r="GT452" i="69"/>
  <c r="GS452" i="69"/>
  <c r="GR452" i="69"/>
  <c r="GQ452" i="69"/>
  <c r="JW451" i="69"/>
  <c r="JV451" i="69"/>
  <c r="JU451" i="69"/>
  <c r="JT451" i="69"/>
  <c r="JS451" i="69"/>
  <c r="JR451" i="69"/>
  <c r="JQ451" i="69"/>
  <c r="JP451" i="69"/>
  <c r="JO451" i="69"/>
  <c r="JN451" i="69"/>
  <c r="JM451" i="69"/>
  <c r="JL451" i="69"/>
  <c r="JK451" i="69"/>
  <c r="JJ451" i="69"/>
  <c r="JI451" i="69"/>
  <c r="JH451" i="69"/>
  <c r="JG451" i="69"/>
  <c r="JF451" i="69"/>
  <c r="JE451" i="69"/>
  <c r="JD451" i="69"/>
  <c r="JC451" i="69"/>
  <c r="JB451" i="69"/>
  <c r="JA451" i="69"/>
  <c r="IZ451" i="69"/>
  <c r="IY451" i="69"/>
  <c r="IX451" i="69"/>
  <c r="IW451" i="69"/>
  <c r="IV451" i="69"/>
  <c r="IU451" i="69"/>
  <c r="IT451" i="69"/>
  <c r="IS451" i="69"/>
  <c r="IR451" i="69"/>
  <c r="IQ451" i="69"/>
  <c r="IP451" i="69"/>
  <c r="IO451" i="69"/>
  <c r="IN451" i="69"/>
  <c r="IM451" i="69"/>
  <c r="IL451" i="69"/>
  <c r="IK451" i="69"/>
  <c r="IJ451" i="69"/>
  <c r="II451" i="69"/>
  <c r="IH451" i="69"/>
  <c r="IG451" i="69"/>
  <c r="IF451" i="69"/>
  <c r="IE451" i="69"/>
  <c r="ID451" i="69"/>
  <c r="IC451" i="69"/>
  <c r="IB451" i="69"/>
  <c r="IA451" i="69"/>
  <c r="HZ451" i="69"/>
  <c r="HY451" i="69"/>
  <c r="HX451" i="69"/>
  <c r="HW451" i="69"/>
  <c r="HV451" i="69"/>
  <c r="HU451" i="69"/>
  <c r="HT451" i="69"/>
  <c r="HS451" i="69"/>
  <c r="HR451" i="69"/>
  <c r="HQ451" i="69"/>
  <c r="HP451" i="69"/>
  <c r="HO451" i="69"/>
  <c r="HN451" i="69"/>
  <c r="HM451" i="69"/>
  <c r="HL451" i="69"/>
  <c r="HK451" i="69"/>
  <c r="HJ451" i="69"/>
  <c r="HI451" i="69"/>
  <c r="HH451" i="69"/>
  <c r="HG451" i="69"/>
  <c r="HF451" i="69"/>
  <c r="HE451" i="69"/>
  <c r="HD451" i="69"/>
  <c r="HC451" i="69"/>
  <c r="HB451" i="69"/>
  <c r="HA451" i="69"/>
  <c r="GZ451" i="69"/>
  <c r="GY451" i="69"/>
  <c r="GX451" i="69"/>
  <c r="GW451" i="69"/>
  <c r="GV451" i="69"/>
  <c r="GU451" i="69"/>
  <c r="GT451" i="69"/>
  <c r="GS451" i="69"/>
  <c r="GR451" i="69"/>
  <c r="GQ451" i="69"/>
  <c r="JW450" i="69"/>
  <c r="JV450" i="69"/>
  <c r="JU450" i="69"/>
  <c r="JT450" i="69"/>
  <c r="JS450" i="69"/>
  <c r="JR450" i="69"/>
  <c r="JQ450" i="69"/>
  <c r="JP450" i="69"/>
  <c r="JO450" i="69"/>
  <c r="JN450" i="69"/>
  <c r="JM450" i="69"/>
  <c r="JL450" i="69"/>
  <c r="JK450" i="69"/>
  <c r="JJ450" i="69"/>
  <c r="JI450" i="69"/>
  <c r="JH450" i="69"/>
  <c r="JG450" i="69"/>
  <c r="JF450" i="69"/>
  <c r="JE450" i="69"/>
  <c r="JD450" i="69"/>
  <c r="JC450" i="69"/>
  <c r="JB450" i="69"/>
  <c r="JA450" i="69"/>
  <c r="IZ450" i="69"/>
  <c r="IY450" i="69"/>
  <c r="IX450" i="69"/>
  <c r="IW450" i="69"/>
  <c r="IV450" i="69"/>
  <c r="IU450" i="69"/>
  <c r="IT450" i="69"/>
  <c r="IS450" i="69"/>
  <c r="IR450" i="69"/>
  <c r="IQ450" i="69"/>
  <c r="IP450" i="69"/>
  <c r="IO450" i="69"/>
  <c r="IN450" i="69"/>
  <c r="IM450" i="69"/>
  <c r="IL450" i="69"/>
  <c r="IK450" i="69"/>
  <c r="IJ450" i="69"/>
  <c r="II450" i="69"/>
  <c r="IH450" i="69"/>
  <c r="IG450" i="69"/>
  <c r="IF450" i="69"/>
  <c r="IE450" i="69"/>
  <c r="ID450" i="69"/>
  <c r="IC450" i="69"/>
  <c r="IB450" i="69"/>
  <c r="IA450" i="69"/>
  <c r="HZ450" i="69"/>
  <c r="HY450" i="69"/>
  <c r="HX450" i="69"/>
  <c r="HW450" i="69"/>
  <c r="HV450" i="69"/>
  <c r="HU450" i="69"/>
  <c r="HT450" i="69"/>
  <c r="HS450" i="69"/>
  <c r="HR450" i="69"/>
  <c r="HQ450" i="69"/>
  <c r="HP450" i="69"/>
  <c r="HO450" i="69"/>
  <c r="HN450" i="69"/>
  <c r="HM450" i="69"/>
  <c r="HL450" i="69"/>
  <c r="HK450" i="69"/>
  <c r="HJ450" i="69"/>
  <c r="HI450" i="69"/>
  <c r="HH450" i="69"/>
  <c r="HG450" i="69"/>
  <c r="HF450" i="69"/>
  <c r="HE450" i="69"/>
  <c r="HD450" i="69"/>
  <c r="HC450" i="69"/>
  <c r="HB450" i="69"/>
  <c r="HA450" i="69"/>
  <c r="GZ450" i="69"/>
  <c r="GY450" i="69"/>
  <c r="GX450" i="69"/>
  <c r="GW450" i="69"/>
  <c r="GV450" i="69"/>
  <c r="GU450" i="69"/>
  <c r="GT450" i="69"/>
  <c r="GS450" i="69"/>
  <c r="GR450" i="69"/>
  <c r="GQ450" i="69"/>
  <c r="JW449" i="69"/>
  <c r="JV449" i="69"/>
  <c r="JU449" i="69"/>
  <c r="JT449" i="69"/>
  <c r="JS449" i="69"/>
  <c r="JR449" i="69"/>
  <c r="JQ449" i="69"/>
  <c r="JP449" i="69"/>
  <c r="JO449" i="69"/>
  <c r="JN449" i="69"/>
  <c r="JM449" i="69"/>
  <c r="JL449" i="69"/>
  <c r="JK449" i="69"/>
  <c r="JJ449" i="69"/>
  <c r="JI449" i="69"/>
  <c r="JH449" i="69"/>
  <c r="JG449" i="69"/>
  <c r="JF449" i="69"/>
  <c r="JE449" i="69"/>
  <c r="JD449" i="69"/>
  <c r="JC449" i="69"/>
  <c r="JB449" i="69"/>
  <c r="JA449" i="69"/>
  <c r="IZ449" i="69"/>
  <c r="IY449" i="69"/>
  <c r="IX449" i="69"/>
  <c r="IW449" i="69"/>
  <c r="IV449" i="69"/>
  <c r="IU449" i="69"/>
  <c r="IT449" i="69"/>
  <c r="IS449" i="69"/>
  <c r="IR449" i="69"/>
  <c r="IQ449" i="69"/>
  <c r="IP449" i="69"/>
  <c r="IO449" i="69"/>
  <c r="IN449" i="69"/>
  <c r="IM449" i="69"/>
  <c r="IL449" i="69"/>
  <c r="IK449" i="69"/>
  <c r="IJ449" i="69"/>
  <c r="II449" i="69"/>
  <c r="IH449" i="69"/>
  <c r="IG449" i="69"/>
  <c r="IF449" i="69"/>
  <c r="IE449" i="69"/>
  <c r="ID449" i="69"/>
  <c r="IC449" i="69"/>
  <c r="IB449" i="69"/>
  <c r="IA449" i="69"/>
  <c r="HZ449" i="69"/>
  <c r="HY449" i="69"/>
  <c r="HX449" i="69"/>
  <c r="HW449" i="69"/>
  <c r="HV449" i="69"/>
  <c r="HU449" i="69"/>
  <c r="HT449" i="69"/>
  <c r="HS449" i="69"/>
  <c r="HR449" i="69"/>
  <c r="HQ449" i="69"/>
  <c r="HP449" i="69"/>
  <c r="HO449" i="69"/>
  <c r="HN449" i="69"/>
  <c r="HM449" i="69"/>
  <c r="HL449" i="69"/>
  <c r="HK449" i="69"/>
  <c r="HJ449" i="69"/>
  <c r="HI449" i="69"/>
  <c r="HH449" i="69"/>
  <c r="HG449" i="69"/>
  <c r="HF449" i="69"/>
  <c r="HE449" i="69"/>
  <c r="HD449" i="69"/>
  <c r="HC449" i="69"/>
  <c r="HB449" i="69"/>
  <c r="HA449" i="69"/>
  <c r="GZ449" i="69"/>
  <c r="GY449" i="69"/>
  <c r="GX449" i="69"/>
  <c r="GW449" i="69"/>
  <c r="GV449" i="69"/>
  <c r="GU449" i="69"/>
  <c r="GT449" i="69"/>
  <c r="GS449" i="69"/>
  <c r="GR449" i="69"/>
  <c r="GQ449" i="69"/>
  <c r="JW448" i="69"/>
  <c r="JV448" i="69"/>
  <c r="JU448" i="69"/>
  <c r="JT448" i="69"/>
  <c r="JS448" i="69"/>
  <c r="JR448" i="69"/>
  <c r="JQ448" i="69"/>
  <c r="JP448" i="69"/>
  <c r="JO448" i="69"/>
  <c r="JN448" i="69"/>
  <c r="JM448" i="69"/>
  <c r="JL448" i="69"/>
  <c r="JK448" i="69"/>
  <c r="JJ448" i="69"/>
  <c r="JI448" i="69"/>
  <c r="JH448" i="69"/>
  <c r="JG448" i="69"/>
  <c r="JF448" i="69"/>
  <c r="JE448" i="69"/>
  <c r="JD448" i="69"/>
  <c r="JC448" i="69"/>
  <c r="JB448" i="69"/>
  <c r="JA448" i="69"/>
  <c r="IZ448" i="69"/>
  <c r="IY448" i="69"/>
  <c r="IX448" i="69"/>
  <c r="IW448" i="69"/>
  <c r="IV448" i="69"/>
  <c r="IU448" i="69"/>
  <c r="IT448" i="69"/>
  <c r="IS448" i="69"/>
  <c r="IR448" i="69"/>
  <c r="IQ448" i="69"/>
  <c r="IP448" i="69"/>
  <c r="IO448" i="69"/>
  <c r="IN448" i="69"/>
  <c r="IM448" i="69"/>
  <c r="IL448" i="69"/>
  <c r="IK448" i="69"/>
  <c r="IJ448" i="69"/>
  <c r="II448" i="69"/>
  <c r="IH448" i="69"/>
  <c r="IG448" i="69"/>
  <c r="IF448" i="69"/>
  <c r="IE448" i="69"/>
  <c r="ID448" i="69"/>
  <c r="IC448" i="69"/>
  <c r="IB448" i="69"/>
  <c r="IA448" i="69"/>
  <c r="HZ448" i="69"/>
  <c r="HY448" i="69"/>
  <c r="HX448" i="69"/>
  <c r="HW448" i="69"/>
  <c r="HV448" i="69"/>
  <c r="HU448" i="69"/>
  <c r="HT448" i="69"/>
  <c r="HS448" i="69"/>
  <c r="HR448" i="69"/>
  <c r="HQ448" i="69"/>
  <c r="HP448" i="69"/>
  <c r="HO448" i="69"/>
  <c r="HN448" i="69"/>
  <c r="HM448" i="69"/>
  <c r="HL448" i="69"/>
  <c r="HK448" i="69"/>
  <c r="HJ448" i="69"/>
  <c r="HI448" i="69"/>
  <c r="HH448" i="69"/>
  <c r="HG448" i="69"/>
  <c r="HF448" i="69"/>
  <c r="HE448" i="69"/>
  <c r="HD448" i="69"/>
  <c r="HC448" i="69"/>
  <c r="HB448" i="69"/>
  <c r="HA448" i="69"/>
  <c r="GZ448" i="69"/>
  <c r="GY448" i="69"/>
  <c r="GX448" i="69"/>
  <c r="GW448" i="69"/>
  <c r="GV448" i="69"/>
  <c r="GU448" i="69"/>
  <c r="GT448" i="69"/>
  <c r="GS448" i="69"/>
  <c r="GR448" i="69"/>
  <c r="GQ448" i="69"/>
  <c r="JW447" i="69"/>
  <c r="JV447" i="69"/>
  <c r="JU447" i="69"/>
  <c r="JT447" i="69"/>
  <c r="JS447" i="69"/>
  <c r="JR447" i="69"/>
  <c r="JQ447" i="69"/>
  <c r="JP447" i="69"/>
  <c r="JO447" i="69"/>
  <c r="JN447" i="69"/>
  <c r="JM447" i="69"/>
  <c r="JL447" i="69"/>
  <c r="JK447" i="69"/>
  <c r="JJ447" i="69"/>
  <c r="JI447" i="69"/>
  <c r="JH447" i="69"/>
  <c r="JG447" i="69"/>
  <c r="JF447" i="69"/>
  <c r="JE447" i="69"/>
  <c r="JD447" i="69"/>
  <c r="JC447" i="69"/>
  <c r="JB447" i="69"/>
  <c r="JA447" i="69"/>
  <c r="IZ447" i="69"/>
  <c r="IY447" i="69"/>
  <c r="IX447" i="69"/>
  <c r="IW447" i="69"/>
  <c r="IV447" i="69"/>
  <c r="IU447" i="69"/>
  <c r="IT447" i="69"/>
  <c r="IS447" i="69"/>
  <c r="IR447" i="69"/>
  <c r="IQ447" i="69"/>
  <c r="IP447" i="69"/>
  <c r="IO447" i="69"/>
  <c r="IN447" i="69"/>
  <c r="IM447" i="69"/>
  <c r="IL447" i="69"/>
  <c r="IK447" i="69"/>
  <c r="IJ447" i="69"/>
  <c r="II447" i="69"/>
  <c r="IH447" i="69"/>
  <c r="IG447" i="69"/>
  <c r="IF447" i="69"/>
  <c r="IE447" i="69"/>
  <c r="ID447" i="69"/>
  <c r="IC447" i="69"/>
  <c r="IB447" i="69"/>
  <c r="IA447" i="69"/>
  <c r="HZ447" i="69"/>
  <c r="HY447" i="69"/>
  <c r="HX447" i="69"/>
  <c r="HW447" i="69"/>
  <c r="HV447" i="69"/>
  <c r="HU447" i="69"/>
  <c r="HT447" i="69"/>
  <c r="HS447" i="69"/>
  <c r="HR447" i="69"/>
  <c r="HQ447" i="69"/>
  <c r="HP447" i="69"/>
  <c r="HO447" i="69"/>
  <c r="HN447" i="69"/>
  <c r="HM447" i="69"/>
  <c r="HL447" i="69"/>
  <c r="HK447" i="69"/>
  <c r="HJ447" i="69"/>
  <c r="HI447" i="69"/>
  <c r="HH447" i="69"/>
  <c r="HG447" i="69"/>
  <c r="HF447" i="69"/>
  <c r="HE447" i="69"/>
  <c r="HD447" i="69"/>
  <c r="HC447" i="69"/>
  <c r="HB447" i="69"/>
  <c r="HA447" i="69"/>
  <c r="GZ447" i="69"/>
  <c r="GY447" i="69"/>
  <c r="GX447" i="69"/>
  <c r="GW447" i="69"/>
  <c r="GV447" i="69"/>
  <c r="GU447" i="69"/>
  <c r="GT447" i="69"/>
  <c r="GS447" i="69"/>
  <c r="GR447" i="69"/>
  <c r="GQ447" i="69"/>
  <c r="JW446" i="69"/>
  <c r="JV446" i="69"/>
  <c r="JU446" i="69"/>
  <c r="JT446" i="69"/>
  <c r="JS446" i="69"/>
  <c r="JR446" i="69"/>
  <c r="JQ446" i="69"/>
  <c r="JP446" i="69"/>
  <c r="JO446" i="69"/>
  <c r="JN446" i="69"/>
  <c r="JM446" i="69"/>
  <c r="JL446" i="69"/>
  <c r="JK446" i="69"/>
  <c r="JJ446" i="69"/>
  <c r="JI446" i="69"/>
  <c r="JH446" i="69"/>
  <c r="JG446" i="69"/>
  <c r="JF446" i="69"/>
  <c r="JE446" i="69"/>
  <c r="JD446" i="69"/>
  <c r="JC446" i="69"/>
  <c r="JB446" i="69"/>
  <c r="JA446" i="69"/>
  <c r="IZ446" i="69"/>
  <c r="IY446" i="69"/>
  <c r="IX446" i="69"/>
  <c r="IW446" i="69"/>
  <c r="IV446" i="69"/>
  <c r="IU446" i="69"/>
  <c r="IT446" i="69"/>
  <c r="IS446" i="69"/>
  <c r="IR446" i="69"/>
  <c r="IQ446" i="69"/>
  <c r="IP446" i="69"/>
  <c r="IO446" i="69"/>
  <c r="IN446" i="69"/>
  <c r="IM446" i="69"/>
  <c r="IL446" i="69"/>
  <c r="IK446" i="69"/>
  <c r="IJ446" i="69"/>
  <c r="II446" i="69"/>
  <c r="IH446" i="69"/>
  <c r="IG446" i="69"/>
  <c r="IF446" i="69"/>
  <c r="IE446" i="69"/>
  <c r="ID446" i="69"/>
  <c r="IC446" i="69"/>
  <c r="IB446" i="69"/>
  <c r="IA446" i="69"/>
  <c r="HZ446" i="69"/>
  <c r="HY446" i="69"/>
  <c r="HX446" i="69"/>
  <c r="HW446" i="69"/>
  <c r="HV446" i="69"/>
  <c r="HU446" i="69"/>
  <c r="HT446" i="69"/>
  <c r="HS446" i="69"/>
  <c r="HR446" i="69"/>
  <c r="HQ446" i="69"/>
  <c r="HP446" i="69"/>
  <c r="HO446" i="69"/>
  <c r="HN446" i="69"/>
  <c r="HM446" i="69"/>
  <c r="HL446" i="69"/>
  <c r="HK446" i="69"/>
  <c r="HJ446" i="69"/>
  <c r="HI446" i="69"/>
  <c r="HH446" i="69"/>
  <c r="HG446" i="69"/>
  <c r="HF446" i="69"/>
  <c r="HE446" i="69"/>
  <c r="HD446" i="69"/>
  <c r="HC446" i="69"/>
  <c r="HB446" i="69"/>
  <c r="HA446" i="69"/>
  <c r="GZ446" i="69"/>
  <c r="GY446" i="69"/>
  <c r="GX446" i="69"/>
  <c r="GW446" i="69"/>
  <c r="GV446" i="69"/>
  <c r="GU446" i="69"/>
  <c r="GT446" i="69"/>
  <c r="GS446" i="69"/>
  <c r="GR446" i="69"/>
  <c r="GQ446" i="69"/>
  <c r="JW445" i="69"/>
  <c r="JV445" i="69"/>
  <c r="JU445" i="69"/>
  <c r="JT445" i="69"/>
  <c r="JS445" i="69"/>
  <c r="JR445" i="69"/>
  <c r="JQ445" i="69"/>
  <c r="JP445" i="69"/>
  <c r="JO445" i="69"/>
  <c r="JN445" i="69"/>
  <c r="JM445" i="69"/>
  <c r="JL445" i="69"/>
  <c r="JK445" i="69"/>
  <c r="JJ445" i="69"/>
  <c r="JI445" i="69"/>
  <c r="JH445" i="69"/>
  <c r="JG445" i="69"/>
  <c r="JF445" i="69"/>
  <c r="JE445" i="69"/>
  <c r="JD445" i="69"/>
  <c r="JC445" i="69"/>
  <c r="JB445" i="69"/>
  <c r="JA445" i="69"/>
  <c r="IZ445" i="69"/>
  <c r="IY445" i="69"/>
  <c r="IX445" i="69"/>
  <c r="IW445" i="69"/>
  <c r="IV445" i="69"/>
  <c r="IU445" i="69"/>
  <c r="IT445" i="69"/>
  <c r="IS445" i="69"/>
  <c r="IR445" i="69"/>
  <c r="IQ445" i="69"/>
  <c r="IP445" i="69"/>
  <c r="IO445" i="69"/>
  <c r="IN445" i="69"/>
  <c r="IM445" i="69"/>
  <c r="IL445" i="69"/>
  <c r="IK445" i="69"/>
  <c r="IJ445" i="69"/>
  <c r="II445" i="69"/>
  <c r="IH445" i="69"/>
  <c r="IG445" i="69"/>
  <c r="IF445" i="69"/>
  <c r="IE445" i="69"/>
  <c r="ID445" i="69"/>
  <c r="IC445" i="69"/>
  <c r="IB445" i="69"/>
  <c r="IA445" i="69"/>
  <c r="HZ445" i="69"/>
  <c r="HY445" i="69"/>
  <c r="HX445" i="69"/>
  <c r="HW445" i="69"/>
  <c r="HV445" i="69"/>
  <c r="HU445" i="69"/>
  <c r="HT445" i="69"/>
  <c r="HS445" i="69"/>
  <c r="HR445" i="69"/>
  <c r="HQ445" i="69"/>
  <c r="HP445" i="69"/>
  <c r="HO445" i="69"/>
  <c r="HN445" i="69"/>
  <c r="HM445" i="69"/>
  <c r="HL445" i="69"/>
  <c r="HK445" i="69"/>
  <c r="HJ445" i="69"/>
  <c r="HI445" i="69"/>
  <c r="HH445" i="69"/>
  <c r="HG445" i="69"/>
  <c r="HF445" i="69"/>
  <c r="HE445" i="69"/>
  <c r="HD445" i="69"/>
  <c r="HC445" i="69"/>
  <c r="HB445" i="69"/>
  <c r="HA445" i="69"/>
  <c r="GZ445" i="69"/>
  <c r="GY445" i="69"/>
  <c r="GX445" i="69"/>
  <c r="GW445" i="69"/>
  <c r="GV445" i="69"/>
  <c r="GU445" i="69"/>
  <c r="GT445" i="69"/>
  <c r="GS445" i="69"/>
  <c r="GR445" i="69"/>
  <c r="GQ445" i="69"/>
  <c r="JW444" i="69"/>
  <c r="JV444" i="69"/>
  <c r="JU444" i="69"/>
  <c r="JT444" i="69"/>
  <c r="JS444" i="69"/>
  <c r="JR444" i="69"/>
  <c r="JQ444" i="69"/>
  <c r="JP444" i="69"/>
  <c r="JO444" i="69"/>
  <c r="JN444" i="69"/>
  <c r="JM444" i="69"/>
  <c r="JL444" i="69"/>
  <c r="JK444" i="69"/>
  <c r="JJ444" i="69"/>
  <c r="JI444" i="69"/>
  <c r="JH444" i="69"/>
  <c r="JG444" i="69"/>
  <c r="JF444" i="69"/>
  <c r="JE444" i="69"/>
  <c r="JD444" i="69"/>
  <c r="JC444" i="69"/>
  <c r="JB444" i="69"/>
  <c r="JA444" i="69"/>
  <c r="IZ444" i="69"/>
  <c r="IY444" i="69"/>
  <c r="IX444" i="69"/>
  <c r="IW444" i="69"/>
  <c r="IV444" i="69"/>
  <c r="IU444" i="69"/>
  <c r="IT444" i="69"/>
  <c r="IS444" i="69"/>
  <c r="IR444" i="69"/>
  <c r="IQ444" i="69"/>
  <c r="IP444" i="69"/>
  <c r="IO444" i="69"/>
  <c r="IN444" i="69"/>
  <c r="IM444" i="69"/>
  <c r="IL444" i="69"/>
  <c r="IK444" i="69"/>
  <c r="IJ444" i="69"/>
  <c r="II444" i="69"/>
  <c r="IH444" i="69"/>
  <c r="IG444" i="69"/>
  <c r="IF444" i="69"/>
  <c r="IE444" i="69"/>
  <c r="ID444" i="69"/>
  <c r="IC444" i="69"/>
  <c r="IB444" i="69"/>
  <c r="IA444" i="69"/>
  <c r="HZ444" i="69"/>
  <c r="HY444" i="69"/>
  <c r="HX444" i="69"/>
  <c r="HW444" i="69"/>
  <c r="HV444" i="69"/>
  <c r="HU444" i="69"/>
  <c r="HT444" i="69"/>
  <c r="HS444" i="69"/>
  <c r="HR444" i="69"/>
  <c r="HQ444" i="69"/>
  <c r="HP444" i="69"/>
  <c r="HO444" i="69"/>
  <c r="HN444" i="69"/>
  <c r="HM444" i="69"/>
  <c r="HL444" i="69"/>
  <c r="HK444" i="69"/>
  <c r="HJ444" i="69"/>
  <c r="HI444" i="69"/>
  <c r="HH444" i="69"/>
  <c r="HG444" i="69"/>
  <c r="HF444" i="69"/>
  <c r="HE444" i="69"/>
  <c r="HD444" i="69"/>
  <c r="HC444" i="69"/>
  <c r="HB444" i="69"/>
  <c r="HA444" i="69"/>
  <c r="GZ444" i="69"/>
  <c r="GY444" i="69"/>
  <c r="GX444" i="69"/>
  <c r="GW444" i="69"/>
  <c r="GV444" i="69"/>
  <c r="GU444" i="69"/>
  <c r="GT444" i="69"/>
  <c r="GS444" i="69"/>
  <c r="GR444" i="69"/>
  <c r="GQ444" i="69"/>
  <c r="JW443" i="69"/>
  <c r="JV443" i="69"/>
  <c r="JU443" i="69"/>
  <c r="JT443" i="69"/>
  <c r="JS443" i="69"/>
  <c r="JR443" i="69"/>
  <c r="JQ443" i="69"/>
  <c r="JP443" i="69"/>
  <c r="JO443" i="69"/>
  <c r="JN443" i="69"/>
  <c r="JM443" i="69"/>
  <c r="JL443" i="69"/>
  <c r="JK443" i="69"/>
  <c r="JJ443" i="69"/>
  <c r="JI443" i="69"/>
  <c r="JH443" i="69"/>
  <c r="JG443" i="69"/>
  <c r="JF443" i="69"/>
  <c r="JE443" i="69"/>
  <c r="JD443" i="69"/>
  <c r="JC443" i="69"/>
  <c r="JB443" i="69"/>
  <c r="JA443" i="69"/>
  <c r="IZ443" i="69"/>
  <c r="IY443" i="69"/>
  <c r="IX443" i="69"/>
  <c r="IW443" i="69"/>
  <c r="IV443" i="69"/>
  <c r="IU443" i="69"/>
  <c r="IT443" i="69"/>
  <c r="IS443" i="69"/>
  <c r="IR443" i="69"/>
  <c r="IQ443" i="69"/>
  <c r="IP443" i="69"/>
  <c r="IO443" i="69"/>
  <c r="IN443" i="69"/>
  <c r="IM443" i="69"/>
  <c r="IL443" i="69"/>
  <c r="IK443" i="69"/>
  <c r="IJ443" i="69"/>
  <c r="II443" i="69"/>
  <c r="IH443" i="69"/>
  <c r="IG443" i="69"/>
  <c r="IF443" i="69"/>
  <c r="IE443" i="69"/>
  <c r="ID443" i="69"/>
  <c r="IC443" i="69"/>
  <c r="IB443" i="69"/>
  <c r="IA443" i="69"/>
  <c r="HZ443" i="69"/>
  <c r="HY443" i="69"/>
  <c r="HX443" i="69"/>
  <c r="HW443" i="69"/>
  <c r="HV443" i="69"/>
  <c r="HU443" i="69"/>
  <c r="HT443" i="69"/>
  <c r="HS443" i="69"/>
  <c r="HR443" i="69"/>
  <c r="HQ443" i="69"/>
  <c r="HP443" i="69"/>
  <c r="HO443" i="69"/>
  <c r="HN443" i="69"/>
  <c r="HM443" i="69"/>
  <c r="HL443" i="69"/>
  <c r="HK443" i="69"/>
  <c r="HJ443" i="69"/>
  <c r="HI443" i="69"/>
  <c r="HH443" i="69"/>
  <c r="HG443" i="69"/>
  <c r="HF443" i="69"/>
  <c r="HE443" i="69"/>
  <c r="HD443" i="69"/>
  <c r="HC443" i="69"/>
  <c r="HB443" i="69"/>
  <c r="HA443" i="69"/>
  <c r="GZ443" i="69"/>
  <c r="GY443" i="69"/>
  <c r="GX443" i="69"/>
  <c r="GW443" i="69"/>
  <c r="GV443" i="69"/>
  <c r="GU443" i="69"/>
  <c r="GT443" i="69"/>
  <c r="GS443" i="69"/>
  <c r="GR443" i="69"/>
  <c r="GQ443" i="69"/>
  <c r="JW442" i="69"/>
  <c r="JV442" i="69"/>
  <c r="JU442" i="69"/>
  <c r="JT442" i="69"/>
  <c r="JS442" i="69"/>
  <c r="JR442" i="69"/>
  <c r="JQ442" i="69"/>
  <c r="JP442" i="69"/>
  <c r="JO442" i="69"/>
  <c r="JN442" i="69"/>
  <c r="JM442" i="69"/>
  <c r="JL442" i="69"/>
  <c r="JK442" i="69"/>
  <c r="JJ442" i="69"/>
  <c r="JI442" i="69"/>
  <c r="JH442" i="69"/>
  <c r="JG442" i="69"/>
  <c r="JF442" i="69"/>
  <c r="JE442" i="69"/>
  <c r="JD442" i="69"/>
  <c r="JC442" i="69"/>
  <c r="JB442" i="69"/>
  <c r="JA442" i="69"/>
  <c r="IZ442" i="69"/>
  <c r="IY442" i="69"/>
  <c r="IX442" i="69"/>
  <c r="IW442" i="69"/>
  <c r="IV442" i="69"/>
  <c r="IU442" i="69"/>
  <c r="IT442" i="69"/>
  <c r="IS442" i="69"/>
  <c r="IR442" i="69"/>
  <c r="IQ442" i="69"/>
  <c r="IP442" i="69"/>
  <c r="IO442" i="69"/>
  <c r="IN442" i="69"/>
  <c r="IM442" i="69"/>
  <c r="IL442" i="69"/>
  <c r="IK442" i="69"/>
  <c r="IJ442" i="69"/>
  <c r="II442" i="69"/>
  <c r="IH442" i="69"/>
  <c r="IG442" i="69"/>
  <c r="IF442" i="69"/>
  <c r="IE442" i="69"/>
  <c r="ID442" i="69"/>
  <c r="IC442" i="69"/>
  <c r="IB442" i="69"/>
  <c r="IA442" i="69"/>
  <c r="HZ442" i="69"/>
  <c r="HY442" i="69"/>
  <c r="HX442" i="69"/>
  <c r="HW442" i="69"/>
  <c r="HV442" i="69"/>
  <c r="HU442" i="69"/>
  <c r="HT442" i="69"/>
  <c r="HS442" i="69"/>
  <c r="HR442" i="69"/>
  <c r="HQ442" i="69"/>
  <c r="HP442" i="69"/>
  <c r="HO442" i="69"/>
  <c r="HN442" i="69"/>
  <c r="HM442" i="69"/>
  <c r="HL442" i="69"/>
  <c r="HK442" i="69"/>
  <c r="HJ442" i="69"/>
  <c r="HI442" i="69"/>
  <c r="HH442" i="69"/>
  <c r="HG442" i="69"/>
  <c r="HF442" i="69"/>
  <c r="HE442" i="69"/>
  <c r="HD442" i="69"/>
  <c r="HC442" i="69"/>
  <c r="HB442" i="69"/>
  <c r="HA442" i="69"/>
  <c r="GZ442" i="69"/>
  <c r="GY442" i="69"/>
  <c r="GX442" i="69"/>
  <c r="GW442" i="69"/>
  <c r="GV442" i="69"/>
  <c r="GU442" i="69"/>
  <c r="GT442" i="69"/>
  <c r="GS442" i="69"/>
  <c r="GR442" i="69"/>
  <c r="GQ442" i="69"/>
  <c r="JW441" i="69"/>
  <c r="JV441" i="69"/>
  <c r="JU441" i="69"/>
  <c r="JT441" i="69"/>
  <c r="JS441" i="69"/>
  <c r="JR441" i="69"/>
  <c r="JQ441" i="69"/>
  <c r="JP441" i="69"/>
  <c r="JO441" i="69"/>
  <c r="JN441" i="69"/>
  <c r="JM441" i="69"/>
  <c r="JL441" i="69"/>
  <c r="JK441" i="69"/>
  <c r="JJ441" i="69"/>
  <c r="JI441" i="69"/>
  <c r="JH441" i="69"/>
  <c r="JG441" i="69"/>
  <c r="JF441" i="69"/>
  <c r="JE441" i="69"/>
  <c r="JD441" i="69"/>
  <c r="JC441" i="69"/>
  <c r="JB441" i="69"/>
  <c r="JA441" i="69"/>
  <c r="IZ441" i="69"/>
  <c r="IY441" i="69"/>
  <c r="IX441" i="69"/>
  <c r="IW441" i="69"/>
  <c r="IV441" i="69"/>
  <c r="IU441" i="69"/>
  <c r="IT441" i="69"/>
  <c r="IS441" i="69"/>
  <c r="IR441" i="69"/>
  <c r="IQ441" i="69"/>
  <c r="IP441" i="69"/>
  <c r="IO441" i="69"/>
  <c r="IN441" i="69"/>
  <c r="IM441" i="69"/>
  <c r="IL441" i="69"/>
  <c r="IK441" i="69"/>
  <c r="IJ441" i="69"/>
  <c r="II441" i="69"/>
  <c r="IH441" i="69"/>
  <c r="IG441" i="69"/>
  <c r="IF441" i="69"/>
  <c r="IE441" i="69"/>
  <c r="ID441" i="69"/>
  <c r="IC441" i="69"/>
  <c r="IB441" i="69"/>
  <c r="IA441" i="69"/>
  <c r="HZ441" i="69"/>
  <c r="HY441" i="69"/>
  <c r="HX441" i="69"/>
  <c r="HW441" i="69"/>
  <c r="HV441" i="69"/>
  <c r="HU441" i="69"/>
  <c r="HT441" i="69"/>
  <c r="HS441" i="69"/>
  <c r="HR441" i="69"/>
  <c r="HQ441" i="69"/>
  <c r="HP441" i="69"/>
  <c r="HO441" i="69"/>
  <c r="HN441" i="69"/>
  <c r="HM441" i="69"/>
  <c r="HL441" i="69"/>
  <c r="HK441" i="69"/>
  <c r="HJ441" i="69"/>
  <c r="HI441" i="69"/>
  <c r="HH441" i="69"/>
  <c r="HG441" i="69"/>
  <c r="HF441" i="69"/>
  <c r="HE441" i="69"/>
  <c r="HD441" i="69"/>
  <c r="HC441" i="69"/>
  <c r="HB441" i="69"/>
  <c r="HA441" i="69"/>
  <c r="GZ441" i="69"/>
  <c r="GY441" i="69"/>
  <c r="GX441" i="69"/>
  <c r="GW441" i="69"/>
  <c r="GV441" i="69"/>
  <c r="GU441" i="69"/>
  <c r="GT441" i="69"/>
  <c r="GS441" i="69"/>
  <c r="GR441" i="69"/>
  <c r="GQ441" i="69"/>
  <c r="JW440" i="69"/>
  <c r="JV440" i="69"/>
  <c r="JU440" i="69"/>
  <c r="JT440" i="69"/>
  <c r="JS440" i="69"/>
  <c r="JR440" i="69"/>
  <c r="JQ440" i="69"/>
  <c r="JP440" i="69"/>
  <c r="JO440" i="69"/>
  <c r="JN440" i="69"/>
  <c r="JM440" i="69"/>
  <c r="JL440" i="69"/>
  <c r="JK440" i="69"/>
  <c r="JJ440" i="69"/>
  <c r="JI440" i="69"/>
  <c r="JH440" i="69"/>
  <c r="JG440" i="69"/>
  <c r="JF440" i="69"/>
  <c r="JE440" i="69"/>
  <c r="JD440" i="69"/>
  <c r="JC440" i="69"/>
  <c r="JB440" i="69"/>
  <c r="JA440" i="69"/>
  <c r="IZ440" i="69"/>
  <c r="IY440" i="69"/>
  <c r="IX440" i="69"/>
  <c r="IW440" i="69"/>
  <c r="IV440" i="69"/>
  <c r="IU440" i="69"/>
  <c r="IT440" i="69"/>
  <c r="IS440" i="69"/>
  <c r="IR440" i="69"/>
  <c r="IQ440" i="69"/>
  <c r="IP440" i="69"/>
  <c r="IO440" i="69"/>
  <c r="IN440" i="69"/>
  <c r="IM440" i="69"/>
  <c r="IL440" i="69"/>
  <c r="IK440" i="69"/>
  <c r="IJ440" i="69"/>
  <c r="II440" i="69"/>
  <c r="IH440" i="69"/>
  <c r="IG440" i="69"/>
  <c r="IF440" i="69"/>
  <c r="IE440" i="69"/>
  <c r="ID440" i="69"/>
  <c r="IC440" i="69"/>
  <c r="IB440" i="69"/>
  <c r="IA440" i="69"/>
  <c r="HZ440" i="69"/>
  <c r="HY440" i="69"/>
  <c r="HX440" i="69"/>
  <c r="HW440" i="69"/>
  <c r="HV440" i="69"/>
  <c r="HU440" i="69"/>
  <c r="HT440" i="69"/>
  <c r="HS440" i="69"/>
  <c r="HR440" i="69"/>
  <c r="HQ440" i="69"/>
  <c r="HP440" i="69"/>
  <c r="HO440" i="69"/>
  <c r="HN440" i="69"/>
  <c r="HM440" i="69"/>
  <c r="HL440" i="69"/>
  <c r="HK440" i="69"/>
  <c r="HJ440" i="69"/>
  <c r="HI440" i="69"/>
  <c r="HH440" i="69"/>
  <c r="HG440" i="69"/>
  <c r="HF440" i="69"/>
  <c r="HE440" i="69"/>
  <c r="HD440" i="69"/>
  <c r="HC440" i="69"/>
  <c r="HB440" i="69"/>
  <c r="HA440" i="69"/>
  <c r="GZ440" i="69"/>
  <c r="GY440" i="69"/>
  <c r="GX440" i="69"/>
  <c r="GW440" i="69"/>
  <c r="GV440" i="69"/>
  <c r="GU440" i="69"/>
  <c r="GT440" i="69"/>
  <c r="GS440" i="69"/>
  <c r="GR440" i="69"/>
  <c r="GQ440" i="69"/>
  <c r="JW439" i="69"/>
  <c r="JV439" i="69"/>
  <c r="JU439" i="69"/>
  <c r="JT439" i="69"/>
  <c r="JS439" i="69"/>
  <c r="JR439" i="69"/>
  <c r="JQ439" i="69"/>
  <c r="JP439" i="69"/>
  <c r="JO439" i="69"/>
  <c r="JN439" i="69"/>
  <c r="JM439" i="69"/>
  <c r="JL439" i="69"/>
  <c r="JK439" i="69"/>
  <c r="JJ439" i="69"/>
  <c r="JI439" i="69"/>
  <c r="JH439" i="69"/>
  <c r="JG439" i="69"/>
  <c r="JF439" i="69"/>
  <c r="JE439" i="69"/>
  <c r="JD439" i="69"/>
  <c r="JC439" i="69"/>
  <c r="JB439" i="69"/>
  <c r="JA439" i="69"/>
  <c r="IZ439" i="69"/>
  <c r="IY439" i="69"/>
  <c r="IX439" i="69"/>
  <c r="IW439" i="69"/>
  <c r="IV439" i="69"/>
  <c r="IU439" i="69"/>
  <c r="IT439" i="69"/>
  <c r="IS439" i="69"/>
  <c r="IR439" i="69"/>
  <c r="IQ439" i="69"/>
  <c r="IP439" i="69"/>
  <c r="IO439" i="69"/>
  <c r="IN439" i="69"/>
  <c r="IM439" i="69"/>
  <c r="IL439" i="69"/>
  <c r="IK439" i="69"/>
  <c r="IJ439" i="69"/>
  <c r="II439" i="69"/>
  <c r="IH439" i="69"/>
  <c r="IG439" i="69"/>
  <c r="IF439" i="69"/>
  <c r="IE439" i="69"/>
  <c r="ID439" i="69"/>
  <c r="IC439" i="69"/>
  <c r="IB439" i="69"/>
  <c r="IA439" i="69"/>
  <c r="HZ439" i="69"/>
  <c r="HY439" i="69"/>
  <c r="HX439" i="69"/>
  <c r="HW439" i="69"/>
  <c r="HV439" i="69"/>
  <c r="HU439" i="69"/>
  <c r="HT439" i="69"/>
  <c r="HS439" i="69"/>
  <c r="HR439" i="69"/>
  <c r="HQ439" i="69"/>
  <c r="HP439" i="69"/>
  <c r="HO439" i="69"/>
  <c r="HN439" i="69"/>
  <c r="HM439" i="69"/>
  <c r="HL439" i="69"/>
  <c r="HK439" i="69"/>
  <c r="HJ439" i="69"/>
  <c r="HI439" i="69"/>
  <c r="HH439" i="69"/>
  <c r="HG439" i="69"/>
  <c r="HF439" i="69"/>
  <c r="HE439" i="69"/>
  <c r="HD439" i="69"/>
  <c r="HC439" i="69"/>
  <c r="HB439" i="69"/>
  <c r="HA439" i="69"/>
  <c r="GZ439" i="69"/>
  <c r="GY439" i="69"/>
  <c r="GX439" i="69"/>
  <c r="GW439" i="69"/>
  <c r="GV439" i="69"/>
  <c r="GU439" i="69"/>
  <c r="GT439" i="69"/>
  <c r="GS439" i="69"/>
  <c r="GR439" i="69"/>
  <c r="GQ439" i="69"/>
  <c r="JW438" i="69"/>
  <c r="JV438" i="69"/>
  <c r="JU438" i="69"/>
  <c r="JT438" i="69"/>
  <c r="JS438" i="69"/>
  <c r="JR438" i="69"/>
  <c r="JQ438" i="69"/>
  <c r="JP438" i="69"/>
  <c r="JO438" i="69"/>
  <c r="JN438" i="69"/>
  <c r="JM438" i="69"/>
  <c r="JL438" i="69"/>
  <c r="JK438" i="69"/>
  <c r="JJ438" i="69"/>
  <c r="JI438" i="69"/>
  <c r="JH438" i="69"/>
  <c r="JG438" i="69"/>
  <c r="JF438" i="69"/>
  <c r="JE438" i="69"/>
  <c r="JD438" i="69"/>
  <c r="JC438" i="69"/>
  <c r="JB438" i="69"/>
  <c r="JA438" i="69"/>
  <c r="IZ438" i="69"/>
  <c r="IY438" i="69"/>
  <c r="IX438" i="69"/>
  <c r="IW438" i="69"/>
  <c r="IV438" i="69"/>
  <c r="IU438" i="69"/>
  <c r="IT438" i="69"/>
  <c r="IS438" i="69"/>
  <c r="IR438" i="69"/>
  <c r="IQ438" i="69"/>
  <c r="IP438" i="69"/>
  <c r="IO438" i="69"/>
  <c r="IN438" i="69"/>
  <c r="IM438" i="69"/>
  <c r="IL438" i="69"/>
  <c r="IK438" i="69"/>
  <c r="IJ438" i="69"/>
  <c r="II438" i="69"/>
  <c r="IH438" i="69"/>
  <c r="IG438" i="69"/>
  <c r="IF438" i="69"/>
  <c r="IE438" i="69"/>
  <c r="ID438" i="69"/>
  <c r="IC438" i="69"/>
  <c r="IB438" i="69"/>
  <c r="IA438" i="69"/>
  <c r="HZ438" i="69"/>
  <c r="HY438" i="69"/>
  <c r="HX438" i="69"/>
  <c r="HW438" i="69"/>
  <c r="HV438" i="69"/>
  <c r="HU438" i="69"/>
  <c r="HT438" i="69"/>
  <c r="HS438" i="69"/>
  <c r="HR438" i="69"/>
  <c r="HQ438" i="69"/>
  <c r="HP438" i="69"/>
  <c r="HO438" i="69"/>
  <c r="HN438" i="69"/>
  <c r="HM438" i="69"/>
  <c r="HL438" i="69"/>
  <c r="HK438" i="69"/>
  <c r="HJ438" i="69"/>
  <c r="HI438" i="69"/>
  <c r="HH438" i="69"/>
  <c r="HG438" i="69"/>
  <c r="HF438" i="69"/>
  <c r="HE438" i="69"/>
  <c r="HD438" i="69"/>
  <c r="HC438" i="69"/>
  <c r="HB438" i="69"/>
  <c r="HA438" i="69"/>
  <c r="GZ438" i="69"/>
  <c r="GY438" i="69"/>
  <c r="GX438" i="69"/>
  <c r="GW438" i="69"/>
  <c r="GV438" i="69"/>
  <c r="GU438" i="69"/>
  <c r="GT438" i="69"/>
  <c r="GS438" i="69"/>
  <c r="GR438" i="69"/>
  <c r="GQ438" i="69"/>
  <c r="JW437" i="69"/>
  <c r="JV437" i="69"/>
  <c r="JU437" i="69"/>
  <c r="JT437" i="69"/>
  <c r="JS437" i="69"/>
  <c r="JR437" i="69"/>
  <c r="JQ437" i="69"/>
  <c r="JP437" i="69"/>
  <c r="JO437" i="69"/>
  <c r="JN437" i="69"/>
  <c r="JM437" i="69"/>
  <c r="JL437" i="69"/>
  <c r="JK437" i="69"/>
  <c r="JJ437" i="69"/>
  <c r="JI437" i="69"/>
  <c r="JH437" i="69"/>
  <c r="JG437" i="69"/>
  <c r="JF437" i="69"/>
  <c r="JE437" i="69"/>
  <c r="JD437" i="69"/>
  <c r="JC437" i="69"/>
  <c r="JB437" i="69"/>
  <c r="JA437" i="69"/>
  <c r="IZ437" i="69"/>
  <c r="IY437" i="69"/>
  <c r="IX437" i="69"/>
  <c r="IW437" i="69"/>
  <c r="IV437" i="69"/>
  <c r="IU437" i="69"/>
  <c r="IT437" i="69"/>
  <c r="IS437" i="69"/>
  <c r="IR437" i="69"/>
  <c r="IQ437" i="69"/>
  <c r="IP437" i="69"/>
  <c r="IO437" i="69"/>
  <c r="IN437" i="69"/>
  <c r="IM437" i="69"/>
  <c r="IL437" i="69"/>
  <c r="IK437" i="69"/>
  <c r="IJ437" i="69"/>
  <c r="II437" i="69"/>
  <c r="IH437" i="69"/>
  <c r="IG437" i="69"/>
  <c r="IF437" i="69"/>
  <c r="IE437" i="69"/>
  <c r="ID437" i="69"/>
  <c r="IC437" i="69"/>
  <c r="IB437" i="69"/>
  <c r="IA437" i="69"/>
  <c r="HZ437" i="69"/>
  <c r="HY437" i="69"/>
  <c r="HX437" i="69"/>
  <c r="HW437" i="69"/>
  <c r="HV437" i="69"/>
  <c r="HU437" i="69"/>
  <c r="HT437" i="69"/>
  <c r="HS437" i="69"/>
  <c r="HR437" i="69"/>
  <c r="HQ437" i="69"/>
  <c r="HP437" i="69"/>
  <c r="HO437" i="69"/>
  <c r="HN437" i="69"/>
  <c r="HM437" i="69"/>
  <c r="HL437" i="69"/>
  <c r="HK437" i="69"/>
  <c r="HJ437" i="69"/>
  <c r="HI437" i="69"/>
  <c r="HH437" i="69"/>
  <c r="HG437" i="69"/>
  <c r="HF437" i="69"/>
  <c r="HE437" i="69"/>
  <c r="HD437" i="69"/>
  <c r="HC437" i="69"/>
  <c r="HB437" i="69"/>
  <c r="HA437" i="69"/>
  <c r="GZ437" i="69"/>
  <c r="GY437" i="69"/>
  <c r="GX437" i="69"/>
  <c r="GW437" i="69"/>
  <c r="GV437" i="69"/>
  <c r="GU437" i="69"/>
  <c r="GT437" i="69"/>
  <c r="GS437" i="69"/>
  <c r="GR437" i="69"/>
  <c r="GQ437" i="69"/>
  <c r="JW436" i="69"/>
  <c r="JV436" i="69"/>
  <c r="JU436" i="69"/>
  <c r="JT436" i="69"/>
  <c r="JS436" i="69"/>
  <c r="JR436" i="69"/>
  <c r="JQ436" i="69"/>
  <c r="JP436" i="69"/>
  <c r="JO436" i="69"/>
  <c r="JN436" i="69"/>
  <c r="JM436" i="69"/>
  <c r="JL436" i="69"/>
  <c r="JK436" i="69"/>
  <c r="JJ436" i="69"/>
  <c r="JI436" i="69"/>
  <c r="JH436" i="69"/>
  <c r="JG436" i="69"/>
  <c r="JF436" i="69"/>
  <c r="JE436" i="69"/>
  <c r="JD436" i="69"/>
  <c r="JC436" i="69"/>
  <c r="JB436" i="69"/>
  <c r="JA436" i="69"/>
  <c r="IZ436" i="69"/>
  <c r="IY436" i="69"/>
  <c r="IX436" i="69"/>
  <c r="IW436" i="69"/>
  <c r="IV436" i="69"/>
  <c r="IU436" i="69"/>
  <c r="IT436" i="69"/>
  <c r="IS436" i="69"/>
  <c r="IR436" i="69"/>
  <c r="IQ436" i="69"/>
  <c r="IP436" i="69"/>
  <c r="IO436" i="69"/>
  <c r="IN436" i="69"/>
  <c r="IM436" i="69"/>
  <c r="IL436" i="69"/>
  <c r="IK436" i="69"/>
  <c r="IJ436" i="69"/>
  <c r="II436" i="69"/>
  <c r="IH436" i="69"/>
  <c r="IG436" i="69"/>
  <c r="IF436" i="69"/>
  <c r="IE436" i="69"/>
  <c r="ID436" i="69"/>
  <c r="IC436" i="69"/>
  <c r="IB436" i="69"/>
  <c r="IA436" i="69"/>
  <c r="HZ436" i="69"/>
  <c r="HY436" i="69"/>
  <c r="HX436" i="69"/>
  <c r="HW436" i="69"/>
  <c r="HV436" i="69"/>
  <c r="HU436" i="69"/>
  <c r="HT436" i="69"/>
  <c r="HS436" i="69"/>
  <c r="HR436" i="69"/>
  <c r="HQ436" i="69"/>
  <c r="HP436" i="69"/>
  <c r="HO436" i="69"/>
  <c r="HN436" i="69"/>
  <c r="HM436" i="69"/>
  <c r="HL436" i="69"/>
  <c r="HK436" i="69"/>
  <c r="HJ436" i="69"/>
  <c r="HI436" i="69"/>
  <c r="HH436" i="69"/>
  <c r="HG436" i="69"/>
  <c r="HF436" i="69"/>
  <c r="HE436" i="69"/>
  <c r="HD436" i="69"/>
  <c r="HC436" i="69"/>
  <c r="HB436" i="69"/>
  <c r="HA436" i="69"/>
  <c r="GZ436" i="69"/>
  <c r="GY436" i="69"/>
  <c r="GX436" i="69"/>
  <c r="GW436" i="69"/>
  <c r="GV436" i="69"/>
  <c r="GU436" i="69"/>
  <c r="GT436" i="69"/>
  <c r="GS436" i="69"/>
  <c r="GR436" i="69"/>
  <c r="GQ436" i="69"/>
  <c r="JW435" i="69"/>
  <c r="JV435" i="69"/>
  <c r="JU435" i="69"/>
  <c r="JT435" i="69"/>
  <c r="JS435" i="69"/>
  <c r="JR435" i="69"/>
  <c r="JQ435" i="69"/>
  <c r="JP435" i="69"/>
  <c r="JO435" i="69"/>
  <c r="JN435" i="69"/>
  <c r="JM435" i="69"/>
  <c r="JL435" i="69"/>
  <c r="JK435" i="69"/>
  <c r="JJ435" i="69"/>
  <c r="JI435" i="69"/>
  <c r="JH435" i="69"/>
  <c r="JG435" i="69"/>
  <c r="JF435" i="69"/>
  <c r="JE435" i="69"/>
  <c r="JD435" i="69"/>
  <c r="JC435" i="69"/>
  <c r="JB435" i="69"/>
  <c r="JA435" i="69"/>
  <c r="IZ435" i="69"/>
  <c r="IY435" i="69"/>
  <c r="IX435" i="69"/>
  <c r="IW435" i="69"/>
  <c r="IV435" i="69"/>
  <c r="IU435" i="69"/>
  <c r="IT435" i="69"/>
  <c r="IS435" i="69"/>
  <c r="IR435" i="69"/>
  <c r="IQ435" i="69"/>
  <c r="IP435" i="69"/>
  <c r="IO435" i="69"/>
  <c r="IN435" i="69"/>
  <c r="IM435" i="69"/>
  <c r="IL435" i="69"/>
  <c r="IK435" i="69"/>
  <c r="IJ435" i="69"/>
  <c r="II435" i="69"/>
  <c r="IH435" i="69"/>
  <c r="IG435" i="69"/>
  <c r="IF435" i="69"/>
  <c r="IE435" i="69"/>
  <c r="ID435" i="69"/>
  <c r="IC435" i="69"/>
  <c r="IB435" i="69"/>
  <c r="IA435" i="69"/>
  <c r="HZ435" i="69"/>
  <c r="HY435" i="69"/>
  <c r="HX435" i="69"/>
  <c r="HW435" i="69"/>
  <c r="HV435" i="69"/>
  <c r="HU435" i="69"/>
  <c r="HT435" i="69"/>
  <c r="HS435" i="69"/>
  <c r="HR435" i="69"/>
  <c r="HQ435" i="69"/>
  <c r="HP435" i="69"/>
  <c r="HO435" i="69"/>
  <c r="HN435" i="69"/>
  <c r="HM435" i="69"/>
  <c r="HL435" i="69"/>
  <c r="HK435" i="69"/>
  <c r="HJ435" i="69"/>
  <c r="HI435" i="69"/>
  <c r="HH435" i="69"/>
  <c r="HG435" i="69"/>
  <c r="HF435" i="69"/>
  <c r="HE435" i="69"/>
  <c r="HD435" i="69"/>
  <c r="HC435" i="69"/>
  <c r="HB435" i="69"/>
  <c r="HA435" i="69"/>
  <c r="GZ435" i="69"/>
  <c r="GY435" i="69"/>
  <c r="GX435" i="69"/>
  <c r="GW435" i="69"/>
  <c r="GV435" i="69"/>
  <c r="GU435" i="69"/>
  <c r="GT435" i="69"/>
  <c r="GS435" i="69"/>
  <c r="GR435" i="69"/>
  <c r="GQ435" i="69"/>
  <c r="JW434" i="69"/>
  <c r="JV434" i="69"/>
  <c r="JU434" i="69"/>
  <c r="JT434" i="69"/>
  <c r="JS434" i="69"/>
  <c r="JR434" i="69"/>
  <c r="JQ434" i="69"/>
  <c r="JP434" i="69"/>
  <c r="JO434" i="69"/>
  <c r="JN434" i="69"/>
  <c r="JM434" i="69"/>
  <c r="JL434" i="69"/>
  <c r="JK434" i="69"/>
  <c r="JJ434" i="69"/>
  <c r="JI434" i="69"/>
  <c r="JH434" i="69"/>
  <c r="JG434" i="69"/>
  <c r="JF434" i="69"/>
  <c r="JE434" i="69"/>
  <c r="JD434" i="69"/>
  <c r="JC434" i="69"/>
  <c r="JB434" i="69"/>
  <c r="JA434" i="69"/>
  <c r="IZ434" i="69"/>
  <c r="IY434" i="69"/>
  <c r="IX434" i="69"/>
  <c r="IW434" i="69"/>
  <c r="IV434" i="69"/>
  <c r="IU434" i="69"/>
  <c r="IT434" i="69"/>
  <c r="IS434" i="69"/>
  <c r="IR434" i="69"/>
  <c r="IQ434" i="69"/>
  <c r="IP434" i="69"/>
  <c r="IO434" i="69"/>
  <c r="IN434" i="69"/>
  <c r="IM434" i="69"/>
  <c r="IL434" i="69"/>
  <c r="IK434" i="69"/>
  <c r="IJ434" i="69"/>
  <c r="II434" i="69"/>
  <c r="IH434" i="69"/>
  <c r="IG434" i="69"/>
  <c r="IF434" i="69"/>
  <c r="IE434" i="69"/>
  <c r="ID434" i="69"/>
  <c r="IC434" i="69"/>
  <c r="IB434" i="69"/>
  <c r="IA434" i="69"/>
  <c r="HZ434" i="69"/>
  <c r="HY434" i="69"/>
  <c r="HX434" i="69"/>
  <c r="HW434" i="69"/>
  <c r="HV434" i="69"/>
  <c r="HU434" i="69"/>
  <c r="HT434" i="69"/>
  <c r="HS434" i="69"/>
  <c r="HR434" i="69"/>
  <c r="HQ434" i="69"/>
  <c r="HP434" i="69"/>
  <c r="HO434" i="69"/>
  <c r="HN434" i="69"/>
  <c r="HM434" i="69"/>
  <c r="HL434" i="69"/>
  <c r="HK434" i="69"/>
  <c r="HJ434" i="69"/>
  <c r="HI434" i="69"/>
  <c r="HH434" i="69"/>
  <c r="HG434" i="69"/>
  <c r="HF434" i="69"/>
  <c r="HE434" i="69"/>
  <c r="HD434" i="69"/>
  <c r="HC434" i="69"/>
  <c r="HB434" i="69"/>
  <c r="HA434" i="69"/>
  <c r="GZ434" i="69"/>
  <c r="GY434" i="69"/>
  <c r="GX434" i="69"/>
  <c r="GW434" i="69"/>
  <c r="GV434" i="69"/>
  <c r="GU434" i="69"/>
  <c r="GT434" i="69"/>
  <c r="GS434" i="69"/>
  <c r="GR434" i="69"/>
  <c r="GQ434" i="69"/>
  <c r="JW433" i="69"/>
  <c r="JV433" i="69"/>
  <c r="JU433" i="69"/>
  <c r="JT433" i="69"/>
  <c r="JS433" i="69"/>
  <c r="JR433" i="69"/>
  <c r="JQ433" i="69"/>
  <c r="JP433" i="69"/>
  <c r="JO433" i="69"/>
  <c r="JN433" i="69"/>
  <c r="JM433" i="69"/>
  <c r="JL433" i="69"/>
  <c r="JK433" i="69"/>
  <c r="JJ433" i="69"/>
  <c r="JI433" i="69"/>
  <c r="JH433" i="69"/>
  <c r="JG433" i="69"/>
  <c r="JF433" i="69"/>
  <c r="JE433" i="69"/>
  <c r="JD433" i="69"/>
  <c r="JC433" i="69"/>
  <c r="JB433" i="69"/>
  <c r="JA433" i="69"/>
  <c r="IZ433" i="69"/>
  <c r="IY433" i="69"/>
  <c r="IX433" i="69"/>
  <c r="IW433" i="69"/>
  <c r="IV433" i="69"/>
  <c r="IU433" i="69"/>
  <c r="IT433" i="69"/>
  <c r="IS433" i="69"/>
  <c r="IR433" i="69"/>
  <c r="IQ433" i="69"/>
  <c r="IP433" i="69"/>
  <c r="IO433" i="69"/>
  <c r="IN433" i="69"/>
  <c r="IM433" i="69"/>
  <c r="IL433" i="69"/>
  <c r="IK433" i="69"/>
  <c r="IJ433" i="69"/>
  <c r="II433" i="69"/>
  <c r="IH433" i="69"/>
  <c r="IG433" i="69"/>
  <c r="IF433" i="69"/>
  <c r="IE433" i="69"/>
  <c r="ID433" i="69"/>
  <c r="IC433" i="69"/>
  <c r="IB433" i="69"/>
  <c r="IA433" i="69"/>
  <c r="HZ433" i="69"/>
  <c r="HY433" i="69"/>
  <c r="HX433" i="69"/>
  <c r="HW433" i="69"/>
  <c r="HV433" i="69"/>
  <c r="HU433" i="69"/>
  <c r="HT433" i="69"/>
  <c r="HS433" i="69"/>
  <c r="HR433" i="69"/>
  <c r="HQ433" i="69"/>
  <c r="HP433" i="69"/>
  <c r="HO433" i="69"/>
  <c r="HN433" i="69"/>
  <c r="HM433" i="69"/>
  <c r="HL433" i="69"/>
  <c r="HK433" i="69"/>
  <c r="HJ433" i="69"/>
  <c r="HI433" i="69"/>
  <c r="HH433" i="69"/>
  <c r="HG433" i="69"/>
  <c r="HF433" i="69"/>
  <c r="HE433" i="69"/>
  <c r="HD433" i="69"/>
  <c r="HC433" i="69"/>
  <c r="HB433" i="69"/>
  <c r="HA433" i="69"/>
  <c r="GZ433" i="69"/>
  <c r="GY433" i="69"/>
  <c r="GX433" i="69"/>
  <c r="GW433" i="69"/>
  <c r="GV433" i="69"/>
  <c r="GU433" i="69"/>
  <c r="GT433" i="69"/>
  <c r="GS433" i="69"/>
  <c r="GR433" i="69"/>
  <c r="GQ433" i="69"/>
  <c r="JW432" i="69"/>
  <c r="JV432" i="69"/>
  <c r="JU432" i="69"/>
  <c r="JT432" i="69"/>
  <c r="JS432" i="69"/>
  <c r="JR432" i="69"/>
  <c r="JQ432" i="69"/>
  <c r="JP432" i="69"/>
  <c r="JO432" i="69"/>
  <c r="JN432" i="69"/>
  <c r="JM432" i="69"/>
  <c r="JL432" i="69"/>
  <c r="JK432" i="69"/>
  <c r="JJ432" i="69"/>
  <c r="JI432" i="69"/>
  <c r="JH432" i="69"/>
  <c r="JG432" i="69"/>
  <c r="JF432" i="69"/>
  <c r="JE432" i="69"/>
  <c r="JD432" i="69"/>
  <c r="JC432" i="69"/>
  <c r="JB432" i="69"/>
  <c r="JA432" i="69"/>
  <c r="IZ432" i="69"/>
  <c r="IY432" i="69"/>
  <c r="IX432" i="69"/>
  <c r="IW432" i="69"/>
  <c r="IV432" i="69"/>
  <c r="IU432" i="69"/>
  <c r="IT432" i="69"/>
  <c r="IS432" i="69"/>
  <c r="IR432" i="69"/>
  <c r="IQ432" i="69"/>
  <c r="IP432" i="69"/>
  <c r="IO432" i="69"/>
  <c r="IN432" i="69"/>
  <c r="IM432" i="69"/>
  <c r="IL432" i="69"/>
  <c r="IK432" i="69"/>
  <c r="IJ432" i="69"/>
  <c r="II432" i="69"/>
  <c r="IH432" i="69"/>
  <c r="IG432" i="69"/>
  <c r="IF432" i="69"/>
  <c r="IE432" i="69"/>
  <c r="ID432" i="69"/>
  <c r="IC432" i="69"/>
  <c r="IB432" i="69"/>
  <c r="IA432" i="69"/>
  <c r="HZ432" i="69"/>
  <c r="HY432" i="69"/>
  <c r="HX432" i="69"/>
  <c r="HW432" i="69"/>
  <c r="HV432" i="69"/>
  <c r="HU432" i="69"/>
  <c r="HT432" i="69"/>
  <c r="HS432" i="69"/>
  <c r="HR432" i="69"/>
  <c r="HQ432" i="69"/>
  <c r="HP432" i="69"/>
  <c r="HO432" i="69"/>
  <c r="HN432" i="69"/>
  <c r="HM432" i="69"/>
  <c r="HL432" i="69"/>
  <c r="HK432" i="69"/>
  <c r="HJ432" i="69"/>
  <c r="HI432" i="69"/>
  <c r="HH432" i="69"/>
  <c r="HG432" i="69"/>
  <c r="HF432" i="69"/>
  <c r="HE432" i="69"/>
  <c r="HD432" i="69"/>
  <c r="HC432" i="69"/>
  <c r="HB432" i="69"/>
  <c r="HA432" i="69"/>
  <c r="GZ432" i="69"/>
  <c r="GY432" i="69"/>
  <c r="GX432" i="69"/>
  <c r="GW432" i="69"/>
  <c r="GV432" i="69"/>
  <c r="GU432" i="69"/>
  <c r="GT432" i="69"/>
  <c r="GS432" i="69"/>
  <c r="GR432" i="69"/>
  <c r="GQ432" i="69"/>
  <c r="JW431" i="69"/>
  <c r="JV431" i="69"/>
  <c r="JU431" i="69"/>
  <c r="JT431" i="69"/>
  <c r="JS431" i="69"/>
  <c r="JR431" i="69"/>
  <c r="JQ431" i="69"/>
  <c r="JP431" i="69"/>
  <c r="JO431" i="69"/>
  <c r="JN431" i="69"/>
  <c r="JM431" i="69"/>
  <c r="JL431" i="69"/>
  <c r="JK431" i="69"/>
  <c r="JJ431" i="69"/>
  <c r="JI431" i="69"/>
  <c r="JH431" i="69"/>
  <c r="JG431" i="69"/>
  <c r="JF431" i="69"/>
  <c r="JE431" i="69"/>
  <c r="JD431" i="69"/>
  <c r="JC431" i="69"/>
  <c r="JB431" i="69"/>
  <c r="JA431" i="69"/>
  <c r="IZ431" i="69"/>
  <c r="IY431" i="69"/>
  <c r="IX431" i="69"/>
  <c r="IW431" i="69"/>
  <c r="IV431" i="69"/>
  <c r="IU431" i="69"/>
  <c r="IT431" i="69"/>
  <c r="IS431" i="69"/>
  <c r="IR431" i="69"/>
  <c r="IQ431" i="69"/>
  <c r="IP431" i="69"/>
  <c r="IO431" i="69"/>
  <c r="IN431" i="69"/>
  <c r="IM431" i="69"/>
  <c r="IL431" i="69"/>
  <c r="IK431" i="69"/>
  <c r="IJ431" i="69"/>
  <c r="II431" i="69"/>
  <c r="IH431" i="69"/>
  <c r="IG431" i="69"/>
  <c r="IF431" i="69"/>
  <c r="IE431" i="69"/>
  <c r="ID431" i="69"/>
  <c r="IC431" i="69"/>
  <c r="IB431" i="69"/>
  <c r="IA431" i="69"/>
  <c r="HZ431" i="69"/>
  <c r="HY431" i="69"/>
  <c r="HX431" i="69"/>
  <c r="HW431" i="69"/>
  <c r="HV431" i="69"/>
  <c r="HU431" i="69"/>
  <c r="HT431" i="69"/>
  <c r="HS431" i="69"/>
  <c r="HR431" i="69"/>
  <c r="HQ431" i="69"/>
  <c r="HP431" i="69"/>
  <c r="HO431" i="69"/>
  <c r="HN431" i="69"/>
  <c r="HM431" i="69"/>
  <c r="HL431" i="69"/>
  <c r="HK431" i="69"/>
  <c r="HJ431" i="69"/>
  <c r="HI431" i="69"/>
  <c r="HH431" i="69"/>
  <c r="HG431" i="69"/>
  <c r="HF431" i="69"/>
  <c r="HE431" i="69"/>
  <c r="HD431" i="69"/>
  <c r="HC431" i="69"/>
  <c r="HB431" i="69"/>
  <c r="HA431" i="69"/>
  <c r="GZ431" i="69"/>
  <c r="GY431" i="69"/>
  <c r="GX431" i="69"/>
  <c r="GW431" i="69"/>
  <c r="GV431" i="69"/>
  <c r="GU431" i="69"/>
  <c r="GT431" i="69"/>
  <c r="GS431" i="69"/>
  <c r="GR431" i="69"/>
  <c r="GQ431" i="69"/>
  <c r="JW430" i="69"/>
  <c r="JV430" i="69"/>
  <c r="JU430" i="69"/>
  <c r="JT430" i="69"/>
  <c r="JS430" i="69"/>
  <c r="JR430" i="69"/>
  <c r="JQ430" i="69"/>
  <c r="JP430" i="69"/>
  <c r="JO430" i="69"/>
  <c r="JN430" i="69"/>
  <c r="JM430" i="69"/>
  <c r="JL430" i="69"/>
  <c r="JK430" i="69"/>
  <c r="JJ430" i="69"/>
  <c r="JI430" i="69"/>
  <c r="JH430" i="69"/>
  <c r="JG430" i="69"/>
  <c r="JF430" i="69"/>
  <c r="JE430" i="69"/>
  <c r="JD430" i="69"/>
  <c r="JC430" i="69"/>
  <c r="JB430" i="69"/>
  <c r="JA430" i="69"/>
  <c r="IZ430" i="69"/>
  <c r="IY430" i="69"/>
  <c r="IX430" i="69"/>
  <c r="IW430" i="69"/>
  <c r="IV430" i="69"/>
  <c r="IU430" i="69"/>
  <c r="IT430" i="69"/>
  <c r="IS430" i="69"/>
  <c r="IR430" i="69"/>
  <c r="IQ430" i="69"/>
  <c r="IP430" i="69"/>
  <c r="IO430" i="69"/>
  <c r="IN430" i="69"/>
  <c r="IM430" i="69"/>
  <c r="IL430" i="69"/>
  <c r="IK430" i="69"/>
  <c r="IJ430" i="69"/>
  <c r="II430" i="69"/>
  <c r="IH430" i="69"/>
  <c r="IG430" i="69"/>
  <c r="IF430" i="69"/>
  <c r="IE430" i="69"/>
  <c r="ID430" i="69"/>
  <c r="IC430" i="69"/>
  <c r="IB430" i="69"/>
  <c r="IA430" i="69"/>
  <c r="HZ430" i="69"/>
  <c r="HY430" i="69"/>
  <c r="HX430" i="69"/>
  <c r="HW430" i="69"/>
  <c r="HV430" i="69"/>
  <c r="HU430" i="69"/>
  <c r="HT430" i="69"/>
  <c r="HS430" i="69"/>
  <c r="HR430" i="69"/>
  <c r="HQ430" i="69"/>
  <c r="HP430" i="69"/>
  <c r="HO430" i="69"/>
  <c r="HN430" i="69"/>
  <c r="HM430" i="69"/>
  <c r="HL430" i="69"/>
  <c r="HK430" i="69"/>
  <c r="HJ430" i="69"/>
  <c r="HI430" i="69"/>
  <c r="HH430" i="69"/>
  <c r="HG430" i="69"/>
  <c r="HF430" i="69"/>
  <c r="HE430" i="69"/>
  <c r="HD430" i="69"/>
  <c r="HC430" i="69"/>
  <c r="HB430" i="69"/>
  <c r="HA430" i="69"/>
  <c r="GZ430" i="69"/>
  <c r="GY430" i="69"/>
  <c r="GX430" i="69"/>
  <c r="GW430" i="69"/>
  <c r="GV430" i="69"/>
  <c r="GU430" i="69"/>
  <c r="GT430" i="69"/>
  <c r="GS430" i="69"/>
  <c r="GR430" i="69"/>
  <c r="GQ430" i="69"/>
  <c r="JW428" i="69"/>
  <c r="JV428" i="69"/>
  <c r="JU428" i="69"/>
  <c r="JT428" i="69"/>
  <c r="JS428" i="69"/>
  <c r="JR428" i="69"/>
  <c r="JQ428" i="69"/>
  <c r="JP428" i="69"/>
  <c r="JO428" i="69"/>
  <c r="JN428" i="69"/>
  <c r="JM428" i="69"/>
  <c r="JL428" i="69"/>
  <c r="JK428" i="69"/>
  <c r="JJ428" i="69"/>
  <c r="JI428" i="69"/>
  <c r="JH428" i="69"/>
  <c r="JG428" i="69"/>
  <c r="JF428" i="69"/>
  <c r="JE428" i="69"/>
  <c r="JD428" i="69"/>
  <c r="JC428" i="69"/>
  <c r="JB428" i="69"/>
  <c r="JA428" i="69"/>
  <c r="IZ428" i="69"/>
  <c r="IY428" i="69"/>
  <c r="IX428" i="69"/>
  <c r="IW428" i="69"/>
  <c r="IV428" i="69"/>
  <c r="IU428" i="69"/>
  <c r="IT428" i="69"/>
  <c r="IS428" i="69"/>
  <c r="IR428" i="69"/>
  <c r="IQ428" i="69"/>
  <c r="IP428" i="69"/>
  <c r="IO428" i="69"/>
  <c r="IN428" i="69"/>
  <c r="IM428" i="69"/>
  <c r="IL428" i="69"/>
  <c r="IK428" i="69"/>
  <c r="IJ428" i="69"/>
  <c r="II428" i="69"/>
  <c r="IH428" i="69"/>
  <c r="IG428" i="69"/>
  <c r="IF428" i="69"/>
  <c r="IE428" i="69"/>
  <c r="ID428" i="69"/>
  <c r="IC428" i="69"/>
  <c r="IB428" i="69"/>
  <c r="IA428" i="69"/>
  <c r="HZ428" i="69"/>
  <c r="HY428" i="69"/>
  <c r="HX428" i="69"/>
  <c r="HW428" i="69"/>
  <c r="HV428" i="69"/>
  <c r="HU428" i="69"/>
  <c r="HT428" i="69"/>
  <c r="HS428" i="69"/>
  <c r="HR428" i="69"/>
  <c r="HQ428" i="69"/>
  <c r="HP428" i="69"/>
  <c r="HO428" i="69"/>
  <c r="HN428" i="69"/>
  <c r="HM428" i="69"/>
  <c r="HL428" i="69"/>
  <c r="HK428" i="69"/>
  <c r="HJ428" i="69"/>
  <c r="HI428" i="69"/>
  <c r="HH428" i="69"/>
  <c r="HG428" i="69"/>
  <c r="HF428" i="69"/>
  <c r="HE428" i="69"/>
  <c r="HD428" i="69"/>
  <c r="HC428" i="69"/>
  <c r="HB428" i="69"/>
  <c r="HA428" i="69"/>
  <c r="GZ428" i="69"/>
  <c r="GY428" i="69"/>
  <c r="GX428" i="69"/>
  <c r="GW428" i="69"/>
  <c r="GV428" i="69"/>
  <c r="GU428" i="69"/>
  <c r="GT428" i="69"/>
  <c r="GS428" i="69"/>
  <c r="GR428" i="69"/>
  <c r="GQ428" i="69"/>
  <c r="JW427" i="69"/>
  <c r="JV427" i="69"/>
  <c r="JU427" i="69"/>
  <c r="JT427" i="69"/>
  <c r="JS427" i="69"/>
  <c r="JR427" i="69"/>
  <c r="JQ427" i="69"/>
  <c r="JP427" i="69"/>
  <c r="JO427" i="69"/>
  <c r="JN427" i="69"/>
  <c r="JM427" i="69"/>
  <c r="JL427" i="69"/>
  <c r="JK427" i="69"/>
  <c r="JJ427" i="69"/>
  <c r="JI427" i="69"/>
  <c r="JH427" i="69"/>
  <c r="JG427" i="69"/>
  <c r="JF427" i="69"/>
  <c r="JE427" i="69"/>
  <c r="JD427" i="69"/>
  <c r="JC427" i="69"/>
  <c r="JB427" i="69"/>
  <c r="JA427" i="69"/>
  <c r="IZ427" i="69"/>
  <c r="IY427" i="69"/>
  <c r="IX427" i="69"/>
  <c r="IW427" i="69"/>
  <c r="IV427" i="69"/>
  <c r="IU427" i="69"/>
  <c r="IT427" i="69"/>
  <c r="IS427" i="69"/>
  <c r="IR427" i="69"/>
  <c r="IQ427" i="69"/>
  <c r="IP427" i="69"/>
  <c r="IO427" i="69"/>
  <c r="IN427" i="69"/>
  <c r="IM427" i="69"/>
  <c r="IL427" i="69"/>
  <c r="IK427" i="69"/>
  <c r="IJ427" i="69"/>
  <c r="II427" i="69"/>
  <c r="IH427" i="69"/>
  <c r="IG427" i="69"/>
  <c r="IF427" i="69"/>
  <c r="IE427" i="69"/>
  <c r="ID427" i="69"/>
  <c r="IC427" i="69"/>
  <c r="IB427" i="69"/>
  <c r="IA427" i="69"/>
  <c r="HZ427" i="69"/>
  <c r="HY427" i="69"/>
  <c r="HX427" i="69"/>
  <c r="HW427" i="69"/>
  <c r="HV427" i="69"/>
  <c r="HU427" i="69"/>
  <c r="HT427" i="69"/>
  <c r="HS427" i="69"/>
  <c r="HR427" i="69"/>
  <c r="HQ427" i="69"/>
  <c r="HP427" i="69"/>
  <c r="HO427" i="69"/>
  <c r="HN427" i="69"/>
  <c r="HM427" i="69"/>
  <c r="HL427" i="69"/>
  <c r="HK427" i="69"/>
  <c r="HJ427" i="69"/>
  <c r="HI427" i="69"/>
  <c r="HH427" i="69"/>
  <c r="HG427" i="69"/>
  <c r="HF427" i="69"/>
  <c r="HE427" i="69"/>
  <c r="HD427" i="69"/>
  <c r="HC427" i="69"/>
  <c r="HB427" i="69"/>
  <c r="HA427" i="69"/>
  <c r="GZ427" i="69"/>
  <c r="GY427" i="69"/>
  <c r="GX427" i="69"/>
  <c r="GW427" i="69"/>
  <c r="GV427" i="69"/>
  <c r="GU427" i="69"/>
  <c r="GT427" i="69"/>
  <c r="GS427" i="69"/>
  <c r="GR427" i="69"/>
  <c r="GQ427" i="69"/>
  <c r="JW426" i="69"/>
  <c r="JV426" i="69"/>
  <c r="JU426" i="69"/>
  <c r="JT426" i="69"/>
  <c r="JS426" i="69"/>
  <c r="JR426" i="69"/>
  <c r="JQ426" i="69"/>
  <c r="JP426" i="69"/>
  <c r="JO426" i="69"/>
  <c r="JN426" i="69"/>
  <c r="JM426" i="69"/>
  <c r="JL426" i="69"/>
  <c r="JK426" i="69"/>
  <c r="JJ426" i="69"/>
  <c r="JI426" i="69"/>
  <c r="JH426" i="69"/>
  <c r="JG426" i="69"/>
  <c r="JF426" i="69"/>
  <c r="JE426" i="69"/>
  <c r="JD426" i="69"/>
  <c r="JC426" i="69"/>
  <c r="JB426" i="69"/>
  <c r="JA426" i="69"/>
  <c r="IZ426" i="69"/>
  <c r="IY426" i="69"/>
  <c r="IX426" i="69"/>
  <c r="IW426" i="69"/>
  <c r="IV426" i="69"/>
  <c r="IU426" i="69"/>
  <c r="IT426" i="69"/>
  <c r="IS426" i="69"/>
  <c r="IR426" i="69"/>
  <c r="IQ426" i="69"/>
  <c r="IP426" i="69"/>
  <c r="IO426" i="69"/>
  <c r="IN426" i="69"/>
  <c r="IM426" i="69"/>
  <c r="IL426" i="69"/>
  <c r="IK426" i="69"/>
  <c r="IJ426" i="69"/>
  <c r="II426" i="69"/>
  <c r="IH426" i="69"/>
  <c r="IG426" i="69"/>
  <c r="IF426" i="69"/>
  <c r="IE426" i="69"/>
  <c r="ID426" i="69"/>
  <c r="IC426" i="69"/>
  <c r="IB426" i="69"/>
  <c r="IA426" i="69"/>
  <c r="HZ426" i="69"/>
  <c r="HY426" i="69"/>
  <c r="HX426" i="69"/>
  <c r="HW426" i="69"/>
  <c r="HV426" i="69"/>
  <c r="HU426" i="69"/>
  <c r="HT426" i="69"/>
  <c r="HS426" i="69"/>
  <c r="HR426" i="69"/>
  <c r="HQ426" i="69"/>
  <c r="HP426" i="69"/>
  <c r="HO426" i="69"/>
  <c r="HN426" i="69"/>
  <c r="HM426" i="69"/>
  <c r="HL426" i="69"/>
  <c r="HK426" i="69"/>
  <c r="HJ426" i="69"/>
  <c r="HI426" i="69"/>
  <c r="HH426" i="69"/>
  <c r="HG426" i="69"/>
  <c r="HF426" i="69"/>
  <c r="HE426" i="69"/>
  <c r="HD426" i="69"/>
  <c r="HC426" i="69"/>
  <c r="HB426" i="69"/>
  <c r="HA426" i="69"/>
  <c r="GZ426" i="69"/>
  <c r="GY426" i="69"/>
  <c r="GX426" i="69"/>
  <c r="GW426" i="69"/>
  <c r="GV426" i="69"/>
  <c r="GU426" i="69"/>
  <c r="GT426" i="69"/>
  <c r="GS426" i="69"/>
  <c r="GR426" i="69"/>
  <c r="GQ426" i="69"/>
  <c r="JW423" i="69"/>
  <c r="JV423" i="69"/>
  <c r="JU423" i="69"/>
  <c r="JT423" i="69"/>
  <c r="JS423" i="69"/>
  <c r="JR423" i="69"/>
  <c r="JQ423" i="69"/>
  <c r="JP423" i="69"/>
  <c r="JO423" i="69"/>
  <c r="JN423" i="69"/>
  <c r="JM423" i="69"/>
  <c r="JL423" i="69"/>
  <c r="JK423" i="69"/>
  <c r="JJ423" i="69"/>
  <c r="JI423" i="69"/>
  <c r="JH423" i="69"/>
  <c r="JG423" i="69"/>
  <c r="JF423" i="69"/>
  <c r="JE423" i="69"/>
  <c r="JD423" i="69"/>
  <c r="JC423" i="69"/>
  <c r="JB423" i="69"/>
  <c r="JA423" i="69"/>
  <c r="IZ423" i="69"/>
  <c r="IY423" i="69"/>
  <c r="IX423" i="69"/>
  <c r="IW423" i="69"/>
  <c r="IV423" i="69"/>
  <c r="IU423" i="69"/>
  <c r="IT423" i="69"/>
  <c r="IS423" i="69"/>
  <c r="IR423" i="69"/>
  <c r="IQ423" i="69"/>
  <c r="IP423" i="69"/>
  <c r="IO423" i="69"/>
  <c r="IN423" i="69"/>
  <c r="IM423" i="69"/>
  <c r="IL423" i="69"/>
  <c r="IK423" i="69"/>
  <c r="IJ423" i="69"/>
  <c r="II423" i="69"/>
  <c r="IH423" i="69"/>
  <c r="IG423" i="69"/>
  <c r="IF423" i="69"/>
  <c r="IE423" i="69"/>
  <c r="ID423" i="69"/>
  <c r="IC423" i="69"/>
  <c r="IB423" i="69"/>
  <c r="IA423" i="69"/>
  <c r="HZ423" i="69"/>
  <c r="HY423" i="69"/>
  <c r="HX423" i="69"/>
  <c r="HW423" i="69"/>
  <c r="HV423" i="69"/>
  <c r="HU423" i="69"/>
  <c r="HT423" i="69"/>
  <c r="HS423" i="69"/>
  <c r="HR423" i="69"/>
  <c r="HQ423" i="69"/>
  <c r="HP423" i="69"/>
  <c r="HO423" i="69"/>
  <c r="HN423" i="69"/>
  <c r="HM423" i="69"/>
  <c r="HL423" i="69"/>
  <c r="HK423" i="69"/>
  <c r="HJ423" i="69"/>
  <c r="HI423" i="69"/>
  <c r="HH423" i="69"/>
  <c r="HG423" i="69"/>
  <c r="HF423" i="69"/>
  <c r="HE423" i="69"/>
  <c r="HD423" i="69"/>
  <c r="HC423" i="69"/>
  <c r="HB423" i="69"/>
  <c r="HA423" i="69"/>
  <c r="GZ423" i="69"/>
  <c r="GY423" i="69"/>
  <c r="GX423" i="69"/>
  <c r="GW423" i="69"/>
  <c r="GV423" i="69"/>
  <c r="GU423" i="69"/>
  <c r="GT423" i="69"/>
  <c r="GS423" i="69"/>
  <c r="GR423" i="69"/>
  <c r="GQ423" i="69"/>
  <c r="JW422" i="69"/>
  <c r="JV422" i="69"/>
  <c r="JU422" i="69"/>
  <c r="JT422" i="69"/>
  <c r="JS422" i="69"/>
  <c r="JR422" i="69"/>
  <c r="JQ422" i="69"/>
  <c r="JP422" i="69"/>
  <c r="JO422" i="69"/>
  <c r="JN422" i="69"/>
  <c r="JM422" i="69"/>
  <c r="JL422" i="69"/>
  <c r="JK422" i="69"/>
  <c r="JJ422" i="69"/>
  <c r="JI422" i="69"/>
  <c r="JH422" i="69"/>
  <c r="JG422" i="69"/>
  <c r="JF422" i="69"/>
  <c r="JE422" i="69"/>
  <c r="JD422" i="69"/>
  <c r="JC422" i="69"/>
  <c r="JB422" i="69"/>
  <c r="JA422" i="69"/>
  <c r="IZ422" i="69"/>
  <c r="IY422" i="69"/>
  <c r="IX422" i="69"/>
  <c r="IW422" i="69"/>
  <c r="IV422" i="69"/>
  <c r="IU422" i="69"/>
  <c r="IT422" i="69"/>
  <c r="IS422" i="69"/>
  <c r="IR422" i="69"/>
  <c r="IQ422" i="69"/>
  <c r="IP422" i="69"/>
  <c r="IO422" i="69"/>
  <c r="IN422" i="69"/>
  <c r="IM422" i="69"/>
  <c r="IL422" i="69"/>
  <c r="IK422" i="69"/>
  <c r="IJ422" i="69"/>
  <c r="II422" i="69"/>
  <c r="IH422" i="69"/>
  <c r="IG422" i="69"/>
  <c r="IF422" i="69"/>
  <c r="IE422" i="69"/>
  <c r="ID422" i="69"/>
  <c r="IC422" i="69"/>
  <c r="IB422" i="69"/>
  <c r="IA422" i="69"/>
  <c r="HZ422" i="69"/>
  <c r="HY422" i="69"/>
  <c r="HX422" i="69"/>
  <c r="HW422" i="69"/>
  <c r="HV422" i="69"/>
  <c r="HU422" i="69"/>
  <c r="HT422" i="69"/>
  <c r="HS422" i="69"/>
  <c r="HR422" i="69"/>
  <c r="HQ422" i="69"/>
  <c r="HP422" i="69"/>
  <c r="HO422" i="69"/>
  <c r="HN422" i="69"/>
  <c r="HM422" i="69"/>
  <c r="HL422" i="69"/>
  <c r="HK422" i="69"/>
  <c r="HJ422" i="69"/>
  <c r="HI422" i="69"/>
  <c r="HH422" i="69"/>
  <c r="HG422" i="69"/>
  <c r="HF422" i="69"/>
  <c r="HE422" i="69"/>
  <c r="HD422" i="69"/>
  <c r="HC422" i="69"/>
  <c r="HB422" i="69"/>
  <c r="HA422" i="69"/>
  <c r="GZ422" i="69"/>
  <c r="GY422" i="69"/>
  <c r="GX422" i="69"/>
  <c r="GW422" i="69"/>
  <c r="GV422" i="69"/>
  <c r="GU422" i="69"/>
  <c r="GT422" i="69"/>
  <c r="GS422" i="69"/>
  <c r="GR422" i="69"/>
  <c r="GQ422" i="69"/>
  <c r="JW421" i="69"/>
  <c r="JV421" i="69"/>
  <c r="JU421" i="69"/>
  <c r="JT421" i="69"/>
  <c r="JS421" i="69"/>
  <c r="JR421" i="69"/>
  <c r="JQ421" i="69"/>
  <c r="JP421" i="69"/>
  <c r="JO421" i="69"/>
  <c r="JN421" i="69"/>
  <c r="JM421" i="69"/>
  <c r="JL421" i="69"/>
  <c r="JK421" i="69"/>
  <c r="JJ421" i="69"/>
  <c r="JI421" i="69"/>
  <c r="JH421" i="69"/>
  <c r="JG421" i="69"/>
  <c r="JF421" i="69"/>
  <c r="JE421" i="69"/>
  <c r="JD421" i="69"/>
  <c r="JC421" i="69"/>
  <c r="JB421" i="69"/>
  <c r="JA421" i="69"/>
  <c r="IZ421" i="69"/>
  <c r="IY421" i="69"/>
  <c r="IX421" i="69"/>
  <c r="IW421" i="69"/>
  <c r="IV421" i="69"/>
  <c r="IU421" i="69"/>
  <c r="IT421" i="69"/>
  <c r="IS421" i="69"/>
  <c r="IR421" i="69"/>
  <c r="IQ421" i="69"/>
  <c r="IP421" i="69"/>
  <c r="IO421" i="69"/>
  <c r="IN421" i="69"/>
  <c r="IM421" i="69"/>
  <c r="IL421" i="69"/>
  <c r="IK421" i="69"/>
  <c r="IJ421" i="69"/>
  <c r="II421" i="69"/>
  <c r="IH421" i="69"/>
  <c r="IG421" i="69"/>
  <c r="IF421" i="69"/>
  <c r="IE421" i="69"/>
  <c r="ID421" i="69"/>
  <c r="IC421" i="69"/>
  <c r="IB421" i="69"/>
  <c r="IA421" i="69"/>
  <c r="HZ421" i="69"/>
  <c r="HY421" i="69"/>
  <c r="HX421" i="69"/>
  <c r="HW421" i="69"/>
  <c r="HV421" i="69"/>
  <c r="HU421" i="69"/>
  <c r="HT421" i="69"/>
  <c r="HS421" i="69"/>
  <c r="HR421" i="69"/>
  <c r="HQ421" i="69"/>
  <c r="HP421" i="69"/>
  <c r="HO421" i="69"/>
  <c r="HN421" i="69"/>
  <c r="HM421" i="69"/>
  <c r="HL421" i="69"/>
  <c r="HK421" i="69"/>
  <c r="HJ421" i="69"/>
  <c r="HI421" i="69"/>
  <c r="HH421" i="69"/>
  <c r="HG421" i="69"/>
  <c r="HF421" i="69"/>
  <c r="HE421" i="69"/>
  <c r="HD421" i="69"/>
  <c r="HC421" i="69"/>
  <c r="HB421" i="69"/>
  <c r="HA421" i="69"/>
  <c r="GZ421" i="69"/>
  <c r="GY421" i="69"/>
  <c r="GX421" i="69"/>
  <c r="GW421" i="69"/>
  <c r="GV421" i="69"/>
  <c r="GU421" i="69"/>
  <c r="GT421" i="69"/>
  <c r="GS421" i="69"/>
  <c r="GR421" i="69"/>
  <c r="GQ421" i="69"/>
  <c r="JW420" i="69"/>
  <c r="JV420" i="69"/>
  <c r="JU420" i="69"/>
  <c r="JT420" i="69"/>
  <c r="JS420" i="69"/>
  <c r="JR420" i="69"/>
  <c r="JQ420" i="69"/>
  <c r="JP420" i="69"/>
  <c r="JO420" i="69"/>
  <c r="JN420" i="69"/>
  <c r="JM420" i="69"/>
  <c r="JL420" i="69"/>
  <c r="JK420" i="69"/>
  <c r="JJ420" i="69"/>
  <c r="JI420" i="69"/>
  <c r="JH420" i="69"/>
  <c r="JG420" i="69"/>
  <c r="JF420" i="69"/>
  <c r="JE420" i="69"/>
  <c r="JD420" i="69"/>
  <c r="JC420" i="69"/>
  <c r="JB420" i="69"/>
  <c r="JA420" i="69"/>
  <c r="IZ420" i="69"/>
  <c r="IY420" i="69"/>
  <c r="IX420" i="69"/>
  <c r="IW420" i="69"/>
  <c r="IV420" i="69"/>
  <c r="IU420" i="69"/>
  <c r="IT420" i="69"/>
  <c r="IS420" i="69"/>
  <c r="IR420" i="69"/>
  <c r="IQ420" i="69"/>
  <c r="IP420" i="69"/>
  <c r="IO420" i="69"/>
  <c r="IN420" i="69"/>
  <c r="IM420" i="69"/>
  <c r="IL420" i="69"/>
  <c r="IK420" i="69"/>
  <c r="IJ420" i="69"/>
  <c r="II420" i="69"/>
  <c r="IH420" i="69"/>
  <c r="IG420" i="69"/>
  <c r="IF420" i="69"/>
  <c r="IE420" i="69"/>
  <c r="ID420" i="69"/>
  <c r="IC420" i="69"/>
  <c r="IB420" i="69"/>
  <c r="IA420" i="69"/>
  <c r="HZ420" i="69"/>
  <c r="HY420" i="69"/>
  <c r="HX420" i="69"/>
  <c r="HW420" i="69"/>
  <c r="HV420" i="69"/>
  <c r="HU420" i="69"/>
  <c r="HT420" i="69"/>
  <c r="HS420" i="69"/>
  <c r="HR420" i="69"/>
  <c r="HQ420" i="69"/>
  <c r="HP420" i="69"/>
  <c r="HO420" i="69"/>
  <c r="HN420" i="69"/>
  <c r="HM420" i="69"/>
  <c r="HL420" i="69"/>
  <c r="HK420" i="69"/>
  <c r="HJ420" i="69"/>
  <c r="HI420" i="69"/>
  <c r="HH420" i="69"/>
  <c r="HG420" i="69"/>
  <c r="HF420" i="69"/>
  <c r="HE420" i="69"/>
  <c r="HD420" i="69"/>
  <c r="HC420" i="69"/>
  <c r="HB420" i="69"/>
  <c r="HA420" i="69"/>
  <c r="GZ420" i="69"/>
  <c r="GY420" i="69"/>
  <c r="GX420" i="69"/>
  <c r="GW420" i="69"/>
  <c r="GV420" i="69"/>
  <c r="GU420" i="69"/>
  <c r="GT420" i="69"/>
  <c r="GS420" i="69"/>
  <c r="GR420" i="69"/>
  <c r="GQ420" i="69"/>
  <c r="JW419" i="69"/>
  <c r="JV419" i="69"/>
  <c r="JU419" i="69"/>
  <c r="JT419" i="69"/>
  <c r="JS419" i="69"/>
  <c r="JR419" i="69"/>
  <c r="JQ419" i="69"/>
  <c r="JP419" i="69"/>
  <c r="JO419" i="69"/>
  <c r="JN419" i="69"/>
  <c r="JM419" i="69"/>
  <c r="JL419" i="69"/>
  <c r="JK419" i="69"/>
  <c r="JJ419" i="69"/>
  <c r="JI419" i="69"/>
  <c r="JH419" i="69"/>
  <c r="JG419" i="69"/>
  <c r="JF419" i="69"/>
  <c r="JE419" i="69"/>
  <c r="JD419" i="69"/>
  <c r="JC419" i="69"/>
  <c r="JB419" i="69"/>
  <c r="JA419" i="69"/>
  <c r="IZ419" i="69"/>
  <c r="IY419" i="69"/>
  <c r="IX419" i="69"/>
  <c r="IW419" i="69"/>
  <c r="IV419" i="69"/>
  <c r="IU419" i="69"/>
  <c r="IT419" i="69"/>
  <c r="IS419" i="69"/>
  <c r="IR419" i="69"/>
  <c r="IQ419" i="69"/>
  <c r="IP419" i="69"/>
  <c r="IO419" i="69"/>
  <c r="IN419" i="69"/>
  <c r="IM419" i="69"/>
  <c r="IL419" i="69"/>
  <c r="IK419" i="69"/>
  <c r="IJ419" i="69"/>
  <c r="II419" i="69"/>
  <c r="IH419" i="69"/>
  <c r="IG419" i="69"/>
  <c r="IF419" i="69"/>
  <c r="IE419" i="69"/>
  <c r="ID419" i="69"/>
  <c r="IC419" i="69"/>
  <c r="IB419" i="69"/>
  <c r="IA419" i="69"/>
  <c r="HZ419" i="69"/>
  <c r="HY419" i="69"/>
  <c r="HX419" i="69"/>
  <c r="HW419" i="69"/>
  <c r="HV419" i="69"/>
  <c r="HU419" i="69"/>
  <c r="HT419" i="69"/>
  <c r="HS419" i="69"/>
  <c r="HR419" i="69"/>
  <c r="HQ419" i="69"/>
  <c r="HP419" i="69"/>
  <c r="HO419" i="69"/>
  <c r="HN419" i="69"/>
  <c r="HM419" i="69"/>
  <c r="HL419" i="69"/>
  <c r="HK419" i="69"/>
  <c r="HJ419" i="69"/>
  <c r="HI419" i="69"/>
  <c r="HH419" i="69"/>
  <c r="HG419" i="69"/>
  <c r="HF419" i="69"/>
  <c r="HE419" i="69"/>
  <c r="HD419" i="69"/>
  <c r="HC419" i="69"/>
  <c r="HB419" i="69"/>
  <c r="HA419" i="69"/>
  <c r="GZ419" i="69"/>
  <c r="GY419" i="69"/>
  <c r="GX419" i="69"/>
  <c r="GW419" i="69"/>
  <c r="GV419" i="69"/>
  <c r="GU419" i="69"/>
  <c r="GT419" i="69"/>
  <c r="GS419" i="69"/>
  <c r="GR419" i="69"/>
  <c r="GQ419" i="69"/>
  <c r="JW418" i="69"/>
  <c r="JV418" i="69"/>
  <c r="JU418" i="69"/>
  <c r="JT418" i="69"/>
  <c r="JS418" i="69"/>
  <c r="JR418" i="69"/>
  <c r="JQ418" i="69"/>
  <c r="JP418" i="69"/>
  <c r="JO418" i="69"/>
  <c r="JN418" i="69"/>
  <c r="JM418" i="69"/>
  <c r="JL418" i="69"/>
  <c r="JK418" i="69"/>
  <c r="JJ418" i="69"/>
  <c r="JI418" i="69"/>
  <c r="JH418" i="69"/>
  <c r="JG418" i="69"/>
  <c r="JF418" i="69"/>
  <c r="JE418" i="69"/>
  <c r="JD418" i="69"/>
  <c r="JC418" i="69"/>
  <c r="JB418" i="69"/>
  <c r="JA418" i="69"/>
  <c r="IZ418" i="69"/>
  <c r="IY418" i="69"/>
  <c r="IX418" i="69"/>
  <c r="IW418" i="69"/>
  <c r="IV418" i="69"/>
  <c r="IU418" i="69"/>
  <c r="IT418" i="69"/>
  <c r="IS418" i="69"/>
  <c r="IR418" i="69"/>
  <c r="IQ418" i="69"/>
  <c r="IP418" i="69"/>
  <c r="IO418" i="69"/>
  <c r="IN418" i="69"/>
  <c r="IM418" i="69"/>
  <c r="IL418" i="69"/>
  <c r="IK418" i="69"/>
  <c r="IJ418" i="69"/>
  <c r="II418" i="69"/>
  <c r="IH418" i="69"/>
  <c r="IG418" i="69"/>
  <c r="IF418" i="69"/>
  <c r="IE418" i="69"/>
  <c r="ID418" i="69"/>
  <c r="IC418" i="69"/>
  <c r="IB418" i="69"/>
  <c r="IA418" i="69"/>
  <c r="HZ418" i="69"/>
  <c r="HY418" i="69"/>
  <c r="HX418" i="69"/>
  <c r="HW418" i="69"/>
  <c r="HV418" i="69"/>
  <c r="HU418" i="69"/>
  <c r="HT418" i="69"/>
  <c r="HS418" i="69"/>
  <c r="HR418" i="69"/>
  <c r="HQ418" i="69"/>
  <c r="HP418" i="69"/>
  <c r="HO418" i="69"/>
  <c r="HN418" i="69"/>
  <c r="HM418" i="69"/>
  <c r="HL418" i="69"/>
  <c r="HK418" i="69"/>
  <c r="HJ418" i="69"/>
  <c r="HI418" i="69"/>
  <c r="HH418" i="69"/>
  <c r="HG418" i="69"/>
  <c r="HF418" i="69"/>
  <c r="HE418" i="69"/>
  <c r="HD418" i="69"/>
  <c r="HC418" i="69"/>
  <c r="HB418" i="69"/>
  <c r="HA418" i="69"/>
  <c r="GZ418" i="69"/>
  <c r="GY418" i="69"/>
  <c r="GX418" i="69"/>
  <c r="GW418" i="69"/>
  <c r="GV418" i="69"/>
  <c r="GU418" i="69"/>
  <c r="GT418" i="69"/>
  <c r="GS418" i="69"/>
  <c r="GR418" i="69"/>
  <c r="GQ418" i="69"/>
  <c r="JW417" i="69"/>
  <c r="JV417" i="69"/>
  <c r="JU417" i="69"/>
  <c r="JT417" i="69"/>
  <c r="JS417" i="69"/>
  <c r="JR417" i="69"/>
  <c r="JQ417" i="69"/>
  <c r="JP417" i="69"/>
  <c r="JO417" i="69"/>
  <c r="JN417" i="69"/>
  <c r="JM417" i="69"/>
  <c r="JL417" i="69"/>
  <c r="JK417" i="69"/>
  <c r="JJ417" i="69"/>
  <c r="JI417" i="69"/>
  <c r="JH417" i="69"/>
  <c r="JG417" i="69"/>
  <c r="JF417" i="69"/>
  <c r="JE417" i="69"/>
  <c r="JD417" i="69"/>
  <c r="JC417" i="69"/>
  <c r="JB417" i="69"/>
  <c r="JA417" i="69"/>
  <c r="IZ417" i="69"/>
  <c r="IY417" i="69"/>
  <c r="IX417" i="69"/>
  <c r="IW417" i="69"/>
  <c r="IV417" i="69"/>
  <c r="IU417" i="69"/>
  <c r="IT417" i="69"/>
  <c r="IS417" i="69"/>
  <c r="IR417" i="69"/>
  <c r="IQ417" i="69"/>
  <c r="IP417" i="69"/>
  <c r="IO417" i="69"/>
  <c r="IN417" i="69"/>
  <c r="IM417" i="69"/>
  <c r="IL417" i="69"/>
  <c r="IK417" i="69"/>
  <c r="IJ417" i="69"/>
  <c r="II417" i="69"/>
  <c r="IH417" i="69"/>
  <c r="IG417" i="69"/>
  <c r="IF417" i="69"/>
  <c r="IE417" i="69"/>
  <c r="ID417" i="69"/>
  <c r="IC417" i="69"/>
  <c r="IB417" i="69"/>
  <c r="IA417" i="69"/>
  <c r="HZ417" i="69"/>
  <c r="HY417" i="69"/>
  <c r="HX417" i="69"/>
  <c r="HW417" i="69"/>
  <c r="HV417" i="69"/>
  <c r="HU417" i="69"/>
  <c r="HT417" i="69"/>
  <c r="HS417" i="69"/>
  <c r="HR417" i="69"/>
  <c r="HQ417" i="69"/>
  <c r="HP417" i="69"/>
  <c r="HO417" i="69"/>
  <c r="HN417" i="69"/>
  <c r="HM417" i="69"/>
  <c r="HL417" i="69"/>
  <c r="HK417" i="69"/>
  <c r="HJ417" i="69"/>
  <c r="HI417" i="69"/>
  <c r="HH417" i="69"/>
  <c r="HG417" i="69"/>
  <c r="HF417" i="69"/>
  <c r="HE417" i="69"/>
  <c r="HD417" i="69"/>
  <c r="HC417" i="69"/>
  <c r="HB417" i="69"/>
  <c r="HA417" i="69"/>
  <c r="GZ417" i="69"/>
  <c r="GY417" i="69"/>
  <c r="GX417" i="69"/>
  <c r="GW417" i="69"/>
  <c r="GV417" i="69"/>
  <c r="GU417" i="69"/>
  <c r="GT417" i="69"/>
  <c r="GS417" i="69"/>
  <c r="GR417" i="69"/>
  <c r="GQ417" i="69"/>
  <c r="JW416" i="69"/>
  <c r="JV416" i="69"/>
  <c r="JU416" i="69"/>
  <c r="JT416" i="69"/>
  <c r="JS416" i="69"/>
  <c r="JR416" i="69"/>
  <c r="JQ416" i="69"/>
  <c r="JP416" i="69"/>
  <c r="JO416" i="69"/>
  <c r="JN416" i="69"/>
  <c r="JM416" i="69"/>
  <c r="JL416" i="69"/>
  <c r="JK416" i="69"/>
  <c r="JJ416" i="69"/>
  <c r="JI416" i="69"/>
  <c r="JH416" i="69"/>
  <c r="JG416" i="69"/>
  <c r="JF416" i="69"/>
  <c r="JE416" i="69"/>
  <c r="JD416" i="69"/>
  <c r="JC416" i="69"/>
  <c r="JB416" i="69"/>
  <c r="JA416" i="69"/>
  <c r="IZ416" i="69"/>
  <c r="IY416" i="69"/>
  <c r="IX416" i="69"/>
  <c r="IW416" i="69"/>
  <c r="IV416" i="69"/>
  <c r="IU416" i="69"/>
  <c r="IT416" i="69"/>
  <c r="IS416" i="69"/>
  <c r="IR416" i="69"/>
  <c r="IQ416" i="69"/>
  <c r="IP416" i="69"/>
  <c r="IO416" i="69"/>
  <c r="IN416" i="69"/>
  <c r="IM416" i="69"/>
  <c r="IL416" i="69"/>
  <c r="IK416" i="69"/>
  <c r="IJ416" i="69"/>
  <c r="II416" i="69"/>
  <c r="IH416" i="69"/>
  <c r="IG416" i="69"/>
  <c r="IF416" i="69"/>
  <c r="IE416" i="69"/>
  <c r="ID416" i="69"/>
  <c r="IC416" i="69"/>
  <c r="IB416" i="69"/>
  <c r="IA416" i="69"/>
  <c r="HZ416" i="69"/>
  <c r="HY416" i="69"/>
  <c r="HX416" i="69"/>
  <c r="HW416" i="69"/>
  <c r="HV416" i="69"/>
  <c r="HU416" i="69"/>
  <c r="HT416" i="69"/>
  <c r="HS416" i="69"/>
  <c r="HR416" i="69"/>
  <c r="HQ416" i="69"/>
  <c r="HP416" i="69"/>
  <c r="HO416" i="69"/>
  <c r="HN416" i="69"/>
  <c r="HM416" i="69"/>
  <c r="HL416" i="69"/>
  <c r="HK416" i="69"/>
  <c r="HJ416" i="69"/>
  <c r="HI416" i="69"/>
  <c r="HH416" i="69"/>
  <c r="HG416" i="69"/>
  <c r="HF416" i="69"/>
  <c r="HE416" i="69"/>
  <c r="HD416" i="69"/>
  <c r="HC416" i="69"/>
  <c r="HB416" i="69"/>
  <c r="HA416" i="69"/>
  <c r="GZ416" i="69"/>
  <c r="GY416" i="69"/>
  <c r="GX416" i="69"/>
  <c r="GW416" i="69"/>
  <c r="GV416" i="69"/>
  <c r="GU416" i="69"/>
  <c r="GT416" i="69"/>
  <c r="GS416" i="69"/>
  <c r="GR416" i="69"/>
  <c r="GQ416" i="69"/>
  <c r="JW415" i="69"/>
  <c r="JV415" i="69"/>
  <c r="JU415" i="69"/>
  <c r="JT415" i="69"/>
  <c r="JS415" i="69"/>
  <c r="JR415" i="69"/>
  <c r="JQ415" i="69"/>
  <c r="JP415" i="69"/>
  <c r="JO415" i="69"/>
  <c r="JN415" i="69"/>
  <c r="JM415" i="69"/>
  <c r="JL415" i="69"/>
  <c r="JK415" i="69"/>
  <c r="JJ415" i="69"/>
  <c r="JI415" i="69"/>
  <c r="JH415" i="69"/>
  <c r="JG415" i="69"/>
  <c r="JF415" i="69"/>
  <c r="JE415" i="69"/>
  <c r="JD415" i="69"/>
  <c r="JC415" i="69"/>
  <c r="JB415" i="69"/>
  <c r="JA415" i="69"/>
  <c r="IZ415" i="69"/>
  <c r="IY415" i="69"/>
  <c r="IX415" i="69"/>
  <c r="IW415" i="69"/>
  <c r="IV415" i="69"/>
  <c r="IU415" i="69"/>
  <c r="IT415" i="69"/>
  <c r="IS415" i="69"/>
  <c r="IR415" i="69"/>
  <c r="IQ415" i="69"/>
  <c r="IP415" i="69"/>
  <c r="IO415" i="69"/>
  <c r="IN415" i="69"/>
  <c r="IM415" i="69"/>
  <c r="IL415" i="69"/>
  <c r="IK415" i="69"/>
  <c r="IJ415" i="69"/>
  <c r="II415" i="69"/>
  <c r="IH415" i="69"/>
  <c r="IG415" i="69"/>
  <c r="IF415" i="69"/>
  <c r="IE415" i="69"/>
  <c r="ID415" i="69"/>
  <c r="IC415" i="69"/>
  <c r="IB415" i="69"/>
  <c r="IA415" i="69"/>
  <c r="HZ415" i="69"/>
  <c r="HY415" i="69"/>
  <c r="HX415" i="69"/>
  <c r="HW415" i="69"/>
  <c r="HV415" i="69"/>
  <c r="HU415" i="69"/>
  <c r="HT415" i="69"/>
  <c r="HS415" i="69"/>
  <c r="HR415" i="69"/>
  <c r="HQ415" i="69"/>
  <c r="HP415" i="69"/>
  <c r="HO415" i="69"/>
  <c r="HN415" i="69"/>
  <c r="HM415" i="69"/>
  <c r="HL415" i="69"/>
  <c r="HK415" i="69"/>
  <c r="HJ415" i="69"/>
  <c r="HI415" i="69"/>
  <c r="HH415" i="69"/>
  <c r="HG415" i="69"/>
  <c r="HF415" i="69"/>
  <c r="HE415" i="69"/>
  <c r="HD415" i="69"/>
  <c r="HC415" i="69"/>
  <c r="HB415" i="69"/>
  <c r="HA415" i="69"/>
  <c r="GZ415" i="69"/>
  <c r="GY415" i="69"/>
  <c r="GX415" i="69"/>
  <c r="GW415" i="69"/>
  <c r="GV415" i="69"/>
  <c r="GU415" i="69"/>
  <c r="GT415" i="69"/>
  <c r="GS415" i="69"/>
  <c r="GR415" i="69"/>
  <c r="GQ415" i="69"/>
  <c r="JW414" i="69"/>
  <c r="JV414" i="69"/>
  <c r="JU414" i="69"/>
  <c r="JT414" i="69"/>
  <c r="JS414" i="69"/>
  <c r="JR414" i="69"/>
  <c r="JQ414" i="69"/>
  <c r="JP414" i="69"/>
  <c r="JO414" i="69"/>
  <c r="JN414" i="69"/>
  <c r="JM414" i="69"/>
  <c r="JL414" i="69"/>
  <c r="JK414" i="69"/>
  <c r="JJ414" i="69"/>
  <c r="JI414" i="69"/>
  <c r="JH414" i="69"/>
  <c r="JG414" i="69"/>
  <c r="JF414" i="69"/>
  <c r="JE414" i="69"/>
  <c r="JD414" i="69"/>
  <c r="JC414" i="69"/>
  <c r="JB414" i="69"/>
  <c r="JA414" i="69"/>
  <c r="IZ414" i="69"/>
  <c r="IY414" i="69"/>
  <c r="IX414" i="69"/>
  <c r="IW414" i="69"/>
  <c r="IV414" i="69"/>
  <c r="IU414" i="69"/>
  <c r="IT414" i="69"/>
  <c r="IS414" i="69"/>
  <c r="IR414" i="69"/>
  <c r="IQ414" i="69"/>
  <c r="IP414" i="69"/>
  <c r="IO414" i="69"/>
  <c r="IN414" i="69"/>
  <c r="IM414" i="69"/>
  <c r="IL414" i="69"/>
  <c r="IK414" i="69"/>
  <c r="IJ414" i="69"/>
  <c r="II414" i="69"/>
  <c r="IH414" i="69"/>
  <c r="IG414" i="69"/>
  <c r="IF414" i="69"/>
  <c r="IE414" i="69"/>
  <c r="ID414" i="69"/>
  <c r="IC414" i="69"/>
  <c r="IB414" i="69"/>
  <c r="IA414" i="69"/>
  <c r="HZ414" i="69"/>
  <c r="HY414" i="69"/>
  <c r="HX414" i="69"/>
  <c r="HW414" i="69"/>
  <c r="HV414" i="69"/>
  <c r="HU414" i="69"/>
  <c r="HT414" i="69"/>
  <c r="HS414" i="69"/>
  <c r="HR414" i="69"/>
  <c r="HQ414" i="69"/>
  <c r="HP414" i="69"/>
  <c r="HO414" i="69"/>
  <c r="HN414" i="69"/>
  <c r="HM414" i="69"/>
  <c r="HL414" i="69"/>
  <c r="HK414" i="69"/>
  <c r="HJ414" i="69"/>
  <c r="HI414" i="69"/>
  <c r="HH414" i="69"/>
  <c r="HG414" i="69"/>
  <c r="HF414" i="69"/>
  <c r="HE414" i="69"/>
  <c r="HD414" i="69"/>
  <c r="HC414" i="69"/>
  <c r="HB414" i="69"/>
  <c r="HA414" i="69"/>
  <c r="GZ414" i="69"/>
  <c r="GY414" i="69"/>
  <c r="GX414" i="69"/>
  <c r="GW414" i="69"/>
  <c r="GV414" i="69"/>
  <c r="GU414" i="69"/>
  <c r="GT414" i="69"/>
  <c r="GS414" i="69"/>
  <c r="GR414" i="69"/>
  <c r="GQ414" i="69"/>
  <c r="JW413" i="69"/>
  <c r="JV413" i="69"/>
  <c r="JU413" i="69"/>
  <c r="JT413" i="69"/>
  <c r="JS413" i="69"/>
  <c r="JR413" i="69"/>
  <c r="JQ413" i="69"/>
  <c r="JP413" i="69"/>
  <c r="JO413" i="69"/>
  <c r="JN413" i="69"/>
  <c r="JM413" i="69"/>
  <c r="JL413" i="69"/>
  <c r="JK413" i="69"/>
  <c r="JJ413" i="69"/>
  <c r="JI413" i="69"/>
  <c r="JH413" i="69"/>
  <c r="JG413" i="69"/>
  <c r="JF413" i="69"/>
  <c r="JE413" i="69"/>
  <c r="JD413" i="69"/>
  <c r="JC413" i="69"/>
  <c r="JB413" i="69"/>
  <c r="JA413" i="69"/>
  <c r="IZ413" i="69"/>
  <c r="IY413" i="69"/>
  <c r="IX413" i="69"/>
  <c r="IW413" i="69"/>
  <c r="IV413" i="69"/>
  <c r="IU413" i="69"/>
  <c r="IT413" i="69"/>
  <c r="IS413" i="69"/>
  <c r="IR413" i="69"/>
  <c r="IQ413" i="69"/>
  <c r="IP413" i="69"/>
  <c r="IO413" i="69"/>
  <c r="IN413" i="69"/>
  <c r="IM413" i="69"/>
  <c r="IL413" i="69"/>
  <c r="IK413" i="69"/>
  <c r="IJ413" i="69"/>
  <c r="II413" i="69"/>
  <c r="IH413" i="69"/>
  <c r="IG413" i="69"/>
  <c r="IF413" i="69"/>
  <c r="IE413" i="69"/>
  <c r="ID413" i="69"/>
  <c r="IC413" i="69"/>
  <c r="IB413" i="69"/>
  <c r="IA413" i="69"/>
  <c r="HZ413" i="69"/>
  <c r="HY413" i="69"/>
  <c r="HX413" i="69"/>
  <c r="HW413" i="69"/>
  <c r="HV413" i="69"/>
  <c r="HU413" i="69"/>
  <c r="HT413" i="69"/>
  <c r="HS413" i="69"/>
  <c r="HR413" i="69"/>
  <c r="HQ413" i="69"/>
  <c r="HP413" i="69"/>
  <c r="HO413" i="69"/>
  <c r="HN413" i="69"/>
  <c r="HM413" i="69"/>
  <c r="HL413" i="69"/>
  <c r="HK413" i="69"/>
  <c r="HJ413" i="69"/>
  <c r="HI413" i="69"/>
  <c r="HH413" i="69"/>
  <c r="HG413" i="69"/>
  <c r="HF413" i="69"/>
  <c r="HE413" i="69"/>
  <c r="HD413" i="69"/>
  <c r="HC413" i="69"/>
  <c r="HB413" i="69"/>
  <c r="HA413" i="69"/>
  <c r="GZ413" i="69"/>
  <c r="GY413" i="69"/>
  <c r="GX413" i="69"/>
  <c r="GW413" i="69"/>
  <c r="GV413" i="69"/>
  <c r="GU413" i="69"/>
  <c r="GT413" i="69"/>
  <c r="GS413" i="69"/>
  <c r="GR413" i="69"/>
  <c r="GQ413" i="69"/>
  <c r="JW412" i="69"/>
  <c r="JV412" i="69"/>
  <c r="JU412" i="69"/>
  <c r="JT412" i="69"/>
  <c r="JS412" i="69"/>
  <c r="JR412" i="69"/>
  <c r="JQ412" i="69"/>
  <c r="JP412" i="69"/>
  <c r="JO412" i="69"/>
  <c r="JN412" i="69"/>
  <c r="JM412" i="69"/>
  <c r="JL412" i="69"/>
  <c r="JK412" i="69"/>
  <c r="JJ412" i="69"/>
  <c r="JI412" i="69"/>
  <c r="JH412" i="69"/>
  <c r="JG412" i="69"/>
  <c r="JF412" i="69"/>
  <c r="JE412" i="69"/>
  <c r="JD412" i="69"/>
  <c r="JC412" i="69"/>
  <c r="JB412" i="69"/>
  <c r="JA412" i="69"/>
  <c r="IZ412" i="69"/>
  <c r="IY412" i="69"/>
  <c r="IX412" i="69"/>
  <c r="IW412" i="69"/>
  <c r="IV412" i="69"/>
  <c r="IU412" i="69"/>
  <c r="IT412" i="69"/>
  <c r="IS412" i="69"/>
  <c r="IR412" i="69"/>
  <c r="IQ412" i="69"/>
  <c r="IP412" i="69"/>
  <c r="IO412" i="69"/>
  <c r="IN412" i="69"/>
  <c r="IM412" i="69"/>
  <c r="IL412" i="69"/>
  <c r="IK412" i="69"/>
  <c r="IJ412" i="69"/>
  <c r="II412" i="69"/>
  <c r="IH412" i="69"/>
  <c r="IG412" i="69"/>
  <c r="IF412" i="69"/>
  <c r="IE412" i="69"/>
  <c r="ID412" i="69"/>
  <c r="IC412" i="69"/>
  <c r="IB412" i="69"/>
  <c r="IA412" i="69"/>
  <c r="HZ412" i="69"/>
  <c r="HY412" i="69"/>
  <c r="HX412" i="69"/>
  <c r="HW412" i="69"/>
  <c r="HV412" i="69"/>
  <c r="HU412" i="69"/>
  <c r="HT412" i="69"/>
  <c r="HS412" i="69"/>
  <c r="HR412" i="69"/>
  <c r="HQ412" i="69"/>
  <c r="HP412" i="69"/>
  <c r="HO412" i="69"/>
  <c r="HN412" i="69"/>
  <c r="HM412" i="69"/>
  <c r="HL412" i="69"/>
  <c r="HK412" i="69"/>
  <c r="HJ412" i="69"/>
  <c r="HI412" i="69"/>
  <c r="HH412" i="69"/>
  <c r="HG412" i="69"/>
  <c r="HF412" i="69"/>
  <c r="HE412" i="69"/>
  <c r="HD412" i="69"/>
  <c r="HC412" i="69"/>
  <c r="HB412" i="69"/>
  <c r="HA412" i="69"/>
  <c r="GZ412" i="69"/>
  <c r="GY412" i="69"/>
  <c r="GX412" i="69"/>
  <c r="GW412" i="69"/>
  <c r="GV412" i="69"/>
  <c r="GU412" i="69"/>
  <c r="GT412" i="69"/>
  <c r="GS412" i="69"/>
  <c r="GR412" i="69"/>
  <c r="GQ412" i="69"/>
  <c r="JW411" i="69"/>
  <c r="JV411" i="69"/>
  <c r="JU411" i="69"/>
  <c r="JT411" i="69"/>
  <c r="JS411" i="69"/>
  <c r="JR411" i="69"/>
  <c r="JQ411" i="69"/>
  <c r="JP411" i="69"/>
  <c r="JO411" i="69"/>
  <c r="JN411" i="69"/>
  <c r="JM411" i="69"/>
  <c r="JL411" i="69"/>
  <c r="JK411" i="69"/>
  <c r="JJ411" i="69"/>
  <c r="JI411" i="69"/>
  <c r="JH411" i="69"/>
  <c r="JG411" i="69"/>
  <c r="JF411" i="69"/>
  <c r="JE411" i="69"/>
  <c r="JD411" i="69"/>
  <c r="JC411" i="69"/>
  <c r="JB411" i="69"/>
  <c r="JA411" i="69"/>
  <c r="IZ411" i="69"/>
  <c r="IY411" i="69"/>
  <c r="IX411" i="69"/>
  <c r="IW411" i="69"/>
  <c r="IV411" i="69"/>
  <c r="IU411" i="69"/>
  <c r="IT411" i="69"/>
  <c r="IS411" i="69"/>
  <c r="IR411" i="69"/>
  <c r="IQ411" i="69"/>
  <c r="IP411" i="69"/>
  <c r="IO411" i="69"/>
  <c r="IN411" i="69"/>
  <c r="IM411" i="69"/>
  <c r="IL411" i="69"/>
  <c r="IK411" i="69"/>
  <c r="IJ411" i="69"/>
  <c r="II411" i="69"/>
  <c r="IH411" i="69"/>
  <c r="IG411" i="69"/>
  <c r="IF411" i="69"/>
  <c r="IE411" i="69"/>
  <c r="ID411" i="69"/>
  <c r="IC411" i="69"/>
  <c r="IB411" i="69"/>
  <c r="IA411" i="69"/>
  <c r="HZ411" i="69"/>
  <c r="HY411" i="69"/>
  <c r="HX411" i="69"/>
  <c r="HW411" i="69"/>
  <c r="HV411" i="69"/>
  <c r="HU411" i="69"/>
  <c r="HT411" i="69"/>
  <c r="HS411" i="69"/>
  <c r="HR411" i="69"/>
  <c r="HQ411" i="69"/>
  <c r="HP411" i="69"/>
  <c r="HO411" i="69"/>
  <c r="HN411" i="69"/>
  <c r="HM411" i="69"/>
  <c r="HL411" i="69"/>
  <c r="HK411" i="69"/>
  <c r="HJ411" i="69"/>
  <c r="HI411" i="69"/>
  <c r="HH411" i="69"/>
  <c r="HG411" i="69"/>
  <c r="HF411" i="69"/>
  <c r="HE411" i="69"/>
  <c r="HD411" i="69"/>
  <c r="HC411" i="69"/>
  <c r="HB411" i="69"/>
  <c r="HA411" i="69"/>
  <c r="GZ411" i="69"/>
  <c r="GY411" i="69"/>
  <c r="GX411" i="69"/>
  <c r="GW411" i="69"/>
  <c r="GV411" i="69"/>
  <c r="GU411" i="69"/>
  <c r="GT411" i="69"/>
  <c r="GS411" i="69"/>
  <c r="GR411" i="69"/>
  <c r="GQ411" i="69"/>
  <c r="JW410" i="69"/>
  <c r="JV410" i="69"/>
  <c r="JU410" i="69"/>
  <c r="JT410" i="69"/>
  <c r="JS410" i="69"/>
  <c r="JR410" i="69"/>
  <c r="JQ410" i="69"/>
  <c r="JP410" i="69"/>
  <c r="JO410" i="69"/>
  <c r="JN410" i="69"/>
  <c r="JM410" i="69"/>
  <c r="JL410" i="69"/>
  <c r="JK410" i="69"/>
  <c r="JJ410" i="69"/>
  <c r="JI410" i="69"/>
  <c r="JH410" i="69"/>
  <c r="JG410" i="69"/>
  <c r="JF410" i="69"/>
  <c r="JE410" i="69"/>
  <c r="JD410" i="69"/>
  <c r="JC410" i="69"/>
  <c r="JB410" i="69"/>
  <c r="JA410" i="69"/>
  <c r="IZ410" i="69"/>
  <c r="IY410" i="69"/>
  <c r="IX410" i="69"/>
  <c r="IW410" i="69"/>
  <c r="IV410" i="69"/>
  <c r="IU410" i="69"/>
  <c r="IT410" i="69"/>
  <c r="IS410" i="69"/>
  <c r="IR410" i="69"/>
  <c r="IQ410" i="69"/>
  <c r="IP410" i="69"/>
  <c r="IO410" i="69"/>
  <c r="IN410" i="69"/>
  <c r="IM410" i="69"/>
  <c r="IL410" i="69"/>
  <c r="IK410" i="69"/>
  <c r="IJ410" i="69"/>
  <c r="II410" i="69"/>
  <c r="IH410" i="69"/>
  <c r="IG410" i="69"/>
  <c r="IF410" i="69"/>
  <c r="IE410" i="69"/>
  <c r="ID410" i="69"/>
  <c r="IC410" i="69"/>
  <c r="IB410" i="69"/>
  <c r="IA410" i="69"/>
  <c r="HZ410" i="69"/>
  <c r="HY410" i="69"/>
  <c r="HX410" i="69"/>
  <c r="HW410" i="69"/>
  <c r="HV410" i="69"/>
  <c r="HU410" i="69"/>
  <c r="HT410" i="69"/>
  <c r="HS410" i="69"/>
  <c r="HR410" i="69"/>
  <c r="HQ410" i="69"/>
  <c r="HP410" i="69"/>
  <c r="HO410" i="69"/>
  <c r="HN410" i="69"/>
  <c r="HM410" i="69"/>
  <c r="HL410" i="69"/>
  <c r="HK410" i="69"/>
  <c r="HJ410" i="69"/>
  <c r="HI410" i="69"/>
  <c r="HH410" i="69"/>
  <c r="HG410" i="69"/>
  <c r="HF410" i="69"/>
  <c r="HE410" i="69"/>
  <c r="HD410" i="69"/>
  <c r="HC410" i="69"/>
  <c r="HB410" i="69"/>
  <c r="HA410" i="69"/>
  <c r="GZ410" i="69"/>
  <c r="GY410" i="69"/>
  <c r="GX410" i="69"/>
  <c r="GW410" i="69"/>
  <c r="GV410" i="69"/>
  <c r="GU410" i="69"/>
  <c r="GT410" i="69"/>
  <c r="GS410" i="69"/>
  <c r="GR410" i="69"/>
  <c r="GQ410" i="69"/>
  <c r="JW409" i="69"/>
  <c r="JV409" i="69"/>
  <c r="JU409" i="69"/>
  <c r="JT409" i="69"/>
  <c r="JS409" i="69"/>
  <c r="JR409" i="69"/>
  <c r="JQ409" i="69"/>
  <c r="JP409" i="69"/>
  <c r="JO409" i="69"/>
  <c r="JN409" i="69"/>
  <c r="JM409" i="69"/>
  <c r="JL409" i="69"/>
  <c r="JK409" i="69"/>
  <c r="JJ409" i="69"/>
  <c r="JI409" i="69"/>
  <c r="JH409" i="69"/>
  <c r="JG409" i="69"/>
  <c r="JF409" i="69"/>
  <c r="JE409" i="69"/>
  <c r="JD409" i="69"/>
  <c r="JC409" i="69"/>
  <c r="JB409" i="69"/>
  <c r="JA409" i="69"/>
  <c r="IZ409" i="69"/>
  <c r="IY409" i="69"/>
  <c r="IX409" i="69"/>
  <c r="IW409" i="69"/>
  <c r="IV409" i="69"/>
  <c r="IU409" i="69"/>
  <c r="IT409" i="69"/>
  <c r="IS409" i="69"/>
  <c r="IR409" i="69"/>
  <c r="IQ409" i="69"/>
  <c r="IP409" i="69"/>
  <c r="IO409" i="69"/>
  <c r="IN409" i="69"/>
  <c r="IM409" i="69"/>
  <c r="IL409" i="69"/>
  <c r="IK409" i="69"/>
  <c r="IJ409" i="69"/>
  <c r="II409" i="69"/>
  <c r="IH409" i="69"/>
  <c r="IG409" i="69"/>
  <c r="IF409" i="69"/>
  <c r="IE409" i="69"/>
  <c r="ID409" i="69"/>
  <c r="IC409" i="69"/>
  <c r="IB409" i="69"/>
  <c r="IA409" i="69"/>
  <c r="HZ409" i="69"/>
  <c r="HY409" i="69"/>
  <c r="HX409" i="69"/>
  <c r="HW409" i="69"/>
  <c r="HV409" i="69"/>
  <c r="HU409" i="69"/>
  <c r="HT409" i="69"/>
  <c r="HS409" i="69"/>
  <c r="HR409" i="69"/>
  <c r="HQ409" i="69"/>
  <c r="HP409" i="69"/>
  <c r="HO409" i="69"/>
  <c r="HN409" i="69"/>
  <c r="HM409" i="69"/>
  <c r="HL409" i="69"/>
  <c r="HK409" i="69"/>
  <c r="HJ409" i="69"/>
  <c r="HI409" i="69"/>
  <c r="HH409" i="69"/>
  <c r="HG409" i="69"/>
  <c r="HF409" i="69"/>
  <c r="HE409" i="69"/>
  <c r="HD409" i="69"/>
  <c r="HC409" i="69"/>
  <c r="HB409" i="69"/>
  <c r="HA409" i="69"/>
  <c r="GZ409" i="69"/>
  <c r="GY409" i="69"/>
  <c r="GX409" i="69"/>
  <c r="GW409" i="69"/>
  <c r="GV409" i="69"/>
  <c r="GU409" i="69"/>
  <c r="GT409" i="69"/>
  <c r="GS409" i="69"/>
  <c r="GR409" i="69"/>
  <c r="GQ409" i="69"/>
  <c r="JW408" i="69"/>
  <c r="JV408" i="69"/>
  <c r="JU408" i="69"/>
  <c r="JT408" i="69"/>
  <c r="JS408" i="69"/>
  <c r="JR408" i="69"/>
  <c r="JQ408" i="69"/>
  <c r="JP408" i="69"/>
  <c r="JO408" i="69"/>
  <c r="JN408" i="69"/>
  <c r="JM408" i="69"/>
  <c r="JL408" i="69"/>
  <c r="JK408" i="69"/>
  <c r="JJ408" i="69"/>
  <c r="JI408" i="69"/>
  <c r="JH408" i="69"/>
  <c r="JG408" i="69"/>
  <c r="JF408" i="69"/>
  <c r="JE408" i="69"/>
  <c r="JD408" i="69"/>
  <c r="JC408" i="69"/>
  <c r="JB408" i="69"/>
  <c r="JA408" i="69"/>
  <c r="IZ408" i="69"/>
  <c r="IY408" i="69"/>
  <c r="IX408" i="69"/>
  <c r="IW408" i="69"/>
  <c r="IV408" i="69"/>
  <c r="IU408" i="69"/>
  <c r="IT408" i="69"/>
  <c r="IS408" i="69"/>
  <c r="IR408" i="69"/>
  <c r="IQ408" i="69"/>
  <c r="IP408" i="69"/>
  <c r="IO408" i="69"/>
  <c r="IN408" i="69"/>
  <c r="IM408" i="69"/>
  <c r="IL408" i="69"/>
  <c r="IK408" i="69"/>
  <c r="IJ408" i="69"/>
  <c r="II408" i="69"/>
  <c r="IH408" i="69"/>
  <c r="IG408" i="69"/>
  <c r="IF408" i="69"/>
  <c r="IE408" i="69"/>
  <c r="ID408" i="69"/>
  <c r="IC408" i="69"/>
  <c r="IB408" i="69"/>
  <c r="IA408" i="69"/>
  <c r="HZ408" i="69"/>
  <c r="HY408" i="69"/>
  <c r="HX408" i="69"/>
  <c r="HW408" i="69"/>
  <c r="HV408" i="69"/>
  <c r="HU408" i="69"/>
  <c r="HT408" i="69"/>
  <c r="HS408" i="69"/>
  <c r="HR408" i="69"/>
  <c r="HQ408" i="69"/>
  <c r="HP408" i="69"/>
  <c r="HO408" i="69"/>
  <c r="HN408" i="69"/>
  <c r="HM408" i="69"/>
  <c r="HL408" i="69"/>
  <c r="HK408" i="69"/>
  <c r="HJ408" i="69"/>
  <c r="HI408" i="69"/>
  <c r="HH408" i="69"/>
  <c r="HG408" i="69"/>
  <c r="HF408" i="69"/>
  <c r="HE408" i="69"/>
  <c r="HD408" i="69"/>
  <c r="HC408" i="69"/>
  <c r="HB408" i="69"/>
  <c r="HA408" i="69"/>
  <c r="GZ408" i="69"/>
  <c r="GY408" i="69"/>
  <c r="GX408" i="69"/>
  <c r="GW408" i="69"/>
  <c r="GV408" i="69"/>
  <c r="GU408" i="69"/>
  <c r="GT408" i="69"/>
  <c r="GS408" i="69"/>
  <c r="GR408" i="69"/>
  <c r="GQ408" i="69"/>
  <c r="JW407" i="69"/>
  <c r="JV407" i="69"/>
  <c r="JU407" i="69"/>
  <c r="JT407" i="69"/>
  <c r="JS407" i="69"/>
  <c r="JR407" i="69"/>
  <c r="JQ407" i="69"/>
  <c r="JP407" i="69"/>
  <c r="JO407" i="69"/>
  <c r="JN407" i="69"/>
  <c r="JM407" i="69"/>
  <c r="JL407" i="69"/>
  <c r="JK407" i="69"/>
  <c r="JJ407" i="69"/>
  <c r="JI407" i="69"/>
  <c r="JH407" i="69"/>
  <c r="JG407" i="69"/>
  <c r="JF407" i="69"/>
  <c r="JE407" i="69"/>
  <c r="JD407" i="69"/>
  <c r="JC407" i="69"/>
  <c r="JB407" i="69"/>
  <c r="JA407" i="69"/>
  <c r="IZ407" i="69"/>
  <c r="IY407" i="69"/>
  <c r="IX407" i="69"/>
  <c r="IW407" i="69"/>
  <c r="IV407" i="69"/>
  <c r="IU407" i="69"/>
  <c r="IT407" i="69"/>
  <c r="IS407" i="69"/>
  <c r="IR407" i="69"/>
  <c r="IQ407" i="69"/>
  <c r="IP407" i="69"/>
  <c r="IO407" i="69"/>
  <c r="IN407" i="69"/>
  <c r="IM407" i="69"/>
  <c r="IL407" i="69"/>
  <c r="IK407" i="69"/>
  <c r="IJ407" i="69"/>
  <c r="II407" i="69"/>
  <c r="IH407" i="69"/>
  <c r="IG407" i="69"/>
  <c r="IF407" i="69"/>
  <c r="IE407" i="69"/>
  <c r="ID407" i="69"/>
  <c r="IC407" i="69"/>
  <c r="IB407" i="69"/>
  <c r="IA407" i="69"/>
  <c r="HZ407" i="69"/>
  <c r="HY407" i="69"/>
  <c r="HX407" i="69"/>
  <c r="HW407" i="69"/>
  <c r="HV407" i="69"/>
  <c r="HU407" i="69"/>
  <c r="HT407" i="69"/>
  <c r="HS407" i="69"/>
  <c r="HR407" i="69"/>
  <c r="HQ407" i="69"/>
  <c r="HP407" i="69"/>
  <c r="HO407" i="69"/>
  <c r="HN407" i="69"/>
  <c r="HM407" i="69"/>
  <c r="HL407" i="69"/>
  <c r="HK407" i="69"/>
  <c r="HJ407" i="69"/>
  <c r="HI407" i="69"/>
  <c r="HH407" i="69"/>
  <c r="HG407" i="69"/>
  <c r="HF407" i="69"/>
  <c r="HE407" i="69"/>
  <c r="HD407" i="69"/>
  <c r="HC407" i="69"/>
  <c r="HB407" i="69"/>
  <c r="HA407" i="69"/>
  <c r="GZ407" i="69"/>
  <c r="GY407" i="69"/>
  <c r="GX407" i="69"/>
  <c r="GW407" i="69"/>
  <c r="GV407" i="69"/>
  <c r="GU407" i="69"/>
  <c r="GT407" i="69"/>
  <c r="GS407" i="69"/>
  <c r="GR407" i="69"/>
  <c r="GQ407" i="69"/>
  <c r="JW406" i="69"/>
  <c r="JV406" i="69"/>
  <c r="JU406" i="69"/>
  <c r="JT406" i="69"/>
  <c r="JS406" i="69"/>
  <c r="JR406" i="69"/>
  <c r="JQ406" i="69"/>
  <c r="JP406" i="69"/>
  <c r="JO406" i="69"/>
  <c r="JN406" i="69"/>
  <c r="JM406" i="69"/>
  <c r="JL406" i="69"/>
  <c r="JK406" i="69"/>
  <c r="JJ406" i="69"/>
  <c r="JI406" i="69"/>
  <c r="JH406" i="69"/>
  <c r="JG406" i="69"/>
  <c r="JF406" i="69"/>
  <c r="JE406" i="69"/>
  <c r="JD406" i="69"/>
  <c r="JC406" i="69"/>
  <c r="JB406" i="69"/>
  <c r="JA406" i="69"/>
  <c r="IZ406" i="69"/>
  <c r="IY406" i="69"/>
  <c r="IX406" i="69"/>
  <c r="IW406" i="69"/>
  <c r="IV406" i="69"/>
  <c r="IU406" i="69"/>
  <c r="IT406" i="69"/>
  <c r="IS406" i="69"/>
  <c r="IR406" i="69"/>
  <c r="IQ406" i="69"/>
  <c r="IP406" i="69"/>
  <c r="IO406" i="69"/>
  <c r="IN406" i="69"/>
  <c r="IM406" i="69"/>
  <c r="IL406" i="69"/>
  <c r="IK406" i="69"/>
  <c r="IJ406" i="69"/>
  <c r="II406" i="69"/>
  <c r="IH406" i="69"/>
  <c r="IG406" i="69"/>
  <c r="IF406" i="69"/>
  <c r="IE406" i="69"/>
  <c r="ID406" i="69"/>
  <c r="IC406" i="69"/>
  <c r="IB406" i="69"/>
  <c r="IA406" i="69"/>
  <c r="HZ406" i="69"/>
  <c r="HY406" i="69"/>
  <c r="HX406" i="69"/>
  <c r="HW406" i="69"/>
  <c r="HV406" i="69"/>
  <c r="HU406" i="69"/>
  <c r="HT406" i="69"/>
  <c r="HS406" i="69"/>
  <c r="HR406" i="69"/>
  <c r="HQ406" i="69"/>
  <c r="HP406" i="69"/>
  <c r="HO406" i="69"/>
  <c r="HN406" i="69"/>
  <c r="HM406" i="69"/>
  <c r="HL406" i="69"/>
  <c r="HK406" i="69"/>
  <c r="HJ406" i="69"/>
  <c r="HI406" i="69"/>
  <c r="HH406" i="69"/>
  <c r="HG406" i="69"/>
  <c r="HF406" i="69"/>
  <c r="HE406" i="69"/>
  <c r="HD406" i="69"/>
  <c r="HC406" i="69"/>
  <c r="HB406" i="69"/>
  <c r="HA406" i="69"/>
  <c r="GZ406" i="69"/>
  <c r="GY406" i="69"/>
  <c r="GX406" i="69"/>
  <c r="GW406" i="69"/>
  <c r="GV406" i="69"/>
  <c r="GU406" i="69"/>
  <c r="GT406" i="69"/>
  <c r="GS406" i="69"/>
  <c r="GR406" i="69"/>
  <c r="GQ406" i="69"/>
  <c r="JW405" i="69"/>
  <c r="JV405" i="69"/>
  <c r="JU405" i="69"/>
  <c r="JT405" i="69"/>
  <c r="JS405" i="69"/>
  <c r="JR405" i="69"/>
  <c r="JQ405" i="69"/>
  <c r="JP405" i="69"/>
  <c r="JO405" i="69"/>
  <c r="JN405" i="69"/>
  <c r="JM405" i="69"/>
  <c r="JL405" i="69"/>
  <c r="JK405" i="69"/>
  <c r="JJ405" i="69"/>
  <c r="JI405" i="69"/>
  <c r="JH405" i="69"/>
  <c r="JG405" i="69"/>
  <c r="JF405" i="69"/>
  <c r="JE405" i="69"/>
  <c r="JD405" i="69"/>
  <c r="JC405" i="69"/>
  <c r="JB405" i="69"/>
  <c r="JA405" i="69"/>
  <c r="IZ405" i="69"/>
  <c r="IY405" i="69"/>
  <c r="IX405" i="69"/>
  <c r="IW405" i="69"/>
  <c r="IV405" i="69"/>
  <c r="IU405" i="69"/>
  <c r="IT405" i="69"/>
  <c r="IS405" i="69"/>
  <c r="IR405" i="69"/>
  <c r="IQ405" i="69"/>
  <c r="IP405" i="69"/>
  <c r="IO405" i="69"/>
  <c r="IN405" i="69"/>
  <c r="IM405" i="69"/>
  <c r="IL405" i="69"/>
  <c r="IK405" i="69"/>
  <c r="IJ405" i="69"/>
  <c r="II405" i="69"/>
  <c r="IH405" i="69"/>
  <c r="IG405" i="69"/>
  <c r="IF405" i="69"/>
  <c r="IE405" i="69"/>
  <c r="ID405" i="69"/>
  <c r="IC405" i="69"/>
  <c r="IB405" i="69"/>
  <c r="IA405" i="69"/>
  <c r="HZ405" i="69"/>
  <c r="HY405" i="69"/>
  <c r="HX405" i="69"/>
  <c r="HW405" i="69"/>
  <c r="HV405" i="69"/>
  <c r="HU405" i="69"/>
  <c r="HT405" i="69"/>
  <c r="HS405" i="69"/>
  <c r="HR405" i="69"/>
  <c r="HQ405" i="69"/>
  <c r="HP405" i="69"/>
  <c r="HO405" i="69"/>
  <c r="HN405" i="69"/>
  <c r="HM405" i="69"/>
  <c r="HL405" i="69"/>
  <c r="HK405" i="69"/>
  <c r="HJ405" i="69"/>
  <c r="HI405" i="69"/>
  <c r="HH405" i="69"/>
  <c r="HG405" i="69"/>
  <c r="HF405" i="69"/>
  <c r="HE405" i="69"/>
  <c r="HD405" i="69"/>
  <c r="HC405" i="69"/>
  <c r="HB405" i="69"/>
  <c r="HA405" i="69"/>
  <c r="GZ405" i="69"/>
  <c r="GY405" i="69"/>
  <c r="GX405" i="69"/>
  <c r="GW405" i="69"/>
  <c r="GV405" i="69"/>
  <c r="GU405" i="69"/>
  <c r="GT405" i="69"/>
  <c r="GS405" i="69"/>
  <c r="GR405" i="69"/>
  <c r="GQ405" i="69"/>
  <c r="JW404" i="69"/>
  <c r="JV404" i="69"/>
  <c r="JU404" i="69"/>
  <c r="JT404" i="69"/>
  <c r="JS404" i="69"/>
  <c r="JR404" i="69"/>
  <c r="JQ404" i="69"/>
  <c r="JP404" i="69"/>
  <c r="JO404" i="69"/>
  <c r="JN404" i="69"/>
  <c r="JM404" i="69"/>
  <c r="JL404" i="69"/>
  <c r="JK404" i="69"/>
  <c r="JJ404" i="69"/>
  <c r="JI404" i="69"/>
  <c r="JH404" i="69"/>
  <c r="JG404" i="69"/>
  <c r="JF404" i="69"/>
  <c r="JE404" i="69"/>
  <c r="JD404" i="69"/>
  <c r="JC404" i="69"/>
  <c r="JB404" i="69"/>
  <c r="JA404" i="69"/>
  <c r="IZ404" i="69"/>
  <c r="IY404" i="69"/>
  <c r="IX404" i="69"/>
  <c r="IW404" i="69"/>
  <c r="IV404" i="69"/>
  <c r="IU404" i="69"/>
  <c r="IT404" i="69"/>
  <c r="IS404" i="69"/>
  <c r="IR404" i="69"/>
  <c r="IQ404" i="69"/>
  <c r="IP404" i="69"/>
  <c r="IO404" i="69"/>
  <c r="IN404" i="69"/>
  <c r="IM404" i="69"/>
  <c r="IL404" i="69"/>
  <c r="IK404" i="69"/>
  <c r="IJ404" i="69"/>
  <c r="II404" i="69"/>
  <c r="IH404" i="69"/>
  <c r="IG404" i="69"/>
  <c r="IF404" i="69"/>
  <c r="IE404" i="69"/>
  <c r="ID404" i="69"/>
  <c r="IC404" i="69"/>
  <c r="IB404" i="69"/>
  <c r="IA404" i="69"/>
  <c r="HZ404" i="69"/>
  <c r="HY404" i="69"/>
  <c r="HX404" i="69"/>
  <c r="HW404" i="69"/>
  <c r="HV404" i="69"/>
  <c r="HU404" i="69"/>
  <c r="HT404" i="69"/>
  <c r="HS404" i="69"/>
  <c r="HR404" i="69"/>
  <c r="HQ404" i="69"/>
  <c r="HP404" i="69"/>
  <c r="HO404" i="69"/>
  <c r="HN404" i="69"/>
  <c r="HM404" i="69"/>
  <c r="HL404" i="69"/>
  <c r="HK404" i="69"/>
  <c r="HJ404" i="69"/>
  <c r="HI404" i="69"/>
  <c r="HH404" i="69"/>
  <c r="HG404" i="69"/>
  <c r="HF404" i="69"/>
  <c r="HE404" i="69"/>
  <c r="HD404" i="69"/>
  <c r="HC404" i="69"/>
  <c r="HB404" i="69"/>
  <c r="HA404" i="69"/>
  <c r="GZ404" i="69"/>
  <c r="GY404" i="69"/>
  <c r="GX404" i="69"/>
  <c r="GW404" i="69"/>
  <c r="GV404" i="69"/>
  <c r="GU404" i="69"/>
  <c r="GT404" i="69"/>
  <c r="GS404" i="69"/>
  <c r="GR404" i="69"/>
  <c r="GQ404" i="69"/>
  <c r="JW403" i="69"/>
  <c r="JV403" i="69"/>
  <c r="JU403" i="69"/>
  <c r="JT403" i="69"/>
  <c r="JS403" i="69"/>
  <c r="JR403" i="69"/>
  <c r="JQ403" i="69"/>
  <c r="JP403" i="69"/>
  <c r="JO403" i="69"/>
  <c r="JN403" i="69"/>
  <c r="JM403" i="69"/>
  <c r="JL403" i="69"/>
  <c r="JK403" i="69"/>
  <c r="JJ403" i="69"/>
  <c r="JI403" i="69"/>
  <c r="JH403" i="69"/>
  <c r="JG403" i="69"/>
  <c r="JF403" i="69"/>
  <c r="JE403" i="69"/>
  <c r="JD403" i="69"/>
  <c r="JC403" i="69"/>
  <c r="JB403" i="69"/>
  <c r="JA403" i="69"/>
  <c r="IZ403" i="69"/>
  <c r="IY403" i="69"/>
  <c r="IX403" i="69"/>
  <c r="IW403" i="69"/>
  <c r="IV403" i="69"/>
  <c r="IU403" i="69"/>
  <c r="IT403" i="69"/>
  <c r="IS403" i="69"/>
  <c r="IR403" i="69"/>
  <c r="IQ403" i="69"/>
  <c r="IP403" i="69"/>
  <c r="IO403" i="69"/>
  <c r="IN403" i="69"/>
  <c r="IM403" i="69"/>
  <c r="IL403" i="69"/>
  <c r="IK403" i="69"/>
  <c r="IJ403" i="69"/>
  <c r="II403" i="69"/>
  <c r="IH403" i="69"/>
  <c r="IG403" i="69"/>
  <c r="IF403" i="69"/>
  <c r="IE403" i="69"/>
  <c r="ID403" i="69"/>
  <c r="IC403" i="69"/>
  <c r="IB403" i="69"/>
  <c r="IA403" i="69"/>
  <c r="HZ403" i="69"/>
  <c r="HY403" i="69"/>
  <c r="HX403" i="69"/>
  <c r="HW403" i="69"/>
  <c r="HV403" i="69"/>
  <c r="HU403" i="69"/>
  <c r="HT403" i="69"/>
  <c r="HS403" i="69"/>
  <c r="HR403" i="69"/>
  <c r="HQ403" i="69"/>
  <c r="HP403" i="69"/>
  <c r="HO403" i="69"/>
  <c r="HN403" i="69"/>
  <c r="HM403" i="69"/>
  <c r="HL403" i="69"/>
  <c r="HK403" i="69"/>
  <c r="HJ403" i="69"/>
  <c r="HI403" i="69"/>
  <c r="HH403" i="69"/>
  <c r="HG403" i="69"/>
  <c r="HF403" i="69"/>
  <c r="HE403" i="69"/>
  <c r="HD403" i="69"/>
  <c r="HC403" i="69"/>
  <c r="HB403" i="69"/>
  <c r="HA403" i="69"/>
  <c r="GZ403" i="69"/>
  <c r="GY403" i="69"/>
  <c r="GX403" i="69"/>
  <c r="GW403" i="69"/>
  <c r="GV403" i="69"/>
  <c r="GU403" i="69"/>
  <c r="GT403" i="69"/>
  <c r="GS403" i="69"/>
  <c r="GR403" i="69"/>
  <c r="GQ403" i="69"/>
  <c r="JW402" i="69"/>
  <c r="JV402" i="69"/>
  <c r="JU402" i="69"/>
  <c r="JT402" i="69"/>
  <c r="JS402" i="69"/>
  <c r="JR402" i="69"/>
  <c r="JQ402" i="69"/>
  <c r="JP402" i="69"/>
  <c r="JO402" i="69"/>
  <c r="JN402" i="69"/>
  <c r="JM402" i="69"/>
  <c r="JL402" i="69"/>
  <c r="JK402" i="69"/>
  <c r="JJ402" i="69"/>
  <c r="JI402" i="69"/>
  <c r="JH402" i="69"/>
  <c r="JG402" i="69"/>
  <c r="JF402" i="69"/>
  <c r="JE402" i="69"/>
  <c r="JD402" i="69"/>
  <c r="JC402" i="69"/>
  <c r="JB402" i="69"/>
  <c r="JA402" i="69"/>
  <c r="IZ402" i="69"/>
  <c r="IY402" i="69"/>
  <c r="IX402" i="69"/>
  <c r="IW402" i="69"/>
  <c r="IV402" i="69"/>
  <c r="IU402" i="69"/>
  <c r="IT402" i="69"/>
  <c r="IS402" i="69"/>
  <c r="IR402" i="69"/>
  <c r="IQ402" i="69"/>
  <c r="IP402" i="69"/>
  <c r="IO402" i="69"/>
  <c r="IN402" i="69"/>
  <c r="IM402" i="69"/>
  <c r="IL402" i="69"/>
  <c r="IK402" i="69"/>
  <c r="IJ402" i="69"/>
  <c r="II402" i="69"/>
  <c r="IH402" i="69"/>
  <c r="IG402" i="69"/>
  <c r="IF402" i="69"/>
  <c r="IE402" i="69"/>
  <c r="ID402" i="69"/>
  <c r="IC402" i="69"/>
  <c r="IB402" i="69"/>
  <c r="IA402" i="69"/>
  <c r="HZ402" i="69"/>
  <c r="HY402" i="69"/>
  <c r="HX402" i="69"/>
  <c r="HW402" i="69"/>
  <c r="HV402" i="69"/>
  <c r="HU402" i="69"/>
  <c r="HT402" i="69"/>
  <c r="HS402" i="69"/>
  <c r="HR402" i="69"/>
  <c r="HQ402" i="69"/>
  <c r="HP402" i="69"/>
  <c r="HO402" i="69"/>
  <c r="HN402" i="69"/>
  <c r="HM402" i="69"/>
  <c r="HL402" i="69"/>
  <c r="HK402" i="69"/>
  <c r="HJ402" i="69"/>
  <c r="HI402" i="69"/>
  <c r="HH402" i="69"/>
  <c r="HG402" i="69"/>
  <c r="HF402" i="69"/>
  <c r="HE402" i="69"/>
  <c r="HD402" i="69"/>
  <c r="HC402" i="69"/>
  <c r="HB402" i="69"/>
  <c r="HA402" i="69"/>
  <c r="GZ402" i="69"/>
  <c r="GY402" i="69"/>
  <c r="GX402" i="69"/>
  <c r="GW402" i="69"/>
  <c r="GV402" i="69"/>
  <c r="GU402" i="69"/>
  <c r="GT402" i="69"/>
  <c r="GS402" i="69"/>
  <c r="GR402" i="69"/>
  <c r="GQ402" i="69"/>
  <c r="JW401" i="69"/>
  <c r="JV401" i="69"/>
  <c r="JU401" i="69"/>
  <c r="JT401" i="69"/>
  <c r="JS401" i="69"/>
  <c r="JR401" i="69"/>
  <c r="JQ401" i="69"/>
  <c r="JP401" i="69"/>
  <c r="JO401" i="69"/>
  <c r="JN401" i="69"/>
  <c r="JM401" i="69"/>
  <c r="JL401" i="69"/>
  <c r="JK401" i="69"/>
  <c r="JJ401" i="69"/>
  <c r="JI401" i="69"/>
  <c r="JH401" i="69"/>
  <c r="JG401" i="69"/>
  <c r="JF401" i="69"/>
  <c r="JE401" i="69"/>
  <c r="JD401" i="69"/>
  <c r="JC401" i="69"/>
  <c r="JB401" i="69"/>
  <c r="JA401" i="69"/>
  <c r="IZ401" i="69"/>
  <c r="IY401" i="69"/>
  <c r="IX401" i="69"/>
  <c r="IW401" i="69"/>
  <c r="IV401" i="69"/>
  <c r="IU401" i="69"/>
  <c r="IT401" i="69"/>
  <c r="IS401" i="69"/>
  <c r="IR401" i="69"/>
  <c r="IQ401" i="69"/>
  <c r="IP401" i="69"/>
  <c r="IO401" i="69"/>
  <c r="IN401" i="69"/>
  <c r="IM401" i="69"/>
  <c r="IL401" i="69"/>
  <c r="IK401" i="69"/>
  <c r="IJ401" i="69"/>
  <c r="II401" i="69"/>
  <c r="IH401" i="69"/>
  <c r="IG401" i="69"/>
  <c r="IF401" i="69"/>
  <c r="IE401" i="69"/>
  <c r="ID401" i="69"/>
  <c r="IC401" i="69"/>
  <c r="IB401" i="69"/>
  <c r="IA401" i="69"/>
  <c r="HZ401" i="69"/>
  <c r="HY401" i="69"/>
  <c r="HX401" i="69"/>
  <c r="HW401" i="69"/>
  <c r="HV401" i="69"/>
  <c r="HU401" i="69"/>
  <c r="HT401" i="69"/>
  <c r="HS401" i="69"/>
  <c r="HR401" i="69"/>
  <c r="HQ401" i="69"/>
  <c r="HP401" i="69"/>
  <c r="HO401" i="69"/>
  <c r="HN401" i="69"/>
  <c r="HM401" i="69"/>
  <c r="HL401" i="69"/>
  <c r="HK401" i="69"/>
  <c r="HJ401" i="69"/>
  <c r="HI401" i="69"/>
  <c r="HH401" i="69"/>
  <c r="HG401" i="69"/>
  <c r="HF401" i="69"/>
  <c r="HE401" i="69"/>
  <c r="HD401" i="69"/>
  <c r="HC401" i="69"/>
  <c r="HB401" i="69"/>
  <c r="HA401" i="69"/>
  <c r="GZ401" i="69"/>
  <c r="GY401" i="69"/>
  <c r="GX401" i="69"/>
  <c r="GW401" i="69"/>
  <c r="GV401" i="69"/>
  <c r="GU401" i="69"/>
  <c r="GT401" i="69"/>
  <c r="GS401" i="69"/>
  <c r="GR401" i="69"/>
  <c r="GQ401" i="69"/>
  <c r="JW400" i="69"/>
  <c r="JV400" i="69"/>
  <c r="JU400" i="69"/>
  <c r="JT400" i="69"/>
  <c r="JS400" i="69"/>
  <c r="JR400" i="69"/>
  <c r="JQ400" i="69"/>
  <c r="JP400" i="69"/>
  <c r="JO400" i="69"/>
  <c r="JN400" i="69"/>
  <c r="JM400" i="69"/>
  <c r="JL400" i="69"/>
  <c r="JK400" i="69"/>
  <c r="JJ400" i="69"/>
  <c r="JI400" i="69"/>
  <c r="JH400" i="69"/>
  <c r="JG400" i="69"/>
  <c r="JF400" i="69"/>
  <c r="JE400" i="69"/>
  <c r="JD400" i="69"/>
  <c r="JC400" i="69"/>
  <c r="JB400" i="69"/>
  <c r="JA400" i="69"/>
  <c r="IZ400" i="69"/>
  <c r="IY400" i="69"/>
  <c r="IX400" i="69"/>
  <c r="IW400" i="69"/>
  <c r="IV400" i="69"/>
  <c r="IU400" i="69"/>
  <c r="IT400" i="69"/>
  <c r="IS400" i="69"/>
  <c r="IR400" i="69"/>
  <c r="IQ400" i="69"/>
  <c r="IP400" i="69"/>
  <c r="IO400" i="69"/>
  <c r="IN400" i="69"/>
  <c r="IM400" i="69"/>
  <c r="IL400" i="69"/>
  <c r="IK400" i="69"/>
  <c r="IJ400" i="69"/>
  <c r="II400" i="69"/>
  <c r="IH400" i="69"/>
  <c r="IG400" i="69"/>
  <c r="IF400" i="69"/>
  <c r="IE400" i="69"/>
  <c r="ID400" i="69"/>
  <c r="IC400" i="69"/>
  <c r="IB400" i="69"/>
  <c r="IA400" i="69"/>
  <c r="HZ400" i="69"/>
  <c r="HY400" i="69"/>
  <c r="HX400" i="69"/>
  <c r="HW400" i="69"/>
  <c r="HV400" i="69"/>
  <c r="HU400" i="69"/>
  <c r="HT400" i="69"/>
  <c r="HS400" i="69"/>
  <c r="HR400" i="69"/>
  <c r="HQ400" i="69"/>
  <c r="HP400" i="69"/>
  <c r="HO400" i="69"/>
  <c r="HN400" i="69"/>
  <c r="HM400" i="69"/>
  <c r="HL400" i="69"/>
  <c r="HK400" i="69"/>
  <c r="HJ400" i="69"/>
  <c r="HI400" i="69"/>
  <c r="HH400" i="69"/>
  <c r="HG400" i="69"/>
  <c r="HF400" i="69"/>
  <c r="HE400" i="69"/>
  <c r="HD400" i="69"/>
  <c r="HC400" i="69"/>
  <c r="HB400" i="69"/>
  <c r="HA400" i="69"/>
  <c r="GZ400" i="69"/>
  <c r="GY400" i="69"/>
  <c r="GX400" i="69"/>
  <c r="GW400" i="69"/>
  <c r="GV400" i="69"/>
  <c r="GU400" i="69"/>
  <c r="GT400" i="69"/>
  <c r="GS400" i="69"/>
  <c r="GR400" i="69"/>
  <c r="GQ400" i="69"/>
  <c r="JW399" i="69"/>
  <c r="JV399" i="69"/>
  <c r="JU399" i="69"/>
  <c r="JT399" i="69"/>
  <c r="JS399" i="69"/>
  <c r="JR399" i="69"/>
  <c r="JQ399" i="69"/>
  <c r="JP399" i="69"/>
  <c r="JO399" i="69"/>
  <c r="JN399" i="69"/>
  <c r="JM399" i="69"/>
  <c r="JL399" i="69"/>
  <c r="JK399" i="69"/>
  <c r="JJ399" i="69"/>
  <c r="JI399" i="69"/>
  <c r="JH399" i="69"/>
  <c r="JG399" i="69"/>
  <c r="JF399" i="69"/>
  <c r="JE399" i="69"/>
  <c r="JD399" i="69"/>
  <c r="JC399" i="69"/>
  <c r="JB399" i="69"/>
  <c r="JA399" i="69"/>
  <c r="IZ399" i="69"/>
  <c r="IY399" i="69"/>
  <c r="IX399" i="69"/>
  <c r="IW399" i="69"/>
  <c r="IV399" i="69"/>
  <c r="IU399" i="69"/>
  <c r="IT399" i="69"/>
  <c r="IS399" i="69"/>
  <c r="IR399" i="69"/>
  <c r="IQ399" i="69"/>
  <c r="IP399" i="69"/>
  <c r="IO399" i="69"/>
  <c r="IN399" i="69"/>
  <c r="IM399" i="69"/>
  <c r="IL399" i="69"/>
  <c r="IK399" i="69"/>
  <c r="IJ399" i="69"/>
  <c r="II399" i="69"/>
  <c r="IH399" i="69"/>
  <c r="IG399" i="69"/>
  <c r="IF399" i="69"/>
  <c r="IE399" i="69"/>
  <c r="ID399" i="69"/>
  <c r="IC399" i="69"/>
  <c r="IB399" i="69"/>
  <c r="IA399" i="69"/>
  <c r="HZ399" i="69"/>
  <c r="HY399" i="69"/>
  <c r="HX399" i="69"/>
  <c r="HW399" i="69"/>
  <c r="HV399" i="69"/>
  <c r="HU399" i="69"/>
  <c r="HT399" i="69"/>
  <c r="HS399" i="69"/>
  <c r="HR399" i="69"/>
  <c r="HQ399" i="69"/>
  <c r="HP399" i="69"/>
  <c r="HO399" i="69"/>
  <c r="HN399" i="69"/>
  <c r="HM399" i="69"/>
  <c r="HL399" i="69"/>
  <c r="HK399" i="69"/>
  <c r="HJ399" i="69"/>
  <c r="HI399" i="69"/>
  <c r="HH399" i="69"/>
  <c r="HG399" i="69"/>
  <c r="HF399" i="69"/>
  <c r="HE399" i="69"/>
  <c r="HD399" i="69"/>
  <c r="HC399" i="69"/>
  <c r="HB399" i="69"/>
  <c r="HA399" i="69"/>
  <c r="GZ399" i="69"/>
  <c r="GY399" i="69"/>
  <c r="GX399" i="69"/>
  <c r="GW399" i="69"/>
  <c r="GV399" i="69"/>
  <c r="GU399" i="69"/>
  <c r="GT399" i="69"/>
  <c r="GS399" i="69"/>
  <c r="GR399" i="69"/>
  <c r="GQ399" i="69"/>
  <c r="JW398" i="69"/>
  <c r="JV398" i="69"/>
  <c r="JU398" i="69"/>
  <c r="JT398" i="69"/>
  <c r="JS398" i="69"/>
  <c r="JR398" i="69"/>
  <c r="JQ398" i="69"/>
  <c r="JP398" i="69"/>
  <c r="JO398" i="69"/>
  <c r="JN398" i="69"/>
  <c r="JM398" i="69"/>
  <c r="JL398" i="69"/>
  <c r="JK398" i="69"/>
  <c r="JJ398" i="69"/>
  <c r="JI398" i="69"/>
  <c r="JH398" i="69"/>
  <c r="JG398" i="69"/>
  <c r="JF398" i="69"/>
  <c r="JE398" i="69"/>
  <c r="JD398" i="69"/>
  <c r="JC398" i="69"/>
  <c r="JB398" i="69"/>
  <c r="JA398" i="69"/>
  <c r="IZ398" i="69"/>
  <c r="IY398" i="69"/>
  <c r="IX398" i="69"/>
  <c r="IW398" i="69"/>
  <c r="IV398" i="69"/>
  <c r="IU398" i="69"/>
  <c r="IT398" i="69"/>
  <c r="IS398" i="69"/>
  <c r="IR398" i="69"/>
  <c r="IQ398" i="69"/>
  <c r="IP398" i="69"/>
  <c r="IO398" i="69"/>
  <c r="IN398" i="69"/>
  <c r="IM398" i="69"/>
  <c r="IL398" i="69"/>
  <c r="IK398" i="69"/>
  <c r="IJ398" i="69"/>
  <c r="II398" i="69"/>
  <c r="IH398" i="69"/>
  <c r="IG398" i="69"/>
  <c r="IF398" i="69"/>
  <c r="IE398" i="69"/>
  <c r="ID398" i="69"/>
  <c r="IC398" i="69"/>
  <c r="IB398" i="69"/>
  <c r="IA398" i="69"/>
  <c r="HZ398" i="69"/>
  <c r="HY398" i="69"/>
  <c r="HX398" i="69"/>
  <c r="HW398" i="69"/>
  <c r="HV398" i="69"/>
  <c r="HU398" i="69"/>
  <c r="HT398" i="69"/>
  <c r="HS398" i="69"/>
  <c r="HR398" i="69"/>
  <c r="HQ398" i="69"/>
  <c r="HP398" i="69"/>
  <c r="HO398" i="69"/>
  <c r="HN398" i="69"/>
  <c r="HM398" i="69"/>
  <c r="HL398" i="69"/>
  <c r="HK398" i="69"/>
  <c r="HJ398" i="69"/>
  <c r="HI398" i="69"/>
  <c r="HH398" i="69"/>
  <c r="HG398" i="69"/>
  <c r="HF398" i="69"/>
  <c r="HE398" i="69"/>
  <c r="HD398" i="69"/>
  <c r="HC398" i="69"/>
  <c r="HB398" i="69"/>
  <c r="HA398" i="69"/>
  <c r="GZ398" i="69"/>
  <c r="GY398" i="69"/>
  <c r="GX398" i="69"/>
  <c r="GW398" i="69"/>
  <c r="GV398" i="69"/>
  <c r="GU398" i="69"/>
  <c r="GT398" i="69"/>
  <c r="GS398" i="69"/>
  <c r="GR398" i="69"/>
  <c r="GQ398" i="69"/>
  <c r="JW397" i="69"/>
  <c r="JV397" i="69"/>
  <c r="JU397" i="69"/>
  <c r="JT397" i="69"/>
  <c r="JS397" i="69"/>
  <c r="JR397" i="69"/>
  <c r="JQ397" i="69"/>
  <c r="JP397" i="69"/>
  <c r="JO397" i="69"/>
  <c r="JN397" i="69"/>
  <c r="JM397" i="69"/>
  <c r="JL397" i="69"/>
  <c r="JK397" i="69"/>
  <c r="JJ397" i="69"/>
  <c r="JI397" i="69"/>
  <c r="JH397" i="69"/>
  <c r="JG397" i="69"/>
  <c r="JF397" i="69"/>
  <c r="JE397" i="69"/>
  <c r="JD397" i="69"/>
  <c r="JC397" i="69"/>
  <c r="JB397" i="69"/>
  <c r="JA397" i="69"/>
  <c r="IZ397" i="69"/>
  <c r="IY397" i="69"/>
  <c r="IX397" i="69"/>
  <c r="IW397" i="69"/>
  <c r="IV397" i="69"/>
  <c r="IU397" i="69"/>
  <c r="IT397" i="69"/>
  <c r="IS397" i="69"/>
  <c r="IR397" i="69"/>
  <c r="IQ397" i="69"/>
  <c r="IP397" i="69"/>
  <c r="IO397" i="69"/>
  <c r="IN397" i="69"/>
  <c r="IM397" i="69"/>
  <c r="IL397" i="69"/>
  <c r="IK397" i="69"/>
  <c r="IJ397" i="69"/>
  <c r="II397" i="69"/>
  <c r="IH397" i="69"/>
  <c r="IG397" i="69"/>
  <c r="IF397" i="69"/>
  <c r="IE397" i="69"/>
  <c r="ID397" i="69"/>
  <c r="IC397" i="69"/>
  <c r="IB397" i="69"/>
  <c r="IA397" i="69"/>
  <c r="HZ397" i="69"/>
  <c r="HY397" i="69"/>
  <c r="HX397" i="69"/>
  <c r="HW397" i="69"/>
  <c r="HV397" i="69"/>
  <c r="HU397" i="69"/>
  <c r="HT397" i="69"/>
  <c r="HS397" i="69"/>
  <c r="HR397" i="69"/>
  <c r="HQ397" i="69"/>
  <c r="HP397" i="69"/>
  <c r="HO397" i="69"/>
  <c r="HN397" i="69"/>
  <c r="HM397" i="69"/>
  <c r="HL397" i="69"/>
  <c r="HK397" i="69"/>
  <c r="HJ397" i="69"/>
  <c r="HI397" i="69"/>
  <c r="HH397" i="69"/>
  <c r="HG397" i="69"/>
  <c r="HF397" i="69"/>
  <c r="HE397" i="69"/>
  <c r="HD397" i="69"/>
  <c r="HC397" i="69"/>
  <c r="HB397" i="69"/>
  <c r="HA397" i="69"/>
  <c r="GZ397" i="69"/>
  <c r="GY397" i="69"/>
  <c r="GX397" i="69"/>
  <c r="GW397" i="69"/>
  <c r="GV397" i="69"/>
  <c r="GU397" i="69"/>
  <c r="GT397" i="69"/>
  <c r="GS397" i="69"/>
  <c r="GR397" i="69"/>
  <c r="GQ397" i="69"/>
  <c r="JW396" i="69"/>
  <c r="JV396" i="69"/>
  <c r="JU396" i="69"/>
  <c r="JT396" i="69"/>
  <c r="JS396" i="69"/>
  <c r="JR396" i="69"/>
  <c r="JQ396" i="69"/>
  <c r="JP396" i="69"/>
  <c r="JO396" i="69"/>
  <c r="JN396" i="69"/>
  <c r="JM396" i="69"/>
  <c r="JL396" i="69"/>
  <c r="JK396" i="69"/>
  <c r="JJ396" i="69"/>
  <c r="JI396" i="69"/>
  <c r="JH396" i="69"/>
  <c r="JG396" i="69"/>
  <c r="JF396" i="69"/>
  <c r="JE396" i="69"/>
  <c r="JD396" i="69"/>
  <c r="JC396" i="69"/>
  <c r="JB396" i="69"/>
  <c r="JA396" i="69"/>
  <c r="IZ396" i="69"/>
  <c r="IY396" i="69"/>
  <c r="IX396" i="69"/>
  <c r="IW396" i="69"/>
  <c r="IV396" i="69"/>
  <c r="IU396" i="69"/>
  <c r="IT396" i="69"/>
  <c r="IS396" i="69"/>
  <c r="IR396" i="69"/>
  <c r="IQ396" i="69"/>
  <c r="IP396" i="69"/>
  <c r="IO396" i="69"/>
  <c r="IN396" i="69"/>
  <c r="IM396" i="69"/>
  <c r="IL396" i="69"/>
  <c r="IK396" i="69"/>
  <c r="IJ396" i="69"/>
  <c r="II396" i="69"/>
  <c r="IH396" i="69"/>
  <c r="IG396" i="69"/>
  <c r="IF396" i="69"/>
  <c r="IE396" i="69"/>
  <c r="ID396" i="69"/>
  <c r="IC396" i="69"/>
  <c r="IB396" i="69"/>
  <c r="IA396" i="69"/>
  <c r="HZ396" i="69"/>
  <c r="HY396" i="69"/>
  <c r="HX396" i="69"/>
  <c r="HW396" i="69"/>
  <c r="HV396" i="69"/>
  <c r="HU396" i="69"/>
  <c r="HT396" i="69"/>
  <c r="HS396" i="69"/>
  <c r="HR396" i="69"/>
  <c r="HQ396" i="69"/>
  <c r="HP396" i="69"/>
  <c r="HO396" i="69"/>
  <c r="HN396" i="69"/>
  <c r="HM396" i="69"/>
  <c r="HL396" i="69"/>
  <c r="HK396" i="69"/>
  <c r="HJ396" i="69"/>
  <c r="HI396" i="69"/>
  <c r="HH396" i="69"/>
  <c r="HG396" i="69"/>
  <c r="HF396" i="69"/>
  <c r="HE396" i="69"/>
  <c r="HD396" i="69"/>
  <c r="HC396" i="69"/>
  <c r="HB396" i="69"/>
  <c r="HA396" i="69"/>
  <c r="GZ396" i="69"/>
  <c r="GY396" i="69"/>
  <c r="GX396" i="69"/>
  <c r="GW396" i="69"/>
  <c r="GV396" i="69"/>
  <c r="GU396" i="69"/>
  <c r="GT396" i="69"/>
  <c r="GS396" i="69"/>
  <c r="GR396" i="69"/>
  <c r="GQ396" i="69"/>
  <c r="JW395" i="69"/>
  <c r="JV395" i="69"/>
  <c r="JU395" i="69"/>
  <c r="JT395" i="69"/>
  <c r="JS395" i="69"/>
  <c r="JR395" i="69"/>
  <c r="JQ395" i="69"/>
  <c r="JP395" i="69"/>
  <c r="JO395" i="69"/>
  <c r="JN395" i="69"/>
  <c r="JM395" i="69"/>
  <c r="JL395" i="69"/>
  <c r="JK395" i="69"/>
  <c r="JJ395" i="69"/>
  <c r="JI395" i="69"/>
  <c r="JH395" i="69"/>
  <c r="JG395" i="69"/>
  <c r="JF395" i="69"/>
  <c r="JE395" i="69"/>
  <c r="JD395" i="69"/>
  <c r="JC395" i="69"/>
  <c r="JB395" i="69"/>
  <c r="JA395" i="69"/>
  <c r="IZ395" i="69"/>
  <c r="IY395" i="69"/>
  <c r="IX395" i="69"/>
  <c r="IW395" i="69"/>
  <c r="IV395" i="69"/>
  <c r="IU395" i="69"/>
  <c r="IT395" i="69"/>
  <c r="IS395" i="69"/>
  <c r="IR395" i="69"/>
  <c r="IQ395" i="69"/>
  <c r="IP395" i="69"/>
  <c r="IO395" i="69"/>
  <c r="IN395" i="69"/>
  <c r="IM395" i="69"/>
  <c r="IL395" i="69"/>
  <c r="IK395" i="69"/>
  <c r="IJ395" i="69"/>
  <c r="II395" i="69"/>
  <c r="IH395" i="69"/>
  <c r="IG395" i="69"/>
  <c r="IF395" i="69"/>
  <c r="IE395" i="69"/>
  <c r="ID395" i="69"/>
  <c r="IC395" i="69"/>
  <c r="IB395" i="69"/>
  <c r="IA395" i="69"/>
  <c r="HZ395" i="69"/>
  <c r="HY395" i="69"/>
  <c r="HX395" i="69"/>
  <c r="HW395" i="69"/>
  <c r="HV395" i="69"/>
  <c r="HU395" i="69"/>
  <c r="HT395" i="69"/>
  <c r="HS395" i="69"/>
  <c r="HR395" i="69"/>
  <c r="HQ395" i="69"/>
  <c r="HP395" i="69"/>
  <c r="HO395" i="69"/>
  <c r="HN395" i="69"/>
  <c r="HM395" i="69"/>
  <c r="HL395" i="69"/>
  <c r="HK395" i="69"/>
  <c r="HJ395" i="69"/>
  <c r="HI395" i="69"/>
  <c r="HH395" i="69"/>
  <c r="HG395" i="69"/>
  <c r="HF395" i="69"/>
  <c r="HE395" i="69"/>
  <c r="HD395" i="69"/>
  <c r="HC395" i="69"/>
  <c r="HB395" i="69"/>
  <c r="HA395" i="69"/>
  <c r="GZ395" i="69"/>
  <c r="GY395" i="69"/>
  <c r="GX395" i="69"/>
  <c r="GW395" i="69"/>
  <c r="GV395" i="69"/>
  <c r="GU395" i="69"/>
  <c r="GT395" i="69"/>
  <c r="GS395" i="69"/>
  <c r="GR395" i="69"/>
  <c r="GQ395" i="69"/>
  <c r="JW394" i="69"/>
  <c r="JV394" i="69"/>
  <c r="JU394" i="69"/>
  <c r="JT394" i="69"/>
  <c r="JS394" i="69"/>
  <c r="JR394" i="69"/>
  <c r="JQ394" i="69"/>
  <c r="JP394" i="69"/>
  <c r="JO394" i="69"/>
  <c r="JN394" i="69"/>
  <c r="JM394" i="69"/>
  <c r="JL394" i="69"/>
  <c r="JK394" i="69"/>
  <c r="JJ394" i="69"/>
  <c r="JI394" i="69"/>
  <c r="JH394" i="69"/>
  <c r="JG394" i="69"/>
  <c r="JF394" i="69"/>
  <c r="JE394" i="69"/>
  <c r="JD394" i="69"/>
  <c r="JC394" i="69"/>
  <c r="JB394" i="69"/>
  <c r="JA394" i="69"/>
  <c r="IZ394" i="69"/>
  <c r="IY394" i="69"/>
  <c r="IX394" i="69"/>
  <c r="IW394" i="69"/>
  <c r="IV394" i="69"/>
  <c r="IU394" i="69"/>
  <c r="IT394" i="69"/>
  <c r="IS394" i="69"/>
  <c r="IR394" i="69"/>
  <c r="IQ394" i="69"/>
  <c r="IP394" i="69"/>
  <c r="IO394" i="69"/>
  <c r="IN394" i="69"/>
  <c r="IM394" i="69"/>
  <c r="IL394" i="69"/>
  <c r="IK394" i="69"/>
  <c r="IJ394" i="69"/>
  <c r="II394" i="69"/>
  <c r="IH394" i="69"/>
  <c r="IG394" i="69"/>
  <c r="IF394" i="69"/>
  <c r="IE394" i="69"/>
  <c r="ID394" i="69"/>
  <c r="IC394" i="69"/>
  <c r="IB394" i="69"/>
  <c r="IA394" i="69"/>
  <c r="HZ394" i="69"/>
  <c r="HY394" i="69"/>
  <c r="HX394" i="69"/>
  <c r="HW394" i="69"/>
  <c r="HV394" i="69"/>
  <c r="HU394" i="69"/>
  <c r="HT394" i="69"/>
  <c r="HS394" i="69"/>
  <c r="HR394" i="69"/>
  <c r="HQ394" i="69"/>
  <c r="HP394" i="69"/>
  <c r="HO394" i="69"/>
  <c r="HN394" i="69"/>
  <c r="HM394" i="69"/>
  <c r="HL394" i="69"/>
  <c r="HK394" i="69"/>
  <c r="HJ394" i="69"/>
  <c r="HI394" i="69"/>
  <c r="HH394" i="69"/>
  <c r="HG394" i="69"/>
  <c r="HF394" i="69"/>
  <c r="HE394" i="69"/>
  <c r="HD394" i="69"/>
  <c r="HC394" i="69"/>
  <c r="HB394" i="69"/>
  <c r="HA394" i="69"/>
  <c r="GZ394" i="69"/>
  <c r="GY394" i="69"/>
  <c r="GX394" i="69"/>
  <c r="GW394" i="69"/>
  <c r="GV394" i="69"/>
  <c r="GU394" i="69"/>
  <c r="GT394" i="69"/>
  <c r="GS394" i="69"/>
  <c r="GR394" i="69"/>
  <c r="GQ394" i="69"/>
  <c r="JW393" i="69"/>
  <c r="JV393" i="69"/>
  <c r="JU393" i="69"/>
  <c r="JT393" i="69"/>
  <c r="JS393" i="69"/>
  <c r="JR393" i="69"/>
  <c r="JQ393" i="69"/>
  <c r="JP393" i="69"/>
  <c r="JO393" i="69"/>
  <c r="JN393" i="69"/>
  <c r="JM393" i="69"/>
  <c r="JL393" i="69"/>
  <c r="JK393" i="69"/>
  <c r="JJ393" i="69"/>
  <c r="JI393" i="69"/>
  <c r="JH393" i="69"/>
  <c r="JG393" i="69"/>
  <c r="JF393" i="69"/>
  <c r="JE393" i="69"/>
  <c r="JD393" i="69"/>
  <c r="JC393" i="69"/>
  <c r="JB393" i="69"/>
  <c r="JA393" i="69"/>
  <c r="IZ393" i="69"/>
  <c r="IY393" i="69"/>
  <c r="IX393" i="69"/>
  <c r="IW393" i="69"/>
  <c r="IV393" i="69"/>
  <c r="IU393" i="69"/>
  <c r="IT393" i="69"/>
  <c r="IS393" i="69"/>
  <c r="IR393" i="69"/>
  <c r="IQ393" i="69"/>
  <c r="IP393" i="69"/>
  <c r="IO393" i="69"/>
  <c r="IN393" i="69"/>
  <c r="IM393" i="69"/>
  <c r="IL393" i="69"/>
  <c r="IK393" i="69"/>
  <c r="IJ393" i="69"/>
  <c r="II393" i="69"/>
  <c r="IH393" i="69"/>
  <c r="IG393" i="69"/>
  <c r="IF393" i="69"/>
  <c r="IE393" i="69"/>
  <c r="ID393" i="69"/>
  <c r="IC393" i="69"/>
  <c r="IB393" i="69"/>
  <c r="IA393" i="69"/>
  <c r="HZ393" i="69"/>
  <c r="HY393" i="69"/>
  <c r="HX393" i="69"/>
  <c r="HW393" i="69"/>
  <c r="HV393" i="69"/>
  <c r="HU393" i="69"/>
  <c r="HT393" i="69"/>
  <c r="HS393" i="69"/>
  <c r="HR393" i="69"/>
  <c r="HQ393" i="69"/>
  <c r="HP393" i="69"/>
  <c r="HO393" i="69"/>
  <c r="HN393" i="69"/>
  <c r="HM393" i="69"/>
  <c r="HL393" i="69"/>
  <c r="HK393" i="69"/>
  <c r="HJ393" i="69"/>
  <c r="HI393" i="69"/>
  <c r="HH393" i="69"/>
  <c r="HG393" i="69"/>
  <c r="HF393" i="69"/>
  <c r="HE393" i="69"/>
  <c r="HD393" i="69"/>
  <c r="HC393" i="69"/>
  <c r="HB393" i="69"/>
  <c r="HA393" i="69"/>
  <c r="GZ393" i="69"/>
  <c r="GY393" i="69"/>
  <c r="GX393" i="69"/>
  <c r="GW393" i="69"/>
  <c r="GV393" i="69"/>
  <c r="GU393" i="69"/>
  <c r="GT393" i="69"/>
  <c r="GS393" i="69"/>
  <c r="GR393" i="69"/>
  <c r="GQ393" i="69"/>
  <c r="JW392" i="69"/>
  <c r="JV392" i="69"/>
  <c r="JU392" i="69"/>
  <c r="JT392" i="69"/>
  <c r="JS392" i="69"/>
  <c r="JR392" i="69"/>
  <c r="JQ392" i="69"/>
  <c r="JP392" i="69"/>
  <c r="JO392" i="69"/>
  <c r="JN392" i="69"/>
  <c r="JM392" i="69"/>
  <c r="JL392" i="69"/>
  <c r="JK392" i="69"/>
  <c r="JJ392" i="69"/>
  <c r="JI392" i="69"/>
  <c r="JH392" i="69"/>
  <c r="JG392" i="69"/>
  <c r="JF392" i="69"/>
  <c r="JE392" i="69"/>
  <c r="JD392" i="69"/>
  <c r="JC392" i="69"/>
  <c r="JB392" i="69"/>
  <c r="JA392" i="69"/>
  <c r="IZ392" i="69"/>
  <c r="IY392" i="69"/>
  <c r="IX392" i="69"/>
  <c r="IW392" i="69"/>
  <c r="IV392" i="69"/>
  <c r="IU392" i="69"/>
  <c r="IT392" i="69"/>
  <c r="IS392" i="69"/>
  <c r="IR392" i="69"/>
  <c r="IQ392" i="69"/>
  <c r="IP392" i="69"/>
  <c r="IO392" i="69"/>
  <c r="IN392" i="69"/>
  <c r="IM392" i="69"/>
  <c r="IL392" i="69"/>
  <c r="IK392" i="69"/>
  <c r="IJ392" i="69"/>
  <c r="II392" i="69"/>
  <c r="IH392" i="69"/>
  <c r="IG392" i="69"/>
  <c r="IF392" i="69"/>
  <c r="IE392" i="69"/>
  <c r="ID392" i="69"/>
  <c r="IC392" i="69"/>
  <c r="IB392" i="69"/>
  <c r="IA392" i="69"/>
  <c r="HZ392" i="69"/>
  <c r="HY392" i="69"/>
  <c r="HX392" i="69"/>
  <c r="HW392" i="69"/>
  <c r="HV392" i="69"/>
  <c r="HU392" i="69"/>
  <c r="HT392" i="69"/>
  <c r="HS392" i="69"/>
  <c r="HR392" i="69"/>
  <c r="HQ392" i="69"/>
  <c r="HP392" i="69"/>
  <c r="HO392" i="69"/>
  <c r="HN392" i="69"/>
  <c r="HM392" i="69"/>
  <c r="HL392" i="69"/>
  <c r="HK392" i="69"/>
  <c r="HJ392" i="69"/>
  <c r="HI392" i="69"/>
  <c r="HH392" i="69"/>
  <c r="HG392" i="69"/>
  <c r="HF392" i="69"/>
  <c r="HE392" i="69"/>
  <c r="HD392" i="69"/>
  <c r="HC392" i="69"/>
  <c r="HB392" i="69"/>
  <c r="HA392" i="69"/>
  <c r="GZ392" i="69"/>
  <c r="GY392" i="69"/>
  <c r="GX392" i="69"/>
  <c r="GW392" i="69"/>
  <c r="GV392" i="69"/>
  <c r="GU392" i="69"/>
  <c r="GT392" i="69"/>
  <c r="GS392" i="69"/>
  <c r="GR392" i="69"/>
  <c r="GQ392" i="69"/>
  <c r="JW391" i="69"/>
  <c r="JV391" i="69"/>
  <c r="JU391" i="69"/>
  <c r="JT391" i="69"/>
  <c r="JS391" i="69"/>
  <c r="JR391" i="69"/>
  <c r="JQ391" i="69"/>
  <c r="JP391" i="69"/>
  <c r="JO391" i="69"/>
  <c r="JN391" i="69"/>
  <c r="JM391" i="69"/>
  <c r="JL391" i="69"/>
  <c r="JK391" i="69"/>
  <c r="JJ391" i="69"/>
  <c r="JI391" i="69"/>
  <c r="JH391" i="69"/>
  <c r="JG391" i="69"/>
  <c r="JF391" i="69"/>
  <c r="JE391" i="69"/>
  <c r="JD391" i="69"/>
  <c r="JC391" i="69"/>
  <c r="JB391" i="69"/>
  <c r="JA391" i="69"/>
  <c r="IZ391" i="69"/>
  <c r="IY391" i="69"/>
  <c r="IX391" i="69"/>
  <c r="IW391" i="69"/>
  <c r="IV391" i="69"/>
  <c r="IU391" i="69"/>
  <c r="IT391" i="69"/>
  <c r="IS391" i="69"/>
  <c r="IR391" i="69"/>
  <c r="IQ391" i="69"/>
  <c r="IP391" i="69"/>
  <c r="IO391" i="69"/>
  <c r="IN391" i="69"/>
  <c r="IM391" i="69"/>
  <c r="IL391" i="69"/>
  <c r="IK391" i="69"/>
  <c r="IJ391" i="69"/>
  <c r="II391" i="69"/>
  <c r="IH391" i="69"/>
  <c r="IG391" i="69"/>
  <c r="IF391" i="69"/>
  <c r="IE391" i="69"/>
  <c r="ID391" i="69"/>
  <c r="IC391" i="69"/>
  <c r="IB391" i="69"/>
  <c r="IA391" i="69"/>
  <c r="HZ391" i="69"/>
  <c r="HY391" i="69"/>
  <c r="HX391" i="69"/>
  <c r="HW391" i="69"/>
  <c r="HV391" i="69"/>
  <c r="HU391" i="69"/>
  <c r="HT391" i="69"/>
  <c r="HS391" i="69"/>
  <c r="HR391" i="69"/>
  <c r="HQ391" i="69"/>
  <c r="HP391" i="69"/>
  <c r="HO391" i="69"/>
  <c r="HN391" i="69"/>
  <c r="HM391" i="69"/>
  <c r="HL391" i="69"/>
  <c r="HK391" i="69"/>
  <c r="HJ391" i="69"/>
  <c r="HI391" i="69"/>
  <c r="HH391" i="69"/>
  <c r="HG391" i="69"/>
  <c r="HF391" i="69"/>
  <c r="HE391" i="69"/>
  <c r="HD391" i="69"/>
  <c r="HC391" i="69"/>
  <c r="HB391" i="69"/>
  <c r="HA391" i="69"/>
  <c r="GZ391" i="69"/>
  <c r="GY391" i="69"/>
  <c r="GX391" i="69"/>
  <c r="GW391" i="69"/>
  <c r="GV391" i="69"/>
  <c r="GU391" i="69"/>
  <c r="GT391" i="69"/>
  <c r="GS391" i="69"/>
  <c r="GR391" i="69"/>
  <c r="GQ391" i="69"/>
  <c r="JW390" i="69"/>
  <c r="JV390" i="69"/>
  <c r="JU390" i="69"/>
  <c r="JT390" i="69"/>
  <c r="JS390" i="69"/>
  <c r="JR390" i="69"/>
  <c r="JQ390" i="69"/>
  <c r="JP390" i="69"/>
  <c r="JO390" i="69"/>
  <c r="JN390" i="69"/>
  <c r="JM390" i="69"/>
  <c r="JL390" i="69"/>
  <c r="JK390" i="69"/>
  <c r="JJ390" i="69"/>
  <c r="JI390" i="69"/>
  <c r="JH390" i="69"/>
  <c r="JG390" i="69"/>
  <c r="JF390" i="69"/>
  <c r="JE390" i="69"/>
  <c r="JD390" i="69"/>
  <c r="JC390" i="69"/>
  <c r="JB390" i="69"/>
  <c r="JA390" i="69"/>
  <c r="IZ390" i="69"/>
  <c r="IY390" i="69"/>
  <c r="IX390" i="69"/>
  <c r="IW390" i="69"/>
  <c r="IV390" i="69"/>
  <c r="IU390" i="69"/>
  <c r="IT390" i="69"/>
  <c r="IS390" i="69"/>
  <c r="IR390" i="69"/>
  <c r="IQ390" i="69"/>
  <c r="IP390" i="69"/>
  <c r="IO390" i="69"/>
  <c r="IN390" i="69"/>
  <c r="IM390" i="69"/>
  <c r="IL390" i="69"/>
  <c r="IK390" i="69"/>
  <c r="IJ390" i="69"/>
  <c r="II390" i="69"/>
  <c r="IH390" i="69"/>
  <c r="IG390" i="69"/>
  <c r="IF390" i="69"/>
  <c r="IE390" i="69"/>
  <c r="ID390" i="69"/>
  <c r="IC390" i="69"/>
  <c r="IB390" i="69"/>
  <c r="IA390" i="69"/>
  <c r="HZ390" i="69"/>
  <c r="HY390" i="69"/>
  <c r="HX390" i="69"/>
  <c r="HW390" i="69"/>
  <c r="HV390" i="69"/>
  <c r="HU390" i="69"/>
  <c r="HT390" i="69"/>
  <c r="HS390" i="69"/>
  <c r="HR390" i="69"/>
  <c r="HQ390" i="69"/>
  <c r="HP390" i="69"/>
  <c r="HO390" i="69"/>
  <c r="HN390" i="69"/>
  <c r="HM390" i="69"/>
  <c r="HL390" i="69"/>
  <c r="HK390" i="69"/>
  <c r="HJ390" i="69"/>
  <c r="HI390" i="69"/>
  <c r="HH390" i="69"/>
  <c r="HG390" i="69"/>
  <c r="HF390" i="69"/>
  <c r="HE390" i="69"/>
  <c r="HD390" i="69"/>
  <c r="HC390" i="69"/>
  <c r="HB390" i="69"/>
  <c r="HA390" i="69"/>
  <c r="GZ390" i="69"/>
  <c r="GY390" i="69"/>
  <c r="GX390" i="69"/>
  <c r="GW390" i="69"/>
  <c r="GV390" i="69"/>
  <c r="GU390" i="69"/>
  <c r="GT390" i="69"/>
  <c r="GS390" i="69"/>
  <c r="GR390" i="69"/>
  <c r="GQ390" i="69"/>
  <c r="JW389" i="69"/>
  <c r="JV389" i="69"/>
  <c r="JU389" i="69"/>
  <c r="JT389" i="69"/>
  <c r="JS389" i="69"/>
  <c r="JR389" i="69"/>
  <c r="JQ389" i="69"/>
  <c r="JP389" i="69"/>
  <c r="JO389" i="69"/>
  <c r="JN389" i="69"/>
  <c r="JM389" i="69"/>
  <c r="JL389" i="69"/>
  <c r="JK389" i="69"/>
  <c r="JJ389" i="69"/>
  <c r="JI389" i="69"/>
  <c r="JH389" i="69"/>
  <c r="JG389" i="69"/>
  <c r="JF389" i="69"/>
  <c r="JE389" i="69"/>
  <c r="JD389" i="69"/>
  <c r="JC389" i="69"/>
  <c r="JB389" i="69"/>
  <c r="JA389" i="69"/>
  <c r="IZ389" i="69"/>
  <c r="IY389" i="69"/>
  <c r="IX389" i="69"/>
  <c r="IW389" i="69"/>
  <c r="IV389" i="69"/>
  <c r="IU389" i="69"/>
  <c r="IT389" i="69"/>
  <c r="IS389" i="69"/>
  <c r="IR389" i="69"/>
  <c r="IQ389" i="69"/>
  <c r="IP389" i="69"/>
  <c r="IO389" i="69"/>
  <c r="IN389" i="69"/>
  <c r="IM389" i="69"/>
  <c r="IL389" i="69"/>
  <c r="IK389" i="69"/>
  <c r="IJ389" i="69"/>
  <c r="II389" i="69"/>
  <c r="IH389" i="69"/>
  <c r="IG389" i="69"/>
  <c r="IF389" i="69"/>
  <c r="IE389" i="69"/>
  <c r="ID389" i="69"/>
  <c r="IC389" i="69"/>
  <c r="IB389" i="69"/>
  <c r="IA389" i="69"/>
  <c r="HZ389" i="69"/>
  <c r="HY389" i="69"/>
  <c r="HX389" i="69"/>
  <c r="HW389" i="69"/>
  <c r="HV389" i="69"/>
  <c r="HU389" i="69"/>
  <c r="HT389" i="69"/>
  <c r="HS389" i="69"/>
  <c r="HR389" i="69"/>
  <c r="HQ389" i="69"/>
  <c r="HP389" i="69"/>
  <c r="HO389" i="69"/>
  <c r="HN389" i="69"/>
  <c r="HM389" i="69"/>
  <c r="HL389" i="69"/>
  <c r="HK389" i="69"/>
  <c r="HJ389" i="69"/>
  <c r="HI389" i="69"/>
  <c r="HH389" i="69"/>
  <c r="HG389" i="69"/>
  <c r="HF389" i="69"/>
  <c r="HE389" i="69"/>
  <c r="HD389" i="69"/>
  <c r="HC389" i="69"/>
  <c r="HB389" i="69"/>
  <c r="HA389" i="69"/>
  <c r="GZ389" i="69"/>
  <c r="GY389" i="69"/>
  <c r="GX389" i="69"/>
  <c r="GW389" i="69"/>
  <c r="GV389" i="69"/>
  <c r="GU389" i="69"/>
  <c r="GT389" i="69"/>
  <c r="GS389" i="69"/>
  <c r="GR389" i="69"/>
  <c r="GQ389" i="69"/>
  <c r="JW388" i="69"/>
  <c r="JV388" i="69"/>
  <c r="JU388" i="69"/>
  <c r="JT388" i="69"/>
  <c r="JS388" i="69"/>
  <c r="JR388" i="69"/>
  <c r="JQ388" i="69"/>
  <c r="JP388" i="69"/>
  <c r="JO388" i="69"/>
  <c r="JN388" i="69"/>
  <c r="JM388" i="69"/>
  <c r="JL388" i="69"/>
  <c r="JK388" i="69"/>
  <c r="JJ388" i="69"/>
  <c r="JI388" i="69"/>
  <c r="JH388" i="69"/>
  <c r="JG388" i="69"/>
  <c r="JF388" i="69"/>
  <c r="JE388" i="69"/>
  <c r="JD388" i="69"/>
  <c r="JC388" i="69"/>
  <c r="JB388" i="69"/>
  <c r="JA388" i="69"/>
  <c r="IZ388" i="69"/>
  <c r="IY388" i="69"/>
  <c r="IX388" i="69"/>
  <c r="IW388" i="69"/>
  <c r="IV388" i="69"/>
  <c r="IU388" i="69"/>
  <c r="IT388" i="69"/>
  <c r="IS388" i="69"/>
  <c r="IR388" i="69"/>
  <c r="IQ388" i="69"/>
  <c r="IP388" i="69"/>
  <c r="IO388" i="69"/>
  <c r="IN388" i="69"/>
  <c r="IM388" i="69"/>
  <c r="IL388" i="69"/>
  <c r="IK388" i="69"/>
  <c r="IJ388" i="69"/>
  <c r="II388" i="69"/>
  <c r="IH388" i="69"/>
  <c r="IG388" i="69"/>
  <c r="IF388" i="69"/>
  <c r="IE388" i="69"/>
  <c r="ID388" i="69"/>
  <c r="IC388" i="69"/>
  <c r="IB388" i="69"/>
  <c r="IA388" i="69"/>
  <c r="HZ388" i="69"/>
  <c r="HY388" i="69"/>
  <c r="HX388" i="69"/>
  <c r="HW388" i="69"/>
  <c r="HV388" i="69"/>
  <c r="HU388" i="69"/>
  <c r="HT388" i="69"/>
  <c r="HS388" i="69"/>
  <c r="HR388" i="69"/>
  <c r="HQ388" i="69"/>
  <c r="HP388" i="69"/>
  <c r="HO388" i="69"/>
  <c r="HN388" i="69"/>
  <c r="HM388" i="69"/>
  <c r="HL388" i="69"/>
  <c r="HK388" i="69"/>
  <c r="HJ388" i="69"/>
  <c r="HI388" i="69"/>
  <c r="HH388" i="69"/>
  <c r="HG388" i="69"/>
  <c r="HF388" i="69"/>
  <c r="HE388" i="69"/>
  <c r="HD388" i="69"/>
  <c r="HC388" i="69"/>
  <c r="HB388" i="69"/>
  <c r="HA388" i="69"/>
  <c r="GZ388" i="69"/>
  <c r="GY388" i="69"/>
  <c r="GX388" i="69"/>
  <c r="GW388" i="69"/>
  <c r="GV388" i="69"/>
  <c r="GU388" i="69"/>
  <c r="GT388" i="69"/>
  <c r="GS388" i="69"/>
  <c r="GR388" i="69"/>
  <c r="GQ388" i="69"/>
  <c r="JW387" i="69"/>
  <c r="JV387" i="69"/>
  <c r="JU387" i="69"/>
  <c r="JT387" i="69"/>
  <c r="JS387" i="69"/>
  <c r="JR387" i="69"/>
  <c r="JQ387" i="69"/>
  <c r="JP387" i="69"/>
  <c r="JO387" i="69"/>
  <c r="JN387" i="69"/>
  <c r="JM387" i="69"/>
  <c r="JL387" i="69"/>
  <c r="JK387" i="69"/>
  <c r="JJ387" i="69"/>
  <c r="JI387" i="69"/>
  <c r="JH387" i="69"/>
  <c r="JG387" i="69"/>
  <c r="JF387" i="69"/>
  <c r="JE387" i="69"/>
  <c r="JD387" i="69"/>
  <c r="JC387" i="69"/>
  <c r="JB387" i="69"/>
  <c r="JA387" i="69"/>
  <c r="IZ387" i="69"/>
  <c r="IY387" i="69"/>
  <c r="IX387" i="69"/>
  <c r="IW387" i="69"/>
  <c r="IV387" i="69"/>
  <c r="IU387" i="69"/>
  <c r="IT387" i="69"/>
  <c r="IS387" i="69"/>
  <c r="IR387" i="69"/>
  <c r="IQ387" i="69"/>
  <c r="IP387" i="69"/>
  <c r="IO387" i="69"/>
  <c r="IN387" i="69"/>
  <c r="IM387" i="69"/>
  <c r="IL387" i="69"/>
  <c r="IK387" i="69"/>
  <c r="IJ387" i="69"/>
  <c r="II387" i="69"/>
  <c r="IH387" i="69"/>
  <c r="IG387" i="69"/>
  <c r="IF387" i="69"/>
  <c r="IE387" i="69"/>
  <c r="ID387" i="69"/>
  <c r="IC387" i="69"/>
  <c r="IB387" i="69"/>
  <c r="IA387" i="69"/>
  <c r="HZ387" i="69"/>
  <c r="HY387" i="69"/>
  <c r="HX387" i="69"/>
  <c r="HW387" i="69"/>
  <c r="HV387" i="69"/>
  <c r="HU387" i="69"/>
  <c r="HT387" i="69"/>
  <c r="HS387" i="69"/>
  <c r="HR387" i="69"/>
  <c r="HQ387" i="69"/>
  <c r="HP387" i="69"/>
  <c r="HO387" i="69"/>
  <c r="HN387" i="69"/>
  <c r="HM387" i="69"/>
  <c r="HL387" i="69"/>
  <c r="HK387" i="69"/>
  <c r="HJ387" i="69"/>
  <c r="HI387" i="69"/>
  <c r="HH387" i="69"/>
  <c r="HG387" i="69"/>
  <c r="HF387" i="69"/>
  <c r="HE387" i="69"/>
  <c r="HD387" i="69"/>
  <c r="HC387" i="69"/>
  <c r="HB387" i="69"/>
  <c r="HA387" i="69"/>
  <c r="GZ387" i="69"/>
  <c r="GY387" i="69"/>
  <c r="GX387" i="69"/>
  <c r="GW387" i="69"/>
  <c r="GV387" i="69"/>
  <c r="GU387" i="69"/>
  <c r="GT387" i="69"/>
  <c r="GS387" i="69"/>
  <c r="GR387" i="69"/>
  <c r="GQ387" i="69"/>
  <c r="JW386" i="69"/>
  <c r="JV386" i="69"/>
  <c r="JU386" i="69"/>
  <c r="JT386" i="69"/>
  <c r="JS386" i="69"/>
  <c r="JR386" i="69"/>
  <c r="JQ386" i="69"/>
  <c r="JP386" i="69"/>
  <c r="JO386" i="69"/>
  <c r="JN386" i="69"/>
  <c r="JM386" i="69"/>
  <c r="JL386" i="69"/>
  <c r="JK386" i="69"/>
  <c r="JJ386" i="69"/>
  <c r="JI386" i="69"/>
  <c r="JH386" i="69"/>
  <c r="JG386" i="69"/>
  <c r="JF386" i="69"/>
  <c r="JE386" i="69"/>
  <c r="JD386" i="69"/>
  <c r="JC386" i="69"/>
  <c r="JB386" i="69"/>
  <c r="JA386" i="69"/>
  <c r="IZ386" i="69"/>
  <c r="IY386" i="69"/>
  <c r="IX386" i="69"/>
  <c r="IW386" i="69"/>
  <c r="IV386" i="69"/>
  <c r="IU386" i="69"/>
  <c r="IT386" i="69"/>
  <c r="IS386" i="69"/>
  <c r="IR386" i="69"/>
  <c r="IQ386" i="69"/>
  <c r="IP386" i="69"/>
  <c r="IO386" i="69"/>
  <c r="IN386" i="69"/>
  <c r="IM386" i="69"/>
  <c r="IL386" i="69"/>
  <c r="IK386" i="69"/>
  <c r="IJ386" i="69"/>
  <c r="II386" i="69"/>
  <c r="IH386" i="69"/>
  <c r="IG386" i="69"/>
  <c r="IF386" i="69"/>
  <c r="IE386" i="69"/>
  <c r="ID386" i="69"/>
  <c r="IC386" i="69"/>
  <c r="IB386" i="69"/>
  <c r="IA386" i="69"/>
  <c r="HZ386" i="69"/>
  <c r="HY386" i="69"/>
  <c r="HX386" i="69"/>
  <c r="HW386" i="69"/>
  <c r="HV386" i="69"/>
  <c r="HU386" i="69"/>
  <c r="HT386" i="69"/>
  <c r="HS386" i="69"/>
  <c r="HR386" i="69"/>
  <c r="HQ386" i="69"/>
  <c r="HP386" i="69"/>
  <c r="HO386" i="69"/>
  <c r="HN386" i="69"/>
  <c r="HM386" i="69"/>
  <c r="HL386" i="69"/>
  <c r="HK386" i="69"/>
  <c r="HJ386" i="69"/>
  <c r="HI386" i="69"/>
  <c r="HH386" i="69"/>
  <c r="HG386" i="69"/>
  <c r="HF386" i="69"/>
  <c r="HE386" i="69"/>
  <c r="HD386" i="69"/>
  <c r="HC386" i="69"/>
  <c r="HB386" i="69"/>
  <c r="HA386" i="69"/>
  <c r="GZ386" i="69"/>
  <c r="GY386" i="69"/>
  <c r="GX386" i="69"/>
  <c r="GW386" i="69"/>
  <c r="GV386" i="69"/>
  <c r="GU386" i="69"/>
  <c r="GT386" i="69"/>
  <c r="GS386" i="69"/>
  <c r="GR386" i="69"/>
  <c r="GQ386" i="69"/>
  <c r="JW385" i="69"/>
  <c r="JV385" i="69"/>
  <c r="JU385" i="69"/>
  <c r="JT385" i="69"/>
  <c r="JS385" i="69"/>
  <c r="JR385" i="69"/>
  <c r="JQ385" i="69"/>
  <c r="JP385" i="69"/>
  <c r="JO385" i="69"/>
  <c r="JN385" i="69"/>
  <c r="JM385" i="69"/>
  <c r="JL385" i="69"/>
  <c r="JK385" i="69"/>
  <c r="JJ385" i="69"/>
  <c r="JI385" i="69"/>
  <c r="JH385" i="69"/>
  <c r="JG385" i="69"/>
  <c r="JF385" i="69"/>
  <c r="JE385" i="69"/>
  <c r="JD385" i="69"/>
  <c r="JC385" i="69"/>
  <c r="JB385" i="69"/>
  <c r="JA385" i="69"/>
  <c r="IZ385" i="69"/>
  <c r="IY385" i="69"/>
  <c r="IX385" i="69"/>
  <c r="IW385" i="69"/>
  <c r="IV385" i="69"/>
  <c r="IU385" i="69"/>
  <c r="IT385" i="69"/>
  <c r="IS385" i="69"/>
  <c r="IR385" i="69"/>
  <c r="IQ385" i="69"/>
  <c r="IP385" i="69"/>
  <c r="IO385" i="69"/>
  <c r="IN385" i="69"/>
  <c r="IM385" i="69"/>
  <c r="IL385" i="69"/>
  <c r="IK385" i="69"/>
  <c r="IJ385" i="69"/>
  <c r="II385" i="69"/>
  <c r="IH385" i="69"/>
  <c r="IG385" i="69"/>
  <c r="IF385" i="69"/>
  <c r="IE385" i="69"/>
  <c r="ID385" i="69"/>
  <c r="IC385" i="69"/>
  <c r="IB385" i="69"/>
  <c r="IA385" i="69"/>
  <c r="HZ385" i="69"/>
  <c r="HY385" i="69"/>
  <c r="HX385" i="69"/>
  <c r="HW385" i="69"/>
  <c r="HV385" i="69"/>
  <c r="HU385" i="69"/>
  <c r="HT385" i="69"/>
  <c r="HS385" i="69"/>
  <c r="HR385" i="69"/>
  <c r="HQ385" i="69"/>
  <c r="HP385" i="69"/>
  <c r="HO385" i="69"/>
  <c r="HN385" i="69"/>
  <c r="HM385" i="69"/>
  <c r="HL385" i="69"/>
  <c r="HK385" i="69"/>
  <c r="HJ385" i="69"/>
  <c r="HI385" i="69"/>
  <c r="HH385" i="69"/>
  <c r="HG385" i="69"/>
  <c r="HF385" i="69"/>
  <c r="HE385" i="69"/>
  <c r="HD385" i="69"/>
  <c r="HC385" i="69"/>
  <c r="HB385" i="69"/>
  <c r="HA385" i="69"/>
  <c r="GZ385" i="69"/>
  <c r="GY385" i="69"/>
  <c r="GX385" i="69"/>
  <c r="GW385" i="69"/>
  <c r="GV385" i="69"/>
  <c r="GU385" i="69"/>
  <c r="GT385" i="69"/>
  <c r="GS385" i="69"/>
  <c r="GR385" i="69"/>
  <c r="GQ385" i="69"/>
  <c r="JW384" i="69"/>
  <c r="JV384" i="69"/>
  <c r="JU384" i="69"/>
  <c r="JT384" i="69"/>
  <c r="JS384" i="69"/>
  <c r="JR384" i="69"/>
  <c r="JQ384" i="69"/>
  <c r="JP384" i="69"/>
  <c r="JO384" i="69"/>
  <c r="JN384" i="69"/>
  <c r="JM384" i="69"/>
  <c r="JL384" i="69"/>
  <c r="JK384" i="69"/>
  <c r="JJ384" i="69"/>
  <c r="JI384" i="69"/>
  <c r="JH384" i="69"/>
  <c r="JG384" i="69"/>
  <c r="JF384" i="69"/>
  <c r="JE384" i="69"/>
  <c r="JD384" i="69"/>
  <c r="JC384" i="69"/>
  <c r="JB384" i="69"/>
  <c r="JA384" i="69"/>
  <c r="IZ384" i="69"/>
  <c r="IY384" i="69"/>
  <c r="IX384" i="69"/>
  <c r="IW384" i="69"/>
  <c r="IV384" i="69"/>
  <c r="IU384" i="69"/>
  <c r="IT384" i="69"/>
  <c r="IS384" i="69"/>
  <c r="IR384" i="69"/>
  <c r="IQ384" i="69"/>
  <c r="IP384" i="69"/>
  <c r="IO384" i="69"/>
  <c r="IN384" i="69"/>
  <c r="IM384" i="69"/>
  <c r="IL384" i="69"/>
  <c r="IK384" i="69"/>
  <c r="IJ384" i="69"/>
  <c r="II384" i="69"/>
  <c r="IH384" i="69"/>
  <c r="IG384" i="69"/>
  <c r="IF384" i="69"/>
  <c r="IE384" i="69"/>
  <c r="ID384" i="69"/>
  <c r="IC384" i="69"/>
  <c r="IB384" i="69"/>
  <c r="IA384" i="69"/>
  <c r="HZ384" i="69"/>
  <c r="HY384" i="69"/>
  <c r="HX384" i="69"/>
  <c r="HW384" i="69"/>
  <c r="HV384" i="69"/>
  <c r="HU384" i="69"/>
  <c r="HT384" i="69"/>
  <c r="HS384" i="69"/>
  <c r="HR384" i="69"/>
  <c r="HQ384" i="69"/>
  <c r="HP384" i="69"/>
  <c r="HO384" i="69"/>
  <c r="HN384" i="69"/>
  <c r="HM384" i="69"/>
  <c r="HL384" i="69"/>
  <c r="HK384" i="69"/>
  <c r="HJ384" i="69"/>
  <c r="HI384" i="69"/>
  <c r="HH384" i="69"/>
  <c r="HG384" i="69"/>
  <c r="HF384" i="69"/>
  <c r="HE384" i="69"/>
  <c r="HD384" i="69"/>
  <c r="HC384" i="69"/>
  <c r="HB384" i="69"/>
  <c r="HA384" i="69"/>
  <c r="GZ384" i="69"/>
  <c r="GY384" i="69"/>
  <c r="GX384" i="69"/>
  <c r="GW384" i="69"/>
  <c r="GV384" i="69"/>
  <c r="GU384" i="69"/>
  <c r="GT384" i="69"/>
  <c r="GS384" i="69"/>
  <c r="GR384" i="69"/>
  <c r="GQ384" i="69"/>
  <c r="JW383" i="69"/>
  <c r="JV383" i="69"/>
  <c r="JU383" i="69"/>
  <c r="JT383" i="69"/>
  <c r="JS383" i="69"/>
  <c r="JR383" i="69"/>
  <c r="JQ383" i="69"/>
  <c r="JP383" i="69"/>
  <c r="JO383" i="69"/>
  <c r="JN383" i="69"/>
  <c r="JM383" i="69"/>
  <c r="JL383" i="69"/>
  <c r="JK383" i="69"/>
  <c r="JJ383" i="69"/>
  <c r="JI383" i="69"/>
  <c r="JH383" i="69"/>
  <c r="JG383" i="69"/>
  <c r="JF383" i="69"/>
  <c r="JE383" i="69"/>
  <c r="JD383" i="69"/>
  <c r="JC383" i="69"/>
  <c r="JB383" i="69"/>
  <c r="JA383" i="69"/>
  <c r="IZ383" i="69"/>
  <c r="IY383" i="69"/>
  <c r="IX383" i="69"/>
  <c r="IW383" i="69"/>
  <c r="IV383" i="69"/>
  <c r="IU383" i="69"/>
  <c r="IT383" i="69"/>
  <c r="IS383" i="69"/>
  <c r="IR383" i="69"/>
  <c r="IQ383" i="69"/>
  <c r="IP383" i="69"/>
  <c r="IO383" i="69"/>
  <c r="IN383" i="69"/>
  <c r="IM383" i="69"/>
  <c r="IL383" i="69"/>
  <c r="IK383" i="69"/>
  <c r="IJ383" i="69"/>
  <c r="II383" i="69"/>
  <c r="IH383" i="69"/>
  <c r="IG383" i="69"/>
  <c r="IF383" i="69"/>
  <c r="IE383" i="69"/>
  <c r="ID383" i="69"/>
  <c r="IC383" i="69"/>
  <c r="IB383" i="69"/>
  <c r="IA383" i="69"/>
  <c r="HZ383" i="69"/>
  <c r="HY383" i="69"/>
  <c r="HX383" i="69"/>
  <c r="HW383" i="69"/>
  <c r="HV383" i="69"/>
  <c r="HU383" i="69"/>
  <c r="HT383" i="69"/>
  <c r="HS383" i="69"/>
  <c r="HR383" i="69"/>
  <c r="HQ383" i="69"/>
  <c r="HP383" i="69"/>
  <c r="HO383" i="69"/>
  <c r="HN383" i="69"/>
  <c r="HM383" i="69"/>
  <c r="HL383" i="69"/>
  <c r="HK383" i="69"/>
  <c r="HJ383" i="69"/>
  <c r="HI383" i="69"/>
  <c r="HH383" i="69"/>
  <c r="HG383" i="69"/>
  <c r="HF383" i="69"/>
  <c r="HE383" i="69"/>
  <c r="HD383" i="69"/>
  <c r="HC383" i="69"/>
  <c r="HB383" i="69"/>
  <c r="HA383" i="69"/>
  <c r="GZ383" i="69"/>
  <c r="GY383" i="69"/>
  <c r="GX383" i="69"/>
  <c r="GW383" i="69"/>
  <c r="GV383" i="69"/>
  <c r="GU383" i="69"/>
  <c r="GT383" i="69"/>
  <c r="GS383" i="69"/>
  <c r="GR383" i="69"/>
  <c r="GQ383" i="69"/>
  <c r="JW382" i="69"/>
  <c r="JV382" i="69"/>
  <c r="JU382" i="69"/>
  <c r="JT382" i="69"/>
  <c r="JS382" i="69"/>
  <c r="JR382" i="69"/>
  <c r="JQ382" i="69"/>
  <c r="JP382" i="69"/>
  <c r="JO382" i="69"/>
  <c r="JN382" i="69"/>
  <c r="JM382" i="69"/>
  <c r="JL382" i="69"/>
  <c r="JK382" i="69"/>
  <c r="JJ382" i="69"/>
  <c r="JI382" i="69"/>
  <c r="JH382" i="69"/>
  <c r="JG382" i="69"/>
  <c r="JF382" i="69"/>
  <c r="JE382" i="69"/>
  <c r="JD382" i="69"/>
  <c r="JC382" i="69"/>
  <c r="JB382" i="69"/>
  <c r="JA382" i="69"/>
  <c r="IZ382" i="69"/>
  <c r="IY382" i="69"/>
  <c r="IX382" i="69"/>
  <c r="IW382" i="69"/>
  <c r="IV382" i="69"/>
  <c r="IU382" i="69"/>
  <c r="IT382" i="69"/>
  <c r="IS382" i="69"/>
  <c r="IR382" i="69"/>
  <c r="IQ382" i="69"/>
  <c r="IP382" i="69"/>
  <c r="IO382" i="69"/>
  <c r="IN382" i="69"/>
  <c r="IM382" i="69"/>
  <c r="IL382" i="69"/>
  <c r="IK382" i="69"/>
  <c r="IJ382" i="69"/>
  <c r="II382" i="69"/>
  <c r="IH382" i="69"/>
  <c r="IG382" i="69"/>
  <c r="IF382" i="69"/>
  <c r="IE382" i="69"/>
  <c r="ID382" i="69"/>
  <c r="IC382" i="69"/>
  <c r="IB382" i="69"/>
  <c r="IA382" i="69"/>
  <c r="HZ382" i="69"/>
  <c r="HY382" i="69"/>
  <c r="HX382" i="69"/>
  <c r="HW382" i="69"/>
  <c r="HV382" i="69"/>
  <c r="HU382" i="69"/>
  <c r="HT382" i="69"/>
  <c r="HS382" i="69"/>
  <c r="HR382" i="69"/>
  <c r="HQ382" i="69"/>
  <c r="HP382" i="69"/>
  <c r="HO382" i="69"/>
  <c r="HN382" i="69"/>
  <c r="HM382" i="69"/>
  <c r="HL382" i="69"/>
  <c r="HK382" i="69"/>
  <c r="HJ382" i="69"/>
  <c r="HI382" i="69"/>
  <c r="HH382" i="69"/>
  <c r="HG382" i="69"/>
  <c r="HF382" i="69"/>
  <c r="HE382" i="69"/>
  <c r="HD382" i="69"/>
  <c r="HC382" i="69"/>
  <c r="HB382" i="69"/>
  <c r="HA382" i="69"/>
  <c r="GZ382" i="69"/>
  <c r="GY382" i="69"/>
  <c r="GX382" i="69"/>
  <c r="GW382" i="69"/>
  <c r="GV382" i="69"/>
  <c r="GU382" i="69"/>
  <c r="GT382" i="69"/>
  <c r="GS382" i="69"/>
  <c r="GR382" i="69"/>
  <c r="GQ382" i="69"/>
  <c r="JW381" i="69"/>
  <c r="JV381" i="69"/>
  <c r="JU381" i="69"/>
  <c r="JT381" i="69"/>
  <c r="JS381" i="69"/>
  <c r="JR381" i="69"/>
  <c r="JQ381" i="69"/>
  <c r="JP381" i="69"/>
  <c r="JO381" i="69"/>
  <c r="JN381" i="69"/>
  <c r="JM381" i="69"/>
  <c r="JL381" i="69"/>
  <c r="JK381" i="69"/>
  <c r="JJ381" i="69"/>
  <c r="JI381" i="69"/>
  <c r="JH381" i="69"/>
  <c r="JG381" i="69"/>
  <c r="JF381" i="69"/>
  <c r="JE381" i="69"/>
  <c r="JD381" i="69"/>
  <c r="JC381" i="69"/>
  <c r="JB381" i="69"/>
  <c r="JA381" i="69"/>
  <c r="IZ381" i="69"/>
  <c r="IY381" i="69"/>
  <c r="IX381" i="69"/>
  <c r="IW381" i="69"/>
  <c r="IV381" i="69"/>
  <c r="IU381" i="69"/>
  <c r="IT381" i="69"/>
  <c r="IS381" i="69"/>
  <c r="IR381" i="69"/>
  <c r="IQ381" i="69"/>
  <c r="IP381" i="69"/>
  <c r="IO381" i="69"/>
  <c r="IN381" i="69"/>
  <c r="IM381" i="69"/>
  <c r="IL381" i="69"/>
  <c r="IK381" i="69"/>
  <c r="IJ381" i="69"/>
  <c r="II381" i="69"/>
  <c r="IH381" i="69"/>
  <c r="IG381" i="69"/>
  <c r="IF381" i="69"/>
  <c r="IE381" i="69"/>
  <c r="ID381" i="69"/>
  <c r="IC381" i="69"/>
  <c r="IB381" i="69"/>
  <c r="IA381" i="69"/>
  <c r="HZ381" i="69"/>
  <c r="HY381" i="69"/>
  <c r="HX381" i="69"/>
  <c r="HW381" i="69"/>
  <c r="HV381" i="69"/>
  <c r="HU381" i="69"/>
  <c r="HT381" i="69"/>
  <c r="HS381" i="69"/>
  <c r="HR381" i="69"/>
  <c r="HQ381" i="69"/>
  <c r="HP381" i="69"/>
  <c r="HO381" i="69"/>
  <c r="HN381" i="69"/>
  <c r="HM381" i="69"/>
  <c r="HL381" i="69"/>
  <c r="HK381" i="69"/>
  <c r="HJ381" i="69"/>
  <c r="HI381" i="69"/>
  <c r="HH381" i="69"/>
  <c r="HG381" i="69"/>
  <c r="HF381" i="69"/>
  <c r="HE381" i="69"/>
  <c r="HD381" i="69"/>
  <c r="HC381" i="69"/>
  <c r="HB381" i="69"/>
  <c r="HA381" i="69"/>
  <c r="GZ381" i="69"/>
  <c r="GY381" i="69"/>
  <c r="GX381" i="69"/>
  <c r="GW381" i="69"/>
  <c r="GV381" i="69"/>
  <c r="GU381" i="69"/>
  <c r="GT381" i="69"/>
  <c r="GS381" i="69"/>
  <c r="GR381" i="69"/>
  <c r="GQ381" i="69"/>
  <c r="JW380" i="69"/>
  <c r="JV380" i="69"/>
  <c r="JU380" i="69"/>
  <c r="JT380" i="69"/>
  <c r="JS380" i="69"/>
  <c r="JR380" i="69"/>
  <c r="JQ380" i="69"/>
  <c r="JP380" i="69"/>
  <c r="JO380" i="69"/>
  <c r="JN380" i="69"/>
  <c r="JM380" i="69"/>
  <c r="JL380" i="69"/>
  <c r="JK380" i="69"/>
  <c r="JJ380" i="69"/>
  <c r="JI380" i="69"/>
  <c r="JH380" i="69"/>
  <c r="JG380" i="69"/>
  <c r="JF380" i="69"/>
  <c r="JE380" i="69"/>
  <c r="JD380" i="69"/>
  <c r="JC380" i="69"/>
  <c r="JB380" i="69"/>
  <c r="JA380" i="69"/>
  <c r="IZ380" i="69"/>
  <c r="IY380" i="69"/>
  <c r="IX380" i="69"/>
  <c r="IW380" i="69"/>
  <c r="IV380" i="69"/>
  <c r="IU380" i="69"/>
  <c r="IT380" i="69"/>
  <c r="IS380" i="69"/>
  <c r="IR380" i="69"/>
  <c r="IQ380" i="69"/>
  <c r="IP380" i="69"/>
  <c r="IO380" i="69"/>
  <c r="IN380" i="69"/>
  <c r="IM380" i="69"/>
  <c r="IL380" i="69"/>
  <c r="IK380" i="69"/>
  <c r="IJ380" i="69"/>
  <c r="II380" i="69"/>
  <c r="IH380" i="69"/>
  <c r="IG380" i="69"/>
  <c r="IF380" i="69"/>
  <c r="IE380" i="69"/>
  <c r="ID380" i="69"/>
  <c r="IC380" i="69"/>
  <c r="IB380" i="69"/>
  <c r="IA380" i="69"/>
  <c r="HZ380" i="69"/>
  <c r="HY380" i="69"/>
  <c r="HX380" i="69"/>
  <c r="HW380" i="69"/>
  <c r="HV380" i="69"/>
  <c r="HU380" i="69"/>
  <c r="HT380" i="69"/>
  <c r="HS380" i="69"/>
  <c r="HR380" i="69"/>
  <c r="HQ380" i="69"/>
  <c r="HP380" i="69"/>
  <c r="HO380" i="69"/>
  <c r="HN380" i="69"/>
  <c r="HM380" i="69"/>
  <c r="HL380" i="69"/>
  <c r="HK380" i="69"/>
  <c r="HJ380" i="69"/>
  <c r="HI380" i="69"/>
  <c r="HH380" i="69"/>
  <c r="HG380" i="69"/>
  <c r="HF380" i="69"/>
  <c r="HE380" i="69"/>
  <c r="HD380" i="69"/>
  <c r="HC380" i="69"/>
  <c r="HB380" i="69"/>
  <c r="HA380" i="69"/>
  <c r="GZ380" i="69"/>
  <c r="GY380" i="69"/>
  <c r="GX380" i="69"/>
  <c r="GW380" i="69"/>
  <c r="GV380" i="69"/>
  <c r="GU380" i="69"/>
  <c r="GT380" i="69"/>
  <c r="GS380" i="69"/>
  <c r="GR380" i="69"/>
  <c r="GQ380" i="69"/>
  <c r="JW379" i="69"/>
  <c r="JV379" i="69"/>
  <c r="JU379" i="69"/>
  <c r="JT379" i="69"/>
  <c r="JS379" i="69"/>
  <c r="JR379" i="69"/>
  <c r="JQ379" i="69"/>
  <c r="JP379" i="69"/>
  <c r="JO379" i="69"/>
  <c r="JN379" i="69"/>
  <c r="JM379" i="69"/>
  <c r="JL379" i="69"/>
  <c r="JK379" i="69"/>
  <c r="JJ379" i="69"/>
  <c r="JI379" i="69"/>
  <c r="JH379" i="69"/>
  <c r="JG379" i="69"/>
  <c r="JF379" i="69"/>
  <c r="JE379" i="69"/>
  <c r="JD379" i="69"/>
  <c r="JC379" i="69"/>
  <c r="JB379" i="69"/>
  <c r="JA379" i="69"/>
  <c r="IZ379" i="69"/>
  <c r="IY379" i="69"/>
  <c r="IX379" i="69"/>
  <c r="IW379" i="69"/>
  <c r="IV379" i="69"/>
  <c r="IU379" i="69"/>
  <c r="IT379" i="69"/>
  <c r="IS379" i="69"/>
  <c r="IR379" i="69"/>
  <c r="IQ379" i="69"/>
  <c r="IP379" i="69"/>
  <c r="IO379" i="69"/>
  <c r="IN379" i="69"/>
  <c r="IM379" i="69"/>
  <c r="IL379" i="69"/>
  <c r="IK379" i="69"/>
  <c r="IJ379" i="69"/>
  <c r="II379" i="69"/>
  <c r="IH379" i="69"/>
  <c r="IG379" i="69"/>
  <c r="IF379" i="69"/>
  <c r="IE379" i="69"/>
  <c r="ID379" i="69"/>
  <c r="IC379" i="69"/>
  <c r="IB379" i="69"/>
  <c r="IA379" i="69"/>
  <c r="HZ379" i="69"/>
  <c r="HY379" i="69"/>
  <c r="HX379" i="69"/>
  <c r="HW379" i="69"/>
  <c r="HV379" i="69"/>
  <c r="HU379" i="69"/>
  <c r="HT379" i="69"/>
  <c r="HS379" i="69"/>
  <c r="HR379" i="69"/>
  <c r="HQ379" i="69"/>
  <c r="HP379" i="69"/>
  <c r="HO379" i="69"/>
  <c r="HN379" i="69"/>
  <c r="HM379" i="69"/>
  <c r="HL379" i="69"/>
  <c r="HK379" i="69"/>
  <c r="HJ379" i="69"/>
  <c r="HI379" i="69"/>
  <c r="HH379" i="69"/>
  <c r="HG379" i="69"/>
  <c r="HF379" i="69"/>
  <c r="HE379" i="69"/>
  <c r="HD379" i="69"/>
  <c r="HC379" i="69"/>
  <c r="HB379" i="69"/>
  <c r="HA379" i="69"/>
  <c r="GZ379" i="69"/>
  <c r="GY379" i="69"/>
  <c r="GX379" i="69"/>
  <c r="GW379" i="69"/>
  <c r="GV379" i="69"/>
  <c r="GU379" i="69"/>
  <c r="GT379" i="69"/>
  <c r="GS379" i="69"/>
  <c r="GR379" i="69"/>
  <c r="GQ379" i="69"/>
  <c r="JW378" i="69"/>
  <c r="JV378" i="69"/>
  <c r="JU378" i="69"/>
  <c r="JT378" i="69"/>
  <c r="JS378" i="69"/>
  <c r="JR378" i="69"/>
  <c r="JQ378" i="69"/>
  <c r="JP378" i="69"/>
  <c r="JO378" i="69"/>
  <c r="JN378" i="69"/>
  <c r="JM378" i="69"/>
  <c r="JL378" i="69"/>
  <c r="JK378" i="69"/>
  <c r="JJ378" i="69"/>
  <c r="JI378" i="69"/>
  <c r="JH378" i="69"/>
  <c r="JG378" i="69"/>
  <c r="JF378" i="69"/>
  <c r="JE378" i="69"/>
  <c r="JD378" i="69"/>
  <c r="JC378" i="69"/>
  <c r="JB378" i="69"/>
  <c r="JA378" i="69"/>
  <c r="IZ378" i="69"/>
  <c r="IY378" i="69"/>
  <c r="IX378" i="69"/>
  <c r="IW378" i="69"/>
  <c r="IV378" i="69"/>
  <c r="IU378" i="69"/>
  <c r="IT378" i="69"/>
  <c r="IS378" i="69"/>
  <c r="IR378" i="69"/>
  <c r="IQ378" i="69"/>
  <c r="IP378" i="69"/>
  <c r="IO378" i="69"/>
  <c r="IN378" i="69"/>
  <c r="IM378" i="69"/>
  <c r="IL378" i="69"/>
  <c r="IK378" i="69"/>
  <c r="IJ378" i="69"/>
  <c r="II378" i="69"/>
  <c r="IH378" i="69"/>
  <c r="IG378" i="69"/>
  <c r="IF378" i="69"/>
  <c r="IE378" i="69"/>
  <c r="ID378" i="69"/>
  <c r="IC378" i="69"/>
  <c r="IB378" i="69"/>
  <c r="IA378" i="69"/>
  <c r="HZ378" i="69"/>
  <c r="HY378" i="69"/>
  <c r="HX378" i="69"/>
  <c r="HW378" i="69"/>
  <c r="HV378" i="69"/>
  <c r="HU378" i="69"/>
  <c r="HT378" i="69"/>
  <c r="HS378" i="69"/>
  <c r="HR378" i="69"/>
  <c r="HQ378" i="69"/>
  <c r="HP378" i="69"/>
  <c r="HO378" i="69"/>
  <c r="HN378" i="69"/>
  <c r="HM378" i="69"/>
  <c r="HL378" i="69"/>
  <c r="HK378" i="69"/>
  <c r="HJ378" i="69"/>
  <c r="HI378" i="69"/>
  <c r="HH378" i="69"/>
  <c r="HG378" i="69"/>
  <c r="HF378" i="69"/>
  <c r="HE378" i="69"/>
  <c r="HD378" i="69"/>
  <c r="HC378" i="69"/>
  <c r="HB378" i="69"/>
  <c r="HA378" i="69"/>
  <c r="GZ378" i="69"/>
  <c r="GY378" i="69"/>
  <c r="GX378" i="69"/>
  <c r="GW378" i="69"/>
  <c r="GV378" i="69"/>
  <c r="GU378" i="69"/>
  <c r="GT378" i="69"/>
  <c r="GS378" i="69"/>
  <c r="GR378" i="69"/>
  <c r="GQ378" i="69"/>
  <c r="JW377" i="69"/>
  <c r="JV377" i="69"/>
  <c r="JU377" i="69"/>
  <c r="JT377" i="69"/>
  <c r="JS377" i="69"/>
  <c r="JR377" i="69"/>
  <c r="JQ377" i="69"/>
  <c r="JP377" i="69"/>
  <c r="JO377" i="69"/>
  <c r="JN377" i="69"/>
  <c r="JM377" i="69"/>
  <c r="JL377" i="69"/>
  <c r="JK377" i="69"/>
  <c r="JJ377" i="69"/>
  <c r="JI377" i="69"/>
  <c r="JH377" i="69"/>
  <c r="JG377" i="69"/>
  <c r="JF377" i="69"/>
  <c r="JE377" i="69"/>
  <c r="JD377" i="69"/>
  <c r="JC377" i="69"/>
  <c r="JB377" i="69"/>
  <c r="JA377" i="69"/>
  <c r="IZ377" i="69"/>
  <c r="IY377" i="69"/>
  <c r="IX377" i="69"/>
  <c r="IW377" i="69"/>
  <c r="IV377" i="69"/>
  <c r="IU377" i="69"/>
  <c r="IT377" i="69"/>
  <c r="IS377" i="69"/>
  <c r="IR377" i="69"/>
  <c r="IQ377" i="69"/>
  <c r="IP377" i="69"/>
  <c r="IO377" i="69"/>
  <c r="IN377" i="69"/>
  <c r="IM377" i="69"/>
  <c r="IL377" i="69"/>
  <c r="IK377" i="69"/>
  <c r="IJ377" i="69"/>
  <c r="II377" i="69"/>
  <c r="IH377" i="69"/>
  <c r="IG377" i="69"/>
  <c r="IF377" i="69"/>
  <c r="IE377" i="69"/>
  <c r="ID377" i="69"/>
  <c r="IC377" i="69"/>
  <c r="IB377" i="69"/>
  <c r="IA377" i="69"/>
  <c r="HZ377" i="69"/>
  <c r="HY377" i="69"/>
  <c r="HX377" i="69"/>
  <c r="HW377" i="69"/>
  <c r="HV377" i="69"/>
  <c r="HU377" i="69"/>
  <c r="HT377" i="69"/>
  <c r="HS377" i="69"/>
  <c r="HR377" i="69"/>
  <c r="HQ377" i="69"/>
  <c r="HP377" i="69"/>
  <c r="HO377" i="69"/>
  <c r="HN377" i="69"/>
  <c r="HM377" i="69"/>
  <c r="HL377" i="69"/>
  <c r="HK377" i="69"/>
  <c r="HJ377" i="69"/>
  <c r="HI377" i="69"/>
  <c r="HH377" i="69"/>
  <c r="HG377" i="69"/>
  <c r="HF377" i="69"/>
  <c r="HE377" i="69"/>
  <c r="HD377" i="69"/>
  <c r="HC377" i="69"/>
  <c r="HB377" i="69"/>
  <c r="HA377" i="69"/>
  <c r="GZ377" i="69"/>
  <c r="GY377" i="69"/>
  <c r="GX377" i="69"/>
  <c r="GW377" i="69"/>
  <c r="GV377" i="69"/>
  <c r="GU377" i="69"/>
  <c r="GT377" i="69"/>
  <c r="GS377" i="69"/>
  <c r="GR377" i="69"/>
  <c r="GQ377" i="69"/>
  <c r="JW376" i="69"/>
  <c r="JV376" i="69"/>
  <c r="JU376" i="69"/>
  <c r="JT376" i="69"/>
  <c r="JS376" i="69"/>
  <c r="JR376" i="69"/>
  <c r="JQ376" i="69"/>
  <c r="JP376" i="69"/>
  <c r="JO376" i="69"/>
  <c r="JN376" i="69"/>
  <c r="JM376" i="69"/>
  <c r="JL376" i="69"/>
  <c r="JK376" i="69"/>
  <c r="JJ376" i="69"/>
  <c r="JI376" i="69"/>
  <c r="JH376" i="69"/>
  <c r="JG376" i="69"/>
  <c r="JF376" i="69"/>
  <c r="JE376" i="69"/>
  <c r="JD376" i="69"/>
  <c r="JC376" i="69"/>
  <c r="JB376" i="69"/>
  <c r="JA376" i="69"/>
  <c r="IZ376" i="69"/>
  <c r="IY376" i="69"/>
  <c r="IX376" i="69"/>
  <c r="IW376" i="69"/>
  <c r="IV376" i="69"/>
  <c r="IU376" i="69"/>
  <c r="IT376" i="69"/>
  <c r="IS376" i="69"/>
  <c r="IR376" i="69"/>
  <c r="IQ376" i="69"/>
  <c r="IP376" i="69"/>
  <c r="IO376" i="69"/>
  <c r="IN376" i="69"/>
  <c r="IM376" i="69"/>
  <c r="IL376" i="69"/>
  <c r="IK376" i="69"/>
  <c r="IJ376" i="69"/>
  <c r="II376" i="69"/>
  <c r="IH376" i="69"/>
  <c r="IG376" i="69"/>
  <c r="IF376" i="69"/>
  <c r="IE376" i="69"/>
  <c r="ID376" i="69"/>
  <c r="IC376" i="69"/>
  <c r="IB376" i="69"/>
  <c r="IA376" i="69"/>
  <c r="HZ376" i="69"/>
  <c r="HY376" i="69"/>
  <c r="HX376" i="69"/>
  <c r="HW376" i="69"/>
  <c r="HV376" i="69"/>
  <c r="HU376" i="69"/>
  <c r="HT376" i="69"/>
  <c r="HS376" i="69"/>
  <c r="HR376" i="69"/>
  <c r="HQ376" i="69"/>
  <c r="HP376" i="69"/>
  <c r="HO376" i="69"/>
  <c r="HN376" i="69"/>
  <c r="HM376" i="69"/>
  <c r="HL376" i="69"/>
  <c r="HK376" i="69"/>
  <c r="HJ376" i="69"/>
  <c r="HI376" i="69"/>
  <c r="HH376" i="69"/>
  <c r="HG376" i="69"/>
  <c r="HF376" i="69"/>
  <c r="HE376" i="69"/>
  <c r="HD376" i="69"/>
  <c r="HC376" i="69"/>
  <c r="HB376" i="69"/>
  <c r="HA376" i="69"/>
  <c r="GZ376" i="69"/>
  <c r="GY376" i="69"/>
  <c r="GX376" i="69"/>
  <c r="GW376" i="69"/>
  <c r="GV376" i="69"/>
  <c r="GU376" i="69"/>
  <c r="GT376" i="69"/>
  <c r="GS376" i="69"/>
  <c r="GR376" i="69"/>
  <c r="GQ376" i="69"/>
  <c r="JW375" i="69"/>
  <c r="JV375" i="69"/>
  <c r="JU375" i="69"/>
  <c r="JT375" i="69"/>
  <c r="JS375" i="69"/>
  <c r="JR375" i="69"/>
  <c r="JQ375" i="69"/>
  <c r="JP375" i="69"/>
  <c r="JO375" i="69"/>
  <c r="JN375" i="69"/>
  <c r="JM375" i="69"/>
  <c r="JL375" i="69"/>
  <c r="JK375" i="69"/>
  <c r="JJ375" i="69"/>
  <c r="JI375" i="69"/>
  <c r="JH375" i="69"/>
  <c r="JG375" i="69"/>
  <c r="JF375" i="69"/>
  <c r="JE375" i="69"/>
  <c r="JD375" i="69"/>
  <c r="JC375" i="69"/>
  <c r="JB375" i="69"/>
  <c r="JA375" i="69"/>
  <c r="IZ375" i="69"/>
  <c r="IY375" i="69"/>
  <c r="IX375" i="69"/>
  <c r="IW375" i="69"/>
  <c r="IV375" i="69"/>
  <c r="IU375" i="69"/>
  <c r="IT375" i="69"/>
  <c r="IS375" i="69"/>
  <c r="IR375" i="69"/>
  <c r="IQ375" i="69"/>
  <c r="IP375" i="69"/>
  <c r="IO375" i="69"/>
  <c r="IN375" i="69"/>
  <c r="IM375" i="69"/>
  <c r="IL375" i="69"/>
  <c r="IK375" i="69"/>
  <c r="IJ375" i="69"/>
  <c r="II375" i="69"/>
  <c r="IH375" i="69"/>
  <c r="IG375" i="69"/>
  <c r="IF375" i="69"/>
  <c r="IE375" i="69"/>
  <c r="ID375" i="69"/>
  <c r="IC375" i="69"/>
  <c r="IB375" i="69"/>
  <c r="IA375" i="69"/>
  <c r="HZ375" i="69"/>
  <c r="HY375" i="69"/>
  <c r="HX375" i="69"/>
  <c r="HW375" i="69"/>
  <c r="HV375" i="69"/>
  <c r="HU375" i="69"/>
  <c r="HT375" i="69"/>
  <c r="HS375" i="69"/>
  <c r="HR375" i="69"/>
  <c r="HQ375" i="69"/>
  <c r="HP375" i="69"/>
  <c r="HO375" i="69"/>
  <c r="HN375" i="69"/>
  <c r="HM375" i="69"/>
  <c r="HL375" i="69"/>
  <c r="HK375" i="69"/>
  <c r="HJ375" i="69"/>
  <c r="HI375" i="69"/>
  <c r="HH375" i="69"/>
  <c r="HG375" i="69"/>
  <c r="HF375" i="69"/>
  <c r="HE375" i="69"/>
  <c r="HD375" i="69"/>
  <c r="HC375" i="69"/>
  <c r="HB375" i="69"/>
  <c r="HA375" i="69"/>
  <c r="GZ375" i="69"/>
  <c r="GY375" i="69"/>
  <c r="GX375" i="69"/>
  <c r="GW375" i="69"/>
  <c r="GV375" i="69"/>
  <c r="GU375" i="69"/>
  <c r="GT375" i="69"/>
  <c r="GS375" i="69"/>
  <c r="GR375" i="69"/>
  <c r="GQ375" i="69"/>
  <c r="JW374" i="69"/>
  <c r="JV374" i="69"/>
  <c r="JU374" i="69"/>
  <c r="JT374" i="69"/>
  <c r="JS374" i="69"/>
  <c r="JR374" i="69"/>
  <c r="JQ374" i="69"/>
  <c r="JP374" i="69"/>
  <c r="JO374" i="69"/>
  <c r="JN374" i="69"/>
  <c r="JM374" i="69"/>
  <c r="JL374" i="69"/>
  <c r="JK374" i="69"/>
  <c r="JJ374" i="69"/>
  <c r="JI374" i="69"/>
  <c r="JH374" i="69"/>
  <c r="JG374" i="69"/>
  <c r="JF374" i="69"/>
  <c r="JE374" i="69"/>
  <c r="JD374" i="69"/>
  <c r="JC374" i="69"/>
  <c r="JB374" i="69"/>
  <c r="JA374" i="69"/>
  <c r="IZ374" i="69"/>
  <c r="IY374" i="69"/>
  <c r="IX374" i="69"/>
  <c r="IW374" i="69"/>
  <c r="IV374" i="69"/>
  <c r="IU374" i="69"/>
  <c r="IT374" i="69"/>
  <c r="IS374" i="69"/>
  <c r="IR374" i="69"/>
  <c r="IQ374" i="69"/>
  <c r="IP374" i="69"/>
  <c r="IO374" i="69"/>
  <c r="IN374" i="69"/>
  <c r="IM374" i="69"/>
  <c r="IL374" i="69"/>
  <c r="IK374" i="69"/>
  <c r="IJ374" i="69"/>
  <c r="II374" i="69"/>
  <c r="IH374" i="69"/>
  <c r="IG374" i="69"/>
  <c r="IF374" i="69"/>
  <c r="IE374" i="69"/>
  <c r="ID374" i="69"/>
  <c r="IC374" i="69"/>
  <c r="IB374" i="69"/>
  <c r="IA374" i="69"/>
  <c r="HZ374" i="69"/>
  <c r="HY374" i="69"/>
  <c r="HX374" i="69"/>
  <c r="HW374" i="69"/>
  <c r="HV374" i="69"/>
  <c r="HU374" i="69"/>
  <c r="HT374" i="69"/>
  <c r="HS374" i="69"/>
  <c r="HR374" i="69"/>
  <c r="HQ374" i="69"/>
  <c r="HP374" i="69"/>
  <c r="HO374" i="69"/>
  <c r="HN374" i="69"/>
  <c r="HM374" i="69"/>
  <c r="HL374" i="69"/>
  <c r="HK374" i="69"/>
  <c r="HJ374" i="69"/>
  <c r="HI374" i="69"/>
  <c r="HH374" i="69"/>
  <c r="HG374" i="69"/>
  <c r="HF374" i="69"/>
  <c r="HE374" i="69"/>
  <c r="HD374" i="69"/>
  <c r="HC374" i="69"/>
  <c r="HB374" i="69"/>
  <c r="HA374" i="69"/>
  <c r="GZ374" i="69"/>
  <c r="GY374" i="69"/>
  <c r="GX374" i="69"/>
  <c r="GW374" i="69"/>
  <c r="GV374" i="69"/>
  <c r="GU374" i="69"/>
  <c r="GT374" i="69"/>
  <c r="GS374" i="69"/>
  <c r="GR374" i="69"/>
  <c r="GQ374" i="69"/>
  <c r="JW373" i="69"/>
  <c r="JV373" i="69"/>
  <c r="JU373" i="69"/>
  <c r="JT373" i="69"/>
  <c r="JS373" i="69"/>
  <c r="JR373" i="69"/>
  <c r="JQ373" i="69"/>
  <c r="JP373" i="69"/>
  <c r="JO373" i="69"/>
  <c r="JN373" i="69"/>
  <c r="JM373" i="69"/>
  <c r="JL373" i="69"/>
  <c r="JK373" i="69"/>
  <c r="JJ373" i="69"/>
  <c r="JI373" i="69"/>
  <c r="JH373" i="69"/>
  <c r="JG373" i="69"/>
  <c r="JF373" i="69"/>
  <c r="JE373" i="69"/>
  <c r="JD373" i="69"/>
  <c r="JC373" i="69"/>
  <c r="JB373" i="69"/>
  <c r="JA373" i="69"/>
  <c r="IZ373" i="69"/>
  <c r="IY373" i="69"/>
  <c r="IX373" i="69"/>
  <c r="IW373" i="69"/>
  <c r="IV373" i="69"/>
  <c r="IU373" i="69"/>
  <c r="IT373" i="69"/>
  <c r="IS373" i="69"/>
  <c r="IR373" i="69"/>
  <c r="IQ373" i="69"/>
  <c r="IP373" i="69"/>
  <c r="IO373" i="69"/>
  <c r="IN373" i="69"/>
  <c r="IM373" i="69"/>
  <c r="IL373" i="69"/>
  <c r="IK373" i="69"/>
  <c r="IJ373" i="69"/>
  <c r="II373" i="69"/>
  <c r="IH373" i="69"/>
  <c r="IG373" i="69"/>
  <c r="IF373" i="69"/>
  <c r="IE373" i="69"/>
  <c r="ID373" i="69"/>
  <c r="IC373" i="69"/>
  <c r="IB373" i="69"/>
  <c r="IA373" i="69"/>
  <c r="HZ373" i="69"/>
  <c r="HY373" i="69"/>
  <c r="HX373" i="69"/>
  <c r="HW373" i="69"/>
  <c r="HV373" i="69"/>
  <c r="HU373" i="69"/>
  <c r="HT373" i="69"/>
  <c r="HS373" i="69"/>
  <c r="HR373" i="69"/>
  <c r="HQ373" i="69"/>
  <c r="HP373" i="69"/>
  <c r="HO373" i="69"/>
  <c r="HN373" i="69"/>
  <c r="HM373" i="69"/>
  <c r="HL373" i="69"/>
  <c r="HK373" i="69"/>
  <c r="HJ373" i="69"/>
  <c r="HI373" i="69"/>
  <c r="HH373" i="69"/>
  <c r="HG373" i="69"/>
  <c r="HF373" i="69"/>
  <c r="HE373" i="69"/>
  <c r="HD373" i="69"/>
  <c r="HC373" i="69"/>
  <c r="HB373" i="69"/>
  <c r="HA373" i="69"/>
  <c r="GZ373" i="69"/>
  <c r="GY373" i="69"/>
  <c r="GX373" i="69"/>
  <c r="GW373" i="69"/>
  <c r="GV373" i="69"/>
  <c r="GU373" i="69"/>
  <c r="GT373" i="69"/>
  <c r="GS373" i="69"/>
  <c r="GR373" i="69"/>
  <c r="GQ373" i="69"/>
  <c r="JW372" i="69"/>
  <c r="JV372" i="69"/>
  <c r="JU372" i="69"/>
  <c r="JT372" i="69"/>
  <c r="JS372" i="69"/>
  <c r="JR372" i="69"/>
  <c r="JQ372" i="69"/>
  <c r="JP372" i="69"/>
  <c r="JO372" i="69"/>
  <c r="JN372" i="69"/>
  <c r="JM372" i="69"/>
  <c r="JL372" i="69"/>
  <c r="JK372" i="69"/>
  <c r="JJ372" i="69"/>
  <c r="JI372" i="69"/>
  <c r="JH372" i="69"/>
  <c r="JG372" i="69"/>
  <c r="JF372" i="69"/>
  <c r="JE372" i="69"/>
  <c r="JD372" i="69"/>
  <c r="JC372" i="69"/>
  <c r="JB372" i="69"/>
  <c r="JA372" i="69"/>
  <c r="IZ372" i="69"/>
  <c r="IY372" i="69"/>
  <c r="IX372" i="69"/>
  <c r="IW372" i="69"/>
  <c r="IV372" i="69"/>
  <c r="IU372" i="69"/>
  <c r="IT372" i="69"/>
  <c r="IS372" i="69"/>
  <c r="IR372" i="69"/>
  <c r="IQ372" i="69"/>
  <c r="IP372" i="69"/>
  <c r="IO372" i="69"/>
  <c r="IN372" i="69"/>
  <c r="IM372" i="69"/>
  <c r="IL372" i="69"/>
  <c r="IK372" i="69"/>
  <c r="IJ372" i="69"/>
  <c r="II372" i="69"/>
  <c r="IH372" i="69"/>
  <c r="IG372" i="69"/>
  <c r="IF372" i="69"/>
  <c r="IE372" i="69"/>
  <c r="ID372" i="69"/>
  <c r="IC372" i="69"/>
  <c r="IB372" i="69"/>
  <c r="IA372" i="69"/>
  <c r="HZ372" i="69"/>
  <c r="HY372" i="69"/>
  <c r="HX372" i="69"/>
  <c r="HW372" i="69"/>
  <c r="HV372" i="69"/>
  <c r="HU372" i="69"/>
  <c r="HT372" i="69"/>
  <c r="HS372" i="69"/>
  <c r="HR372" i="69"/>
  <c r="HQ372" i="69"/>
  <c r="HP372" i="69"/>
  <c r="HO372" i="69"/>
  <c r="HN372" i="69"/>
  <c r="HM372" i="69"/>
  <c r="HL372" i="69"/>
  <c r="HK372" i="69"/>
  <c r="HJ372" i="69"/>
  <c r="HI372" i="69"/>
  <c r="HH372" i="69"/>
  <c r="HG372" i="69"/>
  <c r="HF372" i="69"/>
  <c r="HE372" i="69"/>
  <c r="HD372" i="69"/>
  <c r="HC372" i="69"/>
  <c r="HB372" i="69"/>
  <c r="HA372" i="69"/>
  <c r="GZ372" i="69"/>
  <c r="GY372" i="69"/>
  <c r="GX372" i="69"/>
  <c r="GW372" i="69"/>
  <c r="GV372" i="69"/>
  <c r="GU372" i="69"/>
  <c r="GT372" i="69"/>
  <c r="GS372" i="69"/>
  <c r="GR372" i="69"/>
  <c r="GQ372" i="69"/>
  <c r="JW371" i="69"/>
  <c r="JV371" i="69"/>
  <c r="JU371" i="69"/>
  <c r="JT371" i="69"/>
  <c r="JS371" i="69"/>
  <c r="JR371" i="69"/>
  <c r="JQ371" i="69"/>
  <c r="JP371" i="69"/>
  <c r="JO371" i="69"/>
  <c r="JN371" i="69"/>
  <c r="JM371" i="69"/>
  <c r="JL371" i="69"/>
  <c r="JK371" i="69"/>
  <c r="JJ371" i="69"/>
  <c r="JI371" i="69"/>
  <c r="JH371" i="69"/>
  <c r="JG371" i="69"/>
  <c r="JF371" i="69"/>
  <c r="JE371" i="69"/>
  <c r="JD371" i="69"/>
  <c r="JC371" i="69"/>
  <c r="JB371" i="69"/>
  <c r="JA371" i="69"/>
  <c r="IZ371" i="69"/>
  <c r="IY371" i="69"/>
  <c r="IX371" i="69"/>
  <c r="IW371" i="69"/>
  <c r="IV371" i="69"/>
  <c r="IU371" i="69"/>
  <c r="IT371" i="69"/>
  <c r="IS371" i="69"/>
  <c r="IR371" i="69"/>
  <c r="IQ371" i="69"/>
  <c r="IP371" i="69"/>
  <c r="IO371" i="69"/>
  <c r="IN371" i="69"/>
  <c r="IM371" i="69"/>
  <c r="IL371" i="69"/>
  <c r="IK371" i="69"/>
  <c r="IJ371" i="69"/>
  <c r="II371" i="69"/>
  <c r="IH371" i="69"/>
  <c r="IG371" i="69"/>
  <c r="IF371" i="69"/>
  <c r="IE371" i="69"/>
  <c r="ID371" i="69"/>
  <c r="IC371" i="69"/>
  <c r="IB371" i="69"/>
  <c r="IA371" i="69"/>
  <c r="HZ371" i="69"/>
  <c r="HY371" i="69"/>
  <c r="HX371" i="69"/>
  <c r="HW371" i="69"/>
  <c r="HV371" i="69"/>
  <c r="HU371" i="69"/>
  <c r="HT371" i="69"/>
  <c r="HS371" i="69"/>
  <c r="HR371" i="69"/>
  <c r="HQ371" i="69"/>
  <c r="HP371" i="69"/>
  <c r="HO371" i="69"/>
  <c r="HN371" i="69"/>
  <c r="HM371" i="69"/>
  <c r="HL371" i="69"/>
  <c r="HK371" i="69"/>
  <c r="HJ371" i="69"/>
  <c r="HI371" i="69"/>
  <c r="HH371" i="69"/>
  <c r="HG371" i="69"/>
  <c r="HF371" i="69"/>
  <c r="HE371" i="69"/>
  <c r="HD371" i="69"/>
  <c r="HC371" i="69"/>
  <c r="HB371" i="69"/>
  <c r="HA371" i="69"/>
  <c r="GZ371" i="69"/>
  <c r="GY371" i="69"/>
  <c r="GX371" i="69"/>
  <c r="GW371" i="69"/>
  <c r="GV371" i="69"/>
  <c r="GU371" i="69"/>
  <c r="GT371" i="69"/>
  <c r="GS371" i="69"/>
  <c r="GR371" i="69"/>
  <c r="GQ371" i="69"/>
  <c r="JW370" i="69"/>
  <c r="JV370" i="69"/>
  <c r="JU370" i="69"/>
  <c r="JT370" i="69"/>
  <c r="JS370" i="69"/>
  <c r="JR370" i="69"/>
  <c r="JQ370" i="69"/>
  <c r="JP370" i="69"/>
  <c r="JO370" i="69"/>
  <c r="JN370" i="69"/>
  <c r="JM370" i="69"/>
  <c r="JL370" i="69"/>
  <c r="JK370" i="69"/>
  <c r="JJ370" i="69"/>
  <c r="JI370" i="69"/>
  <c r="JH370" i="69"/>
  <c r="JG370" i="69"/>
  <c r="JF370" i="69"/>
  <c r="JE370" i="69"/>
  <c r="JD370" i="69"/>
  <c r="JC370" i="69"/>
  <c r="JB370" i="69"/>
  <c r="JA370" i="69"/>
  <c r="IZ370" i="69"/>
  <c r="IY370" i="69"/>
  <c r="IX370" i="69"/>
  <c r="IW370" i="69"/>
  <c r="IV370" i="69"/>
  <c r="IU370" i="69"/>
  <c r="IT370" i="69"/>
  <c r="IS370" i="69"/>
  <c r="IR370" i="69"/>
  <c r="IQ370" i="69"/>
  <c r="IP370" i="69"/>
  <c r="IO370" i="69"/>
  <c r="IN370" i="69"/>
  <c r="IM370" i="69"/>
  <c r="IL370" i="69"/>
  <c r="IK370" i="69"/>
  <c r="IJ370" i="69"/>
  <c r="II370" i="69"/>
  <c r="IH370" i="69"/>
  <c r="IG370" i="69"/>
  <c r="IF370" i="69"/>
  <c r="IE370" i="69"/>
  <c r="ID370" i="69"/>
  <c r="IC370" i="69"/>
  <c r="IB370" i="69"/>
  <c r="IA370" i="69"/>
  <c r="HZ370" i="69"/>
  <c r="HY370" i="69"/>
  <c r="HX370" i="69"/>
  <c r="HW370" i="69"/>
  <c r="HV370" i="69"/>
  <c r="HU370" i="69"/>
  <c r="HT370" i="69"/>
  <c r="HS370" i="69"/>
  <c r="HR370" i="69"/>
  <c r="HQ370" i="69"/>
  <c r="HP370" i="69"/>
  <c r="HO370" i="69"/>
  <c r="HN370" i="69"/>
  <c r="HM370" i="69"/>
  <c r="HL370" i="69"/>
  <c r="HK370" i="69"/>
  <c r="HJ370" i="69"/>
  <c r="HI370" i="69"/>
  <c r="HH370" i="69"/>
  <c r="HG370" i="69"/>
  <c r="HF370" i="69"/>
  <c r="HE370" i="69"/>
  <c r="HD370" i="69"/>
  <c r="HC370" i="69"/>
  <c r="HB370" i="69"/>
  <c r="HA370" i="69"/>
  <c r="GZ370" i="69"/>
  <c r="GY370" i="69"/>
  <c r="GX370" i="69"/>
  <c r="GW370" i="69"/>
  <c r="GV370" i="69"/>
  <c r="GU370" i="69"/>
  <c r="GT370" i="69"/>
  <c r="GS370" i="69"/>
  <c r="GR370" i="69"/>
  <c r="GQ370" i="69"/>
  <c r="JW369" i="69"/>
  <c r="JV369" i="69"/>
  <c r="JU369" i="69"/>
  <c r="JT369" i="69"/>
  <c r="JS369" i="69"/>
  <c r="JR369" i="69"/>
  <c r="JQ369" i="69"/>
  <c r="JP369" i="69"/>
  <c r="JO369" i="69"/>
  <c r="JN369" i="69"/>
  <c r="JM369" i="69"/>
  <c r="JL369" i="69"/>
  <c r="JK369" i="69"/>
  <c r="JJ369" i="69"/>
  <c r="JI369" i="69"/>
  <c r="JH369" i="69"/>
  <c r="JG369" i="69"/>
  <c r="JF369" i="69"/>
  <c r="JE369" i="69"/>
  <c r="JD369" i="69"/>
  <c r="JC369" i="69"/>
  <c r="JB369" i="69"/>
  <c r="JA369" i="69"/>
  <c r="IZ369" i="69"/>
  <c r="IY369" i="69"/>
  <c r="IX369" i="69"/>
  <c r="IW369" i="69"/>
  <c r="IV369" i="69"/>
  <c r="IU369" i="69"/>
  <c r="IT369" i="69"/>
  <c r="IS369" i="69"/>
  <c r="IR369" i="69"/>
  <c r="IQ369" i="69"/>
  <c r="IP369" i="69"/>
  <c r="IO369" i="69"/>
  <c r="IN369" i="69"/>
  <c r="IM369" i="69"/>
  <c r="IL369" i="69"/>
  <c r="IK369" i="69"/>
  <c r="IJ369" i="69"/>
  <c r="II369" i="69"/>
  <c r="IH369" i="69"/>
  <c r="IG369" i="69"/>
  <c r="IF369" i="69"/>
  <c r="IE369" i="69"/>
  <c r="ID369" i="69"/>
  <c r="IC369" i="69"/>
  <c r="IB369" i="69"/>
  <c r="IA369" i="69"/>
  <c r="HZ369" i="69"/>
  <c r="HY369" i="69"/>
  <c r="HX369" i="69"/>
  <c r="HW369" i="69"/>
  <c r="HV369" i="69"/>
  <c r="HU369" i="69"/>
  <c r="HT369" i="69"/>
  <c r="HS369" i="69"/>
  <c r="HR369" i="69"/>
  <c r="HQ369" i="69"/>
  <c r="HP369" i="69"/>
  <c r="HO369" i="69"/>
  <c r="HN369" i="69"/>
  <c r="HM369" i="69"/>
  <c r="HL369" i="69"/>
  <c r="HK369" i="69"/>
  <c r="HJ369" i="69"/>
  <c r="HI369" i="69"/>
  <c r="HH369" i="69"/>
  <c r="HG369" i="69"/>
  <c r="HF369" i="69"/>
  <c r="HE369" i="69"/>
  <c r="HD369" i="69"/>
  <c r="HC369" i="69"/>
  <c r="HB369" i="69"/>
  <c r="HA369" i="69"/>
  <c r="GZ369" i="69"/>
  <c r="GY369" i="69"/>
  <c r="GX369" i="69"/>
  <c r="GW369" i="69"/>
  <c r="GV369" i="69"/>
  <c r="GU369" i="69"/>
  <c r="GT369" i="69"/>
  <c r="GS369" i="69"/>
  <c r="GR369" i="69"/>
  <c r="GQ369" i="69"/>
  <c r="JW368" i="69"/>
  <c r="JV368" i="69"/>
  <c r="JU368" i="69"/>
  <c r="JT368" i="69"/>
  <c r="JS368" i="69"/>
  <c r="JR368" i="69"/>
  <c r="JQ368" i="69"/>
  <c r="JP368" i="69"/>
  <c r="JO368" i="69"/>
  <c r="JN368" i="69"/>
  <c r="JM368" i="69"/>
  <c r="JL368" i="69"/>
  <c r="JK368" i="69"/>
  <c r="JJ368" i="69"/>
  <c r="JI368" i="69"/>
  <c r="JH368" i="69"/>
  <c r="JG368" i="69"/>
  <c r="JF368" i="69"/>
  <c r="JE368" i="69"/>
  <c r="JD368" i="69"/>
  <c r="JC368" i="69"/>
  <c r="JB368" i="69"/>
  <c r="JA368" i="69"/>
  <c r="IZ368" i="69"/>
  <c r="IY368" i="69"/>
  <c r="IX368" i="69"/>
  <c r="IW368" i="69"/>
  <c r="IV368" i="69"/>
  <c r="IU368" i="69"/>
  <c r="IT368" i="69"/>
  <c r="IS368" i="69"/>
  <c r="IR368" i="69"/>
  <c r="IQ368" i="69"/>
  <c r="IP368" i="69"/>
  <c r="IO368" i="69"/>
  <c r="IN368" i="69"/>
  <c r="IM368" i="69"/>
  <c r="IL368" i="69"/>
  <c r="IK368" i="69"/>
  <c r="IJ368" i="69"/>
  <c r="II368" i="69"/>
  <c r="IH368" i="69"/>
  <c r="IG368" i="69"/>
  <c r="IF368" i="69"/>
  <c r="IE368" i="69"/>
  <c r="ID368" i="69"/>
  <c r="IC368" i="69"/>
  <c r="IB368" i="69"/>
  <c r="IA368" i="69"/>
  <c r="HZ368" i="69"/>
  <c r="HY368" i="69"/>
  <c r="HX368" i="69"/>
  <c r="HW368" i="69"/>
  <c r="HV368" i="69"/>
  <c r="HU368" i="69"/>
  <c r="HT368" i="69"/>
  <c r="HS368" i="69"/>
  <c r="HR368" i="69"/>
  <c r="HQ368" i="69"/>
  <c r="HP368" i="69"/>
  <c r="HO368" i="69"/>
  <c r="HN368" i="69"/>
  <c r="HM368" i="69"/>
  <c r="HL368" i="69"/>
  <c r="HK368" i="69"/>
  <c r="HJ368" i="69"/>
  <c r="HI368" i="69"/>
  <c r="HH368" i="69"/>
  <c r="HG368" i="69"/>
  <c r="HF368" i="69"/>
  <c r="HE368" i="69"/>
  <c r="HD368" i="69"/>
  <c r="HC368" i="69"/>
  <c r="HB368" i="69"/>
  <c r="HA368" i="69"/>
  <c r="GZ368" i="69"/>
  <c r="GY368" i="69"/>
  <c r="GX368" i="69"/>
  <c r="GW368" i="69"/>
  <c r="GV368" i="69"/>
  <c r="GU368" i="69"/>
  <c r="GT368" i="69"/>
  <c r="GS368" i="69"/>
  <c r="GR368" i="69"/>
  <c r="GQ368" i="69"/>
  <c r="JW367" i="69"/>
  <c r="JV367" i="69"/>
  <c r="JU367" i="69"/>
  <c r="JT367" i="69"/>
  <c r="JS367" i="69"/>
  <c r="JR367" i="69"/>
  <c r="JQ367" i="69"/>
  <c r="JP367" i="69"/>
  <c r="JO367" i="69"/>
  <c r="JN367" i="69"/>
  <c r="JM367" i="69"/>
  <c r="JL367" i="69"/>
  <c r="JK367" i="69"/>
  <c r="JJ367" i="69"/>
  <c r="JI367" i="69"/>
  <c r="JH367" i="69"/>
  <c r="JG367" i="69"/>
  <c r="JF367" i="69"/>
  <c r="JE367" i="69"/>
  <c r="JD367" i="69"/>
  <c r="JC367" i="69"/>
  <c r="JB367" i="69"/>
  <c r="JA367" i="69"/>
  <c r="IZ367" i="69"/>
  <c r="IY367" i="69"/>
  <c r="IX367" i="69"/>
  <c r="IW367" i="69"/>
  <c r="IV367" i="69"/>
  <c r="IU367" i="69"/>
  <c r="IT367" i="69"/>
  <c r="IS367" i="69"/>
  <c r="IR367" i="69"/>
  <c r="IQ367" i="69"/>
  <c r="IP367" i="69"/>
  <c r="IO367" i="69"/>
  <c r="IN367" i="69"/>
  <c r="IM367" i="69"/>
  <c r="IL367" i="69"/>
  <c r="IK367" i="69"/>
  <c r="IJ367" i="69"/>
  <c r="II367" i="69"/>
  <c r="IH367" i="69"/>
  <c r="IG367" i="69"/>
  <c r="IF367" i="69"/>
  <c r="IE367" i="69"/>
  <c r="ID367" i="69"/>
  <c r="IC367" i="69"/>
  <c r="IB367" i="69"/>
  <c r="IA367" i="69"/>
  <c r="HZ367" i="69"/>
  <c r="HY367" i="69"/>
  <c r="HX367" i="69"/>
  <c r="HW367" i="69"/>
  <c r="HV367" i="69"/>
  <c r="HU367" i="69"/>
  <c r="HT367" i="69"/>
  <c r="HS367" i="69"/>
  <c r="HR367" i="69"/>
  <c r="HQ367" i="69"/>
  <c r="HP367" i="69"/>
  <c r="HO367" i="69"/>
  <c r="HN367" i="69"/>
  <c r="HM367" i="69"/>
  <c r="HL367" i="69"/>
  <c r="HK367" i="69"/>
  <c r="HJ367" i="69"/>
  <c r="HI367" i="69"/>
  <c r="HH367" i="69"/>
  <c r="HG367" i="69"/>
  <c r="HF367" i="69"/>
  <c r="HE367" i="69"/>
  <c r="HD367" i="69"/>
  <c r="HC367" i="69"/>
  <c r="HB367" i="69"/>
  <c r="HA367" i="69"/>
  <c r="GZ367" i="69"/>
  <c r="GY367" i="69"/>
  <c r="GX367" i="69"/>
  <c r="GW367" i="69"/>
  <c r="GV367" i="69"/>
  <c r="GU367" i="69"/>
  <c r="GT367" i="69"/>
  <c r="GS367" i="69"/>
  <c r="GR367" i="69"/>
  <c r="GQ367" i="69"/>
  <c r="JW366" i="69"/>
  <c r="JV366" i="69"/>
  <c r="JU366" i="69"/>
  <c r="JT366" i="69"/>
  <c r="JS366" i="69"/>
  <c r="JR366" i="69"/>
  <c r="JQ366" i="69"/>
  <c r="JP366" i="69"/>
  <c r="JO366" i="69"/>
  <c r="JN366" i="69"/>
  <c r="JM366" i="69"/>
  <c r="JL366" i="69"/>
  <c r="JK366" i="69"/>
  <c r="JJ366" i="69"/>
  <c r="JI366" i="69"/>
  <c r="JH366" i="69"/>
  <c r="JG366" i="69"/>
  <c r="JF366" i="69"/>
  <c r="JE366" i="69"/>
  <c r="JD366" i="69"/>
  <c r="JC366" i="69"/>
  <c r="JB366" i="69"/>
  <c r="JA366" i="69"/>
  <c r="IZ366" i="69"/>
  <c r="IY366" i="69"/>
  <c r="IX366" i="69"/>
  <c r="IW366" i="69"/>
  <c r="IV366" i="69"/>
  <c r="IU366" i="69"/>
  <c r="IT366" i="69"/>
  <c r="IS366" i="69"/>
  <c r="IR366" i="69"/>
  <c r="IQ366" i="69"/>
  <c r="IP366" i="69"/>
  <c r="IO366" i="69"/>
  <c r="IN366" i="69"/>
  <c r="IM366" i="69"/>
  <c r="IL366" i="69"/>
  <c r="IK366" i="69"/>
  <c r="IJ366" i="69"/>
  <c r="II366" i="69"/>
  <c r="IH366" i="69"/>
  <c r="IG366" i="69"/>
  <c r="IF366" i="69"/>
  <c r="IE366" i="69"/>
  <c r="ID366" i="69"/>
  <c r="IC366" i="69"/>
  <c r="IB366" i="69"/>
  <c r="IA366" i="69"/>
  <c r="HZ366" i="69"/>
  <c r="HY366" i="69"/>
  <c r="HX366" i="69"/>
  <c r="HW366" i="69"/>
  <c r="HV366" i="69"/>
  <c r="HU366" i="69"/>
  <c r="HT366" i="69"/>
  <c r="HS366" i="69"/>
  <c r="HR366" i="69"/>
  <c r="HQ366" i="69"/>
  <c r="HP366" i="69"/>
  <c r="HO366" i="69"/>
  <c r="HN366" i="69"/>
  <c r="HM366" i="69"/>
  <c r="HL366" i="69"/>
  <c r="HK366" i="69"/>
  <c r="HJ366" i="69"/>
  <c r="HI366" i="69"/>
  <c r="HH366" i="69"/>
  <c r="HG366" i="69"/>
  <c r="HF366" i="69"/>
  <c r="HE366" i="69"/>
  <c r="HD366" i="69"/>
  <c r="HC366" i="69"/>
  <c r="HB366" i="69"/>
  <c r="HA366" i="69"/>
  <c r="GZ366" i="69"/>
  <c r="GY366" i="69"/>
  <c r="GX366" i="69"/>
  <c r="GW366" i="69"/>
  <c r="GV366" i="69"/>
  <c r="GU366" i="69"/>
  <c r="GT366" i="69"/>
  <c r="GS366" i="69"/>
  <c r="GR366" i="69"/>
  <c r="GQ366" i="69"/>
  <c r="JW365" i="69"/>
  <c r="JV365" i="69"/>
  <c r="JU365" i="69"/>
  <c r="JT365" i="69"/>
  <c r="JS365" i="69"/>
  <c r="JR365" i="69"/>
  <c r="JQ365" i="69"/>
  <c r="JP365" i="69"/>
  <c r="JO365" i="69"/>
  <c r="JN365" i="69"/>
  <c r="JM365" i="69"/>
  <c r="JL365" i="69"/>
  <c r="JK365" i="69"/>
  <c r="JJ365" i="69"/>
  <c r="JI365" i="69"/>
  <c r="JH365" i="69"/>
  <c r="JG365" i="69"/>
  <c r="JF365" i="69"/>
  <c r="JE365" i="69"/>
  <c r="JD365" i="69"/>
  <c r="JC365" i="69"/>
  <c r="JB365" i="69"/>
  <c r="JA365" i="69"/>
  <c r="IZ365" i="69"/>
  <c r="IY365" i="69"/>
  <c r="IX365" i="69"/>
  <c r="IW365" i="69"/>
  <c r="IV365" i="69"/>
  <c r="IU365" i="69"/>
  <c r="IT365" i="69"/>
  <c r="IS365" i="69"/>
  <c r="IR365" i="69"/>
  <c r="IQ365" i="69"/>
  <c r="IP365" i="69"/>
  <c r="IO365" i="69"/>
  <c r="IN365" i="69"/>
  <c r="IM365" i="69"/>
  <c r="IL365" i="69"/>
  <c r="IK365" i="69"/>
  <c r="IJ365" i="69"/>
  <c r="II365" i="69"/>
  <c r="IH365" i="69"/>
  <c r="IG365" i="69"/>
  <c r="IF365" i="69"/>
  <c r="IE365" i="69"/>
  <c r="ID365" i="69"/>
  <c r="IC365" i="69"/>
  <c r="IB365" i="69"/>
  <c r="IA365" i="69"/>
  <c r="HZ365" i="69"/>
  <c r="HY365" i="69"/>
  <c r="HX365" i="69"/>
  <c r="HW365" i="69"/>
  <c r="HV365" i="69"/>
  <c r="HU365" i="69"/>
  <c r="HT365" i="69"/>
  <c r="HS365" i="69"/>
  <c r="HR365" i="69"/>
  <c r="HQ365" i="69"/>
  <c r="HP365" i="69"/>
  <c r="HO365" i="69"/>
  <c r="HN365" i="69"/>
  <c r="HM365" i="69"/>
  <c r="HL365" i="69"/>
  <c r="HK365" i="69"/>
  <c r="HJ365" i="69"/>
  <c r="HI365" i="69"/>
  <c r="HH365" i="69"/>
  <c r="HG365" i="69"/>
  <c r="HF365" i="69"/>
  <c r="HE365" i="69"/>
  <c r="HD365" i="69"/>
  <c r="HC365" i="69"/>
  <c r="HB365" i="69"/>
  <c r="HA365" i="69"/>
  <c r="GZ365" i="69"/>
  <c r="GY365" i="69"/>
  <c r="GX365" i="69"/>
  <c r="GW365" i="69"/>
  <c r="GV365" i="69"/>
  <c r="GU365" i="69"/>
  <c r="GT365" i="69"/>
  <c r="GS365" i="69"/>
  <c r="GR365" i="69"/>
  <c r="GQ365" i="69"/>
  <c r="JW364" i="69"/>
  <c r="JV364" i="69"/>
  <c r="JU364" i="69"/>
  <c r="JT364" i="69"/>
  <c r="JS364" i="69"/>
  <c r="JR364" i="69"/>
  <c r="JQ364" i="69"/>
  <c r="JP364" i="69"/>
  <c r="JO364" i="69"/>
  <c r="JN364" i="69"/>
  <c r="JM364" i="69"/>
  <c r="JL364" i="69"/>
  <c r="JK364" i="69"/>
  <c r="JJ364" i="69"/>
  <c r="JI364" i="69"/>
  <c r="JH364" i="69"/>
  <c r="JG364" i="69"/>
  <c r="JF364" i="69"/>
  <c r="JE364" i="69"/>
  <c r="JD364" i="69"/>
  <c r="JC364" i="69"/>
  <c r="JB364" i="69"/>
  <c r="JA364" i="69"/>
  <c r="IZ364" i="69"/>
  <c r="IY364" i="69"/>
  <c r="IX364" i="69"/>
  <c r="IW364" i="69"/>
  <c r="IV364" i="69"/>
  <c r="IU364" i="69"/>
  <c r="IT364" i="69"/>
  <c r="IS364" i="69"/>
  <c r="IR364" i="69"/>
  <c r="IQ364" i="69"/>
  <c r="IP364" i="69"/>
  <c r="IO364" i="69"/>
  <c r="IN364" i="69"/>
  <c r="IM364" i="69"/>
  <c r="IL364" i="69"/>
  <c r="IK364" i="69"/>
  <c r="IJ364" i="69"/>
  <c r="II364" i="69"/>
  <c r="IH364" i="69"/>
  <c r="IG364" i="69"/>
  <c r="IF364" i="69"/>
  <c r="IE364" i="69"/>
  <c r="ID364" i="69"/>
  <c r="IC364" i="69"/>
  <c r="IB364" i="69"/>
  <c r="IA364" i="69"/>
  <c r="HZ364" i="69"/>
  <c r="HY364" i="69"/>
  <c r="HX364" i="69"/>
  <c r="HW364" i="69"/>
  <c r="HV364" i="69"/>
  <c r="HU364" i="69"/>
  <c r="HT364" i="69"/>
  <c r="HS364" i="69"/>
  <c r="HR364" i="69"/>
  <c r="HQ364" i="69"/>
  <c r="HP364" i="69"/>
  <c r="HO364" i="69"/>
  <c r="HN364" i="69"/>
  <c r="HM364" i="69"/>
  <c r="HL364" i="69"/>
  <c r="HK364" i="69"/>
  <c r="HJ364" i="69"/>
  <c r="HI364" i="69"/>
  <c r="HH364" i="69"/>
  <c r="HG364" i="69"/>
  <c r="HF364" i="69"/>
  <c r="HE364" i="69"/>
  <c r="HD364" i="69"/>
  <c r="HC364" i="69"/>
  <c r="HB364" i="69"/>
  <c r="HA364" i="69"/>
  <c r="GZ364" i="69"/>
  <c r="GY364" i="69"/>
  <c r="GX364" i="69"/>
  <c r="GW364" i="69"/>
  <c r="GV364" i="69"/>
  <c r="GU364" i="69"/>
  <c r="GT364" i="69"/>
  <c r="GS364" i="69"/>
  <c r="GR364" i="69"/>
  <c r="GQ364" i="69"/>
  <c r="JW363" i="69"/>
  <c r="JV363" i="69"/>
  <c r="JU363" i="69"/>
  <c r="JT363" i="69"/>
  <c r="JS363" i="69"/>
  <c r="JR363" i="69"/>
  <c r="JQ363" i="69"/>
  <c r="JP363" i="69"/>
  <c r="JO363" i="69"/>
  <c r="JN363" i="69"/>
  <c r="JM363" i="69"/>
  <c r="JL363" i="69"/>
  <c r="JK363" i="69"/>
  <c r="JJ363" i="69"/>
  <c r="JI363" i="69"/>
  <c r="JH363" i="69"/>
  <c r="JG363" i="69"/>
  <c r="JF363" i="69"/>
  <c r="JE363" i="69"/>
  <c r="JD363" i="69"/>
  <c r="JC363" i="69"/>
  <c r="JB363" i="69"/>
  <c r="JA363" i="69"/>
  <c r="IZ363" i="69"/>
  <c r="IY363" i="69"/>
  <c r="IX363" i="69"/>
  <c r="IW363" i="69"/>
  <c r="IV363" i="69"/>
  <c r="IU363" i="69"/>
  <c r="IT363" i="69"/>
  <c r="IS363" i="69"/>
  <c r="IR363" i="69"/>
  <c r="IQ363" i="69"/>
  <c r="IP363" i="69"/>
  <c r="IO363" i="69"/>
  <c r="IN363" i="69"/>
  <c r="IM363" i="69"/>
  <c r="IL363" i="69"/>
  <c r="IK363" i="69"/>
  <c r="IJ363" i="69"/>
  <c r="II363" i="69"/>
  <c r="IH363" i="69"/>
  <c r="IG363" i="69"/>
  <c r="IF363" i="69"/>
  <c r="IE363" i="69"/>
  <c r="ID363" i="69"/>
  <c r="IC363" i="69"/>
  <c r="IB363" i="69"/>
  <c r="IA363" i="69"/>
  <c r="HZ363" i="69"/>
  <c r="HY363" i="69"/>
  <c r="HX363" i="69"/>
  <c r="HW363" i="69"/>
  <c r="HV363" i="69"/>
  <c r="HU363" i="69"/>
  <c r="HT363" i="69"/>
  <c r="HS363" i="69"/>
  <c r="HR363" i="69"/>
  <c r="HQ363" i="69"/>
  <c r="HP363" i="69"/>
  <c r="HO363" i="69"/>
  <c r="HN363" i="69"/>
  <c r="HM363" i="69"/>
  <c r="HL363" i="69"/>
  <c r="HK363" i="69"/>
  <c r="HJ363" i="69"/>
  <c r="HI363" i="69"/>
  <c r="HH363" i="69"/>
  <c r="HG363" i="69"/>
  <c r="HF363" i="69"/>
  <c r="HE363" i="69"/>
  <c r="HD363" i="69"/>
  <c r="HC363" i="69"/>
  <c r="HB363" i="69"/>
  <c r="HA363" i="69"/>
  <c r="GZ363" i="69"/>
  <c r="GY363" i="69"/>
  <c r="GX363" i="69"/>
  <c r="GW363" i="69"/>
  <c r="GV363" i="69"/>
  <c r="GU363" i="69"/>
  <c r="GT363" i="69"/>
  <c r="GS363" i="69"/>
  <c r="GR363" i="69"/>
  <c r="GQ363" i="69"/>
  <c r="JW362" i="69"/>
  <c r="JV362" i="69"/>
  <c r="JU362" i="69"/>
  <c r="JT362" i="69"/>
  <c r="JS362" i="69"/>
  <c r="JR362" i="69"/>
  <c r="JQ362" i="69"/>
  <c r="JP362" i="69"/>
  <c r="JO362" i="69"/>
  <c r="JN362" i="69"/>
  <c r="JM362" i="69"/>
  <c r="JL362" i="69"/>
  <c r="JK362" i="69"/>
  <c r="JJ362" i="69"/>
  <c r="JI362" i="69"/>
  <c r="JH362" i="69"/>
  <c r="JG362" i="69"/>
  <c r="JF362" i="69"/>
  <c r="JE362" i="69"/>
  <c r="JD362" i="69"/>
  <c r="JC362" i="69"/>
  <c r="JB362" i="69"/>
  <c r="JA362" i="69"/>
  <c r="IZ362" i="69"/>
  <c r="IY362" i="69"/>
  <c r="IX362" i="69"/>
  <c r="IW362" i="69"/>
  <c r="IV362" i="69"/>
  <c r="IU362" i="69"/>
  <c r="IT362" i="69"/>
  <c r="IS362" i="69"/>
  <c r="IR362" i="69"/>
  <c r="IQ362" i="69"/>
  <c r="IP362" i="69"/>
  <c r="IO362" i="69"/>
  <c r="IN362" i="69"/>
  <c r="IM362" i="69"/>
  <c r="IL362" i="69"/>
  <c r="IK362" i="69"/>
  <c r="IJ362" i="69"/>
  <c r="II362" i="69"/>
  <c r="IH362" i="69"/>
  <c r="IG362" i="69"/>
  <c r="IF362" i="69"/>
  <c r="IE362" i="69"/>
  <c r="ID362" i="69"/>
  <c r="IC362" i="69"/>
  <c r="IB362" i="69"/>
  <c r="IA362" i="69"/>
  <c r="HZ362" i="69"/>
  <c r="HY362" i="69"/>
  <c r="HX362" i="69"/>
  <c r="HW362" i="69"/>
  <c r="HV362" i="69"/>
  <c r="HU362" i="69"/>
  <c r="HT362" i="69"/>
  <c r="HS362" i="69"/>
  <c r="HR362" i="69"/>
  <c r="HQ362" i="69"/>
  <c r="HP362" i="69"/>
  <c r="HO362" i="69"/>
  <c r="HN362" i="69"/>
  <c r="HM362" i="69"/>
  <c r="HL362" i="69"/>
  <c r="HK362" i="69"/>
  <c r="HJ362" i="69"/>
  <c r="HI362" i="69"/>
  <c r="HH362" i="69"/>
  <c r="HG362" i="69"/>
  <c r="HF362" i="69"/>
  <c r="HE362" i="69"/>
  <c r="HD362" i="69"/>
  <c r="HC362" i="69"/>
  <c r="HB362" i="69"/>
  <c r="HA362" i="69"/>
  <c r="GZ362" i="69"/>
  <c r="GY362" i="69"/>
  <c r="GX362" i="69"/>
  <c r="GW362" i="69"/>
  <c r="GV362" i="69"/>
  <c r="GU362" i="69"/>
  <c r="GT362" i="69"/>
  <c r="GS362" i="69"/>
  <c r="GR362" i="69"/>
  <c r="GQ362" i="69"/>
  <c r="JW361" i="69"/>
  <c r="JV361" i="69"/>
  <c r="JU361" i="69"/>
  <c r="JT361" i="69"/>
  <c r="JS361" i="69"/>
  <c r="JR361" i="69"/>
  <c r="JQ361" i="69"/>
  <c r="JP361" i="69"/>
  <c r="JO361" i="69"/>
  <c r="JN361" i="69"/>
  <c r="JM361" i="69"/>
  <c r="JL361" i="69"/>
  <c r="JK361" i="69"/>
  <c r="JJ361" i="69"/>
  <c r="JI361" i="69"/>
  <c r="JH361" i="69"/>
  <c r="JG361" i="69"/>
  <c r="JF361" i="69"/>
  <c r="JE361" i="69"/>
  <c r="JD361" i="69"/>
  <c r="JC361" i="69"/>
  <c r="JB361" i="69"/>
  <c r="JA361" i="69"/>
  <c r="IZ361" i="69"/>
  <c r="IY361" i="69"/>
  <c r="IX361" i="69"/>
  <c r="IW361" i="69"/>
  <c r="IV361" i="69"/>
  <c r="IU361" i="69"/>
  <c r="IT361" i="69"/>
  <c r="IS361" i="69"/>
  <c r="IR361" i="69"/>
  <c r="IQ361" i="69"/>
  <c r="IP361" i="69"/>
  <c r="IO361" i="69"/>
  <c r="IN361" i="69"/>
  <c r="IM361" i="69"/>
  <c r="IL361" i="69"/>
  <c r="IK361" i="69"/>
  <c r="IJ361" i="69"/>
  <c r="II361" i="69"/>
  <c r="IH361" i="69"/>
  <c r="IG361" i="69"/>
  <c r="IF361" i="69"/>
  <c r="IE361" i="69"/>
  <c r="ID361" i="69"/>
  <c r="IC361" i="69"/>
  <c r="IB361" i="69"/>
  <c r="IA361" i="69"/>
  <c r="HZ361" i="69"/>
  <c r="HY361" i="69"/>
  <c r="HX361" i="69"/>
  <c r="HW361" i="69"/>
  <c r="HV361" i="69"/>
  <c r="HU361" i="69"/>
  <c r="HT361" i="69"/>
  <c r="HS361" i="69"/>
  <c r="HR361" i="69"/>
  <c r="HQ361" i="69"/>
  <c r="HP361" i="69"/>
  <c r="HO361" i="69"/>
  <c r="HN361" i="69"/>
  <c r="HM361" i="69"/>
  <c r="HL361" i="69"/>
  <c r="HK361" i="69"/>
  <c r="HJ361" i="69"/>
  <c r="HI361" i="69"/>
  <c r="HH361" i="69"/>
  <c r="HG361" i="69"/>
  <c r="HF361" i="69"/>
  <c r="HE361" i="69"/>
  <c r="HD361" i="69"/>
  <c r="HC361" i="69"/>
  <c r="HB361" i="69"/>
  <c r="HA361" i="69"/>
  <c r="GZ361" i="69"/>
  <c r="GY361" i="69"/>
  <c r="GX361" i="69"/>
  <c r="GW361" i="69"/>
  <c r="GV361" i="69"/>
  <c r="GU361" i="69"/>
  <c r="GT361" i="69"/>
  <c r="GS361" i="69"/>
  <c r="GR361" i="69"/>
  <c r="GQ361" i="69"/>
  <c r="JW360" i="69"/>
  <c r="JV360" i="69"/>
  <c r="JU360" i="69"/>
  <c r="JT360" i="69"/>
  <c r="JS360" i="69"/>
  <c r="JR360" i="69"/>
  <c r="JQ360" i="69"/>
  <c r="JP360" i="69"/>
  <c r="JO360" i="69"/>
  <c r="JN360" i="69"/>
  <c r="JM360" i="69"/>
  <c r="JL360" i="69"/>
  <c r="JK360" i="69"/>
  <c r="JJ360" i="69"/>
  <c r="JI360" i="69"/>
  <c r="JH360" i="69"/>
  <c r="JG360" i="69"/>
  <c r="JF360" i="69"/>
  <c r="JE360" i="69"/>
  <c r="JD360" i="69"/>
  <c r="JC360" i="69"/>
  <c r="JB360" i="69"/>
  <c r="JA360" i="69"/>
  <c r="IZ360" i="69"/>
  <c r="IY360" i="69"/>
  <c r="IX360" i="69"/>
  <c r="IW360" i="69"/>
  <c r="IV360" i="69"/>
  <c r="IU360" i="69"/>
  <c r="IT360" i="69"/>
  <c r="IS360" i="69"/>
  <c r="IR360" i="69"/>
  <c r="IQ360" i="69"/>
  <c r="IP360" i="69"/>
  <c r="IO360" i="69"/>
  <c r="IN360" i="69"/>
  <c r="IM360" i="69"/>
  <c r="IL360" i="69"/>
  <c r="IK360" i="69"/>
  <c r="IJ360" i="69"/>
  <c r="II360" i="69"/>
  <c r="IH360" i="69"/>
  <c r="IG360" i="69"/>
  <c r="IF360" i="69"/>
  <c r="IE360" i="69"/>
  <c r="ID360" i="69"/>
  <c r="IC360" i="69"/>
  <c r="IB360" i="69"/>
  <c r="IA360" i="69"/>
  <c r="HZ360" i="69"/>
  <c r="HY360" i="69"/>
  <c r="HX360" i="69"/>
  <c r="HW360" i="69"/>
  <c r="HV360" i="69"/>
  <c r="HU360" i="69"/>
  <c r="HT360" i="69"/>
  <c r="HS360" i="69"/>
  <c r="HR360" i="69"/>
  <c r="HQ360" i="69"/>
  <c r="HP360" i="69"/>
  <c r="HO360" i="69"/>
  <c r="HN360" i="69"/>
  <c r="HM360" i="69"/>
  <c r="HL360" i="69"/>
  <c r="HK360" i="69"/>
  <c r="HJ360" i="69"/>
  <c r="HI360" i="69"/>
  <c r="HH360" i="69"/>
  <c r="HG360" i="69"/>
  <c r="HF360" i="69"/>
  <c r="HE360" i="69"/>
  <c r="HD360" i="69"/>
  <c r="HC360" i="69"/>
  <c r="HB360" i="69"/>
  <c r="HA360" i="69"/>
  <c r="GZ360" i="69"/>
  <c r="GY360" i="69"/>
  <c r="GX360" i="69"/>
  <c r="GW360" i="69"/>
  <c r="GV360" i="69"/>
  <c r="GU360" i="69"/>
  <c r="GT360" i="69"/>
  <c r="GS360" i="69"/>
  <c r="GR360" i="69"/>
  <c r="GQ360" i="69"/>
  <c r="JW359" i="69"/>
  <c r="JV359" i="69"/>
  <c r="JU359" i="69"/>
  <c r="JT359" i="69"/>
  <c r="JS359" i="69"/>
  <c r="JR359" i="69"/>
  <c r="JQ359" i="69"/>
  <c r="JP359" i="69"/>
  <c r="JO359" i="69"/>
  <c r="JN359" i="69"/>
  <c r="JM359" i="69"/>
  <c r="JL359" i="69"/>
  <c r="JK359" i="69"/>
  <c r="JJ359" i="69"/>
  <c r="JI359" i="69"/>
  <c r="JH359" i="69"/>
  <c r="JG359" i="69"/>
  <c r="JF359" i="69"/>
  <c r="JE359" i="69"/>
  <c r="JD359" i="69"/>
  <c r="JC359" i="69"/>
  <c r="JB359" i="69"/>
  <c r="JA359" i="69"/>
  <c r="IZ359" i="69"/>
  <c r="IY359" i="69"/>
  <c r="IX359" i="69"/>
  <c r="IW359" i="69"/>
  <c r="IV359" i="69"/>
  <c r="IU359" i="69"/>
  <c r="IT359" i="69"/>
  <c r="IS359" i="69"/>
  <c r="IR359" i="69"/>
  <c r="IQ359" i="69"/>
  <c r="IP359" i="69"/>
  <c r="IO359" i="69"/>
  <c r="IN359" i="69"/>
  <c r="IM359" i="69"/>
  <c r="IL359" i="69"/>
  <c r="IK359" i="69"/>
  <c r="IJ359" i="69"/>
  <c r="II359" i="69"/>
  <c r="IH359" i="69"/>
  <c r="IG359" i="69"/>
  <c r="IF359" i="69"/>
  <c r="IE359" i="69"/>
  <c r="ID359" i="69"/>
  <c r="IC359" i="69"/>
  <c r="IB359" i="69"/>
  <c r="IA359" i="69"/>
  <c r="HZ359" i="69"/>
  <c r="HY359" i="69"/>
  <c r="HX359" i="69"/>
  <c r="HW359" i="69"/>
  <c r="HV359" i="69"/>
  <c r="HU359" i="69"/>
  <c r="HT359" i="69"/>
  <c r="HS359" i="69"/>
  <c r="HR359" i="69"/>
  <c r="HQ359" i="69"/>
  <c r="HP359" i="69"/>
  <c r="HO359" i="69"/>
  <c r="HN359" i="69"/>
  <c r="HM359" i="69"/>
  <c r="HL359" i="69"/>
  <c r="HK359" i="69"/>
  <c r="HJ359" i="69"/>
  <c r="HI359" i="69"/>
  <c r="HH359" i="69"/>
  <c r="HG359" i="69"/>
  <c r="HF359" i="69"/>
  <c r="HE359" i="69"/>
  <c r="HD359" i="69"/>
  <c r="HC359" i="69"/>
  <c r="HB359" i="69"/>
  <c r="HA359" i="69"/>
  <c r="GZ359" i="69"/>
  <c r="GY359" i="69"/>
  <c r="GX359" i="69"/>
  <c r="GW359" i="69"/>
  <c r="GV359" i="69"/>
  <c r="GU359" i="69"/>
  <c r="GT359" i="69"/>
  <c r="GS359" i="69"/>
  <c r="GR359" i="69"/>
  <c r="GQ359" i="69"/>
  <c r="JW358" i="69"/>
  <c r="JV358" i="69"/>
  <c r="JU358" i="69"/>
  <c r="JT358" i="69"/>
  <c r="JS358" i="69"/>
  <c r="JR358" i="69"/>
  <c r="JQ358" i="69"/>
  <c r="JP358" i="69"/>
  <c r="JO358" i="69"/>
  <c r="JN358" i="69"/>
  <c r="JM358" i="69"/>
  <c r="JL358" i="69"/>
  <c r="JK358" i="69"/>
  <c r="JJ358" i="69"/>
  <c r="JI358" i="69"/>
  <c r="JH358" i="69"/>
  <c r="JG358" i="69"/>
  <c r="JF358" i="69"/>
  <c r="JE358" i="69"/>
  <c r="JD358" i="69"/>
  <c r="JC358" i="69"/>
  <c r="JB358" i="69"/>
  <c r="JA358" i="69"/>
  <c r="IZ358" i="69"/>
  <c r="IY358" i="69"/>
  <c r="IX358" i="69"/>
  <c r="IW358" i="69"/>
  <c r="IV358" i="69"/>
  <c r="IU358" i="69"/>
  <c r="IT358" i="69"/>
  <c r="IS358" i="69"/>
  <c r="IR358" i="69"/>
  <c r="IQ358" i="69"/>
  <c r="IP358" i="69"/>
  <c r="IO358" i="69"/>
  <c r="IN358" i="69"/>
  <c r="IM358" i="69"/>
  <c r="IL358" i="69"/>
  <c r="IK358" i="69"/>
  <c r="IJ358" i="69"/>
  <c r="II358" i="69"/>
  <c r="IH358" i="69"/>
  <c r="IG358" i="69"/>
  <c r="IF358" i="69"/>
  <c r="IE358" i="69"/>
  <c r="ID358" i="69"/>
  <c r="IC358" i="69"/>
  <c r="IB358" i="69"/>
  <c r="IA358" i="69"/>
  <c r="HZ358" i="69"/>
  <c r="HY358" i="69"/>
  <c r="HX358" i="69"/>
  <c r="HW358" i="69"/>
  <c r="HV358" i="69"/>
  <c r="HU358" i="69"/>
  <c r="HT358" i="69"/>
  <c r="HS358" i="69"/>
  <c r="HR358" i="69"/>
  <c r="HQ358" i="69"/>
  <c r="HP358" i="69"/>
  <c r="HO358" i="69"/>
  <c r="HN358" i="69"/>
  <c r="HM358" i="69"/>
  <c r="HL358" i="69"/>
  <c r="HK358" i="69"/>
  <c r="HJ358" i="69"/>
  <c r="HI358" i="69"/>
  <c r="HH358" i="69"/>
  <c r="HG358" i="69"/>
  <c r="HF358" i="69"/>
  <c r="HE358" i="69"/>
  <c r="HD358" i="69"/>
  <c r="HC358" i="69"/>
  <c r="HB358" i="69"/>
  <c r="HA358" i="69"/>
  <c r="GZ358" i="69"/>
  <c r="GY358" i="69"/>
  <c r="GX358" i="69"/>
  <c r="GW358" i="69"/>
  <c r="GV358" i="69"/>
  <c r="GU358" i="69"/>
  <c r="GT358" i="69"/>
  <c r="GS358" i="69"/>
  <c r="GR358" i="69"/>
  <c r="GQ358" i="69"/>
  <c r="JW357" i="69"/>
  <c r="JV357" i="69"/>
  <c r="JU357" i="69"/>
  <c r="JT357" i="69"/>
  <c r="JS357" i="69"/>
  <c r="JR357" i="69"/>
  <c r="JQ357" i="69"/>
  <c r="JP357" i="69"/>
  <c r="JO357" i="69"/>
  <c r="JN357" i="69"/>
  <c r="JM357" i="69"/>
  <c r="JL357" i="69"/>
  <c r="JK357" i="69"/>
  <c r="JJ357" i="69"/>
  <c r="JI357" i="69"/>
  <c r="JH357" i="69"/>
  <c r="JG357" i="69"/>
  <c r="JF357" i="69"/>
  <c r="JE357" i="69"/>
  <c r="JD357" i="69"/>
  <c r="JC357" i="69"/>
  <c r="JB357" i="69"/>
  <c r="JA357" i="69"/>
  <c r="IZ357" i="69"/>
  <c r="IY357" i="69"/>
  <c r="IX357" i="69"/>
  <c r="IW357" i="69"/>
  <c r="IV357" i="69"/>
  <c r="IU357" i="69"/>
  <c r="IT357" i="69"/>
  <c r="IS357" i="69"/>
  <c r="IR357" i="69"/>
  <c r="IQ357" i="69"/>
  <c r="IP357" i="69"/>
  <c r="IO357" i="69"/>
  <c r="IN357" i="69"/>
  <c r="IM357" i="69"/>
  <c r="IL357" i="69"/>
  <c r="IK357" i="69"/>
  <c r="IJ357" i="69"/>
  <c r="II357" i="69"/>
  <c r="IH357" i="69"/>
  <c r="IG357" i="69"/>
  <c r="IF357" i="69"/>
  <c r="IE357" i="69"/>
  <c r="ID357" i="69"/>
  <c r="IC357" i="69"/>
  <c r="IB357" i="69"/>
  <c r="IA357" i="69"/>
  <c r="HZ357" i="69"/>
  <c r="HY357" i="69"/>
  <c r="HX357" i="69"/>
  <c r="HW357" i="69"/>
  <c r="HV357" i="69"/>
  <c r="HU357" i="69"/>
  <c r="HT357" i="69"/>
  <c r="HS357" i="69"/>
  <c r="HR357" i="69"/>
  <c r="HQ357" i="69"/>
  <c r="HP357" i="69"/>
  <c r="HO357" i="69"/>
  <c r="HN357" i="69"/>
  <c r="HM357" i="69"/>
  <c r="HL357" i="69"/>
  <c r="HK357" i="69"/>
  <c r="HJ357" i="69"/>
  <c r="HI357" i="69"/>
  <c r="HH357" i="69"/>
  <c r="HG357" i="69"/>
  <c r="HF357" i="69"/>
  <c r="HE357" i="69"/>
  <c r="HD357" i="69"/>
  <c r="HC357" i="69"/>
  <c r="HB357" i="69"/>
  <c r="HA357" i="69"/>
  <c r="GZ357" i="69"/>
  <c r="GY357" i="69"/>
  <c r="GX357" i="69"/>
  <c r="GW357" i="69"/>
  <c r="GV357" i="69"/>
  <c r="GU357" i="69"/>
  <c r="GT357" i="69"/>
  <c r="GS357" i="69"/>
  <c r="GR357" i="69"/>
  <c r="GQ357" i="69"/>
  <c r="JW356" i="69"/>
  <c r="JV356" i="69"/>
  <c r="JU356" i="69"/>
  <c r="JT356" i="69"/>
  <c r="JS356" i="69"/>
  <c r="JR356" i="69"/>
  <c r="JQ356" i="69"/>
  <c r="JP356" i="69"/>
  <c r="JO356" i="69"/>
  <c r="JN356" i="69"/>
  <c r="JM356" i="69"/>
  <c r="JL356" i="69"/>
  <c r="JK356" i="69"/>
  <c r="JJ356" i="69"/>
  <c r="JI356" i="69"/>
  <c r="JH356" i="69"/>
  <c r="JG356" i="69"/>
  <c r="JF356" i="69"/>
  <c r="JE356" i="69"/>
  <c r="JD356" i="69"/>
  <c r="JC356" i="69"/>
  <c r="JB356" i="69"/>
  <c r="JA356" i="69"/>
  <c r="IZ356" i="69"/>
  <c r="IY356" i="69"/>
  <c r="IX356" i="69"/>
  <c r="IW356" i="69"/>
  <c r="IV356" i="69"/>
  <c r="IU356" i="69"/>
  <c r="IT356" i="69"/>
  <c r="IS356" i="69"/>
  <c r="IR356" i="69"/>
  <c r="IQ356" i="69"/>
  <c r="IP356" i="69"/>
  <c r="IO356" i="69"/>
  <c r="IN356" i="69"/>
  <c r="IM356" i="69"/>
  <c r="IL356" i="69"/>
  <c r="IK356" i="69"/>
  <c r="IJ356" i="69"/>
  <c r="II356" i="69"/>
  <c r="IH356" i="69"/>
  <c r="IG356" i="69"/>
  <c r="IF356" i="69"/>
  <c r="IE356" i="69"/>
  <c r="ID356" i="69"/>
  <c r="IC356" i="69"/>
  <c r="IB356" i="69"/>
  <c r="IA356" i="69"/>
  <c r="HZ356" i="69"/>
  <c r="HY356" i="69"/>
  <c r="HX356" i="69"/>
  <c r="HW356" i="69"/>
  <c r="HV356" i="69"/>
  <c r="HU356" i="69"/>
  <c r="HT356" i="69"/>
  <c r="HS356" i="69"/>
  <c r="HR356" i="69"/>
  <c r="HQ356" i="69"/>
  <c r="HP356" i="69"/>
  <c r="HO356" i="69"/>
  <c r="HN356" i="69"/>
  <c r="HM356" i="69"/>
  <c r="HL356" i="69"/>
  <c r="HK356" i="69"/>
  <c r="HJ356" i="69"/>
  <c r="HI356" i="69"/>
  <c r="HH356" i="69"/>
  <c r="HG356" i="69"/>
  <c r="HF356" i="69"/>
  <c r="HE356" i="69"/>
  <c r="HD356" i="69"/>
  <c r="HC356" i="69"/>
  <c r="HB356" i="69"/>
  <c r="HA356" i="69"/>
  <c r="GZ356" i="69"/>
  <c r="GY356" i="69"/>
  <c r="GX356" i="69"/>
  <c r="GW356" i="69"/>
  <c r="GV356" i="69"/>
  <c r="GU356" i="69"/>
  <c r="GT356" i="69"/>
  <c r="GS356" i="69"/>
  <c r="GR356" i="69"/>
  <c r="GQ356" i="69"/>
  <c r="JW355" i="69"/>
  <c r="JV355" i="69"/>
  <c r="JU355" i="69"/>
  <c r="JT355" i="69"/>
  <c r="JS355" i="69"/>
  <c r="JR355" i="69"/>
  <c r="JQ355" i="69"/>
  <c r="JP355" i="69"/>
  <c r="JO355" i="69"/>
  <c r="JN355" i="69"/>
  <c r="JM355" i="69"/>
  <c r="JL355" i="69"/>
  <c r="JK355" i="69"/>
  <c r="JJ355" i="69"/>
  <c r="JI355" i="69"/>
  <c r="JH355" i="69"/>
  <c r="JG355" i="69"/>
  <c r="JF355" i="69"/>
  <c r="JE355" i="69"/>
  <c r="JD355" i="69"/>
  <c r="JC355" i="69"/>
  <c r="JB355" i="69"/>
  <c r="JA355" i="69"/>
  <c r="IZ355" i="69"/>
  <c r="IY355" i="69"/>
  <c r="IX355" i="69"/>
  <c r="IW355" i="69"/>
  <c r="IV355" i="69"/>
  <c r="IU355" i="69"/>
  <c r="IT355" i="69"/>
  <c r="IS355" i="69"/>
  <c r="IR355" i="69"/>
  <c r="IQ355" i="69"/>
  <c r="IP355" i="69"/>
  <c r="IO355" i="69"/>
  <c r="IN355" i="69"/>
  <c r="IM355" i="69"/>
  <c r="IL355" i="69"/>
  <c r="IK355" i="69"/>
  <c r="IJ355" i="69"/>
  <c r="II355" i="69"/>
  <c r="IH355" i="69"/>
  <c r="IG355" i="69"/>
  <c r="IF355" i="69"/>
  <c r="IE355" i="69"/>
  <c r="ID355" i="69"/>
  <c r="IC355" i="69"/>
  <c r="IB355" i="69"/>
  <c r="IA355" i="69"/>
  <c r="HZ355" i="69"/>
  <c r="HY355" i="69"/>
  <c r="HX355" i="69"/>
  <c r="HW355" i="69"/>
  <c r="HV355" i="69"/>
  <c r="HU355" i="69"/>
  <c r="HT355" i="69"/>
  <c r="HS355" i="69"/>
  <c r="HR355" i="69"/>
  <c r="HQ355" i="69"/>
  <c r="HP355" i="69"/>
  <c r="HO355" i="69"/>
  <c r="HN355" i="69"/>
  <c r="HM355" i="69"/>
  <c r="HL355" i="69"/>
  <c r="HK355" i="69"/>
  <c r="HJ355" i="69"/>
  <c r="HI355" i="69"/>
  <c r="HH355" i="69"/>
  <c r="HG355" i="69"/>
  <c r="HF355" i="69"/>
  <c r="HE355" i="69"/>
  <c r="HD355" i="69"/>
  <c r="HC355" i="69"/>
  <c r="HB355" i="69"/>
  <c r="HA355" i="69"/>
  <c r="GZ355" i="69"/>
  <c r="GY355" i="69"/>
  <c r="GX355" i="69"/>
  <c r="GW355" i="69"/>
  <c r="GV355" i="69"/>
  <c r="GU355" i="69"/>
  <c r="GT355" i="69"/>
  <c r="GS355" i="69"/>
  <c r="GR355" i="69"/>
  <c r="GQ355" i="69"/>
  <c r="JW354" i="69"/>
  <c r="JV354" i="69"/>
  <c r="JU354" i="69"/>
  <c r="JT354" i="69"/>
  <c r="JS354" i="69"/>
  <c r="JR354" i="69"/>
  <c r="JQ354" i="69"/>
  <c r="JP354" i="69"/>
  <c r="JO354" i="69"/>
  <c r="JN354" i="69"/>
  <c r="JM354" i="69"/>
  <c r="JL354" i="69"/>
  <c r="JK354" i="69"/>
  <c r="JJ354" i="69"/>
  <c r="JI354" i="69"/>
  <c r="JH354" i="69"/>
  <c r="JG354" i="69"/>
  <c r="JF354" i="69"/>
  <c r="JE354" i="69"/>
  <c r="JD354" i="69"/>
  <c r="JC354" i="69"/>
  <c r="JB354" i="69"/>
  <c r="JA354" i="69"/>
  <c r="IZ354" i="69"/>
  <c r="IY354" i="69"/>
  <c r="IX354" i="69"/>
  <c r="IW354" i="69"/>
  <c r="IV354" i="69"/>
  <c r="IU354" i="69"/>
  <c r="IT354" i="69"/>
  <c r="IS354" i="69"/>
  <c r="IR354" i="69"/>
  <c r="IQ354" i="69"/>
  <c r="IP354" i="69"/>
  <c r="IO354" i="69"/>
  <c r="IN354" i="69"/>
  <c r="IM354" i="69"/>
  <c r="IL354" i="69"/>
  <c r="IK354" i="69"/>
  <c r="IJ354" i="69"/>
  <c r="II354" i="69"/>
  <c r="IH354" i="69"/>
  <c r="IG354" i="69"/>
  <c r="IF354" i="69"/>
  <c r="IE354" i="69"/>
  <c r="ID354" i="69"/>
  <c r="IC354" i="69"/>
  <c r="IB354" i="69"/>
  <c r="IA354" i="69"/>
  <c r="HZ354" i="69"/>
  <c r="HY354" i="69"/>
  <c r="HX354" i="69"/>
  <c r="HW354" i="69"/>
  <c r="HV354" i="69"/>
  <c r="HU354" i="69"/>
  <c r="HT354" i="69"/>
  <c r="HS354" i="69"/>
  <c r="HR354" i="69"/>
  <c r="HQ354" i="69"/>
  <c r="HP354" i="69"/>
  <c r="HO354" i="69"/>
  <c r="HN354" i="69"/>
  <c r="HM354" i="69"/>
  <c r="HL354" i="69"/>
  <c r="HK354" i="69"/>
  <c r="HJ354" i="69"/>
  <c r="HI354" i="69"/>
  <c r="HH354" i="69"/>
  <c r="HG354" i="69"/>
  <c r="HF354" i="69"/>
  <c r="HE354" i="69"/>
  <c r="HD354" i="69"/>
  <c r="HC354" i="69"/>
  <c r="HB354" i="69"/>
  <c r="HA354" i="69"/>
  <c r="GZ354" i="69"/>
  <c r="GY354" i="69"/>
  <c r="GX354" i="69"/>
  <c r="GW354" i="69"/>
  <c r="GV354" i="69"/>
  <c r="GU354" i="69"/>
  <c r="GT354" i="69"/>
  <c r="GS354" i="69"/>
  <c r="GR354" i="69"/>
  <c r="GQ354" i="69"/>
  <c r="JW353" i="69"/>
  <c r="JV353" i="69"/>
  <c r="JU353" i="69"/>
  <c r="JT353" i="69"/>
  <c r="JS353" i="69"/>
  <c r="JR353" i="69"/>
  <c r="JQ353" i="69"/>
  <c r="JP353" i="69"/>
  <c r="JO353" i="69"/>
  <c r="JN353" i="69"/>
  <c r="JM353" i="69"/>
  <c r="JL353" i="69"/>
  <c r="JK353" i="69"/>
  <c r="JJ353" i="69"/>
  <c r="JI353" i="69"/>
  <c r="JH353" i="69"/>
  <c r="JG353" i="69"/>
  <c r="JF353" i="69"/>
  <c r="JE353" i="69"/>
  <c r="JD353" i="69"/>
  <c r="JC353" i="69"/>
  <c r="JB353" i="69"/>
  <c r="JA353" i="69"/>
  <c r="IZ353" i="69"/>
  <c r="IY353" i="69"/>
  <c r="IX353" i="69"/>
  <c r="IW353" i="69"/>
  <c r="IV353" i="69"/>
  <c r="IU353" i="69"/>
  <c r="IT353" i="69"/>
  <c r="IS353" i="69"/>
  <c r="IR353" i="69"/>
  <c r="IQ353" i="69"/>
  <c r="IP353" i="69"/>
  <c r="IO353" i="69"/>
  <c r="IN353" i="69"/>
  <c r="IM353" i="69"/>
  <c r="IL353" i="69"/>
  <c r="IK353" i="69"/>
  <c r="IJ353" i="69"/>
  <c r="II353" i="69"/>
  <c r="IH353" i="69"/>
  <c r="IG353" i="69"/>
  <c r="IF353" i="69"/>
  <c r="IE353" i="69"/>
  <c r="ID353" i="69"/>
  <c r="IC353" i="69"/>
  <c r="IB353" i="69"/>
  <c r="IA353" i="69"/>
  <c r="HZ353" i="69"/>
  <c r="HY353" i="69"/>
  <c r="HX353" i="69"/>
  <c r="HW353" i="69"/>
  <c r="HV353" i="69"/>
  <c r="HU353" i="69"/>
  <c r="HT353" i="69"/>
  <c r="HS353" i="69"/>
  <c r="HR353" i="69"/>
  <c r="HQ353" i="69"/>
  <c r="HP353" i="69"/>
  <c r="HO353" i="69"/>
  <c r="HN353" i="69"/>
  <c r="HM353" i="69"/>
  <c r="HL353" i="69"/>
  <c r="HK353" i="69"/>
  <c r="HJ353" i="69"/>
  <c r="HI353" i="69"/>
  <c r="HH353" i="69"/>
  <c r="HG353" i="69"/>
  <c r="HF353" i="69"/>
  <c r="HE353" i="69"/>
  <c r="HD353" i="69"/>
  <c r="HC353" i="69"/>
  <c r="HB353" i="69"/>
  <c r="HA353" i="69"/>
  <c r="GZ353" i="69"/>
  <c r="GY353" i="69"/>
  <c r="GX353" i="69"/>
  <c r="GW353" i="69"/>
  <c r="GV353" i="69"/>
  <c r="GU353" i="69"/>
  <c r="GT353" i="69"/>
  <c r="GS353" i="69"/>
  <c r="GR353" i="69"/>
  <c r="GQ353" i="69"/>
  <c r="JW352" i="69"/>
  <c r="JV352" i="69"/>
  <c r="JU352" i="69"/>
  <c r="JT352" i="69"/>
  <c r="JS352" i="69"/>
  <c r="JR352" i="69"/>
  <c r="JQ352" i="69"/>
  <c r="JP352" i="69"/>
  <c r="JO352" i="69"/>
  <c r="JN352" i="69"/>
  <c r="JM352" i="69"/>
  <c r="JL352" i="69"/>
  <c r="JK352" i="69"/>
  <c r="JJ352" i="69"/>
  <c r="JI352" i="69"/>
  <c r="JH352" i="69"/>
  <c r="JG352" i="69"/>
  <c r="JF352" i="69"/>
  <c r="JE352" i="69"/>
  <c r="JD352" i="69"/>
  <c r="JC352" i="69"/>
  <c r="JB352" i="69"/>
  <c r="JA352" i="69"/>
  <c r="IZ352" i="69"/>
  <c r="IY352" i="69"/>
  <c r="IX352" i="69"/>
  <c r="IW352" i="69"/>
  <c r="IV352" i="69"/>
  <c r="IU352" i="69"/>
  <c r="IT352" i="69"/>
  <c r="IS352" i="69"/>
  <c r="IR352" i="69"/>
  <c r="IQ352" i="69"/>
  <c r="IP352" i="69"/>
  <c r="IO352" i="69"/>
  <c r="IN352" i="69"/>
  <c r="IM352" i="69"/>
  <c r="IL352" i="69"/>
  <c r="IK352" i="69"/>
  <c r="IJ352" i="69"/>
  <c r="II352" i="69"/>
  <c r="IH352" i="69"/>
  <c r="IG352" i="69"/>
  <c r="IF352" i="69"/>
  <c r="IE352" i="69"/>
  <c r="ID352" i="69"/>
  <c r="IC352" i="69"/>
  <c r="IB352" i="69"/>
  <c r="IA352" i="69"/>
  <c r="HZ352" i="69"/>
  <c r="HY352" i="69"/>
  <c r="HX352" i="69"/>
  <c r="HW352" i="69"/>
  <c r="HV352" i="69"/>
  <c r="HU352" i="69"/>
  <c r="HT352" i="69"/>
  <c r="HS352" i="69"/>
  <c r="HR352" i="69"/>
  <c r="HQ352" i="69"/>
  <c r="HP352" i="69"/>
  <c r="HO352" i="69"/>
  <c r="HN352" i="69"/>
  <c r="HM352" i="69"/>
  <c r="HL352" i="69"/>
  <c r="HK352" i="69"/>
  <c r="HJ352" i="69"/>
  <c r="HI352" i="69"/>
  <c r="HH352" i="69"/>
  <c r="HG352" i="69"/>
  <c r="HF352" i="69"/>
  <c r="HE352" i="69"/>
  <c r="HD352" i="69"/>
  <c r="HC352" i="69"/>
  <c r="HB352" i="69"/>
  <c r="HA352" i="69"/>
  <c r="GZ352" i="69"/>
  <c r="GY352" i="69"/>
  <c r="GX352" i="69"/>
  <c r="GW352" i="69"/>
  <c r="GV352" i="69"/>
  <c r="GU352" i="69"/>
  <c r="GT352" i="69"/>
  <c r="GS352" i="69"/>
  <c r="GR352" i="69"/>
  <c r="GQ352" i="69"/>
  <c r="JW351" i="69"/>
  <c r="JV351" i="69"/>
  <c r="JU351" i="69"/>
  <c r="JT351" i="69"/>
  <c r="JS351" i="69"/>
  <c r="JR351" i="69"/>
  <c r="JQ351" i="69"/>
  <c r="JP351" i="69"/>
  <c r="JO351" i="69"/>
  <c r="JN351" i="69"/>
  <c r="JM351" i="69"/>
  <c r="JL351" i="69"/>
  <c r="JK351" i="69"/>
  <c r="JJ351" i="69"/>
  <c r="JI351" i="69"/>
  <c r="JH351" i="69"/>
  <c r="JG351" i="69"/>
  <c r="JF351" i="69"/>
  <c r="JE351" i="69"/>
  <c r="JD351" i="69"/>
  <c r="JC351" i="69"/>
  <c r="JB351" i="69"/>
  <c r="JA351" i="69"/>
  <c r="IZ351" i="69"/>
  <c r="IY351" i="69"/>
  <c r="IX351" i="69"/>
  <c r="IW351" i="69"/>
  <c r="IV351" i="69"/>
  <c r="IU351" i="69"/>
  <c r="IT351" i="69"/>
  <c r="IS351" i="69"/>
  <c r="IR351" i="69"/>
  <c r="IQ351" i="69"/>
  <c r="IP351" i="69"/>
  <c r="IO351" i="69"/>
  <c r="IN351" i="69"/>
  <c r="IM351" i="69"/>
  <c r="IL351" i="69"/>
  <c r="IK351" i="69"/>
  <c r="IJ351" i="69"/>
  <c r="II351" i="69"/>
  <c r="IH351" i="69"/>
  <c r="IG351" i="69"/>
  <c r="IF351" i="69"/>
  <c r="IE351" i="69"/>
  <c r="ID351" i="69"/>
  <c r="IC351" i="69"/>
  <c r="IB351" i="69"/>
  <c r="IA351" i="69"/>
  <c r="HZ351" i="69"/>
  <c r="HY351" i="69"/>
  <c r="HX351" i="69"/>
  <c r="HW351" i="69"/>
  <c r="HV351" i="69"/>
  <c r="HU351" i="69"/>
  <c r="HT351" i="69"/>
  <c r="HS351" i="69"/>
  <c r="HR351" i="69"/>
  <c r="HQ351" i="69"/>
  <c r="HP351" i="69"/>
  <c r="HO351" i="69"/>
  <c r="HN351" i="69"/>
  <c r="HM351" i="69"/>
  <c r="HL351" i="69"/>
  <c r="HK351" i="69"/>
  <c r="HJ351" i="69"/>
  <c r="HI351" i="69"/>
  <c r="HH351" i="69"/>
  <c r="HG351" i="69"/>
  <c r="HF351" i="69"/>
  <c r="HE351" i="69"/>
  <c r="HD351" i="69"/>
  <c r="HC351" i="69"/>
  <c r="HB351" i="69"/>
  <c r="HA351" i="69"/>
  <c r="GZ351" i="69"/>
  <c r="GY351" i="69"/>
  <c r="GX351" i="69"/>
  <c r="GW351" i="69"/>
  <c r="GV351" i="69"/>
  <c r="GU351" i="69"/>
  <c r="GT351" i="69"/>
  <c r="GS351" i="69"/>
  <c r="GR351" i="69"/>
  <c r="GQ351" i="69"/>
  <c r="JW350" i="69"/>
  <c r="JV350" i="69"/>
  <c r="JU350" i="69"/>
  <c r="JT350" i="69"/>
  <c r="JS350" i="69"/>
  <c r="JR350" i="69"/>
  <c r="JQ350" i="69"/>
  <c r="JP350" i="69"/>
  <c r="JO350" i="69"/>
  <c r="JN350" i="69"/>
  <c r="JM350" i="69"/>
  <c r="JL350" i="69"/>
  <c r="JK350" i="69"/>
  <c r="JJ350" i="69"/>
  <c r="JI350" i="69"/>
  <c r="JH350" i="69"/>
  <c r="JG350" i="69"/>
  <c r="JF350" i="69"/>
  <c r="JE350" i="69"/>
  <c r="JD350" i="69"/>
  <c r="JC350" i="69"/>
  <c r="JB350" i="69"/>
  <c r="JA350" i="69"/>
  <c r="IZ350" i="69"/>
  <c r="IY350" i="69"/>
  <c r="IX350" i="69"/>
  <c r="IW350" i="69"/>
  <c r="IV350" i="69"/>
  <c r="IU350" i="69"/>
  <c r="IT350" i="69"/>
  <c r="IS350" i="69"/>
  <c r="IR350" i="69"/>
  <c r="IQ350" i="69"/>
  <c r="IP350" i="69"/>
  <c r="IO350" i="69"/>
  <c r="IN350" i="69"/>
  <c r="IM350" i="69"/>
  <c r="IL350" i="69"/>
  <c r="IK350" i="69"/>
  <c r="IJ350" i="69"/>
  <c r="II350" i="69"/>
  <c r="IH350" i="69"/>
  <c r="IG350" i="69"/>
  <c r="IF350" i="69"/>
  <c r="IE350" i="69"/>
  <c r="ID350" i="69"/>
  <c r="IC350" i="69"/>
  <c r="IB350" i="69"/>
  <c r="IA350" i="69"/>
  <c r="HZ350" i="69"/>
  <c r="HY350" i="69"/>
  <c r="HX350" i="69"/>
  <c r="HW350" i="69"/>
  <c r="HV350" i="69"/>
  <c r="HU350" i="69"/>
  <c r="HT350" i="69"/>
  <c r="HS350" i="69"/>
  <c r="HR350" i="69"/>
  <c r="HQ350" i="69"/>
  <c r="HP350" i="69"/>
  <c r="HO350" i="69"/>
  <c r="HN350" i="69"/>
  <c r="HM350" i="69"/>
  <c r="HL350" i="69"/>
  <c r="HK350" i="69"/>
  <c r="HJ350" i="69"/>
  <c r="HI350" i="69"/>
  <c r="HH350" i="69"/>
  <c r="HG350" i="69"/>
  <c r="HF350" i="69"/>
  <c r="HE350" i="69"/>
  <c r="HD350" i="69"/>
  <c r="HC350" i="69"/>
  <c r="HB350" i="69"/>
  <c r="HA350" i="69"/>
  <c r="GZ350" i="69"/>
  <c r="GY350" i="69"/>
  <c r="GX350" i="69"/>
  <c r="GW350" i="69"/>
  <c r="GV350" i="69"/>
  <c r="GU350" i="69"/>
  <c r="GT350" i="69"/>
  <c r="GS350" i="69"/>
  <c r="GR350" i="69"/>
  <c r="GQ350" i="69"/>
  <c r="JW349" i="69"/>
  <c r="JV349" i="69"/>
  <c r="JU349" i="69"/>
  <c r="JT349" i="69"/>
  <c r="JS349" i="69"/>
  <c r="JR349" i="69"/>
  <c r="JQ349" i="69"/>
  <c r="JP349" i="69"/>
  <c r="JO349" i="69"/>
  <c r="JN349" i="69"/>
  <c r="JM349" i="69"/>
  <c r="JL349" i="69"/>
  <c r="JK349" i="69"/>
  <c r="JJ349" i="69"/>
  <c r="JI349" i="69"/>
  <c r="JH349" i="69"/>
  <c r="JG349" i="69"/>
  <c r="JF349" i="69"/>
  <c r="JE349" i="69"/>
  <c r="JD349" i="69"/>
  <c r="JC349" i="69"/>
  <c r="JB349" i="69"/>
  <c r="JA349" i="69"/>
  <c r="IZ349" i="69"/>
  <c r="IY349" i="69"/>
  <c r="IX349" i="69"/>
  <c r="IW349" i="69"/>
  <c r="IV349" i="69"/>
  <c r="IU349" i="69"/>
  <c r="IT349" i="69"/>
  <c r="IS349" i="69"/>
  <c r="IR349" i="69"/>
  <c r="IQ349" i="69"/>
  <c r="IP349" i="69"/>
  <c r="IO349" i="69"/>
  <c r="IN349" i="69"/>
  <c r="IM349" i="69"/>
  <c r="IL349" i="69"/>
  <c r="IK349" i="69"/>
  <c r="IJ349" i="69"/>
  <c r="II349" i="69"/>
  <c r="IH349" i="69"/>
  <c r="IG349" i="69"/>
  <c r="IF349" i="69"/>
  <c r="IE349" i="69"/>
  <c r="ID349" i="69"/>
  <c r="IC349" i="69"/>
  <c r="IB349" i="69"/>
  <c r="IA349" i="69"/>
  <c r="HZ349" i="69"/>
  <c r="HY349" i="69"/>
  <c r="HX349" i="69"/>
  <c r="HW349" i="69"/>
  <c r="HV349" i="69"/>
  <c r="HU349" i="69"/>
  <c r="HT349" i="69"/>
  <c r="HS349" i="69"/>
  <c r="HR349" i="69"/>
  <c r="HQ349" i="69"/>
  <c r="HP349" i="69"/>
  <c r="HO349" i="69"/>
  <c r="HN349" i="69"/>
  <c r="HM349" i="69"/>
  <c r="HL349" i="69"/>
  <c r="HK349" i="69"/>
  <c r="HJ349" i="69"/>
  <c r="HI349" i="69"/>
  <c r="HH349" i="69"/>
  <c r="HG349" i="69"/>
  <c r="HF349" i="69"/>
  <c r="HE349" i="69"/>
  <c r="HD349" i="69"/>
  <c r="HC349" i="69"/>
  <c r="HB349" i="69"/>
  <c r="HA349" i="69"/>
  <c r="GZ349" i="69"/>
  <c r="GY349" i="69"/>
  <c r="GX349" i="69"/>
  <c r="GW349" i="69"/>
  <c r="GV349" i="69"/>
  <c r="GU349" i="69"/>
  <c r="GT349" i="69"/>
  <c r="GS349" i="69"/>
  <c r="GR349" i="69"/>
  <c r="GQ349" i="69"/>
  <c r="JW348" i="69"/>
  <c r="JV348" i="69"/>
  <c r="JU348" i="69"/>
  <c r="JT348" i="69"/>
  <c r="JS348" i="69"/>
  <c r="JR348" i="69"/>
  <c r="JQ348" i="69"/>
  <c r="JP348" i="69"/>
  <c r="JO348" i="69"/>
  <c r="JN348" i="69"/>
  <c r="JM348" i="69"/>
  <c r="JL348" i="69"/>
  <c r="JK348" i="69"/>
  <c r="JJ348" i="69"/>
  <c r="JI348" i="69"/>
  <c r="JH348" i="69"/>
  <c r="JG348" i="69"/>
  <c r="JF348" i="69"/>
  <c r="JE348" i="69"/>
  <c r="JD348" i="69"/>
  <c r="JC348" i="69"/>
  <c r="JB348" i="69"/>
  <c r="JA348" i="69"/>
  <c r="IZ348" i="69"/>
  <c r="IY348" i="69"/>
  <c r="IX348" i="69"/>
  <c r="IW348" i="69"/>
  <c r="IV348" i="69"/>
  <c r="IU348" i="69"/>
  <c r="IT348" i="69"/>
  <c r="IS348" i="69"/>
  <c r="IR348" i="69"/>
  <c r="IQ348" i="69"/>
  <c r="IP348" i="69"/>
  <c r="IO348" i="69"/>
  <c r="IN348" i="69"/>
  <c r="IM348" i="69"/>
  <c r="IL348" i="69"/>
  <c r="IK348" i="69"/>
  <c r="IJ348" i="69"/>
  <c r="II348" i="69"/>
  <c r="IH348" i="69"/>
  <c r="IG348" i="69"/>
  <c r="IF348" i="69"/>
  <c r="IE348" i="69"/>
  <c r="ID348" i="69"/>
  <c r="IC348" i="69"/>
  <c r="IB348" i="69"/>
  <c r="IA348" i="69"/>
  <c r="HZ348" i="69"/>
  <c r="HY348" i="69"/>
  <c r="HX348" i="69"/>
  <c r="HW348" i="69"/>
  <c r="HV348" i="69"/>
  <c r="HU348" i="69"/>
  <c r="HT348" i="69"/>
  <c r="HS348" i="69"/>
  <c r="HR348" i="69"/>
  <c r="HQ348" i="69"/>
  <c r="HP348" i="69"/>
  <c r="HO348" i="69"/>
  <c r="HN348" i="69"/>
  <c r="HM348" i="69"/>
  <c r="HL348" i="69"/>
  <c r="HK348" i="69"/>
  <c r="HJ348" i="69"/>
  <c r="HI348" i="69"/>
  <c r="HH348" i="69"/>
  <c r="HG348" i="69"/>
  <c r="HF348" i="69"/>
  <c r="HE348" i="69"/>
  <c r="HD348" i="69"/>
  <c r="HC348" i="69"/>
  <c r="HB348" i="69"/>
  <c r="HA348" i="69"/>
  <c r="GZ348" i="69"/>
  <c r="GY348" i="69"/>
  <c r="GX348" i="69"/>
  <c r="GW348" i="69"/>
  <c r="GV348" i="69"/>
  <c r="GU348" i="69"/>
  <c r="GT348" i="69"/>
  <c r="GS348" i="69"/>
  <c r="GR348" i="69"/>
  <c r="GQ348" i="69"/>
  <c r="JW347" i="69"/>
  <c r="JV347" i="69"/>
  <c r="JU347" i="69"/>
  <c r="JT347" i="69"/>
  <c r="JS347" i="69"/>
  <c r="JR347" i="69"/>
  <c r="JQ347" i="69"/>
  <c r="JP347" i="69"/>
  <c r="JO347" i="69"/>
  <c r="JN347" i="69"/>
  <c r="JM347" i="69"/>
  <c r="JL347" i="69"/>
  <c r="JK347" i="69"/>
  <c r="JJ347" i="69"/>
  <c r="JI347" i="69"/>
  <c r="JH347" i="69"/>
  <c r="JG347" i="69"/>
  <c r="JF347" i="69"/>
  <c r="JE347" i="69"/>
  <c r="JD347" i="69"/>
  <c r="JC347" i="69"/>
  <c r="JB347" i="69"/>
  <c r="JA347" i="69"/>
  <c r="IZ347" i="69"/>
  <c r="IY347" i="69"/>
  <c r="IX347" i="69"/>
  <c r="IW347" i="69"/>
  <c r="IV347" i="69"/>
  <c r="IU347" i="69"/>
  <c r="IT347" i="69"/>
  <c r="IS347" i="69"/>
  <c r="IR347" i="69"/>
  <c r="IQ347" i="69"/>
  <c r="IP347" i="69"/>
  <c r="IO347" i="69"/>
  <c r="IN347" i="69"/>
  <c r="IM347" i="69"/>
  <c r="IL347" i="69"/>
  <c r="IK347" i="69"/>
  <c r="IJ347" i="69"/>
  <c r="II347" i="69"/>
  <c r="IH347" i="69"/>
  <c r="IG347" i="69"/>
  <c r="IF347" i="69"/>
  <c r="IE347" i="69"/>
  <c r="ID347" i="69"/>
  <c r="IC347" i="69"/>
  <c r="IB347" i="69"/>
  <c r="IA347" i="69"/>
  <c r="HZ347" i="69"/>
  <c r="HY347" i="69"/>
  <c r="HX347" i="69"/>
  <c r="HW347" i="69"/>
  <c r="HV347" i="69"/>
  <c r="HU347" i="69"/>
  <c r="HT347" i="69"/>
  <c r="HS347" i="69"/>
  <c r="HR347" i="69"/>
  <c r="HQ347" i="69"/>
  <c r="HP347" i="69"/>
  <c r="HO347" i="69"/>
  <c r="HN347" i="69"/>
  <c r="HM347" i="69"/>
  <c r="HL347" i="69"/>
  <c r="HK347" i="69"/>
  <c r="HJ347" i="69"/>
  <c r="HI347" i="69"/>
  <c r="HH347" i="69"/>
  <c r="HG347" i="69"/>
  <c r="HF347" i="69"/>
  <c r="HE347" i="69"/>
  <c r="HD347" i="69"/>
  <c r="HC347" i="69"/>
  <c r="HB347" i="69"/>
  <c r="HA347" i="69"/>
  <c r="GZ347" i="69"/>
  <c r="GY347" i="69"/>
  <c r="GX347" i="69"/>
  <c r="GW347" i="69"/>
  <c r="GV347" i="69"/>
  <c r="GU347" i="69"/>
  <c r="GT347" i="69"/>
  <c r="GS347" i="69"/>
  <c r="GR347" i="69"/>
  <c r="GQ347" i="69"/>
  <c r="JW346" i="69"/>
  <c r="JV346" i="69"/>
  <c r="JU346" i="69"/>
  <c r="JT346" i="69"/>
  <c r="JS346" i="69"/>
  <c r="JR346" i="69"/>
  <c r="JQ346" i="69"/>
  <c r="JP346" i="69"/>
  <c r="JO346" i="69"/>
  <c r="JN346" i="69"/>
  <c r="JM346" i="69"/>
  <c r="JL346" i="69"/>
  <c r="JK346" i="69"/>
  <c r="JJ346" i="69"/>
  <c r="JI346" i="69"/>
  <c r="JH346" i="69"/>
  <c r="JG346" i="69"/>
  <c r="JF346" i="69"/>
  <c r="JE346" i="69"/>
  <c r="JD346" i="69"/>
  <c r="JC346" i="69"/>
  <c r="JB346" i="69"/>
  <c r="JA346" i="69"/>
  <c r="IZ346" i="69"/>
  <c r="IY346" i="69"/>
  <c r="IX346" i="69"/>
  <c r="IW346" i="69"/>
  <c r="IV346" i="69"/>
  <c r="IU346" i="69"/>
  <c r="IT346" i="69"/>
  <c r="IS346" i="69"/>
  <c r="IR346" i="69"/>
  <c r="IQ346" i="69"/>
  <c r="IP346" i="69"/>
  <c r="IO346" i="69"/>
  <c r="IN346" i="69"/>
  <c r="IM346" i="69"/>
  <c r="IL346" i="69"/>
  <c r="IK346" i="69"/>
  <c r="IJ346" i="69"/>
  <c r="II346" i="69"/>
  <c r="IH346" i="69"/>
  <c r="IG346" i="69"/>
  <c r="IF346" i="69"/>
  <c r="IE346" i="69"/>
  <c r="ID346" i="69"/>
  <c r="IC346" i="69"/>
  <c r="IB346" i="69"/>
  <c r="IA346" i="69"/>
  <c r="HZ346" i="69"/>
  <c r="HY346" i="69"/>
  <c r="HX346" i="69"/>
  <c r="HW346" i="69"/>
  <c r="HV346" i="69"/>
  <c r="HU346" i="69"/>
  <c r="HT346" i="69"/>
  <c r="HS346" i="69"/>
  <c r="HR346" i="69"/>
  <c r="HQ346" i="69"/>
  <c r="HP346" i="69"/>
  <c r="HO346" i="69"/>
  <c r="HN346" i="69"/>
  <c r="HM346" i="69"/>
  <c r="HL346" i="69"/>
  <c r="HK346" i="69"/>
  <c r="HJ346" i="69"/>
  <c r="HI346" i="69"/>
  <c r="HH346" i="69"/>
  <c r="HG346" i="69"/>
  <c r="HF346" i="69"/>
  <c r="HE346" i="69"/>
  <c r="HD346" i="69"/>
  <c r="HC346" i="69"/>
  <c r="HB346" i="69"/>
  <c r="HA346" i="69"/>
  <c r="GZ346" i="69"/>
  <c r="GY346" i="69"/>
  <c r="GX346" i="69"/>
  <c r="GW346" i="69"/>
  <c r="GV346" i="69"/>
  <c r="GU346" i="69"/>
  <c r="GT346" i="69"/>
  <c r="GS346" i="69"/>
  <c r="GR346" i="69"/>
  <c r="GQ346" i="69"/>
  <c r="JW345" i="69"/>
  <c r="JV345" i="69"/>
  <c r="JU345" i="69"/>
  <c r="JT345" i="69"/>
  <c r="JS345" i="69"/>
  <c r="JR345" i="69"/>
  <c r="JQ345" i="69"/>
  <c r="JP345" i="69"/>
  <c r="JO345" i="69"/>
  <c r="JN345" i="69"/>
  <c r="JM345" i="69"/>
  <c r="JL345" i="69"/>
  <c r="JK345" i="69"/>
  <c r="JJ345" i="69"/>
  <c r="JI345" i="69"/>
  <c r="JH345" i="69"/>
  <c r="JG345" i="69"/>
  <c r="JF345" i="69"/>
  <c r="JE345" i="69"/>
  <c r="JD345" i="69"/>
  <c r="JC345" i="69"/>
  <c r="JB345" i="69"/>
  <c r="JA345" i="69"/>
  <c r="IZ345" i="69"/>
  <c r="IY345" i="69"/>
  <c r="IX345" i="69"/>
  <c r="IW345" i="69"/>
  <c r="IV345" i="69"/>
  <c r="IU345" i="69"/>
  <c r="IT345" i="69"/>
  <c r="IS345" i="69"/>
  <c r="IR345" i="69"/>
  <c r="IQ345" i="69"/>
  <c r="IP345" i="69"/>
  <c r="IO345" i="69"/>
  <c r="IN345" i="69"/>
  <c r="IM345" i="69"/>
  <c r="IL345" i="69"/>
  <c r="IK345" i="69"/>
  <c r="IJ345" i="69"/>
  <c r="II345" i="69"/>
  <c r="IH345" i="69"/>
  <c r="IG345" i="69"/>
  <c r="IF345" i="69"/>
  <c r="IE345" i="69"/>
  <c r="ID345" i="69"/>
  <c r="IC345" i="69"/>
  <c r="IB345" i="69"/>
  <c r="IA345" i="69"/>
  <c r="HZ345" i="69"/>
  <c r="HY345" i="69"/>
  <c r="HX345" i="69"/>
  <c r="HW345" i="69"/>
  <c r="HV345" i="69"/>
  <c r="HU345" i="69"/>
  <c r="HT345" i="69"/>
  <c r="HS345" i="69"/>
  <c r="HR345" i="69"/>
  <c r="HQ345" i="69"/>
  <c r="HP345" i="69"/>
  <c r="HO345" i="69"/>
  <c r="HN345" i="69"/>
  <c r="HM345" i="69"/>
  <c r="HL345" i="69"/>
  <c r="HK345" i="69"/>
  <c r="HJ345" i="69"/>
  <c r="HI345" i="69"/>
  <c r="HH345" i="69"/>
  <c r="HG345" i="69"/>
  <c r="HF345" i="69"/>
  <c r="HE345" i="69"/>
  <c r="HD345" i="69"/>
  <c r="HC345" i="69"/>
  <c r="HB345" i="69"/>
  <c r="HA345" i="69"/>
  <c r="GZ345" i="69"/>
  <c r="GY345" i="69"/>
  <c r="GX345" i="69"/>
  <c r="GW345" i="69"/>
  <c r="GV345" i="69"/>
  <c r="GU345" i="69"/>
  <c r="GT345" i="69"/>
  <c r="GS345" i="69"/>
  <c r="GR345" i="69"/>
  <c r="GQ345" i="69"/>
  <c r="JW344" i="69"/>
  <c r="JV344" i="69"/>
  <c r="JU344" i="69"/>
  <c r="JT344" i="69"/>
  <c r="JS344" i="69"/>
  <c r="JR344" i="69"/>
  <c r="JQ344" i="69"/>
  <c r="JP344" i="69"/>
  <c r="JO344" i="69"/>
  <c r="JN344" i="69"/>
  <c r="JM344" i="69"/>
  <c r="JL344" i="69"/>
  <c r="JK344" i="69"/>
  <c r="JJ344" i="69"/>
  <c r="JI344" i="69"/>
  <c r="JH344" i="69"/>
  <c r="JG344" i="69"/>
  <c r="JF344" i="69"/>
  <c r="JE344" i="69"/>
  <c r="JD344" i="69"/>
  <c r="JC344" i="69"/>
  <c r="JB344" i="69"/>
  <c r="JA344" i="69"/>
  <c r="IZ344" i="69"/>
  <c r="IY344" i="69"/>
  <c r="IX344" i="69"/>
  <c r="IW344" i="69"/>
  <c r="IV344" i="69"/>
  <c r="IU344" i="69"/>
  <c r="IT344" i="69"/>
  <c r="IS344" i="69"/>
  <c r="IR344" i="69"/>
  <c r="IQ344" i="69"/>
  <c r="IP344" i="69"/>
  <c r="IO344" i="69"/>
  <c r="IN344" i="69"/>
  <c r="IM344" i="69"/>
  <c r="IL344" i="69"/>
  <c r="IK344" i="69"/>
  <c r="IJ344" i="69"/>
  <c r="II344" i="69"/>
  <c r="IH344" i="69"/>
  <c r="IG344" i="69"/>
  <c r="IF344" i="69"/>
  <c r="IE344" i="69"/>
  <c r="ID344" i="69"/>
  <c r="IC344" i="69"/>
  <c r="IB344" i="69"/>
  <c r="IA344" i="69"/>
  <c r="HZ344" i="69"/>
  <c r="HY344" i="69"/>
  <c r="HX344" i="69"/>
  <c r="HW344" i="69"/>
  <c r="HV344" i="69"/>
  <c r="HU344" i="69"/>
  <c r="HT344" i="69"/>
  <c r="HS344" i="69"/>
  <c r="HR344" i="69"/>
  <c r="HQ344" i="69"/>
  <c r="HP344" i="69"/>
  <c r="HO344" i="69"/>
  <c r="HN344" i="69"/>
  <c r="HM344" i="69"/>
  <c r="HL344" i="69"/>
  <c r="HK344" i="69"/>
  <c r="HJ344" i="69"/>
  <c r="HI344" i="69"/>
  <c r="HH344" i="69"/>
  <c r="HG344" i="69"/>
  <c r="HF344" i="69"/>
  <c r="HE344" i="69"/>
  <c r="HD344" i="69"/>
  <c r="HC344" i="69"/>
  <c r="HB344" i="69"/>
  <c r="HA344" i="69"/>
  <c r="GZ344" i="69"/>
  <c r="GY344" i="69"/>
  <c r="GX344" i="69"/>
  <c r="GW344" i="69"/>
  <c r="GV344" i="69"/>
  <c r="GU344" i="69"/>
  <c r="GT344" i="69"/>
  <c r="GS344" i="69"/>
  <c r="GR344" i="69"/>
  <c r="GQ344" i="69"/>
  <c r="JW343" i="69"/>
  <c r="JV343" i="69"/>
  <c r="JU343" i="69"/>
  <c r="JT343" i="69"/>
  <c r="JS343" i="69"/>
  <c r="JR343" i="69"/>
  <c r="JQ343" i="69"/>
  <c r="JP343" i="69"/>
  <c r="JO343" i="69"/>
  <c r="JN343" i="69"/>
  <c r="JM343" i="69"/>
  <c r="JL343" i="69"/>
  <c r="JK343" i="69"/>
  <c r="JJ343" i="69"/>
  <c r="JI343" i="69"/>
  <c r="JH343" i="69"/>
  <c r="JG343" i="69"/>
  <c r="JF343" i="69"/>
  <c r="JE343" i="69"/>
  <c r="JD343" i="69"/>
  <c r="JC343" i="69"/>
  <c r="JB343" i="69"/>
  <c r="JA343" i="69"/>
  <c r="IZ343" i="69"/>
  <c r="IY343" i="69"/>
  <c r="IX343" i="69"/>
  <c r="IW343" i="69"/>
  <c r="IV343" i="69"/>
  <c r="IU343" i="69"/>
  <c r="IT343" i="69"/>
  <c r="IS343" i="69"/>
  <c r="IR343" i="69"/>
  <c r="IQ343" i="69"/>
  <c r="IP343" i="69"/>
  <c r="IO343" i="69"/>
  <c r="IN343" i="69"/>
  <c r="IM343" i="69"/>
  <c r="IL343" i="69"/>
  <c r="IK343" i="69"/>
  <c r="IJ343" i="69"/>
  <c r="II343" i="69"/>
  <c r="IH343" i="69"/>
  <c r="IG343" i="69"/>
  <c r="IF343" i="69"/>
  <c r="IE343" i="69"/>
  <c r="ID343" i="69"/>
  <c r="IC343" i="69"/>
  <c r="IB343" i="69"/>
  <c r="IA343" i="69"/>
  <c r="HZ343" i="69"/>
  <c r="HY343" i="69"/>
  <c r="HX343" i="69"/>
  <c r="HW343" i="69"/>
  <c r="HV343" i="69"/>
  <c r="HU343" i="69"/>
  <c r="HT343" i="69"/>
  <c r="HS343" i="69"/>
  <c r="HR343" i="69"/>
  <c r="HQ343" i="69"/>
  <c r="HP343" i="69"/>
  <c r="HO343" i="69"/>
  <c r="HN343" i="69"/>
  <c r="HM343" i="69"/>
  <c r="HL343" i="69"/>
  <c r="HK343" i="69"/>
  <c r="HJ343" i="69"/>
  <c r="HI343" i="69"/>
  <c r="HH343" i="69"/>
  <c r="HG343" i="69"/>
  <c r="HF343" i="69"/>
  <c r="HE343" i="69"/>
  <c r="HD343" i="69"/>
  <c r="HC343" i="69"/>
  <c r="HB343" i="69"/>
  <c r="HA343" i="69"/>
  <c r="GZ343" i="69"/>
  <c r="GY343" i="69"/>
  <c r="GX343" i="69"/>
  <c r="GW343" i="69"/>
  <c r="GV343" i="69"/>
  <c r="GU343" i="69"/>
  <c r="GT343" i="69"/>
  <c r="GS343" i="69"/>
  <c r="GR343" i="69"/>
  <c r="GQ343" i="69"/>
  <c r="JW342" i="69"/>
  <c r="JV342" i="69"/>
  <c r="JU342" i="69"/>
  <c r="JT342" i="69"/>
  <c r="JS342" i="69"/>
  <c r="JR342" i="69"/>
  <c r="JQ342" i="69"/>
  <c r="JP342" i="69"/>
  <c r="JO342" i="69"/>
  <c r="JN342" i="69"/>
  <c r="JM342" i="69"/>
  <c r="JL342" i="69"/>
  <c r="JK342" i="69"/>
  <c r="JJ342" i="69"/>
  <c r="JI342" i="69"/>
  <c r="JH342" i="69"/>
  <c r="JG342" i="69"/>
  <c r="JF342" i="69"/>
  <c r="JE342" i="69"/>
  <c r="JD342" i="69"/>
  <c r="JC342" i="69"/>
  <c r="JB342" i="69"/>
  <c r="JA342" i="69"/>
  <c r="IZ342" i="69"/>
  <c r="IY342" i="69"/>
  <c r="IX342" i="69"/>
  <c r="IW342" i="69"/>
  <c r="IV342" i="69"/>
  <c r="IU342" i="69"/>
  <c r="IT342" i="69"/>
  <c r="IS342" i="69"/>
  <c r="IR342" i="69"/>
  <c r="IQ342" i="69"/>
  <c r="IP342" i="69"/>
  <c r="IO342" i="69"/>
  <c r="IN342" i="69"/>
  <c r="IM342" i="69"/>
  <c r="IL342" i="69"/>
  <c r="IK342" i="69"/>
  <c r="IJ342" i="69"/>
  <c r="II342" i="69"/>
  <c r="IH342" i="69"/>
  <c r="IG342" i="69"/>
  <c r="IF342" i="69"/>
  <c r="IE342" i="69"/>
  <c r="ID342" i="69"/>
  <c r="IC342" i="69"/>
  <c r="IB342" i="69"/>
  <c r="IA342" i="69"/>
  <c r="HZ342" i="69"/>
  <c r="HY342" i="69"/>
  <c r="HX342" i="69"/>
  <c r="HW342" i="69"/>
  <c r="HV342" i="69"/>
  <c r="HU342" i="69"/>
  <c r="HT342" i="69"/>
  <c r="HS342" i="69"/>
  <c r="HR342" i="69"/>
  <c r="HQ342" i="69"/>
  <c r="HP342" i="69"/>
  <c r="HO342" i="69"/>
  <c r="HN342" i="69"/>
  <c r="HM342" i="69"/>
  <c r="HL342" i="69"/>
  <c r="HK342" i="69"/>
  <c r="HJ342" i="69"/>
  <c r="HI342" i="69"/>
  <c r="HH342" i="69"/>
  <c r="HG342" i="69"/>
  <c r="HF342" i="69"/>
  <c r="HE342" i="69"/>
  <c r="HD342" i="69"/>
  <c r="HC342" i="69"/>
  <c r="HB342" i="69"/>
  <c r="HA342" i="69"/>
  <c r="GZ342" i="69"/>
  <c r="GY342" i="69"/>
  <c r="GX342" i="69"/>
  <c r="GW342" i="69"/>
  <c r="GV342" i="69"/>
  <c r="GU342" i="69"/>
  <c r="GT342" i="69"/>
  <c r="GS342" i="69"/>
  <c r="GR342" i="69"/>
  <c r="GQ342" i="69"/>
  <c r="JW341" i="69"/>
  <c r="JV341" i="69"/>
  <c r="JU341" i="69"/>
  <c r="JT341" i="69"/>
  <c r="JS341" i="69"/>
  <c r="JR341" i="69"/>
  <c r="JQ341" i="69"/>
  <c r="JP341" i="69"/>
  <c r="JO341" i="69"/>
  <c r="JN341" i="69"/>
  <c r="JM341" i="69"/>
  <c r="JL341" i="69"/>
  <c r="JK341" i="69"/>
  <c r="JJ341" i="69"/>
  <c r="JI341" i="69"/>
  <c r="JH341" i="69"/>
  <c r="JG341" i="69"/>
  <c r="JF341" i="69"/>
  <c r="JE341" i="69"/>
  <c r="JD341" i="69"/>
  <c r="JC341" i="69"/>
  <c r="JB341" i="69"/>
  <c r="JA341" i="69"/>
  <c r="IZ341" i="69"/>
  <c r="IY341" i="69"/>
  <c r="IX341" i="69"/>
  <c r="IW341" i="69"/>
  <c r="IV341" i="69"/>
  <c r="IU341" i="69"/>
  <c r="IT341" i="69"/>
  <c r="IS341" i="69"/>
  <c r="IR341" i="69"/>
  <c r="IQ341" i="69"/>
  <c r="IP341" i="69"/>
  <c r="IO341" i="69"/>
  <c r="IN341" i="69"/>
  <c r="IM341" i="69"/>
  <c r="IL341" i="69"/>
  <c r="IK341" i="69"/>
  <c r="IJ341" i="69"/>
  <c r="II341" i="69"/>
  <c r="IH341" i="69"/>
  <c r="IG341" i="69"/>
  <c r="IF341" i="69"/>
  <c r="IE341" i="69"/>
  <c r="ID341" i="69"/>
  <c r="IC341" i="69"/>
  <c r="IB341" i="69"/>
  <c r="IA341" i="69"/>
  <c r="HZ341" i="69"/>
  <c r="HY341" i="69"/>
  <c r="HX341" i="69"/>
  <c r="HW341" i="69"/>
  <c r="HV341" i="69"/>
  <c r="HU341" i="69"/>
  <c r="HT341" i="69"/>
  <c r="HS341" i="69"/>
  <c r="HR341" i="69"/>
  <c r="HQ341" i="69"/>
  <c r="HP341" i="69"/>
  <c r="HO341" i="69"/>
  <c r="HN341" i="69"/>
  <c r="HM341" i="69"/>
  <c r="HL341" i="69"/>
  <c r="HK341" i="69"/>
  <c r="HJ341" i="69"/>
  <c r="HI341" i="69"/>
  <c r="HH341" i="69"/>
  <c r="HG341" i="69"/>
  <c r="HF341" i="69"/>
  <c r="HE341" i="69"/>
  <c r="HD341" i="69"/>
  <c r="HC341" i="69"/>
  <c r="HB341" i="69"/>
  <c r="HA341" i="69"/>
  <c r="GZ341" i="69"/>
  <c r="GY341" i="69"/>
  <c r="GX341" i="69"/>
  <c r="GW341" i="69"/>
  <c r="GV341" i="69"/>
  <c r="GU341" i="69"/>
  <c r="GT341" i="69"/>
  <c r="GS341" i="69"/>
  <c r="GR341" i="69"/>
  <c r="GQ341" i="69"/>
  <c r="JW340" i="69"/>
  <c r="JV340" i="69"/>
  <c r="JU340" i="69"/>
  <c r="JT340" i="69"/>
  <c r="JS340" i="69"/>
  <c r="JR340" i="69"/>
  <c r="JQ340" i="69"/>
  <c r="JP340" i="69"/>
  <c r="JO340" i="69"/>
  <c r="JN340" i="69"/>
  <c r="JM340" i="69"/>
  <c r="JL340" i="69"/>
  <c r="JK340" i="69"/>
  <c r="JJ340" i="69"/>
  <c r="JI340" i="69"/>
  <c r="JH340" i="69"/>
  <c r="JG340" i="69"/>
  <c r="JF340" i="69"/>
  <c r="JE340" i="69"/>
  <c r="JD340" i="69"/>
  <c r="JC340" i="69"/>
  <c r="JB340" i="69"/>
  <c r="JA340" i="69"/>
  <c r="IZ340" i="69"/>
  <c r="IY340" i="69"/>
  <c r="IX340" i="69"/>
  <c r="IW340" i="69"/>
  <c r="IV340" i="69"/>
  <c r="IU340" i="69"/>
  <c r="IT340" i="69"/>
  <c r="IS340" i="69"/>
  <c r="IR340" i="69"/>
  <c r="IQ340" i="69"/>
  <c r="IP340" i="69"/>
  <c r="IO340" i="69"/>
  <c r="IN340" i="69"/>
  <c r="IM340" i="69"/>
  <c r="IL340" i="69"/>
  <c r="IK340" i="69"/>
  <c r="IJ340" i="69"/>
  <c r="II340" i="69"/>
  <c r="IH340" i="69"/>
  <c r="IG340" i="69"/>
  <c r="IF340" i="69"/>
  <c r="IE340" i="69"/>
  <c r="ID340" i="69"/>
  <c r="IC340" i="69"/>
  <c r="IB340" i="69"/>
  <c r="IA340" i="69"/>
  <c r="HZ340" i="69"/>
  <c r="HY340" i="69"/>
  <c r="HX340" i="69"/>
  <c r="HW340" i="69"/>
  <c r="HV340" i="69"/>
  <c r="HU340" i="69"/>
  <c r="HT340" i="69"/>
  <c r="HS340" i="69"/>
  <c r="HR340" i="69"/>
  <c r="HQ340" i="69"/>
  <c r="HP340" i="69"/>
  <c r="HO340" i="69"/>
  <c r="HN340" i="69"/>
  <c r="HM340" i="69"/>
  <c r="HL340" i="69"/>
  <c r="HK340" i="69"/>
  <c r="HJ340" i="69"/>
  <c r="HI340" i="69"/>
  <c r="HH340" i="69"/>
  <c r="HG340" i="69"/>
  <c r="HF340" i="69"/>
  <c r="HE340" i="69"/>
  <c r="HD340" i="69"/>
  <c r="HC340" i="69"/>
  <c r="HB340" i="69"/>
  <c r="HA340" i="69"/>
  <c r="GZ340" i="69"/>
  <c r="GY340" i="69"/>
  <c r="GX340" i="69"/>
  <c r="GW340" i="69"/>
  <c r="GV340" i="69"/>
  <c r="GU340" i="69"/>
  <c r="GT340" i="69"/>
  <c r="GS340" i="69"/>
  <c r="GR340" i="69"/>
  <c r="GQ340" i="69"/>
  <c r="JW339" i="69"/>
  <c r="JV339" i="69"/>
  <c r="JU339" i="69"/>
  <c r="JT339" i="69"/>
  <c r="JS339" i="69"/>
  <c r="JR339" i="69"/>
  <c r="JQ339" i="69"/>
  <c r="JP339" i="69"/>
  <c r="JO339" i="69"/>
  <c r="JN339" i="69"/>
  <c r="JM339" i="69"/>
  <c r="JL339" i="69"/>
  <c r="JK339" i="69"/>
  <c r="JJ339" i="69"/>
  <c r="JI339" i="69"/>
  <c r="JH339" i="69"/>
  <c r="JG339" i="69"/>
  <c r="JF339" i="69"/>
  <c r="JE339" i="69"/>
  <c r="JD339" i="69"/>
  <c r="JC339" i="69"/>
  <c r="JB339" i="69"/>
  <c r="JA339" i="69"/>
  <c r="IZ339" i="69"/>
  <c r="IY339" i="69"/>
  <c r="IX339" i="69"/>
  <c r="IW339" i="69"/>
  <c r="IV339" i="69"/>
  <c r="IU339" i="69"/>
  <c r="IT339" i="69"/>
  <c r="IS339" i="69"/>
  <c r="IR339" i="69"/>
  <c r="IQ339" i="69"/>
  <c r="IP339" i="69"/>
  <c r="IO339" i="69"/>
  <c r="IN339" i="69"/>
  <c r="IM339" i="69"/>
  <c r="IL339" i="69"/>
  <c r="IK339" i="69"/>
  <c r="IJ339" i="69"/>
  <c r="II339" i="69"/>
  <c r="IH339" i="69"/>
  <c r="IG339" i="69"/>
  <c r="IF339" i="69"/>
  <c r="IE339" i="69"/>
  <c r="ID339" i="69"/>
  <c r="IC339" i="69"/>
  <c r="IB339" i="69"/>
  <c r="IA339" i="69"/>
  <c r="HZ339" i="69"/>
  <c r="HY339" i="69"/>
  <c r="HX339" i="69"/>
  <c r="HW339" i="69"/>
  <c r="HV339" i="69"/>
  <c r="HU339" i="69"/>
  <c r="HT339" i="69"/>
  <c r="HS339" i="69"/>
  <c r="HR339" i="69"/>
  <c r="HQ339" i="69"/>
  <c r="HP339" i="69"/>
  <c r="HO339" i="69"/>
  <c r="HN339" i="69"/>
  <c r="HM339" i="69"/>
  <c r="HL339" i="69"/>
  <c r="HK339" i="69"/>
  <c r="HJ339" i="69"/>
  <c r="HI339" i="69"/>
  <c r="HH339" i="69"/>
  <c r="HG339" i="69"/>
  <c r="HF339" i="69"/>
  <c r="HE339" i="69"/>
  <c r="HD339" i="69"/>
  <c r="HC339" i="69"/>
  <c r="HB339" i="69"/>
  <c r="HA339" i="69"/>
  <c r="GZ339" i="69"/>
  <c r="GY339" i="69"/>
  <c r="GX339" i="69"/>
  <c r="GW339" i="69"/>
  <c r="GV339" i="69"/>
  <c r="GU339" i="69"/>
  <c r="GT339" i="69"/>
  <c r="GS339" i="69"/>
  <c r="GR339" i="69"/>
  <c r="GQ339" i="69"/>
  <c r="JW338" i="69"/>
  <c r="JV338" i="69"/>
  <c r="JU338" i="69"/>
  <c r="JT338" i="69"/>
  <c r="JS338" i="69"/>
  <c r="JR338" i="69"/>
  <c r="JQ338" i="69"/>
  <c r="JP338" i="69"/>
  <c r="JO338" i="69"/>
  <c r="JN338" i="69"/>
  <c r="JM338" i="69"/>
  <c r="JL338" i="69"/>
  <c r="JK338" i="69"/>
  <c r="JJ338" i="69"/>
  <c r="JI338" i="69"/>
  <c r="JH338" i="69"/>
  <c r="JG338" i="69"/>
  <c r="JF338" i="69"/>
  <c r="JE338" i="69"/>
  <c r="JD338" i="69"/>
  <c r="JC338" i="69"/>
  <c r="JB338" i="69"/>
  <c r="JA338" i="69"/>
  <c r="IZ338" i="69"/>
  <c r="IY338" i="69"/>
  <c r="IX338" i="69"/>
  <c r="IW338" i="69"/>
  <c r="IV338" i="69"/>
  <c r="IU338" i="69"/>
  <c r="IT338" i="69"/>
  <c r="IS338" i="69"/>
  <c r="IR338" i="69"/>
  <c r="IQ338" i="69"/>
  <c r="IP338" i="69"/>
  <c r="IO338" i="69"/>
  <c r="IN338" i="69"/>
  <c r="IM338" i="69"/>
  <c r="IL338" i="69"/>
  <c r="IK338" i="69"/>
  <c r="IJ338" i="69"/>
  <c r="II338" i="69"/>
  <c r="IH338" i="69"/>
  <c r="IG338" i="69"/>
  <c r="IF338" i="69"/>
  <c r="IE338" i="69"/>
  <c r="ID338" i="69"/>
  <c r="IC338" i="69"/>
  <c r="IB338" i="69"/>
  <c r="IA338" i="69"/>
  <c r="HZ338" i="69"/>
  <c r="HY338" i="69"/>
  <c r="HX338" i="69"/>
  <c r="HW338" i="69"/>
  <c r="HV338" i="69"/>
  <c r="HU338" i="69"/>
  <c r="HT338" i="69"/>
  <c r="HS338" i="69"/>
  <c r="HR338" i="69"/>
  <c r="HQ338" i="69"/>
  <c r="HP338" i="69"/>
  <c r="HO338" i="69"/>
  <c r="HN338" i="69"/>
  <c r="HM338" i="69"/>
  <c r="HL338" i="69"/>
  <c r="HK338" i="69"/>
  <c r="HJ338" i="69"/>
  <c r="HI338" i="69"/>
  <c r="HH338" i="69"/>
  <c r="HG338" i="69"/>
  <c r="HF338" i="69"/>
  <c r="HE338" i="69"/>
  <c r="HD338" i="69"/>
  <c r="HC338" i="69"/>
  <c r="HB338" i="69"/>
  <c r="HA338" i="69"/>
  <c r="GZ338" i="69"/>
  <c r="GY338" i="69"/>
  <c r="GX338" i="69"/>
  <c r="GW338" i="69"/>
  <c r="GV338" i="69"/>
  <c r="GU338" i="69"/>
  <c r="GT338" i="69"/>
  <c r="GS338" i="69"/>
  <c r="GR338" i="69"/>
  <c r="GQ338" i="69"/>
  <c r="JW337" i="69"/>
  <c r="JV337" i="69"/>
  <c r="JU337" i="69"/>
  <c r="JT337" i="69"/>
  <c r="JS337" i="69"/>
  <c r="JR337" i="69"/>
  <c r="JQ337" i="69"/>
  <c r="JP337" i="69"/>
  <c r="JO337" i="69"/>
  <c r="JN337" i="69"/>
  <c r="JM337" i="69"/>
  <c r="JL337" i="69"/>
  <c r="JK337" i="69"/>
  <c r="JJ337" i="69"/>
  <c r="JI337" i="69"/>
  <c r="JH337" i="69"/>
  <c r="JG337" i="69"/>
  <c r="JF337" i="69"/>
  <c r="JE337" i="69"/>
  <c r="JD337" i="69"/>
  <c r="JC337" i="69"/>
  <c r="JB337" i="69"/>
  <c r="JA337" i="69"/>
  <c r="IZ337" i="69"/>
  <c r="IY337" i="69"/>
  <c r="IX337" i="69"/>
  <c r="IW337" i="69"/>
  <c r="IV337" i="69"/>
  <c r="IU337" i="69"/>
  <c r="IT337" i="69"/>
  <c r="IS337" i="69"/>
  <c r="IR337" i="69"/>
  <c r="IQ337" i="69"/>
  <c r="IP337" i="69"/>
  <c r="IO337" i="69"/>
  <c r="IN337" i="69"/>
  <c r="IM337" i="69"/>
  <c r="IL337" i="69"/>
  <c r="IK337" i="69"/>
  <c r="IJ337" i="69"/>
  <c r="II337" i="69"/>
  <c r="IH337" i="69"/>
  <c r="IG337" i="69"/>
  <c r="IF337" i="69"/>
  <c r="IE337" i="69"/>
  <c r="ID337" i="69"/>
  <c r="IC337" i="69"/>
  <c r="IB337" i="69"/>
  <c r="IA337" i="69"/>
  <c r="HZ337" i="69"/>
  <c r="HY337" i="69"/>
  <c r="HX337" i="69"/>
  <c r="HW337" i="69"/>
  <c r="HV337" i="69"/>
  <c r="HU337" i="69"/>
  <c r="HT337" i="69"/>
  <c r="HS337" i="69"/>
  <c r="HR337" i="69"/>
  <c r="HQ337" i="69"/>
  <c r="HP337" i="69"/>
  <c r="HO337" i="69"/>
  <c r="HN337" i="69"/>
  <c r="HM337" i="69"/>
  <c r="HL337" i="69"/>
  <c r="HK337" i="69"/>
  <c r="HJ337" i="69"/>
  <c r="HI337" i="69"/>
  <c r="HH337" i="69"/>
  <c r="HG337" i="69"/>
  <c r="HF337" i="69"/>
  <c r="HE337" i="69"/>
  <c r="HD337" i="69"/>
  <c r="HC337" i="69"/>
  <c r="HB337" i="69"/>
  <c r="HA337" i="69"/>
  <c r="GZ337" i="69"/>
  <c r="GY337" i="69"/>
  <c r="GX337" i="69"/>
  <c r="GW337" i="69"/>
  <c r="GV337" i="69"/>
  <c r="GU337" i="69"/>
  <c r="GT337" i="69"/>
  <c r="GS337" i="69"/>
  <c r="GR337" i="69"/>
  <c r="GQ337" i="69"/>
  <c r="JW336" i="69"/>
  <c r="JV336" i="69"/>
  <c r="JU336" i="69"/>
  <c r="JT336" i="69"/>
  <c r="JS336" i="69"/>
  <c r="JR336" i="69"/>
  <c r="JQ336" i="69"/>
  <c r="JP336" i="69"/>
  <c r="JO336" i="69"/>
  <c r="JN336" i="69"/>
  <c r="JM336" i="69"/>
  <c r="JL336" i="69"/>
  <c r="JK336" i="69"/>
  <c r="JJ336" i="69"/>
  <c r="JI336" i="69"/>
  <c r="JH336" i="69"/>
  <c r="JG336" i="69"/>
  <c r="JF336" i="69"/>
  <c r="JE336" i="69"/>
  <c r="JD336" i="69"/>
  <c r="JC336" i="69"/>
  <c r="JB336" i="69"/>
  <c r="JA336" i="69"/>
  <c r="IZ336" i="69"/>
  <c r="IY336" i="69"/>
  <c r="IX336" i="69"/>
  <c r="IW336" i="69"/>
  <c r="IV336" i="69"/>
  <c r="IU336" i="69"/>
  <c r="IT336" i="69"/>
  <c r="IS336" i="69"/>
  <c r="IR336" i="69"/>
  <c r="IQ336" i="69"/>
  <c r="IP336" i="69"/>
  <c r="IO336" i="69"/>
  <c r="IN336" i="69"/>
  <c r="IM336" i="69"/>
  <c r="IL336" i="69"/>
  <c r="IK336" i="69"/>
  <c r="IJ336" i="69"/>
  <c r="II336" i="69"/>
  <c r="IH336" i="69"/>
  <c r="IG336" i="69"/>
  <c r="IF336" i="69"/>
  <c r="IE336" i="69"/>
  <c r="ID336" i="69"/>
  <c r="IC336" i="69"/>
  <c r="IB336" i="69"/>
  <c r="IA336" i="69"/>
  <c r="HZ336" i="69"/>
  <c r="HY336" i="69"/>
  <c r="HX336" i="69"/>
  <c r="HW336" i="69"/>
  <c r="HV336" i="69"/>
  <c r="HU336" i="69"/>
  <c r="HT336" i="69"/>
  <c r="HS336" i="69"/>
  <c r="HR336" i="69"/>
  <c r="HQ336" i="69"/>
  <c r="HP336" i="69"/>
  <c r="HO336" i="69"/>
  <c r="HN336" i="69"/>
  <c r="HM336" i="69"/>
  <c r="HL336" i="69"/>
  <c r="HK336" i="69"/>
  <c r="HJ336" i="69"/>
  <c r="HI336" i="69"/>
  <c r="HH336" i="69"/>
  <c r="HG336" i="69"/>
  <c r="HF336" i="69"/>
  <c r="HE336" i="69"/>
  <c r="HD336" i="69"/>
  <c r="HC336" i="69"/>
  <c r="HB336" i="69"/>
  <c r="HA336" i="69"/>
  <c r="GZ336" i="69"/>
  <c r="GY336" i="69"/>
  <c r="GX336" i="69"/>
  <c r="GW336" i="69"/>
  <c r="GV336" i="69"/>
  <c r="GU336" i="69"/>
  <c r="GT336" i="69"/>
  <c r="GS336" i="69"/>
  <c r="GR336" i="69"/>
  <c r="GQ336" i="69"/>
  <c r="JW335" i="69"/>
  <c r="JV335" i="69"/>
  <c r="JU335" i="69"/>
  <c r="JT335" i="69"/>
  <c r="JS335" i="69"/>
  <c r="JR335" i="69"/>
  <c r="JQ335" i="69"/>
  <c r="JP335" i="69"/>
  <c r="JO335" i="69"/>
  <c r="JN335" i="69"/>
  <c r="JM335" i="69"/>
  <c r="JL335" i="69"/>
  <c r="JK335" i="69"/>
  <c r="JJ335" i="69"/>
  <c r="JI335" i="69"/>
  <c r="JH335" i="69"/>
  <c r="JG335" i="69"/>
  <c r="JF335" i="69"/>
  <c r="JE335" i="69"/>
  <c r="JD335" i="69"/>
  <c r="JC335" i="69"/>
  <c r="JB335" i="69"/>
  <c r="JA335" i="69"/>
  <c r="IZ335" i="69"/>
  <c r="IY335" i="69"/>
  <c r="IX335" i="69"/>
  <c r="IW335" i="69"/>
  <c r="IV335" i="69"/>
  <c r="IU335" i="69"/>
  <c r="IT335" i="69"/>
  <c r="IS335" i="69"/>
  <c r="IR335" i="69"/>
  <c r="IQ335" i="69"/>
  <c r="IP335" i="69"/>
  <c r="IO335" i="69"/>
  <c r="IN335" i="69"/>
  <c r="IM335" i="69"/>
  <c r="IL335" i="69"/>
  <c r="IK335" i="69"/>
  <c r="IJ335" i="69"/>
  <c r="II335" i="69"/>
  <c r="IH335" i="69"/>
  <c r="IG335" i="69"/>
  <c r="IF335" i="69"/>
  <c r="IE335" i="69"/>
  <c r="ID335" i="69"/>
  <c r="IC335" i="69"/>
  <c r="IB335" i="69"/>
  <c r="IA335" i="69"/>
  <c r="HZ335" i="69"/>
  <c r="HY335" i="69"/>
  <c r="HX335" i="69"/>
  <c r="HW335" i="69"/>
  <c r="HV335" i="69"/>
  <c r="HU335" i="69"/>
  <c r="HT335" i="69"/>
  <c r="HS335" i="69"/>
  <c r="HR335" i="69"/>
  <c r="HQ335" i="69"/>
  <c r="HP335" i="69"/>
  <c r="HO335" i="69"/>
  <c r="HN335" i="69"/>
  <c r="HM335" i="69"/>
  <c r="HL335" i="69"/>
  <c r="HK335" i="69"/>
  <c r="HJ335" i="69"/>
  <c r="HI335" i="69"/>
  <c r="HH335" i="69"/>
  <c r="HG335" i="69"/>
  <c r="HF335" i="69"/>
  <c r="HE335" i="69"/>
  <c r="HD335" i="69"/>
  <c r="HC335" i="69"/>
  <c r="HB335" i="69"/>
  <c r="HA335" i="69"/>
  <c r="GZ335" i="69"/>
  <c r="GY335" i="69"/>
  <c r="GX335" i="69"/>
  <c r="GW335" i="69"/>
  <c r="GV335" i="69"/>
  <c r="GU335" i="69"/>
  <c r="GT335" i="69"/>
  <c r="GS335" i="69"/>
  <c r="GR335" i="69"/>
  <c r="GQ335" i="69"/>
  <c r="JW334" i="69"/>
  <c r="JV334" i="69"/>
  <c r="JU334" i="69"/>
  <c r="JT334" i="69"/>
  <c r="JS334" i="69"/>
  <c r="JR334" i="69"/>
  <c r="JQ334" i="69"/>
  <c r="JP334" i="69"/>
  <c r="JO334" i="69"/>
  <c r="JN334" i="69"/>
  <c r="JM334" i="69"/>
  <c r="JL334" i="69"/>
  <c r="JK334" i="69"/>
  <c r="JJ334" i="69"/>
  <c r="JI334" i="69"/>
  <c r="JH334" i="69"/>
  <c r="JG334" i="69"/>
  <c r="JF334" i="69"/>
  <c r="JE334" i="69"/>
  <c r="JD334" i="69"/>
  <c r="JC334" i="69"/>
  <c r="JB334" i="69"/>
  <c r="JA334" i="69"/>
  <c r="IZ334" i="69"/>
  <c r="IY334" i="69"/>
  <c r="IX334" i="69"/>
  <c r="IW334" i="69"/>
  <c r="IV334" i="69"/>
  <c r="IU334" i="69"/>
  <c r="IT334" i="69"/>
  <c r="IS334" i="69"/>
  <c r="IR334" i="69"/>
  <c r="IQ334" i="69"/>
  <c r="IP334" i="69"/>
  <c r="IO334" i="69"/>
  <c r="IN334" i="69"/>
  <c r="IM334" i="69"/>
  <c r="IL334" i="69"/>
  <c r="IK334" i="69"/>
  <c r="IJ334" i="69"/>
  <c r="II334" i="69"/>
  <c r="IH334" i="69"/>
  <c r="IG334" i="69"/>
  <c r="IF334" i="69"/>
  <c r="IE334" i="69"/>
  <c r="ID334" i="69"/>
  <c r="IC334" i="69"/>
  <c r="IB334" i="69"/>
  <c r="IA334" i="69"/>
  <c r="HZ334" i="69"/>
  <c r="HY334" i="69"/>
  <c r="HX334" i="69"/>
  <c r="HW334" i="69"/>
  <c r="HV334" i="69"/>
  <c r="HU334" i="69"/>
  <c r="HT334" i="69"/>
  <c r="HS334" i="69"/>
  <c r="HR334" i="69"/>
  <c r="HQ334" i="69"/>
  <c r="HP334" i="69"/>
  <c r="HO334" i="69"/>
  <c r="HN334" i="69"/>
  <c r="HM334" i="69"/>
  <c r="HL334" i="69"/>
  <c r="HK334" i="69"/>
  <c r="HJ334" i="69"/>
  <c r="HI334" i="69"/>
  <c r="HH334" i="69"/>
  <c r="HG334" i="69"/>
  <c r="HF334" i="69"/>
  <c r="HE334" i="69"/>
  <c r="HD334" i="69"/>
  <c r="HC334" i="69"/>
  <c r="HB334" i="69"/>
  <c r="HA334" i="69"/>
  <c r="GZ334" i="69"/>
  <c r="GY334" i="69"/>
  <c r="GX334" i="69"/>
  <c r="GW334" i="69"/>
  <c r="GV334" i="69"/>
  <c r="GU334" i="69"/>
  <c r="GT334" i="69"/>
  <c r="GS334" i="69"/>
  <c r="GR334" i="69"/>
  <c r="GQ334" i="69"/>
  <c r="JW333" i="69"/>
  <c r="JV333" i="69"/>
  <c r="JU333" i="69"/>
  <c r="JT333" i="69"/>
  <c r="JS333" i="69"/>
  <c r="JR333" i="69"/>
  <c r="JQ333" i="69"/>
  <c r="JP333" i="69"/>
  <c r="JO333" i="69"/>
  <c r="JN333" i="69"/>
  <c r="JM333" i="69"/>
  <c r="JL333" i="69"/>
  <c r="JK333" i="69"/>
  <c r="JJ333" i="69"/>
  <c r="JI333" i="69"/>
  <c r="JH333" i="69"/>
  <c r="JG333" i="69"/>
  <c r="JF333" i="69"/>
  <c r="JE333" i="69"/>
  <c r="JD333" i="69"/>
  <c r="JC333" i="69"/>
  <c r="JB333" i="69"/>
  <c r="JA333" i="69"/>
  <c r="IZ333" i="69"/>
  <c r="IY333" i="69"/>
  <c r="IX333" i="69"/>
  <c r="IW333" i="69"/>
  <c r="IV333" i="69"/>
  <c r="IU333" i="69"/>
  <c r="IT333" i="69"/>
  <c r="IS333" i="69"/>
  <c r="IR333" i="69"/>
  <c r="IQ333" i="69"/>
  <c r="IP333" i="69"/>
  <c r="IO333" i="69"/>
  <c r="IN333" i="69"/>
  <c r="IM333" i="69"/>
  <c r="IL333" i="69"/>
  <c r="IK333" i="69"/>
  <c r="IJ333" i="69"/>
  <c r="II333" i="69"/>
  <c r="IH333" i="69"/>
  <c r="IG333" i="69"/>
  <c r="IF333" i="69"/>
  <c r="IE333" i="69"/>
  <c r="ID333" i="69"/>
  <c r="IC333" i="69"/>
  <c r="IB333" i="69"/>
  <c r="IA333" i="69"/>
  <c r="HZ333" i="69"/>
  <c r="HY333" i="69"/>
  <c r="HX333" i="69"/>
  <c r="HW333" i="69"/>
  <c r="HV333" i="69"/>
  <c r="HU333" i="69"/>
  <c r="HT333" i="69"/>
  <c r="HS333" i="69"/>
  <c r="HR333" i="69"/>
  <c r="HQ333" i="69"/>
  <c r="HP333" i="69"/>
  <c r="HO333" i="69"/>
  <c r="HN333" i="69"/>
  <c r="HM333" i="69"/>
  <c r="HL333" i="69"/>
  <c r="HK333" i="69"/>
  <c r="HJ333" i="69"/>
  <c r="HI333" i="69"/>
  <c r="HH333" i="69"/>
  <c r="HG333" i="69"/>
  <c r="HF333" i="69"/>
  <c r="HE333" i="69"/>
  <c r="HD333" i="69"/>
  <c r="HC333" i="69"/>
  <c r="HB333" i="69"/>
  <c r="HA333" i="69"/>
  <c r="GZ333" i="69"/>
  <c r="GY333" i="69"/>
  <c r="GX333" i="69"/>
  <c r="GW333" i="69"/>
  <c r="GV333" i="69"/>
  <c r="GU333" i="69"/>
  <c r="GT333" i="69"/>
  <c r="GS333" i="69"/>
  <c r="GR333" i="69"/>
  <c r="GQ333" i="69"/>
  <c r="JW332" i="69"/>
  <c r="JV332" i="69"/>
  <c r="JU332" i="69"/>
  <c r="JT332" i="69"/>
  <c r="JS332" i="69"/>
  <c r="JR332" i="69"/>
  <c r="JQ332" i="69"/>
  <c r="JP332" i="69"/>
  <c r="JO332" i="69"/>
  <c r="JN332" i="69"/>
  <c r="JM332" i="69"/>
  <c r="JL332" i="69"/>
  <c r="JK332" i="69"/>
  <c r="JJ332" i="69"/>
  <c r="JI332" i="69"/>
  <c r="JH332" i="69"/>
  <c r="JG332" i="69"/>
  <c r="JF332" i="69"/>
  <c r="JE332" i="69"/>
  <c r="JD332" i="69"/>
  <c r="JC332" i="69"/>
  <c r="JB332" i="69"/>
  <c r="JA332" i="69"/>
  <c r="IZ332" i="69"/>
  <c r="IY332" i="69"/>
  <c r="IX332" i="69"/>
  <c r="IW332" i="69"/>
  <c r="IV332" i="69"/>
  <c r="IU332" i="69"/>
  <c r="IT332" i="69"/>
  <c r="IS332" i="69"/>
  <c r="IR332" i="69"/>
  <c r="IQ332" i="69"/>
  <c r="IP332" i="69"/>
  <c r="IO332" i="69"/>
  <c r="IN332" i="69"/>
  <c r="IM332" i="69"/>
  <c r="IL332" i="69"/>
  <c r="IK332" i="69"/>
  <c r="IJ332" i="69"/>
  <c r="II332" i="69"/>
  <c r="IH332" i="69"/>
  <c r="IG332" i="69"/>
  <c r="IF332" i="69"/>
  <c r="IE332" i="69"/>
  <c r="ID332" i="69"/>
  <c r="IC332" i="69"/>
  <c r="IB332" i="69"/>
  <c r="IA332" i="69"/>
  <c r="HZ332" i="69"/>
  <c r="HY332" i="69"/>
  <c r="HX332" i="69"/>
  <c r="HW332" i="69"/>
  <c r="HV332" i="69"/>
  <c r="HU332" i="69"/>
  <c r="HT332" i="69"/>
  <c r="HS332" i="69"/>
  <c r="HR332" i="69"/>
  <c r="HQ332" i="69"/>
  <c r="HP332" i="69"/>
  <c r="HO332" i="69"/>
  <c r="HN332" i="69"/>
  <c r="HM332" i="69"/>
  <c r="HL332" i="69"/>
  <c r="HK332" i="69"/>
  <c r="HJ332" i="69"/>
  <c r="HI332" i="69"/>
  <c r="HH332" i="69"/>
  <c r="HG332" i="69"/>
  <c r="HF332" i="69"/>
  <c r="HE332" i="69"/>
  <c r="HD332" i="69"/>
  <c r="HC332" i="69"/>
  <c r="HB332" i="69"/>
  <c r="HA332" i="69"/>
  <c r="GZ332" i="69"/>
  <c r="GY332" i="69"/>
  <c r="GX332" i="69"/>
  <c r="GW332" i="69"/>
  <c r="GV332" i="69"/>
  <c r="GU332" i="69"/>
  <c r="GT332" i="69"/>
  <c r="GS332" i="69"/>
  <c r="GR332" i="69"/>
  <c r="GQ332" i="69"/>
  <c r="JW331" i="69"/>
  <c r="JV331" i="69"/>
  <c r="JU331" i="69"/>
  <c r="JT331" i="69"/>
  <c r="JS331" i="69"/>
  <c r="JR331" i="69"/>
  <c r="JQ331" i="69"/>
  <c r="JP331" i="69"/>
  <c r="JO331" i="69"/>
  <c r="JN331" i="69"/>
  <c r="JM331" i="69"/>
  <c r="JL331" i="69"/>
  <c r="JK331" i="69"/>
  <c r="JJ331" i="69"/>
  <c r="JI331" i="69"/>
  <c r="JH331" i="69"/>
  <c r="JG331" i="69"/>
  <c r="JF331" i="69"/>
  <c r="JE331" i="69"/>
  <c r="JD331" i="69"/>
  <c r="JC331" i="69"/>
  <c r="JB331" i="69"/>
  <c r="JA331" i="69"/>
  <c r="IZ331" i="69"/>
  <c r="IY331" i="69"/>
  <c r="IX331" i="69"/>
  <c r="IW331" i="69"/>
  <c r="IV331" i="69"/>
  <c r="IU331" i="69"/>
  <c r="IT331" i="69"/>
  <c r="IS331" i="69"/>
  <c r="IR331" i="69"/>
  <c r="IQ331" i="69"/>
  <c r="IP331" i="69"/>
  <c r="IO331" i="69"/>
  <c r="IN331" i="69"/>
  <c r="IM331" i="69"/>
  <c r="IL331" i="69"/>
  <c r="IK331" i="69"/>
  <c r="IJ331" i="69"/>
  <c r="II331" i="69"/>
  <c r="IH331" i="69"/>
  <c r="IG331" i="69"/>
  <c r="IF331" i="69"/>
  <c r="IE331" i="69"/>
  <c r="ID331" i="69"/>
  <c r="IC331" i="69"/>
  <c r="IB331" i="69"/>
  <c r="IA331" i="69"/>
  <c r="HZ331" i="69"/>
  <c r="HY331" i="69"/>
  <c r="HX331" i="69"/>
  <c r="HW331" i="69"/>
  <c r="HV331" i="69"/>
  <c r="HU331" i="69"/>
  <c r="HT331" i="69"/>
  <c r="HS331" i="69"/>
  <c r="HR331" i="69"/>
  <c r="HQ331" i="69"/>
  <c r="HP331" i="69"/>
  <c r="HO331" i="69"/>
  <c r="HN331" i="69"/>
  <c r="HM331" i="69"/>
  <c r="HL331" i="69"/>
  <c r="HK331" i="69"/>
  <c r="HJ331" i="69"/>
  <c r="HI331" i="69"/>
  <c r="HH331" i="69"/>
  <c r="HG331" i="69"/>
  <c r="HF331" i="69"/>
  <c r="HE331" i="69"/>
  <c r="HD331" i="69"/>
  <c r="HC331" i="69"/>
  <c r="HB331" i="69"/>
  <c r="HA331" i="69"/>
  <c r="GZ331" i="69"/>
  <c r="GY331" i="69"/>
  <c r="GX331" i="69"/>
  <c r="GW331" i="69"/>
  <c r="GV331" i="69"/>
  <c r="GU331" i="69"/>
  <c r="GT331" i="69"/>
  <c r="GS331" i="69"/>
  <c r="GR331" i="69"/>
  <c r="GQ331" i="69"/>
  <c r="JW330" i="69"/>
  <c r="JV330" i="69"/>
  <c r="JU330" i="69"/>
  <c r="JT330" i="69"/>
  <c r="JS330" i="69"/>
  <c r="JR330" i="69"/>
  <c r="JQ330" i="69"/>
  <c r="JP330" i="69"/>
  <c r="JO330" i="69"/>
  <c r="JN330" i="69"/>
  <c r="JM330" i="69"/>
  <c r="JL330" i="69"/>
  <c r="JK330" i="69"/>
  <c r="JJ330" i="69"/>
  <c r="JI330" i="69"/>
  <c r="JH330" i="69"/>
  <c r="JG330" i="69"/>
  <c r="JF330" i="69"/>
  <c r="JE330" i="69"/>
  <c r="JD330" i="69"/>
  <c r="JC330" i="69"/>
  <c r="JB330" i="69"/>
  <c r="JA330" i="69"/>
  <c r="IZ330" i="69"/>
  <c r="IY330" i="69"/>
  <c r="IX330" i="69"/>
  <c r="IW330" i="69"/>
  <c r="IV330" i="69"/>
  <c r="IU330" i="69"/>
  <c r="IT330" i="69"/>
  <c r="IS330" i="69"/>
  <c r="IR330" i="69"/>
  <c r="IQ330" i="69"/>
  <c r="IP330" i="69"/>
  <c r="IO330" i="69"/>
  <c r="IN330" i="69"/>
  <c r="IM330" i="69"/>
  <c r="IL330" i="69"/>
  <c r="IK330" i="69"/>
  <c r="IJ330" i="69"/>
  <c r="II330" i="69"/>
  <c r="IH330" i="69"/>
  <c r="IG330" i="69"/>
  <c r="IF330" i="69"/>
  <c r="IE330" i="69"/>
  <c r="ID330" i="69"/>
  <c r="IC330" i="69"/>
  <c r="IB330" i="69"/>
  <c r="IA330" i="69"/>
  <c r="HZ330" i="69"/>
  <c r="HY330" i="69"/>
  <c r="HX330" i="69"/>
  <c r="HW330" i="69"/>
  <c r="HV330" i="69"/>
  <c r="HU330" i="69"/>
  <c r="HT330" i="69"/>
  <c r="HS330" i="69"/>
  <c r="HR330" i="69"/>
  <c r="HQ330" i="69"/>
  <c r="HP330" i="69"/>
  <c r="HO330" i="69"/>
  <c r="HN330" i="69"/>
  <c r="HM330" i="69"/>
  <c r="HL330" i="69"/>
  <c r="HK330" i="69"/>
  <c r="HJ330" i="69"/>
  <c r="HI330" i="69"/>
  <c r="HH330" i="69"/>
  <c r="HG330" i="69"/>
  <c r="HF330" i="69"/>
  <c r="HE330" i="69"/>
  <c r="HD330" i="69"/>
  <c r="HC330" i="69"/>
  <c r="HB330" i="69"/>
  <c r="HA330" i="69"/>
  <c r="GZ330" i="69"/>
  <c r="GY330" i="69"/>
  <c r="GX330" i="69"/>
  <c r="GW330" i="69"/>
  <c r="GV330" i="69"/>
  <c r="GU330" i="69"/>
  <c r="GT330" i="69"/>
  <c r="GS330" i="69"/>
  <c r="GR330" i="69"/>
  <c r="GQ330" i="69"/>
  <c r="JW329" i="69"/>
  <c r="JV329" i="69"/>
  <c r="JU329" i="69"/>
  <c r="JT329" i="69"/>
  <c r="JS329" i="69"/>
  <c r="JR329" i="69"/>
  <c r="JQ329" i="69"/>
  <c r="JP329" i="69"/>
  <c r="JO329" i="69"/>
  <c r="JN329" i="69"/>
  <c r="JM329" i="69"/>
  <c r="JL329" i="69"/>
  <c r="JK329" i="69"/>
  <c r="JJ329" i="69"/>
  <c r="JI329" i="69"/>
  <c r="JH329" i="69"/>
  <c r="JG329" i="69"/>
  <c r="JF329" i="69"/>
  <c r="JE329" i="69"/>
  <c r="JD329" i="69"/>
  <c r="JC329" i="69"/>
  <c r="JB329" i="69"/>
  <c r="JA329" i="69"/>
  <c r="IZ329" i="69"/>
  <c r="IY329" i="69"/>
  <c r="IX329" i="69"/>
  <c r="IW329" i="69"/>
  <c r="IV329" i="69"/>
  <c r="IU329" i="69"/>
  <c r="IT329" i="69"/>
  <c r="IS329" i="69"/>
  <c r="IR329" i="69"/>
  <c r="IQ329" i="69"/>
  <c r="IP329" i="69"/>
  <c r="IO329" i="69"/>
  <c r="IN329" i="69"/>
  <c r="IM329" i="69"/>
  <c r="IL329" i="69"/>
  <c r="IK329" i="69"/>
  <c r="IJ329" i="69"/>
  <c r="II329" i="69"/>
  <c r="IH329" i="69"/>
  <c r="IG329" i="69"/>
  <c r="IF329" i="69"/>
  <c r="IE329" i="69"/>
  <c r="ID329" i="69"/>
  <c r="IC329" i="69"/>
  <c r="IB329" i="69"/>
  <c r="IA329" i="69"/>
  <c r="HZ329" i="69"/>
  <c r="HY329" i="69"/>
  <c r="HX329" i="69"/>
  <c r="HW329" i="69"/>
  <c r="HV329" i="69"/>
  <c r="HU329" i="69"/>
  <c r="HT329" i="69"/>
  <c r="HS329" i="69"/>
  <c r="HR329" i="69"/>
  <c r="HQ329" i="69"/>
  <c r="HP329" i="69"/>
  <c r="HO329" i="69"/>
  <c r="HN329" i="69"/>
  <c r="HM329" i="69"/>
  <c r="HL329" i="69"/>
  <c r="HK329" i="69"/>
  <c r="HJ329" i="69"/>
  <c r="HI329" i="69"/>
  <c r="HH329" i="69"/>
  <c r="HG329" i="69"/>
  <c r="HF329" i="69"/>
  <c r="HE329" i="69"/>
  <c r="HD329" i="69"/>
  <c r="HC329" i="69"/>
  <c r="HB329" i="69"/>
  <c r="HA329" i="69"/>
  <c r="GZ329" i="69"/>
  <c r="GY329" i="69"/>
  <c r="GX329" i="69"/>
  <c r="GW329" i="69"/>
  <c r="GV329" i="69"/>
  <c r="GU329" i="69"/>
  <c r="GT329" i="69"/>
  <c r="GS329" i="69"/>
  <c r="GR329" i="69"/>
  <c r="GQ329" i="69"/>
  <c r="JW328" i="69"/>
  <c r="JV328" i="69"/>
  <c r="JU328" i="69"/>
  <c r="JT328" i="69"/>
  <c r="JS328" i="69"/>
  <c r="JR328" i="69"/>
  <c r="JQ328" i="69"/>
  <c r="JP328" i="69"/>
  <c r="JO328" i="69"/>
  <c r="JN328" i="69"/>
  <c r="JM328" i="69"/>
  <c r="JL328" i="69"/>
  <c r="JK328" i="69"/>
  <c r="JJ328" i="69"/>
  <c r="JI328" i="69"/>
  <c r="JH328" i="69"/>
  <c r="JG328" i="69"/>
  <c r="JF328" i="69"/>
  <c r="JE328" i="69"/>
  <c r="JD328" i="69"/>
  <c r="JC328" i="69"/>
  <c r="JB328" i="69"/>
  <c r="JA328" i="69"/>
  <c r="IZ328" i="69"/>
  <c r="IY328" i="69"/>
  <c r="IX328" i="69"/>
  <c r="IW328" i="69"/>
  <c r="IV328" i="69"/>
  <c r="IU328" i="69"/>
  <c r="IT328" i="69"/>
  <c r="IS328" i="69"/>
  <c r="IR328" i="69"/>
  <c r="IQ328" i="69"/>
  <c r="IP328" i="69"/>
  <c r="IO328" i="69"/>
  <c r="IN328" i="69"/>
  <c r="IM328" i="69"/>
  <c r="IL328" i="69"/>
  <c r="IK328" i="69"/>
  <c r="IJ328" i="69"/>
  <c r="II328" i="69"/>
  <c r="IH328" i="69"/>
  <c r="IG328" i="69"/>
  <c r="IF328" i="69"/>
  <c r="IE328" i="69"/>
  <c r="ID328" i="69"/>
  <c r="IC328" i="69"/>
  <c r="IB328" i="69"/>
  <c r="IA328" i="69"/>
  <c r="HZ328" i="69"/>
  <c r="HY328" i="69"/>
  <c r="HX328" i="69"/>
  <c r="HW328" i="69"/>
  <c r="HV328" i="69"/>
  <c r="HU328" i="69"/>
  <c r="HT328" i="69"/>
  <c r="HS328" i="69"/>
  <c r="HR328" i="69"/>
  <c r="HQ328" i="69"/>
  <c r="HP328" i="69"/>
  <c r="HO328" i="69"/>
  <c r="HN328" i="69"/>
  <c r="HM328" i="69"/>
  <c r="HL328" i="69"/>
  <c r="HK328" i="69"/>
  <c r="HJ328" i="69"/>
  <c r="HI328" i="69"/>
  <c r="HH328" i="69"/>
  <c r="HG328" i="69"/>
  <c r="HF328" i="69"/>
  <c r="HE328" i="69"/>
  <c r="HD328" i="69"/>
  <c r="HC328" i="69"/>
  <c r="HB328" i="69"/>
  <c r="HA328" i="69"/>
  <c r="GZ328" i="69"/>
  <c r="GY328" i="69"/>
  <c r="GX328" i="69"/>
  <c r="GW328" i="69"/>
  <c r="GV328" i="69"/>
  <c r="GU328" i="69"/>
  <c r="GT328" i="69"/>
  <c r="GS328" i="69"/>
  <c r="GR328" i="69"/>
  <c r="GQ328" i="69"/>
  <c r="JW327" i="69"/>
  <c r="JV327" i="69"/>
  <c r="JU327" i="69"/>
  <c r="JT327" i="69"/>
  <c r="JS327" i="69"/>
  <c r="JR327" i="69"/>
  <c r="JQ327" i="69"/>
  <c r="JP327" i="69"/>
  <c r="JO327" i="69"/>
  <c r="JN327" i="69"/>
  <c r="JM327" i="69"/>
  <c r="JL327" i="69"/>
  <c r="JK327" i="69"/>
  <c r="JJ327" i="69"/>
  <c r="JI327" i="69"/>
  <c r="JH327" i="69"/>
  <c r="JG327" i="69"/>
  <c r="JF327" i="69"/>
  <c r="JE327" i="69"/>
  <c r="JD327" i="69"/>
  <c r="JC327" i="69"/>
  <c r="JB327" i="69"/>
  <c r="JA327" i="69"/>
  <c r="IZ327" i="69"/>
  <c r="IY327" i="69"/>
  <c r="IX327" i="69"/>
  <c r="IW327" i="69"/>
  <c r="IV327" i="69"/>
  <c r="IU327" i="69"/>
  <c r="IT327" i="69"/>
  <c r="IS327" i="69"/>
  <c r="IR327" i="69"/>
  <c r="IQ327" i="69"/>
  <c r="IP327" i="69"/>
  <c r="IO327" i="69"/>
  <c r="IN327" i="69"/>
  <c r="IM327" i="69"/>
  <c r="IL327" i="69"/>
  <c r="IK327" i="69"/>
  <c r="IJ327" i="69"/>
  <c r="II327" i="69"/>
  <c r="IH327" i="69"/>
  <c r="IG327" i="69"/>
  <c r="IF327" i="69"/>
  <c r="IE327" i="69"/>
  <c r="ID327" i="69"/>
  <c r="IC327" i="69"/>
  <c r="IB327" i="69"/>
  <c r="IA327" i="69"/>
  <c r="HZ327" i="69"/>
  <c r="HY327" i="69"/>
  <c r="HX327" i="69"/>
  <c r="HW327" i="69"/>
  <c r="HV327" i="69"/>
  <c r="HU327" i="69"/>
  <c r="HT327" i="69"/>
  <c r="HS327" i="69"/>
  <c r="HR327" i="69"/>
  <c r="HQ327" i="69"/>
  <c r="HP327" i="69"/>
  <c r="HO327" i="69"/>
  <c r="HN327" i="69"/>
  <c r="HM327" i="69"/>
  <c r="HL327" i="69"/>
  <c r="HK327" i="69"/>
  <c r="HJ327" i="69"/>
  <c r="HI327" i="69"/>
  <c r="HH327" i="69"/>
  <c r="HG327" i="69"/>
  <c r="HF327" i="69"/>
  <c r="HE327" i="69"/>
  <c r="HD327" i="69"/>
  <c r="HC327" i="69"/>
  <c r="HB327" i="69"/>
  <c r="HA327" i="69"/>
  <c r="GZ327" i="69"/>
  <c r="GY327" i="69"/>
  <c r="GX327" i="69"/>
  <c r="GW327" i="69"/>
  <c r="GV327" i="69"/>
  <c r="GU327" i="69"/>
  <c r="GT327" i="69"/>
  <c r="GS327" i="69"/>
  <c r="GR327" i="69"/>
  <c r="GQ327" i="69"/>
  <c r="JW326" i="69"/>
  <c r="JV326" i="69"/>
  <c r="JU326" i="69"/>
  <c r="JT326" i="69"/>
  <c r="JS326" i="69"/>
  <c r="JR326" i="69"/>
  <c r="JQ326" i="69"/>
  <c r="JP326" i="69"/>
  <c r="JO326" i="69"/>
  <c r="JN326" i="69"/>
  <c r="JM326" i="69"/>
  <c r="JL326" i="69"/>
  <c r="JK326" i="69"/>
  <c r="JJ326" i="69"/>
  <c r="JI326" i="69"/>
  <c r="JH326" i="69"/>
  <c r="JG326" i="69"/>
  <c r="JF326" i="69"/>
  <c r="JE326" i="69"/>
  <c r="JD326" i="69"/>
  <c r="JC326" i="69"/>
  <c r="JB326" i="69"/>
  <c r="JA326" i="69"/>
  <c r="IZ326" i="69"/>
  <c r="IY326" i="69"/>
  <c r="IX326" i="69"/>
  <c r="IW326" i="69"/>
  <c r="IV326" i="69"/>
  <c r="IU326" i="69"/>
  <c r="IT326" i="69"/>
  <c r="IS326" i="69"/>
  <c r="IR326" i="69"/>
  <c r="IQ326" i="69"/>
  <c r="IP326" i="69"/>
  <c r="IO326" i="69"/>
  <c r="IN326" i="69"/>
  <c r="IM326" i="69"/>
  <c r="IL326" i="69"/>
  <c r="IK326" i="69"/>
  <c r="IJ326" i="69"/>
  <c r="II326" i="69"/>
  <c r="IH326" i="69"/>
  <c r="IG326" i="69"/>
  <c r="IF326" i="69"/>
  <c r="IE326" i="69"/>
  <c r="ID326" i="69"/>
  <c r="IC326" i="69"/>
  <c r="IB326" i="69"/>
  <c r="IA326" i="69"/>
  <c r="HZ326" i="69"/>
  <c r="HY326" i="69"/>
  <c r="HX326" i="69"/>
  <c r="HW326" i="69"/>
  <c r="HV326" i="69"/>
  <c r="HU326" i="69"/>
  <c r="HT326" i="69"/>
  <c r="HS326" i="69"/>
  <c r="HR326" i="69"/>
  <c r="HQ326" i="69"/>
  <c r="HP326" i="69"/>
  <c r="HO326" i="69"/>
  <c r="HN326" i="69"/>
  <c r="HM326" i="69"/>
  <c r="HL326" i="69"/>
  <c r="HK326" i="69"/>
  <c r="HJ326" i="69"/>
  <c r="HI326" i="69"/>
  <c r="HH326" i="69"/>
  <c r="HG326" i="69"/>
  <c r="HF326" i="69"/>
  <c r="HE326" i="69"/>
  <c r="HD326" i="69"/>
  <c r="HC326" i="69"/>
  <c r="HB326" i="69"/>
  <c r="HA326" i="69"/>
  <c r="GZ326" i="69"/>
  <c r="GY326" i="69"/>
  <c r="GX326" i="69"/>
  <c r="GW326" i="69"/>
  <c r="GV326" i="69"/>
  <c r="GU326" i="69"/>
  <c r="GT326" i="69"/>
  <c r="GS326" i="69"/>
  <c r="GR326" i="69"/>
  <c r="GQ326" i="69"/>
  <c r="JW325" i="69"/>
  <c r="JV325" i="69"/>
  <c r="JU325" i="69"/>
  <c r="JT325" i="69"/>
  <c r="JS325" i="69"/>
  <c r="JR325" i="69"/>
  <c r="JQ325" i="69"/>
  <c r="JP325" i="69"/>
  <c r="JO325" i="69"/>
  <c r="JN325" i="69"/>
  <c r="JM325" i="69"/>
  <c r="JL325" i="69"/>
  <c r="JK325" i="69"/>
  <c r="JJ325" i="69"/>
  <c r="JI325" i="69"/>
  <c r="JH325" i="69"/>
  <c r="JG325" i="69"/>
  <c r="JF325" i="69"/>
  <c r="JE325" i="69"/>
  <c r="JD325" i="69"/>
  <c r="JC325" i="69"/>
  <c r="JB325" i="69"/>
  <c r="JA325" i="69"/>
  <c r="IZ325" i="69"/>
  <c r="IY325" i="69"/>
  <c r="IX325" i="69"/>
  <c r="IW325" i="69"/>
  <c r="IV325" i="69"/>
  <c r="IU325" i="69"/>
  <c r="IT325" i="69"/>
  <c r="IS325" i="69"/>
  <c r="IR325" i="69"/>
  <c r="IQ325" i="69"/>
  <c r="IP325" i="69"/>
  <c r="IO325" i="69"/>
  <c r="IN325" i="69"/>
  <c r="IM325" i="69"/>
  <c r="IL325" i="69"/>
  <c r="IK325" i="69"/>
  <c r="IJ325" i="69"/>
  <c r="II325" i="69"/>
  <c r="IH325" i="69"/>
  <c r="IG325" i="69"/>
  <c r="IF325" i="69"/>
  <c r="IE325" i="69"/>
  <c r="ID325" i="69"/>
  <c r="IC325" i="69"/>
  <c r="IB325" i="69"/>
  <c r="IA325" i="69"/>
  <c r="HZ325" i="69"/>
  <c r="HY325" i="69"/>
  <c r="HX325" i="69"/>
  <c r="HW325" i="69"/>
  <c r="HV325" i="69"/>
  <c r="HU325" i="69"/>
  <c r="HT325" i="69"/>
  <c r="HS325" i="69"/>
  <c r="HR325" i="69"/>
  <c r="HQ325" i="69"/>
  <c r="HP325" i="69"/>
  <c r="HO325" i="69"/>
  <c r="HN325" i="69"/>
  <c r="HM325" i="69"/>
  <c r="HL325" i="69"/>
  <c r="HK325" i="69"/>
  <c r="HJ325" i="69"/>
  <c r="HI325" i="69"/>
  <c r="HH325" i="69"/>
  <c r="HG325" i="69"/>
  <c r="HF325" i="69"/>
  <c r="HE325" i="69"/>
  <c r="HD325" i="69"/>
  <c r="HC325" i="69"/>
  <c r="HB325" i="69"/>
  <c r="HA325" i="69"/>
  <c r="GZ325" i="69"/>
  <c r="GY325" i="69"/>
  <c r="GX325" i="69"/>
  <c r="GW325" i="69"/>
  <c r="GV325" i="69"/>
  <c r="GU325" i="69"/>
  <c r="GT325" i="69"/>
  <c r="GS325" i="69"/>
  <c r="GR325" i="69"/>
  <c r="GQ325" i="69"/>
  <c r="JW324" i="69"/>
  <c r="JV324" i="69"/>
  <c r="JU324" i="69"/>
  <c r="JT324" i="69"/>
  <c r="JS324" i="69"/>
  <c r="JR324" i="69"/>
  <c r="JQ324" i="69"/>
  <c r="JP324" i="69"/>
  <c r="JO324" i="69"/>
  <c r="JN324" i="69"/>
  <c r="JM324" i="69"/>
  <c r="JL324" i="69"/>
  <c r="JK324" i="69"/>
  <c r="JJ324" i="69"/>
  <c r="JI324" i="69"/>
  <c r="JH324" i="69"/>
  <c r="JG324" i="69"/>
  <c r="JF324" i="69"/>
  <c r="JE324" i="69"/>
  <c r="JD324" i="69"/>
  <c r="JC324" i="69"/>
  <c r="JB324" i="69"/>
  <c r="JA324" i="69"/>
  <c r="IZ324" i="69"/>
  <c r="IY324" i="69"/>
  <c r="IX324" i="69"/>
  <c r="IW324" i="69"/>
  <c r="IV324" i="69"/>
  <c r="IU324" i="69"/>
  <c r="IT324" i="69"/>
  <c r="IS324" i="69"/>
  <c r="IR324" i="69"/>
  <c r="IQ324" i="69"/>
  <c r="IP324" i="69"/>
  <c r="IO324" i="69"/>
  <c r="IN324" i="69"/>
  <c r="IM324" i="69"/>
  <c r="IL324" i="69"/>
  <c r="IK324" i="69"/>
  <c r="IJ324" i="69"/>
  <c r="II324" i="69"/>
  <c r="IH324" i="69"/>
  <c r="IG324" i="69"/>
  <c r="IF324" i="69"/>
  <c r="IE324" i="69"/>
  <c r="ID324" i="69"/>
  <c r="IC324" i="69"/>
  <c r="IB324" i="69"/>
  <c r="IA324" i="69"/>
  <c r="HZ324" i="69"/>
  <c r="HY324" i="69"/>
  <c r="HX324" i="69"/>
  <c r="HW324" i="69"/>
  <c r="HV324" i="69"/>
  <c r="HU324" i="69"/>
  <c r="HT324" i="69"/>
  <c r="HS324" i="69"/>
  <c r="HR324" i="69"/>
  <c r="HQ324" i="69"/>
  <c r="HP324" i="69"/>
  <c r="HO324" i="69"/>
  <c r="HN324" i="69"/>
  <c r="HM324" i="69"/>
  <c r="HL324" i="69"/>
  <c r="HK324" i="69"/>
  <c r="HJ324" i="69"/>
  <c r="HI324" i="69"/>
  <c r="HH324" i="69"/>
  <c r="HG324" i="69"/>
  <c r="HF324" i="69"/>
  <c r="HE324" i="69"/>
  <c r="HD324" i="69"/>
  <c r="HC324" i="69"/>
  <c r="HB324" i="69"/>
  <c r="HA324" i="69"/>
  <c r="GZ324" i="69"/>
  <c r="GY324" i="69"/>
  <c r="GX324" i="69"/>
  <c r="GW324" i="69"/>
  <c r="GV324" i="69"/>
  <c r="GU324" i="69"/>
  <c r="GT324" i="69"/>
  <c r="GS324" i="69"/>
  <c r="GR324" i="69"/>
  <c r="GQ324" i="69"/>
  <c r="JW323" i="69"/>
  <c r="JV323" i="69"/>
  <c r="JU323" i="69"/>
  <c r="JT323" i="69"/>
  <c r="JS323" i="69"/>
  <c r="JR323" i="69"/>
  <c r="JQ323" i="69"/>
  <c r="JP323" i="69"/>
  <c r="JO323" i="69"/>
  <c r="JN323" i="69"/>
  <c r="JM323" i="69"/>
  <c r="JL323" i="69"/>
  <c r="JK323" i="69"/>
  <c r="JJ323" i="69"/>
  <c r="JI323" i="69"/>
  <c r="JH323" i="69"/>
  <c r="JG323" i="69"/>
  <c r="JF323" i="69"/>
  <c r="JE323" i="69"/>
  <c r="JD323" i="69"/>
  <c r="JC323" i="69"/>
  <c r="JB323" i="69"/>
  <c r="JA323" i="69"/>
  <c r="IZ323" i="69"/>
  <c r="IY323" i="69"/>
  <c r="IX323" i="69"/>
  <c r="IW323" i="69"/>
  <c r="IV323" i="69"/>
  <c r="IU323" i="69"/>
  <c r="IT323" i="69"/>
  <c r="IS323" i="69"/>
  <c r="IR323" i="69"/>
  <c r="IQ323" i="69"/>
  <c r="IP323" i="69"/>
  <c r="IO323" i="69"/>
  <c r="IN323" i="69"/>
  <c r="IM323" i="69"/>
  <c r="IL323" i="69"/>
  <c r="IK323" i="69"/>
  <c r="IJ323" i="69"/>
  <c r="II323" i="69"/>
  <c r="IH323" i="69"/>
  <c r="IG323" i="69"/>
  <c r="IF323" i="69"/>
  <c r="IE323" i="69"/>
  <c r="ID323" i="69"/>
  <c r="IC323" i="69"/>
  <c r="IB323" i="69"/>
  <c r="IA323" i="69"/>
  <c r="HZ323" i="69"/>
  <c r="HY323" i="69"/>
  <c r="HX323" i="69"/>
  <c r="HW323" i="69"/>
  <c r="HV323" i="69"/>
  <c r="HU323" i="69"/>
  <c r="HT323" i="69"/>
  <c r="HS323" i="69"/>
  <c r="HR323" i="69"/>
  <c r="HQ323" i="69"/>
  <c r="HP323" i="69"/>
  <c r="HO323" i="69"/>
  <c r="HN323" i="69"/>
  <c r="HM323" i="69"/>
  <c r="HL323" i="69"/>
  <c r="HK323" i="69"/>
  <c r="HJ323" i="69"/>
  <c r="HI323" i="69"/>
  <c r="HH323" i="69"/>
  <c r="HG323" i="69"/>
  <c r="HF323" i="69"/>
  <c r="HE323" i="69"/>
  <c r="HD323" i="69"/>
  <c r="HC323" i="69"/>
  <c r="HB323" i="69"/>
  <c r="HA323" i="69"/>
  <c r="GZ323" i="69"/>
  <c r="GY323" i="69"/>
  <c r="GX323" i="69"/>
  <c r="GW323" i="69"/>
  <c r="GV323" i="69"/>
  <c r="GU323" i="69"/>
  <c r="GT323" i="69"/>
  <c r="GS323" i="69"/>
  <c r="GR323" i="69"/>
  <c r="GQ323" i="69"/>
  <c r="JW322" i="69"/>
  <c r="JV322" i="69"/>
  <c r="JU322" i="69"/>
  <c r="JT322" i="69"/>
  <c r="JS322" i="69"/>
  <c r="JR322" i="69"/>
  <c r="JQ322" i="69"/>
  <c r="JP322" i="69"/>
  <c r="JO322" i="69"/>
  <c r="JN322" i="69"/>
  <c r="JM322" i="69"/>
  <c r="JL322" i="69"/>
  <c r="JK322" i="69"/>
  <c r="JJ322" i="69"/>
  <c r="JI322" i="69"/>
  <c r="JH322" i="69"/>
  <c r="JG322" i="69"/>
  <c r="JF322" i="69"/>
  <c r="JE322" i="69"/>
  <c r="JD322" i="69"/>
  <c r="JC322" i="69"/>
  <c r="JB322" i="69"/>
  <c r="JA322" i="69"/>
  <c r="IZ322" i="69"/>
  <c r="IY322" i="69"/>
  <c r="IX322" i="69"/>
  <c r="IW322" i="69"/>
  <c r="IV322" i="69"/>
  <c r="IU322" i="69"/>
  <c r="IT322" i="69"/>
  <c r="IS322" i="69"/>
  <c r="IR322" i="69"/>
  <c r="IQ322" i="69"/>
  <c r="IP322" i="69"/>
  <c r="IO322" i="69"/>
  <c r="IN322" i="69"/>
  <c r="IM322" i="69"/>
  <c r="IL322" i="69"/>
  <c r="IK322" i="69"/>
  <c r="IJ322" i="69"/>
  <c r="II322" i="69"/>
  <c r="IH322" i="69"/>
  <c r="IG322" i="69"/>
  <c r="IF322" i="69"/>
  <c r="IE322" i="69"/>
  <c r="ID322" i="69"/>
  <c r="IC322" i="69"/>
  <c r="IB322" i="69"/>
  <c r="IA322" i="69"/>
  <c r="HZ322" i="69"/>
  <c r="HY322" i="69"/>
  <c r="HX322" i="69"/>
  <c r="HW322" i="69"/>
  <c r="HV322" i="69"/>
  <c r="HU322" i="69"/>
  <c r="HT322" i="69"/>
  <c r="HS322" i="69"/>
  <c r="HR322" i="69"/>
  <c r="HQ322" i="69"/>
  <c r="HP322" i="69"/>
  <c r="HO322" i="69"/>
  <c r="HN322" i="69"/>
  <c r="HM322" i="69"/>
  <c r="HL322" i="69"/>
  <c r="HK322" i="69"/>
  <c r="HJ322" i="69"/>
  <c r="HI322" i="69"/>
  <c r="HH322" i="69"/>
  <c r="HG322" i="69"/>
  <c r="HF322" i="69"/>
  <c r="HE322" i="69"/>
  <c r="HD322" i="69"/>
  <c r="HC322" i="69"/>
  <c r="HB322" i="69"/>
  <c r="HA322" i="69"/>
  <c r="GZ322" i="69"/>
  <c r="GY322" i="69"/>
  <c r="GX322" i="69"/>
  <c r="GW322" i="69"/>
  <c r="GV322" i="69"/>
  <c r="GU322" i="69"/>
  <c r="GT322" i="69"/>
  <c r="GS322" i="69"/>
  <c r="GR322" i="69"/>
  <c r="GQ322" i="69"/>
  <c r="JW321" i="69"/>
  <c r="JV321" i="69"/>
  <c r="JU321" i="69"/>
  <c r="JT321" i="69"/>
  <c r="JS321" i="69"/>
  <c r="JR321" i="69"/>
  <c r="JQ321" i="69"/>
  <c r="JP321" i="69"/>
  <c r="JO321" i="69"/>
  <c r="JN321" i="69"/>
  <c r="JM321" i="69"/>
  <c r="JL321" i="69"/>
  <c r="JK321" i="69"/>
  <c r="JJ321" i="69"/>
  <c r="JI321" i="69"/>
  <c r="JH321" i="69"/>
  <c r="JG321" i="69"/>
  <c r="JF321" i="69"/>
  <c r="JE321" i="69"/>
  <c r="JD321" i="69"/>
  <c r="JC321" i="69"/>
  <c r="JB321" i="69"/>
  <c r="JA321" i="69"/>
  <c r="IZ321" i="69"/>
  <c r="IY321" i="69"/>
  <c r="IX321" i="69"/>
  <c r="IW321" i="69"/>
  <c r="IV321" i="69"/>
  <c r="IU321" i="69"/>
  <c r="IT321" i="69"/>
  <c r="IS321" i="69"/>
  <c r="IR321" i="69"/>
  <c r="IQ321" i="69"/>
  <c r="IP321" i="69"/>
  <c r="IO321" i="69"/>
  <c r="IN321" i="69"/>
  <c r="IM321" i="69"/>
  <c r="IL321" i="69"/>
  <c r="IK321" i="69"/>
  <c r="IJ321" i="69"/>
  <c r="II321" i="69"/>
  <c r="IH321" i="69"/>
  <c r="IG321" i="69"/>
  <c r="IF321" i="69"/>
  <c r="IE321" i="69"/>
  <c r="ID321" i="69"/>
  <c r="IC321" i="69"/>
  <c r="IB321" i="69"/>
  <c r="IA321" i="69"/>
  <c r="HZ321" i="69"/>
  <c r="HY321" i="69"/>
  <c r="HX321" i="69"/>
  <c r="HW321" i="69"/>
  <c r="HV321" i="69"/>
  <c r="HU321" i="69"/>
  <c r="HT321" i="69"/>
  <c r="HS321" i="69"/>
  <c r="HR321" i="69"/>
  <c r="HQ321" i="69"/>
  <c r="HP321" i="69"/>
  <c r="HO321" i="69"/>
  <c r="HN321" i="69"/>
  <c r="HM321" i="69"/>
  <c r="HL321" i="69"/>
  <c r="HK321" i="69"/>
  <c r="HJ321" i="69"/>
  <c r="HI321" i="69"/>
  <c r="HH321" i="69"/>
  <c r="HG321" i="69"/>
  <c r="HF321" i="69"/>
  <c r="HE321" i="69"/>
  <c r="HD321" i="69"/>
  <c r="HC321" i="69"/>
  <c r="HB321" i="69"/>
  <c r="HA321" i="69"/>
  <c r="GZ321" i="69"/>
  <c r="GY321" i="69"/>
  <c r="GX321" i="69"/>
  <c r="GW321" i="69"/>
  <c r="GV321" i="69"/>
  <c r="GU321" i="69"/>
  <c r="GT321" i="69"/>
  <c r="GS321" i="69"/>
  <c r="GR321" i="69"/>
  <c r="GQ321" i="69"/>
  <c r="JW318" i="69"/>
  <c r="JV318" i="69"/>
  <c r="JU318" i="69"/>
  <c r="JT318" i="69"/>
  <c r="JS318" i="69"/>
  <c r="JR318" i="69"/>
  <c r="JQ318" i="69"/>
  <c r="JP318" i="69"/>
  <c r="JO318" i="69"/>
  <c r="JN318" i="69"/>
  <c r="JM318" i="69"/>
  <c r="JL318" i="69"/>
  <c r="JK318" i="69"/>
  <c r="JJ318" i="69"/>
  <c r="JI318" i="69"/>
  <c r="JH318" i="69"/>
  <c r="JG318" i="69"/>
  <c r="JF318" i="69"/>
  <c r="JE318" i="69"/>
  <c r="JD318" i="69"/>
  <c r="JC318" i="69"/>
  <c r="JB318" i="69"/>
  <c r="JA318" i="69"/>
  <c r="IZ318" i="69"/>
  <c r="IY318" i="69"/>
  <c r="IX318" i="69"/>
  <c r="IW318" i="69"/>
  <c r="IV318" i="69"/>
  <c r="IU318" i="69"/>
  <c r="IT318" i="69"/>
  <c r="IS318" i="69"/>
  <c r="IR318" i="69"/>
  <c r="IQ318" i="69"/>
  <c r="IP318" i="69"/>
  <c r="IO318" i="69"/>
  <c r="IN318" i="69"/>
  <c r="IM318" i="69"/>
  <c r="IL318" i="69"/>
  <c r="IK318" i="69"/>
  <c r="IJ318" i="69"/>
  <c r="II318" i="69"/>
  <c r="IH318" i="69"/>
  <c r="IG318" i="69"/>
  <c r="IF318" i="69"/>
  <c r="IE318" i="69"/>
  <c r="ID318" i="69"/>
  <c r="IC318" i="69"/>
  <c r="IB318" i="69"/>
  <c r="IA318" i="69"/>
  <c r="HZ318" i="69"/>
  <c r="HY318" i="69"/>
  <c r="HX318" i="69"/>
  <c r="HW318" i="69"/>
  <c r="HV318" i="69"/>
  <c r="HU318" i="69"/>
  <c r="HT318" i="69"/>
  <c r="HS318" i="69"/>
  <c r="HR318" i="69"/>
  <c r="HQ318" i="69"/>
  <c r="HP318" i="69"/>
  <c r="HO318" i="69"/>
  <c r="HN318" i="69"/>
  <c r="HM318" i="69"/>
  <c r="HL318" i="69"/>
  <c r="HK318" i="69"/>
  <c r="HJ318" i="69"/>
  <c r="HI318" i="69"/>
  <c r="HH318" i="69"/>
  <c r="HG318" i="69"/>
  <c r="HF318" i="69"/>
  <c r="HE318" i="69"/>
  <c r="HD318" i="69"/>
  <c r="HC318" i="69"/>
  <c r="HB318" i="69"/>
  <c r="HA318" i="69"/>
  <c r="GZ318" i="69"/>
  <c r="GY318" i="69"/>
  <c r="GX318" i="69"/>
  <c r="GW318" i="69"/>
  <c r="GV318" i="69"/>
  <c r="GU318" i="69"/>
  <c r="GT318" i="69"/>
  <c r="GS318" i="69"/>
  <c r="GR318" i="69"/>
  <c r="GQ318" i="69"/>
  <c r="JW317" i="69"/>
  <c r="JV317" i="69"/>
  <c r="JU317" i="69"/>
  <c r="JT317" i="69"/>
  <c r="JS317" i="69"/>
  <c r="JR317" i="69"/>
  <c r="JQ317" i="69"/>
  <c r="JP317" i="69"/>
  <c r="JO317" i="69"/>
  <c r="JN317" i="69"/>
  <c r="JM317" i="69"/>
  <c r="JL317" i="69"/>
  <c r="JK317" i="69"/>
  <c r="JJ317" i="69"/>
  <c r="JI317" i="69"/>
  <c r="JH317" i="69"/>
  <c r="JG317" i="69"/>
  <c r="JF317" i="69"/>
  <c r="JE317" i="69"/>
  <c r="JD317" i="69"/>
  <c r="JC317" i="69"/>
  <c r="JB317" i="69"/>
  <c r="JA317" i="69"/>
  <c r="IZ317" i="69"/>
  <c r="IY317" i="69"/>
  <c r="IX317" i="69"/>
  <c r="IW317" i="69"/>
  <c r="IV317" i="69"/>
  <c r="IU317" i="69"/>
  <c r="IT317" i="69"/>
  <c r="IS317" i="69"/>
  <c r="IR317" i="69"/>
  <c r="IQ317" i="69"/>
  <c r="IP317" i="69"/>
  <c r="IO317" i="69"/>
  <c r="IN317" i="69"/>
  <c r="IM317" i="69"/>
  <c r="IL317" i="69"/>
  <c r="IK317" i="69"/>
  <c r="IJ317" i="69"/>
  <c r="II317" i="69"/>
  <c r="IH317" i="69"/>
  <c r="IG317" i="69"/>
  <c r="IF317" i="69"/>
  <c r="IE317" i="69"/>
  <c r="ID317" i="69"/>
  <c r="IC317" i="69"/>
  <c r="IB317" i="69"/>
  <c r="IA317" i="69"/>
  <c r="HZ317" i="69"/>
  <c r="HY317" i="69"/>
  <c r="HX317" i="69"/>
  <c r="HW317" i="69"/>
  <c r="HV317" i="69"/>
  <c r="HU317" i="69"/>
  <c r="HT317" i="69"/>
  <c r="HS317" i="69"/>
  <c r="HR317" i="69"/>
  <c r="HQ317" i="69"/>
  <c r="HP317" i="69"/>
  <c r="HO317" i="69"/>
  <c r="HN317" i="69"/>
  <c r="HM317" i="69"/>
  <c r="HL317" i="69"/>
  <c r="HK317" i="69"/>
  <c r="HJ317" i="69"/>
  <c r="HI317" i="69"/>
  <c r="HH317" i="69"/>
  <c r="HG317" i="69"/>
  <c r="HF317" i="69"/>
  <c r="HE317" i="69"/>
  <c r="HD317" i="69"/>
  <c r="HC317" i="69"/>
  <c r="HB317" i="69"/>
  <c r="HA317" i="69"/>
  <c r="GZ317" i="69"/>
  <c r="GY317" i="69"/>
  <c r="GX317" i="69"/>
  <c r="GW317" i="69"/>
  <c r="GV317" i="69"/>
  <c r="GU317" i="69"/>
  <c r="GT317" i="69"/>
  <c r="GS317" i="69"/>
  <c r="GR317" i="69"/>
  <c r="GQ317" i="69"/>
  <c r="JW316" i="69"/>
  <c r="JV316" i="69"/>
  <c r="JU316" i="69"/>
  <c r="JT316" i="69"/>
  <c r="JS316" i="69"/>
  <c r="JR316" i="69"/>
  <c r="JQ316" i="69"/>
  <c r="JP316" i="69"/>
  <c r="JO316" i="69"/>
  <c r="JN316" i="69"/>
  <c r="JM316" i="69"/>
  <c r="JL316" i="69"/>
  <c r="JK316" i="69"/>
  <c r="JJ316" i="69"/>
  <c r="JI316" i="69"/>
  <c r="JH316" i="69"/>
  <c r="JG316" i="69"/>
  <c r="JF316" i="69"/>
  <c r="JE316" i="69"/>
  <c r="JD316" i="69"/>
  <c r="JC316" i="69"/>
  <c r="JB316" i="69"/>
  <c r="JA316" i="69"/>
  <c r="IZ316" i="69"/>
  <c r="IY316" i="69"/>
  <c r="IX316" i="69"/>
  <c r="IW316" i="69"/>
  <c r="IV316" i="69"/>
  <c r="IU316" i="69"/>
  <c r="IT316" i="69"/>
  <c r="IS316" i="69"/>
  <c r="IR316" i="69"/>
  <c r="IQ316" i="69"/>
  <c r="IP316" i="69"/>
  <c r="IO316" i="69"/>
  <c r="IN316" i="69"/>
  <c r="IM316" i="69"/>
  <c r="IL316" i="69"/>
  <c r="IK316" i="69"/>
  <c r="IJ316" i="69"/>
  <c r="II316" i="69"/>
  <c r="IH316" i="69"/>
  <c r="IG316" i="69"/>
  <c r="IF316" i="69"/>
  <c r="IE316" i="69"/>
  <c r="ID316" i="69"/>
  <c r="IC316" i="69"/>
  <c r="IB316" i="69"/>
  <c r="IA316" i="69"/>
  <c r="HZ316" i="69"/>
  <c r="HY316" i="69"/>
  <c r="HX316" i="69"/>
  <c r="HW316" i="69"/>
  <c r="HV316" i="69"/>
  <c r="HU316" i="69"/>
  <c r="HT316" i="69"/>
  <c r="HS316" i="69"/>
  <c r="HR316" i="69"/>
  <c r="HQ316" i="69"/>
  <c r="HP316" i="69"/>
  <c r="HO316" i="69"/>
  <c r="HN316" i="69"/>
  <c r="HM316" i="69"/>
  <c r="HL316" i="69"/>
  <c r="HK316" i="69"/>
  <c r="HJ316" i="69"/>
  <c r="HI316" i="69"/>
  <c r="HH316" i="69"/>
  <c r="HG316" i="69"/>
  <c r="HF316" i="69"/>
  <c r="HE316" i="69"/>
  <c r="HD316" i="69"/>
  <c r="HC316" i="69"/>
  <c r="HB316" i="69"/>
  <c r="HA316" i="69"/>
  <c r="GZ316" i="69"/>
  <c r="GY316" i="69"/>
  <c r="GX316" i="69"/>
  <c r="GW316" i="69"/>
  <c r="GV316" i="69"/>
  <c r="GU316" i="69"/>
  <c r="GT316" i="69"/>
  <c r="GS316" i="69"/>
  <c r="GR316" i="69"/>
  <c r="GQ316" i="69"/>
  <c r="JW315" i="69"/>
  <c r="JV315" i="69"/>
  <c r="JU315" i="69"/>
  <c r="JT315" i="69"/>
  <c r="JS315" i="69"/>
  <c r="JR315" i="69"/>
  <c r="JQ315" i="69"/>
  <c r="JP315" i="69"/>
  <c r="JO315" i="69"/>
  <c r="JN315" i="69"/>
  <c r="JM315" i="69"/>
  <c r="JL315" i="69"/>
  <c r="JK315" i="69"/>
  <c r="JJ315" i="69"/>
  <c r="JI315" i="69"/>
  <c r="JH315" i="69"/>
  <c r="JG315" i="69"/>
  <c r="JF315" i="69"/>
  <c r="JE315" i="69"/>
  <c r="JD315" i="69"/>
  <c r="JC315" i="69"/>
  <c r="JB315" i="69"/>
  <c r="JA315" i="69"/>
  <c r="IZ315" i="69"/>
  <c r="IY315" i="69"/>
  <c r="IX315" i="69"/>
  <c r="IW315" i="69"/>
  <c r="IV315" i="69"/>
  <c r="IU315" i="69"/>
  <c r="IT315" i="69"/>
  <c r="IS315" i="69"/>
  <c r="IR315" i="69"/>
  <c r="IQ315" i="69"/>
  <c r="IP315" i="69"/>
  <c r="IO315" i="69"/>
  <c r="IN315" i="69"/>
  <c r="IM315" i="69"/>
  <c r="IL315" i="69"/>
  <c r="IK315" i="69"/>
  <c r="IJ315" i="69"/>
  <c r="II315" i="69"/>
  <c r="IH315" i="69"/>
  <c r="IG315" i="69"/>
  <c r="IF315" i="69"/>
  <c r="IE315" i="69"/>
  <c r="ID315" i="69"/>
  <c r="IC315" i="69"/>
  <c r="IB315" i="69"/>
  <c r="IA315" i="69"/>
  <c r="HZ315" i="69"/>
  <c r="HY315" i="69"/>
  <c r="HX315" i="69"/>
  <c r="HW315" i="69"/>
  <c r="HV315" i="69"/>
  <c r="HU315" i="69"/>
  <c r="HT315" i="69"/>
  <c r="HS315" i="69"/>
  <c r="HR315" i="69"/>
  <c r="HQ315" i="69"/>
  <c r="HP315" i="69"/>
  <c r="HO315" i="69"/>
  <c r="HN315" i="69"/>
  <c r="HM315" i="69"/>
  <c r="HL315" i="69"/>
  <c r="HK315" i="69"/>
  <c r="HJ315" i="69"/>
  <c r="HI315" i="69"/>
  <c r="HH315" i="69"/>
  <c r="HG315" i="69"/>
  <c r="HF315" i="69"/>
  <c r="HE315" i="69"/>
  <c r="HD315" i="69"/>
  <c r="HC315" i="69"/>
  <c r="HB315" i="69"/>
  <c r="HA315" i="69"/>
  <c r="GZ315" i="69"/>
  <c r="GY315" i="69"/>
  <c r="GX315" i="69"/>
  <c r="GW315" i="69"/>
  <c r="GV315" i="69"/>
  <c r="GU315" i="69"/>
  <c r="GT315" i="69"/>
  <c r="GS315" i="69"/>
  <c r="GR315" i="69"/>
  <c r="GQ315" i="69"/>
  <c r="JW314" i="69"/>
  <c r="JV314" i="69"/>
  <c r="JU314" i="69"/>
  <c r="JT314" i="69"/>
  <c r="JS314" i="69"/>
  <c r="JR314" i="69"/>
  <c r="JQ314" i="69"/>
  <c r="JP314" i="69"/>
  <c r="JO314" i="69"/>
  <c r="JN314" i="69"/>
  <c r="JM314" i="69"/>
  <c r="JL314" i="69"/>
  <c r="JK314" i="69"/>
  <c r="JJ314" i="69"/>
  <c r="JI314" i="69"/>
  <c r="JH314" i="69"/>
  <c r="JG314" i="69"/>
  <c r="JF314" i="69"/>
  <c r="JE314" i="69"/>
  <c r="JD314" i="69"/>
  <c r="JC314" i="69"/>
  <c r="JB314" i="69"/>
  <c r="JA314" i="69"/>
  <c r="IZ314" i="69"/>
  <c r="IY314" i="69"/>
  <c r="IX314" i="69"/>
  <c r="IW314" i="69"/>
  <c r="IV314" i="69"/>
  <c r="IU314" i="69"/>
  <c r="IT314" i="69"/>
  <c r="IS314" i="69"/>
  <c r="IR314" i="69"/>
  <c r="IQ314" i="69"/>
  <c r="IP314" i="69"/>
  <c r="IO314" i="69"/>
  <c r="IN314" i="69"/>
  <c r="IM314" i="69"/>
  <c r="IL314" i="69"/>
  <c r="IK314" i="69"/>
  <c r="IJ314" i="69"/>
  <c r="II314" i="69"/>
  <c r="IH314" i="69"/>
  <c r="IG314" i="69"/>
  <c r="IF314" i="69"/>
  <c r="IE314" i="69"/>
  <c r="ID314" i="69"/>
  <c r="IC314" i="69"/>
  <c r="IB314" i="69"/>
  <c r="IA314" i="69"/>
  <c r="HZ314" i="69"/>
  <c r="HY314" i="69"/>
  <c r="HX314" i="69"/>
  <c r="HW314" i="69"/>
  <c r="HV314" i="69"/>
  <c r="HU314" i="69"/>
  <c r="HT314" i="69"/>
  <c r="HS314" i="69"/>
  <c r="HR314" i="69"/>
  <c r="HQ314" i="69"/>
  <c r="HP314" i="69"/>
  <c r="HO314" i="69"/>
  <c r="HN314" i="69"/>
  <c r="HM314" i="69"/>
  <c r="HL314" i="69"/>
  <c r="HK314" i="69"/>
  <c r="HJ314" i="69"/>
  <c r="HI314" i="69"/>
  <c r="HH314" i="69"/>
  <c r="HG314" i="69"/>
  <c r="HF314" i="69"/>
  <c r="HE314" i="69"/>
  <c r="HD314" i="69"/>
  <c r="HC314" i="69"/>
  <c r="HB314" i="69"/>
  <c r="HA314" i="69"/>
  <c r="GZ314" i="69"/>
  <c r="GY314" i="69"/>
  <c r="GX314" i="69"/>
  <c r="GW314" i="69"/>
  <c r="GV314" i="69"/>
  <c r="GU314" i="69"/>
  <c r="GT314" i="69"/>
  <c r="GS314" i="69"/>
  <c r="GR314" i="69"/>
  <c r="GQ314" i="69"/>
  <c r="JW313" i="69"/>
  <c r="JV313" i="69"/>
  <c r="JU313" i="69"/>
  <c r="JT313" i="69"/>
  <c r="JS313" i="69"/>
  <c r="JR313" i="69"/>
  <c r="JQ313" i="69"/>
  <c r="JP313" i="69"/>
  <c r="JO313" i="69"/>
  <c r="JN313" i="69"/>
  <c r="JM313" i="69"/>
  <c r="JL313" i="69"/>
  <c r="JK313" i="69"/>
  <c r="JJ313" i="69"/>
  <c r="JI313" i="69"/>
  <c r="JH313" i="69"/>
  <c r="JG313" i="69"/>
  <c r="JF313" i="69"/>
  <c r="JE313" i="69"/>
  <c r="JD313" i="69"/>
  <c r="JC313" i="69"/>
  <c r="JB313" i="69"/>
  <c r="JA313" i="69"/>
  <c r="IZ313" i="69"/>
  <c r="IY313" i="69"/>
  <c r="IX313" i="69"/>
  <c r="IW313" i="69"/>
  <c r="IV313" i="69"/>
  <c r="IU313" i="69"/>
  <c r="IT313" i="69"/>
  <c r="IS313" i="69"/>
  <c r="IR313" i="69"/>
  <c r="IQ313" i="69"/>
  <c r="IP313" i="69"/>
  <c r="IO313" i="69"/>
  <c r="IN313" i="69"/>
  <c r="IM313" i="69"/>
  <c r="IL313" i="69"/>
  <c r="IK313" i="69"/>
  <c r="IJ313" i="69"/>
  <c r="II313" i="69"/>
  <c r="IH313" i="69"/>
  <c r="IG313" i="69"/>
  <c r="IF313" i="69"/>
  <c r="IE313" i="69"/>
  <c r="ID313" i="69"/>
  <c r="IC313" i="69"/>
  <c r="IB313" i="69"/>
  <c r="IA313" i="69"/>
  <c r="HZ313" i="69"/>
  <c r="HY313" i="69"/>
  <c r="HX313" i="69"/>
  <c r="HW313" i="69"/>
  <c r="HV313" i="69"/>
  <c r="HU313" i="69"/>
  <c r="HT313" i="69"/>
  <c r="HS313" i="69"/>
  <c r="HR313" i="69"/>
  <c r="HQ313" i="69"/>
  <c r="HP313" i="69"/>
  <c r="HO313" i="69"/>
  <c r="HN313" i="69"/>
  <c r="HM313" i="69"/>
  <c r="HL313" i="69"/>
  <c r="HK313" i="69"/>
  <c r="HJ313" i="69"/>
  <c r="HI313" i="69"/>
  <c r="HH313" i="69"/>
  <c r="HG313" i="69"/>
  <c r="HF313" i="69"/>
  <c r="HE313" i="69"/>
  <c r="HD313" i="69"/>
  <c r="HC313" i="69"/>
  <c r="HB313" i="69"/>
  <c r="HA313" i="69"/>
  <c r="GZ313" i="69"/>
  <c r="GY313" i="69"/>
  <c r="GX313" i="69"/>
  <c r="GW313" i="69"/>
  <c r="GV313" i="69"/>
  <c r="GU313" i="69"/>
  <c r="GT313" i="69"/>
  <c r="GS313" i="69"/>
  <c r="GR313" i="69"/>
  <c r="GQ313" i="69"/>
  <c r="JW312" i="69"/>
  <c r="JV312" i="69"/>
  <c r="JU312" i="69"/>
  <c r="JT312" i="69"/>
  <c r="JS312" i="69"/>
  <c r="JR312" i="69"/>
  <c r="JQ312" i="69"/>
  <c r="JP312" i="69"/>
  <c r="JO312" i="69"/>
  <c r="JN312" i="69"/>
  <c r="JM312" i="69"/>
  <c r="JL312" i="69"/>
  <c r="JK312" i="69"/>
  <c r="JJ312" i="69"/>
  <c r="JI312" i="69"/>
  <c r="JH312" i="69"/>
  <c r="JG312" i="69"/>
  <c r="JF312" i="69"/>
  <c r="JE312" i="69"/>
  <c r="JD312" i="69"/>
  <c r="JC312" i="69"/>
  <c r="JB312" i="69"/>
  <c r="JA312" i="69"/>
  <c r="IZ312" i="69"/>
  <c r="IY312" i="69"/>
  <c r="IX312" i="69"/>
  <c r="IW312" i="69"/>
  <c r="IV312" i="69"/>
  <c r="IU312" i="69"/>
  <c r="IT312" i="69"/>
  <c r="IS312" i="69"/>
  <c r="IR312" i="69"/>
  <c r="IQ312" i="69"/>
  <c r="IP312" i="69"/>
  <c r="IO312" i="69"/>
  <c r="IN312" i="69"/>
  <c r="IM312" i="69"/>
  <c r="IL312" i="69"/>
  <c r="IK312" i="69"/>
  <c r="IJ312" i="69"/>
  <c r="II312" i="69"/>
  <c r="IH312" i="69"/>
  <c r="IG312" i="69"/>
  <c r="IF312" i="69"/>
  <c r="IE312" i="69"/>
  <c r="ID312" i="69"/>
  <c r="IC312" i="69"/>
  <c r="IB312" i="69"/>
  <c r="IA312" i="69"/>
  <c r="HZ312" i="69"/>
  <c r="HY312" i="69"/>
  <c r="HX312" i="69"/>
  <c r="HW312" i="69"/>
  <c r="HV312" i="69"/>
  <c r="HU312" i="69"/>
  <c r="HT312" i="69"/>
  <c r="HS312" i="69"/>
  <c r="HR312" i="69"/>
  <c r="HQ312" i="69"/>
  <c r="HP312" i="69"/>
  <c r="HO312" i="69"/>
  <c r="HN312" i="69"/>
  <c r="HM312" i="69"/>
  <c r="HL312" i="69"/>
  <c r="HK312" i="69"/>
  <c r="HJ312" i="69"/>
  <c r="HI312" i="69"/>
  <c r="HH312" i="69"/>
  <c r="HG312" i="69"/>
  <c r="HF312" i="69"/>
  <c r="HE312" i="69"/>
  <c r="HD312" i="69"/>
  <c r="HC312" i="69"/>
  <c r="HB312" i="69"/>
  <c r="HA312" i="69"/>
  <c r="GZ312" i="69"/>
  <c r="GY312" i="69"/>
  <c r="GX312" i="69"/>
  <c r="GW312" i="69"/>
  <c r="GV312" i="69"/>
  <c r="GU312" i="69"/>
  <c r="GT312" i="69"/>
  <c r="GS312" i="69"/>
  <c r="GR312" i="69"/>
  <c r="GQ312" i="69"/>
  <c r="JW311" i="69"/>
  <c r="JV311" i="69"/>
  <c r="JU311" i="69"/>
  <c r="JT311" i="69"/>
  <c r="JS311" i="69"/>
  <c r="JR311" i="69"/>
  <c r="JQ311" i="69"/>
  <c r="JP311" i="69"/>
  <c r="JO311" i="69"/>
  <c r="JN311" i="69"/>
  <c r="JM311" i="69"/>
  <c r="JL311" i="69"/>
  <c r="JK311" i="69"/>
  <c r="JJ311" i="69"/>
  <c r="JI311" i="69"/>
  <c r="JH311" i="69"/>
  <c r="JG311" i="69"/>
  <c r="JF311" i="69"/>
  <c r="JE311" i="69"/>
  <c r="JD311" i="69"/>
  <c r="JC311" i="69"/>
  <c r="JB311" i="69"/>
  <c r="JA311" i="69"/>
  <c r="IZ311" i="69"/>
  <c r="IY311" i="69"/>
  <c r="IX311" i="69"/>
  <c r="IW311" i="69"/>
  <c r="IV311" i="69"/>
  <c r="IU311" i="69"/>
  <c r="IT311" i="69"/>
  <c r="IS311" i="69"/>
  <c r="IR311" i="69"/>
  <c r="IQ311" i="69"/>
  <c r="IP311" i="69"/>
  <c r="IO311" i="69"/>
  <c r="IN311" i="69"/>
  <c r="IM311" i="69"/>
  <c r="IL311" i="69"/>
  <c r="IK311" i="69"/>
  <c r="IJ311" i="69"/>
  <c r="II311" i="69"/>
  <c r="IH311" i="69"/>
  <c r="IG311" i="69"/>
  <c r="IF311" i="69"/>
  <c r="IE311" i="69"/>
  <c r="ID311" i="69"/>
  <c r="IC311" i="69"/>
  <c r="IB311" i="69"/>
  <c r="IA311" i="69"/>
  <c r="HZ311" i="69"/>
  <c r="HY311" i="69"/>
  <c r="HX311" i="69"/>
  <c r="HW311" i="69"/>
  <c r="HV311" i="69"/>
  <c r="HU311" i="69"/>
  <c r="HT311" i="69"/>
  <c r="HS311" i="69"/>
  <c r="HR311" i="69"/>
  <c r="HQ311" i="69"/>
  <c r="HP311" i="69"/>
  <c r="HO311" i="69"/>
  <c r="HN311" i="69"/>
  <c r="HM311" i="69"/>
  <c r="HL311" i="69"/>
  <c r="HK311" i="69"/>
  <c r="HJ311" i="69"/>
  <c r="HI311" i="69"/>
  <c r="HH311" i="69"/>
  <c r="HG311" i="69"/>
  <c r="HF311" i="69"/>
  <c r="HE311" i="69"/>
  <c r="HD311" i="69"/>
  <c r="HC311" i="69"/>
  <c r="HB311" i="69"/>
  <c r="HA311" i="69"/>
  <c r="GZ311" i="69"/>
  <c r="GY311" i="69"/>
  <c r="GX311" i="69"/>
  <c r="GW311" i="69"/>
  <c r="GV311" i="69"/>
  <c r="GU311" i="69"/>
  <c r="GT311" i="69"/>
  <c r="GS311" i="69"/>
  <c r="GR311" i="69"/>
  <c r="GQ311" i="69"/>
  <c r="JW310" i="69"/>
  <c r="JV310" i="69"/>
  <c r="JU310" i="69"/>
  <c r="JT310" i="69"/>
  <c r="JS310" i="69"/>
  <c r="JR310" i="69"/>
  <c r="JQ310" i="69"/>
  <c r="JP310" i="69"/>
  <c r="JO310" i="69"/>
  <c r="JN310" i="69"/>
  <c r="JM310" i="69"/>
  <c r="JL310" i="69"/>
  <c r="JK310" i="69"/>
  <c r="JJ310" i="69"/>
  <c r="JI310" i="69"/>
  <c r="JH310" i="69"/>
  <c r="JG310" i="69"/>
  <c r="JF310" i="69"/>
  <c r="JE310" i="69"/>
  <c r="JD310" i="69"/>
  <c r="JC310" i="69"/>
  <c r="JB310" i="69"/>
  <c r="JA310" i="69"/>
  <c r="IZ310" i="69"/>
  <c r="IY310" i="69"/>
  <c r="IX310" i="69"/>
  <c r="IW310" i="69"/>
  <c r="IV310" i="69"/>
  <c r="IU310" i="69"/>
  <c r="IT310" i="69"/>
  <c r="IS310" i="69"/>
  <c r="IR310" i="69"/>
  <c r="IQ310" i="69"/>
  <c r="IP310" i="69"/>
  <c r="IO310" i="69"/>
  <c r="IN310" i="69"/>
  <c r="IM310" i="69"/>
  <c r="IL310" i="69"/>
  <c r="IK310" i="69"/>
  <c r="IJ310" i="69"/>
  <c r="II310" i="69"/>
  <c r="IH310" i="69"/>
  <c r="IG310" i="69"/>
  <c r="IF310" i="69"/>
  <c r="IE310" i="69"/>
  <c r="ID310" i="69"/>
  <c r="IC310" i="69"/>
  <c r="IB310" i="69"/>
  <c r="IA310" i="69"/>
  <c r="HZ310" i="69"/>
  <c r="HY310" i="69"/>
  <c r="HX310" i="69"/>
  <c r="HW310" i="69"/>
  <c r="HV310" i="69"/>
  <c r="HU310" i="69"/>
  <c r="HT310" i="69"/>
  <c r="HS310" i="69"/>
  <c r="HR310" i="69"/>
  <c r="HQ310" i="69"/>
  <c r="HP310" i="69"/>
  <c r="HO310" i="69"/>
  <c r="HN310" i="69"/>
  <c r="HM310" i="69"/>
  <c r="HL310" i="69"/>
  <c r="HK310" i="69"/>
  <c r="HJ310" i="69"/>
  <c r="HI310" i="69"/>
  <c r="HH310" i="69"/>
  <c r="HG310" i="69"/>
  <c r="HF310" i="69"/>
  <c r="HE310" i="69"/>
  <c r="HD310" i="69"/>
  <c r="HC310" i="69"/>
  <c r="HB310" i="69"/>
  <c r="HA310" i="69"/>
  <c r="GZ310" i="69"/>
  <c r="GY310" i="69"/>
  <c r="GX310" i="69"/>
  <c r="GW310" i="69"/>
  <c r="GV310" i="69"/>
  <c r="GU310" i="69"/>
  <c r="GT310" i="69"/>
  <c r="GS310" i="69"/>
  <c r="GR310" i="69"/>
  <c r="GQ310" i="69"/>
  <c r="JW309" i="69"/>
  <c r="JV309" i="69"/>
  <c r="JU309" i="69"/>
  <c r="JT309" i="69"/>
  <c r="JS309" i="69"/>
  <c r="JR309" i="69"/>
  <c r="JQ309" i="69"/>
  <c r="JP309" i="69"/>
  <c r="JO309" i="69"/>
  <c r="JN309" i="69"/>
  <c r="JM309" i="69"/>
  <c r="JL309" i="69"/>
  <c r="JK309" i="69"/>
  <c r="JJ309" i="69"/>
  <c r="JI309" i="69"/>
  <c r="JH309" i="69"/>
  <c r="JG309" i="69"/>
  <c r="JF309" i="69"/>
  <c r="JE309" i="69"/>
  <c r="JD309" i="69"/>
  <c r="JC309" i="69"/>
  <c r="JB309" i="69"/>
  <c r="JA309" i="69"/>
  <c r="IZ309" i="69"/>
  <c r="IY309" i="69"/>
  <c r="IX309" i="69"/>
  <c r="IW309" i="69"/>
  <c r="IV309" i="69"/>
  <c r="IU309" i="69"/>
  <c r="IT309" i="69"/>
  <c r="IS309" i="69"/>
  <c r="IR309" i="69"/>
  <c r="IQ309" i="69"/>
  <c r="IP309" i="69"/>
  <c r="IO309" i="69"/>
  <c r="IN309" i="69"/>
  <c r="IM309" i="69"/>
  <c r="IL309" i="69"/>
  <c r="IK309" i="69"/>
  <c r="IJ309" i="69"/>
  <c r="II309" i="69"/>
  <c r="IH309" i="69"/>
  <c r="IG309" i="69"/>
  <c r="IF309" i="69"/>
  <c r="IE309" i="69"/>
  <c r="ID309" i="69"/>
  <c r="IC309" i="69"/>
  <c r="IB309" i="69"/>
  <c r="IA309" i="69"/>
  <c r="HZ309" i="69"/>
  <c r="HY309" i="69"/>
  <c r="HX309" i="69"/>
  <c r="HW309" i="69"/>
  <c r="HV309" i="69"/>
  <c r="HU309" i="69"/>
  <c r="HT309" i="69"/>
  <c r="HS309" i="69"/>
  <c r="HR309" i="69"/>
  <c r="HQ309" i="69"/>
  <c r="HP309" i="69"/>
  <c r="HO309" i="69"/>
  <c r="HN309" i="69"/>
  <c r="HM309" i="69"/>
  <c r="HL309" i="69"/>
  <c r="HK309" i="69"/>
  <c r="HJ309" i="69"/>
  <c r="HI309" i="69"/>
  <c r="HH309" i="69"/>
  <c r="HG309" i="69"/>
  <c r="HF309" i="69"/>
  <c r="HE309" i="69"/>
  <c r="HD309" i="69"/>
  <c r="HC309" i="69"/>
  <c r="HB309" i="69"/>
  <c r="HA309" i="69"/>
  <c r="GZ309" i="69"/>
  <c r="GY309" i="69"/>
  <c r="GX309" i="69"/>
  <c r="GW309" i="69"/>
  <c r="GV309" i="69"/>
  <c r="GU309" i="69"/>
  <c r="GT309" i="69"/>
  <c r="GS309" i="69"/>
  <c r="GR309" i="69"/>
  <c r="GQ309" i="69"/>
  <c r="JW308" i="69"/>
  <c r="JV308" i="69"/>
  <c r="JU308" i="69"/>
  <c r="JT308" i="69"/>
  <c r="JS308" i="69"/>
  <c r="JR308" i="69"/>
  <c r="JQ308" i="69"/>
  <c r="JP308" i="69"/>
  <c r="JO308" i="69"/>
  <c r="JN308" i="69"/>
  <c r="JM308" i="69"/>
  <c r="JL308" i="69"/>
  <c r="JK308" i="69"/>
  <c r="JJ308" i="69"/>
  <c r="JI308" i="69"/>
  <c r="JH308" i="69"/>
  <c r="JG308" i="69"/>
  <c r="JF308" i="69"/>
  <c r="JE308" i="69"/>
  <c r="JD308" i="69"/>
  <c r="JC308" i="69"/>
  <c r="JB308" i="69"/>
  <c r="JA308" i="69"/>
  <c r="IZ308" i="69"/>
  <c r="IY308" i="69"/>
  <c r="IX308" i="69"/>
  <c r="IW308" i="69"/>
  <c r="IV308" i="69"/>
  <c r="IU308" i="69"/>
  <c r="IT308" i="69"/>
  <c r="IS308" i="69"/>
  <c r="IR308" i="69"/>
  <c r="IQ308" i="69"/>
  <c r="IP308" i="69"/>
  <c r="IO308" i="69"/>
  <c r="IN308" i="69"/>
  <c r="IM308" i="69"/>
  <c r="IL308" i="69"/>
  <c r="IK308" i="69"/>
  <c r="IJ308" i="69"/>
  <c r="II308" i="69"/>
  <c r="IH308" i="69"/>
  <c r="IG308" i="69"/>
  <c r="IF308" i="69"/>
  <c r="IE308" i="69"/>
  <c r="ID308" i="69"/>
  <c r="IC308" i="69"/>
  <c r="IB308" i="69"/>
  <c r="IA308" i="69"/>
  <c r="HZ308" i="69"/>
  <c r="HY308" i="69"/>
  <c r="HX308" i="69"/>
  <c r="HW308" i="69"/>
  <c r="HV308" i="69"/>
  <c r="HU308" i="69"/>
  <c r="HT308" i="69"/>
  <c r="HS308" i="69"/>
  <c r="HR308" i="69"/>
  <c r="HQ308" i="69"/>
  <c r="HP308" i="69"/>
  <c r="HO308" i="69"/>
  <c r="HN308" i="69"/>
  <c r="HM308" i="69"/>
  <c r="HL308" i="69"/>
  <c r="HK308" i="69"/>
  <c r="HJ308" i="69"/>
  <c r="HI308" i="69"/>
  <c r="HH308" i="69"/>
  <c r="HG308" i="69"/>
  <c r="HF308" i="69"/>
  <c r="HE308" i="69"/>
  <c r="HD308" i="69"/>
  <c r="HC308" i="69"/>
  <c r="HB308" i="69"/>
  <c r="HA308" i="69"/>
  <c r="GZ308" i="69"/>
  <c r="GY308" i="69"/>
  <c r="GX308" i="69"/>
  <c r="GW308" i="69"/>
  <c r="GV308" i="69"/>
  <c r="GU308" i="69"/>
  <c r="GT308" i="69"/>
  <c r="GS308" i="69"/>
  <c r="GR308" i="69"/>
  <c r="GQ308" i="69"/>
  <c r="JW307" i="69"/>
  <c r="JV307" i="69"/>
  <c r="JU307" i="69"/>
  <c r="JT307" i="69"/>
  <c r="JS307" i="69"/>
  <c r="JR307" i="69"/>
  <c r="JQ307" i="69"/>
  <c r="JP307" i="69"/>
  <c r="JO307" i="69"/>
  <c r="JN307" i="69"/>
  <c r="JM307" i="69"/>
  <c r="JL307" i="69"/>
  <c r="JK307" i="69"/>
  <c r="JJ307" i="69"/>
  <c r="JI307" i="69"/>
  <c r="JH307" i="69"/>
  <c r="JG307" i="69"/>
  <c r="JF307" i="69"/>
  <c r="JE307" i="69"/>
  <c r="JD307" i="69"/>
  <c r="JC307" i="69"/>
  <c r="JB307" i="69"/>
  <c r="JA307" i="69"/>
  <c r="IZ307" i="69"/>
  <c r="IY307" i="69"/>
  <c r="IX307" i="69"/>
  <c r="IW307" i="69"/>
  <c r="IV307" i="69"/>
  <c r="IU307" i="69"/>
  <c r="IT307" i="69"/>
  <c r="IS307" i="69"/>
  <c r="IR307" i="69"/>
  <c r="IQ307" i="69"/>
  <c r="IP307" i="69"/>
  <c r="IO307" i="69"/>
  <c r="IN307" i="69"/>
  <c r="IM307" i="69"/>
  <c r="IL307" i="69"/>
  <c r="IK307" i="69"/>
  <c r="IJ307" i="69"/>
  <c r="II307" i="69"/>
  <c r="IH307" i="69"/>
  <c r="IG307" i="69"/>
  <c r="IF307" i="69"/>
  <c r="IE307" i="69"/>
  <c r="ID307" i="69"/>
  <c r="IC307" i="69"/>
  <c r="IB307" i="69"/>
  <c r="IA307" i="69"/>
  <c r="HZ307" i="69"/>
  <c r="HY307" i="69"/>
  <c r="HX307" i="69"/>
  <c r="HW307" i="69"/>
  <c r="HV307" i="69"/>
  <c r="HU307" i="69"/>
  <c r="HT307" i="69"/>
  <c r="HS307" i="69"/>
  <c r="HR307" i="69"/>
  <c r="HQ307" i="69"/>
  <c r="HP307" i="69"/>
  <c r="HO307" i="69"/>
  <c r="HN307" i="69"/>
  <c r="HM307" i="69"/>
  <c r="HL307" i="69"/>
  <c r="HK307" i="69"/>
  <c r="HJ307" i="69"/>
  <c r="HI307" i="69"/>
  <c r="HH307" i="69"/>
  <c r="HG307" i="69"/>
  <c r="HF307" i="69"/>
  <c r="HE307" i="69"/>
  <c r="HD307" i="69"/>
  <c r="HC307" i="69"/>
  <c r="HB307" i="69"/>
  <c r="HA307" i="69"/>
  <c r="GZ307" i="69"/>
  <c r="GY307" i="69"/>
  <c r="GX307" i="69"/>
  <c r="GW307" i="69"/>
  <c r="GV307" i="69"/>
  <c r="GU307" i="69"/>
  <c r="GT307" i="69"/>
  <c r="GS307" i="69"/>
  <c r="GR307" i="69"/>
  <c r="GQ307" i="69"/>
  <c r="JW306" i="69"/>
  <c r="JV306" i="69"/>
  <c r="JU306" i="69"/>
  <c r="JT306" i="69"/>
  <c r="JS306" i="69"/>
  <c r="JR306" i="69"/>
  <c r="JQ306" i="69"/>
  <c r="JP306" i="69"/>
  <c r="JO306" i="69"/>
  <c r="JN306" i="69"/>
  <c r="JM306" i="69"/>
  <c r="JL306" i="69"/>
  <c r="JK306" i="69"/>
  <c r="JJ306" i="69"/>
  <c r="JI306" i="69"/>
  <c r="JH306" i="69"/>
  <c r="JG306" i="69"/>
  <c r="JF306" i="69"/>
  <c r="JE306" i="69"/>
  <c r="JD306" i="69"/>
  <c r="JC306" i="69"/>
  <c r="JB306" i="69"/>
  <c r="JA306" i="69"/>
  <c r="IZ306" i="69"/>
  <c r="IY306" i="69"/>
  <c r="IX306" i="69"/>
  <c r="IW306" i="69"/>
  <c r="IV306" i="69"/>
  <c r="IU306" i="69"/>
  <c r="IT306" i="69"/>
  <c r="IS306" i="69"/>
  <c r="IR306" i="69"/>
  <c r="IQ306" i="69"/>
  <c r="IP306" i="69"/>
  <c r="IO306" i="69"/>
  <c r="IN306" i="69"/>
  <c r="IM306" i="69"/>
  <c r="IL306" i="69"/>
  <c r="IK306" i="69"/>
  <c r="IJ306" i="69"/>
  <c r="II306" i="69"/>
  <c r="IH306" i="69"/>
  <c r="IG306" i="69"/>
  <c r="IF306" i="69"/>
  <c r="IE306" i="69"/>
  <c r="ID306" i="69"/>
  <c r="IC306" i="69"/>
  <c r="IB306" i="69"/>
  <c r="IA306" i="69"/>
  <c r="HZ306" i="69"/>
  <c r="HY306" i="69"/>
  <c r="HX306" i="69"/>
  <c r="HW306" i="69"/>
  <c r="HV306" i="69"/>
  <c r="HU306" i="69"/>
  <c r="HT306" i="69"/>
  <c r="HS306" i="69"/>
  <c r="HR306" i="69"/>
  <c r="HQ306" i="69"/>
  <c r="HP306" i="69"/>
  <c r="HO306" i="69"/>
  <c r="HN306" i="69"/>
  <c r="HM306" i="69"/>
  <c r="HL306" i="69"/>
  <c r="HK306" i="69"/>
  <c r="HJ306" i="69"/>
  <c r="HI306" i="69"/>
  <c r="HH306" i="69"/>
  <c r="HG306" i="69"/>
  <c r="HF306" i="69"/>
  <c r="HE306" i="69"/>
  <c r="HD306" i="69"/>
  <c r="HC306" i="69"/>
  <c r="HB306" i="69"/>
  <c r="HA306" i="69"/>
  <c r="GZ306" i="69"/>
  <c r="GY306" i="69"/>
  <c r="GX306" i="69"/>
  <c r="GW306" i="69"/>
  <c r="GV306" i="69"/>
  <c r="GU306" i="69"/>
  <c r="GT306" i="69"/>
  <c r="GS306" i="69"/>
  <c r="GR306" i="69"/>
  <c r="GQ306" i="69"/>
  <c r="JW305" i="69"/>
  <c r="JV305" i="69"/>
  <c r="JU305" i="69"/>
  <c r="JT305" i="69"/>
  <c r="JS305" i="69"/>
  <c r="JR305" i="69"/>
  <c r="JQ305" i="69"/>
  <c r="JP305" i="69"/>
  <c r="JO305" i="69"/>
  <c r="JN305" i="69"/>
  <c r="JM305" i="69"/>
  <c r="JL305" i="69"/>
  <c r="JK305" i="69"/>
  <c r="JJ305" i="69"/>
  <c r="JI305" i="69"/>
  <c r="JH305" i="69"/>
  <c r="JG305" i="69"/>
  <c r="JF305" i="69"/>
  <c r="JE305" i="69"/>
  <c r="JD305" i="69"/>
  <c r="JC305" i="69"/>
  <c r="JB305" i="69"/>
  <c r="JA305" i="69"/>
  <c r="IZ305" i="69"/>
  <c r="IY305" i="69"/>
  <c r="IX305" i="69"/>
  <c r="IW305" i="69"/>
  <c r="IV305" i="69"/>
  <c r="IU305" i="69"/>
  <c r="IT305" i="69"/>
  <c r="IS305" i="69"/>
  <c r="IR305" i="69"/>
  <c r="IQ305" i="69"/>
  <c r="IP305" i="69"/>
  <c r="IO305" i="69"/>
  <c r="IN305" i="69"/>
  <c r="IM305" i="69"/>
  <c r="IL305" i="69"/>
  <c r="IK305" i="69"/>
  <c r="IJ305" i="69"/>
  <c r="II305" i="69"/>
  <c r="IH305" i="69"/>
  <c r="IG305" i="69"/>
  <c r="IF305" i="69"/>
  <c r="IE305" i="69"/>
  <c r="ID305" i="69"/>
  <c r="IC305" i="69"/>
  <c r="IB305" i="69"/>
  <c r="IA305" i="69"/>
  <c r="HZ305" i="69"/>
  <c r="HY305" i="69"/>
  <c r="HX305" i="69"/>
  <c r="HW305" i="69"/>
  <c r="HV305" i="69"/>
  <c r="HU305" i="69"/>
  <c r="HT305" i="69"/>
  <c r="HS305" i="69"/>
  <c r="HR305" i="69"/>
  <c r="HQ305" i="69"/>
  <c r="HP305" i="69"/>
  <c r="HO305" i="69"/>
  <c r="HN305" i="69"/>
  <c r="HM305" i="69"/>
  <c r="HL305" i="69"/>
  <c r="HK305" i="69"/>
  <c r="HJ305" i="69"/>
  <c r="HI305" i="69"/>
  <c r="HH305" i="69"/>
  <c r="HG305" i="69"/>
  <c r="HF305" i="69"/>
  <c r="HE305" i="69"/>
  <c r="HD305" i="69"/>
  <c r="HC305" i="69"/>
  <c r="HB305" i="69"/>
  <c r="HA305" i="69"/>
  <c r="GZ305" i="69"/>
  <c r="GY305" i="69"/>
  <c r="GX305" i="69"/>
  <c r="GW305" i="69"/>
  <c r="GV305" i="69"/>
  <c r="GU305" i="69"/>
  <c r="GT305" i="69"/>
  <c r="GS305" i="69"/>
  <c r="GR305" i="69"/>
  <c r="GQ305" i="69"/>
  <c r="JW304" i="69"/>
  <c r="JV304" i="69"/>
  <c r="JU304" i="69"/>
  <c r="JT304" i="69"/>
  <c r="JS304" i="69"/>
  <c r="JR304" i="69"/>
  <c r="JQ304" i="69"/>
  <c r="JP304" i="69"/>
  <c r="JO304" i="69"/>
  <c r="JN304" i="69"/>
  <c r="JM304" i="69"/>
  <c r="JL304" i="69"/>
  <c r="JK304" i="69"/>
  <c r="JJ304" i="69"/>
  <c r="JI304" i="69"/>
  <c r="JH304" i="69"/>
  <c r="JG304" i="69"/>
  <c r="JF304" i="69"/>
  <c r="JE304" i="69"/>
  <c r="JD304" i="69"/>
  <c r="JC304" i="69"/>
  <c r="JB304" i="69"/>
  <c r="JA304" i="69"/>
  <c r="IZ304" i="69"/>
  <c r="IY304" i="69"/>
  <c r="IX304" i="69"/>
  <c r="IW304" i="69"/>
  <c r="IV304" i="69"/>
  <c r="IU304" i="69"/>
  <c r="IT304" i="69"/>
  <c r="IS304" i="69"/>
  <c r="IR304" i="69"/>
  <c r="IQ304" i="69"/>
  <c r="IP304" i="69"/>
  <c r="IO304" i="69"/>
  <c r="IN304" i="69"/>
  <c r="IM304" i="69"/>
  <c r="IL304" i="69"/>
  <c r="IK304" i="69"/>
  <c r="IJ304" i="69"/>
  <c r="II304" i="69"/>
  <c r="IH304" i="69"/>
  <c r="IG304" i="69"/>
  <c r="IF304" i="69"/>
  <c r="IE304" i="69"/>
  <c r="ID304" i="69"/>
  <c r="IC304" i="69"/>
  <c r="IB304" i="69"/>
  <c r="IA304" i="69"/>
  <c r="HZ304" i="69"/>
  <c r="HY304" i="69"/>
  <c r="HX304" i="69"/>
  <c r="HW304" i="69"/>
  <c r="HV304" i="69"/>
  <c r="HU304" i="69"/>
  <c r="HT304" i="69"/>
  <c r="HS304" i="69"/>
  <c r="HR304" i="69"/>
  <c r="HQ304" i="69"/>
  <c r="HP304" i="69"/>
  <c r="HO304" i="69"/>
  <c r="HN304" i="69"/>
  <c r="HM304" i="69"/>
  <c r="HL304" i="69"/>
  <c r="HK304" i="69"/>
  <c r="HJ304" i="69"/>
  <c r="HI304" i="69"/>
  <c r="HH304" i="69"/>
  <c r="HG304" i="69"/>
  <c r="HF304" i="69"/>
  <c r="HE304" i="69"/>
  <c r="HD304" i="69"/>
  <c r="HC304" i="69"/>
  <c r="HB304" i="69"/>
  <c r="HA304" i="69"/>
  <c r="GZ304" i="69"/>
  <c r="GY304" i="69"/>
  <c r="GX304" i="69"/>
  <c r="GW304" i="69"/>
  <c r="GV304" i="69"/>
  <c r="GU304" i="69"/>
  <c r="GT304" i="69"/>
  <c r="GS304" i="69"/>
  <c r="GR304" i="69"/>
  <c r="GQ304" i="69"/>
  <c r="JW303" i="69"/>
  <c r="JV303" i="69"/>
  <c r="JU303" i="69"/>
  <c r="JT303" i="69"/>
  <c r="JS303" i="69"/>
  <c r="JR303" i="69"/>
  <c r="JQ303" i="69"/>
  <c r="JP303" i="69"/>
  <c r="JO303" i="69"/>
  <c r="JN303" i="69"/>
  <c r="JM303" i="69"/>
  <c r="JL303" i="69"/>
  <c r="JK303" i="69"/>
  <c r="JJ303" i="69"/>
  <c r="JI303" i="69"/>
  <c r="JH303" i="69"/>
  <c r="JG303" i="69"/>
  <c r="JF303" i="69"/>
  <c r="JE303" i="69"/>
  <c r="JD303" i="69"/>
  <c r="JC303" i="69"/>
  <c r="JB303" i="69"/>
  <c r="JA303" i="69"/>
  <c r="IZ303" i="69"/>
  <c r="IY303" i="69"/>
  <c r="IX303" i="69"/>
  <c r="IW303" i="69"/>
  <c r="IV303" i="69"/>
  <c r="IU303" i="69"/>
  <c r="IT303" i="69"/>
  <c r="IS303" i="69"/>
  <c r="IR303" i="69"/>
  <c r="IQ303" i="69"/>
  <c r="IP303" i="69"/>
  <c r="IO303" i="69"/>
  <c r="IN303" i="69"/>
  <c r="IM303" i="69"/>
  <c r="IL303" i="69"/>
  <c r="IK303" i="69"/>
  <c r="IJ303" i="69"/>
  <c r="II303" i="69"/>
  <c r="IH303" i="69"/>
  <c r="IG303" i="69"/>
  <c r="IF303" i="69"/>
  <c r="IE303" i="69"/>
  <c r="ID303" i="69"/>
  <c r="IC303" i="69"/>
  <c r="IB303" i="69"/>
  <c r="IA303" i="69"/>
  <c r="HZ303" i="69"/>
  <c r="HY303" i="69"/>
  <c r="HX303" i="69"/>
  <c r="HW303" i="69"/>
  <c r="HV303" i="69"/>
  <c r="HU303" i="69"/>
  <c r="HT303" i="69"/>
  <c r="HS303" i="69"/>
  <c r="HR303" i="69"/>
  <c r="HQ303" i="69"/>
  <c r="HP303" i="69"/>
  <c r="HO303" i="69"/>
  <c r="HN303" i="69"/>
  <c r="HM303" i="69"/>
  <c r="HL303" i="69"/>
  <c r="HK303" i="69"/>
  <c r="HJ303" i="69"/>
  <c r="HI303" i="69"/>
  <c r="HH303" i="69"/>
  <c r="HG303" i="69"/>
  <c r="HF303" i="69"/>
  <c r="HE303" i="69"/>
  <c r="HD303" i="69"/>
  <c r="HC303" i="69"/>
  <c r="HB303" i="69"/>
  <c r="HA303" i="69"/>
  <c r="GZ303" i="69"/>
  <c r="GY303" i="69"/>
  <c r="GX303" i="69"/>
  <c r="GW303" i="69"/>
  <c r="GV303" i="69"/>
  <c r="GU303" i="69"/>
  <c r="GT303" i="69"/>
  <c r="GS303" i="69"/>
  <c r="GR303" i="69"/>
  <c r="GQ303" i="69"/>
  <c r="JW302" i="69"/>
  <c r="JV302" i="69"/>
  <c r="JU302" i="69"/>
  <c r="JT302" i="69"/>
  <c r="JS302" i="69"/>
  <c r="JR302" i="69"/>
  <c r="JQ302" i="69"/>
  <c r="JP302" i="69"/>
  <c r="JO302" i="69"/>
  <c r="JN302" i="69"/>
  <c r="JM302" i="69"/>
  <c r="JL302" i="69"/>
  <c r="JK302" i="69"/>
  <c r="JJ302" i="69"/>
  <c r="JI302" i="69"/>
  <c r="JH302" i="69"/>
  <c r="JG302" i="69"/>
  <c r="JF302" i="69"/>
  <c r="JE302" i="69"/>
  <c r="JD302" i="69"/>
  <c r="JC302" i="69"/>
  <c r="JB302" i="69"/>
  <c r="JA302" i="69"/>
  <c r="IZ302" i="69"/>
  <c r="IY302" i="69"/>
  <c r="IX302" i="69"/>
  <c r="IW302" i="69"/>
  <c r="IV302" i="69"/>
  <c r="IU302" i="69"/>
  <c r="IT302" i="69"/>
  <c r="IS302" i="69"/>
  <c r="IR302" i="69"/>
  <c r="IQ302" i="69"/>
  <c r="IP302" i="69"/>
  <c r="IO302" i="69"/>
  <c r="IN302" i="69"/>
  <c r="IM302" i="69"/>
  <c r="IL302" i="69"/>
  <c r="IK302" i="69"/>
  <c r="IJ302" i="69"/>
  <c r="II302" i="69"/>
  <c r="IH302" i="69"/>
  <c r="IG302" i="69"/>
  <c r="IF302" i="69"/>
  <c r="IE302" i="69"/>
  <c r="ID302" i="69"/>
  <c r="IC302" i="69"/>
  <c r="IB302" i="69"/>
  <c r="IA302" i="69"/>
  <c r="HZ302" i="69"/>
  <c r="HY302" i="69"/>
  <c r="HX302" i="69"/>
  <c r="HW302" i="69"/>
  <c r="HV302" i="69"/>
  <c r="HU302" i="69"/>
  <c r="HT302" i="69"/>
  <c r="HS302" i="69"/>
  <c r="HR302" i="69"/>
  <c r="HQ302" i="69"/>
  <c r="HP302" i="69"/>
  <c r="HO302" i="69"/>
  <c r="HN302" i="69"/>
  <c r="HM302" i="69"/>
  <c r="HL302" i="69"/>
  <c r="HK302" i="69"/>
  <c r="HJ302" i="69"/>
  <c r="HI302" i="69"/>
  <c r="HH302" i="69"/>
  <c r="HG302" i="69"/>
  <c r="HF302" i="69"/>
  <c r="HE302" i="69"/>
  <c r="HD302" i="69"/>
  <c r="HC302" i="69"/>
  <c r="HB302" i="69"/>
  <c r="HA302" i="69"/>
  <c r="GZ302" i="69"/>
  <c r="GY302" i="69"/>
  <c r="GX302" i="69"/>
  <c r="GW302" i="69"/>
  <c r="GV302" i="69"/>
  <c r="GU302" i="69"/>
  <c r="GT302" i="69"/>
  <c r="GS302" i="69"/>
  <c r="GR302" i="69"/>
  <c r="GQ302" i="69"/>
  <c r="JW301" i="69"/>
  <c r="JV301" i="69"/>
  <c r="JU301" i="69"/>
  <c r="JT301" i="69"/>
  <c r="JS301" i="69"/>
  <c r="JR301" i="69"/>
  <c r="JQ301" i="69"/>
  <c r="JP301" i="69"/>
  <c r="JO301" i="69"/>
  <c r="JN301" i="69"/>
  <c r="JM301" i="69"/>
  <c r="JL301" i="69"/>
  <c r="JK301" i="69"/>
  <c r="JJ301" i="69"/>
  <c r="JI301" i="69"/>
  <c r="JH301" i="69"/>
  <c r="JG301" i="69"/>
  <c r="JF301" i="69"/>
  <c r="JE301" i="69"/>
  <c r="JD301" i="69"/>
  <c r="JC301" i="69"/>
  <c r="JB301" i="69"/>
  <c r="JA301" i="69"/>
  <c r="IZ301" i="69"/>
  <c r="IY301" i="69"/>
  <c r="IX301" i="69"/>
  <c r="IW301" i="69"/>
  <c r="IV301" i="69"/>
  <c r="IU301" i="69"/>
  <c r="IT301" i="69"/>
  <c r="IS301" i="69"/>
  <c r="IR301" i="69"/>
  <c r="IQ301" i="69"/>
  <c r="IP301" i="69"/>
  <c r="IO301" i="69"/>
  <c r="IN301" i="69"/>
  <c r="IM301" i="69"/>
  <c r="IL301" i="69"/>
  <c r="IK301" i="69"/>
  <c r="IJ301" i="69"/>
  <c r="II301" i="69"/>
  <c r="IH301" i="69"/>
  <c r="IG301" i="69"/>
  <c r="IF301" i="69"/>
  <c r="IE301" i="69"/>
  <c r="ID301" i="69"/>
  <c r="IC301" i="69"/>
  <c r="IB301" i="69"/>
  <c r="IA301" i="69"/>
  <c r="HZ301" i="69"/>
  <c r="HY301" i="69"/>
  <c r="HX301" i="69"/>
  <c r="HW301" i="69"/>
  <c r="HV301" i="69"/>
  <c r="HU301" i="69"/>
  <c r="HT301" i="69"/>
  <c r="HS301" i="69"/>
  <c r="HR301" i="69"/>
  <c r="HQ301" i="69"/>
  <c r="HP301" i="69"/>
  <c r="HO301" i="69"/>
  <c r="HN301" i="69"/>
  <c r="HM301" i="69"/>
  <c r="HL301" i="69"/>
  <c r="HK301" i="69"/>
  <c r="HJ301" i="69"/>
  <c r="HI301" i="69"/>
  <c r="HH301" i="69"/>
  <c r="HG301" i="69"/>
  <c r="HF301" i="69"/>
  <c r="HE301" i="69"/>
  <c r="HD301" i="69"/>
  <c r="HC301" i="69"/>
  <c r="HB301" i="69"/>
  <c r="HA301" i="69"/>
  <c r="GZ301" i="69"/>
  <c r="GY301" i="69"/>
  <c r="GX301" i="69"/>
  <c r="GW301" i="69"/>
  <c r="GV301" i="69"/>
  <c r="GU301" i="69"/>
  <c r="GT301" i="69"/>
  <c r="GS301" i="69"/>
  <c r="GR301" i="69"/>
  <c r="GQ301" i="69"/>
  <c r="JW300" i="69"/>
  <c r="JV300" i="69"/>
  <c r="JU300" i="69"/>
  <c r="JT300" i="69"/>
  <c r="JS300" i="69"/>
  <c r="JR300" i="69"/>
  <c r="JQ300" i="69"/>
  <c r="JP300" i="69"/>
  <c r="JO300" i="69"/>
  <c r="JN300" i="69"/>
  <c r="JM300" i="69"/>
  <c r="JL300" i="69"/>
  <c r="JK300" i="69"/>
  <c r="JJ300" i="69"/>
  <c r="JI300" i="69"/>
  <c r="JH300" i="69"/>
  <c r="JG300" i="69"/>
  <c r="JF300" i="69"/>
  <c r="JE300" i="69"/>
  <c r="JD300" i="69"/>
  <c r="JC300" i="69"/>
  <c r="JB300" i="69"/>
  <c r="JA300" i="69"/>
  <c r="IZ300" i="69"/>
  <c r="IY300" i="69"/>
  <c r="IX300" i="69"/>
  <c r="IW300" i="69"/>
  <c r="IV300" i="69"/>
  <c r="IU300" i="69"/>
  <c r="IT300" i="69"/>
  <c r="IS300" i="69"/>
  <c r="IR300" i="69"/>
  <c r="IQ300" i="69"/>
  <c r="IP300" i="69"/>
  <c r="IO300" i="69"/>
  <c r="IN300" i="69"/>
  <c r="IM300" i="69"/>
  <c r="IL300" i="69"/>
  <c r="IK300" i="69"/>
  <c r="IJ300" i="69"/>
  <c r="II300" i="69"/>
  <c r="IH300" i="69"/>
  <c r="IG300" i="69"/>
  <c r="IF300" i="69"/>
  <c r="IE300" i="69"/>
  <c r="ID300" i="69"/>
  <c r="IC300" i="69"/>
  <c r="IB300" i="69"/>
  <c r="IA300" i="69"/>
  <c r="HZ300" i="69"/>
  <c r="HY300" i="69"/>
  <c r="HX300" i="69"/>
  <c r="HW300" i="69"/>
  <c r="HV300" i="69"/>
  <c r="HU300" i="69"/>
  <c r="HT300" i="69"/>
  <c r="HS300" i="69"/>
  <c r="HR300" i="69"/>
  <c r="HQ300" i="69"/>
  <c r="HP300" i="69"/>
  <c r="HO300" i="69"/>
  <c r="HN300" i="69"/>
  <c r="HM300" i="69"/>
  <c r="HL300" i="69"/>
  <c r="HK300" i="69"/>
  <c r="HJ300" i="69"/>
  <c r="HI300" i="69"/>
  <c r="HH300" i="69"/>
  <c r="HG300" i="69"/>
  <c r="HF300" i="69"/>
  <c r="HE300" i="69"/>
  <c r="HD300" i="69"/>
  <c r="HC300" i="69"/>
  <c r="HB300" i="69"/>
  <c r="HA300" i="69"/>
  <c r="GZ300" i="69"/>
  <c r="GY300" i="69"/>
  <c r="GX300" i="69"/>
  <c r="GW300" i="69"/>
  <c r="GV300" i="69"/>
  <c r="GU300" i="69"/>
  <c r="GT300" i="69"/>
  <c r="GS300" i="69"/>
  <c r="GR300" i="69"/>
  <c r="GQ300" i="69"/>
  <c r="JW299" i="69"/>
  <c r="JV299" i="69"/>
  <c r="JU299" i="69"/>
  <c r="JT299" i="69"/>
  <c r="JS299" i="69"/>
  <c r="JR299" i="69"/>
  <c r="JQ299" i="69"/>
  <c r="JP299" i="69"/>
  <c r="JO299" i="69"/>
  <c r="JN299" i="69"/>
  <c r="JM299" i="69"/>
  <c r="JL299" i="69"/>
  <c r="JK299" i="69"/>
  <c r="JJ299" i="69"/>
  <c r="JI299" i="69"/>
  <c r="JH299" i="69"/>
  <c r="JG299" i="69"/>
  <c r="JF299" i="69"/>
  <c r="JE299" i="69"/>
  <c r="JD299" i="69"/>
  <c r="JC299" i="69"/>
  <c r="JB299" i="69"/>
  <c r="JA299" i="69"/>
  <c r="IZ299" i="69"/>
  <c r="IY299" i="69"/>
  <c r="IX299" i="69"/>
  <c r="IW299" i="69"/>
  <c r="IV299" i="69"/>
  <c r="IU299" i="69"/>
  <c r="IT299" i="69"/>
  <c r="IS299" i="69"/>
  <c r="IR299" i="69"/>
  <c r="IQ299" i="69"/>
  <c r="IP299" i="69"/>
  <c r="IO299" i="69"/>
  <c r="IN299" i="69"/>
  <c r="IM299" i="69"/>
  <c r="IL299" i="69"/>
  <c r="IK299" i="69"/>
  <c r="IJ299" i="69"/>
  <c r="II299" i="69"/>
  <c r="IH299" i="69"/>
  <c r="IG299" i="69"/>
  <c r="IF299" i="69"/>
  <c r="IE299" i="69"/>
  <c r="ID299" i="69"/>
  <c r="IC299" i="69"/>
  <c r="IB299" i="69"/>
  <c r="IA299" i="69"/>
  <c r="HZ299" i="69"/>
  <c r="HY299" i="69"/>
  <c r="HX299" i="69"/>
  <c r="HW299" i="69"/>
  <c r="HV299" i="69"/>
  <c r="HU299" i="69"/>
  <c r="HT299" i="69"/>
  <c r="HS299" i="69"/>
  <c r="HR299" i="69"/>
  <c r="HQ299" i="69"/>
  <c r="HP299" i="69"/>
  <c r="HO299" i="69"/>
  <c r="HN299" i="69"/>
  <c r="HM299" i="69"/>
  <c r="HL299" i="69"/>
  <c r="HK299" i="69"/>
  <c r="HJ299" i="69"/>
  <c r="HI299" i="69"/>
  <c r="HH299" i="69"/>
  <c r="HG299" i="69"/>
  <c r="HF299" i="69"/>
  <c r="HE299" i="69"/>
  <c r="HD299" i="69"/>
  <c r="HC299" i="69"/>
  <c r="HB299" i="69"/>
  <c r="HA299" i="69"/>
  <c r="GZ299" i="69"/>
  <c r="GY299" i="69"/>
  <c r="GX299" i="69"/>
  <c r="GW299" i="69"/>
  <c r="GV299" i="69"/>
  <c r="GU299" i="69"/>
  <c r="GT299" i="69"/>
  <c r="GS299" i="69"/>
  <c r="GR299" i="69"/>
  <c r="GQ299" i="69"/>
  <c r="JW298" i="69"/>
  <c r="JV298" i="69"/>
  <c r="JU298" i="69"/>
  <c r="JT298" i="69"/>
  <c r="JS298" i="69"/>
  <c r="JR298" i="69"/>
  <c r="JQ298" i="69"/>
  <c r="JP298" i="69"/>
  <c r="JO298" i="69"/>
  <c r="JN298" i="69"/>
  <c r="JM298" i="69"/>
  <c r="JL298" i="69"/>
  <c r="JK298" i="69"/>
  <c r="JJ298" i="69"/>
  <c r="JI298" i="69"/>
  <c r="JH298" i="69"/>
  <c r="JG298" i="69"/>
  <c r="JF298" i="69"/>
  <c r="JE298" i="69"/>
  <c r="JD298" i="69"/>
  <c r="JC298" i="69"/>
  <c r="JB298" i="69"/>
  <c r="JA298" i="69"/>
  <c r="IZ298" i="69"/>
  <c r="IY298" i="69"/>
  <c r="IX298" i="69"/>
  <c r="IW298" i="69"/>
  <c r="IV298" i="69"/>
  <c r="IU298" i="69"/>
  <c r="IT298" i="69"/>
  <c r="IS298" i="69"/>
  <c r="IR298" i="69"/>
  <c r="IQ298" i="69"/>
  <c r="IP298" i="69"/>
  <c r="IO298" i="69"/>
  <c r="IN298" i="69"/>
  <c r="IM298" i="69"/>
  <c r="IL298" i="69"/>
  <c r="IK298" i="69"/>
  <c r="IJ298" i="69"/>
  <c r="II298" i="69"/>
  <c r="IH298" i="69"/>
  <c r="IG298" i="69"/>
  <c r="IF298" i="69"/>
  <c r="IE298" i="69"/>
  <c r="ID298" i="69"/>
  <c r="IC298" i="69"/>
  <c r="IB298" i="69"/>
  <c r="IA298" i="69"/>
  <c r="HZ298" i="69"/>
  <c r="HY298" i="69"/>
  <c r="HX298" i="69"/>
  <c r="HW298" i="69"/>
  <c r="HV298" i="69"/>
  <c r="HU298" i="69"/>
  <c r="HT298" i="69"/>
  <c r="HS298" i="69"/>
  <c r="HR298" i="69"/>
  <c r="HQ298" i="69"/>
  <c r="HP298" i="69"/>
  <c r="HO298" i="69"/>
  <c r="HN298" i="69"/>
  <c r="HM298" i="69"/>
  <c r="HL298" i="69"/>
  <c r="HK298" i="69"/>
  <c r="HJ298" i="69"/>
  <c r="HI298" i="69"/>
  <c r="HH298" i="69"/>
  <c r="HG298" i="69"/>
  <c r="HF298" i="69"/>
  <c r="HE298" i="69"/>
  <c r="HD298" i="69"/>
  <c r="HC298" i="69"/>
  <c r="HB298" i="69"/>
  <c r="HA298" i="69"/>
  <c r="GZ298" i="69"/>
  <c r="GY298" i="69"/>
  <c r="GX298" i="69"/>
  <c r="GW298" i="69"/>
  <c r="GV298" i="69"/>
  <c r="GU298" i="69"/>
  <c r="GT298" i="69"/>
  <c r="GS298" i="69"/>
  <c r="GR298" i="69"/>
  <c r="GQ298" i="69"/>
  <c r="JW297" i="69"/>
  <c r="JV297" i="69"/>
  <c r="JU297" i="69"/>
  <c r="JT297" i="69"/>
  <c r="JS297" i="69"/>
  <c r="JR297" i="69"/>
  <c r="JQ297" i="69"/>
  <c r="JP297" i="69"/>
  <c r="JO297" i="69"/>
  <c r="JN297" i="69"/>
  <c r="JM297" i="69"/>
  <c r="JL297" i="69"/>
  <c r="JK297" i="69"/>
  <c r="JJ297" i="69"/>
  <c r="JI297" i="69"/>
  <c r="JH297" i="69"/>
  <c r="JG297" i="69"/>
  <c r="JF297" i="69"/>
  <c r="JE297" i="69"/>
  <c r="JD297" i="69"/>
  <c r="JC297" i="69"/>
  <c r="JB297" i="69"/>
  <c r="JA297" i="69"/>
  <c r="IZ297" i="69"/>
  <c r="IY297" i="69"/>
  <c r="IX297" i="69"/>
  <c r="IW297" i="69"/>
  <c r="IV297" i="69"/>
  <c r="IU297" i="69"/>
  <c r="IT297" i="69"/>
  <c r="IS297" i="69"/>
  <c r="IR297" i="69"/>
  <c r="IQ297" i="69"/>
  <c r="IP297" i="69"/>
  <c r="IO297" i="69"/>
  <c r="IN297" i="69"/>
  <c r="IM297" i="69"/>
  <c r="IL297" i="69"/>
  <c r="IK297" i="69"/>
  <c r="IJ297" i="69"/>
  <c r="II297" i="69"/>
  <c r="IH297" i="69"/>
  <c r="IG297" i="69"/>
  <c r="IF297" i="69"/>
  <c r="IE297" i="69"/>
  <c r="ID297" i="69"/>
  <c r="IC297" i="69"/>
  <c r="IB297" i="69"/>
  <c r="IA297" i="69"/>
  <c r="HZ297" i="69"/>
  <c r="HY297" i="69"/>
  <c r="HX297" i="69"/>
  <c r="HW297" i="69"/>
  <c r="HV297" i="69"/>
  <c r="HU297" i="69"/>
  <c r="HT297" i="69"/>
  <c r="HS297" i="69"/>
  <c r="HR297" i="69"/>
  <c r="HQ297" i="69"/>
  <c r="HP297" i="69"/>
  <c r="HO297" i="69"/>
  <c r="HN297" i="69"/>
  <c r="HM297" i="69"/>
  <c r="HL297" i="69"/>
  <c r="HK297" i="69"/>
  <c r="HJ297" i="69"/>
  <c r="HI297" i="69"/>
  <c r="HH297" i="69"/>
  <c r="HG297" i="69"/>
  <c r="HF297" i="69"/>
  <c r="HE297" i="69"/>
  <c r="HD297" i="69"/>
  <c r="HC297" i="69"/>
  <c r="HB297" i="69"/>
  <c r="HA297" i="69"/>
  <c r="GZ297" i="69"/>
  <c r="GY297" i="69"/>
  <c r="GX297" i="69"/>
  <c r="GW297" i="69"/>
  <c r="GV297" i="69"/>
  <c r="GU297" i="69"/>
  <c r="GT297" i="69"/>
  <c r="GS297" i="69"/>
  <c r="GR297" i="69"/>
  <c r="GQ297" i="69"/>
  <c r="JW296" i="69"/>
  <c r="JV296" i="69"/>
  <c r="JU296" i="69"/>
  <c r="JT296" i="69"/>
  <c r="JS296" i="69"/>
  <c r="JR296" i="69"/>
  <c r="JQ296" i="69"/>
  <c r="JP296" i="69"/>
  <c r="JO296" i="69"/>
  <c r="JN296" i="69"/>
  <c r="JM296" i="69"/>
  <c r="JL296" i="69"/>
  <c r="JK296" i="69"/>
  <c r="JJ296" i="69"/>
  <c r="JI296" i="69"/>
  <c r="JH296" i="69"/>
  <c r="JG296" i="69"/>
  <c r="JF296" i="69"/>
  <c r="JE296" i="69"/>
  <c r="JD296" i="69"/>
  <c r="JC296" i="69"/>
  <c r="JB296" i="69"/>
  <c r="JA296" i="69"/>
  <c r="IZ296" i="69"/>
  <c r="IY296" i="69"/>
  <c r="IX296" i="69"/>
  <c r="IW296" i="69"/>
  <c r="IV296" i="69"/>
  <c r="IU296" i="69"/>
  <c r="IT296" i="69"/>
  <c r="IS296" i="69"/>
  <c r="IR296" i="69"/>
  <c r="IQ296" i="69"/>
  <c r="IP296" i="69"/>
  <c r="IO296" i="69"/>
  <c r="IN296" i="69"/>
  <c r="IM296" i="69"/>
  <c r="IL296" i="69"/>
  <c r="IK296" i="69"/>
  <c r="IJ296" i="69"/>
  <c r="II296" i="69"/>
  <c r="IH296" i="69"/>
  <c r="IG296" i="69"/>
  <c r="IF296" i="69"/>
  <c r="IE296" i="69"/>
  <c r="ID296" i="69"/>
  <c r="IC296" i="69"/>
  <c r="IB296" i="69"/>
  <c r="IA296" i="69"/>
  <c r="HZ296" i="69"/>
  <c r="HY296" i="69"/>
  <c r="HX296" i="69"/>
  <c r="HW296" i="69"/>
  <c r="HV296" i="69"/>
  <c r="HU296" i="69"/>
  <c r="HT296" i="69"/>
  <c r="HS296" i="69"/>
  <c r="HR296" i="69"/>
  <c r="HQ296" i="69"/>
  <c r="HP296" i="69"/>
  <c r="HO296" i="69"/>
  <c r="HN296" i="69"/>
  <c r="HM296" i="69"/>
  <c r="HL296" i="69"/>
  <c r="HK296" i="69"/>
  <c r="HJ296" i="69"/>
  <c r="HI296" i="69"/>
  <c r="HH296" i="69"/>
  <c r="HG296" i="69"/>
  <c r="HF296" i="69"/>
  <c r="HE296" i="69"/>
  <c r="HD296" i="69"/>
  <c r="HC296" i="69"/>
  <c r="HB296" i="69"/>
  <c r="HA296" i="69"/>
  <c r="GZ296" i="69"/>
  <c r="GY296" i="69"/>
  <c r="GX296" i="69"/>
  <c r="GW296" i="69"/>
  <c r="GV296" i="69"/>
  <c r="GU296" i="69"/>
  <c r="GT296" i="69"/>
  <c r="GS296" i="69"/>
  <c r="GR296" i="69"/>
  <c r="GQ296" i="69"/>
  <c r="JW295" i="69"/>
  <c r="JV295" i="69"/>
  <c r="JU295" i="69"/>
  <c r="JT295" i="69"/>
  <c r="JS295" i="69"/>
  <c r="JR295" i="69"/>
  <c r="JQ295" i="69"/>
  <c r="JP295" i="69"/>
  <c r="JO295" i="69"/>
  <c r="JN295" i="69"/>
  <c r="JM295" i="69"/>
  <c r="JL295" i="69"/>
  <c r="JK295" i="69"/>
  <c r="JJ295" i="69"/>
  <c r="JI295" i="69"/>
  <c r="JH295" i="69"/>
  <c r="JG295" i="69"/>
  <c r="JF295" i="69"/>
  <c r="JE295" i="69"/>
  <c r="JD295" i="69"/>
  <c r="JC295" i="69"/>
  <c r="JB295" i="69"/>
  <c r="JA295" i="69"/>
  <c r="IZ295" i="69"/>
  <c r="IY295" i="69"/>
  <c r="IX295" i="69"/>
  <c r="IW295" i="69"/>
  <c r="IV295" i="69"/>
  <c r="IU295" i="69"/>
  <c r="IT295" i="69"/>
  <c r="IS295" i="69"/>
  <c r="IR295" i="69"/>
  <c r="IQ295" i="69"/>
  <c r="IP295" i="69"/>
  <c r="IO295" i="69"/>
  <c r="IN295" i="69"/>
  <c r="IM295" i="69"/>
  <c r="IL295" i="69"/>
  <c r="IK295" i="69"/>
  <c r="IJ295" i="69"/>
  <c r="II295" i="69"/>
  <c r="IH295" i="69"/>
  <c r="IG295" i="69"/>
  <c r="IF295" i="69"/>
  <c r="IE295" i="69"/>
  <c r="ID295" i="69"/>
  <c r="IC295" i="69"/>
  <c r="IB295" i="69"/>
  <c r="IA295" i="69"/>
  <c r="HZ295" i="69"/>
  <c r="HY295" i="69"/>
  <c r="HX295" i="69"/>
  <c r="HW295" i="69"/>
  <c r="HV295" i="69"/>
  <c r="HU295" i="69"/>
  <c r="HT295" i="69"/>
  <c r="HS295" i="69"/>
  <c r="HR295" i="69"/>
  <c r="HQ295" i="69"/>
  <c r="HP295" i="69"/>
  <c r="HO295" i="69"/>
  <c r="HN295" i="69"/>
  <c r="HM295" i="69"/>
  <c r="HL295" i="69"/>
  <c r="HK295" i="69"/>
  <c r="HJ295" i="69"/>
  <c r="HI295" i="69"/>
  <c r="HH295" i="69"/>
  <c r="HG295" i="69"/>
  <c r="HF295" i="69"/>
  <c r="HE295" i="69"/>
  <c r="HD295" i="69"/>
  <c r="HC295" i="69"/>
  <c r="HB295" i="69"/>
  <c r="HA295" i="69"/>
  <c r="GZ295" i="69"/>
  <c r="GY295" i="69"/>
  <c r="GX295" i="69"/>
  <c r="GW295" i="69"/>
  <c r="GV295" i="69"/>
  <c r="GU295" i="69"/>
  <c r="GT295" i="69"/>
  <c r="GS295" i="69"/>
  <c r="GR295" i="69"/>
  <c r="GQ295" i="69"/>
  <c r="JW294" i="69"/>
  <c r="JV294" i="69"/>
  <c r="JU294" i="69"/>
  <c r="JT294" i="69"/>
  <c r="JS294" i="69"/>
  <c r="JR294" i="69"/>
  <c r="JQ294" i="69"/>
  <c r="JP294" i="69"/>
  <c r="JO294" i="69"/>
  <c r="JN294" i="69"/>
  <c r="JM294" i="69"/>
  <c r="JL294" i="69"/>
  <c r="JK294" i="69"/>
  <c r="JJ294" i="69"/>
  <c r="JI294" i="69"/>
  <c r="JH294" i="69"/>
  <c r="JG294" i="69"/>
  <c r="JF294" i="69"/>
  <c r="JE294" i="69"/>
  <c r="JD294" i="69"/>
  <c r="JC294" i="69"/>
  <c r="JB294" i="69"/>
  <c r="JA294" i="69"/>
  <c r="IZ294" i="69"/>
  <c r="IY294" i="69"/>
  <c r="IX294" i="69"/>
  <c r="IW294" i="69"/>
  <c r="IV294" i="69"/>
  <c r="IU294" i="69"/>
  <c r="IT294" i="69"/>
  <c r="IS294" i="69"/>
  <c r="IR294" i="69"/>
  <c r="IQ294" i="69"/>
  <c r="IP294" i="69"/>
  <c r="IO294" i="69"/>
  <c r="IN294" i="69"/>
  <c r="IM294" i="69"/>
  <c r="IL294" i="69"/>
  <c r="IK294" i="69"/>
  <c r="IJ294" i="69"/>
  <c r="II294" i="69"/>
  <c r="IH294" i="69"/>
  <c r="IG294" i="69"/>
  <c r="IF294" i="69"/>
  <c r="IE294" i="69"/>
  <c r="ID294" i="69"/>
  <c r="IC294" i="69"/>
  <c r="IB294" i="69"/>
  <c r="IA294" i="69"/>
  <c r="HZ294" i="69"/>
  <c r="HY294" i="69"/>
  <c r="HX294" i="69"/>
  <c r="HW294" i="69"/>
  <c r="HV294" i="69"/>
  <c r="HU294" i="69"/>
  <c r="HT294" i="69"/>
  <c r="HS294" i="69"/>
  <c r="HR294" i="69"/>
  <c r="HQ294" i="69"/>
  <c r="HP294" i="69"/>
  <c r="HO294" i="69"/>
  <c r="HN294" i="69"/>
  <c r="HM294" i="69"/>
  <c r="HL294" i="69"/>
  <c r="HK294" i="69"/>
  <c r="HJ294" i="69"/>
  <c r="HI294" i="69"/>
  <c r="HH294" i="69"/>
  <c r="HG294" i="69"/>
  <c r="HF294" i="69"/>
  <c r="HE294" i="69"/>
  <c r="HD294" i="69"/>
  <c r="HC294" i="69"/>
  <c r="HB294" i="69"/>
  <c r="HA294" i="69"/>
  <c r="GZ294" i="69"/>
  <c r="GY294" i="69"/>
  <c r="GX294" i="69"/>
  <c r="GW294" i="69"/>
  <c r="GV294" i="69"/>
  <c r="GU294" i="69"/>
  <c r="GT294" i="69"/>
  <c r="GS294" i="69"/>
  <c r="GR294" i="69"/>
  <c r="GQ294" i="69"/>
  <c r="JW293" i="69"/>
  <c r="JV293" i="69"/>
  <c r="JU293" i="69"/>
  <c r="JT293" i="69"/>
  <c r="JS293" i="69"/>
  <c r="JR293" i="69"/>
  <c r="JQ293" i="69"/>
  <c r="JP293" i="69"/>
  <c r="JO293" i="69"/>
  <c r="JN293" i="69"/>
  <c r="JM293" i="69"/>
  <c r="JL293" i="69"/>
  <c r="JK293" i="69"/>
  <c r="JJ293" i="69"/>
  <c r="JI293" i="69"/>
  <c r="JH293" i="69"/>
  <c r="JG293" i="69"/>
  <c r="JF293" i="69"/>
  <c r="JE293" i="69"/>
  <c r="JD293" i="69"/>
  <c r="JC293" i="69"/>
  <c r="JB293" i="69"/>
  <c r="JA293" i="69"/>
  <c r="IZ293" i="69"/>
  <c r="IY293" i="69"/>
  <c r="IX293" i="69"/>
  <c r="IW293" i="69"/>
  <c r="IV293" i="69"/>
  <c r="IU293" i="69"/>
  <c r="IT293" i="69"/>
  <c r="IS293" i="69"/>
  <c r="IR293" i="69"/>
  <c r="IQ293" i="69"/>
  <c r="IP293" i="69"/>
  <c r="IO293" i="69"/>
  <c r="IN293" i="69"/>
  <c r="IM293" i="69"/>
  <c r="IL293" i="69"/>
  <c r="IK293" i="69"/>
  <c r="IJ293" i="69"/>
  <c r="II293" i="69"/>
  <c r="IH293" i="69"/>
  <c r="IG293" i="69"/>
  <c r="IF293" i="69"/>
  <c r="IE293" i="69"/>
  <c r="ID293" i="69"/>
  <c r="IC293" i="69"/>
  <c r="IB293" i="69"/>
  <c r="IA293" i="69"/>
  <c r="HZ293" i="69"/>
  <c r="HY293" i="69"/>
  <c r="HX293" i="69"/>
  <c r="HW293" i="69"/>
  <c r="HV293" i="69"/>
  <c r="HU293" i="69"/>
  <c r="HT293" i="69"/>
  <c r="HS293" i="69"/>
  <c r="HR293" i="69"/>
  <c r="HQ293" i="69"/>
  <c r="HP293" i="69"/>
  <c r="HO293" i="69"/>
  <c r="HN293" i="69"/>
  <c r="HM293" i="69"/>
  <c r="HL293" i="69"/>
  <c r="HK293" i="69"/>
  <c r="HJ293" i="69"/>
  <c r="HI293" i="69"/>
  <c r="HH293" i="69"/>
  <c r="HG293" i="69"/>
  <c r="HF293" i="69"/>
  <c r="HE293" i="69"/>
  <c r="HD293" i="69"/>
  <c r="HC293" i="69"/>
  <c r="HB293" i="69"/>
  <c r="HA293" i="69"/>
  <c r="GZ293" i="69"/>
  <c r="GY293" i="69"/>
  <c r="GX293" i="69"/>
  <c r="GW293" i="69"/>
  <c r="GV293" i="69"/>
  <c r="GU293" i="69"/>
  <c r="GT293" i="69"/>
  <c r="GS293" i="69"/>
  <c r="GR293" i="69"/>
  <c r="GQ293" i="69"/>
  <c r="JW292" i="69"/>
  <c r="JV292" i="69"/>
  <c r="JU292" i="69"/>
  <c r="JT292" i="69"/>
  <c r="JS292" i="69"/>
  <c r="JR292" i="69"/>
  <c r="JQ292" i="69"/>
  <c r="JP292" i="69"/>
  <c r="JO292" i="69"/>
  <c r="JN292" i="69"/>
  <c r="JM292" i="69"/>
  <c r="JL292" i="69"/>
  <c r="JK292" i="69"/>
  <c r="JJ292" i="69"/>
  <c r="JI292" i="69"/>
  <c r="JH292" i="69"/>
  <c r="JG292" i="69"/>
  <c r="JF292" i="69"/>
  <c r="JE292" i="69"/>
  <c r="JD292" i="69"/>
  <c r="JC292" i="69"/>
  <c r="JB292" i="69"/>
  <c r="JA292" i="69"/>
  <c r="IZ292" i="69"/>
  <c r="IY292" i="69"/>
  <c r="IX292" i="69"/>
  <c r="IW292" i="69"/>
  <c r="IV292" i="69"/>
  <c r="IU292" i="69"/>
  <c r="IT292" i="69"/>
  <c r="IS292" i="69"/>
  <c r="IR292" i="69"/>
  <c r="IQ292" i="69"/>
  <c r="IP292" i="69"/>
  <c r="IO292" i="69"/>
  <c r="IN292" i="69"/>
  <c r="IM292" i="69"/>
  <c r="IL292" i="69"/>
  <c r="IK292" i="69"/>
  <c r="IJ292" i="69"/>
  <c r="II292" i="69"/>
  <c r="IH292" i="69"/>
  <c r="IG292" i="69"/>
  <c r="IF292" i="69"/>
  <c r="IE292" i="69"/>
  <c r="ID292" i="69"/>
  <c r="IC292" i="69"/>
  <c r="IB292" i="69"/>
  <c r="IA292" i="69"/>
  <c r="HZ292" i="69"/>
  <c r="HY292" i="69"/>
  <c r="HX292" i="69"/>
  <c r="HW292" i="69"/>
  <c r="HV292" i="69"/>
  <c r="HU292" i="69"/>
  <c r="HT292" i="69"/>
  <c r="HS292" i="69"/>
  <c r="HR292" i="69"/>
  <c r="HQ292" i="69"/>
  <c r="HP292" i="69"/>
  <c r="HO292" i="69"/>
  <c r="HN292" i="69"/>
  <c r="HM292" i="69"/>
  <c r="HL292" i="69"/>
  <c r="HK292" i="69"/>
  <c r="HJ292" i="69"/>
  <c r="HI292" i="69"/>
  <c r="HH292" i="69"/>
  <c r="HG292" i="69"/>
  <c r="HF292" i="69"/>
  <c r="HE292" i="69"/>
  <c r="HD292" i="69"/>
  <c r="HC292" i="69"/>
  <c r="HB292" i="69"/>
  <c r="HA292" i="69"/>
  <c r="GZ292" i="69"/>
  <c r="GY292" i="69"/>
  <c r="GX292" i="69"/>
  <c r="GW292" i="69"/>
  <c r="GV292" i="69"/>
  <c r="GU292" i="69"/>
  <c r="GT292" i="69"/>
  <c r="GS292" i="69"/>
  <c r="GR292" i="69"/>
  <c r="GQ292" i="69"/>
  <c r="JW291" i="69"/>
  <c r="JV291" i="69"/>
  <c r="JU291" i="69"/>
  <c r="JT291" i="69"/>
  <c r="JS291" i="69"/>
  <c r="JR291" i="69"/>
  <c r="JQ291" i="69"/>
  <c r="JP291" i="69"/>
  <c r="JO291" i="69"/>
  <c r="JN291" i="69"/>
  <c r="JM291" i="69"/>
  <c r="JL291" i="69"/>
  <c r="JK291" i="69"/>
  <c r="JJ291" i="69"/>
  <c r="JI291" i="69"/>
  <c r="JH291" i="69"/>
  <c r="JG291" i="69"/>
  <c r="JF291" i="69"/>
  <c r="JE291" i="69"/>
  <c r="JD291" i="69"/>
  <c r="JC291" i="69"/>
  <c r="JB291" i="69"/>
  <c r="JA291" i="69"/>
  <c r="IZ291" i="69"/>
  <c r="IY291" i="69"/>
  <c r="IX291" i="69"/>
  <c r="IW291" i="69"/>
  <c r="IV291" i="69"/>
  <c r="IU291" i="69"/>
  <c r="IT291" i="69"/>
  <c r="IS291" i="69"/>
  <c r="IR291" i="69"/>
  <c r="IQ291" i="69"/>
  <c r="IP291" i="69"/>
  <c r="IO291" i="69"/>
  <c r="IN291" i="69"/>
  <c r="IM291" i="69"/>
  <c r="IL291" i="69"/>
  <c r="IK291" i="69"/>
  <c r="IJ291" i="69"/>
  <c r="II291" i="69"/>
  <c r="IH291" i="69"/>
  <c r="IG291" i="69"/>
  <c r="IF291" i="69"/>
  <c r="IE291" i="69"/>
  <c r="ID291" i="69"/>
  <c r="IC291" i="69"/>
  <c r="IB291" i="69"/>
  <c r="IA291" i="69"/>
  <c r="HZ291" i="69"/>
  <c r="HY291" i="69"/>
  <c r="HX291" i="69"/>
  <c r="HW291" i="69"/>
  <c r="HV291" i="69"/>
  <c r="HU291" i="69"/>
  <c r="HT291" i="69"/>
  <c r="HS291" i="69"/>
  <c r="HR291" i="69"/>
  <c r="HQ291" i="69"/>
  <c r="HP291" i="69"/>
  <c r="HO291" i="69"/>
  <c r="HN291" i="69"/>
  <c r="HM291" i="69"/>
  <c r="HL291" i="69"/>
  <c r="HK291" i="69"/>
  <c r="HJ291" i="69"/>
  <c r="HI291" i="69"/>
  <c r="HH291" i="69"/>
  <c r="HG291" i="69"/>
  <c r="HF291" i="69"/>
  <c r="HE291" i="69"/>
  <c r="HD291" i="69"/>
  <c r="HC291" i="69"/>
  <c r="HB291" i="69"/>
  <c r="HA291" i="69"/>
  <c r="GZ291" i="69"/>
  <c r="GY291" i="69"/>
  <c r="GX291" i="69"/>
  <c r="GW291" i="69"/>
  <c r="GV291" i="69"/>
  <c r="GU291" i="69"/>
  <c r="GT291" i="69"/>
  <c r="GS291" i="69"/>
  <c r="GR291" i="69"/>
  <c r="GQ291" i="69"/>
  <c r="JW290" i="69"/>
  <c r="JV290" i="69"/>
  <c r="JU290" i="69"/>
  <c r="JT290" i="69"/>
  <c r="JS290" i="69"/>
  <c r="JR290" i="69"/>
  <c r="JQ290" i="69"/>
  <c r="JP290" i="69"/>
  <c r="JO290" i="69"/>
  <c r="JN290" i="69"/>
  <c r="JM290" i="69"/>
  <c r="JL290" i="69"/>
  <c r="JK290" i="69"/>
  <c r="JJ290" i="69"/>
  <c r="JI290" i="69"/>
  <c r="JH290" i="69"/>
  <c r="JG290" i="69"/>
  <c r="JF290" i="69"/>
  <c r="JE290" i="69"/>
  <c r="JD290" i="69"/>
  <c r="JC290" i="69"/>
  <c r="JB290" i="69"/>
  <c r="JA290" i="69"/>
  <c r="IZ290" i="69"/>
  <c r="IY290" i="69"/>
  <c r="IX290" i="69"/>
  <c r="IW290" i="69"/>
  <c r="IV290" i="69"/>
  <c r="IU290" i="69"/>
  <c r="IT290" i="69"/>
  <c r="IS290" i="69"/>
  <c r="IR290" i="69"/>
  <c r="IQ290" i="69"/>
  <c r="IP290" i="69"/>
  <c r="IO290" i="69"/>
  <c r="IN290" i="69"/>
  <c r="IM290" i="69"/>
  <c r="IL290" i="69"/>
  <c r="IK290" i="69"/>
  <c r="IJ290" i="69"/>
  <c r="II290" i="69"/>
  <c r="IH290" i="69"/>
  <c r="IG290" i="69"/>
  <c r="IF290" i="69"/>
  <c r="IE290" i="69"/>
  <c r="ID290" i="69"/>
  <c r="IC290" i="69"/>
  <c r="IB290" i="69"/>
  <c r="IA290" i="69"/>
  <c r="HZ290" i="69"/>
  <c r="HY290" i="69"/>
  <c r="HX290" i="69"/>
  <c r="HW290" i="69"/>
  <c r="HV290" i="69"/>
  <c r="HU290" i="69"/>
  <c r="HT290" i="69"/>
  <c r="HS290" i="69"/>
  <c r="HR290" i="69"/>
  <c r="HQ290" i="69"/>
  <c r="HP290" i="69"/>
  <c r="HO290" i="69"/>
  <c r="HN290" i="69"/>
  <c r="HM290" i="69"/>
  <c r="HL290" i="69"/>
  <c r="HK290" i="69"/>
  <c r="HJ290" i="69"/>
  <c r="HI290" i="69"/>
  <c r="HH290" i="69"/>
  <c r="HG290" i="69"/>
  <c r="HF290" i="69"/>
  <c r="HE290" i="69"/>
  <c r="HD290" i="69"/>
  <c r="HC290" i="69"/>
  <c r="HB290" i="69"/>
  <c r="HA290" i="69"/>
  <c r="GZ290" i="69"/>
  <c r="GY290" i="69"/>
  <c r="GX290" i="69"/>
  <c r="GW290" i="69"/>
  <c r="GV290" i="69"/>
  <c r="GU290" i="69"/>
  <c r="GT290" i="69"/>
  <c r="GS290" i="69"/>
  <c r="GR290" i="69"/>
  <c r="GQ290" i="69"/>
  <c r="JW289" i="69"/>
  <c r="JV289" i="69"/>
  <c r="JU289" i="69"/>
  <c r="JT289" i="69"/>
  <c r="JS289" i="69"/>
  <c r="JR289" i="69"/>
  <c r="JQ289" i="69"/>
  <c r="JP289" i="69"/>
  <c r="JO289" i="69"/>
  <c r="JN289" i="69"/>
  <c r="JM289" i="69"/>
  <c r="JL289" i="69"/>
  <c r="JK289" i="69"/>
  <c r="JJ289" i="69"/>
  <c r="JI289" i="69"/>
  <c r="JH289" i="69"/>
  <c r="JG289" i="69"/>
  <c r="JF289" i="69"/>
  <c r="JE289" i="69"/>
  <c r="JD289" i="69"/>
  <c r="JC289" i="69"/>
  <c r="JB289" i="69"/>
  <c r="JA289" i="69"/>
  <c r="IZ289" i="69"/>
  <c r="IY289" i="69"/>
  <c r="IX289" i="69"/>
  <c r="IW289" i="69"/>
  <c r="IV289" i="69"/>
  <c r="IU289" i="69"/>
  <c r="IT289" i="69"/>
  <c r="IS289" i="69"/>
  <c r="IR289" i="69"/>
  <c r="IQ289" i="69"/>
  <c r="IP289" i="69"/>
  <c r="IO289" i="69"/>
  <c r="IN289" i="69"/>
  <c r="IM289" i="69"/>
  <c r="IL289" i="69"/>
  <c r="IK289" i="69"/>
  <c r="IJ289" i="69"/>
  <c r="II289" i="69"/>
  <c r="IH289" i="69"/>
  <c r="IG289" i="69"/>
  <c r="IF289" i="69"/>
  <c r="IE289" i="69"/>
  <c r="ID289" i="69"/>
  <c r="IC289" i="69"/>
  <c r="IB289" i="69"/>
  <c r="IA289" i="69"/>
  <c r="HZ289" i="69"/>
  <c r="HY289" i="69"/>
  <c r="HX289" i="69"/>
  <c r="HW289" i="69"/>
  <c r="HV289" i="69"/>
  <c r="HU289" i="69"/>
  <c r="HT289" i="69"/>
  <c r="HS289" i="69"/>
  <c r="HR289" i="69"/>
  <c r="HQ289" i="69"/>
  <c r="HP289" i="69"/>
  <c r="HO289" i="69"/>
  <c r="HN289" i="69"/>
  <c r="HM289" i="69"/>
  <c r="HL289" i="69"/>
  <c r="HK289" i="69"/>
  <c r="HJ289" i="69"/>
  <c r="HI289" i="69"/>
  <c r="HH289" i="69"/>
  <c r="HG289" i="69"/>
  <c r="HF289" i="69"/>
  <c r="HE289" i="69"/>
  <c r="HD289" i="69"/>
  <c r="HC289" i="69"/>
  <c r="HB289" i="69"/>
  <c r="HA289" i="69"/>
  <c r="GZ289" i="69"/>
  <c r="GY289" i="69"/>
  <c r="GX289" i="69"/>
  <c r="GW289" i="69"/>
  <c r="GV289" i="69"/>
  <c r="GU289" i="69"/>
  <c r="GT289" i="69"/>
  <c r="GS289" i="69"/>
  <c r="GR289" i="69"/>
  <c r="GQ289" i="69"/>
  <c r="JW288" i="69"/>
  <c r="JV288" i="69"/>
  <c r="JU288" i="69"/>
  <c r="JT288" i="69"/>
  <c r="JS288" i="69"/>
  <c r="JR288" i="69"/>
  <c r="JQ288" i="69"/>
  <c r="JP288" i="69"/>
  <c r="JO288" i="69"/>
  <c r="JN288" i="69"/>
  <c r="JM288" i="69"/>
  <c r="JL288" i="69"/>
  <c r="JK288" i="69"/>
  <c r="JJ288" i="69"/>
  <c r="JI288" i="69"/>
  <c r="JH288" i="69"/>
  <c r="JG288" i="69"/>
  <c r="JF288" i="69"/>
  <c r="JE288" i="69"/>
  <c r="JD288" i="69"/>
  <c r="JC288" i="69"/>
  <c r="JB288" i="69"/>
  <c r="JA288" i="69"/>
  <c r="IZ288" i="69"/>
  <c r="IY288" i="69"/>
  <c r="IX288" i="69"/>
  <c r="IW288" i="69"/>
  <c r="IV288" i="69"/>
  <c r="IU288" i="69"/>
  <c r="IT288" i="69"/>
  <c r="IS288" i="69"/>
  <c r="IR288" i="69"/>
  <c r="IQ288" i="69"/>
  <c r="IP288" i="69"/>
  <c r="IO288" i="69"/>
  <c r="IN288" i="69"/>
  <c r="IM288" i="69"/>
  <c r="IL288" i="69"/>
  <c r="IK288" i="69"/>
  <c r="IJ288" i="69"/>
  <c r="II288" i="69"/>
  <c r="IH288" i="69"/>
  <c r="IG288" i="69"/>
  <c r="IF288" i="69"/>
  <c r="IE288" i="69"/>
  <c r="ID288" i="69"/>
  <c r="IC288" i="69"/>
  <c r="IB288" i="69"/>
  <c r="IA288" i="69"/>
  <c r="HZ288" i="69"/>
  <c r="HY288" i="69"/>
  <c r="HX288" i="69"/>
  <c r="HW288" i="69"/>
  <c r="HV288" i="69"/>
  <c r="HU288" i="69"/>
  <c r="HT288" i="69"/>
  <c r="HS288" i="69"/>
  <c r="HR288" i="69"/>
  <c r="HQ288" i="69"/>
  <c r="HP288" i="69"/>
  <c r="HO288" i="69"/>
  <c r="HN288" i="69"/>
  <c r="HM288" i="69"/>
  <c r="HL288" i="69"/>
  <c r="HK288" i="69"/>
  <c r="HJ288" i="69"/>
  <c r="HI288" i="69"/>
  <c r="HH288" i="69"/>
  <c r="HG288" i="69"/>
  <c r="HF288" i="69"/>
  <c r="HE288" i="69"/>
  <c r="HD288" i="69"/>
  <c r="HC288" i="69"/>
  <c r="HB288" i="69"/>
  <c r="HA288" i="69"/>
  <c r="GZ288" i="69"/>
  <c r="GY288" i="69"/>
  <c r="GX288" i="69"/>
  <c r="GW288" i="69"/>
  <c r="GV288" i="69"/>
  <c r="GU288" i="69"/>
  <c r="GT288" i="69"/>
  <c r="GS288" i="69"/>
  <c r="GR288" i="69"/>
  <c r="GQ288" i="69"/>
  <c r="JW287" i="69"/>
  <c r="JV287" i="69"/>
  <c r="JU287" i="69"/>
  <c r="JT287" i="69"/>
  <c r="JS287" i="69"/>
  <c r="JR287" i="69"/>
  <c r="JQ287" i="69"/>
  <c r="JP287" i="69"/>
  <c r="JO287" i="69"/>
  <c r="JN287" i="69"/>
  <c r="JM287" i="69"/>
  <c r="JL287" i="69"/>
  <c r="JK287" i="69"/>
  <c r="JJ287" i="69"/>
  <c r="JI287" i="69"/>
  <c r="JH287" i="69"/>
  <c r="JG287" i="69"/>
  <c r="JF287" i="69"/>
  <c r="JE287" i="69"/>
  <c r="JD287" i="69"/>
  <c r="JC287" i="69"/>
  <c r="JB287" i="69"/>
  <c r="JA287" i="69"/>
  <c r="IZ287" i="69"/>
  <c r="IY287" i="69"/>
  <c r="IX287" i="69"/>
  <c r="IW287" i="69"/>
  <c r="IV287" i="69"/>
  <c r="IU287" i="69"/>
  <c r="IT287" i="69"/>
  <c r="IS287" i="69"/>
  <c r="IR287" i="69"/>
  <c r="IQ287" i="69"/>
  <c r="IP287" i="69"/>
  <c r="IO287" i="69"/>
  <c r="IN287" i="69"/>
  <c r="IM287" i="69"/>
  <c r="IL287" i="69"/>
  <c r="IK287" i="69"/>
  <c r="IJ287" i="69"/>
  <c r="II287" i="69"/>
  <c r="IH287" i="69"/>
  <c r="IG287" i="69"/>
  <c r="IF287" i="69"/>
  <c r="IE287" i="69"/>
  <c r="ID287" i="69"/>
  <c r="IC287" i="69"/>
  <c r="IB287" i="69"/>
  <c r="IA287" i="69"/>
  <c r="HZ287" i="69"/>
  <c r="HY287" i="69"/>
  <c r="HX287" i="69"/>
  <c r="HW287" i="69"/>
  <c r="HV287" i="69"/>
  <c r="HU287" i="69"/>
  <c r="HT287" i="69"/>
  <c r="HS287" i="69"/>
  <c r="HR287" i="69"/>
  <c r="HQ287" i="69"/>
  <c r="HP287" i="69"/>
  <c r="HO287" i="69"/>
  <c r="HN287" i="69"/>
  <c r="HM287" i="69"/>
  <c r="HL287" i="69"/>
  <c r="HK287" i="69"/>
  <c r="HJ287" i="69"/>
  <c r="HI287" i="69"/>
  <c r="HH287" i="69"/>
  <c r="HG287" i="69"/>
  <c r="HF287" i="69"/>
  <c r="HE287" i="69"/>
  <c r="HD287" i="69"/>
  <c r="HC287" i="69"/>
  <c r="HB287" i="69"/>
  <c r="HA287" i="69"/>
  <c r="GZ287" i="69"/>
  <c r="GY287" i="69"/>
  <c r="GX287" i="69"/>
  <c r="GW287" i="69"/>
  <c r="GV287" i="69"/>
  <c r="GU287" i="69"/>
  <c r="GT287" i="69"/>
  <c r="GS287" i="69"/>
  <c r="GR287" i="69"/>
  <c r="GQ287" i="69"/>
  <c r="JW286" i="69"/>
  <c r="JV286" i="69"/>
  <c r="JU286" i="69"/>
  <c r="JT286" i="69"/>
  <c r="JS286" i="69"/>
  <c r="JR286" i="69"/>
  <c r="JQ286" i="69"/>
  <c r="JP286" i="69"/>
  <c r="JO286" i="69"/>
  <c r="JN286" i="69"/>
  <c r="JM286" i="69"/>
  <c r="JL286" i="69"/>
  <c r="JK286" i="69"/>
  <c r="JJ286" i="69"/>
  <c r="JI286" i="69"/>
  <c r="JH286" i="69"/>
  <c r="JG286" i="69"/>
  <c r="JF286" i="69"/>
  <c r="JE286" i="69"/>
  <c r="JD286" i="69"/>
  <c r="JC286" i="69"/>
  <c r="JB286" i="69"/>
  <c r="JA286" i="69"/>
  <c r="IZ286" i="69"/>
  <c r="IY286" i="69"/>
  <c r="IX286" i="69"/>
  <c r="IW286" i="69"/>
  <c r="IV286" i="69"/>
  <c r="IU286" i="69"/>
  <c r="IT286" i="69"/>
  <c r="IS286" i="69"/>
  <c r="IR286" i="69"/>
  <c r="IQ286" i="69"/>
  <c r="IP286" i="69"/>
  <c r="IO286" i="69"/>
  <c r="IN286" i="69"/>
  <c r="IM286" i="69"/>
  <c r="IL286" i="69"/>
  <c r="IK286" i="69"/>
  <c r="IJ286" i="69"/>
  <c r="II286" i="69"/>
  <c r="IH286" i="69"/>
  <c r="IG286" i="69"/>
  <c r="IF286" i="69"/>
  <c r="IE286" i="69"/>
  <c r="ID286" i="69"/>
  <c r="IC286" i="69"/>
  <c r="IB286" i="69"/>
  <c r="IA286" i="69"/>
  <c r="HZ286" i="69"/>
  <c r="HY286" i="69"/>
  <c r="HX286" i="69"/>
  <c r="HW286" i="69"/>
  <c r="HV286" i="69"/>
  <c r="HU286" i="69"/>
  <c r="HT286" i="69"/>
  <c r="HS286" i="69"/>
  <c r="HR286" i="69"/>
  <c r="HQ286" i="69"/>
  <c r="HP286" i="69"/>
  <c r="HO286" i="69"/>
  <c r="HN286" i="69"/>
  <c r="HM286" i="69"/>
  <c r="HL286" i="69"/>
  <c r="HK286" i="69"/>
  <c r="HJ286" i="69"/>
  <c r="HI286" i="69"/>
  <c r="HH286" i="69"/>
  <c r="HG286" i="69"/>
  <c r="HF286" i="69"/>
  <c r="HE286" i="69"/>
  <c r="HD286" i="69"/>
  <c r="HC286" i="69"/>
  <c r="HB286" i="69"/>
  <c r="HA286" i="69"/>
  <c r="GZ286" i="69"/>
  <c r="GY286" i="69"/>
  <c r="GX286" i="69"/>
  <c r="GW286" i="69"/>
  <c r="GV286" i="69"/>
  <c r="GU286" i="69"/>
  <c r="GT286" i="69"/>
  <c r="GS286" i="69"/>
  <c r="GR286" i="69"/>
  <c r="GQ286" i="69"/>
  <c r="JW285" i="69"/>
  <c r="JV285" i="69"/>
  <c r="JU285" i="69"/>
  <c r="JT285" i="69"/>
  <c r="JS285" i="69"/>
  <c r="JR285" i="69"/>
  <c r="JQ285" i="69"/>
  <c r="JP285" i="69"/>
  <c r="JO285" i="69"/>
  <c r="JN285" i="69"/>
  <c r="JM285" i="69"/>
  <c r="JL285" i="69"/>
  <c r="JK285" i="69"/>
  <c r="JJ285" i="69"/>
  <c r="JI285" i="69"/>
  <c r="JH285" i="69"/>
  <c r="JG285" i="69"/>
  <c r="JF285" i="69"/>
  <c r="JE285" i="69"/>
  <c r="JD285" i="69"/>
  <c r="JC285" i="69"/>
  <c r="JB285" i="69"/>
  <c r="JA285" i="69"/>
  <c r="IZ285" i="69"/>
  <c r="IY285" i="69"/>
  <c r="IX285" i="69"/>
  <c r="IW285" i="69"/>
  <c r="IV285" i="69"/>
  <c r="IU285" i="69"/>
  <c r="IT285" i="69"/>
  <c r="IS285" i="69"/>
  <c r="IR285" i="69"/>
  <c r="IQ285" i="69"/>
  <c r="IP285" i="69"/>
  <c r="IO285" i="69"/>
  <c r="IN285" i="69"/>
  <c r="IM285" i="69"/>
  <c r="IL285" i="69"/>
  <c r="IK285" i="69"/>
  <c r="IJ285" i="69"/>
  <c r="II285" i="69"/>
  <c r="IH285" i="69"/>
  <c r="IG285" i="69"/>
  <c r="IF285" i="69"/>
  <c r="IE285" i="69"/>
  <c r="ID285" i="69"/>
  <c r="IC285" i="69"/>
  <c r="IB285" i="69"/>
  <c r="IA285" i="69"/>
  <c r="HZ285" i="69"/>
  <c r="HY285" i="69"/>
  <c r="HX285" i="69"/>
  <c r="HW285" i="69"/>
  <c r="HV285" i="69"/>
  <c r="HU285" i="69"/>
  <c r="HT285" i="69"/>
  <c r="HS285" i="69"/>
  <c r="HR285" i="69"/>
  <c r="HQ285" i="69"/>
  <c r="HP285" i="69"/>
  <c r="HO285" i="69"/>
  <c r="HN285" i="69"/>
  <c r="HM285" i="69"/>
  <c r="HL285" i="69"/>
  <c r="HK285" i="69"/>
  <c r="HJ285" i="69"/>
  <c r="HI285" i="69"/>
  <c r="HH285" i="69"/>
  <c r="HG285" i="69"/>
  <c r="HF285" i="69"/>
  <c r="HE285" i="69"/>
  <c r="HD285" i="69"/>
  <c r="HC285" i="69"/>
  <c r="HB285" i="69"/>
  <c r="HA285" i="69"/>
  <c r="GZ285" i="69"/>
  <c r="GY285" i="69"/>
  <c r="GX285" i="69"/>
  <c r="GW285" i="69"/>
  <c r="GV285" i="69"/>
  <c r="GU285" i="69"/>
  <c r="GT285" i="69"/>
  <c r="GS285" i="69"/>
  <c r="GR285" i="69"/>
  <c r="GQ285" i="69"/>
  <c r="JW284" i="69"/>
  <c r="JV284" i="69"/>
  <c r="JU284" i="69"/>
  <c r="JT284" i="69"/>
  <c r="JS284" i="69"/>
  <c r="JR284" i="69"/>
  <c r="JQ284" i="69"/>
  <c r="JP284" i="69"/>
  <c r="JO284" i="69"/>
  <c r="JN284" i="69"/>
  <c r="JM284" i="69"/>
  <c r="JL284" i="69"/>
  <c r="JK284" i="69"/>
  <c r="JJ284" i="69"/>
  <c r="JI284" i="69"/>
  <c r="JH284" i="69"/>
  <c r="JG284" i="69"/>
  <c r="JF284" i="69"/>
  <c r="JE284" i="69"/>
  <c r="JD284" i="69"/>
  <c r="JC284" i="69"/>
  <c r="JB284" i="69"/>
  <c r="JA284" i="69"/>
  <c r="IZ284" i="69"/>
  <c r="IY284" i="69"/>
  <c r="IX284" i="69"/>
  <c r="IW284" i="69"/>
  <c r="IV284" i="69"/>
  <c r="IU284" i="69"/>
  <c r="IT284" i="69"/>
  <c r="IS284" i="69"/>
  <c r="IR284" i="69"/>
  <c r="IQ284" i="69"/>
  <c r="IP284" i="69"/>
  <c r="IO284" i="69"/>
  <c r="IN284" i="69"/>
  <c r="IM284" i="69"/>
  <c r="IL284" i="69"/>
  <c r="IK284" i="69"/>
  <c r="IJ284" i="69"/>
  <c r="II284" i="69"/>
  <c r="IH284" i="69"/>
  <c r="IG284" i="69"/>
  <c r="IF284" i="69"/>
  <c r="IE284" i="69"/>
  <c r="ID284" i="69"/>
  <c r="IC284" i="69"/>
  <c r="IB284" i="69"/>
  <c r="IA284" i="69"/>
  <c r="HZ284" i="69"/>
  <c r="HY284" i="69"/>
  <c r="HX284" i="69"/>
  <c r="HW284" i="69"/>
  <c r="HV284" i="69"/>
  <c r="HU284" i="69"/>
  <c r="HT284" i="69"/>
  <c r="HS284" i="69"/>
  <c r="HR284" i="69"/>
  <c r="HQ284" i="69"/>
  <c r="HP284" i="69"/>
  <c r="HO284" i="69"/>
  <c r="HN284" i="69"/>
  <c r="HM284" i="69"/>
  <c r="HL284" i="69"/>
  <c r="HK284" i="69"/>
  <c r="HJ284" i="69"/>
  <c r="HI284" i="69"/>
  <c r="HH284" i="69"/>
  <c r="HG284" i="69"/>
  <c r="HF284" i="69"/>
  <c r="HE284" i="69"/>
  <c r="HD284" i="69"/>
  <c r="HC284" i="69"/>
  <c r="HB284" i="69"/>
  <c r="HA284" i="69"/>
  <c r="GZ284" i="69"/>
  <c r="GY284" i="69"/>
  <c r="GX284" i="69"/>
  <c r="GW284" i="69"/>
  <c r="GV284" i="69"/>
  <c r="GU284" i="69"/>
  <c r="GT284" i="69"/>
  <c r="GS284" i="69"/>
  <c r="GR284" i="69"/>
  <c r="GQ284" i="69"/>
  <c r="JW283" i="69"/>
  <c r="JV283" i="69"/>
  <c r="JU283" i="69"/>
  <c r="JT283" i="69"/>
  <c r="JS283" i="69"/>
  <c r="JR283" i="69"/>
  <c r="JQ283" i="69"/>
  <c r="JP283" i="69"/>
  <c r="JO283" i="69"/>
  <c r="JN283" i="69"/>
  <c r="JM283" i="69"/>
  <c r="JL283" i="69"/>
  <c r="JK283" i="69"/>
  <c r="JJ283" i="69"/>
  <c r="JI283" i="69"/>
  <c r="JH283" i="69"/>
  <c r="JG283" i="69"/>
  <c r="JF283" i="69"/>
  <c r="JE283" i="69"/>
  <c r="JD283" i="69"/>
  <c r="JC283" i="69"/>
  <c r="JB283" i="69"/>
  <c r="JA283" i="69"/>
  <c r="IZ283" i="69"/>
  <c r="IY283" i="69"/>
  <c r="IX283" i="69"/>
  <c r="IW283" i="69"/>
  <c r="IV283" i="69"/>
  <c r="IU283" i="69"/>
  <c r="IT283" i="69"/>
  <c r="IS283" i="69"/>
  <c r="IR283" i="69"/>
  <c r="IQ283" i="69"/>
  <c r="IP283" i="69"/>
  <c r="IO283" i="69"/>
  <c r="IN283" i="69"/>
  <c r="IM283" i="69"/>
  <c r="IL283" i="69"/>
  <c r="IK283" i="69"/>
  <c r="IJ283" i="69"/>
  <c r="II283" i="69"/>
  <c r="IH283" i="69"/>
  <c r="IG283" i="69"/>
  <c r="IF283" i="69"/>
  <c r="IE283" i="69"/>
  <c r="ID283" i="69"/>
  <c r="IC283" i="69"/>
  <c r="IB283" i="69"/>
  <c r="IA283" i="69"/>
  <c r="HZ283" i="69"/>
  <c r="HY283" i="69"/>
  <c r="HX283" i="69"/>
  <c r="HW283" i="69"/>
  <c r="HV283" i="69"/>
  <c r="HU283" i="69"/>
  <c r="HT283" i="69"/>
  <c r="HS283" i="69"/>
  <c r="HR283" i="69"/>
  <c r="HQ283" i="69"/>
  <c r="HP283" i="69"/>
  <c r="HO283" i="69"/>
  <c r="HN283" i="69"/>
  <c r="HM283" i="69"/>
  <c r="HL283" i="69"/>
  <c r="HK283" i="69"/>
  <c r="HJ283" i="69"/>
  <c r="HI283" i="69"/>
  <c r="HH283" i="69"/>
  <c r="HG283" i="69"/>
  <c r="HF283" i="69"/>
  <c r="HE283" i="69"/>
  <c r="HD283" i="69"/>
  <c r="HC283" i="69"/>
  <c r="HB283" i="69"/>
  <c r="HA283" i="69"/>
  <c r="GZ283" i="69"/>
  <c r="GY283" i="69"/>
  <c r="GX283" i="69"/>
  <c r="GW283" i="69"/>
  <c r="GV283" i="69"/>
  <c r="GU283" i="69"/>
  <c r="GT283" i="69"/>
  <c r="GS283" i="69"/>
  <c r="GR283" i="69"/>
  <c r="GQ283" i="69"/>
  <c r="JW282" i="69"/>
  <c r="JV282" i="69"/>
  <c r="JU282" i="69"/>
  <c r="JT282" i="69"/>
  <c r="JS282" i="69"/>
  <c r="JR282" i="69"/>
  <c r="JQ282" i="69"/>
  <c r="JP282" i="69"/>
  <c r="JO282" i="69"/>
  <c r="JN282" i="69"/>
  <c r="JM282" i="69"/>
  <c r="JL282" i="69"/>
  <c r="JK282" i="69"/>
  <c r="JJ282" i="69"/>
  <c r="JI282" i="69"/>
  <c r="JH282" i="69"/>
  <c r="JG282" i="69"/>
  <c r="JF282" i="69"/>
  <c r="JE282" i="69"/>
  <c r="JD282" i="69"/>
  <c r="JC282" i="69"/>
  <c r="JB282" i="69"/>
  <c r="JA282" i="69"/>
  <c r="IZ282" i="69"/>
  <c r="IY282" i="69"/>
  <c r="IX282" i="69"/>
  <c r="IW282" i="69"/>
  <c r="IV282" i="69"/>
  <c r="IU282" i="69"/>
  <c r="IT282" i="69"/>
  <c r="IS282" i="69"/>
  <c r="IR282" i="69"/>
  <c r="IQ282" i="69"/>
  <c r="IP282" i="69"/>
  <c r="IO282" i="69"/>
  <c r="IN282" i="69"/>
  <c r="IM282" i="69"/>
  <c r="IL282" i="69"/>
  <c r="IK282" i="69"/>
  <c r="IJ282" i="69"/>
  <c r="II282" i="69"/>
  <c r="IH282" i="69"/>
  <c r="IG282" i="69"/>
  <c r="IF282" i="69"/>
  <c r="IE282" i="69"/>
  <c r="ID282" i="69"/>
  <c r="IC282" i="69"/>
  <c r="IB282" i="69"/>
  <c r="IA282" i="69"/>
  <c r="HZ282" i="69"/>
  <c r="HY282" i="69"/>
  <c r="HX282" i="69"/>
  <c r="HW282" i="69"/>
  <c r="HV282" i="69"/>
  <c r="HU282" i="69"/>
  <c r="HT282" i="69"/>
  <c r="HS282" i="69"/>
  <c r="HR282" i="69"/>
  <c r="HQ282" i="69"/>
  <c r="HP282" i="69"/>
  <c r="HO282" i="69"/>
  <c r="HN282" i="69"/>
  <c r="HM282" i="69"/>
  <c r="HL282" i="69"/>
  <c r="HK282" i="69"/>
  <c r="HJ282" i="69"/>
  <c r="HI282" i="69"/>
  <c r="HH282" i="69"/>
  <c r="HG282" i="69"/>
  <c r="HF282" i="69"/>
  <c r="HE282" i="69"/>
  <c r="HD282" i="69"/>
  <c r="HC282" i="69"/>
  <c r="HB282" i="69"/>
  <c r="HA282" i="69"/>
  <c r="GZ282" i="69"/>
  <c r="GY282" i="69"/>
  <c r="GX282" i="69"/>
  <c r="GW282" i="69"/>
  <c r="GV282" i="69"/>
  <c r="GU282" i="69"/>
  <c r="GT282" i="69"/>
  <c r="GS282" i="69"/>
  <c r="GR282" i="69"/>
  <c r="GQ282" i="69"/>
  <c r="JW281" i="69"/>
  <c r="JV281" i="69"/>
  <c r="JU281" i="69"/>
  <c r="JT281" i="69"/>
  <c r="JS281" i="69"/>
  <c r="JR281" i="69"/>
  <c r="JQ281" i="69"/>
  <c r="JP281" i="69"/>
  <c r="JO281" i="69"/>
  <c r="JN281" i="69"/>
  <c r="JM281" i="69"/>
  <c r="JL281" i="69"/>
  <c r="JK281" i="69"/>
  <c r="JJ281" i="69"/>
  <c r="JI281" i="69"/>
  <c r="JH281" i="69"/>
  <c r="JG281" i="69"/>
  <c r="JF281" i="69"/>
  <c r="JE281" i="69"/>
  <c r="JD281" i="69"/>
  <c r="JC281" i="69"/>
  <c r="JB281" i="69"/>
  <c r="JA281" i="69"/>
  <c r="IZ281" i="69"/>
  <c r="IY281" i="69"/>
  <c r="IX281" i="69"/>
  <c r="IW281" i="69"/>
  <c r="IV281" i="69"/>
  <c r="IU281" i="69"/>
  <c r="IT281" i="69"/>
  <c r="IS281" i="69"/>
  <c r="IR281" i="69"/>
  <c r="IQ281" i="69"/>
  <c r="IP281" i="69"/>
  <c r="IO281" i="69"/>
  <c r="IN281" i="69"/>
  <c r="IM281" i="69"/>
  <c r="IL281" i="69"/>
  <c r="IK281" i="69"/>
  <c r="IJ281" i="69"/>
  <c r="II281" i="69"/>
  <c r="IH281" i="69"/>
  <c r="IG281" i="69"/>
  <c r="IF281" i="69"/>
  <c r="IE281" i="69"/>
  <c r="ID281" i="69"/>
  <c r="IC281" i="69"/>
  <c r="IB281" i="69"/>
  <c r="IA281" i="69"/>
  <c r="HZ281" i="69"/>
  <c r="HY281" i="69"/>
  <c r="HX281" i="69"/>
  <c r="HW281" i="69"/>
  <c r="HV281" i="69"/>
  <c r="HU281" i="69"/>
  <c r="HT281" i="69"/>
  <c r="HS281" i="69"/>
  <c r="HR281" i="69"/>
  <c r="HQ281" i="69"/>
  <c r="HP281" i="69"/>
  <c r="HO281" i="69"/>
  <c r="HN281" i="69"/>
  <c r="HM281" i="69"/>
  <c r="HL281" i="69"/>
  <c r="HK281" i="69"/>
  <c r="HJ281" i="69"/>
  <c r="HI281" i="69"/>
  <c r="HH281" i="69"/>
  <c r="HG281" i="69"/>
  <c r="HF281" i="69"/>
  <c r="HE281" i="69"/>
  <c r="HD281" i="69"/>
  <c r="HC281" i="69"/>
  <c r="HB281" i="69"/>
  <c r="HA281" i="69"/>
  <c r="GZ281" i="69"/>
  <c r="GY281" i="69"/>
  <c r="GX281" i="69"/>
  <c r="GW281" i="69"/>
  <c r="GV281" i="69"/>
  <c r="GU281" i="69"/>
  <c r="GT281" i="69"/>
  <c r="GS281" i="69"/>
  <c r="GR281" i="69"/>
  <c r="GQ281" i="69"/>
  <c r="JW280" i="69"/>
  <c r="JV280" i="69"/>
  <c r="JU280" i="69"/>
  <c r="JT280" i="69"/>
  <c r="JS280" i="69"/>
  <c r="JR280" i="69"/>
  <c r="JQ280" i="69"/>
  <c r="JP280" i="69"/>
  <c r="JO280" i="69"/>
  <c r="JN280" i="69"/>
  <c r="JM280" i="69"/>
  <c r="JL280" i="69"/>
  <c r="JK280" i="69"/>
  <c r="JJ280" i="69"/>
  <c r="JI280" i="69"/>
  <c r="JH280" i="69"/>
  <c r="JG280" i="69"/>
  <c r="JF280" i="69"/>
  <c r="JE280" i="69"/>
  <c r="JD280" i="69"/>
  <c r="JC280" i="69"/>
  <c r="JB280" i="69"/>
  <c r="JA280" i="69"/>
  <c r="IZ280" i="69"/>
  <c r="IY280" i="69"/>
  <c r="IX280" i="69"/>
  <c r="IW280" i="69"/>
  <c r="IV280" i="69"/>
  <c r="IU280" i="69"/>
  <c r="IT280" i="69"/>
  <c r="IS280" i="69"/>
  <c r="IR280" i="69"/>
  <c r="IQ280" i="69"/>
  <c r="IP280" i="69"/>
  <c r="IO280" i="69"/>
  <c r="IN280" i="69"/>
  <c r="IM280" i="69"/>
  <c r="IL280" i="69"/>
  <c r="IK280" i="69"/>
  <c r="IJ280" i="69"/>
  <c r="II280" i="69"/>
  <c r="IH280" i="69"/>
  <c r="IG280" i="69"/>
  <c r="IF280" i="69"/>
  <c r="IE280" i="69"/>
  <c r="ID280" i="69"/>
  <c r="IC280" i="69"/>
  <c r="IB280" i="69"/>
  <c r="IA280" i="69"/>
  <c r="HZ280" i="69"/>
  <c r="HY280" i="69"/>
  <c r="HX280" i="69"/>
  <c r="HW280" i="69"/>
  <c r="HV280" i="69"/>
  <c r="HU280" i="69"/>
  <c r="HT280" i="69"/>
  <c r="HS280" i="69"/>
  <c r="HR280" i="69"/>
  <c r="HQ280" i="69"/>
  <c r="HP280" i="69"/>
  <c r="HO280" i="69"/>
  <c r="HN280" i="69"/>
  <c r="HM280" i="69"/>
  <c r="HL280" i="69"/>
  <c r="HK280" i="69"/>
  <c r="HJ280" i="69"/>
  <c r="HI280" i="69"/>
  <c r="HH280" i="69"/>
  <c r="HG280" i="69"/>
  <c r="HF280" i="69"/>
  <c r="HE280" i="69"/>
  <c r="HD280" i="69"/>
  <c r="HC280" i="69"/>
  <c r="HB280" i="69"/>
  <c r="HA280" i="69"/>
  <c r="GZ280" i="69"/>
  <c r="GY280" i="69"/>
  <c r="GX280" i="69"/>
  <c r="GW280" i="69"/>
  <c r="GV280" i="69"/>
  <c r="GU280" i="69"/>
  <c r="GT280" i="69"/>
  <c r="GS280" i="69"/>
  <c r="GR280" i="69"/>
  <c r="GQ280" i="69"/>
  <c r="JW279" i="69"/>
  <c r="JV279" i="69"/>
  <c r="JU279" i="69"/>
  <c r="JT279" i="69"/>
  <c r="JS279" i="69"/>
  <c r="JR279" i="69"/>
  <c r="JQ279" i="69"/>
  <c r="JP279" i="69"/>
  <c r="JO279" i="69"/>
  <c r="JN279" i="69"/>
  <c r="JM279" i="69"/>
  <c r="JL279" i="69"/>
  <c r="JK279" i="69"/>
  <c r="JJ279" i="69"/>
  <c r="JI279" i="69"/>
  <c r="JH279" i="69"/>
  <c r="JG279" i="69"/>
  <c r="JF279" i="69"/>
  <c r="JE279" i="69"/>
  <c r="JD279" i="69"/>
  <c r="JC279" i="69"/>
  <c r="JB279" i="69"/>
  <c r="JA279" i="69"/>
  <c r="IZ279" i="69"/>
  <c r="IY279" i="69"/>
  <c r="IX279" i="69"/>
  <c r="IW279" i="69"/>
  <c r="IV279" i="69"/>
  <c r="IU279" i="69"/>
  <c r="IT279" i="69"/>
  <c r="IS279" i="69"/>
  <c r="IR279" i="69"/>
  <c r="IQ279" i="69"/>
  <c r="IP279" i="69"/>
  <c r="IO279" i="69"/>
  <c r="IN279" i="69"/>
  <c r="IM279" i="69"/>
  <c r="IL279" i="69"/>
  <c r="IK279" i="69"/>
  <c r="IJ279" i="69"/>
  <c r="II279" i="69"/>
  <c r="IH279" i="69"/>
  <c r="IG279" i="69"/>
  <c r="IF279" i="69"/>
  <c r="IE279" i="69"/>
  <c r="ID279" i="69"/>
  <c r="IC279" i="69"/>
  <c r="IB279" i="69"/>
  <c r="IA279" i="69"/>
  <c r="HZ279" i="69"/>
  <c r="HY279" i="69"/>
  <c r="HX279" i="69"/>
  <c r="HW279" i="69"/>
  <c r="HV279" i="69"/>
  <c r="HU279" i="69"/>
  <c r="HT279" i="69"/>
  <c r="HS279" i="69"/>
  <c r="HR279" i="69"/>
  <c r="HQ279" i="69"/>
  <c r="HP279" i="69"/>
  <c r="HO279" i="69"/>
  <c r="HN279" i="69"/>
  <c r="HM279" i="69"/>
  <c r="HL279" i="69"/>
  <c r="HK279" i="69"/>
  <c r="HJ279" i="69"/>
  <c r="HI279" i="69"/>
  <c r="HH279" i="69"/>
  <c r="HG279" i="69"/>
  <c r="HF279" i="69"/>
  <c r="HE279" i="69"/>
  <c r="HD279" i="69"/>
  <c r="HC279" i="69"/>
  <c r="HB279" i="69"/>
  <c r="HA279" i="69"/>
  <c r="GZ279" i="69"/>
  <c r="GY279" i="69"/>
  <c r="GX279" i="69"/>
  <c r="GW279" i="69"/>
  <c r="GV279" i="69"/>
  <c r="GU279" i="69"/>
  <c r="GT279" i="69"/>
  <c r="GS279" i="69"/>
  <c r="GR279" i="69"/>
  <c r="GQ279" i="69"/>
  <c r="JW278" i="69"/>
  <c r="JV278" i="69"/>
  <c r="JU278" i="69"/>
  <c r="JT278" i="69"/>
  <c r="JS278" i="69"/>
  <c r="JR278" i="69"/>
  <c r="JQ278" i="69"/>
  <c r="JP278" i="69"/>
  <c r="JO278" i="69"/>
  <c r="JN278" i="69"/>
  <c r="JM278" i="69"/>
  <c r="JL278" i="69"/>
  <c r="JK278" i="69"/>
  <c r="JJ278" i="69"/>
  <c r="JI278" i="69"/>
  <c r="JH278" i="69"/>
  <c r="JG278" i="69"/>
  <c r="JF278" i="69"/>
  <c r="JE278" i="69"/>
  <c r="JD278" i="69"/>
  <c r="JC278" i="69"/>
  <c r="JB278" i="69"/>
  <c r="JA278" i="69"/>
  <c r="IZ278" i="69"/>
  <c r="IY278" i="69"/>
  <c r="IX278" i="69"/>
  <c r="IW278" i="69"/>
  <c r="IV278" i="69"/>
  <c r="IU278" i="69"/>
  <c r="IT278" i="69"/>
  <c r="IS278" i="69"/>
  <c r="IR278" i="69"/>
  <c r="IQ278" i="69"/>
  <c r="IP278" i="69"/>
  <c r="IO278" i="69"/>
  <c r="IN278" i="69"/>
  <c r="IM278" i="69"/>
  <c r="IL278" i="69"/>
  <c r="IK278" i="69"/>
  <c r="IJ278" i="69"/>
  <c r="II278" i="69"/>
  <c r="IH278" i="69"/>
  <c r="IG278" i="69"/>
  <c r="IF278" i="69"/>
  <c r="IE278" i="69"/>
  <c r="ID278" i="69"/>
  <c r="IC278" i="69"/>
  <c r="IB278" i="69"/>
  <c r="IA278" i="69"/>
  <c r="HZ278" i="69"/>
  <c r="HY278" i="69"/>
  <c r="HX278" i="69"/>
  <c r="HW278" i="69"/>
  <c r="HV278" i="69"/>
  <c r="HU278" i="69"/>
  <c r="HT278" i="69"/>
  <c r="HS278" i="69"/>
  <c r="HR278" i="69"/>
  <c r="HQ278" i="69"/>
  <c r="HP278" i="69"/>
  <c r="HO278" i="69"/>
  <c r="HN278" i="69"/>
  <c r="HM278" i="69"/>
  <c r="HL278" i="69"/>
  <c r="HK278" i="69"/>
  <c r="HJ278" i="69"/>
  <c r="HI278" i="69"/>
  <c r="HH278" i="69"/>
  <c r="HG278" i="69"/>
  <c r="HF278" i="69"/>
  <c r="HE278" i="69"/>
  <c r="HD278" i="69"/>
  <c r="HC278" i="69"/>
  <c r="HB278" i="69"/>
  <c r="HA278" i="69"/>
  <c r="GZ278" i="69"/>
  <c r="GY278" i="69"/>
  <c r="GX278" i="69"/>
  <c r="GW278" i="69"/>
  <c r="GV278" i="69"/>
  <c r="GU278" i="69"/>
  <c r="GT278" i="69"/>
  <c r="GS278" i="69"/>
  <c r="GR278" i="69"/>
  <c r="GQ278" i="69"/>
  <c r="JW277" i="69"/>
  <c r="JV277" i="69"/>
  <c r="JU277" i="69"/>
  <c r="JT277" i="69"/>
  <c r="JS277" i="69"/>
  <c r="JR277" i="69"/>
  <c r="JQ277" i="69"/>
  <c r="JP277" i="69"/>
  <c r="JO277" i="69"/>
  <c r="JN277" i="69"/>
  <c r="JM277" i="69"/>
  <c r="JL277" i="69"/>
  <c r="JK277" i="69"/>
  <c r="JJ277" i="69"/>
  <c r="JI277" i="69"/>
  <c r="JH277" i="69"/>
  <c r="JG277" i="69"/>
  <c r="JF277" i="69"/>
  <c r="JE277" i="69"/>
  <c r="JD277" i="69"/>
  <c r="JC277" i="69"/>
  <c r="JB277" i="69"/>
  <c r="JA277" i="69"/>
  <c r="IZ277" i="69"/>
  <c r="IY277" i="69"/>
  <c r="IX277" i="69"/>
  <c r="IW277" i="69"/>
  <c r="IV277" i="69"/>
  <c r="IU277" i="69"/>
  <c r="IT277" i="69"/>
  <c r="IS277" i="69"/>
  <c r="IR277" i="69"/>
  <c r="IQ277" i="69"/>
  <c r="IP277" i="69"/>
  <c r="IO277" i="69"/>
  <c r="IN277" i="69"/>
  <c r="IM277" i="69"/>
  <c r="IL277" i="69"/>
  <c r="IK277" i="69"/>
  <c r="IJ277" i="69"/>
  <c r="II277" i="69"/>
  <c r="IH277" i="69"/>
  <c r="IG277" i="69"/>
  <c r="IF277" i="69"/>
  <c r="IE277" i="69"/>
  <c r="ID277" i="69"/>
  <c r="IC277" i="69"/>
  <c r="IB277" i="69"/>
  <c r="IA277" i="69"/>
  <c r="HZ277" i="69"/>
  <c r="HY277" i="69"/>
  <c r="HX277" i="69"/>
  <c r="HW277" i="69"/>
  <c r="HV277" i="69"/>
  <c r="HU277" i="69"/>
  <c r="HT277" i="69"/>
  <c r="HS277" i="69"/>
  <c r="HR277" i="69"/>
  <c r="HQ277" i="69"/>
  <c r="HP277" i="69"/>
  <c r="HO277" i="69"/>
  <c r="HN277" i="69"/>
  <c r="HM277" i="69"/>
  <c r="HL277" i="69"/>
  <c r="HK277" i="69"/>
  <c r="HJ277" i="69"/>
  <c r="HI277" i="69"/>
  <c r="HH277" i="69"/>
  <c r="HG277" i="69"/>
  <c r="HF277" i="69"/>
  <c r="HE277" i="69"/>
  <c r="HD277" i="69"/>
  <c r="HC277" i="69"/>
  <c r="HB277" i="69"/>
  <c r="HA277" i="69"/>
  <c r="GZ277" i="69"/>
  <c r="GY277" i="69"/>
  <c r="GX277" i="69"/>
  <c r="GW277" i="69"/>
  <c r="GV277" i="69"/>
  <c r="GU277" i="69"/>
  <c r="GT277" i="69"/>
  <c r="GS277" i="69"/>
  <c r="GR277" i="69"/>
  <c r="GQ277" i="69"/>
  <c r="JW276" i="69"/>
  <c r="JV276" i="69"/>
  <c r="JU276" i="69"/>
  <c r="JT276" i="69"/>
  <c r="JS276" i="69"/>
  <c r="JR276" i="69"/>
  <c r="JQ276" i="69"/>
  <c r="JP276" i="69"/>
  <c r="JO276" i="69"/>
  <c r="JN276" i="69"/>
  <c r="JM276" i="69"/>
  <c r="JL276" i="69"/>
  <c r="JK276" i="69"/>
  <c r="JJ276" i="69"/>
  <c r="JI276" i="69"/>
  <c r="JH276" i="69"/>
  <c r="JG276" i="69"/>
  <c r="JF276" i="69"/>
  <c r="JE276" i="69"/>
  <c r="JD276" i="69"/>
  <c r="JC276" i="69"/>
  <c r="JB276" i="69"/>
  <c r="JA276" i="69"/>
  <c r="IZ276" i="69"/>
  <c r="IY276" i="69"/>
  <c r="IX276" i="69"/>
  <c r="IW276" i="69"/>
  <c r="IV276" i="69"/>
  <c r="IU276" i="69"/>
  <c r="IT276" i="69"/>
  <c r="IS276" i="69"/>
  <c r="IR276" i="69"/>
  <c r="IQ276" i="69"/>
  <c r="IP276" i="69"/>
  <c r="IO276" i="69"/>
  <c r="IN276" i="69"/>
  <c r="IM276" i="69"/>
  <c r="IL276" i="69"/>
  <c r="IK276" i="69"/>
  <c r="IJ276" i="69"/>
  <c r="II276" i="69"/>
  <c r="IH276" i="69"/>
  <c r="IG276" i="69"/>
  <c r="IF276" i="69"/>
  <c r="IE276" i="69"/>
  <c r="ID276" i="69"/>
  <c r="IC276" i="69"/>
  <c r="IB276" i="69"/>
  <c r="IA276" i="69"/>
  <c r="HZ276" i="69"/>
  <c r="HY276" i="69"/>
  <c r="HX276" i="69"/>
  <c r="HW276" i="69"/>
  <c r="HV276" i="69"/>
  <c r="HU276" i="69"/>
  <c r="HT276" i="69"/>
  <c r="HS276" i="69"/>
  <c r="HR276" i="69"/>
  <c r="HQ276" i="69"/>
  <c r="HP276" i="69"/>
  <c r="HO276" i="69"/>
  <c r="HN276" i="69"/>
  <c r="HM276" i="69"/>
  <c r="HL276" i="69"/>
  <c r="HK276" i="69"/>
  <c r="HJ276" i="69"/>
  <c r="HI276" i="69"/>
  <c r="HH276" i="69"/>
  <c r="HG276" i="69"/>
  <c r="HF276" i="69"/>
  <c r="HE276" i="69"/>
  <c r="HD276" i="69"/>
  <c r="HC276" i="69"/>
  <c r="HB276" i="69"/>
  <c r="HA276" i="69"/>
  <c r="GZ276" i="69"/>
  <c r="GY276" i="69"/>
  <c r="GX276" i="69"/>
  <c r="GW276" i="69"/>
  <c r="GV276" i="69"/>
  <c r="GU276" i="69"/>
  <c r="GT276" i="69"/>
  <c r="GS276" i="69"/>
  <c r="GR276" i="69"/>
  <c r="GQ276" i="69"/>
  <c r="JW275" i="69"/>
  <c r="JV275" i="69"/>
  <c r="JU275" i="69"/>
  <c r="JT275" i="69"/>
  <c r="JS275" i="69"/>
  <c r="JR275" i="69"/>
  <c r="JQ275" i="69"/>
  <c r="JP275" i="69"/>
  <c r="JO275" i="69"/>
  <c r="JN275" i="69"/>
  <c r="JM275" i="69"/>
  <c r="JL275" i="69"/>
  <c r="JK275" i="69"/>
  <c r="JJ275" i="69"/>
  <c r="JI275" i="69"/>
  <c r="JH275" i="69"/>
  <c r="JG275" i="69"/>
  <c r="JF275" i="69"/>
  <c r="JE275" i="69"/>
  <c r="JD275" i="69"/>
  <c r="JC275" i="69"/>
  <c r="JB275" i="69"/>
  <c r="JA275" i="69"/>
  <c r="IZ275" i="69"/>
  <c r="IY275" i="69"/>
  <c r="IX275" i="69"/>
  <c r="IW275" i="69"/>
  <c r="IV275" i="69"/>
  <c r="IU275" i="69"/>
  <c r="IT275" i="69"/>
  <c r="IS275" i="69"/>
  <c r="IR275" i="69"/>
  <c r="IQ275" i="69"/>
  <c r="IP275" i="69"/>
  <c r="IO275" i="69"/>
  <c r="IN275" i="69"/>
  <c r="IM275" i="69"/>
  <c r="IL275" i="69"/>
  <c r="IK275" i="69"/>
  <c r="IJ275" i="69"/>
  <c r="II275" i="69"/>
  <c r="IH275" i="69"/>
  <c r="IG275" i="69"/>
  <c r="IF275" i="69"/>
  <c r="IE275" i="69"/>
  <c r="ID275" i="69"/>
  <c r="IC275" i="69"/>
  <c r="IB275" i="69"/>
  <c r="IA275" i="69"/>
  <c r="HZ275" i="69"/>
  <c r="HY275" i="69"/>
  <c r="HX275" i="69"/>
  <c r="HW275" i="69"/>
  <c r="HV275" i="69"/>
  <c r="HU275" i="69"/>
  <c r="HT275" i="69"/>
  <c r="HS275" i="69"/>
  <c r="HR275" i="69"/>
  <c r="HQ275" i="69"/>
  <c r="HP275" i="69"/>
  <c r="HO275" i="69"/>
  <c r="HN275" i="69"/>
  <c r="HM275" i="69"/>
  <c r="HL275" i="69"/>
  <c r="HK275" i="69"/>
  <c r="HJ275" i="69"/>
  <c r="HI275" i="69"/>
  <c r="HH275" i="69"/>
  <c r="HG275" i="69"/>
  <c r="HF275" i="69"/>
  <c r="HE275" i="69"/>
  <c r="HD275" i="69"/>
  <c r="HC275" i="69"/>
  <c r="HB275" i="69"/>
  <c r="HA275" i="69"/>
  <c r="GZ275" i="69"/>
  <c r="GY275" i="69"/>
  <c r="GX275" i="69"/>
  <c r="GW275" i="69"/>
  <c r="GV275" i="69"/>
  <c r="GU275" i="69"/>
  <c r="GT275" i="69"/>
  <c r="GS275" i="69"/>
  <c r="GR275" i="69"/>
  <c r="GQ275" i="69"/>
  <c r="JW274" i="69"/>
  <c r="JV274" i="69"/>
  <c r="JU274" i="69"/>
  <c r="JT274" i="69"/>
  <c r="JS274" i="69"/>
  <c r="JR274" i="69"/>
  <c r="JQ274" i="69"/>
  <c r="JP274" i="69"/>
  <c r="JO274" i="69"/>
  <c r="JN274" i="69"/>
  <c r="JM274" i="69"/>
  <c r="JL274" i="69"/>
  <c r="JK274" i="69"/>
  <c r="JJ274" i="69"/>
  <c r="JI274" i="69"/>
  <c r="JH274" i="69"/>
  <c r="JG274" i="69"/>
  <c r="JF274" i="69"/>
  <c r="JE274" i="69"/>
  <c r="JD274" i="69"/>
  <c r="JC274" i="69"/>
  <c r="JB274" i="69"/>
  <c r="JA274" i="69"/>
  <c r="IZ274" i="69"/>
  <c r="IY274" i="69"/>
  <c r="IX274" i="69"/>
  <c r="IW274" i="69"/>
  <c r="IV274" i="69"/>
  <c r="IU274" i="69"/>
  <c r="IT274" i="69"/>
  <c r="IS274" i="69"/>
  <c r="IR274" i="69"/>
  <c r="IQ274" i="69"/>
  <c r="IP274" i="69"/>
  <c r="IO274" i="69"/>
  <c r="IN274" i="69"/>
  <c r="IM274" i="69"/>
  <c r="IL274" i="69"/>
  <c r="IK274" i="69"/>
  <c r="IJ274" i="69"/>
  <c r="II274" i="69"/>
  <c r="IH274" i="69"/>
  <c r="IG274" i="69"/>
  <c r="IF274" i="69"/>
  <c r="IE274" i="69"/>
  <c r="ID274" i="69"/>
  <c r="IC274" i="69"/>
  <c r="IB274" i="69"/>
  <c r="IA274" i="69"/>
  <c r="HZ274" i="69"/>
  <c r="HY274" i="69"/>
  <c r="HX274" i="69"/>
  <c r="HW274" i="69"/>
  <c r="HV274" i="69"/>
  <c r="HU274" i="69"/>
  <c r="HT274" i="69"/>
  <c r="HS274" i="69"/>
  <c r="HR274" i="69"/>
  <c r="HQ274" i="69"/>
  <c r="HP274" i="69"/>
  <c r="HO274" i="69"/>
  <c r="HN274" i="69"/>
  <c r="HM274" i="69"/>
  <c r="HL274" i="69"/>
  <c r="HK274" i="69"/>
  <c r="HJ274" i="69"/>
  <c r="HI274" i="69"/>
  <c r="HH274" i="69"/>
  <c r="HG274" i="69"/>
  <c r="HF274" i="69"/>
  <c r="HE274" i="69"/>
  <c r="HD274" i="69"/>
  <c r="HC274" i="69"/>
  <c r="HB274" i="69"/>
  <c r="HA274" i="69"/>
  <c r="GZ274" i="69"/>
  <c r="GY274" i="69"/>
  <c r="GX274" i="69"/>
  <c r="GW274" i="69"/>
  <c r="GV274" i="69"/>
  <c r="GU274" i="69"/>
  <c r="GT274" i="69"/>
  <c r="GS274" i="69"/>
  <c r="GR274" i="69"/>
  <c r="GQ274" i="69"/>
  <c r="JW273" i="69"/>
  <c r="JV273" i="69"/>
  <c r="JU273" i="69"/>
  <c r="JT273" i="69"/>
  <c r="JS273" i="69"/>
  <c r="JR273" i="69"/>
  <c r="JQ273" i="69"/>
  <c r="JP273" i="69"/>
  <c r="JO273" i="69"/>
  <c r="JN273" i="69"/>
  <c r="JM273" i="69"/>
  <c r="JL273" i="69"/>
  <c r="JK273" i="69"/>
  <c r="JJ273" i="69"/>
  <c r="JI273" i="69"/>
  <c r="JH273" i="69"/>
  <c r="JG273" i="69"/>
  <c r="JF273" i="69"/>
  <c r="JE273" i="69"/>
  <c r="JD273" i="69"/>
  <c r="JC273" i="69"/>
  <c r="JB273" i="69"/>
  <c r="JA273" i="69"/>
  <c r="IZ273" i="69"/>
  <c r="IY273" i="69"/>
  <c r="IX273" i="69"/>
  <c r="IW273" i="69"/>
  <c r="IV273" i="69"/>
  <c r="IU273" i="69"/>
  <c r="IT273" i="69"/>
  <c r="IS273" i="69"/>
  <c r="IR273" i="69"/>
  <c r="IQ273" i="69"/>
  <c r="IP273" i="69"/>
  <c r="IO273" i="69"/>
  <c r="IN273" i="69"/>
  <c r="IM273" i="69"/>
  <c r="IL273" i="69"/>
  <c r="IK273" i="69"/>
  <c r="IJ273" i="69"/>
  <c r="II273" i="69"/>
  <c r="IH273" i="69"/>
  <c r="IG273" i="69"/>
  <c r="IF273" i="69"/>
  <c r="IE273" i="69"/>
  <c r="ID273" i="69"/>
  <c r="IC273" i="69"/>
  <c r="IB273" i="69"/>
  <c r="IA273" i="69"/>
  <c r="HZ273" i="69"/>
  <c r="HY273" i="69"/>
  <c r="HX273" i="69"/>
  <c r="HW273" i="69"/>
  <c r="HV273" i="69"/>
  <c r="HU273" i="69"/>
  <c r="HT273" i="69"/>
  <c r="HS273" i="69"/>
  <c r="HR273" i="69"/>
  <c r="HQ273" i="69"/>
  <c r="HP273" i="69"/>
  <c r="HO273" i="69"/>
  <c r="HN273" i="69"/>
  <c r="HM273" i="69"/>
  <c r="HL273" i="69"/>
  <c r="HK273" i="69"/>
  <c r="HJ273" i="69"/>
  <c r="HI273" i="69"/>
  <c r="HH273" i="69"/>
  <c r="HG273" i="69"/>
  <c r="HF273" i="69"/>
  <c r="HE273" i="69"/>
  <c r="HD273" i="69"/>
  <c r="HC273" i="69"/>
  <c r="HB273" i="69"/>
  <c r="HA273" i="69"/>
  <c r="GZ273" i="69"/>
  <c r="GY273" i="69"/>
  <c r="GX273" i="69"/>
  <c r="GW273" i="69"/>
  <c r="GV273" i="69"/>
  <c r="GU273" i="69"/>
  <c r="GT273" i="69"/>
  <c r="GS273" i="69"/>
  <c r="GR273" i="69"/>
  <c r="GQ273" i="69"/>
  <c r="JW272" i="69"/>
  <c r="JV272" i="69"/>
  <c r="JU272" i="69"/>
  <c r="JT272" i="69"/>
  <c r="JS272" i="69"/>
  <c r="JR272" i="69"/>
  <c r="JQ272" i="69"/>
  <c r="JP272" i="69"/>
  <c r="JO272" i="69"/>
  <c r="JN272" i="69"/>
  <c r="JM272" i="69"/>
  <c r="JL272" i="69"/>
  <c r="JK272" i="69"/>
  <c r="JJ272" i="69"/>
  <c r="JI272" i="69"/>
  <c r="JH272" i="69"/>
  <c r="JG272" i="69"/>
  <c r="JF272" i="69"/>
  <c r="JE272" i="69"/>
  <c r="JD272" i="69"/>
  <c r="JC272" i="69"/>
  <c r="JB272" i="69"/>
  <c r="JA272" i="69"/>
  <c r="IZ272" i="69"/>
  <c r="IY272" i="69"/>
  <c r="IX272" i="69"/>
  <c r="IW272" i="69"/>
  <c r="IV272" i="69"/>
  <c r="IU272" i="69"/>
  <c r="IT272" i="69"/>
  <c r="IS272" i="69"/>
  <c r="IR272" i="69"/>
  <c r="IQ272" i="69"/>
  <c r="IP272" i="69"/>
  <c r="IO272" i="69"/>
  <c r="IN272" i="69"/>
  <c r="IM272" i="69"/>
  <c r="IL272" i="69"/>
  <c r="IK272" i="69"/>
  <c r="IJ272" i="69"/>
  <c r="II272" i="69"/>
  <c r="IH272" i="69"/>
  <c r="IG272" i="69"/>
  <c r="IF272" i="69"/>
  <c r="IE272" i="69"/>
  <c r="ID272" i="69"/>
  <c r="IC272" i="69"/>
  <c r="IB272" i="69"/>
  <c r="IA272" i="69"/>
  <c r="HZ272" i="69"/>
  <c r="HY272" i="69"/>
  <c r="HX272" i="69"/>
  <c r="HW272" i="69"/>
  <c r="HV272" i="69"/>
  <c r="HU272" i="69"/>
  <c r="HT272" i="69"/>
  <c r="HS272" i="69"/>
  <c r="HR272" i="69"/>
  <c r="HQ272" i="69"/>
  <c r="HP272" i="69"/>
  <c r="HO272" i="69"/>
  <c r="HN272" i="69"/>
  <c r="HM272" i="69"/>
  <c r="HL272" i="69"/>
  <c r="HK272" i="69"/>
  <c r="HJ272" i="69"/>
  <c r="HI272" i="69"/>
  <c r="HH272" i="69"/>
  <c r="HG272" i="69"/>
  <c r="HF272" i="69"/>
  <c r="HE272" i="69"/>
  <c r="HD272" i="69"/>
  <c r="HC272" i="69"/>
  <c r="HB272" i="69"/>
  <c r="HA272" i="69"/>
  <c r="GZ272" i="69"/>
  <c r="GY272" i="69"/>
  <c r="GX272" i="69"/>
  <c r="GW272" i="69"/>
  <c r="GV272" i="69"/>
  <c r="GU272" i="69"/>
  <c r="GT272" i="69"/>
  <c r="GS272" i="69"/>
  <c r="GR272" i="69"/>
  <c r="GQ272" i="69"/>
  <c r="JW271" i="69"/>
  <c r="JV271" i="69"/>
  <c r="JU271" i="69"/>
  <c r="JT271" i="69"/>
  <c r="JS271" i="69"/>
  <c r="JR271" i="69"/>
  <c r="JQ271" i="69"/>
  <c r="JP271" i="69"/>
  <c r="JO271" i="69"/>
  <c r="JN271" i="69"/>
  <c r="JM271" i="69"/>
  <c r="JL271" i="69"/>
  <c r="JK271" i="69"/>
  <c r="JJ271" i="69"/>
  <c r="JI271" i="69"/>
  <c r="JH271" i="69"/>
  <c r="JG271" i="69"/>
  <c r="JF271" i="69"/>
  <c r="JE271" i="69"/>
  <c r="JD271" i="69"/>
  <c r="JC271" i="69"/>
  <c r="JB271" i="69"/>
  <c r="JA271" i="69"/>
  <c r="IZ271" i="69"/>
  <c r="IY271" i="69"/>
  <c r="IX271" i="69"/>
  <c r="IW271" i="69"/>
  <c r="IV271" i="69"/>
  <c r="IU271" i="69"/>
  <c r="IT271" i="69"/>
  <c r="IS271" i="69"/>
  <c r="IR271" i="69"/>
  <c r="IQ271" i="69"/>
  <c r="IP271" i="69"/>
  <c r="IO271" i="69"/>
  <c r="IN271" i="69"/>
  <c r="IM271" i="69"/>
  <c r="IL271" i="69"/>
  <c r="IK271" i="69"/>
  <c r="IJ271" i="69"/>
  <c r="II271" i="69"/>
  <c r="IH271" i="69"/>
  <c r="IG271" i="69"/>
  <c r="IF271" i="69"/>
  <c r="IE271" i="69"/>
  <c r="ID271" i="69"/>
  <c r="IC271" i="69"/>
  <c r="IB271" i="69"/>
  <c r="IA271" i="69"/>
  <c r="HZ271" i="69"/>
  <c r="HY271" i="69"/>
  <c r="HX271" i="69"/>
  <c r="HW271" i="69"/>
  <c r="HV271" i="69"/>
  <c r="HU271" i="69"/>
  <c r="HT271" i="69"/>
  <c r="HS271" i="69"/>
  <c r="HR271" i="69"/>
  <c r="HQ271" i="69"/>
  <c r="HP271" i="69"/>
  <c r="HO271" i="69"/>
  <c r="HN271" i="69"/>
  <c r="HM271" i="69"/>
  <c r="HL271" i="69"/>
  <c r="HK271" i="69"/>
  <c r="HJ271" i="69"/>
  <c r="HI271" i="69"/>
  <c r="HH271" i="69"/>
  <c r="HG271" i="69"/>
  <c r="HF271" i="69"/>
  <c r="HE271" i="69"/>
  <c r="HD271" i="69"/>
  <c r="HC271" i="69"/>
  <c r="HB271" i="69"/>
  <c r="HA271" i="69"/>
  <c r="GZ271" i="69"/>
  <c r="GY271" i="69"/>
  <c r="GX271" i="69"/>
  <c r="GW271" i="69"/>
  <c r="GV271" i="69"/>
  <c r="GU271" i="69"/>
  <c r="GT271" i="69"/>
  <c r="GS271" i="69"/>
  <c r="GR271" i="69"/>
  <c r="GQ271" i="69"/>
  <c r="JW270" i="69"/>
  <c r="JV270" i="69"/>
  <c r="JU270" i="69"/>
  <c r="JT270" i="69"/>
  <c r="JS270" i="69"/>
  <c r="JR270" i="69"/>
  <c r="JQ270" i="69"/>
  <c r="JP270" i="69"/>
  <c r="JO270" i="69"/>
  <c r="JN270" i="69"/>
  <c r="JM270" i="69"/>
  <c r="JL270" i="69"/>
  <c r="JK270" i="69"/>
  <c r="JJ270" i="69"/>
  <c r="JI270" i="69"/>
  <c r="JH270" i="69"/>
  <c r="JG270" i="69"/>
  <c r="JF270" i="69"/>
  <c r="JE270" i="69"/>
  <c r="JD270" i="69"/>
  <c r="JC270" i="69"/>
  <c r="JB270" i="69"/>
  <c r="JA270" i="69"/>
  <c r="IZ270" i="69"/>
  <c r="IY270" i="69"/>
  <c r="IX270" i="69"/>
  <c r="IW270" i="69"/>
  <c r="IV270" i="69"/>
  <c r="IU270" i="69"/>
  <c r="IT270" i="69"/>
  <c r="IS270" i="69"/>
  <c r="IR270" i="69"/>
  <c r="IQ270" i="69"/>
  <c r="IP270" i="69"/>
  <c r="IO270" i="69"/>
  <c r="IN270" i="69"/>
  <c r="IM270" i="69"/>
  <c r="IL270" i="69"/>
  <c r="IK270" i="69"/>
  <c r="IJ270" i="69"/>
  <c r="II270" i="69"/>
  <c r="IH270" i="69"/>
  <c r="IG270" i="69"/>
  <c r="IF270" i="69"/>
  <c r="IE270" i="69"/>
  <c r="ID270" i="69"/>
  <c r="IC270" i="69"/>
  <c r="IB270" i="69"/>
  <c r="IA270" i="69"/>
  <c r="HZ270" i="69"/>
  <c r="HY270" i="69"/>
  <c r="HX270" i="69"/>
  <c r="HW270" i="69"/>
  <c r="HV270" i="69"/>
  <c r="HU270" i="69"/>
  <c r="HT270" i="69"/>
  <c r="HS270" i="69"/>
  <c r="HR270" i="69"/>
  <c r="HQ270" i="69"/>
  <c r="HP270" i="69"/>
  <c r="HO270" i="69"/>
  <c r="HN270" i="69"/>
  <c r="HM270" i="69"/>
  <c r="HL270" i="69"/>
  <c r="HK270" i="69"/>
  <c r="HJ270" i="69"/>
  <c r="HI270" i="69"/>
  <c r="HH270" i="69"/>
  <c r="HG270" i="69"/>
  <c r="HF270" i="69"/>
  <c r="HE270" i="69"/>
  <c r="HD270" i="69"/>
  <c r="HC270" i="69"/>
  <c r="HB270" i="69"/>
  <c r="HA270" i="69"/>
  <c r="GZ270" i="69"/>
  <c r="GY270" i="69"/>
  <c r="GX270" i="69"/>
  <c r="GW270" i="69"/>
  <c r="GV270" i="69"/>
  <c r="GU270" i="69"/>
  <c r="GT270" i="69"/>
  <c r="GS270" i="69"/>
  <c r="GR270" i="69"/>
  <c r="GQ270" i="69"/>
  <c r="JW269" i="69"/>
  <c r="JV269" i="69"/>
  <c r="JU269" i="69"/>
  <c r="JT269" i="69"/>
  <c r="JS269" i="69"/>
  <c r="JR269" i="69"/>
  <c r="JQ269" i="69"/>
  <c r="JP269" i="69"/>
  <c r="JO269" i="69"/>
  <c r="JN269" i="69"/>
  <c r="JM269" i="69"/>
  <c r="JL269" i="69"/>
  <c r="JK269" i="69"/>
  <c r="JJ269" i="69"/>
  <c r="JI269" i="69"/>
  <c r="JH269" i="69"/>
  <c r="JG269" i="69"/>
  <c r="JF269" i="69"/>
  <c r="JE269" i="69"/>
  <c r="JD269" i="69"/>
  <c r="JC269" i="69"/>
  <c r="JB269" i="69"/>
  <c r="JA269" i="69"/>
  <c r="IZ269" i="69"/>
  <c r="IY269" i="69"/>
  <c r="IX269" i="69"/>
  <c r="IW269" i="69"/>
  <c r="IV269" i="69"/>
  <c r="IU269" i="69"/>
  <c r="IT269" i="69"/>
  <c r="IS269" i="69"/>
  <c r="IR269" i="69"/>
  <c r="IQ269" i="69"/>
  <c r="IP269" i="69"/>
  <c r="IO269" i="69"/>
  <c r="IN269" i="69"/>
  <c r="IM269" i="69"/>
  <c r="IL269" i="69"/>
  <c r="IK269" i="69"/>
  <c r="IJ269" i="69"/>
  <c r="II269" i="69"/>
  <c r="IH269" i="69"/>
  <c r="IG269" i="69"/>
  <c r="IF269" i="69"/>
  <c r="IE269" i="69"/>
  <c r="ID269" i="69"/>
  <c r="IC269" i="69"/>
  <c r="IB269" i="69"/>
  <c r="IA269" i="69"/>
  <c r="HZ269" i="69"/>
  <c r="HY269" i="69"/>
  <c r="HX269" i="69"/>
  <c r="HW269" i="69"/>
  <c r="HV269" i="69"/>
  <c r="HU269" i="69"/>
  <c r="HT269" i="69"/>
  <c r="HS269" i="69"/>
  <c r="HR269" i="69"/>
  <c r="HQ269" i="69"/>
  <c r="HP269" i="69"/>
  <c r="HO269" i="69"/>
  <c r="HN269" i="69"/>
  <c r="HM269" i="69"/>
  <c r="HL269" i="69"/>
  <c r="HK269" i="69"/>
  <c r="HJ269" i="69"/>
  <c r="HI269" i="69"/>
  <c r="HH269" i="69"/>
  <c r="HG269" i="69"/>
  <c r="HF269" i="69"/>
  <c r="HE269" i="69"/>
  <c r="HD269" i="69"/>
  <c r="HC269" i="69"/>
  <c r="HB269" i="69"/>
  <c r="HA269" i="69"/>
  <c r="GZ269" i="69"/>
  <c r="GY269" i="69"/>
  <c r="GX269" i="69"/>
  <c r="GW269" i="69"/>
  <c r="GV269" i="69"/>
  <c r="GU269" i="69"/>
  <c r="GT269" i="69"/>
  <c r="GS269" i="69"/>
  <c r="GR269" i="69"/>
  <c r="GQ269" i="69"/>
  <c r="JW268" i="69"/>
  <c r="JV268" i="69"/>
  <c r="JU268" i="69"/>
  <c r="JT268" i="69"/>
  <c r="JS268" i="69"/>
  <c r="JR268" i="69"/>
  <c r="JQ268" i="69"/>
  <c r="JP268" i="69"/>
  <c r="JO268" i="69"/>
  <c r="JN268" i="69"/>
  <c r="JM268" i="69"/>
  <c r="JL268" i="69"/>
  <c r="JK268" i="69"/>
  <c r="JJ268" i="69"/>
  <c r="JI268" i="69"/>
  <c r="JH268" i="69"/>
  <c r="JG268" i="69"/>
  <c r="JF268" i="69"/>
  <c r="JE268" i="69"/>
  <c r="JD268" i="69"/>
  <c r="JC268" i="69"/>
  <c r="JB268" i="69"/>
  <c r="JA268" i="69"/>
  <c r="IZ268" i="69"/>
  <c r="IY268" i="69"/>
  <c r="IX268" i="69"/>
  <c r="IW268" i="69"/>
  <c r="IV268" i="69"/>
  <c r="IU268" i="69"/>
  <c r="IT268" i="69"/>
  <c r="IS268" i="69"/>
  <c r="IR268" i="69"/>
  <c r="IQ268" i="69"/>
  <c r="IP268" i="69"/>
  <c r="IO268" i="69"/>
  <c r="IN268" i="69"/>
  <c r="IM268" i="69"/>
  <c r="IL268" i="69"/>
  <c r="IK268" i="69"/>
  <c r="IJ268" i="69"/>
  <c r="II268" i="69"/>
  <c r="IH268" i="69"/>
  <c r="IG268" i="69"/>
  <c r="IF268" i="69"/>
  <c r="IE268" i="69"/>
  <c r="ID268" i="69"/>
  <c r="IC268" i="69"/>
  <c r="IB268" i="69"/>
  <c r="IA268" i="69"/>
  <c r="HZ268" i="69"/>
  <c r="HY268" i="69"/>
  <c r="HX268" i="69"/>
  <c r="HW268" i="69"/>
  <c r="HV268" i="69"/>
  <c r="HU268" i="69"/>
  <c r="HT268" i="69"/>
  <c r="HS268" i="69"/>
  <c r="HR268" i="69"/>
  <c r="HQ268" i="69"/>
  <c r="HP268" i="69"/>
  <c r="HO268" i="69"/>
  <c r="HN268" i="69"/>
  <c r="HM268" i="69"/>
  <c r="HL268" i="69"/>
  <c r="HK268" i="69"/>
  <c r="HJ268" i="69"/>
  <c r="HI268" i="69"/>
  <c r="HH268" i="69"/>
  <c r="HG268" i="69"/>
  <c r="HF268" i="69"/>
  <c r="HE268" i="69"/>
  <c r="HD268" i="69"/>
  <c r="HC268" i="69"/>
  <c r="HB268" i="69"/>
  <c r="HA268" i="69"/>
  <c r="GZ268" i="69"/>
  <c r="GY268" i="69"/>
  <c r="GX268" i="69"/>
  <c r="GW268" i="69"/>
  <c r="GV268" i="69"/>
  <c r="GU268" i="69"/>
  <c r="GT268" i="69"/>
  <c r="GS268" i="69"/>
  <c r="GR268" i="69"/>
  <c r="GQ268" i="69"/>
  <c r="JW267" i="69"/>
  <c r="JV267" i="69"/>
  <c r="JU267" i="69"/>
  <c r="JT267" i="69"/>
  <c r="JS267" i="69"/>
  <c r="JR267" i="69"/>
  <c r="JQ267" i="69"/>
  <c r="JP267" i="69"/>
  <c r="JO267" i="69"/>
  <c r="JN267" i="69"/>
  <c r="JM267" i="69"/>
  <c r="JL267" i="69"/>
  <c r="JK267" i="69"/>
  <c r="JJ267" i="69"/>
  <c r="JI267" i="69"/>
  <c r="JH267" i="69"/>
  <c r="JG267" i="69"/>
  <c r="JF267" i="69"/>
  <c r="JE267" i="69"/>
  <c r="JD267" i="69"/>
  <c r="JC267" i="69"/>
  <c r="JB267" i="69"/>
  <c r="JA267" i="69"/>
  <c r="IZ267" i="69"/>
  <c r="IY267" i="69"/>
  <c r="IX267" i="69"/>
  <c r="IW267" i="69"/>
  <c r="IV267" i="69"/>
  <c r="IU267" i="69"/>
  <c r="IT267" i="69"/>
  <c r="IS267" i="69"/>
  <c r="IR267" i="69"/>
  <c r="IQ267" i="69"/>
  <c r="IP267" i="69"/>
  <c r="IO267" i="69"/>
  <c r="IN267" i="69"/>
  <c r="IM267" i="69"/>
  <c r="IL267" i="69"/>
  <c r="IK267" i="69"/>
  <c r="IJ267" i="69"/>
  <c r="II267" i="69"/>
  <c r="IH267" i="69"/>
  <c r="IG267" i="69"/>
  <c r="IF267" i="69"/>
  <c r="IE267" i="69"/>
  <c r="ID267" i="69"/>
  <c r="IC267" i="69"/>
  <c r="IB267" i="69"/>
  <c r="IA267" i="69"/>
  <c r="HZ267" i="69"/>
  <c r="HY267" i="69"/>
  <c r="HX267" i="69"/>
  <c r="HW267" i="69"/>
  <c r="HV267" i="69"/>
  <c r="HU267" i="69"/>
  <c r="HT267" i="69"/>
  <c r="HS267" i="69"/>
  <c r="HR267" i="69"/>
  <c r="HQ267" i="69"/>
  <c r="HP267" i="69"/>
  <c r="HO267" i="69"/>
  <c r="HN267" i="69"/>
  <c r="HM267" i="69"/>
  <c r="HL267" i="69"/>
  <c r="HK267" i="69"/>
  <c r="HJ267" i="69"/>
  <c r="HI267" i="69"/>
  <c r="HH267" i="69"/>
  <c r="HG267" i="69"/>
  <c r="HF267" i="69"/>
  <c r="HE267" i="69"/>
  <c r="HD267" i="69"/>
  <c r="HC267" i="69"/>
  <c r="HB267" i="69"/>
  <c r="HA267" i="69"/>
  <c r="GZ267" i="69"/>
  <c r="GY267" i="69"/>
  <c r="GX267" i="69"/>
  <c r="GW267" i="69"/>
  <c r="GV267" i="69"/>
  <c r="GU267" i="69"/>
  <c r="GT267" i="69"/>
  <c r="GS267" i="69"/>
  <c r="GR267" i="69"/>
  <c r="GQ267" i="69"/>
  <c r="JW266" i="69"/>
  <c r="JV266" i="69"/>
  <c r="JU266" i="69"/>
  <c r="JT266" i="69"/>
  <c r="JS266" i="69"/>
  <c r="JR266" i="69"/>
  <c r="JQ266" i="69"/>
  <c r="JP266" i="69"/>
  <c r="JO266" i="69"/>
  <c r="JN266" i="69"/>
  <c r="JM266" i="69"/>
  <c r="JL266" i="69"/>
  <c r="JK266" i="69"/>
  <c r="JJ266" i="69"/>
  <c r="JI266" i="69"/>
  <c r="JH266" i="69"/>
  <c r="JG266" i="69"/>
  <c r="JF266" i="69"/>
  <c r="JE266" i="69"/>
  <c r="JD266" i="69"/>
  <c r="JC266" i="69"/>
  <c r="JB266" i="69"/>
  <c r="JA266" i="69"/>
  <c r="IZ266" i="69"/>
  <c r="IY266" i="69"/>
  <c r="IX266" i="69"/>
  <c r="IW266" i="69"/>
  <c r="IV266" i="69"/>
  <c r="IU266" i="69"/>
  <c r="IT266" i="69"/>
  <c r="IS266" i="69"/>
  <c r="IR266" i="69"/>
  <c r="IQ266" i="69"/>
  <c r="IP266" i="69"/>
  <c r="IO266" i="69"/>
  <c r="IN266" i="69"/>
  <c r="IM266" i="69"/>
  <c r="IL266" i="69"/>
  <c r="IK266" i="69"/>
  <c r="IJ266" i="69"/>
  <c r="II266" i="69"/>
  <c r="IH266" i="69"/>
  <c r="IG266" i="69"/>
  <c r="IF266" i="69"/>
  <c r="IE266" i="69"/>
  <c r="ID266" i="69"/>
  <c r="IC266" i="69"/>
  <c r="IB266" i="69"/>
  <c r="IA266" i="69"/>
  <c r="HZ266" i="69"/>
  <c r="HY266" i="69"/>
  <c r="HX266" i="69"/>
  <c r="HW266" i="69"/>
  <c r="HV266" i="69"/>
  <c r="HU266" i="69"/>
  <c r="HT266" i="69"/>
  <c r="HS266" i="69"/>
  <c r="HR266" i="69"/>
  <c r="HQ266" i="69"/>
  <c r="HP266" i="69"/>
  <c r="HO266" i="69"/>
  <c r="HN266" i="69"/>
  <c r="HM266" i="69"/>
  <c r="HL266" i="69"/>
  <c r="HK266" i="69"/>
  <c r="HJ266" i="69"/>
  <c r="HI266" i="69"/>
  <c r="HH266" i="69"/>
  <c r="HG266" i="69"/>
  <c r="HF266" i="69"/>
  <c r="HE266" i="69"/>
  <c r="HD266" i="69"/>
  <c r="HC266" i="69"/>
  <c r="HB266" i="69"/>
  <c r="HA266" i="69"/>
  <c r="GZ266" i="69"/>
  <c r="GY266" i="69"/>
  <c r="GX266" i="69"/>
  <c r="GW266" i="69"/>
  <c r="GV266" i="69"/>
  <c r="GU266" i="69"/>
  <c r="GT266" i="69"/>
  <c r="GS266" i="69"/>
  <c r="GR266" i="69"/>
  <c r="GQ266" i="69"/>
  <c r="JW265" i="69"/>
  <c r="JV265" i="69"/>
  <c r="JU265" i="69"/>
  <c r="JT265" i="69"/>
  <c r="JS265" i="69"/>
  <c r="JR265" i="69"/>
  <c r="JQ265" i="69"/>
  <c r="JP265" i="69"/>
  <c r="JO265" i="69"/>
  <c r="JN265" i="69"/>
  <c r="JM265" i="69"/>
  <c r="JL265" i="69"/>
  <c r="JK265" i="69"/>
  <c r="JJ265" i="69"/>
  <c r="JI265" i="69"/>
  <c r="JH265" i="69"/>
  <c r="JG265" i="69"/>
  <c r="JF265" i="69"/>
  <c r="JE265" i="69"/>
  <c r="JD265" i="69"/>
  <c r="JC265" i="69"/>
  <c r="JB265" i="69"/>
  <c r="JA265" i="69"/>
  <c r="IZ265" i="69"/>
  <c r="IY265" i="69"/>
  <c r="IX265" i="69"/>
  <c r="IW265" i="69"/>
  <c r="IV265" i="69"/>
  <c r="IU265" i="69"/>
  <c r="IT265" i="69"/>
  <c r="IS265" i="69"/>
  <c r="IR265" i="69"/>
  <c r="IQ265" i="69"/>
  <c r="IP265" i="69"/>
  <c r="IO265" i="69"/>
  <c r="IN265" i="69"/>
  <c r="IM265" i="69"/>
  <c r="IL265" i="69"/>
  <c r="IK265" i="69"/>
  <c r="IJ265" i="69"/>
  <c r="II265" i="69"/>
  <c r="IH265" i="69"/>
  <c r="IG265" i="69"/>
  <c r="IF265" i="69"/>
  <c r="IE265" i="69"/>
  <c r="ID265" i="69"/>
  <c r="IC265" i="69"/>
  <c r="IB265" i="69"/>
  <c r="IA265" i="69"/>
  <c r="HZ265" i="69"/>
  <c r="HY265" i="69"/>
  <c r="HX265" i="69"/>
  <c r="HW265" i="69"/>
  <c r="HV265" i="69"/>
  <c r="HU265" i="69"/>
  <c r="HT265" i="69"/>
  <c r="HS265" i="69"/>
  <c r="HR265" i="69"/>
  <c r="HQ265" i="69"/>
  <c r="HP265" i="69"/>
  <c r="HO265" i="69"/>
  <c r="HN265" i="69"/>
  <c r="HM265" i="69"/>
  <c r="HL265" i="69"/>
  <c r="HK265" i="69"/>
  <c r="HJ265" i="69"/>
  <c r="HI265" i="69"/>
  <c r="HH265" i="69"/>
  <c r="HG265" i="69"/>
  <c r="HF265" i="69"/>
  <c r="HE265" i="69"/>
  <c r="HD265" i="69"/>
  <c r="HC265" i="69"/>
  <c r="HB265" i="69"/>
  <c r="HA265" i="69"/>
  <c r="GZ265" i="69"/>
  <c r="GY265" i="69"/>
  <c r="GX265" i="69"/>
  <c r="GW265" i="69"/>
  <c r="GV265" i="69"/>
  <c r="GU265" i="69"/>
  <c r="GT265" i="69"/>
  <c r="GS265" i="69"/>
  <c r="GR265" i="69"/>
  <c r="GQ265" i="69"/>
  <c r="JW264" i="69"/>
  <c r="JV264" i="69"/>
  <c r="JU264" i="69"/>
  <c r="JT264" i="69"/>
  <c r="JS264" i="69"/>
  <c r="JR264" i="69"/>
  <c r="JQ264" i="69"/>
  <c r="JP264" i="69"/>
  <c r="JO264" i="69"/>
  <c r="JN264" i="69"/>
  <c r="JM264" i="69"/>
  <c r="JL264" i="69"/>
  <c r="JK264" i="69"/>
  <c r="JJ264" i="69"/>
  <c r="JI264" i="69"/>
  <c r="JH264" i="69"/>
  <c r="JG264" i="69"/>
  <c r="JF264" i="69"/>
  <c r="JE264" i="69"/>
  <c r="JD264" i="69"/>
  <c r="JC264" i="69"/>
  <c r="JB264" i="69"/>
  <c r="JA264" i="69"/>
  <c r="IZ264" i="69"/>
  <c r="IY264" i="69"/>
  <c r="IX264" i="69"/>
  <c r="IW264" i="69"/>
  <c r="IV264" i="69"/>
  <c r="IU264" i="69"/>
  <c r="IT264" i="69"/>
  <c r="IS264" i="69"/>
  <c r="IR264" i="69"/>
  <c r="IQ264" i="69"/>
  <c r="IP264" i="69"/>
  <c r="IO264" i="69"/>
  <c r="IN264" i="69"/>
  <c r="IM264" i="69"/>
  <c r="IL264" i="69"/>
  <c r="IK264" i="69"/>
  <c r="IJ264" i="69"/>
  <c r="II264" i="69"/>
  <c r="IH264" i="69"/>
  <c r="IG264" i="69"/>
  <c r="IF264" i="69"/>
  <c r="IE264" i="69"/>
  <c r="ID264" i="69"/>
  <c r="IC264" i="69"/>
  <c r="IB264" i="69"/>
  <c r="IA264" i="69"/>
  <c r="HZ264" i="69"/>
  <c r="HY264" i="69"/>
  <c r="HX264" i="69"/>
  <c r="HW264" i="69"/>
  <c r="HV264" i="69"/>
  <c r="HU264" i="69"/>
  <c r="HT264" i="69"/>
  <c r="HS264" i="69"/>
  <c r="HR264" i="69"/>
  <c r="HQ264" i="69"/>
  <c r="HP264" i="69"/>
  <c r="HO264" i="69"/>
  <c r="HN264" i="69"/>
  <c r="HM264" i="69"/>
  <c r="HL264" i="69"/>
  <c r="HK264" i="69"/>
  <c r="HJ264" i="69"/>
  <c r="HI264" i="69"/>
  <c r="HH264" i="69"/>
  <c r="HG264" i="69"/>
  <c r="HF264" i="69"/>
  <c r="HE264" i="69"/>
  <c r="HD264" i="69"/>
  <c r="HC264" i="69"/>
  <c r="HB264" i="69"/>
  <c r="HA264" i="69"/>
  <c r="GZ264" i="69"/>
  <c r="GY264" i="69"/>
  <c r="GX264" i="69"/>
  <c r="GW264" i="69"/>
  <c r="GV264" i="69"/>
  <c r="GU264" i="69"/>
  <c r="GT264" i="69"/>
  <c r="GS264" i="69"/>
  <c r="GR264" i="69"/>
  <c r="GQ264" i="69"/>
  <c r="JW263" i="69"/>
  <c r="JV263" i="69"/>
  <c r="JU263" i="69"/>
  <c r="JT263" i="69"/>
  <c r="JS263" i="69"/>
  <c r="JR263" i="69"/>
  <c r="JQ263" i="69"/>
  <c r="JP263" i="69"/>
  <c r="JO263" i="69"/>
  <c r="JN263" i="69"/>
  <c r="JM263" i="69"/>
  <c r="JL263" i="69"/>
  <c r="JK263" i="69"/>
  <c r="JJ263" i="69"/>
  <c r="JI263" i="69"/>
  <c r="JH263" i="69"/>
  <c r="JG263" i="69"/>
  <c r="JF263" i="69"/>
  <c r="JE263" i="69"/>
  <c r="JD263" i="69"/>
  <c r="JC263" i="69"/>
  <c r="JB263" i="69"/>
  <c r="JA263" i="69"/>
  <c r="IZ263" i="69"/>
  <c r="IY263" i="69"/>
  <c r="IX263" i="69"/>
  <c r="IW263" i="69"/>
  <c r="IV263" i="69"/>
  <c r="IU263" i="69"/>
  <c r="IT263" i="69"/>
  <c r="IS263" i="69"/>
  <c r="IR263" i="69"/>
  <c r="IQ263" i="69"/>
  <c r="IP263" i="69"/>
  <c r="IO263" i="69"/>
  <c r="IN263" i="69"/>
  <c r="IM263" i="69"/>
  <c r="IL263" i="69"/>
  <c r="IK263" i="69"/>
  <c r="IJ263" i="69"/>
  <c r="II263" i="69"/>
  <c r="IH263" i="69"/>
  <c r="IG263" i="69"/>
  <c r="IF263" i="69"/>
  <c r="IE263" i="69"/>
  <c r="ID263" i="69"/>
  <c r="IC263" i="69"/>
  <c r="IB263" i="69"/>
  <c r="IA263" i="69"/>
  <c r="HZ263" i="69"/>
  <c r="HY263" i="69"/>
  <c r="HX263" i="69"/>
  <c r="HW263" i="69"/>
  <c r="HV263" i="69"/>
  <c r="HU263" i="69"/>
  <c r="HT263" i="69"/>
  <c r="HS263" i="69"/>
  <c r="HR263" i="69"/>
  <c r="HQ263" i="69"/>
  <c r="HP263" i="69"/>
  <c r="HO263" i="69"/>
  <c r="HN263" i="69"/>
  <c r="HM263" i="69"/>
  <c r="HL263" i="69"/>
  <c r="HK263" i="69"/>
  <c r="HJ263" i="69"/>
  <c r="HI263" i="69"/>
  <c r="HH263" i="69"/>
  <c r="HG263" i="69"/>
  <c r="HF263" i="69"/>
  <c r="HE263" i="69"/>
  <c r="HD263" i="69"/>
  <c r="HC263" i="69"/>
  <c r="HB263" i="69"/>
  <c r="HA263" i="69"/>
  <c r="GZ263" i="69"/>
  <c r="GY263" i="69"/>
  <c r="GX263" i="69"/>
  <c r="GW263" i="69"/>
  <c r="GV263" i="69"/>
  <c r="GU263" i="69"/>
  <c r="GT263" i="69"/>
  <c r="GS263" i="69"/>
  <c r="GR263" i="69"/>
  <c r="GQ263" i="69"/>
  <c r="JW262" i="69"/>
  <c r="JV262" i="69"/>
  <c r="JU262" i="69"/>
  <c r="JT262" i="69"/>
  <c r="JS262" i="69"/>
  <c r="JR262" i="69"/>
  <c r="JQ262" i="69"/>
  <c r="JP262" i="69"/>
  <c r="JO262" i="69"/>
  <c r="JN262" i="69"/>
  <c r="JM262" i="69"/>
  <c r="JL262" i="69"/>
  <c r="JK262" i="69"/>
  <c r="JJ262" i="69"/>
  <c r="JI262" i="69"/>
  <c r="JH262" i="69"/>
  <c r="JG262" i="69"/>
  <c r="JF262" i="69"/>
  <c r="JE262" i="69"/>
  <c r="JD262" i="69"/>
  <c r="JC262" i="69"/>
  <c r="JB262" i="69"/>
  <c r="JA262" i="69"/>
  <c r="IZ262" i="69"/>
  <c r="IY262" i="69"/>
  <c r="IX262" i="69"/>
  <c r="IW262" i="69"/>
  <c r="IV262" i="69"/>
  <c r="IU262" i="69"/>
  <c r="IT262" i="69"/>
  <c r="IS262" i="69"/>
  <c r="IR262" i="69"/>
  <c r="IQ262" i="69"/>
  <c r="IP262" i="69"/>
  <c r="IO262" i="69"/>
  <c r="IN262" i="69"/>
  <c r="IM262" i="69"/>
  <c r="IL262" i="69"/>
  <c r="IK262" i="69"/>
  <c r="IJ262" i="69"/>
  <c r="II262" i="69"/>
  <c r="IH262" i="69"/>
  <c r="IG262" i="69"/>
  <c r="IF262" i="69"/>
  <c r="IE262" i="69"/>
  <c r="ID262" i="69"/>
  <c r="IC262" i="69"/>
  <c r="IB262" i="69"/>
  <c r="IA262" i="69"/>
  <c r="HZ262" i="69"/>
  <c r="HY262" i="69"/>
  <c r="HX262" i="69"/>
  <c r="HW262" i="69"/>
  <c r="HV262" i="69"/>
  <c r="HU262" i="69"/>
  <c r="HT262" i="69"/>
  <c r="HS262" i="69"/>
  <c r="HR262" i="69"/>
  <c r="HQ262" i="69"/>
  <c r="HP262" i="69"/>
  <c r="HO262" i="69"/>
  <c r="HN262" i="69"/>
  <c r="HM262" i="69"/>
  <c r="HL262" i="69"/>
  <c r="HK262" i="69"/>
  <c r="HJ262" i="69"/>
  <c r="HI262" i="69"/>
  <c r="HH262" i="69"/>
  <c r="HG262" i="69"/>
  <c r="HF262" i="69"/>
  <c r="HE262" i="69"/>
  <c r="HD262" i="69"/>
  <c r="HC262" i="69"/>
  <c r="HB262" i="69"/>
  <c r="HA262" i="69"/>
  <c r="GZ262" i="69"/>
  <c r="GY262" i="69"/>
  <c r="GX262" i="69"/>
  <c r="GW262" i="69"/>
  <c r="GV262" i="69"/>
  <c r="GU262" i="69"/>
  <c r="GT262" i="69"/>
  <c r="GS262" i="69"/>
  <c r="GR262" i="69"/>
  <c r="GQ262" i="69"/>
  <c r="JW261" i="69"/>
  <c r="JV261" i="69"/>
  <c r="JU261" i="69"/>
  <c r="JT261" i="69"/>
  <c r="JS261" i="69"/>
  <c r="JR261" i="69"/>
  <c r="JQ261" i="69"/>
  <c r="JP261" i="69"/>
  <c r="JO261" i="69"/>
  <c r="JN261" i="69"/>
  <c r="JM261" i="69"/>
  <c r="JL261" i="69"/>
  <c r="JK261" i="69"/>
  <c r="JJ261" i="69"/>
  <c r="JI261" i="69"/>
  <c r="JH261" i="69"/>
  <c r="JG261" i="69"/>
  <c r="JF261" i="69"/>
  <c r="JE261" i="69"/>
  <c r="JD261" i="69"/>
  <c r="JC261" i="69"/>
  <c r="JB261" i="69"/>
  <c r="JA261" i="69"/>
  <c r="IZ261" i="69"/>
  <c r="IY261" i="69"/>
  <c r="IX261" i="69"/>
  <c r="IW261" i="69"/>
  <c r="IV261" i="69"/>
  <c r="IU261" i="69"/>
  <c r="IT261" i="69"/>
  <c r="IS261" i="69"/>
  <c r="IR261" i="69"/>
  <c r="IQ261" i="69"/>
  <c r="IP261" i="69"/>
  <c r="IO261" i="69"/>
  <c r="IN261" i="69"/>
  <c r="IM261" i="69"/>
  <c r="IL261" i="69"/>
  <c r="IK261" i="69"/>
  <c r="IJ261" i="69"/>
  <c r="II261" i="69"/>
  <c r="IH261" i="69"/>
  <c r="IG261" i="69"/>
  <c r="IF261" i="69"/>
  <c r="IE261" i="69"/>
  <c r="ID261" i="69"/>
  <c r="IC261" i="69"/>
  <c r="IB261" i="69"/>
  <c r="IA261" i="69"/>
  <c r="HZ261" i="69"/>
  <c r="HY261" i="69"/>
  <c r="HX261" i="69"/>
  <c r="HW261" i="69"/>
  <c r="HV261" i="69"/>
  <c r="HU261" i="69"/>
  <c r="HT261" i="69"/>
  <c r="HS261" i="69"/>
  <c r="HR261" i="69"/>
  <c r="HQ261" i="69"/>
  <c r="HP261" i="69"/>
  <c r="HO261" i="69"/>
  <c r="HN261" i="69"/>
  <c r="HM261" i="69"/>
  <c r="HL261" i="69"/>
  <c r="HK261" i="69"/>
  <c r="HJ261" i="69"/>
  <c r="HI261" i="69"/>
  <c r="HH261" i="69"/>
  <c r="HG261" i="69"/>
  <c r="HF261" i="69"/>
  <c r="HE261" i="69"/>
  <c r="HD261" i="69"/>
  <c r="HC261" i="69"/>
  <c r="HB261" i="69"/>
  <c r="HA261" i="69"/>
  <c r="GZ261" i="69"/>
  <c r="GY261" i="69"/>
  <c r="GX261" i="69"/>
  <c r="GW261" i="69"/>
  <c r="GV261" i="69"/>
  <c r="GU261" i="69"/>
  <c r="GT261" i="69"/>
  <c r="GS261" i="69"/>
  <c r="GR261" i="69"/>
  <c r="GQ261" i="69"/>
  <c r="JW260" i="69"/>
  <c r="JV260" i="69"/>
  <c r="JU260" i="69"/>
  <c r="JT260" i="69"/>
  <c r="JS260" i="69"/>
  <c r="JR260" i="69"/>
  <c r="JQ260" i="69"/>
  <c r="JP260" i="69"/>
  <c r="JO260" i="69"/>
  <c r="JN260" i="69"/>
  <c r="JM260" i="69"/>
  <c r="JL260" i="69"/>
  <c r="JK260" i="69"/>
  <c r="JJ260" i="69"/>
  <c r="JI260" i="69"/>
  <c r="JH260" i="69"/>
  <c r="JG260" i="69"/>
  <c r="JF260" i="69"/>
  <c r="JE260" i="69"/>
  <c r="JD260" i="69"/>
  <c r="JC260" i="69"/>
  <c r="JB260" i="69"/>
  <c r="JA260" i="69"/>
  <c r="IZ260" i="69"/>
  <c r="IY260" i="69"/>
  <c r="IX260" i="69"/>
  <c r="IW260" i="69"/>
  <c r="IV260" i="69"/>
  <c r="IU260" i="69"/>
  <c r="IT260" i="69"/>
  <c r="IS260" i="69"/>
  <c r="IR260" i="69"/>
  <c r="IQ260" i="69"/>
  <c r="IP260" i="69"/>
  <c r="IO260" i="69"/>
  <c r="IN260" i="69"/>
  <c r="IM260" i="69"/>
  <c r="IL260" i="69"/>
  <c r="IK260" i="69"/>
  <c r="IJ260" i="69"/>
  <c r="II260" i="69"/>
  <c r="IH260" i="69"/>
  <c r="IG260" i="69"/>
  <c r="IF260" i="69"/>
  <c r="IE260" i="69"/>
  <c r="ID260" i="69"/>
  <c r="IC260" i="69"/>
  <c r="IB260" i="69"/>
  <c r="IA260" i="69"/>
  <c r="HZ260" i="69"/>
  <c r="HY260" i="69"/>
  <c r="HX260" i="69"/>
  <c r="HW260" i="69"/>
  <c r="HV260" i="69"/>
  <c r="HU260" i="69"/>
  <c r="HT260" i="69"/>
  <c r="HS260" i="69"/>
  <c r="HR260" i="69"/>
  <c r="HQ260" i="69"/>
  <c r="HP260" i="69"/>
  <c r="HO260" i="69"/>
  <c r="HN260" i="69"/>
  <c r="HM260" i="69"/>
  <c r="HL260" i="69"/>
  <c r="HK260" i="69"/>
  <c r="HJ260" i="69"/>
  <c r="HI260" i="69"/>
  <c r="HH260" i="69"/>
  <c r="HG260" i="69"/>
  <c r="HF260" i="69"/>
  <c r="HE260" i="69"/>
  <c r="HD260" i="69"/>
  <c r="HC260" i="69"/>
  <c r="HB260" i="69"/>
  <c r="HA260" i="69"/>
  <c r="GZ260" i="69"/>
  <c r="GY260" i="69"/>
  <c r="GX260" i="69"/>
  <c r="GW260" i="69"/>
  <c r="GV260" i="69"/>
  <c r="GU260" i="69"/>
  <c r="GT260" i="69"/>
  <c r="GS260" i="69"/>
  <c r="GR260" i="69"/>
  <c r="GQ260" i="69"/>
  <c r="JW259" i="69"/>
  <c r="JV259" i="69"/>
  <c r="JU259" i="69"/>
  <c r="JT259" i="69"/>
  <c r="JS259" i="69"/>
  <c r="JR259" i="69"/>
  <c r="JQ259" i="69"/>
  <c r="JP259" i="69"/>
  <c r="JO259" i="69"/>
  <c r="JN259" i="69"/>
  <c r="JM259" i="69"/>
  <c r="JL259" i="69"/>
  <c r="JK259" i="69"/>
  <c r="JJ259" i="69"/>
  <c r="JI259" i="69"/>
  <c r="JH259" i="69"/>
  <c r="JG259" i="69"/>
  <c r="JF259" i="69"/>
  <c r="JE259" i="69"/>
  <c r="JD259" i="69"/>
  <c r="JC259" i="69"/>
  <c r="JB259" i="69"/>
  <c r="JA259" i="69"/>
  <c r="IZ259" i="69"/>
  <c r="IY259" i="69"/>
  <c r="IX259" i="69"/>
  <c r="IW259" i="69"/>
  <c r="IV259" i="69"/>
  <c r="IU259" i="69"/>
  <c r="IT259" i="69"/>
  <c r="IS259" i="69"/>
  <c r="IR259" i="69"/>
  <c r="IQ259" i="69"/>
  <c r="IP259" i="69"/>
  <c r="IO259" i="69"/>
  <c r="IN259" i="69"/>
  <c r="IM259" i="69"/>
  <c r="IL259" i="69"/>
  <c r="IK259" i="69"/>
  <c r="IJ259" i="69"/>
  <c r="II259" i="69"/>
  <c r="IH259" i="69"/>
  <c r="IG259" i="69"/>
  <c r="IF259" i="69"/>
  <c r="IE259" i="69"/>
  <c r="ID259" i="69"/>
  <c r="IC259" i="69"/>
  <c r="IB259" i="69"/>
  <c r="IA259" i="69"/>
  <c r="HZ259" i="69"/>
  <c r="HY259" i="69"/>
  <c r="HX259" i="69"/>
  <c r="HW259" i="69"/>
  <c r="HV259" i="69"/>
  <c r="HU259" i="69"/>
  <c r="HT259" i="69"/>
  <c r="HS259" i="69"/>
  <c r="HR259" i="69"/>
  <c r="HQ259" i="69"/>
  <c r="HP259" i="69"/>
  <c r="HO259" i="69"/>
  <c r="HN259" i="69"/>
  <c r="HM259" i="69"/>
  <c r="HL259" i="69"/>
  <c r="HK259" i="69"/>
  <c r="HJ259" i="69"/>
  <c r="HI259" i="69"/>
  <c r="HH259" i="69"/>
  <c r="HG259" i="69"/>
  <c r="HF259" i="69"/>
  <c r="HE259" i="69"/>
  <c r="HD259" i="69"/>
  <c r="HC259" i="69"/>
  <c r="HB259" i="69"/>
  <c r="HA259" i="69"/>
  <c r="GZ259" i="69"/>
  <c r="GY259" i="69"/>
  <c r="GX259" i="69"/>
  <c r="GW259" i="69"/>
  <c r="GV259" i="69"/>
  <c r="GU259" i="69"/>
  <c r="GT259" i="69"/>
  <c r="GS259" i="69"/>
  <c r="GR259" i="69"/>
  <c r="GQ259" i="69"/>
  <c r="JW258" i="69"/>
  <c r="JV258" i="69"/>
  <c r="JU258" i="69"/>
  <c r="JT258" i="69"/>
  <c r="JS258" i="69"/>
  <c r="JR258" i="69"/>
  <c r="JQ258" i="69"/>
  <c r="JP258" i="69"/>
  <c r="JO258" i="69"/>
  <c r="JN258" i="69"/>
  <c r="JM258" i="69"/>
  <c r="JL258" i="69"/>
  <c r="JK258" i="69"/>
  <c r="JJ258" i="69"/>
  <c r="JI258" i="69"/>
  <c r="JH258" i="69"/>
  <c r="JG258" i="69"/>
  <c r="JF258" i="69"/>
  <c r="JE258" i="69"/>
  <c r="JD258" i="69"/>
  <c r="JC258" i="69"/>
  <c r="JB258" i="69"/>
  <c r="JA258" i="69"/>
  <c r="IZ258" i="69"/>
  <c r="IY258" i="69"/>
  <c r="IX258" i="69"/>
  <c r="IW258" i="69"/>
  <c r="IV258" i="69"/>
  <c r="IU258" i="69"/>
  <c r="IT258" i="69"/>
  <c r="IS258" i="69"/>
  <c r="IR258" i="69"/>
  <c r="IQ258" i="69"/>
  <c r="IP258" i="69"/>
  <c r="IO258" i="69"/>
  <c r="IN258" i="69"/>
  <c r="IM258" i="69"/>
  <c r="IL258" i="69"/>
  <c r="IK258" i="69"/>
  <c r="IJ258" i="69"/>
  <c r="II258" i="69"/>
  <c r="IH258" i="69"/>
  <c r="IG258" i="69"/>
  <c r="IF258" i="69"/>
  <c r="IE258" i="69"/>
  <c r="ID258" i="69"/>
  <c r="IC258" i="69"/>
  <c r="IB258" i="69"/>
  <c r="IA258" i="69"/>
  <c r="HZ258" i="69"/>
  <c r="HY258" i="69"/>
  <c r="HX258" i="69"/>
  <c r="HW258" i="69"/>
  <c r="HV258" i="69"/>
  <c r="HU258" i="69"/>
  <c r="HT258" i="69"/>
  <c r="HS258" i="69"/>
  <c r="HR258" i="69"/>
  <c r="HQ258" i="69"/>
  <c r="HP258" i="69"/>
  <c r="HO258" i="69"/>
  <c r="HN258" i="69"/>
  <c r="HM258" i="69"/>
  <c r="HL258" i="69"/>
  <c r="HK258" i="69"/>
  <c r="HJ258" i="69"/>
  <c r="HI258" i="69"/>
  <c r="HH258" i="69"/>
  <c r="HG258" i="69"/>
  <c r="HF258" i="69"/>
  <c r="HE258" i="69"/>
  <c r="HD258" i="69"/>
  <c r="HC258" i="69"/>
  <c r="HB258" i="69"/>
  <c r="HA258" i="69"/>
  <c r="GZ258" i="69"/>
  <c r="GY258" i="69"/>
  <c r="GX258" i="69"/>
  <c r="GW258" i="69"/>
  <c r="GV258" i="69"/>
  <c r="GU258" i="69"/>
  <c r="GT258" i="69"/>
  <c r="GS258" i="69"/>
  <c r="GR258" i="69"/>
  <c r="GQ258" i="69"/>
  <c r="JW257" i="69"/>
  <c r="JV257" i="69"/>
  <c r="JU257" i="69"/>
  <c r="JT257" i="69"/>
  <c r="JS257" i="69"/>
  <c r="JR257" i="69"/>
  <c r="JQ257" i="69"/>
  <c r="JP257" i="69"/>
  <c r="JO257" i="69"/>
  <c r="JN257" i="69"/>
  <c r="JM257" i="69"/>
  <c r="JL257" i="69"/>
  <c r="JK257" i="69"/>
  <c r="JJ257" i="69"/>
  <c r="JI257" i="69"/>
  <c r="JH257" i="69"/>
  <c r="JG257" i="69"/>
  <c r="JF257" i="69"/>
  <c r="JE257" i="69"/>
  <c r="JD257" i="69"/>
  <c r="JC257" i="69"/>
  <c r="JB257" i="69"/>
  <c r="JA257" i="69"/>
  <c r="IZ257" i="69"/>
  <c r="IY257" i="69"/>
  <c r="IX257" i="69"/>
  <c r="IW257" i="69"/>
  <c r="IV257" i="69"/>
  <c r="IU257" i="69"/>
  <c r="IT257" i="69"/>
  <c r="IS257" i="69"/>
  <c r="IR257" i="69"/>
  <c r="IQ257" i="69"/>
  <c r="IP257" i="69"/>
  <c r="IO257" i="69"/>
  <c r="IN257" i="69"/>
  <c r="IM257" i="69"/>
  <c r="IL257" i="69"/>
  <c r="IK257" i="69"/>
  <c r="IJ257" i="69"/>
  <c r="II257" i="69"/>
  <c r="IH257" i="69"/>
  <c r="IG257" i="69"/>
  <c r="IF257" i="69"/>
  <c r="IE257" i="69"/>
  <c r="ID257" i="69"/>
  <c r="IC257" i="69"/>
  <c r="IB257" i="69"/>
  <c r="IA257" i="69"/>
  <c r="HZ257" i="69"/>
  <c r="HY257" i="69"/>
  <c r="HX257" i="69"/>
  <c r="HW257" i="69"/>
  <c r="HV257" i="69"/>
  <c r="HU257" i="69"/>
  <c r="HT257" i="69"/>
  <c r="HS257" i="69"/>
  <c r="HR257" i="69"/>
  <c r="HQ257" i="69"/>
  <c r="HP257" i="69"/>
  <c r="HO257" i="69"/>
  <c r="HN257" i="69"/>
  <c r="HM257" i="69"/>
  <c r="HL257" i="69"/>
  <c r="HK257" i="69"/>
  <c r="HJ257" i="69"/>
  <c r="HI257" i="69"/>
  <c r="HH257" i="69"/>
  <c r="HG257" i="69"/>
  <c r="HF257" i="69"/>
  <c r="HE257" i="69"/>
  <c r="HD257" i="69"/>
  <c r="HC257" i="69"/>
  <c r="HB257" i="69"/>
  <c r="HA257" i="69"/>
  <c r="GZ257" i="69"/>
  <c r="GY257" i="69"/>
  <c r="GX257" i="69"/>
  <c r="GW257" i="69"/>
  <c r="GV257" i="69"/>
  <c r="GU257" i="69"/>
  <c r="GT257" i="69"/>
  <c r="GS257" i="69"/>
  <c r="GR257" i="69"/>
  <c r="GQ257" i="69"/>
  <c r="JW256" i="69"/>
  <c r="JV256" i="69"/>
  <c r="JU256" i="69"/>
  <c r="JT256" i="69"/>
  <c r="JS256" i="69"/>
  <c r="JR256" i="69"/>
  <c r="JQ256" i="69"/>
  <c r="JP256" i="69"/>
  <c r="JO256" i="69"/>
  <c r="JN256" i="69"/>
  <c r="JM256" i="69"/>
  <c r="JL256" i="69"/>
  <c r="JK256" i="69"/>
  <c r="JJ256" i="69"/>
  <c r="JI256" i="69"/>
  <c r="JH256" i="69"/>
  <c r="JG256" i="69"/>
  <c r="JF256" i="69"/>
  <c r="JE256" i="69"/>
  <c r="JD256" i="69"/>
  <c r="JC256" i="69"/>
  <c r="JB256" i="69"/>
  <c r="JA256" i="69"/>
  <c r="IZ256" i="69"/>
  <c r="IY256" i="69"/>
  <c r="IX256" i="69"/>
  <c r="IW256" i="69"/>
  <c r="IV256" i="69"/>
  <c r="IU256" i="69"/>
  <c r="IT256" i="69"/>
  <c r="IS256" i="69"/>
  <c r="IR256" i="69"/>
  <c r="IQ256" i="69"/>
  <c r="IP256" i="69"/>
  <c r="IO256" i="69"/>
  <c r="IN256" i="69"/>
  <c r="IM256" i="69"/>
  <c r="IL256" i="69"/>
  <c r="IK256" i="69"/>
  <c r="IJ256" i="69"/>
  <c r="II256" i="69"/>
  <c r="IH256" i="69"/>
  <c r="IG256" i="69"/>
  <c r="IF256" i="69"/>
  <c r="IE256" i="69"/>
  <c r="ID256" i="69"/>
  <c r="IC256" i="69"/>
  <c r="IB256" i="69"/>
  <c r="IA256" i="69"/>
  <c r="HZ256" i="69"/>
  <c r="HY256" i="69"/>
  <c r="HX256" i="69"/>
  <c r="HW256" i="69"/>
  <c r="HV256" i="69"/>
  <c r="HU256" i="69"/>
  <c r="HT256" i="69"/>
  <c r="HS256" i="69"/>
  <c r="HR256" i="69"/>
  <c r="HQ256" i="69"/>
  <c r="HP256" i="69"/>
  <c r="HO256" i="69"/>
  <c r="HN256" i="69"/>
  <c r="HM256" i="69"/>
  <c r="HL256" i="69"/>
  <c r="HK256" i="69"/>
  <c r="HJ256" i="69"/>
  <c r="HI256" i="69"/>
  <c r="HH256" i="69"/>
  <c r="HG256" i="69"/>
  <c r="HF256" i="69"/>
  <c r="HE256" i="69"/>
  <c r="HD256" i="69"/>
  <c r="HC256" i="69"/>
  <c r="HB256" i="69"/>
  <c r="HA256" i="69"/>
  <c r="GZ256" i="69"/>
  <c r="GY256" i="69"/>
  <c r="GX256" i="69"/>
  <c r="GW256" i="69"/>
  <c r="GV256" i="69"/>
  <c r="GU256" i="69"/>
  <c r="GT256" i="69"/>
  <c r="GS256" i="69"/>
  <c r="GR256" i="69"/>
  <c r="GQ256" i="69"/>
  <c r="JW255" i="69"/>
  <c r="JV255" i="69"/>
  <c r="JU255" i="69"/>
  <c r="JT255" i="69"/>
  <c r="JS255" i="69"/>
  <c r="JR255" i="69"/>
  <c r="JQ255" i="69"/>
  <c r="JP255" i="69"/>
  <c r="JO255" i="69"/>
  <c r="JN255" i="69"/>
  <c r="JM255" i="69"/>
  <c r="JL255" i="69"/>
  <c r="JK255" i="69"/>
  <c r="JJ255" i="69"/>
  <c r="JI255" i="69"/>
  <c r="JH255" i="69"/>
  <c r="JG255" i="69"/>
  <c r="JF255" i="69"/>
  <c r="JE255" i="69"/>
  <c r="JD255" i="69"/>
  <c r="JC255" i="69"/>
  <c r="JB255" i="69"/>
  <c r="JA255" i="69"/>
  <c r="IZ255" i="69"/>
  <c r="IY255" i="69"/>
  <c r="IX255" i="69"/>
  <c r="IW255" i="69"/>
  <c r="IV255" i="69"/>
  <c r="IU255" i="69"/>
  <c r="IT255" i="69"/>
  <c r="IS255" i="69"/>
  <c r="IR255" i="69"/>
  <c r="IQ255" i="69"/>
  <c r="IP255" i="69"/>
  <c r="IO255" i="69"/>
  <c r="IN255" i="69"/>
  <c r="IM255" i="69"/>
  <c r="IL255" i="69"/>
  <c r="IK255" i="69"/>
  <c r="IJ255" i="69"/>
  <c r="II255" i="69"/>
  <c r="IH255" i="69"/>
  <c r="IG255" i="69"/>
  <c r="IF255" i="69"/>
  <c r="IE255" i="69"/>
  <c r="ID255" i="69"/>
  <c r="IC255" i="69"/>
  <c r="IB255" i="69"/>
  <c r="IA255" i="69"/>
  <c r="HZ255" i="69"/>
  <c r="HY255" i="69"/>
  <c r="HX255" i="69"/>
  <c r="HW255" i="69"/>
  <c r="HV255" i="69"/>
  <c r="HU255" i="69"/>
  <c r="HT255" i="69"/>
  <c r="HS255" i="69"/>
  <c r="HR255" i="69"/>
  <c r="HQ255" i="69"/>
  <c r="HP255" i="69"/>
  <c r="HO255" i="69"/>
  <c r="HN255" i="69"/>
  <c r="HM255" i="69"/>
  <c r="HL255" i="69"/>
  <c r="HK255" i="69"/>
  <c r="HJ255" i="69"/>
  <c r="HI255" i="69"/>
  <c r="HH255" i="69"/>
  <c r="HG255" i="69"/>
  <c r="HF255" i="69"/>
  <c r="HE255" i="69"/>
  <c r="HD255" i="69"/>
  <c r="HC255" i="69"/>
  <c r="HB255" i="69"/>
  <c r="HA255" i="69"/>
  <c r="GZ255" i="69"/>
  <c r="GY255" i="69"/>
  <c r="GX255" i="69"/>
  <c r="GW255" i="69"/>
  <c r="GV255" i="69"/>
  <c r="GU255" i="69"/>
  <c r="GT255" i="69"/>
  <c r="GS255" i="69"/>
  <c r="GR255" i="69"/>
  <c r="GQ255" i="69"/>
  <c r="JW254" i="69"/>
  <c r="JV254" i="69"/>
  <c r="JU254" i="69"/>
  <c r="JT254" i="69"/>
  <c r="JS254" i="69"/>
  <c r="JR254" i="69"/>
  <c r="JQ254" i="69"/>
  <c r="JP254" i="69"/>
  <c r="JO254" i="69"/>
  <c r="JN254" i="69"/>
  <c r="JM254" i="69"/>
  <c r="JL254" i="69"/>
  <c r="JK254" i="69"/>
  <c r="JJ254" i="69"/>
  <c r="JI254" i="69"/>
  <c r="JH254" i="69"/>
  <c r="JG254" i="69"/>
  <c r="JF254" i="69"/>
  <c r="JE254" i="69"/>
  <c r="JD254" i="69"/>
  <c r="JC254" i="69"/>
  <c r="JB254" i="69"/>
  <c r="JA254" i="69"/>
  <c r="IZ254" i="69"/>
  <c r="IY254" i="69"/>
  <c r="IX254" i="69"/>
  <c r="IW254" i="69"/>
  <c r="IV254" i="69"/>
  <c r="IU254" i="69"/>
  <c r="IT254" i="69"/>
  <c r="IS254" i="69"/>
  <c r="IR254" i="69"/>
  <c r="IQ254" i="69"/>
  <c r="IP254" i="69"/>
  <c r="IO254" i="69"/>
  <c r="IN254" i="69"/>
  <c r="IM254" i="69"/>
  <c r="IL254" i="69"/>
  <c r="IK254" i="69"/>
  <c r="IJ254" i="69"/>
  <c r="II254" i="69"/>
  <c r="IH254" i="69"/>
  <c r="IG254" i="69"/>
  <c r="IF254" i="69"/>
  <c r="IE254" i="69"/>
  <c r="ID254" i="69"/>
  <c r="IC254" i="69"/>
  <c r="IB254" i="69"/>
  <c r="IA254" i="69"/>
  <c r="HZ254" i="69"/>
  <c r="HY254" i="69"/>
  <c r="HX254" i="69"/>
  <c r="HW254" i="69"/>
  <c r="HV254" i="69"/>
  <c r="HU254" i="69"/>
  <c r="HT254" i="69"/>
  <c r="HS254" i="69"/>
  <c r="HR254" i="69"/>
  <c r="HQ254" i="69"/>
  <c r="HP254" i="69"/>
  <c r="HO254" i="69"/>
  <c r="HN254" i="69"/>
  <c r="HM254" i="69"/>
  <c r="HL254" i="69"/>
  <c r="HK254" i="69"/>
  <c r="HJ254" i="69"/>
  <c r="HI254" i="69"/>
  <c r="HH254" i="69"/>
  <c r="HG254" i="69"/>
  <c r="HF254" i="69"/>
  <c r="HE254" i="69"/>
  <c r="HD254" i="69"/>
  <c r="HC254" i="69"/>
  <c r="HB254" i="69"/>
  <c r="HA254" i="69"/>
  <c r="GZ254" i="69"/>
  <c r="GY254" i="69"/>
  <c r="GX254" i="69"/>
  <c r="GW254" i="69"/>
  <c r="GV254" i="69"/>
  <c r="GU254" i="69"/>
  <c r="GT254" i="69"/>
  <c r="GS254" i="69"/>
  <c r="GR254" i="69"/>
  <c r="GQ254" i="69"/>
  <c r="JW253" i="69"/>
  <c r="JV253" i="69"/>
  <c r="JU253" i="69"/>
  <c r="JT253" i="69"/>
  <c r="JS253" i="69"/>
  <c r="JR253" i="69"/>
  <c r="JQ253" i="69"/>
  <c r="JP253" i="69"/>
  <c r="JO253" i="69"/>
  <c r="JN253" i="69"/>
  <c r="JM253" i="69"/>
  <c r="JL253" i="69"/>
  <c r="JK253" i="69"/>
  <c r="JJ253" i="69"/>
  <c r="JI253" i="69"/>
  <c r="JH253" i="69"/>
  <c r="JG253" i="69"/>
  <c r="JF253" i="69"/>
  <c r="JE253" i="69"/>
  <c r="JD253" i="69"/>
  <c r="JC253" i="69"/>
  <c r="JB253" i="69"/>
  <c r="JA253" i="69"/>
  <c r="IZ253" i="69"/>
  <c r="IY253" i="69"/>
  <c r="IX253" i="69"/>
  <c r="IW253" i="69"/>
  <c r="IV253" i="69"/>
  <c r="IU253" i="69"/>
  <c r="IT253" i="69"/>
  <c r="IS253" i="69"/>
  <c r="IR253" i="69"/>
  <c r="IQ253" i="69"/>
  <c r="IP253" i="69"/>
  <c r="IO253" i="69"/>
  <c r="IN253" i="69"/>
  <c r="IM253" i="69"/>
  <c r="IL253" i="69"/>
  <c r="IK253" i="69"/>
  <c r="IJ253" i="69"/>
  <c r="II253" i="69"/>
  <c r="IH253" i="69"/>
  <c r="IG253" i="69"/>
  <c r="IF253" i="69"/>
  <c r="IE253" i="69"/>
  <c r="ID253" i="69"/>
  <c r="IC253" i="69"/>
  <c r="IB253" i="69"/>
  <c r="IA253" i="69"/>
  <c r="HZ253" i="69"/>
  <c r="HY253" i="69"/>
  <c r="HX253" i="69"/>
  <c r="HW253" i="69"/>
  <c r="HV253" i="69"/>
  <c r="HU253" i="69"/>
  <c r="HT253" i="69"/>
  <c r="HS253" i="69"/>
  <c r="HR253" i="69"/>
  <c r="HQ253" i="69"/>
  <c r="HP253" i="69"/>
  <c r="HO253" i="69"/>
  <c r="HN253" i="69"/>
  <c r="HM253" i="69"/>
  <c r="HL253" i="69"/>
  <c r="HK253" i="69"/>
  <c r="HJ253" i="69"/>
  <c r="HI253" i="69"/>
  <c r="HH253" i="69"/>
  <c r="HG253" i="69"/>
  <c r="HF253" i="69"/>
  <c r="HE253" i="69"/>
  <c r="HD253" i="69"/>
  <c r="HC253" i="69"/>
  <c r="HB253" i="69"/>
  <c r="HA253" i="69"/>
  <c r="GZ253" i="69"/>
  <c r="GY253" i="69"/>
  <c r="GX253" i="69"/>
  <c r="GW253" i="69"/>
  <c r="GV253" i="69"/>
  <c r="GU253" i="69"/>
  <c r="GT253" i="69"/>
  <c r="GS253" i="69"/>
  <c r="GR253" i="69"/>
  <c r="GQ253" i="69"/>
  <c r="JW252" i="69"/>
  <c r="JV252" i="69"/>
  <c r="JU252" i="69"/>
  <c r="JT252" i="69"/>
  <c r="JS252" i="69"/>
  <c r="JR252" i="69"/>
  <c r="JQ252" i="69"/>
  <c r="JP252" i="69"/>
  <c r="JO252" i="69"/>
  <c r="JN252" i="69"/>
  <c r="JM252" i="69"/>
  <c r="JL252" i="69"/>
  <c r="JK252" i="69"/>
  <c r="JJ252" i="69"/>
  <c r="JI252" i="69"/>
  <c r="JH252" i="69"/>
  <c r="JG252" i="69"/>
  <c r="JF252" i="69"/>
  <c r="JE252" i="69"/>
  <c r="JD252" i="69"/>
  <c r="JC252" i="69"/>
  <c r="JB252" i="69"/>
  <c r="JA252" i="69"/>
  <c r="IZ252" i="69"/>
  <c r="IY252" i="69"/>
  <c r="IX252" i="69"/>
  <c r="IW252" i="69"/>
  <c r="IV252" i="69"/>
  <c r="IU252" i="69"/>
  <c r="IT252" i="69"/>
  <c r="IS252" i="69"/>
  <c r="IR252" i="69"/>
  <c r="IQ252" i="69"/>
  <c r="IP252" i="69"/>
  <c r="IO252" i="69"/>
  <c r="IN252" i="69"/>
  <c r="IM252" i="69"/>
  <c r="IL252" i="69"/>
  <c r="IK252" i="69"/>
  <c r="IJ252" i="69"/>
  <c r="II252" i="69"/>
  <c r="IH252" i="69"/>
  <c r="IG252" i="69"/>
  <c r="IF252" i="69"/>
  <c r="IE252" i="69"/>
  <c r="ID252" i="69"/>
  <c r="IC252" i="69"/>
  <c r="IB252" i="69"/>
  <c r="IA252" i="69"/>
  <c r="HZ252" i="69"/>
  <c r="HY252" i="69"/>
  <c r="HX252" i="69"/>
  <c r="HW252" i="69"/>
  <c r="HV252" i="69"/>
  <c r="HU252" i="69"/>
  <c r="HT252" i="69"/>
  <c r="HS252" i="69"/>
  <c r="HR252" i="69"/>
  <c r="HQ252" i="69"/>
  <c r="HP252" i="69"/>
  <c r="HO252" i="69"/>
  <c r="HN252" i="69"/>
  <c r="HM252" i="69"/>
  <c r="HL252" i="69"/>
  <c r="HK252" i="69"/>
  <c r="HJ252" i="69"/>
  <c r="HI252" i="69"/>
  <c r="HH252" i="69"/>
  <c r="HG252" i="69"/>
  <c r="HF252" i="69"/>
  <c r="HE252" i="69"/>
  <c r="HD252" i="69"/>
  <c r="HC252" i="69"/>
  <c r="HB252" i="69"/>
  <c r="HA252" i="69"/>
  <c r="GZ252" i="69"/>
  <c r="GY252" i="69"/>
  <c r="GX252" i="69"/>
  <c r="GW252" i="69"/>
  <c r="GV252" i="69"/>
  <c r="GU252" i="69"/>
  <c r="GT252" i="69"/>
  <c r="GS252" i="69"/>
  <c r="GR252" i="69"/>
  <c r="GQ252" i="69"/>
  <c r="JW251" i="69"/>
  <c r="JV251" i="69"/>
  <c r="JU251" i="69"/>
  <c r="JT251" i="69"/>
  <c r="JS251" i="69"/>
  <c r="JR251" i="69"/>
  <c r="JQ251" i="69"/>
  <c r="JP251" i="69"/>
  <c r="JO251" i="69"/>
  <c r="JN251" i="69"/>
  <c r="JM251" i="69"/>
  <c r="JL251" i="69"/>
  <c r="JK251" i="69"/>
  <c r="JJ251" i="69"/>
  <c r="JI251" i="69"/>
  <c r="JH251" i="69"/>
  <c r="JG251" i="69"/>
  <c r="JF251" i="69"/>
  <c r="JE251" i="69"/>
  <c r="JD251" i="69"/>
  <c r="JC251" i="69"/>
  <c r="JB251" i="69"/>
  <c r="JA251" i="69"/>
  <c r="IZ251" i="69"/>
  <c r="IY251" i="69"/>
  <c r="IX251" i="69"/>
  <c r="IW251" i="69"/>
  <c r="IV251" i="69"/>
  <c r="IU251" i="69"/>
  <c r="IT251" i="69"/>
  <c r="IS251" i="69"/>
  <c r="IR251" i="69"/>
  <c r="IQ251" i="69"/>
  <c r="IP251" i="69"/>
  <c r="IO251" i="69"/>
  <c r="IN251" i="69"/>
  <c r="IM251" i="69"/>
  <c r="IL251" i="69"/>
  <c r="IK251" i="69"/>
  <c r="IJ251" i="69"/>
  <c r="II251" i="69"/>
  <c r="IH251" i="69"/>
  <c r="IG251" i="69"/>
  <c r="IF251" i="69"/>
  <c r="IE251" i="69"/>
  <c r="ID251" i="69"/>
  <c r="IC251" i="69"/>
  <c r="IB251" i="69"/>
  <c r="IA251" i="69"/>
  <c r="HZ251" i="69"/>
  <c r="HY251" i="69"/>
  <c r="HX251" i="69"/>
  <c r="HW251" i="69"/>
  <c r="HV251" i="69"/>
  <c r="HU251" i="69"/>
  <c r="HT251" i="69"/>
  <c r="HS251" i="69"/>
  <c r="HR251" i="69"/>
  <c r="HQ251" i="69"/>
  <c r="HP251" i="69"/>
  <c r="HO251" i="69"/>
  <c r="HN251" i="69"/>
  <c r="HM251" i="69"/>
  <c r="HL251" i="69"/>
  <c r="HK251" i="69"/>
  <c r="HJ251" i="69"/>
  <c r="HI251" i="69"/>
  <c r="HH251" i="69"/>
  <c r="HG251" i="69"/>
  <c r="HF251" i="69"/>
  <c r="HE251" i="69"/>
  <c r="HD251" i="69"/>
  <c r="HC251" i="69"/>
  <c r="HB251" i="69"/>
  <c r="HA251" i="69"/>
  <c r="GZ251" i="69"/>
  <c r="GY251" i="69"/>
  <c r="GX251" i="69"/>
  <c r="GW251" i="69"/>
  <c r="GV251" i="69"/>
  <c r="GU251" i="69"/>
  <c r="GT251" i="69"/>
  <c r="GS251" i="69"/>
  <c r="GR251" i="69"/>
  <c r="GQ251" i="69"/>
  <c r="JW250" i="69"/>
  <c r="JV250" i="69"/>
  <c r="JU250" i="69"/>
  <c r="JT250" i="69"/>
  <c r="JS250" i="69"/>
  <c r="JR250" i="69"/>
  <c r="JQ250" i="69"/>
  <c r="JP250" i="69"/>
  <c r="JO250" i="69"/>
  <c r="JN250" i="69"/>
  <c r="JM250" i="69"/>
  <c r="JL250" i="69"/>
  <c r="JK250" i="69"/>
  <c r="JJ250" i="69"/>
  <c r="JI250" i="69"/>
  <c r="JH250" i="69"/>
  <c r="JG250" i="69"/>
  <c r="JF250" i="69"/>
  <c r="JE250" i="69"/>
  <c r="JD250" i="69"/>
  <c r="JC250" i="69"/>
  <c r="JB250" i="69"/>
  <c r="JA250" i="69"/>
  <c r="IZ250" i="69"/>
  <c r="IY250" i="69"/>
  <c r="IX250" i="69"/>
  <c r="IW250" i="69"/>
  <c r="IV250" i="69"/>
  <c r="IU250" i="69"/>
  <c r="IT250" i="69"/>
  <c r="IS250" i="69"/>
  <c r="IR250" i="69"/>
  <c r="IQ250" i="69"/>
  <c r="IP250" i="69"/>
  <c r="IO250" i="69"/>
  <c r="IN250" i="69"/>
  <c r="IM250" i="69"/>
  <c r="IL250" i="69"/>
  <c r="IK250" i="69"/>
  <c r="IJ250" i="69"/>
  <c r="II250" i="69"/>
  <c r="IH250" i="69"/>
  <c r="IG250" i="69"/>
  <c r="IF250" i="69"/>
  <c r="IE250" i="69"/>
  <c r="ID250" i="69"/>
  <c r="IC250" i="69"/>
  <c r="IB250" i="69"/>
  <c r="IA250" i="69"/>
  <c r="HZ250" i="69"/>
  <c r="HY250" i="69"/>
  <c r="HX250" i="69"/>
  <c r="HW250" i="69"/>
  <c r="HV250" i="69"/>
  <c r="HU250" i="69"/>
  <c r="HT250" i="69"/>
  <c r="HS250" i="69"/>
  <c r="HR250" i="69"/>
  <c r="HQ250" i="69"/>
  <c r="HP250" i="69"/>
  <c r="HO250" i="69"/>
  <c r="HN250" i="69"/>
  <c r="HM250" i="69"/>
  <c r="HL250" i="69"/>
  <c r="HK250" i="69"/>
  <c r="HJ250" i="69"/>
  <c r="HI250" i="69"/>
  <c r="HH250" i="69"/>
  <c r="HG250" i="69"/>
  <c r="HF250" i="69"/>
  <c r="HE250" i="69"/>
  <c r="HD250" i="69"/>
  <c r="HC250" i="69"/>
  <c r="HB250" i="69"/>
  <c r="HA250" i="69"/>
  <c r="GZ250" i="69"/>
  <c r="GY250" i="69"/>
  <c r="GX250" i="69"/>
  <c r="GW250" i="69"/>
  <c r="GV250" i="69"/>
  <c r="GU250" i="69"/>
  <c r="GT250" i="69"/>
  <c r="GS250" i="69"/>
  <c r="GR250" i="69"/>
  <c r="GQ250" i="69"/>
  <c r="JW249" i="69"/>
  <c r="JV249" i="69"/>
  <c r="JU249" i="69"/>
  <c r="JT249" i="69"/>
  <c r="JS249" i="69"/>
  <c r="JR249" i="69"/>
  <c r="JQ249" i="69"/>
  <c r="JP249" i="69"/>
  <c r="JO249" i="69"/>
  <c r="JN249" i="69"/>
  <c r="JM249" i="69"/>
  <c r="JL249" i="69"/>
  <c r="JK249" i="69"/>
  <c r="JJ249" i="69"/>
  <c r="JI249" i="69"/>
  <c r="JH249" i="69"/>
  <c r="JG249" i="69"/>
  <c r="JF249" i="69"/>
  <c r="JE249" i="69"/>
  <c r="JD249" i="69"/>
  <c r="JC249" i="69"/>
  <c r="JB249" i="69"/>
  <c r="JA249" i="69"/>
  <c r="IZ249" i="69"/>
  <c r="IY249" i="69"/>
  <c r="IX249" i="69"/>
  <c r="IW249" i="69"/>
  <c r="IV249" i="69"/>
  <c r="IU249" i="69"/>
  <c r="IT249" i="69"/>
  <c r="IS249" i="69"/>
  <c r="IR249" i="69"/>
  <c r="IQ249" i="69"/>
  <c r="IP249" i="69"/>
  <c r="IO249" i="69"/>
  <c r="IN249" i="69"/>
  <c r="IM249" i="69"/>
  <c r="IL249" i="69"/>
  <c r="IK249" i="69"/>
  <c r="IJ249" i="69"/>
  <c r="II249" i="69"/>
  <c r="IH249" i="69"/>
  <c r="IG249" i="69"/>
  <c r="IF249" i="69"/>
  <c r="IE249" i="69"/>
  <c r="ID249" i="69"/>
  <c r="IC249" i="69"/>
  <c r="IB249" i="69"/>
  <c r="IA249" i="69"/>
  <c r="HZ249" i="69"/>
  <c r="HY249" i="69"/>
  <c r="HX249" i="69"/>
  <c r="HW249" i="69"/>
  <c r="HV249" i="69"/>
  <c r="HU249" i="69"/>
  <c r="HT249" i="69"/>
  <c r="HS249" i="69"/>
  <c r="HR249" i="69"/>
  <c r="HQ249" i="69"/>
  <c r="HP249" i="69"/>
  <c r="HO249" i="69"/>
  <c r="HN249" i="69"/>
  <c r="HM249" i="69"/>
  <c r="HL249" i="69"/>
  <c r="HK249" i="69"/>
  <c r="HJ249" i="69"/>
  <c r="HI249" i="69"/>
  <c r="HH249" i="69"/>
  <c r="HG249" i="69"/>
  <c r="HF249" i="69"/>
  <c r="HE249" i="69"/>
  <c r="HD249" i="69"/>
  <c r="HC249" i="69"/>
  <c r="HB249" i="69"/>
  <c r="HA249" i="69"/>
  <c r="GZ249" i="69"/>
  <c r="GY249" i="69"/>
  <c r="GX249" i="69"/>
  <c r="GW249" i="69"/>
  <c r="GV249" i="69"/>
  <c r="GU249" i="69"/>
  <c r="GT249" i="69"/>
  <c r="GS249" i="69"/>
  <c r="GR249" i="69"/>
  <c r="GQ249" i="69"/>
  <c r="JW248" i="69"/>
  <c r="JV248" i="69"/>
  <c r="JU248" i="69"/>
  <c r="JT248" i="69"/>
  <c r="JS248" i="69"/>
  <c r="JR248" i="69"/>
  <c r="JQ248" i="69"/>
  <c r="JP248" i="69"/>
  <c r="JO248" i="69"/>
  <c r="JN248" i="69"/>
  <c r="JM248" i="69"/>
  <c r="JL248" i="69"/>
  <c r="JK248" i="69"/>
  <c r="JJ248" i="69"/>
  <c r="JI248" i="69"/>
  <c r="JH248" i="69"/>
  <c r="JG248" i="69"/>
  <c r="JF248" i="69"/>
  <c r="JE248" i="69"/>
  <c r="JD248" i="69"/>
  <c r="JC248" i="69"/>
  <c r="JB248" i="69"/>
  <c r="JA248" i="69"/>
  <c r="IZ248" i="69"/>
  <c r="IY248" i="69"/>
  <c r="IX248" i="69"/>
  <c r="IW248" i="69"/>
  <c r="IV248" i="69"/>
  <c r="IU248" i="69"/>
  <c r="IT248" i="69"/>
  <c r="IS248" i="69"/>
  <c r="IR248" i="69"/>
  <c r="IQ248" i="69"/>
  <c r="IP248" i="69"/>
  <c r="IO248" i="69"/>
  <c r="IN248" i="69"/>
  <c r="IM248" i="69"/>
  <c r="IL248" i="69"/>
  <c r="IK248" i="69"/>
  <c r="IJ248" i="69"/>
  <c r="II248" i="69"/>
  <c r="IH248" i="69"/>
  <c r="IG248" i="69"/>
  <c r="IF248" i="69"/>
  <c r="IE248" i="69"/>
  <c r="ID248" i="69"/>
  <c r="IC248" i="69"/>
  <c r="IB248" i="69"/>
  <c r="IA248" i="69"/>
  <c r="HZ248" i="69"/>
  <c r="HY248" i="69"/>
  <c r="HX248" i="69"/>
  <c r="HW248" i="69"/>
  <c r="HV248" i="69"/>
  <c r="HU248" i="69"/>
  <c r="HT248" i="69"/>
  <c r="HS248" i="69"/>
  <c r="HR248" i="69"/>
  <c r="HQ248" i="69"/>
  <c r="HP248" i="69"/>
  <c r="HO248" i="69"/>
  <c r="HN248" i="69"/>
  <c r="HM248" i="69"/>
  <c r="HL248" i="69"/>
  <c r="HK248" i="69"/>
  <c r="HJ248" i="69"/>
  <c r="HI248" i="69"/>
  <c r="HH248" i="69"/>
  <c r="HG248" i="69"/>
  <c r="HF248" i="69"/>
  <c r="HE248" i="69"/>
  <c r="HD248" i="69"/>
  <c r="HC248" i="69"/>
  <c r="HB248" i="69"/>
  <c r="HA248" i="69"/>
  <c r="GZ248" i="69"/>
  <c r="GY248" i="69"/>
  <c r="GX248" i="69"/>
  <c r="GW248" i="69"/>
  <c r="GV248" i="69"/>
  <c r="GU248" i="69"/>
  <c r="GT248" i="69"/>
  <c r="GS248" i="69"/>
  <c r="GR248" i="69"/>
  <c r="GQ248" i="69"/>
  <c r="JW247" i="69"/>
  <c r="JV247" i="69"/>
  <c r="JU247" i="69"/>
  <c r="JT247" i="69"/>
  <c r="JS247" i="69"/>
  <c r="JR247" i="69"/>
  <c r="JQ247" i="69"/>
  <c r="JP247" i="69"/>
  <c r="JO247" i="69"/>
  <c r="JN247" i="69"/>
  <c r="JM247" i="69"/>
  <c r="JL247" i="69"/>
  <c r="JK247" i="69"/>
  <c r="JJ247" i="69"/>
  <c r="JI247" i="69"/>
  <c r="JH247" i="69"/>
  <c r="JG247" i="69"/>
  <c r="JF247" i="69"/>
  <c r="JE247" i="69"/>
  <c r="JD247" i="69"/>
  <c r="JC247" i="69"/>
  <c r="JB247" i="69"/>
  <c r="JA247" i="69"/>
  <c r="IZ247" i="69"/>
  <c r="IY247" i="69"/>
  <c r="IX247" i="69"/>
  <c r="IW247" i="69"/>
  <c r="IV247" i="69"/>
  <c r="IU247" i="69"/>
  <c r="IT247" i="69"/>
  <c r="IS247" i="69"/>
  <c r="IR247" i="69"/>
  <c r="IQ247" i="69"/>
  <c r="IP247" i="69"/>
  <c r="IO247" i="69"/>
  <c r="IN247" i="69"/>
  <c r="IM247" i="69"/>
  <c r="IL247" i="69"/>
  <c r="IK247" i="69"/>
  <c r="IJ247" i="69"/>
  <c r="II247" i="69"/>
  <c r="IH247" i="69"/>
  <c r="IG247" i="69"/>
  <c r="IF247" i="69"/>
  <c r="IE247" i="69"/>
  <c r="ID247" i="69"/>
  <c r="IC247" i="69"/>
  <c r="IB247" i="69"/>
  <c r="IA247" i="69"/>
  <c r="HZ247" i="69"/>
  <c r="HY247" i="69"/>
  <c r="HX247" i="69"/>
  <c r="HW247" i="69"/>
  <c r="HV247" i="69"/>
  <c r="HU247" i="69"/>
  <c r="HT247" i="69"/>
  <c r="HS247" i="69"/>
  <c r="HR247" i="69"/>
  <c r="HQ247" i="69"/>
  <c r="HP247" i="69"/>
  <c r="HO247" i="69"/>
  <c r="HN247" i="69"/>
  <c r="HM247" i="69"/>
  <c r="HL247" i="69"/>
  <c r="HK247" i="69"/>
  <c r="HJ247" i="69"/>
  <c r="HI247" i="69"/>
  <c r="HH247" i="69"/>
  <c r="HG247" i="69"/>
  <c r="HF247" i="69"/>
  <c r="HE247" i="69"/>
  <c r="HD247" i="69"/>
  <c r="HC247" i="69"/>
  <c r="HB247" i="69"/>
  <c r="HA247" i="69"/>
  <c r="GZ247" i="69"/>
  <c r="GY247" i="69"/>
  <c r="GX247" i="69"/>
  <c r="GW247" i="69"/>
  <c r="GV247" i="69"/>
  <c r="GU247" i="69"/>
  <c r="GT247" i="69"/>
  <c r="GS247" i="69"/>
  <c r="GR247" i="69"/>
  <c r="GQ247" i="69"/>
  <c r="JW246" i="69"/>
  <c r="JV246" i="69"/>
  <c r="JU246" i="69"/>
  <c r="JT246" i="69"/>
  <c r="JS246" i="69"/>
  <c r="JR246" i="69"/>
  <c r="JQ246" i="69"/>
  <c r="JP246" i="69"/>
  <c r="JO246" i="69"/>
  <c r="JN246" i="69"/>
  <c r="JM246" i="69"/>
  <c r="JL246" i="69"/>
  <c r="JK246" i="69"/>
  <c r="JJ246" i="69"/>
  <c r="JI246" i="69"/>
  <c r="JH246" i="69"/>
  <c r="JG246" i="69"/>
  <c r="JF246" i="69"/>
  <c r="JE246" i="69"/>
  <c r="JD246" i="69"/>
  <c r="JC246" i="69"/>
  <c r="JB246" i="69"/>
  <c r="JA246" i="69"/>
  <c r="IZ246" i="69"/>
  <c r="IY246" i="69"/>
  <c r="IX246" i="69"/>
  <c r="IW246" i="69"/>
  <c r="IV246" i="69"/>
  <c r="IU246" i="69"/>
  <c r="IT246" i="69"/>
  <c r="IS246" i="69"/>
  <c r="IR246" i="69"/>
  <c r="IQ246" i="69"/>
  <c r="IP246" i="69"/>
  <c r="IO246" i="69"/>
  <c r="IN246" i="69"/>
  <c r="IM246" i="69"/>
  <c r="IL246" i="69"/>
  <c r="IK246" i="69"/>
  <c r="IJ246" i="69"/>
  <c r="II246" i="69"/>
  <c r="IH246" i="69"/>
  <c r="IG246" i="69"/>
  <c r="IF246" i="69"/>
  <c r="IE246" i="69"/>
  <c r="ID246" i="69"/>
  <c r="IC246" i="69"/>
  <c r="IB246" i="69"/>
  <c r="IA246" i="69"/>
  <c r="HZ246" i="69"/>
  <c r="HY246" i="69"/>
  <c r="HX246" i="69"/>
  <c r="HW246" i="69"/>
  <c r="HV246" i="69"/>
  <c r="HU246" i="69"/>
  <c r="HT246" i="69"/>
  <c r="HS246" i="69"/>
  <c r="HR246" i="69"/>
  <c r="HQ246" i="69"/>
  <c r="HP246" i="69"/>
  <c r="HO246" i="69"/>
  <c r="HN246" i="69"/>
  <c r="HM246" i="69"/>
  <c r="HL246" i="69"/>
  <c r="HK246" i="69"/>
  <c r="HJ246" i="69"/>
  <c r="HI246" i="69"/>
  <c r="HH246" i="69"/>
  <c r="HG246" i="69"/>
  <c r="HF246" i="69"/>
  <c r="HE246" i="69"/>
  <c r="HD246" i="69"/>
  <c r="HC246" i="69"/>
  <c r="HB246" i="69"/>
  <c r="HA246" i="69"/>
  <c r="GZ246" i="69"/>
  <c r="GY246" i="69"/>
  <c r="GX246" i="69"/>
  <c r="GW246" i="69"/>
  <c r="GV246" i="69"/>
  <c r="GU246" i="69"/>
  <c r="GT246" i="69"/>
  <c r="GS246" i="69"/>
  <c r="GR246" i="69"/>
  <c r="GQ246" i="69"/>
  <c r="JW245" i="69"/>
  <c r="JV245" i="69"/>
  <c r="JU245" i="69"/>
  <c r="JT245" i="69"/>
  <c r="JS245" i="69"/>
  <c r="JR245" i="69"/>
  <c r="JQ245" i="69"/>
  <c r="JP245" i="69"/>
  <c r="JO245" i="69"/>
  <c r="JN245" i="69"/>
  <c r="JM245" i="69"/>
  <c r="JL245" i="69"/>
  <c r="JK245" i="69"/>
  <c r="JJ245" i="69"/>
  <c r="JI245" i="69"/>
  <c r="JH245" i="69"/>
  <c r="JG245" i="69"/>
  <c r="JF245" i="69"/>
  <c r="JE245" i="69"/>
  <c r="JD245" i="69"/>
  <c r="JC245" i="69"/>
  <c r="JB245" i="69"/>
  <c r="JA245" i="69"/>
  <c r="IZ245" i="69"/>
  <c r="IY245" i="69"/>
  <c r="IX245" i="69"/>
  <c r="IW245" i="69"/>
  <c r="IV245" i="69"/>
  <c r="IU245" i="69"/>
  <c r="IT245" i="69"/>
  <c r="IS245" i="69"/>
  <c r="IR245" i="69"/>
  <c r="IQ245" i="69"/>
  <c r="IP245" i="69"/>
  <c r="IO245" i="69"/>
  <c r="IN245" i="69"/>
  <c r="IM245" i="69"/>
  <c r="IL245" i="69"/>
  <c r="IK245" i="69"/>
  <c r="IJ245" i="69"/>
  <c r="II245" i="69"/>
  <c r="IH245" i="69"/>
  <c r="IG245" i="69"/>
  <c r="IF245" i="69"/>
  <c r="IE245" i="69"/>
  <c r="ID245" i="69"/>
  <c r="IC245" i="69"/>
  <c r="IB245" i="69"/>
  <c r="IA245" i="69"/>
  <c r="HZ245" i="69"/>
  <c r="HY245" i="69"/>
  <c r="HX245" i="69"/>
  <c r="HW245" i="69"/>
  <c r="HV245" i="69"/>
  <c r="HU245" i="69"/>
  <c r="HT245" i="69"/>
  <c r="HS245" i="69"/>
  <c r="HR245" i="69"/>
  <c r="HQ245" i="69"/>
  <c r="HP245" i="69"/>
  <c r="HO245" i="69"/>
  <c r="HN245" i="69"/>
  <c r="HM245" i="69"/>
  <c r="HL245" i="69"/>
  <c r="HK245" i="69"/>
  <c r="HJ245" i="69"/>
  <c r="HI245" i="69"/>
  <c r="HH245" i="69"/>
  <c r="HG245" i="69"/>
  <c r="HF245" i="69"/>
  <c r="HE245" i="69"/>
  <c r="HD245" i="69"/>
  <c r="HC245" i="69"/>
  <c r="HB245" i="69"/>
  <c r="HA245" i="69"/>
  <c r="GZ245" i="69"/>
  <c r="GY245" i="69"/>
  <c r="GX245" i="69"/>
  <c r="GW245" i="69"/>
  <c r="GV245" i="69"/>
  <c r="GU245" i="69"/>
  <c r="GT245" i="69"/>
  <c r="GS245" i="69"/>
  <c r="GR245" i="69"/>
  <c r="GQ245" i="69"/>
  <c r="JW244" i="69"/>
  <c r="JV244" i="69"/>
  <c r="JU244" i="69"/>
  <c r="JT244" i="69"/>
  <c r="JS244" i="69"/>
  <c r="JR244" i="69"/>
  <c r="JQ244" i="69"/>
  <c r="JP244" i="69"/>
  <c r="JO244" i="69"/>
  <c r="JN244" i="69"/>
  <c r="JM244" i="69"/>
  <c r="JL244" i="69"/>
  <c r="JK244" i="69"/>
  <c r="JJ244" i="69"/>
  <c r="JI244" i="69"/>
  <c r="JH244" i="69"/>
  <c r="JG244" i="69"/>
  <c r="JF244" i="69"/>
  <c r="JE244" i="69"/>
  <c r="JD244" i="69"/>
  <c r="JC244" i="69"/>
  <c r="JB244" i="69"/>
  <c r="JA244" i="69"/>
  <c r="IZ244" i="69"/>
  <c r="IY244" i="69"/>
  <c r="IX244" i="69"/>
  <c r="IW244" i="69"/>
  <c r="IV244" i="69"/>
  <c r="IU244" i="69"/>
  <c r="IT244" i="69"/>
  <c r="IS244" i="69"/>
  <c r="IR244" i="69"/>
  <c r="IQ244" i="69"/>
  <c r="IP244" i="69"/>
  <c r="IO244" i="69"/>
  <c r="IN244" i="69"/>
  <c r="IM244" i="69"/>
  <c r="IL244" i="69"/>
  <c r="IK244" i="69"/>
  <c r="IJ244" i="69"/>
  <c r="II244" i="69"/>
  <c r="IH244" i="69"/>
  <c r="IG244" i="69"/>
  <c r="IF244" i="69"/>
  <c r="IE244" i="69"/>
  <c r="ID244" i="69"/>
  <c r="IC244" i="69"/>
  <c r="IB244" i="69"/>
  <c r="IA244" i="69"/>
  <c r="HZ244" i="69"/>
  <c r="HY244" i="69"/>
  <c r="HX244" i="69"/>
  <c r="HW244" i="69"/>
  <c r="HV244" i="69"/>
  <c r="HU244" i="69"/>
  <c r="HT244" i="69"/>
  <c r="HS244" i="69"/>
  <c r="HR244" i="69"/>
  <c r="HQ244" i="69"/>
  <c r="HP244" i="69"/>
  <c r="HO244" i="69"/>
  <c r="HN244" i="69"/>
  <c r="HM244" i="69"/>
  <c r="HL244" i="69"/>
  <c r="HK244" i="69"/>
  <c r="HJ244" i="69"/>
  <c r="HI244" i="69"/>
  <c r="HH244" i="69"/>
  <c r="HG244" i="69"/>
  <c r="HF244" i="69"/>
  <c r="HE244" i="69"/>
  <c r="HD244" i="69"/>
  <c r="HC244" i="69"/>
  <c r="HB244" i="69"/>
  <c r="HA244" i="69"/>
  <c r="GZ244" i="69"/>
  <c r="GY244" i="69"/>
  <c r="GX244" i="69"/>
  <c r="GW244" i="69"/>
  <c r="GV244" i="69"/>
  <c r="GU244" i="69"/>
  <c r="GT244" i="69"/>
  <c r="GS244" i="69"/>
  <c r="GR244" i="69"/>
  <c r="GQ244" i="69"/>
  <c r="JW243" i="69"/>
  <c r="JV243" i="69"/>
  <c r="JU243" i="69"/>
  <c r="JT243" i="69"/>
  <c r="JS243" i="69"/>
  <c r="JR243" i="69"/>
  <c r="JQ243" i="69"/>
  <c r="JP243" i="69"/>
  <c r="JO243" i="69"/>
  <c r="JN243" i="69"/>
  <c r="JM243" i="69"/>
  <c r="JL243" i="69"/>
  <c r="JK243" i="69"/>
  <c r="JJ243" i="69"/>
  <c r="JI243" i="69"/>
  <c r="JH243" i="69"/>
  <c r="JG243" i="69"/>
  <c r="JF243" i="69"/>
  <c r="JE243" i="69"/>
  <c r="JD243" i="69"/>
  <c r="JC243" i="69"/>
  <c r="JB243" i="69"/>
  <c r="JA243" i="69"/>
  <c r="IZ243" i="69"/>
  <c r="IY243" i="69"/>
  <c r="IX243" i="69"/>
  <c r="IW243" i="69"/>
  <c r="IV243" i="69"/>
  <c r="IU243" i="69"/>
  <c r="IT243" i="69"/>
  <c r="IS243" i="69"/>
  <c r="IR243" i="69"/>
  <c r="IQ243" i="69"/>
  <c r="IP243" i="69"/>
  <c r="IO243" i="69"/>
  <c r="IN243" i="69"/>
  <c r="IM243" i="69"/>
  <c r="IL243" i="69"/>
  <c r="IK243" i="69"/>
  <c r="IJ243" i="69"/>
  <c r="II243" i="69"/>
  <c r="IH243" i="69"/>
  <c r="IG243" i="69"/>
  <c r="IF243" i="69"/>
  <c r="IE243" i="69"/>
  <c r="ID243" i="69"/>
  <c r="IC243" i="69"/>
  <c r="IB243" i="69"/>
  <c r="IA243" i="69"/>
  <c r="HZ243" i="69"/>
  <c r="HY243" i="69"/>
  <c r="HX243" i="69"/>
  <c r="HW243" i="69"/>
  <c r="HV243" i="69"/>
  <c r="HU243" i="69"/>
  <c r="HT243" i="69"/>
  <c r="HS243" i="69"/>
  <c r="HR243" i="69"/>
  <c r="HQ243" i="69"/>
  <c r="HP243" i="69"/>
  <c r="HO243" i="69"/>
  <c r="HN243" i="69"/>
  <c r="HM243" i="69"/>
  <c r="HL243" i="69"/>
  <c r="HK243" i="69"/>
  <c r="HJ243" i="69"/>
  <c r="HI243" i="69"/>
  <c r="HH243" i="69"/>
  <c r="HG243" i="69"/>
  <c r="HF243" i="69"/>
  <c r="HE243" i="69"/>
  <c r="HD243" i="69"/>
  <c r="HC243" i="69"/>
  <c r="HB243" i="69"/>
  <c r="HA243" i="69"/>
  <c r="GZ243" i="69"/>
  <c r="GY243" i="69"/>
  <c r="GX243" i="69"/>
  <c r="GW243" i="69"/>
  <c r="GV243" i="69"/>
  <c r="GU243" i="69"/>
  <c r="GT243" i="69"/>
  <c r="GS243" i="69"/>
  <c r="GR243" i="69"/>
  <c r="GQ243" i="69"/>
  <c r="JW242" i="69"/>
  <c r="JV242" i="69"/>
  <c r="JU242" i="69"/>
  <c r="JT242" i="69"/>
  <c r="JS242" i="69"/>
  <c r="JR242" i="69"/>
  <c r="JQ242" i="69"/>
  <c r="JP242" i="69"/>
  <c r="JO242" i="69"/>
  <c r="JN242" i="69"/>
  <c r="JM242" i="69"/>
  <c r="JL242" i="69"/>
  <c r="JK242" i="69"/>
  <c r="JJ242" i="69"/>
  <c r="JI242" i="69"/>
  <c r="JH242" i="69"/>
  <c r="JG242" i="69"/>
  <c r="JF242" i="69"/>
  <c r="JE242" i="69"/>
  <c r="JD242" i="69"/>
  <c r="JC242" i="69"/>
  <c r="JB242" i="69"/>
  <c r="JA242" i="69"/>
  <c r="IZ242" i="69"/>
  <c r="IY242" i="69"/>
  <c r="IX242" i="69"/>
  <c r="IW242" i="69"/>
  <c r="IV242" i="69"/>
  <c r="IU242" i="69"/>
  <c r="IT242" i="69"/>
  <c r="IS242" i="69"/>
  <c r="IR242" i="69"/>
  <c r="IQ242" i="69"/>
  <c r="IP242" i="69"/>
  <c r="IO242" i="69"/>
  <c r="IN242" i="69"/>
  <c r="IM242" i="69"/>
  <c r="IL242" i="69"/>
  <c r="IK242" i="69"/>
  <c r="IJ242" i="69"/>
  <c r="II242" i="69"/>
  <c r="IH242" i="69"/>
  <c r="IG242" i="69"/>
  <c r="IF242" i="69"/>
  <c r="IE242" i="69"/>
  <c r="ID242" i="69"/>
  <c r="IC242" i="69"/>
  <c r="IB242" i="69"/>
  <c r="IA242" i="69"/>
  <c r="HZ242" i="69"/>
  <c r="HY242" i="69"/>
  <c r="HX242" i="69"/>
  <c r="HW242" i="69"/>
  <c r="HV242" i="69"/>
  <c r="HU242" i="69"/>
  <c r="HT242" i="69"/>
  <c r="HS242" i="69"/>
  <c r="HR242" i="69"/>
  <c r="HQ242" i="69"/>
  <c r="HP242" i="69"/>
  <c r="HO242" i="69"/>
  <c r="HN242" i="69"/>
  <c r="HM242" i="69"/>
  <c r="HL242" i="69"/>
  <c r="HK242" i="69"/>
  <c r="HJ242" i="69"/>
  <c r="HI242" i="69"/>
  <c r="HH242" i="69"/>
  <c r="HG242" i="69"/>
  <c r="HF242" i="69"/>
  <c r="HE242" i="69"/>
  <c r="HD242" i="69"/>
  <c r="HC242" i="69"/>
  <c r="HB242" i="69"/>
  <c r="HA242" i="69"/>
  <c r="GZ242" i="69"/>
  <c r="GY242" i="69"/>
  <c r="GX242" i="69"/>
  <c r="GW242" i="69"/>
  <c r="GV242" i="69"/>
  <c r="GU242" i="69"/>
  <c r="GT242" i="69"/>
  <c r="GS242" i="69"/>
  <c r="GR242" i="69"/>
  <c r="GQ242" i="69"/>
  <c r="JW241" i="69"/>
  <c r="JV241" i="69"/>
  <c r="JU241" i="69"/>
  <c r="JT241" i="69"/>
  <c r="JS241" i="69"/>
  <c r="JR241" i="69"/>
  <c r="JQ241" i="69"/>
  <c r="JP241" i="69"/>
  <c r="JO241" i="69"/>
  <c r="JN241" i="69"/>
  <c r="JM241" i="69"/>
  <c r="JL241" i="69"/>
  <c r="JK241" i="69"/>
  <c r="JJ241" i="69"/>
  <c r="JI241" i="69"/>
  <c r="JH241" i="69"/>
  <c r="JG241" i="69"/>
  <c r="JF241" i="69"/>
  <c r="JE241" i="69"/>
  <c r="JD241" i="69"/>
  <c r="JC241" i="69"/>
  <c r="JB241" i="69"/>
  <c r="JA241" i="69"/>
  <c r="IZ241" i="69"/>
  <c r="IY241" i="69"/>
  <c r="IX241" i="69"/>
  <c r="IW241" i="69"/>
  <c r="IV241" i="69"/>
  <c r="IU241" i="69"/>
  <c r="IT241" i="69"/>
  <c r="IS241" i="69"/>
  <c r="IR241" i="69"/>
  <c r="IQ241" i="69"/>
  <c r="IP241" i="69"/>
  <c r="IO241" i="69"/>
  <c r="IN241" i="69"/>
  <c r="IM241" i="69"/>
  <c r="IL241" i="69"/>
  <c r="IK241" i="69"/>
  <c r="IJ241" i="69"/>
  <c r="II241" i="69"/>
  <c r="IH241" i="69"/>
  <c r="IG241" i="69"/>
  <c r="IF241" i="69"/>
  <c r="IE241" i="69"/>
  <c r="ID241" i="69"/>
  <c r="IC241" i="69"/>
  <c r="IB241" i="69"/>
  <c r="IA241" i="69"/>
  <c r="HZ241" i="69"/>
  <c r="HY241" i="69"/>
  <c r="HX241" i="69"/>
  <c r="HW241" i="69"/>
  <c r="HV241" i="69"/>
  <c r="HU241" i="69"/>
  <c r="HT241" i="69"/>
  <c r="HS241" i="69"/>
  <c r="HR241" i="69"/>
  <c r="HQ241" i="69"/>
  <c r="HP241" i="69"/>
  <c r="HO241" i="69"/>
  <c r="HN241" i="69"/>
  <c r="HM241" i="69"/>
  <c r="HL241" i="69"/>
  <c r="HK241" i="69"/>
  <c r="HJ241" i="69"/>
  <c r="HI241" i="69"/>
  <c r="HH241" i="69"/>
  <c r="HG241" i="69"/>
  <c r="HF241" i="69"/>
  <c r="HE241" i="69"/>
  <c r="HD241" i="69"/>
  <c r="HC241" i="69"/>
  <c r="HB241" i="69"/>
  <c r="HA241" i="69"/>
  <c r="GZ241" i="69"/>
  <c r="GY241" i="69"/>
  <c r="GX241" i="69"/>
  <c r="GW241" i="69"/>
  <c r="GV241" i="69"/>
  <c r="GU241" i="69"/>
  <c r="GT241" i="69"/>
  <c r="GS241" i="69"/>
  <c r="GR241" i="69"/>
  <c r="GQ241" i="69"/>
  <c r="JW240" i="69"/>
  <c r="JV240" i="69"/>
  <c r="JU240" i="69"/>
  <c r="JT240" i="69"/>
  <c r="JS240" i="69"/>
  <c r="JR240" i="69"/>
  <c r="JQ240" i="69"/>
  <c r="JP240" i="69"/>
  <c r="JO240" i="69"/>
  <c r="JN240" i="69"/>
  <c r="JM240" i="69"/>
  <c r="JL240" i="69"/>
  <c r="JK240" i="69"/>
  <c r="JJ240" i="69"/>
  <c r="JI240" i="69"/>
  <c r="JH240" i="69"/>
  <c r="JG240" i="69"/>
  <c r="JF240" i="69"/>
  <c r="JE240" i="69"/>
  <c r="JD240" i="69"/>
  <c r="JC240" i="69"/>
  <c r="JB240" i="69"/>
  <c r="JA240" i="69"/>
  <c r="IZ240" i="69"/>
  <c r="IY240" i="69"/>
  <c r="IX240" i="69"/>
  <c r="IW240" i="69"/>
  <c r="IV240" i="69"/>
  <c r="IU240" i="69"/>
  <c r="IT240" i="69"/>
  <c r="IS240" i="69"/>
  <c r="IR240" i="69"/>
  <c r="IQ240" i="69"/>
  <c r="IP240" i="69"/>
  <c r="IO240" i="69"/>
  <c r="IN240" i="69"/>
  <c r="IM240" i="69"/>
  <c r="IL240" i="69"/>
  <c r="IK240" i="69"/>
  <c r="IJ240" i="69"/>
  <c r="II240" i="69"/>
  <c r="IH240" i="69"/>
  <c r="IG240" i="69"/>
  <c r="IF240" i="69"/>
  <c r="IE240" i="69"/>
  <c r="ID240" i="69"/>
  <c r="IC240" i="69"/>
  <c r="IB240" i="69"/>
  <c r="IA240" i="69"/>
  <c r="HZ240" i="69"/>
  <c r="HY240" i="69"/>
  <c r="HX240" i="69"/>
  <c r="HW240" i="69"/>
  <c r="HV240" i="69"/>
  <c r="HU240" i="69"/>
  <c r="HT240" i="69"/>
  <c r="HS240" i="69"/>
  <c r="HR240" i="69"/>
  <c r="HQ240" i="69"/>
  <c r="HP240" i="69"/>
  <c r="HO240" i="69"/>
  <c r="HN240" i="69"/>
  <c r="HM240" i="69"/>
  <c r="HL240" i="69"/>
  <c r="HK240" i="69"/>
  <c r="HJ240" i="69"/>
  <c r="HI240" i="69"/>
  <c r="HH240" i="69"/>
  <c r="HG240" i="69"/>
  <c r="HF240" i="69"/>
  <c r="HE240" i="69"/>
  <c r="HD240" i="69"/>
  <c r="HC240" i="69"/>
  <c r="HB240" i="69"/>
  <c r="HA240" i="69"/>
  <c r="GZ240" i="69"/>
  <c r="GY240" i="69"/>
  <c r="GX240" i="69"/>
  <c r="GW240" i="69"/>
  <c r="GV240" i="69"/>
  <c r="GU240" i="69"/>
  <c r="GT240" i="69"/>
  <c r="GS240" i="69"/>
  <c r="GR240" i="69"/>
  <c r="GQ240" i="69"/>
  <c r="JW239" i="69"/>
  <c r="JV239" i="69"/>
  <c r="JU239" i="69"/>
  <c r="JT239" i="69"/>
  <c r="JS239" i="69"/>
  <c r="JR239" i="69"/>
  <c r="JQ239" i="69"/>
  <c r="JP239" i="69"/>
  <c r="JO239" i="69"/>
  <c r="JN239" i="69"/>
  <c r="JM239" i="69"/>
  <c r="JL239" i="69"/>
  <c r="JK239" i="69"/>
  <c r="JJ239" i="69"/>
  <c r="JI239" i="69"/>
  <c r="JH239" i="69"/>
  <c r="JG239" i="69"/>
  <c r="JF239" i="69"/>
  <c r="JE239" i="69"/>
  <c r="JD239" i="69"/>
  <c r="JC239" i="69"/>
  <c r="JB239" i="69"/>
  <c r="JA239" i="69"/>
  <c r="IZ239" i="69"/>
  <c r="IY239" i="69"/>
  <c r="IX239" i="69"/>
  <c r="IW239" i="69"/>
  <c r="IV239" i="69"/>
  <c r="IU239" i="69"/>
  <c r="IT239" i="69"/>
  <c r="IS239" i="69"/>
  <c r="IR239" i="69"/>
  <c r="IQ239" i="69"/>
  <c r="IP239" i="69"/>
  <c r="IO239" i="69"/>
  <c r="IN239" i="69"/>
  <c r="IM239" i="69"/>
  <c r="IL239" i="69"/>
  <c r="IK239" i="69"/>
  <c r="IJ239" i="69"/>
  <c r="II239" i="69"/>
  <c r="IH239" i="69"/>
  <c r="IG239" i="69"/>
  <c r="IF239" i="69"/>
  <c r="IE239" i="69"/>
  <c r="ID239" i="69"/>
  <c r="IC239" i="69"/>
  <c r="IB239" i="69"/>
  <c r="IA239" i="69"/>
  <c r="HZ239" i="69"/>
  <c r="HY239" i="69"/>
  <c r="HX239" i="69"/>
  <c r="HW239" i="69"/>
  <c r="HV239" i="69"/>
  <c r="HU239" i="69"/>
  <c r="HT239" i="69"/>
  <c r="HS239" i="69"/>
  <c r="HR239" i="69"/>
  <c r="HQ239" i="69"/>
  <c r="HP239" i="69"/>
  <c r="HO239" i="69"/>
  <c r="HN239" i="69"/>
  <c r="HM239" i="69"/>
  <c r="HL239" i="69"/>
  <c r="HK239" i="69"/>
  <c r="HJ239" i="69"/>
  <c r="HI239" i="69"/>
  <c r="HH239" i="69"/>
  <c r="HG239" i="69"/>
  <c r="HF239" i="69"/>
  <c r="HE239" i="69"/>
  <c r="HD239" i="69"/>
  <c r="HC239" i="69"/>
  <c r="HB239" i="69"/>
  <c r="HA239" i="69"/>
  <c r="GZ239" i="69"/>
  <c r="GY239" i="69"/>
  <c r="GX239" i="69"/>
  <c r="GW239" i="69"/>
  <c r="GV239" i="69"/>
  <c r="GU239" i="69"/>
  <c r="GT239" i="69"/>
  <c r="GS239" i="69"/>
  <c r="GR239" i="69"/>
  <c r="GQ239" i="69"/>
  <c r="JW238" i="69"/>
  <c r="JV238" i="69"/>
  <c r="JU238" i="69"/>
  <c r="JT238" i="69"/>
  <c r="JS238" i="69"/>
  <c r="JR238" i="69"/>
  <c r="JQ238" i="69"/>
  <c r="JP238" i="69"/>
  <c r="JO238" i="69"/>
  <c r="JN238" i="69"/>
  <c r="JM238" i="69"/>
  <c r="JL238" i="69"/>
  <c r="JK238" i="69"/>
  <c r="JJ238" i="69"/>
  <c r="JI238" i="69"/>
  <c r="JH238" i="69"/>
  <c r="JG238" i="69"/>
  <c r="JF238" i="69"/>
  <c r="JE238" i="69"/>
  <c r="JD238" i="69"/>
  <c r="JC238" i="69"/>
  <c r="JB238" i="69"/>
  <c r="JA238" i="69"/>
  <c r="IZ238" i="69"/>
  <c r="IY238" i="69"/>
  <c r="IX238" i="69"/>
  <c r="IW238" i="69"/>
  <c r="IV238" i="69"/>
  <c r="IU238" i="69"/>
  <c r="IT238" i="69"/>
  <c r="IS238" i="69"/>
  <c r="IR238" i="69"/>
  <c r="IQ238" i="69"/>
  <c r="IP238" i="69"/>
  <c r="IO238" i="69"/>
  <c r="IN238" i="69"/>
  <c r="IM238" i="69"/>
  <c r="IL238" i="69"/>
  <c r="IK238" i="69"/>
  <c r="IJ238" i="69"/>
  <c r="II238" i="69"/>
  <c r="IH238" i="69"/>
  <c r="IG238" i="69"/>
  <c r="IF238" i="69"/>
  <c r="IE238" i="69"/>
  <c r="ID238" i="69"/>
  <c r="IC238" i="69"/>
  <c r="IB238" i="69"/>
  <c r="IA238" i="69"/>
  <c r="HZ238" i="69"/>
  <c r="HY238" i="69"/>
  <c r="HX238" i="69"/>
  <c r="HW238" i="69"/>
  <c r="HV238" i="69"/>
  <c r="HU238" i="69"/>
  <c r="HT238" i="69"/>
  <c r="HS238" i="69"/>
  <c r="HR238" i="69"/>
  <c r="HQ238" i="69"/>
  <c r="HP238" i="69"/>
  <c r="HO238" i="69"/>
  <c r="HN238" i="69"/>
  <c r="HM238" i="69"/>
  <c r="HL238" i="69"/>
  <c r="HK238" i="69"/>
  <c r="HJ238" i="69"/>
  <c r="HI238" i="69"/>
  <c r="HH238" i="69"/>
  <c r="HG238" i="69"/>
  <c r="HF238" i="69"/>
  <c r="HE238" i="69"/>
  <c r="HD238" i="69"/>
  <c r="HC238" i="69"/>
  <c r="HB238" i="69"/>
  <c r="HA238" i="69"/>
  <c r="GZ238" i="69"/>
  <c r="GY238" i="69"/>
  <c r="GX238" i="69"/>
  <c r="GW238" i="69"/>
  <c r="GV238" i="69"/>
  <c r="GU238" i="69"/>
  <c r="GT238" i="69"/>
  <c r="GS238" i="69"/>
  <c r="GR238" i="69"/>
  <c r="GQ238" i="69"/>
  <c r="JW237" i="69"/>
  <c r="JV237" i="69"/>
  <c r="JU237" i="69"/>
  <c r="JT237" i="69"/>
  <c r="JS237" i="69"/>
  <c r="JR237" i="69"/>
  <c r="JQ237" i="69"/>
  <c r="JP237" i="69"/>
  <c r="JO237" i="69"/>
  <c r="JN237" i="69"/>
  <c r="JM237" i="69"/>
  <c r="JL237" i="69"/>
  <c r="JK237" i="69"/>
  <c r="JJ237" i="69"/>
  <c r="JI237" i="69"/>
  <c r="JH237" i="69"/>
  <c r="JG237" i="69"/>
  <c r="JF237" i="69"/>
  <c r="JE237" i="69"/>
  <c r="JD237" i="69"/>
  <c r="JC237" i="69"/>
  <c r="JB237" i="69"/>
  <c r="JA237" i="69"/>
  <c r="IZ237" i="69"/>
  <c r="IY237" i="69"/>
  <c r="IX237" i="69"/>
  <c r="IW237" i="69"/>
  <c r="IV237" i="69"/>
  <c r="IU237" i="69"/>
  <c r="IT237" i="69"/>
  <c r="IS237" i="69"/>
  <c r="IR237" i="69"/>
  <c r="IQ237" i="69"/>
  <c r="IP237" i="69"/>
  <c r="IO237" i="69"/>
  <c r="IN237" i="69"/>
  <c r="IM237" i="69"/>
  <c r="IL237" i="69"/>
  <c r="IK237" i="69"/>
  <c r="IJ237" i="69"/>
  <c r="II237" i="69"/>
  <c r="IH237" i="69"/>
  <c r="IG237" i="69"/>
  <c r="IF237" i="69"/>
  <c r="IE237" i="69"/>
  <c r="ID237" i="69"/>
  <c r="IC237" i="69"/>
  <c r="IB237" i="69"/>
  <c r="IA237" i="69"/>
  <c r="HZ237" i="69"/>
  <c r="HY237" i="69"/>
  <c r="HX237" i="69"/>
  <c r="HW237" i="69"/>
  <c r="HV237" i="69"/>
  <c r="HU237" i="69"/>
  <c r="HT237" i="69"/>
  <c r="HS237" i="69"/>
  <c r="HR237" i="69"/>
  <c r="HQ237" i="69"/>
  <c r="HP237" i="69"/>
  <c r="HO237" i="69"/>
  <c r="HN237" i="69"/>
  <c r="HM237" i="69"/>
  <c r="HL237" i="69"/>
  <c r="HK237" i="69"/>
  <c r="HJ237" i="69"/>
  <c r="HI237" i="69"/>
  <c r="HH237" i="69"/>
  <c r="HG237" i="69"/>
  <c r="HF237" i="69"/>
  <c r="HE237" i="69"/>
  <c r="HD237" i="69"/>
  <c r="HC237" i="69"/>
  <c r="HB237" i="69"/>
  <c r="HA237" i="69"/>
  <c r="GZ237" i="69"/>
  <c r="GY237" i="69"/>
  <c r="GX237" i="69"/>
  <c r="GW237" i="69"/>
  <c r="GV237" i="69"/>
  <c r="GU237" i="69"/>
  <c r="GT237" i="69"/>
  <c r="GS237" i="69"/>
  <c r="GR237" i="69"/>
  <c r="GQ237" i="69"/>
  <c r="JW236" i="69"/>
  <c r="JV236" i="69"/>
  <c r="JU236" i="69"/>
  <c r="JT236" i="69"/>
  <c r="JS236" i="69"/>
  <c r="JR236" i="69"/>
  <c r="JQ236" i="69"/>
  <c r="JP236" i="69"/>
  <c r="JO236" i="69"/>
  <c r="JN236" i="69"/>
  <c r="JM236" i="69"/>
  <c r="JL236" i="69"/>
  <c r="JK236" i="69"/>
  <c r="JJ236" i="69"/>
  <c r="JI236" i="69"/>
  <c r="JH236" i="69"/>
  <c r="JG236" i="69"/>
  <c r="JF236" i="69"/>
  <c r="JE236" i="69"/>
  <c r="JD236" i="69"/>
  <c r="JC236" i="69"/>
  <c r="JB236" i="69"/>
  <c r="JA236" i="69"/>
  <c r="IZ236" i="69"/>
  <c r="IY236" i="69"/>
  <c r="IX236" i="69"/>
  <c r="IW236" i="69"/>
  <c r="IV236" i="69"/>
  <c r="IU236" i="69"/>
  <c r="IT236" i="69"/>
  <c r="IS236" i="69"/>
  <c r="IR236" i="69"/>
  <c r="IQ236" i="69"/>
  <c r="IP236" i="69"/>
  <c r="IO236" i="69"/>
  <c r="IN236" i="69"/>
  <c r="IM236" i="69"/>
  <c r="IL236" i="69"/>
  <c r="IK236" i="69"/>
  <c r="IJ236" i="69"/>
  <c r="II236" i="69"/>
  <c r="IH236" i="69"/>
  <c r="IG236" i="69"/>
  <c r="IF236" i="69"/>
  <c r="IE236" i="69"/>
  <c r="ID236" i="69"/>
  <c r="IC236" i="69"/>
  <c r="IB236" i="69"/>
  <c r="IA236" i="69"/>
  <c r="HZ236" i="69"/>
  <c r="HY236" i="69"/>
  <c r="HX236" i="69"/>
  <c r="HW236" i="69"/>
  <c r="HV236" i="69"/>
  <c r="HU236" i="69"/>
  <c r="HT236" i="69"/>
  <c r="HS236" i="69"/>
  <c r="HR236" i="69"/>
  <c r="HQ236" i="69"/>
  <c r="HP236" i="69"/>
  <c r="HO236" i="69"/>
  <c r="HN236" i="69"/>
  <c r="HM236" i="69"/>
  <c r="HL236" i="69"/>
  <c r="HK236" i="69"/>
  <c r="HJ236" i="69"/>
  <c r="HI236" i="69"/>
  <c r="HH236" i="69"/>
  <c r="HG236" i="69"/>
  <c r="HF236" i="69"/>
  <c r="HE236" i="69"/>
  <c r="HD236" i="69"/>
  <c r="HC236" i="69"/>
  <c r="HB236" i="69"/>
  <c r="HA236" i="69"/>
  <c r="GZ236" i="69"/>
  <c r="GY236" i="69"/>
  <c r="GX236" i="69"/>
  <c r="GW236" i="69"/>
  <c r="GV236" i="69"/>
  <c r="GU236" i="69"/>
  <c r="GT236" i="69"/>
  <c r="GS236" i="69"/>
  <c r="GR236" i="69"/>
  <c r="GQ236" i="69"/>
  <c r="JW235" i="69"/>
  <c r="JV235" i="69"/>
  <c r="JU235" i="69"/>
  <c r="JT235" i="69"/>
  <c r="JS235" i="69"/>
  <c r="JR235" i="69"/>
  <c r="JQ235" i="69"/>
  <c r="JP235" i="69"/>
  <c r="JO235" i="69"/>
  <c r="JN235" i="69"/>
  <c r="JM235" i="69"/>
  <c r="JL235" i="69"/>
  <c r="JK235" i="69"/>
  <c r="JJ235" i="69"/>
  <c r="JI235" i="69"/>
  <c r="JH235" i="69"/>
  <c r="JG235" i="69"/>
  <c r="JF235" i="69"/>
  <c r="JE235" i="69"/>
  <c r="JD235" i="69"/>
  <c r="JC235" i="69"/>
  <c r="JB235" i="69"/>
  <c r="JA235" i="69"/>
  <c r="IZ235" i="69"/>
  <c r="IY235" i="69"/>
  <c r="IX235" i="69"/>
  <c r="IW235" i="69"/>
  <c r="IV235" i="69"/>
  <c r="IU235" i="69"/>
  <c r="IT235" i="69"/>
  <c r="IS235" i="69"/>
  <c r="IR235" i="69"/>
  <c r="IQ235" i="69"/>
  <c r="IP235" i="69"/>
  <c r="IO235" i="69"/>
  <c r="IN235" i="69"/>
  <c r="IM235" i="69"/>
  <c r="IL235" i="69"/>
  <c r="IK235" i="69"/>
  <c r="IJ235" i="69"/>
  <c r="II235" i="69"/>
  <c r="IH235" i="69"/>
  <c r="IG235" i="69"/>
  <c r="IF235" i="69"/>
  <c r="IE235" i="69"/>
  <c r="ID235" i="69"/>
  <c r="IC235" i="69"/>
  <c r="IB235" i="69"/>
  <c r="IA235" i="69"/>
  <c r="HZ235" i="69"/>
  <c r="HY235" i="69"/>
  <c r="HX235" i="69"/>
  <c r="HW235" i="69"/>
  <c r="HV235" i="69"/>
  <c r="HU235" i="69"/>
  <c r="HT235" i="69"/>
  <c r="HS235" i="69"/>
  <c r="HR235" i="69"/>
  <c r="HQ235" i="69"/>
  <c r="HP235" i="69"/>
  <c r="HO235" i="69"/>
  <c r="HN235" i="69"/>
  <c r="HM235" i="69"/>
  <c r="HL235" i="69"/>
  <c r="HK235" i="69"/>
  <c r="HJ235" i="69"/>
  <c r="HI235" i="69"/>
  <c r="HH235" i="69"/>
  <c r="HG235" i="69"/>
  <c r="HF235" i="69"/>
  <c r="HE235" i="69"/>
  <c r="HD235" i="69"/>
  <c r="HC235" i="69"/>
  <c r="HB235" i="69"/>
  <c r="HA235" i="69"/>
  <c r="GZ235" i="69"/>
  <c r="GY235" i="69"/>
  <c r="GX235" i="69"/>
  <c r="GW235" i="69"/>
  <c r="GV235" i="69"/>
  <c r="GU235" i="69"/>
  <c r="GT235" i="69"/>
  <c r="GS235" i="69"/>
  <c r="GR235" i="69"/>
  <c r="GQ235" i="69"/>
  <c r="JW234" i="69"/>
  <c r="JV234" i="69"/>
  <c r="JU234" i="69"/>
  <c r="JT234" i="69"/>
  <c r="JS234" i="69"/>
  <c r="JR234" i="69"/>
  <c r="JQ234" i="69"/>
  <c r="JP234" i="69"/>
  <c r="JO234" i="69"/>
  <c r="JN234" i="69"/>
  <c r="JM234" i="69"/>
  <c r="JL234" i="69"/>
  <c r="JK234" i="69"/>
  <c r="JJ234" i="69"/>
  <c r="JI234" i="69"/>
  <c r="JH234" i="69"/>
  <c r="JG234" i="69"/>
  <c r="JF234" i="69"/>
  <c r="JE234" i="69"/>
  <c r="JD234" i="69"/>
  <c r="JC234" i="69"/>
  <c r="JB234" i="69"/>
  <c r="JA234" i="69"/>
  <c r="IZ234" i="69"/>
  <c r="IY234" i="69"/>
  <c r="IX234" i="69"/>
  <c r="IW234" i="69"/>
  <c r="IV234" i="69"/>
  <c r="IU234" i="69"/>
  <c r="IT234" i="69"/>
  <c r="IS234" i="69"/>
  <c r="IR234" i="69"/>
  <c r="IQ234" i="69"/>
  <c r="IP234" i="69"/>
  <c r="IO234" i="69"/>
  <c r="IN234" i="69"/>
  <c r="IM234" i="69"/>
  <c r="IL234" i="69"/>
  <c r="IK234" i="69"/>
  <c r="IJ234" i="69"/>
  <c r="II234" i="69"/>
  <c r="IH234" i="69"/>
  <c r="IG234" i="69"/>
  <c r="IF234" i="69"/>
  <c r="IE234" i="69"/>
  <c r="ID234" i="69"/>
  <c r="IC234" i="69"/>
  <c r="IB234" i="69"/>
  <c r="IA234" i="69"/>
  <c r="HZ234" i="69"/>
  <c r="HY234" i="69"/>
  <c r="HX234" i="69"/>
  <c r="HW234" i="69"/>
  <c r="HV234" i="69"/>
  <c r="HU234" i="69"/>
  <c r="HT234" i="69"/>
  <c r="HS234" i="69"/>
  <c r="HR234" i="69"/>
  <c r="HQ234" i="69"/>
  <c r="HP234" i="69"/>
  <c r="HO234" i="69"/>
  <c r="HN234" i="69"/>
  <c r="HM234" i="69"/>
  <c r="HL234" i="69"/>
  <c r="HK234" i="69"/>
  <c r="HJ234" i="69"/>
  <c r="HI234" i="69"/>
  <c r="HH234" i="69"/>
  <c r="HG234" i="69"/>
  <c r="HF234" i="69"/>
  <c r="HE234" i="69"/>
  <c r="HD234" i="69"/>
  <c r="HC234" i="69"/>
  <c r="HB234" i="69"/>
  <c r="HA234" i="69"/>
  <c r="GZ234" i="69"/>
  <c r="GY234" i="69"/>
  <c r="GX234" i="69"/>
  <c r="GW234" i="69"/>
  <c r="GV234" i="69"/>
  <c r="GU234" i="69"/>
  <c r="GT234" i="69"/>
  <c r="GS234" i="69"/>
  <c r="GR234" i="69"/>
  <c r="GQ234" i="69"/>
  <c r="JW233" i="69"/>
  <c r="JV233" i="69"/>
  <c r="JU233" i="69"/>
  <c r="JT233" i="69"/>
  <c r="JS233" i="69"/>
  <c r="JR233" i="69"/>
  <c r="JQ233" i="69"/>
  <c r="JP233" i="69"/>
  <c r="JO233" i="69"/>
  <c r="JN233" i="69"/>
  <c r="JM233" i="69"/>
  <c r="JL233" i="69"/>
  <c r="JK233" i="69"/>
  <c r="JJ233" i="69"/>
  <c r="JI233" i="69"/>
  <c r="JH233" i="69"/>
  <c r="JG233" i="69"/>
  <c r="JF233" i="69"/>
  <c r="JE233" i="69"/>
  <c r="JD233" i="69"/>
  <c r="JC233" i="69"/>
  <c r="JB233" i="69"/>
  <c r="JA233" i="69"/>
  <c r="IZ233" i="69"/>
  <c r="IY233" i="69"/>
  <c r="IX233" i="69"/>
  <c r="IW233" i="69"/>
  <c r="IV233" i="69"/>
  <c r="IU233" i="69"/>
  <c r="IT233" i="69"/>
  <c r="IS233" i="69"/>
  <c r="IR233" i="69"/>
  <c r="IQ233" i="69"/>
  <c r="IP233" i="69"/>
  <c r="IO233" i="69"/>
  <c r="IN233" i="69"/>
  <c r="IM233" i="69"/>
  <c r="IL233" i="69"/>
  <c r="IK233" i="69"/>
  <c r="IJ233" i="69"/>
  <c r="II233" i="69"/>
  <c r="IH233" i="69"/>
  <c r="IG233" i="69"/>
  <c r="IF233" i="69"/>
  <c r="IE233" i="69"/>
  <c r="ID233" i="69"/>
  <c r="IC233" i="69"/>
  <c r="IB233" i="69"/>
  <c r="IA233" i="69"/>
  <c r="HZ233" i="69"/>
  <c r="HY233" i="69"/>
  <c r="HX233" i="69"/>
  <c r="HW233" i="69"/>
  <c r="HV233" i="69"/>
  <c r="HU233" i="69"/>
  <c r="HT233" i="69"/>
  <c r="HS233" i="69"/>
  <c r="HR233" i="69"/>
  <c r="HQ233" i="69"/>
  <c r="HP233" i="69"/>
  <c r="HO233" i="69"/>
  <c r="HN233" i="69"/>
  <c r="HM233" i="69"/>
  <c r="HL233" i="69"/>
  <c r="HK233" i="69"/>
  <c r="HJ233" i="69"/>
  <c r="HI233" i="69"/>
  <c r="HH233" i="69"/>
  <c r="HG233" i="69"/>
  <c r="HF233" i="69"/>
  <c r="HE233" i="69"/>
  <c r="HD233" i="69"/>
  <c r="HC233" i="69"/>
  <c r="HB233" i="69"/>
  <c r="HA233" i="69"/>
  <c r="GZ233" i="69"/>
  <c r="GY233" i="69"/>
  <c r="GX233" i="69"/>
  <c r="GW233" i="69"/>
  <c r="GV233" i="69"/>
  <c r="GU233" i="69"/>
  <c r="GT233" i="69"/>
  <c r="GS233" i="69"/>
  <c r="GR233" i="69"/>
  <c r="GQ233" i="69"/>
  <c r="JW232" i="69"/>
  <c r="JV232" i="69"/>
  <c r="JU232" i="69"/>
  <c r="JT232" i="69"/>
  <c r="JS232" i="69"/>
  <c r="JR232" i="69"/>
  <c r="JQ232" i="69"/>
  <c r="JP232" i="69"/>
  <c r="JO232" i="69"/>
  <c r="JN232" i="69"/>
  <c r="JM232" i="69"/>
  <c r="JL232" i="69"/>
  <c r="JK232" i="69"/>
  <c r="JJ232" i="69"/>
  <c r="JI232" i="69"/>
  <c r="JH232" i="69"/>
  <c r="JG232" i="69"/>
  <c r="JF232" i="69"/>
  <c r="JE232" i="69"/>
  <c r="JD232" i="69"/>
  <c r="JC232" i="69"/>
  <c r="JB232" i="69"/>
  <c r="JA232" i="69"/>
  <c r="IZ232" i="69"/>
  <c r="IY232" i="69"/>
  <c r="IX232" i="69"/>
  <c r="IW232" i="69"/>
  <c r="IV232" i="69"/>
  <c r="IU232" i="69"/>
  <c r="IT232" i="69"/>
  <c r="IS232" i="69"/>
  <c r="IR232" i="69"/>
  <c r="IQ232" i="69"/>
  <c r="IP232" i="69"/>
  <c r="IO232" i="69"/>
  <c r="IN232" i="69"/>
  <c r="IM232" i="69"/>
  <c r="IL232" i="69"/>
  <c r="IK232" i="69"/>
  <c r="IJ232" i="69"/>
  <c r="II232" i="69"/>
  <c r="IH232" i="69"/>
  <c r="IG232" i="69"/>
  <c r="IF232" i="69"/>
  <c r="IE232" i="69"/>
  <c r="ID232" i="69"/>
  <c r="IC232" i="69"/>
  <c r="IB232" i="69"/>
  <c r="IA232" i="69"/>
  <c r="HZ232" i="69"/>
  <c r="HY232" i="69"/>
  <c r="HX232" i="69"/>
  <c r="HW232" i="69"/>
  <c r="HV232" i="69"/>
  <c r="HU232" i="69"/>
  <c r="HT232" i="69"/>
  <c r="HS232" i="69"/>
  <c r="HR232" i="69"/>
  <c r="HQ232" i="69"/>
  <c r="HP232" i="69"/>
  <c r="HO232" i="69"/>
  <c r="HN232" i="69"/>
  <c r="HM232" i="69"/>
  <c r="HL232" i="69"/>
  <c r="HK232" i="69"/>
  <c r="HJ232" i="69"/>
  <c r="HI232" i="69"/>
  <c r="HH232" i="69"/>
  <c r="HG232" i="69"/>
  <c r="HF232" i="69"/>
  <c r="HE232" i="69"/>
  <c r="HD232" i="69"/>
  <c r="HC232" i="69"/>
  <c r="HB232" i="69"/>
  <c r="HA232" i="69"/>
  <c r="GZ232" i="69"/>
  <c r="GY232" i="69"/>
  <c r="GX232" i="69"/>
  <c r="GW232" i="69"/>
  <c r="GV232" i="69"/>
  <c r="GU232" i="69"/>
  <c r="GT232" i="69"/>
  <c r="GS232" i="69"/>
  <c r="GR232" i="69"/>
  <c r="GQ232" i="69"/>
  <c r="JW231" i="69"/>
  <c r="JV231" i="69"/>
  <c r="JU231" i="69"/>
  <c r="JT231" i="69"/>
  <c r="JS231" i="69"/>
  <c r="JR231" i="69"/>
  <c r="JQ231" i="69"/>
  <c r="JP231" i="69"/>
  <c r="JO231" i="69"/>
  <c r="JN231" i="69"/>
  <c r="JM231" i="69"/>
  <c r="JL231" i="69"/>
  <c r="JK231" i="69"/>
  <c r="JJ231" i="69"/>
  <c r="JI231" i="69"/>
  <c r="JH231" i="69"/>
  <c r="JG231" i="69"/>
  <c r="JF231" i="69"/>
  <c r="JE231" i="69"/>
  <c r="JD231" i="69"/>
  <c r="JC231" i="69"/>
  <c r="JB231" i="69"/>
  <c r="JA231" i="69"/>
  <c r="IZ231" i="69"/>
  <c r="IY231" i="69"/>
  <c r="IX231" i="69"/>
  <c r="IW231" i="69"/>
  <c r="IV231" i="69"/>
  <c r="IU231" i="69"/>
  <c r="IT231" i="69"/>
  <c r="IS231" i="69"/>
  <c r="IR231" i="69"/>
  <c r="IQ231" i="69"/>
  <c r="IP231" i="69"/>
  <c r="IO231" i="69"/>
  <c r="IN231" i="69"/>
  <c r="IM231" i="69"/>
  <c r="IL231" i="69"/>
  <c r="IK231" i="69"/>
  <c r="IJ231" i="69"/>
  <c r="II231" i="69"/>
  <c r="IH231" i="69"/>
  <c r="IG231" i="69"/>
  <c r="IF231" i="69"/>
  <c r="IE231" i="69"/>
  <c r="ID231" i="69"/>
  <c r="IC231" i="69"/>
  <c r="IB231" i="69"/>
  <c r="IA231" i="69"/>
  <c r="HZ231" i="69"/>
  <c r="HY231" i="69"/>
  <c r="HX231" i="69"/>
  <c r="HW231" i="69"/>
  <c r="HV231" i="69"/>
  <c r="HU231" i="69"/>
  <c r="HT231" i="69"/>
  <c r="HS231" i="69"/>
  <c r="HR231" i="69"/>
  <c r="HQ231" i="69"/>
  <c r="HP231" i="69"/>
  <c r="HO231" i="69"/>
  <c r="HN231" i="69"/>
  <c r="HM231" i="69"/>
  <c r="HL231" i="69"/>
  <c r="HK231" i="69"/>
  <c r="HJ231" i="69"/>
  <c r="HI231" i="69"/>
  <c r="HH231" i="69"/>
  <c r="HG231" i="69"/>
  <c r="HF231" i="69"/>
  <c r="HE231" i="69"/>
  <c r="HD231" i="69"/>
  <c r="HC231" i="69"/>
  <c r="HB231" i="69"/>
  <c r="HA231" i="69"/>
  <c r="GZ231" i="69"/>
  <c r="GY231" i="69"/>
  <c r="GX231" i="69"/>
  <c r="GW231" i="69"/>
  <c r="GV231" i="69"/>
  <c r="GU231" i="69"/>
  <c r="GT231" i="69"/>
  <c r="GS231" i="69"/>
  <c r="GR231" i="69"/>
  <c r="GQ231" i="69"/>
  <c r="JW230" i="69"/>
  <c r="JV230" i="69"/>
  <c r="JU230" i="69"/>
  <c r="JT230" i="69"/>
  <c r="JS230" i="69"/>
  <c r="JR230" i="69"/>
  <c r="JQ230" i="69"/>
  <c r="JP230" i="69"/>
  <c r="JO230" i="69"/>
  <c r="JN230" i="69"/>
  <c r="JM230" i="69"/>
  <c r="JL230" i="69"/>
  <c r="JK230" i="69"/>
  <c r="JJ230" i="69"/>
  <c r="JI230" i="69"/>
  <c r="JH230" i="69"/>
  <c r="JG230" i="69"/>
  <c r="JF230" i="69"/>
  <c r="JE230" i="69"/>
  <c r="JD230" i="69"/>
  <c r="JC230" i="69"/>
  <c r="JB230" i="69"/>
  <c r="JA230" i="69"/>
  <c r="IZ230" i="69"/>
  <c r="IY230" i="69"/>
  <c r="IX230" i="69"/>
  <c r="IW230" i="69"/>
  <c r="IV230" i="69"/>
  <c r="IU230" i="69"/>
  <c r="IT230" i="69"/>
  <c r="IS230" i="69"/>
  <c r="IR230" i="69"/>
  <c r="IQ230" i="69"/>
  <c r="IP230" i="69"/>
  <c r="IO230" i="69"/>
  <c r="IN230" i="69"/>
  <c r="IM230" i="69"/>
  <c r="IL230" i="69"/>
  <c r="IK230" i="69"/>
  <c r="IJ230" i="69"/>
  <c r="II230" i="69"/>
  <c r="IH230" i="69"/>
  <c r="IG230" i="69"/>
  <c r="IF230" i="69"/>
  <c r="IE230" i="69"/>
  <c r="ID230" i="69"/>
  <c r="IC230" i="69"/>
  <c r="IB230" i="69"/>
  <c r="IA230" i="69"/>
  <c r="HZ230" i="69"/>
  <c r="HY230" i="69"/>
  <c r="HX230" i="69"/>
  <c r="HW230" i="69"/>
  <c r="HV230" i="69"/>
  <c r="HU230" i="69"/>
  <c r="HT230" i="69"/>
  <c r="HS230" i="69"/>
  <c r="HR230" i="69"/>
  <c r="HQ230" i="69"/>
  <c r="HP230" i="69"/>
  <c r="HO230" i="69"/>
  <c r="HN230" i="69"/>
  <c r="HM230" i="69"/>
  <c r="HL230" i="69"/>
  <c r="HK230" i="69"/>
  <c r="HJ230" i="69"/>
  <c r="HI230" i="69"/>
  <c r="HH230" i="69"/>
  <c r="HG230" i="69"/>
  <c r="HF230" i="69"/>
  <c r="HE230" i="69"/>
  <c r="HD230" i="69"/>
  <c r="HC230" i="69"/>
  <c r="HB230" i="69"/>
  <c r="HA230" i="69"/>
  <c r="GZ230" i="69"/>
  <c r="GY230" i="69"/>
  <c r="GX230" i="69"/>
  <c r="GW230" i="69"/>
  <c r="GV230" i="69"/>
  <c r="GU230" i="69"/>
  <c r="GT230" i="69"/>
  <c r="GS230" i="69"/>
  <c r="GR230" i="69"/>
  <c r="GQ230" i="69"/>
  <c r="JW229" i="69"/>
  <c r="JV229" i="69"/>
  <c r="JU229" i="69"/>
  <c r="JT229" i="69"/>
  <c r="JS229" i="69"/>
  <c r="JR229" i="69"/>
  <c r="JQ229" i="69"/>
  <c r="JP229" i="69"/>
  <c r="JO229" i="69"/>
  <c r="JN229" i="69"/>
  <c r="JM229" i="69"/>
  <c r="JL229" i="69"/>
  <c r="JK229" i="69"/>
  <c r="JJ229" i="69"/>
  <c r="JI229" i="69"/>
  <c r="JH229" i="69"/>
  <c r="JG229" i="69"/>
  <c r="JF229" i="69"/>
  <c r="JE229" i="69"/>
  <c r="JD229" i="69"/>
  <c r="JC229" i="69"/>
  <c r="JB229" i="69"/>
  <c r="JA229" i="69"/>
  <c r="IZ229" i="69"/>
  <c r="IY229" i="69"/>
  <c r="IX229" i="69"/>
  <c r="IW229" i="69"/>
  <c r="IV229" i="69"/>
  <c r="IU229" i="69"/>
  <c r="IT229" i="69"/>
  <c r="IS229" i="69"/>
  <c r="IR229" i="69"/>
  <c r="IQ229" i="69"/>
  <c r="IP229" i="69"/>
  <c r="IO229" i="69"/>
  <c r="IN229" i="69"/>
  <c r="IM229" i="69"/>
  <c r="IL229" i="69"/>
  <c r="IK229" i="69"/>
  <c r="IJ229" i="69"/>
  <c r="II229" i="69"/>
  <c r="IH229" i="69"/>
  <c r="IG229" i="69"/>
  <c r="IF229" i="69"/>
  <c r="IE229" i="69"/>
  <c r="ID229" i="69"/>
  <c r="IC229" i="69"/>
  <c r="IB229" i="69"/>
  <c r="IA229" i="69"/>
  <c r="HZ229" i="69"/>
  <c r="HY229" i="69"/>
  <c r="HX229" i="69"/>
  <c r="HW229" i="69"/>
  <c r="HV229" i="69"/>
  <c r="HU229" i="69"/>
  <c r="HT229" i="69"/>
  <c r="HS229" i="69"/>
  <c r="HR229" i="69"/>
  <c r="HQ229" i="69"/>
  <c r="HP229" i="69"/>
  <c r="HO229" i="69"/>
  <c r="HN229" i="69"/>
  <c r="HM229" i="69"/>
  <c r="HL229" i="69"/>
  <c r="HK229" i="69"/>
  <c r="HJ229" i="69"/>
  <c r="HI229" i="69"/>
  <c r="HH229" i="69"/>
  <c r="HG229" i="69"/>
  <c r="HF229" i="69"/>
  <c r="HE229" i="69"/>
  <c r="HD229" i="69"/>
  <c r="HC229" i="69"/>
  <c r="HB229" i="69"/>
  <c r="HA229" i="69"/>
  <c r="GZ229" i="69"/>
  <c r="GY229" i="69"/>
  <c r="GX229" i="69"/>
  <c r="GW229" i="69"/>
  <c r="GV229" i="69"/>
  <c r="GU229" i="69"/>
  <c r="GT229" i="69"/>
  <c r="GS229" i="69"/>
  <c r="GR229" i="69"/>
  <c r="GQ229" i="69"/>
  <c r="JW228" i="69"/>
  <c r="JV228" i="69"/>
  <c r="JU228" i="69"/>
  <c r="JT228" i="69"/>
  <c r="JS228" i="69"/>
  <c r="JR228" i="69"/>
  <c r="JQ228" i="69"/>
  <c r="JP228" i="69"/>
  <c r="JO228" i="69"/>
  <c r="JN228" i="69"/>
  <c r="JM228" i="69"/>
  <c r="JL228" i="69"/>
  <c r="JK228" i="69"/>
  <c r="JJ228" i="69"/>
  <c r="JI228" i="69"/>
  <c r="JH228" i="69"/>
  <c r="JG228" i="69"/>
  <c r="JF228" i="69"/>
  <c r="JE228" i="69"/>
  <c r="JD228" i="69"/>
  <c r="JC228" i="69"/>
  <c r="JB228" i="69"/>
  <c r="JA228" i="69"/>
  <c r="IZ228" i="69"/>
  <c r="IY228" i="69"/>
  <c r="IX228" i="69"/>
  <c r="IW228" i="69"/>
  <c r="IV228" i="69"/>
  <c r="IU228" i="69"/>
  <c r="IT228" i="69"/>
  <c r="IS228" i="69"/>
  <c r="IR228" i="69"/>
  <c r="IQ228" i="69"/>
  <c r="IP228" i="69"/>
  <c r="IO228" i="69"/>
  <c r="IN228" i="69"/>
  <c r="IM228" i="69"/>
  <c r="IL228" i="69"/>
  <c r="IK228" i="69"/>
  <c r="IJ228" i="69"/>
  <c r="II228" i="69"/>
  <c r="IH228" i="69"/>
  <c r="IG228" i="69"/>
  <c r="IF228" i="69"/>
  <c r="IE228" i="69"/>
  <c r="ID228" i="69"/>
  <c r="IC228" i="69"/>
  <c r="IB228" i="69"/>
  <c r="IA228" i="69"/>
  <c r="HZ228" i="69"/>
  <c r="HY228" i="69"/>
  <c r="HX228" i="69"/>
  <c r="HW228" i="69"/>
  <c r="HV228" i="69"/>
  <c r="HU228" i="69"/>
  <c r="HT228" i="69"/>
  <c r="HS228" i="69"/>
  <c r="HR228" i="69"/>
  <c r="HQ228" i="69"/>
  <c r="HP228" i="69"/>
  <c r="HO228" i="69"/>
  <c r="HN228" i="69"/>
  <c r="HM228" i="69"/>
  <c r="HL228" i="69"/>
  <c r="HK228" i="69"/>
  <c r="HJ228" i="69"/>
  <c r="HI228" i="69"/>
  <c r="HH228" i="69"/>
  <c r="HG228" i="69"/>
  <c r="HF228" i="69"/>
  <c r="HE228" i="69"/>
  <c r="HD228" i="69"/>
  <c r="HC228" i="69"/>
  <c r="HB228" i="69"/>
  <c r="HA228" i="69"/>
  <c r="GZ228" i="69"/>
  <c r="GY228" i="69"/>
  <c r="GX228" i="69"/>
  <c r="GW228" i="69"/>
  <c r="GV228" i="69"/>
  <c r="GU228" i="69"/>
  <c r="GT228" i="69"/>
  <c r="GS228" i="69"/>
  <c r="GR228" i="69"/>
  <c r="GQ228" i="69"/>
  <c r="JW227" i="69"/>
  <c r="JV227" i="69"/>
  <c r="JU227" i="69"/>
  <c r="JT227" i="69"/>
  <c r="JS227" i="69"/>
  <c r="JR227" i="69"/>
  <c r="JQ227" i="69"/>
  <c r="JP227" i="69"/>
  <c r="JO227" i="69"/>
  <c r="JN227" i="69"/>
  <c r="JM227" i="69"/>
  <c r="JL227" i="69"/>
  <c r="JK227" i="69"/>
  <c r="JJ227" i="69"/>
  <c r="JI227" i="69"/>
  <c r="JH227" i="69"/>
  <c r="JG227" i="69"/>
  <c r="JF227" i="69"/>
  <c r="JE227" i="69"/>
  <c r="JD227" i="69"/>
  <c r="JC227" i="69"/>
  <c r="JB227" i="69"/>
  <c r="JA227" i="69"/>
  <c r="IZ227" i="69"/>
  <c r="IY227" i="69"/>
  <c r="IX227" i="69"/>
  <c r="IW227" i="69"/>
  <c r="IV227" i="69"/>
  <c r="IU227" i="69"/>
  <c r="IT227" i="69"/>
  <c r="IS227" i="69"/>
  <c r="IR227" i="69"/>
  <c r="IQ227" i="69"/>
  <c r="IP227" i="69"/>
  <c r="IO227" i="69"/>
  <c r="IN227" i="69"/>
  <c r="IM227" i="69"/>
  <c r="IL227" i="69"/>
  <c r="IK227" i="69"/>
  <c r="IJ227" i="69"/>
  <c r="II227" i="69"/>
  <c r="IH227" i="69"/>
  <c r="IG227" i="69"/>
  <c r="IF227" i="69"/>
  <c r="IE227" i="69"/>
  <c r="ID227" i="69"/>
  <c r="IC227" i="69"/>
  <c r="IB227" i="69"/>
  <c r="IA227" i="69"/>
  <c r="HZ227" i="69"/>
  <c r="HY227" i="69"/>
  <c r="HX227" i="69"/>
  <c r="HW227" i="69"/>
  <c r="HV227" i="69"/>
  <c r="HU227" i="69"/>
  <c r="HT227" i="69"/>
  <c r="HS227" i="69"/>
  <c r="HR227" i="69"/>
  <c r="HQ227" i="69"/>
  <c r="HP227" i="69"/>
  <c r="HO227" i="69"/>
  <c r="HN227" i="69"/>
  <c r="HM227" i="69"/>
  <c r="HL227" i="69"/>
  <c r="HK227" i="69"/>
  <c r="HJ227" i="69"/>
  <c r="HI227" i="69"/>
  <c r="HH227" i="69"/>
  <c r="HG227" i="69"/>
  <c r="HF227" i="69"/>
  <c r="HE227" i="69"/>
  <c r="HD227" i="69"/>
  <c r="HC227" i="69"/>
  <c r="HB227" i="69"/>
  <c r="HA227" i="69"/>
  <c r="GZ227" i="69"/>
  <c r="GY227" i="69"/>
  <c r="GX227" i="69"/>
  <c r="GW227" i="69"/>
  <c r="GV227" i="69"/>
  <c r="GU227" i="69"/>
  <c r="GT227" i="69"/>
  <c r="GS227" i="69"/>
  <c r="GR227" i="69"/>
  <c r="GQ227" i="69"/>
  <c r="JW226" i="69"/>
  <c r="JV226" i="69"/>
  <c r="JU226" i="69"/>
  <c r="JT226" i="69"/>
  <c r="JS226" i="69"/>
  <c r="JR226" i="69"/>
  <c r="JQ226" i="69"/>
  <c r="JP226" i="69"/>
  <c r="JO226" i="69"/>
  <c r="JN226" i="69"/>
  <c r="JM226" i="69"/>
  <c r="JL226" i="69"/>
  <c r="JK226" i="69"/>
  <c r="JJ226" i="69"/>
  <c r="JI226" i="69"/>
  <c r="JH226" i="69"/>
  <c r="JG226" i="69"/>
  <c r="JF226" i="69"/>
  <c r="JE226" i="69"/>
  <c r="JD226" i="69"/>
  <c r="JC226" i="69"/>
  <c r="JB226" i="69"/>
  <c r="JA226" i="69"/>
  <c r="IZ226" i="69"/>
  <c r="IY226" i="69"/>
  <c r="IX226" i="69"/>
  <c r="IW226" i="69"/>
  <c r="IV226" i="69"/>
  <c r="IU226" i="69"/>
  <c r="IT226" i="69"/>
  <c r="IS226" i="69"/>
  <c r="IR226" i="69"/>
  <c r="IQ226" i="69"/>
  <c r="IP226" i="69"/>
  <c r="IO226" i="69"/>
  <c r="IN226" i="69"/>
  <c r="IM226" i="69"/>
  <c r="IL226" i="69"/>
  <c r="IK226" i="69"/>
  <c r="IJ226" i="69"/>
  <c r="II226" i="69"/>
  <c r="IH226" i="69"/>
  <c r="IG226" i="69"/>
  <c r="IF226" i="69"/>
  <c r="IE226" i="69"/>
  <c r="ID226" i="69"/>
  <c r="IC226" i="69"/>
  <c r="IB226" i="69"/>
  <c r="IA226" i="69"/>
  <c r="HZ226" i="69"/>
  <c r="HY226" i="69"/>
  <c r="HX226" i="69"/>
  <c r="HW226" i="69"/>
  <c r="HV226" i="69"/>
  <c r="HU226" i="69"/>
  <c r="HT226" i="69"/>
  <c r="HS226" i="69"/>
  <c r="HR226" i="69"/>
  <c r="HQ226" i="69"/>
  <c r="HP226" i="69"/>
  <c r="HO226" i="69"/>
  <c r="HN226" i="69"/>
  <c r="HM226" i="69"/>
  <c r="HL226" i="69"/>
  <c r="HK226" i="69"/>
  <c r="HJ226" i="69"/>
  <c r="HI226" i="69"/>
  <c r="HH226" i="69"/>
  <c r="HG226" i="69"/>
  <c r="HF226" i="69"/>
  <c r="HE226" i="69"/>
  <c r="HD226" i="69"/>
  <c r="HC226" i="69"/>
  <c r="HB226" i="69"/>
  <c r="HA226" i="69"/>
  <c r="GZ226" i="69"/>
  <c r="GY226" i="69"/>
  <c r="GX226" i="69"/>
  <c r="GW226" i="69"/>
  <c r="GV226" i="69"/>
  <c r="GU226" i="69"/>
  <c r="GT226" i="69"/>
  <c r="GS226" i="69"/>
  <c r="GR226" i="69"/>
  <c r="GQ226" i="69"/>
  <c r="JW225" i="69"/>
  <c r="JV225" i="69"/>
  <c r="JU225" i="69"/>
  <c r="JT225" i="69"/>
  <c r="JS225" i="69"/>
  <c r="JR225" i="69"/>
  <c r="JQ225" i="69"/>
  <c r="JP225" i="69"/>
  <c r="JO225" i="69"/>
  <c r="JN225" i="69"/>
  <c r="JM225" i="69"/>
  <c r="JL225" i="69"/>
  <c r="JK225" i="69"/>
  <c r="JJ225" i="69"/>
  <c r="JI225" i="69"/>
  <c r="JH225" i="69"/>
  <c r="JG225" i="69"/>
  <c r="JF225" i="69"/>
  <c r="JE225" i="69"/>
  <c r="JD225" i="69"/>
  <c r="JC225" i="69"/>
  <c r="JB225" i="69"/>
  <c r="JA225" i="69"/>
  <c r="IZ225" i="69"/>
  <c r="IY225" i="69"/>
  <c r="IX225" i="69"/>
  <c r="IW225" i="69"/>
  <c r="IV225" i="69"/>
  <c r="IU225" i="69"/>
  <c r="IT225" i="69"/>
  <c r="IS225" i="69"/>
  <c r="IR225" i="69"/>
  <c r="IQ225" i="69"/>
  <c r="IP225" i="69"/>
  <c r="IO225" i="69"/>
  <c r="IN225" i="69"/>
  <c r="IM225" i="69"/>
  <c r="IL225" i="69"/>
  <c r="IK225" i="69"/>
  <c r="IJ225" i="69"/>
  <c r="II225" i="69"/>
  <c r="IH225" i="69"/>
  <c r="IG225" i="69"/>
  <c r="IF225" i="69"/>
  <c r="IE225" i="69"/>
  <c r="ID225" i="69"/>
  <c r="IC225" i="69"/>
  <c r="IB225" i="69"/>
  <c r="IA225" i="69"/>
  <c r="HZ225" i="69"/>
  <c r="HY225" i="69"/>
  <c r="HX225" i="69"/>
  <c r="HW225" i="69"/>
  <c r="HV225" i="69"/>
  <c r="HU225" i="69"/>
  <c r="HT225" i="69"/>
  <c r="HS225" i="69"/>
  <c r="HR225" i="69"/>
  <c r="HQ225" i="69"/>
  <c r="HP225" i="69"/>
  <c r="HO225" i="69"/>
  <c r="HN225" i="69"/>
  <c r="HM225" i="69"/>
  <c r="HL225" i="69"/>
  <c r="HK225" i="69"/>
  <c r="HJ225" i="69"/>
  <c r="HI225" i="69"/>
  <c r="HH225" i="69"/>
  <c r="HG225" i="69"/>
  <c r="HF225" i="69"/>
  <c r="HE225" i="69"/>
  <c r="HD225" i="69"/>
  <c r="HC225" i="69"/>
  <c r="HB225" i="69"/>
  <c r="HA225" i="69"/>
  <c r="GZ225" i="69"/>
  <c r="GY225" i="69"/>
  <c r="GX225" i="69"/>
  <c r="GW225" i="69"/>
  <c r="GV225" i="69"/>
  <c r="GU225" i="69"/>
  <c r="GT225" i="69"/>
  <c r="GS225" i="69"/>
  <c r="GR225" i="69"/>
  <c r="GQ225" i="69"/>
  <c r="JW224" i="69"/>
  <c r="JV224" i="69"/>
  <c r="JU224" i="69"/>
  <c r="JT224" i="69"/>
  <c r="JS224" i="69"/>
  <c r="JR224" i="69"/>
  <c r="JQ224" i="69"/>
  <c r="JP224" i="69"/>
  <c r="JO224" i="69"/>
  <c r="JN224" i="69"/>
  <c r="JM224" i="69"/>
  <c r="JL224" i="69"/>
  <c r="JK224" i="69"/>
  <c r="JJ224" i="69"/>
  <c r="JI224" i="69"/>
  <c r="JH224" i="69"/>
  <c r="JG224" i="69"/>
  <c r="JF224" i="69"/>
  <c r="JE224" i="69"/>
  <c r="JD224" i="69"/>
  <c r="JC224" i="69"/>
  <c r="JB224" i="69"/>
  <c r="JA224" i="69"/>
  <c r="IZ224" i="69"/>
  <c r="IY224" i="69"/>
  <c r="IX224" i="69"/>
  <c r="IW224" i="69"/>
  <c r="IV224" i="69"/>
  <c r="IU224" i="69"/>
  <c r="IT224" i="69"/>
  <c r="IS224" i="69"/>
  <c r="IR224" i="69"/>
  <c r="IQ224" i="69"/>
  <c r="IP224" i="69"/>
  <c r="IO224" i="69"/>
  <c r="IN224" i="69"/>
  <c r="IM224" i="69"/>
  <c r="IL224" i="69"/>
  <c r="IK224" i="69"/>
  <c r="IJ224" i="69"/>
  <c r="II224" i="69"/>
  <c r="IH224" i="69"/>
  <c r="IG224" i="69"/>
  <c r="IF224" i="69"/>
  <c r="IE224" i="69"/>
  <c r="ID224" i="69"/>
  <c r="IC224" i="69"/>
  <c r="IB224" i="69"/>
  <c r="IA224" i="69"/>
  <c r="HZ224" i="69"/>
  <c r="HY224" i="69"/>
  <c r="HX224" i="69"/>
  <c r="HW224" i="69"/>
  <c r="HV224" i="69"/>
  <c r="HU224" i="69"/>
  <c r="HT224" i="69"/>
  <c r="HS224" i="69"/>
  <c r="HR224" i="69"/>
  <c r="HQ224" i="69"/>
  <c r="HP224" i="69"/>
  <c r="HO224" i="69"/>
  <c r="HN224" i="69"/>
  <c r="HM224" i="69"/>
  <c r="HL224" i="69"/>
  <c r="HK224" i="69"/>
  <c r="HJ224" i="69"/>
  <c r="HI224" i="69"/>
  <c r="HH224" i="69"/>
  <c r="HG224" i="69"/>
  <c r="HF224" i="69"/>
  <c r="HE224" i="69"/>
  <c r="HD224" i="69"/>
  <c r="HC224" i="69"/>
  <c r="HB224" i="69"/>
  <c r="HA224" i="69"/>
  <c r="GZ224" i="69"/>
  <c r="GY224" i="69"/>
  <c r="GX224" i="69"/>
  <c r="GW224" i="69"/>
  <c r="GV224" i="69"/>
  <c r="GU224" i="69"/>
  <c r="GT224" i="69"/>
  <c r="GS224" i="69"/>
  <c r="GR224" i="69"/>
  <c r="GQ224" i="69"/>
  <c r="JW223" i="69"/>
  <c r="JV223" i="69"/>
  <c r="JU223" i="69"/>
  <c r="JT223" i="69"/>
  <c r="JS223" i="69"/>
  <c r="JR223" i="69"/>
  <c r="JQ223" i="69"/>
  <c r="JP223" i="69"/>
  <c r="JO223" i="69"/>
  <c r="JN223" i="69"/>
  <c r="JM223" i="69"/>
  <c r="JL223" i="69"/>
  <c r="JK223" i="69"/>
  <c r="JJ223" i="69"/>
  <c r="JI223" i="69"/>
  <c r="JH223" i="69"/>
  <c r="JG223" i="69"/>
  <c r="JF223" i="69"/>
  <c r="JE223" i="69"/>
  <c r="JD223" i="69"/>
  <c r="JC223" i="69"/>
  <c r="JB223" i="69"/>
  <c r="JA223" i="69"/>
  <c r="IZ223" i="69"/>
  <c r="IY223" i="69"/>
  <c r="IX223" i="69"/>
  <c r="IW223" i="69"/>
  <c r="IV223" i="69"/>
  <c r="IU223" i="69"/>
  <c r="IT223" i="69"/>
  <c r="IS223" i="69"/>
  <c r="IR223" i="69"/>
  <c r="IQ223" i="69"/>
  <c r="IP223" i="69"/>
  <c r="IO223" i="69"/>
  <c r="IN223" i="69"/>
  <c r="IM223" i="69"/>
  <c r="IL223" i="69"/>
  <c r="IK223" i="69"/>
  <c r="IJ223" i="69"/>
  <c r="II223" i="69"/>
  <c r="IH223" i="69"/>
  <c r="IG223" i="69"/>
  <c r="IF223" i="69"/>
  <c r="IE223" i="69"/>
  <c r="ID223" i="69"/>
  <c r="IC223" i="69"/>
  <c r="IB223" i="69"/>
  <c r="IA223" i="69"/>
  <c r="HZ223" i="69"/>
  <c r="HY223" i="69"/>
  <c r="HX223" i="69"/>
  <c r="HW223" i="69"/>
  <c r="HV223" i="69"/>
  <c r="HU223" i="69"/>
  <c r="HT223" i="69"/>
  <c r="HS223" i="69"/>
  <c r="HR223" i="69"/>
  <c r="HQ223" i="69"/>
  <c r="HP223" i="69"/>
  <c r="HO223" i="69"/>
  <c r="HN223" i="69"/>
  <c r="HM223" i="69"/>
  <c r="HL223" i="69"/>
  <c r="HK223" i="69"/>
  <c r="HJ223" i="69"/>
  <c r="HI223" i="69"/>
  <c r="HH223" i="69"/>
  <c r="HG223" i="69"/>
  <c r="HF223" i="69"/>
  <c r="HE223" i="69"/>
  <c r="HD223" i="69"/>
  <c r="HC223" i="69"/>
  <c r="HB223" i="69"/>
  <c r="HA223" i="69"/>
  <c r="GZ223" i="69"/>
  <c r="GY223" i="69"/>
  <c r="GX223" i="69"/>
  <c r="GW223" i="69"/>
  <c r="GV223" i="69"/>
  <c r="GU223" i="69"/>
  <c r="GT223" i="69"/>
  <c r="GS223" i="69"/>
  <c r="GR223" i="69"/>
  <c r="GQ223" i="69"/>
  <c r="JW222" i="69"/>
  <c r="JV222" i="69"/>
  <c r="JU222" i="69"/>
  <c r="JT222" i="69"/>
  <c r="JS222" i="69"/>
  <c r="JR222" i="69"/>
  <c r="JQ222" i="69"/>
  <c r="JP222" i="69"/>
  <c r="JO222" i="69"/>
  <c r="JN222" i="69"/>
  <c r="JM222" i="69"/>
  <c r="JL222" i="69"/>
  <c r="JK222" i="69"/>
  <c r="JJ222" i="69"/>
  <c r="JI222" i="69"/>
  <c r="JH222" i="69"/>
  <c r="JG222" i="69"/>
  <c r="JF222" i="69"/>
  <c r="JE222" i="69"/>
  <c r="JD222" i="69"/>
  <c r="JC222" i="69"/>
  <c r="JB222" i="69"/>
  <c r="JA222" i="69"/>
  <c r="IZ222" i="69"/>
  <c r="IY222" i="69"/>
  <c r="IX222" i="69"/>
  <c r="IW222" i="69"/>
  <c r="IV222" i="69"/>
  <c r="IU222" i="69"/>
  <c r="IT222" i="69"/>
  <c r="IS222" i="69"/>
  <c r="IR222" i="69"/>
  <c r="IQ222" i="69"/>
  <c r="IP222" i="69"/>
  <c r="IO222" i="69"/>
  <c r="IN222" i="69"/>
  <c r="IM222" i="69"/>
  <c r="IL222" i="69"/>
  <c r="IK222" i="69"/>
  <c r="IJ222" i="69"/>
  <c r="II222" i="69"/>
  <c r="IH222" i="69"/>
  <c r="IG222" i="69"/>
  <c r="IF222" i="69"/>
  <c r="IE222" i="69"/>
  <c r="ID222" i="69"/>
  <c r="IC222" i="69"/>
  <c r="IB222" i="69"/>
  <c r="IA222" i="69"/>
  <c r="HZ222" i="69"/>
  <c r="HY222" i="69"/>
  <c r="HX222" i="69"/>
  <c r="HW222" i="69"/>
  <c r="HV222" i="69"/>
  <c r="HU222" i="69"/>
  <c r="HT222" i="69"/>
  <c r="HS222" i="69"/>
  <c r="HR222" i="69"/>
  <c r="HQ222" i="69"/>
  <c r="HP222" i="69"/>
  <c r="HO222" i="69"/>
  <c r="HN222" i="69"/>
  <c r="HM222" i="69"/>
  <c r="HL222" i="69"/>
  <c r="HK222" i="69"/>
  <c r="HJ222" i="69"/>
  <c r="HI222" i="69"/>
  <c r="HH222" i="69"/>
  <c r="HG222" i="69"/>
  <c r="HF222" i="69"/>
  <c r="HE222" i="69"/>
  <c r="HD222" i="69"/>
  <c r="HC222" i="69"/>
  <c r="HB222" i="69"/>
  <c r="HA222" i="69"/>
  <c r="GZ222" i="69"/>
  <c r="GY222" i="69"/>
  <c r="GX222" i="69"/>
  <c r="GW222" i="69"/>
  <c r="GV222" i="69"/>
  <c r="GU222" i="69"/>
  <c r="GT222" i="69"/>
  <c r="GS222" i="69"/>
  <c r="GR222" i="69"/>
  <c r="GQ222" i="69"/>
  <c r="JW221" i="69"/>
  <c r="JV221" i="69"/>
  <c r="JU221" i="69"/>
  <c r="JT221" i="69"/>
  <c r="JS221" i="69"/>
  <c r="JR221" i="69"/>
  <c r="JQ221" i="69"/>
  <c r="JP221" i="69"/>
  <c r="JO221" i="69"/>
  <c r="JN221" i="69"/>
  <c r="JM221" i="69"/>
  <c r="JL221" i="69"/>
  <c r="JK221" i="69"/>
  <c r="JJ221" i="69"/>
  <c r="JI221" i="69"/>
  <c r="JH221" i="69"/>
  <c r="JG221" i="69"/>
  <c r="JF221" i="69"/>
  <c r="JE221" i="69"/>
  <c r="JD221" i="69"/>
  <c r="JC221" i="69"/>
  <c r="JB221" i="69"/>
  <c r="JA221" i="69"/>
  <c r="IZ221" i="69"/>
  <c r="IY221" i="69"/>
  <c r="IX221" i="69"/>
  <c r="IW221" i="69"/>
  <c r="IV221" i="69"/>
  <c r="IU221" i="69"/>
  <c r="IT221" i="69"/>
  <c r="IS221" i="69"/>
  <c r="IR221" i="69"/>
  <c r="IQ221" i="69"/>
  <c r="IP221" i="69"/>
  <c r="IO221" i="69"/>
  <c r="IN221" i="69"/>
  <c r="IM221" i="69"/>
  <c r="IL221" i="69"/>
  <c r="IK221" i="69"/>
  <c r="IJ221" i="69"/>
  <c r="II221" i="69"/>
  <c r="IH221" i="69"/>
  <c r="IG221" i="69"/>
  <c r="IF221" i="69"/>
  <c r="IE221" i="69"/>
  <c r="ID221" i="69"/>
  <c r="IC221" i="69"/>
  <c r="IB221" i="69"/>
  <c r="IA221" i="69"/>
  <c r="HZ221" i="69"/>
  <c r="HY221" i="69"/>
  <c r="HX221" i="69"/>
  <c r="HW221" i="69"/>
  <c r="HV221" i="69"/>
  <c r="HU221" i="69"/>
  <c r="HT221" i="69"/>
  <c r="HS221" i="69"/>
  <c r="HR221" i="69"/>
  <c r="HQ221" i="69"/>
  <c r="HP221" i="69"/>
  <c r="HO221" i="69"/>
  <c r="HN221" i="69"/>
  <c r="HM221" i="69"/>
  <c r="HL221" i="69"/>
  <c r="HK221" i="69"/>
  <c r="HJ221" i="69"/>
  <c r="HI221" i="69"/>
  <c r="HH221" i="69"/>
  <c r="HG221" i="69"/>
  <c r="HF221" i="69"/>
  <c r="HE221" i="69"/>
  <c r="HD221" i="69"/>
  <c r="HC221" i="69"/>
  <c r="HB221" i="69"/>
  <c r="HA221" i="69"/>
  <c r="GZ221" i="69"/>
  <c r="GY221" i="69"/>
  <c r="GX221" i="69"/>
  <c r="GW221" i="69"/>
  <c r="GV221" i="69"/>
  <c r="GU221" i="69"/>
  <c r="GT221" i="69"/>
  <c r="GS221" i="69"/>
  <c r="GR221" i="69"/>
  <c r="GQ221" i="69"/>
  <c r="JW220" i="69"/>
  <c r="JV220" i="69"/>
  <c r="JU220" i="69"/>
  <c r="JT220" i="69"/>
  <c r="JS220" i="69"/>
  <c r="JR220" i="69"/>
  <c r="JQ220" i="69"/>
  <c r="JP220" i="69"/>
  <c r="JO220" i="69"/>
  <c r="JN220" i="69"/>
  <c r="JM220" i="69"/>
  <c r="JL220" i="69"/>
  <c r="JK220" i="69"/>
  <c r="JJ220" i="69"/>
  <c r="JI220" i="69"/>
  <c r="JH220" i="69"/>
  <c r="JG220" i="69"/>
  <c r="JF220" i="69"/>
  <c r="JE220" i="69"/>
  <c r="JD220" i="69"/>
  <c r="JC220" i="69"/>
  <c r="JB220" i="69"/>
  <c r="JA220" i="69"/>
  <c r="IZ220" i="69"/>
  <c r="IY220" i="69"/>
  <c r="IX220" i="69"/>
  <c r="IW220" i="69"/>
  <c r="IV220" i="69"/>
  <c r="IU220" i="69"/>
  <c r="IT220" i="69"/>
  <c r="IS220" i="69"/>
  <c r="IR220" i="69"/>
  <c r="IQ220" i="69"/>
  <c r="IP220" i="69"/>
  <c r="IO220" i="69"/>
  <c r="IN220" i="69"/>
  <c r="IM220" i="69"/>
  <c r="IL220" i="69"/>
  <c r="IK220" i="69"/>
  <c r="IJ220" i="69"/>
  <c r="II220" i="69"/>
  <c r="IH220" i="69"/>
  <c r="IG220" i="69"/>
  <c r="IF220" i="69"/>
  <c r="IE220" i="69"/>
  <c r="ID220" i="69"/>
  <c r="IC220" i="69"/>
  <c r="IB220" i="69"/>
  <c r="IA220" i="69"/>
  <c r="HZ220" i="69"/>
  <c r="HY220" i="69"/>
  <c r="HX220" i="69"/>
  <c r="HW220" i="69"/>
  <c r="HV220" i="69"/>
  <c r="HU220" i="69"/>
  <c r="HT220" i="69"/>
  <c r="HS220" i="69"/>
  <c r="HR220" i="69"/>
  <c r="HQ220" i="69"/>
  <c r="HP220" i="69"/>
  <c r="HO220" i="69"/>
  <c r="HN220" i="69"/>
  <c r="HM220" i="69"/>
  <c r="HL220" i="69"/>
  <c r="HK220" i="69"/>
  <c r="HJ220" i="69"/>
  <c r="HI220" i="69"/>
  <c r="HH220" i="69"/>
  <c r="HG220" i="69"/>
  <c r="HF220" i="69"/>
  <c r="HE220" i="69"/>
  <c r="HD220" i="69"/>
  <c r="HC220" i="69"/>
  <c r="HB220" i="69"/>
  <c r="HA220" i="69"/>
  <c r="GZ220" i="69"/>
  <c r="GY220" i="69"/>
  <c r="GX220" i="69"/>
  <c r="GW220" i="69"/>
  <c r="GV220" i="69"/>
  <c r="GU220" i="69"/>
  <c r="GT220" i="69"/>
  <c r="GS220" i="69"/>
  <c r="GR220" i="69"/>
  <c r="GQ220" i="69"/>
  <c r="JW219" i="69"/>
  <c r="JV219" i="69"/>
  <c r="JU219" i="69"/>
  <c r="JT219" i="69"/>
  <c r="JS219" i="69"/>
  <c r="JR219" i="69"/>
  <c r="JQ219" i="69"/>
  <c r="JP219" i="69"/>
  <c r="JO219" i="69"/>
  <c r="JN219" i="69"/>
  <c r="JM219" i="69"/>
  <c r="JL219" i="69"/>
  <c r="JK219" i="69"/>
  <c r="JJ219" i="69"/>
  <c r="JI219" i="69"/>
  <c r="JH219" i="69"/>
  <c r="JG219" i="69"/>
  <c r="JF219" i="69"/>
  <c r="JE219" i="69"/>
  <c r="JD219" i="69"/>
  <c r="JC219" i="69"/>
  <c r="JB219" i="69"/>
  <c r="JA219" i="69"/>
  <c r="IZ219" i="69"/>
  <c r="IY219" i="69"/>
  <c r="IX219" i="69"/>
  <c r="IW219" i="69"/>
  <c r="IV219" i="69"/>
  <c r="IU219" i="69"/>
  <c r="IT219" i="69"/>
  <c r="IS219" i="69"/>
  <c r="IR219" i="69"/>
  <c r="IQ219" i="69"/>
  <c r="IP219" i="69"/>
  <c r="IO219" i="69"/>
  <c r="IN219" i="69"/>
  <c r="IM219" i="69"/>
  <c r="IL219" i="69"/>
  <c r="IK219" i="69"/>
  <c r="IJ219" i="69"/>
  <c r="II219" i="69"/>
  <c r="IH219" i="69"/>
  <c r="IG219" i="69"/>
  <c r="IF219" i="69"/>
  <c r="IE219" i="69"/>
  <c r="ID219" i="69"/>
  <c r="IC219" i="69"/>
  <c r="IB219" i="69"/>
  <c r="IA219" i="69"/>
  <c r="HZ219" i="69"/>
  <c r="HY219" i="69"/>
  <c r="HX219" i="69"/>
  <c r="HW219" i="69"/>
  <c r="HV219" i="69"/>
  <c r="HU219" i="69"/>
  <c r="HT219" i="69"/>
  <c r="HS219" i="69"/>
  <c r="HR219" i="69"/>
  <c r="HQ219" i="69"/>
  <c r="HP219" i="69"/>
  <c r="HO219" i="69"/>
  <c r="HN219" i="69"/>
  <c r="HM219" i="69"/>
  <c r="HL219" i="69"/>
  <c r="HK219" i="69"/>
  <c r="HJ219" i="69"/>
  <c r="HI219" i="69"/>
  <c r="HH219" i="69"/>
  <c r="HG219" i="69"/>
  <c r="HF219" i="69"/>
  <c r="HE219" i="69"/>
  <c r="HD219" i="69"/>
  <c r="HC219" i="69"/>
  <c r="HB219" i="69"/>
  <c r="HA219" i="69"/>
  <c r="GZ219" i="69"/>
  <c r="GY219" i="69"/>
  <c r="GX219" i="69"/>
  <c r="GW219" i="69"/>
  <c r="GV219" i="69"/>
  <c r="GU219" i="69"/>
  <c r="GT219" i="69"/>
  <c r="GS219" i="69"/>
  <c r="GR219" i="69"/>
  <c r="GQ219" i="69"/>
  <c r="JW218" i="69"/>
  <c r="JV218" i="69"/>
  <c r="JU218" i="69"/>
  <c r="JT218" i="69"/>
  <c r="JS218" i="69"/>
  <c r="JR218" i="69"/>
  <c r="JQ218" i="69"/>
  <c r="JP218" i="69"/>
  <c r="JO218" i="69"/>
  <c r="JN218" i="69"/>
  <c r="JM218" i="69"/>
  <c r="JL218" i="69"/>
  <c r="JK218" i="69"/>
  <c r="JJ218" i="69"/>
  <c r="JI218" i="69"/>
  <c r="JH218" i="69"/>
  <c r="JG218" i="69"/>
  <c r="JF218" i="69"/>
  <c r="JE218" i="69"/>
  <c r="JD218" i="69"/>
  <c r="JC218" i="69"/>
  <c r="JB218" i="69"/>
  <c r="JA218" i="69"/>
  <c r="IZ218" i="69"/>
  <c r="IY218" i="69"/>
  <c r="IX218" i="69"/>
  <c r="IW218" i="69"/>
  <c r="IV218" i="69"/>
  <c r="IU218" i="69"/>
  <c r="IT218" i="69"/>
  <c r="IS218" i="69"/>
  <c r="IR218" i="69"/>
  <c r="IQ218" i="69"/>
  <c r="IP218" i="69"/>
  <c r="IO218" i="69"/>
  <c r="IN218" i="69"/>
  <c r="IM218" i="69"/>
  <c r="IL218" i="69"/>
  <c r="IK218" i="69"/>
  <c r="IJ218" i="69"/>
  <c r="II218" i="69"/>
  <c r="IH218" i="69"/>
  <c r="IG218" i="69"/>
  <c r="IF218" i="69"/>
  <c r="IE218" i="69"/>
  <c r="ID218" i="69"/>
  <c r="IC218" i="69"/>
  <c r="IB218" i="69"/>
  <c r="IA218" i="69"/>
  <c r="HZ218" i="69"/>
  <c r="HY218" i="69"/>
  <c r="HX218" i="69"/>
  <c r="HW218" i="69"/>
  <c r="HV218" i="69"/>
  <c r="HU218" i="69"/>
  <c r="HT218" i="69"/>
  <c r="HS218" i="69"/>
  <c r="HR218" i="69"/>
  <c r="HQ218" i="69"/>
  <c r="HP218" i="69"/>
  <c r="HO218" i="69"/>
  <c r="HN218" i="69"/>
  <c r="HM218" i="69"/>
  <c r="HL218" i="69"/>
  <c r="HK218" i="69"/>
  <c r="HJ218" i="69"/>
  <c r="HI218" i="69"/>
  <c r="HH218" i="69"/>
  <c r="HG218" i="69"/>
  <c r="HF218" i="69"/>
  <c r="HE218" i="69"/>
  <c r="HD218" i="69"/>
  <c r="HC218" i="69"/>
  <c r="HB218" i="69"/>
  <c r="HA218" i="69"/>
  <c r="GZ218" i="69"/>
  <c r="GY218" i="69"/>
  <c r="GX218" i="69"/>
  <c r="GW218" i="69"/>
  <c r="GV218" i="69"/>
  <c r="GU218" i="69"/>
  <c r="GT218" i="69"/>
  <c r="GS218" i="69"/>
  <c r="GR218" i="69"/>
  <c r="GQ218" i="69"/>
  <c r="JW217" i="69"/>
  <c r="JV217" i="69"/>
  <c r="JU217" i="69"/>
  <c r="JT217" i="69"/>
  <c r="JS217" i="69"/>
  <c r="JR217" i="69"/>
  <c r="JQ217" i="69"/>
  <c r="JP217" i="69"/>
  <c r="JO217" i="69"/>
  <c r="JN217" i="69"/>
  <c r="JM217" i="69"/>
  <c r="JL217" i="69"/>
  <c r="JK217" i="69"/>
  <c r="JJ217" i="69"/>
  <c r="JI217" i="69"/>
  <c r="JH217" i="69"/>
  <c r="JG217" i="69"/>
  <c r="JF217" i="69"/>
  <c r="JE217" i="69"/>
  <c r="JD217" i="69"/>
  <c r="JC217" i="69"/>
  <c r="JB217" i="69"/>
  <c r="JA217" i="69"/>
  <c r="IZ217" i="69"/>
  <c r="IY217" i="69"/>
  <c r="IX217" i="69"/>
  <c r="IW217" i="69"/>
  <c r="IV217" i="69"/>
  <c r="IU217" i="69"/>
  <c r="IT217" i="69"/>
  <c r="IS217" i="69"/>
  <c r="IR217" i="69"/>
  <c r="IQ217" i="69"/>
  <c r="IP217" i="69"/>
  <c r="IO217" i="69"/>
  <c r="IN217" i="69"/>
  <c r="IM217" i="69"/>
  <c r="IL217" i="69"/>
  <c r="IK217" i="69"/>
  <c r="IJ217" i="69"/>
  <c r="II217" i="69"/>
  <c r="IH217" i="69"/>
  <c r="IG217" i="69"/>
  <c r="IF217" i="69"/>
  <c r="IE217" i="69"/>
  <c r="ID217" i="69"/>
  <c r="IC217" i="69"/>
  <c r="IB217" i="69"/>
  <c r="IA217" i="69"/>
  <c r="HZ217" i="69"/>
  <c r="HY217" i="69"/>
  <c r="HX217" i="69"/>
  <c r="HW217" i="69"/>
  <c r="HV217" i="69"/>
  <c r="HU217" i="69"/>
  <c r="HT217" i="69"/>
  <c r="HS217" i="69"/>
  <c r="HR217" i="69"/>
  <c r="HQ217" i="69"/>
  <c r="HP217" i="69"/>
  <c r="HO217" i="69"/>
  <c r="HN217" i="69"/>
  <c r="HM217" i="69"/>
  <c r="HL217" i="69"/>
  <c r="HK217" i="69"/>
  <c r="HJ217" i="69"/>
  <c r="HI217" i="69"/>
  <c r="HH217" i="69"/>
  <c r="HG217" i="69"/>
  <c r="HF217" i="69"/>
  <c r="HE217" i="69"/>
  <c r="HD217" i="69"/>
  <c r="HC217" i="69"/>
  <c r="HB217" i="69"/>
  <c r="HA217" i="69"/>
  <c r="GZ217" i="69"/>
  <c r="GY217" i="69"/>
  <c r="GX217" i="69"/>
  <c r="GW217" i="69"/>
  <c r="GV217" i="69"/>
  <c r="GU217" i="69"/>
  <c r="GT217" i="69"/>
  <c r="GS217" i="69"/>
  <c r="GR217" i="69"/>
  <c r="GQ217" i="69"/>
  <c r="JW216" i="69"/>
  <c r="JV216" i="69"/>
  <c r="JU216" i="69"/>
  <c r="JT216" i="69"/>
  <c r="JS216" i="69"/>
  <c r="JR216" i="69"/>
  <c r="JQ216" i="69"/>
  <c r="JP216" i="69"/>
  <c r="JO216" i="69"/>
  <c r="JN216" i="69"/>
  <c r="JM216" i="69"/>
  <c r="JL216" i="69"/>
  <c r="JK216" i="69"/>
  <c r="JJ216" i="69"/>
  <c r="JI216" i="69"/>
  <c r="JH216" i="69"/>
  <c r="JG216" i="69"/>
  <c r="JF216" i="69"/>
  <c r="JE216" i="69"/>
  <c r="JD216" i="69"/>
  <c r="JC216" i="69"/>
  <c r="JB216" i="69"/>
  <c r="JA216" i="69"/>
  <c r="IZ216" i="69"/>
  <c r="IY216" i="69"/>
  <c r="IX216" i="69"/>
  <c r="IW216" i="69"/>
  <c r="IV216" i="69"/>
  <c r="IU216" i="69"/>
  <c r="IT216" i="69"/>
  <c r="IS216" i="69"/>
  <c r="IR216" i="69"/>
  <c r="IQ216" i="69"/>
  <c r="IP216" i="69"/>
  <c r="IO216" i="69"/>
  <c r="IN216" i="69"/>
  <c r="IM216" i="69"/>
  <c r="IL216" i="69"/>
  <c r="IK216" i="69"/>
  <c r="IJ216" i="69"/>
  <c r="II216" i="69"/>
  <c r="IH216" i="69"/>
  <c r="IG216" i="69"/>
  <c r="IF216" i="69"/>
  <c r="IE216" i="69"/>
  <c r="ID216" i="69"/>
  <c r="IC216" i="69"/>
  <c r="IB216" i="69"/>
  <c r="IA216" i="69"/>
  <c r="HZ216" i="69"/>
  <c r="HY216" i="69"/>
  <c r="HX216" i="69"/>
  <c r="HW216" i="69"/>
  <c r="HV216" i="69"/>
  <c r="HU216" i="69"/>
  <c r="HT216" i="69"/>
  <c r="HS216" i="69"/>
  <c r="HR216" i="69"/>
  <c r="HQ216" i="69"/>
  <c r="HP216" i="69"/>
  <c r="HO216" i="69"/>
  <c r="HN216" i="69"/>
  <c r="HM216" i="69"/>
  <c r="HL216" i="69"/>
  <c r="HK216" i="69"/>
  <c r="HJ216" i="69"/>
  <c r="HI216" i="69"/>
  <c r="HH216" i="69"/>
  <c r="HG216" i="69"/>
  <c r="HF216" i="69"/>
  <c r="HE216" i="69"/>
  <c r="HD216" i="69"/>
  <c r="HC216" i="69"/>
  <c r="HB216" i="69"/>
  <c r="HA216" i="69"/>
  <c r="GZ216" i="69"/>
  <c r="GY216" i="69"/>
  <c r="GX216" i="69"/>
  <c r="GW216" i="69"/>
  <c r="GV216" i="69"/>
  <c r="GU216" i="69"/>
  <c r="GT216" i="69"/>
  <c r="GS216" i="69"/>
  <c r="GR216" i="69"/>
  <c r="GQ216" i="69"/>
  <c r="JW215" i="69"/>
  <c r="JV215" i="69"/>
  <c r="JU215" i="69"/>
  <c r="JT215" i="69"/>
  <c r="JS215" i="69"/>
  <c r="JR215" i="69"/>
  <c r="JQ215" i="69"/>
  <c r="JP215" i="69"/>
  <c r="JO215" i="69"/>
  <c r="JN215" i="69"/>
  <c r="JM215" i="69"/>
  <c r="JL215" i="69"/>
  <c r="JK215" i="69"/>
  <c r="JJ215" i="69"/>
  <c r="JI215" i="69"/>
  <c r="JH215" i="69"/>
  <c r="JG215" i="69"/>
  <c r="JF215" i="69"/>
  <c r="JE215" i="69"/>
  <c r="JD215" i="69"/>
  <c r="JC215" i="69"/>
  <c r="JB215" i="69"/>
  <c r="JA215" i="69"/>
  <c r="IZ215" i="69"/>
  <c r="IY215" i="69"/>
  <c r="IX215" i="69"/>
  <c r="IW215" i="69"/>
  <c r="IV215" i="69"/>
  <c r="IU215" i="69"/>
  <c r="IT215" i="69"/>
  <c r="IS215" i="69"/>
  <c r="IR215" i="69"/>
  <c r="IQ215" i="69"/>
  <c r="IP215" i="69"/>
  <c r="IO215" i="69"/>
  <c r="IN215" i="69"/>
  <c r="IM215" i="69"/>
  <c r="IL215" i="69"/>
  <c r="IK215" i="69"/>
  <c r="IJ215" i="69"/>
  <c r="II215" i="69"/>
  <c r="IH215" i="69"/>
  <c r="IG215" i="69"/>
  <c r="IF215" i="69"/>
  <c r="IE215" i="69"/>
  <c r="ID215" i="69"/>
  <c r="IC215" i="69"/>
  <c r="IB215" i="69"/>
  <c r="IA215" i="69"/>
  <c r="HZ215" i="69"/>
  <c r="HY215" i="69"/>
  <c r="HX215" i="69"/>
  <c r="HW215" i="69"/>
  <c r="HV215" i="69"/>
  <c r="HU215" i="69"/>
  <c r="HT215" i="69"/>
  <c r="HS215" i="69"/>
  <c r="HR215" i="69"/>
  <c r="HQ215" i="69"/>
  <c r="HP215" i="69"/>
  <c r="HO215" i="69"/>
  <c r="HN215" i="69"/>
  <c r="HM215" i="69"/>
  <c r="HL215" i="69"/>
  <c r="HK215" i="69"/>
  <c r="HJ215" i="69"/>
  <c r="HI215" i="69"/>
  <c r="HH215" i="69"/>
  <c r="HG215" i="69"/>
  <c r="HF215" i="69"/>
  <c r="HE215" i="69"/>
  <c r="HD215" i="69"/>
  <c r="HC215" i="69"/>
  <c r="HB215" i="69"/>
  <c r="HA215" i="69"/>
  <c r="GZ215" i="69"/>
  <c r="GY215" i="69"/>
  <c r="GX215" i="69"/>
  <c r="GW215" i="69"/>
  <c r="GV215" i="69"/>
  <c r="GU215" i="69"/>
  <c r="GT215" i="69"/>
  <c r="GS215" i="69"/>
  <c r="GR215" i="69"/>
  <c r="GQ215" i="69"/>
  <c r="JW214" i="69"/>
  <c r="JV214" i="69"/>
  <c r="JU214" i="69"/>
  <c r="JT214" i="69"/>
  <c r="JS214" i="69"/>
  <c r="JR214" i="69"/>
  <c r="JQ214" i="69"/>
  <c r="JP214" i="69"/>
  <c r="JO214" i="69"/>
  <c r="JN214" i="69"/>
  <c r="JM214" i="69"/>
  <c r="JL214" i="69"/>
  <c r="JK214" i="69"/>
  <c r="JJ214" i="69"/>
  <c r="JI214" i="69"/>
  <c r="JH214" i="69"/>
  <c r="JG214" i="69"/>
  <c r="JF214" i="69"/>
  <c r="JE214" i="69"/>
  <c r="JD214" i="69"/>
  <c r="JC214" i="69"/>
  <c r="JB214" i="69"/>
  <c r="JA214" i="69"/>
  <c r="IZ214" i="69"/>
  <c r="IY214" i="69"/>
  <c r="IX214" i="69"/>
  <c r="IW214" i="69"/>
  <c r="IV214" i="69"/>
  <c r="IU214" i="69"/>
  <c r="IT214" i="69"/>
  <c r="IS214" i="69"/>
  <c r="IR214" i="69"/>
  <c r="IQ214" i="69"/>
  <c r="IP214" i="69"/>
  <c r="IO214" i="69"/>
  <c r="IN214" i="69"/>
  <c r="IM214" i="69"/>
  <c r="IL214" i="69"/>
  <c r="IK214" i="69"/>
  <c r="IJ214" i="69"/>
  <c r="II214" i="69"/>
  <c r="IH214" i="69"/>
  <c r="IG214" i="69"/>
  <c r="IF214" i="69"/>
  <c r="IE214" i="69"/>
  <c r="ID214" i="69"/>
  <c r="IC214" i="69"/>
  <c r="IB214" i="69"/>
  <c r="IA214" i="69"/>
  <c r="HZ214" i="69"/>
  <c r="HY214" i="69"/>
  <c r="HX214" i="69"/>
  <c r="HW214" i="69"/>
  <c r="HV214" i="69"/>
  <c r="HU214" i="69"/>
  <c r="HT214" i="69"/>
  <c r="HS214" i="69"/>
  <c r="HR214" i="69"/>
  <c r="HQ214" i="69"/>
  <c r="HP214" i="69"/>
  <c r="HO214" i="69"/>
  <c r="HN214" i="69"/>
  <c r="HM214" i="69"/>
  <c r="HL214" i="69"/>
  <c r="HK214" i="69"/>
  <c r="HJ214" i="69"/>
  <c r="HI214" i="69"/>
  <c r="HH214" i="69"/>
  <c r="HG214" i="69"/>
  <c r="HF214" i="69"/>
  <c r="HE214" i="69"/>
  <c r="HD214" i="69"/>
  <c r="HC214" i="69"/>
  <c r="HB214" i="69"/>
  <c r="HA214" i="69"/>
  <c r="GZ214" i="69"/>
  <c r="GY214" i="69"/>
  <c r="GX214" i="69"/>
  <c r="GW214" i="69"/>
  <c r="GV214" i="69"/>
  <c r="GU214" i="69"/>
  <c r="GT214" i="69"/>
  <c r="GS214" i="69"/>
  <c r="GR214" i="69"/>
  <c r="GQ214" i="69"/>
  <c r="JW213" i="69"/>
  <c r="JV213" i="69"/>
  <c r="JU213" i="69"/>
  <c r="JT213" i="69"/>
  <c r="JS213" i="69"/>
  <c r="JR213" i="69"/>
  <c r="JQ213" i="69"/>
  <c r="JP213" i="69"/>
  <c r="JO213" i="69"/>
  <c r="JN213" i="69"/>
  <c r="JM213" i="69"/>
  <c r="JL213" i="69"/>
  <c r="JK213" i="69"/>
  <c r="JJ213" i="69"/>
  <c r="JI213" i="69"/>
  <c r="JH213" i="69"/>
  <c r="JG213" i="69"/>
  <c r="JF213" i="69"/>
  <c r="JE213" i="69"/>
  <c r="JD213" i="69"/>
  <c r="JC213" i="69"/>
  <c r="JB213" i="69"/>
  <c r="JA213" i="69"/>
  <c r="IZ213" i="69"/>
  <c r="IY213" i="69"/>
  <c r="IX213" i="69"/>
  <c r="IW213" i="69"/>
  <c r="IV213" i="69"/>
  <c r="IU213" i="69"/>
  <c r="IT213" i="69"/>
  <c r="IS213" i="69"/>
  <c r="IR213" i="69"/>
  <c r="IQ213" i="69"/>
  <c r="IP213" i="69"/>
  <c r="IO213" i="69"/>
  <c r="IN213" i="69"/>
  <c r="IM213" i="69"/>
  <c r="IL213" i="69"/>
  <c r="IK213" i="69"/>
  <c r="IJ213" i="69"/>
  <c r="II213" i="69"/>
  <c r="IH213" i="69"/>
  <c r="IG213" i="69"/>
  <c r="IF213" i="69"/>
  <c r="IE213" i="69"/>
  <c r="ID213" i="69"/>
  <c r="IC213" i="69"/>
  <c r="IB213" i="69"/>
  <c r="IA213" i="69"/>
  <c r="HZ213" i="69"/>
  <c r="HY213" i="69"/>
  <c r="HX213" i="69"/>
  <c r="HW213" i="69"/>
  <c r="HV213" i="69"/>
  <c r="HU213" i="69"/>
  <c r="HT213" i="69"/>
  <c r="HS213" i="69"/>
  <c r="HR213" i="69"/>
  <c r="HQ213" i="69"/>
  <c r="HP213" i="69"/>
  <c r="HO213" i="69"/>
  <c r="HN213" i="69"/>
  <c r="HM213" i="69"/>
  <c r="HL213" i="69"/>
  <c r="HK213" i="69"/>
  <c r="HJ213" i="69"/>
  <c r="HI213" i="69"/>
  <c r="HH213" i="69"/>
  <c r="HG213" i="69"/>
  <c r="HF213" i="69"/>
  <c r="HE213" i="69"/>
  <c r="HD213" i="69"/>
  <c r="HC213" i="69"/>
  <c r="HB213" i="69"/>
  <c r="HA213" i="69"/>
  <c r="GZ213" i="69"/>
  <c r="GY213" i="69"/>
  <c r="GX213" i="69"/>
  <c r="GW213" i="69"/>
  <c r="GV213" i="69"/>
  <c r="GU213" i="69"/>
  <c r="GT213" i="69"/>
  <c r="GS213" i="69"/>
  <c r="GR213" i="69"/>
  <c r="GQ213" i="69"/>
  <c r="JW212" i="69"/>
  <c r="JV212" i="69"/>
  <c r="JU212" i="69"/>
  <c r="JT212" i="69"/>
  <c r="JS212" i="69"/>
  <c r="JR212" i="69"/>
  <c r="JQ212" i="69"/>
  <c r="JP212" i="69"/>
  <c r="JO212" i="69"/>
  <c r="JN212" i="69"/>
  <c r="JM212" i="69"/>
  <c r="JL212" i="69"/>
  <c r="JK212" i="69"/>
  <c r="JJ212" i="69"/>
  <c r="JI212" i="69"/>
  <c r="JH212" i="69"/>
  <c r="JG212" i="69"/>
  <c r="JF212" i="69"/>
  <c r="JE212" i="69"/>
  <c r="JD212" i="69"/>
  <c r="JC212" i="69"/>
  <c r="JB212" i="69"/>
  <c r="JA212" i="69"/>
  <c r="IZ212" i="69"/>
  <c r="IY212" i="69"/>
  <c r="IX212" i="69"/>
  <c r="IW212" i="69"/>
  <c r="IV212" i="69"/>
  <c r="IU212" i="69"/>
  <c r="IT212" i="69"/>
  <c r="IS212" i="69"/>
  <c r="IR212" i="69"/>
  <c r="IQ212" i="69"/>
  <c r="IP212" i="69"/>
  <c r="IO212" i="69"/>
  <c r="IN212" i="69"/>
  <c r="IM212" i="69"/>
  <c r="IL212" i="69"/>
  <c r="IK212" i="69"/>
  <c r="IJ212" i="69"/>
  <c r="II212" i="69"/>
  <c r="IH212" i="69"/>
  <c r="IG212" i="69"/>
  <c r="IF212" i="69"/>
  <c r="IE212" i="69"/>
  <c r="ID212" i="69"/>
  <c r="IC212" i="69"/>
  <c r="IB212" i="69"/>
  <c r="IA212" i="69"/>
  <c r="HZ212" i="69"/>
  <c r="HY212" i="69"/>
  <c r="HX212" i="69"/>
  <c r="HW212" i="69"/>
  <c r="HV212" i="69"/>
  <c r="HU212" i="69"/>
  <c r="HT212" i="69"/>
  <c r="HS212" i="69"/>
  <c r="HR212" i="69"/>
  <c r="HQ212" i="69"/>
  <c r="HP212" i="69"/>
  <c r="HO212" i="69"/>
  <c r="HN212" i="69"/>
  <c r="HM212" i="69"/>
  <c r="HL212" i="69"/>
  <c r="HK212" i="69"/>
  <c r="HJ212" i="69"/>
  <c r="HI212" i="69"/>
  <c r="HH212" i="69"/>
  <c r="HG212" i="69"/>
  <c r="HF212" i="69"/>
  <c r="HE212" i="69"/>
  <c r="HD212" i="69"/>
  <c r="HC212" i="69"/>
  <c r="HB212" i="69"/>
  <c r="HA212" i="69"/>
  <c r="GZ212" i="69"/>
  <c r="GY212" i="69"/>
  <c r="GX212" i="69"/>
  <c r="GW212" i="69"/>
  <c r="GV212" i="69"/>
  <c r="GU212" i="69"/>
  <c r="GT212" i="69"/>
  <c r="GS212" i="69"/>
  <c r="GR212" i="69"/>
  <c r="GQ212" i="69"/>
  <c r="JW211" i="69"/>
  <c r="JV211" i="69"/>
  <c r="JU211" i="69"/>
  <c r="JT211" i="69"/>
  <c r="JS211" i="69"/>
  <c r="JR211" i="69"/>
  <c r="JQ211" i="69"/>
  <c r="JP211" i="69"/>
  <c r="JO211" i="69"/>
  <c r="JN211" i="69"/>
  <c r="JM211" i="69"/>
  <c r="JL211" i="69"/>
  <c r="JK211" i="69"/>
  <c r="JJ211" i="69"/>
  <c r="JI211" i="69"/>
  <c r="JH211" i="69"/>
  <c r="JG211" i="69"/>
  <c r="JF211" i="69"/>
  <c r="JE211" i="69"/>
  <c r="JD211" i="69"/>
  <c r="JC211" i="69"/>
  <c r="JB211" i="69"/>
  <c r="JA211" i="69"/>
  <c r="IZ211" i="69"/>
  <c r="IY211" i="69"/>
  <c r="IX211" i="69"/>
  <c r="IW211" i="69"/>
  <c r="IV211" i="69"/>
  <c r="IU211" i="69"/>
  <c r="IT211" i="69"/>
  <c r="IS211" i="69"/>
  <c r="IR211" i="69"/>
  <c r="IQ211" i="69"/>
  <c r="IP211" i="69"/>
  <c r="IO211" i="69"/>
  <c r="IN211" i="69"/>
  <c r="IM211" i="69"/>
  <c r="IL211" i="69"/>
  <c r="IK211" i="69"/>
  <c r="IJ211" i="69"/>
  <c r="II211" i="69"/>
  <c r="IH211" i="69"/>
  <c r="IG211" i="69"/>
  <c r="IF211" i="69"/>
  <c r="IE211" i="69"/>
  <c r="ID211" i="69"/>
  <c r="IC211" i="69"/>
  <c r="IB211" i="69"/>
  <c r="IA211" i="69"/>
  <c r="HZ211" i="69"/>
  <c r="HY211" i="69"/>
  <c r="HX211" i="69"/>
  <c r="HW211" i="69"/>
  <c r="HV211" i="69"/>
  <c r="HU211" i="69"/>
  <c r="HT211" i="69"/>
  <c r="HS211" i="69"/>
  <c r="HR211" i="69"/>
  <c r="HQ211" i="69"/>
  <c r="HP211" i="69"/>
  <c r="HO211" i="69"/>
  <c r="HN211" i="69"/>
  <c r="HM211" i="69"/>
  <c r="HL211" i="69"/>
  <c r="HK211" i="69"/>
  <c r="HJ211" i="69"/>
  <c r="HI211" i="69"/>
  <c r="HH211" i="69"/>
  <c r="HG211" i="69"/>
  <c r="HF211" i="69"/>
  <c r="HE211" i="69"/>
  <c r="HD211" i="69"/>
  <c r="HC211" i="69"/>
  <c r="HB211" i="69"/>
  <c r="HA211" i="69"/>
  <c r="GZ211" i="69"/>
  <c r="GY211" i="69"/>
  <c r="GX211" i="69"/>
  <c r="GW211" i="69"/>
  <c r="GV211" i="69"/>
  <c r="GU211" i="69"/>
  <c r="GT211" i="69"/>
  <c r="GS211" i="69"/>
  <c r="GR211" i="69"/>
  <c r="GQ211" i="69"/>
  <c r="JW210" i="69"/>
  <c r="JV210" i="69"/>
  <c r="JU210" i="69"/>
  <c r="JT210" i="69"/>
  <c r="JS210" i="69"/>
  <c r="JR210" i="69"/>
  <c r="JQ210" i="69"/>
  <c r="JP210" i="69"/>
  <c r="JO210" i="69"/>
  <c r="JN210" i="69"/>
  <c r="JM210" i="69"/>
  <c r="JL210" i="69"/>
  <c r="JK210" i="69"/>
  <c r="JJ210" i="69"/>
  <c r="JI210" i="69"/>
  <c r="JH210" i="69"/>
  <c r="JG210" i="69"/>
  <c r="JF210" i="69"/>
  <c r="JE210" i="69"/>
  <c r="JD210" i="69"/>
  <c r="JC210" i="69"/>
  <c r="JB210" i="69"/>
  <c r="JA210" i="69"/>
  <c r="IZ210" i="69"/>
  <c r="IY210" i="69"/>
  <c r="IX210" i="69"/>
  <c r="IW210" i="69"/>
  <c r="IV210" i="69"/>
  <c r="IU210" i="69"/>
  <c r="IT210" i="69"/>
  <c r="IS210" i="69"/>
  <c r="IR210" i="69"/>
  <c r="IQ210" i="69"/>
  <c r="IP210" i="69"/>
  <c r="IO210" i="69"/>
  <c r="IN210" i="69"/>
  <c r="IM210" i="69"/>
  <c r="IL210" i="69"/>
  <c r="IK210" i="69"/>
  <c r="IJ210" i="69"/>
  <c r="II210" i="69"/>
  <c r="IH210" i="69"/>
  <c r="IG210" i="69"/>
  <c r="IF210" i="69"/>
  <c r="IE210" i="69"/>
  <c r="ID210" i="69"/>
  <c r="IC210" i="69"/>
  <c r="IB210" i="69"/>
  <c r="IA210" i="69"/>
  <c r="HZ210" i="69"/>
  <c r="HY210" i="69"/>
  <c r="HX210" i="69"/>
  <c r="HW210" i="69"/>
  <c r="HV210" i="69"/>
  <c r="HU210" i="69"/>
  <c r="HT210" i="69"/>
  <c r="HS210" i="69"/>
  <c r="HR210" i="69"/>
  <c r="HQ210" i="69"/>
  <c r="HP210" i="69"/>
  <c r="HO210" i="69"/>
  <c r="HN210" i="69"/>
  <c r="HM210" i="69"/>
  <c r="HL210" i="69"/>
  <c r="HK210" i="69"/>
  <c r="HJ210" i="69"/>
  <c r="HI210" i="69"/>
  <c r="HH210" i="69"/>
  <c r="HG210" i="69"/>
  <c r="HF210" i="69"/>
  <c r="HE210" i="69"/>
  <c r="HD210" i="69"/>
  <c r="HC210" i="69"/>
  <c r="HB210" i="69"/>
  <c r="HA210" i="69"/>
  <c r="GZ210" i="69"/>
  <c r="GY210" i="69"/>
  <c r="GX210" i="69"/>
  <c r="GW210" i="69"/>
  <c r="GV210" i="69"/>
  <c r="GU210" i="69"/>
  <c r="GT210" i="69"/>
  <c r="GS210" i="69"/>
  <c r="GR210" i="69"/>
  <c r="GQ210" i="69"/>
  <c r="JW209" i="69"/>
  <c r="JV209" i="69"/>
  <c r="JU209" i="69"/>
  <c r="JT209" i="69"/>
  <c r="JS209" i="69"/>
  <c r="JR209" i="69"/>
  <c r="JQ209" i="69"/>
  <c r="JP209" i="69"/>
  <c r="JO209" i="69"/>
  <c r="JN209" i="69"/>
  <c r="JM209" i="69"/>
  <c r="JL209" i="69"/>
  <c r="JK209" i="69"/>
  <c r="JJ209" i="69"/>
  <c r="JI209" i="69"/>
  <c r="JH209" i="69"/>
  <c r="JG209" i="69"/>
  <c r="JF209" i="69"/>
  <c r="JE209" i="69"/>
  <c r="JD209" i="69"/>
  <c r="JC209" i="69"/>
  <c r="JB209" i="69"/>
  <c r="JA209" i="69"/>
  <c r="IZ209" i="69"/>
  <c r="IY209" i="69"/>
  <c r="IX209" i="69"/>
  <c r="IW209" i="69"/>
  <c r="IV209" i="69"/>
  <c r="IU209" i="69"/>
  <c r="IT209" i="69"/>
  <c r="IS209" i="69"/>
  <c r="IR209" i="69"/>
  <c r="IQ209" i="69"/>
  <c r="IP209" i="69"/>
  <c r="IO209" i="69"/>
  <c r="IN209" i="69"/>
  <c r="IM209" i="69"/>
  <c r="IL209" i="69"/>
  <c r="IK209" i="69"/>
  <c r="IJ209" i="69"/>
  <c r="II209" i="69"/>
  <c r="IH209" i="69"/>
  <c r="IG209" i="69"/>
  <c r="IF209" i="69"/>
  <c r="IE209" i="69"/>
  <c r="ID209" i="69"/>
  <c r="IC209" i="69"/>
  <c r="IB209" i="69"/>
  <c r="IA209" i="69"/>
  <c r="HZ209" i="69"/>
  <c r="HY209" i="69"/>
  <c r="HX209" i="69"/>
  <c r="HW209" i="69"/>
  <c r="HV209" i="69"/>
  <c r="HU209" i="69"/>
  <c r="HT209" i="69"/>
  <c r="HS209" i="69"/>
  <c r="HR209" i="69"/>
  <c r="HQ209" i="69"/>
  <c r="HP209" i="69"/>
  <c r="HO209" i="69"/>
  <c r="HN209" i="69"/>
  <c r="HM209" i="69"/>
  <c r="HL209" i="69"/>
  <c r="HK209" i="69"/>
  <c r="HJ209" i="69"/>
  <c r="HI209" i="69"/>
  <c r="HH209" i="69"/>
  <c r="HG209" i="69"/>
  <c r="HF209" i="69"/>
  <c r="HE209" i="69"/>
  <c r="HD209" i="69"/>
  <c r="HC209" i="69"/>
  <c r="HB209" i="69"/>
  <c r="HA209" i="69"/>
  <c r="GZ209" i="69"/>
  <c r="GY209" i="69"/>
  <c r="GX209" i="69"/>
  <c r="GW209" i="69"/>
  <c r="GV209" i="69"/>
  <c r="GU209" i="69"/>
  <c r="GT209" i="69"/>
  <c r="GS209" i="69"/>
  <c r="GR209" i="69"/>
  <c r="GQ209" i="69"/>
  <c r="JW208" i="69"/>
  <c r="JV208" i="69"/>
  <c r="JU208" i="69"/>
  <c r="JT208" i="69"/>
  <c r="JS208" i="69"/>
  <c r="JR208" i="69"/>
  <c r="JQ208" i="69"/>
  <c r="JP208" i="69"/>
  <c r="JO208" i="69"/>
  <c r="JN208" i="69"/>
  <c r="JM208" i="69"/>
  <c r="JL208" i="69"/>
  <c r="JK208" i="69"/>
  <c r="JJ208" i="69"/>
  <c r="JI208" i="69"/>
  <c r="JH208" i="69"/>
  <c r="JG208" i="69"/>
  <c r="JF208" i="69"/>
  <c r="JE208" i="69"/>
  <c r="JD208" i="69"/>
  <c r="JC208" i="69"/>
  <c r="JB208" i="69"/>
  <c r="JA208" i="69"/>
  <c r="IZ208" i="69"/>
  <c r="IY208" i="69"/>
  <c r="IX208" i="69"/>
  <c r="IW208" i="69"/>
  <c r="IV208" i="69"/>
  <c r="IU208" i="69"/>
  <c r="IT208" i="69"/>
  <c r="IS208" i="69"/>
  <c r="IR208" i="69"/>
  <c r="IQ208" i="69"/>
  <c r="IP208" i="69"/>
  <c r="IO208" i="69"/>
  <c r="IN208" i="69"/>
  <c r="IM208" i="69"/>
  <c r="IL208" i="69"/>
  <c r="IK208" i="69"/>
  <c r="IJ208" i="69"/>
  <c r="II208" i="69"/>
  <c r="IH208" i="69"/>
  <c r="IG208" i="69"/>
  <c r="IF208" i="69"/>
  <c r="IE208" i="69"/>
  <c r="ID208" i="69"/>
  <c r="IC208" i="69"/>
  <c r="IB208" i="69"/>
  <c r="IA208" i="69"/>
  <c r="HZ208" i="69"/>
  <c r="HY208" i="69"/>
  <c r="HX208" i="69"/>
  <c r="HW208" i="69"/>
  <c r="HV208" i="69"/>
  <c r="HU208" i="69"/>
  <c r="HT208" i="69"/>
  <c r="HS208" i="69"/>
  <c r="HR208" i="69"/>
  <c r="HQ208" i="69"/>
  <c r="HP208" i="69"/>
  <c r="HO208" i="69"/>
  <c r="HN208" i="69"/>
  <c r="HM208" i="69"/>
  <c r="HL208" i="69"/>
  <c r="HK208" i="69"/>
  <c r="HJ208" i="69"/>
  <c r="HI208" i="69"/>
  <c r="HH208" i="69"/>
  <c r="HG208" i="69"/>
  <c r="HF208" i="69"/>
  <c r="HE208" i="69"/>
  <c r="HD208" i="69"/>
  <c r="HC208" i="69"/>
  <c r="HB208" i="69"/>
  <c r="HA208" i="69"/>
  <c r="GZ208" i="69"/>
  <c r="GY208" i="69"/>
  <c r="GX208" i="69"/>
  <c r="GW208" i="69"/>
  <c r="GV208" i="69"/>
  <c r="GU208" i="69"/>
  <c r="GT208" i="69"/>
  <c r="GS208" i="69"/>
  <c r="GR208" i="69"/>
  <c r="GQ208" i="69"/>
  <c r="JW207" i="69"/>
  <c r="JV207" i="69"/>
  <c r="JU207" i="69"/>
  <c r="JT207" i="69"/>
  <c r="JS207" i="69"/>
  <c r="JR207" i="69"/>
  <c r="JQ207" i="69"/>
  <c r="JP207" i="69"/>
  <c r="JO207" i="69"/>
  <c r="JN207" i="69"/>
  <c r="JM207" i="69"/>
  <c r="JL207" i="69"/>
  <c r="JK207" i="69"/>
  <c r="JJ207" i="69"/>
  <c r="JI207" i="69"/>
  <c r="JH207" i="69"/>
  <c r="JG207" i="69"/>
  <c r="JF207" i="69"/>
  <c r="JE207" i="69"/>
  <c r="JD207" i="69"/>
  <c r="JC207" i="69"/>
  <c r="JB207" i="69"/>
  <c r="JA207" i="69"/>
  <c r="IZ207" i="69"/>
  <c r="IY207" i="69"/>
  <c r="IX207" i="69"/>
  <c r="IW207" i="69"/>
  <c r="IV207" i="69"/>
  <c r="IU207" i="69"/>
  <c r="IT207" i="69"/>
  <c r="IS207" i="69"/>
  <c r="IR207" i="69"/>
  <c r="IQ207" i="69"/>
  <c r="IP207" i="69"/>
  <c r="IO207" i="69"/>
  <c r="IN207" i="69"/>
  <c r="IM207" i="69"/>
  <c r="IL207" i="69"/>
  <c r="IK207" i="69"/>
  <c r="IJ207" i="69"/>
  <c r="II207" i="69"/>
  <c r="IH207" i="69"/>
  <c r="IG207" i="69"/>
  <c r="IF207" i="69"/>
  <c r="IE207" i="69"/>
  <c r="ID207" i="69"/>
  <c r="IC207" i="69"/>
  <c r="IB207" i="69"/>
  <c r="IA207" i="69"/>
  <c r="HZ207" i="69"/>
  <c r="HY207" i="69"/>
  <c r="HX207" i="69"/>
  <c r="HW207" i="69"/>
  <c r="HV207" i="69"/>
  <c r="HU207" i="69"/>
  <c r="HT207" i="69"/>
  <c r="HS207" i="69"/>
  <c r="HR207" i="69"/>
  <c r="HQ207" i="69"/>
  <c r="HP207" i="69"/>
  <c r="HO207" i="69"/>
  <c r="HN207" i="69"/>
  <c r="HM207" i="69"/>
  <c r="HL207" i="69"/>
  <c r="HK207" i="69"/>
  <c r="HJ207" i="69"/>
  <c r="HI207" i="69"/>
  <c r="HH207" i="69"/>
  <c r="HG207" i="69"/>
  <c r="HF207" i="69"/>
  <c r="HE207" i="69"/>
  <c r="HD207" i="69"/>
  <c r="HC207" i="69"/>
  <c r="HB207" i="69"/>
  <c r="HA207" i="69"/>
  <c r="GZ207" i="69"/>
  <c r="GY207" i="69"/>
  <c r="GX207" i="69"/>
  <c r="GW207" i="69"/>
  <c r="GV207" i="69"/>
  <c r="GU207" i="69"/>
  <c r="GT207" i="69"/>
  <c r="GS207" i="69"/>
  <c r="GR207" i="69"/>
  <c r="GQ207" i="69"/>
  <c r="JW206" i="69"/>
  <c r="JV206" i="69"/>
  <c r="JU206" i="69"/>
  <c r="JT206" i="69"/>
  <c r="JS206" i="69"/>
  <c r="JR206" i="69"/>
  <c r="JQ206" i="69"/>
  <c r="JP206" i="69"/>
  <c r="JO206" i="69"/>
  <c r="JN206" i="69"/>
  <c r="JM206" i="69"/>
  <c r="JL206" i="69"/>
  <c r="JK206" i="69"/>
  <c r="JJ206" i="69"/>
  <c r="JI206" i="69"/>
  <c r="JH206" i="69"/>
  <c r="JG206" i="69"/>
  <c r="JF206" i="69"/>
  <c r="JE206" i="69"/>
  <c r="JD206" i="69"/>
  <c r="JC206" i="69"/>
  <c r="JB206" i="69"/>
  <c r="JA206" i="69"/>
  <c r="IZ206" i="69"/>
  <c r="IY206" i="69"/>
  <c r="IX206" i="69"/>
  <c r="IW206" i="69"/>
  <c r="IV206" i="69"/>
  <c r="IU206" i="69"/>
  <c r="IT206" i="69"/>
  <c r="IS206" i="69"/>
  <c r="IR206" i="69"/>
  <c r="IQ206" i="69"/>
  <c r="IP206" i="69"/>
  <c r="IO206" i="69"/>
  <c r="IN206" i="69"/>
  <c r="IM206" i="69"/>
  <c r="IL206" i="69"/>
  <c r="IK206" i="69"/>
  <c r="IJ206" i="69"/>
  <c r="II206" i="69"/>
  <c r="IH206" i="69"/>
  <c r="IG206" i="69"/>
  <c r="IF206" i="69"/>
  <c r="IE206" i="69"/>
  <c r="ID206" i="69"/>
  <c r="IC206" i="69"/>
  <c r="IB206" i="69"/>
  <c r="IA206" i="69"/>
  <c r="HZ206" i="69"/>
  <c r="HY206" i="69"/>
  <c r="HX206" i="69"/>
  <c r="HW206" i="69"/>
  <c r="HV206" i="69"/>
  <c r="HU206" i="69"/>
  <c r="HT206" i="69"/>
  <c r="HS206" i="69"/>
  <c r="HR206" i="69"/>
  <c r="HQ206" i="69"/>
  <c r="HP206" i="69"/>
  <c r="HO206" i="69"/>
  <c r="HN206" i="69"/>
  <c r="HM206" i="69"/>
  <c r="HL206" i="69"/>
  <c r="HK206" i="69"/>
  <c r="HJ206" i="69"/>
  <c r="HI206" i="69"/>
  <c r="HH206" i="69"/>
  <c r="HG206" i="69"/>
  <c r="HF206" i="69"/>
  <c r="HE206" i="69"/>
  <c r="HD206" i="69"/>
  <c r="HC206" i="69"/>
  <c r="HB206" i="69"/>
  <c r="HA206" i="69"/>
  <c r="GZ206" i="69"/>
  <c r="GY206" i="69"/>
  <c r="GX206" i="69"/>
  <c r="GW206" i="69"/>
  <c r="GV206" i="69"/>
  <c r="GU206" i="69"/>
  <c r="GT206" i="69"/>
  <c r="GS206" i="69"/>
  <c r="GR206" i="69"/>
  <c r="GQ206" i="69"/>
  <c r="JW205" i="69"/>
  <c r="JV205" i="69"/>
  <c r="JU205" i="69"/>
  <c r="JT205" i="69"/>
  <c r="JS205" i="69"/>
  <c r="JR205" i="69"/>
  <c r="JQ205" i="69"/>
  <c r="JP205" i="69"/>
  <c r="JO205" i="69"/>
  <c r="JN205" i="69"/>
  <c r="JM205" i="69"/>
  <c r="JL205" i="69"/>
  <c r="JK205" i="69"/>
  <c r="JJ205" i="69"/>
  <c r="JI205" i="69"/>
  <c r="JH205" i="69"/>
  <c r="JG205" i="69"/>
  <c r="JF205" i="69"/>
  <c r="JE205" i="69"/>
  <c r="JD205" i="69"/>
  <c r="JC205" i="69"/>
  <c r="JB205" i="69"/>
  <c r="JA205" i="69"/>
  <c r="IZ205" i="69"/>
  <c r="IY205" i="69"/>
  <c r="IX205" i="69"/>
  <c r="IW205" i="69"/>
  <c r="IV205" i="69"/>
  <c r="IU205" i="69"/>
  <c r="IT205" i="69"/>
  <c r="IS205" i="69"/>
  <c r="IR205" i="69"/>
  <c r="IQ205" i="69"/>
  <c r="IP205" i="69"/>
  <c r="IO205" i="69"/>
  <c r="IN205" i="69"/>
  <c r="IM205" i="69"/>
  <c r="IL205" i="69"/>
  <c r="IK205" i="69"/>
  <c r="IJ205" i="69"/>
  <c r="II205" i="69"/>
  <c r="IH205" i="69"/>
  <c r="IG205" i="69"/>
  <c r="IF205" i="69"/>
  <c r="IE205" i="69"/>
  <c r="ID205" i="69"/>
  <c r="IC205" i="69"/>
  <c r="IB205" i="69"/>
  <c r="IA205" i="69"/>
  <c r="HZ205" i="69"/>
  <c r="HY205" i="69"/>
  <c r="HX205" i="69"/>
  <c r="HW205" i="69"/>
  <c r="HV205" i="69"/>
  <c r="HU205" i="69"/>
  <c r="HT205" i="69"/>
  <c r="HS205" i="69"/>
  <c r="HR205" i="69"/>
  <c r="HQ205" i="69"/>
  <c r="HP205" i="69"/>
  <c r="HO205" i="69"/>
  <c r="HN205" i="69"/>
  <c r="HM205" i="69"/>
  <c r="HL205" i="69"/>
  <c r="HK205" i="69"/>
  <c r="HJ205" i="69"/>
  <c r="HI205" i="69"/>
  <c r="HH205" i="69"/>
  <c r="HG205" i="69"/>
  <c r="HF205" i="69"/>
  <c r="HE205" i="69"/>
  <c r="HD205" i="69"/>
  <c r="HC205" i="69"/>
  <c r="HB205" i="69"/>
  <c r="HA205" i="69"/>
  <c r="GZ205" i="69"/>
  <c r="GY205" i="69"/>
  <c r="GX205" i="69"/>
  <c r="GW205" i="69"/>
  <c r="GV205" i="69"/>
  <c r="GU205" i="69"/>
  <c r="GT205" i="69"/>
  <c r="GS205" i="69"/>
  <c r="GR205" i="69"/>
  <c r="GQ205" i="69"/>
  <c r="JW204" i="69"/>
  <c r="JV204" i="69"/>
  <c r="JU204" i="69"/>
  <c r="JT204" i="69"/>
  <c r="JS204" i="69"/>
  <c r="JR204" i="69"/>
  <c r="JQ204" i="69"/>
  <c r="JP204" i="69"/>
  <c r="JO204" i="69"/>
  <c r="JN204" i="69"/>
  <c r="JM204" i="69"/>
  <c r="JL204" i="69"/>
  <c r="JK204" i="69"/>
  <c r="JJ204" i="69"/>
  <c r="JI204" i="69"/>
  <c r="JH204" i="69"/>
  <c r="JG204" i="69"/>
  <c r="JF204" i="69"/>
  <c r="JE204" i="69"/>
  <c r="JD204" i="69"/>
  <c r="JC204" i="69"/>
  <c r="JB204" i="69"/>
  <c r="JA204" i="69"/>
  <c r="IZ204" i="69"/>
  <c r="IY204" i="69"/>
  <c r="IX204" i="69"/>
  <c r="IW204" i="69"/>
  <c r="IV204" i="69"/>
  <c r="IU204" i="69"/>
  <c r="IT204" i="69"/>
  <c r="IS204" i="69"/>
  <c r="IR204" i="69"/>
  <c r="IQ204" i="69"/>
  <c r="IP204" i="69"/>
  <c r="IO204" i="69"/>
  <c r="IN204" i="69"/>
  <c r="IM204" i="69"/>
  <c r="IL204" i="69"/>
  <c r="IK204" i="69"/>
  <c r="IJ204" i="69"/>
  <c r="II204" i="69"/>
  <c r="IH204" i="69"/>
  <c r="IG204" i="69"/>
  <c r="IF204" i="69"/>
  <c r="IE204" i="69"/>
  <c r="ID204" i="69"/>
  <c r="IC204" i="69"/>
  <c r="IB204" i="69"/>
  <c r="IA204" i="69"/>
  <c r="HZ204" i="69"/>
  <c r="HY204" i="69"/>
  <c r="HX204" i="69"/>
  <c r="HW204" i="69"/>
  <c r="HV204" i="69"/>
  <c r="HU204" i="69"/>
  <c r="HT204" i="69"/>
  <c r="HS204" i="69"/>
  <c r="HR204" i="69"/>
  <c r="HQ204" i="69"/>
  <c r="HP204" i="69"/>
  <c r="HO204" i="69"/>
  <c r="HN204" i="69"/>
  <c r="HM204" i="69"/>
  <c r="HL204" i="69"/>
  <c r="HK204" i="69"/>
  <c r="HJ204" i="69"/>
  <c r="HI204" i="69"/>
  <c r="HH204" i="69"/>
  <c r="HG204" i="69"/>
  <c r="HF204" i="69"/>
  <c r="HE204" i="69"/>
  <c r="HD204" i="69"/>
  <c r="HC204" i="69"/>
  <c r="HB204" i="69"/>
  <c r="HA204" i="69"/>
  <c r="GZ204" i="69"/>
  <c r="GY204" i="69"/>
  <c r="GX204" i="69"/>
  <c r="GW204" i="69"/>
  <c r="GV204" i="69"/>
  <c r="GU204" i="69"/>
  <c r="GT204" i="69"/>
  <c r="GS204" i="69"/>
  <c r="GR204" i="69"/>
  <c r="GQ204" i="69"/>
  <c r="JW203" i="69"/>
  <c r="JV203" i="69"/>
  <c r="JU203" i="69"/>
  <c r="JT203" i="69"/>
  <c r="JS203" i="69"/>
  <c r="JR203" i="69"/>
  <c r="JQ203" i="69"/>
  <c r="JP203" i="69"/>
  <c r="JO203" i="69"/>
  <c r="JN203" i="69"/>
  <c r="JM203" i="69"/>
  <c r="JL203" i="69"/>
  <c r="JK203" i="69"/>
  <c r="JJ203" i="69"/>
  <c r="JI203" i="69"/>
  <c r="JH203" i="69"/>
  <c r="JG203" i="69"/>
  <c r="JF203" i="69"/>
  <c r="JE203" i="69"/>
  <c r="JD203" i="69"/>
  <c r="JC203" i="69"/>
  <c r="JB203" i="69"/>
  <c r="JA203" i="69"/>
  <c r="IZ203" i="69"/>
  <c r="IY203" i="69"/>
  <c r="IX203" i="69"/>
  <c r="IW203" i="69"/>
  <c r="IV203" i="69"/>
  <c r="IU203" i="69"/>
  <c r="IT203" i="69"/>
  <c r="IS203" i="69"/>
  <c r="IR203" i="69"/>
  <c r="IQ203" i="69"/>
  <c r="IP203" i="69"/>
  <c r="IO203" i="69"/>
  <c r="IN203" i="69"/>
  <c r="IM203" i="69"/>
  <c r="IL203" i="69"/>
  <c r="IK203" i="69"/>
  <c r="IJ203" i="69"/>
  <c r="II203" i="69"/>
  <c r="IH203" i="69"/>
  <c r="IG203" i="69"/>
  <c r="IF203" i="69"/>
  <c r="IE203" i="69"/>
  <c r="ID203" i="69"/>
  <c r="IC203" i="69"/>
  <c r="IB203" i="69"/>
  <c r="IA203" i="69"/>
  <c r="HZ203" i="69"/>
  <c r="HY203" i="69"/>
  <c r="HX203" i="69"/>
  <c r="HW203" i="69"/>
  <c r="HV203" i="69"/>
  <c r="HU203" i="69"/>
  <c r="HT203" i="69"/>
  <c r="HS203" i="69"/>
  <c r="HR203" i="69"/>
  <c r="HQ203" i="69"/>
  <c r="HP203" i="69"/>
  <c r="HO203" i="69"/>
  <c r="HN203" i="69"/>
  <c r="HM203" i="69"/>
  <c r="HL203" i="69"/>
  <c r="HK203" i="69"/>
  <c r="HJ203" i="69"/>
  <c r="HI203" i="69"/>
  <c r="HH203" i="69"/>
  <c r="HG203" i="69"/>
  <c r="HF203" i="69"/>
  <c r="HE203" i="69"/>
  <c r="HD203" i="69"/>
  <c r="HC203" i="69"/>
  <c r="HB203" i="69"/>
  <c r="HA203" i="69"/>
  <c r="GZ203" i="69"/>
  <c r="GY203" i="69"/>
  <c r="GX203" i="69"/>
  <c r="GW203" i="69"/>
  <c r="GV203" i="69"/>
  <c r="GU203" i="69"/>
  <c r="GT203" i="69"/>
  <c r="GS203" i="69"/>
  <c r="GR203" i="69"/>
  <c r="GQ203" i="69"/>
  <c r="JW202" i="69"/>
  <c r="JV202" i="69"/>
  <c r="JU202" i="69"/>
  <c r="JT202" i="69"/>
  <c r="JS202" i="69"/>
  <c r="JR202" i="69"/>
  <c r="JQ202" i="69"/>
  <c r="JP202" i="69"/>
  <c r="JO202" i="69"/>
  <c r="JN202" i="69"/>
  <c r="JM202" i="69"/>
  <c r="JL202" i="69"/>
  <c r="JK202" i="69"/>
  <c r="JJ202" i="69"/>
  <c r="JI202" i="69"/>
  <c r="JH202" i="69"/>
  <c r="JG202" i="69"/>
  <c r="JF202" i="69"/>
  <c r="JE202" i="69"/>
  <c r="JD202" i="69"/>
  <c r="JC202" i="69"/>
  <c r="JB202" i="69"/>
  <c r="JA202" i="69"/>
  <c r="IZ202" i="69"/>
  <c r="IY202" i="69"/>
  <c r="IX202" i="69"/>
  <c r="IW202" i="69"/>
  <c r="IV202" i="69"/>
  <c r="IU202" i="69"/>
  <c r="IT202" i="69"/>
  <c r="IS202" i="69"/>
  <c r="IR202" i="69"/>
  <c r="IQ202" i="69"/>
  <c r="IP202" i="69"/>
  <c r="IO202" i="69"/>
  <c r="IN202" i="69"/>
  <c r="IM202" i="69"/>
  <c r="IL202" i="69"/>
  <c r="IK202" i="69"/>
  <c r="IJ202" i="69"/>
  <c r="II202" i="69"/>
  <c r="IH202" i="69"/>
  <c r="IG202" i="69"/>
  <c r="IF202" i="69"/>
  <c r="IE202" i="69"/>
  <c r="ID202" i="69"/>
  <c r="IC202" i="69"/>
  <c r="IB202" i="69"/>
  <c r="IA202" i="69"/>
  <c r="HZ202" i="69"/>
  <c r="HY202" i="69"/>
  <c r="HX202" i="69"/>
  <c r="HW202" i="69"/>
  <c r="HV202" i="69"/>
  <c r="HU202" i="69"/>
  <c r="HT202" i="69"/>
  <c r="HS202" i="69"/>
  <c r="HR202" i="69"/>
  <c r="HQ202" i="69"/>
  <c r="HP202" i="69"/>
  <c r="HO202" i="69"/>
  <c r="HN202" i="69"/>
  <c r="HM202" i="69"/>
  <c r="HL202" i="69"/>
  <c r="HK202" i="69"/>
  <c r="HJ202" i="69"/>
  <c r="HI202" i="69"/>
  <c r="HH202" i="69"/>
  <c r="HG202" i="69"/>
  <c r="HF202" i="69"/>
  <c r="HE202" i="69"/>
  <c r="HD202" i="69"/>
  <c r="HC202" i="69"/>
  <c r="HB202" i="69"/>
  <c r="HA202" i="69"/>
  <c r="GZ202" i="69"/>
  <c r="GY202" i="69"/>
  <c r="GX202" i="69"/>
  <c r="GW202" i="69"/>
  <c r="GV202" i="69"/>
  <c r="GU202" i="69"/>
  <c r="GT202" i="69"/>
  <c r="GS202" i="69"/>
  <c r="GR202" i="69"/>
  <c r="GQ202" i="69"/>
  <c r="JW201" i="69"/>
  <c r="JV201" i="69"/>
  <c r="JU201" i="69"/>
  <c r="JT201" i="69"/>
  <c r="JS201" i="69"/>
  <c r="JR201" i="69"/>
  <c r="JQ201" i="69"/>
  <c r="JP201" i="69"/>
  <c r="JO201" i="69"/>
  <c r="JN201" i="69"/>
  <c r="JM201" i="69"/>
  <c r="JL201" i="69"/>
  <c r="JK201" i="69"/>
  <c r="JJ201" i="69"/>
  <c r="JI201" i="69"/>
  <c r="JH201" i="69"/>
  <c r="JG201" i="69"/>
  <c r="JF201" i="69"/>
  <c r="JE201" i="69"/>
  <c r="JD201" i="69"/>
  <c r="JC201" i="69"/>
  <c r="JB201" i="69"/>
  <c r="JA201" i="69"/>
  <c r="IZ201" i="69"/>
  <c r="IY201" i="69"/>
  <c r="IX201" i="69"/>
  <c r="IW201" i="69"/>
  <c r="IV201" i="69"/>
  <c r="IU201" i="69"/>
  <c r="IT201" i="69"/>
  <c r="IS201" i="69"/>
  <c r="IR201" i="69"/>
  <c r="IQ201" i="69"/>
  <c r="IP201" i="69"/>
  <c r="IO201" i="69"/>
  <c r="IN201" i="69"/>
  <c r="IM201" i="69"/>
  <c r="IL201" i="69"/>
  <c r="IK201" i="69"/>
  <c r="IJ201" i="69"/>
  <c r="II201" i="69"/>
  <c r="IH201" i="69"/>
  <c r="IG201" i="69"/>
  <c r="IF201" i="69"/>
  <c r="IE201" i="69"/>
  <c r="ID201" i="69"/>
  <c r="IC201" i="69"/>
  <c r="IB201" i="69"/>
  <c r="IA201" i="69"/>
  <c r="HZ201" i="69"/>
  <c r="HY201" i="69"/>
  <c r="HX201" i="69"/>
  <c r="HW201" i="69"/>
  <c r="HV201" i="69"/>
  <c r="HU201" i="69"/>
  <c r="HT201" i="69"/>
  <c r="HS201" i="69"/>
  <c r="HR201" i="69"/>
  <c r="HQ201" i="69"/>
  <c r="HP201" i="69"/>
  <c r="HO201" i="69"/>
  <c r="HN201" i="69"/>
  <c r="HM201" i="69"/>
  <c r="HL201" i="69"/>
  <c r="HK201" i="69"/>
  <c r="HJ201" i="69"/>
  <c r="HI201" i="69"/>
  <c r="HH201" i="69"/>
  <c r="HG201" i="69"/>
  <c r="HF201" i="69"/>
  <c r="HE201" i="69"/>
  <c r="HD201" i="69"/>
  <c r="HC201" i="69"/>
  <c r="HB201" i="69"/>
  <c r="HA201" i="69"/>
  <c r="GZ201" i="69"/>
  <c r="GY201" i="69"/>
  <c r="GX201" i="69"/>
  <c r="GW201" i="69"/>
  <c r="GV201" i="69"/>
  <c r="GU201" i="69"/>
  <c r="GT201" i="69"/>
  <c r="GS201" i="69"/>
  <c r="GR201" i="69"/>
  <c r="GQ201" i="69"/>
  <c r="JW200" i="69"/>
  <c r="JV200" i="69"/>
  <c r="JU200" i="69"/>
  <c r="JT200" i="69"/>
  <c r="JS200" i="69"/>
  <c r="JR200" i="69"/>
  <c r="JQ200" i="69"/>
  <c r="JP200" i="69"/>
  <c r="JO200" i="69"/>
  <c r="JN200" i="69"/>
  <c r="JM200" i="69"/>
  <c r="JL200" i="69"/>
  <c r="JK200" i="69"/>
  <c r="JJ200" i="69"/>
  <c r="JI200" i="69"/>
  <c r="JH200" i="69"/>
  <c r="JG200" i="69"/>
  <c r="JF200" i="69"/>
  <c r="JE200" i="69"/>
  <c r="JD200" i="69"/>
  <c r="JC200" i="69"/>
  <c r="JB200" i="69"/>
  <c r="JA200" i="69"/>
  <c r="IZ200" i="69"/>
  <c r="IY200" i="69"/>
  <c r="IX200" i="69"/>
  <c r="IW200" i="69"/>
  <c r="IV200" i="69"/>
  <c r="IU200" i="69"/>
  <c r="IT200" i="69"/>
  <c r="IS200" i="69"/>
  <c r="IR200" i="69"/>
  <c r="IQ200" i="69"/>
  <c r="IP200" i="69"/>
  <c r="IO200" i="69"/>
  <c r="IN200" i="69"/>
  <c r="IM200" i="69"/>
  <c r="IL200" i="69"/>
  <c r="IK200" i="69"/>
  <c r="IJ200" i="69"/>
  <c r="II200" i="69"/>
  <c r="IH200" i="69"/>
  <c r="IG200" i="69"/>
  <c r="IF200" i="69"/>
  <c r="IE200" i="69"/>
  <c r="ID200" i="69"/>
  <c r="IC200" i="69"/>
  <c r="IB200" i="69"/>
  <c r="IA200" i="69"/>
  <c r="HZ200" i="69"/>
  <c r="HY200" i="69"/>
  <c r="HX200" i="69"/>
  <c r="HW200" i="69"/>
  <c r="HV200" i="69"/>
  <c r="HU200" i="69"/>
  <c r="HT200" i="69"/>
  <c r="HS200" i="69"/>
  <c r="HR200" i="69"/>
  <c r="HQ200" i="69"/>
  <c r="HP200" i="69"/>
  <c r="HO200" i="69"/>
  <c r="HN200" i="69"/>
  <c r="HM200" i="69"/>
  <c r="HL200" i="69"/>
  <c r="HK200" i="69"/>
  <c r="HJ200" i="69"/>
  <c r="HI200" i="69"/>
  <c r="HH200" i="69"/>
  <c r="HG200" i="69"/>
  <c r="HF200" i="69"/>
  <c r="HE200" i="69"/>
  <c r="HD200" i="69"/>
  <c r="HC200" i="69"/>
  <c r="HB200" i="69"/>
  <c r="HA200" i="69"/>
  <c r="GZ200" i="69"/>
  <c r="GY200" i="69"/>
  <c r="GX200" i="69"/>
  <c r="GW200" i="69"/>
  <c r="GV200" i="69"/>
  <c r="GU200" i="69"/>
  <c r="GT200" i="69"/>
  <c r="GS200" i="69"/>
  <c r="GR200" i="69"/>
  <c r="GQ200" i="69"/>
  <c r="JW199" i="69"/>
  <c r="JV199" i="69"/>
  <c r="JU199" i="69"/>
  <c r="JT199" i="69"/>
  <c r="JS199" i="69"/>
  <c r="JR199" i="69"/>
  <c r="JQ199" i="69"/>
  <c r="JP199" i="69"/>
  <c r="JO199" i="69"/>
  <c r="JN199" i="69"/>
  <c r="JM199" i="69"/>
  <c r="JL199" i="69"/>
  <c r="JK199" i="69"/>
  <c r="JJ199" i="69"/>
  <c r="JI199" i="69"/>
  <c r="JH199" i="69"/>
  <c r="JG199" i="69"/>
  <c r="JF199" i="69"/>
  <c r="JE199" i="69"/>
  <c r="JD199" i="69"/>
  <c r="JC199" i="69"/>
  <c r="JB199" i="69"/>
  <c r="JA199" i="69"/>
  <c r="IZ199" i="69"/>
  <c r="IY199" i="69"/>
  <c r="IX199" i="69"/>
  <c r="IW199" i="69"/>
  <c r="IV199" i="69"/>
  <c r="IU199" i="69"/>
  <c r="IT199" i="69"/>
  <c r="IS199" i="69"/>
  <c r="IR199" i="69"/>
  <c r="IQ199" i="69"/>
  <c r="IP199" i="69"/>
  <c r="IO199" i="69"/>
  <c r="IN199" i="69"/>
  <c r="IM199" i="69"/>
  <c r="IL199" i="69"/>
  <c r="IK199" i="69"/>
  <c r="IJ199" i="69"/>
  <c r="II199" i="69"/>
  <c r="IH199" i="69"/>
  <c r="IG199" i="69"/>
  <c r="IF199" i="69"/>
  <c r="IE199" i="69"/>
  <c r="ID199" i="69"/>
  <c r="IC199" i="69"/>
  <c r="IB199" i="69"/>
  <c r="IA199" i="69"/>
  <c r="HZ199" i="69"/>
  <c r="HY199" i="69"/>
  <c r="HX199" i="69"/>
  <c r="HW199" i="69"/>
  <c r="HV199" i="69"/>
  <c r="HU199" i="69"/>
  <c r="HT199" i="69"/>
  <c r="HS199" i="69"/>
  <c r="HR199" i="69"/>
  <c r="HQ199" i="69"/>
  <c r="HP199" i="69"/>
  <c r="HO199" i="69"/>
  <c r="HN199" i="69"/>
  <c r="HM199" i="69"/>
  <c r="HL199" i="69"/>
  <c r="HK199" i="69"/>
  <c r="HJ199" i="69"/>
  <c r="HI199" i="69"/>
  <c r="HH199" i="69"/>
  <c r="HG199" i="69"/>
  <c r="HF199" i="69"/>
  <c r="HE199" i="69"/>
  <c r="HD199" i="69"/>
  <c r="HC199" i="69"/>
  <c r="HB199" i="69"/>
  <c r="HA199" i="69"/>
  <c r="GZ199" i="69"/>
  <c r="GY199" i="69"/>
  <c r="GX199" i="69"/>
  <c r="GW199" i="69"/>
  <c r="GV199" i="69"/>
  <c r="GU199" i="69"/>
  <c r="GT199" i="69"/>
  <c r="GS199" i="69"/>
  <c r="GR199" i="69"/>
  <c r="GQ199" i="69"/>
  <c r="JW198" i="69"/>
  <c r="JV198" i="69"/>
  <c r="JU198" i="69"/>
  <c r="JT198" i="69"/>
  <c r="JS198" i="69"/>
  <c r="JR198" i="69"/>
  <c r="JQ198" i="69"/>
  <c r="JP198" i="69"/>
  <c r="JO198" i="69"/>
  <c r="JN198" i="69"/>
  <c r="JM198" i="69"/>
  <c r="JL198" i="69"/>
  <c r="JK198" i="69"/>
  <c r="JJ198" i="69"/>
  <c r="JI198" i="69"/>
  <c r="JH198" i="69"/>
  <c r="JG198" i="69"/>
  <c r="JF198" i="69"/>
  <c r="JE198" i="69"/>
  <c r="JD198" i="69"/>
  <c r="JC198" i="69"/>
  <c r="JB198" i="69"/>
  <c r="JA198" i="69"/>
  <c r="IZ198" i="69"/>
  <c r="IY198" i="69"/>
  <c r="IX198" i="69"/>
  <c r="IW198" i="69"/>
  <c r="IV198" i="69"/>
  <c r="IU198" i="69"/>
  <c r="IT198" i="69"/>
  <c r="IS198" i="69"/>
  <c r="IR198" i="69"/>
  <c r="IQ198" i="69"/>
  <c r="IP198" i="69"/>
  <c r="IO198" i="69"/>
  <c r="IN198" i="69"/>
  <c r="IM198" i="69"/>
  <c r="IL198" i="69"/>
  <c r="IK198" i="69"/>
  <c r="IJ198" i="69"/>
  <c r="II198" i="69"/>
  <c r="IH198" i="69"/>
  <c r="IG198" i="69"/>
  <c r="IF198" i="69"/>
  <c r="IE198" i="69"/>
  <c r="ID198" i="69"/>
  <c r="IC198" i="69"/>
  <c r="IB198" i="69"/>
  <c r="IA198" i="69"/>
  <c r="HZ198" i="69"/>
  <c r="HY198" i="69"/>
  <c r="HX198" i="69"/>
  <c r="HW198" i="69"/>
  <c r="HV198" i="69"/>
  <c r="HU198" i="69"/>
  <c r="HT198" i="69"/>
  <c r="HS198" i="69"/>
  <c r="HR198" i="69"/>
  <c r="HQ198" i="69"/>
  <c r="HP198" i="69"/>
  <c r="HO198" i="69"/>
  <c r="HN198" i="69"/>
  <c r="HM198" i="69"/>
  <c r="HL198" i="69"/>
  <c r="HK198" i="69"/>
  <c r="HJ198" i="69"/>
  <c r="HI198" i="69"/>
  <c r="HH198" i="69"/>
  <c r="HG198" i="69"/>
  <c r="HF198" i="69"/>
  <c r="HE198" i="69"/>
  <c r="HD198" i="69"/>
  <c r="HC198" i="69"/>
  <c r="HB198" i="69"/>
  <c r="HA198" i="69"/>
  <c r="GZ198" i="69"/>
  <c r="GY198" i="69"/>
  <c r="GX198" i="69"/>
  <c r="GW198" i="69"/>
  <c r="GV198" i="69"/>
  <c r="GU198" i="69"/>
  <c r="GT198" i="69"/>
  <c r="GS198" i="69"/>
  <c r="GR198" i="69"/>
  <c r="GQ198" i="69"/>
  <c r="JW197" i="69"/>
  <c r="JV197" i="69"/>
  <c r="JU197" i="69"/>
  <c r="JT197" i="69"/>
  <c r="JS197" i="69"/>
  <c r="JR197" i="69"/>
  <c r="JQ197" i="69"/>
  <c r="JP197" i="69"/>
  <c r="JO197" i="69"/>
  <c r="JN197" i="69"/>
  <c r="JM197" i="69"/>
  <c r="JL197" i="69"/>
  <c r="JK197" i="69"/>
  <c r="JJ197" i="69"/>
  <c r="JI197" i="69"/>
  <c r="JH197" i="69"/>
  <c r="JG197" i="69"/>
  <c r="JF197" i="69"/>
  <c r="JE197" i="69"/>
  <c r="JD197" i="69"/>
  <c r="JC197" i="69"/>
  <c r="JB197" i="69"/>
  <c r="JA197" i="69"/>
  <c r="IZ197" i="69"/>
  <c r="IY197" i="69"/>
  <c r="IX197" i="69"/>
  <c r="IW197" i="69"/>
  <c r="IV197" i="69"/>
  <c r="IU197" i="69"/>
  <c r="IT197" i="69"/>
  <c r="IS197" i="69"/>
  <c r="IR197" i="69"/>
  <c r="IQ197" i="69"/>
  <c r="IP197" i="69"/>
  <c r="IO197" i="69"/>
  <c r="IN197" i="69"/>
  <c r="IM197" i="69"/>
  <c r="IL197" i="69"/>
  <c r="IK197" i="69"/>
  <c r="IJ197" i="69"/>
  <c r="II197" i="69"/>
  <c r="IH197" i="69"/>
  <c r="IG197" i="69"/>
  <c r="IF197" i="69"/>
  <c r="IE197" i="69"/>
  <c r="ID197" i="69"/>
  <c r="IC197" i="69"/>
  <c r="IB197" i="69"/>
  <c r="IA197" i="69"/>
  <c r="HZ197" i="69"/>
  <c r="HY197" i="69"/>
  <c r="HX197" i="69"/>
  <c r="HW197" i="69"/>
  <c r="HV197" i="69"/>
  <c r="HU197" i="69"/>
  <c r="HT197" i="69"/>
  <c r="HS197" i="69"/>
  <c r="HR197" i="69"/>
  <c r="HQ197" i="69"/>
  <c r="HP197" i="69"/>
  <c r="HO197" i="69"/>
  <c r="HN197" i="69"/>
  <c r="HM197" i="69"/>
  <c r="HL197" i="69"/>
  <c r="HK197" i="69"/>
  <c r="HJ197" i="69"/>
  <c r="HI197" i="69"/>
  <c r="HH197" i="69"/>
  <c r="HG197" i="69"/>
  <c r="HF197" i="69"/>
  <c r="HE197" i="69"/>
  <c r="HD197" i="69"/>
  <c r="HC197" i="69"/>
  <c r="HB197" i="69"/>
  <c r="HA197" i="69"/>
  <c r="GZ197" i="69"/>
  <c r="GY197" i="69"/>
  <c r="GX197" i="69"/>
  <c r="GW197" i="69"/>
  <c r="GV197" i="69"/>
  <c r="GU197" i="69"/>
  <c r="GT197" i="69"/>
  <c r="GS197" i="69"/>
  <c r="GR197" i="69"/>
  <c r="GQ197" i="69"/>
  <c r="JW196" i="69"/>
  <c r="JV196" i="69"/>
  <c r="JU196" i="69"/>
  <c r="JT196" i="69"/>
  <c r="JS196" i="69"/>
  <c r="JR196" i="69"/>
  <c r="JQ196" i="69"/>
  <c r="JP196" i="69"/>
  <c r="JO196" i="69"/>
  <c r="JN196" i="69"/>
  <c r="JM196" i="69"/>
  <c r="JL196" i="69"/>
  <c r="JK196" i="69"/>
  <c r="JJ196" i="69"/>
  <c r="JI196" i="69"/>
  <c r="JH196" i="69"/>
  <c r="JG196" i="69"/>
  <c r="JF196" i="69"/>
  <c r="JE196" i="69"/>
  <c r="JD196" i="69"/>
  <c r="JC196" i="69"/>
  <c r="JB196" i="69"/>
  <c r="JA196" i="69"/>
  <c r="IZ196" i="69"/>
  <c r="IY196" i="69"/>
  <c r="IX196" i="69"/>
  <c r="IW196" i="69"/>
  <c r="IV196" i="69"/>
  <c r="IU196" i="69"/>
  <c r="IT196" i="69"/>
  <c r="IS196" i="69"/>
  <c r="IR196" i="69"/>
  <c r="IQ196" i="69"/>
  <c r="IP196" i="69"/>
  <c r="IO196" i="69"/>
  <c r="IN196" i="69"/>
  <c r="IM196" i="69"/>
  <c r="IL196" i="69"/>
  <c r="IK196" i="69"/>
  <c r="IJ196" i="69"/>
  <c r="II196" i="69"/>
  <c r="IH196" i="69"/>
  <c r="IG196" i="69"/>
  <c r="IF196" i="69"/>
  <c r="IE196" i="69"/>
  <c r="ID196" i="69"/>
  <c r="IC196" i="69"/>
  <c r="IB196" i="69"/>
  <c r="IA196" i="69"/>
  <c r="HZ196" i="69"/>
  <c r="HY196" i="69"/>
  <c r="HX196" i="69"/>
  <c r="HW196" i="69"/>
  <c r="HV196" i="69"/>
  <c r="HU196" i="69"/>
  <c r="HT196" i="69"/>
  <c r="HS196" i="69"/>
  <c r="HR196" i="69"/>
  <c r="HQ196" i="69"/>
  <c r="HP196" i="69"/>
  <c r="HO196" i="69"/>
  <c r="HN196" i="69"/>
  <c r="HM196" i="69"/>
  <c r="HL196" i="69"/>
  <c r="HK196" i="69"/>
  <c r="HJ196" i="69"/>
  <c r="HI196" i="69"/>
  <c r="HH196" i="69"/>
  <c r="HG196" i="69"/>
  <c r="HF196" i="69"/>
  <c r="HE196" i="69"/>
  <c r="HD196" i="69"/>
  <c r="HC196" i="69"/>
  <c r="HB196" i="69"/>
  <c r="HA196" i="69"/>
  <c r="GZ196" i="69"/>
  <c r="GY196" i="69"/>
  <c r="GX196" i="69"/>
  <c r="GW196" i="69"/>
  <c r="GV196" i="69"/>
  <c r="GU196" i="69"/>
  <c r="GT196" i="69"/>
  <c r="GS196" i="69"/>
  <c r="GR196" i="69"/>
  <c r="GQ196" i="69"/>
  <c r="JW195" i="69"/>
  <c r="JV195" i="69"/>
  <c r="JU195" i="69"/>
  <c r="JT195" i="69"/>
  <c r="JS195" i="69"/>
  <c r="JR195" i="69"/>
  <c r="JQ195" i="69"/>
  <c r="JP195" i="69"/>
  <c r="JO195" i="69"/>
  <c r="JN195" i="69"/>
  <c r="JM195" i="69"/>
  <c r="JL195" i="69"/>
  <c r="JK195" i="69"/>
  <c r="JJ195" i="69"/>
  <c r="JI195" i="69"/>
  <c r="JH195" i="69"/>
  <c r="JG195" i="69"/>
  <c r="JF195" i="69"/>
  <c r="JE195" i="69"/>
  <c r="JD195" i="69"/>
  <c r="JC195" i="69"/>
  <c r="JB195" i="69"/>
  <c r="JA195" i="69"/>
  <c r="IZ195" i="69"/>
  <c r="IY195" i="69"/>
  <c r="IX195" i="69"/>
  <c r="IW195" i="69"/>
  <c r="IV195" i="69"/>
  <c r="IU195" i="69"/>
  <c r="IT195" i="69"/>
  <c r="IS195" i="69"/>
  <c r="IR195" i="69"/>
  <c r="IQ195" i="69"/>
  <c r="IP195" i="69"/>
  <c r="IO195" i="69"/>
  <c r="IN195" i="69"/>
  <c r="IM195" i="69"/>
  <c r="IL195" i="69"/>
  <c r="IK195" i="69"/>
  <c r="IJ195" i="69"/>
  <c r="II195" i="69"/>
  <c r="IH195" i="69"/>
  <c r="IG195" i="69"/>
  <c r="IF195" i="69"/>
  <c r="IE195" i="69"/>
  <c r="ID195" i="69"/>
  <c r="IC195" i="69"/>
  <c r="IB195" i="69"/>
  <c r="IA195" i="69"/>
  <c r="HZ195" i="69"/>
  <c r="HY195" i="69"/>
  <c r="HX195" i="69"/>
  <c r="HW195" i="69"/>
  <c r="HV195" i="69"/>
  <c r="HU195" i="69"/>
  <c r="HT195" i="69"/>
  <c r="HS195" i="69"/>
  <c r="HR195" i="69"/>
  <c r="HQ195" i="69"/>
  <c r="HP195" i="69"/>
  <c r="HO195" i="69"/>
  <c r="HN195" i="69"/>
  <c r="HM195" i="69"/>
  <c r="HL195" i="69"/>
  <c r="HK195" i="69"/>
  <c r="HJ195" i="69"/>
  <c r="HI195" i="69"/>
  <c r="HH195" i="69"/>
  <c r="HG195" i="69"/>
  <c r="HF195" i="69"/>
  <c r="HE195" i="69"/>
  <c r="HD195" i="69"/>
  <c r="HC195" i="69"/>
  <c r="HB195" i="69"/>
  <c r="HA195" i="69"/>
  <c r="GZ195" i="69"/>
  <c r="GY195" i="69"/>
  <c r="GX195" i="69"/>
  <c r="GW195" i="69"/>
  <c r="GV195" i="69"/>
  <c r="GU195" i="69"/>
  <c r="GT195" i="69"/>
  <c r="GS195" i="69"/>
  <c r="GR195" i="69"/>
  <c r="GQ195" i="69"/>
  <c r="JW194" i="69"/>
  <c r="JV194" i="69"/>
  <c r="JU194" i="69"/>
  <c r="JT194" i="69"/>
  <c r="JS194" i="69"/>
  <c r="JR194" i="69"/>
  <c r="JQ194" i="69"/>
  <c r="JP194" i="69"/>
  <c r="JO194" i="69"/>
  <c r="JN194" i="69"/>
  <c r="JM194" i="69"/>
  <c r="JL194" i="69"/>
  <c r="JK194" i="69"/>
  <c r="JJ194" i="69"/>
  <c r="JI194" i="69"/>
  <c r="JH194" i="69"/>
  <c r="JG194" i="69"/>
  <c r="JF194" i="69"/>
  <c r="JE194" i="69"/>
  <c r="JD194" i="69"/>
  <c r="JC194" i="69"/>
  <c r="JB194" i="69"/>
  <c r="JA194" i="69"/>
  <c r="IZ194" i="69"/>
  <c r="IY194" i="69"/>
  <c r="IX194" i="69"/>
  <c r="IW194" i="69"/>
  <c r="IV194" i="69"/>
  <c r="IU194" i="69"/>
  <c r="IT194" i="69"/>
  <c r="IS194" i="69"/>
  <c r="IR194" i="69"/>
  <c r="IQ194" i="69"/>
  <c r="IP194" i="69"/>
  <c r="IO194" i="69"/>
  <c r="IN194" i="69"/>
  <c r="IM194" i="69"/>
  <c r="IL194" i="69"/>
  <c r="IK194" i="69"/>
  <c r="IJ194" i="69"/>
  <c r="II194" i="69"/>
  <c r="IH194" i="69"/>
  <c r="IG194" i="69"/>
  <c r="IF194" i="69"/>
  <c r="IE194" i="69"/>
  <c r="ID194" i="69"/>
  <c r="IC194" i="69"/>
  <c r="IB194" i="69"/>
  <c r="IA194" i="69"/>
  <c r="HZ194" i="69"/>
  <c r="HY194" i="69"/>
  <c r="HX194" i="69"/>
  <c r="HW194" i="69"/>
  <c r="HV194" i="69"/>
  <c r="HU194" i="69"/>
  <c r="HT194" i="69"/>
  <c r="HS194" i="69"/>
  <c r="HR194" i="69"/>
  <c r="HQ194" i="69"/>
  <c r="HP194" i="69"/>
  <c r="HO194" i="69"/>
  <c r="HN194" i="69"/>
  <c r="HM194" i="69"/>
  <c r="HL194" i="69"/>
  <c r="HK194" i="69"/>
  <c r="HJ194" i="69"/>
  <c r="HI194" i="69"/>
  <c r="HH194" i="69"/>
  <c r="HG194" i="69"/>
  <c r="HF194" i="69"/>
  <c r="HE194" i="69"/>
  <c r="HD194" i="69"/>
  <c r="HC194" i="69"/>
  <c r="HB194" i="69"/>
  <c r="HA194" i="69"/>
  <c r="GZ194" i="69"/>
  <c r="GY194" i="69"/>
  <c r="GX194" i="69"/>
  <c r="GW194" i="69"/>
  <c r="GV194" i="69"/>
  <c r="GU194" i="69"/>
  <c r="GT194" i="69"/>
  <c r="GS194" i="69"/>
  <c r="GR194" i="69"/>
  <c r="GQ194" i="69"/>
  <c r="JW193" i="69"/>
  <c r="JV193" i="69"/>
  <c r="JU193" i="69"/>
  <c r="JT193" i="69"/>
  <c r="JS193" i="69"/>
  <c r="JR193" i="69"/>
  <c r="JQ193" i="69"/>
  <c r="JP193" i="69"/>
  <c r="JO193" i="69"/>
  <c r="JN193" i="69"/>
  <c r="JM193" i="69"/>
  <c r="JL193" i="69"/>
  <c r="JK193" i="69"/>
  <c r="JJ193" i="69"/>
  <c r="JI193" i="69"/>
  <c r="JH193" i="69"/>
  <c r="JG193" i="69"/>
  <c r="JF193" i="69"/>
  <c r="JE193" i="69"/>
  <c r="JD193" i="69"/>
  <c r="JC193" i="69"/>
  <c r="JB193" i="69"/>
  <c r="JA193" i="69"/>
  <c r="IZ193" i="69"/>
  <c r="IY193" i="69"/>
  <c r="IX193" i="69"/>
  <c r="IW193" i="69"/>
  <c r="IV193" i="69"/>
  <c r="IU193" i="69"/>
  <c r="IT193" i="69"/>
  <c r="IS193" i="69"/>
  <c r="IR193" i="69"/>
  <c r="IQ193" i="69"/>
  <c r="IP193" i="69"/>
  <c r="IO193" i="69"/>
  <c r="IN193" i="69"/>
  <c r="IM193" i="69"/>
  <c r="IL193" i="69"/>
  <c r="IK193" i="69"/>
  <c r="IJ193" i="69"/>
  <c r="II193" i="69"/>
  <c r="IH193" i="69"/>
  <c r="IG193" i="69"/>
  <c r="IF193" i="69"/>
  <c r="IE193" i="69"/>
  <c r="ID193" i="69"/>
  <c r="IC193" i="69"/>
  <c r="IB193" i="69"/>
  <c r="IA193" i="69"/>
  <c r="HZ193" i="69"/>
  <c r="HY193" i="69"/>
  <c r="HX193" i="69"/>
  <c r="HW193" i="69"/>
  <c r="HV193" i="69"/>
  <c r="HU193" i="69"/>
  <c r="HT193" i="69"/>
  <c r="HS193" i="69"/>
  <c r="HR193" i="69"/>
  <c r="HQ193" i="69"/>
  <c r="HP193" i="69"/>
  <c r="HO193" i="69"/>
  <c r="HN193" i="69"/>
  <c r="HM193" i="69"/>
  <c r="HL193" i="69"/>
  <c r="HK193" i="69"/>
  <c r="HJ193" i="69"/>
  <c r="HI193" i="69"/>
  <c r="HH193" i="69"/>
  <c r="HG193" i="69"/>
  <c r="HF193" i="69"/>
  <c r="HE193" i="69"/>
  <c r="HD193" i="69"/>
  <c r="HC193" i="69"/>
  <c r="HB193" i="69"/>
  <c r="HA193" i="69"/>
  <c r="GZ193" i="69"/>
  <c r="GY193" i="69"/>
  <c r="GX193" i="69"/>
  <c r="GW193" i="69"/>
  <c r="GV193" i="69"/>
  <c r="GU193" i="69"/>
  <c r="GT193" i="69"/>
  <c r="GS193" i="69"/>
  <c r="GR193" i="69"/>
  <c r="GQ193" i="69"/>
  <c r="JW192" i="69"/>
  <c r="JV192" i="69"/>
  <c r="JU192" i="69"/>
  <c r="JT192" i="69"/>
  <c r="JS192" i="69"/>
  <c r="JR192" i="69"/>
  <c r="JQ192" i="69"/>
  <c r="JP192" i="69"/>
  <c r="JO192" i="69"/>
  <c r="JN192" i="69"/>
  <c r="JM192" i="69"/>
  <c r="JL192" i="69"/>
  <c r="JK192" i="69"/>
  <c r="JJ192" i="69"/>
  <c r="JI192" i="69"/>
  <c r="JH192" i="69"/>
  <c r="JG192" i="69"/>
  <c r="JF192" i="69"/>
  <c r="JE192" i="69"/>
  <c r="JD192" i="69"/>
  <c r="JC192" i="69"/>
  <c r="JB192" i="69"/>
  <c r="JA192" i="69"/>
  <c r="IZ192" i="69"/>
  <c r="IY192" i="69"/>
  <c r="IX192" i="69"/>
  <c r="IW192" i="69"/>
  <c r="IV192" i="69"/>
  <c r="IU192" i="69"/>
  <c r="IT192" i="69"/>
  <c r="IS192" i="69"/>
  <c r="IR192" i="69"/>
  <c r="IQ192" i="69"/>
  <c r="IP192" i="69"/>
  <c r="IO192" i="69"/>
  <c r="IN192" i="69"/>
  <c r="IM192" i="69"/>
  <c r="IL192" i="69"/>
  <c r="IK192" i="69"/>
  <c r="IJ192" i="69"/>
  <c r="II192" i="69"/>
  <c r="IH192" i="69"/>
  <c r="IG192" i="69"/>
  <c r="IF192" i="69"/>
  <c r="IE192" i="69"/>
  <c r="ID192" i="69"/>
  <c r="IC192" i="69"/>
  <c r="IB192" i="69"/>
  <c r="IA192" i="69"/>
  <c r="HZ192" i="69"/>
  <c r="HY192" i="69"/>
  <c r="HX192" i="69"/>
  <c r="HW192" i="69"/>
  <c r="HV192" i="69"/>
  <c r="HU192" i="69"/>
  <c r="HT192" i="69"/>
  <c r="HS192" i="69"/>
  <c r="HR192" i="69"/>
  <c r="HQ192" i="69"/>
  <c r="HP192" i="69"/>
  <c r="HO192" i="69"/>
  <c r="HN192" i="69"/>
  <c r="HM192" i="69"/>
  <c r="HL192" i="69"/>
  <c r="HK192" i="69"/>
  <c r="HJ192" i="69"/>
  <c r="HI192" i="69"/>
  <c r="HH192" i="69"/>
  <c r="HG192" i="69"/>
  <c r="HF192" i="69"/>
  <c r="HE192" i="69"/>
  <c r="HD192" i="69"/>
  <c r="HC192" i="69"/>
  <c r="HB192" i="69"/>
  <c r="HA192" i="69"/>
  <c r="GZ192" i="69"/>
  <c r="GY192" i="69"/>
  <c r="GX192" i="69"/>
  <c r="GW192" i="69"/>
  <c r="GV192" i="69"/>
  <c r="GU192" i="69"/>
  <c r="GT192" i="69"/>
  <c r="GS192" i="69"/>
  <c r="GR192" i="69"/>
  <c r="GQ192" i="69"/>
  <c r="JW191" i="69"/>
  <c r="JV191" i="69"/>
  <c r="JU191" i="69"/>
  <c r="JT191" i="69"/>
  <c r="JS191" i="69"/>
  <c r="JR191" i="69"/>
  <c r="JQ191" i="69"/>
  <c r="JP191" i="69"/>
  <c r="JO191" i="69"/>
  <c r="JN191" i="69"/>
  <c r="JM191" i="69"/>
  <c r="JL191" i="69"/>
  <c r="JK191" i="69"/>
  <c r="JJ191" i="69"/>
  <c r="JI191" i="69"/>
  <c r="JH191" i="69"/>
  <c r="JG191" i="69"/>
  <c r="JF191" i="69"/>
  <c r="JE191" i="69"/>
  <c r="JD191" i="69"/>
  <c r="JC191" i="69"/>
  <c r="JB191" i="69"/>
  <c r="JA191" i="69"/>
  <c r="IZ191" i="69"/>
  <c r="IY191" i="69"/>
  <c r="IX191" i="69"/>
  <c r="IW191" i="69"/>
  <c r="IV191" i="69"/>
  <c r="IU191" i="69"/>
  <c r="IT191" i="69"/>
  <c r="IS191" i="69"/>
  <c r="IR191" i="69"/>
  <c r="IQ191" i="69"/>
  <c r="IP191" i="69"/>
  <c r="IO191" i="69"/>
  <c r="IN191" i="69"/>
  <c r="IM191" i="69"/>
  <c r="IL191" i="69"/>
  <c r="IK191" i="69"/>
  <c r="IJ191" i="69"/>
  <c r="II191" i="69"/>
  <c r="IH191" i="69"/>
  <c r="IG191" i="69"/>
  <c r="IF191" i="69"/>
  <c r="IE191" i="69"/>
  <c r="ID191" i="69"/>
  <c r="IC191" i="69"/>
  <c r="IB191" i="69"/>
  <c r="IA191" i="69"/>
  <c r="HZ191" i="69"/>
  <c r="HY191" i="69"/>
  <c r="HX191" i="69"/>
  <c r="HW191" i="69"/>
  <c r="HV191" i="69"/>
  <c r="HU191" i="69"/>
  <c r="HT191" i="69"/>
  <c r="HS191" i="69"/>
  <c r="HR191" i="69"/>
  <c r="HQ191" i="69"/>
  <c r="HP191" i="69"/>
  <c r="HO191" i="69"/>
  <c r="HN191" i="69"/>
  <c r="HM191" i="69"/>
  <c r="HL191" i="69"/>
  <c r="HK191" i="69"/>
  <c r="HJ191" i="69"/>
  <c r="HI191" i="69"/>
  <c r="HH191" i="69"/>
  <c r="HG191" i="69"/>
  <c r="HF191" i="69"/>
  <c r="HE191" i="69"/>
  <c r="HD191" i="69"/>
  <c r="HC191" i="69"/>
  <c r="HB191" i="69"/>
  <c r="HA191" i="69"/>
  <c r="GZ191" i="69"/>
  <c r="GY191" i="69"/>
  <c r="GX191" i="69"/>
  <c r="GW191" i="69"/>
  <c r="GV191" i="69"/>
  <c r="GU191" i="69"/>
  <c r="GT191" i="69"/>
  <c r="GS191" i="69"/>
  <c r="GR191" i="69"/>
  <c r="GQ191" i="69"/>
  <c r="JW190" i="69"/>
  <c r="JV190" i="69"/>
  <c r="JU190" i="69"/>
  <c r="JT190" i="69"/>
  <c r="JS190" i="69"/>
  <c r="JR190" i="69"/>
  <c r="JQ190" i="69"/>
  <c r="JP190" i="69"/>
  <c r="JO190" i="69"/>
  <c r="JN190" i="69"/>
  <c r="JM190" i="69"/>
  <c r="JL190" i="69"/>
  <c r="JK190" i="69"/>
  <c r="JJ190" i="69"/>
  <c r="JI190" i="69"/>
  <c r="JH190" i="69"/>
  <c r="JG190" i="69"/>
  <c r="JF190" i="69"/>
  <c r="JE190" i="69"/>
  <c r="JD190" i="69"/>
  <c r="JC190" i="69"/>
  <c r="JB190" i="69"/>
  <c r="JA190" i="69"/>
  <c r="IZ190" i="69"/>
  <c r="IY190" i="69"/>
  <c r="IX190" i="69"/>
  <c r="IW190" i="69"/>
  <c r="IV190" i="69"/>
  <c r="IU190" i="69"/>
  <c r="IT190" i="69"/>
  <c r="IS190" i="69"/>
  <c r="IR190" i="69"/>
  <c r="IQ190" i="69"/>
  <c r="IP190" i="69"/>
  <c r="IO190" i="69"/>
  <c r="IN190" i="69"/>
  <c r="IM190" i="69"/>
  <c r="IL190" i="69"/>
  <c r="IK190" i="69"/>
  <c r="IJ190" i="69"/>
  <c r="II190" i="69"/>
  <c r="IH190" i="69"/>
  <c r="IG190" i="69"/>
  <c r="IF190" i="69"/>
  <c r="IE190" i="69"/>
  <c r="ID190" i="69"/>
  <c r="IC190" i="69"/>
  <c r="IB190" i="69"/>
  <c r="IA190" i="69"/>
  <c r="HZ190" i="69"/>
  <c r="HY190" i="69"/>
  <c r="HX190" i="69"/>
  <c r="HW190" i="69"/>
  <c r="HV190" i="69"/>
  <c r="HU190" i="69"/>
  <c r="HT190" i="69"/>
  <c r="HS190" i="69"/>
  <c r="HR190" i="69"/>
  <c r="HQ190" i="69"/>
  <c r="HP190" i="69"/>
  <c r="HO190" i="69"/>
  <c r="HN190" i="69"/>
  <c r="HM190" i="69"/>
  <c r="HL190" i="69"/>
  <c r="HK190" i="69"/>
  <c r="HJ190" i="69"/>
  <c r="HI190" i="69"/>
  <c r="HH190" i="69"/>
  <c r="HG190" i="69"/>
  <c r="HF190" i="69"/>
  <c r="HE190" i="69"/>
  <c r="HD190" i="69"/>
  <c r="HC190" i="69"/>
  <c r="HB190" i="69"/>
  <c r="HA190" i="69"/>
  <c r="GZ190" i="69"/>
  <c r="GY190" i="69"/>
  <c r="GX190" i="69"/>
  <c r="GW190" i="69"/>
  <c r="GV190" i="69"/>
  <c r="GU190" i="69"/>
  <c r="GT190" i="69"/>
  <c r="GS190" i="69"/>
  <c r="GR190" i="69"/>
  <c r="GQ190" i="69"/>
  <c r="JW189" i="69"/>
  <c r="JV189" i="69"/>
  <c r="JU189" i="69"/>
  <c r="JT189" i="69"/>
  <c r="JS189" i="69"/>
  <c r="JR189" i="69"/>
  <c r="JQ189" i="69"/>
  <c r="JP189" i="69"/>
  <c r="JO189" i="69"/>
  <c r="JN189" i="69"/>
  <c r="JM189" i="69"/>
  <c r="JL189" i="69"/>
  <c r="JK189" i="69"/>
  <c r="JJ189" i="69"/>
  <c r="JI189" i="69"/>
  <c r="JH189" i="69"/>
  <c r="JG189" i="69"/>
  <c r="JF189" i="69"/>
  <c r="JE189" i="69"/>
  <c r="JD189" i="69"/>
  <c r="JC189" i="69"/>
  <c r="JB189" i="69"/>
  <c r="JA189" i="69"/>
  <c r="IZ189" i="69"/>
  <c r="IY189" i="69"/>
  <c r="IX189" i="69"/>
  <c r="IW189" i="69"/>
  <c r="IV189" i="69"/>
  <c r="IU189" i="69"/>
  <c r="IT189" i="69"/>
  <c r="IS189" i="69"/>
  <c r="IR189" i="69"/>
  <c r="IQ189" i="69"/>
  <c r="IP189" i="69"/>
  <c r="IO189" i="69"/>
  <c r="IN189" i="69"/>
  <c r="IM189" i="69"/>
  <c r="IL189" i="69"/>
  <c r="IK189" i="69"/>
  <c r="IJ189" i="69"/>
  <c r="II189" i="69"/>
  <c r="IH189" i="69"/>
  <c r="IG189" i="69"/>
  <c r="IF189" i="69"/>
  <c r="IE189" i="69"/>
  <c r="ID189" i="69"/>
  <c r="IC189" i="69"/>
  <c r="IB189" i="69"/>
  <c r="IA189" i="69"/>
  <c r="HZ189" i="69"/>
  <c r="HY189" i="69"/>
  <c r="HX189" i="69"/>
  <c r="HW189" i="69"/>
  <c r="HV189" i="69"/>
  <c r="HU189" i="69"/>
  <c r="HT189" i="69"/>
  <c r="HS189" i="69"/>
  <c r="HR189" i="69"/>
  <c r="HQ189" i="69"/>
  <c r="HP189" i="69"/>
  <c r="HO189" i="69"/>
  <c r="HN189" i="69"/>
  <c r="HM189" i="69"/>
  <c r="HL189" i="69"/>
  <c r="HK189" i="69"/>
  <c r="HJ189" i="69"/>
  <c r="HI189" i="69"/>
  <c r="HH189" i="69"/>
  <c r="HG189" i="69"/>
  <c r="HF189" i="69"/>
  <c r="HE189" i="69"/>
  <c r="HD189" i="69"/>
  <c r="HC189" i="69"/>
  <c r="HB189" i="69"/>
  <c r="HA189" i="69"/>
  <c r="GZ189" i="69"/>
  <c r="GY189" i="69"/>
  <c r="GX189" i="69"/>
  <c r="GW189" i="69"/>
  <c r="GV189" i="69"/>
  <c r="GU189" i="69"/>
  <c r="GT189" i="69"/>
  <c r="GS189" i="69"/>
  <c r="GR189" i="69"/>
  <c r="GQ189" i="69"/>
  <c r="JW188" i="69"/>
  <c r="JV188" i="69"/>
  <c r="JU188" i="69"/>
  <c r="JT188" i="69"/>
  <c r="JS188" i="69"/>
  <c r="JR188" i="69"/>
  <c r="JQ188" i="69"/>
  <c r="JP188" i="69"/>
  <c r="JO188" i="69"/>
  <c r="JN188" i="69"/>
  <c r="JM188" i="69"/>
  <c r="JL188" i="69"/>
  <c r="JK188" i="69"/>
  <c r="JJ188" i="69"/>
  <c r="JI188" i="69"/>
  <c r="JH188" i="69"/>
  <c r="JG188" i="69"/>
  <c r="JF188" i="69"/>
  <c r="JE188" i="69"/>
  <c r="JD188" i="69"/>
  <c r="JC188" i="69"/>
  <c r="JB188" i="69"/>
  <c r="JA188" i="69"/>
  <c r="IZ188" i="69"/>
  <c r="IY188" i="69"/>
  <c r="IX188" i="69"/>
  <c r="IW188" i="69"/>
  <c r="IV188" i="69"/>
  <c r="IU188" i="69"/>
  <c r="IT188" i="69"/>
  <c r="IS188" i="69"/>
  <c r="IR188" i="69"/>
  <c r="IQ188" i="69"/>
  <c r="IP188" i="69"/>
  <c r="IO188" i="69"/>
  <c r="IN188" i="69"/>
  <c r="IM188" i="69"/>
  <c r="IL188" i="69"/>
  <c r="IK188" i="69"/>
  <c r="IJ188" i="69"/>
  <c r="II188" i="69"/>
  <c r="IH188" i="69"/>
  <c r="IG188" i="69"/>
  <c r="IF188" i="69"/>
  <c r="IE188" i="69"/>
  <c r="ID188" i="69"/>
  <c r="IC188" i="69"/>
  <c r="IB188" i="69"/>
  <c r="IA188" i="69"/>
  <c r="HZ188" i="69"/>
  <c r="HY188" i="69"/>
  <c r="HX188" i="69"/>
  <c r="HW188" i="69"/>
  <c r="HV188" i="69"/>
  <c r="HU188" i="69"/>
  <c r="HT188" i="69"/>
  <c r="HS188" i="69"/>
  <c r="HR188" i="69"/>
  <c r="HQ188" i="69"/>
  <c r="HP188" i="69"/>
  <c r="HO188" i="69"/>
  <c r="HN188" i="69"/>
  <c r="HM188" i="69"/>
  <c r="HL188" i="69"/>
  <c r="HK188" i="69"/>
  <c r="HJ188" i="69"/>
  <c r="HI188" i="69"/>
  <c r="HH188" i="69"/>
  <c r="HG188" i="69"/>
  <c r="HF188" i="69"/>
  <c r="HE188" i="69"/>
  <c r="HD188" i="69"/>
  <c r="HC188" i="69"/>
  <c r="HB188" i="69"/>
  <c r="HA188" i="69"/>
  <c r="GZ188" i="69"/>
  <c r="GY188" i="69"/>
  <c r="GX188" i="69"/>
  <c r="GW188" i="69"/>
  <c r="GV188" i="69"/>
  <c r="GU188" i="69"/>
  <c r="GT188" i="69"/>
  <c r="GS188" i="69"/>
  <c r="GR188" i="69"/>
  <c r="GQ188" i="69"/>
  <c r="JW187" i="69"/>
  <c r="JV187" i="69"/>
  <c r="JU187" i="69"/>
  <c r="JT187" i="69"/>
  <c r="JS187" i="69"/>
  <c r="JR187" i="69"/>
  <c r="JQ187" i="69"/>
  <c r="JP187" i="69"/>
  <c r="JO187" i="69"/>
  <c r="JN187" i="69"/>
  <c r="JM187" i="69"/>
  <c r="JL187" i="69"/>
  <c r="JK187" i="69"/>
  <c r="JJ187" i="69"/>
  <c r="JI187" i="69"/>
  <c r="JH187" i="69"/>
  <c r="JG187" i="69"/>
  <c r="JF187" i="69"/>
  <c r="JE187" i="69"/>
  <c r="JD187" i="69"/>
  <c r="JC187" i="69"/>
  <c r="JB187" i="69"/>
  <c r="JA187" i="69"/>
  <c r="IZ187" i="69"/>
  <c r="IY187" i="69"/>
  <c r="IX187" i="69"/>
  <c r="IW187" i="69"/>
  <c r="IV187" i="69"/>
  <c r="IU187" i="69"/>
  <c r="IT187" i="69"/>
  <c r="IS187" i="69"/>
  <c r="IR187" i="69"/>
  <c r="IQ187" i="69"/>
  <c r="IP187" i="69"/>
  <c r="IO187" i="69"/>
  <c r="IN187" i="69"/>
  <c r="IM187" i="69"/>
  <c r="IL187" i="69"/>
  <c r="IK187" i="69"/>
  <c r="IJ187" i="69"/>
  <c r="II187" i="69"/>
  <c r="IH187" i="69"/>
  <c r="IG187" i="69"/>
  <c r="IF187" i="69"/>
  <c r="IE187" i="69"/>
  <c r="ID187" i="69"/>
  <c r="IC187" i="69"/>
  <c r="IB187" i="69"/>
  <c r="IA187" i="69"/>
  <c r="HZ187" i="69"/>
  <c r="HY187" i="69"/>
  <c r="HX187" i="69"/>
  <c r="HW187" i="69"/>
  <c r="HV187" i="69"/>
  <c r="HU187" i="69"/>
  <c r="HT187" i="69"/>
  <c r="HS187" i="69"/>
  <c r="HR187" i="69"/>
  <c r="HQ187" i="69"/>
  <c r="HP187" i="69"/>
  <c r="HO187" i="69"/>
  <c r="HN187" i="69"/>
  <c r="HM187" i="69"/>
  <c r="HL187" i="69"/>
  <c r="HK187" i="69"/>
  <c r="HJ187" i="69"/>
  <c r="HI187" i="69"/>
  <c r="HH187" i="69"/>
  <c r="HG187" i="69"/>
  <c r="HF187" i="69"/>
  <c r="HE187" i="69"/>
  <c r="HD187" i="69"/>
  <c r="HC187" i="69"/>
  <c r="HB187" i="69"/>
  <c r="HA187" i="69"/>
  <c r="GZ187" i="69"/>
  <c r="GY187" i="69"/>
  <c r="GX187" i="69"/>
  <c r="GW187" i="69"/>
  <c r="GV187" i="69"/>
  <c r="GU187" i="69"/>
  <c r="GT187" i="69"/>
  <c r="GS187" i="69"/>
  <c r="GR187" i="69"/>
  <c r="GQ187" i="69"/>
  <c r="JW186" i="69"/>
  <c r="JV186" i="69"/>
  <c r="JU186" i="69"/>
  <c r="JT186" i="69"/>
  <c r="JS186" i="69"/>
  <c r="JR186" i="69"/>
  <c r="JQ186" i="69"/>
  <c r="JP186" i="69"/>
  <c r="JO186" i="69"/>
  <c r="JN186" i="69"/>
  <c r="JM186" i="69"/>
  <c r="JL186" i="69"/>
  <c r="JK186" i="69"/>
  <c r="JJ186" i="69"/>
  <c r="JI186" i="69"/>
  <c r="JH186" i="69"/>
  <c r="JG186" i="69"/>
  <c r="JF186" i="69"/>
  <c r="JE186" i="69"/>
  <c r="JD186" i="69"/>
  <c r="JC186" i="69"/>
  <c r="JB186" i="69"/>
  <c r="JA186" i="69"/>
  <c r="IZ186" i="69"/>
  <c r="IY186" i="69"/>
  <c r="IX186" i="69"/>
  <c r="IW186" i="69"/>
  <c r="IV186" i="69"/>
  <c r="IU186" i="69"/>
  <c r="IT186" i="69"/>
  <c r="IS186" i="69"/>
  <c r="IR186" i="69"/>
  <c r="IQ186" i="69"/>
  <c r="IP186" i="69"/>
  <c r="IO186" i="69"/>
  <c r="IN186" i="69"/>
  <c r="IM186" i="69"/>
  <c r="IL186" i="69"/>
  <c r="IK186" i="69"/>
  <c r="IJ186" i="69"/>
  <c r="II186" i="69"/>
  <c r="IH186" i="69"/>
  <c r="IG186" i="69"/>
  <c r="IF186" i="69"/>
  <c r="IE186" i="69"/>
  <c r="ID186" i="69"/>
  <c r="IC186" i="69"/>
  <c r="IB186" i="69"/>
  <c r="IA186" i="69"/>
  <c r="HZ186" i="69"/>
  <c r="HY186" i="69"/>
  <c r="HX186" i="69"/>
  <c r="HW186" i="69"/>
  <c r="HV186" i="69"/>
  <c r="HU186" i="69"/>
  <c r="HT186" i="69"/>
  <c r="HS186" i="69"/>
  <c r="HR186" i="69"/>
  <c r="HQ186" i="69"/>
  <c r="HP186" i="69"/>
  <c r="HO186" i="69"/>
  <c r="HN186" i="69"/>
  <c r="HM186" i="69"/>
  <c r="HL186" i="69"/>
  <c r="HK186" i="69"/>
  <c r="HJ186" i="69"/>
  <c r="HI186" i="69"/>
  <c r="HH186" i="69"/>
  <c r="HG186" i="69"/>
  <c r="HF186" i="69"/>
  <c r="HE186" i="69"/>
  <c r="HD186" i="69"/>
  <c r="HC186" i="69"/>
  <c r="HB186" i="69"/>
  <c r="HA186" i="69"/>
  <c r="GZ186" i="69"/>
  <c r="GY186" i="69"/>
  <c r="GX186" i="69"/>
  <c r="GW186" i="69"/>
  <c r="GV186" i="69"/>
  <c r="GU186" i="69"/>
  <c r="GT186" i="69"/>
  <c r="GS186" i="69"/>
  <c r="GR186" i="69"/>
  <c r="GQ186" i="69"/>
  <c r="JW185" i="69"/>
  <c r="JV185" i="69"/>
  <c r="JU185" i="69"/>
  <c r="JT185" i="69"/>
  <c r="JS185" i="69"/>
  <c r="JR185" i="69"/>
  <c r="JQ185" i="69"/>
  <c r="JP185" i="69"/>
  <c r="JO185" i="69"/>
  <c r="JN185" i="69"/>
  <c r="JM185" i="69"/>
  <c r="JL185" i="69"/>
  <c r="JK185" i="69"/>
  <c r="JJ185" i="69"/>
  <c r="JI185" i="69"/>
  <c r="JH185" i="69"/>
  <c r="JG185" i="69"/>
  <c r="JF185" i="69"/>
  <c r="JE185" i="69"/>
  <c r="JD185" i="69"/>
  <c r="JC185" i="69"/>
  <c r="JB185" i="69"/>
  <c r="JA185" i="69"/>
  <c r="IZ185" i="69"/>
  <c r="IY185" i="69"/>
  <c r="IX185" i="69"/>
  <c r="IW185" i="69"/>
  <c r="IV185" i="69"/>
  <c r="IU185" i="69"/>
  <c r="IT185" i="69"/>
  <c r="IS185" i="69"/>
  <c r="IR185" i="69"/>
  <c r="IQ185" i="69"/>
  <c r="IP185" i="69"/>
  <c r="IO185" i="69"/>
  <c r="IN185" i="69"/>
  <c r="IM185" i="69"/>
  <c r="IL185" i="69"/>
  <c r="IK185" i="69"/>
  <c r="IJ185" i="69"/>
  <c r="II185" i="69"/>
  <c r="IH185" i="69"/>
  <c r="IG185" i="69"/>
  <c r="IF185" i="69"/>
  <c r="IE185" i="69"/>
  <c r="ID185" i="69"/>
  <c r="IC185" i="69"/>
  <c r="IB185" i="69"/>
  <c r="IA185" i="69"/>
  <c r="HZ185" i="69"/>
  <c r="HY185" i="69"/>
  <c r="HX185" i="69"/>
  <c r="HW185" i="69"/>
  <c r="HV185" i="69"/>
  <c r="HU185" i="69"/>
  <c r="HT185" i="69"/>
  <c r="HS185" i="69"/>
  <c r="HR185" i="69"/>
  <c r="HQ185" i="69"/>
  <c r="HP185" i="69"/>
  <c r="HO185" i="69"/>
  <c r="HN185" i="69"/>
  <c r="HM185" i="69"/>
  <c r="HL185" i="69"/>
  <c r="HK185" i="69"/>
  <c r="HJ185" i="69"/>
  <c r="HI185" i="69"/>
  <c r="HH185" i="69"/>
  <c r="HG185" i="69"/>
  <c r="HF185" i="69"/>
  <c r="HE185" i="69"/>
  <c r="HD185" i="69"/>
  <c r="HC185" i="69"/>
  <c r="HB185" i="69"/>
  <c r="HA185" i="69"/>
  <c r="GZ185" i="69"/>
  <c r="GY185" i="69"/>
  <c r="GX185" i="69"/>
  <c r="GW185" i="69"/>
  <c r="GV185" i="69"/>
  <c r="GU185" i="69"/>
  <c r="GT185" i="69"/>
  <c r="GS185" i="69"/>
  <c r="GR185" i="69"/>
  <c r="GQ185" i="69"/>
  <c r="JW184" i="69"/>
  <c r="JV184" i="69"/>
  <c r="JU184" i="69"/>
  <c r="JT184" i="69"/>
  <c r="JS184" i="69"/>
  <c r="JR184" i="69"/>
  <c r="JQ184" i="69"/>
  <c r="JP184" i="69"/>
  <c r="JO184" i="69"/>
  <c r="JN184" i="69"/>
  <c r="JM184" i="69"/>
  <c r="JL184" i="69"/>
  <c r="JK184" i="69"/>
  <c r="JJ184" i="69"/>
  <c r="JI184" i="69"/>
  <c r="JH184" i="69"/>
  <c r="JG184" i="69"/>
  <c r="JF184" i="69"/>
  <c r="JE184" i="69"/>
  <c r="JD184" i="69"/>
  <c r="JC184" i="69"/>
  <c r="JB184" i="69"/>
  <c r="JA184" i="69"/>
  <c r="IZ184" i="69"/>
  <c r="IY184" i="69"/>
  <c r="IX184" i="69"/>
  <c r="IW184" i="69"/>
  <c r="IV184" i="69"/>
  <c r="IU184" i="69"/>
  <c r="IT184" i="69"/>
  <c r="IS184" i="69"/>
  <c r="IR184" i="69"/>
  <c r="IQ184" i="69"/>
  <c r="IP184" i="69"/>
  <c r="IO184" i="69"/>
  <c r="IN184" i="69"/>
  <c r="IM184" i="69"/>
  <c r="IL184" i="69"/>
  <c r="IK184" i="69"/>
  <c r="IJ184" i="69"/>
  <c r="II184" i="69"/>
  <c r="IH184" i="69"/>
  <c r="IG184" i="69"/>
  <c r="IF184" i="69"/>
  <c r="IE184" i="69"/>
  <c r="ID184" i="69"/>
  <c r="IC184" i="69"/>
  <c r="IB184" i="69"/>
  <c r="IA184" i="69"/>
  <c r="HZ184" i="69"/>
  <c r="HY184" i="69"/>
  <c r="HX184" i="69"/>
  <c r="HW184" i="69"/>
  <c r="HV184" i="69"/>
  <c r="HU184" i="69"/>
  <c r="HT184" i="69"/>
  <c r="HS184" i="69"/>
  <c r="HR184" i="69"/>
  <c r="HQ184" i="69"/>
  <c r="HP184" i="69"/>
  <c r="HO184" i="69"/>
  <c r="HN184" i="69"/>
  <c r="HM184" i="69"/>
  <c r="HL184" i="69"/>
  <c r="HK184" i="69"/>
  <c r="HJ184" i="69"/>
  <c r="HI184" i="69"/>
  <c r="HH184" i="69"/>
  <c r="HG184" i="69"/>
  <c r="HF184" i="69"/>
  <c r="HE184" i="69"/>
  <c r="HD184" i="69"/>
  <c r="HC184" i="69"/>
  <c r="HB184" i="69"/>
  <c r="HA184" i="69"/>
  <c r="GZ184" i="69"/>
  <c r="GY184" i="69"/>
  <c r="GX184" i="69"/>
  <c r="GW184" i="69"/>
  <c r="GV184" i="69"/>
  <c r="GU184" i="69"/>
  <c r="GT184" i="69"/>
  <c r="GS184" i="69"/>
  <c r="GR184" i="69"/>
  <c r="GQ184" i="69"/>
  <c r="JW183" i="69"/>
  <c r="JV183" i="69"/>
  <c r="JU183" i="69"/>
  <c r="JT183" i="69"/>
  <c r="JS183" i="69"/>
  <c r="JR183" i="69"/>
  <c r="JQ183" i="69"/>
  <c r="JP183" i="69"/>
  <c r="JO183" i="69"/>
  <c r="JN183" i="69"/>
  <c r="JM183" i="69"/>
  <c r="JL183" i="69"/>
  <c r="JK183" i="69"/>
  <c r="JJ183" i="69"/>
  <c r="JI183" i="69"/>
  <c r="JH183" i="69"/>
  <c r="JG183" i="69"/>
  <c r="JF183" i="69"/>
  <c r="JE183" i="69"/>
  <c r="JD183" i="69"/>
  <c r="JC183" i="69"/>
  <c r="JB183" i="69"/>
  <c r="JA183" i="69"/>
  <c r="IZ183" i="69"/>
  <c r="IY183" i="69"/>
  <c r="IX183" i="69"/>
  <c r="IW183" i="69"/>
  <c r="IV183" i="69"/>
  <c r="IU183" i="69"/>
  <c r="IT183" i="69"/>
  <c r="IS183" i="69"/>
  <c r="IR183" i="69"/>
  <c r="IQ183" i="69"/>
  <c r="IP183" i="69"/>
  <c r="IO183" i="69"/>
  <c r="IN183" i="69"/>
  <c r="IM183" i="69"/>
  <c r="IL183" i="69"/>
  <c r="IK183" i="69"/>
  <c r="IJ183" i="69"/>
  <c r="II183" i="69"/>
  <c r="IH183" i="69"/>
  <c r="IG183" i="69"/>
  <c r="IF183" i="69"/>
  <c r="IE183" i="69"/>
  <c r="ID183" i="69"/>
  <c r="IC183" i="69"/>
  <c r="IB183" i="69"/>
  <c r="IA183" i="69"/>
  <c r="HZ183" i="69"/>
  <c r="HY183" i="69"/>
  <c r="HX183" i="69"/>
  <c r="HW183" i="69"/>
  <c r="HV183" i="69"/>
  <c r="HU183" i="69"/>
  <c r="HT183" i="69"/>
  <c r="HS183" i="69"/>
  <c r="HR183" i="69"/>
  <c r="HQ183" i="69"/>
  <c r="HP183" i="69"/>
  <c r="HO183" i="69"/>
  <c r="HN183" i="69"/>
  <c r="HM183" i="69"/>
  <c r="HL183" i="69"/>
  <c r="HK183" i="69"/>
  <c r="HJ183" i="69"/>
  <c r="HI183" i="69"/>
  <c r="HH183" i="69"/>
  <c r="HG183" i="69"/>
  <c r="HF183" i="69"/>
  <c r="HE183" i="69"/>
  <c r="HD183" i="69"/>
  <c r="HC183" i="69"/>
  <c r="HB183" i="69"/>
  <c r="HA183" i="69"/>
  <c r="GZ183" i="69"/>
  <c r="GY183" i="69"/>
  <c r="GX183" i="69"/>
  <c r="GW183" i="69"/>
  <c r="GV183" i="69"/>
  <c r="GU183" i="69"/>
  <c r="GT183" i="69"/>
  <c r="GS183" i="69"/>
  <c r="GR183" i="69"/>
  <c r="GQ183" i="69"/>
  <c r="JW182" i="69"/>
  <c r="JV182" i="69"/>
  <c r="JU182" i="69"/>
  <c r="JT182" i="69"/>
  <c r="JS182" i="69"/>
  <c r="JR182" i="69"/>
  <c r="JQ182" i="69"/>
  <c r="JP182" i="69"/>
  <c r="JO182" i="69"/>
  <c r="JN182" i="69"/>
  <c r="JM182" i="69"/>
  <c r="JL182" i="69"/>
  <c r="JK182" i="69"/>
  <c r="JJ182" i="69"/>
  <c r="JI182" i="69"/>
  <c r="JH182" i="69"/>
  <c r="JG182" i="69"/>
  <c r="JF182" i="69"/>
  <c r="JE182" i="69"/>
  <c r="JD182" i="69"/>
  <c r="JC182" i="69"/>
  <c r="JB182" i="69"/>
  <c r="JA182" i="69"/>
  <c r="IZ182" i="69"/>
  <c r="IY182" i="69"/>
  <c r="IX182" i="69"/>
  <c r="IW182" i="69"/>
  <c r="IV182" i="69"/>
  <c r="IU182" i="69"/>
  <c r="IT182" i="69"/>
  <c r="IS182" i="69"/>
  <c r="IR182" i="69"/>
  <c r="IQ182" i="69"/>
  <c r="IP182" i="69"/>
  <c r="IO182" i="69"/>
  <c r="IN182" i="69"/>
  <c r="IM182" i="69"/>
  <c r="IL182" i="69"/>
  <c r="IK182" i="69"/>
  <c r="IJ182" i="69"/>
  <c r="II182" i="69"/>
  <c r="IH182" i="69"/>
  <c r="IG182" i="69"/>
  <c r="IF182" i="69"/>
  <c r="IE182" i="69"/>
  <c r="ID182" i="69"/>
  <c r="IC182" i="69"/>
  <c r="IB182" i="69"/>
  <c r="IA182" i="69"/>
  <c r="HZ182" i="69"/>
  <c r="HY182" i="69"/>
  <c r="HX182" i="69"/>
  <c r="HW182" i="69"/>
  <c r="HV182" i="69"/>
  <c r="HU182" i="69"/>
  <c r="HT182" i="69"/>
  <c r="HS182" i="69"/>
  <c r="HR182" i="69"/>
  <c r="HQ182" i="69"/>
  <c r="HP182" i="69"/>
  <c r="HO182" i="69"/>
  <c r="HN182" i="69"/>
  <c r="HM182" i="69"/>
  <c r="HL182" i="69"/>
  <c r="HK182" i="69"/>
  <c r="HJ182" i="69"/>
  <c r="HI182" i="69"/>
  <c r="HH182" i="69"/>
  <c r="HG182" i="69"/>
  <c r="HF182" i="69"/>
  <c r="HE182" i="69"/>
  <c r="HD182" i="69"/>
  <c r="HC182" i="69"/>
  <c r="HB182" i="69"/>
  <c r="HA182" i="69"/>
  <c r="GZ182" i="69"/>
  <c r="GY182" i="69"/>
  <c r="GX182" i="69"/>
  <c r="GW182" i="69"/>
  <c r="GV182" i="69"/>
  <c r="GU182" i="69"/>
  <c r="GT182" i="69"/>
  <c r="GS182" i="69"/>
  <c r="GR182" i="69"/>
  <c r="GQ182" i="69"/>
  <c r="JW181" i="69"/>
  <c r="JV181" i="69"/>
  <c r="JU181" i="69"/>
  <c r="JT181" i="69"/>
  <c r="JS181" i="69"/>
  <c r="JR181" i="69"/>
  <c r="JQ181" i="69"/>
  <c r="JP181" i="69"/>
  <c r="JO181" i="69"/>
  <c r="JN181" i="69"/>
  <c r="JM181" i="69"/>
  <c r="JL181" i="69"/>
  <c r="JK181" i="69"/>
  <c r="JJ181" i="69"/>
  <c r="JI181" i="69"/>
  <c r="JH181" i="69"/>
  <c r="JG181" i="69"/>
  <c r="JF181" i="69"/>
  <c r="JE181" i="69"/>
  <c r="JD181" i="69"/>
  <c r="JC181" i="69"/>
  <c r="JB181" i="69"/>
  <c r="JA181" i="69"/>
  <c r="IZ181" i="69"/>
  <c r="IY181" i="69"/>
  <c r="IX181" i="69"/>
  <c r="IW181" i="69"/>
  <c r="IV181" i="69"/>
  <c r="IU181" i="69"/>
  <c r="IT181" i="69"/>
  <c r="IS181" i="69"/>
  <c r="IR181" i="69"/>
  <c r="IQ181" i="69"/>
  <c r="IP181" i="69"/>
  <c r="IO181" i="69"/>
  <c r="IN181" i="69"/>
  <c r="IM181" i="69"/>
  <c r="IL181" i="69"/>
  <c r="IK181" i="69"/>
  <c r="IJ181" i="69"/>
  <c r="II181" i="69"/>
  <c r="IH181" i="69"/>
  <c r="IG181" i="69"/>
  <c r="IF181" i="69"/>
  <c r="IE181" i="69"/>
  <c r="ID181" i="69"/>
  <c r="IC181" i="69"/>
  <c r="IB181" i="69"/>
  <c r="IA181" i="69"/>
  <c r="HZ181" i="69"/>
  <c r="HY181" i="69"/>
  <c r="HX181" i="69"/>
  <c r="HW181" i="69"/>
  <c r="HV181" i="69"/>
  <c r="HU181" i="69"/>
  <c r="HT181" i="69"/>
  <c r="HS181" i="69"/>
  <c r="HR181" i="69"/>
  <c r="HQ181" i="69"/>
  <c r="HP181" i="69"/>
  <c r="HO181" i="69"/>
  <c r="HN181" i="69"/>
  <c r="HM181" i="69"/>
  <c r="HL181" i="69"/>
  <c r="HK181" i="69"/>
  <c r="HJ181" i="69"/>
  <c r="HI181" i="69"/>
  <c r="HH181" i="69"/>
  <c r="HG181" i="69"/>
  <c r="HF181" i="69"/>
  <c r="HE181" i="69"/>
  <c r="HD181" i="69"/>
  <c r="HC181" i="69"/>
  <c r="HB181" i="69"/>
  <c r="HA181" i="69"/>
  <c r="GZ181" i="69"/>
  <c r="GY181" i="69"/>
  <c r="GX181" i="69"/>
  <c r="GW181" i="69"/>
  <c r="GV181" i="69"/>
  <c r="GU181" i="69"/>
  <c r="GT181" i="69"/>
  <c r="GS181" i="69"/>
  <c r="GR181" i="69"/>
  <c r="GQ181" i="69"/>
  <c r="JW180" i="69"/>
  <c r="JV180" i="69"/>
  <c r="JU180" i="69"/>
  <c r="JT180" i="69"/>
  <c r="JS180" i="69"/>
  <c r="JR180" i="69"/>
  <c r="JQ180" i="69"/>
  <c r="JP180" i="69"/>
  <c r="JO180" i="69"/>
  <c r="JN180" i="69"/>
  <c r="JM180" i="69"/>
  <c r="JL180" i="69"/>
  <c r="JK180" i="69"/>
  <c r="JJ180" i="69"/>
  <c r="JI180" i="69"/>
  <c r="JH180" i="69"/>
  <c r="JG180" i="69"/>
  <c r="JF180" i="69"/>
  <c r="JE180" i="69"/>
  <c r="JD180" i="69"/>
  <c r="JC180" i="69"/>
  <c r="JB180" i="69"/>
  <c r="JA180" i="69"/>
  <c r="IZ180" i="69"/>
  <c r="IY180" i="69"/>
  <c r="IX180" i="69"/>
  <c r="IW180" i="69"/>
  <c r="IV180" i="69"/>
  <c r="IU180" i="69"/>
  <c r="IT180" i="69"/>
  <c r="IS180" i="69"/>
  <c r="IR180" i="69"/>
  <c r="IQ180" i="69"/>
  <c r="IP180" i="69"/>
  <c r="IO180" i="69"/>
  <c r="IN180" i="69"/>
  <c r="IM180" i="69"/>
  <c r="IL180" i="69"/>
  <c r="IK180" i="69"/>
  <c r="IJ180" i="69"/>
  <c r="II180" i="69"/>
  <c r="IH180" i="69"/>
  <c r="IG180" i="69"/>
  <c r="IF180" i="69"/>
  <c r="IE180" i="69"/>
  <c r="ID180" i="69"/>
  <c r="IC180" i="69"/>
  <c r="IB180" i="69"/>
  <c r="IA180" i="69"/>
  <c r="HZ180" i="69"/>
  <c r="HY180" i="69"/>
  <c r="HX180" i="69"/>
  <c r="HW180" i="69"/>
  <c r="HV180" i="69"/>
  <c r="HU180" i="69"/>
  <c r="HT180" i="69"/>
  <c r="HS180" i="69"/>
  <c r="HR180" i="69"/>
  <c r="HQ180" i="69"/>
  <c r="HP180" i="69"/>
  <c r="HO180" i="69"/>
  <c r="HN180" i="69"/>
  <c r="HM180" i="69"/>
  <c r="HL180" i="69"/>
  <c r="HK180" i="69"/>
  <c r="HJ180" i="69"/>
  <c r="HI180" i="69"/>
  <c r="HH180" i="69"/>
  <c r="HG180" i="69"/>
  <c r="HF180" i="69"/>
  <c r="HE180" i="69"/>
  <c r="HD180" i="69"/>
  <c r="HC180" i="69"/>
  <c r="HB180" i="69"/>
  <c r="HA180" i="69"/>
  <c r="GZ180" i="69"/>
  <c r="GY180" i="69"/>
  <c r="GX180" i="69"/>
  <c r="GW180" i="69"/>
  <c r="GV180" i="69"/>
  <c r="GU180" i="69"/>
  <c r="GT180" i="69"/>
  <c r="GS180" i="69"/>
  <c r="GR180" i="69"/>
  <c r="GQ180" i="69"/>
  <c r="JW179" i="69"/>
  <c r="JV179" i="69"/>
  <c r="JU179" i="69"/>
  <c r="JT179" i="69"/>
  <c r="JS179" i="69"/>
  <c r="JR179" i="69"/>
  <c r="JQ179" i="69"/>
  <c r="JP179" i="69"/>
  <c r="JO179" i="69"/>
  <c r="JN179" i="69"/>
  <c r="JM179" i="69"/>
  <c r="JL179" i="69"/>
  <c r="JK179" i="69"/>
  <c r="JJ179" i="69"/>
  <c r="JI179" i="69"/>
  <c r="JH179" i="69"/>
  <c r="JG179" i="69"/>
  <c r="JF179" i="69"/>
  <c r="JE179" i="69"/>
  <c r="JD179" i="69"/>
  <c r="JC179" i="69"/>
  <c r="JB179" i="69"/>
  <c r="JA179" i="69"/>
  <c r="IZ179" i="69"/>
  <c r="IY179" i="69"/>
  <c r="IX179" i="69"/>
  <c r="IW179" i="69"/>
  <c r="IV179" i="69"/>
  <c r="IU179" i="69"/>
  <c r="IT179" i="69"/>
  <c r="IS179" i="69"/>
  <c r="IR179" i="69"/>
  <c r="IQ179" i="69"/>
  <c r="IP179" i="69"/>
  <c r="IO179" i="69"/>
  <c r="IN179" i="69"/>
  <c r="IM179" i="69"/>
  <c r="IL179" i="69"/>
  <c r="IK179" i="69"/>
  <c r="IJ179" i="69"/>
  <c r="II179" i="69"/>
  <c r="IH179" i="69"/>
  <c r="IG179" i="69"/>
  <c r="IF179" i="69"/>
  <c r="IE179" i="69"/>
  <c r="ID179" i="69"/>
  <c r="IC179" i="69"/>
  <c r="IB179" i="69"/>
  <c r="IA179" i="69"/>
  <c r="HZ179" i="69"/>
  <c r="HY179" i="69"/>
  <c r="HX179" i="69"/>
  <c r="HW179" i="69"/>
  <c r="HV179" i="69"/>
  <c r="HU179" i="69"/>
  <c r="HT179" i="69"/>
  <c r="HS179" i="69"/>
  <c r="HR179" i="69"/>
  <c r="HQ179" i="69"/>
  <c r="HP179" i="69"/>
  <c r="HO179" i="69"/>
  <c r="HN179" i="69"/>
  <c r="HM179" i="69"/>
  <c r="HL179" i="69"/>
  <c r="HK179" i="69"/>
  <c r="HJ179" i="69"/>
  <c r="HI179" i="69"/>
  <c r="HH179" i="69"/>
  <c r="HG179" i="69"/>
  <c r="HF179" i="69"/>
  <c r="HE179" i="69"/>
  <c r="HD179" i="69"/>
  <c r="HC179" i="69"/>
  <c r="HB179" i="69"/>
  <c r="HA179" i="69"/>
  <c r="GZ179" i="69"/>
  <c r="GY179" i="69"/>
  <c r="GX179" i="69"/>
  <c r="GW179" i="69"/>
  <c r="GV179" i="69"/>
  <c r="GU179" i="69"/>
  <c r="GT179" i="69"/>
  <c r="GS179" i="69"/>
  <c r="GR179" i="69"/>
  <c r="GQ179" i="69"/>
  <c r="JW178" i="69"/>
  <c r="JV178" i="69"/>
  <c r="JU178" i="69"/>
  <c r="JT178" i="69"/>
  <c r="JS178" i="69"/>
  <c r="JR178" i="69"/>
  <c r="JQ178" i="69"/>
  <c r="JP178" i="69"/>
  <c r="JO178" i="69"/>
  <c r="JN178" i="69"/>
  <c r="JM178" i="69"/>
  <c r="JL178" i="69"/>
  <c r="JK178" i="69"/>
  <c r="JJ178" i="69"/>
  <c r="JI178" i="69"/>
  <c r="JH178" i="69"/>
  <c r="JG178" i="69"/>
  <c r="JF178" i="69"/>
  <c r="JE178" i="69"/>
  <c r="JD178" i="69"/>
  <c r="JC178" i="69"/>
  <c r="JB178" i="69"/>
  <c r="JA178" i="69"/>
  <c r="IZ178" i="69"/>
  <c r="IY178" i="69"/>
  <c r="IX178" i="69"/>
  <c r="IW178" i="69"/>
  <c r="IV178" i="69"/>
  <c r="IU178" i="69"/>
  <c r="IT178" i="69"/>
  <c r="IS178" i="69"/>
  <c r="IR178" i="69"/>
  <c r="IQ178" i="69"/>
  <c r="IP178" i="69"/>
  <c r="IO178" i="69"/>
  <c r="IN178" i="69"/>
  <c r="IM178" i="69"/>
  <c r="IL178" i="69"/>
  <c r="IK178" i="69"/>
  <c r="IJ178" i="69"/>
  <c r="II178" i="69"/>
  <c r="IH178" i="69"/>
  <c r="IG178" i="69"/>
  <c r="IF178" i="69"/>
  <c r="IE178" i="69"/>
  <c r="ID178" i="69"/>
  <c r="IC178" i="69"/>
  <c r="IB178" i="69"/>
  <c r="IA178" i="69"/>
  <c r="HZ178" i="69"/>
  <c r="HY178" i="69"/>
  <c r="HX178" i="69"/>
  <c r="HW178" i="69"/>
  <c r="HV178" i="69"/>
  <c r="HU178" i="69"/>
  <c r="HT178" i="69"/>
  <c r="HS178" i="69"/>
  <c r="HR178" i="69"/>
  <c r="HQ178" i="69"/>
  <c r="HP178" i="69"/>
  <c r="HO178" i="69"/>
  <c r="HN178" i="69"/>
  <c r="HM178" i="69"/>
  <c r="HL178" i="69"/>
  <c r="HK178" i="69"/>
  <c r="HJ178" i="69"/>
  <c r="HI178" i="69"/>
  <c r="HH178" i="69"/>
  <c r="HG178" i="69"/>
  <c r="HF178" i="69"/>
  <c r="HE178" i="69"/>
  <c r="HD178" i="69"/>
  <c r="HC178" i="69"/>
  <c r="HB178" i="69"/>
  <c r="HA178" i="69"/>
  <c r="GZ178" i="69"/>
  <c r="GY178" i="69"/>
  <c r="GX178" i="69"/>
  <c r="GW178" i="69"/>
  <c r="GV178" i="69"/>
  <c r="GU178" i="69"/>
  <c r="GT178" i="69"/>
  <c r="GS178" i="69"/>
  <c r="GR178" i="69"/>
  <c r="GQ178" i="69"/>
  <c r="JW177" i="69"/>
  <c r="JV177" i="69"/>
  <c r="JU177" i="69"/>
  <c r="JT177" i="69"/>
  <c r="JS177" i="69"/>
  <c r="JR177" i="69"/>
  <c r="JQ177" i="69"/>
  <c r="JP177" i="69"/>
  <c r="JO177" i="69"/>
  <c r="JN177" i="69"/>
  <c r="JM177" i="69"/>
  <c r="JL177" i="69"/>
  <c r="JK177" i="69"/>
  <c r="JJ177" i="69"/>
  <c r="JI177" i="69"/>
  <c r="JH177" i="69"/>
  <c r="JG177" i="69"/>
  <c r="JF177" i="69"/>
  <c r="JE177" i="69"/>
  <c r="JD177" i="69"/>
  <c r="JC177" i="69"/>
  <c r="JB177" i="69"/>
  <c r="JA177" i="69"/>
  <c r="IZ177" i="69"/>
  <c r="IY177" i="69"/>
  <c r="IX177" i="69"/>
  <c r="IW177" i="69"/>
  <c r="IV177" i="69"/>
  <c r="IU177" i="69"/>
  <c r="IT177" i="69"/>
  <c r="IS177" i="69"/>
  <c r="IR177" i="69"/>
  <c r="IQ177" i="69"/>
  <c r="IP177" i="69"/>
  <c r="IO177" i="69"/>
  <c r="IN177" i="69"/>
  <c r="IM177" i="69"/>
  <c r="IL177" i="69"/>
  <c r="IK177" i="69"/>
  <c r="IJ177" i="69"/>
  <c r="II177" i="69"/>
  <c r="IH177" i="69"/>
  <c r="IG177" i="69"/>
  <c r="IF177" i="69"/>
  <c r="IE177" i="69"/>
  <c r="ID177" i="69"/>
  <c r="IC177" i="69"/>
  <c r="IB177" i="69"/>
  <c r="IA177" i="69"/>
  <c r="HZ177" i="69"/>
  <c r="HY177" i="69"/>
  <c r="HX177" i="69"/>
  <c r="HW177" i="69"/>
  <c r="HV177" i="69"/>
  <c r="HU177" i="69"/>
  <c r="HT177" i="69"/>
  <c r="HS177" i="69"/>
  <c r="HR177" i="69"/>
  <c r="HQ177" i="69"/>
  <c r="HP177" i="69"/>
  <c r="HO177" i="69"/>
  <c r="HN177" i="69"/>
  <c r="HM177" i="69"/>
  <c r="HL177" i="69"/>
  <c r="HK177" i="69"/>
  <c r="HJ177" i="69"/>
  <c r="HI177" i="69"/>
  <c r="HH177" i="69"/>
  <c r="HG177" i="69"/>
  <c r="HF177" i="69"/>
  <c r="HE177" i="69"/>
  <c r="HD177" i="69"/>
  <c r="HC177" i="69"/>
  <c r="HB177" i="69"/>
  <c r="HA177" i="69"/>
  <c r="GZ177" i="69"/>
  <c r="GY177" i="69"/>
  <c r="GX177" i="69"/>
  <c r="GW177" i="69"/>
  <c r="GV177" i="69"/>
  <c r="GU177" i="69"/>
  <c r="GT177" i="69"/>
  <c r="GS177" i="69"/>
  <c r="GR177" i="69"/>
  <c r="GQ177" i="69"/>
  <c r="JW176" i="69"/>
  <c r="JV176" i="69"/>
  <c r="JU176" i="69"/>
  <c r="JT176" i="69"/>
  <c r="JS176" i="69"/>
  <c r="JR176" i="69"/>
  <c r="JQ176" i="69"/>
  <c r="JP176" i="69"/>
  <c r="JO176" i="69"/>
  <c r="JN176" i="69"/>
  <c r="JM176" i="69"/>
  <c r="JL176" i="69"/>
  <c r="JK176" i="69"/>
  <c r="JJ176" i="69"/>
  <c r="JI176" i="69"/>
  <c r="JH176" i="69"/>
  <c r="JG176" i="69"/>
  <c r="JF176" i="69"/>
  <c r="JE176" i="69"/>
  <c r="JD176" i="69"/>
  <c r="JC176" i="69"/>
  <c r="JB176" i="69"/>
  <c r="JA176" i="69"/>
  <c r="IZ176" i="69"/>
  <c r="IY176" i="69"/>
  <c r="IX176" i="69"/>
  <c r="IW176" i="69"/>
  <c r="IV176" i="69"/>
  <c r="IU176" i="69"/>
  <c r="IT176" i="69"/>
  <c r="IS176" i="69"/>
  <c r="IR176" i="69"/>
  <c r="IQ176" i="69"/>
  <c r="IP176" i="69"/>
  <c r="IO176" i="69"/>
  <c r="IN176" i="69"/>
  <c r="IM176" i="69"/>
  <c r="IL176" i="69"/>
  <c r="IK176" i="69"/>
  <c r="IJ176" i="69"/>
  <c r="II176" i="69"/>
  <c r="IH176" i="69"/>
  <c r="IG176" i="69"/>
  <c r="IF176" i="69"/>
  <c r="IE176" i="69"/>
  <c r="ID176" i="69"/>
  <c r="IC176" i="69"/>
  <c r="IB176" i="69"/>
  <c r="IA176" i="69"/>
  <c r="HZ176" i="69"/>
  <c r="HY176" i="69"/>
  <c r="HX176" i="69"/>
  <c r="HW176" i="69"/>
  <c r="HV176" i="69"/>
  <c r="HU176" i="69"/>
  <c r="HT176" i="69"/>
  <c r="HS176" i="69"/>
  <c r="HR176" i="69"/>
  <c r="HQ176" i="69"/>
  <c r="HP176" i="69"/>
  <c r="HO176" i="69"/>
  <c r="HN176" i="69"/>
  <c r="HM176" i="69"/>
  <c r="HL176" i="69"/>
  <c r="HK176" i="69"/>
  <c r="HJ176" i="69"/>
  <c r="HI176" i="69"/>
  <c r="HH176" i="69"/>
  <c r="HG176" i="69"/>
  <c r="HF176" i="69"/>
  <c r="HE176" i="69"/>
  <c r="HD176" i="69"/>
  <c r="HC176" i="69"/>
  <c r="HB176" i="69"/>
  <c r="HA176" i="69"/>
  <c r="GZ176" i="69"/>
  <c r="GY176" i="69"/>
  <c r="GX176" i="69"/>
  <c r="GW176" i="69"/>
  <c r="GV176" i="69"/>
  <c r="GU176" i="69"/>
  <c r="GT176" i="69"/>
  <c r="GS176" i="69"/>
  <c r="GR176" i="69"/>
  <c r="GQ176" i="69"/>
  <c r="JW175" i="69"/>
  <c r="JV175" i="69"/>
  <c r="JU175" i="69"/>
  <c r="JT175" i="69"/>
  <c r="JS175" i="69"/>
  <c r="JR175" i="69"/>
  <c r="JQ175" i="69"/>
  <c r="JP175" i="69"/>
  <c r="JO175" i="69"/>
  <c r="JN175" i="69"/>
  <c r="JM175" i="69"/>
  <c r="JL175" i="69"/>
  <c r="JK175" i="69"/>
  <c r="JJ175" i="69"/>
  <c r="JI175" i="69"/>
  <c r="JH175" i="69"/>
  <c r="JG175" i="69"/>
  <c r="JF175" i="69"/>
  <c r="JE175" i="69"/>
  <c r="JD175" i="69"/>
  <c r="JC175" i="69"/>
  <c r="JB175" i="69"/>
  <c r="JA175" i="69"/>
  <c r="IZ175" i="69"/>
  <c r="IY175" i="69"/>
  <c r="IX175" i="69"/>
  <c r="IW175" i="69"/>
  <c r="IV175" i="69"/>
  <c r="IU175" i="69"/>
  <c r="IT175" i="69"/>
  <c r="IS175" i="69"/>
  <c r="IR175" i="69"/>
  <c r="IQ175" i="69"/>
  <c r="IP175" i="69"/>
  <c r="IO175" i="69"/>
  <c r="IN175" i="69"/>
  <c r="IM175" i="69"/>
  <c r="IL175" i="69"/>
  <c r="IK175" i="69"/>
  <c r="IJ175" i="69"/>
  <c r="II175" i="69"/>
  <c r="IH175" i="69"/>
  <c r="IG175" i="69"/>
  <c r="IF175" i="69"/>
  <c r="IE175" i="69"/>
  <c r="ID175" i="69"/>
  <c r="IC175" i="69"/>
  <c r="IB175" i="69"/>
  <c r="IA175" i="69"/>
  <c r="HZ175" i="69"/>
  <c r="HY175" i="69"/>
  <c r="HX175" i="69"/>
  <c r="HW175" i="69"/>
  <c r="HV175" i="69"/>
  <c r="HU175" i="69"/>
  <c r="HT175" i="69"/>
  <c r="HS175" i="69"/>
  <c r="HR175" i="69"/>
  <c r="HQ175" i="69"/>
  <c r="HP175" i="69"/>
  <c r="HO175" i="69"/>
  <c r="HN175" i="69"/>
  <c r="HM175" i="69"/>
  <c r="HL175" i="69"/>
  <c r="HK175" i="69"/>
  <c r="HJ175" i="69"/>
  <c r="HI175" i="69"/>
  <c r="HH175" i="69"/>
  <c r="HG175" i="69"/>
  <c r="HF175" i="69"/>
  <c r="HE175" i="69"/>
  <c r="HD175" i="69"/>
  <c r="HC175" i="69"/>
  <c r="HB175" i="69"/>
  <c r="HA175" i="69"/>
  <c r="GZ175" i="69"/>
  <c r="GY175" i="69"/>
  <c r="GX175" i="69"/>
  <c r="GW175" i="69"/>
  <c r="GV175" i="69"/>
  <c r="GU175" i="69"/>
  <c r="GT175" i="69"/>
  <c r="GS175" i="69"/>
  <c r="GR175" i="69"/>
  <c r="GQ175" i="69"/>
  <c r="JW174" i="69"/>
  <c r="JV174" i="69"/>
  <c r="JU174" i="69"/>
  <c r="JT174" i="69"/>
  <c r="JS174" i="69"/>
  <c r="JR174" i="69"/>
  <c r="JQ174" i="69"/>
  <c r="JP174" i="69"/>
  <c r="JO174" i="69"/>
  <c r="JN174" i="69"/>
  <c r="JM174" i="69"/>
  <c r="JL174" i="69"/>
  <c r="JK174" i="69"/>
  <c r="JJ174" i="69"/>
  <c r="JI174" i="69"/>
  <c r="JH174" i="69"/>
  <c r="JG174" i="69"/>
  <c r="JF174" i="69"/>
  <c r="JE174" i="69"/>
  <c r="JD174" i="69"/>
  <c r="JC174" i="69"/>
  <c r="JB174" i="69"/>
  <c r="JA174" i="69"/>
  <c r="IZ174" i="69"/>
  <c r="IY174" i="69"/>
  <c r="IX174" i="69"/>
  <c r="IW174" i="69"/>
  <c r="IV174" i="69"/>
  <c r="IU174" i="69"/>
  <c r="IT174" i="69"/>
  <c r="IS174" i="69"/>
  <c r="IR174" i="69"/>
  <c r="IQ174" i="69"/>
  <c r="IP174" i="69"/>
  <c r="IO174" i="69"/>
  <c r="IN174" i="69"/>
  <c r="IM174" i="69"/>
  <c r="IL174" i="69"/>
  <c r="IK174" i="69"/>
  <c r="IJ174" i="69"/>
  <c r="II174" i="69"/>
  <c r="IH174" i="69"/>
  <c r="IG174" i="69"/>
  <c r="IF174" i="69"/>
  <c r="IE174" i="69"/>
  <c r="ID174" i="69"/>
  <c r="IC174" i="69"/>
  <c r="IB174" i="69"/>
  <c r="IA174" i="69"/>
  <c r="HZ174" i="69"/>
  <c r="HY174" i="69"/>
  <c r="HX174" i="69"/>
  <c r="HW174" i="69"/>
  <c r="HV174" i="69"/>
  <c r="HU174" i="69"/>
  <c r="HT174" i="69"/>
  <c r="HS174" i="69"/>
  <c r="HR174" i="69"/>
  <c r="HQ174" i="69"/>
  <c r="HP174" i="69"/>
  <c r="HO174" i="69"/>
  <c r="HN174" i="69"/>
  <c r="HM174" i="69"/>
  <c r="HL174" i="69"/>
  <c r="HK174" i="69"/>
  <c r="HJ174" i="69"/>
  <c r="HI174" i="69"/>
  <c r="HH174" i="69"/>
  <c r="HG174" i="69"/>
  <c r="HF174" i="69"/>
  <c r="HE174" i="69"/>
  <c r="HD174" i="69"/>
  <c r="HC174" i="69"/>
  <c r="HB174" i="69"/>
  <c r="HA174" i="69"/>
  <c r="GZ174" i="69"/>
  <c r="GY174" i="69"/>
  <c r="GX174" i="69"/>
  <c r="GW174" i="69"/>
  <c r="GV174" i="69"/>
  <c r="GU174" i="69"/>
  <c r="GT174" i="69"/>
  <c r="GS174" i="69"/>
  <c r="GR174" i="69"/>
  <c r="GQ174" i="69"/>
  <c r="JW173" i="69"/>
  <c r="JV173" i="69"/>
  <c r="JU173" i="69"/>
  <c r="JT173" i="69"/>
  <c r="JS173" i="69"/>
  <c r="JR173" i="69"/>
  <c r="JQ173" i="69"/>
  <c r="JP173" i="69"/>
  <c r="JO173" i="69"/>
  <c r="JN173" i="69"/>
  <c r="JM173" i="69"/>
  <c r="JL173" i="69"/>
  <c r="JK173" i="69"/>
  <c r="JJ173" i="69"/>
  <c r="JI173" i="69"/>
  <c r="JH173" i="69"/>
  <c r="JG173" i="69"/>
  <c r="JF173" i="69"/>
  <c r="JE173" i="69"/>
  <c r="JD173" i="69"/>
  <c r="JC173" i="69"/>
  <c r="JB173" i="69"/>
  <c r="JA173" i="69"/>
  <c r="IZ173" i="69"/>
  <c r="IY173" i="69"/>
  <c r="IX173" i="69"/>
  <c r="IW173" i="69"/>
  <c r="IV173" i="69"/>
  <c r="IU173" i="69"/>
  <c r="IT173" i="69"/>
  <c r="IS173" i="69"/>
  <c r="IR173" i="69"/>
  <c r="IQ173" i="69"/>
  <c r="IP173" i="69"/>
  <c r="IO173" i="69"/>
  <c r="IN173" i="69"/>
  <c r="IM173" i="69"/>
  <c r="IL173" i="69"/>
  <c r="IK173" i="69"/>
  <c r="IJ173" i="69"/>
  <c r="II173" i="69"/>
  <c r="IH173" i="69"/>
  <c r="IG173" i="69"/>
  <c r="IF173" i="69"/>
  <c r="IE173" i="69"/>
  <c r="ID173" i="69"/>
  <c r="IC173" i="69"/>
  <c r="IB173" i="69"/>
  <c r="IA173" i="69"/>
  <c r="HZ173" i="69"/>
  <c r="HY173" i="69"/>
  <c r="HX173" i="69"/>
  <c r="HW173" i="69"/>
  <c r="HV173" i="69"/>
  <c r="HU173" i="69"/>
  <c r="HT173" i="69"/>
  <c r="HS173" i="69"/>
  <c r="HR173" i="69"/>
  <c r="HQ173" i="69"/>
  <c r="HP173" i="69"/>
  <c r="HO173" i="69"/>
  <c r="HN173" i="69"/>
  <c r="HM173" i="69"/>
  <c r="HL173" i="69"/>
  <c r="HK173" i="69"/>
  <c r="HJ173" i="69"/>
  <c r="HI173" i="69"/>
  <c r="HH173" i="69"/>
  <c r="HG173" i="69"/>
  <c r="HF173" i="69"/>
  <c r="HE173" i="69"/>
  <c r="HD173" i="69"/>
  <c r="HC173" i="69"/>
  <c r="HB173" i="69"/>
  <c r="HA173" i="69"/>
  <c r="GZ173" i="69"/>
  <c r="GY173" i="69"/>
  <c r="GX173" i="69"/>
  <c r="GW173" i="69"/>
  <c r="GV173" i="69"/>
  <c r="GU173" i="69"/>
  <c r="GT173" i="69"/>
  <c r="GS173" i="69"/>
  <c r="GR173" i="69"/>
  <c r="GQ173" i="69"/>
  <c r="JW172" i="69"/>
  <c r="JV172" i="69"/>
  <c r="JU172" i="69"/>
  <c r="JT172" i="69"/>
  <c r="JS172" i="69"/>
  <c r="JR172" i="69"/>
  <c r="JQ172" i="69"/>
  <c r="JP172" i="69"/>
  <c r="JO172" i="69"/>
  <c r="JN172" i="69"/>
  <c r="JM172" i="69"/>
  <c r="JL172" i="69"/>
  <c r="JK172" i="69"/>
  <c r="JJ172" i="69"/>
  <c r="JI172" i="69"/>
  <c r="JH172" i="69"/>
  <c r="JG172" i="69"/>
  <c r="JF172" i="69"/>
  <c r="JE172" i="69"/>
  <c r="JD172" i="69"/>
  <c r="JC172" i="69"/>
  <c r="JB172" i="69"/>
  <c r="JA172" i="69"/>
  <c r="IZ172" i="69"/>
  <c r="IY172" i="69"/>
  <c r="IX172" i="69"/>
  <c r="IW172" i="69"/>
  <c r="IV172" i="69"/>
  <c r="IU172" i="69"/>
  <c r="IT172" i="69"/>
  <c r="IS172" i="69"/>
  <c r="IR172" i="69"/>
  <c r="IQ172" i="69"/>
  <c r="IP172" i="69"/>
  <c r="IO172" i="69"/>
  <c r="IN172" i="69"/>
  <c r="IM172" i="69"/>
  <c r="IL172" i="69"/>
  <c r="IK172" i="69"/>
  <c r="IJ172" i="69"/>
  <c r="II172" i="69"/>
  <c r="IH172" i="69"/>
  <c r="IG172" i="69"/>
  <c r="IF172" i="69"/>
  <c r="IE172" i="69"/>
  <c r="ID172" i="69"/>
  <c r="IC172" i="69"/>
  <c r="IB172" i="69"/>
  <c r="IA172" i="69"/>
  <c r="HZ172" i="69"/>
  <c r="HY172" i="69"/>
  <c r="HX172" i="69"/>
  <c r="HW172" i="69"/>
  <c r="HV172" i="69"/>
  <c r="HU172" i="69"/>
  <c r="HT172" i="69"/>
  <c r="HS172" i="69"/>
  <c r="HR172" i="69"/>
  <c r="HQ172" i="69"/>
  <c r="HP172" i="69"/>
  <c r="HO172" i="69"/>
  <c r="HN172" i="69"/>
  <c r="HM172" i="69"/>
  <c r="HL172" i="69"/>
  <c r="HK172" i="69"/>
  <c r="HJ172" i="69"/>
  <c r="HI172" i="69"/>
  <c r="HH172" i="69"/>
  <c r="HG172" i="69"/>
  <c r="HF172" i="69"/>
  <c r="HE172" i="69"/>
  <c r="HD172" i="69"/>
  <c r="HC172" i="69"/>
  <c r="HB172" i="69"/>
  <c r="HA172" i="69"/>
  <c r="GZ172" i="69"/>
  <c r="GY172" i="69"/>
  <c r="GX172" i="69"/>
  <c r="GW172" i="69"/>
  <c r="GV172" i="69"/>
  <c r="GU172" i="69"/>
  <c r="GT172" i="69"/>
  <c r="GS172" i="69"/>
  <c r="GR172" i="69"/>
  <c r="GQ172" i="69"/>
  <c r="JW171" i="69"/>
  <c r="JV171" i="69"/>
  <c r="JU171" i="69"/>
  <c r="JT171" i="69"/>
  <c r="JS171" i="69"/>
  <c r="JR171" i="69"/>
  <c r="JQ171" i="69"/>
  <c r="JP171" i="69"/>
  <c r="JO171" i="69"/>
  <c r="JN171" i="69"/>
  <c r="JM171" i="69"/>
  <c r="JL171" i="69"/>
  <c r="JK171" i="69"/>
  <c r="JJ171" i="69"/>
  <c r="JI171" i="69"/>
  <c r="JH171" i="69"/>
  <c r="JG171" i="69"/>
  <c r="JF171" i="69"/>
  <c r="JE171" i="69"/>
  <c r="JD171" i="69"/>
  <c r="JC171" i="69"/>
  <c r="JB171" i="69"/>
  <c r="JA171" i="69"/>
  <c r="IZ171" i="69"/>
  <c r="IY171" i="69"/>
  <c r="IX171" i="69"/>
  <c r="IW171" i="69"/>
  <c r="IV171" i="69"/>
  <c r="IU171" i="69"/>
  <c r="IT171" i="69"/>
  <c r="IS171" i="69"/>
  <c r="IR171" i="69"/>
  <c r="IQ171" i="69"/>
  <c r="IP171" i="69"/>
  <c r="IO171" i="69"/>
  <c r="IN171" i="69"/>
  <c r="IM171" i="69"/>
  <c r="IL171" i="69"/>
  <c r="IK171" i="69"/>
  <c r="IJ171" i="69"/>
  <c r="II171" i="69"/>
  <c r="IH171" i="69"/>
  <c r="IG171" i="69"/>
  <c r="IF171" i="69"/>
  <c r="IE171" i="69"/>
  <c r="ID171" i="69"/>
  <c r="IC171" i="69"/>
  <c r="IB171" i="69"/>
  <c r="IA171" i="69"/>
  <c r="HZ171" i="69"/>
  <c r="HY171" i="69"/>
  <c r="HX171" i="69"/>
  <c r="HW171" i="69"/>
  <c r="HV171" i="69"/>
  <c r="HU171" i="69"/>
  <c r="HT171" i="69"/>
  <c r="HS171" i="69"/>
  <c r="HR171" i="69"/>
  <c r="HQ171" i="69"/>
  <c r="HP171" i="69"/>
  <c r="HO171" i="69"/>
  <c r="HN171" i="69"/>
  <c r="HM171" i="69"/>
  <c r="HL171" i="69"/>
  <c r="HK171" i="69"/>
  <c r="HJ171" i="69"/>
  <c r="HI171" i="69"/>
  <c r="HH171" i="69"/>
  <c r="HG171" i="69"/>
  <c r="HF171" i="69"/>
  <c r="HE171" i="69"/>
  <c r="HD171" i="69"/>
  <c r="HC171" i="69"/>
  <c r="HB171" i="69"/>
  <c r="HA171" i="69"/>
  <c r="GZ171" i="69"/>
  <c r="GY171" i="69"/>
  <c r="GX171" i="69"/>
  <c r="GW171" i="69"/>
  <c r="GV171" i="69"/>
  <c r="GU171" i="69"/>
  <c r="GT171" i="69"/>
  <c r="GS171" i="69"/>
  <c r="GR171" i="69"/>
  <c r="GQ171" i="69"/>
  <c r="JW170" i="69"/>
  <c r="JV170" i="69"/>
  <c r="JU170" i="69"/>
  <c r="JT170" i="69"/>
  <c r="JS170" i="69"/>
  <c r="JR170" i="69"/>
  <c r="JQ170" i="69"/>
  <c r="JP170" i="69"/>
  <c r="JO170" i="69"/>
  <c r="JN170" i="69"/>
  <c r="JM170" i="69"/>
  <c r="JL170" i="69"/>
  <c r="JK170" i="69"/>
  <c r="JJ170" i="69"/>
  <c r="JI170" i="69"/>
  <c r="JH170" i="69"/>
  <c r="JG170" i="69"/>
  <c r="JF170" i="69"/>
  <c r="JE170" i="69"/>
  <c r="JD170" i="69"/>
  <c r="JC170" i="69"/>
  <c r="JB170" i="69"/>
  <c r="JA170" i="69"/>
  <c r="IZ170" i="69"/>
  <c r="IY170" i="69"/>
  <c r="IX170" i="69"/>
  <c r="IW170" i="69"/>
  <c r="IV170" i="69"/>
  <c r="IU170" i="69"/>
  <c r="IT170" i="69"/>
  <c r="IS170" i="69"/>
  <c r="IR170" i="69"/>
  <c r="IQ170" i="69"/>
  <c r="IP170" i="69"/>
  <c r="IO170" i="69"/>
  <c r="IN170" i="69"/>
  <c r="IM170" i="69"/>
  <c r="IL170" i="69"/>
  <c r="IK170" i="69"/>
  <c r="IJ170" i="69"/>
  <c r="II170" i="69"/>
  <c r="IH170" i="69"/>
  <c r="IG170" i="69"/>
  <c r="IF170" i="69"/>
  <c r="IE170" i="69"/>
  <c r="ID170" i="69"/>
  <c r="IC170" i="69"/>
  <c r="IB170" i="69"/>
  <c r="IA170" i="69"/>
  <c r="HZ170" i="69"/>
  <c r="HY170" i="69"/>
  <c r="HX170" i="69"/>
  <c r="HW170" i="69"/>
  <c r="HV170" i="69"/>
  <c r="HU170" i="69"/>
  <c r="HT170" i="69"/>
  <c r="HS170" i="69"/>
  <c r="HR170" i="69"/>
  <c r="HQ170" i="69"/>
  <c r="HP170" i="69"/>
  <c r="HO170" i="69"/>
  <c r="HN170" i="69"/>
  <c r="HM170" i="69"/>
  <c r="HL170" i="69"/>
  <c r="HK170" i="69"/>
  <c r="HJ170" i="69"/>
  <c r="HI170" i="69"/>
  <c r="HH170" i="69"/>
  <c r="HG170" i="69"/>
  <c r="HF170" i="69"/>
  <c r="HE170" i="69"/>
  <c r="HD170" i="69"/>
  <c r="HC170" i="69"/>
  <c r="HB170" i="69"/>
  <c r="HA170" i="69"/>
  <c r="GZ170" i="69"/>
  <c r="GY170" i="69"/>
  <c r="GX170" i="69"/>
  <c r="GW170" i="69"/>
  <c r="GV170" i="69"/>
  <c r="GU170" i="69"/>
  <c r="GT170" i="69"/>
  <c r="GS170" i="69"/>
  <c r="GR170" i="69"/>
  <c r="GQ170" i="69"/>
  <c r="JW169" i="69"/>
  <c r="JV169" i="69"/>
  <c r="JU169" i="69"/>
  <c r="JT169" i="69"/>
  <c r="JS169" i="69"/>
  <c r="JR169" i="69"/>
  <c r="JQ169" i="69"/>
  <c r="JP169" i="69"/>
  <c r="JO169" i="69"/>
  <c r="JN169" i="69"/>
  <c r="JM169" i="69"/>
  <c r="JL169" i="69"/>
  <c r="JK169" i="69"/>
  <c r="JJ169" i="69"/>
  <c r="JI169" i="69"/>
  <c r="JH169" i="69"/>
  <c r="JG169" i="69"/>
  <c r="JF169" i="69"/>
  <c r="JE169" i="69"/>
  <c r="JD169" i="69"/>
  <c r="JC169" i="69"/>
  <c r="JB169" i="69"/>
  <c r="JA169" i="69"/>
  <c r="IZ169" i="69"/>
  <c r="IY169" i="69"/>
  <c r="IX169" i="69"/>
  <c r="IW169" i="69"/>
  <c r="IV169" i="69"/>
  <c r="IU169" i="69"/>
  <c r="IT169" i="69"/>
  <c r="IS169" i="69"/>
  <c r="IR169" i="69"/>
  <c r="IQ169" i="69"/>
  <c r="IP169" i="69"/>
  <c r="IO169" i="69"/>
  <c r="IN169" i="69"/>
  <c r="IM169" i="69"/>
  <c r="IL169" i="69"/>
  <c r="IK169" i="69"/>
  <c r="IJ169" i="69"/>
  <c r="II169" i="69"/>
  <c r="IH169" i="69"/>
  <c r="IG169" i="69"/>
  <c r="IF169" i="69"/>
  <c r="IE169" i="69"/>
  <c r="ID169" i="69"/>
  <c r="IC169" i="69"/>
  <c r="IB169" i="69"/>
  <c r="IA169" i="69"/>
  <c r="HZ169" i="69"/>
  <c r="HY169" i="69"/>
  <c r="HX169" i="69"/>
  <c r="HW169" i="69"/>
  <c r="HV169" i="69"/>
  <c r="HU169" i="69"/>
  <c r="HT169" i="69"/>
  <c r="HS169" i="69"/>
  <c r="HR169" i="69"/>
  <c r="HQ169" i="69"/>
  <c r="HP169" i="69"/>
  <c r="HO169" i="69"/>
  <c r="HN169" i="69"/>
  <c r="HM169" i="69"/>
  <c r="HL169" i="69"/>
  <c r="HK169" i="69"/>
  <c r="HJ169" i="69"/>
  <c r="HI169" i="69"/>
  <c r="HH169" i="69"/>
  <c r="HG169" i="69"/>
  <c r="HF169" i="69"/>
  <c r="HE169" i="69"/>
  <c r="HD169" i="69"/>
  <c r="HC169" i="69"/>
  <c r="HB169" i="69"/>
  <c r="HA169" i="69"/>
  <c r="GZ169" i="69"/>
  <c r="GY169" i="69"/>
  <c r="GX169" i="69"/>
  <c r="GW169" i="69"/>
  <c r="GV169" i="69"/>
  <c r="GU169" i="69"/>
  <c r="GT169" i="69"/>
  <c r="GS169" i="69"/>
  <c r="GR169" i="69"/>
  <c r="GQ169" i="69"/>
  <c r="JW168" i="69"/>
  <c r="JV168" i="69"/>
  <c r="JU168" i="69"/>
  <c r="JT168" i="69"/>
  <c r="JS168" i="69"/>
  <c r="JR168" i="69"/>
  <c r="JQ168" i="69"/>
  <c r="JP168" i="69"/>
  <c r="JO168" i="69"/>
  <c r="JN168" i="69"/>
  <c r="JM168" i="69"/>
  <c r="JL168" i="69"/>
  <c r="JK168" i="69"/>
  <c r="JJ168" i="69"/>
  <c r="JI168" i="69"/>
  <c r="JH168" i="69"/>
  <c r="JG168" i="69"/>
  <c r="JF168" i="69"/>
  <c r="JE168" i="69"/>
  <c r="JD168" i="69"/>
  <c r="JC168" i="69"/>
  <c r="JB168" i="69"/>
  <c r="JA168" i="69"/>
  <c r="IZ168" i="69"/>
  <c r="IY168" i="69"/>
  <c r="IX168" i="69"/>
  <c r="IW168" i="69"/>
  <c r="IV168" i="69"/>
  <c r="IU168" i="69"/>
  <c r="IT168" i="69"/>
  <c r="IS168" i="69"/>
  <c r="IR168" i="69"/>
  <c r="IQ168" i="69"/>
  <c r="IP168" i="69"/>
  <c r="IO168" i="69"/>
  <c r="IN168" i="69"/>
  <c r="IM168" i="69"/>
  <c r="IL168" i="69"/>
  <c r="IK168" i="69"/>
  <c r="IJ168" i="69"/>
  <c r="II168" i="69"/>
  <c r="IH168" i="69"/>
  <c r="IG168" i="69"/>
  <c r="IF168" i="69"/>
  <c r="IE168" i="69"/>
  <c r="ID168" i="69"/>
  <c r="IC168" i="69"/>
  <c r="IB168" i="69"/>
  <c r="IA168" i="69"/>
  <c r="HZ168" i="69"/>
  <c r="HY168" i="69"/>
  <c r="HX168" i="69"/>
  <c r="HW168" i="69"/>
  <c r="HV168" i="69"/>
  <c r="HU168" i="69"/>
  <c r="HT168" i="69"/>
  <c r="HS168" i="69"/>
  <c r="HR168" i="69"/>
  <c r="HQ168" i="69"/>
  <c r="HP168" i="69"/>
  <c r="HO168" i="69"/>
  <c r="HN168" i="69"/>
  <c r="HM168" i="69"/>
  <c r="HL168" i="69"/>
  <c r="HK168" i="69"/>
  <c r="HJ168" i="69"/>
  <c r="HI168" i="69"/>
  <c r="HH168" i="69"/>
  <c r="HG168" i="69"/>
  <c r="HF168" i="69"/>
  <c r="HE168" i="69"/>
  <c r="HD168" i="69"/>
  <c r="HC168" i="69"/>
  <c r="HB168" i="69"/>
  <c r="HA168" i="69"/>
  <c r="GZ168" i="69"/>
  <c r="GY168" i="69"/>
  <c r="GX168" i="69"/>
  <c r="GW168" i="69"/>
  <c r="GV168" i="69"/>
  <c r="GU168" i="69"/>
  <c r="GT168" i="69"/>
  <c r="GS168" i="69"/>
  <c r="GR168" i="69"/>
  <c r="GQ168" i="69"/>
  <c r="JW167" i="69"/>
  <c r="JV167" i="69"/>
  <c r="JU167" i="69"/>
  <c r="JT167" i="69"/>
  <c r="JS167" i="69"/>
  <c r="JR167" i="69"/>
  <c r="JQ167" i="69"/>
  <c r="JP167" i="69"/>
  <c r="JO167" i="69"/>
  <c r="JN167" i="69"/>
  <c r="JM167" i="69"/>
  <c r="JL167" i="69"/>
  <c r="JK167" i="69"/>
  <c r="JJ167" i="69"/>
  <c r="JI167" i="69"/>
  <c r="JH167" i="69"/>
  <c r="JG167" i="69"/>
  <c r="JF167" i="69"/>
  <c r="JE167" i="69"/>
  <c r="JD167" i="69"/>
  <c r="JC167" i="69"/>
  <c r="JB167" i="69"/>
  <c r="JA167" i="69"/>
  <c r="IZ167" i="69"/>
  <c r="IY167" i="69"/>
  <c r="IX167" i="69"/>
  <c r="IW167" i="69"/>
  <c r="IV167" i="69"/>
  <c r="IU167" i="69"/>
  <c r="IT167" i="69"/>
  <c r="IS167" i="69"/>
  <c r="IR167" i="69"/>
  <c r="IQ167" i="69"/>
  <c r="IP167" i="69"/>
  <c r="IO167" i="69"/>
  <c r="IN167" i="69"/>
  <c r="IM167" i="69"/>
  <c r="IL167" i="69"/>
  <c r="IK167" i="69"/>
  <c r="IJ167" i="69"/>
  <c r="II167" i="69"/>
  <c r="IH167" i="69"/>
  <c r="IG167" i="69"/>
  <c r="IF167" i="69"/>
  <c r="IE167" i="69"/>
  <c r="ID167" i="69"/>
  <c r="IC167" i="69"/>
  <c r="IB167" i="69"/>
  <c r="IA167" i="69"/>
  <c r="HZ167" i="69"/>
  <c r="HY167" i="69"/>
  <c r="HX167" i="69"/>
  <c r="HW167" i="69"/>
  <c r="HV167" i="69"/>
  <c r="HU167" i="69"/>
  <c r="HT167" i="69"/>
  <c r="HS167" i="69"/>
  <c r="HR167" i="69"/>
  <c r="HQ167" i="69"/>
  <c r="HP167" i="69"/>
  <c r="HO167" i="69"/>
  <c r="HN167" i="69"/>
  <c r="HM167" i="69"/>
  <c r="HL167" i="69"/>
  <c r="HK167" i="69"/>
  <c r="HJ167" i="69"/>
  <c r="HI167" i="69"/>
  <c r="HH167" i="69"/>
  <c r="HG167" i="69"/>
  <c r="HF167" i="69"/>
  <c r="HE167" i="69"/>
  <c r="HD167" i="69"/>
  <c r="HC167" i="69"/>
  <c r="HB167" i="69"/>
  <c r="HA167" i="69"/>
  <c r="GZ167" i="69"/>
  <c r="GY167" i="69"/>
  <c r="GX167" i="69"/>
  <c r="GW167" i="69"/>
  <c r="GV167" i="69"/>
  <c r="GU167" i="69"/>
  <c r="GT167" i="69"/>
  <c r="GS167" i="69"/>
  <c r="GR167" i="69"/>
  <c r="GQ167" i="69"/>
  <c r="JW166" i="69"/>
  <c r="JV166" i="69"/>
  <c r="JU166" i="69"/>
  <c r="JT166" i="69"/>
  <c r="JS166" i="69"/>
  <c r="JR166" i="69"/>
  <c r="JQ166" i="69"/>
  <c r="JP166" i="69"/>
  <c r="JO166" i="69"/>
  <c r="JN166" i="69"/>
  <c r="JM166" i="69"/>
  <c r="JL166" i="69"/>
  <c r="JK166" i="69"/>
  <c r="JJ166" i="69"/>
  <c r="JI166" i="69"/>
  <c r="JH166" i="69"/>
  <c r="JG166" i="69"/>
  <c r="JF166" i="69"/>
  <c r="JE166" i="69"/>
  <c r="JD166" i="69"/>
  <c r="JC166" i="69"/>
  <c r="JB166" i="69"/>
  <c r="JA166" i="69"/>
  <c r="IZ166" i="69"/>
  <c r="IY166" i="69"/>
  <c r="IX166" i="69"/>
  <c r="IW166" i="69"/>
  <c r="IV166" i="69"/>
  <c r="IU166" i="69"/>
  <c r="IT166" i="69"/>
  <c r="IS166" i="69"/>
  <c r="IR166" i="69"/>
  <c r="IQ166" i="69"/>
  <c r="IP166" i="69"/>
  <c r="IO166" i="69"/>
  <c r="IN166" i="69"/>
  <c r="IM166" i="69"/>
  <c r="IL166" i="69"/>
  <c r="IK166" i="69"/>
  <c r="IJ166" i="69"/>
  <c r="II166" i="69"/>
  <c r="IH166" i="69"/>
  <c r="IG166" i="69"/>
  <c r="IF166" i="69"/>
  <c r="IE166" i="69"/>
  <c r="ID166" i="69"/>
  <c r="IC166" i="69"/>
  <c r="IB166" i="69"/>
  <c r="IA166" i="69"/>
  <c r="HZ166" i="69"/>
  <c r="HY166" i="69"/>
  <c r="HX166" i="69"/>
  <c r="HW166" i="69"/>
  <c r="HV166" i="69"/>
  <c r="HU166" i="69"/>
  <c r="HT166" i="69"/>
  <c r="HS166" i="69"/>
  <c r="HR166" i="69"/>
  <c r="HQ166" i="69"/>
  <c r="HP166" i="69"/>
  <c r="HO166" i="69"/>
  <c r="HN166" i="69"/>
  <c r="HM166" i="69"/>
  <c r="HL166" i="69"/>
  <c r="HK166" i="69"/>
  <c r="HJ166" i="69"/>
  <c r="HI166" i="69"/>
  <c r="HH166" i="69"/>
  <c r="HG166" i="69"/>
  <c r="HF166" i="69"/>
  <c r="HE166" i="69"/>
  <c r="HD166" i="69"/>
  <c r="HC166" i="69"/>
  <c r="HB166" i="69"/>
  <c r="HA166" i="69"/>
  <c r="GZ166" i="69"/>
  <c r="GY166" i="69"/>
  <c r="GX166" i="69"/>
  <c r="GW166" i="69"/>
  <c r="GV166" i="69"/>
  <c r="GU166" i="69"/>
  <c r="GT166" i="69"/>
  <c r="GS166" i="69"/>
  <c r="GR166" i="69"/>
  <c r="GQ166" i="69"/>
  <c r="JW165" i="69"/>
  <c r="JV165" i="69"/>
  <c r="JU165" i="69"/>
  <c r="JT165" i="69"/>
  <c r="JS165" i="69"/>
  <c r="JR165" i="69"/>
  <c r="JQ165" i="69"/>
  <c r="JP165" i="69"/>
  <c r="JO165" i="69"/>
  <c r="JN165" i="69"/>
  <c r="JM165" i="69"/>
  <c r="JL165" i="69"/>
  <c r="JK165" i="69"/>
  <c r="JJ165" i="69"/>
  <c r="JI165" i="69"/>
  <c r="JH165" i="69"/>
  <c r="JG165" i="69"/>
  <c r="JF165" i="69"/>
  <c r="JE165" i="69"/>
  <c r="JD165" i="69"/>
  <c r="JC165" i="69"/>
  <c r="JB165" i="69"/>
  <c r="JA165" i="69"/>
  <c r="IZ165" i="69"/>
  <c r="IY165" i="69"/>
  <c r="IX165" i="69"/>
  <c r="IW165" i="69"/>
  <c r="IV165" i="69"/>
  <c r="IU165" i="69"/>
  <c r="IT165" i="69"/>
  <c r="IS165" i="69"/>
  <c r="IR165" i="69"/>
  <c r="IQ165" i="69"/>
  <c r="IP165" i="69"/>
  <c r="IO165" i="69"/>
  <c r="IN165" i="69"/>
  <c r="IM165" i="69"/>
  <c r="IL165" i="69"/>
  <c r="IK165" i="69"/>
  <c r="IJ165" i="69"/>
  <c r="II165" i="69"/>
  <c r="IH165" i="69"/>
  <c r="IG165" i="69"/>
  <c r="IF165" i="69"/>
  <c r="IE165" i="69"/>
  <c r="ID165" i="69"/>
  <c r="IC165" i="69"/>
  <c r="IB165" i="69"/>
  <c r="IA165" i="69"/>
  <c r="HZ165" i="69"/>
  <c r="HY165" i="69"/>
  <c r="HX165" i="69"/>
  <c r="HW165" i="69"/>
  <c r="HV165" i="69"/>
  <c r="HU165" i="69"/>
  <c r="HT165" i="69"/>
  <c r="HS165" i="69"/>
  <c r="HR165" i="69"/>
  <c r="HQ165" i="69"/>
  <c r="HP165" i="69"/>
  <c r="HO165" i="69"/>
  <c r="HN165" i="69"/>
  <c r="HM165" i="69"/>
  <c r="HL165" i="69"/>
  <c r="HK165" i="69"/>
  <c r="HJ165" i="69"/>
  <c r="HI165" i="69"/>
  <c r="HH165" i="69"/>
  <c r="HG165" i="69"/>
  <c r="HF165" i="69"/>
  <c r="HE165" i="69"/>
  <c r="HD165" i="69"/>
  <c r="HC165" i="69"/>
  <c r="HB165" i="69"/>
  <c r="HA165" i="69"/>
  <c r="GZ165" i="69"/>
  <c r="GY165" i="69"/>
  <c r="GX165" i="69"/>
  <c r="GW165" i="69"/>
  <c r="GV165" i="69"/>
  <c r="GU165" i="69"/>
  <c r="GT165" i="69"/>
  <c r="GS165" i="69"/>
  <c r="GR165" i="69"/>
  <c r="GQ165" i="69"/>
  <c r="JW164" i="69"/>
  <c r="JV164" i="69"/>
  <c r="JU164" i="69"/>
  <c r="JT164" i="69"/>
  <c r="JS164" i="69"/>
  <c r="JR164" i="69"/>
  <c r="JQ164" i="69"/>
  <c r="JP164" i="69"/>
  <c r="JO164" i="69"/>
  <c r="JN164" i="69"/>
  <c r="JM164" i="69"/>
  <c r="JL164" i="69"/>
  <c r="JK164" i="69"/>
  <c r="JJ164" i="69"/>
  <c r="JI164" i="69"/>
  <c r="JH164" i="69"/>
  <c r="JG164" i="69"/>
  <c r="JF164" i="69"/>
  <c r="JE164" i="69"/>
  <c r="JD164" i="69"/>
  <c r="JC164" i="69"/>
  <c r="JB164" i="69"/>
  <c r="JA164" i="69"/>
  <c r="IZ164" i="69"/>
  <c r="IY164" i="69"/>
  <c r="IX164" i="69"/>
  <c r="IW164" i="69"/>
  <c r="IV164" i="69"/>
  <c r="IU164" i="69"/>
  <c r="IT164" i="69"/>
  <c r="IS164" i="69"/>
  <c r="IR164" i="69"/>
  <c r="IQ164" i="69"/>
  <c r="IP164" i="69"/>
  <c r="IO164" i="69"/>
  <c r="IN164" i="69"/>
  <c r="IM164" i="69"/>
  <c r="IL164" i="69"/>
  <c r="IK164" i="69"/>
  <c r="IJ164" i="69"/>
  <c r="II164" i="69"/>
  <c r="IH164" i="69"/>
  <c r="IG164" i="69"/>
  <c r="IF164" i="69"/>
  <c r="IE164" i="69"/>
  <c r="ID164" i="69"/>
  <c r="IC164" i="69"/>
  <c r="IB164" i="69"/>
  <c r="IA164" i="69"/>
  <c r="HZ164" i="69"/>
  <c r="HY164" i="69"/>
  <c r="HX164" i="69"/>
  <c r="HW164" i="69"/>
  <c r="HV164" i="69"/>
  <c r="HU164" i="69"/>
  <c r="HT164" i="69"/>
  <c r="HS164" i="69"/>
  <c r="HR164" i="69"/>
  <c r="HQ164" i="69"/>
  <c r="HP164" i="69"/>
  <c r="HO164" i="69"/>
  <c r="HN164" i="69"/>
  <c r="HM164" i="69"/>
  <c r="HL164" i="69"/>
  <c r="HK164" i="69"/>
  <c r="HJ164" i="69"/>
  <c r="HI164" i="69"/>
  <c r="HH164" i="69"/>
  <c r="HG164" i="69"/>
  <c r="HF164" i="69"/>
  <c r="HE164" i="69"/>
  <c r="HD164" i="69"/>
  <c r="HC164" i="69"/>
  <c r="HB164" i="69"/>
  <c r="HA164" i="69"/>
  <c r="GZ164" i="69"/>
  <c r="GY164" i="69"/>
  <c r="GX164" i="69"/>
  <c r="GW164" i="69"/>
  <c r="GV164" i="69"/>
  <c r="GU164" i="69"/>
  <c r="GT164" i="69"/>
  <c r="GS164" i="69"/>
  <c r="GR164" i="69"/>
  <c r="GQ164" i="69"/>
  <c r="JW163" i="69"/>
  <c r="JV163" i="69"/>
  <c r="JU163" i="69"/>
  <c r="JT163" i="69"/>
  <c r="JS163" i="69"/>
  <c r="JR163" i="69"/>
  <c r="JQ163" i="69"/>
  <c r="JP163" i="69"/>
  <c r="JO163" i="69"/>
  <c r="JN163" i="69"/>
  <c r="JM163" i="69"/>
  <c r="JL163" i="69"/>
  <c r="JK163" i="69"/>
  <c r="JJ163" i="69"/>
  <c r="JI163" i="69"/>
  <c r="JH163" i="69"/>
  <c r="JG163" i="69"/>
  <c r="JF163" i="69"/>
  <c r="JE163" i="69"/>
  <c r="JD163" i="69"/>
  <c r="JC163" i="69"/>
  <c r="JB163" i="69"/>
  <c r="JA163" i="69"/>
  <c r="IZ163" i="69"/>
  <c r="IY163" i="69"/>
  <c r="IX163" i="69"/>
  <c r="IW163" i="69"/>
  <c r="IV163" i="69"/>
  <c r="IU163" i="69"/>
  <c r="IT163" i="69"/>
  <c r="IS163" i="69"/>
  <c r="IR163" i="69"/>
  <c r="IQ163" i="69"/>
  <c r="IP163" i="69"/>
  <c r="IO163" i="69"/>
  <c r="IN163" i="69"/>
  <c r="IM163" i="69"/>
  <c r="IL163" i="69"/>
  <c r="IK163" i="69"/>
  <c r="IJ163" i="69"/>
  <c r="II163" i="69"/>
  <c r="IH163" i="69"/>
  <c r="IG163" i="69"/>
  <c r="IF163" i="69"/>
  <c r="IE163" i="69"/>
  <c r="ID163" i="69"/>
  <c r="IC163" i="69"/>
  <c r="IB163" i="69"/>
  <c r="IA163" i="69"/>
  <c r="HZ163" i="69"/>
  <c r="HY163" i="69"/>
  <c r="HX163" i="69"/>
  <c r="HW163" i="69"/>
  <c r="HV163" i="69"/>
  <c r="HU163" i="69"/>
  <c r="HT163" i="69"/>
  <c r="HS163" i="69"/>
  <c r="HR163" i="69"/>
  <c r="HQ163" i="69"/>
  <c r="HP163" i="69"/>
  <c r="HO163" i="69"/>
  <c r="HN163" i="69"/>
  <c r="HM163" i="69"/>
  <c r="HL163" i="69"/>
  <c r="HK163" i="69"/>
  <c r="HJ163" i="69"/>
  <c r="HI163" i="69"/>
  <c r="HH163" i="69"/>
  <c r="HG163" i="69"/>
  <c r="HF163" i="69"/>
  <c r="HE163" i="69"/>
  <c r="HD163" i="69"/>
  <c r="HC163" i="69"/>
  <c r="HB163" i="69"/>
  <c r="HA163" i="69"/>
  <c r="GZ163" i="69"/>
  <c r="GY163" i="69"/>
  <c r="GX163" i="69"/>
  <c r="GW163" i="69"/>
  <c r="GV163" i="69"/>
  <c r="GU163" i="69"/>
  <c r="GT163" i="69"/>
  <c r="GS163" i="69"/>
  <c r="GR163" i="69"/>
  <c r="GQ163" i="69"/>
  <c r="JW162" i="69"/>
  <c r="JV162" i="69"/>
  <c r="JU162" i="69"/>
  <c r="JT162" i="69"/>
  <c r="JS162" i="69"/>
  <c r="JR162" i="69"/>
  <c r="JQ162" i="69"/>
  <c r="JP162" i="69"/>
  <c r="JO162" i="69"/>
  <c r="JN162" i="69"/>
  <c r="JM162" i="69"/>
  <c r="JL162" i="69"/>
  <c r="JK162" i="69"/>
  <c r="JJ162" i="69"/>
  <c r="JI162" i="69"/>
  <c r="JH162" i="69"/>
  <c r="JG162" i="69"/>
  <c r="JF162" i="69"/>
  <c r="JE162" i="69"/>
  <c r="JD162" i="69"/>
  <c r="JC162" i="69"/>
  <c r="JB162" i="69"/>
  <c r="JA162" i="69"/>
  <c r="IZ162" i="69"/>
  <c r="IY162" i="69"/>
  <c r="IX162" i="69"/>
  <c r="IW162" i="69"/>
  <c r="IV162" i="69"/>
  <c r="IU162" i="69"/>
  <c r="IT162" i="69"/>
  <c r="IS162" i="69"/>
  <c r="IR162" i="69"/>
  <c r="IQ162" i="69"/>
  <c r="IP162" i="69"/>
  <c r="IO162" i="69"/>
  <c r="IN162" i="69"/>
  <c r="IM162" i="69"/>
  <c r="IL162" i="69"/>
  <c r="IK162" i="69"/>
  <c r="IJ162" i="69"/>
  <c r="II162" i="69"/>
  <c r="IH162" i="69"/>
  <c r="IG162" i="69"/>
  <c r="IF162" i="69"/>
  <c r="IE162" i="69"/>
  <c r="ID162" i="69"/>
  <c r="IC162" i="69"/>
  <c r="IB162" i="69"/>
  <c r="IA162" i="69"/>
  <c r="HZ162" i="69"/>
  <c r="HY162" i="69"/>
  <c r="HX162" i="69"/>
  <c r="HW162" i="69"/>
  <c r="HV162" i="69"/>
  <c r="HU162" i="69"/>
  <c r="HT162" i="69"/>
  <c r="HS162" i="69"/>
  <c r="HR162" i="69"/>
  <c r="HQ162" i="69"/>
  <c r="HP162" i="69"/>
  <c r="HO162" i="69"/>
  <c r="HN162" i="69"/>
  <c r="HM162" i="69"/>
  <c r="HL162" i="69"/>
  <c r="HK162" i="69"/>
  <c r="HJ162" i="69"/>
  <c r="HI162" i="69"/>
  <c r="HH162" i="69"/>
  <c r="HG162" i="69"/>
  <c r="HF162" i="69"/>
  <c r="HE162" i="69"/>
  <c r="HD162" i="69"/>
  <c r="HC162" i="69"/>
  <c r="HB162" i="69"/>
  <c r="HA162" i="69"/>
  <c r="GZ162" i="69"/>
  <c r="GY162" i="69"/>
  <c r="GX162" i="69"/>
  <c r="GW162" i="69"/>
  <c r="GV162" i="69"/>
  <c r="GU162" i="69"/>
  <c r="GT162" i="69"/>
  <c r="GS162" i="69"/>
  <c r="GR162" i="69"/>
  <c r="GQ162" i="69"/>
  <c r="JW161" i="69"/>
  <c r="JV161" i="69"/>
  <c r="JU161" i="69"/>
  <c r="JT161" i="69"/>
  <c r="JS161" i="69"/>
  <c r="JR161" i="69"/>
  <c r="JQ161" i="69"/>
  <c r="JP161" i="69"/>
  <c r="JO161" i="69"/>
  <c r="JN161" i="69"/>
  <c r="JM161" i="69"/>
  <c r="JL161" i="69"/>
  <c r="JK161" i="69"/>
  <c r="JJ161" i="69"/>
  <c r="JI161" i="69"/>
  <c r="JH161" i="69"/>
  <c r="JG161" i="69"/>
  <c r="JF161" i="69"/>
  <c r="JE161" i="69"/>
  <c r="JD161" i="69"/>
  <c r="JC161" i="69"/>
  <c r="JB161" i="69"/>
  <c r="JA161" i="69"/>
  <c r="IZ161" i="69"/>
  <c r="IY161" i="69"/>
  <c r="IX161" i="69"/>
  <c r="IW161" i="69"/>
  <c r="IV161" i="69"/>
  <c r="IU161" i="69"/>
  <c r="IT161" i="69"/>
  <c r="IS161" i="69"/>
  <c r="IR161" i="69"/>
  <c r="IQ161" i="69"/>
  <c r="IP161" i="69"/>
  <c r="IO161" i="69"/>
  <c r="IN161" i="69"/>
  <c r="IM161" i="69"/>
  <c r="IL161" i="69"/>
  <c r="IK161" i="69"/>
  <c r="IJ161" i="69"/>
  <c r="II161" i="69"/>
  <c r="IH161" i="69"/>
  <c r="IG161" i="69"/>
  <c r="IF161" i="69"/>
  <c r="IE161" i="69"/>
  <c r="ID161" i="69"/>
  <c r="IC161" i="69"/>
  <c r="IB161" i="69"/>
  <c r="IA161" i="69"/>
  <c r="HZ161" i="69"/>
  <c r="HY161" i="69"/>
  <c r="HX161" i="69"/>
  <c r="HW161" i="69"/>
  <c r="HV161" i="69"/>
  <c r="HU161" i="69"/>
  <c r="HT161" i="69"/>
  <c r="HS161" i="69"/>
  <c r="HR161" i="69"/>
  <c r="HQ161" i="69"/>
  <c r="HP161" i="69"/>
  <c r="HO161" i="69"/>
  <c r="HN161" i="69"/>
  <c r="HM161" i="69"/>
  <c r="HL161" i="69"/>
  <c r="HK161" i="69"/>
  <c r="HJ161" i="69"/>
  <c r="HI161" i="69"/>
  <c r="HH161" i="69"/>
  <c r="HG161" i="69"/>
  <c r="HF161" i="69"/>
  <c r="HE161" i="69"/>
  <c r="HD161" i="69"/>
  <c r="HC161" i="69"/>
  <c r="HB161" i="69"/>
  <c r="HA161" i="69"/>
  <c r="GZ161" i="69"/>
  <c r="GY161" i="69"/>
  <c r="GX161" i="69"/>
  <c r="GW161" i="69"/>
  <c r="GV161" i="69"/>
  <c r="GU161" i="69"/>
  <c r="GT161" i="69"/>
  <c r="GS161" i="69"/>
  <c r="GR161" i="69"/>
  <c r="GQ161" i="69"/>
  <c r="JW160" i="69"/>
  <c r="JV160" i="69"/>
  <c r="JU160" i="69"/>
  <c r="JT160" i="69"/>
  <c r="JS160" i="69"/>
  <c r="JR160" i="69"/>
  <c r="JQ160" i="69"/>
  <c r="JP160" i="69"/>
  <c r="JO160" i="69"/>
  <c r="JN160" i="69"/>
  <c r="JM160" i="69"/>
  <c r="JL160" i="69"/>
  <c r="JK160" i="69"/>
  <c r="JJ160" i="69"/>
  <c r="JI160" i="69"/>
  <c r="JH160" i="69"/>
  <c r="JG160" i="69"/>
  <c r="JF160" i="69"/>
  <c r="JE160" i="69"/>
  <c r="JD160" i="69"/>
  <c r="JC160" i="69"/>
  <c r="JB160" i="69"/>
  <c r="JA160" i="69"/>
  <c r="IZ160" i="69"/>
  <c r="IY160" i="69"/>
  <c r="IX160" i="69"/>
  <c r="IW160" i="69"/>
  <c r="IV160" i="69"/>
  <c r="IU160" i="69"/>
  <c r="IT160" i="69"/>
  <c r="IS160" i="69"/>
  <c r="IR160" i="69"/>
  <c r="IQ160" i="69"/>
  <c r="IP160" i="69"/>
  <c r="IO160" i="69"/>
  <c r="IN160" i="69"/>
  <c r="IM160" i="69"/>
  <c r="IL160" i="69"/>
  <c r="IK160" i="69"/>
  <c r="IJ160" i="69"/>
  <c r="II160" i="69"/>
  <c r="IH160" i="69"/>
  <c r="IG160" i="69"/>
  <c r="IF160" i="69"/>
  <c r="IE160" i="69"/>
  <c r="ID160" i="69"/>
  <c r="IC160" i="69"/>
  <c r="IB160" i="69"/>
  <c r="IA160" i="69"/>
  <c r="HZ160" i="69"/>
  <c r="HY160" i="69"/>
  <c r="HX160" i="69"/>
  <c r="HW160" i="69"/>
  <c r="HV160" i="69"/>
  <c r="HU160" i="69"/>
  <c r="HT160" i="69"/>
  <c r="HS160" i="69"/>
  <c r="HR160" i="69"/>
  <c r="HQ160" i="69"/>
  <c r="HP160" i="69"/>
  <c r="HO160" i="69"/>
  <c r="HN160" i="69"/>
  <c r="HM160" i="69"/>
  <c r="HL160" i="69"/>
  <c r="HK160" i="69"/>
  <c r="HJ160" i="69"/>
  <c r="HI160" i="69"/>
  <c r="HH160" i="69"/>
  <c r="HG160" i="69"/>
  <c r="HF160" i="69"/>
  <c r="HE160" i="69"/>
  <c r="HD160" i="69"/>
  <c r="HC160" i="69"/>
  <c r="HB160" i="69"/>
  <c r="HA160" i="69"/>
  <c r="GZ160" i="69"/>
  <c r="GY160" i="69"/>
  <c r="GX160" i="69"/>
  <c r="GW160" i="69"/>
  <c r="GV160" i="69"/>
  <c r="GU160" i="69"/>
  <c r="GT160" i="69"/>
  <c r="GS160" i="69"/>
  <c r="GR160" i="69"/>
  <c r="GQ160" i="69"/>
  <c r="JW159" i="69"/>
  <c r="JV159" i="69"/>
  <c r="JU159" i="69"/>
  <c r="JT159" i="69"/>
  <c r="JS159" i="69"/>
  <c r="JR159" i="69"/>
  <c r="JQ159" i="69"/>
  <c r="JP159" i="69"/>
  <c r="JO159" i="69"/>
  <c r="JN159" i="69"/>
  <c r="JM159" i="69"/>
  <c r="JL159" i="69"/>
  <c r="JK159" i="69"/>
  <c r="JJ159" i="69"/>
  <c r="JI159" i="69"/>
  <c r="JH159" i="69"/>
  <c r="JG159" i="69"/>
  <c r="JF159" i="69"/>
  <c r="JE159" i="69"/>
  <c r="JD159" i="69"/>
  <c r="JC159" i="69"/>
  <c r="JB159" i="69"/>
  <c r="JA159" i="69"/>
  <c r="IZ159" i="69"/>
  <c r="IY159" i="69"/>
  <c r="IX159" i="69"/>
  <c r="IW159" i="69"/>
  <c r="IV159" i="69"/>
  <c r="IU159" i="69"/>
  <c r="IT159" i="69"/>
  <c r="IS159" i="69"/>
  <c r="IR159" i="69"/>
  <c r="IQ159" i="69"/>
  <c r="IP159" i="69"/>
  <c r="IO159" i="69"/>
  <c r="IN159" i="69"/>
  <c r="IM159" i="69"/>
  <c r="IL159" i="69"/>
  <c r="IK159" i="69"/>
  <c r="IJ159" i="69"/>
  <c r="II159" i="69"/>
  <c r="IH159" i="69"/>
  <c r="IG159" i="69"/>
  <c r="IF159" i="69"/>
  <c r="IE159" i="69"/>
  <c r="ID159" i="69"/>
  <c r="IC159" i="69"/>
  <c r="IB159" i="69"/>
  <c r="IA159" i="69"/>
  <c r="HZ159" i="69"/>
  <c r="HY159" i="69"/>
  <c r="HX159" i="69"/>
  <c r="HW159" i="69"/>
  <c r="HV159" i="69"/>
  <c r="HU159" i="69"/>
  <c r="HT159" i="69"/>
  <c r="HS159" i="69"/>
  <c r="HR159" i="69"/>
  <c r="HQ159" i="69"/>
  <c r="HP159" i="69"/>
  <c r="HO159" i="69"/>
  <c r="HN159" i="69"/>
  <c r="HM159" i="69"/>
  <c r="HL159" i="69"/>
  <c r="HK159" i="69"/>
  <c r="HJ159" i="69"/>
  <c r="HI159" i="69"/>
  <c r="HH159" i="69"/>
  <c r="HG159" i="69"/>
  <c r="HF159" i="69"/>
  <c r="HE159" i="69"/>
  <c r="HD159" i="69"/>
  <c r="HC159" i="69"/>
  <c r="HB159" i="69"/>
  <c r="HA159" i="69"/>
  <c r="GZ159" i="69"/>
  <c r="GY159" i="69"/>
  <c r="GX159" i="69"/>
  <c r="GW159" i="69"/>
  <c r="GV159" i="69"/>
  <c r="GU159" i="69"/>
  <c r="GT159" i="69"/>
  <c r="GS159" i="69"/>
  <c r="GR159" i="69"/>
  <c r="GQ159" i="69"/>
  <c r="JW158" i="69"/>
  <c r="JV158" i="69"/>
  <c r="JU158" i="69"/>
  <c r="JT158" i="69"/>
  <c r="JS158" i="69"/>
  <c r="JR158" i="69"/>
  <c r="JQ158" i="69"/>
  <c r="JP158" i="69"/>
  <c r="JO158" i="69"/>
  <c r="JN158" i="69"/>
  <c r="JM158" i="69"/>
  <c r="JL158" i="69"/>
  <c r="JK158" i="69"/>
  <c r="JJ158" i="69"/>
  <c r="JI158" i="69"/>
  <c r="JH158" i="69"/>
  <c r="JG158" i="69"/>
  <c r="JF158" i="69"/>
  <c r="JE158" i="69"/>
  <c r="JD158" i="69"/>
  <c r="JC158" i="69"/>
  <c r="JB158" i="69"/>
  <c r="JA158" i="69"/>
  <c r="IZ158" i="69"/>
  <c r="IY158" i="69"/>
  <c r="IX158" i="69"/>
  <c r="IW158" i="69"/>
  <c r="IV158" i="69"/>
  <c r="IU158" i="69"/>
  <c r="IT158" i="69"/>
  <c r="IS158" i="69"/>
  <c r="IR158" i="69"/>
  <c r="IQ158" i="69"/>
  <c r="IP158" i="69"/>
  <c r="IO158" i="69"/>
  <c r="IN158" i="69"/>
  <c r="IM158" i="69"/>
  <c r="IL158" i="69"/>
  <c r="IK158" i="69"/>
  <c r="IJ158" i="69"/>
  <c r="II158" i="69"/>
  <c r="IH158" i="69"/>
  <c r="IG158" i="69"/>
  <c r="IF158" i="69"/>
  <c r="IE158" i="69"/>
  <c r="ID158" i="69"/>
  <c r="IC158" i="69"/>
  <c r="IB158" i="69"/>
  <c r="IA158" i="69"/>
  <c r="HZ158" i="69"/>
  <c r="HY158" i="69"/>
  <c r="HX158" i="69"/>
  <c r="HW158" i="69"/>
  <c r="HV158" i="69"/>
  <c r="HU158" i="69"/>
  <c r="HT158" i="69"/>
  <c r="HS158" i="69"/>
  <c r="HR158" i="69"/>
  <c r="HQ158" i="69"/>
  <c r="HP158" i="69"/>
  <c r="HO158" i="69"/>
  <c r="HN158" i="69"/>
  <c r="HM158" i="69"/>
  <c r="HL158" i="69"/>
  <c r="HK158" i="69"/>
  <c r="HJ158" i="69"/>
  <c r="HI158" i="69"/>
  <c r="HH158" i="69"/>
  <c r="HG158" i="69"/>
  <c r="HF158" i="69"/>
  <c r="HE158" i="69"/>
  <c r="HD158" i="69"/>
  <c r="HC158" i="69"/>
  <c r="HB158" i="69"/>
  <c r="HA158" i="69"/>
  <c r="GZ158" i="69"/>
  <c r="GY158" i="69"/>
  <c r="GX158" i="69"/>
  <c r="GW158" i="69"/>
  <c r="GV158" i="69"/>
  <c r="GU158" i="69"/>
  <c r="GT158" i="69"/>
  <c r="GS158" i="69"/>
  <c r="GR158" i="69"/>
  <c r="GQ158" i="69"/>
  <c r="JW157" i="69"/>
  <c r="JV157" i="69"/>
  <c r="JU157" i="69"/>
  <c r="JT157" i="69"/>
  <c r="JS157" i="69"/>
  <c r="JR157" i="69"/>
  <c r="JQ157" i="69"/>
  <c r="JP157" i="69"/>
  <c r="JO157" i="69"/>
  <c r="JN157" i="69"/>
  <c r="JM157" i="69"/>
  <c r="JL157" i="69"/>
  <c r="JK157" i="69"/>
  <c r="JJ157" i="69"/>
  <c r="JI157" i="69"/>
  <c r="JH157" i="69"/>
  <c r="JG157" i="69"/>
  <c r="JF157" i="69"/>
  <c r="JE157" i="69"/>
  <c r="JD157" i="69"/>
  <c r="JC157" i="69"/>
  <c r="JB157" i="69"/>
  <c r="JA157" i="69"/>
  <c r="IZ157" i="69"/>
  <c r="IY157" i="69"/>
  <c r="IX157" i="69"/>
  <c r="IW157" i="69"/>
  <c r="IV157" i="69"/>
  <c r="IU157" i="69"/>
  <c r="IT157" i="69"/>
  <c r="IS157" i="69"/>
  <c r="IR157" i="69"/>
  <c r="IQ157" i="69"/>
  <c r="IP157" i="69"/>
  <c r="IO157" i="69"/>
  <c r="IN157" i="69"/>
  <c r="IM157" i="69"/>
  <c r="IL157" i="69"/>
  <c r="IK157" i="69"/>
  <c r="IJ157" i="69"/>
  <c r="II157" i="69"/>
  <c r="IH157" i="69"/>
  <c r="IG157" i="69"/>
  <c r="IF157" i="69"/>
  <c r="IE157" i="69"/>
  <c r="ID157" i="69"/>
  <c r="IC157" i="69"/>
  <c r="IB157" i="69"/>
  <c r="IA157" i="69"/>
  <c r="HZ157" i="69"/>
  <c r="HY157" i="69"/>
  <c r="HX157" i="69"/>
  <c r="HW157" i="69"/>
  <c r="HV157" i="69"/>
  <c r="HU157" i="69"/>
  <c r="HT157" i="69"/>
  <c r="HS157" i="69"/>
  <c r="HR157" i="69"/>
  <c r="HQ157" i="69"/>
  <c r="HP157" i="69"/>
  <c r="HO157" i="69"/>
  <c r="HN157" i="69"/>
  <c r="HM157" i="69"/>
  <c r="HL157" i="69"/>
  <c r="HK157" i="69"/>
  <c r="HJ157" i="69"/>
  <c r="HI157" i="69"/>
  <c r="HH157" i="69"/>
  <c r="HG157" i="69"/>
  <c r="HF157" i="69"/>
  <c r="HE157" i="69"/>
  <c r="HD157" i="69"/>
  <c r="HC157" i="69"/>
  <c r="HB157" i="69"/>
  <c r="HA157" i="69"/>
  <c r="GZ157" i="69"/>
  <c r="GY157" i="69"/>
  <c r="GX157" i="69"/>
  <c r="GW157" i="69"/>
  <c r="GV157" i="69"/>
  <c r="GU157" i="69"/>
  <c r="GT157" i="69"/>
  <c r="GS157" i="69"/>
  <c r="GR157" i="69"/>
  <c r="GQ157" i="69"/>
  <c r="JW156" i="69"/>
  <c r="JV156" i="69"/>
  <c r="JU156" i="69"/>
  <c r="JT156" i="69"/>
  <c r="JS156" i="69"/>
  <c r="JR156" i="69"/>
  <c r="JQ156" i="69"/>
  <c r="JP156" i="69"/>
  <c r="JO156" i="69"/>
  <c r="JN156" i="69"/>
  <c r="JM156" i="69"/>
  <c r="JL156" i="69"/>
  <c r="JK156" i="69"/>
  <c r="JJ156" i="69"/>
  <c r="JI156" i="69"/>
  <c r="JH156" i="69"/>
  <c r="JG156" i="69"/>
  <c r="JF156" i="69"/>
  <c r="JE156" i="69"/>
  <c r="JD156" i="69"/>
  <c r="JC156" i="69"/>
  <c r="JB156" i="69"/>
  <c r="JA156" i="69"/>
  <c r="IZ156" i="69"/>
  <c r="IY156" i="69"/>
  <c r="IX156" i="69"/>
  <c r="IW156" i="69"/>
  <c r="IV156" i="69"/>
  <c r="IU156" i="69"/>
  <c r="IT156" i="69"/>
  <c r="IS156" i="69"/>
  <c r="IR156" i="69"/>
  <c r="IQ156" i="69"/>
  <c r="IP156" i="69"/>
  <c r="IO156" i="69"/>
  <c r="IN156" i="69"/>
  <c r="IM156" i="69"/>
  <c r="IL156" i="69"/>
  <c r="IK156" i="69"/>
  <c r="IJ156" i="69"/>
  <c r="II156" i="69"/>
  <c r="IH156" i="69"/>
  <c r="IG156" i="69"/>
  <c r="IF156" i="69"/>
  <c r="IE156" i="69"/>
  <c r="ID156" i="69"/>
  <c r="IC156" i="69"/>
  <c r="IB156" i="69"/>
  <c r="IA156" i="69"/>
  <c r="HZ156" i="69"/>
  <c r="HY156" i="69"/>
  <c r="HX156" i="69"/>
  <c r="HW156" i="69"/>
  <c r="HV156" i="69"/>
  <c r="HU156" i="69"/>
  <c r="HT156" i="69"/>
  <c r="HS156" i="69"/>
  <c r="HR156" i="69"/>
  <c r="HQ156" i="69"/>
  <c r="HP156" i="69"/>
  <c r="HO156" i="69"/>
  <c r="HN156" i="69"/>
  <c r="HM156" i="69"/>
  <c r="HL156" i="69"/>
  <c r="HK156" i="69"/>
  <c r="HJ156" i="69"/>
  <c r="HI156" i="69"/>
  <c r="HH156" i="69"/>
  <c r="HG156" i="69"/>
  <c r="HF156" i="69"/>
  <c r="HE156" i="69"/>
  <c r="HD156" i="69"/>
  <c r="HC156" i="69"/>
  <c r="HB156" i="69"/>
  <c r="HA156" i="69"/>
  <c r="GZ156" i="69"/>
  <c r="GY156" i="69"/>
  <c r="GX156" i="69"/>
  <c r="GW156" i="69"/>
  <c r="GV156" i="69"/>
  <c r="GU156" i="69"/>
  <c r="GT156" i="69"/>
  <c r="GS156" i="69"/>
  <c r="GR156" i="69"/>
  <c r="GQ156" i="69"/>
  <c r="JW155" i="69"/>
  <c r="JV155" i="69"/>
  <c r="JU155" i="69"/>
  <c r="JT155" i="69"/>
  <c r="JS155" i="69"/>
  <c r="JR155" i="69"/>
  <c r="JQ155" i="69"/>
  <c r="JP155" i="69"/>
  <c r="JO155" i="69"/>
  <c r="JN155" i="69"/>
  <c r="JM155" i="69"/>
  <c r="JL155" i="69"/>
  <c r="JK155" i="69"/>
  <c r="JJ155" i="69"/>
  <c r="JI155" i="69"/>
  <c r="JH155" i="69"/>
  <c r="JG155" i="69"/>
  <c r="JF155" i="69"/>
  <c r="JE155" i="69"/>
  <c r="JD155" i="69"/>
  <c r="JC155" i="69"/>
  <c r="JB155" i="69"/>
  <c r="JA155" i="69"/>
  <c r="IZ155" i="69"/>
  <c r="IY155" i="69"/>
  <c r="IX155" i="69"/>
  <c r="IW155" i="69"/>
  <c r="IV155" i="69"/>
  <c r="IU155" i="69"/>
  <c r="IT155" i="69"/>
  <c r="IS155" i="69"/>
  <c r="IR155" i="69"/>
  <c r="IQ155" i="69"/>
  <c r="IP155" i="69"/>
  <c r="IO155" i="69"/>
  <c r="IN155" i="69"/>
  <c r="IM155" i="69"/>
  <c r="IL155" i="69"/>
  <c r="IK155" i="69"/>
  <c r="IJ155" i="69"/>
  <c r="II155" i="69"/>
  <c r="IH155" i="69"/>
  <c r="IG155" i="69"/>
  <c r="IF155" i="69"/>
  <c r="IE155" i="69"/>
  <c r="ID155" i="69"/>
  <c r="IC155" i="69"/>
  <c r="IB155" i="69"/>
  <c r="IA155" i="69"/>
  <c r="HZ155" i="69"/>
  <c r="HY155" i="69"/>
  <c r="HX155" i="69"/>
  <c r="HW155" i="69"/>
  <c r="HV155" i="69"/>
  <c r="HU155" i="69"/>
  <c r="HT155" i="69"/>
  <c r="HS155" i="69"/>
  <c r="HR155" i="69"/>
  <c r="HQ155" i="69"/>
  <c r="HP155" i="69"/>
  <c r="HO155" i="69"/>
  <c r="HN155" i="69"/>
  <c r="HM155" i="69"/>
  <c r="HL155" i="69"/>
  <c r="HK155" i="69"/>
  <c r="HJ155" i="69"/>
  <c r="HI155" i="69"/>
  <c r="HH155" i="69"/>
  <c r="HG155" i="69"/>
  <c r="HF155" i="69"/>
  <c r="HE155" i="69"/>
  <c r="HD155" i="69"/>
  <c r="HC155" i="69"/>
  <c r="HB155" i="69"/>
  <c r="HA155" i="69"/>
  <c r="GZ155" i="69"/>
  <c r="GY155" i="69"/>
  <c r="GX155" i="69"/>
  <c r="GW155" i="69"/>
  <c r="GV155" i="69"/>
  <c r="GU155" i="69"/>
  <c r="GT155" i="69"/>
  <c r="GS155" i="69"/>
  <c r="GR155" i="69"/>
  <c r="GQ155" i="69"/>
  <c r="JW154" i="69"/>
  <c r="JV154" i="69"/>
  <c r="JU154" i="69"/>
  <c r="JT154" i="69"/>
  <c r="JS154" i="69"/>
  <c r="JR154" i="69"/>
  <c r="JQ154" i="69"/>
  <c r="JP154" i="69"/>
  <c r="JO154" i="69"/>
  <c r="JN154" i="69"/>
  <c r="JM154" i="69"/>
  <c r="JL154" i="69"/>
  <c r="JK154" i="69"/>
  <c r="JJ154" i="69"/>
  <c r="JI154" i="69"/>
  <c r="JH154" i="69"/>
  <c r="JG154" i="69"/>
  <c r="JF154" i="69"/>
  <c r="JE154" i="69"/>
  <c r="JD154" i="69"/>
  <c r="JC154" i="69"/>
  <c r="JB154" i="69"/>
  <c r="JA154" i="69"/>
  <c r="IZ154" i="69"/>
  <c r="IY154" i="69"/>
  <c r="IX154" i="69"/>
  <c r="IW154" i="69"/>
  <c r="IV154" i="69"/>
  <c r="IU154" i="69"/>
  <c r="IT154" i="69"/>
  <c r="IS154" i="69"/>
  <c r="IR154" i="69"/>
  <c r="IQ154" i="69"/>
  <c r="IP154" i="69"/>
  <c r="IO154" i="69"/>
  <c r="IN154" i="69"/>
  <c r="IM154" i="69"/>
  <c r="IL154" i="69"/>
  <c r="IK154" i="69"/>
  <c r="IJ154" i="69"/>
  <c r="II154" i="69"/>
  <c r="IH154" i="69"/>
  <c r="IG154" i="69"/>
  <c r="IF154" i="69"/>
  <c r="IE154" i="69"/>
  <c r="ID154" i="69"/>
  <c r="IC154" i="69"/>
  <c r="IB154" i="69"/>
  <c r="IA154" i="69"/>
  <c r="HZ154" i="69"/>
  <c r="HY154" i="69"/>
  <c r="HX154" i="69"/>
  <c r="HW154" i="69"/>
  <c r="HV154" i="69"/>
  <c r="HU154" i="69"/>
  <c r="HT154" i="69"/>
  <c r="HS154" i="69"/>
  <c r="HR154" i="69"/>
  <c r="HQ154" i="69"/>
  <c r="HP154" i="69"/>
  <c r="HO154" i="69"/>
  <c r="HN154" i="69"/>
  <c r="HM154" i="69"/>
  <c r="HL154" i="69"/>
  <c r="HK154" i="69"/>
  <c r="HJ154" i="69"/>
  <c r="HI154" i="69"/>
  <c r="HH154" i="69"/>
  <c r="HG154" i="69"/>
  <c r="HF154" i="69"/>
  <c r="HE154" i="69"/>
  <c r="HD154" i="69"/>
  <c r="HC154" i="69"/>
  <c r="HB154" i="69"/>
  <c r="HA154" i="69"/>
  <c r="GZ154" i="69"/>
  <c r="GY154" i="69"/>
  <c r="GX154" i="69"/>
  <c r="GW154" i="69"/>
  <c r="GV154" i="69"/>
  <c r="GU154" i="69"/>
  <c r="GT154" i="69"/>
  <c r="GS154" i="69"/>
  <c r="GR154" i="69"/>
  <c r="GQ154" i="69"/>
  <c r="JW153" i="69"/>
  <c r="JV153" i="69"/>
  <c r="JU153" i="69"/>
  <c r="JT153" i="69"/>
  <c r="JS153" i="69"/>
  <c r="JR153" i="69"/>
  <c r="JQ153" i="69"/>
  <c r="JP153" i="69"/>
  <c r="JO153" i="69"/>
  <c r="JN153" i="69"/>
  <c r="JM153" i="69"/>
  <c r="JL153" i="69"/>
  <c r="JK153" i="69"/>
  <c r="JJ153" i="69"/>
  <c r="JI153" i="69"/>
  <c r="JH153" i="69"/>
  <c r="JG153" i="69"/>
  <c r="JF153" i="69"/>
  <c r="JE153" i="69"/>
  <c r="JD153" i="69"/>
  <c r="JC153" i="69"/>
  <c r="JB153" i="69"/>
  <c r="JA153" i="69"/>
  <c r="IZ153" i="69"/>
  <c r="IY153" i="69"/>
  <c r="IX153" i="69"/>
  <c r="IW153" i="69"/>
  <c r="IV153" i="69"/>
  <c r="IU153" i="69"/>
  <c r="IT153" i="69"/>
  <c r="IS153" i="69"/>
  <c r="IR153" i="69"/>
  <c r="IQ153" i="69"/>
  <c r="IP153" i="69"/>
  <c r="IO153" i="69"/>
  <c r="IN153" i="69"/>
  <c r="IM153" i="69"/>
  <c r="IL153" i="69"/>
  <c r="IK153" i="69"/>
  <c r="IJ153" i="69"/>
  <c r="II153" i="69"/>
  <c r="IH153" i="69"/>
  <c r="IG153" i="69"/>
  <c r="IF153" i="69"/>
  <c r="IE153" i="69"/>
  <c r="ID153" i="69"/>
  <c r="IC153" i="69"/>
  <c r="IB153" i="69"/>
  <c r="IA153" i="69"/>
  <c r="HZ153" i="69"/>
  <c r="HY153" i="69"/>
  <c r="HX153" i="69"/>
  <c r="HW153" i="69"/>
  <c r="HV153" i="69"/>
  <c r="HU153" i="69"/>
  <c r="HT153" i="69"/>
  <c r="HS153" i="69"/>
  <c r="HR153" i="69"/>
  <c r="HQ153" i="69"/>
  <c r="HP153" i="69"/>
  <c r="HO153" i="69"/>
  <c r="HN153" i="69"/>
  <c r="HM153" i="69"/>
  <c r="HL153" i="69"/>
  <c r="HK153" i="69"/>
  <c r="HJ153" i="69"/>
  <c r="HI153" i="69"/>
  <c r="HH153" i="69"/>
  <c r="HG153" i="69"/>
  <c r="HF153" i="69"/>
  <c r="HE153" i="69"/>
  <c r="HD153" i="69"/>
  <c r="HC153" i="69"/>
  <c r="HB153" i="69"/>
  <c r="HA153" i="69"/>
  <c r="GZ153" i="69"/>
  <c r="GY153" i="69"/>
  <c r="GX153" i="69"/>
  <c r="GW153" i="69"/>
  <c r="GV153" i="69"/>
  <c r="GU153" i="69"/>
  <c r="GT153" i="69"/>
  <c r="GS153" i="69"/>
  <c r="GR153" i="69"/>
  <c r="GQ153" i="69"/>
  <c r="JW152" i="69"/>
  <c r="JV152" i="69"/>
  <c r="JU152" i="69"/>
  <c r="JT152" i="69"/>
  <c r="JS152" i="69"/>
  <c r="JR152" i="69"/>
  <c r="JQ152" i="69"/>
  <c r="JP152" i="69"/>
  <c r="JO152" i="69"/>
  <c r="JN152" i="69"/>
  <c r="JM152" i="69"/>
  <c r="JL152" i="69"/>
  <c r="JK152" i="69"/>
  <c r="JJ152" i="69"/>
  <c r="JI152" i="69"/>
  <c r="JH152" i="69"/>
  <c r="JG152" i="69"/>
  <c r="JF152" i="69"/>
  <c r="JE152" i="69"/>
  <c r="JD152" i="69"/>
  <c r="JC152" i="69"/>
  <c r="JB152" i="69"/>
  <c r="JA152" i="69"/>
  <c r="IZ152" i="69"/>
  <c r="IY152" i="69"/>
  <c r="IX152" i="69"/>
  <c r="IW152" i="69"/>
  <c r="IV152" i="69"/>
  <c r="IU152" i="69"/>
  <c r="IT152" i="69"/>
  <c r="IS152" i="69"/>
  <c r="IR152" i="69"/>
  <c r="IQ152" i="69"/>
  <c r="IP152" i="69"/>
  <c r="IO152" i="69"/>
  <c r="IN152" i="69"/>
  <c r="IM152" i="69"/>
  <c r="IL152" i="69"/>
  <c r="IK152" i="69"/>
  <c r="IJ152" i="69"/>
  <c r="II152" i="69"/>
  <c r="IH152" i="69"/>
  <c r="IG152" i="69"/>
  <c r="IF152" i="69"/>
  <c r="IE152" i="69"/>
  <c r="ID152" i="69"/>
  <c r="IC152" i="69"/>
  <c r="IB152" i="69"/>
  <c r="IA152" i="69"/>
  <c r="HZ152" i="69"/>
  <c r="HY152" i="69"/>
  <c r="HX152" i="69"/>
  <c r="HW152" i="69"/>
  <c r="HV152" i="69"/>
  <c r="HU152" i="69"/>
  <c r="HT152" i="69"/>
  <c r="HS152" i="69"/>
  <c r="HR152" i="69"/>
  <c r="HQ152" i="69"/>
  <c r="HP152" i="69"/>
  <c r="HO152" i="69"/>
  <c r="HN152" i="69"/>
  <c r="HM152" i="69"/>
  <c r="HL152" i="69"/>
  <c r="HK152" i="69"/>
  <c r="HJ152" i="69"/>
  <c r="HI152" i="69"/>
  <c r="HH152" i="69"/>
  <c r="HG152" i="69"/>
  <c r="HF152" i="69"/>
  <c r="HE152" i="69"/>
  <c r="HD152" i="69"/>
  <c r="HC152" i="69"/>
  <c r="HB152" i="69"/>
  <c r="HA152" i="69"/>
  <c r="GZ152" i="69"/>
  <c r="GY152" i="69"/>
  <c r="GX152" i="69"/>
  <c r="GW152" i="69"/>
  <c r="GV152" i="69"/>
  <c r="GU152" i="69"/>
  <c r="GT152" i="69"/>
  <c r="GS152" i="69"/>
  <c r="GR152" i="69"/>
  <c r="GQ152" i="69"/>
  <c r="JW151" i="69"/>
  <c r="JV151" i="69"/>
  <c r="JU151" i="69"/>
  <c r="JT151" i="69"/>
  <c r="JS151" i="69"/>
  <c r="JR151" i="69"/>
  <c r="JQ151" i="69"/>
  <c r="JP151" i="69"/>
  <c r="JO151" i="69"/>
  <c r="JN151" i="69"/>
  <c r="JM151" i="69"/>
  <c r="JL151" i="69"/>
  <c r="JK151" i="69"/>
  <c r="JJ151" i="69"/>
  <c r="JI151" i="69"/>
  <c r="JH151" i="69"/>
  <c r="JG151" i="69"/>
  <c r="JF151" i="69"/>
  <c r="JE151" i="69"/>
  <c r="JD151" i="69"/>
  <c r="JC151" i="69"/>
  <c r="JB151" i="69"/>
  <c r="JA151" i="69"/>
  <c r="IZ151" i="69"/>
  <c r="IY151" i="69"/>
  <c r="IX151" i="69"/>
  <c r="IW151" i="69"/>
  <c r="IV151" i="69"/>
  <c r="IU151" i="69"/>
  <c r="IT151" i="69"/>
  <c r="IS151" i="69"/>
  <c r="IR151" i="69"/>
  <c r="IQ151" i="69"/>
  <c r="IP151" i="69"/>
  <c r="IO151" i="69"/>
  <c r="IN151" i="69"/>
  <c r="IM151" i="69"/>
  <c r="IL151" i="69"/>
  <c r="IK151" i="69"/>
  <c r="IJ151" i="69"/>
  <c r="II151" i="69"/>
  <c r="IH151" i="69"/>
  <c r="IG151" i="69"/>
  <c r="IF151" i="69"/>
  <c r="IE151" i="69"/>
  <c r="ID151" i="69"/>
  <c r="IC151" i="69"/>
  <c r="IB151" i="69"/>
  <c r="IA151" i="69"/>
  <c r="HZ151" i="69"/>
  <c r="HY151" i="69"/>
  <c r="HX151" i="69"/>
  <c r="HW151" i="69"/>
  <c r="HV151" i="69"/>
  <c r="HU151" i="69"/>
  <c r="HT151" i="69"/>
  <c r="HS151" i="69"/>
  <c r="HR151" i="69"/>
  <c r="HQ151" i="69"/>
  <c r="HP151" i="69"/>
  <c r="HO151" i="69"/>
  <c r="HN151" i="69"/>
  <c r="HM151" i="69"/>
  <c r="HL151" i="69"/>
  <c r="HK151" i="69"/>
  <c r="HJ151" i="69"/>
  <c r="HI151" i="69"/>
  <c r="HH151" i="69"/>
  <c r="HG151" i="69"/>
  <c r="HF151" i="69"/>
  <c r="HE151" i="69"/>
  <c r="HD151" i="69"/>
  <c r="HC151" i="69"/>
  <c r="HB151" i="69"/>
  <c r="HA151" i="69"/>
  <c r="GZ151" i="69"/>
  <c r="GY151" i="69"/>
  <c r="GX151" i="69"/>
  <c r="GW151" i="69"/>
  <c r="GV151" i="69"/>
  <c r="GU151" i="69"/>
  <c r="GT151" i="69"/>
  <c r="GS151" i="69"/>
  <c r="GR151" i="69"/>
  <c r="GQ151" i="69"/>
  <c r="JW150" i="69"/>
  <c r="JV150" i="69"/>
  <c r="JU150" i="69"/>
  <c r="JT150" i="69"/>
  <c r="JS150" i="69"/>
  <c r="JR150" i="69"/>
  <c r="JQ150" i="69"/>
  <c r="JP150" i="69"/>
  <c r="JO150" i="69"/>
  <c r="JN150" i="69"/>
  <c r="JM150" i="69"/>
  <c r="JL150" i="69"/>
  <c r="JK150" i="69"/>
  <c r="JJ150" i="69"/>
  <c r="JI150" i="69"/>
  <c r="JH150" i="69"/>
  <c r="JG150" i="69"/>
  <c r="JF150" i="69"/>
  <c r="JE150" i="69"/>
  <c r="JD150" i="69"/>
  <c r="JC150" i="69"/>
  <c r="JB150" i="69"/>
  <c r="JA150" i="69"/>
  <c r="IZ150" i="69"/>
  <c r="IY150" i="69"/>
  <c r="IX150" i="69"/>
  <c r="IW150" i="69"/>
  <c r="IV150" i="69"/>
  <c r="IU150" i="69"/>
  <c r="IT150" i="69"/>
  <c r="IS150" i="69"/>
  <c r="IR150" i="69"/>
  <c r="IQ150" i="69"/>
  <c r="IP150" i="69"/>
  <c r="IO150" i="69"/>
  <c r="IN150" i="69"/>
  <c r="IM150" i="69"/>
  <c r="IL150" i="69"/>
  <c r="IK150" i="69"/>
  <c r="IJ150" i="69"/>
  <c r="II150" i="69"/>
  <c r="IH150" i="69"/>
  <c r="IG150" i="69"/>
  <c r="IF150" i="69"/>
  <c r="IE150" i="69"/>
  <c r="ID150" i="69"/>
  <c r="IC150" i="69"/>
  <c r="IB150" i="69"/>
  <c r="IA150" i="69"/>
  <c r="HZ150" i="69"/>
  <c r="HY150" i="69"/>
  <c r="HX150" i="69"/>
  <c r="HW150" i="69"/>
  <c r="HV150" i="69"/>
  <c r="HU150" i="69"/>
  <c r="HT150" i="69"/>
  <c r="HS150" i="69"/>
  <c r="HR150" i="69"/>
  <c r="HQ150" i="69"/>
  <c r="HP150" i="69"/>
  <c r="HO150" i="69"/>
  <c r="HN150" i="69"/>
  <c r="HM150" i="69"/>
  <c r="HL150" i="69"/>
  <c r="HK150" i="69"/>
  <c r="HJ150" i="69"/>
  <c r="HI150" i="69"/>
  <c r="HH150" i="69"/>
  <c r="HG150" i="69"/>
  <c r="HF150" i="69"/>
  <c r="HE150" i="69"/>
  <c r="HD150" i="69"/>
  <c r="HC150" i="69"/>
  <c r="HB150" i="69"/>
  <c r="HA150" i="69"/>
  <c r="GZ150" i="69"/>
  <c r="GY150" i="69"/>
  <c r="GX150" i="69"/>
  <c r="GW150" i="69"/>
  <c r="GV150" i="69"/>
  <c r="GU150" i="69"/>
  <c r="GT150" i="69"/>
  <c r="GS150" i="69"/>
  <c r="GR150" i="69"/>
  <c r="GQ150" i="69"/>
  <c r="JW149" i="69"/>
  <c r="JV149" i="69"/>
  <c r="JU149" i="69"/>
  <c r="JT149" i="69"/>
  <c r="JS149" i="69"/>
  <c r="JR149" i="69"/>
  <c r="JQ149" i="69"/>
  <c r="JP149" i="69"/>
  <c r="JO149" i="69"/>
  <c r="JN149" i="69"/>
  <c r="JM149" i="69"/>
  <c r="JL149" i="69"/>
  <c r="JK149" i="69"/>
  <c r="JJ149" i="69"/>
  <c r="JI149" i="69"/>
  <c r="JH149" i="69"/>
  <c r="JG149" i="69"/>
  <c r="JF149" i="69"/>
  <c r="JE149" i="69"/>
  <c r="JD149" i="69"/>
  <c r="JC149" i="69"/>
  <c r="JB149" i="69"/>
  <c r="JA149" i="69"/>
  <c r="IZ149" i="69"/>
  <c r="IY149" i="69"/>
  <c r="IX149" i="69"/>
  <c r="IW149" i="69"/>
  <c r="IV149" i="69"/>
  <c r="IU149" i="69"/>
  <c r="IT149" i="69"/>
  <c r="IS149" i="69"/>
  <c r="IR149" i="69"/>
  <c r="IQ149" i="69"/>
  <c r="IP149" i="69"/>
  <c r="IO149" i="69"/>
  <c r="IN149" i="69"/>
  <c r="IM149" i="69"/>
  <c r="IL149" i="69"/>
  <c r="IK149" i="69"/>
  <c r="IJ149" i="69"/>
  <c r="II149" i="69"/>
  <c r="IH149" i="69"/>
  <c r="IG149" i="69"/>
  <c r="IF149" i="69"/>
  <c r="IE149" i="69"/>
  <c r="ID149" i="69"/>
  <c r="IC149" i="69"/>
  <c r="IB149" i="69"/>
  <c r="IA149" i="69"/>
  <c r="HZ149" i="69"/>
  <c r="HY149" i="69"/>
  <c r="HX149" i="69"/>
  <c r="HW149" i="69"/>
  <c r="HV149" i="69"/>
  <c r="HU149" i="69"/>
  <c r="HT149" i="69"/>
  <c r="HS149" i="69"/>
  <c r="HR149" i="69"/>
  <c r="HQ149" i="69"/>
  <c r="HP149" i="69"/>
  <c r="HO149" i="69"/>
  <c r="HN149" i="69"/>
  <c r="HM149" i="69"/>
  <c r="HL149" i="69"/>
  <c r="HK149" i="69"/>
  <c r="HJ149" i="69"/>
  <c r="HI149" i="69"/>
  <c r="HH149" i="69"/>
  <c r="HG149" i="69"/>
  <c r="HF149" i="69"/>
  <c r="HE149" i="69"/>
  <c r="HD149" i="69"/>
  <c r="HC149" i="69"/>
  <c r="HB149" i="69"/>
  <c r="HA149" i="69"/>
  <c r="GZ149" i="69"/>
  <c r="GY149" i="69"/>
  <c r="GX149" i="69"/>
  <c r="GW149" i="69"/>
  <c r="GV149" i="69"/>
  <c r="GU149" i="69"/>
  <c r="GT149" i="69"/>
  <c r="GS149" i="69"/>
  <c r="GR149" i="69"/>
  <c r="GQ149" i="69"/>
  <c r="JW148" i="69"/>
  <c r="JV148" i="69"/>
  <c r="JU148" i="69"/>
  <c r="JT148" i="69"/>
  <c r="JS148" i="69"/>
  <c r="JR148" i="69"/>
  <c r="JQ148" i="69"/>
  <c r="JP148" i="69"/>
  <c r="JO148" i="69"/>
  <c r="JN148" i="69"/>
  <c r="JM148" i="69"/>
  <c r="JL148" i="69"/>
  <c r="JK148" i="69"/>
  <c r="JJ148" i="69"/>
  <c r="JI148" i="69"/>
  <c r="JH148" i="69"/>
  <c r="JG148" i="69"/>
  <c r="JF148" i="69"/>
  <c r="JE148" i="69"/>
  <c r="JD148" i="69"/>
  <c r="JC148" i="69"/>
  <c r="JB148" i="69"/>
  <c r="JA148" i="69"/>
  <c r="IZ148" i="69"/>
  <c r="IY148" i="69"/>
  <c r="IX148" i="69"/>
  <c r="IW148" i="69"/>
  <c r="IV148" i="69"/>
  <c r="IU148" i="69"/>
  <c r="IT148" i="69"/>
  <c r="IS148" i="69"/>
  <c r="IR148" i="69"/>
  <c r="IQ148" i="69"/>
  <c r="IP148" i="69"/>
  <c r="IO148" i="69"/>
  <c r="IN148" i="69"/>
  <c r="IM148" i="69"/>
  <c r="IL148" i="69"/>
  <c r="IK148" i="69"/>
  <c r="IJ148" i="69"/>
  <c r="II148" i="69"/>
  <c r="IH148" i="69"/>
  <c r="IG148" i="69"/>
  <c r="IF148" i="69"/>
  <c r="IE148" i="69"/>
  <c r="ID148" i="69"/>
  <c r="IC148" i="69"/>
  <c r="IB148" i="69"/>
  <c r="IA148" i="69"/>
  <c r="HZ148" i="69"/>
  <c r="HY148" i="69"/>
  <c r="HX148" i="69"/>
  <c r="HW148" i="69"/>
  <c r="HV148" i="69"/>
  <c r="HU148" i="69"/>
  <c r="HT148" i="69"/>
  <c r="HS148" i="69"/>
  <c r="HR148" i="69"/>
  <c r="HQ148" i="69"/>
  <c r="HP148" i="69"/>
  <c r="HO148" i="69"/>
  <c r="HN148" i="69"/>
  <c r="HM148" i="69"/>
  <c r="HL148" i="69"/>
  <c r="HK148" i="69"/>
  <c r="HJ148" i="69"/>
  <c r="HI148" i="69"/>
  <c r="HH148" i="69"/>
  <c r="HG148" i="69"/>
  <c r="HF148" i="69"/>
  <c r="HE148" i="69"/>
  <c r="HD148" i="69"/>
  <c r="HC148" i="69"/>
  <c r="HB148" i="69"/>
  <c r="HA148" i="69"/>
  <c r="GZ148" i="69"/>
  <c r="GY148" i="69"/>
  <c r="GX148" i="69"/>
  <c r="GW148" i="69"/>
  <c r="GV148" i="69"/>
  <c r="GU148" i="69"/>
  <c r="GT148" i="69"/>
  <c r="GS148" i="69"/>
  <c r="GR148" i="69"/>
  <c r="GQ148" i="69"/>
  <c r="JW147" i="69"/>
  <c r="JV147" i="69"/>
  <c r="JU147" i="69"/>
  <c r="JT147" i="69"/>
  <c r="JS147" i="69"/>
  <c r="JR147" i="69"/>
  <c r="JQ147" i="69"/>
  <c r="JP147" i="69"/>
  <c r="JO147" i="69"/>
  <c r="JN147" i="69"/>
  <c r="JM147" i="69"/>
  <c r="JL147" i="69"/>
  <c r="JK147" i="69"/>
  <c r="JJ147" i="69"/>
  <c r="JI147" i="69"/>
  <c r="JH147" i="69"/>
  <c r="JG147" i="69"/>
  <c r="JF147" i="69"/>
  <c r="JE147" i="69"/>
  <c r="JD147" i="69"/>
  <c r="JC147" i="69"/>
  <c r="JB147" i="69"/>
  <c r="JA147" i="69"/>
  <c r="IZ147" i="69"/>
  <c r="IY147" i="69"/>
  <c r="IX147" i="69"/>
  <c r="IW147" i="69"/>
  <c r="IV147" i="69"/>
  <c r="IU147" i="69"/>
  <c r="IT147" i="69"/>
  <c r="IS147" i="69"/>
  <c r="IR147" i="69"/>
  <c r="IQ147" i="69"/>
  <c r="IP147" i="69"/>
  <c r="IO147" i="69"/>
  <c r="IN147" i="69"/>
  <c r="IM147" i="69"/>
  <c r="IL147" i="69"/>
  <c r="IK147" i="69"/>
  <c r="IJ147" i="69"/>
  <c r="II147" i="69"/>
  <c r="IH147" i="69"/>
  <c r="IG147" i="69"/>
  <c r="IF147" i="69"/>
  <c r="IE147" i="69"/>
  <c r="ID147" i="69"/>
  <c r="IC147" i="69"/>
  <c r="IB147" i="69"/>
  <c r="IA147" i="69"/>
  <c r="HZ147" i="69"/>
  <c r="HY147" i="69"/>
  <c r="HX147" i="69"/>
  <c r="HW147" i="69"/>
  <c r="HV147" i="69"/>
  <c r="HU147" i="69"/>
  <c r="HT147" i="69"/>
  <c r="HS147" i="69"/>
  <c r="HR147" i="69"/>
  <c r="HQ147" i="69"/>
  <c r="HP147" i="69"/>
  <c r="HO147" i="69"/>
  <c r="HN147" i="69"/>
  <c r="HM147" i="69"/>
  <c r="HL147" i="69"/>
  <c r="HK147" i="69"/>
  <c r="HJ147" i="69"/>
  <c r="HI147" i="69"/>
  <c r="HH147" i="69"/>
  <c r="HG147" i="69"/>
  <c r="HF147" i="69"/>
  <c r="HE147" i="69"/>
  <c r="HD147" i="69"/>
  <c r="HC147" i="69"/>
  <c r="HB147" i="69"/>
  <c r="HA147" i="69"/>
  <c r="GZ147" i="69"/>
  <c r="GY147" i="69"/>
  <c r="GX147" i="69"/>
  <c r="GW147" i="69"/>
  <c r="GV147" i="69"/>
  <c r="GU147" i="69"/>
  <c r="GT147" i="69"/>
  <c r="GS147" i="69"/>
  <c r="GR147" i="69"/>
  <c r="GQ147" i="69"/>
  <c r="JW146" i="69"/>
  <c r="JV146" i="69"/>
  <c r="JU146" i="69"/>
  <c r="JT146" i="69"/>
  <c r="JS146" i="69"/>
  <c r="JR146" i="69"/>
  <c r="JQ146" i="69"/>
  <c r="JP146" i="69"/>
  <c r="JO146" i="69"/>
  <c r="JN146" i="69"/>
  <c r="JM146" i="69"/>
  <c r="JL146" i="69"/>
  <c r="JK146" i="69"/>
  <c r="JJ146" i="69"/>
  <c r="JI146" i="69"/>
  <c r="JH146" i="69"/>
  <c r="JG146" i="69"/>
  <c r="JF146" i="69"/>
  <c r="JE146" i="69"/>
  <c r="JD146" i="69"/>
  <c r="JC146" i="69"/>
  <c r="JB146" i="69"/>
  <c r="JA146" i="69"/>
  <c r="IZ146" i="69"/>
  <c r="IY146" i="69"/>
  <c r="IX146" i="69"/>
  <c r="IW146" i="69"/>
  <c r="IV146" i="69"/>
  <c r="IU146" i="69"/>
  <c r="IT146" i="69"/>
  <c r="IS146" i="69"/>
  <c r="IR146" i="69"/>
  <c r="IQ146" i="69"/>
  <c r="IP146" i="69"/>
  <c r="IO146" i="69"/>
  <c r="IN146" i="69"/>
  <c r="IM146" i="69"/>
  <c r="IL146" i="69"/>
  <c r="IK146" i="69"/>
  <c r="IJ146" i="69"/>
  <c r="II146" i="69"/>
  <c r="IH146" i="69"/>
  <c r="IG146" i="69"/>
  <c r="IF146" i="69"/>
  <c r="IE146" i="69"/>
  <c r="ID146" i="69"/>
  <c r="IC146" i="69"/>
  <c r="IB146" i="69"/>
  <c r="IA146" i="69"/>
  <c r="HZ146" i="69"/>
  <c r="HY146" i="69"/>
  <c r="HX146" i="69"/>
  <c r="HW146" i="69"/>
  <c r="HV146" i="69"/>
  <c r="HU146" i="69"/>
  <c r="HT146" i="69"/>
  <c r="HS146" i="69"/>
  <c r="HR146" i="69"/>
  <c r="HQ146" i="69"/>
  <c r="HP146" i="69"/>
  <c r="HO146" i="69"/>
  <c r="HN146" i="69"/>
  <c r="HM146" i="69"/>
  <c r="HL146" i="69"/>
  <c r="HK146" i="69"/>
  <c r="HJ146" i="69"/>
  <c r="HI146" i="69"/>
  <c r="HH146" i="69"/>
  <c r="HG146" i="69"/>
  <c r="HF146" i="69"/>
  <c r="HE146" i="69"/>
  <c r="HD146" i="69"/>
  <c r="HC146" i="69"/>
  <c r="HB146" i="69"/>
  <c r="HA146" i="69"/>
  <c r="GZ146" i="69"/>
  <c r="GY146" i="69"/>
  <c r="GX146" i="69"/>
  <c r="GW146" i="69"/>
  <c r="GV146" i="69"/>
  <c r="GU146" i="69"/>
  <c r="GT146" i="69"/>
  <c r="GS146" i="69"/>
  <c r="GR146" i="69"/>
  <c r="GQ146" i="69"/>
  <c r="JW145" i="69"/>
  <c r="JV145" i="69"/>
  <c r="JU145" i="69"/>
  <c r="JT145" i="69"/>
  <c r="JS145" i="69"/>
  <c r="JR145" i="69"/>
  <c r="JQ145" i="69"/>
  <c r="JP145" i="69"/>
  <c r="JO145" i="69"/>
  <c r="JN145" i="69"/>
  <c r="JM145" i="69"/>
  <c r="JL145" i="69"/>
  <c r="JK145" i="69"/>
  <c r="JJ145" i="69"/>
  <c r="JI145" i="69"/>
  <c r="JH145" i="69"/>
  <c r="JG145" i="69"/>
  <c r="JF145" i="69"/>
  <c r="JE145" i="69"/>
  <c r="JD145" i="69"/>
  <c r="JC145" i="69"/>
  <c r="JB145" i="69"/>
  <c r="JA145" i="69"/>
  <c r="IZ145" i="69"/>
  <c r="IY145" i="69"/>
  <c r="IX145" i="69"/>
  <c r="IW145" i="69"/>
  <c r="IV145" i="69"/>
  <c r="IU145" i="69"/>
  <c r="IT145" i="69"/>
  <c r="IS145" i="69"/>
  <c r="IR145" i="69"/>
  <c r="IQ145" i="69"/>
  <c r="IP145" i="69"/>
  <c r="IO145" i="69"/>
  <c r="IN145" i="69"/>
  <c r="IM145" i="69"/>
  <c r="IL145" i="69"/>
  <c r="IK145" i="69"/>
  <c r="IJ145" i="69"/>
  <c r="II145" i="69"/>
  <c r="IH145" i="69"/>
  <c r="IG145" i="69"/>
  <c r="IF145" i="69"/>
  <c r="IE145" i="69"/>
  <c r="ID145" i="69"/>
  <c r="IC145" i="69"/>
  <c r="IB145" i="69"/>
  <c r="IA145" i="69"/>
  <c r="HZ145" i="69"/>
  <c r="HY145" i="69"/>
  <c r="HX145" i="69"/>
  <c r="HW145" i="69"/>
  <c r="HV145" i="69"/>
  <c r="HU145" i="69"/>
  <c r="HT145" i="69"/>
  <c r="HS145" i="69"/>
  <c r="HR145" i="69"/>
  <c r="HQ145" i="69"/>
  <c r="HP145" i="69"/>
  <c r="HO145" i="69"/>
  <c r="HN145" i="69"/>
  <c r="HM145" i="69"/>
  <c r="HL145" i="69"/>
  <c r="HK145" i="69"/>
  <c r="HJ145" i="69"/>
  <c r="HI145" i="69"/>
  <c r="HH145" i="69"/>
  <c r="HG145" i="69"/>
  <c r="HF145" i="69"/>
  <c r="HE145" i="69"/>
  <c r="HD145" i="69"/>
  <c r="HC145" i="69"/>
  <c r="HB145" i="69"/>
  <c r="HA145" i="69"/>
  <c r="GZ145" i="69"/>
  <c r="GY145" i="69"/>
  <c r="GX145" i="69"/>
  <c r="GW145" i="69"/>
  <c r="GV145" i="69"/>
  <c r="GU145" i="69"/>
  <c r="GT145" i="69"/>
  <c r="GS145" i="69"/>
  <c r="GR145" i="69"/>
  <c r="GQ145" i="69"/>
  <c r="JW144" i="69"/>
  <c r="JV144" i="69"/>
  <c r="JU144" i="69"/>
  <c r="JT144" i="69"/>
  <c r="JS144" i="69"/>
  <c r="JR144" i="69"/>
  <c r="JQ144" i="69"/>
  <c r="JP144" i="69"/>
  <c r="JO144" i="69"/>
  <c r="JN144" i="69"/>
  <c r="JM144" i="69"/>
  <c r="JL144" i="69"/>
  <c r="JK144" i="69"/>
  <c r="JJ144" i="69"/>
  <c r="JI144" i="69"/>
  <c r="JH144" i="69"/>
  <c r="JG144" i="69"/>
  <c r="JF144" i="69"/>
  <c r="JE144" i="69"/>
  <c r="JD144" i="69"/>
  <c r="JC144" i="69"/>
  <c r="JB144" i="69"/>
  <c r="JA144" i="69"/>
  <c r="IZ144" i="69"/>
  <c r="IY144" i="69"/>
  <c r="IX144" i="69"/>
  <c r="IW144" i="69"/>
  <c r="IV144" i="69"/>
  <c r="IU144" i="69"/>
  <c r="IT144" i="69"/>
  <c r="IS144" i="69"/>
  <c r="IR144" i="69"/>
  <c r="IQ144" i="69"/>
  <c r="IP144" i="69"/>
  <c r="IO144" i="69"/>
  <c r="IN144" i="69"/>
  <c r="IM144" i="69"/>
  <c r="IL144" i="69"/>
  <c r="IK144" i="69"/>
  <c r="IJ144" i="69"/>
  <c r="II144" i="69"/>
  <c r="IH144" i="69"/>
  <c r="IG144" i="69"/>
  <c r="IF144" i="69"/>
  <c r="IE144" i="69"/>
  <c r="ID144" i="69"/>
  <c r="IC144" i="69"/>
  <c r="IB144" i="69"/>
  <c r="IA144" i="69"/>
  <c r="HZ144" i="69"/>
  <c r="HY144" i="69"/>
  <c r="HX144" i="69"/>
  <c r="HW144" i="69"/>
  <c r="HV144" i="69"/>
  <c r="HU144" i="69"/>
  <c r="HT144" i="69"/>
  <c r="HS144" i="69"/>
  <c r="HR144" i="69"/>
  <c r="HQ144" i="69"/>
  <c r="HP144" i="69"/>
  <c r="HO144" i="69"/>
  <c r="HN144" i="69"/>
  <c r="HM144" i="69"/>
  <c r="HL144" i="69"/>
  <c r="HK144" i="69"/>
  <c r="HJ144" i="69"/>
  <c r="HI144" i="69"/>
  <c r="HH144" i="69"/>
  <c r="HG144" i="69"/>
  <c r="HF144" i="69"/>
  <c r="HE144" i="69"/>
  <c r="HD144" i="69"/>
  <c r="HC144" i="69"/>
  <c r="HB144" i="69"/>
  <c r="HA144" i="69"/>
  <c r="GZ144" i="69"/>
  <c r="GY144" i="69"/>
  <c r="GX144" i="69"/>
  <c r="GW144" i="69"/>
  <c r="GV144" i="69"/>
  <c r="GU144" i="69"/>
  <c r="GT144" i="69"/>
  <c r="GS144" i="69"/>
  <c r="GR144" i="69"/>
  <c r="GQ144" i="69"/>
  <c r="JW143" i="69"/>
  <c r="JV143" i="69"/>
  <c r="JU143" i="69"/>
  <c r="JT143" i="69"/>
  <c r="JS143" i="69"/>
  <c r="JR143" i="69"/>
  <c r="JQ143" i="69"/>
  <c r="JP143" i="69"/>
  <c r="JO143" i="69"/>
  <c r="JN143" i="69"/>
  <c r="JM143" i="69"/>
  <c r="JL143" i="69"/>
  <c r="JK143" i="69"/>
  <c r="JJ143" i="69"/>
  <c r="JI143" i="69"/>
  <c r="JH143" i="69"/>
  <c r="JG143" i="69"/>
  <c r="JF143" i="69"/>
  <c r="JE143" i="69"/>
  <c r="JD143" i="69"/>
  <c r="JC143" i="69"/>
  <c r="JB143" i="69"/>
  <c r="JA143" i="69"/>
  <c r="IZ143" i="69"/>
  <c r="IY143" i="69"/>
  <c r="IX143" i="69"/>
  <c r="IW143" i="69"/>
  <c r="IV143" i="69"/>
  <c r="IU143" i="69"/>
  <c r="IT143" i="69"/>
  <c r="IS143" i="69"/>
  <c r="IR143" i="69"/>
  <c r="IQ143" i="69"/>
  <c r="IP143" i="69"/>
  <c r="IO143" i="69"/>
  <c r="IN143" i="69"/>
  <c r="IM143" i="69"/>
  <c r="IL143" i="69"/>
  <c r="IK143" i="69"/>
  <c r="IJ143" i="69"/>
  <c r="II143" i="69"/>
  <c r="IH143" i="69"/>
  <c r="IG143" i="69"/>
  <c r="IF143" i="69"/>
  <c r="IE143" i="69"/>
  <c r="ID143" i="69"/>
  <c r="IC143" i="69"/>
  <c r="IB143" i="69"/>
  <c r="IA143" i="69"/>
  <c r="HZ143" i="69"/>
  <c r="HY143" i="69"/>
  <c r="HX143" i="69"/>
  <c r="HW143" i="69"/>
  <c r="HV143" i="69"/>
  <c r="HU143" i="69"/>
  <c r="HT143" i="69"/>
  <c r="HS143" i="69"/>
  <c r="HR143" i="69"/>
  <c r="HQ143" i="69"/>
  <c r="HP143" i="69"/>
  <c r="HO143" i="69"/>
  <c r="HN143" i="69"/>
  <c r="HM143" i="69"/>
  <c r="HL143" i="69"/>
  <c r="HK143" i="69"/>
  <c r="HJ143" i="69"/>
  <c r="HI143" i="69"/>
  <c r="HH143" i="69"/>
  <c r="HG143" i="69"/>
  <c r="HF143" i="69"/>
  <c r="HE143" i="69"/>
  <c r="HD143" i="69"/>
  <c r="HC143" i="69"/>
  <c r="HB143" i="69"/>
  <c r="HA143" i="69"/>
  <c r="GZ143" i="69"/>
  <c r="GY143" i="69"/>
  <c r="GX143" i="69"/>
  <c r="GW143" i="69"/>
  <c r="GV143" i="69"/>
  <c r="GU143" i="69"/>
  <c r="GT143" i="69"/>
  <c r="GS143" i="69"/>
  <c r="GR143" i="69"/>
  <c r="GQ143" i="69"/>
  <c r="JW142" i="69"/>
  <c r="JV142" i="69"/>
  <c r="JU142" i="69"/>
  <c r="JT142" i="69"/>
  <c r="JS142" i="69"/>
  <c r="JR142" i="69"/>
  <c r="JQ142" i="69"/>
  <c r="JP142" i="69"/>
  <c r="JO142" i="69"/>
  <c r="JN142" i="69"/>
  <c r="JM142" i="69"/>
  <c r="JL142" i="69"/>
  <c r="JK142" i="69"/>
  <c r="JJ142" i="69"/>
  <c r="JI142" i="69"/>
  <c r="JH142" i="69"/>
  <c r="JG142" i="69"/>
  <c r="JF142" i="69"/>
  <c r="JE142" i="69"/>
  <c r="JD142" i="69"/>
  <c r="JC142" i="69"/>
  <c r="JB142" i="69"/>
  <c r="JA142" i="69"/>
  <c r="IZ142" i="69"/>
  <c r="IY142" i="69"/>
  <c r="IX142" i="69"/>
  <c r="IW142" i="69"/>
  <c r="IV142" i="69"/>
  <c r="IU142" i="69"/>
  <c r="IT142" i="69"/>
  <c r="IS142" i="69"/>
  <c r="IR142" i="69"/>
  <c r="IQ142" i="69"/>
  <c r="IP142" i="69"/>
  <c r="IO142" i="69"/>
  <c r="IN142" i="69"/>
  <c r="IM142" i="69"/>
  <c r="IL142" i="69"/>
  <c r="IK142" i="69"/>
  <c r="IJ142" i="69"/>
  <c r="II142" i="69"/>
  <c r="IH142" i="69"/>
  <c r="IG142" i="69"/>
  <c r="IF142" i="69"/>
  <c r="IE142" i="69"/>
  <c r="ID142" i="69"/>
  <c r="IC142" i="69"/>
  <c r="IB142" i="69"/>
  <c r="IA142" i="69"/>
  <c r="HZ142" i="69"/>
  <c r="HY142" i="69"/>
  <c r="HX142" i="69"/>
  <c r="HW142" i="69"/>
  <c r="HV142" i="69"/>
  <c r="HU142" i="69"/>
  <c r="HT142" i="69"/>
  <c r="HS142" i="69"/>
  <c r="HR142" i="69"/>
  <c r="HQ142" i="69"/>
  <c r="HP142" i="69"/>
  <c r="HO142" i="69"/>
  <c r="HN142" i="69"/>
  <c r="HM142" i="69"/>
  <c r="HL142" i="69"/>
  <c r="HK142" i="69"/>
  <c r="HJ142" i="69"/>
  <c r="HI142" i="69"/>
  <c r="HH142" i="69"/>
  <c r="HG142" i="69"/>
  <c r="HF142" i="69"/>
  <c r="HE142" i="69"/>
  <c r="HD142" i="69"/>
  <c r="HC142" i="69"/>
  <c r="HB142" i="69"/>
  <c r="HA142" i="69"/>
  <c r="GZ142" i="69"/>
  <c r="GY142" i="69"/>
  <c r="GX142" i="69"/>
  <c r="GW142" i="69"/>
  <c r="GV142" i="69"/>
  <c r="GU142" i="69"/>
  <c r="GT142" i="69"/>
  <c r="GS142" i="69"/>
  <c r="GR142" i="69"/>
  <c r="GQ142" i="69"/>
  <c r="JW141" i="69"/>
  <c r="JV141" i="69"/>
  <c r="JU141" i="69"/>
  <c r="JT141" i="69"/>
  <c r="JS141" i="69"/>
  <c r="JR141" i="69"/>
  <c r="JQ141" i="69"/>
  <c r="JP141" i="69"/>
  <c r="JO141" i="69"/>
  <c r="JN141" i="69"/>
  <c r="JM141" i="69"/>
  <c r="JL141" i="69"/>
  <c r="JK141" i="69"/>
  <c r="JJ141" i="69"/>
  <c r="JI141" i="69"/>
  <c r="JH141" i="69"/>
  <c r="JG141" i="69"/>
  <c r="JF141" i="69"/>
  <c r="JE141" i="69"/>
  <c r="JD141" i="69"/>
  <c r="JC141" i="69"/>
  <c r="JB141" i="69"/>
  <c r="JA141" i="69"/>
  <c r="IZ141" i="69"/>
  <c r="IY141" i="69"/>
  <c r="IX141" i="69"/>
  <c r="IW141" i="69"/>
  <c r="IV141" i="69"/>
  <c r="IU141" i="69"/>
  <c r="IT141" i="69"/>
  <c r="IS141" i="69"/>
  <c r="IR141" i="69"/>
  <c r="IQ141" i="69"/>
  <c r="IP141" i="69"/>
  <c r="IO141" i="69"/>
  <c r="IN141" i="69"/>
  <c r="IM141" i="69"/>
  <c r="IL141" i="69"/>
  <c r="IK141" i="69"/>
  <c r="IJ141" i="69"/>
  <c r="II141" i="69"/>
  <c r="IH141" i="69"/>
  <c r="IG141" i="69"/>
  <c r="IF141" i="69"/>
  <c r="IE141" i="69"/>
  <c r="ID141" i="69"/>
  <c r="IC141" i="69"/>
  <c r="IB141" i="69"/>
  <c r="IA141" i="69"/>
  <c r="HZ141" i="69"/>
  <c r="HY141" i="69"/>
  <c r="HX141" i="69"/>
  <c r="HW141" i="69"/>
  <c r="HV141" i="69"/>
  <c r="HU141" i="69"/>
  <c r="HT141" i="69"/>
  <c r="HS141" i="69"/>
  <c r="HR141" i="69"/>
  <c r="HQ141" i="69"/>
  <c r="HP141" i="69"/>
  <c r="HO141" i="69"/>
  <c r="HN141" i="69"/>
  <c r="HM141" i="69"/>
  <c r="HL141" i="69"/>
  <c r="HK141" i="69"/>
  <c r="HJ141" i="69"/>
  <c r="HI141" i="69"/>
  <c r="HH141" i="69"/>
  <c r="HG141" i="69"/>
  <c r="HF141" i="69"/>
  <c r="HE141" i="69"/>
  <c r="HD141" i="69"/>
  <c r="HC141" i="69"/>
  <c r="HB141" i="69"/>
  <c r="HA141" i="69"/>
  <c r="GZ141" i="69"/>
  <c r="GY141" i="69"/>
  <c r="GX141" i="69"/>
  <c r="GW141" i="69"/>
  <c r="GV141" i="69"/>
  <c r="GU141" i="69"/>
  <c r="GT141" i="69"/>
  <c r="GS141" i="69"/>
  <c r="GR141" i="69"/>
  <c r="GQ141" i="69"/>
  <c r="JW140" i="69"/>
  <c r="JV140" i="69"/>
  <c r="JU140" i="69"/>
  <c r="JT140" i="69"/>
  <c r="JS140" i="69"/>
  <c r="JR140" i="69"/>
  <c r="JQ140" i="69"/>
  <c r="JP140" i="69"/>
  <c r="JO140" i="69"/>
  <c r="JN140" i="69"/>
  <c r="JM140" i="69"/>
  <c r="JL140" i="69"/>
  <c r="JK140" i="69"/>
  <c r="JJ140" i="69"/>
  <c r="JI140" i="69"/>
  <c r="JH140" i="69"/>
  <c r="JG140" i="69"/>
  <c r="JF140" i="69"/>
  <c r="JE140" i="69"/>
  <c r="JD140" i="69"/>
  <c r="JC140" i="69"/>
  <c r="JB140" i="69"/>
  <c r="JA140" i="69"/>
  <c r="IZ140" i="69"/>
  <c r="IY140" i="69"/>
  <c r="IX140" i="69"/>
  <c r="IW140" i="69"/>
  <c r="IV140" i="69"/>
  <c r="IU140" i="69"/>
  <c r="IT140" i="69"/>
  <c r="IS140" i="69"/>
  <c r="IR140" i="69"/>
  <c r="IQ140" i="69"/>
  <c r="IP140" i="69"/>
  <c r="IO140" i="69"/>
  <c r="IN140" i="69"/>
  <c r="IM140" i="69"/>
  <c r="IL140" i="69"/>
  <c r="IK140" i="69"/>
  <c r="IJ140" i="69"/>
  <c r="II140" i="69"/>
  <c r="IH140" i="69"/>
  <c r="IG140" i="69"/>
  <c r="IF140" i="69"/>
  <c r="IE140" i="69"/>
  <c r="ID140" i="69"/>
  <c r="IC140" i="69"/>
  <c r="IB140" i="69"/>
  <c r="IA140" i="69"/>
  <c r="HZ140" i="69"/>
  <c r="HY140" i="69"/>
  <c r="HX140" i="69"/>
  <c r="HW140" i="69"/>
  <c r="HV140" i="69"/>
  <c r="HU140" i="69"/>
  <c r="HT140" i="69"/>
  <c r="HS140" i="69"/>
  <c r="HR140" i="69"/>
  <c r="HQ140" i="69"/>
  <c r="HP140" i="69"/>
  <c r="HO140" i="69"/>
  <c r="HN140" i="69"/>
  <c r="HM140" i="69"/>
  <c r="HL140" i="69"/>
  <c r="HK140" i="69"/>
  <c r="HJ140" i="69"/>
  <c r="HI140" i="69"/>
  <c r="HH140" i="69"/>
  <c r="HG140" i="69"/>
  <c r="HF140" i="69"/>
  <c r="HE140" i="69"/>
  <c r="HD140" i="69"/>
  <c r="HC140" i="69"/>
  <c r="HB140" i="69"/>
  <c r="HA140" i="69"/>
  <c r="GZ140" i="69"/>
  <c r="GY140" i="69"/>
  <c r="GX140" i="69"/>
  <c r="GW140" i="69"/>
  <c r="GV140" i="69"/>
  <c r="GU140" i="69"/>
  <c r="GT140" i="69"/>
  <c r="GS140" i="69"/>
  <c r="GR140" i="69"/>
  <c r="GQ140" i="69"/>
  <c r="JW139" i="69"/>
  <c r="JV139" i="69"/>
  <c r="JU139" i="69"/>
  <c r="JT139" i="69"/>
  <c r="JS139" i="69"/>
  <c r="JR139" i="69"/>
  <c r="JQ139" i="69"/>
  <c r="JP139" i="69"/>
  <c r="JO139" i="69"/>
  <c r="JN139" i="69"/>
  <c r="JM139" i="69"/>
  <c r="JL139" i="69"/>
  <c r="JK139" i="69"/>
  <c r="JJ139" i="69"/>
  <c r="JI139" i="69"/>
  <c r="JH139" i="69"/>
  <c r="JG139" i="69"/>
  <c r="JF139" i="69"/>
  <c r="JE139" i="69"/>
  <c r="JD139" i="69"/>
  <c r="JC139" i="69"/>
  <c r="JB139" i="69"/>
  <c r="JA139" i="69"/>
  <c r="IZ139" i="69"/>
  <c r="IY139" i="69"/>
  <c r="IX139" i="69"/>
  <c r="IW139" i="69"/>
  <c r="IV139" i="69"/>
  <c r="IU139" i="69"/>
  <c r="IT139" i="69"/>
  <c r="IS139" i="69"/>
  <c r="IR139" i="69"/>
  <c r="IQ139" i="69"/>
  <c r="IP139" i="69"/>
  <c r="IO139" i="69"/>
  <c r="IN139" i="69"/>
  <c r="IM139" i="69"/>
  <c r="IL139" i="69"/>
  <c r="IK139" i="69"/>
  <c r="IJ139" i="69"/>
  <c r="II139" i="69"/>
  <c r="IH139" i="69"/>
  <c r="IG139" i="69"/>
  <c r="IF139" i="69"/>
  <c r="IE139" i="69"/>
  <c r="ID139" i="69"/>
  <c r="IC139" i="69"/>
  <c r="IB139" i="69"/>
  <c r="IA139" i="69"/>
  <c r="HZ139" i="69"/>
  <c r="HY139" i="69"/>
  <c r="HX139" i="69"/>
  <c r="HW139" i="69"/>
  <c r="HV139" i="69"/>
  <c r="HU139" i="69"/>
  <c r="HT139" i="69"/>
  <c r="HS139" i="69"/>
  <c r="HR139" i="69"/>
  <c r="HQ139" i="69"/>
  <c r="HP139" i="69"/>
  <c r="HO139" i="69"/>
  <c r="HN139" i="69"/>
  <c r="HM139" i="69"/>
  <c r="HL139" i="69"/>
  <c r="HK139" i="69"/>
  <c r="HJ139" i="69"/>
  <c r="HI139" i="69"/>
  <c r="HH139" i="69"/>
  <c r="HG139" i="69"/>
  <c r="HF139" i="69"/>
  <c r="HE139" i="69"/>
  <c r="HD139" i="69"/>
  <c r="HC139" i="69"/>
  <c r="HB139" i="69"/>
  <c r="HA139" i="69"/>
  <c r="GZ139" i="69"/>
  <c r="GY139" i="69"/>
  <c r="GX139" i="69"/>
  <c r="GW139" i="69"/>
  <c r="GV139" i="69"/>
  <c r="GU139" i="69"/>
  <c r="GT139" i="69"/>
  <c r="GS139" i="69"/>
  <c r="GR139" i="69"/>
  <c r="GQ139" i="69"/>
  <c r="JW138" i="69"/>
  <c r="JV138" i="69"/>
  <c r="JU138" i="69"/>
  <c r="JT138" i="69"/>
  <c r="JS138" i="69"/>
  <c r="JR138" i="69"/>
  <c r="JQ138" i="69"/>
  <c r="JP138" i="69"/>
  <c r="JO138" i="69"/>
  <c r="JN138" i="69"/>
  <c r="JM138" i="69"/>
  <c r="JL138" i="69"/>
  <c r="JK138" i="69"/>
  <c r="JJ138" i="69"/>
  <c r="JI138" i="69"/>
  <c r="JH138" i="69"/>
  <c r="JG138" i="69"/>
  <c r="JF138" i="69"/>
  <c r="JE138" i="69"/>
  <c r="JD138" i="69"/>
  <c r="JC138" i="69"/>
  <c r="JB138" i="69"/>
  <c r="JA138" i="69"/>
  <c r="IZ138" i="69"/>
  <c r="IY138" i="69"/>
  <c r="IX138" i="69"/>
  <c r="IW138" i="69"/>
  <c r="IV138" i="69"/>
  <c r="IU138" i="69"/>
  <c r="IT138" i="69"/>
  <c r="IS138" i="69"/>
  <c r="IR138" i="69"/>
  <c r="IQ138" i="69"/>
  <c r="IP138" i="69"/>
  <c r="IO138" i="69"/>
  <c r="IN138" i="69"/>
  <c r="IM138" i="69"/>
  <c r="IL138" i="69"/>
  <c r="IK138" i="69"/>
  <c r="IJ138" i="69"/>
  <c r="II138" i="69"/>
  <c r="IH138" i="69"/>
  <c r="IG138" i="69"/>
  <c r="IF138" i="69"/>
  <c r="IE138" i="69"/>
  <c r="ID138" i="69"/>
  <c r="IC138" i="69"/>
  <c r="IB138" i="69"/>
  <c r="IA138" i="69"/>
  <c r="HZ138" i="69"/>
  <c r="HY138" i="69"/>
  <c r="HX138" i="69"/>
  <c r="HW138" i="69"/>
  <c r="HV138" i="69"/>
  <c r="HU138" i="69"/>
  <c r="HT138" i="69"/>
  <c r="HS138" i="69"/>
  <c r="HR138" i="69"/>
  <c r="HQ138" i="69"/>
  <c r="HP138" i="69"/>
  <c r="HO138" i="69"/>
  <c r="HN138" i="69"/>
  <c r="HM138" i="69"/>
  <c r="HL138" i="69"/>
  <c r="HK138" i="69"/>
  <c r="HJ138" i="69"/>
  <c r="HI138" i="69"/>
  <c r="HH138" i="69"/>
  <c r="HG138" i="69"/>
  <c r="HF138" i="69"/>
  <c r="HE138" i="69"/>
  <c r="HD138" i="69"/>
  <c r="HC138" i="69"/>
  <c r="HB138" i="69"/>
  <c r="HA138" i="69"/>
  <c r="GZ138" i="69"/>
  <c r="GY138" i="69"/>
  <c r="GX138" i="69"/>
  <c r="GW138" i="69"/>
  <c r="GV138" i="69"/>
  <c r="GU138" i="69"/>
  <c r="GT138" i="69"/>
  <c r="GS138" i="69"/>
  <c r="GR138" i="69"/>
  <c r="GQ138" i="69"/>
  <c r="JW137" i="69"/>
  <c r="JV137" i="69"/>
  <c r="JU137" i="69"/>
  <c r="JT137" i="69"/>
  <c r="JS137" i="69"/>
  <c r="JR137" i="69"/>
  <c r="JQ137" i="69"/>
  <c r="JP137" i="69"/>
  <c r="JO137" i="69"/>
  <c r="JN137" i="69"/>
  <c r="JM137" i="69"/>
  <c r="JL137" i="69"/>
  <c r="JK137" i="69"/>
  <c r="JJ137" i="69"/>
  <c r="JI137" i="69"/>
  <c r="JH137" i="69"/>
  <c r="JG137" i="69"/>
  <c r="JF137" i="69"/>
  <c r="JE137" i="69"/>
  <c r="JD137" i="69"/>
  <c r="JC137" i="69"/>
  <c r="JB137" i="69"/>
  <c r="JA137" i="69"/>
  <c r="IZ137" i="69"/>
  <c r="IY137" i="69"/>
  <c r="IX137" i="69"/>
  <c r="IW137" i="69"/>
  <c r="IV137" i="69"/>
  <c r="IU137" i="69"/>
  <c r="IT137" i="69"/>
  <c r="IS137" i="69"/>
  <c r="IR137" i="69"/>
  <c r="IQ137" i="69"/>
  <c r="IP137" i="69"/>
  <c r="IO137" i="69"/>
  <c r="IN137" i="69"/>
  <c r="IM137" i="69"/>
  <c r="IL137" i="69"/>
  <c r="IK137" i="69"/>
  <c r="IJ137" i="69"/>
  <c r="II137" i="69"/>
  <c r="IH137" i="69"/>
  <c r="IG137" i="69"/>
  <c r="IF137" i="69"/>
  <c r="IE137" i="69"/>
  <c r="ID137" i="69"/>
  <c r="IC137" i="69"/>
  <c r="IB137" i="69"/>
  <c r="IA137" i="69"/>
  <c r="HZ137" i="69"/>
  <c r="HY137" i="69"/>
  <c r="HX137" i="69"/>
  <c r="HW137" i="69"/>
  <c r="HV137" i="69"/>
  <c r="HU137" i="69"/>
  <c r="HT137" i="69"/>
  <c r="HS137" i="69"/>
  <c r="HR137" i="69"/>
  <c r="HQ137" i="69"/>
  <c r="HP137" i="69"/>
  <c r="HO137" i="69"/>
  <c r="HN137" i="69"/>
  <c r="HM137" i="69"/>
  <c r="HL137" i="69"/>
  <c r="HK137" i="69"/>
  <c r="HJ137" i="69"/>
  <c r="HI137" i="69"/>
  <c r="HH137" i="69"/>
  <c r="HG137" i="69"/>
  <c r="HF137" i="69"/>
  <c r="HE137" i="69"/>
  <c r="HD137" i="69"/>
  <c r="HC137" i="69"/>
  <c r="HB137" i="69"/>
  <c r="HA137" i="69"/>
  <c r="GZ137" i="69"/>
  <c r="GY137" i="69"/>
  <c r="GX137" i="69"/>
  <c r="GW137" i="69"/>
  <c r="GV137" i="69"/>
  <c r="GU137" i="69"/>
  <c r="GT137" i="69"/>
  <c r="GS137" i="69"/>
  <c r="GR137" i="69"/>
  <c r="GQ137" i="69"/>
  <c r="JW136" i="69"/>
  <c r="JV136" i="69"/>
  <c r="JU136" i="69"/>
  <c r="JT136" i="69"/>
  <c r="JS136" i="69"/>
  <c r="JR136" i="69"/>
  <c r="JQ136" i="69"/>
  <c r="JP136" i="69"/>
  <c r="JO136" i="69"/>
  <c r="JN136" i="69"/>
  <c r="JM136" i="69"/>
  <c r="JL136" i="69"/>
  <c r="JK136" i="69"/>
  <c r="JJ136" i="69"/>
  <c r="JI136" i="69"/>
  <c r="JH136" i="69"/>
  <c r="JG136" i="69"/>
  <c r="JF136" i="69"/>
  <c r="JE136" i="69"/>
  <c r="JD136" i="69"/>
  <c r="JC136" i="69"/>
  <c r="JB136" i="69"/>
  <c r="JA136" i="69"/>
  <c r="IZ136" i="69"/>
  <c r="IY136" i="69"/>
  <c r="IX136" i="69"/>
  <c r="IW136" i="69"/>
  <c r="IV136" i="69"/>
  <c r="IU136" i="69"/>
  <c r="IT136" i="69"/>
  <c r="IS136" i="69"/>
  <c r="IR136" i="69"/>
  <c r="IQ136" i="69"/>
  <c r="IP136" i="69"/>
  <c r="IO136" i="69"/>
  <c r="IN136" i="69"/>
  <c r="IM136" i="69"/>
  <c r="IL136" i="69"/>
  <c r="IK136" i="69"/>
  <c r="IJ136" i="69"/>
  <c r="II136" i="69"/>
  <c r="IH136" i="69"/>
  <c r="IG136" i="69"/>
  <c r="IF136" i="69"/>
  <c r="IE136" i="69"/>
  <c r="ID136" i="69"/>
  <c r="IC136" i="69"/>
  <c r="IB136" i="69"/>
  <c r="IA136" i="69"/>
  <c r="HZ136" i="69"/>
  <c r="HY136" i="69"/>
  <c r="HX136" i="69"/>
  <c r="HW136" i="69"/>
  <c r="HV136" i="69"/>
  <c r="HU136" i="69"/>
  <c r="HT136" i="69"/>
  <c r="HS136" i="69"/>
  <c r="HR136" i="69"/>
  <c r="HQ136" i="69"/>
  <c r="HP136" i="69"/>
  <c r="HO136" i="69"/>
  <c r="HN136" i="69"/>
  <c r="HM136" i="69"/>
  <c r="HL136" i="69"/>
  <c r="HK136" i="69"/>
  <c r="HJ136" i="69"/>
  <c r="HI136" i="69"/>
  <c r="HH136" i="69"/>
  <c r="HG136" i="69"/>
  <c r="HF136" i="69"/>
  <c r="HE136" i="69"/>
  <c r="HD136" i="69"/>
  <c r="HC136" i="69"/>
  <c r="HB136" i="69"/>
  <c r="HA136" i="69"/>
  <c r="GZ136" i="69"/>
  <c r="GY136" i="69"/>
  <c r="GX136" i="69"/>
  <c r="GW136" i="69"/>
  <c r="GV136" i="69"/>
  <c r="GU136" i="69"/>
  <c r="GT136" i="69"/>
  <c r="GS136" i="69"/>
  <c r="GR136" i="69"/>
  <c r="GQ136" i="69"/>
  <c r="JW135" i="69"/>
  <c r="JV135" i="69"/>
  <c r="JU135" i="69"/>
  <c r="JT135" i="69"/>
  <c r="JS135" i="69"/>
  <c r="JR135" i="69"/>
  <c r="JQ135" i="69"/>
  <c r="JP135" i="69"/>
  <c r="JO135" i="69"/>
  <c r="JN135" i="69"/>
  <c r="JM135" i="69"/>
  <c r="JL135" i="69"/>
  <c r="JK135" i="69"/>
  <c r="JJ135" i="69"/>
  <c r="JI135" i="69"/>
  <c r="JH135" i="69"/>
  <c r="JG135" i="69"/>
  <c r="JF135" i="69"/>
  <c r="JE135" i="69"/>
  <c r="JD135" i="69"/>
  <c r="JC135" i="69"/>
  <c r="JB135" i="69"/>
  <c r="JA135" i="69"/>
  <c r="IZ135" i="69"/>
  <c r="IY135" i="69"/>
  <c r="IX135" i="69"/>
  <c r="IW135" i="69"/>
  <c r="IV135" i="69"/>
  <c r="IU135" i="69"/>
  <c r="IT135" i="69"/>
  <c r="IS135" i="69"/>
  <c r="IR135" i="69"/>
  <c r="IQ135" i="69"/>
  <c r="IP135" i="69"/>
  <c r="IO135" i="69"/>
  <c r="IN135" i="69"/>
  <c r="IM135" i="69"/>
  <c r="IL135" i="69"/>
  <c r="IK135" i="69"/>
  <c r="IJ135" i="69"/>
  <c r="II135" i="69"/>
  <c r="IH135" i="69"/>
  <c r="IG135" i="69"/>
  <c r="IF135" i="69"/>
  <c r="IE135" i="69"/>
  <c r="ID135" i="69"/>
  <c r="IC135" i="69"/>
  <c r="IB135" i="69"/>
  <c r="IA135" i="69"/>
  <c r="HZ135" i="69"/>
  <c r="HY135" i="69"/>
  <c r="HX135" i="69"/>
  <c r="HW135" i="69"/>
  <c r="HV135" i="69"/>
  <c r="HU135" i="69"/>
  <c r="HT135" i="69"/>
  <c r="HS135" i="69"/>
  <c r="HR135" i="69"/>
  <c r="HQ135" i="69"/>
  <c r="HP135" i="69"/>
  <c r="HO135" i="69"/>
  <c r="HN135" i="69"/>
  <c r="HM135" i="69"/>
  <c r="HL135" i="69"/>
  <c r="HK135" i="69"/>
  <c r="HJ135" i="69"/>
  <c r="HI135" i="69"/>
  <c r="HH135" i="69"/>
  <c r="HG135" i="69"/>
  <c r="HF135" i="69"/>
  <c r="HE135" i="69"/>
  <c r="HD135" i="69"/>
  <c r="HC135" i="69"/>
  <c r="HB135" i="69"/>
  <c r="HA135" i="69"/>
  <c r="GZ135" i="69"/>
  <c r="GY135" i="69"/>
  <c r="GX135" i="69"/>
  <c r="GW135" i="69"/>
  <c r="GV135" i="69"/>
  <c r="GU135" i="69"/>
  <c r="GT135" i="69"/>
  <c r="GS135" i="69"/>
  <c r="GR135" i="69"/>
  <c r="GQ135" i="69"/>
  <c r="JW134" i="69"/>
  <c r="JV134" i="69"/>
  <c r="JU134" i="69"/>
  <c r="JT134" i="69"/>
  <c r="JS134" i="69"/>
  <c r="JR134" i="69"/>
  <c r="JQ134" i="69"/>
  <c r="JP134" i="69"/>
  <c r="JO134" i="69"/>
  <c r="JN134" i="69"/>
  <c r="JM134" i="69"/>
  <c r="JL134" i="69"/>
  <c r="JK134" i="69"/>
  <c r="JJ134" i="69"/>
  <c r="JI134" i="69"/>
  <c r="JH134" i="69"/>
  <c r="JG134" i="69"/>
  <c r="JF134" i="69"/>
  <c r="JE134" i="69"/>
  <c r="JD134" i="69"/>
  <c r="JC134" i="69"/>
  <c r="JB134" i="69"/>
  <c r="JA134" i="69"/>
  <c r="IZ134" i="69"/>
  <c r="IY134" i="69"/>
  <c r="IX134" i="69"/>
  <c r="IW134" i="69"/>
  <c r="IV134" i="69"/>
  <c r="IU134" i="69"/>
  <c r="IT134" i="69"/>
  <c r="IS134" i="69"/>
  <c r="IR134" i="69"/>
  <c r="IQ134" i="69"/>
  <c r="IP134" i="69"/>
  <c r="IO134" i="69"/>
  <c r="IN134" i="69"/>
  <c r="IM134" i="69"/>
  <c r="IL134" i="69"/>
  <c r="IK134" i="69"/>
  <c r="IJ134" i="69"/>
  <c r="II134" i="69"/>
  <c r="IH134" i="69"/>
  <c r="IG134" i="69"/>
  <c r="IF134" i="69"/>
  <c r="IE134" i="69"/>
  <c r="ID134" i="69"/>
  <c r="IC134" i="69"/>
  <c r="IB134" i="69"/>
  <c r="IA134" i="69"/>
  <c r="HZ134" i="69"/>
  <c r="HY134" i="69"/>
  <c r="HX134" i="69"/>
  <c r="HW134" i="69"/>
  <c r="HV134" i="69"/>
  <c r="HU134" i="69"/>
  <c r="HT134" i="69"/>
  <c r="HS134" i="69"/>
  <c r="HR134" i="69"/>
  <c r="HQ134" i="69"/>
  <c r="HP134" i="69"/>
  <c r="HO134" i="69"/>
  <c r="HN134" i="69"/>
  <c r="HM134" i="69"/>
  <c r="HL134" i="69"/>
  <c r="HK134" i="69"/>
  <c r="HJ134" i="69"/>
  <c r="HI134" i="69"/>
  <c r="HH134" i="69"/>
  <c r="HG134" i="69"/>
  <c r="HF134" i="69"/>
  <c r="HE134" i="69"/>
  <c r="HD134" i="69"/>
  <c r="HC134" i="69"/>
  <c r="HB134" i="69"/>
  <c r="HA134" i="69"/>
  <c r="GZ134" i="69"/>
  <c r="GY134" i="69"/>
  <c r="GX134" i="69"/>
  <c r="GW134" i="69"/>
  <c r="GV134" i="69"/>
  <c r="GU134" i="69"/>
  <c r="GT134" i="69"/>
  <c r="GS134" i="69"/>
  <c r="GR134" i="69"/>
  <c r="GQ134" i="69"/>
  <c r="JW133" i="69"/>
  <c r="JV133" i="69"/>
  <c r="JU133" i="69"/>
  <c r="JT133" i="69"/>
  <c r="JS133" i="69"/>
  <c r="JR133" i="69"/>
  <c r="JQ133" i="69"/>
  <c r="JP133" i="69"/>
  <c r="JO133" i="69"/>
  <c r="JN133" i="69"/>
  <c r="JM133" i="69"/>
  <c r="JL133" i="69"/>
  <c r="JK133" i="69"/>
  <c r="JJ133" i="69"/>
  <c r="JI133" i="69"/>
  <c r="JH133" i="69"/>
  <c r="JG133" i="69"/>
  <c r="JF133" i="69"/>
  <c r="JE133" i="69"/>
  <c r="JD133" i="69"/>
  <c r="JC133" i="69"/>
  <c r="JB133" i="69"/>
  <c r="JA133" i="69"/>
  <c r="IZ133" i="69"/>
  <c r="IY133" i="69"/>
  <c r="IX133" i="69"/>
  <c r="IW133" i="69"/>
  <c r="IV133" i="69"/>
  <c r="IU133" i="69"/>
  <c r="IT133" i="69"/>
  <c r="IS133" i="69"/>
  <c r="IR133" i="69"/>
  <c r="IQ133" i="69"/>
  <c r="IP133" i="69"/>
  <c r="IO133" i="69"/>
  <c r="IN133" i="69"/>
  <c r="IM133" i="69"/>
  <c r="IL133" i="69"/>
  <c r="IK133" i="69"/>
  <c r="IJ133" i="69"/>
  <c r="II133" i="69"/>
  <c r="IH133" i="69"/>
  <c r="IG133" i="69"/>
  <c r="IF133" i="69"/>
  <c r="IE133" i="69"/>
  <c r="ID133" i="69"/>
  <c r="IC133" i="69"/>
  <c r="IB133" i="69"/>
  <c r="IA133" i="69"/>
  <c r="HZ133" i="69"/>
  <c r="HY133" i="69"/>
  <c r="HX133" i="69"/>
  <c r="HW133" i="69"/>
  <c r="HV133" i="69"/>
  <c r="HU133" i="69"/>
  <c r="HT133" i="69"/>
  <c r="HS133" i="69"/>
  <c r="HR133" i="69"/>
  <c r="HQ133" i="69"/>
  <c r="HP133" i="69"/>
  <c r="HO133" i="69"/>
  <c r="HN133" i="69"/>
  <c r="HM133" i="69"/>
  <c r="HL133" i="69"/>
  <c r="HK133" i="69"/>
  <c r="HJ133" i="69"/>
  <c r="HI133" i="69"/>
  <c r="HH133" i="69"/>
  <c r="HG133" i="69"/>
  <c r="HF133" i="69"/>
  <c r="HE133" i="69"/>
  <c r="HD133" i="69"/>
  <c r="HC133" i="69"/>
  <c r="HB133" i="69"/>
  <c r="HA133" i="69"/>
  <c r="GZ133" i="69"/>
  <c r="GY133" i="69"/>
  <c r="GX133" i="69"/>
  <c r="GW133" i="69"/>
  <c r="GV133" i="69"/>
  <c r="GU133" i="69"/>
  <c r="GT133" i="69"/>
  <c r="GS133" i="69"/>
  <c r="GR133" i="69"/>
  <c r="GQ133" i="69"/>
  <c r="JW132" i="69"/>
  <c r="JV132" i="69"/>
  <c r="JU132" i="69"/>
  <c r="JT132" i="69"/>
  <c r="JS132" i="69"/>
  <c r="JR132" i="69"/>
  <c r="JQ132" i="69"/>
  <c r="JP132" i="69"/>
  <c r="JO132" i="69"/>
  <c r="JN132" i="69"/>
  <c r="JM132" i="69"/>
  <c r="JL132" i="69"/>
  <c r="JK132" i="69"/>
  <c r="JJ132" i="69"/>
  <c r="JI132" i="69"/>
  <c r="JH132" i="69"/>
  <c r="JG132" i="69"/>
  <c r="JF132" i="69"/>
  <c r="JE132" i="69"/>
  <c r="JD132" i="69"/>
  <c r="JC132" i="69"/>
  <c r="JB132" i="69"/>
  <c r="JA132" i="69"/>
  <c r="IZ132" i="69"/>
  <c r="IY132" i="69"/>
  <c r="IX132" i="69"/>
  <c r="IW132" i="69"/>
  <c r="IV132" i="69"/>
  <c r="IU132" i="69"/>
  <c r="IT132" i="69"/>
  <c r="IS132" i="69"/>
  <c r="IR132" i="69"/>
  <c r="IQ132" i="69"/>
  <c r="IP132" i="69"/>
  <c r="IO132" i="69"/>
  <c r="IN132" i="69"/>
  <c r="IM132" i="69"/>
  <c r="IL132" i="69"/>
  <c r="IK132" i="69"/>
  <c r="IJ132" i="69"/>
  <c r="II132" i="69"/>
  <c r="IH132" i="69"/>
  <c r="IG132" i="69"/>
  <c r="IF132" i="69"/>
  <c r="IE132" i="69"/>
  <c r="ID132" i="69"/>
  <c r="IC132" i="69"/>
  <c r="IB132" i="69"/>
  <c r="IA132" i="69"/>
  <c r="HZ132" i="69"/>
  <c r="HY132" i="69"/>
  <c r="HX132" i="69"/>
  <c r="HW132" i="69"/>
  <c r="HV132" i="69"/>
  <c r="HU132" i="69"/>
  <c r="HT132" i="69"/>
  <c r="HS132" i="69"/>
  <c r="HR132" i="69"/>
  <c r="HQ132" i="69"/>
  <c r="HP132" i="69"/>
  <c r="HO132" i="69"/>
  <c r="HN132" i="69"/>
  <c r="HM132" i="69"/>
  <c r="HL132" i="69"/>
  <c r="HK132" i="69"/>
  <c r="HJ132" i="69"/>
  <c r="HI132" i="69"/>
  <c r="HH132" i="69"/>
  <c r="HG132" i="69"/>
  <c r="HF132" i="69"/>
  <c r="HE132" i="69"/>
  <c r="HD132" i="69"/>
  <c r="HC132" i="69"/>
  <c r="HB132" i="69"/>
  <c r="HA132" i="69"/>
  <c r="GZ132" i="69"/>
  <c r="GY132" i="69"/>
  <c r="GX132" i="69"/>
  <c r="GW132" i="69"/>
  <c r="GV132" i="69"/>
  <c r="GU132" i="69"/>
  <c r="GT132" i="69"/>
  <c r="GS132" i="69"/>
  <c r="GR132" i="69"/>
  <c r="GQ132" i="69"/>
  <c r="JW131" i="69"/>
  <c r="JV131" i="69"/>
  <c r="JU131" i="69"/>
  <c r="JT131" i="69"/>
  <c r="JS131" i="69"/>
  <c r="JR131" i="69"/>
  <c r="JQ131" i="69"/>
  <c r="JP131" i="69"/>
  <c r="JO131" i="69"/>
  <c r="JN131" i="69"/>
  <c r="JM131" i="69"/>
  <c r="JL131" i="69"/>
  <c r="JK131" i="69"/>
  <c r="JJ131" i="69"/>
  <c r="JI131" i="69"/>
  <c r="JH131" i="69"/>
  <c r="JG131" i="69"/>
  <c r="JF131" i="69"/>
  <c r="JE131" i="69"/>
  <c r="JD131" i="69"/>
  <c r="JC131" i="69"/>
  <c r="JB131" i="69"/>
  <c r="JA131" i="69"/>
  <c r="IZ131" i="69"/>
  <c r="IY131" i="69"/>
  <c r="IX131" i="69"/>
  <c r="IW131" i="69"/>
  <c r="IV131" i="69"/>
  <c r="IU131" i="69"/>
  <c r="IT131" i="69"/>
  <c r="IS131" i="69"/>
  <c r="IR131" i="69"/>
  <c r="IQ131" i="69"/>
  <c r="IP131" i="69"/>
  <c r="IO131" i="69"/>
  <c r="IN131" i="69"/>
  <c r="IM131" i="69"/>
  <c r="IL131" i="69"/>
  <c r="IK131" i="69"/>
  <c r="IJ131" i="69"/>
  <c r="II131" i="69"/>
  <c r="IH131" i="69"/>
  <c r="IG131" i="69"/>
  <c r="IF131" i="69"/>
  <c r="IE131" i="69"/>
  <c r="ID131" i="69"/>
  <c r="IC131" i="69"/>
  <c r="IB131" i="69"/>
  <c r="IA131" i="69"/>
  <c r="HZ131" i="69"/>
  <c r="HY131" i="69"/>
  <c r="HX131" i="69"/>
  <c r="HW131" i="69"/>
  <c r="HV131" i="69"/>
  <c r="HU131" i="69"/>
  <c r="HT131" i="69"/>
  <c r="HS131" i="69"/>
  <c r="HR131" i="69"/>
  <c r="HQ131" i="69"/>
  <c r="HP131" i="69"/>
  <c r="HO131" i="69"/>
  <c r="HN131" i="69"/>
  <c r="HM131" i="69"/>
  <c r="HL131" i="69"/>
  <c r="HK131" i="69"/>
  <c r="HJ131" i="69"/>
  <c r="HI131" i="69"/>
  <c r="HH131" i="69"/>
  <c r="HG131" i="69"/>
  <c r="HF131" i="69"/>
  <c r="HE131" i="69"/>
  <c r="HD131" i="69"/>
  <c r="HC131" i="69"/>
  <c r="HB131" i="69"/>
  <c r="HA131" i="69"/>
  <c r="GZ131" i="69"/>
  <c r="GY131" i="69"/>
  <c r="GX131" i="69"/>
  <c r="GW131" i="69"/>
  <c r="GV131" i="69"/>
  <c r="GU131" i="69"/>
  <c r="GT131" i="69"/>
  <c r="GS131" i="69"/>
  <c r="GR131" i="69"/>
  <c r="GQ131" i="69"/>
  <c r="JW130" i="69"/>
  <c r="JV130" i="69"/>
  <c r="JU130" i="69"/>
  <c r="JT130" i="69"/>
  <c r="JS130" i="69"/>
  <c r="JR130" i="69"/>
  <c r="JQ130" i="69"/>
  <c r="JP130" i="69"/>
  <c r="JO130" i="69"/>
  <c r="JN130" i="69"/>
  <c r="JM130" i="69"/>
  <c r="JL130" i="69"/>
  <c r="JK130" i="69"/>
  <c r="JJ130" i="69"/>
  <c r="JI130" i="69"/>
  <c r="JH130" i="69"/>
  <c r="JG130" i="69"/>
  <c r="JF130" i="69"/>
  <c r="JE130" i="69"/>
  <c r="JD130" i="69"/>
  <c r="JC130" i="69"/>
  <c r="JB130" i="69"/>
  <c r="JA130" i="69"/>
  <c r="IZ130" i="69"/>
  <c r="IY130" i="69"/>
  <c r="IX130" i="69"/>
  <c r="IW130" i="69"/>
  <c r="IV130" i="69"/>
  <c r="IU130" i="69"/>
  <c r="IT130" i="69"/>
  <c r="IS130" i="69"/>
  <c r="IR130" i="69"/>
  <c r="IQ130" i="69"/>
  <c r="IP130" i="69"/>
  <c r="IO130" i="69"/>
  <c r="IN130" i="69"/>
  <c r="IM130" i="69"/>
  <c r="IL130" i="69"/>
  <c r="IK130" i="69"/>
  <c r="IJ130" i="69"/>
  <c r="II130" i="69"/>
  <c r="IH130" i="69"/>
  <c r="IG130" i="69"/>
  <c r="IF130" i="69"/>
  <c r="IE130" i="69"/>
  <c r="ID130" i="69"/>
  <c r="IC130" i="69"/>
  <c r="IB130" i="69"/>
  <c r="IA130" i="69"/>
  <c r="HZ130" i="69"/>
  <c r="HY130" i="69"/>
  <c r="HX130" i="69"/>
  <c r="HW130" i="69"/>
  <c r="HV130" i="69"/>
  <c r="HU130" i="69"/>
  <c r="HT130" i="69"/>
  <c r="HS130" i="69"/>
  <c r="HR130" i="69"/>
  <c r="HQ130" i="69"/>
  <c r="HP130" i="69"/>
  <c r="HO130" i="69"/>
  <c r="HN130" i="69"/>
  <c r="HM130" i="69"/>
  <c r="HL130" i="69"/>
  <c r="HK130" i="69"/>
  <c r="HJ130" i="69"/>
  <c r="HI130" i="69"/>
  <c r="HH130" i="69"/>
  <c r="HG130" i="69"/>
  <c r="HF130" i="69"/>
  <c r="HE130" i="69"/>
  <c r="HD130" i="69"/>
  <c r="HC130" i="69"/>
  <c r="HB130" i="69"/>
  <c r="HA130" i="69"/>
  <c r="GZ130" i="69"/>
  <c r="GY130" i="69"/>
  <c r="GX130" i="69"/>
  <c r="GW130" i="69"/>
  <c r="GV130" i="69"/>
  <c r="GU130" i="69"/>
  <c r="GT130" i="69"/>
  <c r="GS130" i="69"/>
  <c r="GR130" i="69"/>
  <c r="GQ130" i="69"/>
  <c r="JW129" i="69"/>
  <c r="JV129" i="69"/>
  <c r="JU129" i="69"/>
  <c r="JT129" i="69"/>
  <c r="JS129" i="69"/>
  <c r="JR129" i="69"/>
  <c r="JQ129" i="69"/>
  <c r="JP129" i="69"/>
  <c r="JO129" i="69"/>
  <c r="JN129" i="69"/>
  <c r="JM129" i="69"/>
  <c r="JL129" i="69"/>
  <c r="JK129" i="69"/>
  <c r="JJ129" i="69"/>
  <c r="JI129" i="69"/>
  <c r="JH129" i="69"/>
  <c r="JG129" i="69"/>
  <c r="JF129" i="69"/>
  <c r="JE129" i="69"/>
  <c r="JD129" i="69"/>
  <c r="JC129" i="69"/>
  <c r="JB129" i="69"/>
  <c r="JA129" i="69"/>
  <c r="IZ129" i="69"/>
  <c r="IY129" i="69"/>
  <c r="IX129" i="69"/>
  <c r="IW129" i="69"/>
  <c r="IV129" i="69"/>
  <c r="IU129" i="69"/>
  <c r="IT129" i="69"/>
  <c r="IS129" i="69"/>
  <c r="IR129" i="69"/>
  <c r="IQ129" i="69"/>
  <c r="IP129" i="69"/>
  <c r="IO129" i="69"/>
  <c r="IN129" i="69"/>
  <c r="IM129" i="69"/>
  <c r="IL129" i="69"/>
  <c r="IK129" i="69"/>
  <c r="IJ129" i="69"/>
  <c r="II129" i="69"/>
  <c r="IH129" i="69"/>
  <c r="IG129" i="69"/>
  <c r="IF129" i="69"/>
  <c r="IE129" i="69"/>
  <c r="ID129" i="69"/>
  <c r="IC129" i="69"/>
  <c r="IB129" i="69"/>
  <c r="IA129" i="69"/>
  <c r="HZ129" i="69"/>
  <c r="HY129" i="69"/>
  <c r="HX129" i="69"/>
  <c r="HW129" i="69"/>
  <c r="HV129" i="69"/>
  <c r="HU129" i="69"/>
  <c r="HT129" i="69"/>
  <c r="HS129" i="69"/>
  <c r="HR129" i="69"/>
  <c r="HQ129" i="69"/>
  <c r="HP129" i="69"/>
  <c r="HO129" i="69"/>
  <c r="HN129" i="69"/>
  <c r="HM129" i="69"/>
  <c r="HL129" i="69"/>
  <c r="HK129" i="69"/>
  <c r="HJ129" i="69"/>
  <c r="HI129" i="69"/>
  <c r="HH129" i="69"/>
  <c r="HG129" i="69"/>
  <c r="HF129" i="69"/>
  <c r="HE129" i="69"/>
  <c r="HD129" i="69"/>
  <c r="HC129" i="69"/>
  <c r="HB129" i="69"/>
  <c r="HA129" i="69"/>
  <c r="GZ129" i="69"/>
  <c r="GY129" i="69"/>
  <c r="GX129" i="69"/>
  <c r="GW129" i="69"/>
  <c r="GV129" i="69"/>
  <c r="GU129" i="69"/>
  <c r="GT129" i="69"/>
  <c r="GS129" i="69"/>
  <c r="GR129" i="69"/>
  <c r="GQ129" i="69"/>
  <c r="JW128" i="69"/>
  <c r="JV128" i="69"/>
  <c r="JU128" i="69"/>
  <c r="JT128" i="69"/>
  <c r="JS128" i="69"/>
  <c r="JR128" i="69"/>
  <c r="JQ128" i="69"/>
  <c r="JP128" i="69"/>
  <c r="JO128" i="69"/>
  <c r="JN128" i="69"/>
  <c r="JM128" i="69"/>
  <c r="JL128" i="69"/>
  <c r="JK128" i="69"/>
  <c r="JJ128" i="69"/>
  <c r="JI128" i="69"/>
  <c r="JH128" i="69"/>
  <c r="JG128" i="69"/>
  <c r="JF128" i="69"/>
  <c r="JE128" i="69"/>
  <c r="JD128" i="69"/>
  <c r="JC128" i="69"/>
  <c r="JB128" i="69"/>
  <c r="JA128" i="69"/>
  <c r="IZ128" i="69"/>
  <c r="IY128" i="69"/>
  <c r="IX128" i="69"/>
  <c r="IW128" i="69"/>
  <c r="IV128" i="69"/>
  <c r="IU128" i="69"/>
  <c r="IT128" i="69"/>
  <c r="IS128" i="69"/>
  <c r="IR128" i="69"/>
  <c r="IQ128" i="69"/>
  <c r="IP128" i="69"/>
  <c r="IO128" i="69"/>
  <c r="IN128" i="69"/>
  <c r="IM128" i="69"/>
  <c r="IL128" i="69"/>
  <c r="IK128" i="69"/>
  <c r="IJ128" i="69"/>
  <c r="II128" i="69"/>
  <c r="IH128" i="69"/>
  <c r="IG128" i="69"/>
  <c r="IF128" i="69"/>
  <c r="IE128" i="69"/>
  <c r="ID128" i="69"/>
  <c r="IC128" i="69"/>
  <c r="IB128" i="69"/>
  <c r="IA128" i="69"/>
  <c r="HZ128" i="69"/>
  <c r="HY128" i="69"/>
  <c r="HX128" i="69"/>
  <c r="HW128" i="69"/>
  <c r="HV128" i="69"/>
  <c r="HU128" i="69"/>
  <c r="HT128" i="69"/>
  <c r="HS128" i="69"/>
  <c r="HR128" i="69"/>
  <c r="HQ128" i="69"/>
  <c r="HP128" i="69"/>
  <c r="HO128" i="69"/>
  <c r="HN128" i="69"/>
  <c r="HM128" i="69"/>
  <c r="HL128" i="69"/>
  <c r="HK128" i="69"/>
  <c r="HJ128" i="69"/>
  <c r="HI128" i="69"/>
  <c r="HH128" i="69"/>
  <c r="HG128" i="69"/>
  <c r="HF128" i="69"/>
  <c r="HE128" i="69"/>
  <c r="HD128" i="69"/>
  <c r="HC128" i="69"/>
  <c r="HB128" i="69"/>
  <c r="HA128" i="69"/>
  <c r="GZ128" i="69"/>
  <c r="GY128" i="69"/>
  <c r="GX128" i="69"/>
  <c r="GW128" i="69"/>
  <c r="GV128" i="69"/>
  <c r="GU128" i="69"/>
  <c r="GT128" i="69"/>
  <c r="GS128" i="69"/>
  <c r="GR128" i="69"/>
  <c r="GQ128" i="69"/>
  <c r="JW127" i="69"/>
  <c r="JV127" i="69"/>
  <c r="JU127" i="69"/>
  <c r="JT127" i="69"/>
  <c r="JS127" i="69"/>
  <c r="JR127" i="69"/>
  <c r="JQ127" i="69"/>
  <c r="JP127" i="69"/>
  <c r="JO127" i="69"/>
  <c r="JN127" i="69"/>
  <c r="JM127" i="69"/>
  <c r="JL127" i="69"/>
  <c r="JK127" i="69"/>
  <c r="JJ127" i="69"/>
  <c r="JI127" i="69"/>
  <c r="JH127" i="69"/>
  <c r="JG127" i="69"/>
  <c r="JF127" i="69"/>
  <c r="JE127" i="69"/>
  <c r="JD127" i="69"/>
  <c r="JC127" i="69"/>
  <c r="JB127" i="69"/>
  <c r="JA127" i="69"/>
  <c r="IZ127" i="69"/>
  <c r="IY127" i="69"/>
  <c r="IX127" i="69"/>
  <c r="IW127" i="69"/>
  <c r="IV127" i="69"/>
  <c r="IU127" i="69"/>
  <c r="IT127" i="69"/>
  <c r="IS127" i="69"/>
  <c r="IR127" i="69"/>
  <c r="IQ127" i="69"/>
  <c r="IP127" i="69"/>
  <c r="IO127" i="69"/>
  <c r="IN127" i="69"/>
  <c r="IM127" i="69"/>
  <c r="IL127" i="69"/>
  <c r="IK127" i="69"/>
  <c r="IJ127" i="69"/>
  <c r="II127" i="69"/>
  <c r="IH127" i="69"/>
  <c r="IG127" i="69"/>
  <c r="IF127" i="69"/>
  <c r="IE127" i="69"/>
  <c r="ID127" i="69"/>
  <c r="IC127" i="69"/>
  <c r="IB127" i="69"/>
  <c r="IA127" i="69"/>
  <c r="HZ127" i="69"/>
  <c r="HY127" i="69"/>
  <c r="HX127" i="69"/>
  <c r="HW127" i="69"/>
  <c r="HV127" i="69"/>
  <c r="HU127" i="69"/>
  <c r="HT127" i="69"/>
  <c r="HS127" i="69"/>
  <c r="HR127" i="69"/>
  <c r="HQ127" i="69"/>
  <c r="HP127" i="69"/>
  <c r="HO127" i="69"/>
  <c r="HN127" i="69"/>
  <c r="HM127" i="69"/>
  <c r="HL127" i="69"/>
  <c r="HK127" i="69"/>
  <c r="HJ127" i="69"/>
  <c r="HI127" i="69"/>
  <c r="HH127" i="69"/>
  <c r="HG127" i="69"/>
  <c r="HF127" i="69"/>
  <c r="HE127" i="69"/>
  <c r="HD127" i="69"/>
  <c r="HC127" i="69"/>
  <c r="HB127" i="69"/>
  <c r="HA127" i="69"/>
  <c r="GZ127" i="69"/>
  <c r="GY127" i="69"/>
  <c r="GX127" i="69"/>
  <c r="GW127" i="69"/>
  <c r="GV127" i="69"/>
  <c r="GU127" i="69"/>
  <c r="GT127" i="69"/>
  <c r="GS127" i="69"/>
  <c r="GR127" i="69"/>
  <c r="GQ127" i="69"/>
  <c r="JW126" i="69"/>
  <c r="JV126" i="69"/>
  <c r="JU126" i="69"/>
  <c r="JT126" i="69"/>
  <c r="JS126" i="69"/>
  <c r="JR126" i="69"/>
  <c r="JQ126" i="69"/>
  <c r="JP126" i="69"/>
  <c r="JO126" i="69"/>
  <c r="JN126" i="69"/>
  <c r="JM126" i="69"/>
  <c r="JL126" i="69"/>
  <c r="JK126" i="69"/>
  <c r="JJ126" i="69"/>
  <c r="JI126" i="69"/>
  <c r="JH126" i="69"/>
  <c r="JG126" i="69"/>
  <c r="JF126" i="69"/>
  <c r="JE126" i="69"/>
  <c r="JD126" i="69"/>
  <c r="JC126" i="69"/>
  <c r="JB126" i="69"/>
  <c r="JA126" i="69"/>
  <c r="IZ126" i="69"/>
  <c r="IY126" i="69"/>
  <c r="IX126" i="69"/>
  <c r="IW126" i="69"/>
  <c r="IV126" i="69"/>
  <c r="IU126" i="69"/>
  <c r="IT126" i="69"/>
  <c r="IS126" i="69"/>
  <c r="IR126" i="69"/>
  <c r="IQ126" i="69"/>
  <c r="IP126" i="69"/>
  <c r="IO126" i="69"/>
  <c r="IN126" i="69"/>
  <c r="IM126" i="69"/>
  <c r="IL126" i="69"/>
  <c r="IK126" i="69"/>
  <c r="IJ126" i="69"/>
  <c r="II126" i="69"/>
  <c r="IH126" i="69"/>
  <c r="IG126" i="69"/>
  <c r="IF126" i="69"/>
  <c r="IE126" i="69"/>
  <c r="ID126" i="69"/>
  <c r="IC126" i="69"/>
  <c r="IB126" i="69"/>
  <c r="IA126" i="69"/>
  <c r="HZ126" i="69"/>
  <c r="HY126" i="69"/>
  <c r="HX126" i="69"/>
  <c r="HW126" i="69"/>
  <c r="HV126" i="69"/>
  <c r="HU126" i="69"/>
  <c r="HT126" i="69"/>
  <c r="HS126" i="69"/>
  <c r="HR126" i="69"/>
  <c r="HQ126" i="69"/>
  <c r="HP126" i="69"/>
  <c r="HO126" i="69"/>
  <c r="HN126" i="69"/>
  <c r="HM126" i="69"/>
  <c r="HL126" i="69"/>
  <c r="HK126" i="69"/>
  <c r="HJ126" i="69"/>
  <c r="HI126" i="69"/>
  <c r="HH126" i="69"/>
  <c r="HG126" i="69"/>
  <c r="HF126" i="69"/>
  <c r="HE126" i="69"/>
  <c r="HD126" i="69"/>
  <c r="HC126" i="69"/>
  <c r="HB126" i="69"/>
  <c r="HA126" i="69"/>
  <c r="GZ126" i="69"/>
  <c r="GY126" i="69"/>
  <c r="GX126" i="69"/>
  <c r="GW126" i="69"/>
  <c r="GV126" i="69"/>
  <c r="GU126" i="69"/>
  <c r="GT126" i="69"/>
  <c r="GS126" i="69"/>
  <c r="GR126" i="69"/>
  <c r="GQ126" i="69"/>
  <c r="JW125" i="69"/>
  <c r="JV125" i="69"/>
  <c r="JU125" i="69"/>
  <c r="JT125" i="69"/>
  <c r="JS125" i="69"/>
  <c r="JR125" i="69"/>
  <c r="JQ125" i="69"/>
  <c r="JP125" i="69"/>
  <c r="JO125" i="69"/>
  <c r="JN125" i="69"/>
  <c r="JM125" i="69"/>
  <c r="JL125" i="69"/>
  <c r="JK125" i="69"/>
  <c r="JJ125" i="69"/>
  <c r="JI125" i="69"/>
  <c r="JH125" i="69"/>
  <c r="JG125" i="69"/>
  <c r="JF125" i="69"/>
  <c r="JE125" i="69"/>
  <c r="JD125" i="69"/>
  <c r="JC125" i="69"/>
  <c r="JB125" i="69"/>
  <c r="JA125" i="69"/>
  <c r="IZ125" i="69"/>
  <c r="IY125" i="69"/>
  <c r="IX125" i="69"/>
  <c r="IW125" i="69"/>
  <c r="IV125" i="69"/>
  <c r="IU125" i="69"/>
  <c r="IT125" i="69"/>
  <c r="IS125" i="69"/>
  <c r="IR125" i="69"/>
  <c r="IQ125" i="69"/>
  <c r="IP125" i="69"/>
  <c r="IO125" i="69"/>
  <c r="IN125" i="69"/>
  <c r="IM125" i="69"/>
  <c r="IL125" i="69"/>
  <c r="IK125" i="69"/>
  <c r="IJ125" i="69"/>
  <c r="II125" i="69"/>
  <c r="IH125" i="69"/>
  <c r="IG125" i="69"/>
  <c r="IF125" i="69"/>
  <c r="IE125" i="69"/>
  <c r="ID125" i="69"/>
  <c r="IC125" i="69"/>
  <c r="IB125" i="69"/>
  <c r="IA125" i="69"/>
  <c r="HZ125" i="69"/>
  <c r="HY125" i="69"/>
  <c r="HX125" i="69"/>
  <c r="HW125" i="69"/>
  <c r="HV125" i="69"/>
  <c r="HU125" i="69"/>
  <c r="HT125" i="69"/>
  <c r="HS125" i="69"/>
  <c r="HR125" i="69"/>
  <c r="HQ125" i="69"/>
  <c r="HP125" i="69"/>
  <c r="HO125" i="69"/>
  <c r="HN125" i="69"/>
  <c r="HM125" i="69"/>
  <c r="HL125" i="69"/>
  <c r="HK125" i="69"/>
  <c r="HJ125" i="69"/>
  <c r="HI125" i="69"/>
  <c r="HH125" i="69"/>
  <c r="HG125" i="69"/>
  <c r="HF125" i="69"/>
  <c r="HE125" i="69"/>
  <c r="HD125" i="69"/>
  <c r="HC125" i="69"/>
  <c r="HB125" i="69"/>
  <c r="HA125" i="69"/>
  <c r="GZ125" i="69"/>
  <c r="GY125" i="69"/>
  <c r="GX125" i="69"/>
  <c r="GW125" i="69"/>
  <c r="GV125" i="69"/>
  <c r="GU125" i="69"/>
  <c r="GT125" i="69"/>
  <c r="GS125" i="69"/>
  <c r="GR125" i="69"/>
  <c r="GQ125" i="69"/>
  <c r="JW124" i="69"/>
  <c r="JV124" i="69"/>
  <c r="JU124" i="69"/>
  <c r="JT124" i="69"/>
  <c r="JS124" i="69"/>
  <c r="JR124" i="69"/>
  <c r="JQ124" i="69"/>
  <c r="JP124" i="69"/>
  <c r="JO124" i="69"/>
  <c r="JN124" i="69"/>
  <c r="JM124" i="69"/>
  <c r="JL124" i="69"/>
  <c r="JK124" i="69"/>
  <c r="JJ124" i="69"/>
  <c r="JI124" i="69"/>
  <c r="JH124" i="69"/>
  <c r="JG124" i="69"/>
  <c r="JF124" i="69"/>
  <c r="JE124" i="69"/>
  <c r="JD124" i="69"/>
  <c r="JC124" i="69"/>
  <c r="JB124" i="69"/>
  <c r="JA124" i="69"/>
  <c r="IZ124" i="69"/>
  <c r="IY124" i="69"/>
  <c r="IX124" i="69"/>
  <c r="IW124" i="69"/>
  <c r="IV124" i="69"/>
  <c r="IU124" i="69"/>
  <c r="IT124" i="69"/>
  <c r="IS124" i="69"/>
  <c r="IR124" i="69"/>
  <c r="IQ124" i="69"/>
  <c r="IP124" i="69"/>
  <c r="IO124" i="69"/>
  <c r="IN124" i="69"/>
  <c r="IM124" i="69"/>
  <c r="IL124" i="69"/>
  <c r="IK124" i="69"/>
  <c r="IJ124" i="69"/>
  <c r="II124" i="69"/>
  <c r="IH124" i="69"/>
  <c r="IG124" i="69"/>
  <c r="IF124" i="69"/>
  <c r="IE124" i="69"/>
  <c r="ID124" i="69"/>
  <c r="IC124" i="69"/>
  <c r="IB124" i="69"/>
  <c r="IA124" i="69"/>
  <c r="HZ124" i="69"/>
  <c r="HY124" i="69"/>
  <c r="HX124" i="69"/>
  <c r="HW124" i="69"/>
  <c r="HV124" i="69"/>
  <c r="HU124" i="69"/>
  <c r="HT124" i="69"/>
  <c r="HS124" i="69"/>
  <c r="HR124" i="69"/>
  <c r="HQ124" i="69"/>
  <c r="HP124" i="69"/>
  <c r="HO124" i="69"/>
  <c r="HN124" i="69"/>
  <c r="HM124" i="69"/>
  <c r="HL124" i="69"/>
  <c r="HK124" i="69"/>
  <c r="HJ124" i="69"/>
  <c r="HI124" i="69"/>
  <c r="HH124" i="69"/>
  <c r="HG124" i="69"/>
  <c r="HF124" i="69"/>
  <c r="HE124" i="69"/>
  <c r="HD124" i="69"/>
  <c r="HC124" i="69"/>
  <c r="HB124" i="69"/>
  <c r="HA124" i="69"/>
  <c r="GZ124" i="69"/>
  <c r="GY124" i="69"/>
  <c r="GX124" i="69"/>
  <c r="GW124" i="69"/>
  <c r="GV124" i="69"/>
  <c r="GU124" i="69"/>
  <c r="GT124" i="69"/>
  <c r="GS124" i="69"/>
  <c r="GR124" i="69"/>
  <c r="GQ124" i="69"/>
  <c r="JW123" i="69"/>
  <c r="JV123" i="69"/>
  <c r="JU123" i="69"/>
  <c r="JT123" i="69"/>
  <c r="JS123" i="69"/>
  <c r="JR123" i="69"/>
  <c r="JQ123" i="69"/>
  <c r="JP123" i="69"/>
  <c r="JO123" i="69"/>
  <c r="JN123" i="69"/>
  <c r="JM123" i="69"/>
  <c r="JL123" i="69"/>
  <c r="JK123" i="69"/>
  <c r="JJ123" i="69"/>
  <c r="JI123" i="69"/>
  <c r="JH123" i="69"/>
  <c r="JG123" i="69"/>
  <c r="JF123" i="69"/>
  <c r="JE123" i="69"/>
  <c r="JD123" i="69"/>
  <c r="JC123" i="69"/>
  <c r="JB123" i="69"/>
  <c r="JA123" i="69"/>
  <c r="IZ123" i="69"/>
  <c r="IY123" i="69"/>
  <c r="IX123" i="69"/>
  <c r="IW123" i="69"/>
  <c r="IV123" i="69"/>
  <c r="IU123" i="69"/>
  <c r="IT123" i="69"/>
  <c r="IS123" i="69"/>
  <c r="IR123" i="69"/>
  <c r="IQ123" i="69"/>
  <c r="IP123" i="69"/>
  <c r="IO123" i="69"/>
  <c r="IN123" i="69"/>
  <c r="IM123" i="69"/>
  <c r="IL123" i="69"/>
  <c r="IK123" i="69"/>
  <c r="IJ123" i="69"/>
  <c r="II123" i="69"/>
  <c r="IH123" i="69"/>
  <c r="IG123" i="69"/>
  <c r="IF123" i="69"/>
  <c r="IE123" i="69"/>
  <c r="ID123" i="69"/>
  <c r="IC123" i="69"/>
  <c r="IB123" i="69"/>
  <c r="IA123" i="69"/>
  <c r="HZ123" i="69"/>
  <c r="HY123" i="69"/>
  <c r="HX123" i="69"/>
  <c r="HW123" i="69"/>
  <c r="HV123" i="69"/>
  <c r="HU123" i="69"/>
  <c r="HT123" i="69"/>
  <c r="HS123" i="69"/>
  <c r="HR123" i="69"/>
  <c r="HQ123" i="69"/>
  <c r="HP123" i="69"/>
  <c r="HO123" i="69"/>
  <c r="HN123" i="69"/>
  <c r="HM123" i="69"/>
  <c r="HL123" i="69"/>
  <c r="HK123" i="69"/>
  <c r="HJ123" i="69"/>
  <c r="HI123" i="69"/>
  <c r="HH123" i="69"/>
  <c r="HG123" i="69"/>
  <c r="HF123" i="69"/>
  <c r="HE123" i="69"/>
  <c r="HD123" i="69"/>
  <c r="HC123" i="69"/>
  <c r="HB123" i="69"/>
  <c r="HA123" i="69"/>
  <c r="GZ123" i="69"/>
  <c r="GY123" i="69"/>
  <c r="GX123" i="69"/>
  <c r="GW123" i="69"/>
  <c r="GV123" i="69"/>
  <c r="GU123" i="69"/>
  <c r="GT123" i="69"/>
  <c r="GS123" i="69"/>
  <c r="GR123" i="69"/>
  <c r="GQ123" i="69"/>
  <c r="JW122" i="69"/>
  <c r="JV122" i="69"/>
  <c r="JU122" i="69"/>
  <c r="JT122" i="69"/>
  <c r="JS122" i="69"/>
  <c r="JR122" i="69"/>
  <c r="JQ122" i="69"/>
  <c r="JP122" i="69"/>
  <c r="JO122" i="69"/>
  <c r="JN122" i="69"/>
  <c r="JM122" i="69"/>
  <c r="JL122" i="69"/>
  <c r="JK122" i="69"/>
  <c r="JJ122" i="69"/>
  <c r="JI122" i="69"/>
  <c r="JH122" i="69"/>
  <c r="JG122" i="69"/>
  <c r="JF122" i="69"/>
  <c r="JE122" i="69"/>
  <c r="JD122" i="69"/>
  <c r="JC122" i="69"/>
  <c r="JB122" i="69"/>
  <c r="JA122" i="69"/>
  <c r="IZ122" i="69"/>
  <c r="IY122" i="69"/>
  <c r="IX122" i="69"/>
  <c r="IW122" i="69"/>
  <c r="IV122" i="69"/>
  <c r="IU122" i="69"/>
  <c r="IT122" i="69"/>
  <c r="IS122" i="69"/>
  <c r="IR122" i="69"/>
  <c r="IQ122" i="69"/>
  <c r="IP122" i="69"/>
  <c r="IO122" i="69"/>
  <c r="IN122" i="69"/>
  <c r="IM122" i="69"/>
  <c r="IL122" i="69"/>
  <c r="IK122" i="69"/>
  <c r="IJ122" i="69"/>
  <c r="II122" i="69"/>
  <c r="IH122" i="69"/>
  <c r="IG122" i="69"/>
  <c r="IF122" i="69"/>
  <c r="IE122" i="69"/>
  <c r="ID122" i="69"/>
  <c r="IC122" i="69"/>
  <c r="IB122" i="69"/>
  <c r="IA122" i="69"/>
  <c r="HZ122" i="69"/>
  <c r="HY122" i="69"/>
  <c r="HX122" i="69"/>
  <c r="HW122" i="69"/>
  <c r="HV122" i="69"/>
  <c r="HU122" i="69"/>
  <c r="HT122" i="69"/>
  <c r="HS122" i="69"/>
  <c r="HR122" i="69"/>
  <c r="HQ122" i="69"/>
  <c r="HP122" i="69"/>
  <c r="HO122" i="69"/>
  <c r="HN122" i="69"/>
  <c r="HM122" i="69"/>
  <c r="HL122" i="69"/>
  <c r="HK122" i="69"/>
  <c r="HJ122" i="69"/>
  <c r="HI122" i="69"/>
  <c r="HH122" i="69"/>
  <c r="HG122" i="69"/>
  <c r="HF122" i="69"/>
  <c r="HE122" i="69"/>
  <c r="HD122" i="69"/>
  <c r="HC122" i="69"/>
  <c r="HB122" i="69"/>
  <c r="HA122" i="69"/>
  <c r="GZ122" i="69"/>
  <c r="GY122" i="69"/>
  <c r="GX122" i="69"/>
  <c r="GW122" i="69"/>
  <c r="GV122" i="69"/>
  <c r="GU122" i="69"/>
  <c r="GT122" i="69"/>
  <c r="GS122" i="69"/>
  <c r="GR122" i="69"/>
  <c r="GQ122" i="69"/>
  <c r="JW121" i="69"/>
  <c r="JV121" i="69"/>
  <c r="JU121" i="69"/>
  <c r="JT121" i="69"/>
  <c r="JS121" i="69"/>
  <c r="JR121" i="69"/>
  <c r="JQ121" i="69"/>
  <c r="JP121" i="69"/>
  <c r="JO121" i="69"/>
  <c r="JN121" i="69"/>
  <c r="JM121" i="69"/>
  <c r="JL121" i="69"/>
  <c r="JK121" i="69"/>
  <c r="JJ121" i="69"/>
  <c r="JI121" i="69"/>
  <c r="JH121" i="69"/>
  <c r="JG121" i="69"/>
  <c r="JF121" i="69"/>
  <c r="JE121" i="69"/>
  <c r="JD121" i="69"/>
  <c r="JC121" i="69"/>
  <c r="JB121" i="69"/>
  <c r="JA121" i="69"/>
  <c r="IZ121" i="69"/>
  <c r="IY121" i="69"/>
  <c r="IX121" i="69"/>
  <c r="IW121" i="69"/>
  <c r="IV121" i="69"/>
  <c r="IU121" i="69"/>
  <c r="IT121" i="69"/>
  <c r="IS121" i="69"/>
  <c r="IR121" i="69"/>
  <c r="IQ121" i="69"/>
  <c r="IP121" i="69"/>
  <c r="IO121" i="69"/>
  <c r="IN121" i="69"/>
  <c r="IM121" i="69"/>
  <c r="IL121" i="69"/>
  <c r="IK121" i="69"/>
  <c r="IJ121" i="69"/>
  <c r="II121" i="69"/>
  <c r="IH121" i="69"/>
  <c r="IG121" i="69"/>
  <c r="IF121" i="69"/>
  <c r="IE121" i="69"/>
  <c r="ID121" i="69"/>
  <c r="IC121" i="69"/>
  <c r="IB121" i="69"/>
  <c r="IA121" i="69"/>
  <c r="HZ121" i="69"/>
  <c r="HY121" i="69"/>
  <c r="HX121" i="69"/>
  <c r="HW121" i="69"/>
  <c r="HV121" i="69"/>
  <c r="HU121" i="69"/>
  <c r="HT121" i="69"/>
  <c r="HS121" i="69"/>
  <c r="HR121" i="69"/>
  <c r="HQ121" i="69"/>
  <c r="HP121" i="69"/>
  <c r="HO121" i="69"/>
  <c r="HN121" i="69"/>
  <c r="HM121" i="69"/>
  <c r="HL121" i="69"/>
  <c r="HK121" i="69"/>
  <c r="HJ121" i="69"/>
  <c r="HI121" i="69"/>
  <c r="HH121" i="69"/>
  <c r="HG121" i="69"/>
  <c r="HF121" i="69"/>
  <c r="HE121" i="69"/>
  <c r="HD121" i="69"/>
  <c r="HC121" i="69"/>
  <c r="HB121" i="69"/>
  <c r="HA121" i="69"/>
  <c r="GZ121" i="69"/>
  <c r="GY121" i="69"/>
  <c r="GX121" i="69"/>
  <c r="GW121" i="69"/>
  <c r="GV121" i="69"/>
  <c r="GU121" i="69"/>
  <c r="GT121" i="69"/>
  <c r="GS121" i="69"/>
  <c r="GR121" i="69"/>
  <c r="GQ121" i="69"/>
  <c r="JW120" i="69"/>
  <c r="JV120" i="69"/>
  <c r="JU120" i="69"/>
  <c r="JT120" i="69"/>
  <c r="JS120" i="69"/>
  <c r="JR120" i="69"/>
  <c r="JQ120" i="69"/>
  <c r="JP120" i="69"/>
  <c r="JO120" i="69"/>
  <c r="JN120" i="69"/>
  <c r="JM120" i="69"/>
  <c r="JL120" i="69"/>
  <c r="JK120" i="69"/>
  <c r="JJ120" i="69"/>
  <c r="JI120" i="69"/>
  <c r="JH120" i="69"/>
  <c r="JG120" i="69"/>
  <c r="JF120" i="69"/>
  <c r="JE120" i="69"/>
  <c r="JD120" i="69"/>
  <c r="JC120" i="69"/>
  <c r="JB120" i="69"/>
  <c r="JA120" i="69"/>
  <c r="IZ120" i="69"/>
  <c r="IY120" i="69"/>
  <c r="IX120" i="69"/>
  <c r="IW120" i="69"/>
  <c r="IV120" i="69"/>
  <c r="IU120" i="69"/>
  <c r="IT120" i="69"/>
  <c r="IS120" i="69"/>
  <c r="IR120" i="69"/>
  <c r="IQ120" i="69"/>
  <c r="IP120" i="69"/>
  <c r="IO120" i="69"/>
  <c r="IN120" i="69"/>
  <c r="IM120" i="69"/>
  <c r="IL120" i="69"/>
  <c r="IK120" i="69"/>
  <c r="IJ120" i="69"/>
  <c r="II120" i="69"/>
  <c r="IH120" i="69"/>
  <c r="IG120" i="69"/>
  <c r="IF120" i="69"/>
  <c r="IE120" i="69"/>
  <c r="ID120" i="69"/>
  <c r="IC120" i="69"/>
  <c r="IB120" i="69"/>
  <c r="IA120" i="69"/>
  <c r="HZ120" i="69"/>
  <c r="HY120" i="69"/>
  <c r="HX120" i="69"/>
  <c r="HW120" i="69"/>
  <c r="HV120" i="69"/>
  <c r="HU120" i="69"/>
  <c r="HT120" i="69"/>
  <c r="HS120" i="69"/>
  <c r="HR120" i="69"/>
  <c r="HQ120" i="69"/>
  <c r="HP120" i="69"/>
  <c r="HO120" i="69"/>
  <c r="HN120" i="69"/>
  <c r="HM120" i="69"/>
  <c r="HL120" i="69"/>
  <c r="HK120" i="69"/>
  <c r="HJ120" i="69"/>
  <c r="HI120" i="69"/>
  <c r="HH120" i="69"/>
  <c r="HG120" i="69"/>
  <c r="HF120" i="69"/>
  <c r="HE120" i="69"/>
  <c r="HD120" i="69"/>
  <c r="HC120" i="69"/>
  <c r="HB120" i="69"/>
  <c r="HA120" i="69"/>
  <c r="GZ120" i="69"/>
  <c r="GY120" i="69"/>
  <c r="GX120" i="69"/>
  <c r="GW120" i="69"/>
  <c r="GV120" i="69"/>
  <c r="GU120" i="69"/>
  <c r="GT120" i="69"/>
  <c r="GS120" i="69"/>
  <c r="GR120" i="69"/>
  <c r="GQ120" i="69"/>
  <c r="JW119" i="69"/>
  <c r="JV119" i="69"/>
  <c r="JU119" i="69"/>
  <c r="JT119" i="69"/>
  <c r="JS119" i="69"/>
  <c r="JR119" i="69"/>
  <c r="JQ119" i="69"/>
  <c r="JP119" i="69"/>
  <c r="JO119" i="69"/>
  <c r="JN119" i="69"/>
  <c r="JM119" i="69"/>
  <c r="JL119" i="69"/>
  <c r="JK119" i="69"/>
  <c r="JJ119" i="69"/>
  <c r="JI119" i="69"/>
  <c r="JH119" i="69"/>
  <c r="JG119" i="69"/>
  <c r="JF119" i="69"/>
  <c r="JE119" i="69"/>
  <c r="JD119" i="69"/>
  <c r="JC119" i="69"/>
  <c r="JB119" i="69"/>
  <c r="JA119" i="69"/>
  <c r="IZ119" i="69"/>
  <c r="IY119" i="69"/>
  <c r="IX119" i="69"/>
  <c r="IW119" i="69"/>
  <c r="IV119" i="69"/>
  <c r="IU119" i="69"/>
  <c r="IT119" i="69"/>
  <c r="IS119" i="69"/>
  <c r="IR119" i="69"/>
  <c r="IQ119" i="69"/>
  <c r="IP119" i="69"/>
  <c r="IO119" i="69"/>
  <c r="IN119" i="69"/>
  <c r="IM119" i="69"/>
  <c r="IL119" i="69"/>
  <c r="IK119" i="69"/>
  <c r="IJ119" i="69"/>
  <c r="II119" i="69"/>
  <c r="IH119" i="69"/>
  <c r="IG119" i="69"/>
  <c r="IF119" i="69"/>
  <c r="IE119" i="69"/>
  <c r="ID119" i="69"/>
  <c r="IC119" i="69"/>
  <c r="IB119" i="69"/>
  <c r="IA119" i="69"/>
  <c r="HZ119" i="69"/>
  <c r="HY119" i="69"/>
  <c r="HX119" i="69"/>
  <c r="HW119" i="69"/>
  <c r="HV119" i="69"/>
  <c r="HU119" i="69"/>
  <c r="HT119" i="69"/>
  <c r="HS119" i="69"/>
  <c r="HR119" i="69"/>
  <c r="HQ119" i="69"/>
  <c r="HP119" i="69"/>
  <c r="HO119" i="69"/>
  <c r="HN119" i="69"/>
  <c r="HM119" i="69"/>
  <c r="HL119" i="69"/>
  <c r="HK119" i="69"/>
  <c r="HJ119" i="69"/>
  <c r="HI119" i="69"/>
  <c r="HH119" i="69"/>
  <c r="HG119" i="69"/>
  <c r="HF119" i="69"/>
  <c r="HE119" i="69"/>
  <c r="HD119" i="69"/>
  <c r="HC119" i="69"/>
  <c r="HB119" i="69"/>
  <c r="HA119" i="69"/>
  <c r="GZ119" i="69"/>
  <c r="GY119" i="69"/>
  <c r="GX119" i="69"/>
  <c r="GW119" i="69"/>
  <c r="GV119" i="69"/>
  <c r="GU119" i="69"/>
  <c r="GT119" i="69"/>
  <c r="GS119" i="69"/>
  <c r="GR119" i="69"/>
  <c r="GQ119" i="69"/>
  <c r="JW118" i="69"/>
  <c r="JV118" i="69"/>
  <c r="JU118" i="69"/>
  <c r="JT118" i="69"/>
  <c r="JS118" i="69"/>
  <c r="JR118" i="69"/>
  <c r="JQ118" i="69"/>
  <c r="JP118" i="69"/>
  <c r="JO118" i="69"/>
  <c r="JN118" i="69"/>
  <c r="JM118" i="69"/>
  <c r="JL118" i="69"/>
  <c r="JK118" i="69"/>
  <c r="JJ118" i="69"/>
  <c r="JI118" i="69"/>
  <c r="JH118" i="69"/>
  <c r="JG118" i="69"/>
  <c r="JF118" i="69"/>
  <c r="JE118" i="69"/>
  <c r="JD118" i="69"/>
  <c r="JC118" i="69"/>
  <c r="JB118" i="69"/>
  <c r="JA118" i="69"/>
  <c r="IZ118" i="69"/>
  <c r="IY118" i="69"/>
  <c r="IX118" i="69"/>
  <c r="IW118" i="69"/>
  <c r="IV118" i="69"/>
  <c r="IU118" i="69"/>
  <c r="IT118" i="69"/>
  <c r="IS118" i="69"/>
  <c r="IR118" i="69"/>
  <c r="IQ118" i="69"/>
  <c r="IP118" i="69"/>
  <c r="IO118" i="69"/>
  <c r="IN118" i="69"/>
  <c r="IM118" i="69"/>
  <c r="IL118" i="69"/>
  <c r="IK118" i="69"/>
  <c r="IJ118" i="69"/>
  <c r="II118" i="69"/>
  <c r="IH118" i="69"/>
  <c r="IG118" i="69"/>
  <c r="IF118" i="69"/>
  <c r="IE118" i="69"/>
  <c r="ID118" i="69"/>
  <c r="IC118" i="69"/>
  <c r="IB118" i="69"/>
  <c r="IA118" i="69"/>
  <c r="HZ118" i="69"/>
  <c r="HY118" i="69"/>
  <c r="HX118" i="69"/>
  <c r="HW118" i="69"/>
  <c r="HV118" i="69"/>
  <c r="HU118" i="69"/>
  <c r="HT118" i="69"/>
  <c r="HS118" i="69"/>
  <c r="HR118" i="69"/>
  <c r="HQ118" i="69"/>
  <c r="HP118" i="69"/>
  <c r="HO118" i="69"/>
  <c r="HN118" i="69"/>
  <c r="HM118" i="69"/>
  <c r="HL118" i="69"/>
  <c r="HK118" i="69"/>
  <c r="HJ118" i="69"/>
  <c r="HI118" i="69"/>
  <c r="HH118" i="69"/>
  <c r="HG118" i="69"/>
  <c r="HF118" i="69"/>
  <c r="HE118" i="69"/>
  <c r="HD118" i="69"/>
  <c r="HC118" i="69"/>
  <c r="HB118" i="69"/>
  <c r="HA118" i="69"/>
  <c r="GZ118" i="69"/>
  <c r="GY118" i="69"/>
  <c r="GX118" i="69"/>
  <c r="GW118" i="69"/>
  <c r="GV118" i="69"/>
  <c r="GU118" i="69"/>
  <c r="GT118" i="69"/>
  <c r="GS118" i="69"/>
  <c r="GR118" i="69"/>
  <c r="GQ118" i="69"/>
  <c r="JW117" i="69"/>
  <c r="JV117" i="69"/>
  <c r="JU117" i="69"/>
  <c r="JT117" i="69"/>
  <c r="JS117" i="69"/>
  <c r="JR117" i="69"/>
  <c r="JQ117" i="69"/>
  <c r="JP117" i="69"/>
  <c r="JO117" i="69"/>
  <c r="JN117" i="69"/>
  <c r="JM117" i="69"/>
  <c r="JL117" i="69"/>
  <c r="JK117" i="69"/>
  <c r="JJ117" i="69"/>
  <c r="JI117" i="69"/>
  <c r="JH117" i="69"/>
  <c r="JG117" i="69"/>
  <c r="JF117" i="69"/>
  <c r="JE117" i="69"/>
  <c r="JD117" i="69"/>
  <c r="JC117" i="69"/>
  <c r="JB117" i="69"/>
  <c r="JA117" i="69"/>
  <c r="IZ117" i="69"/>
  <c r="IY117" i="69"/>
  <c r="IX117" i="69"/>
  <c r="IW117" i="69"/>
  <c r="IV117" i="69"/>
  <c r="IU117" i="69"/>
  <c r="IT117" i="69"/>
  <c r="IS117" i="69"/>
  <c r="IR117" i="69"/>
  <c r="IQ117" i="69"/>
  <c r="IP117" i="69"/>
  <c r="IO117" i="69"/>
  <c r="IN117" i="69"/>
  <c r="IM117" i="69"/>
  <c r="IL117" i="69"/>
  <c r="IK117" i="69"/>
  <c r="IJ117" i="69"/>
  <c r="II117" i="69"/>
  <c r="IH117" i="69"/>
  <c r="IG117" i="69"/>
  <c r="IF117" i="69"/>
  <c r="IE117" i="69"/>
  <c r="ID117" i="69"/>
  <c r="IC117" i="69"/>
  <c r="IB117" i="69"/>
  <c r="IA117" i="69"/>
  <c r="HZ117" i="69"/>
  <c r="HY117" i="69"/>
  <c r="HX117" i="69"/>
  <c r="HW117" i="69"/>
  <c r="HV117" i="69"/>
  <c r="HU117" i="69"/>
  <c r="HT117" i="69"/>
  <c r="HS117" i="69"/>
  <c r="HR117" i="69"/>
  <c r="HQ117" i="69"/>
  <c r="HP117" i="69"/>
  <c r="HO117" i="69"/>
  <c r="HN117" i="69"/>
  <c r="HM117" i="69"/>
  <c r="HL117" i="69"/>
  <c r="HK117" i="69"/>
  <c r="HJ117" i="69"/>
  <c r="HI117" i="69"/>
  <c r="HH117" i="69"/>
  <c r="HG117" i="69"/>
  <c r="HF117" i="69"/>
  <c r="HE117" i="69"/>
  <c r="HD117" i="69"/>
  <c r="HC117" i="69"/>
  <c r="HB117" i="69"/>
  <c r="HA117" i="69"/>
  <c r="GZ117" i="69"/>
  <c r="GY117" i="69"/>
  <c r="GX117" i="69"/>
  <c r="GW117" i="69"/>
  <c r="GV117" i="69"/>
  <c r="GU117" i="69"/>
  <c r="GT117" i="69"/>
  <c r="GS117" i="69"/>
  <c r="GR117" i="69"/>
  <c r="GQ117" i="69"/>
  <c r="JW116" i="69"/>
  <c r="JV116" i="69"/>
  <c r="JU116" i="69"/>
  <c r="JT116" i="69"/>
  <c r="JS116" i="69"/>
  <c r="JR116" i="69"/>
  <c r="JQ116" i="69"/>
  <c r="JP116" i="69"/>
  <c r="JO116" i="69"/>
  <c r="JN116" i="69"/>
  <c r="JM116" i="69"/>
  <c r="JL116" i="69"/>
  <c r="JK116" i="69"/>
  <c r="JJ116" i="69"/>
  <c r="JI116" i="69"/>
  <c r="JH116" i="69"/>
  <c r="JG116" i="69"/>
  <c r="JF116" i="69"/>
  <c r="JE116" i="69"/>
  <c r="JD116" i="69"/>
  <c r="JC116" i="69"/>
  <c r="JB116" i="69"/>
  <c r="JA116" i="69"/>
  <c r="IZ116" i="69"/>
  <c r="IY116" i="69"/>
  <c r="IX116" i="69"/>
  <c r="IW116" i="69"/>
  <c r="IV116" i="69"/>
  <c r="IU116" i="69"/>
  <c r="IT116" i="69"/>
  <c r="IS116" i="69"/>
  <c r="IR116" i="69"/>
  <c r="IQ116" i="69"/>
  <c r="IP116" i="69"/>
  <c r="IO116" i="69"/>
  <c r="IN116" i="69"/>
  <c r="IM116" i="69"/>
  <c r="IL116" i="69"/>
  <c r="IK116" i="69"/>
  <c r="IJ116" i="69"/>
  <c r="II116" i="69"/>
  <c r="IH116" i="69"/>
  <c r="IG116" i="69"/>
  <c r="IF116" i="69"/>
  <c r="IE116" i="69"/>
  <c r="ID116" i="69"/>
  <c r="IC116" i="69"/>
  <c r="IB116" i="69"/>
  <c r="IA116" i="69"/>
  <c r="HZ116" i="69"/>
  <c r="HY116" i="69"/>
  <c r="HX116" i="69"/>
  <c r="HW116" i="69"/>
  <c r="HV116" i="69"/>
  <c r="HU116" i="69"/>
  <c r="HT116" i="69"/>
  <c r="HS116" i="69"/>
  <c r="HR116" i="69"/>
  <c r="HQ116" i="69"/>
  <c r="HP116" i="69"/>
  <c r="HO116" i="69"/>
  <c r="HN116" i="69"/>
  <c r="HM116" i="69"/>
  <c r="HL116" i="69"/>
  <c r="HK116" i="69"/>
  <c r="HJ116" i="69"/>
  <c r="HI116" i="69"/>
  <c r="HH116" i="69"/>
  <c r="HG116" i="69"/>
  <c r="HF116" i="69"/>
  <c r="HE116" i="69"/>
  <c r="HD116" i="69"/>
  <c r="HC116" i="69"/>
  <c r="HB116" i="69"/>
  <c r="HA116" i="69"/>
  <c r="GZ116" i="69"/>
  <c r="GY116" i="69"/>
  <c r="GX116" i="69"/>
  <c r="GW116" i="69"/>
  <c r="GV116" i="69"/>
  <c r="GU116" i="69"/>
  <c r="GT116" i="69"/>
  <c r="GS116" i="69"/>
  <c r="GR116" i="69"/>
  <c r="GQ116" i="69"/>
  <c r="JW115" i="69"/>
  <c r="JV115" i="69"/>
  <c r="JU115" i="69"/>
  <c r="JT115" i="69"/>
  <c r="JS115" i="69"/>
  <c r="JR115" i="69"/>
  <c r="JQ115" i="69"/>
  <c r="JP115" i="69"/>
  <c r="JO115" i="69"/>
  <c r="JN115" i="69"/>
  <c r="JM115" i="69"/>
  <c r="JL115" i="69"/>
  <c r="JK115" i="69"/>
  <c r="JJ115" i="69"/>
  <c r="JI115" i="69"/>
  <c r="JH115" i="69"/>
  <c r="JG115" i="69"/>
  <c r="JF115" i="69"/>
  <c r="JE115" i="69"/>
  <c r="JD115" i="69"/>
  <c r="JC115" i="69"/>
  <c r="JB115" i="69"/>
  <c r="JA115" i="69"/>
  <c r="IZ115" i="69"/>
  <c r="IY115" i="69"/>
  <c r="IX115" i="69"/>
  <c r="IW115" i="69"/>
  <c r="IV115" i="69"/>
  <c r="IU115" i="69"/>
  <c r="IT115" i="69"/>
  <c r="IS115" i="69"/>
  <c r="IR115" i="69"/>
  <c r="IQ115" i="69"/>
  <c r="IP115" i="69"/>
  <c r="IO115" i="69"/>
  <c r="IN115" i="69"/>
  <c r="IM115" i="69"/>
  <c r="IL115" i="69"/>
  <c r="IK115" i="69"/>
  <c r="IJ115" i="69"/>
  <c r="II115" i="69"/>
  <c r="IH115" i="69"/>
  <c r="IG115" i="69"/>
  <c r="IF115" i="69"/>
  <c r="IE115" i="69"/>
  <c r="ID115" i="69"/>
  <c r="IC115" i="69"/>
  <c r="IB115" i="69"/>
  <c r="IA115" i="69"/>
  <c r="HZ115" i="69"/>
  <c r="HY115" i="69"/>
  <c r="HX115" i="69"/>
  <c r="HW115" i="69"/>
  <c r="HV115" i="69"/>
  <c r="HU115" i="69"/>
  <c r="HT115" i="69"/>
  <c r="HS115" i="69"/>
  <c r="HR115" i="69"/>
  <c r="HQ115" i="69"/>
  <c r="HP115" i="69"/>
  <c r="HO115" i="69"/>
  <c r="HN115" i="69"/>
  <c r="HM115" i="69"/>
  <c r="HL115" i="69"/>
  <c r="HK115" i="69"/>
  <c r="HJ115" i="69"/>
  <c r="HI115" i="69"/>
  <c r="HH115" i="69"/>
  <c r="HG115" i="69"/>
  <c r="HF115" i="69"/>
  <c r="HE115" i="69"/>
  <c r="HD115" i="69"/>
  <c r="HC115" i="69"/>
  <c r="HB115" i="69"/>
  <c r="HA115" i="69"/>
  <c r="GZ115" i="69"/>
  <c r="GY115" i="69"/>
  <c r="GX115" i="69"/>
  <c r="GW115" i="69"/>
  <c r="GV115" i="69"/>
  <c r="GU115" i="69"/>
  <c r="GT115" i="69"/>
  <c r="GS115" i="69"/>
  <c r="GR115" i="69"/>
  <c r="GQ115" i="69"/>
  <c r="JW114" i="69"/>
  <c r="JV114" i="69"/>
  <c r="JU114" i="69"/>
  <c r="JT114" i="69"/>
  <c r="JS114" i="69"/>
  <c r="JR114" i="69"/>
  <c r="JQ114" i="69"/>
  <c r="JP114" i="69"/>
  <c r="JO114" i="69"/>
  <c r="JN114" i="69"/>
  <c r="JM114" i="69"/>
  <c r="JL114" i="69"/>
  <c r="JK114" i="69"/>
  <c r="JJ114" i="69"/>
  <c r="JI114" i="69"/>
  <c r="JH114" i="69"/>
  <c r="JG114" i="69"/>
  <c r="JF114" i="69"/>
  <c r="JE114" i="69"/>
  <c r="JD114" i="69"/>
  <c r="JC114" i="69"/>
  <c r="JB114" i="69"/>
  <c r="JA114" i="69"/>
  <c r="IZ114" i="69"/>
  <c r="IY114" i="69"/>
  <c r="IX114" i="69"/>
  <c r="IW114" i="69"/>
  <c r="IV114" i="69"/>
  <c r="IU114" i="69"/>
  <c r="IT114" i="69"/>
  <c r="IS114" i="69"/>
  <c r="IR114" i="69"/>
  <c r="IQ114" i="69"/>
  <c r="IP114" i="69"/>
  <c r="IO114" i="69"/>
  <c r="IN114" i="69"/>
  <c r="IM114" i="69"/>
  <c r="IL114" i="69"/>
  <c r="IK114" i="69"/>
  <c r="IJ114" i="69"/>
  <c r="II114" i="69"/>
  <c r="IH114" i="69"/>
  <c r="IG114" i="69"/>
  <c r="IF114" i="69"/>
  <c r="IE114" i="69"/>
  <c r="ID114" i="69"/>
  <c r="IC114" i="69"/>
  <c r="IB114" i="69"/>
  <c r="IA114" i="69"/>
  <c r="HZ114" i="69"/>
  <c r="HY114" i="69"/>
  <c r="HX114" i="69"/>
  <c r="HW114" i="69"/>
  <c r="HV114" i="69"/>
  <c r="HU114" i="69"/>
  <c r="HT114" i="69"/>
  <c r="HS114" i="69"/>
  <c r="HR114" i="69"/>
  <c r="HQ114" i="69"/>
  <c r="HP114" i="69"/>
  <c r="HO114" i="69"/>
  <c r="HN114" i="69"/>
  <c r="HM114" i="69"/>
  <c r="HL114" i="69"/>
  <c r="HK114" i="69"/>
  <c r="HJ114" i="69"/>
  <c r="HI114" i="69"/>
  <c r="HH114" i="69"/>
  <c r="HG114" i="69"/>
  <c r="HF114" i="69"/>
  <c r="HE114" i="69"/>
  <c r="HD114" i="69"/>
  <c r="HC114" i="69"/>
  <c r="HB114" i="69"/>
  <c r="HA114" i="69"/>
  <c r="GZ114" i="69"/>
  <c r="GY114" i="69"/>
  <c r="GX114" i="69"/>
  <c r="GW114" i="69"/>
  <c r="GV114" i="69"/>
  <c r="GU114" i="69"/>
  <c r="GT114" i="69"/>
  <c r="GS114" i="69"/>
  <c r="GR114" i="69"/>
  <c r="GQ114" i="69"/>
  <c r="JW113" i="69"/>
  <c r="JV113" i="69"/>
  <c r="JU113" i="69"/>
  <c r="JT113" i="69"/>
  <c r="JS113" i="69"/>
  <c r="JR113" i="69"/>
  <c r="JQ113" i="69"/>
  <c r="JP113" i="69"/>
  <c r="JO113" i="69"/>
  <c r="JN113" i="69"/>
  <c r="JM113" i="69"/>
  <c r="JL113" i="69"/>
  <c r="JK113" i="69"/>
  <c r="JJ113" i="69"/>
  <c r="JI113" i="69"/>
  <c r="JH113" i="69"/>
  <c r="JG113" i="69"/>
  <c r="JF113" i="69"/>
  <c r="JE113" i="69"/>
  <c r="JD113" i="69"/>
  <c r="JC113" i="69"/>
  <c r="JB113" i="69"/>
  <c r="JA113" i="69"/>
  <c r="IZ113" i="69"/>
  <c r="IY113" i="69"/>
  <c r="IX113" i="69"/>
  <c r="IW113" i="69"/>
  <c r="IV113" i="69"/>
  <c r="IU113" i="69"/>
  <c r="IT113" i="69"/>
  <c r="IS113" i="69"/>
  <c r="IR113" i="69"/>
  <c r="IQ113" i="69"/>
  <c r="IP113" i="69"/>
  <c r="IO113" i="69"/>
  <c r="IN113" i="69"/>
  <c r="IM113" i="69"/>
  <c r="IL113" i="69"/>
  <c r="IK113" i="69"/>
  <c r="IJ113" i="69"/>
  <c r="II113" i="69"/>
  <c r="IH113" i="69"/>
  <c r="IG113" i="69"/>
  <c r="IF113" i="69"/>
  <c r="IE113" i="69"/>
  <c r="ID113" i="69"/>
  <c r="IC113" i="69"/>
  <c r="IB113" i="69"/>
  <c r="IA113" i="69"/>
  <c r="HZ113" i="69"/>
  <c r="HY113" i="69"/>
  <c r="HX113" i="69"/>
  <c r="HW113" i="69"/>
  <c r="HV113" i="69"/>
  <c r="HU113" i="69"/>
  <c r="HT113" i="69"/>
  <c r="HS113" i="69"/>
  <c r="HR113" i="69"/>
  <c r="HQ113" i="69"/>
  <c r="HP113" i="69"/>
  <c r="HO113" i="69"/>
  <c r="HN113" i="69"/>
  <c r="HM113" i="69"/>
  <c r="HL113" i="69"/>
  <c r="HK113" i="69"/>
  <c r="HJ113" i="69"/>
  <c r="HI113" i="69"/>
  <c r="HH113" i="69"/>
  <c r="HG113" i="69"/>
  <c r="HF113" i="69"/>
  <c r="HE113" i="69"/>
  <c r="HD113" i="69"/>
  <c r="HC113" i="69"/>
  <c r="HB113" i="69"/>
  <c r="HA113" i="69"/>
  <c r="GZ113" i="69"/>
  <c r="GY113" i="69"/>
  <c r="GX113" i="69"/>
  <c r="GW113" i="69"/>
  <c r="GV113" i="69"/>
  <c r="GU113" i="69"/>
  <c r="GT113" i="69"/>
  <c r="GS113" i="69"/>
  <c r="GR113" i="69"/>
  <c r="GQ113" i="69"/>
  <c r="JW112" i="69"/>
  <c r="JV112" i="69"/>
  <c r="JU112" i="69"/>
  <c r="JT112" i="69"/>
  <c r="JS112" i="69"/>
  <c r="JR112" i="69"/>
  <c r="JQ112" i="69"/>
  <c r="JP112" i="69"/>
  <c r="JO112" i="69"/>
  <c r="JN112" i="69"/>
  <c r="JM112" i="69"/>
  <c r="JL112" i="69"/>
  <c r="JK112" i="69"/>
  <c r="JJ112" i="69"/>
  <c r="JI112" i="69"/>
  <c r="JH112" i="69"/>
  <c r="JG112" i="69"/>
  <c r="JF112" i="69"/>
  <c r="JE112" i="69"/>
  <c r="JD112" i="69"/>
  <c r="JC112" i="69"/>
  <c r="JB112" i="69"/>
  <c r="JA112" i="69"/>
  <c r="IZ112" i="69"/>
  <c r="IY112" i="69"/>
  <c r="IX112" i="69"/>
  <c r="IW112" i="69"/>
  <c r="IV112" i="69"/>
  <c r="IU112" i="69"/>
  <c r="IT112" i="69"/>
  <c r="IS112" i="69"/>
  <c r="IR112" i="69"/>
  <c r="IQ112" i="69"/>
  <c r="IP112" i="69"/>
  <c r="IO112" i="69"/>
  <c r="IN112" i="69"/>
  <c r="IM112" i="69"/>
  <c r="IL112" i="69"/>
  <c r="IK112" i="69"/>
  <c r="IJ112" i="69"/>
  <c r="II112" i="69"/>
  <c r="IH112" i="69"/>
  <c r="IG112" i="69"/>
  <c r="IF112" i="69"/>
  <c r="IE112" i="69"/>
  <c r="ID112" i="69"/>
  <c r="IC112" i="69"/>
  <c r="IB112" i="69"/>
  <c r="IA112" i="69"/>
  <c r="HZ112" i="69"/>
  <c r="HY112" i="69"/>
  <c r="HX112" i="69"/>
  <c r="HW112" i="69"/>
  <c r="HV112" i="69"/>
  <c r="HU112" i="69"/>
  <c r="HT112" i="69"/>
  <c r="HS112" i="69"/>
  <c r="HR112" i="69"/>
  <c r="HQ112" i="69"/>
  <c r="HP112" i="69"/>
  <c r="HO112" i="69"/>
  <c r="HN112" i="69"/>
  <c r="HM112" i="69"/>
  <c r="HL112" i="69"/>
  <c r="HK112" i="69"/>
  <c r="HJ112" i="69"/>
  <c r="HI112" i="69"/>
  <c r="HH112" i="69"/>
  <c r="HG112" i="69"/>
  <c r="HF112" i="69"/>
  <c r="HE112" i="69"/>
  <c r="HD112" i="69"/>
  <c r="HC112" i="69"/>
  <c r="HB112" i="69"/>
  <c r="HA112" i="69"/>
  <c r="GZ112" i="69"/>
  <c r="GY112" i="69"/>
  <c r="GX112" i="69"/>
  <c r="GW112" i="69"/>
  <c r="GV112" i="69"/>
  <c r="GU112" i="69"/>
  <c r="GT112" i="69"/>
  <c r="GS112" i="69"/>
  <c r="GR112" i="69"/>
  <c r="GQ112" i="69"/>
  <c r="JW111" i="69"/>
  <c r="JV111" i="69"/>
  <c r="JU111" i="69"/>
  <c r="JT111" i="69"/>
  <c r="JS111" i="69"/>
  <c r="JR111" i="69"/>
  <c r="JQ111" i="69"/>
  <c r="JP111" i="69"/>
  <c r="JO111" i="69"/>
  <c r="JN111" i="69"/>
  <c r="JM111" i="69"/>
  <c r="JL111" i="69"/>
  <c r="JK111" i="69"/>
  <c r="JJ111" i="69"/>
  <c r="JI111" i="69"/>
  <c r="JH111" i="69"/>
  <c r="JG111" i="69"/>
  <c r="JF111" i="69"/>
  <c r="JE111" i="69"/>
  <c r="JD111" i="69"/>
  <c r="JC111" i="69"/>
  <c r="JB111" i="69"/>
  <c r="JA111" i="69"/>
  <c r="IZ111" i="69"/>
  <c r="IY111" i="69"/>
  <c r="IX111" i="69"/>
  <c r="IW111" i="69"/>
  <c r="IV111" i="69"/>
  <c r="IU111" i="69"/>
  <c r="IT111" i="69"/>
  <c r="IS111" i="69"/>
  <c r="IR111" i="69"/>
  <c r="IQ111" i="69"/>
  <c r="IP111" i="69"/>
  <c r="IO111" i="69"/>
  <c r="IN111" i="69"/>
  <c r="IM111" i="69"/>
  <c r="IL111" i="69"/>
  <c r="IK111" i="69"/>
  <c r="IJ111" i="69"/>
  <c r="II111" i="69"/>
  <c r="IH111" i="69"/>
  <c r="IG111" i="69"/>
  <c r="IF111" i="69"/>
  <c r="IE111" i="69"/>
  <c r="ID111" i="69"/>
  <c r="IC111" i="69"/>
  <c r="IB111" i="69"/>
  <c r="IA111" i="69"/>
  <c r="HZ111" i="69"/>
  <c r="HY111" i="69"/>
  <c r="HX111" i="69"/>
  <c r="HW111" i="69"/>
  <c r="HV111" i="69"/>
  <c r="HU111" i="69"/>
  <c r="HT111" i="69"/>
  <c r="HS111" i="69"/>
  <c r="HR111" i="69"/>
  <c r="HQ111" i="69"/>
  <c r="HP111" i="69"/>
  <c r="HO111" i="69"/>
  <c r="HN111" i="69"/>
  <c r="HM111" i="69"/>
  <c r="HL111" i="69"/>
  <c r="HK111" i="69"/>
  <c r="HJ111" i="69"/>
  <c r="HI111" i="69"/>
  <c r="HH111" i="69"/>
  <c r="HG111" i="69"/>
  <c r="HF111" i="69"/>
  <c r="HE111" i="69"/>
  <c r="HD111" i="69"/>
  <c r="HC111" i="69"/>
  <c r="HB111" i="69"/>
  <c r="HA111" i="69"/>
  <c r="GZ111" i="69"/>
  <c r="GY111" i="69"/>
  <c r="GX111" i="69"/>
  <c r="GW111" i="69"/>
  <c r="GV111" i="69"/>
  <c r="GU111" i="69"/>
  <c r="GT111" i="69"/>
  <c r="GS111" i="69"/>
  <c r="GR111" i="69"/>
  <c r="GQ111" i="69"/>
  <c r="JW110" i="69"/>
  <c r="JV110" i="69"/>
  <c r="JU110" i="69"/>
  <c r="JT110" i="69"/>
  <c r="JS110" i="69"/>
  <c r="JR110" i="69"/>
  <c r="JQ110" i="69"/>
  <c r="JP110" i="69"/>
  <c r="JO110" i="69"/>
  <c r="JN110" i="69"/>
  <c r="JM110" i="69"/>
  <c r="JL110" i="69"/>
  <c r="JK110" i="69"/>
  <c r="JJ110" i="69"/>
  <c r="JI110" i="69"/>
  <c r="JH110" i="69"/>
  <c r="JG110" i="69"/>
  <c r="JF110" i="69"/>
  <c r="JE110" i="69"/>
  <c r="JD110" i="69"/>
  <c r="JC110" i="69"/>
  <c r="JB110" i="69"/>
  <c r="JA110" i="69"/>
  <c r="IZ110" i="69"/>
  <c r="IY110" i="69"/>
  <c r="IX110" i="69"/>
  <c r="IW110" i="69"/>
  <c r="IV110" i="69"/>
  <c r="IU110" i="69"/>
  <c r="IT110" i="69"/>
  <c r="IS110" i="69"/>
  <c r="IR110" i="69"/>
  <c r="IQ110" i="69"/>
  <c r="IP110" i="69"/>
  <c r="IO110" i="69"/>
  <c r="IN110" i="69"/>
  <c r="IM110" i="69"/>
  <c r="IL110" i="69"/>
  <c r="IK110" i="69"/>
  <c r="IJ110" i="69"/>
  <c r="II110" i="69"/>
  <c r="IH110" i="69"/>
  <c r="IG110" i="69"/>
  <c r="IF110" i="69"/>
  <c r="IE110" i="69"/>
  <c r="ID110" i="69"/>
  <c r="IC110" i="69"/>
  <c r="IB110" i="69"/>
  <c r="IA110" i="69"/>
  <c r="HZ110" i="69"/>
  <c r="HY110" i="69"/>
  <c r="HX110" i="69"/>
  <c r="HW110" i="69"/>
  <c r="HV110" i="69"/>
  <c r="HU110" i="69"/>
  <c r="HT110" i="69"/>
  <c r="HS110" i="69"/>
  <c r="HR110" i="69"/>
  <c r="HQ110" i="69"/>
  <c r="HP110" i="69"/>
  <c r="HO110" i="69"/>
  <c r="HN110" i="69"/>
  <c r="HM110" i="69"/>
  <c r="HL110" i="69"/>
  <c r="HK110" i="69"/>
  <c r="HJ110" i="69"/>
  <c r="HI110" i="69"/>
  <c r="HH110" i="69"/>
  <c r="HG110" i="69"/>
  <c r="HF110" i="69"/>
  <c r="HE110" i="69"/>
  <c r="HD110" i="69"/>
  <c r="HC110" i="69"/>
  <c r="HB110" i="69"/>
  <c r="HA110" i="69"/>
  <c r="GZ110" i="69"/>
  <c r="GY110" i="69"/>
  <c r="GX110" i="69"/>
  <c r="GW110" i="69"/>
  <c r="GV110" i="69"/>
  <c r="GU110" i="69"/>
  <c r="GT110" i="69"/>
  <c r="GS110" i="69"/>
  <c r="GR110" i="69"/>
  <c r="GQ110" i="69"/>
  <c r="JW109" i="69"/>
  <c r="JV109" i="69"/>
  <c r="JU109" i="69"/>
  <c r="JT109" i="69"/>
  <c r="JS109" i="69"/>
  <c r="JR109" i="69"/>
  <c r="JQ109" i="69"/>
  <c r="JP109" i="69"/>
  <c r="JO109" i="69"/>
  <c r="JN109" i="69"/>
  <c r="JM109" i="69"/>
  <c r="JL109" i="69"/>
  <c r="JK109" i="69"/>
  <c r="JJ109" i="69"/>
  <c r="JI109" i="69"/>
  <c r="JH109" i="69"/>
  <c r="JG109" i="69"/>
  <c r="JF109" i="69"/>
  <c r="JE109" i="69"/>
  <c r="JD109" i="69"/>
  <c r="JC109" i="69"/>
  <c r="JB109" i="69"/>
  <c r="JA109" i="69"/>
  <c r="IZ109" i="69"/>
  <c r="IY109" i="69"/>
  <c r="IX109" i="69"/>
  <c r="IW109" i="69"/>
  <c r="IV109" i="69"/>
  <c r="IU109" i="69"/>
  <c r="IT109" i="69"/>
  <c r="IS109" i="69"/>
  <c r="IR109" i="69"/>
  <c r="IQ109" i="69"/>
  <c r="IP109" i="69"/>
  <c r="IO109" i="69"/>
  <c r="IN109" i="69"/>
  <c r="IM109" i="69"/>
  <c r="IL109" i="69"/>
  <c r="IK109" i="69"/>
  <c r="IJ109" i="69"/>
  <c r="II109" i="69"/>
  <c r="IH109" i="69"/>
  <c r="IG109" i="69"/>
  <c r="IF109" i="69"/>
  <c r="IE109" i="69"/>
  <c r="ID109" i="69"/>
  <c r="IC109" i="69"/>
  <c r="IB109" i="69"/>
  <c r="IA109" i="69"/>
  <c r="HZ109" i="69"/>
  <c r="HY109" i="69"/>
  <c r="HX109" i="69"/>
  <c r="HW109" i="69"/>
  <c r="HV109" i="69"/>
  <c r="HU109" i="69"/>
  <c r="HT109" i="69"/>
  <c r="HS109" i="69"/>
  <c r="HR109" i="69"/>
  <c r="HQ109" i="69"/>
  <c r="HP109" i="69"/>
  <c r="HO109" i="69"/>
  <c r="HN109" i="69"/>
  <c r="HM109" i="69"/>
  <c r="HL109" i="69"/>
  <c r="HK109" i="69"/>
  <c r="HJ109" i="69"/>
  <c r="HI109" i="69"/>
  <c r="HH109" i="69"/>
  <c r="HG109" i="69"/>
  <c r="HF109" i="69"/>
  <c r="HE109" i="69"/>
  <c r="HD109" i="69"/>
  <c r="HC109" i="69"/>
  <c r="HB109" i="69"/>
  <c r="HA109" i="69"/>
  <c r="GZ109" i="69"/>
  <c r="GY109" i="69"/>
  <c r="GX109" i="69"/>
  <c r="GW109" i="69"/>
  <c r="GV109" i="69"/>
  <c r="GU109" i="69"/>
  <c r="GT109" i="69"/>
  <c r="GS109" i="69"/>
  <c r="GR109" i="69"/>
  <c r="GQ109" i="69"/>
  <c r="JW108" i="69"/>
  <c r="JV108" i="69"/>
  <c r="JU108" i="69"/>
  <c r="JT108" i="69"/>
  <c r="JS108" i="69"/>
  <c r="JR108" i="69"/>
  <c r="JQ108" i="69"/>
  <c r="JP108" i="69"/>
  <c r="JO108" i="69"/>
  <c r="JN108" i="69"/>
  <c r="JM108" i="69"/>
  <c r="JL108" i="69"/>
  <c r="JK108" i="69"/>
  <c r="JJ108" i="69"/>
  <c r="JI108" i="69"/>
  <c r="JH108" i="69"/>
  <c r="JG108" i="69"/>
  <c r="JF108" i="69"/>
  <c r="JE108" i="69"/>
  <c r="JD108" i="69"/>
  <c r="JC108" i="69"/>
  <c r="JB108" i="69"/>
  <c r="JA108" i="69"/>
  <c r="IZ108" i="69"/>
  <c r="IY108" i="69"/>
  <c r="IX108" i="69"/>
  <c r="IW108" i="69"/>
  <c r="IV108" i="69"/>
  <c r="IU108" i="69"/>
  <c r="IT108" i="69"/>
  <c r="IS108" i="69"/>
  <c r="IR108" i="69"/>
  <c r="IQ108" i="69"/>
  <c r="IP108" i="69"/>
  <c r="IO108" i="69"/>
  <c r="IN108" i="69"/>
  <c r="IM108" i="69"/>
  <c r="IL108" i="69"/>
  <c r="IK108" i="69"/>
  <c r="IJ108" i="69"/>
  <c r="II108" i="69"/>
  <c r="IH108" i="69"/>
  <c r="IG108" i="69"/>
  <c r="IF108" i="69"/>
  <c r="IE108" i="69"/>
  <c r="ID108" i="69"/>
  <c r="IC108" i="69"/>
  <c r="IB108" i="69"/>
  <c r="IA108" i="69"/>
  <c r="HZ108" i="69"/>
  <c r="HY108" i="69"/>
  <c r="HX108" i="69"/>
  <c r="HW108" i="69"/>
  <c r="HV108" i="69"/>
  <c r="HU108" i="69"/>
  <c r="HT108" i="69"/>
  <c r="HS108" i="69"/>
  <c r="HR108" i="69"/>
  <c r="HQ108" i="69"/>
  <c r="HP108" i="69"/>
  <c r="HO108" i="69"/>
  <c r="HN108" i="69"/>
  <c r="HM108" i="69"/>
  <c r="HL108" i="69"/>
  <c r="HK108" i="69"/>
  <c r="HJ108" i="69"/>
  <c r="HI108" i="69"/>
  <c r="HH108" i="69"/>
  <c r="HG108" i="69"/>
  <c r="HF108" i="69"/>
  <c r="HE108" i="69"/>
  <c r="HD108" i="69"/>
  <c r="HC108" i="69"/>
  <c r="HB108" i="69"/>
  <c r="HA108" i="69"/>
  <c r="GZ108" i="69"/>
  <c r="GY108" i="69"/>
  <c r="GX108" i="69"/>
  <c r="GW108" i="69"/>
  <c r="GV108" i="69"/>
  <c r="GU108" i="69"/>
  <c r="GT108" i="69"/>
  <c r="GS108" i="69"/>
  <c r="GR108" i="69"/>
  <c r="GQ108" i="69"/>
  <c r="JW107" i="69"/>
  <c r="JV107" i="69"/>
  <c r="JU107" i="69"/>
  <c r="JT107" i="69"/>
  <c r="JS107" i="69"/>
  <c r="JR107" i="69"/>
  <c r="JQ107" i="69"/>
  <c r="JP107" i="69"/>
  <c r="JO107" i="69"/>
  <c r="JN107" i="69"/>
  <c r="JM107" i="69"/>
  <c r="JL107" i="69"/>
  <c r="JK107" i="69"/>
  <c r="JJ107" i="69"/>
  <c r="JI107" i="69"/>
  <c r="JH107" i="69"/>
  <c r="JG107" i="69"/>
  <c r="JF107" i="69"/>
  <c r="JE107" i="69"/>
  <c r="JD107" i="69"/>
  <c r="JC107" i="69"/>
  <c r="JB107" i="69"/>
  <c r="JA107" i="69"/>
  <c r="IZ107" i="69"/>
  <c r="IY107" i="69"/>
  <c r="IX107" i="69"/>
  <c r="IW107" i="69"/>
  <c r="IV107" i="69"/>
  <c r="IU107" i="69"/>
  <c r="IT107" i="69"/>
  <c r="IS107" i="69"/>
  <c r="IR107" i="69"/>
  <c r="IQ107" i="69"/>
  <c r="IP107" i="69"/>
  <c r="IO107" i="69"/>
  <c r="IN107" i="69"/>
  <c r="IM107" i="69"/>
  <c r="IL107" i="69"/>
  <c r="IK107" i="69"/>
  <c r="IJ107" i="69"/>
  <c r="II107" i="69"/>
  <c r="IH107" i="69"/>
  <c r="IG107" i="69"/>
  <c r="IF107" i="69"/>
  <c r="IE107" i="69"/>
  <c r="ID107" i="69"/>
  <c r="IC107" i="69"/>
  <c r="IB107" i="69"/>
  <c r="IA107" i="69"/>
  <c r="HZ107" i="69"/>
  <c r="HY107" i="69"/>
  <c r="HX107" i="69"/>
  <c r="HW107" i="69"/>
  <c r="HV107" i="69"/>
  <c r="HU107" i="69"/>
  <c r="HT107" i="69"/>
  <c r="HS107" i="69"/>
  <c r="HR107" i="69"/>
  <c r="HQ107" i="69"/>
  <c r="HP107" i="69"/>
  <c r="HO107" i="69"/>
  <c r="HN107" i="69"/>
  <c r="HM107" i="69"/>
  <c r="HL107" i="69"/>
  <c r="HK107" i="69"/>
  <c r="HJ107" i="69"/>
  <c r="HI107" i="69"/>
  <c r="HH107" i="69"/>
  <c r="HG107" i="69"/>
  <c r="HF107" i="69"/>
  <c r="HE107" i="69"/>
  <c r="HD107" i="69"/>
  <c r="HC107" i="69"/>
  <c r="HB107" i="69"/>
  <c r="HA107" i="69"/>
  <c r="GZ107" i="69"/>
  <c r="GY107" i="69"/>
  <c r="GX107" i="69"/>
  <c r="GW107" i="69"/>
  <c r="GV107" i="69"/>
  <c r="GU107" i="69"/>
  <c r="GT107" i="69"/>
  <c r="GS107" i="69"/>
  <c r="GR107" i="69"/>
  <c r="GQ107" i="69"/>
  <c r="JW106" i="69"/>
  <c r="JV106" i="69"/>
  <c r="JU106" i="69"/>
  <c r="JT106" i="69"/>
  <c r="JS106" i="69"/>
  <c r="JR106" i="69"/>
  <c r="JQ106" i="69"/>
  <c r="JP106" i="69"/>
  <c r="JO106" i="69"/>
  <c r="JN106" i="69"/>
  <c r="JM106" i="69"/>
  <c r="JL106" i="69"/>
  <c r="JK106" i="69"/>
  <c r="JJ106" i="69"/>
  <c r="JI106" i="69"/>
  <c r="JH106" i="69"/>
  <c r="JG106" i="69"/>
  <c r="JF106" i="69"/>
  <c r="JE106" i="69"/>
  <c r="JD106" i="69"/>
  <c r="JC106" i="69"/>
  <c r="JB106" i="69"/>
  <c r="JA106" i="69"/>
  <c r="IZ106" i="69"/>
  <c r="IY106" i="69"/>
  <c r="IX106" i="69"/>
  <c r="IW106" i="69"/>
  <c r="IV106" i="69"/>
  <c r="IU106" i="69"/>
  <c r="IT106" i="69"/>
  <c r="IS106" i="69"/>
  <c r="IR106" i="69"/>
  <c r="IQ106" i="69"/>
  <c r="IP106" i="69"/>
  <c r="IO106" i="69"/>
  <c r="IN106" i="69"/>
  <c r="IM106" i="69"/>
  <c r="IL106" i="69"/>
  <c r="IK106" i="69"/>
  <c r="IJ106" i="69"/>
  <c r="II106" i="69"/>
  <c r="IH106" i="69"/>
  <c r="IG106" i="69"/>
  <c r="IF106" i="69"/>
  <c r="IE106" i="69"/>
  <c r="ID106" i="69"/>
  <c r="IC106" i="69"/>
  <c r="IB106" i="69"/>
  <c r="IA106" i="69"/>
  <c r="HZ106" i="69"/>
  <c r="HY106" i="69"/>
  <c r="HX106" i="69"/>
  <c r="HW106" i="69"/>
  <c r="HV106" i="69"/>
  <c r="HU106" i="69"/>
  <c r="HT106" i="69"/>
  <c r="HS106" i="69"/>
  <c r="HR106" i="69"/>
  <c r="HQ106" i="69"/>
  <c r="HP106" i="69"/>
  <c r="HO106" i="69"/>
  <c r="HN106" i="69"/>
  <c r="HM106" i="69"/>
  <c r="HL106" i="69"/>
  <c r="HK106" i="69"/>
  <c r="HJ106" i="69"/>
  <c r="HI106" i="69"/>
  <c r="HH106" i="69"/>
  <c r="HG106" i="69"/>
  <c r="HF106" i="69"/>
  <c r="HE106" i="69"/>
  <c r="HD106" i="69"/>
  <c r="HC106" i="69"/>
  <c r="HB106" i="69"/>
  <c r="HA106" i="69"/>
  <c r="GZ106" i="69"/>
  <c r="GY106" i="69"/>
  <c r="GX106" i="69"/>
  <c r="GW106" i="69"/>
  <c r="GV106" i="69"/>
  <c r="GU106" i="69"/>
  <c r="GT106" i="69"/>
  <c r="GS106" i="69"/>
  <c r="GR106" i="69"/>
  <c r="GQ106" i="69"/>
  <c r="JW105" i="69"/>
  <c r="JV105" i="69"/>
  <c r="JU105" i="69"/>
  <c r="JT105" i="69"/>
  <c r="JS105" i="69"/>
  <c r="JR105" i="69"/>
  <c r="JQ105" i="69"/>
  <c r="JP105" i="69"/>
  <c r="JO105" i="69"/>
  <c r="JN105" i="69"/>
  <c r="JM105" i="69"/>
  <c r="JL105" i="69"/>
  <c r="JK105" i="69"/>
  <c r="JJ105" i="69"/>
  <c r="JI105" i="69"/>
  <c r="JH105" i="69"/>
  <c r="JG105" i="69"/>
  <c r="JF105" i="69"/>
  <c r="JE105" i="69"/>
  <c r="JD105" i="69"/>
  <c r="JC105" i="69"/>
  <c r="JB105" i="69"/>
  <c r="JA105" i="69"/>
  <c r="IZ105" i="69"/>
  <c r="IY105" i="69"/>
  <c r="IX105" i="69"/>
  <c r="IW105" i="69"/>
  <c r="IV105" i="69"/>
  <c r="IU105" i="69"/>
  <c r="IT105" i="69"/>
  <c r="IS105" i="69"/>
  <c r="IR105" i="69"/>
  <c r="IQ105" i="69"/>
  <c r="IP105" i="69"/>
  <c r="IO105" i="69"/>
  <c r="IN105" i="69"/>
  <c r="IM105" i="69"/>
  <c r="IL105" i="69"/>
  <c r="IK105" i="69"/>
  <c r="IJ105" i="69"/>
  <c r="II105" i="69"/>
  <c r="IH105" i="69"/>
  <c r="IG105" i="69"/>
  <c r="IF105" i="69"/>
  <c r="IE105" i="69"/>
  <c r="ID105" i="69"/>
  <c r="IC105" i="69"/>
  <c r="IB105" i="69"/>
  <c r="IA105" i="69"/>
  <c r="HZ105" i="69"/>
  <c r="HY105" i="69"/>
  <c r="HX105" i="69"/>
  <c r="HW105" i="69"/>
  <c r="HV105" i="69"/>
  <c r="HU105" i="69"/>
  <c r="HT105" i="69"/>
  <c r="HS105" i="69"/>
  <c r="HR105" i="69"/>
  <c r="HQ105" i="69"/>
  <c r="HP105" i="69"/>
  <c r="HO105" i="69"/>
  <c r="HN105" i="69"/>
  <c r="HM105" i="69"/>
  <c r="HL105" i="69"/>
  <c r="HK105" i="69"/>
  <c r="HJ105" i="69"/>
  <c r="HI105" i="69"/>
  <c r="HH105" i="69"/>
  <c r="HG105" i="69"/>
  <c r="HF105" i="69"/>
  <c r="HE105" i="69"/>
  <c r="HD105" i="69"/>
  <c r="HC105" i="69"/>
  <c r="HB105" i="69"/>
  <c r="HA105" i="69"/>
  <c r="GZ105" i="69"/>
  <c r="GY105" i="69"/>
  <c r="GX105" i="69"/>
  <c r="GW105" i="69"/>
  <c r="GV105" i="69"/>
  <c r="GU105" i="69"/>
  <c r="GT105" i="69"/>
  <c r="GS105" i="69"/>
  <c r="GR105" i="69"/>
  <c r="GQ105" i="69"/>
  <c r="JW104" i="69"/>
  <c r="JV104" i="69"/>
  <c r="JU104" i="69"/>
  <c r="JT104" i="69"/>
  <c r="JS104" i="69"/>
  <c r="JR104" i="69"/>
  <c r="JQ104" i="69"/>
  <c r="JP104" i="69"/>
  <c r="JO104" i="69"/>
  <c r="JN104" i="69"/>
  <c r="JM104" i="69"/>
  <c r="JL104" i="69"/>
  <c r="JK104" i="69"/>
  <c r="JJ104" i="69"/>
  <c r="JI104" i="69"/>
  <c r="JH104" i="69"/>
  <c r="JG104" i="69"/>
  <c r="JF104" i="69"/>
  <c r="JE104" i="69"/>
  <c r="JD104" i="69"/>
  <c r="JC104" i="69"/>
  <c r="JB104" i="69"/>
  <c r="JA104" i="69"/>
  <c r="IZ104" i="69"/>
  <c r="IY104" i="69"/>
  <c r="IX104" i="69"/>
  <c r="IW104" i="69"/>
  <c r="IV104" i="69"/>
  <c r="IU104" i="69"/>
  <c r="IT104" i="69"/>
  <c r="IS104" i="69"/>
  <c r="IR104" i="69"/>
  <c r="IQ104" i="69"/>
  <c r="IP104" i="69"/>
  <c r="IO104" i="69"/>
  <c r="IN104" i="69"/>
  <c r="IM104" i="69"/>
  <c r="IL104" i="69"/>
  <c r="IK104" i="69"/>
  <c r="IJ104" i="69"/>
  <c r="II104" i="69"/>
  <c r="IH104" i="69"/>
  <c r="IG104" i="69"/>
  <c r="IF104" i="69"/>
  <c r="IE104" i="69"/>
  <c r="ID104" i="69"/>
  <c r="IC104" i="69"/>
  <c r="IB104" i="69"/>
  <c r="IA104" i="69"/>
  <c r="HZ104" i="69"/>
  <c r="HY104" i="69"/>
  <c r="HX104" i="69"/>
  <c r="HW104" i="69"/>
  <c r="HV104" i="69"/>
  <c r="HU104" i="69"/>
  <c r="HT104" i="69"/>
  <c r="HS104" i="69"/>
  <c r="HR104" i="69"/>
  <c r="HQ104" i="69"/>
  <c r="HP104" i="69"/>
  <c r="HO104" i="69"/>
  <c r="HN104" i="69"/>
  <c r="HM104" i="69"/>
  <c r="HL104" i="69"/>
  <c r="HK104" i="69"/>
  <c r="HJ104" i="69"/>
  <c r="HI104" i="69"/>
  <c r="HH104" i="69"/>
  <c r="HG104" i="69"/>
  <c r="HF104" i="69"/>
  <c r="HE104" i="69"/>
  <c r="HD104" i="69"/>
  <c r="HC104" i="69"/>
  <c r="HB104" i="69"/>
  <c r="HA104" i="69"/>
  <c r="GZ104" i="69"/>
  <c r="GY104" i="69"/>
  <c r="GX104" i="69"/>
  <c r="GW104" i="69"/>
  <c r="GV104" i="69"/>
  <c r="GU104" i="69"/>
  <c r="GT104" i="69"/>
  <c r="GS104" i="69"/>
  <c r="GR104" i="69"/>
  <c r="GQ104" i="69"/>
  <c r="JW103" i="69"/>
  <c r="JV103" i="69"/>
  <c r="JU103" i="69"/>
  <c r="JT103" i="69"/>
  <c r="JS103" i="69"/>
  <c r="JR103" i="69"/>
  <c r="JQ103" i="69"/>
  <c r="JP103" i="69"/>
  <c r="JO103" i="69"/>
  <c r="JN103" i="69"/>
  <c r="JM103" i="69"/>
  <c r="JL103" i="69"/>
  <c r="JK103" i="69"/>
  <c r="JJ103" i="69"/>
  <c r="JI103" i="69"/>
  <c r="JH103" i="69"/>
  <c r="JG103" i="69"/>
  <c r="JF103" i="69"/>
  <c r="JE103" i="69"/>
  <c r="JD103" i="69"/>
  <c r="JC103" i="69"/>
  <c r="JB103" i="69"/>
  <c r="JA103" i="69"/>
  <c r="IZ103" i="69"/>
  <c r="IY103" i="69"/>
  <c r="IX103" i="69"/>
  <c r="IW103" i="69"/>
  <c r="IV103" i="69"/>
  <c r="IU103" i="69"/>
  <c r="IT103" i="69"/>
  <c r="IS103" i="69"/>
  <c r="IR103" i="69"/>
  <c r="IQ103" i="69"/>
  <c r="IP103" i="69"/>
  <c r="IO103" i="69"/>
  <c r="IN103" i="69"/>
  <c r="IM103" i="69"/>
  <c r="IL103" i="69"/>
  <c r="IK103" i="69"/>
  <c r="IJ103" i="69"/>
  <c r="II103" i="69"/>
  <c r="IH103" i="69"/>
  <c r="IG103" i="69"/>
  <c r="IF103" i="69"/>
  <c r="IE103" i="69"/>
  <c r="ID103" i="69"/>
  <c r="IC103" i="69"/>
  <c r="IB103" i="69"/>
  <c r="IA103" i="69"/>
  <c r="HZ103" i="69"/>
  <c r="HY103" i="69"/>
  <c r="HX103" i="69"/>
  <c r="HW103" i="69"/>
  <c r="HV103" i="69"/>
  <c r="HU103" i="69"/>
  <c r="HT103" i="69"/>
  <c r="HS103" i="69"/>
  <c r="HR103" i="69"/>
  <c r="HQ103" i="69"/>
  <c r="HP103" i="69"/>
  <c r="HO103" i="69"/>
  <c r="HN103" i="69"/>
  <c r="HM103" i="69"/>
  <c r="HL103" i="69"/>
  <c r="HK103" i="69"/>
  <c r="HJ103" i="69"/>
  <c r="HI103" i="69"/>
  <c r="HH103" i="69"/>
  <c r="HG103" i="69"/>
  <c r="HF103" i="69"/>
  <c r="HE103" i="69"/>
  <c r="HD103" i="69"/>
  <c r="HC103" i="69"/>
  <c r="HB103" i="69"/>
  <c r="HA103" i="69"/>
  <c r="GZ103" i="69"/>
  <c r="GY103" i="69"/>
  <c r="GX103" i="69"/>
  <c r="GW103" i="69"/>
  <c r="GV103" i="69"/>
  <c r="GU103" i="69"/>
  <c r="GT103" i="69"/>
  <c r="GS103" i="69"/>
  <c r="GR103" i="69"/>
  <c r="GQ103" i="69"/>
  <c r="JW102" i="69"/>
  <c r="JV102" i="69"/>
  <c r="JU102" i="69"/>
  <c r="JT102" i="69"/>
  <c r="JS102" i="69"/>
  <c r="JR102" i="69"/>
  <c r="JQ102" i="69"/>
  <c r="JP102" i="69"/>
  <c r="JO102" i="69"/>
  <c r="JN102" i="69"/>
  <c r="JM102" i="69"/>
  <c r="JL102" i="69"/>
  <c r="JK102" i="69"/>
  <c r="JJ102" i="69"/>
  <c r="JI102" i="69"/>
  <c r="JH102" i="69"/>
  <c r="JG102" i="69"/>
  <c r="JF102" i="69"/>
  <c r="JE102" i="69"/>
  <c r="JD102" i="69"/>
  <c r="JC102" i="69"/>
  <c r="JB102" i="69"/>
  <c r="JA102" i="69"/>
  <c r="IZ102" i="69"/>
  <c r="IY102" i="69"/>
  <c r="IX102" i="69"/>
  <c r="IW102" i="69"/>
  <c r="IV102" i="69"/>
  <c r="IU102" i="69"/>
  <c r="IT102" i="69"/>
  <c r="IS102" i="69"/>
  <c r="IR102" i="69"/>
  <c r="IQ102" i="69"/>
  <c r="IP102" i="69"/>
  <c r="IO102" i="69"/>
  <c r="IN102" i="69"/>
  <c r="IM102" i="69"/>
  <c r="IL102" i="69"/>
  <c r="IK102" i="69"/>
  <c r="IJ102" i="69"/>
  <c r="II102" i="69"/>
  <c r="IH102" i="69"/>
  <c r="IG102" i="69"/>
  <c r="IF102" i="69"/>
  <c r="IE102" i="69"/>
  <c r="ID102" i="69"/>
  <c r="IC102" i="69"/>
  <c r="IB102" i="69"/>
  <c r="IA102" i="69"/>
  <c r="HZ102" i="69"/>
  <c r="HY102" i="69"/>
  <c r="HX102" i="69"/>
  <c r="HW102" i="69"/>
  <c r="HV102" i="69"/>
  <c r="HU102" i="69"/>
  <c r="HT102" i="69"/>
  <c r="HS102" i="69"/>
  <c r="HR102" i="69"/>
  <c r="HQ102" i="69"/>
  <c r="HP102" i="69"/>
  <c r="HO102" i="69"/>
  <c r="HN102" i="69"/>
  <c r="HM102" i="69"/>
  <c r="HL102" i="69"/>
  <c r="HK102" i="69"/>
  <c r="HJ102" i="69"/>
  <c r="HI102" i="69"/>
  <c r="HH102" i="69"/>
  <c r="HG102" i="69"/>
  <c r="HF102" i="69"/>
  <c r="HE102" i="69"/>
  <c r="HD102" i="69"/>
  <c r="HC102" i="69"/>
  <c r="HB102" i="69"/>
  <c r="HA102" i="69"/>
  <c r="GZ102" i="69"/>
  <c r="GY102" i="69"/>
  <c r="GX102" i="69"/>
  <c r="GW102" i="69"/>
  <c r="GV102" i="69"/>
  <c r="GU102" i="69"/>
  <c r="GT102" i="69"/>
  <c r="GS102" i="69"/>
  <c r="GR102" i="69"/>
  <c r="GQ102" i="69"/>
  <c r="JW101" i="69"/>
  <c r="JV101" i="69"/>
  <c r="JU101" i="69"/>
  <c r="JT101" i="69"/>
  <c r="JS101" i="69"/>
  <c r="JR101" i="69"/>
  <c r="JQ101" i="69"/>
  <c r="JP101" i="69"/>
  <c r="JO101" i="69"/>
  <c r="JN101" i="69"/>
  <c r="JM101" i="69"/>
  <c r="JL101" i="69"/>
  <c r="JK101" i="69"/>
  <c r="JJ101" i="69"/>
  <c r="JI101" i="69"/>
  <c r="JH101" i="69"/>
  <c r="JG101" i="69"/>
  <c r="JF101" i="69"/>
  <c r="JE101" i="69"/>
  <c r="JD101" i="69"/>
  <c r="JC101" i="69"/>
  <c r="JB101" i="69"/>
  <c r="JA101" i="69"/>
  <c r="IZ101" i="69"/>
  <c r="IY101" i="69"/>
  <c r="IX101" i="69"/>
  <c r="IW101" i="69"/>
  <c r="IV101" i="69"/>
  <c r="IU101" i="69"/>
  <c r="IT101" i="69"/>
  <c r="IS101" i="69"/>
  <c r="IR101" i="69"/>
  <c r="IQ101" i="69"/>
  <c r="IP101" i="69"/>
  <c r="IO101" i="69"/>
  <c r="IN101" i="69"/>
  <c r="IM101" i="69"/>
  <c r="IL101" i="69"/>
  <c r="IK101" i="69"/>
  <c r="IJ101" i="69"/>
  <c r="II101" i="69"/>
  <c r="IH101" i="69"/>
  <c r="IG101" i="69"/>
  <c r="IF101" i="69"/>
  <c r="IE101" i="69"/>
  <c r="ID101" i="69"/>
  <c r="IC101" i="69"/>
  <c r="IB101" i="69"/>
  <c r="IA101" i="69"/>
  <c r="HZ101" i="69"/>
  <c r="HY101" i="69"/>
  <c r="HX101" i="69"/>
  <c r="HW101" i="69"/>
  <c r="HV101" i="69"/>
  <c r="HU101" i="69"/>
  <c r="HT101" i="69"/>
  <c r="HS101" i="69"/>
  <c r="HR101" i="69"/>
  <c r="HQ101" i="69"/>
  <c r="HP101" i="69"/>
  <c r="HO101" i="69"/>
  <c r="HN101" i="69"/>
  <c r="HM101" i="69"/>
  <c r="HL101" i="69"/>
  <c r="HK101" i="69"/>
  <c r="HJ101" i="69"/>
  <c r="HI101" i="69"/>
  <c r="HH101" i="69"/>
  <c r="HG101" i="69"/>
  <c r="HF101" i="69"/>
  <c r="HE101" i="69"/>
  <c r="HD101" i="69"/>
  <c r="HC101" i="69"/>
  <c r="HB101" i="69"/>
  <c r="HA101" i="69"/>
  <c r="GZ101" i="69"/>
  <c r="GY101" i="69"/>
  <c r="GX101" i="69"/>
  <c r="GW101" i="69"/>
  <c r="GV101" i="69"/>
  <c r="GU101" i="69"/>
  <c r="GT101" i="69"/>
  <c r="GS101" i="69"/>
  <c r="GR101" i="69"/>
  <c r="GQ101" i="69"/>
  <c r="JW100" i="69"/>
  <c r="JV100" i="69"/>
  <c r="JU100" i="69"/>
  <c r="JT100" i="69"/>
  <c r="JS100" i="69"/>
  <c r="JR100" i="69"/>
  <c r="JQ100" i="69"/>
  <c r="JP100" i="69"/>
  <c r="JO100" i="69"/>
  <c r="JN100" i="69"/>
  <c r="JM100" i="69"/>
  <c r="JL100" i="69"/>
  <c r="JK100" i="69"/>
  <c r="JJ100" i="69"/>
  <c r="JI100" i="69"/>
  <c r="JH100" i="69"/>
  <c r="JG100" i="69"/>
  <c r="JF100" i="69"/>
  <c r="JE100" i="69"/>
  <c r="JD100" i="69"/>
  <c r="JC100" i="69"/>
  <c r="JB100" i="69"/>
  <c r="JA100" i="69"/>
  <c r="IZ100" i="69"/>
  <c r="IY100" i="69"/>
  <c r="IX100" i="69"/>
  <c r="IW100" i="69"/>
  <c r="IV100" i="69"/>
  <c r="IU100" i="69"/>
  <c r="IT100" i="69"/>
  <c r="IS100" i="69"/>
  <c r="IR100" i="69"/>
  <c r="IQ100" i="69"/>
  <c r="IP100" i="69"/>
  <c r="IO100" i="69"/>
  <c r="IN100" i="69"/>
  <c r="IM100" i="69"/>
  <c r="IL100" i="69"/>
  <c r="IK100" i="69"/>
  <c r="IJ100" i="69"/>
  <c r="II100" i="69"/>
  <c r="IH100" i="69"/>
  <c r="IG100" i="69"/>
  <c r="IF100" i="69"/>
  <c r="IE100" i="69"/>
  <c r="ID100" i="69"/>
  <c r="IC100" i="69"/>
  <c r="IB100" i="69"/>
  <c r="IA100" i="69"/>
  <c r="HZ100" i="69"/>
  <c r="HY100" i="69"/>
  <c r="HX100" i="69"/>
  <c r="HW100" i="69"/>
  <c r="HV100" i="69"/>
  <c r="HU100" i="69"/>
  <c r="HT100" i="69"/>
  <c r="HS100" i="69"/>
  <c r="HR100" i="69"/>
  <c r="HQ100" i="69"/>
  <c r="HP100" i="69"/>
  <c r="HO100" i="69"/>
  <c r="HN100" i="69"/>
  <c r="HM100" i="69"/>
  <c r="HL100" i="69"/>
  <c r="HK100" i="69"/>
  <c r="HJ100" i="69"/>
  <c r="HI100" i="69"/>
  <c r="HH100" i="69"/>
  <c r="HG100" i="69"/>
  <c r="HF100" i="69"/>
  <c r="HE100" i="69"/>
  <c r="HD100" i="69"/>
  <c r="HC100" i="69"/>
  <c r="HB100" i="69"/>
  <c r="HA100" i="69"/>
  <c r="GZ100" i="69"/>
  <c r="GY100" i="69"/>
  <c r="GX100" i="69"/>
  <c r="GW100" i="69"/>
  <c r="GV100" i="69"/>
  <c r="GU100" i="69"/>
  <c r="GT100" i="69"/>
  <c r="GS100" i="69"/>
  <c r="GR100" i="69"/>
  <c r="GQ100" i="69"/>
  <c r="JW99" i="69"/>
  <c r="JV99" i="69"/>
  <c r="JU99" i="69"/>
  <c r="JT99" i="69"/>
  <c r="JS99" i="69"/>
  <c r="JR99" i="69"/>
  <c r="JQ99" i="69"/>
  <c r="JP99" i="69"/>
  <c r="JO99" i="69"/>
  <c r="JN99" i="69"/>
  <c r="JM99" i="69"/>
  <c r="JL99" i="69"/>
  <c r="JK99" i="69"/>
  <c r="JJ99" i="69"/>
  <c r="JI99" i="69"/>
  <c r="JH99" i="69"/>
  <c r="JG99" i="69"/>
  <c r="JF99" i="69"/>
  <c r="JE99" i="69"/>
  <c r="JD99" i="69"/>
  <c r="JC99" i="69"/>
  <c r="JB99" i="69"/>
  <c r="JA99" i="69"/>
  <c r="IZ99" i="69"/>
  <c r="IY99" i="69"/>
  <c r="IX99" i="69"/>
  <c r="IW99" i="69"/>
  <c r="IV99" i="69"/>
  <c r="IU99" i="69"/>
  <c r="IT99" i="69"/>
  <c r="IS99" i="69"/>
  <c r="IR99" i="69"/>
  <c r="IQ99" i="69"/>
  <c r="IP99" i="69"/>
  <c r="IO99" i="69"/>
  <c r="IN99" i="69"/>
  <c r="IM99" i="69"/>
  <c r="IL99" i="69"/>
  <c r="IK99" i="69"/>
  <c r="IJ99" i="69"/>
  <c r="II99" i="69"/>
  <c r="IH99" i="69"/>
  <c r="IG99" i="69"/>
  <c r="IF99" i="69"/>
  <c r="IE99" i="69"/>
  <c r="ID99" i="69"/>
  <c r="IC99" i="69"/>
  <c r="IB99" i="69"/>
  <c r="IA99" i="69"/>
  <c r="HZ99" i="69"/>
  <c r="HY99" i="69"/>
  <c r="HX99" i="69"/>
  <c r="HW99" i="69"/>
  <c r="HV99" i="69"/>
  <c r="HU99" i="69"/>
  <c r="HT99" i="69"/>
  <c r="HS99" i="69"/>
  <c r="HR99" i="69"/>
  <c r="HQ99" i="69"/>
  <c r="HP99" i="69"/>
  <c r="HO99" i="69"/>
  <c r="HN99" i="69"/>
  <c r="HM99" i="69"/>
  <c r="HL99" i="69"/>
  <c r="HK99" i="69"/>
  <c r="HJ99" i="69"/>
  <c r="HI99" i="69"/>
  <c r="HH99" i="69"/>
  <c r="HG99" i="69"/>
  <c r="HF99" i="69"/>
  <c r="HE99" i="69"/>
  <c r="HD99" i="69"/>
  <c r="HC99" i="69"/>
  <c r="HB99" i="69"/>
  <c r="HA99" i="69"/>
  <c r="GZ99" i="69"/>
  <c r="GY99" i="69"/>
  <c r="GX99" i="69"/>
  <c r="GW99" i="69"/>
  <c r="GV99" i="69"/>
  <c r="GU99" i="69"/>
  <c r="GT99" i="69"/>
  <c r="GS99" i="69"/>
  <c r="GR99" i="69"/>
  <c r="GQ99" i="69"/>
  <c r="JW98" i="69"/>
  <c r="JV98" i="69"/>
  <c r="JU98" i="69"/>
  <c r="JT98" i="69"/>
  <c r="JS98" i="69"/>
  <c r="JR98" i="69"/>
  <c r="JQ98" i="69"/>
  <c r="JP98" i="69"/>
  <c r="JO98" i="69"/>
  <c r="JN98" i="69"/>
  <c r="JM98" i="69"/>
  <c r="JL98" i="69"/>
  <c r="JK98" i="69"/>
  <c r="JJ98" i="69"/>
  <c r="JI98" i="69"/>
  <c r="JH98" i="69"/>
  <c r="JG98" i="69"/>
  <c r="JF98" i="69"/>
  <c r="JE98" i="69"/>
  <c r="JD98" i="69"/>
  <c r="JC98" i="69"/>
  <c r="JB98" i="69"/>
  <c r="JA98" i="69"/>
  <c r="IZ98" i="69"/>
  <c r="IY98" i="69"/>
  <c r="IX98" i="69"/>
  <c r="IW98" i="69"/>
  <c r="IV98" i="69"/>
  <c r="IU98" i="69"/>
  <c r="IT98" i="69"/>
  <c r="IS98" i="69"/>
  <c r="IR98" i="69"/>
  <c r="IQ98" i="69"/>
  <c r="IP98" i="69"/>
  <c r="IO98" i="69"/>
  <c r="IN98" i="69"/>
  <c r="IM98" i="69"/>
  <c r="IL98" i="69"/>
  <c r="IK98" i="69"/>
  <c r="IJ98" i="69"/>
  <c r="II98" i="69"/>
  <c r="IH98" i="69"/>
  <c r="IG98" i="69"/>
  <c r="IF98" i="69"/>
  <c r="IE98" i="69"/>
  <c r="ID98" i="69"/>
  <c r="IC98" i="69"/>
  <c r="IB98" i="69"/>
  <c r="IA98" i="69"/>
  <c r="HZ98" i="69"/>
  <c r="HY98" i="69"/>
  <c r="HX98" i="69"/>
  <c r="HW98" i="69"/>
  <c r="HV98" i="69"/>
  <c r="HU98" i="69"/>
  <c r="HT98" i="69"/>
  <c r="HS98" i="69"/>
  <c r="HR98" i="69"/>
  <c r="HQ98" i="69"/>
  <c r="HP98" i="69"/>
  <c r="HO98" i="69"/>
  <c r="HN98" i="69"/>
  <c r="HM98" i="69"/>
  <c r="HL98" i="69"/>
  <c r="HK98" i="69"/>
  <c r="HJ98" i="69"/>
  <c r="HI98" i="69"/>
  <c r="HH98" i="69"/>
  <c r="HG98" i="69"/>
  <c r="HF98" i="69"/>
  <c r="HE98" i="69"/>
  <c r="HD98" i="69"/>
  <c r="HC98" i="69"/>
  <c r="HB98" i="69"/>
  <c r="HA98" i="69"/>
  <c r="GZ98" i="69"/>
  <c r="GY98" i="69"/>
  <c r="GX98" i="69"/>
  <c r="GW98" i="69"/>
  <c r="GV98" i="69"/>
  <c r="GU98" i="69"/>
  <c r="GT98" i="69"/>
  <c r="GS98" i="69"/>
  <c r="GR98" i="69"/>
  <c r="GQ98" i="69"/>
  <c r="JW97" i="69"/>
  <c r="JV97" i="69"/>
  <c r="JU97" i="69"/>
  <c r="JT97" i="69"/>
  <c r="JS97" i="69"/>
  <c r="JR97" i="69"/>
  <c r="JQ97" i="69"/>
  <c r="JP97" i="69"/>
  <c r="JO97" i="69"/>
  <c r="JN97" i="69"/>
  <c r="JM97" i="69"/>
  <c r="JL97" i="69"/>
  <c r="JK97" i="69"/>
  <c r="JJ97" i="69"/>
  <c r="JI97" i="69"/>
  <c r="JH97" i="69"/>
  <c r="JG97" i="69"/>
  <c r="JF97" i="69"/>
  <c r="JE97" i="69"/>
  <c r="JD97" i="69"/>
  <c r="JC97" i="69"/>
  <c r="JB97" i="69"/>
  <c r="JA97" i="69"/>
  <c r="IZ97" i="69"/>
  <c r="IY97" i="69"/>
  <c r="IX97" i="69"/>
  <c r="IW97" i="69"/>
  <c r="IV97" i="69"/>
  <c r="IU97" i="69"/>
  <c r="IT97" i="69"/>
  <c r="IS97" i="69"/>
  <c r="IR97" i="69"/>
  <c r="IQ97" i="69"/>
  <c r="IP97" i="69"/>
  <c r="IO97" i="69"/>
  <c r="IN97" i="69"/>
  <c r="IM97" i="69"/>
  <c r="IL97" i="69"/>
  <c r="IK97" i="69"/>
  <c r="IJ97" i="69"/>
  <c r="II97" i="69"/>
  <c r="IH97" i="69"/>
  <c r="IG97" i="69"/>
  <c r="IF97" i="69"/>
  <c r="IE97" i="69"/>
  <c r="ID97" i="69"/>
  <c r="IC97" i="69"/>
  <c r="IB97" i="69"/>
  <c r="IA97" i="69"/>
  <c r="HZ97" i="69"/>
  <c r="HY97" i="69"/>
  <c r="HX97" i="69"/>
  <c r="HW97" i="69"/>
  <c r="HV97" i="69"/>
  <c r="HU97" i="69"/>
  <c r="HT97" i="69"/>
  <c r="HS97" i="69"/>
  <c r="HR97" i="69"/>
  <c r="HQ97" i="69"/>
  <c r="HP97" i="69"/>
  <c r="HO97" i="69"/>
  <c r="HN97" i="69"/>
  <c r="HM97" i="69"/>
  <c r="HL97" i="69"/>
  <c r="HK97" i="69"/>
  <c r="HJ97" i="69"/>
  <c r="HI97" i="69"/>
  <c r="HH97" i="69"/>
  <c r="HG97" i="69"/>
  <c r="HF97" i="69"/>
  <c r="HE97" i="69"/>
  <c r="HD97" i="69"/>
  <c r="HC97" i="69"/>
  <c r="HB97" i="69"/>
  <c r="HA97" i="69"/>
  <c r="GZ97" i="69"/>
  <c r="GY97" i="69"/>
  <c r="GX97" i="69"/>
  <c r="GW97" i="69"/>
  <c r="GV97" i="69"/>
  <c r="GU97" i="69"/>
  <c r="GT97" i="69"/>
  <c r="GS97" i="69"/>
  <c r="GR97" i="69"/>
  <c r="GQ97" i="69"/>
  <c r="JW96" i="69"/>
  <c r="JV96" i="69"/>
  <c r="JU96" i="69"/>
  <c r="JT96" i="69"/>
  <c r="JS96" i="69"/>
  <c r="JR96" i="69"/>
  <c r="JQ96" i="69"/>
  <c r="JP96" i="69"/>
  <c r="JO96" i="69"/>
  <c r="JN96" i="69"/>
  <c r="JM96" i="69"/>
  <c r="JL96" i="69"/>
  <c r="JK96" i="69"/>
  <c r="JJ96" i="69"/>
  <c r="JI96" i="69"/>
  <c r="JH96" i="69"/>
  <c r="JG96" i="69"/>
  <c r="JF96" i="69"/>
  <c r="JE96" i="69"/>
  <c r="JD96" i="69"/>
  <c r="JC96" i="69"/>
  <c r="JB96" i="69"/>
  <c r="JA96" i="69"/>
  <c r="IZ96" i="69"/>
  <c r="IY96" i="69"/>
  <c r="IX96" i="69"/>
  <c r="IW96" i="69"/>
  <c r="IV96" i="69"/>
  <c r="IU96" i="69"/>
  <c r="IT96" i="69"/>
  <c r="IS96" i="69"/>
  <c r="IR96" i="69"/>
  <c r="IQ96" i="69"/>
  <c r="IP96" i="69"/>
  <c r="IO96" i="69"/>
  <c r="IN96" i="69"/>
  <c r="IM96" i="69"/>
  <c r="IL96" i="69"/>
  <c r="IK96" i="69"/>
  <c r="IJ96" i="69"/>
  <c r="II96" i="69"/>
  <c r="IH96" i="69"/>
  <c r="IG96" i="69"/>
  <c r="IF96" i="69"/>
  <c r="IE96" i="69"/>
  <c r="ID96" i="69"/>
  <c r="IC96" i="69"/>
  <c r="IB96" i="69"/>
  <c r="IA96" i="69"/>
  <c r="HZ96" i="69"/>
  <c r="HY96" i="69"/>
  <c r="HX96" i="69"/>
  <c r="HW96" i="69"/>
  <c r="HV96" i="69"/>
  <c r="HU96" i="69"/>
  <c r="HT96" i="69"/>
  <c r="HS96" i="69"/>
  <c r="HR96" i="69"/>
  <c r="HQ96" i="69"/>
  <c r="HP96" i="69"/>
  <c r="HO96" i="69"/>
  <c r="HN96" i="69"/>
  <c r="HM96" i="69"/>
  <c r="HL96" i="69"/>
  <c r="HK96" i="69"/>
  <c r="HJ96" i="69"/>
  <c r="HI96" i="69"/>
  <c r="HH96" i="69"/>
  <c r="HG96" i="69"/>
  <c r="HF96" i="69"/>
  <c r="HE96" i="69"/>
  <c r="HD96" i="69"/>
  <c r="HC96" i="69"/>
  <c r="HB96" i="69"/>
  <c r="HA96" i="69"/>
  <c r="GZ96" i="69"/>
  <c r="GY96" i="69"/>
  <c r="GX96" i="69"/>
  <c r="GW96" i="69"/>
  <c r="GV96" i="69"/>
  <c r="GU96" i="69"/>
  <c r="GT96" i="69"/>
  <c r="GS96" i="69"/>
  <c r="GR96" i="69"/>
  <c r="GQ96" i="69"/>
  <c r="JW95" i="69"/>
  <c r="JV95" i="69"/>
  <c r="JU95" i="69"/>
  <c r="JT95" i="69"/>
  <c r="JS95" i="69"/>
  <c r="JR95" i="69"/>
  <c r="JQ95" i="69"/>
  <c r="JP95" i="69"/>
  <c r="JO95" i="69"/>
  <c r="JN95" i="69"/>
  <c r="JM95" i="69"/>
  <c r="JL95" i="69"/>
  <c r="JK95" i="69"/>
  <c r="JJ95" i="69"/>
  <c r="JI95" i="69"/>
  <c r="JH95" i="69"/>
  <c r="JG95" i="69"/>
  <c r="JF95" i="69"/>
  <c r="JE95" i="69"/>
  <c r="JD95" i="69"/>
  <c r="JC95" i="69"/>
  <c r="JB95" i="69"/>
  <c r="JA95" i="69"/>
  <c r="IZ95" i="69"/>
  <c r="IY95" i="69"/>
  <c r="IX95" i="69"/>
  <c r="IW95" i="69"/>
  <c r="IV95" i="69"/>
  <c r="IU95" i="69"/>
  <c r="IT95" i="69"/>
  <c r="IS95" i="69"/>
  <c r="IR95" i="69"/>
  <c r="IQ95" i="69"/>
  <c r="IP95" i="69"/>
  <c r="IO95" i="69"/>
  <c r="IN95" i="69"/>
  <c r="IM95" i="69"/>
  <c r="IL95" i="69"/>
  <c r="IK95" i="69"/>
  <c r="IJ95" i="69"/>
  <c r="II95" i="69"/>
  <c r="IH95" i="69"/>
  <c r="IG95" i="69"/>
  <c r="IF95" i="69"/>
  <c r="IE95" i="69"/>
  <c r="ID95" i="69"/>
  <c r="IC95" i="69"/>
  <c r="IB95" i="69"/>
  <c r="IA95" i="69"/>
  <c r="HZ95" i="69"/>
  <c r="HY95" i="69"/>
  <c r="HX95" i="69"/>
  <c r="HW95" i="69"/>
  <c r="HV95" i="69"/>
  <c r="HU95" i="69"/>
  <c r="HT95" i="69"/>
  <c r="HS95" i="69"/>
  <c r="HR95" i="69"/>
  <c r="HQ95" i="69"/>
  <c r="HP95" i="69"/>
  <c r="HO95" i="69"/>
  <c r="HN95" i="69"/>
  <c r="HM95" i="69"/>
  <c r="HL95" i="69"/>
  <c r="HK95" i="69"/>
  <c r="HJ95" i="69"/>
  <c r="HI95" i="69"/>
  <c r="HH95" i="69"/>
  <c r="HG95" i="69"/>
  <c r="HF95" i="69"/>
  <c r="HE95" i="69"/>
  <c r="HD95" i="69"/>
  <c r="HC95" i="69"/>
  <c r="HB95" i="69"/>
  <c r="HA95" i="69"/>
  <c r="GZ95" i="69"/>
  <c r="GY95" i="69"/>
  <c r="GX95" i="69"/>
  <c r="GW95" i="69"/>
  <c r="GV95" i="69"/>
  <c r="GU95" i="69"/>
  <c r="GT95" i="69"/>
  <c r="GS95" i="69"/>
  <c r="GR95" i="69"/>
  <c r="GQ95" i="69"/>
  <c r="JW94" i="69"/>
  <c r="JV94" i="69"/>
  <c r="JU94" i="69"/>
  <c r="JT94" i="69"/>
  <c r="JS94" i="69"/>
  <c r="JR94" i="69"/>
  <c r="JQ94" i="69"/>
  <c r="JP94" i="69"/>
  <c r="JO94" i="69"/>
  <c r="JN94" i="69"/>
  <c r="JM94" i="69"/>
  <c r="JL94" i="69"/>
  <c r="JK94" i="69"/>
  <c r="JJ94" i="69"/>
  <c r="JI94" i="69"/>
  <c r="JH94" i="69"/>
  <c r="JG94" i="69"/>
  <c r="JF94" i="69"/>
  <c r="JE94" i="69"/>
  <c r="JD94" i="69"/>
  <c r="JC94" i="69"/>
  <c r="JB94" i="69"/>
  <c r="JA94" i="69"/>
  <c r="IZ94" i="69"/>
  <c r="IY94" i="69"/>
  <c r="IX94" i="69"/>
  <c r="IW94" i="69"/>
  <c r="IV94" i="69"/>
  <c r="IU94" i="69"/>
  <c r="IT94" i="69"/>
  <c r="IS94" i="69"/>
  <c r="IR94" i="69"/>
  <c r="IQ94" i="69"/>
  <c r="IP94" i="69"/>
  <c r="IO94" i="69"/>
  <c r="IN94" i="69"/>
  <c r="IM94" i="69"/>
  <c r="IL94" i="69"/>
  <c r="IK94" i="69"/>
  <c r="IJ94" i="69"/>
  <c r="II94" i="69"/>
  <c r="IH94" i="69"/>
  <c r="IG94" i="69"/>
  <c r="IF94" i="69"/>
  <c r="IE94" i="69"/>
  <c r="ID94" i="69"/>
  <c r="IC94" i="69"/>
  <c r="IB94" i="69"/>
  <c r="IA94" i="69"/>
  <c r="HZ94" i="69"/>
  <c r="HY94" i="69"/>
  <c r="HX94" i="69"/>
  <c r="HW94" i="69"/>
  <c r="HV94" i="69"/>
  <c r="HU94" i="69"/>
  <c r="HT94" i="69"/>
  <c r="HS94" i="69"/>
  <c r="HR94" i="69"/>
  <c r="HQ94" i="69"/>
  <c r="HP94" i="69"/>
  <c r="HO94" i="69"/>
  <c r="HN94" i="69"/>
  <c r="HM94" i="69"/>
  <c r="HL94" i="69"/>
  <c r="HK94" i="69"/>
  <c r="HJ94" i="69"/>
  <c r="HI94" i="69"/>
  <c r="HH94" i="69"/>
  <c r="HG94" i="69"/>
  <c r="HF94" i="69"/>
  <c r="HE94" i="69"/>
  <c r="HD94" i="69"/>
  <c r="HC94" i="69"/>
  <c r="HB94" i="69"/>
  <c r="HA94" i="69"/>
  <c r="GZ94" i="69"/>
  <c r="GY94" i="69"/>
  <c r="GX94" i="69"/>
  <c r="GW94" i="69"/>
  <c r="GV94" i="69"/>
  <c r="GU94" i="69"/>
  <c r="GT94" i="69"/>
  <c r="GS94" i="69"/>
  <c r="GR94" i="69"/>
  <c r="GQ94" i="69"/>
  <c r="JW93" i="69"/>
  <c r="JV93" i="69"/>
  <c r="JU93" i="69"/>
  <c r="JT93" i="69"/>
  <c r="JS93" i="69"/>
  <c r="JR93" i="69"/>
  <c r="JQ93" i="69"/>
  <c r="JP93" i="69"/>
  <c r="JO93" i="69"/>
  <c r="JN93" i="69"/>
  <c r="JM93" i="69"/>
  <c r="JL93" i="69"/>
  <c r="JK93" i="69"/>
  <c r="JJ93" i="69"/>
  <c r="JI93" i="69"/>
  <c r="JH93" i="69"/>
  <c r="JG93" i="69"/>
  <c r="JF93" i="69"/>
  <c r="JE93" i="69"/>
  <c r="JD93" i="69"/>
  <c r="JC93" i="69"/>
  <c r="JB93" i="69"/>
  <c r="JA93" i="69"/>
  <c r="IZ93" i="69"/>
  <c r="IY93" i="69"/>
  <c r="IX93" i="69"/>
  <c r="IW93" i="69"/>
  <c r="IV93" i="69"/>
  <c r="IU93" i="69"/>
  <c r="IT93" i="69"/>
  <c r="IS93" i="69"/>
  <c r="IR93" i="69"/>
  <c r="IQ93" i="69"/>
  <c r="IP93" i="69"/>
  <c r="IO93" i="69"/>
  <c r="IN93" i="69"/>
  <c r="IM93" i="69"/>
  <c r="IL93" i="69"/>
  <c r="IK93" i="69"/>
  <c r="IJ93" i="69"/>
  <c r="II93" i="69"/>
  <c r="IH93" i="69"/>
  <c r="IG93" i="69"/>
  <c r="IF93" i="69"/>
  <c r="IE93" i="69"/>
  <c r="ID93" i="69"/>
  <c r="IC93" i="69"/>
  <c r="IB93" i="69"/>
  <c r="IA93" i="69"/>
  <c r="HZ93" i="69"/>
  <c r="HY93" i="69"/>
  <c r="HX93" i="69"/>
  <c r="HW93" i="69"/>
  <c r="HV93" i="69"/>
  <c r="HU93" i="69"/>
  <c r="HT93" i="69"/>
  <c r="HS93" i="69"/>
  <c r="HR93" i="69"/>
  <c r="HQ93" i="69"/>
  <c r="HP93" i="69"/>
  <c r="HO93" i="69"/>
  <c r="HN93" i="69"/>
  <c r="HM93" i="69"/>
  <c r="HL93" i="69"/>
  <c r="HK93" i="69"/>
  <c r="HJ93" i="69"/>
  <c r="HI93" i="69"/>
  <c r="HH93" i="69"/>
  <c r="HG93" i="69"/>
  <c r="HF93" i="69"/>
  <c r="HE93" i="69"/>
  <c r="HD93" i="69"/>
  <c r="HC93" i="69"/>
  <c r="HB93" i="69"/>
  <c r="HA93" i="69"/>
  <c r="GZ93" i="69"/>
  <c r="GY93" i="69"/>
  <c r="GX93" i="69"/>
  <c r="GW93" i="69"/>
  <c r="GV93" i="69"/>
  <c r="GU93" i="69"/>
  <c r="GT93" i="69"/>
  <c r="GS93" i="69"/>
  <c r="GR93" i="69"/>
  <c r="GQ93" i="69"/>
  <c r="JW92" i="69"/>
  <c r="JV92" i="69"/>
  <c r="JU92" i="69"/>
  <c r="JT92" i="69"/>
  <c r="JS92" i="69"/>
  <c r="JR92" i="69"/>
  <c r="JQ92" i="69"/>
  <c r="JP92" i="69"/>
  <c r="JO92" i="69"/>
  <c r="JN92" i="69"/>
  <c r="JM92" i="69"/>
  <c r="JL92" i="69"/>
  <c r="JK92" i="69"/>
  <c r="JJ92" i="69"/>
  <c r="JI92" i="69"/>
  <c r="JH92" i="69"/>
  <c r="JG92" i="69"/>
  <c r="JF92" i="69"/>
  <c r="JE92" i="69"/>
  <c r="JD92" i="69"/>
  <c r="JC92" i="69"/>
  <c r="JB92" i="69"/>
  <c r="JA92" i="69"/>
  <c r="IZ92" i="69"/>
  <c r="IY92" i="69"/>
  <c r="IX92" i="69"/>
  <c r="IW92" i="69"/>
  <c r="IV92" i="69"/>
  <c r="IU92" i="69"/>
  <c r="IT92" i="69"/>
  <c r="IS92" i="69"/>
  <c r="IR92" i="69"/>
  <c r="IQ92" i="69"/>
  <c r="IP92" i="69"/>
  <c r="IO92" i="69"/>
  <c r="IN92" i="69"/>
  <c r="IM92" i="69"/>
  <c r="IL92" i="69"/>
  <c r="IK92" i="69"/>
  <c r="IJ92" i="69"/>
  <c r="II92" i="69"/>
  <c r="IH92" i="69"/>
  <c r="IG92" i="69"/>
  <c r="IF92" i="69"/>
  <c r="IE92" i="69"/>
  <c r="ID92" i="69"/>
  <c r="IC92" i="69"/>
  <c r="IB92" i="69"/>
  <c r="IA92" i="69"/>
  <c r="HZ92" i="69"/>
  <c r="HY92" i="69"/>
  <c r="HX92" i="69"/>
  <c r="HW92" i="69"/>
  <c r="HV92" i="69"/>
  <c r="HU92" i="69"/>
  <c r="HT92" i="69"/>
  <c r="HS92" i="69"/>
  <c r="HR92" i="69"/>
  <c r="HQ92" i="69"/>
  <c r="HP92" i="69"/>
  <c r="HO92" i="69"/>
  <c r="HN92" i="69"/>
  <c r="HM92" i="69"/>
  <c r="HL92" i="69"/>
  <c r="HK92" i="69"/>
  <c r="HJ92" i="69"/>
  <c r="HI92" i="69"/>
  <c r="HH92" i="69"/>
  <c r="HG92" i="69"/>
  <c r="HF92" i="69"/>
  <c r="HE92" i="69"/>
  <c r="HD92" i="69"/>
  <c r="HC92" i="69"/>
  <c r="HB92" i="69"/>
  <c r="HA92" i="69"/>
  <c r="GZ92" i="69"/>
  <c r="GY92" i="69"/>
  <c r="GX92" i="69"/>
  <c r="GW92" i="69"/>
  <c r="GV92" i="69"/>
  <c r="GU92" i="69"/>
  <c r="GT92" i="69"/>
  <c r="GS92" i="69"/>
  <c r="GR92" i="69"/>
  <c r="GQ92" i="69"/>
  <c r="JW91" i="69"/>
  <c r="JV91" i="69"/>
  <c r="JU91" i="69"/>
  <c r="JT91" i="69"/>
  <c r="JS91" i="69"/>
  <c r="JR91" i="69"/>
  <c r="JQ91" i="69"/>
  <c r="JP91" i="69"/>
  <c r="JO91" i="69"/>
  <c r="JN91" i="69"/>
  <c r="JM91" i="69"/>
  <c r="JL91" i="69"/>
  <c r="JK91" i="69"/>
  <c r="JJ91" i="69"/>
  <c r="JI91" i="69"/>
  <c r="JH91" i="69"/>
  <c r="JG91" i="69"/>
  <c r="JF91" i="69"/>
  <c r="JE91" i="69"/>
  <c r="JD91" i="69"/>
  <c r="JC91" i="69"/>
  <c r="JB91" i="69"/>
  <c r="JA91" i="69"/>
  <c r="IZ91" i="69"/>
  <c r="IY91" i="69"/>
  <c r="IX91" i="69"/>
  <c r="IW91" i="69"/>
  <c r="IV91" i="69"/>
  <c r="IU91" i="69"/>
  <c r="IT91" i="69"/>
  <c r="IS91" i="69"/>
  <c r="IR91" i="69"/>
  <c r="IQ91" i="69"/>
  <c r="IP91" i="69"/>
  <c r="IO91" i="69"/>
  <c r="IN91" i="69"/>
  <c r="IM91" i="69"/>
  <c r="IL91" i="69"/>
  <c r="IK91" i="69"/>
  <c r="IJ91" i="69"/>
  <c r="II91" i="69"/>
  <c r="IH91" i="69"/>
  <c r="IG91" i="69"/>
  <c r="IF91" i="69"/>
  <c r="IE91" i="69"/>
  <c r="ID91" i="69"/>
  <c r="IC91" i="69"/>
  <c r="IB91" i="69"/>
  <c r="IA91" i="69"/>
  <c r="HZ91" i="69"/>
  <c r="HY91" i="69"/>
  <c r="HX91" i="69"/>
  <c r="HW91" i="69"/>
  <c r="HV91" i="69"/>
  <c r="HU91" i="69"/>
  <c r="HT91" i="69"/>
  <c r="HS91" i="69"/>
  <c r="HR91" i="69"/>
  <c r="HQ91" i="69"/>
  <c r="HP91" i="69"/>
  <c r="HO91" i="69"/>
  <c r="HN91" i="69"/>
  <c r="HM91" i="69"/>
  <c r="HL91" i="69"/>
  <c r="HK91" i="69"/>
  <c r="HJ91" i="69"/>
  <c r="HI91" i="69"/>
  <c r="HH91" i="69"/>
  <c r="HG91" i="69"/>
  <c r="HF91" i="69"/>
  <c r="HE91" i="69"/>
  <c r="HD91" i="69"/>
  <c r="HC91" i="69"/>
  <c r="HB91" i="69"/>
  <c r="HA91" i="69"/>
  <c r="GZ91" i="69"/>
  <c r="GY91" i="69"/>
  <c r="GX91" i="69"/>
  <c r="GW91" i="69"/>
  <c r="GV91" i="69"/>
  <c r="GU91" i="69"/>
  <c r="GT91" i="69"/>
  <c r="GS91" i="69"/>
  <c r="GR91" i="69"/>
  <c r="GQ91" i="69"/>
  <c r="JW90" i="69"/>
  <c r="JV90" i="69"/>
  <c r="JU90" i="69"/>
  <c r="JT90" i="69"/>
  <c r="JS90" i="69"/>
  <c r="JR90" i="69"/>
  <c r="JQ90" i="69"/>
  <c r="JP90" i="69"/>
  <c r="JO90" i="69"/>
  <c r="JN90" i="69"/>
  <c r="JM90" i="69"/>
  <c r="JL90" i="69"/>
  <c r="JK90" i="69"/>
  <c r="JJ90" i="69"/>
  <c r="JI90" i="69"/>
  <c r="JH90" i="69"/>
  <c r="JG90" i="69"/>
  <c r="JF90" i="69"/>
  <c r="JE90" i="69"/>
  <c r="JD90" i="69"/>
  <c r="JC90" i="69"/>
  <c r="JB90" i="69"/>
  <c r="JA90" i="69"/>
  <c r="IZ90" i="69"/>
  <c r="IY90" i="69"/>
  <c r="IX90" i="69"/>
  <c r="IW90" i="69"/>
  <c r="IV90" i="69"/>
  <c r="IU90" i="69"/>
  <c r="IT90" i="69"/>
  <c r="IS90" i="69"/>
  <c r="IR90" i="69"/>
  <c r="IQ90" i="69"/>
  <c r="IP90" i="69"/>
  <c r="IO90" i="69"/>
  <c r="IN90" i="69"/>
  <c r="IM90" i="69"/>
  <c r="IL90" i="69"/>
  <c r="IK90" i="69"/>
  <c r="IJ90" i="69"/>
  <c r="II90" i="69"/>
  <c r="IH90" i="69"/>
  <c r="IG90" i="69"/>
  <c r="IF90" i="69"/>
  <c r="IE90" i="69"/>
  <c r="ID90" i="69"/>
  <c r="IC90" i="69"/>
  <c r="IB90" i="69"/>
  <c r="IA90" i="69"/>
  <c r="HZ90" i="69"/>
  <c r="HY90" i="69"/>
  <c r="HX90" i="69"/>
  <c r="HW90" i="69"/>
  <c r="HV90" i="69"/>
  <c r="HU90" i="69"/>
  <c r="HT90" i="69"/>
  <c r="HS90" i="69"/>
  <c r="HR90" i="69"/>
  <c r="HQ90" i="69"/>
  <c r="HP90" i="69"/>
  <c r="HO90" i="69"/>
  <c r="HN90" i="69"/>
  <c r="HM90" i="69"/>
  <c r="HL90" i="69"/>
  <c r="HK90" i="69"/>
  <c r="HJ90" i="69"/>
  <c r="HI90" i="69"/>
  <c r="HH90" i="69"/>
  <c r="HG90" i="69"/>
  <c r="HF90" i="69"/>
  <c r="HE90" i="69"/>
  <c r="HD90" i="69"/>
  <c r="HC90" i="69"/>
  <c r="HB90" i="69"/>
  <c r="HA90" i="69"/>
  <c r="GZ90" i="69"/>
  <c r="GY90" i="69"/>
  <c r="GX90" i="69"/>
  <c r="GW90" i="69"/>
  <c r="GV90" i="69"/>
  <c r="GU90" i="69"/>
  <c r="GT90" i="69"/>
  <c r="GS90" i="69"/>
  <c r="GR90" i="69"/>
  <c r="GQ90" i="69"/>
  <c r="JW89" i="69"/>
  <c r="JV89" i="69"/>
  <c r="JU89" i="69"/>
  <c r="JT89" i="69"/>
  <c r="JS89" i="69"/>
  <c r="JR89" i="69"/>
  <c r="JQ89" i="69"/>
  <c r="JP89" i="69"/>
  <c r="JO89" i="69"/>
  <c r="JN89" i="69"/>
  <c r="JM89" i="69"/>
  <c r="JL89" i="69"/>
  <c r="JK89" i="69"/>
  <c r="JJ89" i="69"/>
  <c r="JI89" i="69"/>
  <c r="JH89" i="69"/>
  <c r="JG89" i="69"/>
  <c r="JF89" i="69"/>
  <c r="JE89" i="69"/>
  <c r="JD89" i="69"/>
  <c r="JC89" i="69"/>
  <c r="JB89" i="69"/>
  <c r="JA89" i="69"/>
  <c r="IZ89" i="69"/>
  <c r="IY89" i="69"/>
  <c r="IX89" i="69"/>
  <c r="IW89" i="69"/>
  <c r="IV89" i="69"/>
  <c r="IU89" i="69"/>
  <c r="IT89" i="69"/>
  <c r="IS89" i="69"/>
  <c r="IR89" i="69"/>
  <c r="IQ89" i="69"/>
  <c r="IP89" i="69"/>
  <c r="IO89" i="69"/>
  <c r="IN89" i="69"/>
  <c r="IM89" i="69"/>
  <c r="IL89" i="69"/>
  <c r="IK89" i="69"/>
  <c r="IJ89" i="69"/>
  <c r="II89" i="69"/>
  <c r="IH89" i="69"/>
  <c r="IG89" i="69"/>
  <c r="IF89" i="69"/>
  <c r="IE89" i="69"/>
  <c r="ID89" i="69"/>
  <c r="IC89" i="69"/>
  <c r="IB89" i="69"/>
  <c r="IA89" i="69"/>
  <c r="HZ89" i="69"/>
  <c r="HY89" i="69"/>
  <c r="HX89" i="69"/>
  <c r="HW89" i="69"/>
  <c r="HV89" i="69"/>
  <c r="HU89" i="69"/>
  <c r="HT89" i="69"/>
  <c r="HS89" i="69"/>
  <c r="HR89" i="69"/>
  <c r="HQ89" i="69"/>
  <c r="HP89" i="69"/>
  <c r="HO89" i="69"/>
  <c r="HN89" i="69"/>
  <c r="HM89" i="69"/>
  <c r="HL89" i="69"/>
  <c r="HK89" i="69"/>
  <c r="HJ89" i="69"/>
  <c r="HI89" i="69"/>
  <c r="HH89" i="69"/>
  <c r="HG89" i="69"/>
  <c r="HF89" i="69"/>
  <c r="HE89" i="69"/>
  <c r="HD89" i="69"/>
  <c r="HC89" i="69"/>
  <c r="HB89" i="69"/>
  <c r="HA89" i="69"/>
  <c r="GZ89" i="69"/>
  <c r="GY89" i="69"/>
  <c r="GX89" i="69"/>
  <c r="GW89" i="69"/>
  <c r="GV89" i="69"/>
  <c r="GU89" i="69"/>
  <c r="GT89" i="69"/>
  <c r="GS89" i="69"/>
  <c r="GR89" i="69"/>
  <c r="GQ89" i="69"/>
  <c r="JW88" i="69"/>
  <c r="JV88" i="69"/>
  <c r="JU88" i="69"/>
  <c r="JT88" i="69"/>
  <c r="JS88" i="69"/>
  <c r="JR88" i="69"/>
  <c r="JQ88" i="69"/>
  <c r="JP88" i="69"/>
  <c r="JO88" i="69"/>
  <c r="JN88" i="69"/>
  <c r="JM88" i="69"/>
  <c r="JL88" i="69"/>
  <c r="JK88" i="69"/>
  <c r="JJ88" i="69"/>
  <c r="JI88" i="69"/>
  <c r="JH88" i="69"/>
  <c r="JG88" i="69"/>
  <c r="JF88" i="69"/>
  <c r="JE88" i="69"/>
  <c r="JD88" i="69"/>
  <c r="JC88" i="69"/>
  <c r="JB88" i="69"/>
  <c r="JA88" i="69"/>
  <c r="IZ88" i="69"/>
  <c r="IY88" i="69"/>
  <c r="IX88" i="69"/>
  <c r="IW88" i="69"/>
  <c r="IV88" i="69"/>
  <c r="IU88" i="69"/>
  <c r="IT88" i="69"/>
  <c r="IS88" i="69"/>
  <c r="IR88" i="69"/>
  <c r="IQ88" i="69"/>
  <c r="IP88" i="69"/>
  <c r="IO88" i="69"/>
  <c r="IN88" i="69"/>
  <c r="IM88" i="69"/>
  <c r="IL88" i="69"/>
  <c r="IK88" i="69"/>
  <c r="IJ88" i="69"/>
  <c r="II88" i="69"/>
  <c r="IH88" i="69"/>
  <c r="IG88" i="69"/>
  <c r="IF88" i="69"/>
  <c r="IE88" i="69"/>
  <c r="ID88" i="69"/>
  <c r="IC88" i="69"/>
  <c r="IB88" i="69"/>
  <c r="IA88" i="69"/>
  <c r="HZ88" i="69"/>
  <c r="HY88" i="69"/>
  <c r="HX88" i="69"/>
  <c r="HW88" i="69"/>
  <c r="HV88" i="69"/>
  <c r="HU88" i="69"/>
  <c r="HT88" i="69"/>
  <c r="HS88" i="69"/>
  <c r="HR88" i="69"/>
  <c r="HQ88" i="69"/>
  <c r="HP88" i="69"/>
  <c r="HO88" i="69"/>
  <c r="HN88" i="69"/>
  <c r="HM88" i="69"/>
  <c r="HL88" i="69"/>
  <c r="HK88" i="69"/>
  <c r="HJ88" i="69"/>
  <c r="HI88" i="69"/>
  <c r="HH88" i="69"/>
  <c r="HG88" i="69"/>
  <c r="HF88" i="69"/>
  <c r="HE88" i="69"/>
  <c r="HD88" i="69"/>
  <c r="HC88" i="69"/>
  <c r="HB88" i="69"/>
  <c r="HA88" i="69"/>
  <c r="GZ88" i="69"/>
  <c r="GY88" i="69"/>
  <c r="GX88" i="69"/>
  <c r="GW88" i="69"/>
  <c r="GV88" i="69"/>
  <c r="GU88" i="69"/>
  <c r="GT88" i="69"/>
  <c r="GS88" i="69"/>
  <c r="GR88" i="69"/>
  <c r="GQ88" i="69"/>
  <c r="JW87" i="69"/>
  <c r="JV87" i="69"/>
  <c r="JU87" i="69"/>
  <c r="JT87" i="69"/>
  <c r="JS87" i="69"/>
  <c r="JR87" i="69"/>
  <c r="JQ87" i="69"/>
  <c r="JP87" i="69"/>
  <c r="JO87" i="69"/>
  <c r="JN87" i="69"/>
  <c r="JM87" i="69"/>
  <c r="JL87" i="69"/>
  <c r="JK87" i="69"/>
  <c r="JJ87" i="69"/>
  <c r="JI87" i="69"/>
  <c r="JH87" i="69"/>
  <c r="JG87" i="69"/>
  <c r="JF87" i="69"/>
  <c r="JE87" i="69"/>
  <c r="JD87" i="69"/>
  <c r="JC87" i="69"/>
  <c r="JB87" i="69"/>
  <c r="JA87" i="69"/>
  <c r="IZ87" i="69"/>
  <c r="IY87" i="69"/>
  <c r="IX87" i="69"/>
  <c r="IW87" i="69"/>
  <c r="IV87" i="69"/>
  <c r="IU87" i="69"/>
  <c r="IT87" i="69"/>
  <c r="IS87" i="69"/>
  <c r="IR87" i="69"/>
  <c r="IQ87" i="69"/>
  <c r="IP87" i="69"/>
  <c r="IO87" i="69"/>
  <c r="IN87" i="69"/>
  <c r="IM87" i="69"/>
  <c r="IL87" i="69"/>
  <c r="IK87" i="69"/>
  <c r="IJ87" i="69"/>
  <c r="II87" i="69"/>
  <c r="IH87" i="69"/>
  <c r="IG87" i="69"/>
  <c r="IF87" i="69"/>
  <c r="IE87" i="69"/>
  <c r="ID87" i="69"/>
  <c r="IC87" i="69"/>
  <c r="IB87" i="69"/>
  <c r="IA87" i="69"/>
  <c r="HZ87" i="69"/>
  <c r="HY87" i="69"/>
  <c r="HX87" i="69"/>
  <c r="HW87" i="69"/>
  <c r="HV87" i="69"/>
  <c r="HU87" i="69"/>
  <c r="HT87" i="69"/>
  <c r="HS87" i="69"/>
  <c r="HR87" i="69"/>
  <c r="HQ87" i="69"/>
  <c r="HP87" i="69"/>
  <c r="HO87" i="69"/>
  <c r="HN87" i="69"/>
  <c r="HM87" i="69"/>
  <c r="HL87" i="69"/>
  <c r="HK87" i="69"/>
  <c r="HJ87" i="69"/>
  <c r="HI87" i="69"/>
  <c r="HH87" i="69"/>
  <c r="HG87" i="69"/>
  <c r="HF87" i="69"/>
  <c r="HE87" i="69"/>
  <c r="HD87" i="69"/>
  <c r="HC87" i="69"/>
  <c r="HB87" i="69"/>
  <c r="HA87" i="69"/>
  <c r="GZ87" i="69"/>
  <c r="GY87" i="69"/>
  <c r="GX87" i="69"/>
  <c r="GW87" i="69"/>
  <c r="GV87" i="69"/>
  <c r="GU87" i="69"/>
  <c r="GT87" i="69"/>
  <c r="GS87" i="69"/>
  <c r="GR87" i="69"/>
  <c r="GQ87" i="69"/>
  <c r="JW86" i="69"/>
  <c r="JV86" i="69"/>
  <c r="JU86" i="69"/>
  <c r="JT86" i="69"/>
  <c r="JS86" i="69"/>
  <c r="JR86" i="69"/>
  <c r="JQ86" i="69"/>
  <c r="JP86" i="69"/>
  <c r="JO86" i="69"/>
  <c r="JN86" i="69"/>
  <c r="JM86" i="69"/>
  <c r="JL86" i="69"/>
  <c r="JK86" i="69"/>
  <c r="JJ86" i="69"/>
  <c r="JI86" i="69"/>
  <c r="JH86" i="69"/>
  <c r="JG86" i="69"/>
  <c r="JF86" i="69"/>
  <c r="JE86" i="69"/>
  <c r="JD86" i="69"/>
  <c r="JC86" i="69"/>
  <c r="JB86" i="69"/>
  <c r="JA86" i="69"/>
  <c r="IZ86" i="69"/>
  <c r="IY86" i="69"/>
  <c r="IX86" i="69"/>
  <c r="IW86" i="69"/>
  <c r="IV86" i="69"/>
  <c r="IU86" i="69"/>
  <c r="IT86" i="69"/>
  <c r="IS86" i="69"/>
  <c r="IR86" i="69"/>
  <c r="IQ86" i="69"/>
  <c r="IP86" i="69"/>
  <c r="IO86" i="69"/>
  <c r="IN86" i="69"/>
  <c r="IM86" i="69"/>
  <c r="IL86" i="69"/>
  <c r="IK86" i="69"/>
  <c r="IJ86" i="69"/>
  <c r="II86" i="69"/>
  <c r="IH86" i="69"/>
  <c r="IG86" i="69"/>
  <c r="IF86" i="69"/>
  <c r="IE86" i="69"/>
  <c r="ID86" i="69"/>
  <c r="IC86" i="69"/>
  <c r="IB86" i="69"/>
  <c r="IA86" i="69"/>
  <c r="HZ86" i="69"/>
  <c r="HY86" i="69"/>
  <c r="HX86" i="69"/>
  <c r="HW86" i="69"/>
  <c r="HV86" i="69"/>
  <c r="HU86" i="69"/>
  <c r="HT86" i="69"/>
  <c r="HS86" i="69"/>
  <c r="HR86" i="69"/>
  <c r="HQ86" i="69"/>
  <c r="HP86" i="69"/>
  <c r="HO86" i="69"/>
  <c r="HN86" i="69"/>
  <c r="HM86" i="69"/>
  <c r="HL86" i="69"/>
  <c r="HK86" i="69"/>
  <c r="HJ86" i="69"/>
  <c r="HI86" i="69"/>
  <c r="HH86" i="69"/>
  <c r="HG86" i="69"/>
  <c r="HF86" i="69"/>
  <c r="HE86" i="69"/>
  <c r="HD86" i="69"/>
  <c r="HC86" i="69"/>
  <c r="HB86" i="69"/>
  <c r="HA86" i="69"/>
  <c r="GZ86" i="69"/>
  <c r="GY86" i="69"/>
  <c r="GX86" i="69"/>
  <c r="GW86" i="69"/>
  <c r="GV86" i="69"/>
  <c r="GU86" i="69"/>
  <c r="GT86" i="69"/>
  <c r="GS86" i="69"/>
  <c r="GR86" i="69"/>
  <c r="GQ86" i="69"/>
  <c r="JW85" i="69"/>
  <c r="JV85" i="69"/>
  <c r="JU85" i="69"/>
  <c r="JT85" i="69"/>
  <c r="JS85" i="69"/>
  <c r="JR85" i="69"/>
  <c r="JQ85" i="69"/>
  <c r="JP85" i="69"/>
  <c r="JO85" i="69"/>
  <c r="JN85" i="69"/>
  <c r="JM85" i="69"/>
  <c r="JL85" i="69"/>
  <c r="JK85" i="69"/>
  <c r="JJ85" i="69"/>
  <c r="JI85" i="69"/>
  <c r="JH85" i="69"/>
  <c r="JG85" i="69"/>
  <c r="JF85" i="69"/>
  <c r="JE85" i="69"/>
  <c r="JD85" i="69"/>
  <c r="JC85" i="69"/>
  <c r="JB85" i="69"/>
  <c r="JA85" i="69"/>
  <c r="IZ85" i="69"/>
  <c r="IY85" i="69"/>
  <c r="IX85" i="69"/>
  <c r="IW85" i="69"/>
  <c r="IV85" i="69"/>
  <c r="IU85" i="69"/>
  <c r="IT85" i="69"/>
  <c r="IS85" i="69"/>
  <c r="IR85" i="69"/>
  <c r="IQ85" i="69"/>
  <c r="IP85" i="69"/>
  <c r="IO85" i="69"/>
  <c r="IN85" i="69"/>
  <c r="IM85" i="69"/>
  <c r="IL85" i="69"/>
  <c r="IK85" i="69"/>
  <c r="IJ85" i="69"/>
  <c r="II85" i="69"/>
  <c r="IH85" i="69"/>
  <c r="IG85" i="69"/>
  <c r="IF85" i="69"/>
  <c r="IE85" i="69"/>
  <c r="ID85" i="69"/>
  <c r="IC85" i="69"/>
  <c r="IB85" i="69"/>
  <c r="IA85" i="69"/>
  <c r="HZ85" i="69"/>
  <c r="HY85" i="69"/>
  <c r="HX85" i="69"/>
  <c r="HW85" i="69"/>
  <c r="HV85" i="69"/>
  <c r="HU85" i="69"/>
  <c r="HT85" i="69"/>
  <c r="HS85" i="69"/>
  <c r="HR85" i="69"/>
  <c r="HQ85" i="69"/>
  <c r="HP85" i="69"/>
  <c r="HO85" i="69"/>
  <c r="HN85" i="69"/>
  <c r="HM85" i="69"/>
  <c r="HL85" i="69"/>
  <c r="HK85" i="69"/>
  <c r="HJ85" i="69"/>
  <c r="HI85" i="69"/>
  <c r="HH85" i="69"/>
  <c r="HG85" i="69"/>
  <c r="HF85" i="69"/>
  <c r="HE85" i="69"/>
  <c r="HD85" i="69"/>
  <c r="HC85" i="69"/>
  <c r="HB85" i="69"/>
  <c r="HA85" i="69"/>
  <c r="GZ85" i="69"/>
  <c r="GY85" i="69"/>
  <c r="GX85" i="69"/>
  <c r="GW85" i="69"/>
  <c r="GV85" i="69"/>
  <c r="GU85" i="69"/>
  <c r="GT85" i="69"/>
  <c r="GS85" i="69"/>
  <c r="GR85" i="69"/>
  <c r="GQ85" i="69"/>
  <c r="JW84" i="69"/>
  <c r="JV84" i="69"/>
  <c r="JU84" i="69"/>
  <c r="JT84" i="69"/>
  <c r="JS84" i="69"/>
  <c r="JR84" i="69"/>
  <c r="JQ84" i="69"/>
  <c r="JP84" i="69"/>
  <c r="JO84" i="69"/>
  <c r="JN84" i="69"/>
  <c r="JM84" i="69"/>
  <c r="JL84" i="69"/>
  <c r="JK84" i="69"/>
  <c r="JJ84" i="69"/>
  <c r="JI84" i="69"/>
  <c r="JH84" i="69"/>
  <c r="JG84" i="69"/>
  <c r="JF84" i="69"/>
  <c r="JE84" i="69"/>
  <c r="JD84" i="69"/>
  <c r="JC84" i="69"/>
  <c r="JB84" i="69"/>
  <c r="JA84" i="69"/>
  <c r="IZ84" i="69"/>
  <c r="IY84" i="69"/>
  <c r="IX84" i="69"/>
  <c r="IW84" i="69"/>
  <c r="IV84" i="69"/>
  <c r="IU84" i="69"/>
  <c r="IT84" i="69"/>
  <c r="IS84" i="69"/>
  <c r="IR84" i="69"/>
  <c r="IQ84" i="69"/>
  <c r="IP84" i="69"/>
  <c r="IO84" i="69"/>
  <c r="IN84" i="69"/>
  <c r="IM84" i="69"/>
  <c r="IL84" i="69"/>
  <c r="IK84" i="69"/>
  <c r="IJ84" i="69"/>
  <c r="II84" i="69"/>
  <c r="IH84" i="69"/>
  <c r="IG84" i="69"/>
  <c r="IF84" i="69"/>
  <c r="IE84" i="69"/>
  <c r="ID84" i="69"/>
  <c r="IC84" i="69"/>
  <c r="IB84" i="69"/>
  <c r="IA84" i="69"/>
  <c r="HZ84" i="69"/>
  <c r="HY84" i="69"/>
  <c r="HX84" i="69"/>
  <c r="HW84" i="69"/>
  <c r="HV84" i="69"/>
  <c r="HU84" i="69"/>
  <c r="HT84" i="69"/>
  <c r="HS84" i="69"/>
  <c r="HR84" i="69"/>
  <c r="HQ84" i="69"/>
  <c r="HP84" i="69"/>
  <c r="HO84" i="69"/>
  <c r="HN84" i="69"/>
  <c r="HM84" i="69"/>
  <c r="HL84" i="69"/>
  <c r="HK84" i="69"/>
  <c r="HJ84" i="69"/>
  <c r="HI84" i="69"/>
  <c r="HH84" i="69"/>
  <c r="HG84" i="69"/>
  <c r="HF84" i="69"/>
  <c r="HE84" i="69"/>
  <c r="HD84" i="69"/>
  <c r="HC84" i="69"/>
  <c r="HB84" i="69"/>
  <c r="HA84" i="69"/>
  <c r="GZ84" i="69"/>
  <c r="GY84" i="69"/>
  <c r="GX84" i="69"/>
  <c r="GW84" i="69"/>
  <c r="GV84" i="69"/>
  <c r="GU84" i="69"/>
  <c r="GT84" i="69"/>
  <c r="GS84" i="69"/>
  <c r="GR84" i="69"/>
  <c r="GQ84" i="69"/>
  <c r="JW83" i="69"/>
  <c r="JV83" i="69"/>
  <c r="JU83" i="69"/>
  <c r="JT83" i="69"/>
  <c r="JS83" i="69"/>
  <c r="JR83" i="69"/>
  <c r="JQ83" i="69"/>
  <c r="JP83" i="69"/>
  <c r="JO83" i="69"/>
  <c r="JN83" i="69"/>
  <c r="JM83" i="69"/>
  <c r="JL83" i="69"/>
  <c r="JK83" i="69"/>
  <c r="JJ83" i="69"/>
  <c r="JI83" i="69"/>
  <c r="JH83" i="69"/>
  <c r="JG83" i="69"/>
  <c r="JF83" i="69"/>
  <c r="JE83" i="69"/>
  <c r="JD83" i="69"/>
  <c r="JC83" i="69"/>
  <c r="JB83" i="69"/>
  <c r="JA83" i="69"/>
  <c r="IZ83" i="69"/>
  <c r="IY83" i="69"/>
  <c r="IX83" i="69"/>
  <c r="IW83" i="69"/>
  <c r="IV83" i="69"/>
  <c r="IU83" i="69"/>
  <c r="IT83" i="69"/>
  <c r="IS83" i="69"/>
  <c r="IR83" i="69"/>
  <c r="IQ83" i="69"/>
  <c r="IP83" i="69"/>
  <c r="IO83" i="69"/>
  <c r="IN83" i="69"/>
  <c r="IM83" i="69"/>
  <c r="IL83" i="69"/>
  <c r="IK83" i="69"/>
  <c r="IJ83" i="69"/>
  <c r="II83" i="69"/>
  <c r="IH83" i="69"/>
  <c r="IG83" i="69"/>
  <c r="IF83" i="69"/>
  <c r="IE83" i="69"/>
  <c r="ID83" i="69"/>
  <c r="IC83" i="69"/>
  <c r="IB83" i="69"/>
  <c r="IA83" i="69"/>
  <c r="HZ83" i="69"/>
  <c r="HY83" i="69"/>
  <c r="HX83" i="69"/>
  <c r="HW83" i="69"/>
  <c r="HV83" i="69"/>
  <c r="HU83" i="69"/>
  <c r="HT83" i="69"/>
  <c r="HS83" i="69"/>
  <c r="HR83" i="69"/>
  <c r="HQ83" i="69"/>
  <c r="HP83" i="69"/>
  <c r="HO83" i="69"/>
  <c r="HN83" i="69"/>
  <c r="HM83" i="69"/>
  <c r="HL83" i="69"/>
  <c r="HK83" i="69"/>
  <c r="HJ83" i="69"/>
  <c r="HI83" i="69"/>
  <c r="HH83" i="69"/>
  <c r="HG83" i="69"/>
  <c r="HF83" i="69"/>
  <c r="HE83" i="69"/>
  <c r="HD83" i="69"/>
  <c r="HC83" i="69"/>
  <c r="HB83" i="69"/>
  <c r="HA83" i="69"/>
  <c r="GZ83" i="69"/>
  <c r="GY83" i="69"/>
  <c r="GX83" i="69"/>
  <c r="GW83" i="69"/>
  <c r="GV83" i="69"/>
  <c r="GU83" i="69"/>
  <c r="GT83" i="69"/>
  <c r="GS83" i="69"/>
  <c r="GR83" i="69"/>
  <c r="GQ83" i="69"/>
  <c r="JW82" i="69"/>
  <c r="JV82" i="69"/>
  <c r="JU82" i="69"/>
  <c r="JT82" i="69"/>
  <c r="JS82" i="69"/>
  <c r="JR82" i="69"/>
  <c r="JQ82" i="69"/>
  <c r="JP82" i="69"/>
  <c r="JO82" i="69"/>
  <c r="JN82" i="69"/>
  <c r="JM82" i="69"/>
  <c r="JL82" i="69"/>
  <c r="JK82" i="69"/>
  <c r="JJ82" i="69"/>
  <c r="JI82" i="69"/>
  <c r="JH82" i="69"/>
  <c r="JG82" i="69"/>
  <c r="JF82" i="69"/>
  <c r="JE82" i="69"/>
  <c r="JD82" i="69"/>
  <c r="JC82" i="69"/>
  <c r="JB82" i="69"/>
  <c r="JA82" i="69"/>
  <c r="IZ82" i="69"/>
  <c r="IY82" i="69"/>
  <c r="IX82" i="69"/>
  <c r="IW82" i="69"/>
  <c r="IV82" i="69"/>
  <c r="IU82" i="69"/>
  <c r="IT82" i="69"/>
  <c r="IS82" i="69"/>
  <c r="IR82" i="69"/>
  <c r="IQ82" i="69"/>
  <c r="IP82" i="69"/>
  <c r="IO82" i="69"/>
  <c r="IN82" i="69"/>
  <c r="IM82" i="69"/>
  <c r="IL82" i="69"/>
  <c r="IK82" i="69"/>
  <c r="IJ82" i="69"/>
  <c r="II82" i="69"/>
  <c r="IH82" i="69"/>
  <c r="IG82" i="69"/>
  <c r="IF82" i="69"/>
  <c r="IE82" i="69"/>
  <c r="ID82" i="69"/>
  <c r="IC82" i="69"/>
  <c r="IB82" i="69"/>
  <c r="IA82" i="69"/>
  <c r="HZ82" i="69"/>
  <c r="HY82" i="69"/>
  <c r="HX82" i="69"/>
  <c r="HW82" i="69"/>
  <c r="HV82" i="69"/>
  <c r="HU82" i="69"/>
  <c r="HT82" i="69"/>
  <c r="HS82" i="69"/>
  <c r="HR82" i="69"/>
  <c r="HQ82" i="69"/>
  <c r="HP82" i="69"/>
  <c r="HO82" i="69"/>
  <c r="HN82" i="69"/>
  <c r="HM82" i="69"/>
  <c r="HL82" i="69"/>
  <c r="HK82" i="69"/>
  <c r="HJ82" i="69"/>
  <c r="HI82" i="69"/>
  <c r="HH82" i="69"/>
  <c r="HG82" i="69"/>
  <c r="HF82" i="69"/>
  <c r="HE82" i="69"/>
  <c r="HD82" i="69"/>
  <c r="HC82" i="69"/>
  <c r="HB82" i="69"/>
  <c r="HA82" i="69"/>
  <c r="GZ82" i="69"/>
  <c r="GY82" i="69"/>
  <c r="GX82" i="69"/>
  <c r="GW82" i="69"/>
  <c r="GV82" i="69"/>
  <c r="GU82" i="69"/>
  <c r="GT82" i="69"/>
  <c r="GS82" i="69"/>
  <c r="GR82" i="69"/>
  <c r="GQ82" i="69"/>
  <c r="JW81" i="69"/>
  <c r="JV81" i="69"/>
  <c r="JU81" i="69"/>
  <c r="JT81" i="69"/>
  <c r="JS81" i="69"/>
  <c r="JR81" i="69"/>
  <c r="JQ81" i="69"/>
  <c r="JP81" i="69"/>
  <c r="JO81" i="69"/>
  <c r="JN81" i="69"/>
  <c r="JM81" i="69"/>
  <c r="JL81" i="69"/>
  <c r="JK81" i="69"/>
  <c r="JJ81" i="69"/>
  <c r="JI81" i="69"/>
  <c r="JH81" i="69"/>
  <c r="JG81" i="69"/>
  <c r="JF81" i="69"/>
  <c r="JE81" i="69"/>
  <c r="JD81" i="69"/>
  <c r="JC81" i="69"/>
  <c r="JB81" i="69"/>
  <c r="JA81" i="69"/>
  <c r="IZ81" i="69"/>
  <c r="IY81" i="69"/>
  <c r="IX81" i="69"/>
  <c r="IW81" i="69"/>
  <c r="IV81" i="69"/>
  <c r="IU81" i="69"/>
  <c r="IT81" i="69"/>
  <c r="IS81" i="69"/>
  <c r="IR81" i="69"/>
  <c r="IQ81" i="69"/>
  <c r="IP81" i="69"/>
  <c r="IO81" i="69"/>
  <c r="IN81" i="69"/>
  <c r="IM81" i="69"/>
  <c r="IL81" i="69"/>
  <c r="IK81" i="69"/>
  <c r="IJ81" i="69"/>
  <c r="II81" i="69"/>
  <c r="IH81" i="69"/>
  <c r="IG81" i="69"/>
  <c r="IF81" i="69"/>
  <c r="IE81" i="69"/>
  <c r="ID81" i="69"/>
  <c r="IC81" i="69"/>
  <c r="IB81" i="69"/>
  <c r="IA81" i="69"/>
  <c r="HZ81" i="69"/>
  <c r="HY81" i="69"/>
  <c r="HX81" i="69"/>
  <c r="HW81" i="69"/>
  <c r="HV81" i="69"/>
  <c r="HU81" i="69"/>
  <c r="HT81" i="69"/>
  <c r="HS81" i="69"/>
  <c r="HR81" i="69"/>
  <c r="HQ81" i="69"/>
  <c r="HP81" i="69"/>
  <c r="HO81" i="69"/>
  <c r="HN81" i="69"/>
  <c r="HM81" i="69"/>
  <c r="HL81" i="69"/>
  <c r="HK81" i="69"/>
  <c r="HJ81" i="69"/>
  <c r="HI81" i="69"/>
  <c r="HH81" i="69"/>
  <c r="HG81" i="69"/>
  <c r="HF81" i="69"/>
  <c r="HE81" i="69"/>
  <c r="HD81" i="69"/>
  <c r="HC81" i="69"/>
  <c r="HB81" i="69"/>
  <c r="HA81" i="69"/>
  <c r="GZ81" i="69"/>
  <c r="GY81" i="69"/>
  <c r="GX81" i="69"/>
  <c r="GW81" i="69"/>
  <c r="GV81" i="69"/>
  <c r="GU81" i="69"/>
  <c r="GT81" i="69"/>
  <c r="GS81" i="69"/>
  <c r="GR81" i="69"/>
  <c r="GQ81" i="69"/>
  <c r="JW80" i="69"/>
  <c r="JV80" i="69"/>
  <c r="JU80" i="69"/>
  <c r="JT80" i="69"/>
  <c r="JS80" i="69"/>
  <c r="JR80" i="69"/>
  <c r="JQ80" i="69"/>
  <c r="JP80" i="69"/>
  <c r="JO80" i="69"/>
  <c r="JN80" i="69"/>
  <c r="JM80" i="69"/>
  <c r="JL80" i="69"/>
  <c r="JK80" i="69"/>
  <c r="JJ80" i="69"/>
  <c r="JI80" i="69"/>
  <c r="JH80" i="69"/>
  <c r="JG80" i="69"/>
  <c r="JF80" i="69"/>
  <c r="JE80" i="69"/>
  <c r="JD80" i="69"/>
  <c r="JC80" i="69"/>
  <c r="JB80" i="69"/>
  <c r="JA80" i="69"/>
  <c r="IZ80" i="69"/>
  <c r="IY80" i="69"/>
  <c r="IX80" i="69"/>
  <c r="IW80" i="69"/>
  <c r="IV80" i="69"/>
  <c r="IU80" i="69"/>
  <c r="IT80" i="69"/>
  <c r="IS80" i="69"/>
  <c r="IR80" i="69"/>
  <c r="IQ80" i="69"/>
  <c r="IP80" i="69"/>
  <c r="IO80" i="69"/>
  <c r="IN80" i="69"/>
  <c r="IM80" i="69"/>
  <c r="IL80" i="69"/>
  <c r="IK80" i="69"/>
  <c r="IJ80" i="69"/>
  <c r="II80" i="69"/>
  <c r="IH80" i="69"/>
  <c r="IG80" i="69"/>
  <c r="IF80" i="69"/>
  <c r="IE80" i="69"/>
  <c r="ID80" i="69"/>
  <c r="IC80" i="69"/>
  <c r="IB80" i="69"/>
  <c r="IA80" i="69"/>
  <c r="HZ80" i="69"/>
  <c r="HY80" i="69"/>
  <c r="HX80" i="69"/>
  <c r="HW80" i="69"/>
  <c r="HV80" i="69"/>
  <c r="HU80" i="69"/>
  <c r="HT80" i="69"/>
  <c r="HS80" i="69"/>
  <c r="HR80" i="69"/>
  <c r="HQ80" i="69"/>
  <c r="HP80" i="69"/>
  <c r="HO80" i="69"/>
  <c r="HN80" i="69"/>
  <c r="HM80" i="69"/>
  <c r="HL80" i="69"/>
  <c r="HK80" i="69"/>
  <c r="HJ80" i="69"/>
  <c r="HI80" i="69"/>
  <c r="HH80" i="69"/>
  <c r="HG80" i="69"/>
  <c r="HF80" i="69"/>
  <c r="HE80" i="69"/>
  <c r="HD80" i="69"/>
  <c r="HC80" i="69"/>
  <c r="HB80" i="69"/>
  <c r="HA80" i="69"/>
  <c r="GZ80" i="69"/>
  <c r="GY80" i="69"/>
  <c r="GX80" i="69"/>
  <c r="GW80" i="69"/>
  <c r="GV80" i="69"/>
  <c r="GU80" i="69"/>
  <c r="GT80" i="69"/>
  <c r="GS80" i="69"/>
  <c r="GR80" i="69"/>
  <c r="GQ80" i="69"/>
  <c r="JW79" i="69"/>
  <c r="JV79" i="69"/>
  <c r="JU79" i="69"/>
  <c r="JT79" i="69"/>
  <c r="JS79" i="69"/>
  <c r="JR79" i="69"/>
  <c r="JQ79" i="69"/>
  <c r="JP79" i="69"/>
  <c r="JO79" i="69"/>
  <c r="JN79" i="69"/>
  <c r="JM79" i="69"/>
  <c r="JL79" i="69"/>
  <c r="JK79" i="69"/>
  <c r="JJ79" i="69"/>
  <c r="JI79" i="69"/>
  <c r="JH79" i="69"/>
  <c r="JG79" i="69"/>
  <c r="JF79" i="69"/>
  <c r="JE79" i="69"/>
  <c r="JD79" i="69"/>
  <c r="JC79" i="69"/>
  <c r="JB79" i="69"/>
  <c r="JA79" i="69"/>
  <c r="IZ79" i="69"/>
  <c r="IY79" i="69"/>
  <c r="IX79" i="69"/>
  <c r="IW79" i="69"/>
  <c r="IV79" i="69"/>
  <c r="IU79" i="69"/>
  <c r="IT79" i="69"/>
  <c r="IS79" i="69"/>
  <c r="IR79" i="69"/>
  <c r="IQ79" i="69"/>
  <c r="IP79" i="69"/>
  <c r="IO79" i="69"/>
  <c r="IN79" i="69"/>
  <c r="IM79" i="69"/>
  <c r="IL79" i="69"/>
  <c r="IK79" i="69"/>
  <c r="IJ79" i="69"/>
  <c r="II79" i="69"/>
  <c r="IH79" i="69"/>
  <c r="IG79" i="69"/>
  <c r="IF79" i="69"/>
  <c r="IE79" i="69"/>
  <c r="ID79" i="69"/>
  <c r="IC79" i="69"/>
  <c r="IB79" i="69"/>
  <c r="IA79" i="69"/>
  <c r="HZ79" i="69"/>
  <c r="HY79" i="69"/>
  <c r="HX79" i="69"/>
  <c r="HW79" i="69"/>
  <c r="HV79" i="69"/>
  <c r="HU79" i="69"/>
  <c r="HT79" i="69"/>
  <c r="HS79" i="69"/>
  <c r="HR79" i="69"/>
  <c r="HQ79" i="69"/>
  <c r="HP79" i="69"/>
  <c r="HO79" i="69"/>
  <c r="HN79" i="69"/>
  <c r="HM79" i="69"/>
  <c r="HL79" i="69"/>
  <c r="HK79" i="69"/>
  <c r="HJ79" i="69"/>
  <c r="HI79" i="69"/>
  <c r="HH79" i="69"/>
  <c r="HG79" i="69"/>
  <c r="HF79" i="69"/>
  <c r="HE79" i="69"/>
  <c r="HD79" i="69"/>
  <c r="HC79" i="69"/>
  <c r="HB79" i="69"/>
  <c r="HA79" i="69"/>
  <c r="GZ79" i="69"/>
  <c r="GY79" i="69"/>
  <c r="GX79" i="69"/>
  <c r="GW79" i="69"/>
  <c r="GV79" i="69"/>
  <c r="GU79" i="69"/>
  <c r="GT79" i="69"/>
  <c r="GS79" i="69"/>
  <c r="GR79" i="69"/>
  <c r="GQ79" i="69"/>
  <c r="JW78" i="69"/>
  <c r="JV78" i="69"/>
  <c r="JU78" i="69"/>
  <c r="JT78" i="69"/>
  <c r="JS78" i="69"/>
  <c r="JR78" i="69"/>
  <c r="JQ78" i="69"/>
  <c r="JP78" i="69"/>
  <c r="JO78" i="69"/>
  <c r="JN78" i="69"/>
  <c r="JM78" i="69"/>
  <c r="JL78" i="69"/>
  <c r="JK78" i="69"/>
  <c r="JJ78" i="69"/>
  <c r="JI78" i="69"/>
  <c r="JH78" i="69"/>
  <c r="JG78" i="69"/>
  <c r="JF78" i="69"/>
  <c r="JE78" i="69"/>
  <c r="JD78" i="69"/>
  <c r="JC78" i="69"/>
  <c r="JB78" i="69"/>
  <c r="JA78" i="69"/>
  <c r="IZ78" i="69"/>
  <c r="IY78" i="69"/>
  <c r="IX78" i="69"/>
  <c r="IW78" i="69"/>
  <c r="IV78" i="69"/>
  <c r="IU78" i="69"/>
  <c r="IT78" i="69"/>
  <c r="IS78" i="69"/>
  <c r="IR78" i="69"/>
  <c r="IQ78" i="69"/>
  <c r="IP78" i="69"/>
  <c r="IO78" i="69"/>
  <c r="IN78" i="69"/>
  <c r="IM78" i="69"/>
  <c r="IL78" i="69"/>
  <c r="IK78" i="69"/>
  <c r="IJ78" i="69"/>
  <c r="II78" i="69"/>
  <c r="IH78" i="69"/>
  <c r="IG78" i="69"/>
  <c r="IF78" i="69"/>
  <c r="IE78" i="69"/>
  <c r="ID78" i="69"/>
  <c r="IC78" i="69"/>
  <c r="IB78" i="69"/>
  <c r="IA78" i="69"/>
  <c r="HZ78" i="69"/>
  <c r="HY78" i="69"/>
  <c r="HX78" i="69"/>
  <c r="HW78" i="69"/>
  <c r="HV78" i="69"/>
  <c r="HU78" i="69"/>
  <c r="HT78" i="69"/>
  <c r="HS78" i="69"/>
  <c r="HR78" i="69"/>
  <c r="HQ78" i="69"/>
  <c r="HP78" i="69"/>
  <c r="HO78" i="69"/>
  <c r="HN78" i="69"/>
  <c r="HM78" i="69"/>
  <c r="HL78" i="69"/>
  <c r="HK78" i="69"/>
  <c r="HJ78" i="69"/>
  <c r="HI78" i="69"/>
  <c r="HH78" i="69"/>
  <c r="HG78" i="69"/>
  <c r="HF78" i="69"/>
  <c r="HE78" i="69"/>
  <c r="HD78" i="69"/>
  <c r="HC78" i="69"/>
  <c r="HB78" i="69"/>
  <c r="HA78" i="69"/>
  <c r="GZ78" i="69"/>
  <c r="GY78" i="69"/>
  <c r="GX78" i="69"/>
  <c r="GW78" i="69"/>
  <c r="GV78" i="69"/>
  <c r="GU78" i="69"/>
  <c r="GT78" i="69"/>
  <c r="GS78" i="69"/>
  <c r="GR78" i="69"/>
  <c r="GQ78" i="69"/>
  <c r="JW77" i="69"/>
  <c r="JV77" i="69"/>
  <c r="JU77" i="69"/>
  <c r="JT77" i="69"/>
  <c r="JS77" i="69"/>
  <c r="JR77" i="69"/>
  <c r="JQ77" i="69"/>
  <c r="JP77" i="69"/>
  <c r="JO77" i="69"/>
  <c r="JN77" i="69"/>
  <c r="JM77" i="69"/>
  <c r="JL77" i="69"/>
  <c r="JK77" i="69"/>
  <c r="JJ77" i="69"/>
  <c r="JI77" i="69"/>
  <c r="JH77" i="69"/>
  <c r="JG77" i="69"/>
  <c r="JF77" i="69"/>
  <c r="JE77" i="69"/>
  <c r="JD77" i="69"/>
  <c r="JC77" i="69"/>
  <c r="JB77" i="69"/>
  <c r="JA77" i="69"/>
  <c r="IZ77" i="69"/>
  <c r="IY77" i="69"/>
  <c r="IX77" i="69"/>
  <c r="IW77" i="69"/>
  <c r="IV77" i="69"/>
  <c r="IU77" i="69"/>
  <c r="IT77" i="69"/>
  <c r="IS77" i="69"/>
  <c r="IR77" i="69"/>
  <c r="IQ77" i="69"/>
  <c r="IP77" i="69"/>
  <c r="IO77" i="69"/>
  <c r="IN77" i="69"/>
  <c r="IM77" i="69"/>
  <c r="IL77" i="69"/>
  <c r="IK77" i="69"/>
  <c r="IJ77" i="69"/>
  <c r="II77" i="69"/>
  <c r="IH77" i="69"/>
  <c r="IG77" i="69"/>
  <c r="IF77" i="69"/>
  <c r="IE77" i="69"/>
  <c r="ID77" i="69"/>
  <c r="IC77" i="69"/>
  <c r="IB77" i="69"/>
  <c r="IA77" i="69"/>
  <c r="HZ77" i="69"/>
  <c r="HY77" i="69"/>
  <c r="HX77" i="69"/>
  <c r="HW77" i="69"/>
  <c r="HV77" i="69"/>
  <c r="HU77" i="69"/>
  <c r="HT77" i="69"/>
  <c r="HS77" i="69"/>
  <c r="HR77" i="69"/>
  <c r="HQ77" i="69"/>
  <c r="HP77" i="69"/>
  <c r="HO77" i="69"/>
  <c r="HN77" i="69"/>
  <c r="HM77" i="69"/>
  <c r="HL77" i="69"/>
  <c r="HK77" i="69"/>
  <c r="HJ77" i="69"/>
  <c r="HI77" i="69"/>
  <c r="HH77" i="69"/>
  <c r="HG77" i="69"/>
  <c r="HF77" i="69"/>
  <c r="HE77" i="69"/>
  <c r="HD77" i="69"/>
  <c r="HC77" i="69"/>
  <c r="HB77" i="69"/>
  <c r="HA77" i="69"/>
  <c r="GZ77" i="69"/>
  <c r="GY77" i="69"/>
  <c r="GX77" i="69"/>
  <c r="GW77" i="69"/>
  <c r="GV77" i="69"/>
  <c r="GU77" i="69"/>
  <c r="GT77" i="69"/>
  <c r="GS77" i="69"/>
  <c r="GR77" i="69"/>
  <c r="GQ77" i="69"/>
  <c r="JW76" i="69"/>
  <c r="JV76" i="69"/>
  <c r="JU76" i="69"/>
  <c r="JT76" i="69"/>
  <c r="JS76" i="69"/>
  <c r="JR76" i="69"/>
  <c r="JQ76" i="69"/>
  <c r="JP76" i="69"/>
  <c r="JO76" i="69"/>
  <c r="JN76" i="69"/>
  <c r="JM76" i="69"/>
  <c r="JL76" i="69"/>
  <c r="JK76" i="69"/>
  <c r="JJ76" i="69"/>
  <c r="JI76" i="69"/>
  <c r="JH76" i="69"/>
  <c r="JG76" i="69"/>
  <c r="JF76" i="69"/>
  <c r="JE76" i="69"/>
  <c r="JD76" i="69"/>
  <c r="JC76" i="69"/>
  <c r="JB76" i="69"/>
  <c r="JA76" i="69"/>
  <c r="IZ76" i="69"/>
  <c r="IY76" i="69"/>
  <c r="IX76" i="69"/>
  <c r="IW76" i="69"/>
  <c r="IV76" i="69"/>
  <c r="IU76" i="69"/>
  <c r="IT76" i="69"/>
  <c r="IS76" i="69"/>
  <c r="IR76" i="69"/>
  <c r="IQ76" i="69"/>
  <c r="IP76" i="69"/>
  <c r="IO76" i="69"/>
  <c r="IN76" i="69"/>
  <c r="IM76" i="69"/>
  <c r="IL76" i="69"/>
  <c r="IK76" i="69"/>
  <c r="IJ76" i="69"/>
  <c r="II76" i="69"/>
  <c r="IH76" i="69"/>
  <c r="IG76" i="69"/>
  <c r="IF76" i="69"/>
  <c r="IE76" i="69"/>
  <c r="ID76" i="69"/>
  <c r="IC76" i="69"/>
  <c r="IB76" i="69"/>
  <c r="IA76" i="69"/>
  <c r="HZ76" i="69"/>
  <c r="HY76" i="69"/>
  <c r="HX76" i="69"/>
  <c r="HW76" i="69"/>
  <c r="HV76" i="69"/>
  <c r="HU76" i="69"/>
  <c r="HT76" i="69"/>
  <c r="HS76" i="69"/>
  <c r="HR76" i="69"/>
  <c r="HQ76" i="69"/>
  <c r="HP76" i="69"/>
  <c r="HO76" i="69"/>
  <c r="HN76" i="69"/>
  <c r="HM76" i="69"/>
  <c r="HL76" i="69"/>
  <c r="HK76" i="69"/>
  <c r="HJ76" i="69"/>
  <c r="HI76" i="69"/>
  <c r="HH76" i="69"/>
  <c r="HG76" i="69"/>
  <c r="HF76" i="69"/>
  <c r="HE76" i="69"/>
  <c r="HD76" i="69"/>
  <c r="HC76" i="69"/>
  <c r="HB76" i="69"/>
  <c r="HA76" i="69"/>
  <c r="GZ76" i="69"/>
  <c r="GY76" i="69"/>
  <c r="GX76" i="69"/>
  <c r="GW76" i="69"/>
  <c r="GV76" i="69"/>
  <c r="GU76" i="69"/>
  <c r="GT76" i="69"/>
  <c r="GS76" i="69"/>
  <c r="GR76" i="69"/>
  <c r="GQ76" i="69"/>
  <c r="JW75" i="69"/>
  <c r="JV75" i="69"/>
  <c r="JU75" i="69"/>
  <c r="JT75" i="69"/>
  <c r="JS75" i="69"/>
  <c r="JR75" i="69"/>
  <c r="JQ75" i="69"/>
  <c r="JP75" i="69"/>
  <c r="JO75" i="69"/>
  <c r="JN75" i="69"/>
  <c r="JM75" i="69"/>
  <c r="JL75" i="69"/>
  <c r="JK75" i="69"/>
  <c r="JJ75" i="69"/>
  <c r="JI75" i="69"/>
  <c r="JH75" i="69"/>
  <c r="JG75" i="69"/>
  <c r="JF75" i="69"/>
  <c r="JE75" i="69"/>
  <c r="JD75" i="69"/>
  <c r="JC75" i="69"/>
  <c r="JB75" i="69"/>
  <c r="JA75" i="69"/>
  <c r="IZ75" i="69"/>
  <c r="IY75" i="69"/>
  <c r="IX75" i="69"/>
  <c r="IW75" i="69"/>
  <c r="IV75" i="69"/>
  <c r="IU75" i="69"/>
  <c r="IT75" i="69"/>
  <c r="IS75" i="69"/>
  <c r="IR75" i="69"/>
  <c r="IQ75" i="69"/>
  <c r="IP75" i="69"/>
  <c r="IO75" i="69"/>
  <c r="IN75" i="69"/>
  <c r="IM75" i="69"/>
  <c r="IL75" i="69"/>
  <c r="IK75" i="69"/>
  <c r="IJ75" i="69"/>
  <c r="II75" i="69"/>
  <c r="IH75" i="69"/>
  <c r="IG75" i="69"/>
  <c r="IF75" i="69"/>
  <c r="IE75" i="69"/>
  <c r="ID75" i="69"/>
  <c r="IC75" i="69"/>
  <c r="IB75" i="69"/>
  <c r="IA75" i="69"/>
  <c r="HZ75" i="69"/>
  <c r="HY75" i="69"/>
  <c r="HX75" i="69"/>
  <c r="HW75" i="69"/>
  <c r="HV75" i="69"/>
  <c r="HU75" i="69"/>
  <c r="HT75" i="69"/>
  <c r="HS75" i="69"/>
  <c r="HR75" i="69"/>
  <c r="HQ75" i="69"/>
  <c r="HP75" i="69"/>
  <c r="HO75" i="69"/>
  <c r="HN75" i="69"/>
  <c r="HM75" i="69"/>
  <c r="HL75" i="69"/>
  <c r="HK75" i="69"/>
  <c r="HJ75" i="69"/>
  <c r="HI75" i="69"/>
  <c r="HH75" i="69"/>
  <c r="HG75" i="69"/>
  <c r="HF75" i="69"/>
  <c r="HE75" i="69"/>
  <c r="HD75" i="69"/>
  <c r="HC75" i="69"/>
  <c r="HB75" i="69"/>
  <c r="HA75" i="69"/>
  <c r="GZ75" i="69"/>
  <c r="GY75" i="69"/>
  <c r="GX75" i="69"/>
  <c r="GW75" i="69"/>
  <c r="GV75" i="69"/>
  <c r="GU75" i="69"/>
  <c r="GT75" i="69"/>
  <c r="GS75" i="69"/>
  <c r="GR75" i="69"/>
  <c r="GQ75" i="69"/>
  <c r="JW74" i="69"/>
  <c r="JV74" i="69"/>
  <c r="JU74" i="69"/>
  <c r="JT74" i="69"/>
  <c r="JS74" i="69"/>
  <c r="JR74" i="69"/>
  <c r="JQ74" i="69"/>
  <c r="JP74" i="69"/>
  <c r="JO74" i="69"/>
  <c r="JN74" i="69"/>
  <c r="JM74" i="69"/>
  <c r="JL74" i="69"/>
  <c r="JK74" i="69"/>
  <c r="JJ74" i="69"/>
  <c r="JI74" i="69"/>
  <c r="JH74" i="69"/>
  <c r="JG74" i="69"/>
  <c r="JF74" i="69"/>
  <c r="JE74" i="69"/>
  <c r="JD74" i="69"/>
  <c r="JC74" i="69"/>
  <c r="JB74" i="69"/>
  <c r="JA74" i="69"/>
  <c r="IZ74" i="69"/>
  <c r="IY74" i="69"/>
  <c r="IX74" i="69"/>
  <c r="IW74" i="69"/>
  <c r="IV74" i="69"/>
  <c r="IU74" i="69"/>
  <c r="IT74" i="69"/>
  <c r="IS74" i="69"/>
  <c r="IR74" i="69"/>
  <c r="IQ74" i="69"/>
  <c r="IP74" i="69"/>
  <c r="IO74" i="69"/>
  <c r="IN74" i="69"/>
  <c r="IM74" i="69"/>
  <c r="IL74" i="69"/>
  <c r="IK74" i="69"/>
  <c r="IJ74" i="69"/>
  <c r="II74" i="69"/>
  <c r="IH74" i="69"/>
  <c r="IG74" i="69"/>
  <c r="IF74" i="69"/>
  <c r="IE74" i="69"/>
  <c r="ID74" i="69"/>
  <c r="IC74" i="69"/>
  <c r="IB74" i="69"/>
  <c r="IA74" i="69"/>
  <c r="HZ74" i="69"/>
  <c r="HY74" i="69"/>
  <c r="HX74" i="69"/>
  <c r="HW74" i="69"/>
  <c r="HV74" i="69"/>
  <c r="HU74" i="69"/>
  <c r="HT74" i="69"/>
  <c r="HS74" i="69"/>
  <c r="HR74" i="69"/>
  <c r="HQ74" i="69"/>
  <c r="HP74" i="69"/>
  <c r="HO74" i="69"/>
  <c r="HN74" i="69"/>
  <c r="HM74" i="69"/>
  <c r="HL74" i="69"/>
  <c r="HK74" i="69"/>
  <c r="HJ74" i="69"/>
  <c r="HI74" i="69"/>
  <c r="HH74" i="69"/>
  <c r="HG74" i="69"/>
  <c r="HF74" i="69"/>
  <c r="HE74" i="69"/>
  <c r="HD74" i="69"/>
  <c r="HC74" i="69"/>
  <c r="HB74" i="69"/>
  <c r="HA74" i="69"/>
  <c r="GZ74" i="69"/>
  <c r="GY74" i="69"/>
  <c r="GX74" i="69"/>
  <c r="GW74" i="69"/>
  <c r="GV74" i="69"/>
  <c r="GU74" i="69"/>
  <c r="GT74" i="69"/>
  <c r="GS74" i="69"/>
  <c r="GR74" i="69"/>
  <c r="GQ74" i="69"/>
  <c r="JW73" i="69"/>
  <c r="JV73" i="69"/>
  <c r="JU73" i="69"/>
  <c r="JT73" i="69"/>
  <c r="JS73" i="69"/>
  <c r="JR73" i="69"/>
  <c r="JQ73" i="69"/>
  <c r="JP73" i="69"/>
  <c r="JO73" i="69"/>
  <c r="JN73" i="69"/>
  <c r="JM73" i="69"/>
  <c r="JL73" i="69"/>
  <c r="JK73" i="69"/>
  <c r="JJ73" i="69"/>
  <c r="JI73" i="69"/>
  <c r="JH73" i="69"/>
  <c r="JG73" i="69"/>
  <c r="JF73" i="69"/>
  <c r="JE73" i="69"/>
  <c r="JD73" i="69"/>
  <c r="JC73" i="69"/>
  <c r="JB73" i="69"/>
  <c r="JA73" i="69"/>
  <c r="IZ73" i="69"/>
  <c r="IY73" i="69"/>
  <c r="IX73" i="69"/>
  <c r="IW73" i="69"/>
  <c r="IV73" i="69"/>
  <c r="IU73" i="69"/>
  <c r="IT73" i="69"/>
  <c r="IS73" i="69"/>
  <c r="IR73" i="69"/>
  <c r="IQ73" i="69"/>
  <c r="IP73" i="69"/>
  <c r="IO73" i="69"/>
  <c r="IN73" i="69"/>
  <c r="IM73" i="69"/>
  <c r="IL73" i="69"/>
  <c r="IK73" i="69"/>
  <c r="IJ73" i="69"/>
  <c r="II73" i="69"/>
  <c r="IH73" i="69"/>
  <c r="IG73" i="69"/>
  <c r="IF73" i="69"/>
  <c r="IE73" i="69"/>
  <c r="ID73" i="69"/>
  <c r="IC73" i="69"/>
  <c r="IB73" i="69"/>
  <c r="IA73" i="69"/>
  <c r="HZ73" i="69"/>
  <c r="HY73" i="69"/>
  <c r="HX73" i="69"/>
  <c r="HW73" i="69"/>
  <c r="HV73" i="69"/>
  <c r="HU73" i="69"/>
  <c r="HT73" i="69"/>
  <c r="HS73" i="69"/>
  <c r="HR73" i="69"/>
  <c r="HQ73" i="69"/>
  <c r="HP73" i="69"/>
  <c r="HO73" i="69"/>
  <c r="HN73" i="69"/>
  <c r="HM73" i="69"/>
  <c r="HL73" i="69"/>
  <c r="HK73" i="69"/>
  <c r="HJ73" i="69"/>
  <c r="HI73" i="69"/>
  <c r="HH73" i="69"/>
  <c r="HG73" i="69"/>
  <c r="HF73" i="69"/>
  <c r="HE73" i="69"/>
  <c r="HD73" i="69"/>
  <c r="HC73" i="69"/>
  <c r="HB73" i="69"/>
  <c r="HA73" i="69"/>
  <c r="GZ73" i="69"/>
  <c r="GY73" i="69"/>
  <c r="GX73" i="69"/>
  <c r="GW73" i="69"/>
  <c r="GV73" i="69"/>
  <c r="GU73" i="69"/>
  <c r="GT73" i="69"/>
  <c r="GS73" i="69"/>
  <c r="GR73" i="69"/>
  <c r="GQ73" i="69"/>
  <c r="JW72" i="69"/>
  <c r="JV72" i="69"/>
  <c r="JU72" i="69"/>
  <c r="JT72" i="69"/>
  <c r="JS72" i="69"/>
  <c r="JR72" i="69"/>
  <c r="JQ72" i="69"/>
  <c r="JP72" i="69"/>
  <c r="JO72" i="69"/>
  <c r="JN72" i="69"/>
  <c r="JM72" i="69"/>
  <c r="JL72" i="69"/>
  <c r="JK72" i="69"/>
  <c r="JJ72" i="69"/>
  <c r="JI72" i="69"/>
  <c r="JH72" i="69"/>
  <c r="JG72" i="69"/>
  <c r="JF72" i="69"/>
  <c r="JE72" i="69"/>
  <c r="JD72" i="69"/>
  <c r="JC72" i="69"/>
  <c r="JB72" i="69"/>
  <c r="JA72" i="69"/>
  <c r="IZ72" i="69"/>
  <c r="IY72" i="69"/>
  <c r="IX72" i="69"/>
  <c r="IW72" i="69"/>
  <c r="IV72" i="69"/>
  <c r="IU72" i="69"/>
  <c r="IT72" i="69"/>
  <c r="IS72" i="69"/>
  <c r="IR72" i="69"/>
  <c r="IQ72" i="69"/>
  <c r="IP72" i="69"/>
  <c r="IO72" i="69"/>
  <c r="IN72" i="69"/>
  <c r="IM72" i="69"/>
  <c r="IL72" i="69"/>
  <c r="IK72" i="69"/>
  <c r="IJ72" i="69"/>
  <c r="II72" i="69"/>
  <c r="IH72" i="69"/>
  <c r="IG72" i="69"/>
  <c r="IF72" i="69"/>
  <c r="IE72" i="69"/>
  <c r="ID72" i="69"/>
  <c r="IC72" i="69"/>
  <c r="IB72" i="69"/>
  <c r="IA72" i="69"/>
  <c r="HZ72" i="69"/>
  <c r="HY72" i="69"/>
  <c r="HX72" i="69"/>
  <c r="HW72" i="69"/>
  <c r="HV72" i="69"/>
  <c r="HU72" i="69"/>
  <c r="HT72" i="69"/>
  <c r="HS72" i="69"/>
  <c r="HR72" i="69"/>
  <c r="HQ72" i="69"/>
  <c r="HP72" i="69"/>
  <c r="HO72" i="69"/>
  <c r="HN72" i="69"/>
  <c r="HM72" i="69"/>
  <c r="HL72" i="69"/>
  <c r="HK72" i="69"/>
  <c r="HJ72" i="69"/>
  <c r="HI72" i="69"/>
  <c r="HH72" i="69"/>
  <c r="HG72" i="69"/>
  <c r="HF72" i="69"/>
  <c r="HE72" i="69"/>
  <c r="HD72" i="69"/>
  <c r="HC72" i="69"/>
  <c r="HB72" i="69"/>
  <c r="HA72" i="69"/>
  <c r="GZ72" i="69"/>
  <c r="GY72" i="69"/>
  <c r="GX72" i="69"/>
  <c r="GW72" i="69"/>
  <c r="GV72" i="69"/>
  <c r="GU72" i="69"/>
  <c r="GT72" i="69"/>
  <c r="GS72" i="69"/>
  <c r="GR72" i="69"/>
  <c r="GQ72" i="69"/>
  <c r="JW71" i="69"/>
  <c r="JV71" i="69"/>
  <c r="JU71" i="69"/>
  <c r="JT71" i="69"/>
  <c r="JS71" i="69"/>
  <c r="JR71" i="69"/>
  <c r="JQ71" i="69"/>
  <c r="JP71" i="69"/>
  <c r="JO71" i="69"/>
  <c r="JN71" i="69"/>
  <c r="JM71" i="69"/>
  <c r="JL71" i="69"/>
  <c r="JK71" i="69"/>
  <c r="JJ71" i="69"/>
  <c r="JI71" i="69"/>
  <c r="JH71" i="69"/>
  <c r="JG71" i="69"/>
  <c r="JF71" i="69"/>
  <c r="JE71" i="69"/>
  <c r="JD71" i="69"/>
  <c r="JC71" i="69"/>
  <c r="JB71" i="69"/>
  <c r="JA71" i="69"/>
  <c r="IZ71" i="69"/>
  <c r="IY71" i="69"/>
  <c r="IX71" i="69"/>
  <c r="IW71" i="69"/>
  <c r="IV71" i="69"/>
  <c r="IU71" i="69"/>
  <c r="IT71" i="69"/>
  <c r="IS71" i="69"/>
  <c r="IR71" i="69"/>
  <c r="IQ71" i="69"/>
  <c r="IP71" i="69"/>
  <c r="IO71" i="69"/>
  <c r="IN71" i="69"/>
  <c r="IM71" i="69"/>
  <c r="IL71" i="69"/>
  <c r="IK71" i="69"/>
  <c r="IJ71" i="69"/>
  <c r="II71" i="69"/>
  <c r="IH71" i="69"/>
  <c r="IG71" i="69"/>
  <c r="IF71" i="69"/>
  <c r="IE71" i="69"/>
  <c r="ID71" i="69"/>
  <c r="IC71" i="69"/>
  <c r="IB71" i="69"/>
  <c r="IA71" i="69"/>
  <c r="HZ71" i="69"/>
  <c r="HY71" i="69"/>
  <c r="HX71" i="69"/>
  <c r="HW71" i="69"/>
  <c r="HV71" i="69"/>
  <c r="HU71" i="69"/>
  <c r="HT71" i="69"/>
  <c r="HS71" i="69"/>
  <c r="HR71" i="69"/>
  <c r="HQ71" i="69"/>
  <c r="HP71" i="69"/>
  <c r="HO71" i="69"/>
  <c r="HN71" i="69"/>
  <c r="HM71" i="69"/>
  <c r="HL71" i="69"/>
  <c r="HK71" i="69"/>
  <c r="HJ71" i="69"/>
  <c r="HI71" i="69"/>
  <c r="HH71" i="69"/>
  <c r="HG71" i="69"/>
  <c r="HF71" i="69"/>
  <c r="HE71" i="69"/>
  <c r="HD71" i="69"/>
  <c r="HC71" i="69"/>
  <c r="HB71" i="69"/>
  <c r="HA71" i="69"/>
  <c r="GZ71" i="69"/>
  <c r="GY71" i="69"/>
  <c r="GX71" i="69"/>
  <c r="GW71" i="69"/>
  <c r="GV71" i="69"/>
  <c r="GU71" i="69"/>
  <c r="GT71" i="69"/>
  <c r="GS71" i="69"/>
  <c r="GR71" i="69"/>
  <c r="GQ71" i="69"/>
  <c r="JW70" i="69"/>
  <c r="JV70" i="69"/>
  <c r="JU70" i="69"/>
  <c r="JT70" i="69"/>
  <c r="JS70" i="69"/>
  <c r="JR70" i="69"/>
  <c r="JQ70" i="69"/>
  <c r="JP70" i="69"/>
  <c r="JO70" i="69"/>
  <c r="JN70" i="69"/>
  <c r="JM70" i="69"/>
  <c r="JL70" i="69"/>
  <c r="JK70" i="69"/>
  <c r="JJ70" i="69"/>
  <c r="JI70" i="69"/>
  <c r="JH70" i="69"/>
  <c r="JG70" i="69"/>
  <c r="JF70" i="69"/>
  <c r="JE70" i="69"/>
  <c r="JD70" i="69"/>
  <c r="JC70" i="69"/>
  <c r="JB70" i="69"/>
  <c r="JA70" i="69"/>
  <c r="IZ70" i="69"/>
  <c r="IY70" i="69"/>
  <c r="IX70" i="69"/>
  <c r="IW70" i="69"/>
  <c r="IV70" i="69"/>
  <c r="IU70" i="69"/>
  <c r="IT70" i="69"/>
  <c r="IS70" i="69"/>
  <c r="IR70" i="69"/>
  <c r="IQ70" i="69"/>
  <c r="IP70" i="69"/>
  <c r="IO70" i="69"/>
  <c r="IN70" i="69"/>
  <c r="IM70" i="69"/>
  <c r="IL70" i="69"/>
  <c r="IK70" i="69"/>
  <c r="IJ70" i="69"/>
  <c r="II70" i="69"/>
  <c r="IH70" i="69"/>
  <c r="IG70" i="69"/>
  <c r="IF70" i="69"/>
  <c r="IE70" i="69"/>
  <c r="ID70" i="69"/>
  <c r="IC70" i="69"/>
  <c r="IB70" i="69"/>
  <c r="IA70" i="69"/>
  <c r="HZ70" i="69"/>
  <c r="HY70" i="69"/>
  <c r="HX70" i="69"/>
  <c r="HW70" i="69"/>
  <c r="HV70" i="69"/>
  <c r="HU70" i="69"/>
  <c r="HT70" i="69"/>
  <c r="HS70" i="69"/>
  <c r="HR70" i="69"/>
  <c r="HQ70" i="69"/>
  <c r="HP70" i="69"/>
  <c r="HO70" i="69"/>
  <c r="HN70" i="69"/>
  <c r="HM70" i="69"/>
  <c r="HL70" i="69"/>
  <c r="HK70" i="69"/>
  <c r="HJ70" i="69"/>
  <c r="HI70" i="69"/>
  <c r="HH70" i="69"/>
  <c r="HG70" i="69"/>
  <c r="HF70" i="69"/>
  <c r="HE70" i="69"/>
  <c r="HD70" i="69"/>
  <c r="HC70" i="69"/>
  <c r="HB70" i="69"/>
  <c r="HA70" i="69"/>
  <c r="GZ70" i="69"/>
  <c r="GY70" i="69"/>
  <c r="GX70" i="69"/>
  <c r="GW70" i="69"/>
  <c r="GV70" i="69"/>
  <c r="GU70" i="69"/>
  <c r="GT70" i="69"/>
  <c r="GS70" i="69"/>
  <c r="GR70" i="69"/>
  <c r="GQ70" i="69"/>
  <c r="JW69" i="69"/>
  <c r="JV69" i="69"/>
  <c r="JU69" i="69"/>
  <c r="JT69" i="69"/>
  <c r="JS69" i="69"/>
  <c r="JR69" i="69"/>
  <c r="JQ69" i="69"/>
  <c r="JP69" i="69"/>
  <c r="JO69" i="69"/>
  <c r="JN69" i="69"/>
  <c r="JM69" i="69"/>
  <c r="JL69" i="69"/>
  <c r="JK69" i="69"/>
  <c r="JJ69" i="69"/>
  <c r="JI69" i="69"/>
  <c r="JH69" i="69"/>
  <c r="JG69" i="69"/>
  <c r="JF69" i="69"/>
  <c r="JE69" i="69"/>
  <c r="JD69" i="69"/>
  <c r="JC69" i="69"/>
  <c r="JB69" i="69"/>
  <c r="JA69" i="69"/>
  <c r="IZ69" i="69"/>
  <c r="IY69" i="69"/>
  <c r="IX69" i="69"/>
  <c r="IW69" i="69"/>
  <c r="IV69" i="69"/>
  <c r="IU69" i="69"/>
  <c r="IT69" i="69"/>
  <c r="IS69" i="69"/>
  <c r="IR69" i="69"/>
  <c r="IQ69" i="69"/>
  <c r="IP69" i="69"/>
  <c r="IO69" i="69"/>
  <c r="IN69" i="69"/>
  <c r="IM69" i="69"/>
  <c r="IL69" i="69"/>
  <c r="IK69" i="69"/>
  <c r="IJ69" i="69"/>
  <c r="II69" i="69"/>
  <c r="IH69" i="69"/>
  <c r="IG69" i="69"/>
  <c r="IF69" i="69"/>
  <c r="IE69" i="69"/>
  <c r="ID69" i="69"/>
  <c r="IC69" i="69"/>
  <c r="IB69" i="69"/>
  <c r="IA69" i="69"/>
  <c r="HZ69" i="69"/>
  <c r="HY69" i="69"/>
  <c r="HX69" i="69"/>
  <c r="HW69" i="69"/>
  <c r="HV69" i="69"/>
  <c r="HU69" i="69"/>
  <c r="HT69" i="69"/>
  <c r="HS69" i="69"/>
  <c r="HR69" i="69"/>
  <c r="HQ69" i="69"/>
  <c r="HP69" i="69"/>
  <c r="HO69" i="69"/>
  <c r="HN69" i="69"/>
  <c r="HM69" i="69"/>
  <c r="HL69" i="69"/>
  <c r="HK69" i="69"/>
  <c r="HJ69" i="69"/>
  <c r="HI69" i="69"/>
  <c r="HH69" i="69"/>
  <c r="HG69" i="69"/>
  <c r="HF69" i="69"/>
  <c r="HE69" i="69"/>
  <c r="HD69" i="69"/>
  <c r="HC69" i="69"/>
  <c r="HB69" i="69"/>
  <c r="HA69" i="69"/>
  <c r="GZ69" i="69"/>
  <c r="GY69" i="69"/>
  <c r="GX69" i="69"/>
  <c r="GW69" i="69"/>
  <c r="GV69" i="69"/>
  <c r="GU69" i="69"/>
  <c r="GT69" i="69"/>
  <c r="GS69" i="69"/>
  <c r="GR69" i="69"/>
  <c r="GQ69" i="69"/>
  <c r="JW68" i="69"/>
  <c r="JV68" i="69"/>
  <c r="JU68" i="69"/>
  <c r="JT68" i="69"/>
  <c r="JS68" i="69"/>
  <c r="JR68" i="69"/>
  <c r="JQ68" i="69"/>
  <c r="JP68" i="69"/>
  <c r="JO68" i="69"/>
  <c r="JN68" i="69"/>
  <c r="JM68" i="69"/>
  <c r="JL68" i="69"/>
  <c r="JK68" i="69"/>
  <c r="JJ68" i="69"/>
  <c r="JI68" i="69"/>
  <c r="JH68" i="69"/>
  <c r="JG68" i="69"/>
  <c r="JF68" i="69"/>
  <c r="JE68" i="69"/>
  <c r="JD68" i="69"/>
  <c r="JC68" i="69"/>
  <c r="JB68" i="69"/>
  <c r="JA68" i="69"/>
  <c r="IZ68" i="69"/>
  <c r="IY68" i="69"/>
  <c r="IX68" i="69"/>
  <c r="IW68" i="69"/>
  <c r="IV68" i="69"/>
  <c r="IU68" i="69"/>
  <c r="IT68" i="69"/>
  <c r="IS68" i="69"/>
  <c r="IR68" i="69"/>
  <c r="IQ68" i="69"/>
  <c r="IP68" i="69"/>
  <c r="IO68" i="69"/>
  <c r="IN68" i="69"/>
  <c r="IM68" i="69"/>
  <c r="IL68" i="69"/>
  <c r="IK68" i="69"/>
  <c r="IJ68" i="69"/>
  <c r="II68" i="69"/>
  <c r="IH68" i="69"/>
  <c r="IG68" i="69"/>
  <c r="IF68" i="69"/>
  <c r="IE68" i="69"/>
  <c r="ID68" i="69"/>
  <c r="IC68" i="69"/>
  <c r="IB68" i="69"/>
  <c r="IA68" i="69"/>
  <c r="HZ68" i="69"/>
  <c r="HY68" i="69"/>
  <c r="HX68" i="69"/>
  <c r="HW68" i="69"/>
  <c r="HV68" i="69"/>
  <c r="HU68" i="69"/>
  <c r="HT68" i="69"/>
  <c r="HS68" i="69"/>
  <c r="HR68" i="69"/>
  <c r="HQ68" i="69"/>
  <c r="HP68" i="69"/>
  <c r="HO68" i="69"/>
  <c r="HN68" i="69"/>
  <c r="HM68" i="69"/>
  <c r="HL68" i="69"/>
  <c r="HK68" i="69"/>
  <c r="HJ68" i="69"/>
  <c r="HI68" i="69"/>
  <c r="HH68" i="69"/>
  <c r="HG68" i="69"/>
  <c r="HF68" i="69"/>
  <c r="HE68" i="69"/>
  <c r="HD68" i="69"/>
  <c r="HC68" i="69"/>
  <c r="HB68" i="69"/>
  <c r="HA68" i="69"/>
  <c r="GZ68" i="69"/>
  <c r="GY68" i="69"/>
  <c r="GX68" i="69"/>
  <c r="GW68" i="69"/>
  <c r="GV68" i="69"/>
  <c r="GU68" i="69"/>
  <c r="GT68" i="69"/>
  <c r="GS68" i="69"/>
  <c r="GR68" i="69"/>
  <c r="JW67" i="69"/>
  <c r="JV67" i="69"/>
  <c r="JU67" i="69"/>
  <c r="JT67" i="69"/>
  <c r="JS67" i="69"/>
  <c r="JR67" i="69"/>
  <c r="JQ67" i="69"/>
  <c r="JP67" i="69"/>
  <c r="JO67" i="69"/>
  <c r="JN67" i="69"/>
  <c r="JM67" i="69"/>
  <c r="JL67" i="69"/>
  <c r="JK67" i="69"/>
  <c r="JJ67" i="69"/>
  <c r="JI67" i="69"/>
  <c r="JH67" i="69"/>
  <c r="JG67" i="69"/>
  <c r="JF67" i="69"/>
  <c r="JE67" i="69"/>
  <c r="JD67" i="69"/>
  <c r="JC67" i="69"/>
  <c r="JB67" i="69"/>
  <c r="JA67" i="69"/>
  <c r="IZ67" i="69"/>
  <c r="IY67" i="69"/>
  <c r="IX67" i="69"/>
  <c r="IW67" i="69"/>
  <c r="IV67" i="69"/>
  <c r="IU67" i="69"/>
  <c r="IT67" i="69"/>
  <c r="IS67" i="69"/>
  <c r="IR67" i="69"/>
  <c r="IQ67" i="69"/>
  <c r="IP67" i="69"/>
  <c r="IO67" i="69"/>
  <c r="IN67" i="69"/>
  <c r="IM67" i="69"/>
  <c r="IL67" i="69"/>
  <c r="IK67" i="69"/>
  <c r="IJ67" i="69"/>
  <c r="II67" i="69"/>
  <c r="IH67" i="69"/>
  <c r="IG67" i="69"/>
  <c r="IF67" i="69"/>
  <c r="IE67" i="69"/>
  <c r="ID67" i="69"/>
  <c r="IC67" i="69"/>
  <c r="IB67" i="69"/>
  <c r="IA67" i="69"/>
  <c r="HZ67" i="69"/>
  <c r="HY67" i="69"/>
  <c r="HX67" i="69"/>
  <c r="HW67" i="69"/>
  <c r="HV67" i="69"/>
  <c r="HU67" i="69"/>
  <c r="HT67" i="69"/>
  <c r="HS67" i="69"/>
  <c r="HR67" i="69"/>
  <c r="HQ67" i="69"/>
  <c r="HP67" i="69"/>
  <c r="HO67" i="69"/>
  <c r="HN67" i="69"/>
  <c r="HM67" i="69"/>
  <c r="HL67" i="69"/>
  <c r="HK67" i="69"/>
  <c r="HJ67" i="69"/>
  <c r="HI67" i="69"/>
  <c r="HH67" i="69"/>
  <c r="HG67" i="69"/>
  <c r="HF67" i="69"/>
  <c r="HE67" i="69"/>
  <c r="HD67" i="69"/>
  <c r="HC67" i="69"/>
  <c r="HB67" i="69"/>
  <c r="HA67" i="69"/>
  <c r="GZ67" i="69"/>
  <c r="GY67" i="69"/>
  <c r="GX67" i="69"/>
  <c r="GW67" i="69"/>
  <c r="GV67" i="69"/>
  <c r="GU67" i="69"/>
  <c r="GT67" i="69"/>
  <c r="GS67" i="69"/>
  <c r="GR67" i="69"/>
  <c r="GQ67" i="69"/>
  <c r="JW66" i="69"/>
  <c r="JV66" i="69"/>
  <c r="JU66" i="69"/>
  <c r="JT66" i="69"/>
  <c r="JS66" i="69"/>
  <c r="JR66" i="69"/>
  <c r="JQ66" i="69"/>
  <c r="JP66" i="69"/>
  <c r="JO66" i="69"/>
  <c r="JN66" i="69"/>
  <c r="JM66" i="69"/>
  <c r="JL66" i="69"/>
  <c r="JK66" i="69"/>
  <c r="JJ66" i="69"/>
  <c r="JI66" i="69"/>
  <c r="JH66" i="69"/>
  <c r="JG66" i="69"/>
  <c r="JF66" i="69"/>
  <c r="JE66" i="69"/>
  <c r="JD66" i="69"/>
  <c r="JC66" i="69"/>
  <c r="JB66" i="69"/>
  <c r="JA66" i="69"/>
  <c r="IZ66" i="69"/>
  <c r="IY66" i="69"/>
  <c r="IX66" i="69"/>
  <c r="IW66" i="69"/>
  <c r="IV66" i="69"/>
  <c r="IU66" i="69"/>
  <c r="IT66" i="69"/>
  <c r="IS66" i="69"/>
  <c r="IR66" i="69"/>
  <c r="IQ66" i="69"/>
  <c r="IP66" i="69"/>
  <c r="IO66" i="69"/>
  <c r="IN66" i="69"/>
  <c r="IM66" i="69"/>
  <c r="IL66" i="69"/>
  <c r="IK66" i="69"/>
  <c r="IJ66" i="69"/>
  <c r="II66" i="69"/>
  <c r="IH66" i="69"/>
  <c r="IG66" i="69"/>
  <c r="IF66" i="69"/>
  <c r="IE66" i="69"/>
  <c r="ID66" i="69"/>
  <c r="IC66" i="69"/>
  <c r="IB66" i="69"/>
  <c r="IA66" i="69"/>
  <c r="HZ66" i="69"/>
  <c r="HY66" i="69"/>
  <c r="HX66" i="69"/>
  <c r="HW66" i="69"/>
  <c r="HV66" i="69"/>
  <c r="HU66" i="69"/>
  <c r="HT66" i="69"/>
  <c r="HS66" i="69"/>
  <c r="HR66" i="69"/>
  <c r="HQ66" i="69"/>
  <c r="HP66" i="69"/>
  <c r="HO66" i="69"/>
  <c r="HN66" i="69"/>
  <c r="HM66" i="69"/>
  <c r="HL66" i="69"/>
  <c r="HK66" i="69"/>
  <c r="HJ66" i="69"/>
  <c r="HI66" i="69"/>
  <c r="HH66" i="69"/>
  <c r="HG66" i="69"/>
  <c r="HF66" i="69"/>
  <c r="HE66" i="69"/>
  <c r="HD66" i="69"/>
  <c r="HC66" i="69"/>
  <c r="HB66" i="69"/>
  <c r="HA66" i="69"/>
  <c r="GZ66" i="69"/>
  <c r="GY66" i="69"/>
  <c r="GX66" i="69"/>
  <c r="GW66" i="69"/>
  <c r="GV66" i="69"/>
  <c r="GU66" i="69"/>
  <c r="GT66" i="69"/>
  <c r="GS66" i="69"/>
  <c r="GR66" i="69"/>
  <c r="GQ66" i="69"/>
  <c r="JW65" i="69"/>
  <c r="JV65" i="69"/>
  <c r="JU65" i="69"/>
  <c r="JT65" i="69"/>
  <c r="JS65" i="69"/>
  <c r="JR65" i="69"/>
  <c r="JQ65" i="69"/>
  <c r="JP65" i="69"/>
  <c r="JO65" i="69"/>
  <c r="JN65" i="69"/>
  <c r="JM65" i="69"/>
  <c r="JL65" i="69"/>
  <c r="JK65" i="69"/>
  <c r="JJ65" i="69"/>
  <c r="JI65" i="69"/>
  <c r="JH65" i="69"/>
  <c r="JG65" i="69"/>
  <c r="JF65" i="69"/>
  <c r="JE65" i="69"/>
  <c r="JD65" i="69"/>
  <c r="JC65" i="69"/>
  <c r="JB65" i="69"/>
  <c r="JA65" i="69"/>
  <c r="IZ65" i="69"/>
  <c r="IY65" i="69"/>
  <c r="IX65" i="69"/>
  <c r="IW65" i="69"/>
  <c r="IV65" i="69"/>
  <c r="IU65" i="69"/>
  <c r="IT65" i="69"/>
  <c r="IS65" i="69"/>
  <c r="IR65" i="69"/>
  <c r="IQ65" i="69"/>
  <c r="IP65" i="69"/>
  <c r="IO65" i="69"/>
  <c r="IN65" i="69"/>
  <c r="IM65" i="69"/>
  <c r="IL65" i="69"/>
  <c r="IK65" i="69"/>
  <c r="IJ65" i="69"/>
  <c r="II65" i="69"/>
  <c r="IH65" i="69"/>
  <c r="IG65" i="69"/>
  <c r="IF65" i="69"/>
  <c r="IE65" i="69"/>
  <c r="ID65" i="69"/>
  <c r="IC65" i="69"/>
  <c r="IB65" i="69"/>
  <c r="IA65" i="69"/>
  <c r="HZ65" i="69"/>
  <c r="HY65" i="69"/>
  <c r="HX65" i="69"/>
  <c r="HW65" i="69"/>
  <c r="HV65" i="69"/>
  <c r="HU65" i="69"/>
  <c r="HT65" i="69"/>
  <c r="HS65" i="69"/>
  <c r="HR65" i="69"/>
  <c r="HQ65" i="69"/>
  <c r="HP65" i="69"/>
  <c r="HO65" i="69"/>
  <c r="HN65" i="69"/>
  <c r="HM65" i="69"/>
  <c r="HL65" i="69"/>
  <c r="HK65" i="69"/>
  <c r="HJ65" i="69"/>
  <c r="HI65" i="69"/>
  <c r="HH65" i="69"/>
  <c r="HG65" i="69"/>
  <c r="HF65" i="69"/>
  <c r="HE65" i="69"/>
  <c r="HD65" i="69"/>
  <c r="HC65" i="69"/>
  <c r="HB65" i="69"/>
  <c r="HA65" i="69"/>
  <c r="GZ65" i="69"/>
  <c r="GY65" i="69"/>
  <c r="GX65" i="69"/>
  <c r="GW65" i="69"/>
  <c r="GV65" i="69"/>
  <c r="GU65" i="69"/>
  <c r="GT65" i="69"/>
  <c r="GS65" i="69"/>
  <c r="GR65" i="69"/>
  <c r="GQ65" i="69"/>
  <c r="JW64" i="69"/>
  <c r="JV64" i="69"/>
  <c r="JU64" i="69"/>
  <c r="JT64" i="69"/>
  <c r="JS64" i="69"/>
  <c r="JR64" i="69"/>
  <c r="JQ64" i="69"/>
  <c r="JP64" i="69"/>
  <c r="JO64" i="69"/>
  <c r="JN64" i="69"/>
  <c r="JM64" i="69"/>
  <c r="JL64" i="69"/>
  <c r="JK64" i="69"/>
  <c r="JJ64" i="69"/>
  <c r="JI64" i="69"/>
  <c r="JH64" i="69"/>
  <c r="JG64" i="69"/>
  <c r="JF64" i="69"/>
  <c r="JE64" i="69"/>
  <c r="JD64" i="69"/>
  <c r="JC64" i="69"/>
  <c r="JB64" i="69"/>
  <c r="JA64" i="69"/>
  <c r="IZ64" i="69"/>
  <c r="IY64" i="69"/>
  <c r="IX64" i="69"/>
  <c r="IW64" i="69"/>
  <c r="IV64" i="69"/>
  <c r="IU64" i="69"/>
  <c r="IT64" i="69"/>
  <c r="IS64" i="69"/>
  <c r="IR64" i="69"/>
  <c r="IQ64" i="69"/>
  <c r="IP64" i="69"/>
  <c r="IO64" i="69"/>
  <c r="IN64" i="69"/>
  <c r="IM64" i="69"/>
  <c r="IL64" i="69"/>
  <c r="IK64" i="69"/>
  <c r="IJ64" i="69"/>
  <c r="II64" i="69"/>
  <c r="IH64" i="69"/>
  <c r="IG64" i="69"/>
  <c r="IF64" i="69"/>
  <c r="IE64" i="69"/>
  <c r="ID64" i="69"/>
  <c r="IC64" i="69"/>
  <c r="IB64" i="69"/>
  <c r="IA64" i="69"/>
  <c r="HZ64" i="69"/>
  <c r="HY64" i="69"/>
  <c r="HX64" i="69"/>
  <c r="HW64" i="69"/>
  <c r="HV64" i="69"/>
  <c r="HU64" i="69"/>
  <c r="HT64" i="69"/>
  <c r="HS64" i="69"/>
  <c r="HR64" i="69"/>
  <c r="HQ64" i="69"/>
  <c r="HP64" i="69"/>
  <c r="HO64" i="69"/>
  <c r="HN64" i="69"/>
  <c r="HM64" i="69"/>
  <c r="HL64" i="69"/>
  <c r="HK64" i="69"/>
  <c r="HJ64" i="69"/>
  <c r="HI64" i="69"/>
  <c r="HH64" i="69"/>
  <c r="HG64" i="69"/>
  <c r="HF64" i="69"/>
  <c r="HE64" i="69"/>
  <c r="HD64" i="69"/>
  <c r="HC64" i="69"/>
  <c r="HB64" i="69"/>
  <c r="HA64" i="69"/>
  <c r="GZ64" i="69"/>
  <c r="GY64" i="69"/>
  <c r="GX64" i="69"/>
  <c r="GW64" i="69"/>
  <c r="GV64" i="69"/>
  <c r="GU64" i="69"/>
  <c r="GT64" i="69"/>
  <c r="GS64" i="69"/>
  <c r="GR64" i="69"/>
  <c r="GQ64" i="69"/>
  <c r="JW63" i="69"/>
  <c r="JV63" i="69"/>
  <c r="JU63" i="69"/>
  <c r="JT63" i="69"/>
  <c r="JS63" i="69"/>
  <c r="JR63" i="69"/>
  <c r="JQ63" i="69"/>
  <c r="JP63" i="69"/>
  <c r="JO63" i="69"/>
  <c r="JN63" i="69"/>
  <c r="JM63" i="69"/>
  <c r="JL63" i="69"/>
  <c r="JK63" i="69"/>
  <c r="JJ63" i="69"/>
  <c r="JI63" i="69"/>
  <c r="JH63" i="69"/>
  <c r="JG63" i="69"/>
  <c r="JF63" i="69"/>
  <c r="JE63" i="69"/>
  <c r="JD63" i="69"/>
  <c r="JC63" i="69"/>
  <c r="JB63" i="69"/>
  <c r="JA63" i="69"/>
  <c r="IZ63" i="69"/>
  <c r="IY63" i="69"/>
  <c r="IX63" i="69"/>
  <c r="IW63" i="69"/>
  <c r="IV63" i="69"/>
  <c r="IU63" i="69"/>
  <c r="IT63" i="69"/>
  <c r="IS63" i="69"/>
  <c r="IR63" i="69"/>
  <c r="IQ63" i="69"/>
  <c r="IP63" i="69"/>
  <c r="IO63" i="69"/>
  <c r="IN63" i="69"/>
  <c r="IM63" i="69"/>
  <c r="IL63" i="69"/>
  <c r="IK63" i="69"/>
  <c r="IJ63" i="69"/>
  <c r="II63" i="69"/>
  <c r="IH63" i="69"/>
  <c r="IG63" i="69"/>
  <c r="IF63" i="69"/>
  <c r="IE63" i="69"/>
  <c r="ID63" i="69"/>
  <c r="IC63" i="69"/>
  <c r="IB63" i="69"/>
  <c r="IA63" i="69"/>
  <c r="HZ63" i="69"/>
  <c r="HY63" i="69"/>
  <c r="HX63" i="69"/>
  <c r="HW63" i="69"/>
  <c r="HV63" i="69"/>
  <c r="HU63" i="69"/>
  <c r="HT63" i="69"/>
  <c r="HS63" i="69"/>
  <c r="HR63" i="69"/>
  <c r="HQ63" i="69"/>
  <c r="HP63" i="69"/>
  <c r="HO63" i="69"/>
  <c r="HN63" i="69"/>
  <c r="HM63" i="69"/>
  <c r="HL63" i="69"/>
  <c r="HK63" i="69"/>
  <c r="HJ63" i="69"/>
  <c r="HI63" i="69"/>
  <c r="HH63" i="69"/>
  <c r="HG63" i="69"/>
  <c r="HF63" i="69"/>
  <c r="HE63" i="69"/>
  <c r="HD63" i="69"/>
  <c r="HC63" i="69"/>
  <c r="HB63" i="69"/>
  <c r="HA63" i="69"/>
  <c r="GZ63" i="69"/>
  <c r="GY63" i="69"/>
  <c r="GX63" i="69"/>
  <c r="GW63" i="69"/>
  <c r="GV63" i="69"/>
  <c r="GU63" i="69"/>
  <c r="GT63" i="69"/>
  <c r="GS63" i="69"/>
  <c r="GR63" i="69"/>
  <c r="GQ63" i="69"/>
  <c r="JW62" i="69"/>
  <c r="JV62" i="69"/>
  <c r="JU62" i="69"/>
  <c r="JT62" i="69"/>
  <c r="JS62" i="69"/>
  <c r="JR62" i="69"/>
  <c r="JQ62" i="69"/>
  <c r="JP62" i="69"/>
  <c r="JO62" i="69"/>
  <c r="JN62" i="69"/>
  <c r="JM62" i="69"/>
  <c r="JL62" i="69"/>
  <c r="JK62" i="69"/>
  <c r="JJ62" i="69"/>
  <c r="JI62" i="69"/>
  <c r="JH62" i="69"/>
  <c r="JG62" i="69"/>
  <c r="JF62" i="69"/>
  <c r="JE62" i="69"/>
  <c r="JD62" i="69"/>
  <c r="JC62" i="69"/>
  <c r="JB62" i="69"/>
  <c r="JA62" i="69"/>
  <c r="IZ62" i="69"/>
  <c r="IY62" i="69"/>
  <c r="IX62" i="69"/>
  <c r="IW62" i="69"/>
  <c r="IV62" i="69"/>
  <c r="IU62" i="69"/>
  <c r="IT62" i="69"/>
  <c r="IS62" i="69"/>
  <c r="IR62" i="69"/>
  <c r="IQ62" i="69"/>
  <c r="IP62" i="69"/>
  <c r="IO62" i="69"/>
  <c r="IN62" i="69"/>
  <c r="IM62" i="69"/>
  <c r="IL62" i="69"/>
  <c r="IK62" i="69"/>
  <c r="IJ62" i="69"/>
  <c r="II62" i="69"/>
  <c r="IH62" i="69"/>
  <c r="IG62" i="69"/>
  <c r="IF62" i="69"/>
  <c r="IE62" i="69"/>
  <c r="ID62" i="69"/>
  <c r="IC62" i="69"/>
  <c r="IB62" i="69"/>
  <c r="IA62" i="69"/>
  <c r="HZ62" i="69"/>
  <c r="HY62" i="69"/>
  <c r="HX62" i="69"/>
  <c r="HW62" i="69"/>
  <c r="HV62" i="69"/>
  <c r="HU62" i="69"/>
  <c r="HT62" i="69"/>
  <c r="HS62" i="69"/>
  <c r="HR62" i="69"/>
  <c r="HQ62" i="69"/>
  <c r="HP62" i="69"/>
  <c r="HO62" i="69"/>
  <c r="HN62" i="69"/>
  <c r="HM62" i="69"/>
  <c r="HL62" i="69"/>
  <c r="HK62" i="69"/>
  <c r="HJ62" i="69"/>
  <c r="HI62" i="69"/>
  <c r="HH62" i="69"/>
  <c r="HG62" i="69"/>
  <c r="HF62" i="69"/>
  <c r="HE62" i="69"/>
  <c r="HD62" i="69"/>
  <c r="HC62" i="69"/>
  <c r="HB62" i="69"/>
  <c r="HA62" i="69"/>
  <c r="GZ62" i="69"/>
  <c r="GY62" i="69"/>
  <c r="GX62" i="69"/>
  <c r="GW62" i="69"/>
  <c r="GV62" i="69"/>
  <c r="GU62" i="69"/>
  <c r="GT62" i="69"/>
  <c r="GS62" i="69"/>
  <c r="GR62" i="69"/>
  <c r="GQ62" i="69"/>
  <c r="JW61" i="69"/>
  <c r="JV61" i="69"/>
  <c r="JU61" i="69"/>
  <c r="JT61" i="69"/>
  <c r="JS61" i="69"/>
  <c r="JR61" i="69"/>
  <c r="JQ61" i="69"/>
  <c r="JP61" i="69"/>
  <c r="JO61" i="69"/>
  <c r="JN61" i="69"/>
  <c r="JM61" i="69"/>
  <c r="JL61" i="69"/>
  <c r="JK61" i="69"/>
  <c r="JJ61" i="69"/>
  <c r="JI61" i="69"/>
  <c r="JH61" i="69"/>
  <c r="JG61" i="69"/>
  <c r="JF61" i="69"/>
  <c r="JE61" i="69"/>
  <c r="JD61" i="69"/>
  <c r="JC61" i="69"/>
  <c r="JB61" i="69"/>
  <c r="JA61" i="69"/>
  <c r="IZ61" i="69"/>
  <c r="IY61" i="69"/>
  <c r="IX61" i="69"/>
  <c r="IW61" i="69"/>
  <c r="IV61" i="69"/>
  <c r="IU61" i="69"/>
  <c r="IT61" i="69"/>
  <c r="IS61" i="69"/>
  <c r="IR61" i="69"/>
  <c r="IQ61" i="69"/>
  <c r="IP61" i="69"/>
  <c r="IO61" i="69"/>
  <c r="IN61" i="69"/>
  <c r="IM61" i="69"/>
  <c r="IL61" i="69"/>
  <c r="IK61" i="69"/>
  <c r="IJ61" i="69"/>
  <c r="II61" i="69"/>
  <c r="IH61" i="69"/>
  <c r="IG61" i="69"/>
  <c r="IF61" i="69"/>
  <c r="IE61" i="69"/>
  <c r="ID61" i="69"/>
  <c r="IC61" i="69"/>
  <c r="IB61" i="69"/>
  <c r="IA61" i="69"/>
  <c r="HZ61" i="69"/>
  <c r="HY61" i="69"/>
  <c r="HX61" i="69"/>
  <c r="HW61" i="69"/>
  <c r="HV61" i="69"/>
  <c r="HU61" i="69"/>
  <c r="HT61" i="69"/>
  <c r="HS61" i="69"/>
  <c r="HR61" i="69"/>
  <c r="HQ61" i="69"/>
  <c r="HP61" i="69"/>
  <c r="HO61" i="69"/>
  <c r="HN61" i="69"/>
  <c r="HM61" i="69"/>
  <c r="HL61" i="69"/>
  <c r="HK61" i="69"/>
  <c r="HJ61" i="69"/>
  <c r="HI61" i="69"/>
  <c r="HH61" i="69"/>
  <c r="HG61" i="69"/>
  <c r="HF61" i="69"/>
  <c r="HE61" i="69"/>
  <c r="HD61" i="69"/>
  <c r="HC61" i="69"/>
  <c r="HB61" i="69"/>
  <c r="HA61" i="69"/>
  <c r="GZ61" i="69"/>
  <c r="GY61" i="69"/>
  <c r="GX61" i="69"/>
  <c r="GW61" i="69"/>
  <c r="GV61" i="69"/>
  <c r="GU61" i="69"/>
  <c r="GT61" i="69"/>
  <c r="GS61" i="69"/>
  <c r="GR61" i="69"/>
  <c r="GQ61" i="69"/>
  <c r="JW60" i="69"/>
  <c r="JV60" i="69"/>
  <c r="JU60" i="69"/>
  <c r="JT60" i="69"/>
  <c r="JS60" i="69"/>
  <c r="JR60" i="69"/>
  <c r="JQ60" i="69"/>
  <c r="JP60" i="69"/>
  <c r="JO60" i="69"/>
  <c r="JN60" i="69"/>
  <c r="JM60" i="69"/>
  <c r="JL60" i="69"/>
  <c r="JK60" i="69"/>
  <c r="JJ60" i="69"/>
  <c r="JI60" i="69"/>
  <c r="JH60" i="69"/>
  <c r="JG60" i="69"/>
  <c r="JF60" i="69"/>
  <c r="JE60" i="69"/>
  <c r="JD60" i="69"/>
  <c r="JC60" i="69"/>
  <c r="JB60" i="69"/>
  <c r="JA60" i="69"/>
  <c r="IZ60" i="69"/>
  <c r="IY60" i="69"/>
  <c r="IX60" i="69"/>
  <c r="IW60" i="69"/>
  <c r="IV60" i="69"/>
  <c r="IU60" i="69"/>
  <c r="IT60" i="69"/>
  <c r="IS60" i="69"/>
  <c r="IR60" i="69"/>
  <c r="IQ60" i="69"/>
  <c r="IP60" i="69"/>
  <c r="IO60" i="69"/>
  <c r="IN60" i="69"/>
  <c r="IM60" i="69"/>
  <c r="IL60" i="69"/>
  <c r="IK60" i="69"/>
  <c r="IJ60" i="69"/>
  <c r="II60" i="69"/>
  <c r="IH60" i="69"/>
  <c r="IG60" i="69"/>
  <c r="IF60" i="69"/>
  <c r="IE60" i="69"/>
  <c r="ID60" i="69"/>
  <c r="IC60" i="69"/>
  <c r="IB60" i="69"/>
  <c r="IA60" i="69"/>
  <c r="HZ60" i="69"/>
  <c r="HY60" i="69"/>
  <c r="HX60" i="69"/>
  <c r="HW60" i="69"/>
  <c r="HV60" i="69"/>
  <c r="HU60" i="69"/>
  <c r="HT60" i="69"/>
  <c r="HS60" i="69"/>
  <c r="HR60" i="69"/>
  <c r="HQ60" i="69"/>
  <c r="HP60" i="69"/>
  <c r="HO60" i="69"/>
  <c r="HN60" i="69"/>
  <c r="HM60" i="69"/>
  <c r="HL60" i="69"/>
  <c r="HK60" i="69"/>
  <c r="HJ60" i="69"/>
  <c r="HI60" i="69"/>
  <c r="HH60" i="69"/>
  <c r="HG60" i="69"/>
  <c r="HF60" i="69"/>
  <c r="HE60" i="69"/>
  <c r="HD60" i="69"/>
  <c r="HC60" i="69"/>
  <c r="HB60" i="69"/>
  <c r="HA60" i="69"/>
  <c r="GZ60" i="69"/>
  <c r="GY60" i="69"/>
  <c r="GX60" i="69"/>
  <c r="GW60" i="69"/>
  <c r="GV60" i="69"/>
  <c r="GU60" i="69"/>
  <c r="GT60" i="69"/>
  <c r="GS60" i="69"/>
  <c r="GR60" i="69"/>
  <c r="GQ60" i="69"/>
  <c r="JW59" i="69"/>
  <c r="JV59" i="69"/>
  <c r="JU59" i="69"/>
  <c r="JT59" i="69"/>
  <c r="JS59" i="69"/>
  <c r="JR59" i="69"/>
  <c r="JQ59" i="69"/>
  <c r="JP59" i="69"/>
  <c r="JO59" i="69"/>
  <c r="JN59" i="69"/>
  <c r="JM59" i="69"/>
  <c r="JL59" i="69"/>
  <c r="JK59" i="69"/>
  <c r="JJ59" i="69"/>
  <c r="JI59" i="69"/>
  <c r="JH59" i="69"/>
  <c r="JG59" i="69"/>
  <c r="JF59" i="69"/>
  <c r="JE59" i="69"/>
  <c r="JD59" i="69"/>
  <c r="JC59" i="69"/>
  <c r="JB59" i="69"/>
  <c r="JA59" i="69"/>
  <c r="IZ59" i="69"/>
  <c r="IY59" i="69"/>
  <c r="IX59" i="69"/>
  <c r="IW59" i="69"/>
  <c r="IV59" i="69"/>
  <c r="IU59" i="69"/>
  <c r="IT59" i="69"/>
  <c r="IS59" i="69"/>
  <c r="IR59" i="69"/>
  <c r="IQ59" i="69"/>
  <c r="IP59" i="69"/>
  <c r="IO59" i="69"/>
  <c r="IN59" i="69"/>
  <c r="IM59" i="69"/>
  <c r="IL59" i="69"/>
  <c r="IK59" i="69"/>
  <c r="IJ59" i="69"/>
  <c r="II59" i="69"/>
  <c r="IH59" i="69"/>
  <c r="IG59" i="69"/>
  <c r="IF59" i="69"/>
  <c r="IE59" i="69"/>
  <c r="ID59" i="69"/>
  <c r="IC59" i="69"/>
  <c r="IB59" i="69"/>
  <c r="IA59" i="69"/>
  <c r="HZ59" i="69"/>
  <c r="HY59" i="69"/>
  <c r="HX59" i="69"/>
  <c r="HW59" i="69"/>
  <c r="HV59" i="69"/>
  <c r="HU59" i="69"/>
  <c r="HT59" i="69"/>
  <c r="HS59" i="69"/>
  <c r="HR59" i="69"/>
  <c r="HQ59" i="69"/>
  <c r="HP59" i="69"/>
  <c r="HO59" i="69"/>
  <c r="HN59" i="69"/>
  <c r="HM59" i="69"/>
  <c r="HL59" i="69"/>
  <c r="HK59" i="69"/>
  <c r="HJ59" i="69"/>
  <c r="HI59" i="69"/>
  <c r="HH59" i="69"/>
  <c r="HG59" i="69"/>
  <c r="HF59" i="69"/>
  <c r="HE59" i="69"/>
  <c r="HD59" i="69"/>
  <c r="HC59" i="69"/>
  <c r="HB59" i="69"/>
  <c r="HA59" i="69"/>
  <c r="GZ59" i="69"/>
  <c r="GY59" i="69"/>
  <c r="GX59" i="69"/>
  <c r="GW59" i="69"/>
  <c r="GV59" i="69"/>
  <c r="GU59" i="69"/>
  <c r="GT59" i="69"/>
  <c r="GS59" i="69"/>
  <c r="GR59" i="69"/>
  <c r="GQ59" i="69"/>
  <c r="JW58" i="69"/>
  <c r="JV58" i="69"/>
  <c r="JU58" i="69"/>
  <c r="JT58" i="69"/>
  <c r="JS58" i="69"/>
  <c r="JR58" i="69"/>
  <c r="JQ58" i="69"/>
  <c r="JP58" i="69"/>
  <c r="JO58" i="69"/>
  <c r="JN58" i="69"/>
  <c r="JM58" i="69"/>
  <c r="JL58" i="69"/>
  <c r="JK58" i="69"/>
  <c r="JJ58" i="69"/>
  <c r="JI58" i="69"/>
  <c r="JH58" i="69"/>
  <c r="JG58" i="69"/>
  <c r="JF58" i="69"/>
  <c r="JE58" i="69"/>
  <c r="JD58" i="69"/>
  <c r="JC58" i="69"/>
  <c r="JB58" i="69"/>
  <c r="JA58" i="69"/>
  <c r="IZ58" i="69"/>
  <c r="IY58" i="69"/>
  <c r="IX58" i="69"/>
  <c r="IW58" i="69"/>
  <c r="IV58" i="69"/>
  <c r="IU58" i="69"/>
  <c r="IT58" i="69"/>
  <c r="IS58" i="69"/>
  <c r="IR58" i="69"/>
  <c r="IQ58" i="69"/>
  <c r="IP58" i="69"/>
  <c r="IO58" i="69"/>
  <c r="IN58" i="69"/>
  <c r="IM58" i="69"/>
  <c r="IL58" i="69"/>
  <c r="IK58" i="69"/>
  <c r="IJ58" i="69"/>
  <c r="II58" i="69"/>
  <c r="IH58" i="69"/>
  <c r="IG58" i="69"/>
  <c r="IF58" i="69"/>
  <c r="IE58" i="69"/>
  <c r="ID58" i="69"/>
  <c r="IC58" i="69"/>
  <c r="IB58" i="69"/>
  <c r="IA58" i="69"/>
  <c r="HZ58" i="69"/>
  <c r="HY58" i="69"/>
  <c r="HX58" i="69"/>
  <c r="HW58" i="69"/>
  <c r="HV58" i="69"/>
  <c r="HU58" i="69"/>
  <c r="HT58" i="69"/>
  <c r="HS58" i="69"/>
  <c r="HR58" i="69"/>
  <c r="HQ58" i="69"/>
  <c r="HP58" i="69"/>
  <c r="HO58" i="69"/>
  <c r="HN58" i="69"/>
  <c r="HM58" i="69"/>
  <c r="HL58" i="69"/>
  <c r="HK58" i="69"/>
  <c r="HJ58" i="69"/>
  <c r="HI58" i="69"/>
  <c r="HH58" i="69"/>
  <c r="HG58" i="69"/>
  <c r="HF58" i="69"/>
  <c r="HE58" i="69"/>
  <c r="HD58" i="69"/>
  <c r="HC58" i="69"/>
  <c r="HB58" i="69"/>
  <c r="HA58" i="69"/>
  <c r="GZ58" i="69"/>
  <c r="GY58" i="69"/>
  <c r="GX58" i="69"/>
  <c r="GW58" i="69"/>
  <c r="GV58" i="69"/>
  <c r="GU58" i="69"/>
  <c r="GT58" i="69"/>
  <c r="GS58" i="69"/>
  <c r="GR58" i="69"/>
  <c r="GQ58" i="69"/>
  <c r="JW57" i="69"/>
  <c r="JV57" i="69"/>
  <c r="JU57" i="69"/>
  <c r="JT57" i="69"/>
  <c r="JS57" i="69"/>
  <c r="JR57" i="69"/>
  <c r="JQ57" i="69"/>
  <c r="JP57" i="69"/>
  <c r="JO57" i="69"/>
  <c r="JN57" i="69"/>
  <c r="JM57" i="69"/>
  <c r="JL57" i="69"/>
  <c r="JK57" i="69"/>
  <c r="JJ57" i="69"/>
  <c r="JI57" i="69"/>
  <c r="JH57" i="69"/>
  <c r="JG57" i="69"/>
  <c r="JF57" i="69"/>
  <c r="JE57" i="69"/>
  <c r="JD57" i="69"/>
  <c r="JC57" i="69"/>
  <c r="JB57" i="69"/>
  <c r="JA57" i="69"/>
  <c r="IZ57" i="69"/>
  <c r="IY57" i="69"/>
  <c r="IX57" i="69"/>
  <c r="IW57" i="69"/>
  <c r="IV57" i="69"/>
  <c r="IU57" i="69"/>
  <c r="IT57" i="69"/>
  <c r="IS57" i="69"/>
  <c r="IR57" i="69"/>
  <c r="IQ57" i="69"/>
  <c r="IP57" i="69"/>
  <c r="IO57" i="69"/>
  <c r="IN57" i="69"/>
  <c r="IM57" i="69"/>
  <c r="IL57" i="69"/>
  <c r="IK57" i="69"/>
  <c r="IJ57" i="69"/>
  <c r="II57" i="69"/>
  <c r="IH57" i="69"/>
  <c r="IG57" i="69"/>
  <c r="IF57" i="69"/>
  <c r="IE57" i="69"/>
  <c r="ID57" i="69"/>
  <c r="IC57" i="69"/>
  <c r="IB57" i="69"/>
  <c r="IA57" i="69"/>
  <c r="HZ57" i="69"/>
  <c r="HY57" i="69"/>
  <c r="HX57" i="69"/>
  <c r="HW57" i="69"/>
  <c r="HV57" i="69"/>
  <c r="HU57" i="69"/>
  <c r="HT57" i="69"/>
  <c r="HS57" i="69"/>
  <c r="HR57" i="69"/>
  <c r="HQ57" i="69"/>
  <c r="HP57" i="69"/>
  <c r="HO57" i="69"/>
  <c r="HN57" i="69"/>
  <c r="HM57" i="69"/>
  <c r="HL57" i="69"/>
  <c r="HK57" i="69"/>
  <c r="HJ57" i="69"/>
  <c r="HI57" i="69"/>
  <c r="HH57" i="69"/>
  <c r="HG57" i="69"/>
  <c r="HF57" i="69"/>
  <c r="HE57" i="69"/>
  <c r="HD57" i="69"/>
  <c r="HC57" i="69"/>
  <c r="HB57" i="69"/>
  <c r="HA57" i="69"/>
  <c r="GZ57" i="69"/>
  <c r="GY57" i="69"/>
  <c r="GX57" i="69"/>
  <c r="GW57" i="69"/>
  <c r="GV57" i="69"/>
  <c r="GU57" i="69"/>
  <c r="GT57" i="69"/>
  <c r="GS57" i="69"/>
  <c r="GR57" i="69"/>
  <c r="GQ57" i="69"/>
  <c r="JW56" i="69"/>
  <c r="JV56" i="69"/>
  <c r="JU56" i="69"/>
  <c r="JT56" i="69"/>
  <c r="JS56" i="69"/>
  <c r="JR56" i="69"/>
  <c r="JQ56" i="69"/>
  <c r="JP56" i="69"/>
  <c r="JO56" i="69"/>
  <c r="JN56" i="69"/>
  <c r="JM56" i="69"/>
  <c r="JL56" i="69"/>
  <c r="JK56" i="69"/>
  <c r="JJ56" i="69"/>
  <c r="JI56" i="69"/>
  <c r="JH56" i="69"/>
  <c r="JG56" i="69"/>
  <c r="JF56" i="69"/>
  <c r="JE56" i="69"/>
  <c r="JD56" i="69"/>
  <c r="JC56" i="69"/>
  <c r="JB56" i="69"/>
  <c r="JA56" i="69"/>
  <c r="IZ56" i="69"/>
  <c r="IY56" i="69"/>
  <c r="IX56" i="69"/>
  <c r="IW56" i="69"/>
  <c r="IV56" i="69"/>
  <c r="IU56" i="69"/>
  <c r="IT56" i="69"/>
  <c r="IS56" i="69"/>
  <c r="IR56" i="69"/>
  <c r="IQ56" i="69"/>
  <c r="IP56" i="69"/>
  <c r="IO56" i="69"/>
  <c r="IN56" i="69"/>
  <c r="IM56" i="69"/>
  <c r="IL56" i="69"/>
  <c r="IK56" i="69"/>
  <c r="IJ56" i="69"/>
  <c r="II56" i="69"/>
  <c r="IH56" i="69"/>
  <c r="IG56" i="69"/>
  <c r="IF56" i="69"/>
  <c r="IE56" i="69"/>
  <c r="ID56" i="69"/>
  <c r="IC56" i="69"/>
  <c r="IB56" i="69"/>
  <c r="IA56" i="69"/>
  <c r="HZ56" i="69"/>
  <c r="HY56" i="69"/>
  <c r="HX56" i="69"/>
  <c r="HW56" i="69"/>
  <c r="HV56" i="69"/>
  <c r="HU56" i="69"/>
  <c r="HT56" i="69"/>
  <c r="HS56" i="69"/>
  <c r="HR56" i="69"/>
  <c r="HQ56" i="69"/>
  <c r="HP56" i="69"/>
  <c r="HO56" i="69"/>
  <c r="HN56" i="69"/>
  <c r="HM56" i="69"/>
  <c r="HL56" i="69"/>
  <c r="HK56" i="69"/>
  <c r="HJ56" i="69"/>
  <c r="HI56" i="69"/>
  <c r="HH56" i="69"/>
  <c r="HG56" i="69"/>
  <c r="HF56" i="69"/>
  <c r="HE56" i="69"/>
  <c r="HD56" i="69"/>
  <c r="HC56" i="69"/>
  <c r="HB56" i="69"/>
  <c r="HA56" i="69"/>
  <c r="GZ56" i="69"/>
  <c r="GY56" i="69"/>
  <c r="GX56" i="69"/>
  <c r="GW56" i="69"/>
  <c r="GV56" i="69"/>
  <c r="GU56" i="69"/>
  <c r="GT56" i="69"/>
  <c r="GS56" i="69"/>
  <c r="GR56" i="69"/>
  <c r="GQ56" i="69"/>
  <c r="JW55" i="69"/>
  <c r="JV55" i="69"/>
  <c r="JU55" i="69"/>
  <c r="JT55" i="69"/>
  <c r="JS55" i="69"/>
  <c r="JR55" i="69"/>
  <c r="JQ55" i="69"/>
  <c r="JP55" i="69"/>
  <c r="JO55" i="69"/>
  <c r="JN55" i="69"/>
  <c r="JM55" i="69"/>
  <c r="JL55" i="69"/>
  <c r="JK55" i="69"/>
  <c r="JJ55" i="69"/>
  <c r="JI55" i="69"/>
  <c r="JH55" i="69"/>
  <c r="JG55" i="69"/>
  <c r="JF55" i="69"/>
  <c r="JE55" i="69"/>
  <c r="JD55" i="69"/>
  <c r="JC55" i="69"/>
  <c r="JB55" i="69"/>
  <c r="JA55" i="69"/>
  <c r="IZ55" i="69"/>
  <c r="IY55" i="69"/>
  <c r="IX55" i="69"/>
  <c r="IW55" i="69"/>
  <c r="IV55" i="69"/>
  <c r="IU55" i="69"/>
  <c r="IT55" i="69"/>
  <c r="IS55" i="69"/>
  <c r="IR55" i="69"/>
  <c r="IQ55" i="69"/>
  <c r="IP55" i="69"/>
  <c r="IO55" i="69"/>
  <c r="IN55" i="69"/>
  <c r="IM55" i="69"/>
  <c r="IL55" i="69"/>
  <c r="IK55" i="69"/>
  <c r="IJ55" i="69"/>
  <c r="II55" i="69"/>
  <c r="IH55" i="69"/>
  <c r="IG55" i="69"/>
  <c r="IF55" i="69"/>
  <c r="IE55" i="69"/>
  <c r="ID55" i="69"/>
  <c r="IC55" i="69"/>
  <c r="IB55" i="69"/>
  <c r="IA55" i="69"/>
  <c r="HZ55" i="69"/>
  <c r="HY55" i="69"/>
  <c r="HX55" i="69"/>
  <c r="HW55" i="69"/>
  <c r="HV55" i="69"/>
  <c r="HU55" i="69"/>
  <c r="HT55" i="69"/>
  <c r="HS55" i="69"/>
  <c r="HR55" i="69"/>
  <c r="HQ55" i="69"/>
  <c r="HP55" i="69"/>
  <c r="HO55" i="69"/>
  <c r="HN55" i="69"/>
  <c r="HM55" i="69"/>
  <c r="HL55" i="69"/>
  <c r="HK55" i="69"/>
  <c r="HJ55" i="69"/>
  <c r="HI55" i="69"/>
  <c r="HH55" i="69"/>
  <c r="HG55" i="69"/>
  <c r="HF55" i="69"/>
  <c r="HE55" i="69"/>
  <c r="HD55" i="69"/>
  <c r="HC55" i="69"/>
  <c r="HB55" i="69"/>
  <c r="HA55" i="69"/>
  <c r="GZ55" i="69"/>
  <c r="GY55" i="69"/>
  <c r="GX55" i="69"/>
  <c r="GW55" i="69"/>
  <c r="GV55" i="69"/>
  <c r="GU55" i="69"/>
  <c r="GT55" i="69"/>
  <c r="GS55" i="69"/>
  <c r="GR55" i="69"/>
  <c r="GQ55" i="69"/>
  <c r="JW54" i="69"/>
  <c r="JV54" i="69"/>
  <c r="JU54" i="69"/>
  <c r="JT54" i="69"/>
  <c r="JS54" i="69"/>
  <c r="JR54" i="69"/>
  <c r="JQ54" i="69"/>
  <c r="JP54" i="69"/>
  <c r="JO54" i="69"/>
  <c r="JN54" i="69"/>
  <c r="JM54" i="69"/>
  <c r="JL54" i="69"/>
  <c r="JK54" i="69"/>
  <c r="JJ54" i="69"/>
  <c r="JI54" i="69"/>
  <c r="JH54" i="69"/>
  <c r="JG54" i="69"/>
  <c r="JF54" i="69"/>
  <c r="JE54" i="69"/>
  <c r="JD54" i="69"/>
  <c r="JC54" i="69"/>
  <c r="JB54" i="69"/>
  <c r="JA54" i="69"/>
  <c r="IZ54" i="69"/>
  <c r="IY54" i="69"/>
  <c r="IX54" i="69"/>
  <c r="IW54" i="69"/>
  <c r="IV54" i="69"/>
  <c r="IU54" i="69"/>
  <c r="IT54" i="69"/>
  <c r="IS54" i="69"/>
  <c r="IR54" i="69"/>
  <c r="IQ54" i="69"/>
  <c r="IP54" i="69"/>
  <c r="IO54" i="69"/>
  <c r="IN54" i="69"/>
  <c r="IM54" i="69"/>
  <c r="IL54" i="69"/>
  <c r="IK54" i="69"/>
  <c r="IJ54" i="69"/>
  <c r="II54" i="69"/>
  <c r="IH54" i="69"/>
  <c r="IG54" i="69"/>
  <c r="IF54" i="69"/>
  <c r="IE54" i="69"/>
  <c r="ID54" i="69"/>
  <c r="IC54" i="69"/>
  <c r="IB54" i="69"/>
  <c r="IA54" i="69"/>
  <c r="HZ54" i="69"/>
  <c r="HY54" i="69"/>
  <c r="HX54" i="69"/>
  <c r="HW54" i="69"/>
  <c r="HV54" i="69"/>
  <c r="HU54" i="69"/>
  <c r="HT54" i="69"/>
  <c r="HS54" i="69"/>
  <c r="HR54" i="69"/>
  <c r="HQ54" i="69"/>
  <c r="HP54" i="69"/>
  <c r="HO54" i="69"/>
  <c r="HN54" i="69"/>
  <c r="HM54" i="69"/>
  <c r="HL54" i="69"/>
  <c r="HK54" i="69"/>
  <c r="HJ54" i="69"/>
  <c r="HI54" i="69"/>
  <c r="HH54" i="69"/>
  <c r="HG54" i="69"/>
  <c r="HF54" i="69"/>
  <c r="HE54" i="69"/>
  <c r="HD54" i="69"/>
  <c r="HC54" i="69"/>
  <c r="HB54" i="69"/>
  <c r="HA54" i="69"/>
  <c r="GZ54" i="69"/>
  <c r="GY54" i="69"/>
  <c r="GX54" i="69"/>
  <c r="GW54" i="69"/>
  <c r="GV54" i="69"/>
  <c r="GU54" i="69"/>
  <c r="GT54" i="69"/>
  <c r="GS54" i="69"/>
  <c r="GR54" i="69"/>
  <c r="GQ54" i="69"/>
  <c r="JW53" i="69"/>
  <c r="JV53" i="69"/>
  <c r="JU53" i="69"/>
  <c r="JT53" i="69"/>
  <c r="JS53" i="69"/>
  <c r="JR53" i="69"/>
  <c r="JQ53" i="69"/>
  <c r="JP53" i="69"/>
  <c r="JO53" i="69"/>
  <c r="JN53" i="69"/>
  <c r="JM53" i="69"/>
  <c r="JL53" i="69"/>
  <c r="JK53" i="69"/>
  <c r="JJ53" i="69"/>
  <c r="JI53" i="69"/>
  <c r="JH53" i="69"/>
  <c r="JG53" i="69"/>
  <c r="JF53" i="69"/>
  <c r="JE53" i="69"/>
  <c r="JD53" i="69"/>
  <c r="JC53" i="69"/>
  <c r="JB53" i="69"/>
  <c r="JA53" i="69"/>
  <c r="IZ53" i="69"/>
  <c r="IY53" i="69"/>
  <c r="IX53" i="69"/>
  <c r="IW53" i="69"/>
  <c r="IV53" i="69"/>
  <c r="IU53" i="69"/>
  <c r="IT53" i="69"/>
  <c r="IS53" i="69"/>
  <c r="IR53" i="69"/>
  <c r="IQ53" i="69"/>
  <c r="IP53" i="69"/>
  <c r="IO53" i="69"/>
  <c r="IN53" i="69"/>
  <c r="IM53" i="69"/>
  <c r="IL53" i="69"/>
  <c r="IK53" i="69"/>
  <c r="IJ53" i="69"/>
  <c r="II53" i="69"/>
  <c r="IH53" i="69"/>
  <c r="IG53" i="69"/>
  <c r="IF53" i="69"/>
  <c r="IE53" i="69"/>
  <c r="ID53" i="69"/>
  <c r="IC53" i="69"/>
  <c r="IB53" i="69"/>
  <c r="IA53" i="69"/>
  <c r="HZ53" i="69"/>
  <c r="HY53" i="69"/>
  <c r="HX53" i="69"/>
  <c r="HW53" i="69"/>
  <c r="HV53" i="69"/>
  <c r="HU53" i="69"/>
  <c r="HT53" i="69"/>
  <c r="HS53" i="69"/>
  <c r="HR53" i="69"/>
  <c r="HQ53" i="69"/>
  <c r="HP53" i="69"/>
  <c r="HO53" i="69"/>
  <c r="HN53" i="69"/>
  <c r="HM53" i="69"/>
  <c r="HL53" i="69"/>
  <c r="HK53" i="69"/>
  <c r="HJ53" i="69"/>
  <c r="HI53" i="69"/>
  <c r="HH53" i="69"/>
  <c r="HG53" i="69"/>
  <c r="HF53" i="69"/>
  <c r="HE53" i="69"/>
  <c r="HD53" i="69"/>
  <c r="HC53" i="69"/>
  <c r="HB53" i="69"/>
  <c r="HA53" i="69"/>
  <c r="GZ53" i="69"/>
  <c r="GY53" i="69"/>
  <c r="GX53" i="69"/>
  <c r="GW53" i="69"/>
  <c r="GV53" i="69"/>
  <c r="GU53" i="69"/>
  <c r="GT53" i="69"/>
  <c r="GS53" i="69"/>
  <c r="GR53" i="69"/>
  <c r="GQ53" i="69"/>
  <c r="JW52" i="69"/>
  <c r="JV52" i="69"/>
  <c r="JU52" i="69"/>
  <c r="JT52" i="69"/>
  <c r="JS52" i="69"/>
  <c r="JR52" i="69"/>
  <c r="JQ52" i="69"/>
  <c r="JP52" i="69"/>
  <c r="JO52" i="69"/>
  <c r="JN52" i="69"/>
  <c r="JM52" i="69"/>
  <c r="JL52" i="69"/>
  <c r="JK52" i="69"/>
  <c r="JJ52" i="69"/>
  <c r="JI52" i="69"/>
  <c r="JH52" i="69"/>
  <c r="JG52" i="69"/>
  <c r="JF52" i="69"/>
  <c r="JE52" i="69"/>
  <c r="JD52" i="69"/>
  <c r="JC52" i="69"/>
  <c r="JB52" i="69"/>
  <c r="JA52" i="69"/>
  <c r="IZ52" i="69"/>
  <c r="IY52" i="69"/>
  <c r="IX52" i="69"/>
  <c r="IW52" i="69"/>
  <c r="IV52" i="69"/>
  <c r="IU52" i="69"/>
  <c r="IT52" i="69"/>
  <c r="IS52" i="69"/>
  <c r="IR52" i="69"/>
  <c r="IQ52" i="69"/>
  <c r="IP52" i="69"/>
  <c r="IO52" i="69"/>
  <c r="IN52" i="69"/>
  <c r="IM52" i="69"/>
  <c r="IL52" i="69"/>
  <c r="IK52" i="69"/>
  <c r="IJ52" i="69"/>
  <c r="II52" i="69"/>
  <c r="IH52" i="69"/>
  <c r="IG52" i="69"/>
  <c r="IF52" i="69"/>
  <c r="IE52" i="69"/>
  <c r="ID52" i="69"/>
  <c r="IC52" i="69"/>
  <c r="IB52" i="69"/>
  <c r="IA52" i="69"/>
  <c r="HZ52" i="69"/>
  <c r="HY52" i="69"/>
  <c r="HX52" i="69"/>
  <c r="HW52" i="69"/>
  <c r="HV52" i="69"/>
  <c r="HU52" i="69"/>
  <c r="HT52" i="69"/>
  <c r="HS52" i="69"/>
  <c r="HR52" i="69"/>
  <c r="HQ52" i="69"/>
  <c r="HP52" i="69"/>
  <c r="HO52" i="69"/>
  <c r="HN52" i="69"/>
  <c r="HM52" i="69"/>
  <c r="HL52" i="69"/>
  <c r="HK52" i="69"/>
  <c r="HJ52" i="69"/>
  <c r="HI52" i="69"/>
  <c r="HH52" i="69"/>
  <c r="HG52" i="69"/>
  <c r="HF52" i="69"/>
  <c r="HE52" i="69"/>
  <c r="HD52" i="69"/>
  <c r="HC52" i="69"/>
  <c r="HB52" i="69"/>
  <c r="HA52" i="69"/>
  <c r="GZ52" i="69"/>
  <c r="GY52" i="69"/>
  <c r="GX52" i="69"/>
  <c r="GW52" i="69"/>
  <c r="GV52" i="69"/>
  <c r="GU52" i="69"/>
  <c r="GT52" i="69"/>
  <c r="GS52" i="69"/>
  <c r="GR52" i="69"/>
  <c r="GQ52" i="69"/>
  <c r="JW51" i="69"/>
  <c r="JV51" i="69"/>
  <c r="JU51" i="69"/>
  <c r="JT51" i="69"/>
  <c r="JS51" i="69"/>
  <c r="JR51" i="69"/>
  <c r="JQ51" i="69"/>
  <c r="JP51" i="69"/>
  <c r="JO51" i="69"/>
  <c r="JN51" i="69"/>
  <c r="JM51" i="69"/>
  <c r="JL51" i="69"/>
  <c r="JK51" i="69"/>
  <c r="JJ51" i="69"/>
  <c r="JI51" i="69"/>
  <c r="JH51" i="69"/>
  <c r="JG51" i="69"/>
  <c r="JF51" i="69"/>
  <c r="JE51" i="69"/>
  <c r="JD51" i="69"/>
  <c r="JC51" i="69"/>
  <c r="JB51" i="69"/>
  <c r="JA51" i="69"/>
  <c r="IZ51" i="69"/>
  <c r="IY51" i="69"/>
  <c r="IX51" i="69"/>
  <c r="IW51" i="69"/>
  <c r="IV51" i="69"/>
  <c r="IU51" i="69"/>
  <c r="IT51" i="69"/>
  <c r="IS51" i="69"/>
  <c r="IR51" i="69"/>
  <c r="IQ51" i="69"/>
  <c r="IP51" i="69"/>
  <c r="IO51" i="69"/>
  <c r="IN51" i="69"/>
  <c r="IM51" i="69"/>
  <c r="IL51" i="69"/>
  <c r="IK51" i="69"/>
  <c r="IJ51" i="69"/>
  <c r="II51" i="69"/>
  <c r="IH51" i="69"/>
  <c r="IG51" i="69"/>
  <c r="IF51" i="69"/>
  <c r="IE51" i="69"/>
  <c r="ID51" i="69"/>
  <c r="IC51" i="69"/>
  <c r="IB51" i="69"/>
  <c r="IA51" i="69"/>
  <c r="HZ51" i="69"/>
  <c r="HY51" i="69"/>
  <c r="HX51" i="69"/>
  <c r="HW51" i="69"/>
  <c r="HV51" i="69"/>
  <c r="HU51" i="69"/>
  <c r="HT51" i="69"/>
  <c r="HS51" i="69"/>
  <c r="HR51" i="69"/>
  <c r="HQ51" i="69"/>
  <c r="HP51" i="69"/>
  <c r="HO51" i="69"/>
  <c r="HN51" i="69"/>
  <c r="HM51" i="69"/>
  <c r="HL51" i="69"/>
  <c r="HK51" i="69"/>
  <c r="HJ51" i="69"/>
  <c r="HI51" i="69"/>
  <c r="HH51" i="69"/>
  <c r="HG51" i="69"/>
  <c r="HF51" i="69"/>
  <c r="HE51" i="69"/>
  <c r="HD51" i="69"/>
  <c r="HC51" i="69"/>
  <c r="HB51" i="69"/>
  <c r="HA51" i="69"/>
  <c r="GZ51" i="69"/>
  <c r="GY51" i="69"/>
  <c r="GX51" i="69"/>
  <c r="GW51" i="69"/>
  <c r="GV51" i="69"/>
  <c r="GU51" i="69"/>
  <c r="GT51" i="69"/>
  <c r="GS51" i="69"/>
  <c r="GR51" i="69"/>
  <c r="GQ51" i="69"/>
  <c r="JW50" i="69"/>
  <c r="JV50" i="69"/>
  <c r="JU50" i="69"/>
  <c r="JT50" i="69"/>
  <c r="JS50" i="69"/>
  <c r="JR50" i="69"/>
  <c r="JQ50" i="69"/>
  <c r="JP50" i="69"/>
  <c r="JO50" i="69"/>
  <c r="JN50" i="69"/>
  <c r="JM50" i="69"/>
  <c r="JL50" i="69"/>
  <c r="JK50" i="69"/>
  <c r="JJ50" i="69"/>
  <c r="JI50" i="69"/>
  <c r="JH50" i="69"/>
  <c r="JG50" i="69"/>
  <c r="JF50" i="69"/>
  <c r="JE50" i="69"/>
  <c r="JD50" i="69"/>
  <c r="JC50" i="69"/>
  <c r="JB50" i="69"/>
  <c r="JA50" i="69"/>
  <c r="IZ50" i="69"/>
  <c r="IY50" i="69"/>
  <c r="IX50" i="69"/>
  <c r="IW50" i="69"/>
  <c r="IV50" i="69"/>
  <c r="IU50" i="69"/>
  <c r="IT50" i="69"/>
  <c r="IS50" i="69"/>
  <c r="IR50" i="69"/>
  <c r="IQ50" i="69"/>
  <c r="IP50" i="69"/>
  <c r="IO50" i="69"/>
  <c r="IN50" i="69"/>
  <c r="IM50" i="69"/>
  <c r="IL50" i="69"/>
  <c r="IK50" i="69"/>
  <c r="IJ50" i="69"/>
  <c r="II50" i="69"/>
  <c r="IH50" i="69"/>
  <c r="IG50" i="69"/>
  <c r="IF50" i="69"/>
  <c r="IE50" i="69"/>
  <c r="ID50" i="69"/>
  <c r="IC50" i="69"/>
  <c r="IB50" i="69"/>
  <c r="IA50" i="69"/>
  <c r="HZ50" i="69"/>
  <c r="HY50" i="69"/>
  <c r="HX50" i="69"/>
  <c r="HW50" i="69"/>
  <c r="HV50" i="69"/>
  <c r="HU50" i="69"/>
  <c r="HT50" i="69"/>
  <c r="HS50" i="69"/>
  <c r="HR50" i="69"/>
  <c r="HQ50" i="69"/>
  <c r="HP50" i="69"/>
  <c r="HO50" i="69"/>
  <c r="HN50" i="69"/>
  <c r="HM50" i="69"/>
  <c r="HL50" i="69"/>
  <c r="HK50" i="69"/>
  <c r="HJ50" i="69"/>
  <c r="HI50" i="69"/>
  <c r="HH50" i="69"/>
  <c r="HG50" i="69"/>
  <c r="HF50" i="69"/>
  <c r="HE50" i="69"/>
  <c r="HD50" i="69"/>
  <c r="HC50" i="69"/>
  <c r="HB50" i="69"/>
  <c r="HA50" i="69"/>
  <c r="GZ50" i="69"/>
  <c r="GY50" i="69"/>
  <c r="GX50" i="69"/>
  <c r="GW50" i="69"/>
  <c r="GV50" i="69"/>
  <c r="GU50" i="69"/>
  <c r="GT50" i="69"/>
  <c r="GS50" i="69"/>
  <c r="GR50" i="69"/>
  <c r="GQ50" i="69"/>
  <c r="JW49" i="69"/>
  <c r="JV49" i="69"/>
  <c r="JU49" i="69"/>
  <c r="JT49" i="69"/>
  <c r="JS49" i="69"/>
  <c r="JR49" i="69"/>
  <c r="JQ49" i="69"/>
  <c r="JP49" i="69"/>
  <c r="JO49" i="69"/>
  <c r="JN49" i="69"/>
  <c r="JM49" i="69"/>
  <c r="JL49" i="69"/>
  <c r="JK49" i="69"/>
  <c r="JJ49" i="69"/>
  <c r="JI49" i="69"/>
  <c r="JH49" i="69"/>
  <c r="JG49" i="69"/>
  <c r="JF49" i="69"/>
  <c r="JE49" i="69"/>
  <c r="JD49" i="69"/>
  <c r="JC49" i="69"/>
  <c r="JB49" i="69"/>
  <c r="JA49" i="69"/>
  <c r="IZ49" i="69"/>
  <c r="IY49" i="69"/>
  <c r="IX49" i="69"/>
  <c r="IW49" i="69"/>
  <c r="IV49" i="69"/>
  <c r="IU49" i="69"/>
  <c r="IT49" i="69"/>
  <c r="IS49" i="69"/>
  <c r="IR49" i="69"/>
  <c r="IQ49" i="69"/>
  <c r="IP49" i="69"/>
  <c r="IO49" i="69"/>
  <c r="IN49" i="69"/>
  <c r="IM49" i="69"/>
  <c r="IL49" i="69"/>
  <c r="IK49" i="69"/>
  <c r="IJ49" i="69"/>
  <c r="II49" i="69"/>
  <c r="IH49" i="69"/>
  <c r="IG49" i="69"/>
  <c r="IF49" i="69"/>
  <c r="IE49" i="69"/>
  <c r="ID49" i="69"/>
  <c r="IC49" i="69"/>
  <c r="IB49" i="69"/>
  <c r="IA49" i="69"/>
  <c r="HZ49" i="69"/>
  <c r="HY49" i="69"/>
  <c r="HX49" i="69"/>
  <c r="HW49" i="69"/>
  <c r="HV49" i="69"/>
  <c r="HU49" i="69"/>
  <c r="HT49" i="69"/>
  <c r="HS49" i="69"/>
  <c r="HR49" i="69"/>
  <c r="HQ49" i="69"/>
  <c r="HP49" i="69"/>
  <c r="HO49" i="69"/>
  <c r="HN49" i="69"/>
  <c r="HM49" i="69"/>
  <c r="HL49" i="69"/>
  <c r="HK49" i="69"/>
  <c r="HJ49" i="69"/>
  <c r="HI49" i="69"/>
  <c r="HH49" i="69"/>
  <c r="HG49" i="69"/>
  <c r="HF49" i="69"/>
  <c r="HE49" i="69"/>
  <c r="HD49" i="69"/>
  <c r="HC49" i="69"/>
  <c r="HB49" i="69"/>
  <c r="HA49" i="69"/>
  <c r="GZ49" i="69"/>
  <c r="GY49" i="69"/>
  <c r="GX49" i="69"/>
  <c r="GW49" i="69"/>
  <c r="GV49" i="69"/>
  <c r="GU49" i="69"/>
  <c r="GT49" i="69"/>
  <c r="GS49" i="69"/>
  <c r="GR49" i="69"/>
  <c r="GQ49" i="69"/>
  <c r="JW48" i="69"/>
  <c r="JV48" i="69"/>
  <c r="JU48" i="69"/>
  <c r="JT48" i="69"/>
  <c r="JS48" i="69"/>
  <c r="JR48" i="69"/>
  <c r="JQ48" i="69"/>
  <c r="JP48" i="69"/>
  <c r="JO48" i="69"/>
  <c r="JN48" i="69"/>
  <c r="JM48" i="69"/>
  <c r="JL48" i="69"/>
  <c r="JK48" i="69"/>
  <c r="JJ48" i="69"/>
  <c r="JI48" i="69"/>
  <c r="JH48" i="69"/>
  <c r="JG48" i="69"/>
  <c r="JF48" i="69"/>
  <c r="JE48" i="69"/>
  <c r="JD48" i="69"/>
  <c r="JC48" i="69"/>
  <c r="JB48" i="69"/>
  <c r="JA48" i="69"/>
  <c r="IZ48" i="69"/>
  <c r="IY48" i="69"/>
  <c r="IX48" i="69"/>
  <c r="IW48" i="69"/>
  <c r="IV48" i="69"/>
  <c r="IU48" i="69"/>
  <c r="IT48" i="69"/>
  <c r="IS48" i="69"/>
  <c r="IR48" i="69"/>
  <c r="IQ48" i="69"/>
  <c r="IP48" i="69"/>
  <c r="IO48" i="69"/>
  <c r="IN48" i="69"/>
  <c r="IM48" i="69"/>
  <c r="IL48" i="69"/>
  <c r="IK48" i="69"/>
  <c r="IJ48" i="69"/>
  <c r="II48" i="69"/>
  <c r="IH48" i="69"/>
  <c r="IG48" i="69"/>
  <c r="IF48" i="69"/>
  <c r="IE48" i="69"/>
  <c r="ID48" i="69"/>
  <c r="IC48" i="69"/>
  <c r="IB48" i="69"/>
  <c r="IA48" i="69"/>
  <c r="HZ48" i="69"/>
  <c r="HY48" i="69"/>
  <c r="HX48" i="69"/>
  <c r="HW48" i="69"/>
  <c r="HV48" i="69"/>
  <c r="HU48" i="69"/>
  <c r="HT48" i="69"/>
  <c r="HS48" i="69"/>
  <c r="HR48" i="69"/>
  <c r="HQ48" i="69"/>
  <c r="HP48" i="69"/>
  <c r="HO48" i="69"/>
  <c r="HN48" i="69"/>
  <c r="HM48" i="69"/>
  <c r="HL48" i="69"/>
  <c r="HK48" i="69"/>
  <c r="HJ48" i="69"/>
  <c r="HI48" i="69"/>
  <c r="HH48" i="69"/>
  <c r="HG48" i="69"/>
  <c r="HF48" i="69"/>
  <c r="HE48" i="69"/>
  <c r="HD48" i="69"/>
  <c r="HC48" i="69"/>
  <c r="HB48" i="69"/>
  <c r="HA48" i="69"/>
  <c r="GZ48" i="69"/>
  <c r="GY48" i="69"/>
  <c r="GX48" i="69"/>
  <c r="GW48" i="69"/>
  <c r="GV48" i="69"/>
  <c r="GU48" i="69"/>
  <c r="GT48" i="69"/>
  <c r="GS48" i="69"/>
  <c r="GR48" i="69"/>
  <c r="GQ48" i="69"/>
  <c r="JW47" i="69"/>
  <c r="JV47" i="69"/>
  <c r="JU47" i="69"/>
  <c r="JT47" i="69"/>
  <c r="JS47" i="69"/>
  <c r="JR47" i="69"/>
  <c r="JQ47" i="69"/>
  <c r="JP47" i="69"/>
  <c r="JO47" i="69"/>
  <c r="JN47" i="69"/>
  <c r="JM47" i="69"/>
  <c r="JL47" i="69"/>
  <c r="JK47" i="69"/>
  <c r="JJ47" i="69"/>
  <c r="JI47" i="69"/>
  <c r="JH47" i="69"/>
  <c r="JG47" i="69"/>
  <c r="JF47" i="69"/>
  <c r="JE47" i="69"/>
  <c r="JD47" i="69"/>
  <c r="JC47" i="69"/>
  <c r="JB47" i="69"/>
  <c r="JA47" i="69"/>
  <c r="IZ47" i="69"/>
  <c r="IY47" i="69"/>
  <c r="IX47" i="69"/>
  <c r="IW47" i="69"/>
  <c r="IV47" i="69"/>
  <c r="IU47" i="69"/>
  <c r="IT47" i="69"/>
  <c r="IS47" i="69"/>
  <c r="IR47" i="69"/>
  <c r="IQ47" i="69"/>
  <c r="IP47" i="69"/>
  <c r="IO47" i="69"/>
  <c r="IN47" i="69"/>
  <c r="IM47" i="69"/>
  <c r="IL47" i="69"/>
  <c r="IK47" i="69"/>
  <c r="IJ47" i="69"/>
  <c r="II47" i="69"/>
  <c r="IH47" i="69"/>
  <c r="IG47" i="69"/>
  <c r="IF47" i="69"/>
  <c r="IE47" i="69"/>
  <c r="ID47" i="69"/>
  <c r="IC47" i="69"/>
  <c r="IB47" i="69"/>
  <c r="IA47" i="69"/>
  <c r="HZ47" i="69"/>
  <c r="HY47" i="69"/>
  <c r="HX47" i="69"/>
  <c r="HW47" i="69"/>
  <c r="HV47" i="69"/>
  <c r="HU47" i="69"/>
  <c r="HT47" i="69"/>
  <c r="HS47" i="69"/>
  <c r="HR47" i="69"/>
  <c r="HQ47" i="69"/>
  <c r="HP47" i="69"/>
  <c r="HO47" i="69"/>
  <c r="HN47" i="69"/>
  <c r="HM47" i="69"/>
  <c r="HL47" i="69"/>
  <c r="HK47" i="69"/>
  <c r="HJ47" i="69"/>
  <c r="HI47" i="69"/>
  <c r="HH47" i="69"/>
  <c r="HG47" i="69"/>
  <c r="HF47" i="69"/>
  <c r="HE47" i="69"/>
  <c r="HD47" i="69"/>
  <c r="HC47" i="69"/>
  <c r="HB47" i="69"/>
  <c r="HA47" i="69"/>
  <c r="GZ47" i="69"/>
  <c r="GY47" i="69"/>
  <c r="GX47" i="69"/>
  <c r="GW47" i="69"/>
  <c r="GV47" i="69"/>
  <c r="GU47" i="69"/>
  <c r="GT47" i="69"/>
  <c r="GS47" i="69"/>
  <c r="GR47" i="69"/>
  <c r="GQ47" i="69"/>
  <c r="JW46" i="69"/>
  <c r="JV46" i="69"/>
  <c r="JU46" i="69"/>
  <c r="JT46" i="69"/>
  <c r="JS46" i="69"/>
  <c r="JR46" i="69"/>
  <c r="JQ46" i="69"/>
  <c r="JP46" i="69"/>
  <c r="JO46" i="69"/>
  <c r="JN46" i="69"/>
  <c r="JM46" i="69"/>
  <c r="JL46" i="69"/>
  <c r="JK46" i="69"/>
  <c r="JJ46" i="69"/>
  <c r="JI46" i="69"/>
  <c r="JH46" i="69"/>
  <c r="JG46" i="69"/>
  <c r="JF46" i="69"/>
  <c r="JE46" i="69"/>
  <c r="JD46" i="69"/>
  <c r="JC46" i="69"/>
  <c r="JB46" i="69"/>
  <c r="JA46" i="69"/>
  <c r="IZ46" i="69"/>
  <c r="IY46" i="69"/>
  <c r="IX46" i="69"/>
  <c r="IW46" i="69"/>
  <c r="IV46" i="69"/>
  <c r="IU46" i="69"/>
  <c r="IT46" i="69"/>
  <c r="IS46" i="69"/>
  <c r="IR46" i="69"/>
  <c r="IQ46" i="69"/>
  <c r="IP46" i="69"/>
  <c r="IO46" i="69"/>
  <c r="IN46" i="69"/>
  <c r="IM46" i="69"/>
  <c r="IL46" i="69"/>
  <c r="IK46" i="69"/>
  <c r="IJ46" i="69"/>
  <c r="II46" i="69"/>
  <c r="IH46" i="69"/>
  <c r="IG46" i="69"/>
  <c r="IF46" i="69"/>
  <c r="IE46" i="69"/>
  <c r="ID46" i="69"/>
  <c r="IC46" i="69"/>
  <c r="IB46" i="69"/>
  <c r="IA46" i="69"/>
  <c r="HZ46" i="69"/>
  <c r="HY46" i="69"/>
  <c r="HX46" i="69"/>
  <c r="HW46" i="69"/>
  <c r="HV46" i="69"/>
  <c r="HU46" i="69"/>
  <c r="HT46" i="69"/>
  <c r="HS46" i="69"/>
  <c r="HR46" i="69"/>
  <c r="HQ46" i="69"/>
  <c r="HP46" i="69"/>
  <c r="HO46" i="69"/>
  <c r="HN46" i="69"/>
  <c r="HM46" i="69"/>
  <c r="HL46" i="69"/>
  <c r="HK46" i="69"/>
  <c r="HJ46" i="69"/>
  <c r="HI46" i="69"/>
  <c r="HH46" i="69"/>
  <c r="HG46" i="69"/>
  <c r="HF46" i="69"/>
  <c r="HE46" i="69"/>
  <c r="HD46" i="69"/>
  <c r="HC46" i="69"/>
  <c r="HB46" i="69"/>
  <c r="HA46" i="69"/>
  <c r="GZ46" i="69"/>
  <c r="GY46" i="69"/>
  <c r="GX46" i="69"/>
  <c r="GW46" i="69"/>
  <c r="GV46" i="69"/>
  <c r="GU46" i="69"/>
  <c r="GT46" i="69"/>
  <c r="GS46" i="69"/>
  <c r="GR46" i="69"/>
  <c r="GQ46" i="69"/>
  <c r="JW45" i="69"/>
  <c r="JV45" i="69"/>
  <c r="JU45" i="69"/>
  <c r="JT45" i="69"/>
  <c r="JS45" i="69"/>
  <c r="JR45" i="69"/>
  <c r="JQ45" i="69"/>
  <c r="JP45" i="69"/>
  <c r="JO45" i="69"/>
  <c r="JN45" i="69"/>
  <c r="JM45" i="69"/>
  <c r="JL45" i="69"/>
  <c r="JK45" i="69"/>
  <c r="JJ45" i="69"/>
  <c r="JI45" i="69"/>
  <c r="JH45" i="69"/>
  <c r="JG45" i="69"/>
  <c r="JF45" i="69"/>
  <c r="JE45" i="69"/>
  <c r="JD45" i="69"/>
  <c r="JC45" i="69"/>
  <c r="JB45" i="69"/>
  <c r="JA45" i="69"/>
  <c r="IZ45" i="69"/>
  <c r="IY45" i="69"/>
  <c r="IX45" i="69"/>
  <c r="IW45" i="69"/>
  <c r="IV45" i="69"/>
  <c r="IU45" i="69"/>
  <c r="IT45" i="69"/>
  <c r="IS45" i="69"/>
  <c r="IR45" i="69"/>
  <c r="IQ45" i="69"/>
  <c r="IP45" i="69"/>
  <c r="IO45" i="69"/>
  <c r="IN45" i="69"/>
  <c r="IM45" i="69"/>
  <c r="IL45" i="69"/>
  <c r="IK45" i="69"/>
  <c r="IJ45" i="69"/>
  <c r="II45" i="69"/>
  <c r="IH45" i="69"/>
  <c r="IG45" i="69"/>
  <c r="IF45" i="69"/>
  <c r="IE45" i="69"/>
  <c r="ID45" i="69"/>
  <c r="IC45" i="69"/>
  <c r="IB45" i="69"/>
  <c r="IA45" i="69"/>
  <c r="HZ45" i="69"/>
  <c r="HY45" i="69"/>
  <c r="HX45" i="69"/>
  <c r="HW45" i="69"/>
  <c r="HV45" i="69"/>
  <c r="HU45" i="69"/>
  <c r="HT45" i="69"/>
  <c r="HS45" i="69"/>
  <c r="HR45" i="69"/>
  <c r="HQ45" i="69"/>
  <c r="HP45" i="69"/>
  <c r="HO45" i="69"/>
  <c r="HN45" i="69"/>
  <c r="HM45" i="69"/>
  <c r="HL45" i="69"/>
  <c r="HK45" i="69"/>
  <c r="HJ45" i="69"/>
  <c r="HI45" i="69"/>
  <c r="HH45" i="69"/>
  <c r="HG45" i="69"/>
  <c r="HF45" i="69"/>
  <c r="HE45" i="69"/>
  <c r="HD45" i="69"/>
  <c r="HC45" i="69"/>
  <c r="HB45" i="69"/>
  <c r="HA45" i="69"/>
  <c r="GZ45" i="69"/>
  <c r="GY45" i="69"/>
  <c r="GX45" i="69"/>
  <c r="GW45" i="69"/>
  <c r="GV45" i="69"/>
  <c r="GU45" i="69"/>
  <c r="GT45" i="69"/>
  <c r="GS45" i="69"/>
  <c r="GR45" i="69"/>
  <c r="GQ45" i="69"/>
  <c r="JW44" i="69"/>
  <c r="JV44" i="69"/>
  <c r="JU44" i="69"/>
  <c r="JT44" i="69"/>
  <c r="JS44" i="69"/>
  <c r="JR44" i="69"/>
  <c r="JQ44" i="69"/>
  <c r="JP44" i="69"/>
  <c r="JO44" i="69"/>
  <c r="JN44" i="69"/>
  <c r="JM44" i="69"/>
  <c r="JL44" i="69"/>
  <c r="JK44" i="69"/>
  <c r="JJ44" i="69"/>
  <c r="JI44" i="69"/>
  <c r="JH44" i="69"/>
  <c r="JG44" i="69"/>
  <c r="JF44" i="69"/>
  <c r="JE44" i="69"/>
  <c r="JD44" i="69"/>
  <c r="JC44" i="69"/>
  <c r="JB44" i="69"/>
  <c r="JA44" i="69"/>
  <c r="IZ44" i="69"/>
  <c r="IY44" i="69"/>
  <c r="IX44" i="69"/>
  <c r="IW44" i="69"/>
  <c r="IV44" i="69"/>
  <c r="IU44" i="69"/>
  <c r="IT44" i="69"/>
  <c r="IS44" i="69"/>
  <c r="IR44" i="69"/>
  <c r="IQ44" i="69"/>
  <c r="IP44" i="69"/>
  <c r="IO44" i="69"/>
  <c r="IN44" i="69"/>
  <c r="IM44" i="69"/>
  <c r="IL44" i="69"/>
  <c r="IK44" i="69"/>
  <c r="IJ44" i="69"/>
  <c r="II44" i="69"/>
  <c r="IH44" i="69"/>
  <c r="IG44" i="69"/>
  <c r="IF44" i="69"/>
  <c r="IE44" i="69"/>
  <c r="ID44" i="69"/>
  <c r="IC44" i="69"/>
  <c r="IB44" i="69"/>
  <c r="IA44" i="69"/>
  <c r="HZ44" i="69"/>
  <c r="HY44" i="69"/>
  <c r="HX44" i="69"/>
  <c r="HW44" i="69"/>
  <c r="HV44" i="69"/>
  <c r="HU44" i="69"/>
  <c r="HT44" i="69"/>
  <c r="HS44" i="69"/>
  <c r="HR44" i="69"/>
  <c r="HQ44" i="69"/>
  <c r="HP44" i="69"/>
  <c r="HO44" i="69"/>
  <c r="HN44" i="69"/>
  <c r="HM44" i="69"/>
  <c r="HL44" i="69"/>
  <c r="HK44" i="69"/>
  <c r="HJ44" i="69"/>
  <c r="HI44" i="69"/>
  <c r="HH44" i="69"/>
  <c r="HG44" i="69"/>
  <c r="HF44" i="69"/>
  <c r="HE44" i="69"/>
  <c r="HD44" i="69"/>
  <c r="HC44" i="69"/>
  <c r="HB44" i="69"/>
  <c r="HA44" i="69"/>
  <c r="GZ44" i="69"/>
  <c r="GY44" i="69"/>
  <c r="GX44" i="69"/>
  <c r="GW44" i="69"/>
  <c r="GV44" i="69"/>
  <c r="GU44" i="69"/>
  <c r="GT44" i="69"/>
  <c r="GS44" i="69"/>
  <c r="GR44" i="69"/>
  <c r="GQ44" i="69"/>
  <c r="JW43" i="69"/>
  <c r="JV43" i="69"/>
  <c r="JU43" i="69"/>
  <c r="JT43" i="69"/>
  <c r="JS43" i="69"/>
  <c r="JR43" i="69"/>
  <c r="JQ43" i="69"/>
  <c r="JP43" i="69"/>
  <c r="JO43" i="69"/>
  <c r="JN43" i="69"/>
  <c r="JM43" i="69"/>
  <c r="JL43" i="69"/>
  <c r="JK43" i="69"/>
  <c r="JJ43" i="69"/>
  <c r="JI43" i="69"/>
  <c r="JH43" i="69"/>
  <c r="JG43" i="69"/>
  <c r="JF43" i="69"/>
  <c r="JE43" i="69"/>
  <c r="JD43" i="69"/>
  <c r="JC43" i="69"/>
  <c r="JB43" i="69"/>
  <c r="JA43" i="69"/>
  <c r="IZ43" i="69"/>
  <c r="IY43" i="69"/>
  <c r="IX43" i="69"/>
  <c r="IW43" i="69"/>
  <c r="IV43" i="69"/>
  <c r="IU43" i="69"/>
  <c r="IT43" i="69"/>
  <c r="IS43" i="69"/>
  <c r="IR43" i="69"/>
  <c r="IQ43" i="69"/>
  <c r="IP43" i="69"/>
  <c r="IO43" i="69"/>
  <c r="IN43" i="69"/>
  <c r="IM43" i="69"/>
  <c r="IL43" i="69"/>
  <c r="IK43" i="69"/>
  <c r="IJ43" i="69"/>
  <c r="II43" i="69"/>
  <c r="IH43" i="69"/>
  <c r="IG43" i="69"/>
  <c r="IF43" i="69"/>
  <c r="IE43" i="69"/>
  <c r="ID43" i="69"/>
  <c r="IC43" i="69"/>
  <c r="IB43" i="69"/>
  <c r="IA43" i="69"/>
  <c r="HZ43" i="69"/>
  <c r="HY43" i="69"/>
  <c r="HX43" i="69"/>
  <c r="HW43" i="69"/>
  <c r="HV43" i="69"/>
  <c r="HU43" i="69"/>
  <c r="HT43" i="69"/>
  <c r="HS43" i="69"/>
  <c r="HR43" i="69"/>
  <c r="HQ43" i="69"/>
  <c r="HP43" i="69"/>
  <c r="HO43" i="69"/>
  <c r="HN43" i="69"/>
  <c r="HM43" i="69"/>
  <c r="HL43" i="69"/>
  <c r="HK43" i="69"/>
  <c r="HJ43" i="69"/>
  <c r="HI43" i="69"/>
  <c r="HH43" i="69"/>
  <c r="HG43" i="69"/>
  <c r="HF43" i="69"/>
  <c r="HE43" i="69"/>
  <c r="HD43" i="69"/>
  <c r="HC43" i="69"/>
  <c r="HB43" i="69"/>
  <c r="HA43" i="69"/>
  <c r="GZ43" i="69"/>
  <c r="GY43" i="69"/>
  <c r="GX43" i="69"/>
  <c r="GW43" i="69"/>
  <c r="GV43" i="69"/>
  <c r="GU43" i="69"/>
  <c r="GT43" i="69"/>
  <c r="GS43" i="69"/>
  <c r="GR43" i="69"/>
  <c r="GQ43" i="69"/>
  <c r="JW42" i="69"/>
  <c r="JV42" i="69"/>
  <c r="JU42" i="69"/>
  <c r="JT42" i="69"/>
  <c r="JS42" i="69"/>
  <c r="JR42" i="69"/>
  <c r="JQ42" i="69"/>
  <c r="JP42" i="69"/>
  <c r="JO42" i="69"/>
  <c r="JN42" i="69"/>
  <c r="JM42" i="69"/>
  <c r="JL42" i="69"/>
  <c r="JK42" i="69"/>
  <c r="JJ42" i="69"/>
  <c r="JI42" i="69"/>
  <c r="JH42" i="69"/>
  <c r="JG42" i="69"/>
  <c r="JF42" i="69"/>
  <c r="JE42" i="69"/>
  <c r="JD42" i="69"/>
  <c r="JC42" i="69"/>
  <c r="JB42" i="69"/>
  <c r="JA42" i="69"/>
  <c r="IZ42" i="69"/>
  <c r="IY42" i="69"/>
  <c r="IX42" i="69"/>
  <c r="IW42" i="69"/>
  <c r="IV42" i="69"/>
  <c r="IU42" i="69"/>
  <c r="IT42" i="69"/>
  <c r="IS42" i="69"/>
  <c r="IR42" i="69"/>
  <c r="IQ42" i="69"/>
  <c r="IP42" i="69"/>
  <c r="IO42" i="69"/>
  <c r="IN42" i="69"/>
  <c r="IM42" i="69"/>
  <c r="IL42" i="69"/>
  <c r="IK42" i="69"/>
  <c r="IJ42" i="69"/>
  <c r="II42" i="69"/>
  <c r="IH42" i="69"/>
  <c r="IG42" i="69"/>
  <c r="IF42" i="69"/>
  <c r="IE42" i="69"/>
  <c r="ID42" i="69"/>
  <c r="IC42" i="69"/>
  <c r="IB42" i="69"/>
  <c r="IA42" i="69"/>
  <c r="HZ42" i="69"/>
  <c r="HY42" i="69"/>
  <c r="HX42" i="69"/>
  <c r="HW42" i="69"/>
  <c r="HV42" i="69"/>
  <c r="HU42" i="69"/>
  <c r="HT42" i="69"/>
  <c r="HS42" i="69"/>
  <c r="HR42" i="69"/>
  <c r="HQ42" i="69"/>
  <c r="HP42" i="69"/>
  <c r="HO42" i="69"/>
  <c r="HN42" i="69"/>
  <c r="HM42" i="69"/>
  <c r="HL42" i="69"/>
  <c r="HK42" i="69"/>
  <c r="HJ42" i="69"/>
  <c r="HI42" i="69"/>
  <c r="HH42" i="69"/>
  <c r="HG42" i="69"/>
  <c r="HF42" i="69"/>
  <c r="HE42" i="69"/>
  <c r="HD42" i="69"/>
  <c r="HC42" i="69"/>
  <c r="HB42" i="69"/>
  <c r="HA42" i="69"/>
  <c r="GZ42" i="69"/>
  <c r="GY42" i="69"/>
  <c r="GX42" i="69"/>
  <c r="GW42" i="69"/>
  <c r="GV42" i="69"/>
  <c r="GU42" i="69"/>
  <c r="GT42" i="69"/>
  <c r="GS42" i="69"/>
  <c r="GR42" i="69"/>
  <c r="GQ42" i="69"/>
  <c r="JW41" i="69"/>
  <c r="JV41" i="69"/>
  <c r="JU41" i="69"/>
  <c r="JT41" i="69"/>
  <c r="JS41" i="69"/>
  <c r="JR41" i="69"/>
  <c r="JQ41" i="69"/>
  <c r="JP41" i="69"/>
  <c r="JO41" i="69"/>
  <c r="JN41" i="69"/>
  <c r="JM41" i="69"/>
  <c r="JL41" i="69"/>
  <c r="JK41" i="69"/>
  <c r="JJ41" i="69"/>
  <c r="JI41" i="69"/>
  <c r="JH41" i="69"/>
  <c r="JG41" i="69"/>
  <c r="JF41" i="69"/>
  <c r="JE41" i="69"/>
  <c r="JD41" i="69"/>
  <c r="JC41" i="69"/>
  <c r="JB41" i="69"/>
  <c r="JA41" i="69"/>
  <c r="IZ41" i="69"/>
  <c r="IY41" i="69"/>
  <c r="IX41" i="69"/>
  <c r="IW41" i="69"/>
  <c r="IV41" i="69"/>
  <c r="IU41" i="69"/>
  <c r="IT41" i="69"/>
  <c r="IS41" i="69"/>
  <c r="IR41" i="69"/>
  <c r="IQ41" i="69"/>
  <c r="IP41" i="69"/>
  <c r="IO41" i="69"/>
  <c r="IN41" i="69"/>
  <c r="IM41" i="69"/>
  <c r="IL41" i="69"/>
  <c r="IK41" i="69"/>
  <c r="IJ41" i="69"/>
  <c r="II41" i="69"/>
  <c r="IH41" i="69"/>
  <c r="IG41" i="69"/>
  <c r="IF41" i="69"/>
  <c r="IE41" i="69"/>
  <c r="ID41" i="69"/>
  <c r="IC41" i="69"/>
  <c r="IB41" i="69"/>
  <c r="IA41" i="69"/>
  <c r="HZ41" i="69"/>
  <c r="HY41" i="69"/>
  <c r="HX41" i="69"/>
  <c r="HW41" i="69"/>
  <c r="HV41" i="69"/>
  <c r="HU41" i="69"/>
  <c r="HT41" i="69"/>
  <c r="HS41" i="69"/>
  <c r="HR41" i="69"/>
  <c r="HQ41" i="69"/>
  <c r="HP41" i="69"/>
  <c r="HO41" i="69"/>
  <c r="HN41" i="69"/>
  <c r="HM41" i="69"/>
  <c r="HL41" i="69"/>
  <c r="HK41" i="69"/>
  <c r="HJ41" i="69"/>
  <c r="HI41" i="69"/>
  <c r="HH41" i="69"/>
  <c r="HG41" i="69"/>
  <c r="HF41" i="69"/>
  <c r="HE41" i="69"/>
  <c r="HD41" i="69"/>
  <c r="HC41" i="69"/>
  <c r="HB41" i="69"/>
  <c r="HA41" i="69"/>
  <c r="GZ41" i="69"/>
  <c r="GY41" i="69"/>
  <c r="GX41" i="69"/>
  <c r="GW41" i="69"/>
  <c r="GV41" i="69"/>
  <c r="GU41" i="69"/>
  <c r="GT41" i="69"/>
  <c r="GS41" i="69"/>
  <c r="GR41" i="69"/>
  <c r="GQ41" i="69"/>
  <c r="JW40" i="69"/>
  <c r="JV40" i="69"/>
  <c r="JU40" i="69"/>
  <c r="JT40" i="69"/>
  <c r="JS40" i="69"/>
  <c r="JR40" i="69"/>
  <c r="JQ40" i="69"/>
  <c r="JP40" i="69"/>
  <c r="JO40" i="69"/>
  <c r="JN40" i="69"/>
  <c r="JM40" i="69"/>
  <c r="JL40" i="69"/>
  <c r="JK40" i="69"/>
  <c r="JJ40" i="69"/>
  <c r="JI40" i="69"/>
  <c r="JH40" i="69"/>
  <c r="JG40" i="69"/>
  <c r="JF40" i="69"/>
  <c r="JE40" i="69"/>
  <c r="JD40" i="69"/>
  <c r="JC40" i="69"/>
  <c r="JB40" i="69"/>
  <c r="JA40" i="69"/>
  <c r="IZ40" i="69"/>
  <c r="IY40" i="69"/>
  <c r="IX40" i="69"/>
  <c r="IW40" i="69"/>
  <c r="IV40" i="69"/>
  <c r="IU40" i="69"/>
  <c r="IT40" i="69"/>
  <c r="IS40" i="69"/>
  <c r="IR40" i="69"/>
  <c r="IQ40" i="69"/>
  <c r="IP40" i="69"/>
  <c r="IO40" i="69"/>
  <c r="IN40" i="69"/>
  <c r="IM40" i="69"/>
  <c r="IL40" i="69"/>
  <c r="IK40" i="69"/>
  <c r="IJ40" i="69"/>
  <c r="II40" i="69"/>
  <c r="IH40" i="69"/>
  <c r="IG40" i="69"/>
  <c r="IF40" i="69"/>
  <c r="IE40" i="69"/>
  <c r="ID40" i="69"/>
  <c r="IC40" i="69"/>
  <c r="IB40" i="69"/>
  <c r="IA40" i="69"/>
  <c r="HZ40" i="69"/>
  <c r="HY40" i="69"/>
  <c r="HX40" i="69"/>
  <c r="HW40" i="69"/>
  <c r="HV40" i="69"/>
  <c r="HU40" i="69"/>
  <c r="HT40" i="69"/>
  <c r="HS40" i="69"/>
  <c r="HR40" i="69"/>
  <c r="HQ40" i="69"/>
  <c r="HP40" i="69"/>
  <c r="HO40" i="69"/>
  <c r="HN40" i="69"/>
  <c r="HM40" i="69"/>
  <c r="HL40" i="69"/>
  <c r="HK40" i="69"/>
  <c r="HJ40" i="69"/>
  <c r="HI40" i="69"/>
  <c r="HH40" i="69"/>
  <c r="HG40" i="69"/>
  <c r="HF40" i="69"/>
  <c r="HE40" i="69"/>
  <c r="HD40" i="69"/>
  <c r="HC40" i="69"/>
  <c r="HB40" i="69"/>
  <c r="HA40" i="69"/>
  <c r="GZ40" i="69"/>
  <c r="GY40" i="69"/>
  <c r="GX40" i="69"/>
  <c r="GW40" i="69"/>
  <c r="GV40" i="69"/>
  <c r="GU40" i="69"/>
  <c r="GT40" i="69"/>
  <c r="GS40" i="69"/>
  <c r="GR40" i="69"/>
  <c r="GQ40" i="69"/>
  <c r="JW39" i="69"/>
  <c r="JV39" i="69"/>
  <c r="JU39" i="69"/>
  <c r="JT39" i="69"/>
  <c r="JS39" i="69"/>
  <c r="JR39" i="69"/>
  <c r="JQ39" i="69"/>
  <c r="JP39" i="69"/>
  <c r="JO39" i="69"/>
  <c r="JN39" i="69"/>
  <c r="JM39" i="69"/>
  <c r="JL39" i="69"/>
  <c r="JK39" i="69"/>
  <c r="JJ39" i="69"/>
  <c r="JI39" i="69"/>
  <c r="JH39" i="69"/>
  <c r="JG39" i="69"/>
  <c r="JF39" i="69"/>
  <c r="JE39" i="69"/>
  <c r="JD39" i="69"/>
  <c r="JC39" i="69"/>
  <c r="JB39" i="69"/>
  <c r="JA39" i="69"/>
  <c r="IZ39" i="69"/>
  <c r="IY39" i="69"/>
  <c r="IX39" i="69"/>
  <c r="IW39" i="69"/>
  <c r="IV39" i="69"/>
  <c r="IU39" i="69"/>
  <c r="IT39" i="69"/>
  <c r="IS39" i="69"/>
  <c r="IR39" i="69"/>
  <c r="IQ39" i="69"/>
  <c r="IP39" i="69"/>
  <c r="IO39" i="69"/>
  <c r="IN39" i="69"/>
  <c r="IM39" i="69"/>
  <c r="IL39" i="69"/>
  <c r="IK39" i="69"/>
  <c r="IJ39" i="69"/>
  <c r="II39" i="69"/>
  <c r="IH39" i="69"/>
  <c r="IG39" i="69"/>
  <c r="IF39" i="69"/>
  <c r="IE39" i="69"/>
  <c r="ID39" i="69"/>
  <c r="IC39" i="69"/>
  <c r="IB39" i="69"/>
  <c r="IA39" i="69"/>
  <c r="HZ39" i="69"/>
  <c r="HY39" i="69"/>
  <c r="HX39" i="69"/>
  <c r="HW39" i="69"/>
  <c r="HV39" i="69"/>
  <c r="HU39" i="69"/>
  <c r="HT39" i="69"/>
  <c r="HS39" i="69"/>
  <c r="HR39" i="69"/>
  <c r="HQ39" i="69"/>
  <c r="HP39" i="69"/>
  <c r="HO39" i="69"/>
  <c r="HN39" i="69"/>
  <c r="HM39" i="69"/>
  <c r="HL39" i="69"/>
  <c r="HK39" i="69"/>
  <c r="HJ39" i="69"/>
  <c r="HI39" i="69"/>
  <c r="HH39" i="69"/>
  <c r="HG39" i="69"/>
  <c r="HF39" i="69"/>
  <c r="HE39" i="69"/>
  <c r="HD39" i="69"/>
  <c r="HC39" i="69"/>
  <c r="HB39" i="69"/>
  <c r="HA39" i="69"/>
  <c r="GZ39" i="69"/>
  <c r="GY39" i="69"/>
  <c r="GX39" i="69"/>
  <c r="GW39" i="69"/>
  <c r="GV39" i="69"/>
  <c r="GU39" i="69"/>
  <c r="GT39" i="69"/>
  <c r="GS39" i="69"/>
  <c r="GR39" i="69"/>
  <c r="GQ39" i="69"/>
  <c r="JW38" i="69"/>
  <c r="JV38" i="69"/>
  <c r="JU38" i="69"/>
  <c r="JT38" i="69"/>
  <c r="JS38" i="69"/>
  <c r="JR38" i="69"/>
  <c r="JQ38" i="69"/>
  <c r="JP38" i="69"/>
  <c r="JO38" i="69"/>
  <c r="JN38" i="69"/>
  <c r="JM38" i="69"/>
  <c r="JL38" i="69"/>
  <c r="JK38" i="69"/>
  <c r="JJ38" i="69"/>
  <c r="JI38" i="69"/>
  <c r="JH38" i="69"/>
  <c r="JG38" i="69"/>
  <c r="JF38" i="69"/>
  <c r="JE38" i="69"/>
  <c r="JD38" i="69"/>
  <c r="JC38" i="69"/>
  <c r="JB38" i="69"/>
  <c r="JA38" i="69"/>
  <c r="IZ38" i="69"/>
  <c r="IY38" i="69"/>
  <c r="IX38" i="69"/>
  <c r="IW38" i="69"/>
  <c r="IV38" i="69"/>
  <c r="IU38" i="69"/>
  <c r="IT38" i="69"/>
  <c r="IS38" i="69"/>
  <c r="IR38" i="69"/>
  <c r="IQ38" i="69"/>
  <c r="IP38" i="69"/>
  <c r="IO38" i="69"/>
  <c r="IN38" i="69"/>
  <c r="IM38" i="69"/>
  <c r="IL38" i="69"/>
  <c r="IK38" i="69"/>
  <c r="IJ38" i="69"/>
  <c r="II38" i="69"/>
  <c r="IH38" i="69"/>
  <c r="IG38" i="69"/>
  <c r="IF38" i="69"/>
  <c r="IE38" i="69"/>
  <c r="ID38" i="69"/>
  <c r="IC38" i="69"/>
  <c r="IB38" i="69"/>
  <c r="IA38" i="69"/>
  <c r="HZ38" i="69"/>
  <c r="HY38" i="69"/>
  <c r="HX38" i="69"/>
  <c r="HW38" i="69"/>
  <c r="HV38" i="69"/>
  <c r="HU38" i="69"/>
  <c r="HT38" i="69"/>
  <c r="HS38" i="69"/>
  <c r="HR38" i="69"/>
  <c r="HQ38" i="69"/>
  <c r="HP38" i="69"/>
  <c r="HO38" i="69"/>
  <c r="HN38" i="69"/>
  <c r="HM38" i="69"/>
  <c r="HL38" i="69"/>
  <c r="HK38" i="69"/>
  <c r="HJ38" i="69"/>
  <c r="HI38" i="69"/>
  <c r="HH38" i="69"/>
  <c r="HG38" i="69"/>
  <c r="HF38" i="69"/>
  <c r="HE38" i="69"/>
  <c r="HD38" i="69"/>
  <c r="HC38" i="69"/>
  <c r="HB38" i="69"/>
  <c r="HA38" i="69"/>
  <c r="GZ38" i="69"/>
  <c r="GY38" i="69"/>
  <c r="GX38" i="69"/>
  <c r="GW38" i="69"/>
  <c r="GV38" i="69"/>
  <c r="GU38" i="69"/>
  <c r="GT38" i="69"/>
  <c r="GS38" i="69"/>
  <c r="GR38" i="69"/>
  <c r="GQ38" i="69"/>
  <c r="JW37" i="69"/>
  <c r="JV37" i="69"/>
  <c r="JU37" i="69"/>
  <c r="JT37" i="69"/>
  <c r="JS37" i="69"/>
  <c r="JR37" i="69"/>
  <c r="JQ37" i="69"/>
  <c r="JP37" i="69"/>
  <c r="JO37" i="69"/>
  <c r="JN37" i="69"/>
  <c r="JM37" i="69"/>
  <c r="JL37" i="69"/>
  <c r="JK37" i="69"/>
  <c r="JJ37" i="69"/>
  <c r="JI37" i="69"/>
  <c r="JH37" i="69"/>
  <c r="JG37" i="69"/>
  <c r="JF37" i="69"/>
  <c r="JE37" i="69"/>
  <c r="JD37" i="69"/>
  <c r="JC37" i="69"/>
  <c r="JB37" i="69"/>
  <c r="JA37" i="69"/>
  <c r="IZ37" i="69"/>
  <c r="IY37" i="69"/>
  <c r="IX37" i="69"/>
  <c r="IW37" i="69"/>
  <c r="IV37" i="69"/>
  <c r="IU37" i="69"/>
  <c r="IT37" i="69"/>
  <c r="IS37" i="69"/>
  <c r="IR37" i="69"/>
  <c r="IQ37" i="69"/>
  <c r="IP37" i="69"/>
  <c r="IO37" i="69"/>
  <c r="IN37" i="69"/>
  <c r="IM37" i="69"/>
  <c r="IL37" i="69"/>
  <c r="IK37" i="69"/>
  <c r="IJ37" i="69"/>
  <c r="II37" i="69"/>
  <c r="IH37" i="69"/>
  <c r="IG37" i="69"/>
  <c r="IF37" i="69"/>
  <c r="IE37" i="69"/>
  <c r="ID37" i="69"/>
  <c r="IC37" i="69"/>
  <c r="IB37" i="69"/>
  <c r="IA37" i="69"/>
  <c r="HZ37" i="69"/>
  <c r="HY37" i="69"/>
  <c r="HX37" i="69"/>
  <c r="HW37" i="69"/>
  <c r="HV37" i="69"/>
  <c r="HU37" i="69"/>
  <c r="HT37" i="69"/>
  <c r="HS37" i="69"/>
  <c r="HR37" i="69"/>
  <c r="HQ37" i="69"/>
  <c r="HP37" i="69"/>
  <c r="HO37" i="69"/>
  <c r="HN37" i="69"/>
  <c r="HM37" i="69"/>
  <c r="HL37" i="69"/>
  <c r="HK37" i="69"/>
  <c r="HJ37" i="69"/>
  <c r="HI37" i="69"/>
  <c r="HH37" i="69"/>
  <c r="HG37" i="69"/>
  <c r="HF37" i="69"/>
  <c r="HE37" i="69"/>
  <c r="HD37" i="69"/>
  <c r="HC37" i="69"/>
  <c r="HB37" i="69"/>
  <c r="HA37" i="69"/>
  <c r="GZ37" i="69"/>
  <c r="GY37" i="69"/>
  <c r="GX37" i="69"/>
  <c r="GW37" i="69"/>
  <c r="GV37" i="69"/>
  <c r="GU37" i="69"/>
  <c r="GT37" i="69"/>
  <c r="GS37" i="69"/>
  <c r="GR37" i="69"/>
  <c r="GQ37" i="69"/>
  <c r="JW36" i="69"/>
  <c r="JV36" i="69"/>
  <c r="JU36" i="69"/>
  <c r="JT36" i="69"/>
  <c r="JS36" i="69"/>
  <c r="JR36" i="69"/>
  <c r="JQ36" i="69"/>
  <c r="JP36" i="69"/>
  <c r="JO36" i="69"/>
  <c r="JN36" i="69"/>
  <c r="JM36" i="69"/>
  <c r="JL36" i="69"/>
  <c r="JK36" i="69"/>
  <c r="JJ36" i="69"/>
  <c r="JI36" i="69"/>
  <c r="JH36" i="69"/>
  <c r="JG36" i="69"/>
  <c r="JF36" i="69"/>
  <c r="JE36" i="69"/>
  <c r="JD36" i="69"/>
  <c r="JC36" i="69"/>
  <c r="JB36" i="69"/>
  <c r="JA36" i="69"/>
  <c r="IZ36" i="69"/>
  <c r="IY36" i="69"/>
  <c r="IX36" i="69"/>
  <c r="IW36" i="69"/>
  <c r="IV36" i="69"/>
  <c r="IU36" i="69"/>
  <c r="IT36" i="69"/>
  <c r="IS36" i="69"/>
  <c r="IR36" i="69"/>
  <c r="IQ36" i="69"/>
  <c r="IP36" i="69"/>
  <c r="IO36" i="69"/>
  <c r="IN36" i="69"/>
  <c r="IM36" i="69"/>
  <c r="IL36" i="69"/>
  <c r="IK36" i="69"/>
  <c r="IJ36" i="69"/>
  <c r="II36" i="69"/>
  <c r="IH36" i="69"/>
  <c r="IG36" i="69"/>
  <c r="IF36" i="69"/>
  <c r="IE36" i="69"/>
  <c r="ID36" i="69"/>
  <c r="IC36" i="69"/>
  <c r="IB36" i="69"/>
  <c r="IA36" i="69"/>
  <c r="HZ36" i="69"/>
  <c r="HY36" i="69"/>
  <c r="HX36" i="69"/>
  <c r="HW36" i="69"/>
  <c r="HV36" i="69"/>
  <c r="HU36" i="69"/>
  <c r="HT36" i="69"/>
  <c r="HS36" i="69"/>
  <c r="HR36" i="69"/>
  <c r="HQ36" i="69"/>
  <c r="HP36" i="69"/>
  <c r="HO36" i="69"/>
  <c r="HN36" i="69"/>
  <c r="HM36" i="69"/>
  <c r="HL36" i="69"/>
  <c r="HK36" i="69"/>
  <c r="HJ36" i="69"/>
  <c r="HI36" i="69"/>
  <c r="HH36" i="69"/>
  <c r="HG36" i="69"/>
  <c r="HF36" i="69"/>
  <c r="HE36" i="69"/>
  <c r="HD36" i="69"/>
  <c r="HC36" i="69"/>
  <c r="HB36" i="69"/>
  <c r="HA36" i="69"/>
  <c r="GZ36" i="69"/>
  <c r="GY36" i="69"/>
  <c r="GX36" i="69"/>
  <c r="GW36" i="69"/>
  <c r="GV36" i="69"/>
  <c r="GU36" i="69"/>
  <c r="GT36" i="69"/>
  <c r="GS36" i="69"/>
  <c r="GR36" i="69"/>
  <c r="GQ36" i="69"/>
  <c r="JW35" i="69"/>
  <c r="JV35" i="69"/>
  <c r="JU35" i="69"/>
  <c r="JT35" i="69"/>
  <c r="JS35" i="69"/>
  <c r="JR35" i="69"/>
  <c r="JQ35" i="69"/>
  <c r="JP35" i="69"/>
  <c r="JO35" i="69"/>
  <c r="JN35" i="69"/>
  <c r="JM35" i="69"/>
  <c r="JL35" i="69"/>
  <c r="JK35" i="69"/>
  <c r="JJ35" i="69"/>
  <c r="JI35" i="69"/>
  <c r="JH35" i="69"/>
  <c r="JG35" i="69"/>
  <c r="JF35" i="69"/>
  <c r="JE35" i="69"/>
  <c r="JD35" i="69"/>
  <c r="JC35" i="69"/>
  <c r="JB35" i="69"/>
  <c r="JA35" i="69"/>
  <c r="IZ35" i="69"/>
  <c r="IY35" i="69"/>
  <c r="IX35" i="69"/>
  <c r="IW35" i="69"/>
  <c r="IV35" i="69"/>
  <c r="IU35" i="69"/>
  <c r="IT35" i="69"/>
  <c r="IS35" i="69"/>
  <c r="IR35" i="69"/>
  <c r="IQ35" i="69"/>
  <c r="IP35" i="69"/>
  <c r="IO35" i="69"/>
  <c r="IN35" i="69"/>
  <c r="IM35" i="69"/>
  <c r="IL35" i="69"/>
  <c r="IK35" i="69"/>
  <c r="IJ35" i="69"/>
  <c r="II35" i="69"/>
  <c r="IH35" i="69"/>
  <c r="IG35" i="69"/>
  <c r="IF35" i="69"/>
  <c r="IE35" i="69"/>
  <c r="ID35" i="69"/>
  <c r="IC35" i="69"/>
  <c r="IB35" i="69"/>
  <c r="IA35" i="69"/>
  <c r="HZ35" i="69"/>
  <c r="HY35" i="69"/>
  <c r="HX35" i="69"/>
  <c r="HW35" i="69"/>
  <c r="HV35" i="69"/>
  <c r="HU35" i="69"/>
  <c r="HT35" i="69"/>
  <c r="HS35" i="69"/>
  <c r="HR35" i="69"/>
  <c r="HQ35" i="69"/>
  <c r="HP35" i="69"/>
  <c r="HO35" i="69"/>
  <c r="HN35" i="69"/>
  <c r="HM35" i="69"/>
  <c r="HL35" i="69"/>
  <c r="HK35" i="69"/>
  <c r="HJ35" i="69"/>
  <c r="HI35" i="69"/>
  <c r="HH35" i="69"/>
  <c r="HG35" i="69"/>
  <c r="HF35" i="69"/>
  <c r="HE35" i="69"/>
  <c r="HD35" i="69"/>
  <c r="HC35" i="69"/>
  <c r="HB35" i="69"/>
  <c r="HA35" i="69"/>
  <c r="GZ35" i="69"/>
  <c r="GY35" i="69"/>
  <c r="GX35" i="69"/>
  <c r="GW35" i="69"/>
  <c r="GV35" i="69"/>
  <c r="GU35" i="69"/>
  <c r="GT35" i="69"/>
  <c r="GS35" i="69"/>
  <c r="GR35" i="69"/>
  <c r="GQ35" i="69"/>
  <c r="JW34" i="69"/>
  <c r="JV34" i="69"/>
  <c r="JU34" i="69"/>
  <c r="JT34" i="69"/>
  <c r="JS34" i="69"/>
  <c r="JR34" i="69"/>
  <c r="JQ34" i="69"/>
  <c r="JP34" i="69"/>
  <c r="JO34" i="69"/>
  <c r="JN34" i="69"/>
  <c r="JM34" i="69"/>
  <c r="JL34" i="69"/>
  <c r="JK34" i="69"/>
  <c r="JJ34" i="69"/>
  <c r="JI34" i="69"/>
  <c r="JH34" i="69"/>
  <c r="JG34" i="69"/>
  <c r="JF34" i="69"/>
  <c r="JE34" i="69"/>
  <c r="JD34" i="69"/>
  <c r="JC34" i="69"/>
  <c r="JB34" i="69"/>
  <c r="JA34" i="69"/>
  <c r="IZ34" i="69"/>
  <c r="IY34" i="69"/>
  <c r="IX34" i="69"/>
  <c r="IW34" i="69"/>
  <c r="IV34" i="69"/>
  <c r="IU34" i="69"/>
  <c r="IT34" i="69"/>
  <c r="IS34" i="69"/>
  <c r="IR34" i="69"/>
  <c r="IQ34" i="69"/>
  <c r="IP34" i="69"/>
  <c r="IO34" i="69"/>
  <c r="IN34" i="69"/>
  <c r="IM34" i="69"/>
  <c r="IL34" i="69"/>
  <c r="IK34" i="69"/>
  <c r="IJ34" i="69"/>
  <c r="II34" i="69"/>
  <c r="IH34" i="69"/>
  <c r="IG34" i="69"/>
  <c r="IF34" i="69"/>
  <c r="IE34" i="69"/>
  <c r="ID34" i="69"/>
  <c r="IC34" i="69"/>
  <c r="IB34" i="69"/>
  <c r="IA34" i="69"/>
  <c r="HZ34" i="69"/>
  <c r="HY34" i="69"/>
  <c r="HX34" i="69"/>
  <c r="HW34" i="69"/>
  <c r="HV34" i="69"/>
  <c r="HU34" i="69"/>
  <c r="HT34" i="69"/>
  <c r="HS34" i="69"/>
  <c r="HR34" i="69"/>
  <c r="HQ34" i="69"/>
  <c r="HP34" i="69"/>
  <c r="HO34" i="69"/>
  <c r="HN34" i="69"/>
  <c r="HM34" i="69"/>
  <c r="HL34" i="69"/>
  <c r="HK34" i="69"/>
  <c r="HJ34" i="69"/>
  <c r="HI34" i="69"/>
  <c r="HH34" i="69"/>
  <c r="HG34" i="69"/>
  <c r="HF34" i="69"/>
  <c r="HE34" i="69"/>
  <c r="HD34" i="69"/>
  <c r="HC34" i="69"/>
  <c r="HB34" i="69"/>
  <c r="HA34" i="69"/>
  <c r="GZ34" i="69"/>
  <c r="GY34" i="69"/>
  <c r="GX34" i="69"/>
  <c r="GW34" i="69"/>
  <c r="GV34" i="69"/>
  <c r="GU34" i="69"/>
  <c r="GT34" i="69"/>
  <c r="GS34" i="69"/>
  <c r="GR34" i="69"/>
  <c r="GQ34" i="69"/>
  <c r="JW33" i="69"/>
  <c r="JV33" i="69"/>
  <c r="JU33" i="69"/>
  <c r="JT33" i="69"/>
  <c r="JS33" i="69"/>
  <c r="JR33" i="69"/>
  <c r="JQ33" i="69"/>
  <c r="JP33" i="69"/>
  <c r="JO33" i="69"/>
  <c r="JN33" i="69"/>
  <c r="JM33" i="69"/>
  <c r="JL33" i="69"/>
  <c r="JK33" i="69"/>
  <c r="JJ33" i="69"/>
  <c r="JI33" i="69"/>
  <c r="JH33" i="69"/>
  <c r="JG33" i="69"/>
  <c r="JF33" i="69"/>
  <c r="JE33" i="69"/>
  <c r="JD33" i="69"/>
  <c r="JC33" i="69"/>
  <c r="JB33" i="69"/>
  <c r="JA33" i="69"/>
  <c r="IZ33" i="69"/>
  <c r="IY33" i="69"/>
  <c r="IX33" i="69"/>
  <c r="IW33" i="69"/>
  <c r="IV33" i="69"/>
  <c r="IU33" i="69"/>
  <c r="IT33" i="69"/>
  <c r="IS33" i="69"/>
  <c r="IR33" i="69"/>
  <c r="IQ33" i="69"/>
  <c r="IP33" i="69"/>
  <c r="IO33" i="69"/>
  <c r="IN33" i="69"/>
  <c r="IM33" i="69"/>
  <c r="IL33" i="69"/>
  <c r="IK33" i="69"/>
  <c r="IJ33" i="69"/>
  <c r="II33" i="69"/>
  <c r="IH33" i="69"/>
  <c r="IG33" i="69"/>
  <c r="IF33" i="69"/>
  <c r="IE33" i="69"/>
  <c r="ID33" i="69"/>
  <c r="IC33" i="69"/>
  <c r="IB33" i="69"/>
  <c r="IA33" i="69"/>
  <c r="HZ33" i="69"/>
  <c r="HY33" i="69"/>
  <c r="HX33" i="69"/>
  <c r="HW33" i="69"/>
  <c r="HV33" i="69"/>
  <c r="HU33" i="69"/>
  <c r="HT33" i="69"/>
  <c r="HS33" i="69"/>
  <c r="HR33" i="69"/>
  <c r="HQ33" i="69"/>
  <c r="HP33" i="69"/>
  <c r="HO33" i="69"/>
  <c r="HN33" i="69"/>
  <c r="HM33" i="69"/>
  <c r="HL33" i="69"/>
  <c r="HK33" i="69"/>
  <c r="HJ33" i="69"/>
  <c r="HI33" i="69"/>
  <c r="HH33" i="69"/>
  <c r="HG33" i="69"/>
  <c r="HF33" i="69"/>
  <c r="HE33" i="69"/>
  <c r="HD33" i="69"/>
  <c r="HC33" i="69"/>
  <c r="HB33" i="69"/>
  <c r="HA33" i="69"/>
  <c r="GZ33" i="69"/>
  <c r="GY33" i="69"/>
  <c r="GX33" i="69"/>
  <c r="GW33" i="69"/>
  <c r="GV33" i="69"/>
  <c r="GU33" i="69"/>
  <c r="GT33" i="69"/>
  <c r="GS33" i="69"/>
  <c r="GR33" i="69"/>
  <c r="GQ33" i="69"/>
  <c r="JW32" i="69"/>
  <c r="JV32" i="69"/>
  <c r="JU32" i="69"/>
  <c r="JT32" i="69"/>
  <c r="JS32" i="69"/>
  <c r="JR32" i="69"/>
  <c r="JQ32" i="69"/>
  <c r="JP32" i="69"/>
  <c r="JO32" i="69"/>
  <c r="JN32" i="69"/>
  <c r="JM32" i="69"/>
  <c r="JL32" i="69"/>
  <c r="JK32" i="69"/>
  <c r="JJ32" i="69"/>
  <c r="JI32" i="69"/>
  <c r="JH32" i="69"/>
  <c r="JG32" i="69"/>
  <c r="JF32" i="69"/>
  <c r="JE32" i="69"/>
  <c r="JD32" i="69"/>
  <c r="JC32" i="69"/>
  <c r="JB32" i="69"/>
  <c r="JA32" i="69"/>
  <c r="IZ32" i="69"/>
  <c r="IY32" i="69"/>
  <c r="IX32" i="69"/>
  <c r="IW32" i="69"/>
  <c r="IV32" i="69"/>
  <c r="IU32" i="69"/>
  <c r="IT32" i="69"/>
  <c r="IS32" i="69"/>
  <c r="IR32" i="69"/>
  <c r="IQ32" i="69"/>
  <c r="IP32" i="69"/>
  <c r="IO32" i="69"/>
  <c r="IN32" i="69"/>
  <c r="IM32" i="69"/>
  <c r="IL32" i="69"/>
  <c r="IK32" i="69"/>
  <c r="IJ32" i="69"/>
  <c r="II32" i="69"/>
  <c r="IH32" i="69"/>
  <c r="IG32" i="69"/>
  <c r="IF32" i="69"/>
  <c r="IE32" i="69"/>
  <c r="ID32" i="69"/>
  <c r="IC32" i="69"/>
  <c r="IB32" i="69"/>
  <c r="IA32" i="69"/>
  <c r="HZ32" i="69"/>
  <c r="HY32" i="69"/>
  <c r="HX32" i="69"/>
  <c r="HW32" i="69"/>
  <c r="HV32" i="69"/>
  <c r="HU32" i="69"/>
  <c r="HT32" i="69"/>
  <c r="HS32" i="69"/>
  <c r="HR32" i="69"/>
  <c r="HQ32" i="69"/>
  <c r="HP32" i="69"/>
  <c r="HO32" i="69"/>
  <c r="HN32" i="69"/>
  <c r="HM32" i="69"/>
  <c r="HL32" i="69"/>
  <c r="HK32" i="69"/>
  <c r="HJ32" i="69"/>
  <c r="HI32" i="69"/>
  <c r="HH32" i="69"/>
  <c r="HG32" i="69"/>
  <c r="HF32" i="69"/>
  <c r="HE32" i="69"/>
  <c r="HD32" i="69"/>
  <c r="HC32" i="69"/>
  <c r="HB32" i="69"/>
  <c r="HA32" i="69"/>
  <c r="GZ32" i="69"/>
  <c r="GY32" i="69"/>
  <c r="GX32" i="69"/>
  <c r="GW32" i="69"/>
  <c r="GV32" i="69"/>
  <c r="GU32" i="69"/>
  <c r="GT32" i="69"/>
  <c r="GS32" i="69"/>
  <c r="GR32" i="69"/>
  <c r="GQ32" i="69"/>
  <c r="JW31" i="69"/>
  <c r="JV31" i="69"/>
  <c r="JU31" i="69"/>
  <c r="JT31" i="69"/>
  <c r="JS31" i="69"/>
  <c r="JR31" i="69"/>
  <c r="JQ31" i="69"/>
  <c r="JP31" i="69"/>
  <c r="JO31" i="69"/>
  <c r="JN31" i="69"/>
  <c r="JM31" i="69"/>
  <c r="JL31" i="69"/>
  <c r="JK31" i="69"/>
  <c r="JJ31" i="69"/>
  <c r="JI31" i="69"/>
  <c r="JH31" i="69"/>
  <c r="JG31" i="69"/>
  <c r="JF31" i="69"/>
  <c r="JE31" i="69"/>
  <c r="JD31" i="69"/>
  <c r="JC31" i="69"/>
  <c r="JB31" i="69"/>
  <c r="JA31" i="69"/>
  <c r="IZ31" i="69"/>
  <c r="IY31" i="69"/>
  <c r="IX31" i="69"/>
  <c r="IW31" i="69"/>
  <c r="IV31" i="69"/>
  <c r="IU31" i="69"/>
  <c r="IT31" i="69"/>
  <c r="IS31" i="69"/>
  <c r="IR31" i="69"/>
  <c r="IQ31" i="69"/>
  <c r="IP31" i="69"/>
  <c r="IO31" i="69"/>
  <c r="IN31" i="69"/>
  <c r="IM31" i="69"/>
  <c r="IL31" i="69"/>
  <c r="IK31" i="69"/>
  <c r="IJ31" i="69"/>
  <c r="II31" i="69"/>
  <c r="IH31" i="69"/>
  <c r="IG31" i="69"/>
  <c r="IF31" i="69"/>
  <c r="IE31" i="69"/>
  <c r="ID31" i="69"/>
  <c r="IC31" i="69"/>
  <c r="IB31" i="69"/>
  <c r="IA31" i="69"/>
  <c r="HZ31" i="69"/>
  <c r="HY31" i="69"/>
  <c r="HX31" i="69"/>
  <c r="HW31" i="69"/>
  <c r="HV31" i="69"/>
  <c r="HU31" i="69"/>
  <c r="HT31" i="69"/>
  <c r="HS31" i="69"/>
  <c r="HR31" i="69"/>
  <c r="HQ31" i="69"/>
  <c r="HP31" i="69"/>
  <c r="HO31" i="69"/>
  <c r="HN31" i="69"/>
  <c r="HM31" i="69"/>
  <c r="HL31" i="69"/>
  <c r="HK31" i="69"/>
  <c r="HJ31" i="69"/>
  <c r="HI31" i="69"/>
  <c r="HH31" i="69"/>
  <c r="HG31" i="69"/>
  <c r="HF31" i="69"/>
  <c r="HE31" i="69"/>
  <c r="HD31" i="69"/>
  <c r="HC31" i="69"/>
  <c r="HB31" i="69"/>
  <c r="HA31" i="69"/>
  <c r="GZ31" i="69"/>
  <c r="GY31" i="69"/>
  <c r="GX31" i="69"/>
  <c r="GW31" i="69"/>
  <c r="GV31" i="69"/>
  <c r="GU31" i="69"/>
  <c r="GT31" i="69"/>
  <c r="GS31" i="69"/>
  <c r="GR31" i="69"/>
  <c r="GQ31" i="69"/>
  <c r="JW30" i="69"/>
  <c r="JV30" i="69"/>
  <c r="JU30" i="69"/>
  <c r="JT30" i="69"/>
  <c r="JS30" i="69"/>
  <c r="JR30" i="69"/>
  <c r="JQ30" i="69"/>
  <c r="JP30" i="69"/>
  <c r="JO30" i="69"/>
  <c r="JN30" i="69"/>
  <c r="JM30" i="69"/>
  <c r="JL30" i="69"/>
  <c r="JK30" i="69"/>
  <c r="JJ30" i="69"/>
  <c r="JI30" i="69"/>
  <c r="JH30" i="69"/>
  <c r="JG30" i="69"/>
  <c r="JF30" i="69"/>
  <c r="JE30" i="69"/>
  <c r="JD30" i="69"/>
  <c r="JC30" i="69"/>
  <c r="JB30" i="69"/>
  <c r="JA30" i="69"/>
  <c r="IZ30" i="69"/>
  <c r="IY30" i="69"/>
  <c r="IX30" i="69"/>
  <c r="IW30" i="69"/>
  <c r="IV30" i="69"/>
  <c r="IU30" i="69"/>
  <c r="IT30" i="69"/>
  <c r="IS30" i="69"/>
  <c r="IR30" i="69"/>
  <c r="IQ30" i="69"/>
  <c r="IP30" i="69"/>
  <c r="IO30" i="69"/>
  <c r="IN30" i="69"/>
  <c r="IM30" i="69"/>
  <c r="IL30" i="69"/>
  <c r="IK30" i="69"/>
  <c r="IJ30" i="69"/>
  <c r="II30" i="69"/>
  <c r="IH30" i="69"/>
  <c r="IG30" i="69"/>
  <c r="IF30" i="69"/>
  <c r="IE30" i="69"/>
  <c r="ID30" i="69"/>
  <c r="IC30" i="69"/>
  <c r="IB30" i="69"/>
  <c r="IA30" i="69"/>
  <c r="HZ30" i="69"/>
  <c r="HY30" i="69"/>
  <c r="HX30" i="69"/>
  <c r="HW30" i="69"/>
  <c r="HV30" i="69"/>
  <c r="HU30" i="69"/>
  <c r="HT30" i="69"/>
  <c r="HS30" i="69"/>
  <c r="HR30" i="69"/>
  <c r="HQ30" i="69"/>
  <c r="HP30" i="69"/>
  <c r="HO30" i="69"/>
  <c r="HN30" i="69"/>
  <c r="HM30" i="69"/>
  <c r="HL30" i="69"/>
  <c r="HK30" i="69"/>
  <c r="HJ30" i="69"/>
  <c r="HI30" i="69"/>
  <c r="HH30" i="69"/>
  <c r="HG30" i="69"/>
  <c r="HF30" i="69"/>
  <c r="HE30" i="69"/>
  <c r="HD30" i="69"/>
  <c r="HC30" i="69"/>
  <c r="HB30" i="69"/>
  <c r="HA30" i="69"/>
  <c r="GZ30" i="69"/>
  <c r="GY30" i="69"/>
  <c r="GX30" i="69"/>
  <c r="GW30" i="69"/>
  <c r="GV30" i="69"/>
  <c r="GU30" i="69"/>
  <c r="GT30" i="69"/>
  <c r="GS30" i="69"/>
  <c r="GR30" i="69"/>
  <c r="GQ30" i="69"/>
  <c r="JW29" i="69"/>
  <c r="JV29" i="69"/>
  <c r="JU29" i="69"/>
  <c r="JT29" i="69"/>
  <c r="JS29" i="69"/>
  <c r="JR29" i="69"/>
  <c r="JQ29" i="69"/>
  <c r="JP29" i="69"/>
  <c r="JO29" i="69"/>
  <c r="JN29" i="69"/>
  <c r="JM29" i="69"/>
  <c r="JL29" i="69"/>
  <c r="JK29" i="69"/>
  <c r="JJ29" i="69"/>
  <c r="JI29" i="69"/>
  <c r="JH29" i="69"/>
  <c r="JG29" i="69"/>
  <c r="JF29" i="69"/>
  <c r="JE29" i="69"/>
  <c r="JD29" i="69"/>
  <c r="JC29" i="69"/>
  <c r="JB29" i="69"/>
  <c r="JA29" i="69"/>
  <c r="IZ29" i="69"/>
  <c r="IY29" i="69"/>
  <c r="IX29" i="69"/>
  <c r="IW29" i="69"/>
  <c r="IV29" i="69"/>
  <c r="IU29" i="69"/>
  <c r="IT29" i="69"/>
  <c r="IS29" i="69"/>
  <c r="IR29" i="69"/>
  <c r="IQ29" i="69"/>
  <c r="IP29" i="69"/>
  <c r="IO29" i="69"/>
  <c r="IN29" i="69"/>
  <c r="IM29" i="69"/>
  <c r="IL29" i="69"/>
  <c r="IK29" i="69"/>
  <c r="IJ29" i="69"/>
  <c r="II29" i="69"/>
  <c r="IH29" i="69"/>
  <c r="IG29" i="69"/>
  <c r="IF29" i="69"/>
  <c r="IE29" i="69"/>
  <c r="ID29" i="69"/>
  <c r="IC29" i="69"/>
  <c r="IB29" i="69"/>
  <c r="IA29" i="69"/>
  <c r="HZ29" i="69"/>
  <c r="HY29" i="69"/>
  <c r="HX29" i="69"/>
  <c r="HW29" i="69"/>
  <c r="HV29" i="69"/>
  <c r="HU29" i="69"/>
  <c r="HT29" i="69"/>
  <c r="HS29" i="69"/>
  <c r="HR29" i="69"/>
  <c r="HQ29" i="69"/>
  <c r="HP29" i="69"/>
  <c r="HO29" i="69"/>
  <c r="HN29" i="69"/>
  <c r="HM29" i="69"/>
  <c r="HL29" i="69"/>
  <c r="HK29" i="69"/>
  <c r="HJ29" i="69"/>
  <c r="HI29" i="69"/>
  <c r="HH29" i="69"/>
  <c r="HG29" i="69"/>
  <c r="HF29" i="69"/>
  <c r="HE29" i="69"/>
  <c r="HD29" i="69"/>
  <c r="HC29" i="69"/>
  <c r="HB29" i="69"/>
  <c r="HA29" i="69"/>
  <c r="GZ29" i="69"/>
  <c r="GY29" i="69"/>
  <c r="GX29" i="69"/>
  <c r="GW29" i="69"/>
  <c r="GV29" i="69"/>
  <c r="GU29" i="69"/>
  <c r="GT29" i="69"/>
  <c r="GS29" i="69"/>
  <c r="GR29" i="69"/>
  <c r="GQ29" i="69"/>
  <c r="JW28" i="69"/>
  <c r="JV28" i="69"/>
  <c r="JU28" i="69"/>
  <c r="JT28" i="69"/>
  <c r="JS28" i="69"/>
  <c r="JR28" i="69"/>
  <c r="JQ28" i="69"/>
  <c r="JP28" i="69"/>
  <c r="JO28" i="69"/>
  <c r="JN28" i="69"/>
  <c r="JM28" i="69"/>
  <c r="JL28" i="69"/>
  <c r="JK28" i="69"/>
  <c r="JJ28" i="69"/>
  <c r="JI28" i="69"/>
  <c r="JH28" i="69"/>
  <c r="JG28" i="69"/>
  <c r="JF28" i="69"/>
  <c r="JE28" i="69"/>
  <c r="JD28" i="69"/>
  <c r="JC28" i="69"/>
  <c r="JB28" i="69"/>
  <c r="JA28" i="69"/>
  <c r="IZ28" i="69"/>
  <c r="IY28" i="69"/>
  <c r="IX28" i="69"/>
  <c r="IW28" i="69"/>
  <c r="IV28" i="69"/>
  <c r="IU28" i="69"/>
  <c r="IT28" i="69"/>
  <c r="IS28" i="69"/>
  <c r="IR28" i="69"/>
  <c r="IQ28" i="69"/>
  <c r="IP28" i="69"/>
  <c r="IO28" i="69"/>
  <c r="IN28" i="69"/>
  <c r="IM28" i="69"/>
  <c r="IL28" i="69"/>
  <c r="IK28" i="69"/>
  <c r="IJ28" i="69"/>
  <c r="II28" i="69"/>
  <c r="IH28" i="69"/>
  <c r="IG28" i="69"/>
  <c r="IF28" i="69"/>
  <c r="IE28" i="69"/>
  <c r="ID28" i="69"/>
  <c r="IC28" i="69"/>
  <c r="IB28" i="69"/>
  <c r="IA28" i="69"/>
  <c r="HZ28" i="69"/>
  <c r="HY28" i="69"/>
  <c r="HX28" i="69"/>
  <c r="HW28" i="69"/>
  <c r="HV28" i="69"/>
  <c r="HU28" i="69"/>
  <c r="HT28" i="69"/>
  <c r="HS28" i="69"/>
  <c r="HR28" i="69"/>
  <c r="HQ28" i="69"/>
  <c r="HP28" i="69"/>
  <c r="HO28" i="69"/>
  <c r="HN28" i="69"/>
  <c r="HM28" i="69"/>
  <c r="HL28" i="69"/>
  <c r="HK28" i="69"/>
  <c r="HJ28" i="69"/>
  <c r="HI28" i="69"/>
  <c r="HH28" i="69"/>
  <c r="HG28" i="69"/>
  <c r="HF28" i="69"/>
  <c r="HE28" i="69"/>
  <c r="HD28" i="69"/>
  <c r="HC28" i="69"/>
  <c r="HB28" i="69"/>
  <c r="HA28" i="69"/>
  <c r="GZ28" i="69"/>
  <c r="GY28" i="69"/>
  <c r="GX28" i="69"/>
  <c r="GW28" i="69"/>
  <c r="GV28" i="69"/>
  <c r="GU28" i="69"/>
  <c r="GT28" i="69"/>
  <c r="GS28" i="69"/>
  <c r="GR28" i="69"/>
  <c r="GQ28" i="69"/>
  <c r="JW27" i="69"/>
  <c r="JV27" i="69"/>
  <c r="JU27" i="69"/>
  <c r="JT27" i="69"/>
  <c r="JS27" i="69"/>
  <c r="JR27" i="69"/>
  <c r="JQ27" i="69"/>
  <c r="JP27" i="69"/>
  <c r="JO27" i="69"/>
  <c r="JN27" i="69"/>
  <c r="JM27" i="69"/>
  <c r="JL27" i="69"/>
  <c r="JK27" i="69"/>
  <c r="JJ27" i="69"/>
  <c r="JI27" i="69"/>
  <c r="JH27" i="69"/>
  <c r="JG27" i="69"/>
  <c r="JF27" i="69"/>
  <c r="JE27" i="69"/>
  <c r="JD27" i="69"/>
  <c r="JC27" i="69"/>
  <c r="JB27" i="69"/>
  <c r="JA27" i="69"/>
  <c r="IZ27" i="69"/>
  <c r="IY27" i="69"/>
  <c r="IX27" i="69"/>
  <c r="IW27" i="69"/>
  <c r="IV27" i="69"/>
  <c r="IU27" i="69"/>
  <c r="IT27" i="69"/>
  <c r="IS27" i="69"/>
  <c r="IR27" i="69"/>
  <c r="IQ27" i="69"/>
  <c r="IP27" i="69"/>
  <c r="IO27" i="69"/>
  <c r="IN27" i="69"/>
  <c r="IM27" i="69"/>
  <c r="IL27" i="69"/>
  <c r="IK27" i="69"/>
  <c r="IJ27" i="69"/>
  <c r="II27" i="69"/>
  <c r="IH27" i="69"/>
  <c r="IG27" i="69"/>
  <c r="IF27" i="69"/>
  <c r="IE27" i="69"/>
  <c r="ID27" i="69"/>
  <c r="IC27" i="69"/>
  <c r="IB27" i="69"/>
  <c r="IA27" i="69"/>
  <c r="HZ27" i="69"/>
  <c r="HY27" i="69"/>
  <c r="HX27" i="69"/>
  <c r="HW27" i="69"/>
  <c r="HV27" i="69"/>
  <c r="HU27" i="69"/>
  <c r="HT27" i="69"/>
  <c r="HS27" i="69"/>
  <c r="HR27" i="69"/>
  <c r="HQ27" i="69"/>
  <c r="HP27" i="69"/>
  <c r="HO27" i="69"/>
  <c r="HN27" i="69"/>
  <c r="HM27" i="69"/>
  <c r="HL27" i="69"/>
  <c r="HK27" i="69"/>
  <c r="HJ27" i="69"/>
  <c r="HI27" i="69"/>
  <c r="HH27" i="69"/>
  <c r="HG27" i="69"/>
  <c r="HF27" i="69"/>
  <c r="HE27" i="69"/>
  <c r="HD27" i="69"/>
  <c r="HC27" i="69"/>
  <c r="HB27" i="69"/>
  <c r="HA27" i="69"/>
  <c r="GZ27" i="69"/>
  <c r="GY27" i="69"/>
  <c r="GX27" i="69"/>
  <c r="GW27" i="69"/>
  <c r="GV27" i="69"/>
  <c r="GU27" i="69"/>
  <c r="GT27" i="69"/>
  <c r="GS27" i="69"/>
  <c r="GR27" i="69"/>
  <c r="GQ27" i="69"/>
  <c r="JW26" i="69"/>
  <c r="JV26" i="69"/>
  <c r="JU26" i="69"/>
  <c r="JT26" i="69"/>
  <c r="JS26" i="69"/>
  <c r="JR26" i="69"/>
  <c r="JQ26" i="69"/>
  <c r="JP26" i="69"/>
  <c r="JO26" i="69"/>
  <c r="JN26" i="69"/>
  <c r="JM26" i="69"/>
  <c r="JL26" i="69"/>
  <c r="JK26" i="69"/>
  <c r="JJ26" i="69"/>
  <c r="JI26" i="69"/>
  <c r="JH26" i="69"/>
  <c r="JG26" i="69"/>
  <c r="JF26" i="69"/>
  <c r="JE26" i="69"/>
  <c r="JD26" i="69"/>
  <c r="JC26" i="69"/>
  <c r="JB26" i="69"/>
  <c r="JA26" i="69"/>
  <c r="IZ26" i="69"/>
  <c r="IY26" i="69"/>
  <c r="IX26" i="69"/>
  <c r="IW26" i="69"/>
  <c r="IV26" i="69"/>
  <c r="IU26" i="69"/>
  <c r="IT26" i="69"/>
  <c r="IS26" i="69"/>
  <c r="IR26" i="69"/>
  <c r="IQ26" i="69"/>
  <c r="IP26" i="69"/>
  <c r="IO26" i="69"/>
  <c r="IN26" i="69"/>
  <c r="IM26" i="69"/>
  <c r="IL26" i="69"/>
  <c r="IK26" i="69"/>
  <c r="IJ26" i="69"/>
  <c r="II26" i="69"/>
  <c r="IH26" i="69"/>
  <c r="IG26" i="69"/>
  <c r="IF26" i="69"/>
  <c r="IE26" i="69"/>
  <c r="ID26" i="69"/>
  <c r="IC26" i="69"/>
  <c r="IB26" i="69"/>
  <c r="IA26" i="69"/>
  <c r="HZ26" i="69"/>
  <c r="HY26" i="69"/>
  <c r="HX26" i="69"/>
  <c r="HW26" i="69"/>
  <c r="HV26" i="69"/>
  <c r="HU26" i="69"/>
  <c r="HT26" i="69"/>
  <c r="HS26" i="69"/>
  <c r="HR26" i="69"/>
  <c r="HQ26" i="69"/>
  <c r="HP26" i="69"/>
  <c r="HO26" i="69"/>
  <c r="HN26" i="69"/>
  <c r="HM26" i="69"/>
  <c r="HL26" i="69"/>
  <c r="HK26" i="69"/>
  <c r="HJ26" i="69"/>
  <c r="HI26" i="69"/>
  <c r="HH26" i="69"/>
  <c r="HG26" i="69"/>
  <c r="HF26" i="69"/>
  <c r="HE26" i="69"/>
  <c r="HD26" i="69"/>
  <c r="HC26" i="69"/>
  <c r="HB26" i="69"/>
  <c r="HA26" i="69"/>
  <c r="GZ26" i="69"/>
  <c r="GY26" i="69"/>
  <c r="GX26" i="69"/>
  <c r="GW26" i="69"/>
  <c r="GV26" i="69"/>
  <c r="GU26" i="69"/>
  <c r="GT26" i="69"/>
  <c r="GS26" i="69"/>
  <c r="GR26" i="69"/>
  <c r="GQ26" i="69"/>
  <c r="JW25" i="69"/>
  <c r="JV25" i="69"/>
  <c r="JU25" i="69"/>
  <c r="JT25" i="69"/>
  <c r="JS25" i="69"/>
  <c r="JR25" i="69"/>
  <c r="JQ25" i="69"/>
  <c r="JP25" i="69"/>
  <c r="JO25" i="69"/>
  <c r="JN25" i="69"/>
  <c r="JM25" i="69"/>
  <c r="JL25" i="69"/>
  <c r="JK25" i="69"/>
  <c r="JJ25" i="69"/>
  <c r="JI25" i="69"/>
  <c r="JH25" i="69"/>
  <c r="JG25" i="69"/>
  <c r="JF25" i="69"/>
  <c r="JE25" i="69"/>
  <c r="JD25" i="69"/>
  <c r="JC25" i="69"/>
  <c r="JB25" i="69"/>
  <c r="JA25" i="69"/>
  <c r="IZ25" i="69"/>
  <c r="IY25" i="69"/>
  <c r="IX25" i="69"/>
  <c r="IW25" i="69"/>
  <c r="IV25" i="69"/>
  <c r="IU25" i="69"/>
  <c r="IT25" i="69"/>
  <c r="IS25" i="69"/>
  <c r="IR25" i="69"/>
  <c r="IQ25" i="69"/>
  <c r="IP25" i="69"/>
  <c r="IO25" i="69"/>
  <c r="IN25" i="69"/>
  <c r="IM25" i="69"/>
  <c r="IL25" i="69"/>
  <c r="IK25" i="69"/>
  <c r="IJ25" i="69"/>
  <c r="II25" i="69"/>
  <c r="IH25" i="69"/>
  <c r="IG25" i="69"/>
  <c r="IF25" i="69"/>
  <c r="IE25" i="69"/>
  <c r="ID25" i="69"/>
  <c r="IC25" i="69"/>
  <c r="IB25" i="69"/>
  <c r="IA25" i="69"/>
  <c r="HZ25" i="69"/>
  <c r="HY25" i="69"/>
  <c r="HX25" i="69"/>
  <c r="HW25" i="69"/>
  <c r="HV25" i="69"/>
  <c r="HU25" i="69"/>
  <c r="HT25" i="69"/>
  <c r="HS25" i="69"/>
  <c r="HR25" i="69"/>
  <c r="HQ25" i="69"/>
  <c r="HP25" i="69"/>
  <c r="HO25" i="69"/>
  <c r="HN25" i="69"/>
  <c r="HM25" i="69"/>
  <c r="HL25" i="69"/>
  <c r="HK25" i="69"/>
  <c r="HJ25" i="69"/>
  <c r="HI25" i="69"/>
  <c r="HH25" i="69"/>
  <c r="HG25" i="69"/>
  <c r="HF25" i="69"/>
  <c r="HE25" i="69"/>
  <c r="HD25" i="69"/>
  <c r="HC25" i="69"/>
  <c r="HB25" i="69"/>
  <c r="HA25" i="69"/>
  <c r="GZ25" i="69"/>
  <c r="GY25" i="69"/>
  <c r="GX25" i="69"/>
  <c r="GW25" i="69"/>
  <c r="GV25" i="69"/>
  <c r="GU25" i="69"/>
  <c r="GT25" i="69"/>
  <c r="GS25" i="69"/>
  <c r="GR25" i="69"/>
  <c r="GQ25" i="69"/>
  <c r="JW24" i="69"/>
  <c r="JV24" i="69"/>
  <c r="JU24" i="69"/>
  <c r="JT24" i="69"/>
  <c r="JS24" i="69"/>
  <c r="JR24" i="69"/>
  <c r="JQ24" i="69"/>
  <c r="JP24" i="69"/>
  <c r="JO24" i="69"/>
  <c r="JN24" i="69"/>
  <c r="JM24" i="69"/>
  <c r="JL24" i="69"/>
  <c r="JK24" i="69"/>
  <c r="JJ24" i="69"/>
  <c r="JI24" i="69"/>
  <c r="JH24" i="69"/>
  <c r="JG24" i="69"/>
  <c r="JF24" i="69"/>
  <c r="JE24" i="69"/>
  <c r="JD24" i="69"/>
  <c r="JC24" i="69"/>
  <c r="JB24" i="69"/>
  <c r="JA24" i="69"/>
  <c r="IZ24" i="69"/>
  <c r="IY24" i="69"/>
  <c r="IX24" i="69"/>
  <c r="IW24" i="69"/>
  <c r="IV24" i="69"/>
  <c r="IU24" i="69"/>
  <c r="IT24" i="69"/>
  <c r="IS24" i="69"/>
  <c r="IR24" i="69"/>
  <c r="IQ24" i="69"/>
  <c r="IP24" i="69"/>
  <c r="IO24" i="69"/>
  <c r="IN24" i="69"/>
  <c r="IM24" i="69"/>
  <c r="IL24" i="69"/>
  <c r="IK24" i="69"/>
  <c r="IJ24" i="69"/>
  <c r="II24" i="69"/>
  <c r="IH24" i="69"/>
  <c r="IG24" i="69"/>
  <c r="IF24" i="69"/>
  <c r="IE24" i="69"/>
  <c r="ID24" i="69"/>
  <c r="IC24" i="69"/>
  <c r="IB24" i="69"/>
  <c r="IA24" i="69"/>
  <c r="HZ24" i="69"/>
  <c r="HY24" i="69"/>
  <c r="HX24" i="69"/>
  <c r="HW24" i="69"/>
  <c r="HV24" i="69"/>
  <c r="HU24" i="69"/>
  <c r="HT24" i="69"/>
  <c r="HS24" i="69"/>
  <c r="HR24" i="69"/>
  <c r="HQ24" i="69"/>
  <c r="HP24" i="69"/>
  <c r="HO24" i="69"/>
  <c r="HN24" i="69"/>
  <c r="HM24" i="69"/>
  <c r="HL24" i="69"/>
  <c r="HK24" i="69"/>
  <c r="HJ24" i="69"/>
  <c r="HI24" i="69"/>
  <c r="HH24" i="69"/>
  <c r="HG24" i="69"/>
  <c r="HF24" i="69"/>
  <c r="HE24" i="69"/>
  <c r="HD24" i="69"/>
  <c r="HC24" i="69"/>
  <c r="HB24" i="69"/>
  <c r="HA24" i="69"/>
  <c r="GZ24" i="69"/>
  <c r="GY24" i="69"/>
  <c r="GX24" i="69"/>
  <c r="GW24" i="69"/>
  <c r="GV24" i="69"/>
  <c r="GU24" i="69"/>
  <c r="GT24" i="69"/>
  <c r="GS24" i="69"/>
  <c r="GR24" i="69"/>
  <c r="GQ24" i="69"/>
  <c r="JW23" i="69"/>
  <c r="JV23" i="69"/>
  <c r="JU23" i="69"/>
  <c r="JT23" i="69"/>
  <c r="JS23" i="69"/>
  <c r="JR23" i="69"/>
  <c r="JQ23" i="69"/>
  <c r="JP23" i="69"/>
  <c r="JO23" i="69"/>
  <c r="JN23" i="69"/>
  <c r="JM23" i="69"/>
  <c r="JL23" i="69"/>
  <c r="JK23" i="69"/>
  <c r="JJ23" i="69"/>
  <c r="JI23" i="69"/>
  <c r="JH23" i="69"/>
  <c r="JG23" i="69"/>
  <c r="JF23" i="69"/>
  <c r="JE23" i="69"/>
  <c r="JD23" i="69"/>
  <c r="JC23" i="69"/>
  <c r="JB23" i="69"/>
  <c r="JA23" i="69"/>
  <c r="IZ23" i="69"/>
  <c r="IY23" i="69"/>
  <c r="IX23" i="69"/>
  <c r="IW23" i="69"/>
  <c r="IV23" i="69"/>
  <c r="IU23" i="69"/>
  <c r="IT23" i="69"/>
  <c r="IS23" i="69"/>
  <c r="IR23" i="69"/>
  <c r="IQ23" i="69"/>
  <c r="IP23" i="69"/>
  <c r="IO23" i="69"/>
  <c r="IN23" i="69"/>
  <c r="IM23" i="69"/>
  <c r="IL23" i="69"/>
  <c r="IK23" i="69"/>
  <c r="IJ23" i="69"/>
  <c r="II23" i="69"/>
  <c r="IH23" i="69"/>
  <c r="IG23" i="69"/>
  <c r="IF23" i="69"/>
  <c r="IE23" i="69"/>
  <c r="ID23" i="69"/>
  <c r="IC23" i="69"/>
  <c r="IB23" i="69"/>
  <c r="IA23" i="69"/>
  <c r="HZ23" i="69"/>
  <c r="HY23" i="69"/>
  <c r="HX23" i="69"/>
  <c r="HW23" i="69"/>
  <c r="HV23" i="69"/>
  <c r="HU23" i="69"/>
  <c r="HT23" i="69"/>
  <c r="HS23" i="69"/>
  <c r="HR23" i="69"/>
  <c r="HQ23" i="69"/>
  <c r="HP23" i="69"/>
  <c r="HO23" i="69"/>
  <c r="HN23" i="69"/>
  <c r="HM23" i="69"/>
  <c r="HL23" i="69"/>
  <c r="HK23" i="69"/>
  <c r="HJ23" i="69"/>
  <c r="HI23" i="69"/>
  <c r="HH23" i="69"/>
  <c r="HG23" i="69"/>
  <c r="HF23" i="69"/>
  <c r="HE23" i="69"/>
  <c r="HD23" i="69"/>
  <c r="HC23" i="69"/>
  <c r="HB23" i="69"/>
  <c r="HA23" i="69"/>
  <c r="GZ23" i="69"/>
  <c r="GY23" i="69"/>
  <c r="GX23" i="69"/>
  <c r="GW23" i="69"/>
  <c r="GV23" i="69"/>
  <c r="GU23" i="69"/>
  <c r="GT23" i="69"/>
  <c r="GS23" i="69"/>
  <c r="GR23" i="69"/>
  <c r="GQ23" i="69"/>
  <c r="JW22" i="69"/>
  <c r="JV22" i="69"/>
  <c r="JU22" i="69"/>
  <c r="JT22" i="69"/>
  <c r="JS22" i="69"/>
  <c r="JR22" i="69"/>
  <c r="JQ22" i="69"/>
  <c r="JP22" i="69"/>
  <c r="JO22" i="69"/>
  <c r="JN22" i="69"/>
  <c r="JM22" i="69"/>
  <c r="JL22" i="69"/>
  <c r="JK22" i="69"/>
  <c r="JJ22" i="69"/>
  <c r="JI22" i="69"/>
  <c r="JH22" i="69"/>
  <c r="JG22" i="69"/>
  <c r="JF22" i="69"/>
  <c r="JE22" i="69"/>
  <c r="JD22" i="69"/>
  <c r="JC22" i="69"/>
  <c r="JB22" i="69"/>
  <c r="JA22" i="69"/>
  <c r="IZ22" i="69"/>
  <c r="IY22" i="69"/>
  <c r="IX22" i="69"/>
  <c r="IW22" i="69"/>
  <c r="IV22" i="69"/>
  <c r="IU22" i="69"/>
  <c r="IT22" i="69"/>
  <c r="IS22" i="69"/>
  <c r="IR22" i="69"/>
  <c r="IQ22" i="69"/>
  <c r="IP22" i="69"/>
  <c r="IO22" i="69"/>
  <c r="IN22" i="69"/>
  <c r="IM22" i="69"/>
  <c r="IL22" i="69"/>
  <c r="IK22" i="69"/>
  <c r="IJ22" i="69"/>
  <c r="II22" i="69"/>
  <c r="IH22" i="69"/>
  <c r="IG22" i="69"/>
  <c r="IF22" i="69"/>
  <c r="IE22" i="69"/>
  <c r="ID22" i="69"/>
  <c r="IC22" i="69"/>
  <c r="IB22" i="69"/>
  <c r="IA22" i="69"/>
  <c r="HZ22" i="69"/>
  <c r="HY22" i="69"/>
  <c r="HX22" i="69"/>
  <c r="HW22" i="69"/>
  <c r="HV22" i="69"/>
  <c r="HU22" i="69"/>
  <c r="HT22" i="69"/>
  <c r="HS22" i="69"/>
  <c r="HR22" i="69"/>
  <c r="HQ22" i="69"/>
  <c r="HP22" i="69"/>
  <c r="HO22" i="69"/>
  <c r="HN22" i="69"/>
  <c r="HM22" i="69"/>
  <c r="HL22" i="69"/>
  <c r="HK22" i="69"/>
  <c r="HJ22" i="69"/>
  <c r="HI22" i="69"/>
  <c r="HH22" i="69"/>
  <c r="HG22" i="69"/>
  <c r="HF22" i="69"/>
  <c r="HE22" i="69"/>
  <c r="HD22" i="69"/>
  <c r="HC22" i="69"/>
  <c r="HB22" i="69"/>
  <c r="HA22" i="69"/>
  <c r="GZ22" i="69"/>
  <c r="GY22" i="69"/>
  <c r="GX22" i="69"/>
  <c r="GW22" i="69"/>
  <c r="GV22" i="69"/>
  <c r="GU22" i="69"/>
  <c r="GT22" i="69"/>
  <c r="GS22" i="69"/>
  <c r="GR22" i="69"/>
  <c r="GQ22" i="69"/>
  <c r="JW21" i="69"/>
  <c r="JV21" i="69"/>
  <c r="JU21" i="69"/>
  <c r="JT21" i="69"/>
  <c r="JS21" i="69"/>
  <c r="JR21" i="69"/>
  <c r="JQ21" i="69"/>
  <c r="JP21" i="69"/>
  <c r="JO21" i="69"/>
  <c r="JN21" i="69"/>
  <c r="JM21" i="69"/>
  <c r="JL21" i="69"/>
  <c r="JK21" i="69"/>
  <c r="JJ21" i="69"/>
  <c r="JI21" i="69"/>
  <c r="JH21" i="69"/>
  <c r="JG21" i="69"/>
  <c r="JF21" i="69"/>
  <c r="JE21" i="69"/>
  <c r="JD21" i="69"/>
  <c r="JC21" i="69"/>
  <c r="JB21" i="69"/>
  <c r="JA21" i="69"/>
  <c r="IZ21" i="69"/>
  <c r="IY21" i="69"/>
  <c r="IX21" i="69"/>
  <c r="IW21" i="69"/>
  <c r="IV21" i="69"/>
  <c r="IU21" i="69"/>
  <c r="IT21" i="69"/>
  <c r="IS21" i="69"/>
  <c r="IR21" i="69"/>
  <c r="IQ21" i="69"/>
  <c r="IP21" i="69"/>
  <c r="IO21" i="69"/>
  <c r="IN21" i="69"/>
  <c r="IM21" i="69"/>
  <c r="IL21" i="69"/>
  <c r="IK21" i="69"/>
  <c r="IJ21" i="69"/>
  <c r="II21" i="69"/>
  <c r="IH21" i="69"/>
  <c r="IG21" i="69"/>
  <c r="IF21" i="69"/>
  <c r="IE21" i="69"/>
  <c r="ID21" i="69"/>
  <c r="IC21" i="69"/>
  <c r="IB21" i="69"/>
  <c r="IA21" i="69"/>
  <c r="HZ21" i="69"/>
  <c r="HY21" i="69"/>
  <c r="HX21" i="69"/>
  <c r="HW21" i="69"/>
  <c r="HV21" i="69"/>
  <c r="HU21" i="69"/>
  <c r="HT21" i="69"/>
  <c r="HS21" i="69"/>
  <c r="HR21" i="69"/>
  <c r="HQ21" i="69"/>
  <c r="HP21" i="69"/>
  <c r="HO21" i="69"/>
  <c r="HN21" i="69"/>
  <c r="HM21" i="69"/>
  <c r="HL21" i="69"/>
  <c r="HK21" i="69"/>
  <c r="HJ21" i="69"/>
  <c r="HI21" i="69"/>
  <c r="HH21" i="69"/>
  <c r="HG21" i="69"/>
  <c r="HF21" i="69"/>
  <c r="HE21" i="69"/>
  <c r="HD21" i="69"/>
  <c r="HC21" i="69"/>
  <c r="HB21" i="69"/>
  <c r="HA21" i="69"/>
  <c r="GZ21" i="69"/>
  <c r="GY21" i="69"/>
  <c r="GX21" i="69"/>
  <c r="GW21" i="69"/>
  <c r="GV21" i="69"/>
  <c r="GU21" i="69"/>
  <c r="GT21" i="69"/>
  <c r="GS21" i="69"/>
  <c r="GR21" i="69"/>
  <c r="GQ21" i="69"/>
  <c r="JW20" i="69"/>
  <c r="JV20" i="69"/>
  <c r="JU20" i="69"/>
  <c r="JT20" i="69"/>
  <c r="JS20" i="69"/>
  <c r="JR20" i="69"/>
  <c r="JQ20" i="69"/>
  <c r="JP20" i="69"/>
  <c r="JO20" i="69"/>
  <c r="JN20" i="69"/>
  <c r="JM20" i="69"/>
  <c r="JL20" i="69"/>
  <c r="JK20" i="69"/>
  <c r="JJ20" i="69"/>
  <c r="JI20" i="69"/>
  <c r="JH20" i="69"/>
  <c r="JG20" i="69"/>
  <c r="JF20" i="69"/>
  <c r="JE20" i="69"/>
  <c r="JD20" i="69"/>
  <c r="JC20" i="69"/>
  <c r="JB20" i="69"/>
  <c r="JA20" i="69"/>
  <c r="IZ20" i="69"/>
  <c r="IY20" i="69"/>
  <c r="IX20" i="69"/>
  <c r="IW20" i="69"/>
  <c r="IV20" i="69"/>
  <c r="IU20" i="69"/>
  <c r="IT20" i="69"/>
  <c r="IS20" i="69"/>
  <c r="IR20" i="69"/>
  <c r="IQ20" i="69"/>
  <c r="IP20" i="69"/>
  <c r="IO20" i="69"/>
  <c r="IN20" i="69"/>
  <c r="IM20" i="69"/>
  <c r="IL20" i="69"/>
  <c r="IK20" i="69"/>
  <c r="IJ20" i="69"/>
  <c r="II20" i="69"/>
  <c r="IH20" i="69"/>
  <c r="IG20" i="69"/>
  <c r="IF20" i="69"/>
  <c r="IE20" i="69"/>
  <c r="ID20" i="69"/>
  <c r="IC20" i="69"/>
  <c r="IB20" i="69"/>
  <c r="IA20" i="69"/>
  <c r="HZ20" i="69"/>
  <c r="HY20" i="69"/>
  <c r="HX20" i="69"/>
  <c r="HW20" i="69"/>
  <c r="HV20" i="69"/>
  <c r="HU20" i="69"/>
  <c r="HT20" i="69"/>
  <c r="HS20" i="69"/>
  <c r="HR20" i="69"/>
  <c r="HQ20" i="69"/>
  <c r="HP20" i="69"/>
  <c r="HO20" i="69"/>
  <c r="HN20" i="69"/>
  <c r="HM20" i="69"/>
  <c r="HL20" i="69"/>
  <c r="HK20" i="69"/>
  <c r="HJ20" i="69"/>
  <c r="HI20" i="69"/>
  <c r="HH20" i="69"/>
  <c r="HG20" i="69"/>
  <c r="HF20" i="69"/>
  <c r="HE20" i="69"/>
  <c r="HD20" i="69"/>
  <c r="HC20" i="69"/>
  <c r="HB20" i="69"/>
  <c r="HA20" i="69"/>
  <c r="GZ20" i="69"/>
  <c r="GY20" i="69"/>
  <c r="GX20" i="69"/>
  <c r="GW20" i="69"/>
  <c r="GV20" i="69"/>
  <c r="GU20" i="69"/>
  <c r="GT20" i="69"/>
  <c r="GS20" i="69"/>
  <c r="GR20" i="69"/>
  <c r="GQ20" i="69"/>
  <c r="JW19" i="69"/>
  <c r="JV19" i="69"/>
  <c r="JU19" i="69"/>
  <c r="JT19" i="69"/>
  <c r="JS19" i="69"/>
  <c r="JR19" i="69"/>
  <c r="JQ19" i="69"/>
  <c r="JP19" i="69"/>
  <c r="JO19" i="69"/>
  <c r="JN19" i="69"/>
  <c r="JM19" i="69"/>
  <c r="JL19" i="69"/>
  <c r="JK19" i="69"/>
  <c r="JJ19" i="69"/>
  <c r="JI19" i="69"/>
  <c r="JH19" i="69"/>
  <c r="JG19" i="69"/>
  <c r="JF19" i="69"/>
  <c r="JE19" i="69"/>
  <c r="JD19" i="69"/>
  <c r="JC19" i="69"/>
  <c r="JB19" i="69"/>
  <c r="JA19" i="69"/>
  <c r="IZ19" i="69"/>
  <c r="IY19" i="69"/>
  <c r="IX19" i="69"/>
  <c r="IW19" i="69"/>
  <c r="IV19" i="69"/>
  <c r="IU19" i="69"/>
  <c r="IT19" i="69"/>
  <c r="IS19" i="69"/>
  <c r="IR19" i="69"/>
  <c r="IQ19" i="69"/>
  <c r="IP19" i="69"/>
  <c r="IO19" i="69"/>
  <c r="IN19" i="69"/>
  <c r="IM19" i="69"/>
  <c r="IL19" i="69"/>
  <c r="IK19" i="69"/>
  <c r="IJ19" i="69"/>
  <c r="II19" i="69"/>
  <c r="IH19" i="69"/>
  <c r="IG19" i="69"/>
  <c r="IF19" i="69"/>
  <c r="IE19" i="69"/>
  <c r="ID19" i="69"/>
  <c r="IC19" i="69"/>
  <c r="IB19" i="69"/>
  <c r="IA19" i="69"/>
  <c r="HZ19" i="69"/>
  <c r="HY19" i="69"/>
  <c r="HX19" i="69"/>
  <c r="HW19" i="69"/>
  <c r="HV19" i="69"/>
  <c r="HU19" i="69"/>
  <c r="HT19" i="69"/>
  <c r="HS19" i="69"/>
  <c r="HR19" i="69"/>
  <c r="HQ19" i="69"/>
  <c r="HP19" i="69"/>
  <c r="HO19" i="69"/>
  <c r="HN19" i="69"/>
  <c r="HM19" i="69"/>
  <c r="HL19" i="69"/>
  <c r="HK19" i="69"/>
  <c r="HJ19" i="69"/>
  <c r="HI19" i="69"/>
  <c r="HH19" i="69"/>
  <c r="HG19" i="69"/>
  <c r="HF19" i="69"/>
  <c r="HE19" i="69"/>
  <c r="HD19" i="69"/>
  <c r="HC19" i="69"/>
  <c r="HB19" i="69"/>
  <c r="HA19" i="69"/>
  <c r="GZ19" i="69"/>
  <c r="GY19" i="69"/>
  <c r="GX19" i="69"/>
  <c r="GW19" i="69"/>
  <c r="GV19" i="69"/>
  <c r="GU19" i="69"/>
  <c r="GT19" i="69"/>
  <c r="GS19" i="69"/>
  <c r="GR19" i="69"/>
  <c r="GQ19" i="69"/>
  <c r="JW18" i="69"/>
  <c r="JV18" i="69"/>
  <c r="JU18" i="69"/>
  <c r="JT18" i="69"/>
  <c r="JS18" i="69"/>
  <c r="JR18" i="69"/>
  <c r="JQ18" i="69"/>
  <c r="JP18" i="69"/>
  <c r="JO18" i="69"/>
  <c r="JN18" i="69"/>
  <c r="JM18" i="69"/>
  <c r="JL18" i="69"/>
  <c r="JK18" i="69"/>
  <c r="JJ18" i="69"/>
  <c r="JI18" i="69"/>
  <c r="JH18" i="69"/>
  <c r="JG18" i="69"/>
  <c r="JF18" i="69"/>
  <c r="JE18" i="69"/>
  <c r="JD18" i="69"/>
  <c r="JC18" i="69"/>
  <c r="JB18" i="69"/>
  <c r="JA18" i="69"/>
  <c r="IZ18" i="69"/>
  <c r="IY18" i="69"/>
  <c r="IX18" i="69"/>
  <c r="IW18" i="69"/>
  <c r="IV18" i="69"/>
  <c r="IU18" i="69"/>
  <c r="IT18" i="69"/>
  <c r="IS18" i="69"/>
  <c r="IR18" i="69"/>
  <c r="IQ18" i="69"/>
  <c r="IP18" i="69"/>
  <c r="IO18" i="69"/>
  <c r="IN18" i="69"/>
  <c r="IM18" i="69"/>
  <c r="IL18" i="69"/>
  <c r="IK18" i="69"/>
  <c r="IJ18" i="69"/>
  <c r="II18" i="69"/>
  <c r="IH18" i="69"/>
  <c r="IG18" i="69"/>
  <c r="IF18" i="69"/>
  <c r="IE18" i="69"/>
  <c r="ID18" i="69"/>
  <c r="IC18" i="69"/>
  <c r="IB18" i="69"/>
  <c r="IA18" i="69"/>
  <c r="HZ18" i="69"/>
  <c r="HY18" i="69"/>
  <c r="HX18" i="69"/>
  <c r="HW18" i="69"/>
  <c r="HV18" i="69"/>
  <c r="HU18" i="69"/>
  <c r="HT18" i="69"/>
  <c r="HS18" i="69"/>
  <c r="HR18" i="69"/>
  <c r="HQ18" i="69"/>
  <c r="HP18" i="69"/>
  <c r="HO18" i="69"/>
  <c r="HN18" i="69"/>
  <c r="HM18" i="69"/>
  <c r="HL18" i="69"/>
  <c r="HK18" i="69"/>
  <c r="HJ18" i="69"/>
  <c r="HI18" i="69"/>
  <c r="HH18" i="69"/>
  <c r="HG18" i="69"/>
  <c r="HF18" i="69"/>
  <c r="HE18" i="69"/>
  <c r="HD18" i="69"/>
  <c r="HC18" i="69"/>
  <c r="HB18" i="69"/>
  <c r="HA18" i="69"/>
  <c r="GZ18" i="69"/>
  <c r="GY18" i="69"/>
  <c r="GX18" i="69"/>
  <c r="GW18" i="69"/>
  <c r="GV18" i="69"/>
  <c r="GU18" i="69"/>
  <c r="GT18" i="69"/>
  <c r="GS18" i="69"/>
  <c r="GR18" i="69"/>
  <c r="GQ18" i="69"/>
  <c r="JW17" i="69"/>
  <c r="JV17" i="69"/>
  <c r="JU17" i="69"/>
  <c r="JT17" i="69"/>
  <c r="JS17" i="69"/>
  <c r="JR17" i="69"/>
  <c r="JQ17" i="69"/>
  <c r="JP17" i="69"/>
  <c r="JO17" i="69"/>
  <c r="JN17" i="69"/>
  <c r="JM17" i="69"/>
  <c r="JL17" i="69"/>
  <c r="JK17" i="69"/>
  <c r="JJ17" i="69"/>
  <c r="JI17" i="69"/>
  <c r="JH17" i="69"/>
  <c r="JG17" i="69"/>
  <c r="JF17" i="69"/>
  <c r="JE17" i="69"/>
  <c r="JD17" i="69"/>
  <c r="JC17" i="69"/>
  <c r="JB17" i="69"/>
  <c r="JA17" i="69"/>
  <c r="IZ17" i="69"/>
  <c r="IY17" i="69"/>
  <c r="IX17" i="69"/>
  <c r="IW17" i="69"/>
  <c r="IV17" i="69"/>
  <c r="IU17" i="69"/>
  <c r="IT17" i="69"/>
  <c r="IS17" i="69"/>
  <c r="IR17" i="69"/>
  <c r="IQ17" i="69"/>
  <c r="IP17" i="69"/>
  <c r="IO17" i="69"/>
  <c r="IN17" i="69"/>
  <c r="IM17" i="69"/>
  <c r="IL17" i="69"/>
  <c r="IK17" i="69"/>
  <c r="IJ17" i="69"/>
  <c r="II17" i="69"/>
  <c r="IH17" i="69"/>
  <c r="IG17" i="69"/>
  <c r="IF17" i="69"/>
  <c r="IE17" i="69"/>
  <c r="ID17" i="69"/>
  <c r="IC17" i="69"/>
  <c r="IB17" i="69"/>
  <c r="IA17" i="69"/>
  <c r="HZ17" i="69"/>
  <c r="HY17" i="69"/>
  <c r="HX17" i="69"/>
  <c r="HW17" i="69"/>
  <c r="HV17" i="69"/>
  <c r="HU17" i="69"/>
  <c r="HT17" i="69"/>
  <c r="HS17" i="69"/>
  <c r="HR17" i="69"/>
  <c r="HQ17" i="69"/>
  <c r="HP17" i="69"/>
  <c r="HO17" i="69"/>
  <c r="HN17" i="69"/>
  <c r="HM17" i="69"/>
  <c r="HL17" i="69"/>
  <c r="HK17" i="69"/>
  <c r="HJ17" i="69"/>
  <c r="HI17" i="69"/>
  <c r="HH17" i="69"/>
  <c r="HG17" i="69"/>
  <c r="HF17" i="69"/>
  <c r="HE17" i="69"/>
  <c r="HD17" i="69"/>
  <c r="HC17" i="69"/>
  <c r="HB17" i="69"/>
  <c r="HA17" i="69"/>
  <c r="GZ17" i="69"/>
  <c r="GY17" i="69"/>
  <c r="GX17" i="69"/>
  <c r="GW17" i="69"/>
  <c r="GV17" i="69"/>
  <c r="GU17" i="69"/>
  <c r="GT17" i="69"/>
  <c r="GS17" i="69"/>
  <c r="GR17" i="69"/>
  <c r="GQ17" i="69"/>
  <c r="JW16" i="69"/>
  <c r="JV16" i="69"/>
  <c r="JU16" i="69"/>
  <c r="JT16" i="69"/>
  <c r="JS16" i="69"/>
  <c r="JR16" i="69"/>
  <c r="JQ16" i="69"/>
  <c r="JP16" i="69"/>
  <c r="JO16" i="69"/>
  <c r="JN16" i="69"/>
  <c r="JM16" i="69"/>
  <c r="JL16" i="69"/>
  <c r="JK16" i="69"/>
  <c r="JJ16" i="69"/>
  <c r="JI16" i="69"/>
  <c r="JH16" i="69"/>
  <c r="JG16" i="69"/>
  <c r="JF16" i="69"/>
  <c r="JE16" i="69"/>
  <c r="JD16" i="69"/>
  <c r="JC16" i="69"/>
  <c r="JB16" i="69"/>
  <c r="JA16" i="69"/>
  <c r="IZ16" i="69"/>
  <c r="IY16" i="69"/>
  <c r="IX16" i="69"/>
  <c r="IW16" i="69"/>
  <c r="IV16" i="69"/>
  <c r="IU16" i="69"/>
  <c r="IT16" i="69"/>
  <c r="IS16" i="69"/>
  <c r="IR16" i="69"/>
  <c r="IQ16" i="69"/>
  <c r="IP16" i="69"/>
  <c r="IO16" i="69"/>
  <c r="IN16" i="69"/>
  <c r="IM16" i="69"/>
  <c r="IL16" i="69"/>
  <c r="IK16" i="69"/>
  <c r="IJ16" i="69"/>
  <c r="II16" i="69"/>
  <c r="IH16" i="69"/>
  <c r="IG16" i="69"/>
  <c r="IF16" i="69"/>
  <c r="IE16" i="69"/>
  <c r="ID16" i="69"/>
  <c r="IC16" i="69"/>
  <c r="IB16" i="69"/>
  <c r="IA16" i="69"/>
  <c r="HZ16" i="69"/>
  <c r="HY16" i="69"/>
  <c r="HX16" i="69"/>
  <c r="HW16" i="69"/>
  <c r="HV16" i="69"/>
  <c r="HU16" i="69"/>
  <c r="HT16" i="69"/>
  <c r="HS16" i="69"/>
  <c r="HR16" i="69"/>
  <c r="HQ16" i="69"/>
  <c r="HP16" i="69"/>
  <c r="HO16" i="69"/>
  <c r="HN16" i="69"/>
  <c r="HM16" i="69"/>
  <c r="HL16" i="69"/>
  <c r="HK16" i="69"/>
  <c r="HJ16" i="69"/>
  <c r="HI16" i="69"/>
  <c r="HH16" i="69"/>
  <c r="HG16" i="69"/>
  <c r="HF16" i="69"/>
  <c r="HE16" i="69"/>
  <c r="HD16" i="69"/>
  <c r="HC16" i="69"/>
  <c r="HB16" i="69"/>
  <c r="HA16" i="69"/>
  <c r="GZ16" i="69"/>
  <c r="GY16" i="69"/>
  <c r="GX16" i="69"/>
  <c r="GW16" i="69"/>
  <c r="GV16" i="69"/>
  <c r="GU16" i="69"/>
  <c r="GT16" i="69"/>
  <c r="GS16" i="69"/>
  <c r="GR16" i="69"/>
  <c r="GQ16" i="69"/>
  <c r="JW15" i="69"/>
  <c r="JV15" i="69"/>
  <c r="JU15" i="69"/>
  <c r="JT15" i="69"/>
  <c r="JS15" i="69"/>
  <c r="JR15" i="69"/>
  <c r="JQ15" i="69"/>
  <c r="JP15" i="69"/>
  <c r="JO15" i="69"/>
  <c r="JN15" i="69"/>
  <c r="JM15" i="69"/>
  <c r="JL15" i="69"/>
  <c r="JK15" i="69"/>
  <c r="JJ15" i="69"/>
  <c r="JI15" i="69"/>
  <c r="JH15" i="69"/>
  <c r="JG15" i="69"/>
  <c r="JF15" i="69"/>
  <c r="JE15" i="69"/>
  <c r="JD15" i="69"/>
  <c r="JC15" i="69"/>
  <c r="JB15" i="69"/>
  <c r="JA15" i="69"/>
  <c r="IZ15" i="69"/>
  <c r="IY15" i="69"/>
  <c r="IX15" i="69"/>
  <c r="IW15" i="69"/>
  <c r="IV15" i="69"/>
  <c r="IU15" i="69"/>
  <c r="IT15" i="69"/>
  <c r="IS15" i="69"/>
  <c r="IR15" i="69"/>
  <c r="IQ15" i="69"/>
  <c r="IP15" i="69"/>
  <c r="IO15" i="69"/>
  <c r="IN15" i="69"/>
  <c r="IM15" i="69"/>
  <c r="IL15" i="69"/>
  <c r="IK15" i="69"/>
  <c r="IJ15" i="69"/>
  <c r="II15" i="69"/>
  <c r="IH15" i="69"/>
  <c r="IG15" i="69"/>
  <c r="IF15" i="69"/>
  <c r="IE15" i="69"/>
  <c r="ID15" i="69"/>
  <c r="IC15" i="69"/>
  <c r="IB15" i="69"/>
  <c r="IA15" i="69"/>
  <c r="HZ15" i="69"/>
  <c r="HY15" i="69"/>
  <c r="HX15" i="69"/>
  <c r="HW15" i="69"/>
  <c r="HV15" i="69"/>
  <c r="HU15" i="69"/>
  <c r="HT15" i="69"/>
  <c r="HS15" i="69"/>
  <c r="HR15" i="69"/>
  <c r="HQ15" i="69"/>
  <c r="HP15" i="69"/>
  <c r="HO15" i="69"/>
  <c r="HN15" i="69"/>
  <c r="HM15" i="69"/>
  <c r="HL15" i="69"/>
  <c r="HK15" i="69"/>
  <c r="HJ15" i="69"/>
  <c r="HI15" i="69"/>
  <c r="HH15" i="69"/>
  <c r="HG15" i="69"/>
  <c r="HF15" i="69"/>
  <c r="HE15" i="69"/>
  <c r="HD15" i="69"/>
  <c r="HC15" i="69"/>
  <c r="HB15" i="69"/>
  <c r="HA15" i="69"/>
  <c r="GZ15" i="69"/>
  <c r="GY15" i="69"/>
  <c r="GX15" i="69"/>
  <c r="GW15" i="69"/>
  <c r="GV15" i="69"/>
  <c r="GU15" i="69"/>
  <c r="GT15" i="69"/>
  <c r="GS15" i="69"/>
  <c r="GR15" i="69"/>
  <c r="GQ15" i="69"/>
  <c r="JW14" i="69"/>
  <c r="JV14" i="69"/>
  <c r="JU14" i="69"/>
  <c r="JT14" i="69"/>
  <c r="JS14" i="69"/>
  <c r="JR14" i="69"/>
  <c r="JQ14" i="69"/>
  <c r="JP14" i="69"/>
  <c r="JO14" i="69"/>
  <c r="JN14" i="69"/>
  <c r="JM14" i="69"/>
  <c r="JL14" i="69"/>
  <c r="JK14" i="69"/>
  <c r="JJ14" i="69"/>
  <c r="JI14" i="69"/>
  <c r="JH14" i="69"/>
  <c r="JG14" i="69"/>
  <c r="JF14" i="69"/>
  <c r="JE14" i="69"/>
  <c r="JD14" i="69"/>
  <c r="JC14" i="69"/>
  <c r="JB14" i="69"/>
  <c r="JA14" i="69"/>
  <c r="IZ14" i="69"/>
  <c r="IY14" i="69"/>
  <c r="IX14" i="69"/>
  <c r="IW14" i="69"/>
  <c r="IV14" i="69"/>
  <c r="IU14" i="69"/>
  <c r="IT14" i="69"/>
  <c r="IS14" i="69"/>
  <c r="IR14" i="69"/>
  <c r="IQ14" i="69"/>
  <c r="IP14" i="69"/>
  <c r="IO14" i="69"/>
  <c r="IN14" i="69"/>
  <c r="IM14" i="69"/>
  <c r="IL14" i="69"/>
  <c r="IK14" i="69"/>
  <c r="IJ14" i="69"/>
  <c r="II14" i="69"/>
  <c r="IH14" i="69"/>
  <c r="IG14" i="69"/>
  <c r="IF14" i="69"/>
  <c r="IE14" i="69"/>
  <c r="ID14" i="69"/>
  <c r="IC14" i="69"/>
  <c r="IB14" i="69"/>
  <c r="IA14" i="69"/>
  <c r="HZ14" i="69"/>
  <c r="HY14" i="69"/>
  <c r="HX14" i="69"/>
  <c r="HW14" i="69"/>
  <c r="HV14" i="69"/>
  <c r="HU14" i="69"/>
  <c r="HT14" i="69"/>
  <c r="HS14" i="69"/>
  <c r="HR14" i="69"/>
  <c r="HQ14" i="69"/>
  <c r="HP14" i="69"/>
  <c r="HO14" i="69"/>
  <c r="HN14" i="69"/>
  <c r="HM14" i="69"/>
  <c r="HL14" i="69"/>
  <c r="HK14" i="69"/>
  <c r="HJ14" i="69"/>
  <c r="HI14" i="69"/>
  <c r="HH14" i="69"/>
  <c r="HG14" i="69"/>
  <c r="HF14" i="69"/>
  <c r="HE14" i="69"/>
  <c r="HD14" i="69"/>
  <c r="HC14" i="69"/>
  <c r="HB14" i="69"/>
  <c r="HA14" i="69"/>
  <c r="GZ14" i="69"/>
  <c r="GY14" i="69"/>
  <c r="GX14" i="69"/>
  <c r="GW14" i="69"/>
  <c r="GV14" i="69"/>
  <c r="GU14" i="69"/>
  <c r="GT14" i="69"/>
  <c r="GS14" i="69"/>
  <c r="GR14" i="69"/>
  <c r="GQ14" i="69"/>
  <c r="JW13" i="69"/>
  <c r="JV13" i="69"/>
  <c r="JU13" i="69"/>
  <c r="JT13" i="69"/>
  <c r="JS13" i="69"/>
  <c r="JR13" i="69"/>
  <c r="JQ13" i="69"/>
  <c r="JP13" i="69"/>
  <c r="JO13" i="69"/>
  <c r="JN13" i="69"/>
  <c r="JM13" i="69"/>
  <c r="JL13" i="69"/>
  <c r="JK13" i="69"/>
  <c r="JJ13" i="69"/>
  <c r="JI13" i="69"/>
  <c r="JH13" i="69"/>
  <c r="JG13" i="69"/>
  <c r="JF13" i="69"/>
  <c r="JE13" i="69"/>
  <c r="JD13" i="69"/>
  <c r="JC13" i="69"/>
  <c r="JB13" i="69"/>
  <c r="JA13" i="69"/>
  <c r="IZ13" i="69"/>
  <c r="IY13" i="69"/>
  <c r="IX13" i="69"/>
  <c r="IW13" i="69"/>
  <c r="IV13" i="69"/>
  <c r="IU13" i="69"/>
  <c r="IT13" i="69"/>
  <c r="IS13" i="69"/>
  <c r="IR13" i="69"/>
  <c r="IQ13" i="69"/>
  <c r="IP13" i="69"/>
  <c r="IO13" i="69"/>
  <c r="IN13" i="69"/>
  <c r="IM13" i="69"/>
  <c r="IL13" i="69"/>
  <c r="IK13" i="69"/>
  <c r="IJ13" i="69"/>
  <c r="II13" i="69"/>
  <c r="IH13" i="69"/>
  <c r="IG13" i="69"/>
  <c r="IF13" i="69"/>
  <c r="IE13" i="69"/>
  <c r="ID13" i="69"/>
  <c r="IC13" i="69"/>
  <c r="IB13" i="69"/>
  <c r="IA13" i="69"/>
  <c r="HZ13" i="69"/>
  <c r="HY13" i="69"/>
  <c r="HX13" i="69"/>
  <c r="HW13" i="69"/>
  <c r="HV13" i="69"/>
  <c r="HU13" i="69"/>
  <c r="HT13" i="69"/>
  <c r="HS13" i="69"/>
  <c r="HR13" i="69"/>
  <c r="HQ13" i="69"/>
  <c r="HP13" i="69"/>
  <c r="HO13" i="69"/>
  <c r="HN13" i="69"/>
  <c r="HM13" i="69"/>
  <c r="HL13" i="69"/>
  <c r="HK13" i="69"/>
  <c r="HJ13" i="69"/>
  <c r="HI13" i="69"/>
  <c r="HH13" i="69"/>
  <c r="HG13" i="69"/>
  <c r="HF13" i="69"/>
  <c r="HE13" i="69"/>
  <c r="HD13" i="69"/>
  <c r="HC13" i="69"/>
  <c r="HB13" i="69"/>
  <c r="HA13" i="69"/>
  <c r="GZ13" i="69"/>
  <c r="GY13" i="69"/>
  <c r="GX13" i="69"/>
  <c r="GW13" i="69"/>
  <c r="GV13" i="69"/>
  <c r="GU13" i="69"/>
  <c r="GT13" i="69"/>
  <c r="GS13" i="69"/>
  <c r="GR13" i="69"/>
  <c r="GQ13" i="69"/>
  <c r="JW12" i="69"/>
  <c r="JV12" i="69"/>
  <c r="JU12" i="69"/>
  <c r="JT12" i="69"/>
  <c r="JS12" i="69"/>
  <c r="JR12" i="69"/>
  <c r="JQ12" i="69"/>
  <c r="JP12" i="69"/>
  <c r="JO12" i="69"/>
  <c r="JN12" i="69"/>
  <c r="JM12" i="69"/>
  <c r="JL12" i="69"/>
  <c r="JK12" i="69"/>
  <c r="JJ12" i="69"/>
  <c r="JI12" i="69"/>
  <c r="JH12" i="69"/>
  <c r="JG12" i="69"/>
  <c r="JF12" i="69"/>
  <c r="JE12" i="69"/>
  <c r="JD12" i="69"/>
  <c r="JC12" i="69"/>
  <c r="JB12" i="69"/>
  <c r="JA12" i="69"/>
  <c r="IZ12" i="69"/>
  <c r="IY12" i="69"/>
  <c r="IX12" i="69"/>
  <c r="IW12" i="69"/>
  <c r="IV12" i="69"/>
  <c r="IU12" i="69"/>
  <c r="IT12" i="69"/>
  <c r="IS12" i="69"/>
  <c r="IR12" i="69"/>
  <c r="IQ12" i="69"/>
  <c r="IP12" i="69"/>
  <c r="IO12" i="69"/>
  <c r="IN12" i="69"/>
  <c r="IM12" i="69"/>
  <c r="IL12" i="69"/>
  <c r="IK12" i="69"/>
  <c r="IJ12" i="69"/>
  <c r="II12" i="69"/>
  <c r="IH12" i="69"/>
  <c r="IG12" i="69"/>
  <c r="IF12" i="69"/>
  <c r="IE12" i="69"/>
  <c r="ID12" i="69"/>
  <c r="IC12" i="69"/>
  <c r="IB12" i="69"/>
  <c r="IA12" i="69"/>
  <c r="HZ12" i="69"/>
  <c r="HY12" i="69"/>
  <c r="HX12" i="69"/>
  <c r="HW12" i="69"/>
  <c r="HV12" i="69"/>
  <c r="HU12" i="69"/>
  <c r="HT12" i="69"/>
  <c r="HS12" i="69"/>
  <c r="HR12" i="69"/>
  <c r="HQ12" i="69"/>
  <c r="HP12" i="69"/>
  <c r="HO12" i="69"/>
  <c r="HN12" i="69"/>
  <c r="HM12" i="69"/>
  <c r="HL12" i="69"/>
  <c r="HK12" i="69"/>
  <c r="HJ12" i="69"/>
  <c r="HI12" i="69"/>
  <c r="HH12" i="69"/>
  <c r="HG12" i="69"/>
  <c r="HF12" i="69"/>
  <c r="HE12" i="69"/>
  <c r="HD12" i="69"/>
  <c r="HC12" i="69"/>
  <c r="HB12" i="69"/>
  <c r="HA12" i="69"/>
  <c r="GZ12" i="69"/>
  <c r="GY12" i="69"/>
  <c r="GX12" i="69"/>
  <c r="GW12" i="69"/>
  <c r="GV12" i="69"/>
  <c r="GU12" i="69"/>
  <c r="GT12" i="69"/>
  <c r="GS12" i="69"/>
  <c r="GR12" i="69"/>
  <c r="GQ12" i="69"/>
  <c r="JW11" i="69"/>
  <c r="JV11" i="69"/>
  <c r="JU11" i="69"/>
  <c r="JT11" i="69"/>
  <c r="JS11" i="69"/>
  <c r="JR11" i="69"/>
  <c r="JQ11" i="69"/>
  <c r="JP11" i="69"/>
  <c r="JO11" i="69"/>
  <c r="JN11" i="69"/>
  <c r="JM11" i="69"/>
  <c r="JL11" i="69"/>
  <c r="JK11" i="69"/>
  <c r="JJ11" i="69"/>
  <c r="JI11" i="69"/>
  <c r="JH11" i="69"/>
  <c r="JG11" i="69"/>
  <c r="JF11" i="69"/>
  <c r="JE11" i="69"/>
  <c r="JD11" i="69"/>
  <c r="JC11" i="69"/>
  <c r="JB11" i="69"/>
  <c r="JA11" i="69"/>
  <c r="IZ11" i="69"/>
  <c r="IY11" i="69"/>
  <c r="IX11" i="69"/>
  <c r="IW11" i="69"/>
  <c r="IV11" i="69"/>
  <c r="IU11" i="69"/>
  <c r="IT11" i="69"/>
  <c r="IS11" i="69"/>
  <c r="IR11" i="69"/>
  <c r="IQ11" i="69"/>
  <c r="IP11" i="69"/>
  <c r="IO11" i="69"/>
  <c r="IN11" i="69"/>
  <c r="IM11" i="69"/>
  <c r="IL11" i="69"/>
  <c r="IK11" i="69"/>
  <c r="IJ11" i="69"/>
  <c r="II11" i="69"/>
  <c r="IH11" i="69"/>
  <c r="IG11" i="69"/>
  <c r="IF11" i="69"/>
  <c r="IE11" i="69"/>
  <c r="ID11" i="69"/>
  <c r="IC11" i="69"/>
  <c r="IB11" i="69"/>
  <c r="IA11" i="69"/>
  <c r="HZ11" i="69"/>
  <c r="HY11" i="69"/>
  <c r="HX11" i="69"/>
  <c r="HW11" i="69"/>
  <c r="HV11" i="69"/>
  <c r="HU11" i="69"/>
  <c r="HT11" i="69"/>
  <c r="HS11" i="69"/>
  <c r="HR11" i="69"/>
  <c r="HQ11" i="69"/>
  <c r="HP11" i="69"/>
  <c r="HO11" i="69"/>
  <c r="HN11" i="69"/>
  <c r="HM11" i="69"/>
  <c r="HL11" i="69"/>
  <c r="HK11" i="69"/>
  <c r="HJ11" i="69"/>
  <c r="HI11" i="69"/>
  <c r="HH11" i="69"/>
  <c r="HG11" i="69"/>
  <c r="HF11" i="69"/>
  <c r="HE11" i="69"/>
  <c r="HD11" i="69"/>
  <c r="HC11" i="69"/>
  <c r="HB11" i="69"/>
  <c r="HA11" i="69"/>
  <c r="GZ11" i="69"/>
  <c r="GY11" i="69"/>
  <c r="GX11" i="69"/>
  <c r="GW11" i="69"/>
  <c r="GV11" i="69"/>
  <c r="GU11" i="69"/>
  <c r="GT11" i="69"/>
  <c r="GS11" i="69"/>
  <c r="GR11" i="69"/>
  <c r="GQ11" i="69"/>
  <c r="GQ68" i="69"/>
  <c r="DY13" i="63" l="1"/>
  <c r="DY19" i="63"/>
  <c r="DY25" i="63"/>
  <c r="DY31" i="63"/>
  <c r="DY37" i="63"/>
  <c r="DY43" i="63"/>
  <c r="DY49" i="63"/>
  <c r="DY55" i="63"/>
  <c r="DY61" i="63"/>
  <c r="DY67" i="63"/>
  <c r="DY73" i="63"/>
  <c r="DY79" i="63"/>
  <c r="DY84" i="63"/>
  <c r="DY90" i="63"/>
  <c r="DY100" i="63"/>
  <c r="DY12" i="63"/>
  <c r="DY18" i="63"/>
  <c r="DY24" i="63"/>
  <c r="DY30" i="63"/>
  <c r="DY10" i="63"/>
  <c r="DY88" i="63"/>
  <c r="DY14" i="63"/>
  <c r="DY20" i="63"/>
  <c r="DY26" i="63"/>
  <c r="DY32" i="63"/>
  <c r="DY94" i="63"/>
  <c r="DY11" i="63"/>
  <c r="DY17" i="63"/>
  <c r="DY23" i="63"/>
  <c r="DY29" i="63"/>
  <c r="DY35" i="63"/>
  <c r="DY41" i="63"/>
  <c r="DY47" i="63"/>
  <c r="DY53" i="63"/>
  <c r="DY59" i="63"/>
  <c r="DY65" i="63"/>
  <c r="DY71" i="63"/>
  <c r="DY77" i="63"/>
  <c r="DY98" i="63"/>
  <c r="DY9" i="63"/>
  <c r="DY15" i="63"/>
  <c r="DY21" i="63"/>
  <c r="DY27" i="63"/>
  <c r="DY33" i="63"/>
  <c r="DY39" i="63"/>
  <c r="DY45" i="63"/>
  <c r="DY51" i="63"/>
  <c r="DY57" i="63"/>
  <c r="DY63" i="63"/>
  <c r="DY69" i="63"/>
  <c r="DY75" i="63"/>
  <c r="DY81" i="63"/>
  <c r="DY86" i="63"/>
  <c r="DY96" i="63"/>
  <c r="DY102" i="63"/>
  <c r="DY106" i="63"/>
  <c r="DY110" i="63"/>
  <c r="DY114" i="63"/>
  <c r="DY36" i="63"/>
  <c r="DY38" i="63"/>
  <c r="DY40" i="63"/>
  <c r="DY42" i="63"/>
  <c r="DY44" i="63"/>
  <c r="DY46" i="63"/>
  <c r="DY48" i="63"/>
  <c r="DY50" i="63"/>
  <c r="DY52" i="63"/>
  <c r="DY54" i="63"/>
  <c r="DY56" i="63"/>
  <c r="DY58" i="63"/>
  <c r="DY60" i="63"/>
  <c r="DY62" i="63"/>
  <c r="DY64" i="63"/>
  <c r="DY66" i="63"/>
  <c r="DY68" i="63"/>
  <c r="DY70" i="63"/>
  <c r="DY72" i="63"/>
  <c r="DY74" i="63"/>
  <c r="DY76" i="63"/>
  <c r="DY78" i="63"/>
  <c r="DY80" i="63"/>
  <c r="DY82" i="63"/>
  <c r="DY83" i="63"/>
  <c r="DY85" i="63"/>
  <c r="DY87" i="63"/>
  <c r="DY89" i="63"/>
  <c r="DY93" i="63"/>
  <c r="DY95" i="63"/>
  <c r="DY97" i="63"/>
  <c r="DY99" i="63"/>
  <c r="DY101" i="63"/>
  <c r="DY104" i="63"/>
  <c r="DY108" i="63"/>
  <c r="DY112" i="63"/>
  <c r="DY115" i="63"/>
  <c r="GN464" i="69" l="1"/>
  <c r="GM464" i="69"/>
  <c r="GL464" i="69"/>
  <c r="GK464" i="69"/>
  <c r="GJ464" i="69"/>
  <c r="GI464" i="69"/>
  <c r="GH464" i="69"/>
  <c r="GG464" i="69"/>
  <c r="GF464" i="69"/>
  <c r="GE464" i="69"/>
  <c r="GD464" i="69"/>
  <c r="GC464" i="69"/>
  <c r="GB464" i="69"/>
  <c r="GA464" i="69"/>
  <c r="FZ464" i="69"/>
  <c r="FY464" i="69"/>
  <c r="FX464" i="69"/>
  <c r="FW464" i="69"/>
  <c r="FV464" i="69"/>
  <c r="FU464" i="69"/>
  <c r="GN463" i="69"/>
  <c r="GM463" i="69"/>
  <c r="GL463" i="69"/>
  <c r="GK463" i="69"/>
  <c r="GJ463" i="69"/>
  <c r="GI463" i="69"/>
  <c r="GH463" i="69"/>
  <c r="GG463" i="69"/>
  <c r="GF463" i="69"/>
  <c r="GE463" i="69"/>
  <c r="GD463" i="69"/>
  <c r="GC463" i="69"/>
  <c r="GB463" i="69"/>
  <c r="GA463" i="69"/>
  <c r="FZ463" i="69"/>
  <c r="FY463" i="69"/>
  <c r="FX463" i="69"/>
  <c r="FW463" i="69"/>
  <c r="FV463" i="69"/>
  <c r="FU463" i="69"/>
  <c r="GN462" i="69"/>
  <c r="GM462" i="69"/>
  <c r="GL462" i="69"/>
  <c r="GK462" i="69"/>
  <c r="GJ462" i="69"/>
  <c r="GI462" i="69"/>
  <c r="GH462" i="69"/>
  <c r="GG462" i="69"/>
  <c r="GF462" i="69"/>
  <c r="GE462" i="69"/>
  <c r="GD462" i="69"/>
  <c r="GC462" i="69"/>
  <c r="GB462" i="69"/>
  <c r="GA462" i="69"/>
  <c r="FZ462" i="69"/>
  <c r="FY462" i="69"/>
  <c r="FX462" i="69"/>
  <c r="FW462" i="69"/>
  <c r="FV462" i="69"/>
  <c r="FU462" i="69"/>
  <c r="GN461" i="69"/>
  <c r="GM461" i="69"/>
  <c r="GL461" i="69"/>
  <c r="GK461" i="69"/>
  <c r="GJ461" i="69"/>
  <c r="GI461" i="69"/>
  <c r="GH461" i="69"/>
  <c r="GG461" i="69"/>
  <c r="GF461" i="69"/>
  <c r="GE461" i="69"/>
  <c r="GD461" i="69"/>
  <c r="GC461" i="69"/>
  <c r="GB461" i="69"/>
  <c r="GA461" i="69"/>
  <c r="FZ461" i="69"/>
  <c r="FY461" i="69"/>
  <c r="FX461" i="69"/>
  <c r="FW461" i="69"/>
  <c r="FV461" i="69"/>
  <c r="FU461" i="69"/>
  <c r="GN460" i="69"/>
  <c r="GM460" i="69"/>
  <c r="GL460" i="69"/>
  <c r="GK460" i="69"/>
  <c r="GJ460" i="69"/>
  <c r="GI460" i="69"/>
  <c r="GH460" i="69"/>
  <c r="GG460" i="69"/>
  <c r="GF460" i="69"/>
  <c r="GE460" i="69"/>
  <c r="GD460" i="69"/>
  <c r="GC460" i="69"/>
  <c r="GB460" i="69"/>
  <c r="GA460" i="69"/>
  <c r="FZ460" i="69"/>
  <c r="FY460" i="69"/>
  <c r="FX460" i="69"/>
  <c r="FW460" i="69"/>
  <c r="FV460" i="69"/>
  <c r="FU460" i="69"/>
  <c r="GN459" i="69"/>
  <c r="GM459" i="69"/>
  <c r="GL459" i="69"/>
  <c r="GK459" i="69"/>
  <c r="GJ459" i="69"/>
  <c r="GI459" i="69"/>
  <c r="GH459" i="69"/>
  <c r="GG459" i="69"/>
  <c r="GF459" i="69"/>
  <c r="GE459" i="69"/>
  <c r="GD459" i="69"/>
  <c r="GC459" i="69"/>
  <c r="GB459" i="69"/>
  <c r="GA459" i="69"/>
  <c r="FZ459" i="69"/>
  <c r="FY459" i="69"/>
  <c r="FX459" i="69"/>
  <c r="FW459" i="69"/>
  <c r="FV459" i="69"/>
  <c r="FU459" i="69"/>
  <c r="GN458" i="69"/>
  <c r="GM458" i="69"/>
  <c r="GL458" i="69"/>
  <c r="GK458" i="69"/>
  <c r="GJ458" i="69"/>
  <c r="GI458" i="69"/>
  <c r="GH458" i="69"/>
  <c r="GG458" i="69"/>
  <c r="GF458" i="69"/>
  <c r="GE458" i="69"/>
  <c r="GD458" i="69"/>
  <c r="GC458" i="69"/>
  <c r="GB458" i="69"/>
  <c r="GA458" i="69"/>
  <c r="FZ458" i="69"/>
  <c r="FY458" i="69"/>
  <c r="FX458" i="69"/>
  <c r="FW458" i="69"/>
  <c r="FV458" i="69"/>
  <c r="FU458" i="69"/>
  <c r="GN457" i="69"/>
  <c r="GM457" i="69"/>
  <c r="GL457" i="69"/>
  <c r="GK457" i="69"/>
  <c r="GJ457" i="69"/>
  <c r="GI457" i="69"/>
  <c r="GH457" i="69"/>
  <c r="GG457" i="69"/>
  <c r="GF457" i="69"/>
  <c r="GE457" i="69"/>
  <c r="GD457" i="69"/>
  <c r="GC457" i="69"/>
  <c r="GB457" i="69"/>
  <c r="GA457" i="69"/>
  <c r="FZ457" i="69"/>
  <c r="FY457" i="69"/>
  <c r="FX457" i="69"/>
  <c r="FW457" i="69"/>
  <c r="FV457" i="69"/>
  <c r="FU457" i="69"/>
  <c r="GN456" i="69"/>
  <c r="GM456" i="69"/>
  <c r="GL456" i="69"/>
  <c r="GK456" i="69"/>
  <c r="GJ456" i="69"/>
  <c r="GI456" i="69"/>
  <c r="GH456" i="69"/>
  <c r="GG456" i="69"/>
  <c r="GF456" i="69"/>
  <c r="GE456" i="69"/>
  <c r="GD456" i="69"/>
  <c r="GC456" i="69"/>
  <c r="GB456" i="69"/>
  <c r="GA456" i="69"/>
  <c r="FZ456" i="69"/>
  <c r="FY456" i="69"/>
  <c r="FX456" i="69"/>
  <c r="FW456" i="69"/>
  <c r="FV456" i="69"/>
  <c r="FU456" i="69"/>
  <c r="GN455" i="69"/>
  <c r="GM455" i="69"/>
  <c r="GL455" i="69"/>
  <c r="GK455" i="69"/>
  <c r="GJ455" i="69"/>
  <c r="GI455" i="69"/>
  <c r="GH455" i="69"/>
  <c r="GG455" i="69"/>
  <c r="GF455" i="69"/>
  <c r="GE455" i="69"/>
  <c r="GD455" i="69"/>
  <c r="GC455" i="69"/>
  <c r="GB455" i="69"/>
  <c r="GA455" i="69"/>
  <c r="FZ455" i="69"/>
  <c r="FY455" i="69"/>
  <c r="FX455" i="69"/>
  <c r="FW455" i="69"/>
  <c r="FV455" i="69"/>
  <c r="FU455" i="69"/>
  <c r="GN454" i="69"/>
  <c r="GM454" i="69"/>
  <c r="GL454" i="69"/>
  <c r="GK454" i="69"/>
  <c r="GJ454" i="69"/>
  <c r="GI454" i="69"/>
  <c r="GH454" i="69"/>
  <c r="GG454" i="69"/>
  <c r="GF454" i="69"/>
  <c r="GE454" i="69"/>
  <c r="GD454" i="69"/>
  <c r="GC454" i="69"/>
  <c r="GB454" i="69"/>
  <c r="GA454" i="69"/>
  <c r="FZ454" i="69"/>
  <c r="FY454" i="69"/>
  <c r="FX454" i="69"/>
  <c r="FW454" i="69"/>
  <c r="FV454" i="69"/>
  <c r="FU454" i="69"/>
  <c r="GN453" i="69"/>
  <c r="GM453" i="69"/>
  <c r="GL453" i="69"/>
  <c r="GK453" i="69"/>
  <c r="GJ453" i="69"/>
  <c r="GI453" i="69"/>
  <c r="GH453" i="69"/>
  <c r="GG453" i="69"/>
  <c r="GF453" i="69"/>
  <c r="GE453" i="69"/>
  <c r="GD453" i="69"/>
  <c r="GC453" i="69"/>
  <c r="GB453" i="69"/>
  <c r="GA453" i="69"/>
  <c r="FZ453" i="69"/>
  <c r="FY453" i="69"/>
  <c r="FX453" i="69"/>
  <c r="FW453" i="69"/>
  <c r="FV453" i="69"/>
  <c r="FU453" i="69"/>
  <c r="GN452" i="69"/>
  <c r="GM452" i="69"/>
  <c r="GL452" i="69"/>
  <c r="GK452" i="69"/>
  <c r="GJ452" i="69"/>
  <c r="GI452" i="69"/>
  <c r="GH452" i="69"/>
  <c r="GG452" i="69"/>
  <c r="GF452" i="69"/>
  <c r="GE452" i="69"/>
  <c r="GD452" i="69"/>
  <c r="GC452" i="69"/>
  <c r="GB452" i="69"/>
  <c r="GA452" i="69"/>
  <c r="FZ452" i="69"/>
  <c r="FY452" i="69"/>
  <c r="FX452" i="69"/>
  <c r="FW452" i="69"/>
  <c r="FV452" i="69"/>
  <c r="FU452" i="69"/>
  <c r="GN451" i="69"/>
  <c r="GM451" i="69"/>
  <c r="GL451" i="69"/>
  <c r="GK451" i="69"/>
  <c r="GJ451" i="69"/>
  <c r="GI451" i="69"/>
  <c r="GH451" i="69"/>
  <c r="GG451" i="69"/>
  <c r="GF451" i="69"/>
  <c r="GE451" i="69"/>
  <c r="GD451" i="69"/>
  <c r="GC451" i="69"/>
  <c r="GB451" i="69"/>
  <c r="GA451" i="69"/>
  <c r="FZ451" i="69"/>
  <c r="FY451" i="69"/>
  <c r="FX451" i="69"/>
  <c r="FW451" i="69"/>
  <c r="FV451" i="69"/>
  <c r="FU451" i="69"/>
  <c r="GN450" i="69"/>
  <c r="GM450" i="69"/>
  <c r="GL450" i="69"/>
  <c r="GK450" i="69"/>
  <c r="GJ450" i="69"/>
  <c r="GI450" i="69"/>
  <c r="GH450" i="69"/>
  <c r="GG450" i="69"/>
  <c r="GF450" i="69"/>
  <c r="GE450" i="69"/>
  <c r="GD450" i="69"/>
  <c r="GB450" i="69"/>
  <c r="GA450" i="69"/>
  <c r="FZ450" i="69"/>
  <c r="FY450" i="69"/>
  <c r="FX450" i="69"/>
  <c r="FW450" i="69"/>
  <c r="FV450" i="69"/>
  <c r="FU450" i="69"/>
  <c r="GN449" i="69"/>
  <c r="GM449" i="69"/>
  <c r="GL449" i="69"/>
  <c r="GK449" i="69"/>
  <c r="GJ449" i="69"/>
  <c r="GI449" i="69"/>
  <c r="GH449" i="69"/>
  <c r="GG449" i="69"/>
  <c r="GF449" i="69"/>
  <c r="GE449" i="69"/>
  <c r="GD449" i="69"/>
  <c r="GC449" i="69"/>
  <c r="GB449" i="69"/>
  <c r="GA449" i="69"/>
  <c r="FZ449" i="69"/>
  <c r="FX449" i="69"/>
  <c r="FW449" i="69"/>
  <c r="FV449" i="69"/>
  <c r="FU449" i="69"/>
  <c r="GN448" i="69"/>
  <c r="GM448" i="69"/>
  <c r="GL448" i="69"/>
  <c r="GK448" i="69"/>
  <c r="GJ448" i="69"/>
  <c r="GI448" i="69"/>
  <c r="GH448" i="69"/>
  <c r="GG448" i="69"/>
  <c r="GF448" i="69"/>
  <c r="GE448" i="69"/>
  <c r="GD448" i="69"/>
  <c r="GC448" i="69"/>
  <c r="GB448" i="69"/>
  <c r="GA448" i="69"/>
  <c r="FZ448" i="69"/>
  <c r="FY448" i="69"/>
  <c r="FX448" i="69"/>
  <c r="FW448" i="69"/>
  <c r="FV448" i="69"/>
  <c r="GN447" i="69"/>
  <c r="GM447" i="69"/>
  <c r="GL447" i="69"/>
  <c r="GK447" i="69"/>
  <c r="GJ447" i="69"/>
  <c r="GI447" i="69"/>
  <c r="GH447" i="69"/>
  <c r="GG447" i="69"/>
  <c r="GF447" i="69"/>
  <c r="GE447" i="69"/>
  <c r="GD447" i="69"/>
  <c r="GC447" i="69"/>
  <c r="GB447" i="69"/>
  <c r="GA447" i="69"/>
  <c r="FZ447" i="69"/>
  <c r="FY447" i="69"/>
  <c r="FX447" i="69"/>
  <c r="FW447" i="69"/>
  <c r="FV447" i="69"/>
  <c r="FU447" i="69"/>
  <c r="GN446" i="69"/>
  <c r="GM446" i="69"/>
  <c r="GL446" i="69"/>
  <c r="GK446" i="69"/>
  <c r="GJ446" i="69"/>
  <c r="GI446" i="69"/>
  <c r="GH446" i="69"/>
  <c r="GG446" i="69"/>
  <c r="GF446" i="69"/>
  <c r="GE446" i="69"/>
  <c r="GD446" i="69"/>
  <c r="GC446" i="69"/>
  <c r="GB446" i="69"/>
  <c r="GA446" i="69"/>
  <c r="FZ446" i="69"/>
  <c r="FY446" i="69"/>
  <c r="FX446" i="69"/>
  <c r="FW446" i="69"/>
  <c r="FV446" i="69"/>
  <c r="FU446" i="69"/>
  <c r="GN445" i="69"/>
  <c r="GM445" i="69"/>
  <c r="GL445" i="69"/>
  <c r="GK445" i="69"/>
  <c r="GJ445" i="69"/>
  <c r="GI445" i="69"/>
  <c r="GH445" i="69"/>
  <c r="GG445" i="69"/>
  <c r="GF445" i="69"/>
  <c r="GE445" i="69"/>
  <c r="GD445" i="69"/>
  <c r="GC445" i="69"/>
  <c r="GB445" i="69"/>
  <c r="GA445" i="69"/>
  <c r="FZ445" i="69"/>
  <c r="FY445" i="69"/>
  <c r="FX445" i="69"/>
  <c r="FW445" i="69"/>
  <c r="FV445" i="69"/>
  <c r="FU445" i="69"/>
  <c r="GN444" i="69"/>
  <c r="GM444" i="69"/>
  <c r="GL444" i="69"/>
  <c r="GK444" i="69"/>
  <c r="GJ444" i="69"/>
  <c r="GI444" i="69"/>
  <c r="GH444" i="69"/>
  <c r="GG444" i="69"/>
  <c r="GF444" i="69"/>
  <c r="GE444" i="69"/>
  <c r="GD444" i="69"/>
  <c r="GC444" i="69"/>
  <c r="GB444" i="69"/>
  <c r="GA444" i="69"/>
  <c r="FZ444" i="69"/>
  <c r="FY444" i="69"/>
  <c r="FX444" i="69"/>
  <c r="FW444" i="69"/>
  <c r="FV444" i="69"/>
  <c r="FU444" i="69"/>
  <c r="GN443" i="69"/>
  <c r="GM443" i="69"/>
  <c r="GL443" i="69"/>
  <c r="GK443" i="69"/>
  <c r="GJ443" i="69"/>
  <c r="GI443" i="69"/>
  <c r="GH443" i="69"/>
  <c r="GG443" i="69"/>
  <c r="GF443" i="69"/>
  <c r="GE443" i="69"/>
  <c r="GD443" i="69"/>
  <c r="GC443" i="69"/>
  <c r="GB443" i="69"/>
  <c r="GA443" i="69"/>
  <c r="FZ443" i="69"/>
  <c r="FY443" i="69"/>
  <c r="FX443" i="69"/>
  <c r="FW443" i="69"/>
  <c r="FV443" i="69"/>
  <c r="FU443" i="69"/>
  <c r="GN442" i="69"/>
  <c r="GM442" i="69"/>
  <c r="GL442" i="69"/>
  <c r="GK442" i="69"/>
  <c r="GJ442" i="69"/>
  <c r="GI442" i="69"/>
  <c r="GH442" i="69"/>
  <c r="GG442" i="69"/>
  <c r="GF442" i="69"/>
  <c r="GE442" i="69"/>
  <c r="GD442" i="69"/>
  <c r="GC442" i="69"/>
  <c r="GB442" i="69"/>
  <c r="GA442" i="69"/>
  <c r="FZ442" i="69"/>
  <c r="FY442" i="69"/>
  <c r="FX442" i="69"/>
  <c r="FW442" i="69"/>
  <c r="FV442" i="69"/>
  <c r="FU442" i="69"/>
  <c r="GN441" i="69"/>
  <c r="GM441" i="69"/>
  <c r="GL441" i="69"/>
  <c r="GK441" i="69"/>
  <c r="GJ441" i="69"/>
  <c r="GI441" i="69"/>
  <c r="GH441" i="69"/>
  <c r="GG441" i="69"/>
  <c r="GF441" i="69"/>
  <c r="GE441" i="69"/>
  <c r="GD441" i="69"/>
  <c r="GC441" i="69"/>
  <c r="GB441" i="69"/>
  <c r="GA441" i="69"/>
  <c r="FZ441" i="69"/>
  <c r="FY441" i="69"/>
  <c r="FX441" i="69"/>
  <c r="FW441" i="69"/>
  <c r="FV441" i="69"/>
  <c r="FU441" i="69"/>
  <c r="GN440" i="69"/>
  <c r="GM440" i="69"/>
  <c r="GL440" i="69"/>
  <c r="GK440" i="69"/>
  <c r="GJ440" i="69"/>
  <c r="GI440" i="69"/>
  <c r="GH440" i="69"/>
  <c r="GG440" i="69"/>
  <c r="GF440" i="69"/>
  <c r="GE440" i="69"/>
  <c r="GD440" i="69"/>
  <c r="GC440" i="69"/>
  <c r="GB440" i="69"/>
  <c r="GA440" i="69"/>
  <c r="FZ440" i="69"/>
  <c r="FY440" i="69"/>
  <c r="FX440" i="69"/>
  <c r="FW440" i="69"/>
  <c r="FV440" i="69"/>
  <c r="FU440" i="69"/>
  <c r="GN439" i="69"/>
  <c r="GM439" i="69"/>
  <c r="GL439" i="69"/>
  <c r="GK439" i="69"/>
  <c r="GJ439" i="69"/>
  <c r="GI439" i="69"/>
  <c r="GH439" i="69"/>
  <c r="GG439" i="69"/>
  <c r="GF439" i="69"/>
  <c r="GE439" i="69"/>
  <c r="GD439" i="69"/>
  <c r="GC439" i="69"/>
  <c r="GB439" i="69"/>
  <c r="GA439" i="69"/>
  <c r="FZ439" i="69"/>
  <c r="FY439" i="69"/>
  <c r="FX439" i="69"/>
  <c r="FW439" i="69"/>
  <c r="FV439" i="69"/>
  <c r="FU439" i="69"/>
  <c r="GN438" i="69"/>
  <c r="GM438" i="69"/>
  <c r="GL438" i="69"/>
  <c r="GK438" i="69"/>
  <c r="GJ438" i="69"/>
  <c r="GI438" i="69"/>
  <c r="GH438" i="69"/>
  <c r="GG438" i="69"/>
  <c r="GF438" i="69"/>
  <c r="GE438" i="69"/>
  <c r="GD438" i="69"/>
  <c r="GC438" i="69"/>
  <c r="GB438" i="69"/>
  <c r="GA438" i="69"/>
  <c r="FZ438" i="69"/>
  <c r="FY438" i="69"/>
  <c r="FX438" i="69"/>
  <c r="FW438" i="69"/>
  <c r="FV438" i="69"/>
  <c r="FU438" i="69"/>
  <c r="GN437" i="69"/>
  <c r="GM437" i="69"/>
  <c r="GL437" i="69"/>
  <c r="GK437" i="69"/>
  <c r="GJ437" i="69"/>
  <c r="GI437" i="69"/>
  <c r="GH437" i="69"/>
  <c r="GG437" i="69"/>
  <c r="GF437" i="69"/>
  <c r="GE437" i="69"/>
  <c r="GD437" i="69"/>
  <c r="GC437" i="69"/>
  <c r="GB437" i="69"/>
  <c r="GA437" i="69"/>
  <c r="FZ437" i="69"/>
  <c r="FY437" i="69"/>
  <c r="FX437" i="69"/>
  <c r="FW437" i="69"/>
  <c r="FV437" i="69"/>
  <c r="FU437" i="69"/>
  <c r="GN436" i="69"/>
  <c r="GM436" i="69"/>
  <c r="GL436" i="69"/>
  <c r="GK436" i="69"/>
  <c r="GJ436" i="69"/>
  <c r="GI436" i="69"/>
  <c r="GH436" i="69"/>
  <c r="GG436" i="69"/>
  <c r="GF436" i="69"/>
  <c r="GE436" i="69"/>
  <c r="GD436" i="69"/>
  <c r="GC436" i="69"/>
  <c r="GB436" i="69"/>
  <c r="GA436" i="69"/>
  <c r="FZ436" i="69"/>
  <c r="FY436" i="69"/>
  <c r="FX436" i="69"/>
  <c r="FW436" i="69"/>
  <c r="FV436" i="69"/>
  <c r="FU436" i="69"/>
  <c r="GN435" i="69"/>
  <c r="GM435" i="69"/>
  <c r="GL435" i="69"/>
  <c r="GK435" i="69"/>
  <c r="GJ435" i="69"/>
  <c r="GI435" i="69"/>
  <c r="GH435" i="69"/>
  <c r="GG435" i="69"/>
  <c r="GF435" i="69"/>
  <c r="GE435" i="69"/>
  <c r="GD435" i="69"/>
  <c r="GC435" i="69"/>
  <c r="GB435" i="69"/>
  <c r="GA435" i="69"/>
  <c r="FZ435" i="69"/>
  <c r="FY435" i="69"/>
  <c r="FX435" i="69"/>
  <c r="FW435" i="69"/>
  <c r="FV435" i="69"/>
  <c r="FU435" i="69"/>
  <c r="GN434" i="69"/>
  <c r="GM434" i="69"/>
  <c r="GL434" i="69"/>
  <c r="GK434" i="69"/>
  <c r="GJ434" i="69"/>
  <c r="GI434" i="69"/>
  <c r="GH434" i="69"/>
  <c r="GG434" i="69"/>
  <c r="GF434" i="69"/>
  <c r="GE434" i="69"/>
  <c r="GD434" i="69"/>
  <c r="GC434" i="69"/>
  <c r="GB434" i="69"/>
  <c r="GA434" i="69"/>
  <c r="FZ434" i="69"/>
  <c r="FY434" i="69"/>
  <c r="FX434" i="69"/>
  <c r="FW434" i="69"/>
  <c r="FV434" i="69"/>
  <c r="FU434" i="69"/>
  <c r="GN433" i="69"/>
  <c r="GM433" i="69"/>
  <c r="GL433" i="69"/>
  <c r="GK433" i="69"/>
  <c r="GJ433" i="69"/>
  <c r="GI433" i="69"/>
  <c r="GH433" i="69"/>
  <c r="GG433" i="69"/>
  <c r="GF433" i="69"/>
  <c r="GE433" i="69"/>
  <c r="GD433" i="69"/>
  <c r="GC433" i="69"/>
  <c r="GB433" i="69"/>
  <c r="GA433" i="69"/>
  <c r="FZ433" i="69"/>
  <c r="FY433" i="69"/>
  <c r="FX433" i="69"/>
  <c r="FW433" i="69"/>
  <c r="FV433" i="69"/>
  <c r="FU433" i="69"/>
  <c r="GN432" i="69"/>
  <c r="GM432" i="69"/>
  <c r="GL432" i="69"/>
  <c r="GK432" i="69"/>
  <c r="GJ432" i="69"/>
  <c r="GI432" i="69"/>
  <c r="GH432" i="69"/>
  <c r="GG432" i="69"/>
  <c r="GF432" i="69"/>
  <c r="GE432" i="69"/>
  <c r="GD432" i="69"/>
  <c r="GC432" i="69"/>
  <c r="GB432" i="69"/>
  <c r="GA432" i="69"/>
  <c r="FZ432" i="69"/>
  <c r="FY432" i="69"/>
  <c r="FX432" i="69"/>
  <c r="FW432" i="69"/>
  <c r="FV432" i="69"/>
  <c r="FU432" i="69"/>
  <c r="GN431" i="69"/>
  <c r="GM431" i="69"/>
  <c r="GL431" i="69"/>
  <c r="GK431" i="69"/>
  <c r="GJ431" i="69"/>
  <c r="GI431" i="69"/>
  <c r="GH431" i="69"/>
  <c r="GG431" i="69"/>
  <c r="GF431" i="69"/>
  <c r="GE431" i="69"/>
  <c r="GD431" i="69"/>
  <c r="GC431" i="69"/>
  <c r="GB431" i="69"/>
  <c r="GA431" i="69"/>
  <c r="FZ431" i="69"/>
  <c r="FY431" i="69"/>
  <c r="FX431" i="69"/>
  <c r="FW431" i="69"/>
  <c r="FV431" i="69"/>
  <c r="FU431" i="69"/>
  <c r="GN430" i="69"/>
  <c r="GM430" i="69"/>
  <c r="GL430" i="69"/>
  <c r="GK430" i="69"/>
  <c r="GJ430" i="69"/>
  <c r="GI430" i="69"/>
  <c r="GH430" i="69"/>
  <c r="GG430" i="69"/>
  <c r="GF430" i="69"/>
  <c r="GE430" i="69"/>
  <c r="GD430" i="69"/>
  <c r="GC430" i="69"/>
  <c r="GB430" i="69"/>
  <c r="GA430" i="69"/>
  <c r="FZ430" i="69"/>
  <c r="FY430" i="69"/>
  <c r="FX430" i="69"/>
  <c r="FW430" i="69"/>
  <c r="FV430" i="69"/>
  <c r="FU430" i="69"/>
  <c r="GN428" i="69"/>
  <c r="GM428" i="69"/>
  <c r="GL428" i="69"/>
  <c r="GK428" i="69"/>
  <c r="GJ428" i="69"/>
  <c r="GI428" i="69"/>
  <c r="GH428" i="69"/>
  <c r="GG428" i="69"/>
  <c r="GF428" i="69"/>
  <c r="GE428" i="69"/>
  <c r="GD428" i="69"/>
  <c r="GC428" i="69"/>
  <c r="GB428" i="69"/>
  <c r="GA428" i="69"/>
  <c r="FZ428" i="69"/>
  <c r="FY428" i="69"/>
  <c r="FX428" i="69"/>
  <c r="FW428" i="69"/>
  <c r="FV428" i="69"/>
  <c r="FU428" i="69"/>
  <c r="GN427" i="69"/>
  <c r="GM427" i="69"/>
  <c r="GL427" i="69"/>
  <c r="GK427" i="69"/>
  <c r="GJ427" i="69"/>
  <c r="GI427" i="69"/>
  <c r="GH427" i="69"/>
  <c r="GG427" i="69"/>
  <c r="GF427" i="69"/>
  <c r="GE427" i="69"/>
  <c r="GD427" i="69"/>
  <c r="GC427" i="69"/>
  <c r="GB427" i="69"/>
  <c r="GA427" i="69"/>
  <c r="FZ427" i="69"/>
  <c r="FY427" i="69"/>
  <c r="FX427" i="69"/>
  <c r="FW427" i="69"/>
  <c r="FV427" i="69"/>
  <c r="FU427" i="69"/>
  <c r="GN426" i="69"/>
  <c r="GM426" i="69"/>
  <c r="GL426" i="69"/>
  <c r="GK426" i="69"/>
  <c r="GJ426" i="69"/>
  <c r="GI426" i="69"/>
  <c r="GH426" i="69"/>
  <c r="GG426" i="69"/>
  <c r="GF426" i="69"/>
  <c r="GE426" i="69"/>
  <c r="GD426" i="69"/>
  <c r="GC426" i="69"/>
  <c r="GB426" i="69"/>
  <c r="GA426" i="69"/>
  <c r="FZ426" i="69"/>
  <c r="FY426" i="69"/>
  <c r="FX426" i="69"/>
  <c r="FW426" i="69"/>
  <c r="FV426" i="69"/>
  <c r="FU426" i="69"/>
  <c r="GN423" i="69"/>
  <c r="GM423" i="69"/>
  <c r="GL423" i="69"/>
  <c r="GK423" i="69"/>
  <c r="GJ423" i="69"/>
  <c r="GI423" i="69"/>
  <c r="GH423" i="69"/>
  <c r="GG423" i="69"/>
  <c r="GF423" i="69"/>
  <c r="GE423" i="69"/>
  <c r="GD423" i="69"/>
  <c r="GC423" i="69"/>
  <c r="GB423" i="69"/>
  <c r="GA423" i="69"/>
  <c r="FZ423" i="69"/>
  <c r="FY423" i="69"/>
  <c r="FX423" i="69"/>
  <c r="FW423" i="69"/>
  <c r="FV423" i="69"/>
  <c r="FU423" i="69"/>
  <c r="GN422" i="69"/>
  <c r="GM422" i="69"/>
  <c r="GL422" i="69"/>
  <c r="GK422" i="69"/>
  <c r="GJ422" i="69"/>
  <c r="GI422" i="69"/>
  <c r="GH422" i="69"/>
  <c r="GG422" i="69"/>
  <c r="GF422" i="69"/>
  <c r="GE422" i="69"/>
  <c r="GD422" i="69"/>
  <c r="GC422" i="69"/>
  <c r="GB422" i="69"/>
  <c r="GA422" i="69"/>
  <c r="FZ422" i="69"/>
  <c r="FY422" i="69"/>
  <c r="FX422" i="69"/>
  <c r="FW422" i="69"/>
  <c r="FV422" i="69"/>
  <c r="FU422" i="69"/>
  <c r="GN421" i="69"/>
  <c r="GM421" i="69"/>
  <c r="GL421" i="69"/>
  <c r="GK421" i="69"/>
  <c r="GJ421" i="69"/>
  <c r="GI421" i="69"/>
  <c r="GH421" i="69"/>
  <c r="GG421" i="69"/>
  <c r="GF421" i="69"/>
  <c r="GE421" i="69"/>
  <c r="GD421" i="69"/>
  <c r="GC421" i="69"/>
  <c r="GB421" i="69"/>
  <c r="GA421" i="69"/>
  <c r="FZ421" i="69"/>
  <c r="FY421" i="69"/>
  <c r="FX421" i="69"/>
  <c r="FW421" i="69"/>
  <c r="FV421" i="69"/>
  <c r="FU421" i="69"/>
  <c r="GN420" i="69"/>
  <c r="GM420" i="69"/>
  <c r="GL420" i="69"/>
  <c r="GK420" i="69"/>
  <c r="GJ420" i="69"/>
  <c r="GI420" i="69"/>
  <c r="GH420" i="69"/>
  <c r="GG420" i="69"/>
  <c r="GF420" i="69"/>
  <c r="GE420" i="69"/>
  <c r="GD420" i="69"/>
  <c r="GC420" i="69"/>
  <c r="GB420" i="69"/>
  <c r="GA420" i="69"/>
  <c r="FZ420" i="69"/>
  <c r="FY420" i="69"/>
  <c r="FX420" i="69"/>
  <c r="FW420" i="69"/>
  <c r="FV420" i="69"/>
  <c r="FU420" i="69"/>
  <c r="GN419" i="69"/>
  <c r="GM419" i="69"/>
  <c r="GL419" i="69"/>
  <c r="GK419" i="69"/>
  <c r="GJ419" i="69"/>
  <c r="GI419" i="69"/>
  <c r="GH419" i="69"/>
  <c r="GG419" i="69"/>
  <c r="GF419" i="69"/>
  <c r="GE419" i="69"/>
  <c r="GD419" i="69"/>
  <c r="GC419" i="69"/>
  <c r="GB419" i="69"/>
  <c r="GA419" i="69"/>
  <c r="FZ419" i="69"/>
  <c r="FY419" i="69"/>
  <c r="FX419" i="69"/>
  <c r="FW419" i="69"/>
  <c r="FV419" i="69"/>
  <c r="FU419" i="69"/>
  <c r="GN418" i="69"/>
  <c r="GM418" i="69"/>
  <c r="GL418" i="69"/>
  <c r="GK418" i="69"/>
  <c r="GJ418" i="69"/>
  <c r="GI418" i="69"/>
  <c r="GH418" i="69"/>
  <c r="GG418" i="69"/>
  <c r="GF418" i="69"/>
  <c r="GE418" i="69"/>
  <c r="GD418" i="69"/>
  <c r="GC418" i="69"/>
  <c r="GB418" i="69"/>
  <c r="GA418" i="69"/>
  <c r="FZ418" i="69"/>
  <c r="FY418" i="69"/>
  <c r="FX418" i="69"/>
  <c r="FW418" i="69"/>
  <c r="FV418" i="69"/>
  <c r="FU418" i="69"/>
  <c r="GN417" i="69"/>
  <c r="GM417" i="69"/>
  <c r="GL417" i="69"/>
  <c r="GK417" i="69"/>
  <c r="GJ417" i="69"/>
  <c r="GI417" i="69"/>
  <c r="GH417" i="69"/>
  <c r="GG417" i="69"/>
  <c r="GF417" i="69"/>
  <c r="GE417" i="69"/>
  <c r="GD417" i="69"/>
  <c r="GC417" i="69"/>
  <c r="GB417" i="69"/>
  <c r="GA417" i="69"/>
  <c r="FZ417" i="69"/>
  <c r="FY417" i="69"/>
  <c r="FX417" i="69"/>
  <c r="FW417" i="69"/>
  <c r="FV417" i="69"/>
  <c r="FU417" i="69"/>
  <c r="GN416" i="69"/>
  <c r="GM416" i="69"/>
  <c r="GL416" i="69"/>
  <c r="GK416" i="69"/>
  <c r="GJ416" i="69"/>
  <c r="GI416" i="69"/>
  <c r="GH416" i="69"/>
  <c r="GG416" i="69"/>
  <c r="GF416" i="69"/>
  <c r="GE416" i="69"/>
  <c r="GD416" i="69"/>
  <c r="GC416" i="69"/>
  <c r="GB416" i="69"/>
  <c r="GA416" i="69"/>
  <c r="FZ416" i="69"/>
  <c r="FY416" i="69"/>
  <c r="FX416" i="69"/>
  <c r="FW416" i="69"/>
  <c r="FV416" i="69"/>
  <c r="FU416" i="69"/>
  <c r="GN415" i="69"/>
  <c r="GM415" i="69"/>
  <c r="GL415" i="69"/>
  <c r="GK415" i="69"/>
  <c r="GJ415" i="69"/>
  <c r="GI415" i="69"/>
  <c r="GH415" i="69"/>
  <c r="GG415" i="69"/>
  <c r="GF415" i="69"/>
  <c r="GE415" i="69"/>
  <c r="GD415" i="69"/>
  <c r="GB415" i="69"/>
  <c r="GA415" i="69"/>
  <c r="FZ415" i="69"/>
  <c r="FY415" i="69"/>
  <c r="FX415" i="69"/>
  <c r="FW415" i="69"/>
  <c r="FV415" i="69"/>
  <c r="FU415" i="69"/>
  <c r="GN414" i="69"/>
  <c r="GM414" i="69"/>
  <c r="GL414" i="69"/>
  <c r="GK414" i="69"/>
  <c r="GJ414" i="69"/>
  <c r="GI414" i="69"/>
  <c r="GH414" i="69"/>
  <c r="GG414" i="69"/>
  <c r="GF414" i="69"/>
  <c r="GE414" i="69"/>
  <c r="GD414" i="69"/>
  <c r="GC414" i="69"/>
  <c r="GB414" i="69"/>
  <c r="GA414" i="69"/>
  <c r="FZ414" i="69"/>
  <c r="FX414" i="69"/>
  <c r="FW414" i="69"/>
  <c r="FV414" i="69"/>
  <c r="FU414" i="69"/>
  <c r="GN413" i="69"/>
  <c r="GM413" i="69"/>
  <c r="GL413" i="69"/>
  <c r="GK413" i="69"/>
  <c r="GJ413" i="69"/>
  <c r="GI413" i="69"/>
  <c r="GH413" i="69"/>
  <c r="GG413" i="69"/>
  <c r="GF413" i="69"/>
  <c r="GE413" i="69"/>
  <c r="GD413" i="69"/>
  <c r="GC413" i="69"/>
  <c r="GB413" i="69"/>
  <c r="GA413" i="69"/>
  <c r="FZ413" i="69"/>
  <c r="FY413" i="69"/>
  <c r="FX413" i="69"/>
  <c r="FW413" i="69"/>
  <c r="FV413" i="69"/>
  <c r="GN412" i="69"/>
  <c r="GM412" i="69"/>
  <c r="GL412" i="69"/>
  <c r="GK412" i="69"/>
  <c r="GJ412" i="69"/>
  <c r="GI412" i="69"/>
  <c r="GH412" i="69"/>
  <c r="GG412" i="69"/>
  <c r="GF412" i="69"/>
  <c r="GE412" i="69"/>
  <c r="GD412" i="69"/>
  <c r="GC412" i="69"/>
  <c r="GB412" i="69"/>
  <c r="GA412" i="69"/>
  <c r="FZ412" i="69"/>
  <c r="FY412" i="69"/>
  <c r="FX412" i="69"/>
  <c r="FW412" i="69"/>
  <c r="FV412" i="69"/>
  <c r="FU412" i="69"/>
  <c r="GN411" i="69"/>
  <c r="GM411" i="69"/>
  <c r="GL411" i="69"/>
  <c r="GK411" i="69"/>
  <c r="GJ411" i="69"/>
  <c r="GI411" i="69"/>
  <c r="GH411" i="69"/>
  <c r="GG411" i="69"/>
  <c r="GF411" i="69"/>
  <c r="GE411" i="69"/>
  <c r="GD411" i="69"/>
  <c r="GC411" i="69"/>
  <c r="GB411" i="69"/>
  <c r="GA411" i="69"/>
  <c r="FZ411" i="69"/>
  <c r="FY411" i="69"/>
  <c r="FX411" i="69"/>
  <c r="FW411" i="69"/>
  <c r="FV411" i="69"/>
  <c r="FU411" i="69"/>
  <c r="GN410" i="69"/>
  <c r="GM410" i="69"/>
  <c r="GL410" i="69"/>
  <c r="GK410" i="69"/>
  <c r="GJ410" i="69"/>
  <c r="GI410" i="69"/>
  <c r="GH410" i="69"/>
  <c r="GG410" i="69"/>
  <c r="GF410" i="69"/>
  <c r="GE410" i="69"/>
  <c r="GD410" i="69"/>
  <c r="GC410" i="69"/>
  <c r="GB410" i="69"/>
  <c r="GA410" i="69"/>
  <c r="FZ410" i="69"/>
  <c r="FY410" i="69"/>
  <c r="FX410" i="69"/>
  <c r="FW410" i="69"/>
  <c r="FV410" i="69"/>
  <c r="FU410" i="69"/>
  <c r="GN409" i="69"/>
  <c r="GM409" i="69"/>
  <c r="GL409" i="69"/>
  <c r="GK409" i="69"/>
  <c r="GJ409" i="69"/>
  <c r="GI409" i="69"/>
  <c r="GH409" i="69"/>
  <c r="GG409" i="69"/>
  <c r="GF409" i="69"/>
  <c r="GE409" i="69"/>
  <c r="GD409" i="69"/>
  <c r="GC409" i="69"/>
  <c r="GB409" i="69"/>
  <c r="GA409" i="69"/>
  <c r="FZ409" i="69"/>
  <c r="FY409" i="69"/>
  <c r="FX409" i="69"/>
  <c r="FW409" i="69"/>
  <c r="FV409" i="69"/>
  <c r="FU409" i="69"/>
  <c r="GN408" i="69"/>
  <c r="GM408" i="69"/>
  <c r="GL408" i="69"/>
  <c r="GK408" i="69"/>
  <c r="GJ408" i="69"/>
  <c r="GI408" i="69"/>
  <c r="GH408" i="69"/>
  <c r="GG408" i="69"/>
  <c r="GF408" i="69"/>
  <c r="GE408" i="69"/>
  <c r="GD408" i="69"/>
  <c r="GC408" i="69"/>
  <c r="GB408" i="69"/>
  <c r="GA408" i="69"/>
  <c r="FZ408" i="69"/>
  <c r="FY408" i="69"/>
  <c r="FX408" i="69"/>
  <c r="FW408" i="69"/>
  <c r="FV408" i="69"/>
  <c r="FU408" i="69"/>
  <c r="GN407" i="69"/>
  <c r="GM407" i="69"/>
  <c r="GL407" i="69"/>
  <c r="GK407" i="69"/>
  <c r="GJ407" i="69"/>
  <c r="GI407" i="69"/>
  <c r="GH407" i="69"/>
  <c r="GG407" i="69"/>
  <c r="GF407" i="69"/>
  <c r="GE407" i="69"/>
  <c r="GD407" i="69"/>
  <c r="GC407" i="69"/>
  <c r="GB407" i="69"/>
  <c r="GA407" i="69"/>
  <c r="FZ407" i="69"/>
  <c r="FY407" i="69"/>
  <c r="FX407" i="69"/>
  <c r="FW407" i="69"/>
  <c r="FV407" i="69"/>
  <c r="FU407" i="69"/>
  <c r="GN406" i="69"/>
  <c r="GM406" i="69"/>
  <c r="GL406" i="69"/>
  <c r="GK406" i="69"/>
  <c r="GJ406" i="69"/>
  <c r="GI406" i="69"/>
  <c r="GH406" i="69"/>
  <c r="GG406" i="69"/>
  <c r="GF406" i="69"/>
  <c r="GE406" i="69"/>
  <c r="GD406" i="69"/>
  <c r="GC406" i="69"/>
  <c r="GB406" i="69"/>
  <c r="GA406" i="69"/>
  <c r="FZ406" i="69"/>
  <c r="FY406" i="69"/>
  <c r="FX406" i="69"/>
  <c r="FW406" i="69"/>
  <c r="FV406" i="69"/>
  <c r="FU406" i="69"/>
  <c r="GN405" i="69"/>
  <c r="GM405" i="69"/>
  <c r="GL405" i="69"/>
  <c r="GK405" i="69"/>
  <c r="GJ405" i="69"/>
  <c r="GI405" i="69"/>
  <c r="GH405" i="69"/>
  <c r="GG405" i="69"/>
  <c r="GF405" i="69"/>
  <c r="GE405" i="69"/>
  <c r="GD405" i="69"/>
  <c r="GC405" i="69"/>
  <c r="GB405" i="69"/>
  <c r="GA405" i="69"/>
  <c r="FZ405" i="69"/>
  <c r="FY405" i="69"/>
  <c r="FX405" i="69"/>
  <c r="FW405" i="69"/>
  <c r="FV405" i="69"/>
  <c r="FU405" i="69"/>
  <c r="GN404" i="69"/>
  <c r="GM404" i="69"/>
  <c r="GL404" i="69"/>
  <c r="GK404" i="69"/>
  <c r="GJ404" i="69"/>
  <c r="GI404" i="69"/>
  <c r="GH404" i="69"/>
  <c r="GG404" i="69"/>
  <c r="GF404" i="69"/>
  <c r="GE404" i="69"/>
  <c r="GD404" i="69"/>
  <c r="GC404" i="69"/>
  <c r="GB404" i="69"/>
  <c r="GA404" i="69"/>
  <c r="FZ404" i="69"/>
  <c r="FY404" i="69"/>
  <c r="FX404" i="69"/>
  <c r="FW404" i="69"/>
  <c r="FV404" i="69"/>
  <c r="FU404" i="69"/>
  <c r="GN403" i="69"/>
  <c r="GM403" i="69"/>
  <c r="GL403" i="69"/>
  <c r="GK403" i="69"/>
  <c r="GJ403" i="69"/>
  <c r="GI403" i="69"/>
  <c r="GH403" i="69"/>
  <c r="GG403" i="69"/>
  <c r="GF403" i="69"/>
  <c r="GE403" i="69"/>
  <c r="GD403" i="69"/>
  <c r="GC403" i="69"/>
  <c r="GB403" i="69"/>
  <c r="GA403" i="69"/>
  <c r="FZ403" i="69"/>
  <c r="FY403" i="69"/>
  <c r="FX403" i="69"/>
  <c r="FW403" i="69"/>
  <c r="FV403" i="69"/>
  <c r="FU403" i="69"/>
  <c r="GN402" i="69"/>
  <c r="GM402" i="69"/>
  <c r="GL402" i="69"/>
  <c r="GK402" i="69"/>
  <c r="GJ402" i="69"/>
  <c r="GI402" i="69"/>
  <c r="GH402" i="69"/>
  <c r="GG402" i="69"/>
  <c r="GF402" i="69"/>
  <c r="GE402" i="69"/>
  <c r="GD402" i="69"/>
  <c r="GC402" i="69"/>
  <c r="GB402" i="69"/>
  <c r="GA402" i="69"/>
  <c r="FZ402" i="69"/>
  <c r="FY402" i="69"/>
  <c r="FX402" i="69"/>
  <c r="FW402" i="69"/>
  <c r="FV402" i="69"/>
  <c r="FU402" i="69"/>
  <c r="GN401" i="69"/>
  <c r="GM401" i="69"/>
  <c r="GL401" i="69"/>
  <c r="GK401" i="69"/>
  <c r="GJ401" i="69"/>
  <c r="GI401" i="69"/>
  <c r="GH401" i="69"/>
  <c r="GG401" i="69"/>
  <c r="GF401" i="69"/>
  <c r="GE401" i="69"/>
  <c r="GD401" i="69"/>
  <c r="GC401" i="69"/>
  <c r="GB401" i="69"/>
  <c r="GA401" i="69"/>
  <c r="FZ401" i="69"/>
  <c r="FY401" i="69"/>
  <c r="FX401" i="69"/>
  <c r="FW401" i="69"/>
  <c r="FV401" i="69"/>
  <c r="FU401" i="69"/>
  <c r="GN400" i="69"/>
  <c r="GM400" i="69"/>
  <c r="GL400" i="69"/>
  <c r="GK400" i="69"/>
  <c r="GJ400" i="69"/>
  <c r="GI400" i="69"/>
  <c r="GH400" i="69"/>
  <c r="GG400" i="69"/>
  <c r="GF400" i="69"/>
  <c r="GE400" i="69"/>
  <c r="GD400" i="69"/>
  <c r="GC400" i="69"/>
  <c r="GB400" i="69"/>
  <c r="GA400" i="69"/>
  <c r="FZ400" i="69"/>
  <c r="FY400" i="69"/>
  <c r="FX400" i="69"/>
  <c r="FW400" i="69"/>
  <c r="FV400" i="69"/>
  <c r="FU400" i="69"/>
  <c r="GN399" i="69"/>
  <c r="GM399" i="69"/>
  <c r="GL399" i="69"/>
  <c r="GK399" i="69"/>
  <c r="GJ399" i="69"/>
  <c r="GI399" i="69"/>
  <c r="GH399" i="69"/>
  <c r="GG399" i="69"/>
  <c r="GF399" i="69"/>
  <c r="GE399" i="69"/>
  <c r="GD399" i="69"/>
  <c r="GC399" i="69"/>
  <c r="GB399" i="69"/>
  <c r="GA399" i="69"/>
  <c r="FZ399" i="69"/>
  <c r="FY399" i="69"/>
  <c r="FX399" i="69"/>
  <c r="FW399" i="69"/>
  <c r="FV399" i="69"/>
  <c r="FU399" i="69"/>
  <c r="GN398" i="69"/>
  <c r="GM398" i="69"/>
  <c r="GL398" i="69"/>
  <c r="GK398" i="69"/>
  <c r="GJ398" i="69"/>
  <c r="GI398" i="69"/>
  <c r="GH398" i="69"/>
  <c r="GG398" i="69"/>
  <c r="GF398" i="69"/>
  <c r="GE398" i="69"/>
  <c r="GD398" i="69"/>
  <c r="GC398" i="69"/>
  <c r="GB398" i="69"/>
  <c r="GA398" i="69"/>
  <c r="FZ398" i="69"/>
  <c r="FY398" i="69"/>
  <c r="FX398" i="69"/>
  <c r="FW398" i="69"/>
  <c r="FV398" i="69"/>
  <c r="FU398" i="69"/>
  <c r="GN397" i="69"/>
  <c r="GM397" i="69"/>
  <c r="GL397" i="69"/>
  <c r="GK397" i="69"/>
  <c r="GJ397" i="69"/>
  <c r="GI397" i="69"/>
  <c r="GH397" i="69"/>
  <c r="GG397" i="69"/>
  <c r="GF397" i="69"/>
  <c r="GE397" i="69"/>
  <c r="GD397" i="69"/>
  <c r="GC397" i="69"/>
  <c r="GB397" i="69"/>
  <c r="GA397" i="69"/>
  <c r="FZ397" i="69"/>
  <c r="FY397" i="69"/>
  <c r="FX397" i="69"/>
  <c r="FW397" i="69"/>
  <c r="FV397" i="69"/>
  <c r="FU397" i="69"/>
  <c r="GN396" i="69"/>
  <c r="GM396" i="69"/>
  <c r="GL396" i="69"/>
  <c r="GK396" i="69"/>
  <c r="GJ396" i="69"/>
  <c r="GI396" i="69"/>
  <c r="GH396" i="69"/>
  <c r="GG396" i="69"/>
  <c r="GF396" i="69"/>
  <c r="GE396" i="69"/>
  <c r="GD396" i="69"/>
  <c r="GC396" i="69"/>
  <c r="GB396" i="69"/>
  <c r="GA396" i="69"/>
  <c r="FZ396" i="69"/>
  <c r="FY396" i="69"/>
  <c r="FX396" i="69"/>
  <c r="FW396" i="69"/>
  <c r="FV396" i="69"/>
  <c r="FU396" i="69"/>
  <c r="GN395" i="69"/>
  <c r="GM395" i="69"/>
  <c r="GL395" i="69"/>
  <c r="GK395" i="69"/>
  <c r="GJ395" i="69"/>
  <c r="GI395" i="69"/>
  <c r="GH395" i="69"/>
  <c r="GG395" i="69"/>
  <c r="GF395" i="69"/>
  <c r="GE395" i="69"/>
  <c r="GD395" i="69"/>
  <c r="GC395" i="69"/>
  <c r="GB395" i="69"/>
  <c r="GA395" i="69"/>
  <c r="FZ395" i="69"/>
  <c r="FY395" i="69"/>
  <c r="FX395" i="69"/>
  <c r="FW395" i="69"/>
  <c r="FV395" i="69"/>
  <c r="FU395" i="69"/>
  <c r="GN394" i="69"/>
  <c r="GM394" i="69"/>
  <c r="GL394" i="69"/>
  <c r="GK394" i="69"/>
  <c r="GJ394" i="69"/>
  <c r="GI394" i="69"/>
  <c r="GH394" i="69"/>
  <c r="GG394" i="69"/>
  <c r="GF394" i="69"/>
  <c r="GE394" i="69"/>
  <c r="GD394" i="69"/>
  <c r="GC394" i="69"/>
  <c r="GB394" i="69"/>
  <c r="GA394" i="69"/>
  <c r="FZ394" i="69"/>
  <c r="FY394" i="69"/>
  <c r="FX394" i="69"/>
  <c r="FW394" i="69"/>
  <c r="FV394" i="69"/>
  <c r="FU394" i="69"/>
  <c r="GN393" i="69"/>
  <c r="GM393" i="69"/>
  <c r="GL393" i="69"/>
  <c r="GJ393" i="69"/>
  <c r="GI393" i="69"/>
  <c r="GH393" i="69"/>
  <c r="GG393" i="69"/>
  <c r="GF393" i="69"/>
  <c r="GE393" i="69"/>
  <c r="GD393" i="69"/>
  <c r="GC393" i="69"/>
  <c r="GB393" i="69"/>
  <c r="GA393" i="69"/>
  <c r="FZ393" i="69"/>
  <c r="FY393" i="69"/>
  <c r="FX393" i="69"/>
  <c r="FW393" i="69"/>
  <c r="FV393" i="69"/>
  <c r="FU393" i="69"/>
  <c r="GN392" i="69"/>
  <c r="GM392" i="69"/>
  <c r="GL392" i="69"/>
  <c r="GK392" i="69"/>
  <c r="GJ392" i="69"/>
  <c r="GI392" i="69"/>
  <c r="GH392" i="69"/>
  <c r="GG392" i="69"/>
  <c r="GF392" i="69"/>
  <c r="GE392" i="69"/>
  <c r="GD392" i="69"/>
  <c r="GC392" i="69"/>
  <c r="GB392" i="69"/>
  <c r="GA392" i="69"/>
  <c r="FZ392" i="69"/>
  <c r="FY392" i="69"/>
  <c r="FX392" i="69"/>
  <c r="FW392" i="69"/>
  <c r="FV392" i="69"/>
  <c r="FU392" i="69"/>
  <c r="GN391" i="69"/>
  <c r="GM391" i="69"/>
  <c r="GL391" i="69"/>
  <c r="GK391" i="69"/>
  <c r="GJ391" i="69"/>
  <c r="GI391" i="69"/>
  <c r="GH391" i="69"/>
  <c r="GG391" i="69"/>
  <c r="GF391" i="69"/>
  <c r="GE391" i="69"/>
  <c r="GD391" i="69"/>
  <c r="GC391" i="69"/>
  <c r="GB391" i="69"/>
  <c r="GA391" i="69"/>
  <c r="FZ391" i="69"/>
  <c r="FY391" i="69"/>
  <c r="FX391" i="69"/>
  <c r="FW391" i="69"/>
  <c r="FV391" i="69"/>
  <c r="FU391" i="69"/>
  <c r="GN390" i="69"/>
  <c r="GM390" i="69"/>
  <c r="GL390" i="69"/>
  <c r="GK390" i="69"/>
  <c r="GJ390" i="69"/>
  <c r="GI390" i="69"/>
  <c r="GH390" i="69"/>
  <c r="GG390" i="69"/>
  <c r="GF390" i="69"/>
  <c r="GE390" i="69"/>
  <c r="GD390" i="69"/>
  <c r="GC390" i="69"/>
  <c r="GB390" i="69"/>
  <c r="GA390" i="69"/>
  <c r="FZ390" i="69"/>
  <c r="FY390" i="69"/>
  <c r="FX390" i="69"/>
  <c r="FW390" i="69"/>
  <c r="FV390" i="69"/>
  <c r="FU390" i="69"/>
  <c r="GN389" i="69"/>
  <c r="GM389" i="69"/>
  <c r="GL389" i="69"/>
  <c r="GK389" i="69"/>
  <c r="GJ389" i="69"/>
  <c r="GI389" i="69"/>
  <c r="GH389" i="69"/>
  <c r="GG389" i="69"/>
  <c r="GF389" i="69"/>
  <c r="GE389" i="69"/>
  <c r="GD389" i="69"/>
  <c r="GC389" i="69"/>
  <c r="GB389" i="69"/>
  <c r="GA389" i="69"/>
  <c r="FZ389" i="69"/>
  <c r="FY389" i="69"/>
  <c r="FX389" i="69"/>
  <c r="FW389" i="69"/>
  <c r="FV389" i="69"/>
  <c r="FU389" i="69"/>
  <c r="GN388" i="69"/>
  <c r="GM388" i="69"/>
  <c r="GL388" i="69"/>
  <c r="GK388" i="69"/>
  <c r="GJ388" i="69"/>
  <c r="GI388" i="69"/>
  <c r="GH388" i="69"/>
  <c r="GG388" i="69"/>
  <c r="GF388" i="69"/>
  <c r="GE388" i="69"/>
  <c r="GD388" i="69"/>
  <c r="GC388" i="69"/>
  <c r="GB388" i="69"/>
  <c r="GA388" i="69"/>
  <c r="FZ388" i="69"/>
  <c r="FY388" i="69"/>
  <c r="FX388" i="69"/>
  <c r="FW388" i="69"/>
  <c r="FV388" i="69"/>
  <c r="FU388" i="69"/>
  <c r="GN387" i="69"/>
  <c r="GM387" i="69"/>
  <c r="GL387" i="69"/>
  <c r="GK387" i="69"/>
  <c r="GJ387" i="69"/>
  <c r="GI387" i="69"/>
  <c r="GH387" i="69"/>
  <c r="GG387" i="69"/>
  <c r="GF387" i="69"/>
  <c r="GE387" i="69"/>
  <c r="GD387" i="69"/>
  <c r="GC387" i="69"/>
  <c r="GB387" i="69"/>
  <c r="GA387" i="69"/>
  <c r="FZ387" i="69"/>
  <c r="FY387" i="69"/>
  <c r="FX387" i="69"/>
  <c r="FW387" i="69"/>
  <c r="FV387" i="69"/>
  <c r="FU387" i="69"/>
  <c r="GN386" i="69"/>
  <c r="GM386" i="69"/>
  <c r="GL386" i="69"/>
  <c r="GK386" i="69"/>
  <c r="GJ386" i="69"/>
  <c r="GI386" i="69"/>
  <c r="GH386" i="69"/>
  <c r="GG386" i="69"/>
  <c r="GF386" i="69"/>
  <c r="GE386" i="69"/>
  <c r="GD386" i="69"/>
  <c r="GC386" i="69"/>
  <c r="GB386" i="69"/>
  <c r="GA386" i="69"/>
  <c r="FZ386" i="69"/>
  <c r="FY386" i="69"/>
  <c r="FX386" i="69"/>
  <c r="FW386" i="69"/>
  <c r="FV386" i="69"/>
  <c r="FU386" i="69"/>
  <c r="GN385" i="69"/>
  <c r="GM385" i="69"/>
  <c r="GL385" i="69"/>
  <c r="GK385" i="69"/>
  <c r="GJ385" i="69"/>
  <c r="GI385" i="69"/>
  <c r="GH385" i="69"/>
  <c r="GG385" i="69"/>
  <c r="GF385" i="69"/>
  <c r="GE385" i="69"/>
  <c r="GD385" i="69"/>
  <c r="GC385" i="69"/>
  <c r="GB385" i="69"/>
  <c r="GA385" i="69"/>
  <c r="FZ385" i="69"/>
  <c r="FY385" i="69"/>
  <c r="FX385" i="69"/>
  <c r="FW385" i="69"/>
  <c r="FV385" i="69"/>
  <c r="FU385" i="69"/>
  <c r="GN384" i="69"/>
  <c r="GM384" i="69"/>
  <c r="GL384" i="69"/>
  <c r="GK384" i="69"/>
  <c r="GJ384" i="69"/>
  <c r="GI384" i="69"/>
  <c r="GH384" i="69"/>
  <c r="GG384" i="69"/>
  <c r="GF384" i="69"/>
  <c r="GE384" i="69"/>
  <c r="GD384" i="69"/>
  <c r="GC384" i="69"/>
  <c r="GB384" i="69"/>
  <c r="GA384" i="69"/>
  <c r="FZ384" i="69"/>
  <c r="FY384" i="69"/>
  <c r="FX384" i="69"/>
  <c r="FW384" i="69"/>
  <c r="FV384" i="69"/>
  <c r="FU384" i="69"/>
  <c r="GN383" i="69"/>
  <c r="GM383" i="69"/>
  <c r="GL383" i="69"/>
  <c r="GK383" i="69"/>
  <c r="GJ383" i="69"/>
  <c r="GI383" i="69"/>
  <c r="GH383" i="69"/>
  <c r="GG383" i="69"/>
  <c r="GF383" i="69"/>
  <c r="GE383" i="69"/>
  <c r="GD383" i="69"/>
  <c r="GC383" i="69"/>
  <c r="GB383" i="69"/>
  <c r="GA383" i="69"/>
  <c r="FZ383" i="69"/>
  <c r="FY383" i="69"/>
  <c r="FX383" i="69"/>
  <c r="FW383" i="69"/>
  <c r="FV383" i="69"/>
  <c r="FU383" i="69"/>
  <c r="GN382" i="69"/>
  <c r="GM382" i="69"/>
  <c r="GL382" i="69"/>
  <c r="GK382" i="69"/>
  <c r="GJ382" i="69"/>
  <c r="GI382" i="69"/>
  <c r="GH382" i="69"/>
  <c r="GG382" i="69"/>
  <c r="GF382" i="69"/>
  <c r="GE382" i="69"/>
  <c r="GD382" i="69"/>
  <c r="GC382" i="69"/>
  <c r="GB382" i="69"/>
  <c r="GA382" i="69"/>
  <c r="FZ382" i="69"/>
  <c r="FY382" i="69"/>
  <c r="FX382" i="69"/>
  <c r="FW382" i="69"/>
  <c r="FV382" i="69"/>
  <c r="FU382" i="69"/>
  <c r="GN381" i="69"/>
  <c r="GM381" i="69"/>
  <c r="GL381" i="69"/>
  <c r="GK381" i="69"/>
  <c r="GJ381" i="69"/>
  <c r="GI381" i="69"/>
  <c r="GH381" i="69"/>
  <c r="GG381" i="69"/>
  <c r="GF381" i="69"/>
  <c r="GE381" i="69"/>
  <c r="GD381" i="69"/>
  <c r="GC381" i="69"/>
  <c r="GB381" i="69"/>
  <c r="GA381" i="69"/>
  <c r="FZ381" i="69"/>
  <c r="FY381" i="69"/>
  <c r="FX381" i="69"/>
  <c r="FW381" i="69"/>
  <c r="FV381" i="69"/>
  <c r="FU381" i="69"/>
  <c r="GN380" i="69"/>
  <c r="GM380" i="69"/>
  <c r="GL380" i="69"/>
  <c r="GK380" i="69"/>
  <c r="GJ380" i="69"/>
  <c r="GI380" i="69"/>
  <c r="GH380" i="69"/>
  <c r="GG380" i="69"/>
  <c r="GF380" i="69"/>
  <c r="GE380" i="69"/>
  <c r="GD380" i="69"/>
  <c r="GC380" i="69"/>
  <c r="GB380" i="69"/>
  <c r="GA380" i="69"/>
  <c r="FZ380" i="69"/>
  <c r="FY380" i="69"/>
  <c r="FX380" i="69"/>
  <c r="FW380" i="69"/>
  <c r="FV380" i="69"/>
  <c r="FU380" i="69"/>
  <c r="GN379" i="69"/>
  <c r="GM379" i="69"/>
  <c r="GL379" i="69"/>
  <c r="GJ379" i="69"/>
  <c r="GI379" i="69"/>
  <c r="GH379" i="69"/>
  <c r="GG379" i="69"/>
  <c r="GF379" i="69"/>
  <c r="GE379" i="69"/>
  <c r="GD379" i="69"/>
  <c r="GC379" i="69"/>
  <c r="GB379" i="69"/>
  <c r="GA379" i="69"/>
  <c r="FZ379" i="69"/>
  <c r="FY379" i="69"/>
  <c r="FX379" i="69"/>
  <c r="FW379" i="69"/>
  <c r="FV379" i="69"/>
  <c r="FU379" i="69"/>
  <c r="GN378" i="69"/>
  <c r="GM378" i="69"/>
  <c r="GL378" i="69"/>
  <c r="GK378" i="69"/>
  <c r="GJ378" i="69"/>
  <c r="GI378" i="69"/>
  <c r="GH378" i="69"/>
  <c r="GG378" i="69"/>
  <c r="GF378" i="69"/>
  <c r="GE378" i="69"/>
  <c r="GD378" i="69"/>
  <c r="GC378" i="69"/>
  <c r="GB378" i="69"/>
  <c r="GA378" i="69"/>
  <c r="FZ378" i="69"/>
  <c r="FY378" i="69"/>
  <c r="FX378" i="69"/>
  <c r="FW378" i="69"/>
  <c r="FV378" i="69"/>
  <c r="FU378" i="69"/>
  <c r="GN377" i="69"/>
  <c r="GM377" i="69"/>
  <c r="GL377" i="69"/>
  <c r="GK377" i="69"/>
  <c r="GJ377" i="69"/>
  <c r="GI377" i="69"/>
  <c r="GH377" i="69"/>
  <c r="GG377" i="69"/>
  <c r="GF377" i="69"/>
  <c r="GE377" i="69"/>
  <c r="GD377" i="69"/>
  <c r="GC377" i="69"/>
  <c r="GB377" i="69"/>
  <c r="GA377" i="69"/>
  <c r="FZ377" i="69"/>
  <c r="FY377" i="69"/>
  <c r="FX377" i="69"/>
  <c r="FW377" i="69"/>
  <c r="FV377" i="69"/>
  <c r="FU377" i="69"/>
  <c r="GN376" i="69"/>
  <c r="GM376" i="69"/>
  <c r="GL376" i="69"/>
  <c r="GK376" i="69"/>
  <c r="GJ376" i="69"/>
  <c r="GI376" i="69"/>
  <c r="GH376" i="69"/>
  <c r="GG376" i="69"/>
  <c r="GF376" i="69"/>
  <c r="GE376" i="69"/>
  <c r="GD376" i="69"/>
  <c r="GC376" i="69"/>
  <c r="GB376" i="69"/>
  <c r="GA376" i="69"/>
  <c r="FZ376" i="69"/>
  <c r="FY376" i="69"/>
  <c r="FX376" i="69"/>
  <c r="FW376" i="69"/>
  <c r="FV376" i="69"/>
  <c r="FU376" i="69"/>
  <c r="GN375" i="69"/>
  <c r="GM375" i="69"/>
  <c r="GL375" i="69"/>
  <c r="GK375" i="69"/>
  <c r="GJ375" i="69"/>
  <c r="GI375" i="69"/>
  <c r="GH375" i="69"/>
  <c r="GG375" i="69"/>
  <c r="GF375" i="69"/>
  <c r="GE375" i="69"/>
  <c r="GD375" i="69"/>
  <c r="GC375" i="69"/>
  <c r="GB375" i="69"/>
  <c r="GA375" i="69"/>
  <c r="FZ375" i="69"/>
  <c r="FY375" i="69"/>
  <c r="FX375" i="69"/>
  <c r="FW375" i="69"/>
  <c r="FV375" i="69"/>
  <c r="FU375" i="69"/>
  <c r="GN374" i="69"/>
  <c r="GM374" i="69"/>
  <c r="GL374" i="69"/>
  <c r="GK374" i="69"/>
  <c r="GJ374" i="69"/>
  <c r="GI374" i="69"/>
  <c r="GH374" i="69"/>
  <c r="GG374" i="69"/>
  <c r="GF374" i="69"/>
  <c r="GE374" i="69"/>
  <c r="GD374" i="69"/>
  <c r="GC374" i="69"/>
  <c r="GB374" i="69"/>
  <c r="GA374" i="69"/>
  <c r="FZ374" i="69"/>
  <c r="FY374" i="69"/>
  <c r="FX374" i="69"/>
  <c r="FW374" i="69"/>
  <c r="FV374" i="69"/>
  <c r="FU374" i="69"/>
  <c r="GN373" i="69"/>
  <c r="GM373" i="69"/>
  <c r="GL373" i="69"/>
  <c r="GK373" i="69"/>
  <c r="GJ373" i="69"/>
  <c r="GI373" i="69"/>
  <c r="GH373" i="69"/>
  <c r="GG373" i="69"/>
  <c r="GF373" i="69"/>
  <c r="GE373" i="69"/>
  <c r="GD373" i="69"/>
  <c r="GC373" i="69"/>
  <c r="GB373" i="69"/>
  <c r="GA373" i="69"/>
  <c r="FZ373" i="69"/>
  <c r="FY373" i="69"/>
  <c r="FX373" i="69"/>
  <c r="FW373" i="69"/>
  <c r="FV373" i="69"/>
  <c r="FU373" i="69"/>
  <c r="GN372" i="69"/>
  <c r="GM372" i="69"/>
  <c r="GL372" i="69"/>
  <c r="GK372" i="69"/>
  <c r="GJ372" i="69"/>
  <c r="GI372" i="69"/>
  <c r="GH372" i="69"/>
  <c r="GG372" i="69"/>
  <c r="GF372" i="69"/>
  <c r="GE372" i="69"/>
  <c r="GD372" i="69"/>
  <c r="GC372" i="69"/>
  <c r="GB372" i="69"/>
  <c r="GA372" i="69"/>
  <c r="FZ372" i="69"/>
  <c r="FY372" i="69"/>
  <c r="FX372" i="69"/>
  <c r="FW372" i="69"/>
  <c r="FV372" i="69"/>
  <c r="FU372" i="69"/>
  <c r="GN371" i="69"/>
  <c r="GM371" i="69"/>
  <c r="GL371" i="69"/>
  <c r="GK371" i="69"/>
  <c r="GJ371" i="69"/>
  <c r="GI371" i="69"/>
  <c r="GH371" i="69"/>
  <c r="GG371" i="69"/>
  <c r="GF371" i="69"/>
  <c r="GE371" i="69"/>
  <c r="GD371" i="69"/>
  <c r="GC371" i="69"/>
  <c r="GB371" i="69"/>
  <c r="GA371" i="69"/>
  <c r="FZ371" i="69"/>
  <c r="FY371" i="69"/>
  <c r="FX371" i="69"/>
  <c r="FW371" i="69"/>
  <c r="FV371" i="69"/>
  <c r="FU371" i="69"/>
  <c r="GN370" i="69"/>
  <c r="GM370" i="69"/>
  <c r="GL370" i="69"/>
  <c r="GK370" i="69"/>
  <c r="GJ370" i="69"/>
  <c r="GI370" i="69"/>
  <c r="GH370" i="69"/>
  <c r="GG370" i="69"/>
  <c r="GF370" i="69"/>
  <c r="GE370" i="69"/>
  <c r="GD370" i="69"/>
  <c r="GC370" i="69"/>
  <c r="GB370" i="69"/>
  <c r="GA370" i="69"/>
  <c r="FZ370" i="69"/>
  <c r="FY370" i="69"/>
  <c r="FX370" i="69"/>
  <c r="FW370" i="69"/>
  <c r="FV370" i="69"/>
  <c r="FU370" i="69"/>
  <c r="GN369" i="69"/>
  <c r="GM369" i="69"/>
  <c r="GL369" i="69"/>
  <c r="GK369" i="69"/>
  <c r="GJ369" i="69"/>
  <c r="GI369" i="69"/>
  <c r="GH369" i="69"/>
  <c r="GG369" i="69"/>
  <c r="GF369" i="69"/>
  <c r="GE369" i="69"/>
  <c r="GD369" i="69"/>
  <c r="GC369" i="69"/>
  <c r="GB369" i="69"/>
  <c r="GA369" i="69"/>
  <c r="FZ369" i="69"/>
  <c r="FY369" i="69"/>
  <c r="FX369" i="69"/>
  <c r="FW369" i="69"/>
  <c r="FV369" i="69"/>
  <c r="FU369" i="69"/>
  <c r="GN368" i="69"/>
  <c r="GM368" i="69"/>
  <c r="GL368" i="69"/>
  <c r="GK368" i="69"/>
  <c r="GJ368" i="69"/>
  <c r="GI368" i="69"/>
  <c r="GH368" i="69"/>
  <c r="GG368" i="69"/>
  <c r="GF368" i="69"/>
  <c r="GE368" i="69"/>
  <c r="GD368" i="69"/>
  <c r="GC368" i="69"/>
  <c r="GB368" i="69"/>
  <c r="GA368" i="69"/>
  <c r="FZ368" i="69"/>
  <c r="FY368" i="69"/>
  <c r="FX368" i="69"/>
  <c r="FW368" i="69"/>
  <c r="FV368" i="69"/>
  <c r="FU368" i="69"/>
  <c r="GN367" i="69"/>
  <c r="GM367" i="69"/>
  <c r="GL367" i="69"/>
  <c r="GK367" i="69"/>
  <c r="GJ367" i="69"/>
  <c r="GI367" i="69"/>
  <c r="GH367" i="69"/>
  <c r="GG367" i="69"/>
  <c r="GF367" i="69"/>
  <c r="GE367" i="69"/>
  <c r="GD367" i="69"/>
  <c r="GC367" i="69"/>
  <c r="GB367" i="69"/>
  <c r="GA367" i="69"/>
  <c r="FZ367" i="69"/>
  <c r="FY367" i="69"/>
  <c r="FX367" i="69"/>
  <c r="FW367" i="69"/>
  <c r="FV367" i="69"/>
  <c r="FU367" i="69"/>
  <c r="GN366" i="69"/>
  <c r="GM366" i="69"/>
  <c r="GL366" i="69"/>
  <c r="GK366" i="69"/>
  <c r="GJ366" i="69"/>
  <c r="GI366" i="69"/>
  <c r="GH366" i="69"/>
  <c r="GG366" i="69"/>
  <c r="GF366" i="69"/>
  <c r="GE366" i="69"/>
  <c r="GD366" i="69"/>
  <c r="GC366" i="69"/>
  <c r="GB366" i="69"/>
  <c r="GA366" i="69"/>
  <c r="FZ366" i="69"/>
  <c r="FY366" i="69"/>
  <c r="FX366" i="69"/>
  <c r="FW366" i="69"/>
  <c r="FV366" i="69"/>
  <c r="FU366" i="69"/>
  <c r="GN365" i="69"/>
  <c r="GM365" i="69"/>
  <c r="GL365" i="69"/>
  <c r="GK365" i="69"/>
  <c r="GJ365" i="69"/>
  <c r="GI365" i="69"/>
  <c r="GH365" i="69"/>
  <c r="GG365" i="69"/>
  <c r="GF365" i="69"/>
  <c r="GE365" i="69"/>
  <c r="GD365" i="69"/>
  <c r="GC365" i="69"/>
  <c r="GB365" i="69"/>
  <c r="GA365" i="69"/>
  <c r="FZ365" i="69"/>
  <c r="FY365" i="69"/>
  <c r="FX365" i="69"/>
  <c r="FW365" i="69"/>
  <c r="FV365" i="69"/>
  <c r="FU365" i="69"/>
  <c r="GN364" i="69"/>
  <c r="GM364" i="69"/>
  <c r="GL364" i="69"/>
  <c r="GK364" i="69"/>
  <c r="GJ364" i="69"/>
  <c r="GI364" i="69"/>
  <c r="GH364" i="69"/>
  <c r="GG364" i="69"/>
  <c r="GF364" i="69"/>
  <c r="GE364" i="69"/>
  <c r="GD364" i="69"/>
  <c r="GC364" i="69"/>
  <c r="GB364" i="69"/>
  <c r="GA364" i="69"/>
  <c r="FZ364" i="69"/>
  <c r="FY364" i="69"/>
  <c r="FX364" i="69"/>
  <c r="FW364" i="69"/>
  <c r="FV364" i="69"/>
  <c r="FU364" i="69"/>
  <c r="GN363" i="69"/>
  <c r="GM363" i="69"/>
  <c r="GL363" i="69"/>
  <c r="GK363" i="69"/>
  <c r="GJ363" i="69"/>
  <c r="GI363" i="69"/>
  <c r="GH363" i="69"/>
  <c r="GG363" i="69"/>
  <c r="GF363" i="69"/>
  <c r="GE363" i="69"/>
  <c r="GD363" i="69"/>
  <c r="GC363" i="69"/>
  <c r="GB363" i="69"/>
  <c r="GA363" i="69"/>
  <c r="FZ363" i="69"/>
  <c r="FY363" i="69"/>
  <c r="FX363" i="69"/>
  <c r="FW363" i="69"/>
  <c r="FV363" i="69"/>
  <c r="FU363" i="69"/>
  <c r="GN362" i="69"/>
  <c r="GM362" i="69"/>
  <c r="GL362" i="69"/>
  <c r="GK362" i="69"/>
  <c r="GJ362" i="69"/>
  <c r="GI362" i="69"/>
  <c r="GH362" i="69"/>
  <c r="GG362" i="69"/>
  <c r="GF362" i="69"/>
  <c r="GE362" i="69"/>
  <c r="GD362" i="69"/>
  <c r="GC362" i="69"/>
  <c r="GB362" i="69"/>
  <c r="GA362" i="69"/>
  <c r="FZ362" i="69"/>
  <c r="FY362" i="69"/>
  <c r="FX362" i="69"/>
  <c r="FW362" i="69"/>
  <c r="FV362" i="69"/>
  <c r="FU362" i="69"/>
  <c r="GN361" i="69"/>
  <c r="GM361" i="69"/>
  <c r="GL361" i="69"/>
  <c r="GK361" i="69"/>
  <c r="GJ361" i="69"/>
  <c r="GI361" i="69"/>
  <c r="GH361" i="69"/>
  <c r="GG361" i="69"/>
  <c r="GF361" i="69"/>
  <c r="GE361" i="69"/>
  <c r="GD361" i="69"/>
  <c r="GC361" i="69"/>
  <c r="GB361" i="69"/>
  <c r="GA361" i="69"/>
  <c r="FZ361" i="69"/>
  <c r="FY361" i="69"/>
  <c r="FX361" i="69"/>
  <c r="FW361" i="69"/>
  <c r="FV361" i="69"/>
  <c r="FU361" i="69"/>
  <c r="GN360" i="69"/>
  <c r="GM360" i="69"/>
  <c r="GL360" i="69"/>
  <c r="GK360" i="69"/>
  <c r="GJ360" i="69"/>
  <c r="GI360" i="69"/>
  <c r="GH360" i="69"/>
  <c r="GG360" i="69"/>
  <c r="GF360" i="69"/>
  <c r="GE360" i="69"/>
  <c r="GD360" i="69"/>
  <c r="GC360" i="69"/>
  <c r="GB360" i="69"/>
  <c r="GA360" i="69"/>
  <c r="FZ360" i="69"/>
  <c r="FY360" i="69"/>
  <c r="FX360" i="69"/>
  <c r="FW360" i="69"/>
  <c r="FV360" i="69"/>
  <c r="FU360" i="69"/>
  <c r="GN359" i="69"/>
  <c r="GM359" i="69"/>
  <c r="GL359" i="69"/>
  <c r="GK359" i="69"/>
  <c r="GJ359" i="69"/>
  <c r="GI359" i="69"/>
  <c r="GH359" i="69"/>
  <c r="GG359" i="69"/>
  <c r="GF359" i="69"/>
  <c r="GE359" i="69"/>
  <c r="GD359" i="69"/>
  <c r="GC359" i="69"/>
  <c r="GB359" i="69"/>
  <c r="GA359" i="69"/>
  <c r="FZ359" i="69"/>
  <c r="FY359" i="69"/>
  <c r="FX359" i="69"/>
  <c r="FW359" i="69"/>
  <c r="FV359" i="69"/>
  <c r="FU359" i="69"/>
  <c r="GN358" i="69"/>
  <c r="GM358" i="69"/>
  <c r="GL358" i="69"/>
  <c r="GK358" i="69"/>
  <c r="GJ358" i="69"/>
  <c r="GI358" i="69"/>
  <c r="GH358" i="69"/>
  <c r="GG358" i="69"/>
  <c r="GF358" i="69"/>
  <c r="GE358" i="69"/>
  <c r="GD358" i="69"/>
  <c r="GC358" i="69"/>
  <c r="GB358" i="69"/>
  <c r="GA358" i="69"/>
  <c r="FZ358" i="69"/>
  <c r="FY358" i="69"/>
  <c r="FX358" i="69"/>
  <c r="FW358" i="69"/>
  <c r="FV358" i="69"/>
  <c r="FU358" i="69"/>
  <c r="GN357" i="69"/>
  <c r="GM357" i="69"/>
  <c r="GL357" i="69"/>
  <c r="GK357" i="69"/>
  <c r="GJ357" i="69"/>
  <c r="GI357" i="69"/>
  <c r="GH357" i="69"/>
  <c r="GG357" i="69"/>
  <c r="GF357" i="69"/>
  <c r="GE357" i="69"/>
  <c r="GD357" i="69"/>
  <c r="GC357" i="69"/>
  <c r="GB357" i="69"/>
  <c r="GA357" i="69"/>
  <c r="FZ357" i="69"/>
  <c r="FY357" i="69"/>
  <c r="FX357" i="69"/>
  <c r="FW357" i="69"/>
  <c r="FV357" i="69"/>
  <c r="FU357" i="69"/>
  <c r="GN356" i="69"/>
  <c r="GM356" i="69"/>
  <c r="GL356" i="69"/>
  <c r="GK356" i="69"/>
  <c r="GJ356" i="69"/>
  <c r="GI356" i="69"/>
  <c r="GH356" i="69"/>
  <c r="GG356" i="69"/>
  <c r="GF356" i="69"/>
  <c r="GE356" i="69"/>
  <c r="GD356" i="69"/>
  <c r="GC356" i="69"/>
  <c r="GB356" i="69"/>
  <c r="GA356" i="69"/>
  <c r="FZ356" i="69"/>
  <c r="FY356" i="69"/>
  <c r="FX356" i="69"/>
  <c r="FW356" i="69"/>
  <c r="FV356" i="69"/>
  <c r="FU356" i="69"/>
  <c r="GN355" i="69"/>
  <c r="GM355" i="69"/>
  <c r="GL355" i="69"/>
  <c r="GK355" i="69"/>
  <c r="GJ355" i="69"/>
  <c r="GI355" i="69"/>
  <c r="GH355" i="69"/>
  <c r="GG355" i="69"/>
  <c r="GF355" i="69"/>
  <c r="GE355" i="69"/>
  <c r="GD355" i="69"/>
  <c r="GC355" i="69"/>
  <c r="GB355" i="69"/>
  <c r="GA355" i="69"/>
  <c r="FZ355" i="69"/>
  <c r="FY355" i="69"/>
  <c r="FX355" i="69"/>
  <c r="FW355" i="69"/>
  <c r="FV355" i="69"/>
  <c r="FU355" i="69"/>
  <c r="GN354" i="69"/>
  <c r="GM354" i="69"/>
  <c r="GL354" i="69"/>
  <c r="GK354" i="69"/>
  <c r="GJ354" i="69"/>
  <c r="GI354" i="69"/>
  <c r="GH354" i="69"/>
  <c r="GG354" i="69"/>
  <c r="GF354" i="69"/>
  <c r="GE354" i="69"/>
  <c r="GD354" i="69"/>
  <c r="GC354" i="69"/>
  <c r="GB354" i="69"/>
  <c r="GA354" i="69"/>
  <c r="FZ354" i="69"/>
  <c r="FY354" i="69"/>
  <c r="FX354" i="69"/>
  <c r="FW354" i="69"/>
  <c r="FV354" i="69"/>
  <c r="FU354" i="69"/>
  <c r="GN353" i="69"/>
  <c r="GM353" i="69"/>
  <c r="GL353" i="69"/>
  <c r="GK353" i="69"/>
  <c r="GJ353" i="69"/>
  <c r="GI353" i="69"/>
  <c r="GH353" i="69"/>
  <c r="GG353" i="69"/>
  <c r="GF353" i="69"/>
  <c r="GE353" i="69"/>
  <c r="GD353" i="69"/>
  <c r="GC353" i="69"/>
  <c r="GB353" i="69"/>
  <c r="GA353" i="69"/>
  <c r="FZ353" i="69"/>
  <c r="FY353" i="69"/>
  <c r="FX353" i="69"/>
  <c r="FW353" i="69"/>
  <c r="FV353" i="69"/>
  <c r="FU353" i="69"/>
  <c r="GN352" i="69"/>
  <c r="GM352" i="69"/>
  <c r="GL352" i="69"/>
  <c r="GK352" i="69"/>
  <c r="GJ352" i="69"/>
  <c r="GI352" i="69"/>
  <c r="GH352" i="69"/>
  <c r="GG352" i="69"/>
  <c r="GF352" i="69"/>
  <c r="GE352" i="69"/>
  <c r="GD352" i="69"/>
  <c r="GC352" i="69"/>
  <c r="GB352" i="69"/>
  <c r="GA352" i="69"/>
  <c r="FZ352" i="69"/>
  <c r="FY352" i="69"/>
  <c r="FX352" i="69"/>
  <c r="FW352" i="69"/>
  <c r="FV352" i="69"/>
  <c r="FU352" i="69"/>
  <c r="GN351" i="69"/>
  <c r="GM351" i="69"/>
  <c r="GL351" i="69"/>
  <c r="GK351" i="69"/>
  <c r="GJ351" i="69"/>
  <c r="GI351" i="69"/>
  <c r="GH351" i="69"/>
  <c r="GG351" i="69"/>
  <c r="GF351" i="69"/>
  <c r="GE351" i="69"/>
  <c r="GD351" i="69"/>
  <c r="GC351" i="69"/>
  <c r="GB351" i="69"/>
  <c r="GA351" i="69"/>
  <c r="FZ351" i="69"/>
  <c r="FY351" i="69"/>
  <c r="FX351" i="69"/>
  <c r="FW351" i="69"/>
  <c r="FV351" i="69"/>
  <c r="FU351" i="69"/>
  <c r="GN350" i="69"/>
  <c r="GM350" i="69"/>
  <c r="GL350" i="69"/>
  <c r="GJ350" i="69"/>
  <c r="GI350" i="69"/>
  <c r="GH350" i="69"/>
  <c r="GG350" i="69"/>
  <c r="GF350" i="69"/>
  <c r="GE350" i="69"/>
  <c r="GD350" i="69"/>
  <c r="GC350" i="69"/>
  <c r="GB350" i="69"/>
  <c r="GA350" i="69"/>
  <c r="FZ350" i="69"/>
  <c r="FY350" i="69"/>
  <c r="FX350" i="69"/>
  <c r="FW350" i="69"/>
  <c r="FV350" i="69"/>
  <c r="FU350" i="69"/>
  <c r="GN349" i="69"/>
  <c r="GM349" i="69"/>
  <c r="GL349" i="69"/>
  <c r="GK349" i="69"/>
  <c r="GJ349" i="69"/>
  <c r="GI349" i="69"/>
  <c r="GH349" i="69"/>
  <c r="GG349" i="69"/>
  <c r="GF349" i="69"/>
  <c r="GE349" i="69"/>
  <c r="GC349" i="69"/>
  <c r="GB349" i="69"/>
  <c r="GA349" i="69"/>
  <c r="FZ349" i="69"/>
  <c r="FY349" i="69"/>
  <c r="FX349" i="69"/>
  <c r="FW349" i="69"/>
  <c r="FV349" i="69"/>
  <c r="FU349" i="69"/>
  <c r="GN348" i="69"/>
  <c r="GM348" i="69"/>
  <c r="GL348" i="69"/>
  <c r="GK348" i="69"/>
  <c r="GI348" i="69"/>
  <c r="GH348" i="69"/>
  <c r="GG348" i="69"/>
  <c r="GF348" i="69"/>
  <c r="GE348" i="69"/>
  <c r="GD348" i="69"/>
  <c r="GC348" i="69"/>
  <c r="GB348" i="69"/>
  <c r="GA348" i="69"/>
  <c r="FZ348" i="69"/>
  <c r="FY348" i="69"/>
  <c r="FX348" i="69"/>
  <c r="FW348" i="69"/>
  <c r="FV348" i="69"/>
  <c r="FU348" i="69"/>
  <c r="GN347" i="69"/>
  <c r="GM347" i="69"/>
  <c r="GL347" i="69"/>
  <c r="GK347" i="69"/>
  <c r="GJ347" i="69"/>
  <c r="GI347" i="69"/>
  <c r="GG347" i="69"/>
  <c r="GF347" i="69"/>
  <c r="GE347" i="69"/>
  <c r="GD347" i="69"/>
  <c r="GC347" i="69"/>
  <c r="GB347" i="69"/>
  <c r="GA347" i="69"/>
  <c r="FZ347" i="69"/>
  <c r="FY347" i="69"/>
  <c r="FX347" i="69"/>
  <c r="FW347" i="69"/>
  <c r="FV347" i="69"/>
  <c r="FU347" i="69"/>
  <c r="GN346" i="69"/>
  <c r="GM346" i="69"/>
  <c r="GL346" i="69"/>
  <c r="GK346" i="69"/>
  <c r="GJ346" i="69"/>
  <c r="GI346" i="69"/>
  <c r="GH346" i="69"/>
  <c r="GG346" i="69"/>
  <c r="GF346" i="69"/>
  <c r="GE346" i="69"/>
  <c r="GD346" i="69"/>
  <c r="GC346" i="69"/>
  <c r="GB346" i="69"/>
  <c r="GA346" i="69"/>
  <c r="FZ346" i="69"/>
  <c r="FY346" i="69"/>
  <c r="FX346" i="69"/>
  <c r="FV346" i="69"/>
  <c r="FU346" i="69"/>
  <c r="GN345" i="69"/>
  <c r="GM345" i="69"/>
  <c r="GL345" i="69"/>
  <c r="GK345" i="69"/>
  <c r="GJ345" i="69"/>
  <c r="GI345" i="69"/>
  <c r="GH345" i="69"/>
  <c r="GG345" i="69"/>
  <c r="GF345" i="69"/>
  <c r="GE345" i="69"/>
  <c r="GD345" i="69"/>
  <c r="GC345" i="69"/>
  <c r="GB345" i="69"/>
  <c r="GA345" i="69"/>
  <c r="FZ345" i="69"/>
  <c r="FY345" i="69"/>
  <c r="FX345" i="69"/>
  <c r="FW345" i="69"/>
  <c r="FV345" i="69"/>
  <c r="FU345" i="69"/>
  <c r="GN344" i="69"/>
  <c r="GM344" i="69"/>
  <c r="GL344" i="69"/>
  <c r="GK344" i="69"/>
  <c r="GJ344" i="69"/>
  <c r="GI344" i="69"/>
  <c r="GH344" i="69"/>
  <c r="GG344" i="69"/>
  <c r="GF344" i="69"/>
  <c r="GE344" i="69"/>
  <c r="GD344" i="69"/>
  <c r="GC344" i="69"/>
  <c r="GB344" i="69"/>
  <c r="GA344" i="69"/>
  <c r="FZ344" i="69"/>
  <c r="FY344" i="69"/>
  <c r="FX344" i="69"/>
  <c r="FW344" i="69"/>
  <c r="FV344" i="69"/>
  <c r="FU344" i="69"/>
  <c r="GN343" i="69"/>
  <c r="GM343" i="69"/>
  <c r="GL343" i="69"/>
  <c r="GK343" i="69"/>
  <c r="GJ343" i="69"/>
  <c r="GI343" i="69"/>
  <c r="GH343" i="69"/>
  <c r="GG343" i="69"/>
  <c r="GF343" i="69"/>
  <c r="GE343" i="69"/>
  <c r="GD343" i="69"/>
  <c r="GC343" i="69"/>
  <c r="GB343" i="69"/>
  <c r="GA343" i="69"/>
  <c r="FZ343" i="69"/>
  <c r="FY343" i="69"/>
  <c r="FX343" i="69"/>
  <c r="FW343" i="69"/>
  <c r="FV343" i="69"/>
  <c r="FU343" i="69"/>
  <c r="GN342" i="69"/>
  <c r="GM342" i="69"/>
  <c r="GL342" i="69"/>
  <c r="GK342" i="69"/>
  <c r="GJ342" i="69"/>
  <c r="GI342" i="69"/>
  <c r="GH342" i="69"/>
  <c r="GG342" i="69"/>
  <c r="GF342" i="69"/>
  <c r="GE342" i="69"/>
  <c r="GD342" i="69"/>
  <c r="GC342" i="69"/>
  <c r="GB342" i="69"/>
  <c r="GA342" i="69"/>
  <c r="FZ342" i="69"/>
  <c r="FY342" i="69"/>
  <c r="FX342" i="69"/>
  <c r="FW342" i="69"/>
  <c r="FV342" i="69"/>
  <c r="FU342" i="69"/>
  <c r="GN341" i="69"/>
  <c r="GM341" i="69"/>
  <c r="GL341" i="69"/>
  <c r="GK341" i="69"/>
  <c r="GJ341" i="69"/>
  <c r="GI341" i="69"/>
  <c r="GH341" i="69"/>
  <c r="GG341" i="69"/>
  <c r="GF341" i="69"/>
  <c r="GE341" i="69"/>
  <c r="GD341" i="69"/>
  <c r="GC341" i="69"/>
  <c r="GB341" i="69"/>
  <c r="GA341" i="69"/>
  <c r="FZ341" i="69"/>
  <c r="FY341" i="69"/>
  <c r="FX341" i="69"/>
  <c r="FW341" i="69"/>
  <c r="FV341" i="69"/>
  <c r="FU341" i="69"/>
  <c r="GN340" i="69"/>
  <c r="GM340" i="69"/>
  <c r="GL340" i="69"/>
  <c r="GK340" i="69"/>
  <c r="GJ340" i="69"/>
  <c r="GI340" i="69"/>
  <c r="GH340" i="69"/>
  <c r="GG340" i="69"/>
  <c r="GF340" i="69"/>
  <c r="GE340" i="69"/>
  <c r="GD340" i="69"/>
  <c r="GC340" i="69"/>
  <c r="GB340" i="69"/>
  <c r="GA340" i="69"/>
  <c r="FZ340" i="69"/>
  <c r="FY340" i="69"/>
  <c r="FX340" i="69"/>
  <c r="FW340" i="69"/>
  <c r="FV340" i="69"/>
  <c r="FU340" i="69"/>
  <c r="GN339" i="69"/>
  <c r="GM339" i="69"/>
  <c r="GL339" i="69"/>
  <c r="GK339" i="69"/>
  <c r="GJ339" i="69"/>
  <c r="GI339" i="69"/>
  <c r="GH339" i="69"/>
  <c r="GG339" i="69"/>
  <c r="GF339" i="69"/>
  <c r="GE339" i="69"/>
  <c r="GD339" i="69"/>
  <c r="GC339" i="69"/>
  <c r="GB339" i="69"/>
  <c r="GA339" i="69"/>
  <c r="FZ339" i="69"/>
  <c r="FY339" i="69"/>
  <c r="FX339" i="69"/>
  <c r="FW339" i="69"/>
  <c r="FV339" i="69"/>
  <c r="FU339" i="69"/>
  <c r="GN338" i="69"/>
  <c r="GM338" i="69"/>
  <c r="GL338" i="69"/>
  <c r="GK338" i="69"/>
  <c r="GJ338" i="69"/>
  <c r="GI338" i="69"/>
  <c r="GH338" i="69"/>
  <c r="GG338" i="69"/>
  <c r="GF338" i="69"/>
  <c r="GE338" i="69"/>
  <c r="GD338" i="69"/>
  <c r="GC338" i="69"/>
  <c r="GB338" i="69"/>
  <c r="GA338" i="69"/>
  <c r="FZ338" i="69"/>
  <c r="FY338" i="69"/>
  <c r="FX338" i="69"/>
  <c r="FW338" i="69"/>
  <c r="FV338" i="69"/>
  <c r="FU338" i="69"/>
  <c r="GN337" i="69"/>
  <c r="GM337" i="69"/>
  <c r="GL337" i="69"/>
  <c r="GK337" i="69"/>
  <c r="GJ337" i="69"/>
  <c r="GI337" i="69"/>
  <c r="GH337" i="69"/>
  <c r="GG337" i="69"/>
  <c r="GF337" i="69"/>
  <c r="GE337" i="69"/>
  <c r="GD337" i="69"/>
  <c r="GC337" i="69"/>
  <c r="GB337" i="69"/>
  <c r="GA337" i="69"/>
  <c r="FZ337" i="69"/>
  <c r="FY337" i="69"/>
  <c r="FX337" i="69"/>
  <c r="FW337" i="69"/>
  <c r="FV337" i="69"/>
  <c r="FU337" i="69"/>
  <c r="GN336" i="69"/>
  <c r="GM336" i="69"/>
  <c r="GL336" i="69"/>
  <c r="GK336" i="69"/>
  <c r="GJ336" i="69"/>
  <c r="GI336" i="69"/>
  <c r="GH336" i="69"/>
  <c r="GG336" i="69"/>
  <c r="GF336" i="69"/>
  <c r="GE336" i="69"/>
  <c r="GD336" i="69"/>
  <c r="GC336" i="69"/>
  <c r="GB336" i="69"/>
  <c r="GA336" i="69"/>
  <c r="FZ336" i="69"/>
  <c r="FY336" i="69"/>
  <c r="FX336" i="69"/>
  <c r="FW336" i="69"/>
  <c r="FV336" i="69"/>
  <c r="FU336" i="69"/>
  <c r="GN335" i="69"/>
  <c r="GM335" i="69"/>
  <c r="GL335" i="69"/>
  <c r="GK335" i="69"/>
  <c r="GJ335" i="69"/>
  <c r="GI335" i="69"/>
  <c r="GH335" i="69"/>
  <c r="GG335" i="69"/>
  <c r="GF335" i="69"/>
  <c r="GE335" i="69"/>
  <c r="GD335" i="69"/>
  <c r="GC335" i="69"/>
  <c r="GB335" i="69"/>
  <c r="GA335" i="69"/>
  <c r="FZ335" i="69"/>
  <c r="FY335" i="69"/>
  <c r="FX335" i="69"/>
  <c r="FW335" i="69"/>
  <c r="FV335" i="69"/>
  <c r="FU335" i="69"/>
  <c r="GN334" i="69"/>
  <c r="GM334" i="69"/>
  <c r="GL334" i="69"/>
  <c r="GK334" i="69"/>
  <c r="GJ334" i="69"/>
  <c r="GI334" i="69"/>
  <c r="GH334" i="69"/>
  <c r="GG334" i="69"/>
  <c r="GF334" i="69"/>
  <c r="GE334" i="69"/>
  <c r="GD334" i="69"/>
  <c r="GC334" i="69"/>
  <c r="GB334" i="69"/>
  <c r="GA334" i="69"/>
  <c r="FZ334" i="69"/>
  <c r="FY334" i="69"/>
  <c r="FX334" i="69"/>
  <c r="FW334" i="69"/>
  <c r="FV334" i="69"/>
  <c r="FU334" i="69"/>
  <c r="GN333" i="69"/>
  <c r="GM333" i="69"/>
  <c r="GL333" i="69"/>
  <c r="GK333" i="69"/>
  <c r="GJ333" i="69"/>
  <c r="GI333" i="69"/>
  <c r="GH333" i="69"/>
  <c r="GG333" i="69"/>
  <c r="GF333" i="69"/>
  <c r="GE333" i="69"/>
  <c r="GD333" i="69"/>
  <c r="GC333" i="69"/>
  <c r="GB333" i="69"/>
  <c r="GA333" i="69"/>
  <c r="FZ333" i="69"/>
  <c r="FY333" i="69"/>
  <c r="FX333" i="69"/>
  <c r="FW333" i="69"/>
  <c r="FV333" i="69"/>
  <c r="FU333" i="69"/>
  <c r="GN332" i="69"/>
  <c r="GM332" i="69"/>
  <c r="GL332" i="69"/>
  <c r="GK332" i="69"/>
  <c r="GJ332" i="69"/>
  <c r="GI332" i="69"/>
  <c r="GH332" i="69"/>
  <c r="GG332" i="69"/>
  <c r="GF332" i="69"/>
  <c r="GE332" i="69"/>
  <c r="GD332" i="69"/>
  <c r="GC332" i="69"/>
  <c r="GB332" i="69"/>
  <c r="GA332" i="69"/>
  <c r="FZ332" i="69"/>
  <c r="FY332" i="69"/>
  <c r="FX332" i="69"/>
  <c r="FW332" i="69"/>
  <c r="FV332" i="69"/>
  <c r="FU332" i="69"/>
  <c r="GN331" i="69"/>
  <c r="GM331" i="69"/>
  <c r="GL331" i="69"/>
  <c r="GK331" i="69"/>
  <c r="GJ331" i="69"/>
  <c r="GI331" i="69"/>
  <c r="GH331" i="69"/>
  <c r="GG331" i="69"/>
  <c r="GF331" i="69"/>
  <c r="GE331" i="69"/>
  <c r="GD331" i="69"/>
  <c r="GC331" i="69"/>
  <c r="GB331" i="69"/>
  <c r="GA331" i="69"/>
  <c r="FZ331" i="69"/>
  <c r="FY331" i="69"/>
  <c r="FX331" i="69"/>
  <c r="FW331" i="69"/>
  <c r="FV331" i="69"/>
  <c r="FU331" i="69"/>
  <c r="GN330" i="69"/>
  <c r="GM330" i="69"/>
  <c r="GL330" i="69"/>
  <c r="GK330" i="69"/>
  <c r="GJ330" i="69"/>
  <c r="GI330" i="69"/>
  <c r="GH330" i="69"/>
  <c r="GG330" i="69"/>
  <c r="GF330" i="69"/>
  <c r="GE330" i="69"/>
  <c r="GD330" i="69"/>
  <c r="GC330" i="69"/>
  <c r="GB330" i="69"/>
  <c r="GA330" i="69"/>
  <c r="FZ330" i="69"/>
  <c r="FY330" i="69"/>
  <c r="FX330" i="69"/>
  <c r="FW330" i="69"/>
  <c r="FV330" i="69"/>
  <c r="FU330" i="69"/>
  <c r="GN329" i="69"/>
  <c r="GM329" i="69"/>
  <c r="GL329" i="69"/>
  <c r="GK329" i="69"/>
  <c r="GJ329" i="69"/>
  <c r="GI329" i="69"/>
  <c r="GH329" i="69"/>
  <c r="GG329" i="69"/>
  <c r="GF329" i="69"/>
  <c r="GE329" i="69"/>
  <c r="GD329" i="69"/>
  <c r="GC329" i="69"/>
  <c r="GB329" i="69"/>
  <c r="GA329" i="69"/>
  <c r="FZ329" i="69"/>
  <c r="FY329" i="69"/>
  <c r="FX329" i="69"/>
  <c r="FW329" i="69"/>
  <c r="FV329" i="69"/>
  <c r="FU329" i="69"/>
  <c r="GN328" i="69"/>
  <c r="GM328" i="69"/>
  <c r="GL328" i="69"/>
  <c r="GK328" i="69"/>
  <c r="GJ328" i="69"/>
  <c r="GI328" i="69"/>
  <c r="GG328" i="69"/>
  <c r="GF328" i="69"/>
  <c r="GE328" i="69"/>
  <c r="GD328" i="69"/>
  <c r="GC328" i="69"/>
  <c r="GB328" i="69"/>
  <c r="GA328" i="69"/>
  <c r="FZ328" i="69"/>
  <c r="FY328" i="69"/>
  <c r="FX328" i="69"/>
  <c r="FW328" i="69"/>
  <c r="FV328" i="69"/>
  <c r="FU328" i="69"/>
  <c r="GN327" i="69"/>
  <c r="GM327" i="69"/>
  <c r="GL327" i="69"/>
  <c r="GK327" i="69"/>
  <c r="GJ327" i="69"/>
  <c r="GI327" i="69"/>
  <c r="GH327" i="69"/>
  <c r="GG327" i="69"/>
  <c r="GF327" i="69"/>
  <c r="GE327" i="69"/>
  <c r="GD327" i="69"/>
  <c r="GC327" i="69"/>
  <c r="GB327" i="69"/>
  <c r="GA327" i="69"/>
  <c r="FZ327" i="69"/>
  <c r="FY327" i="69"/>
  <c r="FX327" i="69"/>
  <c r="FW327" i="69"/>
  <c r="FV327" i="69"/>
  <c r="FU327" i="69"/>
  <c r="GN326" i="69"/>
  <c r="GM326" i="69"/>
  <c r="GL326" i="69"/>
  <c r="GK326" i="69"/>
  <c r="GJ326" i="69"/>
  <c r="GI326" i="69"/>
  <c r="GH326" i="69"/>
  <c r="GG326" i="69"/>
  <c r="GF326" i="69"/>
  <c r="GE326" i="69"/>
  <c r="GD326" i="69"/>
  <c r="GC326" i="69"/>
  <c r="GB326" i="69"/>
  <c r="GA326" i="69"/>
  <c r="FZ326" i="69"/>
  <c r="FY326" i="69"/>
  <c r="FX326" i="69"/>
  <c r="FW326" i="69"/>
  <c r="FV326" i="69"/>
  <c r="FU326" i="69"/>
  <c r="GN325" i="69"/>
  <c r="GM325" i="69"/>
  <c r="GL325" i="69"/>
  <c r="GK325" i="69"/>
  <c r="GJ325" i="69"/>
  <c r="GI325" i="69"/>
  <c r="GH325" i="69"/>
  <c r="GG325" i="69"/>
  <c r="GF325" i="69"/>
  <c r="GE325" i="69"/>
  <c r="GD325" i="69"/>
  <c r="GC325" i="69"/>
  <c r="GB325" i="69"/>
  <c r="GA325" i="69"/>
  <c r="FZ325" i="69"/>
  <c r="FY325" i="69"/>
  <c r="FX325" i="69"/>
  <c r="FW325" i="69"/>
  <c r="FV325" i="69"/>
  <c r="FU325" i="69"/>
  <c r="GN324" i="69"/>
  <c r="GM324" i="69"/>
  <c r="GL324" i="69"/>
  <c r="GK324" i="69"/>
  <c r="GJ324" i="69"/>
  <c r="GI324" i="69"/>
  <c r="GH324" i="69"/>
  <c r="GG324" i="69"/>
  <c r="GF324" i="69"/>
  <c r="GE324" i="69"/>
  <c r="GD324" i="69"/>
  <c r="GC324" i="69"/>
  <c r="GB324" i="69"/>
  <c r="GA324" i="69"/>
  <c r="FZ324" i="69"/>
  <c r="FY324" i="69"/>
  <c r="FX324" i="69"/>
  <c r="FW324" i="69"/>
  <c r="FV324" i="69"/>
  <c r="FU324" i="69"/>
  <c r="GN323" i="69"/>
  <c r="GM323" i="69"/>
  <c r="GL323" i="69"/>
  <c r="GK323" i="69"/>
  <c r="GJ323" i="69"/>
  <c r="GI323" i="69"/>
  <c r="GH323" i="69"/>
  <c r="GG323" i="69"/>
  <c r="GF323" i="69"/>
  <c r="GE323" i="69"/>
  <c r="GD323" i="69"/>
  <c r="GC323" i="69"/>
  <c r="GB323" i="69"/>
  <c r="GA323" i="69"/>
  <c r="FZ323" i="69"/>
  <c r="FY323" i="69"/>
  <c r="FX323" i="69"/>
  <c r="FW323" i="69"/>
  <c r="FV323" i="69"/>
  <c r="FU323" i="69"/>
  <c r="GM322" i="69"/>
  <c r="GL322" i="69"/>
  <c r="GK322" i="69"/>
  <c r="GJ322" i="69"/>
  <c r="GI322" i="69"/>
  <c r="GH322" i="69"/>
  <c r="GG322" i="69"/>
  <c r="GF322" i="69"/>
  <c r="GE322" i="69"/>
  <c r="GD322" i="69"/>
  <c r="GC322" i="69"/>
  <c r="GB322" i="69"/>
  <c r="GA322" i="69"/>
  <c r="FZ322" i="69"/>
  <c r="FY322" i="69"/>
  <c r="FX322" i="69"/>
  <c r="FW322" i="69"/>
  <c r="FV322" i="69"/>
  <c r="FU322" i="69"/>
  <c r="GN321" i="69"/>
  <c r="GM321" i="69"/>
  <c r="GL321" i="69"/>
  <c r="GK321" i="69"/>
  <c r="GJ321" i="69"/>
  <c r="GI321" i="69"/>
  <c r="GH321" i="69"/>
  <c r="GG321" i="69"/>
  <c r="GF321" i="69"/>
  <c r="GE321" i="69"/>
  <c r="GD321" i="69"/>
  <c r="GC321" i="69"/>
  <c r="GB321" i="69"/>
  <c r="GA321" i="69"/>
  <c r="FZ321" i="69"/>
  <c r="FY321" i="69"/>
  <c r="FX321" i="69"/>
  <c r="FW321" i="69"/>
  <c r="FV321" i="69"/>
  <c r="FU321" i="69"/>
  <c r="GN318" i="69"/>
  <c r="GM318" i="69"/>
  <c r="GL318" i="69"/>
  <c r="GK318" i="69"/>
  <c r="GJ318" i="69"/>
  <c r="GI318" i="69"/>
  <c r="GH318" i="69"/>
  <c r="GG318" i="69"/>
  <c r="GF318" i="69"/>
  <c r="GE318" i="69"/>
  <c r="GD318" i="69"/>
  <c r="GC318" i="69"/>
  <c r="GB318" i="69"/>
  <c r="GA318" i="69"/>
  <c r="FZ318" i="69"/>
  <c r="FY318" i="69"/>
  <c r="FX318" i="69"/>
  <c r="FW318" i="69"/>
  <c r="FV318" i="69"/>
  <c r="FU318" i="69"/>
  <c r="GN317" i="69"/>
  <c r="GM317" i="69"/>
  <c r="GL317" i="69"/>
  <c r="GK317" i="69"/>
  <c r="GJ317" i="69"/>
  <c r="GI317" i="69"/>
  <c r="GH317" i="69"/>
  <c r="GG317" i="69"/>
  <c r="GF317" i="69"/>
  <c r="GE317" i="69"/>
  <c r="GD317" i="69"/>
  <c r="GC317" i="69"/>
  <c r="GB317" i="69"/>
  <c r="GA317" i="69"/>
  <c r="FZ317" i="69"/>
  <c r="FY317" i="69"/>
  <c r="FX317" i="69"/>
  <c r="FW317" i="69"/>
  <c r="FV317" i="69"/>
  <c r="FU317" i="69"/>
  <c r="GN316" i="69"/>
  <c r="GM316" i="69"/>
  <c r="GL316" i="69"/>
  <c r="GK316" i="69"/>
  <c r="GJ316" i="69"/>
  <c r="GI316" i="69"/>
  <c r="GH316" i="69"/>
  <c r="GG316" i="69"/>
  <c r="GF316" i="69"/>
  <c r="GE316" i="69"/>
  <c r="GD316" i="69"/>
  <c r="GC316" i="69"/>
  <c r="GB316" i="69"/>
  <c r="GA316" i="69"/>
  <c r="FZ316" i="69"/>
  <c r="FY316" i="69"/>
  <c r="FX316" i="69"/>
  <c r="FW316" i="69"/>
  <c r="FV316" i="69"/>
  <c r="FU316" i="69"/>
  <c r="GN315" i="69"/>
  <c r="GM315" i="69"/>
  <c r="GL315" i="69"/>
  <c r="GK315" i="69"/>
  <c r="GJ315" i="69"/>
  <c r="GI315" i="69"/>
  <c r="GH315" i="69"/>
  <c r="GG315" i="69"/>
  <c r="GF315" i="69"/>
  <c r="GE315" i="69"/>
  <c r="GD315" i="69"/>
  <c r="GC315" i="69"/>
  <c r="GB315" i="69"/>
  <c r="GA315" i="69"/>
  <c r="FZ315" i="69"/>
  <c r="FY315" i="69"/>
  <c r="FX315" i="69"/>
  <c r="FW315" i="69"/>
  <c r="FV315" i="69"/>
  <c r="FU315" i="69"/>
  <c r="GN314" i="69"/>
  <c r="GM314" i="69"/>
  <c r="GL314" i="69"/>
  <c r="GK314" i="69"/>
  <c r="GJ314" i="69"/>
  <c r="GI314" i="69"/>
  <c r="GH314" i="69"/>
  <c r="GG314" i="69"/>
  <c r="GF314" i="69"/>
  <c r="GD314" i="69"/>
  <c r="GC314" i="69"/>
  <c r="GB314" i="69"/>
  <c r="GA314" i="69"/>
  <c r="FZ314" i="69"/>
  <c r="FY314" i="69"/>
  <c r="FX314" i="69"/>
  <c r="FW314" i="69"/>
  <c r="FV314" i="69"/>
  <c r="FU314" i="69"/>
  <c r="GN313" i="69"/>
  <c r="GM313" i="69"/>
  <c r="GL313" i="69"/>
  <c r="GK313" i="69"/>
  <c r="GJ313" i="69"/>
  <c r="GI313" i="69"/>
  <c r="GH313" i="69"/>
  <c r="GG313" i="69"/>
  <c r="GF313" i="69"/>
  <c r="GE313" i="69"/>
  <c r="GD313" i="69"/>
  <c r="GC313" i="69"/>
  <c r="GB313" i="69"/>
  <c r="GA313" i="69"/>
  <c r="FZ313" i="69"/>
  <c r="FY313" i="69"/>
  <c r="FX313" i="69"/>
  <c r="FW313" i="69"/>
  <c r="FV313" i="69"/>
  <c r="FU313" i="69"/>
  <c r="GN312" i="69"/>
  <c r="GM312" i="69"/>
  <c r="GL312" i="69"/>
  <c r="GK312" i="69"/>
  <c r="GJ312" i="69"/>
  <c r="GI312" i="69"/>
  <c r="GH312" i="69"/>
  <c r="GG312" i="69"/>
  <c r="GF312" i="69"/>
  <c r="GE312" i="69"/>
  <c r="GD312" i="69"/>
  <c r="GC312" i="69"/>
  <c r="GB312" i="69"/>
  <c r="GA312" i="69"/>
  <c r="FZ312" i="69"/>
  <c r="FY312" i="69"/>
  <c r="FX312" i="69"/>
  <c r="FW312" i="69"/>
  <c r="FV312" i="69"/>
  <c r="FU312" i="69"/>
  <c r="GN311" i="69"/>
  <c r="GM311" i="69"/>
  <c r="GL311" i="69"/>
  <c r="GK311" i="69"/>
  <c r="GJ311" i="69"/>
  <c r="GI311" i="69"/>
  <c r="GH311" i="69"/>
  <c r="GG311" i="69"/>
  <c r="GF311" i="69"/>
  <c r="GE311" i="69"/>
  <c r="GD311" i="69"/>
  <c r="GC311" i="69"/>
  <c r="GB311" i="69"/>
  <c r="GA311" i="69"/>
  <c r="FZ311" i="69"/>
  <c r="FY311" i="69"/>
  <c r="FX311" i="69"/>
  <c r="FW311" i="69"/>
  <c r="FV311" i="69"/>
  <c r="FU311" i="69"/>
  <c r="GN310" i="69"/>
  <c r="GM310" i="69"/>
  <c r="GL310" i="69"/>
  <c r="GK310" i="69"/>
  <c r="GJ310" i="69"/>
  <c r="GI310" i="69"/>
  <c r="GH310" i="69"/>
  <c r="GG310" i="69"/>
  <c r="GF310" i="69"/>
  <c r="GE310" i="69"/>
  <c r="GD310" i="69"/>
  <c r="GC310" i="69"/>
  <c r="GB310" i="69"/>
  <c r="GA310" i="69"/>
  <c r="FZ310" i="69"/>
  <c r="FY310" i="69"/>
  <c r="FX310" i="69"/>
  <c r="FW310" i="69"/>
  <c r="FV310" i="69"/>
  <c r="FU310" i="69"/>
  <c r="GN309" i="69"/>
  <c r="GM309" i="69"/>
  <c r="GL309" i="69"/>
  <c r="GK309" i="69"/>
  <c r="GJ309" i="69"/>
  <c r="GI309" i="69"/>
  <c r="GH309" i="69"/>
  <c r="GG309" i="69"/>
  <c r="GF309" i="69"/>
  <c r="GE309" i="69"/>
  <c r="GD309" i="69"/>
  <c r="GC309" i="69"/>
  <c r="GB309" i="69"/>
  <c r="GA309" i="69"/>
  <c r="FZ309" i="69"/>
  <c r="FY309" i="69"/>
  <c r="FX309" i="69"/>
  <c r="FW309" i="69"/>
  <c r="FV309" i="69"/>
  <c r="FU309" i="69"/>
  <c r="GN308" i="69"/>
  <c r="GM308" i="69"/>
  <c r="GL308" i="69"/>
  <c r="GK308" i="69"/>
  <c r="GJ308" i="69"/>
  <c r="GI308" i="69"/>
  <c r="GH308" i="69"/>
  <c r="GG308" i="69"/>
  <c r="GF308" i="69"/>
  <c r="GE308" i="69"/>
  <c r="GD308" i="69"/>
  <c r="GC308" i="69"/>
  <c r="GB308" i="69"/>
  <c r="GA308" i="69"/>
  <c r="FZ308" i="69"/>
  <c r="FY308" i="69"/>
  <c r="FX308" i="69"/>
  <c r="FW308" i="69"/>
  <c r="FV308" i="69"/>
  <c r="FU308" i="69"/>
  <c r="GN307" i="69"/>
  <c r="GM307" i="69"/>
  <c r="GL307" i="69"/>
  <c r="GK307" i="69"/>
  <c r="GJ307" i="69"/>
  <c r="GI307" i="69"/>
  <c r="GH307" i="69"/>
  <c r="GG307" i="69"/>
  <c r="GF307" i="69"/>
  <c r="GE307" i="69"/>
  <c r="GD307" i="69"/>
  <c r="GC307" i="69"/>
  <c r="GB307" i="69"/>
  <c r="GA307" i="69"/>
  <c r="FZ307" i="69"/>
  <c r="FY307" i="69"/>
  <c r="FX307" i="69"/>
  <c r="FW307" i="69"/>
  <c r="FV307" i="69"/>
  <c r="FU307" i="69"/>
  <c r="GN306" i="69"/>
  <c r="GM306" i="69"/>
  <c r="GL306" i="69"/>
  <c r="GK306" i="69"/>
  <c r="GJ306" i="69"/>
  <c r="GI306" i="69"/>
  <c r="GH306" i="69"/>
  <c r="GG306" i="69"/>
  <c r="GF306" i="69"/>
  <c r="GE306" i="69"/>
  <c r="GD306" i="69"/>
  <c r="GC306" i="69"/>
  <c r="GB306" i="69"/>
  <c r="GA306" i="69"/>
  <c r="FZ306" i="69"/>
  <c r="FY306" i="69"/>
  <c r="FX306" i="69"/>
  <c r="FW306" i="69"/>
  <c r="FV306" i="69"/>
  <c r="FU306" i="69"/>
  <c r="GN305" i="69"/>
  <c r="GM305" i="69"/>
  <c r="GL305" i="69"/>
  <c r="GK305" i="69"/>
  <c r="GJ305" i="69"/>
  <c r="GI305" i="69"/>
  <c r="GH305" i="69"/>
  <c r="GG305" i="69"/>
  <c r="GF305" i="69"/>
  <c r="GE305" i="69"/>
  <c r="GD305" i="69"/>
  <c r="GC305" i="69"/>
  <c r="GB305" i="69"/>
  <c r="GA305" i="69"/>
  <c r="FZ305" i="69"/>
  <c r="FY305" i="69"/>
  <c r="FX305" i="69"/>
  <c r="FW305" i="69"/>
  <c r="FV305" i="69"/>
  <c r="FU305" i="69"/>
  <c r="GN304" i="69"/>
  <c r="GM304" i="69"/>
  <c r="GL304" i="69"/>
  <c r="GK304" i="69"/>
  <c r="GJ304" i="69"/>
  <c r="GI304" i="69"/>
  <c r="GH304" i="69"/>
  <c r="GG304" i="69"/>
  <c r="GF304" i="69"/>
  <c r="GE304" i="69"/>
  <c r="GD304" i="69"/>
  <c r="GC304" i="69"/>
  <c r="GB304" i="69"/>
  <c r="GA304" i="69"/>
  <c r="FZ304" i="69"/>
  <c r="FY304" i="69"/>
  <c r="FX304" i="69"/>
  <c r="FW304" i="69"/>
  <c r="FV304" i="69"/>
  <c r="FU304" i="69"/>
  <c r="GN303" i="69"/>
  <c r="GM303" i="69"/>
  <c r="GL303" i="69"/>
  <c r="GK303" i="69"/>
  <c r="GJ303" i="69"/>
  <c r="GI303" i="69"/>
  <c r="GH303" i="69"/>
  <c r="GG303" i="69"/>
  <c r="GF303" i="69"/>
  <c r="GE303" i="69"/>
  <c r="GD303" i="69"/>
  <c r="GC303" i="69"/>
  <c r="GB303" i="69"/>
  <c r="GA303" i="69"/>
  <c r="FZ303" i="69"/>
  <c r="FY303" i="69"/>
  <c r="FX303" i="69"/>
  <c r="FW303" i="69"/>
  <c r="FV303" i="69"/>
  <c r="FU303" i="69"/>
  <c r="GN302" i="69"/>
  <c r="GM302" i="69"/>
  <c r="GL302" i="69"/>
  <c r="GK302" i="69"/>
  <c r="GJ302" i="69"/>
  <c r="GI302" i="69"/>
  <c r="GH302" i="69"/>
  <c r="GG302" i="69"/>
  <c r="GF302" i="69"/>
  <c r="GE302" i="69"/>
  <c r="GD302" i="69"/>
  <c r="GC302" i="69"/>
  <c r="GB302" i="69"/>
  <c r="GA302" i="69"/>
  <c r="FZ302" i="69"/>
  <c r="FY302" i="69"/>
  <c r="FX302" i="69"/>
  <c r="FW302" i="69"/>
  <c r="FV302" i="69"/>
  <c r="FU302" i="69"/>
  <c r="GN301" i="69"/>
  <c r="GM301" i="69"/>
  <c r="GL301" i="69"/>
  <c r="GK301" i="69"/>
  <c r="GJ301" i="69"/>
  <c r="GI301" i="69"/>
  <c r="GH301" i="69"/>
  <c r="GG301" i="69"/>
  <c r="GF301" i="69"/>
  <c r="GE301" i="69"/>
  <c r="GD301" i="69"/>
  <c r="GC301" i="69"/>
  <c r="GB301" i="69"/>
  <c r="GA301" i="69"/>
  <c r="FZ301" i="69"/>
  <c r="FY301" i="69"/>
  <c r="FX301" i="69"/>
  <c r="FW301" i="69"/>
  <c r="FV301" i="69"/>
  <c r="FU301" i="69"/>
  <c r="GN300" i="69"/>
  <c r="GM300" i="69"/>
  <c r="GK300" i="69"/>
  <c r="GJ300" i="69"/>
  <c r="GI300" i="69"/>
  <c r="GH300" i="69"/>
  <c r="GG300" i="69"/>
  <c r="GF300" i="69"/>
  <c r="GE300" i="69"/>
  <c r="GD300" i="69"/>
  <c r="GC300" i="69"/>
  <c r="GB300" i="69"/>
  <c r="GA300" i="69"/>
  <c r="FZ300" i="69"/>
  <c r="FY300" i="69"/>
  <c r="FX300" i="69"/>
  <c r="FW300" i="69"/>
  <c r="FV300" i="69"/>
  <c r="FU300" i="69"/>
  <c r="GN299" i="69"/>
  <c r="GM299" i="69"/>
  <c r="GL299" i="69"/>
  <c r="GK299" i="69"/>
  <c r="GJ299" i="69"/>
  <c r="GI299" i="69"/>
  <c r="GH299" i="69"/>
  <c r="GG299" i="69"/>
  <c r="GF299" i="69"/>
  <c r="GE299" i="69"/>
  <c r="GD299" i="69"/>
  <c r="GC299" i="69"/>
  <c r="GB299" i="69"/>
  <c r="GA299" i="69"/>
  <c r="FZ299" i="69"/>
  <c r="FY299" i="69"/>
  <c r="FX299" i="69"/>
  <c r="FW299" i="69"/>
  <c r="FV299" i="69"/>
  <c r="FU299" i="69"/>
  <c r="GN298" i="69"/>
  <c r="GM298" i="69"/>
  <c r="GL298" i="69"/>
  <c r="GK298" i="69"/>
  <c r="GJ298" i="69"/>
  <c r="GI298" i="69"/>
  <c r="GH298" i="69"/>
  <c r="GG298" i="69"/>
  <c r="GF298" i="69"/>
  <c r="GE298" i="69"/>
  <c r="GD298" i="69"/>
  <c r="GC298" i="69"/>
  <c r="GB298" i="69"/>
  <c r="GA298" i="69"/>
  <c r="FZ298" i="69"/>
  <c r="FY298" i="69"/>
  <c r="FX298" i="69"/>
  <c r="FW298" i="69"/>
  <c r="FV298" i="69"/>
  <c r="FU298" i="69"/>
  <c r="GN297" i="69"/>
  <c r="GM297" i="69"/>
  <c r="GL297" i="69"/>
  <c r="GK297" i="69"/>
  <c r="GJ297" i="69"/>
  <c r="GI297" i="69"/>
  <c r="GH297" i="69"/>
  <c r="GG297" i="69"/>
  <c r="GF297" i="69"/>
  <c r="GE297" i="69"/>
  <c r="GD297" i="69"/>
  <c r="GC297" i="69"/>
  <c r="GB297" i="69"/>
  <c r="GA297" i="69"/>
  <c r="FZ297" i="69"/>
  <c r="FY297" i="69"/>
  <c r="FX297" i="69"/>
  <c r="FW297" i="69"/>
  <c r="FV297" i="69"/>
  <c r="FU297" i="69"/>
  <c r="GN296" i="69"/>
  <c r="GM296" i="69"/>
  <c r="GL296" i="69"/>
  <c r="GK296" i="69"/>
  <c r="GJ296" i="69"/>
  <c r="GI296" i="69"/>
  <c r="GH296" i="69"/>
  <c r="GG296" i="69"/>
  <c r="GF296" i="69"/>
  <c r="GE296" i="69"/>
  <c r="GD296" i="69"/>
  <c r="GC296" i="69"/>
  <c r="GB296" i="69"/>
  <c r="GA296" i="69"/>
  <c r="FZ296" i="69"/>
  <c r="FY296" i="69"/>
  <c r="FX296" i="69"/>
  <c r="FW296" i="69"/>
  <c r="FV296" i="69"/>
  <c r="FU296" i="69"/>
  <c r="GN295" i="69"/>
  <c r="GM295" i="69"/>
  <c r="GL295" i="69"/>
  <c r="GK295" i="69"/>
  <c r="GJ295" i="69"/>
  <c r="GI295" i="69"/>
  <c r="GH295" i="69"/>
  <c r="GG295" i="69"/>
  <c r="GF295" i="69"/>
  <c r="GE295" i="69"/>
  <c r="GD295" i="69"/>
  <c r="GC295" i="69"/>
  <c r="GB295" i="69"/>
  <c r="GA295" i="69"/>
  <c r="FZ295" i="69"/>
  <c r="FY295" i="69"/>
  <c r="FX295" i="69"/>
  <c r="FW295" i="69"/>
  <c r="FV295" i="69"/>
  <c r="FU295" i="69"/>
  <c r="GN294" i="69"/>
  <c r="GM294" i="69"/>
  <c r="GL294" i="69"/>
  <c r="GK294" i="69"/>
  <c r="GJ294" i="69"/>
  <c r="GI294" i="69"/>
  <c r="GH294" i="69"/>
  <c r="GG294" i="69"/>
  <c r="GF294" i="69"/>
  <c r="GE294" i="69"/>
  <c r="GD294" i="69"/>
  <c r="GC294" i="69"/>
  <c r="GB294" i="69"/>
  <c r="GA294" i="69"/>
  <c r="FZ294" i="69"/>
  <c r="FY294" i="69"/>
  <c r="FX294" i="69"/>
  <c r="FW294" i="69"/>
  <c r="FV294" i="69"/>
  <c r="FU294" i="69"/>
  <c r="GN293" i="69"/>
  <c r="GM293" i="69"/>
  <c r="GL293" i="69"/>
  <c r="GK293" i="69"/>
  <c r="GJ293" i="69"/>
  <c r="GI293" i="69"/>
  <c r="GH293" i="69"/>
  <c r="GG293" i="69"/>
  <c r="GF293" i="69"/>
  <c r="GE293" i="69"/>
  <c r="GD293" i="69"/>
  <c r="GC293" i="69"/>
  <c r="GB293" i="69"/>
  <c r="GA293" i="69"/>
  <c r="FZ293" i="69"/>
  <c r="FY293" i="69"/>
  <c r="FX293" i="69"/>
  <c r="FW293" i="69"/>
  <c r="FV293" i="69"/>
  <c r="FU293" i="69"/>
  <c r="GN292" i="69"/>
  <c r="GM292" i="69"/>
  <c r="GL292" i="69"/>
  <c r="GK292" i="69"/>
  <c r="GJ292" i="69"/>
  <c r="GI292" i="69"/>
  <c r="GH292" i="69"/>
  <c r="GG292" i="69"/>
  <c r="GF292" i="69"/>
  <c r="GE292" i="69"/>
  <c r="GD292" i="69"/>
  <c r="GC292" i="69"/>
  <c r="GB292" i="69"/>
  <c r="GA292" i="69"/>
  <c r="FZ292" i="69"/>
  <c r="FY292" i="69"/>
  <c r="FX292" i="69"/>
  <c r="FW292" i="69"/>
  <c r="FV292" i="69"/>
  <c r="FU292" i="69"/>
  <c r="GN291" i="69"/>
  <c r="GM291" i="69"/>
  <c r="GL291" i="69"/>
  <c r="GK291" i="69"/>
  <c r="GJ291" i="69"/>
  <c r="GI291" i="69"/>
  <c r="GH291" i="69"/>
  <c r="GG291" i="69"/>
  <c r="GF291" i="69"/>
  <c r="GE291" i="69"/>
  <c r="GD291" i="69"/>
  <c r="GC291" i="69"/>
  <c r="GB291" i="69"/>
  <c r="GA291" i="69"/>
  <c r="FZ291" i="69"/>
  <c r="FY291" i="69"/>
  <c r="FX291" i="69"/>
  <c r="FW291" i="69"/>
  <c r="FV291" i="69"/>
  <c r="FU291" i="69"/>
  <c r="GN290" i="69"/>
  <c r="GM290" i="69"/>
  <c r="GL290" i="69"/>
  <c r="GK290" i="69"/>
  <c r="GI290" i="69"/>
  <c r="GH290" i="69"/>
  <c r="GG290" i="69"/>
  <c r="GF290" i="69"/>
  <c r="GE290" i="69"/>
  <c r="GD290" i="69"/>
  <c r="GC290" i="69"/>
  <c r="GB290" i="69"/>
  <c r="GA290" i="69"/>
  <c r="FZ290" i="69"/>
  <c r="FY290" i="69"/>
  <c r="FX290" i="69"/>
  <c r="FW290" i="69"/>
  <c r="FV290" i="69"/>
  <c r="FU290" i="69"/>
  <c r="GN289" i="69"/>
  <c r="GM289" i="69"/>
  <c r="GL289" i="69"/>
  <c r="GK289" i="69"/>
  <c r="GJ289" i="69"/>
  <c r="GI289" i="69"/>
  <c r="GH289" i="69"/>
  <c r="GG289" i="69"/>
  <c r="GF289" i="69"/>
  <c r="GE289" i="69"/>
  <c r="GD289" i="69"/>
  <c r="GC289" i="69"/>
  <c r="GB289" i="69"/>
  <c r="GA289" i="69"/>
  <c r="FZ289" i="69"/>
  <c r="FY289" i="69"/>
  <c r="FX289" i="69"/>
  <c r="FW289" i="69"/>
  <c r="FV289" i="69"/>
  <c r="FU289" i="69"/>
  <c r="GN288" i="69"/>
  <c r="GM288" i="69"/>
  <c r="GL288" i="69"/>
  <c r="GK288" i="69"/>
  <c r="GJ288" i="69"/>
  <c r="GI288" i="69"/>
  <c r="GH288" i="69"/>
  <c r="GG288" i="69"/>
  <c r="GF288" i="69"/>
  <c r="GE288" i="69"/>
  <c r="GD288" i="69"/>
  <c r="GC288" i="69"/>
  <c r="GB288" i="69"/>
  <c r="GA288" i="69"/>
  <c r="FZ288" i="69"/>
  <c r="FY288" i="69"/>
  <c r="FX288" i="69"/>
  <c r="FW288" i="69"/>
  <c r="FV288" i="69"/>
  <c r="FU288" i="69"/>
  <c r="GN287" i="69"/>
  <c r="GM287" i="69"/>
  <c r="GL287" i="69"/>
  <c r="GK287" i="69"/>
  <c r="GJ287" i="69"/>
  <c r="GI287" i="69"/>
  <c r="GH287" i="69"/>
  <c r="GG287" i="69"/>
  <c r="GF287" i="69"/>
  <c r="GE287" i="69"/>
  <c r="GD287" i="69"/>
  <c r="GC287" i="69"/>
  <c r="GB287" i="69"/>
  <c r="GA287" i="69"/>
  <c r="FZ287" i="69"/>
  <c r="FY287" i="69"/>
  <c r="FX287" i="69"/>
  <c r="FW287" i="69"/>
  <c r="FV287" i="69"/>
  <c r="FU287" i="69"/>
  <c r="GN286" i="69"/>
  <c r="GM286" i="69"/>
  <c r="GL286" i="69"/>
  <c r="GK286" i="69"/>
  <c r="GJ286" i="69"/>
  <c r="GI286" i="69"/>
  <c r="GH286" i="69"/>
  <c r="GG286" i="69"/>
  <c r="GF286" i="69"/>
  <c r="GE286" i="69"/>
  <c r="GD286" i="69"/>
  <c r="GC286" i="69"/>
  <c r="GB286" i="69"/>
  <c r="GA286" i="69"/>
  <c r="FZ286" i="69"/>
  <c r="FY286" i="69"/>
  <c r="FX286" i="69"/>
  <c r="FW286" i="69"/>
  <c r="FV286" i="69"/>
  <c r="FU286" i="69"/>
  <c r="GN285" i="69"/>
  <c r="GM285" i="69"/>
  <c r="GL285" i="69"/>
  <c r="GK285" i="69"/>
  <c r="GJ285" i="69"/>
  <c r="GI285" i="69"/>
  <c r="GH285" i="69"/>
  <c r="GG285" i="69"/>
  <c r="GF285" i="69"/>
  <c r="GE285" i="69"/>
  <c r="GD285" i="69"/>
  <c r="GC285" i="69"/>
  <c r="GB285" i="69"/>
  <c r="GA285" i="69"/>
  <c r="FZ285" i="69"/>
  <c r="FY285" i="69"/>
  <c r="FX285" i="69"/>
  <c r="FW285" i="69"/>
  <c r="FV285" i="69"/>
  <c r="FU285" i="69"/>
  <c r="GN284" i="69"/>
  <c r="GM284" i="69"/>
  <c r="GL284" i="69"/>
  <c r="GK284" i="69"/>
  <c r="GJ284" i="69"/>
  <c r="GI284" i="69"/>
  <c r="GH284" i="69"/>
  <c r="GG284" i="69"/>
  <c r="GF284" i="69"/>
  <c r="GE284" i="69"/>
  <c r="GD284" i="69"/>
  <c r="GC284" i="69"/>
  <c r="GB284" i="69"/>
  <c r="GA284" i="69"/>
  <c r="FZ284" i="69"/>
  <c r="FY284" i="69"/>
  <c r="FX284" i="69"/>
  <c r="FW284" i="69"/>
  <c r="FV284" i="69"/>
  <c r="FU284" i="69"/>
  <c r="GN283" i="69"/>
  <c r="GM283" i="69"/>
  <c r="GL283" i="69"/>
  <c r="GK283" i="69"/>
  <c r="GJ283" i="69"/>
  <c r="GI283" i="69"/>
  <c r="GH283" i="69"/>
  <c r="GG283" i="69"/>
  <c r="GF283" i="69"/>
  <c r="GE283" i="69"/>
  <c r="GD283" i="69"/>
  <c r="GC283" i="69"/>
  <c r="GB283" i="69"/>
  <c r="GA283" i="69"/>
  <c r="FZ283" i="69"/>
  <c r="FY283" i="69"/>
  <c r="FX283" i="69"/>
  <c r="FW283" i="69"/>
  <c r="FV283" i="69"/>
  <c r="FU283" i="69"/>
  <c r="GN282" i="69"/>
  <c r="GM282" i="69"/>
  <c r="GL282" i="69"/>
  <c r="GK282" i="69"/>
  <c r="GJ282" i="69"/>
  <c r="GI282" i="69"/>
  <c r="GH282" i="69"/>
  <c r="GG282" i="69"/>
  <c r="GF282" i="69"/>
  <c r="GE282" i="69"/>
  <c r="GD282" i="69"/>
  <c r="GC282" i="69"/>
  <c r="GB282" i="69"/>
  <c r="GA282" i="69"/>
  <c r="FZ282" i="69"/>
  <c r="FY282" i="69"/>
  <c r="FX282" i="69"/>
  <c r="FW282" i="69"/>
  <c r="FV282" i="69"/>
  <c r="FU282" i="69"/>
  <c r="GN281" i="69"/>
  <c r="GM281" i="69"/>
  <c r="GL281" i="69"/>
  <c r="GK281" i="69"/>
  <c r="GJ281" i="69"/>
  <c r="GI281" i="69"/>
  <c r="GH281" i="69"/>
  <c r="GG281" i="69"/>
  <c r="GF281" i="69"/>
  <c r="GE281" i="69"/>
  <c r="GD281" i="69"/>
  <c r="GC281" i="69"/>
  <c r="GB281" i="69"/>
  <c r="GA281" i="69"/>
  <c r="FZ281" i="69"/>
  <c r="FY281" i="69"/>
  <c r="FX281" i="69"/>
  <c r="FW281" i="69"/>
  <c r="FV281" i="69"/>
  <c r="FU281" i="69"/>
  <c r="GN280" i="69"/>
  <c r="GM280" i="69"/>
  <c r="GL280" i="69"/>
  <c r="GK280" i="69"/>
  <c r="GJ280" i="69"/>
  <c r="GI280" i="69"/>
  <c r="GH280" i="69"/>
  <c r="GG280" i="69"/>
  <c r="GF280" i="69"/>
  <c r="GE280" i="69"/>
  <c r="GD280" i="69"/>
  <c r="GC280" i="69"/>
  <c r="GB280" i="69"/>
  <c r="GA280" i="69"/>
  <c r="FZ280" i="69"/>
  <c r="FY280" i="69"/>
  <c r="FX280" i="69"/>
  <c r="FW280" i="69"/>
  <c r="FV280" i="69"/>
  <c r="FU280" i="69"/>
  <c r="GN279" i="69"/>
  <c r="GM279" i="69"/>
  <c r="GL279" i="69"/>
  <c r="GK279" i="69"/>
  <c r="GJ279" i="69"/>
  <c r="GI279" i="69"/>
  <c r="GH279" i="69"/>
  <c r="GG279" i="69"/>
  <c r="GF279" i="69"/>
  <c r="GE279" i="69"/>
  <c r="GD279" i="69"/>
  <c r="GC279" i="69"/>
  <c r="GB279" i="69"/>
  <c r="GA279" i="69"/>
  <c r="FZ279" i="69"/>
  <c r="FY279" i="69"/>
  <c r="FX279" i="69"/>
  <c r="FW279" i="69"/>
  <c r="FV279" i="69"/>
  <c r="FU279" i="69"/>
  <c r="GN278" i="69"/>
  <c r="GM278" i="69"/>
  <c r="GL278" i="69"/>
  <c r="GK278" i="69"/>
  <c r="GJ278" i="69"/>
  <c r="GI278" i="69"/>
  <c r="GH278" i="69"/>
  <c r="GG278" i="69"/>
  <c r="GF278" i="69"/>
  <c r="GE278" i="69"/>
  <c r="GD278" i="69"/>
  <c r="GC278" i="69"/>
  <c r="GB278" i="69"/>
  <c r="GA278" i="69"/>
  <c r="FZ278" i="69"/>
  <c r="FY278" i="69"/>
  <c r="FX278" i="69"/>
  <c r="FW278" i="69"/>
  <c r="FV278" i="69"/>
  <c r="FU278" i="69"/>
  <c r="GN277" i="69"/>
  <c r="GM277" i="69"/>
  <c r="GL277" i="69"/>
  <c r="GK277" i="69"/>
  <c r="GJ277" i="69"/>
  <c r="GI277" i="69"/>
  <c r="GH277" i="69"/>
  <c r="GG277" i="69"/>
  <c r="GF277" i="69"/>
  <c r="GE277" i="69"/>
  <c r="GD277" i="69"/>
  <c r="GC277" i="69"/>
  <c r="GB277" i="69"/>
  <c r="GA277" i="69"/>
  <c r="FZ277" i="69"/>
  <c r="FY277" i="69"/>
  <c r="FX277" i="69"/>
  <c r="FW277" i="69"/>
  <c r="FV277" i="69"/>
  <c r="FU277" i="69"/>
  <c r="GN276" i="69"/>
  <c r="GM276" i="69"/>
  <c r="GL276" i="69"/>
  <c r="GK276" i="69"/>
  <c r="GJ276" i="69"/>
  <c r="GI276" i="69"/>
  <c r="GH276" i="69"/>
  <c r="GG276" i="69"/>
  <c r="GF276" i="69"/>
  <c r="GE276" i="69"/>
  <c r="GD276" i="69"/>
  <c r="GC276" i="69"/>
  <c r="GB276" i="69"/>
  <c r="GA276" i="69"/>
  <c r="FZ276" i="69"/>
  <c r="FY276" i="69"/>
  <c r="FX276" i="69"/>
  <c r="FW276" i="69"/>
  <c r="FV276" i="69"/>
  <c r="FU276" i="69"/>
  <c r="GN275" i="69"/>
  <c r="GM275" i="69"/>
  <c r="GL275" i="69"/>
  <c r="GK275" i="69"/>
  <c r="GJ275" i="69"/>
  <c r="GI275" i="69"/>
  <c r="GH275" i="69"/>
  <c r="GG275" i="69"/>
  <c r="GF275" i="69"/>
  <c r="GE275" i="69"/>
  <c r="GD275" i="69"/>
  <c r="GC275" i="69"/>
  <c r="GB275" i="69"/>
  <c r="GA275" i="69"/>
  <c r="FZ275" i="69"/>
  <c r="FY275" i="69"/>
  <c r="FX275" i="69"/>
  <c r="FW275" i="69"/>
  <c r="FV275" i="69"/>
  <c r="FU275" i="69"/>
  <c r="GN274" i="69"/>
  <c r="GM274" i="69"/>
  <c r="GL274" i="69"/>
  <c r="GK274" i="69"/>
  <c r="GJ274" i="69"/>
  <c r="GI274" i="69"/>
  <c r="GH274" i="69"/>
  <c r="GG274" i="69"/>
  <c r="GF274" i="69"/>
  <c r="GE274" i="69"/>
  <c r="GD274" i="69"/>
  <c r="GC274" i="69"/>
  <c r="GB274" i="69"/>
  <c r="GA274" i="69"/>
  <c r="FZ274" i="69"/>
  <c r="FY274" i="69"/>
  <c r="FX274" i="69"/>
  <c r="FW274" i="69"/>
  <c r="FV274" i="69"/>
  <c r="FU274" i="69"/>
  <c r="GN273" i="69"/>
  <c r="GM273" i="69"/>
  <c r="GL273" i="69"/>
  <c r="GK273" i="69"/>
  <c r="GJ273" i="69"/>
  <c r="GI273" i="69"/>
  <c r="GH273" i="69"/>
  <c r="GG273" i="69"/>
  <c r="GF273" i="69"/>
  <c r="GE273" i="69"/>
  <c r="GD273" i="69"/>
  <c r="GC273" i="69"/>
  <c r="GB273" i="69"/>
  <c r="GA273" i="69"/>
  <c r="FZ273" i="69"/>
  <c r="FY273" i="69"/>
  <c r="FX273" i="69"/>
  <c r="FW273" i="69"/>
  <c r="FV273" i="69"/>
  <c r="FU273" i="69"/>
  <c r="GN272" i="69"/>
  <c r="GM272" i="69"/>
  <c r="GL272" i="69"/>
  <c r="GK272" i="69"/>
  <c r="GJ272" i="69"/>
  <c r="GI272" i="69"/>
  <c r="GH272" i="69"/>
  <c r="GG272" i="69"/>
  <c r="GF272" i="69"/>
  <c r="GE272" i="69"/>
  <c r="GD272" i="69"/>
  <c r="GC272" i="69"/>
  <c r="GB272" i="69"/>
  <c r="GA272" i="69"/>
  <c r="FZ272" i="69"/>
  <c r="FY272" i="69"/>
  <c r="FX272" i="69"/>
  <c r="FW272" i="69"/>
  <c r="FV272" i="69"/>
  <c r="FU272" i="69"/>
  <c r="GN271" i="69"/>
  <c r="GM271" i="69"/>
  <c r="GL271" i="69"/>
  <c r="GK271" i="69"/>
  <c r="GJ271" i="69"/>
  <c r="GI271" i="69"/>
  <c r="GH271" i="69"/>
  <c r="GG271" i="69"/>
  <c r="GF271" i="69"/>
  <c r="GE271" i="69"/>
  <c r="GD271" i="69"/>
  <c r="GC271" i="69"/>
  <c r="GB271" i="69"/>
  <c r="GA271" i="69"/>
  <c r="FZ271" i="69"/>
  <c r="FY271" i="69"/>
  <c r="FX271" i="69"/>
  <c r="FW271" i="69"/>
  <c r="FV271" i="69"/>
  <c r="FU271" i="69"/>
  <c r="GN270" i="69"/>
  <c r="GM270" i="69"/>
  <c r="GL270" i="69"/>
  <c r="GK270" i="69"/>
  <c r="GJ270" i="69"/>
  <c r="GI270" i="69"/>
  <c r="GH270" i="69"/>
  <c r="GG270" i="69"/>
  <c r="GF270" i="69"/>
  <c r="GE270" i="69"/>
  <c r="GD270" i="69"/>
  <c r="GC270" i="69"/>
  <c r="GB270" i="69"/>
  <c r="GA270" i="69"/>
  <c r="FZ270" i="69"/>
  <c r="FY270" i="69"/>
  <c r="FX270" i="69"/>
  <c r="FW270" i="69"/>
  <c r="FV270" i="69"/>
  <c r="FU270" i="69"/>
  <c r="GN269" i="69"/>
  <c r="GM269" i="69"/>
  <c r="GL269" i="69"/>
  <c r="GK269" i="69"/>
  <c r="GJ269" i="69"/>
  <c r="GI269" i="69"/>
  <c r="GH269" i="69"/>
  <c r="GG269" i="69"/>
  <c r="GF269" i="69"/>
  <c r="GE269" i="69"/>
  <c r="GD269" i="69"/>
  <c r="GC269" i="69"/>
  <c r="GB269" i="69"/>
  <c r="GA269" i="69"/>
  <c r="FZ269" i="69"/>
  <c r="FY269" i="69"/>
  <c r="FX269" i="69"/>
  <c r="FW269" i="69"/>
  <c r="FV269" i="69"/>
  <c r="FU269" i="69"/>
  <c r="GN268" i="69"/>
  <c r="GM268" i="69"/>
  <c r="GL268" i="69"/>
  <c r="GK268" i="69"/>
  <c r="GJ268" i="69"/>
  <c r="GI268" i="69"/>
  <c r="GH268" i="69"/>
  <c r="GG268" i="69"/>
  <c r="GF268" i="69"/>
  <c r="GE268" i="69"/>
  <c r="GD268" i="69"/>
  <c r="GC268" i="69"/>
  <c r="GB268" i="69"/>
  <c r="GA268" i="69"/>
  <c r="FZ268" i="69"/>
  <c r="FY268" i="69"/>
  <c r="FX268" i="69"/>
  <c r="FW268" i="69"/>
  <c r="FV268" i="69"/>
  <c r="FU268" i="69"/>
  <c r="GN267" i="69"/>
  <c r="GM267" i="69"/>
  <c r="GL267" i="69"/>
  <c r="GK267" i="69"/>
  <c r="GJ267" i="69"/>
  <c r="GI267" i="69"/>
  <c r="GH267" i="69"/>
  <c r="GG267" i="69"/>
  <c r="GF267" i="69"/>
  <c r="GE267" i="69"/>
  <c r="GD267" i="69"/>
  <c r="GC267" i="69"/>
  <c r="GB267" i="69"/>
  <c r="GA267" i="69"/>
  <c r="FZ267" i="69"/>
  <c r="FY267" i="69"/>
  <c r="FX267" i="69"/>
  <c r="FW267" i="69"/>
  <c r="FV267" i="69"/>
  <c r="FU267" i="69"/>
  <c r="GN266" i="69"/>
  <c r="GM266" i="69"/>
  <c r="GL266" i="69"/>
  <c r="GK266" i="69"/>
  <c r="GJ266" i="69"/>
  <c r="GI266" i="69"/>
  <c r="GH266" i="69"/>
  <c r="GG266" i="69"/>
  <c r="GF266" i="69"/>
  <c r="GE266" i="69"/>
  <c r="GD266" i="69"/>
  <c r="GC266" i="69"/>
  <c r="GB266" i="69"/>
  <c r="GA266" i="69"/>
  <c r="FZ266" i="69"/>
  <c r="FY266" i="69"/>
  <c r="FX266" i="69"/>
  <c r="FW266" i="69"/>
  <c r="FV266" i="69"/>
  <c r="FU266" i="69"/>
  <c r="GN265" i="69"/>
  <c r="GM265" i="69"/>
  <c r="GL265" i="69"/>
  <c r="GK265" i="69"/>
  <c r="GJ265" i="69"/>
  <c r="GI265" i="69"/>
  <c r="GH265" i="69"/>
  <c r="GG265" i="69"/>
  <c r="GF265" i="69"/>
  <c r="GE265" i="69"/>
  <c r="GD265" i="69"/>
  <c r="GC265" i="69"/>
  <c r="GB265" i="69"/>
  <c r="GA265" i="69"/>
  <c r="FZ265" i="69"/>
  <c r="FY265" i="69"/>
  <c r="FX265" i="69"/>
  <c r="FW265" i="69"/>
  <c r="FV265" i="69"/>
  <c r="FU265" i="69"/>
  <c r="GN264" i="69"/>
  <c r="GM264" i="69"/>
  <c r="GL264" i="69"/>
  <c r="GK264" i="69"/>
  <c r="GJ264" i="69"/>
  <c r="GI264" i="69"/>
  <c r="GH264" i="69"/>
  <c r="GG264" i="69"/>
  <c r="GF264" i="69"/>
  <c r="GE264" i="69"/>
  <c r="GD264" i="69"/>
  <c r="GC264" i="69"/>
  <c r="GB264" i="69"/>
  <c r="GA264" i="69"/>
  <c r="FZ264" i="69"/>
  <c r="FY264" i="69"/>
  <c r="FX264" i="69"/>
  <c r="FW264" i="69"/>
  <c r="FV264" i="69"/>
  <c r="FU264" i="69"/>
  <c r="GN263" i="69"/>
  <c r="GM263" i="69"/>
  <c r="GL263" i="69"/>
  <c r="GK263" i="69"/>
  <c r="GJ263" i="69"/>
  <c r="GI263" i="69"/>
  <c r="GH263" i="69"/>
  <c r="GG263" i="69"/>
  <c r="GF263" i="69"/>
  <c r="GE263" i="69"/>
  <c r="GD263" i="69"/>
  <c r="GC263" i="69"/>
  <c r="GB263" i="69"/>
  <c r="GA263" i="69"/>
  <c r="FZ263" i="69"/>
  <c r="FY263" i="69"/>
  <c r="FX263" i="69"/>
  <c r="FW263" i="69"/>
  <c r="FV263" i="69"/>
  <c r="FU263" i="69"/>
  <c r="GN262" i="69"/>
  <c r="GM262" i="69"/>
  <c r="GL262" i="69"/>
  <c r="GK262" i="69"/>
  <c r="GJ262" i="69"/>
  <c r="GI262" i="69"/>
  <c r="GH262" i="69"/>
  <c r="GG262" i="69"/>
  <c r="GF262" i="69"/>
  <c r="GE262" i="69"/>
  <c r="GD262" i="69"/>
  <c r="GC262" i="69"/>
  <c r="GB262" i="69"/>
  <c r="GA262" i="69"/>
  <c r="FZ262" i="69"/>
  <c r="FY262" i="69"/>
  <c r="FX262" i="69"/>
  <c r="FW262" i="69"/>
  <c r="FV262" i="69"/>
  <c r="FU262" i="69"/>
  <c r="GN261" i="69"/>
  <c r="GM261" i="69"/>
  <c r="GL261" i="69"/>
  <c r="GK261" i="69"/>
  <c r="GJ261" i="69"/>
  <c r="GI261" i="69"/>
  <c r="GH261" i="69"/>
  <c r="GG261" i="69"/>
  <c r="GF261" i="69"/>
  <c r="GE261" i="69"/>
  <c r="GD261" i="69"/>
  <c r="GC261" i="69"/>
  <c r="GB261" i="69"/>
  <c r="GA261" i="69"/>
  <c r="FZ261" i="69"/>
  <c r="FY261" i="69"/>
  <c r="FX261" i="69"/>
  <c r="FW261" i="69"/>
  <c r="FV261" i="69"/>
  <c r="FU261" i="69"/>
  <c r="GN260" i="69"/>
  <c r="GM260" i="69"/>
  <c r="GL260" i="69"/>
  <c r="GK260" i="69"/>
  <c r="GJ260" i="69"/>
  <c r="GI260" i="69"/>
  <c r="GH260" i="69"/>
  <c r="GG260" i="69"/>
  <c r="GF260" i="69"/>
  <c r="GE260" i="69"/>
  <c r="GD260" i="69"/>
  <c r="GC260" i="69"/>
  <c r="GB260" i="69"/>
  <c r="GA260" i="69"/>
  <c r="FZ260" i="69"/>
  <c r="FY260" i="69"/>
  <c r="FX260" i="69"/>
  <c r="FW260" i="69"/>
  <c r="FV260" i="69"/>
  <c r="FU260" i="69"/>
  <c r="GN259" i="69"/>
  <c r="GM259" i="69"/>
  <c r="GL259" i="69"/>
  <c r="GK259" i="69"/>
  <c r="GJ259" i="69"/>
  <c r="GI259" i="69"/>
  <c r="GH259" i="69"/>
  <c r="GG259" i="69"/>
  <c r="GF259" i="69"/>
  <c r="GE259" i="69"/>
  <c r="GD259" i="69"/>
  <c r="GC259" i="69"/>
  <c r="GB259" i="69"/>
  <c r="GA259" i="69"/>
  <c r="FZ259" i="69"/>
  <c r="FY259" i="69"/>
  <c r="FX259" i="69"/>
  <c r="FW259" i="69"/>
  <c r="FV259" i="69"/>
  <c r="FU259" i="69"/>
  <c r="GN258" i="69"/>
  <c r="GM258" i="69"/>
  <c r="GL258" i="69"/>
  <c r="GK258" i="69"/>
  <c r="GJ258" i="69"/>
  <c r="GI258" i="69"/>
  <c r="GH258" i="69"/>
  <c r="GG258" i="69"/>
  <c r="GF258" i="69"/>
  <c r="GE258" i="69"/>
  <c r="GD258" i="69"/>
  <c r="GC258" i="69"/>
  <c r="GB258" i="69"/>
  <c r="GA258" i="69"/>
  <c r="FZ258" i="69"/>
  <c r="FY258" i="69"/>
  <c r="FX258" i="69"/>
  <c r="FW258" i="69"/>
  <c r="FV258" i="69"/>
  <c r="FU258" i="69"/>
  <c r="GN257" i="69"/>
  <c r="GM257" i="69"/>
  <c r="GL257" i="69"/>
  <c r="GK257" i="69"/>
  <c r="GJ257" i="69"/>
  <c r="GI257" i="69"/>
  <c r="GH257" i="69"/>
  <c r="GG257" i="69"/>
  <c r="GF257" i="69"/>
  <c r="GE257" i="69"/>
  <c r="GD257" i="69"/>
  <c r="GC257" i="69"/>
  <c r="GB257" i="69"/>
  <c r="GA257" i="69"/>
  <c r="FZ257" i="69"/>
  <c r="FY257" i="69"/>
  <c r="FX257" i="69"/>
  <c r="FW257" i="69"/>
  <c r="FV257" i="69"/>
  <c r="FU257" i="69"/>
  <c r="GN256" i="69"/>
  <c r="GM256" i="69"/>
  <c r="GL256" i="69"/>
  <c r="GK256" i="69"/>
  <c r="GJ256" i="69"/>
  <c r="GI256" i="69"/>
  <c r="GH256" i="69"/>
  <c r="GG256" i="69"/>
  <c r="GF256" i="69"/>
  <c r="GE256" i="69"/>
  <c r="GD256" i="69"/>
  <c r="GC256" i="69"/>
  <c r="GB256" i="69"/>
  <c r="GA256" i="69"/>
  <c r="FZ256" i="69"/>
  <c r="FY256" i="69"/>
  <c r="FX256" i="69"/>
  <c r="FW256" i="69"/>
  <c r="FV256" i="69"/>
  <c r="FU256" i="69"/>
  <c r="GN255" i="69"/>
  <c r="GM255" i="69"/>
  <c r="GL255" i="69"/>
  <c r="GK255" i="69"/>
  <c r="GJ255" i="69"/>
  <c r="GI255" i="69"/>
  <c r="GH255" i="69"/>
  <c r="GG255" i="69"/>
  <c r="GF255" i="69"/>
  <c r="GE255" i="69"/>
  <c r="GD255" i="69"/>
  <c r="GC255" i="69"/>
  <c r="GB255" i="69"/>
  <c r="GA255" i="69"/>
  <c r="FZ255" i="69"/>
  <c r="FY255" i="69"/>
  <c r="FX255" i="69"/>
  <c r="FW255" i="69"/>
  <c r="FV255" i="69"/>
  <c r="FU255" i="69"/>
  <c r="GN254" i="69"/>
  <c r="GM254" i="69"/>
  <c r="GL254" i="69"/>
  <c r="GK254" i="69"/>
  <c r="GJ254" i="69"/>
  <c r="GI254" i="69"/>
  <c r="GH254" i="69"/>
  <c r="GG254" i="69"/>
  <c r="GF254" i="69"/>
  <c r="GE254" i="69"/>
  <c r="GD254" i="69"/>
  <c r="GC254" i="69"/>
  <c r="GB254" i="69"/>
  <c r="GA254" i="69"/>
  <c r="FZ254" i="69"/>
  <c r="FY254" i="69"/>
  <c r="FX254" i="69"/>
  <c r="FW254" i="69"/>
  <c r="FV254" i="69"/>
  <c r="FU254" i="69"/>
  <c r="GN253" i="69"/>
  <c r="GM253" i="69"/>
  <c r="GL253" i="69"/>
  <c r="GK253" i="69"/>
  <c r="GJ253" i="69"/>
  <c r="GI253" i="69"/>
  <c r="GH253" i="69"/>
  <c r="GG253" i="69"/>
  <c r="GF253" i="69"/>
  <c r="GE253" i="69"/>
  <c r="GD253" i="69"/>
  <c r="GC253" i="69"/>
  <c r="GB253" i="69"/>
  <c r="GA253" i="69"/>
  <c r="FZ253" i="69"/>
  <c r="FY253" i="69"/>
  <c r="FX253" i="69"/>
  <c r="FW253" i="69"/>
  <c r="FV253" i="69"/>
  <c r="FU253" i="69"/>
  <c r="GN252" i="69"/>
  <c r="GM252" i="69"/>
  <c r="GL252" i="69"/>
  <c r="GK252" i="69"/>
  <c r="GJ252" i="69"/>
  <c r="GI252" i="69"/>
  <c r="GH252" i="69"/>
  <c r="GG252" i="69"/>
  <c r="GF252" i="69"/>
  <c r="GE252" i="69"/>
  <c r="GD252" i="69"/>
  <c r="GC252" i="69"/>
  <c r="GB252" i="69"/>
  <c r="GA252" i="69"/>
  <c r="FZ252" i="69"/>
  <c r="FY252" i="69"/>
  <c r="FX252" i="69"/>
  <c r="FW252" i="69"/>
  <c r="FV252" i="69"/>
  <c r="FU252" i="69"/>
  <c r="GN251" i="69"/>
  <c r="GM251" i="69"/>
  <c r="GL251" i="69"/>
  <c r="GK251" i="69"/>
  <c r="GJ251" i="69"/>
  <c r="GI251" i="69"/>
  <c r="GH251" i="69"/>
  <c r="GG251" i="69"/>
  <c r="GF251" i="69"/>
  <c r="GE251" i="69"/>
  <c r="GD251" i="69"/>
  <c r="GC251" i="69"/>
  <c r="GB251" i="69"/>
  <c r="GA251" i="69"/>
  <c r="FZ251" i="69"/>
  <c r="FY251" i="69"/>
  <c r="FX251" i="69"/>
  <c r="FW251" i="69"/>
  <c r="FV251" i="69"/>
  <c r="FU251" i="69"/>
  <c r="GN250" i="69"/>
  <c r="GM250" i="69"/>
  <c r="GL250" i="69"/>
  <c r="GK250" i="69"/>
  <c r="GJ250" i="69"/>
  <c r="GI250" i="69"/>
  <c r="GH250" i="69"/>
  <c r="GG250" i="69"/>
  <c r="GF250" i="69"/>
  <c r="GE250" i="69"/>
  <c r="GC250" i="69"/>
  <c r="GB250" i="69"/>
  <c r="GA250" i="69"/>
  <c r="FZ250" i="69"/>
  <c r="FY250" i="69"/>
  <c r="FX250" i="69"/>
  <c r="FW250" i="69"/>
  <c r="FV250" i="69"/>
  <c r="FU250" i="69"/>
  <c r="GN249" i="69"/>
  <c r="GM249" i="69"/>
  <c r="GL249" i="69"/>
  <c r="GK249" i="69"/>
  <c r="GJ249" i="69"/>
  <c r="GI249" i="69"/>
  <c r="GH249" i="69"/>
  <c r="GG249" i="69"/>
  <c r="GF249" i="69"/>
  <c r="GE249" i="69"/>
  <c r="GD249" i="69"/>
  <c r="GC249" i="69"/>
  <c r="GB249" i="69"/>
  <c r="GA249" i="69"/>
  <c r="FZ249" i="69"/>
  <c r="FY249" i="69"/>
  <c r="FX249" i="69"/>
  <c r="FW249" i="69"/>
  <c r="FV249" i="69"/>
  <c r="FU249" i="69"/>
  <c r="GN248" i="69"/>
  <c r="GM248" i="69"/>
  <c r="GL248" i="69"/>
  <c r="GK248" i="69"/>
  <c r="GJ248" i="69"/>
  <c r="GI248" i="69"/>
  <c r="GH248" i="69"/>
  <c r="GG248" i="69"/>
  <c r="GF248" i="69"/>
  <c r="GE248" i="69"/>
  <c r="GD248" i="69"/>
  <c r="GC248" i="69"/>
  <c r="GB248" i="69"/>
  <c r="GA248" i="69"/>
  <c r="FZ248" i="69"/>
  <c r="FY248" i="69"/>
  <c r="FX248" i="69"/>
  <c r="FW248" i="69"/>
  <c r="FV248" i="69"/>
  <c r="FU248" i="69"/>
  <c r="GN247" i="69"/>
  <c r="GM247" i="69"/>
  <c r="GL247" i="69"/>
  <c r="GK247" i="69"/>
  <c r="GJ247" i="69"/>
  <c r="GI247" i="69"/>
  <c r="GH247" i="69"/>
  <c r="GG247" i="69"/>
  <c r="GF247" i="69"/>
  <c r="GE247" i="69"/>
  <c r="GD247" i="69"/>
  <c r="GC247" i="69"/>
  <c r="GB247" i="69"/>
  <c r="GA247" i="69"/>
  <c r="FZ247" i="69"/>
  <c r="FY247" i="69"/>
  <c r="FX247" i="69"/>
  <c r="FW247" i="69"/>
  <c r="FV247" i="69"/>
  <c r="FU247" i="69"/>
  <c r="GN246" i="69"/>
  <c r="GM246" i="69"/>
  <c r="GL246" i="69"/>
  <c r="GK246" i="69"/>
  <c r="GJ246" i="69"/>
  <c r="GI246" i="69"/>
  <c r="GH246" i="69"/>
  <c r="GG246" i="69"/>
  <c r="GF246" i="69"/>
  <c r="GE246" i="69"/>
  <c r="GD246" i="69"/>
  <c r="GC246" i="69"/>
  <c r="GB246" i="69"/>
  <c r="GA246" i="69"/>
  <c r="FZ246" i="69"/>
  <c r="FY246" i="69"/>
  <c r="FX246" i="69"/>
  <c r="FW246" i="69"/>
  <c r="FV246" i="69"/>
  <c r="FU246" i="69"/>
  <c r="GN245" i="69"/>
  <c r="GM245" i="69"/>
  <c r="GL245" i="69"/>
  <c r="GK245" i="69"/>
  <c r="GJ245" i="69"/>
  <c r="GI245" i="69"/>
  <c r="GH245" i="69"/>
  <c r="GG245" i="69"/>
  <c r="GF245" i="69"/>
  <c r="GE245" i="69"/>
  <c r="GD245" i="69"/>
  <c r="GC245" i="69"/>
  <c r="GB245" i="69"/>
  <c r="GA245" i="69"/>
  <c r="FZ245" i="69"/>
  <c r="FY245" i="69"/>
  <c r="FX245" i="69"/>
  <c r="FW245" i="69"/>
  <c r="FV245" i="69"/>
  <c r="FU245" i="69"/>
  <c r="GN244" i="69"/>
  <c r="GM244" i="69"/>
  <c r="GL244" i="69"/>
  <c r="GK244" i="69"/>
  <c r="GJ244" i="69"/>
  <c r="GI244" i="69"/>
  <c r="GH244" i="69"/>
  <c r="GG244" i="69"/>
  <c r="GF244" i="69"/>
  <c r="GE244" i="69"/>
  <c r="GD244" i="69"/>
  <c r="GC244" i="69"/>
  <c r="GB244" i="69"/>
  <c r="GA244" i="69"/>
  <c r="FZ244" i="69"/>
  <c r="FY244" i="69"/>
  <c r="FX244" i="69"/>
  <c r="FW244" i="69"/>
  <c r="FV244" i="69"/>
  <c r="FU244" i="69"/>
  <c r="GN243" i="69"/>
  <c r="GM243" i="69"/>
  <c r="GL243" i="69"/>
  <c r="GK243" i="69"/>
  <c r="GJ243" i="69"/>
  <c r="GI243" i="69"/>
  <c r="GH243" i="69"/>
  <c r="GG243" i="69"/>
  <c r="GF243" i="69"/>
  <c r="GE243" i="69"/>
  <c r="GD243" i="69"/>
  <c r="GC243" i="69"/>
  <c r="GB243" i="69"/>
  <c r="GA243" i="69"/>
  <c r="FZ243" i="69"/>
  <c r="FY243" i="69"/>
  <c r="FX243" i="69"/>
  <c r="FW243" i="69"/>
  <c r="FV243" i="69"/>
  <c r="FU243" i="69"/>
  <c r="GN242" i="69"/>
  <c r="GM242" i="69"/>
  <c r="GL242" i="69"/>
  <c r="GK242" i="69"/>
  <c r="GJ242" i="69"/>
  <c r="GI242" i="69"/>
  <c r="GH242" i="69"/>
  <c r="GG242" i="69"/>
  <c r="GF242" i="69"/>
  <c r="GE242" i="69"/>
  <c r="GC242" i="69"/>
  <c r="GB242" i="69"/>
  <c r="GA242" i="69"/>
  <c r="FZ242" i="69"/>
  <c r="FY242" i="69"/>
  <c r="FX242" i="69"/>
  <c r="FW242" i="69"/>
  <c r="FV242" i="69"/>
  <c r="FU242" i="69"/>
  <c r="GN241" i="69"/>
  <c r="GM241" i="69"/>
  <c r="GL241" i="69"/>
  <c r="GK241" i="69"/>
  <c r="GJ241" i="69"/>
  <c r="GI241" i="69"/>
  <c r="GH241" i="69"/>
  <c r="GG241" i="69"/>
  <c r="GF241" i="69"/>
  <c r="GD241" i="69"/>
  <c r="GC241" i="69"/>
  <c r="GB241" i="69"/>
  <c r="GA241" i="69"/>
  <c r="FZ241" i="69"/>
  <c r="FY241" i="69"/>
  <c r="FX241" i="69"/>
  <c r="FW241" i="69"/>
  <c r="FV241" i="69"/>
  <c r="FU241" i="69"/>
  <c r="GN240" i="69"/>
  <c r="GM240" i="69"/>
  <c r="GL240" i="69"/>
  <c r="GK240" i="69"/>
  <c r="GJ240" i="69"/>
  <c r="GI240" i="69"/>
  <c r="GH240" i="69"/>
  <c r="GG240" i="69"/>
  <c r="GF240" i="69"/>
  <c r="GE240" i="69"/>
  <c r="GD240" i="69"/>
  <c r="GC240" i="69"/>
  <c r="GB240" i="69"/>
  <c r="GA240" i="69"/>
  <c r="FZ240" i="69"/>
  <c r="FY240" i="69"/>
  <c r="FX240" i="69"/>
  <c r="FW240" i="69"/>
  <c r="FV240" i="69"/>
  <c r="FU240" i="69"/>
  <c r="GN239" i="69"/>
  <c r="GM239" i="69"/>
  <c r="GL239" i="69"/>
  <c r="GK239" i="69"/>
  <c r="GJ239" i="69"/>
  <c r="GI239" i="69"/>
  <c r="GH239" i="69"/>
  <c r="GG239" i="69"/>
  <c r="GF239" i="69"/>
  <c r="GE239" i="69"/>
  <c r="GD239" i="69"/>
  <c r="GC239" i="69"/>
  <c r="GB239" i="69"/>
  <c r="GA239" i="69"/>
  <c r="FZ239" i="69"/>
  <c r="FY239" i="69"/>
  <c r="FX239" i="69"/>
  <c r="FW239" i="69"/>
  <c r="FV239" i="69"/>
  <c r="FU239" i="69"/>
  <c r="GN238" i="69"/>
  <c r="GM238" i="69"/>
  <c r="GL238" i="69"/>
  <c r="GK238" i="69"/>
  <c r="GJ238" i="69"/>
  <c r="GI238" i="69"/>
  <c r="GH238" i="69"/>
  <c r="GG238" i="69"/>
  <c r="GF238" i="69"/>
  <c r="GE238" i="69"/>
  <c r="GD238" i="69"/>
  <c r="GC238" i="69"/>
  <c r="GB238" i="69"/>
  <c r="GA238" i="69"/>
  <c r="FZ238" i="69"/>
  <c r="FY238" i="69"/>
  <c r="FX238" i="69"/>
  <c r="FW238" i="69"/>
  <c r="FV238" i="69"/>
  <c r="FU238" i="69"/>
  <c r="GN237" i="69"/>
  <c r="GM237" i="69"/>
  <c r="GL237" i="69"/>
  <c r="GK237" i="69"/>
  <c r="GJ237" i="69"/>
  <c r="GI237" i="69"/>
  <c r="GH237" i="69"/>
  <c r="GG237" i="69"/>
  <c r="GF237" i="69"/>
  <c r="GE237" i="69"/>
  <c r="GD237" i="69"/>
  <c r="GC237" i="69"/>
  <c r="GB237" i="69"/>
  <c r="GA237" i="69"/>
  <c r="FZ237" i="69"/>
  <c r="FY237" i="69"/>
  <c r="FX237" i="69"/>
  <c r="FW237" i="69"/>
  <c r="FV237" i="69"/>
  <c r="FU237" i="69"/>
  <c r="GN236" i="69"/>
  <c r="GM236" i="69"/>
  <c r="GL236" i="69"/>
  <c r="GK236" i="69"/>
  <c r="GJ236" i="69"/>
  <c r="GI236" i="69"/>
  <c r="GH236" i="69"/>
  <c r="GG236" i="69"/>
  <c r="GF236" i="69"/>
  <c r="GE236" i="69"/>
  <c r="GD236" i="69"/>
  <c r="GC236" i="69"/>
  <c r="GB236" i="69"/>
  <c r="GA236" i="69"/>
  <c r="FZ236" i="69"/>
  <c r="FY236" i="69"/>
  <c r="FX236" i="69"/>
  <c r="FW236" i="69"/>
  <c r="FV236" i="69"/>
  <c r="FU236" i="69"/>
  <c r="GN235" i="69"/>
  <c r="GM235" i="69"/>
  <c r="GL235" i="69"/>
  <c r="GK235" i="69"/>
  <c r="GJ235" i="69"/>
  <c r="GI235" i="69"/>
  <c r="GH235" i="69"/>
  <c r="GG235" i="69"/>
  <c r="GF235" i="69"/>
  <c r="GE235" i="69"/>
  <c r="GD235" i="69"/>
  <c r="GC235" i="69"/>
  <c r="GB235" i="69"/>
  <c r="GA235" i="69"/>
  <c r="FZ235" i="69"/>
  <c r="FY235" i="69"/>
  <c r="FX235" i="69"/>
  <c r="FW235" i="69"/>
  <c r="FV235" i="69"/>
  <c r="FU235" i="69"/>
  <c r="GN234" i="69"/>
  <c r="GM234" i="69"/>
  <c r="GL234" i="69"/>
  <c r="GK234" i="69"/>
  <c r="GJ234" i="69"/>
  <c r="GI234" i="69"/>
  <c r="GH234" i="69"/>
  <c r="GG234" i="69"/>
  <c r="GF234" i="69"/>
  <c r="GE234" i="69"/>
  <c r="GD234" i="69"/>
  <c r="GC234" i="69"/>
  <c r="GB234" i="69"/>
  <c r="GA234" i="69"/>
  <c r="FZ234" i="69"/>
  <c r="FY234" i="69"/>
  <c r="FX234" i="69"/>
  <c r="FW234" i="69"/>
  <c r="FV234" i="69"/>
  <c r="FU234" i="69"/>
  <c r="GN233" i="69"/>
  <c r="GM233" i="69"/>
  <c r="GL233" i="69"/>
  <c r="GK233" i="69"/>
  <c r="GJ233" i="69"/>
  <c r="GI233" i="69"/>
  <c r="GH233" i="69"/>
  <c r="GG233" i="69"/>
  <c r="GF233" i="69"/>
  <c r="GE233" i="69"/>
  <c r="GD233" i="69"/>
  <c r="GC233" i="69"/>
  <c r="GB233" i="69"/>
  <c r="GA233" i="69"/>
  <c r="FZ233" i="69"/>
  <c r="FY233" i="69"/>
  <c r="FX233" i="69"/>
  <c r="FW233" i="69"/>
  <c r="FV233" i="69"/>
  <c r="FU233" i="69"/>
  <c r="GN232" i="69"/>
  <c r="GM232" i="69"/>
  <c r="GL232" i="69"/>
  <c r="GK232" i="69"/>
  <c r="GJ232" i="69"/>
  <c r="GI232" i="69"/>
  <c r="GH232" i="69"/>
  <c r="GG232" i="69"/>
  <c r="GF232" i="69"/>
  <c r="GE232" i="69"/>
  <c r="GD232" i="69"/>
  <c r="GC232" i="69"/>
  <c r="GB232" i="69"/>
  <c r="GA232" i="69"/>
  <c r="FZ232" i="69"/>
  <c r="FY232" i="69"/>
  <c r="FX232" i="69"/>
  <c r="FW232" i="69"/>
  <c r="FV232" i="69"/>
  <c r="FU232" i="69"/>
  <c r="GN231" i="69"/>
  <c r="GM231" i="69"/>
  <c r="GL231" i="69"/>
  <c r="GK231" i="69"/>
  <c r="GJ231" i="69"/>
  <c r="GI231" i="69"/>
  <c r="GH231" i="69"/>
  <c r="GG231" i="69"/>
  <c r="GF231" i="69"/>
  <c r="GE231" i="69"/>
  <c r="GD231" i="69"/>
  <c r="GC231" i="69"/>
  <c r="GB231" i="69"/>
  <c r="GA231" i="69"/>
  <c r="FZ231" i="69"/>
  <c r="FY231" i="69"/>
  <c r="FX231" i="69"/>
  <c r="FW231" i="69"/>
  <c r="FV231" i="69"/>
  <c r="FU231" i="69"/>
  <c r="GN230" i="69"/>
  <c r="GM230" i="69"/>
  <c r="GL230" i="69"/>
  <c r="GK230" i="69"/>
  <c r="GJ230" i="69"/>
  <c r="GI230" i="69"/>
  <c r="GH230" i="69"/>
  <c r="GG230" i="69"/>
  <c r="GF230" i="69"/>
  <c r="GE230" i="69"/>
  <c r="GD230" i="69"/>
  <c r="GC230" i="69"/>
  <c r="GB230" i="69"/>
  <c r="GA230" i="69"/>
  <c r="FZ230" i="69"/>
  <c r="FX230" i="69"/>
  <c r="FW230" i="69"/>
  <c r="FV230" i="69"/>
  <c r="FU230" i="69"/>
  <c r="GN229" i="69"/>
  <c r="GM229" i="69"/>
  <c r="GL229" i="69"/>
  <c r="GK229" i="69"/>
  <c r="GJ229" i="69"/>
  <c r="GI229" i="69"/>
  <c r="GH229" i="69"/>
  <c r="GG229" i="69"/>
  <c r="GF229" i="69"/>
  <c r="GE229" i="69"/>
  <c r="GD229" i="69"/>
  <c r="GC229" i="69"/>
  <c r="GB229" i="69"/>
  <c r="GA229" i="69"/>
  <c r="FZ229" i="69"/>
  <c r="FY229" i="69"/>
  <c r="FX229" i="69"/>
  <c r="FW229" i="69"/>
  <c r="FV229" i="69"/>
  <c r="FU229" i="69"/>
  <c r="GN228" i="69"/>
  <c r="GM228" i="69"/>
  <c r="GL228" i="69"/>
  <c r="GK228" i="69"/>
  <c r="GJ228" i="69"/>
  <c r="GI228" i="69"/>
  <c r="GH228" i="69"/>
  <c r="GG228" i="69"/>
  <c r="GF228" i="69"/>
  <c r="GE228" i="69"/>
  <c r="GD228" i="69"/>
  <c r="GC228" i="69"/>
  <c r="GB228" i="69"/>
  <c r="GA228" i="69"/>
  <c r="FZ228" i="69"/>
  <c r="FY228" i="69"/>
  <c r="FX228" i="69"/>
  <c r="FW228" i="69"/>
  <c r="FV228" i="69"/>
  <c r="FU228" i="69"/>
  <c r="GN227" i="69"/>
  <c r="GM227" i="69"/>
  <c r="GL227" i="69"/>
  <c r="GK227" i="69"/>
  <c r="GJ227" i="69"/>
  <c r="GI227" i="69"/>
  <c r="GH227" i="69"/>
  <c r="GG227" i="69"/>
  <c r="GF227" i="69"/>
  <c r="GE227" i="69"/>
  <c r="GD227" i="69"/>
  <c r="GC227" i="69"/>
  <c r="GB227" i="69"/>
  <c r="GA227" i="69"/>
  <c r="FZ227" i="69"/>
  <c r="FY227" i="69"/>
  <c r="FX227" i="69"/>
  <c r="FW227" i="69"/>
  <c r="FV227" i="69"/>
  <c r="FU227" i="69"/>
  <c r="GN226" i="69"/>
  <c r="GM226" i="69"/>
  <c r="GL226" i="69"/>
  <c r="GK226" i="69"/>
  <c r="GJ226" i="69"/>
  <c r="GI226" i="69"/>
  <c r="GH226" i="69"/>
  <c r="GG226" i="69"/>
  <c r="GF226" i="69"/>
  <c r="GE226" i="69"/>
  <c r="GD226" i="69"/>
  <c r="GC226" i="69"/>
  <c r="GB226" i="69"/>
  <c r="GA226" i="69"/>
  <c r="FZ226" i="69"/>
  <c r="FY226" i="69"/>
  <c r="FX226" i="69"/>
  <c r="FW226" i="69"/>
  <c r="FV226" i="69"/>
  <c r="FU226" i="69"/>
  <c r="GN225" i="69"/>
  <c r="GM225" i="69"/>
  <c r="GL225" i="69"/>
  <c r="GK225" i="69"/>
  <c r="GJ225" i="69"/>
  <c r="GI225" i="69"/>
  <c r="GH225" i="69"/>
  <c r="GG225" i="69"/>
  <c r="GF225" i="69"/>
  <c r="GE225" i="69"/>
  <c r="GD225" i="69"/>
  <c r="GC225" i="69"/>
  <c r="GB225" i="69"/>
  <c r="GA225" i="69"/>
  <c r="FZ225" i="69"/>
  <c r="FY225" i="69"/>
  <c r="FX225" i="69"/>
  <c r="FW225" i="69"/>
  <c r="FV225" i="69"/>
  <c r="FU225" i="69"/>
  <c r="GN224" i="69"/>
  <c r="GM224" i="69"/>
  <c r="GL224" i="69"/>
  <c r="GK224" i="69"/>
  <c r="GJ224" i="69"/>
  <c r="GI224" i="69"/>
  <c r="GH224" i="69"/>
  <c r="GG224" i="69"/>
  <c r="GF224" i="69"/>
  <c r="GE224" i="69"/>
  <c r="GD224" i="69"/>
  <c r="GC224" i="69"/>
  <c r="GB224" i="69"/>
  <c r="GA224" i="69"/>
  <c r="FZ224" i="69"/>
  <c r="FY224" i="69"/>
  <c r="FX224" i="69"/>
  <c r="FW224" i="69"/>
  <c r="FV224" i="69"/>
  <c r="FU224" i="69"/>
  <c r="GN223" i="69"/>
  <c r="GM223" i="69"/>
  <c r="GL223" i="69"/>
  <c r="GK223" i="69"/>
  <c r="GJ223" i="69"/>
  <c r="GI223" i="69"/>
  <c r="GH223" i="69"/>
  <c r="GG223" i="69"/>
  <c r="GF223" i="69"/>
  <c r="GE223" i="69"/>
  <c r="GD223" i="69"/>
  <c r="GC223" i="69"/>
  <c r="GB223" i="69"/>
  <c r="GA223" i="69"/>
  <c r="FZ223" i="69"/>
  <c r="FY223" i="69"/>
  <c r="FX223" i="69"/>
  <c r="FW223" i="69"/>
  <c r="FV223" i="69"/>
  <c r="FU223" i="69"/>
  <c r="GN222" i="69"/>
  <c r="GM222" i="69"/>
  <c r="GL222" i="69"/>
  <c r="GK222" i="69"/>
  <c r="GJ222" i="69"/>
  <c r="GI222" i="69"/>
  <c r="GH222" i="69"/>
  <c r="GG222" i="69"/>
  <c r="GF222" i="69"/>
  <c r="GE222" i="69"/>
  <c r="GD222" i="69"/>
  <c r="GC222" i="69"/>
  <c r="GB222" i="69"/>
  <c r="GA222" i="69"/>
  <c r="FZ222" i="69"/>
  <c r="FY222" i="69"/>
  <c r="FX222" i="69"/>
  <c r="FW222" i="69"/>
  <c r="FV222" i="69"/>
  <c r="FU222" i="69"/>
  <c r="GN221" i="69"/>
  <c r="GM221" i="69"/>
  <c r="GL221" i="69"/>
  <c r="GK221" i="69"/>
  <c r="GJ221" i="69"/>
  <c r="GI221" i="69"/>
  <c r="GH221" i="69"/>
  <c r="GG221" i="69"/>
  <c r="GF221" i="69"/>
  <c r="GE221" i="69"/>
  <c r="GD221" i="69"/>
  <c r="GC221" i="69"/>
  <c r="GB221" i="69"/>
  <c r="GA221" i="69"/>
  <c r="FZ221" i="69"/>
  <c r="FY221" i="69"/>
  <c r="FX221" i="69"/>
  <c r="FW221" i="69"/>
  <c r="FV221" i="69"/>
  <c r="FU221" i="69"/>
  <c r="GN220" i="69"/>
  <c r="GM220" i="69"/>
  <c r="GL220" i="69"/>
  <c r="GK220" i="69"/>
  <c r="GJ220" i="69"/>
  <c r="GI220" i="69"/>
  <c r="GH220" i="69"/>
  <c r="GG220" i="69"/>
  <c r="GF220" i="69"/>
  <c r="GE220" i="69"/>
  <c r="GD220" i="69"/>
  <c r="GC220" i="69"/>
  <c r="GB220" i="69"/>
  <c r="GA220" i="69"/>
  <c r="FZ220" i="69"/>
  <c r="FY220" i="69"/>
  <c r="FX220" i="69"/>
  <c r="FW220" i="69"/>
  <c r="FV220" i="69"/>
  <c r="FU220" i="69"/>
  <c r="GN219" i="69"/>
  <c r="GM219" i="69"/>
  <c r="GL219" i="69"/>
  <c r="GK219" i="69"/>
  <c r="GJ219" i="69"/>
  <c r="GI219" i="69"/>
  <c r="GH219" i="69"/>
  <c r="GG219" i="69"/>
  <c r="GF219" i="69"/>
  <c r="GE219" i="69"/>
  <c r="GD219" i="69"/>
  <c r="GC219" i="69"/>
  <c r="GB219" i="69"/>
  <c r="GA219" i="69"/>
  <c r="FZ219" i="69"/>
  <c r="FY219" i="69"/>
  <c r="FX219" i="69"/>
  <c r="FW219" i="69"/>
  <c r="FV219" i="69"/>
  <c r="FU219" i="69"/>
  <c r="GN218" i="69"/>
  <c r="GM218" i="69"/>
  <c r="GL218" i="69"/>
  <c r="GK218" i="69"/>
  <c r="GJ218" i="69"/>
  <c r="GI218" i="69"/>
  <c r="GH218" i="69"/>
  <c r="GG218" i="69"/>
  <c r="GF218" i="69"/>
  <c r="GE218" i="69"/>
  <c r="GD218" i="69"/>
  <c r="GC218" i="69"/>
  <c r="GB218" i="69"/>
  <c r="GA218" i="69"/>
  <c r="FZ218" i="69"/>
  <c r="FY218" i="69"/>
  <c r="FX218" i="69"/>
  <c r="FW218" i="69"/>
  <c r="FV218" i="69"/>
  <c r="FU218" i="69"/>
  <c r="GN217" i="69"/>
  <c r="GM217" i="69"/>
  <c r="GL217" i="69"/>
  <c r="GK217" i="69"/>
  <c r="GJ217" i="69"/>
  <c r="GI217" i="69"/>
  <c r="GH217" i="69"/>
  <c r="GG217" i="69"/>
  <c r="GF217" i="69"/>
  <c r="GE217" i="69"/>
  <c r="GD217" i="69"/>
  <c r="GC217" i="69"/>
  <c r="GB217" i="69"/>
  <c r="GA217" i="69"/>
  <c r="FZ217" i="69"/>
  <c r="FY217" i="69"/>
  <c r="FX217" i="69"/>
  <c r="FW217" i="69"/>
  <c r="FV217" i="69"/>
  <c r="FU217" i="69"/>
  <c r="GN216" i="69"/>
  <c r="GM216" i="69"/>
  <c r="GL216" i="69"/>
  <c r="GK216" i="69"/>
  <c r="GJ216" i="69"/>
  <c r="GI216" i="69"/>
  <c r="GH216" i="69"/>
  <c r="GG216" i="69"/>
  <c r="GF216" i="69"/>
  <c r="GE216" i="69"/>
  <c r="GD216" i="69"/>
  <c r="GC216" i="69"/>
  <c r="GB216" i="69"/>
  <c r="GA216" i="69"/>
  <c r="FZ216" i="69"/>
  <c r="FY216" i="69"/>
  <c r="FX216" i="69"/>
  <c r="FW216" i="69"/>
  <c r="FV216" i="69"/>
  <c r="FU216" i="69"/>
  <c r="GN215" i="69"/>
  <c r="GM215" i="69"/>
  <c r="GL215" i="69"/>
  <c r="GK215" i="69"/>
  <c r="GJ215" i="69"/>
  <c r="GI215" i="69"/>
  <c r="GH215" i="69"/>
  <c r="GG215" i="69"/>
  <c r="GF215" i="69"/>
  <c r="GE215" i="69"/>
  <c r="GD215" i="69"/>
  <c r="GC215" i="69"/>
  <c r="GB215" i="69"/>
  <c r="GA215" i="69"/>
  <c r="FZ215" i="69"/>
  <c r="FY215" i="69"/>
  <c r="FX215" i="69"/>
  <c r="FW215" i="69"/>
  <c r="FV215" i="69"/>
  <c r="FU215" i="69"/>
  <c r="GN214" i="69"/>
  <c r="GM214" i="69"/>
  <c r="GL214" i="69"/>
  <c r="GK214" i="69"/>
  <c r="GJ214" i="69"/>
  <c r="GI214" i="69"/>
  <c r="GH214" i="69"/>
  <c r="GG214" i="69"/>
  <c r="GF214" i="69"/>
  <c r="GE214" i="69"/>
  <c r="GD214" i="69"/>
  <c r="GC214" i="69"/>
  <c r="GB214" i="69"/>
  <c r="GA214" i="69"/>
  <c r="FZ214" i="69"/>
  <c r="FY214" i="69"/>
  <c r="FX214" i="69"/>
  <c r="FW214" i="69"/>
  <c r="FV214" i="69"/>
  <c r="FU214" i="69"/>
  <c r="GN213" i="69"/>
  <c r="GM213" i="69"/>
  <c r="GL213" i="69"/>
  <c r="GK213" i="69"/>
  <c r="GJ213" i="69"/>
  <c r="GI213" i="69"/>
  <c r="GH213" i="69"/>
  <c r="GG213" i="69"/>
  <c r="GF213" i="69"/>
  <c r="GE213" i="69"/>
  <c r="GD213" i="69"/>
  <c r="GC213" i="69"/>
  <c r="GB213" i="69"/>
  <c r="GA213" i="69"/>
  <c r="FZ213" i="69"/>
  <c r="FY213" i="69"/>
  <c r="FX213" i="69"/>
  <c r="FW213" i="69"/>
  <c r="FV213" i="69"/>
  <c r="FU213" i="69"/>
  <c r="GN212" i="69"/>
  <c r="GM212" i="69"/>
  <c r="GL212" i="69"/>
  <c r="GK212" i="69"/>
  <c r="GJ212" i="69"/>
  <c r="GI212" i="69"/>
  <c r="GH212" i="69"/>
  <c r="GG212" i="69"/>
  <c r="GF212" i="69"/>
  <c r="GE212" i="69"/>
  <c r="GD212" i="69"/>
  <c r="GC212" i="69"/>
  <c r="GB212" i="69"/>
  <c r="GA212" i="69"/>
  <c r="FZ212" i="69"/>
  <c r="FY212" i="69"/>
  <c r="FX212" i="69"/>
  <c r="FW212" i="69"/>
  <c r="FV212" i="69"/>
  <c r="FU212" i="69"/>
  <c r="GN211" i="69"/>
  <c r="GM211" i="69"/>
  <c r="GL211" i="69"/>
  <c r="GK211" i="69"/>
  <c r="GJ211" i="69"/>
  <c r="GI211" i="69"/>
  <c r="GH211" i="69"/>
  <c r="GG211" i="69"/>
  <c r="GF211" i="69"/>
  <c r="GE211" i="69"/>
  <c r="GD211" i="69"/>
  <c r="GC211" i="69"/>
  <c r="GB211" i="69"/>
  <c r="GA211" i="69"/>
  <c r="FZ211" i="69"/>
  <c r="FY211" i="69"/>
  <c r="FX211" i="69"/>
  <c r="FW211" i="69"/>
  <c r="FV211" i="69"/>
  <c r="FU211" i="69"/>
  <c r="GN210" i="69"/>
  <c r="GM210" i="69"/>
  <c r="GL210" i="69"/>
  <c r="GK210" i="69"/>
  <c r="GJ210" i="69"/>
  <c r="GI210" i="69"/>
  <c r="GH210" i="69"/>
  <c r="GG210" i="69"/>
  <c r="GF210" i="69"/>
  <c r="GE210" i="69"/>
  <c r="GD210" i="69"/>
  <c r="GC210" i="69"/>
  <c r="GB210" i="69"/>
  <c r="GA210" i="69"/>
  <c r="FZ210" i="69"/>
  <c r="FY210" i="69"/>
  <c r="FX210" i="69"/>
  <c r="FW210" i="69"/>
  <c r="FV210" i="69"/>
  <c r="FU210" i="69"/>
  <c r="GN209" i="69"/>
  <c r="GM209" i="69"/>
  <c r="GL209" i="69"/>
  <c r="GK209" i="69"/>
  <c r="GJ209" i="69"/>
  <c r="GI209" i="69"/>
  <c r="GH209" i="69"/>
  <c r="GG209" i="69"/>
  <c r="GF209" i="69"/>
  <c r="GE209" i="69"/>
  <c r="GD209" i="69"/>
  <c r="GC209" i="69"/>
  <c r="GB209" i="69"/>
  <c r="GA209" i="69"/>
  <c r="FZ209" i="69"/>
  <c r="FY209" i="69"/>
  <c r="FX209" i="69"/>
  <c r="FW209" i="69"/>
  <c r="FV209" i="69"/>
  <c r="FU209" i="69"/>
  <c r="GN208" i="69"/>
  <c r="GM208" i="69"/>
  <c r="GL208" i="69"/>
  <c r="GK208" i="69"/>
  <c r="GJ208" i="69"/>
  <c r="GI208" i="69"/>
  <c r="GH208" i="69"/>
  <c r="GG208" i="69"/>
  <c r="GF208" i="69"/>
  <c r="GE208" i="69"/>
  <c r="GD208" i="69"/>
  <c r="GC208" i="69"/>
  <c r="GB208" i="69"/>
  <c r="GA208" i="69"/>
  <c r="FZ208" i="69"/>
  <c r="FY208" i="69"/>
  <c r="FX208" i="69"/>
  <c r="FW208" i="69"/>
  <c r="FV208" i="69"/>
  <c r="FU208" i="69"/>
  <c r="GN207" i="69"/>
  <c r="GM207" i="69"/>
  <c r="GL207" i="69"/>
  <c r="GK207" i="69"/>
  <c r="GJ207" i="69"/>
  <c r="GI207" i="69"/>
  <c r="GH207" i="69"/>
  <c r="GG207" i="69"/>
  <c r="GF207" i="69"/>
  <c r="GE207" i="69"/>
  <c r="GD207" i="69"/>
  <c r="GC207" i="69"/>
  <c r="GB207" i="69"/>
  <c r="GA207" i="69"/>
  <c r="FZ207" i="69"/>
  <c r="FX207" i="69"/>
  <c r="FW207" i="69"/>
  <c r="FV207" i="69"/>
  <c r="FU207" i="69"/>
  <c r="GN206" i="69"/>
  <c r="GM206" i="69"/>
  <c r="GL206" i="69"/>
  <c r="GK206" i="69"/>
  <c r="GJ206" i="69"/>
  <c r="GI206" i="69"/>
  <c r="GH206" i="69"/>
  <c r="GG206" i="69"/>
  <c r="GF206" i="69"/>
  <c r="GE206" i="69"/>
  <c r="GD206" i="69"/>
  <c r="GC206" i="69"/>
  <c r="GB206" i="69"/>
  <c r="GA206" i="69"/>
  <c r="FZ206" i="69"/>
  <c r="FY206" i="69"/>
  <c r="FX206" i="69"/>
  <c r="FW206" i="69"/>
  <c r="FV206" i="69"/>
  <c r="GN205" i="69"/>
  <c r="GM205" i="69"/>
  <c r="GL205" i="69"/>
  <c r="GK205" i="69"/>
  <c r="GJ205" i="69"/>
  <c r="GI205" i="69"/>
  <c r="GH205" i="69"/>
  <c r="GG205" i="69"/>
  <c r="GF205" i="69"/>
  <c r="GE205" i="69"/>
  <c r="GD205" i="69"/>
  <c r="GC205" i="69"/>
  <c r="GB205" i="69"/>
  <c r="GA205" i="69"/>
  <c r="FZ205" i="69"/>
  <c r="FY205" i="69"/>
  <c r="FX205" i="69"/>
  <c r="FW205" i="69"/>
  <c r="FV205" i="69"/>
  <c r="FU205" i="69"/>
  <c r="GN204" i="69"/>
  <c r="GM204" i="69"/>
  <c r="GL204" i="69"/>
  <c r="GK204" i="69"/>
  <c r="GJ204" i="69"/>
  <c r="GI204" i="69"/>
  <c r="GH204" i="69"/>
  <c r="GG204" i="69"/>
  <c r="GF204" i="69"/>
  <c r="GE204" i="69"/>
  <c r="GD204" i="69"/>
  <c r="GC204" i="69"/>
  <c r="GB204" i="69"/>
  <c r="GA204" i="69"/>
  <c r="FZ204" i="69"/>
  <c r="FY204" i="69"/>
  <c r="FX204" i="69"/>
  <c r="FW204" i="69"/>
  <c r="FV204" i="69"/>
  <c r="FU204" i="69"/>
  <c r="GN203" i="69"/>
  <c r="GM203" i="69"/>
  <c r="GL203" i="69"/>
  <c r="GK203" i="69"/>
  <c r="GJ203" i="69"/>
  <c r="GI203" i="69"/>
  <c r="GH203" i="69"/>
  <c r="GG203" i="69"/>
  <c r="GF203" i="69"/>
  <c r="GE203" i="69"/>
  <c r="GD203" i="69"/>
  <c r="GC203" i="69"/>
  <c r="GB203" i="69"/>
  <c r="GA203" i="69"/>
  <c r="FZ203" i="69"/>
  <c r="FY203" i="69"/>
  <c r="FX203" i="69"/>
  <c r="FW203" i="69"/>
  <c r="FV203" i="69"/>
  <c r="FU203" i="69"/>
  <c r="GN202" i="69"/>
  <c r="GM202" i="69"/>
  <c r="GL202" i="69"/>
  <c r="GK202" i="69"/>
  <c r="GJ202" i="69"/>
  <c r="GI202" i="69"/>
  <c r="GH202" i="69"/>
  <c r="GG202" i="69"/>
  <c r="GF202" i="69"/>
  <c r="GE202" i="69"/>
  <c r="GD202" i="69"/>
  <c r="GC202" i="69"/>
  <c r="GB202" i="69"/>
  <c r="GA202" i="69"/>
  <c r="FZ202" i="69"/>
  <c r="FY202" i="69"/>
  <c r="FX202" i="69"/>
  <c r="FW202" i="69"/>
  <c r="FV202" i="69"/>
  <c r="FU202" i="69"/>
  <c r="GN201" i="69"/>
  <c r="GM201" i="69"/>
  <c r="GL201" i="69"/>
  <c r="GK201" i="69"/>
  <c r="GJ201" i="69"/>
  <c r="GI201" i="69"/>
  <c r="GH201" i="69"/>
  <c r="GG201" i="69"/>
  <c r="GF201" i="69"/>
  <c r="GE201" i="69"/>
  <c r="GD201" i="69"/>
  <c r="GC201" i="69"/>
  <c r="GB201" i="69"/>
  <c r="GA201" i="69"/>
  <c r="FZ201" i="69"/>
  <c r="FY201" i="69"/>
  <c r="FX201" i="69"/>
  <c r="FW201" i="69"/>
  <c r="FV201" i="69"/>
  <c r="FU201" i="69"/>
  <c r="GN200" i="69"/>
  <c r="GM200" i="69"/>
  <c r="GL200" i="69"/>
  <c r="GK200" i="69"/>
  <c r="GJ200" i="69"/>
  <c r="GI200" i="69"/>
  <c r="GH200" i="69"/>
  <c r="GG200" i="69"/>
  <c r="GF200" i="69"/>
  <c r="GE200" i="69"/>
  <c r="GD200" i="69"/>
  <c r="GC200" i="69"/>
  <c r="GB200" i="69"/>
  <c r="GA200" i="69"/>
  <c r="FZ200" i="69"/>
  <c r="FY200" i="69"/>
  <c r="FX200" i="69"/>
  <c r="FW200" i="69"/>
  <c r="FV200" i="69"/>
  <c r="FU200" i="69"/>
  <c r="GN199" i="69"/>
  <c r="GM199" i="69"/>
  <c r="GL199" i="69"/>
  <c r="GK199" i="69"/>
  <c r="GJ199" i="69"/>
  <c r="GI199" i="69"/>
  <c r="GH199" i="69"/>
  <c r="GG199" i="69"/>
  <c r="GF199" i="69"/>
  <c r="GE199" i="69"/>
  <c r="GD199" i="69"/>
  <c r="GC199" i="69"/>
  <c r="GB199" i="69"/>
  <c r="GA199" i="69"/>
  <c r="FZ199" i="69"/>
  <c r="FY199" i="69"/>
  <c r="FX199" i="69"/>
  <c r="FW199" i="69"/>
  <c r="FV199" i="69"/>
  <c r="FU199" i="69"/>
  <c r="GN198" i="69"/>
  <c r="GM198" i="69"/>
  <c r="GL198" i="69"/>
  <c r="GK198" i="69"/>
  <c r="GJ198" i="69"/>
  <c r="GI198" i="69"/>
  <c r="GH198" i="69"/>
  <c r="GG198" i="69"/>
  <c r="GF198" i="69"/>
  <c r="GE198" i="69"/>
  <c r="GD198" i="69"/>
  <c r="GC198" i="69"/>
  <c r="GB198" i="69"/>
  <c r="GA198" i="69"/>
  <c r="FZ198" i="69"/>
  <c r="FY198" i="69"/>
  <c r="FX198" i="69"/>
  <c r="FW198" i="69"/>
  <c r="FV198" i="69"/>
  <c r="FU198" i="69"/>
  <c r="GN197" i="69"/>
  <c r="GM197" i="69"/>
  <c r="GL197" i="69"/>
  <c r="GK197" i="69"/>
  <c r="GJ197" i="69"/>
  <c r="GI197" i="69"/>
  <c r="GH197" i="69"/>
  <c r="GG197" i="69"/>
  <c r="GF197" i="69"/>
  <c r="GE197" i="69"/>
  <c r="GD197" i="69"/>
  <c r="GC197" i="69"/>
  <c r="GB197" i="69"/>
  <c r="GA197" i="69"/>
  <c r="FZ197" i="69"/>
  <c r="FY197" i="69"/>
  <c r="FX197" i="69"/>
  <c r="FW197" i="69"/>
  <c r="FV197" i="69"/>
  <c r="FU197" i="69"/>
  <c r="GN196" i="69"/>
  <c r="GM196" i="69"/>
  <c r="GL196" i="69"/>
  <c r="GK196" i="69"/>
  <c r="GJ196" i="69"/>
  <c r="GI196" i="69"/>
  <c r="GH196" i="69"/>
  <c r="GG196" i="69"/>
  <c r="GF196" i="69"/>
  <c r="GE196" i="69"/>
  <c r="GD196" i="69"/>
  <c r="GC196" i="69"/>
  <c r="GB196" i="69"/>
  <c r="GA196" i="69"/>
  <c r="FZ196" i="69"/>
  <c r="FY196" i="69"/>
  <c r="FX196" i="69"/>
  <c r="FW196" i="69"/>
  <c r="FV196" i="69"/>
  <c r="FU196" i="69"/>
  <c r="GN195" i="69"/>
  <c r="GM195" i="69"/>
  <c r="GL195" i="69"/>
  <c r="GK195" i="69"/>
  <c r="GJ195" i="69"/>
  <c r="GI195" i="69"/>
  <c r="GH195" i="69"/>
  <c r="GG195" i="69"/>
  <c r="GF195" i="69"/>
  <c r="GE195" i="69"/>
  <c r="GD195" i="69"/>
  <c r="GC195" i="69"/>
  <c r="GB195" i="69"/>
  <c r="GA195" i="69"/>
  <c r="FZ195" i="69"/>
  <c r="FY195" i="69"/>
  <c r="FX195" i="69"/>
  <c r="FW195" i="69"/>
  <c r="FV195" i="69"/>
  <c r="FU195" i="69"/>
  <c r="GN194" i="69"/>
  <c r="GM194" i="69"/>
  <c r="GL194" i="69"/>
  <c r="GK194" i="69"/>
  <c r="GJ194" i="69"/>
  <c r="GI194" i="69"/>
  <c r="GH194" i="69"/>
  <c r="GG194" i="69"/>
  <c r="GF194" i="69"/>
  <c r="GE194" i="69"/>
  <c r="GD194" i="69"/>
  <c r="GC194" i="69"/>
  <c r="GB194" i="69"/>
  <c r="GA194" i="69"/>
  <c r="FZ194" i="69"/>
  <c r="FY194" i="69"/>
  <c r="FX194" i="69"/>
  <c r="FW194" i="69"/>
  <c r="FV194" i="69"/>
  <c r="FU194" i="69"/>
  <c r="GN193" i="69"/>
  <c r="GM193" i="69"/>
  <c r="GL193" i="69"/>
  <c r="GK193" i="69"/>
  <c r="GJ193" i="69"/>
  <c r="GI193" i="69"/>
  <c r="GH193" i="69"/>
  <c r="GG193" i="69"/>
  <c r="GF193" i="69"/>
  <c r="GE193" i="69"/>
  <c r="GD193" i="69"/>
  <c r="GC193" i="69"/>
  <c r="GB193" i="69"/>
  <c r="GA193" i="69"/>
  <c r="FZ193" i="69"/>
  <c r="FY193" i="69"/>
  <c r="FX193" i="69"/>
  <c r="FW193" i="69"/>
  <c r="FV193" i="69"/>
  <c r="FU193" i="69"/>
  <c r="GN192" i="69"/>
  <c r="GM192" i="69"/>
  <c r="GL192" i="69"/>
  <c r="GK192" i="69"/>
  <c r="GJ192" i="69"/>
  <c r="GI192" i="69"/>
  <c r="GH192" i="69"/>
  <c r="GG192" i="69"/>
  <c r="GF192" i="69"/>
  <c r="GE192" i="69"/>
  <c r="GD192" i="69"/>
  <c r="GC192" i="69"/>
  <c r="GB192" i="69"/>
  <c r="GA192" i="69"/>
  <c r="FZ192" i="69"/>
  <c r="FY192" i="69"/>
  <c r="FX192" i="69"/>
  <c r="FW192" i="69"/>
  <c r="FV192" i="69"/>
  <c r="FU192" i="69"/>
  <c r="GN191" i="69"/>
  <c r="GM191" i="69"/>
  <c r="GL191" i="69"/>
  <c r="GK191" i="69"/>
  <c r="GJ191" i="69"/>
  <c r="GI191" i="69"/>
  <c r="GH191" i="69"/>
  <c r="GG191" i="69"/>
  <c r="GF191" i="69"/>
  <c r="GE191" i="69"/>
  <c r="GD191" i="69"/>
  <c r="GC191" i="69"/>
  <c r="GB191" i="69"/>
  <c r="GA191" i="69"/>
  <c r="FZ191" i="69"/>
  <c r="FY191" i="69"/>
  <c r="FX191" i="69"/>
  <c r="FW191" i="69"/>
  <c r="FV191" i="69"/>
  <c r="FU191" i="69"/>
  <c r="GN190" i="69"/>
  <c r="GM190" i="69"/>
  <c r="GL190" i="69"/>
  <c r="GK190" i="69"/>
  <c r="GJ190" i="69"/>
  <c r="GI190" i="69"/>
  <c r="GH190" i="69"/>
  <c r="GG190" i="69"/>
  <c r="GF190" i="69"/>
  <c r="GE190" i="69"/>
  <c r="GD190" i="69"/>
  <c r="GC190" i="69"/>
  <c r="GB190" i="69"/>
  <c r="GA190" i="69"/>
  <c r="FZ190" i="69"/>
  <c r="FY190" i="69"/>
  <c r="FX190" i="69"/>
  <c r="FW190" i="69"/>
  <c r="FV190" i="69"/>
  <c r="FU190" i="69"/>
  <c r="GN189" i="69"/>
  <c r="GM189" i="69"/>
  <c r="GL189" i="69"/>
  <c r="GK189" i="69"/>
  <c r="GJ189" i="69"/>
  <c r="GI189" i="69"/>
  <c r="GH189" i="69"/>
  <c r="GG189" i="69"/>
  <c r="GF189" i="69"/>
  <c r="GE189" i="69"/>
  <c r="GD189" i="69"/>
  <c r="GC189" i="69"/>
  <c r="GB189" i="69"/>
  <c r="GA189" i="69"/>
  <c r="FZ189" i="69"/>
  <c r="FY189" i="69"/>
  <c r="FX189" i="69"/>
  <c r="FW189" i="69"/>
  <c r="FV189" i="69"/>
  <c r="FU189" i="69"/>
  <c r="GN188" i="69"/>
  <c r="GM188" i="69"/>
  <c r="GL188" i="69"/>
  <c r="GK188" i="69"/>
  <c r="GJ188" i="69"/>
  <c r="GI188" i="69"/>
  <c r="GH188" i="69"/>
  <c r="GG188" i="69"/>
  <c r="GF188" i="69"/>
  <c r="GE188" i="69"/>
  <c r="GD188" i="69"/>
  <c r="GC188" i="69"/>
  <c r="GB188" i="69"/>
  <c r="GA188" i="69"/>
  <c r="FZ188" i="69"/>
  <c r="FY188" i="69"/>
  <c r="FX188" i="69"/>
  <c r="FW188" i="69"/>
  <c r="FV188" i="69"/>
  <c r="FU188" i="69"/>
  <c r="GN187" i="69"/>
  <c r="GM187" i="69"/>
  <c r="GL187" i="69"/>
  <c r="GK187" i="69"/>
  <c r="GJ187" i="69"/>
  <c r="GI187" i="69"/>
  <c r="GH187" i="69"/>
  <c r="GG187" i="69"/>
  <c r="GF187" i="69"/>
  <c r="GE187" i="69"/>
  <c r="GD187" i="69"/>
  <c r="GC187" i="69"/>
  <c r="GB187" i="69"/>
  <c r="GA187" i="69"/>
  <c r="FZ187" i="69"/>
  <c r="FY187" i="69"/>
  <c r="FX187" i="69"/>
  <c r="FW187" i="69"/>
  <c r="FV187" i="69"/>
  <c r="FU187" i="69"/>
  <c r="GN186" i="69"/>
  <c r="GM186" i="69"/>
  <c r="GL186" i="69"/>
  <c r="GK186" i="69"/>
  <c r="GJ186" i="69"/>
  <c r="GI186" i="69"/>
  <c r="GH186" i="69"/>
  <c r="GG186" i="69"/>
  <c r="GF186" i="69"/>
  <c r="GE186" i="69"/>
  <c r="GD186" i="69"/>
  <c r="GC186" i="69"/>
  <c r="GB186" i="69"/>
  <c r="GA186" i="69"/>
  <c r="FZ186" i="69"/>
  <c r="FY186" i="69"/>
  <c r="FX186" i="69"/>
  <c r="FW186" i="69"/>
  <c r="FV186" i="69"/>
  <c r="FU186" i="69"/>
  <c r="GN185" i="69"/>
  <c r="GM185" i="69"/>
  <c r="GL185" i="69"/>
  <c r="GK185" i="69"/>
  <c r="GJ185" i="69"/>
  <c r="GI185" i="69"/>
  <c r="GH185" i="69"/>
  <c r="GG185" i="69"/>
  <c r="GF185" i="69"/>
  <c r="GE185" i="69"/>
  <c r="GD185" i="69"/>
  <c r="GC185" i="69"/>
  <c r="GB185" i="69"/>
  <c r="GA185" i="69"/>
  <c r="FZ185" i="69"/>
  <c r="FY185" i="69"/>
  <c r="FX185" i="69"/>
  <c r="FW185" i="69"/>
  <c r="FV185" i="69"/>
  <c r="FU185" i="69"/>
  <c r="GN184" i="69"/>
  <c r="GM184" i="69"/>
  <c r="GL184" i="69"/>
  <c r="GK184" i="69"/>
  <c r="GJ184" i="69"/>
  <c r="GI184" i="69"/>
  <c r="GH184" i="69"/>
  <c r="GG184" i="69"/>
  <c r="GF184" i="69"/>
  <c r="GE184" i="69"/>
  <c r="GD184" i="69"/>
  <c r="GC184" i="69"/>
  <c r="GB184" i="69"/>
  <c r="GA184" i="69"/>
  <c r="FZ184" i="69"/>
  <c r="FY184" i="69"/>
  <c r="FX184" i="69"/>
  <c r="FW184" i="69"/>
  <c r="FV184" i="69"/>
  <c r="FU184" i="69"/>
  <c r="GN183" i="69"/>
  <c r="GM183" i="69"/>
  <c r="GL183" i="69"/>
  <c r="GK183" i="69"/>
  <c r="GJ183" i="69"/>
  <c r="GI183" i="69"/>
  <c r="GH183" i="69"/>
  <c r="GG183" i="69"/>
  <c r="GF183" i="69"/>
  <c r="GE183" i="69"/>
  <c r="GD183" i="69"/>
  <c r="GC183" i="69"/>
  <c r="GB183" i="69"/>
  <c r="GA183" i="69"/>
  <c r="FZ183" i="69"/>
  <c r="FY183" i="69"/>
  <c r="FX183" i="69"/>
  <c r="FW183" i="69"/>
  <c r="FV183" i="69"/>
  <c r="FU183" i="69"/>
  <c r="GN182" i="69"/>
  <c r="GM182" i="69"/>
  <c r="GL182" i="69"/>
  <c r="GK182" i="69"/>
  <c r="GJ182" i="69"/>
  <c r="GI182" i="69"/>
  <c r="GH182" i="69"/>
  <c r="GG182" i="69"/>
  <c r="GF182" i="69"/>
  <c r="GE182" i="69"/>
  <c r="GD182" i="69"/>
  <c r="GC182" i="69"/>
  <c r="GB182" i="69"/>
  <c r="GA182" i="69"/>
  <c r="FZ182" i="69"/>
  <c r="FY182" i="69"/>
  <c r="FX182" i="69"/>
  <c r="FW182" i="69"/>
  <c r="FV182" i="69"/>
  <c r="FU182" i="69"/>
  <c r="GN181" i="69"/>
  <c r="GM181" i="69"/>
  <c r="GL181" i="69"/>
  <c r="GK181" i="69"/>
  <c r="GJ181" i="69"/>
  <c r="GI181" i="69"/>
  <c r="GH181" i="69"/>
  <c r="GG181" i="69"/>
  <c r="GF181" i="69"/>
  <c r="GE181" i="69"/>
  <c r="GD181" i="69"/>
  <c r="GC181" i="69"/>
  <c r="GB181" i="69"/>
  <c r="GA181" i="69"/>
  <c r="FZ181" i="69"/>
  <c r="FY181" i="69"/>
  <c r="FX181" i="69"/>
  <c r="FW181" i="69"/>
  <c r="FV181" i="69"/>
  <c r="FU181" i="69"/>
  <c r="GN180" i="69"/>
  <c r="GM180" i="69"/>
  <c r="GL180" i="69"/>
  <c r="GK180" i="69"/>
  <c r="GJ180" i="69"/>
  <c r="GI180" i="69"/>
  <c r="GH180" i="69"/>
  <c r="GG180" i="69"/>
  <c r="GF180" i="69"/>
  <c r="GE180" i="69"/>
  <c r="GD180" i="69"/>
  <c r="GC180" i="69"/>
  <c r="GB180" i="69"/>
  <c r="GA180" i="69"/>
  <c r="FZ180" i="69"/>
  <c r="FY180" i="69"/>
  <c r="FX180" i="69"/>
  <c r="FW180" i="69"/>
  <c r="FV180" i="69"/>
  <c r="FU180" i="69"/>
  <c r="GN179" i="69"/>
  <c r="GM179" i="69"/>
  <c r="GL179" i="69"/>
  <c r="GK179" i="69"/>
  <c r="GJ179" i="69"/>
  <c r="GI179" i="69"/>
  <c r="GH179" i="69"/>
  <c r="GG179" i="69"/>
  <c r="GF179" i="69"/>
  <c r="GE179" i="69"/>
  <c r="GD179" i="69"/>
  <c r="GC179" i="69"/>
  <c r="GB179" i="69"/>
  <c r="GA179" i="69"/>
  <c r="FZ179" i="69"/>
  <c r="FY179" i="69"/>
  <c r="FX179" i="69"/>
  <c r="FW179" i="69"/>
  <c r="FV179" i="69"/>
  <c r="FU179" i="69"/>
  <c r="GN178" i="69"/>
  <c r="GM178" i="69"/>
  <c r="GL178" i="69"/>
  <c r="GK178" i="69"/>
  <c r="GJ178" i="69"/>
  <c r="GI178" i="69"/>
  <c r="GH178" i="69"/>
  <c r="GG178" i="69"/>
  <c r="GF178" i="69"/>
  <c r="GE178" i="69"/>
  <c r="GD178" i="69"/>
  <c r="GC178" i="69"/>
  <c r="GB178" i="69"/>
  <c r="GA178" i="69"/>
  <c r="FZ178" i="69"/>
  <c r="FY178" i="69"/>
  <c r="FX178" i="69"/>
  <c r="FW178" i="69"/>
  <c r="FV178" i="69"/>
  <c r="FU178" i="69"/>
  <c r="GN177" i="69"/>
  <c r="GM177" i="69"/>
  <c r="GL177" i="69"/>
  <c r="GK177" i="69"/>
  <c r="GJ177" i="69"/>
  <c r="GI177" i="69"/>
  <c r="GH177" i="69"/>
  <c r="GG177" i="69"/>
  <c r="GF177" i="69"/>
  <c r="GE177" i="69"/>
  <c r="GD177" i="69"/>
  <c r="GC177" i="69"/>
  <c r="GB177" i="69"/>
  <c r="GA177" i="69"/>
  <c r="FZ177" i="69"/>
  <c r="FY177" i="69"/>
  <c r="FX177" i="69"/>
  <c r="FW177" i="69"/>
  <c r="FV177" i="69"/>
  <c r="FU177" i="69"/>
  <c r="GN176" i="69"/>
  <c r="GM176" i="69"/>
  <c r="GL176" i="69"/>
  <c r="GK176" i="69"/>
  <c r="GJ176" i="69"/>
  <c r="GI176" i="69"/>
  <c r="GH176" i="69"/>
  <c r="GG176" i="69"/>
  <c r="GF176" i="69"/>
  <c r="GE176" i="69"/>
  <c r="GD176" i="69"/>
  <c r="GC176" i="69"/>
  <c r="GB176" i="69"/>
  <c r="GA176" i="69"/>
  <c r="FZ176" i="69"/>
  <c r="FY176" i="69"/>
  <c r="FX176" i="69"/>
  <c r="FW176" i="69"/>
  <c r="FV176" i="69"/>
  <c r="FU176" i="69"/>
  <c r="GN175" i="69"/>
  <c r="GM175" i="69"/>
  <c r="GL175" i="69"/>
  <c r="GK175" i="69"/>
  <c r="GJ175" i="69"/>
  <c r="GI175" i="69"/>
  <c r="GH175" i="69"/>
  <c r="GG175" i="69"/>
  <c r="GF175" i="69"/>
  <c r="GE175" i="69"/>
  <c r="GD175" i="69"/>
  <c r="GC175" i="69"/>
  <c r="GB175" i="69"/>
  <c r="GA175" i="69"/>
  <c r="FZ175" i="69"/>
  <c r="FY175" i="69"/>
  <c r="FX175" i="69"/>
  <c r="FW175" i="69"/>
  <c r="FV175" i="69"/>
  <c r="FU175" i="69"/>
  <c r="GN174" i="69"/>
  <c r="GM174" i="69"/>
  <c r="GL174" i="69"/>
  <c r="GK174" i="69"/>
  <c r="GJ174" i="69"/>
  <c r="GI174" i="69"/>
  <c r="GH174" i="69"/>
  <c r="GG174" i="69"/>
  <c r="GF174" i="69"/>
  <c r="GE174" i="69"/>
  <c r="GD174" i="69"/>
  <c r="GC174" i="69"/>
  <c r="GB174" i="69"/>
  <c r="GA174" i="69"/>
  <c r="FZ174" i="69"/>
  <c r="FY174" i="69"/>
  <c r="FX174" i="69"/>
  <c r="FW174" i="69"/>
  <c r="FV174" i="69"/>
  <c r="FU174" i="69"/>
  <c r="GN173" i="69"/>
  <c r="GM173" i="69"/>
  <c r="GL173" i="69"/>
  <c r="GK173" i="69"/>
  <c r="GJ173" i="69"/>
  <c r="GI173" i="69"/>
  <c r="GH173" i="69"/>
  <c r="GG173" i="69"/>
  <c r="GF173" i="69"/>
  <c r="GE173" i="69"/>
  <c r="GD173" i="69"/>
  <c r="GC173" i="69"/>
  <c r="GB173" i="69"/>
  <c r="GA173" i="69"/>
  <c r="FZ173" i="69"/>
  <c r="FY173" i="69"/>
  <c r="FX173" i="69"/>
  <c r="FW173" i="69"/>
  <c r="FV173" i="69"/>
  <c r="FU173" i="69"/>
  <c r="GN172" i="69"/>
  <c r="GM172" i="69"/>
  <c r="GL172" i="69"/>
  <c r="GK172" i="69"/>
  <c r="GJ172" i="69"/>
  <c r="GI172" i="69"/>
  <c r="GH172" i="69"/>
  <c r="GG172" i="69"/>
  <c r="GF172" i="69"/>
  <c r="GE172" i="69"/>
  <c r="GD172" i="69"/>
  <c r="GC172" i="69"/>
  <c r="GB172" i="69"/>
  <c r="GA172" i="69"/>
  <c r="FZ172" i="69"/>
  <c r="FY172" i="69"/>
  <c r="FX172" i="69"/>
  <c r="FW172" i="69"/>
  <c r="FV172" i="69"/>
  <c r="FU172" i="69"/>
  <c r="GN171" i="69"/>
  <c r="GM171" i="69"/>
  <c r="GL171" i="69"/>
  <c r="GK171" i="69"/>
  <c r="GJ171" i="69"/>
  <c r="GI171" i="69"/>
  <c r="GH171" i="69"/>
  <c r="GG171" i="69"/>
  <c r="GF171" i="69"/>
  <c r="GE171" i="69"/>
  <c r="GD171" i="69"/>
  <c r="GC171" i="69"/>
  <c r="GB171" i="69"/>
  <c r="GA171" i="69"/>
  <c r="FZ171" i="69"/>
  <c r="FY171" i="69"/>
  <c r="FX171" i="69"/>
  <c r="FW171" i="69"/>
  <c r="FV171" i="69"/>
  <c r="FU171" i="69"/>
  <c r="GN170" i="69"/>
  <c r="GM170" i="69"/>
  <c r="GL170" i="69"/>
  <c r="GK170" i="69"/>
  <c r="GJ170" i="69"/>
  <c r="GI170" i="69"/>
  <c r="GH170" i="69"/>
  <c r="GG170" i="69"/>
  <c r="GF170" i="69"/>
  <c r="GE170" i="69"/>
  <c r="GD170" i="69"/>
  <c r="GC170" i="69"/>
  <c r="GB170" i="69"/>
  <c r="GA170" i="69"/>
  <c r="FZ170" i="69"/>
  <c r="FY170" i="69"/>
  <c r="FX170" i="69"/>
  <c r="FW170" i="69"/>
  <c r="FV170" i="69"/>
  <c r="FU170" i="69"/>
  <c r="GN169" i="69"/>
  <c r="GM169" i="69"/>
  <c r="GL169" i="69"/>
  <c r="GK169" i="69"/>
  <c r="GJ169" i="69"/>
  <c r="GI169" i="69"/>
  <c r="GH169" i="69"/>
  <c r="GG169" i="69"/>
  <c r="GF169" i="69"/>
  <c r="GE169" i="69"/>
  <c r="GD169" i="69"/>
  <c r="GC169" i="69"/>
  <c r="GB169" i="69"/>
  <c r="GA169" i="69"/>
  <c r="FZ169" i="69"/>
  <c r="FY169" i="69"/>
  <c r="FX169" i="69"/>
  <c r="FW169" i="69"/>
  <c r="FV169" i="69"/>
  <c r="FU169" i="69"/>
  <c r="GN168" i="69"/>
  <c r="GM168" i="69"/>
  <c r="GL168" i="69"/>
  <c r="GK168" i="69"/>
  <c r="GJ168" i="69"/>
  <c r="GI168" i="69"/>
  <c r="GH168" i="69"/>
  <c r="GG168" i="69"/>
  <c r="GF168" i="69"/>
  <c r="GE168" i="69"/>
  <c r="GD168" i="69"/>
  <c r="GC168" i="69"/>
  <c r="GB168" i="69"/>
  <c r="GA168" i="69"/>
  <c r="FZ168" i="69"/>
  <c r="FY168" i="69"/>
  <c r="FX168" i="69"/>
  <c r="FW168" i="69"/>
  <c r="FV168" i="69"/>
  <c r="FU168" i="69"/>
  <c r="GN167" i="69"/>
  <c r="GM167" i="69"/>
  <c r="GL167" i="69"/>
  <c r="GK167" i="69"/>
  <c r="GJ167" i="69"/>
  <c r="GI167" i="69"/>
  <c r="GH167" i="69"/>
  <c r="GG167" i="69"/>
  <c r="GF167" i="69"/>
  <c r="GE167" i="69"/>
  <c r="GD167" i="69"/>
  <c r="GC167" i="69"/>
  <c r="GB167" i="69"/>
  <c r="GA167" i="69"/>
  <c r="FZ167" i="69"/>
  <c r="FY167" i="69"/>
  <c r="FX167" i="69"/>
  <c r="FW167" i="69"/>
  <c r="FV167" i="69"/>
  <c r="FU167" i="69"/>
  <c r="GN166" i="69"/>
  <c r="GM166" i="69"/>
  <c r="GL166" i="69"/>
  <c r="GK166" i="69"/>
  <c r="GJ166" i="69"/>
  <c r="GI166" i="69"/>
  <c r="GH166" i="69"/>
  <c r="GG166" i="69"/>
  <c r="GF166" i="69"/>
  <c r="GE166" i="69"/>
  <c r="GD166" i="69"/>
  <c r="GC166" i="69"/>
  <c r="GB166" i="69"/>
  <c r="GA166" i="69"/>
  <c r="FZ166" i="69"/>
  <c r="FY166" i="69"/>
  <c r="FX166" i="69"/>
  <c r="FW166" i="69"/>
  <c r="FV166" i="69"/>
  <c r="FU166" i="69"/>
  <c r="GN165" i="69"/>
  <c r="GM165" i="69"/>
  <c r="GL165" i="69"/>
  <c r="GK165" i="69"/>
  <c r="GJ165" i="69"/>
  <c r="GI165" i="69"/>
  <c r="GH165" i="69"/>
  <c r="GG165" i="69"/>
  <c r="GF165" i="69"/>
  <c r="GE165" i="69"/>
  <c r="GD165" i="69"/>
  <c r="GC165" i="69"/>
  <c r="GB165" i="69"/>
  <c r="GA165" i="69"/>
  <c r="FZ165" i="69"/>
  <c r="FY165" i="69"/>
  <c r="FX165" i="69"/>
  <c r="FW165" i="69"/>
  <c r="FV165" i="69"/>
  <c r="FU165" i="69"/>
  <c r="GN164" i="69"/>
  <c r="GM164" i="69"/>
  <c r="GL164" i="69"/>
  <c r="GK164" i="69"/>
  <c r="GJ164" i="69"/>
  <c r="GI164" i="69"/>
  <c r="GH164" i="69"/>
  <c r="GG164" i="69"/>
  <c r="GF164" i="69"/>
  <c r="GE164" i="69"/>
  <c r="GD164" i="69"/>
  <c r="GC164" i="69"/>
  <c r="GB164" i="69"/>
  <c r="GA164" i="69"/>
  <c r="FZ164" i="69"/>
  <c r="FY164" i="69"/>
  <c r="FX164" i="69"/>
  <c r="FW164" i="69"/>
  <c r="FV164" i="69"/>
  <c r="FU164" i="69"/>
  <c r="GN163" i="69"/>
  <c r="GM163" i="69"/>
  <c r="GL163" i="69"/>
  <c r="GK163" i="69"/>
  <c r="GJ163" i="69"/>
  <c r="GI163" i="69"/>
  <c r="GH163" i="69"/>
  <c r="GF163" i="69"/>
  <c r="GE163" i="69"/>
  <c r="GD163" i="69"/>
  <c r="GC163" i="69"/>
  <c r="GB163" i="69"/>
  <c r="GA163" i="69"/>
  <c r="FZ163" i="69"/>
  <c r="FY163" i="69"/>
  <c r="FX163" i="69"/>
  <c r="FW163" i="69"/>
  <c r="FV163" i="69"/>
  <c r="FU163" i="69"/>
  <c r="GN162" i="69"/>
  <c r="GM162" i="69"/>
  <c r="GL162" i="69"/>
  <c r="GK162" i="69"/>
  <c r="GJ162" i="69"/>
  <c r="GI162" i="69"/>
  <c r="GH162" i="69"/>
  <c r="GG162" i="69"/>
  <c r="GF162" i="69"/>
  <c r="GE162" i="69"/>
  <c r="GD162" i="69"/>
  <c r="GC162" i="69"/>
  <c r="GB162" i="69"/>
  <c r="GA162" i="69"/>
  <c r="FZ162" i="69"/>
  <c r="FY162" i="69"/>
  <c r="FX162" i="69"/>
  <c r="FW162" i="69"/>
  <c r="FV162" i="69"/>
  <c r="FU162" i="69"/>
  <c r="GN161" i="69"/>
  <c r="GM161" i="69"/>
  <c r="GL161" i="69"/>
  <c r="GK161" i="69"/>
  <c r="GJ161" i="69"/>
  <c r="GI161" i="69"/>
  <c r="GH161" i="69"/>
  <c r="GG161" i="69"/>
  <c r="GF161" i="69"/>
  <c r="GE161" i="69"/>
  <c r="GD161" i="69"/>
  <c r="GC161" i="69"/>
  <c r="GB161" i="69"/>
  <c r="GA161" i="69"/>
  <c r="FZ161" i="69"/>
  <c r="FY161" i="69"/>
  <c r="FX161" i="69"/>
  <c r="FW161" i="69"/>
  <c r="FV161" i="69"/>
  <c r="FU161" i="69"/>
  <c r="GN160" i="69"/>
  <c r="GM160" i="69"/>
  <c r="GL160" i="69"/>
  <c r="GK160" i="69"/>
  <c r="GJ160" i="69"/>
  <c r="GI160" i="69"/>
  <c r="GH160" i="69"/>
  <c r="GG160" i="69"/>
  <c r="GF160" i="69"/>
  <c r="GE160" i="69"/>
  <c r="GD160" i="69"/>
  <c r="GC160" i="69"/>
  <c r="GB160" i="69"/>
  <c r="GA160" i="69"/>
  <c r="FZ160" i="69"/>
  <c r="FY160" i="69"/>
  <c r="FX160" i="69"/>
  <c r="FW160" i="69"/>
  <c r="FV160" i="69"/>
  <c r="FU160" i="69"/>
  <c r="GN159" i="69"/>
  <c r="GM159" i="69"/>
  <c r="GL159" i="69"/>
  <c r="GK159" i="69"/>
  <c r="GJ159" i="69"/>
  <c r="GI159" i="69"/>
  <c r="GH159" i="69"/>
  <c r="GG159" i="69"/>
  <c r="GF159" i="69"/>
  <c r="GE159" i="69"/>
  <c r="GD159" i="69"/>
  <c r="GC159" i="69"/>
  <c r="GB159" i="69"/>
  <c r="GA159" i="69"/>
  <c r="FZ159" i="69"/>
  <c r="FY159" i="69"/>
  <c r="FX159" i="69"/>
  <c r="FW159" i="69"/>
  <c r="FV159" i="69"/>
  <c r="FU159" i="69"/>
  <c r="GN158" i="69"/>
  <c r="GM158" i="69"/>
  <c r="GL158" i="69"/>
  <c r="GK158" i="69"/>
  <c r="GJ158" i="69"/>
  <c r="GI158" i="69"/>
  <c r="GH158" i="69"/>
  <c r="GG158" i="69"/>
  <c r="GF158" i="69"/>
  <c r="GE158" i="69"/>
  <c r="GD158" i="69"/>
  <c r="GC158" i="69"/>
  <c r="GB158" i="69"/>
  <c r="GA158" i="69"/>
  <c r="FZ158" i="69"/>
  <c r="FY158" i="69"/>
  <c r="FX158" i="69"/>
  <c r="FW158" i="69"/>
  <c r="FV158" i="69"/>
  <c r="FU158" i="69"/>
  <c r="GN157" i="69"/>
  <c r="GM157" i="69"/>
  <c r="GL157" i="69"/>
  <c r="GK157" i="69"/>
  <c r="GJ157" i="69"/>
  <c r="GI157" i="69"/>
  <c r="GH157" i="69"/>
  <c r="GG157" i="69"/>
  <c r="GF157" i="69"/>
  <c r="GE157" i="69"/>
  <c r="GD157" i="69"/>
  <c r="GC157" i="69"/>
  <c r="GB157" i="69"/>
  <c r="GA157" i="69"/>
  <c r="FZ157" i="69"/>
  <c r="FY157" i="69"/>
  <c r="FX157" i="69"/>
  <c r="FW157" i="69"/>
  <c r="FV157" i="69"/>
  <c r="FU157" i="69"/>
  <c r="GN156" i="69"/>
  <c r="GM156" i="69"/>
  <c r="GL156" i="69"/>
  <c r="GK156" i="69"/>
  <c r="GJ156" i="69"/>
  <c r="GI156" i="69"/>
  <c r="GH156" i="69"/>
  <c r="GG156" i="69"/>
  <c r="GF156" i="69"/>
  <c r="GE156" i="69"/>
  <c r="GD156" i="69"/>
  <c r="GC156" i="69"/>
  <c r="GB156" i="69"/>
  <c r="GA156" i="69"/>
  <c r="FZ156" i="69"/>
  <c r="FY156" i="69"/>
  <c r="FX156" i="69"/>
  <c r="FW156" i="69"/>
  <c r="FV156" i="69"/>
  <c r="FU156" i="69"/>
  <c r="GN155" i="69"/>
  <c r="GM155" i="69"/>
  <c r="GL155" i="69"/>
  <c r="GK155" i="69"/>
  <c r="GJ155" i="69"/>
  <c r="GI155" i="69"/>
  <c r="GH155" i="69"/>
  <c r="GG155" i="69"/>
  <c r="GF155" i="69"/>
  <c r="GE155" i="69"/>
  <c r="GD155" i="69"/>
  <c r="GC155" i="69"/>
  <c r="GB155" i="69"/>
  <c r="GA155" i="69"/>
  <c r="FZ155" i="69"/>
  <c r="FY155" i="69"/>
  <c r="FX155" i="69"/>
  <c r="FW155" i="69"/>
  <c r="FV155" i="69"/>
  <c r="FU155" i="69"/>
  <c r="GN154" i="69"/>
  <c r="GM154" i="69"/>
  <c r="GL154" i="69"/>
  <c r="GK154" i="69"/>
  <c r="GJ154" i="69"/>
  <c r="GI154" i="69"/>
  <c r="GH154" i="69"/>
  <c r="GG154" i="69"/>
  <c r="GF154" i="69"/>
  <c r="GE154" i="69"/>
  <c r="GD154" i="69"/>
  <c r="GC154" i="69"/>
  <c r="GB154" i="69"/>
  <c r="GA154" i="69"/>
  <c r="FZ154" i="69"/>
  <c r="FY154" i="69"/>
  <c r="FX154" i="69"/>
  <c r="FW154" i="69"/>
  <c r="FV154" i="69"/>
  <c r="FU154" i="69"/>
  <c r="GN153" i="69"/>
  <c r="GM153" i="69"/>
  <c r="GL153" i="69"/>
  <c r="GK153" i="69"/>
  <c r="GJ153" i="69"/>
  <c r="GI153" i="69"/>
  <c r="GH153" i="69"/>
  <c r="GG153" i="69"/>
  <c r="GF153" i="69"/>
  <c r="GE153" i="69"/>
  <c r="GD153" i="69"/>
  <c r="GC153" i="69"/>
  <c r="GB153" i="69"/>
  <c r="GA153" i="69"/>
  <c r="FZ153" i="69"/>
  <c r="FY153" i="69"/>
  <c r="FX153" i="69"/>
  <c r="FW153" i="69"/>
  <c r="FV153" i="69"/>
  <c r="FU153" i="69"/>
  <c r="GN152" i="69"/>
  <c r="GM152" i="69"/>
  <c r="GL152" i="69"/>
  <c r="GK152" i="69"/>
  <c r="GJ152" i="69"/>
  <c r="GI152" i="69"/>
  <c r="GH152" i="69"/>
  <c r="GG152" i="69"/>
  <c r="GF152" i="69"/>
  <c r="GE152" i="69"/>
  <c r="GD152" i="69"/>
  <c r="GC152" i="69"/>
  <c r="GB152" i="69"/>
  <c r="GA152" i="69"/>
  <c r="FZ152" i="69"/>
  <c r="FY152" i="69"/>
  <c r="FX152" i="69"/>
  <c r="FW152" i="69"/>
  <c r="FV152" i="69"/>
  <c r="FU152" i="69"/>
  <c r="GN151" i="69"/>
  <c r="GM151" i="69"/>
  <c r="GL151" i="69"/>
  <c r="GK151" i="69"/>
  <c r="GJ151" i="69"/>
  <c r="GI151" i="69"/>
  <c r="GH151" i="69"/>
  <c r="GG151" i="69"/>
  <c r="GF151" i="69"/>
  <c r="GE151" i="69"/>
  <c r="GD151" i="69"/>
  <c r="GC151" i="69"/>
  <c r="GB151" i="69"/>
  <c r="GA151" i="69"/>
  <c r="FZ151" i="69"/>
  <c r="FY151" i="69"/>
  <c r="FX151" i="69"/>
  <c r="FW151" i="69"/>
  <c r="FV151" i="69"/>
  <c r="FU151" i="69"/>
  <c r="GN150" i="69"/>
  <c r="GM150" i="69"/>
  <c r="GL150" i="69"/>
  <c r="GK150" i="69"/>
  <c r="GJ150" i="69"/>
  <c r="GI150" i="69"/>
  <c r="GH150" i="69"/>
  <c r="GG150" i="69"/>
  <c r="GF150" i="69"/>
  <c r="GE150" i="69"/>
  <c r="GD150" i="69"/>
  <c r="GC150" i="69"/>
  <c r="GB150" i="69"/>
  <c r="GA150" i="69"/>
  <c r="FZ150" i="69"/>
  <c r="FY150" i="69"/>
  <c r="FX150" i="69"/>
  <c r="FW150" i="69"/>
  <c r="FV150" i="69"/>
  <c r="FU150" i="69"/>
  <c r="GN149" i="69"/>
  <c r="GM149" i="69"/>
  <c r="GL149" i="69"/>
  <c r="GK149" i="69"/>
  <c r="GJ149" i="69"/>
  <c r="GI149" i="69"/>
  <c r="GH149" i="69"/>
  <c r="GG149" i="69"/>
  <c r="GF149" i="69"/>
  <c r="GE149" i="69"/>
  <c r="GD149" i="69"/>
  <c r="GC149" i="69"/>
  <c r="GB149" i="69"/>
  <c r="GA149" i="69"/>
  <c r="FZ149" i="69"/>
  <c r="FY149" i="69"/>
  <c r="FX149" i="69"/>
  <c r="FW149" i="69"/>
  <c r="FV149" i="69"/>
  <c r="FU149" i="69"/>
  <c r="GN148" i="69"/>
  <c r="GM148" i="69"/>
  <c r="GL148" i="69"/>
  <c r="GK148" i="69"/>
  <c r="GJ148" i="69"/>
  <c r="GI148" i="69"/>
  <c r="GH148" i="69"/>
  <c r="GG148" i="69"/>
  <c r="GF148" i="69"/>
  <c r="GE148" i="69"/>
  <c r="GD148" i="69"/>
  <c r="GC148" i="69"/>
  <c r="GB148" i="69"/>
  <c r="GA148" i="69"/>
  <c r="FZ148" i="69"/>
  <c r="FY148" i="69"/>
  <c r="FX148" i="69"/>
  <c r="FW148" i="69"/>
  <c r="FV148" i="69"/>
  <c r="FU148" i="69"/>
  <c r="GN147" i="69"/>
  <c r="GM147" i="69"/>
  <c r="GL147" i="69"/>
  <c r="GK147" i="69"/>
  <c r="GJ147" i="69"/>
  <c r="GI147" i="69"/>
  <c r="GH147" i="69"/>
  <c r="GG147" i="69"/>
  <c r="GF147" i="69"/>
  <c r="GE147" i="69"/>
  <c r="GD147" i="69"/>
  <c r="GC147" i="69"/>
  <c r="GB147" i="69"/>
  <c r="GA147" i="69"/>
  <c r="FZ147" i="69"/>
  <c r="FY147" i="69"/>
  <c r="FX147" i="69"/>
  <c r="FW147" i="69"/>
  <c r="FV147" i="69"/>
  <c r="FU147" i="69"/>
  <c r="GN146" i="69"/>
  <c r="GM146" i="69"/>
  <c r="GL146" i="69"/>
  <c r="GK146" i="69"/>
  <c r="GJ146" i="69"/>
  <c r="GI146" i="69"/>
  <c r="GH146" i="69"/>
  <c r="GG146" i="69"/>
  <c r="GF146" i="69"/>
  <c r="GE146" i="69"/>
  <c r="GD146" i="69"/>
  <c r="GC146" i="69"/>
  <c r="GB146" i="69"/>
  <c r="GA146" i="69"/>
  <c r="FZ146" i="69"/>
  <c r="FY146" i="69"/>
  <c r="FX146" i="69"/>
  <c r="FW146" i="69"/>
  <c r="FV146" i="69"/>
  <c r="FU146" i="69"/>
  <c r="GN145" i="69"/>
  <c r="GM145" i="69"/>
  <c r="GL145" i="69"/>
  <c r="GK145" i="69"/>
  <c r="GJ145" i="69"/>
  <c r="GI145" i="69"/>
  <c r="GH145" i="69"/>
  <c r="GG145" i="69"/>
  <c r="GF145" i="69"/>
  <c r="GE145" i="69"/>
  <c r="GD145" i="69"/>
  <c r="GC145" i="69"/>
  <c r="GB145" i="69"/>
  <c r="GA145" i="69"/>
  <c r="FZ145" i="69"/>
  <c r="FY145" i="69"/>
  <c r="FX145" i="69"/>
  <c r="FW145" i="69"/>
  <c r="FV145" i="69"/>
  <c r="FU145" i="69"/>
  <c r="GN144" i="69"/>
  <c r="GM144" i="69"/>
  <c r="GL144" i="69"/>
  <c r="GK144" i="69"/>
  <c r="GJ144" i="69"/>
  <c r="GI144" i="69"/>
  <c r="GH144" i="69"/>
  <c r="GG144" i="69"/>
  <c r="GF144" i="69"/>
  <c r="GE144" i="69"/>
  <c r="GD144" i="69"/>
  <c r="GC144" i="69"/>
  <c r="GB144" i="69"/>
  <c r="GA144" i="69"/>
  <c r="FZ144" i="69"/>
  <c r="FY144" i="69"/>
  <c r="FX144" i="69"/>
  <c r="FW144" i="69"/>
  <c r="FV144" i="69"/>
  <c r="FU144" i="69"/>
  <c r="GN143" i="69"/>
  <c r="GM143" i="69"/>
  <c r="GL143" i="69"/>
  <c r="GK143" i="69"/>
  <c r="GJ143" i="69"/>
  <c r="GI143" i="69"/>
  <c r="GH143" i="69"/>
  <c r="GG143" i="69"/>
  <c r="GF143" i="69"/>
  <c r="GE143" i="69"/>
  <c r="GD143" i="69"/>
  <c r="GC143" i="69"/>
  <c r="GB143" i="69"/>
  <c r="GA143" i="69"/>
  <c r="FZ143" i="69"/>
  <c r="FY143" i="69"/>
  <c r="FX143" i="69"/>
  <c r="FW143" i="69"/>
  <c r="FV143" i="69"/>
  <c r="FU143" i="69"/>
  <c r="GN142" i="69"/>
  <c r="GM142" i="69"/>
  <c r="GL142" i="69"/>
  <c r="GK142" i="69"/>
  <c r="GJ142" i="69"/>
  <c r="GI142" i="69"/>
  <c r="GH142" i="69"/>
  <c r="GG142" i="69"/>
  <c r="GF142" i="69"/>
  <c r="GE142" i="69"/>
  <c r="GD142" i="69"/>
  <c r="GC142" i="69"/>
  <c r="GB142" i="69"/>
  <c r="GA142" i="69"/>
  <c r="FZ142" i="69"/>
  <c r="FY142" i="69"/>
  <c r="FX142" i="69"/>
  <c r="FW142" i="69"/>
  <c r="FV142" i="69"/>
  <c r="FU142" i="69"/>
  <c r="GN141" i="69"/>
  <c r="GM141" i="69"/>
  <c r="GL141" i="69"/>
  <c r="GK141" i="69"/>
  <c r="GJ141" i="69"/>
  <c r="GI141" i="69"/>
  <c r="GH141" i="69"/>
  <c r="GG141" i="69"/>
  <c r="GF141" i="69"/>
  <c r="GE141" i="69"/>
  <c r="GD141" i="69"/>
  <c r="GC141" i="69"/>
  <c r="GB141" i="69"/>
  <c r="GA141" i="69"/>
  <c r="FZ141" i="69"/>
  <c r="FY141" i="69"/>
  <c r="FX141" i="69"/>
  <c r="FW141" i="69"/>
  <c r="FV141" i="69"/>
  <c r="FU141" i="69"/>
  <c r="GN140" i="69"/>
  <c r="GM140" i="69"/>
  <c r="GL140" i="69"/>
  <c r="GK140" i="69"/>
  <c r="GJ140" i="69"/>
  <c r="GI140" i="69"/>
  <c r="GH140" i="69"/>
  <c r="GG140" i="69"/>
  <c r="GF140" i="69"/>
  <c r="GE140" i="69"/>
  <c r="GD140" i="69"/>
  <c r="GC140" i="69"/>
  <c r="GB140" i="69"/>
  <c r="GA140" i="69"/>
  <c r="FZ140" i="69"/>
  <c r="FY140" i="69"/>
  <c r="FX140" i="69"/>
  <c r="FW140" i="69"/>
  <c r="FV140" i="69"/>
  <c r="FU140" i="69"/>
  <c r="GN139" i="69"/>
  <c r="GM139" i="69"/>
  <c r="GL139" i="69"/>
  <c r="GK139" i="69"/>
  <c r="GJ139" i="69"/>
  <c r="GI139" i="69"/>
  <c r="GH139" i="69"/>
  <c r="GG139" i="69"/>
  <c r="GF139" i="69"/>
  <c r="GE139" i="69"/>
  <c r="GD139" i="69"/>
  <c r="GC139" i="69"/>
  <c r="GB139" i="69"/>
  <c r="GA139" i="69"/>
  <c r="FZ139" i="69"/>
  <c r="FY139" i="69"/>
  <c r="FX139" i="69"/>
  <c r="FW139" i="69"/>
  <c r="FV139" i="69"/>
  <c r="FU139" i="69"/>
  <c r="GN138" i="69"/>
  <c r="GM138" i="69"/>
  <c r="GL138" i="69"/>
  <c r="GK138" i="69"/>
  <c r="GJ138" i="69"/>
  <c r="GI138" i="69"/>
  <c r="GH138" i="69"/>
  <c r="GG138" i="69"/>
  <c r="GF138" i="69"/>
  <c r="GE138" i="69"/>
  <c r="GD138" i="69"/>
  <c r="GC138" i="69"/>
  <c r="GB138" i="69"/>
  <c r="GA138" i="69"/>
  <c r="FZ138" i="69"/>
  <c r="FY138" i="69"/>
  <c r="FX138" i="69"/>
  <c r="FW138" i="69"/>
  <c r="FV138" i="69"/>
  <c r="FU138" i="69"/>
  <c r="GN137" i="69"/>
  <c r="GM137" i="69"/>
  <c r="GL137" i="69"/>
  <c r="GK137" i="69"/>
  <c r="GJ137" i="69"/>
  <c r="GI137" i="69"/>
  <c r="GH137" i="69"/>
  <c r="GG137" i="69"/>
  <c r="GF137" i="69"/>
  <c r="GE137" i="69"/>
  <c r="GD137" i="69"/>
  <c r="GC137" i="69"/>
  <c r="GB137" i="69"/>
  <c r="GA137" i="69"/>
  <c r="FZ137" i="69"/>
  <c r="FY137" i="69"/>
  <c r="FX137" i="69"/>
  <c r="FW137" i="69"/>
  <c r="FV137" i="69"/>
  <c r="FU137" i="69"/>
  <c r="GN136" i="69"/>
  <c r="GM136" i="69"/>
  <c r="GL136" i="69"/>
  <c r="GK136" i="69"/>
  <c r="GJ136" i="69"/>
  <c r="GI136" i="69"/>
  <c r="GH136" i="69"/>
  <c r="GG136" i="69"/>
  <c r="GF136" i="69"/>
  <c r="GE136" i="69"/>
  <c r="GD136" i="69"/>
  <c r="GC136" i="69"/>
  <c r="GB136" i="69"/>
  <c r="GA136" i="69"/>
  <c r="FZ136" i="69"/>
  <c r="FY136" i="69"/>
  <c r="FX136" i="69"/>
  <c r="FW136" i="69"/>
  <c r="FV136" i="69"/>
  <c r="FU136" i="69"/>
  <c r="GN135" i="69"/>
  <c r="GM135" i="69"/>
  <c r="GL135" i="69"/>
  <c r="GK135" i="69"/>
  <c r="GJ135" i="69"/>
  <c r="GI135" i="69"/>
  <c r="GH135" i="69"/>
  <c r="GG135" i="69"/>
  <c r="GF135" i="69"/>
  <c r="GE135" i="69"/>
  <c r="GD135" i="69"/>
  <c r="GC135" i="69"/>
  <c r="GB135" i="69"/>
  <c r="GA135" i="69"/>
  <c r="FZ135" i="69"/>
  <c r="FY135" i="69"/>
  <c r="FX135" i="69"/>
  <c r="FW135" i="69"/>
  <c r="FV135" i="69"/>
  <c r="FU135" i="69"/>
  <c r="GN134" i="69"/>
  <c r="GM134" i="69"/>
  <c r="GL134" i="69"/>
  <c r="GK134" i="69"/>
  <c r="GJ134" i="69"/>
  <c r="GI134" i="69"/>
  <c r="GH134" i="69"/>
  <c r="GG134" i="69"/>
  <c r="GF134" i="69"/>
  <c r="GE134" i="69"/>
  <c r="GD134" i="69"/>
  <c r="GC134" i="69"/>
  <c r="GB134" i="69"/>
  <c r="GA134" i="69"/>
  <c r="FZ134" i="69"/>
  <c r="FY134" i="69"/>
  <c r="FX134" i="69"/>
  <c r="FW134" i="69"/>
  <c r="FV134" i="69"/>
  <c r="FU134" i="69"/>
  <c r="GN133" i="69"/>
  <c r="GM133" i="69"/>
  <c r="GL133" i="69"/>
  <c r="GK133" i="69"/>
  <c r="GJ133" i="69"/>
  <c r="GI133" i="69"/>
  <c r="GH133" i="69"/>
  <c r="GG133" i="69"/>
  <c r="GF133" i="69"/>
  <c r="GE133" i="69"/>
  <c r="GD133" i="69"/>
  <c r="GC133" i="69"/>
  <c r="GB133" i="69"/>
  <c r="GA133" i="69"/>
  <c r="FZ133" i="69"/>
  <c r="FY133" i="69"/>
  <c r="FX133" i="69"/>
  <c r="FW133" i="69"/>
  <c r="FV133" i="69"/>
  <c r="FU133" i="69"/>
  <c r="GN132" i="69"/>
  <c r="GM132" i="69"/>
  <c r="GL132" i="69"/>
  <c r="GK132" i="69"/>
  <c r="GJ132" i="69"/>
  <c r="GI132" i="69"/>
  <c r="GH132" i="69"/>
  <c r="GG132" i="69"/>
  <c r="GF132" i="69"/>
  <c r="GE132" i="69"/>
  <c r="GD132" i="69"/>
  <c r="GC132" i="69"/>
  <c r="GB132" i="69"/>
  <c r="GA132" i="69"/>
  <c r="FZ132" i="69"/>
  <c r="FY132" i="69"/>
  <c r="FX132" i="69"/>
  <c r="FW132" i="69"/>
  <c r="FV132" i="69"/>
  <c r="FU132" i="69"/>
  <c r="GN131" i="69"/>
  <c r="GM131" i="69"/>
  <c r="GL131" i="69"/>
  <c r="GK131" i="69"/>
  <c r="GJ131" i="69"/>
  <c r="GI131" i="69"/>
  <c r="GH131" i="69"/>
  <c r="GG131" i="69"/>
  <c r="GF131" i="69"/>
  <c r="GE131" i="69"/>
  <c r="GD131" i="69"/>
  <c r="GC131" i="69"/>
  <c r="GB131" i="69"/>
  <c r="GA131" i="69"/>
  <c r="FZ131" i="69"/>
  <c r="FY131" i="69"/>
  <c r="FX131" i="69"/>
  <c r="FW131" i="69"/>
  <c r="FV131" i="69"/>
  <c r="FU131" i="69"/>
  <c r="GN130" i="69"/>
  <c r="GM130" i="69"/>
  <c r="GL130" i="69"/>
  <c r="GK130" i="69"/>
  <c r="GJ130" i="69"/>
  <c r="GI130" i="69"/>
  <c r="GH130" i="69"/>
  <c r="GG130" i="69"/>
  <c r="GF130" i="69"/>
  <c r="GE130" i="69"/>
  <c r="GD130" i="69"/>
  <c r="GC130" i="69"/>
  <c r="GB130" i="69"/>
  <c r="GA130" i="69"/>
  <c r="FZ130" i="69"/>
  <c r="FY130" i="69"/>
  <c r="FX130" i="69"/>
  <c r="FW130" i="69"/>
  <c r="FV130" i="69"/>
  <c r="FU130" i="69"/>
  <c r="GN129" i="69"/>
  <c r="GM129" i="69"/>
  <c r="GL129" i="69"/>
  <c r="GK129" i="69"/>
  <c r="GJ129" i="69"/>
  <c r="GI129" i="69"/>
  <c r="GH129" i="69"/>
  <c r="GG129" i="69"/>
  <c r="GF129" i="69"/>
  <c r="GE129" i="69"/>
  <c r="GD129" i="69"/>
  <c r="GC129" i="69"/>
  <c r="GB129" i="69"/>
  <c r="GA129" i="69"/>
  <c r="FZ129" i="69"/>
  <c r="FY129" i="69"/>
  <c r="FX129" i="69"/>
  <c r="FW129" i="69"/>
  <c r="FV129" i="69"/>
  <c r="FU129" i="69"/>
  <c r="GN128" i="69"/>
  <c r="GM128" i="69"/>
  <c r="GL128" i="69"/>
  <c r="GK128" i="69"/>
  <c r="GJ128" i="69"/>
  <c r="GI128" i="69"/>
  <c r="GH128" i="69"/>
  <c r="GG128" i="69"/>
  <c r="GF128" i="69"/>
  <c r="GE128" i="69"/>
  <c r="GD128" i="69"/>
  <c r="GC128" i="69"/>
  <c r="GB128" i="69"/>
  <c r="GA128" i="69"/>
  <c r="FZ128" i="69"/>
  <c r="FY128" i="69"/>
  <c r="FX128" i="69"/>
  <c r="FW128" i="69"/>
  <c r="FV128" i="69"/>
  <c r="FU128" i="69"/>
  <c r="GN127" i="69"/>
  <c r="GM127" i="69"/>
  <c r="GL127" i="69"/>
  <c r="GK127" i="69"/>
  <c r="GJ127" i="69"/>
  <c r="GI127" i="69"/>
  <c r="GH127" i="69"/>
  <c r="GG127" i="69"/>
  <c r="GF127" i="69"/>
  <c r="GE127" i="69"/>
  <c r="GD127" i="69"/>
  <c r="GC127" i="69"/>
  <c r="GB127" i="69"/>
  <c r="GA127" i="69"/>
  <c r="FZ127" i="69"/>
  <c r="FY127" i="69"/>
  <c r="FX127" i="69"/>
  <c r="FW127" i="69"/>
  <c r="FV127" i="69"/>
  <c r="FU127" i="69"/>
  <c r="GN126" i="69"/>
  <c r="GM126" i="69"/>
  <c r="GL126" i="69"/>
  <c r="GK126" i="69"/>
  <c r="GJ126" i="69"/>
  <c r="GI126" i="69"/>
  <c r="GH126" i="69"/>
  <c r="GG126" i="69"/>
  <c r="GF126" i="69"/>
  <c r="GE126" i="69"/>
  <c r="GD126" i="69"/>
  <c r="GC126" i="69"/>
  <c r="GB126" i="69"/>
  <c r="GA126" i="69"/>
  <c r="FZ126" i="69"/>
  <c r="FY126" i="69"/>
  <c r="FX126" i="69"/>
  <c r="FW126" i="69"/>
  <c r="FV126" i="69"/>
  <c r="FU126" i="69"/>
  <c r="GN125" i="69"/>
  <c r="GM125" i="69"/>
  <c r="GL125" i="69"/>
  <c r="GK125" i="69"/>
  <c r="GJ125" i="69"/>
  <c r="GI125" i="69"/>
  <c r="GH125" i="69"/>
  <c r="GG125" i="69"/>
  <c r="GF125" i="69"/>
  <c r="GE125" i="69"/>
  <c r="GD125" i="69"/>
  <c r="GC125" i="69"/>
  <c r="GB125" i="69"/>
  <c r="GA125" i="69"/>
  <c r="FZ125" i="69"/>
  <c r="FY125" i="69"/>
  <c r="FX125" i="69"/>
  <c r="FW125" i="69"/>
  <c r="FV125" i="69"/>
  <c r="FU125" i="69"/>
  <c r="GN124" i="69"/>
  <c r="GM124" i="69"/>
  <c r="GL124" i="69"/>
  <c r="GK124" i="69"/>
  <c r="GJ124" i="69"/>
  <c r="GI124" i="69"/>
  <c r="GH124" i="69"/>
  <c r="GG124" i="69"/>
  <c r="GF124" i="69"/>
  <c r="GE124" i="69"/>
  <c r="GD124" i="69"/>
  <c r="GC124" i="69"/>
  <c r="GB124" i="69"/>
  <c r="GA124" i="69"/>
  <c r="FZ124" i="69"/>
  <c r="FY124" i="69"/>
  <c r="FX124" i="69"/>
  <c r="FW124" i="69"/>
  <c r="FV124" i="69"/>
  <c r="FU124" i="69"/>
  <c r="GN123" i="69"/>
  <c r="GM123" i="69"/>
  <c r="GL123" i="69"/>
  <c r="GK123" i="69"/>
  <c r="GJ123" i="69"/>
  <c r="GI123" i="69"/>
  <c r="GH123" i="69"/>
  <c r="GG123" i="69"/>
  <c r="GF123" i="69"/>
  <c r="GE123" i="69"/>
  <c r="GD123" i="69"/>
  <c r="GC123" i="69"/>
  <c r="GB123" i="69"/>
  <c r="GA123" i="69"/>
  <c r="FZ123" i="69"/>
  <c r="FY123" i="69"/>
  <c r="FX123" i="69"/>
  <c r="FW123" i="69"/>
  <c r="FV123" i="69"/>
  <c r="FU123" i="69"/>
  <c r="GN122" i="69"/>
  <c r="GM122" i="69"/>
  <c r="GL122" i="69"/>
  <c r="GK122" i="69"/>
  <c r="GJ122" i="69"/>
  <c r="GI122" i="69"/>
  <c r="GH122" i="69"/>
  <c r="GG122" i="69"/>
  <c r="GF122" i="69"/>
  <c r="GE122" i="69"/>
  <c r="GD122" i="69"/>
  <c r="GC122" i="69"/>
  <c r="GB122" i="69"/>
  <c r="GA122" i="69"/>
  <c r="FZ122" i="69"/>
  <c r="FY122" i="69"/>
  <c r="FX122" i="69"/>
  <c r="FW122" i="69"/>
  <c r="FV122" i="69"/>
  <c r="FU122" i="69"/>
  <c r="GN121" i="69"/>
  <c r="GM121" i="69"/>
  <c r="GL121" i="69"/>
  <c r="GK121" i="69"/>
  <c r="GJ121" i="69"/>
  <c r="GI121" i="69"/>
  <c r="GH121" i="69"/>
  <c r="GG121" i="69"/>
  <c r="GF121" i="69"/>
  <c r="GE121" i="69"/>
  <c r="GD121" i="69"/>
  <c r="GC121" i="69"/>
  <c r="GB121" i="69"/>
  <c r="GA121" i="69"/>
  <c r="FZ121" i="69"/>
  <c r="FY121" i="69"/>
  <c r="FX121" i="69"/>
  <c r="FW121" i="69"/>
  <c r="FV121" i="69"/>
  <c r="FU121" i="69"/>
  <c r="GN120" i="69"/>
  <c r="GM120" i="69"/>
  <c r="GL120" i="69"/>
  <c r="GK120" i="69"/>
  <c r="GJ120" i="69"/>
  <c r="GI120" i="69"/>
  <c r="GH120" i="69"/>
  <c r="GG120" i="69"/>
  <c r="GF120" i="69"/>
  <c r="GE120" i="69"/>
  <c r="GD120" i="69"/>
  <c r="GC120" i="69"/>
  <c r="GB120" i="69"/>
  <c r="GA120" i="69"/>
  <c r="FZ120" i="69"/>
  <c r="FY120" i="69"/>
  <c r="FX120" i="69"/>
  <c r="FW120" i="69"/>
  <c r="FV120" i="69"/>
  <c r="FU120" i="69"/>
  <c r="GN119" i="69"/>
  <c r="GM119" i="69"/>
  <c r="GL119" i="69"/>
  <c r="GK119" i="69"/>
  <c r="GJ119" i="69"/>
  <c r="GI119" i="69"/>
  <c r="GH119" i="69"/>
  <c r="GG119" i="69"/>
  <c r="GF119" i="69"/>
  <c r="GE119" i="69"/>
  <c r="GD119" i="69"/>
  <c r="GC119" i="69"/>
  <c r="GB119" i="69"/>
  <c r="GA119" i="69"/>
  <c r="FZ119" i="69"/>
  <c r="FY119" i="69"/>
  <c r="FX119" i="69"/>
  <c r="FW119" i="69"/>
  <c r="FV119" i="69"/>
  <c r="FU119" i="69"/>
  <c r="GN118" i="69"/>
  <c r="GM118" i="69"/>
  <c r="GL118" i="69"/>
  <c r="GK118" i="69"/>
  <c r="GJ118" i="69"/>
  <c r="GI118" i="69"/>
  <c r="GH118" i="69"/>
  <c r="GG118" i="69"/>
  <c r="GF118" i="69"/>
  <c r="GE118" i="69"/>
  <c r="GD118" i="69"/>
  <c r="GC118" i="69"/>
  <c r="GB118" i="69"/>
  <c r="GA118" i="69"/>
  <c r="FZ118" i="69"/>
  <c r="FY118" i="69"/>
  <c r="FX118" i="69"/>
  <c r="FW118" i="69"/>
  <c r="FV118" i="69"/>
  <c r="FU118" i="69"/>
  <c r="GN117" i="69"/>
  <c r="GM117" i="69"/>
  <c r="GL117" i="69"/>
  <c r="GK117" i="69"/>
  <c r="GJ117" i="69"/>
  <c r="GI117" i="69"/>
  <c r="GH117" i="69"/>
  <c r="GG117" i="69"/>
  <c r="GF117" i="69"/>
  <c r="GE117" i="69"/>
  <c r="GD117" i="69"/>
  <c r="GC117" i="69"/>
  <c r="GB117" i="69"/>
  <c r="GA117" i="69"/>
  <c r="FZ117" i="69"/>
  <c r="FY117" i="69"/>
  <c r="FX117" i="69"/>
  <c r="FW117" i="69"/>
  <c r="FV117" i="69"/>
  <c r="FU117" i="69"/>
  <c r="GN116" i="69"/>
  <c r="GM116" i="69"/>
  <c r="GL116" i="69"/>
  <c r="GK116" i="69"/>
  <c r="GJ116" i="69"/>
  <c r="GI116" i="69"/>
  <c r="GH116" i="69"/>
  <c r="GG116" i="69"/>
  <c r="GF116" i="69"/>
  <c r="GE116" i="69"/>
  <c r="GD116" i="69"/>
  <c r="GC116" i="69"/>
  <c r="GB116" i="69"/>
  <c r="GA116" i="69"/>
  <c r="FZ116" i="69"/>
  <c r="FY116" i="69"/>
  <c r="FX116" i="69"/>
  <c r="FW116" i="69"/>
  <c r="FV116" i="69"/>
  <c r="FU116" i="69"/>
  <c r="GN115" i="69"/>
  <c r="GM115" i="69"/>
  <c r="GL115" i="69"/>
  <c r="GK115" i="69"/>
  <c r="GJ115" i="69"/>
  <c r="GI115" i="69"/>
  <c r="GH115" i="69"/>
  <c r="GG115" i="69"/>
  <c r="GF115" i="69"/>
  <c r="GE115" i="69"/>
  <c r="GD115" i="69"/>
  <c r="GC115" i="69"/>
  <c r="GB115" i="69"/>
  <c r="GA115" i="69"/>
  <c r="FZ115" i="69"/>
  <c r="FY115" i="69"/>
  <c r="FX115" i="69"/>
  <c r="FW115" i="69"/>
  <c r="FV115" i="69"/>
  <c r="FU115" i="69"/>
  <c r="GN114" i="69"/>
  <c r="GM114" i="69"/>
  <c r="GL114" i="69"/>
  <c r="GK114" i="69"/>
  <c r="GJ114" i="69"/>
  <c r="GI114" i="69"/>
  <c r="GH114" i="69"/>
  <c r="GG114" i="69"/>
  <c r="GF114" i="69"/>
  <c r="GE114" i="69"/>
  <c r="GD114" i="69"/>
  <c r="GC114" i="69"/>
  <c r="GB114" i="69"/>
  <c r="GA114" i="69"/>
  <c r="FZ114" i="69"/>
  <c r="FY114" i="69"/>
  <c r="FX114" i="69"/>
  <c r="FV114" i="69"/>
  <c r="FU114" i="69"/>
  <c r="GN113" i="69"/>
  <c r="GM113" i="69"/>
  <c r="GL113" i="69"/>
  <c r="GK113" i="69"/>
  <c r="GJ113" i="69"/>
  <c r="GI113" i="69"/>
  <c r="GH113" i="69"/>
  <c r="GG113" i="69"/>
  <c r="GF113" i="69"/>
  <c r="GE113" i="69"/>
  <c r="GD113" i="69"/>
  <c r="GC113" i="69"/>
  <c r="GB113" i="69"/>
  <c r="GA113" i="69"/>
  <c r="FZ113" i="69"/>
  <c r="FY113" i="69"/>
  <c r="FX113" i="69"/>
  <c r="FW113" i="69"/>
  <c r="FV113" i="69"/>
  <c r="FU113" i="69"/>
  <c r="GN112" i="69"/>
  <c r="GM112" i="69"/>
  <c r="GL112" i="69"/>
  <c r="GK112" i="69"/>
  <c r="GJ112" i="69"/>
  <c r="GI112" i="69"/>
  <c r="GH112" i="69"/>
  <c r="GG112" i="69"/>
  <c r="GF112" i="69"/>
  <c r="GE112" i="69"/>
  <c r="GD112" i="69"/>
  <c r="GC112" i="69"/>
  <c r="GB112" i="69"/>
  <c r="GA112" i="69"/>
  <c r="FZ112" i="69"/>
  <c r="FY112" i="69"/>
  <c r="FX112" i="69"/>
  <c r="FW112" i="69"/>
  <c r="FV112" i="69"/>
  <c r="FU112" i="69"/>
  <c r="GN111" i="69"/>
  <c r="GM111" i="69"/>
  <c r="GL111" i="69"/>
  <c r="GK111" i="69"/>
  <c r="GJ111" i="69"/>
  <c r="GI111" i="69"/>
  <c r="GH111" i="69"/>
  <c r="GG111" i="69"/>
  <c r="GF111" i="69"/>
  <c r="GE111" i="69"/>
  <c r="GD111" i="69"/>
  <c r="GC111" i="69"/>
  <c r="GB111" i="69"/>
  <c r="GA111" i="69"/>
  <c r="FZ111" i="69"/>
  <c r="FY111" i="69"/>
  <c r="FX111" i="69"/>
  <c r="FW111" i="69"/>
  <c r="FV111" i="69"/>
  <c r="FU111" i="69"/>
  <c r="GN110" i="69"/>
  <c r="GM110" i="69"/>
  <c r="GL110" i="69"/>
  <c r="GK110" i="69"/>
  <c r="GJ110" i="69"/>
  <c r="GI110" i="69"/>
  <c r="GH110" i="69"/>
  <c r="GG110" i="69"/>
  <c r="GF110" i="69"/>
  <c r="GE110" i="69"/>
  <c r="GD110" i="69"/>
  <c r="GC110" i="69"/>
  <c r="GB110" i="69"/>
  <c r="GA110" i="69"/>
  <c r="FZ110" i="69"/>
  <c r="FY110" i="69"/>
  <c r="FX110" i="69"/>
  <c r="FW110" i="69"/>
  <c r="FV110" i="69"/>
  <c r="FU110" i="69"/>
  <c r="GN109" i="69"/>
  <c r="GM109" i="69"/>
  <c r="GL109" i="69"/>
  <c r="GK109" i="69"/>
  <c r="GJ109" i="69"/>
  <c r="GI109" i="69"/>
  <c r="GH109" i="69"/>
  <c r="GG109" i="69"/>
  <c r="GF109" i="69"/>
  <c r="GE109" i="69"/>
  <c r="GD109" i="69"/>
  <c r="GC109" i="69"/>
  <c r="GB109" i="69"/>
  <c r="GA109" i="69"/>
  <c r="FZ109" i="69"/>
  <c r="FY109" i="69"/>
  <c r="FX109" i="69"/>
  <c r="FW109" i="69"/>
  <c r="FV109" i="69"/>
  <c r="FU109" i="69"/>
  <c r="GN108" i="69"/>
  <c r="GM108" i="69"/>
  <c r="GL108" i="69"/>
  <c r="GK108" i="69"/>
  <c r="GJ108" i="69"/>
  <c r="GI108" i="69"/>
  <c r="GH108" i="69"/>
  <c r="GG108" i="69"/>
  <c r="GF108" i="69"/>
  <c r="GE108" i="69"/>
  <c r="GD108" i="69"/>
  <c r="GC108" i="69"/>
  <c r="GB108" i="69"/>
  <c r="GA108" i="69"/>
  <c r="FZ108" i="69"/>
  <c r="FY108" i="69"/>
  <c r="FX108" i="69"/>
  <c r="FW108" i="69"/>
  <c r="FV108" i="69"/>
  <c r="FU108" i="69"/>
  <c r="GN107" i="69"/>
  <c r="GM107" i="69"/>
  <c r="GL107" i="69"/>
  <c r="GK107" i="69"/>
  <c r="GJ107" i="69"/>
  <c r="GI107" i="69"/>
  <c r="GH107" i="69"/>
  <c r="GG107" i="69"/>
  <c r="GF107" i="69"/>
  <c r="GE107" i="69"/>
  <c r="GD107" i="69"/>
  <c r="GC107" i="69"/>
  <c r="GB107" i="69"/>
  <c r="GA107" i="69"/>
  <c r="FZ107" i="69"/>
  <c r="FY107" i="69"/>
  <c r="FX107" i="69"/>
  <c r="FW107" i="69"/>
  <c r="FV107" i="69"/>
  <c r="FU107" i="69"/>
  <c r="GN106" i="69"/>
  <c r="GM106" i="69"/>
  <c r="GL106" i="69"/>
  <c r="GK106" i="69"/>
  <c r="GJ106" i="69"/>
  <c r="GI106" i="69"/>
  <c r="GH106" i="69"/>
  <c r="GG106" i="69"/>
  <c r="GF106" i="69"/>
  <c r="GE106" i="69"/>
  <c r="GD106" i="69"/>
  <c r="GC106" i="69"/>
  <c r="GB106" i="69"/>
  <c r="GA106" i="69"/>
  <c r="FZ106" i="69"/>
  <c r="FY106" i="69"/>
  <c r="FX106" i="69"/>
  <c r="FW106" i="69"/>
  <c r="FV106" i="69"/>
  <c r="FU106" i="69"/>
  <c r="GN105" i="69"/>
  <c r="GM105" i="69"/>
  <c r="GL105" i="69"/>
  <c r="GK105" i="69"/>
  <c r="GJ105" i="69"/>
  <c r="GI105" i="69"/>
  <c r="GH105" i="69"/>
  <c r="GG105" i="69"/>
  <c r="GF105" i="69"/>
  <c r="GE105" i="69"/>
  <c r="GD105" i="69"/>
  <c r="GC105" i="69"/>
  <c r="GB105" i="69"/>
  <c r="GA105" i="69"/>
  <c r="FZ105" i="69"/>
  <c r="FY105" i="69"/>
  <c r="FX105" i="69"/>
  <c r="FW105" i="69"/>
  <c r="FV105" i="69"/>
  <c r="FU105" i="69"/>
  <c r="GN104" i="69"/>
  <c r="GM104" i="69"/>
  <c r="GL104" i="69"/>
  <c r="GK104" i="69"/>
  <c r="GJ104" i="69"/>
  <c r="GI104" i="69"/>
  <c r="GH104" i="69"/>
  <c r="GG104" i="69"/>
  <c r="GF104" i="69"/>
  <c r="GE104" i="69"/>
  <c r="GD104" i="69"/>
  <c r="GC104" i="69"/>
  <c r="GB104" i="69"/>
  <c r="GA104" i="69"/>
  <c r="FZ104" i="69"/>
  <c r="FY104" i="69"/>
  <c r="FX104" i="69"/>
  <c r="FW104" i="69"/>
  <c r="FV104" i="69"/>
  <c r="FU104" i="69"/>
  <c r="GN103" i="69"/>
  <c r="GM103" i="69"/>
  <c r="GL103" i="69"/>
  <c r="GK103" i="69"/>
  <c r="GJ103" i="69"/>
  <c r="GI103" i="69"/>
  <c r="GH103" i="69"/>
  <c r="GG103" i="69"/>
  <c r="GF103" i="69"/>
  <c r="GE103" i="69"/>
  <c r="GD103" i="69"/>
  <c r="GC103" i="69"/>
  <c r="GB103" i="69"/>
  <c r="GA103" i="69"/>
  <c r="FZ103" i="69"/>
  <c r="FY103" i="69"/>
  <c r="FX103" i="69"/>
  <c r="FW103" i="69"/>
  <c r="FV103" i="69"/>
  <c r="FU103" i="69"/>
  <c r="GN102" i="69"/>
  <c r="GM102" i="69"/>
  <c r="GL102" i="69"/>
  <c r="GK102" i="69"/>
  <c r="GJ102" i="69"/>
  <c r="GI102" i="69"/>
  <c r="GH102" i="69"/>
  <c r="GG102" i="69"/>
  <c r="GF102" i="69"/>
  <c r="GE102" i="69"/>
  <c r="GD102" i="69"/>
  <c r="GC102" i="69"/>
  <c r="GB102" i="69"/>
  <c r="GA102" i="69"/>
  <c r="FZ102" i="69"/>
  <c r="FY102" i="69"/>
  <c r="FX102" i="69"/>
  <c r="FW102" i="69"/>
  <c r="FV102" i="69"/>
  <c r="FU102" i="69"/>
  <c r="GN101" i="69"/>
  <c r="GM101" i="69"/>
  <c r="GL101" i="69"/>
  <c r="GK101" i="69"/>
  <c r="GJ101" i="69"/>
  <c r="GI101" i="69"/>
  <c r="GH101" i="69"/>
  <c r="GG101" i="69"/>
  <c r="GF101" i="69"/>
  <c r="GE101" i="69"/>
  <c r="GD101" i="69"/>
  <c r="GC101" i="69"/>
  <c r="GB101" i="69"/>
  <c r="GA101" i="69"/>
  <c r="FZ101" i="69"/>
  <c r="FY101" i="69"/>
  <c r="FX101" i="69"/>
  <c r="FW101" i="69"/>
  <c r="FV101" i="69"/>
  <c r="FU101" i="69"/>
  <c r="GN100" i="69"/>
  <c r="GM100" i="69"/>
  <c r="GL100" i="69"/>
  <c r="GK100" i="69"/>
  <c r="GJ100" i="69"/>
  <c r="GI100" i="69"/>
  <c r="GH100" i="69"/>
  <c r="GG100" i="69"/>
  <c r="GF100" i="69"/>
  <c r="GE100" i="69"/>
  <c r="GD100" i="69"/>
  <c r="GC100" i="69"/>
  <c r="GB100" i="69"/>
  <c r="GA100" i="69"/>
  <c r="FZ100" i="69"/>
  <c r="FY100" i="69"/>
  <c r="FX100" i="69"/>
  <c r="FW100" i="69"/>
  <c r="FV100" i="69"/>
  <c r="FU100" i="69"/>
  <c r="GN99" i="69"/>
  <c r="GM99" i="69"/>
  <c r="GL99" i="69"/>
  <c r="GK99" i="69"/>
  <c r="GJ99" i="69"/>
  <c r="GI99" i="69"/>
  <c r="GH99" i="69"/>
  <c r="GG99" i="69"/>
  <c r="GF99" i="69"/>
  <c r="GE99" i="69"/>
  <c r="GD99" i="69"/>
  <c r="GC99" i="69"/>
  <c r="GB99" i="69"/>
  <c r="GA99" i="69"/>
  <c r="FZ99" i="69"/>
  <c r="FY99" i="69"/>
  <c r="FX99" i="69"/>
  <c r="FW99" i="69"/>
  <c r="FV99" i="69"/>
  <c r="FU99" i="69"/>
  <c r="GN98" i="69"/>
  <c r="GM98" i="69"/>
  <c r="GL98" i="69"/>
  <c r="GK98" i="69"/>
  <c r="GJ98" i="69"/>
  <c r="GI98" i="69"/>
  <c r="GH98" i="69"/>
  <c r="GG98" i="69"/>
  <c r="GF98" i="69"/>
  <c r="GE98" i="69"/>
  <c r="GD98" i="69"/>
  <c r="GC98" i="69"/>
  <c r="GB98" i="69"/>
  <c r="GA98" i="69"/>
  <c r="FZ98" i="69"/>
  <c r="FY98" i="69"/>
  <c r="FX98" i="69"/>
  <c r="FW98" i="69"/>
  <c r="FV98" i="69"/>
  <c r="FU98" i="69"/>
  <c r="GN97" i="69"/>
  <c r="GM97" i="69"/>
  <c r="GL97" i="69"/>
  <c r="GK97" i="69"/>
  <c r="GJ97" i="69"/>
  <c r="GI97" i="69"/>
  <c r="GH97" i="69"/>
  <c r="GG97" i="69"/>
  <c r="GF97" i="69"/>
  <c r="GE97" i="69"/>
  <c r="GD97" i="69"/>
  <c r="GC97" i="69"/>
  <c r="GB97" i="69"/>
  <c r="GA97" i="69"/>
  <c r="FZ97" i="69"/>
  <c r="FY97" i="69"/>
  <c r="FX97" i="69"/>
  <c r="FW97" i="69"/>
  <c r="FV97" i="69"/>
  <c r="FU97" i="69"/>
  <c r="GN96" i="69"/>
  <c r="GM96" i="69"/>
  <c r="GL96" i="69"/>
  <c r="GK96" i="69"/>
  <c r="GJ96" i="69"/>
  <c r="GI96" i="69"/>
  <c r="GH96" i="69"/>
  <c r="GG96" i="69"/>
  <c r="GF96" i="69"/>
  <c r="GE96" i="69"/>
  <c r="GD96" i="69"/>
  <c r="GC96" i="69"/>
  <c r="GB96" i="69"/>
  <c r="GA96" i="69"/>
  <c r="FZ96" i="69"/>
  <c r="FY96" i="69"/>
  <c r="FX96" i="69"/>
  <c r="FW96" i="69"/>
  <c r="FV96" i="69"/>
  <c r="FU96" i="69"/>
  <c r="GN95" i="69"/>
  <c r="GM95" i="69"/>
  <c r="GL95" i="69"/>
  <c r="GK95" i="69"/>
  <c r="GJ95" i="69"/>
  <c r="GI95" i="69"/>
  <c r="GH95" i="69"/>
  <c r="GG95" i="69"/>
  <c r="GF95" i="69"/>
  <c r="GE95" i="69"/>
  <c r="GD95" i="69"/>
  <c r="GC95" i="69"/>
  <c r="GB95" i="69"/>
  <c r="GA95" i="69"/>
  <c r="FZ95" i="69"/>
  <c r="FY95" i="69"/>
  <c r="FX95" i="69"/>
  <c r="FW95" i="69"/>
  <c r="FV95" i="69"/>
  <c r="FU95" i="69"/>
  <c r="GN94" i="69"/>
  <c r="GM94" i="69"/>
  <c r="GL94" i="69"/>
  <c r="GK94" i="69"/>
  <c r="GJ94" i="69"/>
  <c r="GI94" i="69"/>
  <c r="GH94" i="69"/>
  <c r="GG94" i="69"/>
  <c r="GF94" i="69"/>
  <c r="GE94" i="69"/>
  <c r="GD94" i="69"/>
  <c r="GC94" i="69"/>
  <c r="GB94" i="69"/>
  <c r="GA94" i="69"/>
  <c r="FZ94" i="69"/>
  <c r="FY94" i="69"/>
  <c r="FX94" i="69"/>
  <c r="FW94" i="69"/>
  <c r="FV94" i="69"/>
  <c r="FU94" i="69"/>
  <c r="GN93" i="69"/>
  <c r="GM93" i="69"/>
  <c r="GL93" i="69"/>
  <c r="GK93" i="69"/>
  <c r="GJ93" i="69"/>
  <c r="GI93" i="69"/>
  <c r="GH93" i="69"/>
  <c r="GG93" i="69"/>
  <c r="GF93" i="69"/>
  <c r="GE93" i="69"/>
  <c r="GD93" i="69"/>
  <c r="GC93" i="69"/>
  <c r="GB93" i="69"/>
  <c r="GA93" i="69"/>
  <c r="FZ93" i="69"/>
  <c r="FY93" i="69"/>
  <c r="FX93" i="69"/>
  <c r="FW93" i="69"/>
  <c r="FV93" i="69"/>
  <c r="FU93" i="69"/>
  <c r="GN92" i="69"/>
  <c r="GM92" i="69"/>
  <c r="GL92" i="69"/>
  <c r="GK92" i="69"/>
  <c r="GJ92" i="69"/>
  <c r="GI92" i="69"/>
  <c r="GH92" i="69"/>
  <c r="GG92" i="69"/>
  <c r="GF92" i="69"/>
  <c r="GE92" i="69"/>
  <c r="GD92" i="69"/>
  <c r="GC92" i="69"/>
  <c r="GB92" i="69"/>
  <c r="GA92" i="69"/>
  <c r="FZ92" i="69"/>
  <c r="FY92" i="69"/>
  <c r="FX92" i="69"/>
  <c r="FW92" i="69"/>
  <c r="FV92" i="69"/>
  <c r="FU92" i="69"/>
  <c r="GN91" i="69"/>
  <c r="GM91" i="69"/>
  <c r="GL91" i="69"/>
  <c r="GK91" i="69"/>
  <c r="GJ91" i="69"/>
  <c r="GI91" i="69"/>
  <c r="GH91" i="69"/>
  <c r="GG91" i="69"/>
  <c r="GF91" i="69"/>
  <c r="GE91" i="69"/>
  <c r="GD91" i="69"/>
  <c r="GC91" i="69"/>
  <c r="GB91" i="69"/>
  <c r="GA91" i="69"/>
  <c r="FZ91" i="69"/>
  <c r="FY91" i="69"/>
  <c r="FX91" i="69"/>
  <c r="FW91" i="69"/>
  <c r="FV91" i="69"/>
  <c r="FU91" i="69"/>
  <c r="GN90" i="69"/>
  <c r="GM90" i="69"/>
  <c r="GL90" i="69"/>
  <c r="GK90" i="69"/>
  <c r="GJ90" i="69"/>
  <c r="GI90" i="69"/>
  <c r="GH90" i="69"/>
  <c r="GG90" i="69"/>
  <c r="GF90" i="69"/>
  <c r="GE90" i="69"/>
  <c r="GD90" i="69"/>
  <c r="GC90" i="69"/>
  <c r="GB90" i="69"/>
  <c r="GA90" i="69"/>
  <c r="FZ90" i="69"/>
  <c r="FY90" i="69"/>
  <c r="FX90" i="69"/>
  <c r="FW90" i="69"/>
  <c r="FV90" i="69"/>
  <c r="FU90" i="69"/>
  <c r="GN89" i="69"/>
  <c r="GM89" i="69"/>
  <c r="GL89" i="69"/>
  <c r="GK89" i="69"/>
  <c r="GJ89" i="69"/>
  <c r="GI89" i="69"/>
  <c r="GH89" i="69"/>
  <c r="GG89" i="69"/>
  <c r="GF89" i="69"/>
  <c r="GE89" i="69"/>
  <c r="GD89" i="69"/>
  <c r="GC89" i="69"/>
  <c r="GB89" i="69"/>
  <c r="GA89" i="69"/>
  <c r="FZ89" i="69"/>
  <c r="FY89" i="69"/>
  <c r="FX89" i="69"/>
  <c r="FW89" i="69"/>
  <c r="FV89" i="69"/>
  <c r="FU89" i="69"/>
  <c r="GN88" i="69"/>
  <c r="GM88" i="69"/>
  <c r="GL88" i="69"/>
  <c r="GK88" i="69"/>
  <c r="GJ88" i="69"/>
  <c r="GI88" i="69"/>
  <c r="GH88" i="69"/>
  <c r="GG88" i="69"/>
  <c r="GF88" i="69"/>
  <c r="GE88" i="69"/>
  <c r="GD88" i="69"/>
  <c r="GC88" i="69"/>
  <c r="GB88" i="69"/>
  <c r="GA88" i="69"/>
  <c r="FZ88" i="69"/>
  <c r="FY88" i="69"/>
  <c r="FX88" i="69"/>
  <c r="FW88" i="69"/>
  <c r="FV88" i="69"/>
  <c r="FU88" i="69"/>
  <c r="GN87" i="69"/>
  <c r="GM87" i="69"/>
  <c r="GL87" i="69"/>
  <c r="GK87" i="69"/>
  <c r="GJ87" i="69"/>
  <c r="GI87" i="69"/>
  <c r="GH87" i="69"/>
  <c r="GG87" i="69"/>
  <c r="GF87" i="69"/>
  <c r="GE87" i="69"/>
  <c r="GD87" i="69"/>
  <c r="GC87" i="69"/>
  <c r="GB87" i="69"/>
  <c r="GA87" i="69"/>
  <c r="FZ87" i="69"/>
  <c r="FX87" i="69"/>
  <c r="FW87" i="69"/>
  <c r="FV87" i="69"/>
  <c r="FU87" i="69"/>
  <c r="GN86" i="69"/>
  <c r="GM86" i="69"/>
  <c r="GL86" i="69"/>
  <c r="GK86" i="69"/>
  <c r="GJ86" i="69"/>
  <c r="GI86" i="69"/>
  <c r="GH86" i="69"/>
  <c r="GG86" i="69"/>
  <c r="GF86" i="69"/>
  <c r="GE86" i="69"/>
  <c r="GD86" i="69"/>
  <c r="GC86" i="69"/>
  <c r="GB86" i="69"/>
  <c r="GA86" i="69"/>
  <c r="FZ86" i="69"/>
  <c r="FY86" i="69"/>
  <c r="FX86" i="69"/>
  <c r="FW86" i="69"/>
  <c r="FV86" i="69"/>
  <c r="GN85" i="69"/>
  <c r="GM85" i="69"/>
  <c r="GL85" i="69"/>
  <c r="GK85" i="69"/>
  <c r="GJ85" i="69"/>
  <c r="GI85" i="69"/>
  <c r="GH85" i="69"/>
  <c r="GG85" i="69"/>
  <c r="GF85" i="69"/>
  <c r="GE85" i="69"/>
  <c r="GD85" i="69"/>
  <c r="GC85" i="69"/>
  <c r="GB85" i="69"/>
  <c r="GA85" i="69"/>
  <c r="FZ85" i="69"/>
  <c r="FY85" i="69"/>
  <c r="FX85" i="69"/>
  <c r="FW85" i="69"/>
  <c r="FV85" i="69"/>
  <c r="FU85" i="69"/>
  <c r="GN84" i="69"/>
  <c r="GM84" i="69"/>
  <c r="GL84" i="69"/>
  <c r="GK84" i="69"/>
  <c r="GJ84" i="69"/>
  <c r="GI84" i="69"/>
  <c r="GH84" i="69"/>
  <c r="GG84" i="69"/>
  <c r="GF84" i="69"/>
  <c r="GE84" i="69"/>
  <c r="GD84" i="69"/>
  <c r="GC84" i="69"/>
  <c r="GB84" i="69"/>
  <c r="GA84" i="69"/>
  <c r="FZ84" i="69"/>
  <c r="FY84" i="69"/>
  <c r="FX84" i="69"/>
  <c r="FW84" i="69"/>
  <c r="FV84" i="69"/>
  <c r="FU84" i="69"/>
  <c r="GN83" i="69"/>
  <c r="GM83" i="69"/>
  <c r="GL83" i="69"/>
  <c r="GK83" i="69"/>
  <c r="GJ83" i="69"/>
  <c r="GI83" i="69"/>
  <c r="GH83" i="69"/>
  <c r="GG83" i="69"/>
  <c r="GF83" i="69"/>
  <c r="GE83" i="69"/>
  <c r="GD83" i="69"/>
  <c r="GC83" i="69"/>
  <c r="GB83" i="69"/>
  <c r="GA83" i="69"/>
  <c r="FZ83" i="69"/>
  <c r="FY83" i="69"/>
  <c r="FX83" i="69"/>
  <c r="FW83" i="69"/>
  <c r="FV83" i="69"/>
  <c r="FU83" i="69"/>
  <c r="GN82" i="69"/>
  <c r="GM82" i="69"/>
  <c r="GL82" i="69"/>
  <c r="GK82" i="69"/>
  <c r="GJ82" i="69"/>
  <c r="GI82" i="69"/>
  <c r="GH82" i="69"/>
  <c r="GG82" i="69"/>
  <c r="GF82" i="69"/>
  <c r="GE82" i="69"/>
  <c r="GD82" i="69"/>
  <c r="GC82" i="69"/>
  <c r="GB82" i="69"/>
  <c r="GA82" i="69"/>
  <c r="FZ82" i="69"/>
  <c r="FY82" i="69"/>
  <c r="FX82" i="69"/>
  <c r="FW82" i="69"/>
  <c r="FV82" i="69"/>
  <c r="FU82" i="69"/>
  <c r="GN81" i="69"/>
  <c r="GM81" i="69"/>
  <c r="GL81" i="69"/>
  <c r="GK81" i="69"/>
  <c r="GJ81" i="69"/>
  <c r="GI81" i="69"/>
  <c r="GH81" i="69"/>
  <c r="GG81" i="69"/>
  <c r="GF81" i="69"/>
  <c r="GE81" i="69"/>
  <c r="GD81" i="69"/>
  <c r="GC81" i="69"/>
  <c r="GB81" i="69"/>
  <c r="GA81" i="69"/>
  <c r="FZ81" i="69"/>
  <c r="FY81" i="69"/>
  <c r="FX81" i="69"/>
  <c r="FW81" i="69"/>
  <c r="FV81" i="69"/>
  <c r="FU81" i="69"/>
  <c r="GN80" i="69"/>
  <c r="GM80" i="69"/>
  <c r="GL80" i="69"/>
  <c r="GK80" i="69"/>
  <c r="GJ80" i="69"/>
  <c r="GI80" i="69"/>
  <c r="GH80" i="69"/>
  <c r="GG80" i="69"/>
  <c r="GF80" i="69"/>
  <c r="GE80" i="69"/>
  <c r="GD80" i="69"/>
  <c r="GC80" i="69"/>
  <c r="GB80" i="69"/>
  <c r="GA80" i="69"/>
  <c r="FZ80" i="69"/>
  <c r="FX80" i="69"/>
  <c r="FW80" i="69"/>
  <c r="FV80" i="69"/>
  <c r="FU80" i="69"/>
  <c r="GN79" i="69"/>
  <c r="GM79" i="69"/>
  <c r="GL79" i="69"/>
  <c r="GK79" i="69"/>
  <c r="GJ79" i="69"/>
  <c r="GI79" i="69"/>
  <c r="GH79" i="69"/>
  <c r="GG79" i="69"/>
  <c r="GF79" i="69"/>
  <c r="GE79" i="69"/>
  <c r="GD79" i="69"/>
  <c r="GC79" i="69"/>
  <c r="GB79" i="69"/>
  <c r="GA79" i="69"/>
  <c r="FZ79" i="69"/>
  <c r="FY79" i="69"/>
  <c r="FX79" i="69"/>
  <c r="FW79" i="69"/>
  <c r="FV79" i="69"/>
  <c r="FU79" i="69"/>
  <c r="GN78" i="69"/>
  <c r="GM78" i="69"/>
  <c r="GL78" i="69"/>
  <c r="GK78" i="69"/>
  <c r="GJ78" i="69"/>
  <c r="GI78" i="69"/>
  <c r="GH78" i="69"/>
  <c r="GG78" i="69"/>
  <c r="GF78" i="69"/>
  <c r="GE78" i="69"/>
  <c r="GD78" i="69"/>
  <c r="GC78" i="69"/>
  <c r="GB78" i="69"/>
  <c r="GA78" i="69"/>
  <c r="FZ78" i="69"/>
  <c r="FY78" i="69"/>
  <c r="FX78" i="69"/>
  <c r="FW78" i="69"/>
  <c r="FV78" i="69"/>
  <c r="FU78" i="69"/>
  <c r="GN77" i="69"/>
  <c r="GM77" i="69"/>
  <c r="GL77" i="69"/>
  <c r="GK77" i="69"/>
  <c r="GJ77" i="69"/>
  <c r="GI77" i="69"/>
  <c r="GH77" i="69"/>
  <c r="GG77" i="69"/>
  <c r="GF77" i="69"/>
  <c r="GE77" i="69"/>
  <c r="GD77" i="69"/>
  <c r="GC77" i="69"/>
  <c r="GB77" i="69"/>
  <c r="GA77" i="69"/>
  <c r="FZ77" i="69"/>
  <c r="FY77" i="69"/>
  <c r="FX77" i="69"/>
  <c r="FW77" i="69"/>
  <c r="FV77" i="69"/>
  <c r="FU77" i="69"/>
  <c r="GN76" i="69"/>
  <c r="GM76" i="69"/>
  <c r="GL76" i="69"/>
  <c r="GK76" i="69"/>
  <c r="GJ76" i="69"/>
  <c r="GI76" i="69"/>
  <c r="GH76" i="69"/>
  <c r="GG76" i="69"/>
  <c r="GF76" i="69"/>
  <c r="GE76" i="69"/>
  <c r="GD76" i="69"/>
  <c r="GC76" i="69"/>
  <c r="GB76" i="69"/>
  <c r="GA76" i="69"/>
  <c r="FZ76" i="69"/>
  <c r="FY76" i="69"/>
  <c r="FX76" i="69"/>
  <c r="FW76" i="69"/>
  <c r="FV76" i="69"/>
  <c r="FU76" i="69"/>
  <c r="GN75" i="69"/>
  <c r="GM75" i="69"/>
  <c r="GL75" i="69"/>
  <c r="GK75" i="69"/>
  <c r="GJ75" i="69"/>
  <c r="GI75" i="69"/>
  <c r="GH75" i="69"/>
  <c r="GG75" i="69"/>
  <c r="GF75" i="69"/>
  <c r="GE75" i="69"/>
  <c r="GD75" i="69"/>
  <c r="GC75" i="69"/>
  <c r="GB75" i="69"/>
  <c r="GA75" i="69"/>
  <c r="FZ75" i="69"/>
  <c r="FY75" i="69"/>
  <c r="FX75" i="69"/>
  <c r="FW75" i="69"/>
  <c r="FV75" i="69"/>
  <c r="FU75" i="69"/>
  <c r="GN74" i="69"/>
  <c r="GM74" i="69"/>
  <c r="GL74" i="69"/>
  <c r="GK74" i="69"/>
  <c r="GJ74" i="69"/>
  <c r="GI74" i="69"/>
  <c r="GH74" i="69"/>
  <c r="GG74" i="69"/>
  <c r="GF74" i="69"/>
  <c r="GE74" i="69"/>
  <c r="GD74" i="69"/>
  <c r="GC74" i="69"/>
  <c r="GB74" i="69"/>
  <c r="GA74" i="69"/>
  <c r="FZ74" i="69"/>
  <c r="FY74" i="69"/>
  <c r="FX74" i="69"/>
  <c r="FW74" i="69"/>
  <c r="FV74" i="69"/>
  <c r="FU74" i="69"/>
  <c r="GN73" i="69"/>
  <c r="GM73" i="69"/>
  <c r="GL73" i="69"/>
  <c r="GK73" i="69"/>
  <c r="GJ73" i="69"/>
  <c r="GI73" i="69"/>
  <c r="GH73" i="69"/>
  <c r="GG73" i="69"/>
  <c r="GF73" i="69"/>
  <c r="GE73" i="69"/>
  <c r="GD73" i="69"/>
  <c r="GC73" i="69"/>
  <c r="GB73" i="69"/>
  <c r="GA73" i="69"/>
  <c r="FZ73" i="69"/>
  <c r="FY73" i="69"/>
  <c r="FX73" i="69"/>
  <c r="FW73" i="69"/>
  <c r="FV73" i="69"/>
  <c r="FU73" i="69"/>
  <c r="GN72" i="69"/>
  <c r="GM72" i="69"/>
  <c r="GL72" i="69"/>
  <c r="GK72" i="69"/>
  <c r="GJ72" i="69"/>
  <c r="GI72" i="69"/>
  <c r="GH72" i="69"/>
  <c r="GG72" i="69"/>
  <c r="GF72" i="69"/>
  <c r="GE72" i="69"/>
  <c r="GD72" i="69"/>
  <c r="GC72" i="69"/>
  <c r="GB72" i="69"/>
  <c r="GA72" i="69"/>
  <c r="FZ72" i="69"/>
  <c r="FY72" i="69"/>
  <c r="FX72" i="69"/>
  <c r="FW72" i="69"/>
  <c r="FV72" i="69"/>
  <c r="FU72" i="69"/>
  <c r="GN71" i="69"/>
  <c r="GM71" i="69"/>
  <c r="GL71" i="69"/>
  <c r="GK71" i="69"/>
  <c r="GJ71" i="69"/>
  <c r="GI71" i="69"/>
  <c r="GH71" i="69"/>
  <c r="GG71" i="69"/>
  <c r="GF71" i="69"/>
  <c r="GE71" i="69"/>
  <c r="GD71" i="69"/>
  <c r="GC71" i="69"/>
  <c r="GB71" i="69"/>
  <c r="GA71" i="69"/>
  <c r="FZ71" i="69"/>
  <c r="FY71" i="69"/>
  <c r="FX71" i="69"/>
  <c r="FW71" i="69"/>
  <c r="FV71" i="69"/>
  <c r="FU71" i="69"/>
  <c r="GN70" i="69"/>
  <c r="GM70" i="69"/>
  <c r="GL70" i="69"/>
  <c r="GK70" i="69"/>
  <c r="GJ70" i="69"/>
  <c r="GI70" i="69"/>
  <c r="GH70" i="69"/>
  <c r="GG70" i="69"/>
  <c r="GF70" i="69"/>
  <c r="GE70" i="69"/>
  <c r="GD70" i="69"/>
  <c r="GC70" i="69"/>
  <c r="GB70" i="69"/>
  <c r="GA70" i="69"/>
  <c r="FZ70" i="69"/>
  <c r="FX70" i="69"/>
  <c r="FW70" i="69"/>
  <c r="FV70" i="69"/>
  <c r="FU70" i="69"/>
  <c r="GN69" i="69"/>
  <c r="GM69" i="69"/>
  <c r="GL69" i="69"/>
  <c r="GK69" i="69"/>
  <c r="GJ69" i="69"/>
  <c r="GI69" i="69"/>
  <c r="GH69" i="69"/>
  <c r="GG69" i="69"/>
  <c r="GF69" i="69"/>
  <c r="GE69" i="69"/>
  <c r="GD69" i="69"/>
  <c r="GC69" i="69"/>
  <c r="GB69" i="69"/>
  <c r="GA69" i="69"/>
  <c r="FZ69" i="69"/>
  <c r="FY69" i="69"/>
  <c r="FX69" i="69"/>
  <c r="FW69" i="69"/>
  <c r="FV69" i="69"/>
  <c r="FU69" i="69"/>
  <c r="GN68" i="69"/>
  <c r="GM68" i="69"/>
  <c r="GL68" i="69"/>
  <c r="GK68" i="69"/>
  <c r="GJ68" i="69"/>
  <c r="GI68" i="69"/>
  <c r="GH68" i="69"/>
  <c r="GG68" i="69"/>
  <c r="GF68" i="69"/>
  <c r="GE68" i="69"/>
  <c r="GD68" i="69"/>
  <c r="GC68" i="69"/>
  <c r="GB68" i="69"/>
  <c r="GA68" i="69"/>
  <c r="FZ68" i="69"/>
  <c r="FY68" i="69"/>
  <c r="FX68" i="69"/>
  <c r="FW68" i="69"/>
  <c r="FV68" i="69"/>
  <c r="FU68" i="69"/>
  <c r="GN67" i="69"/>
  <c r="GM67" i="69"/>
  <c r="GL67" i="69"/>
  <c r="GK67" i="69"/>
  <c r="GJ67" i="69"/>
  <c r="GI67" i="69"/>
  <c r="GH67" i="69"/>
  <c r="GG67" i="69"/>
  <c r="GF67" i="69"/>
  <c r="GE67" i="69"/>
  <c r="GD67" i="69"/>
  <c r="GC67" i="69"/>
  <c r="GB67" i="69"/>
  <c r="GA67" i="69"/>
  <c r="FZ67" i="69"/>
  <c r="FY67" i="69"/>
  <c r="FX67" i="69"/>
  <c r="FW67" i="69"/>
  <c r="FV67" i="69"/>
  <c r="FU67" i="69"/>
  <c r="GN66" i="69"/>
  <c r="GM66" i="69"/>
  <c r="GL66" i="69"/>
  <c r="GK66" i="69"/>
  <c r="GJ66" i="69"/>
  <c r="GI66" i="69"/>
  <c r="GH66" i="69"/>
  <c r="GG66" i="69"/>
  <c r="GF66" i="69"/>
  <c r="GE66" i="69"/>
  <c r="GD66" i="69"/>
  <c r="GC66" i="69"/>
  <c r="GB66" i="69"/>
  <c r="GA66" i="69"/>
  <c r="FZ66" i="69"/>
  <c r="FY66" i="69"/>
  <c r="FX66" i="69"/>
  <c r="FW66" i="69"/>
  <c r="FV66" i="69"/>
  <c r="FU66" i="69"/>
  <c r="GN65" i="69"/>
  <c r="GM65" i="69"/>
  <c r="GL65" i="69"/>
  <c r="GK65" i="69"/>
  <c r="GJ65" i="69"/>
  <c r="GI65" i="69"/>
  <c r="GH65" i="69"/>
  <c r="GG65" i="69"/>
  <c r="GF65" i="69"/>
  <c r="GE65" i="69"/>
  <c r="GD65" i="69"/>
  <c r="GC65" i="69"/>
  <c r="GB65" i="69"/>
  <c r="GA65" i="69"/>
  <c r="FZ65" i="69"/>
  <c r="FY65" i="69"/>
  <c r="FX65" i="69"/>
  <c r="FW65" i="69"/>
  <c r="FV65" i="69"/>
  <c r="FU65" i="69"/>
  <c r="GN64" i="69"/>
  <c r="GM64" i="69"/>
  <c r="GL64" i="69"/>
  <c r="GK64" i="69"/>
  <c r="GJ64" i="69"/>
  <c r="GI64" i="69"/>
  <c r="GH64" i="69"/>
  <c r="GG64" i="69"/>
  <c r="GF64" i="69"/>
  <c r="GE64" i="69"/>
  <c r="GD64" i="69"/>
  <c r="GC64" i="69"/>
  <c r="GB64" i="69"/>
  <c r="GA64" i="69"/>
  <c r="FZ64" i="69"/>
  <c r="FY64" i="69"/>
  <c r="FX64" i="69"/>
  <c r="FW64" i="69"/>
  <c r="FV64" i="69"/>
  <c r="FU64" i="69"/>
  <c r="GN63" i="69"/>
  <c r="GM63" i="69"/>
  <c r="GL63" i="69"/>
  <c r="GK63" i="69"/>
  <c r="GJ63" i="69"/>
  <c r="GI63" i="69"/>
  <c r="GH63" i="69"/>
  <c r="GG63" i="69"/>
  <c r="GF63" i="69"/>
  <c r="GE63" i="69"/>
  <c r="GD63" i="69"/>
  <c r="GC63" i="69"/>
  <c r="GB63" i="69"/>
  <c r="GA63" i="69"/>
  <c r="FZ63" i="69"/>
  <c r="FY63" i="69"/>
  <c r="FX63" i="69"/>
  <c r="FW63" i="69"/>
  <c r="FV63" i="69"/>
  <c r="FU63" i="69"/>
  <c r="GN62" i="69"/>
  <c r="GM62" i="69"/>
  <c r="GL62" i="69"/>
  <c r="GK62" i="69"/>
  <c r="GJ62" i="69"/>
  <c r="GI62" i="69"/>
  <c r="GH62" i="69"/>
  <c r="GG62" i="69"/>
  <c r="GF62" i="69"/>
  <c r="GE62" i="69"/>
  <c r="GD62" i="69"/>
  <c r="GC62" i="69"/>
  <c r="GB62" i="69"/>
  <c r="GA62" i="69"/>
  <c r="FZ62" i="69"/>
  <c r="FY62" i="69"/>
  <c r="FX62" i="69"/>
  <c r="FW62" i="69"/>
  <c r="FV62" i="69"/>
  <c r="FU62" i="69"/>
  <c r="GN61" i="69"/>
  <c r="GM61" i="69"/>
  <c r="GL61" i="69"/>
  <c r="GK61" i="69"/>
  <c r="GJ61" i="69"/>
  <c r="GI61" i="69"/>
  <c r="GH61" i="69"/>
  <c r="GG61" i="69"/>
  <c r="GF61" i="69"/>
  <c r="GE61" i="69"/>
  <c r="GD61" i="69"/>
  <c r="GC61" i="69"/>
  <c r="GB61" i="69"/>
  <c r="GA61" i="69"/>
  <c r="FZ61" i="69"/>
  <c r="FY61" i="69"/>
  <c r="FX61" i="69"/>
  <c r="FW61" i="69"/>
  <c r="FV61" i="69"/>
  <c r="FU61" i="69"/>
  <c r="GN60" i="69"/>
  <c r="GM60" i="69"/>
  <c r="GL60" i="69"/>
  <c r="GK60" i="69"/>
  <c r="GJ60" i="69"/>
  <c r="GI60" i="69"/>
  <c r="GH60" i="69"/>
  <c r="GG60" i="69"/>
  <c r="GF60" i="69"/>
  <c r="GE60" i="69"/>
  <c r="GD60" i="69"/>
  <c r="GC60" i="69"/>
  <c r="GB60" i="69"/>
  <c r="GA60" i="69"/>
  <c r="FZ60" i="69"/>
  <c r="FY60" i="69"/>
  <c r="FX60" i="69"/>
  <c r="FW60" i="69"/>
  <c r="FV60" i="69"/>
  <c r="FU60" i="69"/>
  <c r="GN59" i="69"/>
  <c r="GM59" i="69"/>
  <c r="GL59" i="69"/>
  <c r="GK59" i="69"/>
  <c r="GJ59" i="69"/>
  <c r="GI59" i="69"/>
  <c r="GH59" i="69"/>
  <c r="GG59" i="69"/>
  <c r="GF59" i="69"/>
  <c r="GE59" i="69"/>
  <c r="GD59" i="69"/>
  <c r="GC59" i="69"/>
  <c r="GB59" i="69"/>
  <c r="GA59" i="69"/>
  <c r="FZ59" i="69"/>
  <c r="FY59" i="69"/>
  <c r="FX59" i="69"/>
  <c r="FW59" i="69"/>
  <c r="FV59" i="69"/>
  <c r="FU59" i="69"/>
  <c r="GN58" i="69"/>
  <c r="GM58" i="69"/>
  <c r="GL58" i="69"/>
  <c r="GK58" i="69"/>
  <c r="GJ58" i="69"/>
  <c r="GI58" i="69"/>
  <c r="GH58" i="69"/>
  <c r="GG58" i="69"/>
  <c r="GF58" i="69"/>
  <c r="GE58" i="69"/>
  <c r="GD58" i="69"/>
  <c r="GC58" i="69"/>
  <c r="GB58" i="69"/>
  <c r="GA58" i="69"/>
  <c r="FZ58" i="69"/>
  <c r="FY58" i="69"/>
  <c r="FX58" i="69"/>
  <c r="FW58" i="69"/>
  <c r="FV58" i="69"/>
  <c r="FU58" i="69"/>
  <c r="GN57" i="69"/>
  <c r="GM57" i="69"/>
  <c r="GL57" i="69"/>
  <c r="GK57" i="69"/>
  <c r="GJ57" i="69"/>
  <c r="GI57" i="69"/>
  <c r="GH57" i="69"/>
  <c r="GG57" i="69"/>
  <c r="GF57" i="69"/>
  <c r="GE57" i="69"/>
  <c r="GD57" i="69"/>
  <c r="GC57" i="69"/>
  <c r="GB57" i="69"/>
  <c r="GA57" i="69"/>
  <c r="FZ57" i="69"/>
  <c r="FY57" i="69"/>
  <c r="FX57" i="69"/>
  <c r="FW57" i="69"/>
  <c r="FV57" i="69"/>
  <c r="FU57" i="69"/>
  <c r="GN56" i="69"/>
  <c r="GM56" i="69"/>
  <c r="GL56" i="69"/>
  <c r="GK56" i="69"/>
  <c r="GJ56" i="69"/>
  <c r="GI56" i="69"/>
  <c r="GH56" i="69"/>
  <c r="GG56" i="69"/>
  <c r="GF56" i="69"/>
  <c r="GE56" i="69"/>
  <c r="GD56" i="69"/>
  <c r="GC56" i="69"/>
  <c r="GB56" i="69"/>
  <c r="GA56" i="69"/>
  <c r="FZ56" i="69"/>
  <c r="FY56" i="69"/>
  <c r="FX56" i="69"/>
  <c r="FW56" i="69"/>
  <c r="FV56" i="69"/>
  <c r="FU56" i="69"/>
  <c r="GN55" i="69"/>
  <c r="GM55" i="69"/>
  <c r="GL55" i="69"/>
  <c r="GK55" i="69"/>
  <c r="GJ55" i="69"/>
  <c r="GI55" i="69"/>
  <c r="GH55" i="69"/>
  <c r="GG55" i="69"/>
  <c r="GF55" i="69"/>
  <c r="GE55" i="69"/>
  <c r="GD55" i="69"/>
  <c r="GC55" i="69"/>
  <c r="GB55" i="69"/>
  <c r="GA55" i="69"/>
  <c r="FZ55" i="69"/>
  <c r="FY55" i="69"/>
  <c r="FX55" i="69"/>
  <c r="FW55" i="69"/>
  <c r="FV55" i="69"/>
  <c r="FU55" i="69"/>
  <c r="GN54" i="69"/>
  <c r="GM54" i="69"/>
  <c r="GL54" i="69"/>
  <c r="GK54" i="69"/>
  <c r="GJ54" i="69"/>
  <c r="GI54" i="69"/>
  <c r="GH54" i="69"/>
  <c r="GG54" i="69"/>
  <c r="GF54" i="69"/>
  <c r="GE54" i="69"/>
  <c r="GD54" i="69"/>
  <c r="GC54" i="69"/>
  <c r="GB54" i="69"/>
  <c r="GA54" i="69"/>
  <c r="FZ54" i="69"/>
  <c r="FY54" i="69"/>
  <c r="FX54" i="69"/>
  <c r="FW54" i="69"/>
  <c r="FV54" i="69"/>
  <c r="FU54" i="69"/>
  <c r="GN53" i="69"/>
  <c r="GM53" i="69"/>
  <c r="GL53" i="69"/>
  <c r="GK53" i="69"/>
  <c r="GJ53" i="69"/>
  <c r="GI53" i="69"/>
  <c r="GH53" i="69"/>
  <c r="GG53" i="69"/>
  <c r="GF53" i="69"/>
  <c r="GE53" i="69"/>
  <c r="GD53" i="69"/>
  <c r="GC53" i="69"/>
  <c r="GB53" i="69"/>
  <c r="GA53" i="69"/>
  <c r="FZ53" i="69"/>
  <c r="FY53" i="69"/>
  <c r="FX53" i="69"/>
  <c r="FW53" i="69"/>
  <c r="FV53" i="69"/>
  <c r="FU53" i="69"/>
  <c r="GN52" i="69"/>
  <c r="GM52" i="69"/>
  <c r="GL52" i="69"/>
  <c r="GK52" i="69"/>
  <c r="GJ52" i="69"/>
  <c r="GI52" i="69"/>
  <c r="GH52" i="69"/>
  <c r="GG52" i="69"/>
  <c r="GF52" i="69"/>
  <c r="GE52" i="69"/>
  <c r="GD52" i="69"/>
  <c r="GC52" i="69"/>
  <c r="GB52" i="69"/>
  <c r="GA52" i="69"/>
  <c r="FZ52" i="69"/>
  <c r="FY52" i="69"/>
  <c r="FX52" i="69"/>
  <c r="FW52" i="69"/>
  <c r="FV52" i="69"/>
  <c r="FU52" i="69"/>
  <c r="GN51" i="69"/>
  <c r="GM51" i="69"/>
  <c r="GL51" i="69"/>
  <c r="GK51" i="69"/>
  <c r="GJ51" i="69"/>
  <c r="GI51" i="69"/>
  <c r="GH51" i="69"/>
  <c r="GG51" i="69"/>
  <c r="GF51" i="69"/>
  <c r="GE51" i="69"/>
  <c r="GD51" i="69"/>
  <c r="GC51" i="69"/>
  <c r="GB51" i="69"/>
  <c r="GA51" i="69"/>
  <c r="FZ51" i="69"/>
  <c r="FY51" i="69"/>
  <c r="FX51" i="69"/>
  <c r="FW51" i="69"/>
  <c r="FV51" i="69"/>
  <c r="FU51" i="69"/>
  <c r="GN50" i="69"/>
  <c r="GM50" i="69"/>
  <c r="GL50" i="69"/>
  <c r="GK50" i="69"/>
  <c r="GJ50" i="69"/>
  <c r="GI50" i="69"/>
  <c r="GH50" i="69"/>
  <c r="GG50" i="69"/>
  <c r="GF50" i="69"/>
  <c r="GE50" i="69"/>
  <c r="GD50" i="69"/>
  <c r="GC50" i="69"/>
  <c r="GB50" i="69"/>
  <c r="GA50" i="69"/>
  <c r="FZ50" i="69"/>
  <c r="FY50" i="69"/>
  <c r="FX50" i="69"/>
  <c r="FW50" i="69"/>
  <c r="FV50" i="69"/>
  <c r="FU50" i="69"/>
  <c r="GN49" i="69"/>
  <c r="GM49" i="69"/>
  <c r="GL49" i="69"/>
  <c r="GK49" i="69"/>
  <c r="GJ49" i="69"/>
  <c r="GI49" i="69"/>
  <c r="GH49" i="69"/>
  <c r="GG49" i="69"/>
  <c r="GF49" i="69"/>
  <c r="GE49" i="69"/>
  <c r="GD49" i="69"/>
  <c r="GC49" i="69"/>
  <c r="GB49" i="69"/>
  <c r="GA49" i="69"/>
  <c r="FZ49" i="69"/>
  <c r="FX49" i="69"/>
  <c r="FW49" i="69"/>
  <c r="FV49" i="69"/>
  <c r="FU49" i="69"/>
  <c r="GN48" i="69"/>
  <c r="GM48" i="69"/>
  <c r="GL48" i="69"/>
  <c r="GK48" i="69"/>
  <c r="GJ48" i="69"/>
  <c r="GI48" i="69"/>
  <c r="GH48" i="69"/>
  <c r="GG48" i="69"/>
  <c r="GF48" i="69"/>
  <c r="GE48" i="69"/>
  <c r="GD48" i="69"/>
  <c r="GC48" i="69"/>
  <c r="GB48" i="69"/>
  <c r="GA48" i="69"/>
  <c r="FZ48" i="69"/>
  <c r="FY48" i="69"/>
  <c r="FX48" i="69"/>
  <c r="FW48" i="69"/>
  <c r="FV48" i="69"/>
  <c r="FU48" i="69"/>
  <c r="GN47" i="69"/>
  <c r="GM47" i="69"/>
  <c r="GL47" i="69"/>
  <c r="GK47" i="69"/>
  <c r="GJ47" i="69"/>
  <c r="GI47" i="69"/>
  <c r="GH47" i="69"/>
  <c r="GG47" i="69"/>
  <c r="GF47" i="69"/>
  <c r="GE47" i="69"/>
  <c r="GD47" i="69"/>
  <c r="GC47" i="69"/>
  <c r="GB47" i="69"/>
  <c r="GA47" i="69"/>
  <c r="FZ47" i="69"/>
  <c r="FY47" i="69"/>
  <c r="FX47" i="69"/>
  <c r="FW47" i="69"/>
  <c r="FV47" i="69"/>
  <c r="FU47" i="69"/>
  <c r="GN46" i="69"/>
  <c r="GM46" i="69"/>
  <c r="GL46" i="69"/>
  <c r="GK46" i="69"/>
  <c r="GJ46" i="69"/>
  <c r="GI46" i="69"/>
  <c r="GH46" i="69"/>
  <c r="GG46" i="69"/>
  <c r="GF46" i="69"/>
  <c r="GE46" i="69"/>
  <c r="GD46" i="69"/>
  <c r="GC46" i="69"/>
  <c r="GB46" i="69"/>
  <c r="GA46" i="69"/>
  <c r="FZ46" i="69"/>
  <c r="FY46" i="69"/>
  <c r="FX46" i="69"/>
  <c r="FW46" i="69"/>
  <c r="FV46" i="69"/>
  <c r="FU46" i="69"/>
  <c r="GN45" i="69"/>
  <c r="GM45" i="69"/>
  <c r="GL45" i="69"/>
  <c r="GK45" i="69"/>
  <c r="GJ45" i="69"/>
  <c r="GI45" i="69"/>
  <c r="GH45" i="69"/>
  <c r="GG45" i="69"/>
  <c r="GF45" i="69"/>
  <c r="GE45" i="69"/>
  <c r="GD45" i="69"/>
  <c r="GC45" i="69"/>
  <c r="GB45" i="69"/>
  <c r="GA45" i="69"/>
  <c r="FZ45" i="69"/>
  <c r="FY45" i="69"/>
  <c r="FX45" i="69"/>
  <c r="FW45" i="69"/>
  <c r="FV45" i="69"/>
  <c r="FU45" i="69"/>
  <c r="GN44" i="69"/>
  <c r="GM44" i="69"/>
  <c r="GL44" i="69"/>
  <c r="GK44" i="69"/>
  <c r="GJ44" i="69"/>
  <c r="GI44" i="69"/>
  <c r="GH44" i="69"/>
  <c r="GG44" i="69"/>
  <c r="GF44" i="69"/>
  <c r="GE44" i="69"/>
  <c r="GD44" i="69"/>
  <c r="GC44" i="69"/>
  <c r="GB44" i="69"/>
  <c r="GA44" i="69"/>
  <c r="FZ44" i="69"/>
  <c r="FY44" i="69"/>
  <c r="FX44" i="69"/>
  <c r="FW44" i="69"/>
  <c r="FV44" i="69"/>
  <c r="FU44" i="69"/>
  <c r="GN43" i="69"/>
  <c r="GM43" i="69"/>
  <c r="GL43" i="69"/>
  <c r="GK43" i="69"/>
  <c r="GJ43" i="69"/>
  <c r="GI43" i="69"/>
  <c r="GH43" i="69"/>
  <c r="GG43" i="69"/>
  <c r="GF43" i="69"/>
  <c r="GE43" i="69"/>
  <c r="GD43" i="69"/>
  <c r="GC43" i="69"/>
  <c r="GB43" i="69"/>
  <c r="GA43" i="69"/>
  <c r="FZ43" i="69"/>
  <c r="FY43" i="69"/>
  <c r="FX43" i="69"/>
  <c r="FW43" i="69"/>
  <c r="FV43" i="69"/>
  <c r="FU43" i="69"/>
  <c r="GN42" i="69"/>
  <c r="GM42" i="69"/>
  <c r="GL42" i="69"/>
  <c r="GK42" i="69"/>
  <c r="GJ42" i="69"/>
  <c r="GI42" i="69"/>
  <c r="GH42" i="69"/>
  <c r="GG42" i="69"/>
  <c r="GF42" i="69"/>
  <c r="GE42" i="69"/>
  <c r="GD42" i="69"/>
  <c r="GC42" i="69"/>
  <c r="GB42" i="69"/>
  <c r="GA42" i="69"/>
  <c r="FZ42" i="69"/>
  <c r="FY42" i="69"/>
  <c r="FX42" i="69"/>
  <c r="FW42" i="69"/>
  <c r="FV42" i="69"/>
  <c r="FU42" i="69"/>
  <c r="GN41" i="69"/>
  <c r="GM41" i="69"/>
  <c r="GL41" i="69"/>
  <c r="GK41" i="69"/>
  <c r="GJ41" i="69"/>
  <c r="GI41" i="69"/>
  <c r="GH41" i="69"/>
  <c r="GG41" i="69"/>
  <c r="GF41" i="69"/>
  <c r="GE41" i="69"/>
  <c r="GD41" i="69"/>
  <c r="GC41" i="69"/>
  <c r="GB41" i="69"/>
  <c r="GA41" i="69"/>
  <c r="FZ41" i="69"/>
  <c r="FY41" i="69"/>
  <c r="FX41" i="69"/>
  <c r="FW41" i="69"/>
  <c r="FV41" i="69"/>
  <c r="FU41" i="69"/>
  <c r="GN40" i="69"/>
  <c r="GM40" i="69"/>
  <c r="GL40" i="69"/>
  <c r="GK40" i="69"/>
  <c r="GJ40" i="69"/>
  <c r="GI40" i="69"/>
  <c r="GH40" i="69"/>
  <c r="GG40" i="69"/>
  <c r="GF40" i="69"/>
  <c r="GE40" i="69"/>
  <c r="GD40" i="69"/>
  <c r="GC40" i="69"/>
  <c r="GB40" i="69"/>
  <c r="GA40" i="69"/>
  <c r="FZ40" i="69"/>
  <c r="FY40" i="69"/>
  <c r="FX40" i="69"/>
  <c r="FW40" i="69"/>
  <c r="FV40" i="69"/>
  <c r="FU40" i="69"/>
  <c r="GN39" i="69"/>
  <c r="GM39" i="69"/>
  <c r="GL39" i="69"/>
  <c r="GK39" i="69"/>
  <c r="GJ39" i="69"/>
  <c r="GI39" i="69"/>
  <c r="GH39" i="69"/>
  <c r="GG39" i="69"/>
  <c r="GF39" i="69"/>
  <c r="GE39" i="69"/>
  <c r="GD39" i="69"/>
  <c r="GC39" i="69"/>
  <c r="GB39" i="69"/>
  <c r="GA39" i="69"/>
  <c r="FZ39" i="69"/>
  <c r="FY39" i="69"/>
  <c r="FX39" i="69"/>
  <c r="FW39" i="69"/>
  <c r="FV39" i="69"/>
  <c r="FU39" i="69"/>
  <c r="GN38" i="69"/>
  <c r="GM38" i="69"/>
  <c r="GL38" i="69"/>
  <c r="GK38" i="69"/>
  <c r="GJ38" i="69"/>
  <c r="GI38" i="69"/>
  <c r="GH38" i="69"/>
  <c r="GG38" i="69"/>
  <c r="GF38" i="69"/>
  <c r="GE38" i="69"/>
  <c r="GD38" i="69"/>
  <c r="GC38" i="69"/>
  <c r="GB38" i="69"/>
  <c r="GA38" i="69"/>
  <c r="FZ38" i="69"/>
  <c r="FY38" i="69"/>
  <c r="FX38" i="69"/>
  <c r="FW38" i="69"/>
  <c r="FV38" i="69"/>
  <c r="FU38" i="69"/>
  <c r="GN37" i="69"/>
  <c r="GM37" i="69"/>
  <c r="GL37" i="69"/>
  <c r="GK37" i="69"/>
  <c r="GJ37" i="69"/>
  <c r="GI37" i="69"/>
  <c r="GH37" i="69"/>
  <c r="GG37" i="69"/>
  <c r="GF37" i="69"/>
  <c r="GE37" i="69"/>
  <c r="GD37" i="69"/>
  <c r="GC37" i="69"/>
  <c r="GB37" i="69"/>
  <c r="GA37" i="69"/>
  <c r="FZ37" i="69"/>
  <c r="FY37" i="69"/>
  <c r="FX37" i="69"/>
  <c r="FW37" i="69"/>
  <c r="FV37" i="69"/>
  <c r="FU37" i="69"/>
  <c r="GN36" i="69"/>
  <c r="GM36" i="69"/>
  <c r="GL36" i="69"/>
  <c r="GK36" i="69"/>
  <c r="GJ36" i="69"/>
  <c r="GI36" i="69"/>
  <c r="GH36" i="69"/>
  <c r="GG36" i="69"/>
  <c r="GF36" i="69"/>
  <c r="GE36" i="69"/>
  <c r="GD36" i="69"/>
  <c r="GC36" i="69"/>
  <c r="GB36" i="69"/>
  <c r="GA36" i="69"/>
  <c r="FZ36" i="69"/>
  <c r="FY36" i="69"/>
  <c r="FX36" i="69"/>
  <c r="FW36" i="69"/>
  <c r="FV36" i="69"/>
  <c r="FU36" i="69"/>
  <c r="GN35" i="69"/>
  <c r="GM35" i="69"/>
  <c r="GL35" i="69"/>
  <c r="GK35" i="69"/>
  <c r="GJ35" i="69"/>
  <c r="GI35" i="69"/>
  <c r="GH35" i="69"/>
  <c r="GG35" i="69"/>
  <c r="GF35" i="69"/>
  <c r="GE35" i="69"/>
  <c r="GD35" i="69"/>
  <c r="GC35" i="69"/>
  <c r="GB35" i="69"/>
  <c r="GA35" i="69"/>
  <c r="FZ35" i="69"/>
  <c r="FY35" i="69"/>
  <c r="FX35" i="69"/>
  <c r="FW35" i="69"/>
  <c r="FV35" i="69"/>
  <c r="FU35" i="69"/>
  <c r="GN34" i="69"/>
  <c r="GM34" i="69"/>
  <c r="GL34" i="69"/>
  <c r="GK34" i="69"/>
  <c r="GJ34" i="69"/>
  <c r="GI34" i="69"/>
  <c r="GH34" i="69"/>
  <c r="GG34" i="69"/>
  <c r="GF34" i="69"/>
  <c r="GE34" i="69"/>
  <c r="GD34" i="69"/>
  <c r="GC34" i="69"/>
  <c r="GB34" i="69"/>
  <c r="GA34" i="69"/>
  <c r="FZ34" i="69"/>
  <c r="FY34" i="69"/>
  <c r="FX34" i="69"/>
  <c r="FW34" i="69"/>
  <c r="FV34" i="69"/>
  <c r="FU34" i="69"/>
  <c r="GN33" i="69"/>
  <c r="GM33" i="69"/>
  <c r="GL33" i="69"/>
  <c r="GK33" i="69"/>
  <c r="GJ33" i="69"/>
  <c r="GI33" i="69"/>
  <c r="GH33" i="69"/>
  <c r="GG33" i="69"/>
  <c r="GF33" i="69"/>
  <c r="GE33" i="69"/>
  <c r="GD33" i="69"/>
  <c r="GC33" i="69"/>
  <c r="GB33" i="69"/>
  <c r="GA33" i="69"/>
  <c r="FZ33" i="69"/>
  <c r="FY33" i="69"/>
  <c r="FX33" i="69"/>
  <c r="FW33" i="69"/>
  <c r="FV33" i="69"/>
  <c r="FU33" i="69"/>
  <c r="GN32" i="69"/>
  <c r="GM32" i="69"/>
  <c r="GL32" i="69"/>
  <c r="GK32" i="69"/>
  <c r="GJ32" i="69"/>
  <c r="GI32" i="69"/>
  <c r="GH32" i="69"/>
  <c r="GG32" i="69"/>
  <c r="GF32" i="69"/>
  <c r="GE32" i="69"/>
  <c r="GD32" i="69"/>
  <c r="GC32" i="69"/>
  <c r="GB32" i="69"/>
  <c r="GA32" i="69"/>
  <c r="FZ32" i="69"/>
  <c r="FY32" i="69"/>
  <c r="FX32" i="69"/>
  <c r="FW32" i="69"/>
  <c r="FV32" i="69"/>
  <c r="FU32" i="69"/>
  <c r="GN31" i="69"/>
  <c r="GM31" i="69"/>
  <c r="GL31" i="69"/>
  <c r="GK31" i="69"/>
  <c r="GJ31" i="69"/>
  <c r="GI31" i="69"/>
  <c r="GH31" i="69"/>
  <c r="GG31" i="69"/>
  <c r="GF31" i="69"/>
  <c r="GE31" i="69"/>
  <c r="GD31" i="69"/>
  <c r="GC31" i="69"/>
  <c r="GB31" i="69"/>
  <c r="GA31" i="69"/>
  <c r="FZ31" i="69"/>
  <c r="FY31" i="69"/>
  <c r="FX31" i="69"/>
  <c r="FW31" i="69"/>
  <c r="FV31" i="69"/>
  <c r="FU31" i="69"/>
  <c r="GN30" i="69"/>
  <c r="GM30" i="69"/>
  <c r="GL30" i="69"/>
  <c r="GK30" i="69"/>
  <c r="GJ30" i="69"/>
  <c r="GI30" i="69"/>
  <c r="GH30" i="69"/>
  <c r="GG30" i="69"/>
  <c r="GF30" i="69"/>
  <c r="GE30" i="69"/>
  <c r="GD30" i="69"/>
  <c r="GC30" i="69"/>
  <c r="GB30" i="69"/>
  <c r="GA30" i="69"/>
  <c r="FZ30" i="69"/>
  <c r="FY30" i="69"/>
  <c r="FX30" i="69"/>
  <c r="FW30" i="69"/>
  <c r="FV30" i="69"/>
  <c r="FU30" i="69"/>
  <c r="GN29" i="69"/>
  <c r="GM29" i="69"/>
  <c r="GL29" i="69"/>
  <c r="GK29" i="69"/>
  <c r="GJ29" i="69"/>
  <c r="GI29" i="69"/>
  <c r="GH29" i="69"/>
  <c r="GG29" i="69"/>
  <c r="GF29" i="69"/>
  <c r="GE29" i="69"/>
  <c r="GD29" i="69"/>
  <c r="GC29" i="69"/>
  <c r="GB29" i="69"/>
  <c r="GA29" i="69"/>
  <c r="FZ29" i="69"/>
  <c r="FY29" i="69"/>
  <c r="FX29" i="69"/>
  <c r="FW29" i="69"/>
  <c r="FV29" i="69"/>
  <c r="FU29" i="69"/>
  <c r="GN28" i="69"/>
  <c r="GM28" i="69"/>
  <c r="GL28" i="69"/>
  <c r="GK28" i="69"/>
  <c r="GJ28" i="69"/>
  <c r="GI28" i="69"/>
  <c r="GH28" i="69"/>
  <c r="GG28" i="69"/>
  <c r="GF28" i="69"/>
  <c r="GE28" i="69"/>
  <c r="GD28" i="69"/>
  <c r="GC28" i="69"/>
  <c r="GB28" i="69"/>
  <c r="GA28" i="69"/>
  <c r="FZ28" i="69"/>
  <c r="FY28" i="69"/>
  <c r="FX28" i="69"/>
  <c r="FW28" i="69"/>
  <c r="FV28" i="69"/>
  <c r="FU28" i="69"/>
  <c r="GN27" i="69"/>
  <c r="GM27" i="69"/>
  <c r="GL27" i="69"/>
  <c r="GK27" i="69"/>
  <c r="GJ27" i="69"/>
  <c r="GI27" i="69"/>
  <c r="GH27" i="69"/>
  <c r="GG27" i="69"/>
  <c r="GF27" i="69"/>
  <c r="GE27" i="69"/>
  <c r="GD27" i="69"/>
  <c r="GC27" i="69"/>
  <c r="GB27" i="69"/>
  <c r="GA27" i="69"/>
  <c r="FZ27" i="69"/>
  <c r="FY27" i="69"/>
  <c r="FX27" i="69"/>
  <c r="FW27" i="69"/>
  <c r="FV27" i="69"/>
  <c r="FU27" i="69"/>
  <c r="GN26" i="69"/>
  <c r="GM26" i="69"/>
  <c r="GL26" i="69"/>
  <c r="GK26" i="69"/>
  <c r="GJ26" i="69"/>
  <c r="GI26" i="69"/>
  <c r="GH26" i="69"/>
  <c r="GG26" i="69"/>
  <c r="GF26" i="69"/>
  <c r="GE26" i="69"/>
  <c r="GD26" i="69"/>
  <c r="GC26" i="69"/>
  <c r="GB26" i="69"/>
  <c r="GA26" i="69"/>
  <c r="FZ26" i="69"/>
  <c r="FY26" i="69"/>
  <c r="FX26" i="69"/>
  <c r="FW26" i="69"/>
  <c r="FV26" i="69"/>
  <c r="FU26" i="69"/>
  <c r="GN25" i="69"/>
  <c r="GM25" i="69"/>
  <c r="GL25" i="69"/>
  <c r="GK25" i="69"/>
  <c r="GJ25" i="69"/>
  <c r="GI25" i="69"/>
  <c r="GH25" i="69"/>
  <c r="GG25" i="69"/>
  <c r="GF25" i="69"/>
  <c r="GE25" i="69"/>
  <c r="GD25" i="69"/>
  <c r="GC25" i="69"/>
  <c r="GB25" i="69"/>
  <c r="GA25" i="69"/>
  <c r="FZ25" i="69"/>
  <c r="FY25" i="69"/>
  <c r="FX25" i="69"/>
  <c r="FW25" i="69"/>
  <c r="FV25" i="69"/>
  <c r="FU25" i="69"/>
  <c r="GN24" i="69"/>
  <c r="GM24" i="69"/>
  <c r="GL24" i="69"/>
  <c r="GK24" i="69"/>
  <c r="GJ24" i="69"/>
  <c r="GI24" i="69"/>
  <c r="GH24" i="69"/>
  <c r="GG24" i="69"/>
  <c r="GF24" i="69"/>
  <c r="GE24" i="69"/>
  <c r="GD24" i="69"/>
  <c r="GC24" i="69"/>
  <c r="GB24" i="69"/>
  <c r="GA24" i="69"/>
  <c r="FZ24" i="69"/>
  <c r="FY24" i="69"/>
  <c r="FX24" i="69"/>
  <c r="FW24" i="69"/>
  <c r="FV24" i="69"/>
  <c r="FU24" i="69"/>
  <c r="GN23" i="69"/>
  <c r="GM23" i="69"/>
  <c r="GL23" i="69"/>
  <c r="GK23" i="69"/>
  <c r="GJ23" i="69"/>
  <c r="GI23" i="69"/>
  <c r="GH23" i="69"/>
  <c r="GG23" i="69"/>
  <c r="GF23" i="69"/>
  <c r="GE23" i="69"/>
  <c r="GD23" i="69"/>
  <c r="GC23" i="69"/>
  <c r="GB23" i="69"/>
  <c r="GA23" i="69"/>
  <c r="FZ23" i="69"/>
  <c r="FY23" i="69"/>
  <c r="FX23" i="69"/>
  <c r="FW23" i="69"/>
  <c r="FV23" i="69"/>
  <c r="FU23" i="69"/>
  <c r="GN22" i="69"/>
  <c r="GM22" i="69"/>
  <c r="GL22" i="69"/>
  <c r="GK22" i="69"/>
  <c r="GJ22" i="69"/>
  <c r="GI22" i="69"/>
  <c r="GH22" i="69"/>
  <c r="GG22" i="69"/>
  <c r="GF22" i="69"/>
  <c r="GE22" i="69"/>
  <c r="GD22" i="69"/>
  <c r="GC22" i="69"/>
  <c r="GB22" i="69"/>
  <c r="GA22" i="69"/>
  <c r="FZ22" i="69"/>
  <c r="FY22" i="69"/>
  <c r="FX22" i="69"/>
  <c r="FW22" i="69"/>
  <c r="FV22" i="69"/>
  <c r="FU22" i="69"/>
  <c r="GN21" i="69"/>
  <c r="GM21" i="69"/>
  <c r="GL21" i="69"/>
  <c r="GK21" i="69"/>
  <c r="GJ21" i="69"/>
  <c r="GI21" i="69"/>
  <c r="GH21" i="69"/>
  <c r="GG21" i="69"/>
  <c r="GF21" i="69"/>
  <c r="GE21" i="69"/>
  <c r="GD21" i="69"/>
  <c r="GC21" i="69"/>
  <c r="GB21" i="69"/>
  <c r="GA21" i="69"/>
  <c r="FZ21" i="69"/>
  <c r="FY21" i="69"/>
  <c r="FX21" i="69"/>
  <c r="FW21" i="69"/>
  <c r="FV21" i="69"/>
  <c r="FU21" i="69"/>
  <c r="GN20" i="69"/>
  <c r="GM20" i="69"/>
  <c r="GL20" i="69"/>
  <c r="GK20" i="69"/>
  <c r="GJ20" i="69"/>
  <c r="GI20" i="69"/>
  <c r="GH20" i="69"/>
  <c r="GG20" i="69"/>
  <c r="GF20" i="69"/>
  <c r="GE20" i="69"/>
  <c r="GD20" i="69"/>
  <c r="GC20" i="69"/>
  <c r="GB20" i="69"/>
  <c r="GA20" i="69"/>
  <c r="FZ20" i="69"/>
  <c r="FY20" i="69"/>
  <c r="FX20" i="69"/>
  <c r="FW20" i="69"/>
  <c r="FV20" i="69"/>
  <c r="FU20" i="69"/>
  <c r="GN19" i="69"/>
  <c r="GM19" i="69"/>
  <c r="GL19" i="69"/>
  <c r="GK19" i="69"/>
  <c r="GJ19" i="69"/>
  <c r="GI19" i="69"/>
  <c r="GH19" i="69"/>
  <c r="GG19" i="69"/>
  <c r="GF19" i="69"/>
  <c r="GE19" i="69"/>
  <c r="GD19" i="69"/>
  <c r="GC19" i="69"/>
  <c r="GB19" i="69"/>
  <c r="GA19" i="69"/>
  <c r="FZ19" i="69"/>
  <c r="FY19" i="69"/>
  <c r="FX19" i="69"/>
  <c r="FW19" i="69"/>
  <c r="FV19" i="69"/>
  <c r="FU19" i="69"/>
  <c r="GN18" i="69"/>
  <c r="GM18" i="69"/>
  <c r="GL18" i="69"/>
  <c r="GK18" i="69"/>
  <c r="GJ18" i="69"/>
  <c r="GI18" i="69"/>
  <c r="GH18" i="69"/>
  <c r="GG18" i="69"/>
  <c r="GF18" i="69"/>
  <c r="GE18" i="69"/>
  <c r="GD18" i="69"/>
  <c r="GC18" i="69"/>
  <c r="GB18" i="69"/>
  <c r="GA18" i="69"/>
  <c r="FZ18" i="69"/>
  <c r="FY18" i="69"/>
  <c r="FX18" i="69"/>
  <c r="FW18" i="69"/>
  <c r="FV18" i="69"/>
  <c r="FU18" i="69"/>
  <c r="GN17" i="69"/>
  <c r="GM17" i="69"/>
  <c r="GL17" i="69"/>
  <c r="GK17" i="69"/>
  <c r="GJ17" i="69"/>
  <c r="GI17" i="69"/>
  <c r="GH17" i="69"/>
  <c r="GG17" i="69"/>
  <c r="GF17" i="69"/>
  <c r="GE17" i="69"/>
  <c r="GD17" i="69"/>
  <c r="GC17" i="69"/>
  <c r="GB17" i="69"/>
  <c r="GA17" i="69"/>
  <c r="FZ17" i="69"/>
  <c r="FY17" i="69"/>
  <c r="FX17" i="69"/>
  <c r="FW17" i="69"/>
  <c r="FV17" i="69"/>
  <c r="FU17" i="69"/>
  <c r="GN16" i="69"/>
  <c r="GM16" i="69"/>
  <c r="GL16" i="69"/>
  <c r="GK16" i="69"/>
  <c r="GJ16" i="69"/>
  <c r="GI16" i="69"/>
  <c r="GH16" i="69"/>
  <c r="GG16" i="69"/>
  <c r="GF16" i="69"/>
  <c r="GE16" i="69"/>
  <c r="GD16" i="69"/>
  <c r="GC16" i="69"/>
  <c r="GB16" i="69"/>
  <c r="GA16" i="69"/>
  <c r="FZ16" i="69"/>
  <c r="FY16" i="69"/>
  <c r="FX16" i="69"/>
  <c r="FW16" i="69"/>
  <c r="FV16" i="69"/>
  <c r="FU16" i="69"/>
  <c r="GN15" i="69"/>
  <c r="GM15" i="69"/>
  <c r="GL15" i="69"/>
  <c r="GK15" i="69"/>
  <c r="GJ15" i="69"/>
  <c r="GI15" i="69"/>
  <c r="GH15" i="69"/>
  <c r="GG15" i="69"/>
  <c r="GF15" i="69"/>
  <c r="GE15" i="69"/>
  <c r="GD15" i="69"/>
  <c r="GC15" i="69"/>
  <c r="GB15" i="69"/>
  <c r="GA15" i="69"/>
  <c r="FZ15" i="69"/>
  <c r="FY15" i="69"/>
  <c r="FX15" i="69"/>
  <c r="FW15" i="69"/>
  <c r="FV15" i="69"/>
  <c r="FU15" i="69"/>
  <c r="GN14" i="69"/>
  <c r="GM14" i="69"/>
  <c r="GL14" i="69"/>
  <c r="GK14" i="69"/>
  <c r="GJ14" i="69"/>
  <c r="GI14" i="69"/>
  <c r="GH14" i="69"/>
  <c r="GG14" i="69"/>
  <c r="GF14" i="69"/>
  <c r="GE14" i="69"/>
  <c r="GD14" i="69"/>
  <c r="GC14" i="69"/>
  <c r="GB14" i="69"/>
  <c r="GA14" i="69"/>
  <c r="FZ14" i="69"/>
  <c r="FX14" i="69"/>
  <c r="FW14" i="69"/>
  <c r="FV14" i="69"/>
  <c r="FU14" i="69"/>
  <c r="GN13" i="69"/>
  <c r="GM13" i="69"/>
  <c r="GL13" i="69"/>
  <c r="GK13" i="69"/>
  <c r="GJ13" i="69"/>
  <c r="GI13" i="69"/>
  <c r="GH13" i="69"/>
  <c r="GG13" i="69"/>
  <c r="GF13" i="69"/>
  <c r="GE13" i="69"/>
  <c r="GD13" i="69"/>
  <c r="GC13" i="69"/>
  <c r="GB13" i="69"/>
  <c r="GA13" i="69"/>
  <c r="FZ13" i="69"/>
  <c r="FY13" i="69"/>
  <c r="FX13" i="69"/>
  <c r="FW13" i="69"/>
  <c r="FV13" i="69"/>
  <c r="FU13" i="69"/>
  <c r="GN12" i="69"/>
  <c r="GM12" i="69"/>
  <c r="GL12" i="69"/>
  <c r="GK12" i="69"/>
  <c r="GJ12" i="69"/>
  <c r="GI12" i="69"/>
  <c r="GH12" i="69"/>
  <c r="GG12" i="69"/>
  <c r="GF12" i="69"/>
  <c r="GE12" i="69"/>
  <c r="GD12" i="69"/>
  <c r="GC12" i="69"/>
  <c r="GB12" i="69"/>
  <c r="GA12" i="69"/>
  <c r="FZ12" i="69"/>
  <c r="FY12" i="69"/>
  <c r="FX12" i="69"/>
  <c r="FW12" i="69"/>
  <c r="FV12" i="69"/>
  <c r="FU12" i="69"/>
  <c r="GN11" i="69"/>
  <c r="GM11" i="69"/>
  <c r="GL11" i="69"/>
  <c r="GK11" i="69"/>
  <c r="GJ11" i="69"/>
  <c r="GI11" i="69"/>
  <c r="GH11" i="69"/>
  <c r="GG11" i="69"/>
  <c r="GF11" i="69"/>
  <c r="GE11" i="69"/>
  <c r="GD11" i="69"/>
  <c r="GC11" i="69"/>
  <c r="GB11" i="69"/>
  <c r="GA11" i="69"/>
  <c r="FZ11" i="69"/>
  <c r="FY11" i="69"/>
  <c r="FX11" i="69"/>
  <c r="FW11" i="69"/>
  <c r="FV11" i="69"/>
  <c r="FU11" i="69"/>
  <c r="FQ115" i="63"/>
  <c r="FP115" i="63"/>
  <c r="FO115" i="63"/>
  <c r="FN115" i="63"/>
  <c r="FM115" i="63"/>
  <c r="FL115" i="63"/>
  <c r="FK115" i="63"/>
  <c r="FJ115" i="63"/>
  <c r="FI115" i="63"/>
  <c r="FH115" i="63"/>
  <c r="FG115" i="63"/>
  <c r="FF115" i="63"/>
  <c r="FE115" i="63"/>
  <c r="FD115" i="63"/>
  <c r="FC115" i="63"/>
  <c r="FB115" i="63"/>
  <c r="FA115" i="63"/>
  <c r="EZ115" i="63"/>
  <c r="EY115" i="63"/>
  <c r="EX115" i="63"/>
  <c r="FQ114" i="63"/>
  <c r="FP114" i="63"/>
  <c r="FO114" i="63"/>
  <c r="FN114" i="63"/>
  <c r="FM114" i="63"/>
  <c r="FL114" i="63"/>
  <c r="FK114" i="63"/>
  <c r="FJ114" i="63"/>
  <c r="FI114" i="63"/>
  <c r="FH114" i="63"/>
  <c r="FG114" i="63"/>
  <c r="FF114" i="63"/>
  <c r="FE114" i="63"/>
  <c r="FD114" i="63"/>
  <c r="FC114" i="63"/>
  <c r="FB114" i="63"/>
  <c r="FA114" i="63"/>
  <c r="EZ114" i="63"/>
  <c r="EY114" i="63"/>
  <c r="EX114" i="63"/>
  <c r="FQ113" i="63"/>
  <c r="FP113" i="63"/>
  <c r="FO113" i="63"/>
  <c r="FN113" i="63"/>
  <c r="FM113" i="63"/>
  <c r="FL113" i="63"/>
  <c r="FK113" i="63"/>
  <c r="FJ113" i="63"/>
  <c r="FI113" i="63"/>
  <c r="FH113" i="63"/>
  <c r="FG113" i="63"/>
  <c r="FE113" i="63"/>
  <c r="FD113" i="63"/>
  <c r="FC113" i="63"/>
  <c r="FB113" i="63"/>
  <c r="FA113" i="63"/>
  <c r="EZ113" i="63"/>
  <c r="EY113" i="63"/>
  <c r="EX113" i="63"/>
  <c r="FQ112" i="63"/>
  <c r="FP112" i="63"/>
  <c r="FO112" i="63"/>
  <c r="FN112" i="63"/>
  <c r="FM112" i="63"/>
  <c r="FL112" i="63"/>
  <c r="FK112" i="63"/>
  <c r="FJ112" i="63"/>
  <c r="FI112" i="63"/>
  <c r="FH112" i="63"/>
  <c r="FG112" i="63"/>
  <c r="FF112" i="63"/>
  <c r="FE112" i="63"/>
  <c r="FD112" i="63"/>
  <c r="FC112" i="63"/>
  <c r="FB112" i="63"/>
  <c r="FA112" i="63"/>
  <c r="EZ112" i="63"/>
  <c r="EY112" i="63"/>
  <c r="EX112" i="63"/>
  <c r="FQ111" i="63"/>
  <c r="FP111" i="63"/>
  <c r="FN111" i="63"/>
  <c r="FL111" i="63"/>
  <c r="FK111" i="63"/>
  <c r="FJ111" i="63"/>
  <c r="FI111" i="63"/>
  <c r="FH111" i="63"/>
  <c r="FG111" i="63"/>
  <c r="FF111" i="63"/>
  <c r="FE111" i="63"/>
  <c r="FD111" i="63"/>
  <c r="FC111" i="63"/>
  <c r="FB111" i="63"/>
  <c r="FA111" i="63"/>
  <c r="EZ111" i="63"/>
  <c r="EY111" i="63"/>
  <c r="EX111" i="63"/>
  <c r="FQ110" i="63"/>
  <c r="FP110" i="63"/>
  <c r="FO110" i="63"/>
  <c r="FN110" i="63"/>
  <c r="FM110" i="63"/>
  <c r="FL110" i="63"/>
  <c r="FK110" i="63"/>
  <c r="FJ110" i="63"/>
  <c r="FI110" i="63"/>
  <c r="FH110" i="63"/>
  <c r="FG110" i="63"/>
  <c r="FF110" i="63"/>
  <c r="FE110" i="63"/>
  <c r="FD110" i="63"/>
  <c r="FC110" i="63"/>
  <c r="FB110" i="63"/>
  <c r="FA110" i="63"/>
  <c r="EZ110" i="63"/>
  <c r="EY110" i="63"/>
  <c r="EX110" i="63"/>
  <c r="FQ109" i="63"/>
  <c r="FP109" i="63"/>
  <c r="FO109" i="63"/>
  <c r="FN109" i="63"/>
  <c r="FM109" i="63"/>
  <c r="FL109" i="63"/>
  <c r="FJ109" i="63"/>
  <c r="FI109" i="63"/>
  <c r="FH109" i="63"/>
  <c r="FG109" i="63"/>
  <c r="FF109" i="63"/>
  <c r="FE109" i="63"/>
  <c r="FD109" i="63"/>
  <c r="FC109" i="63"/>
  <c r="FB109" i="63"/>
  <c r="FA109" i="63"/>
  <c r="EZ109" i="63"/>
  <c r="EY109" i="63"/>
  <c r="EX109" i="63"/>
  <c r="FQ108" i="63"/>
  <c r="FP108" i="63"/>
  <c r="FO108" i="63"/>
  <c r="FN108" i="63"/>
  <c r="FM108" i="63"/>
  <c r="FL108" i="63"/>
  <c r="FK108" i="63"/>
  <c r="FJ108" i="63"/>
  <c r="FI108" i="63"/>
  <c r="FH108" i="63"/>
  <c r="FG108" i="63"/>
  <c r="FF108" i="63"/>
  <c r="FE108" i="63"/>
  <c r="FD108" i="63"/>
  <c r="FC108" i="63"/>
  <c r="FB108" i="63"/>
  <c r="FA108" i="63"/>
  <c r="EZ108" i="63"/>
  <c r="EY108" i="63"/>
  <c r="EX108" i="63"/>
  <c r="FQ107" i="63"/>
  <c r="FP107" i="63"/>
  <c r="FO107" i="63"/>
  <c r="FM107" i="63"/>
  <c r="FL107" i="63"/>
  <c r="FK107" i="63"/>
  <c r="FJ107" i="63"/>
  <c r="FI107" i="63"/>
  <c r="FH107" i="63"/>
  <c r="FG107" i="63"/>
  <c r="FF107" i="63"/>
  <c r="FE107" i="63"/>
  <c r="FD107" i="63"/>
  <c r="FC107" i="63"/>
  <c r="FB107" i="63"/>
  <c r="FA107" i="63"/>
  <c r="EZ107" i="63"/>
  <c r="EY107" i="63"/>
  <c r="EX107" i="63"/>
  <c r="FQ106" i="63"/>
  <c r="FP106" i="63"/>
  <c r="FO106" i="63"/>
  <c r="FN106" i="63"/>
  <c r="FM106" i="63"/>
  <c r="FL106" i="63"/>
  <c r="FK106" i="63"/>
  <c r="FJ106" i="63"/>
  <c r="FI106" i="63"/>
  <c r="FH106" i="63"/>
  <c r="FG106" i="63"/>
  <c r="FF106" i="63"/>
  <c r="FE106" i="63"/>
  <c r="FD106" i="63"/>
  <c r="FC106" i="63"/>
  <c r="FB106" i="63"/>
  <c r="FA106" i="63"/>
  <c r="EZ106" i="63"/>
  <c r="EY106" i="63"/>
  <c r="EX106" i="63"/>
  <c r="FQ105" i="63"/>
  <c r="FP105" i="63"/>
  <c r="FO105" i="63"/>
  <c r="FN105" i="63"/>
  <c r="FM105" i="63"/>
  <c r="FL105" i="63"/>
  <c r="FK105" i="63"/>
  <c r="FJ105" i="63"/>
  <c r="FI105" i="63"/>
  <c r="FH105" i="63"/>
  <c r="FF105" i="63"/>
  <c r="FE105" i="63"/>
  <c r="FD105" i="63"/>
  <c r="FC105" i="63"/>
  <c r="FB105" i="63"/>
  <c r="FA105" i="63"/>
  <c r="EZ105" i="63"/>
  <c r="EY105" i="63"/>
  <c r="EX105" i="63"/>
  <c r="FQ104" i="63"/>
  <c r="FP104" i="63"/>
  <c r="FO104" i="63"/>
  <c r="FN104" i="63"/>
  <c r="FM104" i="63"/>
  <c r="FL104" i="63"/>
  <c r="FK104" i="63"/>
  <c r="FJ104" i="63"/>
  <c r="FI104" i="63"/>
  <c r="FH104" i="63"/>
  <c r="FG104" i="63"/>
  <c r="FF104" i="63"/>
  <c r="FE104" i="63"/>
  <c r="FD104" i="63"/>
  <c r="FC104" i="63"/>
  <c r="FB104" i="63"/>
  <c r="FA104" i="63"/>
  <c r="EZ104" i="63"/>
  <c r="EY104" i="63"/>
  <c r="EX104" i="63"/>
  <c r="FQ103" i="63"/>
  <c r="FP103" i="63"/>
  <c r="FO103" i="63"/>
  <c r="FN103" i="63"/>
  <c r="FM103" i="63"/>
  <c r="FL103" i="63"/>
  <c r="FK103" i="63"/>
  <c r="FJ103" i="63"/>
  <c r="FI103" i="63"/>
  <c r="FH103" i="63"/>
  <c r="FG103" i="63"/>
  <c r="FF103" i="63"/>
  <c r="FE103" i="63"/>
  <c r="FD103" i="63"/>
  <c r="FC103" i="63"/>
  <c r="FB103" i="63"/>
  <c r="FA103" i="63"/>
  <c r="EY103" i="63"/>
  <c r="EX103" i="63"/>
  <c r="FQ102" i="63"/>
  <c r="FP102" i="63"/>
  <c r="FO102" i="63"/>
  <c r="FN102" i="63"/>
  <c r="FM102" i="63"/>
  <c r="FL102" i="63"/>
  <c r="FK102" i="63"/>
  <c r="FJ102" i="63"/>
  <c r="FI102" i="63"/>
  <c r="FH102" i="63"/>
  <c r="FG102" i="63"/>
  <c r="FF102" i="63"/>
  <c r="FE102" i="63"/>
  <c r="FD102" i="63"/>
  <c r="FC102" i="63"/>
  <c r="FB102" i="63"/>
  <c r="FA102" i="63"/>
  <c r="EZ102" i="63"/>
  <c r="EY102" i="63"/>
  <c r="EX102" i="63"/>
  <c r="FQ101" i="63"/>
  <c r="FP101" i="63"/>
  <c r="FO101" i="63"/>
  <c r="FN101" i="63"/>
  <c r="FM101" i="63"/>
  <c r="FL101" i="63"/>
  <c r="FK101" i="63"/>
  <c r="FJ101" i="63"/>
  <c r="FI101" i="63"/>
  <c r="FH101" i="63"/>
  <c r="FG101" i="63"/>
  <c r="FF101" i="63"/>
  <c r="FE101" i="63"/>
  <c r="FD101" i="63"/>
  <c r="FC101" i="63"/>
  <c r="FB101" i="63"/>
  <c r="FA101" i="63"/>
  <c r="EZ101" i="63"/>
  <c r="EY101" i="63"/>
  <c r="EX101" i="63"/>
  <c r="FQ100" i="63"/>
  <c r="FP100" i="63"/>
  <c r="FO100" i="63"/>
  <c r="FN100" i="63"/>
  <c r="FM100" i="63"/>
  <c r="FL100" i="63"/>
  <c r="FK100" i="63"/>
  <c r="FJ100" i="63"/>
  <c r="FI100" i="63"/>
  <c r="FH100" i="63"/>
  <c r="FG100" i="63"/>
  <c r="FF100" i="63"/>
  <c r="FE100" i="63"/>
  <c r="FD100" i="63"/>
  <c r="FC100" i="63"/>
  <c r="FB100" i="63"/>
  <c r="FA100" i="63"/>
  <c r="EZ100" i="63"/>
  <c r="EY100" i="63"/>
  <c r="EX100" i="63"/>
  <c r="FQ99" i="63"/>
  <c r="FP99" i="63"/>
  <c r="FO99" i="63"/>
  <c r="FN99" i="63"/>
  <c r="FM99" i="63"/>
  <c r="FL99" i="63"/>
  <c r="FK99" i="63"/>
  <c r="FJ99" i="63"/>
  <c r="FI99" i="63"/>
  <c r="FH99" i="63"/>
  <c r="FG99" i="63"/>
  <c r="FF99" i="63"/>
  <c r="FE99" i="63"/>
  <c r="FD99" i="63"/>
  <c r="FC99" i="63"/>
  <c r="FB99" i="63"/>
  <c r="FA99" i="63"/>
  <c r="EZ99" i="63"/>
  <c r="EY99" i="63"/>
  <c r="EX99" i="63"/>
  <c r="FQ98" i="63"/>
  <c r="FP98" i="63"/>
  <c r="FO98" i="63"/>
  <c r="FN98" i="63"/>
  <c r="FM98" i="63"/>
  <c r="FL98" i="63"/>
  <c r="FK98" i="63"/>
  <c r="FJ98" i="63"/>
  <c r="FI98" i="63"/>
  <c r="FH98" i="63"/>
  <c r="FG98" i="63"/>
  <c r="FF98" i="63"/>
  <c r="FE98" i="63"/>
  <c r="FD98" i="63"/>
  <c r="FC98" i="63"/>
  <c r="FB98" i="63"/>
  <c r="FA98" i="63"/>
  <c r="EZ98" i="63"/>
  <c r="EY98" i="63"/>
  <c r="EX98" i="63"/>
  <c r="FQ97" i="63"/>
  <c r="FP97" i="63"/>
  <c r="FO97" i="63"/>
  <c r="FN97" i="63"/>
  <c r="FM97" i="63"/>
  <c r="FL97" i="63"/>
  <c r="FK97" i="63"/>
  <c r="FJ97" i="63"/>
  <c r="FI97" i="63"/>
  <c r="FH97" i="63"/>
  <c r="FG97" i="63"/>
  <c r="FF97" i="63"/>
  <c r="FE97" i="63"/>
  <c r="FD97" i="63"/>
  <c r="FC97" i="63"/>
  <c r="FB97" i="63"/>
  <c r="FA97" i="63"/>
  <c r="EY97" i="63"/>
  <c r="EX97" i="63"/>
  <c r="FQ96" i="63"/>
  <c r="FP96" i="63"/>
  <c r="FO96" i="63"/>
  <c r="FN96" i="63"/>
  <c r="FM96" i="63"/>
  <c r="FL96" i="63"/>
  <c r="FK96" i="63"/>
  <c r="FJ96" i="63"/>
  <c r="FI96" i="63"/>
  <c r="FH96" i="63"/>
  <c r="FG96" i="63"/>
  <c r="FF96" i="63"/>
  <c r="FE96" i="63"/>
  <c r="FD96" i="63"/>
  <c r="FC96" i="63"/>
  <c r="FB96" i="63"/>
  <c r="FA96" i="63"/>
  <c r="EZ96" i="63"/>
  <c r="EY96" i="63"/>
  <c r="EX96" i="63"/>
  <c r="FQ95" i="63"/>
  <c r="FP95" i="63"/>
  <c r="FO95" i="63"/>
  <c r="FN95" i="63"/>
  <c r="FM95" i="63"/>
  <c r="FL95" i="63"/>
  <c r="FK95" i="63"/>
  <c r="FJ95" i="63"/>
  <c r="FI95" i="63"/>
  <c r="FH95" i="63"/>
  <c r="FG95" i="63"/>
  <c r="FF95" i="63"/>
  <c r="FE95" i="63"/>
  <c r="FD95" i="63"/>
  <c r="FC95" i="63"/>
  <c r="FB95" i="63"/>
  <c r="FA95" i="63"/>
  <c r="EZ95" i="63"/>
  <c r="EY95" i="63"/>
  <c r="EX95" i="63"/>
  <c r="FQ94" i="63"/>
  <c r="FP94" i="63"/>
  <c r="FO94" i="63"/>
  <c r="FN94" i="63"/>
  <c r="FM94" i="63"/>
  <c r="FL94" i="63"/>
  <c r="FK94" i="63"/>
  <c r="FJ94" i="63"/>
  <c r="FI94" i="63"/>
  <c r="FH94" i="63"/>
  <c r="FG94" i="63"/>
  <c r="FF94" i="63"/>
  <c r="FE94" i="63"/>
  <c r="FD94" i="63"/>
  <c r="FC94" i="63"/>
  <c r="FB94" i="63"/>
  <c r="FA94" i="63"/>
  <c r="EZ94" i="63"/>
  <c r="EY94" i="63"/>
  <c r="EX94" i="63"/>
  <c r="FQ93" i="63"/>
  <c r="FP93" i="63"/>
  <c r="FO93" i="63"/>
  <c r="FN93" i="63"/>
  <c r="FM93" i="63"/>
  <c r="FL93" i="63"/>
  <c r="FK93" i="63"/>
  <c r="FJ93" i="63"/>
  <c r="FI93" i="63"/>
  <c r="FH93" i="63"/>
  <c r="FG93" i="63"/>
  <c r="FF93" i="63"/>
  <c r="FE93" i="63"/>
  <c r="FD93" i="63"/>
  <c r="FC93" i="63"/>
  <c r="FB93" i="63"/>
  <c r="FA93" i="63"/>
  <c r="EZ93" i="63"/>
  <c r="EY93" i="63"/>
  <c r="EX93" i="63"/>
  <c r="FQ92" i="63"/>
  <c r="FP92" i="63"/>
  <c r="FO92" i="63"/>
  <c r="FN92" i="63"/>
  <c r="FM92" i="63"/>
  <c r="FL92" i="63"/>
  <c r="FK92" i="63"/>
  <c r="FJ92" i="63"/>
  <c r="FI92" i="63"/>
  <c r="FH92" i="63"/>
  <c r="FG92" i="63"/>
  <c r="FF92" i="63"/>
  <c r="FE92" i="63"/>
  <c r="FD92" i="63"/>
  <c r="FC92" i="63"/>
  <c r="FB92" i="63"/>
  <c r="FA92" i="63"/>
  <c r="EZ92" i="63"/>
  <c r="EY92" i="63"/>
  <c r="EX92" i="63"/>
  <c r="FP91" i="63"/>
  <c r="FO91" i="63"/>
  <c r="FN91" i="63"/>
  <c r="FM91" i="63"/>
  <c r="FL91" i="63"/>
  <c r="FK91" i="63"/>
  <c r="FJ91" i="63"/>
  <c r="FI91" i="63"/>
  <c r="FH91" i="63"/>
  <c r="FG91" i="63"/>
  <c r="FF91" i="63"/>
  <c r="FE91" i="63"/>
  <c r="FD91" i="63"/>
  <c r="FC91" i="63"/>
  <c r="FB91" i="63"/>
  <c r="FA91" i="63"/>
  <c r="EZ91" i="63"/>
  <c r="EY91" i="63"/>
  <c r="EX91" i="63"/>
  <c r="FQ90" i="63"/>
  <c r="FP90" i="63"/>
  <c r="FO90" i="63"/>
  <c r="FN90" i="63"/>
  <c r="FM90" i="63"/>
  <c r="FL90" i="63"/>
  <c r="FK90" i="63"/>
  <c r="FJ90" i="63"/>
  <c r="FI90" i="63"/>
  <c r="FH90" i="63"/>
  <c r="FG90" i="63"/>
  <c r="FF90" i="63"/>
  <c r="FE90" i="63"/>
  <c r="FD90" i="63"/>
  <c r="FC90" i="63"/>
  <c r="FB90" i="63"/>
  <c r="FA90" i="63"/>
  <c r="EZ90" i="63"/>
  <c r="EY90" i="63"/>
  <c r="EX90" i="63"/>
  <c r="FQ89" i="63"/>
  <c r="FP89" i="63"/>
  <c r="FO89" i="63"/>
  <c r="FN89" i="63"/>
  <c r="FM89" i="63"/>
  <c r="FL89" i="63"/>
  <c r="FK89" i="63"/>
  <c r="FJ89" i="63"/>
  <c r="FI89" i="63"/>
  <c r="FH89" i="63"/>
  <c r="FG89" i="63"/>
  <c r="FF89" i="63"/>
  <c r="FE89" i="63"/>
  <c r="FD89" i="63"/>
  <c r="FC89" i="63"/>
  <c r="FB89" i="63"/>
  <c r="FA89" i="63"/>
  <c r="EZ89" i="63"/>
  <c r="EY89" i="63"/>
  <c r="EX89" i="63"/>
  <c r="FQ88" i="63"/>
  <c r="FP88" i="63"/>
  <c r="FO88" i="63"/>
  <c r="FN88" i="63"/>
  <c r="FM88" i="63"/>
  <c r="FL88" i="63"/>
  <c r="FK88" i="63"/>
  <c r="FJ88" i="63"/>
  <c r="FI88" i="63"/>
  <c r="FH88" i="63"/>
  <c r="FG88" i="63"/>
  <c r="FF88" i="63"/>
  <c r="FE88" i="63"/>
  <c r="FD88" i="63"/>
  <c r="FC88" i="63"/>
  <c r="FB88" i="63"/>
  <c r="FA88" i="63"/>
  <c r="EZ88" i="63"/>
  <c r="EY88" i="63"/>
  <c r="EX88" i="63"/>
  <c r="FQ87" i="63"/>
  <c r="FP87" i="63"/>
  <c r="FO87" i="63"/>
  <c r="FN87" i="63"/>
  <c r="FM87" i="63"/>
  <c r="FL87" i="63"/>
  <c r="FK87" i="63"/>
  <c r="FJ87" i="63"/>
  <c r="FI87" i="63"/>
  <c r="FH87" i="63"/>
  <c r="FG87" i="63"/>
  <c r="FF87" i="63"/>
  <c r="FE87" i="63"/>
  <c r="FD87" i="63"/>
  <c r="FC87" i="63"/>
  <c r="FB87" i="63"/>
  <c r="FA87" i="63"/>
  <c r="EZ87" i="63"/>
  <c r="EY87" i="63"/>
  <c r="EX87" i="63"/>
  <c r="FQ86" i="63"/>
  <c r="FP86" i="63"/>
  <c r="FO86" i="63"/>
  <c r="FN86" i="63"/>
  <c r="FM86" i="63"/>
  <c r="FL86" i="63"/>
  <c r="FK86" i="63"/>
  <c r="FJ86" i="63"/>
  <c r="FI86" i="63"/>
  <c r="FH86" i="63"/>
  <c r="FG86" i="63"/>
  <c r="FF86" i="63"/>
  <c r="FE86" i="63"/>
  <c r="FD86" i="63"/>
  <c r="FC86" i="63"/>
  <c r="FB86" i="63"/>
  <c r="FA86" i="63"/>
  <c r="EZ86" i="63"/>
  <c r="EY86" i="63"/>
  <c r="EX86" i="63"/>
  <c r="FQ85" i="63"/>
  <c r="FP85" i="63"/>
  <c r="FO85" i="63"/>
  <c r="FN85" i="63"/>
  <c r="FM85" i="63"/>
  <c r="FL85" i="63"/>
  <c r="FK85" i="63"/>
  <c r="FJ85" i="63"/>
  <c r="FI85" i="63"/>
  <c r="FH85" i="63"/>
  <c r="FG85" i="63"/>
  <c r="FF85" i="63"/>
  <c r="FE85" i="63"/>
  <c r="FD85" i="63"/>
  <c r="FC85" i="63"/>
  <c r="FB85" i="63"/>
  <c r="FA85" i="63"/>
  <c r="EZ85" i="63"/>
  <c r="EY85" i="63"/>
  <c r="EX85" i="63"/>
  <c r="FQ84" i="63"/>
  <c r="FP84" i="63"/>
  <c r="FO84" i="63"/>
  <c r="FN84" i="63"/>
  <c r="FM84" i="63"/>
  <c r="FL84" i="63"/>
  <c r="FK84" i="63"/>
  <c r="FJ84" i="63"/>
  <c r="FI84" i="63"/>
  <c r="FH84" i="63"/>
  <c r="FG84" i="63"/>
  <c r="FF84" i="63"/>
  <c r="FE84" i="63"/>
  <c r="FD84" i="63"/>
  <c r="FC84" i="63"/>
  <c r="FB84" i="63"/>
  <c r="FA84" i="63"/>
  <c r="EZ84" i="63"/>
  <c r="EY84" i="63"/>
  <c r="EX84" i="63"/>
  <c r="FQ83" i="63"/>
  <c r="FP83" i="63"/>
  <c r="FO83" i="63"/>
  <c r="FN83" i="63"/>
  <c r="FM83" i="63"/>
  <c r="FL83" i="63"/>
  <c r="FK83" i="63"/>
  <c r="FJ83" i="63"/>
  <c r="FI83" i="63"/>
  <c r="FH83" i="63"/>
  <c r="FG83" i="63"/>
  <c r="FF83" i="63"/>
  <c r="FE83" i="63"/>
  <c r="FD83" i="63"/>
  <c r="FC83" i="63"/>
  <c r="FB83" i="63"/>
  <c r="FA83" i="63"/>
  <c r="EZ83" i="63"/>
  <c r="EY83" i="63"/>
  <c r="EX83" i="63"/>
  <c r="FQ82" i="63"/>
  <c r="FP82" i="63"/>
  <c r="FO82" i="63"/>
  <c r="FN82" i="63"/>
  <c r="FM82" i="63"/>
  <c r="FL82" i="63"/>
  <c r="FK82" i="63"/>
  <c r="FJ82" i="63"/>
  <c r="FI82" i="63"/>
  <c r="FH82" i="63"/>
  <c r="FG82" i="63"/>
  <c r="FF82" i="63"/>
  <c r="FE82" i="63"/>
  <c r="FD82" i="63"/>
  <c r="FC82" i="63"/>
  <c r="FB82" i="63"/>
  <c r="FA82" i="63"/>
  <c r="EZ82" i="63"/>
  <c r="EY82" i="63"/>
  <c r="EX82" i="63"/>
  <c r="FQ81" i="63"/>
  <c r="FP81" i="63"/>
  <c r="FO81" i="63"/>
  <c r="FN81" i="63"/>
  <c r="FM81" i="63"/>
  <c r="FL81" i="63"/>
  <c r="FK81" i="63"/>
  <c r="FJ81" i="63"/>
  <c r="FI81" i="63"/>
  <c r="FH81" i="63"/>
  <c r="FG81" i="63"/>
  <c r="FF81" i="63"/>
  <c r="FE81" i="63"/>
  <c r="FD81" i="63"/>
  <c r="FC81" i="63"/>
  <c r="FB81" i="63"/>
  <c r="FA81" i="63"/>
  <c r="EZ81" i="63"/>
  <c r="EY81" i="63"/>
  <c r="EX81" i="63"/>
  <c r="FQ80" i="63"/>
  <c r="FP80" i="63"/>
  <c r="FO80" i="63"/>
  <c r="FN80" i="63"/>
  <c r="FM80" i="63"/>
  <c r="FL80" i="63"/>
  <c r="FK80" i="63"/>
  <c r="FJ80" i="63"/>
  <c r="FI80" i="63"/>
  <c r="FH80" i="63"/>
  <c r="FG80" i="63"/>
  <c r="FF80" i="63"/>
  <c r="FE80" i="63"/>
  <c r="FD80" i="63"/>
  <c r="FC80" i="63"/>
  <c r="FB80" i="63"/>
  <c r="FA80" i="63"/>
  <c r="EZ80" i="63"/>
  <c r="EY80" i="63"/>
  <c r="EX80" i="63"/>
  <c r="FQ79" i="63"/>
  <c r="FP79" i="63"/>
  <c r="FO79" i="63"/>
  <c r="FN79" i="63"/>
  <c r="FM79" i="63"/>
  <c r="FL79" i="63"/>
  <c r="FK79" i="63"/>
  <c r="FJ79" i="63"/>
  <c r="FI79" i="63"/>
  <c r="FH79" i="63"/>
  <c r="FG79" i="63"/>
  <c r="FF79" i="63"/>
  <c r="FE79" i="63"/>
  <c r="FD79" i="63"/>
  <c r="FC79" i="63"/>
  <c r="FB79" i="63"/>
  <c r="FA79" i="63"/>
  <c r="EZ79" i="63"/>
  <c r="EY79" i="63"/>
  <c r="EX79" i="63"/>
  <c r="FQ78" i="63"/>
  <c r="FP78" i="63"/>
  <c r="FO78" i="63"/>
  <c r="FN78" i="63"/>
  <c r="FM78" i="63"/>
  <c r="FL78" i="63"/>
  <c r="FK78" i="63"/>
  <c r="FJ78" i="63"/>
  <c r="FI78" i="63"/>
  <c r="FH78" i="63"/>
  <c r="FG78" i="63"/>
  <c r="FF78" i="63"/>
  <c r="FE78" i="63"/>
  <c r="FD78" i="63"/>
  <c r="FC78" i="63"/>
  <c r="FB78" i="63"/>
  <c r="FA78" i="63"/>
  <c r="EZ78" i="63"/>
  <c r="EY78" i="63"/>
  <c r="EX78" i="63"/>
  <c r="FQ77" i="63"/>
  <c r="FP77" i="63"/>
  <c r="FO77" i="63"/>
  <c r="FN77" i="63"/>
  <c r="FM77" i="63"/>
  <c r="FL77" i="63"/>
  <c r="FK77" i="63"/>
  <c r="FJ77" i="63"/>
  <c r="FI77" i="63"/>
  <c r="FH77" i="63"/>
  <c r="FG77" i="63"/>
  <c r="FF77" i="63"/>
  <c r="FE77" i="63"/>
  <c r="FD77" i="63"/>
  <c r="FC77" i="63"/>
  <c r="FB77" i="63"/>
  <c r="FA77" i="63"/>
  <c r="EZ77" i="63"/>
  <c r="EY77" i="63"/>
  <c r="EX77" i="63"/>
  <c r="FQ76" i="63"/>
  <c r="FP76" i="63"/>
  <c r="FO76" i="63"/>
  <c r="FN76" i="63"/>
  <c r="FM76" i="63"/>
  <c r="FL76" i="63"/>
  <c r="FK76" i="63"/>
  <c r="FJ76" i="63"/>
  <c r="FI76" i="63"/>
  <c r="FH76" i="63"/>
  <c r="FG76" i="63"/>
  <c r="FF76" i="63"/>
  <c r="FE76" i="63"/>
  <c r="FD76" i="63"/>
  <c r="FC76" i="63"/>
  <c r="FB76" i="63"/>
  <c r="FA76" i="63"/>
  <c r="EZ76" i="63"/>
  <c r="EY76" i="63"/>
  <c r="EX76" i="63"/>
  <c r="FQ75" i="63"/>
  <c r="FP75" i="63"/>
  <c r="FO75" i="63"/>
  <c r="FN75" i="63"/>
  <c r="FM75" i="63"/>
  <c r="FL75" i="63"/>
  <c r="FK75" i="63"/>
  <c r="FJ75" i="63"/>
  <c r="FI75" i="63"/>
  <c r="FH75" i="63"/>
  <c r="FG75" i="63"/>
  <c r="FF75" i="63"/>
  <c r="FE75" i="63"/>
  <c r="FD75" i="63"/>
  <c r="FC75" i="63"/>
  <c r="FB75" i="63"/>
  <c r="FA75" i="63"/>
  <c r="EZ75" i="63"/>
  <c r="EY75" i="63"/>
  <c r="EX75" i="63"/>
  <c r="FQ74" i="63"/>
  <c r="FP74" i="63"/>
  <c r="FO74" i="63"/>
  <c r="FN74" i="63"/>
  <c r="FM74" i="63"/>
  <c r="FL74" i="63"/>
  <c r="FK74" i="63"/>
  <c r="FJ74" i="63"/>
  <c r="FI74" i="63"/>
  <c r="FH74" i="63"/>
  <c r="FG74" i="63"/>
  <c r="FF74" i="63"/>
  <c r="FE74" i="63"/>
  <c r="FD74" i="63"/>
  <c r="FC74" i="63"/>
  <c r="FB74" i="63"/>
  <c r="FA74" i="63"/>
  <c r="EZ74" i="63"/>
  <c r="EY74" i="63"/>
  <c r="EX74" i="63"/>
  <c r="FQ73" i="63"/>
  <c r="FP73" i="63"/>
  <c r="FO73" i="63"/>
  <c r="FN73" i="63"/>
  <c r="FM73" i="63"/>
  <c r="FL73" i="63"/>
  <c r="FK73" i="63"/>
  <c r="FJ73" i="63"/>
  <c r="FI73" i="63"/>
  <c r="FH73" i="63"/>
  <c r="FG73" i="63"/>
  <c r="FF73" i="63"/>
  <c r="FE73" i="63"/>
  <c r="FD73" i="63"/>
  <c r="FC73" i="63"/>
  <c r="FB73" i="63"/>
  <c r="FA73" i="63"/>
  <c r="EZ73" i="63"/>
  <c r="EY73" i="63"/>
  <c r="EX73" i="63"/>
  <c r="FQ72" i="63"/>
  <c r="FP72" i="63"/>
  <c r="FO72" i="63"/>
  <c r="FN72" i="63"/>
  <c r="FM72" i="63"/>
  <c r="FL72" i="63"/>
  <c r="FK72" i="63"/>
  <c r="FJ72" i="63"/>
  <c r="FI72" i="63"/>
  <c r="FH72" i="63"/>
  <c r="FG72" i="63"/>
  <c r="FF72" i="63"/>
  <c r="FE72" i="63"/>
  <c r="FD72" i="63"/>
  <c r="FC72" i="63"/>
  <c r="FB72" i="63"/>
  <c r="FA72" i="63"/>
  <c r="EZ72" i="63"/>
  <c r="EY72" i="63"/>
  <c r="EX72" i="63"/>
  <c r="FQ71" i="63"/>
  <c r="FP71" i="63"/>
  <c r="FO71" i="63"/>
  <c r="FN71" i="63"/>
  <c r="FM71" i="63"/>
  <c r="FL71" i="63"/>
  <c r="FK71" i="63"/>
  <c r="FJ71" i="63"/>
  <c r="FI71" i="63"/>
  <c r="FH71" i="63"/>
  <c r="FG71" i="63"/>
  <c r="FE71" i="63"/>
  <c r="FD71" i="63"/>
  <c r="FC71" i="63"/>
  <c r="FB71" i="63"/>
  <c r="FA71" i="63"/>
  <c r="EZ71" i="63"/>
  <c r="EY71" i="63"/>
  <c r="EX71" i="63"/>
  <c r="FQ70" i="63"/>
  <c r="FP70" i="63"/>
  <c r="FO70" i="63"/>
  <c r="FN70" i="63"/>
  <c r="FM70" i="63"/>
  <c r="FL70" i="63"/>
  <c r="FK70" i="63"/>
  <c r="FJ70" i="63"/>
  <c r="FI70" i="63"/>
  <c r="FH70" i="63"/>
  <c r="FG70" i="63"/>
  <c r="FF70" i="63"/>
  <c r="FE70" i="63"/>
  <c r="FD70" i="63"/>
  <c r="FC70" i="63"/>
  <c r="FB70" i="63"/>
  <c r="FA70" i="63"/>
  <c r="EZ70" i="63"/>
  <c r="EY70" i="63"/>
  <c r="EX70" i="63"/>
  <c r="FQ69" i="63"/>
  <c r="FP69" i="63"/>
  <c r="FO69" i="63"/>
  <c r="FN69" i="63"/>
  <c r="FM69" i="63"/>
  <c r="FL69" i="63"/>
  <c r="FK69" i="63"/>
  <c r="FJ69" i="63"/>
  <c r="FI69" i="63"/>
  <c r="FH69" i="63"/>
  <c r="FG69" i="63"/>
  <c r="FF69" i="63"/>
  <c r="FE69" i="63"/>
  <c r="FD69" i="63"/>
  <c r="FC69" i="63"/>
  <c r="FB69" i="63"/>
  <c r="FA69" i="63"/>
  <c r="EZ69" i="63"/>
  <c r="EY69" i="63"/>
  <c r="EX69" i="63"/>
  <c r="FQ68" i="63"/>
  <c r="FP68" i="63"/>
  <c r="FO68" i="63"/>
  <c r="FN68" i="63"/>
  <c r="FM68" i="63"/>
  <c r="FL68" i="63"/>
  <c r="FK68" i="63"/>
  <c r="FJ68" i="63"/>
  <c r="FI68" i="63"/>
  <c r="FH68" i="63"/>
  <c r="FG68" i="63"/>
  <c r="FF68" i="63"/>
  <c r="FE68" i="63"/>
  <c r="FD68" i="63"/>
  <c r="FC68" i="63"/>
  <c r="FB68" i="63"/>
  <c r="FA68" i="63"/>
  <c r="EZ68" i="63"/>
  <c r="EY68" i="63"/>
  <c r="FQ67" i="63"/>
  <c r="FP67" i="63"/>
  <c r="FO67" i="63"/>
  <c r="FN67" i="63"/>
  <c r="FM67" i="63"/>
  <c r="FL67" i="63"/>
  <c r="FK67" i="63"/>
  <c r="FJ67" i="63"/>
  <c r="FI67" i="63"/>
  <c r="FH67" i="63"/>
  <c r="FG67" i="63"/>
  <c r="FF67" i="63"/>
  <c r="FE67" i="63"/>
  <c r="FD67" i="63"/>
  <c r="FC67" i="63"/>
  <c r="FB67" i="63"/>
  <c r="FA67" i="63"/>
  <c r="EZ67" i="63"/>
  <c r="EY67" i="63"/>
  <c r="EX67" i="63"/>
  <c r="FQ66" i="63"/>
  <c r="FP66" i="63"/>
  <c r="FO66" i="63"/>
  <c r="FN66" i="63"/>
  <c r="FM66" i="63"/>
  <c r="FL66" i="63"/>
  <c r="FK66" i="63"/>
  <c r="FJ66" i="63"/>
  <c r="FI66" i="63"/>
  <c r="FH66" i="63"/>
  <c r="FG66" i="63"/>
  <c r="FF66" i="63"/>
  <c r="FE66" i="63"/>
  <c r="FD66" i="63"/>
  <c r="FC66" i="63"/>
  <c r="FA66" i="63"/>
  <c r="EZ66" i="63"/>
  <c r="EY66" i="63"/>
  <c r="EX66" i="63"/>
  <c r="FQ65" i="63"/>
  <c r="FP65" i="63"/>
  <c r="FO65" i="63"/>
  <c r="FN65" i="63"/>
  <c r="FM65" i="63"/>
  <c r="FL65" i="63"/>
  <c r="FK65" i="63"/>
  <c r="FJ65" i="63"/>
  <c r="FI65" i="63"/>
  <c r="FH65" i="63"/>
  <c r="FG65" i="63"/>
  <c r="FF65" i="63"/>
  <c r="FE65" i="63"/>
  <c r="FD65" i="63"/>
  <c r="FC65" i="63"/>
  <c r="FB65" i="63"/>
  <c r="FA65" i="63"/>
  <c r="EZ65" i="63"/>
  <c r="EY65" i="63"/>
  <c r="EX65" i="63"/>
  <c r="FQ64" i="63"/>
  <c r="FP64" i="63"/>
  <c r="FO64" i="63"/>
  <c r="FN64" i="63"/>
  <c r="FM64" i="63"/>
  <c r="FL64" i="63"/>
  <c r="FK64" i="63"/>
  <c r="FJ64" i="63"/>
  <c r="FI64" i="63"/>
  <c r="FH64" i="63"/>
  <c r="FG64" i="63"/>
  <c r="FF64" i="63"/>
  <c r="FE64" i="63"/>
  <c r="FD64" i="63"/>
  <c r="FC64" i="63"/>
  <c r="FB64" i="63"/>
  <c r="FA64" i="63"/>
  <c r="EZ64" i="63"/>
  <c r="EY64" i="63"/>
  <c r="EX64" i="63"/>
  <c r="FQ63" i="63"/>
  <c r="FP63" i="63"/>
  <c r="FN63" i="63"/>
  <c r="FM63" i="63"/>
  <c r="FL63" i="63"/>
  <c r="FK63" i="63"/>
  <c r="FJ63" i="63"/>
  <c r="FI63" i="63"/>
  <c r="FH63" i="63"/>
  <c r="FG63" i="63"/>
  <c r="FF63" i="63"/>
  <c r="FE63" i="63"/>
  <c r="FD63" i="63"/>
  <c r="FC63" i="63"/>
  <c r="FB63" i="63"/>
  <c r="FA63" i="63"/>
  <c r="EZ63" i="63"/>
  <c r="EY63" i="63"/>
  <c r="EX63" i="63"/>
  <c r="FQ62" i="63"/>
  <c r="FP62" i="63"/>
  <c r="FO62" i="63"/>
  <c r="FN62" i="63"/>
  <c r="FM62" i="63"/>
  <c r="FL62" i="63"/>
  <c r="FK62" i="63"/>
  <c r="FJ62" i="63"/>
  <c r="FI62" i="63"/>
  <c r="FH62" i="63"/>
  <c r="FG62" i="63"/>
  <c r="FF62" i="63"/>
  <c r="FE62" i="63"/>
  <c r="FD62" i="63"/>
  <c r="FC62" i="63"/>
  <c r="FB62" i="63"/>
  <c r="FA62" i="63"/>
  <c r="EZ62" i="63"/>
  <c r="EY62" i="63"/>
  <c r="EX62" i="63"/>
  <c r="FQ61" i="63"/>
  <c r="FP61" i="63"/>
  <c r="FO61" i="63"/>
  <c r="FN61" i="63"/>
  <c r="FM61" i="63"/>
  <c r="FL61" i="63"/>
  <c r="FK61" i="63"/>
  <c r="FJ61" i="63"/>
  <c r="FI61" i="63"/>
  <c r="FH61" i="63"/>
  <c r="FG61" i="63"/>
  <c r="FF61" i="63"/>
  <c r="FE61" i="63"/>
  <c r="FD61" i="63"/>
  <c r="FC61" i="63"/>
  <c r="FB61" i="63"/>
  <c r="FA61" i="63"/>
  <c r="EZ61" i="63"/>
  <c r="EY61" i="63"/>
  <c r="EX61" i="63"/>
  <c r="FQ60" i="63"/>
  <c r="FP60" i="63"/>
  <c r="FO60" i="63"/>
  <c r="FN60" i="63"/>
  <c r="FM60" i="63"/>
  <c r="FL60" i="63"/>
  <c r="FK60" i="63"/>
  <c r="FJ60" i="63"/>
  <c r="FI60" i="63"/>
  <c r="FH60" i="63"/>
  <c r="FG60" i="63"/>
  <c r="FF60" i="63"/>
  <c r="FE60" i="63"/>
  <c r="FD60" i="63"/>
  <c r="FC60" i="63"/>
  <c r="FB60" i="63"/>
  <c r="FA60" i="63"/>
  <c r="EZ60" i="63"/>
  <c r="EY60" i="63"/>
  <c r="EX60" i="63"/>
  <c r="FQ59" i="63"/>
  <c r="FP59" i="63"/>
  <c r="FO59" i="63"/>
  <c r="FN59" i="63"/>
  <c r="FM59" i="63"/>
  <c r="FL59" i="63"/>
  <c r="FK59" i="63"/>
  <c r="FJ59" i="63"/>
  <c r="FI59" i="63"/>
  <c r="FH59" i="63"/>
  <c r="FG59" i="63"/>
  <c r="FF59" i="63"/>
  <c r="FE59" i="63"/>
  <c r="FD59" i="63"/>
  <c r="FC59" i="63"/>
  <c r="FB59" i="63"/>
  <c r="FA59" i="63"/>
  <c r="EZ59" i="63"/>
  <c r="EY59" i="63"/>
  <c r="EX59" i="63"/>
  <c r="FQ58" i="63"/>
  <c r="FP58" i="63"/>
  <c r="FO58" i="63"/>
  <c r="FN58" i="63"/>
  <c r="FM58" i="63"/>
  <c r="FL58" i="63"/>
  <c r="FK58" i="63"/>
  <c r="FJ58" i="63"/>
  <c r="FI58" i="63"/>
  <c r="FH58" i="63"/>
  <c r="FG58" i="63"/>
  <c r="FF58" i="63"/>
  <c r="FE58" i="63"/>
  <c r="FD58" i="63"/>
  <c r="FC58" i="63"/>
  <c r="FB58" i="63"/>
  <c r="FA58" i="63"/>
  <c r="EZ58" i="63"/>
  <c r="EY58" i="63"/>
  <c r="EX58" i="63"/>
  <c r="FQ57" i="63"/>
  <c r="FP57" i="63"/>
  <c r="FO57" i="63"/>
  <c r="FN57" i="63"/>
  <c r="FM57" i="63"/>
  <c r="FL57" i="63"/>
  <c r="FK57" i="63"/>
  <c r="FJ57" i="63"/>
  <c r="FI57" i="63"/>
  <c r="FH57" i="63"/>
  <c r="FG57" i="63"/>
  <c r="FF57" i="63"/>
  <c r="FE57" i="63"/>
  <c r="FD57" i="63"/>
  <c r="FC57" i="63"/>
  <c r="FB57" i="63"/>
  <c r="FA57" i="63"/>
  <c r="EZ57" i="63"/>
  <c r="EY57" i="63"/>
  <c r="EX57" i="63"/>
  <c r="FQ56" i="63"/>
  <c r="FP56" i="63"/>
  <c r="FO56" i="63"/>
  <c r="FN56" i="63"/>
  <c r="FM56" i="63"/>
  <c r="FL56" i="63"/>
  <c r="FK56" i="63"/>
  <c r="FJ56" i="63"/>
  <c r="FI56" i="63"/>
  <c r="FH56" i="63"/>
  <c r="FG56" i="63"/>
  <c r="FF56" i="63"/>
  <c r="FE56" i="63"/>
  <c r="FD56" i="63"/>
  <c r="FC56" i="63"/>
  <c r="FB56" i="63"/>
  <c r="FA56" i="63"/>
  <c r="EZ56" i="63"/>
  <c r="EY56" i="63"/>
  <c r="EX56" i="63"/>
  <c r="FQ55" i="63"/>
  <c r="FP55" i="63"/>
  <c r="FO55" i="63"/>
  <c r="FN55" i="63"/>
  <c r="FM55" i="63"/>
  <c r="FL55" i="63"/>
  <c r="FK55" i="63"/>
  <c r="FJ55" i="63"/>
  <c r="FI55" i="63"/>
  <c r="FH55" i="63"/>
  <c r="FG55" i="63"/>
  <c r="FF55" i="63"/>
  <c r="FE55" i="63"/>
  <c r="FD55" i="63"/>
  <c r="FC55" i="63"/>
  <c r="FB55" i="63"/>
  <c r="FA55" i="63"/>
  <c r="EZ55" i="63"/>
  <c r="EY55" i="63"/>
  <c r="EX55" i="63"/>
  <c r="FQ54" i="63"/>
  <c r="FP54" i="63"/>
  <c r="FO54" i="63"/>
  <c r="FN54" i="63"/>
  <c r="FM54" i="63"/>
  <c r="FL54" i="63"/>
  <c r="FK54" i="63"/>
  <c r="FJ54" i="63"/>
  <c r="FI54" i="63"/>
  <c r="FH54" i="63"/>
  <c r="FG54" i="63"/>
  <c r="FF54" i="63"/>
  <c r="FE54" i="63"/>
  <c r="FD54" i="63"/>
  <c r="FC54" i="63"/>
  <c r="FB54" i="63"/>
  <c r="FA54" i="63"/>
  <c r="EZ54" i="63"/>
  <c r="EY54" i="63"/>
  <c r="EX54" i="63"/>
  <c r="FQ53" i="63"/>
  <c r="FP53" i="63"/>
  <c r="FO53" i="63"/>
  <c r="FN53" i="63"/>
  <c r="FM53" i="63"/>
  <c r="FL53" i="63"/>
  <c r="FK53" i="63"/>
  <c r="FJ53" i="63"/>
  <c r="FI53" i="63"/>
  <c r="FH53" i="63"/>
  <c r="FG53" i="63"/>
  <c r="FF53" i="63"/>
  <c r="FE53" i="63"/>
  <c r="FD53" i="63"/>
  <c r="FC53" i="63"/>
  <c r="FB53" i="63"/>
  <c r="FA53" i="63"/>
  <c r="EZ53" i="63"/>
  <c r="EY53" i="63"/>
  <c r="EX53" i="63"/>
  <c r="FQ52" i="63"/>
  <c r="FP52" i="63"/>
  <c r="FO52" i="63"/>
  <c r="FN52" i="63"/>
  <c r="FM52" i="63"/>
  <c r="FL52" i="63"/>
  <c r="FK52" i="63"/>
  <c r="FJ52" i="63"/>
  <c r="FI52" i="63"/>
  <c r="FH52" i="63"/>
  <c r="FG52" i="63"/>
  <c r="FF52" i="63"/>
  <c r="FE52" i="63"/>
  <c r="FD52" i="63"/>
  <c r="FC52" i="63"/>
  <c r="FB52" i="63"/>
  <c r="FA52" i="63"/>
  <c r="EZ52" i="63"/>
  <c r="EY52" i="63"/>
  <c r="EX52" i="63"/>
  <c r="FQ51" i="63"/>
  <c r="FP51" i="63"/>
  <c r="FO51" i="63"/>
  <c r="FN51" i="63"/>
  <c r="FM51" i="63"/>
  <c r="FL51" i="63"/>
  <c r="FK51" i="63"/>
  <c r="FJ51" i="63"/>
  <c r="FI51" i="63"/>
  <c r="FH51" i="63"/>
  <c r="FG51" i="63"/>
  <c r="FF51" i="63"/>
  <c r="FE51" i="63"/>
  <c r="FD51" i="63"/>
  <c r="FC51" i="63"/>
  <c r="FB51" i="63"/>
  <c r="FA51" i="63"/>
  <c r="EZ51" i="63"/>
  <c r="EY51" i="63"/>
  <c r="EX51" i="63"/>
  <c r="FQ50" i="63"/>
  <c r="FP50" i="63"/>
  <c r="FO50" i="63"/>
  <c r="FN50" i="63"/>
  <c r="FM50" i="63"/>
  <c r="FL50" i="63"/>
  <c r="FK50" i="63"/>
  <c r="FJ50" i="63"/>
  <c r="FI50" i="63"/>
  <c r="FH50" i="63"/>
  <c r="FG50" i="63"/>
  <c r="FF50" i="63"/>
  <c r="FE50" i="63"/>
  <c r="FD50" i="63"/>
  <c r="FC50" i="63"/>
  <c r="FB50" i="63"/>
  <c r="FA50" i="63"/>
  <c r="EY50" i="63"/>
  <c r="EX50" i="63"/>
  <c r="FQ49" i="63"/>
  <c r="FP49" i="63"/>
  <c r="FO49" i="63"/>
  <c r="FN49" i="63"/>
  <c r="FM49" i="63"/>
  <c r="FL49" i="63"/>
  <c r="FK49" i="63"/>
  <c r="FJ49" i="63"/>
  <c r="FI49" i="63"/>
  <c r="FH49" i="63"/>
  <c r="FG49" i="63"/>
  <c r="FF49" i="63"/>
  <c r="FE49" i="63"/>
  <c r="FD49" i="63"/>
  <c r="FC49" i="63"/>
  <c r="FB49" i="63"/>
  <c r="FA49" i="63"/>
  <c r="EZ49" i="63"/>
  <c r="EY49" i="63"/>
  <c r="EX49" i="63"/>
  <c r="FQ48" i="63"/>
  <c r="FP48" i="63"/>
  <c r="FO48" i="63"/>
  <c r="FN48" i="63"/>
  <c r="FM48" i="63"/>
  <c r="FL48" i="63"/>
  <c r="FK48" i="63"/>
  <c r="FJ48" i="63"/>
  <c r="FI48" i="63"/>
  <c r="FH48" i="63"/>
  <c r="FG48" i="63"/>
  <c r="FF48" i="63"/>
  <c r="FE48" i="63"/>
  <c r="FD48" i="63"/>
  <c r="FC48" i="63"/>
  <c r="FB48" i="63"/>
  <c r="FA48" i="63"/>
  <c r="EZ48" i="63"/>
  <c r="EY48" i="63"/>
  <c r="EX48" i="63"/>
  <c r="FQ47" i="63"/>
  <c r="FP47" i="63"/>
  <c r="FO47" i="63"/>
  <c r="FN47" i="63"/>
  <c r="FM47" i="63"/>
  <c r="FL47" i="63"/>
  <c r="FK47" i="63"/>
  <c r="FJ47" i="63"/>
  <c r="FI47" i="63"/>
  <c r="FH47" i="63"/>
  <c r="FG47" i="63"/>
  <c r="FF47" i="63"/>
  <c r="FE47" i="63"/>
  <c r="FD47" i="63"/>
  <c r="FC47" i="63"/>
  <c r="FB47" i="63"/>
  <c r="FA47" i="63"/>
  <c r="EZ47" i="63"/>
  <c r="EY47" i="63"/>
  <c r="EX47" i="63"/>
  <c r="FQ46" i="63"/>
  <c r="FP46" i="63"/>
  <c r="FO46" i="63"/>
  <c r="FN46" i="63"/>
  <c r="FM46" i="63"/>
  <c r="FL46" i="63"/>
  <c r="FK46" i="63"/>
  <c r="FJ46" i="63"/>
  <c r="FI46" i="63"/>
  <c r="FH46" i="63"/>
  <c r="FG46" i="63"/>
  <c r="FF46" i="63"/>
  <c r="FE46" i="63"/>
  <c r="FD46" i="63"/>
  <c r="FC46" i="63"/>
  <c r="FB46" i="63"/>
  <c r="FA46" i="63"/>
  <c r="EZ46" i="63"/>
  <c r="EY46" i="63"/>
  <c r="EX46" i="63"/>
  <c r="FQ45" i="63"/>
  <c r="FP45" i="63"/>
  <c r="FO45" i="63"/>
  <c r="FN45" i="63"/>
  <c r="FM45" i="63"/>
  <c r="FL45" i="63"/>
  <c r="FK45" i="63"/>
  <c r="FJ45" i="63"/>
  <c r="FI45" i="63"/>
  <c r="FH45" i="63"/>
  <c r="FG45" i="63"/>
  <c r="FF45" i="63"/>
  <c r="FE45" i="63"/>
  <c r="FD45" i="63"/>
  <c r="FC45" i="63"/>
  <c r="FB45" i="63"/>
  <c r="FA45" i="63"/>
  <c r="EZ45" i="63"/>
  <c r="EY45" i="63"/>
  <c r="EX45" i="63"/>
  <c r="FQ44" i="63"/>
  <c r="FP44" i="63"/>
  <c r="FO44" i="63"/>
  <c r="FN44" i="63"/>
  <c r="FM44" i="63"/>
  <c r="FL44" i="63"/>
  <c r="FK44" i="63"/>
  <c r="FJ44" i="63"/>
  <c r="FI44" i="63"/>
  <c r="FH44" i="63"/>
  <c r="FG44" i="63"/>
  <c r="FF44" i="63"/>
  <c r="FE44" i="63"/>
  <c r="FD44" i="63"/>
  <c r="FC44" i="63"/>
  <c r="FB44" i="63"/>
  <c r="FA44" i="63"/>
  <c r="EZ44" i="63"/>
  <c r="EY44" i="63"/>
  <c r="EX44" i="63"/>
  <c r="FQ43" i="63"/>
  <c r="FP43" i="63"/>
  <c r="FO43" i="63"/>
  <c r="FN43" i="63"/>
  <c r="FM43" i="63"/>
  <c r="FL43" i="63"/>
  <c r="FK43" i="63"/>
  <c r="FJ43" i="63"/>
  <c r="FI43" i="63"/>
  <c r="FH43" i="63"/>
  <c r="FG43" i="63"/>
  <c r="FF43" i="63"/>
  <c r="FE43" i="63"/>
  <c r="FD43" i="63"/>
  <c r="FC43" i="63"/>
  <c r="FB43" i="63"/>
  <c r="FA43" i="63"/>
  <c r="EZ43" i="63"/>
  <c r="EY43" i="63"/>
  <c r="EX43" i="63"/>
  <c r="FQ42" i="63"/>
  <c r="FP42" i="63"/>
  <c r="FO42" i="63"/>
  <c r="FN42" i="63"/>
  <c r="FM42" i="63"/>
  <c r="FL42" i="63"/>
  <c r="FJ42" i="63"/>
  <c r="FI42" i="63"/>
  <c r="FH42" i="63"/>
  <c r="FG42" i="63"/>
  <c r="FF42" i="63"/>
  <c r="FE42" i="63"/>
  <c r="FD42" i="63"/>
  <c r="FC42" i="63"/>
  <c r="FB42" i="63"/>
  <c r="FA42" i="63"/>
  <c r="EZ42" i="63"/>
  <c r="EY42" i="63"/>
  <c r="EX42" i="63"/>
  <c r="FQ41" i="63"/>
  <c r="FP41" i="63"/>
  <c r="FO41" i="63"/>
  <c r="FN41" i="63"/>
  <c r="FM41" i="63"/>
  <c r="FL41" i="63"/>
  <c r="FK41" i="63"/>
  <c r="FJ41" i="63"/>
  <c r="FI41" i="63"/>
  <c r="FH41" i="63"/>
  <c r="FG41" i="63"/>
  <c r="FF41" i="63"/>
  <c r="FE41" i="63"/>
  <c r="FD41" i="63"/>
  <c r="FC41" i="63"/>
  <c r="FB41" i="63"/>
  <c r="FA41" i="63"/>
  <c r="EZ41" i="63"/>
  <c r="EY41" i="63"/>
  <c r="EX41" i="63"/>
  <c r="FQ40" i="63"/>
  <c r="FP40" i="63"/>
  <c r="FO40" i="63"/>
  <c r="FN40" i="63"/>
  <c r="FM40" i="63"/>
  <c r="FL40" i="63"/>
  <c r="FK40" i="63"/>
  <c r="FJ40" i="63"/>
  <c r="FI40" i="63"/>
  <c r="FH40" i="63"/>
  <c r="FG40" i="63"/>
  <c r="FF40" i="63"/>
  <c r="FE40" i="63"/>
  <c r="FD40" i="63"/>
  <c r="FC40" i="63"/>
  <c r="FB40" i="63"/>
  <c r="FA40" i="63"/>
  <c r="EZ40" i="63"/>
  <c r="EY40" i="63"/>
  <c r="EX40" i="63"/>
  <c r="FQ39" i="63"/>
  <c r="FP39" i="63"/>
  <c r="FO39" i="63"/>
  <c r="FN39" i="63"/>
  <c r="FM39" i="63"/>
  <c r="FL39" i="63"/>
  <c r="FK39" i="63"/>
  <c r="FJ39" i="63"/>
  <c r="FI39" i="63"/>
  <c r="FH39" i="63"/>
  <c r="FG39" i="63"/>
  <c r="FF39" i="63"/>
  <c r="FE39" i="63"/>
  <c r="FD39" i="63"/>
  <c r="FC39" i="63"/>
  <c r="FB39" i="63"/>
  <c r="FA39" i="63"/>
  <c r="EZ39" i="63"/>
  <c r="EY39" i="63"/>
  <c r="EX39" i="63"/>
  <c r="FQ38" i="63"/>
  <c r="FP38" i="63"/>
  <c r="FO38" i="63"/>
  <c r="FN38" i="63"/>
  <c r="FM38" i="63"/>
  <c r="FL38" i="63"/>
  <c r="FK38" i="63"/>
  <c r="FJ38" i="63"/>
  <c r="FI38" i="63"/>
  <c r="FH38" i="63"/>
  <c r="FG38" i="63"/>
  <c r="FF38" i="63"/>
  <c r="FE38" i="63"/>
  <c r="FD38" i="63"/>
  <c r="FC38" i="63"/>
  <c r="FB38" i="63"/>
  <c r="FA38" i="63"/>
  <c r="EZ38" i="63"/>
  <c r="EY38" i="63"/>
  <c r="EX38" i="63"/>
  <c r="FQ37" i="63"/>
  <c r="FP37" i="63"/>
  <c r="FO37" i="63"/>
  <c r="FN37" i="63"/>
  <c r="FM37" i="63"/>
  <c r="FL37" i="63"/>
  <c r="FK37" i="63"/>
  <c r="FJ37" i="63"/>
  <c r="FI37" i="63"/>
  <c r="FH37" i="63"/>
  <c r="FG37" i="63"/>
  <c r="FF37" i="63"/>
  <c r="FE37" i="63"/>
  <c r="FD37" i="63"/>
  <c r="FC37" i="63"/>
  <c r="FB37" i="63"/>
  <c r="FA37" i="63"/>
  <c r="EZ37" i="63"/>
  <c r="EY37" i="63"/>
  <c r="EX37" i="63"/>
  <c r="FQ36" i="63"/>
  <c r="FP36" i="63"/>
  <c r="FO36" i="63"/>
  <c r="FN36" i="63"/>
  <c r="FM36" i="63"/>
  <c r="FL36" i="63"/>
  <c r="FK36" i="63"/>
  <c r="FJ36" i="63"/>
  <c r="FI36" i="63"/>
  <c r="FH36" i="63"/>
  <c r="FG36" i="63"/>
  <c r="FF36" i="63"/>
  <c r="FE36" i="63"/>
  <c r="FD36" i="63"/>
  <c r="FC36" i="63"/>
  <c r="FB36" i="63"/>
  <c r="FA36" i="63"/>
  <c r="EZ36" i="63"/>
  <c r="EY36" i="63"/>
  <c r="EX36" i="63"/>
  <c r="FQ35" i="63"/>
  <c r="FP35" i="63"/>
  <c r="FO35" i="63"/>
  <c r="FN35" i="63"/>
  <c r="FM35" i="63"/>
  <c r="FL35" i="63"/>
  <c r="FK35" i="63"/>
  <c r="FJ35" i="63"/>
  <c r="FI35" i="63"/>
  <c r="FH35" i="63"/>
  <c r="FG35" i="63"/>
  <c r="FF35" i="63"/>
  <c r="FE35" i="63"/>
  <c r="FD35" i="63"/>
  <c r="FC35" i="63"/>
  <c r="FB35" i="63"/>
  <c r="FA35" i="63"/>
  <c r="EZ35" i="63"/>
  <c r="EY35" i="63"/>
  <c r="EX35" i="63"/>
  <c r="FQ34" i="63"/>
  <c r="FP34" i="63"/>
  <c r="FO34" i="63"/>
  <c r="FN34" i="63"/>
  <c r="FM34" i="63"/>
  <c r="FL34" i="63"/>
  <c r="FK34" i="63"/>
  <c r="FJ34" i="63"/>
  <c r="FI34" i="63"/>
  <c r="FH34" i="63"/>
  <c r="FG34" i="63"/>
  <c r="FF34" i="63"/>
  <c r="FE34" i="63"/>
  <c r="FD34" i="63"/>
  <c r="FC34" i="63"/>
  <c r="FB34" i="63"/>
  <c r="FA34" i="63"/>
  <c r="EZ34" i="63"/>
  <c r="EY34" i="63"/>
  <c r="EX34" i="63"/>
  <c r="FQ33" i="63"/>
  <c r="FP33" i="63"/>
  <c r="FO33" i="63"/>
  <c r="FN33" i="63"/>
  <c r="FM33" i="63"/>
  <c r="FL33" i="63"/>
  <c r="FK33" i="63"/>
  <c r="FJ33" i="63"/>
  <c r="FI33" i="63"/>
  <c r="FH33" i="63"/>
  <c r="FG33" i="63"/>
  <c r="FF33" i="63"/>
  <c r="FE33" i="63"/>
  <c r="FD33" i="63"/>
  <c r="FC33" i="63"/>
  <c r="FB33" i="63"/>
  <c r="FA33" i="63"/>
  <c r="EZ33" i="63"/>
  <c r="EY33" i="63"/>
  <c r="EX33" i="63"/>
  <c r="FQ32" i="63"/>
  <c r="FP32" i="63"/>
  <c r="FO32" i="63"/>
  <c r="FN32" i="63"/>
  <c r="FM32" i="63"/>
  <c r="FL32" i="63"/>
  <c r="FK32" i="63"/>
  <c r="FJ32" i="63"/>
  <c r="FI32" i="63"/>
  <c r="FH32" i="63"/>
  <c r="FG32" i="63"/>
  <c r="FF32" i="63"/>
  <c r="FE32" i="63"/>
  <c r="FD32" i="63"/>
  <c r="FC32" i="63"/>
  <c r="FB32" i="63"/>
  <c r="FA32" i="63"/>
  <c r="EZ32" i="63"/>
  <c r="EY32" i="63"/>
  <c r="EX32" i="63"/>
  <c r="FQ31" i="63"/>
  <c r="FP31" i="63"/>
  <c r="FO31" i="63"/>
  <c r="FN31" i="63"/>
  <c r="FM31" i="63"/>
  <c r="FL31" i="63"/>
  <c r="FK31" i="63"/>
  <c r="FJ31" i="63"/>
  <c r="FI31" i="63"/>
  <c r="FH31" i="63"/>
  <c r="FG31" i="63"/>
  <c r="FF31" i="63"/>
  <c r="FE31" i="63"/>
  <c r="FD31" i="63"/>
  <c r="FC31" i="63"/>
  <c r="FB31" i="63"/>
  <c r="FA31" i="63"/>
  <c r="EZ31" i="63"/>
  <c r="EY31" i="63"/>
  <c r="EX31" i="63"/>
  <c r="FQ30" i="63"/>
  <c r="FP30" i="63"/>
  <c r="FO30" i="63"/>
  <c r="FN30" i="63"/>
  <c r="FM30" i="63"/>
  <c r="FL30" i="63"/>
  <c r="FK30" i="63"/>
  <c r="FJ30" i="63"/>
  <c r="FI30" i="63"/>
  <c r="FH30" i="63"/>
  <c r="FG30" i="63"/>
  <c r="FF30" i="63"/>
  <c r="FE30" i="63"/>
  <c r="FD30" i="63"/>
  <c r="FC30" i="63"/>
  <c r="FB30" i="63"/>
  <c r="FA30" i="63"/>
  <c r="EZ30" i="63"/>
  <c r="EY30" i="63"/>
  <c r="EX30" i="63"/>
  <c r="FQ29" i="63"/>
  <c r="FP29" i="63"/>
  <c r="FO29" i="63"/>
  <c r="FN29" i="63"/>
  <c r="FM29" i="63"/>
  <c r="FL29" i="63"/>
  <c r="FK29" i="63"/>
  <c r="FJ29" i="63"/>
  <c r="FI29" i="63"/>
  <c r="FH29" i="63"/>
  <c r="FG29" i="63"/>
  <c r="FF29" i="63"/>
  <c r="FE29" i="63"/>
  <c r="FD29" i="63"/>
  <c r="FC29" i="63"/>
  <c r="FB29" i="63"/>
  <c r="FA29" i="63"/>
  <c r="EZ29" i="63"/>
  <c r="EY29" i="63"/>
  <c r="EX29" i="63"/>
  <c r="FQ28" i="63"/>
  <c r="FP28" i="63"/>
  <c r="FO28" i="63"/>
  <c r="FN28" i="63"/>
  <c r="FM28" i="63"/>
  <c r="FL28" i="63"/>
  <c r="FK28" i="63"/>
  <c r="FJ28" i="63"/>
  <c r="FI28" i="63"/>
  <c r="FH28" i="63"/>
  <c r="FG28" i="63"/>
  <c r="FF28" i="63"/>
  <c r="FE28" i="63"/>
  <c r="FD28" i="63"/>
  <c r="FC28" i="63"/>
  <c r="FB28" i="63"/>
  <c r="FA28" i="63"/>
  <c r="EZ28" i="63"/>
  <c r="EY28" i="63"/>
  <c r="EX28" i="63"/>
  <c r="FQ27" i="63"/>
  <c r="FP27" i="63"/>
  <c r="FO27" i="63"/>
  <c r="FN27" i="63"/>
  <c r="FM27" i="63"/>
  <c r="FL27" i="63"/>
  <c r="FK27" i="63"/>
  <c r="FJ27" i="63"/>
  <c r="FI27" i="63"/>
  <c r="FH27" i="63"/>
  <c r="FG27" i="63"/>
  <c r="FF27" i="63"/>
  <c r="FE27" i="63"/>
  <c r="FD27" i="63"/>
  <c r="FC27" i="63"/>
  <c r="FB27" i="63"/>
  <c r="FA27" i="63"/>
  <c r="EZ27" i="63"/>
  <c r="EY27" i="63"/>
  <c r="EX27" i="63"/>
  <c r="FQ26" i="63"/>
  <c r="FP26" i="63"/>
  <c r="FO26" i="63"/>
  <c r="FN26" i="63"/>
  <c r="FM26" i="63"/>
  <c r="FL26" i="63"/>
  <c r="FK26" i="63"/>
  <c r="FJ26" i="63"/>
  <c r="FI26" i="63"/>
  <c r="FH26" i="63"/>
  <c r="FG26" i="63"/>
  <c r="FF26" i="63"/>
  <c r="FE26" i="63"/>
  <c r="FD26" i="63"/>
  <c r="FC26" i="63"/>
  <c r="FB26" i="63"/>
  <c r="FA26" i="63"/>
  <c r="EZ26" i="63"/>
  <c r="EY26" i="63"/>
  <c r="EX26" i="63"/>
  <c r="FQ25" i="63"/>
  <c r="FP25" i="63"/>
  <c r="FO25" i="63"/>
  <c r="FN25" i="63"/>
  <c r="FM25" i="63"/>
  <c r="FL25" i="63"/>
  <c r="FK25" i="63"/>
  <c r="FJ25" i="63"/>
  <c r="FI25" i="63"/>
  <c r="FH25" i="63"/>
  <c r="FG25" i="63"/>
  <c r="FF25" i="63"/>
  <c r="FE25" i="63"/>
  <c r="FD25" i="63"/>
  <c r="FC25" i="63"/>
  <c r="FB25" i="63"/>
  <c r="FA25" i="63"/>
  <c r="EZ25" i="63"/>
  <c r="EY25" i="63"/>
  <c r="EX25" i="63"/>
  <c r="FQ24" i="63"/>
  <c r="FP24" i="63"/>
  <c r="FO24" i="63"/>
  <c r="FN24" i="63"/>
  <c r="FM24" i="63"/>
  <c r="FL24" i="63"/>
  <c r="FK24" i="63"/>
  <c r="FJ24" i="63"/>
  <c r="FI24" i="63"/>
  <c r="FH24" i="63"/>
  <c r="FG24" i="63"/>
  <c r="FF24" i="63"/>
  <c r="FE24" i="63"/>
  <c r="FD24" i="63"/>
  <c r="FC24" i="63"/>
  <c r="FB24" i="63"/>
  <c r="FA24" i="63"/>
  <c r="EZ24" i="63"/>
  <c r="EY24" i="63"/>
  <c r="EX24" i="63"/>
  <c r="FQ23" i="63"/>
  <c r="FP23" i="63"/>
  <c r="FO23" i="63"/>
  <c r="FN23" i="63"/>
  <c r="FM23" i="63"/>
  <c r="FL23" i="63"/>
  <c r="FK23" i="63"/>
  <c r="FJ23" i="63"/>
  <c r="FI23" i="63"/>
  <c r="FH23" i="63"/>
  <c r="FG23" i="63"/>
  <c r="FF23" i="63"/>
  <c r="FE23" i="63"/>
  <c r="FD23" i="63"/>
  <c r="FC23" i="63"/>
  <c r="FB23" i="63"/>
  <c r="FA23" i="63"/>
  <c r="EZ23" i="63"/>
  <c r="EY23" i="63"/>
  <c r="EX23" i="63"/>
  <c r="FQ22" i="63"/>
  <c r="FP22" i="63"/>
  <c r="FO22" i="63"/>
  <c r="FN22" i="63"/>
  <c r="FM22" i="63"/>
  <c r="FL22" i="63"/>
  <c r="FK22" i="63"/>
  <c r="FJ22" i="63"/>
  <c r="FI22" i="63"/>
  <c r="FH22" i="63"/>
  <c r="FG22" i="63"/>
  <c r="FF22" i="63"/>
  <c r="FE22" i="63"/>
  <c r="FD22" i="63"/>
  <c r="FC22" i="63"/>
  <c r="FB22" i="63"/>
  <c r="FA22" i="63"/>
  <c r="EZ22" i="63"/>
  <c r="EY22" i="63"/>
  <c r="EX22" i="63"/>
  <c r="FQ21" i="63"/>
  <c r="FP21" i="63"/>
  <c r="FO21" i="63"/>
  <c r="FN21" i="63"/>
  <c r="FM21" i="63"/>
  <c r="FL21" i="63"/>
  <c r="FK21" i="63"/>
  <c r="FJ21" i="63"/>
  <c r="FI21" i="63"/>
  <c r="FH21" i="63"/>
  <c r="FG21" i="63"/>
  <c r="FF21" i="63"/>
  <c r="FE21" i="63"/>
  <c r="FD21" i="63"/>
  <c r="FC21" i="63"/>
  <c r="FB21" i="63"/>
  <c r="FA21" i="63"/>
  <c r="EZ21" i="63"/>
  <c r="EY21" i="63"/>
  <c r="EX21" i="63"/>
  <c r="FQ20" i="63"/>
  <c r="FP20" i="63"/>
  <c r="FO20" i="63"/>
  <c r="FM20" i="63"/>
  <c r="FL20" i="63"/>
  <c r="FK20" i="63"/>
  <c r="FJ20" i="63"/>
  <c r="FI20" i="63"/>
  <c r="FH20" i="63"/>
  <c r="FG20" i="63"/>
  <c r="FF20" i="63"/>
  <c r="FE20" i="63"/>
  <c r="FD20" i="63"/>
  <c r="FC20" i="63"/>
  <c r="FB20" i="63"/>
  <c r="FA20" i="63"/>
  <c r="EZ20" i="63"/>
  <c r="EY20" i="63"/>
  <c r="EX20" i="63"/>
  <c r="FQ19" i="63"/>
  <c r="FP19" i="63"/>
  <c r="FO19" i="63"/>
  <c r="FN19" i="63"/>
  <c r="FM19" i="63"/>
  <c r="FL19" i="63"/>
  <c r="FK19" i="63"/>
  <c r="FJ19" i="63"/>
  <c r="FI19" i="63"/>
  <c r="FH19" i="63"/>
  <c r="FG19" i="63"/>
  <c r="FF19" i="63"/>
  <c r="FE19" i="63"/>
  <c r="FD19" i="63"/>
  <c r="FC19" i="63"/>
  <c r="FB19" i="63"/>
  <c r="FA19" i="63"/>
  <c r="EZ19" i="63"/>
  <c r="EY19" i="63"/>
  <c r="EX19" i="63"/>
  <c r="FQ18" i="63"/>
  <c r="FP18" i="63"/>
  <c r="FO18" i="63"/>
  <c r="FN18" i="63"/>
  <c r="FM18" i="63"/>
  <c r="FL18" i="63"/>
  <c r="FK18" i="63"/>
  <c r="FJ18" i="63"/>
  <c r="FI18" i="63"/>
  <c r="FH18" i="63"/>
  <c r="FG18" i="63"/>
  <c r="FF18" i="63"/>
  <c r="FE18" i="63"/>
  <c r="FD18" i="63"/>
  <c r="FC18" i="63"/>
  <c r="FB18" i="63"/>
  <c r="FA18" i="63"/>
  <c r="EZ18" i="63"/>
  <c r="EY18" i="63"/>
  <c r="EX18" i="63"/>
  <c r="FQ17" i="63"/>
  <c r="FP17" i="63"/>
  <c r="FO17" i="63"/>
  <c r="FN17" i="63"/>
  <c r="FM17" i="63"/>
  <c r="FL17" i="63"/>
  <c r="FK17" i="63"/>
  <c r="FJ17" i="63"/>
  <c r="FI17" i="63"/>
  <c r="FG17" i="63"/>
  <c r="FF17" i="63"/>
  <c r="FE17" i="63"/>
  <c r="FD17" i="63"/>
  <c r="FC17" i="63"/>
  <c r="FB17" i="63"/>
  <c r="FA17" i="63"/>
  <c r="EZ17" i="63"/>
  <c r="EY17" i="63"/>
  <c r="EX17" i="63"/>
  <c r="FQ16" i="63"/>
  <c r="FP16" i="63"/>
  <c r="FO16" i="63"/>
  <c r="FN16" i="63"/>
  <c r="FM16" i="63"/>
  <c r="FL16" i="63"/>
  <c r="FK16" i="63"/>
  <c r="FJ16" i="63"/>
  <c r="FI16" i="63"/>
  <c r="FH16" i="63"/>
  <c r="FG16" i="63"/>
  <c r="FF16" i="63"/>
  <c r="FE16" i="63"/>
  <c r="FD16" i="63"/>
  <c r="FC16" i="63"/>
  <c r="FB16" i="63"/>
  <c r="FA16" i="63"/>
  <c r="EZ16" i="63"/>
  <c r="EY16" i="63"/>
  <c r="EX16" i="63"/>
  <c r="FQ15" i="63"/>
  <c r="FP15" i="63"/>
  <c r="FO15" i="63"/>
  <c r="FN15" i="63"/>
  <c r="FM15" i="63"/>
  <c r="FL15" i="63"/>
  <c r="FK15" i="63"/>
  <c r="FI15" i="63"/>
  <c r="FH15" i="63"/>
  <c r="FG15" i="63"/>
  <c r="FF15" i="63"/>
  <c r="FE15" i="63"/>
  <c r="FD15" i="63"/>
  <c r="FC15" i="63"/>
  <c r="FB15" i="63"/>
  <c r="FA15" i="63"/>
  <c r="EZ15" i="63"/>
  <c r="EY15" i="63"/>
  <c r="EX15" i="63"/>
  <c r="FQ14" i="63"/>
  <c r="FP14" i="63"/>
  <c r="FO14" i="63"/>
  <c r="FN14" i="63"/>
  <c r="FM14" i="63"/>
  <c r="FL14" i="63"/>
  <c r="FK14" i="63"/>
  <c r="FJ14" i="63"/>
  <c r="FI14" i="63"/>
  <c r="FH14" i="63"/>
  <c r="FG14" i="63"/>
  <c r="FF14" i="63"/>
  <c r="FE14" i="63"/>
  <c r="FD14" i="63"/>
  <c r="FC14" i="63"/>
  <c r="FB14" i="63"/>
  <c r="FA14" i="63"/>
  <c r="EZ14" i="63"/>
  <c r="EY14" i="63"/>
  <c r="EX14" i="63"/>
  <c r="FQ13" i="63"/>
  <c r="FP13" i="63"/>
  <c r="FO13" i="63"/>
  <c r="FN13" i="63"/>
  <c r="FM13" i="63"/>
  <c r="FL13" i="63"/>
  <c r="FK13" i="63"/>
  <c r="FJ13" i="63"/>
  <c r="FI13" i="63"/>
  <c r="FH13" i="63"/>
  <c r="FG13" i="63"/>
  <c r="FF13" i="63"/>
  <c r="FE13" i="63"/>
  <c r="FD13" i="63"/>
  <c r="FC13" i="63"/>
  <c r="FB13" i="63"/>
  <c r="FA13" i="63"/>
  <c r="EZ13" i="63"/>
  <c r="EY13" i="63"/>
  <c r="EX13" i="63"/>
  <c r="FQ12" i="63"/>
  <c r="FP12" i="63"/>
  <c r="FO12" i="63"/>
  <c r="FN12" i="63"/>
  <c r="FM12" i="63"/>
  <c r="FL12" i="63"/>
  <c r="FK12" i="63"/>
  <c r="FJ12" i="63"/>
  <c r="FI12" i="63"/>
  <c r="FH12" i="63"/>
  <c r="FF12" i="63"/>
  <c r="FE12" i="63"/>
  <c r="FD12" i="63"/>
  <c r="FC12" i="63"/>
  <c r="FB12" i="63"/>
  <c r="FA12" i="63"/>
  <c r="EZ12" i="63"/>
  <c r="EY12" i="63"/>
  <c r="EX12" i="63"/>
  <c r="FQ11" i="63"/>
  <c r="FP11" i="63"/>
  <c r="FO11" i="63"/>
  <c r="FN11" i="63"/>
  <c r="FM11" i="63"/>
  <c r="FL11" i="63"/>
  <c r="FK11" i="63"/>
  <c r="FJ11" i="63"/>
  <c r="FI11" i="63"/>
  <c r="FH11" i="63"/>
  <c r="FG11" i="63"/>
  <c r="FF11" i="63"/>
  <c r="FE11" i="63"/>
  <c r="FD11" i="63"/>
  <c r="FC11" i="63"/>
  <c r="FB11" i="63"/>
  <c r="FA11" i="63"/>
  <c r="EZ11" i="63"/>
  <c r="EY11" i="63"/>
  <c r="EX11" i="63"/>
  <c r="FQ10" i="63"/>
  <c r="FP10" i="63"/>
  <c r="FO10" i="63"/>
  <c r="FN10" i="63"/>
  <c r="FL10" i="63"/>
  <c r="FK10" i="63"/>
  <c r="FJ10" i="63"/>
  <c r="FI10" i="63"/>
  <c r="FH10" i="63"/>
  <c r="FG10" i="63"/>
  <c r="FF10" i="63"/>
  <c r="FE10" i="63"/>
  <c r="FD10" i="63"/>
  <c r="FC10" i="63"/>
  <c r="FB10" i="63"/>
  <c r="FA10" i="63"/>
  <c r="EZ10" i="63"/>
  <c r="EY10" i="63"/>
  <c r="EX10" i="63"/>
  <c r="FQ9" i="63"/>
  <c r="FP9" i="63"/>
  <c r="FO9" i="63"/>
  <c r="FN9" i="63"/>
  <c r="FM9" i="63"/>
  <c r="FL9" i="63"/>
  <c r="FK9" i="63"/>
  <c r="FJ9" i="63"/>
  <c r="FI9" i="63"/>
  <c r="FH9" i="63"/>
  <c r="FG9" i="63"/>
  <c r="FF9" i="63"/>
  <c r="FE9" i="63"/>
  <c r="FD9" i="63"/>
  <c r="FC9" i="63"/>
  <c r="FB9" i="63"/>
  <c r="FA9" i="63"/>
  <c r="EZ9" i="63"/>
  <c r="EY9" i="63"/>
  <c r="EX9" i="63"/>
  <c r="FQ8" i="63"/>
  <c r="FP8" i="63"/>
  <c r="FO8" i="63"/>
  <c r="FN8" i="63"/>
  <c r="FM8" i="63"/>
  <c r="FL8" i="63"/>
  <c r="FK8" i="63"/>
  <c r="FJ8" i="63"/>
  <c r="FI8" i="63"/>
  <c r="FH8" i="63"/>
  <c r="FG8" i="63"/>
  <c r="FF8" i="63"/>
  <c r="FE8" i="63"/>
  <c r="FD8" i="63"/>
  <c r="FC8" i="63"/>
  <c r="FB8" i="63"/>
  <c r="FA8" i="63"/>
  <c r="EZ8" i="63"/>
  <c r="EY8" i="63"/>
  <c r="EX8" i="63"/>
  <c r="FQ7" i="63"/>
  <c r="FP7" i="63"/>
  <c r="FO7" i="63"/>
  <c r="FN7" i="63"/>
  <c r="FM7" i="63"/>
  <c r="FL7" i="63"/>
  <c r="FK7" i="63"/>
  <c r="FJ7" i="63"/>
  <c r="FI7" i="63"/>
  <c r="FH7" i="63"/>
  <c r="FG7" i="63"/>
  <c r="FF7" i="63"/>
  <c r="FE7" i="63"/>
  <c r="FD7" i="63"/>
  <c r="FC7" i="63"/>
  <c r="FB7" i="63"/>
  <c r="FA7" i="63"/>
  <c r="EZ7" i="63"/>
  <c r="EY7" i="63"/>
  <c r="EX7" i="63"/>
  <c r="FQ464" i="69"/>
  <c r="FP464" i="69"/>
  <c r="FO464" i="69"/>
  <c r="FN464" i="69"/>
  <c r="FM464" i="69"/>
  <c r="FL464" i="69"/>
  <c r="FK464" i="69"/>
  <c r="FJ464" i="69"/>
  <c r="FI464" i="69"/>
  <c r="FH464" i="69"/>
  <c r="FG464" i="69"/>
  <c r="FF464" i="69"/>
  <c r="FE464" i="69"/>
  <c r="FD464" i="69"/>
  <c r="FC464" i="69"/>
  <c r="FB464" i="69"/>
  <c r="FA464" i="69"/>
  <c r="EZ464" i="69"/>
  <c r="EY464" i="69"/>
  <c r="EX464" i="69"/>
  <c r="FQ463" i="69"/>
  <c r="FP463" i="69"/>
  <c r="FO463" i="69"/>
  <c r="FN463" i="69"/>
  <c r="FM463" i="69"/>
  <c r="FL463" i="69"/>
  <c r="FK463" i="69"/>
  <c r="FJ463" i="69"/>
  <c r="FI463" i="69"/>
  <c r="FH463" i="69"/>
  <c r="FG463" i="69"/>
  <c r="FF463" i="69"/>
  <c r="FE463" i="69"/>
  <c r="FD463" i="69"/>
  <c r="FC463" i="69"/>
  <c r="FB463" i="69"/>
  <c r="FA463" i="69"/>
  <c r="EZ463" i="69"/>
  <c r="EY463" i="69"/>
  <c r="EX463" i="69"/>
  <c r="FQ462" i="69"/>
  <c r="FP462" i="69"/>
  <c r="FO462" i="69"/>
  <c r="FN462" i="69"/>
  <c r="FM462" i="69"/>
  <c r="FL462" i="69"/>
  <c r="FK462" i="69"/>
  <c r="FJ462" i="69"/>
  <c r="FI462" i="69"/>
  <c r="FH462" i="69"/>
  <c r="FG462" i="69"/>
  <c r="FF462" i="69"/>
  <c r="FE462" i="69"/>
  <c r="FD462" i="69"/>
  <c r="FC462" i="69"/>
  <c r="FB462" i="69"/>
  <c r="FA462" i="69"/>
  <c r="EZ462" i="69"/>
  <c r="EY462" i="69"/>
  <c r="EX462" i="69"/>
  <c r="FQ461" i="69"/>
  <c r="FP461" i="69"/>
  <c r="FO461" i="69"/>
  <c r="FN461" i="69"/>
  <c r="FM461" i="69"/>
  <c r="FL461" i="69"/>
  <c r="FK461" i="69"/>
  <c r="FJ461" i="69"/>
  <c r="FI461" i="69"/>
  <c r="FH461" i="69"/>
  <c r="FG461" i="69"/>
  <c r="FF461" i="69"/>
  <c r="FE461" i="69"/>
  <c r="FD461" i="69"/>
  <c r="FC461" i="69"/>
  <c r="FB461" i="69"/>
  <c r="FA461" i="69"/>
  <c r="EZ461" i="69"/>
  <c r="EY461" i="69"/>
  <c r="EX461" i="69"/>
  <c r="FQ460" i="69"/>
  <c r="FP460" i="69"/>
  <c r="FO460" i="69"/>
  <c r="FN460" i="69"/>
  <c r="FM460" i="69"/>
  <c r="FL460" i="69"/>
  <c r="FK460" i="69"/>
  <c r="FJ460" i="69"/>
  <c r="FI460" i="69"/>
  <c r="FH460" i="69"/>
  <c r="FG460" i="69"/>
  <c r="FF460" i="69"/>
  <c r="FE460" i="69"/>
  <c r="FD460" i="69"/>
  <c r="FC460" i="69"/>
  <c r="FB460" i="69"/>
  <c r="FA460" i="69"/>
  <c r="EZ460" i="69"/>
  <c r="EY460" i="69"/>
  <c r="EX460" i="69"/>
  <c r="FQ459" i="69"/>
  <c r="FP459" i="69"/>
  <c r="FO459" i="69"/>
  <c r="FN459" i="69"/>
  <c r="FM459" i="69"/>
  <c r="FL459" i="69"/>
  <c r="FK459" i="69"/>
  <c r="FJ459" i="69"/>
  <c r="FI459" i="69"/>
  <c r="FH459" i="69"/>
  <c r="FG459" i="69"/>
  <c r="FF459" i="69"/>
  <c r="FE459" i="69"/>
  <c r="FD459" i="69"/>
  <c r="FC459" i="69"/>
  <c r="FB459" i="69"/>
  <c r="FA459" i="69"/>
  <c r="EZ459" i="69"/>
  <c r="EY459" i="69"/>
  <c r="EX459" i="69"/>
  <c r="FQ458" i="69"/>
  <c r="FP458" i="69"/>
  <c r="FO458" i="69"/>
  <c r="FN458" i="69"/>
  <c r="FM458" i="69"/>
  <c r="FL458" i="69"/>
  <c r="FK458" i="69"/>
  <c r="FJ458" i="69"/>
  <c r="FI458" i="69"/>
  <c r="FH458" i="69"/>
  <c r="FG458" i="69"/>
  <c r="FF458" i="69"/>
  <c r="FE458" i="69"/>
  <c r="FD458" i="69"/>
  <c r="FC458" i="69"/>
  <c r="FB458" i="69"/>
  <c r="FA458" i="69"/>
  <c r="EZ458" i="69"/>
  <c r="EY458" i="69"/>
  <c r="EX458" i="69"/>
  <c r="FQ457" i="69"/>
  <c r="FP457" i="69"/>
  <c r="FO457" i="69"/>
  <c r="FN457" i="69"/>
  <c r="FM457" i="69"/>
  <c r="FL457" i="69"/>
  <c r="FK457" i="69"/>
  <c r="FJ457" i="69"/>
  <c r="FI457" i="69"/>
  <c r="FH457" i="69"/>
  <c r="FG457" i="69"/>
  <c r="FF457" i="69"/>
  <c r="FE457" i="69"/>
  <c r="FD457" i="69"/>
  <c r="FC457" i="69"/>
  <c r="FB457" i="69"/>
  <c r="FA457" i="69"/>
  <c r="EZ457" i="69"/>
  <c r="EY457" i="69"/>
  <c r="EX457" i="69"/>
  <c r="FQ456" i="69"/>
  <c r="FP456" i="69"/>
  <c r="FO456" i="69"/>
  <c r="FN456" i="69"/>
  <c r="FM456" i="69"/>
  <c r="FL456" i="69"/>
  <c r="FK456" i="69"/>
  <c r="FJ456" i="69"/>
  <c r="FI456" i="69"/>
  <c r="FH456" i="69"/>
  <c r="FG456" i="69"/>
  <c r="FF456" i="69"/>
  <c r="FE456" i="69"/>
  <c r="FD456" i="69"/>
  <c r="FC456" i="69"/>
  <c r="FB456" i="69"/>
  <c r="FA456" i="69"/>
  <c r="EZ456" i="69"/>
  <c r="EY456" i="69"/>
  <c r="EX456" i="69"/>
  <c r="FQ455" i="69"/>
  <c r="FP455" i="69"/>
  <c r="FO455" i="69"/>
  <c r="FN455" i="69"/>
  <c r="FM455" i="69"/>
  <c r="FL455" i="69"/>
  <c r="FK455" i="69"/>
  <c r="FJ455" i="69"/>
  <c r="FI455" i="69"/>
  <c r="FH455" i="69"/>
  <c r="FG455" i="69"/>
  <c r="FF455" i="69"/>
  <c r="FE455" i="69"/>
  <c r="FD455" i="69"/>
  <c r="FC455" i="69"/>
  <c r="FB455" i="69"/>
  <c r="FA455" i="69"/>
  <c r="EZ455" i="69"/>
  <c r="EY455" i="69"/>
  <c r="EX455" i="69"/>
  <c r="FQ454" i="69"/>
  <c r="FP454" i="69"/>
  <c r="FO454" i="69"/>
  <c r="FN454" i="69"/>
  <c r="FM454" i="69"/>
  <c r="FL454" i="69"/>
  <c r="FK454" i="69"/>
  <c r="FJ454" i="69"/>
  <c r="FI454" i="69"/>
  <c r="FH454" i="69"/>
  <c r="FG454" i="69"/>
  <c r="FF454" i="69"/>
  <c r="FE454" i="69"/>
  <c r="FD454" i="69"/>
  <c r="FC454" i="69"/>
  <c r="FB454" i="69"/>
  <c r="FA454" i="69"/>
  <c r="EZ454" i="69"/>
  <c r="EY454" i="69"/>
  <c r="EX454" i="69"/>
  <c r="FQ453" i="69"/>
  <c r="FP453" i="69"/>
  <c r="FO453" i="69"/>
  <c r="FN453" i="69"/>
  <c r="FM453" i="69"/>
  <c r="FL453" i="69"/>
  <c r="FK453" i="69"/>
  <c r="FJ453" i="69"/>
  <c r="FI453" i="69"/>
  <c r="FH453" i="69"/>
  <c r="FG453" i="69"/>
  <c r="FF453" i="69"/>
  <c r="FE453" i="69"/>
  <c r="FD453" i="69"/>
  <c r="FC453" i="69"/>
  <c r="FB453" i="69"/>
  <c r="FA453" i="69"/>
  <c r="EZ453" i="69"/>
  <c r="EY453" i="69"/>
  <c r="EX453" i="69"/>
  <c r="FQ452" i="69"/>
  <c r="FP452" i="69"/>
  <c r="FO452" i="69"/>
  <c r="FN452" i="69"/>
  <c r="FM452" i="69"/>
  <c r="FL452" i="69"/>
  <c r="FK452" i="69"/>
  <c r="FJ452" i="69"/>
  <c r="FI452" i="69"/>
  <c r="FH452" i="69"/>
  <c r="FG452" i="69"/>
  <c r="FF452" i="69"/>
  <c r="FE452" i="69"/>
  <c r="FD452" i="69"/>
  <c r="FC452" i="69"/>
  <c r="FB452" i="69"/>
  <c r="FA452" i="69"/>
  <c r="EZ452" i="69"/>
  <c r="EY452" i="69"/>
  <c r="EX452" i="69"/>
  <c r="FQ451" i="69"/>
  <c r="FP451" i="69"/>
  <c r="FO451" i="69"/>
  <c r="FN451" i="69"/>
  <c r="FM451" i="69"/>
  <c r="FL451" i="69"/>
  <c r="FK451" i="69"/>
  <c r="FJ451" i="69"/>
  <c r="FI451" i="69"/>
  <c r="FH451" i="69"/>
  <c r="FG451" i="69"/>
  <c r="FF451" i="69"/>
  <c r="FE451" i="69"/>
  <c r="FD451" i="69"/>
  <c r="FC451" i="69"/>
  <c r="FB451" i="69"/>
  <c r="FA451" i="69"/>
  <c r="EZ451" i="69"/>
  <c r="EY451" i="69"/>
  <c r="EX451" i="69"/>
  <c r="FQ450" i="69"/>
  <c r="FP450" i="69"/>
  <c r="FO450" i="69"/>
  <c r="FN450" i="69"/>
  <c r="FM450" i="69"/>
  <c r="FL450" i="69"/>
  <c r="FK450" i="69"/>
  <c r="FJ450" i="69"/>
  <c r="FI450" i="69"/>
  <c r="FH450" i="69"/>
  <c r="FG450" i="69"/>
  <c r="FE450" i="69"/>
  <c r="FD450" i="69"/>
  <c r="FC450" i="69"/>
  <c r="FB450" i="69"/>
  <c r="FA450" i="69"/>
  <c r="EZ450" i="69"/>
  <c r="EY450" i="69"/>
  <c r="EX450" i="69"/>
  <c r="FQ449" i="69"/>
  <c r="FP449" i="69"/>
  <c r="FO449" i="69"/>
  <c r="FN449" i="69"/>
  <c r="FM449" i="69"/>
  <c r="FL449" i="69"/>
  <c r="FK449" i="69"/>
  <c r="FJ449" i="69"/>
  <c r="FI449" i="69"/>
  <c r="FH449" i="69"/>
  <c r="FG449" i="69"/>
  <c r="FF449" i="69"/>
  <c r="FE449" i="69"/>
  <c r="FD449" i="69"/>
  <c r="FC449" i="69"/>
  <c r="FA449" i="69"/>
  <c r="EZ449" i="69"/>
  <c r="EY449" i="69"/>
  <c r="EX449" i="69"/>
  <c r="FQ448" i="69"/>
  <c r="FP448" i="69"/>
  <c r="FO448" i="69"/>
  <c r="FN448" i="69"/>
  <c r="FM448" i="69"/>
  <c r="FL448" i="69"/>
  <c r="FK448" i="69"/>
  <c r="FJ448" i="69"/>
  <c r="FI448" i="69"/>
  <c r="FH448" i="69"/>
  <c r="FG448" i="69"/>
  <c r="FF448" i="69"/>
  <c r="FE448" i="69"/>
  <c r="FD448" i="69"/>
  <c r="FC448" i="69"/>
  <c r="FB448" i="69"/>
  <c r="FA448" i="69"/>
  <c r="EZ448" i="69"/>
  <c r="EY448" i="69"/>
  <c r="FQ447" i="69"/>
  <c r="FP447" i="69"/>
  <c r="FO447" i="69"/>
  <c r="FN447" i="69"/>
  <c r="FM447" i="69"/>
  <c r="FL447" i="69"/>
  <c r="FK447" i="69"/>
  <c r="FJ447" i="69"/>
  <c r="FI447" i="69"/>
  <c r="FH447" i="69"/>
  <c r="FG447" i="69"/>
  <c r="FF447" i="69"/>
  <c r="FE447" i="69"/>
  <c r="FD447" i="69"/>
  <c r="FC447" i="69"/>
  <c r="FB447" i="69"/>
  <c r="FA447" i="69"/>
  <c r="EZ447" i="69"/>
  <c r="EY447" i="69"/>
  <c r="EX447" i="69"/>
  <c r="FQ446" i="69"/>
  <c r="FP446" i="69"/>
  <c r="FO446" i="69"/>
  <c r="FN446" i="69"/>
  <c r="FM446" i="69"/>
  <c r="FL446" i="69"/>
  <c r="FK446" i="69"/>
  <c r="FJ446" i="69"/>
  <c r="FI446" i="69"/>
  <c r="FH446" i="69"/>
  <c r="FG446" i="69"/>
  <c r="FF446" i="69"/>
  <c r="FE446" i="69"/>
  <c r="FD446" i="69"/>
  <c r="FC446" i="69"/>
  <c r="FB446" i="69"/>
  <c r="FA446" i="69"/>
  <c r="EZ446" i="69"/>
  <c r="EY446" i="69"/>
  <c r="EX446" i="69"/>
  <c r="FQ445" i="69"/>
  <c r="FP445" i="69"/>
  <c r="FO445" i="69"/>
  <c r="FN445" i="69"/>
  <c r="FM445" i="69"/>
  <c r="FL445" i="69"/>
  <c r="FK445" i="69"/>
  <c r="FJ445" i="69"/>
  <c r="FI445" i="69"/>
  <c r="FH445" i="69"/>
  <c r="FG445" i="69"/>
  <c r="FF445" i="69"/>
  <c r="FE445" i="69"/>
  <c r="FD445" i="69"/>
  <c r="FC445" i="69"/>
  <c r="FB445" i="69"/>
  <c r="FA445" i="69"/>
  <c r="EZ445" i="69"/>
  <c r="EY445" i="69"/>
  <c r="EX445" i="69"/>
  <c r="FQ444" i="69"/>
  <c r="FP444" i="69"/>
  <c r="FO444" i="69"/>
  <c r="FN444" i="69"/>
  <c r="FM444" i="69"/>
  <c r="FL444" i="69"/>
  <c r="FK444" i="69"/>
  <c r="FJ444" i="69"/>
  <c r="FI444" i="69"/>
  <c r="FH444" i="69"/>
  <c r="FG444" i="69"/>
  <c r="FF444" i="69"/>
  <c r="FE444" i="69"/>
  <c r="FD444" i="69"/>
  <c r="FC444" i="69"/>
  <c r="FB444" i="69"/>
  <c r="FA444" i="69"/>
  <c r="EZ444" i="69"/>
  <c r="EY444" i="69"/>
  <c r="EX444" i="69"/>
  <c r="FQ443" i="69"/>
  <c r="FP443" i="69"/>
  <c r="FO443" i="69"/>
  <c r="FN443" i="69"/>
  <c r="FM443" i="69"/>
  <c r="FL443" i="69"/>
  <c r="FK443" i="69"/>
  <c r="FJ443" i="69"/>
  <c r="FI443" i="69"/>
  <c r="FH443" i="69"/>
  <c r="FG443" i="69"/>
  <c r="FF443" i="69"/>
  <c r="FE443" i="69"/>
  <c r="FD443" i="69"/>
  <c r="FC443" i="69"/>
  <c r="FB443" i="69"/>
  <c r="FA443" i="69"/>
  <c r="EZ443" i="69"/>
  <c r="EY443" i="69"/>
  <c r="EX443" i="69"/>
  <c r="FQ442" i="69"/>
  <c r="FP442" i="69"/>
  <c r="FO442" i="69"/>
  <c r="FN442" i="69"/>
  <c r="FM442" i="69"/>
  <c r="FL442" i="69"/>
  <c r="FK442" i="69"/>
  <c r="FJ442" i="69"/>
  <c r="FI442" i="69"/>
  <c r="FH442" i="69"/>
  <c r="FG442" i="69"/>
  <c r="FF442" i="69"/>
  <c r="FE442" i="69"/>
  <c r="FD442" i="69"/>
  <c r="FC442" i="69"/>
  <c r="FB442" i="69"/>
  <c r="FA442" i="69"/>
  <c r="EZ442" i="69"/>
  <c r="EY442" i="69"/>
  <c r="EX442" i="69"/>
  <c r="FQ441" i="69"/>
  <c r="FP441" i="69"/>
  <c r="FO441" i="69"/>
  <c r="FN441" i="69"/>
  <c r="FM441" i="69"/>
  <c r="FL441" i="69"/>
  <c r="FK441" i="69"/>
  <c r="FJ441" i="69"/>
  <c r="FI441" i="69"/>
  <c r="FH441" i="69"/>
  <c r="FG441" i="69"/>
  <c r="FF441" i="69"/>
  <c r="FE441" i="69"/>
  <c r="FD441" i="69"/>
  <c r="FC441" i="69"/>
  <c r="FB441" i="69"/>
  <c r="FA441" i="69"/>
  <c r="EZ441" i="69"/>
  <c r="EY441" i="69"/>
  <c r="EX441" i="69"/>
  <c r="FQ440" i="69"/>
  <c r="FP440" i="69"/>
  <c r="FO440" i="69"/>
  <c r="FN440" i="69"/>
  <c r="FM440" i="69"/>
  <c r="FL440" i="69"/>
  <c r="FK440" i="69"/>
  <c r="FJ440" i="69"/>
  <c r="FI440" i="69"/>
  <c r="FH440" i="69"/>
  <c r="FG440" i="69"/>
  <c r="FF440" i="69"/>
  <c r="FE440" i="69"/>
  <c r="FD440" i="69"/>
  <c r="FC440" i="69"/>
  <c r="FB440" i="69"/>
  <c r="FA440" i="69"/>
  <c r="EZ440" i="69"/>
  <c r="EY440" i="69"/>
  <c r="EX440" i="69"/>
  <c r="FQ439" i="69"/>
  <c r="FP439" i="69"/>
  <c r="FO439" i="69"/>
  <c r="FN439" i="69"/>
  <c r="FM439" i="69"/>
  <c r="FL439" i="69"/>
  <c r="FK439" i="69"/>
  <c r="FJ439" i="69"/>
  <c r="FI439" i="69"/>
  <c r="FH439" i="69"/>
  <c r="FG439" i="69"/>
  <c r="FF439" i="69"/>
  <c r="FE439" i="69"/>
  <c r="FD439" i="69"/>
  <c r="FC439" i="69"/>
  <c r="FB439" i="69"/>
  <c r="FA439" i="69"/>
  <c r="EZ439" i="69"/>
  <c r="EY439" i="69"/>
  <c r="EX439" i="69"/>
  <c r="FQ438" i="69"/>
  <c r="FP438" i="69"/>
  <c r="FO438" i="69"/>
  <c r="FN438" i="69"/>
  <c r="FM438" i="69"/>
  <c r="FL438" i="69"/>
  <c r="FK438" i="69"/>
  <c r="FJ438" i="69"/>
  <c r="FI438" i="69"/>
  <c r="FH438" i="69"/>
  <c r="FG438" i="69"/>
  <c r="FF438" i="69"/>
  <c r="FE438" i="69"/>
  <c r="FD438" i="69"/>
  <c r="FC438" i="69"/>
  <c r="FB438" i="69"/>
  <c r="FA438" i="69"/>
  <c r="EZ438" i="69"/>
  <c r="EY438" i="69"/>
  <c r="EX438" i="69"/>
  <c r="FQ437" i="69"/>
  <c r="FP437" i="69"/>
  <c r="FO437" i="69"/>
  <c r="FN437" i="69"/>
  <c r="FM437" i="69"/>
  <c r="FL437" i="69"/>
  <c r="FK437" i="69"/>
  <c r="FJ437" i="69"/>
  <c r="FI437" i="69"/>
  <c r="FH437" i="69"/>
  <c r="FG437" i="69"/>
  <c r="FF437" i="69"/>
  <c r="FE437" i="69"/>
  <c r="FD437" i="69"/>
  <c r="FC437" i="69"/>
  <c r="FB437" i="69"/>
  <c r="FA437" i="69"/>
  <c r="EZ437" i="69"/>
  <c r="EY437" i="69"/>
  <c r="EX437" i="69"/>
  <c r="FQ436" i="69"/>
  <c r="FP436" i="69"/>
  <c r="FO436" i="69"/>
  <c r="FN436" i="69"/>
  <c r="FM436" i="69"/>
  <c r="FL436" i="69"/>
  <c r="FK436" i="69"/>
  <c r="FJ436" i="69"/>
  <c r="FI436" i="69"/>
  <c r="FH436" i="69"/>
  <c r="FG436" i="69"/>
  <c r="FF436" i="69"/>
  <c r="FE436" i="69"/>
  <c r="FD436" i="69"/>
  <c r="FC436" i="69"/>
  <c r="FB436" i="69"/>
  <c r="FA436" i="69"/>
  <c r="EZ436" i="69"/>
  <c r="EY436" i="69"/>
  <c r="EX436" i="69"/>
  <c r="FQ435" i="69"/>
  <c r="FP435" i="69"/>
  <c r="FO435" i="69"/>
  <c r="FN435" i="69"/>
  <c r="FM435" i="69"/>
  <c r="FL435" i="69"/>
  <c r="FK435" i="69"/>
  <c r="FJ435" i="69"/>
  <c r="FI435" i="69"/>
  <c r="FH435" i="69"/>
  <c r="FG435" i="69"/>
  <c r="FF435" i="69"/>
  <c r="FE435" i="69"/>
  <c r="FD435" i="69"/>
  <c r="FC435" i="69"/>
  <c r="FB435" i="69"/>
  <c r="FA435" i="69"/>
  <c r="EZ435" i="69"/>
  <c r="EY435" i="69"/>
  <c r="EX435" i="69"/>
  <c r="FQ434" i="69"/>
  <c r="FP434" i="69"/>
  <c r="FO434" i="69"/>
  <c r="FN434" i="69"/>
  <c r="FM434" i="69"/>
  <c r="FL434" i="69"/>
  <c r="FK434" i="69"/>
  <c r="FJ434" i="69"/>
  <c r="FI434" i="69"/>
  <c r="FH434" i="69"/>
  <c r="FG434" i="69"/>
  <c r="FF434" i="69"/>
  <c r="FE434" i="69"/>
  <c r="FD434" i="69"/>
  <c r="FC434" i="69"/>
  <c r="FB434" i="69"/>
  <c r="FA434" i="69"/>
  <c r="EZ434" i="69"/>
  <c r="EY434" i="69"/>
  <c r="EX434" i="69"/>
  <c r="FQ433" i="69"/>
  <c r="FP433" i="69"/>
  <c r="FO433" i="69"/>
  <c r="FN433" i="69"/>
  <c r="FM433" i="69"/>
  <c r="FL433" i="69"/>
  <c r="FK433" i="69"/>
  <c r="FJ433" i="69"/>
  <c r="FI433" i="69"/>
  <c r="FH433" i="69"/>
  <c r="FG433" i="69"/>
  <c r="FF433" i="69"/>
  <c r="FE433" i="69"/>
  <c r="FD433" i="69"/>
  <c r="FC433" i="69"/>
  <c r="FB433" i="69"/>
  <c r="FA433" i="69"/>
  <c r="EZ433" i="69"/>
  <c r="EY433" i="69"/>
  <c r="EX433" i="69"/>
  <c r="FQ432" i="69"/>
  <c r="FP432" i="69"/>
  <c r="FO432" i="69"/>
  <c r="FN432" i="69"/>
  <c r="FM432" i="69"/>
  <c r="FL432" i="69"/>
  <c r="FK432" i="69"/>
  <c r="FJ432" i="69"/>
  <c r="FI432" i="69"/>
  <c r="FH432" i="69"/>
  <c r="FG432" i="69"/>
  <c r="FF432" i="69"/>
  <c r="FE432" i="69"/>
  <c r="FD432" i="69"/>
  <c r="FC432" i="69"/>
  <c r="FB432" i="69"/>
  <c r="FA432" i="69"/>
  <c r="EZ432" i="69"/>
  <c r="EY432" i="69"/>
  <c r="EX432" i="69"/>
  <c r="FQ431" i="69"/>
  <c r="FP431" i="69"/>
  <c r="FO431" i="69"/>
  <c r="FN431" i="69"/>
  <c r="FM431" i="69"/>
  <c r="FL431" i="69"/>
  <c r="FK431" i="69"/>
  <c r="FJ431" i="69"/>
  <c r="FI431" i="69"/>
  <c r="FH431" i="69"/>
  <c r="FG431" i="69"/>
  <c r="FF431" i="69"/>
  <c r="FE431" i="69"/>
  <c r="FD431" i="69"/>
  <c r="FC431" i="69"/>
  <c r="FB431" i="69"/>
  <c r="FA431" i="69"/>
  <c r="EZ431" i="69"/>
  <c r="EY431" i="69"/>
  <c r="EX431" i="69"/>
  <c r="FQ430" i="69"/>
  <c r="FP430" i="69"/>
  <c r="FO430" i="69"/>
  <c r="FN430" i="69"/>
  <c r="FM430" i="69"/>
  <c r="FL430" i="69"/>
  <c r="FK430" i="69"/>
  <c r="FJ430" i="69"/>
  <c r="FI430" i="69"/>
  <c r="FH430" i="69"/>
  <c r="FG430" i="69"/>
  <c r="FF430" i="69"/>
  <c r="FE430" i="69"/>
  <c r="FD430" i="69"/>
  <c r="FC430" i="69"/>
  <c r="FB430" i="69"/>
  <c r="FA430" i="69"/>
  <c r="EZ430" i="69"/>
  <c r="EY430" i="69"/>
  <c r="EX430" i="69"/>
  <c r="FQ428" i="69"/>
  <c r="FP428" i="69"/>
  <c r="FO428" i="69"/>
  <c r="FN428" i="69"/>
  <c r="FM428" i="69"/>
  <c r="FL428" i="69"/>
  <c r="FK428" i="69"/>
  <c r="FJ428" i="69"/>
  <c r="FI428" i="69"/>
  <c r="FH428" i="69"/>
  <c r="FG428" i="69"/>
  <c r="FF428" i="69"/>
  <c r="FE428" i="69"/>
  <c r="FD428" i="69"/>
  <c r="FC428" i="69"/>
  <c r="FB428" i="69"/>
  <c r="FA428" i="69"/>
  <c r="EZ428" i="69"/>
  <c r="EY428" i="69"/>
  <c r="EX428" i="69"/>
  <c r="FQ427" i="69"/>
  <c r="FP427" i="69"/>
  <c r="FO427" i="69"/>
  <c r="FN427" i="69"/>
  <c r="FM427" i="69"/>
  <c r="FL427" i="69"/>
  <c r="FK427" i="69"/>
  <c r="FJ427" i="69"/>
  <c r="FI427" i="69"/>
  <c r="FH427" i="69"/>
  <c r="FG427" i="69"/>
  <c r="FF427" i="69"/>
  <c r="FE427" i="69"/>
  <c r="FD427" i="69"/>
  <c r="FC427" i="69"/>
  <c r="FB427" i="69"/>
  <c r="FA427" i="69"/>
  <c r="EZ427" i="69"/>
  <c r="EY427" i="69"/>
  <c r="EX427" i="69"/>
  <c r="FQ426" i="69"/>
  <c r="FP426" i="69"/>
  <c r="FO426" i="69"/>
  <c r="FN426" i="69"/>
  <c r="FM426" i="69"/>
  <c r="FL426" i="69"/>
  <c r="FK426" i="69"/>
  <c r="FJ426" i="69"/>
  <c r="FI426" i="69"/>
  <c r="FH426" i="69"/>
  <c r="FG426" i="69"/>
  <c r="FF426" i="69"/>
  <c r="FE426" i="69"/>
  <c r="FD426" i="69"/>
  <c r="FC426" i="69"/>
  <c r="FB426" i="69"/>
  <c r="FA426" i="69"/>
  <c r="EZ426" i="69"/>
  <c r="EY426" i="69"/>
  <c r="EX426" i="69"/>
  <c r="FQ423" i="69"/>
  <c r="FP423" i="69"/>
  <c r="FO423" i="69"/>
  <c r="FN423" i="69"/>
  <c r="FM423" i="69"/>
  <c r="FL423" i="69"/>
  <c r="FK423" i="69"/>
  <c r="FJ423" i="69"/>
  <c r="FI423" i="69"/>
  <c r="FH423" i="69"/>
  <c r="FG423" i="69"/>
  <c r="FF423" i="69"/>
  <c r="FE423" i="69"/>
  <c r="FD423" i="69"/>
  <c r="FC423" i="69"/>
  <c r="FB423" i="69"/>
  <c r="FA423" i="69"/>
  <c r="EZ423" i="69"/>
  <c r="EY423" i="69"/>
  <c r="EX423" i="69"/>
  <c r="FQ422" i="69"/>
  <c r="FP422" i="69"/>
  <c r="FO422" i="69"/>
  <c r="FN422" i="69"/>
  <c r="FM422" i="69"/>
  <c r="FL422" i="69"/>
  <c r="FK422" i="69"/>
  <c r="FJ422" i="69"/>
  <c r="FI422" i="69"/>
  <c r="FH422" i="69"/>
  <c r="FG422" i="69"/>
  <c r="FF422" i="69"/>
  <c r="FE422" i="69"/>
  <c r="FD422" i="69"/>
  <c r="FC422" i="69"/>
  <c r="FB422" i="69"/>
  <c r="FA422" i="69"/>
  <c r="EZ422" i="69"/>
  <c r="EY422" i="69"/>
  <c r="EX422" i="69"/>
  <c r="FQ421" i="69"/>
  <c r="FP421" i="69"/>
  <c r="FO421" i="69"/>
  <c r="FN421" i="69"/>
  <c r="FM421" i="69"/>
  <c r="FL421" i="69"/>
  <c r="FK421" i="69"/>
  <c r="FJ421" i="69"/>
  <c r="FI421" i="69"/>
  <c r="FH421" i="69"/>
  <c r="FG421" i="69"/>
  <c r="FF421" i="69"/>
  <c r="FE421" i="69"/>
  <c r="FD421" i="69"/>
  <c r="FC421" i="69"/>
  <c r="FB421" i="69"/>
  <c r="FA421" i="69"/>
  <c r="EZ421" i="69"/>
  <c r="EY421" i="69"/>
  <c r="EX421" i="69"/>
  <c r="FQ420" i="69"/>
  <c r="FP420" i="69"/>
  <c r="FO420" i="69"/>
  <c r="FN420" i="69"/>
  <c r="FM420" i="69"/>
  <c r="FL420" i="69"/>
  <c r="FK420" i="69"/>
  <c r="FJ420" i="69"/>
  <c r="FI420" i="69"/>
  <c r="FH420" i="69"/>
  <c r="FG420" i="69"/>
  <c r="FF420" i="69"/>
  <c r="FE420" i="69"/>
  <c r="FD420" i="69"/>
  <c r="FC420" i="69"/>
  <c r="FB420" i="69"/>
  <c r="FA420" i="69"/>
  <c r="EZ420" i="69"/>
  <c r="EY420" i="69"/>
  <c r="EX420" i="69"/>
  <c r="FQ419" i="69"/>
  <c r="FP419" i="69"/>
  <c r="FO419" i="69"/>
  <c r="FN419" i="69"/>
  <c r="FM419" i="69"/>
  <c r="FL419" i="69"/>
  <c r="FK419" i="69"/>
  <c r="FJ419" i="69"/>
  <c r="FI419" i="69"/>
  <c r="FH419" i="69"/>
  <c r="FG419" i="69"/>
  <c r="FF419" i="69"/>
  <c r="FE419" i="69"/>
  <c r="FD419" i="69"/>
  <c r="FC419" i="69"/>
  <c r="FB419" i="69"/>
  <c r="FA419" i="69"/>
  <c r="EZ419" i="69"/>
  <c r="EY419" i="69"/>
  <c r="EX419" i="69"/>
  <c r="FQ418" i="69"/>
  <c r="FP418" i="69"/>
  <c r="FO418" i="69"/>
  <c r="FN418" i="69"/>
  <c r="FM418" i="69"/>
  <c r="FL418" i="69"/>
  <c r="FK418" i="69"/>
  <c r="FJ418" i="69"/>
  <c r="FI418" i="69"/>
  <c r="FH418" i="69"/>
  <c r="FG418" i="69"/>
  <c r="FF418" i="69"/>
  <c r="FE418" i="69"/>
  <c r="FD418" i="69"/>
  <c r="FC418" i="69"/>
  <c r="FB418" i="69"/>
  <c r="FA418" i="69"/>
  <c r="EZ418" i="69"/>
  <c r="EY418" i="69"/>
  <c r="EX418" i="69"/>
  <c r="FQ417" i="69"/>
  <c r="FP417" i="69"/>
  <c r="FO417" i="69"/>
  <c r="FN417" i="69"/>
  <c r="FM417" i="69"/>
  <c r="FL417" i="69"/>
  <c r="FK417" i="69"/>
  <c r="FJ417" i="69"/>
  <c r="FI417" i="69"/>
  <c r="FH417" i="69"/>
  <c r="FG417" i="69"/>
  <c r="FF417" i="69"/>
  <c r="FE417" i="69"/>
  <c r="FD417" i="69"/>
  <c r="FC417" i="69"/>
  <c r="FB417" i="69"/>
  <c r="FA417" i="69"/>
  <c r="EZ417" i="69"/>
  <c r="EY417" i="69"/>
  <c r="EX417" i="69"/>
  <c r="FQ416" i="69"/>
  <c r="FP416" i="69"/>
  <c r="FO416" i="69"/>
  <c r="FN416" i="69"/>
  <c r="FM416" i="69"/>
  <c r="FL416" i="69"/>
  <c r="FK416" i="69"/>
  <c r="FJ416" i="69"/>
  <c r="FI416" i="69"/>
  <c r="FH416" i="69"/>
  <c r="FG416" i="69"/>
  <c r="FF416" i="69"/>
  <c r="FE416" i="69"/>
  <c r="FD416" i="69"/>
  <c r="FC416" i="69"/>
  <c r="FB416" i="69"/>
  <c r="FA416" i="69"/>
  <c r="EZ416" i="69"/>
  <c r="EY416" i="69"/>
  <c r="EX416" i="69"/>
  <c r="FQ415" i="69"/>
  <c r="FP415" i="69"/>
  <c r="FO415" i="69"/>
  <c r="FN415" i="69"/>
  <c r="FM415" i="69"/>
  <c r="FL415" i="69"/>
  <c r="FK415" i="69"/>
  <c r="FJ415" i="69"/>
  <c r="FI415" i="69"/>
  <c r="FH415" i="69"/>
  <c r="FG415" i="69"/>
  <c r="FE415" i="69"/>
  <c r="FD415" i="69"/>
  <c r="FC415" i="69"/>
  <c r="FB415" i="69"/>
  <c r="FA415" i="69"/>
  <c r="EZ415" i="69"/>
  <c r="EY415" i="69"/>
  <c r="EX415" i="69"/>
  <c r="FQ414" i="69"/>
  <c r="FP414" i="69"/>
  <c r="FO414" i="69"/>
  <c r="FN414" i="69"/>
  <c r="FM414" i="69"/>
  <c r="FL414" i="69"/>
  <c r="FK414" i="69"/>
  <c r="FJ414" i="69"/>
  <c r="FI414" i="69"/>
  <c r="FH414" i="69"/>
  <c r="FG414" i="69"/>
  <c r="FF414" i="69"/>
  <c r="FE414" i="69"/>
  <c r="FD414" i="69"/>
  <c r="FC414" i="69"/>
  <c r="FA414" i="69"/>
  <c r="EZ414" i="69"/>
  <c r="EY414" i="69"/>
  <c r="EX414" i="69"/>
  <c r="FQ413" i="69"/>
  <c r="FP413" i="69"/>
  <c r="FO413" i="69"/>
  <c r="FN413" i="69"/>
  <c r="FM413" i="69"/>
  <c r="FL413" i="69"/>
  <c r="FK413" i="69"/>
  <c r="FJ413" i="69"/>
  <c r="FI413" i="69"/>
  <c r="FH413" i="69"/>
  <c r="FG413" i="69"/>
  <c r="FF413" i="69"/>
  <c r="FE413" i="69"/>
  <c r="FD413" i="69"/>
  <c r="FC413" i="69"/>
  <c r="FB413" i="69"/>
  <c r="FA413" i="69"/>
  <c r="EZ413" i="69"/>
  <c r="EY413" i="69"/>
  <c r="FQ412" i="69"/>
  <c r="FP412" i="69"/>
  <c r="FO412" i="69"/>
  <c r="FN412" i="69"/>
  <c r="FM412" i="69"/>
  <c r="FL412" i="69"/>
  <c r="FK412" i="69"/>
  <c r="FJ412" i="69"/>
  <c r="FI412" i="69"/>
  <c r="FH412" i="69"/>
  <c r="FG412" i="69"/>
  <c r="FF412" i="69"/>
  <c r="FE412" i="69"/>
  <c r="FD412" i="69"/>
  <c r="FC412" i="69"/>
  <c r="FB412" i="69"/>
  <c r="FA412" i="69"/>
  <c r="EZ412" i="69"/>
  <c r="EY412" i="69"/>
  <c r="EX412" i="69"/>
  <c r="FQ411" i="69"/>
  <c r="FP411" i="69"/>
  <c r="FO411" i="69"/>
  <c r="FN411" i="69"/>
  <c r="FM411" i="69"/>
  <c r="FL411" i="69"/>
  <c r="FK411" i="69"/>
  <c r="FJ411" i="69"/>
  <c r="FI411" i="69"/>
  <c r="FH411" i="69"/>
  <c r="FG411" i="69"/>
  <c r="FF411" i="69"/>
  <c r="FE411" i="69"/>
  <c r="FD411" i="69"/>
  <c r="FC411" i="69"/>
  <c r="FB411" i="69"/>
  <c r="FA411" i="69"/>
  <c r="EZ411" i="69"/>
  <c r="EY411" i="69"/>
  <c r="EX411" i="69"/>
  <c r="FQ410" i="69"/>
  <c r="FP410" i="69"/>
  <c r="FO410" i="69"/>
  <c r="FN410" i="69"/>
  <c r="FM410" i="69"/>
  <c r="FL410" i="69"/>
  <c r="FK410" i="69"/>
  <c r="FJ410" i="69"/>
  <c r="FI410" i="69"/>
  <c r="FH410" i="69"/>
  <c r="FG410" i="69"/>
  <c r="FF410" i="69"/>
  <c r="FE410" i="69"/>
  <c r="FD410" i="69"/>
  <c r="FC410" i="69"/>
  <c r="FB410" i="69"/>
  <c r="FA410" i="69"/>
  <c r="EZ410" i="69"/>
  <c r="EY410" i="69"/>
  <c r="EX410" i="69"/>
  <c r="FQ409" i="69"/>
  <c r="FP409" i="69"/>
  <c r="FO409" i="69"/>
  <c r="FN409" i="69"/>
  <c r="FM409" i="69"/>
  <c r="FL409" i="69"/>
  <c r="FK409" i="69"/>
  <c r="FJ409" i="69"/>
  <c r="FI409" i="69"/>
  <c r="FH409" i="69"/>
  <c r="FG409" i="69"/>
  <c r="FF409" i="69"/>
  <c r="FE409" i="69"/>
  <c r="FD409" i="69"/>
  <c r="FC409" i="69"/>
  <c r="FB409" i="69"/>
  <c r="FA409" i="69"/>
  <c r="EZ409" i="69"/>
  <c r="EY409" i="69"/>
  <c r="EX409" i="69"/>
  <c r="FQ408" i="69"/>
  <c r="FP408" i="69"/>
  <c r="FO408" i="69"/>
  <c r="FN408" i="69"/>
  <c r="FM408" i="69"/>
  <c r="FL408" i="69"/>
  <c r="FK408" i="69"/>
  <c r="FJ408" i="69"/>
  <c r="FI408" i="69"/>
  <c r="FH408" i="69"/>
  <c r="FG408" i="69"/>
  <c r="FF408" i="69"/>
  <c r="FE408" i="69"/>
  <c r="FD408" i="69"/>
  <c r="FC408" i="69"/>
  <c r="FB408" i="69"/>
  <c r="FA408" i="69"/>
  <c r="EZ408" i="69"/>
  <c r="EY408" i="69"/>
  <c r="EX408" i="69"/>
  <c r="FQ407" i="69"/>
  <c r="FP407" i="69"/>
  <c r="FO407" i="69"/>
  <c r="FN407" i="69"/>
  <c r="FM407" i="69"/>
  <c r="FL407" i="69"/>
  <c r="FK407" i="69"/>
  <c r="FJ407" i="69"/>
  <c r="FI407" i="69"/>
  <c r="FH407" i="69"/>
  <c r="FG407" i="69"/>
  <c r="FF407" i="69"/>
  <c r="FE407" i="69"/>
  <c r="FD407" i="69"/>
  <c r="FC407" i="69"/>
  <c r="FB407" i="69"/>
  <c r="FA407" i="69"/>
  <c r="EZ407" i="69"/>
  <c r="EY407" i="69"/>
  <c r="EX407" i="69"/>
  <c r="FQ406" i="69"/>
  <c r="FP406" i="69"/>
  <c r="FO406" i="69"/>
  <c r="FN406" i="69"/>
  <c r="FM406" i="69"/>
  <c r="FL406" i="69"/>
  <c r="FK406" i="69"/>
  <c r="FJ406" i="69"/>
  <c r="FI406" i="69"/>
  <c r="FH406" i="69"/>
  <c r="FG406" i="69"/>
  <c r="FF406" i="69"/>
  <c r="FE406" i="69"/>
  <c r="FD406" i="69"/>
  <c r="FC406" i="69"/>
  <c r="FB406" i="69"/>
  <c r="FA406" i="69"/>
  <c r="EZ406" i="69"/>
  <c r="EY406" i="69"/>
  <c r="EX406" i="69"/>
  <c r="FQ405" i="69"/>
  <c r="FP405" i="69"/>
  <c r="FO405" i="69"/>
  <c r="FN405" i="69"/>
  <c r="FM405" i="69"/>
  <c r="FL405" i="69"/>
  <c r="FK405" i="69"/>
  <c r="FJ405" i="69"/>
  <c r="FI405" i="69"/>
  <c r="FH405" i="69"/>
  <c r="FG405" i="69"/>
  <c r="FF405" i="69"/>
  <c r="FE405" i="69"/>
  <c r="FD405" i="69"/>
  <c r="FC405" i="69"/>
  <c r="FB405" i="69"/>
  <c r="FA405" i="69"/>
  <c r="EZ405" i="69"/>
  <c r="EY405" i="69"/>
  <c r="EX405" i="69"/>
  <c r="FQ404" i="69"/>
  <c r="FP404" i="69"/>
  <c r="FO404" i="69"/>
  <c r="FN404" i="69"/>
  <c r="FM404" i="69"/>
  <c r="FL404" i="69"/>
  <c r="FK404" i="69"/>
  <c r="FJ404" i="69"/>
  <c r="FI404" i="69"/>
  <c r="FH404" i="69"/>
  <c r="FG404" i="69"/>
  <c r="FF404" i="69"/>
  <c r="FE404" i="69"/>
  <c r="FD404" i="69"/>
  <c r="FC404" i="69"/>
  <c r="FB404" i="69"/>
  <c r="FA404" i="69"/>
  <c r="EZ404" i="69"/>
  <c r="EY404" i="69"/>
  <c r="EX404" i="69"/>
  <c r="FQ403" i="69"/>
  <c r="FP403" i="69"/>
  <c r="FO403" i="69"/>
  <c r="FN403" i="69"/>
  <c r="FM403" i="69"/>
  <c r="FL403" i="69"/>
  <c r="FK403" i="69"/>
  <c r="FJ403" i="69"/>
  <c r="FI403" i="69"/>
  <c r="FH403" i="69"/>
  <c r="FG403" i="69"/>
  <c r="FF403" i="69"/>
  <c r="FE403" i="69"/>
  <c r="FD403" i="69"/>
  <c r="FC403" i="69"/>
  <c r="FB403" i="69"/>
  <c r="FA403" i="69"/>
  <c r="EZ403" i="69"/>
  <c r="EY403" i="69"/>
  <c r="EX403" i="69"/>
  <c r="FQ402" i="69"/>
  <c r="FP402" i="69"/>
  <c r="FO402" i="69"/>
  <c r="FN402" i="69"/>
  <c r="FM402" i="69"/>
  <c r="FL402" i="69"/>
  <c r="FK402" i="69"/>
  <c r="FJ402" i="69"/>
  <c r="FI402" i="69"/>
  <c r="FH402" i="69"/>
  <c r="FG402" i="69"/>
  <c r="FF402" i="69"/>
  <c r="FE402" i="69"/>
  <c r="FD402" i="69"/>
  <c r="FC402" i="69"/>
  <c r="FB402" i="69"/>
  <c r="FA402" i="69"/>
  <c r="EZ402" i="69"/>
  <c r="EY402" i="69"/>
  <c r="EX402" i="69"/>
  <c r="FQ401" i="69"/>
  <c r="FP401" i="69"/>
  <c r="FO401" i="69"/>
  <c r="FN401" i="69"/>
  <c r="FM401" i="69"/>
  <c r="FL401" i="69"/>
  <c r="FK401" i="69"/>
  <c r="FJ401" i="69"/>
  <c r="FI401" i="69"/>
  <c r="FH401" i="69"/>
  <c r="FG401" i="69"/>
  <c r="FF401" i="69"/>
  <c r="FE401" i="69"/>
  <c r="FD401" i="69"/>
  <c r="FC401" i="69"/>
  <c r="FB401" i="69"/>
  <c r="FA401" i="69"/>
  <c r="EZ401" i="69"/>
  <c r="EY401" i="69"/>
  <c r="EX401" i="69"/>
  <c r="FQ400" i="69"/>
  <c r="FP400" i="69"/>
  <c r="FO400" i="69"/>
  <c r="FN400" i="69"/>
  <c r="FM400" i="69"/>
  <c r="FL400" i="69"/>
  <c r="FK400" i="69"/>
  <c r="FJ400" i="69"/>
  <c r="FI400" i="69"/>
  <c r="FH400" i="69"/>
  <c r="FG400" i="69"/>
  <c r="FF400" i="69"/>
  <c r="FE400" i="69"/>
  <c r="FD400" i="69"/>
  <c r="FC400" i="69"/>
  <c r="FB400" i="69"/>
  <c r="FA400" i="69"/>
  <c r="EZ400" i="69"/>
  <c r="EY400" i="69"/>
  <c r="EX400" i="69"/>
  <c r="FQ399" i="69"/>
  <c r="FP399" i="69"/>
  <c r="FO399" i="69"/>
  <c r="FN399" i="69"/>
  <c r="FM399" i="69"/>
  <c r="FL399" i="69"/>
  <c r="FK399" i="69"/>
  <c r="FJ399" i="69"/>
  <c r="FI399" i="69"/>
  <c r="FH399" i="69"/>
  <c r="FG399" i="69"/>
  <c r="FF399" i="69"/>
  <c r="FE399" i="69"/>
  <c r="FD399" i="69"/>
  <c r="FC399" i="69"/>
  <c r="FB399" i="69"/>
  <c r="FA399" i="69"/>
  <c r="EZ399" i="69"/>
  <c r="EY399" i="69"/>
  <c r="EX399" i="69"/>
  <c r="FQ398" i="69"/>
  <c r="FP398" i="69"/>
  <c r="FO398" i="69"/>
  <c r="FN398" i="69"/>
  <c r="FM398" i="69"/>
  <c r="FL398" i="69"/>
  <c r="FK398" i="69"/>
  <c r="FJ398" i="69"/>
  <c r="FI398" i="69"/>
  <c r="FH398" i="69"/>
  <c r="FG398" i="69"/>
  <c r="FF398" i="69"/>
  <c r="FE398" i="69"/>
  <c r="FD398" i="69"/>
  <c r="FC398" i="69"/>
  <c r="FB398" i="69"/>
  <c r="FA398" i="69"/>
  <c r="EZ398" i="69"/>
  <c r="EY398" i="69"/>
  <c r="EX398" i="69"/>
  <c r="FQ397" i="69"/>
  <c r="FP397" i="69"/>
  <c r="FO397" i="69"/>
  <c r="FN397" i="69"/>
  <c r="FM397" i="69"/>
  <c r="FL397" i="69"/>
  <c r="FK397" i="69"/>
  <c r="FJ397" i="69"/>
  <c r="FI397" i="69"/>
  <c r="FH397" i="69"/>
  <c r="FG397" i="69"/>
  <c r="FF397" i="69"/>
  <c r="FE397" i="69"/>
  <c r="FD397" i="69"/>
  <c r="FC397" i="69"/>
  <c r="FB397" i="69"/>
  <c r="FA397" i="69"/>
  <c r="EZ397" i="69"/>
  <c r="EY397" i="69"/>
  <c r="EX397" i="69"/>
  <c r="FQ396" i="69"/>
  <c r="FP396" i="69"/>
  <c r="FO396" i="69"/>
  <c r="FN396" i="69"/>
  <c r="FM396" i="69"/>
  <c r="FL396" i="69"/>
  <c r="FK396" i="69"/>
  <c r="FJ396" i="69"/>
  <c r="FI396" i="69"/>
  <c r="FH396" i="69"/>
  <c r="FG396" i="69"/>
  <c r="FF396" i="69"/>
  <c r="FE396" i="69"/>
  <c r="FD396" i="69"/>
  <c r="FC396" i="69"/>
  <c r="FB396" i="69"/>
  <c r="FA396" i="69"/>
  <c r="EZ396" i="69"/>
  <c r="EY396" i="69"/>
  <c r="EX396" i="69"/>
  <c r="FQ395" i="69"/>
  <c r="FP395" i="69"/>
  <c r="FO395" i="69"/>
  <c r="FN395" i="69"/>
  <c r="FM395" i="69"/>
  <c r="FL395" i="69"/>
  <c r="FK395" i="69"/>
  <c r="FJ395" i="69"/>
  <c r="FI395" i="69"/>
  <c r="FH395" i="69"/>
  <c r="FG395" i="69"/>
  <c r="FF395" i="69"/>
  <c r="FE395" i="69"/>
  <c r="FD395" i="69"/>
  <c r="FC395" i="69"/>
  <c r="FB395" i="69"/>
  <c r="FA395" i="69"/>
  <c r="EZ395" i="69"/>
  <c r="EY395" i="69"/>
  <c r="EX395" i="69"/>
  <c r="FQ394" i="69"/>
  <c r="FP394" i="69"/>
  <c r="FO394" i="69"/>
  <c r="FN394" i="69"/>
  <c r="FM394" i="69"/>
  <c r="FL394" i="69"/>
  <c r="FK394" i="69"/>
  <c r="FJ394" i="69"/>
  <c r="FI394" i="69"/>
  <c r="FH394" i="69"/>
  <c r="FG394" i="69"/>
  <c r="FF394" i="69"/>
  <c r="FE394" i="69"/>
  <c r="FD394" i="69"/>
  <c r="FC394" i="69"/>
  <c r="FB394" i="69"/>
  <c r="FA394" i="69"/>
  <c r="EZ394" i="69"/>
  <c r="EY394" i="69"/>
  <c r="EX394" i="69"/>
  <c r="FQ393" i="69"/>
  <c r="FP393" i="69"/>
  <c r="FO393" i="69"/>
  <c r="FM393" i="69"/>
  <c r="FL393" i="69"/>
  <c r="FK393" i="69"/>
  <c r="FJ393" i="69"/>
  <c r="FI393" i="69"/>
  <c r="FH393" i="69"/>
  <c r="FG393" i="69"/>
  <c r="FF393" i="69"/>
  <c r="FE393" i="69"/>
  <c r="FD393" i="69"/>
  <c r="FC393" i="69"/>
  <c r="FB393" i="69"/>
  <c r="FA393" i="69"/>
  <c r="EZ393" i="69"/>
  <c r="EY393" i="69"/>
  <c r="EX393" i="69"/>
  <c r="FQ392" i="69"/>
  <c r="FP392" i="69"/>
  <c r="FO392" i="69"/>
  <c r="FN392" i="69"/>
  <c r="FM392" i="69"/>
  <c r="FL392" i="69"/>
  <c r="FK392" i="69"/>
  <c r="FJ392" i="69"/>
  <c r="FI392" i="69"/>
  <c r="FH392" i="69"/>
  <c r="FG392" i="69"/>
  <c r="FF392" i="69"/>
  <c r="FE392" i="69"/>
  <c r="FD392" i="69"/>
  <c r="FC392" i="69"/>
  <c r="FB392" i="69"/>
  <c r="FA392" i="69"/>
  <c r="EZ392" i="69"/>
  <c r="EY392" i="69"/>
  <c r="EX392" i="69"/>
  <c r="FQ391" i="69"/>
  <c r="FP391" i="69"/>
  <c r="FO391" i="69"/>
  <c r="FN391" i="69"/>
  <c r="FM391" i="69"/>
  <c r="FL391" i="69"/>
  <c r="FK391" i="69"/>
  <c r="FJ391" i="69"/>
  <c r="FI391" i="69"/>
  <c r="FH391" i="69"/>
  <c r="FG391" i="69"/>
  <c r="FF391" i="69"/>
  <c r="FE391" i="69"/>
  <c r="FD391" i="69"/>
  <c r="FC391" i="69"/>
  <c r="FB391" i="69"/>
  <c r="FA391" i="69"/>
  <c r="EZ391" i="69"/>
  <c r="EY391" i="69"/>
  <c r="EX391" i="69"/>
  <c r="FQ390" i="69"/>
  <c r="FP390" i="69"/>
  <c r="FO390" i="69"/>
  <c r="FN390" i="69"/>
  <c r="FM390" i="69"/>
  <c r="FL390" i="69"/>
  <c r="FK390" i="69"/>
  <c r="FJ390" i="69"/>
  <c r="FI390" i="69"/>
  <c r="FH390" i="69"/>
  <c r="FG390" i="69"/>
  <c r="FF390" i="69"/>
  <c r="FE390" i="69"/>
  <c r="FD390" i="69"/>
  <c r="FC390" i="69"/>
  <c r="FB390" i="69"/>
  <c r="FA390" i="69"/>
  <c r="EZ390" i="69"/>
  <c r="EY390" i="69"/>
  <c r="EX390" i="69"/>
  <c r="FQ389" i="69"/>
  <c r="FP389" i="69"/>
  <c r="FO389" i="69"/>
  <c r="FN389" i="69"/>
  <c r="FM389" i="69"/>
  <c r="FL389" i="69"/>
  <c r="FK389" i="69"/>
  <c r="FJ389" i="69"/>
  <c r="FI389" i="69"/>
  <c r="FH389" i="69"/>
  <c r="FG389" i="69"/>
  <c r="FF389" i="69"/>
  <c r="FE389" i="69"/>
  <c r="FD389" i="69"/>
  <c r="FC389" i="69"/>
  <c r="FB389" i="69"/>
  <c r="FA389" i="69"/>
  <c r="EZ389" i="69"/>
  <c r="EY389" i="69"/>
  <c r="EX389" i="69"/>
  <c r="FQ388" i="69"/>
  <c r="FP388" i="69"/>
  <c r="FO388" i="69"/>
  <c r="FN388" i="69"/>
  <c r="FM388" i="69"/>
  <c r="FL388" i="69"/>
  <c r="FK388" i="69"/>
  <c r="FJ388" i="69"/>
  <c r="FI388" i="69"/>
  <c r="FH388" i="69"/>
  <c r="FG388" i="69"/>
  <c r="FF388" i="69"/>
  <c r="FE388" i="69"/>
  <c r="FD388" i="69"/>
  <c r="FC388" i="69"/>
  <c r="FB388" i="69"/>
  <c r="FA388" i="69"/>
  <c r="EZ388" i="69"/>
  <c r="EY388" i="69"/>
  <c r="EX388" i="69"/>
  <c r="FQ387" i="69"/>
  <c r="FP387" i="69"/>
  <c r="FO387" i="69"/>
  <c r="FN387" i="69"/>
  <c r="FM387" i="69"/>
  <c r="FL387" i="69"/>
  <c r="FK387" i="69"/>
  <c r="FJ387" i="69"/>
  <c r="FI387" i="69"/>
  <c r="FH387" i="69"/>
  <c r="FG387" i="69"/>
  <c r="FF387" i="69"/>
  <c r="FE387" i="69"/>
  <c r="FD387" i="69"/>
  <c r="FC387" i="69"/>
  <c r="FB387" i="69"/>
  <c r="FA387" i="69"/>
  <c r="EZ387" i="69"/>
  <c r="EY387" i="69"/>
  <c r="EX387" i="69"/>
  <c r="FQ386" i="69"/>
  <c r="FP386" i="69"/>
  <c r="FO386" i="69"/>
  <c r="FN386" i="69"/>
  <c r="FM386" i="69"/>
  <c r="FL386" i="69"/>
  <c r="FK386" i="69"/>
  <c r="FJ386" i="69"/>
  <c r="FI386" i="69"/>
  <c r="FH386" i="69"/>
  <c r="FG386" i="69"/>
  <c r="FF386" i="69"/>
  <c r="FE386" i="69"/>
  <c r="FD386" i="69"/>
  <c r="FC386" i="69"/>
  <c r="FB386" i="69"/>
  <c r="FA386" i="69"/>
  <c r="EZ386" i="69"/>
  <c r="EY386" i="69"/>
  <c r="EX386" i="69"/>
  <c r="FQ385" i="69"/>
  <c r="FP385" i="69"/>
  <c r="FO385" i="69"/>
  <c r="FN385" i="69"/>
  <c r="FM385" i="69"/>
  <c r="FL385" i="69"/>
  <c r="FK385" i="69"/>
  <c r="FJ385" i="69"/>
  <c r="FI385" i="69"/>
  <c r="FH385" i="69"/>
  <c r="FG385" i="69"/>
  <c r="FF385" i="69"/>
  <c r="FE385" i="69"/>
  <c r="FD385" i="69"/>
  <c r="FC385" i="69"/>
  <c r="FB385" i="69"/>
  <c r="FA385" i="69"/>
  <c r="EZ385" i="69"/>
  <c r="EY385" i="69"/>
  <c r="EX385" i="69"/>
  <c r="FQ384" i="69"/>
  <c r="FP384" i="69"/>
  <c r="FO384" i="69"/>
  <c r="FN384" i="69"/>
  <c r="FM384" i="69"/>
  <c r="FL384" i="69"/>
  <c r="FK384" i="69"/>
  <c r="FJ384" i="69"/>
  <c r="FI384" i="69"/>
  <c r="FH384" i="69"/>
  <c r="FG384" i="69"/>
  <c r="FF384" i="69"/>
  <c r="FE384" i="69"/>
  <c r="FD384" i="69"/>
  <c r="FC384" i="69"/>
  <c r="FB384" i="69"/>
  <c r="FA384" i="69"/>
  <c r="EZ384" i="69"/>
  <c r="EY384" i="69"/>
  <c r="EX384" i="69"/>
  <c r="FQ383" i="69"/>
  <c r="FP383" i="69"/>
  <c r="FO383" i="69"/>
  <c r="FN383" i="69"/>
  <c r="FM383" i="69"/>
  <c r="FL383" i="69"/>
  <c r="FK383" i="69"/>
  <c r="FJ383" i="69"/>
  <c r="FI383" i="69"/>
  <c r="FH383" i="69"/>
  <c r="FG383" i="69"/>
  <c r="FF383" i="69"/>
  <c r="FE383" i="69"/>
  <c r="FD383" i="69"/>
  <c r="FC383" i="69"/>
  <c r="FB383" i="69"/>
  <c r="FA383" i="69"/>
  <c r="EZ383" i="69"/>
  <c r="EY383" i="69"/>
  <c r="EX383" i="69"/>
  <c r="FQ382" i="69"/>
  <c r="FP382" i="69"/>
  <c r="FO382" i="69"/>
  <c r="FN382" i="69"/>
  <c r="FM382" i="69"/>
  <c r="FL382" i="69"/>
  <c r="FK382" i="69"/>
  <c r="FJ382" i="69"/>
  <c r="FI382" i="69"/>
  <c r="FH382" i="69"/>
  <c r="FG382" i="69"/>
  <c r="FF382" i="69"/>
  <c r="FE382" i="69"/>
  <c r="FD382" i="69"/>
  <c r="FC382" i="69"/>
  <c r="FB382" i="69"/>
  <c r="FA382" i="69"/>
  <c r="EZ382" i="69"/>
  <c r="EY382" i="69"/>
  <c r="EX382" i="69"/>
  <c r="FQ381" i="69"/>
  <c r="FP381" i="69"/>
  <c r="FO381" i="69"/>
  <c r="FN381" i="69"/>
  <c r="FM381" i="69"/>
  <c r="FL381" i="69"/>
  <c r="FK381" i="69"/>
  <c r="FJ381" i="69"/>
  <c r="FI381" i="69"/>
  <c r="FH381" i="69"/>
  <c r="FG381" i="69"/>
  <c r="FF381" i="69"/>
  <c r="FE381" i="69"/>
  <c r="FD381" i="69"/>
  <c r="FC381" i="69"/>
  <c r="FB381" i="69"/>
  <c r="FA381" i="69"/>
  <c r="EZ381" i="69"/>
  <c r="EY381" i="69"/>
  <c r="EX381" i="69"/>
  <c r="FQ380" i="69"/>
  <c r="FP380" i="69"/>
  <c r="FO380" i="69"/>
  <c r="FN380" i="69"/>
  <c r="FM380" i="69"/>
  <c r="FL380" i="69"/>
  <c r="FK380" i="69"/>
  <c r="FJ380" i="69"/>
  <c r="FI380" i="69"/>
  <c r="FH380" i="69"/>
  <c r="FG380" i="69"/>
  <c r="FF380" i="69"/>
  <c r="FE380" i="69"/>
  <c r="FD380" i="69"/>
  <c r="FC380" i="69"/>
  <c r="FB380" i="69"/>
  <c r="FA380" i="69"/>
  <c r="EZ380" i="69"/>
  <c r="EY380" i="69"/>
  <c r="EX380" i="69"/>
  <c r="FQ379" i="69"/>
  <c r="FP379" i="69"/>
  <c r="FO379" i="69"/>
  <c r="FM379" i="69"/>
  <c r="FL379" i="69"/>
  <c r="FK379" i="69"/>
  <c r="FJ379" i="69"/>
  <c r="FI379" i="69"/>
  <c r="FH379" i="69"/>
  <c r="FG379" i="69"/>
  <c r="FF379" i="69"/>
  <c r="FE379" i="69"/>
  <c r="FD379" i="69"/>
  <c r="FC379" i="69"/>
  <c r="FB379" i="69"/>
  <c r="FA379" i="69"/>
  <c r="EZ379" i="69"/>
  <c r="EY379" i="69"/>
  <c r="EX379" i="69"/>
  <c r="FQ378" i="69"/>
  <c r="FP378" i="69"/>
  <c r="FO378" i="69"/>
  <c r="FN378" i="69"/>
  <c r="FM378" i="69"/>
  <c r="FL378" i="69"/>
  <c r="FK378" i="69"/>
  <c r="FJ378" i="69"/>
  <c r="FI378" i="69"/>
  <c r="FH378" i="69"/>
  <c r="FG378" i="69"/>
  <c r="FE378" i="69"/>
  <c r="FD378" i="69"/>
  <c r="FC378" i="69"/>
  <c r="FB378" i="69"/>
  <c r="FA378" i="69"/>
  <c r="EZ378" i="69"/>
  <c r="EY378" i="69"/>
  <c r="EX378" i="69"/>
  <c r="FQ377" i="69"/>
  <c r="FP377" i="69"/>
  <c r="FO377" i="69"/>
  <c r="FN377" i="69"/>
  <c r="FM377" i="69"/>
  <c r="FL377" i="69"/>
  <c r="FK377" i="69"/>
  <c r="FJ377" i="69"/>
  <c r="FI377" i="69"/>
  <c r="FH377" i="69"/>
  <c r="FG377" i="69"/>
  <c r="FF377" i="69"/>
  <c r="FE377" i="69"/>
  <c r="FD377" i="69"/>
  <c r="FC377" i="69"/>
  <c r="FB377" i="69"/>
  <c r="FA377" i="69"/>
  <c r="EZ377" i="69"/>
  <c r="EY377" i="69"/>
  <c r="EX377" i="69"/>
  <c r="FQ376" i="69"/>
  <c r="FP376" i="69"/>
  <c r="FO376" i="69"/>
  <c r="FN376" i="69"/>
  <c r="FM376" i="69"/>
  <c r="FL376" i="69"/>
  <c r="FK376" i="69"/>
  <c r="FJ376" i="69"/>
  <c r="FI376" i="69"/>
  <c r="FH376" i="69"/>
  <c r="FG376" i="69"/>
  <c r="FF376" i="69"/>
  <c r="FE376" i="69"/>
  <c r="FD376" i="69"/>
  <c r="FC376" i="69"/>
  <c r="FB376" i="69"/>
  <c r="FA376" i="69"/>
  <c r="EZ376" i="69"/>
  <c r="EY376" i="69"/>
  <c r="EX376" i="69"/>
  <c r="FQ375" i="69"/>
  <c r="FP375" i="69"/>
  <c r="FO375" i="69"/>
  <c r="FN375" i="69"/>
  <c r="FM375" i="69"/>
  <c r="FL375" i="69"/>
  <c r="FK375" i="69"/>
  <c r="FJ375" i="69"/>
  <c r="FI375" i="69"/>
  <c r="FH375" i="69"/>
  <c r="FG375" i="69"/>
  <c r="FF375" i="69"/>
  <c r="FE375" i="69"/>
  <c r="FD375" i="69"/>
  <c r="FC375" i="69"/>
  <c r="FB375" i="69"/>
  <c r="FA375" i="69"/>
  <c r="EZ375" i="69"/>
  <c r="EY375" i="69"/>
  <c r="EX375" i="69"/>
  <c r="FQ374" i="69"/>
  <c r="FP374" i="69"/>
  <c r="FO374" i="69"/>
  <c r="FN374" i="69"/>
  <c r="FM374" i="69"/>
  <c r="FL374" i="69"/>
  <c r="FK374" i="69"/>
  <c r="FJ374" i="69"/>
  <c r="FI374" i="69"/>
  <c r="FH374" i="69"/>
  <c r="FG374" i="69"/>
  <c r="FF374" i="69"/>
  <c r="FE374" i="69"/>
  <c r="FD374" i="69"/>
  <c r="FC374" i="69"/>
  <c r="FB374" i="69"/>
  <c r="FA374" i="69"/>
  <c r="EZ374" i="69"/>
  <c r="EY374" i="69"/>
  <c r="EX374" i="69"/>
  <c r="FQ373" i="69"/>
  <c r="FP373" i="69"/>
  <c r="FO373" i="69"/>
  <c r="FN373" i="69"/>
  <c r="FM373" i="69"/>
  <c r="FL373" i="69"/>
  <c r="FK373" i="69"/>
  <c r="FJ373" i="69"/>
  <c r="FI373" i="69"/>
  <c r="FH373" i="69"/>
  <c r="FG373" i="69"/>
  <c r="FF373" i="69"/>
  <c r="FE373" i="69"/>
  <c r="FD373" i="69"/>
  <c r="FC373" i="69"/>
  <c r="FB373" i="69"/>
  <c r="FA373" i="69"/>
  <c r="EZ373" i="69"/>
  <c r="EY373" i="69"/>
  <c r="EX373" i="69"/>
  <c r="FQ372" i="69"/>
  <c r="FP372" i="69"/>
  <c r="FO372" i="69"/>
  <c r="FN372" i="69"/>
  <c r="FM372" i="69"/>
  <c r="FL372" i="69"/>
  <c r="FK372" i="69"/>
  <c r="FJ372" i="69"/>
  <c r="FI372" i="69"/>
  <c r="FH372" i="69"/>
  <c r="FG372" i="69"/>
  <c r="FF372" i="69"/>
  <c r="FE372" i="69"/>
  <c r="FD372" i="69"/>
  <c r="FC372" i="69"/>
  <c r="FB372" i="69"/>
  <c r="FA372" i="69"/>
  <c r="EZ372" i="69"/>
  <c r="EY372" i="69"/>
  <c r="EX372" i="69"/>
  <c r="FQ371" i="69"/>
  <c r="FP371" i="69"/>
  <c r="FO371" i="69"/>
  <c r="FN371" i="69"/>
  <c r="FM371" i="69"/>
  <c r="FL371" i="69"/>
  <c r="FK371" i="69"/>
  <c r="FJ371" i="69"/>
  <c r="FI371" i="69"/>
  <c r="FH371" i="69"/>
  <c r="FG371" i="69"/>
  <c r="FF371" i="69"/>
  <c r="FE371" i="69"/>
  <c r="FD371" i="69"/>
  <c r="FC371" i="69"/>
  <c r="FB371" i="69"/>
  <c r="FA371" i="69"/>
  <c r="EZ371" i="69"/>
  <c r="EY371" i="69"/>
  <c r="EX371" i="69"/>
  <c r="FQ370" i="69"/>
  <c r="FP370" i="69"/>
  <c r="FO370" i="69"/>
  <c r="FN370" i="69"/>
  <c r="FM370" i="69"/>
  <c r="FL370" i="69"/>
  <c r="FK370" i="69"/>
  <c r="FJ370" i="69"/>
  <c r="FI370" i="69"/>
  <c r="FH370" i="69"/>
  <c r="FG370" i="69"/>
  <c r="FF370" i="69"/>
  <c r="FE370" i="69"/>
  <c r="FD370" i="69"/>
  <c r="FC370" i="69"/>
  <c r="FB370" i="69"/>
  <c r="FA370" i="69"/>
  <c r="EZ370" i="69"/>
  <c r="EY370" i="69"/>
  <c r="EX370" i="69"/>
  <c r="FQ369" i="69"/>
  <c r="FP369" i="69"/>
  <c r="FO369" i="69"/>
  <c r="FN369" i="69"/>
  <c r="FM369" i="69"/>
  <c r="FL369" i="69"/>
  <c r="FK369" i="69"/>
  <c r="FJ369" i="69"/>
  <c r="FI369" i="69"/>
  <c r="FH369" i="69"/>
  <c r="FG369" i="69"/>
  <c r="FF369" i="69"/>
  <c r="FE369" i="69"/>
  <c r="FD369" i="69"/>
  <c r="FC369" i="69"/>
  <c r="FB369" i="69"/>
  <c r="FA369" i="69"/>
  <c r="EZ369" i="69"/>
  <c r="EY369" i="69"/>
  <c r="EX369" i="69"/>
  <c r="FQ368" i="69"/>
  <c r="FP368" i="69"/>
  <c r="FO368" i="69"/>
  <c r="FN368" i="69"/>
  <c r="FM368" i="69"/>
  <c r="FL368" i="69"/>
  <c r="FK368" i="69"/>
  <c r="FJ368" i="69"/>
  <c r="FI368" i="69"/>
  <c r="FH368" i="69"/>
  <c r="FG368" i="69"/>
  <c r="FF368" i="69"/>
  <c r="FE368" i="69"/>
  <c r="FD368" i="69"/>
  <c r="FC368" i="69"/>
  <c r="FB368" i="69"/>
  <c r="FA368" i="69"/>
  <c r="EZ368" i="69"/>
  <c r="EY368" i="69"/>
  <c r="EX368" i="69"/>
  <c r="FQ367" i="69"/>
  <c r="FP367" i="69"/>
  <c r="FO367" i="69"/>
  <c r="FN367" i="69"/>
  <c r="FM367" i="69"/>
  <c r="FL367" i="69"/>
  <c r="FK367" i="69"/>
  <c r="FJ367" i="69"/>
  <c r="FI367" i="69"/>
  <c r="FH367" i="69"/>
  <c r="FG367" i="69"/>
  <c r="FF367" i="69"/>
  <c r="FE367" i="69"/>
  <c r="FD367" i="69"/>
  <c r="FC367" i="69"/>
  <c r="FB367" i="69"/>
  <c r="FA367" i="69"/>
  <c r="EZ367" i="69"/>
  <c r="EY367" i="69"/>
  <c r="EX367" i="69"/>
  <c r="FQ366" i="69"/>
  <c r="FP366" i="69"/>
  <c r="FO366" i="69"/>
  <c r="FN366" i="69"/>
  <c r="FM366" i="69"/>
  <c r="FL366" i="69"/>
  <c r="FK366" i="69"/>
  <c r="FJ366" i="69"/>
  <c r="FI366" i="69"/>
  <c r="FH366" i="69"/>
  <c r="FG366" i="69"/>
  <c r="FF366" i="69"/>
  <c r="FE366" i="69"/>
  <c r="FD366" i="69"/>
  <c r="FC366" i="69"/>
  <c r="FB366" i="69"/>
  <c r="FA366" i="69"/>
  <c r="EZ366" i="69"/>
  <c r="EY366" i="69"/>
  <c r="EX366" i="69"/>
  <c r="FQ365" i="69"/>
  <c r="FP365" i="69"/>
  <c r="FO365" i="69"/>
  <c r="FN365" i="69"/>
  <c r="FM365" i="69"/>
  <c r="FL365" i="69"/>
  <c r="FK365" i="69"/>
  <c r="FJ365" i="69"/>
  <c r="FI365" i="69"/>
  <c r="FH365" i="69"/>
  <c r="FG365" i="69"/>
  <c r="FF365" i="69"/>
  <c r="FE365" i="69"/>
  <c r="FD365" i="69"/>
  <c r="FC365" i="69"/>
  <c r="FB365" i="69"/>
  <c r="FA365" i="69"/>
  <c r="EZ365" i="69"/>
  <c r="EY365" i="69"/>
  <c r="EX365" i="69"/>
  <c r="FQ364" i="69"/>
  <c r="FP364" i="69"/>
  <c r="FO364" i="69"/>
  <c r="FN364" i="69"/>
  <c r="FM364" i="69"/>
  <c r="FL364" i="69"/>
  <c r="FK364" i="69"/>
  <c r="FJ364" i="69"/>
  <c r="FI364" i="69"/>
  <c r="FH364" i="69"/>
  <c r="FG364" i="69"/>
  <c r="FF364" i="69"/>
  <c r="FE364" i="69"/>
  <c r="FD364" i="69"/>
  <c r="FC364" i="69"/>
  <c r="FB364" i="69"/>
  <c r="FA364" i="69"/>
  <c r="EZ364" i="69"/>
  <c r="EY364" i="69"/>
  <c r="EX364" i="69"/>
  <c r="FQ363" i="69"/>
  <c r="FP363" i="69"/>
  <c r="FO363" i="69"/>
  <c r="FN363" i="69"/>
  <c r="FM363" i="69"/>
  <c r="FL363" i="69"/>
  <c r="FK363" i="69"/>
  <c r="FJ363" i="69"/>
  <c r="FI363" i="69"/>
  <c r="FH363" i="69"/>
  <c r="FG363" i="69"/>
  <c r="FF363" i="69"/>
  <c r="FE363" i="69"/>
  <c r="FD363" i="69"/>
  <c r="FC363" i="69"/>
  <c r="FB363" i="69"/>
  <c r="FA363" i="69"/>
  <c r="EZ363" i="69"/>
  <c r="EY363" i="69"/>
  <c r="EX363" i="69"/>
  <c r="FQ362" i="69"/>
  <c r="FP362" i="69"/>
  <c r="FO362" i="69"/>
  <c r="FN362" i="69"/>
  <c r="FM362" i="69"/>
  <c r="FL362" i="69"/>
  <c r="FK362" i="69"/>
  <c r="FJ362" i="69"/>
  <c r="FI362" i="69"/>
  <c r="FH362" i="69"/>
  <c r="FG362" i="69"/>
  <c r="FF362" i="69"/>
  <c r="FE362" i="69"/>
  <c r="FD362" i="69"/>
  <c r="FC362" i="69"/>
  <c r="FB362" i="69"/>
  <c r="FA362" i="69"/>
  <c r="EZ362" i="69"/>
  <c r="EY362" i="69"/>
  <c r="EX362" i="69"/>
  <c r="FQ361" i="69"/>
  <c r="FP361" i="69"/>
  <c r="FO361" i="69"/>
  <c r="FN361" i="69"/>
  <c r="FM361" i="69"/>
  <c r="FL361" i="69"/>
  <c r="FK361" i="69"/>
  <c r="FJ361" i="69"/>
  <c r="FI361" i="69"/>
  <c r="FH361" i="69"/>
  <c r="FG361" i="69"/>
  <c r="FF361" i="69"/>
  <c r="FE361" i="69"/>
  <c r="FD361" i="69"/>
  <c r="FC361" i="69"/>
  <c r="FB361" i="69"/>
  <c r="FA361" i="69"/>
  <c r="EZ361" i="69"/>
  <c r="EY361" i="69"/>
  <c r="EX361" i="69"/>
  <c r="FQ360" i="69"/>
  <c r="FP360" i="69"/>
  <c r="FO360" i="69"/>
  <c r="FN360" i="69"/>
  <c r="FM360" i="69"/>
  <c r="FL360" i="69"/>
  <c r="FK360" i="69"/>
  <c r="FJ360" i="69"/>
  <c r="FI360" i="69"/>
  <c r="FH360" i="69"/>
  <c r="FG360" i="69"/>
  <c r="FF360" i="69"/>
  <c r="FE360" i="69"/>
  <c r="FD360" i="69"/>
  <c r="FC360" i="69"/>
  <c r="FB360" i="69"/>
  <c r="FA360" i="69"/>
  <c r="EZ360" i="69"/>
  <c r="EY360" i="69"/>
  <c r="EX360" i="69"/>
  <c r="FQ359" i="69"/>
  <c r="FP359" i="69"/>
  <c r="FO359" i="69"/>
  <c r="FN359" i="69"/>
  <c r="FM359" i="69"/>
  <c r="FL359" i="69"/>
  <c r="FK359" i="69"/>
  <c r="FJ359" i="69"/>
  <c r="FI359" i="69"/>
  <c r="FH359" i="69"/>
  <c r="FG359" i="69"/>
  <c r="FF359" i="69"/>
  <c r="FE359" i="69"/>
  <c r="FD359" i="69"/>
  <c r="FC359" i="69"/>
  <c r="FB359" i="69"/>
  <c r="FA359" i="69"/>
  <c r="EZ359" i="69"/>
  <c r="EY359" i="69"/>
  <c r="EX359" i="69"/>
  <c r="FQ358" i="69"/>
  <c r="FP358" i="69"/>
  <c r="FO358" i="69"/>
  <c r="FN358" i="69"/>
  <c r="FM358" i="69"/>
  <c r="FL358" i="69"/>
  <c r="FK358" i="69"/>
  <c r="FJ358" i="69"/>
  <c r="FI358" i="69"/>
  <c r="FH358" i="69"/>
  <c r="FG358" i="69"/>
  <c r="FF358" i="69"/>
  <c r="FE358" i="69"/>
  <c r="FD358" i="69"/>
  <c r="FC358" i="69"/>
  <c r="FB358" i="69"/>
  <c r="FA358" i="69"/>
  <c r="EZ358" i="69"/>
  <c r="EY358" i="69"/>
  <c r="EX358" i="69"/>
  <c r="FQ357" i="69"/>
  <c r="FP357" i="69"/>
  <c r="FO357" i="69"/>
  <c r="FN357" i="69"/>
  <c r="FM357" i="69"/>
  <c r="FL357" i="69"/>
  <c r="FK357" i="69"/>
  <c r="FJ357" i="69"/>
  <c r="FI357" i="69"/>
  <c r="FH357" i="69"/>
  <c r="FG357" i="69"/>
  <c r="FF357" i="69"/>
  <c r="FE357" i="69"/>
  <c r="FD357" i="69"/>
  <c r="FC357" i="69"/>
  <c r="FB357" i="69"/>
  <c r="FA357" i="69"/>
  <c r="EZ357" i="69"/>
  <c r="EY357" i="69"/>
  <c r="EX357" i="69"/>
  <c r="FQ356" i="69"/>
  <c r="FP356" i="69"/>
  <c r="FO356" i="69"/>
  <c r="FN356" i="69"/>
  <c r="FM356" i="69"/>
  <c r="FL356" i="69"/>
  <c r="FK356" i="69"/>
  <c r="FJ356" i="69"/>
  <c r="FI356" i="69"/>
  <c r="FH356" i="69"/>
  <c r="FG356" i="69"/>
  <c r="FF356" i="69"/>
  <c r="FE356" i="69"/>
  <c r="FD356" i="69"/>
  <c r="FC356" i="69"/>
  <c r="FB356" i="69"/>
  <c r="FA356" i="69"/>
  <c r="EZ356" i="69"/>
  <c r="EY356" i="69"/>
  <c r="EX356" i="69"/>
  <c r="FQ355" i="69"/>
  <c r="FP355" i="69"/>
  <c r="FO355" i="69"/>
  <c r="FN355" i="69"/>
  <c r="FM355" i="69"/>
  <c r="FL355" i="69"/>
  <c r="FK355" i="69"/>
  <c r="FJ355" i="69"/>
  <c r="FI355" i="69"/>
  <c r="FH355" i="69"/>
  <c r="FG355" i="69"/>
  <c r="FF355" i="69"/>
  <c r="FE355" i="69"/>
  <c r="FD355" i="69"/>
  <c r="FC355" i="69"/>
  <c r="FB355" i="69"/>
  <c r="FA355" i="69"/>
  <c r="EZ355" i="69"/>
  <c r="EY355" i="69"/>
  <c r="EX355" i="69"/>
  <c r="FQ354" i="69"/>
  <c r="FP354" i="69"/>
  <c r="FO354" i="69"/>
  <c r="FN354" i="69"/>
  <c r="FM354" i="69"/>
  <c r="FL354" i="69"/>
  <c r="FK354" i="69"/>
  <c r="FJ354" i="69"/>
  <c r="FI354" i="69"/>
  <c r="FH354" i="69"/>
  <c r="FG354" i="69"/>
  <c r="FF354" i="69"/>
  <c r="FE354" i="69"/>
  <c r="FD354" i="69"/>
  <c r="FC354" i="69"/>
  <c r="FB354" i="69"/>
  <c r="FA354" i="69"/>
  <c r="EZ354" i="69"/>
  <c r="EY354" i="69"/>
  <c r="EX354" i="69"/>
  <c r="FQ353" i="69"/>
  <c r="FP353" i="69"/>
  <c r="FO353" i="69"/>
  <c r="FN353" i="69"/>
  <c r="FM353" i="69"/>
  <c r="FL353" i="69"/>
  <c r="FK353" i="69"/>
  <c r="FJ353" i="69"/>
  <c r="FI353" i="69"/>
  <c r="FH353" i="69"/>
  <c r="FG353" i="69"/>
  <c r="FF353" i="69"/>
  <c r="FE353" i="69"/>
  <c r="FD353" i="69"/>
  <c r="FC353" i="69"/>
  <c r="FB353" i="69"/>
  <c r="FA353" i="69"/>
  <c r="EZ353" i="69"/>
  <c r="EY353" i="69"/>
  <c r="EX353" i="69"/>
  <c r="FQ352" i="69"/>
  <c r="FP352" i="69"/>
  <c r="FO352" i="69"/>
  <c r="FN352" i="69"/>
  <c r="FM352" i="69"/>
  <c r="FL352" i="69"/>
  <c r="FK352" i="69"/>
  <c r="FJ352" i="69"/>
  <c r="FI352" i="69"/>
  <c r="FH352" i="69"/>
  <c r="FG352" i="69"/>
  <c r="FF352" i="69"/>
  <c r="FE352" i="69"/>
  <c r="FD352" i="69"/>
  <c r="FC352" i="69"/>
  <c r="FB352" i="69"/>
  <c r="FA352" i="69"/>
  <c r="EZ352" i="69"/>
  <c r="EY352" i="69"/>
  <c r="EX352" i="69"/>
  <c r="FQ351" i="69"/>
  <c r="FP351" i="69"/>
  <c r="FO351" i="69"/>
  <c r="FN351" i="69"/>
  <c r="FM351" i="69"/>
  <c r="FL351" i="69"/>
  <c r="FK351" i="69"/>
  <c r="FJ351" i="69"/>
  <c r="FI351" i="69"/>
  <c r="FH351" i="69"/>
  <c r="FG351" i="69"/>
  <c r="FF351" i="69"/>
  <c r="FE351" i="69"/>
  <c r="FD351" i="69"/>
  <c r="FC351" i="69"/>
  <c r="FB351" i="69"/>
  <c r="FA351" i="69"/>
  <c r="EZ351" i="69"/>
  <c r="EY351" i="69"/>
  <c r="EX351" i="69"/>
  <c r="FQ350" i="69"/>
  <c r="FP350" i="69"/>
  <c r="FO350" i="69"/>
  <c r="FM350" i="69"/>
  <c r="FL350" i="69"/>
  <c r="FK350" i="69"/>
  <c r="FJ350" i="69"/>
  <c r="FI350" i="69"/>
  <c r="FH350" i="69"/>
  <c r="FG350" i="69"/>
  <c r="FF350" i="69"/>
  <c r="FE350" i="69"/>
  <c r="FD350" i="69"/>
  <c r="FC350" i="69"/>
  <c r="FB350" i="69"/>
  <c r="FA350" i="69"/>
  <c r="EZ350" i="69"/>
  <c r="EY350" i="69"/>
  <c r="EX350" i="69"/>
  <c r="FQ349" i="69"/>
  <c r="FP349" i="69"/>
  <c r="FO349" i="69"/>
  <c r="FN349" i="69"/>
  <c r="FM349" i="69"/>
  <c r="FL349" i="69"/>
  <c r="FK349" i="69"/>
  <c r="FJ349" i="69"/>
  <c r="FI349" i="69"/>
  <c r="FH349" i="69"/>
  <c r="FF349" i="69"/>
  <c r="FE349" i="69"/>
  <c r="FD349" i="69"/>
  <c r="FC349" i="69"/>
  <c r="FB349" i="69"/>
  <c r="FA349" i="69"/>
  <c r="EZ349" i="69"/>
  <c r="EY349" i="69"/>
  <c r="EX349" i="69"/>
  <c r="FQ348" i="69"/>
  <c r="FP348" i="69"/>
  <c r="FO348" i="69"/>
  <c r="FN348" i="69"/>
  <c r="FL348" i="69"/>
  <c r="FK348" i="69"/>
  <c r="FJ348" i="69"/>
  <c r="FI348" i="69"/>
  <c r="FH348" i="69"/>
  <c r="FG348" i="69"/>
  <c r="FF348" i="69"/>
  <c r="FE348" i="69"/>
  <c r="FD348" i="69"/>
  <c r="FC348" i="69"/>
  <c r="FB348" i="69"/>
  <c r="FA348" i="69"/>
  <c r="EZ348" i="69"/>
  <c r="EY348" i="69"/>
  <c r="EX348" i="69"/>
  <c r="FQ347" i="69"/>
  <c r="FP347" i="69"/>
  <c r="FO347" i="69"/>
  <c r="FN347" i="69"/>
  <c r="FM347" i="69"/>
  <c r="FL347" i="69"/>
  <c r="FJ347" i="69"/>
  <c r="FI347" i="69"/>
  <c r="FH347" i="69"/>
  <c r="FG347" i="69"/>
  <c r="FF347" i="69"/>
  <c r="FE347" i="69"/>
  <c r="FD347" i="69"/>
  <c r="FC347" i="69"/>
  <c r="FB347" i="69"/>
  <c r="FA347" i="69"/>
  <c r="EZ347" i="69"/>
  <c r="EY347" i="69"/>
  <c r="EX347" i="69"/>
  <c r="FQ346" i="69"/>
  <c r="FP346" i="69"/>
  <c r="FO346" i="69"/>
  <c r="FN346" i="69"/>
  <c r="FM346" i="69"/>
  <c r="FL346" i="69"/>
  <c r="FK346" i="69"/>
  <c r="FJ346" i="69"/>
  <c r="FI346" i="69"/>
  <c r="FH346" i="69"/>
  <c r="FG346" i="69"/>
  <c r="FF346" i="69"/>
  <c r="FE346" i="69"/>
  <c r="FD346" i="69"/>
  <c r="FC346" i="69"/>
  <c r="FB346" i="69"/>
  <c r="FA346" i="69"/>
  <c r="EY346" i="69"/>
  <c r="EX346" i="69"/>
  <c r="FQ345" i="69"/>
  <c r="FP345" i="69"/>
  <c r="FO345" i="69"/>
  <c r="FN345" i="69"/>
  <c r="FM345" i="69"/>
  <c r="FL345" i="69"/>
  <c r="FK345" i="69"/>
  <c r="FJ345" i="69"/>
  <c r="FI345" i="69"/>
  <c r="FH345" i="69"/>
  <c r="FG345" i="69"/>
  <c r="FF345" i="69"/>
  <c r="FE345" i="69"/>
  <c r="FD345" i="69"/>
  <c r="FC345" i="69"/>
  <c r="FB345" i="69"/>
  <c r="FA345" i="69"/>
  <c r="EZ345" i="69"/>
  <c r="EY345" i="69"/>
  <c r="EX345" i="69"/>
  <c r="FQ344" i="69"/>
  <c r="FP344" i="69"/>
  <c r="FO344" i="69"/>
  <c r="FN344" i="69"/>
  <c r="FM344" i="69"/>
  <c r="FL344" i="69"/>
  <c r="FK344" i="69"/>
  <c r="FJ344" i="69"/>
  <c r="FI344" i="69"/>
  <c r="FH344" i="69"/>
  <c r="FG344" i="69"/>
  <c r="FF344" i="69"/>
  <c r="FE344" i="69"/>
  <c r="FD344" i="69"/>
  <c r="FC344" i="69"/>
  <c r="FB344" i="69"/>
  <c r="FA344" i="69"/>
  <c r="EZ344" i="69"/>
  <c r="EY344" i="69"/>
  <c r="EX344" i="69"/>
  <c r="FQ343" i="69"/>
  <c r="FP343" i="69"/>
  <c r="FO343" i="69"/>
  <c r="FN343" i="69"/>
  <c r="FM343" i="69"/>
  <c r="FL343" i="69"/>
  <c r="FK343" i="69"/>
  <c r="FJ343" i="69"/>
  <c r="FI343" i="69"/>
  <c r="FH343" i="69"/>
  <c r="FG343" i="69"/>
  <c r="FF343" i="69"/>
  <c r="FE343" i="69"/>
  <c r="FD343" i="69"/>
  <c r="FC343" i="69"/>
  <c r="FB343" i="69"/>
  <c r="FA343" i="69"/>
  <c r="EZ343" i="69"/>
  <c r="EY343" i="69"/>
  <c r="EX343" i="69"/>
  <c r="FQ342" i="69"/>
  <c r="FP342" i="69"/>
  <c r="FO342" i="69"/>
  <c r="FN342" i="69"/>
  <c r="FM342" i="69"/>
  <c r="FL342" i="69"/>
  <c r="FK342" i="69"/>
  <c r="FJ342" i="69"/>
  <c r="FI342" i="69"/>
  <c r="FH342" i="69"/>
  <c r="FG342" i="69"/>
  <c r="FF342" i="69"/>
  <c r="FE342" i="69"/>
  <c r="FD342" i="69"/>
  <c r="FC342" i="69"/>
  <c r="FB342" i="69"/>
  <c r="FA342" i="69"/>
  <c r="EZ342" i="69"/>
  <c r="EY342" i="69"/>
  <c r="EX342" i="69"/>
  <c r="FQ341" i="69"/>
  <c r="FP341" i="69"/>
  <c r="FO341" i="69"/>
  <c r="FN341" i="69"/>
  <c r="FM341" i="69"/>
  <c r="FL341" i="69"/>
  <c r="FK341" i="69"/>
  <c r="FJ341" i="69"/>
  <c r="FI341" i="69"/>
  <c r="FH341" i="69"/>
  <c r="FG341" i="69"/>
  <c r="FF341" i="69"/>
  <c r="FE341" i="69"/>
  <c r="FD341" i="69"/>
  <c r="FC341" i="69"/>
  <c r="FB341" i="69"/>
  <c r="FA341" i="69"/>
  <c r="EZ341" i="69"/>
  <c r="EY341" i="69"/>
  <c r="EX341" i="69"/>
  <c r="FQ340" i="69"/>
  <c r="FP340" i="69"/>
  <c r="FO340" i="69"/>
  <c r="FN340" i="69"/>
  <c r="FM340" i="69"/>
  <c r="FL340" i="69"/>
  <c r="FK340" i="69"/>
  <c r="FJ340" i="69"/>
  <c r="FI340" i="69"/>
  <c r="FH340" i="69"/>
  <c r="FG340" i="69"/>
  <c r="FF340" i="69"/>
  <c r="FE340" i="69"/>
  <c r="FD340" i="69"/>
  <c r="FC340" i="69"/>
  <c r="FB340" i="69"/>
  <c r="FA340" i="69"/>
  <c r="EZ340" i="69"/>
  <c r="EY340" i="69"/>
  <c r="EX340" i="69"/>
  <c r="FQ339" i="69"/>
  <c r="FP339" i="69"/>
  <c r="FO339" i="69"/>
  <c r="FN339" i="69"/>
  <c r="FM339" i="69"/>
  <c r="FL339" i="69"/>
  <c r="FK339" i="69"/>
  <c r="FJ339" i="69"/>
  <c r="FI339" i="69"/>
  <c r="FH339" i="69"/>
  <c r="FG339" i="69"/>
  <c r="FF339" i="69"/>
  <c r="FE339" i="69"/>
  <c r="FD339" i="69"/>
  <c r="FC339" i="69"/>
  <c r="FB339" i="69"/>
  <c r="FA339" i="69"/>
  <c r="EZ339" i="69"/>
  <c r="EY339" i="69"/>
  <c r="EX339" i="69"/>
  <c r="FQ338" i="69"/>
  <c r="FP338" i="69"/>
  <c r="FO338" i="69"/>
  <c r="FN338" i="69"/>
  <c r="FM338" i="69"/>
  <c r="FL338" i="69"/>
  <c r="FK338" i="69"/>
  <c r="FJ338" i="69"/>
  <c r="FI338" i="69"/>
  <c r="FH338" i="69"/>
  <c r="FG338" i="69"/>
  <c r="FF338" i="69"/>
  <c r="FE338" i="69"/>
  <c r="FD338" i="69"/>
  <c r="FC338" i="69"/>
  <c r="FB338" i="69"/>
  <c r="FA338" i="69"/>
  <c r="EZ338" i="69"/>
  <c r="EY338" i="69"/>
  <c r="EX338" i="69"/>
  <c r="FQ337" i="69"/>
  <c r="FP337" i="69"/>
  <c r="FO337" i="69"/>
  <c r="FN337" i="69"/>
  <c r="FM337" i="69"/>
  <c r="FL337" i="69"/>
  <c r="FK337" i="69"/>
  <c r="FJ337" i="69"/>
  <c r="FI337" i="69"/>
  <c r="FH337" i="69"/>
  <c r="FG337" i="69"/>
  <c r="FF337" i="69"/>
  <c r="FE337" i="69"/>
  <c r="FD337" i="69"/>
  <c r="FC337" i="69"/>
  <c r="FB337" i="69"/>
  <c r="FA337" i="69"/>
  <c r="EZ337" i="69"/>
  <c r="EY337" i="69"/>
  <c r="EX337" i="69"/>
  <c r="FQ336" i="69"/>
  <c r="FP336" i="69"/>
  <c r="FO336" i="69"/>
  <c r="FN336" i="69"/>
  <c r="FM336" i="69"/>
  <c r="FL336" i="69"/>
  <c r="FK336" i="69"/>
  <c r="FJ336" i="69"/>
  <c r="FI336" i="69"/>
  <c r="FH336" i="69"/>
  <c r="FG336" i="69"/>
  <c r="FF336" i="69"/>
  <c r="FE336" i="69"/>
  <c r="FD336" i="69"/>
  <c r="FC336" i="69"/>
  <c r="FB336" i="69"/>
  <c r="FA336" i="69"/>
  <c r="EZ336" i="69"/>
  <c r="EY336" i="69"/>
  <c r="EX336" i="69"/>
  <c r="FQ335" i="69"/>
  <c r="FP335" i="69"/>
  <c r="FO335" i="69"/>
  <c r="FN335" i="69"/>
  <c r="FM335" i="69"/>
  <c r="FL335" i="69"/>
  <c r="FK335" i="69"/>
  <c r="FJ335" i="69"/>
  <c r="FI335" i="69"/>
  <c r="FH335" i="69"/>
  <c r="FG335" i="69"/>
  <c r="FF335" i="69"/>
  <c r="FE335" i="69"/>
  <c r="FD335" i="69"/>
  <c r="FC335" i="69"/>
  <c r="FB335" i="69"/>
  <c r="FA335" i="69"/>
  <c r="EZ335" i="69"/>
  <c r="EY335" i="69"/>
  <c r="EX335" i="69"/>
  <c r="FQ334" i="69"/>
  <c r="FP334" i="69"/>
  <c r="FO334" i="69"/>
  <c r="FN334" i="69"/>
  <c r="FM334" i="69"/>
  <c r="FL334" i="69"/>
  <c r="FK334" i="69"/>
  <c r="FJ334" i="69"/>
  <c r="FI334" i="69"/>
  <c r="FH334" i="69"/>
  <c r="FG334" i="69"/>
  <c r="FF334" i="69"/>
  <c r="FE334" i="69"/>
  <c r="FD334" i="69"/>
  <c r="FC334" i="69"/>
  <c r="FB334" i="69"/>
  <c r="FA334" i="69"/>
  <c r="EZ334" i="69"/>
  <c r="EY334" i="69"/>
  <c r="EX334" i="69"/>
  <c r="FQ333" i="69"/>
  <c r="FP333" i="69"/>
  <c r="FO333" i="69"/>
  <c r="FN333" i="69"/>
  <c r="FM333" i="69"/>
  <c r="FL333" i="69"/>
  <c r="FK333" i="69"/>
  <c r="FJ333" i="69"/>
  <c r="FI333" i="69"/>
  <c r="FH333" i="69"/>
  <c r="FG333" i="69"/>
  <c r="FF333" i="69"/>
  <c r="FE333" i="69"/>
  <c r="FD333" i="69"/>
  <c r="FC333" i="69"/>
  <c r="FB333" i="69"/>
  <c r="FA333" i="69"/>
  <c r="EZ333" i="69"/>
  <c r="EY333" i="69"/>
  <c r="EX333" i="69"/>
  <c r="FQ332" i="69"/>
  <c r="FP332" i="69"/>
  <c r="FO332" i="69"/>
  <c r="FN332" i="69"/>
  <c r="FM332" i="69"/>
  <c r="FL332" i="69"/>
  <c r="FK332" i="69"/>
  <c r="FJ332" i="69"/>
  <c r="FI332" i="69"/>
  <c r="FH332" i="69"/>
  <c r="FG332" i="69"/>
  <c r="FF332" i="69"/>
  <c r="FE332" i="69"/>
  <c r="FD332" i="69"/>
  <c r="FC332" i="69"/>
  <c r="FB332" i="69"/>
  <c r="FA332" i="69"/>
  <c r="EZ332" i="69"/>
  <c r="EY332" i="69"/>
  <c r="EX332" i="69"/>
  <c r="FQ331" i="69"/>
  <c r="FP331" i="69"/>
  <c r="FO331" i="69"/>
  <c r="FN331" i="69"/>
  <c r="FM331" i="69"/>
  <c r="FL331" i="69"/>
  <c r="FK331" i="69"/>
  <c r="FJ331" i="69"/>
  <c r="FI331" i="69"/>
  <c r="FH331" i="69"/>
  <c r="FG331" i="69"/>
  <c r="FF331" i="69"/>
  <c r="FE331" i="69"/>
  <c r="FD331" i="69"/>
  <c r="FC331" i="69"/>
  <c r="FB331" i="69"/>
  <c r="FA331" i="69"/>
  <c r="EZ331" i="69"/>
  <c r="EY331" i="69"/>
  <c r="EX331" i="69"/>
  <c r="FQ330" i="69"/>
  <c r="FP330" i="69"/>
  <c r="FO330" i="69"/>
  <c r="FN330" i="69"/>
  <c r="FM330" i="69"/>
  <c r="FL330" i="69"/>
  <c r="FK330" i="69"/>
  <c r="FJ330" i="69"/>
  <c r="FI330" i="69"/>
  <c r="FH330" i="69"/>
  <c r="FG330" i="69"/>
  <c r="FF330" i="69"/>
  <c r="FE330" i="69"/>
  <c r="FD330" i="69"/>
  <c r="FC330" i="69"/>
  <c r="FB330" i="69"/>
  <c r="FA330" i="69"/>
  <c r="EZ330" i="69"/>
  <c r="EY330" i="69"/>
  <c r="EX330" i="69"/>
  <c r="FQ329" i="69"/>
  <c r="FP329" i="69"/>
  <c r="FO329" i="69"/>
  <c r="FN329" i="69"/>
  <c r="FM329" i="69"/>
  <c r="FL329" i="69"/>
  <c r="FK329" i="69"/>
  <c r="FJ329" i="69"/>
  <c r="FI329" i="69"/>
  <c r="FH329" i="69"/>
  <c r="FG329" i="69"/>
  <c r="FF329" i="69"/>
  <c r="FE329" i="69"/>
  <c r="FD329" i="69"/>
  <c r="FC329" i="69"/>
  <c r="FB329" i="69"/>
  <c r="FA329" i="69"/>
  <c r="EZ329" i="69"/>
  <c r="EY329" i="69"/>
  <c r="EX329" i="69"/>
  <c r="FQ328" i="69"/>
  <c r="FP328" i="69"/>
  <c r="FO328" i="69"/>
  <c r="FN328" i="69"/>
  <c r="FM328" i="69"/>
  <c r="FL328" i="69"/>
  <c r="FJ328" i="69"/>
  <c r="FI328" i="69"/>
  <c r="FH328" i="69"/>
  <c r="FG328" i="69"/>
  <c r="FF328" i="69"/>
  <c r="FE328" i="69"/>
  <c r="FD328" i="69"/>
  <c r="FC328" i="69"/>
  <c r="FB328" i="69"/>
  <c r="FA328" i="69"/>
  <c r="EZ328" i="69"/>
  <c r="EY328" i="69"/>
  <c r="EX328" i="69"/>
  <c r="FQ327" i="69"/>
  <c r="FP327" i="69"/>
  <c r="FO327" i="69"/>
  <c r="FN327" i="69"/>
  <c r="FM327" i="69"/>
  <c r="FL327" i="69"/>
  <c r="FK327" i="69"/>
  <c r="FJ327" i="69"/>
  <c r="FI327" i="69"/>
  <c r="FH327" i="69"/>
  <c r="FG327" i="69"/>
  <c r="FF327" i="69"/>
  <c r="FE327" i="69"/>
  <c r="FD327" i="69"/>
  <c r="FC327" i="69"/>
  <c r="FB327" i="69"/>
  <c r="FA327" i="69"/>
  <c r="EZ327" i="69"/>
  <c r="EY327" i="69"/>
  <c r="EX327" i="69"/>
  <c r="FQ326" i="69"/>
  <c r="FP326" i="69"/>
  <c r="FO326" i="69"/>
  <c r="FN326" i="69"/>
  <c r="FM326" i="69"/>
  <c r="FL326" i="69"/>
  <c r="FK326" i="69"/>
  <c r="FJ326" i="69"/>
  <c r="FI326" i="69"/>
  <c r="FH326" i="69"/>
  <c r="FG326" i="69"/>
  <c r="FF326" i="69"/>
  <c r="FE326" i="69"/>
  <c r="FD326" i="69"/>
  <c r="FC326" i="69"/>
  <c r="FB326" i="69"/>
  <c r="FA326" i="69"/>
  <c r="EZ326" i="69"/>
  <c r="EY326" i="69"/>
  <c r="EX326" i="69"/>
  <c r="FQ325" i="69"/>
  <c r="FP325" i="69"/>
  <c r="FO325" i="69"/>
  <c r="FN325" i="69"/>
  <c r="FM325" i="69"/>
  <c r="FL325" i="69"/>
  <c r="FK325" i="69"/>
  <c r="FJ325" i="69"/>
  <c r="FI325" i="69"/>
  <c r="FH325" i="69"/>
  <c r="FG325" i="69"/>
  <c r="FF325" i="69"/>
  <c r="FE325" i="69"/>
  <c r="FD325" i="69"/>
  <c r="FC325" i="69"/>
  <c r="FB325" i="69"/>
  <c r="FA325" i="69"/>
  <c r="EZ325" i="69"/>
  <c r="EY325" i="69"/>
  <c r="EX325" i="69"/>
  <c r="FQ324" i="69"/>
  <c r="FP324" i="69"/>
  <c r="FO324" i="69"/>
  <c r="FN324" i="69"/>
  <c r="FM324" i="69"/>
  <c r="FL324" i="69"/>
  <c r="FK324" i="69"/>
  <c r="FJ324" i="69"/>
  <c r="FI324" i="69"/>
  <c r="FH324" i="69"/>
  <c r="FG324" i="69"/>
  <c r="FF324" i="69"/>
  <c r="FE324" i="69"/>
  <c r="FD324" i="69"/>
  <c r="FC324" i="69"/>
  <c r="FB324" i="69"/>
  <c r="FA324" i="69"/>
  <c r="EZ324" i="69"/>
  <c r="EY324" i="69"/>
  <c r="EX324" i="69"/>
  <c r="FQ323" i="69"/>
  <c r="FP323" i="69"/>
  <c r="FO323" i="69"/>
  <c r="FN323" i="69"/>
  <c r="FM323" i="69"/>
  <c r="FL323" i="69"/>
  <c r="FK323" i="69"/>
  <c r="FJ323" i="69"/>
  <c r="FI323" i="69"/>
  <c r="FH323" i="69"/>
  <c r="FG323" i="69"/>
  <c r="FF323" i="69"/>
  <c r="FE323" i="69"/>
  <c r="FD323" i="69"/>
  <c r="FC323" i="69"/>
  <c r="FB323" i="69"/>
  <c r="FA323" i="69"/>
  <c r="EZ323" i="69"/>
  <c r="EY323" i="69"/>
  <c r="EX323" i="69"/>
  <c r="FP322" i="69"/>
  <c r="FO322" i="69"/>
  <c r="FN322" i="69"/>
  <c r="FM322" i="69"/>
  <c r="FL322" i="69"/>
  <c r="FK322" i="69"/>
  <c r="FJ322" i="69"/>
  <c r="FI322" i="69"/>
  <c r="FH322" i="69"/>
  <c r="FG322" i="69"/>
  <c r="FF322" i="69"/>
  <c r="FE322" i="69"/>
  <c r="FD322" i="69"/>
  <c r="FC322" i="69"/>
  <c r="FB322" i="69"/>
  <c r="FA322" i="69"/>
  <c r="EZ322" i="69"/>
  <c r="EY322" i="69"/>
  <c r="EX322" i="69"/>
  <c r="FQ321" i="69"/>
  <c r="FP321" i="69"/>
  <c r="FO321" i="69"/>
  <c r="FN321" i="69"/>
  <c r="FM321" i="69"/>
  <c r="FL321" i="69"/>
  <c r="FK321" i="69"/>
  <c r="FJ321" i="69"/>
  <c r="FI321" i="69"/>
  <c r="FH321" i="69"/>
  <c r="FG321" i="69"/>
  <c r="FF321" i="69"/>
  <c r="FE321" i="69"/>
  <c r="FD321" i="69"/>
  <c r="FC321" i="69"/>
  <c r="FB321" i="69"/>
  <c r="FA321" i="69"/>
  <c r="EZ321" i="69"/>
  <c r="EY321" i="69"/>
  <c r="EX321" i="69"/>
  <c r="FQ318" i="69"/>
  <c r="FP318" i="69"/>
  <c r="FO318" i="69"/>
  <c r="FN318" i="69"/>
  <c r="FM318" i="69"/>
  <c r="FL318" i="69"/>
  <c r="FK318" i="69"/>
  <c r="FJ318" i="69"/>
  <c r="FI318" i="69"/>
  <c r="FH318" i="69"/>
  <c r="FG318" i="69"/>
  <c r="FF318" i="69"/>
  <c r="FE318" i="69"/>
  <c r="FD318" i="69"/>
  <c r="FC318" i="69"/>
  <c r="FB318" i="69"/>
  <c r="FA318" i="69"/>
  <c r="EZ318" i="69"/>
  <c r="EY318" i="69"/>
  <c r="EX318" i="69"/>
  <c r="FQ317" i="69"/>
  <c r="FP317" i="69"/>
  <c r="FO317" i="69"/>
  <c r="FN317" i="69"/>
  <c r="FM317" i="69"/>
  <c r="FL317" i="69"/>
  <c r="FK317" i="69"/>
  <c r="FJ317" i="69"/>
  <c r="FI317" i="69"/>
  <c r="FH317" i="69"/>
  <c r="FG317" i="69"/>
  <c r="FF317" i="69"/>
  <c r="FE317" i="69"/>
  <c r="FD317" i="69"/>
  <c r="FC317" i="69"/>
  <c r="FB317" i="69"/>
  <c r="FA317" i="69"/>
  <c r="EZ317" i="69"/>
  <c r="EY317" i="69"/>
  <c r="EX317" i="69"/>
  <c r="FQ316" i="69"/>
  <c r="FP316" i="69"/>
  <c r="FO316" i="69"/>
  <c r="FN316" i="69"/>
  <c r="FM316" i="69"/>
  <c r="FL316" i="69"/>
  <c r="FK316" i="69"/>
  <c r="FJ316" i="69"/>
  <c r="FI316" i="69"/>
  <c r="FH316" i="69"/>
  <c r="FG316" i="69"/>
  <c r="FF316" i="69"/>
  <c r="FE316" i="69"/>
  <c r="FD316" i="69"/>
  <c r="FC316" i="69"/>
  <c r="FB316" i="69"/>
  <c r="FA316" i="69"/>
  <c r="EZ316" i="69"/>
  <c r="EY316" i="69"/>
  <c r="EX316" i="69"/>
  <c r="FQ315" i="69"/>
  <c r="FP315" i="69"/>
  <c r="FO315" i="69"/>
  <c r="FN315" i="69"/>
  <c r="FM315" i="69"/>
  <c r="FL315" i="69"/>
  <c r="FK315" i="69"/>
  <c r="FJ315" i="69"/>
  <c r="FI315" i="69"/>
  <c r="FH315" i="69"/>
  <c r="FG315" i="69"/>
  <c r="FF315" i="69"/>
  <c r="FE315" i="69"/>
  <c r="FD315" i="69"/>
  <c r="FC315" i="69"/>
  <c r="FB315" i="69"/>
  <c r="FA315" i="69"/>
  <c r="EZ315" i="69"/>
  <c r="EY315" i="69"/>
  <c r="EX315" i="69"/>
  <c r="FQ314" i="69"/>
  <c r="FP314" i="69"/>
  <c r="FO314" i="69"/>
  <c r="FN314" i="69"/>
  <c r="FM314" i="69"/>
  <c r="FL314" i="69"/>
  <c r="FK314" i="69"/>
  <c r="FJ314" i="69"/>
  <c r="FI314" i="69"/>
  <c r="FG314" i="69"/>
  <c r="FF314" i="69"/>
  <c r="FE314" i="69"/>
  <c r="FD314" i="69"/>
  <c r="FC314" i="69"/>
  <c r="FB314" i="69"/>
  <c r="FA314" i="69"/>
  <c r="EZ314" i="69"/>
  <c r="EY314" i="69"/>
  <c r="EX314" i="69"/>
  <c r="FQ313" i="69"/>
  <c r="FP313" i="69"/>
  <c r="FO313" i="69"/>
  <c r="FN313" i="69"/>
  <c r="FM313" i="69"/>
  <c r="FL313" i="69"/>
  <c r="FK313" i="69"/>
  <c r="FJ313" i="69"/>
  <c r="FI313" i="69"/>
  <c r="FH313" i="69"/>
  <c r="FG313" i="69"/>
  <c r="FF313" i="69"/>
  <c r="FE313" i="69"/>
  <c r="FD313" i="69"/>
  <c r="FC313" i="69"/>
  <c r="FB313" i="69"/>
  <c r="FA313" i="69"/>
  <c r="EZ313" i="69"/>
  <c r="EY313" i="69"/>
  <c r="EX313" i="69"/>
  <c r="FQ312" i="69"/>
  <c r="FP312" i="69"/>
  <c r="FO312" i="69"/>
  <c r="FN312" i="69"/>
  <c r="FM312" i="69"/>
  <c r="FL312" i="69"/>
  <c r="FK312" i="69"/>
  <c r="FJ312" i="69"/>
  <c r="FI312" i="69"/>
  <c r="FH312" i="69"/>
  <c r="FG312" i="69"/>
  <c r="FF312" i="69"/>
  <c r="FE312" i="69"/>
  <c r="FD312" i="69"/>
  <c r="FC312" i="69"/>
  <c r="FB312" i="69"/>
  <c r="FA312" i="69"/>
  <c r="EZ312" i="69"/>
  <c r="EY312" i="69"/>
  <c r="EX312" i="69"/>
  <c r="FQ311" i="69"/>
  <c r="FP311" i="69"/>
  <c r="FO311" i="69"/>
  <c r="FN311" i="69"/>
  <c r="FM311" i="69"/>
  <c r="FL311" i="69"/>
  <c r="FK311" i="69"/>
  <c r="FJ311" i="69"/>
  <c r="FI311" i="69"/>
  <c r="FH311" i="69"/>
  <c r="FG311" i="69"/>
  <c r="FF311" i="69"/>
  <c r="FE311" i="69"/>
  <c r="FD311" i="69"/>
  <c r="FC311" i="69"/>
  <c r="FB311" i="69"/>
  <c r="FA311" i="69"/>
  <c r="EZ311" i="69"/>
  <c r="EY311" i="69"/>
  <c r="EX311" i="69"/>
  <c r="FQ310" i="69"/>
  <c r="FP310" i="69"/>
  <c r="FO310" i="69"/>
  <c r="FN310" i="69"/>
  <c r="FM310" i="69"/>
  <c r="FL310" i="69"/>
  <c r="FK310" i="69"/>
  <c r="FJ310" i="69"/>
  <c r="FI310" i="69"/>
  <c r="FH310" i="69"/>
  <c r="FG310" i="69"/>
  <c r="FF310" i="69"/>
  <c r="FE310" i="69"/>
  <c r="FD310" i="69"/>
  <c r="FC310" i="69"/>
  <c r="FB310" i="69"/>
  <c r="FA310" i="69"/>
  <c r="EZ310" i="69"/>
  <c r="EY310" i="69"/>
  <c r="EX310" i="69"/>
  <c r="FQ309" i="69"/>
  <c r="FP309" i="69"/>
  <c r="FO309" i="69"/>
  <c r="FN309" i="69"/>
  <c r="FM309" i="69"/>
  <c r="FL309" i="69"/>
  <c r="FK309" i="69"/>
  <c r="FJ309" i="69"/>
  <c r="FI309" i="69"/>
  <c r="FH309" i="69"/>
  <c r="FG309" i="69"/>
  <c r="FF309" i="69"/>
  <c r="FE309" i="69"/>
  <c r="FD309" i="69"/>
  <c r="FC309" i="69"/>
  <c r="FB309" i="69"/>
  <c r="FA309" i="69"/>
  <c r="EZ309" i="69"/>
  <c r="EY309" i="69"/>
  <c r="EX309" i="69"/>
  <c r="FQ308" i="69"/>
  <c r="FP308" i="69"/>
  <c r="FO308" i="69"/>
  <c r="FN308" i="69"/>
  <c r="FM308" i="69"/>
  <c r="FL308" i="69"/>
  <c r="FK308" i="69"/>
  <c r="FJ308" i="69"/>
  <c r="FI308" i="69"/>
  <c r="FH308" i="69"/>
  <c r="FG308" i="69"/>
  <c r="FF308" i="69"/>
  <c r="FE308" i="69"/>
  <c r="FD308" i="69"/>
  <c r="FC308" i="69"/>
  <c r="FB308" i="69"/>
  <c r="FA308" i="69"/>
  <c r="EZ308" i="69"/>
  <c r="EY308" i="69"/>
  <c r="EX308" i="69"/>
  <c r="FQ307" i="69"/>
  <c r="FP307" i="69"/>
  <c r="FO307" i="69"/>
  <c r="FN307" i="69"/>
  <c r="FM307" i="69"/>
  <c r="FL307" i="69"/>
  <c r="FK307" i="69"/>
  <c r="FJ307" i="69"/>
  <c r="FI307" i="69"/>
  <c r="FH307" i="69"/>
  <c r="FG307" i="69"/>
  <c r="FF307" i="69"/>
  <c r="FE307" i="69"/>
  <c r="FD307" i="69"/>
  <c r="FC307" i="69"/>
  <c r="FB307" i="69"/>
  <c r="FA307" i="69"/>
  <c r="EZ307" i="69"/>
  <c r="EY307" i="69"/>
  <c r="EX307" i="69"/>
  <c r="FQ306" i="69"/>
  <c r="FP306" i="69"/>
  <c r="FO306" i="69"/>
  <c r="FN306" i="69"/>
  <c r="FM306" i="69"/>
  <c r="FL306" i="69"/>
  <c r="FK306" i="69"/>
  <c r="FJ306" i="69"/>
  <c r="FI306" i="69"/>
  <c r="FH306" i="69"/>
  <c r="FG306" i="69"/>
  <c r="FF306" i="69"/>
  <c r="FE306" i="69"/>
  <c r="FD306" i="69"/>
  <c r="FC306" i="69"/>
  <c r="FB306" i="69"/>
  <c r="FA306" i="69"/>
  <c r="EZ306" i="69"/>
  <c r="EY306" i="69"/>
  <c r="EX306" i="69"/>
  <c r="FQ305" i="69"/>
  <c r="FP305" i="69"/>
  <c r="FO305" i="69"/>
  <c r="FN305" i="69"/>
  <c r="FM305" i="69"/>
  <c r="FL305" i="69"/>
  <c r="FK305" i="69"/>
  <c r="FJ305" i="69"/>
  <c r="FI305" i="69"/>
  <c r="FH305" i="69"/>
  <c r="FG305" i="69"/>
  <c r="FF305" i="69"/>
  <c r="FE305" i="69"/>
  <c r="FD305" i="69"/>
  <c r="FC305" i="69"/>
  <c r="FB305" i="69"/>
  <c r="FA305" i="69"/>
  <c r="EZ305" i="69"/>
  <c r="EY305" i="69"/>
  <c r="EX305" i="69"/>
  <c r="FQ304" i="69"/>
  <c r="FP304" i="69"/>
  <c r="FO304" i="69"/>
  <c r="FN304" i="69"/>
  <c r="FM304" i="69"/>
  <c r="FL304" i="69"/>
  <c r="FK304" i="69"/>
  <c r="FJ304" i="69"/>
  <c r="FI304" i="69"/>
  <c r="FH304" i="69"/>
  <c r="FG304" i="69"/>
  <c r="FF304" i="69"/>
  <c r="FE304" i="69"/>
  <c r="FD304" i="69"/>
  <c r="FC304" i="69"/>
  <c r="FB304" i="69"/>
  <c r="FA304" i="69"/>
  <c r="EZ304" i="69"/>
  <c r="EY304" i="69"/>
  <c r="EX304" i="69"/>
  <c r="FQ303" i="69"/>
  <c r="FP303" i="69"/>
  <c r="FO303" i="69"/>
  <c r="FN303" i="69"/>
  <c r="FM303" i="69"/>
  <c r="FL303" i="69"/>
  <c r="FK303" i="69"/>
  <c r="FJ303" i="69"/>
  <c r="FI303" i="69"/>
  <c r="FH303" i="69"/>
  <c r="FG303" i="69"/>
  <c r="FF303" i="69"/>
  <c r="FE303" i="69"/>
  <c r="FD303" i="69"/>
  <c r="FC303" i="69"/>
  <c r="FB303" i="69"/>
  <c r="FA303" i="69"/>
  <c r="EZ303" i="69"/>
  <c r="EY303" i="69"/>
  <c r="EX303" i="69"/>
  <c r="FQ302" i="69"/>
  <c r="FP302" i="69"/>
  <c r="FO302" i="69"/>
  <c r="FN302" i="69"/>
  <c r="FM302" i="69"/>
  <c r="FL302" i="69"/>
  <c r="FK302" i="69"/>
  <c r="FJ302" i="69"/>
  <c r="FI302" i="69"/>
  <c r="FH302" i="69"/>
  <c r="FG302" i="69"/>
  <c r="FF302" i="69"/>
  <c r="FE302" i="69"/>
  <c r="FD302" i="69"/>
  <c r="FC302" i="69"/>
  <c r="FB302" i="69"/>
  <c r="FA302" i="69"/>
  <c r="EZ302" i="69"/>
  <c r="EY302" i="69"/>
  <c r="EX302" i="69"/>
  <c r="FQ301" i="69"/>
  <c r="FP301" i="69"/>
  <c r="FO301" i="69"/>
  <c r="FN301" i="69"/>
  <c r="FM301" i="69"/>
  <c r="FL301" i="69"/>
  <c r="FK301" i="69"/>
  <c r="FJ301" i="69"/>
  <c r="FI301" i="69"/>
  <c r="FH301" i="69"/>
  <c r="FG301" i="69"/>
  <c r="FF301" i="69"/>
  <c r="FE301" i="69"/>
  <c r="FD301" i="69"/>
  <c r="FC301" i="69"/>
  <c r="FB301" i="69"/>
  <c r="FA301" i="69"/>
  <c r="EZ301" i="69"/>
  <c r="EY301" i="69"/>
  <c r="EX301" i="69"/>
  <c r="FQ300" i="69"/>
  <c r="FP300" i="69"/>
  <c r="FN300" i="69"/>
  <c r="FM300" i="69"/>
  <c r="FL300" i="69"/>
  <c r="FK300" i="69"/>
  <c r="FJ300" i="69"/>
  <c r="FI300" i="69"/>
  <c r="FH300" i="69"/>
  <c r="FG300" i="69"/>
  <c r="FF300" i="69"/>
  <c r="FE300" i="69"/>
  <c r="FD300" i="69"/>
  <c r="FC300" i="69"/>
  <c r="FB300" i="69"/>
  <c r="FA300" i="69"/>
  <c r="EZ300" i="69"/>
  <c r="EY300" i="69"/>
  <c r="EX300" i="69"/>
  <c r="FQ299" i="69"/>
  <c r="FP299" i="69"/>
  <c r="FO299" i="69"/>
  <c r="FN299" i="69"/>
  <c r="FM299" i="69"/>
  <c r="FL299" i="69"/>
  <c r="FK299" i="69"/>
  <c r="FJ299" i="69"/>
  <c r="FI299" i="69"/>
  <c r="FH299" i="69"/>
  <c r="FG299" i="69"/>
  <c r="FF299" i="69"/>
  <c r="FE299" i="69"/>
  <c r="FD299" i="69"/>
  <c r="FC299" i="69"/>
  <c r="FB299" i="69"/>
  <c r="FA299" i="69"/>
  <c r="EZ299" i="69"/>
  <c r="EY299" i="69"/>
  <c r="EX299" i="69"/>
  <c r="FQ298" i="69"/>
  <c r="FP298" i="69"/>
  <c r="FO298" i="69"/>
  <c r="FN298" i="69"/>
  <c r="FM298" i="69"/>
  <c r="FL298" i="69"/>
  <c r="FK298" i="69"/>
  <c r="FJ298" i="69"/>
  <c r="FI298" i="69"/>
  <c r="FH298" i="69"/>
  <c r="FG298" i="69"/>
  <c r="FF298" i="69"/>
  <c r="FE298" i="69"/>
  <c r="FD298" i="69"/>
  <c r="FC298" i="69"/>
  <c r="FB298" i="69"/>
  <c r="FA298" i="69"/>
  <c r="EZ298" i="69"/>
  <c r="EY298" i="69"/>
  <c r="EX298" i="69"/>
  <c r="FQ297" i="69"/>
  <c r="FP297" i="69"/>
  <c r="FO297" i="69"/>
  <c r="FN297" i="69"/>
  <c r="FM297" i="69"/>
  <c r="FL297" i="69"/>
  <c r="FK297" i="69"/>
  <c r="FJ297" i="69"/>
  <c r="FI297" i="69"/>
  <c r="FH297" i="69"/>
  <c r="FG297" i="69"/>
  <c r="FF297" i="69"/>
  <c r="FE297" i="69"/>
  <c r="FD297" i="69"/>
  <c r="FC297" i="69"/>
  <c r="FB297" i="69"/>
  <c r="FA297" i="69"/>
  <c r="EZ297" i="69"/>
  <c r="EY297" i="69"/>
  <c r="EX297" i="69"/>
  <c r="FQ296" i="69"/>
  <c r="FP296" i="69"/>
  <c r="FO296" i="69"/>
  <c r="FN296" i="69"/>
  <c r="FM296" i="69"/>
  <c r="FL296" i="69"/>
  <c r="FK296" i="69"/>
  <c r="FJ296" i="69"/>
  <c r="FI296" i="69"/>
  <c r="FH296" i="69"/>
  <c r="FG296" i="69"/>
  <c r="FF296" i="69"/>
  <c r="FE296" i="69"/>
  <c r="FD296" i="69"/>
  <c r="FC296" i="69"/>
  <c r="FB296" i="69"/>
  <c r="FA296" i="69"/>
  <c r="EZ296" i="69"/>
  <c r="EY296" i="69"/>
  <c r="EX296" i="69"/>
  <c r="FQ295" i="69"/>
  <c r="FP295" i="69"/>
  <c r="FO295" i="69"/>
  <c r="FN295" i="69"/>
  <c r="FM295" i="69"/>
  <c r="FL295" i="69"/>
  <c r="FK295" i="69"/>
  <c r="FJ295" i="69"/>
  <c r="FI295" i="69"/>
  <c r="FH295" i="69"/>
  <c r="FG295" i="69"/>
  <c r="FF295" i="69"/>
  <c r="FE295" i="69"/>
  <c r="FD295" i="69"/>
  <c r="FC295" i="69"/>
  <c r="FB295" i="69"/>
  <c r="FA295" i="69"/>
  <c r="EZ295" i="69"/>
  <c r="EY295" i="69"/>
  <c r="EX295" i="69"/>
  <c r="FQ294" i="69"/>
  <c r="FP294" i="69"/>
  <c r="FO294" i="69"/>
  <c r="FN294" i="69"/>
  <c r="FM294" i="69"/>
  <c r="FL294" i="69"/>
  <c r="FK294" i="69"/>
  <c r="FJ294" i="69"/>
  <c r="FI294" i="69"/>
  <c r="FH294" i="69"/>
  <c r="FG294" i="69"/>
  <c r="FF294" i="69"/>
  <c r="FE294" i="69"/>
  <c r="FD294" i="69"/>
  <c r="FC294" i="69"/>
  <c r="FB294" i="69"/>
  <c r="FA294" i="69"/>
  <c r="EZ294" i="69"/>
  <c r="EY294" i="69"/>
  <c r="EX294" i="69"/>
  <c r="FQ293" i="69"/>
  <c r="FP293" i="69"/>
  <c r="FO293" i="69"/>
  <c r="FN293" i="69"/>
  <c r="FM293" i="69"/>
  <c r="FL293" i="69"/>
  <c r="FK293" i="69"/>
  <c r="FJ293" i="69"/>
  <c r="FI293" i="69"/>
  <c r="FH293" i="69"/>
  <c r="FG293" i="69"/>
  <c r="FF293" i="69"/>
  <c r="FE293" i="69"/>
  <c r="FD293" i="69"/>
  <c r="FC293" i="69"/>
  <c r="FB293" i="69"/>
  <c r="FA293" i="69"/>
  <c r="EZ293" i="69"/>
  <c r="EY293" i="69"/>
  <c r="EX293" i="69"/>
  <c r="FQ292" i="69"/>
  <c r="FP292" i="69"/>
  <c r="FO292" i="69"/>
  <c r="FN292" i="69"/>
  <c r="FM292" i="69"/>
  <c r="FL292" i="69"/>
  <c r="FK292" i="69"/>
  <c r="FJ292" i="69"/>
  <c r="FI292" i="69"/>
  <c r="FH292" i="69"/>
  <c r="FG292" i="69"/>
  <c r="FF292" i="69"/>
  <c r="FE292" i="69"/>
  <c r="FD292" i="69"/>
  <c r="FC292" i="69"/>
  <c r="FB292" i="69"/>
  <c r="FA292" i="69"/>
  <c r="EZ292" i="69"/>
  <c r="EY292" i="69"/>
  <c r="EX292" i="69"/>
  <c r="FQ291" i="69"/>
  <c r="FP291" i="69"/>
  <c r="FO291" i="69"/>
  <c r="FN291" i="69"/>
  <c r="FM291" i="69"/>
  <c r="FL291" i="69"/>
  <c r="FK291" i="69"/>
  <c r="FJ291" i="69"/>
  <c r="FI291" i="69"/>
  <c r="FH291" i="69"/>
  <c r="FG291" i="69"/>
  <c r="FF291" i="69"/>
  <c r="FE291" i="69"/>
  <c r="FD291" i="69"/>
  <c r="FC291" i="69"/>
  <c r="FB291" i="69"/>
  <c r="FA291" i="69"/>
  <c r="EZ291" i="69"/>
  <c r="EY291" i="69"/>
  <c r="EX291" i="69"/>
  <c r="FQ290" i="69"/>
  <c r="FP290" i="69"/>
  <c r="FO290" i="69"/>
  <c r="FN290" i="69"/>
  <c r="FL290" i="69"/>
  <c r="FK290" i="69"/>
  <c r="FJ290" i="69"/>
  <c r="FI290" i="69"/>
  <c r="FH290" i="69"/>
  <c r="FG290" i="69"/>
  <c r="FF290" i="69"/>
  <c r="FE290" i="69"/>
  <c r="FD290" i="69"/>
  <c r="FC290" i="69"/>
  <c r="FB290" i="69"/>
  <c r="FA290" i="69"/>
  <c r="EZ290" i="69"/>
  <c r="EY290" i="69"/>
  <c r="EX290" i="69"/>
  <c r="FQ289" i="69"/>
  <c r="FP289" i="69"/>
  <c r="FO289" i="69"/>
  <c r="FN289" i="69"/>
  <c r="FM289" i="69"/>
  <c r="FL289" i="69"/>
  <c r="FK289" i="69"/>
  <c r="FJ289" i="69"/>
  <c r="FI289" i="69"/>
  <c r="FH289" i="69"/>
  <c r="FG289" i="69"/>
  <c r="FF289" i="69"/>
  <c r="FE289" i="69"/>
  <c r="FD289" i="69"/>
  <c r="FC289" i="69"/>
  <c r="FB289" i="69"/>
  <c r="FA289" i="69"/>
  <c r="EZ289" i="69"/>
  <c r="EY289" i="69"/>
  <c r="EX289" i="69"/>
  <c r="FQ288" i="69"/>
  <c r="FP288" i="69"/>
  <c r="FO288" i="69"/>
  <c r="FN288" i="69"/>
  <c r="FM288" i="69"/>
  <c r="FL288" i="69"/>
  <c r="FK288" i="69"/>
  <c r="FJ288" i="69"/>
  <c r="FI288" i="69"/>
  <c r="FH288" i="69"/>
  <c r="FG288" i="69"/>
  <c r="FF288" i="69"/>
  <c r="FE288" i="69"/>
  <c r="FD288" i="69"/>
  <c r="FC288" i="69"/>
  <c r="FB288" i="69"/>
  <c r="FA288" i="69"/>
  <c r="EZ288" i="69"/>
  <c r="EY288" i="69"/>
  <c r="EX288" i="69"/>
  <c r="FQ287" i="69"/>
  <c r="FP287" i="69"/>
  <c r="FO287" i="69"/>
  <c r="FN287" i="69"/>
  <c r="FM287" i="69"/>
  <c r="FL287" i="69"/>
  <c r="FK287" i="69"/>
  <c r="FJ287" i="69"/>
  <c r="FI287" i="69"/>
  <c r="FH287" i="69"/>
  <c r="FG287" i="69"/>
  <c r="FF287" i="69"/>
  <c r="FE287" i="69"/>
  <c r="FD287" i="69"/>
  <c r="FC287" i="69"/>
  <c r="FB287" i="69"/>
  <c r="FA287" i="69"/>
  <c r="EZ287" i="69"/>
  <c r="EY287" i="69"/>
  <c r="EX287" i="69"/>
  <c r="FQ286" i="69"/>
  <c r="FP286" i="69"/>
  <c r="FO286" i="69"/>
  <c r="FN286" i="69"/>
  <c r="FM286" i="69"/>
  <c r="FL286" i="69"/>
  <c r="FK286" i="69"/>
  <c r="FJ286" i="69"/>
  <c r="FI286" i="69"/>
  <c r="FH286" i="69"/>
  <c r="FG286" i="69"/>
  <c r="FF286" i="69"/>
  <c r="FE286" i="69"/>
  <c r="FD286" i="69"/>
  <c r="FC286" i="69"/>
  <c r="FB286" i="69"/>
  <c r="FA286" i="69"/>
  <c r="EZ286" i="69"/>
  <c r="EY286" i="69"/>
  <c r="EX286" i="69"/>
  <c r="FQ285" i="69"/>
  <c r="FP285" i="69"/>
  <c r="FO285" i="69"/>
  <c r="FN285" i="69"/>
  <c r="FM285" i="69"/>
  <c r="FL285" i="69"/>
  <c r="FK285" i="69"/>
  <c r="FJ285" i="69"/>
  <c r="FI285" i="69"/>
  <c r="FH285" i="69"/>
  <c r="FG285" i="69"/>
  <c r="FF285" i="69"/>
  <c r="FE285" i="69"/>
  <c r="FD285" i="69"/>
  <c r="FC285" i="69"/>
  <c r="FB285" i="69"/>
  <c r="FA285" i="69"/>
  <c r="EZ285" i="69"/>
  <c r="EY285" i="69"/>
  <c r="EX285" i="69"/>
  <c r="FQ284" i="69"/>
  <c r="FP284" i="69"/>
  <c r="FO284" i="69"/>
  <c r="FN284" i="69"/>
  <c r="FM284" i="69"/>
  <c r="FL284" i="69"/>
  <c r="FK284" i="69"/>
  <c r="FJ284" i="69"/>
  <c r="FI284" i="69"/>
  <c r="FH284" i="69"/>
  <c r="FG284" i="69"/>
  <c r="FF284" i="69"/>
  <c r="FE284" i="69"/>
  <c r="FD284" i="69"/>
  <c r="FC284" i="69"/>
  <c r="FB284" i="69"/>
  <c r="FA284" i="69"/>
  <c r="EZ284" i="69"/>
  <c r="EY284" i="69"/>
  <c r="EX284" i="69"/>
  <c r="FQ283" i="69"/>
  <c r="FP283" i="69"/>
  <c r="FO283" i="69"/>
  <c r="FN283" i="69"/>
  <c r="FM283" i="69"/>
  <c r="FL283" i="69"/>
  <c r="FK283" i="69"/>
  <c r="FJ283" i="69"/>
  <c r="FI283" i="69"/>
  <c r="FH283" i="69"/>
  <c r="FG283" i="69"/>
  <c r="FF283" i="69"/>
  <c r="FE283" i="69"/>
  <c r="FD283" i="69"/>
  <c r="FC283" i="69"/>
  <c r="FB283" i="69"/>
  <c r="FA283" i="69"/>
  <c r="EZ283" i="69"/>
  <c r="EY283" i="69"/>
  <c r="EX283" i="69"/>
  <c r="FQ282" i="69"/>
  <c r="FP282" i="69"/>
  <c r="FO282" i="69"/>
  <c r="FN282" i="69"/>
  <c r="FM282" i="69"/>
  <c r="FL282" i="69"/>
  <c r="FK282" i="69"/>
  <c r="FJ282" i="69"/>
  <c r="FI282" i="69"/>
  <c r="FH282" i="69"/>
  <c r="FG282" i="69"/>
  <c r="FF282" i="69"/>
  <c r="FE282" i="69"/>
  <c r="FD282" i="69"/>
  <c r="FC282" i="69"/>
  <c r="FB282" i="69"/>
  <c r="FA282" i="69"/>
  <c r="EZ282" i="69"/>
  <c r="EY282" i="69"/>
  <c r="EX282" i="69"/>
  <c r="FQ281" i="69"/>
  <c r="FP281" i="69"/>
  <c r="FO281" i="69"/>
  <c r="FN281" i="69"/>
  <c r="FM281" i="69"/>
  <c r="FL281" i="69"/>
  <c r="FK281" i="69"/>
  <c r="FJ281" i="69"/>
  <c r="FI281" i="69"/>
  <c r="FH281" i="69"/>
  <c r="FG281" i="69"/>
  <c r="FF281" i="69"/>
  <c r="FE281" i="69"/>
  <c r="FD281" i="69"/>
  <c r="FC281" i="69"/>
  <c r="FB281" i="69"/>
  <c r="FA281" i="69"/>
  <c r="EZ281" i="69"/>
  <c r="EY281" i="69"/>
  <c r="EX281" i="69"/>
  <c r="FQ280" i="69"/>
  <c r="FP280" i="69"/>
  <c r="FO280" i="69"/>
  <c r="FN280" i="69"/>
  <c r="FM280" i="69"/>
  <c r="FL280" i="69"/>
  <c r="FK280" i="69"/>
  <c r="FJ280" i="69"/>
  <c r="FI280" i="69"/>
  <c r="FH280" i="69"/>
  <c r="FG280" i="69"/>
  <c r="FF280" i="69"/>
  <c r="FE280" i="69"/>
  <c r="FD280" i="69"/>
  <c r="FC280" i="69"/>
  <c r="FB280" i="69"/>
  <c r="FA280" i="69"/>
  <c r="EZ280" i="69"/>
  <c r="EY280" i="69"/>
  <c r="EX280" i="69"/>
  <c r="FQ279" i="69"/>
  <c r="FP279" i="69"/>
  <c r="FO279" i="69"/>
  <c r="FN279" i="69"/>
  <c r="FM279" i="69"/>
  <c r="FL279" i="69"/>
  <c r="FK279" i="69"/>
  <c r="FJ279" i="69"/>
  <c r="FI279" i="69"/>
  <c r="FH279" i="69"/>
  <c r="FG279" i="69"/>
  <c r="FF279" i="69"/>
  <c r="FE279" i="69"/>
  <c r="FD279" i="69"/>
  <c r="FC279" i="69"/>
  <c r="FB279" i="69"/>
  <c r="FA279" i="69"/>
  <c r="EZ279" i="69"/>
  <c r="EY279" i="69"/>
  <c r="EX279" i="69"/>
  <c r="FQ278" i="69"/>
  <c r="FP278" i="69"/>
  <c r="FO278" i="69"/>
  <c r="FN278" i="69"/>
  <c r="FM278" i="69"/>
  <c r="FL278" i="69"/>
  <c r="FK278" i="69"/>
  <c r="FJ278" i="69"/>
  <c r="FI278" i="69"/>
  <c r="FH278" i="69"/>
  <c r="FG278" i="69"/>
  <c r="FF278" i="69"/>
  <c r="FE278" i="69"/>
  <c r="FD278" i="69"/>
  <c r="FC278" i="69"/>
  <c r="FB278" i="69"/>
  <c r="FA278" i="69"/>
  <c r="EZ278" i="69"/>
  <c r="EY278" i="69"/>
  <c r="EX278" i="69"/>
  <c r="FQ277" i="69"/>
  <c r="FP277" i="69"/>
  <c r="FO277" i="69"/>
  <c r="FN277" i="69"/>
  <c r="FM277" i="69"/>
  <c r="FL277" i="69"/>
  <c r="FK277" i="69"/>
  <c r="FJ277" i="69"/>
  <c r="FI277" i="69"/>
  <c r="FH277" i="69"/>
  <c r="FG277" i="69"/>
  <c r="FF277" i="69"/>
  <c r="FE277" i="69"/>
  <c r="FD277" i="69"/>
  <c r="FC277" i="69"/>
  <c r="FB277" i="69"/>
  <c r="FA277" i="69"/>
  <c r="EZ277" i="69"/>
  <c r="EY277" i="69"/>
  <c r="EX277" i="69"/>
  <c r="FQ276" i="69"/>
  <c r="FP276" i="69"/>
  <c r="FO276" i="69"/>
  <c r="FN276" i="69"/>
  <c r="FM276" i="69"/>
  <c r="FL276" i="69"/>
  <c r="FK276" i="69"/>
  <c r="FJ276" i="69"/>
  <c r="FI276" i="69"/>
  <c r="FH276" i="69"/>
  <c r="FG276" i="69"/>
  <c r="FF276" i="69"/>
  <c r="FE276" i="69"/>
  <c r="FD276" i="69"/>
  <c r="FC276" i="69"/>
  <c r="FB276" i="69"/>
  <c r="FA276" i="69"/>
  <c r="EZ276" i="69"/>
  <c r="EY276" i="69"/>
  <c r="EX276" i="69"/>
  <c r="FQ275" i="69"/>
  <c r="FP275" i="69"/>
  <c r="FO275" i="69"/>
  <c r="FN275" i="69"/>
  <c r="FM275" i="69"/>
  <c r="FL275" i="69"/>
  <c r="FK275" i="69"/>
  <c r="FJ275" i="69"/>
  <c r="FI275" i="69"/>
  <c r="FH275" i="69"/>
  <c r="FG275" i="69"/>
  <c r="FF275" i="69"/>
  <c r="FE275" i="69"/>
  <c r="FD275" i="69"/>
  <c r="FC275" i="69"/>
  <c r="FB275" i="69"/>
  <c r="FA275" i="69"/>
  <c r="EZ275" i="69"/>
  <c r="EY275" i="69"/>
  <c r="EX275" i="69"/>
  <c r="FQ274" i="69"/>
  <c r="FP274" i="69"/>
  <c r="FO274" i="69"/>
  <c r="FN274" i="69"/>
  <c r="FM274" i="69"/>
  <c r="FL274" i="69"/>
  <c r="FK274" i="69"/>
  <c r="FJ274" i="69"/>
  <c r="FI274" i="69"/>
  <c r="FH274" i="69"/>
  <c r="FG274" i="69"/>
  <c r="FF274" i="69"/>
  <c r="FE274" i="69"/>
  <c r="FD274" i="69"/>
  <c r="FC274" i="69"/>
  <c r="FB274" i="69"/>
  <c r="FA274" i="69"/>
  <c r="EZ274" i="69"/>
  <c r="EY274" i="69"/>
  <c r="EX274" i="69"/>
  <c r="FQ273" i="69"/>
  <c r="FP273" i="69"/>
  <c r="FO273" i="69"/>
  <c r="FN273" i="69"/>
  <c r="FM273" i="69"/>
  <c r="FL273" i="69"/>
  <c r="FK273" i="69"/>
  <c r="FJ273" i="69"/>
  <c r="FI273" i="69"/>
  <c r="FH273" i="69"/>
  <c r="FG273" i="69"/>
  <c r="FF273" i="69"/>
  <c r="FE273" i="69"/>
  <c r="FD273" i="69"/>
  <c r="FC273" i="69"/>
  <c r="FB273" i="69"/>
  <c r="FA273" i="69"/>
  <c r="EZ273" i="69"/>
  <c r="EY273" i="69"/>
  <c r="EX273" i="69"/>
  <c r="FQ272" i="69"/>
  <c r="FP272" i="69"/>
  <c r="FO272" i="69"/>
  <c r="FN272" i="69"/>
  <c r="FM272" i="69"/>
  <c r="FL272" i="69"/>
  <c r="FK272" i="69"/>
  <c r="FJ272" i="69"/>
  <c r="FI272" i="69"/>
  <c r="FH272" i="69"/>
  <c r="FG272" i="69"/>
  <c r="FF272" i="69"/>
  <c r="FE272" i="69"/>
  <c r="FD272" i="69"/>
  <c r="FC272" i="69"/>
  <c r="FB272" i="69"/>
  <c r="FA272" i="69"/>
  <c r="EZ272" i="69"/>
  <c r="EY272" i="69"/>
  <c r="EX272" i="69"/>
  <c r="FQ271" i="69"/>
  <c r="FP271" i="69"/>
  <c r="FO271" i="69"/>
  <c r="FN271" i="69"/>
  <c r="FM271" i="69"/>
  <c r="FL271" i="69"/>
  <c r="FK271" i="69"/>
  <c r="FJ271" i="69"/>
  <c r="FI271" i="69"/>
  <c r="FH271" i="69"/>
  <c r="FG271" i="69"/>
  <c r="FF271" i="69"/>
  <c r="FE271" i="69"/>
  <c r="FD271" i="69"/>
  <c r="FC271" i="69"/>
  <c r="FB271" i="69"/>
  <c r="FA271" i="69"/>
  <c r="EZ271" i="69"/>
  <c r="EY271" i="69"/>
  <c r="EX271" i="69"/>
  <c r="FQ270" i="69"/>
  <c r="FP270" i="69"/>
  <c r="FO270" i="69"/>
  <c r="FN270" i="69"/>
  <c r="FM270" i="69"/>
  <c r="FL270" i="69"/>
  <c r="FK270" i="69"/>
  <c r="FJ270" i="69"/>
  <c r="FI270" i="69"/>
  <c r="FH270" i="69"/>
  <c r="FG270" i="69"/>
  <c r="FF270" i="69"/>
  <c r="FE270" i="69"/>
  <c r="FD270" i="69"/>
  <c r="FC270" i="69"/>
  <c r="FB270" i="69"/>
  <c r="FA270" i="69"/>
  <c r="EZ270" i="69"/>
  <c r="EY270" i="69"/>
  <c r="EX270" i="69"/>
  <c r="FQ269" i="69"/>
  <c r="FP269" i="69"/>
  <c r="FO269" i="69"/>
  <c r="FN269" i="69"/>
  <c r="FM269" i="69"/>
  <c r="FL269" i="69"/>
  <c r="FK269" i="69"/>
  <c r="FJ269" i="69"/>
  <c r="FI269" i="69"/>
  <c r="FH269" i="69"/>
  <c r="FG269" i="69"/>
  <c r="FF269" i="69"/>
  <c r="FE269" i="69"/>
  <c r="FD269" i="69"/>
  <c r="FC269" i="69"/>
  <c r="FB269" i="69"/>
  <c r="FA269" i="69"/>
  <c r="EZ269" i="69"/>
  <c r="EY269" i="69"/>
  <c r="EX269" i="69"/>
  <c r="FQ268" i="69"/>
  <c r="FP268" i="69"/>
  <c r="FO268" i="69"/>
  <c r="FN268" i="69"/>
  <c r="FM268" i="69"/>
  <c r="FL268" i="69"/>
  <c r="FK268" i="69"/>
  <c r="FJ268" i="69"/>
  <c r="FI268" i="69"/>
  <c r="FH268" i="69"/>
  <c r="FG268" i="69"/>
  <c r="FF268" i="69"/>
  <c r="FE268" i="69"/>
  <c r="FD268" i="69"/>
  <c r="FC268" i="69"/>
  <c r="FB268" i="69"/>
  <c r="FA268" i="69"/>
  <c r="EZ268" i="69"/>
  <c r="EY268" i="69"/>
  <c r="EX268" i="69"/>
  <c r="FQ267" i="69"/>
  <c r="FP267" i="69"/>
  <c r="FO267" i="69"/>
  <c r="FN267" i="69"/>
  <c r="FM267" i="69"/>
  <c r="FL267" i="69"/>
  <c r="FK267" i="69"/>
  <c r="FJ267" i="69"/>
  <c r="FI267" i="69"/>
  <c r="FH267" i="69"/>
  <c r="FG267" i="69"/>
  <c r="FF267" i="69"/>
  <c r="FE267" i="69"/>
  <c r="FD267" i="69"/>
  <c r="FC267" i="69"/>
  <c r="FB267" i="69"/>
  <c r="FA267" i="69"/>
  <c r="EZ267" i="69"/>
  <c r="EY267" i="69"/>
  <c r="EX267" i="69"/>
  <c r="FQ266" i="69"/>
  <c r="FP266" i="69"/>
  <c r="FO266" i="69"/>
  <c r="FN266" i="69"/>
  <c r="FM266" i="69"/>
  <c r="FL266" i="69"/>
  <c r="FK266" i="69"/>
  <c r="FJ266" i="69"/>
  <c r="FI266" i="69"/>
  <c r="FH266" i="69"/>
  <c r="FG266" i="69"/>
  <c r="FF266" i="69"/>
  <c r="FE266" i="69"/>
  <c r="FD266" i="69"/>
  <c r="FC266" i="69"/>
  <c r="FB266" i="69"/>
  <c r="FA266" i="69"/>
  <c r="EZ266" i="69"/>
  <c r="EY266" i="69"/>
  <c r="EX266" i="69"/>
  <c r="FQ265" i="69"/>
  <c r="FP265" i="69"/>
  <c r="FO265" i="69"/>
  <c r="FN265" i="69"/>
  <c r="FM265" i="69"/>
  <c r="FL265" i="69"/>
  <c r="FK265" i="69"/>
  <c r="FJ265" i="69"/>
  <c r="FI265" i="69"/>
  <c r="FH265" i="69"/>
  <c r="FG265" i="69"/>
  <c r="FF265" i="69"/>
  <c r="FE265" i="69"/>
  <c r="FD265" i="69"/>
  <c r="FC265" i="69"/>
  <c r="FB265" i="69"/>
  <c r="FA265" i="69"/>
  <c r="EZ265" i="69"/>
  <c r="EY265" i="69"/>
  <c r="EX265" i="69"/>
  <c r="FQ264" i="69"/>
  <c r="FP264" i="69"/>
  <c r="FO264" i="69"/>
  <c r="FN264" i="69"/>
  <c r="FM264" i="69"/>
  <c r="FL264" i="69"/>
  <c r="FK264" i="69"/>
  <c r="FJ264" i="69"/>
  <c r="FI264" i="69"/>
  <c r="FH264" i="69"/>
  <c r="FG264" i="69"/>
  <c r="FF264" i="69"/>
  <c r="FE264" i="69"/>
  <c r="FD264" i="69"/>
  <c r="FC264" i="69"/>
  <c r="FB264" i="69"/>
  <c r="FA264" i="69"/>
  <c r="EZ264" i="69"/>
  <c r="EY264" i="69"/>
  <c r="EX264" i="69"/>
  <c r="FQ263" i="69"/>
  <c r="FP263" i="69"/>
  <c r="FO263" i="69"/>
  <c r="FN263" i="69"/>
  <c r="FM263" i="69"/>
  <c r="FL263" i="69"/>
  <c r="FK263" i="69"/>
  <c r="FJ263" i="69"/>
  <c r="FI263" i="69"/>
  <c r="FH263" i="69"/>
  <c r="FG263" i="69"/>
  <c r="FF263" i="69"/>
  <c r="FE263" i="69"/>
  <c r="FD263" i="69"/>
  <c r="FC263" i="69"/>
  <c r="FB263" i="69"/>
  <c r="FA263" i="69"/>
  <c r="EZ263" i="69"/>
  <c r="EY263" i="69"/>
  <c r="EX263" i="69"/>
  <c r="FQ262" i="69"/>
  <c r="FP262" i="69"/>
  <c r="FO262" i="69"/>
  <c r="FN262" i="69"/>
  <c r="FM262" i="69"/>
  <c r="FL262" i="69"/>
  <c r="FK262" i="69"/>
  <c r="FJ262" i="69"/>
  <c r="FI262" i="69"/>
  <c r="FH262" i="69"/>
  <c r="FG262" i="69"/>
  <c r="FF262" i="69"/>
  <c r="FE262" i="69"/>
  <c r="FD262" i="69"/>
  <c r="FC262" i="69"/>
  <c r="FB262" i="69"/>
  <c r="FA262" i="69"/>
  <c r="EZ262" i="69"/>
  <c r="EY262" i="69"/>
  <c r="EX262" i="69"/>
  <c r="FQ261" i="69"/>
  <c r="FP261" i="69"/>
  <c r="FO261" i="69"/>
  <c r="FN261" i="69"/>
  <c r="FM261" i="69"/>
  <c r="FL261" i="69"/>
  <c r="FK261" i="69"/>
  <c r="FJ261" i="69"/>
  <c r="FI261" i="69"/>
  <c r="FH261" i="69"/>
  <c r="FG261" i="69"/>
  <c r="FF261" i="69"/>
  <c r="FE261" i="69"/>
  <c r="FD261" i="69"/>
  <c r="FC261" i="69"/>
  <c r="FB261" i="69"/>
  <c r="FA261" i="69"/>
  <c r="EZ261" i="69"/>
  <c r="EY261" i="69"/>
  <c r="EX261" i="69"/>
  <c r="FQ260" i="69"/>
  <c r="FP260" i="69"/>
  <c r="FO260" i="69"/>
  <c r="FN260" i="69"/>
  <c r="FM260" i="69"/>
  <c r="FL260" i="69"/>
  <c r="FK260" i="69"/>
  <c r="FJ260" i="69"/>
  <c r="FI260" i="69"/>
  <c r="FH260" i="69"/>
  <c r="FG260" i="69"/>
  <c r="FF260" i="69"/>
  <c r="FE260" i="69"/>
  <c r="FD260" i="69"/>
  <c r="FC260" i="69"/>
  <c r="FB260" i="69"/>
  <c r="FA260" i="69"/>
  <c r="EZ260" i="69"/>
  <c r="EY260" i="69"/>
  <c r="EX260" i="69"/>
  <c r="FQ259" i="69"/>
  <c r="FP259" i="69"/>
  <c r="FO259" i="69"/>
  <c r="FN259" i="69"/>
  <c r="FM259" i="69"/>
  <c r="FL259" i="69"/>
  <c r="FK259" i="69"/>
  <c r="FJ259" i="69"/>
  <c r="FI259" i="69"/>
  <c r="FH259" i="69"/>
  <c r="FG259" i="69"/>
  <c r="FF259" i="69"/>
  <c r="FE259" i="69"/>
  <c r="FD259" i="69"/>
  <c r="FC259" i="69"/>
  <c r="FB259" i="69"/>
  <c r="FA259" i="69"/>
  <c r="EZ259" i="69"/>
  <c r="EY259" i="69"/>
  <c r="EX259" i="69"/>
  <c r="FQ258" i="69"/>
  <c r="FP258" i="69"/>
  <c r="FO258" i="69"/>
  <c r="FN258" i="69"/>
  <c r="FM258" i="69"/>
  <c r="FL258" i="69"/>
  <c r="FK258" i="69"/>
  <c r="FJ258" i="69"/>
  <c r="FI258" i="69"/>
  <c r="FH258" i="69"/>
  <c r="FG258" i="69"/>
  <c r="FF258" i="69"/>
  <c r="FE258" i="69"/>
  <c r="FD258" i="69"/>
  <c r="FC258" i="69"/>
  <c r="FB258" i="69"/>
  <c r="FA258" i="69"/>
  <c r="EZ258" i="69"/>
  <c r="EY258" i="69"/>
  <c r="EX258" i="69"/>
  <c r="FQ257" i="69"/>
  <c r="FP257" i="69"/>
  <c r="FO257" i="69"/>
  <c r="FN257" i="69"/>
  <c r="FM257" i="69"/>
  <c r="FL257" i="69"/>
  <c r="FK257" i="69"/>
  <c r="FJ257" i="69"/>
  <c r="FI257" i="69"/>
  <c r="FH257" i="69"/>
  <c r="FG257" i="69"/>
  <c r="FF257" i="69"/>
  <c r="FE257" i="69"/>
  <c r="FD257" i="69"/>
  <c r="FC257" i="69"/>
  <c r="FB257" i="69"/>
  <c r="FA257" i="69"/>
  <c r="EZ257" i="69"/>
  <c r="EY257" i="69"/>
  <c r="EX257" i="69"/>
  <c r="FQ256" i="69"/>
  <c r="FP256" i="69"/>
  <c r="FO256" i="69"/>
  <c r="FN256" i="69"/>
  <c r="FM256" i="69"/>
  <c r="FL256" i="69"/>
  <c r="FK256" i="69"/>
  <c r="FJ256" i="69"/>
  <c r="FI256" i="69"/>
  <c r="FH256" i="69"/>
  <c r="FG256" i="69"/>
  <c r="FF256" i="69"/>
  <c r="FE256" i="69"/>
  <c r="FD256" i="69"/>
  <c r="FC256" i="69"/>
  <c r="FB256" i="69"/>
  <c r="FA256" i="69"/>
  <c r="EZ256" i="69"/>
  <c r="EY256" i="69"/>
  <c r="EX256" i="69"/>
  <c r="FQ255" i="69"/>
  <c r="FP255" i="69"/>
  <c r="FO255" i="69"/>
  <c r="FN255" i="69"/>
  <c r="FM255" i="69"/>
  <c r="FL255" i="69"/>
  <c r="FK255" i="69"/>
  <c r="FJ255" i="69"/>
  <c r="FI255" i="69"/>
  <c r="FH255" i="69"/>
  <c r="FG255" i="69"/>
  <c r="FF255" i="69"/>
  <c r="FE255" i="69"/>
  <c r="FD255" i="69"/>
  <c r="FC255" i="69"/>
  <c r="FB255" i="69"/>
  <c r="FA255" i="69"/>
  <c r="EZ255" i="69"/>
  <c r="EY255" i="69"/>
  <c r="EX255" i="69"/>
  <c r="FQ254" i="69"/>
  <c r="FP254" i="69"/>
  <c r="FO254" i="69"/>
  <c r="FN254" i="69"/>
  <c r="FM254" i="69"/>
  <c r="FL254" i="69"/>
  <c r="FK254" i="69"/>
  <c r="FJ254" i="69"/>
  <c r="FI254" i="69"/>
  <c r="FH254" i="69"/>
  <c r="FG254" i="69"/>
  <c r="FF254" i="69"/>
  <c r="FE254" i="69"/>
  <c r="FD254" i="69"/>
  <c r="FC254" i="69"/>
  <c r="FB254" i="69"/>
  <c r="FA254" i="69"/>
  <c r="EZ254" i="69"/>
  <c r="EY254" i="69"/>
  <c r="EX254" i="69"/>
  <c r="FQ253" i="69"/>
  <c r="FP253" i="69"/>
  <c r="FO253" i="69"/>
  <c r="FN253" i="69"/>
  <c r="FM253" i="69"/>
  <c r="FL253" i="69"/>
  <c r="FK253" i="69"/>
  <c r="FJ253" i="69"/>
  <c r="FI253" i="69"/>
  <c r="FH253" i="69"/>
  <c r="FG253" i="69"/>
  <c r="FF253" i="69"/>
  <c r="FE253" i="69"/>
  <c r="FD253" i="69"/>
  <c r="FC253" i="69"/>
  <c r="FB253" i="69"/>
  <c r="FA253" i="69"/>
  <c r="EZ253" i="69"/>
  <c r="EY253" i="69"/>
  <c r="EX253" i="69"/>
  <c r="FQ252" i="69"/>
  <c r="FP252" i="69"/>
  <c r="FO252" i="69"/>
  <c r="FN252" i="69"/>
  <c r="FM252" i="69"/>
  <c r="FL252" i="69"/>
  <c r="FK252" i="69"/>
  <c r="FJ252" i="69"/>
  <c r="FI252" i="69"/>
  <c r="FH252" i="69"/>
  <c r="FG252" i="69"/>
  <c r="FF252" i="69"/>
  <c r="FE252" i="69"/>
  <c r="FD252" i="69"/>
  <c r="FC252" i="69"/>
  <c r="FB252" i="69"/>
  <c r="FA252" i="69"/>
  <c r="EZ252" i="69"/>
  <c r="EY252" i="69"/>
  <c r="EX252" i="69"/>
  <c r="FQ251" i="69"/>
  <c r="FP251" i="69"/>
  <c r="FO251" i="69"/>
  <c r="FN251" i="69"/>
  <c r="FM251" i="69"/>
  <c r="FL251" i="69"/>
  <c r="FK251" i="69"/>
  <c r="FJ251" i="69"/>
  <c r="FI251" i="69"/>
  <c r="FH251" i="69"/>
  <c r="FG251" i="69"/>
  <c r="FF251" i="69"/>
  <c r="FE251" i="69"/>
  <c r="FD251" i="69"/>
  <c r="FC251" i="69"/>
  <c r="FB251" i="69"/>
  <c r="FA251" i="69"/>
  <c r="EZ251" i="69"/>
  <c r="EY251" i="69"/>
  <c r="EX251" i="69"/>
  <c r="FQ250" i="69"/>
  <c r="FP250" i="69"/>
  <c r="FO250" i="69"/>
  <c r="FN250" i="69"/>
  <c r="FM250" i="69"/>
  <c r="FL250" i="69"/>
  <c r="FK250" i="69"/>
  <c r="FJ250" i="69"/>
  <c r="FI250" i="69"/>
  <c r="FH250" i="69"/>
  <c r="FF250" i="69"/>
  <c r="FE250" i="69"/>
  <c r="FD250" i="69"/>
  <c r="FC250" i="69"/>
  <c r="FB250" i="69"/>
  <c r="FA250" i="69"/>
  <c r="EZ250" i="69"/>
  <c r="EY250" i="69"/>
  <c r="EX250" i="69"/>
  <c r="FQ249" i="69"/>
  <c r="FP249" i="69"/>
  <c r="FO249" i="69"/>
  <c r="FN249" i="69"/>
  <c r="FM249" i="69"/>
  <c r="FL249" i="69"/>
  <c r="FK249" i="69"/>
  <c r="FJ249" i="69"/>
  <c r="FI249" i="69"/>
  <c r="FH249" i="69"/>
  <c r="FG249" i="69"/>
  <c r="FF249" i="69"/>
  <c r="FE249" i="69"/>
  <c r="FD249" i="69"/>
  <c r="FC249" i="69"/>
  <c r="FB249" i="69"/>
  <c r="FA249" i="69"/>
  <c r="EZ249" i="69"/>
  <c r="EY249" i="69"/>
  <c r="EX249" i="69"/>
  <c r="FQ248" i="69"/>
  <c r="FP248" i="69"/>
  <c r="FO248" i="69"/>
  <c r="FN248" i="69"/>
  <c r="FM248" i="69"/>
  <c r="FL248" i="69"/>
  <c r="FK248" i="69"/>
  <c r="FJ248" i="69"/>
  <c r="FI248" i="69"/>
  <c r="FH248" i="69"/>
  <c r="FG248" i="69"/>
  <c r="FF248" i="69"/>
  <c r="FE248" i="69"/>
  <c r="FD248" i="69"/>
  <c r="FC248" i="69"/>
  <c r="FB248" i="69"/>
  <c r="FA248" i="69"/>
  <c r="EZ248" i="69"/>
  <c r="EY248" i="69"/>
  <c r="EX248" i="69"/>
  <c r="FQ247" i="69"/>
  <c r="FP247" i="69"/>
  <c r="FO247" i="69"/>
  <c r="FN247" i="69"/>
  <c r="FM247" i="69"/>
  <c r="FL247" i="69"/>
  <c r="FK247" i="69"/>
  <c r="FJ247" i="69"/>
  <c r="FI247" i="69"/>
  <c r="FH247" i="69"/>
  <c r="FG247" i="69"/>
  <c r="FF247" i="69"/>
  <c r="FE247" i="69"/>
  <c r="FD247" i="69"/>
  <c r="FC247" i="69"/>
  <c r="FB247" i="69"/>
  <c r="FA247" i="69"/>
  <c r="EZ247" i="69"/>
  <c r="EY247" i="69"/>
  <c r="EX247" i="69"/>
  <c r="FQ246" i="69"/>
  <c r="FP246" i="69"/>
  <c r="FO246" i="69"/>
  <c r="FN246" i="69"/>
  <c r="FM246" i="69"/>
  <c r="FL246" i="69"/>
  <c r="FK246" i="69"/>
  <c r="FJ246" i="69"/>
  <c r="FI246" i="69"/>
  <c r="FH246" i="69"/>
  <c r="FG246" i="69"/>
  <c r="FF246" i="69"/>
  <c r="FE246" i="69"/>
  <c r="FD246" i="69"/>
  <c r="FC246" i="69"/>
  <c r="FB246" i="69"/>
  <c r="FA246" i="69"/>
  <c r="EZ246" i="69"/>
  <c r="EY246" i="69"/>
  <c r="EX246" i="69"/>
  <c r="FQ245" i="69"/>
  <c r="FP245" i="69"/>
  <c r="FO245" i="69"/>
  <c r="FN245" i="69"/>
  <c r="FM245" i="69"/>
  <c r="FL245" i="69"/>
  <c r="FK245" i="69"/>
  <c r="FJ245" i="69"/>
  <c r="FI245" i="69"/>
  <c r="FH245" i="69"/>
  <c r="FG245" i="69"/>
  <c r="FF245" i="69"/>
  <c r="FE245" i="69"/>
  <c r="FD245" i="69"/>
  <c r="FC245" i="69"/>
  <c r="FB245" i="69"/>
  <c r="FA245" i="69"/>
  <c r="EZ245" i="69"/>
  <c r="EY245" i="69"/>
  <c r="EX245" i="69"/>
  <c r="FQ244" i="69"/>
  <c r="FP244" i="69"/>
  <c r="FO244" i="69"/>
  <c r="FN244" i="69"/>
  <c r="FM244" i="69"/>
  <c r="FL244" i="69"/>
  <c r="FK244" i="69"/>
  <c r="FJ244" i="69"/>
  <c r="FI244" i="69"/>
  <c r="FH244" i="69"/>
  <c r="FG244" i="69"/>
  <c r="FF244" i="69"/>
  <c r="FE244" i="69"/>
  <c r="FD244" i="69"/>
  <c r="FC244" i="69"/>
  <c r="FB244" i="69"/>
  <c r="FA244" i="69"/>
  <c r="EZ244" i="69"/>
  <c r="EY244" i="69"/>
  <c r="EX244" i="69"/>
  <c r="FQ243" i="69"/>
  <c r="FP243" i="69"/>
  <c r="FO243" i="69"/>
  <c r="FN243" i="69"/>
  <c r="FM243" i="69"/>
  <c r="FL243" i="69"/>
  <c r="FK243" i="69"/>
  <c r="FJ243" i="69"/>
  <c r="FI243" i="69"/>
  <c r="FH243" i="69"/>
  <c r="FG243" i="69"/>
  <c r="FF243" i="69"/>
  <c r="FE243" i="69"/>
  <c r="FD243" i="69"/>
  <c r="FC243" i="69"/>
  <c r="FB243" i="69"/>
  <c r="FA243" i="69"/>
  <c r="EZ243" i="69"/>
  <c r="EY243" i="69"/>
  <c r="EX243" i="69"/>
  <c r="FQ242" i="69"/>
  <c r="FP242" i="69"/>
  <c r="FO242" i="69"/>
  <c r="FN242" i="69"/>
  <c r="FM242" i="69"/>
  <c r="FL242" i="69"/>
  <c r="FK242" i="69"/>
  <c r="FJ242" i="69"/>
  <c r="FI242" i="69"/>
  <c r="FH242" i="69"/>
  <c r="FF242" i="69"/>
  <c r="FE242" i="69"/>
  <c r="FD242" i="69"/>
  <c r="FC242" i="69"/>
  <c r="FB242" i="69"/>
  <c r="FA242" i="69"/>
  <c r="EZ242" i="69"/>
  <c r="EY242" i="69"/>
  <c r="EX242" i="69"/>
  <c r="FQ241" i="69"/>
  <c r="FP241" i="69"/>
  <c r="FO241" i="69"/>
  <c r="FN241" i="69"/>
  <c r="FM241" i="69"/>
  <c r="FL241" i="69"/>
  <c r="FK241" i="69"/>
  <c r="FJ241" i="69"/>
  <c r="FI241" i="69"/>
  <c r="FG241" i="69"/>
  <c r="FF241" i="69"/>
  <c r="FE241" i="69"/>
  <c r="FD241" i="69"/>
  <c r="FC241" i="69"/>
  <c r="FB241" i="69"/>
  <c r="FA241" i="69"/>
  <c r="EZ241" i="69"/>
  <c r="EY241" i="69"/>
  <c r="EX241" i="69"/>
  <c r="FQ240" i="69"/>
  <c r="FP240" i="69"/>
  <c r="FO240" i="69"/>
  <c r="FN240" i="69"/>
  <c r="FM240" i="69"/>
  <c r="FL240" i="69"/>
  <c r="FK240" i="69"/>
  <c r="FJ240" i="69"/>
  <c r="FI240" i="69"/>
  <c r="FH240" i="69"/>
  <c r="FG240" i="69"/>
  <c r="FF240" i="69"/>
  <c r="FE240" i="69"/>
  <c r="FD240" i="69"/>
  <c r="FC240" i="69"/>
  <c r="FB240" i="69"/>
  <c r="FA240" i="69"/>
  <c r="EZ240" i="69"/>
  <c r="EY240" i="69"/>
  <c r="EX240" i="69"/>
  <c r="FQ239" i="69"/>
  <c r="FP239" i="69"/>
  <c r="FO239" i="69"/>
  <c r="FN239" i="69"/>
  <c r="FM239" i="69"/>
  <c r="FL239" i="69"/>
  <c r="FK239" i="69"/>
  <c r="FJ239" i="69"/>
  <c r="FI239" i="69"/>
  <c r="FH239" i="69"/>
  <c r="FG239" i="69"/>
  <c r="FF239" i="69"/>
  <c r="FE239" i="69"/>
  <c r="FD239" i="69"/>
  <c r="FC239" i="69"/>
  <c r="FB239" i="69"/>
  <c r="FA239" i="69"/>
  <c r="EZ239" i="69"/>
  <c r="EY239" i="69"/>
  <c r="EX239" i="69"/>
  <c r="FQ238" i="69"/>
  <c r="FP238" i="69"/>
  <c r="FO238" i="69"/>
  <c r="FN238" i="69"/>
  <c r="FM238" i="69"/>
  <c r="FL238" i="69"/>
  <c r="FK238" i="69"/>
  <c r="FJ238" i="69"/>
  <c r="FI238" i="69"/>
  <c r="FH238" i="69"/>
  <c r="FG238" i="69"/>
  <c r="FF238" i="69"/>
  <c r="FE238" i="69"/>
  <c r="FD238" i="69"/>
  <c r="FC238" i="69"/>
  <c r="FB238" i="69"/>
  <c r="FA238" i="69"/>
  <c r="EZ238" i="69"/>
  <c r="EY238" i="69"/>
  <c r="EX238" i="69"/>
  <c r="FQ237" i="69"/>
  <c r="FP237" i="69"/>
  <c r="FO237" i="69"/>
  <c r="FN237" i="69"/>
  <c r="FM237" i="69"/>
  <c r="FL237" i="69"/>
  <c r="FK237" i="69"/>
  <c r="FJ237" i="69"/>
  <c r="FI237" i="69"/>
  <c r="FH237" i="69"/>
  <c r="FG237" i="69"/>
  <c r="FF237" i="69"/>
  <c r="FE237" i="69"/>
  <c r="FD237" i="69"/>
  <c r="FC237" i="69"/>
  <c r="FB237" i="69"/>
  <c r="FA237" i="69"/>
  <c r="EZ237" i="69"/>
  <c r="EY237" i="69"/>
  <c r="EX237" i="69"/>
  <c r="FQ236" i="69"/>
  <c r="FP236" i="69"/>
  <c r="FO236" i="69"/>
  <c r="FN236" i="69"/>
  <c r="FM236" i="69"/>
  <c r="FL236" i="69"/>
  <c r="FK236" i="69"/>
  <c r="FJ236" i="69"/>
  <c r="FI236" i="69"/>
  <c r="FH236" i="69"/>
  <c r="FG236" i="69"/>
  <c r="FF236" i="69"/>
  <c r="FE236" i="69"/>
  <c r="FD236" i="69"/>
  <c r="FC236" i="69"/>
  <c r="FB236" i="69"/>
  <c r="FA236" i="69"/>
  <c r="EZ236" i="69"/>
  <c r="EY236" i="69"/>
  <c r="EX236" i="69"/>
  <c r="FQ235" i="69"/>
  <c r="FP235" i="69"/>
  <c r="FO235" i="69"/>
  <c r="FN235" i="69"/>
  <c r="FM235" i="69"/>
  <c r="FL235" i="69"/>
  <c r="FK235" i="69"/>
  <c r="FJ235" i="69"/>
  <c r="FI235" i="69"/>
  <c r="FH235" i="69"/>
  <c r="FG235" i="69"/>
  <c r="FF235" i="69"/>
  <c r="FE235" i="69"/>
  <c r="FD235" i="69"/>
  <c r="FC235" i="69"/>
  <c r="FB235" i="69"/>
  <c r="FA235" i="69"/>
  <c r="EZ235" i="69"/>
  <c r="EY235" i="69"/>
  <c r="EX235" i="69"/>
  <c r="FQ234" i="69"/>
  <c r="FP234" i="69"/>
  <c r="FO234" i="69"/>
  <c r="FN234" i="69"/>
  <c r="FM234" i="69"/>
  <c r="FL234" i="69"/>
  <c r="FK234" i="69"/>
  <c r="FJ234" i="69"/>
  <c r="FI234" i="69"/>
  <c r="FH234" i="69"/>
  <c r="FG234" i="69"/>
  <c r="FF234" i="69"/>
  <c r="FE234" i="69"/>
  <c r="FD234" i="69"/>
  <c r="FC234" i="69"/>
  <c r="FB234" i="69"/>
  <c r="FA234" i="69"/>
  <c r="EZ234" i="69"/>
  <c r="EY234" i="69"/>
  <c r="EX234" i="69"/>
  <c r="FQ233" i="69"/>
  <c r="FP233" i="69"/>
  <c r="FO233" i="69"/>
  <c r="FN233" i="69"/>
  <c r="FM233" i="69"/>
  <c r="FL233" i="69"/>
  <c r="FK233" i="69"/>
  <c r="FJ233" i="69"/>
  <c r="FI233" i="69"/>
  <c r="FH233" i="69"/>
  <c r="FG233" i="69"/>
  <c r="FF233" i="69"/>
  <c r="FE233" i="69"/>
  <c r="FD233" i="69"/>
  <c r="FC233" i="69"/>
  <c r="FB233" i="69"/>
  <c r="FA233" i="69"/>
  <c r="EZ233" i="69"/>
  <c r="EY233" i="69"/>
  <c r="EX233" i="69"/>
  <c r="FQ232" i="69"/>
  <c r="FP232" i="69"/>
  <c r="FO232" i="69"/>
  <c r="FN232" i="69"/>
  <c r="FM232" i="69"/>
  <c r="FL232" i="69"/>
  <c r="FK232" i="69"/>
  <c r="FJ232" i="69"/>
  <c r="FI232" i="69"/>
  <c r="FH232" i="69"/>
  <c r="FG232" i="69"/>
  <c r="FF232" i="69"/>
  <c r="FE232" i="69"/>
  <c r="FD232" i="69"/>
  <c r="FC232" i="69"/>
  <c r="FB232" i="69"/>
  <c r="FA232" i="69"/>
  <c r="EZ232" i="69"/>
  <c r="EY232" i="69"/>
  <c r="EX232" i="69"/>
  <c r="FQ231" i="69"/>
  <c r="FP231" i="69"/>
  <c r="FO231" i="69"/>
  <c r="FN231" i="69"/>
  <c r="FM231" i="69"/>
  <c r="FL231" i="69"/>
  <c r="FK231" i="69"/>
  <c r="FJ231" i="69"/>
  <c r="FI231" i="69"/>
  <c r="FH231" i="69"/>
  <c r="FG231" i="69"/>
  <c r="FF231" i="69"/>
  <c r="FE231" i="69"/>
  <c r="FD231" i="69"/>
  <c r="FC231" i="69"/>
  <c r="FB231" i="69"/>
  <c r="FA231" i="69"/>
  <c r="EZ231" i="69"/>
  <c r="EY231" i="69"/>
  <c r="EX231" i="69"/>
  <c r="FQ230" i="69"/>
  <c r="FP230" i="69"/>
  <c r="FO230" i="69"/>
  <c r="FN230" i="69"/>
  <c r="FM230" i="69"/>
  <c r="FL230" i="69"/>
  <c r="FK230" i="69"/>
  <c r="FJ230" i="69"/>
  <c r="FI230" i="69"/>
  <c r="FH230" i="69"/>
  <c r="FG230" i="69"/>
  <c r="FF230" i="69"/>
  <c r="FE230" i="69"/>
  <c r="FD230" i="69"/>
  <c r="FC230" i="69"/>
  <c r="FA230" i="69"/>
  <c r="EZ230" i="69"/>
  <c r="EY230" i="69"/>
  <c r="EX230" i="69"/>
  <c r="FQ229" i="69"/>
  <c r="FP229" i="69"/>
  <c r="FO229" i="69"/>
  <c r="FN229" i="69"/>
  <c r="FM229" i="69"/>
  <c r="FL229" i="69"/>
  <c r="FK229" i="69"/>
  <c r="FJ229" i="69"/>
  <c r="FI229" i="69"/>
  <c r="FH229" i="69"/>
  <c r="FG229" i="69"/>
  <c r="FF229" i="69"/>
  <c r="FE229" i="69"/>
  <c r="FD229" i="69"/>
  <c r="FC229" i="69"/>
  <c r="FB229" i="69"/>
  <c r="FA229" i="69"/>
  <c r="EZ229" i="69"/>
  <c r="EY229" i="69"/>
  <c r="EX229" i="69"/>
  <c r="FQ228" i="69"/>
  <c r="FP228" i="69"/>
  <c r="FO228" i="69"/>
  <c r="FN228" i="69"/>
  <c r="FM228" i="69"/>
  <c r="FL228" i="69"/>
  <c r="FK228" i="69"/>
  <c r="FJ228" i="69"/>
  <c r="FI228" i="69"/>
  <c r="FH228" i="69"/>
  <c r="FG228" i="69"/>
  <c r="FF228" i="69"/>
  <c r="FE228" i="69"/>
  <c r="FD228" i="69"/>
  <c r="FC228" i="69"/>
  <c r="FB228" i="69"/>
  <c r="FA228" i="69"/>
  <c r="EZ228" i="69"/>
  <c r="EY228" i="69"/>
  <c r="EX228" i="69"/>
  <c r="FQ227" i="69"/>
  <c r="FP227" i="69"/>
  <c r="FO227" i="69"/>
  <c r="FN227" i="69"/>
  <c r="FM227" i="69"/>
  <c r="FL227" i="69"/>
  <c r="FK227" i="69"/>
  <c r="FJ227" i="69"/>
  <c r="FI227" i="69"/>
  <c r="FH227" i="69"/>
  <c r="FG227" i="69"/>
  <c r="FF227" i="69"/>
  <c r="FE227" i="69"/>
  <c r="FD227" i="69"/>
  <c r="FC227" i="69"/>
  <c r="FB227" i="69"/>
  <c r="FA227" i="69"/>
  <c r="EZ227" i="69"/>
  <c r="EY227" i="69"/>
  <c r="EX227" i="69"/>
  <c r="FQ226" i="69"/>
  <c r="FP226" i="69"/>
  <c r="FO226" i="69"/>
  <c r="FN226" i="69"/>
  <c r="FM226" i="69"/>
  <c r="FL226" i="69"/>
  <c r="FK226" i="69"/>
  <c r="FJ226" i="69"/>
  <c r="FI226" i="69"/>
  <c r="FH226" i="69"/>
  <c r="FG226" i="69"/>
  <c r="FF226" i="69"/>
  <c r="FE226" i="69"/>
  <c r="FD226" i="69"/>
  <c r="FC226" i="69"/>
  <c r="FB226" i="69"/>
  <c r="FA226" i="69"/>
  <c r="EZ226" i="69"/>
  <c r="EY226" i="69"/>
  <c r="EX226" i="69"/>
  <c r="FQ225" i="69"/>
  <c r="FP225" i="69"/>
  <c r="FO225" i="69"/>
  <c r="FN225" i="69"/>
  <c r="FM225" i="69"/>
  <c r="FL225" i="69"/>
  <c r="FK225" i="69"/>
  <c r="FJ225" i="69"/>
  <c r="FI225" i="69"/>
  <c r="FH225" i="69"/>
  <c r="FG225" i="69"/>
  <c r="FF225" i="69"/>
  <c r="FE225" i="69"/>
  <c r="FD225" i="69"/>
  <c r="FC225" i="69"/>
  <c r="FB225" i="69"/>
  <c r="FA225" i="69"/>
  <c r="EZ225" i="69"/>
  <c r="EY225" i="69"/>
  <c r="EX225" i="69"/>
  <c r="FQ224" i="69"/>
  <c r="FP224" i="69"/>
  <c r="FO224" i="69"/>
  <c r="FN224" i="69"/>
  <c r="FM224" i="69"/>
  <c r="FL224" i="69"/>
  <c r="FK224" i="69"/>
  <c r="FJ224" i="69"/>
  <c r="FI224" i="69"/>
  <c r="FH224" i="69"/>
  <c r="FG224" i="69"/>
  <c r="FF224" i="69"/>
  <c r="FE224" i="69"/>
  <c r="FD224" i="69"/>
  <c r="FC224" i="69"/>
  <c r="FB224" i="69"/>
  <c r="FA224" i="69"/>
  <c r="EZ224" i="69"/>
  <c r="EY224" i="69"/>
  <c r="EX224" i="69"/>
  <c r="FQ223" i="69"/>
  <c r="FP223" i="69"/>
  <c r="FO223" i="69"/>
  <c r="FN223" i="69"/>
  <c r="FM223" i="69"/>
  <c r="FL223" i="69"/>
  <c r="FK223" i="69"/>
  <c r="FJ223" i="69"/>
  <c r="FI223" i="69"/>
  <c r="FH223" i="69"/>
  <c r="FG223" i="69"/>
  <c r="FF223" i="69"/>
  <c r="FE223" i="69"/>
  <c r="FD223" i="69"/>
  <c r="FC223" i="69"/>
  <c r="FB223" i="69"/>
  <c r="FA223" i="69"/>
  <c r="EZ223" i="69"/>
  <c r="EY223" i="69"/>
  <c r="EX223" i="69"/>
  <c r="FQ222" i="69"/>
  <c r="FP222" i="69"/>
  <c r="FO222" i="69"/>
  <c r="FN222" i="69"/>
  <c r="FM222" i="69"/>
  <c r="FL222" i="69"/>
  <c r="FK222" i="69"/>
  <c r="FJ222" i="69"/>
  <c r="FI222" i="69"/>
  <c r="FH222" i="69"/>
  <c r="FG222" i="69"/>
  <c r="FF222" i="69"/>
  <c r="FE222" i="69"/>
  <c r="FD222" i="69"/>
  <c r="FC222" i="69"/>
  <c r="FB222" i="69"/>
  <c r="FA222" i="69"/>
  <c r="EZ222" i="69"/>
  <c r="EY222" i="69"/>
  <c r="EX222" i="69"/>
  <c r="FQ221" i="69"/>
  <c r="FP221" i="69"/>
  <c r="FO221" i="69"/>
  <c r="FN221" i="69"/>
  <c r="FM221" i="69"/>
  <c r="FL221" i="69"/>
  <c r="FK221" i="69"/>
  <c r="FJ221" i="69"/>
  <c r="FI221" i="69"/>
  <c r="FH221" i="69"/>
  <c r="FG221" i="69"/>
  <c r="FF221" i="69"/>
  <c r="FE221" i="69"/>
  <c r="FD221" i="69"/>
  <c r="FC221" i="69"/>
  <c r="FB221" i="69"/>
  <c r="FA221" i="69"/>
  <c r="EZ221" i="69"/>
  <c r="EY221" i="69"/>
  <c r="EX221" i="69"/>
  <c r="FQ220" i="69"/>
  <c r="FP220" i="69"/>
  <c r="FO220" i="69"/>
  <c r="FN220" i="69"/>
  <c r="FM220" i="69"/>
  <c r="FL220" i="69"/>
  <c r="FK220" i="69"/>
  <c r="FJ220" i="69"/>
  <c r="FI220" i="69"/>
  <c r="FH220" i="69"/>
  <c r="FG220" i="69"/>
  <c r="FF220" i="69"/>
  <c r="FE220" i="69"/>
  <c r="FD220" i="69"/>
  <c r="FC220" i="69"/>
  <c r="FB220" i="69"/>
  <c r="FA220" i="69"/>
  <c r="EZ220" i="69"/>
  <c r="EY220" i="69"/>
  <c r="EX220" i="69"/>
  <c r="FQ219" i="69"/>
  <c r="FP219" i="69"/>
  <c r="FO219" i="69"/>
  <c r="FN219" i="69"/>
  <c r="FM219" i="69"/>
  <c r="FL219" i="69"/>
  <c r="FK219" i="69"/>
  <c r="FJ219" i="69"/>
  <c r="FI219" i="69"/>
  <c r="FH219" i="69"/>
  <c r="FG219" i="69"/>
  <c r="FF219" i="69"/>
  <c r="FE219" i="69"/>
  <c r="FD219" i="69"/>
  <c r="FC219" i="69"/>
  <c r="FB219" i="69"/>
  <c r="FA219" i="69"/>
  <c r="EZ219" i="69"/>
  <c r="EY219" i="69"/>
  <c r="EX219" i="69"/>
  <c r="FQ218" i="69"/>
  <c r="FP218" i="69"/>
  <c r="FO218" i="69"/>
  <c r="FN218" i="69"/>
  <c r="FM218" i="69"/>
  <c r="FL218" i="69"/>
  <c r="FK218" i="69"/>
  <c r="FJ218" i="69"/>
  <c r="FI218" i="69"/>
  <c r="FH218" i="69"/>
  <c r="FG218" i="69"/>
  <c r="FF218" i="69"/>
  <c r="FE218" i="69"/>
  <c r="FD218" i="69"/>
  <c r="FC218" i="69"/>
  <c r="FB218" i="69"/>
  <c r="FA218" i="69"/>
  <c r="EZ218" i="69"/>
  <c r="EY218" i="69"/>
  <c r="EX218" i="69"/>
  <c r="FQ217" i="69"/>
  <c r="FP217" i="69"/>
  <c r="FO217" i="69"/>
  <c r="FN217" i="69"/>
  <c r="FM217" i="69"/>
  <c r="FL217" i="69"/>
  <c r="FK217" i="69"/>
  <c r="FJ217" i="69"/>
  <c r="FI217" i="69"/>
  <c r="FH217" i="69"/>
  <c r="FG217" i="69"/>
  <c r="FF217" i="69"/>
  <c r="FE217" i="69"/>
  <c r="FD217" i="69"/>
  <c r="FC217" i="69"/>
  <c r="FB217" i="69"/>
  <c r="FA217" i="69"/>
  <c r="EZ217" i="69"/>
  <c r="EY217" i="69"/>
  <c r="EX217" i="69"/>
  <c r="FQ216" i="69"/>
  <c r="FP216" i="69"/>
  <c r="FO216" i="69"/>
  <c r="FN216" i="69"/>
  <c r="FM216" i="69"/>
  <c r="FL216" i="69"/>
  <c r="FK216" i="69"/>
  <c r="FJ216" i="69"/>
  <c r="FI216" i="69"/>
  <c r="FH216" i="69"/>
  <c r="FG216" i="69"/>
  <c r="FF216" i="69"/>
  <c r="FE216" i="69"/>
  <c r="FD216" i="69"/>
  <c r="FC216" i="69"/>
  <c r="FB216" i="69"/>
  <c r="FA216" i="69"/>
  <c r="EZ216" i="69"/>
  <c r="EY216" i="69"/>
  <c r="EX216" i="69"/>
  <c r="FQ215" i="69"/>
  <c r="FP215" i="69"/>
  <c r="FO215" i="69"/>
  <c r="FN215" i="69"/>
  <c r="FM215" i="69"/>
  <c r="FL215" i="69"/>
  <c r="FK215" i="69"/>
  <c r="FJ215" i="69"/>
  <c r="FI215" i="69"/>
  <c r="FH215" i="69"/>
  <c r="FG215" i="69"/>
  <c r="FF215" i="69"/>
  <c r="FE215" i="69"/>
  <c r="FD215" i="69"/>
  <c r="FC215" i="69"/>
  <c r="FB215" i="69"/>
  <c r="FA215" i="69"/>
  <c r="EZ215" i="69"/>
  <c r="EY215" i="69"/>
  <c r="EX215" i="69"/>
  <c r="FQ214" i="69"/>
  <c r="FP214" i="69"/>
  <c r="FO214" i="69"/>
  <c r="FN214" i="69"/>
  <c r="FM214" i="69"/>
  <c r="FL214" i="69"/>
  <c r="FK214" i="69"/>
  <c r="FJ214" i="69"/>
  <c r="FI214" i="69"/>
  <c r="FH214" i="69"/>
  <c r="FG214" i="69"/>
  <c r="FF214" i="69"/>
  <c r="FE214" i="69"/>
  <c r="FD214" i="69"/>
  <c r="FC214" i="69"/>
  <c r="FB214" i="69"/>
  <c r="FA214" i="69"/>
  <c r="EZ214" i="69"/>
  <c r="EY214" i="69"/>
  <c r="EX214" i="69"/>
  <c r="FQ213" i="69"/>
  <c r="FP213" i="69"/>
  <c r="FO213" i="69"/>
  <c r="FN213" i="69"/>
  <c r="FM213" i="69"/>
  <c r="FL213" i="69"/>
  <c r="FK213" i="69"/>
  <c r="FJ213" i="69"/>
  <c r="FI213" i="69"/>
  <c r="FH213" i="69"/>
  <c r="FG213" i="69"/>
  <c r="FF213" i="69"/>
  <c r="FE213" i="69"/>
  <c r="FD213" i="69"/>
  <c r="FC213" i="69"/>
  <c r="FB213" i="69"/>
  <c r="FA213" i="69"/>
  <c r="EZ213" i="69"/>
  <c r="EY213" i="69"/>
  <c r="EX213" i="69"/>
  <c r="FQ212" i="69"/>
  <c r="FP212" i="69"/>
  <c r="FO212" i="69"/>
  <c r="FN212" i="69"/>
  <c r="FM212" i="69"/>
  <c r="FL212" i="69"/>
  <c r="FK212" i="69"/>
  <c r="FJ212" i="69"/>
  <c r="FI212" i="69"/>
  <c r="FH212" i="69"/>
  <c r="FG212" i="69"/>
  <c r="FF212" i="69"/>
  <c r="FE212" i="69"/>
  <c r="FD212" i="69"/>
  <c r="FC212" i="69"/>
  <c r="FB212" i="69"/>
  <c r="FA212" i="69"/>
  <c r="EZ212" i="69"/>
  <c r="EY212" i="69"/>
  <c r="EX212" i="69"/>
  <c r="FQ211" i="69"/>
  <c r="FP211" i="69"/>
  <c r="FO211" i="69"/>
  <c r="FN211" i="69"/>
  <c r="FM211" i="69"/>
  <c r="FL211" i="69"/>
  <c r="FK211" i="69"/>
  <c r="FJ211" i="69"/>
  <c r="FI211" i="69"/>
  <c r="FH211" i="69"/>
  <c r="FG211" i="69"/>
  <c r="FF211" i="69"/>
  <c r="FE211" i="69"/>
  <c r="FD211" i="69"/>
  <c r="FC211" i="69"/>
  <c r="FB211" i="69"/>
  <c r="FA211" i="69"/>
  <c r="EZ211" i="69"/>
  <c r="EY211" i="69"/>
  <c r="EX211" i="69"/>
  <c r="FQ210" i="69"/>
  <c r="FP210" i="69"/>
  <c r="FO210" i="69"/>
  <c r="FN210" i="69"/>
  <c r="FM210" i="69"/>
  <c r="FL210" i="69"/>
  <c r="FK210" i="69"/>
  <c r="FJ210" i="69"/>
  <c r="FI210" i="69"/>
  <c r="FH210" i="69"/>
  <c r="FG210" i="69"/>
  <c r="FF210" i="69"/>
  <c r="FE210" i="69"/>
  <c r="FD210" i="69"/>
  <c r="FC210" i="69"/>
  <c r="FB210" i="69"/>
  <c r="FA210" i="69"/>
  <c r="EZ210" i="69"/>
  <c r="EY210" i="69"/>
  <c r="EX210" i="69"/>
  <c r="FQ209" i="69"/>
  <c r="FP209" i="69"/>
  <c r="FO209" i="69"/>
  <c r="FN209" i="69"/>
  <c r="FM209" i="69"/>
  <c r="FL209" i="69"/>
  <c r="FK209" i="69"/>
  <c r="FJ209" i="69"/>
  <c r="FI209" i="69"/>
  <c r="FH209" i="69"/>
  <c r="FG209" i="69"/>
  <c r="FF209" i="69"/>
  <c r="FE209" i="69"/>
  <c r="FD209" i="69"/>
  <c r="FC209" i="69"/>
  <c r="FB209" i="69"/>
  <c r="FA209" i="69"/>
  <c r="EZ209" i="69"/>
  <c r="EY209" i="69"/>
  <c r="EX209" i="69"/>
  <c r="FQ208" i="69"/>
  <c r="FP208" i="69"/>
  <c r="FO208" i="69"/>
  <c r="FN208" i="69"/>
  <c r="FM208" i="69"/>
  <c r="FL208" i="69"/>
  <c r="FK208" i="69"/>
  <c r="FJ208" i="69"/>
  <c r="FI208" i="69"/>
  <c r="FH208" i="69"/>
  <c r="FG208" i="69"/>
  <c r="FF208" i="69"/>
  <c r="FE208" i="69"/>
  <c r="FD208" i="69"/>
  <c r="FC208" i="69"/>
  <c r="FB208" i="69"/>
  <c r="FA208" i="69"/>
  <c r="EZ208" i="69"/>
  <c r="EY208" i="69"/>
  <c r="EX208" i="69"/>
  <c r="FQ207" i="69"/>
  <c r="FP207" i="69"/>
  <c r="FO207" i="69"/>
  <c r="FN207" i="69"/>
  <c r="FM207" i="69"/>
  <c r="FL207" i="69"/>
  <c r="FK207" i="69"/>
  <c r="FJ207" i="69"/>
  <c r="FI207" i="69"/>
  <c r="FH207" i="69"/>
  <c r="FG207" i="69"/>
  <c r="FF207" i="69"/>
  <c r="FE207" i="69"/>
  <c r="FD207" i="69"/>
  <c r="FC207" i="69"/>
  <c r="FA207" i="69"/>
  <c r="EZ207" i="69"/>
  <c r="EY207" i="69"/>
  <c r="EX207" i="69"/>
  <c r="FQ206" i="69"/>
  <c r="FP206" i="69"/>
  <c r="FO206" i="69"/>
  <c r="FN206" i="69"/>
  <c r="FM206" i="69"/>
  <c r="FL206" i="69"/>
  <c r="FK206" i="69"/>
  <c r="FJ206" i="69"/>
  <c r="FI206" i="69"/>
  <c r="FH206" i="69"/>
  <c r="FG206" i="69"/>
  <c r="FF206" i="69"/>
  <c r="FE206" i="69"/>
  <c r="FD206" i="69"/>
  <c r="FC206" i="69"/>
  <c r="FB206" i="69"/>
  <c r="FA206" i="69"/>
  <c r="EZ206" i="69"/>
  <c r="EY206" i="69"/>
  <c r="FQ205" i="69"/>
  <c r="FP205" i="69"/>
  <c r="FO205" i="69"/>
  <c r="FN205" i="69"/>
  <c r="FM205" i="69"/>
  <c r="FL205" i="69"/>
  <c r="FK205" i="69"/>
  <c r="FJ205" i="69"/>
  <c r="FI205" i="69"/>
  <c r="FH205" i="69"/>
  <c r="FG205" i="69"/>
  <c r="FF205" i="69"/>
  <c r="FE205" i="69"/>
  <c r="FD205" i="69"/>
  <c r="FC205" i="69"/>
  <c r="FB205" i="69"/>
  <c r="FA205" i="69"/>
  <c r="EZ205" i="69"/>
  <c r="EY205" i="69"/>
  <c r="EX205" i="69"/>
  <c r="FQ204" i="69"/>
  <c r="FP204" i="69"/>
  <c r="FO204" i="69"/>
  <c r="FN204" i="69"/>
  <c r="FM204" i="69"/>
  <c r="FL204" i="69"/>
  <c r="FK204" i="69"/>
  <c r="FJ204" i="69"/>
  <c r="FI204" i="69"/>
  <c r="FH204" i="69"/>
  <c r="FG204" i="69"/>
  <c r="FF204" i="69"/>
  <c r="FE204" i="69"/>
  <c r="FD204" i="69"/>
  <c r="FC204" i="69"/>
  <c r="FB204" i="69"/>
  <c r="FA204" i="69"/>
  <c r="EZ204" i="69"/>
  <c r="EY204" i="69"/>
  <c r="EX204" i="69"/>
  <c r="FQ203" i="69"/>
  <c r="FP203" i="69"/>
  <c r="FO203" i="69"/>
  <c r="FN203" i="69"/>
  <c r="FM203" i="69"/>
  <c r="FL203" i="69"/>
  <c r="FK203" i="69"/>
  <c r="FJ203" i="69"/>
  <c r="FI203" i="69"/>
  <c r="FH203" i="69"/>
  <c r="FG203" i="69"/>
  <c r="FF203" i="69"/>
  <c r="FE203" i="69"/>
  <c r="FD203" i="69"/>
  <c r="FC203" i="69"/>
  <c r="FB203" i="69"/>
  <c r="FA203" i="69"/>
  <c r="EZ203" i="69"/>
  <c r="EY203" i="69"/>
  <c r="EX203" i="69"/>
  <c r="FQ202" i="69"/>
  <c r="FP202" i="69"/>
  <c r="FO202" i="69"/>
  <c r="FN202" i="69"/>
  <c r="FM202" i="69"/>
  <c r="FL202" i="69"/>
  <c r="FK202" i="69"/>
  <c r="FJ202" i="69"/>
  <c r="FI202" i="69"/>
  <c r="FH202" i="69"/>
  <c r="FG202" i="69"/>
  <c r="FF202" i="69"/>
  <c r="FE202" i="69"/>
  <c r="FD202" i="69"/>
  <c r="FC202" i="69"/>
  <c r="FB202" i="69"/>
  <c r="FA202" i="69"/>
  <c r="EZ202" i="69"/>
  <c r="EY202" i="69"/>
  <c r="EX202" i="69"/>
  <c r="FQ201" i="69"/>
  <c r="FP201" i="69"/>
  <c r="FO201" i="69"/>
  <c r="FN201" i="69"/>
  <c r="FM201" i="69"/>
  <c r="FL201" i="69"/>
  <c r="FK201" i="69"/>
  <c r="FJ201" i="69"/>
  <c r="FI201" i="69"/>
  <c r="FH201" i="69"/>
  <c r="FG201" i="69"/>
  <c r="FF201" i="69"/>
  <c r="FE201" i="69"/>
  <c r="FD201" i="69"/>
  <c r="FC201" i="69"/>
  <c r="FB201" i="69"/>
  <c r="FA201" i="69"/>
  <c r="EZ201" i="69"/>
  <c r="EY201" i="69"/>
  <c r="EX201" i="69"/>
  <c r="FQ200" i="69"/>
  <c r="FP200" i="69"/>
  <c r="FO200" i="69"/>
  <c r="FN200" i="69"/>
  <c r="FM200" i="69"/>
  <c r="FL200" i="69"/>
  <c r="FK200" i="69"/>
  <c r="FJ200" i="69"/>
  <c r="FI200" i="69"/>
  <c r="FH200" i="69"/>
  <c r="FG200" i="69"/>
  <c r="FF200" i="69"/>
  <c r="FE200" i="69"/>
  <c r="FD200" i="69"/>
  <c r="FC200" i="69"/>
  <c r="FB200" i="69"/>
  <c r="FA200" i="69"/>
  <c r="EZ200" i="69"/>
  <c r="EY200" i="69"/>
  <c r="EX200" i="69"/>
  <c r="FQ199" i="69"/>
  <c r="FP199" i="69"/>
  <c r="FO199" i="69"/>
  <c r="FN199" i="69"/>
  <c r="FM199" i="69"/>
  <c r="FL199" i="69"/>
  <c r="FK199" i="69"/>
  <c r="FJ199" i="69"/>
  <c r="FI199" i="69"/>
  <c r="FH199" i="69"/>
  <c r="FG199" i="69"/>
  <c r="FF199" i="69"/>
  <c r="FE199" i="69"/>
  <c r="FD199" i="69"/>
  <c r="FC199" i="69"/>
  <c r="FB199" i="69"/>
  <c r="FA199" i="69"/>
  <c r="EZ199" i="69"/>
  <c r="EY199" i="69"/>
  <c r="EX199" i="69"/>
  <c r="FQ198" i="69"/>
  <c r="FP198" i="69"/>
  <c r="FO198" i="69"/>
  <c r="FN198" i="69"/>
  <c r="FM198" i="69"/>
  <c r="FL198" i="69"/>
  <c r="FK198" i="69"/>
  <c r="FJ198" i="69"/>
  <c r="FI198" i="69"/>
  <c r="FH198" i="69"/>
  <c r="FG198" i="69"/>
  <c r="FF198" i="69"/>
  <c r="FE198" i="69"/>
  <c r="FD198" i="69"/>
  <c r="FC198" i="69"/>
  <c r="FB198" i="69"/>
  <c r="FA198" i="69"/>
  <c r="EZ198" i="69"/>
  <c r="EY198" i="69"/>
  <c r="EX198" i="69"/>
  <c r="FQ197" i="69"/>
  <c r="FP197" i="69"/>
  <c r="FO197" i="69"/>
  <c r="FN197" i="69"/>
  <c r="FM197" i="69"/>
  <c r="FL197" i="69"/>
  <c r="FK197" i="69"/>
  <c r="FJ197" i="69"/>
  <c r="FI197" i="69"/>
  <c r="FH197" i="69"/>
  <c r="FG197" i="69"/>
  <c r="FF197" i="69"/>
  <c r="FE197" i="69"/>
  <c r="FD197" i="69"/>
  <c r="FC197" i="69"/>
  <c r="FB197" i="69"/>
  <c r="FA197" i="69"/>
  <c r="EZ197" i="69"/>
  <c r="EY197" i="69"/>
  <c r="EX197" i="69"/>
  <c r="FQ196" i="69"/>
  <c r="FP196" i="69"/>
  <c r="FO196" i="69"/>
  <c r="FN196" i="69"/>
  <c r="FM196" i="69"/>
  <c r="FL196" i="69"/>
  <c r="FK196" i="69"/>
  <c r="FJ196" i="69"/>
  <c r="FI196" i="69"/>
  <c r="FH196" i="69"/>
  <c r="FG196" i="69"/>
  <c r="FF196" i="69"/>
  <c r="FE196" i="69"/>
  <c r="FD196" i="69"/>
  <c r="FC196" i="69"/>
  <c r="FB196" i="69"/>
  <c r="FA196" i="69"/>
  <c r="EZ196" i="69"/>
  <c r="EY196" i="69"/>
  <c r="EX196" i="69"/>
  <c r="FQ195" i="69"/>
  <c r="FP195" i="69"/>
  <c r="FO195" i="69"/>
  <c r="FN195" i="69"/>
  <c r="FM195" i="69"/>
  <c r="FL195" i="69"/>
  <c r="FK195" i="69"/>
  <c r="FJ195" i="69"/>
  <c r="FI195" i="69"/>
  <c r="FH195" i="69"/>
  <c r="FG195" i="69"/>
  <c r="FF195" i="69"/>
  <c r="FE195" i="69"/>
  <c r="FD195" i="69"/>
  <c r="FC195" i="69"/>
  <c r="FB195" i="69"/>
  <c r="FA195" i="69"/>
  <c r="EZ195" i="69"/>
  <c r="EY195" i="69"/>
  <c r="EX195" i="69"/>
  <c r="FQ194" i="69"/>
  <c r="FP194" i="69"/>
  <c r="FO194" i="69"/>
  <c r="FN194" i="69"/>
  <c r="FM194" i="69"/>
  <c r="FL194" i="69"/>
  <c r="FK194" i="69"/>
  <c r="FJ194" i="69"/>
  <c r="FI194" i="69"/>
  <c r="FH194" i="69"/>
  <c r="FG194" i="69"/>
  <c r="FF194" i="69"/>
  <c r="FE194" i="69"/>
  <c r="FD194" i="69"/>
  <c r="FC194" i="69"/>
  <c r="FB194" i="69"/>
  <c r="FA194" i="69"/>
  <c r="EZ194" i="69"/>
  <c r="EY194" i="69"/>
  <c r="EX194" i="69"/>
  <c r="FQ193" i="69"/>
  <c r="FP193" i="69"/>
  <c r="FO193" i="69"/>
  <c r="FN193" i="69"/>
  <c r="FM193" i="69"/>
  <c r="FL193" i="69"/>
  <c r="FK193" i="69"/>
  <c r="FJ193" i="69"/>
  <c r="FI193" i="69"/>
  <c r="FH193" i="69"/>
  <c r="FG193" i="69"/>
  <c r="FF193" i="69"/>
  <c r="FE193" i="69"/>
  <c r="FD193" i="69"/>
  <c r="FC193" i="69"/>
  <c r="FB193" i="69"/>
  <c r="FA193" i="69"/>
  <c r="EZ193" i="69"/>
  <c r="EY193" i="69"/>
  <c r="EX193" i="69"/>
  <c r="FQ192" i="69"/>
  <c r="FP192" i="69"/>
  <c r="FO192" i="69"/>
  <c r="FN192" i="69"/>
  <c r="FM192" i="69"/>
  <c r="FL192" i="69"/>
  <c r="FK192" i="69"/>
  <c r="FJ192" i="69"/>
  <c r="FI192" i="69"/>
  <c r="FH192" i="69"/>
  <c r="FG192" i="69"/>
  <c r="FF192" i="69"/>
  <c r="FE192" i="69"/>
  <c r="FD192" i="69"/>
  <c r="FC192" i="69"/>
  <c r="FB192" i="69"/>
  <c r="FA192" i="69"/>
  <c r="EZ192" i="69"/>
  <c r="EY192" i="69"/>
  <c r="EX192" i="69"/>
  <c r="FQ191" i="69"/>
  <c r="FP191" i="69"/>
  <c r="FO191" i="69"/>
  <c r="FN191" i="69"/>
  <c r="FM191" i="69"/>
  <c r="FL191" i="69"/>
  <c r="FK191" i="69"/>
  <c r="FJ191" i="69"/>
  <c r="FI191" i="69"/>
  <c r="FH191" i="69"/>
  <c r="FG191" i="69"/>
  <c r="FF191" i="69"/>
  <c r="FE191" i="69"/>
  <c r="FD191" i="69"/>
  <c r="FC191" i="69"/>
  <c r="FB191" i="69"/>
  <c r="FA191" i="69"/>
  <c r="EZ191" i="69"/>
  <c r="EY191" i="69"/>
  <c r="EX191" i="69"/>
  <c r="FQ190" i="69"/>
  <c r="FP190" i="69"/>
  <c r="FO190" i="69"/>
  <c r="FN190" i="69"/>
  <c r="FM190" i="69"/>
  <c r="FL190" i="69"/>
  <c r="FK190" i="69"/>
  <c r="FJ190" i="69"/>
  <c r="FI190" i="69"/>
  <c r="FH190" i="69"/>
  <c r="FG190" i="69"/>
  <c r="FF190" i="69"/>
  <c r="FE190" i="69"/>
  <c r="FD190" i="69"/>
  <c r="FC190" i="69"/>
  <c r="FB190" i="69"/>
  <c r="FA190" i="69"/>
  <c r="EZ190" i="69"/>
  <c r="EY190" i="69"/>
  <c r="EX190" i="69"/>
  <c r="FQ189" i="69"/>
  <c r="FP189" i="69"/>
  <c r="FO189" i="69"/>
  <c r="FN189" i="69"/>
  <c r="FM189" i="69"/>
  <c r="FL189" i="69"/>
  <c r="FK189" i="69"/>
  <c r="FJ189" i="69"/>
  <c r="FI189" i="69"/>
  <c r="FH189" i="69"/>
  <c r="FG189" i="69"/>
  <c r="FF189" i="69"/>
  <c r="FE189" i="69"/>
  <c r="FD189" i="69"/>
  <c r="FC189" i="69"/>
  <c r="FB189" i="69"/>
  <c r="FA189" i="69"/>
  <c r="EZ189" i="69"/>
  <c r="EY189" i="69"/>
  <c r="EX189" i="69"/>
  <c r="FQ188" i="69"/>
  <c r="FP188" i="69"/>
  <c r="FO188" i="69"/>
  <c r="FN188" i="69"/>
  <c r="FM188" i="69"/>
  <c r="FL188" i="69"/>
  <c r="FK188" i="69"/>
  <c r="FJ188" i="69"/>
  <c r="FI188" i="69"/>
  <c r="FH188" i="69"/>
  <c r="FG188" i="69"/>
  <c r="FF188" i="69"/>
  <c r="FE188" i="69"/>
  <c r="FD188" i="69"/>
  <c r="FC188" i="69"/>
  <c r="FB188" i="69"/>
  <c r="FA188" i="69"/>
  <c r="EZ188" i="69"/>
  <c r="EY188" i="69"/>
  <c r="EX188" i="69"/>
  <c r="FQ187" i="69"/>
  <c r="FP187" i="69"/>
  <c r="FO187" i="69"/>
  <c r="FN187" i="69"/>
  <c r="FM187" i="69"/>
  <c r="FL187" i="69"/>
  <c r="FK187" i="69"/>
  <c r="FJ187" i="69"/>
  <c r="FI187" i="69"/>
  <c r="FH187" i="69"/>
  <c r="FG187" i="69"/>
  <c r="FF187" i="69"/>
  <c r="FE187" i="69"/>
  <c r="FD187" i="69"/>
  <c r="FC187" i="69"/>
  <c r="FB187" i="69"/>
  <c r="FA187" i="69"/>
  <c r="EZ187" i="69"/>
  <c r="EY187" i="69"/>
  <c r="EX187" i="69"/>
  <c r="FQ186" i="69"/>
  <c r="FP186" i="69"/>
  <c r="FO186" i="69"/>
  <c r="FN186" i="69"/>
  <c r="FM186" i="69"/>
  <c r="FL186" i="69"/>
  <c r="FK186" i="69"/>
  <c r="FJ186" i="69"/>
  <c r="FI186" i="69"/>
  <c r="FH186" i="69"/>
  <c r="FG186" i="69"/>
  <c r="FF186" i="69"/>
  <c r="FE186" i="69"/>
  <c r="FD186" i="69"/>
  <c r="FC186" i="69"/>
  <c r="FB186" i="69"/>
  <c r="FA186" i="69"/>
  <c r="EZ186" i="69"/>
  <c r="EY186" i="69"/>
  <c r="EX186" i="69"/>
  <c r="FQ185" i="69"/>
  <c r="FP185" i="69"/>
  <c r="FO185" i="69"/>
  <c r="FN185" i="69"/>
  <c r="FM185" i="69"/>
  <c r="FL185" i="69"/>
  <c r="FK185" i="69"/>
  <c r="FJ185" i="69"/>
  <c r="FI185" i="69"/>
  <c r="FH185" i="69"/>
  <c r="FG185" i="69"/>
  <c r="FF185" i="69"/>
  <c r="FE185" i="69"/>
  <c r="FD185" i="69"/>
  <c r="FC185" i="69"/>
  <c r="FB185" i="69"/>
  <c r="FA185" i="69"/>
  <c r="EZ185" i="69"/>
  <c r="EY185" i="69"/>
  <c r="EX185" i="69"/>
  <c r="FQ184" i="69"/>
  <c r="FP184" i="69"/>
  <c r="FO184" i="69"/>
  <c r="FN184" i="69"/>
  <c r="FM184" i="69"/>
  <c r="FL184" i="69"/>
  <c r="FK184" i="69"/>
  <c r="FJ184" i="69"/>
  <c r="FI184" i="69"/>
  <c r="FH184" i="69"/>
  <c r="FG184" i="69"/>
  <c r="FF184" i="69"/>
  <c r="FE184" i="69"/>
  <c r="FD184" i="69"/>
  <c r="FC184" i="69"/>
  <c r="FB184" i="69"/>
  <c r="FA184" i="69"/>
  <c r="EZ184" i="69"/>
  <c r="EY184" i="69"/>
  <c r="EX184" i="69"/>
  <c r="FQ183" i="69"/>
  <c r="FP183" i="69"/>
  <c r="FO183" i="69"/>
  <c r="FN183" i="69"/>
  <c r="FM183" i="69"/>
  <c r="FL183" i="69"/>
  <c r="FK183" i="69"/>
  <c r="FJ183" i="69"/>
  <c r="FI183" i="69"/>
  <c r="FH183" i="69"/>
  <c r="FG183" i="69"/>
  <c r="FF183" i="69"/>
  <c r="FE183" i="69"/>
  <c r="FD183" i="69"/>
  <c r="FC183" i="69"/>
  <c r="FB183" i="69"/>
  <c r="FA183" i="69"/>
  <c r="EZ183" i="69"/>
  <c r="EY183" i="69"/>
  <c r="EX183" i="69"/>
  <c r="FQ182" i="69"/>
  <c r="FP182" i="69"/>
  <c r="FO182" i="69"/>
  <c r="FN182" i="69"/>
  <c r="FM182" i="69"/>
  <c r="FL182" i="69"/>
  <c r="FK182" i="69"/>
  <c r="FJ182" i="69"/>
  <c r="FI182" i="69"/>
  <c r="FH182" i="69"/>
  <c r="FG182" i="69"/>
  <c r="FF182" i="69"/>
  <c r="FE182" i="69"/>
  <c r="FD182" i="69"/>
  <c r="FC182" i="69"/>
  <c r="FB182" i="69"/>
  <c r="FA182" i="69"/>
  <c r="EZ182" i="69"/>
  <c r="EY182" i="69"/>
  <c r="EX182" i="69"/>
  <c r="FQ181" i="69"/>
  <c r="FP181" i="69"/>
  <c r="FO181" i="69"/>
  <c r="FN181" i="69"/>
  <c r="FM181" i="69"/>
  <c r="FL181" i="69"/>
  <c r="FK181" i="69"/>
  <c r="FJ181" i="69"/>
  <c r="FI181" i="69"/>
  <c r="FH181" i="69"/>
  <c r="FG181" i="69"/>
  <c r="FF181" i="69"/>
  <c r="FE181" i="69"/>
  <c r="FD181" i="69"/>
  <c r="FC181" i="69"/>
  <c r="FB181" i="69"/>
  <c r="FA181" i="69"/>
  <c r="EZ181" i="69"/>
  <c r="EY181" i="69"/>
  <c r="EX181" i="69"/>
  <c r="FQ180" i="69"/>
  <c r="FP180" i="69"/>
  <c r="FO180" i="69"/>
  <c r="FN180" i="69"/>
  <c r="FM180" i="69"/>
  <c r="FL180" i="69"/>
  <c r="FK180" i="69"/>
  <c r="FJ180" i="69"/>
  <c r="FI180" i="69"/>
  <c r="FH180" i="69"/>
  <c r="FG180" i="69"/>
  <c r="FF180" i="69"/>
  <c r="FE180" i="69"/>
  <c r="FD180" i="69"/>
  <c r="FC180" i="69"/>
  <c r="FB180" i="69"/>
  <c r="FA180" i="69"/>
  <c r="EZ180" i="69"/>
  <c r="EY180" i="69"/>
  <c r="EX180" i="69"/>
  <c r="FQ179" i="69"/>
  <c r="FP179" i="69"/>
  <c r="FO179" i="69"/>
  <c r="FN179" i="69"/>
  <c r="FM179" i="69"/>
  <c r="FL179" i="69"/>
  <c r="FK179" i="69"/>
  <c r="FJ179" i="69"/>
  <c r="FI179" i="69"/>
  <c r="FH179" i="69"/>
  <c r="FG179" i="69"/>
  <c r="FF179" i="69"/>
  <c r="FE179" i="69"/>
  <c r="FD179" i="69"/>
  <c r="FC179" i="69"/>
  <c r="FB179" i="69"/>
  <c r="FA179" i="69"/>
  <c r="EZ179" i="69"/>
  <c r="EY179" i="69"/>
  <c r="EX179" i="69"/>
  <c r="FQ178" i="69"/>
  <c r="FP178" i="69"/>
  <c r="FO178" i="69"/>
  <c r="FN178" i="69"/>
  <c r="FM178" i="69"/>
  <c r="FL178" i="69"/>
  <c r="FK178" i="69"/>
  <c r="FJ178" i="69"/>
  <c r="FI178" i="69"/>
  <c r="FH178" i="69"/>
  <c r="FG178" i="69"/>
  <c r="FF178" i="69"/>
  <c r="FE178" i="69"/>
  <c r="FD178" i="69"/>
  <c r="FC178" i="69"/>
  <c r="FB178" i="69"/>
  <c r="FA178" i="69"/>
  <c r="EZ178" i="69"/>
  <c r="EY178" i="69"/>
  <c r="EX178" i="69"/>
  <c r="FQ177" i="69"/>
  <c r="FP177" i="69"/>
  <c r="FO177" i="69"/>
  <c r="FN177" i="69"/>
  <c r="FM177" i="69"/>
  <c r="FL177" i="69"/>
  <c r="FK177" i="69"/>
  <c r="FJ177" i="69"/>
  <c r="FI177" i="69"/>
  <c r="FH177" i="69"/>
  <c r="FG177" i="69"/>
  <c r="FF177" i="69"/>
  <c r="FE177" i="69"/>
  <c r="FD177" i="69"/>
  <c r="FC177" i="69"/>
  <c r="FB177" i="69"/>
  <c r="FA177" i="69"/>
  <c r="EZ177" i="69"/>
  <c r="EY177" i="69"/>
  <c r="EX177" i="69"/>
  <c r="FQ176" i="69"/>
  <c r="FP176" i="69"/>
  <c r="FO176" i="69"/>
  <c r="FN176" i="69"/>
  <c r="FM176" i="69"/>
  <c r="FL176" i="69"/>
  <c r="FK176" i="69"/>
  <c r="FJ176" i="69"/>
  <c r="FI176" i="69"/>
  <c r="FH176" i="69"/>
  <c r="FG176" i="69"/>
  <c r="FF176" i="69"/>
  <c r="FE176" i="69"/>
  <c r="FD176" i="69"/>
  <c r="FC176" i="69"/>
  <c r="FB176" i="69"/>
  <c r="FA176" i="69"/>
  <c r="EZ176" i="69"/>
  <c r="EY176" i="69"/>
  <c r="EX176" i="69"/>
  <c r="FQ175" i="69"/>
  <c r="FP175" i="69"/>
  <c r="FO175" i="69"/>
  <c r="FN175" i="69"/>
  <c r="FM175" i="69"/>
  <c r="FL175" i="69"/>
  <c r="FK175" i="69"/>
  <c r="FJ175" i="69"/>
  <c r="FI175" i="69"/>
  <c r="FH175" i="69"/>
  <c r="FG175" i="69"/>
  <c r="FF175" i="69"/>
  <c r="FE175" i="69"/>
  <c r="FD175" i="69"/>
  <c r="FC175" i="69"/>
  <c r="FB175" i="69"/>
  <c r="FA175" i="69"/>
  <c r="EZ175" i="69"/>
  <c r="EY175" i="69"/>
  <c r="EX175" i="69"/>
  <c r="FQ174" i="69"/>
  <c r="FP174" i="69"/>
  <c r="FO174" i="69"/>
  <c r="FN174" i="69"/>
  <c r="FM174" i="69"/>
  <c r="FL174" i="69"/>
  <c r="FK174" i="69"/>
  <c r="FJ174" i="69"/>
  <c r="FI174" i="69"/>
  <c r="FH174" i="69"/>
  <c r="FG174" i="69"/>
  <c r="FF174" i="69"/>
  <c r="FE174" i="69"/>
  <c r="FD174" i="69"/>
  <c r="FC174" i="69"/>
  <c r="FB174" i="69"/>
  <c r="FA174" i="69"/>
  <c r="EZ174" i="69"/>
  <c r="EY174" i="69"/>
  <c r="EX174" i="69"/>
  <c r="FQ173" i="69"/>
  <c r="FP173" i="69"/>
  <c r="FO173" i="69"/>
  <c r="FN173" i="69"/>
  <c r="FM173" i="69"/>
  <c r="FL173" i="69"/>
  <c r="FK173" i="69"/>
  <c r="FJ173" i="69"/>
  <c r="FI173" i="69"/>
  <c r="FH173" i="69"/>
  <c r="FG173" i="69"/>
  <c r="FF173" i="69"/>
  <c r="FE173" i="69"/>
  <c r="FD173" i="69"/>
  <c r="FC173" i="69"/>
  <c r="FB173" i="69"/>
  <c r="FA173" i="69"/>
  <c r="EZ173" i="69"/>
  <c r="EY173" i="69"/>
  <c r="EX173" i="69"/>
  <c r="FQ172" i="69"/>
  <c r="FP172" i="69"/>
  <c r="FO172" i="69"/>
  <c r="FN172" i="69"/>
  <c r="FM172" i="69"/>
  <c r="FL172" i="69"/>
  <c r="FK172" i="69"/>
  <c r="FJ172" i="69"/>
  <c r="FI172" i="69"/>
  <c r="FH172" i="69"/>
  <c r="FG172" i="69"/>
  <c r="FF172" i="69"/>
  <c r="FE172" i="69"/>
  <c r="FD172" i="69"/>
  <c r="FC172" i="69"/>
  <c r="FB172" i="69"/>
  <c r="FA172" i="69"/>
  <c r="EZ172" i="69"/>
  <c r="EY172" i="69"/>
  <c r="EX172" i="69"/>
  <c r="FQ171" i="69"/>
  <c r="FP171" i="69"/>
  <c r="FO171" i="69"/>
  <c r="FN171" i="69"/>
  <c r="FM171" i="69"/>
  <c r="FL171" i="69"/>
  <c r="FK171" i="69"/>
  <c r="FJ171" i="69"/>
  <c r="FI171" i="69"/>
  <c r="FH171" i="69"/>
  <c r="FG171" i="69"/>
  <c r="FF171" i="69"/>
  <c r="FE171" i="69"/>
  <c r="FD171" i="69"/>
  <c r="FC171" i="69"/>
  <c r="FB171" i="69"/>
  <c r="FA171" i="69"/>
  <c r="EZ171" i="69"/>
  <c r="EY171" i="69"/>
  <c r="EX171" i="69"/>
  <c r="FQ170" i="69"/>
  <c r="FP170" i="69"/>
  <c r="FO170" i="69"/>
  <c r="FN170" i="69"/>
  <c r="FM170" i="69"/>
  <c r="FL170" i="69"/>
  <c r="FK170" i="69"/>
  <c r="FJ170" i="69"/>
  <c r="FI170" i="69"/>
  <c r="FH170" i="69"/>
  <c r="FG170" i="69"/>
  <c r="FF170" i="69"/>
  <c r="FE170" i="69"/>
  <c r="FD170" i="69"/>
  <c r="FC170" i="69"/>
  <c r="FB170" i="69"/>
  <c r="FA170" i="69"/>
  <c r="EZ170" i="69"/>
  <c r="EY170" i="69"/>
  <c r="EX170" i="69"/>
  <c r="FQ169" i="69"/>
  <c r="FP169" i="69"/>
  <c r="FO169" i="69"/>
  <c r="FN169" i="69"/>
  <c r="FM169" i="69"/>
  <c r="FL169" i="69"/>
  <c r="FK169" i="69"/>
  <c r="FJ169" i="69"/>
  <c r="FI169" i="69"/>
  <c r="FH169" i="69"/>
  <c r="FG169" i="69"/>
  <c r="FF169" i="69"/>
  <c r="FE169" i="69"/>
  <c r="FD169" i="69"/>
  <c r="FC169" i="69"/>
  <c r="FB169" i="69"/>
  <c r="FA169" i="69"/>
  <c r="EZ169" i="69"/>
  <c r="EY169" i="69"/>
  <c r="EX169" i="69"/>
  <c r="FQ168" i="69"/>
  <c r="FP168" i="69"/>
  <c r="FO168" i="69"/>
  <c r="FN168" i="69"/>
  <c r="FM168" i="69"/>
  <c r="FL168" i="69"/>
  <c r="FK168" i="69"/>
  <c r="FJ168" i="69"/>
  <c r="FI168" i="69"/>
  <c r="FH168" i="69"/>
  <c r="FG168" i="69"/>
  <c r="FF168" i="69"/>
  <c r="FE168" i="69"/>
  <c r="FD168" i="69"/>
  <c r="FC168" i="69"/>
  <c r="FB168" i="69"/>
  <c r="FA168" i="69"/>
  <c r="EZ168" i="69"/>
  <c r="EY168" i="69"/>
  <c r="EX168" i="69"/>
  <c r="FQ167" i="69"/>
  <c r="FP167" i="69"/>
  <c r="FO167" i="69"/>
  <c r="FN167" i="69"/>
  <c r="FM167" i="69"/>
  <c r="FL167" i="69"/>
  <c r="FK167" i="69"/>
  <c r="FJ167" i="69"/>
  <c r="FI167" i="69"/>
  <c r="FH167" i="69"/>
  <c r="FG167" i="69"/>
  <c r="FF167" i="69"/>
  <c r="FE167" i="69"/>
  <c r="FD167" i="69"/>
  <c r="FC167" i="69"/>
  <c r="FB167" i="69"/>
  <c r="FA167" i="69"/>
  <c r="EZ167" i="69"/>
  <c r="EY167" i="69"/>
  <c r="EX167" i="69"/>
  <c r="FQ166" i="69"/>
  <c r="FP166" i="69"/>
  <c r="FO166" i="69"/>
  <c r="FN166" i="69"/>
  <c r="FM166" i="69"/>
  <c r="FL166" i="69"/>
  <c r="FK166" i="69"/>
  <c r="FJ166" i="69"/>
  <c r="FI166" i="69"/>
  <c r="FH166" i="69"/>
  <c r="FG166" i="69"/>
  <c r="FF166" i="69"/>
  <c r="FE166" i="69"/>
  <c r="FD166" i="69"/>
  <c r="FC166" i="69"/>
  <c r="FB166" i="69"/>
  <c r="FA166" i="69"/>
  <c r="EZ166" i="69"/>
  <c r="EY166" i="69"/>
  <c r="EX166" i="69"/>
  <c r="FQ165" i="69"/>
  <c r="FP165" i="69"/>
  <c r="FO165" i="69"/>
  <c r="FN165" i="69"/>
  <c r="FM165" i="69"/>
  <c r="FL165" i="69"/>
  <c r="FK165" i="69"/>
  <c r="FJ165" i="69"/>
  <c r="FI165" i="69"/>
  <c r="FH165" i="69"/>
  <c r="FG165" i="69"/>
  <c r="FF165" i="69"/>
  <c r="FE165" i="69"/>
  <c r="FD165" i="69"/>
  <c r="FC165" i="69"/>
  <c r="FB165" i="69"/>
  <c r="FA165" i="69"/>
  <c r="EZ165" i="69"/>
  <c r="EY165" i="69"/>
  <c r="EX165" i="69"/>
  <c r="FQ164" i="69"/>
  <c r="FP164" i="69"/>
  <c r="FO164" i="69"/>
  <c r="FN164" i="69"/>
  <c r="FM164" i="69"/>
  <c r="FL164" i="69"/>
  <c r="FK164" i="69"/>
  <c r="FJ164" i="69"/>
  <c r="FI164" i="69"/>
  <c r="FH164" i="69"/>
  <c r="FG164" i="69"/>
  <c r="FF164" i="69"/>
  <c r="FE164" i="69"/>
  <c r="FD164" i="69"/>
  <c r="FC164" i="69"/>
  <c r="FB164" i="69"/>
  <c r="FA164" i="69"/>
  <c r="EZ164" i="69"/>
  <c r="EY164" i="69"/>
  <c r="EX164" i="69"/>
  <c r="FQ163" i="69"/>
  <c r="FP163" i="69"/>
  <c r="FO163" i="69"/>
  <c r="FN163" i="69"/>
  <c r="FM163" i="69"/>
  <c r="FL163" i="69"/>
  <c r="FK163" i="69"/>
  <c r="FI163" i="69"/>
  <c r="FH163" i="69"/>
  <c r="FG163" i="69"/>
  <c r="FF163" i="69"/>
  <c r="FE163" i="69"/>
  <c r="FD163" i="69"/>
  <c r="FC163" i="69"/>
  <c r="FB163" i="69"/>
  <c r="FA163" i="69"/>
  <c r="EZ163" i="69"/>
  <c r="EY163" i="69"/>
  <c r="EX163" i="69"/>
  <c r="FQ162" i="69"/>
  <c r="FP162" i="69"/>
  <c r="FO162" i="69"/>
  <c r="FN162" i="69"/>
  <c r="FM162" i="69"/>
  <c r="FL162" i="69"/>
  <c r="FK162" i="69"/>
  <c r="FJ162" i="69"/>
  <c r="FI162" i="69"/>
  <c r="FH162" i="69"/>
  <c r="FG162" i="69"/>
  <c r="FF162" i="69"/>
  <c r="FE162" i="69"/>
  <c r="FD162" i="69"/>
  <c r="FC162" i="69"/>
  <c r="FB162" i="69"/>
  <c r="FA162" i="69"/>
  <c r="EZ162" i="69"/>
  <c r="EY162" i="69"/>
  <c r="EX162" i="69"/>
  <c r="FQ161" i="69"/>
  <c r="FP161" i="69"/>
  <c r="FO161" i="69"/>
  <c r="FN161" i="69"/>
  <c r="FM161" i="69"/>
  <c r="FL161" i="69"/>
  <c r="FK161" i="69"/>
  <c r="FJ161" i="69"/>
  <c r="FI161" i="69"/>
  <c r="FH161" i="69"/>
  <c r="FG161" i="69"/>
  <c r="FF161" i="69"/>
  <c r="FE161" i="69"/>
  <c r="FD161" i="69"/>
  <c r="FC161" i="69"/>
  <c r="FB161" i="69"/>
  <c r="FA161" i="69"/>
  <c r="EZ161" i="69"/>
  <c r="EY161" i="69"/>
  <c r="EX161" i="69"/>
  <c r="FQ160" i="69"/>
  <c r="FP160" i="69"/>
  <c r="FO160" i="69"/>
  <c r="FN160" i="69"/>
  <c r="FM160" i="69"/>
  <c r="FL160" i="69"/>
  <c r="FK160" i="69"/>
  <c r="FJ160" i="69"/>
  <c r="FI160" i="69"/>
  <c r="FH160" i="69"/>
  <c r="FG160" i="69"/>
  <c r="FF160" i="69"/>
  <c r="FE160" i="69"/>
  <c r="FD160" i="69"/>
  <c r="FC160" i="69"/>
  <c r="FB160" i="69"/>
  <c r="FA160" i="69"/>
  <c r="EZ160" i="69"/>
  <c r="EY160" i="69"/>
  <c r="EX160" i="69"/>
  <c r="FQ159" i="69"/>
  <c r="FP159" i="69"/>
  <c r="FO159" i="69"/>
  <c r="FN159" i="69"/>
  <c r="FM159" i="69"/>
  <c r="FL159" i="69"/>
  <c r="FK159" i="69"/>
  <c r="FJ159" i="69"/>
  <c r="FI159" i="69"/>
  <c r="FH159" i="69"/>
  <c r="FG159" i="69"/>
  <c r="FF159" i="69"/>
  <c r="FE159" i="69"/>
  <c r="FD159" i="69"/>
  <c r="FC159" i="69"/>
  <c r="FB159" i="69"/>
  <c r="FA159" i="69"/>
  <c r="EZ159" i="69"/>
  <c r="EY159" i="69"/>
  <c r="EX159" i="69"/>
  <c r="FQ158" i="69"/>
  <c r="FP158" i="69"/>
  <c r="FO158" i="69"/>
  <c r="FN158" i="69"/>
  <c r="FM158" i="69"/>
  <c r="FL158" i="69"/>
  <c r="FK158" i="69"/>
  <c r="FJ158" i="69"/>
  <c r="FI158" i="69"/>
  <c r="FH158" i="69"/>
  <c r="FG158" i="69"/>
  <c r="FF158" i="69"/>
  <c r="FE158" i="69"/>
  <c r="FD158" i="69"/>
  <c r="FC158" i="69"/>
  <c r="FB158" i="69"/>
  <c r="FA158" i="69"/>
  <c r="EZ158" i="69"/>
  <c r="EY158" i="69"/>
  <c r="EX158" i="69"/>
  <c r="FQ157" i="69"/>
  <c r="FP157" i="69"/>
  <c r="FO157" i="69"/>
  <c r="FN157" i="69"/>
  <c r="FM157" i="69"/>
  <c r="FL157" i="69"/>
  <c r="FK157" i="69"/>
  <c r="FJ157" i="69"/>
  <c r="FI157" i="69"/>
  <c r="FH157" i="69"/>
  <c r="FG157" i="69"/>
  <c r="FF157" i="69"/>
  <c r="FE157" i="69"/>
  <c r="FD157" i="69"/>
  <c r="FC157" i="69"/>
  <c r="FB157" i="69"/>
  <c r="FA157" i="69"/>
  <c r="EZ157" i="69"/>
  <c r="EY157" i="69"/>
  <c r="EX157" i="69"/>
  <c r="FQ156" i="69"/>
  <c r="FP156" i="69"/>
  <c r="FO156" i="69"/>
  <c r="FN156" i="69"/>
  <c r="FM156" i="69"/>
  <c r="FL156" i="69"/>
  <c r="FK156" i="69"/>
  <c r="FJ156" i="69"/>
  <c r="FI156" i="69"/>
  <c r="FH156" i="69"/>
  <c r="FG156" i="69"/>
  <c r="FF156" i="69"/>
  <c r="FE156" i="69"/>
  <c r="FD156" i="69"/>
  <c r="FC156" i="69"/>
  <c r="FB156" i="69"/>
  <c r="FA156" i="69"/>
  <c r="EZ156" i="69"/>
  <c r="EY156" i="69"/>
  <c r="EX156" i="69"/>
  <c r="FQ155" i="69"/>
  <c r="FP155" i="69"/>
  <c r="FO155" i="69"/>
  <c r="FN155" i="69"/>
  <c r="FM155" i="69"/>
  <c r="FL155" i="69"/>
  <c r="FK155" i="69"/>
  <c r="FJ155" i="69"/>
  <c r="FI155" i="69"/>
  <c r="FH155" i="69"/>
  <c r="FG155" i="69"/>
  <c r="FF155" i="69"/>
  <c r="FE155" i="69"/>
  <c r="FD155" i="69"/>
  <c r="FC155" i="69"/>
  <c r="FB155" i="69"/>
  <c r="FA155" i="69"/>
  <c r="EZ155" i="69"/>
  <c r="EY155" i="69"/>
  <c r="EX155" i="69"/>
  <c r="FQ154" i="69"/>
  <c r="FP154" i="69"/>
  <c r="FO154" i="69"/>
  <c r="FN154" i="69"/>
  <c r="FM154" i="69"/>
  <c r="FL154" i="69"/>
  <c r="FK154" i="69"/>
  <c r="FJ154" i="69"/>
  <c r="FI154" i="69"/>
  <c r="FH154" i="69"/>
  <c r="FG154" i="69"/>
  <c r="FF154" i="69"/>
  <c r="FE154" i="69"/>
  <c r="FD154" i="69"/>
  <c r="FC154" i="69"/>
  <c r="FB154" i="69"/>
  <c r="FA154" i="69"/>
  <c r="EZ154" i="69"/>
  <c r="EY154" i="69"/>
  <c r="EX154" i="69"/>
  <c r="FQ153" i="69"/>
  <c r="FP153" i="69"/>
  <c r="FO153" i="69"/>
  <c r="FN153" i="69"/>
  <c r="FM153" i="69"/>
  <c r="FL153" i="69"/>
  <c r="FK153" i="69"/>
  <c r="FJ153" i="69"/>
  <c r="FI153" i="69"/>
  <c r="FH153" i="69"/>
  <c r="FG153" i="69"/>
  <c r="FF153" i="69"/>
  <c r="FE153" i="69"/>
  <c r="FD153" i="69"/>
  <c r="FC153" i="69"/>
  <c r="FB153" i="69"/>
  <c r="FA153" i="69"/>
  <c r="EZ153" i="69"/>
  <c r="EY153" i="69"/>
  <c r="EX153" i="69"/>
  <c r="FQ152" i="69"/>
  <c r="FP152" i="69"/>
  <c r="FO152" i="69"/>
  <c r="FN152" i="69"/>
  <c r="FM152" i="69"/>
  <c r="FL152" i="69"/>
  <c r="FK152" i="69"/>
  <c r="FJ152" i="69"/>
  <c r="FI152" i="69"/>
  <c r="FH152" i="69"/>
  <c r="FG152" i="69"/>
  <c r="FF152" i="69"/>
  <c r="FE152" i="69"/>
  <c r="FD152" i="69"/>
  <c r="FC152" i="69"/>
  <c r="FB152" i="69"/>
  <c r="FA152" i="69"/>
  <c r="EZ152" i="69"/>
  <c r="EY152" i="69"/>
  <c r="EX152" i="69"/>
  <c r="FQ151" i="69"/>
  <c r="FP151" i="69"/>
  <c r="FO151" i="69"/>
  <c r="FN151" i="69"/>
  <c r="FM151" i="69"/>
  <c r="FL151" i="69"/>
  <c r="FK151" i="69"/>
  <c r="FJ151" i="69"/>
  <c r="FI151" i="69"/>
  <c r="FH151" i="69"/>
  <c r="FG151" i="69"/>
  <c r="FF151" i="69"/>
  <c r="FE151" i="69"/>
  <c r="FD151" i="69"/>
  <c r="FC151" i="69"/>
  <c r="FB151" i="69"/>
  <c r="FA151" i="69"/>
  <c r="EZ151" i="69"/>
  <c r="EY151" i="69"/>
  <c r="EX151" i="69"/>
  <c r="FQ150" i="69"/>
  <c r="FP150" i="69"/>
  <c r="FO150" i="69"/>
  <c r="FN150" i="69"/>
  <c r="FM150" i="69"/>
  <c r="FL150" i="69"/>
  <c r="FK150" i="69"/>
  <c r="FJ150" i="69"/>
  <c r="FI150" i="69"/>
  <c r="FH150" i="69"/>
  <c r="FG150" i="69"/>
  <c r="FF150" i="69"/>
  <c r="FE150" i="69"/>
  <c r="FD150" i="69"/>
  <c r="FC150" i="69"/>
  <c r="FB150" i="69"/>
  <c r="FA150" i="69"/>
  <c r="EZ150" i="69"/>
  <c r="EY150" i="69"/>
  <c r="EX150" i="69"/>
  <c r="FQ149" i="69"/>
  <c r="FP149" i="69"/>
  <c r="FO149" i="69"/>
  <c r="FN149" i="69"/>
  <c r="FM149" i="69"/>
  <c r="FL149" i="69"/>
  <c r="FK149" i="69"/>
  <c r="FJ149" i="69"/>
  <c r="FI149" i="69"/>
  <c r="FH149" i="69"/>
  <c r="FG149" i="69"/>
  <c r="FF149" i="69"/>
  <c r="FE149" i="69"/>
  <c r="FD149" i="69"/>
  <c r="FC149" i="69"/>
  <c r="FB149" i="69"/>
  <c r="FA149" i="69"/>
  <c r="EZ149" i="69"/>
  <c r="EY149" i="69"/>
  <c r="EX149" i="69"/>
  <c r="FQ148" i="69"/>
  <c r="FP148" i="69"/>
  <c r="FO148" i="69"/>
  <c r="FN148" i="69"/>
  <c r="FM148" i="69"/>
  <c r="FL148" i="69"/>
  <c r="FK148" i="69"/>
  <c r="FJ148" i="69"/>
  <c r="FI148" i="69"/>
  <c r="FH148" i="69"/>
  <c r="FG148" i="69"/>
  <c r="FF148" i="69"/>
  <c r="FE148" i="69"/>
  <c r="FD148" i="69"/>
  <c r="FC148" i="69"/>
  <c r="FB148" i="69"/>
  <c r="FA148" i="69"/>
  <c r="EZ148" i="69"/>
  <c r="EY148" i="69"/>
  <c r="EX148" i="69"/>
  <c r="FQ147" i="69"/>
  <c r="FP147" i="69"/>
  <c r="FO147" i="69"/>
  <c r="FN147" i="69"/>
  <c r="FM147" i="69"/>
  <c r="FL147" i="69"/>
  <c r="FK147" i="69"/>
  <c r="FJ147" i="69"/>
  <c r="FI147" i="69"/>
  <c r="FH147" i="69"/>
  <c r="FG147" i="69"/>
  <c r="FF147" i="69"/>
  <c r="FE147" i="69"/>
  <c r="FD147" i="69"/>
  <c r="FC147" i="69"/>
  <c r="FB147" i="69"/>
  <c r="FA147" i="69"/>
  <c r="EZ147" i="69"/>
  <c r="EY147" i="69"/>
  <c r="EX147" i="69"/>
  <c r="FQ146" i="69"/>
  <c r="FP146" i="69"/>
  <c r="FO146" i="69"/>
  <c r="FN146" i="69"/>
  <c r="FM146" i="69"/>
  <c r="FL146" i="69"/>
  <c r="FK146" i="69"/>
  <c r="FJ146" i="69"/>
  <c r="FI146" i="69"/>
  <c r="FH146" i="69"/>
  <c r="FG146" i="69"/>
  <c r="FF146" i="69"/>
  <c r="FE146" i="69"/>
  <c r="FD146" i="69"/>
  <c r="FC146" i="69"/>
  <c r="FB146" i="69"/>
  <c r="FA146" i="69"/>
  <c r="EZ146" i="69"/>
  <c r="EY146" i="69"/>
  <c r="EX146" i="69"/>
  <c r="FQ145" i="69"/>
  <c r="FP145" i="69"/>
  <c r="FO145" i="69"/>
  <c r="FN145" i="69"/>
  <c r="FM145" i="69"/>
  <c r="FL145" i="69"/>
  <c r="FK145" i="69"/>
  <c r="FJ145" i="69"/>
  <c r="FI145" i="69"/>
  <c r="FH145" i="69"/>
  <c r="FG145" i="69"/>
  <c r="FF145" i="69"/>
  <c r="FE145" i="69"/>
  <c r="FD145" i="69"/>
  <c r="FC145" i="69"/>
  <c r="FB145" i="69"/>
  <c r="FA145" i="69"/>
  <c r="EZ145" i="69"/>
  <c r="EY145" i="69"/>
  <c r="EX145" i="69"/>
  <c r="FQ144" i="69"/>
  <c r="FP144" i="69"/>
  <c r="FO144" i="69"/>
  <c r="FN144" i="69"/>
  <c r="FM144" i="69"/>
  <c r="FL144" i="69"/>
  <c r="FK144" i="69"/>
  <c r="FJ144" i="69"/>
  <c r="FI144" i="69"/>
  <c r="FH144" i="69"/>
  <c r="FG144" i="69"/>
  <c r="FF144" i="69"/>
  <c r="FE144" i="69"/>
  <c r="FD144" i="69"/>
  <c r="FC144" i="69"/>
  <c r="FB144" i="69"/>
  <c r="FA144" i="69"/>
  <c r="EZ144" i="69"/>
  <c r="EY144" i="69"/>
  <c r="EX144" i="69"/>
  <c r="FQ143" i="69"/>
  <c r="FP143" i="69"/>
  <c r="FO143" i="69"/>
  <c r="FN143" i="69"/>
  <c r="FM143" i="69"/>
  <c r="FL143" i="69"/>
  <c r="FK143" i="69"/>
  <c r="FJ143" i="69"/>
  <c r="FI143" i="69"/>
  <c r="FH143" i="69"/>
  <c r="FG143" i="69"/>
  <c r="FF143" i="69"/>
  <c r="FE143" i="69"/>
  <c r="FD143" i="69"/>
  <c r="FC143" i="69"/>
  <c r="FB143" i="69"/>
  <c r="FA143" i="69"/>
  <c r="EZ143" i="69"/>
  <c r="EY143" i="69"/>
  <c r="EX143" i="69"/>
  <c r="FQ142" i="69"/>
  <c r="FP142" i="69"/>
  <c r="FO142" i="69"/>
  <c r="FN142" i="69"/>
  <c r="FM142" i="69"/>
  <c r="FL142" i="69"/>
  <c r="FK142" i="69"/>
  <c r="FJ142" i="69"/>
  <c r="FI142" i="69"/>
  <c r="FH142" i="69"/>
  <c r="FG142" i="69"/>
  <c r="FF142" i="69"/>
  <c r="FE142" i="69"/>
  <c r="FD142" i="69"/>
  <c r="FC142" i="69"/>
  <c r="FB142" i="69"/>
  <c r="FA142" i="69"/>
  <c r="EZ142" i="69"/>
  <c r="EY142" i="69"/>
  <c r="EX142" i="69"/>
  <c r="FQ141" i="69"/>
  <c r="FP141" i="69"/>
  <c r="FO141" i="69"/>
  <c r="FN141" i="69"/>
  <c r="FM141" i="69"/>
  <c r="FL141" i="69"/>
  <c r="FK141" i="69"/>
  <c r="FJ141" i="69"/>
  <c r="FI141" i="69"/>
  <c r="FH141" i="69"/>
  <c r="FG141" i="69"/>
  <c r="FF141" i="69"/>
  <c r="FE141" i="69"/>
  <c r="FD141" i="69"/>
  <c r="FC141" i="69"/>
  <c r="FB141" i="69"/>
  <c r="FA141" i="69"/>
  <c r="EZ141" i="69"/>
  <c r="EY141" i="69"/>
  <c r="EX141" i="69"/>
  <c r="FQ140" i="69"/>
  <c r="FP140" i="69"/>
  <c r="FO140" i="69"/>
  <c r="FN140" i="69"/>
  <c r="FM140" i="69"/>
  <c r="FL140" i="69"/>
  <c r="FK140" i="69"/>
  <c r="FJ140" i="69"/>
  <c r="FI140" i="69"/>
  <c r="FH140" i="69"/>
  <c r="FG140" i="69"/>
  <c r="FF140" i="69"/>
  <c r="FE140" i="69"/>
  <c r="FD140" i="69"/>
  <c r="FC140" i="69"/>
  <c r="FB140" i="69"/>
  <c r="FA140" i="69"/>
  <c r="EZ140" i="69"/>
  <c r="EY140" i="69"/>
  <c r="EX140" i="69"/>
  <c r="FQ139" i="69"/>
  <c r="FP139" i="69"/>
  <c r="FO139" i="69"/>
  <c r="FN139" i="69"/>
  <c r="FM139" i="69"/>
  <c r="FL139" i="69"/>
  <c r="FK139" i="69"/>
  <c r="FJ139" i="69"/>
  <c r="FI139" i="69"/>
  <c r="FH139" i="69"/>
  <c r="FG139" i="69"/>
  <c r="FF139" i="69"/>
  <c r="FE139" i="69"/>
  <c r="FD139" i="69"/>
  <c r="FC139" i="69"/>
  <c r="FB139" i="69"/>
  <c r="FA139" i="69"/>
  <c r="EZ139" i="69"/>
  <c r="EY139" i="69"/>
  <c r="EX139" i="69"/>
  <c r="FQ138" i="69"/>
  <c r="FP138" i="69"/>
  <c r="FO138" i="69"/>
  <c r="FN138" i="69"/>
  <c r="FM138" i="69"/>
  <c r="FL138" i="69"/>
  <c r="FK138" i="69"/>
  <c r="FJ138" i="69"/>
  <c r="FI138" i="69"/>
  <c r="FH138" i="69"/>
  <c r="FG138" i="69"/>
  <c r="FF138" i="69"/>
  <c r="FE138" i="69"/>
  <c r="FD138" i="69"/>
  <c r="FC138" i="69"/>
  <c r="FB138" i="69"/>
  <c r="FA138" i="69"/>
  <c r="EZ138" i="69"/>
  <c r="EY138" i="69"/>
  <c r="EX138" i="69"/>
  <c r="FQ137" i="69"/>
  <c r="FP137" i="69"/>
  <c r="FO137" i="69"/>
  <c r="FN137" i="69"/>
  <c r="FM137" i="69"/>
  <c r="FL137" i="69"/>
  <c r="FK137" i="69"/>
  <c r="FJ137" i="69"/>
  <c r="FI137" i="69"/>
  <c r="FH137" i="69"/>
  <c r="FG137" i="69"/>
  <c r="FF137" i="69"/>
  <c r="FE137" i="69"/>
  <c r="FD137" i="69"/>
  <c r="FC137" i="69"/>
  <c r="FB137" i="69"/>
  <c r="FA137" i="69"/>
  <c r="EZ137" i="69"/>
  <c r="EY137" i="69"/>
  <c r="EX137" i="69"/>
  <c r="FQ136" i="69"/>
  <c r="FP136" i="69"/>
  <c r="FO136" i="69"/>
  <c r="FN136" i="69"/>
  <c r="FM136" i="69"/>
  <c r="FL136" i="69"/>
  <c r="FK136" i="69"/>
  <c r="FJ136" i="69"/>
  <c r="FI136" i="69"/>
  <c r="FH136" i="69"/>
  <c r="FG136" i="69"/>
  <c r="FF136" i="69"/>
  <c r="FE136" i="69"/>
  <c r="FD136" i="69"/>
  <c r="FC136" i="69"/>
  <c r="FB136" i="69"/>
  <c r="FA136" i="69"/>
  <c r="EZ136" i="69"/>
  <c r="EY136" i="69"/>
  <c r="EX136" i="69"/>
  <c r="FQ135" i="69"/>
  <c r="FP135" i="69"/>
  <c r="FO135" i="69"/>
  <c r="FN135" i="69"/>
  <c r="FM135" i="69"/>
  <c r="FL135" i="69"/>
  <c r="FK135" i="69"/>
  <c r="FJ135" i="69"/>
  <c r="FI135" i="69"/>
  <c r="FH135" i="69"/>
  <c r="FG135" i="69"/>
  <c r="FF135" i="69"/>
  <c r="FE135" i="69"/>
  <c r="FD135" i="69"/>
  <c r="FC135" i="69"/>
  <c r="FB135" i="69"/>
  <c r="FA135" i="69"/>
  <c r="EZ135" i="69"/>
  <c r="EY135" i="69"/>
  <c r="EX135" i="69"/>
  <c r="FQ134" i="69"/>
  <c r="FP134" i="69"/>
  <c r="FO134" i="69"/>
  <c r="FN134" i="69"/>
  <c r="FM134" i="69"/>
  <c r="FL134" i="69"/>
  <c r="FK134" i="69"/>
  <c r="FJ134" i="69"/>
  <c r="FI134" i="69"/>
  <c r="FH134" i="69"/>
  <c r="FG134" i="69"/>
  <c r="FF134" i="69"/>
  <c r="FE134" i="69"/>
  <c r="FD134" i="69"/>
  <c r="FC134" i="69"/>
  <c r="FB134" i="69"/>
  <c r="FA134" i="69"/>
  <c r="EZ134" i="69"/>
  <c r="EY134" i="69"/>
  <c r="EX134" i="69"/>
  <c r="FQ133" i="69"/>
  <c r="FP133" i="69"/>
  <c r="FO133" i="69"/>
  <c r="FN133" i="69"/>
  <c r="FM133" i="69"/>
  <c r="FL133" i="69"/>
  <c r="FK133" i="69"/>
  <c r="FJ133" i="69"/>
  <c r="FI133" i="69"/>
  <c r="FH133" i="69"/>
  <c r="FG133" i="69"/>
  <c r="FF133" i="69"/>
  <c r="FE133" i="69"/>
  <c r="FD133" i="69"/>
  <c r="FC133" i="69"/>
  <c r="FB133" i="69"/>
  <c r="FA133" i="69"/>
  <c r="EZ133" i="69"/>
  <c r="EY133" i="69"/>
  <c r="EX133" i="69"/>
  <c r="FQ132" i="69"/>
  <c r="FP132" i="69"/>
  <c r="FO132" i="69"/>
  <c r="FN132" i="69"/>
  <c r="FM132" i="69"/>
  <c r="FL132" i="69"/>
  <c r="FK132" i="69"/>
  <c r="FJ132" i="69"/>
  <c r="FI132" i="69"/>
  <c r="FH132" i="69"/>
  <c r="FG132" i="69"/>
  <c r="FF132" i="69"/>
  <c r="FE132" i="69"/>
  <c r="FD132" i="69"/>
  <c r="FC132" i="69"/>
  <c r="FB132" i="69"/>
  <c r="FA132" i="69"/>
  <c r="EZ132" i="69"/>
  <c r="EY132" i="69"/>
  <c r="EX132" i="69"/>
  <c r="FQ131" i="69"/>
  <c r="FP131" i="69"/>
  <c r="FO131" i="69"/>
  <c r="FN131" i="69"/>
  <c r="FM131" i="69"/>
  <c r="FL131" i="69"/>
  <c r="FK131" i="69"/>
  <c r="FJ131" i="69"/>
  <c r="FI131" i="69"/>
  <c r="FH131" i="69"/>
  <c r="FG131" i="69"/>
  <c r="FF131" i="69"/>
  <c r="FE131" i="69"/>
  <c r="FD131" i="69"/>
  <c r="FC131" i="69"/>
  <c r="FB131" i="69"/>
  <c r="FA131" i="69"/>
  <c r="EZ131" i="69"/>
  <c r="EY131" i="69"/>
  <c r="EX131" i="69"/>
  <c r="FQ130" i="69"/>
  <c r="FP130" i="69"/>
  <c r="FO130" i="69"/>
  <c r="FN130" i="69"/>
  <c r="FM130" i="69"/>
  <c r="FL130" i="69"/>
  <c r="FK130" i="69"/>
  <c r="FJ130" i="69"/>
  <c r="FI130" i="69"/>
  <c r="FH130" i="69"/>
  <c r="FG130" i="69"/>
  <c r="FF130" i="69"/>
  <c r="FE130" i="69"/>
  <c r="FD130" i="69"/>
  <c r="FC130" i="69"/>
  <c r="FB130" i="69"/>
  <c r="FA130" i="69"/>
  <c r="EZ130" i="69"/>
  <c r="EY130" i="69"/>
  <c r="EX130" i="69"/>
  <c r="FQ129" i="69"/>
  <c r="FP129" i="69"/>
  <c r="FO129" i="69"/>
  <c r="FN129" i="69"/>
  <c r="FM129" i="69"/>
  <c r="FL129" i="69"/>
  <c r="FK129" i="69"/>
  <c r="FJ129" i="69"/>
  <c r="FI129" i="69"/>
  <c r="FH129" i="69"/>
  <c r="FG129" i="69"/>
  <c r="FF129" i="69"/>
  <c r="FE129" i="69"/>
  <c r="FD129" i="69"/>
  <c r="FC129" i="69"/>
  <c r="FB129" i="69"/>
  <c r="FA129" i="69"/>
  <c r="EZ129" i="69"/>
  <c r="EY129" i="69"/>
  <c r="EX129" i="69"/>
  <c r="FQ128" i="69"/>
  <c r="FP128" i="69"/>
  <c r="FO128" i="69"/>
  <c r="FN128" i="69"/>
  <c r="FM128" i="69"/>
  <c r="FL128" i="69"/>
  <c r="FK128" i="69"/>
  <c r="FJ128" i="69"/>
  <c r="FI128" i="69"/>
  <c r="FH128" i="69"/>
  <c r="FG128" i="69"/>
  <c r="FF128" i="69"/>
  <c r="FE128" i="69"/>
  <c r="FD128" i="69"/>
  <c r="FC128" i="69"/>
  <c r="FB128" i="69"/>
  <c r="FA128" i="69"/>
  <c r="EZ128" i="69"/>
  <c r="EY128" i="69"/>
  <c r="EX128" i="69"/>
  <c r="FQ127" i="69"/>
  <c r="FP127" i="69"/>
  <c r="FO127" i="69"/>
  <c r="FN127" i="69"/>
  <c r="FM127" i="69"/>
  <c r="FL127" i="69"/>
  <c r="FK127" i="69"/>
  <c r="FJ127" i="69"/>
  <c r="FI127" i="69"/>
  <c r="FH127" i="69"/>
  <c r="FG127" i="69"/>
  <c r="FF127" i="69"/>
  <c r="FE127" i="69"/>
  <c r="FD127" i="69"/>
  <c r="FC127" i="69"/>
  <c r="FB127" i="69"/>
  <c r="FA127" i="69"/>
  <c r="EZ127" i="69"/>
  <c r="EY127" i="69"/>
  <c r="EX127" i="69"/>
  <c r="FQ126" i="69"/>
  <c r="FP126" i="69"/>
  <c r="FO126" i="69"/>
  <c r="FN126" i="69"/>
  <c r="FM126" i="69"/>
  <c r="FL126" i="69"/>
  <c r="FK126" i="69"/>
  <c r="FJ126" i="69"/>
  <c r="FI126" i="69"/>
  <c r="FH126" i="69"/>
  <c r="FG126" i="69"/>
  <c r="FF126" i="69"/>
  <c r="FE126" i="69"/>
  <c r="FD126" i="69"/>
  <c r="FC126" i="69"/>
  <c r="FB126" i="69"/>
  <c r="FA126" i="69"/>
  <c r="EZ126" i="69"/>
  <c r="EY126" i="69"/>
  <c r="EX126" i="69"/>
  <c r="FQ125" i="69"/>
  <c r="FP125" i="69"/>
  <c r="FO125" i="69"/>
  <c r="FN125" i="69"/>
  <c r="FM125" i="69"/>
  <c r="FL125" i="69"/>
  <c r="FK125" i="69"/>
  <c r="FJ125" i="69"/>
  <c r="FI125" i="69"/>
  <c r="FH125" i="69"/>
  <c r="FG125" i="69"/>
  <c r="FF125" i="69"/>
  <c r="FE125" i="69"/>
  <c r="FD125" i="69"/>
  <c r="FC125" i="69"/>
  <c r="FB125" i="69"/>
  <c r="FA125" i="69"/>
  <c r="EZ125" i="69"/>
  <c r="EY125" i="69"/>
  <c r="EX125" i="69"/>
  <c r="FQ124" i="69"/>
  <c r="FP124" i="69"/>
  <c r="FO124" i="69"/>
  <c r="FN124" i="69"/>
  <c r="FM124" i="69"/>
  <c r="FL124" i="69"/>
  <c r="FK124" i="69"/>
  <c r="FJ124" i="69"/>
  <c r="FI124" i="69"/>
  <c r="FH124" i="69"/>
  <c r="FG124" i="69"/>
  <c r="FF124" i="69"/>
  <c r="FE124" i="69"/>
  <c r="FD124" i="69"/>
  <c r="FC124" i="69"/>
  <c r="FB124" i="69"/>
  <c r="FA124" i="69"/>
  <c r="EZ124" i="69"/>
  <c r="EY124" i="69"/>
  <c r="EX124" i="69"/>
  <c r="FQ123" i="69"/>
  <c r="FP123" i="69"/>
  <c r="FO123" i="69"/>
  <c r="FN123" i="69"/>
  <c r="FM123" i="69"/>
  <c r="FL123" i="69"/>
  <c r="FK123" i="69"/>
  <c r="FJ123" i="69"/>
  <c r="FI123" i="69"/>
  <c r="FH123" i="69"/>
  <c r="FG123" i="69"/>
  <c r="FF123" i="69"/>
  <c r="FE123" i="69"/>
  <c r="FD123" i="69"/>
  <c r="FC123" i="69"/>
  <c r="FB123" i="69"/>
  <c r="FA123" i="69"/>
  <c r="EZ123" i="69"/>
  <c r="EY123" i="69"/>
  <c r="EX123" i="69"/>
  <c r="FQ122" i="69"/>
  <c r="FP122" i="69"/>
  <c r="FO122" i="69"/>
  <c r="FN122" i="69"/>
  <c r="FM122" i="69"/>
  <c r="FL122" i="69"/>
  <c r="FK122" i="69"/>
  <c r="FJ122" i="69"/>
  <c r="FI122" i="69"/>
  <c r="FH122" i="69"/>
  <c r="FG122" i="69"/>
  <c r="FF122" i="69"/>
  <c r="FE122" i="69"/>
  <c r="FD122" i="69"/>
  <c r="FC122" i="69"/>
  <c r="FB122" i="69"/>
  <c r="FA122" i="69"/>
  <c r="EZ122" i="69"/>
  <c r="EY122" i="69"/>
  <c r="EX122" i="69"/>
  <c r="FQ121" i="69"/>
  <c r="FP121" i="69"/>
  <c r="FO121" i="69"/>
  <c r="FN121" i="69"/>
  <c r="FM121" i="69"/>
  <c r="FL121" i="69"/>
  <c r="FK121" i="69"/>
  <c r="FJ121" i="69"/>
  <c r="FI121" i="69"/>
  <c r="FH121" i="69"/>
  <c r="FG121" i="69"/>
  <c r="FF121" i="69"/>
  <c r="FE121" i="69"/>
  <c r="FD121" i="69"/>
  <c r="FC121" i="69"/>
  <c r="FB121" i="69"/>
  <c r="FA121" i="69"/>
  <c r="EZ121" i="69"/>
  <c r="EY121" i="69"/>
  <c r="EX121" i="69"/>
  <c r="FQ120" i="69"/>
  <c r="FP120" i="69"/>
  <c r="FO120" i="69"/>
  <c r="FN120" i="69"/>
  <c r="FM120" i="69"/>
  <c r="FL120" i="69"/>
  <c r="FK120" i="69"/>
  <c r="FJ120" i="69"/>
  <c r="FI120" i="69"/>
  <c r="FH120" i="69"/>
  <c r="FG120" i="69"/>
  <c r="FF120" i="69"/>
  <c r="FE120" i="69"/>
  <c r="FD120" i="69"/>
  <c r="FC120" i="69"/>
  <c r="FB120" i="69"/>
  <c r="FA120" i="69"/>
  <c r="EZ120" i="69"/>
  <c r="EY120" i="69"/>
  <c r="EX120" i="69"/>
  <c r="FQ119" i="69"/>
  <c r="FP119" i="69"/>
  <c r="FO119" i="69"/>
  <c r="FN119" i="69"/>
  <c r="FM119" i="69"/>
  <c r="FL119" i="69"/>
  <c r="FK119" i="69"/>
  <c r="FJ119" i="69"/>
  <c r="FI119" i="69"/>
  <c r="FH119" i="69"/>
  <c r="FG119" i="69"/>
  <c r="FF119" i="69"/>
  <c r="FE119" i="69"/>
  <c r="FD119" i="69"/>
  <c r="FC119" i="69"/>
  <c r="FB119" i="69"/>
  <c r="FA119" i="69"/>
  <c r="EZ119" i="69"/>
  <c r="EY119" i="69"/>
  <c r="EX119" i="69"/>
  <c r="FQ118" i="69"/>
  <c r="FP118" i="69"/>
  <c r="FO118" i="69"/>
  <c r="FN118" i="69"/>
  <c r="FM118" i="69"/>
  <c r="FL118" i="69"/>
  <c r="FK118" i="69"/>
  <c r="FJ118" i="69"/>
  <c r="FI118" i="69"/>
  <c r="FH118" i="69"/>
  <c r="FG118" i="69"/>
  <c r="FF118" i="69"/>
  <c r="FE118" i="69"/>
  <c r="FD118" i="69"/>
  <c r="FC118" i="69"/>
  <c r="FB118" i="69"/>
  <c r="FA118" i="69"/>
  <c r="EZ118" i="69"/>
  <c r="EY118" i="69"/>
  <c r="EX118" i="69"/>
  <c r="FQ117" i="69"/>
  <c r="FP117" i="69"/>
  <c r="FO117" i="69"/>
  <c r="FN117" i="69"/>
  <c r="FM117" i="69"/>
  <c r="FL117" i="69"/>
  <c r="FK117" i="69"/>
  <c r="FJ117" i="69"/>
  <c r="FI117" i="69"/>
  <c r="FH117" i="69"/>
  <c r="FG117" i="69"/>
  <c r="FF117" i="69"/>
  <c r="FE117" i="69"/>
  <c r="FD117" i="69"/>
  <c r="FC117" i="69"/>
  <c r="FB117" i="69"/>
  <c r="FA117" i="69"/>
  <c r="EZ117" i="69"/>
  <c r="EY117" i="69"/>
  <c r="EX117" i="69"/>
  <c r="FQ116" i="69"/>
  <c r="FP116" i="69"/>
  <c r="FO116" i="69"/>
  <c r="FN116" i="69"/>
  <c r="FM116" i="69"/>
  <c r="FL116" i="69"/>
  <c r="FK116" i="69"/>
  <c r="FJ116" i="69"/>
  <c r="FI116" i="69"/>
  <c r="FH116" i="69"/>
  <c r="FG116" i="69"/>
  <c r="FF116" i="69"/>
  <c r="FE116" i="69"/>
  <c r="FD116" i="69"/>
  <c r="FC116" i="69"/>
  <c r="FB116" i="69"/>
  <c r="FA116" i="69"/>
  <c r="EZ116" i="69"/>
  <c r="EY116" i="69"/>
  <c r="EX116" i="69"/>
  <c r="FQ115" i="69"/>
  <c r="FP115" i="69"/>
  <c r="FO115" i="69"/>
  <c r="FN115" i="69"/>
  <c r="FM115" i="69"/>
  <c r="FL115" i="69"/>
  <c r="FK115" i="69"/>
  <c r="FJ115" i="69"/>
  <c r="FI115" i="69"/>
  <c r="FH115" i="69"/>
  <c r="FG115" i="69"/>
  <c r="FF115" i="69"/>
  <c r="FE115" i="69"/>
  <c r="FD115" i="69"/>
  <c r="FC115" i="69"/>
  <c r="FB115" i="69"/>
  <c r="FA115" i="69"/>
  <c r="EZ115" i="69"/>
  <c r="EY115" i="69"/>
  <c r="EX115" i="69"/>
  <c r="FQ114" i="69"/>
  <c r="FP114" i="69"/>
  <c r="FO114" i="69"/>
  <c r="FN114" i="69"/>
  <c r="FM114" i="69"/>
  <c r="FL114" i="69"/>
  <c r="FK114" i="69"/>
  <c r="FJ114" i="69"/>
  <c r="FI114" i="69"/>
  <c r="FH114" i="69"/>
  <c r="FG114" i="69"/>
  <c r="FF114" i="69"/>
  <c r="FE114" i="69"/>
  <c r="FD114" i="69"/>
  <c r="FC114" i="69"/>
  <c r="FB114" i="69"/>
  <c r="FA114" i="69"/>
  <c r="EY114" i="69"/>
  <c r="EX114" i="69"/>
  <c r="FQ113" i="69"/>
  <c r="FP113" i="69"/>
  <c r="FO113" i="69"/>
  <c r="FN113" i="69"/>
  <c r="FM113" i="69"/>
  <c r="FL113" i="69"/>
  <c r="FK113" i="69"/>
  <c r="FJ113" i="69"/>
  <c r="FI113" i="69"/>
  <c r="FH113" i="69"/>
  <c r="FG113" i="69"/>
  <c r="FF113" i="69"/>
  <c r="FE113" i="69"/>
  <c r="FD113" i="69"/>
  <c r="FC113" i="69"/>
  <c r="FB113" i="69"/>
  <c r="FA113" i="69"/>
  <c r="EZ113" i="69"/>
  <c r="EY113" i="69"/>
  <c r="EX113" i="69"/>
  <c r="FQ112" i="69"/>
  <c r="FP112" i="69"/>
  <c r="FO112" i="69"/>
  <c r="FN112" i="69"/>
  <c r="FM112" i="69"/>
  <c r="FL112" i="69"/>
  <c r="FK112" i="69"/>
  <c r="FJ112" i="69"/>
  <c r="FI112" i="69"/>
  <c r="FH112" i="69"/>
  <c r="FG112" i="69"/>
  <c r="FF112" i="69"/>
  <c r="FE112" i="69"/>
  <c r="FD112" i="69"/>
  <c r="FC112" i="69"/>
  <c r="FB112" i="69"/>
  <c r="FA112" i="69"/>
  <c r="EZ112" i="69"/>
  <c r="EY112" i="69"/>
  <c r="EX112" i="69"/>
  <c r="FQ111" i="69"/>
  <c r="FP111" i="69"/>
  <c r="FO111" i="69"/>
  <c r="FN111" i="69"/>
  <c r="FM111" i="69"/>
  <c r="FL111" i="69"/>
  <c r="FK111" i="69"/>
  <c r="FJ111" i="69"/>
  <c r="FI111" i="69"/>
  <c r="FH111" i="69"/>
  <c r="FG111" i="69"/>
  <c r="FF111" i="69"/>
  <c r="FE111" i="69"/>
  <c r="FD111" i="69"/>
  <c r="FC111" i="69"/>
  <c r="FB111" i="69"/>
  <c r="FA111" i="69"/>
  <c r="EZ111" i="69"/>
  <c r="EY111" i="69"/>
  <c r="EX111" i="69"/>
  <c r="FQ110" i="69"/>
  <c r="FP110" i="69"/>
  <c r="FO110" i="69"/>
  <c r="FN110" i="69"/>
  <c r="FM110" i="69"/>
  <c r="FL110" i="69"/>
  <c r="FK110" i="69"/>
  <c r="FJ110" i="69"/>
  <c r="FI110" i="69"/>
  <c r="FH110" i="69"/>
  <c r="FG110" i="69"/>
  <c r="FF110" i="69"/>
  <c r="FE110" i="69"/>
  <c r="FD110" i="69"/>
  <c r="FC110" i="69"/>
  <c r="FB110" i="69"/>
  <c r="FA110" i="69"/>
  <c r="EZ110" i="69"/>
  <c r="EY110" i="69"/>
  <c r="EX110" i="69"/>
  <c r="FQ109" i="69"/>
  <c r="FP109" i="69"/>
  <c r="FO109" i="69"/>
  <c r="FN109" i="69"/>
  <c r="FM109" i="69"/>
  <c r="FL109" i="69"/>
  <c r="FK109" i="69"/>
  <c r="FJ109" i="69"/>
  <c r="FI109" i="69"/>
  <c r="FH109" i="69"/>
  <c r="FG109" i="69"/>
  <c r="FF109" i="69"/>
  <c r="FE109" i="69"/>
  <c r="FD109" i="69"/>
  <c r="FC109" i="69"/>
  <c r="FB109" i="69"/>
  <c r="FA109" i="69"/>
  <c r="EZ109" i="69"/>
  <c r="EY109" i="69"/>
  <c r="EX109" i="69"/>
  <c r="FQ108" i="69"/>
  <c r="FP108" i="69"/>
  <c r="FO108" i="69"/>
  <c r="FN108" i="69"/>
  <c r="FM108" i="69"/>
  <c r="FL108" i="69"/>
  <c r="FK108" i="69"/>
  <c r="FJ108" i="69"/>
  <c r="FI108" i="69"/>
  <c r="FH108" i="69"/>
  <c r="FG108" i="69"/>
  <c r="FF108" i="69"/>
  <c r="FE108" i="69"/>
  <c r="FD108" i="69"/>
  <c r="FC108" i="69"/>
  <c r="FB108" i="69"/>
  <c r="FA108" i="69"/>
  <c r="EZ108" i="69"/>
  <c r="EY108" i="69"/>
  <c r="EX108" i="69"/>
  <c r="FQ107" i="69"/>
  <c r="FP107" i="69"/>
  <c r="FO107" i="69"/>
  <c r="FN107" i="69"/>
  <c r="FM107" i="69"/>
  <c r="FL107" i="69"/>
  <c r="FK107" i="69"/>
  <c r="FJ107" i="69"/>
  <c r="FI107" i="69"/>
  <c r="FH107" i="69"/>
  <c r="FG107" i="69"/>
  <c r="FF107" i="69"/>
  <c r="FE107" i="69"/>
  <c r="FD107" i="69"/>
  <c r="FC107" i="69"/>
  <c r="FB107" i="69"/>
  <c r="FA107" i="69"/>
  <c r="EZ107" i="69"/>
  <c r="EY107" i="69"/>
  <c r="EX107" i="69"/>
  <c r="FQ106" i="69"/>
  <c r="FP106" i="69"/>
  <c r="FO106" i="69"/>
  <c r="FN106" i="69"/>
  <c r="FM106" i="69"/>
  <c r="FL106" i="69"/>
  <c r="FK106" i="69"/>
  <c r="FJ106" i="69"/>
  <c r="FI106" i="69"/>
  <c r="FH106" i="69"/>
  <c r="FG106" i="69"/>
  <c r="FF106" i="69"/>
  <c r="FE106" i="69"/>
  <c r="FD106" i="69"/>
  <c r="FC106" i="69"/>
  <c r="FB106" i="69"/>
  <c r="FA106" i="69"/>
  <c r="EZ106" i="69"/>
  <c r="EY106" i="69"/>
  <c r="EX106" i="69"/>
  <c r="FQ105" i="69"/>
  <c r="FP105" i="69"/>
  <c r="FO105" i="69"/>
  <c r="FN105" i="69"/>
  <c r="FM105" i="69"/>
  <c r="FL105" i="69"/>
  <c r="FK105" i="69"/>
  <c r="FJ105" i="69"/>
  <c r="FI105" i="69"/>
  <c r="FH105" i="69"/>
  <c r="FG105" i="69"/>
  <c r="FF105" i="69"/>
  <c r="FE105" i="69"/>
  <c r="FD105" i="69"/>
  <c r="FC105" i="69"/>
  <c r="FB105" i="69"/>
  <c r="FA105" i="69"/>
  <c r="EZ105" i="69"/>
  <c r="EY105" i="69"/>
  <c r="EX105" i="69"/>
  <c r="FQ104" i="69"/>
  <c r="FP104" i="69"/>
  <c r="FO104" i="69"/>
  <c r="FN104" i="69"/>
  <c r="FM104" i="69"/>
  <c r="FL104" i="69"/>
  <c r="FK104" i="69"/>
  <c r="FJ104" i="69"/>
  <c r="FI104" i="69"/>
  <c r="FH104" i="69"/>
  <c r="FG104" i="69"/>
  <c r="FF104" i="69"/>
  <c r="FE104" i="69"/>
  <c r="FD104" i="69"/>
  <c r="FC104" i="69"/>
  <c r="FB104" i="69"/>
  <c r="FA104" i="69"/>
  <c r="EZ104" i="69"/>
  <c r="EY104" i="69"/>
  <c r="EX104" i="69"/>
  <c r="FQ103" i="69"/>
  <c r="FP103" i="69"/>
  <c r="FO103" i="69"/>
  <c r="FN103" i="69"/>
  <c r="FM103" i="69"/>
  <c r="FL103" i="69"/>
  <c r="FK103" i="69"/>
  <c r="FJ103" i="69"/>
  <c r="FI103" i="69"/>
  <c r="FH103" i="69"/>
  <c r="FG103" i="69"/>
  <c r="FF103" i="69"/>
  <c r="FE103" i="69"/>
  <c r="FD103" i="69"/>
  <c r="FC103" i="69"/>
  <c r="FB103" i="69"/>
  <c r="FA103" i="69"/>
  <c r="EZ103" i="69"/>
  <c r="EY103" i="69"/>
  <c r="EX103" i="69"/>
  <c r="FQ102" i="69"/>
  <c r="FP102" i="69"/>
  <c r="FO102" i="69"/>
  <c r="FN102" i="69"/>
  <c r="FM102" i="69"/>
  <c r="FL102" i="69"/>
  <c r="FK102" i="69"/>
  <c r="FJ102" i="69"/>
  <c r="FI102" i="69"/>
  <c r="FH102" i="69"/>
  <c r="FG102" i="69"/>
  <c r="FF102" i="69"/>
  <c r="FE102" i="69"/>
  <c r="FD102" i="69"/>
  <c r="FC102" i="69"/>
  <c r="FB102" i="69"/>
  <c r="FA102" i="69"/>
  <c r="EZ102" i="69"/>
  <c r="EY102" i="69"/>
  <c r="EX102" i="69"/>
  <c r="FQ101" i="69"/>
  <c r="FP101" i="69"/>
  <c r="FO101" i="69"/>
  <c r="FN101" i="69"/>
  <c r="FM101" i="69"/>
  <c r="FL101" i="69"/>
  <c r="FK101" i="69"/>
  <c r="FJ101" i="69"/>
  <c r="FI101" i="69"/>
  <c r="FH101" i="69"/>
  <c r="FG101" i="69"/>
  <c r="FF101" i="69"/>
  <c r="FE101" i="69"/>
  <c r="FD101" i="69"/>
  <c r="FC101" i="69"/>
  <c r="FB101" i="69"/>
  <c r="FA101" i="69"/>
  <c r="EZ101" i="69"/>
  <c r="EY101" i="69"/>
  <c r="EX101" i="69"/>
  <c r="FQ100" i="69"/>
  <c r="FP100" i="69"/>
  <c r="FO100" i="69"/>
  <c r="FN100" i="69"/>
  <c r="FM100" i="69"/>
  <c r="FL100" i="69"/>
  <c r="FK100" i="69"/>
  <c r="FJ100" i="69"/>
  <c r="FI100" i="69"/>
  <c r="FH100" i="69"/>
  <c r="FG100" i="69"/>
  <c r="FF100" i="69"/>
  <c r="FE100" i="69"/>
  <c r="FD100" i="69"/>
  <c r="FC100" i="69"/>
  <c r="FB100" i="69"/>
  <c r="FA100" i="69"/>
  <c r="EZ100" i="69"/>
  <c r="EY100" i="69"/>
  <c r="EX100" i="69"/>
  <c r="FQ99" i="69"/>
  <c r="FP99" i="69"/>
  <c r="FO99" i="69"/>
  <c r="FN99" i="69"/>
  <c r="FM99" i="69"/>
  <c r="FL99" i="69"/>
  <c r="FK99" i="69"/>
  <c r="FJ99" i="69"/>
  <c r="FI99" i="69"/>
  <c r="FH99" i="69"/>
  <c r="FG99" i="69"/>
  <c r="FF99" i="69"/>
  <c r="FE99" i="69"/>
  <c r="FD99" i="69"/>
  <c r="FC99" i="69"/>
  <c r="FB99" i="69"/>
  <c r="FA99" i="69"/>
  <c r="EZ99" i="69"/>
  <c r="EY99" i="69"/>
  <c r="EX99" i="69"/>
  <c r="FQ98" i="69"/>
  <c r="FP98" i="69"/>
  <c r="FO98" i="69"/>
  <c r="FN98" i="69"/>
  <c r="FM98" i="69"/>
  <c r="FL98" i="69"/>
  <c r="FK98" i="69"/>
  <c r="FJ98" i="69"/>
  <c r="FI98" i="69"/>
  <c r="FH98" i="69"/>
  <c r="FG98" i="69"/>
  <c r="FF98" i="69"/>
  <c r="FE98" i="69"/>
  <c r="FD98" i="69"/>
  <c r="FC98" i="69"/>
  <c r="FB98" i="69"/>
  <c r="FA98" i="69"/>
  <c r="EZ98" i="69"/>
  <c r="EY98" i="69"/>
  <c r="EX98" i="69"/>
  <c r="FQ97" i="69"/>
  <c r="FP97" i="69"/>
  <c r="FO97" i="69"/>
  <c r="FN97" i="69"/>
  <c r="FM97" i="69"/>
  <c r="FL97" i="69"/>
  <c r="FK97" i="69"/>
  <c r="FJ97" i="69"/>
  <c r="FI97" i="69"/>
  <c r="FH97" i="69"/>
  <c r="FG97" i="69"/>
  <c r="FF97" i="69"/>
  <c r="FE97" i="69"/>
  <c r="FD97" i="69"/>
  <c r="FC97" i="69"/>
  <c r="FB97" i="69"/>
  <c r="FA97" i="69"/>
  <c r="EZ97" i="69"/>
  <c r="EY97" i="69"/>
  <c r="EX97" i="69"/>
  <c r="FQ96" i="69"/>
  <c r="FP96" i="69"/>
  <c r="FO96" i="69"/>
  <c r="FN96" i="69"/>
  <c r="FM96" i="69"/>
  <c r="FL96" i="69"/>
  <c r="FK96" i="69"/>
  <c r="FJ96" i="69"/>
  <c r="FI96" i="69"/>
  <c r="FH96" i="69"/>
  <c r="FG96" i="69"/>
  <c r="FF96" i="69"/>
  <c r="FE96" i="69"/>
  <c r="FD96" i="69"/>
  <c r="FC96" i="69"/>
  <c r="FB96" i="69"/>
  <c r="FA96" i="69"/>
  <c r="EZ96" i="69"/>
  <c r="EY96" i="69"/>
  <c r="EX96" i="69"/>
  <c r="FQ95" i="69"/>
  <c r="FP95" i="69"/>
  <c r="FO95" i="69"/>
  <c r="FN95" i="69"/>
  <c r="FM95" i="69"/>
  <c r="FL95" i="69"/>
  <c r="FK95" i="69"/>
  <c r="FJ95" i="69"/>
  <c r="FI95" i="69"/>
  <c r="FH95" i="69"/>
  <c r="FG95" i="69"/>
  <c r="FF95" i="69"/>
  <c r="FE95" i="69"/>
  <c r="FD95" i="69"/>
  <c r="FC95" i="69"/>
  <c r="FB95" i="69"/>
  <c r="FA95" i="69"/>
  <c r="EZ95" i="69"/>
  <c r="EY95" i="69"/>
  <c r="EX95" i="69"/>
  <c r="FQ94" i="69"/>
  <c r="FP94" i="69"/>
  <c r="FO94" i="69"/>
  <c r="FN94" i="69"/>
  <c r="FM94" i="69"/>
  <c r="FL94" i="69"/>
  <c r="FK94" i="69"/>
  <c r="FJ94" i="69"/>
  <c r="FI94" i="69"/>
  <c r="FH94" i="69"/>
  <c r="FG94" i="69"/>
  <c r="FF94" i="69"/>
  <c r="FE94" i="69"/>
  <c r="FD94" i="69"/>
  <c r="FC94" i="69"/>
  <c r="FB94" i="69"/>
  <c r="FA94" i="69"/>
  <c r="EZ94" i="69"/>
  <c r="EY94" i="69"/>
  <c r="EX94" i="69"/>
  <c r="FQ93" i="69"/>
  <c r="FP93" i="69"/>
  <c r="FO93" i="69"/>
  <c r="FN93" i="69"/>
  <c r="FM93" i="69"/>
  <c r="FL93" i="69"/>
  <c r="FK93" i="69"/>
  <c r="FJ93" i="69"/>
  <c r="FI93" i="69"/>
  <c r="FH93" i="69"/>
  <c r="FG93" i="69"/>
  <c r="FF93" i="69"/>
  <c r="FE93" i="69"/>
  <c r="FD93" i="69"/>
  <c r="FC93" i="69"/>
  <c r="FB93" i="69"/>
  <c r="FA93" i="69"/>
  <c r="EZ93" i="69"/>
  <c r="EY93" i="69"/>
  <c r="EX93" i="69"/>
  <c r="FQ92" i="69"/>
  <c r="FP92" i="69"/>
  <c r="FO92" i="69"/>
  <c r="FN92" i="69"/>
  <c r="FM92" i="69"/>
  <c r="FL92" i="69"/>
  <c r="FK92" i="69"/>
  <c r="FJ92" i="69"/>
  <c r="FI92" i="69"/>
  <c r="FH92" i="69"/>
  <c r="FG92" i="69"/>
  <c r="FF92" i="69"/>
  <c r="FE92" i="69"/>
  <c r="FD92" i="69"/>
  <c r="FC92" i="69"/>
  <c r="FB92" i="69"/>
  <c r="FA92" i="69"/>
  <c r="EZ92" i="69"/>
  <c r="EY92" i="69"/>
  <c r="EX92" i="69"/>
  <c r="FQ91" i="69"/>
  <c r="FP91" i="69"/>
  <c r="FO91" i="69"/>
  <c r="FN91" i="69"/>
  <c r="FM91" i="69"/>
  <c r="FL91" i="69"/>
  <c r="FK91" i="69"/>
  <c r="FJ91" i="69"/>
  <c r="FI91" i="69"/>
  <c r="FH91" i="69"/>
  <c r="FG91" i="69"/>
  <c r="FF91" i="69"/>
  <c r="FE91" i="69"/>
  <c r="FD91" i="69"/>
  <c r="FC91" i="69"/>
  <c r="FB91" i="69"/>
  <c r="FA91" i="69"/>
  <c r="EZ91" i="69"/>
  <c r="EY91" i="69"/>
  <c r="EX91" i="69"/>
  <c r="FQ90" i="69"/>
  <c r="FP90" i="69"/>
  <c r="FO90" i="69"/>
  <c r="FN90" i="69"/>
  <c r="FM90" i="69"/>
  <c r="FL90" i="69"/>
  <c r="FK90" i="69"/>
  <c r="FJ90" i="69"/>
  <c r="FI90" i="69"/>
  <c r="FH90" i="69"/>
  <c r="FG90" i="69"/>
  <c r="FF90" i="69"/>
  <c r="FE90" i="69"/>
  <c r="FD90" i="69"/>
  <c r="FC90" i="69"/>
  <c r="FB90" i="69"/>
  <c r="FA90" i="69"/>
  <c r="EZ90" i="69"/>
  <c r="EY90" i="69"/>
  <c r="EX90" i="69"/>
  <c r="FQ89" i="69"/>
  <c r="FP89" i="69"/>
  <c r="FO89" i="69"/>
  <c r="FN89" i="69"/>
  <c r="FM89" i="69"/>
  <c r="FL89" i="69"/>
  <c r="FK89" i="69"/>
  <c r="FJ89" i="69"/>
  <c r="FI89" i="69"/>
  <c r="FH89" i="69"/>
  <c r="FG89" i="69"/>
  <c r="FF89" i="69"/>
  <c r="FE89" i="69"/>
  <c r="FD89" i="69"/>
  <c r="FC89" i="69"/>
  <c r="FB89" i="69"/>
  <c r="FA89" i="69"/>
  <c r="EZ89" i="69"/>
  <c r="EY89" i="69"/>
  <c r="EX89" i="69"/>
  <c r="FQ88" i="69"/>
  <c r="FP88" i="69"/>
  <c r="FO88" i="69"/>
  <c r="FN88" i="69"/>
  <c r="FM88" i="69"/>
  <c r="FL88" i="69"/>
  <c r="FK88" i="69"/>
  <c r="FJ88" i="69"/>
  <c r="FI88" i="69"/>
  <c r="FH88" i="69"/>
  <c r="FG88" i="69"/>
  <c r="FF88" i="69"/>
  <c r="FE88" i="69"/>
  <c r="FD88" i="69"/>
  <c r="FC88" i="69"/>
  <c r="FB88" i="69"/>
  <c r="FA88" i="69"/>
  <c r="EZ88" i="69"/>
  <c r="EY88" i="69"/>
  <c r="EX88" i="69"/>
  <c r="FQ87" i="69"/>
  <c r="FP87" i="69"/>
  <c r="FO87" i="69"/>
  <c r="FN87" i="69"/>
  <c r="FM87" i="69"/>
  <c r="FL87" i="69"/>
  <c r="FK87" i="69"/>
  <c r="FJ87" i="69"/>
  <c r="FI87" i="69"/>
  <c r="FH87" i="69"/>
  <c r="FG87" i="69"/>
  <c r="FF87" i="69"/>
  <c r="FE87" i="69"/>
  <c r="FD87" i="69"/>
  <c r="FC87" i="69"/>
  <c r="FA87" i="69"/>
  <c r="EZ87" i="69"/>
  <c r="EY87" i="69"/>
  <c r="EX87" i="69"/>
  <c r="FQ86" i="69"/>
  <c r="FP86" i="69"/>
  <c r="FO86" i="69"/>
  <c r="FN86" i="69"/>
  <c r="FM86" i="69"/>
  <c r="FL86" i="69"/>
  <c r="FK86" i="69"/>
  <c r="FJ86" i="69"/>
  <c r="FI86" i="69"/>
  <c r="FH86" i="69"/>
  <c r="FG86" i="69"/>
  <c r="FF86" i="69"/>
  <c r="FE86" i="69"/>
  <c r="FD86" i="69"/>
  <c r="FC86" i="69"/>
  <c r="FB86" i="69"/>
  <c r="FA86" i="69"/>
  <c r="EZ86" i="69"/>
  <c r="EY86" i="69"/>
  <c r="FQ85" i="69"/>
  <c r="FP85" i="69"/>
  <c r="FO85" i="69"/>
  <c r="FN85" i="69"/>
  <c r="FM85" i="69"/>
  <c r="FL85" i="69"/>
  <c r="FK85" i="69"/>
  <c r="FJ85" i="69"/>
  <c r="FI85" i="69"/>
  <c r="FH85" i="69"/>
  <c r="FG85" i="69"/>
  <c r="FF85" i="69"/>
  <c r="FE85" i="69"/>
  <c r="FD85" i="69"/>
  <c r="FC85" i="69"/>
  <c r="FB85" i="69"/>
  <c r="FA85" i="69"/>
  <c r="EZ85" i="69"/>
  <c r="EY85" i="69"/>
  <c r="EX85" i="69"/>
  <c r="FQ84" i="69"/>
  <c r="FP84" i="69"/>
  <c r="FO84" i="69"/>
  <c r="FN84" i="69"/>
  <c r="FM84" i="69"/>
  <c r="FL84" i="69"/>
  <c r="FK84" i="69"/>
  <c r="FJ84" i="69"/>
  <c r="FI84" i="69"/>
  <c r="FH84" i="69"/>
  <c r="FG84" i="69"/>
  <c r="FF84" i="69"/>
  <c r="FE84" i="69"/>
  <c r="FD84" i="69"/>
  <c r="FC84" i="69"/>
  <c r="FB84" i="69"/>
  <c r="FA84" i="69"/>
  <c r="EZ84" i="69"/>
  <c r="EY84" i="69"/>
  <c r="EX84" i="69"/>
  <c r="FQ83" i="69"/>
  <c r="FP83" i="69"/>
  <c r="FO83" i="69"/>
  <c r="FN83" i="69"/>
  <c r="FM83" i="69"/>
  <c r="FL83" i="69"/>
  <c r="FK83" i="69"/>
  <c r="FJ83" i="69"/>
  <c r="FI83" i="69"/>
  <c r="FH83" i="69"/>
  <c r="FG83" i="69"/>
  <c r="FF83" i="69"/>
  <c r="FE83" i="69"/>
  <c r="FD83" i="69"/>
  <c r="FC83" i="69"/>
  <c r="FB83" i="69"/>
  <c r="FA83" i="69"/>
  <c r="EZ83" i="69"/>
  <c r="EY83" i="69"/>
  <c r="EX83" i="69"/>
  <c r="FQ82" i="69"/>
  <c r="FP82" i="69"/>
  <c r="FO82" i="69"/>
  <c r="FN82" i="69"/>
  <c r="FM82" i="69"/>
  <c r="FL82" i="69"/>
  <c r="FK82" i="69"/>
  <c r="FJ82" i="69"/>
  <c r="FI82" i="69"/>
  <c r="FH82" i="69"/>
  <c r="FG82" i="69"/>
  <c r="FF82" i="69"/>
  <c r="FE82" i="69"/>
  <c r="FD82" i="69"/>
  <c r="FC82" i="69"/>
  <c r="FB82" i="69"/>
  <c r="FA82" i="69"/>
  <c r="EZ82" i="69"/>
  <c r="EY82" i="69"/>
  <c r="EX82" i="69"/>
  <c r="FQ81" i="69"/>
  <c r="FP81" i="69"/>
  <c r="FO81" i="69"/>
  <c r="FN81" i="69"/>
  <c r="FM81" i="69"/>
  <c r="FL81" i="69"/>
  <c r="FK81" i="69"/>
  <c r="FJ81" i="69"/>
  <c r="FI81" i="69"/>
  <c r="FH81" i="69"/>
  <c r="FG81" i="69"/>
  <c r="FF81" i="69"/>
  <c r="FE81" i="69"/>
  <c r="FD81" i="69"/>
  <c r="FC81" i="69"/>
  <c r="FB81" i="69"/>
  <c r="FA81" i="69"/>
  <c r="EZ81" i="69"/>
  <c r="EY81" i="69"/>
  <c r="EX81" i="69"/>
  <c r="FQ80" i="69"/>
  <c r="FP80" i="69"/>
  <c r="FO80" i="69"/>
  <c r="FN80" i="69"/>
  <c r="FM80" i="69"/>
  <c r="FL80" i="69"/>
  <c r="FK80" i="69"/>
  <c r="FJ80" i="69"/>
  <c r="FI80" i="69"/>
  <c r="FH80" i="69"/>
  <c r="FG80" i="69"/>
  <c r="FF80" i="69"/>
  <c r="FE80" i="69"/>
  <c r="FD80" i="69"/>
  <c r="FC80" i="69"/>
  <c r="FA80" i="69"/>
  <c r="EZ80" i="69"/>
  <c r="EY80" i="69"/>
  <c r="EX80" i="69"/>
  <c r="FQ79" i="69"/>
  <c r="FP79" i="69"/>
  <c r="FO79" i="69"/>
  <c r="FN79" i="69"/>
  <c r="FM79" i="69"/>
  <c r="FL79" i="69"/>
  <c r="FK79" i="69"/>
  <c r="FJ79" i="69"/>
  <c r="FI79" i="69"/>
  <c r="FH79" i="69"/>
  <c r="FG79" i="69"/>
  <c r="FF79" i="69"/>
  <c r="FE79" i="69"/>
  <c r="FD79" i="69"/>
  <c r="FC79" i="69"/>
  <c r="FB79" i="69"/>
  <c r="FA79" i="69"/>
  <c r="EZ79" i="69"/>
  <c r="EY79" i="69"/>
  <c r="EX79" i="69"/>
  <c r="FQ78" i="69"/>
  <c r="FP78" i="69"/>
  <c r="FO78" i="69"/>
  <c r="FN78" i="69"/>
  <c r="FM78" i="69"/>
  <c r="FL78" i="69"/>
  <c r="FK78" i="69"/>
  <c r="FJ78" i="69"/>
  <c r="FI78" i="69"/>
  <c r="FH78" i="69"/>
  <c r="FG78" i="69"/>
  <c r="FF78" i="69"/>
  <c r="FE78" i="69"/>
  <c r="FD78" i="69"/>
  <c r="FC78" i="69"/>
  <c r="FB78" i="69"/>
  <c r="FA78" i="69"/>
  <c r="EZ78" i="69"/>
  <c r="EY78" i="69"/>
  <c r="EX78" i="69"/>
  <c r="FQ77" i="69"/>
  <c r="FP77" i="69"/>
  <c r="FO77" i="69"/>
  <c r="FN77" i="69"/>
  <c r="FM77" i="69"/>
  <c r="FL77" i="69"/>
  <c r="FK77" i="69"/>
  <c r="FJ77" i="69"/>
  <c r="FI77" i="69"/>
  <c r="FH77" i="69"/>
  <c r="FG77" i="69"/>
  <c r="FF77" i="69"/>
  <c r="FE77" i="69"/>
  <c r="FD77" i="69"/>
  <c r="FC77" i="69"/>
  <c r="FB77" i="69"/>
  <c r="FA77" i="69"/>
  <c r="EZ77" i="69"/>
  <c r="EY77" i="69"/>
  <c r="EX77" i="69"/>
  <c r="FQ76" i="69"/>
  <c r="FP76" i="69"/>
  <c r="FO76" i="69"/>
  <c r="FN76" i="69"/>
  <c r="FM76" i="69"/>
  <c r="FL76" i="69"/>
  <c r="FK76" i="69"/>
  <c r="FJ76" i="69"/>
  <c r="FI76" i="69"/>
  <c r="FH76" i="69"/>
  <c r="FG76" i="69"/>
  <c r="FF76" i="69"/>
  <c r="FE76" i="69"/>
  <c r="FD76" i="69"/>
  <c r="FC76" i="69"/>
  <c r="FB76" i="69"/>
  <c r="FA76" i="69"/>
  <c r="EZ76" i="69"/>
  <c r="EY76" i="69"/>
  <c r="EX76" i="69"/>
  <c r="FQ75" i="69"/>
  <c r="FP75" i="69"/>
  <c r="FO75" i="69"/>
  <c r="FN75" i="69"/>
  <c r="FM75" i="69"/>
  <c r="FL75" i="69"/>
  <c r="FK75" i="69"/>
  <c r="FJ75" i="69"/>
  <c r="FI75" i="69"/>
  <c r="FH75" i="69"/>
  <c r="FG75" i="69"/>
  <c r="FF75" i="69"/>
  <c r="FE75" i="69"/>
  <c r="FD75" i="69"/>
  <c r="FC75" i="69"/>
  <c r="FB75" i="69"/>
  <c r="FA75" i="69"/>
  <c r="EZ75" i="69"/>
  <c r="EY75" i="69"/>
  <c r="EX75" i="69"/>
  <c r="FQ74" i="69"/>
  <c r="FP74" i="69"/>
  <c r="FO74" i="69"/>
  <c r="FN74" i="69"/>
  <c r="FM74" i="69"/>
  <c r="FL74" i="69"/>
  <c r="FK74" i="69"/>
  <c r="FJ74" i="69"/>
  <c r="FI74" i="69"/>
  <c r="FH74" i="69"/>
  <c r="FG74" i="69"/>
  <c r="FF74" i="69"/>
  <c r="FE74" i="69"/>
  <c r="FD74" i="69"/>
  <c r="FC74" i="69"/>
  <c r="FB74" i="69"/>
  <c r="FA74" i="69"/>
  <c r="EZ74" i="69"/>
  <c r="EY74" i="69"/>
  <c r="EX74" i="69"/>
  <c r="FQ73" i="69"/>
  <c r="FP73" i="69"/>
  <c r="FO73" i="69"/>
  <c r="FN73" i="69"/>
  <c r="FM73" i="69"/>
  <c r="FL73" i="69"/>
  <c r="FK73" i="69"/>
  <c r="FJ73" i="69"/>
  <c r="FI73" i="69"/>
  <c r="FH73" i="69"/>
  <c r="FG73" i="69"/>
  <c r="FF73" i="69"/>
  <c r="FE73" i="69"/>
  <c r="FD73" i="69"/>
  <c r="FC73" i="69"/>
  <c r="FB73" i="69"/>
  <c r="FA73" i="69"/>
  <c r="EZ73" i="69"/>
  <c r="EY73" i="69"/>
  <c r="EX73" i="69"/>
  <c r="FQ72" i="69"/>
  <c r="FP72" i="69"/>
  <c r="FO72" i="69"/>
  <c r="FN72" i="69"/>
  <c r="FM72" i="69"/>
  <c r="FL72" i="69"/>
  <c r="FK72" i="69"/>
  <c r="FJ72" i="69"/>
  <c r="FI72" i="69"/>
  <c r="FH72" i="69"/>
  <c r="FG72" i="69"/>
  <c r="FF72" i="69"/>
  <c r="FE72" i="69"/>
  <c r="FD72" i="69"/>
  <c r="FC72" i="69"/>
  <c r="FB72" i="69"/>
  <c r="FA72" i="69"/>
  <c r="EZ72" i="69"/>
  <c r="EY72" i="69"/>
  <c r="EX72" i="69"/>
  <c r="FQ71" i="69"/>
  <c r="FP71" i="69"/>
  <c r="FO71" i="69"/>
  <c r="FN71" i="69"/>
  <c r="FM71" i="69"/>
  <c r="FL71" i="69"/>
  <c r="FK71" i="69"/>
  <c r="FJ71" i="69"/>
  <c r="FI71" i="69"/>
  <c r="FH71" i="69"/>
  <c r="FG71" i="69"/>
  <c r="FF71" i="69"/>
  <c r="FE71" i="69"/>
  <c r="FD71" i="69"/>
  <c r="FC71" i="69"/>
  <c r="FB71" i="69"/>
  <c r="FA71" i="69"/>
  <c r="EZ71" i="69"/>
  <c r="EY71" i="69"/>
  <c r="EX71" i="69"/>
  <c r="FQ70" i="69"/>
  <c r="FP70" i="69"/>
  <c r="FO70" i="69"/>
  <c r="FN70" i="69"/>
  <c r="FM70" i="69"/>
  <c r="FL70" i="69"/>
  <c r="FK70" i="69"/>
  <c r="FJ70" i="69"/>
  <c r="FI70" i="69"/>
  <c r="FH70" i="69"/>
  <c r="FG70" i="69"/>
  <c r="FF70" i="69"/>
  <c r="FE70" i="69"/>
  <c r="FD70" i="69"/>
  <c r="FC70" i="69"/>
  <c r="FA70" i="69"/>
  <c r="EZ70" i="69"/>
  <c r="EY70" i="69"/>
  <c r="EX70" i="69"/>
  <c r="FQ69" i="69"/>
  <c r="FP69" i="69"/>
  <c r="FO69" i="69"/>
  <c r="FN69" i="69"/>
  <c r="FM69" i="69"/>
  <c r="FL69" i="69"/>
  <c r="FK69" i="69"/>
  <c r="FJ69" i="69"/>
  <c r="FI69" i="69"/>
  <c r="FH69" i="69"/>
  <c r="FG69" i="69"/>
  <c r="FF69" i="69"/>
  <c r="FE69" i="69"/>
  <c r="FD69" i="69"/>
  <c r="FC69" i="69"/>
  <c r="FB69" i="69"/>
  <c r="FA69" i="69"/>
  <c r="EZ69" i="69"/>
  <c r="EY69" i="69"/>
  <c r="EX69" i="69"/>
  <c r="FQ68" i="69"/>
  <c r="FP68" i="69"/>
  <c r="FO68" i="69"/>
  <c r="FN68" i="69"/>
  <c r="FM68" i="69"/>
  <c r="FL68" i="69"/>
  <c r="FK68" i="69"/>
  <c r="FJ68" i="69"/>
  <c r="FI68" i="69"/>
  <c r="FH68" i="69"/>
  <c r="FG68" i="69"/>
  <c r="FF68" i="69"/>
  <c r="FE68" i="69"/>
  <c r="FD68" i="69"/>
  <c r="FC68" i="69"/>
  <c r="FB68" i="69"/>
  <c r="FA68" i="69"/>
  <c r="EZ68" i="69"/>
  <c r="EY68" i="69"/>
  <c r="EX68" i="69"/>
  <c r="FQ67" i="69"/>
  <c r="FP67" i="69"/>
  <c r="FO67" i="69"/>
  <c r="FN67" i="69"/>
  <c r="FM67" i="69"/>
  <c r="FL67" i="69"/>
  <c r="FK67" i="69"/>
  <c r="FJ67" i="69"/>
  <c r="FI67" i="69"/>
  <c r="FH67" i="69"/>
  <c r="FG67" i="69"/>
  <c r="FF67" i="69"/>
  <c r="FE67" i="69"/>
  <c r="FD67" i="69"/>
  <c r="FC67" i="69"/>
  <c r="FB67" i="69"/>
  <c r="FA67" i="69"/>
  <c r="EZ67" i="69"/>
  <c r="EY67" i="69"/>
  <c r="EX67" i="69"/>
  <c r="FQ66" i="69"/>
  <c r="FP66" i="69"/>
  <c r="FO66" i="69"/>
  <c r="FN66" i="69"/>
  <c r="FM66" i="69"/>
  <c r="FL66" i="69"/>
  <c r="FK66" i="69"/>
  <c r="FJ66" i="69"/>
  <c r="FI66" i="69"/>
  <c r="FH66" i="69"/>
  <c r="FG66" i="69"/>
  <c r="FF66" i="69"/>
  <c r="FE66" i="69"/>
  <c r="FD66" i="69"/>
  <c r="FC66" i="69"/>
  <c r="FB66" i="69"/>
  <c r="FA66" i="69"/>
  <c r="EZ66" i="69"/>
  <c r="EY66" i="69"/>
  <c r="EX66" i="69"/>
  <c r="FQ65" i="69"/>
  <c r="FP65" i="69"/>
  <c r="FO65" i="69"/>
  <c r="FN65" i="69"/>
  <c r="FM65" i="69"/>
  <c r="FL65" i="69"/>
  <c r="FK65" i="69"/>
  <c r="FJ65" i="69"/>
  <c r="FI65" i="69"/>
  <c r="FH65" i="69"/>
  <c r="FG65" i="69"/>
  <c r="FF65" i="69"/>
  <c r="FE65" i="69"/>
  <c r="FD65" i="69"/>
  <c r="FC65" i="69"/>
  <c r="FB65" i="69"/>
  <c r="FA65" i="69"/>
  <c r="EZ65" i="69"/>
  <c r="EY65" i="69"/>
  <c r="EX65" i="69"/>
  <c r="FQ64" i="69"/>
  <c r="FP64" i="69"/>
  <c r="FO64" i="69"/>
  <c r="FN64" i="69"/>
  <c r="FM64" i="69"/>
  <c r="FL64" i="69"/>
  <c r="FK64" i="69"/>
  <c r="FJ64" i="69"/>
  <c r="FI64" i="69"/>
  <c r="FH64" i="69"/>
  <c r="FG64" i="69"/>
  <c r="FF64" i="69"/>
  <c r="FE64" i="69"/>
  <c r="FD64" i="69"/>
  <c r="FC64" i="69"/>
  <c r="FB64" i="69"/>
  <c r="FA64" i="69"/>
  <c r="EZ64" i="69"/>
  <c r="EY64" i="69"/>
  <c r="EX64" i="69"/>
  <c r="FQ63" i="69"/>
  <c r="FP63" i="69"/>
  <c r="FO63" i="69"/>
  <c r="FN63" i="69"/>
  <c r="FM63" i="69"/>
  <c r="FL63" i="69"/>
  <c r="FK63" i="69"/>
  <c r="FJ63" i="69"/>
  <c r="FI63" i="69"/>
  <c r="FH63" i="69"/>
  <c r="FG63" i="69"/>
  <c r="FF63" i="69"/>
  <c r="FE63" i="69"/>
  <c r="FD63" i="69"/>
  <c r="FC63" i="69"/>
  <c r="FB63" i="69"/>
  <c r="FA63" i="69"/>
  <c r="EZ63" i="69"/>
  <c r="EY63" i="69"/>
  <c r="EX63" i="69"/>
  <c r="FQ62" i="69"/>
  <c r="FP62" i="69"/>
  <c r="FO62" i="69"/>
  <c r="FN62" i="69"/>
  <c r="FM62" i="69"/>
  <c r="FL62" i="69"/>
  <c r="FK62" i="69"/>
  <c r="FJ62" i="69"/>
  <c r="FI62" i="69"/>
  <c r="FH62" i="69"/>
  <c r="FG62" i="69"/>
  <c r="FF62" i="69"/>
  <c r="FE62" i="69"/>
  <c r="FD62" i="69"/>
  <c r="FC62" i="69"/>
  <c r="FB62" i="69"/>
  <c r="FA62" i="69"/>
  <c r="EZ62" i="69"/>
  <c r="EY62" i="69"/>
  <c r="EX62" i="69"/>
  <c r="FQ61" i="69"/>
  <c r="FP61" i="69"/>
  <c r="FO61" i="69"/>
  <c r="FN61" i="69"/>
  <c r="FM61" i="69"/>
  <c r="FL61" i="69"/>
  <c r="FK61" i="69"/>
  <c r="FJ61" i="69"/>
  <c r="FI61" i="69"/>
  <c r="FH61" i="69"/>
  <c r="FG61" i="69"/>
  <c r="FF61" i="69"/>
  <c r="FE61" i="69"/>
  <c r="FD61" i="69"/>
  <c r="FC61" i="69"/>
  <c r="FB61" i="69"/>
  <c r="FA61" i="69"/>
  <c r="EZ61" i="69"/>
  <c r="EY61" i="69"/>
  <c r="EX61" i="69"/>
  <c r="FQ60" i="69"/>
  <c r="FP60" i="69"/>
  <c r="FO60" i="69"/>
  <c r="FN60" i="69"/>
  <c r="FM60" i="69"/>
  <c r="FL60" i="69"/>
  <c r="FK60" i="69"/>
  <c r="FJ60" i="69"/>
  <c r="FI60" i="69"/>
  <c r="FH60" i="69"/>
  <c r="FG60" i="69"/>
  <c r="FF60" i="69"/>
  <c r="FE60" i="69"/>
  <c r="FD60" i="69"/>
  <c r="FC60" i="69"/>
  <c r="FB60" i="69"/>
  <c r="FA60" i="69"/>
  <c r="EZ60" i="69"/>
  <c r="EY60" i="69"/>
  <c r="EX60" i="69"/>
  <c r="FQ59" i="69"/>
  <c r="FP59" i="69"/>
  <c r="FO59" i="69"/>
  <c r="FN59" i="69"/>
  <c r="FM59" i="69"/>
  <c r="FL59" i="69"/>
  <c r="FK59" i="69"/>
  <c r="FJ59" i="69"/>
  <c r="FI59" i="69"/>
  <c r="FH59" i="69"/>
  <c r="FG59" i="69"/>
  <c r="FF59" i="69"/>
  <c r="FE59" i="69"/>
  <c r="FD59" i="69"/>
  <c r="FC59" i="69"/>
  <c r="FB59" i="69"/>
  <c r="FA59" i="69"/>
  <c r="EZ59" i="69"/>
  <c r="EY59" i="69"/>
  <c r="EX59" i="69"/>
  <c r="FQ58" i="69"/>
  <c r="FP58" i="69"/>
  <c r="FO58" i="69"/>
  <c r="FN58" i="69"/>
  <c r="FM58" i="69"/>
  <c r="FL58" i="69"/>
  <c r="FK58" i="69"/>
  <c r="FJ58" i="69"/>
  <c r="FI58" i="69"/>
  <c r="FH58" i="69"/>
  <c r="FG58" i="69"/>
  <c r="FF58" i="69"/>
  <c r="FE58" i="69"/>
  <c r="FD58" i="69"/>
  <c r="FC58" i="69"/>
  <c r="FB58" i="69"/>
  <c r="FA58" i="69"/>
  <c r="EZ58" i="69"/>
  <c r="EY58" i="69"/>
  <c r="EX58" i="69"/>
  <c r="FQ57" i="69"/>
  <c r="FP57" i="69"/>
  <c r="FO57" i="69"/>
  <c r="FN57" i="69"/>
  <c r="FM57" i="69"/>
  <c r="FL57" i="69"/>
  <c r="FK57" i="69"/>
  <c r="FJ57" i="69"/>
  <c r="FI57" i="69"/>
  <c r="FH57" i="69"/>
  <c r="FG57" i="69"/>
  <c r="FF57" i="69"/>
  <c r="FE57" i="69"/>
  <c r="FD57" i="69"/>
  <c r="FC57" i="69"/>
  <c r="FB57" i="69"/>
  <c r="FA57" i="69"/>
  <c r="EZ57" i="69"/>
  <c r="EY57" i="69"/>
  <c r="EX57" i="69"/>
  <c r="FQ56" i="69"/>
  <c r="FP56" i="69"/>
  <c r="FO56" i="69"/>
  <c r="FN56" i="69"/>
  <c r="FM56" i="69"/>
  <c r="FL56" i="69"/>
  <c r="FK56" i="69"/>
  <c r="FJ56" i="69"/>
  <c r="FI56" i="69"/>
  <c r="FH56" i="69"/>
  <c r="FG56" i="69"/>
  <c r="FF56" i="69"/>
  <c r="FE56" i="69"/>
  <c r="FD56" i="69"/>
  <c r="FC56" i="69"/>
  <c r="FB56" i="69"/>
  <c r="FA56" i="69"/>
  <c r="EZ56" i="69"/>
  <c r="EY56" i="69"/>
  <c r="EX56" i="69"/>
  <c r="FQ55" i="69"/>
  <c r="FP55" i="69"/>
  <c r="FO55" i="69"/>
  <c r="FN55" i="69"/>
  <c r="FM55" i="69"/>
  <c r="FL55" i="69"/>
  <c r="FK55" i="69"/>
  <c r="FJ55" i="69"/>
  <c r="FI55" i="69"/>
  <c r="FH55" i="69"/>
  <c r="FG55" i="69"/>
  <c r="FF55" i="69"/>
  <c r="FE55" i="69"/>
  <c r="FD55" i="69"/>
  <c r="FC55" i="69"/>
  <c r="FB55" i="69"/>
  <c r="FA55" i="69"/>
  <c r="EZ55" i="69"/>
  <c r="EY55" i="69"/>
  <c r="EX55" i="69"/>
  <c r="FQ54" i="69"/>
  <c r="FP54" i="69"/>
  <c r="FO54" i="69"/>
  <c r="FN54" i="69"/>
  <c r="FM54" i="69"/>
  <c r="FL54" i="69"/>
  <c r="FK54" i="69"/>
  <c r="FJ54" i="69"/>
  <c r="FI54" i="69"/>
  <c r="FH54" i="69"/>
  <c r="FG54" i="69"/>
  <c r="FF54" i="69"/>
  <c r="FE54" i="69"/>
  <c r="FD54" i="69"/>
  <c r="FC54" i="69"/>
  <c r="FB54" i="69"/>
  <c r="FA54" i="69"/>
  <c r="EZ54" i="69"/>
  <c r="EY54" i="69"/>
  <c r="EX54" i="69"/>
  <c r="FQ53" i="69"/>
  <c r="FP53" i="69"/>
  <c r="FO53" i="69"/>
  <c r="FN53" i="69"/>
  <c r="FM53" i="69"/>
  <c r="FL53" i="69"/>
  <c r="FK53" i="69"/>
  <c r="FJ53" i="69"/>
  <c r="FI53" i="69"/>
  <c r="FH53" i="69"/>
  <c r="FG53" i="69"/>
  <c r="FF53" i="69"/>
  <c r="FE53" i="69"/>
  <c r="FD53" i="69"/>
  <c r="FC53" i="69"/>
  <c r="FB53" i="69"/>
  <c r="FA53" i="69"/>
  <c r="EZ53" i="69"/>
  <c r="EY53" i="69"/>
  <c r="EX53" i="69"/>
  <c r="FQ52" i="69"/>
  <c r="FP52" i="69"/>
  <c r="FO52" i="69"/>
  <c r="FN52" i="69"/>
  <c r="FM52" i="69"/>
  <c r="FL52" i="69"/>
  <c r="FK52" i="69"/>
  <c r="FJ52" i="69"/>
  <c r="FI52" i="69"/>
  <c r="FH52" i="69"/>
  <c r="FG52" i="69"/>
  <c r="FF52" i="69"/>
  <c r="FE52" i="69"/>
  <c r="FD52" i="69"/>
  <c r="FC52" i="69"/>
  <c r="FB52" i="69"/>
  <c r="FA52" i="69"/>
  <c r="EZ52" i="69"/>
  <c r="EY52" i="69"/>
  <c r="EX52" i="69"/>
  <c r="FQ51" i="69"/>
  <c r="FP51" i="69"/>
  <c r="FO51" i="69"/>
  <c r="FN51" i="69"/>
  <c r="FM51" i="69"/>
  <c r="FL51" i="69"/>
  <c r="FK51" i="69"/>
  <c r="FJ51" i="69"/>
  <c r="FI51" i="69"/>
  <c r="FH51" i="69"/>
  <c r="FG51" i="69"/>
  <c r="FF51" i="69"/>
  <c r="FE51" i="69"/>
  <c r="FD51" i="69"/>
  <c r="FC51" i="69"/>
  <c r="FB51" i="69"/>
  <c r="FA51" i="69"/>
  <c r="EZ51" i="69"/>
  <c r="EY51" i="69"/>
  <c r="EX51" i="69"/>
  <c r="FQ50" i="69"/>
  <c r="FP50" i="69"/>
  <c r="FO50" i="69"/>
  <c r="FN50" i="69"/>
  <c r="FM50" i="69"/>
  <c r="FL50" i="69"/>
  <c r="FK50" i="69"/>
  <c r="FJ50" i="69"/>
  <c r="FI50" i="69"/>
  <c r="FH50" i="69"/>
  <c r="FG50" i="69"/>
  <c r="FF50" i="69"/>
  <c r="FE50" i="69"/>
  <c r="FD50" i="69"/>
  <c r="FC50" i="69"/>
  <c r="FB50" i="69"/>
  <c r="FA50" i="69"/>
  <c r="EZ50" i="69"/>
  <c r="EY50" i="69"/>
  <c r="EX50" i="69"/>
  <c r="FQ49" i="69"/>
  <c r="FP49" i="69"/>
  <c r="FO49" i="69"/>
  <c r="FN49" i="69"/>
  <c r="FM49" i="69"/>
  <c r="FL49" i="69"/>
  <c r="FK49" i="69"/>
  <c r="FJ49" i="69"/>
  <c r="FI49" i="69"/>
  <c r="FH49" i="69"/>
  <c r="FG49" i="69"/>
  <c r="FF49" i="69"/>
  <c r="FE49" i="69"/>
  <c r="FD49" i="69"/>
  <c r="FC49" i="69"/>
  <c r="FA49" i="69"/>
  <c r="EZ49" i="69"/>
  <c r="EY49" i="69"/>
  <c r="EX49" i="69"/>
  <c r="FQ48" i="69"/>
  <c r="FP48" i="69"/>
  <c r="FO48" i="69"/>
  <c r="FN48" i="69"/>
  <c r="FM48" i="69"/>
  <c r="FL48" i="69"/>
  <c r="FK48" i="69"/>
  <c r="FJ48" i="69"/>
  <c r="FI48" i="69"/>
  <c r="FH48" i="69"/>
  <c r="FG48" i="69"/>
  <c r="FF48" i="69"/>
  <c r="FE48" i="69"/>
  <c r="FD48" i="69"/>
  <c r="FC48" i="69"/>
  <c r="FB48" i="69"/>
  <c r="FA48" i="69"/>
  <c r="EZ48" i="69"/>
  <c r="EY48" i="69"/>
  <c r="EX48" i="69"/>
  <c r="FQ47" i="69"/>
  <c r="FP47" i="69"/>
  <c r="FO47" i="69"/>
  <c r="FN47" i="69"/>
  <c r="FM47" i="69"/>
  <c r="FL47" i="69"/>
  <c r="FK47" i="69"/>
  <c r="FJ47" i="69"/>
  <c r="FI47" i="69"/>
  <c r="FH47" i="69"/>
  <c r="FG47" i="69"/>
  <c r="FF47" i="69"/>
  <c r="FE47" i="69"/>
  <c r="FD47" i="69"/>
  <c r="FC47" i="69"/>
  <c r="FB47" i="69"/>
  <c r="FA47" i="69"/>
  <c r="EZ47" i="69"/>
  <c r="EY47" i="69"/>
  <c r="EX47" i="69"/>
  <c r="FQ46" i="69"/>
  <c r="FP46" i="69"/>
  <c r="FO46" i="69"/>
  <c r="FN46" i="69"/>
  <c r="FM46" i="69"/>
  <c r="FL46" i="69"/>
  <c r="FK46" i="69"/>
  <c r="FJ46" i="69"/>
  <c r="FI46" i="69"/>
  <c r="FH46" i="69"/>
  <c r="FG46" i="69"/>
  <c r="FF46" i="69"/>
  <c r="FE46" i="69"/>
  <c r="FD46" i="69"/>
  <c r="FC46" i="69"/>
  <c r="FB46" i="69"/>
  <c r="FA46" i="69"/>
  <c r="EZ46" i="69"/>
  <c r="EY46" i="69"/>
  <c r="EX46" i="69"/>
  <c r="FQ45" i="69"/>
  <c r="FP45" i="69"/>
  <c r="FO45" i="69"/>
  <c r="FN45" i="69"/>
  <c r="FM45" i="69"/>
  <c r="FL45" i="69"/>
  <c r="FK45" i="69"/>
  <c r="FJ45" i="69"/>
  <c r="FI45" i="69"/>
  <c r="FH45" i="69"/>
  <c r="FG45" i="69"/>
  <c r="FF45" i="69"/>
  <c r="FE45" i="69"/>
  <c r="FD45" i="69"/>
  <c r="FC45" i="69"/>
  <c r="FB45" i="69"/>
  <c r="FA45" i="69"/>
  <c r="EZ45" i="69"/>
  <c r="EY45" i="69"/>
  <c r="EX45" i="69"/>
  <c r="FQ44" i="69"/>
  <c r="FP44" i="69"/>
  <c r="FO44" i="69"/>
  <c r="FN44" i="69"/>
  <c r="FM44" i="69"/>
  <c r="FL44" i="69"/>
  <c r="FK44" i="69"/>
  <c r="FJ44" i="69"/>
  <c r="FI44" i="69"/>
  <c r="FH44" i="69"/>
  <c r="FG44" i="69"/>
  <c r="FF44" i="69"/>
  <c r="FE44" i="69"/>
  <c r="FD44" i="69"/>
  <c r="FC44" i="69"/>
  <c r="FB44" i="69"/>
  <c r="FA44" i="69"/>
  <c r="EZ44" i="69"/>
  <c r="EY44" i="69"/>
  <c r="EX44" i="69"/>
  <c r="FQ43" i="69"/>
  <c r="FP43" i="69"/>
  <c r="FO43" i="69"/>
  <c r="FN43" i="69"/>
  <c r="FM43" i="69"/>
  <c r="FL43" i="69"/>
  <c r="FK43" i="69"/>
  <c r="FJ43" i="69"/>
  <c r="FI43" i="69"/>
  <c r="FH43" i="69"/>
  <c r="FG43" i="69"/>
  <c r="FF43" i="69"/>
  <c r="FE43" i="69"/>
  <c r="FD43" i="69"/>
  <c r="FC43" i="69"/>
  <c r="FB43" i="69"/>
  <c r="FA43" i="69"/>
  <c r="EZ43" i="69"/>
  <c r="EY43" i="69"/>
  <c r="EX43" i="69"/>
  <c r="FQ42" i="69"/>
  <c r="FP42" i="69"/>
  <c r="FO42" i="69"/>
  <c r="FN42" i="69"/>
  <c r="FM42" i="69"/>
  <c r="FL42" i="69"/>
  <c r="FK42" i="69"/>
  <c r="FJ42" i="69"/>
  <c r="FI42" i="69"/>
  <c r="FH42" i="69"/>
  <c r="FG42" i="69"/>
  <c r="FF42" i="69"/>
  <c r="FE42" i="69"/>
  <c r="FD42" i="69"/>
  <c r="FC42" i="69"/>
  <c r="FB42" i="69"/>
  <c r="FA42" i="69"/>
  <c r="EZ42" i="69"/>
  <c r="EY42" i="69"/>
  <c r="EX42" i="69"/>
  <c r="FQ41" i="69"/>
  <c r="FP41" i="69"/>
  <c r="FO41" i="69"/>
  <c r="FN41" i="69"/>
  <c r="FM41" i="69"/>
  <c r="FL41" i="69"/>
  <c r="FK41" i="69"/>
  <c r="FJ41" i="69"/>
  <c r="FI41" i="69"/>
  <c r="FH41" i="69"/>
  <c r="FG41" i="69"/>
  <c r="FF41" i="69"/>
  <c r="FE41" i="69"/>
  <c r="FD41" i="69"/>
  <c r="FC41" i="69"/>
  <c r="FB41" i="69"/>
  <c r="FA41" i="69"/>
  <c r="EZ41" i="69"/>
  <c r="EY41" i="69"/>
  <c r="EX41" i="69"/>
  <c r="FQ40" i="69"/>
  <c r="FP40" i="69"/>
  <c r="FO40" i="69"/>
  <c r="FN40" i="69"/>
  <c r="FM40" i="69"/>
  <c r="FL40" i="69"/>
  <c r="FK40" i="69"/>
  <c r="FJ40" i="69"/>
  <c r="FI40" i="69"/>
  <c r="FH40" i="69"/>
  <c r="FG40" i="69"/>
  <c r="FF40" i="69"/>
  <c r="FE40" i="69"/>
  <c r="FD40" i="69"/>
  <c r="FC40" i="69"/>
  <c r="FB40" i="69"/>
  <c r="FA40" i="69"/>
  <c r="EZ40" i="69"/>
  <c r="EY40" i="69"/>
  <c r="EX40" i="69"/>
  <c r="FQ39" i="69"/>
  <c r="FP39" i="69"/>
  <c r="FO39" i="69"/>
  <c r="FN39" i="69"/>
  <c r="FM39" i="69"/>
  <c r="FL39" i="69"/>
  <c r="FK39" i="69"/>
  <c r="FJ39" i="69"/>
  <c r="FI39" i="69"/>
  <c r="FH39" i="69"/>
  <c r="FG39" i="69"/>
  <c r="FF39" i="69"/>
  <c r="FE39" i="69"/>
  <c r="FD39" i="69"/>
  <c r="FC39" i="69"/>
  <c r="FB39" i="69"/>
  <c r="FA39" i="69"/>
  <c r="EZ39" i="69"/>
  <c r="EY39" i="69"/>
  <c r="EX39" i="69"/>
  <c r="FQ38" i="69"/>
  <c r="FP38" i="69"/>
  <c r="FO38" i="69"/>
  <c r="FN38" i="69"/>
  <c r="FM38" i="69"/>
  <c r="FL38" i="69"/>
  <c r="FK38" i="69"/>
  <c r="FJ38" i="69"/>
  <c r="FI38" i="69"/>
  <c r="FH38" i="69"/>
  <c r="FG38" i="69"/>
  <c r="FF38" i="69"/>
  <c r="FE38" i="69"/>
  <c r="FD38" i="69"/>
  <c r="FC38" i="69"/>
  <c r="FB38" i="69"/>
  <c r="FA38" i="69"/>
  <c r="EZ38" i="69"/>
  <c r="EY38" i="69"/>
  <c r="EX38" i="69"/>
  <c r="FQ37" i="69"/>
  <c r="FP37" i="69"/>
  <c r="FO37" i="69"/>
  <c r="FN37" i="69"/>
  <c r="FM37" i="69"/>
  <c r="FL37" i="69"/>
  <c r="FK37" i="69"/>
  <c r="FJ37" i="69"/>
  <c r="FI37" i="69"/>
  <c r="FH37" i="69"/>
  <c r="FG37" i="69"/>
  <c r="FF37" i="69"/>
  <c r="FE37" i="69"/>
  <c r="FD37" i="69"/>
  <c r="FC37" i="69"/>
  <c r="FB37" i="69"/>
  <c r="FA37" i="69"/>
  <c r="EZ37" i="69"/>
  <c r="EY37" i="69"/>
  <c r="EX37" i="69"/>
  <c r="FQ36" i="69"/>
  <c r="FP36" i="69"/>
  <c r="FO36" i="69"/>
  <c r="FN36" i="69"/>
  <c r="FM36" i="69"/>
  <c r="FL36" i="69"/>
  <c r="FK36" i="69"/>
  <c r="FJ36" i="69"/>
  <c r="FI36" i="69"/>
  <c r="FH36" i="69"/>
  <c r="FG36" i="69"/>
  <c r="FF36" i="69"/>
  <c r="FE36" i="69"/>
  <c r="FD36" i="69"/>
  <c r="FC36" i="69"/>
  <c r="FB36" i="69"/>
  <c r="FA36" i="69"/>
  <c r="EZ36" i="69"/>
  <c r="EY36" i="69"/>
  <c r="EX36" i="69"/>
  <c r="FQ35" i="69"/>
  <c r="FP35" i="69"/>
  <c r="FO35" i="69"/>
  <c r="FN35" i="69"/>
  <c r="FM35" i="69"/>
  <c r="FL35" i="69"/>
  <c r="FK35" i="69"/>
  <c r="FJ35" i="69"/>
  <c r="FI35" i="69"/>
  <c r="FH35" i="69"/>
  <c r="FG35" i="69"/>
  <c r="FF35" i="69"/>
  <c r="FE35" i="69"/>
  <c r="FD35" i="69"/>
  <c r="FC35" i="69"/>
  <c r="FB35" i="69"/>
  <c r="FA35" i="69"/>
  <c r="EZ35" i="69"/>
  <c r="EY35" i="69"/>
  <c r="EX35" i="69"/>
  <c r="FQ34" i="69"/>
  <c r="FP34" i="69"/>
  <c r="FO34" i="69"/>
  <c r="FN34" i="69"/>
  <c r="FM34" i="69"/>
  <c r="FL34" i="69"/>
  <c r="FK34" i="69"/>
  <c r="FJ34" i="69"/>
  <c r="FI34" i="69"/>
  <c r="FH34" i="69"/>
  <c r="FG34" i="69"/>
  <c r="FF34" i="69"/>
  <c r="FE34" i="69"/>
  <c r="FD34" i="69"/>
  <c r="FC34" i="69"/>
  <c r="FB34" i="69"/>
  <c r="FA34" i="69"/>
  <c r="EZ34" i="69"/>
  <c r="EY34" i="69"/>
  <c r="EX34" i="69"/>
  <c r="FQ33" i="69"/>
  <c r="FP33" i="69"/>
  <c r="FO33" i="69"/>
  <c r="FN33" i="69"/>
  <c r="FM33" i="69"/>
  <c r="FL33" i="69"/>
  <c r="FK33" i="69"/>
  <c r="FJ33" i="69"/>
  <c r="FI33" i="69"/>
  <c r="FH33" i="69"/>
  <c r="FG33" i="69"/>
  <c r="FF33" i="69"/>
  <c r="FE33" i="69"/>
  <c r="FD33" i="69"/>
  <c r="FC33" i="69"/>
  <c r="FB33" i="69"/>
  <c r="FA33" i="69"/>
  <c r="EZ33" i="69"/>
  <c r="EY33" i="69"/>
  <c r="EX33" i="69"/>
  <c r="FQ32" i="69"/>
  <c r="FP32" i="69"/>
  <c r="FO32" i="69"/>
  <c r="FN32" i="69"/>
  <c r="FM32" i="69"/>
  <c r="FL32" i="69"/>
  <c r="FK32" i="69"/>
  <c r="FJ32" i="69"/>
  <c r="FI32" i="69"/>
  <c r="FH32" i="69"/>
  <c r="FG32" i="69"/>
  <c r="FF32" i="69"/>
  <c r="FE32" i="69"/>
  <c r="FD32" i="69"/>
  <c r="FC32" i="69"/>
  <c r="FB32" i="69"/>
  <c r="FA32" i="69"/>
  <c r="EZ32" i="69"/>
  <c r="EY32" i="69"/>
  <c r="EX32" i="69"/>
  <c r="FQ31" i="69"/>
  <c r="FP31" i="69"/>
  <c r="FO31" i="69"/>
  <c r="FN31" i="69"/>
  <c r="FM31" i="69"/>
  <c r="FL31" i="69"/>
  <c r="FK31" i="69"/>
  <c r="FJ31" i="69"/>
  <c r="FI31" i="69"/>
  <c r="FH31" i="69"/>
  <c r="FG31" i="69"/>
  <c r="FF31" i="69"/>
  <c r="FE31" i="69"/>
  <c r="FD31" i="69"/>
  <c r="FC31" i="69"/>
  <c r="FB31" i="69"/>
  <c r="FA31" i="69"/>
  <c r="EZ31" i="69"/>
  <c r="EY31" i="69"/>
  <c r="EX31" i="69"/>
  <c r="FQ30" i="69"/>
  <c r="FP30" i="69"/>
  <c r="FO30" i="69"/>
  <c r="FN30" i="69"/>
  <c r="FM30" i="69"/>
  <c r="FL30" i="69"/>
  <c r="FK30" i="69"/>
  <c r="FJ30" i="69"/>
  <c r="FI30" i="69"/>
  <c r="FH30" i="69"/>
  <c r="FG30" i="69"/>
  <c r="FF30" i="69"/>
  <c r="FE30" i="69"/>
  <c r="FD30" i="69"/>
  <c r="FC30" i="69"/>
  <c r="FB30" i="69"/>
  <c r="FA30" i="69"/>
  <c r="EZ30" i="69"/>
  <c r="EY30" i="69"/>
  <c r="EX30" i="69"/>
  <c r="FQ29" i="69"/>
  <c r="FP29" i="69"/>
  <c r="FO29" i="69"/>
  <c r="FN29" i="69"/>
  <c r="FM29" i="69"/>
  <c r="FL29" i="69"/>
  <c r="FK29" i="69"/>
  <c r="FJ29" i="69"/>
  <c r="FI29" i="69"/>
  <c r="FH29" i="69"/>
  <c r="FG29" i="69"/>
  <c r="FF29" i="69"/>
  <c r="FE29" i="69"/>
  <c r="FD29" i="69"/>
  <c r="FC29" i="69"/>
  <c r="FB29" i="69"/>
  <c r="FA29" i="69"/>
  <c r="EZ29" i="69"/>
  <c r="EY29" i="69"/>
  <c r="EX29" i="69"/>
  <c r="FQ28" i="69"/>
  <c r="FP28" i="69"/>
  <c r="FO28" i="69"/>
  <c r="FN28" i="69"/>
  <c r="FM28" i="69"/>
  <c r="FL28" i="69"/>
  <c r="FK28" i="69"/>
  <c r="FJ28" i="69"/>
  <c r="FI28" i="69"/>
  <c r="FH28" i="69"/>
  <c r="FG28" i="69"/>
  <c r="FF28" i="69"/>
  <c r="FE28" i="69"/>
  <c r="FD28" i="69"/>
  <c r="FC28" i="69"/>
  <c r="FB28" i="69"/>
  <c r="FA28" i="69"/>
  <c r="EZ28" i="69"/>
  <c r="EY28" i="69"/>
  <c r="EX28" i="69"/>
  <c r="FQ27" i="69"/>
  <c r="FP27" i="69"/>
  <c r="FO27" i="69"/>
  <c r="FN27" i="69"/>
  <c r="FM27" i="69"/>
  <c r="FL27" i="69"/>
  <c r="FK27" i="69"/>
  <c r="FJ27" i="69"/>
  <c r="FI27" i="69"/>
  <c r="FH27" i="69"/>
  <c r="FG27" i="69"/>
  <c r="FF27" i="69"/>
  <c r="FE27" i="69"/>
  <c r="FD27" i="69"/>
  <c r="FC27" i="69"/>
  <c r="FB27" i="69"/>
  <c r="FA27" i="69"/>
  <c r="EZ27" i="69"/>
  <c r="EY27" i="69"/>
  <c r="EX27" i="69"/>
  <c r="FQ26" i="69"/>
  <c r="FP26" i="69"/>
  <c r="FO26" i="69"/>
  <c r="FN26" i="69"/>
  <c r="FM26" i="69"/>
  <c r="FL26" i="69"/>
  <c r="FK26" i="69"/>
  <c r="FJ26" i="69"/>
  <c r="FI26" i="69"/>
  <c r="FH26" i="69"/>
  <c r="FG26" i="69"/>
  <c r="FF26" i="69"/>
  <c r="FE26" i="69"/>
  <c r="FD26" i="69"/>
  <c r="FC26" i="69"/>
  <c r="FB26" i="69"/>
  <c r="FA26" i="69"/>
  <c r="EZ26" i="69"/>
  <c r="EY26" i="69"/>
  <c r="EX26" i="69"/>
  <c r="FQ25" i="69"/>
  <c r="FP25" i="69"/>
  <c r="FO25" i="69"/>
  <c r="FN25" i="69"/>
  <c r="FM25" i="69"/>
  <c r="FL25" i="69"/>
  <c r="FK25" i="69"/>
  <c r="FJ25" i="69"/>
  <c r="FI25" i="69"/>
  <c r="FH25" i="69"/>
  <c r="FG25" i="69"/>
  <c r="FF25" i="69"/>
  <c r="FE25" i="69"/>
  <c r="FD25" i="69"/>
  <c r="FC25" i="69"/>
  <c r="FB25" i="69"/>
  <c r="FA25" i="69"/>
  <c r="EZ25" i="69"/>
  <c r="EY25" i="69"/>
  <c r="EX25" i="69"/>
  <c r="FQ24" i="69"/>
  <c r="FP24" i="69"/>
  <c r="FO24" i="69"/>
  <c r="FN24" i="69"/>
  <c r="FM24" i="69"/>
  <c r="FL24" i="69"/>
  <c r="FK24" i="69"/>
  <c r="FJ24" i="69"/>
  <c r="FI24" i="69"/>
  <c r="FH24" i="69"/>
  <c r="FG24" i="69"/>
  <c r="FF24" i="69"/>
  <c r="FE24" i="69"/>
  <c r="FD24" i="69"/>
  <c r="FC24" i="69"/>
  <c r="FB24" i="69"/>
  <c r="FA24" i="69"/>
  <c r="EZ24" i="69"/>
  <c r="EY24" i="69"/>
  <c r="EX24" i="69"/>
  <c r="FQ23" i="69"/>
  <c r="FP23" i="69"/>
  <c r="FO23" i="69"/>
  <c r="FN23" i="69"/>
  <c r="FM23" i="69"/>
  <c r="FL23" i="69"/>
  <c r="FK23" i="69"/>
  <c r="FJ23" i="69"/>
  <c r="FI23" i="69"/>
  <c r="FH23" i="69"/>
  <c r="FG23" i="69"/>
  <c r="FF23" i="69"/>
  <c r="FE23" i="69"/>
  <c r="FD23" i="69"/>
  <c r="FC23" i="69"/>
  <c r="FB23" i="69"/>
  <c r="FA23" i="69"/>
  <c r="EZ23" i="69"/>
  <c r="EY23" i="69"/>
  <c r="EX23" i="69"/>
  <c r="FQ22" i="69"/>
  <c r="FP22" i="69"/>
  <c r="FO22" i="69"/>
  <c r="FN22" i="69"/>
  <c r="FM22" i="69"/>
  <c r="FL22" i="69"/>
  <c r="FK22" i="69"/>
  <c r="FJ22" i="69"/>
  <c r="FI22" i="69"/>
  <c r="FH22" i="69"/>
  <c r="FG22" i="69"/>
  <c r="FF22" i="69"/>
  <c r="FE22" i="69"/>
  <c r="FD22" i="69"/>
  <c r="FC22" i="69"/>
  <c r="FB22" i="69"/>
  <c r="FA22" i="69"/>
  <c r="EZ22" i="69"/>
  <c r="EY22" i="69"/>
  <c r="EX22" i="69"/>
  <c r="FQ21" i="69"/>
  <c r="FP21" i="69"/>
  <c r="FO21" i="69"/>
  <c r="FN21" i="69"/>
  <c r="FM21" i="69"/>
  <c r="FL21" i="69"/>
  <c r="FK21" i="69"/>
  <c r="FJ21" i="69"/>
  <c r="FI21" i="69"/>
  <c r="FH21" i="69"/>
  <c r="FG21" i="69"/>
  <c r="FF21" i="69"/>
  <c r="FE21" i="69"/>
  <c r="FD21" i="69"/>
  <c r="FC21" i="69"/>
  <c r="FB21" i="69"/>
  <c r="FA21" i="69"/>
  <c r="EZ21" i="69"/>
  <c r="EY21" i="69"/>
  <c r="EX21" i="69"/>
  <c r="FQ20" i="69"/>
  <c r="FP20" i="69"/>
  <c r="FO20" i="69"/>
  <c r="FN20" i="69"/>
  <c r="FM20" i="69"/>
  <c r="FL20" i="69"/>
  <c r="FK20" i="69"/>
  <c r="FJ20" i="69"/>
  <c r="FI20" i="69"/>
  <c r="FH20" i="69"/>
  <c r="FG20" i="69"/>
  <c r="FF20" i="69"/>
  <c r="FE20" i="69"/>
  <c r="FD20" i="69"/>
  <c r="FC20" i="69"/>
  <c r="FB20" i="69"/>
  <c r="FA20" i="69"/>
  <c r="EZ20" i="69"/>
  <c r="EY20" i="69"/>
  <c r="EX20" i="69"/>
  <c r="FQ19" i="69"/>
  <c r="FP19" i="69"/>
  <c r="FO19" i="69"/>
  <c r="FN19" i="69"/>
  <c r="FM19" i="69"/>
  <c r="FL19" i="69"/>
  <c r="FK19" i="69"/>
  <c r="FJ19" i="69"/>
  <c r="FI19" i="69"/>
  <c r="FH19" i="69"/>
  <c r="FG19" i="69"/>
  <c r="FF19" i="69"/>
  <c r="FE19" i="69"/>
  <c r="FD19" i="69"/>
  <c r="FC19" i="69"/>
  <c r="FB19" i="69"/>
  <c r="FA19" i="69"/>
  <c r="EZ19" i="69"/>
  <c r="EY19" i="69"/>
  <c r="EX19" i="69"/>
  <c r="FQ18" i="69"/>
  <c r="FP18" i="69"/>
  <c r="FO18" i="69"/>
  <c r="FN18" i="69"/>
  <c r="FM18" i="69"/>
  <c r="FL18" i="69"/>
  <c r="FK18" i="69"/>
  <c r="FJ18" i="69"/>
  <c r="FI18" i="69"/>
  <c r="FH18" i="69"/>
  <c r="FG18" i="69"/>
  <c r="FF18" i="69"/>
  <c r="FE18" i="69"/>
  <c r="FD18" i="69"/>
  <c r="FC18" i="69"/>
  <c r="FB18" i="69"/>
  <c r="FA18" i="69"/>
  <c r="EZ18" i="69"/>
  <c r="EY18" i="69"/>
  <c r="EX18" i="69"/>
  <c r="FQ17" i="69"/>
  <c r="FP17" i="69"/>
  <c r="FO17" i="69"/>
  <c r="FN17" i="69"/>
  <c r="FM17" i="69"/>
  <c r="FL17" i="69"/>
  <c r="FK17" i="69"/>
  <c r="FJ17" i="69"/>
  <c r="FI17" i="69"/>
  <c r="FH17" i="69"/>
  <c r="FG17" i="69"/>
  <c r="FF17" i="69"/>
  <c r="FE17" i="69"/>
  <c r="FD17" i="69"/>
  <c r="FC17" i="69"/>
  <c r="FB17" i="69"/>
  <c r="FA17" i="69"/>
  <c r="EZ17" i="69"/>
  <c r="EY17" i="69"/>
  <c r="EX17" i="69"/>
  <c r="FQ16" i="69"/>
  <c r="FP16" i="69"/>
  <c r="FO16" i="69"/>
  <c r="FN16" i="69"/>
  <c r="FM16" i="69"/>
  <c r="FL16" i="69"/>
  <c r="FK16" i="69"/>
  <c r="FJ16" i="69"/>
  <c r="FI16" i="69"/>
  <c r="FH16" i="69"/>
  <c r="FG16" i="69"/>
  <c r="FF16" i="69"/>
  <c r="FE16" i="69"/>
  <c r="FD16" i="69"/>
  <c r="FC16" i="69"/>
  <c r="FB16" i="69"/>
  <c r="FA16" i="69"/>
  <c r="EZ16" i="69"/>
  <c r="EY16" i="69"/>
  <c r="EX16" i="69"/>
  <c r="FQ15" i="69"/>
  <c r="FP15" i="69"/>
  <c r="FO15" i="69"/>
  <c r="FN15" i="69"/>
  <c r="FM15" i="69"/>
  <c r="FL15" i="69"/>
  <c r="FK15" i="69"/>
  <c r="FJ15" i="69"/>
  <c r="FI15" i="69"/>
  <c r="FH15" i="69"/>
  <c r="FG15" i="69"/>
  <c r="FF15" i="69"/>
  <c r="FE15" i="69"/>
  <c r="FD15" i="69"/>
  <c r="FC15" i="69"/>
  <c r="FB15" i="69"/>
  <c r="FA15" i="69"/>
  <c r="EZ15" i="69"/>
  <c r="EY15" i="69"/>
  <c r="EX15" i="69"/>
  <c r="FQ14" i="69"/>
  <c r="FP14" i="69"/>
  <c r="FO14" i="69"/>
  <c r="FN14" i="69"/>
  <c r="FM14" i="69"/>
  <c r="FL14" i="69"/>
  <c r="FK14" i="69"/>
  <c r="FJ14" i="69"/>
  <c r="FI14" i="69"/>
  <c r="FH14" i="69"/>
  <c r="FG14" i="69"/>
  <c r="FF14" i="69"/>
  <c r="FE14" i="69"/>
  <c r="FD14" i="69"/>
  <c r="FC14" i="69"/>
  <c r="FA14" i="69"/>
  <c r="EZ14" i="69"/>
  <c r="EY14" i="69"/>
  <c r="EX14" i="69"/>
  <c r="FQ13" i="69"/>
  <c r="FP13" i="69"/>
  <c r="FO13" i="69"/>
  <c r="FN13" i="69"/>
  <c r="FM13" i="69"/>
  <c r="FL13" i="69"/>
  <c r="FK13" i="69"/>
  <c r="FJ13" i="69"/>
  <c r="FI13" i="69"/>
  <c r="FH13" i="69"/>
  <c r="FG13" i="69"/>
  <c r="FF13" i="69"/>
  <c r="FE13" i="69"/>
  <c r="FD13" i="69"/>
  <c r="FC13" i="69"/>
  <c r="FB13" i="69"/>
  <c r="FA13" i="69"/>
  <c r="EZ13" i="69"/>
  <c r="EY13" i="69"/>
  <c r="EX13" i="69"/>
  <c r="FQ12" i="69"/>
  <c r="FP12" i="69"/>
  <c r="FO12" i="69"/>
  <c r="FN12" i="69"/>
  <c r="FM12" i="69"/>
  <c r="FL12" i="69"/>
  <c r="FK12" i="69"/>
  <c r="FJ12" i="69"/>
  <c r="FI12" i="69"/>
  <c r="FH12" i="69"/>
  <c r="FG12" i="69"/>
  <c r="FF12" i="69"/>
  <c r="FE12" i="69"/>
  <c r="FD12" i="69"/>
  <c r="FC12" i="69"/>
  <c r="FB12" i="69"/>
  <c r="FA12" i="69"/>
  <c r="EZ12" i="69"/>
  <c r="EY12" i="69"/>
  <c r="EX12" i="69"/>
  <c r="FQ11" i="69"/>
  <c r="FP11" i="69"/>
  <c r="FO11" i="69"/>
  <c r="FN11" i="69"/>
  <c r="FM11" i="69"/>
  <c r="FL11" i="69"/>
  <c r="FK11" i="69"/>
  <c r="FJ11" i="69"/>
  <c r="FI11" i="69"/>
  <c r="FH11" i="69"/>
  <c r="FG11" i="69"/>
  <c r="FF11" i="69"/>
  <c r="FE11" i="69"/>
  <c r="FD11" i="69"/>
  <c r="FC11" i="69"/>
  <c r="FB11" i="69"/>
  <c r="FA11" i="69"/>
  <c r="EZ11" i="69"/>
  <c r="EY11" i="69"/>
  <c r="EX11" i="69"/>
  <c r="ET115" i="63"/>
  <c r="ES115" i="63"/>
  <c r="ER115" i="63"/>
  <c r="EQ115" i="63"/>
  <c r="EP115" i="63"/>
  <c r="EO115" i="63"/>
  <c r="EN115" i="63"/>
  <c r="EM115" i="63"/>
  <c r="EL115" i="63"/>
  <c r="EK115" i="63"/>
  <c r="EJ115" i="63"/>
  <c r="EI115" i="63"/>
  <c r="EH115" i="63"/>
  <c r="EG115" i="63"/>
  <c r="EF115" i="63"/>
  <c r="EE115" i="63"/>
  <c r="ED115" i="63"/>
  <c r="EC115" i="63"/>
  <c r="EB115" i="63"/>
  <c r="EA115" i="63"/>
  <c r="ET114" i="63"/>
  <c r="ES114" i="63"/>
  <c r="ER114" i="63"/>
  <c r="EQ114" i="63"/>
  <c r="EP114" i="63"/>
  <c r="EO114" i="63"/>
  <c r="EN114" i="63"/>
  <c r="EM114" i="63"/>
  <c r="EL114" i="63"/>
  <c r="EK114" i="63"/>
  <c r="EJ114" i="63"/>
  <c r="EI114" i="63"/>
  <c r="EH114" i="63"/>
  <c r="EG114" i="63"/>
  <c r="EF114" i="63"/>
  <c r="EE114" i="63"/>
  <c r="ED114" i="63"/>
  <c r="EC114" i="63"/>
  <c r="EB114" i="63"/>
  <c r="EA114" i="63"/>
  <c r="ET113" i="63"/>
  <c r="ES113" i="63"/>
  <c r="ER113" i="63"/>
  <c r="EQ113" i="63"/>
  <c r="EP113" i="63"/>
  <c r="EO113" i="63"/>
  <c r="EN113" i="63"/>
  <c r="EM113" i="63"/>
  <c r="EL113" i="63"/>
  <c r="EK113" i="63"/>
  <c r="EJ113" i="63"/>
  <c r="EH113" i="63"/>
  <c r="EG113" i="63"/>
  <c r="EF113" i="63"/>
  <c r="EE113" i="63"/>
  <c r="ED113" i="63"/>
  <c r="EC113" i="63"/>
  <c r="EB113" i="63"/>
  <c r="EA113" i="63"/>
  <c r="ET112" i="63"/>
  <c r="ES112" i="63"/>
  <c r="ER112" i="63"/>
  <c r="EQ112" i="63"/>
  <c r="EP112" i="63"/>
  <c r="EO112" i="63"/>
  <c r="EN112" i="63"/>
  <c r="EM112" i="63"/>
  <c r="EL112" i="63"/>
  <c r="EK112" i="63"/>
  <c r="EJ112" i="63"/>
  <c r="EI112" i="63"/>
  <c r="EH112" i="63"/>
  <c r="EG112" i="63"/>
  <c r="EF112" i="63"/>
  <c r="EE112" i="63"/>
  <c r="ED112" i="63"/>
  <c r="EC112" i="63"/>
  <c r="EB112" i="63"/>
  <c r="EA112" i="63"/>
  <c r="ET111" i="63"/>
  <c r="ES111" i="63"/>
  <c r="ER111" i="63"/>
  <c r="EQ111" i="63"/>
  <c r="EO111" i="63"/>
  <c r="EN111" i="63"/>
  <c r="EM111" i="63"/>
  <c r="EL111" i="63"/>
  <c r="EK111" i="63"/>
  <c r="EJ111" i="63"/>
  <c r="EI111" i="63"/>
  <c r="EH111" i="63"/>
  <c r="EG111" i="63"/>
  <c r="EF111" i="63"/>
  <c r="EE111" i="63"/>
  <c r="ED111" i="63"/>
  <c r="EC111" i="63"/>
  <c r="EB111" i="63"/>
  <c r="EA111" i="63"/>
  <c r="ET110" i="63"/>
  <c r="ES110" i="63"/>
  <c r="ER110" i="63"/>
  <c r="EQ110" i="63"/>
  <c r="EP110" i="63"/>
  <c r="EO110" i="63"/>
  <c r="EN110" i="63"/>
  <c r="EM110" i="63"/>
  <c r="EL110" i="63"/>
  <c r="EK110" i="63"/>
  <c r="EJ110" i="63"/>
  <c r="EI110" i="63"/>
  <c r="EH110" i="63"/>
  <c r="EG110" i="63"/>
  <c r="EF110" i="63"/>
  <c r="EE110" i="63"/>
  <c r="ED110" i="63"/>
  <c r="EC110" i="63"/>
  <c r="EB110" i="63"/>
  <c r="EA110" i="63"/>
  <c r="ET109" i="63"/>
  <c r="ES109" i="63"/>
  <c r="ER109" i="63"/>
  <c r="EQ109" i="63"/>
  <c r="EP109" i="63"/>
  <c r="EO109" i="63"/>
  <c r="EM109" i="63"/>
  <c r="EL109" i="63"/>
  <c r="EK109" i="63"/>
  <c r="EJ109" i="63"/>
  <c r="EI109" i="63"/>
  <c r="EH109" i="63"/>
  <c r="EG109" i="63"/>
  <c r="EF109" i="63"/>
  <c r="EE109" i="63"/>
  <c r="ED109" i="63"/>
  <c r="EC109" i="63"/>
  <c r="EB109" i="63"/>
  <c r="EA109" i="63"/>
  <c r="ET108" i="63"/>
  <c r="ES108" i="63"/>
  <c r="ER108" i="63"/>
  <c r="EQ108" i="63"/>
  <c r="EP108" i="63"/>
  <c r="EO108" i="63"/>
  <c r="EN108" i="63"/>
  <c r="EM108" i="63"/>
  <c r="EL108" i="63"/>
  <c r="EK108" i="63"/>
  <c r="EJ108" i="63"/>
  <c r="EI108" i="63"/>
  <c r="EH108" i="63"/>
  <c r="EG108" i="63"/>
  <c r="EF108" i="63"/>
  <c r="EE108" i="63"/>
  <c r="ED108" i="63"/>
  <c r="EC108" i="63"/>
  <c r="EB108" i="63"/>
  <c r="EA108" i="63"/>
  <c r="ET107" i="63"/>
  <c r="ES107" i="63"/>
  <c r="ER107" i="63"/>
  <c r="EP107" i="63"/>
  <c r="EO107" i="63"/>
  <c r="EN107" i="63"/>
  <c r="EM107" i="63"/>
  <c r="EL107" i="63"/>
  <c r="EK107" i="63"/>
  <c r="EJ107" i="63"/>
  <c r="EI107" i="63"/>
  <c r="EH107" i="63"/>
  <c r="EG107" i="63"/>
  <c r="EF107" i="63"/>
  <c r="EE107" i="63"/>
  <c r="ED107" i="63"/>
  <c r="EC107" i="63"/>
  <c r="EB107" i="63"/>
  <c r="EA107" i="63"/>
  <c r="ET106" i="63"/>
  <c r="ES106" i="63"/>
  <c r="ER106" i="63"/>
  <c r="EQ106" i="63"/>
  <c r="EP106" i="63"/>
  <c r="EO106" i="63"/>
  <c r="EN106" i="63"/>
  <c r="EM106" i="63"/>
  <c r="EL106" i="63"/>
  <c r="EK106" i="63"/>
  <c r="EJ106" i="63"/>
  <c r="EI106" i="63"/>
  <c r="EH106" i="63"/>
  <c r="EG106" i="63"/>
  <c r="EF106" i="63"/>
  <c r="EE106" i="63"/>
  <c r="ED106" i="63"/>
  <c r="EC106" i="63"/>
  <c r="EB106" i="63"/>
  <c r="EA106" i="63"/>
  <c r="ET105" i="63"/>
  <c r="ES105" i="63"/>
  <c r="ER105" i="63"/>
  <c r="EQ105" i="63"/>
  <c r="EP105" i="63"/>
  <c r="EO105" i="63"/>
  <c r="EN105" i="63"/>
  <c r="EM105" i="63"/>
  <c r="EL105" i="63"/>
  <c r="EK105" i="63"/>
  <c r="EI105" i="63"/>
  <c r="EH105" i="63"/>
  <c r="EG105" i="63"/>
  <c r="EF105" i="63"/>
  <c r="EE105" i="63"/>
  <c r="ED105" i="63"/>
  <c r="EC105" i="63"/>
  <c r="EB105" i="63"/>
  <c r="EA105" i="63"/>
  <c r="ET104" i="63"/>
  <c r="ES104" i="63"/>
  <c r="ER104" i="63"/>
  <c r="EQ104" i="63"/>
  <c r="EP104" i="63"/>
  <c r="EO104" i="63"/>
  <c r="EN104" i="63"/>
  <c r="EM104" i="63"/>
  <c r="EL104" i="63"/>
  <c r="EK104" i="63"/>
  <c r="EJ104" i="63"/>
  <c r="EI104" i="63"/>
  <c r="EH104" i="63"/>
  <c r="EG104" i="63"/>
  <c r="EF104" i="63"/>
  <c r="EE104" i="63"/>
  <c r="ED104" i="63"/>
  <c r="EC104" i="63"/>
  <c r="EB104" i="63"/>
  <c r="EA104" i="63"/>
  <c r="ET103" i="63"/>
  <c r="ES103" i="63"/>
  <c r="ER103" i="63"/>
  <c r="EQ103" i="63"/>
  <c r="EP103" i="63"/>
  <c r="EO103" i="63"/>
  <c r="EN103" i="63"/>
  <c r="EM103" i="63"/>
  <c r="EL103" i="63"/>
  <c r="EK103" i="63"/>
  <c r="EJ103" i="63"/>
  <c r="EI103" i="63"/>
  <c r="EH103" i="63"/>
  <c r="EG103" i="63"/>
  <c r="EF103" i="63"/>
  <c r="EE103" i="63"/>
  <c r="ED103" i="63"/>
  <c r="EB103" i="63"/>
  <c r="EA103" i="63"/>
  <c r="ET102" i="63"/>
  <c r="ES102" i="63"/>
  <c r="ER102" i="63"/>
  <c r="EQ102" i="63"/>
  <c r="EP102" i="63"/>
  <c r="EO102" i="63"/>
  <c r="EN102" i="63"/>
  <c r="EM102" i="63"/>
  <c r="EL102" i="63"/>
  <c r="EK102" i="63"/>
  <c r="EJ102" i="63"/>
  <c r="EI102" i="63"/>
  <c r="EH102" i="63"/>
  <c r="EG102" i="63"/>
  <c r="EF102" i="63"/>
  <c r="EE102" i="63"/>
  <c r="ED102" i="63"/>
  <c r="EC102" i="63"/>
  <c r="EB102" i="63"/>
  <c r="EA102" i="63"/>
  <c r="ET101" i="63"/>
  <c r="ES101" i="63"/>
  <c r="ER101" i="63"/>
  <c r="EQ101" i="63"/>
  <c r="EP101" i="63"/>
  <c r="EO101" i="63"/>
  <c r="EN101" i="63"/>
  <c r="EM101" i="63"/>
  <c r="EL101" i="63"/>
  <c r="EK101" i="63"/>
  <c r="EJ101" i="63"/>
  <c r="EI101" i="63"/>
  <c r="EH101" i="63"/>
  <c r="EG101" i="63"/>
  <c r="EF101" i="63"/>
  <c r="EE101" i="63"/>
  <c r="ED101" i="63"/>
  <c r="EC101" i="63"/>
  <c r="EB101" i="63"/>
  <c r="EA101" i="63"/>
  <c r="ET100" i="63"/>
  <c r="ES100" i="63"/>
  <c r="ER100" i="63"/>
  <c r="EQ100" i="63"/>
  <c r="EP100" i="63"/>
  <c r="EO100" i="63"/>
  <c r="EN100" i="63"/>
  <c r="EM100" i="63"/>
  <c r="EL100" i="63"/>
  <c r="EK100" i="63"/>
  <c r="EJ100" i="63"/>
  <c r="EI100" i="63"/>
  <c r="EH100" i="63"/>
  <c r="EG100" i="63"/>
  <c r="EF100" i="63"/>
  <c r="EE100" i="63"/>
  <c r="ED100" i="63"/>
  <c r="EC100" i="63"/>
  <c r="EB100" i="63"/>
  <c r="EA100" i="63"/>
  <c r="ET99" i="63"/>
  <c r="ES99" i="63"/>
  <c r="ER99" i="63"/>
  <c r="EQ99" i="63"/>
  <c r="EP99" i="63"/>
  <c r="EO99" i="63"/>
  <c r="EN99" i="63"/>
  <c r="EM99" i="63"/>
  <c r="EL99" i="63"/>
  <c r="EK99" i="63"/>
  <c r="EJ99" i="63"/>
  <c r="EI99" i="63"/>
  <c r="EH99" i="63"/>
  <c r="EG99" i="63"/>
  <c r="EF99" i="63"/>
  <c r="EE99" i="63"/>
  <c r="ED99" i="63"/>
  <c r="EC99" i="63"/>
  <c r="EB99" i="63"/>
  <c r="EA99" i="63"/>
  <c r="ET98" i="63"/>
  <c r="ES98" i="63"/>
  <c r="ER98" i="63"/>
  <c r="EQ98" i="63"/>
  <c r="EP98" i="63"/>
  <c r="EO98" i="63"/>
  <c r="EN98" i="63"/>
  <c r="EM98" i="63"/>
  <c r="EL98" i="63"/>
  <c r="EK98" i="63"/>
  <c r="EJ98" i="63"/>
  <c r="EI98" i="63"/>
  <c r="EH98" i="63"/>
  <c r="EG98" i="63"/>
  <c r="EF98" i="63"/>
  <c r="EE98" i="63"/>
  <c r="ED98" i="63"/>
  <c r="EC98" i="63"/>
  <c r="EB98" i="63"/>
  <c r="EA98" i="63"/>
  <c r="ET97" i="63"/>
  <c r="ES97" i="63"/>
  <c r="ER97" i="63"/>
  <c r="EQ97" i="63"/>
  <c r="EP97" i="63"/>
  <c r="EO97" i="63"/>
  <c r="EN97" i="63"/>
  <c r="EM97" i="63"/>
  <c r="EL97" i="63"/>
  <c r="EK97" i="63"/>
  <c r="EJ97" i="63"/>
  <c r="EI97" i="63"/>
  <c r="EH97" i="63"/>
  <c r="EG97" i="63"/>
  <c r="EF97" i="63"/>
  <c r="EE97" i="63"/>
  <c r="ED97" i="63"/>
  <c r="EB97" i="63"/>
  <c r="EA97" i="63"/>
  <c r="ET96" i="63"/>
  <c r="ES96" i="63"/>
  <c r="ER96" i="63"/>
  <c r="EQ96" i="63"/>
  <c r="EP96" i="63"/>
  <c r="EO96" i="63"/>
  <c r="EN96" i="63"/>
  <c r="EM96" i="63"/>
  <c r="EL96" i="63"/>
  <c r="EK96" i="63"/>
  <c r="EJ96" i="63"/>
  <c r="EI96" i="63"/>
  <c r="EH96" i="63"/>
  <c r="EG96" i="63"/>
  <c r="EF96" i="63"/>
  <c r="EE96" i="63"/>
  <c r="ED96" i="63"/>
  <c r="EC96" i="63"/>
  <c r="EB96" i="63"/>
  <c r="EA96" i="63"/>
  <c r="ET95" i="63"/>
  <c r="ES95" i="63"/>
  <c r="ER95" i="63"/>
  <c r="EQ95" i="63"/>
  <c r="EP95" i="63"/>
  <c r="EO95" i="63"/>
  <c r="EN95" i="63"/>
  <c r="EM95" i="63"/>
  <c r="EL95" i="63"/>
  <c r="EK95" i="63"/>
  <c r="EJ95" i="63"/>
  <c r="EI95" i="63"/>
  <c r="EH95" i="63"/>
  <c r="EG95" i="63"/>
  <c r="EF95" i="63"/>
  <c r="EE95" i="63"/>
  <c r="ED95" i="63"/>
  <c r="EC95" i="63"/>
  <c r="EB95" i="63"/>
  <c r="EA95" i="63"/>
  <c r="ET94" i="63"/>
  <c r="ES94" i="63"/>
  <c r="ER94" i="63"/>
  <c r="EQ94" i="63"/>
  <c r="EP94" i="63"/>
  <c r="EO94" i="63"/>
  <c r="EN94" i="63"/>
  <c r="EM94" i="63"/>
  <c r="EL94" i="63"/>
  <c r="EK94" i="63"/>
  <c r="EJ94" i="63"/>
  <c r="EI94" i="63"/>
  <c r="EH94" i="63"/>
  <c r="EG94" i="63"/>
  <c r="EF94" i="63"/>
  <c r="EE94" i="63"/>
  <c r="ED94" i="63"/>
  <c r="EC94" i="63"/>
  <c r="EB94" i="63"/>
  <c r="EA94" i="63"/>
  <c r="ET93" i="63"/>
  <c r="ES93" i="63"/>
  <c r="ER93" i="63"/>
  <c r="EQ93" i="63"/>
  <c r="EP93" i="63"/>
  <c r="EO93" i="63"/>
  <c r="EN93" i="63"/>
  <c r="EM93" i="63"/>
  <c r="EL93" i="63"/>
  <c r="EK93" i="63"/>
  <c r="EJ93" i="63"/>
  <c r="EI93" i="63"/>
  <c r="EH93" i="63"/>
  <c r="EG93" i="63"/>
  <c r="EF93" i="63"/>
  <c r="EE93" i="63"/>
  <c r="ED93" i="63"/>
  <c r="EC93" i="63"/>
  <c r="EB93" i="63"/>
  <c r="EA93" i="63"/>
  <c r="ET92" i="63"/>
  <c r="ES92" i="63"/>
  <c r="ER92" i="63"/>
  <c r="EQ92" i="63"/>
  <c r="EP92" i="63"/>
  <c r="EO92" i="63"/>
  <c r="EN92" i="63"/>
  <c r="EM92" i="63"/>
  <c r="EL92" i="63"/>
  <c r="EK92" i="63"/>
  <c r="EJ92" i="63"/>
  <c r="EI92" i="63"/>
  <c r="EH92" i="63"/>
  <c r="EG92" i="63"/>
  <c r="EF92" i="63"/>
  <c r="EE92" i="63"/>
  <c r="ED92" i="63"/>
  <c r="EC92" i="63"/>
  <c r="EB92" i="63"/>
  <c r="EA92" i="63"/>
  <c r="ES91" i="63"/>
  <c r="ER91" i="63"/>
  <c r="EQ91" i="63"/>
  <c r="EP91" i="63"/>
  <c r="EO91" i="63"/>
  <c r="EN91" i="63"/>
  <c r="EM91" i="63"/>
  <c r="EL91" i="63"/>
  <c r="EK91" i="63"/>
  <c r="EJ91" i="63"/>
  <c r="EI91" i="63"/>
  <c r="EH91" i="63"/>
  <c r="EG91" i="63"/>
  <c r="EF91" i="63"/>
  <c r="EE91" i="63"/>
  <c r="ED91" i="63"/>
  <c r="EC91" i="63"/>
  <c r="EB91" i="63"/>
  <c r="EA91" i="63"/>
  <c r="ET90" i="63"/>
  <c r="ES90" i="63"/>
  <c r="ER90" i="63"/>
  <c r="EQ90" i="63"/>
  <c r="EP90" i="63"/>
  <c r="EO90" i="63"/>
  <c r="EN90" i="63"/>
  <c r="EM90" i="63"/>
  <c r="EL90" i="63"/>
  <c r="EK90" i="63"/>
  <c r="EJ90" i="63"/>
  <c r="EI90" i="63"/>
  <c r="EH90" i="63"/>
  <c r="EG90" i="63"/>
  <c r="EF90" i="63"/>
  <c r="EE90" i="63"/>
  <c r="ED90" i="63"/>
  <c r="EC90" i="63"/>
  <c r="EB90" i="63"/>
  <c r="EA90" i="63"/>
  <c r="ET89" i="63"/>
  <c r="ES89" i="63"/>
  <c r="ER89" i="63"/>
  <c r="EQ89" i="63"/>
  <c r="EP89" i="63"/>
  <c r="EO89" i="63"/>
  <c r="EN89" i="63"/>
  <c r="EM89" i="63"/>
  <c r="EL89" i="63"/>
  <c r="EK89" i="63"/>
  <c r="EJ89" i="63"/>
  <c r="EI89" i="63"/>
  <c r="EH89" i="63"/>
  <c r="EG89" i="63"/>
  <c r="EF89" i="63"/>
  <c r="EE89" i="63"/>
  <c r="ED89" i="63"/>
  <c r="EC89" i="63"/>
  <c r="EB89" i="63"/>
  <c r="EA89" i="63"/>
  <c r="ET88" i="63"/>
  <c r="ES88" i="63"/>
  <c r="ER88" i="63"/>
  <c r="EQ88" i="63"/>
  <c r="EP88" i="63"/>
  <c r="EO88" i="63"/>
  <c r="EN88" i="63"/>
  <c r="EM88" i="63"/>
  <c r="EL88" i="63"/>
  <c r="EK88" i="63"/>
  <c r="EJ88" i="63"/>
  <c r="EI88" i="63"/>
  <c r="EH88" i="63"/>
  <c r="EG88" i="63"/>
  <c r="EF88" i="63"/>
  <c r="EE88" i="63"/>
  <c r="ED88" i="63"/>
  <c r="EC88" i="63"/>
  <c r="EB88" i="63"/>
  <c r="EA88" i="63"/>
  <c r="ET87" i="63"/>
  <c r="ES87" i="63"/>
  <c r="ER87" i="63"/>
  <c r="EQ87" i="63"/>
  <c r="EP87" i="63"/>
  <c r="EO87" i="63"/>
  <c r="EN87" i="63"/>
  <c r="EM87" i="63"/>
  <c r="EL87" i="63"/>
  <c r="EK87" i="63"/>
  <c r="EJ87" i="63"/>
  <c r="EI87" i="63"/>
  <c r="EH87" i="63"/>
  <c r="EG87" i="63"/>
  <c r="EF87" i="63"/>
  <c r="EE87" i="63"/>
  <c r="ED87" i="63"/>
  <c r="EC87" i="63"/>
  <c r="EB87" i="63"/>
  <c r="EA87" i="63"/>
  <c r="ET86" i="63"/>
  <c r="ES86" i="63"/>
  <c r="ER86" i="63"/>
  <c r="EQ86" i="63"/>
  <c r="EP86" i="63"/>
  <c r="EO86" i="63"/>
  <c r="EN86" i="63"/>
  <c r="EM86" i="63"/>
  <c r="EL86" i="63"/>
  <c r="EK86" i="63"/>
  <c r="EJ86" i="63"/>
  <c r="EI86" i="63"/>
  <c r="EH86" i="63"/>
  <c r="EG86" i="63"/>
  <c r="EF86" i="63"/>
  <c r="EE86" i="63"/>
  <c r="ED86" i="63"/>
  <c r="EC86" i="63"/>
  <c r="EB86" i="63"/>
  <c r="EA86" i="63"/>
  <c r="ET85" i="63"/>
  <c r="ES85" i="63"/>
  <c r="ER85" i="63"/>
  <c r="EQ85" i="63"/>
  <c r="EP85" i="63"/>
  <c r="EO85" i="63"/>
  <c r="EN85" i="63"/>
  <c r="EM85" i="63"/>
  <c r="EL85" i="63"/>
  <c r="EK85" i="63"/>
  <c r="EJ85" i="63"/>
  <c r="EI85" i="63"/>
  <c r="EH85" i="63"/>
  <c r="EG85" i="63"/>
  <c r="EF85" i="63"/>
  <c r="EE85" i="63"/>
  <c r="ED85" i="63"/>
  <c r="EC85" i="63"/>
  <c r="EB85" i="63"/>
  <c r="EA85" i="63"/>
  <c r="ET84" i="63"/>
  <c r="ES84" i="63"/>
  <c r="ER84" i="63"/>
  <c r="EQ84" i="63"/>
  <c r="EP84" i="63"/>
  <c r="EO84" i="63"/>
  <c r="EN84" i="63"/>
  <c r="EM84" i="63"/>
  <c r="EL84" i="63"/>
  <c r="EK84" i="63"/>
  <c r="EJ84" i="63"/>
  <c r="EI84" i="63"/>
  <c r="EH84" i="63"/>
  <c r="EG84" i="63"/>
  <c r="EF84" i="63"/>
  <c r="EE84" i="63"/>
  <c r="ED84" i="63"/>
  <c r="EC84" i="63"/>
  <c r="EB84" i="63"/>
  <c r="EA84" i="63"/>
  <c r="ET83" i="63"/>
  <c r="ES83" i="63"/>
  <c r="ER83" i="63"/>
  <c r="EQ83" i="63"/>
  <c r="EP83" i="63"/>
  <c r="EO83" i="63"/>
  <c r="EN83" i="63"/>
  <c r="EM83" i="63"/>
  <c r="EL83" i="63"/>
  <c r="EK83" i="63"/>
  <c r="EJ83" i="63"/>
  <c r="EI83" i="63"/>
  <c r="EH83" i="63"/>
  <c r="EG83" i="63"/>
  <c r="EF83" i="63"/>
  <c r="EE83" i="63"/>
  <c r="ED83" i="63"/>
  <c r="EC83" i="63"/>
  <c r="EB83" i="63"/>
  <c r="EA83" i="63"/>
  <c r="ET82" i="63"/>
  <c r="ES82" i="63"/>
  <c r="ER82" i="63"/>
  <c r="EQ82" i="63"/>
  <c r="EP82" i="63"/>
  <c r="EO82" i="63"/>
  <c r="EN82" i="63"/>
  <c r="EM82" i="63"/>
  <c r="EL82" i="63"/>
  <c r="EK82" i="63"/>
  <c r="EJ82" i="63"/>
  <c r="EI82" i="63"/>
  <c r="EH82" i="63"/>
  <c r="EG82" i="63"/>
  <c r="EF82" i="63"/>
  <c r="EE82" i="63"/>
  <c r="ED82" i="63"/>
  <c r="EC82" i="63"/>
  <c r="EB82" i="63"/>
  <c r="EA82" i="63"/>
  <c r="ET81" i="63"/>
  <c r="ES81" i="63"/>
  <c r="ER81" i="63"/>
  <c r="EQ81" i="63"/>
  <c r="EP81" i="63"/>
  <c r="EO81" i="63"/>
  <c r="EN81" i="63"/>
  <c r="EM81" i="63"/>
  <c r="EL81" i="63"/>
  <c r="EK81" i="63"/>
  <c r="EJ81" i="63"/>
  <c r="EI81" i="63"/>
  <c r="EH81" i="63"/>
  <c r="EG81" i="63"/>
  <c r="EF81" i="63"/>
  <c r="EE81" i="63"/>
  <c r="ED81" i="63"/>
  <c r="EC81" i="63"/>
  <c r="EB81" i="63"/>
  <c r="EA81" i="63"/>
  <c r="ET80" i="63"/>
  <c r="ES80" i="63"/>
  <c r="ER80" i="63"/>
  <c r="EQ80" i="63"/>
  <c r="EP80" i="63"/>
  <c r="EO80" i="63"/>
  <c r="EN80" i="63"/>
  <c r="EM80" i="63"/>
  <c r="EL80" i="63"/>
  <c r="EK80" i="63"/>
  <c r="EJ80" i="63"/>
  <c r="EI80" i="63"/>
  <c r="EH80" i="63"/>
  <c r="EG80" i="63"/>
  <c r="EF80" i="63"/>
  <c r="EE80" i="63"/>
  <c r="ED80" i="63"/>
  <c r="EC80" i="63"/>
  <c r="EB80" i="63"/>
  <c r="EA80" i="63"/>
  <c r="ET79" i="63"/>
  <c r="ES79" i="63"/>
  <c r="ER79" i="63"/>
  <c r="EQ79" i="63"/>
  <c r="EP79" i="63"/>
  <c r="EO79" i="63"/>
  <c r="EN79" i="63"/>
  <c r="EM79" i="63"/>
  <c r="EL79" i="63"/>
  <c r="EK79" i="63"/>
  <c r="EJ79" i="63"/>
  <c r="EI79" i="63"/>
  <c r="EH79" i="63"/>
  <c r="EG79" i="63"/>
  <c r="EF79" i="63"/>
  <c r="EE79" i="63"/>
  <c r="ED79" i="63"/>
  <c r="EC79" i="63"/>
  <c r="EB79" i="63"/>
  <c r="EA79" i="63"/>
  <c r="ET78" i="63"/>
  <c r="ES78" i="63"/>
  <c r="ER78" i="63"/>
  <c r="EQ78" i="63"/>
  <c r="EP78" i="63"/>
  <c r="EO78" i="63"/>
  <c r="EN78" i="63"/>
  <c r="EM78" i="63"/>
  <c r="EL78" i="63"/>
  <c r="EK78" i="63"/>
  <c r="EJ78" i="63"/>
  <c r="EI78" i="63"/>
  <c r="EH78" i="63"/>
  <c r="EG78" i="63"/>
  <c r="EF78" i="63"/>
  <c r="EE78" i="63"/>
  <c r="ED78" i="63"/>
  <c r="EC78" i="63"/>
  <c r="EB78" i="63"/>
  <c r="EA78" i="63"/>
  <c r="ET77" i="63"/>
  <c r="ES77" i="63"/>
  <c r="ER77" i="63"/>
  <c r="EQ77" i="63"/>
  <c r="EP77" i="63"/>
  <c r="EO77" i="63"/>
  <c r="EN77" i="63"/>
  <c r="EM77" i="63"/>
  <c r="EL77" i="63"/>
  <c r="EK77" i="63"/>
  <c r="EJ77" i="63"/>
  <c r="EI77" i="63"/>
  <c r="EH77" i="63"/>
  <c r="EG77" i="63"/>
  <c r="EF77" i="63"/>
  <c r="EE77" i="63"/>
  <c r="ED77" i="63"/>
  <c r="EC77" i="63"/>
  <c r="EB77" i="63"/>
  <c r="EA77" i="63"/>
  <c r="ET76" i="63"/>
  <c r="ES76" i="63"/>
  <c r="ER76" i="63"/>
  <c r="EQ76" i="63"/>
  <c r="EP76" i="63"/>
  <c r="EO76" i="63"/>
  <c r="EN76" i="63"/>
  <c r="EM76" i="63"/>
  <c r="EL76" i="63"/>
  <c r="EK76" i="63"/>
  <c r="EJ76" i="63"/>
  <c r="EI76" i="63"/>
  <c r="EH76" i="63"/>
  <c r="EG76" i="63"/>
  <c r="EF76" i="63"/>
  <c r="EE76" i="63"/>
  <c r="ED76" i="63"/>
  <c r="EC76" i="63"/>
  <c r="EB76" i="63"/>
  <c r="EA76" i="63"/>
  <c r="ET75" i="63"/>
  <c r="ES75" i="63"/>
  <c r="ER75" i="63"/>
  <c r="EQ75" i="63"/>
  <c r="EP75" i="63"/>
  <c r="EO75" i="63"/>
  <c r="EN75" i="63"/>
  <c r="EM75" i="63"/>
  <c r="EL75" i="63"/>
  <c r="EK75" i="63"/>
  <c r="EJ75" i="63"/>
  <c r="EI75" i="63"/>
  <c r="EH75" i="63"/>
  <c r="EG75" i="63"/>
  <c r="EF75" i="63"/>
  <c r="EE75" i="63"/>
  <c r="ED75" i="63"/>
  <c r="EC75" i="63"/>
  <c r="EB75" i="63"/>
  <c r="EA75" i="63"/>
  <c r="ET74" i="63"/>
  <c r="ES74" i="63"/>
  <c r="ER74" i="63"/>
  <c r="EQ74" i="63"/>
  <c r="EP74" i="63"/>
  <c r="EO74" i="63"/>
  <c r="EN74" i="63"/>
  <c r="EM74" i="63"/>
  <c r="EL74" i="63"/>
  <c r="EK74" i="63"/>
  <c r="EJ74" i="63"/>
  <c r="EI74" i="63"/>
  <c r="EH74" i="63"/>
  <c r="EG74" i="63"/>
  <c r="EF74" i="63"/>
  <c r="EE74" i="63"/>
  <c r="ED74" i="63"/>
  <c r="EC74" i="63"/>
  <c r="EB74" i="63"/>
  <c r="EA74" i="63"/>
  <c r="ET73" i="63"/>
  <c r="ES73" i="63"/>
  <c r="ER73" i="63"/>
  <c r="EQ73" i="63"/>
  <c r="EP73" i="63"/>
  <c r="EO73" i="63"/>
  <c r="EN73" i="63"/>
  <c r="EM73" i="63"/>
  <c r="EL73" i="63"/>
  <c r="EK73" i="63"/>
  <c r="EJ73" i="63"/>
  <c r="EI73" i="63"/>
  <c r="EH73" i="63"/>
  <c r="EG73" i="63"/>
  <c r="EF73" i="63"/>
  <c r="EE73" i="63"/>
  <c r="ED73" i="63"/>
  <c r="EC73" i="63"/>
  <c r="EB73" i="63"/>
  <c r="EA73" i="63"/>
  <c r="ET72" i="63"/>
  <c r="ES72" i="63"/>
  <c r="ER72" i="63"/>
  <c r="EQ72" i="63"/>
  <c r="EP72" i="63"/>
  <c r="EO72" i="63"/>
  <c r="EN72" i="63"/>
  <c r="EM72" i="63"/>
  <c r="EL72" i="63"/>
  <c r="EK72" i="63"/>
  <c r="EJ72" i="63"/>
  <c r="EI72" i="63"/>
  <c r="EH72" i="63"/>
  <c r="EG72" i="63"/>
  <c r="EF72" i="63"/>
  <c r="EE72" i="63"/>
  <c r="ED72" i="63"/>
  <c r="EC72" i="63"/>
  <c r="EB72" i="63"/>
  <c r="EA72" i="63"/>
  <c r="ET71" i="63"/>
  <c r="ES71" i="63"/>
  <c r="ER71" i="63"/>
  <c r="EQ71" i="63"/>
  <c r="EP71" i="63"/>
  <c r="EO71" i="63"/>
  <c r="EN71" i="63"/>
  <c r="EM71" i="63"/>
  <c r="EL71" i="63"/>
  <c r="EK71" i="63"/>
  <c r="EJ71" i="63"/>
  <c r="EH71" i="63"/>
  <c r="EG71" i="63"/>
  <c r="EF71" i="63"/>
  <c r="EE71" i="63"/>
  <c r="ED71" i="63"/>
  <c r="EC71" i="63"/>
  <c r="EB71" i="63"/>
  <c r="EA71" i="63"/>
  <c r="ET70" i="63"/>
  <c r="ES70" i="63"/>
  <c r="ER70" i="63"/>
  <c r="EQ70" i="63"/>
  <c r="EP70" i="63"/>
  <c r="EO70" i="63"/>
  <c r="EN70" i="63"/>
  <c r="EM70" i="63"/>
  <c r="EL70" i="63"/>
  <c r="EK70" i="63"/>
  <c r="EJ70" i="63"/>
  <c r="EI70" i="63"/>
  <c r="EH70" i="63"/>
  <c r="EG70" i="63"/>
  <c r="EF70" i="63"/>
  <c r="EE70" i="63"/>
  <c r="ED70" i="63"/>
  <c r="EC70" i="63"/>
  <c r="EB70" i="63"/>
  <c r="EA70" i="63"/>
  <c r="ET69" i="63"/>
  <c r="ES69" i="63"/>
  <c r="ER69" i="63"/>
  <c r="EQ69" i="63"/>
  <c r="EP69" i="63"/>
  <c r="EO69" i="63"/>
  <c r="EN69" i="63"/>
  <c r="EM69" i="63"/>
  <c r="EL69" i="63"/>
  <c r="EK69" i="63"/>
  <c r="EJ69" i="63"/>
  <c r="EI69" i="63"/>
  <c r="EH69" i="63"/>
  <c r="EG69" i="63"/>
  <c r="EF69" i="63"/>
  <c r="EE69" i="63"/>
  <c r="ED69" i="63"/>
  <c r="EC69" i="63"/>
  <c r="EB69" i="63"/>
  <c r="EA69" i="63"/>
  <c r="ET68" i="63"/>
  <c r="ES68" i="63"/>
  <c r="ER68" i="63"/>
  <c r="EQ68" i="63"/>
  <c r="EP68" i="63"/>
  <c r="EO68" i="63"/>
  <c r="EN68" i="63"/>
  <c r="EM68" i="63"/>
  <c r="EL68" i="63"/>
  <c r="EK68" i="63"/>
  <c r="EJ68" i="63"/>
  <c r="EI68" i="63"/>
  <c r="EH68" i="63"/>
  <c r="EG68" i="63"/>
  <c r="EF68" i="63"/>
  <c r="EE68" i="63"/>
  <c r="ED68" i="63"/>
  <c r="EC68" i="63"/>
  <c r="EB68" i="63"/>
  <c r="ET67" i="63"/>
  <c r="ES67" i="63"/>
  <c r="ER67" i="63"/>
  <c r="EQ67" i="63"/>
  <c r="EP67" i="63"/>
  <c r="EO67" i="63"/>
  <c r="EN67" i="63"/>
  <c r="EM67" i="63"/>
  <c r="EL67" i="63"/>
  <c r="EK67" i="63"/>
  <c r="EJ67" i="63"/>
  <c r="EI67" i="63"/>
  <c r="EH67" i="63"/>
  <c r="EG67" i="63"/>
  <c r="EF67" i="63"/>
  <c r="EE67" i="63"/>
  <c r="ED67" i="63"/>
  <c r="EC67" i="63"/>
  <c r="EB67" i="63"/>
  <c r="EA67" i="63"/>
  <c r="ET66" i="63"/>
  <c r="ES66" i="63"/>
  <c r="ER66" i="63"/>
  <c r="EQ66" i="63"/>
  <c r="EP66" i="63"/>
  <c r="EO66" i="63"/>
  <c r="EN66" i="63"/>
  <c r="EM66" i="63"/>
  <c r="EL66" i="63"/>
  <c r="EK66" i="63"/>
  <c r="EJ66" i="63"/>
  <c r="EI66" i="63"/>
  <c r="EH66" i="63"/>
  <c r="EG66" i="63"/>
  <c r="EF66" i="63"/>
  <c r="ED66" i="63"/>
  <c r="EC66" i="63"/>
  <c r="EB66" i="63"/>
  <c r="EA66" i="63"/>
  <c r="ET65" i="63"/>
  <c r="ES65" i="63"/>
  <c r="ER65" i="63"/>
  <c r="EQ65" i="63"/>
  <c r="EP65" i="63"/>
  <c r="EO65" i="63"/>
  <c r="EN65" i="63"/>
  <c r="EM65" i="63"/>
  <c r="EL65" i="63"/>
  <c r="EK65" i="63"/>
  <c r="EJ65" i="63"/>
  <c r="EI65" i="63"/>
  <c r="EH65" i="63"/>
  <c r="EG65" i="63"/>
  <c r="EF65" i="63"/>
  <c r="EE65" i="63"/>
  <c r="ED65" i="63"/>
  <c r="EC65" i="63"/>
  <c r="EB65" i="63"/>
  <c r="EA65" i="63"/>
  <c r="ET64" i="63"/>
  <c r="ES64" i="63"/>
  <c r="ER64" i="63"/>
  <c r="EQ64" i="63"/>
  <c r="EP64" i="63"/>
  <c r="EO64" i="63"/>
  <c r="EN64" i="63"/>
  <c r="EM64" i="63"/>
  <c r="EL64" i="63"/>
  <c r="EK64" i="63"/>
  <c r="EJ64" i="63"/>
  <c r="EI64" i="63"/>
  <c r="EH64" i="63"/>
  <c r="EG64" i="63"/>
  <c r="EF64" i="63"/>
  <c r="EE64" i="63"/>
  <c r="ED64" i="63"/>
  <c r="EC64" i="63"/>
  <c r="EB64" i="63"/>
  <c r="EA64" i="63"/>
  <c r="ET63" i="63"/>
  <c r="ES63" i="63"/>
  <c r="EQ63" i="63"/>
  <c r="EP63" i="63"/>
  <c r="EO63" i="63"/>
  <c r="EN63" i="63"/>
  <c r="EM63" i="63"/>
  <c r="EL63" i="63"/>
  <c r="EK63" i="63"/>
  <c r="EJ63" i="63"/>
  <c r="EI63" i="63"/>
  <c r="EH63" i="63"/>
  <c r="EG63" i="63"/>
  <c r="EF63" i="63"/>
  <c r="EE63" i="63"/>
  <c r="ED63" i="63"/>
  <c r="EC63" i="63"/>
  <c r="EB63" i="63"/>
  <c r="EA63" i="63"/>
  <c r="ET62" i="63"/>
  <c r="ES62" i="63"/>
  <c r="ER62" i="63"/>
  <c r="EQ62" i="63"/>
  <c r="EP62" i="63"/>
  <c r="EO62" i="63"/>
  <c r="EN62" i="63"/>
  <c r="EM62" i="63"/>
  <c r="EL62" i="63"/>
  <c r="EK62" i="63"/>
  <c r="EJ62" i="63"/>
  <c r="EI62" i="63"/>
  <c r="EH62" i="63"/>
  <c r="EG62" i="63"/>
  <c r="EF62" i="63"/>
  <c r="EE62" i="63"/>
  <c r="ED62" i="63"/>
  <c r="EC62" i="63"/>
  <c r="EB62" i="63"/>
  <c r="EA62" i="63"/>
  <c r="ET61" i="63"/>
  <c r="ES61" i="63"/>
  <c r="ER61" i="63"/>
  <c r="EQ61" i="63"/>
  <c r="EP61" i="63"/>
  <c r="EO61" i="63"/>
  <c r="EN61" i="63"/>
  <c r="EM61" i="63"/>
  <c r="EL61" i="63"/>
  <c r="EK61" i="63"/>
  <c r="EJ61" i="63"/>
  <c r="EI61" i="63"/>
  <c r="EH61" i="63"/>
  <c r="EG61" i="63"/>
  <c r="EF61" i="63"/>
  <c r="EE61" i="63"/>
  <c r="ED61" i="63"/>
  <c r="EC61" i="63"/>
  <c r="EB61" i="63"/>
  <c r="EA61" i="63"/>
  <c r="ET60" i="63"/>
  <c r="ES60" i="63"/>
  <c r="ER60" i="63"/>
  <c r="EQ60" i="63"/>
  <c r="EP60" i="63"/>
  <c r="EO60" i="63"/>
  <c r="EN60" i="63"/>
  <c r="EM60" i="63"/>
  <c r="EL60" i="63"/>
  <c r="EK60" i="63"/>
  <c r="EJ60" i="63"/>
  <c r="EI60" i="63"/>
  <c r="EH60" i="63"/>
  <c r="EG60" i="63"/>
  <c r="EF60" i="63"/>
  <c r="EE60" i="63"/>
  <c r="ED60" i="63"/>
  <c r="EC60" i="63"/>
  <c r="EB60" i="63"/>
  <c r="EA60" i="63"/>
  <c r="ET59" i="63"/>
  <c r="ES59" i="63"/>
  <c r="ER59" i="63"/>
  <c r="EQ59" i="63"/>
  <c r="EP59" i="63"/>
  <c r="EO59" i="63"/>
  <c r="EN59" i="63"/>
  <c r="EM59" i="63"/>
  <c r="EL59" i="63"/>
  <c r="EK59" i="63"/>
  <c r="EJ59" i="63"/>
  <c r="EI59" i="63"/>
  <c r="EH59" i="63"/>
  <c r="EG59" i="63"/>
  <c r="EF59" i="63"/>
  <c r="EE59" i="63"/>
  <c r="ED59" i="63"/>
  <c r="EC59" i="63"/>
  <c r="EB59" i="63"/>
  <c r="EA59" i="63"/>
  <c r="ET58" i="63"/>
  <c r="ES58" i="63"/>
  <c r="ER58" i="63"/>
  <c r="EQ58" i="63"/>
  <c r="EP58" i="63"/>
  <c r="EO58" i="63"/>
  <c r="EN58" i="63"/>
  <c r="EM58" i="63"/>
  <c r="EL58" i="63"/>
  <c r="EK58" i="63"/>
  <c r="EJ58" i="63"/>
  <c r="EI58" i="63"/>
  <c r="EH58" i="63"/>
  <c r="EG58" i="63"/>
  <c r="EF58" i="63"/>
  <c r="EE58" i="63"/>
  <c r="ED58" i="63"/>
  <c r="EC58" i="63"/>
  <c r="EB58" i="63"/>
  <c r="EA58" i="63"/>
  <c r="ET57" i="63"/>
  <c r="ES57" i="63"/>
  <c r="ER57" i="63"/>
  <c r="EQ57" i="63"/>
  <c r="EP57" i="63"/>
  <c r="EO57" i="63"/>
  <c r="EN57" i="63"/>
  <c r="EM57" i="63"/>
  <c r="EL57" i="63"/>
  <c r="EK57" i="63"/>
  <c r="EJ57" i="63"/>
  <c r="EI57" i="63"/>
  <c r="EH57" i="63"/>
  <c r="EG57" i="63"/>
  <c r="EF57" i="63"/>
  <c r="EE57" i="63"/>
  <c r="ED57" i="63"/>
  <c r="EC57" i="63"/>
  <c r="EB57" i="63"/>
  <c r="EA57" i="63"/>
  <c r="ET56" i="63"/>
  <c r="ES56" i="63"/>
  <c r="ER56" i="63"/>
  <c r="EQ56" i="63"/>
  <c r="EP56" i="63"/>
  <c r="EO56" i="63"/>
  <c r="EN56" i="63"/>
  <c r="EM56" i="63"/>
  <c r="EL56" i="63"/>
  <c r="EK56" i="63"/>
  <c r="EJ56" i="63"/>
  <c r="EI56" i="63"/>
  <c r="EH56" i="63"/>
  <c r="EG56" i="63"/>
  <c r="EF56" i="63"/>
  <c r="EE56" i="63"/>
  <c r="ED56" i="63"/>
  <c r="EC56" i="63"/>
  <c r="EB56" i="63"/>
  <c r="EA56" i="63"/>
  <c r="ET55" i="63"/>
  <c r="ES55" i="63"/>
  <c r="ER55" i="63"/>
  <c r="EQ55" i="63"/>
  <c r="EP55" i="63"/>
  <c r="EO55" i="63"/>
  <c r="EN55" i="63"/>
  <c r="EM55" i="63"/>
  <c r="EL55" i="63"/>
  <c r="EK55" i="63"/>
  <c r="EJ55" i="63"/>
  <c r="EI55" i="63"/>
  <c r="EH55" i="63"/>
  <c r="EG55" i="63"/>
  <c r="EF55" i="63"/>
  <c r="EE55" i="63"/>
  <c r="ED55" i="63"/>
  <c r="EC55" i="63"/>
  <c r="EB55" i="63"/>
  <c r="EA55" i="63"/>
  <c r="ET54" i="63"/>
  <c r="ES54" i="63"/>
  <c r="ER54" i="63"/>
  <c r="EQ54" i="63"/>
  <c r="EP54" i="63"/>
  <c r="EO54" i="63"/>
  <c r="EN54" i="63"/>
  <c r="EM54" i="63"/>
  <c r="EL54" i="63"/>
  <c r="EK54" i="63"/>
  <c r="EJ54" i="63"/>
  <c r="EI54" i="63"/>
  <c r="EH54" i="63"/>
  <c r="EG54" i="63"/>
  <c r="EF54" i="63"/>
  <c r="EE54" i="63"/>
  <c r="ED54" i="63"/>
  <c r="EC54" i="63"/>
  <c r="EB54" i="63"/>
  <c r="EA54" i="63"/>
  <c r="ET53" i="63"/>
  <c r="ES53" i="63"/>
  <c r="ER53" i="63"/>
  <c r="EQ53" i="63"/>
  <c r="EP53" i="63"/>
  <c r="EO53" i="63"/>
  <c r="EN53" i="63"/>
  <c r="EM53" i="63"/>
  <c r="EL53" i="63"/>
  <c r="EK53" i="63"/>
  <c r="EJ53" i="63"/>
  <c r="EI53" i="63"/>
  <c r="EH53" i="63"/>
  <c r="EG53" i="63"/>
  <c r="EF53" i="63"/>
  <c r="EE53" i="63"/>
  <c r="ED53" i="63"/>
  <c r="EC53" i="63"/>
  <c r="EB53" i="63"/>
  <c r="EA53" i="63"/>
  <c r="ET52" i="63"/>
  <c r="ES52" i="63"/>
  <c r="ER52" i="63"/>
  <c r="EQ52" i="63"/>
  <c r="EP52" i="63"/>
  <c r="EO52" i="63"/>
  <c r="EN52" i="63"/>
  <c r="EM52" i="63"/>
  <c r="EL52" i="63"/>
  <c r="EK52" i="63"/>
  <c r="EJ52" i="63"/>
  <c r="EI52" i="63"/>
  <c r="EH52" i="63"/>
  <c r="EG52" i="63"/>
  <c r="EF52" i="63"/>
  <c r="EE52" i="63"/>
  <c r="ED52" i="63"/>
  <c r="EC52" i="63"/>
  <c r="EB52" i="63"/>
  <c r="EA52" i="63"/>
  <c r="ET51" i="63"/>
  <c r="ES51" i="63"/>
  <c r="ER51" i="63"/>
  <c r="EQ51" i="63"/>
  <c r="EP51" i="63"/>
  <c r="EO51" i="63"/>
  <c r="EN51" i="63"/>
  <c r="EM51" i="63"/>
  <c r="EL51" i="63"/>
  <c r="EK51" i="63"/>
  <c r="EJ51" i="63"/>
  <c r="EI51" i="63"/>
  <c r="EH51" i="63"/>
  <c r="EG51" i="63"/>
  <c r="EF51" i="63"/>
  <c r="EE51" i="63"/>
  <c r="ED51" i="63"/>
  <c r="EC51" i="63"/>
  <c r="EB51" i="63"/>
  <c r="EA51" i="63"/>
  <c r="ET50" i="63"/>
  <c r="ES50" i="63"/>
  <c r="ER50" i="63"/>
  <c r="EQ50" i="63"/>
  <c r="EP50" i="63"/>
  <c r="EO50" i="63"/>
  <c r="EN50" i="63"/>
  <c r="EM50" i="63"/>
  <c r="EL50" i="63"/>
  <c r="EK50" i="63"/>
  <c r="EJ50" i="63"/>
  <c r="EI50" i="63"/>
  <c r="EH50" i="63"/>
  <c r="EG50" i="63"/>
  <c r="EF50" i="63"/>
  <c r="EE50" i="63"/>
  <c r="ED50" i="63"/>
  <c r="EB50" i="63"/>
  <c r="EA50" i="63"/>
  <c r="ET49" i="63"/>
  <c r="ES49" i="63"/>
  <c r="ER49" i="63"/>
  <c r="EQ49" i="63"/>
  <c r="EP49" i="63"/>
  <c r="EO49" i="63"/>
  <c r="EN49" i="63"/>
  <c r="EM49" i="63"/>
  <c r="EL49" i="63"/>
  <c r="EK49" i="63"/>
  <c r="EJ49" i="63"/>
  <c r="EI49" i="63"/>
  <c r="EH49" i="63"/>
  <c r="EG49" i="63"/>
  <c r="EF49" i="63"/>
  <c r="EE49" i="63"/>
  <c r="ED49" i="63"/>
  <c r="EC49" i="63"/>
  <c r="EB49" i="63"/>
  <c r="EA49" i="63"/>
  <c r="ET48" i="63"/>
  <c r="ES48" i="63"/>
  <c r="ER48" i="63"/>
  <c r="EQ48" i="63"/>
  <c r="EP48" i="63"/>
  <c r="EO48" i="63"/>
  <c r="EN48" i="63"/>
  <c r="EM48" i="63"/>
  <c r="EL48" i="63"/>
  <c r="EK48" i="63"/>
  <c r="EJ48" i="63"/>
  <c r="EI48" i="63"/>
  <c r="EH48" i="63"/>
  <c r="EG48" i="63"/>
  <c r="EF48" i="63"/>
  <c r="EE48" i="63"/>
  <c r="ED48" i="63"/>
  <c r="EC48" i="63"/>
  <c r="EB48" i="63"/>
  <c r="EA48" i="63"/>
  <c r="ET47" i="63"/>
  <c r="ES47" i="63"/>
  <c r="ER47" i="63"/>
  <c r="EQ47" i="63"/>
  <c r="EP47" i="63"/>
  <c r="EO47" i="63"/>
  <c r="EN47" i="63"/>
  <c r="EM47" i="63"/>
  <c r="EL47" i="63"/>
  <c r="EK47" i="63"/>
  <c r="EJ47" i="63"/>
  <c r="EI47" i="63"/>
  <c r="EH47" i="63"/>
  <c r="EG47" i="63"/>
  <c r="EF47" i="63"/>
  <c r="EE47" i="63"/>
  <c r="ED47" i="63"/>
  <c r="EC47" i="63"/>
  <c r="EB47" i="63"/>
  <c r="EA47" i="63"/>
  <c r="ET46" i="63"/>
  <c r="ES46" i="63"/>
  <c r="ER46" i="63"/>
  <c r="EQ46" i="63"/>
  <c r="EP46" i="63"/>
  <c r="EO46" i="63"/>
  <c r="EN46" i="63"/>
  <c r="EM46" i="63"/>
  <c r="EL46" i="63"/>
  <c r="EK46" i="63"/>
  <c r="EJ46" i="63"/>
  <c r="EI46" i="63"/>
  <c r="EH46" i="63"/>
  <c r="EG46" i="63"/>
  <c r="EF46" i="63"/>
  <c r="EE46" i="63"/>
  <c r="ED46" i="63"/>
  <c r="EC46" i="63"/>
  <c r="EB46" i="63"/>
  <c r="EA46" i="63"/>
  <c r="ET45" i="63"/>
  <c r="ES45" i="63"/>
  <c r="ER45" i="63"/>
  <c r="EQ45" i="63"/>
  <c r="EP45" i="63"/>
  <c r="EO45" i="63"/>
  <c r="EN45" i="63"/>
  <c r="EM45" i="63"/>
  <c r="EL45" i="63"/>
  <c r="EK45" i="63"/>
  <c r="EJ45" i="63"/>
  <c r="EI45" i="63"/>
  <c r="EH45" i="63"/>
  <c r="EG45" i="63"/>
  <c r="EF45" i="63"/>
  <c r="EE45" i="63"/>
  <c r="ED45" i="63"/>
  <c r="EC45" i="63"/>
  <c r="EB45" i="63"/>
  <c r="EA45" i="63"/>
  <c r="ET44" i="63"/>
  <c r="ES44" i="63"/>
  <c r="ER44" i="63"/>
  <c r="EQ44" i="63"/>
  <c r="EP44" i="63"/>
  <c r="EO44" i="63"/>
  <c r="EN44" i="63"/>
  <c r="EM44" i="63"/>
  <c r="EL44" i="63"/>
  <c r="EK44" i="63"/>
  <c r="EJ44" i="63"/>
  <c r="EI44" i="63"/>
  <c r="EH44" i="63"/>
  <c r="EG44" i="63"/>
  <c r="EF44" i="63"/>
  <c r="EE44" i="63"/>
  <c r="ED44" i="63"/>
  <c r="EC44" i="63"/>
  <c r="EB44" i="63"/>
  <c r="EA44" i="63"/>
  <c r="ET43" i="63"/>
  <c r="ES43" i="63"/>
  <c r="ER43" i="63"/>
  <c r="EQ43" i="63"/>
  <c r="EP43" i="63"/>
  <c r="EO43" i="63"/>
  <c r="EN43" i="63"/>
  <c r="EM43" i="63"/>
  <c r="EL43" i="63"/>
  <c r="EK43" i="63"/>
  <c r="EJ43" i="63"/>
  <c r="EI43" i="63"/>
  <c r="EH43" i="63"/>
  <c r="EG43" i="63"/>
  <c r="EF43" i="63"/>
  <c r="EE43" i="63"/>
  <c r="ED43" i="63"/>
  <c r="EC43" i="63"/>
  <c r="EB43" i="63"/>
  <c r="EA43" i="63"/>
  <c r="ET42" i="63"/>
  <c r="ES42" i="63"/>
  <c r="ER42" i="63"/>
  <c r="EQ42" i="63"/>
  <c r="EP42" i="63"/>
  <c r="EO42" i="63"/>
  <c r="EM42" i="63"/>
  <c r="EL42" i="63"/>
  <c r="EK42" i="63"/>
  <c r="EJ42" i="63"/>
  <c r="EI42" i="63"/>
  <c r="EH42" i="63"/>
  <c r="EG42" i="63"/>
  <c r="EF42" i="63"/>
  <c r="EE42" i="63"/>
  <c r="ED42" i="63"/>
  <c r="EC42" i="63"/>
  <c r="EB42" i="63"/>
  <c r="EA42" i="63"/>
  <c r="ET41" i="63"/>
  <c r="ES41" i="63"/>
  <c r="ER41" i="63"/>
  <c r="EQ41" i="63"/>
  <c r="EP41" i="63"/>
  <c r="EO41" i="63"/>
  <c r="EN41" i="63"/>
  <c r="EM41" i="63"/>
  <c r="EL41" i="63"/>
  <c r="EK41" i="63"/>
  <c r="EJ41" i="63"/>
  <c r="EI41" i="63"/>
  <c r="EH41" i="63"/>
  <c r="EG41" i="63"/>
  <c r="EF41" i="63"/>
  <c r="EE41" i="63"/>
  <c r="ED41" i="63"/>
  <c r="EC41" i="63"/>
  <c r="EB41" i="63"/>
  <c r="EA41" i="63"/>
  <c r="ET40" i="63"/>
  <c r="ES40" i="63"/>
  <c r="ER40" i="63"/>
  <c r="EQ40" i="63"/>
  <c r="EP40" i="63"/>
  <c r="EO40" i="63"/>
  <c r="EN40" i="63"/>
  <c r="EM40" i="63"/>
  <c r="EL40" i="63"/>
  <c r="EK40" i="63"/>
  <c r="EJ40" i="63"/>
  <c r="EI40" i="63"/>
  <c r="EH40" i="63"/>
  <c r="EG40" i="63"/>
  <c r="EF40" i="63"/>
  <c r="EE40" i="63"/>
  <c r="ED40" i="63"/>
  <c r="EC40" i="63"/>
  <c r="EB40" i="63"/>
  <c r="EA40" i="63"/>
  <c r="ET39" i="63"/>
  <c r="ES39" i="63"/>
  <c r="ER39" i="63"/>
  <c r="EQ39" i="63"/>
  <c r="EP39" i="63"/>
  <c r="EO39" i="63"/>
  <c r="EN39" i="63"/>
  <c r="EM39" i="63"/>
  <c r="EL39" i="63"/>
  <c r="EK39" i="63"/>
  <c r="EJ39" i="63"/>
  <c r="EI39" i="63"/>
  <c r="EH39" i="63"/>
  <c r="EG39" i="63"/>
  <c r="EF39" i="63"/>
  <c r="EE39" i="63"/>
  <c r="ED39" i="63"/>
  <c r="EC39" i="63"/>
  <c r="EB39" i="63"/>
  <c r="EA39" i="63"/>
  <c r="ET38" i="63"/>
  <c r="ES38" i="63"/>
  <c r="ER38" i="63"/>
  <c r="EQ38" i="63"/>
  <c r="EP38" i="63"/>
  <c r="EO38" i="63"/>
  <c r="EN38" i="63"/>
  <c r="EM38" i="63"/>
  <c r="EL38" i="63"/>
  <c r="EK38" i="63"/>
  <c r="EJ38" i="63"/>
  <c r="EI38" i="63"/>
  <c r="EH38" i="63"/>
  <c r="EG38" i="63"/>
  <c r="EF38" i="63"/>
  <c r="EE38" i="63"/>
  <c r="ED38" i="63"/>
  <c r="EC38" i="63"/>
  <c r="EB38" i="63"/>
  <c r="EA38" i="63"/>
  <c r="ET37" i="63"/>
  <c r="ES37" i="63"/>
  <c r="ER37" i="63"/>
  <c r="EQ37" i="63"/>
  <c r="EP37" i="63"/>
  <c r="EO37" i="63"/>
  <c r="EN37" i="63"/>
  <c r="EM37" i="63"/>
  <c r="EL37" i="63"/>
  <c r="EK37" i="63"/>
  <c r="EJ37" i="63"/>
  <c r="EI37" i="63"/>
  <c r="EH37" i="63"/>
  <c r="EG37" i="63"/>
  <c r="EF37" i="63"/>
  <c r="EE37" i="63"/>
  <c r="ED37" i="63"/>
  <c r="EC37" i="63"/>
  <c r="EB37" i="63"/>
  <c r="EA37" i="63"/>
  <c r="ET36" i="63"/>
  <c r="ES36" i="63"/>
  <c r="ER36" i="63"/>
  <c r="EQ36" i="63"/>
  <c r="EP36" i="63"/>
  <c r="EO36" i="63"/>
  <c r="EN36" i="63"/>
  <c r="EM36" i="63"/>
  <c r="EL36" i="63"/>
  <c r="EK36" i="63"/>
  <c r="EJ36" i="63"/>
  <c r="EI36" i="63"/>
  <c r="EH36" i="63"/>
  <c r="EG36" i="63"/>
  <c r="EF36" i="63"/>
  <c r="EE36" i="63"/>
  <c r="ED36" i="63"/>
  <c r="EC36" i="63"/>
  <c r="EB36" i="63"/>
  <c r="EA36" i="63"/>
  <c r="ET35" i="63"/>
  <c r="ES35" i="63"/>
  <c r="ER35" i="63"/>
  <c r="EQ35" i="63"/>
  <c r="EP35" i="63"/>
  <c r="EO35" i="63"/>
  <c r="EN35" i="63"/>
  <c r="EM35" i="63"/>
  <c r="EL35" i="63"/>
  <c r="EK35" i="63"/>
  <c r="EJ35" i="63"/>
  <c r="EI35" i="63"/>
  <c r="EH35" i="63"/>
  <c r="EG35" i="63"/>
  <c r="EF35" i="63"/>
  <c r="EE35" i="63"/>
  <c r="ED35" i="63"/>
  <c r="EC35" i="63"/>
  <c r="EB35" i="63"/>
  <c r="EA35" i="63"/>
  <c r="ET34" i="63"/>
  <c r="ES34" i="63"/>
  <c r="ER34" i="63"/>
  <c r="EQ34" i="63"/>
  <c r="EP34" i="63"/>
  <c r="EO34" i="63"/>
  <c r="EN34" i="63"/>
  <c r="EM34" i="63"/>
  <c r="EL34" i="63"/>
  <c r="EK34" i="63"/>
  <c r="EJ34" i="63"/>
  <c r="EI34" i="63"/>
  <c r="EH34" i="63"/>
  <c r="EG34" i="63"/>
  <c r="EF34" i="63"/>
  <c r="EE34" i="63"/>
  <c r="ED34" i="63"/>
  <c r="EC34" i="63"/>
  <c r="EB34" i="63"/>
  <c r="EA34" i="63"/>
  <c r="ET33" i="63"/>
  <c r="ES33" i="63"/>
  <c r="ER33" i="63"/>
  <c r="EQ33" i="63"/>
  <c r="EP33" i="63"/>
  <c r="EO33" i="63"/>
  <c r="EN33" i="63"/>
  <c r="EM33" i="63"/>
  <c r="EL33" i="63"/>
  <c r="EK33" i="63"/>
  <c r="EJ33" i="63"/>
  <c r="EI33" i="63"/>
  <c r="EH33" i="63"/>
  <c r="EG33" i="63"/>
  <c r="EF33" i="63"/>
  <c r="EE33" i="63"/>
  <c r="ED33" i="63"/>
  <c r="EC33" i="63"/>
  <c r="EB33" i="63"/>
  <c r="EA33" i="63"/>
  <c r="ET32" i="63"/>
  <c r="ES32" i="63"/>
  <c r="ER32" i="63"/>
  <c r="EQ32" i="63"/>
  <c r="EP32" i="63"/>
  <c r="EO32" i="63"/>
  <c r="EN32" i="63"/>
  <c r="EM32" i="63"/>
  <c r="EL32" i="63"/>
  <c r="EK32" i="63"/>
  <c r="EJ32" i="63"/>
  <c r="EI32" i="63"/>
  <c r="EH32" i="63"/>
  <c r="EG32" i="63"/>
  <c r="EF32" i="63"/>
  <c r="EE32" i="63"/>
  <c r="ED32" i="63"/>
  <c r="EC32" i="63"/>
  <c r="EB32" i="63"/>
  <c r="EA32" i="63"/>
  <c r="ET31" i="63"/>
  <c r="ES31" i="63"/>
  <c r="ER31" i="63"/>
  <c r="EQ31" i="63"/>
  <c r="EP31" i="63"/>
  <c r="EO31" i="63"/>
  <c r="EN31" i="63"/>
  <c r="EM31" i="63"/>
  <c r="EL31" i="63"/>
  <c r="EK31" i="63"/>
  <c r="EJ31" i="63"/>
  <c r="EI31" i="63"/>
  <c r="EH31" i="63"/>
  <c r="EG31" i="63"/>
  <c r="EF31" i="63"/>
  <c r="EE31" i="63"/>
  <c r="ED31" i="63"/>
  <c r="EC31" i="63"/>
  <c r="EB31" i="63"/>
  <c r="EA31" i="63"/>
  <c r="ET30" i="63"/>
  <c r="ES30" i="63"/>
  <c r="ER30" i="63"/>
  <c r="EQ30" i="63"/>
  <c r="EP30" i="63"/>
  <c r="EO30" i="63"/>
  <c r="EN30" i="63"/>
  <c r="EM30" i="63"/>
  <c r="EL30" i="63"/>
  <c r="EK30" i="63"/>
  <c r="EJ30" i="63"/>
  <c r="EI30" i="63"/>
  <c r="EH30" i="63"/>
  <c r="EG30" i="63"/>
  <c r="EF30" i="63"/>
  <c r="EE30" i="63"/>
  <c r="ED30" i="63"/>
  <c r="EC30" i="63"/>
  <c r="EB30" i="63"/>
  <c r="EA30" i="63"/>
  <c r="ET29" i="63"/>
  <c r="ES29" i="63"/>
  <c r="ER29" i="63"/>
  <c r="EQ29" i="63"/>
  <c r="EP29" i="63"/>
  <c r="EO29" i="63"/>
  <c r="EN29" i="63"/>
  <c r="EM29" i="63"/>
  <c r="EL29" i="63"/>
  <c r="EK29" i="63"/>
  <c r="EJ29" i="63"/>
  <c r="EI29" i="63"/>
  <c r="EH29" i="63"/>
  <c r="EG29" i="63"/>
  <c r="EF29" i="63"/>
  <c r="EE29" i="63"/>
  <c r="ED29" i="63"/>
  <c r="EC29" i="63"/>
  <c r="EB29" i="63"/>
  <c r="EA29" i="63"/>
  <c r="ET28" i="63"/>
  <c r="ES28" i="63"/>
  <c r="ER28" i="63"/>
  <c r="EQ28" i="63"/>
  <c r="EP28" i="63"/>
  <c r="EO28" i="63"/>
  <c r="EN28" i="63"/>
  <c r="EM28" i="63"/>
  <c r="EL28" i="63"/>
  <c r="EK28" i="63"/>
  <c r="EJ28" i="63"/>
  <c r="EI28" i="63"/>
  <c r="EH28" i="63"/>
  <c r="EG28" i="63"/>
  <c r="EF28" i="63"/>
  <c r="EE28" i="63"/>
  <c r="ED28" i="63"/>
  <c r="EC28" i="63"/>
  <c r="EB28" i="63"/>
  <c r="EA28" i="63"/>
  <c r="ET27" i="63"/>
  <c r="ES27" i="63"/>
  <c r="ER27" i="63"/>
  <c r="EQ27" i="63"/>
  <c r="EP27" i="63"/>
  <c r="EO27" i="63"/>
  <c r="EN27" i="63"/>
  <c r="EM27" i="63"/>
  <c r="EL27" i="63"/>
  <c r="EK27" i="63"/>
  <c r="EJ27" i="63"/>
  <c r="EI27" i="63"/>
  <c r="EH27" i="63"/>
  <c r="EG27" i="63"/>
  <c r="EF27" i="63"/>
  <c r="EE27" i="63"/>
  <c r="ED27" i="63"/>
  <c r="EC27" i="63"/>
  <c r="EB27" i="63"/>
  <c r="EA27" i="63"/>
  <c r="ET26" i="63"/>
  <c r="ES26" i="63"/>
  <c r="ER26" i="63"/>
  <c r="EQ26" i="63"/>
  <c r="EP26" i="63"/>
  <c r="EO26" i="63"/>
  <c r="EN26" i="63"/>
  <c r="EM26" i="63"/>
  <c r="EL26" i="63"/>
  <c r="EK26" i="63"/>
  <c r="EJ26" i="63"/>
  <c r="EI26" i="63"/>
  <c r="EH26" i="63"/>
  <c r="EG26" i="63"/>
  <c r="EF26" i="63"/>
  <c r="EE26" i="63"/>
  <c r="ED26" i="63"/>
  <c r="EC26" i="63"/>
  <c r="EB26" i="63"/>
  <c r="EA26" i="63"/>
  <c r="ET25" i="63"/>
  <c r="ES25" i="63"/>
  <c r="ER25" i="63"/>
  <c r="EQ25" i="63"/>
  <c r="EP25" i="63"/>
  <c r="EO25" i="63"/>
  <c r="EN25" i="63"/>
  <c r="EM25" i="63"/>
  <c r="EL25" i="63"/>
  <c r="EK25" i="63"/>
  <c r="EJ25" i="63"/>
  <c r="EI25" i="63"/>
  <c r="EH25" i="63"/>
  <c r="EG25" i="63"/>
  <c r="EF25" i="63"/>
  <c r="EE25" i="63"/>
  <c r="ED25" i="63"/>
  <c r="EC25" i="63"/>
  <c r="EB25" i="63"/>
  <c r="EA25" i="63"/>
  <c r="ET24" i="63"/>
  <c r="ES24" i="63"/>
  <c r="ER24" i="63"/>
  <c r="EQ24" i="63"/>
  <c r="EP24" i="63"/>
  <c r="EO24" i="63"/>
  <c r="EN24" i="63"/>
  <c r="EM24" i="63"/>
  <c r="EL24" i="63"/>
  <c r="EK24" i="63"/>
  <c r="EJ24" i="63"/>
  <c r="EI24" i="63"/>
  <c r="EH24" i="63"/>
  <c r="EG24" i="63"/>
  <c r="EF24" i="63"/>
  <c r="EE24" i="63"/>
  <c r="ED24" i="63"/>
  <c r="EC24" i="63"/>
  <c r="EB24" i="63"/>
  <c r="EA24" i="63"/>
  <c r="ET23" i="63"/>
  <c r="ES23" i="63"/>
  <c r="ER23" i="63"/>
  <c r="EQ23" i="63"/>
  <c r="EP23" i="63"/>
  <c r="EO23" i="63"/>
  <c r="EN23" i="63"/>
  <c r="EM23" i="63"/>
  <c r="EL23" i="63"/>
  <c r="EK23" i="63"/>
  <c r="EJ23" i="63"/>
  <c r="EI23" i="63"/>
  <c r="EH23" i="63"/>
  <c r="EG23" i="63"/>
  <c r="EF23" i="63"/>
  <c r="EE23" i="63"/>
  <c r="ED23" i="63"/>
  <c r="EC23" i="63"/>
  <c r="EB23" i="63"/>
  <c r="EA23" i="63"/>
  <c r="ET22" i="63"/>
  <c r="ES22" i="63"/>
  <c r="ER22" i="63"/>
  <c r="EQ22" i="63"/>
  <c r="EP22" i="63"/>
  <c r="EO22" i="63"/>
  <c r="EN22" i="63"/>
  <c r="EM22" i="63"/>
  <c r="EL22" i="63"/>
  <c r="EK22" i="63"/>
  <c r="EJ22" i="63"/>
  <c r="EI22" i="63"/>
  <c r="EH22" i="63"/>
  <c r="EG22" i="63"/>
  <c r="EF22" i="63"/>
  <c r="EE22" i="63"/>
  <c r="ED22" i="63"/>
  <c r="EC22" i="63"/>
  <c r="EB22" i="63"/>
  <c r="EA22" i="63"/>
  <c r="ET21" i="63"/>
  <c r="ES21" i="63"/>
  <c r="ER21" i="63"/>
  <c r="EQ21" i="63"/>
  <c r="EP21" i="63"/>
  <c r="EO21" i="63"/>
  <c r="EN21" i="63"/>
  <c r="EM21" i="63"/>
  <c r="EL21" i="63"/>
  <c r="EK21" i="63"/>
  <c r="EJ21" i="63"/>
  <c r="EI21" i="63"/>
  <c r="EH21" i="63"/>
  <c r="EG21" i="63"/>
  <c r="EF21" i="63"/>
  <c r="EE21" i="63"/>
  <c r="ED21" i="63"/>
  <c r="EC21" i="63"/>
  <c r="EB21" i="63"/>
  <c r="EA21" i="63"/>
  <c r="ET20" i="63"/>
  <c r="ES20" i="63"/>
  <c r="ER20" i="63"/>
  <c r="EP20" i="63"/>
  <c r="EO20" i="63"/>
  <c r="EN20" i="63"/>
  <c r="EM20" i="63"/>
  <c r="EL20" i="63"/>
  <c r="EK20" i="63"/>
  <c r="EJ20" i="63"/>
  <c r="EI20" i="63"/>
  <c r="EH20" i="63"/>
  <c r="EG20" i="63"/>
  <c r="EF20" i="63"/>
  <c r="EE20" i="63"/>
  <c r="ED20" i="63"/>
  <c r="EC20" i="63"/>
  <c r="EB20" i="63"/>
  <c r="EA20" i="63"/>
  <c r="ET19" i="63"/>
  <c r="ES19" i="63"/>
  <c r="ER19" i="63"/>
  <c r="EQ19" i="63"/>
  <c r="EP19" i="63"/>
  <c r="EO19" i="63"/>
  <c r="EN19" i="63"/>
  <c r="EM19" i="63"/>
  <c r="EL19" i="63"/>
  <c r="EK19" i="63"/>
  <c r="EJ19" i="63"/>
  <c r="EI19" i="63"/>
  <c r="EH19" i="63"/>
  <c r="EG19" i="63"/>
  <c r="EF19" i="63"/>
  <c r="EE19" i="63"/>
  <c r="ED19" i="63"/>
  <c r="EC19" i="63"/>
  <c r="EB19" i="63"/>
  <c r="EA19" i="63"/>
  <c r="ET18" i="63"/>
  <c r="ES18" i="63"/>
  <c r="ER18" i="63"/>
  <c r="EQ18" i="63"/>
  <c r="EP18" i="63"/>
  <c r="EO18" i="63"/>
  <c r="EN18" i="63"/>
  <c r="EM18" i="63"/>
  <c r="EL18" i="63"/>
  <c r="EK18" i="63"/>
  <c r="EJ18" i="63"/>
  <c r="EI18" i="63"/>
  <c r="EH18" i="63"/>
  <c r="EG18" i="63"/>
  <c r="EF18" i="63"/>
  <c r="EE18" i="63"/>
  <c r="ED18" i="63"/>
  <c r="EC18" i="63"/>
  <c r="EB18" i="63"/>
  <c r="EA18" i="63"/>
  <c r="ET17" i="63"/>
  <c r="ES17" i="63"/>
  <c r="ER17" i="63"/>
  <c r="EQ17" i="63"/>
  <c r="EP17" i="63"/>
  <c r="EO17" i="63"/>
  <c r="EN17" i="63"/>
  <c r="EM17" i="63"/>
  <c r="EL17" i="63"/>
  <c r="EJ17" i="63"/>
  <c r="EI17" i="63"/>
  <c r="EH17" i="63"/>
  <c r="EG17" i="63"/>
  <c r="EF17" i="63"/>
  <c r="EE17" i="63"/>
  <c r="ED17" i="63"/>
  <c r="EC17" i="63"/>
  <c r="EB17" i="63"/>
  <c r="EA17" i="63"/>
  <c r="ET16" i="63"/>
  <c r="ES16" i="63"/>
  <c r="ER16" i="63"/>
  <c r="EQ16" i="63"/>
  <c r="EP16" i="63"/>
  <c r="EO16" i="63"/>
  <c r="EN16" i="63"/>
  <c r="EM16" i="63"/>
  <c r="EL16" i="63"/>
  <c r="EK16" i="63"/>
  <c r="EJ16" i="63"/>
  <c r="EI16" i="63"/>
  <c r="EH16" i="63"/>
  <c r="EG16" i="63"/>
  <c r="EF16" i="63"/>
  <c r="EE16" i="63"/>
  <c r="ED16" i="63"/>
  <c r="EC16" i="63"/>
  <c r="EB16" i="63"/>
  <c r="EA16" i="63"/>
  <c r="ET15" i="63"/>
  <c r="ES15" i="63"/>
  <c r="ER15" i="63"/>
  <c r="EQ15" i="63"/>
  <c r="EP15" i="63"/>
  <c r="EO15" i="63"/>
  <c r="EN15" i="63"/>
  <c r="EL15" i="63"/>
  <c r="EK15" i="63"/>
  <c r="EJ15" i="63"/>
  <c r="EI15" i="63"/>
  <c r="EH15" i="63"/>
  <c r="EG15" i="63"/>
  <c r="EF15" i="63"/>
  <c r="EE15" i="63"/>
  <c r="ED15" i="63"/>
  <c r="EC15" i="63"/>
  <c r="EB15" i="63"/>
  <c r="EA15" i="63"/>
  <c r="ET14" i="63"/>
  <c r="ES14" i="63"/>
  <c r="ER14" i="63"/>
  <c r="EQ14" i="63"/>
  <c r="EP14" i="63"/>
  <c r="EO14" i="63"/>
  <c r="EN14" i="63"/>
  <c r="EM14" i="63"/>
  <c r="EL14" i="63"/>
  <c r="EK14" i="63"/>
  <c r="EJ14" i="63"/>
  <c r="EI14" i="63"/>
  <c r="EH14" i="63"/>
  <c r="EG14" i="63"/>
  <c r="EF14" i="63"/>
  <c r="EE14" i="63"/>
  <c r="ED14" i="63"/>
  <c r="EC14" i="63"/>
  <c r="EB14" i="63"/>
  <c r="EA14" i="63"/>
  <c r="ET13" i="63"/>
  <c r="ES13" i="63"/>
  <c r="ER13" i="63"/>
  <c r="EQ13" i="63"/>
  <c r="EP13" i="63"/>
  <c r="EO13" i="63"/>
  <c r="EN13" i="63"/>
  <c r="EM13" i="63"/>
  <c r="EL13" i="63"/>
  <c r="EK13" i="63"/>
  <c r="EJ13" i="63"/>
  <c r="EI13" i="63"/>
  <c r="EH13" i="63"/>
  <c r="EG13" i="63"/>
  <c r="EF13" i="63"/>
  <c r="EE13" i="63"/>
  <c r="ED13" i="63"/>
  <c r="EC13" i="63"/>
  <c r="EB13" i="63"/>
  <c r="EA13" i="63"/>
  <c r="ET12" i="63"/>
  <c r="ES12" i="63"/>
  <c r="ER12" i="63"/>
  <c r="EQ12" i="63"/>
  <c r="EP12" i="63"/>
  <c r="EO12" i="63"/>
  <c r="EN12" i="63"/>
  <c r="EM12" i="63"/>
  <c r="EL12" i="63"/>
  <c r="EK12" i="63"/>
  <c r="EI12" i="63"/>
  <c r="EH12" i="63"/>
  <c r="EG12" i="63"/>
  <c r="EF12" i="63"/>
  <c r="EE12" i="63"/>
  <c r="ED12" i="63"/>
  <c r="EC12" i="63"/>
  <c r="EB12" i="63"/>
  <c r="EA12" i="63"/>
  <c r="ET11" i="63"/>
  <c r="ES11" i="63"/>
  <c r="ER11" i="63"/>
  <c r="EQ11" i="63"/>
  <c r="EP11" i="63"/>
  <c r="EO11" i="63"/>
  <c r="EN11" i="63"/>
  <c r="EM11" i="63"/>
  <c r="EL11" i="63"/>
  <c r="EK11" i="63"/>
  <c r="EJ11" i="63"/>
  <c r="EI11" i="63"/>
  <c r="EH11" i="63"/>
  <c r="EG11" i="63"/>
  <c r="EF11" i="63"/>
  <c r="EE11" i="63"/>
  <c r="ED11" i="63"/>
  <c r="EC11" i="63"/>
  <c r="EB11" i="63"/>
  <c r="EA11" i="63"/>
  <c r="ET10" i="63"/>
  <c r="ES10" i="63"/>
  <c r="ER10" i="63"/>
  <c r="EQ10" i="63"/>
  <c r="EO10" i="63"/>
  <c r="EN10" i="63"/>
  <c r="EM10" i="63"/>
  <c r="EL10" i="63"/>
  <c r="EK10" i="63"/>
  <c r="EJ10" i="63"/>
  <c r="EI10" i="63"/>
  <c r="EH10" i="63"/>
  <c r="EG10" i="63"/>
  <c r="EF10" i="63"/>
  <c r="EE10" i="63"/>
  <c r="ED10" i="63"/>
  <c r="EC10" i="63"/>
  <c r="EB10" i="63"/>
  <c r="EA10" i="63"/>
  <c r="ET9" i="63"/>
  <c r="ES9" i="63"/>
  <c r="ER9" i="63"/>
  <c r="EQ9" i="63"/>
  <c r="EP9" i="63"/>
  <c r="EO9" i="63"/>
  <c r="EN9" i="63"/>
  <c r="EM9" i="63"/>
  <c r="EL9" i="63"/>
  <c r="EK9" i="63"/>
  <c r="EJ9" i="63"/>
  <c r="EI9" i="63"/>
  <c r="EH9" i="63"/>
  <c r="EG9" i="63"/>
  <c r="EF9" i="63"/>
  <c r="EE9" i="63"/>
  <c r="ED9" i="63"/>
  <c r="EC9" i="63"/>
  <c r="EB9" i="63"/>
  <c r="EA9" i="63"/>
  <c r="ET8" i="63"/>
  <c r="ES8" i="63"/>
  <c r="ER8" i="63"/>
  <c r="EQ8" i="63"/>
  <c r="EP8" i="63"/>
  <c r="EO8" i="63"/>
  <c r="EN8" i="63"/>
  <c r="EM8" i="63"/>
  <c r="EL8" i="63"/>
  <c r="EK8" i="63"/>
  <c r="EJ8" i="63"/>
  <c r="EI8" i="63"/>
  <c r="EH8" i="63"/>
  <c r="EG8" i="63"/>
  <c r="EF8" i="63"/>
  <c r="EE8" i="63"/>
  <c r="ED8" i="63"/>
  <c r="EC8" i="63"/>
  <c r="EB8" i="63"/>
  <c r="EA8" i="63"/>
  <c r="ET7" i="63"/>
  <c r="ES7" i="63"/>
  <c r="ER7" i="63"/>
  <c r="EQ7" i="63"/>
  <c r="EP7" i="63"/>
  <c r="EO7" i="63"/>
  <c r="EN7" i="63"/>
  <c r="EM7" i="63"/>
  <c r="EL7" i="63"/>
  <c r="EK7" i="63"/>
  <c r="EJ7" i="63"/>
  <c r="EI7" i="63"/>
  <c r="EH7" i="63"/>
  <c r="EG7" i="63"/>
  <c r="EF7" i="63"/>
  <c r="EE7" i="63"/>
  <c r="ED7" i="63"/>
  <c r="EC7" i="63"/>
  <c r="EB7" i="63"/>
  <c r="EA7" i="63"/>
  <c r="DQ111" i="63"/>
  <c r="DP111" i="63"/>
  <c r="DO111" i="63"/>
  <c r="FM111" i="63" s="1"/>
  <c r="EP111" i="63"/>
  <c r="DQ109" i="63"/>
  <c r="DP109" i="63"/>
  <c r="DO109" i="63"/>
  <c r="FK109" i="63" s="1"/>
  <c r="EN109" i="63"/>
  <c r="DQ107" i="63"/>
  <c r="DP107" i="63"/>
  <c r="DO107" i="63"/>
  <c r="FN107" i="63" s="1"/>
  <c r="DQ105" i="63"/>
  <c r="DP105" i="63"/>
  <c r="DO105" i="63"/>
  <c r="FG105" i="63" s="1"/>
  <c r="EJ105" i="63"/>
  <c r="DQ103" i="63"/>
  <c r="DP103" i="63"/>
  <c r="DO103" i="63"/>
  <c r="EZ103" i="63" s="1"/>
  <c r="DQ97" i="63"/>
  <c r="DQ96" i="63" s="1"/>
  <c r="DQ95" i="63" s="1"/>
  <c r="DP97" i="63"/>
  <c r="DP96" i="63" s="1"/>
  <c r="DP95" i="63" s="1"/>
  <c r="DO97" i="63"/>
  <c r="EZ97" i="63" s="1"/>
  <c r="DU95" i="63"/>
  <c r="DQ93" i="63"/>
  <c r="DP93" i="63"/>
  <c r="DO93" i="63"/>
  <c r="GW93" i="63"/>
  <c r="DQ91" i="63"/>
  <c r="DP91" i="63"/>
  <c r="DO91" i="63"/>
  <c r="FQ91" i="63" s="1"/>
  <c r="DQ86" i="63"/>
  <c r="DP86" i="63"/>
  <c r="DO86" i="63"/>
  <c r="GW86" i="63"/>
  <c r="DQ77" i="63"/>
  <c r="DQ76" i="63" s="1"/>
  <c r="DP77" i="63"/>
  <c r="DP76" i="63" s="1"/>
  <c r="DO77" i="63"/>
  <c r="DO76" i="63" s="1"/>
  <c r="GU77" i="63"/>
  <c r="DQ74" i="63"/>
  <c r="DP74" i="63"/>
  <c r="DO74" i="63"/>
  <c r="GS74" i="63"/>
  <c r="DQ71" i="63"/>
  <c r="DP71" i="63"/>
  <c r="DO71" i="63"/>
  <c r="FF71" i="63" s="1"/>
  <c r="EI71" i="63"/>
  <c r="DQ68" i="63"/>
  <c r="DP68" i="63"/>
  <c r="DO68" i="63"/>
  <c r="EX68" i="63" s="1"/>
  <c r="EA68" i="63"/>
  <c r="DQ66" i="63"/>
  <c r="DP66" i="63"/>
  <c r="DO66" i="63"/>
  <c r="FB66" i="63" s="1"/>
  <c r="EE66" i="63"/>
  <c r="DO63" i="63"/>
  <c r="FO63" i="63" s="1"/>
  <c r="GR63" i="63"/>
  <c r="DQ59" i="63"/>
  <c r="DP59" i="63"/>
  <c r="DO59" i="63"/>
  <c r="GQ59" i="63"/>
  <c r="DQ54" i="63"/>
  <c r="DP54" i="63"/>
  <c r="DO54" i="63"/>
  <c r="GR54" i="63"/>
  <c r="DO50" i="63"/>
  <c r="EZ50" i="63" s="1"/>
  <c r="EC50" i="63"/>
  <c r="DQ47" i="63"/>
  <c r="DP47" i="63"/>
  <c r="DO47" i="63"/>
  <c r="GP47" i="63"/>
  <c r="DQ42" i="63"/>
  <c r="DP42" i="63"/>
  <c r="DO42" i="63"/>
  <c r="FK42" i="63" s="1"/>
  <c r="GP42" i="63"/>
  <c r="DQ37" i="63"/>
  <c r="DP37" i="63"/>
  <c r="DO37" i="63"/>
  <c r="GL37" i="63"/>
  <c r="DQ33" i="63"/>
  <c r="DP33" i="63"/>
  <c r="DO33" i="63"/>
  <c r="GL33" i="63"/>
  <c r="DQ29" i="63"/>
  <c r="DP29" i="63"/>
  <c r="DO29" i="63"/>
  <c r="DQ25" i="63"/>
  <c r="DP25" i="63"/>
  <c r="DO25" i="63"/>
  <c r="GL25" i="63"/>
  <c r="DO20" i="63"/>
  <c r="FN20" i="63" s="1"/>
  <c r="GJ20" i="63"/>
  <c r="DQ17" i="63"/>
  <c r="DP17" i="63"/>
  <c r="DO17" i="63"/>
  <c r="FH17" i="63" s="1"/>
  <c r="GI17" i="63"/>
  <c r="DO15" i="63"/>
  <c r="FJ15" i="63" s="1"/>
  <c r="GI15" i="63"/>
  <c r="DO12" i="63"/>
  <c r="FG12" i="63" s="1"/>
  <c r="GI12" i="63"/>
  <c r="DO10" i="63"/>
  <c r="FM10" i="63" s="1"/>
  <c r="GG10" i="63"/>
  <c r="FO111" i="63" l="1"/>
  <c r="DQ85" i="63"/>
  <c r="DQ83" i="63" s="1"/>
  <c r="DQ101" i="63"/>
  <c r="DQ24" i="63"/>
  <c r="DP85" i="63"/>
  <c r="DP83" i="63" s="1"/>
  <c r="DP9" i="63"/>
  <c r="DO85" i="63"/>
  <c r="DO83" i="63" s="1"/>
  <c r="GL29" i="63"/>
  <c r="DP24" i="63"/>
  <c r="GY91" i="63"/>
  <c r="DX91" i="63"/>
  <c r="DY91" i="63" s="1"/>
  <c r="DV107" i="63"/>
  <c r="DY107" i="63" s="1"/>
  <c r="HF107" i="63"/>
  <c r="DV103" i="63"/>
  <c r="DY103" i="63" s="1"/>
  <c r="HF103" i="63"/>
  <c r="DV105" i="63"/>
  <c r="DY105" i="63" s="1"/>
  <c r="HF105" i="63"/>
  <c r="DV109" i="63"/>
  <c r="DY109" i="63" s="1"/>
  <c r="HF109" i="63"/>
  <c r="DV111" i="63"/>
  <c r="DY111" i="63" s="1"/>
  <c r="HF111" i="63"/>
  <c r="EM15" i="63"/>
  <c r="EK17" i="63"/>
  <c r="EQ20" i="63"/>
  <c r="DO24" i="63"/>
  <c r="GQ50" i="63"/>
  <c r="EP10" i="63"/>
  <c r="EP117" i="63" s="1"/>
  <c r="EJ12" i="63"/>
  <c r="EJ117" i="63" s="1"/>
  <c r="EJ123" i="63" s="1"/>
  <c r="EN42" i="63"/>
  <c r="EN117" i="63" s="1"/>
  <c r="ER63" i="63"/>
  <c r="ER117" i="63" s="1"/>
  <c r="ET91" i="63"/>
  <c r="ET117" i="63" s="1"/>
  <c r="EC103" i="63"/>
  <c r="EQ107" i="63"/>
  <c r="ED117" i="63"/>
  <c r="ED123" i="63" s="1"/>
  <c r="EB117" i="63"/>
  <c r="EB123" i="63" s="1"/>
  <c r="EH117" i="63"/>
  <c r="EO117" i="63"/>
  <c r="EE117" i="63"/>
  <c r="EE123" i="63" s="1"/>
  <c r="EK117" i="63"/>
  <c r="EK123" i="63" s="1"/>
  <c r="EQ117" i="63"/>
  <c r="EF117" i="63"/>
  <c r="EF123" i="63" s="1"/>
  <c r="EL117" i="63"/>
  <c r="EA117" i="63"/>
  <c r="EA123" i="63" s="1"/>
  <c r="EG117" i="63"/>
  <c r="EG123" i="63" s="1"/>
  <c r="EM117" i="63"/>
  <c r="EM123" i="63" s="1"/>
  <c r="ES117" i="63"/>
  <c r="ES123" i="63" s="1"/>
  <c r="FE648" i="69"/>
  <c r="FL648" i="69"/>
  <c r="FP648" i="69"/>
  <c r="EC97" i="63"/>
  <c r="FN117" i="63"/>
  <c r="FH117" i="63"/>
  <c r="FB117" i="63"/>
  <c r="FL117" i="63"/>
  <c r="EZ117" i="63"/>
  <c r="FP117" i="63"/>
  <c r="FJ117" i="63"/>
  <c r="FD117" i="63"/>
  <c r="EX117" i="63"/>
  <c r="FM117" i="63"/>
  <c r="FG117" i="63"/>
  <c r="FA117" i="63"/>
  <c r="FK117" i="63"/>
  <c r="FO117" i="63"/>
  <c r="FC117" i="63"/>
  <c r="FA648" i="69"/>
  <c r="FI648" i="69"/>
  <c r="FC648" i="69"/>
  <c r="DP101" i="63"/>
  <c r="DO49" i="63"/>
  <c r="DT83" i="63"/>
  <c r="DQ9" i="63"/>
  <c r="DQ65" i="63"/>
  <c r="DO41" i="63"/>
  <c r="DP65" i="63"/>
  <c r="DO9" i="63"/>
  <c r="DO65" i="63"/>
  <c r="DO102" i="63"/>
  <c r="DO101" i="63" s="1"/>
  <c r="DO96" i="63"/>
  <c r="DO95" i="63" s="1"/>
  <c r="DQ8" i="63" l="1"/>
  <c r="DQ7" i="63" s="1"/>
  <c r="DP8" i="63"/>
  <c r="DP7" i="63" s="1"/>
  <c r="DS8" i="63"/>
  <c r="DO8" i="63"/>
  <c r="DO7" i="63" s="1"/>
  <c r="DZ7" i="63"/>
  <c r="ET123" i="63"/>
  <c r="EH123" i="63"/>
  <c r="EO123" i="63"/>
  <c r="EQ123" i="63"/>
  <c r="EP123" i="63"/>
  <c r="EL123" i="63"/>
  <c r="EN123" i="63"/>
  <c r="ER123" i="63"/>
  <c r="FA123" i="63"/>
  <c r="FP123" i="63"/>
  <c r="FN123" i="63"/>
  <c r="FG123" i="63"/>
  <c r="EZ123" i="63"/>
  <c r="FM123" i="63"/>
  <c r="FC123" i="63"/>
  <c r="EX123" i="63"/>
  <c r="FL123" i="63"/>
  <c r="FO123" i="63"/>
  <c r="FD123" i="63"/>
  <c r="FB123" i="63"/>
  <c r="FK123" i="63"/>
  <c r="FJ123" i="63"/>
  <c r="FH123" i="63"/>
  <c r="FQ117" i="63"/>
  <c r="EY117" i="63"/>
  <c r="FI117" i="63"/>
  <c r="FE117" i="63"/>
  <c r="DZ8" i="63" l="1"/>
  <c r="FE123" i="63"/>
  <c r="FI123" i="63"/>
  <c r="FQ123" i="63"/>
  <c r="EY123" i="63"/>
  <c r="DV113" i="63" l="1"/>
  <c r="DY113" i="63" s="1"/>
  <c r="HF113" i="63"/>
  <c r="EI113" i="63"/>
  <c r="EI117" i="63" s="1"/>
  <c r="EI123" i="63" s="1"/>
  <c r="EC117" i="63"/>
  <c r="EC123" i="63" l="1"/>
  <c r="EA118" i="63" l="1"/>
  <c r="EA119" i="63" l="1"/>
  <c r="FU647" i="69"/>
  <c r="FU646" i="69"/>
  <c r="GN645" i="69"/>
  <c r="GM645" i="69"/>
  <c r="GL645" i="69"/>
  <c r="GK645" i="69"/>
  <c r="GJ645" i="69"/>
  <c r="GI645" i="69"/>
  <c r="GH645" i="69"/>
  <c r="GG645" i="69"/>
  <c r="GF645" i="69"/>
  <c r="GE645" i="69"/>
  <c r="GD645" i="69"/>
  <c r="GC645" i="69"/>
  <c r="GB645" i="69"/>
  <c r="GA645" i="69"/>
  <c r="FZ645" i="69"/>
  <c r="FY645" i="69"/>
  <c r="FX645" i="69"/>
  <c r="FW645" i="69"/>
  <c r="FV645" i="69"/>
  <c r="FU645" i="69"/>
  <c r="GN644" i="69"/>
  <c r="GM644" i="69"/>
  <c r="GL644" i="69"/>
  <c r="GK644" i="69"/>
  <c r="GJ644" i="69"/>
  <c r="GI644" i="69"/>
  <c r="GH644" i="69"/>
  <c r="GG644" i="69"/>
  <c r="GF644" i="69"/>
  <c r="GE644" i="69"/>
  <c r="GD644" i="69"/>
  <c r="GC644" i="69"/>
  <c r="GB644" i="69"/>
  <c r="GA644" i="69"/>
  <c r="FZ644" i="69"/>
  <c r="FY644" i="69"/>
  <c r="FX644" i="69"/>
  <c r="FW644" i="69"/>
  <c r="FV644" i="69"/>
  <c r="FU644" i="69"/>
  <c r="GN643" i="69"/>
  <c r="GM643" i="69"/>
  <c r="GL643" i="69"/>
  <c r="GK643" i="69"/>
  <c r="GJ643" i="69"/>
  <c r="GI643" i="69"/>
  <c r="GH643" i="69"/>
  <c r="GG643" i="69"/>
  <c r="GF643" i="69"/>
  <c r="GE643" i="69"/>
  <c r="GD643" i="69"/>
  <c r="GC643" i="69"/>
  <c r="GB643" i="69"/>
  <c r="GA643" i="69"/>
  <c r="FZ643" i="69"/>
  <c r="FY643" i="69"/>
  <c r="FX643" i="69"/>
  <c r="FW643" i="69"/>
  <c r="FV643" i="69"/>
  <c r="FU643" i="69"/>
  <c r="GN642" i="69"/>
  <c r="GM642" i="69"/>
  <c r="GL642" i="69"/>
  <c r="GK642" i="69"/>
  <c r="GJ642" i="69"/>
  <c r="GI642" i="69"/>
  <c r="GH642" i="69"/>
  <c r="GG642" i="69"/>
  <c r="GF642" i="69"/>
  <c r="GE642" i="69"/>
  <c r="GD642" i="69"/>
  <c r="GC642" i="69"/>
  <c r="GB642" i="69"/>
  <c r="GA642" i="69"/>
  <c r="FZ642" i="69"/>
  <c r="FY642" i="69"/>
  <c r="FX642" i="69"/>
  <c r="FW642" i="69"/>
  <c r="FV642" i="69"/>
  <c r="FU642" i="69"/>
  <c r="GN641" i="69"/>
  <c r="GM641" i="69"/>
  <c r="GL641" i="69"/>
  <c r="GK641" i="69"/>
  <c r="GJ641" i="69"/>
  <c r="GI641" i="69"/>
  <c r="GH641" i="69"/>
  <c r="GG641" i="69"/>
  <c r="GF641" i="69"/>
  <c r="GE641" i="69"/>
  <c r="GD641" i="69"/>
  <c r="GC641" i="69"/>
  <c r="GB641" i="69"/>
  <c r="GA641" i="69"/>
  <c r="FZ641" i="69"/>
  <c r="FY641" i="69"/>
  <c r="FX641" i="69"/>
  <c r="FW641" i="69"/>
  <c r="FV641" i="69"/>
  <c r="FU641" i="69"/>
  <c r="GN640" i="69"/>
  <c r="GM640" i="69"/>
  <c r="GL640" i="69"/>
  <c r="GK640" i="69"/>
  <c r="GJ640" i="69"/>
  <c r="GI640" i="69"/>
  <c r="GH640" i="69"/>
  <c r="GG640" i="69"/>
  <c r="GF640" i="69"/>
  <c r="GE640" i="69"/>
  <c r="GD640" i="69"/>
  <c r="GC640" i="69"/>
  <c r="GB640" i="69"/>
  <c r="GA640" i="69"/>
  <c r="FZ640" i="69"/>
  <c r="FY640" i="69"/>
  <c r="FX640" i="69"/>
  <c r="FW640" i="69"/>
  <c r="FV640" i="69"/>
  <c r="FU640" i="69"/>
  <c r="GN639" i="69"/>
  <c r="GM639" i="69"/>
  <c r="GL639" i="69"/>
  <c r="GK639" i="69"/>
  <c r="GJ639" i="69"/>
  <c r="GI639" i="69"/>
  <c r="GH639" i="69"/>
  <c r="GG639" i="69"/>
  <c r="GF639" i="69"/>
  <c r="GE639" i="69"/>
  <c r="GD639" i="69"/>
  <c r="GC639" i="69"/>
  <c r="GB639" i="69"/>
  <c r="GA639" i="69"/>
  <c r="FZ639" i="69"/>
  <c r="FY639" i="69"/>
  <c r="FX639" i="69"/>
  <c r="FW639" i="69"/>
  <c r="FV639" i="69"/>
  <c r="FU639" i="69"/>
  <c r="GN638" i="69"/>
  <c r="GM638" i="69"/>
  <c r="GL638" i="69"/>
  <c r="GK638" i="69"/>
  <c r="GJ638" i="69"/>
  <c r="GI638" i="69"/>
  <c r="GH638" i="69"/>
  <c r="GG638" i="69"/>
  <c r="GF638" i="69"/>
  <c r="GE638" i="69"/>
  <c r="GD638" i="69"/>
  <c r="GC638" i="69"/>
  <c r="GB638" i="69"/>
  <c r="GA638" i="69"/>
  <c r="FZ638" i="69"/>
  <c r="FY638" i="69"/>
  <c r="FX638" i="69"/>
  <c r="FW638" i="69"/>
  <c r="FV638" i="69"/>
  <c r="FU638" i="69"/>
  <c r="GN637" i="69"/>
  <c r="GM637" i="69"/>
  <c r="GL637" i="69"/>
  <c r="GK637" i="69"/>
  <c r="GJ637" i="69"/>
  <c r="GI637" i="69"/>
  <c r="GH637" i="69"/>
  <c r="GG637" i="69"/>
  <c r="GF637" i="69"/>
  <c r="GE637" i="69"/>
  <c r="GD637" i="69"/>
  <c r="GC637" i="69"/>
  <c r="GB637" i="69"/>
  <c r="GA637" i="69"/>
  <c r="FZ637" i="69"/>
  <c r="FY637" i="69"/>
  <c r="FX637" i="69"/>
  <c r="FW637" i="69"/>
  <c r="FV637" i="69"/>
  <c r="FU637" i="69"/>
  <c r="GN636" i="69"/>
  <c r="GM636" i="69"/>
  <c r="GL636" i="69"/>
  <c r="GK636" i="69"/>
  <c r="GJ636" i="69"/>
  <c r="GI636" i="69"/>
  <c r="GH636" i="69"/>
  <c r="GG636" i="69"/>
  <c r="GF636" i="69"/>
  <c r="GE636" i="69"/>
  <c r="GD636" i="69"/>
  <c r="GC636" i="69"/>
  <c r="GB636" i="69"/>
  <c r="GA636" i="69"/>
  <c r="FZ636" i="69"/>
  <c r="FY636" i="69"/>
  <c r="FX636" i="69"/>
  <c r="FW636" i="69"/>
  <c r="FV636" i="69"/>
  <c r="FU636" i="69"/>
  <c r="GN635" i="69"/>
  <c r="GM635" i="69"/>
  <c r="GL635" i="69"/>
  <c r="GK635" i="69"/>
  <c r="GJ635" i="69"/>
  <c r="GI635" i="69"/>
  <c r="GH635" i="69"/>
  <c r="GG635" i="69"/>
  <c r="GF635" i="69"/>
  <c r="GE635" i="69"/>
  <c r="GD635" i="69"/>
  <c r="GC635" i="69"/>
  <c r="GB635" i="69"/>
  <c r="GA635" i="69"/>
  <c r="FZ635" i="69"/>
  <c r="FY635" i="69"/>
  <c r="FX635" i="69"/>
  <c r="FW635" i="69"/>
  <c r="FV635" i="69"/>
  <c r="FU635" i="69"/>
  <c r="GN634" i="69"/>
  <c r="GM634" i="69"/>
  <c r="GL634" i="69"/>
  <c r="GK634" i="69"/>
  <c r="GJ634" i="69"/>
  <c r="GI634" i="69"/>
  <c r="GH634" i="69"/>
  <c r="GG634" i="69"/>
  <c r="GF634" i="69"/>
  <c r="GE634" i="69"/>
  <c r="GD634" i="69"/>
  <c r="GC634" i="69"/>
  <c r="GB634" i="69"/>
  <c r="GA634" i="69"/>
  <c r="FZ634" i="69"/>
  <c r="FY634" i="69"/>
  <c r="FX634" i="69"/>
  <c r="FW634" i="69"/>
  <c r="FV634" i="69"/>
  <c r="FU634" i="69"/>
  <c r="GN633" i="69"/>
  <c r="GM633" i="69"/>
  <c r="GL633" i="69"/>
  <c r="GK633" i="69"/>
  <c r="GJ633" i="69"/>
  <c r="GI633" i="69"/>
  <c r="GH633" i="69"/>
  <c r="GG633" i="69"/>
  <c r="GF633" i="69"/>
  <c r="GE633" i="69"/>
  <c r="GD633" i="69"/>
  <c r="GC633" i="69"/>
  <c r="GB633" i="69"/>
  <c r="GA633" i="69"/>
  <c r="FZ633" i="69"/>
  <c r="FY633" i="69"/>
  <c r="FX633" i="69"/>
  <c r="FW633" i="69"/>
  <c r="FV633" i="69"/>
  <c r="FU633" i="69"/>
  <c r="GN632" i="69"/>
  <c r="GM632" i="69"/>
  <c r="GL632" i="69"/>
  <c r="GK632" i="69"/>
  <c r="GJ632" i="69"/>
  <c r="GI632" i="69"/>
  <c r="GH632" i="69"/>
  <c r="GG632" i="69"/>
  <c r="GF632" i="69"/>
  <c r="GE632" i="69"/>
  <c r="GD632" i="69"/>
  <c r="GC632" i="69"/>
  <c r="GB632" i="69"/>
  <c r="GA632" i="69"/>
  <c r="FZ632" i="69"/>
  <c r="FY632" i="69"/>
  <c r="FX632" i="69"/>
  <c r="FW632" i="69"/>
  <c r="FV632" i="69"/>
  <c r="FU632" i="69"/>
  <c r="GN631" i="69"/>
  <c r="GM631" i="69"/>
  <c r="GL631" i="69"/>
  <c r="GK631" i="69"/>
  <c r="GJ631" i="69"/>
  <c r="GI631" i="69"/>
  <c r="GH631" i="69"/>
  <c r="GG631" i="69"/>
  <c r="GF631" i="69"/>
  <c r="GE631" i="69"/>
  <c r="GD631" i="69"/>
  <c r="GC631" i="69"/>
  <c r="GB631" i="69"/>
  <c r="GA631" i="69"/>
  <c r="FZ631" i="69"/>
  <c r="FY631" i="69"/>
  <c r="FX631" i="69"/>
  <c r="FW631" i="69"/>
  <c r="FV631" i="69"/>
  <c r="FU631" i="69"/>
  <c r="GN630" i="69"/>
  <c r="GM630" i="69"/>
  <c r="GL630" i="69"/>
  <c r="GK630" i="69"/>
  <c r="GJ630" i="69"/>
  <c r="GI630" i="69"/>
  <c r="GH630" i="69"/>
  <c r="GG630" i="69"/>
  <c r="GF630" i="69"/>
  <c r="GE630" i="69"/>
  <c r="GD630" i="69"/>
  <c r="GC630" i="69"/>
  <c r="GB630" i="69"/>
  <c r="GA630" i="69"/>
  <c r="FZ630" i="69"/>
  <c r="FY630" i="69"/>
  <c r="FX630" i="69"/>
  <c r="FW630" i="69"/>
  <c r="FV630" i="69"/>
  <c r="FU630" i="69"/>
  <c r="GN629" i="69"/>
  <c r="GM629" i="69"/>
  <c r="GL629" i="69"/>
  <c r="GK629" i="69"/>
  <c r="GJ629" i="69"/>
  <c r="GI629" i="69"/>
  <c r="GH629" i="69"/>
  <c r="GG629" i="69"/>
  <c r="GF629" i="69"/>
  <c r="GE629" i="69"/>
  <c r="GD629" i="69"/>
  <c r="GC629" i="69"/>
  <c r="GB629" i="69"/>
  <c r="GA629" i="69"/>
  <c r="FZ629" i="69"/>
  <c r="FY629" i="69"/>
  <c r="FX629" i="69"/>
  <c r="FW629" i="69"/>
  <c r="FV629" i="69"/>
  <c r="FU629" i="69"/>
  <c r="GN628" i="69"/>
  <c r="GM628" i="69"/>
  <c r="GL628" i="69"/>
  <c r="GK628" i="69"/>
  <c r="GJ628" i="69"/>
  <c r="GI628" i="69"/>
  <c r="GH628" i="69"/>
  <c r="GG628" i="69"/>
  <c r="GF628" i="69"/>
  <c r="GE628" i="69"/>
  <c r="GD628" i="69"/>
  <c r="GC628" i="69"/>
  <c r="GB628" i="69"/>
  <c r="GA628" i="69"/>
  <c r="FZ628" i="69"/>
  <c r="FY628" i="69"/>
  <c r="FX628" i="69"/>
  <c r="FW628" i="69"/>
  <c r="FV628" i="69"/>
  <c r="FU628" i="69"/>
  <c r="GN627" i="69"/>
  <c r="GM627" i="69"/>
  <c r="GL627" i="69"/>
  <c r="GK627" i="69"/>
  <c r="GJ627" i="69"/>
  <c r="GI627" i="69"/>
  <c r="GH627" i="69"/>
  <c r="GG627" i="69"/>
  <c r="GF627" i="69"/>
  <c r="GE627" i="69"/>
  <c r="GD627" i="69"/>
  <c r="GC627" i="69"/>
  <c r="GB627" i="69"/>
  <c r="GA627" i="69"/>
  <c r="FZ627" i="69"/>
  <c r="FY627" i="69"/>
  <c r="FX627" i="69"/>
  <c r="FW627" i="69"/>
  <c r="FV627" i="69"/>
  <c r="FU627" i="69"/>
  <c r="GN626" i="69"/>
  <c r="GM626" i="69"/>
  <c r="GL626" i="69"/>
  <c r="GK626" i="69"/>
  <c r="GJ626" i="69"/>
  <c r="GI626" i="69"/>
  <c r="GH626" i="69"/>
  <c r="GG626" i="69"/>
  <c r="GF626" i="69"/>
  <c r="GE626" i="69"/>
  <c r="GD626" i="69"/>
  <c r="GC626" i="69"/>
  <c r="GB626" i="69"/>
  <c r="GA626" i="69"/>
  <c r="FZ626" i="69"/>
  <c r="FY626" i="69"/>
  <c r="FX626" i="69"/>
  <c r="FW626" i="69"/>
  <c r="FV626" i="69"/>
  <c r="FU626" i="69"/>
  <c r="GN625" i="69"/>
  <c r="GM625" i="69"/>
  <c r="GL625" i="69"/>
  <c r="GK625" i="69"/>
  <c r="GJ625" i="69"/>
  <c r="GI625" i="69"/>
  <c r="GH625" i="69"/>
  <c r="GG625" i="69"/>
  <c r="GF625" i="69"/>
  <c r="GE625" i="69"/>
  <c r="GD625" i="69"/>
  <c r="GC625" i="69"/>
  <c r="GB625" i="69"/>
  <c r="GA625" i="69"/>
  <c r="FZ625" i="69"/>
  <c r="FY625" i="69"/>
  <c r="FX625" i="69"/>
  <c r="FW625" i="69"/>
  <c r="FV625" i="69"/>
  <c r="FU625" i="69"/>
  <c r="GN624" i="69"/>
  <c r="GM624" i="69"/>
  <c r="GL624" i="69"/>
  <c r="GK624" i="69"/>
  <c r="GJ624" i="69"/>
  <c r="GI624" i="69"/>
  <c r="GH624" i="69"/>
  <c r="GG624" i="69"/>
  <c r="GF624" i="69"/>
  <c r="GE624" i="69"/>
  <c r="GD624" i="69"/>
  <c r="GC624" i="69"/>
  <c r="GB624" i="69"/>
  <c r="GA624" i="69"/>
  <c r="FZ624" i="69"/>
  <c r="FY624" i="69"/>
  <c r="FX624" i="69"/>
  <c r="FW624" i="69"/>
  <c r="FV624" i="69"/>
  <c r="FU624" i="69"/>
  <c r="GN623" i="69"/>
  <c r="GM623" i="69"/>
  <c r="GL623" i="69"/>
  <c r="GK623" i="69"/>
  <c r="GJ623" i="69"/>
  <c r="GI623" i="69"/>
  <c r="GH623" i="69"/>
  <c r="GG623" i="69"/>
  <c r="GF623" i="69"/>
  <c r="GE623" i="69"/>
  <c r="GD623" i="69"/>
  <c r="GC623" i="69"/>
  <c r="GB623" i="69"/>
  <c r="GA623" i="69"/>
  <c r="FZ623" i="69"/>
  <c r="FY623" i="69"/>
  <c r="FX623" i="69"/>
  <c r="FW623" i="69"/>
  <c r="FV623" i="69"/>
  <c r="FU623" i="69"/>
  <c r="GN622" i="69"/>
  <c r="GM622" i="69"/>
  <c r="GL622" i="69"/>
  <c r="GK622" i="69"/>
  <c r="GJ622" i="69"/>
  <c r="GI622" i="69"/>
  <c r="GH622" i="69"/>
  <c r="GG622" i="69"/>
  <c r="GF622" i="69"/>
  <c r="GE622" i="69"/>
  <c r="GD622" i="69"/>
  <c r="GC622" i="69"/>
  <c r="GB622" i="69"/>
  <c r="GA622" i="69"/>
  <c r="FZ622" i="69"/>
  <c r="FY622" i="69"/>
  <c r="FX622" i="69"/>
  <c r="FW622" i="69"/>
  <c r="FV622" i="69"/>
  <c r="FU622" i="69"/>
  <c r="GN621" i="69"/>
  <c r="GM621" i="69"/>
  <c r="GL621" i="69"/>
  <c r="GK621" i="69"/>
  <c r="GJ621" i="69"/>
  <c r="GI621" i="69"/>
  <c r="GH621" i="69"/>
  <c r="GG621" i="69"/>
  <c r="GF621" i="69"/>
  <c r="GE621" i="69"/>
  <c r="GD621" i="69"/>
  <c r="GC621" i="69"/>
  <c r="GB621" i="69"/>
  <c r="GA621" i="69"/>
  <c r="FZ621" i="69"/>
  <c r="FY621" i="69"/>
  <c r="FX621" i="69"/>
  <c r="FW621" i="69"/>
  <c r="FV621" i="69"/>
  <c r="FU621" i="69"/>
  <c r="GN620" i="69"/>
  <c r="GM620" i="69"/>
  <c r="GL620" i="69"/>
  <c r="GK620" i="69"/>
  <c r="GJ620" i="69"/>
  <c r="GI620" i="69"/>
  <c r="GH620" i="69"/>
  <c r="GG620" i="69"/>
  <c r="GF620" i="69"/>
  <c r="GE620" i="69"/>
  <c r="GD620" i="69"/>
  <c r="GC620" i="69"/>
  <c r="GB620" i="69"/>
  <c r="GA620" i="69"/>
  <c r="FZ620" i="69"/>
  <c r="FY620" i="69"/>
  <c r="FX620" i="69"/>
  <c r="FW620" i="69"/>
  <c r="FV620" i="69"/>
  <c r="FU620" i="69"/>
  <c r="GN619" i="69"/>
  <c r="GM619" i="69"/>
  <c r="GL619" i="69"/>
  <c r="GK619" i="69"/>
  <c r="GJ619" i="69"/>
  <c r="GI619" i="69"/>
  <c r="GH619" i="69"/>
  <c r="GG619" i="69"/>
  <c r="GF619" i="69"/>
  <c r="GE619" i="69"/>
  <c r="GD619" i="69"/>
  <c r="GC619" i="69"/>
  <c r="GB619" i="69"/>
  <c r="GA619" i="69"/>
  <c r="FZ619" i="69"/>
  <c r="FY619" i="69"/>
  <c r="FX619" i="69"/>
  <c r="FW619" i="69"/>
  <c r="FV619" i="69"/>
  <c r="FU619" i="69"/>
  <c r="GN618" i="69"/>
  <c r="GM618" i="69"/>
  <c r="GL618" i="69"/>
  <c r="GK618" i="69"/>
  <c r="GJ618" i="69"/>
  <c r="GI618" i="69"/>
  <c r="GH618" i="69"/>
  <c r="GG618" i="69"/>
  <c r="GF618" i="69"/>
  <c r="GE618" i="69"/>
  <c r="GD618" i="69"/>
  <c r="GC618" i="69"/>
  <c r="GB618" i="69"/>
  <c r="GA618" i="69"/>
  <c r="FZ618" i="69"/>
  <c r="FY618" i="69"/>
  <c r="FX618" i="69"/>
  <c r="FW618" i="69"/>
  <c r="FV618" i="69"/>
  <c r="FU618" i="69"/>
  <c r="GN617" i="69"/>
  <c r="GM617" i="69"/>
  <c r="GL617" i="69"/>
  <c r="GK617" i="69"/>
  <c r="GJ617" i="69"/>
  <c r="GI617" i="69"/>
  <c r="GH617" i="69"/>
  <c r="GG617" i="69"/>
  <c r="GF617" i="69"/>
  <c r="GE617" i="69"/>
  <c r="GD617" i="69"/>
  <c r="GC617" i="69"/>
  <c r="GB617" i="69"/>
  <c r="GA617" i="69"/>
  <c r="FZ617" i="69"/>
  <c r="FY617" i="69"/>
  <c r="FX617" i="69"/>
  <c r="FW617" i="69"/>
  <c r="FV617" i="69"/>
  <c r="FU617" i="69"/>
  <c r="GN616" i="69"/>
  <c r="GM616" i="69"/>
  <c r="GL616" i="69"/>
  <c r="GK616" i="69"/>
  <c r="GJ616" i="69"/>
  <c r="GI616" i="69"/>
  <c r="GH616" i="69"/>
  <c r="GG616" i="69"/>
  <c r="GF616" i="69"/>
  <c r="GE616" i="69"/>
  <c r="GD616" i="69"/>
  <c r="GC616" i="69"/>
  <c r="GB616" i="69"/>
  <c r="GA616" i="69"/>
  <c r="FZ616" i="69"/>
  <c r="FY616" i="69"/>
  <c r="FX616" i="69"/>
  <c r="FW616" i="69"/>
  <c r="FV616" i="69"/>
  <c r="FU616" i="69"/>
  <c r="GN615" i="69"/>
  <c r="GM615" i="69"/>
  <c r="GL615" i="69"/>
  <c r="GK615" i="69"/>
  <c r="GJ615" i="69"/>
  <c r="GI615" i="69"/>
  <c r="GH615" i="69"/>
  <c r="GG615" i="69"/>
  <c r="GF615" i="69"/>
  <c r="GE615" i="69"/>
  <c r="GD615" i="69"/>
  <c r="GC615" i="69"/>
  <c r="GB615" i="69"/>
  <c r="GA615" i="69"/>
  <c r="FZ615" i="69"/>
  <c r="FY615" i="69"/>
  <c r="FX615" i="69"/>
  <c r="FW615" i="69"/>
  <c r="FV615" i="69"/>
  <c r="FU615" i="69"/>
  <c r="GN614" i="69"/>
  <c r="GM614" i="69"/>
  <c r="GL614" i="69"/>
  <c r="GK614" i="69"/>
  <c r="GJ614" i="69"/>
  <c r="GI614" i="69"/>
  <c r="GH614" i="69"/>
  <c r="GG614" i="69"/>
  <c r="GF614" i="69"/>
  <c r="GE614" i="69"/>
  <c r="GD614" i="69"/>
  <c r="GC614" i="69"/>
  <c r="GB614" i="69"/>
  <c r="GA614" i="69"/>
  <c r="FZ614" i="69"/>
  <c r="FY614" i="69"/>
  <c r="FX614" i="69"/>
  <c r="FW614" i="69"/>
  <c r="FV614" i="69"/>
  <c r="FU614" i="69"/>
  <c r="GN613" i="69"/>
  <c r="GM613" i="69"/>
  <c r="GL613" i="69"/>
  <c r="GK613" i="69"/>
  <c r="GJ613" i="69"/>
  <c r="GI613" i="69"/>
  <c r="GH613" i="69"/>
  <c r="GG613" i="69"/>
  <c r="GF613" i="69"/>
  <c r="GE613" i="69"/>
  <c r="GD613" i="69"/>
  <c r="GC613" i="69"/>
  <c r="GB613" i="69"/>
  <c r="GA613" i="69"/>
  <c r="FZ613" i="69"/>
  <c r="FY613" i="69"/>
  <c r="FX613" i="69"/>
  <c r="FW613" i="69"/>
  <c r="FV613" i="69"/>
  <c r="FU613" i="69"/>
  <c r="GN612" i="69"/>
  <c r="GM612" i="69"/>
  <c r="GL612" i="69"/>
  <c r="GK612" i="69"/>
  <c r="GJ612" i="69"/>
  <c r="GI612" i="69"/>
  <c r="GH612" i="69"/>
  <c r="GG612" i="69"/>
  <c r="GF612" i="69"/>
  <c r="GE612" i="69"/>
  <c r="GD612" i="69"/>
  <c r="GC612" i="69"/>
  <c r="GB612" i="69"/>
  <c r="GA612" i="69"/>
  <c r="FZ612" i="69"/>
  <c r="FY612" i="69"/>
  <c r="FX612" i="69"/>
  <c r="FW612" i="69"/>
  <c r="FV612" i="69"/>
  <c r="FU612" i="69"/>
  <c r="GN611" i="69"/>
  <c r="GM611" i="69"/>
  <c r="GL611" i="69"/>
  <c r="GK611" i="69"/>
  <c r="GJ611" i="69"/>
  <c r="GI611" i="69"/>
  <c r="GH611" i="69"/>
  <c r="GG611" i="69"/>
  <c r="GF611" i="69"/>
  <c r="GE611" i="69"/>
  <c r="GD611" i="69"/>
  <c r="GC611" i="69"/>
  <c r="GB611" i="69"/>
  <c r="GA611" i="69"/>
  <c r="FZ611" i="69"/>
  <c r="FY611" i="69"/>
  <c r="FX611" i="69"/>
  <c r="FW611" i="69"/>
  <c r="FV611" i="69"/>
  <c r="FU611" i="69"/>
  <c r="GN610" i="69"/>
  <c r="GM610" i="69"/>
  <c r="GL610" i="69"/>
  <c r="GK610" i="69"/>
  <c r="GJ610" i="69"/>
  <c r="GI610" i="69"/>
  <c r="GH610" i="69"/>
  <c r="GG610" i="69"/>
  <c r="GF610" i="69"/>
  <c r="GE610" i="69"/>
  <c r="GD610" i="69"/>
  <c r="GC610" i="69"/>
  <c r="GB610" i="69"/>
  <c r="GA610" i="69"/>
  <c r="FZ610" i="69"/>
  <c r="FY610" i="69"/>
  <c r="FX610" i="69"/>
  <c r="FW610" i="69"/>
  <c r="FV610" i="69"/>
  <c r="FU610" i="69"/>
  <c r="GN609" i="69"/>
  <c r="GM609" i="69"/>
  <c r="GL609" i="69"/>
  <c r="GK609" i="69"/>
  <c r="GJ609" i="69"/>
  <c r="GI609" i="69"/>
  <c r="GH609" i="69"/>
  <c r="GG609" i="69"/>
  <c r="GF609" i="69"/>
  <c r="GE609" i="69"/>
  <c r="GD609" i="69"/>
  <c r="GC609" i="69"/>
  <c r="GB609" i="69"/>
  <c r="GA609" i="69"/>
  <c r="FZ609" i="69"/>
  <c r="FY609" i="69"/>
  <c r="FX609" i="69"/>
  <c r="FW609" i="69"/>
  <c r="FV609" i="69"/>
  <c r="FU609" i="69"/>
  <c r="GN608" i="69"/>
  <c r="GM608" i="69"/>
  <c r="GL608" i="69"/>
  <c r="GK608" i="69"/>
  <c r="GJ608" i="69"/>
  <c r="GI608" i="69"/>
  <c r="GH608" i="69"/>
  <c r="GG608" i="69"/>
  <c r="GF608" i="69"/>
  <c r="GE608" i="69"/>
  <c r="GD608" i="69"/>
  <c r="GC608" i="69"/>
  <c r="GB608" i="69"/>
  <c r="GA608" i="69"/>
  <c r="FZ608" i="69"/>
  <c r="FY608" i="69"/>
  <c r="FX608" i="69"/>
  <c r="FW608" i="69"/>
  <c r="FV608" i="69"/>
  <c r="FU608" i="69"/>
  <c r="GN607" i="69"/>
  <c r="GM607" i="69"/>
  <c r="GL607" i="69"/>
  <c r="GK607" i="69"/>
  <c r="GJ607" i="69"/>
  <c r="GI607" i="69"/>
  <c r="GH607" i="69"/>
  <c r="GG607" i="69"/>
  <c r="GF607" i="69"/>
  <c r="GE607" i="69"/>
  <c r="GD607" i="69"/>
  <c r="GC607" i="69"/>
  <c r="GB607" i="69"/>
  <c r="GA607" i="69"/>
  <c r="FZ607" i="69"/>
  <c r="FY607" i="69"/>
  <c r="FX607" i="69"/>
  <c r="FW607" i="69"/>
  <c r="FV607" i="69"/>
  <c r="FU607" i="69"/>
  <c r="GN606" i="69"/>
  <c r="GM606" i="69"/>
  <c r="GL606" i="69"/>
  <c r="GK606" i="69"/>
  <c r="GJ606" i="69"/>
  <c r="GI606" i="69"/>
  <c r="GH606" i="69"/>
  <c r="GG606" i="69"/>
  <c r="GF606" i="69"/>
  <c r="GE606" i="69"/>
  <c r="GD606" i="69"/>
  <c r="GC606" i="69"/>
  <c r="GB606" i="69"/>
  <c r="GA606" i="69"/>
  <c r="FZ606" i="69"/>
  <c r="FY606" i="69"/>
  <c r="FX606" i="69"/>
  <c r="FW606" i="69"/>
  <c r="FV606" i="69"/>
  <c r="FU606" i="69"/>
  <c r="GN605" i="69"/>
  <c r="GM605" i="69"/>
  <c r="GL605" i="69"/>
  <c r="GK605" i="69"/>
  <c r="GJ605" i="69"/>
  <c r="GI605" i="69"/>
  <c r="GH605" i="69"/>
  <c r="GG605" i="69"/>
  <c r="GF605" i="69"/>
  <c r="GE605" i="69"/>
  <c r="GD605" i="69"/>
  <c r="GC605" i="69"/>
  <c r="GB605" i="69"/>
  <c r="GA605" i="69"/>
  <c r="FZ605" i="69"/>
  <c r="FY605" i="69"/>
  <c r="FX605" i="69"/>
  <c r="FW605" i="69"/>
  <c r="FV605" i="69"/>
  <c r="FU605" i="69"/>
  <c r="GN604" i="69"/>
  <c r="GM604" i="69"/>
  <c r="GL604" i="69"/>
  <c r="GK604" i="69"/>
  <c r="GJ604" i="69"/>
  <c r="GI604" i="69"/>
  <c r="GH604" i="69"/>
  <c r="GG604" i="69"/>
  <c r="GF604" i="69"/>
  <c r="GE604" i="69"/>
  <c r="GD604" i="69"/>
  <c r="GC604" i="69"/>
  <c r="GB604" i="69"/>
  <c r="GA604" i="69"/>
  <c r="FZ604" i="69"/>
  <c r="FY604" i="69"/>
  <c r="FX604" i="69"/>
  <c r="FW604" i="69"/>
  <c r="FV604" i="69"/>
  <c r="FU604" i="69"/>
  <c r="GN603" i="69"/>
  <c r="GM603" i="69"/>
  <c r="GL603" i="69"/>
  <c r="GK603" i="69"/>
  <c r="GJ603" i="69"/>
  <c r="GI603" i="69"/>
  <c r="GH603" i="69"/>
  <c r="GG603" i="69"/>
  <c r="GF603" i="69"/>
  <c r="GE603" i="69"/>
  <c r="GD603" i="69"/>
  <c r="GC603" i="69"/>
  <c r="GB603" i="69"/>
  <c r="GA603" i="69"/>
  <c r="FZ603" i="69"/>
  <c r="FY603" i="69"/>
  <c r="FX603" i="69"/>
  <c r="FW603" i="69"/>
  <c r="FV603" i="69"/>
  <c r="FU603" i="69"/>
  <c r="GN602" i="69"/>
  <c r="GM602" i="69"/>
  <c r="GL602" i="69"/>
  <c r="GK602" i="69"/>
  <c r="GJ602" i="69"/>
  <c r="GI602" i="69"/>
  <c r="GH602" i="69"/>
  <c r="GG602" i="69"/>
  <c r="GF602" i="69"/>
  <c r="GE602" i="69"/>
  <c r="GD602" i="69"/>
  <c r="GC602" i="69"/>
  <c r="GB602" i="69"/>
  <c r="GA602" i="69"/>
  <c r="FZ602" i="69"/>
  <c r="FY602" i="69"/>
  <c r="FX602" i="69"/>
  <c r="FW602" i="69"/>
  <c r="FV602" i="69"/>
  <c r="FU602" i="69"/>
  <c r="GN601" i="69"/>
  <c r="GM601" i="69"/>
  <c r="GL601" i="69"/>
  <c r="GK601" i="69"/>
  <c r="GJ601" i="69"/>
  <c r="GI601" i="69"/>
  <c r="GH601" i="69"/>
  <c r="GG601" i="69"/>
  <c r="GF601" i="69"/>
  <c r="GE601" i="69"/>
  <c r="GD601" i="69"/>
  <c r="GC601" i="69"/>
  <c r="GB601" i="69"/>
  <c r="GA601" i="69"/>
  <c r="FZ601" i="69"/>
  <c r="FY601" i="69"/>
  <c r="FX601" i="69"/>
  <c r="FW601" i="69"/>
  <c r="FV601" i="69"/>
  <c r="FU601" i="69"/>
  <c r="GN600" i="69"/>
  <c r="GM600" i="69"/>
  <c r="GL600" i="69"/>
  <c r="GK600" i="69"/>
  <c r="GJ600" i="69"/>
  <c r="GI600" i="69"/>
  <c r="GH600" i="69"/>
  <c r="GG600" i="69"/>
  <c r="GF600" i="69"/>
  <c r="GE600" i="69"/>
  <c r="GD600" i="69"/>
  <c r="GC600" i="69"/>
  <c r="GB600" i="69"/>
  <c r="GA600" i="69"/>
  <c r="FZ600" i="69"/>
  <c r="FY600" i="69"/>
  <c r="FX600" i="69"/>
  <c r="FW600" i="69"/>
  <c r="FV600" i="69"/>
  <c r="FU600" i="69"/>
  <c r="GN599" i="69"/>
  <c r="GM599" i="69"/>
  <c r="GL599" i="69"/>
  <c r="GK599" i="69"/>
  <c r="GJ599" i="69"/>
  <c r="GI599" i="69"/>
  <c r="GH599" i="69"/>
  <c r="GG599" i="69"/>
  <c r="GF599" i="69"/>
  <c r="GE599" i="69"/>
  <c r="GD599" i="69"/>
  <c r="GC599" i="69"/>
  <c r="GB599" i="69"/>
  <c r="GA599" i="69"/>
  <c r="FZ599" i="69"/>
  <c r="FY599" i="69"/>
  <c r="FX599" i="69"/>
  <c r="FW599" i="69"/>
  <c r="FV599" i="69"/>
  <c r="FU599" i="69"/>
  <c r="GN598" i="69"/>
  <c r="GM598" i="69"/>
  <c r="GL598" i="69"/>
  <c r="GK598" i="69"/>
  <c r="GJ598" i="69"/>
  <c r="GI598" i="69"/>
  <c r="GH598" i="69"/>
  <c r="GG598" i="69"/>
  <c r="GF598" i="69"/>
  <c r="GE598" i="69"/>
  <c r="GD598" i="69"/>
  <c r="GC598" i="69"/>
  <c r="GB598" i="69"/>
  <c r="GA598" i="69"/>
  <c r="FZ598" i="69"/>
  <c r="FY598" i="69"/>
  <c r="FX598" i="69"/>
  <c r="FW598" i="69"/>
  <c r="FV598" i="69"/>
  <c r="FU598" i="69"/>
  <c r="GN597" i="69"/>
  <c r="GM597" i="69"/>
  <c r="GL597" i="69"/>
  <c r="GK597" i="69"/>
  <c r="GJ597" i="69"/>
  <c r="GI597" i="69"/>
  <c r="GH597" i="69"/>
  <c r="GG597" i="69"/>
  <c r="GF597" i="69"/>
  <c r="GE597" i="69"/>
  <c r="GD597" i="69"/>
  <c r="GC597" i="69"/>
  <c r="GB597" i="69"/>
  <c r="GA597" i="69"/>
  <c r="FZ597" i="69"/>
  <c r="FY597" i="69"/>
  <c r="FX597" i="69"/>
  <c r="FW597" i="69"/>
  <c r="FV597" i="69"/>
  <c r="FU597" i="69"/>
  <c r="GN596" i="69"/>
  <c r="GM596" i="69"/>
  <c r="GL596" i="69"/>
  <c r="GK596" i="69"/>
  <c r="GJ596" i="69"/>
  <c r="GI596" i="69"/>
  <c r="GH596" i="69"/>
  <c r="GG596" i="69"/>
  <c r="GF596" i="69"/>
  <c r="GE596" i="69"/>
  <c r="GD596" i="69"/>
  <c r="GC596" i="69"/>
  <c r="GB596" i="69"/>
  <c r="GA596" i="69"/>
  <c r="FZ596" i="69"/>
  <c r="FY596" i="69"/>
  <c r="FX596" i="69"/>
  <c r="FW596" i="69"/>
  <c r="FV596" i="69"/>
  <c r="FU596" i="69"/>
  <c r="GN595" i="69"/>
  <c r="GM595" i="69"/>
  <c r="GL595" i="69"/>
  <c r="GK595" i="69"/>
  <c r="GJ595" i="69"/>
  <c r="GI595" i="69"/>
  <c r="GH595" i="69"/>
  <c r="GG595" i="69"/>
  <c r="GF595" i="69"/>
  <c r="GE595" i="69"/>
  <c r="GD595" i="69"/>
  <c r="GC595" i="69"/>
  <c r="GB595" i="69"/>
  <c r="GA595" i="69"/>
  <c r="FZ595" i="69"/>
  <c r="FY595" i="69"/>
  <c r="FX595" i="69"/>
  <c r="FW595" i="69"/>
  <c r="FV595" i="69"/>
  <c r="FU595" i="69"/>
  <c r="GN594" i="69"/>
  <c r="GM594" i="69"/>
  <c r="GL594" i="69"/>
  <c r="GK594" i="69"/>
  <c r="GJ594" i="69"/>
  <c r="GI594" i="69"/>
  <c r="GH594" i="69"/>
  <c r="GG594" i="69"/>
  <c r="GF594" i="69"/>
  <c r="GE594" i="69"/>
  <c r="GD594" i="69"/>
  <c r="GC594" i="69"/>
  <c r="GB594" i="69"/>
  <c r="GA594" i="69"/>
  <c r="FZ594" i="69"/>
  <c r="FY594" i="69"/>
  <c r="FX594" i="69"/>
  <c r="FW594" i="69"/>
  <c r="FV594" i="69"/>
  <c r="FU594" i="69"/>
  <c r="GN593" i="69"/>
  <c r="GM593" i="69"/>
  <c r="GL593" i="69"/>
  <c r="GK593" i="69"/>
  <c r="GJ593" i="69"/>
  <c r="GI593" i="69"/>
  <c r="GH593" i="69"/>
  <c r="GG593" i="69"/>
  <c r="GF593" i="69"/>
  <c r="GE593" i="69"/>
  <c r="GD593" i="69"/>
  <c r="GC593" i="69"/>
  <c r="GB593" i="69"/>
  <c r="GA593" i="69"/>
  <c r="FZ593" i="69"/>
  <c r="FY593" i="69"/>
  <c r="FX593" i="69"/>
  <c r="FW593" i="69"/>
  <c r="FV593" i="69"/>
  <c r="FU593" i="69"/>
  <c r="GN592" i="69"/>
  <c r="GM592" i="69"/>
  <c r="GL592" i="69"/>
  <c r="GK592" i="69"/>
  <c r="GJ592" i="69"/>
  <c r="GI592" i="69"/>
  <c r="GH592" i="69"/>
  <c r="GG592" i="69"/>
  <c r="GF592" i="69"/>
  <c r="GE592" i="69"/>
  <c r="GD592" i="69"/>
  <c r="GC592" i="69"/>
  <c r="GB592" i="69"/>
  <c r="GA592" i="69"/>
  <c r="FZ592" i="69"/>
  <c r="FY592" i="69"/>
  <c r="FX592" i="69"/>
  <c r="FW592" i="69"/>
  <c r="FV592" i="69"/>
  <c r="FU592" i="69"/>
  <c r="GN591" i="69"/>
  <c r="GM591" i="69"/>
  <c r="GL591" i="69"/>
  <c r="GK591" i="69"/>
  <c r="GJ591" i="69"/>
  <c r="GI591" i="69"/>
  <c r="GH591" i="69"/>
  <c r="GG591" i="69"/>
  <c r="GF591" i="69"/>
  <c r="GE591" i="69"/>
  <c r="GD591" i="69"/>
  <c r="GC591" i="69"/>
  <c r="GB591" i="69"/>
  <c r="GA591" i="69"/>
  <c r="FZ591" i="69"/>
  <c r="FY591" i="69"/>
  <c r="FX591" i="69"/>
  <c r="FW591" i="69"/>
  <c r="FV591" i="69"/>
  <c r="FU591" i="69"/>
  <c r="GN590" i="69"/>
  <c r="GM590" i="69"/>
  <c r="GL590" i="69"/>
  <c r="GK590" i="69"/>
  <c r="GJ590" i="69"/>
  <c r="GI590" i="69"/>
  <c r="GH590" i="69"/>
  <c r="GG590" i="69"/>
  <c r="GF590" i="69"/>
  <c r="GE590" i="69"/>
  <c r="GD590" i="69"/>
  <c r="GC590" i="69"/>
  <c r="GB590" i="69"/>
  <c r="GA590" i="69"/>
  <c r="FZ590" i="69"/>
  <c r="FY590" i="69"/>
  <c r="FX590" i="69"/>
  <c r="FW590" i="69"/>
  <c r="FV590" i="69"/>
  <c r="FU590" i="69"/>
  <c r="GN589" i="69"/>
  <c r="GM589" i="69"/>
  <c r="GL589" i="69"/>
  <c r="GK589" i="69"/>
  <c r="GJ589" i="69"/>
  <c r="GI589" i="69"/>
  <c r="GH589" i="69"/>
  <c r="GG589" i="69"/>
  <c r="GF589" i="69"/>
  <c r="GE589" i="69"/>
  <c r="GD589" i="69"/>
  <c r="GC589" i="69"/>
  <c r="GB589" i="69"/>
  <c r="GA589" i="69"/>
  <c r="FZ589" i="69"/>
  <c r="FY589" i="69"/>
  <c r="FX589" i="69"/>
  <c r="FW589" i="69"/>
  <c r="FV589" i="69"/>
  <c r="FU589" i="69"/>
  <c r="GN588" i="69"/>
  <c r="GM588" i="69"/>
  <c r="GL588" i="69"/>
  <c r="GK588" i="69"/>
  <c r="GJ588" i="69"/>
  <c r="GI588" i="69"/>
  <c r="GH588" i="69"/>
  <c r="GG588" i="69"/>
  <c r="GF588" i="69"/>
  <c r="GE588" i="69"/>
  <c r="GD588" i="69"/>
  <c r="GC588" i="69"/>
  <c r="GB588" i="69"/>
  <c r="GA588" i="69"/>
  <c r="FZ588" i="69"/>
  <c r="FY588" i="69"/>
  <c r="FX588" i="69"/>
  <c r="FW588" i="69"/>
  <c r="FV588" i="69"/>
  <c r="FU588" i="69"/>
  <c r="GK587" i="69"/>
  <c r="GJ587" i="69"/>
  <c r="GI587" i="69"/>
  <c r="GH587" i="69"/>
  <c r="GG587" i="69"/>
  <c r="GF587" i="69"/>
  <c r="GE587" i="69"/>
  <c r="GD587" i="69"/>
  <c r="GC587" i="69"/>
  <c r="GB587" i="69"/>
  <c r="GA587" i="69"/>
  <c r="FZ587" i="69"/>
  <c r="FY587" i="69"/>
  <c r="FX587" i="69"/>
  <c r="FW587" i="69"/>
  <c r="FV587" i="69"/>
  <c r="FU587" i="69"/>
  <c r="GK586" i="69"/>
  <c r="GJ586" i="69"/>
  <c r="GI586" i="69"/>
  <c r="GH586" i="69"/>
  <c r="GG586" i="69"/>
  <c r="GF586" i="69"/>
  <c r="GE586" i="69"/>
  <c r="GD586" i="69"/>
  <c r="GC586" i="69"/>
  <c r="GB586" i="69"/>
  <c r="GA586" i="69"/>
  <c r="FZ586" i="69"/>
  <c r="FY586" i="69"/>
  <c r="FX586" i="69"/>
  <c r="FW586" i="69"/>
  <c r="FV586" i="69"/>
  <c r="FU586" i="69"/>
  <c r="GK585" i="69"/>
  <c r="GJ585" i="69"/>
  <c r="GI585" i="69"/>
  <c r="GH585" i="69"/>
  <c r="GG585" i="69"/>
  <c r="GF585" i="69"/>
  <c r="GE585" i="69"/>
  <c r="GD585" i="69"/>
  <c r="GC585" i="69"/>
  <c r="GB585" i="69"/>
  <c r="GA585" i="69"/>
  <c r="FZ585" i="69"/>
  <c r="FY585" i="69"/>
  <c r="FX585" i="69"/>
  <c r="FW585" i="69"/>
  <c r="FV585" i="69"/>
  <c r="FU585" i="69"/>
  <c r="GN584" i="69"/>
  <c r="GM584" i="69"/>
  <c r="GL584" i="69"/>
  <c r="GK584" i="69"/>
  <c r="GJ584" i="69"/>
  <c r="GI584" i="69"/>
  <c r="GH584" i="69"/>
  <c r="GG584" i="69"/>
  <c r="GF584" i="69"/>
  <c r="GE584" i="69"/>
  <c r="GD584" i="69"/>
  <c r="GC584" i="69"/>
  <c r="GB584" i="69"/>
  <c r="GA584" i="69"/>
  <c r="FZ584" i="69"/>
  <c r="FY584" i="69"/>
  <c r="FX584" i="69"/>
  <c r="FW584" i="69"/>
  <c r="FV584" i="69"/>
  <c r="FU584" i="69"/>
  <c r="GK583" i="69"/>
  <c r="GJ583" i="69"/>
  <c r="GI583" i="69"/>
  <c r="GH583" i="69"/>
  <c r="GG583" i="69"/>
  <c r="GF583" i="69"/>
  <c r="GE583" i="69"/>
  <c r="GD583" i="69"/>
  <c r="GC583" i="69"/>
  <c r="GB583" i="69"/>
  <c r="GA583" i="69"/>
  <c r="FZ583" i="69"/>
  <c r="FY583" i="69"/>
  <c r="FX583" i="69"/>
  <c r="FW583" i="69"/>
  <c r="FV583" i="69"/>
  <c r="FU583" i="69"/>
  <c r="GK582" i="69"/>
  <c r="GJ582" i="69"/>
  <c r="GI582" i="69"/>
  <c r="GH582" i="69"/>
  <c r="GG582" i="69"/>
  <c r="GF582" i="69"/>
  <c r="GE582" i="69"/>
  <c r="GD582" i="69"/>
  <c r="GC582" i="69"/>
  <c r="GB582" i="69"/>
  <c r="GA582" i="69"/>
  <c r="FZ582" i="69"/>
  <c r="FY582" i="69"/>
  <c r="FX582" i="69"/>
  <c r="FW582" i="69"/>
  <c r="FV582" i="69"/>
  <c r="FU582" i="69"/>
  <c r="GK581" i="69"/>
  <c r="GJ581" i="69"/>
  <c r="GI581" i="69"/>
  <c r="GH581" i="69"/>
  <c r="GG581" i="69"/>
  <c r="GF581" i="69"/>
  <c r="GE581" i="69"/>
  <c r="GD581" i="69"/>
  <c r="GC581" i="69"/>
  <c r="GB581" i="69"/>
  <c r="GA581" i="69"/>
  <c r="FZ581" i="69"/>
  <c r="FY581" i="69"/>
  <c r="FX581" i="69"/>
  <c r="FW581" i="69"/>
  <c r="FV581" i="69"/>
  <c r="FU581" i="69"/>
  <c r="GN580" i="69"/>
  <c r="GM580" i="69"/>
  <c r="GL580" i="69"/>
  <c r="GK580" i="69"/>
  <c r="GJ580" i="69"/>
  <c r="GI580" i="69"/>
  <c r="GH580" i="69"/>
  <c r="GG580" i="69"/>
  <c r="GF580" i="69"/>
  <c r="GE580" i="69"/>
  <c r="GD580" i="69"/>
  <c r="GC580" i="69"/>
  <c r="GB580" i="69"/>
  <c r="GA580" i="69"/>
  <c r="FZ580" i="69"/>
  <c r="FY580" i="69"/>
  <c r="FX580" i="69"/>
  <c r="FW580" i="69"/>
  <c r="FV580" i="69"/>
  <c r="FU580" i="69"/>
  <c r="GN579" i="69"/>
  <c r="GM579" i="69"/>
  <c r="GL579" i="69"/>
  <c r="GK579" i="69"/>
  <c r="GJ579" i="69"/>
  <c r="GI579" i="69"/>
  <c r="GH579" i="69"/>
  <c r="GG579" i="69"/>
  <c r="GF579" i="69"/>
  <c r="GE579" i="69"/>
  <c r="GD579" i="69"/>
  <c r="GC579" i="69"/>
  <c r="GB579" i="69"/>
  <c r="GA579" i="69"/>
  <c r="FZ579" i="69"/>
  <c r="FY579" i="69"/>
  <c r="FX579" i="69"/>
  <c r="FW579" i="69"/>
  <c r="FV579" i="69"/>
  <c r="FU579" i="69"/>
  <c r="GN578" i="69"/>
  <c r="GM578" i="69"/>
  <c r="GL578" i="69"/>
  <c r="GK578" i="69"/>
  <c r="GJ578" i="69"/>
  <c r="GI578" i="69"/>
  <c r="GH578" i="69"/>
  <c r="GG578" i="69"/>
  <c r="GF578" i="69"/>
  <c r="GE578" i="69"/>
  <c r="GD578" i="69"/>
  <c r="GC578" i="69"/>
  <c r="GB578" i="69"/>
  <c r="GA578" i="69"/>
  <c r="FZ578" i="69"/>
  <c r="FY578" i="69"/>
  <c r="FX578" i="69"/>
  <c r="FW578" i="69"/>
  <c r="FV578" i="69"/>
  <c r="FU578" i="69"/>
  <c r="GN577" i="69"/>
  <c r="GM577" i="69"/>
  <c r="GL577" i="69"/>
  <c r="GK577" i="69"/>
  <c r="GJ577" i="69"/>
  <c r="GI577" i="69"/>
  <c r="GH577" i="69"/>
  <c r="GG577" i="69"/>
  <c r="GF577" i="69"/>
  <c r="GE577" i="69"/>
  <c r="GD577" i="69"/>
  <c r="GC577" i="69"/>
  <c r="GB577" i="69"/>
  <c r="GA577" i="69"/>
  <c r="FZ577" i="69"/>
  <c r="FY577" i="69"/>
  <c r="FX577" i="69"/>
  <c r="FW577" i="69"/>
  <c r="FV577" i="69"/>
  <c r="FU577" i="69"/>
  <c r="GN576" i="69"/>
  <c r="GM576" i="69"/>
  <c r="GL576" i="69"/>
  <c r="GK576" i="69"/>
  <c r="GJ576" i="69"/>
  <c r="GI576" i="69"/>
  <c r="GH576" i="69"/>
  <c r="GG576" i="69"/>
  <c r="GF576" i="69"/>
  <c r="GE576" i="69"/>
  <c r="GD576" i="69"/>
  <c r="GC576" i="69"/>
  <c r="GB576" i="69"/>
  <c r="GA576" i="69"/>
  <c r="FZ576" i="69"/>
  <c r="FY576" i="69"/>
  <c r="FX576" i="69"/>
  <c r="FW576" i="69"/>
  <c r="FV576" i="69"/>
  <c r="FU576" i="69"/>
  <c r="GK575" i="69"/>
  <c r="GJ575" i="69"/>
  <c r="GI575" i="69"/>
  <c r="GH575" i="69"/>
  <c r="GG575" i="69"/>
  <c r="GF575" i="69"/>
  <c r="GE575" i="69"/>
  <c r="GD575" i="69"/>
  <c r="GC575" i="69"/>
  <c r="GB575" i="69"/>
  <c r="GA575" i="69"/>
  <c r="FZ575" i="69"/>
  <c r="FY575" i="69"/>
  <c r="FX575" i="69"/>
  <c r="FW575" i="69"/>
  <c r="FV575" i="69"/>
  <c r="FU575" i="69"/>
  <c r="GK574" i="69"/>
  <c r="GJ574" i="69"/>
  <c r="GI574" i="69"/>
  <c r="GH574" i="69"/>
  <c r="GG574" i="69"/>
  <c r="GF574" i="69"/>
  <c r="GE574" i="69"/>
  <c r="GD574" i="69"/>
  <c r="GC574" i="69"/>
  <c r="GB574" i="69"/>
  <c r="GA574" i="69"/>
  <c r="FZ574" i="69"/>
  <c r="FY574" i="69"/>
  <c r="FX574" i="69"/>
  <c r="FW574" i="69"/>
  <c r="FV574" i="69"/>
  <c r="FU574" i="69"/>
  <c r="GK573" i="69"/>
  <c r="GJ573" i="69"/>
  <c r="GI573" i="69"/>
  <c r="GH573" i="69"/>
  <c r="GG573" i="69"/>
  <c r="GF573" i="69"/>
  <c r="GE573" i="69"/>
  <c r="GD573" i="69"/>
  <c r="GC573" i="69"/>
  <c r="GB573" i="69"/>
  <c r="GA573" i="69"/>
  <c r="FZ573" i="69"/>
  <c r="FY573" i="69"/>
  <c r="FX573" i="69"/>
  <c r="FW573" i="69"/>
  <c r="FV573" i="69"/>
  <c r="FU573" i="69"/>
  <c r="GK572" i="69"/>
  <c r="GJ572" i="69"/>
  <c r="GI572" i="69"/>
  <c r="GH572" i="69"/>
  <c r="GG572" i="69"/>
  <c r="GF572" i="69"/>
  <c r="GE572" i="69"/>
  <c r="GD572" i="69"/>
  <c r="GC572" i="69"/>
  <c r="GB572" i="69"/>
  <c r="GA572" i="69"/>
  <c r="FZ572" i="69"/>
  <c r="FY572" i="69"/>
  <c r="FX572" i="69"/>
  <c r="FW572" i="69"/>
  <c r="FV572" i="69"/>
  <c r="FU572" i="69"/>
  <c r="GK571" i="69"/>
  <c r="GJ571" i="69"/>
  <c r="GI571" i="69"/>
  <c r="GH571" i="69"/>
  <c r="GG571" i="69"/>
  <c r="GF571" i="69"/>
  <c r="GE571" i="69"/>
  <c r="GD571" i="69"/>
  <c r="GC571" i="69"/>
  <c r="GB571" i="69"/>
  <c r="GA571" i="69"/>
  <c r="FZ571" i="69"/>
  <c r="FY571" i="69"/>
  <c r="FX571" i="69"/>
  <c r="FW571" i="69"/>
  <c r="FV571" i="69"/>
  <c r="FU571" i="69"/>
  <c r="GN570" i="69"/>
  <c r="GM570" i="69"/>
  <c r="GL570" i="69"/>
  <c r="GK570" i="69"/>
  <c r="GJ570" i="69"/>
  <c r="GI570" i="69"/>
  <c r="GH570" i="69"/>
  <c r="GG570" i="69"/>
  <c r="GF570" i="69"/>
  <c r="GE570" i="69"/>
  <c r="GD570" i="69"/>
  <c r="GC570" i="69"/>
  <c r="GB570" i="69"/>
  <c r="GA570" i="69"/>
  <c r="FZ570" i="69"/>
  <c r="FY570" i="69"/>
  <c r="FX570" i="69"/>
  <c r="FW570" i="69"/>
  <c r="FV570" i="69"/>
  <c r="FU570" i="69"/>
  <c r="GN569" i="69"/>
  <c r="GM569" i="69"/>
  <c r="GL569" i="69"/>
  <c r="GK569" i="69"/>
  <c r="GJ569" i="69"/>
  <c r="GI569" i="69"/>
  <c r="GH569" i="69"/>
  <c r="GG569" i="69"/>
  <c r="GF569" i="69"/>
  <c r="GE569" i="69"/>
  <c r="GD569" i="69"/>
  <c r="GC569" i="69"/>
  <c r="GB569" i="69"/>
  <c r="GA569" i="69"/>
  <c r="FZ569" i="69"/>
  <c r="FY569" i="69"/>
  <c r="FX569" i="69"/>
  <c r="FW569" i="69"/>
  <c r="FV569" i="69"/>
  <c r="FU569" i="69"/>
  <c r="GN568" i="69"/>
  <c r="GM568" i="69"/>
  <c r="GL568" i="69"/>
  <c r="GK568" i="69"/>
  <c r="GJ568" i="69"/>
  <c r="GI568" i="69"/>
  <c r="GH568" i="69"/>
  <c r="GG568" i="69"/>
  <c r="GF568" i="69"/>
  <c r="GE568" i="69"/>
  <c r="GD568" i="69"/>
  <c r="GC568" i="69"/>
  <c r="GB568" i="69"/>
  <c r="GA568" i="69"/>
  <c r="FZ568" i="69"/>
  <c r="FY568" i="69"/>
  <c r="FX568" i="69"/>
  <c r="FW568" i="69"/>
  <c r="FV568" i="69"/>
  <c r="FU568" i="69"/>
  <c r="GK567" i="69"/>
  <c r="GJ567" i="69"/>
  <c r="GI567" i="69"/>
  <c r="GH567" i="69"/>
  <c r="GG567" i="69"/>
  <c r="GF567" i="69"/>
  <c r="GE567" i="69"/>
  <c r="GD567" i="69"/>
  <c r="GC567" i="69"/>
  <c r="GB567" i="69"/>
  <c r="GA567" i="69"/>
  <c r="FZ567" i="69"/>
  <c r="FY567" i="69"/>
  <c r="FX567" i="69"/>
  <c r="FW567" i="69"/>
  <c r="FV567" i="69"/>
  <c r="FU567" i="69"/>
  <c r="GK566" i="69"/>
  <c r="GJ566" i="69"/>
  <c r="GI566" i="69"/>
  <c r="GH566" i="69"/>
  <c r="GG566" i="69"/>
  <c r="GF566" i="69"/>
  <c r="GE566" i="69"/>
  <c r="GD566" i="69"/>
  <c r="GC566" i="69"/>
  <c r="GB566" i="69"/>
  <c r="GA566" i="69"/>
  <c r="FZ566" i="69"/>
  <c r="FY566" i="69"/>
  <c r="FX566" i="69"/>
  <c r="FW566" i="69"/>
  <c r="FV566" i="69"/>
  <c r="FU566" i="69"/>
  <c r="GN565" i="69"/>
  <c r="GM565" i="69"/>
  <c r="GL565" i="69"/>
  <c r="GK565" i="69"/>
  <c r="GJ565" i="69"/>
  <c r="GI565" i="69"/>
  <c r="GH565" i="69"/>
  <c r="GG565" i="69"/>
  <c r="GF565" i="69"/>
  <c r="GE565" i="69"/>
  <c r="GD565" i="69"/>
  <c r="GC565" i="69"/>
  <c r="GB565" i="69"/>
  <c r="GA565" i="69"/>
  <c r="FZ565" i="69"/>
  <c r="FY565" i="69"/>
  <c r="FX565" i="69"/>
  <c r="FW565" i="69"/>
  <c r="FV565" i="69"/>
  <c r="FU565" i="69"/>
  <c r="GN564" i="69"/>
  <c r="GM564" i="69"/>
  <c r="GL564" i="69"/>
  <c r="GK564" i="69"/>
  <c r="GJ564" i="69"/>
  <c r="GI564" i="69"/>
  <c r="GH564" i="69"/>
  <c r="GG564" i="69"/>
  <c r="GF564" i="69"/>
  <c r="GE564" i="69"/>
  <c r="GD564" i="69"/>
  <c r="GC564" i="69"/>
  <c r="GB564" i="69"/>
  <c r="GA564" i="69"/>
  <c r="FZ564" i="69"/>
  <c r="FY564" i="69"/>
  <c r="FX564" i="69"/>
  <c r="FW564" i="69"/>
  <c r="FV564" i="69"/>
  <c r="FU564" i="69"/>
  <c r="GN563" i="69"/>
  <c r="GM563" i="69"/>
  <c r="GL563" i="69"/>
  <c r="GK563" i="69"/>
  <c r="GJ563" i="69"/>
  <c r="GI563" i="69"/>
  <c r="GH563" i="69"/>
  <c r="GG563" i="69"/>
  <c r="GF563" i="69"/>
  <c r="GE563" i="69"/>
  <c r="GD563" i="69"/>
  <c r="GC563" i="69"/>
  <c r="GB563" i="69"/>
  <c r="GA563" i="69"/>
  <c r="FZ563" i="69"/>
  <c r="FY563" i="69"/>
  <c r="FX563" i="69"/>
  <c r="FW563" i="69"/>
  <c r="FV563" i="69"/>
  <c r="FU563" i="69"/>
  <c r="GK562" i="69"/>
  <c r="GJ562" i="69"/>
  <c r="GI562" i="69"/>
  <c r="GH562" i="69"/>
  <c r="GG562" i="69"/>
  <c r="GF562" i="69"/>
  <c r="GE562" i="69"/>
  <c r="GD562" i="69"/>
  <c r="GC562" i="69"/>
  <c r="GB562" i="69"/>
  <c r="GA562" i="69"/>
  <c r="FZ562" i="69"/>
  <c r="FY562" i="69"/>
  <c r="FX562" i="69"/>
  <c r="FW562" i="69"/>
  <c r="FV562" i="69"/>
  <c r="FU562" i="69"/>
  <c r="GN561" i="69"/>
  <c r="GM561" i="69"/>
  <c r="GL561" i="69"/>
  <c r="GK561" i="69"/>
  <c r="GJ561" i="69"/>
  <c r="GI561" i="69"/>
  <c r="GH561" i="69"/>
  <c r="GG561" i="69"/>
  <c r="GF561" i="69"/>
  <c r="GE561" i="69"/>
  <c r="GD561" i="69"/>
  <c r="GC561" i="69"/>
  <c r="GB561" i="69"/>
  <c r="GA561" i="69"/>
  <c r="FZ561" i="69"/>
  <c r="FY561" i="69"/>
  <c r="FX561" i="69"/>
  <c r="FW561" i="69"/>
  <c r="FV561" i="69"/>
  <c r="FU561" i="69"/>
  <c r="GN560" i="69"/>
  <c r="GM560" i="69"/>
  <c r="GL560" i="69"/>
  <c r="GK560" i="69"/>
  <c r="GJ560" i="69"/>
  <c r="GI560" i="69"/>
  <c r="GH560" i="69"/>
  <c r="GG560" i="69"/>
  <c r="GF560" i="69"/>
  <c r="GE560" i="69"/>
  <c r="GD560" i="69"/>
  <c r="GC560" i="69"/>
  <c r="GB560" i="69"/>
  <c r="GA560" i="69"/>
  <c r="FZ560" i="69"/>
  <c r="FY560" i="69"/>
  <c r="FX560" i="69"/>
  <c r="FW560" i="69"/>
  <c r="FV560" i="69"/>
  <c r="FU560" i="69"/>
  <c r="GN559" i="69"/>
  <c r="GM559" i="69"/>
  <c r="GL559" i="69"/>
  <c r="GK559" i="69"/>
  <c r="GJ559" i="69"/>
  <c r="GI559" i="69"/>
  <c r="GH559" i="69"/>
  <c r="GG559" i="69"/>
  <c r="GF559" i="69"/>
  <c r="GE559" i="69"/>
  <c r="GD559" i="69"/>
  <c r="GC559" i="69"/>
  <c r="GB559" i="69"/>
  <c r="GA559" i="69"/>
  <c r="FZ559" i="69"/>
  <c r="FY559" i="69"/>
  <c r="FX559" i="69"/>
  <c r="FW559" i="69"/>
  <c r="FV559" i="69"/>
  <c r="FU559" i="69"/>
  <c r="GN558" i="69"/>
  <c r="GM558" i="69"/>
  <c r="GL558" i="69"/>
  <c r="GK558" i="69"/>
  <c r="GJ558" i="69"/>
  <c r="GI558" i="69"/>
  <c r="GH558" i="69"/>
  <c r="GG558" i="69"/>
  <c r="GF558" i="69"/>
  <c r="GE558" i="69"/>
  <c r="GD558" i="69"/>
  <c r="GC558" i="69"/>
  <c r="GB558" i="69"/>
  <c r="GA558" i="69"/>
  <c r="FZ558" i="69"/>
  <c r="FY558" i="69"/>
  <c r="FX558" i="69"/>
  <c r="FW558" i="69"/>
  <c r="FV558" i="69"/>
  <c r="FU558" i="69"/>
  <c r="GK557" i="69"/>
  <c r="GJ557" i="69"/>
  <c r="GI557" i="69"/>
  <c r="GH557" i="69"/>
  <c r="GG557" i="69"/>
  <c r="GF557" i="69"/>
  <c r="GE557" i="69"/>
  <c r="GD557" i="69"/>
  <c r="GC557" i="69"/>
  <c r="GB557" i="69"/>
  <c r="GA557" i="69"/>
  <c r="FZ557" i="69"/>
  <c r="FY557" i="69"/>
  <c r="FX557" i="69"/>
  <c r="FW557" i="69"/>
  <c r="FV557" i="69"/>
  <c r="FU557" i="69"/>
  <c r="GK556" i="69"/>
  <c r="GJ556" i="69"/>
  <c r="GI556" i="69"/>
  <c r="GH556" i="69"/>
  <c r="GG556" i="69"/>
  <c r="GF556" i="69"/>
  <c r="GE556" i="69"/>
  <c r="GD556" i="69"/>
  <c r="GC556" i="69"/>
  <c r="GB556" i="69"/>
  <c r="GA556" i="69"/>
  <c r="FZ556" i="69"/>
  <c r="FY556" i="69"/>
  <c r="FX556" i="69"/>
  <c r="FW556" i="69"/>
  <c r="FV556" i="69"/>
  <c r="FU556" i="69"/>
  <c r="GN555" i="69"/>
  <c r="GM555" i="69"/>
  <c r="GL555" i="69"/>
  <c r="GK555" i="69"/>
  <c r="GJ555" i="69"/>
  <c r="GI555" i="69"/>
  <c r="GH555" i="69"/>
  <c r="GG555" i="69"/>
  <c r="GF555" i="69"/>
  <c r="GE555" i="69"/>
  <c r="GD555" i="69"/>
  <c r="GC555" i="69"/>
  <c r="GB555" i="69"/>
  <c r="GA555" i="69"/>
  <c r="FZ555" i="69"/>
  <c r="FY555" i="69"/>
  <c r="FX555" i="69"/>
  <c r="FW555" i="69"/>
  <c r="FV555" i="69"/>
  <c r="FU555" i="69"/>
  <c r="GN554" i="69"/>
  <c r="GM554" i="69"/>
  <c r="GL554" i="69"/>
  <c r="GK554" i="69"/>
  <c r="GJ554" i="69"/>
  <c r="GI554" i="69"/>
  <c r="GH554" i="69"/>
  <c r="GG554" i="69"/>
  <c r="GF554" i="69"/>
  <c r="GE554" i="69"/>
  <c r="GD554" i="69"/>
  <c r="GC554" i="69"/>
  <c r="GB554" i="69"/>
  <c r="GA554" i="69"/>
  <c r="FZ554" i="69"/>
  <c r="FY554" i="69"/>
  <c r="FX554" i="69"/>
  <c r="FW554" i="69"/>
  <c r="FV554" i="69"/>
  <c r="FU554" i="69"/>
  <c r="GN553" i="69"/>
  <c r="GM553" i="69"/>
  <c r="GL553" i="69"/>
  <c r="GK553" i="69"/>
  <c r="GJ553" i="69"/>
  <c r="GI553" i="69"/>
  <c r="GH553" i="69"/>
  <c r="GG553" i="69"/>
  <c r="GF553" i="69"/>
  <c r="GE553" i="69"/>
  <c r="GD553" i="69"/>
  <c r="GC553" i="69"/>
  <c r="GB553" i="69"/>
  <c r="GA553" i="69"/>
  <c r="FZ553" i="69"/>
  <c r="FY553" i="69"/>
  <c r="FX553" i="69"/>
  <c r="FW553" i="69"/>
  <c r="FV553" i="69"/>
  <c r="FU553" i="69"/>
  <c r="GN552" i="69"/>
  <c r="GM552" i="69"/>
  <c r="GL552" i="69"/>
  <c r="GK552" i="69"/>
  <c r="GJ552" i="69"/>
  <c r="GI552" i="69"/>
  <c r="GH552" i="69"/>
  <c r="GG552" i="69"/>
  <c r="GF552" i="69"/>
  <c r="GE552" i="69"/>
  <c r="GD552" i="69"/>
  <c r="GC552" i="69"/>
  <c r="GB552" i="69"/>
  <c r="GA552" i="69"/>
  <c r="FZ552" i="69"/>
  <c r="FY552" i="69"/>
  <c r="FX552" i="69"/>
  <c r="FW552" i="69"/>
  <c r="FV552" i="69"/>
  <c r="FU552" i="69"/>
  <c r="GN551" i="69"/>
  <c r="GM551" i="69"/>
  <c r="GL551" i="69"/>
  <c r="GK551" i="69"/>
  <c r="GJ551" i="69"/>
  <c r="GI551" i="69"/>
  <c r="GH551" i="69"/>
  <c r="GG551" i="69"/>
  <c r="GF551" i="69"/>
  <c r="GE551" i="69"/>
  <c r="GD551" i="69"/>
  <c r="GC551" i="69"/>
  <c r="GB551" i="69"/>
  <c r="GA551" i="69"/>
  <c r="FZ551" i="69"/>
  <c r="FY551" i="69"/>
  <c r="FX551" i="69"/>
  <c r="FW551" i="69"/>
  <c r="FV551" i="69"/>
  <c r="FU551" i="69"/>
  <c r="GN550" i="69"/>
  <c r="GM550" i="69"/>
  <c r="GL550" i="69"/>
  <c r="GK550" i="69"/>
  <c r="GJ550" i="69"/>
  <c r="GI550" i="69"/>
  <c r="GH550" i="69"/>
  <c r="GG550" i="69"/>
  <c r="GF550" i="69"/>
  <c r="GE550" i="69"/>
  <c r="GD550" i="69"/>
  <c r="GC550" i="69"/>
  <c r="GB550" i="69"/>
  <c r="GA550" i="69"/>
  <c r="FZ550" i="69"/>
  <c r="FY550" i="69"/>
  <c r="FX550" i="69"/>
  <c r="FW550" i="69"/>
  <c r="FV550" i="69"/>
  <c r="FU550" i="69"/>
  <c r="GN549" i="69"/>
  <c r="GM549" i="69"/>
  <c r="GL549" i="69"/>
  <c r="GK549" i="69"/>
  <c r="GJ549" i="69"/>
  <c r="GI549" i="69"/>
  <c r="GH549" i="69"/>
  <c r="GG549" i="69"/>
  <c r="GF549" i="69"/>
  <c r="GE549" i="69"/>
  <c r="GD549" i="69"/>
  <c r="GC549" i="69"/>
  <c r="GB549" i="69"/>
  <c r="GA549" i="69"/>
  <c r="FZ549" i="69"/>
  <c r="FY549" i="69"/>
  <c r="FX549" i="69"/>
  <c r="FW549" i="69"/>
  <c r="FV549" i="69"/>
  <c r="FU549" i="69"/>
  <c r="GN548" i="69"/>
  <c r="GM548" i="69"/>
  <c r="GL548" i="69"/>
  <c r="GK548" i="69"/>
  <c r="GJ548" i="69"/>
  <c r="GI548" i="69"/>
  <c r="GH548" i="69"/>
  <c r="GG548" i="69"/>
  <c r="GF548" i="69"/>
  <c r="GE548" i="69"/>
  <c r="GD548" i="69"/>
  <c r="GC548" i="69"/>
  <c r="GB548" i="69"/>
  <c r="GA548" i="69"/>
  <c r="FZ548" i="69"/>
  <c r="FY548" i="69"/>
  <c r="FX548" i="69"/>
  <c r="FW548" i="69"/>
  <c r="FV548" i="69"/>
  <c r="FU548" i="69"/>
  <c r="GN547" i="69"/>
  <c r="GM547" i="69"/>
  <c r="GL547" i="69"/>
  <c r="GK547" i="69"/>
  <c r="GJ547" i="69"/>
  <c r="GI547" i="69"/>
  <c r="GH547" i="69"/>
  <c r="GG547" i="69"/>
  <c r="GF547" i="69"/>
  <c r="GE547" i="69"/>
  <c r="GD547" i="69"/>
  <c r="GC547" i="69"/>
  <c r="GB547" i="69"/>
  <c r="GA547" i="69"/>
  <c r="FZ547" i="69"/>
  <c r="FY547" i="69"/>
  <c r="FX547" i="69"/>
  <c r="FW547" i="69"/>
  <c r="FV547" i="69"/>
  <c r="FU547" i="69"/>
  <c r="GN546" i="69"/>
  <c r="GM546" i="69"/>
  <c r="GL546" i="69"/>
  <c r="GK546" i="69"/>
  <c r="GJ546" i="69"/>
  <c r="GI546" i="69"/>
  <c r="GH546" i="69"/>
  <c r="GG546" i="69"/>
  <c r="GF546" i="69"/>
  <c r="GE546" i="69"/>
  <c r="GD546" i="69"/>
  <c r="GC546" i="69"/>
  <c r="GB546" i="69"/>
  <c r="GA546" i="69"/>
  <c r="FZ546" i="69"/>
  <c r="FY546" i="69"/>
  <c r="FX546" i="69"/>
  <c r="FW546" i="69"/>
  <c r="FV546" i="69"/>
  <c r="FU546" i="69"/>
  <c r="GN545" i="69"/>
  <c r="GM545" i="69"/>
  <c r="GL545" i="69"/>
  <c r="GK545" i="69"/>
  <c r="GJ545" i="69"/>
  <c r="GI545" i="69"/>
  <c r="GH545" i="69"/>
  <c r="GG545" i="69"/>
  <c r="GF545" i="69"/>
  <c r="GE545" i="69"/>
  <c r="GD545" i="69"/>
  <c r="GC545" i="69"/>
  <c r="GB545" i="69"/>
  <c r="GA545" i="69"/>
  <c r="FZ545" i="69"/>
  <c r="FY545" i="69"/>
  <c r="FX545" i="69"/>
  <c r="FW545" i="69"/>
  <c r="FV545" i="69"/>
  <c r="FU545" i="69"/>
  <c r="GN544" i="69"/>
  <c r="GM544" i="69"/>
  <c r="GL544" i="69"/>
  <c r="GK544" i="69"/>
  <c r="GJ544" i="69"/>
  <c r="GI544" i="69"/>
  <c r="GH544" i="69"/>
  <c r="GG544" i="69"/>
  <c r="GF544" i="69"/>
  <c r="GE544" i="69"/>
  <c r="GD544" i="69"/>
  <c r="GC544" i="69"/>
  <c r="GB544" i="69"/>
  <c r="GA544" i="69"/>
  <c r="FZ544" i="69"/>
  <c r="FY544" i="69"/>
  <c r="FX544" i="69"/>
  <c r="FW544" i="69"/>
  <c r="FV544" i="69"/>
  <c r="FU544" i="69"/>
  <c r="GN543" i="69"/>
  <c r="GM543" i="69"/>
  <c r="GL543" i="69"/>
  <c r="GK543" i="69"/>
  <c r="GJ543" i="69"/>
  <c r="GI543" i="69"/>
  <c r="GH543" i="69"/>
  <c r="GG543" i="69"/>
  <c r="GF543" i="69"/>
  <c r="GE543" i="69"/>
  <c r="GD543" i="69"/>
  <c r="GC543" i="69"/>
  <c r="GB543" i="69"/>
  <c r="GA543" i="69"/>
  <c r="FZ543" i="69"/>
  <c r="FY543" i="69"/>
  <c r="FX543" i="69"/>
  <c r="FW543" i="69"/>
  <c r="FV543" i="69"/>
  <c r="FU543" i="69"/>
  <c r="GN542" i="69"/>
  <c r="GM542" i="69"/>
  <c r="GL542" i="69"/>
  <c r="GK542" i="69"/>
  <c r="GJ542" i="69"/>
  <c r="GI542" i="69"/>
  <c r="GH542" i="69"/>
  <c r="GG542" i="69"/>
  <c r="GF542" i="69"/>
  <c r="GE542" i="69"/>
  <c r="GD542" i="69"/>
  <c r="GC542" i="69"/>
  <c r="GB542" i="69"/>
  <c r="GA542" i="69"/>
  <c r="FZ542" i="69"/>
  <c r="FY542" i="69"/>
  <c r="FX542" i="69"/>
  <c r="FW542" i="69"/>
  <c r="FV542" i="69"/>
  <c r="FU542" i="69"/>
  <c r="GN541" i="69"/>
  <c r="GM541" i="69"/>
  <c r="GL541" i="69"/>
  <c r="GK541" i="69"/>
  <c r="GJ541" i="69"/>
  <c r="GI541" i="69"/>
  <c r="GH541" i="69"/>
  <c r="GG541" i="69"/>
  <c r="GF541" i="69"/>
  <c r="GE541" i="69"/>
  <c r="GD541" i="69"/>
  <c r="GC541" i="69"/>
  <c r="GB541" i="69"/>
  <c r="GA541" i="69"/>
  <c r="FZ541" i="69"/>
  <c r="FY541" i="69"/>
  <c r="FX541" i="69"/>
  <c r="FW541" i="69"/>
  <c r="FV541" i="69"/>
  <c r="FU541" i="69"/>
  <c r="GN540" i="69"/>
  <c r="GM540" i="69"/>
  <c r="GL540" i="69"/>
  <c r="GK540" i="69"/>
  <c r="GJ540" i="69"/>
  <c r="GI540" i="69"/>
  <c r="GH540" i="69"/>
  <c r="GG540" i="69"/>
  <c r="GF540" i="69"/>
  <c r="GE540" i="69"/>
  <c r="GD540" i="69"/>
  <c r="GC540" i="69"/>
  <c r="GB540" i="69"/>
  <c r="GA540" i="69"/>
  <c r="FZ540" i="69"/>
  <c r="FY540" i="69"/>
  <c r="FX540" i="69"/>
  <c r="FW540" i="69"/>
  <c r="FV540" i="69"/>
  <c r="FU540" i="69"/>
  <c r="GN539" i="69"/>
  <c r="GM539" i="69"/>
  <c r="GL539" i="69"/>
  <c r="GK539" i="69"/>
  <c r="GJ539" i="69"/>
  <c r="GI539" i="69"/>
  <c r="GH539" i="69"/>
  <c r="GG539" i="69"/>
  <c r="GF539" i="69"/>
  <c r="GE539" i="69"/>
  <c r="GD539" i="69"/>
  <c r="GC539" i="69"/>
  <c r="GB539" i="69"/>
  <c r="GA539" i="69"/>
  <c r="FZ539" i="69"/>
  <c r="FY539" i="69"/>
  <c r="FX539" i="69"/>
  <c r="FW539" i="69"/>
  <c r="FV539" i="69"/>
  <c r="FU539" i="69"/>
  <c r="GN538" i="69"/>
  <c r="GM538" i="69"/>
  <c r="GL538" i="69"/>
  <c r="GK538" i="69"/>
  <c r="GJ538" i="69"/>
  <c r="GI538" i="69"/>
  <c r="GH538" i="69"/>
  <c r="GG538" i="69"/>
  <c r="GF538" i="69"/>
  <c r="GE538" i="69"/>
  <c r="GD538" i="69"/>
  <c r="GC538" i="69"/>
  <c r="GB538" i="69"/>
  <c r="GA538" i="69"/>
  <c r="FZ538" i="69"/>
  <c r="FY538" i="69"/>
  <c r="FX538" i="69"/>
  <c r="FW538" i="69"/>
  <c r="FV538" i="69"/>
  <c r="FU538" i="69"/>
  <c r="GN537" i="69"/>
  <c r="GM537" i="69"/>
  <c r="GL537" i="69"/>
  <c r="GK537" i="69"/>
  <c r="GJ537" i="69"/>
  <c r="GI537" i="69"/>
  <c r="GH537" i="69"/>
  <c r="GG537" i="69"/>
  <c r="GF537" i="69"/>
  <c r="GE537" i="69"/>
  <c r="GD537" i="69"/>
  <c r="GC537" i="69"/>
  <c r="GB537" i="69"/>
  <c r="GA537" i="69"/>
  <c r="FZ537" i="69"/>
  <c r="FY537" i="69"/>
  <c r="FX537" i="69"/>
  <c r="FW537" i="69"/>
  <c r="FV537" i="69"/>
  <c r="FU537" i="69"/>
  <c r="GN536" i="69"/>
  <c r="GM536" i="69"/>
  <c r="GL536" i="69"/>
  <c r="GK536" i="69"/>
  <c r="GJ536" i="69"/>
  <c r="GI536" i="69"/>
  <c r="GH536" i="69"/>
  <c r="GG536" i="69"/>
  <c r="GF536" i="69"/>
  <c r="GE536" i="69"/>
  <c r="GD536" i="69"/>
  <c r="GC536" i="69"/>
  <c r="GB536" i="69"/>
  <c r="GA536" i="69"/>
  <c r="FZ536" i="69"/>
  <c r="FY536" i="69"/>
  <c r="FX536" i="69"/>
  <c r="FW536" i="69"/>
  <c r="FV536" i="69"/>
  <c r="FU536" i="69"/>
  <c r="GN535" i="69"/>
  <c r="GM535" i="69"/>
  <c r="GL535" i="69"/>
  <c r="GK535" i="69"/>
  <c r="GJ535" i="69"/>
  <c r="GI535" i="69"/>
  <c r="GH535" i="69"/>
  <c r="GG535" i="69"/>
  <c r="GF535" i="69"/>
  <c r="GE535" i="69"/>
  <c r="GD535" i="69"/>
  <c r="GC535" i="69"/>
  <c r="GB535" i="69"/>
  <c r="GA535" i="69"/>
  <c r="FZ535" i="69"/>
  <c r="FY535" i="69"/>
  <c r="FX535" i="69"/>
  <c r="FW535" i="69"/>
  <c r="FV535" i="69"/>
  <c r="FU535" i="69"/>
  <c r="GN534" i="69"/>
  <c r="GM534" i="69"/>
  <c r="GL534" i="69"/>
  <c r="GK534" i="69"/>
  <c r="GJ534" i="69"/>
  <c r="GI534" i="69"/>
  <c r="GH534" i="69"/>
  <c r="GG534" i="69"/>
  <c r="GF534" i="69"/>
  <c r="GE534" i="69"/>
  <c r="GD534" i="69"/>
  <c r="GC534" i="69"/>
  <c r="GB534" i="69"/>
  <c r="GA534" i="69"/>
  <c r="FZ534" i="69"/>
  <c r="FY534" i="69"/>
  <c r="FX534" i="69"/>
  <c r="FW534" i="69"/>
  <c r="FV534" i="69"/>
  <c r="FU534" i="69"/>
  <c r="GN533" i="69"/>
  <c r="GM533" i="69"/>
  <c r="GL533" i="69"/>
  <c r="GK533" i="69"/>
  <c r="GJ533" i="69"/>
  <c r="GI533" i="69"/>
  <c r="GH533" i="69"/>
  <c r="GG533" i="69"/>
  <c r="GF533" i="69"/>
  <c r="GE533" i="69"/>
  <c r="GD533" i="69"/>
  <c r="GC533" i="69"/>
  <c r="GB533" i="69"/>
  <c r="GA533" i="69"/>
  <c r="FZ533" i="69"/>
  <c r="FY533" i="69"/>
  <c r="FX533" i="69"/>
  <c r="FW533" i="69"/>
  <c r="FV533" i="69"/>
  <c r="FU533" i="69"/>
  <c r="GN532" i="69"/>
  <c r="GM532" i="69"/>
  <c r="GL532" i="69"/>
  <c r="GK532" i="69"/>
  <c r="GJ532" i="69"/>
  <c r="GI532" i="69"/>
  <c r="GH532" i="69"/>
  <c r="GG532" i="69"/>
  <c r="GF532" i="69"/>
  <c r="GE532" i="69"/>
  <c r="GD532" i="69"/>
  <c r="GC532" i="69"/>
  <c r="GB532" i="69"/>
  <c r="GA532" i="69"/>
  <c r="FZ532" i="69"/>
  <c r="FY532" i="69"/>
  <c r="FX532" i="69"/>
  <c r="FW532" i="69"/>
  <c r="FV532" i="69"/>
  <c r="FU532" i="69"/>
  <c r="GN531" i="69"/>
  <c r="GM531" i="69"/>
  <c r="GL531" i="69"/>
  <c r="GK531" i="69"/>
  <c r="GJ531" i="69"/>
  <c r="GI531" i="69"/>
  <c r="GH531" i="69"/>
  <c r="GG531" i="69"/>
  <c r="GF531" i="69"/>
  <c r="GE531" i="69"/>
  <c r="GD531" i="69"/>
  <c r="GC531" i="69"/>
  <c r="GB531" i="69"/>
  <c r="GA531" i="69"/>
  <c r="FZ531" i="69"/>
  <c r="FY531" i="69"/>
  <c r="FX531" i="69"/>
  <c r="FW531" i="69"/>
  <c r="FV531" i="69"/>
  <c r="FU531" i="69"/>
  <c r="GN530" i="69"/>
  <c r="GM530" i="69"/>
  <c r="GL530" i="69"/>
  <c r="GK530" i="69"/>
  <c r="GJ530" i="69"/>
  <c r="GI530" i="69"/>
  <c r="GH530" i="69"/>
  <c r="GG530" i="69"/>
  <c r="GF530" i="69"/>
  <c r="GE530" i="69"/>
  <c r="GD530" i="69"/>
  <c r="GC530" i="69"/>
  <c r="GB530" i="69"/>
  <c r="GA530" i="69"/>
  <c r="FZ530" i="69"/>
  <c r="FY530" i="69"/>
  <c r="FX530" i="69"/>
  <c r="FW530" i="69"/>
  <c r="FV530" i="69"/>
  <c r="FU530" i="69"/>
  <c r="GN529" i="69"/>
  <c r="GM529" i="69"/>
  <c r="GL529" i="69"/>
  <c r="GK529" i="69"/>
  <c r="GJ529" i="69"/>
  <c r="GI529" i="69"/>
  <c r="GH529" i="69"/>
  <c r="GG529" i="69"/>
  <c r="GF529" i="69"/>
  <c r="GE529" i="69"/>
  <c r="GD529" i="69"/>
  <c r="GC529" i="69"/>
  <c r="GB529" i="69"/>
  <c r="GA529" i="69"/>
  <c r="FZ529" i="69"/>
  <c r="FY529" i="69"/>
  <c r="FX529" i="69"/>
  <c r="FW529" i="69"/>
  <c r="FV529" i="69"/>
  <c r="FU529" i="69"/>
  <c r="GN528" i="69"/>
  <c r="GM528" i="69"/>
  <c r="GL528" i="69"/>
  <c r="GK528" i="69"/>
  <c r="GJ528" i="69"/>
  <c r="GI528" i="69"/>
  <c r="GH528" i="69"/>
  <c r="GG528" i="69"/>
  <c r="GF528" i="69"/>
  <c r="GE528" i="69"/>
  <c r="GD528" i="69"/>
  <c r="GC528" i="69"/>
  <c r="GB528" i="69"/>
  <c r="GA528" i="69"/>
  <c r="FZ528" i="69"/>
  <c r="FY528" i="69"/>
  <c r="FX528" i="69"/>
  <c r="FW528" i="69"/>
  <c r="FV528" i="69"/>
  <c r="FU528" i="69"/>
  <c r="GN527" i="69"/>
  <c r="GM527" i="69"/>
  <c r="GL527" i="69"/>
  <c r="GK527" i="69"/>
  <c r="GJ527" i="69"/>
  <c r="GI527" i="69"/>
  <c r="GH527" i="69"/>
  <c r="GG527" i="69"/>
  <c r="GF527" i="69"/>
  <c r="GE527" i="69"/>
  <c r="GD527" i="69"/>
  <c r="GC527" i="69"/>
  <c r="GB527" i="69"/>
  <c r="GA527" i="69"/>
  <c r="FZ527" i="69"/>
  <c r="FY527" i="69"/>
  <c r="FX527" i="69"/>
  <c r="FW527" i="69"/>
  <c r="FV527" i="69"/>
  <c r="FU527" i="69"/>
  <c r="GN526" i="69"/>
  <c r="GM526" i="69"/>
  <c r="GL526" i="69"/>
  <c r="GK526" i="69"/>
  <c r="GJ526" i="69"/>
  <c r="GI526" i="69"/>
  <c r="GH526" i="69"/>
  <c r="GG526" i="69"/>
  <c r="GF526" i="69"/>
  <c r="GE526" i="69"/>
  <c r="GD526" i="69"/>
  <c r="GC526" i="69"/>
  <c r="GB526" i="69"/>
  <c r="GA526" i="69"/>
  <c r="FZ526" i="69"/>
  <c r="FY526" i="69"/>
  <c r="FX526" i="69"/>
  <c r="FW526" i="69"/>
  <c r="FV526" i="69"/>
  <c r="FU526" i="69"/>
  <c r="GK525" i="69"/>
  <c r="GJ525" i="69"/>
  <c r="GI525" i="69"/>
  <c r="GH525" i="69"/>
  <c r="GG525" i="69"/>
  <c r="GF525" i="69"/>
  <c r="GE525" i="69"/>
  <c r="GD525" i="69"/>
  <c r="GC525" i="69"/>
  <c r="GB525" i="69"/>
  <c r="GA525" i="69"/>
  <c r="FZ525" i="69"/>
  <c r="FY525" i="69"/>
  <c r="FX525" i="69"/>
  <c r="FW525" i="69"/>
  <c r="FV525" i="69"/>
  <c r="FU525" i="69"/>
  <c r="GK524" i="69"/>
  <c r="GJ524" i="69"/>
  <c r="GI524" i="69"/>
  <c r="GH524" i="69"/>
  <c r="GG524" i="69"/>
  <c r="GF524" i="69"/>
  <c r="GE524" i="69"/>
  <c r="GD524" i="69"/>
  <c r="GC524" i="69"/>
  <c r="GB524" i="69"/>
  <c r="GA524" i="69"/>
  <c r="FZ524" i="69"/>
  <c r="FY524" i="69"/>
  <c r="FX524" i="69"/>
  <c r="FW524" i="69"/>
  <c r="FV524" i="69"/>
  <c r="FU524" i="69"/>
  <c r="GK523" i="69"/>
  <c r="GJ523" i="69"/>
  <c r="GI523" i="69"/>
  <c r="GH523" i="69"/>
  <c r="GG523" i="69"/>
  <c r="GF523" i="69"/>
  <c r="GE523" i="69"/>
  <c r="GD523" i="69"/>
  <c r="GC523" i="69"/>
  <c r="GB523" i="69"/>
  <c r="GA523" i="69"/>
  <c r="FZ523" i="69"/>
  <c r="FY523" i="69"/>
  <c r="FX523" i="69"/>
  <c r="FW523" i="69"/>
  <c r="FV523" i="69"/>
  <c r="FU523" i="69"/>
  <c r="GK522" i="69"/>
  <c r="GJ522" i="69"/>
  <c r="GI522" i="69"/>
  <c r="GH522" i="69"/>
  <c r="GG522" i="69"/>
  <c r="GF522" i="69"/>
  <c r="GE522" i="69"/>
  <c r="GD522" i="69"/>
  <c r="GC522" i="69"/>
  <c r="GB522" i="69"/>
  <c r="GA522" i="69"/>
  <c r="FZ522" i="69"/>
  <c r="FY522" i="69"/>
  <c r="FX522" i="69"/>
  <c r="FW522" i="69"/>
  <c r="FV522" i="69"/>
  <c r="FU522" i="69"/>
  <c r="GK521" i="69"/>
  <c r="GJ521" i="69"/>
  <c r="GI521" i="69"/>
  <c r="GH521" i="69"/>
  <c r="GG521" i="69"/>
  <c r="GF521" i="69"/>
  <c r="GE521" i="69"/>
  <c r="GD521" i="69"/>
  <c r="GC521" i="69"/>
  <c r="GB521" i="69"/>
  <c r="GA521" i="69"/>
  <c r="FZ521" i="69"/>
  <c r="FY521" i="69"/>
  <c r="FX521" i="69"/>
  <c r="FW521" i="69"/>
  <c r="FV521" i="69"/>
  <c r="FU521" i="69"/>
  <c r="GK520" i="69"/>
  <c r="GJ520" i="69"/>
  <c r="GI520" i="69"/>
  <c r="GH520" i="69"/>
  <c r="GG520" i="69"/>
  <c r="GF520" i="69"/>
  <c r="GE520" i="69"/>
  <c r="GD520" i="69"/>
  <c r="GC520" i="69"/>
  <c r="GB520" i="69"/>
  <c r="GA520" i="69"/>
  <c r="FZ520" i="69"/>
  <c r="FY520" i="69"/>
  <c r="FX520" i="69"/>
  <c r="FW520" i="69"/>
  <c r="FV520" i="69"/>
  <c r="FU520" i="69"/>
  <c r="GN519" i="69"/>
  <c r="GM519" i="69"/>
  <c r="GL519" i="69"/>
  <c r="GK519" i="69"/>
  <c r="GJ519" i="69"/>
  <c r="GI519" i="69"/>
  <c r="GH519" i="69"/>
  <c r="GG519" i="69"/>
  <c r="GF519" i="69"/>
  <c r="GE519" i="69"/>
  <c r="GD519" i="69"/>
  <c r="GC519" i="69"/>
  <c r="GB519" i="69"/>
  <c r="GA519" i="69"/>
  <c r="FZ519" i="69"/>
  <c r="FY519" i="69"/>
  <c r="FX519" i="69"/>
  <c r="FW519" i="69"/>
  <c r="FV519" i="69"/>
  <c r="FU519" i="69"/>
  <c r="GK518" i="69"/>
  <c r="GJ518" i="69"/>
  <c r="GI518" i="69"/>
  <c r="GH518" i="69"/>
  <c r="GG518" i="69"/>
  <c r="GF518" i="69"/>
  <c r="GE518" i="69"/>
  <c r="GD518" i="69"/>
  <c r="GC518" i="69"/>
  <c r="GB518" i="69"/>
  <c r="GA518" i="69"/>
  <c r="FZ518" i="69"/>
  <c r="FY518" i="69"/>
  <c r="FX518" i="69"/>
  <c r="FW518" i="69"/>
  <c r="FV518" i="69"/>
  <c r="FU518" i="69"/>
  <c r="GK517" i="69"/>
  <c r="GJ517" i="69"/>
  <c r="GI517" i="69"/>
  <c r="GH517" i="69"/>
  <c r="GG517" i="69"/>
  <c r="GF517" i="69"/>
  <c r="GE517" i="69"/>
  <c r="GD517" i="69"/>
  <c r="GC517" i="69"/>
  <c r="GB517" i="69"/>
  <c r="GA517" i="69"/>
  <c r="FZ517" i="69"/>
  <c r="FY517" i="69"/>
  <c r="FX517" i="69"/>
  <c r="FW517" i="69"/>
  <c r="FV517" i="69"/>
  <c r="FU517" i="69"/>
  <c r="GK516" i="69"/>
  <c r="GJ516" i="69"/>
  <c r="GI516" i="69"/>
  <c r="GH516" i="69"/>
  <c r="GG516" i="69"/>
  <c r="GF516" i="69"/>
  <c r="GE516" i="69"/>
  <c r="GD516" i="69"/>
  <c r="GC516" i="69"/>
  <c r="GB516" i="69"/>
  <c r="GA516" i="69"/>
  <c r="FZ516" i="69"/>
  <c r="FY516" i="69"/>
  <c r="FX516" i="69"/>
  <c r="FW516" i="69"/>
  <c r="FV516" i="69"/>
  <c r="FU516" i="69"/>
  <c r="GN515" i="69"/>
  <c r="GM515" i="69"/>
  <c r="GL515" i="69"/>
  <c r="GK515" i="69"/>
  <c r="GJ515" i="69"/>
  <c r="GI515" i="69"/>
  <c r="GH515" i="69"/>
  <c r="GG515" i="69"/>
  <c r="GF515" i="69"/>
  <c r="GE515" i="69"/>
  <c r="GD515" i="69"/>
  <c r="GC515" i="69"/>
  <c r="GB515" i="69"/>
  <c r="GA515" i="69"/>
  <c r="FZ515" i="69"/>
  <c r="FY515" i="69"/>
  <c r="FX515" i="69"/>
  <c r="FW515" i="69"/>
  <c r="FV515" i="69"/>
  <c r="FU515" i="69"/>
  <c r="GN514" i="69"/>
  <c r="GM514" i="69"/>
  <c r="GL514" i="69"/>
  <c r="GK514" i="69"/>
  <c r="GJ514" i="69"/>
  <c r="GI514" i="69"/>
  <c r="GH514" i="69"/>
  <c r="GG514" i="69"/>
  <c r="GF514" i="69"/>
  <c r="GE514" i="69"/>
  <c r="GD514" i="69"/>
  <c r="GC514" i="69"/>
  <c r="GB514" i="69"/>
  <c r="GA514" i="69"/>
  <c r="FZ514" i="69"/>
  <c r="FY514" i="69"/>
  <c r="FX514" i="69"/>
  <c r="FW514" i="69"/>
  <c r="FV514" i="69"/>
  <c r="FU514" i="69"/>
  <c r="GN513" i="69"/>
  <c r="GM513" i="69"/>
  <c r="GL513" i="69"/>
  <c r="GK513" i="69"/>
  <c r="GJ513" i="69"/>
  <c r="GI513" i="69"/>
  <c r="GH513" i="69"/>
  <c r="GG513" i="69"/>
  <c r="GF513" i="69"/>
  <c r="GE513" i="69"/>
  <c r="GD513" i="69"/>
  <c r="GC513" i="69"/>
  <c r="GB513" i="69"/>
  <c r="GA513" i="69"/>
  <c r="FZ513" i="69"/>
  <c r="FY513" i="69"/>
  <c r="FX513" i="69"/>
  <c r="FW513" i="69"/>
  <c r="FV513" i="69"/>
  <c r="FU513" i="69"/>
  <c r="GN512" i="69"/>
  <c r="GM512" i="69"/>
  <c r="GL512" i="69"/>
  <c r="GK512" i="69"/>
  <c r="GJ512" i="69"/>
  <c r="GI512" i="69"/>
  <c r="GH512" i="69"/>
  <c r="GG512" i="69"/>
  <c r="GF512" i="69"/>
  <c r="GE512" i="69"/>
  <c r="GD512" i="69"/>
  <c r="GC512" i="69"/>
  <c r="GB512" i="69"/>
  <c r="GA512" i="69"/>
  <c r="FZ512" i="69"/>
  <c r="FY512" i="69"/>
  <c r="FX512" i="69"/>
  <c r="FW512" i="69"/>
  <c r="FV512" i="69"/>
  <c r="FU512" i="69"/>
  <c r="GK511" i="69"/>
  <c r="GJ511" i="69"/>
  <c r="GI511" i="69"/>
  <c r="GH511" i="69"/>
  <c r="GG511" i="69"/>
  <c r="GF511" i="69"/>
  <c r="GE511" i="69"/>
  <c r="GD511" i="69"/>
  <c r="GC511" i="69"/>
  <c r="GB511" i="69"/>
  <c r="GA511" i="69"/>
  <c r="FZ511" i="69"/>
  <c r="FY511" i="69"/>
  <c r="FX511" i="69"/>
  <c r="FW511" i="69"/>
  <c r="FV511" i="69"/>
  <c r="FU511" i="69"/>
  <c r="GN510" i="69"/>
  <c r="GM510" i="69"/>
  <c r="GL510" i="69"/>
  <c r="GK510" i="69"/>
  <c r="GJ510" i="69"/>
  <c r="GI510" i="69"/>
  <c r="GH510" i="69"/>
  <c r="GG510" i="69"/>
  <c r="GF510" i="69"/>
  <c r="GE510" i="69"/>
  <c r="GD510" i="69"/>
  <c r="GC510" i="69"/>
  <c r="GB510" i="69"/>
  <c r="GA510" i="69"/>
  <c r="FZ510" i="69"/>
  <c r="FY510" i="69"/>
  <c r="FX510" i="69"/>
  <c r="FW510" i="69"/>
  <c r="FV510" i="69"/>
  <c r="FU510" i="69"/>
  <c r="GN509" i="69"/>
  <c r="GM509" i="69"/>
  <c r="GL509" i="69"/>
  <c r="GK509" i="69"/>
  <c r="GJ509" i="69"/>
  <c r="GI509" i="69"/>
  <c r="GH509" i="69"/>
  <c r="GG509" i="69"/>
  <c r="GF509" i="69"/>
  <c r="GE509" i="69"/>
  <c r="GD509" i="69"/>
  <c r="GC509" i="69"/>
  <c r="GB509" i="69"/>
  <c r="GA509" i="69"/>
  <c r="FZ509" i="69"/>
  <c r="FY509" i="69"/>
  <c r="FX509" i="69"/>
  <c r="FW509" i="69"/>
  <c r="FV509" i="69"/>
  <c r="FU509" i="69"/>
  <c r="GN508" i="69"/>
  <c r="GM508" i="69"/>
  <c r="GL508" i="69"/>
  <c r="GK508" i="69"/>
  <c r="GJ508" i="69"/>
  <c r="GI508" i="69"/>
  <c r="GH508" i="69"/>
  <c r="GG508" i="69"/>
  <c r="GF508" i="69"/>
  <c r="GE508" i="69"/>
  <c r="GD508" i="69"/>
  <c r="GC508" i="69"/>
  <c r="GB508" i="69"/>
  <c r="GA508" i="69"/>
  <c r="FZ508" i="69"/>
  <c r="FY508" i="69"/>
  <c r="FX508" i="69"/>
  <c r="FW508" i="69"/>
  <c r="FV508" i="69"/>
  <c r="FU508" i="69"/>
  <c r="GN507" i="69"/>
  <c r="GM507" i="69"/>
  <c r="GL507" i="69"/>
  <c r="GK507" i="69"/>
  <c r="GJ507" i="69"/>
  <c r="GI507" i="69"/>
  <c r="GH507" i="69"/>
  <c r="GG507" i="69"/>
  <c r="GF507" i="69"/>
  <c r="GE507" i="69"/>
  <c r="GD507" i="69"/>
  <c r="GC507" i="69"/>
  <c r="GB507" i="69"/>
  <c r="GA507" i="69"/>
  <c r="FZ507" i="69"/>
  <c r="FY507" i="69"/>
  <c r="FX507" i="69"/>
  <c r="FW507" i="69"/>
  <c r="FV507" i="69"/>
  <c r="FU507" i="69"/>
  <c r="GN506" i="69"/>
  <c r="GM506" i="69"/>
  <c r="GL506" i="69"/>
  <c r="GK506" i="69"/>
  <c r="GJ506" i="69"/>
  <c r="GI506" i="69"/>
  <c r="GH506" i="69"/>
  <c r="GG506" i="69"/>
  <c r="GF506" i="69"/>
  <c r="GE506" i="69"/>
  <c r="GD506" i="69"/>
  <c r="GC506" i="69"/>
  <c r="GB506" i="69"/>
  <c r="GA506" i="69"/>
  <c r="FZ506" i="69"/>
  <c r="FY506" i="69"/>
  <c r="FX506" i="69"/>
  <c r="FW506" i="69"/>
  <c r="FV506" i="69"/>
  <c r="FU506" i="69"/>
  <c r="GN505" i="69"/>
  <c r="GM505" i="69"/>
  <c r="GL505" i="69"/>
  <c r="GK505" i="69"/>
  <c r="GJ505" i="69"/>
  <c r="GI505" i="69"/>
  <c r="GH505" i="69"/>
  <c r="GG505" i="69"/>
  <c r="GF505" i="69"/>
  <c r="GE505" i="69"/>
  <c r="GD505" i="69"/>
  <c r="GC505" i="69"/>
  <c r="GB505" i="69"/>
  <c r="GA505" i="69"/>
  <c r="FZ505" i="69"/>
  <c r="FY505" i="69"/>
  <c r="FX505" i="69"/>
  <c r="FW505" i="69"/>
  <c r="FV505" i="69"/>
  <c r="FU505" i="69"/>
  <c r="GN504" i="69"/>
  <c r="GM504" i="69"/>
  <c r="GL504" i="69"/>
  <c r="GK504" i="69"/>
  <c r="GJ504" i="69"/>
  <c r="GI504" i="69"/>
  <c r="GH504" i="69"/>
  <c r="GG504" i="69"/>
  <c r="GF504" i="69"/>
  <c r="GE504" i="69"/>
  <c r="GD504" i="69"/>
  <c r="GC504" i="69"/>
  <c r="GB504" i="69"/>
  <c r="GA504" i="69"/>
  <c r="FZ504" i="69"/>
  <c r="FY504" i="69"/>
  <c r="FX504" i="69"/>
  <c r="FW504" i="69"/>
  <c r="FV504" i="69"/>
  <c r="FU504" i="69"/>
  <c r="GN503" i="69"/>
  <c r="GM503" i="69"/>
  <c r="GL503" i="69"/>
  <c r="GK503" i="69"/>
  <c r="GJ503" i="69"/>
  <c r="GI503" i="69"/>
  <c r="GH503" i="69"/>
  <c r="GG503" i="69"/>
  <c r="GF503" i="69"/>
  <c r="GE503" i="69"/>
  <c r="GD503" i="69"/>
  <c r="GC503" i="69"/>
  <c r="GB503" i="69"/>
  <c r="GA503" i="69"/>
  <c r="FZ503" i="69"/>
  <c r="FY503" i="69"/>
  <c r="FX503" i="69"/>
  <c r="FW503" i="69"/>
  <c r="FV503" i="69"/>
  <c r="FU503" i="69"/>
  <c r="GN502" i="69"/>
  <c r="GM502" i="69"/>
  <c r="GL502" i="69"/>
  <c r="GK502" i="69"/>
  <c r="GJ502" i="69"/>
  <c r="GI502" i="69"/>
  <c r="GH502" i="69"/>
  <c r="GG502" i="69"/>
  <c r="GF502" i="69"/>
  <c r="GE502" i="69"/>
  <c r="GD502" i="69"/>
  <c r="GC502" i="69"/>
  <c r="GB502" i="69"/>
  <c r="GA502" i="69"/>
  <c r="FZ502" i="69"/>
  <c r="FY502" i="69"/>
  <c r="FX502" i="69"/>
  <c r="FW502" i="69"/>
  <c r="FV502" i="69"/>
  <c r="FU502" i="69"/>
  <c r="GK501" i="69"/>
  <c r="GJ501" i="69"/>
  <c r="GI501" i="69"/>
  <c r="GH501" i="69"/>
  <c r="GG501" i="69"/>
  <c r="GF501" i="69"/>
  <c r="GE501" i="69"/>
  <c r="GD501" i="69"/>
  <c r="GC501" i="69"/>
  <c r="GB501" i="69"/>
  <c r="GA501" i="69"/>
  <c r="FZ501" i="69"/>
  <c r="FY501" i="69"/>
  <c r="FX501" i="69"/>
  <c r="FW501" i="69"/>
  <c r="FV501" i="69"/>
  <c r="FU501" i="69"/>
  <c r="GN500" i="69"/>
  <c r="GM500" i="69"/>
  <c r="GL500" i="69"/>
  <c r="GK500" i="69"/>
  <c r="GJ500" i="69"/>
  <c r="GI500" i="69"/>
  <c r="GH500" i="69"/>
  <c r="GG500" i="69"/>
  <c r="GF500" i="69"/>
  <c r="GE500" i="69"/>
  <c r="GD500" i="69"/>
  <c r="GC500" i="69"/>
  <c r="GB500" i="69"/>
  <c r="GA500" i="69"/>
  <c r="FZ500" i="69"/>
  <c r="FY500" i="69"/>
  <c r="FX500" i="69"/>
  <c r="FW500" i="69"/>
  <c r="FV500" i="69"/>
  <c r="FU500" i="69"/>
  <c r="GN499" i="69"/>
  <c r="GM499" i="69"/>
  <c r="GL499" i="69"/>
  <c r="GK499" i="69"/>
  <c r="GJ499" i="69"/>
  <c r="GI499" i="69"/>
  <c r="GH499" i="69"/>
  <c r="GG499" i="69"/>
  <c r="GF499" i="69"/>
  <c r="GE499" i="69"/>
  <c r="GD499" i="69"/>
  <c r="GC499" i="69"/>
  <c r="GB499" i="69"/>
  <c r="GA499" i="69"/>
  <c r="FZ499" i="69"/>
  <c r="FY499" i="69"/>
  <c r="FX499" i="69"/>
  <c r="FW499" i="69"/>
  <c r="FV499" i="69"/>
  <c r="FU499" i="69"/>
  <c r="GK498" i="69"/>
  <c r="GJ498" i="69"/>
  <c r="GI498" i="69"/>
  <c r="GH498" i="69"/>
  <c r="GG498" i="69"/>
  <c r="GF498" i="69"/>
  <c r="GE498" i="69"/>
  <c r="GD498" i="69"/>
  <c r="GC498" i="69"/>
  <c r="GB498" i="69"/>
  <c r="GA498" i="69"/>
  <c r="FZ498" i="69"/>
  <c r="FY498" i="69"/>
  <c r="FX498" i="69"/>
  <c r="FW498" i="69"/>
  <c r="FV498" i="69"/>
  <c r="FU498" i="69"/>
  <c r="GK497" i="69"/>
  <c r="GJ497" i="69"/>
  <c r="GI497" i="69"/>
  <c r="GH497" i="69"/>
  <c r="GG497" i="69"/>
  <c r="GF497" i="69"/>
  <c r="GE497" i="69"/>
  <c r="GD497" i="69"/>
  <c r="GC497" i="69"/>
  <c r="GB497" i="69"/>
  <c r="GA497" i="69"/>
  <c r="FZ497" i="69"/>
  <c r="FY497" i="69"/>
  <c r="FX497" i="69"/>
  <c r="FW497" i="69"/>
  <c r="FV497" i="69"/>
  <c r="FU497" i="69"/>
  <c r="GK496" i="69"/>
  <c r="GJ496" i="69"/>
  <c r="GI496" i="69"/>
  <c r="GH496" i="69"/>
  <c r="GG496" i="69"/>
  <c r="GF496" i="69"/>
  <c r="GE496" i="69"/>
  <c r="GD496" i="69"/>
  <c r="GC496" i="69"/>
  <c r="GB496" i="69"/>
  <c r="GA496" i="69"/>
  <c r="FZ496" i="69"/>
  <c r="FY496" i="69"/>
  <c r="FX496" i="69"/>
  <c r="FW496" i="69"/>
  <c r="FV496" i="69"/>
  <c r="FU496" i="69"/>
  <c r="GK495" i="69"/>
  <c r="GJ495" i="69"/>
  <c r="GI495" i="69"/>
  <c r="GH495" i="69"/>
  <c r="GG495" i="69"/>
  <c r="GF495" i="69"/>
  <c r="GE495" i="69"/>
  <c r="GD495" i="69"/>
  <c r="GC495" i="69"/>
  <c r="GB495" i="69"/>
  <c r="GA495" i="69"/>
  <c r="FZ495" i="69"/>
  <c r="FY495" i="69"/>
  <c r="FX495" i="69"/>
  <c r="FW495" i="69"/>
  <c r="FV495" i="69"/>
  <c r="FU495" i="69"/>
  <c r="GN494" i="69"/>
  <c r="GM494" i="69"/>
  <c r="GL494" i="69"/>
  <c r="GK494" i="69"/>
  <c r="GJ494" i="69"/>
  <c r="GI494" i="69"/>
  <c r="GH494" i="69"/>
  <c r="GG494" i="69"/>
  <c r="GF494" i="69"/>
  <c r="GE494" i="69"/>
  <c r="GD494" i="69"/>
  <c r="GC494" i="69"/>
  <c r="GB494" i="69"/>
  <c r="GA494" i="69"/>
  <c r="FZ494" i="69"/>
  <c r="FY494" i="69"/>
  <c r="FX494" i="69"/>
  <c r="FW494" i="69"/>
  <c r="FV494" i="69"/>
  <c r="FU494" i="69"/>
  <c r="GN493" i="69"/>
  <c r="GM493" i="69"/>
  <c r="GL493" i="69"/>
  <c r="GK493" i="69"/>
  <c r="GJ493" i="69"/>
  <c r="GI493" i="69"/>
  <c r="GH493" i="69"/>
  <c r="GG493" i="69"/>
  <c r="GF493" i="69"/>
  <c r="GE493" i="69"/>
  <c r="GD493" i="69"/>
  <c r="GC493" i="69"/>
  <c r="GB493" i="69"/>
  <c r="GA493" i="69"/>
  <c r="FZ493" i="69"/>
  <c r="FY493" i="69"/>
  <c r="FX493" i="69"/>
  <c r="FW493" i="69"/>
  <c r="FV493" i="69"/>
  <c r="FU493" i="69"/>
  <c r="GK492" i="69"/>
  <c r="GJ492" i="69"/>
  <c r="GI492" i="69"/>
  <c r="GH492" i="69"/>
  <c r="GG492" i="69"/>
  <c r="GF492" i="69"/>
  <c r="GE492" i="69"/>
  <c r="GD492" i="69"/>
  <c r="GC492" i="69"/>
  <c r="GB492" i="69"/>
  <c r="GA492" i="69"/>
  <c r="FZ492" i="69"/>
  <c r="FY492" i="69"/>
  <c r="FX492" i="69"/>
  <c r="FW492" i="69"/>
  <c r="FV492" i="69"/>
  <c r="FU492" i="69"/>
  <c r="GK491" i="69"/>
  <c r="GJ491" i="69"/>
  <c r="GI491" i="69"/>
  <c r="GH491" i="69"/>
  <c r="GG491" i="69"/>
  <c r="GF491" i="69"/>
  <c r="GE491" i="69"/>
  <c r="GD491" i="69"/>
  <c r="GC491" i="69"/>
  <c r="GB491" i="69"/>
  <c r="GA491" i="69"/>
  <c r="FZ491" i="69"/>
  <c r="FY491" i="69"/>
  <c r="FX491" i="69"/>
  <c r="FW491" i="69"/>
  <c r="FV491" i="69"/>
  <c r="FU491" i="69"/>
  <c r="GK490" i="69"/>
  <c r="GJ490" i="69"/>
  <c r="GI490" i="69"/>
  <c r="GH490" i="69"/>
  <c r="GG490" i="69"/>
  <c r="GF490" i="69"/>
  <c r="GE490" i="69"/>
  <c r="GD490" i="69"/>
  <c r="GC490" i="69"/>
  <c r="GB490" i="69"/>
  <c r="GA490" i="69"/>
  <c r="FZ490" i="69"/>
  <c r="FY490" i="69"/>
  <c r="FX490" i="69"/>
  <c r="FW490" i="69"/>
  <c r="FV490" i="69"/>
  <c r="FU490" i="69"/>
  <c r="GK489" i="69"/>
  <c r="GJ489" i="69"/>
  <c r="GI489" i="69"/>
  <c r="GH489" i="69"/>
  <c r="GG489" i="69"/>
  <c r="GF489" i="69"/>
  <c r="GE489" i="69"/>
  <c r="GD489" i="69"/>
  <c r="GC489" i="69"/>
  <c r="GB489" i="69"/>
  <c r="GA489" i="69"/>
  <c r="FZ489" i="69"/>
  <c r="FY489" i="69"/>
  <c r="FX489" i="69"/>
  <c r="FW489" i="69"/>
  <c r="FV489" i="69"/>
  <c r="FU489" i="69"/>
  <c r="GN488" i="69"/>
  <c r="GM488" i="69"/>
  <c r="GL488" i="69"/>
  <c r="GK488" i="69"/>
  <c r="GJ488" i="69"/>
  <c r="GI488" i="69"/>
  <c r="GH488" i="69"/>
  <c r="GG488" i="69"/>
  <c r="GF488" i="69"/>
  <c r="GE488" i="69"/>
  <c r="GD488" i="69"/>
  <c r="GC488" i="69"/>
  <c r="GB488" i="69"/>
  <c r="GA488" i="69"/>
  <c r="FZ488" i="69"/>
  <c r="FY488" i="69"/>
  <c r="FX488" i="69"/>
  <c r="FW488" i="69"/>
  <c r="FV488" i="69"/>
  <c r="FU488" i="69"/>
  <c r="GN487" i="69"/>
  <c r="GM487" i="69"/>
  <c r="GL487" i="69"/>
  <c r="GK487" i="69"/>
  <c r="GJ487" i="69"/>
  <c r="GI487" i="69"/>
  <c r="GH487" i="69"/>
  <c r="GG487" i="69"/>
  <c r="GF487" i="69"/>
  <c r="GE487" i="69"/>
  <c r="GD487" i="69"/>
  <c r="GC487" i="69"/>
  <c r="GB487" i="69"/>
  <c r="GA487" i="69"/>
  <c r="FZ487" i="69"/>
  <c r="FY487" i="69"/>
  <c r="FX487" i="69"/>
  <c r="FW487" i="69"/>
  <c r="FV487" i="69"/>
  <c r="FU487" i="69"/>
  <c r="GK486" i="69"/>
  <c r="GJ486" i="69"/>
  <c r="GI486" i="69"/>
  <c r="GH486" i="69"/>
  <c r="GG486" i="69"/>
  <c r="GF486" i="69"/>
  <c r="GE486" i="69"/>
  <c r="GD486" i="69"/>
  <c r="GC486" i="69"/>
  <c r="GB486" i="69"/>
  <c r="GA486" i="69"/>
  <c r="FZ486" i="69"/>
  <c r="FY486" i="69"/>
  <c r="FX486" i="69"/>
  <c r="FW486" i="69"/>
  <c r="FV486" i="69"/>
  <c r="FU486" i="69"/>
  <c r="GN485" i="69"/>
  <c r="GM485" i="69"/>
  <c r="GL485" i="69"/>
  <c r="GK485" i="69"/>
  <c r="GJ485" i="69"/>
  <c r="GI485" i="69"/>
  <c r="GH485" i="69"/>
  <c r="GG485" i="69"/>
  <c r="GF485" i="69"/>
  <c r="GE485" i="69"/>
  <c r="GD485" i="69"/>
  <c r="GC485" i="69"/>
  <c r="GB485" i="69"/>
  <c r="GA485" i="69"/>
  <c r="FZ485" i="69"/>
  <c r="FY485" i="69"/>
  <c r="FX485" i="69"/>
  <c r="FW485" i="69"/>
  <c r="FV485" i="69"/>
  <c r="FU485" i="69"/>
  <c r="GN484" i="69"/>
  <c r="GM484" i="69"/>
  <c r="GL484" i="69"/>
  <c r="GK484" i="69"/>
  <c r="GJ484" i="69"/>
  <c r="GI484" i="69"/>
  <c r="GH484" i="69"/>
  <c r="GG484" i="69"/>
  <c r="GF484" i="69"/>
  <c r="GE484" i="69"/>
  <c r="GD484" i="69"/>
  <c r="GC484" i="69"/>
  <c r="GB484" i="69"/>
  <c r="GA484" i="69"/>
  <c r="FZ484" i="69"/>
  <c r="FY484" i="69"/>
  <c r="FX484" i="69"/>
  <c r="FW484" i="69"/>
  <c r="FV484" i="69"/>
  <c r="FU484" i="69"/>
  <c r="GN483" i="69"/>
  <c r="GM483" i="69"/>
  <c r="GL483" i="69"/>
  <c r="GK483" i="69"/>
  <c r="GJ483" i="69"/>
  <c r="GI483" i="69"/>
  <c r="GH483" i="69"/>
  <c r="GG483" i="69"/>
  <c r="GF483" i="69"/>
  <c r="GE483" i="69"/>
  <c r="GD483" i="69"/>
  <c r="GC483" i="69"/>
  <c r="GB483" i="69"/>
  <c r="GA483" i="69"/>
  <c r="FZ483" i="69"/>
  <c r="FY483" i="69"/>
  <c r="FX483" i="69"/>
  <c r="FW483" i="69"/>
  <c r="FV483" i="69"/>
  <c r="FU483" i="69"/>
  <c r="GN482" i="69"/>
  <c r="GM482" i="69"/>
  <c r="GL482" i="69"/>
  <c r="GK482" i="69"/>
  <c r="GJ482" i="69"/>
  <c r="GI482" i="69"/>
  <c r="GH482" i="69"/>
  <c r="GG482" i="69"/>
  <c r="GF482" i="69"/>
  <c r="GE482" i="69"/>
  <c r="GD482" i="69"/>
  <c r="GC482" i="69"/>
  <c r="GB482" i="69"/>
  <c r="GA482" i="69"/>
  <c r="FZ482" i="69"/>
  <c r="FY482" i="69"/>
  <c r="FX482" i="69"/>
  <c r="FW482" i="69"/>
  <c r="FV482" i="69"/>
  <c r="FU482" i="69"/>
  <c r="GN481" i="69"/>
  <c r="GM481" i="69"/>
  <c r="GL481" i="69"/>
  <c r="GK481" i="69"/>
  <c r="GJ481" i="69"/>
  <c r="GI481" i="69"/>
  <c r="GH481" i="69"/>
  <c r="GG481" i="69"/>
  <c r="GF481" i="69"/>
  <c r="GE481" i="69"/>
  <c r="GD481" i="69"/>
  <c r="GC481" i="69"/>
  <c r="GB481" i="69"/>
  <c r="GA481" i="69"/>
  <c r="FZ481" i="69"/>
  <c r="FY481" i="69"/>
  <c r="FX481" i="69"/>
  <c r="FW481" i="69"/>
  <c r="FV481" i="69"/>
  <c r="FU481" i="69"/>
  <c r="GN480" i="69"/>
  <c r="GM480" i="69"/>
  <c r="GL480" i="69"/>
  <c r="GK480" i="69"/>
  <c r="GJ480" i="69"/>
  <c r="GI480" i="69"/>
  <c r="GH480" i="69"/>
  <c r="GG480" i="69"/>
  <c r="GF480" i="69"/>
  <c r="GE480" i="69"/>
  <c r="GD480" i="69"/>
  <c r="GC480" i="69"/>
  <c r="GB480" i="69"/>
  <c r="GA480" i="69"/>
  <c r="FZ480" i="69"/>
  <c r="FY480" i="69"/>
  <c r="FX480" i="69"/>
  <c r="FW480" i="69"/>
  <c r="FV480" i="69"/>
  <c r="FU480" i="69"/>
  <c r="GN479" i="69"/>
  <c r="GM479" i="69"/>
  <c r="GL479" i="69"/>
  <c r="GK479" i="69"/>
  <c r="GJ479" i="69"/>
  <c r="GI479" i="69"/>
  <c r="GH479" i="69"/>
  <c r="GG479" i="69"/>
  <c r="GF479" i="69"/>
  <c r="GE479" i="69"/>
  <c r="GD479" i="69"/>
  <c r="GC479" i="69"/>
  <c r="GB479" i="69"/>
  <c r="GA479" i="69"/>
  <c r="FZ479" i="69"/>
  <c r="FY479" i="69"/>
  <c r="FX479" i="69"/>
  <c r="FW479" i="69"/>
  <c r="FV479" i="69"/>
  <c r="FU479" i="69"/>
  <c r="GN478" i="69"/>
  <c r="GM478" i="69"/>
  <c r="GL478" i="69"/>
  <c r="GK478" i="69"/>
  <c r="GJ478" i="69"/>
  <c r="GI478" i="69"/>
  <c r="GH478" i="69"/>
  <c r="GG478" i="69"/>
  <c r="GF478" i="69"/>
  <c r="GE478" i="69"/>
  <c r="GD478" i="69"/>
  <c r="GC478" i="69"/>
  <c r="GB478" i="69"/>
  <c r="GA478" i="69"/>
  <c r="FZ478" i="69"/>
  <c r="FY478" i="69"/>
  <c r="FX478" i="69"/>
  <c r="FW478" i="69"/>
  <c r="FV478" i="69"/>
  <c r="FU478" i="69"/>
  <c r="GN477" i="69"/>
  <c r="GM477" i="69"/>
  <c r="GL477" i="69"/>
  <c r="GK477" i="69"/>
  <c r="GJ477" i="69"/>
  <c r="GI477" i="69"/>
  <c r="GH477" i="69"/>
  <c r="GG477" i="69"/>
  <c r="GF477" i="69"/>
  <c r="GE477" i="69"/>
  <c r="GD477" i="69"/>
  <c r="GC477" i="69"/>
  <c r="GB477" i="69"/>
  <c r="GA477" i="69"/>
  <c r="FZ477" i="69"/>
  <c r="FY477" i="69"/>
  <c r="FX477" i="69"/>
  <c r="FW477" i="69"/>
  <c r="FV477" i="69"/>
  <c r="FU477" i="69"/>
  <c r="GN476" i="69"/>
  <c r="GM476" i="69"/>
  <c r="GL476" i="69"/>
  <c r="GK476" i="69"/>
  <c r="GJ476" i="69"/>
  <c r="GI476" i="69"/>
  <c r="GH476" i="69"/>
  <c r="GG476" i="69"/>
  <c r="GF476" i="69"/>
  <c r="GE476" i="69"/>
  <c r="GD476" i="69"/>
  <c r="GC476" i="69"/>
  <c r="GB476" i="69"/>
  <c r="GA476" i="69"/>
  <c r="FZ476" i="69"/>
  <c r="FY476" i="69"/>
  <c r="FX476" i="69"/>
  <c r="FW476" i="69"/>
  <c r="FV476" i="69"/>
  <c r="FU476" i="69"/>
  <c r="GN475" i="69"/>
  <c r="GM475" i="69"/>
  <c r="GL475" i="69"/>
  <c r="GK475" i="69"/>
  <c r="GJ475" i="69"/>
  <c r="GI475" i="69"/>
  <c r="GH475" i="69"/>
  <c r="GG475" i="69"/>
  <c r="GF475" i="69"/>
  <c r="GE475" i="69"/>
  <c r="GD475" i="69"/>
  <c r="GC475" i="69"/>
  <c r="GB475" i="69"/>
  <c r="GA475" i="69"/>
  <c r="FZ475" i="69"/>
  <c r="FY475" i="69"/>
  <c r="FX475" i="69"/>
  <c r="FW475" i="69"/>
  <c r="FV475" i="69"/>
  <c r="FU475" i="69"/>
  <c r="GK474" i="69"/>
  <c r="GJ474" i="69"/>
  <c r="GI474" i="69"/>
  <c r="GH474" i="69"/>
  <c r="GG474" i="69"/>
  <c r="GF474" i="69"/>
  <c r="GE474" i="69"/>
  <c r="GD474" i="69"/>
  <c r="GC474" i="69"/>
  <c r="GB474" i="69"/>
  <c r="GA474" i="69"/>
  <c r="FZ474" i="69"/>
  <c r="FY474" i="69"/>
  <c r="FX474" i="69"/>
  <c r="FW474" i="69"/>
  <c r="FV474" i="69"/>
  <c r="FU474" i="69"/>
  <c r="GK473" i="69"/>
  <c r="GJ473" i="69"/>
  <c r="GI473" i="69"/>
  <c r="GH473" i="69"/>
  <c r="GG473" i="69"/>
  <c r="GF473" i="69"/>
  <c r="GE473" i="69"/>
  <c r="GD473" i="69"/>
  <c r="GC473" i="69"/>
  <c r="GB473" i="69"/>
  <c r="GA473" i="69"/>
  <c r="FZ473" i="69"/>
  <c r="FY473" i="69"/>
  <c r="FX473" i="69"/>
  <c r="FW473" i="69"/>
  <c r="FV473" i="69"/>
  <c r="FU473" i="69"/>
  <c r="GK472" i="69"/>
  <c r="GJ472" i="69"/>
  <c r="GI472" i="69"/>
  <c r="GH472" i="69"/>
  <c r="GG472" i="69"/>
  <c r="GF472" i="69"/>
  <c r="GE472" i="69"/>
  <c r="GD472" i="69"/>
  <c r="GC472" i="69"/>
  <c r="GB472" i="69"/>
  <c r="GA472" i="69"/>
  <c r="FZ472" i="69"/>
  <c r="FX472" i="69"/>
  <c r="FW472" i="69"/>
  <c r="FV472" i="69"/>
  <c r="FU472" i="69"/>
  <c r="GK471" i="69"/>
  <c r="GJ471" i="69"/>
  <c r="GI471" i="69"/>
  <c r="GH471" i="69"/>
  <c r="GG471" i="69"/>
  <c r="GF471" i="69"/>
  <c r="GE471" i="69"/>
  <c r="GD471" i="69"/>
  <c r="GC471" i="69"/>
  <c r="GB471" i="69"/>
  <c r="GA471" i="69"/>
  <c r="FZ471" i="69"/>
  <c r="FY471" i="69"/>
  <c r="FX471" i="69"/>
  <c r="FW471" i="69"/>
  <c r="FV471" i="69"/>
  <c r="FU471" i="69"/>
  <c r="GK470" i="69"/>
  <c r="GJ470" i="69"/>
  <c r="GI470" i="69"/>
  <c r="GH470" i="69"/>
  <c r="GG470" i="69"/>
  <c r="GF470" i="69"/>
  <c r="GE470" i="69"/>
  <c r="GD470" i="69"/>
  <c r="GC470" i="69"/>
  <c r="GB470" i="69"/>
  <c r="GA470" i="69"/>
  <c r="FZ470" i="69"/>
  <c r="FY470" i="69"/>
  <c r="FX470" i="69"/>
  <c r="FW470" i="69"/>
  <c r="FV470" i="69"/>
  <c r="FU470" i="69"/>
  <c r="GK469" i="69"/>
  <c r="GJ469" i="69"/>
  <c r="GI469" i="69"/>
  <c r="GH469" i="69"/>
  <c r="GG469" i="69"/>
  <c r="GF469" i="69"/>
  <c r="GE469" i="69"/>
  <c r="GD469" i="69"/>
  <c r="GC469" i="69"/>
  <c r="GB469" i="69"/>
  <c r="GA469" i="69"/>
  <c r="FZ469" i="69"/>
  <c r="FY469" i="69"/>
  <c r="FX469" i="69"/>
  <c r="FW469" i="69"/>
  <c r="FV469" i="69"/>
  <c r="FU469" i="69"/>
  <c r="GN468" i="69"/>
  <c r="GM468" i="69"/>
  <c r="GL468" i="69"/>
  <c r="GK468" i="69"/>
  <c r="GJ468" i="69"/>
  <c r="GI468" i="69"/>
  <c r="GH468" i="69"/>
  <c r="GG468" i="69"/>
  <c r="GF468" i="69"/>
  <c r="GE468" i="69"/>
  <c r="GD468" i="69"/>
  <c r="GC468" i="69"/>
  <c r="GB468" i="69"/>
  <c r="GA468" i="69"/>
  <c r="FZ468" i="69"/>
  <c r="FY468" i="69"/>
  <c r="FX468" i="69"/>
  <c r="FW468" i="69"/>
  <c r="FV468" i="69"/>
  <c r="FU468" i="69"/>
  <c r="GK467" i="69"/>
  <c r="GJ467" i="69"/>
  <c r="GI467" i="69"/>
  <c r="GH467" i="69"/>
  <c r="GG467" i="69"/>
  <c r="GF467" i="69"/>
  <c r="GE467" i="69"/>
  <c r="GD467" i="69"/>
  <c r="GC467" i="69"/>
  <c r="GB467" i="69"/>
  <c r="GA467" i="69"/>
  <c r="FZ467" i="69"/>
  <c r="FY467" i="69"/>
  <c r="FX467" i="69"/>
  <c r="FW467" i="69"/>
  <c r="FV467" i="69"/>
  <c r="FU467" i="69"/>
  <c r="GK466" i="69"/>
  <c r="GJ466" i="69"/>
  <c r="GI466" i="69"/>
  <c r="GH466" i="69"/>
  <c r="GG466" i="69"/>
  <c r="GF466" i="69"/>
  <c r="GE466" i="69"/>
  <c r="GD466" i="69"/>
  <c r="GC466" i="69"/>
  <c r="GB466" i="69"/>
  <c r="GA466" i="69"/>
  <c r="FZ466" i="69"/>
  <c r="FY466" i="69"/>
  <c r="FX466" i="69"/>
  <c r="FW466" i="69"/>
  <c r="FV466" i="69"/>
  <c r="FU466" i="69"/>
  <c r="GK465" i="69"/>
  <c r="GJ465" i="69"/>
  <c r="GI465" i="69"/>
  <c r="GH465" i="69"/>
  <c r="GG465" i="69"/>
  <c r="GF465" i="69"/>
  <c r="GE465" i="69"/>
  <c r="GD465" i="69"/>
  <c r="GC465" i="69"/>
  <c r="GB465" i="69"/>
  <c r="GA465" i="69"/>
  <c r="FZ465" i="69"/>
  <c r="FY465" i="69"/>
  <c r="FX465" i="69"/>
  <c r="FW465" i="69"/>
  <c r="FV465" i="69"/>
  <c r="FU465" i="69"/>
  <c r="FU1" i="69"/>
  <c r="FX648" i="69" l="1"/>
  <c r="GF648" i="69"/>
  <c r="GM648" i="69"/>
  <c r="GB648" i="69"/>
  <c r="FZ648" i="69"/>
  <c r="GI648" i="69"/>
  <c r="FP645" i="69" l="1"/>
  <c r="FP644" i="69"/>
  <c r="FP643" i="69"/>
  <c r="FP642" i="69"/>
  <c r="FP641" i="69"/>
  <c r="FP640" i="69"/>
  <c r="FP639" i="69"/>
  <c r="FP638" i="69"/>
  <c r="FP637" i="69"/>
  <c r="FP636" i="69"/>
  <c r="FP635" i="69"/>
  <c r="FP634" i="69"/>
  <c r="FP633" i="69"/>
  <c r="FP632" i="69"/>
  <c r="FP631" i="69"/>
  <c r="FP630" i="69"/>
  <c r="FP629" i="69"/>
  <c r="FP628" i="69"/>
  <c r="FP627" i="69"/>
  <c r="FP626" i="69"/>
  <c r="FP625" i="69"/>
  <c r="FP624" i="69"/>
  <c r="FP623" i="69"/>
  <c r="FP622" i="69"/>
  <c r="FP621" i="69"/>
  <c r="FP620" i="69"/>
  <c r="FP619" i="69"/>
  <c r="FP618" i="69"/>
  <c r="FP617" i="69"/>
  <c r="FP616" i="69"/>
  <c r="FP615" i="69"/>
  <c r="FP614" i="69"/>
  <c r="FP613" i="69"/>
  <c r="FP612" i="69"/>
  <c r="FP611" i="69"/>
  <c r="FP610" i="69"/>
  <c r="FP609" i="69"/>
  <c r="FP608" i="69"/>
  <c r="FP607" i="69"/>
  <c r="FP606" i="69"/>
  <c r="FP605" i="69"/>
  <c r="FP604" i="69"/>
  <c r="FP603" i="69"/>
  <c r="FP602" i="69"/>
  <c r="FP601" i="69"/>
  <c r="FP600" i="69"/>
  <c r="FP599" i="69"/>
  <c r="FP598" i="69"/>
  <c r="FP597" i="69"/>
  <c r="FP596" i="69"/>
  <c r="FP595" i="69"/>
  <c r="FP594" i="69"/>
  <c r="FP593" i="69"/>
  <c r="FP592" i="69"/>
  <c r="FP591" i="69"/>
  <c r="FP590" i="69"/>
  <c r="FP589" i="69"/>
  <c r="FP588" i="69"/>
  <c r="FP584" i="69"/>
  <c r="FP580" i="69"/>
  <c r="FP579" i="69"/>
  <c r="FP578" i="69"/>
  <c r="FP577" i="69"/>
  <c r="FP576" i="69"/>
  <c r="FP570" i="69"/>
  <c r="FP569" i="69"/>
  <c r="FP568" i="69"/>
  <c r="FP565" i="69"/>
  <c r="FP564" i="69"/>
  <c r="FP563" i="69"/>
  <c r="FP561" i="69"/>
  <c r="FP560" i="69"/>
  <c r="FP559" i="69"/>
  <c r="FP558" i="69"/>
  <c r="FP555" i="69"/>
  <c r="FP554" i="69"/>
  <c r="FP553" i="69"/>
  <c r="FP552" i="69"/>
  <c r="FP551" i="69"/>
  <c r="FP550" i="69"/>
  <c r="FP549" i="69"/>
  <c r="FP548" i="69"/>
  <c r="FP547" i="69"/>
  <c r="FP546" i="69"/>
  <c r="FP545" i="69"/>
  <c r="FP544" i="69"/>
  <c r="FP543" i="69"/>
  <c r="FP542" i="69"/>
  <c r="FP541" i="69"/>
  <c r="FP540" i="69"/>
  <c r="FP539" i="69"/>
  <c r="FP538" i="69"/>
  <c r="FP537" i="69"/>
  <c r="FP536" i="69"/>
  <c r="FP535" i="69"/>
  <c r="FP534" i="69"/>
  <c r="FP533" i="69"/>
  <c r="FP532" i="69"/>
  <c r="FP531" i="69"/>
  <c r="FP530" i="69"/>
  <c r="FP529" i="69"/>
  <c r="FP528" i="69"/>
  <c r="FP527" i="69"/>
  <c r="FP526" i="69"/>
  <c r="FP519" i="69"/>
  <c r="FP515" i="69"/>
  <c r="FP514" i="69"/>
  <c r="FP513" i="69"/>
  <c r="FP512" i="69"/>
  <c r="FP510" i="69"/>
  <c r="FP509" i="69"/>
  <c r="FP508" i="69"/>
  <c r="FP507" i="69"/>
  <c r="FP506" i="69"/>
  <c r="FP505" i="69"/>
  <c r="FP504" i="69"/>
  <c r="FP503" i="69"/>
  <c r="FP502" i="69"/>
  <c r="FP500" i="69"/>
  <c r="FP499" i="69"/>
  <c r="FP494" i="69"/>
  <c r="FP493" i="69"/>
  <c r="FP488" i="69"/>
  <c r="FP487" i="69"/>
  <c r="FP485" i="69"/>
  <c r="FP484" i="69"/>
  <c r="FP483" i="69"/>
  <c r="FP482" i="69"/>
  <c r="FP481" i="69"/>
  <c r="FP480" i="69"/>
  <c r="FP479" i="69"/>
  <c r="FP478" i="69"/>
  <c r="FP477" i="69"/>
  <c r="FP476" i="69"/>
  <c r="FP475" i="69"/>
  <c r="FP468" i="69"/>
  <c r="EM384" i="69" l="1"/>
  <c r="EL384" i="69"/>
  <c r="EL379" i="69" s="1"/>
  <c r="EK384" i="69"/>
  <c r="EK379" i="69" s="1"/>
  <c r="GK379" i="69" s="1"/>
  <c r="EM382" i="69"/>
  <c r="EL382" i="69"/>
  <c r="EK382" i="69"/>
  <c r="FF378" i="69"/>
  <c r="EM380" i="69"/>
  <c r="EL380" i="69"/>
  <c r="EL377" i="69" s="1"/>
  <c r="EK374" i="69"/>
  <c r="EK372" i="69"/>
  <c r="EK370" i="69"/>
  <c r="EK367" i="69"/>
  <c r="EK361" i="69"/>
  <c r="EK357" i="69"/>
  <c r="EK355" i="69"/>
  <c r="EK353" i="69"/>
  <c r="EM458" i="69"/>
  <c r="EL458" i="69"/>
  <c r="EK458" i="69"/>
  <c r="EM456" i="69"/>
  <c r="EL456" i="69"/>
  <c r="EK456" i="69"/>
  <c r="EM453" i="69"/>
  <c r="EL453" i="69"/>
  <c r="EK453" i="69"/>
  <c r="EM451" i="69"/>
  <c r="EL451" i="69"/>
  <c r="EM432" i="69"/>
  <c r="EM429" i="69" s="1"/>
  <c r="EL432" i="69"/>
  <c r="EL429" i="69" s="1"/>
  <c r="EM426" i="69"/>
  <c r="EL426" i="69"/>
  <c r="EM422" i="69"/>
  <c r="EL422" i="69"/>
  <c r="EK422" i="69"/>
  <c r="EM420" i="69"/>
  <c r="EL420" i="69"/>
  <c r="EK420" i="69"/>
  <c r="EM418" i="69"/>
  <c r="EL418" i="69"/>
  <c r="EK418" i="69"/>
  <c r="EM416" i="69"/>
  <c r="EL416" i="69"/>
  <c r="EM407" i="69"/>
  <c r="EL407" i="69"/>
  <c r="EK407" i="69"/>
  <c r="EM405" i="69"/>
  <c r="EL405" i="69"/>
  <c r="EK405" i="69"/>
  <c r="EM400" i="69"/>
  <c r="EL400" i="69"/>
  <c r="EK400" i="69"/>
  <c r="EM398" i="69"/>
  <c r="EL398" i="69"/>
  <c r="EK398" i="69"/>
  <c r="EM396" i="69"/>
  <c r="EL396" i="69"/>
  <c r="EK396" i="69"/>
  <c r="EM394" i="69"/>
  <c r="EL394" i="69"/>
  <c r="EL374" i="69"/>
  <c r="EL372" i="69"/>
  <c r="EL370" i="69"/>
  <c r="EL367" i="69"/>
  <c r="EL361" i="69"/>
  <c r="EL357" i="69"/>
  <c r="EL355" i="69"/>
  <c r="EL353" i="69"/>
  <c r="EM343" i="69"/>
  <c r="EL343" i="69"/>
  <c r="EK343" i="69"/>
  <c r="EM340" i="69"/>
  <c r="EL340" i="69"/>
  <c r="EK334" i="69"/>
  <c r="EM331" i="69"/>
  <c r="EL331" i="69"/>
  <c r="EK331" i="69"/>
  <c r="EM329" i="69"/>
  <c r="EL329" i="69"/>
  <c r="EM325" i="69"/>
  <c r="EL325" i="69"/>
  <c r="EK325" i="69"/>
  <c r="EK324" i="69" s="1"/>
  <c r="EK323" i="69" s="1"/>
  <c r="EM323" i="69"/>
  <c r="EM321" i="69" s="1"/>
  <c r="EL323" i="69"/>
  <c r="EL321" i="69" s="1"/>
  <c r="EM317" i="69"/>
  <c r="EM316" i="69" s="1"/>
  <c r="EM315" i="69" s="1"/>
  <c r="EL317" i="69"/>
  <c r="EL316" i="69" s="1"/>
  <c r="EL315" i="69" s="1"/>
  <c r="EK317" i="69"/>
  <c r="EK316" i="69" s="1"/>
  <c r="EK315" i="69" s="1"/>
  <c r="EM311" i="69"/>
  <c r="EL311" i="69"/>
  <c r="EK311" i="69"/>
  <c r="EK310" i="69" s="1"/>
  <c r="EM307" i="69"/>
  <c r="EL307" i="69"/>
  <c r="EK307" i="69"/>
  <c r="EM305" i="69"/>
  <c r="EL305" i="69"/>
  <c r="EK305" i="69"/>
  <c r="EM303" i="69"/>
  <c r="EL303" i="69"/>
  <c r="EK303" i="69"/>
  <c r="EM301" i="69"/>
  <c r="EM300" i="69" s="1"/>
  <c r="EL301" i="69"/>
  <c r="EL300" i="69" s="1"/>
  <c r="EM293" i="69"/>
  <c r="EL293" i="69"/>
  <c r="EK293" i="69"/>
  <c r="EK292" i="69" s="1"/>
  <c r="EK291" i="69" s="1"/>
  <c r="EM291" i="69"/>
  <c r="EL291" i="69"/>
  <c r="EK287" i="69"/>
  <c r="EM285" i="69"/>
  <c r="EL285" i="69"/>
  <c r="EK285" i="69"/>
  <c r="EM283" i="69"/>
  <c r="EL283" i="69"/>
  <c r="EK283" i="69"/>
  <c r="EM280" i="69"/>
  <c r="EM279" i="69" s="1"/>
  <c r="EL280" i="69"/>
  <c r="EL279" i="69" s="1"/>
  <c r="EK280" i="69"/>
  <c r="EK279" i="69" s="1"/>
  <c r="EM276" i="69"/>
  <c r="EL276" i="69"/>
  <c r="EK276" i="69"/>
  <c r="EK275" i="69" s="1"/>
  <c r="EM273" i="69"/>
  <c r="EM272" i="69" s="1"/>
  <c r="EL273" i="69"/>
  <c r="EL272" i="69" s="1"/>
  <c r="EK273" i="69"/>
  <c r="EK272" i="69" s="1"/>
  <c r="EM270" i="69"/>
  <c r="EL270" i="69"/>
  <c r="EK270" i="69"/>
  <c r="EM267" i="69"/>
  <c r="EL267" i="69"/>
  <c r="EK267" i="69"/>
  <c r="EM264" i="69"/>
  <c r="EL264" i="69"/>
  <c r="EK264" i="69"/>
  <c r="EM261" i="69"/>
  <c r="EL261" i="69"/>
  <c r="EK261" i="69"/>
  <c r="EM257" i="69"/>
  <c r="EL257" i="69"/>
  <c r="EK257" i="69"/>
  <c r="EM255" i="69"/>
  <c r="EL255" i="69"/>
  <c r="EK255" i="69"/>
  <c r="EM253" i="69"/>
  <c r="EL253" i="69"/>
  <c r="EK253" i="69"/>
  <c r="EM251" i="69"/>
  <c r="EL251" i="69"/>
  <c r="FO300" i="69" l="1"/>
  <c r="EK330" i="69"/>
  <c r="EK329" i="69" s="1"/>
  <c r="EK352" i="69"/>
  <c r="EK351" i="69" s="1"/>
  <c r="EK260" i="69"/>
  <c r="EK302" i="69"/>
  <c r="EK301" i="69" s="1"/>
  <c r="EK300" i="69" s="1"/>
  <c r="GL300" i="69" s="1"/>
  <c r="EL299" i="69"/>
  <c r="EK252" i="69"/>
  <c r="EM299" i="69"/>
  <c r="EK395" i="69"/>
  <c r="EK394" i="69" s="1"/>
  <c r="EM322" i="69"/>
  <c r="EK452" i="69"/>
  <c r="EK451" i="69" s="1"/>
  <c r="EL322" i="69"/>
  <c r="EK282" i="69"/>
  <c r="EK278" i="69" s="1"/>
  <c r="EK321" i="69"/>
  <c r="EK322" i="69"/>
  <c r="EL352" i="69"/>
  <c r="EL351" i="69" s="1"/>
  <c r="FN379" i="69"/>
  <c r="EK381" i="69"/>
  <c r="EK380" i="69" s="1"/>
  <c r="EK377" i="69" s="1"/>
  <c r="FH314" i="69"/>
  <c r="EK314" i="69"/>
  <c r="GE314" i="69" s="1"/>
  <c r="EK313" i="69"/>
  <c r="EL313" i="69"/>
  <c r="EL314" i="69"/>
  <c r="EM313" i="69"/>
  <c r="EM314" i="69"/>
  <c r="EM225" i="69"/>
  <c r="EM224" i="69" s="1"/>
  <c r="EM208" i="69" s="1"/>
  <c r="EL225" i="69"/>
  <c r="EL224" i="69" s="1"/>
  <c r="EL208" i="69" s="1"/>
  <c r="EK225" i="69"/>
  <c r="EK224" i="69" s="1"/>
  <c r="EM222" i="69"/>
  <c r="EL222" i="69"/>
  <c r="EK222" i="69"/>
  <c r="EM216" i="69"/>
  <c r="EL216" i="69"/>
  <c r="EK216" i="69"/>
  <c r="EM214" i="69"/>
  <c r="EL214" i="69"/>
  <c r="EK214" i="69"/>
  <c r="EM212" i="69"/>
  <c r="EL212" i="69"/>
  <c r="EK212" i="69"/>
  <c r="EM210" i="69"/>
  <c r="EL210" i="69"/>
  <c r="EK210" i="69"/>
  <c r="EM199" i="69"/>
  <c r="EL199" i="69"/>
  <c r="EK199" i="69"/>
  <c r="EM197" i="69"/>
  <c r="EL197" i="69"/>
  <c r="EK197" i="69"/>
  <c r="EM186" i="69"/>
  <c r="EL186" i="69"/>
  <c r="EK186" i="69"/>
  <c r="EM180" i="69"/>
  <c r="EL180" i="69"/>
  <c r="EK180" i="69"/>
  <c r="EK175" i="69"/>
  <c r="EK171" i="69"/>
  <c r="EK169" i="69"/>
  <c r="EM166" i="69"/>
  <c r="EL166" i="69"/>
  <c r="EK166" i="69"/>
  <c r="EM164" i="69"/>
  <c r="EL164" i="69"/>
  <c r="EM150" i="69"/>
  <c r="EL150" i="69"/>
  <c r="EK150" i="69"/>
  <c r="EK149" i="69" s="1"/>
  <c r="EM147" i="69"/>
  <c r="EL147" i="69"/>
  <c r="EK147" i="69"/>
  <c r="EM144" i="69"/>
  <c r="EL144" i="69"/>
  <c r="EK144" i="69"/>
  <c r="EM142" i="69"/>
  <c r="EL142" i="69"/>
  <c r="EM140" i="69"/>
  <c r="EL140" i="69"/>
  <c r="EK140" i="69"/>
  <c r="EK139" i="69" s="1"/>
  <c r="EM136" i="69"/>
  <c r="EL136" i="69"/>
  <c r="EK136" i="69"/>
  <c r="EM129" i="69"/>
  <c r="EL129" i="69"/>
  <c r="EK129" i="69"/>
  <c r="EM124" i="69"/>
  <c r="EL124" i="69"/>
  <c r="EK124" i="69"/>
  <c r="EM120" i="69"/>
  <c r="EL120" i="69"/>
  <c r="EK120" i="69"/>
  <c r="EM117" i="69"/>
  <c r="EL117" i="69"/>
  <c r="EK117" i="69"/>
  <c r="EK116" i="69" s="1"/>
  <c r="EM115" i="69"/>
  <c r="EL115" i="69"/>
  <c r="EM108" i="69"/>
  <c r="EL108" i="69"/>
  <c r="EM106" i="69"/>
  <c r="EL106" i="69"/>
  <c r="EK106" i="69"/>
  <c r="EM103" i="69"/>
  <c r="EL103" i="69"/>
  <c r="EK103" i="69"/>
  <c r="EM101" i="69"/>
  <c r="EL101" i="69"/>
  <c r="EK101" i="69"/>
  <c r="EM99" i="69"/>
  <c r="EL99" i="69"/>
  <c r="EK99" i="69"/>
  <c r="EM97" i="69"/>
  <c r="EL97" i="69"/>
  <c r="EK97" i="69"/>
  <c r="EM93" i="69"/>
  <c r="EL93" i="69"/>
  <c r="EK93" i="69"/>
  <c r="EM90" i="69"/>
  <c r="EM89" i="69" s="1"/>
  <c r="EL90" i="69"/>
  <c r="EL89" i="69" s="1"/>
  <c r="EK90" i="69"/>
  <c r="EK89" i="69" s="1"/>
  <c r="EM83" i="69"/>
  <c r="EL83" i="69"/>
  <c r="EK83" i="69"/>
  <c r="EK82" i="69" s="1"/>
  <c r="EK81" i="69" s="1"/>
  <c r="EM81" i="69"/>
  <c r="EM80" i="69" s="1"/>
  <c r="EL81" i="69"/>
  <c r="EL80" i="69" s="1"/>
  <c r="EM73" i="69"/>
  <c r="EL73" i="69"/>
  <c r="EK73" i="69"/>
  <c r="EK72" i="69" s="1"/>
  <c r="EK71" i="69" s="1"/>
  <c r="EM71" i="69"/>
  <c r="EM70" i="69" s="1"/>
  <c r="EL71" i="69"/>
  <c r="EL70" i="69" s="1"/>
  <c r="EM66" i="69"/>
  <c r="EL66" i="69"/>
  <c r="EK66" i="69"/>
  <c r="EM58" i="69"/>
  <c r="EL58" i="69"/>
  <c r="EK58" i="69"/>
  <c r="EM55" i="69"/>
  <c r="EL55" i="69"/>
  <c r="EK55" i="69"/>
  <c r="EM52" i="69"/>
  <c r="EL52" i="69"/>
  <c r="EK52" i="69"/>
  <c r="EM50" i="69"/>
  <c r="EL50" i="69"/>
  <c r="EM45" i="69"/>
  <c r="EL45" i="69"/>
  <c r="EK45" i="69"/>
  <c r="EK44" i="69" s="1"/>
  <c r="EM38" i="69"/>
  <c r="EL38" i="69"/>
  <c r="EK38" i="69"/>
  <c r="EM27" i="69"/>
  <c r="EL27" i="69"/>
  <c r="EK27" i="69"/>
  <c r="EM21" i="69"/>
  <c r="EL21" i="69"/>
  <c r="EK21" i="69"/>
  <c r="EM17" i="69"/>
  <c r="EL17" i="69"/>
  <c r="EK17" i="69"/>
  <c r="EM15" i="69"/>
  <c r="EL15" i="69"/>
  <c r="GN322" i="69" l="1"/>
  <c r="FQ322" i="69"/>
  <c r="EK251" i="69"/>
  <c r="EL79" i="69"/>
  <c r="EK143" i="69"/>
  <c r="EK142" i="69" s="1"/>
  <c r="EK51" i="69"/>
  <c r="EK50" i="69" s="1"/>
  <c r="EK299" i="69"/>
  <c r="EK165" i="69"/>
  <c r="EK209" i="69"/>
  <c r="EK208" i="69" s="1"/>
  <c r="EL92" i="69"/>
  <c r="EM92" i="69"/>
  <c r="EK119" i="69"/>
  <c r="EK115" i="69" s="1"/>
  <c r="EM79" i="69"/>
  <c r="EK16" i="69"/>
  <c r="EK15" i="69" s="1"/>
  <c r="EM68" i="69"/>
  <c r="EL68" i="69"/>
  <c r="EK174" i="69"/>
  <c r="EK92" i="69"/>
  <c r="EK80" i="69"/>
  <c r="FY80" i="69" s="1"/>
  <c r="EK79" i="69"/>
  <c r="EK70" i="69"/>
  <c r="FY70" i="69" s="1"/>
  <c r="EK68" i="69"/>
  <c r="FB70" i="69"/>
  <c r="FB80" i="69"/>
  <c r="EK164" i="69" l="1"/>
  <c r="DM114" i="63"/>
  <c r="DM112" i="63"/>
  <c r="DM110" i="63"/>
  <c r="DM108" i="63"/>
  <c r="DM106" i="63"/>
  <c r="DM104" i="63"/>
  <c r="DM100" i="63"/>
  <c r="DM99" i="63"/>
  <c r="DM98" i="63"/>
  <c r="DM94" i="63"/>
  <c r="DM92" i="63"/>
  <c r="DM90" i="63"/>
  <c r="DM89" i="63"/>
  <c r="DM88" i="63"/>
  <c r="DM87" i="63"/>
  <c r="DM84" i="63"/>
  <c r="DM82" i="63"/>
  <c r="DM81" i="63"/>
  <c r="DM80" i="63"/>
  <c r="DM79" i="63"/>
  <c r="DM78" i="63"/>
  <c r="DM75" i="63"/>
  <c r="DM73" i="63"/>
  <c r="DM72" i="63"/>
  <c r="DM70" i="63"/>
  <c r="DM69" i="63"/>
  <c r="DM67" i="63"/>
  <c r="DM64" i="63"/>
  <c r="DM62" i="63"/>
  <c r="DM61" i="63"/>
  <c r="DM60" i="63"/>
  <c r="DM58" i="63"/>
  <c r="DM57" i="63"/>
  <c r="DM56" i="63"/>
  <c r="DM55" i="63"/>
  <c r="DM53" i="63"/>
  <c r="DM52" i="63"/>
  <c r="DM51" i="63"/>
  <c r="DM48" i="63"/>
  <c r="DM46" i="63"/>
  <c r="DM45" i="63"/>
  <c r="DM44" i="63"/>
  <c r="DM43" i="63"/>
  <c r="DM40" i="63"/>
  <c r="DM39" i="63"/>
  <c r="DM38" i="63"/>
  <c r="DM36" i="63"/>
  <c r="DM35" i="63"/>
  <c r="DM34" i="63"/>
  <c r="DM32" i="63"/>
  <c r="DM31" i="63"/>
  <c r="DM30" i="63"/>
  <c r="DM28" i="63"/>
  <c r="DM27" i="63"/>
  <c r="DM26" i="63"/>
  <c r="DM23" i="63"/>
  <c r="DM22" i="63"/>
  <c r="DM21" i="63"/>
  <c r="DM19" i="63"/>
  <c r="DM18" i="63"/>
  <c r="DM16" i="63"/>
  <c r="DM14" i="63"/>
  <c r="DM13" i="63"/>
  <c r="DM11" i="63"/>
  <c r="DN18" i="63"/>
  <c r="DN114" i="63"/>
  <c r="DN112" i="63"/>
  <c r="DN110" i="63"/>
  <c r="DN108" i="63"/>
  <c r="DN106" i="63"/>
  <c r="DN104" i="63"/>
  <c r="DN100" i="63"/>
  <c r="DN99" i="63"/>
  <c r="DN98" i="63"/>
  <c r="DN94" i="63"/>
  <c r="DN92" i="63"/>
  <c r="DN90" i="63"/>
  <c r="DN89" i="63"/>
  <c r="DN88" i="63"/>
  <c r="DN87" i="63"/>
  <c r="DN84" i="63"/>
  <c r="DN82" i="63"/>
  <c r="DN81" i="63"/>
  <c r="DN80" i="63"/>
  <c r="DN79" i="63"/>
  <c r="DN78" i="63"/>
  <c r="DN75" i="63"/>
  <c r="DN73" i="63"/>
  <c r="DN72" i="63"/>
  <c r="DN70" i="63"/>
  <c r="DN69" i="63"/>
  <c r="DN67" i="63"/>
  <c r="DN64" i="63"/>
  <c r="DN62" i="63"/>
  <c r="DN61" i="63"/>
  <c r="DN60" i="63"/>
  <c r="DN58" i="63"/>
  <c r="DN57" i="63"/>
  <c r="DN56" i="63"/>
  <c r="DN55" i="63"/>
  <c r="DN53" i="63"/>
  <c r="DN52" i="63"/>
  <c r="DN51" i="63"/>
  <c r="DN48" i="63"/>
  <c r="DN46" i="63"/>
  <c r="DN45" i="63"/>
  <c r="DN44" i="63"/>
  <c r="DN43" i="63"/>
  <c r="DN40" i="63"/>
  <c r="DN39" i="63"/>
  <c r="DN38" i="63"/>
  <c r="DN36" i="63"/>
  <c r="DN35" i="63"/>
  <c r="DN34" i="63"/>
  <c r="DN32" i="63"/>
  <c r="DN31" i="63"/>
  <c r="DN30" i="63"/>
  <c r="DN28" i="63"/>
  <c r="DN27" i="63"/>
  <c r="DN26" i="63"/>
  <c r="DN23" i="63"/>
  <c r="DN22" i="63"/>
  <c r="DN21" i="63"/>
  <c r="DN19" i="63"/>
  <c r="DN16" i="63"/>
  <c r="DN14" i="63"/>
  <c r="DN13" i="63"/>
  <c r="DN11" i="63"/>
  <c r="EI647" i="69" l="1"/>
  <c r="EI645" i="69"/>
  <c r="EI643" i="69"/>
  <c r="EI639" i="69"/>
  <c r="EI637" i="69"/>
  <c r="EI636" i="69"/>
  <c r="EI635" i="69"/>
  <c r="EI634" i="69"/>
  <c r="EI633" i="69"/>
  <c r="EI632" i="69"/>
  <c r="EI631" i="69"/>
  <c r="EI630" i="69"/>
  <c r="EI629" i="69"/>
  <c r="EI628" i="69"/>
  <c r="EI627" i="69"/>
  <c r="EI626" i="69"/>
  <c r="EI625" i="69"/>
  <c r="EI624" i="69"/>
  <c r="EI623" i="69"/>
  <c r="EI622" i="69"/>
  <c r="EI621" i="69"/>
  <c r="EI620" i="69"/>
  <c r="EI619" i="69"/>
  <c r="EI618" i="69"/>
  <c r="EI617" i="69"/>
  <c r="EI616" i="69"/>
  <c r="EI615" i="69"/>
  <c r="EI614" i="69"/>
  <c r="EI613" i="69"/>
  <c r="EI612" i="69"/>
  <c r="EI611" i="69"/>
  <c r="EI610" i="69"/>
  <c r="EI609" i="69"/>
  <c r="EI608" i="69"/>
  <c r="EI607" i="69"/>
  <c r="EI606" i="69"/>
  <c r="EI605" i="69"/>
  <c r="EI604" i="69"/>
  <c r="EI603" i="69"/>
  <c r="EI602" i="69"/>
  <c r="EI601" i="69"/>
  <c r="EI600" i="69"/>
  <c r="EI599" i="69"/>
  <c r="EI598" i="69"/>
  <c r="EI597" i="69"/>
  <c r="EI596" i="69"/>
  <c r="EI595" i="69"/>
  <c r="EI594" i="69"/>
  <c r="EI593" i="69"/>
  <c r="EI592" i="69"/>
  <c r="EI591" i="69"/>
  <c r="EI590" i="69"/>
  <c r="EI589" i="69"/>
  <c r="EI588" i="69"/>
  <c r="EI587" i="69"/>
  <c r="EI586" i="69"/>
  <c r="EI585" i="69"/>
  <c r="EI584" i="69"/>
  <c r="EI583" i="69"/>
  <c r="EI582" i="69"/>
  <c r="EI581" i="69"/>
  <c r="EI580" i="69"/>
  <c r="EI579" i="69"/>
  <c r="EI577" i="69"/>
  <c r="EI573" i="69"/>
  <c r="EI572" i="69"/>
  <c r="EI570" i="69"/>
  <c r="EI569" i="69"/>
  <c r="EI565" i="69"/>
  <c r="EI564" i="69"/>
  <c r="EI561" i="69"/>
  <c r="EI560" i="69"/>
  <c r="EI559" i="69"/>
  <c r="EI558" i="69"/>
  <c r="EI557" i="69"/>
  <c r="EI556" i="69"/>
  <c r="EI555" i="69"/>
  <c r="EI554" i="69"/>
  <c r="EI553" i="69"/>
  <c r="EI552" i="69"/>
  <c r="EI551" i="69"/>
  <c r="EI549" i="69"/>
  <c r="EI548" i="69"/>
  <c r="EI547" i="69"/>
  <c r="EI546" i="69"/>
  <c r="EI545" i="69"/>
  <c r="EI544" i="69"/>
  <c r="EI543" i="69"/>
  <c r="EI542" i="69"/>
  <c r="EI541" i="69"/>
  <c r="EI540" i="69"/>
  <c r="EI539" i="69"/>
  <c r="EI538" i="69"/>
  <c r="EI537" i="69"/>
  <c r="EI536" i="69"/>
  <c r="EI535" i="69"/>
  <c r="EI534" i="69"/>
  <c r="EI533" i="69"/>
  <c r="EI532" i="69"/>
  <c r="EI531" i="69"/>
  <c r="EI530" i="69"/>
  <c r="EI529" i="69"/>
  <c r="EI528" i="69"/>
  <c r="EI527" i="69"/>
  <c r="EI526" i="69"/>
  <c r="EI525" i="69"/>
  <c r="EI524" i="69"/>
  <c r="EI523" i="69"/>
  <c r="EI522" i="69"/>
  <c r="EI521" i="69"/>
  <c r="EI520" i="69"/>
  <c r="EI519" i="69"/>
  <c r="EI518" i="69"/>
  <c r="EI517" i="69"/>
  <c r="EI516" i="69"/>
  <c r="EI515" i="69"/>
  <c r="EI513" i="69"/>
  <c r="EI510" i="69"/>
  <c r="EI508" i="69"/>
  <c r="EI507" i="69"/>
  <c r="EI506" i="69"/>
  <c r="EI505" i="69"/>
  <c r="EI503" i="69"/>
  <c r="EI500" i="69"/>
  <c r="EI496" i="69"/>
  <c r="EI494" i="69"/>
  <c r="EI490" i="69"/>
  <c r="EI488" i="69"/>
  <c r="EI485" i="69"/>
  <c r="EI484" i="69"/>
  <c r="EI483" i="69"/>
  <c r="EI482" i="69"/>
  <c r="EI480" i="69"/>
  <c r="EI479" i="69"/>
  <c r="EI477" i="69"/>
  <c r="EI476" i="69"/>
  <c r="EI471" i="69"/>
  <c r="EI468" i="69"/>
  <c r="EI467" i="69"/>
  <c r="EI466" i="69"/>
  <c r="EI465" i="69"/>
  <c r="EI460" i="69"/>
  <c r="EI459" i="69"/>
  <c r="EI457" i="69"/>
  <c r="EI455" i="69"/>
  <c r="EI445" i="69"/>
  <c r="EI442" i="69"/>
  <c r="EI441" i="69"/>
  <c r="EI439" i="69"/>
  <c r="EI437" i="69"/>
  <c r="EI435" i="69"/>
  <c r="EI433" i="69"/>
  <c r="EJ430" i="69"/>
  <c r="EI428" i="69"/>
  <c r="EI427" i="69"/>
  <c r="EI423" i="69"/>
  <c r="EI421" i="69"/>
  <c r="EI419" i="69"/>
  <c r="EI410" i="69"/>
  <c r="EI409" i="69"/>
  <c r="EI408" i="69"/>
  <c r="EI406" i="69"/>
  <c r="EI404" i="69"/>
  <c r="EI403" i="69"/>
  <c r="EI402" i="69"/>
  <c r="EI401" i="69"/>
  <c r="EI399" i="69"/>
  <c r="EI397" i="69"/>
  <c r="EI386" i="69"/>
  <c r="EI385" i="69"/>
  <c r="EI383" i="69"/>
  <c r="EI376" i="69"/>
  <c r="EI375" i="69"/>
  <c r="EI373" i="69"/>
  <c r="EI371" i="69"/>
  <c r="EI369" i="69"/>
  <c r="EI368" i="69"/>
  <c r="EI366" i="69"/>
  <c r="EI365" i="69"/>
  <c r="EI364" i="69"/>
  <c r="EI363" i="69"/>
  <c r="EI362" i="69"/>
  <c r="EI360" i="69"/>
  <c r="EI359" i="69"/>
  <c r="EI358" i="69"/>
  <c r="EI356" i="69"/>
  <c r="EI354" i="69"/>
  <c r="EI344" i="69"/>
  <c r="EI342" i="69"/>
  <c r="EI341" i="69"/>
  <c r="EI339" i="69"/>
  <c r="EI338" i="69"/>
  <c r="EI337" i="69"/>
  <c r="EI336" i="69"/>
  <c r="EI335" i="69"/>
  <c r="EI333" i="69"/>
  <c r="EI332" i="69"/>
  <c r="EI326" i="69"/>
  <c r="EI318" i="69"/>
  <c r="EI312" i="69"/>
  <c r="EI308" i="69"/>
  <c r="EI306" i="69"/>
  <c r="EI304" i="69"/>
  <c r="EI294" i="69"/>
  <c r="EI288" i="69"/>
  <c r="EI286" i="69"/>
  <c r="EI284" i="69"/>
  <c r="EI281" i="69"/>
  <c r="EI277" i="69"/>
  <c r="EI274" i="69"/>
  <c r="EI271" i="69"/>
  <c r="EI269" i="69"/>
  <c r="EI268" i="69"/>
  <c r="EI266" i="69"/>
  <c r="EI265" i="69"/>
  <c r="EI263" i="69"/>
  <c r="EI262" i="69"/>
  <c r="EI259" i="69"/>
  <c r="EI258" i="69"/>
  <c r="EI256" i="69"/>
  <c r="EI254" i="69"/>
  <c r="EI248" i="69"/>
  <c r="EI246" i="69"/>
  <c r="EI239" i="69"/>
  <c r="EI238" i="69"/>
  <c r="EI237" i="69"/>
  <c r="EI236" i="69"/>
  <c r="EI234" i="69"/>
  <c r="EI229" i="69"/>
  <c r="EI227" i="69"/>
  <c r="EI226" i="69"/>
  <c r="EI223" i="69"/>
  <c r="EI221" i="69"/>
  <c r="EI220" i="69"/>
  <c r="EI219" i="69"/>
  <c r="EI218" i="69"/>
  <c r="EI217" i="69"/>
  <c r="EI215" i="69"/>
  <c r="EI213" i="69"/>
  <c r="EI211" i="69"/>
  <c r="EI203" i="69"/>
  <c r="EI202" i="69"/>
  <c r="EI201" i="69"/>
  <c r="EI200" i="69"/>
  <c r="EI198" i="69"/>
  <c r="EI196" i="69"/>
  <c r="EI195" i="69"/>
  <c r="EI194" i="69"/>
  <c r="EI193" i="69"/>
  <c r="EI192" i="69"/>
  <c r="EI191" i="69"/>
  <c r="EI190" i="69"/>
  <c r="EI189" i="69"/>
  <c r="EI188" i="69"/>
  <c r="EI187" i="69"/>
  <c r="EI185" i="69"/>
  <c r="EI184" i="69"/>
  <c r="EI183" i="69"/>
  <c r="EI182" i="69"/>
  <c r="EI181" i="69"/>
  <c r="EI179" i="69"/>
  <c r="EI178" i="69"/>
  <c r="EI177" i="69"/>
  <c r="EI176" i="69"/>
  <c r="EI173" i="69"/>
  <c r="EI172" i="69"/>
  <c r="EI170" i="69"/>
  <c r="EI168" i="69"/>
  <c r="EI167" i="69"/>
  <c r="EI156" i="69"/>
  <c r="EI151" i="69"/>
  <c r="EI148" i="69"/>
  <c r="EI146" i="69"/>
  <c r="EI145" i="69"/>
  <c r="EI141" i="69"/>
  <c r="EI138" i="69"/>
  <c r="EI137" i="69"/>
  <c r="EI135" i="69"/>
  <c r="EI134" i="69"/>
  <c r="EI133" i="69"/>
  <c r="EI132" i="69"/>
  <c r="EI131" i="69"/>
  <c r="EI130" i="69"/>
  <c r="EI128" i="69"/>
  <c r="EI127" i="69"/>
  <c r="EI126" i="69"/>
  <c r="EI125" i="69"/>
  <c r="EI123" i="69"/>
  <c r="EI122" i="69"/>
  <c r="EI121" i="69"/>
  <c r="EI118" i="69"/>
  <c r="EI111" i="69"/>
  <c r="EI109" i="69"/>
  <c r="EI107" i="69"/>
  <c r="EI104" i="69"/>
  <c r="EI102" i="69"/>
  <c r="EI100" i="69"/>
  <c r="EI98" i="69"/>
  <c r="EI96" i="69"/>
  <c r="EI95" i="69"/>
  <c r="EI94" i="69"/>
  <c r="EI91" i="69"/>
  <c r="EI84" i="69"/>
  <c r="EI78" i="69"/>
  <c r="EI75" i="69"/>
  <c r="EI74" i="69"/>
  <c r="EI69" i="69"/>
  <c r="EI67" i="69"/>
  <c r="EI65" i="69"/>
  <c r="EI64" i="69"/>
  <c r="EI63" i="69"/>
  <c r="EI62" i="69"/>
  <c r="EI61" i="69"/>
  <c r="EI60" i="69"/>
  <c r="EI59" i="69"/>
  <c r="EI57" i="69"/>
  <c r="EI56" i="69"/>
  <c r="EI54" i="69"/>
  <c r="EI53" i="69"/>
  <c r="EI47" i="69"/>
  <c r="EI46" i="69"/>
  <c r="EI43" i="69"/>
  <c r="EI42" i="69"/>
  <c r="EI41" i="69"/>
  <c r="EI40" i="69"/>
  <c r="EI39" i="69"/>
  <c r="EI37" i="69"/>
  <c r="EI36" i="69"/>
  <c r="EI35" i="69"/>
  <c r="EI34" i="69"/>
  <c r="EI33" i="69"/>
  <c r="EI32" i="69"/>
  <c r="EI31" i="69"/>
  <c r="EI30" i="69"/>
  <c r="EI29" i="69"/>
  <c r="EI28" i="69"/>
  <c r="EI26" i="69"/>
  <c r="EI25" i="69"/>
  <c r="EI24" i="69"/>
  <c r="EI23" i="69"/>
  <c r="EI22" i="69"/>
  <c r="EI20" i="69"/>
  <c r="EI19" i="69"/>
  <c r="EI18" i="69"/>
  <c r="EI13" i="69"/>
  <c r="EJ647" i="69"/>
  <c r="EJ645" i="69"/>
  <c r="EJ643" i="69"/>
  <c r="EJ639" i="69"/>
  <c r="EJ637" i="69"/>
  <c r="EJ636" i="69"/>
  <c r="EJ635" i="69"/>
  <c r="EJ634" i="69"/>
  <c r="EJ633" i="69"/>
  <c r="EJ632" i="69"/>
  <c r="EJ631" i="69"/>
  <c r="EJ630" i="69"/>
  <c r="EJ629" i="69"/>
  <c r="EJ628" i="69"/>
  <c r="EJ627" i="69"/>
  <c r="EJ626" i="69"/>
  <c r="EJ625" i="69"/>
  <c r="EJ624" i="69"/>
  <c r="EJ623" i="69"/>
  <c r="EJ622" i="69"/>
  <c r="EJ621" i="69"/>
  <c r="EJ620" i="69"/>
  <c r="EJ619" i="69"/>
  <c r="EJ618" i="69"/>
  <c r="EJ617" i="69"/>
  <c r="EJ616" i="69"/>
  <c r="EJ615" i="69"/>
  <c r="EJ614" i="69"/>
  <c r="EJ613" i="69"/>
  <c r="EJ612" i="69"/>
  <c r="EJ611" i="69"/>
  <c r="EJ610" i="69"/>
  <c r="EJ609" i="69"/>
  <c r="EJ608" i="69"/>
  <c r="EJ607" i="69"/>
  <c r="EJ606" i="69"/>
  <c r="EJ605" i="69"/>
  <c r="EJ604" i="69"/>
  <c r="EJ603" i="69"/>
  <c r="EJ602" i="69"/>
  <c r="EJ601" i="69"/>
  <c r="EJ600" i="69"/>
  <c r="EJ599" i="69"/>
  <c r="EJ598" i="69"/>
  <c r="EJ597" i="69"/>
  <c r="EJ596" i="69"/>
  <c r="EJ595" i="69"/>
  <c r="EJ594" i="69"/>
  <c r="EJ593" i="69"/>
  <c r="EJ592" i="69"/>
  <c r="EJ591" i="69"/>
  <c r="EJ590" i="69"/>
  <c r="EJ589" i="69"/>
  <c r="EJ588" i="69"/>
  <c r="EJ587" i="69"/>
  <c r="EJ586" i="69"/>
  <c r="EJ585" i="69"/>
  <c r="EJ584" i="69"/>
  <c r="EJ583" i="69"/>
  <c r="EJ582" i="69"/>
  <c r="EJ581" i="69"/>
  <c r="EJ580" i="69"/>
  <c r="EJ579" i="69"/>
  <c r="EJ577" i="69"/>
  <c r="EJ573" i="69"/>
  <c r="EJ572" i="69"/>
  <c r="EJ570" i="69"/>
  <c r="EJ569" i="69"/>
  <c r="EJ565" i="69"/>
  <c r="EJ564" i="69"/>
  <c r="EJ561" i="69"/>
  <c r="EJ560" i="69"/>
  <c r="EJ559" i="69"/>
  <c r="EJ558" i="69"/>
  <c r="EJ557" i="69"/>
  <c r="EJ556" i="69"/>
  <c r="EJ555" i="69"/>
  <c r="EJ554" i="69"/>
  <c r="EJ553" i="69"/>
  <c r="EJ552" i="69"/>
  <c r="EJ551" i="69"/>
  <c r="EJ549" i="69"/>
  <c r="EJ548" i="69"/>
  <c r="EJ547" i="69"/>
  <c r="EJ546" i="69"/>
  <c r="EJ545" i="69"/>
  <c r="EJ544" i="69"/>
  <c r="EJ543" i="69"/>
  <c r="EJ542" i="69"/>
  <c r="EJ541" i="69"/>
  <c r="EJ540" i="69"/>
  <c r="EJ539" i="69"/>
  <c r="EJ538" i="69"/>
  <c r="EJ537" i="69"/>
  <c r="EJ536" i="69"/>
  <c r="EJ535" i="69"/>
  <c r="EJ534" i="69"/>
  <c r="EJ533" i="69"/>
  <c r="EJ532" i="69"/>
  <c r="EJ531" i="69"/>
  <c r="EJ530" i="69"/>
  <c r="EJ529" i="69"/>
  <c r="EJ528" i="69"/>
  <c r="EJ527" i="69"/>
  <c r="EJ526" i="69"/>
  <c r="EJ525" i="69"/>
  <c r="EJ524" i="69"/>
  <c r="EJ523" i="69"/>
  <c r="EJ522" i="69"/>
  <c r="EJ521" i="69"/>
  <c r="EJ520" i="69"/>
  <c r="EJ519" i="69"/>
  <c r="EJ518" i="69"/>
  <c r="EJ517" i="69"/>
  <c r="EJ516" i="69"/>
  <c r="EJ515" i="69"/>
  <c r="EJ513" i="69"/>
  <c r="EJ510" i="69"/>
  <c r="EJ508" i="69"/>
  <c r="EJ507" i="69"/>
  <c r="EJ506" i="69"/>
  <c r="EJ505" i="69"/>
  <c r="EJ503" i="69"/>
  <c r="EJ500" i="69"/>
  <c r="EJ496" i="69"/>
  <c r="EJ494" i="69"/>
  <c r="EJ490" i="69"/>
  <c r="EJ488" i="69"/>
  <c r="EJ485" i="69"/>
  <c r="EJ484" i="69"/>
  <c r="EJ483" i="69"/>
  <c r="EJ482" i="69"/>
  <c r="EJ480" i="69"/>
  <c r="EJ479" i="69"/>
  <c r="EJ477" i="69"/>
  <c r="EJ476" i="69"/>
  <c r="EJ471" i="69"/>
  <c r="EJ468" i="69"/>
  <c r="EJ467" i="69"/>
  <c r="EJ466" i="69"/>
  <c r="EJ465" i="69"/>
  <c r="EJ460" i="69"/>
  <c r="EJ459" i="69"/>
  <c r="EJ457" i="69"/>
  <c r="EJ455" i="69"/>
  <c r="EJ445" i="69"/>
  <c r="EJ442" i="69"/>
  <c r="EJ441" i="69"/>
  <c r="EJ439" i="69"/>
  <c r="EJ437" i="69"/>
  <c r="EJ435" i="69"/>
  <c r="EJ433" i="69"/>
  <c r="EJ428" i="69"/>
  <c r="EJ427" i="69"/>
  <c r="EJ423" i="69"/>
  <c r="EJ421" i="69"/>
  <c r="EJ419" i="69"/>
  <c r="EJ410" i="69"/>
  <c r="EJ409" i="69"/>
  <c r="EJ408" i="69"/>
  <c r="EJ406" i="69"/>
  <c r="EJ404" i="69"/>
  <c r="EJ403" i="69"/>
  <c r="EJ402" i="69"/>
  <c r="EJ401" i="69"/>
  <c r="EJ399" i="69"/>
  <c r="EJ397" i="69"/>
  <c r="EJ386" i="69"/>
  <c r="EJ385" i="69"/>
  <c r="EJ383" i="69"/>
  <c r="EJ376" i="69"/>
  <c r="EJ375" i="69"/>
  <c r="EJ373" i="69"/>
  <c r="EJ371" i="69"/>
  <c r="EJ369" i="69"/>
  <c r="EJ368" i="69"/>
  <c r="EJ366" i="69"/>
  <c r="EJ365" i="69"/>
  <c r="EJ364" i="69"/>
  <c r="EJ363" i="69"/>
  <c r="EJ362" i="69"/>
  <c r="EJ360" i="69"/>
  <c r="EJ359" i="69"/>
  <c r="EJ358" i="69"/>
  <c r="EJ356" i="69"/>
  <c r="EJ354" i="69"/>
  <c r="EJ344" i="69"/>
  <c r="EJ342" i="69"/>
  <c r="EJ341" i="69"/>
  <c r="EJ339" i="69"/>
  <c r="EJ338" i="69"/>
  <c r="EJ337" i="69"/>
  <c r="EJ336" i="69"/>
  <c r="EJ335" i="69"/>
  <c r="EJ333" i="69"/>
  <c r="EJ332" i="69"/>
  <c r="EJ326" i="69"/>
  <c r="EJ318" i="69"/>
  <c r="EJ312" i="69"/>
  <c r="EJ308" i="69"/>
  <c r="EJ306" i="69"/>
  <c r="EJ304" i="69"/>
  <c r="EJ294" i="69"/>
  <c r="EJ288" i="69"/>
  <c r="EJ286" i="69"/>
  <c r="EJ284" i="69"/>
  <c r="EJ281" i="69"/>
  <c r="EJ277" i="69"/>
  <c r="EJ274" i="69"/>
  <c r="EJ271" i="69"/>
  <c r="EJ269" i="69"/>
  <c r="EJ268" i="69"/>
  <c r="EJ266" i="69"/>
  <c r="EJ265" i="69"/>
  <c r="EJ263" i="69"/>
  <c r="EJ262" i="69"/>
  <c r="EJ259" i="69"/>
  <c r="EJ258" i="69"/>
  <c r="EJ256" i="69"/>
  <c r="EJ254" i="69"/>
  <c r="EJ248" i="69"/>
  <c r="EJ246" i="69"/>
  <c r="EJ239" i="69"/>
  <c r="EJ238" i="69"/>
  <c r="EJ237" i="69"/>
  <c r="EJ236" i="69"/>
  <c r="EJ234" i="69"/>
  <c r="EJ229" i="69"/>
  <c r="EJ227" i="69"/>
  <c r="EJ226" i="69"/>
  <c r="EJ223" i="69"/>
  <c r="EJ221" i="69"/>
  <c r="EJ220" i="69"/>
  <c r="EJ219" i="69"/>
  <c r="EJ218" i="69"/>
  <c r="EJ217" i="69"/>
  <c r="EJ215" i="69"/>
  <c r="EJ213" i="69"/>
  <c r="EJ211" i="69"/>
  <c r="EJ203" i="69"/>
  <c r="EJ202" i="69"/>
  <c r="EJ201" i="69"/>
  <c r="EJ200" i="69"/>
  <c r="EJ198" i="69"/>
  <c r="EJ196" i="69"/>
  <c r="EJ195" i="69"/>
  <c r="EJ194" i="69"/>
  <c r="EJ193" i="69"/>
  <c r="EJ192" i="69"/>
  <c r="EJ191" i="69"/>
  <c r="EJ190" i="69"/>
  <c r="EJ189" i="69"/>
  <c r="EJ188" i="69"/>
  <c r="EJ187" i="69"/>
  <c r="EJ185" i="69"/>
  <c r="EJ184" i="69"/>
  <c r="EJ183" i="69"/>
  <c r="EJ182" i="69"/>
  <c r="EJ181" i="69"/>
  <c r="EJ179" i="69"/>
  <c r="EJ178" i="69"/>
  <c r="EJ177" i="69"/>
  <c r="EJ176" i="69"/>
  <c r="EJ173" i="69"/>
  <c r="EJ172" i="69"/>
  <c r="EJ170" i="69"/>
  <c r="EJ168" i="69"/>
  <c r="EJ167" i="69"/>
  <c r="EJ156" i="69"/>
  <c r="EJ151" i="69"/>
  <c r="EJ148" i="69"/>
  <c r="EJ146" i="69"/>
  <c r="EJ145" i="69"/>
  <c r="EJ141" i="69"/>
  <c r="EJ138" i="69"/>
  <c r="EJ137" i="69"/>
  <c r="EJ135" i="69"/>
  <c r="EJ134" i="69"/>
  <c r="EJ133" i="69"/>
  <c r="EJ132" i="69"/>
  <c r="EJ131" i="69"/>
  <c r="EJ130" i="69"/>
  <c r="EJ128" i="69"/>
  <c r="EJ127" i="69"/>
  <c r="EJ126" i="69"/>
  <c r="EJ125" i="69"/>
  <c r="EJ123" i="69"/>
  <c r="EJ122" i="69"/>
  <c r="EJ121" i="69"/>
  <c r="EJ118" i="69"/>
  <c r="EJ111" i="69"/>
  <c r="EJ109" i="69"/>
  <c r="EJ107" i="69"/>
  <c r="EJ104" i="69"/>
  <c r="EJ102" i="69"/>
  <c r="EJ100" i="69"/>
  <c r="EJ98" i="69"/>
  <c r="EJ96" i="69"/>
  <c r="EJ95" i="69"/>
  <c r="EJ94" i="69"/>
  <c r="EJ91" i="69"/>
  <c r="EJ84" i="69"/>
  <c r="EJ78" i="69"/>
  <c r="EJ75" i="69"/>
  <c r="EJ74" i="69"/>
  <c r="EJ69" i="69"/>
  <c r="EJ67" i="69"/>
  <c r="EJ65" i="69"/>
  <c r="EJ64" i="69"/>
  <c r="EJ63" i="69"/>
  <c r="EJ62" i="69"/>
  <c r="EJ61" i="69"/>
  <c r="EJ60" i="69"/>
  <c r="EJ59" i="69"/>
  <c r="EJ57" i="69"/>
  <c r="EJ56" i="69"/>
  <c r="EJ54" i="69"/>
  <c r="EJ53" i="69"/>
  <c r="EJ47" i="69"/>
  <c r="EJ46" i="69"/>
  <c r="EJ43" i="69"/>
  <c r="EJ42" i="69"/>
  <c r="EJ41" i="69"/>
  <c r="EJ40" i="69"/>
  <c r="EJ39" i="69"/>
  <c r="EJ37" i="69"/>
  <c r="EJ36" i="69"/>
  <c r="EJ35" i="69"/>
  <c r="EJ34" i="69"/>
  <c r="EJ33" i="69"/>
  <c r="EJ32" i="69"/>
  <c r="EJ31" i="69"/>
  <c r="EJ30" i="69"/>
  <c r="EJ29" i="69"/>
  <c r="EJ28" i="69"/>
  <c r="EJ26" i="69"/>
  <c r="EJ25" i="69"/>
  <c r="EJ24" i="69"/>
  <c r="EJ23" i="69"/>
  <c r="EJ22" i="69"/>
  <c r="EJ20" i="69"/>
  <c r="EJ19" i="69"/>
  <c r="EJ18" i="69"/>
  <c r="EJ13" i="69"/>
  <c r="EI444" i="69"/>
  <c r="EI443" i="69"/>
  <c r="EI77" i="69"/>
  <c r="EI76" i="69"/>
  <c r="DL121" i="63"/>
  <c r="DL111" i="63"/>
  <c r="DL109" i="63"/>
  <c r="DL107" i="63"/>
  <c r="DL105" i="63"/>
  <c r="DL103" i="63"/>
  <c r="DL102" i="63" l="1"/>
  <c r="CY111" i="63"/>
  <c r="DM111" i="63" s="1"/>
  <c r="CY109" i="63"/>
  <c r="DM109" i="63" s="1"/>
  <c r="CY97" i="63"/>
  <c r="CY96" i="63" s="1"/>
  <c r="CY95" i="63" s="1"/>
  <c r="CY93" i="63"/>
  <c r="CY91" i="63"/>
  <c r="CY86" i="63"/>
  <c r="CY77" i="63"/>
  <c r="CY76" i="63" s="1"/>
  <c r="CY74" i="63"/>
  <c r="CY71" i="63"/>
  <c r="CY68" i="63"/>
  <c r="CY66" i="63"/>
  <c r="CY63" i="63"/>
  <c r="CY59" i="63"/>
  <c r="CY54" i="63"/>
  <c r="CY50" i="63"/>
  <c r="CY47" i="63"/>
  <c r="CY103" i="63"/>
  <c r="CY105" i="63"/>
  <c r="DM105" i="63" s="1"/>
  <c r="CY107" i="63"/>
  <c r="DM107" i="63" s="1"/>
  <c r="CY113" i="63"/>
  <c r="CY42" i="63"/>
  <c r="CY37" i="63"/>
  <c r="CY33" i="63"/>
  <c r="CY29" i="63"/>
  <c r="CY25" i="63"/>
  <c r="CY20" i="63"/>
  <c r="CY17" i="63"/>
  <c r="CY15" i="63"/>
  <c r="CY12" i="63"/>
  <c r="CY10" i="63"/>
  <c r="DL113" i="63"/>
  <c r="DL97" i="63"/>
  <c r="DL93" i="63"/>
  <c r="DL91" i="63"/>
  <c r="DL86" i="63"/>
  <c r="DL77" i="63"/>
  <c r="DL74" i="63"/>
  <c r="DL71" i="63"/>
  <c r="DL68" i="63"/>
  <c r="DL66" i="63"/>
  <c r="DL63" i="63"/>
  <c r="DL59" i="63"/>
  <c r="DL54" i="63"/>
  <c r="DL50" i="63"/>
  <c r="DL47" i="63"/>
  <c r="DL42" i="63"/>
  <c r="DL37" i="63"/>
  <c r="DL33" i="63"/>
  <c r="DL29" i="63"/>
  <c r="DL25" i="63"/>
  <c r="DL20" i="63"/>
  <c r="DL17" i="63"/>
  <c r="DL15" i="63"/>
  <c r="DL12" i="63"/>
  <c r="DL10" i="63"/>
  <c r="CY85" i="63" l="1"/>
  <c r="CY83" i="63" s="1"/>
  <c r="CY24" i="63"/>
  <c r="CY41" i="63"/>
  <c r="CY102" i="63"/>
  <c r="CY101" i="63" s="1"/>
  <c r="CY49" i="63"/>
  <c r="DM10" i="63"/>
  <c r="DM29" i="63"/>
  <c r="DM54" i="63"/>
  <c r="DM74" i="63"/>
  <c r="DM12" i="63"/>
  <c r="DM33" i="63"/>
  <c r="DM59" i="63"/>
  <c r="DL76" i="63"/>
  <c r="DM77" i="63"/>
  <c r="DM103" i="63"/>
  <c r="DM15" i="63"/>
  <c r="DM37" i="63"/>
  <c r="DM63" i="63"/>
  <c r="DM86" i="63"/>
  <c r="DL101" i="63"/>
  <c r="DM17" i="63"/>
  <c r="DL41" i="63"/>
  <c r="DM42" i="63"/>
  <c r="DM66" i="63"/>
  <c r="DM91" i="63"/>
  <c r="DM20" i="63"/>
  <c r="DM47" i="63"/>
  <c r="DM68" i="63"/>
  <c r="DM93" i="63"/>
  <c r="CY65" i="63"/>
  <c r="DL24" i="63"/>
  <c r="DM25" i="63"/>
  <c r="DM50" i="63"/>
  <c r="DM71" i="63"/>
  <c r="DM113" i="63"/>
  <c r="DL96" i="63"/>
  <c r="DL95" i="63" s="1"/>
  <c r="DM97" i="63"/>
  <c r="DL65" i="63"/>
  <c r="DL85" i="63"/>
  <c r="DL9" i="63"/>
  <c r="DL49" i="63"/>
  <c r="CY9" i="63"/>
  <c r="DM102" i="63" l="1"/>
  <c r="CY8" i="63"/>
  <c r="CY7" i="63" s="1"/>
  <c r="DL8" i="63"/>
  <c r="DM8" i="63" s="1"/>
  <c r="DM49" i="63"/>
  <c r="DL83" i="63"/>
  <c r="DM85" i="63"/>
  <c r="DM65" i="63"/>
  <c r="DM101" i="63"/>
  <c r="DM9" i="63"/>
  <c r="DM24" i="63"/>
  <c r="DM41" i="63"/>
  <c r="DM76" i="63"/>
  <c r="DM96" i="63"/>
  <c r="DM95" i="63"/>
  <c r="DM83" i="63" l="1"/>
  <c r="DL7" i="63"/>
  <c r="DM7" i="63" s="1"/>
  <c r="CY115" i="63" l="1"/>
  <c r="CY117" i="63" s="1"/>
  <c r="DL115" i="63"/>
  <c r="DL118" i="63" s="1"/>
  <c r="CY118" i="63" l="1"/>
  <c r="DL122" i="63"/>
  <c r="DM115" i="63"/>
  <c r="DZ458" i="69" l="1"/>
  <c r="DZ450" i="69" s="1"/>
  <c r="DZ432" i="69"/>
  <c r="DZ422" i="69"/>
  <c r="DZ420" i="69"/>
  <c r="DZ436" i="69"/>
  <c r="DZ438" i="69"/>
  <c r="DZ440" i="69"/>
  <c r="DZ453" i="69"/>
  <c r="DZ448" i="69" s="1"/>
  <c r="DZ456" i="69"/>
  <c r="DZ407" i="69"/>
  <c r="DZ405" i="69"/>
  <c r="DZ400" i="69"/>
  <c r="DZ398" i="69"/>
  <c r="DZ340" i="69"/>
  <c r="DZ334" i="69"/>
  <c r="DZ264" i="69"/>
  <c r="DZ267" i="69"/>
  <c r="DZ257" i="69"/>
  <c r="DZ255" i="69"/>
  <c r="DZ225" i="69"/>
  <c r="DZ224" i="69" s="1"/>
  <c r="DZ222" i="69"/>
  <c r="DZ216" i="69"/>
  <c r="DZ214" i="69"/>
  <c r="DZ212" i="69"/>
  <c r="DZ120" i="69"/>
  <c r="DZ124" i="69"/>
  <c r="DZ129" i="69"/>
  <c r="DZ58" i="69"/>
  <c r="DZ45" i="69"/>
  <c r="DZ44" i="69" s="1"/>
  <c r="DZ38" i="69"/>
  <c r="DZ27" i="69"/>
  <c r="DZ21" i="69"/>
  <c r="DZ449" i="69" l="1"/>
  <c r="DZ431" i="69"/>
  <c r="DZ429" i="69" s="1"/>
  <c r="DZ452" i="69"/>
  <c r="DZ451" i="69" s="1"/>
  <c r="DZ447" i="69" s="1"/>
  <c r="DZ446" i="69" s="1"/>
  <c r="EI429" i="69" l="1"/>
  <c r="DZ426" i="69"/>
  <c r="DZ646" i="69"/>
  <c r="DZ644" i="69"/>
  <c r="DZ642" i="69"/>
  <c r="DZ578" i="69"/>
  <c r="DZ576" i="69"/>
  <c r="DZ571" i="69"/>
  <c r="DZ568" i="69"/>
  <c r="DZ563" i="69"/>
  <c r="DZ550" i="69"/>
  <c r="DZ514" i="69"/>
  <c r="DZ512" i="69"/>
  <c r="DZ511" i="69" s="1"/>
  <c r="DZ509" i="69"/>
  <c r="DZ504" i="69"/>
  <c r="DZ502" i="69"/>
  <c r="DZ499" i="69"/>
  <c r="DZ493" i="69"/>
  <c r="DZ487" i="69"/>
  <c r="DZ481" i="69"/>
  <c r="DZ478" i="69"/>
  <c r="DZ475" i="69"/>
  <c r="DZ418" i="69"/>
  <c r="DZ413" i="69"/>
  <c r="DZ396" i="69"/>
  <c r="DZ384" i="69"/>
  <c r="DZ382" i="69"/>
  <c r="DZ374" i="69"/>
  <c r="DZ372" i="69"/>
  <c r="DZ349" i="69" s="1"/>
  <c r="DZ370" i="69"/>
  <c r="DZ348" i="69" s="1"/>
  <c r="DZ367" i="69"/>
  <c r="DZ346" i="69" s="1"/>
  <c r="DZ361" i="69"/>
  <c r="DZ357" i="69"/>
  <c r="DZ347" i="69" s="1"/>
  <c r="DZ355" i="69"/>
  <c r="DZ353" i="69"/>
  <c r="DZ343" i="69"/>
  <c r="DZ331" i="69"/>
  <c r="DZ325" i="69"/>
  <c r="DZ324" i="69" s="1"/>
  <c r="DZ323" i="69" s="1"/>
  <c r="DZ322" i="69" s="1"/>
  <c r="DZ317" i="69"/>
  <c r="DZ316" i="69" s="1"/>
  <c r="DZ315" i="69" s="1"/>
  <c r="DZ313" i="69" s="1"/>
  <c r="DZ311" i="69"/>
  <c r="DZ310" i="69" s="1"/>
  <c r="DZ309" i="69" s="1"/>
  <c r="DZ307" i="69"/>
  <c r="DZ305" i="69"/>
  <c r="DZ303" i="69"/>
  <c r="DZ293" i="69"/>
  <c r="DZ292" i="69" s="1"/>
  <c r="DZ291" i="69" s="1"/>
  <c r="DZ289" i="69" s="1"/>
  <c r="DZ287" i="69"/>
  <c r="DZ285" i="69"/>
  <c r="DZ283" i="69"/>
  <c r="DZ280" i="69"/>
  <c r="DZ279" i="69" s="1"/>
  <c r="DZ276" i="69"/>
  <c r="DZ275" i="69" s="1"/>
  <c r="DZ273" i="69"/>
  <c r="DZ272" i="69" s="1"/>
  <c r="DZ270" i="69"/>
  <c r="DZ261" i="69"/>
  <c r="DZ253" i="69"/>
  <c r="DZ247" i="69"/>
  <c r="DZ242" i="69" s="1"/>
  <c r="DZ245" i="69"/>
  <c r="DZ241" i="69"/>
  <c r="DZ235" i="69"/>
  <c r="DZ233" i="69"/>
  <c r="DZ210" i="69"/>
  <c r="DZ209" i="69" s="1"/>
  <c r="DZ208" i="69" s="1"/>
  <c r="DZ205" i="69" s="1"/>
  <c r="DZ207" i="69"/>
  <c r="DZ199" i="69"/>
  <c r="DZ197" i="69"/>
  <c r="DZ186" i="69"/>
  <c r="DZ180" i="69"/>
  <c r="DZ175" i="69"/>
  <c r="DZ171" i="69"/>
  <c r="DZ169" i="69"/>
  <c r="DZ166" i="69"/>
  <c r="DZ155" i="69"/>
  <c r="DZ154" i="69" s="1"/>
  <c r="DZ153" i="69" s="1"/>
  <c r="DZ152" i="69" s="1"/>
  <c r="DZ150" i="69"/>
  <c r="DZ149" i="69" s="1"/>
  <c r="DZ147" i="69"/>
  <c r="DZ144" i="69"/>
  <c r="DZ140" i="69"/>
  <c r="DZ139" i="69" s="1"/>
  <c r="DZ136" i="69"/>
  <c r="DZ119" i="69" s="1"/>
  <c r="DZ117" i="69"/>
  <c r="DZ116" i="69" s="1"/>
  <c r="DZ110" i="69"/>
  <c r="DZ108" i="69"/>
  <c r="DZ106" i="69"/>
  <c r="DZ103" i="69"/>
  <c r="DZ101" i="69"/>
  <c r="DZ99" i="69"/>
  <c r="DZ86" i="69" s="1"/>
  <c r="DZ97" i="69"/>
  <c r="DZ93" i="69"/>
  <c r="DZ90" i="69"/>
  <c r="DZ89" i="69" s="1"/>
  <c r="DZ83" i="69"/>
  <c r="DZ73" i="69"/>
  <c r="DZ66" i="69"/>
  <c r="DZ55" i="69"/>
  <c r="DZ52" i="69"/>
  <c r="DZ17" i="69"/>
  <c r="DZ244" i="69" l="1"/>
  <c r="DZ243" i="69" s="1"/>
  <c r="DZ240" i="69" s="1"/>
  <c r="DZ330" i="69"/>
  <c r="DZ329" i="69" s="1"/>
  <c r="DZ327" i="69" s="1"/>
  <c r="DZ165" i="69"/>
  <c r="DZ82" i="69"/>
  <c r="DZ16" i="69"/>
  <c r="DZ15" i="69" s="1"/>
  <c r="DZ14" i="69" s="1"/>
  <c r="DZ486" i="69"/>
  <c r="DZ562" i="69"/>
  <c r="DZ641" i="69"/>
  <c r="DZ378" i="69"/>
  <c r="DZ492" i="69"/>
  <c r="DZ567" i="69"/>
  <c r="DZ474" i="69"/>
  <c r="DZ473" i="69" s="1"/>
  <c r="DZ498" i="69"/>
  <c r="DZ302" i="69"/>
  <c r="DZ301" i="69" s="1"/>
  <c r="DZ299" i="69" s="1"/>
  <c r="DZ575" i="69"/>
  <c r="DZ72" i="69"/>
  <c r="DZ232" i="69"/>
  <c r="DZ231" i="69" s="1"/>
  <c r="DZ228" i="69" s="1"/>
  <c r="DZ260" i="69"/>
  <c r="DZ282" i="69"/>
  <c r="DZ278" i="69" s="1"/>
  <c r="DZ501" i="69"/>
  <c r="DZ497" i="69" s="1"/>
  <c r="DZ414" i="69"/>
  <c r="DZ472" i="69"/>
  <c r="DZ350" i="69"/>
  <c r="DZ87" i="69"/>
  <c r="DZ51" i="69"/>
  <c r="DZ48" i="69" s="1"/>
  <c r="DZ252" i="69"/>
  <c r="DZ115" i="69"/>
  <c r="DZ174" i="69"/>
  <c r="DZ206" i="69"/>
  <c r="DZ352" i="69"/>
  <c r="DZ351" i="69" s="1"/>
  <c r="DZ345" i="69" s="1"/>
  <c r="DZ92" i="69"/>
  <c r="DZ105" i="69"/>
  <c r="DZ379" i="69"/>
  <c r="DZ381" i="69"/>
  <c r="DZ380" i="69" s="1"/>
  <c r="DZ377" i="69" s="1"/>
  <c r="DZ415" i="69"/>
  <c r="DZ417" i="69"/>
  <c r="DZ416" i="69" s="1"/>
  <c r="DZ412" i="69" s="1"/>
  <c r="DZ143" i="69"/>
  <c r="DZ142" i="69" s="1"/>
  <c r="DZ314" i="69"/>
  <c r="DZ290" i="69"/>
  <c r="DZ321" i="69"/>
  <c r="DZ395" i="69"/>
  <c r="DZ394" i="69" s="1"/>
  <c r="EN294" i="69"/>
  <c r="EI382" i="69"/>
  <c r="EI418" i="69"/>
  <c r="EI414" i="69" s="1"/>
  <c r="EJ443" i="69"/>
  <c r="EJ444" i="69"/>
  <c r="EI475" i="69"/>
  <c r="EI514" i="69"/>
  <c r="EI563" i="69"/>
  <c r="EI83" i="69"/>
  <c r="EI73" i="69"/>
  <c r="DZ328" i="69" l="1"/>
  <c r="DZ300" i="69"/>
  <c r="DZ164" i="69"/>
  <c r="DZ163" i="69" s="1"/>
  <c r="DZ251" i="69"/>
  <c r="DZ249" i="69" s="1"/>
  <c r="DZ49" i="69"/>
  <c r="DZ50" i="69"/>
  <c r="EI644" i="69"/>
  <c r="EI499" i="69"/>
  <c r="EI253" i="69"/>
  <c r="EI169" i="69"/>
  <c r="EI504" i="69"/>
  <c r="EI502" i="69"/>
  <c r="EI642" i="69"/>
  <c r="EI55" i="69"/>
  <c r="EI646" i="69"/>
  <c r="EI478" i="69"/>
  <c r="EI72" i="69"/>
  <c r="EI568" i="69"/>
  <c r="EI487" i="69"/>
  <c r="EI509" i="69"/>
  <c r="EI45" i="69"/>
  <c r="EI576" i="69"/>
  <c r="EI481" i="69"/>
  <c r="EI17" i="69"/>
  <c r="EI456" i="69"/>
  <c r="EI449" i="69" s="1"/>
  <c r="EI422" i="69"/>
  <c r="EI493" i="69"/>
  <c r="EI578" i="69"/>
  <c r="EI512" i="69"/>
  <c r="EI571" i="69"/>
  <c r="EI550" i="69"/>
  <c r="DZ574" i="69"/>
  <c r="EI575" i="69"/>
  <c r="DZ491" i="69"/>
  <c r="DZ230" i="69"/>
  <c r="DZ71" i="69"/>
  <c r="DZ495" i="69"/>
  <c r="DZ470" i="69"/>
  <c r="DZ640" i="69"/>
  <c r="DZ566" i="69"/>
  <c r="EI567" i="69"/>
  <c r="DZ81" i="69"/>
  <c r="EI86" i="69"/>
  <c r="EI21" i="69"/>
  <c r="EI58" i="69"/>
  <c r="EI242" i="69"/>
  <c r="EI27" i="69"/>
  <c r="EI66" i="69"/>
  <c r="EI38" i="69"/>
  <c r="EI241" i="69"/>
  <c r="EI52" i="69"/>
  <c r="EI90" i="69"/>
  <c r="EI407" i="69"/>
  <c r="EI398" i="69"/>
  <c r="EI367" i="69"/>
  <c r="EI331" i="69"/>
  <c r="EI317" i="69"/>
  <c r="EI267" i="69"/>
  <c r="EI222" i="69"/>
  <c r="EI197" i="69"/>
  <c r="EI180" i="69"/>
  <c r="EI384" i="69"/>
  <c r="EI357" i="69"/>
  <c r="EI353" i="69"/>
  <c r="EI307" i="69"/>
  <c r="EI303" i="69"/>
  <c r="EI261" i="69"/>
  <c r="EI216" i="69"/>
  <c r="EI171" i="69"/>
  <c r="EI166" i="69"/>
  <c r="EI140" i="69"/>
  <c r="EI129" i="69"/>
  <c r="EI124" i="69"/>
  <c r="EI120" i="69"/>
  <c r="EI93" i="69"/>
  <c r="EI438" i="69"/>
  <c r="EI374" i="69"/>
  <c r="EI370" i="69"/>
  <c r="EI361" i="69"/>
  <c r="EI340" i="69"/>
  <c r="EI334" i="69"/>
  <c r="EI287" i="69"/>
  <c r="EI283" i="69"/>
  <c r="EI276" i="69"/>
  <c r="EI270" i="69"/>
  <c r="EI255" i="69"/>
  <c r="EI247" i="69"/>
  <c r="EI235" i="69"/>
  <c r="EI212" i="69"/>
  <c r="EI150" i="69"/>
  <c r="EI110" i="69"/>
  <c r="EI106" i="69"/>
  <c r="EI101" i="69"/>
  <c r="EI97" i="69"/>
  <c r="EI458" i="69"/>
  <c r="EI405" i="69"/>
  <c r="EI400" i="69"/>
  <c r="EI396" i="69"/>
  <c r="EI325" i="69"/>
  <c r="EI311" i="69"/>
  <c r="EI225" i="69"/>
  <c r="EI199" i="69"/>
  <c r="EI186" i="69"/>
  <c r="EI175" i="69"/>
  <c r="EI144" i="69"/>
  <c r="EI453" i="69"/>
  <c r="EI426" i="69"/>
  <c r="EI420" i="69"/>
  <c r="EI355" i="69"/>
  <c r="EI343" i="69"/>
  <c r="EI305" i="69"/>
  <c r="EI293" i="69"/>
  <c r="EI264" i="69"/>
  <c r="EI440" i="69"/>
  <c r="EI436" i="69"/>
  <c r="EI432" i="69"/>
  <c r="EI372" i="69"/>
  <c r="EI285" i="69"/>
  <c r="EI280" i="69"/>
  <c r="EI273" i="69"/>
  <c r="EI257" i="69"/>
  <c r="EI245" i="69"/>
  <c r="EI233" i="69"/>
  <c r="EI214" i="69"/>
  <c r="EI210" i="69"/>
  <c r="EI155" i="69"/>
  <c r="EI147" i="69"/>
  <c r="EI136" i="69"/>
  <c r="EI117" i="69"/>
  <c r="EI108" i="69"/>
  <c r="EI103" i="69"/>
  <c r="EI99" i="69"/>
  <c r="DZ12" i="69"/>
  <c r="DZ114" i="69"/>
  <c r="DZ113" i="69"/>
  <c r="DZ88" i="69"/>
  <c r="DZ85" i="69" s="1"/>
  <c r="DZ411" i="69"/>
  <c r="DZ393" i="69"/>
  <c r="DZ391" i="69"/>
  <c r="EI474" i="69"/>
  <c r="EI501" i="69"/>
  <c r="DO113" i="63"/>
  <c r="FF113" i="63" s="1"/>
  <c r="FF117" i="63" s="1"/>
  <c r="FF123" i="63" s="1"/>
  <c r="DQ113" i="63"/>
  <c r="DP113" i="63"/>
  <c r="DK114" i="63"/>
  <c r="DK113" i="63" s="1"/>
  <c r="DJ114" i="63"/>
  <c r="DN113" i="63"/>
  <c r="DI113" i="63"/>
  <c r="DK112" i="63"/>
  <c r="DK111" i="63" s="1"/>
  <c r="DJ112" i="63"/>
  <c r="DN111" i="63"/>
  <c r="DI111" i="63"/>
  <c r="DK110" i="63"/>
  <c r="DK109" i="63" s="1"/>
  <c r="DJ110" i="63"/>
  <c r="DN109" i="63"/>
  <c r="DI109" i="63"/>
  <c r="DK108" i="63"/>
  <c r="DK107" i="63" s="1"/>
  <c r="DJ108" i="63"/>
  <c r="DN107" i="63"/>
  <c r="DI107" i="63"/>
  <c r="DK106" i="63"/>
  <c r="DK105" i="63" s="1"/>
  <c r="DJ106" i="63"/>
  <c r="DN105" i="63"/>
  <c r="DI105" i="63"/>
  <c r="DK104" i="63"/>
  <c r="DK103" i="63" s="1"/>
  <c r="DJ104" i="63"/>
  <c r="DN103" i="63"/>
  <c r="DI103" i="63"/>
  <c r="DJ100" i="63"/>
  <c r="DJ99" i="63"/>
  <c r="DK98" i="63"/>
  <c r="DK97" i="63" s="1"/>
  <c r="DJ98" i="63"/>
  <c r="DI97" i="63"/>
  <c r="DI96" i="63" s="1"/>
  <c r="DJ94" i="63"/>
  <c r="DN93" i="63"/>
  <c r="DK93" i="63"/>
  <c r="DI93" i="63"/>
  <c r="DK92" i="63"/>
  <c r="DK91" i="63" s="1"/>
  <c r="DJ92" i="63"/>
  <c r="DN91" i="63"/>
  <c r="DI91" i="63"/>
  <c r="DJ90" i="63"/>
  <c r="DJ89" i="63"/>
  <c r="DJ88" i="63"/>
  <c r="DJ87" i="63"/>
  <c r="DN86" i="63"/>
  <c r="DK86" i="63"/>
  <c r="DI86" i="63"/>
  <c r="DJ84" i="63"/>
  <c r="DJ82" i="63"/>
  <c r="DJ81" i="63"/>
  <c r="DJ80" i="63"/>
  <c r="DJ79" i="63"/>
  <c r="DJ78" i="63"/>
  <c r="DN77" i="63"/>
  <c r="DK77" i="63"/>
  <c r="DK76" i="63" s="1"/>
  <c r="DI77" i="63"/>
  <c r="DI76" i="63" s="1"/>
  <c r="DJ75" i="63"/>
  <c r="DN74" i="63"/>
  <c r="DK74" i="63"/>
  <c r="DI74" i="63"/>
  <c r="DK73" i="63"/>
  <c r="DK71" i="63" s="1"/>
  <c r="DJ73" i="63"/>
  <c r="DJ72" i="63"/>
  <c r="DN71" i="63"/>
  <c r="DI71" i="63"/>
  <c r="DK70" i="63"/>
  <c r="DK68" i="63" s="1"/>
  <c r="DJ70" i="63"/>
  <c r="DJ69" i="63"/>
  <c r="DN68" i="63"/>
  <c r="DI68" i="63"/>
  <c r="DJ67" i="63"/>
  <c r="DN66" i="63"/>
  <c r="DK66" i="63"/>
  <c r="DI66" i="63"/>
  <c r="DK64" i="63"/>
  <c r="DK63" i="63" s="1"/>
  <c r="DJ64" i="63"/>
  <c r="DN63" i="63"/>
  <c r="DI63" i="63"/>
  <c r="DJ62" i="63"/>
  <c r="DJ61" i="63"/>
  <c r="DJ60" i="63"/>
  <c r="DN59" i="63"/>
  <c r="DK59" i="63"/>
  <c r="DI59" i="63"/>
  <c r="DJ58" i="63"/>
  <c r="DJ57" i="63"/>
  <c r="DJ56" i="63"/>
  <c r="DJ55" i="63"/>
  <c r="DN54" i="63"/>
  <c r="DK54" i="63"/>
  <c r="DI54" i="63"/>
  <c r="DK53" i="63"/>
  <c r="DK50" i="63" s="1"/>
  <c r="DJ53" i="63"/>
  <c r="DJ52" i="63"/>
  <c r="DJ51" i="63"/>
  <c r="DN50" i="63"/>
  <c r="DI50" i="63"/>
  <c r="DJ48" i="63"/>
  <c r="DN47" i="63"/>
  <c r="DK47" i="63"/>
  <c r="DI47" i="63"/>
  <c r="DJ46" i="63"/>
  <c r="DJ45" i="63"/>
  <c r="DJ44" i="63"/>
  <c r="DK43" i="63"/>
  <c r="DK42" i="63" s="1"/>
  <c r="DJ43" i="63"/>
  <c r="DN42" i="63"/>
  <c r="DI42" i="63"/>
  <c r="DJ40" i="63"/>
  <c r="DJ39" i="63"/>
  <c r="DJ38" i="63"/>
  <c r="DN37" i="63"/>
  <c r="DK37" i="63"/>
  <c r="DI37" i="63"/>
  <c r="DJ36" i="63"/>
  <c r="DJ35" i="63"/>
  <c r="DJ34" i="63"/>
  <c r="DN33" i="63"/>
  <c r="DK33" i="63"/>
  <c r="DI33" i="63"/>
  <c r="DJ32" i="63"/>
  <c r="DJ31" i="63"/>
  <c r="DJ30" i="63"/>
  <c r="DN29" i="63"/>
  <c r="DK29" i="63"/>
  <c r="DI29" i="63"/>
  <c r="DJ28" i="63"/>
  <c r="DJ27" i="63"/>
  <c r="DJ26" i="63"/>
  <c r="DN25" i="63"/>
  <c r="DK25" i="63"/>
  <c r="DI25" i="63"/>
  <c r="DJ23" i="63"/>
  <c r="DJ22" i="63"/>
  <c r="DK21" i="63"/>
  <c r="DK20" i="63" s="1"/>
  <c r="DJ21" i="63"/>
  <c r="DN20" i="63"/>
  <c r="DI20" i="63"/>
  <c r="DK19" i="63"/>
  <c r="DK17" i="63" s="1"/>
  <c r="DJ19" i="63"/>
  <c r="DN17" i="63"/>
  <c r="DI17" i="63"/>
  <c r="DK16" i="63"/>
  <c r="DK15" i="63" s="1"/>
  <c r="DJ16" i="63"/>
  <c r="DN15" i="63"/>
  <c r="DI15" i="63"/>
  <c r="DK14" i="63"/>
  <c r="DJ14" i="63"/>
  <c r="DK13" i="63"/>
  <c r="DJ13" i="63"/>
  <c r="DN12" i="63"/>
  <c r="DI12" i="63"/>
  <c r="DK11" i="63"/>
  <c r="DK10" i="63" s="1"/>
  <c r="DJ11" i="63"/>
  <c r="DN10" i="63"/>
  <c r="DI10" i="63"/>
  <c r="EM646" i="69"/>
  <c r="EL646" i="69"/>
  <c r="EK646" i="69"/>
  <c r="EM644" i="69"/>
  <c r="EL644" i="69"/>
  <c r="EK644" i="69"/>
  <c r="EM642" i="69"/>
  <c r="EM641" i="69" s="1"/>
  <c r="EM640" i="69" s="1"/>
  <c r="EM638" i="69" s="1"/>
  <c r="EL642" i="69"/>
  <c r="EL641" i="69" s="1"/>
  <c r="EL640" i="69" s="1"/>
  <c r="EL638" i="69" s="1"/>
  <c r="EK642" i="69"/>
  <c r="EK641" i="69" s="1"/>
  <c r="EK640" i="69" s="1"/>
  <c r="EK638" i="69" s="1"/>
  <c r="EM578" i="69"/>
  <c r="EL578" i="69"/>
  <c r="EK578" i="69"/>
  <c r="EM576" i="69"/>
  <c r="EL576" i="69"/>
  <c r="EK576" i="69"/>
  <c r="EM571" i="69"/>
  <c r="EL571" i="69"/>
  <c r="EK571" i="69"/>
  <c r="EM568" i="69"/>
  <c r="EM567" i="69" s="1"/>
  <c r="EM566" i="69" s="1"/>
  <c r="EL568" i="69"/>
  <c r="EL567" i="69" s="1"/>
  <c r="EL566" i="69" s="1"/>
  <c r="EK568" i="69"/>
  <c r="EK567" i="69" s="1"/>
  <c r="EK566" i="69" s="1"/>
  <c r="EM563" i="69"/>
  <c r="EM562" i="69" s="1"/>
  <c r="EL563" i="69"/>
  <c r="EL562" i="69" s="1"/>
  <c r="EK563" i="69"/>
  <c r="EK562" i="69" s="1"/>
  <c r="EM550" i="69"/>
  <c r="EL550" i="69"/>
  <c r="EK550" i="69"/>
  <c r="EM514" i="69"/>
  <c r="EL514" i="69"/>
  <c r="EK514" i="69"/>
  <c r="EM512" i="69"/>
  <c r="EM511" i="69" s="1"/>
  <c r="EL512" i="69"/>
  <c r="EL511" i="69" s="1"/>
  <c r="EK512" i="69"/>
  <c r="EK511" i="69" s="1"/>
  <c r="EM509" i="69"/>
  <c r="EL509" i="69"/>
  <c r="EK509" i="69"/>
  <c r="EM504" i="69"/>
  <c r="EL504" i="69"/>
  <c r="EK504" i="69"/>
  <c r="EM502" i="69"/>
  <c r="EL502" i="69"/>
  <c r="EK502" i="69"/>
  <c r="EM499" i="69"/>
  <c r="EM498" i="69" s="1"/>
  <c r="EL499" i="69"/>
  <c r="EL498" i="69" s="1"/>
  <c r="EK499" i="69"/>
  <c r="EK498" i="69" s="1"/>
  <c r="EM493" i="69"/>
  <c r="EM492" i="69" s="1"/>
  <c r="EM491" i="69" s="1"/>
  <c r="EM489" i="69" s="1"/>
  <c r="EL493" i="69"/>
  <c r="EL492" i="69" s="1"/>
  <c r="EL491" i="69" s="1"/>
  <c r="EL489" i="69" s="1"/>
  <c r="EK493" i="69"/>
  <c r="EK492" i="69" s="1"/>
  <c r="EK491" i="69" s="1"/>
  <c r="EK489" i="69" s="1"/>
  <c r="EM487" i="69"/>
  <c r="EM486" i="69" s="1"/>
  <c r="EL487" i="69"/>
  <c r="EL486" i="69" s="1"/>
  <c r="EK487" i="69"/>
  <c r="EK486" i="69" s="1"/>
  <c r="EM481" i="69"/>
  <c r="EL481" i="69"/>
  <c r="EK481" i="69"/>
  <c r="EM478" i="69"/>
  <c r="EL478" i="69"/>
  <c r="EK478" i="69"/>
  <c r="EM475" i="69"/>
  <c r="EL475" i="69"/>
  <c r="EK475" i="69"/>
  <c r="EK450" i="69"/>
  <c r="GC450" i="69" s="1"/>
  <c r="EK449" i="69"/>
  <c r="FY449" i="69" s="1"/>
  <c r="EM440" i="69"/>
  <c r="EL440" i="69"/>
  <c r="EK440" i="69"/>
  <c r="EM438" i="69"/>
  <c r="EL438" i="69"/>
  <c r="EK438" i="69"/>
  <c r="EM436" i="69"/>
  <c r="EL436" i="69"/>
  <c r="EK436" i="69"/>
  <c r="EK413" i="69"/>
  <c r="FU413" i="69" s="1"/>
  <c r="EM379" i="69"/>
  <c r="EM374" i="69"/>
  <c r="EM372" i="69"/>
  <c r="EM349" i="69" s="1"/>
  <c r="EM370" i="69"/>
  <c r="EM348" i="69" s="1"/>
  <c r="EL348" i="69"/>
  <c r="EK348" i="69"/>
  <c r="GJ348" i="69" s="1"/>
  <c r="EM367" i="69"/>
  <c r="EM346" i="69" s="1"/>
  <c r="EM361" i="69"/>
  <c r="EM357" i="69"/>
  <c r="EM347" i="69" s="1"/>
  <c r="EL347" i="69"/>
  <c r="EM355" i="69"/>
  <c r="EM353" i="69"/>
  <c r="EL349" i="69"/>
  <c r="EK349" i="69"/>
  <c r="GD349" i="69" s="1"/>
  <c r="EK347" i="69"/>
  <c r="GH347" i="69" s="1"/>
  <c r="EL346" i="69"/>
  <c r="EK346" i="69"/>
  <c r="FW346" i="69" s="1"/>
  <c r="EM247" i="69"/>
  <c r="EM242" i="69" s="1"/>
  <c r="EL247" i="69"/>
  <c r="EL242" i="69" s="1"/>
  <c r="EK247" i="69"/>
  <c r="EK242" i="69" s="1"/>
  <c r="GD242" i="69" s="1"/>
  <c r="EM245" i="69"/>
  <c r="EM241" i="69" s="1"/>
  <c r="EL245" i="69"/>
  <c r="EL241" i="69" s="1"/>
  <c r="EK245" i="69"/>
  <c r="EK241" i="69" s="1"/>
  <c r="GE241" i="69" s="1"/>
  <c r="EM235" i="69"/>
  <c r="EL235" i="69"/>
  <c r="EK235" i="69"/>
  <c r="EM233" i="69"/>
  <c r="EL233" i="69"/>
  <c r="EK233" i="69"/>
  <c r="EM207" i="69"/>
  <c r="EL207" i="69"/>
  <c r="EK207" i="69"/>
  <c r="FY207" i="69" s="1"/>
  <c r="EM155" i="69"/>
  <c r="EM154" i="69" s="1"/>
  <c r="EM153" i="69" s="1"/>
  <c r="EM152" i="69" s="1"/>
  <c r="EL155" i="69"/>
  <c r="EL154" i="69" s="1"/>
  <c r="EL153" i="69" s="1"/>
  <c r="EL152" i="69" s="1"/>
  <c r="EK155" i="69"/>
  <c r="EK154" i="69" s="1"/>
  <c r="EK153" i="69" s="1"/>
  <c r="EK152" i="69" s="1"/>
  <c r="EM110" i="69"/>
  <c r="EM105" i="69" s="1"/>
  <c r="EM88" i="69" s="1"/>
  <c r="EL110" i="69"/>
  <c r="EL105" i="69" s="1"/>
  <c r="EL88" i="69" s="1"/>
  <c r="EK110" i="69"/>
  <c r="EK105" i="69" s="1"/>
  <c r="EK88" i="69" s="1"/>
  <c r="EK86" i="69"/>
  <c r="FU86" i="69" s="1"/>
  <c r="EM86" i="69"/>
  <c r="EL86" i="69"/>
  <c r="EX86" i="69"/>
  <c r="FB207" i="69"/>
  <c r="FG242" i="69"/>
  <c r="FK347" i="69"/>
  <c r="EZ346" i="69"/>
  <c r="FG349" i="69"/>
  <c r="FB414" i="69"/>
  <c r="FB449" i="69"/>
  <c r="FF450" i="69"/>
  <c r="FD648" i="69"/>
  <c r="EJ77" i="69"/>
  <c r="EJ76" i="69"/>
  <c r="DZ162" i="69" l="1"/>
  <c r="DZ161" i="69" s="1"/>
  <c r="DZ250" i="69"/>
  <c r="EK575" i="69"/>
  <c r="EK574" i="69" s="1"/>
  <c r="EL575" i="69"/>
  <c r="EL574" i="69" s="1"/>
  <c r="GA648" i="69"/>
  <c r="DN97" i="63"/>
  <c r="EI142" i="69"/>
  <c r="EM575" i="69"/>
  <c r="EM574" i="69" s="1"/>
  <c r="EI82" i="69"/>
  <c r="EK232" i="69"/>
  <c r="EK231" i="69" s="1"/>
  <c r="EK228" i="69" s="1"/>
  <c r="EK345" i="69"/>
  <c r="EK350" i="69"/>
  <c r="GK350" i="69" s="1"/>
  <c r="EL244" i="69"/>
  <c r="EL243" i="69" s="1"/>
  <c r="EL240" i="69" s="1"/>
  <c r="EK447" i="69"/>
  <c r="EK446" i="69" s="1"/>
  <c r="EL447" i="69"/>
  <c r="EL446" i="69" s="1"/>
  <c r="EL350" i="69"/>
  <c r="EL448" i="69"/>
  <c r="EM350" i="69"/>
  <c r="EK244" i="69"/>
  <c r="EK243" i="69" s="1"/>
  <c r="EK240" i="69" s="1"/>
  <c r="EL232" i="69"/>
  <c r="EL231" i="69" s="1"/>
  <c r="EL230" i="69" s="1"/>
  <c r="EM244" i="69"/>
  <c r="EM243" i="69" s="1"/>
  <c r="EM240" i="69" s="1"/>
  <c r="EL49" i="69"/>
  <c r="EM232" i="69"/>
  <c r="EM231" i="69" s="1"/>
  <c r="EM230" i="69" s="1"/>
  <c r="EM327" i="69"/>
  <c r="EK474" i="69"/>
  <c r="EL474" i="69"/>
  <c r="EL473" i="69" s="1"/>
  <c r="EL470" i="69" s="1"/>
  <c r="EM474" i="69"/>
  <c r="EI450" i="69"/>
  <c r="DK96" i="63"/>
  <c r="EI44" i="69"/>
  <c r="EI566" i="69"/>
  <c r="EI574" i="69"/>
  <c r="EI492" i="69"/>
  <c r="EI562" i="69"/>
  <c r="EI378" i="69"/>
  <c r="EI511" i="69"/>
  <c r="EI641" i="69"/>
  <c r="EI486" i="69"/>
  <c r="EI498" i="69"/>
  <c r="EI472" i="69"/>
  <c r="EI81" i="69"/>
  <c r="DZ80" i="69"/>
  <c r="DZ79" i="69"/>
  <c r="EI79" i="69" s="1"/>
  <c r="EI71" i="69"/>
  <c r="DZ68" i="69"/>
  <c r="DZ70" i="69"/>
  <c r="DZ489" i="69"/>
  <c r="DZ638" i="69"/>
  <c r="EI87" i="69"/>
  <c r="EI16" i="69"/>
  <c r="EI251" i="69"/>
  <c r="EI260" i="69"/>
  <c r="EI51" i="69"/>
  <c r="EI415" i="69"/>
  <c r="EI447" i="69"/>
  <c r="EI165" i="69"/>
  <c r="EI324" i="69"/>
  <c r="EI379" i="69"/>
  <c r="EI119" i="69"/>
  <c r="EI282" i="69"/>
  <c r="EI350" i="69"/>
  <c r="EI395" i="69"/>
  <c r="EI92" i="69"/>
  <c r="EI116" i="69"/>
  <c r="EI275" i="69"/>
  <c r="EI149" i="69"/>
  <c r="EI224" i="69"/>
  <c r="EI330" i="69"/>
  <c r="EI174" i="69"/>
  <c r="EI252" i="69"/>
  <c r="EI431" i="69"/>
  <c r="EI209" i="69"/>
  <c r="EI381" i="69"/>
  <c r="EI316" i="69"/>
  <c r="EI279" i="69"/>
  <c r="EI349" i="69"/>
  <c r="EI292" i="69"/>
  <c r="EI452" i="69"/>
  <c r="EI451" i="69" s="1"/>
  <c r="EI448" i="69"/>
  <c r="EI346" i="69"/>
  <c r="EI352" i="69"/>
  <c r="EI232" i="69"/>
  <c r="EI105" i="69"/>
  <c r="EI139" i="69"/>
  <c r="EI154" i="69"/>
  <c r="EI89" i="69"/>
  <c r="EI244" i="69"/>
  <c r="EI347" i="69"/>
  <c r="EI88" i="69"/>
  <c r="EI272" i="69"/>
  <c r="EI207" i="69"/>
  <c r="EI302" i="69"/>
  <c r="EI417" i="69"/>
  <c r="EI143" i="69"/>
  <c r="EI310" i="69"/>
  <c r="EI413" i="69"/>
  <c r="EI348" i="69"/>
  <c r="DZ204" i="69"/>
  <c r="DZ112" i="69"/>
  <c r="EL205" i="69"/>
  <c r="EL206" i="69" s="1"/>
  <c r="EM352" i="69"/>
  <c r="EM351" i="69" s="1"/>
  <c r="EM345" i="69" s="1"/>
  <c r="EK205" i="69"/>
  <c r="EK206" i="69" s="1"/>
  <c r="FU206" i="69" s="1"/>
  <c r="EM205" i="69"/>
  <c r="EM206" i="69" s="1"/>
  <c r="EL472" i="69"/>
  <c r="EM472" i="69"/>
  <c r="EK501" i="69"/>
  <c r="EK497" i="69" s="1"/>
  <c r="EK495" i="69" s="1"/>
  <c r="EK87" i="69"/>
  <c r="FY87" i="69" s="1"/>
  <c r="EM290" i="69"/>
  <c r="EM289" i="69"/>
  <c r="EL345" i="69"/>
  <c r="EK448" i="69"/>
  <c r="FU448" i="69" s="1"/>
  <c r="EK414" i="69"/>
  <c r="FY414" i="69" s="1"/>
  <c r="EM377" i="69"/>
  <c r="EL412" i="69"/>
  <c r="EL411" i="69" s="1"/>
  <c r="EK472" i="69"/>
  <c r="EL501" i="69"/>
  <c r="EL497" i="69" s="1"/>
  <c r="EL495" i="69" s="1"/>
  <c r="EL469" i="69" s="1"/>
  <c r="EM501" i="69"/>
  <c r="EM497" i="69" s="1"/>
  <c r="EM495" i="69" s="1"/>
  <c r="EK85" i="69"/>
  <c r="EM87" i="69"/>
  <c r="EL85" i="69"/>
  <c r="EL114" i="69"/>
  <c r="EK473" i="69"/>
  <c r="EK470" i="69" s="1"/>
  <c r="EM393" i="69"/>
  <c r="DN41" i="63"/>
  <c r="DN49" i="63"/>
  <c r="DI85" i="63"/>
  <c r="DI83" i="63" s="1"/>
  <c r="DK49" i="63"/>
  <c r="DK12" i="63"/>
  <c r="DK9" i="63" s="1"/>
  <c r="DK41" i="63"/>
  <c r="DI65" i="63"/>
  <c r="DK102" i="63"/>
  <c r="DK101" i="63" s="1"/>
  <c r="DK65" i="63"/>
  <c r="DI9" i="63"/>
  <c r="DI102" i="63"/>
  <c r="DI101" i="63" s="1"/>
  <c r="DN24" i="63"/>
  <c r="DN76" i="63"/>
  <c r="DK85" i="63"/>
  <c r="DK83" i="63" s="1"/>
  <c r="DN9" i="63"/>
  <c r="DK24" i="63"/>
  <c r="DN65" i="63"/>
  <c r="DI49" i="63"/>
  <c r="DI24" i="63"/>
  <c r="DN102" i="63"/>
  <c r="DI95" i="63"/>
  <c r="DI41" i="63"/>
  <c r="EK48" i="69"/>
  <c r="EK49" i="69"/>
  <c r="FY49" i="69" s="1"/>
  <c r="EM12" i="69"/>
  <c r="EM14" i="69"/>
  <c r="EM48" i="69"/>
  <c r="EL48" i="69"/>
  <c r="EM447" i="69"/>
  <c r="EM448" i="69"/>
  <c r="EL328" i="69"/>
  <c r="EL327" i="69"/>
  <c r="EM412" i="69"/>
  <c r="EM49" i="69"/>
  <c r="EM85" i="69"/>
  <c r="EK230" i="69"/>
  <c r="FY230" i="69" s="1"/>
  <c r="EL289" i="69"/>
  <c r="EL290" i="69"/>
  <c r="EM391" i="69"/>
  <c r="FN350" i="69"/>
  <c r="EL391" i="69"/>
  <c r="EL393" i="69"/>
  <c r="EL87" i="69"/>
  <c r="EM328" i="69"/>
  <c r="EK328" i="69"/>
  <c r="GH328" i="69" s="1"/>
  <c r="EK327" i="69"/>
  <c r="EK391" i="69"/>
  <c r="EK393" i="69"/>
  <c r="GK393" i="69" s="1"/>
  <c r="EK114" i="69"/>
  <c r="FW114" i="69" s="1"/>
  <c r="EK113" i="69"/>
  <c r="EK289" i="69"/>
  <c r="EK290" i="69"/>
  <c r="GJ290" i="69" s="1"/>
  <c r="EM473" i="69"/>
  <c r="EM470" i="69" s="1"/>
  <c r="FF415" i="69"/>
  <c r="FK328" i="69"/>
  <c r="EY648" i="69"/>
  <c r="FM290" i="69"/>
  <c r="FB87" i="69"/>
  <c r="FB49" i="69"/>
  <c r="EX413" i="69"/>
  <c r="FH241" i="69"/>
  <c r="FM348" i="69"/>
  <c r="EX448" i="69"/>
  <c r="EL228" i="69" l="1"/>
  <c r="EM228" i="69"/>
  <c r="FH648" i="69"/>
  <c r="FV648" i="69"/>
  <c r="GE648" i="69"/>
  <c r="DN83" i="63"/>
  <c r="DN85" i="63"/>
  <c r="DN95" i="63"/>
  <c r="DN96" i="63"/>
  <c r="EI14" i="69"/>
  <c r="EK469" i="69"/>
  <c r="EI327" i="69"/>
  <c r="EI80" i="69"/>
  <c r="FB230" i="69"/>
  <c r="DZ11" i="69"/>
  <c r="DZ9" i="69" s="1"/>
  <c r="EM469" i="69"/>
  <c r="DK95" i="63"/>
  <c r="EI640" i="69"/>
  <c r="EI470" i="69"/>
  <c r="EI497" i="69"/>
  <c r="EI473" i="69"/>
  <c r="EI491" i="69"/>
  <c r="EI495" i="69"/>
  <c r="EI70" i="69"/>
  <c r="EI68" i="69"/>
  <c r="DZ469" i="69"/>
  <c r="EI50" i="69"/>
  <c r="EI249" i="69"/>
  <c r="EI394" i="69"/>
  <c r="EI380" i="69"/>
  <c r="EI48" i="69"/>
  <c r="EI250" i="69"/>
  <c r="EI162" i="69"/>
  <c r="EI85" i="69"/>
  <c r="EI243" i="69"/>
  <c r="EI291" i="69"/>
  <c r="EI323" i="69"/>
  <c r="EI49" i="69"/>
  <c r="EI391" i="69"/>
  <c r="EI163" i="69"/>
  <c r="EI278" i="69"/>
  <c r="EI309" i="69"/>
  <c r="EI446" i="69"/>
  <c r="EI416" i="69"/>
  <c r="EI329" i="69"/>
  <c r="EI315" i="69"/>
  <c r="EI328" i="69"/>
  <c r="EI153" i="69"/>
  <c r="EI164" i="69"/>
  <c r="EI231" i="69"/>
  <c r="EI15" i="69"/>
  <c r="EI301" i="69"/>
  <c r="EI351" i="69"/>
  <c r="EI115" i="69"/>
  <c r="EI12" i="69"/>
  <c r="EI208" i="69"/>
  <c r="EK250" i="69"/>
  <c r="GD250" i="69" s="1"/>
  <c r="EK249" i="69"/>
  <c r="EK204" i="69" s="1"/>
  <c r="EL113" i="69"/>
  <c r="EL112" i="69" s="1"/>
  <c r="EL250" i="69"/>
  <c r="EL249" i="69"/>
  <c r="EL204" i="69" s="1"/>
  <c r="EL162" i="69"/>
  <c r="EL161" i="69" s="1"/>
  <c r="EL163" i="69"/>
  <c r="EK162" i="69"/>
  <c r="EK161" i="69" s="1"/>
  <c r="EK163" i="69"/>
  <c r="GG163" i="69" s="1"/>
  <c r="EM163" i="69"/>
  <c r="EM162" i="69"/>
  <c r="EM161" i="69" s="1"/>
  <c r="DN8" i="63"/>
  <c r="DK8" i="63"/>
  <c r="DN101" i="63"/>
  <c r="DI8" i="63"/>
  <c r="EM249" i="69"/>
  <c r="EM250" i="69"/>
  <c r="EK112" i="69"/>
  <c r="EM113" i="69"/>
  <c r="EM114" i="69"/>
  <c r="EL12" i="69"/>
  <c r="EL14" i="69"/>
  <c r="EM411" i="69"/>
  <c r="EK14" i="69"/>
  <c r="FY14" i="69" s="1"/>
  <c r="EK12" i="69"/>
  <c r="EM446" i="69"/>
  <c r="EM11" i="69"/>
  <c r="FJ163" i="69"/>
  <c r="FF648" i="69"/>
  <c r="EZ114" i="69"/>
  <c r="EX206" i="69"/>
  <c r="FM648" i="69"/>
  <c r="FB14" i="69"/>
  <c r="FG250" i="69"/>
  <c r="FN393" i="69"/>
  <c r="FN648" i="69" s="1"/>
  <c r="DK7" i="63" l="1"/>
  <c r="EK416" i="69"/>
  <c r="EK412" i="69" s="1"/>
  <c r="EK411" i="69" s="1"/>
  <c r="EK415" i="69"/>
  <c r="GC415" i="69" s="1"/>
  <c r="FQ648" i="69"/>
  <c r="EZ648" i="69"/>
  <c r="EI393" i="69"/>
  <c r="GJ648" i="69"/>
  <c r="FU648" i="69"/>
  <c r="GK648" i="69"/>
  <c r="GN648" i="69"/>
  <c r="GH648" i="69"/>
  <c r="EX648" i="69"/>
  <c r="FB648" i="69"/>
  <c r="EI489" i="69"/>
  <c r="EI638" i="69"/>
  <c r="EI11" i="69"/>
  <c r="EI299" i="69"/>
  <c r="EI345" i="69"/>
  <c r="EI230" i="69"/>
  <c r="EI322" i="69"/>
  <c r="EI290" i="69"/>
  <c r="EI377" i="69"/>
  <c r="EI228" i="69"/>
  <c r="EI321" i="69"/>
  <c r="EI161" i="69"/>
  <c r="EI205" i="69"/>
  <c r="EI289" i="69"/>
  <c r="EI240" i="69"/>
  <c r="EI314" i="69"/>
  <c r="EI412" i="69"/>
  <c r="EI300" i="69"/>
  <c r="EI313" i="69"/>
  <c r="EI152" i="69"/>
  <c r="DZ648" i="69"/>
  <c r="DZ651" i="69" s="1"/>
  <c r="DZ652" i="69" s="1"/>
  <c r="FO648" i="69"/>
  <c r="DO115" i="63"/>
  <c r="DQ115" i="63"/>
  <c r="DP115" i="63"/>
  <c r="DK115" i="63"/>
  <c r="DN7" i="63"/>
  <c r="DI7" i="63"/>
  <c r="EK11" i="69"/>
  <c r="EL11" i="69"/>
  <c r="EM204" i="69"/>
  <c r="EM112" i="69"/>
  <c r="FG648" i="69" l="1"/>
  <c r="FK648" i="69"/>
  <c r="FJ648" i="69"/>
  <c r="FT12" i="69"/>
  <c r="FT14" i="69" s="1"/>
  <c r="FY648" i="69"/>
  <c r="FW648" i="69"/>
  <c r="GG648" i="69"/>
  <c r="GD648" i="69"/>
  <c r="EI469" i="69"/>
  <c r="EI411" i="69"/>
  <c r="EI204" i="69"/>
  <c r="EI206" i="69"/>
  <c r="EM9" i="69"/>
  <c r="EQ10" i="69" s="1"/>
  <c r="DR115" i="63"/>
  <c r="DI115" i="63"/>
  <c r="EL9" i="69"/>
  <c r="EP10" i="69" s="1"/>
  <c r="EK9" i="69"/>
  <c r="EO10" i="69" s="1"/>
  <c r="EX118" i="63" l="1"/>
  <c r="EX119" i="63" s="1"/>
  <c r="DN115" i="63"/>
  <c r="GC648" i="69"/>
  <c r="GL648" i="69"/>
  <c r="EI9" i="69"/>
  <c r="DI118" i="63"/>
  <c r="EN10" i="69" l="1"/>
  <c r="FT649" i="69"/>
  <c r="EL648" i="69"/>
  <c r="EL650" i="69" s="1"/>
  <c r="EL652" i="69" s="1"/>
  <c r="EK648" i="69"/>
  <c r="EK650" i="69" s="1"/>
  <c r="EK652" i="69" s="1"/>
  <c r="EM648" i="69"/>
  <c r="EM650" i="69" s="1"/>
  <c r="EM652" i="69" s="1"/>
  <c r="FT650" i="69" l="1"/>
  <c r="EI648" i="69" l="1"/>
  <c r="ES464" i="69" l="1"/>
  <c r="ES463" i="69"/>
  <c r="ES462" i="69"/>
  <c r="ES461" i="69"/>
  <c r="ES460" i="69"/>
  <c r="ES459" i="69"/>
  <c r="ES458" i="69"/>
  <c r="ES457" i="69"/>
  <c r="ES456" i="69"/>
  <c r="ES455" i="69"/>
  <c r="ES454" i="69"/>
  <c r="ES453" i="69"/>
  <c r="ES452" i="69"/>
  <c r="ES451" i="69"/>
  <c r="ES450" i="69"/>
  <c r="ES449" i="69"/>
  <c r="ES448" i="69"/>
  <c r="ES447" i="69"/>
  <c r="ES446" i="69"/>
  <c r="ES445" i="69"/>
  <c r="ES444" i="69"/>
  <c r="ES443" i="69"/>
  <c r="ES442" i="69"/>
  <c r="ES441" i="69"/>
  <c r="ES440" i="69"/>
  <c r="ES439" i="69"/>
  <c r="ES438" i="69"/>
  <c r="ES437" i="69"/>
  <c r="ES436" i="69"/>
  <c r="ES435" i="69"/>
  <c r="ES434" i="69"/>
  <c r="ES433" i="69"/>
  <c r="ES432" i="69"/>
  <c r="ES431" i="69"/>
  <c r="ES430" i="69"/>
  <c r="ES428" i="69"/>
  <c r="ES427" i="69"/>
  <c r="ES426" i="69"/>
  <c r="ES423" i="69"/>
  <c r="ES422" i="69"/>
  <c r="ES421" i="69"/>
  <c r="ES420" i="69"/>
  <c r="ES419" i="69"/>
  <c r="ES418" i="69"/>
  <c r="ES417" i="69"/>
  <c r="ES416" i="69"/>
  <c r="ES415" i="69"/>
  <c r="ES414" i="69"/>
  <c r="ES413" i="69"/>
  <c r="ES412" i="69"/>
  <c r="ES411" i="69"/>
  <c r="ES410" i="69"/>
  <c r="ES409" i="69"/>
  <c r="ES408" i="69"/>
  <c r="ES407" i="69"/>
  <c r="ES406" i="69"/>
  <c r="ES405" i="69"/>
  <c r="ES404" i="69"/>
  <c r="ES403" i="69"/>
  <c r="ES402" i="69"/>
  <c r="ES401" i="69"/>
  <c r="ES400" i="69"/>
  <c r="ES399" i="69"/>
  <c r="ES398" i="69"/>
  <c r="ES397" i="69"/>
  <c r="ES396" i="69"/>
  <c r="ES395" i="69"/>
  <c r="ES394" i="69"/>
  <c r="ES393" i="69"/>
  <c r="ES392" i="69"/>
  <c r="ES391" i="69"/>
  <c r="ES390" i="69"/>
  <c r="ES389" i="69"/>
  <c r="ES388" i="69"/>
  <c r="ES387" i="69"/>
  <c r="ES386" i="69"/>
  <c r="ES385" i="69"/>
  <c r="ES384" i="69"/>
  <c r="ES383" i="69"/>
  <c r="ES382" i="69"/>
  <c r="ES381" i="69"/>
  <c r="ES380" i="69"/>
  <c r="ES379" i="69"/>
  <c r="ES378" i="69"/>
  <c r="ES377" i="69"/>
  <c r="ES376" i="69"/>
  <c r="ES375" i="69"/>
  <c r="ES374" i="69"/>
  <c r="ES373" i="69"/>
  <c r="ES372" i="69"/>
  <c r="ES371" i="69"/>
  <c r="ES370" i="69"/>
  <c r="ES369" i="69"/>
  <c r="ES368" i="69"/>
  <c r="ES367" i="69"/>
  <c r="ES366" i="69"/>
  <c r="ES365" i="69"/>
  <c r="ES364" i="69"/>
  <c r="ES363" i="69"/>
  <c r="ES362" i="69"/>
  <c r="ES361" i="69"/>
  <c r="ES360" i="69"/>
  <c r="ES359" i="69"/>
  <c r="ES358" i="69"/>
  <c r="ES357" i="69"/>
  <c r="ES356" i="69"/>
  <c r="ES355" i="69"/>
  <c r="ES354" i="69"/>
  <c r="ES353" i="69"/>
  <c r="ES352" i="69"/>
  <c r="ES351" i="69"/>
  <c r="ES350" i="69"/>
  <c r="ES349" i="69"/>
  <c r="ES348" i="69"/>
  <c r="ES347" i="69"/>
  <c r="ES346" i="69"/>
  <c r="ES345" i="69"/>
  <c r="ES344" i="69"/>
  <c r="ES343" i="69"/>
  <c r="ES342" i="69"/>
  <c r="ES341" i="69"/>
  <c r="ES340" i="69"/>
  <c r="ES339" i="69"/>
  <c r="ES338" i="69"/>
  <c r="ES337" i="69"/>
  <c r="ES336" i="69"/>
  <c r="ES335" i="69"/>
  <c r="ES334" i="69"/>
  <c r="ES333" i="69"/>
  <c r="ES332" i="69"/>
  <c r="ES331" i="69"/>
  <c r="ES330" i="69"/>
  <c r="ES329" i="69"/>
  <c r="ES328" i="69"/>
  <c r="ES327" i="69"/>
  <c r="ES326" i="69"/>
  <c r="ES325" i="69"/>
  <c r="ES324" i="69"/>
  <c r="ES323" i="69"/>
  <c r="ES322" i="69"/>
  <c r="ES321" i="69"/>
  <c r="ES318" i="69"/>
  <c r="ES317" i="69"/>
  <c r="ES316" i="69"/>
  <c r="ES315" i="69"/>
  <c r="ES314" i="69"/>
  <c r="ES313" i="69"/>
  <c r="ES312" i="69"/>
  <c r="ES311" i="69"/>
  <c r="ES310" i="69"/>
  <c r="ES309" i="69"/>
  <c r="ES308" i="69"/>
  <c r="ES307" i="69"/>
  <c r="ES306" i="69"/>
  <c r="ES305" i="69"/>
  <c r="ES304" i="69"/>
  <c r="ES303" i="69"/>
  <c r="ES302" i="69"/>
  <c r="ES301" i="69"/>
  <c r="ES300" i="69"/>
  <c r="ES299" i="69"/>
  <c r="ES298" i="69"/>
  <c r="ES297" i="69"/>
  <c r="ES296" i="69"/>
  <c r="ES295" i="69"/>
  <c r="ES294" i="69"/>
  <c r="ES293" i="69"/>
  <c r="ES292" i="69"/>
  <c r="ES291" i="69"/>
  <c r="ES290" i="69"/>
  <c r="ES289" i="69"/>
  <c r="ES288" i="69"/>
  <c r="ES287" i="69"/>
  <c r="ES286" i="69"/>
  <c r="ES285" i="69"/>
  <c r="ES284" i="69"/>
  <c r="ES283" i="69"/>
  <c r="ES282" i="69"/>
  <c r="ES281" i="69"/>
  <c r="ES280" i="69"/>
  <c r="ES279" i="69"/>
  <c r="ES278" i="69"/>
  <c r="ES277" i="69"/>
  <c r="ES276" i="69"/>
  <c r="ES275" i="69"/>
  <c r="ES274" i="69"/>
  <c r="ES273" i="69"/>
  <c r="ES272" i="69"/>
  <c r="ES271" i="69"/>
  <c r="ES270" i="69"/>
  <c r="ES269" i="69"/>
  <c r="ES268" i="69"/>
  <c r="ES267" i="69"/>
  <c r="ES266" i="69"/>
  <c r="ES265" i="69"/>
  <c r="ES264" i="69"/>
  <c r="ES263" i="69"/>
  <c r="ES262" i="69"/>
  <c r="ES261" i="69"/>
  <c r="ES260" i="69"/>
  <c r="ES259" i="69"/>
  <c r="ES258" i="69"/>
  <c r="ES257" i="69"/>
  <c r="ES256" i="69"/>
  <c r="ES255" i="69"/>
  <c r="ES254" i="69"/>
  <c r="ES253" i="69"/>
  <c r="ES252" i="69"/>
  <c r="ES251" i="69"/>
  <c r="ES250" i="69"/>
  <c r="ES249" i="69"/>
  <c r="ES248" i="69"/>
  <c r="ES247" i="69"/>
  <c r="ES246" i="69"/>
  <c r="ES245" i="69"/>
  <c r="ES244" i="69"/>
  <c r="ES243" i="69"/>
  <c r="ES242" i="69"/>
  <c r="ES241" i="69"/>
  <c r="ES240" i="69"/>
  <c r="ES239" i="69"/>
  <c r="ES238" i="69"/>
  <c r="ES237" i="69"/>
  <c r="ES236" i="69"/>
  <c r="ES235" i="69"/>
  <c r="ES234" i="69"/>
  <c r="ES233" i="69"/>
  <c r="ES232" i="69"/>
  <c r="ES231" i="69"/>
  <c r="ES230" i="69"/>
  <c r="ES229" i="69"/>
  <c r="ES228" i="69"/>
  <c r="ES227" i="69"/>
  <c r="ES226" i="69"/>
  <c r="ES225" i="69"/>
  <c r="ES224" i="69"/>
  <c r="ES223" i="69"/>
  <c r="ES222" i="69"/>
  <c r="ES221" i="69"/>
  <c r="ES220" i="69"/>
  <c r="ES219" i="69"/>
  <c r="ES218" i="69"/>
  <c r="ES217" i="69"/>
  <c r="ES216" i="69"/>
  <c r="ES215" i="69"/>
  <c r="ES214" i="69"/>
  <c r="ES213" i="69"/>
  <c r="ES212" i="69"/>
  <c r="ES211" i="69"/>
  <c r="ES210" i="69"/>
  <c r="ES209" i="69"/>
  <c r="ES208" i="69"/>
  <c r="ES207" i="69"/>
  <c r="ES206" i="69"/>
  <c r="ES203" i="69"/>
  <c r="ES202" i="69"/>
  <c r="ES201" i="69"/>
  <c r="ES200" i="69"/>
  <c r="ES199" i="69"/>
  <c r="ES198" i="69"/>
  <c r="ES197" i="69"/>
  <c r="ES196" i="69"/>
  <c r="ES195" i="69"/>
  <c r="ES194" i="69"/>
  <c r="ES193" i="69"/>
  <c r="ES192" i="69"/>
  <c r="ES191" i="69"/>
  <c r="ES190" i="69"/>
  <c r="ES189" i="69"/>
  <c r="ES188" i="69"/>
  <c r="ES187" i="69"/>
  <c r="ES186" i="69"/>
  <c r="ES185" i="69"/>
  <c r="ES184" i="69"/>
  <c r="ES183" i="69"/>
  <c r="ES182" i="69"/>
  <c r="ES181" i="69"/>
  <c r="ES180" i="69"/>
  <c r="ES179" i="69"/>
  <c r="ES178" i="69"/>
  <c r="ES177" i="69"/>
  <c r="ES176" i="69"/>
  <c r="ES175" i="69"/>
  <c r="ES174" i="69"/>
  <c r="ES173" i="69"/>
  <c r="ES172" i="69"/>
  <c r="ES171" i="69"/>
  <c r="ES170" i="69"/>
  <c r="ES169" i="69"/>
  <c r="ES168" i="69"/>
  <c r="ES167" i="69"/>
  <c r="ES166" i="69"/>
  <c r="ES165" i="69"/>
  <c r="ES164" i="69"/>
  <c r="ES163" i="69"/>
  <c r="ES162" i="69"/>
  <c r="ES161" i="69"/>
  <c r="ES160" i="69"/>
  <c r="ES159" i="69"/>
  <c r="ES158" i="69"/>
  <c r="ES157" i="69"/>
  <c r="ES156" i="69"/>
  <c r="ES155" i="69"/>
  <c r="ES154" i="69"/>
  <c r="ES153" i="69"/>
  <c r="ES152" i="69"/>
  <c r="ES151" i="69"/>
  <c r="ES150" i="69"/>
  <c r="ES149" i="69"/>
  <c r="ES148" i="69"/>
  <c r="ES147" i="69"/>
  <c r="ES146" i="69"/>
  <c r="ES145" i="69"/>
  <c r="ES144" i="69"/>
  <c r="ES143" i="69"/>
  <c r="ES142" i="69"/>
  <c r="ES141" i="69"/>
  <c r="ES140" i="69"/>
  <c r="ES139" i="69"/>
  <c r="ES138" i="69"/>
  <c r="ES137" i="69"/>
  <c r="ES136" i="69"/>
  <c r="ES135" i="69"/>
  <c r="ES134" i="69"/>
  <c r="ES133" i="69"/>
  <c r="ES132" i="69"/>
  <c r="ES131" i="69"/>
  <c r="ES130" i="69"/>
  <c r="ES129" i="69"/>
  <c r="ES128" i="69"/>
  <c r="ES127" i="69"/>
  <c r="ES126" i="69"/>
  <c r="ES125" i="69"/>
  <c r="ES124" i="69"/>
  <c r="ES123" i="69"/>
  <c r="ES122" i="69"/>
  <c r="ES121" i="69"/>
  <c r="ES120" i="69"/>
  <c r="ES119" i="69"/>
  <c r="ES118" i="69"/>
  <c r="ES117" i="69"/>
  <c r="ES116" i="69"/>
  <c r="ES115" i="69"/>
  <c r="ES114" i="69"/>
  <c r="ES113" i="69"/>
  <c r="ES112" i="69"/>
  <c r="ES111" i="69"/>
  <c r="ES110" i="69"/>
  <c r="ES109" i="69"/>
  <c r="ES108" i="69"/>
  <c r="ES107" i="69"/>
  <c r="ES106" i="69"/>
  <c r="ES105" i="69"/>
  <c r="ES104" i="69"/>
  <c r="ES103" i="69"/>
  <c r="ES102" i="69"/>
  <c r="ES101" i="69"/>
  <c r="ES100" i="69"/>
  <c r="ES99" i="69"/>
  <c r="ES98" i="69"/>
  <c r="ES97" i="69"/>
  <c r="ES96" i="69"/>
  <c r="ES95" i="69"/>
  <c r="ES94" i="69"/>
  <c r="ES93" i="69"/>
  <c r="ES92" i="69"/>
  <c r="ES91" i="69"/>
  <c r="ES90" i="69"/>
  <c r="ES89" i="69"/>
  <c r="ES88" i="69"/>
  <c r="ES87" i="69"/>
  <c r="ES86" i="69"/>
  <c r="ES85" i="69"/>
  <c r="ES84" i="69"/>
  <c r="ES83" i="69"/>
  <c r="ES82" i="69"/>
  <c r="ES81" i="69"/>
  <c r="ES80" i="69"/>
  <c r="ES79" i="69"/>
  <c r="ES78" i="69"/>
  <c r="ES77" i="69"/>
  <c r="ES76" i="69"/>
  <c r="ES75" i="69"/>
  <c r="ES74" i="69"/>
  <c r="ES73" i="69"/>
  <c r="ES72" i="69"/>
  <c r="ES71" i="69"/>
  <c r="ES70" i="69"/>
  <c r="ES69" i="69"/>
  <c r="ES68" i="69"/>
  <c r="ES67" i="69"/>
  <c r="ES66" i="69"/>
  <c r="ES65" i="69"/>
  <c r="ES64" i="69"/>
  <c r="ES63" i="69"/>
  <c r="ES62" i="69"/>
  <c r="ES61" i="69"/>
  <c r="ES60" i="69"/>
  <c r="ES59" i="69"/>
  <c r="ES58" i="69"/>
  <c r="ES57" i="69"/>
  <c r="ES56" i="69"/>
  <c r="ES55" i="69"/>
  <c r="ES54" i="69"/>
  <c r="ES53" i="69"/>
  <c r="ES52" i="69"/>
  <c r="ES51" i="69"/>
  <c r="ES50" i="69"/>
  <c r="ES49" i="69"/>
  <c r="ES48" i="69"/>
  <c r="ES47" i="69"/>
  <c r="ES46" i="69"/>
  <c r="ES45" i="69"/>
  <c r="ES44" i="69"/>
  <c r="ES43" i="69"/>
  <c r="ES42" i="69"/>
  <c r="ES41" i="69"/>
  <c r="ES40" i="69"/>
  <c r="ES39" i="69"/>
  <c r="ES38" i="69"/>
  <c r="ES37" i="69"/>
  <c r="ES36" i="69"/>
  <c r="ES35" i="69"/>
  <c r="ES34" i="69"/>
  <c r="ES33" i="69"/>
  <c r="ES32" i="69"/>
  <c r="ES31" i="69"/>
  <c r="ES30" i="69"/>
  <c r="ES29" i="69"/>
  <c r="ES28" i="69"/>
  <c r="ES27" i="69"/>
  <c r="ES26" i="69"/>
  <c r="ES25" i="69"/>
  <c r="ES24" i="69"/>
  <c r="ES23" i="69"/>
  <c r="ES22" i="69"/>
  <c r="ES21" i="69"/>
  <c r="ES20" i="69"/>
  <c r="ES19" i="69"/>
  <c r="ES18" i="69"/>
  <c r="ES17" i="69"/>
  <c r="ES16" i="69"/>
  <c r="ES15" i="69"/>
  <c r="ES14" i="69"/>
  <c r="ES13" i="69"/>
  <c r="ES12" i="69"/>
  <c r="ES11" i="69"/>
  <c r="DG114" i="63" l="1"/>
  <c r="DG113" i="63" s="1"/>
  <c r="DF114" i="63"/>
  <c r="DH113" i="63"/>
  <c r="DJ113" i="63" s="1"/>
  <c r="DE113" i="63"/>
  <c r="DG112" i="63"/>
  <c r="DG111" i="63" s="1"/>
  <c r="DF112" i="63"/>
  <c r="DH111" i="63"/>
  <c r="DJ111" i="63" s="1"/>
  <c r="DE111" i="63"/>
  <c r="DG110" i="63"/>
  <c r="DG109" i="63" s="1"/>
  <c r="DF110" i="63"/>
  <c r="DH109" i="63"/>
  <c r="DE109" i="63"/>
  <c r="DG108" i="63"/>
  <c r="DG107" i="63" s="1"/>
  <c r="DF108" i="63"/>
  <c r="DH107" i="63"/>
  <c r="DJ107" i="63" s="1"/>
  <c r="DE107" i="63"/>
  <c r="DG106" i="63"/>
  <c r="DG105" i="63" s="1"/>
  <c r="DF106" i="63"/>
  <c r="DH105" i="63"/>
  <c r="DJ105" i="63" s="1"/>
  <c r="DE105" i="63"/>
  <c r="DG104" i="63"/>
  <c r="DG103" i="63" s="1"/>
  <c r="DF104" i="63"/>
  <c r="DH103" i="63"/>
  <c r="DJ103" i="63" s="1"/>
  <c r="DE103" i="63"/>
  <c r="DF100" i="63"/>
  <c r="DF99" i="63"/>
  <c r="DG98" i="63"/>
  <c r="DG97" i="63" s="1"/>
  <c r="DG96" i="63" s="1"/>
  <c r="DG95" i="63" s="1"/>
  <c r="DF98" i="63"/>
  <c r="DH97" i="63"/>
  <c r="DE97" i="63"/>
  <c r="DE96" i="63" s="1"/>
  <c r="DE95" i="63" s="1"/>
  <c r="DF94" i="63"/>
  <c r="DH93" i="63"/>
  <c r="DJ93" i="63" s="1"/>
  <c r="DG93" i="63"/>
  <c r="DE93" i="63"/>
  <c r="DG92" i="63"/>
  <c r="DG91" i="63" s="1"/>
  <c r="DF92" i="63"/>
  <c r="DH91" i="63"/>
  <c r="DJ91" i="63" s="1"/>
  <c r="DE91" i="63"/>
  <c r="DF90" i="63"/>
  <c r="DF89" i="63"/>
  <c r="DF88" i="63"/>
  <c r="DF87" i="63"/>
  <c r="DH86" i="63"/>
  <c r="DJ86" i="63" s="1"/>
  <c r="DG86" i="63"/>
  <c r="DE86" i="63"/>
  <c r="DF84" i="63"/>
  <c r="DF82" i="63"/>
  <c r="DF81" i="63"/>
  <c r="DF80" i="63"/>
  <c r="DF79" i="63"/>
  <c r="DF78" i="63"/>
  <c r="DH77" i="63"/>
  <c r="DJ77" i="63" s="1"/>
  <c r="DG77" i="63"/>
  <c r="DG76" i="63" s="1"/>
  <c r="DE77" i="63"/>
  <c r="DF75" i="63"/>
  <c r="DH74" i="63"/>
  <c r="DJ74" i="63" s="1"/>
  <c r="DG74" i="63"/>
  <c r="DE74" i="63"/>
  <c r="DG73" i="63"/>
  <c r="DG71" i="63" s="1"/>
  <c r="DF73" i="63"/>
  <c r="DF72" i="63"/>
  <c r="DH71" i="63"/>
  <c r="DJ71" i="63" s="1"/>
  <c r="DE71" i="63"/>
  <c r="DG70" i="63"/>
  <c r="DG68" i="63" s="1"/>
  <c r="DF70" i="63"/>
  <c r="DF69" i="63"/>
  <c r="DH68" i="63"/>
  <c r="DJ68" i="63" s="1"/>
  <c r="DE68" i="63"/>
  <c r="DF67" i="63"/>
  <c r="DH66" i="63"/>
  <c r="DG66" i="63"/>
  <c r="DE66" i="63"/>
  <c r="DG64" i="63"/>
  <c r="DG63" i="63" s="1"/>
  <c r="DF64" i="63"/>
  <c r="DH63" i="63"/>
  <c r="DJ63" i="63" s="1"/>
  <c r="DE63" i="63"/>
  <c r="DF62" i="63"/>
  <c r="DF61" i="63"/>
  <c r="DF60" i="63"/>
  <c r="DH59" i="63"/>
  <c r="DJ59" i="63" s="1"/>
  <c r="DG59" i="63"/>
  <c r="DE59" i="63"/>
  <c r="DF58" i="63"/>
  <c r="DF57" i="63"/>
  <c r="DF56" i="63"/>
  <c r="DF55" i="63"/>
  <c r="DH54" i="63"/>
  <c r="DJ54" i="63" s="1"/>
  <c r="DG54" i="63"/>
  <c r="DE54" i="63"/>
  <c r="DG53" i="63"/>
  <c r="DG50" i="63" s="1"/>
  <c r="DF53" i="63"/>
  <c r="DF52" i="63"/>
  <c r="DF51" i="63"/>
  <c r="DH50" i="63"/>
  <c r="DJ50" i="63" s="1"/>
  <c r="DE50" i="63"/>
  <c r="DF48" i="63"/>
  <c r="DH47" i="63"/>
  <c r="DJ47" i="63" s="1"/>
  <c r="DG47" i="63"/>
  <c r="DE47" i="63"/>
  <c r="DF46" i="63"/>
  <c r="DF45" i="63"/>
  <c r="DF44" i="63"/>
  <c r="DG43" i="63"/>
  <c r="DG42" i="63" s="1"/>
  <c r="DF43" i="63"/>
  <c r="DH42" i="63"/>
  <c r="DE42" i="63"/>
  <c r="DF40" i="63"/>
  <c r="DF39" i="63"/>
  <c r="DF38" i="63"/>
  <c r="DH37" i="63"/>
  <c r="DJ37" i="63" s="1"/>
  <c r="DG37" i="63"/>
  <c r="DE37" i="63"/>
  <c r="DF36" i="63"/>
  <c r="DF35" i="63"/>
  <c r="DF34" i="63"/>
  <c r="DH33" i="63"/>
  <c r="DJ33" i="63" s="1"/>
  <c r="DG33" i="63"/>
  <c r="DE33" i="63"/>
  <c r="DF32" i="63"/>
  <c r="DF31" i="63"/>
  <c r="DF30" i="63"/>
  <c r="DH29" i="63"/>
  <c r="DJ29" i="63" s="1"/>
  <c r="DG29" i="63"/>
  <c r="DE29" i="63"/>
  <c r="DF28" i="63"/>
  <c r="DF27" i="63"/>
  <c r="DF26" i="63"/>
  <c r="DH25" i="63"/>
  <c r="DG25" i="63"/>
  <c r="DE25" i="63"/>
  <c r="DF23" i="63"/>
  <c r="DF22" i="63"/>
  <c r="DG21" i="63"/>
  <c r="DG20" i="63" s="1"/>
  <c r="DF21" i="63"/>
  <c r="DH20" i="63"/>
  <c r="DJ20" i="63" s="1"/>
  <c r="DE20" i="63"/>
  <c r="DG19" i="63"/>
  <c r="DG17" i="63" s="1"/>
  <c r="DF19" i="63"/>
  <c r="DH17" i="63"/>
  <c r="DJ17" i="63" s="1"/>
  <c r="DE17" i="63"/>
  <c r="DG16" i="63"/>
  <c r="DG15" i="63" s="1"/>
  <c r="DF16" i="63"/>
  <c r="DH15" i="63"/>
  <c r="DJ15" i="63" s="1"/>
  <c r="DE15" i="63"/>
  <c r="DG14" i="63"/>
  <c r="DF14" i="63"/>
  <c r="DG13" i="63"/>
  <c r="DG12" i="63" s="1"/>
  <c r="DF13" i="63"/>
  <c r="DH12" i="63"/>
  <c r="DJ12" i="63" s="1"/>
  <c r="DE12" i="63"/>
  <c r="DG11" i="63"/>
  <c r="DG10" i="63" s="1"/>
  <c r="DF11" i="63"/>
  <c r="DH10" i="63"/>
  <c r="DE10" i="63"/>
  <c r="EH647" i="69"/>
  <c r="EH646" i="69" s="1"/>
  <c r="EG647" i="69"/>
  <c r="EF646" i="69"/>
  <c r="EH645" i="69"/>
  <c r="EH644" i="69" s="1"/>
  <c r="EG645" i="69"/>
  <c r="EF644" i="69"/>
  <c r="EG643" i="69"/>
  <c r="EH642" i="69"/>
  <c r="EF642" i="69"/>
  <c r="EF641" i="69" s="1"/>
  <c r="EF640" i="69" s="1"/>
  <c r="EG639" i="69"/>
  <c r="EG637" i="69"/>
  <c r="EG636" i="69"/>
  <c r="EG635" i="69"/>
  <c r="EG634" i="69"/>
  <c r="EH633" i="69"/>
  <c r="EG633" i="69"/>
  <c r="EH632" i="69"/>
  <c r="EH631" i="69" s="1"/>
  <c r="EH630" i="69" s="1"/>
  <c r="EH629" i="69" s="1"/>
  <c r="EG632" i="69"/>
  <c r="EG631" i="69"/>
  <c r="EG630" i="69"/>
  <c r="EG629" i="69"/>
  <c r="EG628" i="69"/>
  <c r="EG627" i="69"/>
  <c r="EH626" i="69"/>
  <c r="EG626" i="69"/>
  <c r="EG625" i="69"/>
  <c r="EG624" i="69"/>
  <c r="EH623" i="69"/>
  <c r="EG623" i="69"/>
  <c r="EG622" i="69"/>
  <c r="EG621" i="69"/>
  <c r="EG620" i="69"/>
  <c r="EH619" i="69"/>
  <c r="EG619" i="69"/>
  <c r="EG618" i="69"/>
  <c r="EH617" i="69"/>
  <c r="EG617" i="69"/>
  <c r="EG616" i="69"/>
  <c r="EG615" i="69"/>
  <c r="EH614" i="69"/>
  <c r="EG614" i="69"/>
  <c r="EG613" i="69"/>
  <c r="EH612" i="69"/>
  <c r="EH611" i="69" s="1"/>
  <c r="EH610" i="69" s="1"/>
  <c r="EG612" i="69"/>
  <c r="EG611" i="69"/>
  <c r="EG610" i="69"/>
  <c r="EH609" i="69"/>
  <c r="EH608" i="69" s="1"/>
  <c r="EG609" i="69"/>
  <c r="EG608" i="69"/>
  <c r="EH607" i="69"/>
  <c r="EG607" i="69"/>
  <c r="EH606" i="69"/>
  <c r="EG606" i="69"/>
  <c r="EH605" i="69"/>
  <c r="EG605" i="69"/>
  <c r="EG604" i="69"/>
  <c r="EH603" i="69"/>
  <c r="EG603" i="69"/>
  <c r="EH602" i="69"/>
  <c r="EH601" i="69" s="1"/>
  <c r="EG602" i="69"/>
  <c r="EG601" i="69"/>
  <c r="EH600" i="69"/>
  <c r="EH598" i="69" s="1"/>
  <c r="EG600" i="69"/>
  <c r="EH599" i="69"/>
  <c r="EG599" i="69"/>
  <c r="EG598" i="69"/>
  <c r="EG597" i="69"/>
  <c r="EH596" i="69"/>
  <c r="EG596" i="69"/>
  <c r="EH595" i="69"/>
  <c r="EG595" i="69"/>
  <c r="EH594" i="69"/>
  <c r="EH593" i="69" s="1"/>
  <c r="EG594" i="69"/>
  <c r="EG593" i="69"/>
  <c r="EH592" i="69"/>
  <c r="EH591" i="69" s="1"/>
  <c r="EG592" i="69"/>
  <c r="EG591" i="69"/>
  <c r="EG590" i="69"/>
  <c r="EG589" i="69"/>
  <c r="EH588" i="69"/>
  <c r="EG588" i="69"/>
  <c r="EG587" i="69"/>
  <c r="EG586" i="69"/>
  <c r="EG585" i="69"/>
  <c r="EG584" i="69"/>
  <c r="EG583" i="69"/>
  <c r="EG582" i="69"/>
  <c r="EG581" i="69"/>
  <c r="EH580" i="69"/>
  <c r="EG580" i="69"/>
  <c r="EH579" i="69"/>
  <c r="EH571" i="69" s="1"/>
  <c r="EG579" i="69"/>
  <c r="EF578" i="69"/>
  <c r="EH577" i="69"/>
  <c r="EG577" i="69"/>
  <c r="EF576" i="69"/>
  <c r="EH573" i="69"/>
  <c r="EG573" i="69"/>
  <c r="EH572" i="69"/>
  <c r="EG572" i="69"/>
  <c r="EF571" i="69"/>
  <c r="EG570" i="69"/>
  <c r="EG569" i="69"/>
  <c r="EH568" i="69"/>
  <c r="EH567" i="69" s="1"/>
  <c r="EF568" i="69"/>
  <c r="EF567" i="69" s="1"/>
  <c r="EF566" i="69" s="1"/>
  <c r="EG565" i="69"/>
  <c r="EG564" i="69"/>
  <c r="EH563" i="69"/>
  <c r="EH562" i="69" s="1"/>
  <c r="EF563" i="69"/>
  <c r="EF562" i="69" s="1"/>
  <c r="EH561" i="69"/>
  <c r="EG561" i="69"/>
  <c r="EG560" i="69"/>
  <c r="EH559" i="69"/>
  <c r="EG559" i="69"/>
  <c r="EG558" i="69"/>
  <c r="EG557" i="69"/>
  <c r="EG556" i="69"/>
  <c r="EH555" i="69"/>
  <c r="EG555" i="69"/>
  <c r="EH554" i="69"/>
  <c r="EG554" i="69"/>
  <c r="EG553" i="69"/>
  <c r="EH552" i="69"/>
  <c r="EG552" i="69"/>
  <c r="EH551" i="69"/>
  <c r="EG551" i="69"/>
  <c r="EF550" i="69"/>
  <c r="EG549" i="69"/>
  <c r="EG548" i="69"/>
  <c r="EH547" i="69"/>
  <c r="EG547" i="69"/>
  <c r="EH546" i="69"/>
  <c r="EG546" i="69"/>
  <c r="EG545" i="69"/>
  <c r="EH544" i="69"/>
  <c r="EG544" i="69"/>
  <c r="EH543" i="69"/>
  <c r="EG543" i="69"/>
  <c r="EH542" i="69"/>
  <c r="EG542" i="69"/>
  <c r="EH541" i="69"/>
  <c r="EG541" i="69"/>
  <c r="EH540" i="69"/>
  <c r="EG540" i="69"/>
  <c r="EH539" i="69"/>
  <c r="EG539" i="69"/>
  <c r="EH538" i="69"/>
  <c r="EG538" i="69"/>
  <c r="EG537" i="69"/>
  <c r="EG536" i="69"/>
  <c r="EH535" i="69"/>
  <c r="EG535" i="69"/>
  <c r="EH534" i="69"/>
  <c r="EG534" i="69"/>
  <c r="EG533" i="69"/>
  <c r="EH532" i="69"/>
  <c r="EG532" i="69"/>
  <c r="EG531" i="69"/>
  <c r="EG530" i="69"/>
  <c r="EG529" i="69"/>
  <c r="EH528" i="69"/>
  <c r="EG528" i="69"/>
  <c r="EH527" i="69"/>
  <c r="EG527" i="69"/>
  <c r="EG526" i="69"/>
  <c r="EG525" i="69"/>
  <c r="EG524" i="69"/>
  <c r="EH523" i="69"/>
  <c r="EG523" i="69"/>
  <c r="EH522" i="69"/>
  <c r="EG522" i="69"/>
  <c r="EG521" i="69"/>
  <c r="EG520" i="69"/>
  <c r="EG519" i="69"/>
  <c r="EG518" i="69"/>
  <c r="EG517" i="69"/>
  <c r="EG516" i="69"/>
  <c r="EH515" i="69"/>
  <c r="EH514" i="69" s="1"/>
  <c r="EG515" i="69"/>
  <c r="EF514" i="69"/>
  <c r="EH513" i="69"/>
  <c r="EH512" i="69" s="1"/>
  <c r="EG513" i="69"/>
  <c r="EF512" i="69"/>
  <c r="EH510" i="69"/>
  <c r="EH509" i="69" s="1"/>
  <c r="EG510" i="69"/>
  <c r="EF509" i="69"/>
  <c r="EH508" i="69"/>
  <c r="EG508" i="69"/>
  <c r="EG507" i="69"/>
  <c r="EG506" i="69"/>
  <c r="EH505" i="69"/>
  <c r="EG505" i="69"/>
  <c r="EF504" i="69"/>
  <c r="EG503" i="69"/>
  <c r="EH502" i="69"/>
  <c r="EF502" i="69"/>
  <c r="EG500" i="69"/>
  <c r="EH499" i="69"/>
  <c r="EH498" i="69" s="1"/>
  <c r="EF499" i="69"/>
  <c r="EF498" i="69" s="1"/>
  <c r="EH496" i="69"/>
  <c r="EG496" i="69"/>
  <c r="EH494" i="69"/>
  <c r="EH493" i="69" s="1"/>
  <c r="EG494" i="69"/>
  <c r="EF493" i="69"/>
  <c r="EF492" i="69" s="1"/>
  <c r="EF491" i="69" s="1"/>
  <c r="EF489" i="69" s="1"/>
  <c r="EH490" i="69"/>
  <c r="EG490" i="69"/>
  <c r="EH488" i="69"/>
  <c r="EH487" i="69" s="1"/>
  <c r="EG488" i="69"/>
  <c r="EF487" i="69"/>
  <c r="EH485" i="69"/>
  <c r="EG485" i="69"/>
  <c r="EH484" i="69"/>
  <c r="EG484" i="69"/>
  <c r="EH483" i="69"/>
  <c r="EG483" i="69"/>
  <c r="EH482" i="69"/>
  <c r="EG482" i="69"/>
  <c r="EF481" i="69"/>
  <c r="EH480" i="69"/>
  <c r="EG480" i="69"/>
  <c r="EH479" i="69"/>
  <c r="EG479" i="69"/>
  <c r="EF478" i="69"/>
  <c r="EH477" i="69"/>
  <c r="EH475" i="69" s="1"/>
  <c r="EG477" i="69"/>
  <c r="EG476" i="69"/>
  <c r="EF475" i="69"/>
  <c r="EH471" i="69"/>
  <c r="EG471" i="69"/>
  <c r="EG468" i="69"/>
  <c r="EG467" i="69"/>
  <c r="EG466" i="69"/>
  <c r="EG465" i="69"/>
  <c r="EH460" i="69"/>
  <c r="EG460" i="69"/>
  <c r="EH459" i="69"/>
  <c r="EH458" i="69" s="1"/>
  <c r="EH450" i="69" s="1"/>
  <c r="EG459" i="69"/>
  <c r="EF458" i="69"/>
  <c r="EH457" i="69"/>
  <c r="EH456" i="69" s="1"/>
  <c r="EH449" i="69" s="1"/>
  <c r="EG457" i="69"/>
  <c r="EF456" i="69"/>
  <c r="EH455" i="69"/>
  <c r="EG455" i="69"/>
  <c r="EH454" i="69"/>
  <c r="EF453" i="69"/>
  <c r="EF448" i="69" s="1"/>
  <c r="EG445" i="69"/>
  <c r="EG444" i="69"/>
  <c r="EG443" i="69"/>
  <c r="EG442" i="69"/>
  <c r="EH441" i="69"/>
  <c r="EH440" i="69" s="1"/>
  <c r="EG441" i="69"/>
  <c r="EF440" i="69"/>
  <c r="EH439" i="69"/>
  <c r="EH438" i="69" s="1"/>
  <c r="EG439" i="69"/>
  <c r="EF438" i="69"/>
  <c r="EH437" i="69"/>
  <c r="EH436" i="69" s="1"/>
  <c r="EG437" i="69"/>
  <c r="EF436" i="69"/>
  <c r="EH435" i="69"/>
  <c r="EG435" i="69"/>
  <c r="EH433" i="69"/>
  <c r="EG433" i="69"/>
  <c r="EF432" i="69"/>
  <c r="EI430" i="69"/>
  <c r="EH430" i="69"/>
  <c r="EH428" i="69"/>
  <c r="EG428" i="69"/>
  <c r="EH427" i="69"/>
  <c r="EG427" i="69"/>
  <c r="EH423" i="69"/>
  <c r="EH422" i="69" s="1"/>
  <c r="EG423" i="69"/>
  <c r="EF422" i="69"/>
  <c r="EH421" i="69"/>
  <c r="EH420" i="69" s="1"/>
  <c r="EG421" i="69"/>
  <c r="EF420" i="69"/>
  <c r="EH419" i="69"/>
  <c r="EH418" i="69" s="1"/>
  <c r="EH414" i="69" s="1"/>
  <c r="EG419" i="69"/>
  <c r="EF418" i="69"/>
  <c r="EF414" i="69" s="1"/>
  <c r="EH410" i="69"/>
  <c r="EG410" i="69"/>
  <c r="EH409" i="69"/>
  <c r="EH407" i="69" s="1"/>
  <c r="EG409" i="69"/>
  <c r="EH408" i="69"/>
  <c r="EG408" i="69"/>
  <c r="EF407" i="69"/>
  <c r="EH406" i="69"/>
  <c r="EH405" i="69" s="1"/>
  <c r="EG406" i="69"/>
  <c r="EF405" i="69"/>
  <c r="EH404" i="69"/>
  <c r="EG404" i="69"/>
  <c r="EH403" i="69"/>
  <c r="EG403" i="69"/>
  <c r="EH402" i="69"/>
  <c r="EG402" i="69"/>
  <c r="EH401" i="69"/>
  <c r="EG401" i="69"/>
  <c r="EF400" i="69"/>
  <c r="EH399" i="69"/>
  <c r="EH398" i="69" s="1"/>
  <c r="EG399" i="69"/>
  <c r="EF398" i="69"/>
  <c r="EH397" i="69"/>
  <c r="EH396" i="69" s="1"/>
  <c r="EG397" i="69"/>
  <c r="EF396" i="69"/>
  <c r="EH386" i="69"/>
  <c r="EG386" i="69"/>
  <c r="EH385" i="69"/>
  <c r="EG385" i="69"/>
  <c r="EF384" i="69"/>
  <c r="EH383" i="69"/>
  <c r="EH382" i="69" s="1"/>
  <c r="EH378" i="69" s="1"/>
  <c r="EG383" i="69"/>
  <c r="EF382" i="69"/>
  <c r="EH376" i="69"/>
  <c r="EG376" i="69"/>
  <c r="EH375" i="69"/>
  <c r="EG375" i="69"/>
  <c r="EF374" i="69"/>
  <c r="EH373" i="69"/>
  <c r="EH372" i="69" s="1"/>
  <c r="EH349" i="69" s="1"/>
  <c r="EG373" i="69"/>
  <c r="EF372" i="69"/>
  <c r="EF349" i="69" s="1"/>
  <c r="EH371" i="69"/>
  <c r="EH370" i="69" s="1"/>
  <c r="EH348" i="69" s="1"/>
  <c r="EG371" i="69"/>
  <c r="EF370" i="69"/>
  <c r="EF348" i="69" s="1"/>
  <c r="EH369" i="69"/>
  <c r="EG369" i="69"/>
  <c r="EH368" i="69"/>
  <c r="EG368" i="69"/>
  <c r="EN346" i="69"/>
  <c r="EF367" i="69"/>
  <c r="EH366" i="69"/>
  <c r="EG366" i="69"/>
  <c r="EH365" i="69"/>
  <c r="EG365" i="69"/>
  <c r="EH364" i="69"/>
  <c r="EG364" i="69"/>
  <c r="EH363" i="69"/>
  <c r="EG363" i="69"/>
  <c r="EH362" i="69"/>
  <c r="EG362" i="69"/>
  <c r="EF361" i="69"/>
  <c r="EH360" i="69"/>
  <c r="EG360" i="69"/>
  <c r="EH359" i="69"/>
  <c r="EG359" i="69"/>
  <c r="EH358" i="69"/>
  <c r="EG358" i="69"/>
  <c r="EN347" i="69"/>
  <c r="EF357" i="69"/>
  <c r="EF347" i="69" s="1"/>
  <c r="EH356" i="69"/>
  <c r="EH355" i="69" s="1"/>
  <c r="EG356" i="69"/>
  <c r="EF355" i="69"/>
  <c r="EH354" i="69"/>
  <c r="EH353" i="69" s="1"/>
  <c r="EG354" i="69"/>
  <c r="EF353" i="69"/>
  <c r="EH344" i="69"/>
  <c r="EH343" i="69" s="1"/>
  <c r="EG344" i="69"/>
  <c r="EF343" i="69"/>
  <c r="EH342" i="69"/>
  <c r="EG342" i="69"/>
  <c r="EH341" i="69"/>
  <c r="EG341" i="69"/>
  <c r="EF340" i="69"/>
  <c r="EG339" i="69"/>
  <c r="EH338" i="69"/>
  <c r="EG338" i="69"/>
  <c r="EH337" i="69"/>
  <c r="EG337" i="69"/>
  <c r="EH336" i="69"/>
  <c r="EG336" i="69"/>
  <c r="EH335" i="69"/>
  <c r="EG335" i="69"/>
  <c r="EF334" i="69"/>
  <c r="EH333" i="69"/>
  <c r="EG333" i="69"/>
  <c r="EH332" i="69"/>
  <c r="EH331" i="69" s="1"/>
  <c r="EG332" i="69"/>
  <c r="EF331" i="69"/>
  <c r="EH326" i="69"/>
  <c r="EH325" i="69" s="1"/>
  <c r="EH324" i="69" s="1"/>
  <c r="EG326" i="69"/>
  <c r="EF325" i="69"/>
  <c r="EF324" i="69" s="1"/>
  <c r="EF323" i="69" s="1"/>
  <c r="EF322" i="69" s="1"/>
  <c r="EH318" i="69"/>
  <c r="EH317" i="69" s="1"/>
  <c r="EG318" i="69"/>
  <c r="EF317" i="69"/>
  <c r="EH312" i="69"/>
  <c r="EH311" i="69" s="1"/>
  <c r="EG312" i="69"/>
  <c r="EF311" i="69"/>
  <c r="EF310" i="69" s="1"/>
  <c r="EH308" i="69"/>
  <c r="EH307" i="69" s="1"/>
  <c r="EG308" i="69"/>
  <c r="EF307" i="69"/>
  <c r="EH306" i="69"/>
  <c r="EH305" i="69" s="1"/>
  <c r="EG306" i="69"/>
  <c r="EF305" i="69"/>
  <c r="EH304" i="69"/>
  <c r="EH303" i="69" s="1"/>
  <c r="EG304" i="69"/>
  <c r="EF303" i="69"/>
  <c r="EH294" i="69"/>
  <c r="EH293" i="69" s="1"/>
  <c r="EH292" i="69" s="1"/>
  <c r="EH291" i="69" s="1"/>
  <c r="EH289" i="69" s="1"/>
  <c r="EG294" i="69"/>
  <c r="EF293" i="69"/>
  <c r="EF292" i="69" s="1"/>
  <c r="EH288" i="69"/>
  <c r="EH287" i="69" s="1"/>
  <c r="EG288" i="69"/>
  <c r="EF287" i="69"/>
  <c r="EH286" i="69"/>
  <c r="EH285" i="69" s="1"/>
  <c r="EG286" i="69"/>
  <c r="EF285" i="69"/>
  <c r="EH284" i="69"/>
  <c r="EH283" i="69" s="1"/>
  <c r="EG284" i="69"/>
  <c r="EF283" i="69"/>
  <c r="EH281" i="69"/>
  <c r="EH280" i="69" s="1"/>
  <c r="EG281" i="69"/>
  <c r="EF280" i="69"/>
  <c r="EF279" i="69" s="1"/>
  <c r="EH277" i="69"/>
  <c r="EH276" i="69" s="1"/>
  <c r="EG277" i="69"/>
  <c r="EF276" i="69"/>
  <c r="EF275" i="69" s="1"/>
  <c r="EH274" i="69"/>
  <c r="EH273" i="69" s="1"/>
  <c r="EH272" i="69" s="1"/>
  <c r="EG274" i="69"/>
  <c r="EF273" i="69"/>
  <c r="EH271" i="69"/>
  <c r="EH270" i="69" s="1"/>
  <c r="EG271" i="69"/>
  <c r="EF270" i="69"/>
  <c r="EH269" i="69"/>
  <c r="EG269" i="69"/>
  <c r="EH268" i="69"/>
  <c r="EG268" i="69"/>
  <c r="EF267" i="69"/>
  <c r="EH266" i="69"/>
  <c r="EG266" i="69"/>
  <c r="EH265" i="69"/>
  <c r="EG265" i="69"/>
  <c r="EF264" i="69"/>
  <c r="EG263" i="69"/>
  <c r="EH262" i="69"/>
  <c r="EH261" i="69" s="1"/>
  <c r="EG262" i="69"/>
  <c r="EF261" i="69"/>
  <c r="EH259" i="69"/>
  <c r="EG259" i="69"/>
  <c r="EH258" i="69"/>
  <c r="EG258" i="69"/>
  <c r="EF257" i="69"/>
  <c r="EH256" i="69"/>
  <c r="EH255" i="69" s="1"/>
  <c r="EG256" i="69"/>
  <c r="EF255" i="69"/>
  <c r="EH254" i="69"/>
  <c r="EH253" i="69" s="1"/>
  <c r="EG254" i="69"/>
  <c r="EF253" i="69"/>
  <c r="EH248" i="69"/>
  <c r="EH247" i="69" s="1"/>
  <c r="EG248" i="69"/>
  <c r="EF247" i="69"/>
  <c r="EF242" i="69" s="1"/>
  <c r="EH246" i="69"/>
  <c r="EH245" i="69" s="1"/>
  <c r="EG246" i="69"/>
  <c r="EF245" i="69"/>
  <c r="EG239" i="69"/>
  <c r="EH238" i="69"/>
  <c r="EG238" i="69"/>
  <c r="EH237" i="69"/>
  <c r="EG237" i="69"/>
  <c r="EH236" i="69"/>
  <c r="EG236" i="69"/>
  <c r="EF235" i="69"/>
  <c r="EH234" i="69"/>
  <c r="EH233" i="69" s="1"/>
  <c r="EG234" i="69"/>
  <c r="EF233" i="69"/>
  <c r="EG229" i="69"/>
  <c r="EH227" i="69"/>
  <c r="EG227" i="69"/>
  <c r="EH226" i="69"/>
  <c r="EG226" i="69"/>
  <c r="EF225" i="69"/>
  <c r="EF224" i="69" s="1"/>
  <c r="EH223" i="69"/>
  <c r="EH222" i="69" s="1"/>
  <c r="EG223" i="69"/>
  <c r="EF222" i="69"/>
  <c r="EH221" i="69"/>
  <c r="EG221" i="69"/>
  <c r="EH220" i="69"/>
  <c r="EG220" i="69"/>
  <c r="EH219" i="69"/>
  <c r="EG219" i="69"/>
  <c r="EH218" i="69"/>
  <c r="EG218" i="69"/>
  <c r="EH217" i="69"/>
  <c r="EG217" i="69"/>
  <c r="EF216" i="69"/>
  <c r="EH215" i="69"/>
  <c r="EH214" i="69" s="1"/>
  <c r="EH207" i="69" s="1"/>
  <c r="EG215" i="69"/>
  <c r="EF214" i="69"/>
  <c r="EF207" i="69" s="1"/>
  <c r="EH213" i="69"/>
  <c r="EH212" i="69" s="1"/>
  <c r="EG213" i="69"/>
  <c r="EF212" i="69"/>
  <c r="EH211" i="69"/>
  <c r="EH210" i="69" s="1"/>
  <c r="EG211" i="69"/>
  <c r="EF210" i="69"/>
  <c r="EH203" i="69"/>
  <c r="EG203" i="69"/>
  <c r="EH202" i="69"/>
  <c r="EG202" i="69"/>
  <c r="EG201" i="69"/>
  <c r="EG200" i="69"/>
  <c r="EF199" i="69"/>
  <c r="EH198" i="69"/>
  <c r="EH197" i="69" s="1"/>
  <c r="EG198" i="69"/>
  <c r="EF197" i="69"/>
  <c r="EG196" i="69"/>
  <c r="EG195" i="69"/>
  <c r="EG194" i="69"/>
  <c r="EG193" i="69"/>
  <c r="EG192" i="69"/>
  <c r="EG191" i="69"/>
  <c r="EG190" i="69"/>
  <c r="EG189" i="69"/>
  <c r="EG188" i="69"/>
  <c r="EH187" i="69"/>
  <c r="EH186" i="69" s="1"/>
  <c r="EG187" i="69"/>
  <c r="EF186" i="69"/>
  <c r="EG185" i="69"/>
  <c r="EG184" i="69"/>
  <c r="EG183" i="69"/>
  <c r="EG182" i="69"/>
  <c r="EH181" i="69"/>
  <c r="EH180" i="69" s="1"/>
  <c r="EG181" i="69"/>
  <c r="EF180" i="69"/>
  <c r="EG179" i="69"/>
  <c r="EG178" i="69"/>
  <c r="EG177" i="69"/>
  <c r="EH176" i="69"/>
  <c r="EH175" i="69" s="1"/>
  <c r="EG176" i="69"/>
  <c r="EF175" i="69"/>
  <c r="EG173" i="69"/>
  <c r="EH172" i="69"/>
  <c r="EH171" i="69" s="1"/>
  <c r="EG172" i="69"/>
  <c r="EF171" i="69"/>
  <c r="EH170" i="69"/>
  <c r="EH169" i="69" s="1"/>
  <c r="EG170" i="69"/>
  <c r="EF169" i="69"/>
  <c r="EG168" i="69"/>
  <c r="EH167" i="69"/>
  <c r="EH166" i="69" s="1"/>
  <c r="EG167" i="69"/>
  <c r="EF166" i="69"/>
  <c r="EH156" i="69"/>
  <c r="EH155" i="69" s="1"/>
  <c r="EG156" i="69"/>
  <c r="EF155" i="69"/>
  <c r="EF154" i="69" s="1"/>
  <c r="EF153" i="69" s="1"/>
  <c r="EH151" i="69"/>
  <c r="EH150" i="69" s="1"/>
  <c r="EG151" i="69"/>
  <c r="EF150" i="69"/>
  <c r="EF149" i="69" s="1"/>
  <c r="EH148" i="69"/>
  <c r="EH147" i="69" s="1"/>
  <c r="EG148" i="69"/>
  <c r="EF147" i="69"/>
  <c r="EH146" i="69"/>
  <c r="EG146" i="69"/>
  <c r="EH145" i="69"/>
  <c r="EG145" i="69"/>
  <c r="EF144" i="69"/>
  <c r="EH141" i="69"/>
  <c r="EH140" i="69" s="1"/>
  <c r="EG141" i="69"/>
  <c r="EF140" i="69"/>
  <c r="EF139" i="69" s="1"/>
  <c r="EH138" i="69"/>
  <c r="EG138" i="69"/>
  <c r="EH137" i="69"/>
  <c r="EG137" i="69"/>
  <c r="EF136" i="69"/>
  <c r="EH135" i="69"/>
  <c r="EG135" i="69"/>
  <c r="EH134" i="69"/>
  <c r="EG134" i="69"/>
  <c r="EH133" i="69"/>
  <c r="EG133" i="69"/>
  <c r="EH132" i="69"/>
  <c r="EG132" i="69"/>
  <c r="EH131" i="69"/>
  <c r="EG131" i="69"/>
  <c r="EH130" i="69"/>
  <c r="EG130" i="69"/>
  <c r="EF129" i="69"/>
  <c r="EH128" i="69"/>
  <c r="EG128" i="69"/>
  <c r="EH127" i="69"/>
  <c r="EG127" i="69"/>
  <c r="EH126" i="69"/>
  <c r="EG126" i="69"/>
  <c r="EH125" i="69"/>
  <c r="EG125" i="69"/>
  <c r="EF124" i="69"/>
  <c r="EH123" i="69"/>
  <c r="EG123" i="69"/>
  <c r="EH122" i="69"/>
  <c r="EG122" i="69"/>
  <c r="EH121" i="69"/>
  <c r="EG121" i="69"/>
  <c r="EF120" i="69"/>
  <c r="EH118" i="69"/>
  <c r="EH117" i="69" s="1"/>
  <c r="EG118" i="69"/>
  <c r="EF117" i="69"/>
  <c r="EF116" i="69" s="1"/>
  <c r="EH111" i="69"/>
  <c r="EH110" i="69" s="1"/>
  <c r="EG111" i="69"/>
  <c r="EF110" i="69"/>
  <c r="EH109" i="69"/>
  <c r="EH108" i="69" s="1"/>
  <c r="EG109" i="69"/>
  <c r="EF108" i="69"/>
  <c r="EH107" i="69"/>
  <c r="EH106" i="69" s="1"/>
  <c r="EG107" i="69"/>
  <c r="EF106" i="69"/>
  <c r="EG104" i="69"/>
  <c r="EH103" i="69"/>
  <c r="EF103" i="69"/>
  <c r="EH102" i="69"/>
  <c r="EH101" i="69" s="1"/>
  <c r="EG102" i="69"/>
  <c r="EF101" i="69"/>
  <c r="EH100" i="69"/>
  <c r="EH99" i="69" s="1"/>
  <c r="EH86" i="69" s="1"/>
  <c r="EG100" i="69"/>
  <c r="EF99" i="69"/>
  <c r="EF86" i="69" s="1"/>
  <c r="EH98" i="69"/>
  <c r="EH97" i="69" s="1"/>
  <c r="EG98" i="69"/>
  <c r="EF97" i="69"/>
  <c r="EH96" i="69"/>
  <c r="EG96" i="69"/>
  <c r="EH95" i="69"/>
  <c r="EG95" i="69"/>
  <c r="EH94" i="69"/>
  <c r="EG94" i="69"/>
  <c r="EF93" i="69"/>
  <c r="EH91" i="69"/>
  <c r="EH90" i="69" s="1"/>
  <c r="EG91" i="69"/>
  <c r="EF90" i="69"/>
  <c r="EF89" i="69" s="1"/>
  <c r="EH84" i="69"/>
  <c r="EH83" i="69" s="1"/>
  <c r="EH82" i="69" s="1"/>
  <c r="EH81" i="69" s="1"/>
  <c r="EH79" i="69" s="1"/>
  <c r="EG84" i="69"/>
  <c r="EF83" i="69"/>
  <c r="EF82" i="69" s="1"/>
  <c r="EG78" i="69"/>
  <c r="EG77" i="69"/>
  <c r="EG76" i="69"/>
  <c r="EG75" i="69"/>
  <c r="EH74" i="69"/>
  <c r="EH73" i="69" s="1"/>
  <c r="EH72" i="69" s="1"/>
  <c r="EG74" i="69"/>
  <c r="EF73" i="69"/>
  <c r="EF72" i="69" s="1"/>
  <c r="EF71" i="69" s="1"/>
  <c r="EF70" i="69" s="1"/>
  <c r="EG69" i="69"/>
  <c r="EH67" i="69"/>
  <c r="EH66" i="69" s="1"/>
  <c r="EG67" i="69"/>
  <c r="EF66" i="69"/>
  <c r="EH65" i="69"/>
  <c r="EG65" i="69"/>
  <c r="EH64" i="69"/>
  <c r="EG64" i="69"/>
  <c r="EH63" i="69"/>
  <c r="EG63" i="69"/>
  <c r="EH62" i="69"/>
  <c r="EG62" i="69"/>
  <c r="EH61" i="69"/>
  <c r="EG61" i="69"/>
  <c r="EH60" i="69"/>
  <c r="EG60" i="69"/>
  <c r="EH59" i="69"/>
  <c r="EG59" i="69"/>
  <c r="EF58" i="69"/>
  <c r="EH57" i="69"/>
  <c r="EG57" i="69"/>
  <c r="EH56" i="69"/>
  <c r="EG56" i="69"/>
  <c r="EF55" i="69"/>
  <c r="EG54" i="69"/>
  <c r="EG53" i="69"/>
  <c r="EH52" i="69"/>
  <c r="EF52" i="69"/>
  <c r="EH47" i="69"/>
  <c r="EG47" i="69"/>
  <c r="EH46" i="69"/>
  <c r="EH45" i="69" s="1"/>
  <c r="EG46" i="69"/>
  <c r="EF45" i="69"/>
  <c r="EF44" i="69" s="1"/>
  <c r="EH43" i="69"/>
  <c r="EG43" i="69"/>
  <c r="EH42" i="69"/>
  <c r="EG42" i="69"/>
  <c r="EH41" i="69"/>
  <c r="EG41" i="69"/>
  <c r="EH40" i="69"/>
  <c r="EG40" i="69"/>
  <c r="EH39" i="69"/>
  <c r="EG39" i="69"/>
  <c r="EF38" i="69"/>
  <c r="EH37" i="69"/>
  <c r="EG37" i="69"/>
  <c r="EH36" i="69"/>
  <c r="EG36" i="69"/>
  <c r="EH35" i="69"/>
  <c r="EG35" i="69"/>
  <c r="EH34" i="69"/>
  <c r="EG34" i="69"/>
  <c r="EH33" i="69"/>
  <c r="EG33" i="69"/>
  <c r="EH32" i="69"/>
  <c r="EG32" i="69"/>
  <c r="EH31" i="69"/>
  <c r="EG31" i="69"/>
  <c r="EH30" i="69"/>
  <c r="EG30" i="69"/>
  <c r="EH29" i="69"/>
  <c r="EG29" i="69"/>
  <c r="EH28" i="69"/>
  <c r="EG28" i="69"/>
  <c r="EF27" i="69"/>
  <c r="EH26" i="69"/>
  <c r="EG26" i="69"/>
  <c r="EH25" i="69"/>
  <c r="EG25" i="69"/>
  <c r="EH24" i="69"/>
  <c r="EG24" i="69"/>
  <c r="EH23" i="69"/>
  <c r="EG23" i="69"/>
  <c r="EH22" i="69"/>
  <c r="EG22" i="69"/>
  <c r="EF21" i="69"/>
  <c r="EH20" i="69"/>
  <c r="EG20" i="69"/>
  <c r="EH19" i="69"/>
  <c r="EG19" i="69"/>
  <c r="EH18" i="69"/>
  <c r="EG18" i="69"/>
  <c r="EF17" i="69"/>
  <c r="EG13" i="69"/>
  <c r="DE24" i="63" l="1"/>
  <c r="DE102" i="63"/>
  <c r="EF575" i="69"/>
  <c r="DE41" i="63"/>
  <c r="DH76" i="63"/>
  <c r="DJ76" i="63" s="1"/>
  <c r="EF474" i="69"/>
  <c r="EF143" i="69"/>
  <c r="EF350" i="69"/>
  <c r="EH374" i="69"/>
  <c r="EH93" i="69"/>
  <c r="EH144" i="69"/>
  <c r="EH257" i="69"/>
  <c r="EH120" i="69"/>
  <c r="EJ378" i="69"/>
  <c r="EJ38" i="69"/>
  <c r="EJ45" i="69"/>
  <c r="EJ101" i="69"/>
  <c r="EJ108" i="69"/>
  <c r="EJ120" i="69"/>
  <c r="EJ147" i="69"/>
  <c r="EJ166" i="69"/>
  <c r="EJ340" i="69"/>
  <c r="EJ370" i="69"/>
  <c r="EJ475" i="69"/>
  <c r="EJ563" i="69"/>
  <c r="EJ72" i="69"/>
  <c r="EJ334" i="69"/>
  <c r="EJ644" i="69"/>
  <c r="EJ21" i="69"/>
  <c r="EJ27" i="69"/>
  <c r="EJ140" i="69"/>
  <c r="EJ175" i="69"/>
  <c r="EJ214" i="69"/>
  <c r="EJ273" i="69"/>
  <c r="EJ283" i="69"/>
  <c r="EJ293" i="69"/>
  <c r="EJ307" i="69"/>
  <c r="EJ353" i="69"/>
  <c r="EJ407" i="69"/>
  <c r="EJ420" i="69"/>
  <c r="EJ436" i="69"/>
  <c r="EJ509" i="69"/>
  <c r="EJ73" i="69"/>
  <c r="EJ253" i="69"/>
  <c r="EJ325" i="69"/>
  <c r="EJ379" i="69"/>
  <c r="EJ396" i="69"/>
  <c r="EJ493" i="69"/>
  <c r="EJ502" i="69"/>
  <c r="EJ90" i="69"/>
  <c r="EJ97" i="69"/>
  <c r="EJ110" i="69"/>
  <c r="EJ150" i="69"/>
  <c r="EJ267" i="69"/>
  <c r="EJ550" i="69"/>
  <c r="EJ576" i="69"/>
  <c r="EJ58" i="69"/>
  <c r="EJ103" i="69"/>
  <c r="EJ169" i="69"/>
  <c r="EJ186" i="69"/>
  <c r="EJ233" i="69"/>
  <c r="EJ261" i="69"/>
  <c r="EJ372" i="69"/>
  <c r="EJ382" i="69"/>
  <c r="EJ478" i="69"/>
  <c r="EJ646" i="69"/>
  <c r="EJ17" i="69"/>
  <c r="EJ129" i="69"/>
  <c r="EJ144" i="69"/>
  <c r="EJ197" i="69"/>
  <c r="EJ210" i="69"/>
  <c r="EJ216" i="69"/>
  <c r="EJ222" i="69"/>
  <c r="EJ276" i="69"/>
  <c r="EJ285" i="69"/>
  <c r="EJ303" i="69"/>
  <c r="EJ311" i="69"/>
  <c r="EJ343" i="69"/>
  <c r="EJ355" i="69"/>
  <c r="EJ361" i="69"/>
  <c r="EJ367" i="69"/>
  <c r="EJ422" i="69"/>
  <c r="EJ432" i="69"/>
  <c r="EJ438" i="69"/>
  <c r="EJ453" i="69"/>
  <c r="EJ504" i="69"/>
  <c r="EJ512" i="69"/>
  <c r="EJ568" i="69"/>
  <c r="EJ52" i="69"/>
  <c r="EJ245" i="69"/>
  <c r="EJ255" i="69"/>
  <c r="EJ331" i="69"/>
  <c r="EJ398" i="69"/>
  <c r="EJ93" i="69"/>
  <c r="EJ99" i="69"/>
  <c r="EJ106" i="69"/>
  <c r="EJ117" i="69"/>
  <c r="EJ124" i="69"/>
  <c r="EJ136" i="69"/>
  <c r="EJ155" i="69"/>
  <c r="EJ578" i="69"/>
  <c r="EJ66" i="69"/>
  <c r="EJ171" i="69"/>
  <c r="EJ180" i="69"/>
  <c r="EJ235" i="69"/>
  <c r="EJ346" i="69"/>
  <c r="EJ374" i="69"/>
  <c r="EJ384" i="69"/>
  <c r="EJ487" i="69"/>
  <c r="EJ199" i="69"/>
  <c r="EJ212" i="69"/>
  <c r="EJ225" i="69"/>
  <c r="EJ264" i="69"/>
  <c r="EJ270" i="69"/>
  <c r="EJ280" i="69"/>
  <c r="EJ287" i="69"/>
  <c r="EJ305" i="69"/>
  <c r="EJ317" i="69"/>
  <c r="EJ347" i="69"/>
  <c r="EJ357" i="69"/>
  <c r="EJ405" i="69"/>
  <c r="EJ418" i="69"/>
  <c r="EJ414" i="69" s="1"/>
  <c r="EJ426" i="69"/>
  <c r="EJ440" i="69"/>
  <c r="EJ514" i="69"/>
  <c r="EJ571" i="69"/>
  <c r="EJ642" i="69"/>
  <c r="EJ55" i="69"/>
  <c r="EJ83" i="69"/>
  <c r="EJ247" i="69"/>
  <c r="EJ257" i="69"/>
  <c r="EJ400" i="69"/>
  <c r="EJ456" i="69"/>
  <c r="EJ449" i="69" s="1"/>
  <c r="EJ481" i="69"/>
  <c r="EJ499" i="69"/>
  <c r="EH426" i="69"/>
  <c r="EJ458" i="69"/>
  <c r="EJ450" i="69" s="1"/>
  <c r="EH89" i="69"/>
  <c r="EH323" i="69"/>
  <c r="EH322" i="69" s="1"/>
  <c r="EH149" i="69"/>
  <c r="EH279" i="69"/>
  <c r="EH316" i="69"/>
  <c r="EH44" i="69"/>
  <c r="EH275" i="69"/>
  <c r="EH310" i="69"/>
  <c r="EH566" i="69"/>
  <c r="EH641" i="69"/>
  <c r="EH116" i="69"/>
  <c r="EH139" i="69"/>
  <c r="EH71" i="69"/>
  <c r="EH68" i="69" s="1"/>
  <c r="EH154" i="69"/>
  <c r="EH486" i="69"/>
  <c r="EH492" i="69"/>
  <c r="EH105" i="69"/>
  <c r="EH55" i="69"/>
  <c r="EN349" i="69"/>
  <c r="EH165" i="69"/>
  <c r="EF105" i="69"/>
  <c r="EF244" i="69"/>
  <c r="EF243" i="69" s="1"/>
  <c r="EF501" i="69"/>
  <c r="EF87" i="69"/>
  <c r="EH282" i="69"/>
  <c r="EH278" i="69" s="1"/>
  <c r="EJ448" i="69"/>
  <c r="EH432" i="69"/>
  <c r="EH431" i="69" s="1"/>
  <c r="EH429" i="69" s="1"/>
  <c r="EF209" i="69"/>
  <c r="EH384" i="69"/>
  <c r="EH379" i="69" s="1"/>
  <c r="EH129" i="69"/>
  <c r="EH136" i="69"/>
  <c r="EH225" i="69"/>
  <c r="EH224" i="69" s="1"/>
  <c r="EH481" i="69"/>
  <c r="EH21" i="69"/>
  <c r="EH17" i="69"/>
  <c r="EF241" i="69"/>
  <c r="DH49" i="63"/>
  <c r="DJ49" i="63" s="1"/>
  <c r="DE9" i="63"/>
  <c r="DE49" i="63"/>
  <c r="DG41" i="63"/>
  <c r="DH9" i="63"/>
  <c r="DJ9" i="63" s="1"/>
  <c r="DJ10" i="63"/>
  <c r="DG24" i="63"/>
  <c r="DE85" i="63"/>
  <c r="DH24" i="63"/>
  <c r="DJ24" i="63" s="1"/>
  <c r="DJ25" i="63"/>
  <c r="DH65" i="63"/>
  <c r="DJ65" i="63" s="1"/>
  <c r="DJ66" i="63"/>
  <c r="DH85" i="63"/>
  <c r="DH96" i="63"/>
  <c r="DJ97" i="63"/>
  <c r="DH102" i="63"/>
  <c r="DJ109" i="63"/>
  <c r="DH41" i="63"/>
  <c r="DJ41" i="63" s="1"/>
  <c r="DJ42" i="63"/>
  <c r="DG49" i="63"/>
  <c r="DG102" i="63"/>
  <c r="DG101" i="63" s="1"/>
  <c r="EH367" i="69"/>
  <c r="EH346" i="69" s="1"/>
  <c r="EH550" i="69"/>
  <c r="EH216" i="69"/>
  <c r="EH340" i="69"/>
  <c r="EH334" i="69"/>
  <c r="EH357" i="69"/>
  <c r="EH478" i="69"/>
  <c r="EF81" i="69"/>
  <c r="EF79" i="69" s="1"/>
  <c r="EH235" i="69"/>
  <c r="EH232" i="69" s="1"/>
  <c r="EH231" i="69" s="1"/>
  <c r="EH228" i="69" s="1"/>
  <c r="EH453" i="69"/>
  <c r="EF142" i="69"/>
  <c r="EH361" i="69"/>
  <c r="EH350" i="69" s="1"/>
  <c r="EF379" i="69"/>
  <c r="EH124" i="69"/>
  <c r="EH244" i="69"/>
  <c r="EH243" i="69" s="1"/>
  <c r="EH240" i="69" s="1"/>
  <c r="EH302" i="69"/>
  <c r="EH301" i="69" s="1"/>
  <c r="EH38" i="69"/>
  <c r="EF51" i="69"/>
  <c r="EF50" i="69" s="1"/>
  <c r="EH400" i="69"/>
  <c r="EH395" i="69" s="1"/>
  <c r="EH58" i="69"/>
  <c r="EF282" i="69"/>
  <c r="EF278" i="69" s="1"/>
  <c r="EN348" i="69"/>
  <c r="EN350" i="69"/>
  <c r="EH27" i="69"/>
  <c r="EH199" i="69"/>
  <c r="EH174" i="69" s="1"/>
  <c r="EH264" i="69"/>
  <c r="EH267" i="69"/>
  <c r="EF302" i="69"/>
  <c r="EF301" i="69" s="1"/>
  <c r="EH504" i="69"/>
  <c r="EH501" i="69" s="1"/>
  <c r="EH511" i="69"/>
  <c r="EH604" i="69"/>
  <c r="DG85" i="63"/>
  <c r="DG83" i="63" s="1"/>
  <c r="DG65" i="63"/>
  <c r="DE101" i="63"/>
  <c r="DG9" i="63"/>
  <c r="DE65" i="63"/>
  <c r="DE76" i="63"/>
  <c r="DE83" i="63"/>
  <c r="EF119" i="69"/>
  <c r="EF115" i="69" s="1"/>
  <c r="EF450" i="69"/>
  <c r="EF291" i="69"/>
  <c r="EH417" i="69"/>
  <c r="EF208" i="69"/>
  <c r="EF80" i="69"/>
  <c r="EH209" i="69"/>
  <c r="EH208" i="69" s="1"/>
  <c r="EH205" i="69" s="1"/>
  <c r="EF48" i="69"/>
  <c r="EH119" i="69"/>
  <c r="EH143" i="69"/>
  <c r="EH142" i="69" s="1"/>
  <c r="EH352" i="69"/>
  <c r="EH351" i="69" s="1"/>
  <c r="EH345" i="69" s="1"/>
  <c r="EH347" i="69"/>
  <c r="EH92" i="69"/>
  <c r="EH70" i="69"/>
  <c r="EH252" i="69"/>
  <c r="EF309" i="69"/>
  <c r="EH452" i="69"/>
  <c r="EH451" i="69" s="1"/>
  <c r="EH447" i="69" s="1"/>
  <c r="EH448" i="69"/>
  <c r="EF232" i="69"/>
  <c r="EF272" i="69"/>
  <c r="EF346" i="69"/>
  <c r="EF415" i="69"/>
  <c r="EF452" i="69"/>
  <c r="EF451" i="69" s="1"/>
  <c r="EF447" i="69" s="1"/>
  <c r="EF381" i="69"/>
  <c r="EF165" i="69"/>
  <c r="EF174" i="69"/>
  <c r="EF321" i="69"/>
  <c r="EH87" i="69"/>
  <c r="EF260" i="69"/>
  <c r="EF378" i="69"/>
  <c r="EF16" i="69"/>
  <c r="EF68" i="69"/>
  <c r="EF152" i="69"/>
  <c r="EF252" i="69"/>
  <c r="EF395" i="69"/>
  <c r="EF431" i="69"/>
  <c r="EF429" i="69" s="1"/>
  <c r="EF426" i="69" s="1"/>
  <c r="EF417" i="69" s="1"/>
  <c r="EF413" i="69"/>
  <c r="EF316" i="69"/>
  <c r="EF449" i="69"/>
  <c r="EF92" i="69"/>
  <c r="EF352" i="69"/>
  <c r="EF330" i="69"/>
  <c r="EF486" i="69"/>
  <c r="EF473" i="69" s="1"/>
  <c r="EH590" i="69"/>
  <c r="EH474" i="69"/>
  <c r="EH473" i="69" s="1"/>
  <c r="EF574" i="69"/>
  <c r="EH597" i="69"/>
  <c r="EF638" i="69"/>
  <c r="EF472" i="69"/>
  <c r="EH613" i="69"/>
  <c r="EF511" i="69"/>
  <c r="EF497" i="69" s="1"/>
  <c r="EH115" i="69" l="1"/>
  <c r="DH8" i="63"/>
  <c r="EH88" i="69"/>
  <c r="EH321" i="69"/>
  <c r="EH330" i="69"/>
  <c r="EH329" i="69" s="1"/>
  <c r="EH327" i="69" s="1"/>
  <c r="EH328" i="69"/>
  <c r="EF49" i="69"/>
  <c r="EH51" i="69"/>
  <c r="EH381" i="69"/>
  <c r="EH380" i="69" s="1"/>
  <c r="EH377" i="69" s="1"/>
  <c r="EJ452" i="69"/>
  <c r="EJ451" i="69" s="1"/>
  <c r="EH416" i="69"/>
  <c r="EH412" i="69" s="1"/>
  <c r="EH411" i="69" s="1"/>
  <c r="DG8" i="63"/>
  <c r="DG7" i="63" s="1"/>
  <c r="EH497" i="69"/>
  <c r="EH495" i="69" s="1"/>
  <c r="EH16" i="69"/>
  <c r="EH15" i="69" s="1"/>
  <c r="EH14" i="69" s="1"/>
  <c r="EJ641" i="69"/>
  <c r="EJ272" i="69"/>
  <c r="EJ154" i="69"/>
  <c r="EJ260" i="69"/>
  <c r="EJ275" i="69"/>
  <c r="EJ164" i="69"/>
  <c r="EJ314" i="69"/>
  <c r="EJ575" i="69"/>
  <c r="EJ139" i="69"/>
  <c r="EJ244" i="69"/>
  <c r="EJ242" i="69"/>
  <c r="EJ143" i="69"/>
  <c r="EJ313" i="69"/>
  <c r="EJ567" i="69"/>
  <c r="EJ82" i="69"/>
  <c r="EJ209" i="69"/>
  <c r="EJ381" i="69"/>
  <c r="EJ415" i="69"/>
  <c r="EJ252" i="69"/>
  <c r="EJ207" i="69"/>
  <c r="EJ224" i="69"/>
  <c r="EJ149" i="69"/>
  <c r="EJ119" i="69"/>
  <c r="EJ474" i="69"/>
  <c r="EJ87" i="69"/>
  <c r="EJ70" i="69"/>
  <c r="EJ89" i="69"/>
  <c r="EJ116" i="69"/>
  <c r="EJ174" i="69"/>
  <c r="EJ511" i="69"/>
  <c r="EJ472" i="69"/>
  <c r="EJ68" i="69"/>
  <c r="EJ431" i="69"/>
  <c r="EJ86" i="69"/>
  <c r="EJ417" i="69"/>
  <c r="EJ71" i="69"/>
  <c r="EJ302" i="69"/>
  <c r="EJ165" i="69"/>
  <c r="EJ251" i="69"/>
  <c r="EJ92" i="69"/>
  <c r="EJ50" i="69"/>
  <c r="EJ486" i="69"/>
  <c r="EJ350" i="69"/>
  <c r="EJ16" i="69"/>
  <c r="EJ352" i="69"/>
  <c r="EJ394" i="69"/>
  <c r="EJ232" i="69"/>
  <c r="EJ316" i="69"/>
  <c r="EJ413" i="69"/>
  <c r="EJ501" i="69"/>
  <c r="EJ324" i="69"/>
  <c r="EJ348" i="69"/>
  <c r="EJ330" i="69"/>
  <c r="EJ105" i="69"/>
  <c r="EJ310" i="69"/>
  <c r="EJ44" i="69"/>
  <c r="EJ49" i="69"/>
  <c r="EJ562" i="69"/>
  <c r="EJ498" i="69"/>
  <c r="EJ292" i="69"/>
  <c r="EJ309" i="69"/>
  <c r="EJ315" i="69"/>
  <c r="EJ395" i="69"/>
  <c r="EJ349" i="69"/>
  <c r="EJ241" i="69"/>
  <c r="EJ492" i="69"/>
  <c r="EJ279" i="69"/>
  <c r="EJ282" i="69"/>
  <c r="EJ51" i="69"/>
  <c r="EH315" i="69"/>
  <c r="EH470" i="69"/>
  <c r="EH164" i="69"/>
  <c r="EH163" i="69" s="1"/>
  <c r="EH153" i="69"/>
  <c r="EH640" i="69"/>
  <c r="EH309" i="69"/>
  <c r="EH85" i="69"/>
  <c r="EH491" i="69"/>
  <c r="EH394" i="69"/>
  <c r="EH391" i="69" s="1"/>
  <c r="DH101" i="63"/>
  <c r="DJ101" i="63" s="1"/>
  <c r="DJ102" i="63"/>
  <c r="DH83" i="63"/>
  <c r="DJ83" i="63" s="1"/>
  <c r="DJ85" i="63"/>
  <c r="DJ8" i="63"/>
  <c r="DH95" i="63"/>
  <c r="DJ95" i="63" s="1"/>
  <c r="DJ96" i="63"/>
  <c r="EH50" i="69"/>
  <c r="EH49" i="69"/>
  <c r="EH48" i="69"/>
  <c r="EH260" i="69"/>
  <c r="EH251" i="69" s="1"/>
  <c r="EF240" i="69"/>
  <c r="DE8" i="63"/>
  <c r="EF380" i="69"/>
  <c r="EH589" i="69"/>
  <c r="EH585" i="69" s="1"/>
  <c r="EF315" i="69"/>
  <c r="EF231" i="69"/>
  <c r="EF416" i="69"/>
  <c r="EF329" i="69"/>
  <c r="EF394" i="69"/>
  <c r="EF251" i="69"/>
  <c r="EF300" i="69"/>
  <c r="EF299" i="69"/>
  <c r="EH206" i="69"/>
  <c r="EF205" i="69"/>
  <c r="EF351" i="69"/>
  <c r="EF164" i="69"/>
  <c r="EF88" i="69"/>
  <c r="EF113" i="69"/>
  <c r="EF114" i="69"/>
  <c r="EF290" i="69"/>
  <c r="EF289" i="69"/>
  <c r="EF495" i="69"/>
  <c r="EH446" i="69"/>
  <c r="EN161" i="69"/>
  <c r="EF470" i="69"/>
  <c r="EF15" i="69"/>
  <c r="EF446" i="69"/>
  <c r="EH12" i="69" l="1"/>
  <c r="EH393" i="69"/>
  <c r="EH162" i="69"/>
  <c r="EJ81" i="69"/>
  <c r="EJ391" i="69"/>
  <c r="EJ153" i="69"/>
  <c r="EJ301" i="69"/>
  <c r="EJ88" i="69"/>
  <c r="EJ231" i="69"/>
  <c r="EJ351" i="69"/>
  <c r="EJ323" i="69"/>
  <c r="EJ473" i="69"/>
  <c r="EJ574" i="69"/>
  <c r="EJ115" i="69"/>
  <c r="EJ278" i="69"/>
  <c r="EJ243" i="69"/>
  <c r="EJ163" i="69"/>
  <c r="EJ15" i="69"/>
  <c r="EJ329" i="69"/>
  <c r="EJ491" i="69"/>
  <c r="EJ208" i="69"/>
  <c r="EJ380" i="69"/>
  <c r="EJ161" i="69"/>
  <c r="EJ416" i="69"/>
  <c r="EJ162" i="69"/>
  <c r="EJ640" i="69"/>
  <c r="EJ48" i="69"/>
  <c r="EJ497" i="69"/>
  <c r="EJ142" i="69"/>
  <c r="EJ291" i="69"/>
  <c r="EJ393" i="69"/>
  <c r="EJ566" i="69"/>
  <c r="EH313" i="69"/>
  <c r="EH152" i="69"/>
  <c r="EH638" i="69"/>
  <c r="EH520" i="69" s="1"/>
  <c r="EH249" i="69"/>
  <c r="EH489" i="69"/>
  <c r="EH299" i="69"/>
  <c r="DG115" i="63"/>
  <c r="EH250" i="69"/>
  <c r="EN249" i="69"/>
  <c r="DJ7" i="63"/>
  <c r="DH7" i="63"/>
  <c r="EN12" i="69"/>
  <c r="EN14" i="69"/>
  <c r="EN299" i="69"/>
  <c r="EN327" i="69"/>
  <c r="EN205" i="69"/>
  <c r="DE7" i="63"/>
  <c r="EF14" i="69"/>
  <c r="EF12" i="69"/>
  <c r="EF469" i="69"/>
  <c r="EH161" i="69"/>
  <c r="EF112" i="69"/>
  <c r="EF327" i="69"/>
  <c r="EF328" i="69"/>
  <c r="EF85" i="69"/>
  <c r="EF250" i="69"/>
  <c r="EF249" i="69"/>
  <c r="EF314" i="69"/>
  <c r="EF313" i="69"/>
  <c r="EF206" i="69"/>
  <c r="EH11" i="69"/>
  <c r="EF163" i="69"/>
  <c r="EF162" i="69"/>
  <c r="EF393" i="69"/>
  <c r="EF391" i="69"/>
  <c r="EF412" i="69"/>
  <c r="EF377" i="69"/>
  <c r="EF345" i="69"/>
  <c r="EF228" i="69"/>
  <c r="EF230" i="69"/>
  <c r="EH204" i="69" l="1"/>
  <c r="EN204" i="69"/>
  <c r="EJ327" i="69"/>
  <c r="EJ14" i="69"/>
  <c r="EJ328" i="69"/>
  <c r="EJ289" i="69"/>
  <c r="EJ12" i="69"/>
  <c r="EJ447" i="69"/>
  <c r="EJ489" i="69"/>
  <c r="EJ290" i="69"/>
  <c r="EJ205" i="69"/>
  <c r="EJ322" i="69"/>
  <c r="EJ249" i="69"/>
  <c r="EJ321" i="69"/>
  <c r="EJ300" i="69"/>
  <c r="EJ240" i="69"/>
  <c r="EJ412" i="69"/>
  <c r="EJ299" i="69"/>
  <c r="EJ250" i="69"/>
  <c r="EJ80" i="69"/>
  <c r="EJ85" i="69"/>
  <c r="EJ228" i="69"/>
  <c r="EJ495" i="69"/>
  <c r="EJ470" i="69"/>
  <c r="EJ79" i="69"/>
  <c r="EJ230" i="69"/>
  <c r="EJ345" i="69"/>
  <c r="EJ377" i="69"/>
  <c r="EJ638" i="69"/>
  <c r="EJ152" i="69"/>
  <c r="EH469" i="69"/>
  <c r="EH114" i="69"/>
  <c r="EH113" i="69"/>
  <c r="EF204" i="69"/>
  <c r="DH115" i="63"/>
  <c r="DE115" i="63"/>
  <c r="EF161" i="69"/>
  <c r="EF411" i="69"/>
  <c r="EF11" i="69"/>
  <c r="EJ204" i="69" l="1"/>
  <c r="EJ206" i="69"/>
  <c r="EJ446" i="69"/>
  <c r="EJ11" i="69"/>
  <c r="EJ411" i="69"/>
  <c r="EJ469" i="69"/>
  <c r="EJ113" i="69"/>
  <c r="EJ112" i="69" s="1"/>
  <c r="EJ114" i="69"/>
  <c r="EI114" i="69"/>
  <c r="EI113" i="69"/>
  <c r="EI112" i="69" s="1"/>
  <c r="EH112" i="69"/>
  <c r="EH9" i="69" s="1"/>
  <c r="DK118" i="63"/>
  <c r="DJ115" i="63"/>
  <c r="EN112" i="69"/>
  <c r="DE118" i="63"/>
  <c r="EF9" i="69"/>
  <c r="EN11" i="69" l="1"/>
  <c r="EJ9" i="69" l="1"/>
  <c r="EN648" i="69" l="1"/>
  <c r="EJ648" i="69" l="1"/>
  <c r="EJ650" i="69" s="1"/>
  <c r="GZ117" i="63" l="1"/>
  <c r="GT117" i="63"/>
  <c r="GN117" i="63"/>
  <c r="GH117" i="63"/>
  <c r="GB117" i="63"/>
  <c r="ED202" i="69"/>
  <c r="EC202" i="69"/>
  <c r="GA117" i="63" l="1"/>
  <c r="GC117" i="63"/>
  <c r="GO117" i="63"/>
  <c r="HA117" i="63"/>
  <c r="GD117" i="63"/>
  <c r="HB117" i="63"/>
  <c r="GE117" i="63"/>
  <c r="GK117" i="63"/>
  <c r="HC117" i="63"/>
  <c r="GF117" i="63"/>
  <c r="GX117" i="63"/>
  <c r="HD117" i="63"/>
  <c r="JU649" i="69"/>
  <c r="GT649" i="69" l="1"/>
  <c r="GX649" i="69"/>
  <c r="HJ649" i="69"/>
  <c r="HV649" i="69"/>
  <c r="IH649" i="69"/>
  <c r="IT649" i="69"/>
  <c r="JF649" i="69"/>
  <c r="JR649" i="69"/>
  <c r="HR649" i="69"/>
  <c r="IU649" i="69"/>
  <c r="JS649" i="69"/>
  <c r="GY649" i="69"/>
  <c r="HK649" i="69"/>
  <c r="GS649" i="69"/>
  <c r="HE649" i="69"/>
  <c r="HQ649" i="69"/>
  <c r="IC649" i="69"/>
  <c r="IO649" i="69"/>
  <c r="JA649" i="69"/>
  <c r="JM649" i="69"/>
  <c r="II649" i="69"/>
  <c r="HW649" i="69"/>
  <c r="GU649" i="69"/>
  <c r="HS649" i="69"/>
  <c r="IE649" i="69"/>
  <c r="IQ649" i="69"/>
  <c r="JC649" i="69"/>
  <c r="JO649" i="69"/>
  <c r="JG649" i="69"/>
  <c r="GV649" i="69"/>
  <c r="HT649" i="69"/>
  <c r="IF649" i="69"/>
  <c r="IR649" i="69"/>
  <c r="JD649" i="69"/>
  <c r="JP649" i="69"/>
  <c r="GZ649" i="69"/>
  <c r="HL649" i="69"/>
  <c r="HX649" i="69"/>
  <c r="IJ649" i="69"/>
  <c r="IV649" i="69"/>
  <c r="JH649" i="69"/>
  <c r="JV649" i="69"/>
  <c r="IP649" i="69"/>
  <c r="JB649" i="69"/>
  <c r="JN649" i="69"/>
  <c r="ID649" i="69"/>
  <c r="GW649" i="69"/>
  <c r="HU649" i="69"/>
  <c r="IG649" i="69"/>
  <c r="IS649" i="69"/>
  <c r="JE649" i="69"/>
  <c r="JQ649" i="69"/>
  <c r="GR649" i="69"/>
  <c r="HP649" i="69"/>
  <c r="IB649" i="69"/>
  <c r="IN649" i="69"/>
  <c r="IZ649" i="69"/>
  <c r="JL649" i="69"/>
  <c r="HA649" i="69"/>
  <c r="HM649" i="69"/>
  <c r="HY649" i="69"/>
  <c r="IK649" i="69"/>
  <c r="IW649" i="69"/>
  <c r="JI649" i="69"/>
  <c r="JW649" i="69"/>
  <c r="HB649" i="69"/>
  <c r="HN649" i="69"/>
  <c r="HZ649" i="69"/>
  <c r="IL649" i="69"/>
  <c r="IX649" i="69"/>
  <c r="JJ649" i="69"/>
  <c r="GQ649" i="69"/>
  <c r="HO649" i="69"/>
  <c r="IM649" i="69"/>
  <c r="IY649" i="69"/>
  <c r="JK649" i="69"/>
  <c r="DC106" i="63" l="1"/>
  <c r="DC105" i="63" s="1"/>
  <c r="DB106" i="63"/>
  <c r="DD105" i="63"/>
  <c r="DA105" i="63"/>
  <c r="CZ105" i="63"/>
  <c r="DD111" i="63"/>
  <c r="DD109" i="63"/>
  <c r="DD91" i="63"/>
  <c r="DD86" i="63"/>
  <c r="DD77" i="63"/>
  <c r="DD74" i="63"/>
  <c r="DD71" i="63"/>
  <c r="DF71" i="63" s="1"/>
  <c r="DD68" i="63"/>
  <c r="DF68" i="63" s="1"/>
  <c r="DD66" i="63"/>
  <c r="DF66" i="63" s="1"/>
  <c r="DD63" i="63"/>
  <c r="DD59" i="63"/>
  <c r="DD54" i="63"/>
  <c r="DD50" i="63"/>
  <c r="DD47" i="63"/>
  <c r="DD42" i="63"/>
  <c r="DD37" i="63"/>
  <c r="DD33" i="63"/>
  <c r="DD29" i="63"/>
  <c r="DD25" i="63"/>
  <c r="DD20" i="63"/>
  <c r="DD17" i="63"/>
  <c r="DD15" i="63"/>
  <c r="DD12" i="63"/>
  <c r="DD93" i="63"/>
  <c r="DD97" i="63"/>
  <c r="DD103" i="63"/>
  <c r="DD107" i="63"/>
  <c r="DB105" i="63" l="1"/>
  <c r="DF63" i="63"/>
  <c r="DF93" i="63"/>
  <c r="DF29" i="63"/>
  <c r="DF54" i="63"/>
  <c r="DF111" i="63"/>
  <c r="DF37" i="63"/>
  <c r="DF103" i="63"/>
  <c r="DF12" i="63"/>
  <c r="DF33" i="63"/>
  <c r="DD49" i="63"/>
  <c r="DF49" i="63" s="1"/>
  <c r="DF59" i="63"/>
  <c r="DF74" i="63"/>
  <c r="GM117" i="63"/>
  <c r="DF15" i="63"/>
  <c r="DF107" i="63"/>
  <c r="DF17" i="63"/>
  <c r="DF42" i="63"/>
  <c r="DD65" i="63"/>
  <c r="DF65" i="63" s="1"/>
  <c r="DD85" i="63"/>
  <c r="DF86" i="63"/>
  <c r="DF105" i="63"/>
  <c r="DD76" i="63"/>
  <c r="DF76" i="63" s="1"/>
  <c r="DF77" i="63"/>
  <c r="DF20" i="63"/>
  <c r="DF47" i="63"/>
  <c r="DF91" i="63"/>
  <c r="GV117" i="63"/>
  <c r="DD24" i="63"/>
  <c r="DF24" i="63" s="1"/>
  <c r="DF25" i="63"/>
  <c r="GL117" i="63"/>
  <c r="DF50" i="63"/>
  <c r="DD102" i="63"/>
  <c r="DF102" i="63" s="1"/>
  <c r="DF109" i="63"/>
  <c r="DD96" i="63"/>
  <c r="DF97" i="63"/>
  <c r="HE117" i="63"/>
  <c r="DD41" i="63"/>
  <c r="DF41" i="63" s="1"/>
  <c r="DD101" i="63"/>
  <c r="DF101" i="63" s="1"/>
  <c r="GQ117" i="63" l="1"/>
  <c r="GR117" i="63"/>
  <c r="GP117" i="63"/>
  <c r="GJ117" i="63"/>
  <c r="DD83" i="63"/>
  <c r="DF83" i="63" s="1"/>
  <c r="DF85" i="63"/>
  <c r="DD95" i="63"/>
  <c r="DF95" i="63" s="1"/>
  <c r="DF96" i="63"/>
  <c r="HF649" i="69" l="1"/>
  <c r="JT649" i="69" l="1"/>
  <c r="HC649" i="69"/>
  <c r="HG649" i="69"/>
  <c r="HD649" i="69"/>
  <c r="HH649" i="69"/>
  <c r="EE458" i="69"/>
  <c r="EG458" i="69" s="1"/>
  <c r="EG450" i="69" s="1"/>
  <c r="EE456" i="69"/>
  <c r="EG456" i="69" s="1"/>
  <c r="EG449" i="69" s="1"/>
  <c r="EE432" i="69"/>
  <c r="EG432" i="69" s="1"/>
  <c r="EE422" i="69"/>
  <c r="EG422" i="69" s="1"/>
  <c r="EE420" i="69"/>
  <c r="EG420" i="69" s="1"/>
  <c r="EE407" i="69"/>
  <c r="EG407" i="69" s="1"/>
  <c r="EE405" i="69"/>
  <c r="EG405" i="69" s="1"/>
  <c r="EE400" i="69"/>
  <c r="EG400" i="69" s="1"/>
  <c r="EE398" i="69"/>
  <c r="EG398" i="69" s="1"/>
  <c r="ED373" i="69"/>
  <c r="ED372" i="69" s="1"/>
  <c r="ED349" i="69" s="1"/>
  <c r="EC373" i="69"/>
  <c r="EE372" i="69"/>
  <c r="EB372" i="69"/>
  <c r="EA372" i="69"/>
  <c r="EA349" i="69" s="1"/>
  <c r="EA357" i="69"/>
  <c r="EB357" i="69"/>
  <c r="EE357" i="69"/>
  <c r="EG357" i="69" s="1"/>
  <c r="EE355" i="69"/>
  <c r="EG355" i="69" s="1"/>
  <c r="EE361" i="69"/>
  <c r="EG361" i="69" s="1"/>
  <c r="EE367" i="69"/>
  <c r="EG367" i="69" s="1"/>
  <c r="EE370" i="69"/>
  <c r="EG370" i="69" s="1"/>
  <c r="EE374" i="69"/>
  <c r="EG374" i="69" s="1"/>
  <c r="EE343" i="69"/>
  <c r="EG343" i="69" s="1"/>
  <c r="EE340" i="69"/>
  <c r="EG340" i="69" s="1"/>
  <c r="EE334" i="69"/>
  <c r="EG334" i="69" s="1"/>
  <c r="EE325" i="69"/>
  <c r="EE317" i="69"/>
  <c r="EE311" i="69"/>
  <c r="EE307" i="69"/>
  <c r="EG307" i="69" s="1"/>
  <c r="EE305" i="69"/>
  <c r="EG305" i="69" s="1"/>
  <c r="EE303" i="69"/>
  <c r="EG303" i="69" s="1"/>
  <c r="EA276" i="69"/>
  <c r="EA275" i="69" s="1"/>
  <c r="EE287" i="69"/>
  <c r="EG287" i="69" s="1"/>
  <c r="EE285" i="69"/>
  <c r="EG285" i="69" s="1"/>
  <c r="EE283" i="69"/>
  <c r="EG283" i="69" s="1"/>
  <c r="EE280" i="69"/>
  <c r="EE276" i="69"/>
  <c r="EE273" i="69"/>
  <c r="EE270" i="69"/>
  <c r="EG270" i="69" s="1"/>
  <c r="EE267" i="69"/>
  <c r="EG267" i="69" s="1"/>
  <c r="EE264" i="69"/>
  <c r="EG264" i="69" s="1"/>
  <c r="EE261" i="69"/>
  <c r="EG261" i="69" s="1"/>
  <c r="EE257" i="69"/>
  <c r="EG257" i="69" s="1"/>
  <c r="EE255" i="69"/>
  <c r="EG255" i="69" s="1"/>
  <c r="EE210" i="69"/>
  <c r="EG210" i="69" s="1"/>
  <c r="EB210" i="69"/>
  <c r="EA210" i="69"/>
  <c r="ED211" i="69"/>
  <c r="ED210" i="69" s="1"/>
  <c r="EC211" i="69"/>
  <c r="EE222" i="69"/>
  <c r="EG222" i="69" s="1"/>
  <c r="EE216" i="69"/>
  <c r="EG216" i="69" s="1"/>
  <c r="EE214" i="69"/>
  <c r="EG214" i="69" s="1"/>
  <c r="EE199" i="69"/>
  <c r="EG199" i="69" s="1"/>
  <c r="EE197" i="69"/>
  <c r="EG197" i="69" s="1"/>
  <c r="EE186" i="69"/>
  <c r="EG186" i="69" s="1"/>
  <c r="EE180" i="69"/>
  <c r="EG180" i="69" s="1"/>
  <c r="EE175" i="69"/>
  <c r="EG175" i="69" s="1"/>
  <c r="EE171" i="69"/>
  <c r="EG171" i="69" s="1"/>
  <c r="EE169" i="69"/>
  <c r="EG169" i="69" s="1"/>
  <c r="EE150" i="69"/>
  <c r="EE147" i="69"/>
  <c r="EG147" i="69" s="1"/>
  <c r="EE140" i="69"/>
  <c r="EE136" i="69"/>
  <c r="EG136" i="69" s="1"/>
  <c r="EE129" i="69"/>
  <c r="EG129" i="69" s="1"/>
  <c r="EE124" i="69"/>
  <c r="EG124" i="69" s="1"/>
  <c r="EE120" i="69"/>
  <c r="EG120" i="69" s="1"/>
  <c r="ED91" i="69"/>
  <c r="EC91" i="69"/>
  <c r="EE83" i="69"/>
  <c r="EE58" i="69"/>
  <c r="EG58" i="69" s="1"/>
  <c r="EE45" i="69"/>
  <c r="EE38" i="69"/>
  <c r="EG38" i="69" s="1"/>
  <c r="EE27" i="69"/>
  <c r="EG27" i="69" s="1"/>
  <c r="EE21" i="69"/>
  <c r="EG21" i="69" s="1"/>
  <c r="EE272" i="69" l="1"/>
  <c r="EG272" i="69" s="1"/>
  <c r="EG273" i="69"/>
  <c r="EE324" i="69"/>
  <c r="EE323" i="69" s="1"/>
  <c r="EG323" i="69" s="1"/>
  <c r="EG325" i="69"/>
  <c r="EE275" i="69"/>
  <c r="EG275" i="69" s="1"/>
  <c r="EG276" i="69"/>
  <c r="EE349" i="69"/>
  <c r="EG349" i="69" s="1"/>
  <c r="EG372" i="69"/>
  <c r="EE82" i="69"/>
  <c r="EG83" i="69"/>
  <c r="EE316" i="69"/>
  <c r="EG317" i="69"/>
  <c r="EE279" i="69"/>
  <c r="EG279" i="69" s="1"/>
  <c r="EG280" i="69"/>
  <c r="EE139" i="69"/>
  <c r="EG139" i="69" s="1"/>
  <c r="EG140" i="69"/>
  <c r="EE310" i="69"/>
  <c r="EG311" i="69"/>
  <c r="EE149" i="69"/>
  <c r="EG149" i="69" s="1"/>
  <c r="EG150" i="69"/>
  <c r="EE44" i="69"/>
  <c r="EG44" i="69" s="1"/>
  <c r="EG45" i="69"/>
  <c r="EE282" i="69"/>
  <c r="EE119" i="69"/>
  <c r="EG119" i="69" s="1"/>
  <c r="EE302" i="69"/>
  <c r="EC372" i="69"/>
  <c r="EB349" i="69"/>
  <c r="EE260" i="69"/>
  <c r="EG260" i="69" s="1"/>
  <c r="EC210" i="69"/>
  <c r="EE174" i="69"/>
  <c r="EG174" i="69" s="1"/>
  <c r="EG324" i="69" l="1"/>
  <c r="EE321" i="69"/>
  <c r="EG321" i="69" s="1"/>
  <c r="EE81" i="69"/>
  <c r="EG82" i="69"/>
  <c r="EE301" i="69"/>
  <c r="EG301" i="69" s="1"/>
  <c r="EG302" i="69"/>
  <c r="EE322" i="69"/>
  <c r="EE278" i="69"/>
  <c r="EG278" i="69" s="1"/>
  <c r="EG282" i="69"/>
  <c r="EE309" i="69"/>
  <c r="EG309" i="69" s="1"/>
  <c r="EG310" i="69"/>
  <c r="EE315" i="69"/>
  <c r="EG316" i="69"/>
  <c r="EG81" i="69" l="1"/>
  <c r="EE80" i="69"/>
  <c r="EE79" i="69"/>
  <c r="EG79" i="69" s="1"/>
  <c r="EG315" i="69"/>
  <c r="EE314" i="69"/>
  <c r="EE313" i="69"/>
  <c r="EG313" i="69" s="1"/>
  <c r="EE299" i="69"/>
  <c r="EG299" i="69" s="1"/>
  <c r="EE300" i="69"/>
  <c r="EG322" i="69"/>
  <c r="EG80" i="69" l="1"/>
  <c r="EH80" i="69"/>
  <c r="EH300" i="69"/>
  <c r="EG300" i="69"/>
  <c r="EH314" i="69"/>
  <c r="EG314" i="69"/>
  <c r="ED18" i="69" l="1"/>
  <c r="EF648" i="69" l="1"/>
  <c r="ED647" i="69"/>
  <c r="ED645" i="69"/>
  <c r="ED644" i="69" s="1"/>
  <c r="ED633" i="69"/>
  <c r="ED632" i="69"/>
  <c r="ED631" i="69" s="1"/>
  <c r="ED630" i="69" s="1"/>
  <c r="ED629" i="69" s="1"/>
  <c r="ED612" i="69"/>
  <c r="ED611" i="69" s="1"/>
  <c r="ED610" i="69" s="1"/>
  <c r="ED609" i="69"/>
  <c r="ED608" i="69" s="1"/>
  <c r="ED607" i="69"/>
  <c r="ED606" i="69"/>
  <c r="ED605" i="69"/>
  <c r="ED603" i="69"/>
  <c r="ED602" i="69"/>
  <c r="ED600" i="69"/>
  <c r="ED598" i="69" s="1"/>
  <c r="ED599" i="69"/>
  <c r="ED596" i="69"/>
  <c r="ED595" i="69"/>
  <c r="ED594" i="69"/>
  <c r="ED593" i="69" s="1"/>
  <c r="ED592" i="69"/>
  <c r="ED591" i="69" s="1"/>
  <c r="ED588" i="69"/>
  <c r="ED580" i="69"/>
  <c r="ED579" i="69"/>
  <c r="ED571" i="69" s="1"/>
  <c r="ED577" i="69"/>
  <c r="ED573" i="69"/>
  <c r="ED572" i="69"/>
  <c r="ED561" i="69"/>
  <c r="ED559" i="69"/>
  <c r="ED555" i="69"/>
  <c r="ED554" i="69"/>
  <c r="ED552" i="69"/>
  <c r="ED551" i="69"/>
  <c r="ED547" i="69"/>
  <c r="ED546" i="69"/>
  <c r="ED544" i="69"/>
  <c r="ED543" i="69"/>
  <c r="ED542" i="69"/>
  <c r="ED541" i="69"/>
  <c r="ED540" i="69"/>
  <c r="ED539" i="69"/>
  <c r="ED538" i="69"/>
  <c r="ED535" i="69"/>
  <c r="ED534" i="69"/>
  <c r="ED532" i="69"/>
  <c r="ED528" i="69"/>
  <c r="ED527" i="69"/>
  <c r="ED523" i="69"/>
  <c r="ED522" i="69"/>
  <c r="ED515" i="69"/>
  <c r="ED513" i="69"/>
  <c r="ED512" i="69" s="1"/>
  <c r="ED510" i="69"/>
  <c r="ED509" i="69" s="1"/>
  <c r="ED508" i="69"/>
  <c r="ED505" i="69"/>
  <c r="ED496" i="69"/>
  <c r="ED494" i="69"/>
  <c r="ED493" i="69" s="1"/>
  <c r="ED492" i="69" s="1"/>
  <c r="ED491" i="69" s="1"/>
  <c r="ED489" i="69" s="1"/>
  <c r="ED490" i="69"/>
  <c r="ED488" i="69"/>
  <c r="ED487" i="69" s="1"/>
  <c r="ED486" i="69" s="1"/>
  <c r="ED485" i="69"/>
  <c r="ED484" i="69"/>
  <c r="ED483" i="69"/>
  <c r="ED482" i="69"/>
  <c r="ED480" i="69"/>
  <c r="ED479" i="69"/>
  <c r="ED477" i="69"/>
  <c r="ED471" i="69"/>
  <c r="ED460" i="69"/>
  <c r="ED459" i="69"/>
  <c r="ED457" i="69"/>
  <c r="ED456" i="69" s="1"/>
  <c r="ED449" i="69" s="1"/>
  <c r="ED455" i="69"/>
  <c r="ED454" i="69"/>
  <c r="ED441" i="69"/>
  <c r="ED439" i="69"/>
  <c r="ED438" i="69" s="1"/>
  <c r="ED437" i="69"/>
  <c r="ED436" i="69" s="1"/>
  <c r="ED435" i="69"/>
  <c r="ED433" i="69"/>
  <c r="EE430" i="69"/>
  <c r="ED428" i="69"/>
  <c r="ED427" i="69"/>
  <c r="ED423" i="69"/>
  <c r="ED422" i="69" s="1"/>
  <c r="ED421" i="69"/>
  <c r="ED420" i="69" s="1"/>
  <c r="ED419" i="69"/>
  <c r="ED418" i="69" s="1"/>
  <c r="ED414" i="69" s="1"/>
  <c r="ED410" i="69"/>
  <c r="ED409" i="69"/>
  <c r="ED407" i="69" s="1"/>
  <c r="ED408" i="69"/>
  <c r="ED406" i="69"/>
  <c r="ED405" i="69" s="1"/>
  <c r="ED404" i="69"/>
  <c r="ED403" i="69"/>
  <c r="ED402" i="69"/>
  <c r="ED401" i="69"/>
  <c r="ED399" i="69"/>
  <c r="ED397" i="69"/>
  <c r="ED396" i="69" s="1"/>
  <c r="ED386" i="69"/>
  <c r="ED385" i="69"/>
  <c r="ED383" i="69"/>
  <c r="ED376" i="69"/>
  <c r="ED375" i="69"/>
  <c r="ED371" i="69"/>
  <c r="ED370" i="69" s="1"/>
  <c r="ED348" i="69" s="1"/>
  <c r="ED369" i="69"/>
  <c r="ED368" i="69"/>
  <c r="ED366" i="69"/>
  <c r="ED365" i="69"/>
  <c r="ED364" i="69"/>
  <c r="ED363" i="69"/>
  <c r="ED362" i="69"/>
  <c r="ED360" i="69"/>
  <c r="ED359" i="69"/>
  <c r="ED358" i="69"/>
  <c r="ED356" i="69"/>
  <c r="ED355" i="69" s="1"/>
  <c r="ED354" i="69"/>
  <c r="ED353" i="69" s="1"/>
  <c r="ED344" i="69"/>
  <c r="ED343" i="69" s="1"/>
  <c r="ED342" i="69"/>
  <c r="ED341" i="69"/>
  <c r="ED338" i="69"/>
  <c r="ED337" i="69"/>
  <c r="ED336" i="69"/>
  <c r="ED335" i="69"/>
  <c r="ED333" i="69"/>
  <c r="ED332" i="69"/>
  <c r="ED326" i="69"/>
  <c r="ED325" i="69" s="1"/>
  <c r="ED324" i="69" s="1"/>
  <c r="ED323" i="69" s="1"/>
  <c r="ED318" i="69"/>
  <c r="ED317" i="69" s="1"/>
  <c r="ED316" i="69" s="1"/>
  <c r="ED315" i="69" s="1"/>
  <c r="ED313" i="69" s="1"/>
  <c r="ED312" i="69"/>
  <c r="ED311" i="69" s="1"/>
  <c r="ED310" i="69" s="1"/>
  <c r="ED309" i="69" s="1"/>
  <c r="ED308" i="69"/>
  <c r="ED307" i="69" s="1"/>
  <c r="ED306" i="69"/>
  <c r="ED305" i="69" s="1"/>
  <c r="ED304" i="69"/>
  <c r="ED303" i="69" s="1"/>
  <c r="ED294" i="69"/>
  <c r="ED288" i="69"/>
  <c r="ED286" i="69"/>
  <c r="ED285" i="69" s="1"/>
  <c r="ED284" i="69"/>
  <c r="ED283" i="69" s="1"/>
  <c r="ED281" i="69"/>
  <c r="ED280" i="69" s="1"/>
  <c r="ED279" i="69" s="1"/>
  <c r="ED277" i="69"/>
  <c r="ED274" i="69"/>
  <c r="ED271" i="69"/>
  <c r="ED270" i="69" s="1"/>
  <c r="ED269" i="69"/>
  <c r="ED268" i="69"/>
  <c r="ED266" i="69"/>
  <c r="ED265" i="69"/>
  <c r="ED262" i="69"/>
  <c r="ED259" i="69"/>
  <c r="ED258" i="69"/>
  <c r="ED256" i="69"/>
  <c r="ED255" i="69" s="1"/>
  <c r="ED254" i="69"/>
  <c r="ED253" i="69" s="1"/>
  <c r="ED248" i="69"/>
  <c r="ED246" i="69"/>
  <c r="ED237" i="69"/>
  <c r="ED236" i="69"/>
  <c r="ED234" i="69"/>
  <c r="ED233" i="69" s="1"/>
  <c r="ED227" i="69"/>
  <c r="ED226" i="69"/>
  <c r="ED223" i="69"/>
  <c r="ED221" i="69"/>
  <c r="ED220" i="69"/>
  <c r="ED219" i="69"/>
  <c r="ED218" i="69"/>
  <c r="ED217" i="69"/>
  <c r="ED215" i="69"/>
  <c r="ED213" i="69"/>
  <c r="ED212" i="69" s="1"/>
  <c r="ED203" i="69"/>
  <c r="ED199" i="69" s="1"/>
  <c r="ED198" i="69"/>
  <c r="ED197" i="69" s="1"/>
  <c r="ED187" i="69"/>
  <c r="ED181" i="69"/>
  <c r="ED180" i="69" s="1"/>
  <c r="ED176" i="69"/>
  <c r="ED172" i="69"/>
  <c r="ED170" i="69"/>
  <c r="ED169" i="69" s="1"/>
  <c r="ED167" i="69"/>
  <c r="ED166" i="69" s="1"/>
  <c r="ED156" i="69"/>
  <c r="ED155" i="69" s="1"/>
  <c r="ED154" i="69" s="1"/>
  <c r="ED153" i="69" s="1"/>
  <c r="ED152" i="69" s="1"/>
  <c r="ED151" i="69"/>
  <c r="ED148" i="69"/>
  <c r="ED147" i="69" s="1"/>
  <c r="ED146" i="69"/>
  <c r="ED145" i="69"/>
  <c r="ED141" i="69"/>
  <c r="ED140" i="69" s="1"/>
  <c r="ED139" i="69" s="1"/>
  <c r="ED138" i="69"/>
  <c r="ED137" i="69"/>
  <c r="ED135" i="69"/>
  <c r="ED134" i="69"/>
  <c r="ED133" i="69"/>
  <c r="ED132" i="69"/>
  <c r="ED131" i="69"/>
  <c r="ED130" i="69"/>
  <c r="ED128" i="69"/>
  <c r="ED127" i="69"/>
  <c r="ED126" i="69"/>
  <c r="ED125" i="69"/>
  <c r="ED123" i="69"/>
  <c r="ED122" i="69"/>
  <c r="ED121" i="69"/>
  <c r="ED118" i="69"/>
  <c r="ED111" i="69"/>
  <c r="ED109" i="69"/>
  <c r="ED108" i="69" s="1"/>
  <c r="ED107" i="69"/>
  <c r="ED106" i="69" s="1"/>
  <c r="ED102" i="69"/>
  <c r="ED100" i="69"/>
  <c r="ED99" i="69" s="1"/>
  <c r="ED86" i="69" s="1"/>
  <c r="ED98" i="69"/>
  <c r="ED97" i="69" s="1"/>
  <c r="ED96" i="69"/>
  <c r="ED95" i="69"/>
  <c r="ED94" i="69"/>
  <c r="ED84" i="69"/>
  <c r="ED83" i="69" s="1"/>
  <c r="ED82" i="69" s="1"/>
  <c r="ED81" i="69" s="1"/>
  <c r="ED79" i="69" s="1"/>
  <c r="ED74" i="69"/>
  <c r="ED67" i="69"/>
  <c r="ED65" i="69"/>
  <c r="ED64" i="69"/>
  <c r="ED63" i="69"/>
  <c r="ED62" i="69"/>
  <c r="ED61" i="69"/>
  <c r="ED60" i="69"/>
  <c r="ED59" i="69"/>
  <c r="ED57" i="69"/>
  <c r="ED56" i="69"/>
  <c r="ED47" i="69"/>
  <c r="ED46" i="69"/>
  <c r="ED43" i="69"/>
  <c r="ED42" i="69"/>
  <c r="ED41" i="69"/>
  <c r="ED40" i="69"/>
  <c r="ED39" i="69"/>
  <c r="ED37" i="69"/>
  <c r="ED36" i="69"/>
  <c r="ED35" i="69"/>
  <c r="ED34" i="69"/>
  <c r="ED33" i="69"/>
  <c r="ED32" i="69"/>
  <c r="ED31" i="69"/>
  <c r="ED30" i="69"/>
  <c r="ED29" i="69"/>
  <c r="ED28" i="69"/>
  <c r="ED26" i="69"/>
  <c r="ED25" i="69"/>
  <c r="ED24" i="69"/>
  <c r="ED23" i="69"/>
  <c r="ED22" i="69"/>
  <c r="ED20" i="69"/>
  <c r="ED19" i="69"/>
  <c r="DC114" i="63"/>
  <c r="DC112" i="63"/>
  <c r="DC110" i="63"/>
  <c r="DC108" i="63"/>
  <c r="DC107" i="63" s="1"/>
  <c r="DC104" i="63"/>
  <c r="DC103" i="63" s="1"/>
  <c r="DC98" i="63"/>
  <c r="DC97" i="63" s="1"/>
  <c r="DC96" i="63" s="1"/>
  <c r="DC95" i="63" s="1"/>
  <c r="DC92" i="63"/>
  <c r="DC91" i="63" s="1"/>
  <c r="DC73" i="63"/>
  <c r="DC71" i="63" s="1"/>
  <c r="DC70" i="63"/>
  <c r="DC68" i="63" s="1"/>
  <c r="DC64" i="63"/>
  <c r="DC63" i="63" s="1"/>
  <c r="DC53" i="63"/>
  <c r="DC50" i="63" s="1"/>
  <c r="DC43" i="63"/>
  <c r="DC42" i="63" s="1"/>
  <c r="DC21" i="63"/>
  <c r="DC20" i="63" s="1"/>
  <c r="DC19" i="63"/>
  <c r="DC16" i="63"/>
  <c r="DC14" i="63"/>
  <c r="DC13" i="63"/>
  <c r="DC11" i="63"/>
  <c r="DC10" i="63" s="1"/>
  <c r="DD113" i="63"/>
  <c r="DD10" i="63"/>
  <c r="DB114" i="63"/>
  <c r="DC113" i="63"/>
  <c r="DA113" i="63"/>
  <c r="DC111" i="63"/>
  <c r="DB112" i="63"/>
  <c r="DA111" i="63"/>
  <c r="DB110" i="63"/>
  <c r="DC109" i="63"/>
  <c r="DA109" i="63"/>
  <c r="DB108" i="63"/>
  <c r="DA107" i="63"/>
  <c r="DB104" i="63"/>
  <c r="DA103" i="63"/>
  <c r="DB100" i="63"/>
  <c r="DB99" i="63"/>
  <c r="DB98" i="63"/>
  <c r="DA97" i="63"/>
  <c r="DB94" i="63"/>
  <c r="DC93" i="63"/>
  <c r="DA93" i="63"/>
  <c r="DB92" i="63"/>
  <c r="DA91" i="63"/>
  <c r="DB90" i="63"/>
  <c r="DB89" i="63"/>
  <c r="DB88" i="63"/>
  <c r="DB87" i="63"/>
  <c r="DC86" i="63"/>
  <c r="DA86" i="63"/>
  <c r="DB84" i="63"/>
  <c r="DB82" i="63"/>
  <c r="DB81" i="63"/>
  <c r="DB80" i="63"/>
  <c r="DB79" i="63"/>
  <c r="DB78" i="63"/>
  <c r="DC77" i="63"/>
  <c r="DC76" i="63" s="1"/>
  <c r="DA77" i="63"/>
  <c r="DA76" i="63" s="1"/>
  <c r="DB75" i="63"/>
  <c r="DC74" i="63"/>
  <c r="DA74" i="63"/>
  <c r="DB73" i="63"/>
  <c r="DB72" i="63"/>
  <c r="DA71" i="63"/>
  <c r="DB70" i="63"/>
  <c r="DB69" i="63"/>
  <c r="DA68" i="63"/>
  <c r="DB67" i="63"/>
  <c r="DC66" i="63"/>
  <c r="DA66" i="63"/>
  <c r="DB64" i="63"/>
  <c r="DA63" i="63"/>
  <c r="DB62" i="63"/>
  <c r="DB61" i="63"/>
  <c r="DB60" i="63"/>
  <c r="DC59" i="63"/>
  <c r="DA59" i="63"/>
  <c r="DB58" i="63"/>
  <c r="DB57" i="63"/>
  <c r="DB56" i="63"/>
  <c r="DB55" i="63"/>
  <c r="DC54" i="63"/>
  <c r="DA54" i="63"/>
  <c r="DB53" i="63"/>
  <c r="DB52" i="63"/>
  <c r="DB51" i="63"/>
  <c r="DA50" i="63"/>
  <c r="DB48" i="63"/>
  <c r="DC47" i="63"/>
  <c r="DA47" i="63"/>
  <c r="DB46" i="63"/>
  <c r="DB45" i="63"/>
  <c r="DB44" i="63"/>
  <c r="DB43" i="63"/>
  <c r="DA42" i="63"/>
  <c r="DB40" i="63"/>
  <c r="DB39" i="63"/>
  <c r="DB38" i="63"/>
  <c r="DC37" i="63"/>
  <c r="DA37" i="63"/>
  <c r="DB36" i="63"/>
  <c r="DB35" i="63"/>
  <c r="DB34" i="63"/>
  <c r="DC33" i="63"/>
  <c r="DA33" i="63"/>
  <c r="DB32" i="63"/>
  <c r="DB31" i="63"/>
  <c r="DB30" i="63"/>
  <c r="DC29" i="63"/>
  <c r="DA29" i="63"/>
  <c r="DB28" i="63"/>
  <c r="DB27" i="63"/>
  <c r="DB26" i="63"/>
  <c r="DC25" i="63"/>
  <c r="DA25" i="63"/>
  <c r="DB23" i="63"/>
  <c r="DB22" i="63"/>
  <c r="DB21" i="63"/>
  <c r="DA20" i="63"/>
  <c r="DB19" i="63"/>
  <c r="DC17" i="63"/>
  <c r="DA17" i="63"/>
  <c r="DB16" i="63"/>
  <c r="DC15" i="63"/>
  <c r="DA15" i="63"/>
  <c r="DB14" i="63"/>
  <c r="DB13" i="63"/>
  <c r="DA12" i="63"/>
  <c r="DB11" i="63"/>
  <c r="DA10" i="63"/>
  <c r="EE646" i="69"/>
  <c r="EG646" i="69" s="1"/>
  <c r="EE644" i="69"/>
  <c r="EG644" i="69" s="1"/>
  <c r="EE642" i="69"/>
  <c r="EE578" i="69"/>
  <c r="EG578" i="69" s="1"/>
  <c r="EE576" i="69"/>
  <c r="EG576" i="69" s="1"/>
  <c r="EE571" i="69"/>
  <c r="EG571" i="69" s="1"/>
  <c r="EE568" i="69"/>
  <c r="EE563" i="69"/>
  <c r="EE550" i="69"/>
  <c r="EG550" i="69" s="1"/>
  <c r="EE514" i="69"/>
  <c r="EG514" i="69" s="1"/>
  <c r="EE512" i="69"/>
  <c r="EE509" i="69"/>
  <c r="EG509" i="69" s="1"/>
  <c r="EE504" i="69"/>
  <c r="EG504" i="69" s="1"/>
  <c r="EE502" i="69"/>
  <c r="EG502" i="69" s="1"/>
  <c r="EE499" i="69"/>
  <c r="EE493" i="69"/>
  <c r="EE487" i="69"/>
  <c r="EE481" i="69"/>
  <c r="EG481" i="69" s="1"/>
  <c r="EE478" i="69"/>
  <c r="EG478" i="69" s="1"/>
  <c r="EE475" i="69"/>
  <c r="EG475" i="69" s="1"/>
  <c r="EE450" i="69"/>
  <c r="EE449" i="69"/>
  <c r="EE453" i="69"/>
  <c r="EE440" i="69"/>
  <c r="EG440" i="69" s="1"/>
  <c r="EE438" i="69"/>
  <c r="EG438" i="69" s="1"/>
  <c r="EE436" i="69"/>
  <c r="EG436" i="69" s="1"/>
  <c r="EE418" i="69"/>
  <c r="EE396" i="69"/>
  <c r="EG396" i="69" s="1"/>
  <c r="EE384" i="69"/>
  <c r="EE382" i="69"/>
  <c r="EE346" i="69"/>
  <c r="EG346" i="69" s="1"/>
  <c r="EE353" i="69"/>
  <c r="EE348" i="69"/>
  <c r="EG348" i="69" s="1"/>
  <c r="EE331" i="69"/>
  <c r="EG331" i="69" s="1"/>
  <c r="EE293" i="69"/>
  <c r="EE253" i="69"/>
  <c r="EG253" i="69" s="1"/>
  <c r="EE247" i="69"/>
  <c r="EE245" i="69"/>
  <c r="EG245" i="69" s="1"/>
  <c r="EE235" i="69"/>
  <c r="EG235" i="69" s="1"/>
  <c r="EE233" i="69"/>
  <c r="EG233" i="69" s="1"/>
  <c r="EE225" i="69"/>
  <c r="EE207" i="69"/>
  <c r="EG207" i="69" s="1"/>
  <c r="EE212" i="69"/>
  <c r="EE166" i="69"/>
  <c r="EE155" i="69"/>
  <c r="EE144" i="69"/>
  <c r="EE117" i="69"/>
  <c r="EE110" i="69"/>
  <c r="EG110" i="69" s="1"/>
  <c r="EE108" i="69"/>
  <c r="EG108" i="69" s="1"/>
  <c r="EE106" i="69"/>
  <c r="EG106" i="69" s="1"/>
  <c r="EE103" i="69"/>
  <c r="EG103" i="69" s="1"/>
  <c r="EE101" i="69"/>
  <c r="EG101" i="69" s="1"/>
  <c r="EE99" i="69"/>
  <c r="EG99" i="69" s="1"/>
  <c r="EE97" i="69"/>
  <c r="EG97" i="69" s="1"/>
  <c r="EE93" i="69"/>
  <c r="EG93" i="69" s="1"/>
  <c r="EE90" i="69"/>
  <c r="EE73" i="69"/>
  <c r="EE66" i="69"/>
  <c r="EG66" i="69" s="1"/>
  <c r="EE55" i="69"/>
  <c r="EG55" i="69" s="1"/>
  <c r="EE52" i="69"/>
  <c r="EG52" i="69" s="1"/>
  <c r="EE17" i="69"/>
  <c r="EG17" i="69" s="1"/>
  <c r="EC647" i="69"/>
  <c r="ED646" i="69"/>
  <c r="EB646" i="69"/>
  <c r="EC645" i="69"/>
  <c r="EB644" i="69"/>
  <c r="EC643" i="69"/>
  <c r="ED642" i="69"/>
  <c r="ED641" i="69" s="1"/>
  <c r="ED640" i="69" s="1"/>
  <c r="ED638" i="69" s="1"/>
  <c r="EB642" i="69"/>
  <c r="EB641" i="69" s="1"/>
  <c r="EC639" i="69"/>
  <c r="EC637" i="69"/>
  <c r="EC636" i="69"/>
  <c r="EC635" i="69"/>
  <c r="EC634" i="69"/>
  <c r="EC633" i="69"/>
  <c r="EC632" i="69"/>
  <c r="EC631" i="69"/>
  <c r="EC630" i="69"/>
  <c r="EC629" i="69"/>
  <c r="EC628" i="69"/>
  <c r="EC627" i="69"/>
  <c r="ED626" i="69"/>
  <c r="EC626" i="69"/>
  <c r="EC625" i="69"/>
  <c r="EC624" i="69"/>
  <c r="ED623" i="69"/>
  <c r="EC623" i="69"/>
  <c r="EC622" i="69"/>
  <c r="EC621" i="69"/>
  <c r="EC620" i="69"/>
  <c r="ED619" i="69"/>
  <c r="EC619" i="69"/>
  <c r="EC618" i="69"/>
  <c r="ED617" i="69"/>
  <c r="EC617" i="69"/>
  <c r="EC616" i="69"/>
  <c r="EC615" i="69"/>
  <c r="ED614" i="69"/>
  <c r="EC614" i="69"/>
  <c r="EC613" i="69"/>
  <c r="EC612" i="69"/>
  <c r="EC611" i="69"/>
  <c r="EC610" i="69"/>
  <c r="EC609" i="69"/>
  <c r="EC608" i="69"/>
  <c r="EC607" i="69"/>
  <c r="EC606" i="69"/>
  <c r="EC605" i="69"/>
  <c r="EC604" i="69"/>
  <c r="EC603" i="69"/>
  <c r="EC602" i="69"/>
  <c r="ED601" i="69"/>
  <c r="EC601" i="69"/>
  <c r="EC600" i="69"/>
  <c r="EC599" i="69"/>
  <c r="EC598" i="69"/>
  <c r="EC597" i="69"/>
  <c r="EC596" i="69"/>
  <c r="EC595" i="69"/>
  <c r="EC594" i="69"/>
  <c r="EC593" i="69"/>
  <c r="EC592" i="69"/>
  <c r="EC591" i="69"/>
  <c r="EC590" i="69"/>
  <c r="EC589" i="69"/>
  <c r="EC588" i="69"/>
  <c r="EC587" i="69"/>
  <c r="EC586" i="69"/>
  <c r="EC585" i="69"/>
  <c r="EC584" i="69"/>
  <c r="EC583" i="69"/>
  <c r="EC582" i="69"/>
  <c r="EC581" i="69"/>
  <c r="EC580" i="69"/>
  <c r="EC579" i="69"/>
  <c r="EB578" i="69"/>
  <c r="EC577" i="69"/>
  <c r="EB576" i="69"/>
  <c r="EC573" i="69"/>
  <c r="EC572" i="69"/>
  <c r="EB571" i="69"/>
  <c r="EC570" i="69"/>
  <c r="EC569" i="69"/>
  <c r="ED568" i="69"/>
  <c r="ED567" i="69" s="1"/>
  <c r="ED566" i="69" s="1"/>
  <c r="EB568" i="69"/>
  <c r="EB567" i="69" s="1"/>
  <c r="EC565" i="69"/>
  <c r="EC564" i="69"/>
  <c r="ED563" i="69"/>
  <c r="ED562" i="69" s="1"/>
  <c r="EB563" i="69"/>
  <c r="EC561" i="69"/>
  <c r="EC560" i="69"/>
  <c r="EC559" i="69"/>
  <c r="EC558" i="69"/>
  <c r="EC557" i="69"/>
  <c r="EC556" i="69"/>
  <c r="EC555" i="69"/>
  <c r="EC554" i="69"/>
  <c r="EC553" i="69"/>
  <c r="EC552" i="69"/>
  <c r="EC551" i="69"/>
  <c r="EB550" i="69"/>
  <c r="EC549" i="69"/>
  <c r="EC548" i="69"/>
  <c r="EC547" i="69"/>
  <c r="EC546" i="69"/>
  <c r="EC545" i="69"/>
  <c r="EC544" i="69"/>
  <c r="EC543" i="69"/>
  <c r="EC542" i="69"/>
  <c r="EC541" i="69"/>
  <c r="EC540" i="69"/>
  <c r="EC539" i="69"/>
  <c r="EC538" i="69"/>
  <c r="EC537" i="69"/>
  <c r="EC536" i="69"/>
  <c r="EC535" i="69"/>
  <c r="EC534" i="69"/>
  <c r="EC533" i="69"/>
  <c r="EC532" i="69"/>
  <c r="EC531" i="69"/>
  <c r="EC530" i="69"/>
  <c r="EC529" i="69"/>
  <c r="EC528" i="69"/>
  <c r="EC527" i="69"/>
  <c r="EC526" i="69"/>
  <c r="EC525" i="69"/>
  <c r="EC524" i="69"/>
  <c r="EC523" i="69"/>
  <c r="EC522" i="69"/>
  <c r="EC521" i="69"/>
  <c r="EC520" i="69"/>
  <c r="EC519" i="69"/>
  <c r="EC518" i="69"/>
  <c r="EC517" i="69"/>
  <c r="EC516" i="69"/>
  <c r="EC515" i="69"/>
  <c r="ED514" i="69"/>
  <c r="EB514" i="69"/>
  <c r="EC513" i="69"/>
  <c r="EB512" i="69"/>
  <c r="EB511" i="69" s="1"/>
  <c r="EC510" i="69"/>
  <c r="EB509" i="69"/>
  <c r="EC508" i="69"/>
  <c r="EC507" i="69"/>
  <c r="EC506" i="69"/>
  <c r="EC505" i="69"/>
  <c r="EB504" i="69"/>
  <c r="EC503" i="69"/>
  <c r="ED502" i="69"/>
  <c r="EB502" i="69"/>
  <c r="EC500" i="69"/>
  <c r="ED499" i="69"/>
  <c r="ED498" i="69" s="1"/>
  <c r="EB499" i="69"/>
  <c r="EB498" i="69" s="1"/>
  <c r="EC496" i="69"/>
  <c r="EC494" i="69"/>
  <c r="EB493" i="69"/>
  <c r="EB492" i="69" s="1"/>
  <c r="EC490" i="69"/>
  <c r="EC488" i="69"/>
  <c r="EB487" i="69"/>
  <c r="EB486" i="69" s="1"/>
  <c r="EC485" i="69"/>
  <c r="EC484" i="69"/>
  <c r="EC483" i="69"/>
  <c r="EC482" i="69"/>
  <c r="EB481" i="69"/>
  <c r="EC480" i="69"/>
  <c r="EC479" i="69"/>
  <c r="EB478" i="69"/>
  <c r="EC477" i="69"/>
  <c r="EC476" i="69"/>
  <c r="ED475" i="69"/>
  <c r="EB475" i="69"/>
  <c r="EC471" i="69"/>
  <c r="EC468" i="69"/>
  <c r="EC467" i="69"/>
  <c r="EC466" i="69"/>
  <c r="EC465" i="69"/>
  <c r="EC460" i="69"/>
  <c r="ED458" i="69"/>
  <c r="ED450" i="69" s="1"/>
  <c r="EC459" i="69"/>
  <c r="EB458" i="69"/>
  <c r="EC457" i="69"/>
  <c r="EB456" i="69"/>
  <c r="EB449" i="69" s="1"/>
  <c r="EC455" i="69"/>
  <c r="EB453" i="69"/>
  <c r="EC445" i="69"/>
  <c r="EC444" i="69"/>
  <c r="EC443" i="69"/>
  <c r="EC442" i="69"/>
  <c r="EC441" i="69"/>
  <c r="ED440" i="69"/>
  <c r="EB440" i="69"/>
  <c r="EC439" i="69"/>
  <c r="EB438" i="69"/>
  <c r="EC437" i="69"/>
  <c r="EB436" i="69"/>
  <c r="EC435" i="69"/>
  <c r="EC433" i="69"/>
  <c r="EB432" i="69"/>
  <c r="ED430" i="69"/>
  <c r="EC428" i="69"/>
  <c r="EC427" i="69"/>
  <c r="EC423" i="69"/>
  <c r="EB422" i="69"/>
  <c r="EC421" i="69"/>
  <c r="EB420" i="69"/>
  <c r="EC419" i="69"/>
  <c r="EB418" i="69"/>
  <c r="EB414" i="69" s="1"/>
  <c r="EC410" i="69"/>
  <c r="EC409" i="69"/>
  <c r="EC408" i="69"/>
  <c r="EB407" i="69"/>
  <c r="EC406" i="69"/>
  <c r="EB405" i="69"/>
  <c r="EC404" i="69"/>
  <c r="EC403" i="69"/>
  <c r="EC402" i="69"/>
  <c r="EC401" i="69"/>
  <c r="EB400" i="69"/>
  <c r="ED398" i="69"/>
  <c r="EC399" i="69"/>
  <c r="EB398" i="69"/>
  <c r="EC397" i="69"/>
  <c r="EB396" i="69"/>
  <c r="EC386" i="69"/>
  <c r="EC385" i="69"/>
  <c r="EB384" i="69"/>
  <c r="EC383" i="69"/>
  <c r="ED382" i="69"/>
  <c r="ED378" i="69" s="1"/>
  <c r="EB382" i="69"/>
  <c r="EB378" i="69" s="1"/>
  <c r="EC376" i="69"/>
  <c r="EC375" i="69"/>
  <c r="EB374" i="69"/>
  <c r="EC371" i="69"/>
  <c r="EB370" i="69"/>
  <c r="EB348" i="69" s="1"/>
  <c r="EC369" i="69"/>
  <c r="EC368" i="69"/>
  <c r="EB367" i="69"/>
  <c r="EC366" i="69"/>
  <c r="EC365" i="69"/>
  <c r="EC364" i="69"/>
  <c r="EC363" i="69"/>
  <c r="EC362" i="69"/>
  <c r="EB361" i="69"/>
  <c r="EC360" i="69"/>
  <c r="EC359" i="69"/>
  <c r="EC358" i="69"/>
  <c r="EB347" i="69"/>
  <c r="EC356" i="69"/>
  <c r="EB355" i="69"/>
  <c r="EC354" i="69"/>
  <c r="EB353" i="69"/>
  <c r="EC349" i="69"/>
  <c r="EC344" i="69"/>
  <c r="EB343" i="69"/>
  <c r="EC342" i="69"/>
  <c r="EC341" i="69"/>
  <c r="EB340" i="69"/>
  <c r="EC339" i="69"/>
  <c r="EC338" i="69"/>
  <c r="EC337" i="69"/>
  <c r="EC336" i="69"/>
  <c r="EC335" i="69"/>
  <c r="EB334" i="69"/>
  <c r="EC333" i="69"/>
  <c r="ED331" i="69"/>
  <c r="EC332" i="69"/>
  <c r="EB331" i="69"/>
  <c r="EC326" i="69"/>
  <c r="EB325" i="69"/>
  <c r="EB324" i="69" s="1"/>
  <c r="EC318" i="69"/>
  <c r="EB317" i="69"/>
  <c r="EB316" i="69" s="1"/>
  <c r="EC312" i="69"/>
  <c r="EB311" i="69"/>
  <c r="EB310" i="69" s="1"/>
  <c r="EC308" i="69"/>
  <c r="EB307" i="69"/>
  <c r="EC306" i="69"/>
  <c r="EB305" i="69"/>
  <c r="EC304" i="69"/>
  <c r="EB303" i="69"/>
  <c r="EC294" i="69"/>
  <c r="ED293" i="69"/>
  <c r="ED292" i="69" s="1"/>
  <c r="ED291" i="69" s="1"/>
  <c r="ED289" i="69" s="1"/>
  <c r="EB293" i="69"/>
  <c r="EB292" i="69" s="1"/>
  <c r="EC288" i="69"/>
  <c r="ED287" i="69"/>
  <c r="EB287" i="69"/>
  <c r="EC286" i="69"/>
  <c r="EB285" i="69"/>
  <c r="EC284" i="69"/>
  <c r="EB283" i="69"/>
  <c r="EC281" i="69"/>
  <c r="EB280" i="69"/>
  <c r="EB279" i="69" s="1"/>
  <c r="ED276" i="69"/>
  <c r="ED275" i="69" s="1"/>
  <c r="EC277" i="69"/>
  <c r="EB276" i="69"/>
  <c r="EB275" i="69" s="1"/>
  <c r="EC274" i="69"/>
  <c r="ED273" i="69"/>
  <c r="ED272" i="69" s="1"/>
  <c r="EB273" i="69"/>
  <c r="EB272" i="69" s="1"/>
  <c r="EC271" i="69"/>
  <c r="EB270" i="69"/>
  <c r="EC269" i="69"/>
  <c r="EC268" i="69"/>
  <c r="EB267" i="69"/>
  <c r="EC266" i="69"/>
  <c r="EC265" i="69"/>
  <c r="EB264" i="69"/>
  <c r="EC263" i="69"/>
  <c r="ED261" i="69"/>
  <c r="EC262" i="69"/>
  <c r="EB261" i="69"/>
  <c r="EC259" i="69"/>
  <c r="EC258" i="69"/>
  <c r="EB257" i="69"/>
  <c r="EC256" i="69"/>
  <c r="EB255" i="69"/>
  <c r="EC254" i="69"/>
  <c r="EB253" i="69"/>
  <c r="EC248" i="69"/>
  <c r="ED247" i="69"/>
  <c r="EB247" i="69"/>
  <c r="EB242" i="69" s="1"/>
  <c r="ED245" i="69"/>
  <c r="EC246" i="69"/>
  <c r="EB245" i="69"/>
  <c r="EB241" i="69" s="1"/>
  <c r="EC239" i="69"/>
  <c r="ED238" i="69"/>
  <c r="EC238" i="69"/>
  <c r="EC237" i="69"/>
  <c r="EC236" i="69"/>
  <c r="EB235" i="69"/>
  <c r="EC234" i="69"/>
  <c r="EB233" i="69"/>
  <c r="EC229" i="69"/>
  <c r="EC227" i="69"/>
  <c r="EC226" i="69"/>
  <c r="EB225" i="69"/>
  <c r="ED222" i="69"/>
  <c r="EC223" i="69"/>
  <c r="EB222" i="69"/>
  <c r="EC221" i="69"/>
  <c r="EC220" i="69"/>
  <c r="EC219" i="69"/>
  <c r="EC218" i="69"/>
  <c r="EC217" i="69"/>
  <c r="EB216" i="69"/>
  <c r="ED214" i="69"/>
  <c r="ED207" i="69" s="1"/>
  <c r="EC215" i="69"/>
  <c r="EB214" i="69"/>
  <c r="EB207" i="69" s="1"/>
  <c r="EC213" i="69"/>
  <c r="EB212" i="69"/>
  <c r="EC203" i="69"/>
  <c r="EC201" i="69"/>
  <c r="EC200" i="69"/>
  <c r="EB199" i="69"/>
  <c r="EC198" i="69"/>
  <c r="EB197" i="69"/>
  <c r="EC196" i="69"/>
  <c r="EC195" i="69"/>
  <c r="EC194" i="69"/>
  <c r="EC193" i="69"/>
  <c r="EC192" i="69"/>
  <c r="EC191" i="69"/>
  <c r="EC190" i="69"/>
  <c r="EC189" i="69"/>
  <c r="EC188" i="69"/>
  <c r="ED186" i="69"/>
  <c r="EC187" i="69"/>
  <c r="EB186" i="69"/>
  <c r="EC185" i="69"/>
  <c r="EC184" i="69"/>
  <c r="EC183" i="69"/>
  <c r="EC182" i="69"/>
  <c r="EC181" i="69"/>
  <c r="EB180" i="69"/>
  <c r="EC179" i="69"/>
  <c r="EC178" i="69"/>
  <c r="EC177" i="69"/>
  <c r="ED175" i="69"/>
  <c r="EC176" i="69"/>
  <c r="EB175" i="69"/>
  <c r="EC173" i="69"/>
  <c r="EC172" i="69"/>
  <c r="ED171" i="69"/>
  <c r="EB171" i="69"/>
  <c r="EC170" i="69"/>
  <c r="EB169" i="69"/>
  <c r="EC168" i="69"/>
  <c r="EC167" i="69"/>
  <c r="EB166" i="69"/>
  <c r="EC156" i="69"/>
  <c r="EB155" i="69"/>
  <c r="EB154" i="69" s="1"/>
  <c r="EB153" i="69" s="1"/>
  <c r="ED150" i="69"/>
  <c r="ED149" i="69" s="1"/>
  <c r="EC151" i="69"/>
  <c r="EB150" i="69"/>
  <c r="EC148" i="69"/>
  <c r="EB147" i="69"/>
  <c r="EC146" i="69"/>
  <c r="EC145" i="69"/>
  <c r="EB144" i="69"/>
  <c r="EC141" i="69"/>
  <c r="EB140" i="69"/>
  <c r="EB139" i="69" s="1"/>
  <c r="EC138" i="69"/>
  <c r="EC137" i="69"/>
  <c r="EB136" i="69"/>
  <c r="EC135" i="69"/>
  <c r="EC134" i="69"/>
  <c r="EC133" i="69"/>
  <c r="EC132" i="69"/>
  <c r="EC131" i="69"/>
  <c r="EC130" i="69"/>
  <c r="EB129" i="69"/>
  <c r="EC128" i="69"/>
  <c r="EC127" i="69"/>
  <c r="EC126" i="69"/>
  <c r="EC125" i="69"/>
  <c r="EB124" i="69"/>
  <c r="EC123" i="69"/>
  <c r="EC122" i="69"/>
  <c r="EC121" i="69"/>
  <c r="EB120" i="69"/>
  <c r="ED117" i="69"/>
  <c r="ED116" i="69" s="1"/>
  <c r="EC118" i="69"/>
  <c r="EB117" i="69"/>
  <c r="EC111" i="69"/>
  <c r="ED110" i="69"/>
  <c r="EB110" i="69"/>
  <c r="EC109" i="69"/>
  <c r="EB108" i="69"/>
  <c r="EC107" i="69"/>
  <c r="EB106" i="69"/>
  <c r="EC104" i="69"/>
  <c r="ED103" i="69"/>
  <c r="EB103" i="69"/>
  <c r="ED101" i="69"/>
  <c r="EC102" i="69"/>
  <c r="EB101" i="69"/>
  <c r="EC100" i="69"/>
  <c r="EB99" i="69"/>
  <c r="EB86" i="69" s="1"/>
  <c r="EC98" i="69"/>
  <c r="EB97" i="69"/>
  <c r="EC96" i="69"/>
  <c r="EC95" i="69"/>
  <c r="EC94" i="69"/>
  <c r="EB93" i="69"/>
  <c r="ED90" i="69"/>
  <c r="ED89" i="69" s="1"/>
  <c r="EB90" i="69"/>
  <c r="EB89" i="69" s="1"/>
  <c r="EC84" i="69"/>
  <c r="EB83" i="69"/>
  <c r="EB82" i="69" s="1"/>
  <c r="EB81" i="69" s="1"/>
  <c r="EC78" i="69"/>
  <c r="EC77" i="69"/>
  <c r="EC76" i="69"/>
  <c r="EC75" i="69"/>
  <c r="EC74" i="69"/>
  <c r="ED73" i="69"/>
  <c r="ED72" i="69" s="1"/>
  <c r="ED71" i="69" s="1"/>
  <c r="EB73" i="69"/>
  <c r="EB72" i="69" s="1"/>
  <c r="EC69" i="69"/>
  <c r="EC67" i="69"/>
  <c r="ED66" i="69"/>
  <c r="EB66" i="69"/>
  <c r="EC65" i="69"/>
  <c r="EC64" i="69"/>
  <c r="EC63" i="69"/>
  <c r="EC62" i="69"/>
  <c r="EC61" i="69"/>
  <c r="EC60" i="69"/>
  <c r="EC59" i="69"/>
  <c r="EB58" i="69"/>
  <c r="EC57" i="69"/>
  <c r="EC56" i="69"/>
  <c r="EB55" i="69"/>
  <c r="EC54" i="69"/>
  <c r="EC53" i="69"/>
  <c r="ED52" i="69"/>
  <c r="EB52" i="69"/>
  <c r="EC47" i="69"/>
  <c r="EC46" i="69"/>
  <c r="ED45" i="69"/>
  <c r="ED44" i="69" s="1"/>
  <c r="EB45" i="69"/>
  <c r="EB44" i="69" s="1"/>
  <c r="EC43" i="69"/>
  <c r="EC42" i="69"/>
  <c r="EC41" i="69"/>
  <c r="EC40" i="69"/>
  <c r="EC39" i="69"/>
  <c r="EB38" i="69"/>
  <c r="EC37" i="69"/>
  <c r="EC36" i="69"/>
  <c r="EC35" i="69"/>
  <c r="EC34" i="69"/>
  <c r="EC33" i="69"/>
  <c r="EC32" i="69"/>
  <c r="EC31" i="69"/>
  <c r="EC30" i="69"/>
  <c r="EC29" i="69"/>
  <c r="EC28" i="69"/>
  <c r="EB27" i="69"/>
  <c r="EC26" i="69"/>
  <c r="EC25" i="69"/>
  <c r="EC24" i="69"/>
  <c r="EC23" i="69"/>
  <c r="EC22" i="69"/>
  <c r="EB21" i="69"/>
  <c r="EC20" i="69"/>
  <c r="EC19" i="69"/>
  <c r="EC18" i="69"/>
  <c r="EB17" i="69"/>
  <c r="EC13" i="69"/>
  <c r="DC12" i="63" l="1"/>
  <c r="DC41" i="63"/>
  <c r="ED478" i="69"/>
  <c r="DA102" i="63"/>
  <c r="DF10" i="63"/>
  <c r="GS117" i="63"/>
  <c r="DF113" i="63"/>
  <c r="GI117" i="63"/>
  <c r="GU117" i="63"/>
  <c r="EM657" i="69"/>
  <c r="EE209" i="69"/>
  <c r="EG209" i="69" s="1"/>
  <c r="EG212" i="69"/>
  <c r="EE242" i="69"/>
  <c r="EG247" i="69"/>
  <c r="EE562" i="69"/>
  <c r="EG562" i="69" s="1"/>
  <c r="EG563" i="69"/>
  <c r="EE378" i="69"/>
  <c r="EG378" i="69" s="1"/>
  <c r="EG382" i="69"/>
  <c r="EE567" i="69"/>
  <c r="EG567" i="69" s="1"/>
  <c r="EG568" i="69"/>
  <c r="EE224" i="69"/>
  <c r="EG224" i="69" s="1"/>
  <c r="EG225" i="69"/>
  <c r="EE292" i="69"/>
  <c r="EG293" i="69"/>
  <c r="EE379" i="69"/>
  <c r="EG379" i="69" s="1"/>
  <c r="EG384" i="69"/>
  <c r="EE448" i="69"/>
  <c r="EG453" i="69"/>
  <c r="EE143" i="69"/>
  <c r="EG143" i="69" s="1"/>
  <c r="EG144" i="69"/>
  <c r="EE511" i="69"/>
  <c r="EG511" i="69" s="1"/>
  <c r="EG512" i="69"/>
  <c r="EE72" i="69"/>
  <c r="EE71" i="69" s="1"/>
  <c r="EE70" i="69" s="1"/>
  <c r="EG73" i="69"/>
  <c r="EE414" i="69"/>
  <c r="EG418" i="69"/>
  <c r="EG414" i="69" s="1"/>
  <c r="IA649" i="69"/>
  <c r="EE165" i="69"/>
  <c r="EG165" i="69" s="1"/>
  <c r="EG166" i="69"/>
  <c r="EE352" i="69"/>
  <c r="EG352" i="69" s="1"/>
  <c r="EG353" i="69"/>
  <c r="EE498" i="69"/>
  <c r="EG498" i="69" s="1"/>
  <c r="EG499" i="69"/>
  <c r="ED257" i="69"/>
  <c r="ED252" i="69" s="1"/>
  <c r="DA49" i="63"/>
  <c r="DA85" i="63"/>
  <c r="EE89" i="69"/>
  <c r="EG89" i="69" s="1"/>
  <c r="EG90" i="69"/>
  <c r="EE566" i="69"/>
  <c r="EG566" i="69" s="1"/>
  <c r="EE486" i="69"/>
  <c r="EG486" i="69" s="1"/>
  <c r="EG487" i="69"/>
  <c r="EE492" i="69"/>
  <c r="EG493" i="69"/>
  <c r="EE641" i="69"/>
  <c r="EG642" i="69"/>
  <c r="EE116" i="69"/>
  <c r="EG116" i="69" s="1"/>
  <c r="EG117" i="69"/>
  <c r="EE154" i="69"/>
  <c r="EG155" i="69"/>
  <c r="EF650" i="69"/>
  <c r="ED334" i="69"/>
  <c r="ED374" i="69"/>
  <c r="ED267" i="69"/>
  <c r="ED504" i="69"/>
  <c r="ED501" i="69" s="1"/>
  <c r="DC102" i="63"/>
  <c r="DC101" i="63" s="1"/>
  <c r="ED17" i="69"/>
  <c r="ED55" i="69"/>
  <c r="ED367" i="69"/>
  <c r="ED346" i="69" s="1"/>
  <c r="ED432" i="69"/>
  <c r="ED431" i="69" s="1"/>
  <c r="ED429" i="69" s="1"/>
  <c r="ED426" i="69" s="1"/>
  <c r="ED417" i="69" s="1"/>
  <c r="ED120" i="69"/>
  <c r="ED136" i="69"/>
  <c r="ED225" i="69"/>
  <c r="ED224" i="69" s="1"/>
  <c r="ED264" i="69"/>
  <c r="ED340" i="69"/>
  <c r="ED330" i="69" s="1"/>
  <c r="ED329" i="69" s="1"/>
  <c r="ED400" i="69"/>
  <c r="ED395" i="69" s="1"/>
  <c r="ED394" i="69" s="1"/>
  <c r="ED93" i="69"/>
  <c r="ED87" i="69" s="1"/>
  <c r="ED384" i="69"/>
  <c r="ED381" i="69" s="1"/>
  <c r="ED380" i="69" s="1"/>
  <c r="ED377" i="69" s="1"/>
  <c r="ED453" i="69"/>
  <c r="ED452" i="69" s="1"/>
  <c r="ED451" i="69" s="1"/>
  <c r="ED447" i="69" s="1"/>
  <c r="ED446" i="69" s="1"/>
  <c r="ED511" i="69"/>
  <c r="EE575" i="69"/>
  <c r="ED124" i="69"/>
  <c r="ED144" i="69"/>
  <c r="ED143" i="69" s="1"/>
  <c r="ED142" i="69" s="1"/>
  <c r="ED235" i="69"/>
  <c r="ED232" i="69" s="1"/>
  <c r="ED231" i="69" s="1"/>
  <c r="ED228" i="69" s="1"/>
  <c r="EB472" i="69"/>
  <c r="EE501" i="69"/>
  <c r="ED27" i="69"/>
  <c r="EE244" i="69"/>
  <c r="ED21" i="69"/>
  <c r="EE431" i="69"/>
  <c r="EG431" i="69" s="1"/>
  <c r="ED38" i="69"/>
  <c r="ED216" i="69"/>
  <c r="ED209" i="69" s="1"/>
  <c r="ED604" i="69"/>
  <c r="ED597" i="69" s="1"/>
  <c r="EE474" i="69"/>
  <c r="EE241" i="69"/>
  <c r="EB575" i="69"/>
  <c r="EB574" i="69" s="1"/>
  <c r="ED357" i="69"/>
  <c r="ED347" i="69" s="1"/>
  <c r="EB346" i="69"/>
  <c r="EB352" i="69"/>
  <c r="EB351" i="69" s="1"/>
  <c r="EE51" i="69"/>
  <c r="ED361" i="69"/>
  <c r="ED481" i="69"/>
  <c r="ED474" i="69" s="1"/>
  <c r="ED473" i="69" s="1"/>
  <c r="ED470" i="69" s="1"/>
  <c r="EB209" i="69"/>
  <c r="ED550" i="69"/>
  <c r="EB105" i="69"/>
  <c r="ED613" i="69"/>
  <c r="ED58" i="69"/>
  <c r="ED51" i="69" s="1"/>
  <c r="ED129" i="69"/>
  <c r="EC275" i="69"/>
  <c r="EB474" i="69"/>
  <c r="EB473" i="69" s="1"/>
  <c r="EB165" i="69"/>
  <c r="EB244" i="69"/>
  <c r="EB243" i="69" s="1"/>
  <c r="EC276" i="69"/>
  <c r="EB232" i="69"/>
  <c r="EB231" i="69" s="1"/>
  <c r="EB143" i="69"/>
  <c r="EE232" i="69"/>
  <c r="EE452" i="69"/>
  <c r="EE451" i="69" s="1"/>
  <c r="EE447" i="69" s="1"/>
  <c r="EE472" i="69"/>
  <c r="DA101" i="63"/>
  <c r="DC65" i="63"/>
  <c r="DA24" i="63"/>
  <c r="DC24" i="63"/>
  <c r="ED105" i="69"/>
  <c r="ED165" i="69"/>
  <c r="ED244" i="69"/>
  <c r="ED243" i="69" s="1"/>
  <c r="ED240" i="69" s="1"/>
  <c r="ED302" i="69"/>
  <c r="ED301" i="69" s="1"/>
  <c r="ED299" i="69" s="1"/>
  <c r="ED282" i="69"/>
  <c r="ED278" i="69" s="1"/>
  <c r="ED590" i="69"/>
  <c r="EB51" i="69"/>
  <c r="EB50" i="69" s="1"/>
  <c r="EB252" i="69"/>
  <c r="EB260" i="69"/>
  <c r="EB330" i="69"/>
  <c r="EB329" i="69" s="1"/>
  <c r="EB87" i="69"/>
  <c r="EB224" i="69"/>
  <c r="EE252" i="69"/>
  <c r="EE381" i="69"/>
  <c r="EE208" i="69"/>
  <c r="EE142" i="69"/>
  <c r="EG142" i="69" s="1"/>
  <c r="EE330" i="69"/>
  <c r="EE350" i="69"/>
  <c r="EG350" i="69" s="1"/>
  <c r="EE395" i="69"/>
  <c r="DC85" i="63"/>
  <c r="DC83" i="63" s="1"/>
  <c r="DD9" i="63"/>
  <c r="DF9" i="63" s="1"/>
  <c r="DA41" i="63"/>
  <c r="DA83" i="63"/>
  <c r="DC49" i="63"/>
  <c r="DC9" i="63"/>
  <c r="DA9" i="63"/>
  <c r="DA65" i="63"/>
  <c r="DA96" i="63"/>
  <c r="EB413" i="69"/>
  <c r="EB92" i="69"/>
  <c r="EB16" i="69"/>
  <c r="EB15" i="69" s="1"/>
  <c r="EB174" i="69"/>
  <c r="EB448" i="69"/>
  <c r="EE16" i="69"/>
  <c r="EE86" i="69"/>
  <c r="EG86" i="69" s="1"/>
  <c r="EE92" i="69"/>
  <c r="EG92" i="69" s="1"/>
  <c r="EB562" i="69"/>
  <c r="EE347" i="69"/>
  <c r="EG347" i="69" s="1"/>
  <c r="EE351" i="69"/>
  <c r="EE87" i="69"/>
  <c r="EE105" i="69"/>
  <c r="EG105" i="69" s="1"/>
  <c r="EE164" i="69"/>
  <c r="EG164" i="69" s="1"/>
  <c r="EE413" i="69"/>
  <c r="ED174" i="69"/>
  <c r="ED321" i="69"/>
  <c r="ED322" i="69"/>
  <c r="EB152" i="69"/>
  <c r="EB309" i="69"/>
  <c r="ED68" i="69"/>
  <c r="ED70" i="69"/>
  <c r="EB71" i="69"/>
  <c r="EB79" i="69"/>
  <c r="EB80" i="69"/>
  <c r="EB315" i="69"/>
  <c r="EB116" i="69"/>
  <c r="EB149" i="69"/>
  <c r="EB282" i="69"/>
  <c r="EB291" i="69"/>
  <c r="EB323" i="69"/>
  <c r="EB431" i="69"/>
  <c r="EB429" i="69" s="1"/>
  <c r="EB119" i="69"/>
  <c r="EB350" i="69"/>
  <c r="EB379" i="69"/>
  <c r="EB381" i="69"/>
  <c r="EB395" i="69"/>
  <c r="EB450" i="69"/>
  <c r="EB452" i="69"/>
  <c r="EB451" i="69" s="1"/>
  <c r="EB447" i="69" s="1"/>
  <c r="EB302" i="69"/>
  <c r="EB566" i="69"/>
  <c r="HI649" i="69"/>
  <c r="EB640" i="69"/>
  <c r="EB491" i="69"/>
  <c r="EB501" i="69"/>
  <c r="EG72" i="69" l="1"/>
  <c r="EB426" i="69"/>
  <c r="EE429" i="69"/>
  <c r="ED92" i="69"/>
  <c r="DD8" i="63"/>
  <c r="DF8" i="63" s="1"/>
  <c r="DF7" i="63" s="1"/>
  <c r="ED208" i="69"/>
  <c r="ED205" i="69" s="1"/>
  <c r="ED260" i="69"/>
  <c r="HF117" i="63"/>
  <c r="GW117" i="63"/>
  <c r="GY117" i="63"/>
  <c r="GG117" i="63"/>
  <c r="ED350" i="69"/>
  <c r="EE115" i="69"/>
  <c r="EG115" i="69" s="1"/>
  <c r="ED379" i="69"/>
  <c r="EE345" i="69"/>
  <c r="EG345" i="69" s="1"/>
  <c r="EG351" i="69"/>
  <c r="EE15" i="69"/>
  <c r="EG15" i="69" s="1"/>
  <c r="EG16" i="69"/>
  <c r="EE473" i="69"/>
  <c r="EG474" i="69"/>
  <c r="EE380" i="69"/>
  <c r="EG381" i="69"/>
  <c r="EE243" i="69"/>
  <c r="EG244" i="69"/>
  <c r="EH413" i="69"/>
  <c r="EG413" i="69"/>
  <c r="EE329" i="69"/>
  <c r="EE328" i="69" s="1"/>
  <c r="EG330" i="69"/>
  <c r="EE205" i="69"/>
  <c r="ES205" i="69" s="1"/>
  <c r="EG208" i="69"/>
  <c r="EE251" i="69"/>
  <c r="EG251" i="69" s="1"/>
  <c r="EG252" i="69"/>
  <c r="EE497" i="69"/>
  <c r="EG501" i="69"/>
  <c r="EE574" i="69"/>
  <c r="EG574" i="69" s="1"/>
  <c r="EG575" i="69"/>
  <c r="EE50" i="69"/>
  <c r="EG50" i="69" s="1"/>
  <c r="EG51" i="69"/>
  <c r="EG241" i="69"/>
  <c r="EH241" i="69"/>
  <c r="EE291" i="69"/>
  <c r="EG292" i="69"/>
  <c r="EH242" i="69"/>
  <c r="EG242" i="69"/>
  <c r="EE446" i="69"/>
  <c r="EG446" i="69" s="1"/>
  <c r="EG447" i="69"/>
  <c r="EG448" i="69"/>
  <c r="EG452" i="69"/>
  <c r="EG451" i="69" s="1"/>
  <c r="EE231" i="69"/>
  <c r="EE230" i="69" s="1"/>
  <c r="EG232" i="69"/>
  <c r="EE640" i="69"/>
  <c r="EG641" i="69"/>
  <c r="EE470" i="69"/>
  <c r="EG470" i="69" s="1"/>
  <c r="EG473" i="69"/>
  <c r="EE491" i="69"/>
  <c r="EG492" i="69"/>
  <c r="EE394" i="69"/>
  <c r="EE391" i="69" s="1"/>
  <c r="EG395" i="69"/>
  <c r="EG87" i="69"/>
  <c r="EG70" i="69"/>
  <c r="EH472" i="69"/>
  <c r="EG472" i="69"/>
  <c r="EE153" i="69"/>
  <c r="EG154" i="69"/>
  <c r="EF651" i="69"/>
  <c r="EF652" i="69" s="1"/>
  <c r="EE68" i="69"/>
  <c r="EG68" i="69" s="1"/>
  <c r="EG71" i="69"/>
  <c r="ED448" i="69"/>
  <c r="EB164" i="69"/>
  <c r="EB163" i="69" s="1"/>
  <c r="ED88" i="69"/>
  <c r="ED85" i="69" s="1"/>
  <c r="EB49" i="69"/>
  <c r="EB48" i="69"/>
  <c r="ED497" i="69"/>
  <c r="ED495" i="69" s="1"/>
  <c r="ED469" i="69" s="1"/>
  <c r="ED119" i="69"/>
  <c r="ED115" i="69" s="1"/>
  <c r="ED114" i="69" s="1"/>
  <c r="ED251" i="69"/>
  <c r="ED249" i="69" s="1"/>
  <c r="EB88" i="69"/>
  <c r="EB85" i="69" s="1"/>
  <c r="ED164" i="69"/>
  <c r="ED162" i="69" s="1"/>
  <c r="ED589" i="69"/>
  <c r="ED585" i="69" s="1"/>
  <c r="ED520" i="69" s="1"/>
  <c r="ED16" i="69"/>
  <c r="ED15" i="69" s="1"/>
  <c r="ED12" i="69" s="1"/>
  <c r="ED49" i="69"/>
  <c r="ED50" i="69"/>
  <c r="ED48" i="69"/>
  <c r="EE48" i="69"/>
  <c r="EG48" i="69" s="1"/>
  <c r="EE49" i="69"/>
  <c r="EG49" i="69" s="1"/>
  <c r="ED352" i="69"/>
  <c r="ED351" i="69" s="1"/>
  <c r="ED345" i="69" s="1"/>
  <c r="EB251" i="69"/>
  <c r="ED416" i="69"/>
  <c r="ED412" i="69" s="1"/>
  <c r="ED411" i="69" s="1"/>
  <c r="EE250" i="69"/>
  <c r="DC8" i="63"/>
  <c r="DC7" i="63" s="1"/>
  <c r="DD7" i="63"/>
  <c r="DA8" i="63"/>
  <c r="DA95" i="63"/>
  <c r="EE249" i="69"/>
  <c r="EG249" i="69" s="1"/>
  <c r="EE88" i="69"/>
  <c r="EE163" i="69"/>
  <c r="EE162" i="69"/>
  <c r="EG162" i="69" s="1"/>
  <c r="EB470" i="69"/>
  <c r="EB489" i="69"/>
  <c r="EB497" i="69"/>
  <c r="EB638" i="69"/>
  <c r="EB446" i="69"/>
  <c r="EB322" i="69"/>
  <c r="EB321" i="69"/>
  <c r="EB115" i="69"/>
  <c r="EB290" i="69"/>
  <c r="EB289" i="69"/>
  <c r="EB70" i="69"/>
  <c r="EB68" i="69"/>
  <c r="EB394" i="69"/>
  <c r="EB278" i="69"/>
  <c r="ED393" i="69"/>
  <c r="ED391" i="69"/>
  <c r="EB240" i="69"/>
  <c r="EB380" i="69"/>
  <c r="EB142" i="69"/>
  <c r="EB314" i="69"/>
  <c r="EB313" i="69"/>
  <c r="EB14" i="69"/>
  <c r="EB12" i="69"/>
  <c r="EB345" i="69"/>
  <c r="ED206" i="69"/>
  <c r="EB301" i="69"/>
  <c r="EB228" i="69"/>
  <c r="EB230" i="69"/>
  <c r="EB328" i="69"/>
  <c r="EB327" i="69"/>
  <c r="EB208" i="69"/>
  <c r="ED328" i="69"/>
  <c r="ED327" i="69"/>
  <c r="EG429" i="69" l="1"/>
  <c r="EE426" i="69"/>
  <c r="EB417" i="69"/>
  <c r="EB416" i="69" s="1"/>
  <c r="EB415" i="69"/>
  <c r="EE327" i="69"/>
  <c r="EG327" i="69" s="1"/>
  <c r="GA118" i="63"/>
  <c r="GA119" i="63" s="1"/>
  <c r="EE14" i="69"/>
  <c r="EG14" i="69" s="1"/>
  <c r="EE12" i="69"/>
  <c r="EG12" i="69" s="1"/>
  <c r="EG328" i="69"/>
  <c r="EG329" i="69"/>
  <c r="EG291" i="69"/>
  <c r="EE289" i="69"/>
  <c r="EG289" i="69" s="1"/>
  <c r="EE290" i="69"/>
  <c r="EH230" i="69"/>
  <c r="EG230" i="69"/>
  <c r="EE377" i="69"/>
  <c r="EG380" i="69"/>
  <c r="EE228" i="69"/>
  <c r="EG228" i="69" s="1"/>
  <c r="EG231" i="69"/>
  <c r="EE206" i="69"/>
  <c r="EG206" i="69" s="1"/>
  <c r="EG205" i="69"/>
  <c r="EE240" i="69"/>
  <c r="EG243" i="69"/>
  <c r="EE495" i="69"/>
  <c r="EG495" i="69" s="1"/>
  <c r="EG497" i="69"/>
  <c r="EE393" i="69"/>
  <c r="EG394" i="69"/>
  <c r="EE638" i="69"/>
  <c r="EG638" i="69" s="1"/>
  <c r="EG640" i="69"/>
  <c r="EG163" i="69"/>
  <c r="EE152" i="69"/>
  <c r="EG153" i="69"/>
  <c r="EE85" i="69"/>
  <c r="EG85" i="69" s="1"/>
  <c r="EG88" i="69"/>
  <c r="EG250" i="69"/>
  <c r="EE489" i="69"/>
  <c r="EG491" i="69"/>
  <c r="EG391" i="69"/>
  <c r="ED113" i="69"/>
  <c r="ED112" i="69" s="1"/>
  <c r="EB162" i="69"/>
  <c r="EB161" i="69" s="1"/>
  <c r="ED163" i="69"/>
  <c r="ED250" i="69"/>
  <c r="ED14" i="69"/>
  <c r="ED11" i="69"/>
  <c r="EB250" i="69"/>
  <c r="EB249" i="69"/>
  <c r="DC115" i="63"/>
  <c r="DA7" i="63"/>
  <c r="EE161" i="69"/>
  <c r="EG161" i="69" s="1"/>
  <c r="EB412" i="69"/>
  <c r="EB113" i="69"/>
  <c r="EB114" i="69"/>
  <c r="ED204" i="69"/>
  <c r="ED161" i="69"/>
  <c r="EB377" i="69"/>
  <c r="EB205" i="69"/>
  <c r="EB391" i="69"/>
  <c r="EB393" i="69"/>
  <c r="EB495" i="69"/>
  <c r="EB300" i="69"/>
  <c r="EB299" i="69"/>
  <c r="EB11" i="69"/>
  <c r="EG426" i="69" l="1"/>
  <c r="EE417" i="69"/>
  <c r="EE415" i="69"/>
  <c r="EE204" i="69"/>
  <c r="ES204" i="69" s="1"/>
  <c r="DD115" i="63"/>
  <c r="DF115" i="63" s="1"/>
  <c r="EE11" i="69"/>
  <c r="EG11" i="69" s="1"/>
  <c r="EG290" i="69"/>
  <c r="EH290" i="69"/>
  <c r="EG377" i="69"/>
  <c r="EG240" i="69"/>
  <c r="EG489" i="69"/>
  <c r="EE469" i="69"/>
  <c r="EG469" i="69" s="1"/>
  <c r="EG152" i="69"/>
  <c r="EE113" i="69"/>
  <c r="EE112" i="69" s="1"/>
  <c r="EE114" i="69"/>
  <c r="EG393" i="69"/>
  <c r="ED9" i="69"/>
  <c r="EB112" i="69"/>
  <c r="EB411" i="69"/>
  <c r="EB206" i="69"/>
  <c r="EB204" i="69"/>
  <c r="EB469" i="69"/>
  <c r="DG118" i="63" l="1"/>
  <c r="EG415" i="69"/>
  <c r="EH415" i="69"/>
  <c r="EG417" i="69"/>
  <c r="EE416" i="69"/>
  <c r="EG204" i="69"/>
  <c r="ES5" i="69"/>
  <c r="EG114" i="69"/>
  <c r="EG113" i="69"/>
  <c r="EG112" i="69" s="1"/>
  <c r="DA115" i="63"/>
  <c r="EB9" i="69"/>
  <c r="EG416" i="69" l="1"/>
  <c r="EE412" i="69"/>
  <c r="EW12" i="69"/>
  <c r="EW14" i="69" s="1"/>
  <c r="DA118" i="63"/>
  <c r="EG412" i="69" l="1"/>
  <c r="EE411" i="69"/>
  <c r="EE648" i="69"/>
  <c r="EB648" i="69"/>
  <c r="EG411" i="69" l="1"/>
  <c r="EE9" i="69"/>
  <c r="EG9" i="69" s="1"/>
  <c r="EG648" i="69"/>
  <c r="EG650" i="69" s="1"/>
  <c r="EL657" i="69"/>
  <c r="EE650" i="69"/>
  <c r="EE652" i="69" s="1"/>
  <c r="EB650" i="69"/>
  <c r="EB651" i="69" l="1"/>
  <c r="EB652" i="69" s="1"/>
  <c r="EH648" i="69" l="1"/>
  <c r="EH650" i="69" l="1"/>
  <c r="EI650" i="69"/>
  <c r="EH658" i="69"/>
  <c r="EH651" i="69"/>
  <c r="CV113" i="63" l="1"/>
  <c r="CV111" i="63"/>
  <c r="CV109" i="63"/>
  <c r="CV107" i="63"/>
  <c r="CV103" i="63"/>
  <c r="CV97" i="63"/>
  <c r="CV96" i="63" s="1"/>
  <c r="CV95" i="63" s="1"/>
  <c r="CV93" i="63"/>
  <c r="CV91" i="63"/>
  <c r="CV86" i="63"/>
  <c r="CV77" i="63"/>
  <c r="CV76" i="63" s="1"/>
  <c r="CV74" i="63"/>
  <c r="CV71" i="63"/>
  <c r="CV68" i="63"/>
  <c r="CV66" i="63"/>
  <c r="CV63" i="63"/>
  <c r="CV59" i="63"/>
  <c r="CV54" i="63"/>
  <c r="CV50" i="63"/>
  <c r="CV47" i="63"/>
  <c r="CV42" i="63"/>
  <c r="CV37" i="63"/>
  <c r="CV33" i="63"/>
  <c r="CV29" i="63"/>
  <c r="CV25" i="63"/>
  <c r="CV20" i="63"/>
  <c r="CV17" i="63"/>
  <c r="CV15" i="63"/>
  <c r="CV12" i="63"/>
  <c r="CV10" i="63"/>
  <c r="CU114" i="63"/>
  <c r="CU113" i="63" s="1"/>
  <c r="CU112" i="63"/>
  <c r="CU111" i="63" s="1"/>
  <c r="CU110" i="63"/>
  <c r="CU109" i="63" s="1"/>
  <c r="CU108" i="63"/>
  <c r="CU107" i="63" s="1"/>
  <c r="CU104" i="63"/>
  <c r="CU103" i="63" s="1"/>
  <c r="CU98" i="63"/>
  <c r="CU97" i="63" s="1"/>
  <c r="CU96" i="63" s="1"/>
  <c r="CU95" i="63" s="1"/>
  <c r="CU93" i="63"/>
  <c r="CU92" i="63"/>
  <c r="CU91" i="63" s="1"/>
  <c r="CU86" i="63"/>
  <c r="CU77" i="63"/>
  <c r="CU76" i="63" s="1"/>
  <c r="CU74" i="63"/>
  <c r="CU73" i="63"/>
  <c r="CU71" i="63" s="1"/>
  <c r="CU70" i="63"/>
  <c r="CU68" i="63" s="1"/>
  <c r="CU66" i="63"/>
  <c r="CU64" i="63"/>
  <c r="CU63" i="63" s="1"/>
  <c r="CU59" i="63"/>
  <c r="CU54" i="63"/>
  <c r="CU53" i="63"/>
  <c r="CU50" i="63" s="1"/>
  <c r="CU47" i="63"/>
  <c r="CU43" i="63"/>
  <c r="CU42" i="63" s="1"/>
  <c r="CU37" i="63"/>
  <c r="CU33" i="63"/>
  <c r="CU29" i="63"/>
  <c r="CU25" i="63"/>
  <c r="CU21" i="63"/>
  <c r="CU20" i="63" s="1"/>
  <c r="CU19" i="63"/>
  <c r="CU17" i="63" s="1"/>
  <c r="CU16" i="63"/>
  <c r="CU15" i="63" s="1"/>
  <c r="CU14" i="63"/>
  <c r="CU13" i="63"/>
  <c r="CU11" i="63"/>
  <c r="CU10" i="63" s="1"/>
  <c r="CV85" i="63" l="1"/>
  <c r="CV83" i="63" s="1"/>
  <c r="CV65" i="63"/>
  <c r="CU41" i="63"/>
  <c r="CV102" i="63"/>
  <c r="CV101" i="63" s="1"/>
  <c r="CV9" i="63"/>
  <c r="CV41" i="63"/>
  <c r="CV24" i="63"/>
  <c r="CV49" i="63"/>
  <c r="CU24" i="63"/>
  <c r="CU49" i="63"/>
  <c r="CU12" i="63"/>
  <c r="CU9" i="63" s="1"/>
  <c r="CU85" i="63"/>
  <c r="CU83" i="63" s="1"/>
  <c r="CU102" i="63"/>
  <c r="CU101" i="63" s="1"/>
  <c r="CU65" i="63"/>
  <c r="CV8" i="63" l="1"/>
  <c r="CV7" i="63" s="1"/>
  <c r="CU8" i="63"/>
  <c r="CU7" i="63" s="1"/>
  <c r="CV115" i="63" l="1"/>
  <c r="DV646" i="69" l="1"/>
  <c r="DV644" i="69"/>
  <c r="DV642" i="69"/>
  <c r="DV641" i="69" s="1"/>
  <c r="DV640" i="69" s="1"/>
  <c r="DV638" i="69" s="1"/>
  <c r="DV578" i="69"/>
  <c r="DV576" i="69"/>
  <c r="DV571" i="69"/>
  <c r="DV568" i="69"/>
  <c r="DV567" i="69" s="1"/>
  <c r="DV566" i="69" s="1"/>
  <c r="DV563" i="69"/>
  <c r="DV562" i="69" s="1"/>
  <c r="DV550" i="69"/>
  <c r="DV514" i="69"/>
  <c r="DV512" i="69"/>
  <c r="DV511" i="69" s="1"/>
  <c r="DV509" i="69"/>
  <c r="DV504" i="69"/>
  <c r="DV502" i="69"/>
  <c r="DV499" i="69"/>
  <c r="DV498" i="69" s="1"/>
  <c r="DV493" i="69"/>
  <c r="DV492" i="69" s="1"/>
  <c r="DV491" i="69" s="1"/>
  <c r="DV489" i="69" s="1"/>
  <c r="DV487" i="69"/>
  <c r="DV486" i="69" s="1"/>
  <c r="DV481" i="69"/>
  <c r="DV478" i="69"/>
  <c r="DV475" i="69"/>
  <c r="DV458" i="69"/>
  <c r="DV450" i="69" s="1"/>
  <c r="DV456" i="69"/>
  <c r="DV449" i="69" s="1"/>
  <c r="DV453" i="69"/>
  <c r="DV440" i="69"/>
  <c r="DV438" i="69"/>
  <c r="DV436" i="69"/>
  <c r="DV432" i="69"/>
  <c r="DV413" i="69" s="1"/>
  <c r="DV422" i="69"/>
  <c r="DV420" i="69"/>
  <c r="DV418" i="69"/>
  <c r="DV414" i="69" s="1"/>
  <c r="DV407" i="69"/>
  <c r="DV405" i="69"/>
  <c r="DV400" i="69"/>
  <c r="DV398" i="69"/>
  <c r="DV396" i="69"/>
  <c r="DV384" i="69"/>
  <c r="DV382" i="69"/>
  <c r="DV378" i="69" s="1"/>
  <c r="DV374" i="69"/>
  <c r="DV370" i="69"/>
  <c r="DV348" i="69" s="1"/>
  <c r="DV367" i="69"/>
  <c r="DV346" i="69" s="1"/>
  <c r="DV361" i="69"/>
  <c r="DV357" i="69"/>
  <c r="DV355" i="69"/>
  <c r="DV353" i="69"/>
  <c r="DV343" i="69"/>
  <c r="DV340" i="69"/>
  <c r="DV334" i="69"/>
  <c r="DV331" i="69"/>
  <c r="DV325" i="69"/>
  <c r="DV324" i="69" s="1"/>
  <c r="DV323" i="69" s="1"/>
  <c r="DV317" i="69"/>
  <c r="DV316" i="69" s="1"/>
  <c r="DV315" i="69" s="1"/>
  <c r="DV311" i="69"/>
  <c r="DV310" i="69" s="1"/>
  <c r="DV309" i="69" s="1"/>
  <c r="DV307" i="69"/>
  <c r="DV305" i="69"/>
  <c r="DV303" i="69"/>
  <c r="DV293" i="69"/>
  <c r="DV292" i="69" s="1"/>
  <c r="DV291" i="69" s="1"/>
  <c r="DV287" i="69"/>
  <c r="DV285" i="69"/>
  <c r="DV283" i="69"/>
  <c r="DV280" i="69"/>
  <c r="DV279" i="69" s="1"/>
  <c r="DV276" i="69"/>
  <c r="DV275" i="69" s="1"/>
  <c r="DV273" i="69"/>
  <c r="DV272" i="69" s="1"/>
  <c r="DV270" i="69"/>
  <c r="DV267" i="69"/>
  <c r="DV264" i="69"/>
  <c r="DV261" i="69"/>
  <c r="DV257" i="69"/>
  <c r="DV255" i="69"/>
  <c r="DV253" i="69"/>
  <c r="DV247" i="69"/>
  <c r="DV242" i="69" s="1"/>
  <c r="DV245" i="69"/>
  <c r="DV235" i="69"/>
  <c r="DV233" i="69"/>
  <c r="DV225" i="69"/>
  <c r="DV224" i="69" s="1"/>
  <c r="DV222" i="69"/>
  <c r="DV216" i="69"/>
  <c r="DV214" i="69"/>
  <c r="DV207" i="69" s="1"/>
  <c r="DV212" i="69"/>
  <c r="DV199" i="69"/>
  <c r="DV197" i="69"/>
  <c r="DV186" i="69"/>
  <c r="DV180" i="69"/>
  <c r="DV175" i="69"/>
  <c r="DV171" i="69"/>
  <c r="DV169" i="69"/>
  <c r="DV166" i="69"/>
  <c r="DV155" i="69"/>
  <c r="DV154" i="69" s="1"/>
  <c r="DV153" i="69" s="1"/>
  <c r="DV152" i="69" s="1"/>
  <c r="DV150" i="69"/>
  <c r="DV149" i="69" s="1"/>
  <c r="DV147" i="69"/>
  <c r="DV144" i="69"/>
  <c r="DV140" i="69"/>
  <c r="DV139" i="69" s="1"/>
  <c r="DV136" i="69"/>
  <c r="DV129" i="69"/>
  <c r="DV124" i="69"/>
  <c r="DV120" i="69"/>
  <c r="DV117" i="69"/>
  <c r="DV116" i="69" s="1"/>
  <c r="DV110" i="69"/>
  <c r="DV108" i="69"/>
  <c r="DV106" i="69"/>
  <c r="DV103" i="69"/>
  <c r="DV101" i="69"/>
  <c r="DV99" i="69"/>
  <c r="DV86" i="69" s="1"/>
  <c r="DV97" i="69"/>
  <c r="DV93" i="69"/>
  <c r="DV90" i="69"/>
  <c r="DV89" i="69" s="1"/>
  <c r="DV83" i="69"/>
  <c r="DV82" i="69" s="1"/>
  <c r="DV81" i="69" s="1"/>
  <c r="DV80" i="69" s="1"/>
  <c r="DV73" i="69"/>
  <c r="DV72" i="69" s="1"/>
  <c r="DV71" i="69" s="1"/>
  <c r="DV66" i="69"/>
  <c r="DV58" i="69"/>
  <c r="DV55" i="69"/>
  <c r="DV52" i="69"/>
  <c r="DV45" i="69"/>
  <c r="DV44" i="69" s="1"/>
  <c r="DV38" i="69"/>
  <c r="DV27" i="69"/>
  <c r="DV21" i="69"/>
  <c r="DV17" i="69"/>
  <c r="DV143" i="69" l="1"/>
  <c r="DV244" i="69"/>
  <c r="DV243" i="69" s="1"/>
  <c r="DV240" i="69" s="1"/>
  <c r="DV232" i="69"/>
  <c r="DV231" i="69" s="1"/>
  <c r="DV230" i="69" s="1"/>
  <c r="DV165" i="69"/>
  <c r="DV174" i="69"/>
  <c r="DV501" i="69"/>
  <c r="DV497" i="69" s="1"/>
  <c r="DV495" i="69" s="1"/>
  <c r="DV16" i="69"/>
  <c r="DV15" i="69" s="1"/>
  <c r="DV241" i="69"/>
  <c r="DV260" i="69"/>
  <c r="DV381" i="69"/>
  <c r="DV380" i="69" s="1"/>
  <c r="DV377" i="69" s="1"/>
  <c r="DV379" i="69"/>
  <c r="DV79" i="69"/>
  <c r="DV105" i="69"/>
  <c r="DV302" i="69"/>
  <c r="DV301" i="69" s="1"/>
  <c r="DV299" i="69" s="1"/>
  <c r="DV352" i="69"/>
  <c r="DV351" i="69" s="1"/>
  <c r="DV345" i="69" s="1"/>
  <c r="DV209" i="69"/>
  <c r="DV208" i="69" s="1"/>
  <c r="DV205" i="69" s="1"/>
  <c r="DV206" i="69" s="1"/>
  <c r="DV472" i="69"/>
  <c r="DV474" i="69"/>
  <c r="DV473" i="69" s="1"/>
  <c r="DV470" i="69" s="1"/>
  <c r="DV68" i="69"/>
  <c r="DV70" i="69"/>
  <c r="DV314" i="69"/>
  <c r="DV313" i="69"/>
  <c r="DV92" i="69"/>
  <c r="DV87" i="69"/>
  <c r="DV350" i="69"/>
  <c r="DV347" i="69"/>
  <c r="DV289" i="69"/>
  <c r="DV290" i="69"/>
  <c r="DV321" i="69"/>
  <c r="DV322" i="69"/>
  <c r="DV452" i="69"/>
  <c r="DV451" i="69" s="1"/>
  <c r="DV447" i="69" s="1"/>
  <c r="DV448" i="69"/>
  <c r="DV51" i="69"/>
  <c r="DV119" i="69"/>
  <c r="DV115" i="69" s="1"/>
  <c r="DV142" i="69"/>
  <c r="DV252" i="69"/>
  <c r="DV282" i="69"/>
  <c r="DV278" i="69" s="1"/>
  <c r="DV330" i="69"/>
  <c r="DV329" i="69" s="1"/>
  <c r="DV395" i="69"/>
  <c r="DV394" i="69" s="1"/>
  <c r="DV431" i="69"/>
  <c r="DV575" i="69"/>
  <c r="DV574" i="69" s="1"/>
  <c r="DV228" i="69" l="1"/>
  <c r="DV164" i="69"/>
  <c r="DV162" i="69" s="1"/>
  <c r="DV251" i="69"/>
  <c r="DV249" i="69" s="1"/>
  <c r="DV300" i="69"/>
  <c r="DV469" i="69"/>
  <c r="DV88" i="69"/>
  <c r="DV85" i="69" s="1"/>
  <c r="DV14" i="69"/>
  <c r="DV12" i="69"/>
  <c r="DV446" i="69"/>
  <c r="DV327" i="69"/>
  <c r="DV328" i="69"/>
  <c r="DV393" i="69"/>
  <c r="DV391" i="69"/>
  <c r="DV48" i="69"/>
  <c r="DV50" i="69"/>
  <c r="DV49" i="69"/>
  <c r="DV163" i="69"/>
  <c r="DV113" i="69"/>
  <c r="DV114" i="69"/>
  <c r="DV250" i="69" l="1"/>
  <c r="DV204" i="69"/>
  <c r="DV161" i="69"/>
  <c r="DV112" i="69"/>
  <c r="DV11" i="69"/>
  <c r="LS648" i="69"/>
  <c r="LR648" i="69"/>
  <c r="LQ648" i="69"/>
  <c r="LP648" i="69"/>
  <c r="LO648" i="69"/>
  <c r="LN648" i="69"/>
  <c r="LM648" i="69"/>
  <c r="LL648" i="69"/>
  <c r="LK648" i="69"/>
  <c r="LJ648" i="69"/>
  <c r="LI648" i="69"/>
  <c r="LH648" i="69"/>
  <c r="LG648" i="69"/>
  <c r="LF648" i="69"/>
  <c r="LE648" i="69"/>
  <c r="LD648" i="69"/>
  <c r="LC648" i="69"/>
  <c r="LB648" i="69"/>
  <c r="LA648" i="69"/>
  <c r="KZ648" i="69"/>
  <c r="KY648" i="69"/>
  <c r="KX648" i="69"/>
  <c r="KW648" i="69"/>
  <c r="KV648" i="69"/>
  <c r="KU648" i="69"/>
  <c r="KT648" i="69"/>
  <c r="KS648" i="69"/>
  <c r="KR648" i="69"/>
  <c r="KQ648" i="69"/>
  <c r="KP648" i="69"/>
  <c r="KO648" i="69"/>
  <c r="KN648" i="69"/>
  <c r="LS647" i="69"/>
  <c r="LR647" i="69"/>
  <c r="LQ647" i="69"/>
  <c r="LP647" i="69"/>
  <c r="LO647" i="69"/>
  <c r="LN647" i="69"/>
  <c r="LM647" i="69"/>
  <c r="LL647" i="69"/>
  <c r="LK647" i="69"/>
  <c r="LJ647" i="69"/>
  <c r="LI647" i="69"/>
  <c r="LH647" i="69"/>
  <c r="LG647" i="69"/>
  <c r="LF647" i="69"/>
  <c r="LE647" i="69"/>
  <c r="LD647" i="69"/>
  <c r="LC647" i="69"/>
  <c r="LB647" i="69"/>
  <c r="LA647" i="69"/>
  <c r="KZ647" i="69"/>
  <c r="KY647" i="69"/>
  <c r="KX647" i="69"/>
  <c r="KW647" i="69"/>
  <c r="KV647" i="69"/>
  <c r="KU647" i="69"/>
  <c r="KT647" i="69"/>
  <c r="KS647" i="69"/>
  <c r="KR647" i="69"/>
  <c r="KQ647" i="69"/>
  <c r="KP647" i="69"/>
  <c r="KO647" i="69"/>
  <c r="KN647" i="69"/>
  <c r="LS646" i="69"/>
  <c r="LR646" i="69"/>
  <c r="LQ646" i="69"/>
  <c r="LP646" i="69"/>
  <c r="LO646" i="69"/>
  <c r="LN646" i="69"/>
  <c r="LM646" i="69"/>
  <c r="LL646" i="69"/>
  <c r="LK646" i="69"/>
  <c r="LJ646" i="69"/>
  <c r="LI646" i="69"/>
  <c r="LH646" i="69"/>
  <c r="LG646" i="69"/>
  <c r="LF646" i="69"/>
  <c r="LE646" i="69"/>
  <c r="LD646" i="69"/>
  <c r="LC646" i="69"/>
  <c r="LB646" i="69"/>
  <c r="LA646" i="69"/>
  <c r="KZ646" i="69"/>
  <c r="KY646" i="69"/>
  <c r="KX646" i="69"/>
  <c r="KW646" i="69"/>
  <c r="KV646" i="69"/>
  <c r="KU646" i="69"/>
  <c r="KT646" i="69"/>
  <c r="KS646" i="69"/>
  <c r="KR646" i="69"/>
  <c r="KQ646" i="69"/>
  <c r="KP646" i="69"/>
  <c r="KO646" i="69"/>
  <c r="KN646" i="69"/>
  <c r="LS645" i="69"/>
  <c r="LR645" i="69"/>
  <c r="LQ645" i="69"/>
  <c r="LP645" i="69"/>
  <c r="LO645" i="69"/>
  <c r="LN645" i="69"/>
  <c r="LM645" i="69"/>
  <c r="LL645" i="69"/>
  <c r="LK645" i="69"/>
  <c r="LJ645" i="69"/>
  <c r="LI645" i="69"/>
  <c r="LH645" i="69"/>
  <c r="LG645" i="69"/>
  <c r="LF645" i="69"/>
  <c r="LE645" i="69"/>
  <c r="LD645" i="69"/>
  <c r="LC645" i="69"/>
  <c r="LB645" i="69"/>
  <c r="LA645" i="69"/>
  <c r="KZ645" i="69"/>
  <c r="KY645" i="69"/>
  <c r="KX645" i="69"/>
  <c r="KW645" i="69"/>
  <c r="KV645" i="69"/>
  <c r="KU645" i="69"/>
  <c r="KT645" i="69"/>
  <c r="KS645" i="69"/>
  <c r="KR645" i="69"/>
  <c r="KQ645" i="69"/>
  <c r="KP645" i="69"/>
  <c r="KO645" i="69"/>
  <c r="KN645" i="69"/>
  <c r="LS644" i="69"/>
  <c r="LR644" i="69"/>
  <c r="LQ644" i="69"/>
  <c r="LP644" i="69"/>
  <c r="LO644" i="69"/>
  <c r="LN644" i="69"/>
  <c r="LM644" i="69"/>
  <c r="LL644" i="69"/>
  <c r="LK644" i="69"/>
  <c r="LJ644" i="69"/>
  <c r="LI644" i="69"/>
  <c r="LH644" i="69"/>
  <c r="LG644" i="69"/>
  <c r="LF644" i="69"/>
  <c r="LE644" i="69"/>
  <c r="LD644" i="69"/>
  <c r="LC644" i="69"/>
  <c r="LB644" i="69"/>
  <c r="LA644" i="69"/>
  <c r="KZ644" i="69"/>
  <c r="KY644" i="69"/>
  <c r="KX644" i="69"/>
  <c r="KW644" i="69"/>
  <c r="KV644" i="69"/>
  <c r="KU644" i="69"/>
  <c r="KT644" i="69"/>
  <c r="KS644" i="69"/>
  <c r="KR644" i="69"/>
  <c r="KQ644" i="69"/>
  <c r="KP644" i="69"/>
  <c r="KO644" i="69"/>
  <c r="KN644" i="69"/>
  <c r="LS643" i="69"/>
  <c r="LR643" i="69"/>
  <c r="LQ643" i="69"/>
  <c r="LP643" i="69"/>
  <c r="LO643" i="69"/>
  <c r="LN643" i="69"/>
  <c r="LM643" i="69"/>
  <c r="LL643" i="69"/>
  <c r="LK643" i="69"/>
  <c r="LJ643" i="69"/>
  <c r="LI643" i="69"/>
  <c r="LH643" i="69"/>
  <c r="LG643" i="69"/>
  <c r="LF643" i="69"/>
  <c r="LE643" i="69"/>
  <c r="LD643" i="69"/>
  <c r="LC643" i="69"/>
  <c r="LB643" i="69"/>
  <c r="LA643" i="69"/>
  <c r="KZ643" i="69"/>
  <c r="KY643" i="69"/>
  <c r="KX643" i="69"/>
  <c r="KW643" i="69"/>
  <c r="KV643" i="69"/>
  <c r="KU643" i="69"/>
  <c r="KT643" i="69"/>
  <c r="KS643" i="69"/>
  <c r="KR643" i="69"/>
  <c r="KQ643" i="69"/>
  <c r="KP643" i="69"/>
  <c r="KO643" i="69"/>
  <c r="KN643" i="69"/>
  <c r="LS642" i="69"/>
  <c r="LR642" i="69"/>
  <c r="LQ642" i="69"/>
  <c r="LP642" i="69"/>
  <c r="LO642" i="69"/>
  <c r="LN642" i="69"/>
  <c r="LM642" i="69"/>
  <c r="LL642" i="69"/>
  <c r="LK642" i="69"/>
  <c r="LJ642" i="69"/>
  <c r="LI642" i="69"/>
  <c r="LH642" i="69"/>
  <c r="LG642" i="69"/>
  <c r="LF642" i="69"/>
  <c r="LE642" i="69"/>
  <c r="LD642" i="69"/>
  <c r="LC642" i="69"/>
  <c r="LB642" i="69"/>
  <c r="LA642" i="69"/>
  <c r="KZ642" i="69"/>
  <c r="KY642" i="69"/>
  <c r="KX642" i="69"/>
  <c r="KW642" i="69"/>
  <c r="KV642" i="69"/>
  <c r="KU642" i="69"/>
  <c r="KT642" i="69"/>
  <c r="KS642" i="69"/>
  <c r="KR642" i="69"/>
  <c r="KQ642" i="69"/>
  <c r="KP642" i="69"/>
  <c r="KO642" i="69"/>
  <c r="KN642" i="69"/>
  <c r="LS641" i="69"/>
  <c r="LR641" i="69"/>
  <c r="LQ641" i="69"/>
  <c r="LP641" i="69"/>
  <c r="LO641" i="69"/>
  <c r="LN641" i="69"/>
  <c r="LM641" i="69"/>
  <c r="LL641" i="69"/>
  <c r="LK641" i="69"/>
  <c r="LJ641" i="69"/>
  <c r="LI641" i="69"/>
  <c r="LH641" i="69"/>
  <c r="LG641" i="69"/>
  <c r="LF641" i="69"/>
  <c r="LE641" i="69"/>
  <c r="LD641" i="69"/>
  <c r="LC641" i="69"/>
  <c r="LB641" i="69"/>
  <c r="LA641" i="69"/>
  <c r="KZ641" i="69"/>
  <c r="KY641" i="69"/>
  <c r="KX641" i="69"/>
  <c r="KW641" i="69"/>
  <c r="KV641" i="69"/>
  <c r="KU641" i="69"/>
  <c r="KT641" i="69"/>
  <c r="KS641" i="69"/>
  <c r="KR641" i="69"/>
  <c r="KQ641" i="69"/>
  <c r="KP641" i="69"/>
  <c r="KO641" i="69"/>
  <c r="KN641" i="69"/>
  <c r="LS640" i="69"/>
  <c r="LR640" i="69"/>
  <c r="LQ640" i="69"/>
  <c r="LP640" i="69"/>
  <c r="LO640" i="69"/>
  <c r="LN640" i="69"/>
  <c r="LM640" i="69"/>
  <c r="LL640" i="69"/>
  <c r="LK640" i="69"/>
  <c r="LJ640" i="69"/>
  <c r="LI640" i="69"/>
  <c r="LH640" i="69"/>
  <c r="LG640" i="69"/>
  <c r="LF640" i="69"/>
  <c r="LE640" i="69"/>
  <c r="LD640" i="69"/>
  <c r="LC640" i="69"/>
  <c r="LB640" i="69"/>
  <c r="LA640" i="69"/>
  <c r="KZ640" i="69"/>
  <c r="KY640" i="69"/>
  <c r="KX640" i="69"/>
  <c r="KW640" i="69"/>
  <c r="KV640" i="69"/>
  <c r="KU640" i="69"/>
  <c r="KT640" i="69"/>
  <c r="KS640" i="69"/>
  <c r="KR640" i="69"/>
  <c r="KQ640" i="69"/>
  <c r="KP640" i="69"/>
  <c r="KO640" i="69"/>
  <c r="KN640" i="69"/>
  <c r="LS639" i="69"/>
  <c r="LR639" i="69"/>
  <c r="LQ639" i="69"/>
  <c r="LP639" i="69"/>
  <c r="LO639" i="69"/>
  <c r="LN639" i="69"/>
  <c r="LM639" i="69"/>
  <c r="LL639" i="69"/>
  <c r="LK639" i="69"/>
  <c r="LJ639" i="69"/>
  <c r="LI639" i="69"/>
  <c r="LH639" i="69"/>
  <c r="LG639" i="69"/>
  <c r="LF639" i="69"/>
  <c r="LE639" i="69"/>
  <c r="LD639" i="69"/>
  <c r="LC639" i="69"/>
  <c r="LB639" i="69"/>
  <c r="LA639" i="69"/>
  <c r="KZ639" i="69"/>
  <c r="KY639" i="69"/>
  <c r="KX639" i="69"/>
  <c r="KW639" i="69"/>
  <c r="KV639" i="69"/>
  <c r="KU639" i="69"/>
  <c r="KT639" i="69"/>
  <c r="KS639" i="69"/>
  <c r="KR639" i="69"/>
  <c r="KQ639" i="69"/>
  <c r="KP639" i="69"/>
  <c r="KO639" i="69"/>
  <c r="KN639" i="69"/>
  <c r="LS638" i="69"/>
  <c r="LR638" i="69"/>
  <c r="LQ638" i="69"/>
  <c r="LP638" i="69"/>
  <c r="LO638" i="69"/>
  <c r="LN638" i="69"/>
  <c r="LM638" i="69"/>
  <c r="LL638" i="69"/>
  <c r="LK638" i="69"/>
  <c r="LJ638" i="69"/>
  <c r="LI638" i="69"/>
  <c r="LH638" i="69"/>
  <c r="LG638" i="69"/>
  <c r="LF638" i="69"/>
  <c r="LE638" i="69"/>
  <c r="LD638" i="69"/>
  <c r="LC638" i="69"/>
  <c r="LB638" i="69"/>
  <c r="LA638" i="69"/>
  <c r="KZ638" i="69"/>
  <c r="KY638" i="69"/>
  <c r="KX638" i="69"/>
  <c r="KW638" i="69"/>
  <c r="KV638" i="69"/>
  <c r="KU638" i="69"/>
  <c r="KT638" i="69"/>
  <c r="KS638" i="69"/>
  <c r="KR638" i="69"/>
  <c r="KQ638" i="69"/>
  <c r="KP638" i="69"/>
  <c r="KO638" i="69"/>
  <c r="KN638" i="69"/>
  <c r="LS637" i="69"/>
  <c r="LR637" i="69"/>
  <c r="LQ637" i="69"/>
  <c r="LP637" i="69"/>
  <c r="LO637" i="69"/>
  <c r="LN637" i="69"/>
  <c r="LM637" i="69"/>
  <c r="LL637" i="69"/>
  <c r="LK637" i="69"/>
  <c r="LJ637" i="69"/>
  <c r="LI637" i="69"/>
  <c r="LH637" i="69"/>
  <c r="LG637" i="69"/>
  <c r="LF637" i="69"/>
  <c r="LE637" i="69"/>
  <c r="LD637" i="69"/>
  <c r="LC637" i="69"/>
  <c r="LB637" i="69"/>
  <c r="LA637" i="69"/>
  <c r="KZ637" i="69"/>
  <c r="KY637" i="69"/>
  <c r="KX637" i="69"/>
  <c r="KW637" i="69"/>
  <c r="KV637" i="69"/>
  <c r="KU637" i="69"/>
  <c r="KT637" i="69"/>
  <c r="KS637" i="69"/>
  <c r="KR637" i="69"/>
  <c r="KQ637" i="69"/>
  <c r="KP637" i="69"/>
  <c r="KO637" i="69"/>
  <c r="KN637" i="69"/>
  <c r="LS636" i="69"/>
  <c r="LR636" i="69"/>
  <c r="LQ636" i="69"/>
  <c r="LP636" i="69"/>
  <c r="LO636" i="69"/>
  <c r="LN636" i="69"/>
  <c r="LM636" i="69"/>
  <c r="LL636" i="69"/>
  <c r="LK636" i="69"/>
  <c r="LJ636" i="69"/>
  <c r="LI636" i="69"/>
  <c r="LH636" i="69"/>
  <c r="LG636" i="69"/>
  <c r="LF636" i="69"/>
  <c r="LE636" i="69"/>
  <c r="LD636" i="69"/>
  <c r="LC636" i="69"/>
  <c r="LB636" i="69"/>
  <c r="LA636" i="69"/>
  <c r="KZ636" i="69"/>
  <c r="KY636" i="69"/>
  <c r="KX636" i="69"/>
  <c r="KW636" i="69"/>
  <c r="KV636" i="69"/>
  <c r="KU636" i="69"/>
  <c r="KT636" i="69"/>
  <c r="KS636" i="69"/>
  <c r="KR636" i="69"/>
  <c r="KQ636" i="69"/>
  <c r="KP636" i="69"/>
  <c r="KO636" i="69"/>
  <c r="KN636" i="69"/>
  <c r="LS635" i="69"/>
  <c r="LR635" i="69"/>
  <c r="LQ635" i="69"/>
  <c r="LP635" i="69"/>
  <c r="LO635" i="69"/>
  <c r="LN635" i="69"/>
  <c r="LM635" i="69"/>
  <c r="LL635" i="69"/>
  <c r="LK635" i="69"/>
  <c r="LJ635" i="69"/>
  <c r="LI635" i="69"/>
  <c r="LH635" i="69"/>
  <c r="LG635" i="69"/>
  <c r="LF635" i="69"/>
  <c r="LE635" i="69"/>
  <c r="LD635" i="69"/>
  <c r="LC635" i="69"/>
  <c r="LB635" i="69"/>
  <c r="LA635" i="69"/>
  <c r="KZ635" i="69"/>
  <c r="KY635" i="69"/>
  <c r="KX635" i="69"/>
  <c r="KW635" i="69"/>
  <c r="KV635" i="69"/>
  <c r="KU635" i="69"/>
  <c r="KT635" i="69"/>
  <c r="KS635" i="69"/>
  <c r="KR635" i="69"/>
  <c r="KQ635" i="69"/>
  <c r="KP635" i="69"/>
  <c r="KO635" i="69"/>
  <c r="KN635" i="69"/>
  <c r="LS634" i="69"/>
  <c r="LR634" i="69"/>
  <c r="LQ634" i="69"/>
  <c r="LP634" i="69"/>
  <c r="LO634" i="69"/>
  <c r="LN634" i="69"/>
  <c r="LM634" i="69"/>
  <c r="LL634" i="69"/>
  <c r="LK634" i="69"/>
  <c r="LJ634" i="69"/>
  <c r="LI634" i="69"/>
  <c r="LH634" i="69"/>
  <c r="LG634" i="69"/>
  <c r="LF634" i="69"/>
  <c r="LE634" i="69"/>
  <c r="LD634" i="69"/>
  <c r="LC634" i="69"/>
  <c r="LB634" i="69"/>
  <c r="LA634" i="69"/>
  <c r="KZ634" i="69"/>
  <c r="KY634" i="69"/>
  <c r="KX634" i="69"/>
  <c r="KW634" i="69"/>
  <c r="KV634" i="69"/>
  <c r="KU634" i="69"/>
  <c r="KT634" i="69"/>
  <c r="KS634" i="69"/>
  <c r="KR634" i="69"/>
  <c r="KQ634" i="69"/>
  <c r="KP634" i="69"/>
  <c r="KO634" i="69"/>
  <c r="KN634" i="69"/>
  <c r="LS633" i="69"/>
  <c r="LR633" i="69"/>
  <c r="LQ633" i="69"/>
  <c r="LP633" i="69"/>
  <c r="LO633" i="69"/>
  <c r="LN633" i="69"/>
  <c r="LM633" i="69"/>
  <c r="LL633" i="69"/>
  <c r="LK633" i="69"/>
  <c r="LJ633" i="69"/>
  <c r="LI633" i="69"/>
  <c r="LH633" i="69"/>
  <c r="LG633" i="69"/>
  <c r="LF633" i="69"/>
  <c r="LE633" i="69"/>
  <c r="LD633" i="69"/>
  <c r="LC633" i="69"/>
  <c r="LB633" i="69"/>
  <c r="LA633" i="69"/>
  <c r="KZ633" i="69"/>
  <c r="KY633" i="69"/>
  <c r="KX633" i="69"/>
  <c r="KW633" i="69"/>
  <c r="KV633" i="69"/>
  <c r="KU633" i="69"/>
  <c r="KT633" i="69"/>
  <c r="KS633" i="69"/>
  <c r="KR633" i="69"/>
  <c r="KQ633" i="69"/>
  <c r="KP633" i="69"/>
  <c r="KO633" i="69"/>
  <c r="KN633" i="69"/>
  <c r="LS632" i="69"/>
  <c r="LR632" i="69"/>
  <c r="LQ632" i="69"/>
  <c r="LP632" i="69"/>
  <c r="LO632" i="69"/>
  <c r="LN632" i="69"/>
  <c r="LM632" i="69"/>
  <c r="LL632" i="69"/>
  <c r="LK632" i="69"/>
  <c r="LJ632" i="69"/>
  <c r="LI632" i="69"/>
  <c r="LH632" i="69"/>
  <c r="LG632" i="69"/>
  <c r="LF632" i="69"/>
  <c r="LE632" i="69"/>
  <c r="LD632" i="69"/>
  <c r="LC632" i="69"/>
  <c r="LB632" i="69"/>
  <c r="LA632" i="69"/>
  <c r="KZ632" i="69"/>
  <c r="KY632" i="69"/>
  <c r="KX632" i="69"/>
  <c r="KW632" i="69"/>
  <c r="KV632" i="69"/>
  <c r="KU632" i="69"/>
  <c r="KT632" i="69"/>
  <c r="KS632" i="69"/>
  <c r="KR632" i="69"/>
  <c r="KQ632" i="69"/>
  <c r="KP632" i="69"/>
  <c r="KO632" i="69"/>
  <c r="KN632" i="69"/>
  <c r="LS631" i="69"/>
  <c r="LR631" i="69"/>
  <c r="LQ631" i="69"/>
  <c r="LP631" i="69"/>
  <c r="LO631" i="69"/>
  <c r="LN631" i="69"/>
  <c r="LM631" i="69"/>
  <c r="LL631" i="69"/>
  <c r="LK631" i="69"/>
  <c r="LJ631" i="69"/>
  <c r="LI631" i="69"/>
  <c r="LH631" i="69"/>
  <c r="LG631" i="69"/>
  <c r="LF631" i="69"/>
  <c r="LE631" i="69"/>
  <c r="LD631" i="69"/>
  <c r="LC631" i="69"/>
  <c r="LB631" i="69"/>
  <c r="LA631" i="69"/>
  <c r="KZ631" i="69"/>
  <c r="KY631" i="69"/>
  <c r="KX631" i="69"/>
  <c r="KW631" i="69"/>
  <c r="KV631" i="69"/>
  <c r="KU631" i="69"/>
  <c r="KT631" i="69"/>
  <c r="KS631" i="69"/>
  <c r="KR631" i="69"/>
  <c r="KQ631" i="69"/>
  <c r="KP631" i="69"/>
  <c r="KO631" i="69"/>
  <c r="KN631" i="69"/>
  <c r="LS630" i="69"/>
  <c r="LR630" i="69"/>
  <c r="LQ630" i="69"/>
  <c r="LP630" i="69"/>
  <c r="LO630" i="69"/>
  <c r="LN630" i="69"/>
  <c r="LM630" i="69"/>
  <c r="LL630" i="69"/>
  <c r="LK630" i="69"/>
  <c r="LJ630" i="69"/>
  <c r="LI630" i="69"/>
  <c r="LH630" i="69"/>
  <c r="LG630" i="69"/>
  <c r="LF630" i="69"/>
  <c r="LE630" i="69"/>
  <c r="LD630" i="69"/>
  <c r="LC630" i="69"/>
  <c r="LB630" i="69"/>
  <c r="LA630" i="69"/>
  <c r="KZ630" i="69"/>
  <c r="KY630" i="69"/>
  <c r="KX630" i="69"/>
  <c r="KW630" i="69"/>
  <c r="KV630" i="69"/>
  <c r="KU630" i="69"/>
  <c r="KT630" i="69"/>
  <c r="KS630" i="69"/>
  <c r="KR630" i="69"/>
  <c r="KQ630" i="69"/>
  <c r="KP630" i="69"/>
  <c r="KO630" i="69"/>
  <c r="KN630" i="69"/>
  <c r="LS629" i="69"/>
  <c r="LR629" i="69"/>
  <c r="LQ629" i="69"/>
  <c r="LP629" i="69"/>
  <c r="LO629" i="69"/>
  <c r="LN629" i="69"/>
  <c r="LM629" i="69"/>
  <c r="LL629" i="69"/>
  <c r="LK629" i="69"/>
  <c r="LJ629" i="69"/>
  <c r="LI629" i="69"/>
  <c r="LH629" i="69"/>
  <c r="LG629" i="69"/>
  <c r="LF629" i="69"/>
  <c r="LE629" i="69"/>
  <c r="LD629" i="69"/>
  <c r="LC629" i="69"/>
  <c r="LB629" i="69"/>
  <c r="LA629" i="69"/>
  <c r="KZ629" i="69"/>
  <c r="KY629" i="69"/>
  <c r="KX629" i="69"/>
  <c r="KW629" i="69"/>
  <c r="KV629" i="69"/>
  <c r="KU629" i="69"/>
  <c r="KT629" i="69"/>
  <c r="KS629" i="69"/>
  <c r="KR629" i="69"/>
  <c r="KQ629" i="69"/>
  <c r="KP629" i="69"/>
  <c r="KO629" i="69"/>
  <c r="KN629" i="69"/>
  <c r="LS628" i="69"/>
  <c r="LR628" i="69"/>
  <c r="LQ628" i="69"/>
  <c r="LP628" i="69"/>
  <c r="LO628" i="69"/>
  <c r="LN628" i="69"/>
  <c r="LM628" i="69"/>
  <c r="LL628" i="69"/>
  <c r="LK628" i="69"/>
  <c r="LJ628" i="69"/>
  <c r="LI628" i="69"/>
  <c r="LH628" i="69"/>
  <c r="LG628" i="69"/>
  <c r="LF628" i="69"/>
  <c r="LE628" i="69"/>
  <c r="LD628" i="69"/>
  <c r="LC628" i="69"/>
  <c r="LB628" i="69"/>
  <c r="LA628" i="69"/>
  <c r="KZ628" i="69"/>
  <c r="KY628" i="69"/>
  <c r="KX628" i="69"/>
  <c r="KW628" i="69"/>
  <c r="KV628" i="69"/>
  <c r="KU628" i="69"/>
  <c r="KT628" i="69"/>
  <c r="KS628" i="69"/>
  <c r="KR628" i="69"/>
  <c r="KQ628" i="69"/>
  <c r="KP628" i="69"/>
  <c r="KO628" i="69"/>
  <c r="KN628" i="69"/>
  <c r="LS627" i="69"/>
  <c r="LR627" i="69"/>
  <c r="LQ627" i="69"/>
  <c r="LP627" i="69"/>
  <c r="LO627" i="69"/>
  <c r="LN627" i="69"/>
  <c r="LM627" i="69"/>
  <c r="LL627" i="69"/>
  <c r="LK627" i="69"/>
  <c r="LJ627" i="69"/>
  <c r="LI627" i="69"/>
  <c r="LH627" i="69"/>
  <c r="LG627" i="69"/>
  <c r="LF627" i="69"/>
  <c r="LE627" i="69"/>
  <c r="LD627" i="69"/>
  <c r="LC627" i="69"/>
  <c r="LB627" i="69"/>
  <c r="LA627" i="69"/>
  <c r="KZ627" i="69"/>
  <c r="KY627" i="69"/>
  <c r="KX627" i="69"/>
  <c r="KW627" i="69"/>
  <c r="KV627" i="69"/>
  <c r="KU627" i="69"/>
  <c r="KT627" i="69"/>
  <c r="KS627" i="69"/>
  <c r="KR627" i="69"/>
  <c r="KQ627" i="69"/>
  <c r="KP627" i="69"/>
  <c r="KO627" i="69"/>
  <c r="KN627" i="69"/>
  <c r="LS626" i="69"/>
  <c r="LR626" i="69"/>
  <c r="LQ626" i="69"/>
  <c r="LP626" i="69"/>
  <c r="LO626" i="69"/>
  <c r="LN626" i="69"/>
  <c r="LM626" i="69"/>
  <c r="LL626" i="69"/>
  <c r="LK626" i="69"/>
  <c r="LJ626" i="69"/>
  <c r="LI626" i="69"/>
  <c r="LH626" i="69"/>
  <c r="LG626" i="69"/>
  <c r="LF626" i="69"/>
  <c r="LE626" i="69"/>
  <c r="LD626" i="69"/>
  <c r="LC626" i="69"/>
  <c r="LB626" i="69"/>
  <c r="LA626" i="69"/>
  <c r="KZ626" i="69"/>
  <c r="KY626" i="69"/>
  <c r="KX626" i="69"/>
  <c r="KW626" i="69"/>
  <c r="KV626" i="69"/>
  <c r="KU626" i="69"/>
  <c r="KT626" i="69"/>
  <c r="KS626" i="69"/>
  <c r="KR626" i="69"/>
  <c r="KQ626" i="69"/>
  <c r="KP626" i="69"/>
  <c r="KO626" i="69"/>
  <c r="KN626" i="69"/>
  <c r="LS625" i="69"/>
  <c r="LR625" i="69"/>
  <c r="LQ625" i="69"/>
  <c r="LP625" i="69"/>
  <c r="LO625" i="69"/>
  <c r="LN625" i="69"/>
  <c r="LM625" i="69"/>
  <c r="LL625" i="69"/>
  <c r="LK625" i="69"/>
  <c r="LJ625" i="69"/>
  <c r="LI625" i="69"/>
  <c r="LH625" i="69"/>
  <c r="LG625" i="69"/>
  <c r="LF625" i="69"/>
  <c r="LE625" i="69"/>
  <c r="LD625" i="69"/>
  <c r="LC625" i="69"/>
  <c r="LB625" i="69"/>
  <c r="LA625" i="69"/>
  <c r="KZ625" i="69"/>
  <c r="KY625" i="69"/>
  <c r="KX625" i="69"/>
  <c r="KW625" i="69"/>
  <c r="KV625" i="69"/>
  <c r="KU625" i="69"/>
  <c r="KT625" i="69"/>
  <c r="KS625" i="69"/>
  <c r="KR625" i="69"/>
  <c r="KQ625" i="69"/>
  <c r="KP625" i="69"/>
  <c r="KO625" i="69"/>
  <c r="KN625" i="69"/>
  <c r="LS624" i="69"/>
  <c r="LR624" i="69"/>
  <c r="LQ624" i="69"/>
  <c r="LP624" i="69"/>
  <c r="LO624" i="69"/>
  <c r="LN624" i="69"/>
  <c r="LM624" i="69"/>
  <c r="LL624" i="69"/>
  <c r="LK624" i="69"/>
  <c r="LJ624" i="69"/>
  <c r="LI624" i="69"/>
  <c r="LH624" i="69"/>
  <c r="LG624" i="69"/>
  <c r="LF624" i="69"/>
  <c r="LE624" i="69"/>
  <c r="LD624" i="69"/>
  <c r="LC624" i="69"/>
  <c r="LB624" i="69"/>
  <c r="LA624" i="69"/>
  <c r="KZ624" i="69"/>
  <c r="KY624" i="69"/>
  <c r="KX624" i="69"/>
  <c r="KW624" i="69"/>
  <c r="KV624" i="69"/>
  <c r="KU624" i="69"/>
  <c r="KT624" i="69"/>
  <c r="KS624" i="69"/>
  <c r="KR624" i="69"/>
  <c r="KQ624" i="69"/>
  <c r="KP624" i="69"/>
  <c r="KO624" i="69"/>
  <c r="KN624" i="69"/>
  <c r="LS623" i="69"/>
  <c r="LR623" i="69"/>
  <c r="LQ623" i="69"/>
  <c r="LP623" i="69"/>
  <c r="LO623" i="69"/>
  <c r="LN623" i="69"/>
  <c r="LM623" i="69"/>
  <c r="LL623" i="69"/>
  <c r="LK623" i="69"/>
  <c r="LJ623" i="69"/>
  <c r="LI623" i="69"/>
  <c r="LH623" i="69"/>
  <c r="LG623" i="69"/>
  <c r="LF623" i="69"/>
  <c r="LE623" i="69"/>
  <c r="LD623" i="69"/>
  <c r="LC623" i="69"/>
  <c r="LB623" i="69"/>
  <c r="LA623" i="69"/>
  <c r="KZ623" i="69"/>
  <c r="KY623" i="69"/>
  <c r="KX623" i="69"/>
  <c r="KW623" i="69"/>
  <c r="KV623" i="69"/>
  <c r="KU623" i="69"/>
  <c r="KT623" i="69"/>
  <c r="KS623" i="69"/>
  <c r="KR623" i="69"/>
  <c r="KQ623" i="69"/>
  <c r="KP623" i="69"/>
  <c r="KO623" i="69"/>
  <c r="KN623" i="69"/>
  <c r="LS622" i="69"/>
  <c r="LR622" i="69"/>
  <c r="LQ622" i="69"/>
  <c r="LP622" i="69"/>
  <c r="LO622" i="69"/>
  <c r="LN622" i="69"/>
  <c r="LM622" i="69"/>
  <c r="LL622" i="69"/>
  <c r="LK622" i="69"/>
  <c r="LJ622" i="69"/>
  <c r="LI622" i="69"/>
  <c r="LH622" i="69"/>
  <c r="LG622" i="69"/>
  <c r="LF622" i="69"/>
  <c r="LE622" i="69"/>
  <c r="LD622" i="69"/>
  <c r="LC622" i="69"/>
  <c r="LB622" i="69"/>
  <c r="LA622" i="69"/>
  <c r="KZ622" i="69"/>
  <c r="KY622" i="69"/>
  <c r="KX622" i="69"/>
  <c r="KW622" i="69"/>
  <c r="KV622" i="69"/>
  <c r="KU622" i="69"/>
  <c r="KT622" i="69"/>
  <c r="KS622" i="69"/>
  <c r="KR622" i="69"/>
  <c r="KQ622" i="69"/>
  <c r="KP622" i="69"/>
  <c r="KO622" i="69"/>
  <c r="KN622" i="69"/>
  <c r="LS621" i="69"/>
  <c r="LR621" i="69"/>
  <c r="LQ621" i="69"/>
  <c r="LP621" i="69"/>
  <c r="LO621" i="69"/>
  <c r="LN621" i="69"/>
  <c r="LM621" i="69"/>
  <c r="LL621" i="69"/>
  <c r="LK621" i="69"/>
  <c r="LJ621" i="69"/>
  <c r="LI621" i="69"/>
  <c r="LH621" i="69"/>
  <c r="LG621" i="69"/>
  <c r="LF621" i="69"/>
  <c r="LE621" i="69"/>
  <c r="LD621" i="69"/>
  <c r="LC621" i="69"/>
  <c r="LB621" i="69"/>
  <c r="LA621" i="69"/>
  <c r="KZ621" i="69"/>
  <c r="KY621" i="69"/>
  <c r="KX621" i="69"/>
  <c r="KW621" i="69"/>
  <c r="KV621" i="69"/>
  <c r="KU621" i="69"/>
  <c r="KT621" i="69"/>
  <c r="KS621" i="69"/>
  <c r="KR621" i="69"/>
  <c r="KQ621" i="69"/>
  <c r="KP621" i="69"/>
  <c r="KO621" i="69"/>
  <c r="KN621" i="69"/>
  <c r="LS620" i="69"/>
  <c r="LR620" i="69"/>
  <c r="LQ620" i="69"/>
  <c r="LP620" i="69"/>
  <c r="LO620" i="69"/>
  <c r="LN620" i="69"/>
  <c r="LM620" i="69"/>
  <c r="LL620" i="69"/>
  <c r="LK620" i="69"/>
  <c r="LJ620" i="69"/>
  <c r="LI620" i="69"/>
  <c r="LH620" i="69"/>
  <c r="LG620" i="69"/>
  <c r="LF620" i="69"/>
  <c r="LE620" i="69"/>
  <c r="LD620" i="69"/>
  <c r="LC620" i="69"/>
  <c r="LB620" i="69"/>
  <c r="LA620" i="69"/>
  <c r="KZ620" i="69"/>
  <c r="KY620" i="69"/>
  <c r="KX620" i="69"/>
  <c r="KW620" i="69"/>
  <c r="KV620" i="69"/>
  <c r="KU620" i="69"/>
  <c r="KT620" i="69"/>
  <c r="KS620" i="69"/>
  <c r="KR620" i="69"/>
  <c r="KQ620" i="69"/>
  <c r="KP620" i="69"/>
  <c r="KO620" i="69"/>
  <c r="KN620" i="69"/>
  <c r="LS619" i="69"/>
  <c r="LR619" i="69"/>
  <c r="LQ619" i="69"/>
  <c r="LP619" i="69"/>
  <c r="LO619" i="69"/>
  <c r="LN619" i="69"/>
  <c r="LM619" i="69"/>
  <c r="LL619" i="69"/>
  <c r="LK619" i="69"/>
  <c r="LJ619" i="69"/>
  <c r="LI619" i="69"/>
  <c r="LH619" i="69"/>
  <c r="LG619" i="69"/>
  <c r="LF619" i="69"/>
  <c r="LE619" i="69"/>
  <c r="LD619" i="69"/>
  <c r="LC619" i="69"/>
  <c r="LB619" i="69"/>
  <c r="LA619" i="69"/>
  <c r="KZ619" i="69"/>
  <c r="KY619" i="69"/>
  <c r="KX619" i="69"/>
  <c r="KW619" i="69"/>
  <c r="KV619" i="69"/>
  <c r="KU619" i="69"/>
  <c r="KT619" i="69"/>
  <c r="KS619" i="69"/>
  <c r="KR619" i="69"/>
  <c r="KQ619" i="69"/>
  <c r="KP619" i="69"/>
  <c r="KO619" i="69"/>
  <c r="KN619" i="69"/>
  <c r="LS618" i="69"/>
  <c r="LR618" i="69"/>
  <c r="LQ618" i="69"/>
  <c r="LP618" i="69"/>
  <c r="LO618" i="69"/>
  <c r="LN618" i="69"/>
  <c r="LM618" i="69"/>
  <c r="LL618" i="69"/>
  <c r="LK618" i="69"/>
  <c r="LJ618" i="69"/>
  <c r="LI618" i="69"/>
  <c r="LH618" i="69"/>
  <c r="LG618" i="69"/>
  <c r="LF618" i="69"/>
  <c r="LE618" i="69"/>
  <c r="LD618" i="69"/>
  <c r="LC618" i="69"/>
  <c r="LB618" i="69"/>
  <c r="LA618" i="69"/>
  <c r="KZ618" i="69"/>
  <c r="KY618" i="69"/>
  <c r="KX618" i="69"/>
  <c r="KW618" i="69"/>
  <c r="KV618" i="69"/>
  <c r="KU618" i="69"/>
  <c r="KT618" i="69"/>
  <c r="KS618" i="69"/>
  <c r="KR618" i="69"/>
  <c r="KQ618" i="69"/>
  <c r="KP618" i="69"/>
  <c r="KO618" i="69"/>
  <c r="KN618" i="69"/>
  <c r="LS617" i="69"/>
  <c r="LR617" i="69"/>
  <c r="LQ617" i="69"/>
  <c r="LP617" i="69"/>
  <c r="LO617" i="69"/>
  <c r="LN617" i="69"/>
  <c r="LM617" i="69"/>
  <c r="LL617" i="69"/>
  <c r="LK617" i="69"/>
  <c r="LJ617" i="69"/>
  <c r="LI617" i="69"/>
  <c r="LH617" i="69"/>
  <c r="LG617" i="69"/>
  <c r="LF617" i="69"/>
  <c r="LE617" i="69"/>
  <c r="LD617" i="69"/>
  <c r="LC617" i="69"/>
  <c r="LB617" i="69"/>
  <c r="LA617" i="69"/>
  <c r="KZ617" i="69"/>
  <c r="KY617" i="69"/>
  <c r="KX617" i="69"/>
  <c r="KW617" i="69"/>
  <c r="KV617" i="69"/>
  <c r="KU617" i="69"/>
  <c r="KT617" i="69"/>
  <c r="KS617" i="69"/>
  <c r="KR617" i="69"/>
  <c r="KQ617" i="69"/>
  <c r="KP617" i="69"/>
  <c r="KO617" i="69"/>
  <c r="KN617" i="69"/>
  <c r="LS616" i="69"/>
  <c r="LR616" i="69"/>
  <c r="LQ616" i="69"/>
  <c r="LP616" i="69"/>
  <c r="LO616" i="69"/>
  <c r="LN616" i="69"/>
  <c r="LM616" i="69"/>
  <c r="LL616" i="69"/>
  <c r="LK616" i="69"/>
  <c r="LJ616" i="69"/>
  <c r="LI616" i="69"/>
  <c r="LH616" i="69"/>
  <c r="LG616" i="69"/>
  <c r="LF616" i="69"/>
  <c r="LE616" i="69"/>
  <c r="LD616" i="69"/>
  <c r="LC616" i="69"/>
  <c r="LB616" i="69"/>
  <c r="LA616" i="69"/>
  <c r="KZ616" i="69"/>
  <c r="KY616" i="69"/>
  <c r="KX616" i="69"/>
  <c r="KW616" i="69"/>
  <c r="KV616" i="69"/>
  <c r="KU616" i="69"/>
  <c r="KT616" i="69"/>
  <c r="KS616" i="69"/>
  <c r="KR616" i="69"/>
  <c r="KQ616" i="69"/>
  <c r="KP616" i="69"/>
  <c r="KO616" i="69"/>
  <c r="KN616" i="69"/>
  <c r="LS615" i="69"/>
  <c r="LR615" i="69"/>
  <c r="LQ615" i="69"/>
  <c r="LP615" i="69"/>
  <c r="LO615" i="69"/>
  <c r="LN615" i="69"/>
  <c r="LM615" i="69"/>
  <c r="LL615" i="69"/>
  <c r="LK615" i="69"/>
  <c r="LJ615" i="69"/>
  <c r="LI615" i="69"/>
  <c r="LH615" i="69"/>
  <c r="LG615" i="69"/>
  <c r="LF615" i="69"/>
  <c r="LE615" i="69"/>
  <c r="LD615" i="69"/>
  <c r="LC615" i="69"/>
  <c r="LB615" i="69"/>
  <c r="LA615" i="69"/>
  <c r="KZ615" i="69"/>
  <c r="KY615" i="69"/>
  <c r="KX615" i="69"/>
  <c r="KW615" i="69"/>
  <c r="KV615" i="69"/>
  <c r="KU615" i="69"/>
  <c r="KT615" i="69"/>
  <c r="KS615" i="69"/>
  <c r="KR615" i="69"/>
  <c r="KQ615" i="69"/>
  <c r="KP615" i="69"/>
  <c r="KO615" i="69"/>
  <c r="KN615" i="69"/>
  <c r="LS614" i="69"/>
  <c r="LR614" i="69"/>
  <c r="LQ614" i="69"/>
  <c r="LP614" i="69"/>
  <c r="LO614" i="69"/>
  <c r="LN614" i="69"/>
  <c r="LM614" i="69"/>
  <c r="LL614" i="69"/>
  <c r="LK614" i="69"/>
  <c r="LJ614" i="69"/>
  <c r="LI614" i="69"/>
  <c r="LH614" i="69"/>
  <c r="LG614" i="69"/>
  <c r="LF614" i="69"/>
  <c r="LE614" i="69"/>
  <c r="LD614" i="69"/>
  <c r="LC614" i="69"/>
  <c r="LB614" i="69"/>
  <c r="LA614" i="69"/>
  <c r="KZ614" i="69"/>
  <c r="KY614" i="69"/>
  <c r="KX614" i="69"/>
  <c r="KW614" i="69"/>
  <c r="KV614" i="69"/>
  <c r="KU614" i="69"/>
  <c r="KT614" i="69"/>
  <c r="KS614" i="69"/>
  <c r="KR614" i="69"/>
  <c r="KQ614" i="69"/>
  <c r="KP614" i="69"/>
  <c r="KO614" i="69"/>
  <c r="KN614" i="69"/>
  <c r="LS613" i="69"/>
  <c r="LR613" i="69"/>
  <c r="LQ613" i="69"/>
  <c r="LP613" i="69"/>
  <c r="LO613" i="69"/>
  <c r="LN613" i="69"/>
  <c r="LM613" i="69"/>
  <c r="LL613" i="69"/>
  <c r="LK613" i="69"/>
  <c r="LJ613" i="69"/>
  <c r="LI613" i="69"/>
  <c r="LH613" i="69"/>
  <c r="LG613" i="69"/>
  <c r="LF613" i="69"/>
  <c r="LE613" i="69"/>
  <c r="LD613" i="69"/>
  <c r="LC613" i="69"/>
  <c r="LB613" i="69"/>
  <c r="LA613" i="69"/>
  <c r="KZ613" i="69"/>
  <c r="KY613" i="69"/>
  <c r="KX613" i="69"/>
  <c r="KW613" i="69"/>
  <c r="KV613" i="69"/>
  <c r="KU613" i="69"/>
  <c r="KT613" i="69"/>
  <c r="KS613" i="69"/>
  <c r="KR613" i="69"/>
  <c r="KQ613" i="69"/>
  <c r="KP613" i="69"/>
  <c r="KO613" i="69"/>
  <c r="KN613" i="69"/>
  <c r="LS612" i="69"/>
  <c r="LR612" i="69"/>
  <c r="LQ612" i="69"/>
  <c r="LP612" i="69"/>
  <c r="LO612" i="69"/>
  <c r="LN612" i="69"/>
  <c r="LM612" i="69"/>
  <c r="LL612" i="69"/>
  <c r="LK612" i="69"/>
  <c r="LJ612" i="69"/>
  <c r="LI612" i="69"/>
  <c r="LH612" i="69"/>
  <c r="LG612" i="69"/>
  <c r="LF612" i="69"/>
  <c r="LE612" i="69"/>
  <c r="LD612" i="69"/>
  <c r="LC612" i="69"/>
  <c r="LB612" i="69"/>
  <c r="LA612" i="69"/>
  <c r="KZ612" i="69"/>
  <c r="KY612" i="69"/>
  <c r="KX612" i="69"/>
  <c r="KW612" i="69"/>
  <c r="KV612" i="69"/>
  <c r="KU612" i="69"/>
  <c r="KT612" i="69"/>
  <c r="KS612" i="69"/>
  <c r="KR612" i="69"/>
  <c r="KQ612" i="69"/>
  <c r="KP612" i="69"/>
  <c r="KO612" i="69"/>
  <c r="KN612" i="69"/>
  <c r="LS611" i="69"/>
  <c r="LR611" i="69"/>
  <c r="LQ611" i="69"/>
  <c r="LP611" i="69"/>
  <c r="LO611" i="69"/>
  <c r="LN611" i="69"/>
  <c r="LM611" i="69"/>
  <c r="LL611" i="69"/>
  <c r="LK611" i="69"/>
  <c r="LJ611" i="69"/>
  <c r="LI611" i="69"/>
  <c r="LH611" i="69"/>
  <c r="LG611" i="69"/>
  <c r="LF611" i="69"/>
  <c r="LE611" i="69"/>
  <c r="LD611" i="69"/>
  <c r="LC611" i="69"/>
  <c r="LB611" i="69"/>
  <c r="LA611" i="69"/>
  <c r="KZ611" i="69"/>
  <c r="KY611" i="69"/>
  <c r="KX611" i="69"/>
  <c r="KW611" i="69"/>
  <c r="KV611" i="69"/>
  <c r="KU611" i="69"/>
  <c r="KT611" i="69"/>
  <c r="KS611" i="69"/>
  <c r="KR611" i="69"/>
  <c r="KQ611" i="69"/>
  <c r="KP611" i="69"/>
  <c r="KO611" i="69"/>
  <c r="KN611" i="69"/>
  <c r="LS610" i="69"/>
  <c r="LR610" i="69"/>
  <c r="LQ610" i="69"/>
  <c r="LP610" i="69"/>
  <c r="LO610" i="69"/>
  <c r="LN610" i="69"/>
  <c r="LM610" i="69"/>
  <c r="LL610" i="69"/>
  <c r="LK610" i="69"/>
  <c r="LJ610" i="69"/>
  <c r="LI610" i="69"/>
  <c r="LH610" i="69"/>
  <c r="LG610" i="69"/>
  <c r="LF610" i="69"/>
  <c r="LE610" i="69"/>
  <c r="LD610" i="69"/>
  <c r="LC610" i="69"/>
  <c r="LB610" i="69"/>
  <c r="LA610" i="69"/>
  <c r="KZ610" i="69"/>
  <c r="KY610" i="69"/>
  <c r="KX610" i="69"/>
  <c r="KW610" i="69"/>
  <c r="KV610" i="69"/>
  <c r="KU610" i="69"/>
  <c r="KT610" i="69"/>
  <c r="KS610" i="69"/>
  <c r="KR610" i="69"/>
  <c r="KQ610" i="69"/>
  <c r="KP610" i="69"/>
  <c r="KO610" i="69"/>
  <c r="KN610" i="69"/>
  <c r="LS609" i="69"/>
  <c r="LR609" i="69"/>
  <c r="LQ609" i="69"/>
  <c r="LP609" i="69"/>
  <c r="LO609" i="69"/>
  <c r="LN609" i="69"/>
  <c r="LM609" i="69"/>
  <c r="LL609" i="69"/>
  <c r="LK609" i="69"/>
  <c r="LJ609" i="69"/>
  <c r="LI609" i="69"/>
  <c r="LH609" i="69"/>
  <c r="LG609" i="69"/>
  <c r="LF609" i="69"/>
  <c r="LE609" i="69"/>
  <c r="LD609" i="69"/>
  <c r="LC609" i="69"/>
  <c r="LB609" i="69"/>
  <c r="LA609" i="69"/>
  <c r="KZ609" i="69"/>
  <c r="KY609" i="69"/>
  <c r="KX609" i="69"/>
  <c r="KW609" i="69"/>
  <c r="KV609" i="69"/>
  <c r="KU609" i="69"/>
  <c r="KT609" i="69"/>
  <c r="KS609" i="69"/>
  <c r="KR609" i="69"/>
  <c r="KQ609" i="69"/>
  <c r="KP609" i="69"/>
  <c r="KO609" i="69"/>
  <c r="KN609" i="69"/>
  <c r="LS608" i="69"/>
  <c r="LR608" i="69"/>
  <c r="LQ608" i="69"/>
  <c r="LP608" i="69"/>
  <c r="LO608" i="69"/>
  <c r="LN608" i="69"/>
  <c r="LM608" i="69"/>
  <c r="LL608" i="69"/>
  <c r="LK608" i="69"/>
  <c r="LJ608" i="69"/>
  <c r="LI608" i="69"/>
  <c r="LH608" i="69"/>
  <c r="LG608" i="69"/>
  <c r="LF608" i="69"/>
  <c r="LE608" i="69"/>
  <c r="LD608" i="69"/>
  <c r="LC608" i="69"/>
  <c r="LB608" i="69"/>
  <c r="LA608" i="69"/>
  <c r="KZ608" i="69"/>
  <c r="KY608" i="69"/>
  <c r="KX608" i="69"/>
  <c r="KW608" i="69"/>
  <c r="KV608" i="69"/>
  <c r="KU608" i="69"/>
  <c r="KT608" i="69"/>
  <c r="KS608" i="69"/>
  <c r="KR608" i="69"/>
  <c r="KQ608" i="69"/>
  <c r="KP608" i="69"/>
  <c r="KO608" i="69"/>
  <c r="KN608" i="69"/>
  <c r="LS607" i="69"/>
  <c r="LR607" i="69"/>
  <c r="LQ607" i="69"/>
  <c r="LP607" i="69"/>
  <c r="LO607" i="69"/>
  <c r="LN607" i="69"/>
  <c r="LM607" i="69"/>
  <c r="LL607" i="69"/>
  <c r="LK607" i="69"/>
  <c r="LJ607" i="69"/>
  <c r="LI607" i="69"/>
  <c r="LH607" i="69"/>
  <c r="LG607" i="69"/>
  <c r="LF607" i="69"/>
  <c r="LE607" i="69"/>
  <c r="LD607" i="69"/>
  <c r="LC607" i="69"/>
  <c r="LB607" i="69"/>
  <c r="LA607" i="69"/>
  <c r="KZ607" i="69"/>
  <c r="KY607" i="69"/>
  <c r="KX607" i="69"/>
  <c r="KW607" i="69"/>
  <c r="KV607" i="69"/>
  <c r="KU607" i="69"/>
  <c r="KT607" i="69"/>
  <c r="KS607" i="69"/>
  <c r="KR607" i="69"/>
  <c r="KQ607" i="69"/>
  <c r="KP607" i="69"/>
  <c r="KO607" i="69"/>
  <c r="KN607" i="69"/>
  <c r="LS606" i="69"/>
  <c r="LR606" i="69"/>
  <c r="LQ606" i="69"/>
  <c r="LP606" i="69"/>
  <c r="LO606" i="69"/>
  <c r="LN606" i="69"/>
  <c r="LM606" i="69"/>
  <c r="LL606" i="69"/>
  <c r="LK606" i="69"/>
  <c r="LJ606" i="69"/>
  <c r="LI606" i="69"/>
  <c r="LH606" i="69"/>
  <c r="LG606" i="69"/>
  <c r="LF606" i="69"/>
  <c r="LE606" i="69"/>
  <c r="LD606" i="69"/>
  <c r="LC606" i="69"/>
  <c r="LB606" i="69"/>
  <c r="LA606" i="69"/>
  <c r="KZ606" i="69"/>
  <c r="KY606" i="69"/>
  <c r="KX606" i="69"/>
  <c r="KW606" i="69"/>
  <c r="KV606" i="69"/>
  <c r="KU606" i="69"/>
  <c r="KT606" i="69"/>
  <c r="KS606" i="69"/>
  <c r="KR606" i="69"/>
  <c r="KQ606" i="69"/>
  <c r="KP606" i="69"/>
  <c r="KO606" i="69"/>
  <c r="KN606" i="69"/>
  <c r="LS605" i="69"/>
  <c r="LR605" i="69"/>
  <c r="LQ605" i="69"/>
  <c r="LP605" i="69"/>
  <c r="LO605" i="69"/>
  <c r="LN605" i="69"/>
  <c r="LM605" i="69"/>
  <c r="LL605" i="69"/>
  <c r="LK605" i="69"/>
  <c r="LJ605" i="69"/>
  <c r="LI605" i="69"/>
  <c r="LH605" i="69"/>
  <c r="LG605" i="69"/>
  <c r="LF605" i="69"/>
  <c r="LE605" i="69"/>
  <c r="LD605" i="69"/>
  <c r="LC605" i="69"/>
  <c r="LB605" i="69"/>
  <c r="LA605" i="69"/>
  <c r="KZ605" i="69"/>
  <c r="KY605" i="69"/>
  <c r="KX605" i="69"/>
  <c r="KW605" i="69"/>
  <c r="KV605" i="69"/>
  <c r="KU605" i="69"/>
  <c r="KT605" i="69"/>
  <c r="KS605" i="69"/>
  <c r="KR605" i="69"/>
  <c r="KQ605" i="69"/>
  <c r="KP605" i="69"/>
  <c r="KO605" i="69"/>
  <c r="KN605" i="69"/>
  <c r="LS604" i="69"/>
  <c r="LR604" i="69"/>
  <c r="LQ604" i="69"/>
  <c r="LP604" i="69"/>
  <c r="LO604" i="69"/>
  <c r="LN604" i="69"/>
  <c r="LM604" i="69"/>
  <c r="LL604" i="69"/>
  <c r="LK604" i="69"/>
  <c r="LJ604" i="69"/>
  <c r="LI604" i="69"/>
  <c r="LH604" i="69"/>
  <c r="LG604" i="69"/>
  <c r="LF604" i="69"/>
  <c r="LE604" i="69"/>
  <c r="LD604" i="69"/>
  <c r="LC604" i="69"/>
  <c r="LB604" i="69"/>
  <c r="LA604" i="69"/>
  <c r="KZ604" i="69"/>
  <c r="KY604" i="69"/>
  <c r="KX604" i="69"/>
  <c r="KW604" i="69"/>
  <c r="KV604" i="69"/>
  <c r="KU604" i="69"/>
  <c r="KT604" i="69"/>
  <c r="KS604" i="69"/>
  <c r="KR604" i="69"/>
  <c r="KQ604" i="69"/>
  <c r="KP604" i="69"/>
  <c r="KO604" i="69"/>
  <c r="KN604" i="69"/>
  <c r="LS603" i="69"/>
  <c r="LR603" i="69"/>
  <c r="LQ603" i="69"/>
  <c r="LP603" i="69"/>
  <c r="LO603" i="69"/>
  <c r="LN603" i="69"/>
  <c r="LM603" i="69"/>
  <c r="LL603" i="69"/>
  <c r="LK603" i="69"/>
  <c r="LJ603" i="69"/>
  <c r="LI603" i="69"/>
  <c r="LH603" i="69"/>
  <c r="LG603" i="69"/>
  <c r="LF603" i="69"/>
  <c r="LE603" i="69"/>
  <c r="LD603" i="69"/>
  <c r="LC603" i="69"/>
  <c r="LB603" i="69"/>
  <c r="LA603" i="69"/>
  <c r="KZ603" i="69"/>
  <c r="KY603" i="69"/>
  <c r="KX603" i="69"/>
  <c r="KW603" i="69"/>
  <c r="KV603" i="69"/>
  <c r="KU603" i="69"/>
  <c r="KT603" i="69"/>
  <c r="KS603" i="69"/>
  <c r="KR603" i="69"/>
  <c r="KQ603" i="69"/>
  <c r="KP603" i="69"/>
  <c r="KO603" i="69"/>
  <c r="KN603" i="69"/>
  <c r="LS602" i="69"/>
  <c r="LR602" i="69"/>
  <c r="LQ602" i="69"/>
  <c r="LP602" i="69"/>
  <c r="LO602" i="69"/>
  <c r="LN602" i="69"/>
  <c r="LM602" i="69"/>
  <c r="LL602" i="69"/>
  <c r="LK602" i="69"/>
  <c r="LJ602" i="69"/>
  <c r="LI602" i="69"/>
  <c r="LH602" i="69"/>
  <c r="LG602" i="69"/>
  <c r="LF602" i="69"/>
  <c r="LE602" i="69"/>
  <c r="LD602" i="69"/>
  <c r="LC602" i="69"/>
  <c r="LB602" i="69"/>
  <c r="LA602" i="69"/>
  <c r="KZ602" i="69"/>
  <c r="KY602" i="69"/>
  <c r="KX602" i="69"/>
  <c r="KW602" i="69"/>
  <c r="KV602" i="69"/>
  <c r="KU602" i="69"/>
  <c r="KT602" i="69"/>
  <c r="KS602" i="69"/>
  <c r="KR602" i="69"/>
  <c r="KQ602" i="69"/>
  <c r="KP602" i="69"/>
  <c r="KO602" i="69"/>
  <c r="KN602" i="69"/>
  <c r="LS601" i="69"/>
  <c r="LR601" i="69"/>
  <c r="LQ601" i="69"/>
  <c r="LP601" i="69"/>
  <c r="LO601" i="69"/>
  <c r="LN601" i="69"/>
  <c r="LM601" i="69"/>
  <c r="LL601" i="69"/>
  <c r="LK601" i="69"/>
  <c r="LJ601" i="69"/>
  <c r="LI601" i="69"/>
  <c r="LH601" i="69"/>
  <c r="LG601" i="69"/>
  <c r="LF601" i="69"/>
  <c r="LE601" i="69"/>
  <c r="LD601" i="69"/>
  <c r="LC601" i="69"/>
  <c r="LB601" i="69"/>
  <c r="LA601" i="69"/>
  <c r="KZ601" i="69"/>
  <c r="KY601" i="69"/>
  <c r="KX601" i="69"/>
  <c r="KW601" i="69"/>
  <c r="KV601" i="69"/>
  <c r="KU601" i="69"/>
  <c r="KT601" i="69"/>
  <c r="KS601" i="69"/>
  <c r="KR601" i="69"/>
  <c r="KQ601" i="69"/>
  <c r="KP601" i="69"/>
  <c r="KO601" i="69"/>
  <c r="KN601" i="69"/>
  <c r="LS600" i="69"/>
  <c r="LR600" i="69"/>
  <c r="LQ600" i="69"/>
  <c r="LP600" i="69"/>
  <c r="LO600" i="69"/>
  <c r="LN600" i="69"/>
  <c r="LM600" i="69"/>
  <c r="LL600" i="69"/>
  <c r="LK600" i="69"/>
  <c r="LJ600" i="69"/>
  <c r="LI600" i="69"/>
  <c r="LH600" i="69"/>
  <c r="LG600" i="69"/>
  <c r="LF600" i="69"/>
  <c r="LE600" i="69"/>
  <c r="LD600" i="69"/>
  <c r="LC600" i="69"/>
  <c r="LB600" i="69"/>
  <c r="LA600" i="69"/>
  <c r="KZ600" i="69"/>
  <c r="KY600" i="69"/>
  <c r="KX600" i="69"/>
  <c r="KW600" i="69"/>
  <c r="KV600" i="69"/>
  <c r="KU600" i="69"/>
  <c r="KT600" i="69"/>
  <c r="KS600" i="69"/>
  <c r="KR600" i="69"/>
  <c r="KQ600" i="69"/>
  <c r="KP600" i="69"/>
  <c r="KO600" i="69"/>
  <c r="KN600" i="69"/>
  <c r="LS599" i="69"/>
  <c r="LR599" i="69"/>
  <c r="LQ599" i="69"/>
  <c r="LP599" i="69"/>
  <c r="LO599" i="69"/>
  <c r="LN599" i="69"/>
  <c r="LM599" i="69"/>
  <c r="LL599" i="69"/>
  <c r="LK599" i="69"/>
  <c r="LJ599" i="69"/>
  <c r="LI599" i="69"/>
  <c r="LH599" i="69"/>
  <c r="LG599" i="69"/>
  <c r="LF599" i="69"/>
  <c r="LE599" i="69"/>
  <c r="LD599" i="69"/>
  <c r="LC599" i="69"/>
  <c r="LB599" i="69"/>
  <c r="LA599" i="69"/>
  <c r="KZ599" i="69"/>
  <c r="KY599" i="69"/>
  <c r="KX599" i="69"/>
  <c r="KW599" i="69"/>
  <c r="KV599" i="69"/>
  <c r="KU599" i="69"/>
  <c r="KT599" i="69"/>
  <c r="KS599" i="69"/>
  <c r="KR599" i="69"/>
  <c r="KQ599" i="69"/>
  <c r="KP599" i="69"/>
  <c r="KO599" i="69"/>
  <c r="KN599" i="69"/>
  <c r="LS598" i="69"/>
  <c r="LR598" i="69"/>
  <c r="LQ598" i="69"/>
  <c r="LP598" i="69"/>
  <c r="LO598" i="69"/>
  <c r="LN598" i="69"/>
  <c r="LM598" i="69"/>
  <c r="LL598" i="69"/>
  <c r="LK598" i="69"/>
  <c r="LJ598" i="69"/>
  <c r="LI598" i="69"/>
  <c r="LH598" i="69"/>
  <c r="LG598" i="69"/>
  <c r="LF598" i="69"/>
  <c r="LE598" i="69"/>
  <c r="LD598" i="69"/>
  <c r="LC598" i="69"/>
  <c r="LB598" i="69"/>
  <c r="LA598" i="69"/>
  <c r="KZ598" i="69"/>
  <c r="KY598" i="69"/>
  <c r="KX598" i="69"/>
  <c r="KW598" i="69"/>
  <c r="KV598" i="69"/>
  <c r="KU598" i="69"/>
  <c r="KT598" i="69"/>
  <c r="KS598" i="69"/>
  <c r="KR598" i="69"/>
  <c r="KQ598" i="69"/>
  <c r="KP598" i="69"/>
  <c r="KO598" i="69"/>
  <c r="KN598" i="69"/>
  <c r="LS597" i="69"/>
  <c r="LR597" i="69"/>
  <c r="LQ597" i="69"/>
  <c r="LP597" i="69"/>
  <c r="LO597" i="69"/>
  <c r="LN597" i="69"/>
  <c r="LM597" i="69"/>
  <c r="LL597" i="69"/>
  <c r="LK597" i="69"/>
  <c r="LJ597" i="69"/>
  <c r="LI597" i="69"/>
  <c r="LH597" i="69"/>
  <c r="LG597" i="69"/>
  <c r="LF597" i="69"/>
  <c r="LE597" i="69"/>
  <c r="LD597" i="69"/>
  <c r="LC597" i="69"/>
  <c r="LB597" i="69"/>
  <c r="LA597" i="69"/>
  <c r="KZ597" i="69"/>
  <c r="KY597" i="69"/>
  <c r="KX597" i="69"/>
  <c r="KW597" i="69"/>
  <c r="KV597" i="69"/>
  <c r="KU597" i="69"/>
  <c r="KT597" i="69"/>
  <c r="KS597" i="69"/>
  <c r="KR597" i="69"/>
  <c r="KQ597" i="69"/>
  <c r="KP597" i="69"/>
  <c r="KO597" i="69"/>
  <c r="KN597" i="69"/>
  <c r="LS596" i="69"/>
  <c r="LR596" i="69"/>
  <c r="LQ596" i="69"/>
  <c r="LP596" i="69"/>
  <c r="LO596" i="69"/>
  <c r="LN596" i="69"/>
  <c r="LM596" i="69"/>
  <c r="LL596" i="69"/>
  <c r="LK596" i="69"/>
  <c r="LJ596" i="69"/>
  <c r="LI596" i="69"/>
  <c r="LH596" i="69"/>
  <c r="LG596" i="69"/>
  <c r="LF596" i="69"/>
  <c r="LE596" i="69"/>
  <c r="LD596" i="69"/>
  <c r="LC596" i="69"/>
  <c r="LB596" i="69"/>
  <c r="LA596" i="69"/>
  <c r="KZ596" i="69"/>
  <c r="KY596" i="69"/>
  <c r="KX596" i="69"/>
  <c r="KW596" i="69"/>
  <c r="KV596" i="69"/>
  <c r="KU596" i="69"/>
  <c r="KT596" i="69"/>
  <c r="KS596" i="69"/>
  <c r="KR596" i="69"/>
  <c r="KQ596" i="69"/>
  <c r="KP596" i="69"/>
  <c r="KO596" i="69"/>
  <c r="KN596" i="69"/>
  <c r="LS595" i="69"/>
  <c r="LR595" i="69"/>
  <c r="LQ595" i="69"/>
  <c r="LP595" i="69"/>
  <c r="LO595" i="69"/>
  <c r="LN595" i="69"/>
  <c r="LM595" i="69"/>
  <c r="LL595" i="69"/>
  <c r="LK595" i="69"/>
  <c r="LJ595" i="69"/>
  <c r="LI595" i="69"/>
  <c r="LH595" i="69"/>
  <c r="LG595" i="69"/>
  <c r="LF595" i="69"/>
  <c r="LE595" i="69"/>
  <c r="LD595" i="69"/>
  <c r="LC595" i="69"/>
  <c r="LB595" i="69"/>
  <c r="LA595" i="69"/>
  <c r="KZ595" i="69"/>
  <c r="KY595" i="69"/>
  <c r="KX595" i="69"/>
  <c r="KW595" i="69"/>
  <c r="KV595" i="69"/>
  <c r="KU595" i="69"/>
  <c r="KT595" i="69"/>
  <c r="KS595" i="69"/>
  <c r="KR595" i="69"/>
  <c r="KQ595" i="69"/>
  <c r="KP595" i="69"/>
  <c r="KO595" i="69"/>
  <c r="KN595" i="69"/>
  <c r="LS594" i="69"/>
  <c r="LR594" i="69"/>
  <c r="LQ594" i="69"/>
  <c r="LP594" i="69"/>
  <c r="LO594" i="69"/>
  <c r="LN594" i="69"/>
  <c r="LM594" i="69"/>
  <c r="LL594" i="69"/>
  <c r="LK594" i="69"/>
  <c r="LJ594" i="69"/>
  <c r="LI594" i="69"/>
  <c r="LH594" i="69"/>
  <c r="LG594" i="69"/>
  <c r="LF594" i="69"/>
  <c r="LE594" i="69"/>
  <c r="LD594" i="69"/>
  <c r="LC594" i="69"/>
  <c r="LB594" i="69"/>
  <c r="LA594" i="69"/>
  <c r="KZ594" i="69"/>
  <c r="KY594" i="69"/>
  <c r="KX594" i="69"/>
  <c r="KW594" i="69"/>
  <c r="KV594" i="69"/>
  <c r="KU594" i="69"/>
  <c r="KT594" i="69"/>
  <c r="KS594" i="69"/>
  <c r="KR594" i="69"/>
  <c r="KQ594" i="69"/>
  <c r="KP594" i="69"/>
  <c r="KO594" i="69"/>
  <c r="KN594" i="69"/>
  <c r="LS593" i="69"/>
  <c r="LR593" i="69"/>
  <c r="LQ593" i="69"/>
  <c r="LP593" i="69"/>
  <c r="LO593" i="69"/>
  <c r="LN593" i="69"/>
  <c r="LM593" i="69"/>
  <c r="LL593" i="69"/>
  <c r="LK593" i="69"/>
  <c r="LJ593" i="69"/>
  <c r="LI593" i="69"/>
  <c r="LH593" i="69"/>
  <c r="LG593" i="69"/>
  <c r="LF593" i="69"/>
  <c r="LE593" i="69"/>
  <c r="LD593" i="69"/>
  <c r="LC593" i="69"/>
  <c r="LB593" i="69"/>
  <c r="LA593" i="69"/>
  <c r="KZ593" i="69"/>
  <c r="KY593" i="69"/>
  <c r="KX593" i="69"/>
  <c r="KW593" i="69"/>
  <c r="KV593" i="69"/>
  <c r="KU593" i="69"/>
  <c r="KT593" i="69"/>
  <c r="KS593" i="69"/>
  <c r="KR593" i="69"/>
  <c r="KQ593" i="69"/>
  <c r="KP593" i="69"/>
  <c r="KO593" i="69"/>
  <c r="KN593" i="69"/>
  <c r="LS592" i="69"/>
  <c r="LR592" i="69"/>
  <c r="LQ592" i="69"/>
  <c r="LP592" i="69"/>
  <c r="LO592" i="69"/>
  <c r="LN592" i="69"/>
  <c r="LM592" i="69"/>
  <c r="LL592" i="69"/>
  <c r="LK592" i="69"/>
  <c r="LJ592" i="69"/>
  <c r="LI592" i="69"/>
  <c r="LH592" i="69"/>
  <c r="LG592" i="69"/>
  <c r="LF592" i="69"/>
  <c r="LE592" i="69"/>
  <c r="LD592" i="69"/>
  <c r="LC592" i="69"/>
  <c r="LB592" i="69"/>
  <c r="LA592" i="69"/>
  <c r="KZ592" i="69"/>
  <c r="KY592" i="69"/>
  <c r="KX592" i="69"/>
  <c r="KW592" i="69"/>
  <c r="KV592" i="69"/>
  <c r="KU592" i="69"/>
  <c r="KT592" i="69"/>
  <c r="KS592" i="69"/>
  <c r="KR592" i="69"/>
  <c r="KQ592" i="69"/>
  <c r="KP592" i="69"/>
  <c r="KO592" i="69"/>
  <c r="KN592" i="69"/>
  <c r="LS591" i="69"/>
  <c r="LR591" i="69"/>
  <c r="LQ591" i="69"/>
  <c r="LP591" i="69"/>
  <c r="LO591" i="69"/>
  <c r="LN591" i="69"/>
  <c r="LM591" i="69"/>
  <c r="LL591" i="69"/>
  <c r="LK591" i="69"/>
  <c r="LJ591" i="69"/>
  <c r="LI591" i="69"/>
  <c r="LH591" i="69"/>
  <c r="LG591" i="69"/>
  <c r="LF591" i="69"/>
  <c r="LE591" i="69"/>
  <c r="LD591" i="69"/>
  <c r="LC591" i="69"/>
  <c r="LB591" i="69"/>
  <c r="LA591" i="69"/>
  <c r="KZ591" i="69"/>
  <c r="KY591" i="69"/>
  <c r="KX591" i="69"/>
  <c r="KW591" i="69"/>
  <c r="KV591" i="69"/>
  <c r="KU591" i="69"/>
  <c r="KT591" i="69"/>
  <c r="KS591" i="69"/>
  <c r="KR591" i="69"/>
  <c r="KQ591" i="69"/>
  <c r="KP591" i="69"/>
  <c r="KO591" i="69"/>
  <c r="KN591" i="69"/>
  <c r="LS590" i="69"/>
  <c r="LR590" i="69"/>
  <c r="LQ590" i="69"/>
  <c r="LP590" i="69"/>
  <c r="LO590" i="69"/>
  <c r="LN590" i="69"/>
  <c r="LM590" i="69"/>
  <c r="LL590" i="69"/>
  <c r="LK590" i="69"/>
  <c r="LJ590" i="69"/>
  <c r="LI590" i="69"/>
  <c r="LH590" i="69"/>
  <c r="LG590" i="69"/>
  <c r="LF590" i="69"/>
  <c r="LE590" i="69"/>
  <c r="LD590" i="69"/>
  <c r="LC590" i="69"/>
  <c r="LB590" i="69"/>
  <c r="LA590" i="69"/>
  <c r="KZ590" i="69"/>
  <c r="KY590" i="69"/>
  <c r="KX590" i="69"/>
  <c r="KW590" i="69"/>
  <c r="KV590" i="69"/>
  <c r="KU590" i="69"/>
  <c r="KT590" i="69"/>
  <c r="KS590" i="69"/>
  <c r="KR590" i="69"/>
  <c r="KQ590" i="69"/>
  <c r="KP590" i="69"/>
  <c r="KO590" i="69"/>
  <c r="KN590" i="69"/>
  <c r="LS589" i="69"/>
  <c r="LR589" i="69"/>
  <c r="LQ589" i="69"/>
  <c r="LP589" i="69"/>
  <c r="LO589" i="69"/>
  <c r="LN589" i="69"/>
  <c r="LM589" i="69"/>
  <c r="LL589" i="69"/>
  <c r="LK589" i="69"/>
  <c r="LJ589" i="69"/>
  <c r="LI589" i="69"/>
  <c r="LH589" i="69"/>
  <c r="LG589" i="69"/>
  <c r="LF589" i="69"/>
  <c r="LE589" i="69"/>
  <c r="LD589" i="69"/>
  <c r="LC589" i="69"/>
  <c r="LB589" i="69"/>
  <c r="LA589" i="69"/>
  <c r="KZ589" i="69"/>
  <c r="KY589" i="69"/>
  <c r="KX589" i="69"/>
  <c r="KW589" i="69"/>
  <c r="KV589" i="69"/>
  <c r="KU589" i="69"/>
  <c r="KT589" i="69"/>
  <c r="KS589" i="69"/>
  <c r="KR589" i="69"/>
  <c r="KQ589" i="69"/>
  <c r="KP589" i="69"/>
  <c r="KO589" i="69"/>
  <c r="KN589" i="69"/>
  <c r="LS588" i="69"/>
  <c r="LR588" i="69"/>
  <c r="LQ588" i="69"/>
  <c r="LP588" i="69"/>
  <c r="LO588" i="69"/>
  <c r="LN588" i="69"/>
  <c r="LM588" i="69"/>
  <c r="LL588" i="69"/>
  <c r="LK588" i="69"/>
  <c r="LJ588" i="69"/>
  <c r="LI588" i="69"/>
  <c r="LH588" i="69"/>
  <c r="LG588" i="69"/>
  <c r="LF588" i="69"/>
  <c r="LE588" i="69"/>
  <c r="LD588" i="69"/>
  <c r="LC588" i="69"/>
  <c r="LB588" i="69"/>
  <c r="LA588" i="69"/>
  <c r="KZ588" i="69"/>
  <c r="KY588" i="69"/>
  <c r="KX588" i="69"/>
  <c r="KW588" i="69"/>
  <c r="KV588" i="69"/>
  <c r="KU588" i="69"/>
  <c r="KT588" i="69"/>
  <c r="KS588" i="69"/>
  <c r="KR588" i="69"/>
  <c r="KQ588" i="69"/>
  <c r="KP588" i="69"/>
  <c r="KO588" i="69"/>
  <c r="KN588" i="69"/>
  <c r="LS587" i="69"/>
  <c r="LR587" i="69"/>
  <c r="LQ587" i="69"/>
  <c r="LP587" i="69"/>
  <c r="LO587" i="69"/>
  <c r="LN587" i="69"/>
  <c r="LM587" i="69"/>
  <c r="LL587" i="69"/>
  <c r="LK587" i="69"/>
  <c r="LJ587" i="69"/>
  <c r="LI587" i="69"/>
  <c r="LH587" i="69"/>
  <c r="LG587" i="69"/>
  <c r="LF587" i="69"/>
  <c r="LE587" i="69"/>
  <c r="LD587" i="69"/>
  <c r="LC587" i="69"/>
  <c r="LB587" i="69"/>
  <c r="LA587" i="69"/>
  <c r="KZ587" i="69"/>
  <c r="KY587" i="69"/>
  <c r="KX587" i="69"/>
  <c r="KW587" i="69"/>
  <c r="KV587" i="69"/>
  <c r="KU587" i="69"/>
  <c r="KT587" i="69"/>
  <c r="KS587" i="69"/>
  <c r="KR587" i="69"/>
  <c r="KQ587" i="69"/>
  <c r="KP587" i="69"/>
  <c r="KO587" i="69"/>
  <c r="KN587" i="69"/>
  <c r="LS586" i="69"/>
  <c r="LR586" i="69"/>
  <c r="LQ586" i="69"/>
  <c r="LP586" i="69"/>
  <c r="LO586" i="69"/>
  <c r="LN586" i="69"/>
  <c r="LM586" i="69"/>
  <c r="LL586" i="69"/>
  <c r="LK586" i="69"/>
  <c r="LJ586" i="69"/>
  <c r="LI586" i="69"/>
  <c r="LH586" i="69"/>
  <c r="LG586" i="69"/>
  <c r="LF586" i="69"/>
  <c r="LE586" i="69"/>
  <c r="LD586" i="69"/>
  <c r="LC586" i="69"/>
  <c r="LB586" i="69"/>
  <c r="LA586" i="69"/>
  <c r="KZ586" i="69"/>
  <c r="KY586" i="69"/>
  <c r="KX586" i="69"/>
  <c r="KW586" i="69"/>
  <c r="KV586" i="69"/>
  <c r="KU586" i="69"/>
  <c r="KT586" i="69"/>
  <c r="KS586" i="69"/>
  <c r="KR586" i="69"/>
  <c r="KQ586" i="69"/>
  <c r="KP586" i="69"/>
  <c r="KO586" i="69"/>
  <c r="KN586" i="69"/>
  <c r="LS585" i="69"/>
  <c r="LR585" i="69"/>
  <c r="LQ585" i="69"/>
  <c r="LP585" i="69"/>
  <c r="LO585" i="69"/>
  <c r="LN585" i="69"/>
  <c r="LM585" i="69"/>
  <c r="LL585" i="69"/>
  <c r="LK585" i="69"/>
  <c r="LJ585" i="69"/>
  <c r="LI585" i="69"/>
  <c r="LH585" i="69"/>
  <c r="LG585" i="69"/>
  <c r="LF585" i="69"/>
  <c r="LE585" i="69"/>
  <c r="LD585" i="69"/>
  <c r="LC585" i="69"/>
  <c r="LB585" i="69"/>
  <c r="LA585" i="69"/>
  <c r="KZ585" i="69"/>
  <c r="KY585" i="69"/>
  <c r="KX585" i="69"/>
  <c r="KW585" i="69"/>
  <c r="KV585" i="69"/>
  <c r="KU585" i="69"/>
  <c r="KT585" i="69"/>
  <c r="KS585" i="69"/>
  <c r="KR585" i="69"/>
  <c r="KQ585" i="69"/>
  <c r="KP585" i="69"/>
  <c r="KO585" i="69"/>
  <c r="KN585" i="69"/>
  <c r="LS584" i="69"/>
  <c r="LR584" i="69"/>
  <c r="LQ584" i="69"/>
  <c r="LP584" i="69"/>
  <c r="LO584" i="69"/>
  <c r="LN584" i="69"/>
  <c r="LM584" i="69"/>
  <c r="LL584" i="69"/>
  <c r="LK584" i="69"/>
  <c r="LJ584" i="69"/>
  <c r="LI584" i="69"/>
  <c r="LH584" i="69"/>
  <c r="LG584" i="69"/>
  <c r="LF584" i="69"/>
  <c r="LE584" i="69"/>
  <c r="LD584" i="69"/>
  <c r="LC584" i="69"/>
  <c r="LB584" i="69"/>
  <c r="LA584" i="69"/>
  <c r="KZ584" i="69"/>
  <c r="KY584" i="69"/>
  <c r="KX584" i="69"/>
  <c r="KW584" i="69"/>
  <c r="KV584" i="69"/>
  <c r="KU584" i="69"/>
  <c r="KT584" i="69"/>
  <c r="KS584" i="69"/>
  <c r="KR584" i="69"/>
  <c r="KQ584" i="69"/>
  <c r="KP584" i="69"/>
  <c r="KO584" i="69"/>
  <c r="KN584" i="69"/>
  <c r="LS583" i="69"/>
  <c r="LR583" i="69"/>
  <c r="LQ583" i="69"/>
  <c r="LP583" i="69"/>
  <c r="LO583" i="69"/>
  <c r="LN583" i="69"/>
  <c r="LM583" i="69"/>
  <c r="LL583" i="69"/>
  <c r="LK583" i="69"/>
  <c r="LJ583" i="69"/>
  <c r="LI583" i="69"/>
  <c r="LH583" i="69"/>
  <c r="LG583" i="69"/>
  <c r="LF583" i="69"/>
  <c r="LE583" i="69"/>
  <c r="LD583" i="69"/>
  <c r="LC583" i="69"/>
  <c r="LB583" i="69"/>
  <c r="LA583" i="69"/>
  <c r="KZ583" i="69"/>
  <c r="KY583" i="69"/>
  <c r="KX583" i="69"/>
  <c r="KW583" i="69"/>
  <c r="KV583" i="69"/>
  <c r="KU583" i="69"/>
  <c r="KT583" i="69"/>
  <c r="KS583" i="69"/>
  <c r="KR583" i="69"/>
  <c r="KQ583" i="69"/>
  <c r="KP583" i="69"/>
  <c r="KO583" i="69"/>
  <c r="KN583" i="69"/>
  <c r="LS582" i="69"/>
  <c r="LR582" i="69"/>
  <c r="LQ582" i="69"/>
  <c r="LP582" i="69"/>
  <c r="LO582" i="69"/>
  <c r="LN582" i="69"/>
  <c r="LM582" i="69"/>
  <c r="LL582" i="69"/>
  <c r="LK582" i="69"/>
  <c r="LJ582" i="69"/>
  <c r="LI582" i="69"/>
  <c r="LH582" i="69"/>
  <c r="LG582" i="69"/>
  <c r="LF582" i="69"/>
  <c r="LE582" i="69"/>
  <c r="LD582" i="69"/>
  <c r="LC582" i="69"/>
  <c r="LB582" i="69"/>
  <c r="LA582" i="69"/>
  <c r="KZ582" i="69"/>
  <c r="KY582" i="69"/>
  <c r="KX582" i="69"/>
  <c r="KW582" i="69"/>
  <c r="KV582" i="69"/>
  <c r="KU582" i="69"/>
  <c r="KT582" i="69"/>
  <c r="KS582" i="69"/>
  <c r="KR582" i="69"/>
  <c r="KQ582" i="69"/>
  <c r="KP582" i="69"/>
  <c r="KO582" i="69"/>
  <c r="KN582" i="69"/>
  <c r="LS581" i="69"/>
  <c r="LR581" i="69"/>
  <c r="LQ581" i="69"/>
  <c r="LP581" i="69"/>
  <c r="LO581" i="69"/>
  <c r="LN581" i="69"/>
  <c r="LM581" i="69"/>
  <c r="LL581" i="69"/>
  <c r="LK581" i="69"/>
  <c r="LJ581" i="69"/>
  <c r="LI581" i="69"/>
  <c r="LH581" i="69"/>
  <c r="LG581" i="69"/>
  <c r="LF581" i="69"/>
  <c r="LE581" i="69"/>
  <c r="LD581" i="69"/>
  <c r="LC581" i="69"/>
  <c r="LB581" i="69"/>
  <c r="LA581" i="69"/>
  <c r="KZ581" i="69"/>
  <c r="KY581" i="69"/>
  <c r="KX581" i="69"/>
  <c r="KW581" i="69"/>
  <c r="KV581" i="69"/>
  <c r="KU581" i="69"/>
  <c r="KT581" i="69"/>
  <c r="KS581" i="69"/>
  <c r="KR581" i="69"/>
  <c r="KQ581" i="69"/>
  <c r="KP581" i="69"/>
  <c r="KO581" i="69"/>
  <c r="KN581" i="69"/>
  <c r="LS580" i="69"/>
  <c r="LR580" i="69"/>
  <c r="LQ580" i="69"/>
  <c r="LP580" i="69"/>
  <c r="LO580" i="69"/>
  <c r="LN580" i="69"/>
  <c r="LM580" i="69"/>
  <c r="LL580" i="69"/>
  <c r="LK580" i="69"/>
  <c r="LJ580" i="69"/>
  <c r="LI580" i="69"/>
  <c r="LH580" i="69"/>
  <c r="LG580" i="69"/>
  <c r="LF580" i="69"/>
  <c r="LE580" i="69"/>
  <c r="LD580" i="69"/>
  <c r="LC580" i="69"/>
  <c r="LB580" i="69"/>
  <c r="LA580" i="69"/>
  <c r="KZ580" i="69"/>
  <c r="KY580" i="69"/>
  <c r="KX580" i="69"/>
  <c r="KW580" i="69"/>
  <c r="KV580" i="69"/>
  <c r="KU580" i="69"/>
  <c r="KT580" i="69"/>
  <c r="KS580" i="69"/>
  <c r="KR580" i="69"/>
  <c r="KQ580" i="69"/>
  <c r="KP580" i="69"/>
  <c r="KO580" i="69"/>
  <c r="KN580" i="69"/>
  <c r="LS579" i="69"/>
  <c r="LR579" i="69"/>
  <c r="LQ579" i="69"/>
  <c r="LP579" i="69"/>
  <c r="LO579" i="69"/>
  <c r="LN579" i="69"/>
  <c r="LM579" i="69"/>
  <c r="LL579" i="69"/>
  <c r="LK579" i="69"/>
  <c r="LJ579" i="69"/>
  <c r="LI579" i="69"/>
  <c r="LH579" i="69"/>
  <c r="LG579" i="69"/>
  <c r="LF579" i="69"/>
  <c r="LE579" i="69"/>
  <c r="LD579" i="69"/>
  <c r="LC579" i="69"/>
  <c r="LB579" i="69"/>
  <c r="LA579" i="69"/>
  <c r="KZ579" i="69"/>
  <c r="KY579" i="69"/>
  <c r="KX579" i="69"/>
  <c r="KW579" i="69"/>
  <c r="KV579" i="69"/>
  <c r="KU579" i="69"/>
  <c r="KT579" i="69"/>
  <c r="KS579" i="69"/>
  <c r="KR579" i="69"/>
  <c r="KQ579" i="69"/>
  <c r="KP579" i="69"/>
  <c r="KO579" i="69"/>
  <c r="KN579" i="69"/>
  <c r="LS578" i="69"/>
  <c r="LR578" i="69"/>
  <c r="LQ578" i="69"/>
  <c r="LP578" i="69"/>
  <c r="LO578" i="69"/>
  <c r="LN578" i="69"/>
  <c r="LM578" i="69"/>
  <c r="LL578" i="69"/>
  <c r="LK578" i="69"/>
  <c r="LJ578" i="69"/>
  <c r="LI578" i="69"/>
  <c r="LH578" i="69"/>
  <c r="LG578" i="69"/>
  <c r="LF578" i="69"/>
  <c r="LE578" i="69"/>
  <c r="LD578" i="69"/>
  <c r="LC578" i="69"/>
  <c r="LB578" i="69"/>
  <c r="LA578" i="69"/>
  <c r="KZ578" i="69"/>
  <c r="KY578" i="69"/>
  <c r="KX578" i="69"/>
  <c r="KW578" i="69"/>
  <c r="KV578" i="69"/>
  <c r="KU578" i="69"/>
  <c r="KT578" i="69"/>
  <c r="KS578" i="69"/>
  <c r="KR578" i="69"/>
  <c r="KQ578" i="69"/>
  <c r="KP578" i="69"/>
  <c r="KO578" i="69"/>
  <c r="KN578" i="69"/>
  <c r="LS577" i="69"/>
  <c r="LR577" i="69"/>
  <c r="LQ577" i="69"/>
  <c r="LP577" i="69"/>
  <c r="LO577" i="69"/>
  <c r="LN577" i="69"/>
  <c r="LM577" i="69"/>
  <c r="LL577" i="69"/>
  <c r="LK577" i="69"/>
  <c r="LJ577" i="69"/>
  <c r="LI577" i="69"/>
  <c r="LH577" i="69"/>
  <c r="LG577" i="69"/>
  <c r="LF577" i="69"/>
  <c r="LE577" i="69"/>
  <c r="LD577" i="69"/>
  <c r="LC577" i="69"/>
  <c r="LB577" i="69"/>
  <c r="LA577" i="69"/>
  <c r="KZ577" i="69"/>
  <c r="KY577" i="69"/>
  <c r="KX577" i="69"/>
  <c r="KW577" i="69"/>
  <c r="KV577" i="69"/>
  <c r="KU577" i="69"/>
  <c r="KT577" i="69"/>
  <c r="KS577" i="69"/>
  <c r="KR577" i="69"/>
  <c r="KQ577" i="69"/>
  <c r="KP577" i="69"/>
  <c r="KO577" i="69"/>
  <c r="KN577" i="69"/>
  <c r="LS576" i="69"/>
  <c r="LR576" i="69"/>
  <c r="LQ576" i="69"/>
  <c r="LP576" i="69"/>
  <c r="LO576" i="69"/>
  <c r="LN576" i="69"/>
  <c r="LM576" i="69"/>
  <c r="LL576" i="69"/>
  <c r="LK576" i="69"/>
  <c r="LJ576" i="69"/>
  <c r="LI576" i="69"/>
  <c r="LH576" i="69"/>
  <c r="LG576" i="69"/>
  <c r="LF576" i="69"/>
  <c r="LE576" i="69"/>
  <c r="LD576" i="69"/>
  <c r="LC576" i="69"/>
  <c r="LB576" i="69"/>
  <c r="LA576" i="69"/>
  <c r="KZ576" i="69"/>
  <c r="KY576" i="69"/>
  <c r="KX576" i="69"/>
  <c r="KW576" i="69"/>
  <c r="KV576" i="69"/>
  <c r="KU576" i="69"/>
  <c r="KT576" i="69"/>
  <c r="KS576" i="69"/>
  <c r="KR576" i="69"/>
  <c r="KQ576" i="69"/>
  <c r="KP576" i="69"/>
  <c r="KO576" i="69"/>
  <c r="KN576" i="69"/>
  <c r="LS575" i="69"/>
  <c r="LR575" i="69"/>
  <c r="LQ575" i="69"/>
  <c r="LP575" i="69"/>
  <c r="LO575" i="69"/>
  <c r="LN575" i="69"/>
  <c r="LM575" i="69"/>
  <c r="LL575" i="69"/>
  <c r="LK575" i="69"/>
  <c r="LJ575" i="69"/>
  <c r="LI575" i="69"/>
  <c r="LH575" i="69"/>
  <c r="LG575" i="69"/>
  <c r="LF575" i="69"/>
  <c r="LE575" i="69"/>
  <c r="LD575" i="69"/>
  <c r="LC575" i="69"/>
  <c r="LB575" i="69"/>
  <c r="LA575" i="69"/>
  <c r="KZ575" i="69"/>
  <c r="KY575" i="69"/>
  <c r="KX575" i="69"/>
  <c r="KW575" i="69"/>
  <c r="KV575" i="69"/>
  <c r="KU575" i="69"/>
  <c r="KT575" i="69"/>
  <c r="KS575" i="69"/>
  <c r="KR575" i="69"/>
  <c r="KQ575" i="69"/>
  <c r="KP575" i="69"/>
  <c r="KO575" i="69"/>
  <c r="KN575" i="69"/>
  <c r="LS574" i="69"/>
  <c r="LR574" i="69"/>
  <c r="LQ574" i="69"/>
  <c r="LP574" i="69"/>
  <c r="LO574" i="69"/>
  <c r="LN574" i="69"/>
  <c r="LM574" i="69"/>
  <c r="LL574" i="69"/>
  <c r="LK574" i="69"/>
  <c r="LJ574" i="69"/>
  <c r="LI574" i="69"/>
  <c r="LH574" i="69"/>
  <c r="LG574" i="69"/>
  <c r="LF574" i="69"/>
  <c r="LE574" i="69"/>
  <c r="LD574" i="69"/>
  <c r="LC574" i="69"/>
  <c r="LB574" i="69"/>
  <c r="LA574" i="69"/>
  <c r="KZ574" i="69"/>
  <c r="KY574" i="69"/>
  <c r="KX574" i="69"/>
  <c r="KW574" i="69"/>
  <c r="KV574" i="69"/>
  <c r="KU574" i="69"/>
  <c r="KT574" i="69"/>
  <c r="KS574" i="69"/>
  <c r="KR574" i="69"/>
  <c r="KQ574" i="69"/>
  <c r="KP574" i="69"/>
  <c r="KO574" i="69"/>
  <c r="KN574" i="69"/>
  <c r="LS573" i="69"/>
  <c r="LR573" i="69"/>
  <c r="LQ573" i="69"/>
  <c r="LP573" i="69"/>
  <c r="LO573" i="69"/>
  <c r="LN573" i="69"/>
  <c r="LM573" i="69"/>
  <c r="LL573" i="69"/>
  <c r="LK573" i="69"/>
  <c r="LJ573" i="69"/>
  <c r="LI573" i="69"/>
  <c r="LH573" i="69"/>
  <c r="LG573" i="69"/>
  <c r="LF573" i="69"/>
  <c r="LE573" i="69"/>
  <c r="LD573" i="69"/>
  <c r="LC573" i="69"/>
  <c r="LB573" i="69"/>
  <c r="LA573" i="69"/>
  <c r="KZ573" i="69"/>
  <c r="KY573" i="69"/>
  <c r="KX573" i="69"/>
  <c r="KW573" i="69"/>
  <c r="KV573" i="69"/>
  <c r="KU573" i="69"/>
  <c r="KT573" i="69"/>
  <c r="KS573" i="69"/>
  <c r="KR573" i="69"/>
  <c r="KQ573" i="69"/>
  <c r="KP573" i="69"/>
  <c r="KO573" i="69"/>
  <c r="KN573" i="69"/>
  <c r="LS572" i="69"/>
  <c r="LR572" i="69"/>
  <c r="LQ572" i="69"/>
  <c r="LP572" i="69"/>
  <c r="LO572" i="69"/>
  <c r="LN572" i="69"/>
  <c r="LM572" i="69"/>
  <c r="LL572" i="69"/>
  <c r="LK572" i="69"/>
  <c r="LJ572" i="69"/>
  <c r="LI572" i="69"/>
  <c r="LH572" i="69"/>
  <c r="LG572" i="69"/>
  <c r="LF572" i="69"/>
  <c r="LE572" i="69"/>
  <c r="LD572" i="69"/>
  <c r="LC572" i="69"/>
  <c r="LB572" i="69"/>
  <c r="LA572" i="69"/>
  <c r="KZ572" i="69"/>
  <c r="KY572" i="69"/>
  <c r="KX572" i="69"/>
  <c r="KW572" i="69"/>
  <c r="KV572" i="69"/>
  <c r="KU572" i="69"/>
  <c r="KT572" i="69"/>
  <c r="KS572" i="69"/>
  <c r="KR572" i="69"/>
  <c r="KQ572" i="69"/>
  <c r="KP572" i="69"/>
  <c r="KO572" i="69"/>
  <c r="KN572" i="69"/>
  <c r="LS571" i="69"/>
  <c r="LR571" i="69"/>
  <c r="LQ571" i="69"/>
  <c r="LP571" i="69"/>
  <c r="LO571" i="69"/>
  <c r="LN571" i="69"/>
  <c r="LM571" i="69"/>
  <c r="LL571" i="69"/>
  <c r="LK571" i="69"/>
  <c r="LJ571" i="69"/>
  <c r="LI571" i="69"/>
  <c r="LH571" i="69"/>
  <c r="LG571" i="69"/>
  <c r="LF571" i="69"/>
  <c r="LE571" i="69"/>
  <c r="LD571" i="69"/>
  <c r="LC571" i="69"/>
  <c r="LB571" i="69"/>
  <c r="LA571" i="69"/>
  <c r="KZ571" i="69"/>
  <c r="KY571" i="69"/>
  <c r="KX571" i="69"/>
  <c r="KW571" i="69"/>
  <c r="KV571" i="69"/>
  <c r="KU571" i="69"/>
  <c r="KT571" i="69"/>
  <c r="KS571" i="69"/>
  <c r="KR571" i="69"/>
  <c r="KQ571" i="69"/>
  <c r="KP571" i="69"/>
  <c r="KO571" i="69"/>
  <c r="KN571" i="69"/>
  <c r="LS570" i="69"/>
  <c r="LR570" i="69"/>
  <c r="LQ570" i="69"/>
  <c r="LP570" i="69"/>
  <c r="LO570" i="69"/>
  <c r="LN570" i="69"/>
  <c r="LM570" i="69"/>
  <c r="LL570" i="69"/>
  <c r="LK570" i="69"/>
  <c r="LJ570" i="69"/>
  <c r="LI570" i="69"/>
  <c r="LH570" i="69"/>
  <c r="LG570" i="69"/>
  <c r="LF570" i="69"/>
  <c r="LE570" i="69"/>
  <c r="LD570" i="69"/>
  <c r="LC570" i="69"/>
  <c r="LB570" i="69"/>
  <c r="LA570" i="69"/>
  <c r="KZ570" i="69"/>
  <c r="KY570" i="69"/>
  <c r="KX570" i="69"/>
  <c r="KW570" i="69"/>
  <c r="KV570" i="69"/>
  <c r="KU570" i="69"/>
  <c r="KT570" i="69"/>
  <c r="KS570" i="69"/>
  <c r="KR570" i="69"/>
  <c r="KQ570" i="69"/>
  <c r="KP570" i="69"/>
  <c r="KO570" i="69"/>
  <c r="KN570" i="69"/>
  <c r="LS569" i="69"/>
  <c r="LR569" i="69"/>
  <c r="LQ569" i="69"/>
  <c r="LP569" i="69"/>
  <c r="LO569" i="69"/>
  <c r="LN569" i="69"/>
  <c r="LM569" i="69"/>
  <c r="LL569" i="69"/>
  <c r="LK569" i="69"/>
  <c r="LJ569" i="69"/>
  <c r="LI569" i="69"/>
  <c r="LH569" i="69"/>
  <c r="LG569" i="69"/>
  <c r="LF569" i="69"/>
  <c r="LE569" i="69"/>
  <c r="LD569" i="69"/>
  <c r="LC569" i="69"/>
  <c r="LB569" i="69"/>
  <c r="LA569" i="69"/>
  <c r="KZ569" i="69"/>
  <c r="KY569" i="69"/>
  <c r="KX569" i="69"/>
  <c r="KW569" i="69"/>
  <c r="KV569" i="69"/>
  <c r="KU569" i="69"/>
  <c r="KT569" i="69"/>
  <c r="KS569" i="69"/>
  <c r="KR569" i="69"/>
  <c r="KQ569" i="69"/>
  <c r="KP569" i="69"/>
  <c r="KO569" i="69"/>
  <c r="KN569" i="69"/>
  <c r="LS568" i="69"/>
  <c r="LR568" i="69"/>
  <c r="LQ568" i="69"/>
  <c r="LP568" i="69"/>
  <c r="LO568" i="69"/>
  <c r="LN568" i="69"/>
  <c r="LM568" i="69"/>
  <c r="LL568" i="69"/>
  <c r="LK568" i="69"/>
  <c r="LJ568" i="69"/>
  <c r="LI568" i="69"/>
  <c r="LH568" i="69"/>
  <c r="LG568" i="69"/>
  <c r="LF568" i="69"/>
  <c r="LE568" i="69"/>
  <c r="LD568" i="69"/>
  <c r="LC568" i="69"/>
  <c r="LB568" i="69"/>
  <c r="LA568" i="69"/>
  <c r="KZ568" i="69"/>
  <c r="KY568" i="69"/>
  <c r="KX568" i="69"/>
  <c r="KW568" i="69"/>
  <c r="KV568" i="69"/>
  <c r="KU568" i="69"/>
  <c r="KT568" i="69"/>
  <c r="KS568" i="69"/>
  <c r="KR568" i="69"/>
  <c r="KQ568" i="69"/>
  <c r="KP568" i="69"/>
  <c r="KO568" i="69"/>
  <c r="KN568" i="69"/>
  <c r="LS567" i="69"/>
  <c r="LR567" i="69"/>
  <c r="LQ567" i="69"/>
  <c r="LP567" i="69"/>
  <c r="LO567" i="69"/>
  <c r="LN567" i="69"/>
  <c r="LM567" i="69"/>
  <c r="LL567" i="69"/>
  <c r="LK567" i="69"/>
  <c r="LJ567" i="69"/>
  <c r="LI567" i="69"/>
  <c r="LH567" i="69"/>
  <c r="LG567" i="69"/>
  <c r="LF567" i="69"/>
  <c r="LE567" i="69"/>
  <c r="LD567" i="69"/>
  <c r="LC567" i="69"/>
  <c r="LB567" i="69"/>
  <c r="LA567" i="69"/>
  <c r="KZ567" i="69"/>
  <c r="KY567" i="69"/>
  <c r="KX567" i="69"/>
  <c r="KW567" i="69"/>
  <c r="KV567" i="69"/>
  <c r="KU567" i="69"/>
  <c r="KT567" i="69"/>
  <c r="KS567" i="69"/>
  <c r="KR567" i="69"/>
  <c r="KQ567" i="69"/>
  <c r="KP567" i="69"/>
  <c r="KO567" i="69"/>
  <c r="KN567" i="69"/>
  <c r="LS566" i="69"/>
  <c r="LR566" i="69"/>
  <c r="LQ566" i="69"/>
  <c r="LP566" i="69"/>
  <c r="LO566" i="69"/>
  <c r="LN566" i="69"/>
  <c r="LM566" i="69"/>
  <c r="LL566" i="69"/>
  <c r="LK566" i="69"/>
  <c r="LJ566" i="69"/>
  <c r="LI566" i="69"/>
  <c r="LH566" i="69"/>
  <c r="LG566" i="69"/>
  <c r="LF566" i="69"/>
  <c r="LE566" i="69"/>
  <c r="LD566" i="69"/>
  <c r="LC566" i="69"/>
  <c r="LB566" i="69"/>
  <c r="LA566" i="69"/>
  <c r="KZ566" i="69"/>
  <c r="KY566" i="69"/>
  <c r="KX566" i="69"/>
  <c r="KW566" i="69"/>
  <c r="KV566" i="69"/>
  <c r="KU566" i="69"/>
  <c r="KT566" i="69"/>
  <c r="KS566" i="69"/>
  <c r="KR566" i="69"/>
  <c r="KQ566" i="69"/>
  <c r="KP566" i="69"/>
  <c r="KO566" i="69"/>
  <c r="KN566" i="69"/>
  <c r="LS565" i="69"/>
  <c r="LR565" i="69"/>
  <c r="LQ565" i="69"/>
  <c r="LP565" i="69"/>
  <c r="LO565" i="69"/>
  <c r="LN565" i="69"/>
  <c r="LM565" i="69"/>
  <c r="LL565" i="69"/>
  <c r="LK565" i="69"/>
  <c r="LJ565" i="69"/>
  <c r="LI565" i="69"/>
  <c r="LH565" i="69"/>
  <c r="LG565" i="69"/>
  <c r="LF565" i="69"/>
  <c r="LE565" i="69"/>
  <c r="LD565" i="69"/>
  <c r="LC565" i="69"/>
  <c r="LB565" i="69"/>
  <c r="LA565" i="69"/>
  <c r="KZ565" i="69"/>
  <c r="KY565" i="69"/>
  <c r="KX565" i="69"/>
  <c r="KW565" i="69"/>
  <c r="KV565" i="69"/>
  <c r="KU565" i="69"/>
  <c r="KT565" i="69"/>
  <c r="KS565" i="69"/>
  <c r="KR565" i="69"/>
  <c r="KQ565" i="69"/>
  <c r="KP565" i="69"/>
  <c r="KO565" i="69"/>
  <c r="KN565" i="69"/>
  <c r="LS564" i="69"/>
  <c r="LR564" i="69"/>
  <c r="LQ564" i="69"/>
  <c r="LP564" i="69"/>
  <c r="LO564" i="69"/>
  <c r="LN564" i="69"/>
  <c r="LM564" i="69"/>
  <c r="LL564" i="69"/>
  <c r="LK564" i="69"/>
  <c r="LJ564" i="69"/>
  <c r="LI564" i="69"/>
  <c r="LH564" i="69"/>
  <c r="LG564" i="69"/>
  <c r="LF564" i="69"/>
  <c r="LE564" i="69"/>
  <c r="LD564" i="69"/>
  <c r="LC564" i="69"/>
  <c r="LB564" i="69"/>
  <c r="LA564" i="69"/>
  <c r="KZ564" i="69"/>
  <c r="KY564" i="69"/>
  <c r="KX564" i="69"/>
  <c r="KW564" i="69"/>
  <c r="KV564" i="69"/>
  <c r="KU564" i="69"/>
  <c r="KT564" i="69"/>
  <c r="KS564" i="69"/>
  <c r="KR564" i="69"/>
  <c r="KQ564" i="69"/>
  <c r="KP564" i="69"/>
  <c r="KO564" i="69"/>
  <c r="KN564" i="69"/>
  <c r="LS563" i="69"/>
  <c r="LR563" i="69"/>
  <c r="LQ563" i="69"/>
  <c r="LP563" i="69"/>
  <c r="LO563" i="69"/>
  <c r="LN563" i="69"/>
  <c r="LM563" i="69"/>
  <c r="LL563" i="69"/>
  <c r="LK563" i="69"/>
  <c r="LJ563" i="69"/>
  <c r="LI563" i="69"/>
  <c r="LH563" i="69"/>
  <c r="LG563" i="69"/>
  <c r="LF563" i="69"/>
  <c r="LE563" i="69"/>
  <c r="LD563" i="69"/>
  <c r="LC563" i="69"/>
  <c r="LB563" i="69"/>
  <c r="LA563" i="69"/>
  <c r="KZ563" i="69"/>
  <c r="KY563" i="69"/>
  <c r="KX563" i="69"/>
  <c r="KW563" i="69"/>
  <c r="KV563" i="69"/>
  <c r="KU563" i="69"/>
  <c r="KT563" i="69"/>
  <c r="KS563" i="69"/>
  <c r="KR563" i="69"/>
  <c r="KQ563" i="69"/>
  <c r="KP563" i="69"/>
  <c r="KO563" i="69"/>
  <c r="KN563" i="69"/>
  <c r="LS562" i="69"/>
  <c r="LR562" i="69"/>
  <c r="LQ562" i="69"/>
  <c r="LP562" i="69"/>
  <c r="LO562" i="69"/>
  <c r="LN562" i="69"/>
  <c r="LM562" i="69"/>
  <c r="LL562" i="69"/>
  <c r="LK562" i="69"/>
  <c r="LJ562" i="69"/>
  <c r="LI562" i="69"/>
  <c r="LH562" i="69"/>
  <c r="LG562" i="69"/>
  <c r="LF562" i="69"/>
  <c r="LE562" i="69"/>
  <c r="LD562" i="69"/>
  <c r="LC562" i="69"/>
  <c r="LB562" i="69"/>
  <c r="LA562" i="69"/>
  <c r="KZ562" i="69"/>
  <c r="KY562" i="69"/>
  <c r="KX562" i="69"/>
  <c r="KW562" i="69"/>
  <c r="KV562" i="69"/>
  <c r="KU562" i="69"/>
  <c r="KT562" i="69"/>
  <c r="KS562" i="69"/>
  <c r="KR562" i="69"/>
  <c r="KQ562" i="69"/>
  <c r="KP562" i="69"/>
  <c r="KO562" i="69"/>
  <c r="KN562" i="69"/>
  <c r="LS561" i="69"/>
  <c r="LR561" i="69"/>
  <c r="LQ561" i="69"/>
  <c r="LP561" i="69"/>
  <c r="LO561" i="69"/>
  <c r="LN561" i="69"/>
  <c r="LM561" i="69"/>
  <c r="LL561" i="69"/>
  <c r="LK561" i="69"/>
  <c r="LJ561" i="69"/>
  <c r="LI561" i="69"/>
  <c r="LH561" i="69"/>
  <c r="LG561" i="69"/>
  <c r="LF561" i="69"/>
  <c r="LE561" i="69"/>
  <c r="LD561" i="69"/>
  <c r="LC561" i="69"/>
  <c r="LB561" i="69"/>
  <c r="LA561" i="69"/>
  <c r="KZ561" i="69"/>
  <c r="KY561" i="69"/>
  <c r="KX561" i="69"/>
  <c r="KW561" i="69"/>
  <c r="KV561" i="69"/>
  <c r="KU561" i="69"/>
  <c r="KT561" i="69"/>
  <c r="KS561" i="69"/>
  <c r="KR561" i="69"/>
  <c r="KQ561" i="69"/>
  <c r="KP561" i="69"/>
  <c r="KO561" i="69"/>
  <c r="KN561" i="69"/>
  <c r="LS560" i="69"/>
  <c r="LR560" i="69"/>
  <c r="LQ560" i="69"/>
  <c r="LP560" i="69"/>
  <c r="LO560" i="69"/>
  <c r="LN560" i="69"/>
  <c r="LM560" i="69"/>
  <c r="LL560" i="69"/>
  <c r="LK560" i="69"/>
  <c r="LJ560" i="69"/>
  <c r="LI560" i="69"/>
  <c r="LH560" i="69"/>
  <c r="LG560" i="69"/>
  <c r="LF560" i="69"/>
  <c r="LE560" i="69"/>
  <c r="LD560" i="69"/>
  <c r="LC560" i="69"/>
  <c r="LB560" i="69"/>
  <c r="LA560" i="69"/>
  <c r="KZ560" i="69"/>
  <c r="KY560" i="69"/>
  <c r="KX560" i="69"/>
  <c r="KW560" i="69"/>
  <c r="KV560" i="69"/>
  <c r="KU560" i="69"/>
  <c r="KT560" i="69"/>
  <c r="KS560" i="69"/>
  <c r="KR560" i="69"/>
  <c r="KQ560" i="69"/>
  <c r="KP560" i="69"/>
  <c r="KO560" i="69"/>
  <c r="KN560" i="69"/>
  <c r="LS559" i="69"/>
  <c r="LR559" i="69"/>
  <c r="LQ559" i="69"/>
  <c r="LP559" i="69"/>
  <c r="LO559" i="69"/>
  <c r="LN559" i="69"/>
  <c r="LM559" i="69"/>
  <c r="LL559" i="69"/>
  <c r="LK559" i="69"/>
  <c r="LJ559" i="69"/>
  <c r="LI559" i="69"/>
  <c r="LH559" i="69"/>
  <c r="LG559" i="69"/>
  <c r="LF559" i="69"/>
  <c r="LE559" i="69"/>
  <c r="LD559" i="69"/>
  <c r="LC559" i="69"/>
  <c r="LB559" i="69"/>
  <c r="LA559" i="69"/>
  <c r="KZ559" i="69"/>
  <c r="KY559" i="69"/>
  <c r="KX559" i="69"/>
  <c r="KW559" i="69"/>
  <c r="KV559" i="69"/>
  <c r="KU559" i="69"/>
  <c r="KT559" i="69"/>
  <c r="KS559" i="69"/>
  <c r="KR559" i="69"/>
  <c r="KQ559" i="69"/>
  <c r="KP559" i="69"/>
  <c r="KO559" i="69"/>
  <c r="KN559" i="69"/>
  <c r="LS558" i="69"/>
  <c r="LR558" i="69"/>
  <c r="LQ558" i="69"/>
  <c r="LP558" i="69"/>
  <c r="LO558" i="69"/>
  <c r="LN558" i="69"/>
  <c r="LM558" i="69"/>
  <c r="LL558" i="69"/>
  <c r="LK558" i="69"/>
  <c r="LJ558" i="69"/>
  <c r="LI558" i="69"/>
  <c r="LH558" i="69"/>
  <c r="LG558" i="69"/>
  <c r="LF558" i="69"/>
  <c r="LE558" i="69"/>
  <c r="LD558" i="69"/>
  <c r="LC558" i="69"/>
  <c r="LB558" i="69"/>
  <c r="LA558" i="69"/>
  <c r="KZ558" i="69"/>
  <c r="KY558" i="69"/>
  <c r="KX558" i="69"/>
  <c r="KW558" i="69"/>
  <c r="KV558" i="69"/>
  <c r="KU558" i="69"/>
  <c r="KT558" i="69"/>
  <c r="KS558" i="69"/>
  <c r="KR558" i="69"/>
  <c r="KQ558" i="69"/>
  <c r="KP558" i="69"/>
  <c r="KO558" i="69"/>
  <c r="KN558" i="69"/>
  <c r="LS557" i="69"/>
  <c r="LR557" i="69"/>
  <c r="LQ557" i="69"/>
  <c r="LP557" i="69"/>
  <c r="LO557" i="69"/>
  <c r="LN557" i="69"/>
  <c r="LM557" i="69"/>
  <c r="LL557" i="69"/>
  <c r="LK557" i="69"/>
  <c r="LJ557" i="69"/>
  <c r="LI557" i="69"/>
  <c r="LH557" i="69"/>
  <c r="LG557" i="69"/>
  <c r="LF557" i="69"/>
  <c r="LE557" i="69"/>
  <c r="LD557" i="69"/>
  <c r="LC557" i="69"/>
  <c r="LB557" i="69"/>
  <c r="LA557" i="69"/>
  <c r="KZ557" i="69"/>
  <c r="KY557" i="69"/>
  <c r="KX557" i="69"/>
  <c r="KW557" i="69"/>
  <c r="KV557" i="69"/>
  <c r="KU557" i="69"/>
  <c r="KT557" i="69"/>
  <c r="KS557" i="69"/>
  <c r="KR557" i="69"/>
  <c r="KQ557" i="69"/>
  <c r="KP557" i="69"/>
  <c r="KO557" i="69"/>
  <c r="KN557" i="69"/>
  <c r="LS556" i="69"/>
  <c r="LR556" i="69"/>
  <c r="LQ556" i="69"/>
  <c r="LP556" i="69"/>
  <c r="LO556" i="69"/>
  <c r="LN556" i="69"/>
  <c r="LM556" i="69"/>
  <c r="LL556" i="69"/>
  <c r="LK556" i="69"/>
  <c r="LJ556" i="69"/>
  <c r="LI556" i="69"/>
  <c r="LH556" i="69"/>
  <c r="LG556" i="69"/>
  <c r="LF556" i="69"/>
  <c r="LE556" i="69"/>
  <c r="LD556" i="69"/>
  <c r="LC556" i="69"/>
  <c r="LB556" i="69"/>
  <c r="LA556" i="69"/>
  <c r="KZ556" i="69"/>
  <c r="KY556" i="69"/>
  <c r="KX556" i="69"/>
  <c r="KW556" i="69"/>
  <c r="KV556" i="69"/>
  <c r="KU556" i="69"/>
  <c r="KT556" i="69"/>
  <c r="KS556" i="69"/>
  <c r="KR556" i="69"/>
  <c r="KQ556" i="69"/>
  <c r="KP556" i="69"/>
  <c r="KO556" i="69"/>
  <c r="KN556" i="69"/>
  <c r="LS555" i="69"/>
  <c r="LR555" i="69"/>
  <c r="LQ555" i="69"/>
  <c r="LP555" i="69"/>
  <c r="LO555" i="69"/>
  <c r="LN555" i="69"/>
  <c r="LM555" i="69"/>
  <c r="LL555" i="69"/>
  <c r="LK555" i="69"/>
  <c r="LJ555" i="69"/>
  <c r="LI555" i="69"/>
  <c r="LH555" i="69"/>
  <c r="LG555" i="69"/>
  <c r="LF555" i="69"/>
  <c r="LE555" i="69"/>
  <c r="LD555" i="69"/>
  <c r="LC555" i="69"/>
  <c r="LB555" i="69"/>
  <c r="LA555" i="69"/>
  <c r="KZ555" i="69"/>
  <c r="KY555" i="69"/>
  <c r="KX555" i="69"/>
  <c r="KW555" i="69"/>
  <c r="KV555" i="69"/>
  <c r="KU555" i="69"/>
  <c r="KT555" i="69"/>
  <c r="KS555" i="69"/>
  <c r="KR555" i="69"/>
  <c r="KQ555" i="69"/>
  <c r="KP555" i="69"/>
  <c r="KO555" i="69"/>
  <c r="KN555" i="69"/>
  <c r="LS554" i="69"/>
  <c r="LR554" i="69"/>
  <c r="LQ554" i="69"/>
  <c r="LP554" i="69"/>
  <c r="LO554" i="69"/>
  <c r="LN554" i="69"/>
  <c r="LM554" i="69"/>
  <c r="LL554" i="69"/>
  <c r="LK554" i="69"/>
  <c r="LJ554" i="69"/>
  <c r="LI554" i="69"/>
  <c r="LH554" i="69"/>
  <c r="LG554" i="69"/>
  <c r="LF554" i="69"/>
  <c r="LE554" i="69"/>
  <c r="LD554" i="69"/>
  <c r="LC554" i="69"/>
  <c r="LB554" i="69"/>
  <c r="LA554" i="69"/>
  <c r="KZ554" i="69"/>
  <c r="KY554" i="69"/>
  <c r="KX554" i="69"/>
  <c r="KW554" i="69"/>
  <c r="KV554" i="69"/>
  <c r="KU554" i="69"/>
  <c r="KT554" i="69"/>
  <c r="KS554" i="69"/>
  <c r="KR554" i="69"/>
  <c r="KQ554" i="69"/>
  <c r="KP554" i="69"/>
  <c r="KO554" i="69"/>
  <c r="KN554" i="69"/>
  <c r="LS553" i="69"/>
  <c r="LR553" i="69"/>
  <c r="LQ553" i="69"/>
  <c r="LP553" i="69"/>
  <c r="LO553" i="69"/>
  <c r="LN553" i="69"/>
  <c r="LM553" i="69"/>
  <c r="LL553" i="69"/>
  <c r="LK553" i="69"/>
  <c r="LJ553" i="69"/>
  <c r="LI553" i="69"/>
  <c r="LH553" i="69"/>
  <c r="LG553" i="69"/>
  <c r="LF553" i="69"/>
  <c r="LE553" i="69"/>
  <c r="LD553" i="69"/>
  <c r="LC553" i="69"/>
  <c r="LB553" i="69"/>
  <c r="LA553" i="69"/>
  <c r="KZ553" i="69"/>
  <c r="KY553" i="69"/>
  <c r="KX553" i="69"/>
  <c r="KW553" i="69"/>
  <c r="KV553" i="69"/>
  <c r="KU553" i="69"/>
  <c r="KT553" i="69"/>
  <c r="KS553" i="69"/>
  <c r="KR553" i="69"/>
  <c r="KQ553" i="69"/>
  <c r="KP553" i="69"/>
  <c r="KO553" i="69"/>
  <c r="KN553" i="69"/>
  <c r="LS552" i="69"/>
  <c r="LR552" i="69"/>
  <c r="LQ552" i="69"/>
  <c r="LP552" i="69"/>
  <c r="LO552" i="69"/>
  <c r="LN552" i="69"/>
  <c r="LM552" i="69"/>
  <c r="LL552" i="69"/>
  <c r="LK552" i="69"/>
  <c r="LJ552" i="69"/>
  <c r="LI552" i="69"/>
  <c r="LH552" i="69"/>
  <c r="LG552" i="69"/>
  <c r="LF552" i="69"/>
  <c r="LE552" i="69"/>
  <c r="LD552" i="69"/>
  <c r="LC552" i="69"/>
  <c r="LB552" i="69"/>
  <c r="LA552" i="69"/>
  <c r="KZ552" i="69"/>
  <c r="KY552" i="69"/>
  <c r="KX552" i="69"/>
  <c r="KW552" i="69"/>
  <c r="KV552" i="69"/>
  <c r="KU552" i="69"/>
  <c r="KT552" i="69"/>
  <c r="KS552" i="69"/>
  <c r="KR552" i="69"/>
  <c r="KQ552" i="69"/>
  <c r="KP552" i="69"/>
  <c r="KO552" i="69"/>
  <c r="KN552" i="69"/>
  <c r="LS551" i="69"/>
  <c r="LR551" i="69"/>
  <c r="LQ551" i="69"/>
  <c r="LP551" i="69"/>
  <c r="LO551" i="69"/>
  <c r="LN551" i="69"/>
  <c r="LM551" i="69"/>
  <c r="LL551" i="69"/>
  <c r="LK551" i="69"/>
  <c r="LJ551" i="69"/>
  <c r="LI551" i="69"/>
  <c r="LH551" i="69"/>
  <c r="LG551" i="69"/>
  <c r="LF551" i="69"/>
  <c r="LE551" i="69"/>
  <c r="LD551" i="69"/>
  <c r="LC551" i="69"/>
  <c r="LB551" i="69"/>
  <c r="LA551" i="69"/>
  <c r="KZ551" i="69"/>
  <c r="KY551" i="69"/>
  <c r="KX551" i="69"/>
  <c r="KW551" i="69"/>
  <c r="KV551" i="69"/>
  <c r="KU551" i="69"/>
  <c r="KT551" i="69"/>
  <c r="KS551" i="69"/>
  <c r="KR551" i="69"/>
  <c r="KQ551" i="69"/>
  <c r="KP551" i="69"/>
  <c r="KO551" i="69"/>
  <c r="KN551" i="69"/>
  <c r="LS550" i="69"/>
  <c r="LR550" i="69"/>
  <c r="LQ550" i="69"/>
  <c r="LP550" i="69"/>
  <c r="LO550" i="69"/>
  <c r="LN550" i="69"/>
  <c r="LM550" i="69"/>
  <c r="LL550" i="69"/>
  <c r="LK550" i="69"/>
  <c r="LJ550" i="69"/>
  <c r="LI550" i="69"/>
  <c r="LH550" i="69"/>
  <c r="LG550" i="69"/>
  <c r="LF550" i="69"/>
  <c r="LE550" i="69"/>
  <c r="LD550" i="69"/>
  <c r="LC550" i="69"/>
  <c r="LB550" i="69"/>
  <c r="LA550" i="69"/>
  <c r="KZ550" i="69"/>
  <c r="KY550" i="69"/>
  <c r="KX550" i="69"/>
  <c r="KW550" i="69"/>
  <c r="KV550" i="69"/>
  <c r="KU550" i="69"/>
  <c r="KT550" i="69"/>
  <c r="KS550" i="69"/>
  <c r="KR550" i="69"/>
  <c r="KQ550" i="69"/>
  <c r="KP550" i="69"/>
  <c r="KO550" i="69"/>
  <c r="KN550" i="69"/>
  <c r="LS549" i="69"/>
  <c r="LR549" i="69"/>
  <c r="LQ549" i="69"/>
  <c r="LP549" i="69"/>
  <c r="LO549" i="69"/>
  <c r="LN549" i="69"/>
  <c r="LM549" i="69"/>
  <c r="LL549" i="69"/>
  <c r="LK549" i="69"/>
  <c r="LJ549" i="69"/>
  <c r="LI549" i="69"/>
  <c r="LH549" i="69"/>
  <c r="LG549" i="69"/>
  <c r="LF549" i="69"/>
  <c r="LE549" i="69"/>
  <c r="LD549" i="69"/>
  <c r="LC549" i="69"/>
  <c r="LB549" i="69"/>
  <c r="LA549" i="69"/>
  <c r="KZ549" i="69"/>
  <c r="KY549" i="69"/>
  <c r="KX549" i="69"/>
  <c r="KW549" i="69"/>
  <c r="KV549" i="69"/>
  <c r="KU549" i="69"/>
  <c r="KT549" i="69"/>
  <c r="KS549" i="69"/>
  <c r="KR549" i="69"/>
  <c r="KQ549" i="69"/>
  <c r="KP549" i="69"/>
  <c r="KO549" i="69"/>
  <c r="KN549" i="69"/>
  <c r="LS548" i="69"/>
  <c r="LR548" i="69"/>
  <c r="LQ548" i="69"/>
  <c r="LP548" i="69"/>
  <c r="LO548" i="69"/>
  <c r="LN548" i="69"/>
  <c r="LM548" i="69"/>
  <c r="LL548" i="69"/>
  <c r="LK548" i="69"/>
  <c r="LJ548" i="69"/>
  <c r="LI548" i="69"/>
  <c r="LH548" i="69"/>
  <c r="LG548" i="69"/>
  <c r="LF548" i="69"/>
  <c r="LE548" i="69"/>
  <c r="LD548" i="69"/>
  <c r="LC548" i="69"/>
  <c r="LB548" i="69"/>
  <c r="LA548" i="69"/>
  <c r="KZ548" i="69"/>
  <c r="KY548" i="69"/>
  <c r="KX548" i="69"/>
  <c r="KW548" i="69"/>
  <c r="KV548" i="69"/>
  <c r="KU548" i="69"/>
  <c r="KT548" i="69"/>
  <c r="KS548" i="69"/>
  <c r="KR548" i="69"/>
  <c r="KQ548" i="69"/>
  <c r="KP548" i="69"/>
  <c r="KO548" i="69"/>
  <c r="KN548" i="69"/>
  <c r="LS547" i="69"/>
  <c r="LR547" i="69"/>
  <c r="LQ547" i="69"/>
  <c r="LP547" i="69"/>
  <c r="LO547" i="69"/>
  <c r="LN547" i="69"/>
  <c r="LM547" i="69"/>
  <c r="LL547" i="69"/>
  <c r="LK547" i="69"/>
  <c r="LJ547" i="69"/>
  <c r="LI547" i="69"/>
  <c r="LH547" i="69"/>
  <c r="LG547" i="69"/>
  <c r="LF547" i="69"/>
  <c r="LE547" i="69"/>
  <c r="LD547" i="69"/>
  <c r="LC547" i="69"/>
  <c r="LB547" i="69"/>
  <c r="LA547" i="69"/>
  <c r="KZ547" i="69"/>
  <c r="KY547" i="69"/>
  <c r="KX547" i="69"/>
  <c r="KW547" i="69"/>
  <c r="KV547" i="69"/>
  <c r="KU547" i="69"/>
  <c r="KT547" i="69"/>
  <c r="KS547" i="69"/>
  <c r="KR547" i="69"/>
  <c r="KQ547" i="69"/>
  <c r="KP547" i="69"/>
  <c r="KO547" i="69"/>
  <c r="KN547" i="69"/>
  <c r="LS546" i="69"/>
  <c r="LR546" i="69"/>
  <c r="LQ546" i="69"/>
  <c r="LP546" i="69"/>
  <c r="LO546" i="69"/>
  <c r="LN546" i="69"/>
  <c r="LM546" i="69"/>
  <c r="LL546" i="69"/>
  <c r="LK546" i="69"/>
  <c r="LJ546" i="69"/>
  <c r="LI546" i="69"/>
  <c r="LH546" i="69"/>
  <c r="LG546" i="69"/>
  <c r="LF546" i="69"/>
  <c r="LE546" i="69"/>
  <c r="LD546" i="69"/>
  <c r="LC546" i="69"/>
  <c r="LB546" i="69"/>
  <c r="LA546" i="69"/>
  <c r="KZ546" i="69"/>
  <c r="KY546" i="69"/>
  <c r="KX546" i="69"/>
  <c r="KW546" i="69"/>
  <c r="KV546" i="69"/>
  <c r="KU546" i="69"/>
  <c r="KT546" i="69"/>
  <c r="KS546" i="69"/>
  <c r="KR546" i="69"/>
  <c r="KQ546" i="69"/>
  <c r="KP546" i="69"/>
  <c r="KO546" i="69"/>
  <c r="KN546" i="69"/>
  <c r="LS545" i="69"/>
  <c r="LR545" i="69"/>
  <c r="LQ545" i="69"/>
  <c r="LP545" i="69"/>
  <c r="LO545" i="69"/>
  <c r="LN545" i="69"/>
  <c r="LM545" i="69"/>
  <c r="LL545" i="69"/>
  <c r="LK545" i="69"/>
  <c r="LJ545" i="69"/>
  <c r="LI545" i="69"/>
  <c r="LH545" i="69"/>
  <c r="LG545" i="69"/>
  <c r="LF545" i="69"/>
  <c r="LE545" i="69"/>
  <c r="LD545" i="69"/>
  <c r="LC545" i="69"/>
  <c r="LB545" i="69"/>
  <c r="LA545" i="69"/>
  <c r="KZ545" i="69"/>
  <c r="KY545" i="69"/>
  <c r="KX545" i="69"/>
  <c r="KW545" i="69"/>
  <c r="KV545" i="69"/>
  <c r="KU545" i="69"/>
  <c r="KT545" i="69"/>
  <c r="KS545" i="69"/>
  <c r="KR545" i="69"/>
  <c r="KQ545" i="69"/>
  <c r="KP545" i="69"/>
  <c r="KO545" i="69"/>
  <c r="KN545" i="69"/>
  <c r="LS544" i="69"/>
  <c r="LR544" i="69"/>
  <c r="LQ544" i="69"/>
  <c r="LP544" i="69"/>
  <c r="LO544" i="69"/>
  <c r="LN544" i="69"/>
  <c r="LM544" i="69"/>
  <c r="LL544" i="69"/>
  <c r="LK544" i="69"/>
  <c r="LJ544" i="69"/>
  <c r="LI544" i="69"/>
  <c r="LH544" i="69"/>
  <c r="LG544" i="69"/>
  <c r="LF544" i="69"/>
  <c r="LE544" i="69"/>
  <c r="LD544" i="69"/>
  <c r="LC544" i="69"/>
  <c r="LB544" i="69"/>
  <c r="LA544" i="69"/>
  <c r="KZ544" i="69"/>
  <c r="KY544" i="69"/>
  <c r="KX544" i="69"/>
  <c r="KW544" i="69"/>
  <c r="KV544" i="69"/>
  <c r="KU544" i="69"/>
  <c r="KT544" i="69"/>
  <c r="KS544" i="69"/>
  <c r="KR544" i="69"/>
  <c r="KQ544" i="69"/>
  <c r="KP544" i="69"/>
  <c r="KO544" i="69"/>
  <c r="KN544" i="69"/>
  <c r="LS543" i="69"/>
  <c r="LR543" i="69"/>
  <c r="LQ543" i="69"/>
  <c r="LP543" i="69"/>
  <c r="LO543" i="69"/>
  <c r="LN543" i="69"/>
  <c r="LM543" i="69"/>
  <c r="LL543" i="69"/>
  <c r="LK543" i="69"/>
  <c r="LJ543" i="69"/>
  <c r="LI543" i="69"/>
  <c r="LH543" i="69"/>
  <c r="LG543" i="69"/>
  <c r="LF543" i="69"/>
  <c r="LE543" i="69"/>
  <c r="LD543" i="69"/>
  <c r="LC543" i="69"/>
  <c r="LB543" i="69"/>
  <c r="LA543" i="69"/>
  <c r="KZ543" i="69"/>
  <c r="KY543" i="69"/>
  <c r="KX543" i="69"/>
  <c r="KW543" i="69"/>
  <c r="KV543" i="69"/>
  <c r="KU543" i="69"/>
  <c r="KT543" i="69"/>
  <c r="KS543" i="69"/>
  <c r="KR543" i="69"/>
  <c r="KQ543" i="69"/>
  <c r="KP543" i="69"/>
  <c r="KO543" i="69"/>
  <c r="KN543" i="69"/>
  <c r="LS542" i="69"/>
  <c r="LR542" i="69"/>
  <c r="LQ542" i="69"/>
  <c r="LP542" i="69"/>
  <c r="LO542" i="69"/>
  <c r="LN542" i="69"/>
  <c r="LM542" i="69"/>
  <c r="LL542" i="69"/>
  <c r="LK542" i="69"/>
  <c r="LJ542" i="69"/>
  <c r="LI542" i="69"/>
  <c r="LH542" i="69"/>
  <c r="LG542" i="69"/>
  <c r="LF542" i="69"/>
  <c r="LE542" i="69"/>
  <c r="LD542" i="69"/>
  <c r="LC542" i="69"/>
  <c r="LB542" i="69"/>
  <c r="LA542" i="69"/>
  <c r="KZ542" i="69"/>
  <c r="KY542" i="69"/>
  <c r="KX542" i="69"/>
  <c r="KW542" i="69"/>
  <c r="KV542" i="69"/>
  <c r="KU542" i="69"/>
  <c r="KT542" i="69"/>
  <c r="KS542" i="69"/>
  <c r="KR542" i="69"/>
  <c r="KQ542" i="69"/>
  <c r="KP542" i="69"/>
  <c r="KO542" i="69"/>
  <c r="KN542" i="69"/>
  <c r="LS541" i="69"/>
  <c r="LR541" i="69"/>
  <c r="LQ541" i="69"/>
  <c r="LP541" i="69"/>
  <c r="LO541" i="69"/>
  <c r="LN541" i="69"/>
  <c r="LM541" i="69"/>
  <c r="LL541" i="69"/>
  <c r="LK541" i="69"/>
  <c r="LJ541" i="69"/>
  <c r="LI541" i="69"/>
  <c r="LH541" i="69"/>
  <c r="LG541" i="69"/>
  <c r="LF541" i="69"/>
  <c r="LE541" i="69"/>
  <c r="LD541" i="69"/>
  <c r="LC541" i="69"/>
  <c r="LB541" i="69"/>
  <c r="LA541" i="69"/>
  <c r="KZ541" i="69"/>
  <c r="KY541" i="69"/>
  <c r="KX541" i="69"/>
  <c r="KW541" i="69"/>
  <c r="KV541" i="69"/>
  <c r="KU541" i="69"/>
  <c r="KT541" i="69"/>
  <c r="KS541" i="69"/>
  <c r="KR541" i="69"/>
  <c r="KQ541" i="69"/>
  <c r="KP541" i="69"/>
  <c r="KO541" i="69"/>
  <c r="KN541" i="69"/>
  <c r="LS540" i="69"/>
  <c r="LR540" i="69"/>
  <c r="LQ540" i="69"/>
  <c r="LP540" i="69"/>
  <c r="LO540" i="69"/>
  <c r="LN540" i="69"/>
  <c r="LM540" i="69"/>
  <c r="LL540" i="69"/>
  <c r="LK540" i="69"/>
  <c r="LJ540" i="69"/>
  <c r="LI540" i="69"/>
  <c r="LH540" i="69"/>
  <c r="LG540" i="69"/>
  <c r="LF540" i="69"/>
  <c r="LE540" i="69"/>
  <c r="LD540" i="69"/>
  <c r="LC540" i="69"/>
  <c r="LB540" i="69"/>
  <c r="LA540" i="69"/>
  <c r="KZ540" i="69"/>
  <c r="KY540" i="69"/>
  <c r="KX540" i="69"/>
  <c r="KW540" i="69"/>
  <c r="KV540" i="69"/>
  <c r="KU540" i="69"/>
  <c r="KT540" i="69"/>
  <c r="KS540" i="69"/>
  <c r="KR540" i="69"/>
  <c r="KQ540" i="69"/>
  <c r="KP540" i="69"/>
  <c r="KO540" i="69"/>
  <c r="KN540" i="69"/>
  <c r="LS539" i="69"/>
  <c r="LR539" i="69"/>
  <c r="LQ539" i="69"/>
  <c r="LP539" i="69"/>
  <c r="LO539" i="69"/>
  <c r="LN539" i="69"/>
  <c r="LM539" i="69"/>
  <c r="LL539" i="69"/>
  <c r="LK539" i="69"/>
  <c r="LJ539" i="69"/>
  <c r="LI539" i="69"/>
  <c r="LH539" i="69"/>
  <c r="LG539" i="69"/>
  <c r="LF539" i="69"/>
  <c r="LE539" i="69"/>
  <c r="LD539" i="69"/>
  <c r="LC539" i="69"/>
  <c r="LB539" i="69"/>
  <c r="LA539" i="69"/>
  <c r="KZ539" i="69"/>
  <c r="KY539" i="69"/>
  <c r="KX539" i="69"/>
  <c r="KW539" i="69"/>
  <c r="KV539" i="69"/>
  <c r="KU539" i="69"/>
  <c r="KT539" i="69"/>
  <c r="KS539" i="69"/>
  <c r="KR539" i="69"/>
  <c r="KQ539" i="69"/>
  <c r="KP539" i="69"/>
  <c r="KO539" i="69"/>
  <c r="KN539" i="69"/>
  <c r="LS538" i="69"/>
  <c r="LR538" i="69"/>
  <c r="LQ538" i="69"/>
  <c r="LP538" i="69"/>
  <c r="LO538" i="69"/>
  <c r="LN538" i="69"/>
  <c r="LM538" i="69"/>
  <c r="LL538" i="69"/>
  <c r="LK538" i="69"/>
  <c r="LJ538" i="69"/>
  <c r="LI538" i="69"/>
  <c r="LH538" i="69"/>
  <c r="LG538" i="69"/>
  <c r="LF538" i="69"/>
  <c r="LE538" i="69"/>
  <c r="LD538" i="69"/>
  <c r="LC538" i="69"/>
  <c r="LB538" i="69"/>
  <c r="LA538" i="69"/>
  <c r="KZ538" i="69"/>
  <c r="KY538" i="69"/>
  <c r="KX538" i="69"/>
  <c r="KW538" i="69"/>
  <c r="KV538" i="69"/>
  <c r="KU538" i="69"/>
  <c r="KT538" i="69"/>
  <c r="KS538" i="69"/>
  <c r="KR538" i="69"/>
  <c r="KQ538" i="69"/>
  <c r="KP538" i="69"/>
  <c r="KO538" i="69"/>
  <c r="KN538" i="69"/>
  <c r="LS537" i="69"/>
  <c r="LR537" i="69"/>
  <c r="LQ537" i="69"/>
  <c r="LP537" i="69"/>
  <c r="LO537" i="69"/>
  <c r="LN537" i="69"/>
  <c r="LM537" i="69"/>
  <c r="LL537" i="69"/>
  <c r="LK537" i="69"/>
  <c r="LJ537" i="69"/>
  <c r="LI537" i="69"/>
  <c r="LH537" i="69"/>
  <c r="LG537" i="69"/>
  <c r="LF537" i="69"/>
  <c r="LE537" i="69"/>
  <c r="LD537" i="69"/>
  <c r="LC537" i="69"/>
  <c r="LB537" i="69"/>
  <c r="LA537" i="69"/>
  <c r="KZ537" i="69"/>
  <c r="KY537" i="69"/>
  <c r="KX537" i="69"/>
  <c r="KW537" i="69"/>
  <c r="KV537" i="69"/>
  <c r="KU537" i="69"/>
  <c r="KT537" i="69"/>
  <c r="KS537" i="69"/>
  <c r="KR537" i="69"/>
  <c r="KQ537" i="69"/>
  <c r="KP537" i="69"/>
  <c r="KO537" i="69"/>
  <c r="KN537" i="69"/>
  <c r="LS536" i="69"/>
  <c r="LR536" i="69"/>
  <c r="LQ536" i="69"/>
  <c r="LP536" i="69"/>
  <c r="LO536" i="69"/>
  <c r="LN536" i="69"/>
  <c r="LM536" i="69"/>
  <c r="LL536" i="69"/>
  <c r="LK536" i="69"/>
  <c r="LJ536" i="69"/>
  <c r="LI536" i="69"/>
  <c r="LH536" i="69"/>
  <c r="LG536" i="69"/>
  <c r="LF536" i="69"/>
  <c r="LE536" i="69"/>
  <c r="LD536" i="69"/>
  <c r="LC536" i="69"/>
  <c r="LB536" i="69"/>
  <c r="LA536" i="69"/>
  <c r="KZ536" i="69"/>
  <c r="KY536" i="69"/>
  <c r="KX536" i="69"/>
  <c r="KW536" i="69"/>
  <c r="KV536" i="69"/>
  <c r="KU536" i="69"/>
  <c r="KT536" i="69"/>
  <c r="KS536" i="69"/>
  <c r="KR536" i="69"/>
  <c r="KQ536" i="69"/>
  <c r="KP536" i="69"/>
  <c r="KO536" i="69"/>
  <c r="KN536" i="69"/>
  <c r="LS535" i="69"/>
  <c r="LR535" i="69"/>
  <c r="LQ535" i="69"/>
  <c r="LP535" i="69"/>
  <c r="LO535" i="69"/>
  <c r="LN535" i="69"/>
  <c r="LM535" i="69"/>
  <c r="LL535" i="69"/>
  <c r="LK535" i="69"/>
  <c r="LJ535" i="69"/>
  <c r="LI535" i="69"/>
  <c r="LH535" i="69"/>
  <c r="LG535" i="69"/>
  <c r="LF535" i="69"/>
  <c r="LE535" i="69"/>
  <c r="LD535" i="69"/>
  <c r="LC535" i="69"/>
  <c r="LB535" i="69"/>
  <c r="LA535" i="69"/>
  <c r="KZ535" i="69"/>
  <c r="KY535" i="69"/>
  <c r="KX535" i="69"/>
  <c r="KW535" i="69"/>
  <c r="KV535" i="69"/>
  <c r="KU535" i="69"/>
  <c r="KT535" i="69"/>
  <c r="KS535" i="69"/>
  <c r="KR535" i="69"/>
  <c r="KQ535" i="69"/>
  <c r="KP535" i="69"/>
  <c r="KO535" i="69"/>
  <c r="KN535" i="69"/>
  <c r="LS534" i="69"/>
  <c r="LR534" i="69"/>
  <c r="LQ534" i="69"/>
  <c r="LP534" i="69"/>
  <c r="LO534" i="69"/>
  <c r="LN534" i="69"/>
  <c r="LM534" i="69"/>
  <c r="LL534" i="69"/>
  <c r="LK534" i="69"/>
  <c r="LJ534" i="69"/>
  <c r="LI534" i="69"/>
  <c r="LH534" i="69"/>
  <c r="LG534" i="69"/>
  <c r="LF534" i="69"/>
  <c r="LE534" i="69"/>
  <c r="LD534" i="69"/>
  <c r="LC534" i="69"/>
  <c r="LB534" i="69"/>
  <c r="LA534" i="69"/>
  <c r="KZ534" i="69"/>
  <c r="KY534" i="69"/>
  <c r="KX534" i="69"/>
  <c r="KW534" i="69"/>
  <c r="KV534" i="69"/>
  <c r="KU534" i="69"/>
  <c r="KT534" i="69"/>
  <c r="KS534" i="69"/>
  <c r="KR534" i="69"/>
  <c r="KQ534" i="69"/>
  <c r="KP534" i="69"/>
  <c r="KO534" i="69"/>
  <c r="KN534" i="69"/>
  <c r="LS533" i="69"/>
  <c r="LR533" i="69"/>
  <c r="LQ533" i="69"/>
  <c r="LP533" i="69"/>
  <c r="LO533" i="69"/>
  <c r="LN533" i="69"/>
  <c r="LM533" i="69"/>
  <c r="LL533" i="69"/>
  <c r="LK533" i="69"/>
  <c r="LJ533" i="69"/>
  <c r="LI533" i="69"/>
  <c r="LH533" i="69"/>
  <c r="LG533" i="69"/>
  <c r="LF533" i="69"/>
  <c r="LE533" i="69"/>
  <c r="LD533" i="69"/>
  <c r="LC533" i="69"/>
  <c r="LB533" i="69"/>
  <c r="LA533" i="69"/>
  <c r="KZ533" i="69"/>
  <c r="KY533" i="69"/>
  <c r="KX533" i="69"/>
  <c r="KW533" i="69"/>
  <c r="KV533" i="69"/>
  <c r="KU533" i="69"/>
  <c r="KT533" i="69"/>
  <c r="KS533" i="69"/>
  <c r="KR533" i="69"/>
  <c r="KQ533" i="69"/>
  <c r="KP533" i="69"/>
  <c r="KO533" i="69"/>
  <c r="KN533" i="69"/>
  <c r="LS532" i="69"/>
  <c r="LR532" i="69"/>
  <c r="LQ532" i="69"/>
  <c r="LP532" i="69"/>
  <c r="LO532" i="69"/>
  <c r="LN532" i="69"/>
  <c r="LM532" i="69"/>
  <c r="LL532" i="69"/>
  <c r="LK532" i="69"/>
  <c r="LJ532" i="69"/>
  <c r="LI532" i="69"/>
  <c r="LH532" i="69"/>
  <c r="LG532" i="69"/>
  <c r="LF532" i="69"/>
  <c r="LE532" i="69"/>
  <c r="LD532" i="69"/>
  <c r="LC532" i="69"/>
  <c r="LB532" i="69"/>
  <c r="LA532" i="69"/>
  <c r="KZ532" i="69"/>
  <c r="KY532" i="69"/>
  <c r="KX532" i="69"/>
  <c r="KW532" i="69"/>
  <c r="KV532" i="69"/>
  <c r="KU532" i="69"/>
  <c r="KT532" i="69"/>
  <c r="KS532" i="69"/>
  <c r="KR532" i="69"/>
  <c r="KQ532" i="69"/>
  <c r="KP532" i="69"/>
  <c r="KO532" i="69"/>
  <c r="KN532" i="69"/>
  <c r="LS531" i="69"/>
  <c r="LR531" i="69"/>
  <c r="LQ531" i="69"/>
  <c r="LP531" i="69"/>
  <c r="LO531" i="69"/>
  <c r="LN531" i="69"/>
  <c r="LM531" i="69"/>
  <c r="LL531" i="69"/>
  <c r="LK531" i="69"/>
  <c r="LJ531" i="69"/>
  <c r="LI531" i="69"/>
  <c r="LH531" i="69"/>
  <c r="LG531" i="69"/>
  <c r="LF531" i="69"/>
  <c r="LE531" i="69"/>
  <c r="LD531" i="69"/>
  <c r="LC531" i="69"/>
  <c r="LB531" i="69"/>
  <c r="LA531" i="69"/>
  <c r="KZ531" i="69"/>
  <c r="KY531" i="69"/>
  <c r="KX531" i="69"/>
  <c r="KW531" i="69"/>
  <c r="KV531" i="69"/>
  <c r="KU531" i="69"/>
  <c r="KT531" i="69"/>
  <c r="KS531" i="69"/>
  <c r="KR531" i="69"/>
  <c r="KQ531" i="69"/>
  <c r="KP531" i="69"/>
  <c r="KO531" i="69"/>
  <c r="KN531" i="69"/>
  <c r="LS530" i="69"/>
  <c r="LR530" i="69"/>
  <c r="LQ530" i="69"/>
  <c r="LP530" i="69"/>
  <c r="LO530" i="69"/>
  <c r="LN530" i="69"/>
  <c r="LM530" i="69"/>
  <c r="LL530" i="69"/>
  <c r="LK530" i="69"/>
  <c r="LJ530" i="69"/>
  <c r="LI530" i="69"/>
  <c r="LH530" i="69"/>
  <c r="LG530" i="69"/>
  <c r="LF530" i="69"/>
  <c r="LE530" i="69"/>
  <c r="LD530" i="69"/>
  <c r="LC530" i="69"/>
  <c r="LB530" i="69"/>
  <c r="LA530" i="69"/>
  <c r="KZ530" i="69"/>
  <c r="KY530" i="69"/>
  <c r="KX530" i="69"/>
  <c r="KW530" i="69"/>
  <c r="KV530" i="69"/>
  <c r="KU530" i="69"/>
  <c r="KT530" i="69"/>
  <c r="KS530" i="69"/>
  <c r="KR530" i="69"/>
  <c r="KQ530" i="69"/>
  <c r="KP530" i="69"/>
  <c r="KO530" i="69"/>
  <c r="KN530" i="69"/>
  <c r="LS529" i="69"/>
  <c r="LR529" i="69"/>
  <c r="LQ529" i="69"/>
  <c r="LP529" i="69"/>
  <c r="LO529" i="69"/>
  <c r="LN529" i="69"/>
  <c r="LM529" i="69"/>
  <c r="LL529" i="69"/>
  <c r="LK529" i="69"/>
  <c r="LJ529" i="69"/>
  <c r="LI529" i="69"/>
  <c r="LH529" i="69"/>
  <c r="LG529" i="69"/>
  <c r="LF529" i="69"/>
  <c r="LE529" i="69"/>
  <c r="LD529" i="69"/>
  <c r="LC529" i="69"/>
  <c r="LB529" i="69"/>
  <c r="LA529" i="69"/>
  <c r="KZ529" i="69"/>
  <c r="KY529" i="69"/>
  <c r="KX529" i="69"/>
  <c r="KW529" i="69"/>
  <c r="KV529" i="69"/>
  <c r="KU529" i="69"/>
  <c r="KT529" i="69"/>
  <c r="KS529" i="69"/>
  <c r="KR529" i="69"/>
  <c r="KQ529" i="69"/>
  <c r="KP529" i="69"/>
  <c r="KO529" i="69"/>
  <c r="KN529" i="69"/>
  <c r="LS528" i="69"/>
  <c r="LR528" i="69"/>
  <c r="LQ528" i="69"/>
  <c r="LP528" i="69"/>
  <c r="LO528" i="69"/>
  <c r="LN528" i="69"/>
  <c r="LM528" i="69"/>
  <c r="LL528" i="69"/>
  <c r="LK528" i="69"/>
  <c r="LJ528" i="69"/>
  <c r="LI528" i="69"/>
  <c r="LH528" i="69"/>
  <c r="LG528" i="69"/>
  <c r="LF528" i="69"/>
  <c r="LE528" i="69"/>
  <c r="LD528" i="69"/>
  <c r="LC528" i="69"/>
  <c r="LB528" i="69"/>
  <c r="LA528" i="69"/>
  <c r="KZ528" i="69"/>
  <c r="KY528" i="69"/>
  <c r="KX528" i="69"/>
  <c r="KW528" i="69"/>
  <c r="KV528" i="69"/>
  <c r="KU528" i="69"/>
  <c r="KT528" i="69"/>
  <c r="KS528" i="69"/>
  <c r="KR528" i="69"/>
  <c r="KQ528" i="69"/>
  <c r="KP528" i="69"/>
  <c r="KO528" i="69"/>
  <c r="KN528" i="69"/>
  <c r="LS527" i="69"/>
  <c r="LR527" i="69"/>
  <c r="LQ527" i="69"/>
  <c r="LP527" i="69"/>
  <c r="LO527" i="69"/>
  <c r="LN527" i="69"/>
  <c r="LM527" i="69"/>
  <c r="LL527" i="69"/>
  <c r="LK527" i="69"/>
  <c r="LJ527" i="69"/>
  <c r="LI527" i="69"/>
  <c r="LH527" i="69"/>
  <c r="LG527" i="69"/>
  <c r="LF527" i="69"/>
  <c r="LE527" i="69"/>
  <c r="LD527" i="69"/>
  <c r="LC527" i="69"/>
  <c r="LB527" i="69"/>
  <c r="LA527" i="69"/>
  <c r="KZ527" i="69"/>
  <c r="KY527" i="69"/>
  <c r="KX527" i="69"/>
  <c r="KW527" i="69"/>
  <c r="KV527" i="69"/>
  <c r="KU527" i="69"/>
  <c r="KT527" i="69"/>
  <c r="KS527" i="69"/>
  <c r="KR527" i="69"/>
  <c r="KQ527" i="69"/>
  <c r="KP527" i="69"/>
  <c r="KO527" i="69"/>
  <c r="KN527" i="69"/>
  <c r="LS526" i="69"/>
  <c r="LR526" i="69"/>
  <c r="LQ526" i="69"/>
  <c r="LP526" i="69"/>
  <c r="LO526" i="69"/>
  <c r="LN526" i="69"/>
  <c r="LM526" i="69"/>
  <c r="LL526" i="69"/>
  <c r="LK526" i="69"/>
  <c r="LJ526" i="69"/>
  <c r="LI526" i="69"/>
  <c r="LH526" i="69"/>
  <c r="LG526" i="69"/>
  <c r="LF526" i="69"/>
  <c r="LE526" i="69"/>
  <c r="LD526" i="69"/>
  <c r="LC526" i="69"/>
  <c r="LB526" i="69"/>
  <c r="LA526" i="69"/>
  <c r="KZ526" i="69"/>
  <c r="KY526" i="69"/>
  <c r="KX526" i="69"/>
  <c r="KW526" i="69"/>
  <c r="KV526" i="69"/>
  <c r="KU526" i="69"/>
  <c r="KT526" i="69"/>
  <c r="KS526" i="69"/>
  <c r="KR526" i="69"/>
  <c r="KQ526" i="69"/>
  <c r="KP526" i="69"/>
  <c r="KO526" i="69"/>
  <c r="KN526" i="69"/>
  <c r="LS525" i="69"/>
  <c r="LR525" i="69"/>
  <c r="LQ525" i="69"/>
  <c r="LP525" i="69"/>
  <c r="LO525" i="69"/>
  <c r="LN525" i="69"/>
  <c r="LM525" i="69"/>
  <c r="LL525" i="69"/>
  <c r="LK525" i="69"/>
  <c r="LJ525" i="69"/>
  <c r="LI525" i="69"/>
  <c r="LH525" i="69"/>
  <c r="LG525" i="69"/>
  <c r="LF525" i="69"/>
  <c r="LE525" i="69"/>
  <c r="LD525" i="69"/>
  <c r="LC525" i="69"/>
  <c r="LB525" i="69"/>
  <c r="LA525" i="69"/>
  <c r="KZ525" i="69"/>
  <c r="KY525" i="69"/>
  <c r="KX525" i="69"/>
  <c r="KW525" i="69"/>
  <c r="KV525" i="69"/>
  <c r="KU525" i="69"/>
  <c r="KT525" i="69"/>
  <c r="KS525" i="69"/>
  <c r="KR525" i="69"/>
  <c r="KQ525" i="69"/>
  <c r="KP525" i="69"/>
  <c r="KO525" i="69"/>
  <c r="KN525" i="69"/>
  <c r="LS524" i="69"/>
  <c r="LR524" i="69"/>
  <c r="LQ524" i="69"/>
  <c r="LP524" i="69"/>
  <c r="LO524" i="69"/>
  <c r="LN524" i="69"/>
  <c r="LM524" i="69"/>
  <c r="LL524" i="69"/>
  <c r="LK524" i="69"/>
  <c r="LJ524" i="69"/>
  <c r="LI524" i="69"/>
  <c r="LH524" i="69"/>
  <c r="LG524" i="69"/>
  <c r="LF524" i="69"/>
  <c r="LE524" i="69"/>
  <c r="LD524" i="69"/>
  <c r="LC524" i="69"/>
  <c r="LB524" i="69"/>
  <c r="LA524" i="69"/>
  <c r="KZ524" i="69"/>
  <c r="KY524" i="69"/>
  <c r="KX524" i="69"/>
  <c r="KW524" i="69"/>
  <c r="KV524" i="69"/>
  <c r="KU524" i="69"/>
  <c r="KT524" i="69"/>
  <c r="KS524" i="69"/>
  <c r="KR524" i="69"/>
  <c r="KQ524" i="69"/>
  <c r="KP524" i="69"/>
  <c r="KO524" i="69"/>
  <c r="KN524" i="69"/>
  <c r="LS523" i="69"/>
  <c r="LR523" i="69"/>
  <c r="LQ523" i="69"/>
  <c r="LP523" i="69"/>
  <c r="LO523" i="69"/>
  <c r="LN523" i="69"/>
  <c r="LM523" i="69"/>
  <c r="LL523" i="69"/>
  <c r="LK523" i="69"/>
  <c r="LJ523" i="69"/>
  <c r="LI523" i="69"/>
  <c r="LH523" i="69"/>
  <c r="LG523" i="69"/>
  <c r="LF523" i="69"/>
  <c r="LE523" i="69"/>
  <c r="LD523" i="69"/>
  <c r="LC523" i="69"/>
  <c r="LB523" i="69"/>
  <c r="LA523" i="69"/>
  <c r="KZ523" i="69"/>
  <c r="KY523" i="69"/>
  <c r="KX523" i="69"/>
  <c r="KW523" i="69"/>
  <c r="KV523" i="69"/>
  <c r="KU523" i="69"/>
  <c r="KT523" i="69"/>
  <c r="KS523" i="69"/>
  <c r="KR523" i="69"/>
  <c r="KQ523" i="69"/>
  <c r="KP523" i="69"/>
  <c r="KO523" i="69"/>
  <c r="KN523" i="69"/>
  <c r="LS522" i="69"/>
  <c r="LR522" i="69"/>
  <c r="LQ522" i="69"/>
  <c r="LP522" i="69"/>
  <c r="LO522" i="69"/>
  <c r="LN522" i="69"/>
  <c r="LM522" i="69"/>
  <c r="LL522" i="69"/>
  <c r="LK522" i="69"/>
  <c r="LJ522" i="69"/>
  <c r="LI522" i="69"/>
  <c r="LH522" i="69"/>
  <c r="LG522" i="69"/>
  <c r="LF522" i="69"/>
  <c r="LE522" i="69"/>
  <c r="LD522" i="69"/>
  <c r="LC522" i="69"/>
  <c r="LB522" i="69"/>
  <c r="LA522" i="69"/>
  <c r="KZ522" i="69"/>
  <c r="KY522" i="69"/>
  <c r="KX522" i="69"/>
  <c r="KW522" i="69"/>
  <c r="KV522" i="69"/>
  <c r="KU522" i="69"/>
  <c r="KT522" i="69"/>
  <c r="KS522" i="69"/>
  <c r="KR522" i="69"/>
  <c r="KQ522" i="69"/>
  <c r="KP522" i="69"/>
  <c r="KO522" i="69"/>
  <c r="KN522" i="69"/>
  <c r="LS521" i="69"/>
  <c r="LR521" i="69"/>
  <c r="LQ521" i="69"/>
  <c r="LP521" i="69"/>
  <c r="LO521" i="69"/>
  <c r="LN521" i="69"/>
  <c r="LM521" i="69"/>
  <c r="LL521" i="69"/>
  <c r="LK521" i="69"/>
  <c r="LJ521" i="69"/>
  <c r="LI521" i="69"/>
  <c r="LH521" i="69"/>
  <c r="LG521" i="69"/>
  <c r="LF521" i="69"/>
  <c r="LE521" i="69"/>
  <c r="LD521" i="69"/>
  <c r="LC521" i="69"/>
  <c r="LB521" i="69"/>
  <c r="LA521" i="69"/>
  <c r="KZ521" i="69"/>
  <c r="KY521" i="69"/>
  <c r="KX521" i="69"/>
  <c r="KW521" i="69"/>
  <c r="KV521" i="69"/>
  <c r="KU521" i="69"/>
  <c r="KT521" i="69"/>
  <c r="KS521" i="69"/>
  <c r="KR521" i="69"/>
  <c r="KQ521" i="69"/>
  <c r="KP521" i="69"/>
  <c r="KO521" i="69"/>
  <c r="KN521" i="69"/>
  <c r="LS520" i="69"/>
  <c r="LR520" i="69"/>
  <c r="LQ520" i="69"/>
  <c r="LP520" i="69"/>
  <c r="LO520" i="69"/>
  <c r="LN520" i="69"/>
  <c r="LM520" i="69"/>
  <c r="LL520" i="69"/>
  <c r="LK520" i="69"/>
  <c r="LJ520" i="69"/>
  <c r="LI520" i="69"/>
  <c r="LH520" i="69"/>
  <c r="LG520" i="69"/>
  <c r="LF520" i="69"/>
  <c r="LE520" i="69"/>
  <c r="LD520" i="69"/>
  <c r="LC520" i="69"/>
  <c r="LB520" i="69"/>
  <c r="LA520" i="69"/>
  <c r="KZ520" i="69"/>
  <c r="KY520" i="69"/>
  <c r="KX520" i="69"/>
  <c r="KW520" i="69"/>
  <c r="KV520" i="69"/>
  <c r="KU520" i="69"/>
  <c r="KT520" i="69"/>
  <c r="KS520" i="69"/>
  <c r="KR520" i="69"/>
  <c r="KQ520" i="69"/>
  <c r="KP520" i="69"/>
  <c r="KO520" i="69"/>
  <c r="KN520" i="69"/>
  <c r="LS519" i="69"/>
  <c r="LR519" i="69"/>
  <c r="LQ519" i="69"/>
  <c r="LP519" i="69"/>
  <c r="LO519" i="69"/>
  <c r="LN519" i="69"/>
  <c r="LM519" i="69"/>
  <c r="LL519" i="69"/>
  <c r="LK519" i="69"/>
  <c r="LJ519" i="69"/>
  <c r="LI519" i="69"/>
  <c r="LH519" i="69"/>
  <c r="LG519" i="69"/>
  <c r="LF519" i="69"/>
  <c r="LE519" i="69"/>
  <c r="LD519" i="69"/>
  <c r="LC519" i="69"/>
  <c r="LB519" i="69"/>
  <c r="LA519" i="69"/>
  <c r="KZ519" i="69"/>
  <c r="KY519" i="69"/>
  <c r="KX519" i="69"/>
  <c r="KW519" i="69"/>
  <c r="KV519" i="69"/>
  <c r="KU519" i="69"/>
  <c r="KT519" i="69"/>
  <c r="KS519" i="69"/>
  <c r="KR519" i="69"/>
  <c r="KQ519" i="69"/>
  <c r="KP519" i="69"/>
  <c r="KO519" i="69"/>
  <c r="KN519" i="69"/>
  <c r="LS518" i="69"/>
  <c r="LR518" i="69"/>
  <c r="LQ518" i="69"/>
  <c r="LP518" i="69"/>
  <c r="LO518" i="69"/>
  <c r="LN518" i="69"/>
  <c r="LM518" i="69"/>
  <c r="LL518" i="69"/>
  <c r="LK518" i="69"/>
  <c r="LJ518" i="69"/>
  <c r="LI518" i="69"/>
  <c r="LH518" i="69"/>
  <c r="LG518" i="69"/>
  <c r="LF518" i="69"/>
  <c r="LE518" i="69"/>
  <c r="LD518" i="69"/>
  <c r="LC518" i="69"/>
  <c r="LB518" i="69"/>
  <c r="LA518" i="69"/>
  <c r="KZ518" i="69"/>
  <c r="KY518" i="69"/>
  <c r="KX518" i="69"/>
  <c r="KW518" i="69"/>
  <c r="KV518" i="69"/>
  <c r="KU518" i="69"/>
  <c r="KT518" i="69"/>
  <c r="KS518" i="69"/>
  <c r="KR518" i="69"/>
  <c r="KQ518" i="69"/>
  <c r="KP518" i="69"/>
  <c r="KO518" i="69"/>
  <c r="KN518" i="69"/>
  <c r="LS517" i="69"/>
  <c r="LR517" i="69"/>
  <c r="LQ517" i="69"/>
  <c r="LP517" i="69"/>
  <c r="LO517" i="69"/>
  <c r="LN517" i="69"/>
  <c r="LM517" i="69"/>
  <c r="LL517" i="69"/>
  <c r="LK517" i="69"/>
  <c r="LJ517" i="69"/>
  <c r="LI517" i="69"/>
  <c r="LH517" i="69"/>
  <c r="LG517" i="69"/>
  <c r="LF517" i="69"/>
  <c r="LE517" i="69"/>
  <c r="LD517" i="69"/>
  <c r="LC517" i="69"/>
  <c r="LB517" i="69"/>
  <c r="LA517" i="69"/>
  <c r="KZ517" i="69"/>
  <c r="KY517" i="69"/>
  <c r="KX517" i="69"/>
  <c r="KW517" i="69"/>
  <c r="KV517" i="69"/>
  <c r="KU517" i="69"/>
  <c r="KT517" i="69"/>
  <c r="KS517" i="69"/>
  <c r="KR517" i="69"/>
  <c r="KQ517" i="69"/>
  <c r="KP517" i="69"/>
  <c r="KO517" i="69"/>
  <c r="KN517" i="69"/>
  <c r="LS516" i="69"/>
  <c r="LR516" i="69"/>
  <c r="LQ516" i="69"/>
  <c r="LP516" i="69"/>
  <c r="LO516" i="69"/>
  <c r="LN516" i="69"/>
  <c r="LM516" i="69"/>
  <c r="LL516" i="69"/>
  <c r="LK516" i="69"/>
  <c r="LJ516" i="69"/>
  <c r="LI516" i="69"/>
  <c r="LH516" i="69"/>
  <c r="LG516" i="69"/>
  <c r="LF516" i="69"/>
  <c r="LE516" i="69"/>
  <c r="LD516" i="69"/>
  <c r="LC516" i="69"/>
  <c r="LB516" i="69"/>
  <c r="LA516" i="69"/>
  <c r="KZ516" i="69"/>
  <c r="KY516" i="69"/>
  <c r="KX516" i="69"/>
  <c r="KW516" i="69"/>
  <c r="KV516" i="69"/>
  <c r="KU516" i="69"/>
  <c r="KT516" i="69"/>
  <c r="KS516" i="69"/>
  <c r="KR516" i="69"/>
  <c r="KQ516" i="69"/>
  <c r="KP516" i="69"/>
  <c r="KO516" i="69"/>
  <c r="KN516" i="69"/>
  <c r="LS515" i="69"/>
  <c r="LR515" i="69"/>
  <c r="LQ515" i="69"/>
  <c r="LP515" i="69"/>
  <c r="LO515" i="69"/>
  <c r="LN515" i="69"/>
  <c r="LM515" i="69"/>
  <c r="LL515" i="69"/>
  <c r="LK515" i="69"/>
  <c r="LJ515" i="69"/>
  <c r="LI515" i="69"/>
  <c r="LH515" i="69"/>
  <c r="LG515" i="69"/>
  <c r="LF515" i="69"/>
  <c r="LE515" i="69"/>
  <c r="LD515" i="69"/>
  <c r="LC515" i="69"/>
  <c r="LB515" i="69"/>
  <c r="LA515" i="69"/>
  <c r="KZ515" i="69"/>
  <c r="KY515" i="69"/>
  <c r="KX515" i="69"/>
  <c r="KW515" i="69"/>
  <c r="KV515" i="69"/>
  <c r="KU515" i="69"/>
  <c r="KT515" i="69"/>
  <c r="KS515" i="69"/>
  <c r="KR515" i="69"/>
  <c r="KQ515" i="69"/>
  <c r="KP515" i="69"/>
  <c r="KO515" i="69"/>
  <c r="KN515" i="69"/>
  <c r="LS514" i="69"/>
  <c r="LR514" i="69"/>
  <c r="LQ514" i="69"/>
  <c r="LP514" i="69"/>
  <c r="LO514" i="69"/>
  <c r="LN514" i="69"/>
  <c r="LM514" i="69"/>
  <c r="LL514" i="69"/>
  <c r="LK514" i="69"/>
  <c r="LJ514" i="69"/>
  <c r="LI514" i="69"/>
  <c r="LH514" i="69"/>
  <c r="LG514" i="69"/>
  <c r="LF514" i="69"/>
  <c r="LE514" i="69"/>
  <c r="LD514" i="69"/>
  <c r="LC514" i="69"/>
  <c r="LB514" i="69"/>
  <c r="LA514" i="69"/>
  <c r="KZ514" i="69"/>
  <c r="KY514" i="69"/>
  <c r="KX514" i="69"/>
  <c r="KW514" i="69"/>
  <c r="KV514" i="69"/>
  <c r="KU514" i="69"/>
  <c r="KT514" i="69"/>
  <c r="KS514" i="69"/>
  <c r="KR514" i="69"/>
  <c r="KQ514" i="69"/>
  <c r="KP514" i="69"/>
  <c r="KO514" i="69"/>
  <c r="KN514" i="69"/>
  <c r="LS513" i="69"/>
  <c r="LR513" i="69"/>
  <c r="LQ513" i="69"/>
  <c r="LP513" i="69"/>
  <c r="LO513" i="69"/>
  <c r="LN513" i="69"/>
  <c r="LM513" i="69"/>
  <c r="LL513" i="69"/>
  <c r="LK513" i="69"/>
  <c r="LJ513" i="69"/>
  <c r="LI513" i="69"/>
  <c r="LH513" i="69"/>
  <c r="LG513" i="69"/>
  <c r="LF513" i="69"/>
  <c r="LE513" i="69"/>
  <c r="LD513" i="69"/>
  <c r="LC513" i="69"/>
  <c r="LB513" i="69"/>
  <c r="LA513" i="69"/>
  <c r="KZ513" i="69"/>
  <c r="KY513" i="69"/>
  <c r="KX513" i="69"/>
  <c r="KW513" i="69"/>
  <c r="KV513" i="69"/>
  <c r="KU513" i="69"/>
  <c r="KT513" i="69"/>
  <c r="KS513" i="69"/>
  <c r="KR513" i="69"/>
  <c r="KQ513" i="69"/>
  <c r="KP513" i="69"/>
  <c r="KO513" i="69"/>
  <c r="KN513" i="69"/>
  <c r="LS512" i="69"/>
  <c r="LR512" i="69"/>
  <c r="LQ512" i="69"/>
  <c r="LP512" i="69"/>
  <c r="LO512" i="69"/>
  <c r="LN512" i="69"/>
  <c r="LM512" i="69"/>
  <c r="LL512" i="69"/>
  <c r="LK512" i="69"/>
  <c r="LJ512" i="69"/>
  <c r="LI512" i="69"/>
  <c r="LH512" i="69"/>
  <c r="LG512" i="69"/>
  <c r="LF512" i="69"/>
  <c r="LE512" i="69"/>
  <c r="LD512" i="69"/>
  <c r="LC512" i="69"/>
  <c r="LB512" i="69"/>
  <c r="LA512" i="69"/>
  <c r="KZ512" i="69"/>
  <c r="KY512" i="69"/>
  <c r="KX512" i="69"/>
  <c r="KW512" i="69"/>
  <c r="KV512" i="69"/>
  <c r="KU512" i="69"/>
  <c r="KT512" i="69"/>
  <c r="KS512" i="69"/>
  <c r="KR512" i="69"/>
  <c r="KQ512" i="69"/>
  <c r="KP512" i="69"/>
  <c r="KO512" i="69"/>
  <c r="KN512" i="69"/>
  <c r="LS511" i="69"/>
  <c r="LR511" i="69"/>
  <c r="LQ511" i="69"/>
  <c r="LP511" i="69"/>
  <c r="LO511" i="69"/>
  <c r="LN511" i="69"/>
  <c r="LM511" i="69"/>
  <c r="LL511" i="69"/>
  <c r="LK511" i="69"/>
  <c r="LJ511" i="69"/>
  <c r="LI511" i="69"/>
  <c r="LH511" i="69"/>
  <c r="LG511" i="69"/>
  <c r="LF511" i="69"/>
  <c r="LE511" i="69"/>
  <c r="LD511" i="69"/>
  <c r="LC511" i="69"/>
  <c r="LB511" i="69"/>
  <c r="LA511" i="69"/>
  <c r="KZ511" i="69"/>
  <c r="KY511" i="69"/>
  <c r="KX511" i="69"/>
  <c r="KW511" i="69"/>
  <c r="KV511" i="69"/>
  <c r="KU511" i="69"/>
  <c r="KT511" i="69"/>
  <c r="KS511" i="69"/>
  <c r="KR511" i="69"/>
  <c r="KQ511" i="69"/>
  <c r="KP511" i="69"/>
  <c r="KO511" i="69"/>
  <c r="KN511" i="69"/>
  <c r="LS510" i="69"/>
  <c r="LR510" i="69"/>
  <c r="LQ510" i="69"/>
  <c r="LP510" i="69"/>
  <c r="LO510" i="69"/>
  <c r="LN510" i="69"/>
  <c r="LM510" i="69"/>
  <c r="LL510" i="69"/>
  <c r="LK510" i="69"/>
  <c r="LJ510" i="69"/>
  <c r="LI510" i="69"/>
  <c r="LH510" i="69"/>
  <c r="LG510" i="69"/>
  <c r="LF510" i="69"/>
  <c r="LE510" i="69"/>
  <c r="LD510" i="69"/>
  <c r="LC510" i="69"/>
  <c r="LB510" i="69"/>
  <c r="LA510" i="69"/>
  <c r="KZ510" i="69"/>
  <c r="KY510" i="69"/>
  <c r="KX510" i="69"/>
  <c r="KW510" i="69"/>
  <c r="KV510" i="69"/>
  <c r="KU510" i="69"/>
  <c r="KT510" i="69"/>
  <c r="KS510" i="69"/>
  <c r="KR510" i="69"/>
  <c r="KQ510" i="69"/>
  <c r="KP510" i="69"/>
  <c r="KO510" i="69"/>
  <c r="KN510" i="69"/>
  <c r="LS509" i="69"/>
  <c r="LR509" i="69"/>
  <c r="LQ509" i="69"/>
  <c r="LP509" i="69"/>
  <c r="LO509" i="69"/>
  <c r="LN509" i="69"/>
  <c r="LM509" i="69"/>
  <c r="LL509" i="69"/>
  <c r="LK509" i="69"/>
  <c r="LJ509" i="69"/>
  <c r="LI509" i="69"/>
  <c r="LH509" i="69"/>
  <c r="LG509" i="69"/>
  <c r="LF509" i="69"/>
  <c r="LE509" i="69"/>
  <c r="LD509" i="69"/>
  <c r="LC509" i="69"/>
  <c r="LB509" i="69"/>
  <c r="LA509" i="69"/>
  <c r="KZ509" i="69"/>
  <c r="KY509" i="69"/>
  <c r="KX509" i="69"/>
  <c r="KW509" i="69"/>
  <c r="KV509" i="69"/>
  <c r="KU509" i="69"/>
  <c r="KT509" i="69"/>
  <c r="KS509" i="69"/>
  <c r="KR509" i="69"/>
  <c r="KQ509" i="69"/>
  <c r="KP509" i="69"/>
  <c r="KO509" i="69"/>
  <c r="KN509" i="69"/>
  <c r="LS508" i="69"/>
  <c r="LR508" i="69"/>
  <c r="LQ508" i="69"/>
  <c r="LP508" i="69"/>
  <c r="LO508" i="69"/>
  <c r="LN508" i="69"/>
  <c r="LM508" i="69"/>
  <c r="LL508" i="69"/>
  <c r="LK508" i="69"/>
  <c r="LJ508" i="69"/>
  <c r="LI508" i="69"/>
  <c r="LH508" i="69"/>
  <c r="LG508" i="69"/>
  <c r="LF508" i="69"/>
  <c r="LE508" i="69"/>
  <c r="LD508" i="69"/>
  <c r="LC508" i="69"/>
  <c r="LB508" i="69"/>
  <c r="LA508" i="69"/>
  <c r="KZ508" i="69"/>
  <c r="KY508" i="69"/>
  <c r="KX508" i="69"/>
  <c r="KW508" i="69"/>
  <c r="KV508" i="69"/>
  <c r="KU508" i="69"/>
  <c r="KT508" i="69"/>
  <c r="KS508" i="69"/>
  <c r="KR508" i="69"/>
  <c r="KQ508" i="69"/>
  <c r="KP508" i="69"/>
  <c r="KO508" i="69"/>
  <c r="KN508" i="69"/>
  <c r="LS507" i="69"/>
  <c r="LR507" i="69"/>
  <c r="LQ507" i="69"/>
  <c r="LP507" i="69"/>
  <c r="LO507" i="69"/>
  <c r="LN507" i="69"/>
  <c r="LM507" i="69"/>
  <c r="LL507" i="69"/>
  <c r="LK507" i="69"/>
  <c r="LJ507" i="69"/>
  <c r="LI507" i="69"/>
  <c r="LH507" i="69"/>
  <c r="LG507" i="69"/>
  <c r="LF507" i="69"/>
  <c r="LE507" i="69"/>
  <c r="LD507" i="69"/>
  <c r="LC507" i="69"/>
  <c r="LB507" i="69"/>
  <c r="LA507" i="69"/>
  <c r="KZ507" i="69"/>
  <c r="KY507" i="69"/>
  <c r="KX507" i="69"/>
  <c r="KW507" i="69"/>
  <c r="KV507" i="69"/>
  <c r="KU507" i="69"/>
  <c r="KT507" i="69"/>
  <c r="KS507" i="69"/>
  <c r="KR507" i="69"/>
  <c r="KQ507" i="69"/>
  <c r="KP507" i="69"/>
  <c r="KO507" i="69"/>
  <c r="KN507" i="69"/>
  <c r="LS506" i="69"/>
  <c r="LR506" i="69"/>
  <c r="LQ506" i="69"/>
  <c r="LP506" i="69"/>
  <c r="LO506" i="69"/>
  <c r="LN506" i="69"/>
  <c r="LM506" i="69"/>
  <c r="LL506" i="69"/>
  <c r="LK506" i="69"/>
  <c r="LJ506" i="69"/>
  <c r="LI506" i="69"/>
  <c r="LH506" i="69"/>
  <c r="LG506" i="69"/>
  <c r="LF506" i="69"/>
  <c r="LE506" i="69"/>
  <c r="LD506" i="69"/>
  <c r="LC506" i="69"/>
  <c r="LB506" i="69"/>
  <c r="LA506" i="69"/>
  <c r="KZ506" i="69"/>
  <c r="KY506" i="69"/>
  <c r="KX506" i="69"/>
  <c r="KW506" i="69"/>
  <c r="KV506" i="69"/>
  <c r="KU506" i="69"/>
  <c r="KT506" i="69"/>
  <c r="KS506" i="69"/>
  <c r="KR506" i="69"/>
  <c r="KQ506" i="69"/>
  <c r="KP506" i="69"/>
  <c r="KO506" i="69"/>
  <c r="KN506" i="69"/>
  <c r="LS505" i="69"/>
  <c r="LR505" i="69"/>
  <c r="LQ505" i="69"/>
  <c r="LP505" i="69"/>
  <c r="LO505" i="69"/>
  <c r="LN505" i="69"/>
  <c r="LM505" i="69"/>
  <c r="LL505" i="69"/>
  <c r="LK505" i="69"/>
  <c r="LJ505" i="69"/>
  <c r="LI505" i="69"/>
  <c r="LH505" i="69"/>
  <c r="LG505" i="69"/>
  <c r="LF505" i="69"/>
  <c r="LE505" i="69"/>
  <c r="LD505" i="69"/>
  <c r="LC505" i="69"/>
  <c r="LB505" i="69"/>
  <c r="LA505" i="69"/>
  <c r="KZ505" i="69"/>
  <c r="KY505" i="69"/>
  <c r="KX505" i="69"/>
  <c r="KW505" i="69"/>
  <c r="KV505" i="69"/>
  <c r="KU505" i="69"/>
  <c r="KT505" i="69"/>
  <c r="KS505" i="69"/>
  <c r="KR505" i="69"/>
  <c r="KQ505" i="69"/>
  <c r="KP505" i="69"/>
  <c r="KO505" i="69"/>
  <c r="KN505" i="69"/>
  <c r="LS504" i="69"/>
  <c r="LR504" i="69"/>
  <c r="LQ504" i="69"/>
  <c r="LP504" i="69"/>
  <c r="LO504" i="69"/>
  <c r="LN504" i="69"/>
  <c r="LM504" i="69"/>
  <c r="LL504" i="69"/>
  <c r="LK504" i="69"/>
  <c r="LJ504" i="69"/>
  <c r="LI504" i="69"/>
  <c r="LH504" i="69"/>
  <c r="LG504" i="69"/>
  <c r="LF504" i="69"/>
  <c r="LE504" i="69"/>
  <c r="LD504" i="69"/>
  <c r="LC504" i="69"/>
  <c r="LB504" i="69"/>
  <c r="LA504" i="69"/>
  <c r="KZ504" i="69"/>
  <c r="KY504" i="69"/>
  <c r="KX504" i="69"/>
  <c r="KW504" i="69"/>
  <c r="KV504" i="69"/>
  <c r="KU504" i="69"/>
  <c r="KT504" i="69"/>
  <c r="KS504" i="69"/>
  <c r="KR504" i="69"/>
  <c r="KQ504" i="69"/>
  <c r="KP504" i="69"/>
  <c r="KO504" i="69"/>
  <c r="KN504" i="69"/>
  <c r="LS503" i="69"/>
  <c r="LR503" i="69"/>
  <c r="LQ503" i="69"/>
  <c r="LP503" i="69"/>
  <c r="LO503" i="69"/>
  <c r="LN503" i="69"/>
  <c r="LM503" i="69"/>
  <c r="LL503" i="69"/>
  <c r="LK503" i="69"/>
  <c r="LJ503" i="69"/>
  <c r="LI503" i="69"/>
  <c r="LH503" i="69"/>
  <c r="LG503" i="69"/>
  <c r="LF503" i="69"/>
  <c r="LE503" i="69"/>
  <c r="LD503" i="69"/>
  <c r="LC503" i="69"/>
  <c r="LB503" i="69"/>
  <c r="LA503" i="69"/>
  <c r="KZ503" i="69"/>
  <c r="KY503" i="69"/>
  <c r="KX503" i="69"/>
  <c r="KW503" i="69"/>
  <c r="KV503" i="69"/>
  <c r="KU503" i="69"/>
  <c r="KT503" i="69"/>
  <c r="KS503" i="69"/>
  <c r="KR503" i="69"/>
  <c r="KQ503" i="69"/>
  <c r="KP503" i="69"/>
  <c r="KO503" i="69"/>
  <c r="KN503" i="69"/>
  <c r="LS502" i="69"/>
  <c r="LR502" i="69"/>
  <c r="LQ502" i="69"/>
  <c r="LP502" i="69"/>
  <c r="LO502" i="69"/>
  <c r="LN502" i="69"/>
  <c r="LM502" i="69"/>
  <c r="LL502" i="69"/>
  <c r="LK502" i="69"/>
  <c r="LJ502" i="69"/>
  <c r="LI502" i="69"/>
  <c r="LH502" i="69"/>
  <c r="LG502" i="69"/>
  <c r="LF502" i="69"/>
  <c r="LE502" i="69"/>
  <c r="LD502" i="69"/>
  <c r="LC502" i="69"/>
  <c r="LB502" i="69"/>
  <c r="LA502" i="69"/>
  <c r="KZ502" i="69"/>
  <c r="KY502" i="69"/>
  <c r="KX502" i="69"/>
  <c r="KW502" i="69"/>
  <c r="KV502" i="69"/>
  <c r="KU502" i="69"/>
  <c r="KT502" i="69"/>
  <c r="KS502" i="69"/>
  <c r="KR502" i="69"/>
  <c r="KQ502" i="69"/>
  <c r="KP502" i="69"/>
  <c r="KO502" i="69"/>
  <c r="KN502" i="69"/>
  <c r="LS501" i="69"/>
  <c r="LR501" i="69"/>
  <c r="LQ501" i="69"/>
  <c r="LP501" i="69"/>
  <c r="LO501" i="69"/>
  <c r="LN501" i="69"/>
  <c r="LM501" i="69"/>
  <c r="LL501" i="69"/>
  <c r="LK501" i="69"/>
  <c r="LJ501" i="69"/>
  <c r="LI501" i="69"/>
  <c r="LH501" i="69"/>
  <c r="LG501" i="69"/>
  <c r="LF501" i="69"/>
  <c r="LE501" i="69"/>
  <c r="LD501" i="69"/>
  <c r="LC501" i="69"/>
  <c r="LB501" i="69"/>
  <c r="LA501" i="69"/>
  <c r="KZ501" i="69"/>
  <c r="KY501" i="69"/>
  <c r="KX501" i="69"/>
  <c r="KW501" i="69"/>
  <c r="KV501" i="69"/>
  <c r="KU501" i="69"/>
  <c r="KT501" i="69"/>
  <c r="KS501" i="69"/>
  <c r="KR501" i="69"/>
  <c r="KQ501" i="69"/>
  <c r="KP501" i="69"/>
  <c r="KO501" i="69"/>
  <c r="KN501" i="69"/>
  <c r="LS500" i="69"/>
  <c r="LR500" i="69"/>
  <c r="LQ500" i="69"/>
  <c r="LP500" i="69"/>
  <c r="LO500" i="69"/>
  <c r="LN500" i="69"/>
  <c r="LM500" i="69"/>
  <c r="LL500" i="69"/>
  <c r="LK500" i="69"/>
  <c r="LJ500" i="69"/>
  <c r="LI500" i="69"/>
  <c r="LH500" i="69"/>
  <c r="LG500" i="69"/>
  <c r="LF500" i="69"/>
  <c r="LE500" i="69"/>
  <c r="LD500" i="69"/>
  <c r="LC500" i="69"/>
  <c r="LB500" i="69"/>
  <c r="LA500" i="69"/>
  <c r="KZ500" i="69"/>
  <c r="KY500" i="69"/>
  <c r="KX500" i="69"/>
  <c r="KW500" i="69"/>
  <c r="KV500" i="69"/>
  <c r="KU500" i="69"/>
  <c r="KT500" i="69"/>
  <c r="KS500" i="69"/>
  <c r="KR500" i="69"/>
  <c r="KQ500" i="69"/>
  <c r="KP500" i="69"/>
  <c r="KO500" i="69"/>
  <c r="KN500" i="69"/>
  <c r="LS499" i="69"/>
  <c r="LR499" i="69"/>
  <c r="LQ499" i="69"/>
  <c r="LP499" i="69"/>
  <c r="LO499" i="69"/>
  <c r="LN499" i="69"/>
  <c r="LM499" i="69"/>
  <c r="LL499" i="69"/>
  <c r="LK499" i="69"/>
  <c r="LJ499" i="69"/>
  <c r="LI499" i="69"/>
  <c r="LH499" i="69"/>
  <c r="LG499" i="69"/>
  <c r="LF499" i="69"/>
  <c r="LE499" i="69"/>
  <c r="LD499" i="69"/>
  <c r="LC499" i="69"/>
  <c r="LB499" i="69"/>
  <c r="LA499" i="69"/>
  <c r="KZ499" i="69"/>
  <c r="KY499" i="69"/>
  <c r="KX499" i="69"/>
  <c r="KW499" i="69"/>
  <c r="KV499" i="69"/>
  <c r="KU499" i="69"/>
  <c r="KT499" i="69"/>
  <c r="KS499" i="69"/>
  <c r="KR499" i="69"/>
  <c r="KQ499" i="69"/>
  <c r="KP499" i="69"/>
  <c r="KO499" i="69"/>
  <c r="KN499" i="69"/>
  <c r="LS498" i="69"/>
  <c r="LR498" i="69"/>
  <c r="LQ498" i="69"/>
  <c r="LP498" i="69"/>
  <c r="LO498" i="69"/>
  <c r="LN498" i="69"/>
  <c r="LM498" i="69"/>
  <c r="LL498" i="69"/>
  <c r="LK498" i="69"/>
  <c r="LJ498" i="69"/>
  <c r="LI498" i="69"/>
  <c r="LH498" i="69"/>
  <c r="LG498" i="69"/>
  <c r="LF498" i="69"/>
  <c r="LE498" i="69"/>
  <c r="LD498" i="69"/>
  <c r="LC498" i="69"/>
  <c r="LB498" i="69"/>
  <c r="LA498" i="69"/>
  <c r="KZ498" i="69"/>
  <c r="KY498" i="69"/>
  <c r="KX498" i="69"/>
  <c r="KW498" i="69"/>
  <c r="KV498" i="69"/>
  <c r="KU498" i="69"/>
  <c r="KT498" i="69"/>
  <c r="KS498" i="69"/>
  <c r="KR498" i="69"/>
  <c r="KQ498" i="69"/>
  <c r="KP498" i="69"/>
  <c r="KO498" i="69"/>
  <c r="KN498" i="69"/>
  <c r="LS497" i="69"/>
  <c r="LR497" i="69"/>
  <c r="LQ497" i="69"/>
  <c r="LP497" i="69"/>
  <c r="LO497" i="69"/>
  <c r="LN497" i="69"/>
  <c r="LM497" i="69"/>
  <c r="LL497" i="69"/>
  <c r="LK497" i="69"/>
  <c r="LJ497" i="69"/>
  <c r="LI497" i="69"/>
  <c r="LH497" i="69"/>
  <c r="LG497" i="69"/>
  <c r="LF497" i="69"/>
  <c r="LE497" i="69"/>
  <c r="LD497" i="69"/>
  <c r="LC497" i="69"/>
  <c r="LB497" i="69"/>
  <c r="LA497" i="69"/>
  <c r="KZ497" i="69"/>
  <c r="KY497" i="69"/>
  <c r="KX497" i="69"/>
  <c r="KW497" i="69"/>
  <c r="KV497" i="69"/>
  <c r="KU497" i="69"/>
  <c r="KT497" i="69"/>
  <c r="KS497" i="69"/>
  <c r="KR497" i="69"/>
  <c r="KQ497" i="69"/>
  <c r="KP497" i="69"/>
  <c r="KO497" i="69"/>
  <c r="KN497" i="69"/>
  <c r="LS496" i="69"/>
  <c r="LR496" i="69"/>
  <c r="LQ496" i="69"/>
  <c r="LP496" i="69"/>
  <c r="LO496" i="69"/>
  <c r="LN496" i="69"/>
  <c r="LM496" i="69"/>
  <c r="LL496" i="69"/>
  <c r="LK496" i="69"/>
  <c r="LJ496" i="69"/>
  <c r="LI496" i="69"/>
  <c r="LH496" i="69"/>
  <c r="LG496" i="69"/>
  <c r="LF496" i="69"/>
  <c r="LE496" i="69"/>
  <c r="LD496" i="69"/>
  <c r="LC496" i="69"/>
  <c r="LB496" i="69"/>
  <c r="LA496" i="69"/>
  <c r="KZ496" i="69"/>
  <c r="KY496" i="69"/>
  <c r="KX496" i="69"/>
  <c r="KW496" i="69"/>
  <c r="KV496" i="69"/>
  <c r="KU496" i="69"/>
  <c r="KT496" i="69"/>
  <c r="KS496" i="69"/>
  <c r="KR496" i="69"/>
  <c r="KQ496" i="69"/>
  <c r="KP496" i="69"/>
  <c r="KO496" i="69"/>
  <c r="KN496" i="69"/>
  <c r="LS495" i="69"/>
  <c r="LR495" i="69"/>
  <c r="LQ495" i="69"/>
  <c r="LP495" i="69"/>
  <c r="LO495" i="69"/>
  <c r="LN495" i="69"/>
  <c r="LM495" i="69"/>
  <c r="LL495" i="69"/>
  <c r="LK495" i="69"/>
  <c r="LJ495" i="69"/>
  <c r="LI495" i="69"/>
  <c r="LH495" i="69"/>
  <c r="LG495" i="69"/>
  <c r="LF495" i="69"/>
  <c r="LE495" i="69"/>
  <c r="LD495" i="69"/>
  <c r="LC495" i="69"/>
  <c r="LB495" i="69"/>
  <c r="LA495" i="69"/>
  <c r="KZ495" i="69"/>
  <c r="KY495" i="69"/>
  <c r="KX495" i="69"/>
  <c r="KW495" i="69"/>
  <c r="KV495" i="69"/>
  <c r="KU495" i="69"/>
  <c r="KT495" i="69"/>
  <c r="KS495" i="69"/>
  <c r="KR495" i="69"/>
  <c r="KQ495" i="69"/>
  <c r="KP495" i="69"/>
  <c r="KO495" i="69"/>
  <c r="KN495" i="69"/>
  <c r="LS494" i="69"/>
  <c r="LR494" i="69"/>
  <c r="LQ494" i="69"/>
  <c r="LP494" i="69"/>
  <c r="LO494" i="69"/>
  <c r="LN494" i="69"/>
  <c r="LM494" i="69"/>
  <c r="LL494" i="69"/>
  <c r="LK494" i="69"/>
  <c r="LJ494" i="69"/>
  <c r="LI494" i="69"/>
  <c r="LH494" i="69"/>
  <c r="LG494" i="69"/>
  <c r="LF494" i="69"/>
  <c r="LE494" i="69"/>
  <c r="LD494" i="69"/>
  <c r="LC494" i="69"/>
  <c r="LB494" i="69"/>
  <c r="LA494" i="69"/>
  <c r="KZ494" i="69"/>
  <c r="KY494" i="69"/>
  <c r="KX494" i="69"/>
  <c r="KW494" i="69"/>
  <c r="KV494" i="69"/>
  <c r="KU494" i="69"/>
  <c r="KT494" i="69"/>
  <c r="KS494" i="69"/>
  <c r="KR494" i="69"/>
  <c r="KQ494" i="69"/>
  <c r="KP494" i="69"/>
  <c r="KO494" i="69"/>
  <c r="KN494" i="69"/>
  <c r="LS493" i="69"/>
  <c r="LR493" i="69"/>
  <c r="LQ493" i="69"/>
  <c r="LP493" i="69"/>
  <c r="LO493" i="69"/>
  <c r="LN493" i="69"/>
  <c r="LM493" i="69"/>
  <c r="LL493" i="69"/>
  <c r="LK493" i="69"/>
  <c r="LJ493" i="69"/>
  <c r="LI493" i="69"/>
  <c r="LH493" i="69"/>
  <c r="LG493" i="69"/>
  <c r="LF493" i="69"/>
  <c r="LE493" i="69"/>
  <c r="LD493" i="69"/>
  <c r="LC493" i="69"/>
  <c r="LB493" i="69"/>
  <c r="LA493" i="69"/>
  <c r="KZ493" i="69"/>
  <c r="KY493" i="69"/>
  <c r="KX493" i="69"/>
  <c r="KW493" i="69"/>
  <c r="KV493" i="69"/>
  <c r="KU493" i="69"/>
  <c r="KT493" i="69"/>
  <c r="KS493" i="69"/>
  <c r="KR493" i="69"/>
  <c r="KQ493" i="69"/>
  <c r="KP493" i="69"/>
  <c r="KO493" i="69"/>
  <c r="KN493" i="69"/>
  <c r="LS492" i="69"/>
  <c r="LR492" i="69"/>
  <c r="LQ492" i="69"/>
  <c r="LP492" i="69"/>
  <c r="LO492" i="69"/>
  <c r="LN492" i="69"/>
  <c r="LM492" i="69"/>
  <c r="LL492" i="69"/>
  <c r="LK492" i="69"/>
  <c r="LJ492" i="69"/>
  <c r="LI492" i="69"/>
  <c r="LH492" i="69"/>
  <c r="LG492" i="69"/>
  <c r="LF492" i="69"/>
  <c r="LE492" i="69"/>
  <c r="LD492" i="69"/>
  <c r="LC492" i="69"/>
  <c r="LB492" i="69"/>
  <c r="LA492" i="69"/>
  <c r="KZ492" i="69"/>
  <c r="KY492" i="69"/>
  <c r="KX492" i="69"/>
  <c r="KW492" i="69"/>
  <c r="KV492" i="69"/>
  <c r="KU492" i="69"/>
  <c r="KT492" i="69"/>
  <c r="KS492" i="69"/>
  <c r="KR492" i="69"/>
  <c r="KQ492" i="69"/>
  <c r="KP492" i="69"/>
  <c r="KO492" i="69"/>
  <c r="KN492" i="69"/>
  <c r="LS491" i="69"/>
  <c r="LR491" i="69"/>
  <c r="LQ491" i="69"/>
  <c r="LP491" i="69"/>
  <c r="LO491" i="69"/>
  <c r="LN491" i="69"/>
  <c r="LM491" i="69"/>
  <c r="LL491" i="69"/>
  <c r="LK491" i="69"/>
  <c r="LJ491" i="69"/>
  <c r="LI491" i="69"/>
  <c r="LH491" i="69"/>
  <c r="LG491" i="69"/>
  <c r="LF491" i="69"/>
  <c r="LE491" i="69"/>
  <c r="LD491" i="69"/>
  <c r="LC491" i="69"/>
  <c r="LB491" i="69"/>
  <c r="LA491" i="69"/>
  <c r="KZ491" i="69"/>
  <c r="KY491" i="69"/>
  <c r="KX491" i="69"/>
  <c r="KW491" i="69"/>
  <c r="KV491" i="69"/>
  <c r="KU491" i="69"/>
  <c r="KT491" i="69"/>
  <c r="KS491" i="69"/>
  <c r="KR491" i="69"/>
  <c r="KQ491" i="69"/>
  <c r="KP491" i="69"/>
  <c r="KO491" i="69"/>
  <c r="KN491" i="69"/>
  <c r="LS490" i="69"/>
  <c r="LR490" i="69"/>
  <c r="LQ490" i="69"/>
  <c r="LP490" i="69"/>
  <c r="LO490" i="69"/>
  <c r="LN490" i="69"/>
  <c r="LM490" i="69"/>
  <c r="LL490" i="69"/>
  <c r="LK490" i="69"/>
  <c r="LJ490" i="69"/>
  <c r="LI490" i="69"/>
  <c r="LH490" i="69"/>
  <c r="LG490" i="69"/>
  <c r="LF490" i="69"/>
  <c r="LE490" i="69"/>
  <c r="LD490" i="69"/>
  <c r="LC490" i="69"/>
  <c r="LB490" i="69"/>
  <c r="LA490" i="69"/>
  <c r="KZ490" i="69"/>
  <c r="KY490" i="69"/>
  <c r="KX490" i="69"/>
  <c r="KW490" i="69"/>
  <c r="KV490" i="69"/>
  <c r="KU490" i="69"/>
  <c r="KT490" i="69"/>
  <c r="KS490" i="69"/>
  <c r="KR490" i="69"/>
  <c r="KQ490" i="69"/>
  <c r="KP490" i="69"/>
  <c r="KO490" i="69"/>
  <c r="KN490" i="69"/>
  <c r="LS489" i="69"/>
  <c r="LR489" i="69"/>
  <c r="LQ489" i="69"/>
  <c r="LP489" i="69"/>
  <c r="LO489" i="69"/>
  <c r="LN489" i="69"/>
  <c r="LM489" i="69"/>
  <c r="LL489" i="69"/>
  <c r="LK489" i="69"/>
  <c r="LJ489" i="69"/>
  <c r="LI489" i="69"/>
  <c r="LH489" i="69"/>
  <c r="LG489" i="69"/>
  <c r="LF489" i="69"/>
  <c r="LE489" i="69"/>
  <c r="LD489" i="69"/>
  <c r="LC489" i="69"/>
  <c r="LB489" i="69"/>
  <c r="LA489" i="69"/>
  <c r="KZ489" i="69"/>
  <c r="KY489" i="69"/>
  <c r="KX489" i="69"/>
  <c r="KW489" i="69"/>
  <c r="KV489" i="69"/>
  <c r="KU489" i="69"/>
  <c r="KT489" i="69"/>
  <c r="KS489" i="69"/>
  <c r="KR489" i="69"/>
  <c r="KQ489" i="69"/>
  <c r="KP489" i="69"/>
  <c r="KO489" i="69"/>
  <c r="KN489" i="69"/>
  <c r="LS488" i="69"/>
  <c r="LR488" i="69"/>
  <c r="LQ488" i="69"/>
  <c r="LP488" i="69"/>
  <c r="LO488" i="69"/>
  <c r="LN488" i="69"/>
  <c r="LM488" i="69"/>
  <c r="LL488" i="69"/>
  <c r="LK488" i="69"/>
  <c r="LJ488" i="69"/>
  <c r="LI488" i="69"/>
  <c r="LH488" i="69"/>
  <c r="LG488" i="69"/>
  <c r="LF488" i="69"/>
  <c r="LE488" i="69"/>
  <c r="LD488" i="69"/>
  <c r="LC488" i="69"/>
  <c r="LB488" i="69"/>
  <c r="LA488" i="69"/>
  <c r="KZ488" i="69"/>
  <c r="KY488" i="69"/>
  <c r="KX488" i="69"/>
  <c r="KW488" i="69"/>
  <c r="KV488" i="69"/>
  <c r="KU488" i="69"/>
  <c r="KT488" i="69"/>
  <c r="KS488" i="69"/>
  <c r="KR488" i="69"/>
  <c r="KQ488" i="69"/>
  <c r="KP488" i="69"/>
  <c r="KO488" i="69"/>
  <c r="KN488" i="69"/>
  <c r="LS487" i="69"/>
  <c r="LR487" i="69"/>
  <c r="LQ487" i="69"/>
  <c r="LP487" i="69"/>
  <c r="LO487" i="69"/>
  <c r="LN487" i="69"/>
  <c r="LM487" i="69"/>
  <c r="LL487" i="69"/>
  <c r="LK487" i="69"/>
  <c r="LJ487" i="69"/>
  <c r="LI487" i="69"/>
  <c r="LH487" i="69"/>
  <c r="LG487" i="69"/>
  <c r="LF487" i="69"/>
  <c r="LE487" i="69"/>
  <c r="LD487" i="69"/>
  <c r="LC487" i="69"/>
  <c r="LB487" i="69"/>
  <c r="LA487" i="69"/>
  <c r="KZ487" i="69"/>
  <c r="KY487" i="69"/>
  <c r="KX487" i="69"/>
  <c r="KW487" i="69"/>
  <c r="KV487" i="69"/>
  <c r="KU487" i="69"/>
  <c r="KT487" i="69"/>
  <c r="KS487" i="69"/>
  <c r="KR487" i="69"/>
  <c r="KQ487" i="69"/>
  <c r="KP487" i="69"/>
  <c r="KO487" i="69"/>
  <c r="KN487" i="69"/>
  <c r="LS486" i="69"/>
  <c r="LR486" i="69"/>
  <c r="LQ486" i="69"/>
  <c r="LP486" i="69"/>
  <c r="LO486" i="69"/>
  <c r="LN486" i="69"/>
  <c r="LM486" i="69"/>
  <c r="LL486" i="69"/>
  <c r="LK486" i="69"/>
  <c r="LJ486" i="69"/>
  <c r="LI486" i="69"/>
  <c r="LH486" i="69"/>
  <c r="LG486" i="69"/>
  <c r="LF486" i="69"/>
  <c r="LE486" i="69"/>
  <c r="LD486" i="69"/>
  <c r="LC486" i="69"/>
  <c r="LB486" i="69"/>
  <c r="LA486" i="69"/>
  <c r="KZ486" i="69"/>
  <c r="KY486" i="69"/>
  <c r="KX486" i="69"/>
  <c r="KW486" i="69"/>
  <c r="KV486" i="69"/>
  <c r="KU486" i="69"/>
  <c r="KT486" i="69"/>
  <c r="KS486" i="69"/>
  <c r="KR486" i="69"/>
  <c r="KQ486" i="69"/>
  <c r="KP486" i="69"/>
  <c r="KO486" i="69"/>
  <c r="KN486" i="69"/>
  <c r="LS485" i="69"/>
  <c r="LR485" i="69"/>
  <c r="LQ485" i="69"/>
  <c r="LP485" i="69"/>
  <c r="LO485" i="69"/>
  <c r="LN485" i="69"/>
  <c r="LM485" i="69"/>
  <c r="LL485" i="69"/>
  <c r="LK485" i="69"/>
  <c r="LJ485" i="69"/>
  <c r="LI485" i="69"/>
  <c r="LH485" i="69"/>
  <c r="LG485" i="69"/>
  <c r="LF485" i="69"/>
  <c r="LE485" i="69"/>
  <c r="LD485" i="69"/>
  <c r="LC485" i="69"/>
  <c r="LB485" i="69"/>
  <c r="LA485" i="69"/>
  <c r="KZ485" i="69"/>
  <c r="KY485" i="69"/>
  <c r="KX485" i="69"/>
  <c r="KW485" i="69"/>
  <c r="KV485" i="69"/>
  <c r="KU485" i="69"/>
  <c r="KT485" i="69"/>
  <c r="KS485" i="69"/>
  <c r="KR485" i="69"/>
  <c r="KQ485" i="69"/>
  <c r="KP485" i="69"/>
  <c r="KO485" i="69"/>
  <c r="KN485" i="69"/>
  <c r="LS484" i="69"/>
  <c r="LR484" i="69"/>
  <c r="LQ484" i="69"/>
  <c r="LP484" i="69"/>
  <c r="LO484" i="69"/>
  <c r="LN484" i="69"/>
  <c r="LM484" i="69"/>
  <c r="LL484" i="69"/>
  <c r="LK484" i="69"/>
  <c r="LJ484" i="69"/>
  <c r="LI484" i="69"/>
  <c r="LH484" i="69"/>
  <c r="LG484" i="69"/>
  <c r="LF484" i="69"/>
  <c r="LE484" i="69"/>
  <c r="LD484" i="69"/>
  <c r="LC484" i="69"/>
  <c r="LB484" i="69"/>
  <c r="LA484" i="69"/>
  <c r="KZ484" i="69"/>
  <c r="KY484" i="69"/>
  <c r="KX484" i="69"/>
  <c r="KW484" i="69"/>
  <c r="KV484" i="69"/>
  <c r="KU484" i="69"/>
  <c r="KT484" i="69"/>
  <c r="KS484" i="69"/>
  <c r="KR484" i="69"/>
  <c r="KQ484" i="69"/>
  <c r="KP484" i="69"/>
  <c r="KO484" i="69"/>
  <c r="KN484" i="69"/>
  <c r="LS483" i="69"/>
  <c r="LR483" i="69"/>
  <c r="LQ483" i="69"/>
  <c r="LP483" i="69"/>
  <c r="LO483" i="69"/>
  <c r="LN483" i="69"/>
  <c r="LM483" i="69"/>
  <c r="LL483" i="69"/>
  <c r="LK483" i="69"/>
  <c r="LJ483" i="69"/>
  <c r="LI483" i="69"/>
  <c r="LH483" i="69"/>
  <c r="LG483" i="69"/>
  <c r="LF483" i="69"/>
  <c r="LE483" i="69"/>
  <c r="LD483" i="69"/>
  <c r="LC483" i="69"/>
  <c r="LB483" i="69"/>
  <c r="LA483" i="69"/>
  <c r="KZ483" i="69"/>
  <c r="KY483" i="69"/>
  <c r="KX483" i="69"/>
  <c r="KW483" i="69"/>
  <c r="KV483" i="69"/>
  <c r="KU483" i="69"/>
  <c r="KT483" i="69"/>
  <c r="KS483" i="69"/>
  <c r="KR483" i="69"/>
  <c r="KQ483" i="69"/>
  <c r="KP483" i="69"/>
  <c r="KO483" i="69"/>
  <c r="KN483" i="69"/>
  <c r="LS482" i="69"/>
  <c r="LR482" i="69"/>
  <c r="LQ482" i="69"/>
  <c r="LP482" i="69"/>
  <c r="LO482" i="69"/>
  <c r="LN482" i="69"/>
  <c r="LM482" i="69"/>
  <c r="LL482" i="69"/>
  <c r="LK482" i="69"/>
  <c r="LJ482" i="69"/>
  <c r="LI482" i="69"/>
  <c r="LH482" i="69"/>
  <c r="LG482" i="69"/>
  <c r="LF482" i="69"/>
  <c r="LE482" i="69"/>
  <c r="LD482" i="69"/>
  <c r="LC482" i="69"/>
  <c r="LB482" i="69"/>
  <c r="LA482" i="69"/>
  <c r="KZ482" i="69"/>
  <c r="KY482" i="69"/>
  <c r="KX482" i="69"/>
  <c r="KW482" i="69"/>
  <c r="KV482" i="69"/>
  <c r="KU482" i="69"/>
  <c r="KT482" i="69"/>
  <c r="KS482" i="69"/>
  <c r="KR482" i="69"/>
  <c r="KQ482" i="69"/>
  <c r="KP482" i="69"/>
  <c r="KO482" i="69"/>
  <c r="KN482" i="69"/>
  <c r="LS481" i="69"/>
  <c r="LR481" i="69"/>
  <c r="LQ481" i="69"/>
  <c r="LP481" i="69"/>
  <c r="LO481" i="69"/>
  <c r="LN481" i="69"/>
  <c r="LM481" i="69"/>
  <c r="LL481" i="69"/>
  <c r="LK481" i="69"/>
  <c r="LJ481" i="69"/>
  <c r="LI481" i="69"/>
  <c r="LH481" i="69"/>
  <c r="LG481" i="69"/>
  <c r="LF481" i="69"/>
  <c r="LE481" i="69"/>
  <c r="LD481" i="69"/>
  <c r="LC481" i="69"/>
  <c r="LB481" i="69"/>
  <c r="LA481" i="69"/>
  <c r="KZ481" i="69"/>
  <c r="KY481" i="69"/>
  <c r="KX481" i="69"/>
  <c r="KW481" i="69"/>
  <c r="KV481" i="69"/>
  <c r="KU481" i="69"/>
  <c r="KT481" i="69"/>
  <c r="KS481" i="69"/>
  <c r="KR481" i="69"/>
  <c r="KQ481" i="69"/>
  <c r="KP481" i="69"/>
  <c r="KO481" i="69"/>
  <c r="KN481" i="69"/>
  <c r="LS480" i="69"/>
  <c r="LR480" i="69"/>
  <c r="LQ480" i="69"/>
  <c r="LP480" i="69"/>
  <c r="LO480" i="69"/>
  <c r="LN480" i="69"/>
  <c r="LM480" i="69"/>
  <c r="LL480" i="69"/>
  <c r="LK480" i="69"/>
  <c r="LJ480" i="69"/>
  <c r="LI480" i="69"/>
  <c r="LH480" i="69"/>
  <c r="LG480" i="69"/>
  <c r="LF480" i="69"/>
  <c r="LE480" i="69"/>
  <c r="LD480" i="69"/>
  <c r="LC480" i="69"/>
  <c r="LB480" i="69"/>
  <c r="LA480" i="69"/>
  <c r="KZ480" i="69"/>
  <c r="KY480" i="69"/>
  <c r="KX480" i="69"/>
  <c r="KW480" i="69"/>
  <c r="KV480" i="69"/>
  <c r="KU480" i="69"/>
  <c r="KT480" i="69"/>
  <c r="KS480" i="69"/>
  <c r="KR480" i="69"/>
  <c r="KQ480" i="69"/>
  <c r="KP480" i="69"/>
  <c r="KO480" i="69"/>
  <c r="KN480" i="69"/>
  <c r="LS479" i="69"/>
  <c r="LR479" i="69"/>
  <c r="LQ479" i="69"/>
  <c r="LP479" i="69"/>
  <c r="LO479" i="69"/>
  <c r="LN479" i="69"/>
  <c r="LM479" i="69"/>
  <c r="LL479" i="69"/>
  <c r="LK479" i="69"/>
  <c r="LJ479" i="69"/>
  <c r="LI479" i="69"/>
  <c r="LH479" i="69"/>
  <c r="LG479" i="69"/>
  <c r="LF479" i="69"/>
  <c r="LE479" i="69"/>
  <c r="LD479" i="69"/>
  <c r="LC479" i="69"/>
  <c r="LB479" i="69"/>
  <c r="LA479" i="69"/>
  <c r="KZ479" i="69"/>
  <c r="KY479" i="69"/>
  <c r="KX479" i="69"/>
  <c r="KW479" i="69"/>
  <c r="KV479" i="69"/>
  <c r="KU479" i="69"/>
  <c r="KT479" i="69"/>
  <c r="KS479" i="69"/>
  <c r="KR479" i="69"/>
  <c r="KQ479" i="69"/>
  <c r="KP479" i="69"/>
  <c r="KO479" i="69"/>
  <c r="KN479" i="69"/>
  <c r="LS478" i="69"/>
  <c r="LR478" i="69"/>
  <c r="LQ478" i="69"/>
  <c r="LP478" i="69"/>
  <c r="LO478" i="69"/>
  <c r="LN478" i="69"/>
  <c r="LM478" i="69"/>
  <c r="LL478" i="69"/>
  <c r="LK478" i="69"/>
  <c r="LJ478" i="69"/>
  <c r="LI478" i="69"/>
  <c r="LH478" i="69"/>
  <c r="LG478" i="69"/>
  <c r="LF478" i="69"/>
  <c r="LE478" i="69"/>
  <c r="LD478" i="69"/>
  <c r="LC478" i="69"/>
  <c r="LB478" i="69"/>
  <c r="LA478" i="69"/>
  <c r="KZ478" i="69"/>
  <c r="KY478" i="69"/>
  <c r="KX478" i="69"/>
  <c r="KW478" i="69"/>
  <c r="KV478" i="69"/>
  <c r="KU478" i="69"/>
  <c r="KT478" i="69"/>
  <c r="KS478" i="69"/>
  <c r="KR478" i="69"/>
  <c r="KQ478" i="69"/>
  <c r="KP478" i="69"/>
  <c r="KO478" i="69"/>
  <c r="KN478" i="69"/>
  <c r="LS477" i="69"/>
  <c r="LR477" i="69"/>
  <c r="LQ477" i="69"/>
  <c r="LP477" i="69"/>
  <c r="LO477" i="69"/>
  <c r="LN477" i="69"/>
  <c r="LM477" i="69"/>
  <c r="LL477" i="69"/>
  <c r="LK477" i="69"/>
  <c r="LJ477" i="69"/>
  <c r="LI477" i="69"/>
  <c r="LH477" i="69"/>
  <c r="LG477" i="69"/>
  <c r="LF477" i="69"/>
  <c r="LE477" i="69"/>
  <c r="LD477" i="69"/>
  <c r="LC477" i="69"/>
  <c r="LB477" i="69"/>
  <c r="LA477" i="69"/>
  <c r="KZ477" i="69"/>
  <c r="KY477" i="69"/>
  <c r="KX477" i="69"/>
  <c r="KW477" i="69"/>
  <c r="KV477" i="69"/>
  <c r="KU477" i="69"/>
  <c r="KT477" i="69"/>
  <c r="KS477" i="69"/>
  <c r="KR477" i="69"/>
  <c r="KQ477" i="69"/>
  <c r="KP477" i="69"/>
  <c r="KO477" i="69"/>
  <c r="KN477" i="69"/>
  <c r="LS476" i="69"/>
  <c r="LR476" i="69"/>
  <c r="LQ476" i="69"/>
  <c r="LP476" i="69"/>
  <c r="LO476" i="69"/>
  <c r="LN476" i="69"/>
  <c r="LM476" i="69"/>
  <c r="LL476" i="69"/>
  <c r="LK476" i="69"/>
  <c r="LJ476" i="69"/>
  <c r="LI476" i="69"/>
  <c r="LH476" i="69"/>
  <c r="LG476" i="69"/>
  <c r="LF476" i="69"/>
  <c r="LE476" i="69"/>
  <c r="LD476" i="69"/>
  <c r="LC476" i="69"/>
  <c r="LB476" i="69"/>
  <c r="LA476" i="69"/>
  <c r="KZ476" i="69"/>
  <c r="KY476" i="69"/>
  <c r="KX476" i="69"/>
  <c r="KW476" i="69"/>
  <c r="KV476" i="69"/>
  <c r="KU476" i="69"/>
  <c r="KT476" i="69"/>
  <c r="KS476" i="69"/>
  <c r="KR476" i="69"/>
  <c r="KQ476" i="69"/>
  <c r="KP476" i="69"/>
  <c r="KO476" i="69"/>
  <c r="KN476" i="69"/>
  <c r="LS475" i="69"/>
  <c r="LR475" i="69"/>
  <c r="LQ475" i="69"/>
  <c r="LP475" i="69"/>
  <c r="LO475" i="69"/>
  <c r="LN475" i="69"/>
  <c r="LM475" i="69"/>
  <c r="LL475" i="69"/>
  <c r="LK475" i="69"/>
  <c r="LJ475" i="69"/>
  <c r="LI475" i="69"/>
  <c r="LH475" i="69"/>
  <c r="LG475" i="69"/>
  <c r="LF475" i="69"/>
  <c r="LE475" i="69"/>
  <c r="LD475" i="69"/>
  <c r="LC475" i="69"/>
  <c r="LB475" i="69"/>
  <c r="LA475" i="69"/>
  <c r="KZ475" i="69"/>
  <c r="KY475" i="69"/>
  <c r="KX475" i="69"/>
  <c r="KW475" i="69"/>
  <c r="KV475" i="69"/>
  <c r="KU475" i="69"/>
  <c r="KT475" i="69"/>
  <c r="KS475" i="69"/>
  <c r="KR475" i="69"/>
  <c r="KQ475" i="69"/>
  <c r="KP475" i="69"/>
  <c r="KO475" i="69"/>
  <c r="KN475" i="69"/>
  <c r="LS474" i="69"/>
  <c r="LR474" i="69"/>
  <c r="LQ474" i="69"/>
  <c r="LP474" i="69"/>
  <c r="LO474" i="69"/>
  <c r="LN474" i="69"/>
  <c r="LM474" i="69"/>
  <c r="LL474" i="69"/>
  <c r="LK474" i="69"/>
  <c r="LJ474" i="69"/>
  <c r="LI474" i="69"/>
  <c r="LH474" i="69"/>
  <c r="LG474" i="69"/>
  <c r="LF474" i="69"/>
  <c r="LE474" i="69"/>
  <c r="LD474" i="69"/>
  <c r="LC474" i="69"/>
  <c r="LB474" i="69"/>
  <c r="LA474" i="69"/>
  <c r="KZ474" i="69"/>
  <c r="KY474" i="69"/>
  <c r="KX474" i="69"/>
  <c r="KW474" i="69"/>
  <c r="KV474" i="69"/>
  <c r="KU474" i="69"/>
  <c r="KT474" i="69"/>
  <c r="KS474" i="69"/>
  <c r="KR474" i="69"/>
  <c r="KQ474" i="69"/>
  <c r="KP474" i="69"/>
  <c r="KO474" i="69"/>
  <c r="KN474" i="69"/>
  <c r="LS473" i="69"/>
  <c r="LR473" i="69"/>
  <c r="LQ473" i="69"/>
  <c r="LP473" i="69"/>
  <c r="LO473" i="69"/>
  <c r="LN473" i="69"/>
  <c r="LM473" i="69"/>
  <c r="LL473" i="69"/>
  <c r="LK473" i="69"/>
  <c r="LJ473" i="69"/>
  <c r="LI473" i="69"/>
  <c r="LH473" i="69"/>
  <c r="LG473" i="69"/>
  <c r="LF473" i="69"/>
  <c r="LE473" i="69"/>
  <c r="LD473" i="69"/>
  <c r="LC473" i="69"/>
  <c r="LB473" i="69"/>
  <c r="LA473" i="69"/>
  <c r="KZ473" i="69"/>
  <c r="KY473" i="69"/>
  <c r="KX473" i="69"/>
  <c r="KW473" i="69"/>
  <c r="KV473" i="69"/>
  <c r="KU473" i="69"/>
  <c r="KT473" i="69"/>
  <c r="KS473" i="69"/>
  <c r="KR473" i="69"/>
  <c r="KQ473" i="69"/>
  <c r="KP473" i="69"/>
  <c r="KO473" i="69"/>
  <c r="KN473" i="69"/>
  <c r="LS472" i="69"/>
  <c r="LR472" i="69"/>
  <c r="LQ472" i="69"/>
  <c r="LP472" i="69"/>
  <c r="LO472" i="69"/>
  <c r="LN472" i="69"/>
  <c r="LM472" i="69"/>
  <c r="LL472" i="69"/>
  <c r="LK472" i="69"/>
  <c r="LJ472" i="69"/>
  <c r="LI472" i="69"/>
  <c r="LH472" i="69"/>
  <c r="LG472" i="69"/>
  <c r="LF472" i="69"/>
  <c r="LE472" i="69"/>
  <c r="LD472" i="69"/>
  <c r="LC472" i="69"/>
  <c r="LB472" i="69"/>
  <c r="LA472" i="69"/>
  <c r="KZ472" i="69"/>
  <c r="KY472" i="69"/>
  <c r="KX472" i="69"/>
  <c r="KW472" i="69"/>
  <c r="KV472" i="69"/>
  <c r="KU472" i="69"/>
  <c r="KT472" i="69"/>
  <c r="KS472" i="69"/>
  <c r="KR472" i="69"/>
  <c r="KQ472" i="69"/>
  <c r="KP472" i="69"/>
  <c r="KO472" i="69"/>
  <c r="KN472" i="69"/>
  <c r="LS471" i="69"/>
  <c r="LR471" i="69"/>
  <c r="LQ471" i="69"/>
  <c r="LP471" i="69"/>
  <c r="LO471" i="69"/>
  <c r="LN471" i="69"/>
  <c r="LM471" i="69"/>
  <c r="LL471" i="69"/>
  <c r="LK471" i="69"/>
  <c r="LJ471" i="69"/>
  <c r="LI471" i="69"/>
  <c r="LH471" i="69"/>
  <c r="LG471" i="69"/>
  <c r="LF471" i="69"/>
  <c r="LE471" i="69"/>
  <c r="LD471" i="69"/>
  <c r="LC471" i="69"/>
  <c r="LB471" i="69"/>
  <c r="LA471" i="69"/>
  <c r="KZ471" i="69"/>
  <c r="KY471" i="69"/>
  <c r="KX471" i="69"/>
  <c r="KW471" i="69"/>
  <c r="KV471" i="69"/>
  <c r="KU471" i="69"/>
  <c r="KT471" i="69"/>
  <c r="KS471" i="69"/>
  <c r="KR471" i="69"/>
  <c r="KQ471" i="69"/>
  <c r="KP471" i="69"/>
  <c r="KO471" i="69"/>
  <c r="KN471" i="69"/>
  <c r="LS470" i="69"/>
  <c r="LR470" i="69"/>
  <c r="LQ470" i="69"/>
  <c r="LP470" i="69"/>
  <c r="LO470" i="69"/>
  <c r="LN470" i="69"/>
  <c r="LM470" i="69"/>
  <c r="LL470" i="69"/>
  <c r="LK470" i="69"/>
  <c r="LJ470" i="69"/>
  <c r="LI470" i="69"/>
  <c r="LH470" i="69"/>
  <c r="LG470" i="69"/>
  <c r="LF470" i="69"/>
  <c r="LE470" i="69"/>
  <c r="LD470" i="69"/>
  <c r="LC470" i="69"/>
  <c r="LB470" i="69"/>
  <c r="LA470" i="69"/>
  <c r="KZ470" i="69"/>
  <c r="KY470" i="69"/>
  <c r="KX470" i="69"/>
  <c r="KW470" i="69"/>
  <c r="KV470" i="69"/>
  <c r="KU470" i="69"/>
  <c r="KT470" i="69"/>
  <c r="KS470" i="69"/>
  <c r="KR470" i="69"/>
  <c r="KQ470" i="69"/>
  <c r="KP470" i="69"/>
  <c r="KO470" i="69"/>
  <c r="KN470" i="69"/>
  <c r="LS469" i="69"/>
  <c r="LR469" i="69"/>
  <c r="LQ469" i="69"/>
  <c r="LP469" i="69"/>
  <c r="LO469" i="69"/>
  <c r="LN469" i="69"/>
  <c r="LM469" i="69"/>
  <c r="LL469" i="69"/>
  <c r="LK469" i="69"/>
  <c r="LJ469" i="69"/>
  <c r="LI469" i="69"/>
  <c r="LH469" i="69"/>
  <c r="LG469" i="69"/>
  <c r="LF469" i="69"/>
  <c r="LE469" i="69"/>
  <c r="LD469" i="69"/>
  <c r="LC469" i="69"/>
  <c r="LB469" i="69"/>
  <c r="LA469" i="69"/>
  <c r="KZ469" i="69"/>
  <c r="KY469" i="69"/>
  <c r="KX469" i="69"/>
  <c r="KW469" i="69"/>
  <c r="KV469" i="69"/>
  <c r="KU469" i="69"/>
  <c r="KT469" i="69"/>
  <c r="KS469" i="69"/>
  <c r="KR469" i="69"/>
  <c r="KQ469" i="69"/>
  <c r="KP469" i="69"/>
  <c r="KO469" i="69"/>
  <c r="KN469" i="69"/>
  <c r="LS468" i="69"/>
  <c r="LR468" i="69"/>
  <c r="LQ468" i="69"/>
  <c r="LP468" i="69"/>
  <c r="LO468" i="69"/>
  <c r="LN468" i="69"/>
  <c r="LM468" i="69"/>
  <c r="LL468" i="69"/>
  <c r="LK468" i="69"/>
  <c r="LJ468" i="69"/>
  <c r="LI468" i="69"/>
  <c r="LH468" i="69"/>
  <c r="LG468" i="69"/>
  <c r="LF468" i="69"/>
  <c r="LE468" i="69"/>
  <c r="LD468" i="69"/>
  <c r="LC468" i="69"/>
  <c r="LB468" i="69"/>
  <c r="LA468" i="69"/>
  <c r="KZ468" i="69"/>
  <c r="KY468" i="69"/>
  <c r="KX468" i="69"/>
  <c r="KW468" i="69"/>
  <c r="KV468" i="69"/>
  <c r="KU468" i="69"/>
  <c r="KT468" i="69"/>
  <c r="KS468" i="69"/>
  <c r="KR468" i="69"/>
  <c r="KQ468" i="69"/>
  <c r="KP468" i="69"/>
  <c r="KO468" i="69"/>
  <c r="KN468" i="69"/>
  <c r="LS467" i="69"/>
  <c r="LR467" i="69"/>
  <c r="LQ467" i="69"/>
  <c r="LP467" i="69"/>
  <c r="LO467" i="69"/>
  <c r="LN467" i="69"/>
  <c r="LM467" i="69"/>
  <c r="LL467" i="69"/>
  <c r="LK467" i="69"/>
  <c r="LJ467" i="69"/>
  <c r="LI467" i="69"/>
  <c r="LH467" i="69"/>
  <c r="LG467" i="69"/>
  <c r="LF467" i="69"/>
  <c r="LE467" i="69"/>
  <c r="LD467" i="69"/>
  <c r="LC467" i="69"/>
  <c r="LB467" i="69"/>
  <c r="LA467" i="69"/>
  <c r="KZ467" i="69"/>
  <c r="KY467" i="69"/>
  <c r="KX467" i="69"/>
  <c r="KW467" i="69"/>
  <c r="KV467" i="69"/>
  <c r="KU467" i="69"/>
  <c r="KT467" i="69"/>
  <c r="KS467" i="69"/>
  <c r="KR467" i="69"/>
  <c r="KQ467" i="69"/>
  <c r="KP467" i="69"/>
  <c r="KO467" i="69"/>
  <c r="KN467" i="69"/>
  <c r="LS466" i="69"/>
  <c r="LR466" i="69"/>
  <c r="LQ466" i="69"/>
  <c r="LP466" i="69"/>
  <c r="LO466" i="69"/>
  <c r="LN466" i="69"/>
  <c r="LM466" i="69"/>
  <c r="LL466" i="69"/>
  <c r="LK466" i="69"/>
  <c r="LJ466" i="69"/>
  <c r="LI466" i="69"/>
  <c r="LH466" i="69"/>
  <c r="LG466" i="69"/>
  <c r="LF466" i="69"/>
  <c r="LE466" i="69"/>
  <c r="LD466" i="69"/>
  <c r="LC466" i="69"/>
  <c r="LB466" i="69"/>
  <c r="LA466" i="69"/>
  <c r="KZ466" i="69"/>
  <c r="KY466" i="69"/>
  <c r="KX466" i="69"/>
  <c r="KW466" i="69"/>
  <c r="KV466" i="69"/>
  <c r="KU466" i="69"/>
  <c r="KT466" i="69"/>
  <c r="KS466" i="69"/>
  <c r="KR466" i="69"/>
  <c r="KQ466" i="69"/>
  <c r="KP466" i="69"/>
  <c r="KO466" i="69"/>
  <c r="KN466" i="69"/>
  <c r="LS465" i="69"/>
  <c r="LR465" i="69"/>
  <c r="LQ465" i="69"/>
  <c r="LP465" i="69"/>
  <c r="LO465" i="69"/>
  <c r="LN465" i="69"/>
  <c r="LM465" i="69"/>
  <c r="LL465" i="69"/>
  <c r="LK465" i="69"/>
  <c r="LJ465" i="69"/>
  <c r="LI465" i="69"/>
  <c r="LH465" i="69"/>
  <c r="LG465" i="69"/>
  <c r="LF465" i="69"/>
  <c r="LE465" i="69"/>
  <c r="LD465" i="69"/>
  <c r="LC465" i="69"/>
  <c r="LB465" i="69"/>
  <c r="LA465" i="69"/>
  <c r="KZ465" i="69"/>
  <c r="KY465" i="69"/>
  <c r="KX465" i="69"/>
  <c r="KW465" i="69"/>
  <c r="KV465" i="69"/>
  <c r="KU465" i="69"/>
  <c r="KT465" i="69"/>
  <c r="KS465" i="69"/>
  <c r="KR465" i="69"/>
  <c r="KQ465" i="69"/>
  <c r="KP465" i="69"/>
  <c r="KO465" i="69"/>
  <c r="KN465" i="69"/>
  <c r="LS464" i="69"/>
  <c r="LR464" i="69"/>
  <c r="LQ464" i="69"/>
  <c r="LP464" i="69"/>
  <c r="LO464" i="69"/>
  <c r="LN464" i="69"/>
  <c r="LM464" i="69"/>
  <c r="LL464" i="69"/>
  <c r="LK464" i="69"/>
  <c r="LJ464" i="69"/>
  <c r="LI464" i="69"/>
  <c r="LH464" i="69"/>
  <c r="LG464" i="69"/>
  <c r="LF464" i="69"/>
  <c r="LE464" i="69"/>
  <c r="LD464" i="69"/>
  <c r="LC464" i="69"/>
  <c r="LB464" i="69"/>
  <c r="LA464" i="69"/>
  <c r="KZ464" i="69"/>
  <c r="KY464" i="69"/>
  <c r="KX464" i="69"/>
  <c r="KW464" i="69"/>
  <c r="KV464" i="69"/>
  <c r="KU464" i="69"/>
  <c r="KT464" i="69"/>
  <c r="KS464" i="69"/>
  <c r="KR464" i="69"/>
  <c r="KQ464" i="69"/>
  <c r="KP464" i="69"/>
  <c r="KO464" i="69"/>
  <c r="KN464" i="69"/>
  <c r="LS463" i="69"/>
  <c r="LR463" i="69"/>
  <c r="LQ463" i="69"/>
  <c r="LP463" i="69"/>
  <c r="LO463" i="69"/>
  <c r="LN463" i="69"/>
  <c r="LM463" i="69"/>
  <c r="LL463" i="69"/>
  <c r="LK463" i="69"/>
  <c r="LJ463" i="69"/>
  <c r="LI463" i="69"/>
  <c r="LH463" i="69"/>
  <c r="LG463" i="69"/>
  <c r="LF463" i="69"/>
  <c r="LE463" i="69"/>
  <c r="LD463" i="69"/>
  <c r="LC463" i="69"/>
  <c r="LB463" i="69"/>
  <c r="LA463" i="69"/>
  <c r="KZ463" i="69"/>
  <c r="KY463" i="69"/>
  <c r="KX463" i="69"/>
  <c r="KW463" i="69"/>
  <c r="KV463" i="69"/>
  <c r="KU463" i="69"/>
  <c r="KT463" i="69"/>
  <c r="KS463" i="69"/>
  <c r="KR463" i="69"/>
  <c r="KQ463" i="69"/>
  <c r="KP463" i="69"/>
  <c r="KO463" i="69"/>
  <c r="KN463" i="69"/>
  <c r="LS462" i="69"/>
  <c r="LR462" i="69"/>
  <c r="LQ462" i="69"/>
  <c r="LP462" i="69"/>
  <c r="LO462" i="69"/>
  <c r="LN462" i="69"/>
  <c r="LM462" i="69"/>
  <c r="LL462" i="69"/>
  <c r="LK462" i="69"/>
  <c r="LJ462" i="69"/>
  <c r="LI462" i="69"/>
  <c r="LH462" i="69"/>
  <c r="LG462" i="69"/>
  <c r="LF462" i="69"/>
  <c r="LE462" i="69"/>
  <c r="LD462" i="69"/>
  <c r="LC462" i="69"/>
  <c r="LB462" i="69"/>
  <c r="LA462" i="69"/>
  <c r="KZ462" i="69"/>
  <c r="KY462" i="69"/>
  <c r="KX462" i="69"/>
  <c r="KW462" i="69"/>
  <c r="KV462" i="69"/>
  <c r="KU462" i="69"/>
  <c r="KT462" i="69"/>
  <c r="KS462" i="69"/>
  <c r="KR462" i="69"/>
  <c r="KQ462" i="69"/>
  <c r="KP462" i="69"/>
  <c r="KO462" i="69"/>
  <c r="KN462" i="69"/>
  <c r="LS461" i="69"/>
  <c r="LR461" i="69"/>
  <c r="LQ461" i="69"/>
  <c r="LP461" i="69"/>
  <c r="LO461" i="69"/>
  <c r="LN461" i="69"/>
  <c r="LM461" i="69"/>
  <c r="LL461" i="69"/>
  <c r="LK461" i="69"/>
  <c r="LJ461" i="69"/>
  <c r="LI461" i="69"/>
  <c r="LH461" i="69"/>
  <c r="LG461" i="69"/>
  <c r="LF461" i="69"/>
  <c r="LE461" i="69"/>
  <c r="LD461" i="69"/>
  <c r="LC461" i="69"/>
  <c r="LB461" i="69"/>
  <c r="LA461" i="69"/>
  <c r="KZ461" i="69"/>
  <c r="KY461" i="69"/>
  <c r="KX461" i="69"/>
  <c r="KW461" i="69"/>
  <c r="KV461" i="69"/>
  <c r="KU461" i="69"/>
  <c r="KT461" i="69"/>
  <c r="KS461" i="69"/>
  <c r="KR461" i="69"/>
  <c r="KQ461" i="69"/>
  <c r="KP461" i="69"/>
  <c r="KO461" i="69"/>
  <c r="KN461" i="69"/>
  <c r="LS460" i="69"/>
  <c r="LR460" i="69"/>
  <c r="LQ460" i="69"/>
  <c r="LP460" i="69"/>
  <c r="LO460" i="69"/>
  <c r="LN460" i="69"/>
  <c r="LM460" i="69"/>
  <c r="LL460" i="69"/>
  <c r="LK460" i="69"/>
  <c r="LJ460" i="69"/>
  <c r="LI460" i="69"/>
  <c r="LH460" i="69"/>
  <c r="LG460" i="69"/>
  <c r="LF460" i="69"/>
  <c r="LE460" i="69"/>
  <c r="LD460" i="69"/>
  <c r="LC460" i="69"/>
  <c r="LB460" i="69"/>
  <c r="LA460" i="69"/>
  <c r="KZ460" i="69"/>
  <c r="KY460" i="69"/>
  <c r="KX460" i="69"/>
  <c r="KW460" i="69"/>
  <c r="KV460" i="69"/>
  <c r="KU460" i="69"/>
  <c r="KT460" i="69"/>
  <c r="KS460" i="69"/>
  <c r="KR460" i="69"/>
  <c r="KQ460" i="69"/>
  <c r="KP460" i="69"/>
  <c r="KO460" i="69"/>
  <c r="KN460" i="69"/>
  <c r="LS459" i="69"/>
  <c r="LR459" i="69"/>
  <c r="LQ459" i="69"/>
  <c r="LP459" i="69"/>
  <c r="LO459" i="69"/>
  <c r="LN459" i="69"/>
  <c r="LM459" i="69"/>
  <c r="LL459" i="69"/>
  <c r="LK459" i="69"/>
  <c r="LJ459" i="69"/>
  <c r="LI459" i="69"/>
  <c r="LH459" i="69"/>
  <c r="LG459" i="69"/>
  <c r="LF459" i="69"/>
  <c r="LE459" i="69"/>
  <c r="LD459" i="69"/>
  <c r="LC459" i="69"/>
  <c r="LB459" i="69"/>
  <c r="LA459" i="69"/>
  <c r="KZ459" i="69"/>
  <c r="KY459" i="69"/>
  <c r="KX459" i="69"/>
  <c r="KW459" i="69"/>
  <c r="KV459" i="69"/>
  <c r="KU459" i="69"/>
  <c r="KT459" i="69"/>
  <c r="KS459" i="69"/>
  <c r="KR459" i="69"/>
  <c r="KQ459" i="69"/>
  <c r="KP459" i="69"/>
  <c r="KO459" i="69"/>
  <c r="KN459" i="69"/>
  <c r="LS458" i="69"/>
  <c r="LR458" i="69"/>
  <c r="LQ458" i="69"/>
  <c r="LP458" i="69"/>
  <c r="LO458" i="69"/>
  <c r="LN458" i="69"/>
  <c r="LM458" i="69"/>
  <c r="LL458" i="69"/>
  <c r="LK458" i="69"/>
  <c r="LJ458" i="69"/>
  <c r="LI458" i="69"/>
  <c r="LH458" i="69"/>
  <c r="LG458" i="69"/>
  <c r="LF458" i="69"/>
  <c r="LE458" i="69"/>
  <c r="LD458" i="69"/>
  <c r="LC458" i="69"/>
  <c r="LB458" i="69"/>
  <c r="LA458" i="69"/>
  <c r="KZ458" i="69"/>
  <c r="KY458" i="69"/>
  <c r="KX458" i="69"/>
  <c r="KW458" i="69"/>
  <c r="KV458" i="69"/>
  <c r="KU458" i="69"/>
  <c r="KT458" i="69"/>
  <c r="KS458" i="69"/>
  <c r="KR458" i="69"/>
  <c r="KQ458" i="69"/>
  <c r="KP458" i="69"/>
  <c r="KO458" i="69"/>
  <c r="KN458" i="69"/>
  <c r="LS457" i="69"/>
  <c r="LR457" i="69"/>
  <c r="LQ457" i="69"/>
  <c r="LP457" i="69"/>
  <c r="LO457" i="69"/>
  <c r="LN457" i="69"/>
  <c r="LM457" i="69"/>
  <c r="LL457" i="69"/>
  <c r="LK457" i="69"/>
  <c r="LJ457" i="69"/>
  <c r="LI457" i="69"/>
  <c r="LH457" i="69"/>
  <c r="LG457" i="69"/>
  <c r="LF457" i="69"/>
  <c r="LE457" i="69"/>
  <c r="LD457" i="69"/>
  <c r="LC457" i="69"/>
  <c r="LB457" i="69"/>
  <c r="LA457" i="69"/>
  <c r="KZ457" i="69"/>
  <c r="KY457" i="69"/>
  <c r="KX457" i="69"/>
  <c r="KW457" i="69"/>
  <c r="KV457" i="69"/>
  <c r="KU457" i="69"/>
  <c r="KT457" i="69"/>
  <c r="KS457" i="69"/>
  <c r="KR457" i="69"/>
  <c r="KQ457" i="69"/>
  <c r="KP457" i="69"/>
  <c r="KO457" i="69"/>
  <c r="KN457" i="69"/>
  <c r="LS456" i="69"/>
  <c r="LR456" i="69"/>
  <c r="LQ456" i="69"/>
  <c r="LP456" i="69"/>
  <c r="LO456" i="69"/>
  <c r="LN456" i="69"/>
  <c r="LM456" i="69"/>
  <c r="LL456" i="69"/>
  <c r="LK456" i="69"/>
  <c r="LJ456" i="69"/>
  <c r="LI456" i="69"/>
  <c r="LH456" i="69"/>
  <c r="LG456" i="69"/>
  <c r="LF456" i="69"/>
  <c r="LE456" i="69"/>
  <c r="LD456" i="69"/>
  <c r="LC456" i="69"/>
  <c r="LB456" i="69"/>
  <c r="LA456" i="69"/>
  <c r="KZ456" i="69"/>
  <c r="KY456" i="69"/>
  <c r="KX456" i="69"/>
  <c r="KW456" i="69"/>
  <c r="KV456" i="69"/>
  <c r="KU456" i="69"/>
  <c r="KT456" i="69"/>
  <c r="KS456" i="69"/>
  <c r="KR456" i="69"/>
  <c r="KQ456" i="69"/>
  <c r="KP456" i="69"/>
  <c r="KO456" i="69"/>
  <c r="KN456" i="69"/>
  <c r="LS455" i="69"/>
  <c r="LR455" i="69"/>
  <c r="LQ455" i="69"/>
  <c r="LP455" i="69"/>
  <c r="LO455" i="69"/>
  <c r="LN455" i="69"/>
  <c r="LM455" i="69"/>
  <c r="LL455" i="69"/>
  <c r="LK455" i="69"/>
  <c r="LJ455" i="69"/>
  <c r="LI455" i="69"/>
  <c r="LH455" i="69"/>
  <c r="LG455" i="69"/>
  <c r="LF455" i="69"/>
  <c r="LE455" i="69"/>
  <c r="LD455" i="69"/>
  <c r="LC455" i="69"/>
  <c r="LB455" i="69"/>
  <c r="LA455" i="69"/>
  <c r="KZ455" i="69"/>
  <c r="KY455" i="69"/>
  <c r="KX455" i="69"/>
  <c r="KW455" i="69"/>
  <c r="KV455" i="69"/>
  <c r="KU455" i="69"/>
  <c r="KT455" i="69"/>
  <c r="KS455" i="69"/>
  <c r="KR455" i="69"/>
  <c r="KQ455" i="69"/>
  <c r="KP455" i="69"/>
  <c r="KO455" i="69"/>
  <c r="KN455" i="69"/>
  <c r="LS454" i="69"/>
  <c r="LR454" i="69"/>
  <c r="LQ454" i="69"/>
  <c r="LP454" i="69"/>
  <c r="LO454" i="69"/>
  <c r="LN454" i="69"/>
  <c r="LM454" i="69"/>
  <c r="LL454" i="69"/>
  <c r="LK454" i="69"/>
  <c r="LJ454" i="69"/>
  <c r="LI454" i="69"/>
  <c r="LH454" i="69"/>
  <c r="LG454" i="69"/>
  <c r="LF454" i="69"/>
  <c r="LE454" i="69"/>
  <c r="LD454" i="69"/>
  <c r="LC454" i="69"/>
  <c r="LB454" i="69"/>
  <c r="LA454" i="69"/>
  <c r="KZ454" i="69"/>
  <c r="KY454" i="69"/>
  <c r="KX454" i="69"/>
  <c r="KW454" i="69"/>
  <c r="KV454" i="69"/>
  <c r="KU454" i="69"/>
  <c r="KT454" i="69"/>
  <c r="KS454" i="69"/>
  <c r="KR454" i="69"/>
  <c r="KQ454" i="69"/>
  <c r="KP454" i="69"/>
  <c r="KO454" i="69"/>
  <c r="KN454" i="69"/>
  <c r="LS453" i="69"/>
  <c r="LR453" i="69"/>
  <c r="LQ453" i="69"/>
  <c r="LP453" i="69"/>
  <c r="LO453" i="69"/>
  <c r="LN453" i="69"/>
  <c r="LM453" i="69"/>
  <c r="LL453" i="69"/>
  <c r="LK453" i="69"/>
  <c r="LJ453" i="69"/>
  <c r="LI453" i="69"/>
  <c r="LH453" i="69"/>
  <c r="LG453" i="69"/>
  <c r="LF453" i="69"/>
  <c r="LE453" i="69"/>
  <c r="LD453" i="69"/>
  <c r="LC453" i="69"/>
  <c r="LB453" i="69"/>
  <c r="LA453" i="69"/>
  <c r="KZ453" i="69"/>
  <c r="KY453" i="69"/>
  <c r="KX453" i="69"/>
  <c r="KW453" i="69"/>
  <c r="KV453" i="69"/>
  <c r="KU453" i="69"/>
  <c r="KT453" i="69"/>
  <c r="KS453" i="69"/>
  <c r="KR453" i="69"/>
  <c r="KQ453" i="69"/>
  <c r="KP453" i="69"/>
  <c r="KO453" i="69"/>
  <c r="KN453" i="69"/>
  <c r="LS452" i="69"/>
  <c r="LR452" i="69"/>
  <c r="LQ452" i="69"/>
  <c r="LP452" i="69"/>
  <c r="LO452" i="69"/>
  <c r="LN452" i="69"/>
  <c r="LM452" i="69"/>
  <c r="LL452" i="69"/>
  <c r="LK452" i="69"/>
  <c r="LJ452" i="69"/>
  <c r="LI452" i="69"/>
  <c r="LH452" i="69"/>
  <c r="LG452" i="69"/>
  <c r="LF452" i="69"/>
  <c r="LE452" i="69"/>
  <c r="LD452" i="69"/>
  <c r="LC452" i="69"/>
  <c r="LB452" i="69"/>
  <c r="LA452" i="69"/>
  <c r="KZ452" i="69"/>
  <c r="KY452" i="69"/>
  <c r="KX452" i="69"/>
  <c r="KW452" i="69"/>
  <c r="KV452" i="69"/>
  <c r="KU452" i="69"/>
  <c r="KT452" i="69"/>
  <c r="KS452" i="69"/>
  <c r="KR452" i="69"/>
  <c r="KQ452" i="69"/>
  <c r="KP452" i="69"/>
  <c r="KO452" i="69"/>
  <c r="KN452" i="69"/>
  <c r="LS451" i="69"/>
  <c r="LR451" i="69"/>
  <c r="LQ451" i="69"/>
  <c r="LP451" i="69"/>
  <c r="LO451" i="69"/>
  <c r="LN451" i="69"/>
  <c r="LM451" i="69"/>
  <c r="LL451" i="69"/>
  <c r="LK451" i="69"/>
  <c r="LJ451" i="69"/>
  <c r="LI451" i="69"/>
  <c r="LH451" i="69"/>
  <c r="LG451" i="69"/>
  <c r="LF451" i="69"/>
  <c r="LE451" i="69"/>
  <c r="LD451" i="69"/>
  <c r="LC451" i="69"/>
  <c r="LB451" i="69"/>
  <c r="LA451" i="69"/>
  <c r="KZ451" i="69"/>
  <c r="KY451" i="69"/>
  <c r="KX451" i="69"/>
  <c r="KW451" i="69"/>
  <c r="KV451" i="69"/>
  <c r="KU451" i="69"/>
  <c r="KT451" i="69"/>
  <c r="KS451" i="69"/>
  <c r="KR451" i="69"/>
  <c r="KQ451" i="69"/>
  <c r="KP451" i="69"/>
  <c r="KO451" i="69"/>
  <c r="KN451" i="69"/>
  <c r="LS450" i="69"/>
  <c r="LR450" i="69"/>
  <c r="LQ450" i="69"/>
  <c r="LP450" i="69"/>
  <c r="LO450" i="69"/>
  <c r="LN450" i="69"/>
  <c r="LM450" i="69"/>
  <c r="LL450" i="69"/>
  <c r="LK450" i="69"/>
  <c r="LJ450" i="69"/>
  <c r="LI450" i="69"/>
  <c r="LH450" i="69"/>
  <c r="LG450" i="69"/>
  <c r="LF450" i="69"/>
  <c r="LE450" i="69"/>
  <c r="LD450" i="69"/>
  <c r="LC450" i="69"/>
  <c r="LB450" i="69"/>
  <c r="LA450" i="69"/>
  <c r="KZ450" i="69"/>
  <c r="KY450" i="69"/>
  <c r="KX450" i="69"/>
  <c r="KW450" i="69"/>
  <c r="KV450" i="69"/>
  <c r="KU450" i="69"/>
  <c r="KT450" i="69"/>
  <c r="KS450" i="69"/>
  <c r="KR450" i="69"/>
  <c r="KQ450" i="69"/>
  <c r="KP450" i="69"/>
  <c r="KO450" i="69"/>
  <c r="KN450" i="69"/>
  <c r="LS449" i="69"/>
  <c r="LR449" i="69"/>
  <c r="LQ449" i="69"/>
  <c r="LP449" i="69"/>
  <c r="LO449" i="69"/>
  <c r="LN449" i="69"/>
  <c r="LM449" i="69"/>
  <c r="LL449" i="69"/>
  <c r="LK449" i="69"/>
  <c r="LJ449" i="69"/>
  <c r="LI449" i="69"/>
  <c r="LH449" i="69"/>
  <c r="LG449" i="69"/>
  <c r="LF449" i="69"/>
  <c r="LE449" i="69"/>
  <c r="LD449" i="69"/>
  <c r="LC449" i="69"/>
  <c r="LB449" i="69"/>
  <c r="LA449" i="69"/>
  <c r="KZ449" i="69"/>
  <c r="KY449" i="69"/>
  <c r="KX449" i="69"/>
  <c r="KW449" i="69"/>
  <c r="KV449" i="69"/>
  <c r="KU449" i="69"/>
  <c r="KT449" i="69"/>
  <c r="KS449" i="69"/>
  <c r="KR449" i="69"/>
  <c r="KQ449" i="69"/>
  <c r="KP449" i="69"/>
  <c r="KO449" i="69"/>
  <c r="KN449" i="69"/>
  <c r="LS448" i="69"/>
  <c r="LR448" i="69"/>
  <c r="LQ448" i="69"/>
  <c r="LP448" i="69"/>
  <c r="LO448" i="69"/>
  <c r="LN448" i="69"/>
  <c r="LM448" i="69"/>
  <c r="LL448" i="69"/>
  <c r="LK448" i="69"/>
  <c r="LJ448" i="69"/>
  <c r="LI448" i="69"/>
  <c r="LH448" i="69"/>
  <c r="LG448" i="69"/>
  <c r="LF448" i="69"/>
  <c r="LE448" i="69"/>
  <c r="LD448" i="69"/>
  <c r="LC448" i="69"/>
  <c r="LB448" i="69"/>
  <c r="LA448" i="69"/>
  <c r="KZ448" i="69"/>
  <c r="KY448" i="69"/>
  <c r="KX448" i="69"/>
  <c r="KW448" i="69"/>
  <c r="KV448" i="69"/>
  <c r="KU448" i="69"/>
  <c r="KT448" i="69"/>
  <c r="KS448" i="69"/>
  <c r="KR448" i="69"/>
  <c r="KQ448" i="69"/>
  <c r="KP448" i="69"/>
  <c r="KO448" i="69"/>
  <c r="KN448" i="69"/>
  <c r="LS447" i="69"/>
  <c r="LR447" i="69"/>
  <c r="LQ447" i="69"/>
  <c r="LP447" i="69"/>
  <c r="LO447" i="69"/>
  <c r="LN447" i="69"/>
  <c r="LM447" i="69"/>
  <c r="LL447" i="69"/>
  <c r="LK447" i="69"/>
  <c r="LJ447" i="69"/>
  <c r="LI447" i="69"/>
  <c r="LH447" i="69"/>
  <c r="LG447" i="69"/>
  <c r="LF447" i="69"/>
  <c r="LE447" i="69"/>
  <c r="LD447" i="69"/>
  <c r="LC447" i="69"/>
  <c r="LB447" i="69"/>
  <c r="LA447" i="69"/>
  <c r="KZ447" i="69"/>
  <c r="KY447" i="69"/>
  <c r="KX447" i="69"/>
  <c r="KW447" i="69"/>
  <c r="KV447" i="69"/>
  <c r="KU447" i="69"/>
  <c r="KT447" i="69"/>
  <c r="KS447" i="69"/>
  <c r="KR447" i="69"/>
  <c r="KQ447" i="69"/>
  <c r="KP447" i="69"/>
  <c r="KO447" i="69"/>
  <c r="KN447" i="69"/>
  <c r="LS446" i="69"/>
  <c r="LR446" i="69"/>
  <c r="LQ446" i="69"/>
  <c r="LP446" i="69"/>
  <c r="LO446" i="69"/>
  <c r="LN446" i="69"/>
  <c r="LM446" i="69"/>
  <c r="LL446" i="69"/>
  <c r="LK446" i="69"/>
  <c r="LJ446" i="69"/>
  <c r="LI446" i="69"/>
  <c r="LH446" i="69"/>
  <c r="LG446" i="69"/>
  <c r="LF446" i="69"/>
  <c r="LE446" i="69"/>
  <c r="LD446" i="69"/>
  <c r="LC446" i="69"/>
  <c r="LB446" i="69"/>
  <c r="LA446" i="69"/>
  <c r="KZ446" i="69"/>
  <c r="KY446" i="69"/>
  <c r="KX446" i="69"/>
  <c r="KW446" i="69"/>
  <c r="KV446" i="69"/>
  <c r="KU446" i="69"/>
  <c r="KT446" i="69"/>
  <c r="KS446" i="69"/>
  <c r="KR446" i="69"/>
  <c r="KQ446" i="69"/>
  <c r="KP446" i="69"/>
  <c r="KO446" i="69"/>
  <c r="KN446" i="69"/>
  <c r="LS445" i="69"/>
  <c r="LR445" i="69"/>
  <c r="LQ445" i="69"/>
  <c r="LP445" i="69"/>
  <c r="LO445" i="69"/>
  <c r="LN445" i="69"/>
  <c r="LM445" i="69"/>
  <c r="LL445" i="69"/>
  <c r="LK445" i="69"/>
  <c r="LJ445" i="69"/>
  <c r="LI445" i="69"/>
  <c r="LH445" i="69"/>
  <c r="LG445" i="69"/>
  <c r="LF445" i="69"/>
  <c r="LE445" i="69"/>
  <c r="LD445" i="69"/>
  <c r="LC445" i="69"/>
  <c r="LB445" i="69"/>
  <c r="LA445" i="69"/>
  <c r="KZ445" i="69"/>
  <c r="KY445" i="69"/>
  <c r="KX445" i="69"/>
  <c r="KW445" i="69"/>
  <c r="KV445" i="69"/>
  <c r="KU445" i="69"/>
  <c r="KT445" i="69"/>
  <c r="KS445" i="69"/>
  <c r="KR445" i="69"/>
  <c r="KQ445" i="69"/>
  <c r="KP445" i="69"/>
  <c r="KO445" i="69"/>
  <c r="KN445" i="69"/>
  <c r="LS444" i="69"/>
  <c r="LR444" i="69"/>
  <c r="LQ444" i="69"/>
  <c r="LP444" i="69"/>
  <c r="LO444" i="69"/>
  <c r="LN444" i="69"/>
  <c r="LM444" i="69"/>
  <c r="LL444" i="69"/>
  <c r="LK444" i="69"/>
  <c r="LJ444" i="69"/>
  <c r="LI444" i="69"/>
  <c r="LH444" i="69"/>
  <c r="LG444" i="69"/>
  <c r="LF444" i="69"/>
  <c r="LE444" i="69"/>
  <c r="LD444" i="69"/>
  <c r="LC444" i="69"/>
  <c r="LB444" i="69"/>
  <c r="LA444" i="69"/>
  <c r="KZ444" i="69"/>
  <c r="KY444" i="69"/>
  <c r="KX444" i="69"/>
  <c r="KW444" i="69"/>
  <c r="KV444" i="69"/>
  <c r="KU444" i="69"/>
  <c r="KT444" i="69"/>
  <c r="KS444" i="69"/>
  <c r="KR444" i="69"/>
  <c r="KQ444" i="69"/>
  <c r="KP444" i="69"/>
  <c r="KO444" i="69"/>
  <c r="KN444" i="69"/>
  <c r="LS443" i="69"/>
  <c r="LR443" i="69"/>
  <c r="LQ443" i="69"/>
  <c r="LP443" i="69"/>
  <c r="LO443" i="69"/>
  <c r="LN443" i="69"/>
  <c r="LM443" i="69"/>
  <c r="LL443" i="69"/>
  <c r="LK443" i="69"/>
  <c r="LJ443" i="69"/>
  <c r="LI443" i="69"/>
  <c r="LH443" i="69"/>
  <c r="LG443" i="69"/>
  <c r="LF443" i="69"/>
  <c r="LE443" i="69"/>
  <c r="LD443" i="69"/>
  <c r="LC443" i="69"/>
  <c r="LB443" i="69"/>
  <c r="LA443" i="69"/>
  <c r="KZ443" i="69"/>
  <c r="KY443" i="69"/>
  <c r="KX443" i="69"/>
  <c r="KW443" i="69"/>
  <c r="KV443" i="69"/>
  <c r="KU443" i="69"/>
  <c r="KT443" i="69"/>
  <c r="KS443" i="69"/>
  <c r="KR443" i="69"/>
  <c r="KQ443" i="69"/>
  <c r="KP443" i="69"/>
  <c r="KO443" i="69"/>
  <c r="KN443" i="69"/>
  <c r="LS442" i="69"/>
  <c r="LR442" i="69"/>
  <c r="LQ442" i="69"/>
  <c r="LP442" i="69"/>
  <c r="LO442" i="69"/>
  <c r="LN442" i="69"/>
  <c r="LM442" i="69"/>
  <c r="LL442" i="69"/>
  <c r="LK442" i="69"/>
  <c r="LJ442" i="69"/>
  <c r="LI442" i="69"/>
  <c r="LH442" i="69"/>
  <c r="LG442" i="69"/>
  <c r="LF442" i="69"/>
  <c r="LE442" i="69"/>
  <c r="LD442" i="69"/>
  <c r="LC442" i="69"/>
  <c r="LB442" i="69"/>
  <c r="LA442" i="69"/>
  <c r="KZ442" i="69"/>
  <c r="KY442" i="69"/>
  <c r="KX442" i="69"/>
  <c r="KW442" i="69"/>
  <c r="KV442" i="69"/>
  <c r="KU442" i="69"/>
  <c r="KT442" i="69"/>
  <c r="KS442" i="69"/>
  <c r="KR442" i="69"/>
  <c r="KQ442" i="69"/>
  <c r="KP442" i="69"/>
  <c r="KO442" i="69"/>
  <c r="KN442" i="69"/>
  <c r="LS441" i="69"/>
  <c r="LR441" i="69"/>
  <c r="LQ441" i="69"/>
  <c r="LP441" i="69"/>
  <c r="LO441" i="69"/>
  <c r="LN441" i="69"/>
  <c r="LM441" i="69"/>
  <c r="LL441" i="69"/>
  <c r="LK441" i="69"/>
  <c r="LJ441" i="69"/>
  <c r="LI441" i="69"/>
  <c r="LH441" i="69"/>
  <c r="LG441" i="69"/>
  <c r="LF441" i="69"/>
  <c r="LE441" i="69"/>
  <c r="LD441" i="69"/>
  <c r="LC441" i="69"/>
  <c r="LB441" i="69"/>
  <c r="LA441" i="69"/>
  <c r="KZ441" i="69"/>
  <c r="KY441" i="69"/>
  <c r="KX441" i="69"/>
  <c r="KW441" i="69"/>
  <c r="KV441" i="69"/>
  <c r="KU441" i="69"/>
  <c r="KT441" i="69"/>
  <c r="KS441" i="69"/>
  <c r="KR441" i="69"/>
  <c r="KQ441" i="69"/>
  <c r="KP441" i="69"/>
  <c r="KO441" i="69"/>
  <c r="KN441" i="69"/>
  <c r="LS440" i="69"/>
  <c r="LR440" i="69"/>
  <c r="LQ440" i="69"/>
  <c r="LP440" i="69"/>
  <c r="LO440" i="69"/>
  <c r="LN440" i="69"/>
  <c r="LM440" i="69"/>
  <c r="LL440" i="69"/>
  <c r="LK440" i="69"/>
  <c r="LJ440" i="69"/>
  <c r="LI440" i="69"/>
  <c r="LH440" i="69"/>
  <c r="LG440" i="69"/>
  <c r="LF440" i="69"/>
  <c r="LE440" i="69"/>
  <c r="LD440" i="69"/>
  <c r="LC440" i="69"/>
  <c r="LB440" i="69"/>
  <c r="LA440" i="69"/>
  <c r="KZ440" i="69"/>
  <c r="KY440" i="69"/>
  <c r="KX440" i="69"/>
  <c r="KW440" i="69"/>
  <c r="KV440" i="69"/>
  <c r="KU440" i="69"/>
  <c r="KT440" i="69"/>
  <c r="KS440" i="69"/>
  <c r="KR440" i="69"/>
  <c r="KQ440" i="69"/>
  <c r="KP440" i="69"/>
  <c r="KO440" i="69"/>
  <c r="KN440" i="69"/>
  <c r="LS439" i="69"/>
  <c r="LR439" i="69"/>
  <c r="LQ439" i="69"/>
  <c r="LP439" i="69"/>
  <c r="LO439" i="69"/>
  <c r="LN439" i="69"/>
  <c r="LM439" i="69"/>
  <c r="LL439" i="69"/>
  <c r="LK439" i="69"/>
  <c r="LJ439" i="69"/>
  <c r="LI439" i="69"/>
  <c r="LH439" i="69"/>
  <c r="LG439" i="69"/>
  <c r="LF439" i="69"/>
  <c r="LE439" i="69"/>
  <c r="LD439" i="69"/>
  <c r="LC439" i="69"/>
  <c r="LB439" i="69"/>
  <c r="LA439" i="69"/>
  <c r="KZ439" i="69"/>
  <c r="KY439" i="69"/>
  <c r="KX439" i="69"/>
  <c r="KW439" i="69"/>
  <c r="KV439" i="69"/>
  <c r="KU439" i="69"/>
  <c r="KT439" i="69"/>
  <c r="KS439" i="69"/>
  <c r="KR439" i="69"/>
  <c r="KQ439" i="69"/>
  <c r="KP439" i="69"/>
  <c r="KO439" i="69"/>
  <c r="KN439" i="69"/>
  <c r="LS438" i="69"/>
  <c r="LR438" i="69"/>
  <c r="LQ438" i="69"/>
  <c r="LP438" i="69"/>
  <c r="LO438" i="69"/>
  <c r="LN438" i="69"/>
  <c r="LM438" i="69"/>
  <c r="LL438" i="69"/>
  <c r="LK438" i="69"/>
  <c r="LJ438" i="69"/>
  <c r="LI438" i="69"/>
  <c r="LH438" i="69"/>
  <c r="LG438" i="69"/>
  <c r="LF438" i="69"/>
  <c r="LE438" i="69"/>
  <c r="LD438" i="69"/>
  <c r="LC438" i="69"/>
  <c r="LB438" i="69"/>
  <c r="LA438" i="69"/>
  <c r="KZ438" i="69"/>
  <c r="KY438" i="69"/>
  <c r="KX438" i="69"/>
  <c r="KW438" i="69"/>
  <c r="KV438" i="69"/>
  <c r="KU438" i="69"/>
  <c r="KT438" i="69"/>
  <c r="KS438" i="69"/>
  <c r="KR438" i="69"/>
  <c r="KQ438" i="69"/>
  <c r="KP438" i="69"/>
  <c r="KO438" i="69"/>
  <c r="KN438" i="69"/>
  <c r="LS437" i="69"/>
  <c r="LR437" i="69"/>
  <c r="LQ437" i="69"/>
  <c r="LP437" i="69"/>
  <c r="LO437" i="69"/>
  <c r="LN437" i="69"/>
  <c r="LM437" i="69"/>
  <c r="LL437" i="69"/>
  <c r="LK437" i="69"/>
  <c r="LJ437" i="69"/>
  <c r="LI437" i="69"/>
  <c r="LH437" i="69"/>
  <c r="LG437" i="69"/>
  <c r="LF437" i="69"/>
  <c r="LE437" i="69"/>
  <c r="LD437" i="69"/>
  <c r="LC437" i="69"/>
  <c r="LB437" i="69"/>
  <c r="LA437" i="69"/>
  <c r="KZ437" i="69"/>
  <c r="KY437" i="69"/>
  <c r="KX437" i="69"/>
  <c r="KW437" i="69"/>
  <c r="KV437" i="69"/>
  <c r="KU437" i="69"/>
  <c r="KT437" i="69"/>
  <c r="KS437" i="69"/>
  <c r="KR437" i="69"/>
  <c r="KQ437" i="69"/>
  <c r="KP437" i="69"/>
  <c r="KO437" i="69"/>
  <c r="KN437" i="69"/>
  <c r="LS436" i="69"/>
  <c r="LR436" i="69"/>
  <c r="LQ436" i="69"/>
  <c r="LP436" i="69"/>
  <c r="LO436" i="69"/>
  <c r="LN436" i="69"/>
  <c r="LM436" i="69"/>
  <c r="LL436" i="69"/>
  <c r="LK436" i="69"/>
  <c r="LJ436" i="69"/>
  <c r="LI436" i="69"/>
  <c r="LH436" i="69"/>
  <c r="LG436" i="69"/>
  <c r="LF436" i="69"/>
  <c r="LE436" i="69"/>
  <c r="LD436" i="69"/>
  <c r="LC436" i="69"/>
  <c r="LB436" i="69"/>
  <c r="LA436" i="69"/>
  <c r="KZ436" i="69"/>
  <c r="KY436" i="69"/>
  <c r="KX436" i="69"/>
  <c r="KW436" i="69"/>
  <c r="KV436" i="69"/>
  <c r="KU436" i="69"/>
  <c r="KT436" i="69"/>
  <c r="KS436" i="69"/>
  <c r="KR436" i="69"/>
  <c r="KQ436" i="69"/>
  <c r="KP436" i="69"/>
  <c r="KO436" i="69"/>
  <c r="KN436" i="69"/>
  <c r="LS435" i="69"/>
  <c r="LR435" i="69"/>
  <c r="LQ435" i="69"/>
  <c r="LP435" i="69"/>
  <c r="LO435" i="69"/>
  <c r="LN435" i="69"/>
  <c r="LM435" i="69"/>
  <c r="LL435" i="69"/>
  <c r="LK435" i="69"/>
  <c r="LJ435" i="69"/>
  <c r="LI435" i="69"/>
  <c r="LH435" i="69"/>
  <c r="LG435" i="69"/>
  <c r="LF435" i="69"/>
  <c r="LE435" i="69"/>
  <c r="LD435" i="69"/>
  <c r="LC435" i="69"/>
  <c r="LB435" i="69"/>
  <c r="LA435" i="69"/>
  <c r="KZ435" i="69"/>
  <c r="KY435" i="69"/>
  <c r="KX435" i="69"/>
  <c r="KW435" i="69"/>
  <c r="KV435" i="69"/>
  <c r="KU435" i="69"/>
  <c r="KT435" i="69"/>
  <c r="KS435" i="69"/>
  <c r="KR435" i="69"/>
  <c r="KQ435" i="69"/>
  <c r="KP435" i="69"/>
  <c r="KO435" i="69"/>
  <c r="KN435" i="69"/>
  <c r="LS434" i="69"/>
  <c r="LR434" i="69"/>
  <c r="LQ434" i="69"/>
  <c r="LP434" i="69"/>
  <c r="LO434" i="69"/>
  <c r="LN434" i="69"/>
  <c r="LM434" i="69"/>
  <c r="LL434" i="69"/>
  <c r="LK434" i="69"/>
  <c r="LJ434" i="69"/>
  <c r="LI434" i="69"/>
  <c r="LH434" i="69"/>
  <c r="LG434" i="69"/>
  <c r="LF434" i="69"/>
  <c r="LE434" i="69"/>
  <c r="LD434" i="69"/>
  <c r="LC434" i="69"/>
  <c r="LB434" i="69"/>
  <c r="LA434" i="69"/>
  <c r="KZ434" i="69"/>
  <c r="KY434" i="69"/>
  <c r="KX434" i="69"/>
  <c r="KW434" i="69"/>
  <c r="KV434" i="69"/>
  <c r="KU434" i="69"/>
  <c r="KT434" i="69"/>
  <c r="KS434" i="69"/>
  <c r="KR434" i="69"/>
  <c r="KQ434" i="69"/>
  <c r="KP434" i="69"/>
  <c r="KO434" i="69"/>
  <c r="KN434" i="69"/>
  <c r="LS433" i="69"/>
  <c r="LR433" i="69"/>
  <c r="LQ433" i="69"/>
  <c r="LP433" i="69"/>
  <c r="LO433" i="69"/>
  <c r="LN433" i="69"/>
  <c r="LM433" i="69"/>
  <c r="LL433" i="69"/>
  <c r="LK433" i="69"/>
  <c r="LJ433" i="69"/>
  <c r="LI433" i="69"/>
  <c r="LH433" i="69"/>
  <c r="LG433" i="69"/>
  <c r="LF433" i="69"/>
  <c r="LE433" i="69"/>
  <c r="LD433" i="69"/>
  <c r="LC433" i="69"/>
  <c r="LB433" i="69"/>
  <c r="LA433" i="69"/>
  <c r="KZ433" i="69"/>
  <c r="KY433" i="69"/>
  <c r="KX433" i="69"/>
  <c r="KW433" i="69"/>
  <c r="KV433" i="69"/>
  <c r="KU433" i="69"/>
  <c r="KT433" i="69"/>
  <c r="KS433" i="69"/>
  <c r="KR433" i="69"/>
  <c r="KQ433" i="69"/>
  <c r="KP433" i="69"/>
  <c r="KO433" i="69"/>
  <c r="KN433" i="69"/>
  <c r="LS432" i="69"/>
  <c r="LR432" i="69"/>
  <c r="LQ432" i="69"/>
  <c r="LP432" i="69"/>
  <c r="LO432" i="69"/>
  <c r="LN432" i="69"/>
  <c r="LM432" i="69"/>
  <c r="LL432" i="69"/>
  <c r="LK432" i="69"/>
  <c r="LJ432" i="69"/>
  <c r="LI432" i="69"/>
  <c r="LH432" i="69"/>
  <c r="LG432" i="69"/>
  <c r="LF432" i="69"/>
  <c r="LE432" i="69"/>
  <c r="LD432" i="69"/>
  <c r="LC432" i="69"/>
  <c r="LB432" i="69"/>
  <c r="LA432" i="69"/>
  <c r="KZ432" i="69"/>
  <c r="KY432" i="69"/>
  <c r="KX432" i="69"/>
  <c r="KW432" i="69"/>
  <c r="KV432" i="69"/>
  <c r="KU432" i="69"/>
  <c r="KT432" i="69"/>
  <c r="KS432" i="69"/>
  <c r="KR432" i="69"/>
  <c r="KQ432" i="69"/>
  <c r="KP432" i="69"/>
  <c r="KO432" i="69"/>
  <c r="KN432" i="69"/>
  <c r="LS431" i="69"/>
  <c r="LR431" i="69"/>
  <c r="LQ431" i="69"/>
  <c r="LP431" i="69"/>
  <c r="LO431" i="69"/>
  <c r="LN431" i="69"/>
  <c r="LM431" i="69"/>
  <c r="LL431" i="69"/>
  <c r="LK431" i="69"/>
  <c r="LJ431" i="69"/>
  <c r="LI431" i="69"/>
  <c r="LH431" i="69"/>
  <c r="LG431" i="69"/>
  <c r="LF431" i="69"/>
  <c r="LE431" i="69"/>
  <c r="LD431" i="69"/>
  <c r="LC431" i="69"/>
  <c r="LB431" i="69"/>
  <c r="LA431" i="69"/>
  <c r="KZ431" i="69"/>
  <c r="KY431" i="69"/>
  <c r="KX431" i="69"/>
  <c r="KW431" i="69"/>
  <c r="KV431" i="69"/>
  <c r="KU431" i="69"/>
  <c r="KT431" i="69"/>
  <c r="KS431" i="69"/>
  <c r="KR431" i="69"/>
  <c r="KQ431" i="69"/>
  <c r="KP431" i="69"/>
  <c r="KO431" i="69"/>
  <c r="KN431" i="69"/>
  <c r="LS430" i="69"/>
  <c r="LR430" i="69"/>
  <c r="LQ430" i="69"/>
  <c r="LP430" i="69"/>
  <c r="LO430" i="69"/>
  <c r="LN430" i="69"/>
  <c r="LM430" i="69"/>
  <c r="LL430" i="69"/>
  <c r="LK430" i="69"/>
  <c r="LJ430" i="69"/>
  <c r="LI430" i="69"/>
  <c r="LH430" i="69"/>
  <c r="LG430" i="69"/>
  <c r="LF430" i="69"/>
  <c r="LE430" i="69"/>
  <c r="LD430" i="69"/>
  <c r="LC430" i="69"/>
  <c r="LB430" i="69"/>
  <c r="LA430" i="69"/>
  <c r="KZ430" i="69"/>
  <c r="KY430" i="69"/>
  <c r="KX430" i="69"/>
  <c r="KW430" i="69"/>
  <c r="KV430" i="69"/>
  <c r="KU430" i="69"/>
  <c r="KT430" i="69"/>
  <c r="KS430" i="69"/>
  <c r="KR430" i="69"/>
  <c r="KQ430" i="69"/>
  <c r="KP430" i="69"/>
  <c r="KO430" i="69"/>
  <c r="KN430" i="69"/>
  <c r="LS428" i="69"/>
  <c r="LR428" i="69"/>
  <c r="LQ428" i="69"/>
  <c r="LP428" i="69"/>
  <c r="LO428" i="69"/>
  <c r="LN428" i="69"/>
  <c r="LM428" i="69"/>
  <c r="LL428" i="69"/>
  <c r="LK428" i="69"/>
  <c r="LJ428" i="69"/>
  <c r="LI428" i="69"/>
  <c r="LH428" i="69"/>
  <c r="LG428" i="69"/>
  <c r="LF428" i="69"/>
  <c r="LE428" i="69"/>
  <c r="LD428" i="69"/>
  <c r="LC428" i="69"/>
  <c r="LB428" i="69"/>
  <c r="LA428" i="69"/>
  <c r="KZ428" i="69"/>
  <c r="KY428" i="69"/>
  <c r="KX428" i="69"/>
  <c r="KW428" i="69"/>
  <c r="KV428" i="69"/>
  <c r="KU428" i="69"/>
  <c r="KT428" i="69"/>
  <c r="KS428" i="69"/>
  <c r="KR428" i="69"/>
  <c r="KQ428" i="69"/>
  <c r="KP428" i="69"/>
  <c r="KO428" i="69"/>
  <c r="KN428" i="69"/>
  <c r="LS427" i="69"/>
  <c r="LR427" i="69"/>
  <c r="LQ427" i="69"/>
  <c r="LP427" i="69"/>
  <c r="LO427" i="69"/>
  <c r="LN427" i="69"/>
  <c r="LM427" i="69"/>
  <c r="LL427" i="69"/>
  <c r="LK427" i="69"/>
  <c r="LJ427" i="69"/>
  <c r="LI427" i="69"/>
  <c r="LH427" i="69"/>
  <c r="LG427" i="69"/>
  <c r="LF427" i="69"/>
  <c r="LE427" i="69"/>
  <c r="LD427" i="69"/>
  <c r="LC427" i="69"/>
  <c r="LB427" i="69"/>
  <c r="LA427" i="69"/>
  <c r="KZ427" i="69"/>
  <c r="KY427" i="69"/>
  <c r="KX427" i="69"/>
  <c r="KW427" i="69"/>
  <c r="KV427" i="69"/>
  <c r="KU427" i="69"/>
  <c r="KT427" i="69"/>
  <c r="KS427" i="69"/>
  <c r="KR427" i="69"/>
  <c r="KQ427" i="69"/>
  <c r="KP427" i="69"/>
  <c r="KO427" i="69"/>
  <c r="KN427" i="69"/>
  <c r="LS426" i="69"/>
  <c r="LR426" i="69"/>
  <c r="LQ426" i="69"/>
  <c r="LP426" i="69"/>
  <c r="LO426" i="69"/>
  <c r="LN426" i="69"/>
  <c r="LM426" i="69"/>
  <c r="LL426" i="69"/>
  <c r="LK426" i="69"/>
  <c r="LJ426" i="69"/>
  <c r="LI426" i="69"/>
  <c r="LH426" i="69"/>
  <c r="LG426" i="69"/>
  <c r="LF426" i="69"/>
  <c r="LE426" i="69"/>
  <c r="LD426" i="69"/>
  <c r="LC426" i="69"/>
  <c r="LB426" i="69"/>
  <c r="LA426" i="69"/>
  <c r="KZ426" i="69"/>
  <c r="KY426" i="69"/>
  <c r="KX426" i="69"/>
  <c r="KW426" i="69"/>
  <c r="KV426" i="69"/>
  <c r="KU426" i="69"/>
  <c r="KT426" i="69"/>
  <c r="KS426" i="69"/>
  <c r="KR426" i="69"/>
  <c r="KQ426" i="69"/>
  <c r="KO426" i="69"/>
  <c r="KN426" i="69"/>
  <c r="LS423" i="69"/>
  <c r="LR423" i="69"/>
  <c r="LQ423" i="69"/>
  <c r="LP423" i="69"/>
  <c r="LO423" i="69"/>
  <c r="LN423" i="69"/>
  <c r="LM423" i="69"/>
  <c r="LL423" i="69"/>
  <c r="LK423" i="69"/>
  <c r="LJ423" i="69"/>
  <c r="LI423" i="69"/>
  <c r="LH423" i="69"/>
  <c r="LG423" i="69"/>
  <c r="LF423" i="69"/>
  <c r="LE423" i="69"/>
  <c r="LD423" i="69"/>
  <c r="LC423" i="69"/>
  <c r="LB423" i="69"/>
  <c r="LA423" i="69"/>
  <c r="KZ423" i="69"/>
  <c r="KY423" i="69"/>
  <c r="KX423" i="69"/>
  <c r="KW423" i="69"/>
  <c r="KV423" i="69"/>
  <c r="KU423" i="69"/>
  <c r="KT423" i="69"/>
  <c r="KS423" i="69"/>
  <c r="KR423" i="69"/>
  <c r="KQ423" i="69"/>
  <c r="KP423" i="69"/>
  <c r="KO423" i="69"/>
  <c r="KN423" i="69"/>
  <c r="LS422" i="69"/>
  <c r="LR422" i="69"/>
  <c r="LQ422" i="69"/>
  <c r="LP422" i="69"/>
  <c r="LO422" i="69"/>
  <c r="LN422" i="69"/>
  <c r="LM422" i="69"/>
  <c r="LL422" i="69"/>
  <c r="LK422" i="69"/>
  <c r="LJ422" i="69"/>
  <c r="LI422" i="69"/>
  <c r="LH422" i="69"/>
  <c r="LG422" i="69"/>
  <c r="LF422" i="69"/>
  <c r="LE422" i="69"/>
  <c r="LD422" i="69"/>
  <c r="LC422" i="69"/>
  <c r="LB422" i="69"/>
  <c r="LA422" i="69"/>
  <c r="KZ422" i="69"/>
  <c r="KY422" i="69"/>
  <c r="KX422" i="69"/>
  <c r="KW422" i="69"/>
  <c r="KV422" i="69"/>
  <c r="KU422" i="69"/>
  <c r="KT422" i="69"/>
  <c r="KS422" i="69"/>
  <c r="KR422" i="69"/>
  <c r="KQ422" i="69"/>
  <c r="KP422" i="69"/>
  <c r="KO422" i="69"/>
  <c r="KN422" i="69"/>
  <c r="LS421" i="69"/>
  <c r="LR421" i="69"/>
  <c r="LQ421" i="69"/>
  <c r="LP421" i="69"/>
  <c r="LO421" i="69"/>
  <c r="LN421" i="69"/>
  <c r="LM421" i="69"/>
  <c r="LL421" i="69"/>
  <c r="LK421" i="69"/>
  <c r="LJ421" i="69"/>
  <c r="LI421" i="69"/>
  <c r="LH421" i="69"/>
  <c r="LG421" i="69"/>
  <c r="LF421" i="69"/>
  <c r="LE421" i="69"/>
  <c r="LD421" i="69"/>
  <c r="LC421" i="69"/>
  <c r="LB421" i="69"/>
  <c r="LA421" i="69"/>
  <c r="KZ421" i="69"/>
  <c r="KY421" i="69"/>
  <c r="KX421" i="69"/>
  <c r="KW421" i="69"/>
  <c r="KV421" i="69"/>
  <c r="KU421" i="69"/>
  <c r="KT421" i="69"/>
  <c r="KS421" i="69"/>
  <c r="KR421" i="69"/>
  <c r="KQ421" i="69"/>
  <c r="KP421" i="69"/>
  <c r="KO421" i="69"/>
  <c r="KN421" i="69"/>
  <c r="LS420" i="69"/>
  <c r="LR420" i="69"/>
  <c r="LQ420" i="69"/>
  <c r="LP420" i="69"/>
  <c r="LO420" i="69"/>
  <c r="LN420" i="69"/>
  <c r="LM420" i="69"/>
  <c r="LL420" i="69"/>
  <c r="LK420" i="69"/>
  <c r="LJ420" i="69"/>
  <c r="LI420" i="69"/>
  <c r="LH420" i="69"/>
  <c r="LG420" i="69"/>
  <c r="LF420" i="69"/>
  <c r="LE420" i="69"/>
  <c r="LD420" i="69"/>
  <c r="LC420" i="69"/>
  <c r="LB420" i="69"/>
  <c r="LA420" i="69"/>
  <c r="KZ420" i="69"/>
  <c r="KY420" i="69"/>
  <c r="KX420" i="69"/>
  <c r="KW420" i="69"/>
  <c r="KV420" i="69"/>
  <c r="KU420" i="69"/>
  <c r="KT420" i="69"/>
  <c r="KS420" i="69"/>
  <c r="KR420" i="69"/>
  <c r="KQ420" i="69"/>
  <c r="KP420" i="69"/>
  <c r="KO420" i="69"/>
  <c r="KN420" i="69"/>
  <c r="LS419" i="69"/>
  <c r="LR419" i="69"/>
  <c r="LQ419" i="69"/>
  <c r="LP419" i="69"/>
  <c r="LO419" i="69"/>
  <c r="LN419" i="69"/>
  <c r="LM419" i="69"/>
  <c r="LL419" i="69"/>
  <c r="LK419" i="69"/>
  <c r="LJ419" i="69"/>
  <c r="LI419" i="69"/>
  <c r="LH419" i="69"/>
  <c r="LG419" i="69"/>
  <c r="LF419" i="69"/>
  <c r="LE419" i="69"/>
  <c r="LD419" i="69"/>
  <c r="LC419" i="69"/>
  <c r="LB419" i="69"/>
  <c r="LA419" i="69"/>
  <c r="KZ419" i="69"/>
  <c r="KY419" i="69"/>
  <c r="KX419" i="69"/>
  <c r="KW419" i="69"/>
  <c r="KV419" i="69"/>
  <c r="KU419" i="69"/>
  <c r="KT419" i="69"/>
  <c r="KS419" i="69"/>
  <c r="KR419" i="69"/>
  <c r="KQ419" i="69"/>
  <c r="KP419" i="69"/>
  <c r="KO419" i="69"/>
  <c r="KN419" i="69"/>
  <c r="LS418" i="69"/>
  <c r="LR418" i="69"/>
  <c r="LQ418" i="69"/>
  <c r="LP418" i="69"/>
  <c r="LO418" i="69"/>
  <c r="LN418" i="69"/>
  <c r="LM418" i="69"/>
  <c r="LL418" i="69"/>
  <c r="LK418" i="69"/>
  <c r="LJ418" i="69"/>
  <c r="LI418" i="69"/>
  <c r="LH418" i="69"/>
  <c r="LG418" i="69"/>
  <c r="LF418" i="69"/>
  <c r="LE418" i="69"/>
  <c r="LD418" i="69"/>
  <c r="LC418" i="69"/>
  <c r="LB418" i="69"/>
  <c r="LA418" i="69"/>
  <c r="KZ418" i="69"/>
  <c r="KY418" i="69"/>
  <c r="KX418" i="69"/>
  <c r="KW418" i="69"/>
  <c r="KV418" i="69"/>
  <c r="KU418" i="69"/>
  <c r="KT418" i="69"/>
  <c r="KS418" i="69"/>
  <c r="KR418" i="69"/>
  <c r="KQ418" i="69"/>
  <c r="KP418" i="69"/>
  <c r="KO418" i="69"/>
  <c r="KN418" i="69"/>
  <c r="LS417" i="69"/>
  <c r="LR417" i="69"/>
  <c r="LQ417" i="69"/>
  <c r="LP417" i="69"/>
  <c r="LO417" i="69"/>
  <c r="LN417" i="69"/>
  <c r="LM417" i="69"/>
  <c r="LL417" i="69"/>
  <c r="LK417" i="69"/>
  <c r="LJ417" i="69"/>
  <c r="LI417" i="69"/>
  <c r="LH417" i="69"/>
  <c r="LG417" i="69"/>
  <c r="LF417" i="69"/>
  <c r="LE417" i="69"/>
  <c r="LD417" i="69"/>
  <c r="LC417" i="69"/>
  <c r="LB417" i="69"/>
  <c r="LA417" i="69"/>
  <c r="KZ417" i="69"/>
  <c r="KY417" i="69"/>
  <c r="KX417" i="69"/>
  <c r="KW417" i="69"/>
  <c r="KV417" i="69"/>
  <c r="KU417" i="69"/>
  <c r="KT417" i="69"/>
  <c r="KS417" i="69"/>
  <c r="KR417" i="69"/>
  <c r="KQ417" i="69"/>
  <c r="KP417" i="69"/>
  <c r="KO417" i="69"/>
  <c r="KN417" i="69"/>
  <c r="LS416" i="69"/>
  <c r="LR416" i="69"/>
  <c r="LQ416" i="69"/>
  <c r="LP416" i="69"/>
  <c r="LO416" i="69"/>
  <c r="LN416" i="69"/>
  <c r="LM416" i="69"/>
  <c r="LL416" i="69"/>
  <c r="LK416" i="69"/>
  <c r="LJ416" i="69"/>
  <c r="LI416" i="69"/>
  <c r="LH416" i="69"/>
  <c r="LG416" i="69"/>
  <c r="LF416" i="69"/>
  <c r="LE416" i="69"/>
  <c r="LD416" i="69"/>
  <c r="LC416" i="69"/>
  <c r="LB416" i="69"/>
  <c r="LA416" i="69"/>
  <c r="KZ416" i="69"/>
  <c r="KY416" i="69"/>
  <c r="KX416" i="69"/>
  <c r="KW416" i="69"/>
  <c r="KV416" i="69"/>
  <c r="KU416" i="69"/>
  <c r="KT416" i="69"/>
  <c r="KS416" i="69"/>
  <c r="KR416" i="69"/>
  <c r="KQ416" i="69"/>
  <c r="KP416" i="69"/>
  <c r="KO416" i="69"/>
  <c r="KN416" i="69"/>
  <c r="LS415" i="69"/>
  <c r="LR415" i="69"/>
  <c r="LQ415" i="69"/>
  <c r="LP415" i="69"/>
  <c r="LO415" i="69"/>
  <c r="LN415" i="69"/>
  <c r="LM415" i="69"/>
  <c r="LL415" i="69"/>
  <c r="LK415" i="69"/>
  <c r="LJ415" i="69"/>
  <c r="LI415" i="69"/>
  <c r="LH415" i="69"/>
  <c r="LG415" i="69"/>
  <c r="LF415" i="69"/>
  <c r="LE415" i="69"/>
  <c r="LD415" i="69"/>
  <c r="LC415" i="69"/>
  <c r="LB415" i="69"/>
  <c r="LA415" i="69"/>
  <c r="KZ415" i="69"/>
  <c r="KY415" i="69"/>
  <c r="KX415" i="69"/>
  <c r="KW415" i="69"/>
  <c r="KV415" i="69"/>
  <c r="KU415" i="69"/>
  <c r="KT415" i="69"/>
  <c r="KS415" i="69"/>
  <c r="KR415" i="69"/>
  <c r="KQ415" i="69"/>
  <c r="KP415" i="69"/>
  <c r="KO415" i="69"/>
  <c r="KN415" i="69"/>
  <c r="LS414" i="69"/>
  <c r="LR414" i="69"/>
  <c r="LQ414" i="69"/>
  <c r="LP414" i="69"/>
  <c r="LO414" i="69"/>
  <c r="LN414" i="69"/>
  <c r="LM414" i="69"/>
  <c r="LL414" i="69"/>
  <c r="LK414" i="69"/>
  <c r="LJ414" i="69"/>
  <c r="LI414" i="69"/>
  <c r="LH414" i="69"/>
  <c r="LG414" i="69"/>
  <c r="LF414" i="69"/>
  <c r="LE414" i="69"/>
  <c r="LD414" i="69"/>
  <c r="LC414" i="69"/>
  <c r="LB414" i="69"/>
  <c r="LA414" i="69"/>
  <c r="KZ414" i="69"/>
  <c r="KY414" i="69"/>
  <c r="KX414" i="69"/>
  <c r="KW414" i="69"/>
  <c r="KV414" i="69"/>
  <c r="KU414" i="69"/>
  <c r="KT414" i="69"/>
  <c r="KS414" i="69"/>
  <c r="KR414" i="69"/>
  <c r="KQ414" i="69"/>
  <c r="KP414" i="69"/>
  <c r="KO414" i="69"/>
  <c r="KN414" i="69"/>
  <c r="LS413" i="69"/>
  <c r="LR413" i="69"/>
  <c r="LQ413" i="69"/>
  <c r="LP413" i="69"/>
  <c r="LO413" i="69"/>
  <c r="LN413" i="69"/>
  <c r="LM413" i="69"/>
  <c r="LL413" i="69"/>
  <c r="LK413" i="69"/>
  <c r="LJ413" i="69"/>
  <c r="LI413" i="69"/>
  <c r="LH413" i="69"/>
  <c r="LG413" i="69"/>
  <c r="LF413" i="69"/>
  <c r="LE413" i="69"/>
  <c r="LD413" i="69"/>
  <c r="LC413" i="69"/>
  <c r="LB413" i="69"/>
  <c r="LA413" i="69"/>
  <c r="KZ413" i="69"/>
  <c r="KY413" i="69"/>
  <c r="KX413" i="69"/>
  <c r="KW413" i="69"/>
  <c r="KV413" i="69"/>
  <c r="KU413" i="69"/>
  <c r="KT413" i="69"/>
  <c r="KS413" i="69"/>
  <c r="KR413" i="69"/>
  <c r="KQ413" i="69"/>
  <c r="KP413" i="69"/>
  <c r="KO413" i="69"/>
  <c r="KN413" i="69"/>
  <c r="LS412" i="69"/>
  <c r="LR412" i="69"/>
  <c r="LQ412" i="69"/>
  <c r="LP412" i="69"/>
  <c r="LO412" i="69"/>
  <c r="LN412" i="69"/>
  <c r="LM412" i="69"/>
  <c r="LL412" i="69"/>
  <c r="LK412" i="69"/>
  <c r="LJ412" i="69"/>
  <c r="LI412" i="69"/>
  <c r="LH412" i="69"/>
  <c r="LG412" i="69"/>
  <c r="LF412" i="69"/>
  <c r="LE412" i="69"/>
  <c r="LD412" i="69"/>
  <c r="LC412" i="69"/>
  <c r="LB412" i="69"/>
  <c r="LA412" i="69"/>
  <c r="KZ412" i="69"/>
  <c r="KY412" i="69"/>
  <c r="KX412" i="69"/>
  <c r="KW412" i="69"/>
  <c r="KV412" i="69"/>
  <c r="KU412" i="69"/>
  <c r="KT412" i="69"/>
  <c r="KS412" i="69"/>
  <c r="KR412" i="69"/>
  <c r="KQ412" i="69"/>
  <c r="KP412" i="69"/>
  <c r="KO412" i="69"/>
  <c r="KN412" i="69"/>
  <c r="LS411" i="69"/>
  <c r="LR411" i="69"/>
  <c r="LQ411" i="69"/>
  <c r="LP411" i="69"/>
  <c r="LO411" i="69"/>
  <c r="LN411" i="69"/>
  <c r="LM411" i="69"/>
  <c r="LL411" i="69"/>
  <c r="LK411" i="69"/>
  <c r="LJ411" i="69"/>
  <c r="LI411" i="69"/>
  <c r="LH411" i="69"/>
  <c r="LG411" i="69"/>
  <c r="LF411" i="69"/>
  <c r="LE411" i="69"/>
  <c r="LD411" i="69"/>
  <c r="LC411" i="69"/>
  <c r="LB411" i="69"/>
  <c r="LA411" i="69"/>
  <c r="KZ411" i="69"/>
  <c r="KY411" i="69"/>
  <c r="KX411" i="69"/>
  <c r="KW411" i="69"/>
  <c r="KV411" i="69"/>
  <c r="KU411" i="69"/>
  <c r="KT411" i="69"/>
  <c r="KS411" i="69"/>
  <c r="KR411" i="69"/>
  <c r="KQ411" i="69"/>
  <c r="KP411" i="69"/>
  <c r="KO411" i="69"/>
  <c r="KN411" i="69"/>
  <c r="LS410" i="69"/>
  <c r="LR410" i="69"/>
  <c r="LQ410" i="69"/>
  <c r="LP410" i="69"/>
  <c r="LO410" i="69"/>
  <c r="LN410" i="69"/>
  <c r="LM410" i="69"/>
  <c r="LL410" i="69"/>
  <c r="LK410" i="69"/>
  <c r="LJ410" i="69"/>
  <c r="LI410" i="69"/>
  <c r="LH410" i="69"/>
  <c r="LG410" i="69"/>
  <c r="LF410" i="69"/>
  <c r="LE410" i="69"/>
  <c r="LD410" i="69"/>
  <c r="LC410" i="69"/>
  <c r="LB410" i="69"/>
  <c r="LA410" i="69"/>
  <c r="KZ410" i="69"/>
  <c r="KY410" i="69"/>
  <c r="KX410" i="69"/>
  <c r="KW410" i="69"/>
  <c r="KV410" i="69"/>
  <c r="KU410" i="69"/>
  <c r="KT410" i="69"/>
  <c r="KS410" i="69"/>
  <c r="KR410" i="69"/>
  <c r="KQ410" i="69"/>
  <c r="KP410" i="69"/>
  <c r="KO410" i="69"/>
  <c r="KN410" i="69"/>
  <c r="LS409" i="69"/>
  <c r="LR409" i="69"/>
  <c r="LQ409" i="69"/>
  <c r="LP409" i="69"/>
  <c r="LO409" i="69"/>
  <c r="LN409" i="69"/>
  <c r="LM409" i="69"/>
  <c r="LL409" i="69"/>
  <c r="LK409" i="69"/>
  <c r="LJ409" i="69"/>
  <c r="LI409" i="69"/>
  <c r="LH409" i="69"/>
  <c r="LG409" i="69"/>
  <c r="LF409" i="69"/>
  <c r="LE409" i="69"/>
  <c r="LD409" i="69"/>
  <c r="LC409" i="69"/>
  <c r="LB409" i="69"/>
  <c r="LA409" i="69"/>
  <c r="KZ409" i="69"/>
  <c r="KY409" i="69"/>
  <c r="KX409" i="69"/>
  <c r="KW409" i="69"/>
  <c r="KV409" i="69"/>
  <c r="KU409" i="69"/>
  <c r="KT409" i="69"/>
  <c r="KS409" i="69"/>
  <c r="KR409" i="69"/>
  <c r="KQ409" i="69"/>
  <c r="KP409" i="69"/>
  <c r="KO409" i="69"/>
  <c r="KN409" i="69"/>
  <c r="LS408" i="69"/>
  <c r="LR408" i="69"/>
  <c r="LQ408" i="69"/>
  <c r="LP408" i="69"/>
  <c r="LO408" i="69"/>
  <c r="LN408" i="69"/>
  <c r="LM408" i="69"/>
  <c r="LL408" i="69"/>
  <c r="LK408" i="69"/>
  <c r="LJ408" i="69"/>
  <c r="LI408" i="69"/>
  <c r="LH408" i="69"/>
  <c r="LG408" i="69"/>
  <c r="LF408" i="69"/>
  <c r="LE408" i="69"/>
  <c r="LD408" i="69"/>
  <c r="LC408" i="69"/>
  <c r="LB408" i="69"/>
  <c r="LA408" i="69"/>
  <c r="KZ408" i="69"/>
  <c r="KY408" i="69"/>
  <c r="KX408" i="69"/>
  <c r="KW408" i="69"/>
  <c r="KV408" i="69"/>
  <c r="KU408" i="69"/>
  <c r="KT408" i="69"/>
  <c r="KS408" i="69"/>
  <c r="KR408" i="69"/>
  <c r="KQ408" i="69"/>
  <c r="KP408" i="69"/>
  <c r="KO408" i="69"/>
  <c r="KN408" i="69"/>
  <c r="LS407" i="69"/>
  <c r="LR407" i="69"/>
  <c r="LQ407" i="69"/>
  <c r="LP407" i="69"/>
  <c r="LO407" i="69"/>
  <c r="LN407" i="69"/>
  <c r="LM407" i="69"/>
  <c r="LL407" i="69"/>
  <c r="LK407" i="69"/>
  <c r="LJ407" i="69"/>
  <c r="LI407" i="69"/>
  <c r="LH407" i="69"/>
  <c r="LG407" i="69"/>
  <c r="LF407" i="69"/>
  <c r="LE407" i="69"/>
  <c r="LD407" i="69"/>
  <c r="LC407" i="69"/>
  <c r="LB407" i="69"/>
  <c r="LA407" i="69"/>
  <c r="KZ407" i="69"/>
  <c r="KY407" i="69"/>
  <c r="KX407" i="69"/>
  <c r="KW407" i="69"/>
  <c r="KV407" i="69"/>
  <c r="KU407" i="69"/>
  <c r="KT407" i="69"/>
  <c r="KS407" i="69"/>
  <c r="KR407" i="69"/>
  <c r="KQ407" i="69"/>
  <c r="KP407" i="69"/>
  <c r="KO407" i="69"/>
  <c r="KN407" i="69"/>
  <c r="LS406" i="69"/>
  <c r="LR406" i="69"/>
  <c r="LQ406" i="69"/>
  <c r="LP406" i="69"/>
  <c r="LO406" i="69"/>
  <c r="LN406" i="69"/>
  <c r="LM406" i="69"/>
  <c r="LL406" i="69"/>
  <c r="LK406" i="69"/>
  <c r="LJ406" i="69"/>
  <c r="LI406" i="69"/>
  <c r="LH406" i="69"/>
  <c r="LG406" i="69"/>
  <c r="LF406" i="69"/>
  <c r="LE406" i="69"/>
  <c r="LD406" i="69"/>
  <c r="LC406" i="69"/>
  <c r="LB406" i="69"/>
  <c r="LA406" i="69"/>
  <c r="KZ406" i="69"/>
  <c r="KY406" i="69"/>
  <c r="KX406" i="69"/>
  <c r="KW406" i="69"/>
  <c r="KV406" i="69"/>
  <c r="KU406" i="69"/>
  <c r="KT406" i="69"/>
  <c r="KS406" i="69"/>
  <c r="KR406" i="69"/>
  <c r="KQ406" i="69"/>
  <c r="KP406" i="69"/>
  <c r="KO406" i="69"/>
  <c r="KN406" i="69"/>
  <c r="LS405" i="69"/>
  <c r="LR405" i="69"/>
  <c r="LQ405" i="69"/>
  <c r="LP405" i="69"/>
  <c r="LO405" i="69"/>
  <c r="LN405" i="69"/>
  <c r="LM405" i="69"/>
  <c r="LL405" i="69"/>
  <c r="LK405" i="69"/>
  <c r="LJ405" i="69"/>
  <c r="LI405" i="69"/>
  <c r="LH405" i="69"/>
  <c r="LG405" i="69"/>
  <c r="LF405" i="69"/>
  <c r="LE405" i="69"/>
  <c r="LD405" i="69"/>
  <c r="LC405" i="69"/>
  <c r="LB405" i="69"/>
  <c r="LA405" i="69"/>
  <c r="KZ405" i="69"/>
  <c r="KY405" i="69"/>
  <c r="KX405" i="69"/>
  <c r="KW405" i="69"/>
  <c r="KV405" i="69"/>
  <c r="KU405" i="69"/>
  <c r="KT405" i="69"/>
  <c r="KS405" i="69"/>
  <c r="KR405" i="69"/>
  <c r="KQ405" i="69"/>
  <c r="KP405" i="69"/>
  <c r="KO405" i="69"/>
  <c r="KN405" i="69"/>
  <c r="LS404" i="69"/>
  <c r="LR404" i="69"/>
  <c r="LQ404" i="69"/>
  <c r="LP404" i="69"/>
  <c r="LO404" i="69"/>
  <c r="LN404" i="69"/>
  <c r="LM404" i="69"/>
  <c r="LL404" i="69"/>
  <c r="LK404" i="69"/>
  <c r="LJ404" i="69"/>
  <c r="LI404" i="69"/>
  <c r="LH404" i="69"/>
  <c r="LG404" i="69"/>
  <c r="LF404" i="69"/>
  <c r="LE404" i="69"/>
  <c r="LD404" i="69"/>
  <c r="LC404" i="69"/>
  <c r="LB404" i="69"/>
  <c r="LA404" i="69"/>
  <c r="KZ404" i="69"/>
  <c r="KY404" i="69"/>
  <c r="KX404" i="69"/>
  <c r="KW404" i="69"/>
  <c r="KV404" i="69"/>
  <c r="KU404" i="69"/>
  <c r="KT404" i="69"/>
  <c r="KS404" i="69"/>
  <c r="KR404" i="69"/>
  <c r="KQ404" i="69"/>
  <c r="KP404" i="69"/>
  <c r="KO404" i="69"/>
  <c r="KN404" i="69"/>
  <c r="LS403" i="69"/>
  <c r="LR403" i="69"/>
  <c r="LQ403" i="69"/>
  <c r="LP403" i="69"/>
  <c r="LO403" i="69"/>
  <c r="LN403" i="69"/>
  <c r="LM403" i="69"/>
  <c r="LL403" i="69"/>
  <c r="LK403" i="69"/>
  <c r="LJ403" i="69"/>
  <c r="LI403" i="69"/>
  <c r="LH403" i="69"/>
  <c r="LG403" i="69"/>
  <c r="LF403" i="69"/>
  <c r="LE403" i="69"/>
  <c r="LD403" i="69"/>
  <c r="LC403" i="69"/>
  <c r="LB403" i="69"/>
  <c r="LA403" i="69"/>
  <c r="KZ403" i="69"/>
  <c r="KY403" i="69"/>
  <c r="KX403" i="69"/>
  <c r="KW403" i="69"/>
  <c r="KV403" i="69"/>
  <c r="KU403" i="69"/>
  <c r="KT403" i="69"/>
  <c r="KS403" i="69"/>
  <c r="KR403" i="69"/>
  <c r="KQ403" i="69"/>
  <c r="KP403" i="69"/>
  <c r="KO403" i="69"/>
  <c r="KN403" i="69"/>
  <c r="LS402" i="69"/>
  <c r="LR402" i="69"/>
  <c r="LQ402" i="69"/>
  <c r="LP402" i="69"/>
  <c r="LO402" i="69"/>
  <c r="LN402" i="69"/>
  <c r="LM402" i="69"/>
  <c r="LL402" i="69"/>
  <c r="LK402" i="69"/>
  <c r="LJ402" i="69"/>
  <c r="LI402" i="69"/>
  <c r="LH402" i="69"/>
  <c r="LG402" i="69"/>
  <c r="LF402" i="69"/>
  <c r="LE402" i="69"/>
  <c r="LD402" i="69"/>
  <c r="LC402" i="69"/>
  <c r="LB402" i="69"/>
  <c r="LA402" i="69"/>
  <c r="KZ402" i="69"/>
  <c r="KY402" i="69"/>
  <c r="KX402" i="69"/>
  <c r="KW402" i="69"/>
  <c r="KV402" i="69"/>
  <c r="KU402" i="69"/>
  <c r="KT402" i="69"/>
  <c r="KS402" i="69"/>
  <c r="KR402" i="69"/>
  <c r="KQ402" i="69"/>
  <c r="KP402" i="69"/>
  <c r="KO402" i="69"/>
  <c r="KN402" i="69"/>
  <c r="LS401" i="69"/>
  <c r="LR401" i="69"/>
  <c r="LQ401" i="69"/>
  <c r="LP401" i="69"/>
  <c r="LO401" i="69"/>
  <c r="LN401" i="69"/>
  <c r="LM401" i="69"/>
  <c r="LL401" i="69"/>
  <c r="LK401" i="69"/>
  <c r="LJ401" i="69"/>
  <c r="LI401" i="69"/>
  <c r="LH401" i="69"/>
  <c r="LG401" i="69"/>
  <c r="LF401" i="69"/>
  <c r="LE401" i="69"/>
  <c r="LD401" i="69"/>
  <c r="LC401" i="69"/>
  <c r="LB401" i="69"/>
  <c r="LA401" i="69"/>
  <c r="KZ401" i="69"/>
  <c r="KY401" i="69"/>
  <c r="KX401" i="69"/>
  <c r="KW401" i="69"/>
  <c r="KV401" i="69"/>
  <c r="KU401" i="69"/>
  <c r="KT401" i="69"/>
  <c r="KS401" i="69"/>
  <c r="KR401" i="69"/>
  <c r="KQ401" i="69"/>
  <c r="KP401" i="69"/>
  <c r="KO401" i="69"/>
  <c r="KN401" i="69"/>
  <c r="LS400" i="69"/>
  <c r="LR400" i="69"/>
  <c r="LQ400" i="69"/>
  <c r="LP400" i="69"/>
  <c r="LO400" i="69"/>
  <c r="LN400" i="69"/>
  <c r="LM400" i="69"/>
  <c r="LL400" i="69"/>
  <c r="LK400" i="69"/>
  <c r="LJ400" i="69"/>
  <c r="LI400" i="69"/>
  <c r="LH400" i="69"/>
  <c r="LG400" i="69"/>
  <c r="LF400" i="69"/>
  <c r="LE400" i="69"/>
  <c r="LD400" i="69"/>
  <c r="LC400" i="69"/>
  <c r="LB400" i="69"/>
  <c r="LA400" i="69"/>
  <c r="KZ400" i="69"/>
  <c r="KY400" i="69"/>
  <c r="KX400" i="69"/>
  <c r="KW400" i="69"/>
  <c r="KV400" i="69"/>
  <c r="KU400" i="69"/>
  <c r="KT400" i="69"/>
  <c r="KS400" i="69"/>
  <c r="KR400" i="69"/>
  <c r="KQ400" i="69"/>
  <c r="KP400" i="69"/>
  <c r="KO400" i="69"/>
  <c r="KN400" i="69"/>
  <c r="LS399" i="69"/>
  <c r="LR399" i="69"/>
  <c r="LQ399" i="69"/>
  <c r="LP399" i="69"/>
  <c r="LO399" i="69"/>
  <c r="LN399" i="69"/>
  <c r="LM399" i="69"/>
  <c r="LL399" i="69"/>
  <c r="LK399" i="69"/>
  <c r="LJ399" i="69"/>
  <c r="LI399" i="69"/>
  <c r="LH399" i="69"/>
  <c r="LG399" i="69"/>
  <c r="LF399" i="69"/>
  <c r="LE399" i="69"/>
  <c r="LD399" i="69"/>
  <c r="LC399" i="69"/>
  <c r="LB399" i="69"/>
  <c r="LA399" i="69"/>
  <c r="KZ399" i="69"/>
  <c r="KY399" i="69"/>
  <c r="KX399" i="69"/>
  <c r="KW399" i="69"/>
  <c r="KV399" i="69"/>
  <c r="KU399" i="69"/>
  <c r="KT399" i="69"/>
  <c r="KS399" i="69"/>
  <c r="KR399" i="69"/>
  <c r="KQ399" i="69"/>
  <c r="KP399" i="69"/>
  <c r="KO399" i="69"/>
  <c r="KN399" i="69"/>
  <c r="LS398" i="69"/>
  <c r="LR398" i="69"/>
  <c r="LQ398" i="69"/>
  <c r="LP398" i="69"/>
  <c r="LO398" i="69"/>
  <c r="LN398" i="69"/>
  <c r="LM398" i="69"/>
  <c r="LL398" i="69"/>
  <c r="LK398" i="69"/>
  <c r="LJ398" i="69"/>
  <c r="LI398" i="69"/>
  <c r="LH398" i="69"/>
  <c r="LG398" i="69"/>
  <c r="LF398" i="69"/>
  <c r="LE398" i="69"/>
  <c r="LD398" i="69"/>
  <c r="LC398" i="69"/>
  <c r="LB398" i="69"/>
  <c r="LA398" i="69"/>
  <c r="KZ398" i="69"/>
  <c r="KY398" i="69"/>
  <c r="KX398" i="69"/>
  <c r="KW398" i="69"/>
  <c r="KV398" i="69"/>
  <c r="KU398" i="69"/>
  <c r="KT398" i="69"/>
  <c r="KS398" i="69"/>
  <c r="KR398" i="69"/>
  <c r="KQ398" i="69"/>
  <c r="KP398" i="69"/>
  <c r="KO398" i="69"/>
  <c r="KN398" i="69"/>
  <c r="LS397" i="69"/>
  <c r="LR397" i="69"/>
  <c r="LQ397" i="69"/>
  <c r="LP397" i="69"/>
  <c r="LO397" i="69"/>
  <c r="LN397" i="69"/>
  <c r="LM397" i="69"/>
  <c r="LL397" i="69"/>
  <c r="LK397" i="69"/>
  <c r="LJ397" i="69"/>
  <c r="LI397" i="69"/>
  <c r="LH397" i="69"/>
  <c r="LG397" i="69"/>
  <c r="LF397" i="69"/>
  <c r="LE397" i="69"/>
  <c r="LD397" i="69"/>
  <c r="LC397" i="69"/>
  <c r="LB397" i="69"/>
  <c r="LA397" i="69"/>
  <c r="KZ397" i="69"/>
  <c r="KY397" i="69"/>
  <c r="KX397" i="69"/>
  <c r="KW397" i="69"/>
  <c r="KV397" i="69"/>
  <c r="KU397" i="69"/>
  <c r="KT397" i="69"/>
  <c r="KS397" i="69"/>
  <c r="KR397" i="69"/>
  <c r="KQ397" i="69"/>
  <c r="KP397" i="69"/>
  <c r="KO397" i="69"/>
  <c r="KN397" i="69"/>
  <c r="LS396" i="69"/>
  <c r="LR396" i="69"/>
  <c r="LQ396" i="69"/>
  <c r="LP396" i="69"/>
  <c r="LO396" i="69"/>
  <c r="LN396" i="69"/>
  <c r="LM396" i="69"/>
  <c r="LL396" i="69"/>
  <c r="LK396" i="69"/>
  <c r="LJ396" i="69"/>
  <c r="LI396" i="69"/>
  <c r="LH396" i="69"/>
  <c r="LG396" i="69"/>
  <c r="LF396" i="69"/>
  <c r="LE396" i="69"/>
  <c r="LD396" i="69"/>
  <c r="LC396" i="69"/>
  <c r="LB396" i="69"/>
  <c r="LA396" i="69"/>
  <c r="KZ396" i="69"/>
  <c r="KY396" i="69"/>
  <c r="KX396" i="69"/>
  <c r="KW396" i="69"/>
  <c r="KV396" i="69"/>
  <c r="KU396" i="69"/>
  <c r="KT396" i="69"/>
  <c r="KS396" i="69"/>
  <c r="KR396" i="69"/>
  <c r="KQ396" i="69"/>
  <c r="KP396" i="69"/>
  <c r="KO396" i="69"/>
  <c r="KN396" i="69"/>
  <c r="LS395" i="69"/>
  <c r="LR395" i="69"/>
  <c r="LQ395" i="69"/>
  <c r="LP395" i="69"/>
  <c r="LO395" i="69"/>
  <c r="LN395" i="69"/>
  <c r="LM395" i="69"/>
  <c r="LL395" i="69"/>
  <c r="LK395" i="69"/>
  <c r="LJ395" i="69"/>
  <c r="LI395" i="69"/>
  <c r="LH395" i="69"/>
  <c r="LG395" i="69"/>
  <c r="LF395" i="69"/>
  <c r="LE395" i="69"/>
  <c r="LD395" i="69"/>
  <c r="LC395" i="69"/>
  <c r="LB395" i="69"/>
  <c r="LA395" i="69"/>
  <c r="KZ395" i="69"/>
  <c r="KY395" i="69"/>
  <c r="KX395" i="69"/>
  <c r="KW395" i="69"/>
  <c r="KV395" i="69"/>
  <c r="KU395" i="69"/>
  <c r="KT395" i="69"/>
  <c r="KS395" i="69"/>
  <c r="KR395" i="69"/>
  <c r="KQ395" i="69"/>
  <c r="KP395" i="69"/>
  <c r="KO395" i="69"/>
  <c r="KN395" i="69"/>
  <c r="LS394" i="69"/>
  <c r="LR394" i="69"/>
  <c r="LQ394" i="69"/>
  <c r="LP394" i="69"/>
  <c r="LO394" i="69"/>
  <c r="LN394" i="69"/>
  <c r="LM394" i="69"/>
  <c r="LL394" i="69"/>
  <c r="LK394" i="69"/>
  <c r="LJ394" i="69"/>
  <c r="LI394" i="69"/>
  <c r="LH394" i="69"/>
  <c r="LG394" i="69"/>
  <c r="LF394" i="69"/>
  <c r="LE394" i="69"/>
  <c r="LD394" i="69"/>
  <c r="LC394" i="69"/>
  <c r="LB394" i="69"/>
  <c r="LA394" i="69"/>
  <c r="KZ394" i="69"/>
  <c r="KY394" i="69"/>
  <c r="KX394" i="69"/>
  <c r="KW394" i="69"/>
  <c r="KV394" i="69"/>
  <c r="KU394" i="69"/>
  <c r="KT394" i="69"/>
  <c r="KS394" i="69"/>
  <c r="KR394" i="69"/>
  <c r="KQ394" i="69"/>
  <c r="KP394" i="69"/>
  <c r="KO394" i="69"/>
  <c r="KN394" i="69"/>
  <c r="LS393" i="69"/>
  <c r="LR393" i="69"/>
  <c r="LQ393" i="69"/>
  <c r="LP393" i="69"/>
  <c r="LO393" i="69"/>
  <c r="LN393" i="69"/>
  <c r="LM393" i="69"/>
  <c r="LL393" i="69"/>
  <c r="LK393" i="69"/>
  <c r="LJ393" i="69"/>
  <c r="LI393" i="69"/>
  <c r="LH393" i="69"/>
  <c r="LG393" i="69"/>
  <c r="LF393" i="69"/>
  <c r="LE393" i="69"/>
  <c r="LD393" i="69"/>
  <c r="LC393" i="69"/>
  <c r="LB393" i="69"/>
  <c r="LA393" i="69"/>
  <c r="KZ393" i="69"/>
  <c r="KY393" i="69"/>
  <c r="KX393" i="69"/>
  <c r="KW393" i="69"/>
  <c r="KV393" i="69"/>
  <c r="KU393" i="69"/>
  <c r="KT393" i="69"/>
  <c r="KS393" i="69"/>
  <c r="KR393" i="69"/>
  <c r="KQ393" i="69"/>
  <c r="KP393" i="69"/>
  <c r="KO393" i="69"/>
  <c r="KN393" i="69"/>
  <c r="LS392" i="69"/>
  <c r="LR392" i="69"/>
  <c r="LQ392" i="69"/>
  <c r="LP392" i="69"/>
  <c r="LO392" i="69"/>
  <c r="LN392" i="69"/>
  <c r="LM392" i="69"/>
  <c r="LL392" i="69"/>
  <c r="LK392" i="69"/>
  <c r="LJ392" i="69"/>
  <c r="LI392" i="69"/>
  <c r="LH392" i="69"/>
  <c r="LG392" i="69"/>
  <c r="LF392" i="69"/>
  <c r="LE392" i="69"/>
  <c r="LD392" i="69"/>
  <c r="LC392" i="69"/>
  <c r="LB392" i="69"/>
  <c r="LA392" i="69"/>
  <c r="KZ392" i="69"/>
  <c r="KY392" i="69"/>
  <c r="KX392" i="69"/>
  <c r="KW392" i="69"/>
  <c r="KV392" i="69"/>
  <c r="KU392" i="69"/>
  <c r="KT392" i="69"/>
  <c r="KS392" i="69"/>
  <c r="KR392" i="69"/>
  <c r="KQ392" i="69"/>
  <c r="KP392" i="69"/>
  <c r="KO392" i="69"/>
  <c r="KN392" i="69"/>
  <c r="LS391" i="69"/>
  <c r="LR391" i="69"/>
  <c r="LQ391" i="69"/>
  <c r="LP391" i="69"/>
  <c r="LO391" i="69"/>
  <c r="LN391" i="69"/>
  <c r="LM391" i="69"/>
  <c r="LL391" i="69"/>
  <c r="LK391" i="69"/>
  <c r="LJ391" i="69"/>
  <c r="LI391" i="69"/>
  <c r="LH391" i="69"/>
  <c r="LG391" i="69"/>
  <c r="LF391" i="69"/>
  <c r="LE391" i="69"/>
  <c r="LD391" i="69"/>
  <c r="LC391" i="69"/>
  <c r="LB391" i="69"/>
  <c r="LA391" i="69"/>
  <c r="KZ391" i="69"/>
  <c r="KY391" i="69"/>
  <c r="KX391" i="69"/>
  <c r="KW391" i="69"/>
  <c r="KV391" i="69"/>
  <c r="KU391" i="69"/>
  <c r="KT391" i="69"/>
  <c r="KS391" i="69"/>
  <c r="KR391" i="69"/>
  <c r="KQ391" i="69"/>
  <c r="KP391" i="69"/>
  <c r="KO391" i="69"/>
  <c r="KN391" i="69"/>
  <c r="LS390" i="69"/>
  <c r="LR390" i="69"/>
  <c r="LQ390" i="69"/>
  <c r="LP390" i="69"/>
  <c r="LO390" i="69"/>
  <c r="LN390" i="69"/>
  <c r="LM390" i="69"/>
  <c r="LL390" i="69"/>
  <c r="LK390" i="69"/>
  <c r="LJ390" i="69"/>
  <c r="LI390" i="69"/>
  <c r="LH390" i="69"/>
  <c r="LG390" i="69"/>
  <c r="LF390" i="69"/>
  <c r="LE390" i="69"/>
  <c r="LD390" i="69"/>
  <c r="LC390" i="69"/>
  <c r="LB390" i="69"/>
  <c r="LA390" i="69"/>
  <c r="KZ390" i="69"/>
  <c r="KY390" i="69"/>
  <c r="KX390" i="69"/>
  <c r="KW390" i="69"/>
  <c r="KV390" i="69"/>
  <c r="KU390" i="69"/>
  <c r="KT390" i="69"/>
  <c r="KS390" i="69"/>
  <c r="KR390" i="69"/>
  <c r="KQ390" i="69"/>
  <c r="KP390" i="69"/>
  <c r="KO390" i="69"/>
  <c r="KN390" i="69"/>
  <c r="LS389" i="69"/>
  <c r="LR389" i="69"/>
  <c r="LQ389" i="69"/>
  <c r="LP389" i="69"/>
  <c r="LO389" i="69"/>
  <c r="LN389" i="69"/>
  <c r="LM389" i="69"/>
  <c r="LL389" i="69"/>
  <c r="LK389" i="69"/>
  <c r="LJ389" i="69"/>
  <c r="LI389" i="69"/>
  <c r="LH389" i="69"/>
  <c r="LG389" i="69"/>
  <c r="LF389" i="69"/>
  <c r="LE389" i="69"/>
  <c r="LD389" i="69"/>
  <c r="LC389" i="69"/>
  <c r="LB389" i="69"/>
  <c r="LA389" i="69"/>
  <c r="KZ389" i="69"/>
  <c r="KY389" i="69"/>
  <c r="KX389" i="69"/>
  <c r="KW389" i="69"/>
  <c r="KV389" i="69"/>
  <c r="KU389" i="69"/>
  <c r="KT389" i="69"/>
  <c r="KS389" i="69"/>
  <c r="KR389" i="69"/>
  <c r="KQ389" i="69"/>
  <c r="KP389" i="69"/>
  <c r="KO389" i="69"/>
  <c r="KN389" i="69"/>
  <c r="LS388" i="69"/>
  <c r="LR388" i="69"/>
  <c r="LQ388" i="69"/>
  <c r="LP388" i="69"/>
  <c r="LO388" i="69"/>
  <c r="LN388" i="69"/>
  <c r="LM388" i="69"/>
  <c r="LL388" i="69"/>
  <c r="LK388" i="69"/>
  <c r="LJ388" i="69"/>
  <c r="LI388" i="69"/>
  <c r="LH388" i="69"/>
  <c r="LG388" i="69"/>
  <c r="LF388" i="69"/>
  <c r="LE388" i="69"/>
  <c r="LD388" i="69"/>
  <c r="LC388" i="69"/>
  <c r="LB388" i="69"/>
  <c r="LA388" i="69"/>
  <c r="KZ388" i="69"/>
  <c r="KY388" i="69"/>
  <c r="KX388" i="69"/>
  <c r="KW388" i="69"/>
  <c r="KV388" i="69"/>
  <c r="KU388" i="69"/>
  <c r="KT388" i="69"/>
  <c r="KS388" i="69"/>
  <c r="KR388" i="69"/>
  <c r="KQ388" i="69"/>
  <c r="KP388" i="69"/>
  <c r="KO388" i="69"/>
  <c r="KN388" i="69"/>
  <c r="LS387" i="69"/>
  <c r="LR387" i="69"/>
  <c r="LQ387" i="69"/>
  <c r="LP387" i="69"/>
  <c r="LO387" i="69"/>
  <c r="LN387" i="69"/>
  <c r="LM387" i="69"/>
  <c r="LL387" i="69"/>
  <c r="LK387" i="69"/>
  <c r="LJ387" i="69"/>
  <c r="LI387" i="69"/>
  <c r="LH387" i="69"/>
  <c r="LG387" i="69"/>
  <c r="LF387" i="69"/>
  <c r="LE387" i="69"/>
  <c r="LD387" i="69"/>
  <c r="LC387" i="69"/>
  <c r="LB387" i="69"/>
  <c r="LA387" i="69"/>
  <c r="KZ387" i="69"/>
  <c r="KY387" i="69"/>
  <c r="KX387" i="69"/>
  <c r="KW387" i="69"/>
  <c r="KV387" i="69"/>
  <c r="KU387" i="69"/>
  <c r="KT387" i="69"/>
  <c r="KS387" i="69"/>
  <c r="KR387" i="69"/>
  <c r="KQ387" i="69"/>
  <c r="KP387" i="69"/>
  <c r="KO387" i="69"/>
  <c r="KN387" i="69"/>
  <c r="LS386" i="69"/>
  <c r="LR386" i="69"/>
  <c r="LQ386" i="69"/>
  <c r="LP386" i="69"/>
  <c r="LO386" i="69"/>
  <c r="LN386" i="69"/>
  <c r="LM386" i="69"/>
  <c r="LL386" i="69"/>
  <c r="LK386" i="69"/>
  <c r="LJ386" i="69"/>
  <c r="LI386" i="69"/>
  <c r="LH386" i="69"/>
  <c r="LG386" i="69"/>
  <c r="LF386" i="69"/>
  <c r="LE386" i="69"/>
  <c r="LD386" i="69"/>
  <c r="LC386" i="69"/>
  <c r="LB386" i="69"/>
  <c r="LA386" i="69"/>
  <c r="KZ386" i="69"/>
  <c r="KY386" i="69"/>
  <c r="KX386" i="69"/>
  <c r="KW386" i="69"/>
  <c r="KV386" i="69"/>
  <c r="KU386" i="69"/>
  <c r="KT386" i="69"/>
  <c r="KS386" i="69"/>
  <c r="KR386" i="69"/>
  <c r="KQ386" i="69"/>
  <c r="KP386" i="69"/>
  <c r="KO386" i="69"/>
  <c r="KN386" i="69"/>
  <c r="LS385" i="69"/>
  <c r="LR385" i="69"/>
  <c r="LQ385" i="69"/>
  <c r="LP385" i="69"/>
  <c r="LO385" i="69"/>
  <c r="LN385" i="69"/>
  <c r="LM385" i="69"/>
  <c r="LL385" i="69"/>
  <c r="LK385" i="69"/>
  <c r="LJ385" i="69"/>
  <c r="LI385" i="69"/>
  <c r="LH385" i="69"/>
  <c r="LG385" i="69"/>
  <c r="LF385" i="69"/>
  <c r="LE385" i="69"/>
  <c r="LD385" i="69"/>
  <c r="LC385" i="69"/>
  <c r="LB385" i="69"/>
  <c r="LA385" i="69"/>
  <c r="KZ385" i="69"/>
  <c r="KY385" i="69"/>
  <c r="KX385" i="69"/>
  <c r="KW385" i="69"/>
  <c r="KV385" i="69"/>
  <c r="KU385" i="69"/>
  <c r="KT385" i="69"/>
  <c r="KS385" i="69"/>
  <c r="KR385" i="69"/>
  <c r="KQ385" i="69"/>
  <c r="KP385" i="69"/>
  <c r="KO385" i="69"/>
  <c r="KN385" i="69"/>
  <c r="LS384" i="69"/>
  <c r="LR384" i="69"/>
  <c r="LQ384" i="69"/>
  <c r="LP384" i="69"/>
  <c r="LO384" i="69"/>
  <c r="LN384" i="69"/>
  <c r="LM384" i="69"/>
  <c r="LL384" i="69"/>
  <c r="LK384" i="69"/>
  <c r="LJ384" i="69"/>
  <c r="LI384" i="69"/>
  <c r="LH384" i="69"/>
  <c r="LG384" i="69"/>
  <c r="LF384" i="69"/>
  <c r="LE384" i="69"/>
  <c r="LD384" i="69"/>
  <c r="LC384" i="69"/>
  <c r="LB384" i="69"/>
  <c r="LA384" i="69"/>
  <c r="KZ384" i="69"/>
  <c r="KY384" i="69"/>
  <c r="KX384" i="69"/>
  <c r="KW384" i="69"/>
  <c r="KV384" i="69"/>
  <c r="KU384" i="69"/>
  <c r="KT384" i="69"/>
  <c r="KS384" i="69"/>
  <c r="KR384" i="69"/>
  <c r="KQ384" i="69"/>
  <c r="KP384" i="69"/>
  <c r="KO384" i="69"/>
  <c r="KN384" i="69"/>
  <c r="LS383" i="69"/>
  <c r="LR383" i="69"/>
  <c r="LQ383" i="69"/>
  <c r="LP383" i="69"/>
  <c r="LO383" i="69"/>
  <c r="LN383" i="69"/>
  <c r="LM383" i="69"/>
  <c r="LL383" i="69"/>
  <c r="LK383" i="69"/>
  <c r="LJ383" i="69"/>
  <c r="LI383" i="69"/>
  <c r="LH383" i="69"/>
  <c r="LG383" i="69"/>
  <c r="LF383" i="69"/>
  <c r="LE383" i="69"/>
  <c r="LD383" i="69"/>
  <c r="LC383" i="69"/>
  <c r="LB383" i="69"/>
  <c r="LA383" i="69"/>
  <c r="KZ383" i="69"/>
  <c r="KY383" i="69"/>
  <c r="KX383" i="69"/>
  <c r="KW383" i="69"/>
  <c r="KV383" i="69"/>
  <c r="KU383" i="69"/>
  <c r="KT383" i="69"/>
  <c r="KS383" i="69"/>
  <c r="KR383" i="69"/>
  <c r="KQ383" i="69"/>
  <c r="KP383" i="69"/>
  <c r="KO383" i="69"/>
  <c r="KN383" i="69"/>
  <c r="LS382" i="69"/>
  <c r="LR382" i="69"/>
  <c r="LQ382" i="69"/>
  <c r="LP382" i="69"/>
  <c r="LO382" i="69"/>
  <c r="LN382" i="69"/>
  <c r="LM382" i="69"/>
  <c r="LL382" i="69"/>
  <c r="LK382" i="69"/>
  <c r="LJ382" i="69"/>
  <c r="LI382" i="69"/>
  <c r="LH382" i="69"/>
  <c r="LG382" i="69"/>
  <c r="LF382" i="69"/>
  <c r="LE382" i="69"/>
  <c r="LD382" i="69"/>
  <c r="LC382" i="69"/>
  <c r="LB382" i="69"/>
  <c r="LA382" i="69"/>
  <c r="KZ382" i="69"/>
  <c r="KY382" i="69"/>
  <c r="KX382" i="69"/>
  <c r="KW382" i="69"/>
  <c r="KV382" i="69"/>
  <c r="KU382" i="69"/>
  <c r="KT382" i="69"/>
  <c r="KS382" i="69"/>
  <c r="KR382" i="69"/>
  <c r="KQ382" i="69"/>
  <c r="KP382" i="69"/>
  <c r="KO382" i="69"/>
  <c r="KN382" i="69"/>
  <c r="LS381" i="69"/>
  <c r="LR381" i="69"/>
  <c r="LQ381" i="69"/>
  <c r="LP381" i="69"/>
  <c r="LO381" i="69"/>
  <c r="LN381" i="69"/>
  <c r="LM381" i="69"/>
  <c r="LL381" i="69"/>
  <c r="LK381" i="69"/>
  <c r="LJ381" i="69"/>
  <c r="LI381" i="69"/>
  <c r="LH381" i="69"/>
  <c r="LG381" i="69"/>
  <c r="LF381" i="69"/>
  <c r="LE381" i="69"/>
  <c r="LD381" i="69"/>
  <c r="LC381" i="69"/>
  <c r="LB381" i="69"/>
  <c r="LA381" i="69"/>
  <c r="KZ381" i="69"/>
  <c r="KY381" i="69"/>
  <c r="KX381" i="69"/>
  <c r="KW381" i="69"/>
  <c r="KV381" i="69"/>
  <c r="KU381" i="69"/>
  <c r="KT381" i="69"/>
  <c r="KS381" i="69"/>
  <c r="KR381" i="69"/>
  <c r="KQ381" i="69"/>
  <c r="KP381" i="69"/>
  <c r="KO381" i="69"/>
  <c r="KN381" i="69"/>
  <c r="LS380" i="69"/>
  <c r="LR380" i="69"/>
  <c r="LQ380" i="69"/>
  <c r="LP380" i="69"/>
  <c r="LO380" i="69"/>
  <c r="LN380" i="69"/>
  <c r="LM380" i="69"/>
  <c r="LL380" i="69"/>
  <c r="LK380" i="69"/>
  <c r="LJ380" i="69"/>
  <c r="LI380" i="69"/>
  <c r="LH380" i="69"/>
  <c r="LG380" i="69"/>
  <c r="LF380" i="69"/>
  <c r="LE380" i="69"/>
  <c r="LD380" i="69"/>
  <c r="LC380" i="69"/>
  <c r="LB380" i="69"/>
  <c r="LA380" i="69"/>
  <c r="KZ380" i="69"/>
  <c r="KY380" i="69"/>
  <c r="KX380" i="69"/>
  <c r="KW380" i="69"/>
  <c r="KV380" i="69"/>
  <c r="KU380" i="69"/>
  <c r="KT380" i="69"/>
  <c r="KS380" i="69"/>
  <c r="KR380" i="69"/>
  <c r="KQ380" i="69"/>
  <c r="KP380" i="69"/>
  <c r="KO380" i="69"/>
  <c r="KN380" i="69"/>
  <c r="LS379" i="69"/>
  <c r="LR379" i="69"/>
  <c r="LQ379" i="69"/>
  <c r="LP379" i="69"/>
  <c r="LO379" i="69"/>
  <c r="LN379" i="69"/>
  <c r="LM379" i="69"/>
  <c r="LL379" i="69"/>
  <c r="LK379" i="69"/>
  <c r="LJ379" i="69"/>
  <c r="LI379" i="69"/>
  <c r="LH379" i="69"/>
  <c r="LG379" i="69"/>
  <c r="LF379" i="69"/>
  <c r="LE379" i="69"/>
  <c r="LD379" i="69"/>
  <c r="LC379" i="69"/>
  <c r="LB379" i="69"/>
  <c r="LA379" i="69"/>
  <c r="KZ379" i="69"/>
  <c r="KY379" i="69"/>
  <c r="KX379" i="69"/>
  <c r="KW379" i="69"/>
  <c r="KV379" i="69"/>
  <c r="KU379" i="69"/>
  <c r="KT379" i="69"/>
  <c r="KS379" i="69"/>
  <c r="KR379" i="69"/>
  <c r="KQ379" i="69"/>
  <c r="KP379" i="69"/>
  <c r="KO379" i="69"/>
  <c r="KN379" i="69"/>
  <c r="LS378" i="69"/>
  <c r="LR378" i="69"/>
  <c r="LQ378" i="69"/>
  <c r="LP378" i="69"/>
  <c r="LO378" i="69"/>
  <c r="LN378" i="69"/>
  <c r="LM378" i="69"/>
  <c r="LL378" i="69"/>
  <c r="LK378" i="69"/>
  <c r="LJ378" i="69"/>
  <c r="LI378" i="69"/>
  <c r="LH378" i="69"/>
  <c r="LG378" i="69"/>
  <c r="LF378" i="69"/>
  <c r="LE378" i="69"/>
  <c r="LD378" i="69"/>
  <c r="LC378" i="69"/>
  <c r="LB378" i="69"/>
  <c r="LA378" i="69"/>
  <c r="KZ378" i="69"/>
  <c r="KY378" i="69"/>
  <c r="KX378" i="69"/>
  <c r="KW378" i="69"/>
  <c r="KV378" i="69"/>
  <c r="KU378" i="69"/>
  <c r="KT378" i="69"/>
  <c r="KS378" i="69"/>
  <c r="KR378" i="69"/>
  <c r="KQ378" i="69"/>
  <c r="KP378" i="69"/>
  <c r="KO378" i="69"/>
  <c r="KN378" i="69"/>
  <c r="LS377" i="69"/>
  <c r="LR377" i="69"/>
  <c r="LQ377" i="69"/>
  <c r="LP377" i="69"/>
  <c r="LO377" i="69"/>
  <c r="LN377" i="69"/>
  <c r="LM377" i="69"/>
  <c r="LL377" i="69"/>
  <c r="LK377" i="69"/>
  <c r="LJ377" i="69"/>
  <c r="LI377" i="69"/>
  <c r="LH377" i="69"/>
  <c r="LG377" i="69"/>
  <c r="LF377" i="69"/>
  <c r="LE377" i="69"/>
  <c r="LD377" i="69"/>
  <c r="LC377" i="69"/>
  <c r="LB377" i="69"/>
  <c r="LA377" i="69"/>
  <c r="KZ377" i="69"/>
  <c r="KY377" i="69"/>
  <c r="KX377" i="69"/>
  <c r="KW377" i="69"/>
  <c r="KV377" i="69"/>
  <c r="KU377" i="69"/>
  <c r="KT377" i="69"/>
  <c r="KS377" i="69"/>
  <c r="KR377" i="69"/>
  <c r="KQ377" i="69"/>
  <c r="KP377" i="69"/>
  <c r="KO377" i="69"/>
  <c r="KN377" i="69"/>
  <c r="LS376" i="69"/>
  <c r="LR376" i="69"/>
  <c r="LQ376" i="69"/>
  <c r="LP376" i="69"/>
  <c r="LO376" i="69"/>
  <c r="LN376" i="69"/>
  <c r="LM376" i="69"/>
  <c r="LL376" i="69"/>
  <c r="LK376" i="69"/>
  <c r="LJ376" i="69"/>
  <c r="LI376" i="69"/>
  <c r="LH376" i="69"/>
  <c r="LG376" i="69"/>
  <c r="LF376" i="69"/>
  <c r="LE376" i="69"/>
  <c r="LD376" i="69"/>
  <c r="LC376" i="69"/>
  <c r="LB376" i="69"/>
  <c r="LA376" i="69"/>
  <c r="KZ376" i="69"/>
  <c r="KY376" i="69"/>
  <c r="KX376" i="69"/>
  <c r="KW376" i="69"/>
  <c r="KV376" i="69"/>
  <c r="KU376" i="69"/>
  <c r="KT376" i="69"/>
  <c r="KS376" i="69"/>
  <c r="KR376" i="69"/>
  <c r="KQ376" i="69"/>
  <c r="KP376" i="69"/>
  <c r="KO376" i="69"/>
  <c r="KN376" i="69"/>
  <c r="LS375" i="69"/>
  <c r="LR375" i="69"/>
  <c r="LQ375" i="69"/>
  <c r="LP375" i="69"/>
  <c r="LO375" i="69"/>
  <c r="LN375" i="69"/>
  <c r="LM375" i="69"/>
  <c r="LL375" i="69"/>
  <c r="LK375" i="69"/>
  <c r="LJ375" i="69"/>
  <c r="LI375" i="69"/>
  <c r="LH375" i="69"/>
  <c r="LG375" i="69"/>
  <c r="LF375" i="69"/>
  <c r="LE375" i="69"/>
  <c r="LD375" i="69"/>
  <c r="LC375" i="69"/>
  <c r="LB375" i="69"/>
  <c r="LA375" i="69"/>
  <c r="KZ375" i="69"/>
  <c r="KY375" i="69"/>
  <c r="KX375" i="69"/>
  <c r="KW375" i="69"/>
  <c r="KV375" i="69"/>
  <c r="KU375" i="69"/>
  <c r="KT375" i="69"/>
  <c r="KS375" i="69"/>
  <c r="KR375" i="69"/>
  <c r="KQ375" i="69"/>
  <c r="KP375" i="69"/>
  <c r="KO375" i="69"/>
  <c r="KN375" i="69"/>
  <c r="LS374" i="69"/>
  <c r="LR374" i="69"/>
  <c r="LQ374" i="69"/>
  <c r="LP374" i="69"/>
  <c r="LO374" i="69"/>
  <c r="LN374" i="69"/>
  <c r="LM374" i="69"/>
  <c r="LL374" i="69"/>
  <c r="LK374" i="69"/>
  <c r="LJ374" i="69"/>
  <c r="LI374" i="69"/>
  <c r="LH374" i="69"/>
  <c r="LG374" i="69"/>
  <c r="LF374" i="69"/>
  <c r="LE374" i="69"/>
  <c r="LD374" i="69"/>
  <c r="LC374" i="69"/>
  <c r="LB374" i="69"/>
  <c r="LA374" i="69"/>
  <c r="KZ374" i="69"/>
  <c r="KY374" i="69"/>
  <c r="KX374" i="69"/>
  <c r="KW374" i="69"/>
  <c r="KV374" i="69"/>
  <c r="KU374" i="69"/>
  <c r="KT374" i="69"/>
  <c r="KS374" i="69"/>
  <c r="KR374" i="69"/>
  <c r="KQ374" i="69"/>
  <c r="KP374" i="69"/>
  <c r="KO374" i="69"/>
  <c r="KN374" i="69"/>
  <c r="LS371" i="69"/>
  <c r="LR371" i="69"/>
  <c r="LQ371" i="69"/>
  <c r="LP371" i="69"/>
  <c r="LO371" i="69"/>
  <c r="LN371" i="69"/>
  <c r="LM371" i="69"/>
  <c r="LL371" i="69"/>
  <c r="LK371" i="69"/>
  <c r="LJ371" i="69"/>
  <c r="LI371" i="69"/>
  <c r="LH371" i="69"/>
  <c r="LG371" i="69"/>
  <c r="LF371" i="69"/>
  <c r="LE371" i="69"/>
  <c r="LD371" i="69"/>
  <c r="LC371" i="69"/>
  <c r="LB371" i="69"/>
  <c r="LA371" i="69"/>
  <c r="KZ371" i="69"/>
  <c r="KY371" i="69"/>
  <c r="KX371" i="69"/>
  <c r="KW371" i="69"/>
  <c r="KV371" i="69"/>
  <c r="KU371" i="69"/>
  <c r="KT371" i="69"/>
  <c r="KS371" i="69"/>
  <c r="KR371" i="69"/>
  <c r="KQ371" i="69"/>
  <c r="KP371" i="69"/>
  <c r="KO371" i="69"/>
  <c r="KN371" i="69"/>
  <c r="LS370" i="69"/>
  <c r="LR370" i="69"/>
  <c r="LQ370" i="69"/>
  <c r="LP370" i="69"/>
  <c r="LO370" i="69"/>
  <c r="LN370" i="69"/>
  <c r="LM370" i="69"/>
  <c r="LL370" i="69"/>
  <c r="LK370" i="69"/>
  <c r="LJ370" i="69"/>
  <c r="LI370" i="69"/>
  <c r="LH370" i="69"/>
  <c r="LG370" i="69"/>
  <c r="LF370" i="69"/>
  <c r="LE370" i="69"/>
  <c r="LD370" i="69"/>
  <c r="LC370" i="69"/>
  <c r="LB370" i="69"/>
  <c r="LA370" i="69"/>
  <c r="KZ370" i="69"/>
  <c r="KY370" i="69"/>
  <c r="KX370" i="69"/>
  <c r="KW370" i="69"/>
  <c r="KV370" i="69"/>
  <c r="KU370" i="69"/>
  <c r="KT370" i="69"/>
  <c r="KS370" i="69"/>
  <c r="KR370" i="69"/>
  <c r="KQ370" i="69"/>
  <c r="KP370" i="69"/>
  <c r="KO370" i="69"/>
  <c r="KN370" i="69"/>
  <c r="LS369" i="69"/>
  <c r="LR369" i="69"/>
  <c r="LQ369" i="69"/>
  <c r="LP369" i="69"/>
  <c r="LO369" i="69"/>
  <c r="LN369" i="69"/>
  <c r="LM369" i="69"/>
  <c r="LL369" i="69"/>
  <c r="LK369" i="69"/>
  <c r="LJ369" i="69"/>
  <c r="LI369" i="69"/>
  <c r="LH369" i="69"/>
  <c r="LG369" i="69"/>
  <c r="LF369" i="69"/>
  <c r="LE369" i="69"/>
  <c r="LD369" i="69"/>
  <c r="LC369" i="69"/>
  <c r="LB369" i="69"/>
  <c r="LA369" i="69"/>
  <c r="KZ369" i="69"/>
  <c r="KY369" i="69"/>
  <c r="KX369" i="69"/>
  <c r="KW369" i="69"/>
  <c r="KV369" i="69"/>
  <c r="KU369" i="69"/>
  <c r="KT369" i="69"/>
  <c r="KS369" i="69"/>
  <c r="KR369" i="69"/>
  <c r="KQ369" i="69"/>
  <c r="KP369" i="69"/>
  <c r="KO369" i="69"/>
  <c r="KN369" i="69"/>
  <c r="LS368" i="69"/>
  <c r="LR368" i="69"/>
  <c r="LQ368" i="69"/>
  <c r="LP368" i="69"/>
  <c r="LO368" i="69"/>
  <c r="LN368" i="69"/>
  <c r="LM368" i="69"/>
  <c r="LL368" i="69"/>
  <c r="LK368" i="69"/>
  <c r="LJ368" i="69"/>
  <c r="LI368" i="69"/>
  <c r="LH368" i="69"/>
  <c r="LG368" i="69"/>
  <c r="LF368" i="69"/>
  <c r="LE368" i="69"/>
  <c r="LD368" i="69"/>
  <c r="LC368" i="69"/>
  <c r="LB368" i="69"/>
  <c r="LA368" i="69"/>
  <c r="KZ368" i="69"/>
  <c r="KY368" i="69"/>
  <c r="KX368" i="69"/>
  <c r="KW368" i="69"/>
  <c r="KV368" i="69"/>
  <c r="KU368" i="69"/>
  <c r="KT368" i="69"/>
  <c r="KS368" i="69"/>
  <c r="KR368" i="69"/>
  <c r="KQ368" i="69"/>
  <c r="KP368" i="69"/>
  <c r="KO368" i="69"/>
  <c r="KN368" i="69"/>
  <c r="LS367" i="69"/>
  <c r="LR367" i="69"/>
  <c r="LQ367" i="69"/>
  <c r="LP367" i="69"/>
  <c r="LO367" i="69"/>
  <c r="LN367" i="69"/>
  <c r="LM367" i="69"/>
  <c r="LL367" i="69"/>
  <c r="LK367" i="69"/>
  <c r="LJ367" i="69"/>
  <c r="LI367" i="69"/>
  <c r="LH367" i="69"/>
  <c r="LG367" i="69"/>
  <c r="LF367" i="69"/>
  <c r="LE367" i="69"/>
  <c r="LD367" i="69"/>
  <c r="LC367" i="69"/>
  <c r="LB367" i="69"/>
  <c r="LA367" i="69"/>
  <c r="KZ367" i="69"/>
  <c r="KY367" i="69"/>
  <c r="KX367" i="69"/>
  <c r="KW367" i="69"/>
  <c r="KV367" i="69"/>
  <c r="KU367" i="69"/>
  <c r="KT367" i="69"/>
  <c r="KS367" i="69"/>
  <c r="KR367" i="69"/>
  <c r="KQ367" i="69"/>
  <c r="KP367" i="69"/>
  <c r="KO367" i="69"/>
  <c r="KN367" i="69"/>
  <c r="LS366" i="69"/>
  <c r="LR366" i="69"/>
  <c r="LQ366" i="69"/>
  <c r="LP366" i="69"/>
  <c r="LO366" i="69"/>
  <c r="LN366" i="69"/>
  <c r="LM366" i="69"/>
  <c r="LL366" i="69"/>
  <c r="LK366" i="69"/>
  <c r="LJ366" i="69"/>
  <c r="LI366" i="69"/>
  <c r="LH366" i="69"/>
  <c r="LG366" i="69"/>
  <c r="LF366" i="69"/>
  <c r="LE366" i="69"/>
  <c r="LD366" i="69"/>
  <c r="LC366" i="69"/>
  <c r="LB366" i="69"/>
  <c r="LA366" i="69"/>
  <c r="KZ366" i="69"/>
  <c r="KY366" i="69"/>
  <c r="KX366" i="69"/>
  <c r="KW366" i="69"/>
  <c r="KV366" i="69"/>
  <c r="KU366" i="69"/>
  <c r="KT366" i="69"/>
  <c r="KS366" i="69"/>
  <c r="KR366" i="69"/>
  <c r="KQ366" i="69"/>
  <c r="KP366" i="69"/>
  <c r="KO366" i="69"/>
  <c r="KN366" i="69"/>
  <c r="LS365" i="69"/>
  <c r="LR365" i="69"/>
  <c r="LQ365" i="69"/>
  <c r="LP365" i="69"/>
  <c r="LO365" i="69"/>
  <c r="LN365" i="69"/>
  <c r="LM365" i="69"/>
  <c r="LL365" i="69"/>
  <c r="LK365" i="69"/>
  <c r="LJ365" i="69"/>
  <c r="LI365" i="69"/>
  <c r="LH365" i="69"/>
  <c r="LG365" i="69"/>
  <c r="LF365" i="69"/>
  <c r="LE365" i="69"/>
  <c r="LD365" i="69"/>
  <c r="LC365" i="69"/>
  <c r="LB365" i="69"/>
  <c r="LA365" i="69"/>
  <c r="KZ365" i="69"/>
  <c r="KY365" i="69"/>
  <c r="KX365" i="69"/>
  <c r="KW365" i="69"/>
  <c r="KV365" i="69"/>
  <c r="KU365" i="69"/>
  <c r="KT365" i="69"/>
  <c r="KS365" i="69"/>
  <c r="KR365" i="69"/>
  <c r="KQ365" i="69"/>
  <c r="KP365" i="69"/>
  <c r="KO365" i="69"/>
  <c r="KN365" i="69"/>
  <c r="LS364" i="69"/>
  <c r="LR364" i="69"/>
  <c r="LQ364" i="69"/>
  <c r="LP364" i="69"/>
  <c r="LO364" i="69"/>
  <c r="LN364" i="69"/>
  <c r="LM364" i="69"/>
  <c r="LL364" i="69"/>
  <c r="LK364" i="69"/>
  <c r="LJ364" i="69"/>
  <c r="LI364" i="69"/>
  <c r="LH364" i="69"/>
  <c r="LG364" i="69"/>
  <c r="LF364" i="69"/>
  <c r="LE364" i="69"/>
  <c r="LD364" i="69"/>
  <c r="LC364" i="69"/>
  <c r="LB364" i="69"/>
  <c r="LA364" i="69"/>
  <c r="KZ364" i="69"/>
  <c r="KY364" i="69"/>
  <c r="KX364" i="69"/>
  <c r="KW364" i="69"/>
  <c r="KV364" i="69"/>
  <c r="KU364" i="69"/>
  <c r="KT364" i="69"/>
  <c r="KS364" i="69"/>
  <c r="KR364" i="69"/>
  <c r="KQ364" i="69"/>
  <c r="KP364" i="69"/>
  <c r="KO364" i="69"/>
  <c r="KN364" i="69"/>
  <c r="LS363" i="69"/>
  <c r="LR363" i="69"/>
  <c r="LQ363" i="69"/>
  <c r="LP363" i="69"/>
  <c r="LO363" i="69"/>
  <c r="LN363" i="69"/>
  <c r="LM363" i="69"/>
  <c r="LL363" i="69"/>
  <c r="LK363" i="69"/>
  <c r="LJ363" i="69"/>
  <c r="LI363" i="69"/>
  <c r="LH363" i="69"/>
  <c r="LG363" i="69"/>
  <c r="LF363" i="69"/>
  <c r="LE363" i="69"/>
  <c r="LD363" i="69"/>
  <c r="LC363" i="69"/>
  <c r="LB363" i="69"/>
  <c r="LA363" i="69"/>
  <c r="KZ363" i="69"/>
  <c r="KY363" i="69"/>
  <c r="KX363" i="69"/>
  <c r="KW363" i="69"/>
  <c r="KV363" i="69"/>
  <c r="KU363" i="69"/>
  <c r="KT363" i="69"/>
  <c r="KS363" i="69"/>
  <c r="KR363" i="69"/>
  <c r="KQ363" i="69"/>
  <c r="KP363" i="69"/>
  <c r="KO363" i="69"/>
  <c r="KN363" i="69"/>
  <c r="LS362" i="69"/>
  <c r="LR362" i="69"/>
  <c r="LQ362" i="69"/>
  <c r="LP362" i="69"/>
  <c r="LO362" i="69"/>
  <c r="LN362" i="69"/>
  <c r="LM362" i="69"/>
  <c r="LL362" i="69"/>
  <c r="LK362" i="69"/>
  <c r="LJ362" i="69"/>
  <c r="LI362" i="69"/>
  <c r="LH362" i="69"/>
  <c r="LG362" i="69"/>
  <c r="LF362" i="69"/>
  <c r="LE362" i="69"/>
  <c r="LD362" i="69"/>
  <c r="LC362" i="69"/>
  <c r="LB362" i="69"/>
  <c r="LA362" i="69"/>
  <c r="KZ362" i="69"/>
  <c r="KY362" i="69"/>
  <c r="KX362" i="69"/>
  <c r="KW362" i="69"/>
  <c r="KV362" i="69"/>
  <c r="KU362" i="69"/>
  <c r="KT362" i="69"/>
  <c r="KS362" i="69"/>
  <c r="KR362" i="69"/>
  <c r="KQ362" i="69"/>
  <c r="KP362" i="69"/>
  <c r="KO362" i="69"/>
  <c r="KN362" i="69"/>
  <c r="LS361" i="69"/>
  <c r="LR361" i="69"/>
  <c r="LQ361" i="69"/>
  <c r="LP361" i="69"/>
  <c r="LO361" i="69"/>
  <c r="LN361" i="69"/>
  <c r="LM361" i="69"/>
  <c r="LL361" i="69"/>
  <c r="LK361" i="69"/>
  <c r="LJ361" i="69"/>
  <c r="LI361" i="69"/>
  <c r="LH361" i="69"/>
  <c r="LG361" i="69"/>
  <c r="LF361" i="69"/>
  <c r="LE361" i="69"/>
  <c r="LD361" i="69"/>
  <c r="LC361" i="69"/>
  <c r="LB361" i="69"/>
  <c r="LA361" i="69"/>
  <c r="KZ361" i="69"/>
  <c r="KY361" i="69"/>
  <c r="KX361" i="69"/>
  <c r="KW361" i="69"/>
  <c r="KV361" i="69"/>
  <c r="KU361" i="69"/>
  <c r="KT361" i="69"/>
  <c r="KS361" i="69"/>
  <c r="KR361" i="69"/>
  <c r="KQ361" i="69"/>
  <c r="KP361" i="69"/>
  <c r="KO361" i="69"/>
  <c r="KN361" i="69"/>
  <c r="LS360" i="69"/>
  <c r="LR360" i="69"/>
  <c r="LQ360" i="69"/>
  <c r="LP360" i="69"/>
  <c r="LO360" i="69"/>
  <c r="LN360" i="69"/>
  <c r="LM360" i="69"/>
  <c r="LL360" i="69"/>
  <c r="LK360" i="69"/>
  <c r="LJ360" i="69"/>
  <c r="LI360" i="69"/>
  <c r="LH360" i="69"/>
  <c r="LG360" i="69"/>
  <c r="LF360" i="69"/>
  <c r="LE360" i="69"/>
  <c r="LD360" i="69"/>
  <c r="LC360" i="69"/>
  <c r="LB360" i="69"/>
  <c r="LA360" i="69"/>
  <c r="KZ360" i="69"/>
  <c r="KY360" i="69"/>
  <c r="KX360" i="69"/>
  <c r="KW360" i="69"/>
  <c r="KV360" i="69"/>
  <c r="KU360" i="69"/>
  <c r="KT360" i="69"/>
  <c r="KS360" i="69"/>
  <c r="KR360" i="69"/>
  <c r="KQ360" i="69"/>
  <c r="KP360" i="69"/>
  <c r="KO360" i="69"/>
  <c r="KN360" i="69"/>
  <c r="LS359" i="69"/>
  <c r="LR359" i="69"/>
  <c r="LQ359" i="69"/>
  <c r="LP359" i="69"/>
  <c r="LO359" i="69"/>
  <c r="LN359" i="69"/>
  <c r="LM359" i="69"/>
  <c r="LL359" i="69"/>
  <c r="LK359" i="69"/>
  <c r="LJ359" i="69"/>
  <c r="LI359" i="69"/>
  <c r="LH359" i="69"/>
  <c r="LG359" i="69"/>
  <c r="LF359" i="69"/>
  <c r="LE359" i="69"/>
  <c r="LD359" i="69"/>
  <c r="LC359" i="69"/>
  <c r="LB359" i="69"/>
  <c r="LA359" i="69"/>
  <c r="KZ359" i="69"/>
  <c r="KY359" i="69"/>
  <c r="KX359" i="69"/>
  <c r="KW359" i="69"/>
  <c r="KV359" i="69"/>
  <c r="KU359" i="69"/>
  <c r="KT359" i="69"/>
  <c r="KS359" i="69"/>
  <c r="KR359" i="69"/>
  <c r="KQ359" i="69"/>
  <c r="KP359" i="69"/>
  <c r="KO359" i="69"/>
  <c r="KN359" i="69"/>
  <c r="LS358" i="69"/>
  <c r="LR358" i="69"/>
  <c r="LQ358" i="69"/>
  <c r="LP358" i="69"/>
  <c r="LO358" i="69"/>
  <c r="LN358" i="69"/>
  <c r="LM358" i="69"/>
  <c r="LL358" i="69"/>
  <c r="LK358" i="69"/>
  <c r="LJ358" i="69"/>
  <c r="LI358" i="69"/>
  <c r="LH358" i="69"/>
  <c r="LG358" i="69"/>
  <c r="LF358" i="69"/>
  <c r="LE358" i="69"/>
  <c r="LD358" i="69"/>
  <c r="LC358" i="69"/>
  <c r="LB358" i="69"/>
  <c r="LA358" i="69"/>
  <c r="KZ358" i="69"/>
  <c r="KY358" i="69"/>
  <c r="KX358" i="69"/>
  <c r="KW358" i="69"/>
  <c r="KV358" i="69"/>
  <c r="KU358" i="69"/>
  <c r="KT358" i="69"/>
  <c r="KS358" i="69"/>
  <c r="KR358" i="69"/>
  <c r="KQ358" i="69"/>
  <c r="KP358" i="69"/>
  <c r="KO358" i="69"/>
  <c r="KN358" i="69"/>
  <c r="LS357" i="69"/>
  <c r="LR357" i="69"/>
  <c r="LQ357" i="69"/>
  <c r="LP357" i="69"/>
  <c r="LO357" i="69"/>
  <c r="LN357" i="69"/>
  <c r="LM357" i="69"/>
  <c r="LL357" i="69"/>
  <c r="LK357" i="69"/>
  <c r="LJ357" i="69"/>
  <c r="LI357" i="69"/>
  <c r="LH357" i="69"/>
  <c r="LG357" i="69"/>
  <c r="LF357" i="69"/>
  <c r="LE357" i="69"/>
  <c r="LD357" i="69"/>
  <c r="LC357" i="69"/>
  <c r="LB357" i="69"/>
  <c r="LA357" i="69"/>
  <c r="KZ357" i="69"/>
  <c r="KY357" i="69"/>
  <c r="KX357" i="69"/>
  <c r="KW357" i="69"/>
  <c r="KV357" i="69"/>
  <c r="KU357" i="69"/>
  <c r="KT357" i="69"/>
  <c r="KS357" i="69"/>
  <c r="KR357" i="69"/>
  <c r="KQ357" i="69"/>
  <c r="KP357" i="69"/>
  <c r="KO357" i="69"/>
  <c r="KN357" i="69"/>
  <c r="LS356" i="69"/>
  <c r="LR356" i="69"/>
  <c r="LQ356" i="69"/>
  <c r="LP356" i="69"/>
  <c r="LO356" i="69"/>
  <c r="LN356" i="69"/>
  <c r="LM356" i="69"/>
  <c r="LL356" i="69"/>
  <c r="LK356" i="69"/>
  <c r="LJ356" i="69"/>
  <c r="LI356" i="69"/>
  <c r="LH356" i="69"/>
  <c r="LG356" i="69"/>
  <c r="LF356" i="69"/>
  <c r="LE356" i="69"/>
  <c r="LD356" i="69"/>
  <c r="LC356" i="69"/>
  <c r="LB356" i="69"/>
  <c r="LA356" i="69"/>
  <c r="KZ356" i="69"/>
  <c r="KY356" i="69"/>
  <c r="KX356" i="69"/>
  <c r="KW356" i="69"/>
  <c r="KV356" i="69"/>
  <c r="KU356" i="69"/>
  <c r="KT356" i="69"/>
  <c r="KS356" i="69"/>
  <c r="KR356" i="69"/>
  <c r="KQ356" i="69"/>
  <c r="KP356" i="69"/>
  <c r="KO356" i="69"/>
  <c r="KN356" i="69"/>
  <c r="LS355" i="69"/>
  <c r="LR355" i="69"/>
  <c r="LQ355" i="69"/>
  <c r="LP355" i="69"/>
  <c r="LO355" i="69"/>
  <c r="LN355" i="69"/>
  <c r="LM355" i="69"/>
  <c r="LL355" i="69"/>
  <c r="LK355" i="69"/>
  <c r="LJ355" i="69"/>
  <c r="LI355" i="69"/>
  <c r="LH355" i="69"/>
  <c r="LG355" i="69"/>
  <c r="LF355" i="69"/>
  <c r="LE355" i="69"/>
  <c r="LD355" i="69"/>
  <c r="LC355" i="69"/>
  <c r="LB355" i="69"/>
  <c r="LA355" i="69"/>
  <c r="KZ355" i="69"/>
  <c r="KY355" i="69"/>
  <c r="KX355" i="69"/>
  <c r="KW355" i="69"/>
  <c r="KV355" i="69"/>
  <c r="KU355" i="69"/>
  <c r="KT355" i="69"/>
  <c r="KS355" i="69"/>
  <c r="KR355" i="69"/>
  <c r="KQ355" i="69"/>
  <c r="KP355" i="69"/>
  <c r="KO355" i="69"/>
  <c r="KN355" i="69"/>
  <c r="LS354" i="69"/>
  <c r="LR354" i="69"/>
  <c r="LQ354" i="69"/>
  <c r="LP354" i="69"/>
  <c r="LO354" i="69"/>
  <c r="LN354" i="69"/>
  <c r="LM354" i="69"/>
  <c r="LL354" i="69"/>
  <c r="LK354" i="69"/>
  <c r="LJ354" i="69"/>
  <c r="LI354" i="69"/>
  <c r="LH354" i="69"/>
  <c r="LG354" i="69"/>
  <c r="LF354" i="69"/>
  <c r="LE354" i="69"/>
  <c r="LD354" i="69"/>
  <c r="LC354" i="69"/>
  <c r="LB354" i="69"/>
  <c r="LA354" i="69"/>
  <c r="KZ354" i="69"/>
  <c r="KY354" i="69"/>
  <c r="KX354" i="69"/>
  <c r="KW354" i="69"/>
  <c r="KV354" i="69"/>
  <c r="KU354" i="69"/>
  <c r="KT354" i="69"/>
  <c r="KS354" i="69"/>
  <c r="KR354" i="69"/>
  <c r="KQ354" i="69"/>
  <c r="KP354" i="69"/>
  <c r="KO354" i="69"/>
  <c r="KN354" i="69"/>
  <c r="LS353" i="69"/>
  <c r="LR353" i="69"/>
  <c r="LQ353" i="69"/>
  <c r="LP353" i="69"/>
  <c r="LO353" i="69"/>
  <c r="LN353" i="69"/>
  <c r="LM353" i="69"/>
  <c r="LL353" i="69"/>
  <c r="LK353" i="69"/>
  <c r="LJ353" i="69"/>
  <c r="LI353" i="69"/>
  <c r="LH353" i="69"/>
  <c r="LG353" i="69"/>
  <c r="LF353" i="69"/>
  <c r="LE353" i="69"/>
  <c r="LD353" i="69"/>
  <c r="LC353" i="69"/>
  <c r="LB353" i="69"/>
  <c r="LA353" i="69"/>
  <c r="KZ353" i="69"/>
  <c r="KY353" i="69"/>
  <c r="KX353" i="69"/>
  <c r="KW353" i="69"/>
  <c r="KV353" i="69"/>
  <c r="KU353" i="69"/>
  <c r="KT353" i="69"/>
  <c r="KS353" i="69"/>
  <c r="KR353" i="69"/>
  <c r="KQ353" i="69"/>
  <c r="KP353" i="69"/>
  <c r="KO353" i="69"/>
  <c r="KN353" i="69"/>
  <c r="LS352" i="69"/>
  <c r="LR352" i="69"/>
  <c r="LQ352" i="69"/>
  <c r="LP352" i="69"/>
  <c r="LO352" i="69"/>
  <c r="LN352" i="69"/>
  <c r="LM352" i="69"/>
  <c r="LL352" i="69"/>
  <c r="LK352" i="69"/>
  <c r="LJ352" i="69"/>
  <c r="LI352" i="69"/>
  <c r="LH352" i="69"/>
  <c r="LG352" i="69"/>
  <c r="LF352" i="69"/>
  <c r="LE352" i="69"/>
  <c r="LD352" i="69"/>
  <c r="LC352" i="69"/>
  <c r="LB352" i="69"/>
  <c r="LA352" i="69"/>
  <c r="KZ352" i="69"/>
  <c r="KY352" i="69"/>
  <c r="KX352" i="69"/>
  <c r="KW352" i="69"/>
  <c r="KV352" i="69"/>
  <c r="KU352" i="69"/>
  <c r="KT352" i="69"/>
  <c r="KS352" i="69"/>
  <c r="KR352" i="69"/>
  <c r="KQ352" i="69"/>
  <c r="KP352" i="69"/>
  <c r="KO352" i="69"/>
  <c r="KN352" i="69"/>
  <c r="LS351" i="69"/>
  <c r="LR351" i="69"/>
  <c r="LQ351" i="69"/>
  <c r="LP351" i="69"/>
  <c r="LO351" i="69"/>
  <c r="LN351" i="69"/>
  <c r="LM351" i="69"/>
  <c r="LL351" i="69"/>
  <c r="LK351" i="69"/>
  <c r="LJ351" i="69"/>
  <c r="LI351" i="69"/>
  <c r="LH351" i="69"/>
  <c r="LG351" i="69"/>
  <c r="LF351" i="69"/>
  <c r="LE351" i="69"/>
  <c r="LD351" i="69"/>
  <c r="LC351" i="69"/>
  <c r="LB351" i="69"/>
  <c r="LA351" i="69"/>
  <c r="KZ351" i="69"/>
  <c r="KY351" i="69"/>
  <c r="KX351" i="69"/>
  <c r="KW351" i="69"/>
  <c r="KV351" i="69"/>
  <c r="KU351" i="69"/>
  <c r="KT351" i="69"/>
  <c r="KS351" i="69"/>
  <c r="KR351" i="69"/>
  <c r="KQ351" i="69"/>
  <c r="KP351" i="69"/>
  <c r="KO351" i="69"/>
  <c r="KN351" i="69"/>
  <c r="LS350" i="69"/>
  <c r="LR350" i="69"/>
  <c r="LQ350" i="69"/>
  <c r="LP350" i="69"/>
  <c r="LO350" i="69"/>
  <c r="LN350" i="69"/>
  <c r="LM350" i="69"/>
  <c r="LL350" i="69"/>
  <c r="LK350" i="69"/>
  <c r="LJ350" i="69"/>
  <c r="LI350" i="69"/>
  <c r="LH350" i="69"/>
  <c r="LG350" i="69"/>
  <c r="LF350" i="69"/>
  <c r="LE350" i="69"/>
  <c r="LD350" i="69"/>
  <c r="LC350" i="69"/>
  <c r="LB350" i="69"/>
  <c r="LA350" i="69"/>
  <c r="KZ350" i="69"/>
  <c r="KY350" i="69"/>
  <c r="KX350" i="69"/>
  <c r="KW350" i="69"/>
  <c r="KV350" i="69"/>
  <c r="KU350" i="69"/>
  <c r="KT350" i="69"/>
  <c r="KS350" i="69"/>
  <c r="KR350" i="69"/>
  <c r="KQ350" i="69"/>
  <c r="KP350" i="69"/>
  <c r="KO350" i="69"/>
  <c r="KN350" i="69"/>
  <c r="LS349" i="69"/>
  <c r="LR349" i="69"/>
  <c r="LQ349" i="69"/>
  <c r="LP349" i="69"/>
  <c r="LO349" i="69"/>
  <c r="LN349" i="69"/>
  <c r="LM349" i="69"/>
  <c r="LL349" i="69"/>
  <c r="LK349" i="69"/>
  <c r="LJ349" i="69"/>
  <c r="LI349" i="69"/>
  <c r="LH349" i="69"/>
  <c r="LG349" i="69"/>
  <c r="LF349" i="69"/>
  <c r="LE349" i="69"/>
  <c r="LD349" i="69"/>
  <c r="LC349" i="69"/>
  <c r="LB349" i="69"/>
  <c r="LA349" i="69"/>
  <c r="KZ349" i="69"/>
  <c r="KY349" i="69"/>
  <c r="KX349" i="69"/>
  <c r="KW349" i="69"/>
  <c r="KV349" i="69"/>
  <c r="KU349" i="69"/>
  <c r="KT349" i="69"/>
  <c r="KS349" i="69"/>
  <c r="KR349" i="69"/>
  <c r="KQ349" i="69"/>
  <c r="KP349" i="69"/>
  <c r="KO349" i="69"/>
  <c r="KN349" i="69"/>
  <c r="LS348" i="69"/>
  <c r="LR348" i="69"/>
  <c r="LQ348" i="69"/>
  <c r="LP348" i="69"/>
  <c r="LO348" i="69"/>
  <c r="LN348" i="69"/>
  <c r="LM348" i="69"/>
  <c r="LL348" i="69"/>
  <c r="LK348" i="69"/>
  <c r="LJ348" i="69"/>
  <c r="LI348" i="69"/>
  <c r="LH348" i="69"/>
  <c r="LG348" i="69"/>
  <c r="LF348" i="69"/>
  <c r="LE348" i="69"/>
  <c r="LD348" i="69"/>
  <c r="LC348" i="69"/>
  <c r="LB348" i="69"/>
  <c r="LA348" i="69"/>
  <c r="KZ348" i="69"/>
  <c r="KY348" i="69"/>
  <c r="KX348" i="69"/>
  <c r="KW348" i="69"/>
  <c r="KV348" i="69"/>
  <c r="KU348" i="69"/>
  <c r="KT348" i="69"/>
  <c r="KS348" i="69"/>
  <c r="KR348" i="69"/>
  <c r="KQ348" i="69"/>
  <c r="KP348" i="69"/>
  <c r="KO348" i="69"/>
  <c r="KN348" i="69"/>
  <c r="LS347" i="69"/>
  <c r="LR347" i="69"/>
  <c r="LQ347" i="69"/>
  <c r="LP347" i="69"/>
  <c r="LO347" i="69"/>
  <c r="LN347" i="69"/>
  <c r="LM347" i="69"/>
  <c r="LL347" i="69"/>
  <c r="LK347" i="69"/>
  <c r="LJ347" i="69"/>
  <c r="LI347" i="69"/>
  <c r="LH347" i="69"/>
  <c r="LG347" i="69"/>
  <c r="LF347" i="69"/>
  <c r="LE347" i="69"/>
  <c r="LD347" i="69"/>
  <c r="LC347" i="69"/>
  <c r="LB347" i="69"/>
  <c r="LA347" i="69"/>
  <c r="KZ347" i="69"/>
  <c r="KY347" i="69"/>
  <c r="KX347" i="69"/>
  <c r="KW347" i="69"/>
  <c r="KV347" i="69"/>
  <c r="KU347" i="69"/>
  <c r="KT347" i="69"/>
  <c r="KS347" i="69"/>
  <c r="KR347" i="69"/>
  <c r="KQ347" i="69"/>
  <c r="KP347" i="69"/>
  <c r="KO347" i="69"/>
  <c r="KN347" i="69"/>
  <c r="LS346" i="69"/>
  <c r="LR346" i="69"/>
  <c r="LQ346" i="69"/>
  <c r="LP346" i="69"/>
  <c r="LO346" i="69"/>
  <c r="LN346" i="69"/>
  <c r="LM346" i="69"/>
  <c r="LL346" i="69"/>
  <c r="LK346" i="69"/>
  <c r="LJ346" i="69"/>
  <c r="LI346" i="69"/>
  <c r="LH346" i="69"/>
  <c r="LG346" i="69"/>
  <c r="LF346" i="69"/>
  <c r="LE346" i="69"/>
  <c r="LD346" i="69"/>
  <c r="LC346" i="69"/>
  <c r="LB346" i="69"/>
  <c r="LA346" i="69"/>
  <c r="KZ346" i="69"/>
  <c r="KY346" i="69"/>
  <c r="KX346" i="69"/>
  <c r="KW346" i="69"/>
  <c r="KV346" i="69"/>
  <c r="KU346" i="69"/>
  <c r="KT346" i="69"/>
  <c r="KS346" i="69"/>
  <c r="KR346" i="69"/>
  <c r="KQ346" i="69"/>
  <c r="KP346" i="69"/>
  <c r="KO346" i="69"/>
  <c r="KN346" i="69"/>
  <c r="LS345" i="69"/>
  <c r="LR345" i="69"/>
  <c r="LQ345" i="69"/>
  <c r="LP345" i="69"/>
  <c r="LO345" i="69"/>
  <c r="LN345" i="69"/>
  <c r="LM345" i="69"/>
  <c r="LL345" i="69"/>
  <c r="LK345" i="69"/>
  <c r="LJ345" i="69"/>
  <c r="LI345" i="69"/>
  <c r="LH345" i="69"/>
  <c r="LG345" i="69"/>
  <c r="LF345" i="69"/>
  <c r="LE345" i="69"/>
  <c r="LD345" i="69"/>
  <c r="LC345" i="69"/>
  <c r="LB345" i="69"/>
  <c r="LA345" i="69"/>
  <c r="KZ345" i="69"/>
  <c r="KY345" i="69"/>
  <c r="KX345" i="69"/>
  <c r="KW345" i="69"/>
  <c r="KV345" i="69"/>
  <c r="KU345" i="69"/>
  <c r="KT345" i="69"/>
  <c r="KS345" i="69"/>
  <c r="KR345" i="69"/>
  <c r="KQ345" i="69"/>
  <c r="KP345" i="69"/>
  <c r="KO345" i="69"/>
  <c r="KN345" i="69"/>
  <c r="LS344" i="69"/>
  <c r="LR344" i="69"/>
  <c r="LQ344" i="69"/>
  <c r="LP344" i="69"/>
  <c r="LO344" i="69"/>
  <c r="LN344" i="69"/>
  <c r="LM344" i="69"/>
  <c r="LL344" i="69"/>
  <c r="LK344" i="69"/>
  <c r="LJ344" i="69"/>
  <c r="LI344" i="69"/>
  <c r="LH344" i="69"/>
  <c r="LG344" i="69"/>
  <c r="LF344" i="69"/>
  <c r="LE344" i="69"/>
  <c r="LD344" i="69"/>
  <c r="LC344" i="69"/>
  <c r="LB344" i="69"/>
  <c r="LA344" i="69"/>
  <c r="KZ344" i="69"/>
  <c r="KY344" i="69"/>
  <c r="KX344" i="69"/>
  <c r="KW344" i="69"/>
  <c r="KV344" i="69"/>
  <c r="KU344" i="69"/>
  <c r="KT344" i="69"/>
  <c r="KS344" i="69"/>
  <c r="KR344" i="69"/>
  <c r="KQ344" i="69"/>
  <c r="KP344" i="69"/>
  <c r="KO344" i="69"/>
  <c r="KN344" i="69"/>
  <c r="LS343" i="69"/>
  <c r="LR343" i="69"/>
  <c r="LQ343" i="69"/>
  <c r="LP343" i="69"/>
  <c r="LO343" i="69"/>
  <c r="LN343" i="69"/>
  <c r="LM343" i="69"/>
  <c r="LL343" i="69"/>
  <c r="LK343" i="69"/>
  <c r="LJ343" i="69"/>
  <c r="LI343" i="69"/>
  <c r="LH343" i="69"/>
  <c r="LG343" i="69"/>
  <c r="LF343" i="69"/>
  <c r="LE343" i="69"/>
  <c r="LD343" i="69"/>
  <c r="LC343" i="69"/>
  <c r="LB343" i="69"/>
  <c r="LA343" i="69"/>
  <c r="KZ343" i="69"/>
  <c r="KY343" i="69"/>
  <c r="KX343" i="69"/>
  <c r="KW343" i="69"/>
  <c r="KV343" i="69"/>
  <c r="KU343" i="69"/>
  <c r="KT343" i="69"/>
  <c r="KS343" i="69"/>
  <c r="KR343" i="69"/>
  <c r="KQ343" i="69"/>
  <c r="KP343" i="69"/>
  <c r="KO343" i="69"/>
  <c r="KN343" i="69"/>
  <c r="LS342" i="69"/>
  <c r="LR342" i="69"/>
  <c r="LQ342" i="69"/>
  <c r="LP342" i="69"/>
  <c r="LO342" i="69"/>
  <c r="LN342" i="69"/>
  <c r="LM342" i="69"/>
  <c r="LL342" i="69"/>
  <c r="LK342" i="69"/>
  <c r="LJ342" i="69"/>
  <c r="LI342" i="69"/>
  <c r="LH342" i="69"/>
  <c r="LG342" i="69"/>
  <c r="LF342" i="69"/>
  <c r="LE342" i="69"/>
  <c r="LD342" i="69"/>
  <c r="LC342" i="69"/>
  <c r="LB342" i="69"/>
  <c r="LA342" i="69"/>
  <c r="KZ342" i="69"/>
  <c r="KY342" i="69"/>
  <c r="KX342" i="69"/>
  <c r="KW342" i="69"/>
  <c r="KV342" i="69"/>
  <c r="KU342" i="69"/>
  <c r="KT342" i="69"/>
  <c r="KS342" i="69"/>
  <c r="KR342" i="69"/>
  <c r="KQ342" i="69"/>
  <c r="KP342" i="69"/>
  <c r="KO342" i="69"/>
  <c r="KN342" i="69"/>
  <c r="LS341" i="69"/>
  <c r="LR341" i="69"/>
  <c r="LQ341" i="69"/>
  <c r="LP341" i="69"/>
  <c r="LO341" i="69"/>
  <c r="LN341" i="69"/>
  <c r="LM341" i="69"/>
  <c r="LL341" i="69"/>
  <c r="LK341" i="69"/>
  <c r="LJ341" i="69"/>
  <c r="LI341" i="69"/>
  <c r="LH341" i="69"/>
  <c r="LG341" i="69"/>
  <c r="LF341" i="69"/>
  <c r="LE341" i="69"/>
  <c r="LD341" i="69"/>
  <c r="LC341" i="69"/>
  <c r="LB341" i="69"/>
  <c r="LA341" i="69"/>
  <c r="KZ341" i="69"/>
  <c r="KY341" i="69"/>
  <c r="KX341" i="69"/>
  <c r="KW341" i="69"/>
  <c r="KV341" i="69"/>
  <c r="KU341" i="69"/>
  <c r="KT341" i="69"/>
  <c r="KS341" i="69"/>
  <c r="KR341" i="69"/>
  <c r="KQ341" i="69"/>
  <c r="KP341" i="69"/>
  <c r="KO341" i="69"/>
  <c r="KN341" i="69"/>
  <c r="LS340" i="69"/>
  <c r="LR340" i="69"/>
  <c r="LQ340" i="69"/>
  <c r="LP340" i="69"/>
  <c r="LO340" i="69"/>
  <c r="LN340" i="69"/>
  <c r="LM340" i="69"/>
  <c r="LL340" i="69"/>
  <c r="LK340" i="69"/>
  <c r="LJ340" i="69"/>
  <c r="LI340" i="69"/>
  <c r="LH340" i="69"/>
  <c r="LG340" i="69"/>
  <c r="LF340" i="69"/>
  <c r="LE340" i="69"/>
  <c r="LD340" i="69"/>
  <c r="LC340" i="69"/>
  <c r="LB340" i="69"/>
  <c r="LA340" i="69"/>
  <c r="KZ340" i="69"/>
  <c r="KY340" i="69"/>
  <c r="KX340" i="69"/>
  <c r="KW340" i="69"/>
  <c r="KV340" i="69"/>
  <c r="KU340" i="69"/>
  <c r="KT340" i="69"/>
  <c r="KS340" i="69"/>
  <c r="KR340" i="69"/>
  <c r="KQ340" i="69"/>
  <c r="KP340" i="69"/>
  <c r="KO340" i="69"/>
  <c r="KN340" i="69"/>
  <c r="LS339" i="69"/>
  <c r="LR339" i="69"/>
  <c r="LQ339" i="69"/>
  <c r="LP339" i="69"/>
  <c r="LO339" i="69"/>
  <c r="LN339" i="69"/>
  <c r="LM339" i="69"/>
  <c r="LL339" i="69"/>
  <c r="LK339" i="69"/>
  <c r="LJ339" i="69"/>
  <c r="LI339" i="69"/>
  <c r="LH339" i="69"/>
  <c r="LG339" i="69"/>
  <c r="LF339" i="69"/>
  <c r="LE339" i="69"/>
  <c r="LD339" i="69"/>
  <c r="LC339" i="69"/>
  <c r="LB339" i="69"/>
  <c r="LA339" i="69"/>
  <c r="KZ339" i="69"/>
  <c r="KY339" i="69"/>
  <c r="KX339" i="69"/>
  <c r="KW339" i="69"/>
  <c r="KV339" i="69"/>
  <c r="KU339" i="69"/>
  <c r="KT339" i="69"/>
  <c r="KS339" i="69"/>
  <c r="KR339" i="69"/>
  <c r="KQ339" i="69"/>
  <c r="KP339" i="69"/>
  <c r="KO339" i="69"/>
  <c r="KN339" i="69"/>
  <c r="LS338" i="69"/>
  <c r="LR338" i="69"/>
  <c r="LQ338" i="69"/>
  <c r="LP338" i="69"/>
  <c r="LO338" i="69"/>
  <c r="LN338" i="69"/>
  <c r="LM338" i="69"/>
  <c r="LL338" i="69"/>
  <c r="LK338" i="69"/>
  <c r="LJ338" i="69"/>
  <c r="LI338" i="69"/>
  <c r="LH338" i="69"/>
  <c r="LG338" i="69"/>
  <c r="LF338" i="69"/>
  <c r="LE338" i="69"/>
  <c r="LD338" i="69"/>
  <c r="LC338" i="69"/>
  <c r="LB338" i="69"/>
  <c r="LA338" i="69"/>
  <c r="KZ338" i="69"/>
  <c r="KY338" i="69"/>
  <c r="KX338" i="69"/>
  <c r="KW338" i="69"/>
  <c r="KV338" i="69"/>
  <c r="KU338" i="69"/>
  <c r="KT338" i="69"/>
  <c r="KS338" i="69"/>
  <c r="KR338" i="69"/>
  <c r="KQ338" i="69"/>
  <c r="KP338" i="69"/>
  <c r="KO338" i="69"/>
  <c r="KN338" i="69"/>
  <c r="LS337" i="69"/>
  <c r="LR337" i="69"/>
  <c r="LQ337" i="69"/>
  <c r="LP337" i="69"/>
  <c r="LO337" i="69"/>
  <c r="LN337" i="69"/>
  <c r="LM337" i="69"/>
  <c r="LL337" i="69"/>
  <c r="LK337" i="69"/>
  <c r="LJ337" i="69"/>
  <c r="LI337" i="69"/>
  <c r="LH337" i="69"/>
  <c r="LG337" i="69"/>
  <c r="LF337" i="69"/>
  <c r="LE337" i="69"/>
  <c r="LD337" i="69"/>
  <c r="LC337" i="69"/>
  <c r="LB337" i="69"/>
  <c r="LA337" i="69"/>
  <c r="KZ337" i="69"/>
  <c r="KY337" i="69"/>
  <c r="KX337" i="69"/>
  <c r="KW337" i="69"/>
  <c r="KV337" i="69"/>
  <c r="KU337" i="69"/>
  <c r="KT337" i="69"/>
  <c r="KS337" i="69"/>
  <c r="KR337" i="69"/>
  <c r="KQ337" i="69"/>
  <c r="KP337" i="69"/>
  <c r="KO337" i="69"/>
  <c r="KN337" i="69"/>
  <c r="LS336" i="69"/>
  <c r="LR336" i="69"/>
  <c r="LQ336" i="69"/>
  <c r="LP336" i="69"/>
  <c r="LO336" i="69"/>
  <c r="LN336" i="69"/>
  <c r="LM336" i="69"/>
  <c r="LL336" i="69"/>
  <c r="LK336" i="69"/>
  <c r="LJ336" i="69"/>
  <c r="LI336" i="69"/>
  <c r="LH336" i="69"/>
  <c r="LG336" i="69"/>
  <c r="LF336" i="69"/>
  <c r="LE336" i="69"/>
  <c r="LD336" i="69"/>
  <c r="LC336" i="69"/>
  <c r="LB336" i="69"/>
  <c r="LA336" i="69"/>
  <c r="KZ336" i="69"/>
  <c r="KY336" i="69"/>
  <c r="KX336" i="69"/>
  <c r="KW336" i="69"/>
  <c r="KV336" i="69"/>
  <c r="KU336" i="69"/>
  <c r="KT336" i="69"/>
  <c r="KS336" i="69"/>
  <c r="KR336" i="69"/>
  <c r="KQ336" i="69"/>
  <c r="KP336" i="69"/>
  <c r="KO336" i="69"/>
  <c r="KN336" i="69"/>
  <c r="LS335" i="69"/>
  <c r="LR335" i="69"/>
  <c r="LQ335" i="69"/>
  <c r="LP335" i="69"/>
  <c r="LO335" i="69"/>
  <c r="LN335" i="69"/>
  <c r="LM335" i="69"/>
  <c r="LL335" i="69"/>
  <c r="LK335" i="69"/>
  <c r="LJ335" i="69"/>
  <c r="LI335" i="69"/>
  <c r="LH335" i="69"/>
  <c r="LG335" i="69"/>
  <c r="LF335" i="69"/>
  <c r="LE335" i="69"/>
  <c r="LD335" i="69"/>
  <c r="LC335" i="69"/>
  <c r="LB335" i="69"/>
  <c r="LA335" i="69"/>
  <c r="KZ335" i="69"/>
  <c r="KY335" i="69"/>
  <c r="KX335" i="69"/>
  <c r="KW335" i="69"/>
  <c r="KV335" i="69"/>
  <c r="KU335" i="69"/>
  <c r="KT335" i="69"/>
  <c r="KS335" i="69"/>
  <c r="KR335" i="69"/>
  <c r="KQ335" i="69"/>
  <c r="KP335" i="69"/>
  <c r="KO335" i="69"/>
  <c r="KN335" i="69"/>
  <c r="LS334" i="69"/>
  <c r="LR334" i="69"/>
  <c r="LQ334" i="69"/>
  <c r="LP334" i="69"/>
  <c r="LO334" i="69"/>
  <c r="LN334" i="69"/>
  <c r="LM334" i="69"/>
  <c r="LL334" i="69"/>
  <c r="LK334" i="69"/>
  <c r="LJ334" i="69"/>
  <c r="LI334" i="69"/>
  <c r="LH334" i="69"/>
  <c r="LG334" i="69"/>
  <c r="LF334" i="69"/>
  <c r="LE334" i="69"/>
  <c r="LD334" i="69"/>
  <c r="LC334" i="69"/>
  <c r="LB334" i="69"/>
  <c r="LA334" i="69"/>
  <c r="KZ334" i="69"/>
  <c r="KY334" i="69"/>
  <c r="KX334" i="69"/>
  <c r="KW334" i="69"/>
  <c r="KV334" i="69"/>
  <c r="KU334" i="69"/>
  <c r="KT334" i="69"/>
  <c r="KS334" i="69"/>
  <c r="KR334" i="69"/>
  <c r="KQ334" i="69"/>
  <c r="KP334" i="69"/>
  <c r="KO334" i="69"/>
  <c r="KN334" i="69"/>
  <c r="LS333" i="69"/>
  <c r="LR333" i="69"/>
  <c r="LQ333" i="69"/>
  <c r="LP333" i="69"/>
  <c r="LO333" i="69"/>
  <c r="LN333" i="69"/>
  <c r="LM333" i="69"/>
  <c r="LL333" i="69"/>
  <c r="LK333" i="69"/>
  <c r="LJ333" i="69"/>
  <c r="LI333" i="69"/>
  <c r="LH333" i="69"/>
  <c r="LG333" i="69"/>
  <c r="LF333" i="69"/>
  <c r="LE333" i="69"/>
  <c r="LD333" i="69"/>
  <c r="LC333" i="69"/>
  <c r="LB333" i="69"/>
  <c r="LA333" i="69"/>
  <c r="KZ333" i="69"/>
  <c r="KY333" i="69"/>
  <c r="KX333" i="69"/>
  <c r="KW333" i="69"/>
  <c r="KV333" i="69"/>
  <c r="KU333" i="69"/>
  <c r="KT333" i="69"/>
  <c r="KS333" i="69"/>
  <c r="KR333" i="69"/>
  <c r="KQ333" i="69"/>
  <c r="KP333" i="69"/>
  <c r="KO333" i="69"/>
  <c r="KN333" i="69"/>
  <c r="LS332" i="69"/>
  <c r="LR332" i="69"/>
  <c r="LQ332" i="69"/>
  <c r="LP332" i="69"/>
  <c r="LO332" i="69"/>
  <c r="LN332" i="69"/>
  <c r="LM332" i="69"/>
  <c r="LL332" i="69"/>
  <c r="LK332" i="69"/>
  <c r="LJ332" i="69"/>
  <c r="LI332" i="69"/>
  <c r="LH332" i="69"/>
  <c r="LG332" i="69"/>
  <c r="LF332" i="69"/>
  <c r="LE332" i="69"/>
  <c r="LD332" i="69"/>
  <c r="LC332" i="69"/>
  <c r="LB332" i="69"/>
  <c r="LA332" i="69"/>
  <c r="KZ332" i="69"/>
  <c r="KY332" i="69"/>
  <c r="KX332" i="69"/>
  <c r="KW332" i="69"/>
  <c r="KV332" i="69"/>
  <c r="KU332" i="69"/>
  <c r="KT332" i="69"/>
  <c r="KS332" i="69"/>
  <c r="KR332" i="69"/>
  <c r="KQ332" i="69"/>
  <c r="KP332" i="69"/>
  <c r="KO332" i="69"/>
  <c r="KN332" i="69"/>
  <c r="LS331" i="69"/>
  <c r="LR331" i="69"/>
  <c r="LQ331" i="69"/>
  <c r="LP331" i="69"/>
  <c r="LO331" i="69"/>
  <c r="LN331" i="69"/>
  <c r="LM331" i="69"/>
  <c r="LL331" i="69"/>
  <c r="LK331" i="69"/>
  <c r="LJ331" i="69"/>
  <c r="LI331" i="69"/>
  <c r="LH331" i="69"/>
  <c r="LG331" i="69"/>
  <c r="LF331" i="69"/>
  <c r="LE331" i="69"/>
  <c r="LD331" i="69"/>
  <c r="LC331" i="69"/>
  <c r="LB331" i="69"/>
  <c r="LA331" i="69"/>
  <c r="KZ331" i="69"/>
  <c r="KY331" i="69"/>
  <c r="KX331" i="69"/>
  <c r="KW331" i="69"/>
  <c r="KV331" i="69"/>
  <c r="KU331" i="69"/>
  <c r="KT331" i="69"/>
  <c r="KS331" i="69"/>
  <c r="KR331" i="69"/>
  <c r="KQ331" i="69"/>
  <c r="KP331" i="69"/>
  <c r="KO331" i="69"/>
  <c r="KN331" i="69"/>
  <c r="LS330" i="69"/>
  <c r="LR330" i="69"/>
  <c r="LQ330" i="69"/>
  <c r="LP330" i="69"/>
  <c r="LO330" i="69"/>
  <c r="LN330" i="69"/>
  <c r="LM330" i="69"/>
  <c r="LL330" i="69"/>
  <c r="LK330" i="69"/>
  <c r="LJ330" i="69"/>
  <c r="LI330" i="69"/>
  <c r="LH330" i="69"/>
  <c r="LG330" i="69"/>
  <c r="LF330" i="69"/>
  <c r="LE330" i="69"/>
  <c r="LD330" i="69"/>
  <c r="LC330" i="69"/>
  <c r="LB330" i="69"/>
  <c r="LA330" i="69"/>
  <c r="KZ330" i="69"/>
  <c r="KY330" i="69"/>
  <c r="KX330" i="69"/>
  <c r="KW330" i="69"/>
  <c r="KV330" i="69"/>
  <c r="KU330" i="69"/>
  <c r="KT330" i="69"/>
  <c r="KS330" i="69"/>
  <c r="KR330" i="69"/>
  <c r="KQ330" i="69"/>
  <c r="KP330" i="69"/>
  <c r="KO330" i="69"/>
  <c r="KN330" i="69"/>
  <c r="LS329" i="69"/>
  <c r="LR329" i="69"/>
  <c r="LQ329" i="69"/>
  <c r="LP329" i="69"/>
  <c r="LO329" i="69"/>
  <c r="LN329" i="69"/>
  <c r="LM329" i="69"/>
  <c r="LL329" i="69"/>
  <c r="LK329" i="69"/>
  <c r="LJ329" i="69"/>
  <c r="LI329" i="69"/>
  <c r="LH329" i="69"/>
  <c r="LG329" i="69"/>
  <c r="LF329" i="69"/>
  <c r="LE329" i="69"/>
  <c r="LD329" i="69"/>
  <c r="LC329" i="69"/>
  <c r="LB329" i="69"/>
  <c r="LA329" i="69"/>
  <c r="KZ329" i="69"/>
  <c r="KY329" i="69"/>
  <c r="KX329" i="69"/>
  <c r="KW329" i="69"/>
  <c r="KV329" i="69"/>
  <c r="KU329" i="69"/>
  <c r="KT329" i="69"/>
  <c r="KS329" i="69"/>
  <c r="KR329" i="69"/>
  <c r="KQ329" i="69"/>
  <c r="KP329" i="69"/>
  <c r="KO329" i="69"/>
  <c r="KN329" i="69"/>
  <c r="LS328" i="69"/>
  <c r="LR328" i="69"/>
  <c r="LQ328" i="69"/>
  <c r="LP328" i="69"/>
  <c r="LO328" i="69"/>
  <c r="LN328" i="69"/>
  <c r="LM328" i="69"/>
  <c r="LL328" i="69"/>
  <c r="LK328" i="69"/>
  <c r="LJ328" i="69"/>
  <c r="LI328" i="69"/>
  <c r="LH328" i="69"/>
  <c r="LG328" i="69"/>
  <c r="LF328" i="69"/>
  <c r="LE328" i="69"/>
  <c r="LD328" i="69"/>
  <c r="LC328" i="69"/>
  <c r="LB328" i="69"/>
  <c r="LA328" i="69"/>
  <c r="KZ328" i="69"/>
  <c r="KY328" i="69"/>
  <c r="KX328" i="69"/>
  <c r="KW328" i="69"/>
  <c r="KV328" i="69"/>
  <c r="KU328" i="69"/>
  <c r="KT328" i="69"/>
  <c r="KS328" i="69"/>
  <c r="KR328" i="69"/>
  <c r="KQ328" i="69"/>
  <c r="KP328" i="69"/>
  <c r="KO328" i="69"/>
  <c r="KN328" i="69"/>
  <c r="LS327" i="69"/>
  <c r="LR327" i="69"/>
  <c r="LQ327" i="69"/>
  <c r="LP327" i="69"/>
  <c r="LO327" i="69"/>
  <c r="LN327" i="69"/>
  <c r="LM327" i="69"/>
  <c r="LL327" i="69"/>
  <c r="LK327" i="69"/>
  <c r="LJ327" i="69"/>
  <c r="LI327" i="69"/>
  <c r="LH327" i="69"/>
  <c r="LG327" i="69"/>
  <c r="LF327" i="69"/>
  <c r="LE327" i="69"/>
  <c r="LD327" i="69"/>
  <c r="LC327" i="69"/>
  <c r="LB327" i="69"/>
  <c r="LA327" i="69"/>
  <c r="KZ327" i="69"/>
  <c r="KY327" i="69"/>
  <c r="KX327" i="69"/>
  <c r="KW327" i="69"/>
  <c r="KV327" i="69"/>
  <c r="KU327" i="69"/>
  <c r="KT327" i="69"/>
  <c r="KS327" i="69"/>
  <c r="KR327" i="69"/>
  <c r="KQ327" i="69"/>
  <c r="KP327" i="69"/>
  <c r="KO327" i="69"/>
  <c r="KN327" i="69"/>
  <c r="LS326" i="69"/>
  <c r="LR326" i="69"/>
  <c r="LQ326" i="69"/>
  <c r="LP326" i="69"/>
  <c r="LO326" i="69"/>
  <c r="LN326" i="69"/>
  <c r="LM326" i="69"/>
  <c r="LL326" i="69"/>
  <c r="LK326" i="69"/>
  <c r="LJ326" i="69"/>
  <c r="LI326" i="69"/>
  <c r="LH326" i="69"/>
  <c r="LG326" i="69"/>
  <c r="LF326" i="69"/>
  <c r="LE326" i="69"/>
  <c r="LD326" i="69"/>
  <c r="LC326" i="69"/>
  <c r="LB326" i="69"/>
  <c r="LA326" i="69"/>
  <c r="KZ326" i="69"/>
  <c r="KY326" i="69"/>
  <c r="KX326" i="69"/>
  <c r="KW326" i="69"/>
  <c r="KV326" i="69"/>
  <c r="KU326" i="69"/>
  <c r="KT326" i="69"/>
  <c r="KS326" i="69"/>
  <c r="KR326" i="69"/>
  <c r="KQ326" i="69"/>
  <c r="KP326" i="69"/>
  <c r="KO326" i="69"/>
  <c r="KN326" i="69"/>
  <c r="LS325" i="69"/>
  <c r="LR325" i="69"/>
  <c r="LQ325" i="69"/>
  <c r="LP325" i="69"/>
  <c r="LO325" i="69"/>
  <c r="LN325" i="69"/>
  <c r="LM325" i="69"/>
  <c r="LL325" i="69"/>
  <c r="LK325" i="69"/>
  <c r="LJ325" i="69"/>
  <c r="LI325" i="69"/>
  <c r="LH325" i="69"/>
  <c r="LG325" i="69"/>
  <c r="LF325" i="69"/>
  <c r="LE325" i="69"/>
  <c r="LD325" i="69"/>
  <c r="LC325" i="69"/>
  <c r="LB325" i="69"/>
  <c r="LA325" i="69"/>
  <c r="KZ325" i="69"/>
  <c r="KY325" i="69"/>
  <c r="KX325" i="69"/>
  <c r="KW325" i="69"/>
  <c r="KV325" i="69"/>
  <c r="KU325" i="69"/>
  <c r="KT325" i="69"/>
  <c r="KS325" i="69"/>
  <c r="KR325" i="69"/>
  <c r="KQ325" i="69"/>
  <c r="KP325" i="69"/>
  <c r="KO325" i="69"/>
  <c r="KN325" i="69"/>
  <c r="LS324" i="69"/>
  <c r="LR324" i="69"/>
  <c r="LQ324" i="69"/>
  <c r="LP324" i="69"/>
  <c r="LO324" i="69"/>
  <c r="LN324" i="69"/>
  <c r="LM324" i="69"/>
  <c r="LL324" i="69"/>
  <c r="LK324" i="69"/>
  <c r="LJ324" i="69"/>
  <c r="LI324" i="69"/>
  <c r="LH324" i="69"/>
  <c r="LG324" i="69"/>
  <c r="LF324" i="69"/>
  <c r="LE324" i="69"/>
  <c r="LD324" i="69"/>
  <c r="LC324" i="69"/>
  <c r="LB324" i="69"/>
  <c r="LA324" i="69"/>
  <c r="KZ324" i="69"/>
  <c r="KY324" i="69"/>
  <c r="KX324" i="69"/>
  <c r="KW324" i="69"/>
  <c r="KV324" i="69"/>
  <c r="KU324" i="69"/>
  <c r="KT324" i="69"/>
  <c r="KS324" i="69"/>
  <c r="KR324" i="69"/>
  <c r="KQ324" i="69"/>
  <c r="KP324" i="69"/>
  <c r="KO324" i="69"/>
  <c r="KN324" i="69"/>
  <c r="LS323" i="69"/>
  <c r="LR323" i="69"/>
  <c r="LQ323" i="69"/>
  <c r="LP323" i="69"/>
  <c r="LO323" i="69"/>
  <c r="LN323" i="69"/>
  <c r="LM323" i="69"/>
  <c r="LL323" i="69"/>
  <c r="LK323" i="69"/>
  <c r="LJ323" i="69"/>
  <c r="LI323" i="69"/>
  <c r="LH323" i="69"/>
  <c r="LG323" i="69"/>
  <c r="LF323" i="69"/>
  <c r="LE323" i="69"/>
  <c r="LD323" i="69"/>
  <c r="LC323" i="69"/>
  <c r="LB323" i="69"/>
  <c r="LA323" i="69"/>
  <c r="KZ323" i="69"/>
  <c r="KY323" i="69"/>
  <c r="KX323" i="69"/>
  <c r="KW323" i="69"/>
  <c r="KV323" i="69"/>
  <c r="KU323" i="69"/>
  <c r="KT323" i="69"/>
  <c r="KS323" i="69"/>
  <c r="KR323" i="69"/>
  <c r="KQ323" i="69"/>
  <c r="KP323" i="69"/>
  <c r="KO323" i="69"/>
  <c r="KN323" i="69"/>
  <c r="LS322" i="69"/>
  <c r="LR322" i="69"/>
  <c r="LQ322" i="69"/>
  <c r="LP322" i="69"/>
  <c r="LO322" i="69"/>
  <c r="LN322" i="69"/>
  <c r="LM322" i="69"/>
  <c r="LL322" i="69"/>
  <c r="LK322" i="69"/>
  <c r="LJ322" i="69"/>
  <c r="LI322" i="69"/>
  <c r="LH322" i="69"/>
  <c r="LG322" i="69"/>
  <c r="LF322" i="69"/>
  <c r="LE322" i="69"/>
  <c r="LD322" i="69"/>
  <c r="LC322" i="69"/>
  <c r="LB322" i="69"/>
  <c r="LA322" i="69"/>
  <c r="KZ322" i="69"/>
  <c r="KY322" i="69"/>
  <c r="KX322" i="69"/>
  <c r="KW322" i="69"/>
  <c r="KV322" i="69"/>
  <c r="KU322" i="69"/>
  <c r="KT322" i="69"/>
  <c r="KS322" i="69"/>
  <c r="KR322" i="69"/>
  <c r="KQ322" i="69"/>
  <c r="KP322" i="69"/>
  <c r="KO322" i="69"/>
  <c r="KN322" i="69"/>
  <c r="LS321" i="69"/>
  <c r="LR321" i="69"/>
  <c r="LQ321" i="69"/>
  <c r="LP321" i="69"/>
  <c r="LO321" i="69"/>
  <c r="LN321" i="69"/>
  <c r="LM321" i="69"/>
  <c r="LL321" i="69"/>
  <c r="LK321" i="69"/>
  <c r="LJ321" i="69"/>
  <c r="LI321" i="69"/>
  <c r="LH321" i="69"/>
  <c r="LG321" i="69"/>
  <c r="LF321" i="69"/>
  <c r="LE321" i="69"/>
  <c r="LD321" i="69"/>
  <c r="LC321" i="69"/>
  <c r="LB321" i="69"/>
  <c r="LA321" i="69"/>
  <c r="KZ321" i="69"/>
  <c r="KY321" i="69"/>
  <c r="KX321" i="69"/>
  <c r="KW321" i="69"/>
  <c r="KV321" i="69"/>
  <c r="KU321" i="69"/>
  <c r="KT321" i="69"/>
  <c r="KS321" i="69"/>
  <c r="KR321" i="69"/>
  <c r="KQ321" i="69"/>
  <c r="KP321" i="69"/>
  <c r="KO321" i="69"/>
  <c r="KN321" i="69"/>
  <c r="LS318" i="69"/>
  <c r="LR318" i="69"/>
  <c r="LQ318" i="69"/>
  <c r="LP318" i="69"/>
  <c r="LO318" i="69"/>
  <c r="LN318" i="69"/>
  <c r="LM318" i="69"/>
  <c r="LL318" i="69"/>
  <c r="LK318" i="69"/>
  <c r="LJ318" i="69"/>
  <c r="LI318" i="69"/>
  <c r="LH318" i="69"/>
  <c r="LG318" i="69"/>
  <c r="LF318" i="69"/>
  <c r="LE318" i="69"/>
  <c r="LD318" i="69"/>
  <c r="LC318" i="69"/>
  <c r="LB318" i="69"/>
  <c r="LA318" i="69"/>
  <c r="KZ318" i="69"/>
  <c r="KY318" i="69"/>
  <c r="KX318" i="69"/>
  <c r="KW318" i="69"/>
  <c r="KV318" i="69"/>
  <c r="KU318" i="69"/>
  <c r="KT318" i="69"/>
  <c r="KS318" i="69"/>
  <c r="KR318" i="69"/>
  <c r="KQ318" i="69"/>
  <c r="KP318" i="69"/>
  <c r="KO318" i="69"/>
  <c r="KN318" i="69"/>
  <c r="LS317" i="69"/>
  <c r="LR317" i="69"/>
  <c r="LQ317" i="69"/>
  <c r="LP317" i="69"/>
  <c r="LO317" i="69"/>
  <c r="LN317" i="69"/>
  <c r="LM317" i="69"/>
  <c r="LL317" i="69"/>
  <c r="LK317" i="69"/>
  <c r="LJ317" i="69"/>
  <c r="LI317" i="69"/>
  <c r="LH317" i="69"/>
  <c r="LG317" i="69"/>
  <c r="LF317" i="69"/>
  <c r="LE317" i="69"/>
  <c r="LD317" i="69"/>
  <c r="LC317" i="69"/>
  <c r="LB317" i="69"/>
  <c r="LA317" i="69"/>
  <c r="KZ317" i="69"/>
  <c r="KY317" i="69"/>
  <c r="KX317" i="69"/>
  <c r="KW317" i="69"/>
  <c r="KV317" i="69"/>
  <c r="KU317" i="69"/>
  <c r="KT317" i="69"/>
  <c r="KS317" i="69"/>
  <c r="KR317" i="69"/>
  <c r="KQ317" i="69"/>
  <c r="KP317" i="69"/>
  <c r="KO317" i="69"/>
  <c r="KN317" i="69"/>
  <c r="LS316" i="69"/>
  <c r="LR316" i="69"/>
  <c r="LQ316" i="69"/>
  <c r="LP316" i="69"/>
  <c r="LO316" i="69"/>
  <c r="LN316" i="69"/>
  <c r="LM316" i="69"/>
  <c r="LL316" i="69"/>
  <c r="LK316" i="69"/>
  <c r="LJ316" i="69"/>
  <c r="LI316" i="69"/>
  <c r="LH316" i="69"/>
  <c r="LG316" i="69"/>
  <c r="LF316" i="69"/>
  <c r="LE316" i="69"/>
  <c r="LD316" i="69"/>
  <c r="LC316" i="69"/>
  <c r="LB316" i="69"/>
  <c r="LA316" i="69"/>
  <c r="KZ316" i="69"/>
  <c r="KY316" i="69"/>
  <c r="KX316" i="69"/>
  <c r="KW316" i="69"/>
  <c r="KV316" i="69"/>
  <c r="KU316" i="69"/>
  <c r="KT316" i="69"/>
  <c r="KS316" i="69"/>
  <c r="KR316" i="69"/>
  <c r="KQ316" i="69"/>
  <c r="KP316" i="69"/>
  <c r="KO316" i="69"/>
  <c r="KN316" i="69"/>
  <c r="LS315" i="69"/>
  <c r="LR315" i="69"/>
  <c r="LQ315" i="69"/>
  <c r="LP315" i="69"/>
  <c r="LO315" i="69"/>
  <c r="LN315" i="69"/>
  <c r="LM315" i="69"/>
  <c r="LL315" i="69"/>
  <c r="LK315" i="69"/>
  <c r="LJ315" i="69"/>
  <c r="LI315" i="69"/>
  <c r="LH315" i="69"/>
  <c r="LG315" i="69"/>
  <c r="LF315" i="69"/>
  <c r="LE315" i="69"/>
  <c r="LD315" i="69"/>
  <c r="LC315" i="69"/>
  <c r="LB315" i="69"/>
  <c r="LA315" i="69"/>
  <c r="KZ315" i="69"/>
  <c r="KY315" i="69"/>
  <c r="KX315" i="69"/>
  <c r="KW315" i="69"/>
  <c r="KV315" i="69"/>
  <c r="KU315" i="69"/>
  <c r="KT315" i="69"/>
  <c r="KS315" i="69"/>
  <c r="KR315" i="69"/>
  <c r="KQ315" i="69"/>
  <c r="KP315" i="69"/>
  <c r="KO315" i="69"/>
  <c r="KN315" i="69"/>
  <c r="LS314" i="69"/>
  <c r="LR314" i="69"/>
  <c r="LQ314" i="69"/>
  <c r="LP314" i="69"/>
  <c r="LO314" i="69"/>
  <c r="LN314" i="69"/>
  <c r="LM314" i="69"/>
  <c r="LL314" i="69"/>
  <c r="LK314" i="69"/>
  <c r="LJ314" i="69"/>
  <c r="LI314" i="69"/>
  <c r="LH314" i="69"/>
  <c r="LG314" i="69"/>
  <c r="LF314" i="69"/>
  <c r="LE314" i="69"/>
  <c r="LD314" i="69"/>
  <c r="LC314" i="69"/>
  <c r="LB314" i="69"/>
  <c r="LA314" i="69"/>
  <c r="KZ314" i="69"/>
  <c r="KY314" i="69"/>
  <c r="KX314" i="69"/>
  <c r="KW314" i="69"/>
  <c r="KV314" i="69"/>
  <c r="KU314" i="69"/>
  <c r="KT314" i="69"/>
  <c r="KS314" i="69"/>
  <c r="KR314" i="69"/>
  <c r="KQ314" i="69"/>
  <c r="KP314" i="69"/>
  <c r="KO314" i="69"/>
  <c r="KN314" i="69"/>
  <c r="LS313" i="69"/>
  <c r="LR313" i="69"/>
  <c r="LQ313" i="69"/>
  <c r="LP313" i="69"/>
  <c r="LO313" i="69"/>
  <c r="LN313" i="69"/>
  <c r="LM313" i="69"/>
  <c r="LL313" i="69"/>
  <c r="LK313" i="69"/>
  <c r="LJ313" i="69"/>
  <c r="LI313" i="69"/>
  <c r="LH313" i="69"/>
  <c r="LG313" i="69"/>
  <c r="LF313" i="69"/>
  <c r="LE313" i="69"/>
  <c r="LD313" i="69"/>
  <c r="LC313" i="69"/>
  <c r="LB313" i="69"/>
  <c r="LA313" i="69"/>
  <c r="KZ313" i="69"/>
  <c r="KY313" i="69"/>
  <c r="KX313" i="69"/>
  <c r="KW313" i="69"/>
  <c r="KV313" i="69"/>
  <c r="KU313" i="69"/>
  <c r="KT313" i="69"/>
  <c r="KS313" i="69"/>
  <c r="KR313" i="69"/>
  <c r="KQ313" i="69"/>
  <c r="KP313" i="69"/>
  <c r="KO313" i="69"/>
  <c r="KN313" i="69"/>
  <c r="LS312" i="69"/>
  <c r="LR312" i="69"/>
  <c r="LQ312" i="69"/>
  <c r="LP312" i="69"/>
  <c r="LO312" i="69"/>
  <c r="LN312" i="69"/>
  <c r="LM312" i="69"/>
  <c r="LL312" i="69"/>
  <c r="LK312" i="69"/>
  <c r="LJ312" i="69"/>
  <c r="LI312" i="69"/>
  <c r="LH312" i="69"/>
  <c r="LG312" i="69"/>
  <c r="LF312" i="69"/>
  <c r="LE312" i="69"/>
  <c r="LD312" i="69"/>
  <c r="LC312" i="69"/>
  <c r="LB312" i="69"/>
  <c r="LA312" i="69"/>
  <c r="KZ312" i="69"/>
  <c r="KY312" i="69"/>
  <c r="KX312" i="69"/>
  <c r="KW312" i="69"/>
  <c r="KV312" i="69"/>
  <c r="KU312" i="69"/>
  <c r="KT312" i="69"/>
  <c r="KS312" i="69"/>
  <c r="KR312" i="69"/>
  <c r="KQ312" i="69"/>
  <c r="KP312" i="69"/>
  <c r="KO312" i="69"/>
  <c r="KN312" i="69"/>
  <c r="LS311" i="69"/>
  <c r="LR311" i="69"/>
  <c r="LQ311" i="69"/>
  <c r="LP311" i="69"/>
  <c r="LO311" i="69"/>
  <c r="LN311" i="69"/>
  <c r="LM311" i="69"/>
  <c r="LL311" i="69"/>
  <c r="LK311" i="69"/>
  <c r="LJ311" i="69"/>
  <c r="LI311" i="69"/>
  <c r="LH311" i="69"/>
  <c r="LG311" i="69"/>
  <c r="LF311" i="69"/>
  <c r="LE311" i="69"/>
  <c r="LD311" i="69"/>
  <c r="LC311" i="69"/>
  <c r="LB311" i="69"/>
  <c r="LA311" i="69"/>
  <c r="KZ311" i="69"/>
  <c r="KY311" i="69"/>
  <c r="KX311" i="69"/>
  <c r="KW311" i="69"/>
  <c r="KV311" i="69"/>
  <c r="KU311" i="69"/>
  <c r="KT311" i="69"/>
  <c r="KS311" i="69"/>
  <c r="KR311" i="69"/>
  <c r="KQ311" i="69"/>
  <c r="KP311" i="69"/>
  <c r="KO311" i="69"/>
  <c r="KN311" i="69"/>
  <c r="LS310" i="69"/>
  <c r="LR310" i="69"/>
  <c r="LQ310" i="69"/>
  <c r="LP310" i="69"/>
  <c r="LO310" i="69"/>
  <c r="LN310" i="69"/>
  <c r="LM310" i="69"/>
  <c r="LL310" i="69"/>
  <c r="LK310" i="69"/>
  <c r="LJ310" i="69"/>
  <c r="LI310" i="69"/>
  <c r="LH310" i="69"/>
  <c r="LG310" i="69"/>
  <c r="LF310" i="69"/>
  <c r="LE310" i="69"/>
  <c r="LD310" i="69"/>
  <c r="LC310" i="69"/>
  <c r="LB310" i="69"/>
  <c r="LA310" i="69"/>
  <c r="KZ310" i="69"/>
  <c r="KY310" i="69"/>
  <c r="KX310" i="69"/>
  <c r="KW310" i="69"/>
  <c r="KV310" i="69"/>
  <c r="KU310" i="69"/>
  <c r="KT310" i="69"/>
  <c r="KS310" i="69"/>
  <c r="KR310" i="69"/>
  <c r="KQ310" i="69"/>
  <c r="KP310" i="69"/>
  <c r="KO310" i="69"/>
  <c r="KN310" i="69"/>
  <c r="LS309" i="69"/>
  <c r="LR309" i="69"/>
  <c r="LQ309" i="69"/>
  <c r="LP309" i="69"/>
  <c r="LO309" i="69"/>
  <c r="LN309" i="69"/>
  <c r="LM309" i="69"/>
  <c r="LL309" i="69"/>
  <c r="LK309" i="69"/>
  <c r="LJ309" i="69"/>
  <c r="LI309" i="69"/>
  <c r="LH309" i="69"/>
  <c r="LG309" i="69"/>
  <c r="LF309" i="69"/>
  <c r="LE309" i="69"/>
  <c r="LD309" i="69"/>
  <c r="LC309" i="69"/>
  <c r="LB309" i="69"/>
  <c r="LA309" i="69"/>
  <c r="KZ309" i="69"/>
  <c r="KY309" i="69"/>
  <c r="KX309" i="69"/>
  <c r="KW309" i="69"/>
  <c r="KV309" i="69"/>
  <c r="KU309" i="69"/>
  <c r="KT309" i="69"/>
  <c r="KS309" i="69"/>
  <c r="KR309" i="69"/>
  <c r="KQ309" i="69"/>
  <c r="KP309" i="69"/>
  <c r="KO309" i="69"/>
  <c r="KN309" i="69"/>
  <c r="LS308" i="69"/>
  <c r="LR308" i="69"/>
  <c r="LQ308" i="69"/>
  <c r="LP308" i="69"/>
  <c r="LO308" i="69"/>
  <c r="LN308" i="69"/>
  <c r="LM308" i="69"/>
  <c r="LL308" i="69"/>
  <c r="LK308" i="69"/>
  <c r="LJ308" i="69"/>
  <c r="LI308" i="69"/>
  <c r="LH308" i="69"/>
  <c r="LG308" i="69"/>
  <c r="LF308" i="69"/>
  <c r="LE308" i="69"/>
  <c r="LD308" i="69"/>
  <c r="LC308" i="69"/>
  <c r="LB308" i="69"/>
  <c r="LA308" i="69"/>
  <c r="KZ308" i="69"/>
  <c r="KY308" i="69"/>
  <c r="KX308" i="69"/>
  <c r="KW308" i="69"/>
  <c r="KV308" i="69"/>
  <c r="KU308" i="69"/>
  <c r="KT308" i="69"/>
  <c r="KS308" i="69"/>
  <c r="KR308" i="69"/>
  <c r="KQ308" i="69"/>
  <c r="KP308" i="69"/>
  <c r="KO308" i="69"/>
  <c r="KN308" i="69"/>
  <c r="LS307" i="69"/>
  <c r="LR307" i="69"/>
  <c r="LQ307" i="69"/>
  <c r="LP307" i="69"/>
  <c r="LO307" i="69"/>
  <c r="LN307" i="69"/>
  <c r="LM307" i="69"/>
  <c r="LL307" i="69"/>
  <c r="LK307" i="69"/>
  <c r="LJ307" i="69"/>
  <c r="LI307" i="69"/>
  <c r="LH307" i="69"/>
  <c r="LG307" i="69"/>
  <c r="LF307" i="69"/>
  <c r="LE307" i="69"/>
  <c r="LD307" i="69"/>
  <c r="LC307" i="69"/>
  <c r="LB307" i="69"/>
  <c r="LA307" i="69"/>
  <c r="KZ307" i="69"/>
  <c r="KY307" i="69"/>
  <c r="KX307" i="69"/>
  <c r="KW307" i="69"/>
  <c r="KV307" i="69"/>
  <c r="KU307" i="69"/>
  <c r="KT307" i="69"/>
  <c r="KS307" i="69"/>
  <c r="KR307" i="69"/>
  <c r="KQ307" i="69"/>
  <c r="KP307" i="69"/>
  <c r="KO307" i="69"/>
  <c r="KN307" i="69"/>
  <c r="LS306" i="69"/>
  <c r="LR306" i="69"/>
  <c r="LQ306" i="69"/>
  <c r="LP306" i="69"/>
  <c r="LO306" i="69"/>
  <c r="LN306" i="69"/>
  <c r="LM306" i="69"/>
  <c r="LL306" i="69"/>
  <c r="LK306" i="69"/>
  <c r="LJ306" i="69"/>
  <c r="LI306" i="69"/>
  <c r="LH306" i="69"/>
  <c r="LG306" i="69"/>
  <c r="LF306" i="69"/>
  <c r="LE306" i="69"/>
  <c r="LD306" i="69"/>
  <c r="LC306" i="69"/>
  <c r="LB306" i="69"/>
  <c r="LA306" i="69"/>
  <c r="KZ306" i="69"/>
  <c r="KY306" i="69"/>
  <c r="KX306" i="69"/>
  <c r="KW306" i="69"/>
  <c r="KV306" i="69"/>
  <c r="KU306" i="69"/>
  <c r="KT306" i="69"/>
  <c r="KS306" i="69"/>
  <c r="KR306" i="69"/>
  <c r="KQ306" i="69"/>
  <c r="KP306" i="69"/>
  <c r="KO306" i="69"/>
  <c r="KN306" i="69"/>
  <c r="LS305" i="69"/>
  <c r="LR305" i="69"/>
  <c r="LQ305" i="69"/>
  <c r="LP305" i="69"/>
  <c r="LO305" i="69"/>
  <c r="LN305" i="69"/>
  <c r="LM305" i="69"/>
  <c r="LL305" i="69"/>
  <c r="LK305" i="69"/>
  <c r="LJ305" i="69"/>
  <c r="LI305" i="69"/>
  <c r="LH305" i="69"/>
  <c r="LG305" i="69"/>
  <c r="LF305" i="69"/>
  <c r="LE305" i="69"/>
  <c r="LD305" i="69"/>
  <c r="LC305" i="69"/>
  <c r="LB305" i="69"/>
  <c r="LA305" i="69"/>
  <c r="KZ305" i="69"/>
  <c r="KY305" i="69"/>
  <c r="KX305" i="69"/>
  <c r="KW305" i="69"/>
  <c r="KV305" i="69"/>
  <c r="KU305" i="69"/>
  <c r="KT305" i="69"/>
  <c r="KS305" i="69"/>
  <c r="KR305" i="69"/>
  <c r="KQ305" i="69"/>
  <c r="KP305" i="69"/>
  <c r="KO305" i="69"/>
  <c r="KN305" i="69"/>
  <c r="LS304" i="69"/>
  <c r="LR304" i="69"/>
  <c r="LQ304" i="69"/>
  <c r="LP304" i="69"/>
  <c r="LO304" i="69"/>
  <c r="LN304" i="69"/>
  <c r="LM304" i="69"/>
  <c r="LL304" i="69"/>
  <c r="LK304" i="69"/>
  <c r="LJ304" i="69"/>
  <c r="LI304" i="69"/>
  <c r="LH304" i="69"/>
  <c r="LG304" i="69"/>
  <c r="LF304" i="69"/>
  <c r="LE304" i="69"/>
  <c r="LD304" i="69"/>
  <c r="LC304" i="69"/>
  <c r="LB304" i="69"/>
  <c r="LA304" i="69"/>
  <c r="KZ304" i="69"/>
  <c r="KY304" i="69"/>
  <c r="KX304" i="69"/>
  <c r="KW304" i="69"/>
  <c r="KV304" i="69"/>
  <c r="KU304" i="69"/>
  <c r="KT304" i="69"/>
  <c r="KS304" i="69"/>
  <c r="KR304" i="69"/>
  <c r="KQ304" i="69"/>
  <c r="KP304" i="69"/>
  <c r="KO304" i="69"/>
  <c r="KN304" i="69"/>
  <c r="LS303" i="69"/>
  <c r="LR303" i="69"/>
  <c r="LQ303" i="69"/>
  <c r="LP303" i="69"/>
  <c r="LO303" i="69"/>
  <c r="LN303" i="69"/>
  <c r="LM303" i="69"/>
  <c r="LL303" i="69"/>
  <c r="LK303" i="69"/>
  <c r="LJ303" i="69"/>
  <c r="LI303" i="69"/>
  <c r="LH303" i="69"/>
  <c r="LG303" i="69"/>
  <c r="LF303" i="69"/>
  <c r="LE303" i="69"/>
  <c r="LD303" i="69"/>
  <c r="LC303" i="69"/>
  <c r="LB303" i="69"/>
  <c r="LA303" i="69"/>
  <c r="KZ303" i="69"/>
  <c r="KY303" i="69"/>
  <c r="KX303" i="69"/>
  <c r="KW303" i="69"/>
  <c r="KV303" i="69"/>
  <c r="KU303" i="69"/>
  <c r="KT303" i="69"/>
  <c r="KS303" i="69"/>
  <c r="KR303" i="69"/>
  <c r="KQ303" i="69"/>
  <c r="KP303" i="69"/>
  <c r="KO303" i="69"/>
  <c r="KN303" i="69"/>
  <c r="LS302" i="69"/>
  <c r="LR302" i="69"/>
  <c r="LQ302" i="69"/>
  <c r="LP302" i="69"/>
  <c r="LO302" i="69"/>
  <c r="LN302" i="69"/>
  <c r="LM302" i="69"/>
  <c r="LL302" i="69"/>
  <c r="LK302" i="69"/>
  <c r="LJ302" i="69"/>
  <c r="LI302" i="69"/>
  <c r="LH302" i="69"/>
  <c r="LG302" i="69"/>
  <c r="LF302" i="69"/>
  <c r="LE302" i="69"/>
  <c r="LD302" i="69"/>
  <c r="LC302" i="69"/>
  <c r="LB302" i="69"/>
  <c r="LA302" i="69"/>
  <c r="KZ302" i="69"/>
  <c r="KY302" i="69"/>
  <c r="KX302" i="69"/>
  <c r="KW302" i="69"/>
  <c r="KV302" i="69"/>
  <c r="KU302" i="69"/>
  <c r="KT302" i="69"/>
  <c r="KS302" i="69"/>
  <c r="KR302" i="69"/>
  <c r="KQ302" i="69"/>
  <c r="KP302" i="69"/>
  <c r="KO302" i="69"/>
  <c r="KN302" i="69"/>
  <c r="LS301" i="69"/>
  <c r="LR301" i="69"/>
  <c r="LQ301" i="69"/>
  <c r="LP301" i="69"/>
  <c r="LO301" i="69"/>
  <c r="LN301" i="69"/>
  <c r="LM301" i="69"/>
  <c r="LL301" i="69"/>
  <c r="LK301" i="69"/>
  <c r="LJ301" i="69"/>
  <c r="LI301" i="69"/>
  <c r="LH301" i="69"/>
  <c r="LG301" i="69"/>
  <c r="LF301" i="69"/>
  <c r="LE301" i="69"/>
  <c r="LD301" i="69"/>
  <c r="LC301" i="69"/>
  <c r="LB301" i="69"/>
  <c r="LA301" i="69"/>
  <c r="KZ301" i="69"/>
  <c r="KY301" i="69"/>
  <c r="KX301" i="69"/>
  <c r="KW301" i="69"/>
  <c r="KV301" i="69"/>
  <c r="KU301" i="69"/>
  <c r="KT301" i="69"/>
  <c r="KS301" i="69"/>
  <c r="KR301" i="69"/>
  <c r="KQ301" i="69"/>
  <c r="KP301" i="69"/>
  <c r="KO301" i="69"/>
  <c r="KN301" i="69"/>
  <c r="LS300" i="69"/>
  <c r="LR300" i="69"/>
  <c r="LQ300" i="69"/>
  <c r="LP300" i="69"/>
  <c r="LO300" i="69"/>
  <c r="LN300" i="69"/>
  <c r="LM300" i="69"/>
  <c r="LL300" i="69"/>
  <c r="LK300" i="69"/>
  <c r="LJ300" i="69"/>
  <c r="LI300" i="69"/>
  <c r="LH300" i="69"/>
  <c r="LG300" i="69"/>
  <c r="LF300" i="69"/>
  <c r="LE300" i="69"/>
  <c r="LD300" i="69"/>
  <c r="LC300" i="69"/>
  <c r="LB300" i="69"/>
  <c r="LA300" i="69"/>
  <c r="KZ300" i="69"/>
  <c r="KY300" i="69"/>
  <c r="KX300" i="69"/>
  <c r="KW300" i="69"/>
  <c r="KV300" i="69"/>
  <c r="KU300" i="69"/>
  <c r="KT300" i="69"/>
  <c r="KS300" i="69"/>
  <c r="KR300" i="69"/>
  <c r="KQ300" i="69"/>
  <c r="KP300" i="69"/>
  <c r="KO300" i="69"/>
  <c r="KN300" i="69"/>
  <c r="LS299" i="69"/>
  <c r="LR299" i="69"/>
  <c r="LQ299" i="69"/>
  <c r="LP299" i="69"/>
  <c r="LO299" i="69"/>
  <c r="LN299" i="69"/>
  <c r="LM299" i="69"/>
  <c r="LL299" i="69"/>
  <c r="LK299" i="69"/>
  <c r="LJ299" i="69"/>
  <c r="LI299" i="69"/>
  <c r="LH299" i="69"/>
  <c r="LG299" i="69"/>
  <c r="LF299" i="69"/>
  <c r="LE299" i="69"/>
  <c r="LD299" i="69"/>
  <c r="LC299" i="69"/>
  <c r="LB299" i="69"/>
  <c r="LA299" i="69"/>
  <c r="KZ299" i="69"/>
  <c r="KY299" i="69"/>
  <c r="KX299" i="69"/>
  <c r="KW299" i="69"/>
  <c r="KV299" i="69"/>
  <c r="KU299" i="69"/>
  <c r="KT299" i="69"/>
  <c r="KS299" i="69"/>
  <c r="KR299" i="69"/>
  <c r="KQ299" i="69"/>
  <c r="KP299" i="69"/>
  <c r="KO299" i="69"/>
  <c r="KN299" i="69"/>
  <c r="LS298" i="69"/>
  <c r="LR298" i="69"/>
  <c r="LQ298" i="69"/>
  <c r="LP298" i="69"/>
  <c r="LO298" i="69"/>
  <c r="LN298" i="69"/>
  <c r="LM298" i="69"/>
  <c r="LL298" i="69"/>
  <c r="LK298" i="69"/>
  <c r="LJ298" i="69"/>
  <c r="LI298" i="69"/>
  <c r="LH298" i="69"/>
  <c r="LG298" i="69"/>
  <c r="LF298" i="69"/>
  <c r="LE298" i="69"/>
  <c r="LD298" i="69"/>
  <c r="LC298" i="69"/>
  <c r="LB298" i="69"/>
  <c r="LA298" i="69"/>
  <c r="KZ298" i="69"/>
  <c r="KY298" i="69"/>
  <c r="KX298" i="69"/>
  <c r="KW298" i="69"/>
  <c r="KV298" i="69"/>
  <c r="KU298" i="69"/>
  <c r="KT298" i="69"/>
  <c r="KS298" i="69"/>
  <c r="KR298" i="69"/>
  <c r="KQ298" i="69"/>
  <c r="KP298" i="69"/>
  <c r="KO298" i="69"/>
  <c r="KN298" i="69"/>
  <c r="LS297" i="69"/>
  <c r="LR297" i="69"/>
  <c r="LQ297" i="69"/>
  <c r="LP297" i="69"/>
  <c r="LO297" i="69"/>
  <c r="LN297" i="69"/>
  <c r="LM297" i="69"/>
  <c r="LL297" i="69"/>
  <c r="LK297" i="69"/>
  <c r="LJ297" i="69"/>
  <c r="LI297" i="69"/>
  <c r="LH297" i="69"/>
  <c r="LG297" i="69"/>
  <c r="LF297" i="69"/>
  <c r="LE297" i="69"/>
  <c r="LD297" i="69"/>
  <c r="LC297" i="69"/>
  <c r="LB297" i="69"/>
  <c r="LA297" i="69"/>
  <c r="KZ297" i="69"/>
  <c r="KY297" i="69"/>
  <c r="KX297" i="69"/>
  <c r="KW297" i="69"/>
  <c r="KV297" i="69"/>
  <c r="KU297" i="69"/>
  <c r="KT297" i="69"/>
  <c r="KS297" i="69"/>
  <c r="KR297" i="69"/>
  <c r="KQ297" i="69"/>
  <c r="KP297" i="69"/>
  <c r="KO297" i="69"/>
  <c r="KN297" i="69"/>
  <c r="LS296" i="69"/>
  <c r="LR296" i="69"/>
  <c r="LQ296" i="69"/>
  <c r="LP296" i="69"/>
  <c r="LO296" i="69"/>
  <c r="LN296" i="69"/>
  <c r="LM296" i="69"/>
  <c r="LL296" i="69"/>
  <c r="LK296" i="69"/>
  <c r="LJ296" i="69"/>
  <c r="LI296" i="69"/>
  <c r="LH296" i="69"/>
  <c r="LG296" i="69"/>
  <c r="LF296" i="69"/>
  <c r="LE296" i="69"/>
  <c r="LD296" i="69"/>
  <c r="LC296" i="69"/>
  <c r="LB296" i="69"/>
  <c r="LA296" i="69"/>
  <c r="KZ296" i="69"/>
  <c r="KY296" i="69"/>
  <c r="KX296" i="69"/>
  <c r="KW296" i="69"/>
  <c r="KV296" i="69"/>
  <c r="KU296" i="69"/>
  <c r="KT296" i="69"/>
  <c r="KS296" i="69"/>
  <c r="KR296" i="69"/>
  <c r="KQ296" i="69"/>
  <c r="KP296" i="69"/>
  <c r="KO296" i="69"/>
  <c r="KN296" i="69"/>
  <c r="LS295" i="69"/>
  <c r="LR295" i="69"/>
  <c r="LQ295" i="69"/>
  <c r="LP295" i="69"/>
  <c r="LO295" i="69"/>
  <c r="LN295" i="69"/>
  <c r="LM295" i="69"/>
  <c r="LL295" i="69"/>
  <c r="LK295" i="69"/>
  <c r="LJ295" i="69"/>
  <c r="LI295" i="69"/>
  <c r="LH295" i="69"/>
  <c r="LG295" i="69"/>
  <c r="LF295" i="69"/>
  <c r="LE295" i="69"/>
  <c r="LD295" i="69"/>
  <c r="LC295" i="69"/>
  <c r="LB295" i="69"/>
  <c r="LA295" i="69"/>
  <c r="KZ295" i="69"/>
  <c r="KY295" i="69"/>
  <c r="KX295" i="69"/>
  <c r="KW295" i="69"/>
  <c r="KV295" i="69"/>
  <c r="KU295" i="69"/>
  <c r="KT295" i="69"/>
  <c r="KS295" i="69"/>
  <c r="KR295" i="69"/>
  <c r="KQ295" i="69"/>
  <c r="KP295" i="69"/>
  <c r="KO295" i="69"/>
  <c r="KN295" i="69"/>
  <c r="LS294" i="69"/>
  <c r="LR294" i="69"/>
  <c r="LQ294" i="69"/>
  <c r="LP294" i="69"/>
  <c r="LO294" i="69"/>
  <c r="LN294" i="69"/>
  <c r="LM294" i="69"/>
  <c r="LL294" i="69"/>
  <c r="LK294" i="69"/>
  <c r="LJ294" i="69"/>
  <c r="LI294" i="69"/>
  <c r="LH294" i="69"/>
  <c r="LG294" i="69"/>
  <c r="LF294" i="69"/>
  <c r="LE294" i="69"/>
  <c r="LD294" i="69"/>
  <c r="LC294" i="69"/>
  <c r="LB294" i="69"/>
  <c r="LA294" i="69"/>
  <c r="KZ294" i="69"/>
  <c r="KY294" i="69"/>
  <c r="KX294" i="69"/>
  <c r="KW294" i="69"/>
  <c r="KV294" i="69"/>
  <c r="KU294" i="69"/>
  <c r="KT294" i="69"/>
  <c r="KS294" i="69"/>
  <c r="KR294" i="69"/>
  <c r="KQ294" i="69"/>
  <c r="KP294" i="69"/>
  <c r="KO294" i="69"/>
  <c r="KN294" i="69"/>
  <c r="LS293" i="69"/>
  <c r="LR293" i="69"/>
  <c r="LQ293" i="69"/>
  <c r="LP293" i="69"/>
  <c r="LO293" i="69"/>
  <c r="LN293" i="69"/>
  <c r="LM293" i="69"/>
  <c r="LL293" i="69"/>
  <c r="LK293" i="69"/>
  <c r="LJ293" i="69"/>
  <c r="LI293" i="69"/>
  <c r="LH293" i="69"/>
  <c r="LG293" i="69"/>
  <c r="LF293" i="69"/>
  <c r="LE293" i="69"/>
  <c r="LD293" i="69"/>
  <c r="LC293" i="69"/>
  <c r="LB293" i="69"/>
  <c r="LA293" i="69"/>
  <c r="KZ293" i="69"/>
  <c r="KY293" i="69"/>
  <c r="KX293" i="69"/>
  <c r="KW293" i="69"/>
  <c r="KV293" i="69"/>
  <c r="KU293" i="69"/>
  <c r="KT293" i="69"/>
  <c r="KS293" i="69"/>
  <c r="KR293" i="69"/>
  <c r="KQ293" i="69"/>
  <c r="KP293" i="69"/>
  <c r="KO293" i="69"/>
  <c r="KN293" i="69"/>
  <c r="LS292" i="69"/>
  <c r="LR292" i="69"/>
  <c r="LQ292" i="69"/>
  <c r="LP292" i="69"/>
  <c r="LO292" i="69"/>
  <c r="LN292" i="69"/>
  <c r="LM292" i="69"/>
  <c r="LL292" i="69"/>
  <c r="LK292" i="69"/>
  <c r="LJ292" i="69"/>
  <c r="LI292" i="69"/>
  <c r="LH292" i="69"/>
  <c r="LG292" i="69"/>
  <c r="LF292" i="69"/>
  <c r="LE292" i="69"/>
  <c r="LD292" i="69"/>
  <c r="LC292" i="69"/>
  <c r="LB292" i="69"/>
  <c r="LA292" i="69"/>
  <c r="KZ292" i="69"/>
  <c r="KY292" i="69"/>
  <c r="KX292" i="69"/>
  <c r="KW292" i="69"/>
  <c r="KV292" i="69"/>
  <c r="KU292" i="69"/>
  <c r="KT292" i="69"/>
  <c r="KS292" i="69"/>
  <c r="KR292" i="69"/>
  <c r="KQ292" i="69"/>
  <c r="KP292" i="69"/>
  <c r="KO292" i="69"/>
  <c r="KN292" i="69"/>
  <c r="LS291" i="69"/>
  <c r="LR291" i="69"/>
  <c r="LQ291" i="69"/>
  <c r="LP291" i="69"/>
  <c r="LO291" i="69"/>
  <c r="LN291" i="69"/>
  <c r="LM291" i="69"/>
  <c r="LL291" i="69"/>
  <c r="LK291" i="69"/>
  <c r="LJ291" i="69"/>
  <c r="LI291" i="69"/>
  <c r="LH291" i="69"/>
  <c r="LG291" i="69"/>
  <c r="LF291" i="69"/>
  <c r="LE291" i="69"/>
  <c r="LD291" i="69"/>
  <c r="LC291" i="69"/>
  <c r="LB291" i="69"/>
  <c r="LA291" i="69"/>
  <c r="KZ291" i="69"/>
  <c r="KY291" i="69"/>
  <c r="KX291" i="69"/>
  <c r="KW291" i="69"/>
  <c r="KV291" i="69"/>
  <c r="KU291" i="69"/>
  <c r="KT291" i="69"/>
  <c r="KS291" i="69"/>
  <c r="KR291" i="69"/>
  <c r="KQ291" i="69"/>
  <c r="KP291" i="69"/>
  <c r="KO291" i="69"/>
  <c r="KN291" i="69"/>
  <c r="LS290" i="69"/>
  <c r="LR290" i="69"/>
  <c r="LQ290" i="69"/>
  <c r="LP290" i="69"/>
  <c r="LO290" i="69"/>
  <c r="LN290" i="69"/>
  <c r="LM290" i="69"/>
  <c r="LL290" i="69"/>
  <c r="LK290" i="69"/>
  <c r="LJ290" i="69"/>
  <c r="LI290" i="69"/>
  <c r="LH290" i="69"/>
  <c r="LG290" i="69"/>
  <c r="LF290" i="69"/>
  <c r="LE290" i="69"/>
  <c r="LD290" i="69"/>
  <c r="LC290" i="69"/>
  <c r="LB290" i="69"/>
  <c r="LA290" i="69"/>
  <c r="KZ290" i="69"/>
  <c r="KY290" i="69"/>
  <c r="KX290" i="69"/>
  <c r="KW290" i="69"/>
  <c r="KV290" i="69"/>
  <c r="KU290" i="69"/>
  <c r="KT290" i="69"/>
  <c r="KS290" i="69"/>
  <c r="KR290" i="69"/>
  <c r="KQ290" i="69"/>
  <c r="KP290" i="69"/>
  <c r="KO290" i="69"/>
  <c r="KN290" i="69"/>
  <c r="LS289" i="69"/>
  <c r="LR289" i="69"/>
  <c r="LQ289" i="69"/>
  <c r="LP289" i="69"/>
  <c r="LO289" i="69"/>
  <c r="LN289" i="69"/>
  <c r="LM289" i="69"/>
  <c r="LL289" i="69"/>
  <c r="LK289" i="69"/>
  <c r="LJ289" i="69"/>
  <c r="LI289" i="69"/>
  <c r="LH289" i="69"/>
  <c r="LG289" i="69"/>
  <c r="LF289" i="69"/>
  <c r="LE289" i="69"/>
  <c r="LD289" i="69"/>
  <c r="LC289" i="69"/>
  <c r="LB289" i="69"/>
  <c r="LA289" i="69"/>
  <c r="KZ289" i="69"/>
  <c r="KY289" i="69"/>
  <c r="KX289" i="69"/>
  <c r="KW289" i="69"/>
  <c r="KV289" i="69"/>
  <c r="KU289" i="69"/>
  <c r="KT289" i="69"/>
  <c r="KS289" i="69"/>
  <c r="KR289" i="69"/>
  <c r="KQ289" i="69"/>
  <c r="KP289" i="69"/>
  <c r="KO289" i="69"/>
  <c r="KN289" i="69"/>
  <c r="LS288" i="69"/>
  <c r="LR288" i="69"/>
  <c r="LQ288" i="69"/>
  <c r="LP288" i="69"/>
  <c r="LO288" i="69"/>
  <c r="LN288" i="69"/>
  <c r="LM288" i="69"/>
  <c r="LL288" i="69"/>
  <c r="LK288" i="69"/>
  <c r="LJ288" i="69"/>
  <c r="LI288" i="69"/>
  <c r="LH288" i="69"/>
  <c r="LG288" i="69"/>
  <c r="LF288" i="69"/>
  <c r="LE288" i="69"/>
  <c r="LD288" i="69"/>
  <c r="LC288" i="69"/>
  <c r="LB288" i="69"/>
  <c r="LA288" i="69"/>
  <c r="KZ288" i="69"/>
  <c r="KY288" i="69"/>
  <c r="KX288" i="69"/>
  <c r="KW288" i="69"/>
  <c r="KV288" i="69"/>
  <c r="KU288" i="69"/>
  <c r="KT288" i="69"/>
  <c r="KS288" i="69"/>
  <c r="KR288" i="69"/>
  <c r="KQ288" i="69"/>
  <c r="KP288" i="69"/>
  <c r="KO288" i="69"/>
  <c r="KN288" i="69"/>
  <c r="LS287" i="69"/>
  <c r="LR287" i="69"/>
  <c r="LQ287" i="69"/>
  <c r="LP287" i="69"/>
  <c r="LO287" i="69"/>
  <c r="LN287" i="69"/>
  <c r="LM287" i="69"/>
  <c r="LL287" i="69"/>
  <c r="LK287" i="69"/>
  <c r="LJ287" i="69"/>
  <c r="LI287" i="69"/>
  <c r="LH287" i="69"/>
  <c r="LG287" i="69"/>
  <c r="LF287" i="69"/>
  <c r="LE287" i="69"/>
  <c r="LD287" i="69"/>
  <c r="LC287" i="69"/>
  <c r="LB287" i="69"/>
  <c r="LA287" i="69"/>
  <c r="KZ287" i="69"/>
  <c r="KY287" i="69"/>
  <c r="KX287" i="69"/>
  <c r="KW287" i="69"/>
  <c r="KV287" i="69"/>
  <c r="KU287" i="69"/>
  <c r="KT287" i="69"/>
  <c r="KS287" i="69"/>
  <c r="KR287" i="69"/>
  <c r="KQ287" i="69"/>
  <c r="KP287" i="69"/>
  <c r="KO287" i="69"/>
  <c r="KN287" i="69"/>
  <c r="LS286" i="69"/>
  <c r="LR286" i="69"/>
  <c r="LQ286" i="69"/>
  <c r="LP286" i="69"/>
  <c r="LO286" i="69"/>
  <c r="LN286" i="69"/>
  <c r="LM286" i="69"/>
  <c r="LL286" i="69"/>
  <c r="LK286" i="69"/>
  <c r="LJ286" i="69"/>
  <c r="LI286" i="69"/>
  <c r="LH286" i="69"/>
  <c r="LG286" i="69"/>
  <c r="LF286" i="69"/>
  <c r="LE286" i="69"/>
  <c r="LD286" i="69"/>
  <c r="LC286" i="69"/>
  <c r="LB286" i="69"/>
  <c r="LA286" i="69"/>
  <c r="KZ286" i="69"/>
  <c r="KY286" i="69"/>
  <c r="KX286" i="69"/>
  <c r="KW286" i="69"/>
  <c r="KV286" i="69"/>
  <c r="KU286" i="69"/>
  <c r="KT286" i="69"/>
  <c r="KS286" i="69"/>
  <c r="KR286" i="69"/>
  <c r="KQ286" i="69"/>
  <c r="KP286" i="69"/>
  <c r="KO286" i="69"/>
  <c r="KN286" i="69"/>
  <c r="LS285" i="69"/>
  <c r="LR285" i="69"/>
  <c r="LQ285" i="69"/>
  <c r="LP285" i="69"/>
  <c r="LO285" i="69"/>
  <c r="LN285" i="69"/>
  <c r="LM285" i="69"/>
  <c r="LL285" i="69"/>
  <c r="LK285" i="69"/>
  <c r="LJ285" i="69"/>
  <c r="LI285" i="69"/>
  <c r="LH285" i="69"/>
  <c r="LG285" i="69"/>
  <c r="LF285" i="69"/>
  <c r="LE285" i="69"/>
  <c r="LD285" i="69"/>
  <c r="LC285" i="69"/>
  <c r="LB285" i="69"/>
  <c r="LA285" i="69"/>
  <c r="KZ285" i="69"/>
  <c r="KY285" i="69"/>
  <c r="KX285" i="69"/>
  <c r="KW285" i="69"/>
  <c r="KV285" i="69"/>
  <c r="KU285" i="69"/>
  <c r="KT285" i="69"/>
  <c r="KS285" i="69"/>
  <c r="KR285" i="69"/>
  <c r="KQ285" i="69"/>
  <c r="KP285" i="69"/>
  <c r="KO285" i="69"/>
  <c r="KN285" i="69"/>
  <c r="LS284" i="69"/>
  <c r="LR284" i="69"/>
  <c r="LQ284" i="69"/>
  <c r="LP284" i="69"/>
  <c r="LO284" i="69"/>
  <c r="LN284" i="69"/>
  <c r="LM284" i="69"/>
  <c r="LL284" i="69"/>
  <c r="LK284" i="69"/>
  <c r="LJ284" i="69"/>
  <c r="LI284" i="69"/>
  <c r="LH284" i="69"/>
  <c r="LG284" i="69"/>
  <c r="LF284" i="69"/>
  <c r="LE284" i="69"/>
  <c r="LD284" i="69"/>
  <c r="LC284" i="69"/>
  <c r="LB284" i="69"/>
  <c r="LA284" i="69"/>
  <c r="KZ284" i="69"/>
  <c r="KY284" i="69"/>
  <c r="KX284" i="69"/>
  <c r="KW284" i="69"/>
  <c r="KV284" i="69"/>
  <c r="KU284" i="69"/>
  <c r="KT284" i="69"/>
  <c r="KS284" i="69"/>
  <c r="KR284" i="69"/>
  <c r="KQ284" i="69"/>
  <c r="KP284" i="69"/>
  <c r="KO284" i="69"/>
  <c r="KN284" i="69"/>
  <c r="LS283" i="69"/>
  <c r="LR283" i="69"/>
  <c r="LQ283" i="69"/>
  <c r="LP283" i="69"/>
  <c r="LO283" i="69"/>
  <c r="LN283" i="69"/>
  <c r="LM283" i="69"/>
  <c r="LL283" i="69"/>
  <c r="LK283" i="69"/>
  <c r="LJ283" i="69"/>
  <c r="LI283" i="69"/>
  <c r="LH283" i="69"/>
  <c r="LG283" i="69"/>
  <c r="LF283" i="69"/>
  <c r="LE283" i="69"/>
  <c r="LD283" i="69"/>
  <c r="LC283" i="69"/>
  <c r="LB283" i="69"/>
  <c r="LA283" i="69"/>
  <c r="KZ283" i="69"/>
  <c r="KY283" i="69"/>
  <c r="KX283" i="69"/>
  <c r="KW283" i="69"/>
  <c r="KV283" i="69"/>
  <c r="KU283" i="69"/>
  <c r="KT283" i="69"/>
  <c r="KS283" i="69"/>
  <c r="KR283" i="69"/>
  <c r="KQ283" i="69"/>
  <c r="KP283" i="69"/>
  <c r="KO283" i="69"/>
  <c r="KN283" i="69"/>
  <c r="LS282" i="69"/>
  <c r="LR282" i="69"/>
  <c r="LQ282" i="69"/>
  <c r="LP282" i="69"/>
  <c r="LO282" i="69"/>
  <c r="LN282" i="69"/>
  <c r="LM282" i="69"/>
  <c r="LL282" i="69"/>
  <c r="LK282" i="69"/>
  <c r="LJ282" i="69"/>
  <c r="LI282" i="69"/>
  <c r="LH282" i="69"/>
  <c r="LG282" i="69"/>
  <c r="LF282" i="69"/>
  <c r="LE282" i="69"/>
  <c r="LD282" i="69"/>
  <c r="LC282" i="69"/>
  <c r="LB282" i="69"/>
  <c r="LA282" i="69"/>
  <c r="KZ282" i="69"/>
  <c r="KY282" i="69"/>
  <c r="KX282" i="69"/>
  <c r="KW282" i="69"/>
  <c r="KV282" i="69"/>
  <c r="KU282" i="69"/>
  <c r="KT282" i="69"/>
  <c r="KS282" i="69"/>
  <c r="KR282" i="69"/>
  <c r="KQ282" i="69"/>
  <c r="KP282" i="69"/>
  <c r="KO282" i="69"/>
  <c r="KN282" i="69"/>
  <c r="LS281" i="69"/>
  <c r="LR281" i="69"/>
  <c r="LQ281" i="69"/>
  <c r="LP281" i="69"/>
  <c r="LO281" i="69"/>
  <c r="LN281" i="69"/>
  <c r="LM281" i="69"/>
  <c r="LL281" i="69"/>
  <c r="LK281" i="69"/>
  <c r="LJ281" i="69"/>
  <c r="LI281" i="69"/>
  <c r="LH281" i="69"/>
  <c r="LG281" i="69"/>
  <c r="LF281" i="69"/>
  <c r="LE281" i="69"/>
  <c r="LD281" i="69"/>
  <c r="LC281" i="69"/>
  <c r="LB281" i="69"/>
  <c r="LA281" i="69"/>
  <c r="KZ281" i="69"/>
  <c r="KY281" i="69"/>
  <c r="KX281" i="69"/>
  <c r="KW281" i="69"/>
  <c r="KV281" i="69"/>
  <c r="KU281" i="69"/>
  <c r="KT281" i="69"/>
  <c r="KS281" i="69"/>
  <c r="KR281" i="69"/>
  <c r="KQ281" i="69"/>
  <c r="KP281" i="69"/>
  <c r="KO281" i="69"/>
  <c r="KN281" i="69"/>
  <c r="LS280" i="69"/>
  <c r="LR280" i="69"/>
  <c r="LQ280" i="69"/>
  <c r="LP280" i="69"/>
  <c r="LO280" i="69"/>
  <c r="LN280" i="69"/>
  <c r="LM280" i="69"/>
  <c r="LL280" i="69"/>
  <c r="LK280" i="69"/>
  <c r="LJ280" i="69"/>
  <c r="LI280" i="69"/>
  <c r="LH280" i="69"/>
  <c r="LG280" i="69"/>
  <c r="LF280" i="69"/>
  <c r="LE280" i="69"/>
  <c r="LD280" i="69"/>
  <c r="LC280" i="69"/>
  <c r="LB280" i="69"/>
  <c r="LA280" i="69"/>
  <c r="KZ280" i="69"/>
  <c r="KY280" i="69"/>
  <c r="KX280" i="69"/>
  <c r="KW280" i="69"/>
  <c r="KV280" i="69"/>
  <c r="KU280" i="69"/>
  <c r="KT280" i="69"/>
  <c r="KS280" i="69"/>
  <c r="KR280" i="69"/>
  <c r="KQ280" i="69"/>
  <c r="KP280" i="69"/>
  <c r="KO280" i="69"/>
  <c r="KN280" i="69"/>
  <c r="LS279" i="69"/>
  <c r="LR279" i="69"/>
  <c r="LQ279" i="69"/>
  <c r="LP279" i="69"/>
  <c r="LO279" i="69"/>
  <c r="LN279" i="69"/>
  <c r="LM279" i="69"/>
  <c r="LL279" i="69"/>
  <c r="LK279" i="69"/>
  <c r="LJ279" i="69"/>
  <c r="LI279" i="69"/>
  <c r="LH279" i="69"/>
  <c r="LG279" i="69"/>
  <c r="LF279" i="69"/>
  <c r="LE279" i="69"/>
  <c r="LD279" i="69"/>
  <c r="LC279" i="69"/>
  <c r="LB279" i="69"/>
  <c r="LA279" i="69"/>
  <c r="KZ279" i="69"/>
  <c r="KY279" i="69"/>
  <c r="KX279" i="69"/>
  <c r="KW279" i="69"/>
  <c r="KV279" i="69"/>
  <c r="KU279" i="69"/>
  <c r="KT279" i="69"/>
  <c r="KS279" i="69"/>
  <c r="KR279" i="69"/>
  <c r="KQ279" i="69"/>
  <c r="KP279" i="69"/>
  <c r="KO279" i="69"/>
  <c r="KN279" i="69"/>
  <c r="LS278" i="69"/>
  <c r="LR278" i="69"/>
  <c r="LQ278" i="69"/>
  <c r="LP278" i="69"/>
  <c r="LO278" i="69"/>
  <c r="LN278" i="69"/>
  <c r="LM278" i="69"/>
  <c r="LL278" i="69"/>
  <c r="LK278" i="69"/>
  <c r="LJ278" i="69"/>
  <c r="LI278" i="69"/>
  <c r="LH278" i="69"/>
  <c r="LG278" i="69"/>
  <c r="LF278" i="69"/>
  <c r="LE278" i="69"/>
  <c r="LD278" i="69"/>
  <c r="LC278" i="69"/>
  <c r="LB278" i="69"/>
  <c r="LA278" i="69"/>
  <c r="KZ278" i="69"/>
  <c r="KY278" i="69"/>
  <c r="KX278" i="69"/>
  <c r="KW278" i="69"/>
  <c r="KV278" i="69"/>
  <c r="KU278" i="69"/>
  <c r="KT278" i="69"/>
  <c r="KS278" i="69"/>
  <c r="KR278" i="69"/>
  <c r="KQ278" i="69"/>
  <c r="KP278" i="69"/>
  <c r="KO278" i="69"/>
  <c r="KN278" i="69"/>
  <c r="LS277" i="69"/>
  <c r="LR277" i="69"/>
  <c r="LQ277" i="69"/>
  <c r="LP277" i="69"/>
  <c r="LO277" i="69"/>
  <c r="LN277" i="69"/>
  <c r="LM277" i="69"/>
  <c r="LL277" i="69"/>
  <c r="LK277" i="69"/>
  <c r="LJ277" i="69"/>
  <c r="LI277" i="69"/>
  <c r="LH277" i="69"/>
  <c r="LG277" i="69"/>
  <c r="LF277" i="69"/>
  <c r="LE277" i="69"/>
  <c r="LD277" i="69"/>
  <c r="LC277" i="69"/>
  <c r="LB277" i="69"/>
  <c r="LA277" i="69"/>
  <c r="KZ277" i="69"/>
  <c r="KY277" i="69"/>
  <c r="KX277" i="69"/>
  <c r="KW277" i="69"/>
  <c r="KV277" i="69"/>
  <c r="KU277" i="69"/>
  <c r="KT277" i="69"/>
  <c r="KS277" i="69"/>
  <c r="KR277" i="69"/>
  <c r="KQ277" i="69"/>
  <c r="KP277" i="69"/>
  <c r="KO277" i="69"/>
  <c r="KN277" i="69"/>
  <c r="LS276" i="69"/>
  <c r="LR276" i="69"/>
  <c r="LQ276" i="69"/>
  <c r="LP276" i="69"/>
  <c r="LO276" i="69"/>
  <c r="LN276" i="69"/>
  <c r="LM276" i="69"/>
  <c r="LL276" i="69"/>
  <c r="LK276" i="69"/>
  <c r="LJ276" i="69"/>
  <c r="LI276" i="69"/>
  <c r="LH276" i="69"/>
  <c r="LG276" i="69"/>
  <c r="LF276" i="69"/>
  <c r="LE276" i="69"/>
  <c r="LD276" i="69"/>
  <c r="LC276" i="69"/>
  <c r="LB276" i="69"/>
  <c r="LA276" i="69"/>
  <c r="KZ276" i="69"/>
  <c r="KY276" i="69"/>
  <c r="KX276" i="69"/>
  <c r="KW276" i="69"/>
  <c r="KV276" i="69"/>
  <c r="KU276" i="69"/>
  <c r="KT276" i="69"/>
  <c r="KS276" i="69"/>
  <c r="KR276" i="69"/>
  <c r="KQ276" i="69"/>
  <c r="KP276" i="69"/>
  <c r="KO276" i="69"/>
  <c r="KN276" i="69"/>
  <c r="LS275" i="69"/>
  <c r="LR275" i="69"/>
  <c r="LQ275" i="69"/>
  <c r="LP275" i="69"/>
  <c r="LO275" i="69"/>
  <c r="LN275" i="69"/>
  <c r="LM275" i="69"/>
  <c r="LL275" i="69"/>
  <c r="LK275" i="69"/>
  <c r="LJ275" i="69"/>
  <c r="LI275" i="69"/>
  <c r="LH275" i="69"/>
  <c r="LG275" i="69"/>
  <c r="LF275" i="69"/>
  <c r="LE275" i="69"/>
  <c r="LD275" i="69"/>
  <c r="LC275" i="69"/>
  <c r="LB275" i="69"/>
  <c r="LA275" i="69"/>
  <c r="KZ275" i="69"/>
  <c r="KY275" i="69"/>
  <c r="KX275" i="69"/>
  <c r="KW275" i="69"/>
  <c r="KV275" i="69"/>
  <c r="KU275" i="69"/>
  <c r="KT275" i="69"/>
  <c r="KS275" i="69"/>
  <c r="KR275" i="69"/>
  <c r="KQ275" i="69"/>
  <c r="KP275" i="69"/>
  <c r="KO275" i="69"/>
  <c r="KN275" i="69"/>
  <c r="LS274" i="69"/>
  <c r="LR274" i="69"/>
  <c r="LQ274" i="69"/>
  <c r="LP274" i="69"/>
  <c r="LO274" i="69"/>
  <c r="LN274" i="69"/>
  <c r="LM274" i="69"/>
  <c r="LL274" i="69"/>
  <c r="LK274" i="69"/>
  <c r="LJ274" i="69"/>
  <c r="LI274" i="69"/>
  <c r="LH274" i="69"/>
  <c r="LG274" i="69"/>
  <c r="LF274" i="69"/>
  <c r="LE274" i="69"/>
  <c r="LD274" i="69"/>
  <c r="LC274" i="69"/>
  <c r="LB274" i="69"/>
  <c r="LA274" i="69"/>
  <c r="KZ274" i="69"/>
  <c r="KY274" i="69"/>
  <c r="KX274" i="69"/>
  <c r="KW274" i="69"/>
  <c r="KV274" i="69"/>
  <c r="KU274" i="69"/>
  <c r="KT274" i="69"/>
  <c r="KS274" i="69"/>
  <c r="KR274" i="69"/>
  <c r="KQ274" i="69"/>
  <c r="KP274" i="69"/>
  <c r="KO274" i="69"/>
  <c r="KN274" i="69"/>
  <c r="LS273" i="69"/>
  <c r="LR273" i="69"/>
  <c r="LQ273" i="69"/>
  <c r="LP273" i="69"/>
  <c r="LO273" i="69"/>
  <c r="LN273" i="69"/>
  <c r="LM273" i="69"/>
  <c r="LL273" i="69"/>
  <c r="LK273" i="69"/>
  <c r="LJ273" i="69"/>
  <c r="LI273" i="69"/>
  <c r="LH273" i="69"/>
  <c r="LG273" i="69"/>
  <c r="LF273" i="69"/>
  <c r="LE273" i="69"/>
  <c r="LD273" i="69"/>
  <c r="LC273" i="69"/>
  <c r="LB273" i="69"/>
  <c r="LA273" i="69"/>
  <c r="KZ273" i="69"/>
  <c r="KY273" i="69"/>
  <c r="KX273" i="69"/>
  <c r="KW273" i="69"/>
  <c r="KV273" i="69"/>
  <c r="KU273" i="69"/>
  <c r="KT273" i="69"/>
  <c r="KS273" i="69"/>
  <c r="KR273" i="69"/>
  <c r="KQ273" i="69"/>
  <c r="KP273" i="69"/>
  <c r="KO273" i="69"/>
  <c r="KN273" i="69"/>
  <c r="LS272" i="69"/>
  <c r="LR272" i="69"/>
  <c r="LQ272" i="69"/>
  <c r="LP272" i="69"/>
  <c r="LO272" i="69"/>
  <c r="LN272" i="69"/>
  <c r="LM272" i="69"/>
  <c r="LL272" i="69"/>
  <c r="LK272" i="69"/>
  <c r="LJ272" i="69"/>
  <c r="LI272" i="69"/>
  <c r="LH272" i="69"/>
  <c r="LG272" i="69"/>
  <c r="LF272" i="69"/>
  <c r="LE272" i="69"/>
  <c r="LD272" i="69"/>
  <c r="LC272" i="69"/>
  <c r="LB272" i="69"/>
  <c r="LA272" i="69"/>
  <c r="KZ272" i="69"/>
  <c r="KY272" i="69"/>
  <c r="KX272" i="69"/>
  <c r="KW272" i="69"/>
  <c r="KV272" i="69"/>
  <c r="KU272" i="69"/>
  <c r="KT272" i="69"/>
  <c r="KS272" i="69"/>
  <c r="KR272" i="69"/>
  <c r="KQ272" i="69"/>
  <c r="KP272" i="69"/>
  <c r="KO272" i="69"/>
  <c r="KN272" i="69"/>
  <c r="LS271" i="69"/>
  <c r="LR271" i="69"/>
  <c r="LQ271" i="69"/>
  <c r="LP271" i="69"/>
  <c r="LO271" i="69"/>
  <c r="LN271" i="69"/>
  <c r="LM271" i="69"/>
  <c r="LL271" i="69"/>
  <c r="LK271" i="69"/>
  <c r="LJ271" i="69"/>
  <c r="LI271" i="69"/>
  <c r="LH271" i="69"/>
  <c r="LG271" i="69"/>
  <c r="LF271" i="69"/>
  <c r="LE271" i="69"/>
  <c r="LD271" i="69"/>
  <c r="LC271" i="69"/>
  <c r="LB271" i="69"/>
  <c r="LA271" i="69"/>
  <c r="KZ271" i="69"/>
  <c r="KY271" i="69"/>
  <c r="KX271" i="69"/>
  <c r="KW271" i="69"/>
  <c r="KV271" i="69"/>
  <c r="KU271" i="69"/>
  <c r="KT271" i="69"/>
  <c r="KS271" i="69"/>
  <c r="KR271" i="69"/>
  <c r="KQ271" i="69"/>
  <c r="KP271" i="69"/>
  <c r="KO271" i="69"/>
  <c r="KN271" i="69"/>
  <c r="LS270" i="69"/>
  <c r="LR270" i="69"/>
  <c r="LQ270" i="69"/>
  <c r="LP270" i="69"/>
  <c r="LO270" i="69"/>
  <c r="LN270" i="69"/>
  <c r="LM270" i="69"/>
  <c r="LL270" i="69"/>
  <c r="LK270" i="69"/>
  <c r="LJ270" i="69"/>
  <c r="LI270" i="69"/>
  <c r="LH270" i="69"/>
  <c r="LG270" i="69"/>
  <c r="LF270" i="69"/>
  <c r="LE270" i="69"/>
  <c r="LD270" i="69"/>
  <c r="LC270" i="69"/>
  <c r="LB270" i="69"/>
  <c r="LA270" i="69"/>
  <c r="KZ270" i="69"/>
  <c r="KY270" i="69"/>
  <c r="KX270" i="69"/>
  <c r="KW270" i="69"/>
  <c r="KV270" i="69"/>
  <c r="KU270" i="69"/>
  <c r="KT270" i="69"/>
  <c r="KS270" i="69"/>
  <c r="KR270" i="69"/>
  <c r="KQ270" i="69"/>
  <c r="KP270" i="69"/>
  <c r="KO270" i="69"/>
  <c r="KN270" i="69"/>
  <c r="LS269" i="69"/>
  <c r="LR269" i="69"/>
  <c r="LQ269" i="69"/>
  <c r="LP269" i="69"/>
  <c r="LO269" i="69"/>
  <c r="LN269" i="69"/>
  <c r="LM269" i="69"/>
  <c r="LL269" i="69"/>
  <c r="LK269" i="69"/>
  <c r="LJ269" i="69"/>
  <c r="LI269" i="69"/>
  <c r="LH269" i="69"/>
  <c r="LG269" i="69"/>
  <c r="LF269" i="69"/>
  <c r="LE269" i="69"/>
  <c r="LD269" i="69"/>
  <c r="LC269" i="69"/>
  <c r="LB269" i="69"/>
  <c r="LA269" i="69"/>
  <c r="KZ269" i="69"/>
  <c r="KY269" i="69"/>
  <c r="KX269" i="69"/>
  <c r="KW269" i="69"/>
  <c r="KV269" i="69"/>
  <c r="KU269" i="69"/>
  <c r="KT269" i="69"/>
  <c r="KS269" i="69"/>
  <c r="KR269" i="69"/>
  <c r="KQ269" i="69"/>
  <c r="KP269" i="69"/>
  <c r="KO269" i="69"/>
  <c r="KN269" i="69"/>
  <c r="LS268" i="69"/>
  <c r="LR268" i="69"/>
  <c r="LQ268" i="69"/>
  <c r="LP268" i="69"/>
  <c r="LO268" i="69"/>
  <c r="LN268" i="69"/>
  <c r="LM268" i="69"/>
  <c r="LL268" i="69"/>
  <c r="LK268" i="69"/>
  <c r="LJ268" i="69"/>
  <c r="LI268" i="69"/>
  <c r="LH268" i="69"/>
  <c r="LG268" i="69"/>
  <c r="LF268" i="69"/>
  <c r="LE268" i="69"/>
  <c r="LD268" i="69"/>
  <c r="LC268" i="69"/>
  <c r="LB268" i="69"/>
  <c r="LA268" i="69"/>
  <c r="KZ268" i="69"/>
  <c r="KY268" i="69"/>
  <c r="KX268" i="69"/>
  <c r="KW268" i="69"/>
  <c r="KV268" i="69"/>
  <c r="KU268" i="69"/>
  <c r="KT268" i="69"/>
  <c r="KS268" i="69"/>
  <c r="KR268" i="69"/>
  <c r="KQ268" i="69"/>
  <c r="KP268" i="69"/>
  <c r="KO268" i="69"/>
  <c r="KN268" i="69"/>
  <c r="LS267" i="69"/>
  <c r="LR267" i="69"/>
  <c r="LQ267" i="69"/>
  <c r="LP267" i="69"/>
  <c r="LO267" i="69"/>
  <c r="LN267" i="69"/>
  <c r="LM267" i="69"/>
  <c r="LL267" i="69"/>
  <c r="LK267" i="69"/>
  <c r="LJ267" i="69"/>
  <c r="LI267" i="69"/>
  <c r="LH267" i="69"/>
  <c r="LG267" i="69"/>
  <c r="LF267" i="69"/>
  <c r="LE267" i="69"/>
  <c r="LD267" i="69"/>
  <c r="LC267" i="69"/>
  <c r="LB267" i="69"/>
  <c r="LA267" i="69"/>
  <c r="KZ267" i="69"/>
  <c r="KY267" i="69"/>
  <c r="KX267" i="69"/>
  <c r="KW267" i="69"/>
  <c r="KV267" i="69"/>
  <c r="KU267" i="69"/>
  <c r="KT267" i="69"/>
  <c r="KS267" i="69"/>
  <c r="KR267" i="69"/>
  <c r="KQ267" i="69"/>
  <c r="KP267" i="69"/>
  <c r="KO267" i="69"/>
  <c r="KN267" i="69"/>
  <c r="LS266" i="69"/>
  <c r="LR266" i="69"/>
  <c r="LQ266" i="69"/>
  <c r="LP266" i="69"/>
  <c r="LO266" i="69"/>
  <c r="LN266" i="69"/>
  <c r="LM266" i="69"/>
  <c r="LL266" i="69"/>
  <c r="LK266" i="69"/>
  <c r="LJ266" i="69"/>
  <c r="LI266" i="69"/>
  <c r="LH266" i="69"/>
  <c r="LG266" i="69"/>
  <c r="LF266" i="69"/>
  <c r="LE266" i="69"/>
  <c r="LD266" i="69"/>
  <c r="LC266" i="69"/>
  <c r="LB266" i="69"/>
  <c r="LA266" i="69"/>
  <c r="KZ266" i="69"/>
  <c r="KY266" i="69"/>
  <c r="KX266" i="69"/>
  <c r="KW266" i="69"/>
  <c r="KV266" i="69"/>
  <c r="KU266" i="69"/>
  <c r="KT266" i="69"/>
  <c r="KS266" i="69"/>
  <c r="KR266" i="69"/>
  <c r="KQ266" i="69"/>
  <c r="KP266" i="69"/>
  <c r="KO266" i="69"/>
  <c r="KN266" i="69"/>
  <c r="LS265" i="69"/>
  <c r="LR265" i="69"/>
  <c r="LQ265" i="69"/>
  <c r="LP265" i="69"/>
  <c r="LO265" i="69"/>
  <c r="LN265" i="69"/>
  <c r="LM265" i="69"/>
  <c r="LL265" i="69"/>
  <c r="LK265" i="69"/>
  <c r="LJ265" i="69"/>
  <c r="LI265" i="69"/>
  <c r="LH265" i="69"/>
  <c r="LG265" i="69"/>
  <c r="LF265" i="69"/>
  <c r="LE265" i="69"/>
  <c r="LD265" i="69"/>
  <c r="LC265" i="69"/>
  <c r="LB265" i="69"/>
  <c r="LA265" i="69"/>
  <c r="KZ265" i="69"/>
  <c r="KY265" i="69"/>
  <c r="KX265" i="69"/>
  <c r="KW265" i="69"/>
  <c r="KV265" i="69"/>
  <c r="KU265" i="69"/>
  <c r="KT265" i="69"/>
  <c r="KS265" i="69"/>
  <c r="KR265" i="69"/>
  <c r="KQ265" i="69"/>
  <c r="KP265" i="69"/>
  <c r="KO265" i="69"/>
  <c r="KN265" i="69"/>
  <c r="LS264" i="69"/>
  <c r="LR264" i="69"/>
  <c r="LQ264" i="69"/>
  <c r="LP264" i="69"/>
  <c r="LO264" i="69"/>
  <c r="LN264" i="69"/>
  <c r="LM264" i="69"/>
  <c r="LL264" i="69"/>
  <c r="LK264" i="69"/>
  <c r="LJ264" i="69"/>
  <c r="LI264" i="69"/>
  <c r="LH264" i="69"/>
  <c r="LG264" i="69"/>
  <c r="LF264" i="69"/>
  <c r="LE264" i="69"/>
  <c r="LD264" i="69"/>
  <c r="LC264" i="69"/>
  <c r="LB264" i="69"/>
  <c r="LA264" i="69"/>
  <c r="KZ264" i="69"/>
  <c r="KY264" i="69"/>
  <c r="KX264" i="69"/>
  <c r="KW264" i="69"/>
  <c r="KV264" i="69"/>
  <c r="KU264" i="69"/>
  <c r="KT264" i="69"/>
  <c r="KS264" i="69"/>
  <c r="KR264" i="69"/>
  <c r="KQ264" i="69"/>
  <c r="KP264" i="69"/>
  <c r="KO264" i="69"/>
  <c r="KN264" i="69"/>
  <c r="LS263" i="69"/>
  <c r="LR263" i="69"/>
  <c r="LQ263" i="69"/>
  <c r="LP263" i="69"/>
  <c r="LO263" i="69"/>
  <c r="LN263" i="69"/>
  <c r="LM263" i="69"/>
  <c r="LL263" i="69"/>
  <c r="LK263" i="69"/>
  <c r="LJ263" i="69"/>
  <c r="LI263" i="69"/>
  <c r="LH263" i="69"/>
  <c r="LG263" i="69"/>
  <c r="LF263" i="69"/>
  <c r="LE263" i="69"/>
  <c r="LD263" i="69"/>
  <c r="LC263" i="69"/>
  <c r="LB263" i="69"/>
  <c r="LA263" i="69"/>
  <c r="KZ263" i="69"/>
  <c r="KY263" i="69"/>
  <c r="KX263" i="69"/>
  <c r="KW263" i="69"/>
  <c r="KV263" i="69"/>
  <c r="KU263" i="69"/>
  <c r="KT263" i="69"/>
  <c r="KS263" i="69"/>
  <c r="KR263" i="69"/>
  <c r="KQ263" i="69"/>
  <c r="KP263" i="69"/>
  <c r="KO263" i="69"/>
  <c r="KN263" i="69"/>
  <c r="LS262" i="69"/>
  <c r="LR262" i="69"/>
  <c r="LQ262" i="69"/>
  <c r="LP262" i="69"/>
  <c r="LO262" i="69"/>
  <c r="LN262" i="69"/>
  <c r="LM262" i="69"/>
  <c r="LL262" i="69"/>
  <c r="LK262" i="69"/>
  <c r="LJ262" i="69"/>
  <c r="LI262" i="69"/>
  <c r="LH262" i="69"/>
  <c r="LG262" i="69"/>
  <c r="LF262" i="69"/>
  <c r="LE262" i="69"/>
  <c r="LD262" i="69"/>
  <c r="LC262" i="69"/>
  <c r="LB262" i="69"/>
  <c r="LA262" i="69"/>
  <c r="KZ262" i="69"/>
  <c r="KY262" i="69"/>
  <c r="KX262" i="69"/>
  <c r="KW262" i="69"/>
  <c r="KV262" i="69"/>
  <c r="KU262" i="69"/>
  <c r="KT262" i="69"/>
  <c r="KS262" i="69"/>
  <c r="KR262" i="69"/>
  <c r="KQ262" i="69"/>
  <c r="KP262" i="69"/>
  <c r="KO262" i="69"/>
  <c r="KN262" i="69"/>
  <c r="LS261" i="69"/>
  <c r="LR261" i="69"/>
  <c r="LQ261" i="69"/>
  <c r="LP261" i="69"/>
  <c r="LO261" i="69"/>
  <c r="LN261" i="69"/>
  <c r="LM261" i="69"/>
  <c r="LL261" i="69"/>
  <c r="LK261" i="69"/>
  <c r="LJ261" i="69"/>
  <c r="LI261" i="69"/>
  <c r="LH261" i="69"/>
  <c r="LG261" i="69"/>
  <c r="LF261" i="69"/>
  <c r="LE261" i="69"/>
  <c r="LD261" i="69"/>
  <c r="LC261" i="69"/>
  <c r="LB261" i="69"/>
  <c r="LA261" i="69"/>
  <c r="KZ261" i="69"/>
  <c r="KY261" i="69"/>
  <c r="KX261" i="69"/>
  <c r="KW261" i="69"/>
  <c r="KV261" i="69"/>
  <c r="KU261" i="69"/>
  <c r="KT261" i="69"/>
  <c r="KS261" i="69"/>
  <c r="KR261" i="69"/>
  <c r="KQ261" i="69"/>
  <c r="KP261" i="69"/>
  <c r="KO261" i="69"/>
  <c r="KN261" i="69"/>
  <c r="LS260" i="69"/>
  <c r="LR260" i="69"/>
  <c r="LQ260" i="69"/>
  <c r="LP260" i="69"/>
  <c r="LO260" i="69"/>
  <c r="LN260" i="69"/>
  <c r="LM260" i="69"/>
  <c r="LL260" i="69"/>
  <c r="LK260" i="69"/>
  <c r="LJ260" i="69"/>
  <c r="LI260" i="69"/>
  <c r="LH260" i="69"/>
  <c r="LG260" i="69"/>
  <c r="LF260" i="69"/>
  <c r="LE260" i="69"/>
  <c r="LD260" i="69"/>
  <c r="LC260" i="69"/>
  <c r="LB260" i="69"/>
  <c r="LA260" i="69"/>
  <c r="KZ260" i="69"/>
  <c r="KY260" i="69"/>
  <c r="KX260" i="69"/>
  <c r="KW260" i="69"/>
  <c r="KV260" i="69"/>
  <c r="KU260" i="69"/>
  <c r="KT260" i="69"/>
  <c r="KS260" i="69"/>
  <c r="KR260" i="69"/>
  <c r="KQ260" i="69"/>
  <c r="KP260" i="69"/>
  <c r="KO260" i="69"/>
  <c r="KN260" i="69"/>
  <c r="LS259" i="69"/>
  <c r="LR259" i="69"/>
  <c r="LQ259" i="69"/>
  <c r="LP259" i="69"/>
  <c r="LO259" i="69"/>
  <c r="LN259" i="69"/>
  <c r="LM259" i="69"/>
  <c r="LL259" i="69"/>
  <c r="LK259" i="69"/>
  <c r="LJ259" i="69"/>
  <c r="LI259" i="69"/>
  <c r="LH259" i="69"/>
  <c r="LG259" i="69"/>
  <c r="LF259" i="69"/>
  <c r="LE259" i="69"/>
  <c r="LD259" i="69"/>
  <c r="LC259" i="69"/>
  <c r="LB259" i="69"/>
  <c r="LA259" i="69"/>
  <c r="KZ259" i="69"/>
  <c r="KY259" i="69"/>
  <c r="KX259" i="69"/>
  <c r="KW259" i="69"/>
  <c r="KV259" i="69"/>
  <c r="KU259" i="69"/>
  <c r="KT259" i="69"/>
  <c r="KS259" i="69"/>
  <c r="KR259" i="69"/>
  <c r="KQ259" i="69"/>
  <c r="KP259" i="69"/>
  <c r="KO259" i="69"/>
  <c r="KN259" i="69"/>
  <c r="LS258" i="69"/>
  <c r="LR258" i="69"/>
  <c r="LQ258" i="69"/>
  <c r="LP258" i="69"/>
  <c r="LO258" i="69"/>
  <c r="LN258" i="69"/>
  <c r="LM258" i="69"/>
  <c r="LL258" i="69"/>
  <c r="LK258" i="69"/>
  <c r="LJ258" i="69"/>
  <c r="LI258" i="69"/>
  <c r="LH258" i="69"/>
  <c r="LG258" i="69"/>
  <c r="LF258" i="69"/>
  <c r="LE258" i="69"/>
  <c r="LD258" i="69"/>
  <c r="LC258" i="69"/>
  <c r="LB258" i="69"/>
  <c r="LA258" i="69"/>
  <c r="KZ258" i="69"/>
  <c r="KY258" i="69"/>
  <c r="KX258" i="69"/>
  <c r="KW258" i="69"/>
  <c r="KV258" i="69"/>
  <c r="KU258" i="69"/>
  <c r="KT258" i="69"/>
  <c r="KS258" i="69"/>
  <c r="KR258" i="69"/>
  <c r="KQ258" i="69"/>
  <c r="KP258" i="69"/>
  <c r="KO258" i="69"/>
  <c r="KN258" i="69"/>
  <c r="LS257" i="69"/>
  <c r="LR257" i="69"/>
  <c r="LQ257" i="69"/>
  <c r="LP257" i="69"/>
  <c r="LO257" i="69"/>
  <c r="LN257" i="69"/>
  <c r="LM257" i="69"/>
  <c r="LL257" i="69"/>
  <c r="LK257" i="69"/>
  <c r="LJ257" i="69"/>
  <c r="LI257" i="69"/>
  <c r="LH257" i="69"/>
  <c r="LG257" i="69"/>
  <c r="LF257" i="69"/>
  <c r="LE257" i="69"/>
  <c r="LD257" i="69"/>
  <c r="LC257" i="69"/>
  <c r="LB257" i="69"/>
  <c r="LA257" i="69"/>
  <c r="KZ257" i="69"/>
  <c r="KY257" i="69"/>
  <c r="KX257" i="69"/>
  <c r="KW257" i="69"/>
  <c r="KV257" i="69"/>
  <c r="KU257" i="69"/>
  <c r="KT257" i="69"/>
  <c r="KS257" i="69"/>
  <c r="KR257" i="69"/>
  <c r="KQ257" i="69"/>
  <c r="KP257" i="69"/>
  <c r="KO257" i="69"/>
  <c r="KN257" i="69"/>
  <c r="LS256" i="69"/>
  <c r="LR256" i="69"/>
  <c r="LQ256" i="69"/>
  <c r="LP256" i="69"/>
  <c r="LO256" i="69"/>
  <c r="LN256" i="69"/>
  <c r="LM256" i="69"/>
  <c r="LL256" i="69"/>
  <c r="LK256" i="69"/>
  <c r="LJ256" i="69"/>
  <c r="LI256" i="69"/>
  <c r="LH256" i="69"/>
  <c r="LG256" i="69"/>
  <c r="LF256" i="69"/>
  <c r="LE256" i="69"/>
  <c r="LD256" i="69"/>
  <c r="LC256" i="69"/>
  <c r="LB256" i="69"/>
  <c r="LA256" i="69"/>
  <c r="KZ256" i="69"/>
  <c r="KY256" i="69"/>
  <c r="KX256" i="69"/>
  <c r="KW256" i="69"/>
  <c r="KV256" i="69"/>
  <c r="KU256" i="69"/>
  <c r="KT256" i="69"/>
  <c r="KS256" i="69"/>
  <c r="KR256" i="69"/>
  <c r="KQ256" i="69"/>
  <c r="KP256" i="69"/>
  <c r="KO256" i="69"/>
  <c r="KN256" i="69"/>
  <c r="LS255" i="69"/>
  <c r="LR255" i="69"/>
  <c r="LQ255" i="69"/>
  <c r="LP255" i="69"/>
  <c r="LO255" i="69"/>
  <c r="LN255" i="69"/>
  <c r="LM255" i="69"/>
  <c r="LL255" i="69"/>
  <c r="LK255" i="69"/>
  <c r="LJ255" i="69"/>
  <c r="LI255" i="69"/>
  <c r="LH255" i="69"/>
  <c r="LG255" i="69"/>
  <c r="LF255" i="69"/>
  <c r="LE255" i="69"/>
  <c r="LD255" i="69"/>
  <c r="LC255" i="69"/>
  <c r="LB255" i="69"/>
  <c r="LA255" i="69"/>
  <c r="KZ255" i="69"/>
  <c r="KY255" i="69"/>
  <c r="KX255" i="69"/>
  <c r="KW255" i="69"/>
  <c r="KV255" i="69"/>
  <c r="KU255" i="69"/>
  <c r="KT255" i="69"/>
  <c r="KS255" i="69"/>
  <c r="KR255" i="69"/>
  <c r="KQ255" i="69"/>
  <c r="KP255" i="69"/>
  <c r="KO255" i="69"/>
  <c r="KN255" i="69"/>
  <c r="LS254" i="69"/>
  <c r="LR254" i="69"/>
  <c r="LQ254" i="69"/>
  <c r="LP254" i="69"/>
  <c r="LO254" i="69"/>
  <c r="LN254" i="69"/>
  <c r="LM254" i="69"/>
  <c r="LL254" i="69"/>
  <c r="LK254" i="69"/>
  <c r="LJ254" i="69"/>
  <c r="LI254" i="69"/>
  <c r="LH254" i="69"/>
  <c r="LG254" i="69"/>
  <c r="LF254" i="69"/>
  <c r="LE254" i="69"/>
  <c r="LD254" i="69"/>
  <c r="LC254" i="69"/>
  <c r="LB254" i="69"/>
  <c r="LA254" i="69"/>
  <c r="KZ254" i="69"/>
  <c r="KY254" i="69"/>
  <c r="KX254" i="69"/>
  <c r="KW254" i="69"/>
  <c r="KV254" i="69"/>
  <c r="KU254" i="69"/>
  <c r="KT254" i="69"/>
  <c r="KS254" i="69"/>
  <c r="KR254" i="69"/>
  <c r="KQ254" i="69"/>
  <c r="KP254" i="69"/>
  <c r="KO254" i="69"/>
  <c r="KN254" i="69"/>
  <c r="LS253" i="69"/>
  <c r="LR253" i="69"/>
  <c r="LQ253" i="69"/>
  <c r="LP253" i="69"/>
  <c r="LO253" i="69"/>
  <c r="LN253" i="69"/>
  <c r="LM253" i="69"/>
  <c r="LL253" i="69"/>
  <c r="LK253" i="69"/>
  <c r="LJ253" i="69"/>
  <c r="LI253" i="69"/>
  <c r="LH253" i="69"/>
  <c r="LG253" i="69"/>
  <c r="LF253" i="69"/>
  <c r="LE253" i="69"/>
  <c r="LD253" i="69"/>
  <c r="LC253" i="69"/>
  <c r="LB253" i="69"/>
  <c r="LA253" i="69"/>
  <c r="KZ253" i="69"/>
  <c r="KY253" i="69"/>
  <c r="KX253" i="69"/>
  <c r="KW253" i="69"/>
  <c r="KV253" i="69"/>
  <c r="KU253" i="69"/>
  <c r="KT253" i="69"/>
  <c r="KS253" i="69"/>
  <c r="KR253" i="69"/>
  <c r="KQ253" i="69"/>
  <c r="KP253" i="69"/>
  <c r="KO253" i="69"/>
  <c r="KN253" i="69"/>
  <c r="LS252" i="69"/>
  <c r="LR252" i="69"/>
  <c r="LQ252" i="69"/>
  <c r="LP252" i="69"/>
  <c r="LO252" i="69"/>
  <c r="LN252" i="69"/>
  <c r="LM252" i="69"/>
  <c r="LL252" i="69"/>
  <c r="LK252" i="69"/>
  <c r="LJ252" i="69"/>
  <c r="LI252" i="69"/>
  <c r="LH252" i="69"/>
  <c r="LG252" i="69"/>
  <c r="LF252" i="69"/>
  <c r="LE252" i="69"/>
  <c r="LD252" i="69"/>
  <c r="LC252" i="69"/>
  <c r="LB252" i="69"/>
  <c r="LA252" i="69"/>
  <c r="KZ252" i="69"/>
  <c r="KY252" i="69"/>
  <c r="KX252" i="69"/>
  <c r="KW252" i="69"/>
  <c r="KV252" i="69"/>
  <c r="KU252" i="69"/>
  <c r="KT252" i="69"/>
  <c r="KS252" i="69"/>
  <c r="KR252" i="69"/>
  <c r="KQ252" i="69"/>
  <c r="KP252" i="69"/>
  <c r="KO252" i="69"/>
  <c r="KN252" i="69"/>
  <c r="LS251" i="69"/>
  <c r="LR251" i="69"/>
  <c r="LQ251" i="69"/>
  <c r="LP251" i="69"/>
  <c r="LO251" i="69"/>
  <c r="LN251" i="69"/>
  <c r="LM251" i="69"/>
  <c r="LL251" i="69"/>
  <c r="LK251" i="69"/>
  <c r="LJ251" i="69"/>
  <c r="LI251" i="69"/>
  <c r="LH251" i="69"/>
  <c r="LG251" i="69"/>
  <c r="LF251" i="69"/>
  <c r="LE251" i="69"/>
  <c r="LD251" i="69"/>
  <c r="LC251" i="69"/>
  <c r="LB251" i="69"/>
  <c r="LA251" i="69"/>
  <c r="KZ251" i="69"/>
  <c r="KY251" i="69"/>
  <c r="KX251" i="69"/>
  <c r="KW251" i="69"/>
  <c r="KV251" i="69"/>
  <c r="KU251" i="69"/>
  <c r="KT251" i="69"/>
  <c r="KS251" i="69"/>
  <c r="KR251" i="69"/>
  <c r="KQ251" i="69"/>
  <c r="KP251" i="69"/>
  <c r="KO251" i="69"/>
  <c r="KN251" i="69"/>
  <c r="LS250" i="69"/>
  <c r="LR250" i="69"/>
  <c r="LQ250" i="69"/>
  <c r="LP250" i="69"/>
  <c r="LO250" i="69"/>
  <c r="LN250" i="69"/>
  <c r="LM250" i="69"/>
  <c r="LL250" i="69"/>
  <c r="LK250" i="69"/>
  <c r="LJ250" i="69"/>
  <c r="LI250" i="69"/>
  <c r="LH250" i="69"/>
  <c r="LG250" i="69"/>
  <c r="LF250" i="69"/>
  <c r="LE250" i="69"/>
  <c r="LD250" i="69"/>
  <c r="LC250" i="69"/>
  <c r="LB250" i="69"/>
  <c r="LA250" i="69"/>
  <c r="KZ250" i="69"/>
  <c r="KY250" i="69"/>
  <c r="KX250" i="69"/>
  <c r="KW250" i="69"/>
  <c r="KV250" i="69"/>
  <c r="KU250" i="69"/>
  <c r="KT250" i="69"/>
  <c r="KS250" i="69"/>
  <c r="KR250" i="69"/>
  <c r="KQ250" i="69"/>
  <c r="KP250" i="69"/>
  <c r="KO250" i="69"/>
  <c r="KN250" i="69"/>
  <c r="LS249" i="69"/>
  <c r="LR249" i="69"/>
  <c r="LQ249" i="69"/>
  <c r="LP249" i="69"/>
  <c r="LO249" i="69"/>
  <c r="LN249" i="69"/>
  <c r="LM249" i="69"/>
  <c r="LL249" i="69"/>
  <c r="LK249" i="69"/>
  <c r="LJ249" i="69"/>
  <c r="LI249" i="69"/>
  <c r="LH249" i="69"/>
  <c r="LG249" i="69"/>
  <c r="LF249" i="69"/>
  <c r="LE249" i="69"/>
  <c r="LD249" i="69"/>
  <c r="LC249" i="69"/>
  <c r="LB249" i="69"/>
  <c r="LA249" i="69"/>
  <c r="KZ249" i="69"/>
  <c r="KY249" i="69"/>
  <c r="KX249" i="69"/>
  <c r="KW249" i="69"/>
  <c r="KV249" i="69"/>
  <c r="KU249" i="69"/>
  <c r="KT249" i="69"/>
  <c r="KS249" i="69"/>
  <c r="KR249" i="69"/>
  <c r="KQ249" i="69"/>
  <c r="KP249" i="69"/>
  <c r="KO249" i="69"/>
  <c r="KN249" i="69"/>
  <c r="LS248" i="69"/>
  <c r="LR248" i="69"/>
  <c r="LQ248" i="69"/>
  <c r="LP248" i="69"/>
  <c r="LO248" i="69"/>
  <c r="LN248" i="69"/>
  <c r="LM248" i="69"/>
  <c r="LL248" i="69"/>
  <c r="LK248" i="69"/>
  <c r="LJ248" i="69"/>
  <c r="LI248" i="69"/>
  <c r="LH248" i="69"/>
  <c r="LG248" i="69"/>
  <c r="LF248" i="69"/>
  <c r="LE248" i="69"/>
  <c r="LD248" i="69"/>
  <c r="LC248" i="69"/>
  <c r="LB248" i="69"/>
  <c r="LA248" i="69"/>
  <c r="KZ248" i="69"/>
  <c r="KY248" i="69"/>
  <c r="KX248" i="69"/>
  <c r="KW248" i="69"/>
  <c r="KV248" i="69"/>
  <c r="KU248" i="69"/>
  <c r="KT248" i="69"/>
  <c r="KS248" i="69"/>
  <c r="KR248" i="69"/>
  <c r="KQ248" i="69"/>
  <c r="KP248" i="69"/>
  <c r="KO248" i="69"/>
  <c r="KN248" i="69"/>
  <c r="LS247" i="69"/>
  <c r="LR247" i="69"/>
  <c r="LQ247" i="69"/>
  <c r="LP247" i="69"/>
  <c r="LO247" i="69"/>
  <c r="LN247" i="69"/>
  <c r="LM247" i="69"/>
  <c r="LL247" i="69"/>
  <c r="LK247" i="69"/>
  <c r="LJ247" i="69"/>
  <c r="LI247" i="69"/>
  <c r="LH247" i="69"/>
  <c r="LG247" i="69"/>
  <c r="LF247" i="69"/>
  <c r="LE247" i="69"/>
  <c r="LD247" i="69"/>
  <c r="LC247" i="69"/>
  <c r="LB247" i="69"/>
  <c r="LA247" i="69"/>
  <c r="KZ247" i="69"/>
  <c r="KY247" i="69"/>
  <c r="KX247" i="69"/>
  <c r="KW247" i="69"/>
  <c r="KV247" i="69"/>
  <c r="KU247" i="69"/>
  <c r="KT247" i="69"/>
  <c r="KS247" i="69"/>
  <c r="KR247" i="69"/>
  <c r="KQ247" i="69"/>
  <c r="KP247" i="69"/>
  <c r="KO247" i="69"/>
  <c r="KN247" i="69"/>
  <c r="LS246" i="69"/>
  <c r="LR246" i="69"/>
  <c r="LQ246" i="69"/>
  <c r="LP246" i="69"/>
  <c r="LO246" i="69"/>
  <c r="LN246" i="69"/>
  <c r="LM246" i="69"/>
  <c r="LL246" i="69"/>
  <c r="LK246" i="69"/>
  <c r="LJ246" i="69"/>
  <c r="LI246" i="69"/>
  <c r="LH246" i="69"/>
  <c r="LG246" i="69"/>
  <c r="LF246" i="69"/>
  <c r="LE246" i="69"/>
  <c r="LD246" i="69"/>
  <c r="LC246" i="69"/>
  <c r="LB246" i="69"/>
  <c r="LA246" i="69"/>
  <c r="KZ246" i="69"/>
  <c r="KY246" i="69"/>
  <c r="KX246" i="69"/>
  <c r="KW246" i="69"/>
  <c r="KV246" i="69"/>
  <c r="KU246" i="69"/>
  <c r="KT246" i="69"/>
  <c r="KS246" i="69"/>
  <c r="KR246" i="69"/>
  <c r="KQ246" i="69"/>
  <c r="KP246" i="69"/>
  <c r="KO246" i="69"/>
  <c r="KN246" i="69"/>
  <c r="LS245" i="69"/>
  <c r="LR245" i="69"/>
  <c r="LQ245" i="69"/>
  <c r="LP245" i="69"/>
  <c r="LO245" i="69"/>
  <c r="LN245" i="69"/>
  <c r="LM245" i="69"/>
  <c r="LL245" i="69"/>
  <c r="LK245" i="69"/>
  <c r="LJ245" i="69"/>
  <c r="LI245" i="69"/>
  <c r="LH245" i="69"/>
  <c r="LG245" i="69"/>
  <c r="LF245" i="69"/>
  <c r="LE245" i="69"/>
  <c r="LD245" i="69"/>
  <c r="LC245" i="69"/>
  <c r="LB245" i="69"/>
  <c r="LA245" i="69"/>
  <c r="KZ245" i="69"/>
  <c r="KY245" i="69"/>
  <c r="KX245" i="69"/>
  <c r="KW245" i="69"/>
  <c r="KV245" i="69"/>
  <c r="KU245" i="69"/>
  <c r="KT245" i="69"/>
  <c r="KS245" i="69"/>
  <c r="KR245" i="69"/>
  <c r="KQ245" i="69"/>
  <c r="KP245" i="69"/>
  <c r="KO245" i="69"/>
  <c r="KN245" i="69"/>
  <c r="LS244" i="69"/>
  <c r="LR244" i="69"/>
  <c r="LQ244" i="69"/>
  <c r="LP244" i="69"/>
  <c r="LO244" i="69"/>
  <c r="LN244" i="69"/>
  <c r="LM244" i="69"/>
  <c r="LL244" i="69"/>
  <c r="LK244" i="69"/>
  <c r="LJ244" i="69"/>
  <c r="LI244" i="69"/>
  <c r="LH244" i="69"/>
  <c r="LG244" i="69"/>
  <c r="LF244" i="69"/>
  <c r="LE244" i="69"/>
  <c r="LD244" i="69"/>
  <c r="LC244" i="69"/>
  <c r="LB244" i="69"/>
  <c r="LA244" i="69"/>
  <c r="KZ244" i="69"/>
  <c r="KY244" i="69"/>
  <c r="KX244" i="69"/>
  <c r="KW244" i="69"/>
  <c r="KV244" i="69"/>
  <c r="KU244" i="69"/>
  <c r="KT244" i="69"/>
  <c r="KS244" i="69"/>
  <c r="KR244" i="69"/>
  <c r="KQ244" i="69"/>
  <c r="KP244" i="69"/>
  <c r="KO244" i="69"/>
  <c r="KN244" i="69"/>
  <c r="LS243" i="69"/>
  <c r="LR243" i="69"/>
  <c r="LQ243" i="69"/>
  <c r="LP243" i="69"/>
  <c r="LO243" i="69"/>
  <c r="LN243" i="69"/>
  <c r="LM243" i="69"/>
  <c r="LL243" i="69"/>
  <c r="LK243" i="69"/>
  <c r="LJ243" i="69"/>
  <c r="LI243" i="69"/>
  <c r="LH243" i="69"/>
  <c r="LG243" i="69"/>
  <c r="LF243" i="69"/>
  <c r="LE243" i="69"/>
  <c r="LD243" i="69"/>
  <c r="LC243" i="69"/>
  <c r="LB243" i="69"/>
  <c r="LA243" i="69"/>
  <c r="KZ243" i="69"/>
  <c r="KY243" i="69"/>
  <c r="KX243" i="69"/>
  <c r="KW243" i="69"/>
  <c r="KV243" i="69"/>
  <c r="KU243" i="69"/>
  <c r="KT243" i="69"/>
  <c r="KS243" i="69"/>
  <c r="KR243" i="69"/>
  <c r="KQ243" i="69"/>
  <c r="KP243" i="69"/>
  <c r="KO243" i="69"/>
  <c r="KN243" i="69"/>
  <c r="LS242" i="69"/>
  <c r="LR242" i="69"/>
  <c r="LQ242" i="69"/>
  <c r="LP242" i="69"/>
  <c r="LO242" i="69"/>
  <c r="LN242" i="69"/>
  <c r="LM242" i="69"/>
  <c r="LL242" i="69"/>
  <c r="LK242" i="69"/>
  <c r="LJ242" i="69"/>
  <c r="LI242" i="69"/>
  <c r="LH242" i="69"/>
  <c r="LG242" i="69"/>
  <c r="LF242" i="69"/>
  <c r="LE242" i="69"/>
  <c r="LD242" i="69"/>
  <c r="LC242" i="69"/>
  <c r="LB242" i="69"/>
  <c r="LA242" i="69"/>
  <c r="KZ242" i="69"/>
  <c r="KY242" i="69"/>
  <c r="KX242" i="69"/>
  <c r="KW242" i="69"/>
  <c r="KV242" i="69"/>
  <c r="KU242" i="69"/>
  <c r="KT242" i="69"/>
  <c r="KS242" i="69"/>
  <c r="KR242" i="69"/>
  <c r="KQ242" i="69"/>
  <c r="KP242" i="69"/>
  <c r="KO242" i="69"/>
  <c r="KN242" i="69"/>
  <c r="LS241" i="69"/>
  <c r="LR241" i="69"/>
  <c r="LQ241" i="69"/>
  <c r="LP241" i="69"/>
  <c r="LO241" i="69"/>
  <c r="LN241" i="69"/>
  <c r="LM241" i="69"/>
  <c r="LL241" i="69"/>
  <c r="LK241" i="69"/>
  <c r="LJ241" i="69"/>
  <c r="LI241" i="69"/>
  <c r="LH241" i="69"/>
  <c r="LG241" i="69"/>
  <c r="LF241" i="69"/>
  <c r="LE241" i="69"/>
  <c r="LD241" i="69"/>
  <c r="LC241" i="69"/>
  <c r="LB241" i="69"/>
  <c r="LA241" i="69"/>
  <c r="KZ241" i="69"/>
  <c r="KY241" i="69"/>
  <c r="KX241" i="69"/>
  <c r="KW241" i="69"/>
  <c r="KV241" i="69"/>
  <c r="KU241" i="69"/>
  <c r="KT241" i="69"/>
  <c r="KS241" i="69"/>
  <c r="KR241" i="69"/>
  <c r="KQ241" i="69"/>
  <c r="KP241" i="69"/>
  <c r="KO241" i="69"/>
  <c r="KN241" i="69"/>
  <c r="LS240" i="69"/>
  <c r="LR240" i="69"/>
  <c r="LQ240" i="69"/>
  <c r="LP240" i="69"/>
  <c r="LO240" i="69"/>
  <c r="LN240" i="69"/>
  <c r="LM240" i="69"/>
  <c r="LL240" i="69"/>
  <c r="LK240" i="69"/>
  <c r="LJ240" i="69"/>
  <c r="LI240" i="69"/>
  <c r="LH240" i="69"/>
  <c r="LG240" i="69"/>
  <c r="LF240" i="69"/>
  <c r="LE240" i="69"/>
  <c r="LD240" i="69"/>
  <c r="LC240" i="69"/>
  <c r="LB240" i="69"/>
  <c r="LA240" i="69"/>
  <c r="KZ240" i="69"/>
  <c r="KY240" i="69"/>
  <c r="KX240" i="69"/>
  <c r="KW240" i="69"/>
  <c r="KV240" i="69"/>
  <c r="KU240" i="69"/>
  <c r="KT240" i="69"/>
  <c r="KS240" i="69"/>
  <c r="KR240" i="69"/>
  <c r="KQ240" i="69"/>
  <c r="KP240" i="69"/>
  <c r="KO240" i="69"/>
  <c r="KN240" i="69"/>
  <c r="LS239" i="69"/>
  <c r="LR239" i="69"/>
  <c r="LQ239" i="69"/>
  <c r="LP239" i="69"/>
  <c r="LO239" i="69"/>
  <c r="LN239" i="69"/>
  <c r="LM239" i="69"/>
  <c r="LL239" i="69"/>
  <c r="LK239" i="69"/>
  <c r="LJ239" i="69"/>
  <c r="LI239" i="69"/>
  <c r="LH239" i="69"/>
  <c r="LG239" i="69"/>
  <c r="LF239" i="69"/>
  <c r="LE239" i="69"/>
  <c r="LD239" i="69"/>
  <c r="LC239" i="69"/>
  <c r="LB239" i="69"/>
  <c r="LA239" i="69"/>
  <c r="KZ239" i="69"/>
  <c r="KY239" i="69"/>
  <c r="KX239" i="69"/>
  <c r="KW239" i="69"/>
  <c r="KV239" i="69"/>
  <c r="KU239" i="69"/>
  <c r="KT239" i="69"/>
  <c r="KS239" i="69"/>
  <c r="KR239" i="69"/>
  <c r="KQ239" i="69"/>
  <c r="KP239" i="69"/>
  <c r="KO239" i="69"/>
  <c r="KN239" i="69"/>
  <c r="LS238" i="69"/>
  <c r="LR238" i="69"/>
  <c r="LQ238" i="69"/>
  <c r="LP238" i="69"/>
  <c r="LO238" i="69"/>
  <c r="LN238" i="69"/>
  <c r="LM238" i="69"/>
  <c r="LL238" i="69"/>
  <c r="LK238" i="69"/>
  <c r="LJ238" i="69"/>
  <c r="LI238" i="69"/>
  <c r="LH238" i="69"/>
  <c r="LG238" i="69"/>
  <c r="LF238" i="69"/>
  <c r="LE238" i="69"/>
  <c r="LD238" i="69"/>
  <c r="LC238" i="69"/>
  <c r="LB238" i="69"/>
  <c r="LA238" i="69"/>
  <c r="KZ238" i="69"/>
  <c r="KY238" i="69"/>
  <c r="KX238" i="69"/>
  <c r="KW238" i="69"/>
  <c r="KV238" i="69"/>
  <c r="KU238" i="69"/>
  <c r="KT238" i="69"/>
  <c r="KS238" i="69"/>
  <c r="KR238" i="69"/>
  <c r="KQ238" i="69"/>
  <c r="KP238" i="69"/>
  <c r="KO238" i="69"/>
  <c r="KN238" i="69"/>
  <c r="LS237" i="69"/>
  <c r="LR237" i="69"/>
  <c r="LQ237" i="69"/>
  <c r="LP237" i="69"/>
  <c r="LO237" i="69"/>
  <c r="LN237" i="69"/>
  <c r="LM237" i="69"/>
  <c r="LL237" i="69"/>
  <c r="LK237" i="69"/>
  <c r="LJ237" i="69"/>
  <c r="LI237" i="69"/>
  <c r="LH237" i="69"/>
  <c r="LG237" i="69"/>
  <c r="LF237" i="69"/>
  <c r="LE237" i="69"/>
  <c r="LD237" i="69"/>
  <c r="LC237" i="69"/>
  <c r="LB237" i="69"/>
  <c r="LA237" i="69"/>
  <c r="KZ237" i="69"/>
  <c r="KY237" i="69"/>
  <c r="KX237" i="69"/>
  <c r="KW237" i="69"/>
  <c r="KV237" i="69"/>
  <c r="KU237" i="69"/>
  <c r="KT237" i="69"/>
  <c r="KS237" i="69"/>
  <c r="KR237" i="69"/>
  <c r="KQ237" i="69"/>
  <c r="KP237" i="69"/>
  <c r="KO237" i="69"/>
  <c r="KN237" i="69"/>
  <c r="LS236" i="69"/>
  <c r="LR236" i="69"/>
  <c r="LQ236" i="69"/>
  <c r="LP236" i="69"/>
  <c r="LO236" i="69"/>
  <c r="LN236" i="69"/>
  <c r="LM236" i="69"/>
  <c r="LL236" i="69"/>
  <c r="LK236" i="69"/>
  <c r="LJ236" i="69"/>
  <c r="LI236" i="69"/>
  <c r="LH236" i="69"/>
  <c r="LG236" i="69"/>
  <c r="LF236" i="69"/>
  <c r="LE236" i="69"/>
  <c r="LD236" i="69"/>
  <c r="LC236" i="69"/>
  <c r="LB236" i="69"/>
  <c r="LA236" i="69"/>
  <c r="KZ236" i="69"/>
  <c r="KY236" i="69"/>
  <c r="KX236" i="69"/>
  <c r="KW236" i="69"/>
  <c r="KV236" i="69"/>
  <c r="KU236" i="69"/>
  <c r="KT236" i="69"/>
  <c r="KS236" i="69"/>
  <c r="KR236" i="69"/>
  <c r="KQ236" i="69"/>
  <c r="KP236" i="69"/>
  <c r="KO236" i="69"/>
  <c r="KN236" i="69"/>
  <c r="LS235" i="69"/>
  <c r="LR235" i="69"/>
  <c r="LQ235" i="69"/>
  <c r="LP235" i="69"/>
  <c r="LO235" i="69"/>
  <c r="LN235" i="69"/>
  <c r="LM235" i="69"/>
  <c r="LL235" i="69"/>
  <c r="LK235" i="69"/>
  <c r="LJ235" i="69"/>
  <c r="LI235" i="69"/>
  <c r="LH235" i="69"/>
  <c r="LG235" i="69"/>
  <c r="LF235" i="69"/>
  <c r="LE235" i="69"/>
  <c r="LD235" i="69"/>
  <c r="LC235" i="69"/>
  <c r="LB235" i="69"/>
  <c r="LA235" i="69"/>
  <c r="KZ235" i="69"/>
  <c r="KY235" i="69"/>
  <c r="KX235" i="69"/>
  <c r="KW235" i="69"/>
  <c r="KV235" i="69"/>
  <c r="KU235" i="69"/>
  <c r="KT235" i="69"/>
  <c r="KS235" i="69"/>
  <c r="KR235" i="69"/>
  <c r="KQ235" i="69"/>
  <c r="KP235" i="69"/>
  <c r="KO235" i="69"/>
  <c r="KN235" i="69"/>
  <c r="LS234" i="69"/>
  <c r="LR234" i="69"/>
  <c r="LQ234" i="69"/>
  <c r="LP234" i="69"/>
  <c r="LO234" i="69"/>
  <c r="LN234" i="69"/>
  <c r="LM234" i="69"/>
  <c r="LL234" i="69"/>
  <c r="LK234" i="69"/>
  <c r="LJ234" i="69"/>
  <c r="LI234" i="69"/>
  <c r="LH234" i="69"/>
  <c r="LG234" i="69"/>
  <c r="LF234" i="69"/>
  <c r="LE234" i="69"/>
  <c r="LD234" i="69"/>
  <c r="LC234" i="69"/>
  <c r="LB234" i="69"/>
  <c r="LA234" i="69"/>
  <c r="KZ234" i="69"/>
  <c r="KY234" i="69"/>
  <c r="KX234" i="69"/>
  <c r="KW234" i="69"/>
  <c r="KV234" i="69"/>
  <c r="KU234" i="69"/>
  <c r="KT234" i="69"/>
  <c r="KS234" i="69"/>
  <c r="KR234" i="69"/>
  <c r="KQ234" i="69"/>
  <c r="KP234" i="69"/>
  <c r="KO234" i="69"/>
  <c r="KN234" i="69"/>
  <c r="LS233" i="69"/>
  <c r="LR233" i="69"/>
  <c r="LQ233" i="69"/>
  <c r="LP233" i="69"/>
  <c r="LO233" i="69"/>
  <c r="LN233" i="69"/>
  <c r="LM233" i="69"/>
  <c r="LL233" i="69"/>
  <c r="LK233" i="69"/>
  <c r="LJ233" i="69"/>
  <c r="LI233" i="69"/>
  <c r="LH233" i="69"/>
  <c r="LG233" i="69"/>
  <c r="LF233" i="69"/>
  <c r="LE233" i="69"/>
  <c r="LD233" i="69"/>
  <c r="LC233" i="69"/>
  <c r="LB233" i="69"/>
  <c r="LA233" i="69"/>
  <c r="KZ233" i="69"/>
  <c r="KY233" i="69"/>
  <c r="KX233" i="69"/>
  <c r="KW233" i="69"/>
  <c r="KV233" i="69"/>
  <c r="KU233" i="69"/>
  <c r="KT233" i="69"/>
  <c r="KS233" i="69"/>
  <c r="KR233" i="69"/>
  <c r="KQ233" i="69"/>
  <c r="KP233" i="69"/>
  <c r="KO233" i="69"/>
  <c r="KN233" i="69"/>
  <c r="LS232" i="69"/>
  <c r="LR232" i="69"/>
  <c r="LQ232" i="69"/>
  <c r="LP232" i="69"/>
  <c r="LO232" i="69"/>
  <c r="LN232" i="69"/>
  <c r="LM232" i="69"/>
  <c r="LL232" i="69"/>
  <c r="LK232" i="69"/>
  <c r="LJ232" i="69"/>
  <c r="LI232" i="69"/>
  <c r="LH232" i="69"/>
  <c r="LG232" i="69"/>
  <c r="LF232" i="69"/>
  <c r="LE232" i="69"/>
  <c r="LD232" i="69"/>
  <c r="LC232" i="69"/>
  <c r="LB232" i="69"/>
  <c r="LA232" i="69"/>
  <c r="KZ232" i="69"/>
  <c r="KY232" i="69"/>
  <c r="KX232" i="69"/>
  <c r="KW232" i="69"/>
  <c r="KV232" i="69"/>
  <c r="KU232" i="69"/>
  <c r="KT232" i="69"/>
  <c r="KS232" i="69"/>
  <c r="KR232" i="69"/>
  <c r="KQ232" i="69"/>
  <c r="KP232" i="69"/>
  <c r="KO232" i="69"/>
  <c r="KN232" i="69"/>
  <c r="LS231" i="69"/>
  <c r="LR231" i="69"/>
  <c r="LQ231" i="69"/>
  <c r="LP231" i="69"/>
  <c r="LO231" i="69"/>
  <c r="LN231" i="69"/>
  <c r="LM231" i="69"/>
  <c r="LL231" i="69"/>
  <c r="LK231" i="69"/>
  <c r="LJ231" i="69"/>
  <c r="LI231" i="69"/>
  <c r="LH231" i="69"/>
  <c r="LG231" i="69"/>
  <c r="LF231" i="69"/>
  <c r="LE231" i="69"/>
  <c r="LD231" i="69"/>
  <c r="LC231" i="69"/>
  <c r="LB231" i="69"/>
  <c r="LA231" i="69"/>
  <c r="KZ231" i="69"/>
  <c r="KY231" i="69"/>
  <c r="KX231" i="69"/>
  <c r="KW231" i="69"/>
  <c r="KV231" i="69"/>
  <c r="KU231" i="69"/>
  <c r="KT231" i="69"/>
  <c r="KS231" i="69"/>
  <c r="KR231" i="69"/>
  <c r="KQ231" i="69"/>
  <c r="KP231" i="69"/>
  <c r="KO231" i="69"/>
  <c r="KN231" i="69"/>
  <c r="LS230" i="69"/>
  <c r="LR230" i="69"/>
  <c r="LQ230" i="69"/>
  <c r="LP230" i="69"/>
  <c r="LO230" i="69"/>
  <c r="LN230" i="69"/>
  <c r="LM230" i="69"/>
  <c r="LL230" i="69"/>
  <c r="LK230" i="69"/>
  <c r="LJ230" i="69"/>
  <c r="LI230" i="69"/>
  <c r="LH230" i="69"/>
  <c r="LG230" i="69"/>
  <c r="LF230" i="69"/>
  <c r="LE230" i="69"/>
  <c r="LD230" i="69"/>
  <c r="LC230" i="69"/>
  <c r="LB230" i="69"/>
  <c r="LA230" i="69"/>
  <c r="KZ230" i="69"/>
  <c r="KY230" i="69"/>
  <c r="KX230" i="69"/>
  <c r="KW230" i="69"/>
  <c r="KV230" i="69"/>
  <c r="KU230" i="69"/>
  <c r="KT230" i="69"/>
  <c r="KS230" i="69"/>
  <c r="KR230" i="69"/>
  <c r="KQ230" i="69"/>
  <c r="KP230" i="69"/>
  <c r="KO230" i="69"/>
  <c r="KN230" i="69"/>
  <c r="LS229" i="69"/>
  <c r="LR229" i="69"/>
  <c r="LQ229" i="69"/>
  <c r="LP229" i="69"/>
  <c r="LO229" i="69"/>
  <c r="LN229" i="69"/>
  <c r="LM229" i="69"/>
  <c r="LL229" i="69"/>
  <c r="LK229" i="69"/>
  <c r="LJ229" i="69"/>
  <c r="LI229" i="69"/>
  <c r="LH229" i="69"/>
  <c r="LG229" i="69"/>
  <c r="LF229" i="69"/>
  <c r="LE229" i="69"/>
  <c r="LD229" i="69"/>
  <c r="LC229" i="69"/>
  <c r="LB229" i="69"/>
  <c r="LA229" i="69"/>
  <c r="KZ229" i="69"/>
  <c r="KY229" i="69"/>
  <c r="KX229" i="69"/>
  <c r="KW229" i="69"/>
  <c r="KV229" i="69"/>
  <c r="KU229" i="69"/>
  <c r="KT229" i="69"/>
  <c r="KS229" i="69"/>
  <c r="KR229" i="69"/>
  <c r="KQ229" i="69"/>
  <c r="KP229" i="69"/>
  <c r="KO229" i="69"/>
  <c r="KN229" i="69"/>
  <c r="LS228" i="69"/>
  <c r="LR228" i="69"/>
  <c r="LQ228" i="69"/>
  <c r="LP228" i="69"/>
  <c r="LO228" i="69"/>
  <c r="LN228" i="69"/>
  <c r="LM228" i="69"/>
  <c r="LL228" i="69"/>
  <c r="LK228" i="69"/>
  <c r="LJ228" i="69"/>
  <c r="LI228" i="69"/>
  <c r="LH228" i="69"/>
  <c r="LG228" i="69"/>
  <c r="LF228" i="69"/>
  <c r="LE228" i="69"/>
  <c r="LD228" i="69"/>
  <c r="LC228" i="69"/>
  <c r="LB228" i="69"/>
  <c r="LA228" i="69"/>
  <c r="KZ228" i="69"/>
  <c r="KY228" i="69"/>
  <c r="KX228" i="69"/>
  <c r="KW228" i="69"/>
  <c r="KV228" i="69"/>
  <c r="KU228" i="69"/>
  <c r="KT228" i="69"/>
  <c r="KS228" i="69"/>
  <c r="KR228" i="69"/>
  <c r="KQ228" i="69"/>
  <c r="KP228" i="69"/>
  <c r="KO228" i="69"/>
  <c r="KN228" i="69"/>
  <c r="LS227" i="69"/>
  <c r="LR227" i="69"/>
  <c r="LQ227" i="69"/>
  <c r="LP227" i="69"/>
  <c r="LO227" i="69"/>
  <c r="LN227" i="69"/>
  <c r="LM227" i="69"/>
  <c r="LL227" i="69"/>
  <c r="LK227" i="69"/>
  <c r="LJ227" i="69"/>
  <c r="LI227" i="69"/>
  <c r="LH227" i="69"/>
  <c r="LG227" i="69"/>
  <c r="LF227" i="69"/>
  <c r="LE227" i="69"/>
  <c r="LD227" i="69"/>
  <c r="LC227" i="69"/>
  <c r="LB227" i="69"/>
  <c r="LA227" i="69"/>
  <c r="KZ227" i="69"/>
  <c r="KY227" i="69"/>
  <c r="KX227" i="69"/>
  <c r="KW227" i="69"/>
  <c r="KV227" i="69"/>
  <c r="KU227" i="69"/>
  <c r="KT227" i="69"/>
  <c r="KS227" i="69"/>
  <c r="KR227" i="69"/>
  <c r="KQ227" i="69"/>
  <c r="KP227" i="69"/>
  <c r="KO227" i="69"/>
  <c r="KN227" i="69"/>
  <c r="LS226" i="69"/>
  <c r="LR226" i="69"/>
  <c r="LQ226" i="69"/>
  <c r="LP226" i="69"/>
  <c r="LO226" i="69"/>
  <c r="LN226" i="69"/>
  <c r="LM226" i="69"/>
  <c r="LL226" i="69"/>
  <c r="LK226" i="69"/>
  <c r="LJ226" i="69"/>
  <c r="LI226" i="69"/>
  <c r="LH226" i="69"/>
  <c r="LG226" i="69"/>
  <c r="LF226" i="69"/>
  <c r="LE226" i="69"/>
  <c r="LD226" i="69"/>
  <c r="LC226" i="69"/>
  <c r="LB226" i="69"/>
  <c r="LA226" i="69"/>
  <c r="KZ226" i="69"/>
  <c r="KY226" i="69"/>
  <c r="KX226" i="69"/>
  <c r="KW226" i="69"/>
  <c r="KV226" i="69"/>
  <c r="KU226" i="69"/>
  <c r="KT226" i="69"/>
  <c r="KS226" i="69"/>
  <c r="KR226" i="69"/>
  <c r="KQ226" i="69"/>
  <c r="KP226" i="69"/>
  <c r="KO226" i="69"/>
  <c r="KN226" i="69"/>
  <c r="LS225" i="69"/>
  <c r="LR225" i="69"/>
  <c r="LQ225" i="69"/>
  <c r="LP225" i="69"/>
  <c r="LO225" i="69"/>
  <c r="LN225" i="69"/>
  <c r="LM225" i="69"/>
  <c r="LL225" i="69"/>
  <c r="LK225" i="69"/>
  <c r="LJ225" i="69"/>
  <c r="LI225" i="69"/>
  <c r="LH225" i="69"/>
  <c r="LG225" i="69"/>
  <c r="LF225" i="69"/>
  <c r="LE225" i="69"/>
  <c r="LD225" i="69"/>
  <c r="LC225" i="69"/>
  <c r="LB225" i="69"/>
  <c r="LA225" i="69"/>
  <c r="KZ225" i="69"/>
  <c r="KY225" i="69"/>
  <c r="KX225" i="69"/>
  <c r="KW225" i="69"/>
  <c r="KV225" i="69"/>
  <c r="KU225" i="69"/>
  <c r="KT225" i="69"/>
  <c r="KS225" i="69"/>
  <c r="KR225" i="69"/>
  <c r="KQ225" i="69"/>
  <c r="KP225" i="69"/>
  <c r="KO225" i="69"/>
  <c r="KN225" i="69"/>
  <c r="LS224" i="69"/>
  <c r="LR224" i="69"/>
  <c r="LQ224" i="69"/>
  <c r="LP224" i="69"/>
  <c r="LO224" i="69"/>
  <c r="LN224" i="69"/>
  <c r="LM224" i="69"/>
  <c r="LL224" i="69"/>
  <c r="LK224" i="69"/>
  <c r="LJ224" i="69"/>
  <c r="LI224" i="69"/>
  <c r="LH224" i="69"/>
  <c r="LG224" i="69"/>
  <c r="LF224" i="69"/>
  <c r="LE224" i="69"/>
  <c r="LD224" i="69"/>
  <c r="LC224" i="69"/>
  <c r="LB224" i="69"/>
  <c r="LA224" i="69"/>
  <c r="KZ224" i="69"/>
  <c r="KY224" i="69"/>
  <c r="KX224" i="69"/>
  <c r="KW224" i="69"/>
  <c r="KV224" i="69"/>
  <c r="KU224" i="69"/>
  <c r="KT224" i="69"/>
  <c r="KS224" i="69"/>
  <c r="KR224" i="69"/>
  <c r="KQ224" i="69"/>
  <c r="KP224" i="69"/>
  <c r="KO224" i="69"/>
  <c r="KN224" i="69"/>
  <c r="LS223" i="69"/>
  <c r="LR223" i="69"/>
  <c r="LQ223" i="69"/>
  <c r="LP223" i="69"/>
  <c r="LO223" i="69"/>
  <c r="LN223" i="69"/>
  <c r="LM223" i="69"/>
  <c r="LL223" i="69"/>
  <c r="LK223" i="69"/>
  <c r="LJ223" i="69"/>
  <c r="LI223" i="69"/>
  <c r="LH223" i="69"/>
  <c r="LG223" i="69"/>
  <c r="LF223" i="69"/>
  <c r="LE223" i="69"/>
  <c r="LD223" i="69"/>
  <c r="LC223" i="69"/>
  <c r="LB223" i="69"/>
  <c r="LA223" i="69"/>
  <c r="KZ223" i="69"/>
  <c r="KY223" i="69"/>
  <c r="KX223" i="69"/>
  <c r="KW223" i="69"/>
  <c r="KV223" i="69"/>
  <c r="KU223" i="69"/>
  <c r="KT223" i="69"/>
  <c r="KS223" i="69"/>
  <c r="KR223" i="69"/>
  <c r="KQ223" i="69"/>
  <c r="KP223" i="69"/>
  <c r="KO223" i="69"/>
  <c r="KN223" i="69"/>
  <c r="LS222" i="69"/>
  <c r="LR222" i="69"/>
  <c r="LQ222" i="69"/>
  <c r="LP222" i="69"/>
  <c r="LO222" i="69"/>
  <c r="LN222" i="69"/>
  <c r="LM222" i="69"/>
  <c r="LL222" i="69"/>
  <c r="LK222" i="69"/>
  <c r="LJ222" i="69"/>
  <c r="LI222" i="69"/>
  <c r="LH222" i="69"/>
  <c r="LG222" i="69"/>
  <c r="LF222" i="69"/>
  <c r="LE222" i="69"/>
  <c r="LD222" i="69"/>
  <c r="LC222" i="69"/>
  <c r="LB222" i="69"/>
  <c r="LA222" i="69"/>
  <c r="KZ222" i="69"/>
  <c r="KY222" i="69"/>
  <c r="KX222" i="69"/>
  <c r="KW222" i="69"/>
  <c r="KV222" i="69"/>
  <c r="KU222" i="69"/>
  <c r="KT222" i="69"/>
  <c r="KS222" i="69"/>
  <c r="KR222" i="69"/>
  <c r="KQ222" i="69"/>
  <c r="KP222" i="69"/>
  <c r="KO222" i="69"/>
  <c r="KN222" i="69"/>
  <c r="LS221" i="69"/>
  <c r="LR221" i="69"/>
  <c r="LQ221" i="69"/>
  <c r="LP221" i="69"/>
  <c r="LO221" i="69"/>
  <c r="LN221" i="69"/>
  <c r="LM221" i="69"/>
  <c r="LL221" i="69"/>
  <c r="LK221" i="69"/>
  <c r="LJ221" i="69"/>
  <c r="LI221" i="69"/>
  <c r="LH221" i="69"/>
  <c r="LG221" i="69"/>
  <c r="LF221" i="69"/>
  <c r="LE221" i="69"/>
  <c r="LD221" i="69"/>
  <c r="LC221" i="69"/>
  <c r="LB221" i="69"/>
  <c r="LA221" i="69"/>
  <c r="KZ221" i="69"/>
  <c r="KY221" i="69"/>
  <c r="KX221" i="69"/>
  <c r="KW221" i="69"/>
  <c r="KV221" i="69"/>
  <c r="KU221" i="69"/>
  <c r="KT221" i="69"/>
  <c r="KS221" i="69"/>
  <c r="KR221" i="69"/>
  <c r="KQ221" i="69"/>
  <c r="KP221" i="69"/>
  <c r="KO221" i="69"/>
  <c r="KN221" i="69"/>
  <c r="LS220" i="69"/>
  <c r="LR220" i="69"/>
  <c r="LQ220" i="69"/>
  <c r="LP220" i="69"/>
  <c r="LO220" i="69"/>
  <c r="LN220" i="69"/>
  <c r="LM220" i="69"/>
  <c r="LL220" i="69"/>
  <c r="LK220" i="69"/>
  <c r="LJ220" i="69"/>
  <c r="LI220" i="69"/>
  <c r="LH220" i="69"/>
  <c r="LG220" i="69"/>
  <c r="LF220" i="69"/>
  <c r="LE220" i="69"/>
  <c r="LD220" i="69"/>
  <c r="LC220" i="69"/>
  <c r="LB220" i="69"/>
  <c r="LA220" i="69"/>
  <c r="KZ220" i="69"/>
  <c r="KY220" i="69"/>
  <c r="KX220" i="69"/>
  <c r="KW220" i="69"/>
  <c r="KV220" i="69"/>
  <c r="KU220" i="69"/>
  <c r="KT220" i="69"/>
  <c r="KS220" i="69"/>
  <c r="KR220" i="69"/>
  <c r="KQ220" i="69"/>
  <c r="KP220" i="69"/>
  <c r="KO220" i="69"/>
  <c r="KN220" i="69"/>
  <c r="LS219" i="69"/>
  <c r="LR219" i="69"/>
  <c r="LQ219" i="69"/>
  <c r="LP219" i="69"/>
  <c r="LO219" i="69"/>
  <c r="LN219" i="69"/>
  <c r="LM219" i="69"/>
  <c r="LL219" i="69"/>
  <c r="LK219" i="69"/>
  <c r="LJ219" i="69"/>
  <c r="LI219" i="69"/>
  <c r="LH219" i="69"/>
  <c r="LG219" i="69"/>
  <c r="LF219" i="69"/>
  <c r="LE219" i="69"/>
  <c r="LD219" i="69"/>
  <c r="LC219" i="69"/>
  <c r="LB219" i="69"/>
  <c r="LA219" i="69"/>
  <c r="KZ219" i="69"/>
  <c r="KY219" i="69"/>
  <c r="KX219" i="69"/>
  <c r="KW219" i="69"/>
  <c r="KV219" i="69"/>
  <c r="KU219" i="69"/>
  <c r="KT219" i="69"/>
  <c r="KS219" i="69"/>
  <c r="KR219" i="69"/>
  <c r="KQ219" i="69"/>
  <c r="KP219" i="69"/>
  <c r="KO219" i="69"/>
  <c r="KN219" i="69"/>
  <c r="LS218" i="69"/>
  <c r="LR218" i="69"/>
  <c r="LQ218" i="69"/>
  <c r="LP218" i="69"/>
  <c r="LO218" i="69"/>
  <c r="LN218" i="69"/>
  <c r="LM218" i="69"/>
  <c r="LL218" i="69"/>
  <c r="LK218" i="69"/>
  <c r="LJ218" i="69"/>
  <c r="LI218" i="69"/>
  <c r="LH218" i="69"/>
  <c r="LG218" i="69"/>
  <c r="LF218" i="69"/>
  <c r="LE218" i="69"/>
  <c r="LD218" i="69"/>
  <c r="LC218" i="69"/>
  <c r="LB218" i="69"/>
  <c r="LA218" i="69"/>
  <c r="KZ218" i="69"/>
  <c r="KY218" i="69"/>
  <c r="KX218" i="69"/>
  <c r="KW218" i="69"/>
  <c r="KV218" i="69"/>
  <c r="KU218" i="69"/>
  <c r="KT218" i="69"/>
  <c r="KS218" i="69"/>
  <c r="KR218" i="69"/>
  <c r="KQ218" i="69"/>
  <c r="KP218" i="69"/>
  <c r="KO218" i="69"/>
  <c r="KN218" i="69"/>
  <c r="LS217" i="69"/>
  <c r="LR217" i="69"/>
  <c r="LQ217" i="69"/>
  <c r="LP217" i="69"/>
  <c r="LO217" i="69"/>
  <c r="LN217" i="69"/>
  <c r="LM217" i="69"/>
  <c r="LL217" i="69"/>
  <c r="LK217" i="69"/>
  <c r="LJ217" i="69"/>
  <c r="LI217" i="69"/>
  <c r="LH217" i="69"/>
  <c r="LG217" i="69"/>
  <c r="LF217" i="69"/>
  <c r="LE217" i="69"/>
  <c r="LD217" i="69"/>
  <c r="LC217" i="69"/>
  <c r="LB217" i="69"/>
  <c r="LA217" i="69"/>
  <c r="KZ217" i="69"/>
  <c r="KY217" i="69"/>
  <c r="KX217" i="69"/>
  <c r="KW217" i="69"/>
  <c r="KV217" i="69"/>
  <c r="KU217" i="69"/>
  <c r="KT217" i="69"/>
  <c r="KS217" i="69"/>
  <c r="KR217" i="69"/>
  <c r="KQ217" i="69"/>
  <c r="KP217" i="69"/>
  <c r="KO217" i="69"/>
  <c r="KN217" i="69"/>
  <c r="LS216" i="69"/>
  <c r="LR216" i="69"/>
  <c r="LQ216" i="69"/>
  <c r="LP216" i="69"/>
  <c r="LO216" i="69"/>
  <c r="LN216" i="69"/>
  <c r="LM216" i="69"/>
  <c r="LL216" i="69"/>
  <c r="LK216" i="69"/>
  <c r="LJ216" i="69"/>
  <c r="LI216" i="69"/>
  <c r="LH216" i="69"/>
  <c r="LG216" i="69"/>
  <c r="LF216" i="69"/>
  <c r="LE216" i="69"/>
  <c r="LD216" i="69"/>
  <c r="LC216" i="69"/>
  <c r="LB216" i="69"/>
  <c r="LA216" i="69"/>
  <c r="KZ216" i="69"/>
  <c r="KY216" i="69"/>
  <c r="KX216" i="69"/>
  <c r="KW216" i="69"/>
  <c r="KV216" i="69"/>
  <c r="KU216" i="69"/>
  <c r="KT216" i="69"/>
  <c r="KS216" i="69"/>
  <c r="KR216" i="69"/>
  <c r="KQ216" i="69"/>
  <c r="KP216" i="69"/>
  <c r="KO216" i="69"/>
  <c r="KN216" i="69"/>
  <c r="LS215" i="69"/>
  <c r="LR215" i="69"/>
  <c r="LQ215" i="69"/>
  <c r="LP215" i="69"/>
  <c r="LO215" i="69"/>
  <c r="LN215" i="69"/>
  <c r="LM215" i="69"/>
  <c r="LL215" i="69"/>
  <c r="LK215" i="69"/>
  <c r="LJ215" i="69"/>
  <c r="LI215" i="69"/>
  <c r="LH215" i="69"/>
  <c r="LG215" i="69"/>
  <c r="LF215" i="69"/>
  <c r="LE215" i="69"/>
  <c r="LD215" i="69"/>
  <c r="LC215" i="69"/>
  <c r="LB215" i="69"/>
  <c r="LA215" i="69"/>
  <c r="KZ215" i="69"/>
  <c r="KY215" i="69"/>
  <c r="KX215" i="69"/>
  <c r="KW215" i="69"/>
  <c r="KV215" i="69"/>
  <c r="KU215" i="69"/>
  <c r="KT215" i="69"/>
  <c r="KS215" i="69"/>
  <c r="KR215" i="69"/>
  <c r="KQ215" i="69"/>
  <c r="KP215" i="69"/>
  <c r="KO215" i="69"/>
  <c r="KN215" i="69"/>
  <c r="LS214" i="69"/>
  <c r="LR214" i="69"/>
  <c r="LQ214" i="69"/>
  <c r="LP214" i="69"/>
  <c r="LO214" i="69"/>
  <c r="LN214" i="69"/>
  <c r="LM214" i="69"/>
  <c r="LL214" i="69"/>
  <c r="LK214" i="69"/>
  <c r="LJ214" i="69"/>
  <c r="LI214" i="69"/>
  <c r="LH214" i="69"/>
  <c r="LG214" i="69"/>
  <c r="LF214" i="69"/>
  <c r="LE214" i="69"/>
  <c r="LD214" i="69"/>
  <c r="LC214" i="69"/>
  <c r="LB214" i="69"/>
  <c r="LA214" i="69"/>
  <c r="KZ214" i="69"/>
  <c r="KY214" i="69"/>
  <c r="KX214" i="69"/>
  <c r="KW214" i="69"/>
  <c r="KV214" i="69"/>
  <c r="KU214" i="69"/>
  <c r="KT214" i="69"/>
  <c r="KS214" i="69"/>
  <c r="KR214" i="69"/>
  <c r="KQ214" i="69"/>
  <c r="KP214" i="69"/>
  <c r="KO214" i="69"/>
  <c r="KN214" i="69"/>
  <c r="LS213" i="69"/>
  <c r="LR213" i="69"/>
  <c r="LQ213" i="69"/>
  <c r="LP213" i="69"/>
  <c r="LO213" i="69"/>
  <c r="LN213" i="69"/>
  <c r="LM213" i="69"/>
  <c r="LL213" i="69"/>
  <c r="LK213" i="69"/>
  <c r="LJ213" i="69"/>
  <c r="LI213" i="69"/>
  <c r="LH213" i="69"/>
  <c r="LG213" i="69"/>
  <c r="LF213" i="69"/>
  <c r="LE213" i="69"/>
  <c r="LD213" i="69"/>
  <c r="LC213" i="69"/>
  <c r="LB213" i="69"/>
  <c r="LA213" i="69"/>
  <c r="KZ213" i="69"/>
  <c r="KY213" i="69"/>
  <c r="KX213" i="69"/>
  <c r="KW213" i="69"/>
  <c r="KV213" i="69"/>
  <c r="KU213" i="69"/>
  <c r="KT213" i="69"/>
  <c r="KS213" i="69"/>
  <c r="KR213" i="69"/>
  <c r="KQ213" i="69"/>
  <c r="KP213" i="69"/>
  <c r="KO213" i="69"/>
  <c r="KN213" i="69"/>
  <c r="LS212" i="69"/>
  <c r="LR212" i="69"/>
  <c r="LQ212" i="69"/>
  <c r="LP212" i="69"/>
  <c r="LO212" i="69"/>
  <c r="LN212" i="69"/>
  <c r="LM212" i="69"/>
  <c r="LL212" i="69"/>
  <c r="LK212" i="69"/>
  <c r="LJ212" i="69"/>
  <c r="LI212" i="69"/>
  <c r="LH212" i="69"/>
  <c r="LG212" i="69"/>
  <c r="LF212" i="69"/>
  <c r="LE212" i="69"/>
  <c r="LD212" i="69"/>
  <c r="LC212" i="69"/>
  <c r="LB212" i="69"/>
  <c r="LA212" i="69"/>
  <c r="KZ212" i="69"/>
  <c r="KY212" i="69"/>
  <c r="KX212" i="69"/>
  <c r="KW212" i="69"/>
  <c r="KV212" i="69"/>
  <c r="KU212" i="69"/>
  <c r="KT212" i="69"/>
  <c r="KS212" i="69"/>
  <c r="KR212" i="69"/>
  <c r="KQ212" i="69"/>
  <c r="KP212" i="69"/>
  <c r="KO212" i="69"/>
  <c r="KN212" i="69"/>
  <c r="LS209" i="69"/>
  <c r="LR209" i="69"/>
  <c r="LQ209" i="69"/>
  <c r="LP209" i="69"/>
  <c r="LO209" i="69"/>
  <c r="LN209" i="69"/>
  <c r="LM209" i="69"/>
  <c r="LL209" i="69"/>
  <c r="LK209" i="69"/>
  <c r="LJ209" i="69"/>
  <c r="LI209" i="69"/>
  <c r="LH209" i="69"/>
  <c r="LG209" i="69"/>
  <c r="LF209" i="69"/>
  <c r="LE209" i="69"/>
  <c r="LD209" i="69"/>
  <c r="LC209" i="69"/>
  <c r="LB209" i="69"/>
  <c r="LA209" i="69"/>
  <c r="KZ209" i="69"/>
  <c r="KY209" i="69"/>
  <c r="KX209" i="69"/>
  <c r="KW209" i="69"/>
  <c r="KV209" i="69"/>
  <c r="KU209" i="69"/>
  <c r="KT209" i="69"/>
  <c r="KS209" i="69"/>
  <c r="KR209" i="69"/>
  <c r="KQ209" i="69"/>
  <c r="KP209" i="69"/>
  <c r="KO209" i="69"/>
  <c r="KN209" i="69"/>
  <c r="LS208" i="69"/>
  <c r="LR208" i="69"/>
  <c r="LQ208" i="69"/>
  <c r="LP208" i="69"/>
  <c r="LO208" i="69"/>
  <c r="LN208" i="69"/>
  <c r="LM208" i="69"/>
  <c r="LL208" i="69"/>
  <c r="LK208" i="69"/>
  <c r="LJ208" i="69"/>
  <c r="LI208" i="69"/>
  <c r="LH208" i="69"/>
  <c r="LG208" i="69"/>
  <c r="LF208" i="69"/>
  <c r="LE208" i="69"/>
  <c r="LD208" i="69"/>
  <c r="LC208" i="69"/>
  <c r="LB208" i="69"/>
  <c r="LA208" i="69"/>
  <c r="KZ208" i="69"/>
  <c r="KY208" i="69"/>
  <c r="KX208" i="69"/>
  <c r="KW208" i="69"/>
  <c r="KV208" i="69"/>
  <c r="KU208" i="69"/>
  <c r="KT208" i="69"/>
  <c r="KS208" i="69"/>
  <c r="KR208" i="69"/>
  <c r="KQ208" i="69"/>
  <c r="KP208" i="69"/>
  <c r="KO208" i="69"/>
  <c r="KN208" i="69"/>
  <c r="LS207" i="69"/>
  <c r="LR207" i="69"/>
  <c r="LQ207" i="69"/>
  <c r="LP207" i="69"/>
  <c r="LO207" i="69"/>
  <c r="LN207" i="69"/>
  <c r="LM207" i="69"/>
  <c r="LL207" i="69"/>
  <c r="LK207" i="69"/>
  <c r="LJ207" i="69"/>
  <c r="LI207" i="69"/>
  <c r="LH207" i="69"/>
  <c r="LG207" i="69"/>
  <c r="LF207" i="69"/>
  <c r="LE207" i="69"/>
  <c r="LD207" i="69"/>
  <c r="LC207" i="69"/>
  <c r="LB207" i="69"/>
  <c r="LA207" i="69"/>
  <c r="KZ207" i="69"/>
  <c r="KY207" i="69"/>
  <c r="KX207" i="69"/>
  <c r="KW207" i="69"/>
  <c r="KV207" i="69"/>
  <c r="KU207" i="69"/>
  <c r="KT207" i="69"/>
  <c r="KS207" i="69"/>
  <c r="KR207" i="69"/>
  <c r="KQ207" i="69"/>
  <c r="KP207" i="69"/>
  <c r="KO207" i="69"/>
  <c r="KN207" i="69"/>
  <c r="LS206" i="69"/>
  <c r="LR206" i="69"/>
  <c r="LQ206" i="69"/>
  <c r="LP206" i="69"/>
  <c r="LO206" i="69"/>
  <c r="LN206" i="69"/>
  <c r="LM206" i="69"/>
  <c r="LL206" i="69"/>
  <c r="LK206" i="69"/>
  <c r="LJ206" i="69"/>
  <c r="LI206" i="69"/>
  <c r="LH206" i="69"/>
  <c r="LG206" i="69"/>
  <c r="LF206" i="69"/>
  <c r="LE206" i="69"/>
  <c r="LD206" i="69"/>
  <c r="LC206" i="69"/>
  <c r="LB206" i="69"/>
  <c r="LA206" i="69"/>
  <c r="KZ206" i="69"/>
  <c r="KY206" i="69"/>
  <c r="KX206" i="69"/>
  <c r="KW206" i="69"/>
  <c r="KV206" i="69"/>
  <c r="KU206" i="69"/>
  <c r="KT206" i="69"/>
  <c r="KS206" i="69"/>
  <c r="KR206" i="69"/>
  <c r="KQ206" i="69"/>
  <c r="KP206" i="69"/>
  <c r="KO206" i="69"/>
  <c r="KN206" i="69"/>
  <c r="LS205" i="69"/>
  <c r="LR205" i="69"/>
  <c r="LQ205" i="69"/>
  <c r="LP205" i="69"/>
  <c r="LO205" i="69"/>
  <c r="LN205" i="69"/>
  <c r="LM205" i="69"/>
  <c r="LL205" i="69"/>
  <c r="LK205" i="69"/>
  <c r="LJ205" i="69"/>
  <c r="LI205" i="69"/>
  <c r="LH205" i="69"/>
  <c r="LG205" i="69"/>
  <c r="LF205" i="69"/>
  <c r="LE205" i="69"/>
  <c r="LD205" i="69"/>
  <c r="LC205" i="69"/>
  <c r="LB205" i="69"/>
  <c r="LA205" i="69"/>
  <c r="KZ205" i="69"/>
  <c r="KY205" i="69"/>
  <c r="KX205" i="69"/>
  <c r="KW205" i="69"/>
  <c r="KV205" i="69"/>
  <c r="KU205" i="69"/>
  <c r="KT205" i="69"/>
  <c r="KS205" i="69"/>
  <c r="KR205" i="69"/>
  <c r="KQ205" i="69"/>
  <c r="KP205" i="69"/>
  <c r="KO205" i="69"/>
  <c r="KN205" i="69"/>
  <c r="LS204" i="69"/>
  <c r="LR204" i="69"/>
  <c r="LQ204" i="69"/>
  <c r="LP204" i="69"/>
  <c r="LO204" i="69"/>
  <c r="LN204" i="69"/>
  <c r="LM204" i="69"/>
  <c r="LL204" i="69"/>
  <c r="LK204" i="69"/>
  <c r="LJ204" i="69"/>
  <c r="LI204" i="69"/>
  <c r="LH204" i="69"/>
  <c r="LG204" i="69"/>
  <c r="LF204" i="69"/>
  <c r="LE204" i="69"/>
  <c r="LD204" i="69"/>
  <c r="LC204" i="69"/>
  <c r="LB204" i="69"/>
  <c r="LA204" i="69"/>
  <c r="KZ204" i="69"/>
  <c r="KY204" i="69"/>
  <c r="KX204" i="69"/>
  <c r="KW204" i="69"/>
  <c r="KV204" i="69"/>
  <c r="KU204" i="69"/>
  <c r="KT204" i="69"/>
  <c r="KS204" i="69"/>
  <c r="KR204" i="69"/>
  <c r="KQ204" i="69"/>
  <c r="KP204" i="69"/>
  <c r="KO204" i="69"/>
  <c r="KN204" i="69"/>
  <c r="LS203" i="69"/>
  <c r="LR203" i="69"/>
  <c r="LQ203" i="69"/>
  <c r="LP203" i="69"/>
  <c r="LO203" i="69"/>
  <c r="LN203" i="69"/>
  <c r="LM203" i="69"/>
  <c r="LL203" i="69"/>
  <c r="LK203" i="69"/>
  <c r="LJ203" i="69"/>
  <c r="LI203" i="69"/>
  <c r="LH203" i="69"/>
  <c r="LG203" i="69"/>
  <c r="LF203" i="69"/>
  <c r="LE203" i="69"/>
  <c r="LD203" i="69"/>
  <c r="LC203" i="69"/>
  <c r="LB203" i="69"/>
  <c r="LA203" i="69"/>
  <c r="KZ203" i="69"/>
  <c r="KY203" i="69"/>
  <c r="KX203" i="69"/>
  <c r="KW203" i="69"/>
  <c r="KV203" i="69"/>
  <c r="KU203" i="69"/>
  <c r="KT203" i="69"/>
  <c r="KS203" i="69"/>
  <c r="KR203" i="69"/>
  <c r="KQ203" i="69"/>
  <c r="KP203" i="69"/>
  <c r="KO203" i="69"/>
  <c r="KN203" i="69"/>
  <c r="LS202" i="69"/>
  <c r="LR202" i="69"/>
  <c r="LQ202" i="69"/>
  <c r="LP202" i="69"/>
  <c r="LO202" i="69"/>
  <c r="LN202" i="69"/>
  <c r="LM202" i="69"/>
  <c r="LL202" i="69"/>
  <c r="LK202" i="69"/>
  <c r="LJ202" i="69"/>
  <c r="LI202" i="69"/>
  <c r="LH202" i="69"/>
  <c r="LG202" i="69"/>
  <c r="LF202" i="69"/>
  <c r="LE202" i="69"/>
  <c r="LD202" i="69"/>
  <c r="LC202" i="69"/>
  <c r="LB202" i="69"/>
  <c r="LA202" i="69"/>
  <c r="KZ202" i="69"/>
  <c r="KY202" i="69"/>
  <c r="KX202" i="69"/>
  <c r="KW202" i="69"/>
  <c r="KV202" i="69"/>
  <c r="KU202" i="69"/>
  <c r="KT202" i="69"/>
  <c r="KS202" i="69"/>
  <c r="KR202" i="69"/>
  <c r="KQ202" i="69"/>
  <c r="KP202" i="69"/>
  <c r="KO202" i="69"/>
  <c r="KN202" i="69"/>
  <c r="LS201" i="69"/>
  <c r="LR201" i="69"/>
  <c r="LQ201" i="69"/>
  <c r="LP201" i="69"/>
  <c r="LO201" i="69"/>
  <c r="LN201" i="69"/>
  <c r="LM201" i="69"/>
  <c r="LL201" i="69"/>
  <c r="LK201" i="69"/>
  <c r="LJ201" i="69"/>
  <c r="LI201" i="69"/>
  <c r="LH201" i="69"/>
  <c r="LG201" i="69"/>
  <c r="LF201" i="69"/>
  <c r="LE201" i="69"/>
  <c r="LD201" i="69"/>
  <c r="LC201" i="69"/>
  <c r="LB201" i="69"/>
  <c r="LA201" i="69"/>
  <c r="KZ201" i="69"/>
  <c r="KY201" i="69"/>
  <c r="KX201" i="69"/>
  <c r="KW201" i="69"/>
  <c r="KV201" i="69"/>
  <c r="KU201" i="69"/>
  <c r="KT201" i="69"/>
  <c r="KS201" i="69"/>
  <c r="KR201" i="69"/>
  <c r="KQ201" i="69"/>
  <c r="KP201" i="69"/>
  <c r="KO201" i="69"/>
  <c r="KN201" i="69"/>
  <c r="LS200" i="69"/>
  <c r="LR200" i="69"/>
  <c r="LQ200" i="69"/>
  <c r="LP200" i="69"/>
  <c r="LO200" i="69"/>
  <c r="LN200" i="69"/>
  <c r="LM200" i="69"/>
  <c r="LL200" i="69"/>
  <c r="LK200" i="69"/>
  <c r="LJ200" i="69"/>
  <c r="LI200" i="69"/>
  <c r="LH200" i="69"/>
  <c r="LG200" i="69"/>
  <c r="LF200" i="69"/>
  <c r="LE200" i="69"/>
  <c r="LD200" i="69"/>
  <c r="LC200" i="69"/>
  <c r="LB200" i="69"/>
  <c r="LA200" i="69"/>
  <c r="KZ200" i="69"/>
  <c r="KY200" i="69"/>
  <c r="KX200" i="69"/>
  <c r="KW200" i="69"/>
  <c r="KV200" i="69"/>
  <c r="KU200" i="69"/>
  <c r="KT200" i="69"/>
  <c r="KS200" i="69"/>
  <c r="KR200" i="69"/>
  <c r="KQ200" i="69"/>
  <c r="KP200" i="69"/>
  <c r="KO200" i="69"/>
  <c r="KN200" i="69"/>
  <c r="LS199" i="69"/>
  <c r="LR199" i="69"/>
  <c r="LQ199" i="69"/>
  <c r="LP199" i="69"/>
  <c r="LO199" i="69"/>
  <c r="LN199" i="69"/>
  <c r="LM199" i="69"/>
  <c r="LL199" i="69"/>
  <c r="LK199" i="69"/>
  <c r="LJ199" i="69"/>
  <c r="LI199" i="69"/>
  <c r="LH199" i="69"/>
  <c r="LG199" i="69"/>
  <c r="LF199" i="69"/>
  <c r="LE199" i="69"/>
  <c r="LD199" i="69"/>
  <c r="LC199" i="69"/>
  <c r="LB199" i="69"/>
  <c r="LA199" i="69"/>
  <c r="KZ199" i="69"/>
  <c r="KY199" i="69"/>
  <c r="KX199" i="69"/>
  <c r="KW199" i="69"/>
  <c r="KV199" i="69"/>
  <c r="KU199" i="69"/>
  <c r="KT199" i="69"/>
  <c r="KS199" i="69"/>
  <c r="KR199" i="69"/>
  <c r="KQ199" i="69"/>
  <c r="KP199" i="69"/>
  <c r="KO199" i="69"/>
  <c r="KN199" i="69"/>
  <c r="LS198" i="69"/>
  <c r="LR198" i="69"/>
  <c r="LQ198" i="69"/>
  <c r="LP198" i="69"/>
  <c r="LO198" i="69"/>
  <c r="LN198" i="69"/>
  <c r="LM198" i="69"/>
  <c r="LL198" i="69"/>
  <c r="LK198" i="69"/>
  <c r="LJ198" i="69"/>
  <c r="LI198" i="69"/>
  <c r="LH198" i="69"/>
  <c r="LG198" i="69"/>
  <c r="LF198" i="69"/>
  <c r="LE198" i="69"/>
  <c r="LD198" i="69"/>
  <c r="LC198" i="69"/>
  <c r="LB198" i="69"/>
  <c r="LA198" i="69"/>
  <c r="KZ198" i="69"/>
  <c r="KY198" i="69"/>
  <c r="KX198" i="69"/>
  <c r="KW198" i="69"/>
  <c r="KV198" i="69"/>
  <c r="KU198" i="69"/>
  <c r="KT198" i="69"/>
  <c r="KS198" i="69"/>
  <c r="KR198" i="69"/>
  <c r="KQ198" i="69"/>
  <c r="KP198" i="69"/>
  <c r="KO198" i="69"/>
  <c r="KN198" i="69"/>
  <c r="LS197" i="69"/>
  <c r="LR197" i="69"/>
  <c r="LQ197" i="69"/>
  <c r="LP197" i="69"/>
  <c r="LO197" i="69"/>
  <c r="LN197" i="69"/>
  <c r="LM197" i="69"/>
  <c r="LL197" i="69"/>
  <c r="LK197" i="69"/>
  <c r="LJ197" i="69"/>
  <c r="LI197" i="69"/>
  <c r="LH197" i="69"/>
  <c r="LG197" i="69"/>
  <c r="LF197" i="69"/>
  <c r="LE197" i="69"/>
  <c r="LD197" i="69"/>
  <c r="LC197" i="69"/>
  <c r="LB197" i="69"/>
  <c r="LA197" i="69"/>
  <c r="KZ197" i="69"/>
  <c r="KY197" i="69"/>
  <c r="KX197" i="69"/>
  <c r="KW197" i="69"/>
  <c r="KV197" i="69"/>
  <c r="KU197" i="69"/>
  <c r="KT197" i="69"/>
  <c r="KS197" i="69"/>
  <c r="KR197" i="69"/>
  <c r="KQ197" i="69"/>
  <c r="KP197" i="69"/>
  <c r="KO197" i="69"/>
  <c r="KN197" i="69"/>
  <c r="LS196" i="69"/>
  <c r="LR196" i="69"/>
  <c r="LQ196" i="69"/>
  <c r="LP196" i="69"/>
  <c r="LO196" i="69"/>
  <c r="LN196" i="69"/>
  <c r="LM196" i="69"/>
  <c r="LL196" i="69"/>
  <c r="LK196" i="69"/>
  <c r="LJ196" i="69"/>
  <c r="LI196" i="69"/>
  <c r="LH196" i="69"/>
  <c r="LG196" i="69"/>
  <c r="LF196" i="69"/>
  <c r="LE196" i="69"/>
  <c r="LD196" i="69"/>
  <c r="LC196" i="69"/>
  <c r="LB196" i="69"/>
  <c r="LA196" i="69"/>
  <c r="KZ196" i="69"/>
  <c r="KY196" i="69"/>
  <c r="KX196" i="69"/>
  <c r="KW196" i="69"/>
  <c r="KV196" i="69"/>
  <c r="KU196" i="69"/>
  <c r="KT196" i="69"/>
  <c r="KS196" i="69"/>
  <c r="KR196" i="69"/>
  <c r="KQ196" i="69"/>
  <c r="KP196" i="69"/>
  <c r="KO196" i="69"/>
  <c r="KN196" i="69"/>
  <c r="LS195" i="69"/>
  <c r="LR195" i="69"/>
  <c r="LQ195" i="69"/>
  <c r="LP195" i="69"/>
  <c r="LO195" i="69"/>
  <c r="LN195" i="69"/>
  <c r="LM195" i="69"/>
  <c r="LL195" i="69"/>
  <c r="LK195" i="69"/>
  <c r="LJ195" i="69"/>
  <c r="LI195" i="69"/>
  <c r="LH195" i="69"/>
  <c r="LG195" i="69"/>
  <c r="LF195" i="69"/>
  <c r="LE195" i="69"/>
  <c r="LD195" i="69"/>
  <c r="LC195" i="69"/>
  <c r="LB195" i="69"/>
  <c r="LA195" i="69"/>
  <c r="KZ195" i="69"/>
  <c r="KY195" i="69"/>
  <c r="KX195" i="69"/>
  <c r="KW195" i="69"/>
  <c r="KV195" i="69"/>
  <c r="KU195" i="69"/>
  <c r="KT195" i="69"/>
  <c r="KS195" i="69"/>
  <c r="KR195" i="69"/>
  <c r="KQ195" i="69"/>
  <c r="KP195" i="69"/>
  <c r="KO195" i="69"/>
  <c r="KN195" i="69"/>
  <c r="LS194" i="69"/>
  <c r="LR194" i="69"/>
  <c r="LQ194" i="69"/>
  <c r="LP194" i="69"/>
  <c r="LO194" i="69"/>
  <c r="LN194" i="69"/>
  <c r="LM194" i="69"/>
  <c r="LL194" i="69"/>
  <c r="LK194" i="69"/>
  <c r="LJ194" i="69"/>
  <c r="LI194" i="69"/>
  <c r="LH194" i="69"/>
  <c r="LG194" i="69"/>
  <c r="LF194" i="69"/>
  <c r="LE194" i="69"/>
  <c r="LD194" i="69"/>
  <c r="LC194" i="69"/>
  <c r="LB194" i="69"/>
  <c r="LA194" i="69"/>
  <c r="KZ194" i="69"/>
  <c r="KY194" i="69"/>
  <c r="KX194" i="69"/>
  <c r="KW194" i="69"/>
  <c r="KV194" i="69"/>
  <c r="KU194" i="69"/>
  <c r="KT194" i="69"/>
  <c r="KS194" i="69"/>
  <c r="KR194" i="69"/>
  <c r="KQ194" i="69"/>
  <c r="KP194" i="69"/>
  <c r="KO194" i="69"/>
  <c r="KN194" i="69"/>
  <c r="LS193" i="69"/>
  <c r="LR193" i="69"/>
  <c r="LQ193" i="69"/>
  <c r="LP193" i="69"/>
  <c r="LO193" i="69"/>
  <c r="LN193" i="69"/>
  <c r="LM193" i="69"/>
  <c r="LL193" i="69"/>
  <c r="LK193" i="69"/>
  <c r="LJ193" i="69"/>
  <c r="LI193" i="69"/>
  <c r="LH193" i="69"/>
  <c r="LG193" i="69"/>
  <c r="LF193" i="69"/>
  <c r="LE193" i="69"/>
  <c r="LD193" i="69"/>
  <c r="LC193" i="69"/>
  <c r="LB193" i="69"/>
  <c r="LA193" i="69"/>
  <c r="KZ193" i="69"/>
  <c r="KY193" i="69"/>
  <c r="KX193" i="69"/>
  <c r="KW193" i="69"/>
  <c r="KV193" i="69"/>
  <c r="KU193" i="69"/>
  <c r="KT193" i="69"/>
  <c r="KS193" i="69"/>
  <c r="KR193" i="69"/>
  <c r="KQ193" i="69"/>
  <c r="KP193" i="69"/>
  <c r="KO193" i="69"/>
  <c r="KN193" i="69"/>
  <c r="LS192" i="69"/>
  <c r="LR192" i="69"/>
  <c r="LQ192" i="69"/>
  <c r="LP192" i="69"/>
  <c r="LO192" i="69"/>
  <c r="LN192" i="69"/>
  <c r="LM192" i="69"/>
  <c r="LL192" i="69"/>
  <c r="LK192" i="69"/>
  <c r="LJ192" i="69"/>
  <c r="LI192" i="69"/>
  <c r="LH192" i="69"/>
  <c r="LG192" i="69"/>
  <c r="LF192" i="69"/>
  <c r="LE192" i="69"/>
  <c r="LD192" i="69"/>
  <c r="LC192" i="69"/>
  <c r="LB192" i="69"/>
  <c r="LA192" i="69"/>
  <c r="KZ192" i="69"/>
  <c r="KY192" i="69"/>
  <c r="KX192" i="69"/>
  <c r="KW192" i="69"/>
  <c r="KV192" i="69"/>
  <c r="KU192" i="69"/>
  <c r="KT192" i="69"/>
  <c r="KS192" i="69"/>
  <c r="KR192" i="69"/>
  <c r="KQ192" i="69"/>
  <c r="KP192" i="69"/>
  <c r="KO192" i="69"/>
  <c r="KN192" i="69"/>
  <c r="LS191" i="69"/>
  <c r="LR191" i="69"/>
  <c r="LQ191" i="69"/>
  <c r="LP191" i="69"/>
  <c r="LO191" i="69"/>
  <c r="LN191" i="69"/>
  <c r="LM191" i="69"/>
  <c r="LL191" i="69"/>
  <c r="LK191" i="69"/>
  <c r="LJ191" i="69"/>
  <c r="LI191" i="69"/>
  <c r="LH191" i="69"/>
  <c r="LG191" i="69"/>
  <c r="LF191" i="69"/>
  <c r="LE191" i="69"/>
  <c r="LD191" i="69"/>
  <c r="LC191" i="69"/>
  <c r="LB191" i="69"/>
  <c r="LA191" i="69"/>
  <c r="KZ191" i="69"/>
  <c r="KY191" i="69"/>
  <c r="KX191" i="69"/>
  <c r="KW191" i="69"/>
  <c r="KV191" i="69"/>
  <c r="KU191" i="69"/>
  <c r="KT191" i="69"/>
  <c r="KS191" i="69"/>
  <c r="KR191" i="69"/>
  <c r="KQ191" i="69"/>
  <c r="KP191" i="69"/>
  <c r="KO191" i="69"/>
  <c r="KN191" i="69"/>
  <c r="LS190" i="69"/>
  <c r="LR190" i="69"/>
  <c r="LQ190" i="69"/>
  <c r="LP190" i="69"/>
  <c r="LO190" i="69"/>
  <c r="LN190" i="69"/>
  <c r="LM190" i="69"/>
  <c r="LL190" i="69"/>
  <c r="LK190" i="69"/>
  <c r="LJ190" i="69"/>
  <c r="LI190" i="69"/>
  <c r="LH190" i="69"/>
  <c r="LG190" i="69"/>
  <c r="LF190" i="69"/>
  <c r="LE190" i="69"/>
  <c r="LD190" i="69"/>
  <c r="LC190" i="69"/>
  <c r="LB190" i="69"/>
  <c r="LA190" i="69"/>
  <c r="KZ190" i="69"/>
  <c r="KY190" i="69"/>
  <c r="KX190" i="69"/>
  <c r="KW190" i="69"/>
  <c r="KV190" i="69"/>
  <c r="KU190" i="69"/>
  <c r="KT190" i="69"/>
  <c r="KS190" i="69"/>
  <c r="KR190" i="69"/>
  <c r="KQ190" i="69"/>
  <c r="KP190" i="69"/>
  <c r="KO190" i="69"/>
  <c r="KN190" i="69"/>
  <c r="LS189" i="69"/>
  <c r="LR189" i="69"/>
  <c r="LQ189" i="69"/>
  <c r="LP189" i="69"/>
  <c r="LO189" i="69"/>
  <c r="LN189" i="69"/>
  <c r="LM189" i="69"/>
  <c r="LL189" i="69"/>
  <c r="LK189" i="69"/>
  <c r="LJ189" i="69"/>
  <c r="LI189" i="69"/>
  <c r="LH189" i="69"/>
  <c r="LG189" i="69"/>
  <c r="LF189" i="69"/>
  <c r="LE189" i="69"/>
  <c r="LD189" i="69"/>
  <c r="LC189" i="69"/>
  <c r="LB189" i="69"/>
  <c r="LA189" i="69"/>
  <c r="KZ189" i="69"/>
  <c r="KY189" i="69"/>
  <c r="KX189" i="69"/>
  <c r="KW189" i="69"/>
  <c r="KV189" i="69"/>
  <c r="KU189" i="69"/>
  <c r="KT189" i="69"/>
  <c r="KS189" i="69"/>
  <c r="KR189" i="69"/>
  <c r="KQ189" i="69"/>
  <c r="KP189" i="69"/>
  <c r="KO189" i="69"/>
  <c r="KN189" i="69"/>
  <c r="LS188" i="69"/>
  <c r="LR188" i="69"/>
  <c r="LQ188" i="69"/>
  <c r="LP188" i="69"/>
  <c r="LO188" i="69"/>
  <c r="LN188" i="69"/>
  <c r="LM188" i="69"/>
  <c r="LL188" i="69"/>
  <c r="LK188" i="69"/>
  <c r="LJ188" i="69"/>
  <c r="LI188" i="69"/>
  <c r="LH188" i="69"/>
  <c r="LG188" i="69"/>
  <c r="LF188" i="69"/>
  <c r="LE188" i="69"/>
  <c r="LD188" i="69"/>
  <c r="LC188" i="69"/>
  <c r="LB188" i="69"/>
  <c r="LA188" i="69"/>
  <c r="KZ188" i="69"/>
  <c r="KY188" i="69"/>
  <c r="KX188" i="69"/>
  <c r="KW188" i="69"/>
  <c r="KV188" i="69"/>
  <c r="KU188" i="69"/>
  <c r="KT188" i="69"/>
  <c r="KS188" i="69"/>
  <c r="KR188" i="69"/>
  <c r="KQ188" i="69"/>
  <c r="KP188" i="69"/>
  <c r="KO188" i="69"/>
  <c r="KN188" i="69"/>
  <c r="LS187" i="69"/>
  <c r="LR187" i="69"/>
  <c r="LQ187" i="69"/>
  <c r="LP187" i="69"/>
  <c r="LO187" i="69"/>
  <c r="LN187" i="69"/>
  <c r="LM187" i="69"/>
  <c r="LL187" i="69"/>
  <c r="LK187" i="69"/>
  <c r="LJ187" i="69"/>
  <c r="LI187" i="69"/>
  <c r="LH187" i="69"/>
  <c r="LG187" i="69"/>
  <c r="LF187" i="69"/>
  <c r="LE187" i="69"/>
  <c r="LD187" i="69"/>
  <c r="LC187" i="69"/>
  <c r="LB187" i="69"/>
  <c r="LA187" i="69"/>
  <c r="KZ187" i="69"/>
  <c r="KY187" i="69"/>
  <c r="KX187" i="69"/>
  <c r="KW187" i="69"/>
  <c r="KV187" i="69"/>
  <c r="KU187" i="69"/>
  <c r="KT187" i="69"/>
  <c r="KS187" i="69"/>
  <c r="KR187" i="69"/>
  <c r="KQ187" i="69"/>
  <c r="KP187" i="69"/>
  <c r="KO187" i="69"/>
  <c r="KN187" i="69"/>
  <c r="LS186" i="69"/>
  <c r="LR186" i="69"/>
  <c r="LQ186" i="69"/>
  <c r="LP186" i="69"/>
  <c r="LO186" i="69"/>
  <c r="LN186" i="69"/>
  <c r="LM186" i="69"/>
  <c r="LL186" i="69"/>
  <c r="LK186" i="69"/>
  <c r="LJ186" i="69"/>
  <c r="LI186" i="69"/>
  <c r="LH186" i="69"/>
  <c r="LG186" i="69"/>
  <c r="LF186" i="69"/>
  <c r="LE186" i="69"/>
  <c r="LD186" i="69"/>
  <c r="LC186" i="69"/>
  <c r="LB186" i="69"/>
  <c r="LA186" i="69"/>
  <c r="KZ186" i="69"/>
  <c r="KY186" i="69"/>
  <c r="KX186" i="69"/>
  <c r="KW186" i="69"/>
  <c r="KV186" i="69"/>
  <c r="KU186" i="69"/>
  <c r="KT186" i="69"/>
  <c r="KS186" i="69"/>
  <c r="KR186" i="69"/>
  <c r="KQ186" i="69"/>
  <c r="KP186" i="69"/>
  <c r="KO186" i="69"/>
  <c r="KN186" i="69"/>
  <c r="LS185" i="69"/>
  <c r="LR185" i="69"/>
  <c r="LQ185" i="69"/>
  <c r="LP185" i="69"/>
  <c r="LO185" i="69"/>
  <c r="LN185" i="69"/>
  <c r="LM185" i="69"/>
  <c r="LL185" i="69"/>
  <c r="LK185" i="69"/>
  <c r="LJ185" i="69"/>
  <c r="LI185" i="69"/>
  <c r="LH185" i="69"/>
  <c r="LG185" i="69"/>
  <c r="LF185" i="69"/>
  <c r="LE185" i="69"/>
  <c r="LD185" i="69"/>
  <c r="LC185" i="69"/>
  <c r="LB185" i="69"/>
  <c r="LA185" i="69"/>
  <c r="KZ185" i="69"/>
  <c r="KY185" i="69"/>
  <c r="KX185" i="69"/>
  <c r="KW185" i="69"/>
  <c r="KV185" i="69"/>
  <c r="KU185" i="69"/>
  <c r="KT185" i="69"/>
  <c r="KS185" i="69"/>
  <c r="KR185" i="69"/>
  <c r="KQ185" i="69"/>
  <c r="KP185" i="69"/>
  <c r="KO185" i="69"/>
  <c r="KN185" i="69"/>
  <c r="LS184" i="69"/>
  <c r="LR184" i="69"/>
  <c r="LQ184" i="69"/>
  <c r="LP184" i="69"/>
  <c r="LO184" i="69"/>
  <c r="LN184" i="69"/>
  <c r="LM184" i="69"/>
  <c r="LL184" i="69"/>
  <c r="LK184" i="69"/>
  <c r="LJ184" i="69"/>
  <c r="LI184" i="69"/>
  <c r="LH184" i="69"/>
  <c r="LG184" i="69"/>
  <c r="LF184" i="69"/>
  <c r="LE184" i="69"/>
  <c r="LD184" i="69"/>
  <c r="LC184" i="69"/>
  <c r="LB184" i="69"/>
  <c r="LA184" i="69"/>
  <c r="KZ184" i="69"/>
  <c r="KY184" i="69"/>
  <c r="KX184" i="69"/>
  <c r="KW184" i="69"/>
  <c r="KV184" i="69"/>
  <c r="KU184" i="69"/>
  <c r="KT184" i="69"/>
  <c r="KS184" i="69"/>
  <c r="KR184" i="69"/>
  <c r="KQ184" i="69"/>
  <c r="KP184" i="69"/>
  <c r="KO184" i="69"/>
  <c r="KN184" i="69"/>
  <c r="LS183" i="69"/>
  <c r="LR183" i="69"/>
  <c r="LQ183" i="69"/>
  <c r="LP183" i="69"/>
  <c r="LO183" i="69"/>
  <c r="LN183" i="69"/>
  <c r="LM183" i="69"/>
  <c r="LL183" i="69"/>
  <c r="LK183" i="69"/>
  <c r="LJ183" i="69"/>
  <c r="LI183" i="69"/>
  <c r="LH183" i="69"/>
  <c r="LG183" i="69"/>
  <c r="LF183" i="69"/>
  <c r="LE183" i="69"/>
  <c r="LD183" i="69"/>
  <c r="LC183" i="69"/>
  <c r="LB183" i="69"/>
  <c r="LA183" i="69"/>
  <c r="KZ183" i="69"/>
  <c r="KY183" i="69"/>
  <c r="KX183" i="69"/>
  <c r="KW183" i="69"/>
  <c r="KV183" i="69"/>
  <c r="KU183" i="69"/>
  <c r="KT183" i="69"/>
  <c r="KS183" i="69"/>
  <c r="KR183" i="69"/>
  <c r="KQ183" i="69"/>
  <c r="KP183" i="69"/>
  <c r="KO183" i="69"/>
  <c r="KN183" i="69"/>
  <c r="LS182" i="69"/>
  <c r="LR182" i="69"/>
  <c r="LQ182" i="69"/>
  <c r="LP182" i="69"/>
  <c r="LO182" i="69"/>
  <c r="LN182" i="69"/>
  <c r="LM182" i="69"/>
  <c r="LL182" i="69"/>
  <c r="LK182" i="69"/>
  <c r="LJ182" i="69"/>
  <c r="LI182" i="69"/>
  <c r="LH182" i="69"/>
  <c r="LG182" i="69"/>
  <c r="LF182" i="69"/>
  <c r="LE182" i="69"/>
  <c r="LD182" i="69"/>
  <c r="LC182" i="69"/>
  <c r="LB182" i="69"/>
  <c r="LA182" i="69"/>
  <c r="KZ182" i="69"/>
  <c r="KY182" i="69"/>
  <c r="KX182" i="69"/>
  <c r="KW182" i="69"/>
  <c r="KV182" i="69"/>
  <c r="KU182" i="69"/>
  <c r="KT182" i="69"/>
  <c r="KS182" i="69"/>
  <c r="KR182" i="69"/>
  <c r="KQ182" i="69"/>
  <c r="KP182" i="69"/>
  <c r="KO182" i="69"/>
  <c r="KN182" i="69"/>
  <c r="LS181" i="69"/>
  <c r="LR181" i="69"/>
  <c r="LQ181" i="69"/>
  <c r="LP181" i="69"/>
  <c r="LO181" i="69"/>
  <c r="LN181" i="69"/>
  <c r="LM181" i="69"/>
  <c r="LL181" i="69"/>
  <c r="LK181" i="69"/>
  <c r="LJ181" i="69"/>
  <c r="LI181" i="69"/>
  <c r="LH181" i="69"/>
  <c r="LG181" i="69"/>
  <c r="LF181" i="69"/>
  <c r="LE181" i="69"/>
  <c r="LD181" i="69"/>
  <c r="LC181" i="69"/>
  <c r="LB181" i="69"/>
  <c r="LA181" i="69"/>
  <c r="KZ181" i="69"/>
  <c r="KY181" i="69"/>
  <c r="KX181" i="69"/>
  <c r="KW181" i="69"/>
  <c r="KV181" i="69"/>
  <c r="KU181" i="69"/>
  <c r="KT181" i="69"/>
  <c r="KS181" i="69"/>
  <c r="KR181" i="69"/>
  <c r="KQ181" i="69"/>
  <c r="KP181" i="69"/>
  <c r="KO181" i="69"/>
  <c r="KN181" i="69"/>
  <c r="LS180" i="69"/>
  <c r="LR180" i="69"/>
  <c r="LQ180" i="69"/>
  <c r="LP180" i="69"/>
  <c r="LO180" i="69"/>
  <c r="LN180" i="69"/>
  <c r="LM180" i="69"/>
  <c r="LL180" i="69"/>
  <c r="LK180" i="69"/>
  <c r="LJ180" i="69"/>
  <c r="LI180" i="69"/>
  <c r="LH180" i="69"/>
  <c r="LG180" i="69"/>
  <c r="LF180" i="69"/>
  <c r="LE180" i="69"/>
  <c r="LD180" i="69"/>
  <c r="LC180" i="69"/>
  <c r="LB180" i="69"/>
  <c r="LA180" i="69"/>
  <c r="KZ180" i="69"/>
  <c r="KY180" i="69"/>
  <c r="KX180" i="69"/>
  <c r="KW180" i="69"/>
  <c r="KV180" i="69"/>
  <c r="KU180" i="69"/>
  <c r="KT180" i="69"/>
  <c r="KS180" i="69"/>
  <c r="KR180" i="69"/>
  <c r="KQ180" i="69"/>
  <c r="KP180" i="69"/>
  <c r="KO180" i="69"/>
  <c r="KN180" i="69"/>
  <c r="LS179" i="69"/>
  <c r="LR179" i="69"/>
  <c r="LQ179" i="69"/>
  <c r="LP179" i="69"/>
  <c r="LO179" i="69"/>
  <c r="LN179" i="69"/>
  <c r="LM179" i="69"/>
  <c r="LL179" i="69"/>
  <c r="LK179" i="69"/>
  <c r="LJ179" i="69"/>
  <c r="LI179" i="69"/>
  <c r="LH179" i="69"/>
  <c r="LG179" i="69"/>
  <c r="LF179" i="69"/>
  <c r="LE179" i="69"/>
  <c r="LD179" i="69"/>
  <c r="LC179" i="69"/>
  <c r="LB179" i="69"/>
  <c r="LA179" i="69"/>
  <c r="KZ179" i="69"/>
  <c r="KY179" i="69"/>
  <c r="KX179" i="69"/>
  <c r="KW179" i="69"/>
  <c r="KV179" i="69"/>
  <c r="KU179" i="69"/>
  <c r="KT179" i="69"/>
  <c r="KS179" i="69"/>
  <c r="KR179" i="69"/>
  <c r="KQ179" i="69"/>
  <c r="KP179" i="69"/>
  <c r="KO179" i="69"/>
  <c r="KN179" i="69"/>
  <c r="LS178" i="69"/>
  <c r="LR178" i="69"/>
  <c r="LQ178" i="69"/>
  <c r="LP178" i="69"/>
  <c r="LO178" i="69"/>
  <c r="LN178" i="69"/>
  <c r="LM178" i="69"/>
  <c r="LL178" i="69"/>
  <c r="LK178" i="69"/>
  <c r="LJ178" i="69"/>
  <c r="LI178" i="69"/>
  <c r="LH178" i="69"/>
  <c r="LG178" i="69"/>
  <c r="LF178" i="69"/>
  <c r="LE178" i="69"/>
  <c r="LD178" i="69"/>
  <c r="LC178" i="69"/>
  <c r="LB178" i="69"/>
  <c r="LA178" i="69"/>
  <c r="KZ178" i="69"/>
  <c r="KY178" i="69"/>
  <c r="KX178" i="69"/>
  <c r="KW178" i="69"/>
  <c r="KV178" i="69"/>
  <c r="KU178" i="69"/>
  <c r="KT178" i="69"/>
  <c r="KS178" i="69"/>
  <c r="KR178" i="69"/>
  <c r="KQ178" i="69"/>
  <c r="KP178" i="69"/>
  <c r="KO178" i="69"/>
  <c r="KN178" i="69"/>
  <c r="LS177" i="69"/>
  <c r="LR177" i="69"/>
  <c r="LQ177" i="69"/>
  <c r="LP177" i="69"/>
  <c r="LO177" i="69"/>
  <c r="LN177" i="69"/>
  <c r="LM177" i="69"/>
  <c r="LL177" i="69"/>
  <c r="LK177" i="69"/>
  <c r="LJ177" i="69"/>
  <c r="LI177" i="69"/>
  <c r="LH177" i="69"/>
  <c r="LG177" i="69"/>
  <c r="LF177" i="69"/>
  <c r="LE177" i="69"/>
  <c r="LD177" i="69"/>
  <c r="LC177" i="69"/>
  <c r="LB177" i="69"/>
  <c r="LA177" i="69"/>
  <c r="KZ177" i="69"/>
  <c r="KY177" i="69"/>
  <c r="KX177" i="69"/>
  <c r="KW177" i="69"/>
  <c r="KV177" i="69"/>
  <c r="KU177" i="69"/>
  <c r="KT177" i="69"/>
  <c r="KS177" i="69"/>
  <c r="KR177" i="69"/>
  <c r="KQ177" i="69"/>
  <c r="KP177" i="69"/>
  <c r="KO177" i="69"/>
  <c r="KN177" i="69"/>
  <c r="LS176" i="69"/>
  <c r="LR176" i="69"/>
  <c r="LQ176" i="69"/>
  <c r="LP176" i="69"/>
  <c r="LO176" i="69"/>
  <c r="LN176" i="69"/>
  <c r="LM176" i="69"/>
  <c r="LL176" i="69"/>
  <c r="LK176" i="69"/>
  <c r="LJ176" i="69"/>
  <c r="LI176" i="69"/>
  <c r="LH176" i="69"/>
  <c r="LG176" i="69"/>
  <c r="LF176" i="69"/>
  <c r="LE176" i="69"/>
  <c r="LD176" i="69"/>
  <c r="LC176" i="69"/>
  <c r="LB176" i="69"/>
  <c r="LA176" i="69"/>
  <c r="KZ176" i="69"/>
  <c r="KY176" i="69"/>
  <c r="KX176" i="69"/>
  <c r="KW176" i="69"/>
  <c r="KV176" i="69"/>
  <c r="KU176" i="69"/>
  <c r="KT176" i="69"/>
  <c r="KS176" i="69"/>
  <c r="KR176" i="69"/>
  <c r="KQ176" i="69"/>
  <c r="KP176" i="69"/>
  <c r="KO176" i="69"/>
  <c r="KN176" i="69"/>
  <c r="LS175" i="69"/>
  <c r="LR175" i="69"/>
  <c r="LQ175" i="69"/>
  <c r="LP175" i="69"/>
  <c r="LO175" i="69"/>
  <c r="LN175" i="69"/>
  <c r="LM175" i="69"/>
  <c r="LL175" i="69"/>
  <c r="LK175" i="69"/>
  <c r="LJ175" i="69"/>
  <c r="LI175" i="69"/>
  <c r="LH175" i="69"/>
  <c r="LG175" i="69"/>
  <c r="LF175" i="69"/>
  <c r="LE175" i="69"/>
  <c r="LD175" i="69"/>
  <c r="LC175" i="69"/>
  <c r="LB175" i="69"/>
  <c r="LA175" i="69"/>
  <c r="KZ175" i="69"/>
  <c r="KY175" i="69"/>
  <c r="KX175" i="69"/>
  <c r="KW175" i="69"/>
  <c r="KV175" i="69"/>
  <c r="KU175" i="69"/>
  <c r="KT175" i="69"/>
  <c r="KS175" i="69"/>
  <c r="KR175" i="69"/>
  <c r="KQ175" i="69"/>
  <c r="KP175" i="69"/>
  <c r="KO175" i="69"/>
  <c r="KN175" i="69"/>
  <c r="LS174" i="69"/>
  <c r="LR174" i="69"/>
  <c r="LQ174" i="69"/>
  <c r="LP174" i="69"/>
  <c r="LO174" i="69"/>
  <c r="LN174" i="69"/>
  <c r="LM174" i="69"/>
  <c r="LL174" i="69"/>
  <c r="LK174" i="69"/>
  <c r="LJ174" i="69"/>
  <c r="LI174" i="69"/>
  <c r="LH174" i="69"/>
  <c r="LG174" i="69"/>
  <c r="LF174" i="69"/>
  <c r="LE174" i="69"/>
  <c r="LD174" i="69"/>
  <c r="LC174" i="69"/>
  <c r="LB174" i="69"/>
  <c r="LA174" i="69"/>
  <c r="KZ174" i="69"/>
  <c r="KY174" i="69"/>
  <c r="KX174" i="69"/>
  <c r="KW174" i="69"/>
  <c r="KV174" i="69"/>
  <c r="KU174" i="69"/>
  <c r="KT174" i="69"/>
  <c r="KS174" i="69"/>
  <c r="KR174" i="69"/>
  <c r="KQ174" i="69"/>
  <c r="KP174" i="69"/>
  <c r="KO174" i="69"/>
  <c r="KN174" i="69"/>
  <c r="LS173" i="69"/>
  <c r="LR173" i="69"/>
  <c r="LQ173" i="69"/>
  <c r="LP173" i="69"/>
  <c r="LO173" i="69"/>
  <c r="LN173" i="69"/>
  <c r="LM173" i="69"/>
  <c r="LL173" i="69"/>
  <c r="LK173" i="69"/>
  <c r="LJ173" i="69"/>
  <c r="LI173" i="69"/>
  <c r="LH173" i="69"/>
  <c r="LG173" i="69"/>
  <c r="LF173" i="69"/>
  <c r="LE173" i="69"/>
  <c r="LD173" i="69"/>
  <c r="LC173" i="69"/>
  <c r="LB173" i="69"/>
  <c r="LA173" i="69"/>
  <c r="KZ173" i="69"/>
  <c r="KY173" i="69"/>
  <c r="KX173" i="69"/>
  <c r="KW173" i="69"/>
  <c r="KV173" i="69"/>
  <c r="KU173" i="69"/>
  <c r="KT173" i="69"/>
  <c r="KS173" i="69"/>
  <c r="KR173" i="69"/>
  <c r="KQ173" i="69"/>
  <c r="KP173" i="69"/>
  <c r="KO173" i="69"/>
  <c r="KN173" i="69"/>
  <c r="LS172" i="69"/>
  <c r="LR172" i="69"/>
  <c r="LQ172" i="69"/>
  <c r="LP172" i="69"/>
  <c r="LO172" i="69"/>
  <c r="LN172" i="69"/>
  <c r="LM172" i="69"/>
  <c r="LL172" i="69"/>
  <c r="LK172" i="69"/>
  <c r="LJ172" i="69"/>
  <c r="LI172" i="69"/>
  <c r="LH172" i="69"/>
  <c r="LG172" i="69"/>
  <c r="LF172" i="69"/>
  <c r="LE172" i="69"/>
  <c r="LD172" i="69"/>
  <c r="LC172" i="69"/>
  <c r="LB172" i="69"/>
  <c r="LA172" i="69"/>
  <c r="KZ172" i="69"/>
  <c r="KY172" i="69"/>
  <c r="KX172" i="69"/>
  <c r="KW172" i="69"/>
  <c r="KV172" i="69"/>
  <c r="KU172" i="69"/>
  <c r="KT172" i="69"/>
  <c r="KS172" i="69"/>
  <c r="KR172" i="69"/>
  <c r="KQ172" i="69"/>
  <c r="KP172" i="69"/>
  <c r="KO172" i="69"/>
  <c r="KN172" i="69"/>
  <c r="LS171" i="69"/>
  <c r="LR171" i="69"/>
  <c r="LQ171" i="69"/>
  <c r="LP171" i="69"/>
  <c r="LO171" i="69"/>
  <c r="LN171" i="69"/>
  <c r="LM171" i="69"/>
  <c r="LL171" i="69"/>
  <c r="LK171" i="69"/>
  <c r="LJ171" i="69"/>
  <c r="LI171" i="69"/>
  <c r="LH171" i="69"/>
  <c r="LG171" i="69"/>
  <c r="LF171" i="69"/>
  <c r="LE171" i="69"/>
  <c r="LD171" i="69"/>
  <c r="LC171" i="69"/>
  <c r="LB171" i="69"/>
  <c r="LA171" i="69"/>
  <c r="KZ171" i="69"/>
  <c r="KY171" i="69"/>
  <c r="KX171" i="69"/>
  <c r="KW171" i="69"/>
  <c r="KV171" i="69"/>
  <c r="KU171" i="69"/>
  <c r="KT171" i="69"/>
  <c r="KS171" i="69"/>
  <c r="KR171" i="69"/>
  <c r="KQ171" i="69"/>
  <c r="KP171" i="69"/>
  <c r="KO171" i="69"/>
  <c r="KN171" i="69"/>
  <c r="LS170" i="69"/>
  <c r="LR170" i="69"/>
  <c r="LQ170" i="69"/>
  <c r="LP170" i="69"/>
  <c r="LO170" i="69"/>
  <c r="LN170" i="69"/>
  <c r="LM170" i="69"/>
  <c r="LL170" i="69"/>
  <c r="LK170" i="69"/>
  <c r="LJ170" i="69"/>
  <c r="LI170" i="69"/>
  <c r="LH170" i="69"/>
  <c r="LG170" i="69"/>
  <c r="LF170" i="69"/>
  <c r="LE170" i="69"/>
  <c r="LD170" i="69"/>
  <c r="LC170" i="69"/>
  <c r="LB170" i="69"/>
  <c r="LA170" i="69"/>
  <c r="KZ170" i="69"/>
  <c r="KY170" i="69"/>
  <c r="KX170" i="69"/>
  <c r="KW170" i="69"/>
  <c r="KV170" i="69"/>
  <c r="KU170" i="69"/>
  <c r="KT170" i="69"/>
  <c r="KS170" i="69"/>
  <c r="KR170" i="69"/>
  <c r="KQ170" i="69"/>
  <c r="KP170" i="69"/>
  <c r="KO170" i="69"/>
  <c r="KN170" i="69"/>
  <c r="LS169" i="69"/>
  <c r="LR169" i="69"/>
  <c r="LQ169" i="69"/>
  <c r="LP169" i="69"/>
  <c r="LO169" i="69"/>
  <c r="LN169" i="69"/>
  <c r="LM169" i="69"/>
  <c r="LL169" i="69"/>
  <c r="LK169" i="69"/>
  <c r="LJ169" i="69"/>
  <c r="LI169" i="69"/>
  <c r="LH169" i="69"/>
  <c r="LG169" i="69"/>
  <c r="LF169" i="69"/>
  <c r="LE169" i="69"/>
  <c r="LD169" i="69"/>
  <c r="LC169" i="69"/>
  <c r="LB169" i="69"/>
  <c r="LA169" i="69"/>
  <c r="KZ169" i="69"/>
  <c r="KY169" i="69"/>
  <c r="KX169" i="69"/>
  <c r="KW169" i="69"/>
  <c r="KV169" i="69"/>
  <c r="KU169" i="69"/>
  <c r="KT169" i="69"/>
  <c r="KS169" i="69"/>
  <c r="KR169" i="69"/>
  <c r="KQ169" i="69"/>
  <c r="KP169" i="69"/>
  <c r="KO169" i="69"/>
  <c r="KN169" i="69"/>
  <c r="LS168" i="69"/>
  <c r="LR168" i="69"/>
  <c r="LQ168" i="69"/>
  <c r="LP168" i="69"/>
  <c r="LO168" i="69"/>
  <c r="LN168" i="69"/>
  <c r="LM168" i="69"/>
  <c r="LL168" i="69"/>
  <c r="LK168" i="69"/>
  <c r="LJ168" i="69"/>
  <c r="LI168" i="69"/>
  <c r="LH168" i="69"/>
  <c r="LG168" i="69"/>
  <c r="LF168" i="69"/>
  <c r="LE168" i="69"/>
  <c r="LD168" i="69"/>
  <c r="LC168" i="69"/>
  <c r="LB168" i="69"/>
  <c r="LA168" i="69"/>
  <c r="KZ168" i="69"/>
  <c r="KY168" i="69"/>
  <c r="KX168" i="69"/>
  <c r="KW168" i="69"/>
  <c r="KV168" i="69"/>
  <c r="KU168" i="69"/>
  <c r="KT168" i="69"/>
  <c r="KS168" i="69"/>
  <c r="KR168" i="69"/>
  <c r="KQ168" i="69"/>
  <c r="KP168" i="69"/>
  <c r="KO168" i="69"/>
  <c r="KN168" i="69"/>
  <c r="LS167" i="69"/>
  <c r="LR167" i="69"/>
  <c r="LQ167" i="69"/>
  <c r="LP167" i="69"/>
  <c r="LO167" i="69"/>
  <c r="LN167" i="69"/>
  <c r="LM167" i="69"/>
  <c r="LL167" i="69"/>
  <c r="LK167" i="69"/>
  <c r="LJ167" i="69"/>
  <c r="LI167" i="69"/>
  <c r="LH167" i="69"/>
  <c r="LG167" i="69"/>
  <c r="LF167" i="69"/>
  <c r="LE167" i="69"/>
  <c r="LD167" i="69"/>
  <c r="LC167" i="69"/>
  <c r="LB167" i="69"/>
  <c r="LA167" i="69"/>
  <c r="KZ167" i="69"/>
  <c r="KY167" i="69"/>
  <c r="KX167" i="69"/>
  <c r="KW167" i="69"/>
  <c r="KV167" i="69"/>
  <c r="KU167" i="69"/>
  <c r="KT167" i="69"/>
  <c r="KS167" i="69"/>
  <c r="KR167" i="69"/>
  <c r="KQ167" i="69"/>
  <c r="KP167" i="69"/>
  <c r="KO167" i="69"/>
  <c r="KN167" i="69"/>
  <c r="LS166" i="69"/>
  <c r="LR166" i="69"/>
  <c r="LQ166" i="69"/>
  <c r="LP166" i="69"/>
  <c r="LO166" i="69"/>
  <c r="LN166" i="69"/>
  <c r="LM166" i="69"/>
  <c r="LL166" i="69"/>
  <c r="LK166" i="69"/>
  <c r="LJ166" i="69"/>
  <c r="LI166" i="69"/>
  <c r="LH166" i="69"/>
  <c r="LG166" i="69"/>
  <c r="LF166" i="69"/>
  <c r="LE166" i="69"/>
  <c r="LD166" i="69"/>
  <c r="LC166" i="69"/>
  <c r="LB166" i="69"/>
  <c r="LA166" i="69"/>
  <c r="KZ166" i="69"/>
  <c r="KY166" i="69"/>
  <c r="KX166" i="69"/>
  <c r="KW166" i="69"/>
  <c r="KV166" i="69"/>
  <c r="KU166" i="69"/>
  <c r="KT166" i="69"/>
  <c r="KS166" i="69"/>
  <c r="KR166" i="69"/>
  <c r="KQ166" i="69"/>
  <c r="KP166" i="69"/>
  <c r="KO166" i="69"/>
  <c r="KN166" i="69"/>
  <c r="LS165" i="69"/>
  <c r="LR165" i="69"/>
  <c r="LQ165" i="69"/>
  <c r="LP165" i="69"/>
  <c r="LO165" i="69"/>
  <c r="LN165" i="69"/>
  <c r="LM165" i="69"/>
  <c r="LL165" i="69"/>
  <c r="LK165" i="69"/>
  <c r="LJ165" i="69"/>
  <c r="LI165" i="69"/>
  <c r="LH165" i="69"/>
  <c r="LG165" i="69"/>
  <c r="LF165" i="69"/>
  <c r="LE165" i="69"/>
  <c r="LD165" i="69"/>
  <c r="LC165" i="69"/>
  <c r="LB165" i="69"/>
  <c r="LA165" i="69"/>
  <c r="KZ165" i="69"/>
  <c r="KY165" i="69"/>
  <c r="KX165" i="69"/>
  <c r="KW165" i="69"/>
  <c r="KV165" i="69"/>
  <c r="KU165" i="69"/>
  <c r="KT165" i="69"/>
  <c r="KS165" i="69"/>
  <c r="KR165" i="69"/>
  <c r="KQ165" i="69"/>
  <c r="KP165" i="69"/>
  <c r="KO165" i="69"/>
  <c r="KN165" i="69"/>
  <c r="LS164" i="69"/>
  <c r="LR164" i="69"/>
  <c r="LQ164" i="69"/>
  <c r="LP164" i="69"/>
  <c r="LO164" i="69"/>
  <c r="LN164" i="69"/>
  <c r="LM164" i="69"/>
  <c r="LL164" i="69"/>
  <c r="LK164" i="69"/>
  <c r="LJ164" i="69"/>
  <c r="LI164" i="69"/>
  <c r="LH164" i="69"/>
  <c r="LG164" i="69"/>
  <c r="LF164" i="69"/>
  <c r="LE164" i="69"/>
  <c r="LD164" i="69"/>
  <c r="LC164" i="69"/>
  <c r="LB164" i="69"/>
  <c r="LA164" i="69"/>
  <c r="KZ164" i="69"/>
  <c r="KY164" i="69"/>
  <c r="KX164" i="69"/>
  <c r="KW164" i="69"/>
  <c r="KV164" i="69"/>
  <c r="KU164" i="69"/>
  <c r="KT164" i="69"/>
  <c r="KS164" i="69"/>
  <c r="KR164" i="69"/>
  <c r="KQ164" i="69"/>
  <c r="KP164" i="69"/>
  <c r="KO164" i="69"/>
  <c r="KN164" i="69"/>
  <c r="LS163" i="69"/>
  <c r="LR163" i="69"/>
  <c r="LQ163" i="69"/>
  <c r="LP163" i="69"/>
  <c r="LO163" i="69"/>
  <c r="LN163" i="69"/>
  <c r="LM163" i="69"/>
  <c r="LL163" i="69"/>
  <c r="LK163" i="69"/>
  <c r="LJ163" i="69"/>
  <c r="LI163" i="69"/>
  <c r="LH163" i="69"/>
  <c r="LG163" i="69"/>
  <c r="LF163" i="69"/>
  <c r="LE163" i="69"/>
  <c r="LD163" i="69"/>
  <c r="LC163" i="69"/>
  <c r="LB163" i="69"/>
  <c r="LA163" i="69"/>
  <c r="KZ163" i="69"/>
  <c r="KY163" i="69"/>
  <c r="KX163" i="69"/>
  <c r="KW163" i="69"/>
  <c r="KV163" i="69"/>
  <c r="KU163" i="69"/>
  <c r="KT163" i="69"/>
  <c r="KS163" i="69"/>
  <c r="KR163" i="69"/>
  <c r="KQ163" i="69"/>
  <c r="KP163" i="69"/>
  <c r="KO163" i="69"/>
  <c r="KN163" i="69"/>
  <c r="LS162" i="69"/>
  <c r="LR162" i="69"/>
  <c r="LQ162" i="69"/>
  <c r="LP162" i="69"/>
  <c r="LO162" i="69"/>
  <c r="LN162" i="69"/>
  <c r="LM162" i="69"/>
  <c r="LL162" i="69"/>
  <c r="LK162" i="69"/>
  <c r="LJ162" i="69"/>
  <c r="LI162" i="69"/>
  <c r="LH162" i="69"/>
  <c r="LG162" i="69"/>
  <c r="LF162" i="69"/>
  <c r="LE162" i="69"/>
  <c r="LD162" i="69"/>
  <c r="LC162" i="69"/>
  <c r="LB162" i="69"/>
  <c r="LA162" i="69"/>
  <c r="KZ162" i="69"/>
  <c r="KY162" i="69"/>
  <c r="KX162" i="69"/>
  <c r="KW162" i="69"/>
  <c r="KV162" i="69"/>
  <c r="KU162" i="69"/>
  <c r="KT162" i="69"/>
  <c r="KS162" i="69"/>
  <c r="KR162" i="69"/>
  <c r="KQ162" i="69"/>
  <c r="KP162" i="69"/>
  <c r="KO162" i="69"/>
  <c r="KN162" i="69"/>
  <c r="LS161" i="69"/>
  <c r="LR161" i="69"/>
  <c r="LQ161" i="69"/>
  <c r="LP161" i="69"/>
  <c r="LO161" i="69"/>
  <c r="LN161" i="69"/>
  <c r="LM161" i="69"/>
  <c r="LL161" i="69"/>
  <c r="LK161" i="69"/>
  <c r="LJ161" i="69"/>
  <c r="LI161" i="69"/>
  <c r="LH161" i="69"/>
  <c r="LG161" i="69"/>
  <c r="LF161" i="69"/>
  <c r="LE161" i="69"/>
  <c r="LD161" i="69"/>
  <c r="LC161" i="69"/>
  <c r="LB161" i="69"/>
  <c r="LA161" i="69"/>
  <c r="KZ161" i="69"/>
  <c r="KY161" i="69"/>
  <c r="KX161" i="69"/>
  <c r="KW161" i="69"/>
  <c r="KV161" i="69"/>
  <c r="KU161" i="69"/>
  <c r="KT161" i="69"/>
  <c r="KS161" i="69"/>
  <c r="KR161" i="69"/>
  <c r="KQ161" i="69"/>
  <c r="KP161" i="69"/>
  <c r="KO161" i="69"/>
  <c r="KN161" i="69"/>
  <c r="LS160" i="69"/>
  <c r="LR160" i="69"/>
  <c r="LQ160" i="69"/>
  <c r="LP160" i="69"/>
  <c r="LO160" i="69"/>
  <c r="LN160" i="69"/>
  <c r="LM160" i="69"/>
  <c r="LL160" i="69"/>
  <c r="LK160" i="69"/>
  <c r="LJ160" i="69"/>
  <c r="LI160" i="69"/>
  <c r="LH160" i="69"/>
  <c r="LG160" i="69"/>
  <c r="LF160" i="69"/>
  <c r="LE160" i="69"/>
  <c r="LD160" i="69"/>
  <c r="LC160" i="69"/>
  <c r="LB160" i="69"/>
  <c r="LA160" i="69"/>
  <c r="KZ160" i="69"/>
  <c r="KY160" i="69"/>
  <c r="KX160" i="69"/>
  <c r="KW160" i="69"/>
  <c r="KV160" i="69"/>
  <c r="KU160" i="69"/>
  <c r="KT160" i="69"/>
  <c r="KS160" i="69"/>
  <c r="KR160" i="69"/>
  <c r="KQ160" i="69"/>
  <c r="KP160" i="69"/>
  <c r="KO160" i="69"/>
  <c r="KN160" i="69"/>
  <c r="LS159" i="69"/>
  <c r="LR159" i="69"/>
  <c r="LQ159" i="69"/>
  <c r="LP159" i="69"/>
  <c r="LO159" i="69"/>
  <c r="LN159" i="69"/>
  <c r="LM159" i="69"/>
  <c r="LL159" i="69"/>
  <c r="LK159" i="69"/>
  <c r="LJ159" i="69"/>
  <c r="LI159" i="69"/>
  <c r="LH159" i="69"/>
  <c r="LG159" i="69"/>
  <c r="LF159" i="69"/>
  <c r="LE159" i="69"/>
  <c r="LD159" i="69"/>
  <c r="LC159" i="69"/>
  <c r="LB159" i="69"/>
  <c r="LA159" i="69"/>
  <c r="KZ159" i="69"/>
  <c r="KY159" i="69"/>
  <c r="KX159" i="69"/>
  <c r="KW159" i="69"/>
  <c r="KV159" i="69"/>
  <c r="KU159" i="69"/>
  <c r="KT159" i="69"/>
  <c r="KS159" i="69"/>
  <c r="KR159" i="69"/>
  <c r="KQ159" i="69"/>
  <c r="KP159" i="69"/>
  <c r="KO159" i="69"/>
  <c r="KN159" i="69"/>
  <c r="LS158" i="69"/>
  <c r="LR158" i="69"/>
  <c r="LQ158" i="69"/>
  <c r="LP158" i="69"/>
  <c r="LO158" i="69"/>
  <c r="LN158" i="69"/>
  <c r="LM158" i="69"/>
  <c r="LL158" i="69"/>
  <c r="LK158" i="69"/>
  <c r="LJ158" i="69"/>
  <c r="LI158" i="69"/>
  <c r="LH158" i="69"/>
  <c r="LG158" i="69"/>
  <c r="LF158" i="69"/>
  <c r="LE158" i="69"/>
  <c r="LD158" i="69"/>
  <c r="LC158" i="69"/>
  <c r="LB158" i="69"/>
  <c r="LA158" i="69"/>
  <c r="KZ158" i="69"/>
  <c r="KY158" i="69"/>
  <c r="KX158" i="69"/>
  <c r="KW158" i="69"/>
  <c r="KV158" i="69"/>
  <c r="KU158" i="69"/>
  <c r="KT158" i="69"/>
  <c r="KS158" i="69"/>
  <c r="KR158" i="69"/>
  <c r="KQ158" i="69"/>
  <c r="KP158" i="69"/>
  <c r="KO158" i="69"/>
  <c r="KN158" i="69"/>
  <c r="LS157" i="69"/>
  <c r="LR157" i="69"/>
  <c r="LQ157" i="69"/>
  <c r="LP157" i="69"/>
  <c r="LO157" i="69"/>
  <c r="LN157" i="69"/>
  <c r="LM157" i="69"/>
  <c r="LL157" i="69"/>
  <c r="LK157" i="69"/>
  <c r="LJ157" i="69"/>
  <c r="LI157" i="69"/>
  <c r="LH157" i="69"/>
  <c r="LG157" i="69"/>
  <c r="LF157" i="69"/>
  <c r="LE157" i="69"/>
  <c r="LD157" i="69"/>
  <c r="LC157" i="69"/>
  <c r="LB157" i="69"/>
  <c r="LA157" i="69"/>
  <c r="KZ157" i="69"/>
  <c r="KY157" i="69"/>
  <c r="KX157" i="69"/>
  <c r="KW157" i="69"/>
  <c r="KV157" i="69"/>
  <c r="KU157" i="69"/>
  <c r="KT157" i="69"/>
  <c r="KS157" i="69"/>
  <c r="KR157" i="69"/>
  <c r="KQ157" i="69"/>
  <c r="KP157" i="69"/>
  <c r="KO157" i="69"/>
  <c r="KN157" i="69"/>
  <c r="LS156" i="69"/>
  <c r="LR156" i="69"/>
  <c r="LQ156" i="69"/>
  <c r="LP156" i="69"/>
  <c r="LO156" i="69"/>
  <c r="LN156" i="69"/>
  <c r="LM156" i="69"/>
  <c r="LL156" i="69"/>
  <c r="LK156" i="69"/>
  <c r="LJ156" i="69"/>
  <c r="LI156" i="69"/>
  <c r="LH156" i="69"/>
  <c r="LG156" i="69"/>
  <c r="LF156" i="69"/>
  <c r="LE156" i="69"/>
  <c r="LD156" i="69"/>
  <c r="LC156" i="69"/>
  <c r="LB156" i="69"/>
  <c r="LA156" i="69"/>
  <c r="KZ156" i="69"/>
  <c r="KY156" i="69"/>
  <c r="KX156" i="69"/>
  <c r="KW156" i="69"/>
  <c r="KV156" i="69"/>
  <c r="KU156" i="69"/>
  <c r="KT156" i="69"/>
  <c r="KS156" i="69"/>
  <c r="KR156" i="69"/>
  <c r="KQ156" i="69"/>
  <c r="KP156" i="69"/>
  <c r="KO156" i="69"/>
  <c r="KN156" i="69"/>
  <c r="LS155" i="69"/>
  <c r="LR155" i="69"/>
  <c r="LQ155" i="69"/>
  <c r="LP155" i="69"/>
  <c r="LO155" i="69"/>
  <c r="LN155" i="69"/>
  <c r="LM155" i="69"/>
  <c r="LL155" i="69"/>
  <c r="LK155" i="69"/>
  <c r="LJ155" i="69"/>
  <c r="LI155" i="69"/>
  <c r="LH155" i="69"/>
  <c r="LG155" i="69"/>
  <c r="LF155" i="69"/>
  <c r="LE155" i="69"/>
  <c r="LD155" i="69"/>
  <c r="LC155" i="69"/>
  <c r="LB155" i="69"/>
  <c r="LA155" i="69"/>
  <c r="KZ155" i="69"/>
  <c r="KY155" i="69"/>
  <c r="KX155" i="69"/>
  <c r="KW155" i="69"/>
  <c r="KV155" i="69"/>
  <c r="KU155" i="69"/>
  <c r="KT155" i="69"/>
  <c r="KS155" i="69"/>
  <c r="KR155" i="69"/>
  <c r="KQ155" i="69"/>
  <c r="KP155" i="69"/>
  <c r="KO155" i="69"/>
  <c r="KN155" i="69"/>
  <c r="LS154" i="69"/>
  <c r="LR154" i="69"/>
  <c r="LQ154" i="69"/>
  <c r="LP154" i="69"/>
  <c r="LO154" i="69"/>
  <c r="LN154" i="69"/>
  <c r="LM154" i="69"/>
  <c r="LL154" i="69"/>
  <c r="LK154" i="69"/>
  <c r="LJ154" i="69"/>
  <c r="LI154" i="69"/>
  <c r="LH154" i="69"/>
  <c r="LG154" i="69"/>
  <c r="LF154" i="69"/>
  <c r="LE154" i="69"/>
  <c r="LD154" i="69"/>
  <c r="LC154" i="69"/>
  <c r="LB154" i="69"/>
  <c r="LA154" i="69"/>
  <c r="KZ154" i="69"/>
  <c r="KY154" i="69"/>
  <c r="KX154" i="69"/>
  <c r="KW154" i="69"/>
  <c r="KV154" i="69"/>
  <c r="KU154" i="69"/>
  <c r="KT154" i="69"/>
  <c r="KS154" i="69"/>
  <c r="KR154" i="69"/>
  <c r="KQ154" i="69"/>
  <c r="KP154" i="69"/>
  <c r="KO154" i="69"/>
  <c r="KN154" i="69"/>
  <c r="LS153" i="69"/>
  <c r="LR153" i="69"/>
  <c r="LQ153" i="69"/>
  <c r="LP153" i="69"/>
  <c r="LO153" i="69"/>
  <c r="LN153" i="69"/>
  <c r="LM153" i="69"/>
  <c r="LL153" i="69"/>
  <c r="LK153" i="69"/>
  <c r="LJ153" i="69"/>
  <c r="LI153" i="69"/>
  <c r="LH153" i="69"/>
  <c r="LG153" i="69"/>
  <c r="LF153" i="69"/>
  <c r="LE153" i="69"/>
  <c r="LD153" i="69"/>
  <c r="LC153" i="69"/>
  <c r="LB153" i="69"/>
  <c r="LA153" i="69"/>
  <c r="KZ153" i="69"/>
  <c r="KY153" i="69"/>
  <c r="KX153" i="69"/>
  <c r="KW153" i="69"/>
  <c r="KV153" i="69"/>
  <c r="KU153" i="69"/>
  <c r="KT153" i="69"/>
  <c r="KS153" i="69"/>
  <c r="KR153" i="69"/>
  <c r="KQ153" i="69"/>
  <c r="KP153" i="69"/>
  <c r="KO153" i="69"/>
  <c r="KN153" i="69"/>
  <c r="LS152" i="69"/>
  <c r="LR152" i="69"/>
  <c r="LQ152" i="69"/>
  <c r="LP152" i="69"/>
  <c r="LO152" i="69"/>
  <c r="LN152" i="69"/>
  <c r="LM152" i="69"/>
  <c r="LL152" i="69"/>
  <c r="LK152" i="69"/>
  <c r="LJ152" i="69"/>
  <c r="LI152" i="69"/>
  <c r="LH152" i="69"/>
  <c r="LG152" i="69"/>
  <c r="LF152" i="69"/>
  <c r="LE152" i="69"/>
  <c r="LD152" i="69"/>
  <c r="LC152" i="69"/>
  <c r="LB152" i="69"/>
  <c r="LA152" i="69"/>
  <c r="KZ152" i="69"/>
  <c r="KY152" i="69"/>
  <c r="KX152" i="69"/>
  <c r="KW152" i="69"/>
  <c r="KV152" i="69"/>
  <c r="KU152" i="69"/>
  <c r="KT152" i="69"/>
  <c r="KS152" i="69"/>
  <c r="KR152" i="69"/>
  <c r="KQ152" i="69"/>
  <c r="KP152" i="69"/>
  <c r="KO152" i="69"/>
  <c r="KN152" i="69"/>
  <c r="LS151" i="69"/>
  <c r="LR151" i="69"/>
  <c r="LQ151" i="69"/>
  <c r="LP151" i="69"/>
  <c r="LO151" i="69"/>
  <c r="LN151" i="69"/>
  <c r="LM151" i="69"/>
  <c r="LL151" i="69"/>
  <c r="LK151" i="69"/>
  <c r="LJ151" i="69"/>
  <c r="LI151" i="69"/>
  <c r="LH151" i="69"/>
  <c r="LG151" i="69"/>
  <c r="LF151" i="69"/>
  <c r="LE151" i="69"/>
  <c r="LD151" i="69"/>
  <c r="LC151" i="69"/>
  <c r="LB151" i="69"/>
  <c r="LA151" i="69"/>
  <c r="KZ151" i="69"/>
  <c r="KY151" i="69"/>
  <c r="KX151" i="69"/>
  <c r="KW151" i="69"/>
  <c r="KV151" i="69"/>
  <c r="KU151" i="69"/>
  <c r="KT151" i="69"/>
  <c r="KS151" i="69"/>
  <c r="KR151" i="69"/>
  <c r="KQ151" i="69"/>
  <c r="KP151" i="69"/>
  <c r="KO151" i="69"/>
  <c r="KN151" i="69"/>
  <c r="LS150" i="69"/>
  <c r="LR150" i="69"/>
  <c r="LQ150" i="69"/>
  <c r="LP150" i="69"/>
  <c r="LO150" i="69"/>
  <c r="LN150" i="69"/>
  <c r="LM150" i="69"/>
  <c r="LL150" i="69"/>
  <c r="LK150" i="69"/>
  <c r="LJ150" i="69"/>
  <c r="LI150" i="69"/>
  <c r="LH150" i="69"/>
  <c r="LG150" i="69"/>
  <c r="LF150" i="69"/>
  <c r="LE150" i="69"/>
  <c r="LD150" i="69"/>
  <c r="LC150" i="69"/>
  <c r="LB150" i="69"/>
  <c r="LA150" i="69"/>
  <c r="KZ150" i="69"/>
  <c r="KY150" i="69"/>
  <c r="KX150" i="69"/>
  <c r="KW150" i="69"/>
  <c r="KV150" i="69"/>
  <c r="KU150" i="69"/>
  <c r="KT150" i="69"/>
  <c r="KS150" i="69"/>
  <c r="KR150" i="69"/>
  <c r="KQ150" i="69"/>
  <c r="KP150" i="69"/>
  <c r="KO150" i="69"/>
  <c r="KN150" i="69"/>
  <c r="LS149" i="69"/>
  <c r="LR149" i="69"/>
  <c r="LQ149" i="69"/>
  <c r="LP149" i="69"/>
  <c r="LO149" i="69"/>
  <c r="LN149" i="69"/>
  <c r="LM149" i="69"/>
  <c r="LL149" i="69"/>
  <c r="LK149" i="69"/>
  <c r="LJ149" i="69"/>
  <c r="LI149" i="69"/>
  <c r="LH149" i="69"/>
  <c r="LG149" i="69"/>
  <c r="LF149" i="69"/>
  <c r="LE149" i="69"/>
  <c r="LD149" i="69"/>
  <c r="LC149" i="69"/>
  <c r="LB149" i="69"/>
  <c r="LA149" i="69"/>
  <c r="KZ149" i="69"/>
  <c r="KY149" i="69"/>
  <c r="KX149" i="69"/>
  <c r="KW149" i="69"/>
  <c r="KV149" i="69"/>
  <c r="KU149" i="69"/>
  <c r="KT149" i="69"/>
  <c r="KS149" i="69"/>
  <c r="KR149" i="69"/>
  <c r="KQ149" i="69"/>
  <c r="KP149" i="69"/>
  <c r="KO149" i="69"/>
  <c r="KN149" i="69"/>
  <c r="LS148" i="69"/>
  <c r="LR148" i="69"/>
  <c r="LQ148" i="69"/>
  <c r="LP148" i="69"/>
  <c r="LO148" i="69"/>
  <c r="LN148" i="69"/>
  <c r="LM148" i="69"/>
  <c r="LL148" i="69"/>
  <c r="LK148" i="69"/>
  <c r="LJ148" i="69"/>
  <c r="LI148" i="69"/>
  <c r="LH148" i="69"/>
  <c r="LG148" i="69"/>
  <c r="LF148" i="69"/>
  <c r="LE148" i="69"/>
  <c r="LD148" i="69"/>
  <c r="LC148" i="69"/>
  <c r="LB148" i="69"/>
  <c r="LA148" i="69"/>
  <c r="KZ148" i="69"/>
  <c r="KY148" i="69"/>
  <c r="KX148" i="69"/>
  <c r="KW148" i="69"/>
  <c r="KV148" i="69"/>
  <c r="KU148" i="69"/>
  <c r="KT148" i="69"/>
  <c r="KS148" i="69"/>
  <c r="KR148" i="69"/>
  <c r="KQ148" i="69"/>
  <c r="KP148" i="69"/>
  <c r="KO148" i="69"/>
  <c r="KN148" i="69"/>
  <c r="LS147" i="69"/>
  <c r="LR147" i="69"/>
  <c r="LQ147" i="69"/>
  <c r="LP147" i="69"/>
  <c r="LO147" i="69"/>
  <c r="LN147" i="69"/>
  <c r="LM147" i="69"/>
  <c r="LL147" i="69"/>
  <c r="LK147" i="69"/>
  <c r="LJ147" i="69"/>
  <c r="LI147" i="69"/>
  <c r="LH147" i="69"/>
  <c r="LG147" i="69"/>
  <c r="LF147" i="69"/>
  <c r="LE147" i="69"/>
  <c r="LD147" i="69"/>
  <c r="LC147" i="69"/>
  <c r="LB147" i="69"/>
  <c r="LA147" i="69"/>
  <c r="KZ147" i="69"/>
  <c r="KY147" i="69"/>
  <c r="KX147" i="69"/>
  <c r="KW147" i="69"/>
  <c r="KV147" i="69"/>
  <c r="KU147" i="69"/>
  <c r="KT147" i="69"/>
  <c r="KS147" i="69"/>
  <c r="KR147" i="69"/>
  <c r="KQ147" i="69"/>
  <c r="KP147" i="69"/>
  <c r="KO147" i="69"/>
  <c r="KN147" i="69"/>
  <c r="LS146" i="69"/>
  <c r="LR146" i="69"/>
  <c r="LQ146" i="69"/>
  <c r="LP146" i="69"/>
  <c r="LO146" i="69"/>
  <c r="LN146" i="69"/>
  <c r="LM146" i="69"/>
  <c r="LL146" i="69"/>
  <c r="LK146" i="69"/>
  <c r="LJ146" i="69"/>
  <c r="LI146" i="69"/>
  <c r="LH146" i="69"/>
  <c r="LG146" i="69"/>
  <c r="LF146" i="69"/>
  <c r="LE146" i="69"/>
  <c r="LD146" i="69"/>
  <c r="LC146" i="69"/>
  <c r="LB146" i="69"/>
  <c r="LA146" i="69"/>
  <c r="KZ146" i="69"/>
  <c r="KY146" i="69"/>
  <c r="KX146" i="69"/>
  <c r="KW146" i="69"/>
  <c r="KV146" i="69"/>
  <c r="KU146" i="69"/>
  <c r="KT146" i="69"/>
  <c r="KS146" i="69"/>
  <c r="KR146" i="69"/>
  <c r="KQ146" i="69"/>
  <c r="KP146" i="69"/>
  <c r="KO146" i="69"/>
  <c r="KN146" i="69"/>
  <c r="LS145" i="69"/>
  <c r="LR145" i="69"/>
  <c r="LQ145" i="69"/>
  <c r="LP145" i="69"/>
  <c r="LO145" i="69"/>
  <c r="LN145" i="69"/>
  <c r="LM145" i="69"/>
  <c r="LL145" i="69"/>
  <c r="LK145" i="69"/>
  <c r="LJ145" i="69"/>
  <c r="LI145" i="69"/>
  <c r="LH145" i="69"/>
  <c r="LG145" i="69"/>
  <c r="LF145" i="69"/>
  <c r="LE145" i="69"/>
  <c r="LD145" i="69"/>
  <c r="LC145" i="69"/>
  <c r="LB145" i="69"/>
  <c r="LA145" i="69"/>
  <c r="KZ145" i="69"/>
  <c r="KY145" i="69"/>
  <c r="KX145" i="69"/>
  <c r="KW145" i="69"/>
  <c r="KV145" i="69"/>
  <c r="KU145" i="69"/>
  <c r="KT145" i="69"/>
  <c r="KS145" i="69"/>
  <c r="KR145" i="69"/>
  <c r="KQ145" i="69"/>
  <c r="KP145" i="69"/>
  <c r="KO145" i="69"/>
  <c r="KN145" i="69"/>
  <c r="LS144" i="69"/>
  <c r="LR144" i="69"/>
  <c r="LQ144" i="69"/>
  <c r="LP144" i="69"/>
  <c r="LO144" i="69"/>
  <c r="LN144" i="69"/>
  <c r="LM144" i="69"/>
  <c r="LL144" i="69"/>
  <c r="LK144" i="69"/>
  <c r="LJ144" i="69"/>
  <c r="LI144" i="69"/>
  <c r="LH144" i="69"/>
  <c r="LG144" i="69"/>
  <c r="LF144" i="69"/>
  <c r="LE144" i="69"/>
  <c r="LD144" i="69"/>
  <c r="LC144" i="69"/>
  <c r="LB144" i="69"/>
  <c r="LA144" i="69"/>
  <c r="KZ144" i="69"/>
  <c r="KY144" i="69"/>
  <c r="KX144" i="69"/>
  <c r="KW144" i="69"/>
  <c r="KV144" i="69"/>
  <c r="KU144" i="69"/>
  <c r="KT144" i="69"/>
  <c r="KS144" i="69"/>
  <c r="KR144" i="69"/>
  <c r="KQ144" i="69"/>
  <c r="KP144" i="69"/>
  <c r="KO144" i="69"/>
  <c r="KN144" i="69"/>
  <c r="LS143" i="69"/>
  <c r="LR143" i="69"/>
  <c r="LQ143" i="69"/>
  <c r="LP143" i="69"/>
  <c r="LO143" i="69"/>
  <c r="LN143" i="69"/>
  <c r="LM143" i="69"/>
  <c r="LL143" i="69"/>
  <c r="LK143" i="69"/>
  <c r="LJ143" i="69"/>
  <c r="LI143" i="69"/>
  <c r="LH143" i="69"/>
  <c r="LG143" i="69"/>
  <c r="LF143" i="69"/>
  <c r="LE143" i="69"/>
  <c r="LD143" i="69"/>
  <c r="LC143" i="69"/>
  <c r="LB143" i="69"/>
  <c r="LA143" i="69"/>
  <c r="KZ143" i="69"/>
  <c r="KY143" i="69"/>
  <c r="KX143" i="69"/>
  <c r="KW143" i="69"/>
  <c r="KV143" i="69"/>
  <c r="KU143" i="69"/>
  <c r="KT143" i="69"/>
  <c r="KS143" i="69"/>
  <c r="KR143" i="69"/>
  <c r="KQ143" i="69"/>
  <c r="KP143" i="69"/>
  <c r="KO143" i="69"/>
  <c r="KN143" i="69"/>
  <c r="LS142" i="69"/>
  <c r="LR142" i="69"/>
  <c r="LQ142" i="69"/>
  <c r="LP142" i="69"/>
  <c r="LO142" i="69"/>
  <c r="LN142" i="69"/>
  <c r="LM142" i="69"/>
  <c r="LL142" i="69"/>
  <c r="LK142" i="69"/>
  <c r="LJ142" i="69"/>
  <c r="LI142" i="69"/>
  <c r="LH142" i="69"/>
  <c r="LG142" i="69"/>
  <c r="LF142" i="69"/>
  <c r="LE142" i="69"/>
  <c r="LD142" i="69"/>
  <c r="LC142" i="69"/>
  <c r="LB142" i="69"/>
  <c r="LA142" i="69"/>
  <c r="KZ142" i="69"/>
  <c r="KY142" i="69"/>
  <c r="KX142" i="69"/>
  <c r="KW142" i="69"/>
  <c r="KV142" i="69"/>
  <c r="KU142" i="69"/>
  <c r="KT142" i="69"/>
  <c r="KS142" i="69"/>
  <c r="KR142" i="69"/>
  <c r="KQ142" i="69"/>
  <c r="KP142" i="69"/>
  <c r="KO142" i="69"/>
  <c r="KN142" i="69"/>
  <c r="LS141" i="69"/>
  <c r="LR141" i="69"/>
  <c r="LQ141" i="69"/>
  <c r="LP141" i="69"/>
  <c r="LO141" i="69"/>
  <c r="LN141" i="69"/>
  <c r="LM141" i="69"/>
  <c r="LL141" i="69"/>
  <c r="LK141" i="69"/>
  <c r="LJ141" i="69"/>
  <c r="LI141" i="69"/>
  <c r="LH141" i="69"/>
  <c r="LG141" i="69"/>
  <c r="LF141" i="69"/>
  <c r="LE141" i="69"/>
  <c r="LD141" i="69"/>
  <c r="LC141" i="69"/>
  <c r="LB141" i="69"/>
  <c r="LA141" i="69"/>
  <c r="KZ141" i="69"/>
  <c r="KY141" i="69"/>
  <c r="KX141" i="69"/>
  <c r="KW141" i="69"/>
  <c r="KV141" i="69"/>
  <c r="KU141" i="69"/>
  <c r="KT141" i="69"/>
  <c r="KS141" i="69"/>
  <c r="KR141" i="69"/>
  <c r="KQ141" i="69"/>
  <c r="KP141" i="69"/>
  <c r="KO141" i="69"/>
  <c r="KN141" i="69"/>
  <c r="LS140" i="69"/>
  <c r="LR140" i="69"/>
  <c r="LQ140" i="69"/>
  <c r="LP140" i="69"/>
  <c r="LO140" i="69"/>
  <c r="LN140" i="69"/>
  <c r="LM140" i="69"/>
  <c r="LL140" i="69"/>
  <c r="LK140" i="69"/>
  <c r="LJ140" i="69"/>
  <c r="LI140" i="69"/>
  <c r="LH140" i="69"/>
  <c r="LG140" i="69"/>
  <c r="LF140" i="69"/>
  <c r="LE140" i="69"/>
  <c r="LD140" i="69"/>
  <c r="LC140" i="69"/>
  <c r="LB140" i="69"/>
  <c r="LA140" i="69"/>
  <c r="KZ140" i="69"/>
  <c r="KY140" i="69"/>
  <c r="KX140" i="69"/>
  <c r="KW140" i="69"/>
  <c r="KV140" i="69"/>
  <c r="KU140" i="69"/>
  <c r="KT140" i="69"/>
  <c r="KS140" i="69"/>
  <c r="KR140" i="69"/>
  <c r="KQ140" i="69"/>
  <c r="KP140" i="69"/>
  <c r="KO140" i="69"/>
  <c r="KN140" i="69"/>
  <c r="LS139" i="69"/>
  <c r="LR139" i="69"/>
  <c r="LQ139" i="69"/>
  <c r="LP139" i="69"/>
  <c r="LO139" i="69"/>
  <c r="LN139" i="69"/>
  <c r="LM139" i="69"/>
  <c r="LL139" i="69"/>
  <c r="LK139" i="69"/>
  <c r="LJ139" i="69"/>
  <c r="LI139" i="69"/>
  <c r="LH139" i="69"/>
  <c r="LG139" i="69"/>
  <c r="LF139" i="69"/>
  <c r="LE139" i="69"/>
  <c r="LD139" i="69"/>
  <c r="LC139" i="69"/>
  <c r="LB139" i="69"/>
  <c r="LA139" i="69"/>
  <c r="KZ139" i="69"/>
  <c r="KY139" i="69"/>
  <c r="KX139" i="69"/>
  <c r="KW139" i="69"/>
  <c r="KV139" i="69"/>
  <c r="KU139" i="69"/>
  <c r="KT139" i="69"/>
  <c r="KS139" i="69"/>
  <c r="KR139" i="69"/>
  <c r="KQ139" i="69"/>
  <c r="KP139" i="69"/>
  <c r="KO139" i="69"/>
  <c r="KN139" i="69"/>
  <c r="LS138" i="69"/>
  <c r="LR138" i="69"/>
  <c r="LQ138" i="69"/>
  <c r="LP138" i="69"/>
  <c r="LO138" i="69"/>
  <c r="LN138" i="69"/>
  <c r="LM138" i="69"/>
  <c r="LL138" i="69"/>
  <c r="LK138" i="69"/>
  <c r="LJ138" i="69"/>
  <c r="LI138" i="69"/>
  <c r="LH138" i="69"/>
  <c r="LG138" i="69"/>
  <c r="LF138" i="69"/>
  <c r="LE138" i="69"/>
  <c r="LD138" i="69"/>
  <c r="LC138" i="69"/>
  <c r="LB138" i="69"/>
  <c r="LA138" i="69"/>
  <c r="KZ138" i="69"/>
  <c r="KY138" i="69"/>
  <c r="KX138" i="69"/>
  <c r="KW138" i="69"/>
  <c r="KV138" i="69"/>
  <c r="KU138" i="69"/>
  <c r="KT138" i="69"/>
  <c r="KS138" i="69"/>
  <c r="KR138" i="69"/>
  <c r="KQ138" i="69"/>
  <c r="KP138" i="69"/>
  <c r="KO138" i="69"/>
  <c r="KN138" i="69"/>
  <c r="LS137" i="69"/>
  <c r="LR137" i="69"/>
  <c r="LQ137" i="69"/>
  <c r="LP137" i="69"/>
  <c r="LO137" i="69"/>
  <c r="LN137" i="69"/>
  <c r="LM137" i="69"/>
  <c r="LL137" i="69"/>
  <c r="LK137" i="69"/>
  <c r="LJ137" i="69"/>
  <c r="LI137" i="69"/>
  <c r="LH137" i="69"/>
  <c r="LG137" i="69"/>
  <c r="LF137" i="69"/>
  <c r="LE137" i="69"/>
  <c r="LD137" i="69"/>
  <c r="LC137" i="69"/>
  <c r="LB137" i="69"/>
  <c r="LA137" i="69"/>
  <c r="KZ137" i="69"/>
  <c r="KY137" i="69"/>
  <c r="KX137" i="69"/>
  <c r="KW137" i="69"/>
  <c r="KV137" i="69"/>
  <c r="KU137" i="69"/>
  <c r="KT137" i="69"/>
  <c r="KS137" i="69"/>
  <c r="KR137" i="69"/>
  <c r="KQ137" i="69"/>
  <c r="KP137" i="69"/>
  <c r="KO137" i="69"/>
  <c r="KN137" i="69"/>
  <c r="LS136" i="69"/>
  <c r="LR136" i="69"/>
  <c r="LQ136" i="69"/>
  <c r="LP136" i="69"/>
  <c r="LO136" i="69"/>
  <c r="LN136" i="69"/>
  <c r="LM136" i="69"/>
  <c r="LL136" i="69"/>
  <c r="LK136" i="69"/>
  <c r="LJ136" i="69"/>
  <c r="LI136" i="69"/>
  <c r="LH136" i="69"/>
  <c r="LG136" i="69"/>
  <c r="LF136" i="69"/>
  <c r="LE136" i="69"/>
  <c r="LD136" i="69"/>
  <c r="LC136" i="69"/>
  <c r="LB136" i="69"/>
  <c r="LA136" i="69"/>
  <c r="KZ136" i="69"/>
  <c r="KY136" i="69"/>
  <c r="KX136" i="69"/>
  <c r="KW136" i="69"/>
  <c r="KV136" i="69"/>
  <c r="KU136" i="69"/>
  <c r="KT136" i="69"/>
  <c r="KS136" i="69"/>
  <c r="KR136" i="69"/>
  <c r="KQ136" i="69"/>
  <c r="KP136" i="69"/>
  <c r="KO136" i="69"/>
  <c r="KN136" i="69"/>
  <c r="LS135" i="69"/>
  <c r="LR135" i="69"/>
  <c r="LQ135" i="69"/>
  <c r="LP135" i="69"/>
  <c r="LO135" i="69"/>
  <c r="LN135" i="69"/>
  <c r="LM135" i="69"/>
  <c r="LL135" i="69"/>
  <c r="LK135" i="69"/>
  <c r="LJ135" i="69"/>
  <c r="LI135" i="69"/>
  <c r="LH135" i="69"/>
  <c r="LG135" i="69"/>
  <c r="LF135" i="69"/>
  <c r="LE135" i="69"/>
  <c r="LD135" i="69"/>
  <c r="LC135" i="69"/>
  <c r="LB135" i="69"/>
  <c r="LA135" i="69"/>
  <c r="KZ135" i="69"/>
  <c r="KY135" i="69"/>
  <c r="KX135" i="69"/>
  <c r="KW135" i="69"/>
  <c r="KV135" i="69"/>
  <c r="KU135" i="69"/>
  <c r="KT135" i="69"/>
  <c r="KS135" i="69"/>
  <c r="KR135" i="69"/>
  <c r="KQ135" i="69"/>
  <c r="KP135" i="69"/>
  <c r="KO135" i="69"/>
  <c r="KN135" i="69"/>
  <c r="LS134" i="69"/>
  <c r="LR134" i="69"/>
  <c r="LQ134" i="69"/>
  <c r="LP134" i="69"/>
  <c r="LO134" i="69"/>
  <c r="LN134" i="69"/>
  <c r="LM134" i="69"/>
  <c r="LL134" i="69"/>
  <c r="LK134" i="69"/>
  <c r="LJ134" i="69"/>
  <c r="LI134" i="69"/>
  <c r="LH134" i="69"/>
  <c r="LG134" i="69"/>
  <c r="LF134" i="69"/>
  <c r="LE134" i="69"/>
  <c r="LD134" i="69"/>
  <c r="LC134" i="69"/>
  <c r="LB134" i="69"/>
  <c r="LA134" i="69"/>
  <c r="KZ134" i="69"/>
  <c r="KY134" i="69"/>
  <c r="KX134" i="69"/>
  <c r="KW134" i="69"/>
  <c r="KV134" i="69"/>
  <c r="KU134" i="69"/>
  <c r="KT134" i="69"/>
  <c r="KS134" i="69"/>
  <c r="KR134" i="69"/>
  <c r="KQ134" i="69"/>
  <c r="KP134" i="69"/>
  <c r="KO134" i="69"/>
  <c r="KN134" i="69"/>
  <c r="LS133" i="69"/>
  <c r="LR133" i="69"/>
  <c r="LQ133" i="69"/>
  <c r="LP133" i="69"/>
  <c r="LO133" i="69"/>
  <c r="LN133" i="69"/>
  <c r="LM133" i="69"/>
  <c r="LL133" i="69"/>
  <c r="LK133" i="69"/>
  <c r="LJ133" i="69"/>
  <c r="LI133" i="69"/>
  <c r="LH133" i="69"/>
  <c r="LG133" i="69"/>
  <c r="LF133" i="69"/>
  <c r="LE133" i="69"/>
  <c r="LD133" i="69"/>
  <c r="LC133" i="69"/>
  <c r="LB133" i="69"/>
  <c r="LA133" i="69"/>
  <c r="KZ133" i="69"/>
  <c r="KY133" i="69"/>
  <c r="KX133" i="69"/>
  <c r="KW133" i="69"/>
  <c r="KV133" i="69"/>
  <c r="KU133" i="69"/>
  <c r="KT133" i="69"/>
  <c r="KS133" i="69"/>
  <c r="KR133" i="69"/>
  <c r="KQ133" i="69"/>
  <c r="KP133" i="69"/>
  <c r="KO133" i="69"/>
  <c r="KN133" i="69"/>
  <c r="LS132" i="69"/>
  <c r="LR132" i="69"/>
  <c r="LQ132" i="69"/>
  <c r="LP132" i="69"/>
  <c r="LO132" i="69"/>
  <c r="LN132" i="69"/>
  <c r="LM132" i="69"/>
  <c r="LL132" i="69"/>
  <c r="LK132" i="69"/>
  <c r="LJ132" i="69"/>
  <c r="LI132" i="69"/>
  <c r="LH132" i="69"/>
  <c r="LG132" i="69"/>
  <c r="LF132" i="69"/>
  <c r="LE132" i="69"/>
  <c r="LD132" i="69"/>
  <c r="LC132" i="69"/>
  <c r="LB132" i="69"/>
  <c r="LA132" i="69"/>
  <c r="KZ132" i="69"/>
  <c r="KY132" i="69"/>
  <c r="KX132" i="69"/>
  <c r="KW132" i="69"/>
  <c r="KV132" i="69"/>
  <c r="KU132" i="69"/>
  <c r="KT132" i="69"/>
  <c r="KS132" i="69"/>
  <c r="KR132" i="69"/>
  <c r="KQ132" i="69"/>
  <c r="KP132" i="69"/>
  <c r="KO132" i="69"/>
  <c r="KN132" i="69"/>
  <c r="LS131" i="69"/>
  <c r="LR131" i="69"/>
  <c r="LQ131" i="69"/>
  <c r="LP131" i="69"/>
  <c r="LO131" i="69"/>
  <c r="LN131" i="69"/>
  <c r="LM131" i="69"/>
  <c r="LL131" i="69"/>
  <c r="LK131" i="69"/>
  <c r="LJ131" i="69"/>
  <c r="LI131" i="69"/>
  <c r="LH131" i="69"/>
  <c r="LG131" i="69"/>
  <c r="LF131" i="69"/>
  <c r="LE131" i="69"/>
  <c r="LD131" i="69"/>
  <c r="LC131" i="69"/>
  <c r="LB131" i="69"/>
  <c r="LA131" i="69"/>
  <c r="KZ131" i="69"/>
  <c r="KY131" i="69"/>
  <c r="KX131" i="69"/>
  <c r="KW131" i="69"/>
  <c r="KV131" i="69"/>
  <c r="KU131" i="69"/>
  <c r="KT131" i="69"/>
  <c r="KS131" i="69"/>
  <c r="KR131" i="69"/>
  <c r="KQ131" i="69"/>
  <c r="KP131" i="69"/>
  <c r="KO131" i="69"/>
  <c r="KN131" i="69"/>
  <c r="LS130" i="69"/>
  <c r="LR130" i="69"/>
  <c r="LQ130" i="69"/>
  <c r="LP130" i="69"/>
  <c r="LO130" i="69"/>
  <c r="LN130" i="69"/>
  <c r="LM130" i="69"/>
  <c r="LL130" i="69"/>
  <c r="LK130" i="69"/>
  <c r="LJ130" i="69"/>
  <c r="LI130" i="69"/>
  <c r="LH130" i="69"/>
  <c r="LG130" i="69"/>
  <c r="LF130" i="69"/>
  <c r="LE130" i="69"/>
  <c r="LD130" i="69"/>
  <c r="LC130" i="69"/>
  <c r="LB130" i="69"/>
  <c r="LA130" i="69"/>
  <c r="KZ130" i="69"/>
  <c r="KY130" i="69"/>
  <c r="KX130" i="69"/>
  <c r="KW130" i="69"/>
  <c r="KV130" i="69"/>
  <c r="KU130" i="69"/>
  <c r="KT130" i="69"/>
  <c r="KS130" i="69"/>
  <c r="KR130" i="69"/>
  <c r="KQ130" i="69"/>
  <c r="KP130" i="69"/>
  <c r="KO130" i="69"/>
  <c r="KN130" i="69"/>
  <c r="LS129" i="69"/>
  <c r="LR129" i="69"/>
  <c r="LQ129" i="69"/>
  <c r="LP129" i="69"/>
  <c r="LO129" i="69"/>
  <c r="LN129" i="69"/>
  <c r="LM129" i="69"/>
  <c r="LL129" i="69"/>
  <c r="LK129" i="69"/>
  <c r="LJ129" i="69"/>
  <c r="LI129" i="69"/>
  <c r="LH129" i="69"/>
  <c r="LG129" i="69"/>
  <c r="LF129" i="69"/>
  <c r="LE129" i="69"/>
  <c r="LD129" i="69"/>
  <c r="LC129" i="69"/>
  <c r="LB129" i="69"/>
  <c r="LA129" i="69"/>
  <c r="KZ129" i="69"/>
  <c r="KY129" i="69"/>
  <c r="KX129" i="69"/>
  <c r="KW129" i="69"/>
  <c r="KV129" i="69"/>
  <c r="KU129" i="69"/>
  <c r="KT129" i="69"/>
  <c r="KS129" i="69"/>
  <c r="KR129" i="69"/>
  <c r="KQ129" i="69"/>
  <c r="KP129" i="69"/>
  <c r="KO129" i="69"/>
  <c r="KN129" i="69"/>
  <c r="LS128" i="69"/>
  <c r="LR128" i="69"/>
  <c r="LQ128" i="69"/>
  <c r="LP128" i="69"/>
  <c r="LO128" i="69"/>
  <c r="LN128" i="69"/>
  <c r="LM128" i="69"/>
  <c r="LL128" i="69"/>
  <c r="LK128" i="69"/>
  <c r="LJ128" i="69"/>
  <c r="LI128" i="69"/>
  <c r="LH128" i="69"/>
  <c r="LG128" i="69"/>
  <c r="LF128" i="69"/>
  <c r="LE128" i="69"/>
  <c r="LD128" i="69"/>
  <c r="LC128" i="69"/>
  <c r="LB128" i="69"/>
  <c r="LA128" i="69"/>
  <c r="KZ128" i="69"/>
  <c r="KY128" i="69"/>
  <c r="KX128" i="69"/>
  <c r="KW128" i="69"/>
  <c r="KV128" i="69"/>
  <c r="KU128" i="69"/>
  <c r="KT128" i="69"/>
  <c r="KS128" i="69"/>
  <c r="KR128" i="69"/>
  <c r="KQ128" i="69"/>
  <c r="KP128" i="69"/>
  <c r="KO128" i="69"/>
  <c r="KN128" i="69"/>
  <c r="LS127" i="69"/>
  <c r="LR127" i="69"/>
  <c r="LQ127" i="69"/>
  <c r="LP127" i="69"/>
  <c r="LO127" i="69"/>
  <c r="LN127" i="69"/>
  <c r="LM127" i="69"/>
  <c r="LL127" i="69"/>
  <c r="LK127" i="69"/>
  <c r="LJ127" i="69"/>
  <c r="LI127" i="69"/>
  <c r="LH127" i="69"/>
  <c r="LG127" i="69"/>
  <c r="LF127" i="69"/>
  <c r="LE127" i="69"/>
  <c r="LD127" i="69"/>
  <c r="LC127" i="69"/>
  <c r="LB127" i="69"/>
  <c r="LA127" i="69"/>
  <c r="KZ127" i="69"/>
  <c r="KY127" i="69"/>
  <c r="KX127" i="69"/>
  <c r="KW127" i="69"/>
  <c r="KV127" i="69"/>
  <c r="KU127" i="69"/>
  <c r="KT127" i="69"/>
  <c r="KS127" i="69"/>
  <c r="KR127" i="69"/>
  <c r="KQ127" i="69"/>
  <c r="KP127" i="69"/>
  <c r="KO127" i="69"/>
  <c r="KN127" i="69"/>
  <c r="LS126" i="69"/>
  <c r="LR126" i="69"/>
  <c r="LQ126" i="69"/>
  <c r="LP126" i="69"/>
  <c r="LO126" i="69"/>
  <c r="LN126" i="69"/>
  <c r="LM126" i="69"/>
  <c r="LL126" i="69"/>
  <c r="LK126" i="69"/>
  <c r="LJ126" i="69"/>
  <c r="LI126" i="69"/>
  <c r="LH126" i="69"/>
  <c r="LG126" i="69"/>
  <c r="LF126" i="69"/>
  <c r="LE126" i="69"/>
  <c r="LD126" i="69"/>
  <c r="LC126" i="69"/>
  <c r="LB126" i="69"/>
  <c r="LA126" i="69"/>
  <c r="KZ126" i="69"/>
  <c r="KY126" i="69"/>
  <c r="KX126" i="69"/>
  <c r="KW126" i="69"/>
  <c r="KV126" i="69"/>
  <c r="KU126" i="69"/>
  <c r="KT126" i="69"/>
  <c r="KS126" i="69"/>
  <c r="KR126" i="69"/>
  <c r="KQ126" i="69"/>
  <c r="KP126" i="69"/>
  <c r="KO126" i="69"/>
  <c r="KN126" i="69"/>
  <c r="LS125" i="69"/>
  <c r="LR125" i="69"/>
  <c r="LQ125" i="69"/>
  <c r="LP125" i="69"/>
  <c r="LO125" i="69"/>
  <c r="LN125" i="69"/>
  <c r="LM125" i="69"/>
  <c r="LL125" i="69"/>
  <c r="LK125" i="69"/>
  <c r="LJ125" i="69"/>
  <c r="LI125" i="69"/>
  <c r="LH125" i="69"/>
  <c r="LG125" i="69"/>
  <c r="LF125" i="69"/>
  <c r="LE125" i="69"/>
  <c r="LD125" i="69"/>
  <c r="LC125" i="69"/>
  <c r="LB125" i="69"/>
  <c r="LA125" i="69"/>
  <c r="KZ125" i="69"/>
  <c r="KY125" i="69"/>
  <c r="KX125" i="69"/>
  <c r="KW125" i="69"/>
  <c r="KV125" i="69"/>
  <c r="KU125" i="69"/>
  <c r="KT125" i="69"/>
  <c r="KS125" i="69"/>
  <c r="KR125" i="69"/>
  <c r="KQ125" i="69"/>
  <c r="KP125" i="69"/>
  <c r="KO125" i="69"/>
  <c r="KN125" i="69"/>
  <c r="LS124" i="69"/>
  <c r="LR124" i="69"/>
  <c r="LQ124" i="69"/>
  <c r="LP124" i="69"/>
  <c r="LO124" i="69"/>
  <c r="LN124" i="69"/>
  <c r="LM124" i="69"/>
  <c r="LL124" i="69"/>
  <c r="LK124" i="69"/>
  <c r="LJ124" i="69"/>
  <c r="LI124" i="69"/>
  <c r="LH124" i="69"/>
  <c r="LG124" i="69"/>
  <c r="LF124" i="69"/>
  <c r="LE124" i="69"/>
  <c r="LD124" i="69"/>
  <c r="LC124" i="69"/>
  <c r="LB124" i="69"/>
  <c r="LA124" i="69"/>
  <c r="KZ124" i="69"/>
  <c r="KY124" i="69"/>
  <c r="KX124" i="69"/>
  <c r="KW124" i="69"/>
  <c r="KV124" i="69"/>
  <c r="KU124" i="69"/>
  <c r="KT124" i="69"/>
  <c r="KS124" i="69"/>
  <c r="KR124" i="69"/>
  <c r="KQ124" i="69"/>
  <c r="KP124" i="69"/>
  <c r="KO124" i="69"/>
  <c r="KN124" i="69"/>
  <c r="LS123" i="69"/>
  <c r="LR123" i="69"/>
  <c r="LQ123" i="69"/>
  <c r="LP123" i="69"/>
  <c r="LO123" i="69"/>
  <c r="LN123" i="69"/>
  <c r="LM123" i="69"/>
  <c r="LL123" i="69"/>
  <c r="LK123" i="69"/>
  <c r="LJ123" i="69"/>
  <c r="LI123" i="69"/>
  <c r="LH123" i="69"/>
  <c r="LG123" i="69"/>
  <c r="LF123" i="69"/>
  <c r="LE123" i="69"/>
  <c r="LD123" i="69"/>
  <c r="LC123" i="69"/>
  <c r="LB123" i="69"/>
  <c r="LA123" i="69"/>
  <c r="KZ123" i="69"/>
  <c r="KY123" i="69"/>
  <c r="KX123" i="69"/>
  <c r="KW123" i="69"/>
  <c r="KV123" i="69"/>
  <c r="KU123" i="69"/>
  <c r="KT123" i="69"/>
  <c r="KS123" i="69"/>
  <c r="KR123" i="69"/>
  <c r="KQ123" i="69"/>
  <c r="KP123" i="69"/>
  <c r="KO123" i="69"/>
  <c r="KN123" i="69"/>
  <c r="LS122" i="69"/>
  <c r="LR122" i="69"/>
  <c r="LQ122" i="69"/>
  <c r="LP122" i="69"/>
  <c r="LO122" i="69"/>
  <c r="LN122" i="69"/>
  <c r="LM122" i="69"/>
  <c r="LL122" i="69"/>
  <c r="LK122" i="69"/>
  <c r="LJ122" i="69"/>
  <c r="LI122" i="69"/>
  <c r="LH122" i="69"/>
  <c r="LG122" i="69"/>
  <c r="LF122" i="69"/>
  <c r="LE122" i="69"/>
  <c r="LD122" i="69"/>
  <c r="LC122" i="69"/>
  <c r="LB122" i="69"/>
  <c r="LA122" i="69"/>
  <c r="KZ122" i="69"/>
  <c r="KY122" i="69"/>
  <c r="KX122" i="69"/>
  <c r="KW122" i="69"/>
  <c r="KV122" i="69"/>
  <c r="KU122" i="69"/>
  <c r="KT122" i="69"/>
  <c r="KS122" i="69"/>
  <c r="KR122" i="69"/>
  <c r="KQ122" i="69"/>
  <c r="KP122" i="69"/>
  <c r="KO122" i="69"/>
  <c r="KN122" i="69"/>
  <c r="LS121" i="69"/>
  <c r="LR121" i="69"/>
  <c r="LQ121" i="69"/>
  <c r="LP121" i="69"/>
  <c r="LO121" i="69"/>
  <c r="LN121" i="69"/>
  <c r="LM121" i="69"/>
  <c r="LL121" i="69"/>
  <c r="LK121" i="69"/>
  <c r="LJ121" i="69"/>
  <c r="LI121" i="69"/>
  <c r="LH121" i="69"/>
  <c r="LG121" i="69"/>
  <c r="LF121" i="69"/>
  <c r="LE121" i="69"/>
  <c r="LD121" i="69"/>
  <c r="LC121" i="69"/>
  <c r="LB121" i="69"/>
  <c r="LA121" i="69"/>
  <c r="KZ121" i="69"/>
  <c r="KY121" i="69"/>
  <c r="KX121" i="69"/>
  <c r="KW121" i="69"/>
  <c r="KV121" i="69"/>
  <c r="KU121" i="69"/>
  <c r="KT121" i="69"/>
  <c r="KS121" i="69"/>
  <c r="KR121" i="69"/>
  <c r="KQ121" i="69"/>
  <c r="KP121" i="69"/>
  <c r="KO121" i="69"/>
  <c r="KN121" i="69"/>
  <c r="LS120" i="69"/>
  <c r="LR120" i="69"/>
  <c r="LQ120" i="69"/>
  <c r="LP120" i="69"/>
  <c r="LO120" i="69"/>
  <c r="LN120" i="69"/>
  <c r="LM120" i="69"/>
  <c r="LL120" i="69"/>
  <c r="LK120" i="69"/>
  <c r="LJ120" i="69"/>
  <c r="LI120" i="69"/>
  <c r="LH120" i="69"/>
  <c r="LG120" i="69"/>
  <c r="LF120" i="69"/>
  <c r="LE120" i="69"/>
  <c r="LD120" i="69"/>
  <c r="LC120" i="69"/>
  <c r="LB120" i="69"/>
  <c r="LA120" i="69"/>
  <c r="KZ120" i="69"/>
  <c r="KY120" i="69"/>
  <c r="KX120" i="69"/>
  <c r="KW120" i="69"/>
  <c r="KV120" i="69"/>
  <c r="KU120" i="69"/>
  <c r="KT120" i="69"/>
  <c r="KS120" i="69"/>
  <c r="KR120" i="69"/>
  <c r="KQ120" i="69"/>
  <c r="KP120" i="69"/>
  <c r="KO120" i="69"/>
  <c r="KN120" i="69"/>
  <c r="LS119" i="69"/>
  <c r="LR119" i="69"/>
  <c r="LQ119" i="69"/>
  <c r="LP119" i="69"/>
  <c r="LO119" i="69"/>
  <c r="LN119" i="69"/>
  <c r="LM119" i="69"/>
  <c r="LL119" i="69"/>
  <c r="LK119" i="69"/>
  <c r="LJ119" i="69"/>
  <c r="LI119" i="69"/>
  <c r="LH119" i="69"/>
  <c r="LG119" i="69"/>
  <c r="LF119" i="69"/>
  <c r="LE119" i="69"/>
  <c r="LD119" i="69"/>
  <c r="LC119" i="69"/>
  <c r="LB119" i="69"/>
  <c r="LA119" i="69"/>
  <c r="KZ119" i="69"/>
  <c r="KY119" i="69"/>
  <c r="KX119" i="69"/>
  <c r="KW119" i="69"/>
  <c r="KV119" i="69"/>
  <c r="KU119" i="69"/>
  <c r="KT119" i="69"/>
  <c r="KS119" i="69"/>
  <c r="KR119" i="69"/>
  <c r="KQ119" i="69"/>
  <c r="KP119" i="69"/>
  <c r="KO119" i="69"/>
  <c r="KN119" i="69"/>
  <c r="LS118" i="69"/>
  <c r="LR118" i="69"/>
  <c r="LQ118" i="69"/>
  <c r="LP118" i="69"/>
  <c r="LO118" i="69"/>
  <c r="LN118" i="69"/>
  <c r="LM118" i="69"/>
  <c r="LL118" i="69"/>
  <c r="LK118" i="69"/>
  <c r="LJ118" i="69"/>
  <c r="LI118" i="69"/>
  <c r="LH118" i="69"/>
  <c r="LG118" i="69"/>
  <c r="LF118" i="69"/>
  <c r="LE118" i="69"/>
  <c r="LD118" i="69"/>
  <c r="LC118" i="69"/>
  <c r="LB118" i="69"/>
  <c r="LA118" i="69"/>
  <c r="KZ118" i="69"/>
  <c r="KY118" i="69"/>
  <c r="KX118" i="69"/>
  <c r="KW118" i="69"/>
  <c r="KV118" i="69"/>
  <c r="KU118" i="69"/>
  <c r="KT118" i="69"/>
  <c r="KS118" i="69"/>
  <c r="KR118" i="69"/>
  <c r="KQ118" i="69"/>
  <c r="KP118" i="69"/>
  <c r="KO118" i="69"/>
  <c r="KN118" i="69"/>
  <c r="LS117" i="69"/>
  <c r="LR117" i="69"/>
  <c r="LQ117" i="69"/>
  <c r="LP117" i="69"/>
  <c r="LO117" i="69"/>
  <c r="LN117" i="69"/>
  <c r="LM117" i="69"/>
  <c r="LL117" i="69"/>
  <c r="LK117" i="69"/>
  <c r="LJ117" i="69"/>
  <c r="LI117" i="69"/>
  <c r="LH117" i="69"/>
  <c r="LG117" i="69"/>
  <c r="LF117" i="69"/>
  <c r="LE117" i="69"/>
  <c r="LD117" i="69"/>
  <c r="LC117" i="69"/>
  <c r="LB117" i="69"/>
  <c r="LA117" i="69"/>
  <c r="KZ117" i="69"/>
  <c r="KY117" i="69"/>
  <c r="KX117" i="69"/>
  <c r="KW117" i="69"/>
  <c r="KV117" i="69"/>
  <c r="KU117" i="69"/>
  <c r="KT117" i="69"/>
  <c r="KS117" i="69"/>
  <c r="KR117" i="69"/>
  <c r="KQ117" i="69"/>
  <c r="KP117" i="69"/>
  <c r="KO117" i="69"/>
  <c r="KN117" i="69"/>
  <c r="LS116" i="69"/>
  <c r="LR116" i="69"/>
  <c r="LQ116" i="69"/>
  <c r="LP116" i="69"/>
  <c r="LO116" i="69"/>
  <c r="LN116" i="69"/>
  <c r="LM116" i="69"/>
  <c r="LL116" i="69"/>
  <c r="LK116" i="69"/>
  <c r="LJ116" i="69"/>
  <c r="LI116" i="69"/>
  <c r="LH116" i="69"/>
  <c r="LG116" i="69"/>
  <c r="LF116" i="69"/>
  <c r="LE116" i="69"/>
  <c r="LD116" i="69"/>
  <c r="LC116" i="69"/>
  <c r="LB116" i="69"/>
  <c r="LA116" i="69"/>
  <c r="KZ116" i="69"/>
  <c r="KY116" i="69"/>
  <c r="KX116" i="69"/>
  <c r="KW116" i="69"/>
  <c r="KV116" i="69"/>
  <c r="KU116" i="69"/>
  <c r="KT116" i="69"/>
  <c r="KS116" i="69"/>
  <c r="KR116" i="69"/>
  <c r="KQ116" i="69"/>
  <c r="KP116" i="69"/>
  <c r="KO116" i="69"/>
  <c r="KN116" i="69"/>
  <c r="LS115" i="69"/>
  <c r="LR115" i="69"/>
  <c r="LQ115" i="69"/>
  <c r="LP115" i="69"/>
  <c r="LO115" i="69"/>
  <c r="LN115" i="69"/>
  <c r="LM115" i="69"/>
  <c r="LL115" i="69"/>
  <c r="LK115" i="69"/>
  <c r="LJ115" i="69"/>
  <c r="LI115" i="69"/>
  <c r="LH115" i="69"/>
  <c r="LG115" i="69"/>
  <c r="LF115" i="69"/>
  <c r="LE115" i="69"/>
  <c r="LD115" i="69"/>
  <c r="LC115" i="69"/>
  <c r="LB115" i="69"/>
  <c r="LA115" i="69"/>
  <c r="KZ115" i="69"/>
  <c r="KY115" i="69"/>
  <c r="KX115" i="69"/>
  <c r="KW115" i="69"/>
  <c r="KV115" i="69"/>
  <c r="KU115" i="69"/>
  <c r="KT115" i="69"/>
  <c r="KS115" i="69"/>
  <c r="KR115" i="69"/>
  <c r="KQ115" i="69"/>
  <c r="KP115" i="69"/>
  <c r="KO115" i="69"/>
  <c r="KN115" i="69"/>
  <c r="LS114" i="69"/>
  <c r="LR114" i="69"/>
  <c r="LQ114" i="69"/>
  <c r="LP114" i="69"/>
  <c r="LO114" i="69"/>
  <c r="LN114" i="69"/>
  <c r="LM114" i="69"/>
  <c r="LL114" i="69"/>
  <c r="LK114" i="69"/>
  <c r="LJ114" i="69"/>
  <c r="LI114" i="69"/>
  <c r="LH114" i="69"/>
  <c r="LG114" i="69"/>
  <c r="LF114" i="69"/>
  <c r="LE114" i="69"/>
  <c r="LD114" i="69"/>
  <c r="LC114" i="69"/>
  <c r="LB114" i="69"/>
  <c r="LA114" i="69"/>
  <c r="KZ114" i="69"/>
  <c r="KY114" i="69"/>
  <c r="KX114" i="69"/>
  <c r="KW114" i="69"/>
  <c r="KV114" i="69"/>
  <c r="KU114" i="69"/>
  <c r="KT114" i="69"/>
  <c r="KS114" i="69"/>
  <c r="KR114" i="69"/>
  <c r="KQ114" i="69"/>
  <c r="KP114" i="69"/>
  <c r="KO114" i="69"/>
  <c r="KN114" i="69"/>
  <c r="LS113" i="69"/>
  <c r="LR113" i="69"/>
  <c r="LQ113" i="69"/>
  <c r="LP113" i="69"/>
  <c r="LO113" i="69"/>
  <c r="LN113" i="69"/>
  <c r="LM113" i="69"/>
  <c r="LL113" i="69"/>
  <c r="LK113" i="69"/>
  <c r="LJ113" i="69"/>
  <c r="LI113" i="69"/>
  <c r="LH113" i="69"/>
  <c r="LG113" i="69"/>
  <c r="LF113" i="69"/>
  <c r="LE113" i="69"/>
  <c r="LD113" i="69"/>
  <c r="LC113" i="69"/>
  <c r="LB113" i="69"/>
  <c r="LA113" i="69"/>
  <c r="KZ113" i="69"/>
  <c r="KY113" i="69"/>
  <c r="KX113" i="69"/>
  <c r="KW113" i="69"/>
  <c r="KV113" i="69"/>
  <c r="KU113" i="69"/>
  <c r="KT113" i="69"/>
  <c r="KS113" i="69"/>
  <c r="KR113" i="69"/>
  <c r="KQ113" i="69"/>
  <c r="KP113" i="69"/>
  <c r="KO113" i="69"/>
  <c r="KN113" i="69"/>
  <c r="LS112" i="69"/>
  <c r="LR112" i="69"/>
  <c r="LQ112" i="69"/>
  <c r="LP112" i="69"/>
  <c r="LO112" i="69"/>
  <c r="LN112" i="69"/>
  <c r="LM112" i="69"/>
  <c r="LL112" i="69"/>
  <c r="LK112" i="69"/>
  <c r="LJ112" i="69"/>
  <c r="LI112" i="69"/>
  <c r="LH112" i="69"/>
  <c r="LG112" i="69"/>
  <c r="LF112" i="69"/>
  <c r="LE112" i="69"/>
  <c r="LD112" i="69"/>
  <c r="LC112" i="69"/>
  <c r="LB112" i="69"/>
  <c r="LA112" i="69"/>
  <c r="KZ112" i="69"/>
  <c r="KY112" i="69"/>
  <c r="KX112" i="69"/>
  <c r="KW112" i="69"/>
  <c r="KV112" i="69"/>
  <c r="KU112" i="69"/>
  <c r="KT112" i="69"/>
  <c r="KS112" i="69"/>
  <c r="KR112" i="69"/>
  <c r="KQ112" i="69"/>
  <c r="KP112" i="69"/>
  <c r="KO112" i="69"/>
  <c r="KN112" i="69"/>
  <c r="LS111" i="69"/>
  <c r="LR111" i="69"/>
  <c r="LQ111" i="69"/>
  <c r="LP111" i="69"/>
  <c r="LO111" i="69"/>
  <c r="LN111" i="69"/>
  <c r="LM111" i="69"/>
  <c r="LL111" i="69"/>
  <c r="LK111" i="69"/>
  <c r="LJ111" i="69"/>
  <c r="LI111" i="69"/>
  <c r="LH111" i="69"/>
  <c r="LG111" i="69"/>
  <c r="LF111" i="69"/>
  <c r="LE111" i="69"/>
  <c r="LD111" i="69"/>
  <c r="LC111" i="69"/>
  <c r="LB111" i="69"/>
  <c r="LA111" i="69"/>
  <c r="KZ111" i="69"/>
  <c r="KY111" i="69"/>
  <c r="KX111" i="69"/>
  <c r="KW111" i="69"/>
  <c r="KV111" i="69"/>
  <c r="KU111" i="69"/>
  <c r="KT111" i="69"/>
  <c r="KS111" i="69"/>
  <c r="KR111" i="69"/>
  <c r="KQ111" i="69"/>
  <c r="KP111" i="69"/>
  <c r="KO111" i="69"/>
  <c r="KN111" i="69"/>
  <c r="LS110" i="69"/>
  <c r="LR110" i="69"/>
  <c r="LQ110" i="69"/>
  <c r="LP110" i="69"/>
  <c r="LO110" i="69"/>
  <c r="LN110" i="69"/>
  <c r="LM110" i="69"/>
  <c r="LL110" i="69"/>
  <c r="LK110" i="69"/>
  <c r="LJ110" i="69"/>
  <c r="LI110" i="69"/>
  <c r="LH110" i="69"/>
  <c r="LG110" i="69"/>
  <c r="LF110" i="69"/>
  <c r="LE110" i="69"/>
  <c r="LD110" i="69"/>
  <c r="LC110" i="69"/>
  <c r="LB110" i="69"/>
  <c r="LA110" i="69"/>
  <c r="KZ110" i="69"/>
  <c r="KY110" i="69"/>
  <c r="KX110" i="69"/>
  <c r="KW110" i="69"/>
  <c r="KV110" i="69"/>
  <c r="KU110" i="69"/>
  <c r="KT110" i="69"/>
  <c r="KS110" i="69"/>
  <c r="KR110" i="69"/>
  <c r="KQ110" i="69"/>
  <c r="KP110" i="69"/>
  <c r="KO110" i="69"/>
  <c r="KN110" i="69"/>
  <c r="LS109" i="69"/>
  <c r="LR109" i="69"/>
  <c r="LQ109" i="69"/>
  <c r="LP109" i="69"/>
  <c r="LO109" i="69"/>
  <c r="LN109" i="69"/>
  <c r="LM109" i="69"/>
  <c r="LL109" i="69"/>
  <c r="LK109" i="69"/>
  <c r="LJ109" i="69"/>
  <c r="LI109" i="69"/>
  <c r="LH109" i="69"/>
  <c r="LG109" i="69"/>
  <c r="LF109" i="69"/>
  <c r="LE109" i="69"/>
  <c r="LD109" i="69"/>
  <c r="LC109" i="69"/>
  <c r="LB109" i="69"/>
  <c r="LA109" i="69"/>
  <c r="KZ109" i="69"/>
  <c r="KY109" i="69"/>
  <c r="KX109" i="69"/>
  <c r="KW109" i="69"/>
  <c r="KV109" i="69"/>
  <c r="KU109" i="69"/>
  <c r="KT109" i="69"/>
  <c r="KS109" i="69"/>
  <c r="KR109" i="69"/>
  <c r="KQ109" i="69"/>
  <c r="KP109" i="69"/>
  <c r="KO109" i="69"/>
  <c r="KN109" i="69"/>
  <c r="LS108" i="69"/>
  <c r="LR108" i="69"/>
  <c r="LQ108" i="69"/>
  <c r="LP108" i="69"/>
  <c r="LO108" i="69"/>
  <c r="LN108" i="69"/>
  <c r="LM108" i="69"/>
  <c r="LL108" i="69"/>
  <c r="LK108" i="69"/>
  <c r="LJ108" i="69"/>
  <c r="LI108" i="69"/>
  <c r="LH108" i="69"/>
  <c r="LG108" i="69"/>
  <c r="LF108" i="69"/>
  <c r="LE108" i="69"/>
  <c r="LD108" i="69"/>
  <c r="LC108" i="69"/>
  <c r="LB108" i="69"/>
  <c r="LA108" i="69"/>
  <c r="KZ108" i="69"/>
  <c r="KY108" i="69"/>
  <c r="KX108" i="69"/>
  <c r="KW108" i="69"/>
  <c r="KV108" i="69"/>
  <c r="KU108" i="69"/>
  <c r="KT108" i="69"/>
  <c r="KS108" i="69"/>
  <c r="KR108" i="69"/>
  <c r="KQ108" i="69"/>
  <c r="KP108" i="69"/>
  <c r="KO108" i="69"/>
  <c r="KN108" i="69"/>
  <c r="LS107" i="69"/>
  <c r="LR107" i="69"/>
  <c r="LQ107" i="69"/>
  <c r="LP107" i="69"/>
  <c r="LO107" i="69"/>
  <c r="LN107" i="69"/>
  <c r="LM107" i="69"/>
  <c r="LL107" i="69"/>
  <c r="LK107" i="69"/>
  <c r="LJ107" i="69"/>
  <c r="LI107" i="69"/>
  <c r="LH107" i="69"/>
  <c r="LG107" i="69"/>
  <c r="LF107" i="69"/>
  <c r="LE107" i="69"/>
  <c r="LD107" i="69"/>
  <c r="LC107" i="69"/>
  <c r="LB107" i="69"/>
  <c r="LA107" i="69"/>
  <c r="KZ107" i="69"/>
  <c r="KY107" i="69"/>
  <c r="KX107" i="69"/>
  <c r="KW107" i="69"/>
  <c r="KV107" i="69"/>
  <c r="KU107" i="69"/>
  <c r="KT107" i="69"/>
  <c r="KS107" i="69"/>
  <c r="KR107" i="69"/>
  <c r="KQ107" i="69"/>
  <c r="KP107" i="69"/>
  <c r="KO107" i="69"/>
  <c r="KN107" i="69"/>
  <c r="LS106" i="69"/>
  <c r="LR106" i="69"/>
  <c r="LQ106" i="69"/>
  <c r="LP106" i="69"/>
  <c r="LO106" i="69"/>
  <c r="LN106" i="69"/>
  <c r="LM106" i="69"/>
  <c r="LL106" i="69"/>
  <c r="LK106" i="69"/>
  <c r="LJ106" i="69"/>
  <c r="LI106" i="69"/>
  <c r="LH106" i="69"/>
  <c r="LG106" i="69"/>
  <c r="LF106" i="69"/>
  <c r="LE106" i="69"/>
  <c r="LD106" i="69"/>
  <c r="LC106" i="69"/>
  <c r="LB106" i="69"/>
  <c r="LA106" i="69"/>
  <c r="KZ106" i="69"/>
  <c r="KY106" i="69"/>
  <c r="KX106" i="69"/>
  <c r="KW106" i="69"/>
  <c r="KV106" i="69"/>
  <c r="KU106" i="69"/>
  <c r="KT106" i="69"/>
  <c r="KS106" i="69"/>
  <c r="KR106" i="69"/>
  <c r="KQ106" i="69"/>
  <c r="KP106" i="69"/>
  <c r="KO106" i="69"/>
  <c r="KN106" i="69"/>
  <c r="LS105" i="69"/>
  <c r="LR105" i="69"/>
  <c r="LQ105" i="69"/>
  <c r="LP105" i="69"/>
  <c r="LO105" i="69"/>
  <c r="LN105" i="69"/>
  <c r="LM105" i="69"/>
  <c r="LL105" i="69"/>
  <c r="LK105" i="69"/>
  <c r="LJ105" i="69"/>
  <c r="LI105" i="69"/>
  <c r="LH105" i="69"/>
  <c r="LG105" i="69"/>
  <c r="LF105" i="69"/>
  <c r="LE105" i="69"/>
  <c r="LD105" i="69"/>
  <c r="LC105" i="69"/>
  <c r="LB105" i="69"/>
  <c r="LA105" i="69"/>
  <c r="KZ105" i="69"/>
  <c r="KY105" i="69"/>
  <c r="KX105" i="69"/>
  <c r="KW105" i="69"/>
  <c r="KV105" i="69"/>
  <c r="KU105" i="69"/>
  <c r="KT105" i="69"/>
  <c r="KS105" i="69"/>
  <c r="KR105" i="69"/>
  <c r="KQ105" i="69"/>
  <c r="KP105" i="69"/>
  <c r="KO105" i="69"/>
  <c r="KN105" i="69"/>
  <c r="LS104" i="69"/>
  <c r="LR104" i="69"/>
  <c r="LQ104" i="69"/>
  <c r="LP104" i="69"/>
  <c r="LO104" i="69"/>
  <c r="LN104" i="69"/>
  <c r="LM104" i="69"/>
  <c r="LL104" i="69"/>
  <c r="LK104" i="69"/>
  <c r="LJ104" i="69"/>
  <c r="LI104" i="69"/>
  <c r="LH104" i="69"/>
  <c r="LG104" i="69"/>
  <c r="LF104" i="69"/>
  <c r="LE104" i="69"/>
  <c r="LD104" i="69"/>
  <c r="LC104" i="69"/>
  <c r="LB104" i="69"/>
  <c r="LA104" i="69"/>
  <c r="KZ104" i="69"/>
  <c r="KY104" i="69"/>
  <c r="KX104" i="69"/>
  <c r="KW104" i="69"/>
  <c r="KV104" i="69"/>
  <c r="KU104" i="69"/>
  <c r="KT104" i="69"/>
  <c r="KS104" i="69"/>
  <c r="KR104" i="69"/>
  <c r="KQ104" i="69"/>
  <c r="KP104" i="69"/>
  <c r="KO104" i="69"/>
  <c r="KN104" i="69"/>
  <c r="LS103" i="69"/>
  <c r="LR103" i="69"/>
  <c r="LQ103" i="69"/>
  <c r="LP103" i="69"/>
  <c r="LO103" i="69"/>
  <c r="LN103" i="69"/>
  <c r="LM103" i="69"/>
  <c r="LL103" i="69"/>
  <c r="LK103" i="69"/>
  <c r="LJ103" i="69"/>
  <c r="LI103" i="69"/>
  <c r="LH103" i="69"/>
  <c r="LG103" i="69"/>
  <c r="LF103" i="69"/>
  <c r="LE103" i="69"/>
  <c r="LD103" i="69"/>
  <c r="LC103" i="69"/>
  <c r="LB103" i="69"/>
  <c r="LA103" i="69"/>
  <c r="KZ103" i="69"/>
  <c r="KY103" i="69"/>
  <c r="KX103" i="69"/>
  <c r="KW103" i="69"/>
  <c r="KV103" i="69"/>
  <c r="KU103" i="69"/>
  <c r="KT103" i="69"/>
  <c r="KS103" i="69"/>
  <c r="KR103" i="69"/>
  <c r="KQ103" i="69"/>
  <c r="KP103" i="69"/>
  <c r="KO103" i="69"/>
  <c r="KN103" i="69"/>
  <c r="LS102" i="69"/>
  <c r="LR102" i="69"/>
  <c r="LQ102" i="69"/>
  <c r="LP102" i="69"/>
  <c r="LO102" i="69"/>
  <c r="LN102" i="69"/>
  <c r="LM102" i="69"/>
  <c r="LL102" i="69"/>
  <c r="LK102" i="69"/>
  <c r="LJ102" i="69"/>
  <c r="LI102" i="69"/>
  <c r="LH102" i="69"/>
  <c r="LG102" i="69"/>
  <c r="LF102" i="69"/>
  <c r="LE102" i="69"/>
  <c r="LD102" i="69"/>
  <c r="LC102" i="69"/>
  <c r="LB102" i="69"/>
  <c r="LA102" i="69"/>
  <c r="KZ102" i="69"/>
  <c r="KY102" i="69"/>
  <c r="KX102" i="69"/>
  <c r="KW102" i="69"/>
  <c r="KV102" i="69"/>
  <c r="KU102" i="69"/>
  <c r="KT102" i="69"/>
  <c r="KS102" i="69"/>
  <c r="KR102" i="69"/>
  <c r="KQ102" i="69"/>
  <c r="KP102" i="69"/>
  <c r="KO102" i="69"/>
  <c r="KN102" i="69"/>
  <c r="LS101" i="69"/>
  <c r="LR101" i="69"/>
  <c r="LQ101" i="69"/>
  <c r="LP101" i="69"/>
  <c r="LO101" i="69"/>
  <c r="LN101" i="69"/>
  <c r="LM101" i="69"/>
  <c r="LL101" i="69"/>
  <c r="LK101" i="69"/>
  <c r="LJ101" i="69"/>
  <c r="LI101" i="69"/>
  <c r="LH101" i="69"/>
  <c r="LG101" i="69"/>
  <c r="LF101" i="69"/>
  <c r="LE101" i="69"/>
  <c r="LD101" i="69"/>
  <c r="LC101" i="69"/>
  <c r="LB101" i="69"/>
  <c r="LA101" i="69"/>
  <c r="KZ101" i="69"/>
  <c r="KY101" i="69"/>
  <c r="KX101" i="69"/>
  <c r="KW101" i="69"/>
  <c r="KV101" i="69"/>
  <c r="KU101" i="69"/>
  <c r="KT101" i="69"/>
  <c r="KS101" i="69"/>
  <c r="KR101" i="69"/>
  <c r="KQ101" i="69"/>
  <c r="KP101" i="69"/>
  <c r="KO101" i="69"/>
  <c r="KN101" i="69"/>
  <c r="LS100" i="69"/>
  <c r="LR100" i="69"/>
  <c r="LQ100" i="69"/>
  <c r="LP100" i="69"/>
  <c r="LO100" i="69"/>
  <c r="LN100" i="69"/>
  <c r="LM100" i="69"/>
  <c r="LL100" i="69"/>
  <c r="LK100" i="69"/>
  <c r="LJ100" i="69"/>
  <c r="LI100" i="69"/>
  <c r="LH100" i="69"/>
  <c r="LG100" i="69"/>
  <c r="LF100" i="69"/>
  <c r="LE100" i="69"/>
  <c r="LD100" i="69"/>
  <c r="LC100" i="69"/>
  <c r="LB100" i="69"/>
  <c r="LA100" i="69"/>
  <c r="KZ100" i="69"/>
  <c r="KY100" i="69"/>
  <c r="KX100" i="69"/>
  <c r="KW100" i="69"/>
  <c r="KV100" i="69"/>
  <c r="KU100" i="69"/>
  <c r="KT100" i="69"/>
  <c r="KS100" i="69"/>
  <c r="KR100" i="69"/>
  <c r="KQ100" i="69"/>
  <c r="KP100" i="69"/>
  <c r="KO100" i="69"/>
  <c r="KN100" i="69"/>
  <c r="LS99" i="69"/>
  <c r="LR99" i="69"/>
  <c r="LQ99" i="69"/>
  <c r="LP99" i="69"/>
  <c r="LO99" i="69"/>
  <c r="LN99" i="69"/>
  <c r="LM99" i="69"/>
  <c r="LL99" i="69"/>
  <c r="LK99" i="69"/>
  <c r="LJ99" i="69"/>
  <c r="LI99" i="69"/>
  <c r="LH99" i="69"/>
  <c r="LG99" i="69"/>
  <c r="LF99" i="69"/>
  <c r="LE99" i="69"/>
  <c r="LD99" i="69"/>
  <c r="LC99" i="69"/>
  <c r="LB99" i="69"/>
  <c r="LA99" i="69"/>
  <c r="KZ99" i="69"/>
  <c r="KY99" i="69"/>
  <c r="KX99" i="69"/>
  <c r="KW99" i="69"/>
  <c r="KV99" i="69"/>
  <c r="KU99" i="69"/>
  <c r="KT99" i="69"/>
  <c r="KS99" i="69"/>
  <c r="KR99" i="69"/>
  <c r="KQ99" i="69"/>
  <c r="KP99" i="69"/>
  <c r="KO99" i="69"/>
  <c r="KN99" i="69"/>
  <c r="LS98" i="69"/>
  <c r="LR98" i="69"/>
  <c r="LQ98" i="69"/>
  <c r="LP98" i="69"/>
  <c r="LO98" i="69"/>
  <c r="LN98" i="69"/>
  <c r="LM98" i="69"/>
  <c r="LL98" i="69"/>
  <c r="LK98" i="69"/>
  <c r="LJ98" i="69"/>
  <c r="LI98" i="69"/>
  <c r="LH98" i="69"/>
  <c r="LG98" i="69"/>
  <c r="LF98" i="69"/>
  <c r="LE98" i="69"/>
  <c r="LD98" i="69"/>
  <c r="LC98" i="69"/>
  <c r="LB98" i="69"/>
  <c r="LA98" i="69"/>
  <c r="KZ98" i="69"/>
  <c r="KY98" i="69"/>
  <c r="KX98" i="69"/>
  <c r="KW98" i="69"/>
  <c r="KV98" i="69"/>
  <c r="KU98" i="69"/>
  <c r="KT98" i="69"/>
  <c r="KS98" i="69"/>
  <c r="KR98" i="69"/>
  <c r="KQ98" i="69"/>
  <c r="KP98" i="69"/>
  <c r="KO98" i="69"/>
  <c r="KN98" i="69"/>
  <c r="LS97" i="69"/>
  <c r="LR97" i="69"/>
  <c r="LQ97" i="69"/>
  <c r="LP97" i="69"/>
  <c r="LO97" i="69"/>
  <c r="LN97" i="69"/>
  <c r="LM97" i="69"/>
  <c r="LL97" i="69"/>
  <c r="LK97" i="69"/>
  <c r="LJ97" i="69"/>
  <c r="LI97" i="69"/>
  <c r="LH97" i="69"/>
  <c r="LG97" i="69"/>
  <c r="LF97" i="69"/>
  <c r="LE97" i="69"/>
  <c r="LD97" i="69"/>
  <c r="LC97" i="69"/>
  <c r="LB97" i="69"/>
  <c r="LA97" i="69"/>
  <c r="KZ97" i="69"/>
  <c r="KY97" i="69"/>
  <c r="KX97" i="69"/>
  <c r="KW97" i="69"/>
  <c r="KV97" i="69"/>
  <c r="KU97" i="69"/>
  <c r="KT97" i="69"/>
  <c r="KS97" i="69"/>
  <c r="KR97" i="69"/>
  <c r="KQ97" i="69"/>
  <c r="KP97" i="69"/>
  <c r="KO97" i="69"/>
  <c r="KN97" i="69"/>
  <c r="LS96" i="69"/>
  <c r="LR96" i="69"/>
  <c r="LQ96" i="69"/>
  <c r="LP96" i="69"/>
  <c r="LO96" i="69"/>
  <c r="LN96" i="69"/>
  <c r="LM96" i="69"/>
  <c r="LL96" i="69"/>
  <c r="LK96" i="69"/>
  <c r="LJ96" i="69"/>
  <c r="LI96" i="69"/>
  <c r="LH96" i="69"/>
  <c r="LG96" i="69"/>
  <c r="LF96" i="69"/>
  <c r="LE96" i="69"/>
  <c r="LD96" i="69"/>
  <c r="LC96" i="69"/>
  <c r="LB96" i="69"/>
  <c r="LA96" i="69"/>
  <c r="KZ96" i="69"/>
  <c r="KY96" i="69"/>
  <c r="KX96" i="69"/>
  <c r="KW96" i="69"/>
  <c r="KV96" i="69"/>
  <c r="KU96" i="69"/>
  <c r="KT96" i="69"/>
  <c r="KS96" i="69"/>
  <c r="KR96" i="69"/>
  <c r="KQ96" i="69"/>
  <c r="KP96" i="69"/>
  <c r="KO96" i="69"/>
  <c r="KN96" i="69"/>
  <c r="LS95" i="69"/>
  <c r="LR95" i="69"/>
  <c r="LQ95" i="69"/>
  <c r="LP95" i="69"/>
  <c r="LO95" i="69"/>
  <c r="LN95" i="69"/>
  <c r="LM95" i="69"/>
  <c r="LL95" i="69"/>
  <c r="LK95" i="69"/>
  <c r="LJ95" i="69"/>
  <c r="LI95" i="69"/>
  <c r="LH95" i="69"/>
  <c r="LG95" i="69"/>
  <c r="LF95" i="69"/>
  <c r="LE95" i="69"/>
  <c r="LD95" i="69"/>
  <c r="LC95" i="69"/>
  <c r="LB95" i="69"/>
  <c r="LA95" i="69"/>
  <c r="KZ95" i="69"/>
  <c r="KY95" i="69"/>
  <c r="KX95" i="69"/>
  <c r="KW95" i="69"/>
  <c r="KV95" i="69"/>
  <c r="KU95" i="69"/>
  <c r="KT95" i="69"/>
  <c r="KS95" i="69"/>
  <c r="KR95" i="69"/>
  <c r="KQ95" i="69"/>
  <c r="KP95" i="69"/>
  <c r="KO95" i="69"/>
  <c r="KN95" i="69"/>
  <c r="LS94" i="69"/>
  <c r="LR94" i="69"/>
  <c r="LQ94" i="69"/>
  <c r="LP94" i="69"/>
  <c r="LO94" i="69"/>
  <c r="LN94" i="69"/>
  <c r="LM94" i="69"/>
  <c r="LL94" i="69"/>
  <c r="LK94" i="69"/>
  <c r="LJ94" i="69"/>
  <c r="LI94" i="69"/>
  <c r="LH94" i="69"/>
  <c r="LG94" i="69"/>
  <c r="LF94" i="69"/>
  <c r="LE94" i="69"/>
  <c r="LD94" i="69"/>
  <c r="LC94" i="69"/>
  <c r="LB94" i="69"/>
  <c r="LA94" i="69"/>
  <c r="KZ94" i="69"/>
  <c r="KY94" i="69"/>
  <c r="KX94" i="69"/>
  <c r="KW94" i="69"/>
  <c r="KV94" i="69"/>
  <c r="KU94" i="69"/>
  <c r="KT94" i="69"/>
  <c r="KS94" i="69"/>
  <c r="KR94" i="69"/>
  <c r="KQ94" i="69"/>
  <c r="KP94" i="69"/>
  <c r="KO94" i="69"/>
  <c r="KN94" i="69"/>
  <c r="LS93" i="69"/>
  <c r="LR93" i="69"/>
  <c r="LQ93" i="69"/>
  <c r="LP93" i="69"/>
  <c r="LO93" i="69"/>
  <c r="LN93" i="69"/>
  <c r="LM93" i="69"/>
  <c r="LL93" i="69"/>
  <c r="LK93" i="69"/>
  <c r="LJ93" i="69"/>
  <c r="LI93" i="69"/>
  <c r="LH93" i="69"/>
  <c r="LG93" i="69"/>
  <c r="LF93" i="69"/>
  <c r="LE93" i="69"/>
  <c r="LD93" i="69"/>
  <c r="LC93" i="69"/>
  <c r="LB93" i="69"/>
  <c r="LA93" i="69"/>
  <c r="KZ93" i="69"/>
  <c r="KY93" i="69"/>
  <c r="KX93" i="69"/>
  <c r="KW93" i="69"/>
  <c r="KV93" i="69"/>
  <c r="KU93" i="69"/>
  <c r="KT93" i="69"/>
  <c r="KS93" i="69"/>
  <c r="KR93" i="69"/>
  <c r="KQ93" i="69"/>
  <c r="KP93" i="69"/>
  <c r="KO93" i="69"/>
  <c r="KN93" i="69"/>
  <c r="LS92" i="69"/>
  <c r="LR92" i="69"/>
  <c r="LQ92" i="69"/>
  <c r="LP92" i="69"/>
  <c r="LO92" i="69"/>
  <c r="LN92" i="69"/>
  <c r="LM92" i="69"/>
  <c r="LL92" i="69"/>
  <c r="LK92" i="69"/>
  <c r="LJ92" i="69"/>
  <c r="LI92" i="69"/>
  <c r="LH92" i="69"/>
  <c r="LG92" i="69"/>
  <c r="LF92" i="69"/>
  <c r="LE92" i="69"/>
  <c r="LD92" i="69"/>
  <c r="LC92" i="69"/>
  <c r="LB92" i="69"/>
  <c r="LA92" i="69"/>
  <c r="KZ92" i="69"/>
  <c r="KY92" i="69"/>
  <c r="KX92" i="69"/>
  <c r="KW92" i="69"/>
  <c r="KV92" i="69"/>
  <c r="KU92" i="69"/>
  <c r="KT92" i="69"/>
  <c r="KS92" i="69"/>
  <c r="KR92" i="69"/>
  <c r="KQ92" i="69"/>
  <c r="KP92" i="69"/>
  <c r="KO92" i="69"/>
  <c r="KN92" i="69"/>
  <c r="LS91" i="69"/>
  <c r="LR91" i="69"/>
  <c r="LQ91" i="69"/>
  <c r="LP91" i="69"/>
  <c r="LO91" i="69"/>
  <c r="LN91" i="69"/>
  <c r="LM91" i="69"/>
  <c r="LL91" i="69"/>
  <c r="LK91" i="69"/>
  <c r="LJ91" i="69"/>
  <c r="LI91" i="69"/>
  <c r="LH91" i="69"/>
  <c r="LG91" i="69"/>
  <c r="LF91" i="69"/>
  <c r="LE91" i="69"/>
  <c r="LD91" i="69"/>
  <c r="LC91" i="69"/>
  <c r="LB91" i="69"/>
  <c r="LA91" i="69"/>
  <c r="KZ91" i="69"/>
  <c r="KY91" i="69"/>
  <c r="KX91" i="69"/>
  <c r="KW91" i="69"/>
  <c r="KV91" i="69"/>
  <c r="KU91" i="69"/>
  <c r="KT91" i="69"/>
  <c r="KS91" i="69"/>
  <c r="KR91" i="69"/>
  <c r="KQ91" i="69"/>
  <c r="KP91" i="69"/>
  <c r="KO91" i="69"/>
  <c r="KN91" i="69"/>
  <c r="LS90" i="69"/>
  <c r="LR90" i="69"/>
  <c r="LQ90" i="69"/>
  <c r="LP90" i="69"/>
  <c r="LO90" i="69"/>
  <c r="LN90" i="69"/>
  <c r="LM90" i="69"/>
  <c r="LL90" i="69"/>
  <c r="LK90" i="69"/>
  <c r="LJ90" i="69"/>
  <c r="LI90" i="69"/>
  <c r="LH90" i="69"/>
  <c r="LG90" i="69"/>
  <c r="LF90" i="69"/>
  <c r="LE90" i="69"/>
  <c r="LD90" i="69"/>
  <c r="LC90" i="69"/>
  <c r="LB90" i="69"/>
  <c r="LA90" i="69"/>
  <c r="KZ90" i="69"/>
  <c r="KY90" i="69"/>
  <c r="KX90" i="69"/>
  <c r="KW90" i="69"/>
  <c r="KV90" i="69"/>
  <c r="KU90" i="69"/>
  <c r="KT90" i="69"/>
  <c r="KS90" i="69"/>
  <c r="KR90" i="69"/>
  <c r="KQ90" i="69"/>
  <c r="KP90" i="69"/>
  <c r="KO90" i="69"/>
  <c r="KN90" i="69"/>
  <c r="LS89" i="69"/>
  <c r="LR89" i="69"/>
  <c r="LQ89" i="69"/>
  <c r="LP89" i="69"/>
  <c r="LO89" i="69"/>
  <c r="LN89" i="69"/>
  <c r="LM89" i="69"/>
  <c r="LL89" i="69"/>
  <c r="LK89" i="69"/>
  <c r="LJ89" i="69"/>
  <c r="LI89" i="69"/>
  <c r="LH89" i="69"/>
  <c r="LG89" i="69"/>
  <c r="LF89" i="69"/>
  <c r="LE89" i="69"/>
  <c r="LD89" i="69"/>
  <c r="LC89" i="69"/>
  <c r="LB89" i="69"/>
  <c r="LA89" i="69"/>
  <c r="KZ89" i="69"/>
  <c r="KY89" i="69"/>
  <c r="KX89" i="69"/>
  <c r="KW89" i="69"/>
  <c r="KV89" i="69"/>
  <c r="KU89" i="69"/>
  <c r="KT89" i="69"/>
  <c r="KS89" i="69"/>
  <c r="KR89" i="69"/>
  <c r="KQ89" i="69"/>
  <c r="KP89" i="69"/>
  <c r="KO89" i="69"/>
  <c r="KN89" i="69"/>
  <c r="LS88" i="69"/>
  <c r="LR88" i="69"/>
  <c r="LQ88" i="69"/>
  <c r="LP88" i="69"/>
  <c r="LO88" i="69"/>
  <c r="LN88" i="69"/>
  <c r="LM88" i="69"/>
  <c r="LL88" i="69"/>
  <c r="LK88" i="69"/>
  <c r="LJ88" i="69"/>
  <c r="LI88" i="69"/>
  <c r="LH88" i="69"/>
  <c r="LG88" i="69"/>
  <c r="LF88" i="69"/>
  <c r="LE88" i="69"/>
  <c r="LD88" i="69"/>
  <c r="LC88" i="69"/>
  <c r="LB88" i="69"/>
  <c r="LA88" i="69"/>
  <c r="KZ88" i="69"/>
  <c r="KY88" i="69"/>
  <c r="KX88" i="69"/>
  <c r="KW88" i="69"/>
  <c r="KV88" i="69"/>
  <c r="KU88" i="69"/>
  <c r="KT88" i="69"/>
  <c r="KS88" i="69"/>
  <c r="KR88" i="69"/>
  <c r="KQ88" i="69"/>
  <c r="KP88" i="69"/>
  <c r="KO88" i="69"/>
  <c r="KN88" i="69"/>
  <c r="LS87" i="69"/>
  <c r="LR87" i="69"/>
  <c r="LQ87" i="69"/>
  <c r="LP87" i="69"/>
  <c r="LO87" i="69"/>
  <c r="LN87" i="69"/>
  <c r="LM87" i="69"/>
  <c r="LL87" i="69"/>
  <c r="LK87" i="69"/>
  <c r="LJ87" i="69"/>
  <c r="LI87" i="69"/>
  <c r="LH87" i="69"/>
  <c r="LG87" i="69"/>
  <c r="LF87" i="69"/>
  <c r="LE87" i="69"/>
  <c r="LD87" i="69"/>
  <c r="LC87" i="69"/>
  <c r="LB87" i="69"/>
  <c r="LA87" i="69"/>
  <c r="KZ87" i="69"/>
  <c r="KY87" i="69"/>
  <c r="KX87" i="69"/>
  <c r="KW87" i="69"/>
  <c r="KV87" i="69"/>
  <c r="KU87" i="69"/>
  <c r="KT87" i="69"/>
  <c r="KS87" i="69"/>
  <c r="KR87" i="69"/>
  <c r="KQ87" i="69"/>
  <c r="KP87" i="69"/>
  <c r="KO87" i="69"/>
  <c r="KN87" i="69"/>
  <c r="LS86" i="69"/>
  <c r="LR86" i="69"/>
  <c r="LQ86" i="69"/>
  <c r="LP86" i="69"/>
  <c r="LO86" i="69"/>
  <c r="LN86" i="69"/>
  <c r="LM86" i="69"/>
  <c r="LL86" i="69"/>
  <c r="LK86" i="69"/>
  <c r="LJ86" i="69"/>
  <c r="LI86" i="69"/>
  <c r="LH86" i="69"/>
  <c r="LG86" i="69"/>
  <c r="LF86" i="69"/>
  <c r="LE86" i="69"/>
  <c r="LD86" i="69"/>
  <c r="LC86" i="69"/>
  <c r="LB86" i="69"/>
  <c r="LA86" i="69"/>
  <c r="KZ86" i="69"/>
  <c r="KY86" i="69"/>
  <c r="KX86" i="69"/>
  <c r="KW86" i="69"/>
  <c r="KV86" i="69"/>
  <c r="KU86" i="69"/>
  <c r="KT86" i="69"/>
  <c r="KS86" i="69"/>
  <c r="KR86" i="69"/>
  <c r="KQ86" i="69"/>
  <c r="KP86" i="69"/>
  <c r="KO86" i="69"/>
  <c r="KN86" i="69"/>
  <c r="LS85" i="69"/>
  <c r="LR85" i="69"/>
  <c r="LQ85" i="69"/>
  <c r="LP85" i="69"/>
  <c r="LO85" i="69"/>
  <c r="LN85" i="69"/>
  <c r="LM85" i="69"/>
  <c r="LL85" i="69"/>
  <c r="LK85" i="69"/>
  <c r="LJ85" i="69"/>
  <c r="LI85" i="69"/>
  <c r="LH85" i="69"/>
  <c r="LG85" i="69"/>
  <c r="LF85" i="69"/>
  <c r="LE85" i="69"/>
  <c r="LD85" i="69"/>
  <c r="LC85" i="69"/>
  <c r="LB85" i="69"/>
  <c r="LA85" i="69"/>
  <c r="KZ85" i="69"/>
  <c r="KY85" i="69"/>
  <c r="KX85" i="69"/>
  <c r="KW85" i="69"/>
  <c r="KV85" i="69"/>
  <c r="KU85" i="69"/>
  <c r="KT85" i="69"/>
  <c r="KS85" i="69"/>
  <c r="KR85" i="69"/>
  <c r="KQ85" i="69"/>
  <c r="KP85" i="69"/>
  <c r="KO85" i="69"/>
  <c r="KN85" i="69"/>
  <c r="LS84" i="69"/>
  <c r="LR84" i="69"/>
  <c r="LQ84" i="69"/>
  <c r="LP84" i="69"/>
  <c r="LO84" i="69"/>
  <c r="LN84" i="69"/>
  <c r="LM84" i="69"/>
  <c r="LL84" i="69"/>
  <c r="LK84" i="69"/>
  <c r="LJ84" i="69"/>
  <c r="LI84" i="69"/>
  <c r="LH84" i="69"/>
  <c r="LG84" i="69"/>
  <c r="LF84" i="69"/>
  <c r="LE84" i="69"/>
  <c r="LD84" i="69"/>
  <c r="LC84" i="69"/>
  <c r="LB84" i="69"/>
  <c r="LA84" i="69"/>
  <c r="KZ84" i="69"/>
  <c r="KY84" i="69"/>
  <c r="KX84" i="69"/>
  <c r="KW84" i="69"/>
  <c r="KV84" i="69"/>
  <c r="KU84" i="69"/>
  <c r="KT84" i="69"/>
  <c r="KS84" i="69"/>
  <c r="KR84" i="69"/>
  <c r="KQ84" i="69"/>
  <c r="KP84" i="69"/>
  <c r="KO84" i="69"/>
  <c r="KN84" i="69"/>
  <c r="LS83" i="69"/>
  <c r="LR83" i="69"/>
  <c r="LQ83" i="69"/>
  <c r="LP83" i="69"/>
  <c r="LO83" i="69"/>
  <c r="LN83" i="69"/>
  <c r="LM83" i="69"/>
  <c r="LL83" i="69"/>
  <c r="LK83" i="69"/>
  <c r="LJ83" i="69"/>
  <c r="LI83" i="69"/>
  <c r="LH83" i="69"/>
  <c r="LG83" i="69"/>
  <c r="LF83" i="69"/>
  <c r="LE83" i="69"/>
  <c r="LD83" i="69"/>
  <c r="LC83" i="69"/>
  <c r="LB83" i="69"/>
  <c r="LA83" i="69"/>
  <c r="KZ83" i="69"/>
  <c r="KY83" i="69"/>
  <c r="KX83" i="69"/>
  <c r="KW83" i="69"/>
  <c r="KV83" i="69"/>
  <c r="KU83" i="69"/>
  <c r="KT83" i="69"/>
  <c r="KS83" i="69"/>
  <c r="KR83" i="69"/>
  <c r="KQ83" i="69"/>
  <c r="KP83" i="69"/>
  <c r="KO83" i="69"/>
  <c r="KN83" i="69"/>
  <c r="LS82" i="69"/>
  <c r="LR82" i="69"/>
  <c r="LQ82" i="69"/>
  <c r="LP82" i="69"/>
  <c r="LO82" i="69"/>
  <c r="LN82" i="69"/>
  <c r="LM82" i="69"/>
  <c r="LL82" i="69"/>
  <c r="LK82" i="69"/>
  <c r="LJ82" i="69"/>
  <c r="LI82" i="69"/>
  <c r="LH82" i="69"/>
  <c r="LG82" i="69"/>
  <c r="LF82" i="69"/>
  <c r="LE82" i="69"/>
  <c r="LD82" i="69"/>
  <c r="LC82" i="69"/>
  <c r="LB82" i="69"/>
  <c r="LA82" i="69"/>
  <c r="KZ82" i="69"/>
  <c r="KY82" i="69"/>
  <c r="KX82" i="69"/>
  <c r="KW82" i="69"/>
  <c r="KV82" i="69"/>
  <c r="KU82" i="69"/>
  <c r="KT82" i="69"/>
  <c r="KS82" i="69"/>
  <c r="KR82" i="69"/>
  <c r="KQ82" i="69"/>
  <c r="KP82" i="69"/>
  <c r="KO82" i="69"/>
  <c r="KN82" i="69"/>
  <c r="LS81" i="69"/>
  <c r="LR81" i="69"/>
  <c r="LQ81" i="69"/>
  <c r="LP81" i="69"/>
  <c r="LO81" i="69"/>
  <c r="LN81" i="69"/>
  <c r="LM81" i="69"/>
  <c r="LL81" i="69"/>
  <c r="LK81" i="69"/>
  <c r="LJ81" i="69"/>
  <c r="LI81" i="69"/>
  <c r="LH81" i="69"/>
  <c r="LG81" i="69"/>
  <c r="LF81" i="69"/>
  <c r="LE81" i="69"/>
  <c r="LD81" i="69"/>
  <c r="LC81" i="69"/>
  <c r="LB81" i="69"/>
  <c r="LA81" i="69"/>
  <c r="KZ81" i="69"/>
  <c r="KY81" i="69"/>
  <c r="KX81" i="69"/>
  <c r="KW81" i="69"/>
  <c r="KV81" i="69"/>
  <c r="KU81" i="69"/>
  <c r="KT81" i="69"/>
  <c r="KS81" i="69"/>
  <c r="KR81" i="69"/>
  <c r="KQ81" i="69"/>
  <c r="KP81" i="69"/>
  <c r="KO81" i="69"/>
  <c r="KN81" i="69"/>
  <c r="LS80" i="69"/>
  <c r="LR80" i="69"/>
  <c r="LQ80" i="69"/>
  <c r="LP80" i="69"/>
  <c r="LO80" i="69"/>
  <c r="LN80" i="69"/>
  <c r="LM80" i="69"/>
  <c r="LL80" i="69"/>
  <c r="LK80" i="69"/>
  <c r="LJ80" i="69"/>
  <c r="LI80" i="69"/>
  <c r="LH80" i="69"/>
  <c r="LG80" i="69"/>
  <c r="LF80" i="69"/>
  <c r="LE80" i="69"/>
  <c r="LD80" i="69"/>
  <c r="LC80" i="69"/>
  <c r="LB80" i="69"/>
  <c r="LA80" i="69"/>
  <c r="KZ80" i="69"/>
  <c r="KY80" i="69"/>
  <c r="KX80" i="69"/>
  <c r="KW80" i="69"/>
  <c r="KV80" i="69"/>
  <c r="KU80" i="69"/>
  <c r="KT80" i="69"/>
  <c r="KS80" i="69"/>
  <c r="KR80" i="69"/>
  <c r="KQ80" i="69"/>
  <c r="KP80" i="69"/>
  <c r="KO80" i="69"/>
  <c r="KN80" i="69"/>
  <c r="LS79" i="69"/>
  <c r="LR79" i="69"/>
  <c r="LQ79" i="69"/>
  <c r="LP79" i="69"/>
  <c r="LO79" i="69"/>
  <c r="LN79" i="69"/>
  <c r="LM79" i="69"/>
  <c r="LL79" i="69"/>
  <c r="LK79" i="69"/>
  <c r="LJ79" i="69"/>
  <c r="LI79" i="69"/>
  <c r="LH79" i="69"/>
  <c r="LG79" i="69"/>
  <c r="LF79" i="69"/>
  <c r="LE79" i="69"/>
  <c r="LD79" i="69"/>
  <c r="LC79" i="69"/>
  <c r="LB79" i="69"/>
  <c r="LA79" i="69"/>
  <c r="KZ79" i="69"/>
  <c r="KY79" i="69"/>
  <c r="KX79" i="69"/>
  <c r="KW79" i="69"/>
  <c r="KV79" i="69"/>
  <c r="KU79" i="69"/>
  <c r="KT79" i="69"/>
  <c r="KS79" i="69"/>
  <c r="KR79" i="69"/>
  <c r="KQ79" i="69"/>
  <c r="KP79" i="69"/>
  <c r="KO79" i="69"/>
  <c r="KN79" i="69"/>
  <c r="LS78" i="69"/>
  <c r="LR78" i="69"/>
  <c r="LQ78" i="69"/>
  <c r="LP78" i="69"/>
  <c r="LO78" i="69"/>
  <c r="LN78" i="69"/>
  <c r="LM78" i="69"/>
  <c r="LL78" i="69"/>
  <c r="LK78" i="69"/>
  <c r="LJ78" i="69"/>
  <c r="LI78" i="69"/>
  <c r="LH78" i="69"/>
  <c r="LG78" i="69"/>
  <c r="LF78" i="69"/>
  <c r="LE78" i="69"/>
  <c r="LD78" i="69"/>
  <c r="LC78" i="69"/>
  <c r="LB78" i="69"/>
  <c r="LA78" i="69"/>
  <c r="KZ78" i="69"/>
  <c r="KY78" i="69"/>
  <c r="KX78" i="69"/>
  <c r="KW78" i="69"/>
  <c r="KV78" i="69"/>
  <c r="KU78" i="69"/>
  <c r="KT78" i="69"/>
  <c r="KS78" i="69"/>
  <c r="KR78" i="69"/>
  <c r="KQ78" i="69"/>
  <c r="KP78" i="69"/>
  <c r="KO78" i="69"/>
  <c r="KN78" i="69"/>
  <c r="LS77" i="69"/>
  <c r="LR77" i="69"/>
  <c r="LQ77" i="69"/>
  <c r="LP77" i="69"/>
  <c r="LO77" i="69"/>
  <c r="LN77" i="69"/>
  <c r="LM77" i="69"/>
  <c r="LL77" i="69"/>
  <c r="LK77" i="69"/>
  <c r="LJ77" i="69"/>
  <c r="LI77" i="69"/>
  <c r="LH77" i="69"/>
  <c r="LG77" i="69"/>
  <c r="LF77" i="69"/>
  <c r="LE77" i="69"/>
  <c r="LD77" i="69"/>
  <c r="LC77" i="69"/>
  <c r="LB77" i="69"/>
  <c r="LA77" i="69"/>
  <c r="KZ77" i="69"/>
  <c r="KY77" i="69"/>
  <c r="KX77" i="69"/>
  <c r="KW77" i="69"/>
  <c r="KV77" i="69"/>
  <c r="KU77" i="69"/>
  <c r="KT77" i="69"/>
  <c r="KS77" i="69"/>
  <c r="KR77" i="69"/>
  <c r="KQ77" i="69"/>
  <c r="KP77" i="69"/>
  <c r="KO77" i="69"/>
  <c r="KN77" i="69"/>
  <c r="LS76" i="69"/>
  <c r="LR76" i="69"/>
  <c r="LQ76" i="69"/>
  <c r="LP76" i="69"/>
  <c r="LO76" i="69"/>
  <c r="LN76" i="69"/>
  <c r="LM76" i="69"/>
  <c r="LL76" i="69"/>
  <c r="LK76" i="69"/>
  <c r="LJ76" i="69"/>
  <c r="LI76" i="69"/>
  <c r="LH76" i="69"/>
  <c r="LG76" i="69"/>
  <c r="LF76" i="69"/>
  <c r="LE76" i="69"/>
  <c r="LD76" i="69"/>
  <c r="LC76" i="69"/>
  <c r="LB76" i="69"/>
  <c r="LA76" i="69"/>
  <c r="KZ76" i="69"/>
  <c r="KY76" i="69"/>
  <c r="KX76" i="69"/>
  <c r="KW76" i="69"/>
  <c r="KV76" i="69"/>
  <c r="KU76" i="69"/>
  <c r="KT76" i="69"/>
  <c r="KS76" i="69"/>
  <c r="KR76" i="69"/>
  <c r="KQ76" i="69"/>
  <c r="KP76" i="69"/>
  <c r="KO76" i="69"/>
  <c r="KN76" i="69"/>
  <c r="LS75" i="69"/>
  <c r="LR75" i="69"/>
  <c r="LQ75" i="69"/>
  <c r="LP75" i="69"/>
  <c r="LO75" i="69"/>
  <c r="LN75" i="69"/>
  <c r="LM75" i="69"/>
  <c r="LL75" i="69"/>
  <c r="LK75" i="69"/>
  <c r="LJ75" i="69"/>
  <c r="LI75" i="69"/>
  <c r="LH75" i="69"/>
  <c r="LG75" i="69"/>
  <c r="LF75" i="69"/>
  <c r="LE75" i="69"/>
  <c r="LD75" i="69"/>
  <c r="LC75" i="69"/>
  <c r="LB75" i="69"/>
  <c r="LA75" i="69"/>
  <c r="KZ75" i="69"/>
  <c r="KY75" i="69"/>
  <c r="KX75" i="69"/>
  <c r="KW75" i="69"/>
  <c r="KV75" i="69"/>
  <c r="KU75" i="69"/>
  <c r="KT75" i="69"/>
  <c r="KS75" i="69"/>
  <c r="KR75" i="69"/>
  <c r="KQ75" i="69"/>
  <c r="KP75" i="69"/>
  <c r="KO75" i="69"/>
  <c r="KN75" i="69"/>
  <c r="LS74" i="69"/>
  <c r="LR74" i="69"/>
  <c r="LQ74" i="69"/>
  <c r="LP74" i="69"/>
  <c r="LO74" i="69"/>
  <c r="LN74" i="69"/>
  <c r="LM74" i="69"/>
  <c r="LL74" i="69"/>
  <c r="LK74" i="69"/>
  <c r="LJ74" i="69"/>
  <c r="LI74" i="69"/>
  <c r="LH74" i="69"/>
  <c r="LG74" i="69"/>
  <c r="LF74" i="69"/>
  <c r="LE74" i="69"/>
  <c r="LD74" i="69"/>
  <c r="LC74" i="69"/>
  <c r="LB74" i="69"/>
  <c r="LA74" i="69"/>
  <c r="KZ74" i="69"/>
  <c r="KY74" i="69"/>
  <c r="KX74" i="69"/>
  <c r="KW74" i="69"/>
  <c r="KV74" i="69"/>
  <c r="KU74" i="69"/>
  <c r="KT74" i="69"/>
  <c r="KS74" i="69"/>
  <c r="KR74" i="69"/>
  <c r="KQ74" i="69"/>
  <c r="KP74" i="69"/>
  <c r="KO74" i="69"/>
  <c r="KN74" i="69"/>
  <c r="LS73" i="69"/>
  <c r="LR73" i="69"/>
  <c r="LQ73" i="69"/>
  <c r="LP73" i="69"/>
  <c r="LO73" i="69"/>
  <c r="LN73" i="69"/>
  <c r="LM73" i="69"/>
  <c r="LL73" i="69"/>
  <c r="LK73" i="69"/>
  <c r="LJ73" i="69"/>
  <c r="LI73" i="69"/>
  <c r="LH73" i="69"/>
  <c r="LG73" i="69"/>
  <c r="LF73" i="69"/>
  <c r="LE73" i="69"/>
  <c r="LD73" i="69"/>
  <c r="LC73" i="69"/>
  <c r="LB73" i="69"/>
  <c r="LA73" i="69"/>
  <c r="KZ73" i="69"/>
  <c r="KY73" i="69"/>
  <c r="KX73" i="69"/>
  <c r="KW73" i="69"/>
  <c r="KV73" i="69"/>
  <c r="KU73" i="69"/>
  <c r="KT73" i="69"/>
  <c r="KS73" i="69"/>
  <c r="KR73" i="69"/>
  <c r="KQ73" i="69"/>
  <c r="KP73" i="69"/>
  <c r="KO73" i="69"/>
  <c r="KN73" i="69"/>
  <c r="LS72" i="69"/>
  <c r="LR72" i="69"/>
  <c r="LQ72" i="69"/>
  <c r="LP72" i="69"/>
  <c r="LO72" i="69"/>
  <c r="LN72" i="69"/>
  <c r="LM72" i="69"/>
  <c r="LL72" i="69"/>
  <c r="LK72" i="69"/>
  <c r="LJ72" i="69"/>
  <c r="LI72" i="69"/>
  <c r="LH72" i="69"/>
  <c r="LG72" i="69"/>
  <c r="LF72" i="69"/>
  <c r="LE72" i="69"/>
  <c r="LD72" i="69"/>
  <c r="LC72" i="69"/>
  <c r="LB72" i="69"/>
  <c r="LA72" i="69"/>
  <c r="KZ72" i="69"/>
  <c r="KY72" i="69"/>
  <c r="KX72" i="69"/>
  <c r="KW72" i="69"/>
  <c r="KV72" i="69"/>
  <c r="KU72" i="69"/>
  <c r="KT72" i="69"/>
  <c r="KS72" i="69"/>
  <c r="KR72" i="69"/>
  <c r="KQ72" i="69"/>
  <c r="KP72" i="69"/>
  <c r="KO72" i="69"/>
  <c r="KN72" i="69"/>
  <c r="LS71" i="69"/>
  <c r="LR71" i="69"/>
  <c r="LQ71" i="69"/>
  <c r="LP71" i="69"/>
  <c r="LO71" i="69"/>
  <c r="LN71" i="69"/>
  <c r="LM71" i="69"/>
  <c r="LL71" i="69"/>
  <c r="LK71" i="69"/>
  <c r="LJ71" i="69"/>
  <c r="LI71" i="69"/>
  <c r="LH71" i="69"/>
  <c r="LG71" i="69"/>
  <c r="LF71" i="69"/>
  <c r="LE71" i="69"/>
  <c r="LD71" i="69"/>
  <c r="LC71" i="69"/>
  <c r="LB71" i="69"/>
  <c r="LA71" i="69"/>
  <c r="KZ71" i="69"/>
  <c r="KY71" i="69"/>
  <c r="KX71" i="69"/>
  <c r="KW71" i="69"/>
  <c r="KV71" i="69"/>
  <c r="KU71" i="69"/>
  <c r="KT71" i="69"/>
  <c r="KS71" i="69"/>
  <c r="KR71" i="69"/>
  <c r="KQ71" i="69"/>
  <c r="KP71" i="69"/>
  <c r="KO71" i="69"/>
  <c r="KN71" i="69"/>
  <c r="LS70" i="69"/>
  <c r="LR70" i="69"/>
  <c r="LQ70" i="69"/>
  <c r="LP70" i="69"/>
  <c r="LO70" i="69"/>
  <c r="LN70" i="69"/>
  <c r="LM70" i="69"/>
  <c r="LL70" i="69"/>
  <c r="LK70" i="69"/>
  <c r="LJ70" i="69"/>
  <c r="LI70" i="69"/>
  <c r="LH70" i="69"/>
  <c r="LG70" i="69"/>
  <c r="LF70" i="69"/>
  <c r="LE70" i="69"/>
  <c r="LD70" i="69"/>
  <c r="LC70" i="69"/>
  <c r="LB70" i="69"/>
  <c r="LA70" i="69"/>
  <c r="KZ70" i="69"/>
  <c r="KY70" i="69"/>
  <c r="KX70" i="69"/>
  <c r="KW70" i="69"/>
  <c r="KV70" i="69"/>
  <c r="KU70" i="69"/>
  <c r="KT70" i="69"/>
  <c r="KS70" i="69"/>
  <c r="KR70" i="69"/>
  <c r="KQ70" i="69"/>
  <c r="KP70" i="69"/>
  <c r="KO70" i="69"/>
  <c r="KN70" i="69"/>
  <c r="LS69" i="69"/>
  <c r="LR69" i="69"/>
  <c r="LQ69" i="69"/>
  <c r="LP69" i="69"/>
  <c r="LO69" i="69"/>
  <c r="LN69" i="69"/>
  <c r="LM69" i="69"/>
  <c r="LL69" i="69"/>
  <c r="LK69" i="69"/>
  <c r="LJ69" i="69"/>
  <c r="LI69" i="69"/>
  <c r="LH69" i="69"/>
  <c r="LG69" i="69"/>
  <c r="LF69" i="69"/>
  <c r="LE69" i="69"/>
  <c r="LD69" i="69"/>
  <c r="LC69" i="69"/>
  <c r="LB69" i="69"/>
  <c r="LA69" i="69"/>
  <c r="KZ69" i="69"/>
  <c r="KY69" i="69"/>
  <c r="KX69" i="69"/>
  <c r="KW69" i="69"/>
  <c r="KV69" i="69"/>
  <c r="KU69" i="69"/>
  <c r="KT69" i="69"/>
  <c r="KS69" i="69"/>
  <c r="KR69" i="69"/>
  <c r="KQ69" i="69"/>
  <c r="KP69" i="69"/>
  <c r="KO69" i="69"/>
  <c r="KN69" i="69"/>
  <c r="LS68" i="69"/>
  <c r="LR68" i="69"/>
  <c r="LQ68" i="69"/>
  <c r="LP68" i="69"/>
  <c r="LO68" i="69"/>
  <c r="LN68" i="69"/>
  <c r="LM68" i="69"/>
  <c r="LL68" i="69"/>
  <c r="LK68" i="69"/>
  <c r="LJ68" i="69"/>
  <c r="LI68" i="69"/>
  <c r="LH68" i="69"/>
  <c r="LG68" i="69"/>
  <c r="LF68" i="69"/>
  <c r="LE68" i="69"/>
  <c r="LD68" i="69"/>
  <c r="LC68" i="69"/>
  <c r="LB68" i="69"/>
  <c r="LA68" i="69"/>
  <c r="KZ68" i="69"/>
  <c r="KY68" i="69"/>
  <c r="KX68" i="69"/>
  <c r="KW68" i="69"/>
  <c r="KV68" i="69"/>
  <c r="KU68" i="69"/>
  <c r="KT68" i="69"/>
  <c r="KS68" i="69"/>
  <c r="KR68" i="69"/>
  <c r="KQ68" i="69"/>
  <c r="KP68" i="69"/>
  <c r="KO68" i="69"/>
  <c r="KN68" i="69"/>
  <c r="LS67" i="69"/>
  <c r="LR67" i="69"/>
  <c r="LQ67" i="69"/>
  <c r="LP67" i="69"/>
  <c r="LO67" i="69"/>
  <c r="LN67" i="69"/>
  <c r="LM67" i="69"/>
  <c r="LL67" i="69"/>
  <c r="LK67" i="69"/>
  <c r="LJ67" i="69"/>
  <c r="LI67" i="69"/>
  <c r="LH67" i="69"/>
  <c r="LG67" i="69"/>
  <c r="LF67" i="69"/>
  <c r="LE67" i="69"/>
  <c r="LD67" i="69"/>
  <c r="LC67" i="69"/>
  <c r="LB67" i="69"/>
  <c r="LA67" i="69"/>
  <c r="KZ67" i="69"/>
  <c r="KY67" i="69"/>
  <c r="KX67" i="69"/>
  <c r="KW67" i="69"/>
  <c r="KV67" i="69"/>
  <c r="KU67" i="69"/>
  <c r="KT67" i="69"/>
  <c r="KS67" i="69"/>
  <c r="KR67" i="69"/>
  <c r="KQ67" i="69"/>
  <c r="KP67" i="69"/>
  <c r="KO67" i="69"/>
  <c r="KN67" i="69"/>
  <c r="LS66" i="69"/>
  <c r="LR66" i="69"/>
  <c r="LQ66" i="69"/>
  <c r="LP66" i="69"/>
  <c r="LO66" i="69"/>
  <c r="LN66" i="69"/>
  <c r="LM66" i="69"/>
  <c r="LL66" i="69"/>
  <c r="LK66" i="69"/>
  <c r="LJ66" i="69"/>
  <c r="LI66" i="69"/>
  <c r="LH66" i="69"/>
  <c r="LG66" i="69"/>
  <c r="LF66" i="69"/>
  <c r="LE66" i="69"/>
  <c r="LD66" i="69"/>
  <c r="LC66" i="69"/>
  <c r="LB66" i="69"/>
  <c r="LA66" i="69"/>
  <c r="KZ66" i="69"/>
  <c r="KY66" i="69"/>
  <c r="KX66" i="69"/>
  <c r="KW66" i="69"/>
  <c r="KV66" i="69"/>
  <c r="KU66" i="69"/>
  <c r="KT66" i="69"/>
  <c r="KS66" i="69"/>
  <c r="KR66" i="69"/>
  <c r="KQ66" i="69"/>
  <c r="KP66" i="69"/>
  <c r="KO66" i="69"/>
  <c r="KN66" i="69"/>
  <c r="LS65" i="69"/>
  <c r="LR65" i="69"/>
  <c r="LQ65" i="69"/>
  <c r="LP65" i="69"/>
  <c r="LO65" i="69"/>
  <c r="LN65" i="69"/>
  <c r="LM65" i="69"/>
  <c r="LL65" i="69"/>
  <c r="LK65" i="69"/>
  <c r="LJ65" i="69"/>
  <c r="LI65" i="69"/>
  <c r="LH65" i="69"/>
  <c r="LG65" i="69"/>
  <c r="LF65" i="69"/>
  <c r="LE65" i="69"/>
  <c r="LD65" i="69"/>
  <c r="LC65" i="69"/>
  <c r="LB65" i="69"/>
  <c r="LA65" i="69"/>
  <c r="KZ65" i="69"/>
  <c r="KY65" i="69"/>
  <c r="KX65" i="69"/>
  <c r="KW65" i="69"/>
  <c r="KV65" i="69"/>
  <c r="KU65" i="69"/>
  <c r="KT65" i="69"/>
  <c r="KS65" i="69"/>
  <c r="KR65" i="69"/>
  <c r="KQ65" i="69"/>
  <c r="KP65" i="69"/>
  <c r="KO65" i="69"/>
  <c r="KN65" i="69"/>
  <c r="LS64" i="69"/>
  <c r="LR64" i="69"/>
  <c r="LQ64" i="69"/>
  <c r="LP64" i="69"/>
  <c r="LO64" i="69"/>
  <c r="LN64" i="69"/>
  <c r="LM64" i="69"/>
  <c r="LL64" i="69"/>
  <c r="LK64" i="69"/>
  <c r="LJ64" i="69"/>
  <c r="LI64" i="69"/>
  <c r="LH64" i="69"/>
  <c r="LG64" i="69"/>
  <c r="LF64" i="69"/>
  <c r="LE64" i="69"/>
  <c r="LD64" i="69"/>
  <c r="LC64" i="69"/>
  <c r="LB64" i="69"/>
  <c r="LA64" i="69"/>
  <c r="KZ64" i="69"/>
  <c r="KY64" i="69"/>
  <c r="KX64" i="69"/>
  <c r="KW64" i="69"/>
  <c r="KV64" i="69"/>
  <c r="KU64" i="69"/>
  <c r="KT64" i="69"/>
  <c r="KS64" i="69"/>
  <c r="KR64" i="69"/>
  <c r="KQ64" i="69"/>
  <c r="KP64" i="69"/>
  <c r="KO64" i="69"/>
  <c r="KN64" i="69"/>
  <c r="LS63" i="69"/>
  <c r="LR63" i="69"/>
  <c r="LQ63" i="69"/>
  <c r="LP63" i="69"/>
  <c r="LO63" i="69"/>
  <c r="LN63" i="69"/>
  <c r="LM63" i="69"/>
  <c r="LL63" i="69"/>
  <c r="LK63" i="69"/>
  <c r="LJ63" i="69"/>
  <c r="LI63" i="69"/>
  <c r="LH63" i="69"/>
  <c r="LG63" i="69"/>
  <c r="LF63" i="69"/>
  <c r="LE63" i="69"/>
  <c r="LD63" i="69"/>
  <c r="LC63" i="69"/>
  <c r="LB63" i="69"/>
  <c r="LA63" i="69"/>
  <c r="KZ63" i="69"/>
  <c r="KY63" i="69"/>
  <c r="KX63" i="69"/>
  <c r="KW63" i="69"/>
  <c r="KV63" i="69"/>
  <c r="KU63" i="69"/>
  <c r="KT63" i="69"/>
  <c r="KS63" i="69"/>
  <c r="KR63" i="69"/>
  <c r="KQ63" i="69"/>
  <c r="KP63" i="69"/>
  <c r="KO63" i="69"/>
  <c r="KN63" i="69"/>
  <c r="LS62" i="69"/>
  <c r="LR62" i="69"/>
  <c r="LQ62" i="69"/>
  <c r="LP62" i="69"/>
  <c r="LO62" i="69"/>
  <c r="LN62" i="69"/>
  <c r="LM62" i="69"/>
  <c r="LL62" i="69"/>
  <c r="LK62" i="69"/>
  <c r="LJ62" i="69"/>
  <c r="LI62" i="69"/>
  <c r="LH62" i="69"/>
  <c r="LG62" i="69"/>
  <c r="LF62" i="69"/>
  <c r="LE62" i="69"/>
  <c r="LD62" i="69"/>
  <c r="LC62" i="69"/>
  <c r="LB62" i="69"/>
  <c r="LA62" i="69"/>
  <c r="KZ62" i="69"/>
  <c r="KY62" i="69"/>
  <c r="KX62" i="69"/>
  <c r="KW62" i="69"/>
  <c r="KV62" i="69"/>
  <c r="KU62" i="69"/>
  <c r="KT62" i="69"/>
  <c r="KS62" i="69"/>
  <c r="KR62" i="69"/>
  <c r="KQ62" i="69"/>
  <c r="KP62" i="69"/>
  <c r="KO62" i="69"/>
  <c r="KN62" i="69"/>
  <c r="LS61" i="69"/>
  <c r="LR61" i="69"/>
  <c r="LQ61" i="69"/>
  <c r="LP61" i="69"/>
  <c r="LO61" i="69"/>
  <c r="LN61" i="69"/>
  <c r="LM61" i="69"/>
  <c r="LL61" i="69"/>
  <c r="LK61" i="69"/>
  <c r="LJ61" i="69"/>
  <c r="LI61" i="69"/>
  <c r="LH61" i="69"/>
  <c r="LG61" i="69"/>
  <c r="LF61" i="69"/>
  <c r="LE61" i="69"/>
  <c r="LD61" i="69"/>
  <c r="LC61" i="69"/>
  <c r="LB61" i="69"/>
  <c r="LA61" i="69"/>
  <c r="KZ61" i="69"/>
  <c r="KY61" i="69"/>
  <c r="KX61" i="69"/>
  <c r="KW61" i="69"/>
  <c r="KV61" i="69"/>
  <c r="KU61" i="69"/>
  <c r="KT61" i="69"/>
  <c r="KS61" i="69"/>
  <c r="KR61" i="69"/>
  <c r="KQ61" i="69"/>
  <c r="KP61" i="69"/>
  <c r="KO61" i="69"/>
  <c r="KN61" i="69"/>
  <c r="LS60" i="69"/>
  <c r="LR60" i="69"/>
  <c r="LQ60" i="69"/>
  <c r="LP60" i="69"/>
  <c r="LO60" i="69"/>
  <c r="LN60" i="69"/>
  <c r="LM60" i="69"/>
  <c r="LL60" i="69"/>
  <c r="LK60" i="69"/>
  <c r="LJ60" i="69"/>
  <c r="LI60" i="69"/>
  <c r="LH60" i="69"/>
  <c r="LG60" i="69"/>
  <c r="LF60" i="69"/>
  <c r="LE60" i="69"/>
  <c r="LD60" i="69"/>
  <c r="LC60" i="69"/>
  <c r="LB60" i="69"/>
  <c r="LA60" i="69"/>
  <c r="KZ60" i="69"/>
  <c r="KY60" i="69"/>
  <c r="KX60" i="69"/>
  <c r="KW60" i="69"/>
  <c r="KV60" i="69"/>
  <c r="KU60" i="69"/>
  <c r="KT60" i="69"/>
  <c r="KS60" i="69"/>
  <c r="KR60" i="69"/>
  <c r="KQ60" i="69"/>
  <c r="KP60" i="69"/>
  <c r="KO60" i="69"/>
  <c r="KN60" i="69"/>
  <c r="LS59" i="69"/>
  <c r="LR59" i="69"/>
  <c r="LQ59" i="69"/>
  <c r="LP59" i="69"/>
  <c r="LO59" i="69"/>
  <c r="LN59" i="69"/>
  <c r="LM59" i="69"/>
  <c r="LL59" i="69"/>
  <c r="LK59" i="69"/>
  <c r="LJ59" i="69"/>
  <c r="LI59" i="69"/>
  <c r="LH59" i="69"/>
  <c r="LG59" i="69"/>
  <c r="LF59" i="69"/>
  <c r="LE59" i="69"/>
  <c r="LD59" i="69"/>
  <c r="LC59" i="69"/>
  <c r="LB59" i="69"/>
  <c r="LA59" i="69"/>
  <c r="KZ59" i="69"/>
  <c r="KY59" i="69"/>
  <c r="KX59" i="69"/>
  <c r="KW59" i="69"/>
  <c r="KV59" i="69"/>
  <c r="KU59" i="69"/>
  <c r="KT59" i="69"/>
  <c r="KS59" i="69"/>
  <c r="KR59" i="69"/>
  <c r="KQ59" i="69"/>
  <c r="KP59" i="69"/>
  <c r="KO59" i="69"/>
  <c r="KN59" i="69"/>
  <c r="LS58" i="69"/>
  <c r="LR58" i="69"/>
  <c r="LQ58" i="69"/>
  <c r="LP58" i="69"/>
  <c r="LO58" i="69"/>
  <c r="LN58" i="69"/>
  <c r="LM58" i="69"/>
  <c r="LL58" i="69"/>
  <c r="LK58" i="69"/>
  <c r="LJ58" i="69"/>
  <c r="LI58" i="69"/>
  <c r="LH58" i="69"/>
  <c r="LG58" i="69"/>
  <c r="LF58" i="69"/>
  <c r="LE58" i="69"/>
  <c r="LD58" i="69"/>
  <c r="LC58" i="69"/>
  <c r="LB58" i="69"/>
  <c r="LA58" i="69"/>
  <c r="KZ58" i="69"/>
  <c r="KY58" i="69"/>
  <c r="KX58" i="69"/>
  <c r="KW58" i="69"/>
  <c r="KV58" i="69"/>
  <c r="KU58" i="69"/>
  <c r="KT58" i="69"/>
  <c r="KS58" i="69"/>
  <c r="KR58" i="69"/>
  <c r="KQ58" i="69"/>
  <c r="KP58" i="69"/>
  <c r="KO58" i="69"/>
  <c r="KN58" i="69"/>
  <c r="LS57" i="69"/>
  <c r="LR57" i="69"/>
  <c r="LQ57" i="69"/>
  <c r="LP57" i="69"/>
  <c r="LO57" i="69"/>
  <c r="LN57" i="69"/>
  <c r="LM57" i="69"/>
  <c r="LL57" i="69"/>
  <c r="LK57" i="69"/>
  <c r="LJ57" i="69"/>
  <c r="LI57" i="69"/>
  <c r="LH57" i="69"/>
  <c r="LG57" i="69"/>
  <c r="LF57" i="69"/>
  <c r="LE57" i="69"/>
  <c r="LD57" i="69"/>
  <c r="LC57" i="69"/>
  <c r="LB57" i="69"/>
  <c r="LA57" i="69"/>
  <c r="KZ57" i="69"/>
  <c r="KY57" i="69"/>
  <c r="KX57" i="69"/>
  <c r="KW57" i="69"/>
  <c r="KV57" i="69"/>
  <c r="KU57" i="69"/>
  <c r="KT57" i="69"/>
  <c r="KS57" i="69"/>
  <c r="KR57" i="69"/>
  <c r="KQ57" i="69"/>
  <c r="KP57" i="69"/>
  <c r="KO57" i="69"/>
  <c r="KN57" i="69"/>
  <c r="LS56" i="69"/>
  <c r="LR56" i="69"/>
  <c r="LQ56" i="69"/>
  <c r="LP56" i="69"/>
  <c r="LO56" i="69"/>
  <c r="LN56" i="69"/>
  <c r="LM56" i="69"/>
  <c r="LL56" i="69"/>
  <c r="LK56" i="69"/>
  <c r="LJ56" i="69"/>
  <c r="LI56" i="69"/>
  <c r="LH56" i="69"/>
  <c r="LG56" i="69"/>
  <c r="LF56" i="69"/>
  <c r="LE56" i="69"/>
  <c r="LD56" i="69"/>
  <c r="LC56" i="69"/>
  <c r="LB56" i="69"/>
  <c r="LA56" i="69"/>
  <c r="KZ56" i="69"/>
  <c r="KY56" i="69"/>
  <c r="KX56" i="69"/>
  <c r="KW56" i="69"/>
  <c r="KV56" i="69"/>
  <c r="KU56" i="69"/>
  <c r="KT56" i="69"/>
  <c r="KS56" i="69"/>
  <c r="KR56" i="69"/>
  <c r="KQ56" i="69"/>
  <c r="KP56" i="69"/>
  <c r="KO56" i="69"/>
  <c r="KN56" i="69"/>
  <c r="LS55" i="69"/>
  <c r="LR55" i="69"/>
  <c r="LQ55" i="69"/>
  <c r="LP55" i="69"/>
  <c r="LO55" i="69"/>
  <c r="LN55" i="69"/>
  <c r="LM55" i="69"/>
  <c r="LL55" i="69"/>
  <c r="LK55" i="69"/>
  <c r="LJ55" i="69"/>
  <c r="LI55" i="69"/>
  <c r="LH55" i="69"/>
  <c r="LG55" i="69"/>
  <c r="LF55" i="69"/>
  <c r="LE55" i="69"/>
  <c r="LD55" i="69"/>
  <c r="LC55" i="69"/>
  <c r="LB55" i="69"/>
  <c r="LA55" i="69"/>
  <c r="KZ55" i="69"/>
  <c r="KY55" i="69"/>
  <c r="KX55" i="69"/>
  <c r="KW55" i="69"/>
  <c r="KV55" i="69"/>
  <c r="KU55" i="69"/>
  <c r="KT55" i="69"/>
  <c r="KS55" i="69"/>
  <c r="KR55" i="69"/>
  <c r="KQ55" i="69"/>
  <c r="KP55" i="69"/>
  <c r="KO55" i="69"/>
  <c r="KN55" i="69"/>
  <c r="LS54" i="69"/>
  <c r="LR54" i="69"/>
  <c r="LQ54" i="69"/>
  <c r="LP54" i="69"/>
  <c r="LO54" i="69"/>
  <c r="LN54" i="69"/>
  <c r="LM54" i="69"/>
  <c r="LL54" i="69"/>
  <c r="LK54" i="69"/>
  <c r="LJ54" i="69"/>
  <c r="LI54" i="69"/>
  <c r="LH54" i="69"/>
  <c r="LG54" i="69"/>
  <c r="LF54" i="69"/>
  <c r="LE54" i="69"/>
  <c r="LD54" i="69"/>
  <c r="LC54" i="69"/>
  <c r="LB54" i="69"/>
  <c r="LA54" i="69"/>
  <c r="KZ54" i="69"/>
  <c r="KY54" i="69"/>
  <c r="KX54" i="69"/>
  <c r="KW54" i="69"/>
  <c r="KV54" i="69"/>
  <c r="KU54" i="69"/>
  <c r="KT54" i="69"/>
  <c r="KS54" i="69"/>
  <c r="KR54" i="69"/>
  <c r="KQ54" i="69"/>
  <c r="KP54" i="69"/>
  <c r="KO54" i="69"/>
  <c r="KN54" i="69"/>
  <c r="LS53" i="69"/>
  <c r="LR53" i="69"/>
  <c r="LQ53" i="69"/>
  <c r="LP53" i="69"/>
  <c r="LO53" i="69"/>
  <c r="LN53" i="69"/>
  <c r="LM53" i="69"/>
  <c r="LL53" i="69"/>
  <c r="LK53" i="69"/>
  <c r="LJ53" i="69"/>
  <c r="LI53" i="69"/>
  <c r="LH53" i="69"/>
  <c r="LG53" i="69"/>
  <c r="LF53" i="69"/>
  <c r="LE53" i="69"/>
  <c r="LD53" i="69"/>
  <c r="LC53" i="69"/>
  <c r="LB53" i="69"/>
  <c r="LA53" i="69"/>
  <c r="KZ53" i="69"/>
  <c r="KY53" i="69"/>
  <c r="KX53" i="69"/>
  <c r="KW53" i="69"/>
  <c r="KV53" i="69"/>
  <c r="KU53" i="69"/>
  <c r="KT53" i="69"/>
  <c r="KS53" i="69"/>
  <c r="KR53" i="69"/>
  <c r="KQ53" i="69"/>
  <c r="KP53" i="69"/>
  <c r="KO53" i="69"/>
  <c r="KN53" i="69"/>
  <c r="LS52" i="69"/>
  <c r="LR52" i="69"/>
  <c r="LQ52" i="69"/>
  <c r="LP52" i="69"/>
  <c r="LO52" i="69"/>
  <c r="LN52" i="69"/>
  <c r="LM52" i="69"/>
  <c r="LL52" i="69"/>
  <c r="LK52" i="69"/>
  <c r="LJ52" i="69"/>
  <c r="LI52" i="69"/>
  <c r="LH52" i="69"/>
  <c r="LG52" i="69"/>
  <c r="LF52" i="69"/>
  <c r="LE52" i="69"/>
  <c r="LD52" i="69"/>
  <c r="LC52" i="69"/>
  <c r="LB52" i="69"/>
  <c r="LA52" i="69"/>
  <c r="KZ52" i="69"/>
  <c r="KY52" i="69"/>
  <c r="KX52" i="69"/>
  <c r="KW52" i="69"/>
  <c r="KV52" i="69"/>
  <c r="KU52" i="69"/>
  <c r="KT52" i="69"/>
  <c r="KS52" i="69"/>
  <c r="KR52" i="69"/>
  <c r="KQ52" i="69"/>
  <c r="KP52" i="69"/>
  <c r="KO52" i="69"/>
  <c r="KN52" i="69"/>
  <c r="LS51" i="69"/>
  <c r="LR51" i="69"/>
  <c r="LQ51" i="69"/>
  <c r="LP51" i="69"/>
  <c r="LO51" i="69"/>
  <c r="LN51" i="69"/>
  <c r="LM51" i="69"/>
  <c r="LL51" i="69"/>
  <c r="LK51" i="69"/>
  <c r="LJ51" i="69"/>
  <c r="LI51" i="69"/>
  <c r="LH51" i="69"/>
  <c r="LG51" i="69"/>
  <c r="LF51" i="69"/>
  <c r="LE51" i="69"/>
  <c r="LD51" i="69"/>
  <c r="LC51" i="69"/>
  <c r="LB51" i="69"/>
  <c r="LA51" i="69"/>
  <c r="KZ51" i="69"/>
  <c r="KY51" i="69"/>
  <c r="KX51" i="69"/>
  <c r="KW51" i="69"/>
  <c r="KV51" i="69"/>
  <c r="KU51" i="69"/>
  <c r="KT51" i="69"/>
  <c r="KS51" i="69"/>
  <c r="KR51" i="69"/>
  <c r="KQ51" i="69"/>
  <c r="KP51" i="69"/>
  <c r="KO51" i="69"/>
  <c r="KN51" i="69"/>
  <c r="LS50" i="69"/>
  <c r="LR50" i="69"/>
  <c r="LQ50" i="69"/>
  <c r="LP50" i="69"/>
  <c r="LO50" i="69"/>
  <c r="LN50" i="69"/>
  <c r="LM50" i="69"/>
  <c r="LL50" i="69"/>
  <c r="LK50" i="69"/>
  <c r="LJ50" i="69"/>
  <c r="LI50" i="69"/>
  <c r="LH50" i="69"/>
  <c r="LG50" i="69"/>
  <c r="LF50" i="69"/>
  <c r="LE50" i="69"/>
  <c r="LD50" i="69"/>
  <c r="LC50" i="69"/>
  <c r="LB50" i="69"/>
  <c r="LA50" i="69"/>
  <c r="KZ50" i="69"/>
  <c r="KY50" i="69"/>
  <c r="KX50" i="69"/>
  <c r="KW50" i="69"/>
  <c r="KV50" i="69"/>
  <c r="KU50" i="69"/>
  <c r="KT50" i="69"/>
  <c r="KS50" i="69"/>
  <c r="KR50" i="69"/>
  <c r="KQ50" i="69"/>
  <c r="KP50" i="69"/>
  <c r="KO50" i="69"/>
  <c r="KN50" i="69"/>
  <c r="LS49" i="69"/>
  <c r="LR49" i="69"/>
  <c r="LQ49" i="69"/>
  <c r="LP49" i="69"/>
  <c r="LO49" i="69"/>
  <c r="LN49" i="69"/>
  <c r="LM49" i="69"/>
  <c r="LL49" i="69"/>
  <c r="LK49" i="69"/>
  <c r="LJ49" i="69"/>
  <c r="LI49" i="69"/>
  <c r="LH49" i="69"/>
  <c r="LG49" i="69"/>
  <c r="LF49" i="69"/>
  <c r="LE49" i="69"/>
  <c r="LD49" i="69"/>
  <c r="LC49" i="69"/>
  <c r="LB49" i="69"/>
  <c r="LA49" i="69"/>
  <c r="KZ49" i="69"/>
  <c r="KY49" i="69"/>
  <c r="KX49" i="69"/>
  <c r="KW49" i="69"/>
  <c r="KV49" i="69"/>
  <c r="KU49" i="69"/>
  <c r="KT49" i="69"/>
  <c r="KS49" i="69"/>
  <c r="KR49" i="69"/>
  <c r="KQ49" i="69"/>
  <c r="KP49" i="69"/>
  <c r="KO49" i="69"/>
  <c r="KN49" i="69"/>
  <c r="LS48" i="69"/>
  <c r="LR48" i="69"/>
  <c r="LQ48" i="69"/>
  <c r="LP48" i="69"/>
  <c r="LO48" i="69"/>
  <c r="LN48" i="69"/>
  <c r="LM48" i="69"/>
  <c r="LL48" i="69"/>
  <c r="LK48" i="69"/>
  <c r="LJ48" i="69"/>
  <c r="LI48" i="69"/>
  <c r="LH48" i="69"/>
  <c r="LG48" i="69"/>
  <c r="LF48" i="69"/>
  <c r="LE48" i="69"/>
  <c r="LD48" i="69"/>
  <c r="LC48" i="69"/>
  <c r="LB48" i="69"/>
  <c r="LA48" i="69"/>
  <c r="KZ48" i="69"/>
  <c r="KY48" i="69"/>
  <c r="KX48" i="69"/>
  <c r="KW48" i="69"/>
  <c r="KV48" i="69"/>
  <c r="KU48" i="69"/>
  <c r="KT48" i="69"/>
  <c r="KS48" i="69"/>
  <c r="KR48" i="69"/>
  <c r="KQ48" i="69"/>
  <c r="KP48" i="69"/>
  <c r="KO48" i="69"/>
  <c r="KN48" i="69"/>
  <c r="LS47" i="69"/>
  <c r="LR47" i="69"/>
  <c r="LQ47" i="69"/>
  <c r="LP47" i="69"/>
  <c r="LO47" i="69"/>
  <c r="LN47" i="69"/>
  <c r="LM47" i="69"/>
  <c r="LL47" i="69"/>
  <c r="LK47" i="69"/>
  <c r="LJ47" i="69"/>
  <c r="LI47" i="69"/>
  <c r="LH47" i="69"/>
  <c r="LG47" i="69"/>
  <c r="LF47" i="69"/>
  <c r="LE47" i="69"/>
  <c r="LD47" i="69"/>
  <c r="LC47" i="69"/>
  <c r="LB47" i="69"/>
  <c r="LA47" i="69"/>
  <c r="KZ47" i="69"/>
  <c r="KY47" i="69"/>
  <c r="KX47" i="69"/>
  <c r="KW47" i="69"/>
  <c r="KV47" i="69"/>
  <c r="KU47" i="69"/>
  <c r="KT47" i="69"/>
  <c r="KS47" i="69"/>
  <c r="KR47" i="69"/>
  <c r="KQ47" i="69"/>
  <c r="KP47" i="69"/>
  <c r="KO47" i="69"/>
  <c r="KN47" i="69"/>
  <c r="LS46" i="69"/>
  <c r="LR46" i="69"/>
  <c r="LQ46" i="69"/>
  <c r="LP46" i="69"/>
  <c r="LO46" i="69"/>
  <c r="LN46" i="69"/>
  <c r="LM46" i="69"/>
  <c r="LL46" i="69"/>
  <c r="LK46" i="69"/>
  <c r="LJ46" i="69"/>
  <c r="LI46" i="69"/>
  <c r="LH46" i="69"/>
  <c r="LG46" i="69"/>
  <c r="LF46" i="69"/>
  <c r="LE46" i="69"/>
  <c r="LD46" i="69"/>
  <c r="LC46" i="69"/>
  <c r="LB46" i="69"/>
  <c r="LA46" i="69"/>
  <c r="KZ46" i="69"/>
  <c r="KY46" i="69"/>
  <c r="KX46" i="69"/>
  <c r="KW46" i="69"/>
  <c r="KV46" i="69"/>
  <c r="KU46" i="69"/>
  <c r="KT46" i="69"/>
  <c r="KS46" i="69"/>
  <c r="KR46" i="69"/>
  <c r="KQ46" i="69"/>
  <c r="KP46" i="69"/>
  <c r="KO46" i="69"/>
  <c r="KN46" i="69"/>
  <c r="LS45" i="69"/>
  <c r="LR45" i="69"/>
  <c r="LQ45" i="69"/>
  <c r="LP45" i="69"/>
  <c r="LO45" i="69"/>
  <c r="LN45" i="69"/>
  <c r="LM45" i="69"/>
  <c r="LL45" i="69"/>
  <c r="LK45" i="69"/>
  <c r="LJ45" i="69"/>
  <c r="LI45" i="69"/>
  <c r="LH45" i="69"/>
  <c r="LG45" i="69"/>
  <c r="LF45" i="69"/>
  <c r="LE45" i="69"/>
  <c r="LD45" i="69"/>
  <c r="LC45" i="69"/>
  <c r="LB45" i="69"/>
  <c r="LA45" i="69"/>
  <c r="KZ45" i="69"/>
  <c r="KY45" i="69"/>
  <c r="KX45" i="69"/>
  <c r="KW45" i="69"/>
  <c r="KV45" i="69"/>
  <c r="KU45" i="69"/>
  <c r="KT45" i="69"/>
  <c r="KS45" i="69"/>
  <c r="KR45" i="69"/>
  <c r="KQ45" i="69"/>
  <c r="KP45" i="69"/>
  <c r="KO45" i="69"/>
  <c r="KN45" i="69"/>
  <c r="LS44" i="69"/>
  <c r="LR44" i="69"/>
  <c r="LQ44" i="69"/>
  <c r="LP44" i="69"/>
  <c r="LO44" i="69"/>
  <c r="LN44" i="69"/>
  <c r="LM44" i="69"/>
  <c r="LL44" i="69"/>
  <c r="LK44" i="69"/>
  <c r="LJ44" i="69"/>
  <c r="LI44" i="69"/>
  <c r="LH44" i="69"/>
  <c r="LG44" i="69"/>
  <c r="LF44" i="69"/>
  <c r="LE44" i="69"/>
  <c r="LD44" i="69"/>
  <c r="LC44" i="69"/>
  <c r="LB44" i="69"/>
  <c r="LA44" i="69"/>
  <c r="KZ44" i="69"/>
  <c r="KY44" i="69"/>
  <c r="KX44" i="69"/>
  <c r="KW44" i="69"/>
  <c r="KV44" i="69"/>
  <c r="KU44" i="69"/>
  <c r="KT44" i="69"/>
  <c r="KS44" i="69"/>
  <c r="KR44" i="69"/>
  <c r="KQ44" i="69"/>
  <c r="KP44" i="69"/>
  <c r="KO44" i="69"/>
  <c r="KN44" i="69"/>
  <c r="LS43" i="69"/>
  <c r="LR43" i="69"/>
  <c r="LQ43" i="69"/>
  <c r="LP43" i="69"/>
  <c r="LO43" i="69"/>
  <c r="LN43" i="69"/>
  <c r="LM43" i="69"/>
  <c r="LL43" i="69"/>
  <c r="LK43" i="69"/>
  <c r="LJ43" i="69"/>
  <c r="LI43" i="69"/>
  <c r="LH43" i="69"/>
  <c r="LG43" i="69"/>
  <c r="LF43" i="69"/>
  <c r="LE43" i="69"/>
  <c r="LD43" i="69"/>
  <c r="LC43" i="69"/>
  <c r="LB43" i="69"/>
  <c r="LA43" i="69"/>
  <c r="KZ43" i="69"/>
  <c r="KY43" i="69"/>
  <c r="KX43" i="69"/>
  <c r="KW43" i="69"/>
  <c r="KV43" i="69"/>
  <c r="KU43" i="69"/>
  <c r="KT43" i="69"/>
  <c r="KS43" i="69"/>
  <c r="KR43" i="69"/>
  <c r="KQ43" i="69"/>
  <c r="KP43" i="69"/>
  <c r="KO43" i="69"/>
  <c r="KN43" i="69"/>
  <c r="LS42" i="69"/>
  <c r="LR42" i="69"/>
  <c r="LQ42" i="69"/>
  <c r="LP42" i="69"/>
  <c r="LO42" i="69"/>
  <c r="LN42" i="69"/>
  <c r="LM42" i="69"/>
  <c r="LL42" i="69"/>
  <c r="LK42" i="69"/>
  <c r="LJ42" i="69"/>
  <c r="LI42" i="69"/>
  <c r="LH42" i="69"/>
  <c r="LG42" i="69"/>
  <c r="LF42" i="69"/>
  <c r="LE42" i="69"/>
  <c r="LD42" i="69"/>
  <c r="LC42" i="69"/>
  <c r="LB42" i="69"/>
  <c r="LA42" i="69"/>
  <c r="KZ42" i="69"/>
  <c r="KY42" i="69"/>
  <c r="KX42" i="69"/>
  <c r="KW42" i="69"/>
  <c r="KV42" i="69"/>
  <c r="KU42" i="69"/>
  <c r="KT42" i="69"/>
  <c r="KS42" i="69"/>
  <c r="KR42" i="69"/>
  <c r="KQ42" i="69"/>
  <c r="KP42" i="69"/>
  <c r="KO42" i="69"/>
  <c r="KN42" i="69"/>
  <c r="LS41" i="69"/>
  <c r="LR41" i="69"/>
  <c r="LQ41" i="69"/>
  <c r="LP41" i="69"/>
  <c r="LO41" i="69"/>
  <c r="LN41" i="69"/>
  <c r="LM41" i="69"/>
  <c r="LL41" i="69"/>
  <c r="LK41" i="69"/>
  <c r="LJ41" i="69"/>
  <c r="LI41" i="69"/>
  <c r="LH41" i="69"/>
  <c r="LG41" i="69"/>
  <c r="LF41" i="69"/>
  <c r="LE41" i="69"/>
  <c r="LD41" i="69"/>
  <c r="LC41" i="69"/>
  <c r="LB41" i="69"/>
  <c r="LA41" i="69"/>
  <c r="KZ41" i="69"/>
  <c r="KY41" i="69"/>
  <c r="KX41" i="69"/>
  <c r="KW41" i="69"/>
  <c r="KV41" i="69"/>
  <c r="KU41" i="69"/>
  <c r="KT41" i="69"/>
  <c r="KS41" i="69"/>
  <c r="KR41" i="69"/>
  <c r="KQ41" i="69"/>
  <c r="KP41" i="69"/>
  <c r="KO41" i="69"/>
  <c r="KN41" i="69"/>
  <c r="LS40" i="69"/>
  <c r="LR40" i="69"/>
  <c r="LQ40" i="69"/>
  <c r="LP40" i="69"/>
  <c r="LO40" i="69"/>
  <c r="LN40" i="69"/>
  <c r="LM40" i="69"/>
  <c r="LL40" i="69"/>
  <c r="LK40" i="69"/>
  <c r="LJ40" i="69"/>
  <c r="LI40" i="69"/>
  <c r="LH40" i="69"/>
  <c r="LG40" i="69"/>
  <c r="LF40" i="69"/>
  <c r="LE40" i="69"/>
  <c r="LD40" i="69"/>
  <c r="LC40" i="69"/>
  <c r="LB40" i="69"/>
  <c r="LA40" i="69"/>
  <c r="KZ40" i="69"/>
  <c r="KY40" i="69"/>
  <c r="KX40" i="69"/>
  <c r="KW40" i="69"/>
  <c r="KV40" i="69"/>
  <c r="KU40" i="69"/>
  <c r="KT40" i="69"/>
  <c r="KS40" i="69"/>
  <c r="KR40" i="69"/>
  <c r="KQ40" i="69"/>
  <c r="KP40" i="69"/>
  <c r="KO40" i="69"/>
  <c r="KN40" i="69"/>
  <c r="LS39" i="69"/>
  <c r="LR39" i="69"/>
  <c r="LQ39" i="69"/>
  <c r="LP39" i="69"/>
  <c r="LO39" i="69"/>
  <c r="LN39" i="69"/>
  <c r="LM39" i="69"/>
  <c r="LL39" i="69"/>
  <c r="LK39" i="69"/>
  <c r="LJ39" i="69"/>
  <c r="LI39" i="69"/>
  <c r="LH39" i="69"/>
  <c r="LG39" i="69"/>
  <c r="LF39" i="69"/>
  <c r="LE39" i="69"/>
  <c r="LD39" i="69"/>
  <c r="LC39" i="69"/>
  <c r="LB39" i="69"/>
  <c r="LA39" i="69"/>
  <c r="KZ39" i="69"/>
  <c r="KY39" i="69"/>
  <c r="KX39" i="69"/>
  <c r="KW39" i="69"/>
  <c r="KV39" i="69"/>
  <c r="KU39" i="69"/>
  <c r="KT39" i="69"/>
  <c r="KS39" i="69"/>
  <c r="KR39" i="69"/>
  <c r="KQ39" i="69"/>
  <c r="KP39" i="69"/>
  <c r="KO39" i="69"/>
  <c r="KN39" i="69"/>
  <c r="LS38" i="69"/>
  <c r="LR38" i="69"/>
  <c r="LQ38" i="69"/>
  <c r="LP38" i="69"/>
  <c r="LO38" i="69"/>
  <c r="LN38" i="69"/>
  <c r="LM38" i="69"/>
  <c r="LL38" i="69"/>
  <c r="LK38" i="69"/>
  <c r="LJ38" i="69"/>
  <c r="LI38" i="69"/>
  <c r="LH38" i="69"/>
  <c r="LG38" i="69"/>
  <c r="LF38" i="69"/>
  <c r="LE38" i="69"/>
  <c r="LD38" i="69"/>
  <c r="LC38" i="69"/>
  <c r="LB38" i="69"/>
  <c r="LA38" i="69"/>
  <c r="KZ38" i="69"/>
  <c r="KY38" i="69"/>
  <c r="KX38" i="69"/>
  <c r="KW38" i="69"/>
  <c r="KV38" i="69"/>
  <c r="KU38" i="69"/>
  <c r="KT38" i="69"/>
  <c r="KS38" i="69"/>
  <c r="KR38" i="69"/>
  <c r="KQ38" i="69"/>
  <c r="KP38" i="69"/>
  <c r="KO38" i="69"/>
  <c r="KN38" i="69"/>
  <c r="LS37" i="69"/>
  <c r="LR37" i="69"/>
  <c r="LQ37" i="69"/>
  <c r="LP37" i="69"/>
  <c r="LO37" i="69"/>
  <c r="LN37" i="69"/>
  <c r="LM37" i="69"/>
  <c r="LL37" i="69"/>
  <c r="LK37" i="69"/>
  <c r="LJ37" i="69"/>
  <c r="LI37" i="69"/>
  <c r="LH37" i="69"/>
  <c r="LG37" i="69"/>
  <c r="LF37" i="69"/>
  <c r="LE37" i="69"/>
  <c r="LD37" i="69"/>
  <c r="LC37" i="69"/>
  <c r="LB37" i="69"/>
  <c r="LA37" i="69"/>
  <c r="KZ37" i="69"/>
  <c r="KY37" i="69"/>
  <c r="KX37" i="69"/>
  <c r="KW37" i="69"/>
  <c r="KV37" i="69"/>
  <c r="KU37" i="69"/>
  <c r="KT37" i="69"/>
  <c r="KS37" i="69"/>
  <c r="KR37" i="69"/>
  <c r="KQ37" i="69"/>
  <c r="KP37" i="69"/>
  <c r="KO37" i="69"/>
  <c r="KN37" i="69"/>
  <c r="LS36" i="69"/>
  <c r="LR36" i="69"/>
  <c r="LQ36" i="69"/>
  <c r="LP36" i="69"/>
  <c r="LO36" i="69"/>
  <c r="LN36" i="69"/>
  <c r="LM36" i="69"/>
  <c r="LL36" i="69"/>
  <c r="LK36" i="69"/>
  <c r="LJ36" i="69"/>
  <c r="LI36" i="69"/>
  <c r="LH36" i="69"/>
  <c r="LG36" i="69"/>
  <c r="LF36" i="69"/>
  <c r="LE36" i="69"/>
  <c r="LD36" i="69"/>
  <c r="LC36" i="69"/>
  <c r="LB36" i="69"/>
  <c r="LA36" i="69"/>
  <c r="KZ36" i="69"/>
  <c r="KY36" i="69"/>
  <c r="KX36" i="69"/>
  <c r="KW36" i="69"/>
  <c r="KV36" i="69"/>
  <c r="KU36" i="69"/>
  <c r="KT36" i="69"/>
  <c r="KS36" i="69"/>
  <c r="KR36" i="69"/>
  <c r="KQ36" i="69"/>
  <c r="KP36" i="69"/>
  <c r="KO36" i="69"/>
  <c r="KN36" i="69"/>
  <c r="LS35" i="69"/>
  <c r="LR35" i="69"/>
  <c r="LQ35" i="69"/>
  <c r="LP35" i="69"/>
  <c r="LO35" i="69"/>
  <c r="LN35" i="69"/>
  <c r="LM35" i="69"/>
  <c r="LL35" i="69"/>
  <c r="LK35" i="69"/>
  <c r="LJ35" i="69"/>
  <c r="LI35" i="69"/>
  <c r="LH35" i="69"/>
  <c r="LG35" i="69"/>
  <c r="LF35" i="69"/>
  <c r="LE35" i="69"/>
  <c r="LD35" i="69"/>
  <c r="LC35" i="69"/>
  <c r="LB35" i="69"/>
  <c r="LA35" i="69"/>
  <c r="KZ35" i="69"/>
  <c r="KY35" i="69"/>
  <c r="KX35" i="69"/>
  <c r="KW35" i="69"/>
  <c r="KV35" i="69"/>
  <c r="KU35" i="69"/>
  <c r="KT35" i="69"/>
  <c r="KS35" i="69"/>
  <c r="KR35" i="69"/>
  <c r="KQ35" i="69"/>
  <c r="KP35" i="69"/>
  <c r="KO35" i="69"/>
  <c r="KN35" i="69"/>
  <c r="LS34" i="69"/>
  <c r="LR34" i="69"/>
  <c r="LQ34" i="69"/>
  <c r="LP34" i="69"/>
  <c r="LO34" i="69"/>
  <c r="LN34" i="69"/>
  <c r="LM34" i="69"/>
  <c r="LL34" i="69"/>
  <c r="LK34" i="69"/>
  <c r="LJ34" i="69"/>
  <c r="LI34" i="69"/>
  <c r="LH34" i="69"/>
  <c r="LG34" i="69"/>
  <c r="LF34" i="69"/>
  <c r="LE34" i="69"/>
  <c r="LD34" i="69"/>
  <c r="LC34" i="69"/>
  <c r="LB34" i="69"/>
  <c r="LA34" i="69"/>
  <c r="KZ34" i="69"/>
  <c r="KY34" i="69"/>
  <c r="KX34" i="69"/>
  <c r="KW34" i="69"/>
  <c r="KV34" i="69"/>
  <c r="KU34" i="69"/>
  <c r="KT34" i="69"/>
  <c r="KS34" i="69"/>
  <c r="KR34" i="69"/>
  <c r="KQ34" i="69"/>
  <c r="KP34" i="69"/>
  <c r="KO34" i="69"/>
  <c r="KN34" i="69"/>
  <c r="LS33" i="69"/>
  <c r="LR33" i="69"/>
  <c r="LQ33" i="69"/>
  <c r="LP33" i="69"/>
  <c r="LO33" i="69"/>
  <c r="LN33" i="69"/>
  <c r="LM33" i="69"/>
  <c r="LL33" i="69"/>
  <c r="LK33" i="69"/>
  <c r="LJ33" i="69"/>
  <c r="LI33" i="69"/>
  <c r="LH33" i="69"/>
  <c r="LG33" i="69"/>
  <c r="LF33" i="69"/>
  <c r="LE33" i="69"/>
  <c r="LD33" i="69"/>
  <c r="LC33" i="69"/>
  <c r="LB33" i="69"/>
  <c r="LA33" i="69"/>
  <c r="KZ33" i="69"/>
  <c r="KY33" i="69"/>
  <c r="KX33" i="69"/>
  <c r="KW33" i="69"/>
  <c r="KV33" i="69"/>
  <c r="KU33" i="69"/>
  <c r="KT33" i="69"/>
  <c r="KS33" i="69"/>
  <c r="KR33" i="69"/>
  <c r="KQ33" i="69"/>
  <c r="KP33" i="69"/>
  <c r="KO33" i="69"/>
  <c r="KN33" i="69"/>
  <c r="LS32" i="69"/>
  <c r="LR32" i="69"/>
  <c r="LQ32" i="69"/>
  <c r="LP32" i="69"/>
  <c r="LO32" i="69"/>
  <c r="LN32" i="69"/>
  <c r="LM32" i="69"/>
  <c r="LL32" i="69"/>
  <c r="LK32" i="69"/>
  <c r="LJ32" i="69"/>
  <c r="LI32" i="69"/>
  <c r="LH32" i="69"/>
  <c r="LG32" i="69"/>
  <c r="LF32" i="69"/>
  <c r="LE32" i="69"/>
  <c r="LD32" i="69"/>
  <c r="LC32" i="69"/>
  <c r="LB32" i="69"/>
  <c r="LA32" i="69"/>
  <c r="KZ32" i="69"/>
  <c r="KY32" i="69"/>
  <c r="KX32" i="69"/>
  <c r="KW32" i="69"/>
  <c r="KV32" i="69"/>
  <c r="KU32" i="69"/>
  <c r="KT32" i="69"/>
  <c r="KS32" i="69"/>
  <c r="KR32" i="69"/>
  <c r="KQ32" i="69"/>
  <c r="KP32" i="69"/>
  <c r="KO32" i="69"/>
  <c r="KN32" i="69"/>
  <c r="LS31" i="69"/>
  <c r="LR31" i="69"/>
  <c r="LQ31" i="69"/>
  <c r="LP31" i="69"/>
  <c r="LO31" i="69"/>
  <c r="LN31" i="69"/>
  <c r="LM31" i="69"/>
  <c r="LL31" i="69"/>
  <c r="LK31" i="69"/>
  <c r="LJ31" i="69"/>
  <c r="LI31" i="69"/>
  <c r="LH31" i="69"/>
  <c r="LG31" i="69"/>
  <c r="LF31" i="69"/>
  <c r="LE31" i="69"/>
  <c r="LD31" i="69"/>
  <c r="LC31" i="69"/>
  <c r="LB31" i="69"/>
  <c r="LA31" i="69"/>
  <c r="KZ31" i="69"/>
  <c r="KY31" i="69"/>
  <c r="KX31" i="69"/>
  <c r="KW31" i="69"/>
  <c r="KV31" i="69"/>
  <c r="KU31" i="69"/>
  <c r="KT31" i="69"/>
  <c r="KS31" i="69"/>
  <c r="KR31" i="69"/>
  <c r="KQ31" i="69"/>
  <c r="KP31" i="69"/>
  <c r="KO31" i="69"/>
  <c r="KN31" i="69"/>
  <c r="LS30" i="69"/>
  <c r="LR30" i="69"/>
  <c r="LQ30" i="69"/>
  <c r="LP30" i="69"/>
  <c r="LO30" i="69"/>
  <c r="LN30" i="69"/>
  <c r="LM30" i="69"/>
  <c r="LL30" i="69"/>
  <c r="LK30" i="69"/>
  <c r="LJ30" i="69"/>
  <c r="LI30" i="69"/>
  <c r="LH30" i="69"/>
  <c r="LG30" i="69"/>
  <c r="LF30" i="69"/>
  <c r="LE30" i="69"/>
  <c r="LD30" i="69"/>
  <c r="LC30" i="69"/>
  <c r="LB30" i="69"/>
  <c r="LA30" i="69"/>
  <c r="KZ30" i="69"/>
  <c r="KY30" i="69"/>
  <c r="KX30" i="69"/>
  <c r="KW30" i="69"/>
  <c r="KV30" i="69"/>
  <c r="KU30" i="69"/>
  <c r="KT30" i="69"/>
  <c r="KS30" i="69"/>
  <c r="KR30" i="69"/>
  <c r="KQ30" i="69"/>
  <c r="KP30" i="69"/>
  <c r="KO30" i="69"/>
  <c r="KN30" i="69"/>
  <c r="LS29" i="69"/>
  <c r="LR29" i="69"/>
  <c r="LQ29" i="69"/>
  <c r="LP29" i="69"/>
  <c r="LO29" i="69"/>
  <c r="LN29" i="69"/>
  <c r="LM29" i="69"/>
  <c r="LL29" i="69"/>
  <c r="LK29" i="69"/>
  <c r="LJ29" i="69"/>
  <c r="LI29" i="69"/>
  <c r="LH29" i="69"/>
  <c r="LG29" i="69"/>
  <c r="LF29" i="69"/>
  <c r="LE29" i="69"/>
  <c r="LD29" i="69"/>
  <c r="LC29" i="69"/>
  <c r="LB29" i="69"/>
  <c r="LA29" i="69"/>
  <c r="KZ29" i="69"/>
  <c r="KY29" i="69"/>
  <c r="KX29" i="69"/>
  <c r="KW29" i="69"/>
  <c r="KV29" i="69"/>
  <c r="KU29" i="69"/>
  <c r="KT29" i="69"/>
  <c r="KS29" i="69"/>
  <c r="KR29" i="69"/>
  <c r="KQ29" i="69"/>
  <c r="KP29" i="69"/>
  <c r="KO29" i="69"/>
  <c r="KN29" i="69"/>
  <c r="LS28" i="69"/>
  <c r="LR28" i="69"/>
  <c r="LQ28" i="69"/>
  <c r="LP28" i="69"/>
  <c r="LO28" i="69"/>
  <c r="LN28" i="69"/>
  <c r="LM28" i="69"/>
  <c r="LL28" i="69"/>
  <c r="LK28" i="69"/>
  <c r="LJ28" i="69"/>
  <c r="LI28" i="69"/>
  <c r="LH28" i="69"/>
  <c r="LG28" i="69"/>
  <c r="LF28" i="69"/>
  <c r="LE28" i="69"/>
  <c r="LD28" i="69"/>
  <c r="LC28" i="69"/>
  <c r="LB28" i="69"/>
  <c r="LA28" i="69"/>
  <c r="KZ28" i="69"/>
  <c r="KY28" i="69"/>
  <c r="KX28" i="69"/>
  <c r="KW28" i="69"/>
  <c r="KV28" i="69"/>
  <c r="KU28" i="69"/>
  <c r="KT28" i="69"/>
  <c r="KS28" i="69"/>
  <c r="KR28" i="69"/>
  <c r="KQ28" i="69"/>
  <c r="KP28" i="69"/>
  <c r="KO28" i="69"/>
  <c r="KN28" i="69"/>
  <c r="LS27" i="69"/>
  <c r="LR27" i="69"/>
  <c r="LQ27" i="69"/>
  <c r="LP27" i="69"/>
  <c r="LO27" i="69"/>
  <c r="LN27" i="69"/>
  <c r="LM27" i="69"/>
  <c r="LL27" i="69"/>
  <c r="LK27" i="69"/>
  <c r="LJ27" i="69"/>
  <c r="LI27" i="69"/>
  <c r="LH27" i="69"/>
  <c r="LG27" i="69"/>
  <c r="LF27" i="69"/>
  <c r="LE27" i="69"/>
  <c r="LD27" i="69"/>
  <c r="LC27" i="69"/>
  <c r="LB27" i="69"/>
  <c r="LA27" i="69"/>
  <c r="KZ27" i="69"/>
  <c r="KY27" i="69"/>
  <c r="KX27" i="69"/>
  <c r="KW27" i="69"/>
  <c r="KV27" i="69"/>
  <c r="KU27" i="69"/>
  <c r="KT27" i="69"/>
  <c r="KS27" i="69"/>
  <c r="KR27" i="69"/>
  <c r="KQ27" i="69"/>
  <c r="KP27" i="69"/>
  <c r="KO27" i="69"/>
  <c r="KN27" i="69"/>
  <c r="LS26" i="69"/>
  <c r="LR26" i="69"/>
  <c r="LQ26" i="69"/>
  <c r="LP26" i="69"/>
  <c r="LO26" i="69"/>
  <c r="LN26" i="69"/>
  <c r="LM26" i="69"/>
  <c r="LL26" i="69"/>
  <c r="LK26" i="69"/>
  <c r="LJ26" i="69"/>
  <c r="LI26" i="69"/>
  <c r="LH26" i="69"/>
  <c r="LG26" i="69"/>
  <c r="LF26" i="69"/>
  <c r="LE26" i="69"/>
  <c r="LD26" i="69"/>
  <c r="LC26" i="69"/>
  <c r="LB26" i="69"/>
  <c r="LA26" i="69"/>
  <c r="KZ26" i="69"/>
  <c r="KY26" i="69"/>
  <c r="KX26" i="69"/>
  <c r="KW26" i="69"/>
  <c r="KV26" i="69"/>
  <c r="KU26" i="69"/>
  <c r="KT26" i="69"/>
  <c r="KS26" i="69"/>
  <c r="KR26" i="69"/>
  <c r="KQ26" i="69"/>
  <c r="KP26" i="69"/>
  <c r="KO26" i="69"/>
  <c r="KN26" i="69"/>
  <c r="LS25" i="69"/>
  <c r="LR25" i="69"/>
  <c r="LQ25" i="69"/>
  <c r="LP25" i="69"/>
  <c r="LO25" i="69"/>
  <c r="LN25" i="69"/>
  <c r="LM25" i="69"/>
  <c r="LL25" i="69"/>
  <c r="LK25" i="69"/>
  <c r="LJ25" i="69"/>
  <c r="LI25" i="69"/>
  <c r="LH25" i="69"/>
  <c r="LG25" i="69"/>
  <c r="LF25" i="69"/>
  <c r="LE25" i="69"/>
  <c r="LD25" i="69"/>
  <c r="LC25" i="69"/>
  <c r="LB25" i="69"/>
  <c r="LA25" i="69"/>
  <c r="KZ25" i="69"/>
  <c r="KY25" i="69"/>
  <c r="KX25" i="69"/>
  <c r="KW25" i="69"/>
  <c r="KV25" i="69"/>
  <c r="KU25" i="69"/>
  <c r="KT25" i="69"/>
  <c r="KS25" i="69"/>
  <c r="KR25" i="69"/>
  <c r="KQ25" i="69"/>
  <c r="KP25" i="69"/>
  <c r="KO25" i="69"/>
  <c r="KN25" i="69"/>
  <c r="LS24" i="69"/>
  <c r="LR24" i="69"/>
  <c r="LQ24" i="69"/>
  <c r="LP24" i="69"/>
  <c r="LO24" i="69"/>
  <c r="LN24" i="69"/>
  <c r="LM24" i="69"/>
  <c r="LL24" i="69"/>
  <c r="LK24" i="69"/>
  <c r="LJ24" i="69"/>
  <c r="LI24" i="69"/>
  <c r="LH24" i="69"/>
  <c r="LG24" i="69"/>
  <c r="LF24" i="69"/>
  <c r="LE24" i="69"/>
  <c r="LD24" i="69"/>
  <c r="LC24" i="69"/>
  <c r="LB24" i="69"/>
  <c r="LA24" i="69"/>
  <c r="KZ24" i="69"/>
  <c r="KY24" i="69"/>
  <c r="KX24" i="69"/>
  <c r="KW24" i="69"/>
  <c r="KV24" i="69"/>
  <c r="KU24" i="69"/>
  <c r="KT24" i="69"/>
  <c r="KS24" i="69"/>
  <c r="KR24" i="69"/>
  <c r="KQ24" i="69"/>
  <c r="KP24" i="69"/>
  <c r="KO24" i="69"/>
  <c r="KN24" i="69"/>
  <c r="LS23" i="69"/>
  <c r="LR23" i="69"/>
  <c r="LQ23" i="69"/>
  <c r="LP23" i="69"/>
  <c r="LO23" i="69"/>
  <c r="LN23" i="69"/>
  <c r="LM23" i="69"/>
  <c r="LL23" i="69"/>
  <c r="LK23" i="69"/>
  <c r="LJ23" i="69"/>
  <c r="LI23" i="69"/>
  <c r="LH23" i="69"/>
  <c r="LG23" i="69"/>
  <c r="LF23" i="69"/>
  <c r="LE23" i="69"/>
  <c r="LD23" i="69"/>
  <c r="LC23" i="69"/>
  <c r="LB23" i="69"/>
  <c r="LA23" i="69"/>
  <c r="KZ23" i="69"/>
  <c r="KY23" i="69"/>
  <c r="KX23" i="69"/>
  <c r="KW23" i="69"/>
  <c r="KV23" i="69"/>
  <c r="KU23" i="69"/>
  <c r="KT23" i="69"/>
  <c r="KS23" i="69"/>
  <c r="KR23" i="69"/>
  <c r="KQ23" i="69"/>
  <c r="KP23" i="69"/>
  <c r="KO23" i="69"/>
  <c r="KN23" i="69"/>
  <c r="LS22" i="69"/>
  <c r="LR22" i="69"/>
  <c r="LQ22" i="69"/>
  <c r="LP22" i="69"/>
  <c r="LO22" i="69"/>
  <c r="LN22" i="69"/>
  <c r="LM22" i="69"/>
  <c r="LL22" i="69"/>
  <c r="LK22" i="69"/>
  <c r="LJ22" i="69"/>
  <c r="LI22" i="69"/>
  <c r="LH22" i="69"/>
  <c r="LG22" i="69"/>
  <c r="LF22" i="69"/>
  <c r="LE22" i="69"/>
  <c r="LD22" i="69"/>
  <c r="LC22" i="69"/>
  <c r="LB22" i="69"/>
  <c r="LA22" i="69"/>
  <c r="KZ22" i="69"/>
  <c r="KY22" i="69"/>
  <c r="KX22" i="69"/>
  <c r="KW22" i="69"/>
  <c r="KV22" i="69"/>
  <c r="KU22" i="69"/>
  <c r="KT22" i="69"/>
  <c r="KS22" i="69"/>
  <c r="KR22" i="69"/>
  <c r="KQ22" i="69"/>
  <c r="KP22" i="69"/>
  <c r="KO22" i="69"/>
  <c r="KN22" i="69"/>
  <c r="LS21" i="69"/>
  <c r="LR21" i="69"/>
  <c r="LQ21" i="69"/>
  <c r="LP21" i="69"/>
  <c r="LO21" i="69"/>
  <c r="LN21" i="69"/>
  <c r="LM21" i="69"/>
  <c r="LL21" i="69"/>
  <c r="LK21" i="69"/>
  <c r="LJ21" i="69"/>
  <c r="LI21" i="69"/>
  <c r="LH21" i="69"/>
  <c r="LG21" i="69"/>
  <c r="LF21" i="69"/>
  <c r="LE21" i="69"/>
  <c r="LD21" i="69"/>
  <c r="LC21" i="69"/>
  <c r="LB21" i="69"/>
  <c r="LA21" i="69"/>
  <c r="KZ21" i="69"/>
  <c r="KY21" i="69"/>
  <c r="KX21" i="69"/>
  <c r="KW21" i="69"/>
  <c r="KV21" i="69"/>
  <c r="KU21" i="69"/>
  <c r="KT21" i="69"/>
  <c r="KS21" i="69"/>
  <c r="KR21" i="69"/>
  <c r="KQ21" i="69"/>
  <c r="KP21" i="69"/>
  <c r="KO21" i="69"/>
  <c r="KN21" i="69"/>
  <c r="LS20" i="69"/>
  <c r="LR20" i="69"/>
  <c r="LQ20" i="69"/>
  <c r="LP20" i="69"/>
  <c r="LO20" i="69"/>
  <c r="LN20" i="69"/>
  <c r="LM20" i="69"/>
  <c r="LL20" i="69"/>
  <c r="LK20" i="69"/>
  <c r="LJ20" i="69"/>
  <c r="LI20" i="69"/>
  <c r="LH20" i="69"/>
  <c r="LG20" i="69"/>
  <c r="LF20" i="69"/>
  <c r="LE20" i="69"/>
  <c r="LD20" i="69"/>
  <c r="LC20" i="69"/>
  <c r="LB20" i="69"/>
  <c r="LA20" i="69"/>
  <c r="KZ20" i="69"/>
  <c r="KY20" i="69"/>
  <c r="KX20" i="69"/>
  <c r="KW20" i="69"/>
  <c r="KV20" i="69"/>
  <c r="KU20" i="69"/>
  <c r="KT20" i="69"/>
  <c r="KS20" i="69"/>
  <c r="KR20" i="69"/>
  <c r="KQ20" i="69"/>
  <c r="KP20" i="69"/>
  <c r="KO20" i="69"/>
  <c r="KN20" i="69"/>
  <c r="LS19" i="69"/>
  <c r="LR19" i="69"/>
  <c r="LQ19" i="69"/>
  <c r="LP19" i="69"/>
  <c r="LO19" i="69"/>
  <c r="LN19" i="69"/>
  <c r="LM19" i="69"/>
  <c r="LL19" i="69"/>
  <c r="LK19" i="69"/>
  <c r="LJ19" i="69"/>
  <c r="LI19" i="69"/>
  <c r="LH19" i="69"/>
  <c r="LG19" i="69"/>
  <c r="LF19" i="69"/>
  <c r="LE19" i="69"/>
  <c r="LD19" i="69"/>
  <c r="LC19" i="69"/>
  <c r="LB19" i="69"/>
  <c r="LA19" i="69"/>
  <c r="KZ19" i="69"/>
  <c r="KY19" i="69"/>
  <c r="KX19" i="69"/>
  <c r="KW19" i="69"/>
  <c r="KV19" i="69"/>
  <c r="KU19" i="69"/>
  <c r="KT19" i="69"/>
  <c r="KS19" i="69"/>
  <c r="KR19" i="69"/>
  <c r="KQ19" i="69"/>
  <c r="KP19" i="69"/>
  <c r="KO19" i="69"/>
  <c r="KN19" i="69"/>
  <c r="LS18" i="69"/>
  <c r="LR18" i="69"/>
  <c r="LQ18" i="69"/>
  <c r="LP18" i="69"/>
  <c r="LO18" i="69"/>
  <c r="LN18" i="69"/>
  <c r="LM18" i="69"/>
  <c r="LL18" i="69"/>
  <c r="LK18" i="69"/>
  <c r="LJ18" i="69"/>
  <c r="LI18" i="69"/>
  <c r="LH18" i="69"/>
  <c r="LG18" i="69"/>
  <c r="LF18" i="69"/>
  <c r="LE18" i="69"/>
  <c r="LD18" i="69"/>
  <c r="LC18" i="69"/>
  <c r="LB18" i="69"/>
  <c r="LA18" i="69"/>
  <c r="KZ18" i="69"/>
  <c r="KY18" i="69"/>
  <c r="KX18" i="69"/>
  <c r="KW18" i="69"/>
  <c r="KV18" i="69"/>
  <c r="KU18" i="69"/>
  <c r="KT18" i="69"/>
  <c r="KS18" i="69"/>
  <c r="KR18" i="69"/>
  <c r="KQ18" i="69"/>
  <c r="KP18" i="69"/>
  <c r="KO18" i="69"/>
  <c r="KN18" i="69"/>
  <c r="LS17" i="69"/>
  <c r="LR17" i="69"/>
  <c r="LQ17" i="69"/>
  <c r="LP17" i="69"/>
  <c r="LO17" i="69"/>
  <c r="LN17" i="69"/>
  <c r="LM17" i="69"/>
  <c r="LL17" i="69"/>
  <c r="LK17" i="69"/>
  <c r="LJ17" i="69"/>
  <c r="LI17" i="69"/>
  <c r="LH17" i="69"/>
  <c r="LG17" i="69"/>
  <c r="LF17" i="69"/>
  <c r="LE17" i="69"/>
  <c r="LD17" i="69"/>
  <c r="LC17" i="69"/>
  <c r="LB17" i="69"/>
  <c r="LA17" i="69"/>
  <c r="KZ17" i="69"/>
  <c r="KY17" i="69"/>
  <c r="KX17" i="69"/>
  <c r="KW17" i="69"/>
  <c r="KV17" i="69"/>
  <c r="KU17" i="69"/>
  <c r="KT17" i="69"/>
  <c r="KS17" i="69"/>
  <c r="KR17" i="69"/>
  <c r="KQ17" i="69"/>
  <c r="KP17" i="69"/>
  <c r="KO17" i="69"/>
  <c r="KN17" i="69"/>
  <c r="LS16" i="69"/>
  <c r="LR16" i="69"/>
  <c r="LQ16" i="69"/>
  <c r="LP16" i="69"/>
  <c r="LO16" i="69"/>
  <c r="LN16" i="69"/>
  <c r="LM16" i="69"/>
  <c r="LL16" i="69"/>
  <c r="LK16" i="69"/>
  <c r="LJ16" i="69"/>
  <c r="LI16" i="69"/>
  <c r="LH16" i="69"/>
  <c r="LG16" i="69"/>
  <c r="LF16" i="69"/>
  <c r="LE16" i="69"/>
  <c r="LD16" i="69"/>
  <c r="LC16" i="69"/>
  <c r="LB16" i="69"/>
  <c r="LA16" i="69"/>
  <c r="KZ16" i="69"/>
  <c r="KY16" i="69"/>
  <c r="KX16" i="69"/>
  <c r="KW16" i="69"/>
  <c r="KV16" i="69"/>
  <c r="KU16" i="69"/>
  <c r="KT16" i="69"/>
  <c r="KS16" i="69"/>
  <c r="KR16" i="69"/>
  <c r="KQ16" i="69"/>
  <c r="KP16" i="69"/>
  <c r="KO16" i="69"/>
  <c r="KN16" i="69"/>
  <c r="LS15" i="69"/>
  <c r="LR15" i="69"/>
  <c r="LQ15" i="69"/>
  <c r="LP15" i="69"/>
  <c r="LO15" i="69"/>
  <c r="LN15" i="69"/>
  <c r="LM15" i="69"/>
  <c r="LL15" i="69"/>
  <c r="LK15" i="69"/>
  <c r="LJ15" i="69"/>
  <c r="LI15" i="69"/>
  <c r="LH15" i="69"/>
  <c r="LG15" i="69"/>
  <c r="LF15" i="69"/>
  <c r="LE15" i="69"/>
  <c r="LD15" i="69"/>
  <c r="LC15" i="69"/>
  <c r="LB15" i="69"/>
  <c r="LA15" i="69"/>
  <c r="KZ15" i="69"/>
  <c r="KY15" i="69"/>
  <c r="KX15" i="69"/>
  <c r="KW15" i="69"/>
  <c r="KV15" i="69"/>
  <c r="KU15" i="69"/>
  <c r="KT15" i="69"/>
  <c r="KS15" i="69"/>
  <c r="KR15" i="69"/>
  <c r="KQ15" i="69"/>
  <c r="KP15" i="69"/>
  <c r="KO15" i="69"/>
  <c r="KN15" i="69"/>
  <c r="LS14" i="69"/>
  <c r="LR14" i="69"/>
  <c r="LQ14" i="69"/>
  <c r="LP14" i="69"/>
  <c r="LO14" i="69"/>
  <c r="LN14" i="69"/>
  <c r="LM14" i="69"/>
  <c r="LL14" i="69"/>
  <c r="LK14" i="69"/>
  <c r="LJ14" i="69"/>
  <c r="LI14" i="69"/>
  <c r="LH14" i="69"/>
  <c r="LG14" i="69"/>
  <c r="LF14" i="69"/>
  <c r="LE14" i="69"/>
  <c r="LD14" i="69"/>
  <c r="LC14" i="69"/>
  <c r="LB14" i="69"/>
  <c r="LA14" i="69"/>
  <c r="KZ14" i="69"/>
  <c r="KY14" i="69"/>
  <c r="KX14" i="69"/>
  <c r="KW14" i="69"/>
  <c r="KV14" i="69"/>
  <c r="KU14" i="69"/>
  <c r="KT14" i="69"/>
  <c r="KS14" i="69"/>
  <c r="KR14" i="69"/>
  <c r="KQ14" i="69"/>
  <c r="KP14" i="69"/>
  <c r="KO14" i="69"/>
  <c r="KN14" i="69"/>
  <c r="KO649" i="69" l="1"/>
  <c r="LA649" i="69"/>
  <c r="LB649" i="69"/>
  <c r="LN649" i="69"/>
  <c r="LM649" i="69"/>
  <c r="KW649" i="69"/>
  <c r="KT649" i="69"/>
  <c r="LF649" i="69"/>
  <c r="LR649" i="69"/>
  <c r="LI649" i="69"/>
  <c r="KX649" i="69"/>
  <c r="LJ649" i="69"/>
  <c r="LE649" i="69"/>
  <c r="LQ649" i="69"/>
  <c r="KQ649" i="69"/>
  <c r="KY649" i="69"/>
  <c r="LG649" i="69"/>
  <c r="LS649" i="69"/>
  <c r="KU649" i="69"/>
  <c r="LC649" i="69"/>
  <c r="LK649" i="69"/>
  <c r="LO649" i="69"/>
  <c r="KN649" i="69"/>
  <c r="KR649" i="69"/>
  <c r="KV649" i="69"/>
  <c r="KZ649" i="69"/>
  <c r="LD649" i="69"/>
  <c r="LH649" i="69"/>
  <c r="LL649" i="69"/>
  <c r="LP649" i="69"/>
  <c r="DV648" i="69" l="1"/>
  <c r="DV650" i="69" l="1"/>
  <c r="DV652" i="69" s="1"/>
  <c r="GP12" i="69"/>
  <c r="GP14" i="69" s="1"/>
  <c r="DU333" i="69" l="1"/>
  <c r="DT333" i="69"/>
  <c r="DT286" i="69" l="1"/>
  <c r="DT284" i="69"/>
  <c r="DT281" i="69"/>
  <c r="DT277" i="69"/>
  <c r="DT274" i="69"/>
  <c r="DT271" i="69"/>
  <c r="DT269" i="69"/>
  <c r="DT268" i="69"/>
  <c r="DT266" i="69"/>
  <c r="DT265" i="69"/>
  <c r="DT263" i="69"/>
  <c r="DT262" i="69"/>
  <c r="DT259" i="69"/>
  <c r="DT258" i="69"/>
  <c r="DT256" i="69"/>
  <c r="DT254" i="69"/>
  <c r="DT248" i="69"/>
  <c r="DT288" i="69"/>
  <c r="DT246" i="69"/>
  <c r="DT239" i="69"/>
  <c r="DT238" i="69"/>
  <c r="DT237" i="69"/>
  <c r="DT236" i="69"/>
  <c r="DT234" i="69"/>
  <c r="DT229" i="69"/>
  <c r="DT227" i="69"/>
  <c r="DT226" i="69"/>
  <c r="DT223" i="69"/>
  <c r="DT221" i="69"/>
  <c r="DT220" i="69"/>
  <c r="DT219" i="69"/>
  <c r="DT218" i="69"/>
  <c r="DT217" i="69"/>
  <c r="DT215" i="69"/>
  <c r="DT213" i="69"/>
  <c r="DT138" i="69"/>
  <c r="DT137" i="69"/>
  <c r="DT135" i="69"/>
  <c r="DT134" i="69"/>
  <c r="DT133" i="69"/>
  <c r="DT132" i="69"/>
  <c r="DT131" i="69"/>
  <c r="DT130" i="69"/>
  <c r="DT128" i="69"/>
  <c r="DT127" i="69"/>
  <c r="DT126" i="69"/>
  <c r="DT125" i="69"/>
  <c r="DT123" i="69"/>
  <c r="DT122" i="69"/>
  <c r="DT121" i="69"/>
  <c r="DT84" i="69"/>
  <c r="DT78" i="69"/>
  <c r="DT77" i="69"/>
  <c r="DT76" i="69"/>
  <c r="DT75" i="69"/>
  <c r="DT74" i="69"/>
  <c r="DT69" i="69"/>
  <c r="DT67" i="69"/>
  <c r="DT65" i="69"/>
  <c r="DT64" i="69"/>
  <c r="DT63" i="69"/>
  <c r="DT62" i="69"/>
  <c r="DT61" i="69"/>
  <c r="DT60" i="69"/>
  <c r="DT59" i="69"/>
  <c r="DT57" i="69"/>
  <c r="DT56" i="69"/>
  <c r="DT54" i="69"/>
  <c r="DT53" i="69"/>
  <c r="DT47" i="69"/>
  <c r="DT46" i="69"/>
  <c r="DT43" i="69"/>
  <c r="DU410" i="69"/>
  <c r="DT410" i="69"/>
  <c r="DU408" i="69"/>
  <c r="DT408" i="69"/>
  <c r="DT457" i="69"/>
  <c r="DR264" i="69" l="1"/>
  <c r="DS264" i="69"/>
  <c r="DU277" i="69"/>
  <c r="DU276" i="69" s="1"/>
  <c r="DU275" i="69" s="1"/>
  <c r="DS276" i="69"/>
  <c r="DR276" i="69"/>
  <c r="DR93" i="69"/>
  <c r="DS93" i="69"/>
  <c r="DU96" i="69"/>
  <c r="DT96" i="69"/>
  <c r="DU95" i="69"/>
  <c r="DT95" i="69"/>
  <c r="DT264" i="69" l="1"/>
  <c r="DS275" i="69"/>
  <c r="DT276" i="69"/>
  <c r="DR275" i="69"/>
  <c r="DT275" i="69" l="1"/>
  <c r="FQ584" i="69" l="1"/>
  <c r="FO584" i="69"/>
  <c r="FQ580" i="69"/>
  <c r="FO580" i="69"/>
  <c r="FQ579" i="69"/>
  <c r="FO579" i="69"/>
  <c r="FQ578" i="69"/>
  <c r="FO578" i="69"/>
  <c r="FQ577" i="69"/>
  <c r="FO577" i="69"/>
  <c r="FQ576" i="69"/>
  <c r="FO576" i="69"/>
  <c r="FQ570" i="69"/>
  <c r="FO570" i="69"/>
  <c r="FQ569" i="69"/>
  <c r="FO569" i="69"/>
  <c r="FQ568" i="69"/>
  <c r="FO568" i="69"/>
  <c r="FQ565" i="69"/>
  <c r="FO565" i="69"/>
  <c r="FQ564" i="69"/>
  <c r="FO564" i="69"/>
  <c r="FQ563" i="69"/>
  <c r="FO563" i="69"/>
  <c r="FQ561" i="69"/>
  <c r="FO561" i="69"/>
  <c r="FQ560" i="69"/>
  <c r="FO560" i="69"/>
  <c r="FQ559" i="69"/>
  <c r="FO559" i="69"/>
  <c r="FQ558" i="69"/>
  <c r="FO558" i="69"/>
  <c r="FQ555" i="69"/>
  <c r="FO555" i="69"/>
  <c r="FQ554" i="69"/>
  <c r="FO554" i="69"/>
  <c r="FQ553" i="69"/>
  <c r="FO553" i="69"/>
  <c r="FQ552" i="69"/>
  <c r="FO552" i="69"/>
  <c r="FQ551" i="69"/>
  <c r="FO551" i="69"/>
  <c r="FQ550" i="69"/>
  <c r="FO550" i="69"/>
  <c r="FQ549" i="69"/>
  <c r="FO549" i="69"/>
  <c r="FQ548" i="69"/>
  <c r="FO548" i="69"/>
  <c r="FQ547" i="69"/>
  <c r="FO547" i="69"/>
  <c r="FQ546" i="69"/>
  <c r="FO546" i="69"/>
  <c r="FQ545" i="69"/>
  <c r="FO545" i="69"/>
  <c r="FQ544" i="69"/>
  <c r="FO544" i="69"/>
  <c r="FQ543" i="69"/>
  <c r="FO543" i="69"/>
  <c r="FQ542" i="69"/>
  <c r="FO542" i="69"/>
  <c r="FQ541" i="69"/>
  <c r="FO541" i="69"/>
  <c r="FQ540" i="69"/>
  <c r="FO540" i="69"/>
  <c r="FQ539" i="69"/>
  <c r="FO539" i="69"/>
  <c r="FQ538" i="69"/>
  <c r="FO538" i="69"/>
  <c r="FQ537" i="69"/>
  <c r="FO537" i="69"/>
  <c r="FQ536" i="69"/>
  <c r="FO536" i="69"/>
  <c r="FQ535" i="69"/>
  <c r="FO535" i="69"/>
  <c r="FQ534" i="69"/>
  <c r="FO534" i="69"/>
  <c r="FQ533" i="69"/>
  <c r="FO533" i="69"/>
  <c r="FQ532" i="69"/>
  <c r="FO532" i="69"/>
  <c r="FQ531" i="69"/>
  <c r="FO531" i="69"/>
  <c r="FQ530" i="69"/>
  <c r="FO530" i="69"/>
  <c r="FQ529" i="69"/>
  <c r="FO529" i="69"/>
  <c r="FQ528" i="69"/>
  <c r="FO528" i="69"/>
  <c r="FQ527" i="69"/>
  <c r="FO527" i="69"/>
  <c r="FQ526" i="69"/>
  <c r="FO526" i="69"/>
  <c r="FQ519" i="69"/>
  <c r="FO519" i="69"/>
  <c r="FQ515" i="69"/>
  <c r="FO515" i="69"/>
  <c r="FQ514" i="69"/>
  <c r="FO514" i="69"/>
  <c r="FQ513" i="69"/>
  <c r="FO513" i="69"/>
  <c r="FQ512" i="69"/>
  <c r="FO512" i="69"/>
  <c r="FQ510" i="69"/>
  <c r="FO510" i="69"/>
  <c r="FQ509" i="69"/>
  <c r="FO509" i="69"/>
  <c r="FQ508" i="69"/>
  <c r="FO508" i="69"/>
  <c r="FQ507" i="69"/>
  <c r="FO507" i="69"/>
  <c r="FQ506" i="69"/>
  <c r="FO506" i="69"/>
  <c r="FQ505" i="69"/>
  <c r="FO505" i="69"/>
  <c r="FQ504" i="69"/>
  <c r="FO504" i="69"/>
  <c r="FQ503" i="69"/>
  <c r="FO503" i="69"/>
  <c r="FQ502" i="69"/>
  <c r="FO502" i="69"/>
  <c r="FQ500" i="69"/>
  <c r="FO500" i="69"/>
  <c r="FQ499" i="69"/>
  <c r="FO499" i="69"/>
  <c r="FQ494" i="69"/>
  <c r="FO494" i="69"/>
  <c r="FQ493" i="69"/>
  <c r="FO493" i="69"/>
  <c r="FQ488" i="69"/>
  <c r="FO488" i="69"/>
  <c r="FQ487" i="69"/>
  <c r="FO487" i="69"/>
  <c r="FQ485" i="69"/>
  <c r="FO485" i="69"/>
  <c r="FQ484" i="69"/>
  <c r="FO484" i="69"/>
  <c r="FQ483" i="69"/>
  <c r="FO483" i="69"/>
  <c r="FQ482" i="69"/>
  <c r="FO482" i="69"/>
  <c r="FQ481" i="69"/>
  <c r="FO481" i="69"/>
  <c r="FQ480" i="69"/>
  <c r="FO480" i="69"/>
  <c r="FQ479" i="69"/>
  <c r="FO479" i="69"/>
  <c r="FQ478" i="69"/>
  <c r="FO478" i="69"/>
  <c r="FQ477" i="69"/>
  <c r="FO477" i="69"/>
  <c r="FQ476" i="69"/>
  <c r="FO476" i="69"/>
  <c r="FQ475" i="69"/>
  <c r="FO475" i="69"/>
  <c r="FQ468" i="69"/>
  <c r="FO468" i="69"/>
  <c r="DU358" i="69" l="1"/>
  <c r="DT358" i="69"/>
  <c r="DU360" i="69"/>
  <c r="DT360" i="69"/>
  <c r="DR357" i="69"/>
  <c r="DS357" i="69"/>
  <c r="DU266" i="69" l="1"/>
  <c r="DU127" i="69"/>
  <c r="CT114" i="63" l="1"/>
  <c r="CS113" i="63"/>
  <c r="CT112" i="63"/>
  <c r="CS111" i="63"/>
  <c r="CT110" i="63"/>
  <c r="CS109" i="63"/>
  <c r="CT108" i="63"/>
  <c r="CS107" i="63"/>
  <c r="CT104" i="63"/>
  <c r="CS103" i="63"/>
  <c r="CT100" i="63"/>
  <c r="CT99" i="63"/>
  <c r="CT98" i="63"/>
  <c r="CS97" i="63"/>
  <c r="CT94" i="63"/>
  <c r="CS93" i="63"/>
  <c r="CT92" i="63"/>
  <c r="CS91" i="63"/>
  <c r="CT90" i="63"/>
  <c r="CT89" i="63"/>
  <c r="CT88" i="63"/>
  <c r="CT87" i="63"/>
  <c r="CS86" i="63"/>
  <c r="CT84" i="63"/>
  <c r="CT82" i="63"/>
  <c r="CT81" i="63"/>
  <c r="CT80" i="63"/>
  <c r="CT79" i="63"/>
  <c r="CT78" i="63"/>
  <c r="CS77" i="63"/>
  <c r="CS76" i="63" s="1"/>
  <c r="CT75" i="63"/>
  <c r="CS74" i="63"/>
  <c r="CT73" i="63"/>
  <c r="CT72" i="63"/>
  <c r="CS71" i="63"/>
  <c r="CT70" i="63"/>
  <c r="CT69" i="63"/>
  <c r="CS68" i="63"/>
  <c r="CT67" i="63"/>
  <c r="CS66" i="63"/>
  <c r="CT64" i="63"/>
  <c r="CS63" i="63"/>
  <c r="CT62" i="63"/>
  <c r="CT61" i="63"/>
  <c r="CT60" i="63"/>
  <c r="CS59" i="63"/>
  <c r="CT58" i="63"/>
  <c r="CT57" i="63"/>
  <c r="CT56" i="63"/>
  <c r="CT55" i="63"/>
  <c r="CS54" i="63"/>
  <c r="CT53" i="63"/>
  <c r="CT52" i="63"/>
  <c r="CT51" i="63"/>
  <c r="CS50" i="63"/>
  <c r="CT48" i="63"/>
  <c r="CS47" i="63"/>
  <c r="CT46" i="63"/>
  <c r="CT45" i="63"/>
  <c r="CT44" i="63"/>
  <c r="CT43" i="63"/>
  <c r="CS42" i="63"/>
  <c r="CT40" i="63"/>
  <c r="CT39" i="63"/>
  <c r="CT38" i="63"/>
  <c r="CS37" i="63"/>
  <c r="CT36" i="63"/>
  <c r="CT35" i="63"/>
  <c r="CT34" i="63"/>
  <c r="CS33" i="63"/>
  <c r="CT32" i="63"/>
  <c r="CT31" i="63"/>
  <c r="CT30" i="63"/>
  <c r="CS29" i="63"/>
  <c r="CT28" i="63"/>
  <c r="CT27" i="63"/>
  <c r="CT26" i="63"/>
  <c r="CS25" i="63"/>
  <c r="CT23" i="63"/>
  <c r="CT22" i="63"/>
  <c r="CT21" i="63"/>
  <c r="CS20" i="63"/>
  <c r="CT19" i="63"/>
  <c r="CS17" i="63"/>
  <c r="CT16" i="63"/>
  <c r="CS15" i="63"/>
  <c r="CT14" i="63"/>
  <c r="CT13" i="63"/>
  <c r="CS12" i="63"/>
  <c r="CT11" i="63"/>
  <c r="CS10" i="63"/>
  <c r="DU647" i="69"/>
  <c r="DU646" i="69" s="1"/>
  <c r="DT647" i="69"/>
  <c r="DS646" i="69"/>
  <c r="DU645" i="69"/>
  <c r="DU644" i="69" s="1"/>
  <c r="DT645" i="69"/>
  <c r="DS644" i="69"/>
  <c r="DT643" i="69"/>
  <c r="DU642" i="69"/>
  <c r="DU641" i="69" s="1"/>
  <c r="DU640" i="69" s="1"/>
  <c r="DU638" i="69" s="1"/>
  <c r="DS642" i="69"/>
  <c r="DT639" i="69"/>
  <c r="DT637" i="69"/>
  <c r="DT636" i="69"/>
  <c r="DT635" i="69"/>
  <c r="DT634" i="69"/>
  <c r="DU633" i="69"/>
  <c r="DT633" i="69"/>
  <c r="DU632" i="69"/>
  <c r="DU631" i="69" s="1"/>
  <c r="DU630" i="69" s="1"/>
  <c r="DU629" i="69" s="1"/>
  <c r="DT632" i="69"/>
  <c r="DT631" i="69"/>
  <c r="DT630" i="69"/>
  <c r="DT629" i="69"/>
  <c r="DT628" i="69"/>
  <c r="DT627" i="69"/>
  <c r="DU626" i="69"/>
  <c r="DT626" i="69"/>
  <c r="DT625" i="69"/>
  <c r="DT624" i="69"/>
  <c r="DU623" i="69"/>
  <c r="DT623" i="69"/>
  <c r="DT622" i="69"/>
  <c r="DT621" i="69"/>
  <c r="DT620" i="69"/>
  <c r="DU619" i="69"/>
  <c r="DT619" i="69"/>
  <c r="DT618" i="69"/>
  <c r="DU617" i="69"/>
  <c r="DT617" i="69"/>
  <c r="DT616" i="69"/>
  <c r="DT615" i="69"/>
  <c r="DU614" i="69"/>
  <c r="DT614" i="69"/>
  <c r="DT613" i="69"/>
  <c r="DU612" i="69"/>
  <c r="DU611" i="69" s="1"/>
  <c r="DU610" i="69" s="1"/>
  <c r="DT612" i="69"/>
  <c r="DT611" i="69"/>
  <c r="DT610" i="69"/>
  <c r="DU609" i="69"/>
  <c r="DU608" i="69" s="1"/>
  <c r="DT609" i="69"/>
  <c r="DT608" i="69"/>
  <c r="DU607" i="69"/>
  <c r="DT607" i="69"/>
  <c r="DU606" i="69"/>
  <c r="DT606" i="69"/>
  <c r="DU605" i="69"/>
  <c r="DT605" i="69"/>
  <c r="DT604" i="69"/>
  <c r="DU603" i="69"/>
  <c r="DT603" i="69"/>
  <c r="DU602" i="69"/>
  <c r="DU601" i="69" s="1"/>
  <c r="DT602" i="69"/>
  <c r="DT601" i="69"/>
  <c r="DU600" i="69"/>
  <c r="DU598" i="69" s="1"/>
  <c r="DT600" i="69"/>
  <c r="DU599" i="69"/>
  <c r="DT599" i="69"/>
  <c r="DT598" i="69"/>
  <c r="DT597" i="69"/>
  <c r="DU596" i="69"/>
  <c r="DT596" i="69"/>
  <c r="DU595" i="69"/>
  <c r="DT595" i="69"/>
  <c r="DU594" i="69"/>
  <c r="DU593" i="69" s="1"/>
  <c r="DT594" i="69"/>
  <c r="DT593" i="69"/>
  <c r="DU592" i="69"/>
  <c r="DU591" i="69" s="1"/>
  <c r="DT592" i="69"/>
  <c r="DT591" i="69"/>
  <c r="DT590" i="69"/>
  <c r="DT589" i="69"/>
  <c r="DU588" i="69"/>
  <c r="DT588" i="69"/>
  <c r="DT587" i="69"/>
  <c r="DT586" i="69"/>
  <c r="DT585" i="69"/>
  <c r="DT584" i="69"/>
  <c r="DT583" i="69"/>
  <c r="DT582" i="69"/>
  <c r="DT581" i="69"/>
  <c r="DU580" i="69"/>
  <c r="DT580" i="69"/>
  <c r="DU579" i="69"/>
  <c r="DU571" i="69" s="1"/>
  <c r="DT579" i="69"/>
  <c r="DS578" i="69"/>
  <c r="DU577" i="69"/>
  <c r="DT577" i="69"/>
  <c r="DS576" i="69"/>
  <c r="DU573" i="69"/>
  <c r="DT573" i="69"/>
  <c r="DU572" i="69"/>
  <c r="DT572" i="69"/>
  <c r="DS571" i="69"/>
  <c r="DT570" i="69"/>
  <c r="DT569" i="69"/>
  <c r="DU568" i="69"/>
  <c r="DU567" i="69" s="1"/>
  <c r="DU566" i="69" s="1"/>
  <c r="DS568" i="69"/>
  <c r="DT565" i="69"/>
  <c r="DT564" i="69"/>
  <c r="DU563" i="69"/>
  <c r="DU562" i="69" s="1"/>
  <c r="DS563" i="69"/>
  <c r="DS562" i="69" s="1"/>
  <c r="DU561" i="69"/>
  <c r="DT561" i="69"/>
  <c r="DT560" i="69"/>
  <c r="DU559" i="69"/>
  <c r="DT559" i="69"/>
  <c r="DT558" i="69"/>
  <c r="DT557" i="69"/>
  <c r="DT556" i="69"/>
  <c r="DU555" i="69"/>
  <c r="DT555" i="69"/>
  <c r="DU554" i="69"/>
  <c r="DT554" i="69"/>
  <c r="DT553" i="69"/>
  <c r="DU552" i="69"/>
  <c r="DT552" i="69"/>
  <c r="DU551" i="69"/>
  <c r="DT551" i="69"/>
  <c r="DS550" i="69"/>
  <c r="DT549" i="69"/>
  <c r="DT548" i="69"/>
  <c r="DU547" i="69"/>
  <c r="DT547" i="69"/>
  <c r="DU546" i="69"/>
  <c r="DT546" i="69"/>
  <c r="DT545" i="69"/>
  <c r="DU544" i="69"/>
  <c r="DT544" i="69"/>
  <c r="DU543" i="69"/>
  <c r="DT543" i="69"/>
  <c r="DU542" i="69"/>
  <c r="DT542" i="69"/>
  <c r="DU541" i="69"/>
  <c r="DT541" i="69"/>
  <c r="DU540" i="69"/>
  <c r="DT540" i="69"/>
  <c r="DU539" i="69"/>
  <c r="DT539" i="69"/>
  <c r="DU538" i="69"/>
  <c r="DT538" i="69"/>
  <c r="DT537" i="69"/>
  <c r="DT536" i="69"/>
  <c r="DU535" i="69"/>
  <c r="DT535" i="69"/>
  <c r="DU534" i="69"/>
  <c r="DT534" i="69"/>
  <c r="DT533" i="69"/>
  <c r="DU532" i="69"/>
  <c r="DT532" i="69"/>
  <c r="DT531" i="69"/>
  <c r="DT530" i="69"/>
  <c r="DT529" i="69"/>
  <c r="DU528" i="69"/>
  <c r="DT528" i="69"/>
  <c r="DU527" i="69"/>
  <c r="DT527" i="69"/>
  <c r="DT526" i="69"/>
  <c r="DT525" i="69"/>
  <c r="DT524" i="69"/>
  <c r="DU523" i="69"/>
  <c r="DT523" i="69"/>
  <c r="DU522" i="69"/>
  <c r="DT522" i="69"/>
  <c r="DT521" i="69"/>
  <c r="DT520" i="69"/>
  <c r="DT519" i="69"/>
  <c r="DT518" i="69"/>
  <c r="DT517" i="69"/>
  <c r="DT516" i="69"/>
  <c r="DU515" i="69"/>
  <c r="DU514" i="69" s="1"/>
  <c r="DT515" i="69"/>
  <c r="DS514" i="69"/>
  <c r="DU513" i="69"/>
  <c r="DU512" i="69" s="1"/>
  <c r="DT513" i="69"/>
  <c r="DS512" i="69"/>
  <c r="DU510" i="69"/>
  <c r="DU509" i="69" s="1"/>
  <c r="DT510" i="69"/>
  <c r="DS509" i="69"/>
  <c r="DU508" i="69"/>
  <c r="DT508" i="69"/>
  <c r="DT507" i="69"/>
  <c r="DT506" i="69"/>
  <c r="DU505" i="69"/>
  <c r="DT505" i="69"/>
  <c r="DS504" i="69"/>
  <c r="DT503" i="69"/>
  <c r="DU502" i="69"/>
  <c r="DS502" i="69"/>
  <c r="DT500" i="69"/>
  <c r="DU499" i="69"/>
  <c r="DU498" i="69" s="1"/>
  <c r="DS499" i="69"/>
  <c r="DS498" i="69" s="1"/>
  <c r="DU496" i="69"/>
  <c r="DT496" i="69"/>
  <c r="DU494" i="69"/>
  <c r="DU493" i="69" s="1"/>
  <c r="DU492" i="69" s="1"/>
  <c r="DU491" i="69" s="1"/>
  <c r="DU489" i="69" s="1"/>
  <c r="DT494" i="69"/>
  <c r="DS493" i="69"/>
  <c r="DS492" i="69" s="1"/>
  <c r="DU490" i="69"/>
  <c r="DT490" i="69"/>
  <c r="DU488" i="69"/>
  <c r="DU487" i="69" s="1"/>
  <c r="DU486" i="69" s="1"/>
  <c r="DT488" i="69"/>
  <c r="DS487" i="69"/>
  <c r="DS486" i="69" s="1"/>
  <c r="DU485" i="69"/>
  <c r="DT485" i="69"/>
  <c r="DU484" i="69"/>
  <c r="DT484" i="69"/>
  <c r="DU483" i="69"/>
  <c r="DT483" i="69"/>
  <c r="DU482" i="69"/>
  <c r="DT482" i="69"/>
  <c r="DS481" i="69"/>
  <c r="DU480" i="69"/>
  <c r="DT480" i="69"/>
  <c r="DU479" i="69"/>
  <c r="DT479" i="69"/>
  <c r="DS478" i="69"/>
  <c r="DU477" i="69"/>
  <c r="DU475" i="69" s="1"/>
  <c r="DT477" i="69"/>
  <c r="DT476" i="69"/>
  <c r="DS475" i="69"/>
  <c r="DU471" i="69"/>
  <c r="DT471" i="69"/>
  <c r="DT468" i="69"/>
  <c r="DT467" i="69"/>
  <c r="DT466" i="69"/>
  <c r="DT465" i="69"/>
  <c r="DU460" i="69"/>
  <c r="DT460" i="69"/>
  <c r="DU459" i="69"/>
  <c r="DT459" i="69"/>
  <c r="DS458" i="69"/>
  <c r="DU457" i="69"/>
  <c r="DU456" i="69" s="1"/>
  <c r="DU449" i="69" s="1"/>
  <c r="DS456" i="69"/>
  <c r="DU455" i="69"/>
  <c r="DT455" i="69"/>
  <c r="DU454" i="69"/>
  <c r="DS453" i="69"/>
  <c r="DT445" i="69"/>
  <c r="DT442" i="69"/>
  <c r="DU441" i="69"/>
  <c r="DU440" i="69" s="1"/>
  <c r="DT441" i="69"/>
  <c r="DS440" i="69"/>
  <c r="DU439" i="69"/>
  <c r="DU438" i="69" s="1"/>
  <c r="DT439" i="69"/>
  <c r="DS438" i="69"/>
  <c r="DU437" i="69"/>
  <c r="DU436" i="69" s="1"/>
  <c r="DT437" i="69"/>
  <c r="DS436" i="69"/>
  <c r="DU435" i="69"/>
  <c r="DT435" i="69"/>
  <c r="DU433" i="69"/>
  <c r="DT433" i="69"/>
  <c r="DS432" i="69"/>
  <c r="DV430" i="69"/>
  <c r="DV429" i="69" s="1"/>
  <c r="DV426" i="69" s="1"/>
  <c r="DU430" i="69"/>
  <c r="DU428" i="69"/>
  <c r="DT428" i="69"/>
  <c r="DU427" i="69"/>
  <c r="DT427" i="69"/>
  <c r="DU423" i="69"/>
  <c r="DU422" i="69" s="1"/>
  <c r="DT423" i="69"/>
  <c r="DS422" i="69"/>
  <c r="DU421" i="69"/>
  <c r="DU420" i="69" s="1"/>
  <c r="DT421" i="69"/>
  <c r="DS420" i="69"/>
  <c r="DU419" i="69"/>
  <c r="DU418" i="69" s="1"/>
  <c r="DU414" i="69" s="1"/>
  <c r="DT419" i="69"/>
  <c r="DS418" i="69"/>
  <c r="DS414" i="69" s="1"/>
  <c r="DU409" i="69"/>
  <c r="DU407" i="69" s="1"/>
  <c r="DT409" i="69"/>
  <c r="DS407" i="69"/>
  <c r="DU406" i="69"/>
  <c r="DU405" i="69" s="1"/>
  <c r="DT406" i="69"/>
  <c r="DS405" i="69"/>
  <c r="DU404" i="69"/>
  <c r="DT404" i="69"/>
  <c r="DU403" i="69"/>
  <c r="DT403" i="69"/>
  <c r="DU402" i="69"/>
  <c r="DT402" i="69"/>
  <c r="DU401" i="69"/>
  <c r="DT401" i="69"/>
  <c r="DS400" i="69"/>
  <c r="DU399" i="69"/>
  <c r="DU398" i="69" s="1"/>
  <c r="DT399" i="69"/>
  <c r="DS398" i="69"/>
  <c r="DU397" i="69"/>
  <c r="DU396" i="69" s="1"/>
  <c r="DT397" i="69"/>
  <c r="DS396" i="69"/>
  <c r="DU386" i="69"/>
  <c r="DT386" i="69"/>
  <c r="DU385" i="69"/>
  <c r="DT385" i="69"/>
  <c r="DS384" i="69"/>
  <c r="DS379" i="69" s="1"/>
  <c r="DU383" i="69"/>
  <c r="DU382" i="69" s="1"/>
  <c r="DU378" i="69" s="1"/>
  <c r="DT383" i="69"/>
  <c r="DS382" i="69"/>
  <c r="DS378" i="69" s="1"/>
  <c r="DU376" i="69"/>
  <c r="DT376" i="69"/>
  <c r="DU375" i="69"/>
  <c r="DT375" i="69"/>
  <c r="DS374" i="69"/>
  <c r="DU371" i="69"/>
  <c r="DU370" i="69" s="1"/>
  <c r="DU348" i="69" s="1"/>
  <c r="DT371" i="69"/>
  <c r="DS370" i="69"/>
  <c r="DS348" i="69" s="1"/>
  <c r="DU369" i="69"/>
  <c r="DT369" i="69"/>
  <c r="DU368" i="69"/>
  <c r="DT368" i="69"/>
  <c r="DS367" i="69"/>
  <c r="DS346" i="69" s="1"/>
  <c r="DU366" i="69"/>
  <c r="DT366" i="69"/>
  <c r="DU365" i="69"/>
  <c r="DT365" i="69"/>
  <c r="DU364" i="69"/>
  <c r="DT364" i="69"/>
  <c r="DU363" i="69"/>
  <c r="DT363" i="69"/>
  <c r="DU362" i="69"/>
  <c r="DT362" i="69"/>
  <c r="DS361" i="69"/>
  <c r="DU359" i="69"/>
  <c r="DU357" i="69" s="1"/>
  <c r="DT359" i="69"/>
  <c r="DU356" i="69"/>
  <c r="DU355" i="69" s="1"/>
  <c r="DT356" i="69"/>
  <c r="DS355" i="69"/>
  <c r="DU354" i="69"/>
  <c r="DU353" i="69" s="1"/>
  <c r="DT354" i="69"/>
  <c r="DS353" i="69"/>
  <c r="DT349" i="69"/>
  <c r="DU344" i="69"/>
  <c r="DU343" i="69" s="1"/>
  <c r="DT344" i="69"/>
  <c r="DS343" i="69"/>
  <c r="DU342" i="69"/>
  <c r="DT342" i="69"/>
  <c r="DU341" i="69"/>
  <c r="DT341" i="69"/>
  <c r="DS340" i="69"/>
  <c r="DT339" i="69"/>
  <c r="DU338" i="69"/>
  <c r="DT338" i="69"/>
  <c r="DU337" i="69"/>
  <c r="DT337" i="69"/>
  <c r="DU336" i="69"/>
  <c r="DT336" i="69"/>
  <c r="DU335" i="69"/>
  <c r="DT335" i="69"/>
  <c r="DS334" i="69"/>
  <c r="DU332" i="69"/>
  <c r="DU331" i="69" s="1"/>
  <c r="DT332" i="69"/>
  <c r="DS331" i="69"/>
  <c r="DU326" i="69"/>
  <c r="DU325" i="69" s="1"/>
  <c r="DU324" i="69" s="1"/>
  <c r="DU323" i="69" s="1"/>
  <c r="DU321" i="69" s="1"/>
  <c r="DT326" i="69"/>
  <c r="DS325" i="69"/>
  <c r="DS324" i="69" s="1"/>
  <c r="DS323" i="69" s="1"/>
  <c r="DU318" i="69"/>
  <c r="DU317" i="69" s="1"/>
  <c r="DU316" i="69" s="1"/>
  <c r="DU315" i="69" s="1"/>
  <c r="DU313" i="69" s="1"/>
  <c r="DT318" i="69"/>
  <c r="DS317" i="69"/>
  <c r="DU312" i="69"/>
  <c r="DU311" i="69" s="1"/>
  <c r="DU310" i="69" s="1"/>
  <c r="DU309" i="69" s="1"/>
  <c r="DT312" i="69"/>
  <c r="DS311" i="69"/>
  <c r="DU308" i="69"/>
  <c r="DU307" i="69" s="1"/>
  <c r="DT308" i="69"/>
  <c r="DS307" i="69"/>
  <c r="DU306" i="69"/>
  <c r="DU305" i="69" s="1"/>
  <c r="DT306" i="69"/>
  <c r="DS305" i="69"/>
  <c r="DU304" i="69"/>
  <c r="DU303" i="69" s="1"/>
  <c r="DT304" i="69"/>
  <c r="DS303" i="69"/>
  <c r="DU294" i="69"/>
  <c r="DU293" i="69" s="1"/>
  <c r="DU292" i="69" s="1"/>
  <c r="DU291" i="69" s="1"/>
  <c r="DU289" i="69" s="1"/>
  <c r="DT294" i="69"/>
  <c r="DS293" i="69"/>
  <c r="DU288" i="69"/>
  <c r="DU287" i="69" s="1"/>
  <c r="DS287" i="69"/>
  <c r="DU286" i="69"/>
  <c r="DU285" i="69" s="1"/>
  <c r="DS285" i="69"/>
  <c r="DU284" i="69"/>
  <c r="DU283" i="69" s="1"/>
  <c r="DS283" i="69"/>
  <c r="DU281" i="69"/>
  <c r="DU280" i="69" s="1"/>
  <c r="DU279" i="69" s="1"/>
  <c r="DS280" i="69"/>
  <c r="DU274" i="69"/>
  <c r="DU273" i="69" s="1"/>
  <c r="DU272" i="69" s="1"/>
  <c r="DS273" i="69"/>
  <c r="DU271" i="69"/>
  <c r="DU270" i="69" s="1"/>
  <c r="DS270" i="69"/>
  <c r="DU269" i="69"/>
  <c r="DU268" i="69"/>
  <c r="DS267" i="69"/>
  <c r="DU265" i="69"/>
  <c r="DU264" i="69" s="1"/>
  <c r="DU262" i="69"/>
  <c r="DU261" i="69" s="1"/>
  <c r="DS261" i="69"/>
  <c r="DU259" i="69"/>
  <c r="DU258" i="69"/>
  <c r="DS257" i="69"/>
  <c r="DU256" i="69"/>
  <c r="DU255" i="69" s="1"/>
  <c r="DS255" i="69"/>
  <c r="DU254" i="69"/>
  <c r="DU253" i="69" s="1"/>
  <c r="DS253" i="69"/>
  <c r="DU248" i="69"/>
  <c r="DU247" i="69" s="1"/>
  <c r="DS247" i="69"/>
  <c r="DU246" i="69"/>
  <c r="DU245" i="69" s="1"/>
  <c r="DS245" i="69"/>
  <c r="DU238" i="69"/>
  <c r="DU237" i="69"/>
  <c r="DU236" i="69"/>
  <c r="DS235" i="69"/>
  <c r="DU234" i="69"/>
  <c r="DU233" i="69" s="1"/>
  <c r="DS233" i="69"/>
  <c r="DU227" i="69"/>
  <c r="DU226" i="69"/>
  <c r="DS225" i="69"/>
  <c r="DU223" i="69"/>
  <c r="DU222" i="69" s="1"/>
  <c r="DS222" i="69"/>
  <c r="DU221" i="69"/>
  <c r="DU220" i="69"/>
  <c r="DU219" i="69"/>
  <c r="DU218" i="69"/>
  <c r="DU217" i="69"/>
  <c r="DS216" i="69"/>
  <c r="DU215" i="69"/>
  <c r="DU214" i="69" s="1"/>
  <c r="DU207" i="69" s="1"/>
  <c r="DS214" i="69"/>
  <c r="DU213" i="69"/>
  <c r="DU212" i="69" s="1"/>
  <c r="DS212" i="69"/>
  <c r="DU203" i="69"/>
  <c r="DU199" i="69" s="1"/>
  <c r="DT203" i="69"/>
  <c r="DT202" i="69"/>
  <c r="DT201" i="69"/>
  <c r="DT200" i="69"/>
  <c r="DS199" i="69"/>
  <c r="DU198" i="69"/>
  <c r="DU197" i="69" s="1"/>
  <c r="DT198" i="69"/>
  <c r="DS197" i="69"/>
  <c r="DT196" i="69"/>
  <c r="DT195" i="69"/>
  <c r="DT194" i="69"/>
  <c r="DT193" i="69"/>
  <c r="DT192" i="69"/>
  <c r="DT191" i="69"/>
  <c r="DT190" i="69"/>
  <c r="DT189" i="69"/>
  <c r="DT188" i="69"/>
  <c r="DU187" i="69"/>
  <c r="DU186" i="69" s="1"/>
  <c r="DT187" i="69"/>
  <c r="DS186" i="69"/>
  <c r="DT185" i="69"/>
  <c r="DT184" i="69"/>
  <c r="DT183" i="69"/>
  <c r="DT182" i="69"/>
  <c r="DU181" i="69"/>
  <c r="DU180" i="69" s="1"/>
  <c r="DT181" i="69"/>
  <c r="DS180" i="69"/>
  <c r="DT179" i="69"/>
  <c r="DT178" i="69"/>
  <c r="DT177" i="69"/>
  <c r="DU176" i="69"/>
  <c r="DU175" i="69" s="1"/>
  <c r="DT176" i="69"/>
  <c r="DS175" i="69"/>
  <c r="DT173" i="69"/>
  <c r="DU172" i="69"/>
  <c r="DU171" i="69" s="1"/>
  <c r="DT172" i="69"/>
  <c r="DS171" i="69"/>
  <c r="DU170" i="69"/>
  <c r="DU169" i="69" s="1"/>
  <c r="DT170" i="69"/>
  <c r="DS169" i="69"/>
  <c r="DT168" i="69"/>
  <c r="DU167" i="69"/>
  <c r="DU166" i="69" s="1"/>
  <c r="DT167" i="69"/>
  <c r="DS166" i="69"/>
  <c r="DU156" i="69"/>
  <c r="DU155" i="69" s="1"/>
  <c r="DU154" i="69" s="1"/>
  <c r="DU153" i="69" s="1"/>
  <c r="DU152" i="69" s="1"/>
  <c r="DT156" i="69"/>
  <c r="DS155" i="69"/>
  <c r="DU151" i="69"/>
  <c r="DU150" i="69" s="1"/>
  <c r="DU149" i="69" s="1"/>
  <c r="DT151" i="69"/>
  <c r="DS150" i="69"/>
  <c r="DS149" i="69" s="1"/>
  <c r="DU148" i="69"/>
  <c r="DU147" i="69" s="1"/>
  <c r="DT148" i="69"/>
  <c r="DS147" i="69"/>
  <c r="DU146" i="69"/>
  <c r="DT146" i="69"/>
  <c r="DU145" i="69"/>
  <c r="DT145" i="69"/>
  <c r="DS144" i="69"/>
  <c r="DU141" i="69"/>
  <c r="DU140" i="69" s="1"/>
  <c r="DU139" i="69" s="1"/>
  <c r="DT141" i="69"/>
  <c r="DS140" i="69"/>
  <c r="DU138" i="69"/>
  <c r="DU137" i="69"/>
  <c r="DS136" i="69"/>
  <c r="DU135" i="69"/>
  <c r="DU134" i="69"/>
  <c r="DU133" i="69"/>
  <c r="DU132" i="69"/>
  <c r="DU131" i="69"/>
  <c r="DU130" i="69"/>
  <c r="DS129" i="69"/>
  <c r="DU128" i="69"/>
  <c r="DU126" i="69"/>
  <c r="DU125" i="69"/>
  <c r="DS124" i="69"/>
  <c r="DU123" i="69"/>
  <c r="DU122" i="69"/>
  <c r="DU121" i="69"/>
  <c r="DS120" i="69"/>
  <c r="DU118" i="69"/>
  <c r="DU117" i="69" s="1"/>
  <c r="DU116" i="69" s="1"/>
  <c r="DT118" i="69"/>
  <c r="DS117" i="69"/>
  <c r="DS116" i="69" s="1"/>
  <c r="DU111" i="69"/>
  <c r="DU110" i="69" s="1"/>
  <c r="DT111" i="69"/>
  <c r="DS110" i="69"/>
  <c r="DU109" i="69"/>
  <c r="DU108" i="69" s="1"/>
  <c r="DT109" i="69"/>
  <c r="DS108" i="69"/>
  <c r="DU107" i="69"/>
  <c r="DU106" i="69" s="1"/>
  <c r="DT107" i="69"/>
  <c r="DS106" i="69"/>
  <c r="DT104" i="69"/>
  <c r="DU103" i="69"/>
  <c r="DS103" i="69"/>
  <c r="DU102" i="69"/>
  <c r="DU101" i="69" s="1"/>
  <c r="DT102" i="69"/>
  <c r="DS101" i="69"/>
  <c r="DU100" i="69"/>
  <c r="DU99" i="69" s="1"/>
  <c r="DU86" i="69" s="1"/>
  <c r="DT100" i="69"/>
  <c r="DS99" i="69"/>
  <c r="DU98" i="69"/>
  <c r="DU97" i="69" s="1"/>
  <c r="DT98" i="69"/>
  <c r="DS97" i="69"/>
  <c r="DU94" i="69"/>
  <c r="DU93" i="69" s="1"/>
  <c r="DT94" i="69"/>
  <c r="DT91" i="69"/>
  <c r="DU90" i="69"/>
  <c r="DU89" i="69" s="1"/>
  <c r="DS90" i="69"/>
  <c r="DU84" i="69"/>
  <c r="DU83" i="69" s="1"/>
  <c r="DU82" i="69" s="1"/>
  <c r="DU81" i="69" s="1"/>
  <c r="DU79" i="69" s="1"/>
  <c r="DS83" i="69"/>
  <c r="DU74" i="69"/>
  <c r="DU73" i="69" s="1"/>
  <c r="DU72" i="69" s="1"/>
  <c r="DU71" i="69" s="1"/>
  <c r="DS73" i="69"/>
  <c r="DU67" i="69"/>
  <c r="DU66" i="69" s="1"/>
  <c r="DS66" i="69"/>
  <c r="DU65" i="69"/>
  <c r="DU64" i="69"/>
  <c r="DU63" i="69"/>
  <c r="DU62" i="69"/>
  <c r="DU61" i="69"/>
  <c r="DU60" i="69"/>
  <c r="DU59" i="69"/>
  <c r="DS58" i="69"/>
  <c r="DU57" i="69"/>
  <c r="DU56" i="69"/>
  <c r="DS55" i="69"/>
  <c r="DU52" i="69"/>
  <c r="DS52" i="69"/>
  <c r="DU47" i="69"/>
  <c r="DU46" i="69"/>
  <c r="DU45" i="69" s="1"/>
  <c r="DU44" i="69" s="1"/>
  <c r="DS45" i="69"/>
  <c r="DU43" i="69"/>
  <c r="DU42" i="69"/>
  <c r="DT42" i="69"/>
  <c r="DU41" i="69"/>
  <c r="DT41" i="69"/>
  <c r="DU40" i="69"/>
  <c r="DT40" i="69"/>
  <c r="DU39" i="69"/>
  <c r="DT39" i="69"/>
  <c r="DS38" i="69"/>
  <c r="DU37" i="69"/>
  <c r="DT37" i="69"/>
  <c r="DU36" i="69"/>
  <c r="DT36" i="69"/>
  <c r="DU35" i="69"/>
  <c r="DT35" i="69"/>
  <c r="DU34" i="69"/>
  <c r="DT34" i="69"/>
  <c r="DU33" i="69"/>
  <c r="DT33" i="69"/>
  <c r="DU32" i="69"/>
  <c r="DT32" i="69"/>
  <c r="DU31" i="69"/>
  <c r="DT31" i="69"/>
  <c r="DU30" i="69"/>
  <c r="DT30" i="69"/>
  <c r="DU29" i="69"/>
  <c r="DT29" i="69"/>
  <c r="DU28" i="69"/>
  <c r="DT28" i="69"/>
  <c r="DS27" i="69"/>
  <c r="DU26" i="69"/>
  <c r="DT26" i="69"/>
  <c r="DU25" i="69"/>
  <c r="DT25" i="69"/>
  <c r="DU24" i="69"/>
  <c r="DT24" i="69"/>
  <c r="DU23" i="69"/>
  <c r="DT23" i="69"/>
  <c r="DU22" i="69"/>
  <c r="DT22" i="69"/>
  <c r="DS21" i="69"/>
  <c r="DU20" i="69"/>
  <c r="DT20" i="69"/>
  <c r="DU19" i="69"/>
  <c r="DT19" i="69"/>
  <c r="DU18" i="69"/>
  <c r="DT18" i="69"/>
  <c r="DS17" i="69"/>
  <c r="DT13" i="69"/>
  <c r="DV417" i="69" l="1"/>
  <c r="DV416" i="69" s="1"/>
  <c r="DV412" i="69" s="1"/>
  <c r="DV411" i="69" s="1"/>
  <c r="DV9" i="69" s="1"/>
  <c r="DV415" i="69"/>
  <c r="KP426" i="69"/>
  <c r="KP649" i="69" s="1"/>
  <c r="GL471" i="69"/>
  <c r="GN471" i="69"/>
  <c r="GM471" i="69"/>
  <c r="FP471" i="69"/>
  <c r="GN518" i="69"/>
  <c r="GM518" i="69"/>
  <c r="GL518" i="69"/>
  <c r="FP518" i="69"/>
  <c r="GN523" i="69"/>
  <c r="GM523" i="69"/>
  <c r="GL523" i="69"/>
  <c r="FP523" i="69"/>
  <c r="GM585" i="69"/>
  <c r="GL585" i="69"/>
  <c r="GN585" i="69"/>
  <c r="FP585" i="69"/>
  <c r="GL465" i="69"/>
  <c r="GN465" i="69"/>
  <c r="GM465" i="69"/>
  <c r="FP465" i="69"/>
  <c r="GN520" i="69"/>
  <c r="GM520" i="69"/>
  <c r="GL520" i="69"/>
  <c r="FP520" i="69"/>
  <c r="GN524" i="69"/>
  <c r="GM524" i="69"/>
  <c r="GL524" i="69"/>
  <c r="FP524" i="69"/>
  <c r="GN586" i="69"/>
  <c r="GM586" i="69"/>
  <c r="GL586" i="69"/>
  <c r="FP586" i="69"/>
  <c r="GN466" i="69"/>
  <c r="GM466" i="69"/>
  <c r="GL466" i="69"/>
  <c r="FP466" i="69"/>
  <c r="GN521" i="69"/>
  <c r="GM521" i="69"/>
  <c r="GL521" i="69"/>
  <c r="FP521" i="69"/>
  <c r="GM525" i="69"/>
  <c r="GL525" i="69"/>
  <c r="GN525" i="69"/>
  <c r="FP525" i="69"/>
  <c r="GN572" i="69"/>
  <c r="GM572" i="69"/>
  <c r="GL572" i="69"/>
  <c r="FP572" i="69"/>
  <c r="GN581" i="69"/>
  <c r="GM581" i="69"/>
  <c r="GL581" i="69"/>
  <c r="FP581" i="69"/>
  <c r="GN587" i="69"/>
  <c r="GM587" i="69"/>
  <c r="GL587" i="69"/>
  <c r="FP587" i="69"/>
  <c r="GN467" i="69"/>
  <c r="GM467" i="69"/>
  <c r="GL467" i="69"/>
  <c r="FP467" i="69"/>
  <c r="GN496" i="69"/>
  <c r="GM496" i="69"/>
  <c r="GL496" i="69"/>
  <c r="FP496" i="69"/>
  <c r="GM516" i="69"/>
  <c r="GL516" i="69"/>
  <c r="GN516" i="69"/>
  <c r="FP516" i="69"/>
  <c r="GM522" i="69"/>
  <c r="GL522" i="69"/>
  <c r="GN522" i="69"/>
  <c r="FP522" i="69"/>
  <c r="GN556" i="69"/>
  <c r="GM556" i="69"/>
  <c r="GL556" i="69"/>
  <c r="FP556" i="69"/>
  <c r="GM582" i="69"/>
  <c r="GL582" i="69"/>
  <c r="GN582" i="69"/>
  <c r="FP582" i="69"/>
  <c r="GN490" i="69"/>
  <c r="GM490" i="69"/>
  <c r="GL490" i="69"/>
  <c r="FP490" i="69"/>
  <c r="GN517" i="69"/>
  <c r="GM517" i="69"/>
  <c r="GL517" i="69"/>
  <c r="FP517" i="69"/>
  <c r="GN557" i="69"/>
  <c r="GM557" i="69"/>
  <c r="GL557" i="69"/>
  <c r="FP557" i="69"/>
  <c r="GM573" i="69"/>
  <c r="GL573" i="69"/>
  <c r="GN573" i="69"/>
  <c r="FP573" i="69"/>
  <c r="GN583" i="69"/>
  <c r="GM583" i="69"/>
  <c r="GL583" i="69"/>
  <c r="FP583" i="69"/>
  <c r="DU225" i="69"/>
  <c r="DU224" i="69" s="1"/>
  <c r="DS242" i="69"/>
  <c r="DS241" i="69"/>
  <c r="DS279" i="69"/>
  <c r="DS44" i="69"/>
  <c r="DU384" i="69"/>
  <c r="DU379" i="69" s="1"/>
  <c r="DS260" i="69"/>
  <c r="DU478" i="69"/>
  <c r="DU550" i="69"/>
  <c r="DU604" i="69"/>
  <c r="DU597" i="69" s="1"/>
  <c r="DU481" i="69"/>
  <c r="DU511" i="69"/>
  <c r="DU504" i="69"/>
  <c r="DU501" i="69" s="1"/>
  <c r="FQ467" i="69"/>
  <c r="FO467" i="69"/>
  <c r="FQ518" i="69"/>
  <c r="FO518" i="69"/>
  <c r="FQ471" i="69"/>
  <c r="FO471" i="69"/>
  <c r="FQ490" i="69"/>
  <c r="FO490" i="69"/>
  <c r="FO520" i="69"/>
  <c r="FQ520" i="69"/>
  <c r="FQ521" i="69"/>
  <c r="FO521" i="69"/>
  <c r="FQ522" i="69"/>
  <c r="FO522" i="69"/>
  <c r="FQ572" i="69"/>
  <c r="FO572" i="69"/>
  <c r="FQ581" i="69"/>
  <c r="FO581" i="69"/>
  <c r="FO523" i="69"/>
  <c r="FQ523" i="69"/>
  <c r="FQ582" i="69"/>
  <c r="FO582" i="69"/>
  <c r="FQ573" i="69"/>
  <c r="FO573" i="69"/>
  <c r="FQ583" i="69"/>
  <c r="FO583" i="69"/>
  <c r="FQ496" i="69"/>
  <c r="FO496" i="69"/>
  <c r="FQ524" i="69"/>
  <c r="FO524" i="69"/>
  <c r="FQ525" i="69"/>
  <c r="FO525" i="69"/>
  <c r="FQ585" i="69"/>
  <c r="FO585" i="69"/>
  <c r="FQ465" i="69"/>
  <c r="FO465" i="69"/>
  <c r="FQ516" i="69"/>
  <c r="FO516" i="69"/>
  <c r="FQ556" i="69"/>
  <c r="FO556" i="69"/>
  <c r="FQ586" i="69"/>
  <c r="FO586" i="69"/>
  <c r="FO466" i="69"/>
  <c r="FQ466" i="69"/>
  <c r="FQ517" i="69"/>
  <c r="FO517" i="69"/>
  <c r="FQ557" i="69"/>
  <c r="FO557" i="69"/>
  <c r="FQ587" i="69"/>
  <c r="FO587" i="69"/>
  <c r="DU124" i="69"/>
  <c r="DU216" i="69"/>
  <c r="DU267" i="69"/>
  <c r="DU260" i="69" s="1"/>
  <c r="DU374" i="69"/>
  <c r="DU17" i="69"/>
  <c r="DU432" i="69"/>
  <c r="DU431" i="69" s="1"/>
  <c r="DU429" i="69" s="1"/>
  <c r="DU426" i="69" s="1"/>
  <c r="DU417" i="69" s="1"/>
  <c r="DU361" i="69"/>
  <c r="DU58" i="69"/>
  <c r="DU400" i="69"/>
  <c r="DU395" i="69" s="1"/>
  <c r="DU394" i="69" s="1"/>
  <c r="DS87" i="69"/>
  <c r="DU165" i="69"/>
  <c r="DS450" i="69"/>
  <c r="DU105" i="69"/>
  <c r="DU120" i="69"/>
  <c r="DU136" i="69"/>
  <c r="DU244" i="69"/>
  <c r="DU243" i="69" s="1"/>
  <c r="DU240" i="69" s="1"/>
  <c r="DS282" i="69"/>
  <c r="DS449" i="69"/>
  <c r="DS86" i="69"/>
  <c r="DU235" i="69"/>
  <c r="DU232" i="69" s="1"/>
  <c r="DU231" i="69" s="1"/>
  <c r="DU228" i="69" s="1"/>
  <c r="DS209" i="69"/>
  <c r="DS224" i="69"/>
  <c r="DS232" i="69"/>
  <c r="DS292" i="69"/>
  <c r="DS291" i="69" s="1"/>
  <c r="DS289" i="69" s="1"/>
  <c r="DU453" i="69"/>
  <c r="DU448" i="69" s="1"/>
  <c r="DU458" i="69"/>
  <c r="DU450" i="69" s="1"/>
  <c r="DU340" i="69"/>
  <c r="DU367" i="69"/>
  <c r="DU346" i="69" s="1"/>
  <c r="DS51" i="69"/>
  <c r="DU55" i="69"/>
  <c r="DS302" i="69"/>
  <c r="DS301" i="69" s="1"/>
  <c r="DS474" i="69"/>
  <c r="DS473" i="69" s="1"/>
  <c r="DS470" i="69" s="1"/>
  <c r="DS511" i="69"/>
  <c r="DS575" i="69"/>
  <c r="DS574" i="69" s="1"/>
  <c r="DU613" i="69"/>
  <c r="CS9" i="63"/>
  <c r="CS49" i="63"/>
  <c r="CS96" i="63"/>
  <c r="CS102" i="63"/>
  <c r="CS41" i="63"/>
  <c r="CS24" i="63"/>
  <c r="CS65" i="63"/>
  <c r="CS85" i="63"/>
  <c r="DU174" i="69"/>
  <c r="DU164" i="69" s="1"/>
  <c r="DS350" i="69"/>
  <c r="DU322" i="69"/>
  <c r="DS352" i="69"/>
  <c r="DS351" i="69" s="1"/>
  <c r="DS345" i="69" s="1"/>
  <c r="DS16" i="69"/>
  <c r="DS252" i="69"/>
  <c r="DU27" i="69"/>
  <c r="DU144" i="69"/>
  <c r="DU143" i="69" s="1"/>
  <c r="DU142" i="69" s="1"/>
  <c r="DU257" i="69"/>
  <c r="DU252" i="69" s="1"/>
  <c r="DU334" i="69"/>
  <c r="DU21" i="69"/>
  <c r="DU38" i="69"/>
  <c r="DU87" i="69"/>
  <c r="DU129" i="69"/>
  <c r="DU68" i="69"/>
  <c r="DU70" i="69"/>
  <c r="DS72" i="69"/>
  <c r="DS310" i="69"/>
  <c r="DS272" i="69"/>
  <c r="DU282" i="69"/>
  <c r="DU278" i="69" s="1"/>
  <c r="DS92" i="69"/>
  <c r="DS105" i="69"/>
  <c r="DS143" i="69"/>
  <c r="DU209" i="69"/>
  <c r="DU302" i="69"/>
  <c r="DU301" i="69" s="1"/>
  <c r="DU299" i="69" s="1"/>
  <c r="DS330" i="69"/>
  <c r="DU347" i="69"/>
  <c r="DS395" i="69"/>
  <c r="DU92" i="69"/>
  <c r="DS244" i="69"/>
  <c r="DS321" i="69"/>
  <c r="DS322" i="69"/>
  <c r="DS119" i="69"/>
  <c r="DS207" i="69"/>
  <c r="DS347" i="69"/>
  <c r="DS381" i="69"/>
  <c r="DS431" i="69"/>
  <c r="DS429" i="69" s="1"/>
  <c r="DS426" i="69" s="1"/>
  <c r="DS415" i="69" s="1"/>
  <c r="DS413" i="69"/>
  <c r="DS641" i="69"/>
  <c r="DS448" i="69"/>
  <c r="DS452" i="69"/>
  <c r="DS451" i="69" s="1"/>
  <c r="DS447" i="69" s="1"/>
  <c r="DS82" i="69"/>
  <c r="DS89" i="69"/>
  <c r="DS139" i="69"/>
  <c r="DS154" i="69"/>
  <c r="DS165" i="69"/>
  <c r="DS174" i="69"/>
  <c r="DS316" i="69"/>
  <c r="DS491" i="69"/>
  <c r="DS472" i="69"/>
  <c r="DU590" i="69"/>
  <c r="DS567" i="69"/>
  <c r="DS501" i="69"/>
  <c r="DS417" i="69" l="1"/>
  <c r="DU381" i="69"/>
  <c r="DU380" i="69" s="1"/>
  <c r="DU377" i="69" s="1"/>
  <c r="DU497" i="69"/>
  <c r="DU495" i="69" s="1"/>
  <c r="DU474" i="69"/>
  <c r="DU473" i="69" s="1"/>
  <c r="DU470" i="69" s="1"/>
  <c r="DU208" i="69"/>
  <c r="DU205" i="69" s="1"/>
  <c r="DU206" i="69" s="1"/>
  <c r="DU352" i="69"/>
  <c r="DU351" i="69" s="1"/>
  <c r="DU345" i="69" s="1"/>
  <c r="DU330" i="69"/>
  <c r="DU329" i="69" s="1"/>
  <c r="DU327" i="69" s="1"/>
  <c r="DU88" i="69"/>
  <c r="DU85" i="69" s="1"/>
  <c r="DS15" i="69"/>
  <c r="DS14" i="69" s="1"/>
  <c r="DU589" i="69"/>
  <c r="DU585" i="69" s="1"/>
  <c r="DU520" i="69" s="1"/>
  <c r="DU452" i="69"/>
  <c r="DU451" i="69" s="1"/>
  <c r="DU447" i="69" s="1"/>
  <c r="DU446" i="69" s="1"/>
  <c r="DS48" i="69"/>
  <c r="DS251" i="69"/>
  <c r="DS231" i="69"/>
  <c r="DS228" i="69" s="1"/>
  <c r="DS278" i="69"/>
  <c r="DU51" i="69"/>
  <c r="DU251" i="69"/>
  <c r="DU249" i="69" s="1"/>
  <c r="DU350" i="69"/>
  <c r="DS290" i="69"/>
  <c r="DU393" i="69"/>
  <c r="DU391" i="69"/>
  <c r="DU16" i="69"/>
  <c r="DU15" i="69" s="1"/>
  <c r="DU12" i="69" s="1"/>
  <c r="DS208" i="69"/>
  <c r="DS205" i="69" s="1"/>
  <c r="DS49" i="69"/>
  <c r="DS50" i="69"/>
  <c r="DU119" i="69"/>
  <c r="DU115" i="69" s="1"/>
  <c r="DU114" i="69" s="1"/>
  <c r="CS95" i="63"/>
  <c r="CS8" i="63"/>
  <c r="CS101" i="63"/>
  <c r="CS83" i="63"/>
  <c r="DU416" i="69"/>
  <c r="DU412" i="69" s="1"/>
  <c r="DU411" i="69" s="1"/>
  <c r="DS566" i="69"/>
  <c r="DU163" i="69"/>
  <c r="DU162" i="69"/>
  <c r="DS497" i="69"/>
  <c r="DS164" i="69"/>
  <c r="DS81" i="69"/>
  <c r="DS71" i="69"/>
  <c r="DS153" i="69"/>
  <c r="DS416" i="69"/>
  <c r="DS329" i="69"/>
  <c r="DS309" i="69"/>
  <c r="DS142" i="69"/>
  <c r="DS115" i="69"/>
  <c r="DS640" i="69"/>
  <c r="DS380" i="69"/>
  <c r="DS88" i="69"/>
  <c r="DS489" i="69"/>
  <c r="DS315" i="69"/>
  <c r="DS446" i="69"/>
  <c r="DS243" i="69"/>
  <c r="DS394" i="69"/>
  <c r="DU469" i="69" l="1"/>
  <c r="DU50" i="69"/>
  <c r="DS12" i="69"/>
  <c r="DU328" i="69"/>
  <c r="DU49" i="69"/>
  <c r="DS250" i="69"/>
  <c r="DS249" i="69"/>
  <c r="DS230" i="69"/>
  <c r="DU48" i="69"/>
  <c r="DU11" i="69" s="1"/>
  <c r="DU250" i="69"/>
  <c r="DU14" i="69"/>
  <c r="DU113" i="69"/>
  <c r="DU112" i="69" s="1"/>
  <c r="DS300" i="69"/>
  <c r="CS7" i="63"/>
  <c r="DS377" i="69"/>
  <c r="DS412" i="69"/>
  <c r="DS152" i="69"/>
  <c r="DS113" i="69" s="1"/>
  <c r="DS495" i="69"/>
  <c r="DS206" i="69"/>
  <c r="DS313" i="69"/>
  <c r="DS314" i="69"/>
  <c r="DS638" i="69"/>
  <c r="DS328" i="69"/>
  <c r="DS327" i="69"/>
  <c r="DS79" i="69"/>
  <c r="DS80" i="69"/>
  <c r="DS393" i="69"/>
  <c r="DS391" i="69"/>
  <c r="DU161" i="69"/>
  <c r="DS240" i="69"/>
  <c r="DS85" i="69"/>
  <c r="DS70" i="69"/>
  <c r="DS68" i="69"/>
  <c r="DS299" i="69"/>
  <c r="DS162" i="69"/>
  <c r="DS163" i="69"/>
  <c r="DU204" i="69"/>
  <c r="DS114" i="69" l="1"/>
  <c r="CS115" i="63"/>
  <c r="DU9" i="69"/>
  <c r="DS112" i="69"/>
  <c r="DS11" i="69"/>
  <c r="DS411" i="69"/>
  <c r="DS161" i="69"/>
  <c r="DS204" i="69"/>
  <c r="DS469" i="69"/>
  <c r="DS9" i="69" l="1"/>
  <c r="KJ648" i="69" l="1"/>
  <c r="KI648" i="69"/>
  <c r="KH648" i="69"/>
  <c r="KG648" i="69"/>
  <c r="KF648" i="69"/>
  <c r="KE648" i="69"/>
  <c r="KD648" i="69"/>
  <c r="KC648" i="69"/>
  <c r="KB648" i="69"/>
  <c r="KA648" i="69"/>
  <c r="KJ647" i="69"/>
  <c r="KI647" i="69"/>
  <c r="KH647" i="69"/>
  <c r="KG647" i="69"/>
  <c r="KF647" i="69"/>
  <c r="KE647" i="69"/>
  <c r="KD647" i="69"/>
  <c r="KC647" i="69"/>
  <c r="KB647" i="69"/>
  <c r="KA647" i="69"/>
  <c r="JZ647" i="69"/>
  <c r="KJ646" i="69"/>
  <c r="KI646" i="69"/>
  <c r="KH646" i="69"/>
  <c r="KG646" i="69"/>
  <c r="KF646" i="69"/>
  <c r="KE646" i="69"/>
  <c r="KD646" i="69"/>
  <c r="KC646" i="69"/>
  <c r="KB646" i="69"/>
  <c r="KA646" i="69"/>
  <c r="JZ646" i="69"/>
  <c r="KJ645" i="69"/>
  <c r="KI645" i="69"/>
  <c r="KH645" i="69"/>
  <c r="KG645" i="69"/>
  <c r="KF645" i="69"/>
  <c r="KE645" i="69"/>
  <c r="KD645" i="69"/>
  <c r="KC645" i="69"/>
  <c r="KB645" i="69"/>
  <c r="KA645" i="69"/>
  <c r="JZ645" i="69"/>
  <c r="KJ644" i="69"/>
  <c r="KI644" i="69"/>
  <c r="KH644" i="69"/>
  <c r="KG644" i="69"/>
  <c r="KF644" i="69"/>
  <c r="KE644" i="69"/>
  <c r="KD644" i="69"/>
  <c r="KC644" i="69"/>
  <c r="KB644" i="69"/>
  <c r="KA644" i="69"/>
  <c r="JZ644" i="69"/>
  <c r="KJ643" i="69"/>
  <c r="KI643" i="69"/>
  <c r="KH643" i="69"/>
  <c r="KG643" i="69"/>
  <c r="KF643" i="69"/>
  <c r="KE643" i="69"/>
  <c r="KD643" i="69"/>
  <c r="KC643" i="69"/>
  <c r="KB643" i="69"/>
  <c r="KA643" i="69"/>
  <c r="JZ643" i="69"/>
  <c r="KJ642" i="69"/>
  <c r="KI642" i="69"/>
  <c r="KH642" i="69"/>
  <c r="KG642" i="69"/>
  <c r="KF642" i="69"/>
  <c r="KE642" i="69"/>
  <c r="KD642" i="69"/>
  <c r="KC642" i="69"/>
  <c r="KB642" i="69"/>
  <c r="KA642" i="69"/>
  <c r="JZ642" i="69"/>
  <c r="KJ641" i="69"/>
  <c r="KI641" i="69"/>
  <c r="KH641" i="69"/>
  <c r="KG641" i="69"/>
  <c r="KE641" i="69"/>
  <c r="KD641" i="69"/>
  <c r="KC641" i="69"/>
  <c r="KB641" i="69"/>
  <c r="KA641" i="69"/>
  <c r="JZ641" i="69"/>
  <c r="KJ640" i="69"/>
  <c r="KI640" i="69"/>
  <c r="KH640" i="69"/>
  <c r="KG640" i="69"/>
  <c r="KF640" i="69"/>
  <c r="KE640" i="69"/>
  <c r="KD640" i="69"/>
  <c r="KC640" i="69"/>
  <c r="KB640" i="69"/>
  <c r="KA640" i="69"/>
  <c r="JZ640" i="69"/>
  <c r="KJ639" i="69"/>
  <c r="KI639" i="69"/>
  <c r="KH639" i="69"/>
  <c r="KG639" i="69"/>
  <c r="KF639" i="69"/>
  <c r="KE639" i="69"/>
  <c r="KD639" i="69"/>
  <c r="KC639" i="69"/>
  <c r="KB639" i="69"/>
  <c r="KA639" i="69"/>
  <c r="JZ639" i="69"/>
  <c r="KJ638" i="69"/>
  <c r="KI638" i="69"/>
  <c r="KH638" i="69"/>
  <c r="KG638" i="69"/>
  <c r="KF638" i="69"/>
  <c r="KE638" i="69"/>
  <c r="KD638" i="69"/>
  <c r="KC638" i="69"/>
  <c r="KB638" i="69"/>
  <c r="KA638" i="69"/>
  <c r="JZ638" i="69"/>
  <c r="KJ637" i="69"/>
  <c r="KI637" i="69"/>
  <c r="KH637" i="69"/>
  <c r="KG637" i="69"/>
  <c r="KF637" i="69"/>
  <c r="KE637" i="69"/>
  <c r="KD637" i="69"/>
  <c r="KC637" i="69"/>
  <c r="KB637" i="69"/>
  <c r="KA637" i="69"/>
  <c r="JZ637" i="69"/>
  <c r="KJ636" i="69"/>
  <c r="KI636" i="69"/>
  <c r="KH636" i="69"/>
  <c r="KG636" i="69"/>
  <c r="KF636" i="69"/>
  <c r="KE636" i="69"/>
  <c r="KD636" i="69"/>
  <c r="KC636" i="69"/>
  <c r="KB636" i="69"/>
  <c r="KA636" i="69"/>
  <c r="JZ636" i="69"/>
  <c r="KJ635" i="69"/>
  <c r="KI635" i="69"/>
  <c r="KH635" i="69"/>
  <c r="KG635" i="69"/>
  <c r="KF635" i="69"/>
  <c r="KE635" i="69"/>
  <c r="KD635" i="69"/>
  <c r="KC635" i="69"/>
  <c r="KB635" i="69"/>
  <c r="KA635" i="69"/>
  <c r="JZ635" i="69"/>
  <c r="KJ634" i="69"/>
  <c r="KI634" i="69"/>
  <c r="KH634" i="69"/>
  <c r="KG634" i="69"/>
  <c r="KF634" i="69"/>
  <c r="KE634" i="69"/>
  <c r="KD634" i="69"/>
  <c r="KC634" i="69"/>
  <c r="KB634" i="69"/>
  <c r="KA634" i="69"/>
  <c r="JZ634" i="69"/>
  <c r="KJ633" i="69"/>
  <c r="KI633" i="69"/>
  <c r="KH633" i="69"/>
  <c r="KG633" i="69"/>
  <c r="KF633" i="69"/>
  <c r="KE633" i="69"/>
  <c r="KD633" i="69"/>
  <c r="KC633" i="69"/>
  <c r="KB633" i="69"/>
  <c r="KA633" i="69"/>
  <c r="JZ633" i="69"/>
  <c r="KJ632" i="69"/>
  <c r="KI632" i="69"/>
  <c r="KH632" i="69"/>
  <c r="KG632" i="69"/>
  <c r="KF632" i="69"/>
  <c r="KE632" i="69"/>
  <c r="KD632" i="69"/>
  <c r="KC632" i="69"/>
  <c r="KB632" i="69"/>
  <c r="KA632" i="69"/>
  <c r="JZ632" i="69"/>
  <c r="KJ631" i="69"/>
  <c r="KI631" i="69"/>
  <c r="KH631" i="69"/>
  <c r="KG631" i="69"/>
  <c r="KF631" i="69"/>
  <c r="KE631" i="69"/>
  <c r="KD631" i="69"/>
  <c r="KC631" i="69"/>
  <c r="KB631" i="69"/>
  <c r="KA631" i="69"/>
  <c r="JZ631" i="69"/>
  <c r="KJ630" i="69"/>
  <c r="KI630" i="69"/>
  <c r="KH630" i="69"/>
  <c r="KG630" i="69"/>
  <c r="KF630" i="69"/>
  <c r="KE630" i="69"/>
  <c r="KD630" i="69"/>
  <c r="KC630" i="69"/>
  <c r="KB630" i="69"/>
  <c r="KA630" i="69"/>
  <c r="JZ630" i="69"/>
  <c r="KJ629" i="69"/>
  <c r="KI629" i="69"/>
  <c r="KH629" i="69"/>
  <c r="KG629" i="69"/>
  <c r="KF629" i="69"/>
  <c r="KE629" i="69"/>
  <c r="KD629" i="69"/>
  <c r="KC629" i="69"/>
  <c r="KB629" i="69"/>
  <c r="KA629" i="69"/>
  <c r="JZ629" i="69"/>
  <c r="KJ628" i="69"/>
  <c r="KI628" i="69"/>
  <c r="KH628" i="69"/>
  <c r="KG628" i="69"/>
  <c r="KF628" i="69"/>
  <c r="KE628" i="69"/>
  <c r="KD628" i="69"/>
  <c r="KC628" i="69"/>
  <c r="KB628" i="69"/>
  <c r="KA628" i="69"/>
  <c r="JZ628" i="69"/>
  <c r="KJ627" i="69"/>
  <c r="KI627" i="69"/>
  <c r="KH627" i="69"/>
  <c r="KG627" i="69"/>
  <c r="KF627" i="69"/>
  <c r="KE627" i="69"/>
  <c r="KD627" i="69"/>
  <c r="KC627" i="69"/>
  <c r="KB627" i="69"/>
  <c r="KA627" i="69"/>
  <c r="JZ627" i="69"/>
  <c r="KJ626" i="69"/>
  <c r="KI626" i="69"/>
  <c r="KH626" i="69"/>
  <c r="KG626" i="69"/>
  <c r="KF626" i="69"/>
  <c r="KE626" i="69"/>
  <c r="KD626" i="69"/>
  <c r="KC626" i="69"/>
  <c r="KB626" i="69"/>
  <c r="KA626" i="69"/>
  <c r="JZ626" i="69"/>
  <c r="KJ625" i="69"/>
  <c r="KI625" i="69"/>
  <c r="KH625" i="69"/>
  <c r="KG625" i="69"/>
  <c r="KF625" i="69"/>
  <c r="KE625" i="69"/>
  <c r="KD625" i="69"/>
  <c r="KC625" i="69"/>
  <c r="KB625" i="69"/>
  <c r="KA625" i="69"/>
  <c r="JZ625" i="69"/>
  <c r="KJ624" i="69"/>
  <c r="KI624" i="69"/>
  <c r="KH624" i="69"/>
  <c r="KG624" i="69"/>
  <c r="KF624" i="69"/>
  <c r="KE624" i="69"/>
  <c r="KD624" i="69"/>
  <c r="KC624" i="69"/>
  <c r="KB624" i="69"/>
  <c r="KA624" i="69"/>
  <c r="JZ624" i="69"/>
  <c r="KJ623" i="69"/>
  <c r="KI623" i="69"/>
  <c r="KH623" i="69"/>
  <c r="KG623" i="69"/>
  <c r="KF623" i="69"/>
  <c r="KE623" i="69"/>
  <c r="KD623" i="69"/>
  <c r="KC623" i="69"/>
  <c r="KB623" i="69"/>
  <c r="KA623" i="69"/>
  <c r="JZ623" i="69"/>
  <c r="KJ622" i="69"/>
  <c r="KI622" i="69"/>
  <c r="KH622" i="69"/>
  <c r="KG622" i="69"/>
  <c r="KF622" i="69"/>
  <c r="KE622" i="69"/>
  <c r="KD622" i="69"/>
  <c r="KC622" i="69"/>
  <c r="KB622" i="69"/>
  <c r="KA622" i="69"/>
  <c r="JZ622" i="69"/>
  <c r="KJ621" i="69"/>
  <c r="KI621" i="69"/>
  <c r="KH621" i="69"/>
  <c r="KG621" i="69"/>
  <c r="KF621" i="69"/>
  <c r="KE621" i="69"/>
  <c r="KD621" i="69"/>
  <c r="KC621" i="69"/>
  <c r="KB621" i="69"/>
  <c r="KA621" i="69"/>
  <c r="JZ621" i="69"/>
  <c r="KJ620" i="69"/>
  <c r="KI620" i="69"/>
  <c r="KH620" i="69"/>
  <c r="KG620" i="69"/>
  <c r="KF620" i="69"/>
  <c r="KE620" i="69"/>
  <c r="KD620" i="69"/>
  <c r="KC620" i="69"/>
  <c r="KB620" i="69"/>
  <c r="KA620" i="69"/>
  <c r="JZ620" i="69"/>
  <c r="KJ619" i="69"/>
  <c r="KI619" i="69"/>
  <c r="KH619" i="69"/>
  <c r="KG619" i="69"/>
  <c r="KF619" i="69"/>
  <c r="KE619" i="69"/>
  <c r="KD619" i="69"/>
  <c r="KC619" i="69"/>
  <c r="KB619" i="69"/>
  <c r="KA619" i="69"/>
  <c r="JZ619" i="69"/>
  <c r="KJ618" i="69"/>
  <c r="KI618" i="69"/>
  <c r="KH618" i="69"/>
  <c r="KG618" i="69"/>
  <c r="KF618" i="69"/>
  <c r="KE618" i="69"/>
  <c r="KD618" i="69"/>
  <c r="KC618" i="69"/>
  <c r="KB618" i="69"/>
  <c r="KA618" i="69"/>
  <c r="JZ618" i="69"/>
  <c r="KJ617" i="69"/>
  <c r="KI617" i="69"/>
  <c r="KH617" i="69"/>
  <c r="KG617" i="69"/>
  <c r="KF617" i="69"/>
  <c r="KE617" i="69"/>
  <c r="KD617" i="69"/>
  <c r="KC617" i="69"/>
  <c r="KB617" i="69"/>
  <c r="KA617" i="69"/>
  <c r="JZ617" i="69"/>
  <c r="KJ616" i="69"/>
  <c r="KI616" i="69"/>
  <c r="KH616" i="69"/>
  <c r="KG616" i="69"/>
  <c r="KF616" i="69"/>
  <c r="KE616" i="69"/>
  <c r="KD616" i="69"/>
  <c r="KC616" i="69"/>
  <c r="KB616" i="69"/>
  <c r="KA616" i="69"/>
  <c r="JZ616" i="69"/>
  <c r="KJ615" i="69"/>
  <c r="KI615" i="69"/>
  <c r="KH615" i="69"/>
  <c r="KG615" i="69"/>
  <c r="KF615" i="69"/>
  <c r="KE615" i="69"/>
  <c r="KD615" i="69"/>
  <c r="KC615" i="69"/>
  <c r="KB615" i="69"/>
  <c r="KA615" i="69"/>
  <c r="JZ615" i="69"/>
  <c r="KJ614" i="69"/>
  <c r="KI614" i="69"/>
  <c r="KH614" i="69"/>
  <c r="KG614" i="69"/>
  <c r="KF614" i="69"/>
  <c r="KE614" i="69"/>
  <c r="KD614" i="69"/>
  <c r="KC614" i="69"/>
  <c r="KB614" i="69"/>
  <c r="KA614" i="69"/>
  <c r="JZ614" i="69"/>
  <c r="KJ613" i="69"/>
  <c r="KI613" i="69"/>
  <c r="KH613" i="69"/>
  <c r="KG613" i="69"/>
  <c r="KF613" i="69"/>
  <c r="KE613" i="69"/>
  <c r="KD613" i="69"/>
  <c r="KC613" i="69"/>
  <c r="KB613" i="69"/>
  <c r="KA613" i="69"/>
  <c r="JZ613" i="69"/>
  <c r="KJ612" i="69"/>
  <c r="KI612" i="69"/>
  <c r="KH612" i="69"/>
  <c r="KG612" i="69"/>
  <c r="KF612" i="69"/>
  <c r="KE612" i="69"/>
  <c r="KD612" i="69"/>
  <c r="KC612" i="69"/>
  <c r="KB612" i="69"/>
  <c r="KA612" i="69"/>
  <c r="JZ612" i="69"/>
  <c r="KJ611" i="69"/>
  <c r="KI611" i="69"/>
  <c r="KH611" i="69"/>
  <c r="KG611" i="69"/>
  <c r="KF611" i="69"/>
  <c r="KE611" i="69"/>
  <c r="KD611" i="69"/>
  <c r="KC611" i="69"/>
  <c r="KB611" i="69"/>
  <c r="KA611" i="69"/>
  <c r="JZ611" i="69"/>
  <c r="KJ610" i="69"/>
  <c r="KI610" i="69"/>
  <c r="KH610" i="69"/>
  <c r="KG610" i="69"/>
  <c r="KF610" i="69"/>
  <c r="KE610" i="69"/>
  <c r="KD610" i="69"/>
  <c r="KC610" i="69"/>
  <c r="KB610" i="69"/>
  <c r="KA610" i="69"/>
  <c r="JZ610" i="69"/>
  <c r="KJ609" i="69"/>
  <c r="KI609" i="69"/>
  <c r="KH609" i="69"/>
  <c r="KG609" i="69"/>
  <c r="KF609" i="69"/>
  <c r="KE609" i="69"/>
  <c r="KD609" i="69"/>
  <c r="KC609" i="69"/>
  <c r="KB609" i="69"/>
  <c r="KA609" i="69"/>
  <c r="JZ609" i="69"/>
  <c r="KJ608" i="69"/>
  <c r="KI608" i="69"/>
  <c r="KH608" i="69"/>
  <c r="KG608" i="69"/>
  <c r="KF608" i="69"/>
  <c r="KE608" i="69"/>
  <c r="KD608" i="69"/>
  <c r="KC608" i="69"/>
  <c r="KB608" i="69"/>
  <c r="KA608" i="69"/>
  <c r="JZ608" i="69"/>
  <c r="KJ607" i="69"/>
  <c r="KI607" i="69"/>
  <c r="KH607" i="69"/>
  <c r="KG607" i="69"/>
  <c r="KF607" i="69"/>
  <c r="KE607" i="69"/>
  <c r="KD607" i="69"/>
  <c r="KC607" i="69"/>
  <c r="KB607" i="69"/>
  <c r="KA607" i="69"/>
  <c r="JZ607" i="69"/>
  <c r="KJ606" i="69"/>
  <c r="KI606" i="69"/>
  <c r="KH606" i="69"/>
  <c r="KG606" i="69"/>
  <c r="KF606" i="69"/>
  <c r="KE606" i="69"/>
  <c r="KD606" i="69"/>
  <c r="KC606" i="69"/>
  <c r="KB606" i="69"/>
  <c r="KA606" i="69"/>
  <c r="JZ606" i="69"/>
  <c r="KJ605" i="69"/>
  <c r="KI605" i="69"/>
  <c r="KH605" i="69"/>
  <c r="KG605" i="69"/>
  <c r="KF605" i="69"/>
  <c r="KE605" i="69"/>
  <c r="KD605" i="69"/>
  <c r="KC605" i="69"/>
  <c r="KB605" i="69"/>
  <c r="KA605" i="69"/>
  <c r="JZ605" i="69"/>
  <c r="KJ604" i="69"/>
  <c r="KI604" i="69"/>
  <c r="KH604" i="69"/>
  <c r="KG604" i="69"/>
  <c r="KF604" i="69"/>
  <c r="KE604" i="69"/>
  <c r="KD604" i="69"/>
  <c r="KC604" i="69"/>
  <c r="KB604" i="69"/>
  <c r="KA604" i="69"/>
  <c r="JZ604" i="69"/>
  <c r="KJ603" i="69"/>
  <c r="KI603" i="69"/>
  <c r="KH603" i="69"/>
  <c r="KG603" i="69"/>
  <c r="KF603" i="69"/>
  <c r="KE603" i="69"/>
  <c r="KD603" i="69"/>
  <c r="KC603" i="69"/>
  <c r="KB603" i="69"/>
  <c r="KA603" i="69"/>
  <c r="JZ603" i="69"/>
  <c r="KJ602" i="69"/>
  <c r="KI602" i="69"/>
  <c r="KH602" i="69"/>
  <c r="KG602" i="69"/>
  <c r="KF602" i="69"/>
  <c r="KE602" i="69"/>
  <c r="KD602" i="69"/>
  <c r="KC602" i="69"/>
  <c r="KB602" i="69"/>
  <c r="KA602" i="69"/>
  <c r="JZ602" i="69"/>
  <c r="KJ601" i="69"/>
  <c r="KI601" i="69"/>
  <c r="KH601" i="69"/>
  <c r="KG601" i="69"/>
  <c r="KF601" i="69"/>
  <c r="KE601" i="69"/>
  <c r="KD601" i="69"/>
  <c r="KC601" i="69"/>
  <c r="KB601" i="69"/>
  <c r="KA601" i="69"/>
  <c r="JZ601" i="69"/>
  <c r="KJ600" i="69"/>
  <c r="KI600" i="69"/>
  <c r="KH600" i="69"/>
  <c r="KG600" i="69"/>
  <c r="KF600" i="69"/>
  <c r="KE600" i="69"/>
  <c r="KD600" i="69"/>
  <c r="KC600" i="69"/>
  <c r="KB600" i="69"/>
  <c r="KA600" i="69"/>
  <c r="JZ600" i="69"/>
  <c r="KJ599" i="69"/>
  <c r="KI599" i="69"/>
  <c r="KH599" i="69"/>
  <c r="KG599" i="69"/>
  <c r="KF599" i="69"/>
  <c r="KE599" i="69"/>
  <c r="KD599" i="69"/>
  <c r="KC599" i="69"/>
  <c r="KB599" i="69"/>
  <c r="KA599" i="69"/>
  <c r="JZ599" i="69"/>
  <c r="KJ598" i="69"/>
  <c r="KI598" i="69"/>
  <c r="KH598" i="69"/>
  <c r="KG598" i="69"/>
  <c r="KF598" i="69"/>
  <c r="KE598" i="69"/>
  <c r="KD598" i="69"/>
  <c r="KC598" i="69"/>
  <c r="KB598" i="69"/>
  <c r="KA598" i="69"/>
  <c r="JZ598" i="69"/>
  <c r="KJ597" i="69"/>
  <c r="KI597" i="69"/>
  <c r="KH597" i="69"/>
  <c r="KG597" i="69"/>
  <c r="KF597" i="69"/>
  <c r="KE597" i="69"/>
  <c r="KD597" i="69"/>
  <c r="KC597" i="69"/>
  <c r="KB597" i="69"/>
  <c r="KA597" i="69"/>
  <c r="JZ597" i="69"/>
  <c r="KJ596" i="69"/>
  <c r="KI596" i="69"/>
  <c r="KH596" i="69"/>
  <c r="KG596" i="69"/>
  <c r="KF596" i="69"/>
  <c r="KE596" i="69"/>
  <c r="KD596" i="69"/>
  <c r="KC596" i="69"/>
  <c r="KB596" i="69"/>
  <c r="KA596" i="69"/>
  <c r="JZ596" i="69"/>
  <c r="KJ595" i="69"/>
  <c r="KI595" i="69"/>
  <c r="KH595" i="69"/>
  <c r="KG595" i="69"/>
  <c r="KF595" i="69"/>
  <c r="KE595" i="69"/>
  <c r="KD595" i="69"/>
  <c r="KC595" i="69"/>
  <c r="KB595" i="69"/>
  <c r="KA595" i="69"/>
  <c r="JZ595" i="69"/>
  <c r="KJ594" i="69"/>
  <c r="KI594" i="69"/>
  <c r="KH594" i="69"/>
  <c r="KG594" i="69"/>
  <c r="KF594" i="69"/>
  <c r="KE594" i="69"/>
  <c r="KD594" i="69"/>
  <c r="KC594" i="69"/>
  <c r="KB594" i="69"/>
  <c r="KA594" i="69"/>
  <c r="JZ594" i="69"/>
  <c r="KJ593" i="69"/>
  <c r="KI593" i="69"/>
  <c r="KH593" i="69"/>
  <c r="KG593" i="69"/>
  <c r="KF593" i="69"/>
  <c r="KE593" i="69"/>
  <c r="KD593" i="69"/>
  <c r="KC593" i="69"/>
  <c r="KB593" i="69"/>
  <c r="KA593" i="69"/>
  <c r="JZ593" i="69"/>
  <c r="KJ592" i="69"/>
  <c r="KI592" i="69"/>
  <c r="KH592" i="69"/>
  <c r="KG592" i="69"/>
  <c r="KF592" i="69"/>
  <c r="KE592" i="69"/>
  <c r="KD592" i="69"/>
  <c r="KC592" i="69"/>
  <c r="KB592" i="69"/>
  <c r="KA592" i="69"/>
  <c r="JZ592" i="69"/>
  <c r="KJ591" i="69"/>
  <c r="KI591" i="69"/>
  <c r="KH591" i="69"/>
  <c r="KG591" i="69"/>
  <c r="KF591" i="69"/>
  <c r="KE591" i="69"/>
  <c r="KD591" i="69"/>
  <c r="KC591" i="69"/>
  <c r="KB591" i="69"/>
  <c r="KA591" i="69"/>
  <c r="JZ591" i="69"/>
  <c r="KJ590" i="69"/>
  <c r="KI590" i="69"/>
  <c r="KH590" i="69"/>
  <c r="KG590" i="69"/>
  <c r="KF590" i="69"/>
  <c r="KE590" i="69"/>
  <c r="KD590" i="69"/>
  <c r="KC590" i="69"/>
  <c r="KB590" i="69"/>
  <c r="KA590" i="69"/>
  <c r="JZ590" i="69"/>
  <c r="KJ589" i="69"/>
  <c r="KI589" i="69"/>
  <c r="KH589" i="69"/>
  <c r="KG589" i="69"/>
  <c r="KF589" i="69"/>
  <c r="KE589" i="69"/>
  <c r="KD589" i="69"/>
  <c r="KC589" i="69"/>
  <c r="KB589" i="69"/>
  <c r="KA589" i="69"/>
  <c r="JZ589" i="69"/>
  <c r="KJ588" i="69"/>
  <c r="KI588" i="69"/>
  <c r="KH588" i="69"/>
  <c r="KG588" i="69"/>
  <c r="KF588" i="69"/>
  <c r="KE588" i="69"/>
  <c r="KD588" i="69"/>
  <c r="KC588" i="69"/>
  <c r="KB588" i="69"/>
  <c r="KA588" i="69"/>
  <c r="JZ588" i="69"/>
  <c r="KJ587" i="69"/>
  <c r="KI587" i="69"/>
  <c r="KH587" i="69"/>
  <c r="KG587" i="69"/>
  <c r="KF587" i="69"/>
  <c r="KE587" i="69"/>
  <c r="KD587" i="69"/>
  <c r="KC587" i="69"/>
  <c r="KB587" i="69"/>
  <c r="KA587" i="69"/>
  <c r="JZ587" i="69"/>
  <c r="KJ586" i="69"/>
  <c r="KI586" i="69"/>
  <c r="KH586" i="69"/>
  <c r="KG586" i="69"/>
  <c r="KF586" i="69"/>
  <c r="KE586" i="69"/>
  <c r="KD586" i="69"/>
  <c r="KC586" i="69"/>
  <c r="KB586" i="69"/>
  <c r="KA586" i="69"/>
  <c r="JZ586" i="69"/>
  <c r="KJ585" i="69"/>
  <c r="KI585" i="69"/>
  <c r="KH585" i="69"/>
  <c r="KG585" i="69"/>
  <c r="KF585" i="69"/>
  <c r="KE585" i="69"/>
  <c r="KD585" i="69"/>
  <c r="KC585" i="69"/>
  <c r="KB585" i="69"/>
  <c r="KA585" i="69"/>
  <c r="JZ585" i="69"/>
  <c r="KJ584" i="69"/>
  <c r="KI584" i="69"/>
  <c r="KH584" i="69"/>
  <c r="KG584" i="69"/>
  <c r="KF584" i="69"/>
  <c r="KE584" i="69"/>
  <c r="KD584" i="69"/>
  <c r="KC584" i="69"/>
  <c r="KB584" i="69"/>
  <c r="KA584" i="69"/>
  <c r="JZ584" i="69"/>
  <c r="KJ583" i="69"/>
  <c r="KI583" i="69"/>
  <c r="KH583" i="69"/>
  <c r="KG583" i="69"/>
  <c r="KF583" i="69"/>
  <c r="KE583" i="69"/>
  <c r="KD583" i="69"/>
  <c r="KC583" i="69"/>
  <c r="KB583" i="69"/>
  <c r="KA583" i="69"/>
  <c r="JZ583" i="69"/>
  <c r="KJ582" i="69"/>
  <c r="KI582" i="69"/>
  <c r="KH582" i="69"/>
  <c r="KG582" i="69"/>
  <c r="KF582" i="69"/>
  <c r="KE582" i="69"/>
  <c r="KD582" i="69"/>
  <c r="KC582" i="69"/>
  <c r="KB582" i="69"/>
  <c r="KA582" i="69"/>
  <c r="JZ582" i="69"/>
  <c r="KJ581" i="69"/>
  <c r="KI581" i="69"/>
  <c r="KH581" i="69"/>
  <c r="KG581" i="69"/>
  <c r="KF581" i="69"/>
  <c r="KE581" i="69"/>
  <c r="KD581" i="69"/>
  <c r="KC581" i="69"/>
  <c r="KB581" i="69"/>
  <c r="KA581" i="69"/>
  <c r="JZ581" i="69"/>
  <c r="KJ580" i="69"/>
  <c r="KI580" i="69"/>
  <c r="KH580" i="69"/>
  <c r="KG580" i="69"/>
  <c r="KF580" i="69"/>
  <c r="KE580" i="69"/>
  <c r="KD580" i="69"/>
  <c r="KC580" i="69"/>
  <c r="KB580" i="69"/>
  <c r="KA580" i="69"/>
  <c r="JZ580" i="69"/>
  <c r="KJ579" i="69"/>
  <c r="KI579" i="69"/>
  <c r="KH579" i="69"/>
  <c r="KG579" i="69"/>
  <c r="KF579" i="69"/>
  <c r="KE579" i="69"/>
  <c r="KD579" i="69"/>
  <c r="KC579" i="69"/>
  <c r="KB579" i="69"/>
  <c r="KA579" i="69"/>
  <c r="JZ579" i="69"/>
  <c r="KJ578" i="69"/>
  <c r="KI578" i="69"/>
  <c r="KH578" i="69"/>
  <c r="KG578" i="69"/>
  <c r="KF578" i="69"/>
  <c r="KE578" i="69"/>
  <c r="KD578" i="69"/>
  <c r="KC578" i="69"/>
  <c r="KB578" i="69"/>
  <c r="KA578" i="69"/>
  <c r="JZ578" i="69"/>
  <c r="KJ577" i="69"/>
  <c r="KI577" i="69"/>
  <c r="KH577" i="69"/>
  <c r="KG577" i="69"/>
  <c r="KF577" i="69"/>
  <c r="KE577" i="69"/>
  <c r="KD577" i="69"/>
  <c r="KC577" i="69"/>
  <c r="KB577" i="69"/>
  <c r="KA577" i="69"/>
  <c r="JZ577" i="69"/>
  <c r="KJ576" i="69"/>
  <c r="KI576" i="69"/>
  <c r="KH576" i="69"/>
  <c r="KG576" i="69"/>
  <c r="KF576" i="69"/>
  <c r="KE576" i="69"/>
  <c r="KD576" i="69"/>
  <c r="KC576" i="69"/>
  <c r="KB576" i="69"/>
  <c r="KA576" i="69"/>
  <c r="JZ576" i="69"/>
  <c r="KJ575" i="69"/>
  <c r="KI575" i="69"/>
  <c r="KH575" i="69"/>
  <c r="KG575" i="69"/>
  <c r="KF575" i="69"/>
  <c r="KE575" i="69"/>
  <c r="KD575" i="69"/>
  <c r="KC575" i="69"/>
  <c r="KB575" i="69"/>
  <c r="JZ575" i="69"/>
  <c r="KJ574" i="69"/>
  <c r="KI574" i="69"/>
  <c r="KH574" i="69"/>
  <c r="KG574" i="69"/>
  <c r="KF574" i="69"/>
  <c r="KE574" i="69"/>
  <c r="KD574" i="69"/>
  <c r="KC574" i="69"/>
  <c r="KB574" i="69"/>
  <c r="KA574" i="69"/>
  <c r="JZ574" i="69"/>
  <c r="KJ573" i="69"/>
  <c r="KI573" i="69"/>
  <c r="KH573" i="69"/>
  <c r="KG573" i="69"/>
  <c r="KF573" i="69"/>
  <c r="KE573" i="69"/>
  <c r="KD573" i="69"/>
  <c r="KC573" i="69"/>
  <c r="KB573" i="69"/>
  <c r="KA573" i="69"/>
  <c r="JZ573" i="69"/>
  <c r="KJ572" i="69"/>
  <c r="KI572" i="69"/>
  <c r="KH572" i="69"/>
  <c r="KG572" i="69"/>
  <c r="KF572" i="69"/>
  <c r="KE572" i="69"/>
  <c r="KD572" i="69"/>
  <c r="KC572" i="69"/>
  <c r="KB572" i="69"/>
  <c r="KA572" i="69"/>
  <c r="JZ572" i="69"/>
  <c r="KJ571" i="69"/>
  <c r="KI571" i="69"/>
  <c r="KH571" i="69"/>
  <c r="KG571" i="69"/>
  <c r="KF571" i="69"/>
  <c r="KE571" i="69"/>
  <c r="KD571" i="69"/>
  <c r="KC571" i="69"/>
  <c r="KB571" i="69"/>
  <c r="KA571" i="69"/>
  <c r="JZ571" i="69"/>
  <c r="KJ570" i="69"/>
  <c r="KI570" i="69"/>
  <c r="KH570" i="69"/>
  <c r="KG570" i="69"/>
  <c r="KF570" i="69"/>
  <c r="KE570" i="69"/>
  <c r="KD570" i="69"/>
  <c r="KC570" i="69"/>
  <c r="KB570" i="69"/>
  <c r="KA570" i="69"/>
  <c r="JZ570" i="69"/>
  <c r="KJ569" i="69"/>
  <c r="KI569" i="69"/>
  <c r="KH569" i="69"/>
  <c r="KG569" i="69"/>
  <c r="KF569" i="69"/>
  <c r="KE569" i="69"/>
  <c r="KD569" i="69"/>
  <c r="KC569" i="69"/>
  <c r="KB569" i="69"/>
  <c r="KA569" i="69"/>
  <c r="JZ569" i="69"/>
  <c r="KJ568" i="69"/>
  <c r="KI568" i="69"/>
  <c r="KH568" i="69"/>
  <c r="KG568" i="69"/>
  <c r="KF568" i="69"/>
  <c r="KE568" i="69"/>
  <c r="KD568" i="69"/>
  <c r="KC568" i="69"/>
  <c r="KB568" i="69"/>
  <c r="KA568" i="69"/>
  <c r="JZ568" i="69"/>
  <c r="KJ567" i="69"/>
  <c r="KI567" i="69"/>
  <c r="KG567" i="69"/>
  <c r="KF567" i="69"/>
  <c r="KE567" i="69"/>
  <c r="KD567" i="69"/>
  <c r="KC567" i="69"/>
  <c r="KB567" i="69"/>
  <c r="KA567" i="69"/>
  <c r="JZ567" i="69"/>
  <c r="KJ566" i="69"/>
  <c r="KI566" i="69"/>
  <c r="KH566" i="69"/>
  <c r="KG566" i="69"/>
  <c r="KF566" i="69"/>
  <c r="KE566" i="69"/>
  <c r="KD566" i="69"/>
  <c r="KC566" i="69"/>
  <c r="KB566" i="69"/>
  <c r="KA566" i="69"/>
  <c r="JZ566" i="69"/>
  <c r="KJ565" i="69"/>
  <c r="KI565" i="69"/>
  <c r="KH565" i="69"/>
  <c r="KG565" i="69"/>
  <c r="KF565" i="69"/>
  <c r="KE565" i="69"/>
  <c r="KD565" i="69"/>
  <c r="KC565" i="69"/>
  <c r="KB565" i="69"/>
  <c r="KA565" i="69"/>
  <c r="JZ565" i="69"/>
  <c r="KJ564" i="69"/>
  <c r="KI564" i="69"/>
  <c r="KH564" i="69"/>
  <c r="KG564" i="69"/>
  <c r="KF564" i="69"/>
  <c r="KE564" i="69"/>
  <c r="KD564" i="69"/>
  <c r="KC564" i="69"/>
  <c r="KB564" i="69"/>
  <c r="KA564" i="69"/>
  <c r="JZ564" i="69"/>
  <c r="KJ563" i="69"/>
  <c r="KI563" i="69"/>
  <c r="KH563" i="69"/>
  <c r="KG563" i="69"/>
  <c r="KF563" i="69"/>
  <c r="KE563" i="69"/>
  <c r="KD563" i="69"/>
  <c r="KC563" i="69"/>
  <c r="KB563" i="69"/>
  <c r="KA563" i="69"/>
  <c r="JZ563" i="69"/>
  <c r="KJ562" i="69"/>
  <c r="KI562" i="69"/>
  <c r="KH562" i="69"/>
  <c r="KG562" i="69"/>
  <c r="KE562" i="69"/>
  <c r="KD562" i="69"/>
  <c r="KC562" i="69"/>
  <c r="KB562" i="69"/>
  <c r="KA562" i="69"/>
  <c r="JZ562" i="69"/>
  <c r="KJ561" i="69"/>
  <c r="KI561" i="69"/>
  <c r="KH561" i="69"/>
  <c r="KG561" i="69"/>
  <c r="KF561" i="69"/>
  <c r="KE561" i="69"/>
  <c r="KD561" i="69"/>
  <c r="KC561" i="69"/>
  <c r="KB561" i="69"/>
  <c r="KA561" i="69"/>
  <c r="JZ561" i="69"/>
  <c r="KJ560" i="69"/>
  <c r="KI560" i="69"/>
  <c r="KH560" i="69"/>
  <c r="KG560" i="69"/>
  <c r="KF560" i="69"/>
  <c r="KE560" i="69"/>
  <c r="KD560" i="69"/>
  <c r="KC560" i="69"/>
  <c r="KB560" i="69"/>
  <c r="KA560" i="69"/>
  <c r="JZ560" i="69"/>
  <c r="KJ559" i="69"/>
  <c r="KI559" i="69"/>
  <c r="KH559" i="69"/>
  <c r="KG559" i="69"/>
  <c r="KF559" i="69"/>
  <c r="KE559" i="69"/>
  <c r="KD559" i="69"/>
  <c r="KC559" i="69"/>
  <c r="KB559" i="69"/>
  <c r="KA559" i="69"/>
  <c r="JZ559" i="69"/>
  <c r="KJ558" i="69"/>
  <c r="KI558" i="69"/>
  <c r="KH558" i="69"/>
  <c r="KG558" i="69"/>
  <c r="KF558" i="69"/>
  <c r="KE558" i="69"/>
  <c r="KD558" i="69"/>
  <c r="KC558" i="69"/>
  <c r="KB558" i="69"/>
  <c r="KA558" i="69"/>
  <c r="JZ558" i="69"/>
  <c r="KJ557" i="69"/>
  <c r="KI557" i="69"/>
  <c r="KH557" i="69"/>
  <c r="KG557" i="69"/>
  <c r="KF557" i="69"/>
  <c r="KE557" i="69"/>
  <c r="KD557" i="69"/>
  <c r="KC557" i="69"/>
  <c r="KB557" i="69"/>
  <c r="KA557" i="69"/>
  <c r="JZ557" i="69"/>
  <c r="KJ556" i="69"/>
  <c r="KI556" i="69"/>
  <c r="KH556" i="69"/>
  <c r="KG556" i="69"/>
  <c r="KF556" i="69"/>
  <c r="KE556" i="69"/>
  <c r="KD556" i="69"/>
  <c r="KC556" i="69"/>
  <c r="KB556" i="69"/>
  <c r="KA556" i="69"/>
  <c r="JZ556" i="69"/>
  <c r="KJ555" i="69"/>
  <c r="KI555" i="69"/>
  <c r="KH555" i="69"/>
  <c r="KG555" i="69"/>
  <c r="KF555" i="69"/>
  <c r="KE555" i="69"/>
  <c r="KD555" i="69"/>
  <c r="KC555" i="69"/>
  <c r="KB555" i="69"/>
  <c r="KA555" i="69"/>
  <c r="JZ555" i="69"/>
  <c r="KJ554" i="69"/>
  <c r="KI554" i="69"/>
  <c r="KH554" i="69"/>
  <c r="KG554" i="69"/>
  <c r="KF554" i="69"/>
  <c r="KE554" i="69"/>
  <c r="KD554" i="69"/>
  <c r="KC554" i="69"/>
  <c r="KB554" i="69"/>
  <c r="KA554" i="69"/>
  <c r="JZ554" i="69"/>
  <c r="KJ553" i="69"/>
  <c r="KI553" i="69"/>
  <c r="KH553" i="69"/>
  <c r="KG553" i="69"/>
  <c r="KF553" i="69"/>
  <c r="KE553" i="69"/>
  <c r="KD553" i="69"/>
  <c r="KC553" i="69"/>
  <c r="KB553" i="69"/>
  <c r="KA553" i="69"/>
  <c r="JZ553" i="69"/>
  <c r="KJ552" i="69"/>
  <c r="KI552" i="69"/>
  <c r="KH552" i="69"/>
  <c r="KG552" i="69"/>
  <c r="KF552" i="69"/>
  <c r="KE552" i="69"/>
  <c r="KD552" i="69"/>
  <c r="KC552" i="69"/>
  <c r="KB552" i="69"/>
  <c r="KA552" i="69"/>
  <c r="JZ552" i="69"/>
  <c r="KJ551" i="69"/>
  <c r="KI551" i="69"/>
  <c r="KH551" i="69"/>
  <c r="KG551" i="69"/>
  <c r="KF551" i="69"/>
  <c r="KE551" i="69"/>
  <c r="KD551" i="69"/>
  <c r="KC551" i="69"/>
  <c r="KB551" i="69"/>
  <c r="KA551" i="69"/>
  <c r="JZ551" i="69"/>
  <c r="KJ550" i="69"/>
  <c r="KI550" i="69"/>
  <c r="KH550" i="69"/>
  <c r="KG550" i="69"/>
  <c r="KF550" i="69"/>
  <c r="KE550" i="69"/>
  <c r="KD550" i="69"/>
  <c r="KC550" i="69"/>
  <c r="KB550" i="69"/>
  <c r="KA550" i="69"/>
  <c r="JZ550" i="69"/>
  <c r="KJ549" i="69"/>
  <c r="KI549" i="69"/>
  <c r="KH549" i="69"/>
  <c r="KG549" i="69"/>
  <c r="KF549" i="69"/>
  <c r="KE549" i="69"/>
  <c r="KD549" i="69"/>
  <c r="KC549" i="69"/>
  <c r="KB549" i="69"/>
  <c r="KA549" i="69"/>
  <c r="JZ549" i="69"/>
  <c r="KJ548" i="69"/>
  <c r="KI548" i="69"/>
  <c r="KH548" i="69"/>
  <c r="KG548" i="69"/>
  <c r="KF548" i="69"/>
  <c r="KE548" i="69"/>
  <c r="KD548" i="69"/>
  <c r="KC548" i="69"/>
  <c r="KB548" i="69"/>
  <c r="KA548" i="69"/>
  <c r="JZ548" i="69"/>
  <c r="KJ547" i="69"/>
  <c r="KI547" i="69"/>
  <c r="KH547" i="69"/>
  <c r="KG547" i="69"/>
  <c r="KF547" i="69"/>
  <c r="KE547" i="69"/>
  <c r="KD547" i="69"/>
  <c r="KC547" i="69"/>
  <c r="KB547" i="69"/>
  <c r="KA547" i="69"/>
  <c r="JZ547" i="69"/>
  <c r="KJ546" i="69"/>
  <c r="KI546" i="69"/>
  <c r="KH546" i="69"/>
  <c r="KG546" i="69"/>
  <c r="KF546" i="69"/>
  <c r="KE546" i="69"/>
  <c r="KD546" i="69"/>
  <c r="KC546" i="69"/>
  <c r="KB546" i="69"/>
  <c r="KA546" i="69"/>
  <c r="JZ546" i="69"/>
  <c r="KJ545" i="69"/>
  <c r="KI545" i="69"/>
  <c r="KH545" i="69"/>
  <c r="KG545" i="69"/>
  <c r="KF545" i="69"/>
  <c r="KE545" i="69"/>
  <c r="KD545" i="69"/>
  <c r="KC545" i="69"/>
  <c r="KB545" i="69"/>
  <c r="KA545" i="69"/>
  <c r="JZ545" i="69"/>
  <c r="KJ544" i="69"/>
  <c r="KI544" i="69"/>
  <c r="KH544" i="69"/>
  <c r="KG544" i="69"/>
  <c r="KF544" i="69"/>
  <c r="KE544" i="69"/>
  <c r="KD544" i="69"/>
  <c r="KC544" i="69"/>
  <c r="KB544" i="69"/>
  <c r="KA544" i="69"/>
  <c r="JZ544" i="69"/>
  <c r="KJ543" i="69"/>
  <c r="KI543" i="69"/>
  <c r="KH543" i="69"/>
  <c r="KG543" i="69"/>
  <c r="KF543" i="69"/>
  <c r="KE543" i="69"/>
  <c r="KD543" i="69"/>
  <c r="KC543" i="69"/>
  <c r="KB543" i="69"/>
  <c r="KA543" i="69"/>
  <c r="JZ543" i="69"/>
  <c r="KJ542" i="69"/>
  <c r="KI542" i="69"/>
  <c r="KH542" i="69"/>
  <c r="KG542" i="69"/>
  <c r="KF542" i="69"/>
  <c r="KE542" i="69"/>
  <c r="KD542" i="69"/>
  <c r="KC542" i="69"/>
  <c r="KB542" i="69"/>
  <c r="KA542" i="69"/>
  <c r="JZ542" i="69"/>
  <c r="KJ541" i="69"/>
  <c r="KI541" i="69"/>
  <c r="KH541" i="69"/>
  <c r="KG541" i="69"/>
  <c r="KF541" i="69"/>
  <c r="KE541" i="69"/>
  <c r="KD541" i="69"/>
  <c r="KC541" i="69"/>
  <c r="KB541" i="69"/>
  <c r="KA541" i="69"/>
  <c r="JZ541" i="69"/>
  <c r="KJ540" i="69"/>
  <c r="KI540" i="69"/>
  <c r="KH540" i="69"/>
  <c r="KG540" i="69"/>
  <c r="KF540" i="69"/>
  <c r="KE540" i="69"/>
  <c r="KD540" i="69"/>
  <c r="KC540" i="69"/>
  <c r="KB540" i="69"/>
  <c r="KA540" i="69"/>
  <c r="JZ540" i="69"/>
  <c r="KJ539" i="69"/>
  <c r="KI539" i="69"/>
  <c r="KH539" i="69"/>
  <c r="KG539" i="69"/>
  <c r="KF539" i="69"/>
  <c r="KE539" i="69"/>
  <c r="KD539" i="69"/>
  <c r="KC539" i="69"/>
  <c r="KB539" i="69"/>
  <c r="KA539" i="69"/>
  <c r="JZ539" i="69"/>
  <c r="KJ538" i="69"/>
  <c r="KI538" i="69"/>
  <c r="KH538" i="69"/>
  <c r="KG538" i="69"/>
  <c r="KF538" i="69"/>
  <c r="KE538" i="69"/>
  <c r="KD538" i="69"/>
  <c r="KC538" i="69"/>
  <c r="KB538" i="69"/>
  <c r="KA538" i="69"/>
  <c r="JZ538" i="69"/>
  <c r="KJ537" i="69"/>
  <c r="KI537" i="69"/>
  <c r="KH537" i="69"/>
  <c r="KG537" i="69"/>
  <c r="KF537" i="69"/>
  <c r="KE537" i="69"/>
  <c r="KD537" i="69"/>
  <c r="KC537" i="69"/>
  <c r="KB537" i="69"/>
  <c r="KA537" i="69"/>
  <c r="JZ537" i="69"/>
  <c r="KJ536" i="69"/>
  <c r="KI536" i="69"/>
  <c r="KH536" i="69"/>
  <c r="KG536" i="69"/>
  <c r="KF536" i="69"/>
  <c r="KE536" i="69"/>
  <c r="KD536" i="69"/>
  <c r="KC536" i="69"/>
  <c r="KB536" i="69"/>
  <c r="KA536" i="69"/>
  <c r="JZ536" i="69"/>
  <c r="KJ535" i="69"/>
  <c r="KI535" i="69"/>
  <c r="KH535" i="69"/>
  <c r="KG535" i="69"/>
  <c r="KF535" i="69"/>
  <c r="KE535" i="69"/>
  <c r="KD535" i="69"/>
  <c r="KC535" i="69"/>
  <c r="KB535" i="69"/>
  <c r="KA535" i="69"/>
  <c r="JZ535" i="69"/>
  <c r="KJ534" i="69"/>
  <c r="KI534" i="69"/>
  <c r="KH534" i="69"/>
  <c r="KG534" i="69"/>
  <c r="KF534" i="69"/>
  <c r="KE534" i="69"/>
  <c r="KD534" i="69"/>
  <c r="KC534" i="69"/>
  <c r="KB534" i="69"/>
  <c r="KA534" i="69"/>
  <c r="JZ534" i="69"/>
  <c r="KJ533" i="69"/>
  <c r="KI533" i="69"/>
  <c r="KH533" i="69"/>
  <c r="KG533" i="69"/>
  <c r="KF533" i="69"/>
  <c r="KE533" i="69"/>
  <c r="KD533" i="69"/>
  <c r="KC533" i="69"/>
  <c r="KB533" i="69"/>
  <c r="KA533" i="69"/>
  <c r="JZ533" i="69"/>
  <c r="KJ532" i="69"/>
  <c r="KI532" i="69"/>
  <c r="KH532" i="69"/>
  <c r="KG532" i="69"/>
  <c r="KF532" i="69"/>
  <c r="KE532" i="69"/>
  <c r="KD532" i="69"/>
  <c r="KC532" i="69"/>
  <c r="KB532" i="69"/>
  <c r="KA532" i="69"/>
  <c r="JZ532" i="69"/>
  <c r="KJ531" i="69"/>
  <c r="KI531" i="69"/>
  <c r="KH531" i="69"/>
  <c r="KG531" i="69"/>
  <c r="KF531" i="69"/>
  <c r="KE531" i="69"/>
  <c r="KD531" i="69"/>
  <c r="KC531" i="69"/>
  <c r="KB531" i="69"/>
  <c r="KA531" i="69"/>
  <c r="JZ531" i="69"/>
  <c r="KJ530" i="69"/>
  <c r="KI530" i="69"/>
  <c r="KH530" i="69"/>
  <c r="KG530" i="69"/>
  <c r="KF530" i="69"/>
  <c r="KE530" i="69"/>
  <c r="KD530" i="69"/>
  <c r="KC530" i="69"/>
  <c r="KB530" i="69"/>
  <c r="KA530" i="69"/>
  <c r="JZ530" i="69"/>
  <c r="KJ529" i="69"/>
  <c r="KI529" i="69"/>
  <c r="KH529" i="69"/>
  <c r="KG529" i="69"/>
  <c r="KF529" i="69"/>
  <c r="KE529" i="69"/>
  <c r="KD529" i="69"/>
  <c r="KC529" i="69"/>
  <c r="KB529" i="69"/>
  <c r="KA529" i="69"/>
  <c r="JZ529" i="69"/>
  <c r="KJ528" i="69"/>
  <c r="KI528" i="69"/>
  <c r="KH528" i="69"/>
  <c r="KG528" i="69"/>
  <c r="KF528" i="69"/>
  <c r="KE528" i="69"/>
  <c r="KD528" i="69"/>
  <c r="KC528" i="69"/>
  <c r="KB528" i="69"/>
  <c r="KA528" i="69"/>
  <c r="JZ528" i="69"/>
  <c r="KJ527" i="69"/>
  <c r="KI527" i="69"/>
  <c r="KH527" i="69"/>
  <c r="KG527" i="69"/>
  <c r="KF527" i="69"/>
  <c r="KE527" i="69"/>
  <c r="KD527" i="69"/>
  <c r="KC527" i="69"/>
  <c r="KB527" i="69"/>
  <c r="KA527" i="69"/>
  <c r="JZ527" i="69"/>
  <c r="KJ526" i="69"/>
  <c r="KI526" i="69"/>
  <c r="KH526" i="69"/>
  <c r="KG526" i="69"/>
  <c r="KF526" i="69"/>
  <c r="KE526" i="69"/>
  <c r="KD526" i="69"/>
  <c r="KC526" i="69"/>
  <c r="KB526" i="69"/>
  <c r="KA526" i="69"/>
  <c r="JZ526" i="69"/>
  <c r="KJ525" i="69"/>
  <c r="KI525" i="69"/>
  <c r="KH525" i="69"/>
  <c r="KG525" i="69"/>
  <c r="KF525" i="69"/>
  <c r="KE525" i="69"/>
  <c r="KD525" i="69"/>
  <c r="KC525" i="69"/>
  <c r="KB525" i="69"/>
  <c r="KA525" i="69"/>
  <c r="JZ525" i="69"/>
  <c r="KJ524" i="69"/>
  <c r="KI524" i="69"/>
  <c r="KH524" i="69"/>
  <c r="KG524" i="69"/>
  <c r="KF524" i="69"/>
  <c r="KE524" i="69"/>
  <c r="KD524" i="69"/>
  <c r="KC524" i="69"/>
  <c r="KB524" i="69"/>
  <c r="KA524" i="69"/>
  <c r="JZ524" i="69"/>
  <c r="KJ523" i="69"/>
  <c r="KI523" i="69"/>
  <c r="KH523" i="69"/>
  <c r="KG523" i="69"/>
  <c r="KF523" i="69"/>
  <c r="KE523" i="69"/>
  <c r="KD523" i="69"/>
  <c r="KC523" i="69"/>
  <c r="KB523" i="69"/>
  <c r="KA523" i="69"/>
  <c r="JZ523" i="69"/>
  <c r="KJ522" i="69"/>
  <c r="KI522" i="69"/>
  <c r="KH522" i="69"/>
  <c r="KG522" i="69"/>
  <c r="KF522" i="69"/>
  <c r="KE522" i="69"/>
  <c r="KD522" i="69"/>
  <c r="KC522" i="69"/>
  <c r="KB522" i="69"/>
  <c r="KA522" i="69"/>
  <c r="JZ522" i="69"/>
  <c r="KJ521" i="69"/>
  <c r="KI521" i="69"/>
  <c r="KH521" i="69"/>
  <c r="KG521" i="69"/>
  <c r="KF521" i="69"/>
  <c r="KE521" i="69"/>
  <c r="KD521" i="69"/>
  <c r="KC521" i="69"/>
  <c r="KB521" i="69"/>
  <c r="KA521" i="69"/>
  <c r="JZ521" i="69"/>
  <c r="KJ520" i="69"/>
  <c r="KI520" i="69"/>
  <c r="KH520" i="69"/>
  <c r="KG520" i="69"/>
  <c r="KF520" i="69"/>
  <c r="KE520" i="69"/>
  <c r="KD520" i="69"/>
  <c r="KC520" i="69"/>
  <c r="KB520" i="69"/>
  <c r="KA520" i="69"/>
  <c r="JZ520" i="69"/>
  <c r="KJ519" i="69"/>
  <c r="KI519" i="69"/>
  <c r="KH519" i="69"/>
  <c r="KG519" i="69"/>
  <c r="KF519" i="69"/>
  <c r="KE519" i="69"/>
  <c r="KD519" i="69"/>
  <c r="KC519" i="69"/>
  <c r="KB519" i="69"/>
  <c r="KA519" i="69"/>
  <c r="JZ519" i="69"/>
  <c r="KJ518" i="69"/>
  <c r="KI518" i="69"/>
  <c r="KH518" i="69"/>
  <c r="KG518" i="69"/>
  <c r="KF518" i="69"/>
  <c r="KE518" i="69"/>
  <c r="KD518" i="69"/>
  <c r="KC518" i="69"/>
  <c r="KB518" i="69"/>
  <c r="KA518" i="69"/>
  <c r="JZ518" i="69"/>
  <c r="KJ517" i="69"/>
  <c r="KI517" i="69"/>
  <c r="KH517" i="69"/>
  <c r="KG517" i="69"/>
  <c r="KF517" i="69"/>
  <c r="KE517" i="69"/>
  <c r="KD517" i="69"/>
  <c r="KC517" i="69"/>
  <c r="KB517" i="69"/>
  <c r="KA517" i="69"/>
  <c r="JZ517" i="69"/>
  <c r="KJ516" i="69"/>
  <c r="KI516" i="69"/>
  <c r="KH516" i="69"/>
  <c r="KG516" i="69"/>
  <c r="KF516" i="69"/>
  <c r="KE516" i="69"/>
  <c r="KD516" i="69"/>
  <c r="KC516" i="69"/>
  <c r="KB516" i="69"/>
  <c r="KA516" i="69"/>
  <c r="JZ516" i="69"/>
  <c r="KJ515" i="69"/>
  <c r="KI515" i="69"/>
  <c r="KH515" i="69"/>
  <c r="KG515" i="69"/>
  <c r="KF515" i="69"/>
  <c r="KE515" i="69"/>
  <c r="KD515" i="69"/>
  <c r="KC515" i="69"/>
  <c r="KB515" i="69"/>
  <c r="KA515" i="69"/>
  <c r="JZ515" i="69"/>
  <c r="KJ514" i="69"/>
  <c r="KI514" i="69"/>
  <c r="KH514" i="69"/>
  <c r="KG514" i="69"/>
  <c r="KF514" i="69"/>
  <c r="KE514" i="69"/>
  <c r="KD514" i="69"/>
  <c r="KC514" i="69"/>
  <c r="KB514" i="69"/>
  <c r="KA514" i="69"/>
  <c r="JZ514" i="69"/>
  <c r="KJ513" i="69"/>
  <c r="KI513" i="69"/>
  <c r="KH513" i="69"/>
  <c r="KG513" i="69"/>
  <c r="KF513" i="69"/>
  <c r="KE513" i="69"/>
  <c r="KD513" i="69"/>
  <c r="KC513" i="69"/>
  <c r="KB513" i="69"/>
  <c r="KA513" i="69"/>
  <c r="JZ513" i="69"/>
  <c r="KJ512" i="69"/>
  <c r="KI512" i="69"/>
  <c r="KH512" i="69"/>
  <c r="KG512" i="69"/>
  <c r="KF512" i="69"/>
  <c r="KE512" i="69"/>
  <c r="KD512" i="69"/>
  <c r="KC512" i="69"/>
  <c r="KB512" i="69"/>
  <c r="KA512" i="69"/>
  <c r="JZ512" i="69"/>
  <c r="KJ511" i="69"/>
  <c r="KH511" i="69"/>
  <c r="KG511" i="69"/>
  <c r="KF511" i="69"/>
  <c r="KE511" i="69"/>
  <c r="KD511" i="69"/>
  <c r="KC511" i="69"/>
  <c r="KB511" i="69"/>
  <c r="KA511" i="69"/>
  <c r="JZ511" i="69"/>
  <c r="KJ510" i="69"/>
  <c r="KI510" i="69"/>
  <c r="KH510" i="69"/>
  <c r="KG510" i="69"/>
  <c r="KF510" i="69"/>
  <c r="KE510" i="69"/>
  <c r="KD510" i="69"/>
  <c r="KC510" i="69"/>
  <c r="KB510" i="69"/>
  <c r="KA510" i="69"/>
  <c r="JZ510" i="69"/>
  <c r="KJ509" i="69"/>
  <c r="KI509" i="69"/>
  <c r="KH509" i="69"/>
  <c r="KG509" i="69"/>
  <c r="KF509" i="69"/>
  <c r="KE509" i="69"/>
  <c r="KD509" i="69"/>
  <c r="KC509" i="69"/>
  <c r="KB509" i="69"/>
  <c r="KA509" i="69"/>
  <c r="JZ509" i="69"/>
  <c r="KJ508" i="69"/>
  <c r="KI508" i="69"/>
  <c r="KH508" i="69"/>
  <c r="KG508" i="69"/>
  <c r="KF508" i="69"/>
  <c r="KE508" i="69"/>
  <c r="KD508" i="69"/>
  <c r="KC508" i="69"/>
  <c r="KB508" i="69"/>
  <c r="KA508" i="69"/>
  <c r="JZ508" i="69"/>
  <c r="KJ507" i="69"/>
  <c r="KI507" i="69"/>
  <c r="KH507" i="69"/>
  <c r="KG507" i="69"/>
  <c r="KF507" i="69"/>
  <c r="KE507" i="69"/>
  <c r="KD507" i="69"/>
  <c r="KC507" i="69"/>
  <c r="KB507" i="69"/>
  <c r="KA507" i="69"/>
  <c r="JZ507" i="69"/>
  <c r="KJ506" i="69"/>
  <c r="KI506" i="69"/>
  <c r="KH506" i="69"/>
  <c r="KG506" i="69"/>
  <c r="KF506" i="69"/>
  <c r="KE506" i="69"/>
  <c r="KD506" i="69"/>
  <c r="KC506" i="69"/>
  <c r="KB506" i="69"/>
  <c r="KA506" i="69"/>
  <c r="JZ506" i="69"/>
  <c r="KJ505" i="69"/>
  <c r="KI505" i="69"/>
  <c r="KH505" i="69"/>
  <c r="KG505" i="69"/>
  <c r="KF505" i="69"/>
  <c r="KE505" i="69"/>
  <c r="KD505" i="69"/>
  <c r="KC505" i="69"/>
  <c r="KB505" i="69"/>
  <c r="KA505" i="69"/>
  <c r="JZ505" i="69"/>
  <c r="KJ504" i="69"/>
  <c r="KI504" i="69"/>
  <c r="KH504" i="69"/>
  <c r="KG504" i="69"/>
  <c r="KF504" i="69"/>
  <c r="KE504" i="69"/>
  <c r="KD504" i="69"/>
  <c r="KC504" i="69"/>
  <c r="KB504" i="69"/>
  <c r="KA504" i="69"/>
  <c r="JZ504" i="69"/>
  <c r="KJ503" i="69"/>
  <c r="KI503" i="69"/>
  <c r="KH503" i="69"/>
  <c r="KG503" i="69"/>
  <c r="KF503" i="69"/>
  <c r="KE503" i="69"/>
  <c r="KD503" i="69"/>
  <c r="KC503" i="69"/>
  <c r="KB503" i="69"/>
  <c r="KA503" i="69"/>
  <c r="JZ503" i="69"/>
  <c r="KJ502" i="69"/>
  <c r="KI502" i="69"/>
  <c r="KH502" i="69"/>
  <c r="KG502" i="69"/>
  <c r="KF502" i="69"/>
  <c r="KE502" i="69"/>
  <c r="KD502" i="69"/>
  <c r="KC502" i="69"/>
  <c r="KB502" i="69"/>
  <c r="KA502" i="69"/>
  <c r="JZ502" i="69"/>
  <c r="KJ501" i="69"/>
  <c r="KI501" i="69"/>
  <c r="KG501" i="69"/>
  <c r="KF501" i="69"/>
  <c r="KE501" i="69"/>
  <c r="KD501" i="69"/>
  <c r="KC501" i="69"/>
  <c r="KB501" i="69"/>
  <c r="KA501" i="69"/>
  <c r="JZ501" i="69"/>
  <c r="KJ500" i="69"/>
  <c r="KI500" i="69"/>
  <c r="KH500" i="69"/>
  <c r="KG500" i="69"/>
  <c r="KF500" i="69"/>
  <c r="KE500" i="69"/>
  <c r="KD500" i="69"/>
  <c r="KC500" i="69"/>
  <c r="KB500" i="69"/>
  <c r="KA500" i="69"/>
  <c r="JZ500" i="69"/>
  <c r="KJ499" i="69"/>
  <c r="KI499" i="69"/>
  <c r="KH499" i="69"/>
  <c r="KG499" i="69"/>
  <c r="KF499" i="69"/>
  <c r="KE499" i="69"/>
  <c r="KD499" i="69"/>
  <c r="KC499" i="69"/>
  <c r="KB499" i="69"/>
  <c r="KA499" i="69"/>
  <c r="JZ499" i="69"/>
  <c r="KJ498" i="69"/>
  <c r="KI498" i="69"/>
  <c r="KH498" i="69"/>
  <c r="KF498" i="69"/>
  <c r="KE498" i="69"/>
  <c r="KD498" i="69"/>
  <c r="KC498" i="69"/>
  <c r="KB498" i="69"/>
  <c r="KA498" i="69"/>
  <c r="JZ498" i="69"/>
  <c r="KJ497" i="69"/>
  <c r="KI497" i="69"/>
  <c r="KH497" i="69"/>
  <c r="KG497" i="69"/>
  <c r="KF497" i="69"/>
  <c r="KE497" i="69"/>
  <c r="KD497" i="69"/>
  <c r="KC497" i="69"/>
  <c r="KB497" i="69"/>
  <c r="KA497" i="69"/>
  <c r="JZ497" i="69"/>
  <c r="KJ496" i="69"/>
  <c r="KI496" i="69"/>
  <c r="KH496" i="69"/>
  <c r="KG496" i="69"/>
  <c r="KF496" i="69"/>
  <c r="KE496" i="69"/>
  <c r="KD496" i="69"/>
  <c r="KC496" i="69"/>
  <c r="KB496" i="69"/>
  <c r="KA496" i="69"/>
  <c r="JZ496" i="69"/>
  <c r="KJ495" i="69"/>
  <c r="KI495" i="69"/>
  <c r="KH495" i="69"/>
  <c r="KG495" i="69"/>
  <c r="KF495" i="69"/>
  <c r="KE495" i="69"/>
  <c r="KD495" i="69"/>
  <c r="KC495" i="69"/>
  <c r="KB495" i="69"/>
  <c r="KA495" i="69"/>
  <c r="JZ495" i="69"/>
  <c r="KJ494" i="69"/>
  <c r="KI494" i="69"/>
  <c r="KH494" i="69"/>
  <c r="KG494" i="69"/>
  <c r="KF494" i="69"/>
  <c r="KE494" i="69"/>
  <c r="KD494" i="69"/>
  <c r="KC494" i="69"/>
  <c r="KB494" i="69"/>
  <c r="KA494" i="69"/>
  <c r="JZ494" i="69"/>
  <c r="KJ493" i="69"/>
  <c r="KI493" i="69"/>
  <c r="KH493" i="69"/>
  <c r="KG493" i="69"/>
  <c r="KF493" i="69"/>
  <c r="KE493" i="69"/>
  <c r="KD493" i="69"/>
  <c r="KC493" i="69"/>
  <c r="KB493" i="69"/>
  <c r="KA493" i="69"/>
  <c r="JZ493" i="69"/>
  <c r="KJ492" i="69"/>
  <c r="KI492" i="69"/>
  <c r="KH492" i="69"/>
  <c r="KG492" i="69"/>
  <c r="KF492" i="69"/>
  <c r="KE492" i="69"/>
  <c r="KD492" i="69"/>
  <c r="KC492" i="69"/>
  <c r="KB492" i="69"/>
  <c r="JZ492" i="69"/>
  <c r="KJ491" i="69"/>
  <c r="KI491" i="69"/>
  <c r="KH491" i="69"/>
  <c r="KG491" i="69"/>
  <c r="KF491" i="69"/>
  <c r="KE491" i="69"/>
  <c r="KD491" i="69"/>
  <c r="KC491" i="69"/>
  <c r="KB491" i="69"/>
  <c r="KA491" i="69"/>
  <c r="JZ491" i="69"/>
  <c r="KJ490" i="69"/>
  <c r="KI490" i="69"/>
  <c r="KH490" i="69"/>
  <c r="KG490" i="69"/>
  <c r="KF490" i="69"/>
  <c r="KE490" i="69"/>
  <c r="KD490" i="69"/>
  <c r="KC490" i="69"/>
  <c r="KB490" i="69"/>
  <c r="KA490" i="69"/>
  <c r="JZ490" i="69"/>
  <c r="KJ489" i="69"/>
  <c r="KI489" i="69"/>
  <c r="KH489" i="69"/>
  <c r="KG489" i="69"/>
  <c r="KF489" i="69"/>
  <c r="KE489" i="69"/>
  <c r="KD489" i="69"/>
  <c r="KC489" i="69"/>
  <c r="KB489" i="69"/>
  <c r="KA489" i="69"/>
  <c r="JZ489" i="69"/>
  <c r="KJ488" i="69"/>
  <c r="KI488" i="69"/>
  <c r="KH488" i="69"/>
  <c r="KG488" i="69"/>
  <c r="KF488" i="69"/>
  <c r="KE488" i="69"/>
  <c r="KD488" i="69"/>
  <c r="KC488" i="69"/>
  <c r="KB488" i="69"/>
  <c r="KA488" i="69"/>
  <c r="JZ488" i="69"/>
  <c r="KJ487" i="69"/>
  <c r="KI487" i="69"/>
  <c r="KH487" i="69"/>
  <c r="KG487" i="69"/>
  <c r="KF487" i="69"/>
  <c r="KE487" i="69"/>
  <c r="KD487" i="69"/>
  <c r="KC487" i="69"/>
  <c r="KB487" i="69"/>
  <c r="KA487" i="69"/>
  <c r="JZ487" i="69"/>
  <c r="KJ486" i="69"/>
  <c r="KI486" i="69"/>
  <c r="KH486" i="69"/>
  <c r="KG486" i="69"/>
  <c r="KF486" i="69"/>
  <c r="KE486" i="69"/>
  <c r="KC486" i="69"/>
  <c r="KB486" i="69"/>
  <c r="KA486" i="69"/>
  <c r="JZ486" i="69"/>
  <c r="KJ485" i="69"/>
  <c r="KI485" i="69"/>
  <c r="KH485" i="69"/>
  <c r="KG485" i="69"/>
  <c r="KF485" i="69"/>
  <c r="KE485" i="69"/>
  <c r="KD485" i="69"/>
  <c r="KC485" i="69"/>
  <c r="KB485" i="69"/>
  <c r="KA485" i="69"/>
  <c r="JZ485" i="69"/>
  <c r="KJ484" i="69"/>
  <c r="KI484" i="69"/>
  <c r="KH484" i="69"/>
  <c r="KG484" i="69"/>
  <c r="KF484" i="69"/>
  <c r="KE484" i="69"/>
  <c r="KD484" i="69"/>
  <c r="KC484" i="69"/>
  <c r="KB484" i="69"/>
  <c r="KA484" i="69"/>
  <c r="JZ484" i="69"/>
  <c r="KJ483" i="69"/>
  <c r="KI483" i="69"/>
  <c r="KH483" i="69"/>
  <c r="KG483" i="69"/>
  <c r="KF483" i="69"/>
  <c r="KE483" i="69"/>
  <c r="KD483" i="69"/>
  <c r="KC483" i="69"/>
  <c r="KB483" i="69"/>
  <c r="KA483" i="69"/>
  <c r="JZ483" i="69"/>
  <c r="KJ482" i="69"/>
  <c r="KI482" i="69"/>
  <c r="KH482" i="69"/>
  <c r="KG482" i="69"/>
  <c r="KF482" i="69"/>
  <c r="KE482" i="69"/>
  <c r="KD482" i="69"/>
  <c r="KC482" i="69"/>
  <c r="KB482" i="69"/>
  <c r="KA482" i="69"/>
  <c r="JZ482" i="69"/>
  <c r="KJ481" i="69"/>
  <c r="KI481" i="69"/>
  <c r="KH481" i="69"/>
  <c r="KG481" i="69"/>
  <c r="KF481" i="69"/>
  <c r="KE481" i="69"/>
  <c r="KD481" i="69"/>
  <c r="KC481" i="69"/>
  <c r="KB481" i="69"/>
  <c r="KA481" i="69"/>
  <c r="JZ481" i="69"/>
  <c r="KJ480" i="69"/>
  <c r="KI480" i="69"/>
  <c r="KH480" i="69"/>
  <c r="KG480" i="69"/>
  <c r="KF480" i="69"/>
  <c r="KE480" i="69"/>
  <c r="KD480" i="69"/>
  <c r="KC480" i="69"/>
  <c r="KB480" i="69"/>
  <c r="KA480" i="69"/>
  <c r="JZ480" i="69"/>
  <c r="KJ479" i="69"/>
  <c r="KI479" i="69"/>
  <c r="KH479" i="69"/>
  <c r="KG479" i="69"/>
  <c r="KF479" i="69"/>
  <c r="KE479" i="69"/>
  <c r="KD479" i="69"/>
  <c r="KC479" i="69"/>
  <c r="KB479" i="69"/>
  <c r="KA479" i="69"/>
  <c r="JZ479" i="69"/>
  <c r="KJ478" i="69"/>
  <c r="KI478" i="69"/>
  <c r="KH478" i="69"/>
  <c r="KG478" i="69"/>
  <c r="KF478" i="69"/>
  <c r="KE478" i="69"/>
  <c r="KD478" i="69"/>
  <c r="KC478" i="69"/>
  <c r="KB478" i="69"/>
  <c r="KA478" i="69"/>
  <c r="JZ478" i="69"/>
  <c r="KJ477" i="69"/>
  <c r="KI477" i="69"/>
  <c r="KH477" i="69"/>
  <c r="KG477" i="69"/>
  <c r="KF477" i="69"/>
  <c r="KE477" i="69"/>
  <c r="KD477" i="69"/>
  <c r="KC477" i="69"/>
  <c r="KB477" i="69"/>
  <c r="KA477" i="69"/>
  <c r="JZ477" i="69"/>
  <c r="KJ476" i="69"/>
  <c r="KI476" i="69"/>
  <c r="KH476" i="69"/>
  <c r="KG476" i="69"/>
  <c r="KF476" i="69"/>
  <c r="KE476" i="69"/>
  <c r="KD476" i="69"/>
  <c r="KC476" i="69"/>
  <c r="KB476" i="69"/>
  <c r="KA476" i="69"/>
  <c r="JZ476" i="69"/>
  <c r="KJ475" i="69"/>
  <c r="KI475" i="69"/>
  <c r="KH475" i="69"/>
  <c r="KG475" i="69"/>
  <c r="KF475" i="69"/>
  <c r="KE475" i="69"/>
  <c r="KD475" i="69"/>
  <c r="KC475" i="69"/>
  <c r="KB475" i="69"/>
  <c r="KA475" i="69"/>
  <c r="JZ475" i="69"/>
  <c r="KJ474" i="69"/>
  <c r="KI474" i="69"/>
  <c r="KH474" i="69"/>
  <c r="KG474" i="69"/>
  <c r="KF474" i="69"/>
  <c r="KE474" i="69"/>
  <c r="KD474" i="69"/>
  <c r="KC474" i="69"/>
  <c r="KB474" i="69"/>
  <c r="JZ474" i="69"/>
  <c r="KJ473" i="69"/>
  <c r="KI473" i="69"/>
  <c r="KH473" i="69"/>
  <c r="KG473" i="69"/>
  <c r="KF473" i="69"/>
  <c r="KE473" i="69"/>
  <c r="KD473" i="69"/>
  <c r="KC473" i="69"/>
  <c r="KB473" i="69"/>
  <c r="KA473" i="69"/>
  <c r="JZ473" i="69"/>
  <c r="KJ472" i="69"/>
  <c r="KI472" i="69"/>
  <c r="KH472" i="69"/>
  <c r="KG472" i="69"/>
  <c r="KF472" i="69"/>
  <c r="KE472" i="69"/>
  <c r="KD472" i="69"/>
  <c r="KC472" i="69"/>
  <c r="KB472" i="69"/>
  <c r="KA472" i="69"/>
  <c r="JZ472" i="69"/>
  <c r="KJ471" i="69"/>
  <c r="KI471" i="69"/>
  <c r="KH471" i="69"/>
  <c r="KG471" i="69"/>
  <c r="KF471" i="69"/>
  <c r="KE471" i="69"/>
  <c r="KD471" i="69"/>
  <c r="KC471" i="69"/>
  <c r="KB471" i="69"/>
  <c r="KA471" i="69"/>
  <c r="JZ471" i="69"/>
  <c r="KJ470" i="69"/>
  <c r="KI470" i="69"/>
  <c r="KH470" i="69"/>
  <c r="KG470" i="69"/>
  <c r="KF470" i="69"/>
  <c r="KE470" i="69"/>
  <c r="KD470" i="69"/>
  <c r="KC470" i="69"/>
  <c r="KB470" i="69"/>
  <c r="KA470" i="69"/>
  <c r="JZ470" i="69"/>
  <c r="KJ469" i="69"/>
  <c r="KI469" i="69"/>
  <c r="KH469" i="69"/>
  <c r="KG469" i="69"/>
  <c r="KF469" i="69"/>
  <c r="KE469" i="69"/>
  <c r="KD469" i="69"/>
  <c r="KC469" i="69"/>
  <c r="KB469" i="69"/>
  <c r="KA469" i="69"/>
  <c r="JZ469" i="69"/>
  <c r="KJ468" i="69"/>
  <c r="KI468" i="69"/>
  <c r="KH468" i="69"/>
  <c r="KG468" i="69"/>
  <c r="KF468" i="69"/>
  <c r="KE468" i="69"/>
  <c r="KD468" i="69"/>
  <c r="KC468" i="69"/>
  <c r="KB468" i="69"/>
  <c r="KA468" i="69"/>
  <c r="JZ468" i="69"/>
  <c r="KJ467" i="69"/>
  <c r="KI467" i="69"/>
  <c r="KH467" i="69"/>
  <c r="KG467" i="69"/>
  <c r="KF467" i="69"/>
  <c r="KE467" i="69"/>
  <c r="KD467" i="69"/>
  <c r="KC467" i="69"/>
  <c r="KB467" i="69"/>
  <c r="KA467" i="69"/>
  <c r="JZ467" i="69"/>
  <c r="KJ466" i="69"/>
  <c r="KI466" i="69"/>
  <c r="KH466" i="69"/>
  <c r="KG466" i="69"/>
  <c r="KF466" i="69"/>
  <c r="KE466" i="69"/>
  <c r="KD466" i="69"/>
  <c r="KC466" i="69"/>
  <c r="KB466" i="69"/>
  <c r="KA466" i="69"/>
  <c r="JZ466" i="69"/>
  <c r="KJ465" i="69"/>
  <c r="KI465" i="69"/>
  <c r="KH465" i="69"/>
  <c r="KG465" i="69"/>
  <c r="KF465" i="69"/>
  <c r="KE465" i="69"/>
  <c r="KD465" i="69"/>
  <c r="KC465" i="69"/>
  <c r="KB465" i="69"/>
  <c r="KA465" i="69"/>
  <c r="JZ465" i="69"/>
  <c r="KJ464" i="69"/>
  <c r="KI464" i="69"/>
  <c r="KH464" i="69"/>
  <c r="KG464" i="69"/>
  <c r="KF464" i="69"/>
  <c r="KE464" i="69"/>
  <c r="KD464" i="69"/>
  <c r="KC464" i="69"/>
  <c r="KB464" i="69"/>
  <c r="KA464" i="69"/>
  <c r="JZ464" i="69"/>
  <c r="KJ463" i="69"/>
  <c r="KI463" i="69"/>
  <c r="KH463" i="69"/>
  <c r="KG463" i="69"/>
  <c r="KF463" i="69"/>
  <c r="KE463" i="69"/>
  <c r="KD463" i="69"/>
  <c r="KC463" i="69"/>
  <c r="KB463" i="69"/>
  <c r="KA463" i="69"/>
  <c r="JZ463" i="69"/>
  <c r="KJ462" i="69"/>
  <c r="KI462" i="69"/>
  <c r="KH462" i="69"/>
  <c r="KG462" i="69"/>
  <c r="KF462" i="69"/>
  <c r="KE462" i="69"/>
  <c r="KD462" i="69"/>
  <c r="KC462" i="69"/>
  <c r="KB462" i="69"/>
  <c r="KA462" i="69"/>
  <c r="JZ462" i="69"/>
  <c r="KJ461" i="69"/>
  <c r="KI461" i="69"/>
  <c r="KH461" i="69"/>
  <c r="KG461" i="69"/>
  <c r="KF461" i="69"/>
  <c r="KE461" i="69"/>
  <c r="KD461" i="69"/>
  <c r="KC461" i="69"/>
  <c r="KB461" i="69"/>
  <c r="KA461" i="69"/>
  <c r="JZ461" i="69"/>
  <c r="KJ460" i="69"/>
  <c r="KI460" i="69"/>
  <c r="KH460" i="69"/>
  <c r="KG460" i="69"/>
  <c r="KF460" i="69"/>
  <c r="KE460" i="69"/>
  <c r="KD460" i="69"/>
  <c r="KC460" i="69"/>
  <c r="KB460" i="69"/>
  <c r="KA460" i="69"/>
  <c r="JZ460" i="69"/>
  <c r="KJ459" i="69"/>
  <c r="KI459" i="69"/>
  <c r="KH459" i="69"/>
  <c r="KG459" i="69"/>
  <c r="KF459" i="69"/>
  <c r="KE459" i="69"/>
  <c r="KD459" i="69"/>
  <c r="KC459" i="69"/>
  <c r="KB459" i="69"/>
  <c r="KA459" i="69"/>
  <c r="JZ459" i="69"/>
  <c r="KJ458" i="69"/>
  <c r="KI458" i="69"/>
  <c r="KH458" i="69"/>
  <c r="KG458" i="69"/>
  <c r="KF458" i="69"/>
  <c r="KE458" i="69"/>
  <c r="KD458" i="69"/>
  <c r="KC458" i="69"/>
  <c r="KB458" i="69"/>
  <c r="KA458" i="69"/>
  <c r="JZ458" i="69"/>
  <c r="KJ457" i="69"/>
  <c r="KI457" i="69"/>
  <c r="KH457" i="69"/>
  <c r="KG457" i="69"/>
  <c r="KF457" i="69"/>
  <c r="KE457" i="69"/>
  <c r="KD457" i="69"/>
  <c r="KC457" i="69"/>
  <c r="KB457" i="69"/>
  <c r="KA457" i="69"/>
  <c r="JZ457" i="69"/>
  <c r="KJ456" i="69"/>
  <c r="KI456" i="69"/>
  <c r="KH456" i="69"/>
  <c r="KG456" i="69"/>
  <c r="KF456" i="69"/>
  <c r="KE456" i="69"/>
  <c r="KD456" i="69"/>
  <c r="KC456" i="69"/>
  <c r="KB456" i="69"/>
  <c r="KA456" i="69"/>
  <c r="JZ456" i="69"/>
  <c r="KJ455" i="69"/>
  <c r="KI455" i="69"/>
  <c r="KH455" i="69"/>
  <c r="KG455" i="69"/>
  <c r="KF455" i="69"/>
  <c r="KE455" i="69"/>
  <c r="KD455" i="69"/>
  <c r="KC455" i="69"/>
  <c r="KB455" i="69"/>
  <c r="KA455" i="69"/>
  <c r="JZ455" i="69"/>
  <c r="KJ454" i="69"/>
  <c r="KI454" i="69"/>
  <c r="KH454" i="69"/>
  <c r="KG454" i="69"/>
  <c r="KF454" i="69"/>
  <c r="KE454" i="69"/>
  <c r="KD454" i="69"/>
  <c r="KC454" i="69"/>
  <c r="KB454" i="69"/>
  <c r="KA454" i="69"/>
  <c r="JZ454" i="69"/>
  <c r="KJ453" i="69"/>
  <c r="KI453" i="69"/>
  <c r="KH453" i="69"/>
  <c r="KG453" i="69"/>
  <c r="KF453" i="69"/>
  <c r="KE453" i="69"/>
  <c r="KD453" i="69"/>
  <c r="KC453" i="69"/>
  <c r="KB453" i="69"/>
  <c r="KA453" i="69"/>
  <c r="JZ453" i="69"/>
  <c r="KJ452" i="69"/>
  <c r="KI452" i="69"/>
  <c r="KH452" i="69"/>
  <c r="KG452" i="69"/>
  <c r="KF452" i="69"/>
  <c r="KE452" i="69"/>
  <c r="KD452" i="69"/>
  <c r="KC452" i="69"/>
  <c r="KB452" i="69"/>
  <c r="KA452" i="69"/>
  <c r="JZ452" i="69"/>
  <c r="KJ451" i="69"/>
  <c r="KI451" i="69"/>
  <c r="KH451" i="69"/>
  <c r="KG451" i="69"/>
  <c r="KF451" i="69"/>
  <c r="KE451" i="69"/>
  <c r="KD451" i="69"/>
  <c r="KC451" i="69"/>
  <c r="KB451" i="69"/>
  <c r="KA451" i="69"/>
  <c r="JZ451" i="69"/>
  <c r="KJ450" i="69"/>
  <c r="KI450" i="69"/>
  <c r="KH450" i="69"/>
  <c r="KG450" i="69"/>
  <c r="KF450" i="69"/>
  <c r="KE450" i="69"/>
  <c r="KD450" i="69"/>
  <c r="KC450" i="69"/>
  <c r="KB450" i="69"/>
  <c r="KA450" i="69"/>
  <c r="JZ450" i="69"/>
  <c r="KJ449" i="69"/>
  <c r="KI449" i="69"/>
  <c r="KH449" i="69"/>
  <c r="KG449" i="69"/>
  <c r="KF449" i="69"/>
  <c r="KE449" i="69"/>
  <c r="KD449" i="69"/>
  <c r="KC449" i="69"/>
  <c r="KB449" i="69"/>
  <c r="KA449" i="69"/>
  <c r="JZ449" i="69"/>
  <c r="KJ448" i="69"/>
  <c r="KI448" i="69"/>
  <c r="KH448" i="69"/>
  <c r="KG448" i="69"/>
  <c r="KF448" i="69"/>
  <c r="KE448" i="69"/>
  <c r="KD448" i="69"/>
  <c r="KC448" i="69"/>
  <c r="KB448" i="69"/>
  <c r="KA448" i="69"/>
  <c r="JZ448" i="69"/>
  <c r="KJ447" i="69"/>
  <c r="KI447" i="69"/>
  <c r="KH447" i="69"/>
  <c r="KG447" i="69"/>
  <c r="KF447" i="69"/>
  <c r="KE447" i="69"/>
  <c r="KD447" i="69"/>
  <c r="KC447" i="69"/>
  <c r="KB447" i="69"/>
  <c r="KA447" i="69"/>
  <c r="JZ447" i="69"/>
  <c r="KJ446" i="69"/>
  <c r="KI446" i="69"/>
  <c r="KH446" i="69"/>
  <c r="KG446" i="69"/>
  <c r="KF446" i="69"/>
  <c r="KE446" i="69"/>
  <c r="KD446" i="69"/>
  <c r="KC446" i="69"/>
  <c r="KB446" i="69"/>
  <c r="KA446" i="69"/>
  <c r="JZ446" i="69"/>
  <c r="KJ445" i="69"/>
  <c r="KI445" i="69"/>
  <c r="KH445" i="69"/>
  <c r="KG445" i="69"/>
  <c r="KF445" i="69"/>
  <c r="KE445" i="69"/>
  <c r="KD445" i="69"/>
  <c r="KC445" i="69"/>
  <c r="KB445" i="69"/>
  <c r="KA445" i="69"/>
  <c r="JZ445" i="69"/>
  <c r="KJ444" i="69"/>
  <c r="KI444" i="69"/>
  <c r="KH444" i="69"/>
  <c r="KG444" i="69"/>
  <c r="KF444" i="69"/>
  <c r="KE444" i="69"/>
  <c r="KD444" i="69"/>
  <c r="KC444" i="69"/>
  <c r="KB444" i="69"/>
  <c r="KA444" i="69"/>
  <c r="JZ444" i="69"/>
  <c r="KJ443" i="69"/>
  <c r="KI443" i="69"/>
  <c r="KH443" i="69"/>
  <c r="KG443" i="69"/>
  <c r="KF443" i="69"/>
  <c r="KE443" i="69"/>
  <c r="KD443" i="69"/>
  <c r="KC443" i="69"/>
  <c r="KB443" i="69"/>
  <c r="KA443" i="69"/>
  <c r="JZ443" i="69"/>
  <c r="KJ442" i="69"/>
  <c r="KI442" i="69"/>
  <c r="KH442" i="69"/>
  <c r="KG442" i="69"/>
  <c r="KF442" i="69"/>
  <c r="KE442" i="69"/>
  <c r="KD442" i="69"/>
  <c r="KC442" i="69"/>
  <c r="KB442" i="69"/>
  <c r="KA442" i="69"/>
  <c r="JZ442" i="69"/>
  <c r="KJ441" i="69"/>
  <c r="KI441" i="69"/>
  <c r="KH441" i="69"/>
  <c r="KG441" i="69"/>
  <c r="KF441" i="69"/>
  <c r="KE441" i="69"/>
  <c r="KD441" i="69"/>
  <c r="KC441" i="69"/>
  <c r="KB441" i="69"/>
  <c r="KA441" i="69"/>
  <c r="JZ441" i="69"/>
  <c r="KJ440" i="69"/>
  <c r="KI440" i="69"/>
  <c r="KH440" i="69"/>
  <c r="KG440" i="69"/>
  <c r="KF440" i="69"/>
  <c r="KE440" i="69"/>
  <c r="KD440" i="69"/>
  <c r="KC440" i="69"/>
  <c r="KB440" i="69"/>
  <c r="KA440" i="69"/>
  <c r="JZ440" i="69"/>
  <c r="KJ439" i="69"/>
  <c r="KI439" i="69"/>
  <c r="KH439" i="69"/>
  <c r="KG439" i="69"/>
  <c r="KF439" i="69"/>
  <c r="KE439" i="69"/>
  <c r="KD439" i="69"/>
  <c r="KC439" i="69"/>
  <c r="KB439" i="69"/>
  <c r="KA439" i="69"/>
  <c r="JZ439" i="69"/>
  <c r="KJ438" i="69"/>
  <c r="KI438" i="69"/>
  <c r="KH438" i="69"/>
  <c r="KG438" i="69"/>
  <c r="KF438" i="69"/>
  <c r="KE438" i="69"/>
  <c r="KD438" i="69"/>
  <c r="KC438" i="69"/>
  <c r="KB438" i="69"/>
  <c r="KA438" i="69"/>
  <c r="JZ438" i="69"/>
  <c r="KJ437" i="69"/>
  <c r="KI437" i="69"/>
  <c r="KH437" i="69"/>
  <c r="KG437" i="69"/>
  <c r="KF437" i="69"/>
  <c r="KE437" i="69"/>
  <c r="KD437" i="69"/>
  <c r="KC437" i="69"/>
  <c r="KB437" i="69"/>
  <c r="KA437" i="69"/>
  <c r="JZ437" i="69"/>
  <c r="KJ436" i="69"/>
  <c r="KI436" i="69"/>
  <c r="KH436" i="69"/>
  <c r="KG436" i="69"/>
  <c r="KF436" i="69"/>
  <c r="KE436" i="69"/>
  <c r="KD436" i="69"/>
  <c r="KC436" i="69"/>
  <c r="KB436" i="69"/>
  <c r="KA436" i="69"/>
  <c r="JZ436" i="69"/>
  <c r="KJ435" i="69"/>
  <c r="KI435" i="69"/>
  <c r="KH435" i="69"/>
  <c r="KG435" i="69"/>
  <c r="KF435" i="69"/>
  <c r="KE435" i="69"/>
  <c r="KD435" i="69"/>
  <c r="KC435" i="69"/>
  <c r="KB435" i="69"/>
  <c r="KA435" i="69"/>
  <c r="JZ435" i="69"/>
  <c r="KJ434" i="69"/>
  <c r="KI434" i="69"/>
  <c r="KH434" i="69"/>
  <c r="KG434" i="69"/>
  <c r="KF434" i="69"/>
  <c r="KE434" i="69"/>
  <c r="KD434" i="69"/>
  <c r="KC434" i="69"/>
  <c r="KB434" i="69"/>
  <c r="KA434" i="69"/>
  <c r="JZ434" i="69"/>
  <c r="KJ433" i="69"/>
  <c r="KI433" i="69"/>
  <c r="KH433" i="69"/>
  <c r="KG433" i="69"/>
  <c r="KF433" i="69"/>
  <c r="KE433" i="69"/>
  <c r="KD433" i="69"/>
  <c r="KC433" i="69"/>
  <c r="KB433" i="69"/>
  <c r="KA433" i="69"/>
  <c r="JZ433" i="69"/>
  <c r="KJ432" i="69"/>
  <c r="KI432" i="69"/>
  <c r="KH432" i="69"/>
  <c r="KG432" i="69"/>
  <c r="KF432" i="69"/>
  <c r="KE432" i="69"/>
  <c r="KD432" i="69"/>
  <c r="KC432" i="69"/>
  <c r="KB432" i="69"/>
  <c r="KA432" i="69"/>
  <c r="JZ432" i="69"/>
  <c r="KJ431" i="69"/>
  <c r="KI431" i="69"/>
  <c r="KH431" i="69"/>
  <c r="KG431" i="69"/>
  <c r="KF431" i="69"/>
  <c r="KE431" i="69"/>
  <c r="KD431" i="69"/>
  <c r="KC431" i="69"/>
  <c r="KB431" i="69"/>
  <c r="KA431" i="69"/>
  <c r="JZ431" i="69"/>
  <c r="KJ430" i="69"/>
  <c r="KI430" i="69"/>
  <c r="KH430" i="69"/>
  <c r="KG430" i="69"/>
  <c r="KF430" i="69"/>
  <c r="KE430" i="69"/>
  <c r="KD430" i="69"/>
  <c r="KC430" i="69"/>
  <c r="KB430" i="69"/>
  <c r="KA430" i="69"/>
  <c r="JZ430" i="69"/>
  <c r="KJ428" i="69"/>
  <c r="KI428" i="69"/>
  <c r="KH428" i="69"/>
  <c r="KG428" i="69"/>
  <c r="KF428" i="69"/>
  <c r="KE428" i="69"/>
  <c r="KD428" i="69"/>
  <c r="KC428" i="69"/>
  <c r="KB428" i="69"/>
  <c r="KA428" i="69"/>
  <c r="JZ428" i="69"/>
  <c r="KJ427" i="69"/>
  <c r="KI427" i="69"/>
  <c r="KH427" i="69"/>
  <c r="KG427" i="69"/>
  <c r="KF427" i="69"/>
  <c r="KE427" i="69"/>
  <c r="KD427" i="69"/>
  <c r="KC427" i="69"/>
  <c r="KB427" i="69"/>
  <c r="KA427" i="69"/>
  <c r="JZ427" i="69"/>
  <c r="KJ426" i="69"/>
  <c r="KI426" i="69"/>
  <c r="KH426" i="69"/>
  <c r="KG426" i="69"/>
  <c r="KF426" i="69"/>
  <c r="KE426" i="69"/>
  <c r="KD426" i="69"/>
  <c r="KC426" i="69"/>
  <c r="KB426" i="69"/>
  <c r="KA426" i="69"/>
  <c r="JZ426" i="69"/>
  <c r="KJ423" i="69"/>
  <c r="KI423" i="69"/>
  <c r="KH423" i="69"/>
  <c r="KG423" i="69"/>
  <c r="KF423" i="69"/>
  <c r="KE423" i="69"/>
  <c r="KD423" i="69"/>
  <c r="KC423" i="69"/>
  <c r="KB423" i="69"/>
  <c r="KA423" i="69"/>
  <c r="JZ423" i="69"/>
  <c r="KJ422" i="69"/>
  <c r="KI422" i="69"/>
  <c r="KH422" i="69"/>
  <c r="KG422" i="69"/>
  <c r="KF422" i="69"/>
  <c r="KE422" i="69"/>
  <c r="KD422" i="69"/>
  <c r="KC422" i="69"/>
  <c r="KB422" i="69"/>
  <c r="KA422" i="69"/>
  <c r="JZ422" i="69"/>
  <c r="KJ421" i="69"/>
  <c r="KI421" i="69"/>
  <c r="KH421" i="69"/>
  <c r="KG421" i="69"/>
  <c r="KF421" i="69"/>
  <c r="KE421" i="69"/>
  <c r="KD421" i="69"/>
  <c r="KC421" i="69"/>
  <c r="KB421" i="69"/>
  <c r="KA421" i="69"/>
  <c r="JZ421" i="69"/>
  <c r="KJ420" i="69"/>
  <c r="KI420" i="69"/>
  <c r="KH420" i="69"/>
  <c r="KG420" i="69"/>
  <c r="KF420" i="69"/>
  <c r="KE420" i="69"/>
  <c r="KD420" i="69"/>
  <c r="KC420" i="69"/>
  <c r="KB420" i="69"/>
  <c r="KA420" i="69"/>
  <c r="JZ420" i="69"/>
  <c r="KJ419" i="69"/>
  <c r="KI419" i="69"/>
  <c r="KH419" i="69"/>
  <c r="KG419" i="69"/>
  <c r="KF419" i="69"/>
  <c r="KE419" i="69"/>
  <c r="KD419" i="69"/>
  <c r="KC419" i="69"/>
  <c r="KB419" i="69"/>
  <c r="KA419" i="69"/>
  <c r="JZ419" i="69"/>
  <c r="KJ418" i="69"/>
  <c r="KI418" i="69"/>
  <c r="KH418" i="69"/>
  <c r="KG418" i="69"/>
  <c r="KF418" i="69"/>
  <c r="KE418" i="69"/>
  <c r="KD418" i="69"/>
  <c r="KC418" i="69"/>
  <c r="KB418" i="69"/>
  <c r="KA418" i="69"/>
  <c r="JZ418" i="69"/>
  <c r="KJ417" i="69"/>
  <c r="KI417" i="69"/>
  <c r="KH417" i="69"/>
  <c r="KG417" i="69"/>
  <c r="KF417" i="69"/>
  <c r="KE417" i="69"/>
  <c r="KD417" i="69"/>
  <c r="KC417" i="69"/>
  <c r="KB417" i="69"/>
  <c r="KA417" i="69"/>
  <c r="JZ417" i="69"/>
  <c r="KJ416" i="69"/>
  <c r="KI416" i="69"/>
  <c r="KH416" i="69"/>
  <c r="KG416" i="69"/>
  <c r="KF416" i="69"/>
  <c r="KE416" i="69"/>
  <c r="KD416" i="69"/>
  <c r="KC416" i="69"/>
  <c r="KB416" i="69"/>
  <c r="KA416" i="69"/>
  <c r="JZ416" i="69"/>
  <c r="KJ415" i="69"/>
  <c r="KI415" i="69"/>
  <c r="KH415" i="69"/>
  <c r="KG415" i="69"/>
  <c r="KF415" i="69"/>
  <c r="KE415" i="69"/>
  <c r="KD415" i="69"/>
  <c r="KC415" i="69"/>
  <c r="KB415" i="69"/>
  <c r="KA415" i="69"/>
  <c r="JZ415" i="69"/>
  <c r="KJ414" i="69"/>
  <c r="KI414" i="69"/>
  <c r="KH414" i="69"/>
  <c r="KG414" i="69"/>
  <c r="KF414" i="69"/>
  <c r="KE414" i="69"/>
  <c r="KD414" i="69"/>
  <c r="KC414" i="69"/>
  <c r="KB414" i="69"/>
  <c r="KA414" i="69"/>
  <c r="JZ414" i="69"/>
  <c r="KJ413" i="69"/>
  <c r="KI413" i="69"/>
  <c r="KH413" i="69"/>
  <c r="KG413" i="69"/>
  <c r="KF413" i="69"/>
  <c r="KE413" i="69"/>
  <c r="KD413" i="69"/>
  <c r="KC413" i="69"/>
  <c r="KB413" i="69"/>
  <c r="KA413" i="69"/>
  <c r="JZ413" i="69"/>
  <c r="KJ412" i="69"/>
  <c r="KI412" i="69"/>
  <c r="KH412" i="69"/>
  <c r="KG412" i="69"/>
  <c r="KF412" i="69"/>
  <c r="KE412" i="69"/>
  <c r="KD412" i="69"/>
  <c r="KC412" i="69"/>
  <c r="KB412" i="69"/>
  <c r="KA412" i="69"/>
  <c r="JZ412" i="69"/>
  <c r="KJ411" i="69"/>
  <c r="KI411" i="69"/>
  <c r="KH411" i="69"/>
  <c r="KG411" i="69"/>
  <c r="KF411" i="69"/>
  <c r="KE411" i="69"/>
  <c r="KD411" i="69"/>
  <c r="KC411" i="69"/>
  <c r="KB411" i="69"/>
  <c r="KA411" i="69"/>
  <c r="JZ411" i="69"/>
  <c r="KJ410" i="69"/>
  <c r="KI410" i="69"/>
  <c r="KH410" i="69"/>
  <c r="KG410" i="69"/>
  <c r="KF410" i="69"/>
  <c r="KE410" i="69"/>
  <c r="KD410" i="69"/>
  <c r="KC410" i="69"/>
  <c r="KB410" i="69"/>
  <c r="KA410" i="69"/>
  <c r="JZ410" i="69"/>
  <c r="KJ409" i="69"/>
  <c r="KI409" i="69"/>
  <c r="KH409" i="69"/>
  <c r="KG409" i="69"/>
  <c r="KF409" i="69"/>
  <c r="KE409" i="69"/>
  <c r="KD409" i="69"/>
  <c r="KC409" i="69"/>
  <c r="KB409" i="69"/>
  <c r="KA409" i="69"/>
  <c r="JZ409" i="69"/>
  <c r="KJ408" i="69"/>
  <c r="KI408" i="69"/>
  <c r="KH408" i="69"/>
  <c r="KG408" i="69"/>
  <c r="KF408" i="69"/>
  <c r="KE408" i="69"/>
  <c r="KD408" i="69"/>
  <c r="KC408" i="69"/>
  <c r="KB408" i="69"/>
  <c r="KA408" i="69"/>
  <c r="JZ408" i="69"/>
  <c r="KJ407" i="69"/>
  <c r="KI407" i="69"/>
  <c r="KH407" i="69"/>
  <c r="KG407" i="69"/>
  <c r="KF407" i="69"/>
  <c r="KE407" i="69"/>
  <c r="KD407" i="69"/>
  <c r="KC407" i="69"/>
  <c r="KB407" i="69"/>
  <c r="KA407" i="69"/>
  <c r="JZ407" i="69"/>
  <c r="KJ406" i="69"/>
  <c r="KI406" i="69"/>
  <c r="KH406" i="69"/>
  <c r="KG406" i="69"/>
  <c r="KF406" i="69"/>
  <c r="KE406" i="69"/>
  <c r="KD406" i="69"/>
  <c r="KC406" i="69"/>
  <c r="KB406" i="69"/>
  <c r="KA406" i="69"/>
  <c r="JZ406" i="69"/>
  <c r="KJ405" i="69"/>
  <c r="KI405" i="69"/>
  <c r="KH405" i="69"/>
  <c r="KG405" i="69"/>
  <c r="KF405" i="69"/>
  <c r="KE405" i="69"/>
  <c r="KD405" i="69"/>
  <c r="KC405" i="69"/>
  <c r="KB405" i="69"/>
  <c r="KA405" i="69"/>
  <c r="JZ405" i="69"/>
  <c r="KJ404" i="69"/>
  <c r="KI404" i="69"/>
  <c r="KH404" i="69"/>
  <c r="KG404" i="69"/>
  <c r="KF404" i="69"/>
  <c r="KE404" i="69"/>
  <c r="KD404" i="69"/>
  <c r="KC404" i="69"/>
  <c r="KB404" i="69"/>
  <c r="KA404" i="69"/>
  <c r="JZ404" i="69"/>
  <c r="KJ403" i="69"/>
  <c r="KI403" i="69"/>
  <c r="KH403" i="69"/>
  <c r="KG403" i="69"/>
  <c r="KF403" i="69"/>
  <c r="KE403" i="69"/>
  <c r="KD403" i="69"/>
  <c r="KC403" i="69"/>
  <c r="KB403" i="69"/>
  <c r="KA403" i="69"/>
  <c r="JZ403" i="69"/>
  <c r="KJ402" i="69"/>
  <c r="KI402" i="69"/>
  <c r="KH402" i="69"/>
  <c r="KG402" i="69"/>
  <c r="KF402" i="69"/>
  <c r="KE402" i="69"/>
  <c r="KD402" i="69"/>
  <c r="KC402" i="69"/>
  <c r="KB402" i="69"/>
  <c r="KA402" i="69"/>
  <c r="JZ402" i="69"/>
  <c r="KJ401" i="69"/>
  <c r="KI401" i="69"/>
  <c r="KH401" i="69"/>
  <c r="KG401" i="69"/>
  <c r="KF401" i="69"/>
  <c r="KE401" i="69"/>
  <c r="KD401" i="69"/>
  <c r="KC401" i="69"/>
  <c r="KB401" i="69"/>
  <c r="KA401" i="69"/>
  <c r="JZ401" i="69"/>
  <c r="KJ400" i="69"/>
  <c r="KI400" i="69"/>
  <c r="KH400" i="69"/>
  <c r="KG400" i="69"/>
  <c r="KF400" i="69"/>
  <c r="KE400" i="69"/>
  <c r="KD400" i="69"/>
  <c r="KC400" i="69"/>
  <c r="KB400" i="69"/>
  <c r="KA400" i="69"/>
  <c r="JZ400" i="69"/>
  <c r="KJ399" i="69"/>
  <c r="KI399" i="69"/>
  <c r="KH399" i="69"/>
  <c r="KG399" i="69"/>
  <c r="KF399" i="69"/>
  <c r="KE399" i="69"/>
  <c r="KD399" i="69"/>
  <c r="KC399" i="69"/>
  <c r="KB399" i="69"/>
  <c r="KA399" i="69"/>
  <c r="JZ399" i="69"/>
  <c r="KJ398" i="69"/>
  <c r="KI398" i="69"/>
  <c r="KH398" i="69"/>
  <c r="KG398" i="69"/>
  <c r="KF398" i="69"/>
  <c r="KE398" i="69"/>
  <c r="KD398" i="69"/>
  <c r="KC398" i="69"/>
  <c r="KB398" i="69"/>
  <c r="KA398" i="69"/>
  <c r="JZ398" i="69"/>
  <c r="KJ397" i="69"/>
  <c r="KI397" i="69"/>
  <c r="KH397" i="69"/>
  <c r="KG397" i="69"/>
  <c r="KF397" i="69"/>
  <c r="KE397" i="69"/>
  <c r="KD397" i="69"/>
  <c r="KC397" i="69"/>
  <c r="KB397" i="69"/>
  <c r="KA397" i="69"/>
  <c r="JZ397" i="69"/>
  <c r="KJ396" i="69"/>
  <c r="KI396" i="69"/>
  <c r="KH396" i="69"/>
  <c r="KG396" i="69"/>
  <c r="KF396" i="69"/>
  <c r="KE396" i="69"/>
  <c r="KD396" i="69"/>
  <c r="KC396" i="69"/>
  <c r="KB396" i="69"/>
  <c r="KA396" i="69"/>
  <c r="JZ396" i="69"/>
  <c r="KJ395" i="69"/>
  <c r="KI395" i="69"/>
  <c r="KH395" i="69"/>
  <c r="KG395" i="69"/>
  <c r="KF395" i="69"/>
  <c r="KE395" i="69"/>
  <c r="KD395" i="69"/>
  <c r="KC395" i="69"/>
  <c r="KB395" i="69"/>
  <c r="KA395" i="69"/>
  <c r="JZ395" i="69"/>
  <c r="KJ394" i="69"/>
  <c r="KI394" i="69"/>
  <c r="KH394" i="69"/>
  <c r="KG394" i="69"/>
  <c r="KF394" i="69"/>
  <c r="KE394" i="69"/>
  <c r="KD394" i="69"/>
  <c r="KC394" i="69"/>
  <c r="KB394" i="69"/>
  <c r="KA394" i="69"/>
  <c r="JZ394" i="69"/>
  <c r="KJ393" i="69"/>
  <c r="KI393" i="69"/>
  <c r="KH393" i="69"/>
  <c r="KG393" i="69"/>
  <c r="KF393" i="69"/>
  <c r="KE393" i="69"/>
  <c r="KD393" i="69"/>
  <c r="KC393" i="69"/>
  <c r="KB393" i="69"/>
  <c r="KA393" i="69"/>
  <c r="JZ393" i="69"/>
  <c r="KJ392" i="69"/>
  <c r="KI392" i="69"/>
  <c r="KH392" i="69"/>
  <c r="KG392" i="69"/>
  <c r="KF392" i="69"/>
  <c r="KE392" i="69"/>
  <c r="KD392" i="69"/>
  <c r="KC392" i="69"/>
  <c r="KB392" i="69"/>
  <c r="KA392" i="69"/>
  <c r="JZ392" i="69"/>
  <c r="KJ391" i="69"/>
  <c r="KI391" i="69"/>
  <c r="KH391" i="69"/>
  <c r="KG391" i="69"/>
  <c r="KF391" i="69"/>
  <c r="KE391" i="69"/>
  <c r="KD391" i="69"/>
  <c r="KC391" i="69"/>
  <c r="KB391" i="69"/>
  <c r="KA391" i="69"/>
  <c r="JZ391" i="69"/>
  <c r="KJ390" i="69"/>
  <c r="KI390" i="69"/>
  <c r="KH390" i="69"/>
  <c r="KG390" i="69"/>
  <c r="KF390" i="69"/>
  <c r="KE390" i="69"/>
  <c r="KD390" i="69"/>
  <c r="KC390" i="69"/>
  <c r="KB390" i="69"/>
  <c r="KA390" i="69"/>
  <c r="JZ390" i="69"/>
  <c r="KJ389" i="69"/>
  <c r="KI389" i="69"/>
  <c r="KH389" i="69"/>
  <c r="KG389" i="69"/>
  <c r="KF389" i="69"/>
  <c r="KE389" i="69"/>
  <c r="KD389" i="69"/>
  <c r="KC389" i="69"/>
  <c r="KB389" i="69"/>
  <c r="KA389" i="69"/>
  <c r="JZ389" i="69"/>
  <c r="KJ388" i="69"/>
  <c r="KI388" i="69"/>
  <c r="KH388" i="69"/>
  <c r="KG388" i="69"/>
  <c r="KF388" i="69"/>
  <c r="KE388" i="69"/>
  <c r="KD388" i="69"/>
  <c r="KC388" i="69"/>
  <c r="KB388" i="69"/>
  <c r="KA388" i="69"/>
  <c r="JZ388" i="69"/>
  <c r="KJ387" i="69"/>
  <c r="KI387" i="69"/>
  <c r="KH387" i="69"/>
  <c r="KG387" i="69"/>
  <c r="KF387" i="69"/>
  <c r="KE387" i="69"/>
  <c r="KD387" i="69"/>
  <c r="KC387" i="69"/>
  <c r="KB387" i="69"/>
  <c r="KA387" i="69"/>
  <c r="JZ387" i="69"/>
  <c r="KJ386" i="69"/>
  <c r="KI386" i="69"/>
  <c r="KH386" i="69"/>
  <c r="KG386" i="69"/>
  <c r="KF386" i="69"/>
  <c r="KE386" i="69"/>
  <c r="KD386" i="69"/>
  <c r="KC386" i="69"/>
  <c r="KB386" i="69"/>
  <c r="KA386" i="69"/>
  <c r="JZ386" i="69"/>
  <c r="KJ385" i="69"/>
  <c r="KI385" i="69"/>
  <c r="KH385" i="69"/>
  <c r="KG385" i="69"/>
  <c r="KF385" i="69"/>
  <c r="KE385" i="69"/>
  <c r="KD385" i="69"/>
  <c r="KC385" i="69"/>
  <c r="KB385" i="69"/>
  <c r="KA385" i="69"/>
  <c r="JZ385" i="69"/>
  <c r="KJ384" i="69"/>
  <c r="KI384" i="69"/>
  <c r="KH384" i="69"/>
  <c r="KG384" i="69"/>
  <c r="KF384" i="69"/>
  <c r="KE384" i="69"/>
  <c r="KD384" i="69"/>
  <c r="KC384" i="69"/>
  <c r="KB384" i="69"/>
  <c r="KA384" i="69"/>
  <c r="JZ384" i="69"/>
  <c r="KJ383" i="69"/>
  <c r="KI383" i="69"/>
  <c r="KH383" i="69"/>
  <c r="KG383" i="69"/>
  <c r="KF383" i="69"/>
  <c r="KE383" i="69"/>
  <c r="KD383" i="69"/>
  <c r="KC383" i="69"/>
  <c r="KB383" i="69"/>
  <c r="KA383" i="69"/>
  <c r="JZ383" i="69"/>
  <c r="KJ382" i="69"/>
  <c r="KI382" i="69"/>
  <c r="KH382" i="69"/>
  <c r="KG382" i="69"/>
  <c r="KF382" i="69"/>
  <c r="KE382" i="69"/>
  <c r="KD382" i="69"/>
  <c r="KC382" i="69"/>
  <c r="KB382" i="69"/>
  <c r="KA382" i="69"/>
  <c r="JZ382" i="69"/>
  <c r="KJ381" i="69"/>
  <c r="KI381" i="69"/>
  <c r="KH381" i="69"/>
  <c r="KG381" i="69"/>
  <c r="KF381" i="69"/>
  <c r="KE381" i="69"/>
  <c r="KD381" i="69"/>
  <c r="KC381" i="69"/>
  <c r="KB381" i="69"/>
  <c r="KA381" i="69"/>
  <c r="JZ381" i="69"/>
  <c r="KJ380" i="69"/>
  <c r="KI380" i="69"/>
  <c r="KH380" i="69"/>
  <c r="KG380" i="69"/>
  <c r="KF380" i="69"/>
  <c r="KE380" i="69"/>
  <c r="KD380" i="69"/>
  <c r="KC380" i="69"/>
  <c r="KB380" i="69"/>
  <c r="KA380" i="69"/>
  <c r="JZ380" i="69"/>
  <c r="KJ379" i="69"/>
  <c r="KI379" i="69"/>
  <c r="KH379" i="69"/>
  <c r="KG379" i="69"/>
  <c r="KF379" i="69"/>
  <c r="KE379" i="69"/>
  <c r="KD379" i="69"/>
  <c r="KC379" i="69"/>
  <c r="KB379" i="69"/>
  <c r="KA379" i="69"/>
  <c r="JZ379" i="69"/>
  <c r="KJ378" i="69"/>
  <c r="KI378" i="69"/>
  <c r="KH378" i="69"/>
  <c r="KG378" i="69"/>
  <c r="KF378" i="69"/>
  <c r="KE378" i="69"/>
  <c r="KD378" i="69"/>
  <c r="KC378" i="69"/>
  <c r="KB378" i="69"/>
  <c r="KA378" i="69"/>
  <c r="JZ378" i="69"/>
  <c r="KJ377" i="69"/>
  <c r="KI377" i="69"/>
  <c r="KH377" i="69"/>
  <c r="KG377" i="69"/>
  <c r="KF377" i="69"/>
  <c r="KE377" i="69"/>
  <c r="KD377" i="69"/>
  <c r="KC377" i="69"/>
  <c r="KB377" i="69"/>
  <c r="KA377" i="69"/>
  <c r="JZ377" i="69"/>
  <c r="KJ376" i="69"/>
  <c r="KI376" i="69"/>
  <c r="KH376" i="69"/>
  <c r="KG376" i="69"/>
  <c r="KF376" i="69"/>
  <c r="KE376" i="69"/>
  <c r="KD376" i="69"/>
  <c r="KC376" i="69"/>
  <c r="KB376" i="69"/>
  <c r="KA376" i="69"/>
  <c r="JZ376" i="69"/>
  <c r="KJ375" i="69"/>
  <c r="KI375" i="69"/>
  <c r="KH375" i="69"/>
  <c r="KG375" i="69"/>
  <c r="KF375" i="69"/>
  <c r="KE375" i="69"/>
  <c r="KD375" i="69"/>
  <c r="KC375" i="69"/>
  <c r="KB375" i="69"/>
  <c r="KA375" i="69"/>
  <c r="JZ375" i="69"/>
  <c r="KJ374" i="69"/>
  <c r="KI374" i="69"/>
  <c r="KH374" i="69"/>
  <c r="KG374" i="69"/>
  <c r="KF374" i="69"/>
  <c r="KE374" i="69"/>
  <c r="KD374" i="69"/>
  <c r="KC374" i="69"/>
  <c r="KB374" i="69"/>
  <c r="KA374" i="69"/>
  <c r="JZ374" i="69"/>
  <c r="KJ371" i="69"/>
  <c r="KI371" i="69"/>
  <c r="KH371" i="69"/>
  <c r="KG371" i="69"/>
  <c r="KF371" i="69"/>
  <c r="KE371" i="69"/>
  <c r="KD371" i="69"/>
  <c r="KC371" i="69"/>
  <c r="KB371" i="69"/>
  <c r="KA371" i="69"/>
  <c r="JZ371" i="69"/>
  <c r="KJ370" i="69"/>
  <c r="KI370" i="69"/>
  <c r="KH370" i="69"/>
  <c r="KG370" i="69"/>
  <c r="KF370" i="69"/>
  <c r="KE370" i="69"/>
  <c r="KD370" i="69"/>
  <c r="KC370" i="69"/>
  <c r="KB370" i="69"/>
  <c r="KA370" i="69"/>
  <c r="JZ370" i="69"/>
  <c r="KJ369" i="69"/>
  <c r="KI369" i="69"/>
  <c r="KH369" i="69"/>
  <c r="KG369" i="69"/>
  <c r="KF369" i="69"/>
  <c r="KE369" i="69"/>
  <c r="KD369" i="69"/>
  <c r="KC369" i="69"/>
  <c r="KB369" i="69"/>
  <c r="KA369" i="69"/>
  <c r="JZ369" i="69"/>
  <c r="KJ368" i="69"/>
  <c r="KI368" i="69"/>
  <c r="KH368" i="69"/>
  <c r="KG368" i="69"/>
  <c r="KF368" i="69"/>
  <c r="KE368" i="69"/>
  <c r="KD368" i="69"/>
  <c r="KC368" i="69"/>
  <c r="KB368" i="69"/>
  <c r="KA368" i="69"/>
  <c r="JZ368" i="69"/>
  <c r="KJ367" i="69"/>
  <c r="KI367" i="69"/>
  <c r="KH367" i="69"/>
  <c r="KG367" i="69"/>
  <c r="KF367" i="69"/>
  <c r="KE367" i="69"/>
  <c r="KD367" i="69"/>
  <c r="KC367" i="69"/>
  <c r="KB367" i="69"/>
  <c r="KA367" i="69"/>
  <c r="JZ367" i="69"/>
  <c r="KJ366" i="69"/>
  <c r="KI366" i="69"/>
  <c r="KH366" i="69"/>
  <c r="KG366" i="69"/>
  <c r="KF366" i="69"/>
  <c r="KE366" i="69"/>
  <c r="KD366" i="69"/>
  <c r="KC366" i="69"/>
  <c r="KB366" i="69"/>
  <c r="KA366" i="69"/>
  <c r="JZ366" i="69"/>
  <c r="KJ365" i="69"/>
  <c r="KI365" i="69"/>
  <c r="KH365" i="69"/>
  <c r="KG365" i="69"/>
  <c r="KF365" i="69"/>
  <c r="KE365" i="69"/>
  <c r="KD365" i="69"/>
  <c r="KC365" i="69"/>
  <c r="KB365" i="69"/>
  <c r="KA365" i="69"/>
  <c r="JZ365" i="69"/>
  <c r="KJ364" i="69"/>
  <c r="KI364" i="69"/>
  <c r="KH364" i="69"/>
  <c r="KG364" i="69"/>
  <c r="KF364" i="69"/>
  <c r="KE364" i="69"/>
  <c r="KD364" i="69"/>
  <c r="KC364" i="69"/>
  <c r="KB364" i="69"/>
  <c r="KA364" i="69"/>
  <c r="JZ364" i="69"/>
  <c r="KJ363" i="69"/>
  <c r="KI363" i="69"/>
  <c r="KH363" i="69"/>
  <c r="KG363" i="69"/>
  <c r="KF363" i="69"/>
  <c r="KE363" i="69"/>
  <c r="KD363" i="69"/>
  <c r="KC363" i="69"/>
  <c r="KB363" i="69"/>
  <c r="KA363" i="69"/>
  <c r="JZ363" i="69"/>
  <c r="KJ362" i="69"/>
  <c r="KI362" i="69"/>
  <c r="KH362" i="69"/>
  <c r="KG362" i="69"/>
  <c r="KF362" i="69"/>
  <c r="KE362" i="69"/>
  <c r="KD362" i="69"/>
  <c r="KC362" i="69"/>
  <c r="KB362" i="69"/>
  <c r="KA362" i="69"/>
  <c r="JZ362" i="69"/>
  <c r="KJ361" i="69"/>
  <c r="KI361" i="69"/>
  <c r="KH361" i="69"/>
  <c r="KG361" i="69"/>
  <c r="KF361" i="69"/>
  <c r="KE361" i="69"/>
  <c r="KD361" i="69"/>
  <c r="KC361" i="69"/>
  <c r="KB361" i="69"/>
  <c r="KA361" i="69"/>
  <c r="JZ361" i="69"/>
  <c r="KJ359" i="69"/>
  <c r="KI359" i="69"/>
  <c r="KH359" i="69"/>
  <c r="KG359" i="69"/>
  <c r="KF359" i="69"/>
  <c r="KE359" i="69"/>
  <c r="KD359" i="69"/>
  <c r="KC359" i="69"/>
  <c r="KB359" i="69"/>
  <c r="KA359" i="69"/>
  <c r="JZ359" i="69"/>
  <c r="KJ357" i="69"/>
  <c r="KI357" i="69"/>
  <c r="KH357" i="69"/>
  <c r="KG357" i="69"/>
  <c r="KF357" i="69"/>
  <c r="KE357" i="69"/>
  <c r="KD357" i="69"/>
  <c r="KC357" i="69"/>
  <c r="KB357" i="69"/>
  <c r="KA357" i="69"/>
  <c r="JZ357" i="69"/>
  <c r="KJ356" i="69"/>
  <c r="KI356" i="69"/>
  <c r="KH356" i="69"/>
  <c r="KG356" i="69"/>
  <c r="KF356" i="69"/>
  <c r="KE356" i="69"/>
  <c r="KD356" i="69"/>
  <c r="KC356" i="69"/>
  <c r="KB356" i="69"/>
  <c r="KA356" i="69"/>
  <c r="JZ356" i="69"/>
  <c r="KJ355" i="69"/>
  <c r="KI355" i="69"/>
  <c r="KH355" i="69"/>
  <c r="KG355" i="69"/>
  <c r="KF355" i="69"/>
  <c r="KE355" i="69"/>
  <c r="KD355" i="69"/>
  <c r="KC355" i="69"/>
  <c r="KB355" i="69"/>
  <c r="KA355" i="69"/>
  <c r="JZ355" i="69"/>
  <c r="KJ354" i="69"/>
  <c r="KI354" i="69"/>
  <c r="KH354" i="69"/>
  <c r="KG354" i="69"/>
  <c r="KF354" i="69"/>
  <c r="KE354" i="69"/>
  <c r="KD354" i="69"/>
  <c r="KC354" i="69"/>
  <c r="KB354" i="69"/>
  <c r="KA354" i="69"/>
  <c r="JZ354" i="69"/>
  <c r="KJ353" i="69"/>
  <c r="KI353" i="69"/>
  <c r="KH353" i="69"/>
  <c r="KG353" i="69"/>
  <c r="KF353" i="69"/>
  <c r="KE353" i="69"/>
  <c r="KD353" i="69"/>
  <c r="KC353" i="69"/>
  <c r="KB353" i="69"/>
  <c r="KA353" i="69"/>
  <c r="JZ353" i="69"/>
  <c r="KJ352" i="69"/>
  <c r="KI352" i="69"/>
  <c r="KH352" i="69"/>
  <c r="KG352" i="69"/>
  <c r="KF352" i="69"/>
  <c r="KE352" i="69"/>
  <c r="KD352" i="69"/>
  <c r="KC352" i="69"/>
  <c r="KB352" i="69"/>
  <c r="KA352" i="69"/>
  <c r="JZ352" i="69"/>
  <c r="KJ351" i="69"/>
  <c r="KI351" i="69"/>
  <c r="KH351" i="69"/>
  <c r="KG351" i="69"/>
  <c r="KF351" i="69"/>
  <c r="KE351" i="69"/>
  <c r="KD351" i="69"/>
  <c r="KC351" i="69"/>
  <c r="KB351" i="69"/>
  <c r="KA351" i="69"/>
  <c r="JZ351" i="69"/>
  <c r="KJ350" i="69"/>
  <c r="KI350" i="69"/>
  <c r="KH350" i="69"/>
  <c r="KG350" i="69"/>
  <c r="KF350" i="69"/>
  <c r="KE350" i="69"/>
  <c r="KD350" i="69"/>
  <c r="KC350" i="69"/>
  <c r="KB350" i="69"/>
  <c r="KA350" i="69"/>
  <c r="JZ350" i="69"/>
  <c r="KJ349" i="69"/>
  <c r="KI349" i="69"/>
  <c r="KH349" i="69"/>
  <c r="KG349" i="69"/>
  <c r="KF349" i="69"/>
  <c r="KE349" i="69"/>
  <c r="KD349" i="69"/>
  <c r="KC349" i="69"/>
  <c r="KB349" i="69"/>
  <c r="KA349" i="69"/>
  <c r="JZ349" i="69"/>
  <c r="KJ348" i="69"/>
  <c r="KI348" i="69"/>
  <c r="KH348" i="69"/>
  <c r="KG348" i="69"/>
  <c r="KF348" i="69"/>
  <c r="KE348" i="69"/>
  <c r="KD348" i="69"/>
  <c r="KC348" i="69"/>
  <c r="KB348" i="69"/>
  <c r="KA348" i="69"/>
  <c r="JZ348" i="69"/>
  <c r="KJ347" i="69"/>
  <c r="KI347" i="69"/>
  <c r="KH347" i="69"/>
  <c r="KG347" i="69"/>
  <c r="KF347" i="69"/>
  <c r="KE347" i="69"/>
  <c r="KD347" i="69"/>
  <c r="KC347" i="69"/>
  <c r="KB347" i="69"/>
  <c r="KA347" i="69"/>
  <c r="JZ347" i="69"/>
  <c r="KJ346" i="69"/>
  <c r="KI346" i="69"/>
  <c r="KH346" i="69"/>
  <c r="KG346" i="69"/>
  <c r="KF346" i="69"/>
  <c r="KE346" i="69"/>
  <c r="KD346" i="69"/>
  <c r="KC346" i="69"/>
  <c r="KB346" i="69"/>
  <c r="KA346" i="69"/>
  <c r="JZ346" i="69"/>
  <c r="KJ345" i="69"/>
  <c r="KI345" i="69"/>
  <c r="KH345" i="69"/>
  <c r="KG345" i="69"/>
  <c r="KF345" i="69"/>
  <c r="KE345" i="69"/>
  <c r="KD345" i="69"/>
  <c r="KC345" i="69"/>
  <c r="KB345" i="69"/>
  <c r="KA345" i="69"/>
  <c r="JZ345" i="69"/>
  <c r="KJ344" i="69"/>
  <c r="KI344" i="69"/>
  <c r="KH344" i="69"/>
  <c r="KG344" i="69"/>
  <c r="KF344" i="69"/>
  <c r="KE344" i="69"/>
  <c r="KD344" i="69"/>
  <c r="KC344" i="69"/>
  <c r="KB344" i="69"/>
  <c r="KA344" i="69"/>
  <c r="JZ344" i="69"/>
  <c r="KJ343" i="69"/>
  <c r="KI343" i="69"/>
  <c r="KH343" i="69"/>
  <c r="KG343" i="69"/>
  <c r="KF343" i="69"/>
  <c r="KE343" i="69"/>
  <c r="KD343" i="69"/>
  <c r="KC343" i="69"/>
  <c r="KB343" i="69"/>
  <c r="KA343" i="69"/>
  <c r="JZ343" i="69"/>
  <c r="KJ342" i="69"/>
  <c r="KI342" i="69"/>
  <c r="KH342" i="69"/>
  <c r="KG342" i="69"/>
  <c r="KF342" i="69"/>
  <c r="KE342" i="69"/>
  <c r="KD342" i="69"/>
  <c r="KC342" i="69"/>
  <c r="KB342" i="69"/>
  <c r="KA342" i="69"/>
  <c r="JZ342" i="69"/>
  <c r="KJ341" i="69"/>
  <c r="KI341" i="69"/>
  <c r="KH341" i="69"/>
  <c r="KG341" i="69"/>
  <c r="KF341" i="69"/>
  <c r="KE341" i="69"/>
  <c r="KD341" i="69"/>
  <c r="KC341" i="69"/>
  <c r="KB341" i="69"/>
  <c r="KA341" i="69"/>
  <c r="JZ341" i="69"/>
  <c r="KJ340" i="69"/>
  <c r="KI340" i="69"/>
  <c r="KH340" i="69"/>
  <c r="KG340" i="69"/>
  <c r="KF340" i="69"/>
  <c r="KE340" i="69"/>
  <c r="KD340" i="69"/>
  <c r="KC340" i="69"/>
  <c r="KB340" i="69"/>
  <c r="KA340" i="69"/>
  <c r="JZ340" i="69"/>
  <c r="KJ339" i="69"/>
  <c r="KI339" i="69"/>
  <c r="KH339" i="69"/>
  <c r="KG339" i="69"/>
  <c r="KF339" i="69"/>
  <c r="KE339" i="69"/>
  <c r="KD339" i="69"/>
  <c r="KC339" i="69"/>
  <c r="KB339" i="69"/>
  <c r="KA339" i="69"/>
  <c r="JZ339" i="69"/>
  <c r="KJ338" i="69"/>
  <c r="KI338" i="69"/>
  <c r="KH338" i="69"/>
  <c r="KG338" i="69"/>
  <c r="KF338" i="69"/>
  <c r="KE338" i="69"/>
  <c r="KD338" i="69"/>
  <c r="KC338" i="69"/>
  <c r="KB338" i="69"/>
  <c r="KA338" i="69"/>
  <c r="JZ338" i="69"/>
  <c r="KJ337" i="69"/>
  <c r="KI337" i="69"/>
  <c r="KH337" i="69"/>
  <c r="KG337" i="69"/>
  <c r="KF337" i="69"/>
  <c r="KE337" i="69"/>
  <c r="KD337" i="69"/>
  <c r="KC337" i="69"/>
  <c r="KB337" i="69"/>
  <c r="KA337" i="69"/>
  <c r="JZ337" i="69"/>
  <c r="KJ336" i="69"/>
  <c r="KI336" i="69"/>
  <c r="KH336" i="69"/>
  <c r="KG336" i="69"/>
  <c r="KF336" i="69"/>
  <c r="KE336" i="69"/>
  <c r="KD336" i="69"/>
  <c r="KC336" i="69"/>
  <c r="KB336" i="69"/>
  <c r="KA336" i="69"/>
  <c r="JZ336" i="69"/>
  <c r="KJ335" i="69"/>
  <c r="KI335" i="69"/>
  <c r="KH335" i="69"/>
  <c r="KG335" i="69"/>
  <c r="KF335" i="69"/>
  <c r="KE335" i="69"/>
  <c r="KD335" i="69"/>
  <c r="KC335" i="69"/>
  <c r="KB335" i="69"/>
  <c r="KA335" i="69"/>
  <c r="JZ335" i="69"/>
  <c r="KJ334" i="69"/>
  <c r="KI334" i="69"/>
  <c r="KH334" i="69"/>
  <c r="KG334" i="69"/>
  <c r="KF334" i="69"/>
  <c r="KE334" i="69"/>
  <c r="KD334" i="69"/>
  <c r="KC334" i="69"/>
  <c r="KB334" i="69"/>
  <c r="KA334" i="69"/>
  <c r="JZ334" i="69"/>
  <c r="KJ333" i="69"/>
  <c r="KI333" i="69"/>
  <c r="KH333" i="69"/>
  <c r="KG333" i="69"/>
  <c r="KF333" i="69"/>
  <c r="KE333" i="69"/>
  <c r="KD333" i="69"/>
  <c r="KC333" i="69"/>
  <c r="KB333" i="69"/>
  <c r="KA333" i="69"/>
  <c r="JZ333" i="69"/>
  <c r="KJ332" i="69"/>
  <c r="KI332" i="69"/>
  <c r="KH332" i="69"/>
  <c r="KG332" i="69"/>
  <c r="KF332" i="69"/>
  <c r="KE332" i="69"/>
  <c r="KD332" i="69"/>
  <c r="KC332" i="69"/>
  <c r="KB332" i="69"/>
  <c r="KA332" i="69"/>
  <c r="JZ332" i="69"/>
  <c r="KJ331" i="69"/>
  <c r="KI331" i="69"/>
  <c r="KH331" i="69"/>
  <c r="KG331" i="69"/>
  <c r="KF331" i="69"/>
  <c r="KE331" i="69"/>
  <c r="KD331" i="69"/>
  <c r="KC331" i="69"/>
  <c r="KB331" i="69"/>
  <c r="KA331" i="69"/>
  <c r="JZ331" i="69"/>
  <c r="KJ330" i="69"/>
  <c r="KI330" i="69"/>
  <c r="KH330" i="69"/>
  <c r="KG330" i="69"/>
  <c r="KF330" i="69"/>
  <c r="KE330" i="69"/>
  <c r="KD330" i="69"/>
  <c r="KC330" i="69"/>
  <c r="KB330" i="69"/>
  <c r="KA330" i="69"/>
  <c r="JZ330" i="69"/>
  <c r="KJ329" i="69"/>
  <c r="KI329" i="69"/>
  <c r="KH329" i="69"/>
  <c r="KG329" i="69"/>
  <c r="KF329" i="69"/>
  <c r="KE329" i="69"/>
  <c r="KD329" i="69"/>
  <c r="KC329" i="69"/>
  <c r="KB329" i="69"/>
  <c r="KA329" i="69"/>
  <c r="JZ329" i="69"/>
  <c r="KJ328" i="69"/>
  <c r="KI328" i="69"/>
  <c r="KH328" i="69"/>
  <c r="KG328" i="69"/>
  <c r="KF328" i="69"/>
  <c r="KE328" i="69"/>
  <c r="KD328" i="69"/>
  <c r="KC328" i="69"/>
  <c r="KB328" i="69"/>
  <c r="KA328" i="69"/>
  <c r="JZ328" i="69"/>
  <c r="KJ327" i="69"/>
  <c r="KI327" i="69"/>
  <c r="KH327" i="69"/>
  <c r="KG327" i="69"/>
  <c r="KF327" i="69"/>
  <c r="KE327" i="69"/>
  <c r="KD327" i="69"/>
  <c r="KC327" i="69"/>
  <c r="KB327" i="69"/>
  <c r="KA327" i="69"/>
  <c r="JZ327" i="69"/>
  <c r="KJ326" i="69"/>
  <c r="KI326" i="69"/>
  <c r="KH326" i="69"/>
  <c r="KG326" i="69"/>
  <c r="KF326" i="69"/>
  <c r="KE326" i="69"/>
  <c r="KD326" i="69"/>
  <c r="KC326" i="69"/>
  <c r="KB326" i="69"/>
  <c r="KA326" i="69"/>
  <c r="JZ326" i="69"/>
  <c r="KJ325" i="69"/>
  <c r="KI325" i="69"/>
  <c r="KH325" i="69"/>
  <c r="KG325" i="69"/>
  <c r="KF325" i="69"/>
  <c r="KE325" i="69"/>
  <c r="KD325" i="69"/>
  <c r="KC325" i="69"/>
  <c r="KB325" i="69"/>
  <c r="KA325" i="69"/>
  <c r="JZ325" i="69"/>
  <c r="KJ324" i="69"/>
  <c r="KI324" i="69"/>
  <c r="KG324" i="69"/>
  <c r="KF324" i="69"/>
  <c r="KE324" i="69"/>
  <c r="KD324" i="69"/>
  <c r="KC324" i="69"/>
  <c r="KB324" i="69"/>
  <c r="KA324" i="69"/>
  <c r="JZ324" i="69"/>
  <c r="KJ323" i="69"/>
  <c r="KI323" i="69"/>
  <c r="KH323" i="69"/>
  <c r="KG323" i="69"/>
  <c r="KF323" i="69"/>
  <c r="KE323" i="69"/>
  <c r="KD323" i="69"/>
  <c r="KC323" i="69"/>
  <c r="KB323" i="69"/>
  <c r="KA323" i="69"/>
  <c r="JZ323" i="69"/>
  <c r="KJ322" i="69"/>
  <c r="KI322" i="69"/>
  <c r="KH322" i="69"/>
  <c r="KG322" i="69"/>
  <c r="KF322" i="69"/>
  <c r="KE322" i="69"/>
  <c r="KD322" i="69"/>
  <c r="KC322" i="69"/>
  <c r="KB322" i="69"/>
  <c r="KA322" i="69"/>
  <c r="JZ322" i="69"/>
  <c r="KJ321" i="69"/>
  <c r="KI321" i="69"/>
  <c r="KH321" i="69"/>
  <c r="KG321" i="69"/>
  <c r="KF321" i="69"/>
  <c r="KE321" i="69"/>
  <c r="KD321" i="69"/>
  <c r="KC321" i="69"/>
  <c r="KB321" i="69"/>
  <c r="KA321" i="69"/>
  <c r="JZ321" i="69"/>
  <c r="KJ318" i="69"/>
  <c r="KI318" i="69"/>
  <c r="KH318" i="69"/>
  <c r="KG318" i="69"/>
  <c r="KF318" i="69"/>
  <c r="KE318" i="69"/>
  <c r="KD318" i="69"/>
  <c r="KC318" i="69"/>
  <c r="KB318" i="69"/>
  <c r="KA318" i="69"/>
  <c r="JZ318" i="69"/>
  <c r="KJ317" i="69"/>
  <c r="KI317" i="69"/>
  <c r="KH317" i="69"/>
  <c r="KG317" i="69"/>
  <c r="KF317" i="69"/>
  <c r="KE317" i="69"/>
  <c r="KD317" i="69"/>
  <c r="KC317" i="69"/>
  <c r="KB317" i="69"/>
  <c r="KA317" i="69"/>
  <c r="JZ317" i="69"/>
  <c r="KJ316" i="69"/>
  <c r="KH316" i="69"/>
  <c r="KG316" i="69"/>
  <c r="KF316" i="69"/>
  <c r="KE316" i="69"/>
  <c r="KD316" i="69"/>
  <c r="KC316" i="69"/>
  <c r="KB316" i="69"/>
  <c r="KA316" i="69"/>
  <c r="JZ316" i="69"/>
  <c r="KJ315" i="69"/>
  <c r="KI315" i="69"/>
  <c r="KH315" i="69"/>
  <c r="KG315" i="69"/>
  <c r="KF315" i="69"/>
  <c r="KE315" i="69"/>
  <c r="KD315" i="69"/>
  <c r="KC315" i="69"/>
  <c r="KB315" i="69"/>
  <c r="KA315" i="69"/>
  <c r="JZ315" i="69"/>
  <c r="KJ314" i="69"/>
  <c r="KI314" i="69"/>
  <c r="KH314" i="69"/>
  <c r="KG314" i="69"/>
  <c r="KF314" i="69"/>
  <c r="KE314" i="69"/>
  <c r="KD314" i="69"/>
  <c r="KC314" i="69"/>
  <c r="KB314" i="69"/>
  <c r="KA314" i="69"/>
  <c r="JZ314" i="69"/>
  <c r="KJ313" i="69"/>
  <c r="KI313" i="69"/>
  <c r="KH313" i="69"/>
  <c r="KG313" i="69"/>
  <c r="KF313" i="69"/>
  <c r="KE313" i="69"/>
  <c r="KD313" i="69"/>
  <c r="KC313" i="69"/>
  <c r="KB313" i="69"/>
  <c r="KA313" i="69"/>
  <c r="JZ313" i="69"/>
  <c r="KJ312" i="69"/>
  <c r="KI312" i="69"/>
  <c r="KH312" i="69"/>
  <c r="KG312" i="69"/>
  <c r="KF312" i="69"/>
  <c r="KE312" i="69"/>
  <c r="KD312" i="69"/>
  <c r="KC312" i="69"/>
  <c r="KB312" i="69"/>
  <c r="KA312" i="69"/>
  <c r="JZ312" i="69"/>
  <c r="KJ311" i="69"/>
  <c r="KI311" i="69"/>
  <c r="KH311" i="69"/>
  <c r="KG311" i="69"/>
  <c r="KF311" i="69"/>
  <c r="KE311" i="69"/>
  <c r="KD311" i="69"/>
  <c r="KC311" i="69"/>
  <c r="KB311" i="69"/>
  <c r="KA311" i="69"/>
  <c r="JZ311" i="69"/>
  <c r="KJ310" i="69"/>
  <c r="KI310" i="69"/>
  <c r="KH310" i="69"/>
  <c r="KG310" i="69"/>
  <c r="KF310" i="69"/>
  <c r="KE310" i="69"/>
  <c r="KD310" i="69"/>
  <c r="KC310" i="69"/>
  <c r="KB310" i="69"/>
  <c r="KA310" i="69"/>
  <c r="JZ310" i="69"/>
  <c r="KJ309" i="69"/>
  <c r="KI309" i="69"/>
  <c r="KH309" i="69"/>
  <c r="KG309" i="69"/>
  <c r="KF309" i="69"/>
  <c r="KE309" i="69"/>
  <c r="KD309" i="69"/>
  <c r="KC309" i="69"/>
  <c r="KB309" i="69"/>
  <c r="KA309" i="69"/>
  <c r="JZ309" i="69"/>
  <c r="KJ308" i="69"/>
  <c r="KI308" i="69"/>
  <c r="KH308" i="69"/>
  <c r="KG308" i="69"/>
  <c r="KF308" i="69"/>
  <c r="KE308" i="69"/>
  <c r="KD308" i="69"/>
  <c r="KC308" i="69"/>
  <c r="KB308" i="69"/>
  <c r="KA308" i="69"/>
  <c r="JZ308" i="69"/>
  <c r="KJ307" i="69"/>
  <c r="KI307" i="69"/>
  <c r="KH307" i="69"/>
  <c r="KG307" i="69"/>
  <c r="KF307" i="69"/>
  <c r="KE307" i="69"/>
  <c r="KD307" i="69"/>
  <c r="KC307" i="69"/>
  <c r="KB307" i="69"/>
  <c r="KA307" i="69"/>
  <c r="JZ307" i="69"/>
  <c r="KJ306" i="69"/>
  <c r="KI306" i="69"/>
  <c r="KH306" i="69"/>
  <c r="KG306" i="69"/>
  <c r="KF306" i="69"/>
  <c r="KE306" i="69"/>
  <c r="KD306" i="69"/>
  <c r="KC306" i="69"/>
  <c r="KB306" i="69"/>
  <c r="KA306" i="69"/>
  <c r="JZ306" i="69"/>
  <c r="KJ305" i="69"/>
  <c r="KI305" i="69"/>
  <c r="KH305" i="69"/>
  <c r="KG305" i="69"/>
  <c r="KF305" i="69"/>
  <c r="KE305" i="69"/>
  <c r="KD305" i="69"/>
  <c r="KC305" i="69"/>
  <c r="KB305" i="69"/>
  <c r="KA305" i="69"/>
  <c r="JZ305" i="69"/>
  <c r="KJ304" i="69"/>
  <c r="KI304" i="69"/>
  <c r="KH304" i="69"/>
  <c r="KG304" i="69"/>
  <c r="KF304" i="69"/>
  <c r="KE304" i="69"/>
  <c r="KD304" i="69"/>
  <c r="KC304" i="69"/>
  <c r="KB304" i="69"/>
  <c r="KA304" i="69"/>
  <c r="JZ304" i="69"/>
  <c r="KJ303" i="69"/>
  <c r="KI303" i="69"/>
  <c r="KH303" i="69"/>
  <c r="KG303" i="69"/>
  <c r="KF303" i="69"/>
  <c r="KE303" i="69"/>
  <c r="KD303" i="69"/>
  <c r="KC303" i="69"/>
  <c r="KB303" i="69"/>
  <c r="KA303" i="69"/>
  <c r="JZ303" i="69"/>
  <c r="KJ302" i="69"/>
  <c r="KI302" i="69"/>
  <c r="KH302" i="69"/>
  <c r="KG302" i="69"/>
  <c r="KF302" i="69"/>
  <c r="KE302" i="69"/>
  <c r="KD302" i="69"/>
  <c r="KC302" i="69"/>
  <c r="KB302" i="69"/>
  <c r="KA302" i="69"/>
  <c r="JZ302" i="69"/>
  <c r="KJ301" i="69"/>
  <c r="KI301" i="69"/>
  <c r="KH301" i="69"/>
  <c r="KG301" i="69"/>
  <c r="KF301" i="69"/>
  <c r="KE301" i="69"/>
  <c r="KD301" i="69"/>
  <c r="KC301" i="69"/>
  <c r="KB301" i="69"/>
  <c r="KA301" i="69"/>
  <c r="JZ301" i="69"/>
  <c r="KJ300" i="69"/>
  <c r="KI300" i="69"/>
  <c r="KH300" i="69"/>
  <c r="KG300" i="69"/>
  <c r="KF300" i="69"/>
  <c r="KE300" i="69"/>
  <c r="KD300" i="69"/>
  <c r="KC300" i="69"/>
  <c r="KB300" i="69"/>
  <c r="KA300" i="69"/>
  <c r="JZ300" i="69"/>
  <c r="KJ299" i="69"/>
  <c r="KI299" i="69"/>
  <c r="KH299" i="69"/>
  <c r="KG299" i="69"/>
  <c r="KF299" i="69"/>
  <c r="KE299" i="69"/>
  <c r="KD299" i="69"/>
  <c r="KC299" i="69"/>
  <c r="KB299" i="69"/>
  <c r="KA299" i="69"/>
  <c r="JZ299" i="69"/>
  <c r="KJ298" i="69"/>
  <c r="KI298" i="69"/>
  <c r="KH298" i="69"/>
  <c r="KG298" i="69"/>
  <c r="KF298" i="69"/>
  <c r="KE298" i="69"/>
  <c r="KD298" i="69"/>
  <c r="KC298" i="69"/>
  <c r="KB298" i="69"/>
  <c r="KA298" i="69"/>
  <c r="JZ298" i="69"/>
  <c r="KJ297" i="69"/>
  <c r="KI297" i="69"/>
  <c r="KH297" i="69"/>
  <c r="KG297" i="69"/>
  <c r="KF297" i="69"/>
  <c r="KE297" i="69"/>
  <c r="KD297" i="69"/>
  <c r="KC297" i="69"/>
  <c r="KB297" i="69"/>
  <c r="KA297" i="69"/>
  <c r="JZ297" i="69"/>
  <c r="KJ296" i="69"/>
  <c r="KI296" i="69"/>
  <c r="KH296" i="69"/>
  <c r="KG296" i="69"/>
  <c r="KF296" i="69"/>
  <c r="KE296" i="69"/>
  <c r="KD296" i="69"/>
  <c r="KC296" i="69"/>
  <c r="KB296" i="69"/>
  <c r="KA296" i="69"/>
  <c r="JZ296" i="69"/>
  <c r="KJ295" i="69"/>
  <c r="KI295" i="69"/>
  <c r="KH295" i="69"/>
  <c r="KG295" i="69"/>
  <c r="KF295" i="69"/>
  <c r="KE295" i="69"/>
  <c r="KD295" i="69"/>
  <c r="KC295" i="69"/>
  <c r="KB295" i="69"/>
  <c r="KA295" i="69"/>
  <c r="JZ295" i="69"/>
  <c r="KJ294" i="69"/>
  <c r="KI294" i="69"/>
  <c r="KH294" i="69"/>
  <c r="KG294" i="69"/>
  <c r="KF294" i="69"/>
  <c r="KE294" i="69"/>
  <c r="KD294" i="69"/>
  <c r="KC294" i="69"/>
  <c r="KB294" i="69"/>
  <c r="KA294" i="69"/>
  <c r="JZ294" i="69"/>
  <c r="KJ293" i="69"/>
  <c r="KI293" i="69"/>
  <c r="KH293" i="69"/>
  <c r="KG293" i="69"/>
  <c r="KF293" i="69"/>
  <c r="KE293" i="69"/>
  <c r="KD293" i="69"/>
  <c r="KC293" i="69"/>
  <c r="KB293" i="69"/>
  <c r="KA293" i="69"/>
  <c r="JZ293" i="69"/>
  <c r="KJ292" i="69"/>
  <c r="KI292" i="69"/>
  <c r="KH292" i="69"/>
  <c r="KG292" i="69"/>
  <c r="KF292" i="69"/>
  <c r="KE292" i="69"/>
  <c r="KD292" i="69"/>
  <c r="KC292" i="69"/>
  <c r="KB292" i="69"/>
  <c r="KA292" i="69"/>
  <c r="JZ292" i="69"/>
  <c r="KJ291" i="69"/>
  <c r="KI291" i="69"/>
  <c r="KH291" i="69"/>
  <c r="KG291" i="69"/>
  <c r="KF291" i="69"/>
  <c r="KE291" i="69"/>
  <c r="KD291" i="69"/>
  <c r="KC291" i="69"/>
  <c r="KB291" i="69"/>
  <c r="KA291" i="69"/>
  <c r="JZ291" i="69"/>
  <c r="KJ290" i="69"/>
  <c r="KI290" i="69"/>
  <c r="KH290" i="69"/>
  <c r="KG290" i="69"/>
  <c r="KF290" i="69"/>
  <c r="KE290" i="69"/>
  <c r="KD290" i="69"/>
  <c r="KC290" i="69"/>
  <c r="KB290" i="69"/>
  <c r="KA290" i="69"/>
  <c r="JZ290" i="69"/>
  <c r="KJ289" i="69"/>
  <c r="KI289" i="69"/>
  <c r="KH289" i="69"/>
  <c r="KG289" i="69"/>
  <c r="KF289" i="69"/>
  <c r="KE289" i="69"/>
  <c r="KD289" i="69"/>
  <c r="KC289" i="69"/>
  <c r="KB289" i="69"/>
  <c r="KA289" i="69"/>
  <c r="JZ289" i="69"/>
  <c r="KJ288" i="69"/>
  <c r="KI288" i="69"/>
  <c r="KH288" i="69"/>
  <c r="KG288" i="69"/>
  <c r="KF288" i="69"/>
  <c r="KE288" i="69"/>
  <c r="KD288" i="69"/>
  <c r="KC288" i="69"/>
  <c r="KB288" i="69"/>
  <c r="KA288" i="69"/>
  <c r="JZ288" i="69"/>
  <c r="KJ287" i="69"/>
  <c r="KI287" i="69"/>
  <c r="KH287" i="69"/>
  <c r="KG287" i="69"/>
  <c r="KF287" i="69"/>
  <c r="KE287" i="69"/>
  <c r="KD287" i="69"/>
  <c r="KC287" i="69"/>
  <c r="KB287" i="69"/>
  <c r="KA287" i="69"/>
  <c r="JZ287" i="69"/>
  <c r="KJ286" i="69"/>
  <c r="KI286" i="69"/>
  <c r="KH286" i="69"/>
  <c r="KG286" i="69"/>
  <c r="KF286" i="69"/>
  <c r="KE286" i="69"/>
  <c r="KD286" i="69"/>
  <c r="KC286" i="69"/>
  <c r="KB286" i="69"/>
  <c r="KA286" i="69"/>
  <c r="JZ286" i="69"/>
  <c r="KJ285" i="69"/>
  <c r="KI285" i="69"/>
  <c r="KH285" i="69"/>
  <c r="KG285" i="69"/>
  <c r="KF285" i="69"/>
  <c r="KE285" i="69"/>
  <c r="KD285" i="69"/>
  <c r="KC285" i="69"/>
  <c r="KB285" i="69"/>
  <c r="KA285" i="69"/>
  <c r="JZ285" i="69"/>
  <c r="KJ284" i="69"/>
  <c r="KI284" i="69"/>
  <c r="KH284" i="69"/>
  <c r="KG284" i="69"/>
  <c r="KF284" i="69"/>
  <c r="KE284" i="69"/>
  <c r="KD284" i="69"/>
  <c r="KC284" i="69"/>
  <c r="KB284" i="69"/>
  <c r="KA284" i="69"/>
  <c r="JZ284" i="69"/>
  <c r="KJ283" i="69"/>
  <c r="KI283" i="69"/>
  <c r="KH283" i="69"/>
  <c r="KG283" i="69"/>
  <c r="KF283" i="69"/>
  <c r="KE283" i="69"/>
  <c r="KD283" i="69"/>
  <c r="KC283" i="69"/>
  <c r="KB283" i="69"/>
  <c r="KA283" i="69"/>
  <c r="JZ283" i="69"/>
  <c r="KJ282" i="69"/>
  <c r="KI282" i="69"/>
  <c r="KH282" i="69"/>
  <c r="KG282" i="69"/>
  <c r="KF282" i="69"/>
  <c r="KE282" i="69"/>
  <c r="KD282" i="69"/>
  <c r="KC282" i="69"/>
  <c r="KB282" i="69"/>
  <c r="KA282" i="69"/>
  <c r="JZ282" i="69"/>
  <c r="KJ281" i="69"/>
  <c r="KI281" i="69"/>
  <c r="KH281" i="69"/>
  <c r="KG281" i="69"/>
  <c r="KF281" i="69"/>
  <c r="KE281" i="69"/>
  <c r="KD281" i="69"/>
  <c r="KC281" i="69"/>
  <c r="KB281" i="69"/>
  <c r="KA281" i="69"/>
  <c r="JZ281" i="69"/>
  <c r="KJ280" i="69"/>
  <c r="KI280" i="69"/>
  <c r="KH280" i="69"/>
  <c r="KG280" i="69"/>
  <c r="KF280" i="69"/>
  <c r="KE280" i="69"/>
  <c r="KD280" i="69"/>
  <c r="KC280" i="69"/>
  <c r="KB280" i="69"/>
  <c r="KA280" i="69"/>
  <c r="JZ280" i="69"/>
  <c r="KJ279" i="69"/>
  <c r="KI279" i="69"/>
  <c r="KH279" i="69"/>
  <c r="KG279" i="69"/>
  <c r="KF279" i="69"/>
  <c r="KE279" i="69"/>
  <c r="KD279" i="69"/>
  <c r="KC279" i="69"/>
  <c r="KB279" i="69"/>
  <c r="KA279" i="69"/>
  <c r="JZ279" i="69"/>
  <c r="KJ278" i="69"/>
  <c r="KI278" i="69"/>
  <c r="KH278" i="69"/>
  <c r="KG278" i="69"/>
  <c r="KF278" i="69"/>
  <c r="KE278" i="69"/>
  <c r="KD278" i="69"/>
  <c r="KC278" i="69"/>
  <c r="KB278" i="69"/>
  <c r="KA278" i="69"/>
  <c r="JZ278" i="69"/>
  <c r="KJ274" i="69"/>
  <c r="KI274" i="69"/>
  <c r="KH274" i="69"/>
  <c r="KG274" i="69"/>
  <c r="KF274" i="69"/>
  <c r="KE274" i="69"/>
  <c r="KD274" i="69"/>
  <c r="KC274" i="69"/>
  <c r="KB274" i="69"/>
  <c r="KA274" i="69"/>
  <c r="JZ274" i="69"/>
  <c r="KJ273" i="69"/>
  <c r="KI273" i="69"/>
  <c r="KH273" i="69"/>
  <c r="KG273" i="69"/>
  <c r="KF273" i="69"/>
  <c r="KE273" i="69"/>
  <c r="KD273" i="69"/>
  <c r="KC273" i="69"/>
  <c r="KB273" i="69"/>
  <c r="KA273" i="69"/>
  <c r="JZ273" i="69"/>
  <c r="KJ272" i="69"/>
  <c r="KI272" i="69"/>
  <c r="KH272" i="69"/>
  <c r="KG272" i="69"/>
  <c r="KF272" i="69"/>
  <c r="KE272" i="69"/>
  <c r="KD272" i="69"/>
  <c r="KC272" i="69"/>
  <c r="KA272" i="69"/>
  <c r="JZ272" i="69"/>
  <c r="KJ271" i="69"/>
  <c r="KI271" i="69"/>
  <c r="KH271" i="69"/>
  <c r="KG271" i="69"/>
  <c r="KF271" i="69"/>
  <c r="KE271" i="69"/>
  <c r="KD271" i="69"/>
  <c r="KC271" i="69"/>
  <c r="KB271" i="69"/>
  <c r="KA271" i="69"/>
  <c r="JZ271" i="69"/>
  <c r="KJ270" i="69"/>
  <c r="KI270" i="69"/>
  <c r="KH270" i="69"/>
  <c r="KG270" i="69"/>
  <c r="KF270" i="69"/>
  <c r="KE270" i="69"/>
  <c r="KD270" i="69"/>
  <c r="KC270" i="69"/>
  <c r="KB270" i="69"/>
  <c r="KA270" i="69"/>
  <c r="JZ270" i="69"/>
  <c r="KJ269" i="69"/>
  <c r="KI269" i="69"/>
  <c r="KH269" i="69"/>
  <c r="KG269" i="69"/>
  <c r="KF269" i="69"/>
  <c r="KE269" i="69"/>
  <c r="KD269" i="69"/>
  <c r="KC269" i="69"/>
  <c r="KB269" i="69"/>
  <c r="KA269" i="69"/>
  <c r="JZ269" i="69"/>
  <c r="KJ268" i="69"/>
  <c r="KI268" i="69"/>
  <c r="KH268" i="69"/>
  <c r="KG268" i="69"/>
  <c r="KF268" i="69"/>
  <c r="KE268" i="69"/>
  <c r="KD268" i="69"/>
  <c r="KC268" i="69"/>
  <c r="KB268" i="69"/>
  <c r="KA268" i="69"/>
  <c r="JZ268" i="69"/>
  <c r="KJ267" i="69"/>
  <c r="KI267" i="69"/>
  <c r="KH267" i="69"/>
  <c r="KG267" i="69"/>
  <c r="KF267" i="69"/>
  <c r="KE267" i="69"/>
  <c r="KD267" i="69"/>
  <c r="KC267" i="69"/>
  <c r="KB267" i="69"/>
  <c r="KA267" i="69"/>
  <c r="JZ267" i="69"/>
  <c r="KJ265" i="69"/>
  <c r="KI265" i="69"/>
  <c r="KH265" i="69"/>
  <c r="KG265" i="69"/>
  <c r="KF265" i="69"/>
  <c r="KE265" i="69"/>
  <c r="KD265" i="69"/>
  <c r="KC265" i="69"/>
  <c r="KB265" i="69"/>
  <c r="KA265" i="69"/>
  <c r="JZ265" i="69"/>
  <c r="KJ264" i="69"/>
  <c r="KI264" i="69"/>
  <c r="KH264" i="69"/>
  <c r="KG264" i="69"/>
  <c r="KF264" i="69"/>
  <c r="KE264" i="69"/>
  <c r="KD264" i="69"/>
  <c r="KC264" i="69"/>
  <c r="KB264" i="69"/>
  <c r="KA264" i="69"/>
  <c r="JZ264" i="69"/>
  <c r="KJ263" i="69"/>
  <c r="KI263" i="69"/>
  <c r="KH263" i="69"/>
  <c r="KG263" i="69"/>
  <c r="KF263" i="69"/>
  <c r="KE263" i="69"/>
  <c r="KD263" i="69"/>
  <c r="KC263" i="69"/>
  <c r="KB263" i="69"/>
  <c r="KA263" i="69"/>
  <c r="JZ263" i="69"/>
  <c r="KJ262" i="69"/>
  <c r="KI262" i="69"/>
  <c r="KH262" i="69"/>
  <c r="KG262" i="69"/>
  <c r="KF262" i="69"/>
  <c r="KE262" i="69"/>
  <c r="KD262" i="69"/>
  <c r="KC262" i="69"/>
  <c r="KB262" i="69"/>
  <c r="KA262" i="69"/>
  <c r="JZ262" i="69"/>
  <c r="KJ261" i="69"/>
  <c r="KI261" i="69"/>
  <c r="KH261" i="69"/>
  <c r="KG261" i="69"/>
  <c r="KF261" i="69"/>
  <c r="KE261" i="69"/>
  <c r="KD261" i="69"/>
  <c r="KC261" i="69"/>
  <c r="KB261" i="69"/>
  <c r="KA261" i="69"/>
  <c r="JZ261" i="69"/>
  <c r="KJ260" i="69"/>
  <c r="KI260" i="69"/>
  <c r="KH260" i="69"/>
  <c r="KG260" i="69"/>
  <c r="KF260" i="69"/>
  <c r="KE260" i="69"/>
  <c r="KD260" i="69"/>
  <c r="KC260" i="69"/>
  <c r="KB260" i="69"/>
  <c r="KA260" i="69"/>
  <c r="JZ260" i="69"/>
  <c r="KJ259" i="69"/>
  <c r="KI259" i="69"/>
  <c r="KH259" i="69"/>
  <c r="KG259" i="69"/>
  <c r="KF259" i="69"/>
  <c r="KE259" i="69"/>
  <c r="KD259" i="69"/>
  <c r="KC259" i="69"/>
  <c r="KB259" i="69"/>
  <c r="KA259" i="69"/>
  <c r="JZ259" i="69"/>
  <c r="KJ258" i="69"/>
  <c r="KI258" i="69"/>
  <c r="KH258" i="69"/>
  <c r="KG258" i="69"/>
  <c r="KF258" i="69"/>
  <c r="KE258" i="69"/>
  <c r="KD258" i="69"/>
  <c r="KC258" i="69"/>
  <c r="KB258" i="69"/>
  <c r="KA258" i="69"/>
  <c r="JZ258" i="69"/>
  <c r="KJ257" i="69"/>
  <c r="KI257" i="69"/>
  <c r="KH257" i="69"/>
  <c r="KG257" i="69"/>
  <c r="KF257" i="69"/>
  <c r="KE257" i="69"/>
  <c r="KD257" i="69"/>
  <c r="KC257" i="69"/>
  <c r="KB257" i="69"/>
  <c r="KA257" i="69"/>
  <c r="JZ257" i="69"/>
  <c r="KJ256" i="69"/>
  <c r="KI256" i="69"/>
  <c r="KH256" i="69"/>
  <c r="KG256" i="69"/>
  <c r="KF256" i="69"/>
  <c r="KE256" i="69"/>
  <c r="KD256" i="69"/>
  <c r="KC256" i="69"/>
  <c r="KB256" i="69"/>
  <c r="KA256" i="69"/>
  <c r="JZ256" i="69"/>
  <c r="KJ255" i="69"/>
  <c r="KI255" i="69"/>
  <c r="KH255" i="69"/>
  <c r="KG255" i="69"/>
  <c r="KF255" i="69"/>
  <c r="KE255" i="69"/>
  <c r="KD255" i="69"/>
  <c r="KC255" i="69"/>
  <c r="KB255" i="69"/>
  <c r="KA255" i="69"/>
  <c r="JZ255" i="69"/>
  <c r="KJ254" i="69"/>
  <c r="KI254" i="69"/>
  <c r="KH254" i="69"/>
  <c r="KG254" i="69"/>
  <c r="KF254" i="69"/>
  <c r="KE254" i="69"/>
  <c r="KD254" i="69"/>
  <c r="KC254" i="69"/>
  <c r="KB254" i="69"/>
  <c r="KA254" i="69"/>
  <c r="JZ254" i="69"/>
  <c r="KJ253" i="69"/>
  <c r="KI253" i="69"/>
  <c r="KH253" i="69"/>
  <c r="KG253" i="69"/>
  <c r="KF253" i="69"/>
  <c r="KE253" i="69"/>
  <c r="KD253" i="69"/>
  <c r="KC253" i="69"/>
  <c r="KB253" i="69"/>
  <c r="KA253" i="69"/>
  <c r="JZ253" i="69"/>
  <c r="KJ252" i="69"/>
  <c r="KI252" i="69"/>
  <c r="KH252" i="69"/>
  <c r="KG252" i="69"/>
  <c r="KF252" i="69"/>
  <c r="KE252" i="69"/>
  <c r="KD252" i="69"/>
  <c r="KC252" i="69"/>
  <c r="KB252" i="69"/>
  <c r="KA252" i="69"/>
  <c r="JZ252" i="69"/>
  <c r="KJ251" i="69"/>
  <c r="KI251" i="69"/>
  <c r="KH251" i="69"/>
  <c r="KG251" i="69"/>
  <c r="KF251" i="69"/>
  <c r="KE251" i="69"/>
  <c r="KD251" i="69"/>
  <c r="KC251" i="69"/>
  <c r="KB251" i="69"/>
  <c r="KA251" i="69"/>
  <c r="JZ251" i="69"/>
  <c r="KJ250" i="69"/>
  <c r="KI250" i="69"/>
  <c r="KH250" i="69"/>
  <c r="KG250" i="69"/>
  <c r="KF250" i="69"/>
  <c r="KE250" i="69"/>
  <c r="KD250" i="69"/>
  <c r="KC250" i="69"/>
  <c r="KB250" i="69"/>
  <c r="KA250" i="69"/>
  <c r="JZ250" i="69"/>
  <c r="KJ249" i="69"/>
  <c r="KI249" i="69"/>
  <c r="KH249" i="69"/>
  <c r="KG249" i="69"/>
  <c r="KF249" i="69"/>
  <c r="KE249" i="69"/>
  <c r="KD249" i="69"/>
  <c r="KC249" i="69"/>
  <c r="KB249" i="69"/>
  <c r="KA249" i="69"/>
  <c r="JZ249" i="69"/>
  <c r="KJ248" i="69"/>
  <c r="KI248" i="69"/>
  <c r="KH248" i="69"/>
  <c r="KG248" i="69"/>
  <c r="KF248" i="69"/>
  <c r="KE248" i="69"/>
  <c r="KD248" i="69"/>
  <c r="KC248" i="69"/>
  <c r="KB248" i="69"/>
  <c r="KA248" i="69"/>
  <c r="JZ248" i="69"/>
  <c r="KJ247" i="69"/>
  <c r="KI247" i="69"/>
  <c r="KH247" i="69"/>
  <c r="KG247" i="69"/>
  <c r="KF247" i="69"/>
  <c r="KE247" i="69"/>
  <c r="KD247" i="69"/>
  <c r="KC247" i="69"/>
  <c r="KB247" i="69"/>
  <c r="KA247" i="69"/>
  <c r="JZ247" i="69"/>
  <c r="KJ246" i="69"/>
  <c r="KI246" i="69"/>
  <c r="KH246" i="69"/>
  <c r="KG246" i="69"/>
  <c r="KF246" i="69"/>
  <c r="KE246" i="69"/>
  <c r="KD246" i="69"/>
  <c r="KC246" i="69"/>
  <c r="KB246" i="69"/>
  <c r="KA246" i="69"/>
  <c r="JZ246" i="69"/>
  <c r="KJ245" i="69"/>
  <c r="KI245" i="69"/>
  <c r="KH245" i="69"/>
  <c r="KG245" i="69"/>
  <c r="KF245" i="69"/>
  <c r="KE245" i="69"/>
  <c r="KD245" i="69"/>
  <c r="KC245" i="69"/>
  <c r="KB245" i="69"/>
  <c r="KA245" i="69"/>
  <c r="JZ245" i="69"/>
  <c r="KJ244" i="69"/>
  <c r="KH244" i="69"/>
  <c r="KG244" i="69"/>
  <c r="KF244" i="69"/>
  <c r="KE244" i="69"/>
  <c r="KD244" i="69"/>
  <c r="KC244" i="69"/>
  <c r="KB244" i="69"/>
  <c r="KA244" i="69"/>
  <c r="JZ244" i="69"/>
  <c r="KJ243" i="69"/>
  <c r="KI243" i="69"/>
  <c r="KH243" i="69"/>
  <c r="KG243" i="69"/>
  <c r="KF243" i="69"/>
  <c r="KE243" i="69"/>
  <c r="KD243" i="69"/>
  <c r="KC243" i="69"/>
  <c r="KB243" i="69"/>
  <c r="KA243" i="69"/>
  <c r="JZ243" i="69"/>
  <c r="KJ242" i="69"/>
  <c r="KI242" i="69"/>
  <c r="KH242" i="69"/>
  <c r="KG242" i="69"/>
  <c r="KF242" i="69"/>
  <c r="KE242" i="69"/>
  <c r="KD242" i="69"/>
  <c r="KC242" i="69"/>
  <c r="KB242" i="69"/>
  <c r="KA242" i="69"/>
  <c r="JZ242" i="69"/>
  <c r="KJ241" i="69"/>
  <c r="KI241" i="69"/>
  <c r="KH241" i="69"/>
  <c r="KG241" i="69"/>
  <c r="KF241" i="69"/>
  <c r="KE241" i="69"/>
  <c r="KD241" i="69"/>
  <c r="KC241" i="69"/>
  <c r="KB241" i="69"/>
  <c r="KA241" i="69"/>
  <c r="JZ241" i="69"/>
  <c r="KJ240" i="69"/>
  <c r="KI240" i="69"/>
  <c r="KH240" i="69"/>
  <c r="KG240" i="69"/>
  <c r="KF240" i="69"/>
  <c r="KE240" i="69"/>
  <c r="KD240" i="69"/>
  <c r="KC240" i="69"/>
  <c r="KB240" i="69"/>
  <c r="KA240" i="69"/>
  <c r="JZ240" i="69"/>
  <c r="KJ239" i="69"/>
  <c r="KI239" i="69"/>
  <c r="KH239" i="69"/>
  <c r="KG239" i="69"/>
  <c r="KF239" i="69"/>
  <c r="KE239" i="69"/>
  <c r="KD239" i="69"/>
  <c r="KC239" i="69"/>
  <c r="KB239" i="69"/>
  <c r="KA239" i="69"/>
  <c r="JZ239" i="69"/>
  <c r="KJ238" i="69"/>
  <c r="KI238" i="69"/>
  <c r="KH238" i="69"/>
  <c r="KG238" i="69"/>
  <c r="KF238" i="69"/>
  <c r="KE238" i="69"/>
  <c r="KD238" i="69"/>
  <c r="KC238" i="69"/>
  <c r="KB238" i="69"/>
  <c r="KA238" i="69"/>
  <c r="JZ238" i="69"/>
  <c r="KJ237" i="69"/>
  <c r="KI237" i="69"/>
  <c r="KH237" i="69"/>
  <c r="KG237" i="69"/>
  <c r="KF237" i="69"/>
  <c r="KE237" i="69"/>
  <c r="KD237" i="69"/>
  <c r="KC237" i="69"/>
  <c r="KB237" i="69"/>
  <c r="KA237" i="69"/>
  <c r="JZ237" i="69"/>
  <c r="KJ236" i="69"/>
  <c r="KI236" i="69"/>
  <c r="KH236" i="69"/>
  <c r="KG236" i="69"/>
  <c r="KF236" i="69"/>
  <c r="KE236" i="69"/>
  <c r="KD236" i="69"/>
  <c r="KC236" i="69"/>
  <c r="KB236" i="69"/>
  <c r="KA236" i="69"/>
  <c r="JZ236" i="69"/>
  <c r="KJ235" i="69"/>
  <c r="KI235" i="69"/>
  <c r="KH235" i="69"/>
  <c r="KG235" i="69"/>
  <c r="KF235" i="69"/>
  <c r="KE235" i="69"/>
  <c r="KD235" i="69"/>
  <c r="KC235" i="69"/>
  <c r="KB235" i="69"/>
  <c r="KA235" i="69"/>
  <c r="JZ235" i="69"/>
  <c r="KJ234" i="69"/>
  <c r="KI234" i="69"/>
  <c r="KH234" i="69"/>
  <c r="KG234" i="69"/>
  <c r="KF234" i="69"/>
  <c r="KE234" i="69"/>
  <c r="KD234" i="69"/>
  <c r="KC234" i="69"/>
  <c r="KB234" i="69"/>
  <c r="KA234" i="69"/>
  <c r="JZ234" i="69"/>
  <c r="KJ233" i="69"/>
  <c r="KI233" i="69"/>
  <c r="KH233" i="69"/>
  <c r="KG233" i="69"/>
  <c r="KF233" i="69"/>
  <c r="KE233" i="69"/>
  <c r="KD233" i="69"/>
  <c r="KC233" i="69"/>
  <c r="KB233" i="69"/>
  <c r="KA233" i="69"/>
  <c r="JZ233" i="69"/>
  <c r="KJ232" i="69"/>
  <c r="KH232" i="69"/>
  <c r="KG232" i="69"/>
  <c r="KF232" i="69"/>
  <c r="KE232" i="69"/>
  <c r="KD232" i="69"/>
  <c r="KC232" i="69"/>
  <c r="KB232" i="69"/>
  <c r="KA232" i="69"/>
  <c r="JZ232" i="69"/>
  <c r="KJ231" i="69"/>
  <c r="KI231" i="69"/>
  <c r="KH231" i="69"/>
  <c r="KG231" i="69"/>
  <c r="KF231" i="69"/>
  <c r="KE231" i="69"/>
  <c r="KD231" i="69"/>
  <c r="KC231" i="69"/>
  <c r="KB231" i="69"/>
  <c r="KA231" i="69"/>
  <c r="JZ231" i="69"/>
  <c r="KJ230" i="69"/>
  <c r="KI230" i="69"/>
  <c r="KH230" i="69"/>
  <c r="KG230" i="69"/>
  <c r="KF230" i="69"/>
  <c r="KE230" i="69"/>
  <c r="KD230" i="69"/>
  <c r="KC230" i="69"/>
  <c r="KB230" i="69"/>
  <c r="KA230" i="69"/>
  <c r="JZ230" i="69"/>
  <c r="KJ229" i="69"/>
  <c r="KI229" i="69"/>
  <c r="KH229" i="69"/>
  <c r="KG229" i="69"/>
  <c r="KF229" i="69"/>
  <c r="KE229" i="69"/>
  <c r="KD229" i="69"/>
  <c r="KC229" i="69"/>
  <c r="KB229" i="69"/>
  <c r="KA229" i="69"/>
  <c r="JZ229" i="69"/>
  <c r="KJ228" i="69"/>
  <c r="KI228" i="69"/>
  <c r="KH228" i="69"/>
  <c r="KG228" i="69"/>
  <c r="KF228" i="69"/>
  <c r="KE228" i="69"/>
  <c r="KD228" i="69"/>
  <c r="KC228" i="69"/>
  <c r="KB228" i="69"/>
  <c r="KA228" i="69"/>
  <c r="JZ228" i="69"/>
  <c r="KJ227" i="69"/>
  <c r="KI227" i="69"/>
  <c r="KH227" i="69"/>
  <c r="KG227" i="69"/>
  <c r="KF227" i="69"/>
  <c r="KE227" i="69"/>
  <c r="KD227" i="69"/>
  <c r="KC227" i="69"/>
  <c r="KB227" i="69"/>
  <c r="KA227" i="69"/>
  <c r="JZ227" i="69"/>
  <c r="KJ226" i="69"/>
  <c r="KI226" i="69"/>
  <c r="KH226" i="69"/>
  <c r="KG226" i="69"/>
  <c r="KF226" i="69"/>
  <c r="KE226" i="69"/>
  <c r="KD226" i="69"/>
  <c r="KC226" i="69"/>
  <c r="KB226" i="69"/>
  <c r="KA226" i="69"/>
  <c r="JZ226" i="69"/>
  <c r="KJ225" i="69"/>
  <c r="KI225" i="69"/>
  <c r="KH225" i="69"/>
  <c r="KG225" i="69"/>
  <c r="KF225" i="69"/>
  <c r="KE225" i="69"/>
  <c r="KD225" i="69"/>
  <c r="KC225" i="69"/>
  <c r="KB225" i="69"/>
  <c r="KA225" i="69"/>
  <c r="JZ225" i="69"/>
  <c r="KJ224" i="69"/>
  <c r="KI224" i="69"/>
  <c r="KH224" i="69"/>
  <c r="KG224" i="69"/>
  <c r="KF224" i="69"/>
  <c r="KE224" i="69"/>
  <c r="KD224" i="69"/>
  <c r="KC224" i="69"/>
  <c r="KB224" i="69"/>
  <c r="KA224" i="69"/>
  <c r="JZ224" i="69"/>
  <c r="KJ223" i="69"/>
  <c r="KI223" i="69"/>
  <c r="KH223" i="69"/>
  <c r="KG223" i="69"/>
  <c r="KF223" i="69"/>
  <c r="KE223" i="69"/>
  <c r="KD223" i="69"/>
  <c r="KC223" i="69"/>
  <c r="KB223" i="69"/>
  <c r="KA223" i="69"/>
  <c r="JZ223" i="69"/>
  <c r="KJ222" i="69"/>
  <c r="KI222" i="69"/>
  <c r="KH222" i="69"/>
  <c r="KG222" i="69"/>
  <c r="KF222" i="69"/>
  <c r="KE222" i="69"/>
  <c r="KD222" i="69"/>
  <c r="KC222" i="69"/>
  <c r="KB222" i="69"/>
  <c r="KA222" i="69"/>
  <c r="JZ222" i="69"/>
  <c r="KJ221" i="69"/>
  <c r="KI221" i="69"/>
  <c r="KH221" i="69"/>
  <c r="KG221" i="69"/>
  <c r="KF221" i="69"/>
  <c r="KE221" i="69"/>
  <c r="KD221" i="69"/>
  <c r="KC221" i="69"/>
  <c r="KB221" i="69"/>
  <c r="KA221" i="69"/>
  <c r="JZ221" i="69"/>
  <c r="KJ220" i="69"/>
  <c r="KI220" i="69"/>
  <c r="KH220" i="69"/>
  <c r="KG220" i="69"/>
  <c r="KF220" i="69"/>
  <c r="KE220" i="69"/>
  <c r="KD220" i="69"/>
  <c r="KC220" i="69"/>
  <c r="KB220" i="69"/>
  <c r="KA220" i="69"/>
  <c r="JZ220" i="69"/>
  <c r="KJ219" i="69"/>
  <c r="KI219" i="69"/>
  <c r="KH219" i="69"/>
  <c r="KG219" i="69"/>
  <c r="KF219" i="69"/>
  <c r="KE219" i="69"/>
  <c r="KD219" i="69"/>
  <c r="KC219" i="69"/>
  <c r="KB219" i="69"/>
  <c r="KA219" i="69"/>
  <c r="JZ219" i="69"/>
  <c r="KJ218" i="69"/>
  <c r="KI218" i="69"/>
  <c r="KH218" i="69"/>
  <c r="KG218" i="69"/>
  <c r="KF218" i="69"/>
  <c r="KE218" i="69"/>
  <c r="KD218" i="69"/>
  <c r="KC218" i="69"/>
  <c r="KB218" i="69"/>
  <c r="KA218" i="69"/>
  <c r="JZ218" i="69"/>
  <c r="KJ217" i="69"/>
  <c r="KI217" i="69"/>
  <c r="KH217" i="69"/>
  <c r="KG217" i="69"/>
  <c r="KF217" i="69"/>
  <c r="KE217" i="69"/>
  <c r="KD217" i="69"/>
  <c r="KC217" i="69"/>
  <c r="KB217" i="69"/>
  <c r="KA217" i="69"/>
  <c r="JZ217" i="69"/>
  <c r="KJ216" i="69"/>
  <c r="KI216" i="69"/>
  <c r="KH216" i="69"/>
  <c r="KG216" i="69"/>
  <c r="KF216" i="69"/>
  <c r="KE216" i="69"/>
  <c r="KD216" i="69"/>
  <c r="KC216" i="69"/>
  <c r="KB216" i="69"/>
  <c r="KA216" i="69"/>
  <c r="JZ216" i="69"/>
  <c r="KJ215" i="69"/>
  <c r="KI215" i="69"/>
  <c r="KH215" i="69"/>
  <c r="KG215" i="69"/>
  <c r="KF215" i="69"/>
  <c r="KE215" i="69"/>
  <c r="KD215" i="69"/>
  <c r="KC215" i="69"/>
  <c r="KB215" i="69"/>
  <c r="KA215" i="69"/>
  <c r="JZ215" i="69"/>
  <c r="KJ214" i="69"/>
  <c r="KI214" i="69"/>
  <c r="KH214" i="69"/>
  <c r="KG214" i="69"/>
  <c r="KF214" i="69"/>
  <c r="KE214" i="69"/>
  <c r="KD214" i="69"/>
  <c r="KC214" i="69"/>
  <c r="KB214" i="69"/>
  <c r="KA214" i="69"/>
  <c r="JZ214" i="69"/>
  <c r="KJ213" i="69"/>
  <c r="KI213" i="69"/>
  <c r="KH213" i="69"/>
  <c r="KG213" i="69"/>
  <c r="KF213" i="69"/>
  <c r="KE213" i="69"/>
  <c r="KD213" i="69"/>
  <c r="KC213" i="69"/>
  <c r="KB213" i="69"/>
  <c r="KA213" i="69"/>
  <c r="JZ213" i="69"/>
  <c r="KJ212" i="69"/>
  <c r="KI212" i="69"/>
  <c r="KH212" i="69"/>
  <c r="KG212" i="69"/>
  <c r="KF212" i="69"/>
  <c r="KE212" i="69"/>
  <c r="KD212" i="69"/>
  <c r="KC212" i="69"/>
  <c r="KB212" i="69"/>
  <c r="KA212" i="69"/>
  <c r="JZ212" i="69"/>
  <c r="KJ209" i="69"/>
  <c r="KI209" i="69"/>
  <c r="KH209" i="69"/>
  <c r="KG209" i="69"/>
  <c r="KF209" i="69"/>
  <c r="KE209" i="69"/>
  <c r="KD209" i="69"/>
  <c r="KC209" i="69"/>
  <c r="KB209" i="69"/>
  <c r="KA209" i="69"/>
  <c r="JZ209" i="69"/>
  <c r="KJ208" i="69"/>
  <c r="KI208" i="69"/>
  <c r="KH208" i="69"/>
  <c r="KG208" i="69"/>
  <c r="KF208" i="69"/>
  <c r="KE208" i="69"/>
  <c r="KD208" i="69"/>
  <c r="KC208" i="69"/>
  <c r="KB208" i="69"/>
  <c r="KA208" i="69"/>
  <c r="JZ208" i="69"/>
  <c r="KJ207" i="69"/>
  <c r="KI207" i="69"/>
  <c r="KH207" i="69"/>
  <c r="KG207" i="69"/>
  <c r="KF207" i="69"/>
  <c r="KE207" i="69"/>
  <c r="KD207" i="69"/>
  <c r="KC207" i="69"/>
  <c r="KB207" i="69"/>
  <c r="KA207" i="69"/>
  <c r="JZ207" i="69"/>
  <c r="KJ206" i="69"/>
  <c r="KI206" i="69"/>
  <c r="KH206" i="69"/>
  <c r="KG206" i="69"/>
  <c r="KF206" i="69"/>
  <c r="KE206" i="69"/>
  <c r="KD206" i="69"/>
  <c r="KC206" i="69"/>
  <c r="KB206" i="69"/>
  <c r="KA206" i="69"/>
  <c r="JZ206" i="69"/>
  <c r="KJ205" i="69"/>
  <c r="KI205" i="69"/>
  <c r="KH205" i="69"/>
  <c r="KG205" i="69"/>
  <c r="KF205" i="69"/>
  <c r="KE205" i="69"/>
  <c r="KD205" i="69"/>
  <c r="KC205" i="69"/>
  <c r="KB205" i="69"/>
  <c r="KA205" i="69"/>
  <c r="JZ205" i="69"/>
  <c r="KJ204" i="69"/>
  <c r="KI204" i="69"/>
  <c r="KH204" i="69"/>
  <c r="KG204" i="69"/>
  <c r="KF204" i="69"/>
  <c r="KE204" i="69"/>
  <c r="KD204" i="69"/>
  <c r="KC204" i="69"/>
  <c r="KB204" i="69"/>
  <c r="KA204" i="69"/>
  <c r="JZ204" i="69"/>
  <c r="KJ203" i="69"/>
  <c r="KI203" i="69"/>
  <c r="KH203" i="69"/>
  <c r="KG203" i="69"/>
  <c r="KF203" i="69"/>
  <c r="KE203" i="69"/>
  <c r="KD203" i="69"/>
  <c r="KC203" i="69"/>
  <c r="KB203" i="69"/>
  <c r="KA203" i="69"/>
  <c r="JZ203" i="69"/>
  <c r="KJ202" i="69"/>
  <c r="KI202" i="69"/>
  <c r="KH202" i="69"/>
  <c r="KG202" i="69"/>
  <c r="KF202" i="69"/>
  <c r="KE202" i="69"/>
  <c r="KD202" i="69"/>
  <c r="KC202" i="69"/>
  <c r="KB202" i="69"/>
  <c r="KA202" i="69"/>
  <c r="JZ202" i="69"/>
  <c r="KJ201" i="69"/>
  <c r="KI201" i="69"/>
  <c r="KH201" i="69"/>
  <c r="KG201" i="69"/>
  <c r="KF201" i="69"/>
  <c r="KE201" i="69"/>
  <c r="KD201" i="69"/>
  <c r="KC201" i="69"/>
  <c r="KB201" i="69"/>
  <c r="KA201" i="69"/>
  <c r="JZ201" i="69"/>
  <c r="KJ200" i="69"/>
  <c r="KI200" i="69"/>
  <c r="KH200" i="69"/>
  <c r="KG200" i="69"/>
  <c r="KF200" i="69"/>
  <c r="KE200" i="69"/>
  <c r="KD200" i="69"/>
  <c r="KC200" i="69"/>
  <c r="KB200" i="69"/>
  <c r="KA200" i="69"/>
  <c r="JZ200" i="69"/>
  <c r="KJ199" i="69"/>
  <c r="KI199" i="69"/>
  <c r="KH199" i="69"/>
  <c r="KG199" i="69"/>
  <c r="KF199" i="69"/>
  <c r="KE199" i="69"/>
  <c r="KD199" i="69"/>
  <c r="KC199" i="69"/>
  <c r="KB199" i="69"/>
  <c r="KA199" i="69"/>
  <c r="JZ199" i="69"/>
  <c r="KJ198" i="69"/>
  <c r="KI198" i="69"/>
  <c r="KH198" i="69"/>
  <c r="KG198" i="69"/>
  <c r="KF198" i="69"/>
  <c r="KE198" i="69"/>
  <c r="KD198" i="69"/>
  <c r="KC198" i="69"/>
  <c r="KB198" i="69"/>
  <c r="KA198" i="69"/>
  <c r="JZ198" i="69"/>
  <c r="KJ197" i="69"/>
  <c r="KI197" i="69"/>
  <c r="KH197" i="69"/>
  <c r="KG197" i="69"/>
  <c r="KF197" i="69"/>
  <c r="KE197" i="69"/>
  <c r="KD197" i="69"/>
  <c r="KC197" i="69"/>
  <c r="KB197" i="69"/>
  <c r="KA197" i="69"/>
  <c r="JZ197" i="69"/>
  <c r="KJ196" i="69"/>
  <c r="KI196" i="69"/>
  <c r="KH196" i="69"/>
  <c r="KG196" i="69"/>
  <c r="KF196" i="69"/>
  <c r="KE196" i="69"/>
  <c r="KD196" i="69"/>
  <c r="KC196" i="69"/>
  <c r="KB196" i="69"/>
  <c r="KA196" i="69"/>
  <c r="JZ196" i="69"/>
  <c r="KJ195" i="69"/>
  <c r="KI195" i="69"/>
  <c r="KH195" i="69"/>
  <c r="KG195" i="69"/>
  <c r="KF195" i="69"/>
  <c r="KE195" i="69"/>
  <c r="KD195" i="69"/>
  <c r="KC195" i="69"/>
  <c r="KB195" i="69"/>
  <c r="KA195" i="69"/>
  <c r="JZ195" i="69"/>
  <c r="KJ194" i="69"/>
  <c r="KI194" i="69"/>
  <c r="KH194" i="69"/>
  <c r="KG194" i="69"/>
  <c r="KF194" i="69"/>
  <c r="KE194" i="69"/>
  <c r="KD194" i="69"/>
  <c r="KC194" i="69"/>
  <c r="KB194" i="69"/>
  <c r="KA194" i="69"/>
  <c r="JZ194" i="69"/>
  <c r="KJ193" i="69"/>
  <c r="KI193" i="69"/>
  <c r="KH193" i="69"/>
  <c r="KG193" i="69"/>
  <c r="KF193" i="69"/>
  <c r="KE193" i="69"/>
  <c r="KD193" i="69"/>
  <c r="KC193" i="69"/>
  <c r="KB193" i="69"/>
  <c r="KA193" i="69"/>
  <c r="JZ193" i="69"/>
  <c r="KJ192" i="69"/>
  <c r="KI192" i="69"/>
  <c r="KH192" i="69"/>
  <c r="KG192" i="69"/>
  <c r="KF192" i="69"/>
  <c r="KE192" i="69"/>
  <c r="KD192" i="69"/>
  <c r="KC192" i="69"/>
  <c r="KB192" i="69"/>
  <c r="KA192" i="69"/>
  <c r="JZ192" i="69"/>
  <c r="KJ191" i="69"/>
  <c r="KI191" i="69"/>
  <c r="KH191" i="69"/>
  <c r="KG191" i="69"/>
  <c r="KF191" i="69"/>
  <c r="KE191" i="69"/>
  <c r="KD191" i="69"/>
  <c r="KC191" i="69"/>
  <c r="KB191" i="69"/>
  <c r="KA191" i="69"/>
  <c r="JZ191" i="69"/>
  <c r="KJ190" i="69"/>
  <c r="KI190" i="69"/>
  <c r="KH190" i="69"/>
  <c r="KG190" i="69"/>
  <c r="KF190" i="69"/>
  <c r="KE190" i="69"/>
  <c r="KD190" i="69"/>
  <c r="KC190" i="69"/>
  <c r="KB190" i="69"/>
  <c r="KA190" i="69"/>
  <c r="JZ190" i="69"/>
  <c r="KJ189" i="69"/>
  <c r="KI189" i="69"/>
  <c r="KH189" i="69"/>
  <c r="KG189" i="69"/>
  <c r="KF189" i="69"/>
  <c r="KE189" i="69"/>
  <c r="KD189" i="69"/>
  <c r="KC189" i="69"/>
  <c r="KB189" i="69"/>
  <c r="KA189" i="69"/>
  <c r="JZ189" i="69"/>
  <c r="KJ188" i="69"/>
  <c r="KI188" i="69"/>
  <c r="KH188" i="69"/>
  <c r="KG188" i="69"/>
  <c r="KF188" i="69"/>
  <c r="KE188" i="69"/>
  <c r="KD188" i="69"/>
  <c r="KC188" i="69"/>
  <c r="KB188" i="69"/>
  <c r="KA188" i="69"/>
  <c r="JZ188" i="69"/>
  <c r="KJ187" i="69"/>
  <c r="KI187" i="69"/>
  <c r="KH187" i="69"/>
  <c r="KG187" i="69"/>
  <c r="KF187" i="69"/>
  <c r="KE187" i="69"/>
  <c r="KD187" i="69"/>
  <c r="KC187" i="69"/>
  <c r="KB187" i="69"/>
  <c r="KA187" i="69"/>
  <c r="JZ187" i="69"/>
  <c r="KJ186" i="69"/>
  <c r="KI186" i="69"/>
  <c r="KH186" i="69"/>
  <c r="KG186" i="69"/>
  <c r="KF186" i="69"/>
  <c r="KE186" i="69"/>
  <c r="KD186" i="69"/>
  <c r="KC186" i="69"/>
  <c r="KB186" i="69"/>
  <c r="KA186" i="69"/>
  <c r="JZ186" i="69"/>
  <c r="KJ185" i="69"/>
  <c r="KI185" i="69"/>
  <c r="KH185" i="69"/>
  <c r="KG185" i="69"/>
  <c r="KF185" i="69"/>
  <c r="KE185" i="69"/>
  <c r="KD185" i="69"/>
  <c r="KC185" i="69"/>
  <c r="KB185" i="69"/>
  <c r="KA185" i="69"/>
  <c r="JZ185" i="69"/>
  <c r="KJ184" i="69"/>
  <c r="KI184" i="69"/>
  <c r="KH184" i="69"/>
  <c r="KG184" i="69"/>
  <c r="KF184" i="69"/>
  <c r="KE184" i="69"/>
  <c r="KD184" i="69"/>
  <c r="KC184" i="69"/>
  <c r="KB184" i="69"/>
  <c r="KA184" i="69"/>
  <c r="JZ184" i="69"/>
  <c r="KJ183" i="69"/>
  <c r="KI183" i="69"/>
  <c r="KH183" i="69"/>
  <c r="KG183" i="69"/>
  <c r="KF183" i="69"/>
  <c r="KE183" i="69"/>
  <c r="KD183" i="69"/>
  <c r="KC183" i="69"/>
  <c r="KB183" i="69"/>
  <c r="KA183" i="69"/>
  <c r="JZ183" i="69"/>
  <c r="KJ182" i="69"/>
  <c r="KI182" i="69"/>
  <c r="KH182" i="69"/>
  <c r="KG182" i="69"/>
  <c r="KF182" i="69"/>
  <c r="KE182" i="69"/>
  <c r="KD182" i="69"/>
  <c r="KC182" i="69"/>
  <c r="KB182" i="69"/>
  <c r="KA182" i="69"/>
  <c r="JZ182" i="69"/>
  <c r="KJ181" i="69"/>
  <c r="KI181" i="69"/>
  <c r="KH181" i="69"/>
  <c r="KG181" i="69"/>
  <c r="KF181" i="69"/>
  <c r="KE181" i="69"/>
  <c r="KD181" i="69"/>
  <c r="KC181" i="69"/>
  <c r="KB181" i="69"/>
  <c r="KA181" i="69"/>
  <c r="JZ181" i="69"/>
  <c r="KJ180" i="69"/>
  <c r="KI180" i="69"/>
  <c r="KH180" i="69"/>
  <c r="KG180" i="69"/>
  <c r="KF180" i="69"/>
  <c r="KE180" i="69"/>
  <c r="KD180" i="69"/>
  <c r="KC180" i="69"/>
  <c r="KB180" i="69"/>
  <c r="KA180" i="69"/>
  <c r="JZ180" i="69"/>
  <c r="KJ179" i="69"/>
  <c r="KI179" i="69"/>
  <c r="KH179" i="69"/>
  <c r="KG179" i="69"/>
  <c r="KF179" i="69"/>
  <c r="KE179" i="69"/>
  <c r="KD179" i="69"/>
  <c r="KC179" i="69"/>
  <c r="KB179" i="69"/>
  <c r="KA179" i="69"/>
  <c r="JZ179" i="69"/>
  <c r="KJ178" i="69"/>
  <c r="KI178" i="69"/>
  <c r="KH178" i="69"/>
  <c r="KG178" i="69"/>
  <c r="KF178" i="69"/>
  <c r="KE178" i="69"/>
  <c r="KD178" i="69"/>
  <c r="KC178" i="69"/>
  <c r="KB178" i="69"/>
  <c r="KA178" i="69"/>
  <c r="JZ178" i="69"/>
  <c r="KJ177" i="69"/>
  <c r="KI177" i="69"/>
  <c r="KH177" i="69"/>
  <c r="KG177" i="69"/>
  <c r="KF177" i="69"/>
  <c r="KE177" i="69"/>
  <c r="KD177" i="69"/>
  <c r="KC177" i="69"/>
  <c r="KB177" i="69"/>
  <c r="KA177" i="69"/>
  <c r="JZ177" i="69"/>
  <c r="KJ176" i="69"/>
  <c r="KI176" i="69"/>
  <c r="KH176" i="69"/>
  <c r="KG176" i="69"/>
  <c r="KF176" i="69"/>
  <c r="KE176" i="69"/>
  <c r="KD176" i="69"/>
  <c r="KC176" i="69"/>
  <c r="KB176" i="69"/>
  <c r="KA176" i="69"/>
  <c r="JZ176" i="69"/>
  <c r="KJ175" i="69"/>
  <c r="KI175" i="69"/>
  <c r="KH175" i="69"/>
  <c r="KG175" i="69"/>
  <c r="KF175" i="69"/>
  <c r="KE175" i="69"/>
  <c r="KD175" i="69"/>
  <c r="KC175" i="69"/>
  <c r="KB175" i="69"/>
  <c r="KA175" i="69"/>
  <c r="JZ175" i="69"/>
  <c r="KJ174" i="69"/>
  <c r="KI174" i="69"/>
  <c r="KH174" i="69"/>
  <c r="KG174" i="69"/>
  <c r="KF174" i="69"/>
  <c r="KE174" i="69"/>
  <c r="KD174" i="69"/>
  <c r="KC174" i="69"/>
  <c r="KB174" i="69"/>
  <c r="JZ174" i="69"/>
  <c r="KJ173" i="69"/>
  <c r="KI173" i="69"/>
  <c r="KH173" i="69"/>
  <c r="KG173" i="69"/>
  <c r="KF173" i="69"/>
  <c r="KE173" i="69"/>
  <c r="KD173" i="69"/>
  <c r="KC173" i="69"/>
  <c r="KB173" i="69"/>
  <c r="KA173" i="69"/>
  <c r="JZ173" i="69"/>
  <c r="KJ172" i="69"/>
  <c r="KI172" i="69"/>
  <c r="KH172" i="69"/>
  <c r="KG172" i="69"/>
  <c r="KF172" i="69"/>
  <c r="KE172" i="69"/>
  <c r="KD172" i="69"/>
  <c r="KC172" i="69"/>
  <c r="KB172" i="69"/>
  <c r="KA172" i="69"/>
  <c r="JZ172" i="69"/>
  <c r="KJ171" i="69"/>
  <c r="KI171" i="69"/>
  <c r="KH171" i="69"/>
  <c r="KG171" i="69"/>
  <c r="KF171" i="69"/>
  <c r="KE171" i="69"/>
  <c r="KD171" i="69"/>
  <c r="KC171" i="69"/>
  <c r="KB171" i="69"/>
  <c r="KA171" i="69"/>
  <c r="JZ171" i="69"/>
  <c r="KJ170" i="69"/>
  <c r="KI170" i="69"/>
  <c r="KH170" i="69"/>
  <c r="KG170" i="69"/>
  <c r="KF170" i="69"/>
  <c r="KE170" i="69"/>
  <c r="KD170" i="69"/>
  <c r="KC170" i="69"/>
  <c r="KB170" i="69"/>
  <c r="KA170" i="69"/>
  <c r="JZ170" i="69"/>
  <c r="KJ169" i="69"/>
  <c r="KI169" i="69"/>
  <c r="KH169" i="69"/>
  <c r="KG169" i="69"/>
  <c r="KF169" i="69"/>
  <c r="KE169" i="69"/>
  <c r="KD169" i="69"/>
  <c r="KC169" i="69"/>
  <c r="KB169" i="69"/>
  <c r="KA169" i="69"/>
  <c r="JZ169" i="69"/>
  <c r="KJ168" i="69"/>
  <c r="KI168" i="69"/>
  <c r="KH168" i="69"/>
  <c r="KG168" i="69"/>
  <c r="KF168" i="69"/>
  <c r="KE168" i="69"/>
  <c r="KD168" i="69"/>
  <c r="KC168" i="69"/>
  <c r="KB168" i="69"/>
  <c r="KA168" i="69"/>
  <c r="JZ168" i="69"/>
  <c r="KJ167" i="69"/>
  <c r="KI167" i="69"/>
  <c r="KH167" i="69"/>
  <c r="KG167" i="69"/>
  <c r="KF167" i="69"/>
  <c r="KE167" i="69"/>
  <c r="KD167" i="69"/>
  <c r="KC167" i="69"/>
  <c r="KB167" i="69"/>
  <c r="KA167" i="69"/>
  <c r="JZ167" i="69"/>
  <c r="KJ166" i="69"/>
  <c r="KI166" i="69"/>
  <c r="KH166" i="69"/>
  <c r="KG166" i="69"/>
  <c r="KF166" i="69"/>
  <c r="KE166" i="69"/>
  <c r="KD166" i="69"/>
  <c r="KC166" i="69"/>
  <c r="KB166" i="69"/>
  <c r="KA166" i="69"/>
  <c r="JZ166" i="69"/>
  <c r="KJ165" i="69"/>
  <c r="KI165" i="69"/>
  <c r="KH165" i="69"/>
  <c r="KG165" i="69"/>
  <c r="KF165" i="69"/>
  <c r="KE165" i="69"/>
  <c r="KD165" i="69"/>
  <c r="KC165" i="69"/>
  <c r="KB165" i="69"/>
  <c r="KA165" i="69"/>
  <c r="KJ164" i="69"/>
  <c r="KI164" i="69"/>
  <c r="KH164" i="69"/>
  <c r="KG164" i="69"/>
  <c r="KF164" i="69"/>
  <c r="KE164" i="69"/>
  <c r="KD164" i="69"/>
  <c r="KC164" i="69"/>
  <c r="KB164" i="69"/>
  <c r="KA164" i="69"/>
  <c r="JZ164" i="69"/>
  <c r="KJ163" i="69"/>
  <c r="KI163" i="69"/>
  <c r="KH163" i="69"/>
  <c r="KG163" i="69"/>
  <c r="KF163" i="69"/>
  <c r="KE163" i="69"/>
  <c r="KD163" i="69"/>
  <c r="KC163" i="69"/>
  <c r="KB163" i="69"/>
  <c r="KA163" i="69"/>
  <c r="JZ163" i="69"/>
  <c r="KJ162" i="69"/>
  <c r="KI162" i="69"/>
  <c r="KH162" i="69"/>
  <c r="KG162" i="69"/>
  <c r="KF162" i="69"/>
  <c r="KE162" i="69"/>
  <c r="KD162" i="69"/>
  <c r="KC162" i="69"/>
  <c r="KB162" i="69"/>
  <c r="KA162" i="69"/>
  <c r="JZ162" i="69"/>
  <c r="KJ161" i="69"/>
  <c r="KI161" i="69"/>
  <c r="KH161" i="69"/>
  <c r="KG161" i="69"/>
  <c r="KF161" i="69"/>
  <c r="KE161" i="69"/>
  <c r="KD161" i="69"/>
  <c r="KC161" i="69"/>
  <c r="KB161" i="69"/>
  <c r="KA161" i="69"/>
  <c r="JZ161" i="69"/>
  <c r="KJ160" i="69"/>
  <c r="KI160" i="69"/>
  <c r="KH160" i="69"/>
  <c r="KG160" i="69"/>
  <c r="KF160" i="69"/>
  <c r="KE160" i="69"/>
  <c r="KD160" i="69"/>
  <c r="KC160" i="69"/>
  <c r="KB160" i="69"/>
  <c r="KA160" i="69"/>
  <c r="JZ160" i="69"/>
  <c r="KJ159" i="69"/>
  <c r="KI159" i="69"/>
  <c r="KH159" i="69"/>
  <c r="KG159" i="69"/>
  <c r="KF159" i="69"/>
  <c r="KE159" i="69"/>
  <c r="KD159" i="69"/>
  <c r="KC159" i="69"/>
  <c r="KB159" i="69"/>
  <c r="KA159" i="69"/>
  <c r="JZ159" i="69"/>
  <c r="KJ158" i="69"/>
  <c r="KI158" i="69"/>
  <c r="KH158" i="69"/>
  <c r="KG158" i="69"/>
  <c r="KF158" i="69"/>
  <c r="KE158" i="69"/>
  <c r="KD158" i="69"/>
  <c r="KC158" i="69"/>
  <c r="KB158" i="69"/>
  <c r="KA158" i="69"/>
  <c r="JZ158" i="69"/>
  <c r="KJ157" i="69"/>
  <c r="KI157" i="69"/>
  <c r="KH157" i="69"/>
  <c r="KG157" i="69"/>
  <c r="KF157" i="69"/>
  <c r="KE157" i="69"/>
  <c r="KD157" i="69"/>
  <c r="KC157" i="69"/>
  <c r="KB157" i="69"/>
  <c r="KA157" i="69"/>
  <c r="JZ157" i="69"/>
  <c r="KJ156" i="69"/>
  <c r="KI156" i="69"/>
  <c r="KH156" i="69"/>
  <c r="KG156" i="69"/>
  <c r="KF156" i="69"/>
  <c r="KE156" i="69"/>
  <c r="KD156" i="69"/>
  <c r="KC156" i="69"/>
  <c r="KB156" i="69"/>
  <c r="KA156" i="69"/>
  <c r="JZ156" i="69"/>
  <c r="KJ155" i="69"/>
  <c r="KI155" i="69"/>
  <c r="KH155" i="69"/>
  <c r="KG155" i="69"/>
  <c r="KF155" i="69"/>
  <c r="KE155" i="69"/>
  <c r="KD155" i="69"/>
  <c r="KC155" i="69"/>
  <c r="KB155" i="69"/>
  <c r="KA155" i="69"/>
  <c r="JZ155" i="69"/>
  <c r="KI154" i="69"/>
  <c r="KH154" i="69"/>
  <c r="KG154" i="69"/>
  <c r="KF154" i="69"/>
  <c r="KE154" i="69"/>
  <c r="KD154" i="69"/>
  <c r="KC154" i="69"/>
  <c r="KB154" i="69"/>
  <c r="KA154" i="69"/>
  <c r="JZ154" i="69"/>
  <c r="KJ153" i="69"/>
  <c r="KI153" i="69"/>
  <c r="KH153" i="69"/>
  <c r="KG153" i="69"/>
  <c r="KF153" i="69"/>
  <c r="KE153" i="69"/>
  <c r="KD153" i="69"/>
  <c r="KC153" i="69"/>
  <c r="KB153" i="69"/>
  <c r="KA153" i="69"/>
  <c r="JZ153" i="69"/>
  <c r="KJ152" i="69"/>
  <c r="KI152" i="69"/>
  <c r="KH152" i="69"/>
  <c r="KG152" i="69"/>
  <c r="KF152" i="69"/>
  <c r="KE152" i="69"/>
  <c r="KD152" i="69"/>
  <c r="KC152" i="69"/>
  <c r="KB152" i="69"/>
  <c r="KA152" i="69"/>
  <c r="JZ152" i="69"/>
  <c r="KJ151" i="69"/>
  <c r="KI151" i="69"/>
  <c r="KH151" i="69"/>
  <c r="KG151" i="69"/>
  <c r="KF151" i="69"/>
  <c r="KE151" i="69"/>
  <c r="KD151" i="69"/>
  <c r="KC151" i="69"/>
  <c r="KB151" i="69"/>
  <c r="KA151" i="69"/>
  <c r="JZ151" i="69"/>
  <c r="KJ150" i="69"/>
  <c r="KI150" i="69"/>
  <c r="KH150" i="69"/>
  <c r="KG150" i="69"/>
  <c r="KF150" i="69"/>
  <c r="KE150" i="69"/>
  <c r="KD150" i="69"/>
  <c r="KC150" i="69"/>
  <c r="KB150" i="69"/>
  <c r="KA150" i="69"/>
  <c r="JZ150" i="69"/>
  <c r="KJ149" i="69"/>
  <c r="KI149" i="69"/>
  <c r="KH149" i="69"/>
  <c r="KG149" i="69"/>
  <c r="KF149" i="69"/>
  <c r="KE149" i="69"/>
  <c r="KD149" i="69"/>
  <c r="KC149" i="69"/>
  <c r="KB149" i="69"/>
  <c r="KA149" i="69"/>
  <c r="JZ149" i="69"/>
  <c r="KJ148" i="69"/>
  <c r="KI148" i="69"/>
  <c r="KH148" i="69"/>
  <c r="KG148" i="69"/>
  <c r="KF148" i="69"/>
  <c r="KE148" i="69"/>
  <c r="KD148" i="69"/>
  <c r="KC148" i="69"/>
  <c r="KB148" i="69"/>
  <c r="KA148" i="69"/>
  <c r="JZ148" i="69"/>
  <c r="KJ147" i="69"/>
  <c r="KI147" i="69"/>
  <c r="KH147" i="69"/>
  <c r="KG147" i="69"/>
  <c r="KF147" i="69"/>
  <c r="KE147" i="69"/>
  <c r="KD147" i="69"/>
  <c r="KC147" i="69"/>
  <c r="KB147" i="69"/>
  <c r="KA147" i="69"/>
  <c r="JZ147" i="69"/>
  <c r="KJ146" i="69"/>
  <c r="KI146" i="69"/>
  <c r="KH146" i="69"/>
  <c r="KG146" i="69"/>
  <c r="KF146" i="69"/>
  <c r="KE146" i="69"/>
  <c r="KD146" i="69"/>
  <c r="KC146" i="69"/>
  <c r="KB146" i="69"/>
  <c r="KA146" i="69"/>
  <c r="JZ146" i="69"/>
  <c r="KJ145" i="69"/>
  <c r="KI145" i="69"/>
  <c r="KH145" i="69"/>
  <c r="KG145" i="69"/>
  <c r="KF145" i="69"/>
  <c r="KE145" i="69"/>
  <c r="KD145" i="69"/>
  <c r="KC145" i="69"/>
  <c r="KB145" i="69"/>
  <c r="KA145" i="69"/>
  <c r="JZ145" i="69"/>
  <c r="KJ144" i="69"/>
  <c r="KI144" i="69"/>
  <c r="KH144" i="69"/>
  <c r="KG144" i="69"/>
  <c r="KF144" i="69"/>
  <c r="KE144" i="69"/>
  <c r="KD144" i="69"/>
  <c r="KC144" i="69"/>
  <c r="KB144" i="69"/>
  <c r="KA144" i="69"/>
  <c r="JZ144" i="69"/>
  <c r="KJ143" i="69"/>
  <c r="KI143" i="69"/>
  <c r="KH143" i="69"/>
  <c r="KG143" i="69"/>
  <c r="KF143" i="69"/>
  <c r="KE143" i="69"/>
  <c r="KD143" i="69"/>
  <c r="KC143" i="69"/>
  <c r="KB143" i="69"/>
  <c r="KA143" i="69"/>
  <c r="JZ143" i="69"/>
  <c r="KJ142" i="69"/>
  <c r="KI142" i="69"/>
  <c r="KH142" i="69"/>
  <c r="KG142" i="69"/>
  <c r="KF142" i="69"/>
  <c r="KE142" i="69"/>
  <c r="KD142" i="69"/>
  <c r="KC142" i="69"/>
  <c r="KB142" i="69"/>
  <c r="KA142" i="69"/>
  <c r="JZ142" i="69"/>
  <c r="KJ141" i="69"/>
  <c r="KI141" i="69"/>
  <c r="KH141" i="69"/>
  <c r="KG141" i="69"/>
  <c r="KF141" i="69"/>
  <c r="KE141" i="69"/>
  <c r="KD141" i="69"/>
  <c r="KC141" i="69"/>
  <c r="KB141" i="69"/>
  <c r="KA141" i="69"/>
  <c r="JZ141" i="69"/>
  <c r="KJ140" i="69"/>
  <c r="KI140" i="69"/>
  <c r="KH140" i="69"/>
  <c r="KG140" i="69"/>
  <c r="KF140" i="69"/>
  <c r="KE140" i="69"/>
  <c r="KD140" i="69"/>
  <c r="KC140" i="69"/>
  <c r="KB140" i="69"/>
  <c r="KA140" i="69"/>
  <c r="JZ140" i="69"/>
  <c r="KJ139" i="69"/>
  <c r="KI139" i="69"/>
  <c r="KH139" i="69"/>
  <c r="KG139" i="69"/>
  <c r="KF139" i="69"/>
  <c r="KE139" i="69"/>
  <c r="KD139" i="69"/>
  <c r="KC139" i="69"/>
  <c r="KA139" i="69"/>
  <c r="JZ139" i="69"/>
  <c r="KJ138" i="69"/>
  <c r="KI138" i="69"/>
  <c r="KH138" i="69"/>
  <c r="KG138" i="69"/>
  <c r="KF138" i="69"/>
  <c r="KE138" i="69"/>
  <c r="KD138" i="69"/>
  <c r="KC138" i="69"/>
  <c r="KB138" i="69"/>
  <c r="KA138" i="69"/>
  <c r="JZ138" i="69"/>
  <c r="KJ137" i="69"/>
  <c r="KI137" i="69"/>
  <c r="KH137" i="69"/>
  <c r="KG137" i="69"/>
  <c r="KF137" i="69"/>
  <c r="KE137" i="69"/>
  <c r="KD137" i="69"/>
  <c r="KC137" i="69"/>
  <c r="KB137" i="69"/>
  <c r="KA137" i="69"/>
  <c r="JZ137" i="69"/>
  <c r="KJ136" i="69"/>
  <c r="KI136" i="69"/>
  <c r="KH136" i="69"/>
  <c r="KG136" i="69"/>
  <c r="KF136" i="69"/>
  <c r="KE136" i="69"/>
  <c r="KD136" i="69"/>
  <c r="KC136" i="69"/>
  <c r="KB136" i="69"/>
  <c r="KA136" i="69"/>
  <c r="JZ136" i="69"/>
  <c r="KJ135" i="69"/>
  <c r="KI135" i="69"/>
  <c r="KH135" i="69"/>
  <c r="KG135" i="69"/>
  <c r="KF135" i="69"/>
  <c r="KE135" i="69"/>
  <c r="KD135" i="69"/>
  <c r="KC135" i="69"/>
  <c r="KB135" i="69"/>
  <c r="KA135" i="69"/>
  <c r="JZ135" i="69"/>
  <c r="KJ134" i="69"/>
  <c r="KI134" i="69"/>
  <c r="KH134" i="69"/>
  <c r="KG134" i="69"/>
  <c r="KF134" i="69"/>
  <c r="KE134" i="69"/>
  <c r="KD134" i="69"/>
  <c r="KC134" i="69"/>
  <c r="KB134" i="69"/>
  <c r="KA134" i="69"/>
  <c r="JZ134" i="69"/>
  <c r="KJ133" i="69"/>
  <c r="KI133" i="69"/>
  <c r="KH133" i="69"/>
  <c r="KG133" i="69"/>
  <c r="KF133" i="69"/>
  <c r="KE133" i="69"/>
  <c r="KD133" i="69"/>
  <c r="KC133" i="69"/>
  <c r="KB133" i="69"/>
  <c r="KA133" i="69"/>
  <c r="JZ133" i="69"/>
  <c r="KJ132" i="69"/>
  <c r="KI132" i="69"/>
  <c r="KH132" i="69"/>
  <c r="KG132" i="69"/>
  <c r="KF132" i="69"/>
  <c r="KE132" i="69"/>
  <c r="KD132" i="69"/>
  <c r="KC132" i="69"/>
  <c r="KB132" i="69"/>
  <c r="KA132" i="69"/>
  <c r="JZ132" i="69"/>
  <c r="KJ131" i="69"/>
  <c r="KI131" i="69"/>
  <c r="KH131" i="69"/>
  <c r="KG131" i="69"/>
  <c r="KF131" i="69"/>
  <c r="KE131" i="69"/>
  <c r="KD131" i="69"/>
  <c r="KC131" i="69"/>
  <c r="KB131" i="69"/>
  <c r="KA131" i="69"/>
  <c r="JZ131" i="69"/>
  <c r="KJ130" i="69"/>
  <c r="KI130" i="69"/>
  <c r="KH130" i="69"/>
  <c r="KG130" i="69"/>
  <c r="KF130" i="69"/>
  <c r="KE130" i="69"/>
  <c r="KD130" i="69"/>
  <c r="KC130" i="69"/>
  <c r="KB130" i="69"/>
  <c r="KA130" i="69"/>
  <c r="JZ130" i="69"/>
  <c r="KJ129" i="69"/>
  <c r="KI129" i="69"/>
  <c r="KH129" i="69"/>
  <c r="KG129" i="69"/>
  <c r="KF129" i="69"/>
  <c r="KE129" i="69"/>
  <c r="KD129" i="69"/>
  <c r="KC129" i="69"/>
  <c r="KB129" i="69"/>
  <c r="KA129" i="69"/>
  <c r="JZ129" i="69"/>
  <c r="KJ128" i="69"/>
  <c r="KI128" i="69"/>
  <c r="KH128" i="69"/>
  <c r="KG128" i="69"/>
  <c r="KF128" i="69"/>
  <c r="KE128" i="69"/>
  <c r="KD128" i="69"/>
  <c r="KC128" i="69"/>
  <c r="KB128" i="69"/>
  <c r="KA128" i="69"/>
  <c r="JZ128" i="69"/>
  <c r="KJ126" i="69"/>
  <c r="KI126" i="69"/>
  <c r="KH126" i="69"/>
  <c r="KG126" i="69"/>
  <c r="KF126" i="69"/>
  <c r="KE126" i="69"/>
  <c r="KD126" i="69"/>
  <c r="KC126" i="69"/>
  <c r="KB126" i="69"/>
  <c r="KA126" i="69"/>
  <c r="JZ126" i="69"/>
  <c r="KJ125" i="69"/>
  <c r="KI125" i="69"/>
  <c r="KH125" i="69"/>
  <c r="KG125" i="69"/>
  <c r="KF125" i="69"/>
  <c r="KE125" i="69"/>
  <c r="KD125" i="69"/>
  <c r="KC125" i="69"/>
  <c r="KB125" i="69"/>
  <c r="KA125" i="69"/>
  <c r="JZ125" i="69"/>
  <c r="KJ124" i="69"/>
  <c r="KI124" i="69"/>
  <c r="KH124" i="69"/>
  <c r="KG124" i="69"/>
  <c r="KF124" i="69"/>
  <c r="KE124" i="69"/>
  <c r="KD124" i="69"/>
  <c r="KC124" i="69"/>
  <c r="KB124" i="69"/>
  <c r="KA124" i="69"/>
  <c r="JZ124" i="69"/>
  <c r="KJ123" i="69"/>
  <c r="KI123" i="69"/>
  <c r="KH123" i="69"/>
  <c r="KG123" i="69"/>
  <c r="KF123" i="69"/>
  <c r="KE123" i="69"/>
  <c r="KD123" i="69"/>
  <c r="KC123" i="69"/>
  <c r="KB123" i="69"/>
  <c r="KA123" i="69"/>
  <c r="JZ123" i="69"/>
  <c r="KJ122" i="69"/>
  <c r="KI122" i="69"/>
  <c r="KH122" i="69"/>
  <c r="KG122" i="69"/>
  <c r="KF122" i="69"/>
  <c r="KE122" i="69"/>
  <c r="KD122" i="69"/>
  <c r="KC122" i="69"/>
  <c r="KB122" i="69"/>
  <c r="KA122" i="69"/>
  <c r="JZ122" i="69"/>
  <c r="KJ121" i="69"/>
  <c r="KI121" i="69"/>
  <c r="KH121" i="69"/>
  <c r="KG121" i="69"/>
  <c r="KF121" i="69"/>
  <c r="KE121" i="69"/>
  <c r="KD121" i="69"/>
  <c r="KC121" i="69"/>
  <c r="KB121" i="69"/>
  <c r="KA121" i="69"/>
  <c r="JZ121" i="69"/>
  <c r="KJ120" i="69"/>
  <c r="KI120" i="69"/>
  <c r="KH120" i="69"/>
  <c r="KG120" i="69"/>
  <c r="KF120" i="69"/>
  <c r="KE120" i="69"/>
  <c r="KD120" i="69"/>
  <c r="KC120" i="69"/>
  <c r="KB120" i="69"/>
  <c r="KA120" i="69"/>
  <c r="JZ120" i="69"/>
  <c r="KJ119" i="69"/>
  <c r="KI119" i="69"/>
  <c r="KH119" i="69"/>
  <c r="KG119" i="69"/>
  <c r="KF119" i="69"/>
  <c r="KE119" i="69"/>
  <c r="KD119" i="69"/>
  <c r="KC119" i="69"/>
  <c r="KB119" i="69"/>
  <c r="KA119" i="69"/>
  <c r="JZ119" i="69"/>
  <c r="KJ118" i="69"/>
  <c r="KI118" i="69"/>
  <c r="KH118" i="69"/>
  <c r="KG118" i="69"/>
  <c r="KF118" i="69"/>
  <c r="KE118" i="69"/>
  <c r="KD118" i="69"/>
  <c r="KC118" i="69"/>
  <c r="KB118" i="69"/>
  <c r="KA118" i="69"/>
  <c r="JZ118" i="69"/>
  <c r="KJ117" i="69"/>
  <c r="KI117" i="69"/>
  <c r="KH117" i="69"/>
  <c r="KG117" i="69"/>
  <c r="KF117" i="69"/>
  <c r="KE117" i="69"/>
  <c r="KD117" i="69"/>
  <c r="KC117" i="69"/>
  <c r="KB117" i="69"/>
  <c r="KA117" i="69"/>
  <c r="JZ117" i="69"/>
  <c r="KJ116" i="69"/>
  <c r="KI116" i="69"/>
  <c r="KH116" i="69"/>
  <c r="KG116" i="69"/>
  <c r="KF116" i="69"/>
  <c r="KE116" i="69"/>
  <c r="KD116" i="69"/>
  <c r="KC116" i="69"/>
  <c r="KB116" i="69"/>
  <c r="KA116" i="69"/>
  <c r="JZ116" i="69"/>
  <c r="KJ115" i="69"/>
  <c r="KI115" i="69"/>
  <c r="KH115" i="69"/>
  <c r="KG115" i="69"/>
  <c r="KF115" i="69"/>
  <c r="KE115" i="69"/>
  <c r="KD115" i="69"/>
  <c r="KC115" i="69"/>
  <c r="KB115" i="69"/>
  <c r="KA115" i="69"/>
  <c r="JZ115" i="69"/>
  <c r="KJ114" i="69"/>
  <c r="KI114" i="69"/>
  <c r="KH114" i="69"/>
  <c r="KG114" i="69"/>
  <c r="KF114" i="69"/>
  <c r="KE114" i="69"/>
  <c r="KD114" i="69"/>
  <c r="KC114" i="69"/>
  <c r="KB114" i="69"/>
  <c r="KA114" i="69"/>
  <c r="JZ114" i="69"/>
  <c r="KJ113" i="69"/>
  <c r="KI113" i="69"/>
  <c r="KH113" i="69"/>
  <c r="KG113" i="69"/>
  <c r="KF113" i="69"/>
  <c r="KE113" i="69"/>
  <c r="KD113" i="69"/>
  <c r="KC113" i="69"/>
  <c r="KB113" i="69"/>
  <c r="KA113" i="69"/>
  <c r="JZ113" i="69"/>
  <c r="KJ112" i="69"/>
  <c r="KI112" i="69"/>
  <c r="KH112" i="69"/>
  <c r="KG112" i="69"/>
  <c r="KF112" i="69"/>
  <c r="KE112" i="69"/>
  <c r="KD112" i="69"/>
  <c r="KC112" i="69"/>
  <c r="KB112" i="69"/>
  <c r="KA112" i="69"/>
  <c r="JZ112" i="69"/>
  <c r="KJ111" i="69"/>
  <c r="KI111" i="69"/>
  <c r="KH111" i="69"/>
  <c r="KG111" i="69"/>
  <c r="KF111" i="69"/>
  <c r="KE111" i="69"/>
  <c r="KD111" i="69"/>
  <c r="KC111" i="69"/>
  <c r="KB111" i="69"/>
  <c r="KA111" i="69"/>
  <c r="JZ111" i="69"/>
  <c r="KJ110" i="69"/>
  <c r="KI110" i="69"/>
  <c r="KH110" i="69"/>
  <c r="KG110" i="69"/>
  <c r="KF110" i="69"/>
  <c r="KE110" i="69"/>
  <c r="KD110" i="69"/>
  <c r="KC110" i="69"/>
  <c r="KB110" i="69"/>
  <c r="KA110" i="69"/>
  <c r="JZ110" i="69"/>
  <c r="KJ109" i="69"/>
  <c r="KI109" i="69"/>
  <c r="KH109" i="69"/>
  <c r="KG109" i="69"/>
  <c r="KF109" i="69"/>
  <c r="KE109" i="69"/>
  <c r="KD109" i="69"/>
  <c r="KC109" i="69"/>
  <c r="KB109" i="69"/>
  <c r="KA109" i="69"/>
  <c r="JZ109" i="69"/>
  <c r="KJ108" i="69"/>
  <c r="KI108" i="69"/>
  <c r="KH108" i="69"/>
  <c r="KG108" i="69"/>
  <c r="KF108" i="69"/>
  <c r="KE108" i="69"/>
  <c r="KD108" i="69"/>
  <c r="KC108" i="69"/>
  <c r="KB108" i="69"/>
  <c r="KA108" i="69"/>
  <c r="JZ108" i="69"/>
  <c r="KJ107" i="69"/>
  <c r="KI107" i="69"/>
  <c r="KH107" i="69"/>
  <c r="KG107" i="69"/>
  <c r="KF107" i="69"/>
  <c r="KE107" i="69"/>
  <c r="KD107" i="69"/>
  <c r="KC107" i="69"/>
  <c r="KB107" i="69"/>
  <c r="KA107" i="69"/>
  <c r="JZ107" i="69"/>
  <c r="KJ106" i="69"/>
  <c r="KI106" i="69"/>
  <c r="KH106" i="69"/>
  <c r="KG106" i="69"/>
  <c r="KF106" i="69"/>
  <c r="KE106" i="69"/>
  <c r="KD106" i="69"/>
  <c r="KC106" i="69"/>
  <c r="KB106" i="69"/>
  <c r="KA106" i="69"/>
  <c r="JZ106" i="69"/>
  <c r="KJ105" i="69"/>
  <c r="KH105" i="69"/>
  <c r="KG105" i="69"/>
  <c r="KF105" i="69"/>
  <c r="KE105" i="69"/>
  <c r="KD105" i="69"/>
  <c r="KC105" i="69"/>
  <c r="KB105" i="69"/>
  <c r="KA105" i="69"/>
  <c r="JZ105" i="69"/>
  <c r="KJ104" i="69"/>
  <c r="KI104" i="69"/>
  <c r="KH104" i="69"/>
  <c r="KG104" i="69"/>
  <c r="KF104" i="69"/>
  <c r="KE104" i="69"/>
  <c r="KD104" i="69"/>
  <c r="KC104" i="69"/>
  <c r="KB104" i="69"/>
  <c r="KA104" i="69"/>
  <c r="JZ104" i="69"/>
  <c r="KJ103" i="69"/>
  <c r="KI103" i="69"/>
  <c r="KH103" i="69"/>
  <c r="KG103" i="69"/>
  <c r="KF103" i="69"/>
  <c r="KE103" i="69"/>
  <c r="KD103" i="69"/>
  <c r="KC103" i="69"/>
  <c r="KB103" i="69"/>
  <c r="KA103" i="69"/>
  <c r="JZ103" i="69"/>
  <c r="KJ102" i="69"/>
  <c r="KI102" i="69"/>
  <c r="KH102" i="69"/>
  <c r="KG102" i="69"/>
  <c r="KF102" i="69"/>
  <c r="KE102" i="69"/>
  <c r="KD102" i="69"/>
  <c r="KC102" i="69"/>
  <c r="KB102" i="69"/>
  <c r="KA102" i="69"/>
  <c r="JZ102" i="69"/>
  <c r="KJ101" i="69"/>
  <c r="KI101" i="69"/>
  <c r="KH101" i="69"/>
  <c r="KG101" i="69"/>
  <c r="KF101" i="69"/>
  <c r="KE101" i="69"/>
  <c r="KD101" i="69"/>
  <c r="KC101" i="69"/>
  <c r="KB101" i="69"/>
  <c r="KA101" i="69"/>
  <c r="JZ101" i="69"/>
  <c r="KJ100" i="69"/>
  <c r="KI100" i="69"/>
  <c r="KH100" i="69"/>
  <c r="KG100" i="69"/>
  <c r="KF100" i="69"/>
  <c r="KE100" i="69"/>
  <c r="KD100" i="69"/>
  <c r="KC100" i="69"/>
  <c r="KB100" i="69"/>
  <c r="KA100" i="69"/>
  <c r="JZ100" i="69"/>
  <c r="KJ99" i="69"/>
  <c r="KI99" i="69"/>
  <c r="KH99" i="69"/>
  <c r="KG99" i="69"/>
  <c r="KF99" i="69"/>
  <c r="KE99" i="69"/>
  <c r="KD99" i="69"/>
  <c r="KC99" i="69"/>
  <c r="KB99" i="69"/>
  <c r="KA99" i="69"/>
  <c r="JZ99" i="69"/>
  <c r="KJ98" i="69"/>
  <c r="KI98" i="69"/>
  <c r="KH98" i="69"/>
  <c r="KG98" i="69"/>
  <c r="KF98" i="69"/>
  <c r="KE98" i="69"/>
  <c r="KD98" i="69"/>
  <c r="KC98" i="69"/>
  <c r="KB98" i="69"/>
  <c r="KA98" i="69"/>
  <c r="JZ98" i="69"/>
  <c r="KJ97" i="69"/>
  <c r="KI97" i="69"/>
  <c r="KH97" i="69"/>
  <c r="KG97" i="69"/>
  <c r="KF97" i="69"/>
  <c r="KE97" i="69"/>
  <c r="KD97" i="69"/>
  <c r="KC97" i="69"/>
  <c r="KB97" i="69"/>
  <c r="KA97" i="69"/>
  <c r="JZ97" i="69"/>
  <c r="KJ96" i="69"/>
  <c r="KI96" i="69"/>
  <c r="KH96" i="69"/>
  <c r="KG96" i="69"/>
  <c r="KF96" i="69"/>
  <c r="KE96" i="69"/>
  <c r="KD96" i="69"/>
  <c r="KC96" i="69"/>
  <c r="KB96" i="69"/>
  <c r="KA96" i="69"/>
  <c r="JZ96" i="69"/>
  <c r="KJ94" i="69"/>
  <c r="KI94" i="69"/>
  <c r="KH94" i="69"/>
  <c r="KG94" i="69"/>
  <c r="KF94" i="69"/>
  <c r="KE94" i="69"/>
  <c r="KD94" i="69"/>
  <c r="KC94" i="69"/>
  <c r="KB94" i="69"/>
  <c r="KA94" i="69"/>
  <c r="JZ94" i="69"/>
  <c r="KJ93" i="69"/>
  <c r="KI93" i="69"/>
  <c r="KH93" i="69"/>
  <c r="KG93" i="69"/>
  <c r="KF93" i="69"/>
  <c r="KE93" i="69"/>
  <c r="KD93" i="69"/>
  <c r="KC93" i="69"/>
  <c r="KB93" i="69"/>
  <c r="KA93" i="69"/>
  <c r="JZ93" i="69"/>
  <c r="KJ92" i="69"/>
  <c r="KI92" i="69"/>
  <c r="KG92" i="69"/>
  <c r="KF92" i="69"/>
  <c r="KE92" i="69"/>
  <c r="KD92" i="69"/>
  <c r="KC92" i="69"/>
  <c r="KB92" i="69"/>
  <c r="KA92" i="69"/>
  <c r="JZ92" i="69"/>
  <c r="KJ91" i="69"/>
  <c r="KI91" i="69"/>
  <c r="KH91" i="69"/>
  <c r="KG91" i="69"/>
  <c r="KF91" i="69"/>
  <c r="KE91" i="69"/>
  <c r="KD91" i="69"/>
  <c r="KC91" i="69"/>
  <c r="KB91" i="69"/>
  <c r="KA91" i="69"/>
  <c r="JZ91" i="69"/>
  <c r="KJ90" i="69"/>
  <c r="KI90" i="69"/>
  <c r="KH90" i="69"/>
  <c r="KG90" i="69"/>
  <c r="KF90" i="69"/>
  <c r="KE90" i="69"/>
  <c r="KD90" i="69"/>
  <c r="KC90" i="69"/>
  <c r="KB90" i="69"/>
  <c r="KA90" i="69"/>
  <c r="JZ90" i="69"/>
  <c r="KJ89" i="69"/>
  <c r="KI89" i="69"/>
  <c r="KH89" i="69"/>
  <c r="KF89" i="69"/>
  <c r="KE89" i="69"/>
  <c r="KD89" i="69"/>
  <c r="KC89" i="69"/>
  <c r="KB89" i="69"/>
  <c r="KA89" i="69"/>
  <c r="JZ89" i="69"/>
  <c r="KJ88" i="69"/>
  <c r="KI88" i="69"/>
  <c r="KH88" i="69"/>
  <c r="KG88" i="69"/>
  <c r="KF88" i="69"/>
  <c r="KE88" i="69"/>
  <c r="KD88" i="69"/>
  <c r="KC88" i="69"/>
  <c r="KB88" i="69"/>
  <c r="KA88" i="69"/>
  <c r="JZ88" i="69"/>
  <c r="KJ87" i="69"/>
  <c r="KI87" i="69"/>
  <c r="KH87" i="69"/>
  <c r="KG87" i="69"/>
  <c r="KF87" i="69"/>
  <c r="KE87" i="69"/>
  <c r="KD87" i="69"/>
  <c r="KC87" i="69"/>
  <c r="KB87" i="69"/>
  <c r="KA87" i="69"/>
  <c r="JZ87" i="69"/>
  <c r="KJ86" i="69"/>
  <c r="KI86" i="69"/>
  <c r="KH86" i="69"/>
  <c r="KG86" i="69"/>
  <c r="KF86" i="69"/>
  <c r="KE86" i="69"/>
  <c r="KD86" i="69"/>
  <c r="KC86" i="69"/>
  <c r="KB86" i="69"/>
  <c r="KA86" i="69"/>
  <c r="JZ86" i="69"/>
  <c r="KJ85" i="69"/>
  <c r="KI85" i="69"/>
  <c r="KH85" i="69"/>
  <c r="KG85" i="69"/>
  <c r="KF85" i="69"/>
  <c r="KE85" i="69"/>
  <c r="KD85" i="69"/>
  <c r="KC85" i="69"/>
  <c r="KB85" i="69"/>
  <c r="KA85" i="69"/>
  <c r="JZ85" i="69"/>
  <c r="KJ84" i="69"/>
  <c r="KI84" i="69"/>
  <c r="KH84" i="69"/>
  <c r="KG84" i="69"/>
  <c r="KF84" i="69"/>
  <c r="KE84" i="69"/>
  <c r="KD84" i="69"/>
  <c r="KC84" i="69"/>
  <c r="KB84" i="69"/>
  <c r="KA84" i="69"/>
  <c r="JZ84" i="69"/>
  <c r="KJ83" i="69"/>
  <c r="KI83" i="69"/>
  <c r="KH83" i="69"/>
  <c r="KG83" i="69"/>
  <c r="KF83" i="69"/>
  <c r="KE83" i="69"/>
  <c r="KD83" i="69"/>
  <c r="KC83" i="69"/>
  <c r="KB83" i="69"/>
  <c r="KA83" i="69"/>
  <c r="JZ83" i="69"/>
  <c r="KJ82" i="69"/>
  <c r="KI82" i="69"/>
  <c r="KH82" i="69"/>
  <c r="KG82" i="69"/>
  <c r="KF82" i="69"/>
  <c r="KE82" i="69"/>
  <c r="KD82" i="69"/>
  <c r="KC82" i="69"/>
  <c r="KB82" i="69"/>
  <c r="KA82" i="69"/>
  <c r="JZ82" i="69"/>
  <c r="KJ81" i="69"/>
  <c r="KI81" i="69"/>
  <c r="KH81" i="69"/>
  <c r="KG81" i="69"/>
  <c r="KF81" i="69"/>
  <c r="KE81" i="69"/>
  <c r="KD81" i="69"/>
  <c r="KC81" i="69"/>
  <c r="KB81" i="69"/>
  <c r="KA81" i="69"/>
  <c r="JZ81" i="69"/>
  <c r="KJ80" i="69"/>
  <c r="KI80" i="69"/>
  <c r="KH80" i="69"/>
  <c r="KG80" i="69"/>
  <c r="KF80" i="69"/>
  <c r="KE80" i="69"/>
  <c r="KD80" i="69"/>
  <c r="KC80" i="69"/>
  <c r="KB80" i="69"/>
  <c r="KA80" i="69"/>
  <c r="JZ80" i="69"/>
  <c r="KJ79" i="69"/>
  <c r="KI79" i="69"/>
  <c r="KH79" i="69"/>
  <c r="KG79" i="69"/>
  <c r="KF79" i="69"/>
  <c r="KE79" i="69"/>
  <c r="KD79" i="69"/>
  <c r="KC79" i="69"/>
  <c r="KB79" i="69"/>
  <c r="KA79" i="69"/>
  <c r="JZ79" i="69"/>
  <c r="KJ78" i="69"/>
  <c r="KI78" i="69"/>
  <c r="KH78" i="69"/>
  <c r="KG78" i="69"/>
  <c r="KF78" i="69"/>
  <c r="KE78" i="69"/>
  <c r="KD78" i="69"/>
  <c r="KC78" i="69"/>
  <c r="KB78" i="69"/>
  <c r="KA78" i="69"/>
  <c r="JZ78" i="69"/>
  <c r="KJ77" i="69"/>
  <c r="KI77" i="69"/>
  <c r="KH77" i="69"/>
  <c r="KG77" i="69"/>
  <c r="KF77" i="69"/>
  <c r="KE77" i="69"/>
  <c r="KD77" i="69"/>
  <c r="KC77" i="69"/>
  <c r="KB77" i="69"/>
  <c r="KA77" i="69"/>
  <c r="JZ77" i="69"/>
  <c r="KJ76" i="69"/>
  <c r="KI76" i="69"/>
  <c r="KH76" i="69"/>
  <c r="KG76" i="69"/>
  <c r="KF76" i="69"/>
  <c r="KE76" i="69"/>
  <c r="KD76" i="69"/>
  <c r="KC76" i="69"/>
  <c r="KB76" i="69"/>
  <c r="KA76" i="69"/>
  <c r="JZ76" i="69"/>
  <c r="KJ75" i="69"/>
  <c r="KI75" i="69"/>
  <c r="KH75" i="69"/>
  <c r="KG75" i="69"/>
  <c r="KF75" i="69"/>
  <c r="KE75" i="69"/>
  <c r="KD75" i="69"/>
  <c r="KC75" i="69"/>
  <c r="KB75" i="69"/>
  <c r="KA75" i="69"/>
  <c r="JZ75" i="69"/>
  <c r="KJ74" i="69"/>
  <c r="KI74" i="69"/>
  <c r="KH74" i="69"/>
  <c r="KG74" i="69"/>
  <c r="KF74" i="69"/>
  <c r="KE74" i="69"/>
  <c r="KD74" i="69"/>
  <c r="KC74" i="69"/>
  <c r="KB74" i="69"/>
  <c r="KA74" i="69"/>
  <c r="JZ74" i="69"/>
  <c r="KJ73" i="69"/>
  <c r="KI73" i="69"/>
  <c r="KH73" i="69"/>
  <c r="KG73" i="69"/>
  <c r="KF73" i="69"/>
  <c r="KE73" i="69"/>
  <c r="KD73" i="69"/>
  <c r="KC73" i="69"/>
  <c r="KB73" i="69"/>
  <c r="KA73" i="69"/>
  <c r="JZ73" i="69"/>
  <c r="KJ72" i="69"/>
  <c r="KI72" i="69"/>
  <c r="KH72" i="69"/>
  <c r="KG72" i="69"/>
  <c r="KF72" i="69"/>
  <c r="KE72" i="69"/>
  <c r="KD72" i="69"/>
  <c r="KC72" i="69"/>
  <c r="KB72" i="69"/>
  <c r="KA72" i="69"/>
  <c r="JZ72" i="69"/>
  <c r="KJ71" i="69"/>
  <c r="KI71" i="69"/>
  <c r="KH71" i="69"/>
  <c r="KG71" i="69"/>
  <c r="KF71" i="69"/>
  <c r="KE71" i="69"/>
  <c r="KD71" i="69"/>
  <c r="KC71" i="69"/>
  <c r="KB71" i="69"/>
  <c r="KA71" i="69"/>
  <c r="JZ71" i="69"/>
  <c r="KJ70" i="69"/>
  <c r="KI70" i="69"/>
  <c r="KH70" i="69"/>
  <c r="KG70" i="69"/>
  <c r="KF70" i="69"/>
  <c r="KE70" i="69"/>
  <c r="KD70" i="69"/>
  <c r="KC70" i="69"/>
  <c r="KB70" i="69"/>
  <c r="KA70" i="69"/>
  <c r="JZ70" i="69"/>
  <c r="KJ69" i="69"/>
  <c r="KI69" i="69"/>
  <c r="KH69" i="69"/>
  <c r="KG69" i="69"/>
  <c r="KF69" i="69"/>
  <c r="KE69" i="69"/>
  <c r="KD69" i="69"/>
  <c r="KC69" i="69"/>
  <c r="KB69" i="69"/>
  <c r="KA69" i="69"/>
  <c r="JZ69" i="69"/>
  <c r="KJ68" i="69"/>
  <c r="KI68" i="69"/>
  <c r="KH68" i="69"/>
  <c r="KG68" i="69"/>
  <c r="KF68" i="69"/>
  <c r="KE68" i="69"/>
  <c r="KD68" i="69"/>
  <c r="KC68" i="69"/>
  <c r="KB68" i="69"/>
  <c r="KA68" i="69"/>
  <c r="JZ68" i="69"/>
  <c r="KJ67" i="69"/>
  <c r="KI67" i="69"/>
  <c r="KH67" i="69"/>
  <c r="KG67" i="69"/>
  <c r="KF67" i="69"/>
  <c r="KE67" i="69"/>
  <c r="KD67" i="69"/>
  <c r="KC67" i="69"/>
  <c r="KB67" i="69"/>
  <c r="KA67" i="69"/>
  <c r="JZ67" i="69"/>
  <c r="KJ66" i="69"/>
  <c r="KI66" i="69"/>
  <c r="KH66" i="69"/>
  <c r="KG66" i="69"/>
  <c r="KF66" i="69"/>
  <c r="KE66" i="69"/>
  <c r="KD66" i="69"/>
  <c r="KC66" i="69"/>
  <c r="KB66" i="69"/>
  <c r="KA66" i="69"/>
  <c r="JZ66" i="69"/>
  <c r="KJ65" i="69"/>
  <c r="KI65" i="69"/>
  <c r="KH65" i="69"/>
  <c r="KG65" i="69"/>
  <c r="KF65" i="69"/>
  <c r="KE65" i="69"/>
  <c r="KD65" i="69"/>
  <c r="KC65" i="69"/>
  <c r="KB65" i="69"/>
  <c r="KA65" i="69"/>
  <c r="JZ65" i="69"/>
  <c r="KJ64" i="69"/>
  <c r="KI64" i="69"/>
  <c r="KH64" i="69"/>
  <c r="KG64" i="69"/>
  <c r="KF64" i="69"/>
  <c r="KE64" i="69"/>
  <c r="KD64" i="69"/>
  <c r="KC64" i="69"/>
  <c r="KB64" i="69"/>
  <c r="KA64" i="69"/>
  <c r="JZ64" i="69"/>
  <c r="KJ63" i="69"/>
  <c r="KI63" i="69"/>
  <c r="KH63" i="69"/>
  <c r="KG63" i="69"/>
  <c r="KF63" i="69"/>
  <c r="KE63" i="69"/>
  <c r="KD63" i="69"/>
  <c r="KC63" i="69"/>
  <c r="KB63" i="69"/>
  <c r="KA63" i="69"/>
  <c r="JZ63" i="69"/>
  <c r="KJ62" i="69"/>
  <c r="KI62" i="69"/>
  <c r="KH62" i="69"/>
  <c r="KG62" i="69"/>
  <c r="KF62" i="69"/>
  <c r="KE62" i="69"/>
  <c r="KD62" i="69"/>
  <c r="KC62" i="69"/>
  <c r="KB62" i="69"/>
  <c r="KA62" i="69"/>
  <c r="JZ62" i="69"/>
  <c r="KJ61" i="69"/>
  <c r="KI61" i="69"/>
  <c r="KH61" i="69"/>
  <c r="KG61" i="69"/>
  <c r="KF61" i="69"/>
  <c r="KE61" i="69"/>
  <c r="KD61" i="69"/>
  <c r="KC61" i="69"/>
  <c r="KB61" i="69"/>
  <c r="KA61" i="69"/>
  <c r="JZ61" i="69"/>
  <c r="KJ60" i="69"/>
  <c r="KI60" i="69"/>
  <c r="KH60" i="69"/>
  <c r="KG60" i="69"/>
  <c r="KF60" i="69"/>
  <c r="KE60" i="69"/>
  <c r="KD60" i="69"/>
  <c r="KC60" i="69"/>
  <c r="KB60" i="69"/>
  <c r="KA60" i="69"/>
  <c r="JZ60" i="69"/>
  <c r="KJ59" i="69"/>
  <c r="KI59" i="69"/>
  <c r="KH59" i="69"/>
  <c r="KG59" i="69"/>
  <c r="KF59" i="69"/>
  <c r="KE59" i="69"/>
  <c r="KD59" i="69"/>
  <c r="KC59" i="69"/>
  <c r="KB59" i="69"/>
  <c r="KA59" i="69"/>
  <c r="JZ59" i="69"/>
  <c r="KJ58" i="69"/>
  <c r="KI58" i="69"/>
  <c r="KH58" i="69"/>
  <c r="KG58" i="69"/>
  <c r="KF58" i="69"/>
  <c r="KE58" i="69"/>
  <c r="KD58" i="69"/>
  <c r="KC58" i="69"/>
  <c r="KB58" i="69"/>
  <c r="KA58" i="69"/>
  <c r="JZ58" i="69"/>
  <c r="KJ57" i="69"/>
  <c r="KI57" i="69"/>
  <c r="KH57" i="69"/>
  <c r="KG57" i="69"/>
  <c r="KF57" i="69"/>
  <c r="KE57" i="69"/>
  <c r="KD57" i="69"/>
  <c r="KC57" i="69"/>
  <c r="KB57" i="69"/>
  <c r="KA57" i="69"/>
  <c r="JZ57" i="69"/>
  <c r="KJ56" i="69"/>
  <c r="KI56" i="69"/>
  <c r="KH56" i="69"/>
  <c r="KG56" i="69"/>
  <c r="KF56" i="69"/>
  <c r="KE56" i="69"/>
  <c r="KD56" i="69"/>
  <c r="KC56" i="69"/>
  <c r="KB56" i="69"/>
  <c r="KA56" i="69"/>
  <c r="JZ56" i="69"/>
  <c r="KJ55" i="69"/>
  <c r="KI55" i="69"/>
  <c r="KH55" i="69"/>
  <c r="KG55" i="69"/>
  <c r="KF55" i="69"/>
  <c r="KE55" i="69"/>
  <c r="KD55" i="69"/>
  <c r="KC55" i="69"/>
  <c r="KB55" i="69"/>
  <c r="KA55" i="69"/>
  <c r="JZ55" i="69"/>
  <c r="KJ54" i="69"/>
  <c r="KI54" i="69"/>
  <c r="KH54" i="69"/>
  <c r="KG54" i="69"/>
  <c r="KF54" i="69"/>
  <c r="KE54" i="69"/>
  <c r="KD54" i="69"/>
  <c r="KC54" i="69"/>
  <c r="KB54" i="69"/>
  <c r="KA54" i="69"/>
  <c r="JZ54" i="69"/>
  <c r="KJ53" i="69"/>
  <c r="KI53" i="69"/>
  <c r="KH53" i="69"/>
  <c r="KG53" i="69"/>
  <c r="KF53" i="69"/>
  <c r="KE53" i="69"/>
  <c r="KD53" i="69"/>
  <c r="KC53" i="69"/>
  <c r="KB53" i="69"/>
  <c r="KA53" i="69"/>
  <c r="JZ53" i="69"/>
  <c r="KJ52" i="69"/>
  <c r="KI52" i="69"/>
  <c r="KH52" i="69"/>
  <c r="KG52" i="69"/>
  <c r="KF52" i="69"/>
  <c r="KE52" i="69"/>
  <c r="KD52" i="69"/>
  <c r="KC52" i="69"/>
  <c r="KB52" i="69"/>
  <c r="KA52" i="69"/>
  <c r="JZ52" i="69"/>
  <c r="KJ51" i="69"/>
  <c r="KI51" i="69"/>
  <c r="KH51" i="69"/>
  <c r="KG51" i="69"/>
  <c r="KF51" i="69"/>
  <c r="KE51" i="69"/>
  <c r="KD51" i="69"/>
  <c r="KC51" i="69"/>
  <c r="KB51" i="69"/>
  <c r="KA51" i="69"/>
  <c r="JZ51" i="69"/>
  <c r="KJ50" i="69"/>
  <c r="KI50" i="69"/>
  <c r="KH50" i="69"/>
  <c r="KG50" i="69"/>
  <c r="KF50" i="69"/>
  <c r="KE50" i="69"/>
  <c r="KD50" i="69"/>
  <c r="KC50" i="69"/>
  <c r="KB50" i="69"/>
  <c r="KA50" i="69"/>
  <c r="JZ50" i="69"/>
  <c r="KJ49" i="69"/>
  <c r="KI49" i="69"/>
  <c r="KH49" i="69"/>
  <c r="KG49" i="69"/>
  <c r="KF49" i="69"/>
  <c r="KE49" i="69"/>
  <c r="KD49" i="69"/>
  <c r="KC49" i="69"/>
  <c r="KB49" i="69"/>
  <c r="KA49" i="69"/>
  <c r="JZ49" i="69"/>
  <c r="KJ48" i="69"/>
  <c r="KI48" i="69"/>
  <c r="KH48" i="69"/>
  <c r="KG48" i="69"/>
  <c r="KF48" i="69"/>
  <c r="KE48" i="69"/>
  <c r="KD48" i="69"/>
  <c r="KC48" i="69"/>
  <c r="KB48" i="69"/>
  <c r="KA48" i="69"/>
  <c r="JZ48" i="69"/>
  <c r="KJ47" i="69"/>
  <c r="KI47" i="69"/>
  <c r="KH47" i="69"/>
  <c r="KG47" i="69"/>
  <c r="KF47" i="69"/>
  <c r="KE47" i="69"/>
  <c r="KD47" i="69"/>
  <c r="KC47" i="69"/>
  <c r="KB47" i="69"/>
  <c r="KA47" i="69"/>
  <c r="JZ47" i="69"/>
  <c r="KJ46" i="69"/>
  <c r="KI46" i="69"/>
  <c r="KH46" i="69"/>
  <c r="KG46" i="69"/>
  <c r="KF46" i="69"/>
  <c r="KE46" i="69"/>
  <c r="KD46" i="69"/>
  <c r="KC46" i="69"/>
  <c r="KB46" i="69"/>
  <c r="KA46" i="69"/>
  <c r="JZ46" i="69"/>
  <c r="KJ45" i="69"/>
  <c r="KI45" i="69"/>
  <c r="KH45" i="69"/>
  <c r="KG45" i="69"/>
  <c r="KF45" i="69"/>
  <c r="KE45" i="69"/>
  <c r="KD45" i="69"/>
  <c r="KC45" i="69"/>
  <c r="KB45" i="69"/>
  <c r="KA45" i="69"/>
  <c r="JZ45" i="69"/>
  <c r="KJ44" i="69"/>
  <c r="KI44" i="69"/>
  <c r="KH44" i="69"/>
  <c r="KG44" i="69"/>
  <c r="KF44" i="69"/>
  <c r="KE44" i="69"/>
  <c r="KD44" i="69"/>
  <c r="KC44" i="69"/>
  <c r="KB44" i="69"/>
  <c r="KA44" i="69"/>
  <c r="JZ44" i="69"/>
  <c r="KJ43" i="69"/>
  <c r="KI43" i="69"/>
  <c r="KH43" i="69"/>
  <c r="KG43" i="69"/>
  <c r="KF43" i="69"/>
  <c r="KE43" i="69"/>
  <c r="KD43" i="69"/>
  <c r="KC43" i="69"/>
  <c r="KB43" i="69"/>
  <c r="KA43" i="69"/>
  <c r="JZ43" i="69"/>
  <c r="KJ42" i="69"/>
  <c r="KI42" i="69"/>
  <c r="KH42" i="69"/>
  <c r="KG42" i="69"/>
  <c r="KF42" i="69"/>
  <c r="KE42" i="69"/>
  <c r="KD42" i="69"/>
  <c r="KC42" i="69"/>
  <c r="KB42" i="69"/>
  <c r="KA42" i="69"/>
  <c r="JZ42" i="69"/>
  <c r="KJ41" i="69"/>
  <c r="KI41" i="69"/>
  <c r="KH41" i="69"/>
  <c r="KG41" i="69"/>
  <c r="KF41" i="69"/>
  <c r="KE41" i="69"/>
  <c r="KD41" i="69"/>
  <c r="KC41" i="69"/>
  <c r="KB41" i="69"/>
  <c r="KA41" i="69"/>
  <c r="JZ41" i="69"/>
  <c r="KJ40" i="69"/>
  <c r="KI40" i="69"/>
  <c r="KH40" i="69"/>
  <c r="KG40" i="69"/>
  <c r="KF40" i="69"/>
  <c r="KE40" i="69"/>
  <c r="KD40" i="69"/>
  <c r="KC40" i="69"/>
  <c r="KB40" i="69"/>
  <c r="KA40" i="69"/>
  <c r="JZ40" i="69"/>
  <c r="KJ39" i="69"/>
  <c r="KI39" i="69"/>
  <c r="KH39" i="69"/>
  <c r="KG39" i="69"/>
  <c r="KF39" i="69"/>
  <c r="KE39" i="69"/>
  <c r="KD39" i="69"/>
  <c r="KC39" i="69"/>
  <c r="KB39" i="69"/>
  <c r="KA39" i="69"/>
  <c r="JZ39" i="69"/>
  <c r="KJ38" i="69"/>
  <c r="KI38" i="69"/>
  <c r="KH38" i="69"/>
  <c r="KG38" i="69"/>
  <c r="KF38" i="69"/>
  <c r="KE38" i="69"/>
  <c r="KD38" i="69"/>
  <c r="KC38" i="69"/>
  <c r="KB38" i="69"/>
  <c r="KA38" i="69"/>
  <c r="JZ38" i="69"/>
  <c r="KJ37" i="69"/>
  <c r="KI37" i="69"/>
  <c r="KH37" i="69"/>
  <c r="KG37" i="69"/>
  <c r="KF37" i="69"/>
  <c r="KE37" i="69"/>
  <c r="KD37" i="69"/>
  <c r="KC37" i="69"/>
  <c r="KB37" i="69"/>
  <c r="KA37" i="69"/>
  <c r="JZ37" i="69"/>
  <c r="KJ36" i="69"/>
  <c r="KI36" i="69"/>
  <c r="KH36" i="69"/>
  <c r="KG36" i="69"/>
  <c r="KF36" i="69"/>
  <c r="KE36" i="69"/>
  <c r="KD36" i="69"/>
  <c r="KC36" i="69"/>
  <c r="KB36" i="69"/>
  <c r="KA36" i="69"/>
  <c r="JZ36" i="69"/>
  <c r="KJ35" i="69"/>
  <c r="KI35" i="69"/>
  <c r="KH35" i="69"/>
  <c r="KG35" i="69"/>
  <c r="KF35" i="69"/>
  <c r="KE35" i="69"/>
  <c r="KD35" i="69"/>
  <c r="KC35" i="69"/>
  <c r="KB35" i="69"/>
  <c r="KA35" i="69"/>
  <c r="JZ35" i="69"/>
  <c r="KJ34" i="69"/>
  <c r="KI34" i="69"/>
  <c r="KH34" i="69"/>
  <c r="KG34" i="69"/>
  <c r="KF34" i="69"/>
  <c r="KE34" i="69"/>
  <c r="KD34" i="69"/>
  <c r="KC34" i="69"/>
  <c r="KB34" i="69"/>
  <c r="KA34" i="69"/>
  <c r="JZ34" i="69"/>
  <c r="KJ33" i="69"/>
  <c r="KI33" i="69"/>
  <c r="KH33" i="69"/>
  <c r="KG33" i="69"/>
  <c r="KF33" i="69"/>
  <c r="KE33" i="69"/>
  <c r="KD33" i="69"/>
  <c r="KC33" i="69"/>
  <c r="KB33" i="69"/>
  <c r="KA33" i="69"/>
  <c r="JZ33" i="69"/>
  <c r="KJ32" i="69"/>
  <c r="KI32" i="69"/>
  <c r="KH32" i="69"/>
  <c r="KG32" i="69"/>
  <c r="KF32" i="69"/>
  <c r="KE32" i="69"/>
  <c r="KD32" i="69"/>
  <c r="KC32" i="69"/>
  <c r="KB32" i="69"/>
  <c r="KA32" i="69"/>
  <c r="JZ32" i="69"/>
  <c r="KJ31" i="69"/>
  <c r="KI31" i="69"/>
  <c r="KH31" i="69"/>
  <c r="KG31" i="69"/>
  <c r="KF31" i="69"/>
  <c r="KE31" i="69"/>
  <c r="KD31" i="69"/>
  <c r="KC31" i="69"/>
  <c r="KB31" i="69"/>
  <c r="KA31" i="69"/>
  <c r="JZ31" i="69"/>
  <c r="KJ30" i="69"/>
  <c r="KI30" i="69"/>
  <c r="KH30" i="69"/>
  <c r="KG30" i="69"/>
  <c r="KF30" i="69"/>
  <c r="KE30" i="69"/>
  <c r="KD30" i="69"/>
  <c r="KC30" i="69"/>
  <c r="KB30" i="69"/>
  <c r="KA30" i="69"/>
  <c r="JZ30" i="69"/>
  <c r="KJ29" i="69"/>
  <c r="KI29" i="69"/>
  <c r="KH29" i="69"/>
  <c r="KG29" i="69"/>
  <c r="KF29" i="69"/>
  <c r="KE29" i="69"/>
  <c r="KD29" i="69"/>
  <c r="KC29" i="69"/>
  <c r="KB29" i="69"/>
  <c r="KA29" i="69"/>
  <c r="JZ29" i="69"/>
  <c r="KJ28" i="69"/>
  <c r="KI28" i="69"/>
  <c r="KH28" i="69"/>
  <c r="KG28" i="69"/>
  <c r="KF28" i="69"/>
  <c r="KE28" i="69"/>
  <c r="KD28" i="69"/>
  <c r="KC28" i="69"/>
  <c r="KB28" i="69"/>
  <c r="KA28" i="69"/>
  <c r="JZ28" i="69"/>
  <c r="KJ27" i="69"/>
  <c r="KI27" i="69"/>
  <c r="KH27" i="69"/>
  <c r="KG27" i="69"/>
  <c r="KF27" i="69"/>
  <c r="KE27" i="69"/>
  <c r="KD27" i="69"/>
  <c r="KC27" i="69"/>
  <c r="KB27" i="69"/>
  <c r="KA27" i="69"/>
  <c r="JZ27" i="69"/>
  <c r="KJ26" i="69"/>
  <c r="KI26" i="69"/>
  <c r="KH26" i="69"/>
  <c r="KG26" i="69"/>
  <c r="KF26" i="69"/>
  <c r="KE26" i="69"/>
  <c r="KD26" i="69"/>
  <c r="KC26" i="69"/>
  <c r="KB26" i="69"/>
  <c r="KA26" i="69"/>
  <c r="JZ26" i="69"/>
  <c r="KJ25" i="69"/>
  <c r="KI25" i="69"/>
  <c r="KH25" i="69"/>
  <c r="KG25" i="69"/>
  <c r="KF25" i="69"/>
  <c r="KE25" i="69"/>
  <c r="KD25" i="69"/>
  <c r="KC25" i="69"/>
  <c r="KB25" i="69"/>
  <c r="KA25" i="69"/>
  <c r="JZ25" i="69"/>
  <c r="KJ24" i="69"/>
  <c r="KI24" i="69"/>
  <c r="KH24" i="69"/>
  <c r="KG24" i="69"/>
  <c r="KF24" i="69"/>
  <c r="KE24" i="69"/>
  <c r="KD24" i="69"/>
  <c r="KC24" i="69"/>
  <c r="KB24" i="69"/>
  <c r="KA24" i="69"/>
  <c r="JZ24" i="69"/>
  <c r="KJ23" i="69"/>
  <c r="KI23" i="69"/>
  <c r="KH23" i="69"/>
  <c r="KG23" i="69"/>
  <c r="KF23" i="69"/>
  <c r="KE23" i="69"/>
  <c r="KD23" i="69"/>
  <c r="KC23" i="69"/>
  <c r="KB23" i="69"/>
  <c r="KA23" i="69"/>
  <c r="JZ23" i="69"/>
  <c r="KJ22" i="69"/>
  <c r="KI22" i="69"/>
  <c r="KH22" i="69"/>
  <c r="KG22" i="69"/>
  <c r="KF22" i="69"/>
  <c r="KE22" i="69"/>
  <c r="KD22" i="69"/>
  <c r="KC22" i="69"/>
  <c r="KB22" i="69"/>
  <c r="KA22" i="69"/>
  <c r="JZ22" i="69"/>
  <c r="KJ21" i="69"/>
  <c r="KI21" i="69"/>
  <c r="KH21" i="69"/>
  <c r="KG21" i="69"/>
  <c r="KF21" i="69"/>
  <c r="KE21" i="69"/>
  <c r="KD21" i="69"/>
  <c r="KC21" i="69"/>
  <c r="KB21" i="69"/>
  <c r="KA21" i="69"/>
  <c r="JZ21" i="69"/>
  <c r="KJ20" i="69"/>
  <c r="KI20" i="69"/>
  <c r="KH20" i="69"/>
  <c r="KG20" i="69"/>
  <c r="KF20" i="69"/>
  <c r="KE20" i="69"/>
  <c r="KD20" i="69"/>
  <c r="KC20" i="69"/>
  <c r="KB20" i="69"/>
  <c r="KA20" i="69"/>
  <c r="JZ20" i="69"/>
  <c r="KJ19" i="69"/>
  <c r="KI19" i="69"/>
  <c r="KH19" i="69"/>
  <c r="KG19" i="69"/>
  <c r="KF19" i="69"/>
  <c r="KE19" i="69"/>
  <c r="KD19" i="69"/>
  <c r="KC19" i="69"/>
  <c r="KB19" i="69"/>
  <c r="KA19" i="69"/>
  <c r="JZ19" i="69"/>
  <c r="KJ18" i="69"/>
  <c r="KI18" i="69"/>
  <c r="KH18" i="69"/>
  <c r="KG18" i="69"/>
  <c r="KF18" i="69"/>
  <c r="KE18" i="69"/>
  <c r="KD18" i="69"/>
  <c r="KC18" i="69"/>
  <c r="KB18" i="69"/>
  <c r="KA18" i="69"/>
  <c r="JZ18" i="69"/>
  <c r="KJ17" i="69"/>
  <c r="KI17" i="69"/>
  <c r="KH17" i="69"/>
  <c r="KG17" i="69"/>
  <c r="KF17" i="69"/>
  <c r="KE17" i="69"/>
  <c r="KD17" i="69"/>
  <c r="KC17" i="69"/>
  <c r="KB17" i="69"/>
  <c r="KA17" i="69"/>
  <c r="JZ17" i="69"/>
  <c r="KJ16" i="69"/>
  <c r="KI16" i="69"/>
  <c r="KH16" i="69"/>
  <c r="KG16" i="69"/>
  <c r="KF16" i="69"/>
  <c r="KE16" i="69"/>
  <c r="KD16" i="69"/>
  <c r="KC16" i="69"/>
  <c r="KB16" i="69"/>
  <c r="KA16" i="69"/>
  <c r="JZ16" i="69"/>
  <c r="KJ15" i="69"/>
  <c r="KI15" i="69"/>
  <c r="KH15" i="69"/>
  <c r="KG15" i="69"/>
  <c r="KF15" i="69"/>
  <c r="KE15" i="69"/>
  <c r="KD15" i="69"/>
  <c r="KC15" i="69"/>
  <c r="KB15" i="69"/>
  <c r="KA15" i="69"/>
  <c r="JZ15" i="69"/>
  <c r="KJ14" i="69"/>
  <c r="KI14" i="69"/>
  <c r="KH14" i="69"/>
  <c r="KG14" i="69"/>
  <c r="KF14" i="69"/>
  <c r="KE14" i="69"/>
  <c r="KD14" i="69"/>
  <c r="KC14" i="69"/>
  <c r="KB14" i="69"/>
  <c r="KA14" i="69"/>
  <c r="JZ14" i="69"/>
  <c r="JZ648" i="69"/>
  <c r="DS648" i="69" l="1"/>
  <c r="DS650" i="69" l="1"/>
  <c r="DS651" i="69" l="1"/>
  <c r="DS652" i="69" s="1"/>
  <c r="CF107" i="63" l="1"/>
  <c r="CF111" i="63"/>
  <c r="CF109" i="63"/>
  <c r="CF63" i="63"/>
  <c r="CF59" i="63"/>
  <c r="CF54" i="63"/>
  <c r="CF50" i="63"/>
  <c r="CF47" i="63"/>
  <c r="CF42" i="63"/>
  <c r="CF37" i="63"/>
  <c r="CF33" i="63"/>
  <c r="CF29" i="63"/>
  <c r="CF25" i="63"/>
  <c r="CF20" i="63"/>
  <c r="CF17" i="63"/>
  <c r="CF12" i="63"/>
  <c r="CF15" i="63"/>
  <c r="CF66" i="63"/>
  <c r="CF68" i="63"/>
  <c r="CF71" i="63"/>
  <c r="CF74" i="63"/>
  <c r="CF77" i="63"/>
  <c r="CF76" i="63" s="1"/>
  <c r="CF86" i="63"/>
  <c r="CF91" i="63"/>
  <c r="CF93" i="63"/>
  <c r="CF97" i="63"/>
  <c r="CF96" i="63" s="1"/>
  <c r="CF95" i="63" s="1"/>
  <c r="CF103" i="63"/>
  <c r="CF41" i="63" l="1"/>
  <c r="CF24" i="63"/>
  <c r="CF49" i="63"/>
  <c r="CF85" i="63"/>
  <c r="CF83" i="63" s="1"/>
  <c r="CF65" i="63"/>
  <c r="CF102" i="63"/>
  <c r="CF101" i="63" s="1"/>
  <c r="DF436" i="69" l="1"/>
  <c r="CN113" i="63" l="1"/>
  <c r="CN111" i="63"/>
  <c r="CN109" i="63"/>
  <c r="CN107" i="63"/>
  <c r="CN103" i="63"/>
  <c r="CN97" i="63"/>
  <c r="CN96" i="63" s="1"/>
  <c r="CN95" i="63" s="1"/>
  <c r="CN93" i="63"/>
  <c r="CN91" i="63"/>
  <c r="CN86" i="63"/>
  <c r="CN77" i="63"/>
  <c r="CN76" i="63" s="1"/>
  <c r="CN74" i="63"/>
  <c r="CN71" i="63"/>
  <c r="CN68" i="63"/>
  <c r="CN66" i="63"/>
  <c r="CN63" i="63"/>
  <c r="CN59" i="63"/>
  <c r="CN54" i="63"/>
  <c r="CN50" i="63"/>
  <c r="CN47" i="63"/>
  <c r="CN42" i="63"/>
  <c r="CN37" i="63"/>
  <c r="CN33" i="63"/>
  <c r="CN29" i="63"/>
  <c r="CN25" i="63"/>
  <c r="CN20" i="63"/>
  <c r="CN17" i="63"/>
  <c r="CN15" i="63"/>
  <c r="CN12" i="63"/>
  <c r="CN10" i="63"/>
  <c r="CN102" i="63" l="1"/>
  <c r="CN101" i="63" s="1"/>
  <c r="CN49" i="63"/>
  <c r="CN9" i="63"/>
  <c r="CN41" i="63"/>
  <c r="CN85" i="63"/>
  <c r="CN83" i="63" s="1"/>
  <c r="CN65" i="63"/>
  <c r="CN24" i="63"/>
  <c r="CN8" i="63" l="1"/>
  <c r="CN7" i="63" s="1"/>
  <c r="CN115" i="63" l="1"/>
  <c r="CN117" i="63" s="1"/>
  <c r="DF398" i="69" l="1"/>
  <c r="DF400" i="69"/>
  <c r="DF405" i="69"/>
  <c r="DF340" i="69"/>
  <c r="DF334" i="69"/>
  <c r="DF343" i="69"/>
  <c r="DF285" i="69"/>
  <c r="DF261" i="69"/>
  <c r="DF264" i="69"/>
  <c r="DF267" i="69"/>
  <c r="DF270" i="69"/>
  <c r="DF273" i="69"/>
  <c r="DF272" i="69" s="1"/>
  <c r="DF280" i="69"/>
  <c r="DF279" i="69" s="1"/>
  <c r="DF283" i="69"/>
  <c r="DF199" i="69"/>
  <c r="DF197" i="69"/>
  <c r="DF186" i="69"/>
  <c r="DF180" i="69"/>
  <c r="DF175" i="69"/>
  <c r="DF171" i="69"/>
  <c r="DF169" i="69"/>
  <c r="DF166" i="69"/>
  <c r="DP111" i="69"/>
  <c r="DP109" i="69"/>
  <c r="DP107" i="69"/>
  <c r="DP104" i="69"/>
  <c r="DP102" i="69"/>
  <c r="DY106" i="69"/>
  <c r="DX106" i="69"/>
  <c r="EA106" i="69"/>
  <c r="EC106" i="69" s="1"/>
  <c r="DW106" i="69"/>
  <c r="DR106" i="69"/>
  <c r="DT106" i="69" s="1"/>
  <c r="DO106" i="69"/>
  <c r="DN106" i="69"/>
  <c r="DF106" i="69"/>
  <c r="DY108" i="69"/>
  <c r="DX108" i="69"/>
  <c r="EA108" i="69"/>
  <c r="EC108" i="69" s="1"/>
  <c r="DW108" i="69"/>
  <c r="DR108" i="69"/>
  <c r="DT108" i="69" s="1"/>
  <c r="DO108" i="69"/>
  <c r="DN108" i="69"/>
  <c r="DF108" i="69"/>
  <c r="DY110" i="69"/>
  <c r="DX110" i="69"/>
  <c r="EA110" i="69"/>
  <c r="EC110" i="69" s="1"/>
  <c r="DW110" i="69"/>
  <c r="DR110" i="69"/>
  <c r="DT110" i="69" s="1"/>
  <c r="DO110" i="69"/>
  <c r="DN110" i="69"/>
  <c r="DF110" i="69"/>
  <c r="DF52" i="69"/>
  <c r="DF55" i="69"/>
  <c r="DF58" i="69"/>
  <c r="DF66" i="69"/>
  <c r="DF27" i="69"/>
  <c r="DF38" i="69"/>
  <c r="DP110" i="69" l="1"/>
  <c r="DP108" i="69"/>
  <c r="DP106" i="69"/>
  <c r="DR105" i="69"/>
  <c r="DT105" i="69" s="1"/>
  <c r="DN105" i="69"/>
  <c r="DF165" i="69"/>
  <c r="JY460" i="69"/>
  <c r="EA105" i="69"/>
  <c r="EC105" i="69" s="1"/>
  <c r="DY105" i="69"/>
  <c r="DX105" i="69"/>
  <c r="DW105" i="69"/>
  <c r="DO105" i="69"/>
  <c r="DF174" i="69"/>
  <c r="DF105" i="69"/>
  <c r="DF260" i="69"/>
  <c r="KC649" i="69"/>
  <c r="DF51" i="69"/>
  <c r="DF48" i="69" l="1"/>
  <c r="KI105" i="69"/>
  <c r="DF164" i="69"/>
  <c r="DF163" i="69" s="1"/>
  <c r="DP105" i="69"/>
  <c r="DF49" i="69"/>
  <c r="DF50" i="69"/>
  <c r="DF162" i="69" l="1"/>
  <c r="DF161" i="69" s="1"/>
  <c r="CO113" i="63" l="1"/>
  <c r="CO111" i="63"/>
  <c r="CO109" i="63"/>
  <c r="CO107" i="63"/>
  <c r="CO103" i="63"/>
  <c r="CO97" i="63"/>
  <c r="CO96" i="63" s="1"/>
  <c r="CO95" i="63" s="1"/>
  <c r="CO93" i="63"/>
  <c r="CO91" i="63"/>
  <c r="CO86" i="63"/>
  <c r="CO77" i="63"/>
  <c r="CO76" i="63" s="1"/>
  <c r="CO74" i="63"/>
  <c r="CO71" i="63"/>
  <c r="CO68" i="63"/>
  <c r="CO66" i="63"/>
  <c r="CO63" i="63"/>
  <c r="CO59" i="63"/>
  <c r="CO54" i="63"/>
  <c r="CO50" i="63"/>
  <c r="CO47" i="63"/>
  <c r="CO42" i="63"/>
  <c r="CO37" i="63"/>
  <c r="CO33" i="63"/>
  <c r="CO29" i="63"/>
  <c r="CO25" i="63"/>
  <c r="CO20" i="63"/>
  <c r="CO17" i="63"/>
  <c r="CO15" i="63"/>
  <c r="CO12" i="63"/>
  <c r="CO10" i="63"/>
  <c r="CO85" i="63" l="1"/>
  <c r="CO83" i="63" s="1"/>
  <c r="CO24" i="63"/>
  <c r="CO49" i="63"/>
  <c r="CO9" i="63"/>
  <c r="CO65" i="63"/>
  <c r="CO41" i="63"/>
  <c r="CO102" i="63"/>
  <c r="CO101" i="63" s="1"/>
  <c r="CO8" i="63" l="1"/>
  <c r="CO7" i="63" s="1"/>
  <c r="CO115" i="63" l="1"/>
  <c r="CO118" i="63" l="1"/>
  <c r="EX1" i="69" l="1"/>
  <c r="EX647" i="69"/>
  <c r="EX646" i="69"/>
  <c r="EX645" i="69"/>
  <c r="EX644" i="69"/>
  <c r="EX643" i="69"/>
  <c r="EX642" i="69"/>
  <c r="EX641" i="69"/>
  <c r="EX640" i="69"/>
  <c r="EX639" i="69"/>
  <c r="EX638" i="69"/>
  <c r="EX637" i="69"/>
  <c r="EX636" i="69"/>
  <c r="EX635" i="69"/>
  <c r="EX634" i="69"/>
  <c r="EX633" i="69"/>
  <c r="EX632" i="69"/>
  <c r="EX631" i="69"/>
  <c r="EX630" i="69"/>
  <c r="EX629" i="69"/>
  <c r="EX628" i="69"/>
  <c r="EX627" i="69"/>
  <c r="EX626" i="69"/>
  <c r="EX625" i="69"/>
  <c r="EX624" i="69"/>
  <c r="EX623" i="69"/>
  <c r="EX622" i="69"/>
  <c r="EX621" i="69"/>
  <c r="EX620" i="69"/>
  <c r="EX619" i="69"/>
  <c r="EX618" i="69"/>
  <c r="EX617" i="69"/>
  <c r="EX616" i="69"/>
  <c r="EX615" i="69"/>
  <c r="EX614" i="69"/>
  <c r="EX613" i="69"/>
  <c r="EX612" i="69"/>
  <c r="EX611" i="69"/>
  <c r="EX610" i="69"/>
  <c r="EX609" i="69"/>
  <c r="EX608" i="69"/>
  <c r="EX607" i="69"/>
  <c r="EX606" i="69"/>
  <c r="EX605" i="69"/>
  <c r="EX604" i="69"/>
  <c r="EX603" i="69"/>
  <c r="EX602" i="69"/>
  <c r="EX601" i="69"/>
  <c r="EX600" i="69"/>
  <c r="EX599" i="69"/>
  <c r="EX598" i="69"/>
  <c r="EX597" i="69"/>
  <c r="EX596" i="69"/>
  <c r="EX595" i="69"/>
  <c r="EX594" i="69"/>
  <c r="EX593" i="69"/>
  <c r="EX592" i="69"/>
  <c r="EX591" i="69"/>
  <c r="EX590" i="69"/>
  <c r="EX589" i="69"/>
  <c r="EX588" i="69"/>
  <c r="EX587" i="69"/>
  <c r="EX586" i="69"/>
  <c r="EX585" i="69"/>
  <c r="EX584" i="69"/>
  <c r="EX583" i="69"/>
  <c r="EX582" i="69"/>
  <c r="EX581" i="69"/>
  <c r="EX580" i="69"/>
  <c r="EX579" i="69"/>
  <c r="EX578" i="69"/>
  <c r="EX577" i="69"/>
  <c r="EX576" i="69"/>
  <c r="EX575" i="69"/>
  <c r="EX574" i="69"/>
  <c r="EX573" i="69"/>
  <c r="EX572" i="69"/>
  <c r="EX571" i="69"/>
  <c r="EX570" i="69"/>
  <c r="EX569" i="69"/>
  <c r="EX568" i="69"/>
  <c r="EX567" i="69"/>
  <c r="EX566" i="69"/>
  <c r="EX565" i="69"/>
  <c r="EX564" i="69"/>
  <c r="EX563" i="69"/>
  <c r="EX562" i="69"/>
  <c r="EX561" i="69"/>
  <c r="EX560" i="69"/>
  <c r="EX559" i="69"/>
  <c r="EX558" i="69"/>
  <c r="EX557" i="69"/>
  <c r="EX556" i="69"/>
  <c r="EX555" i="69"/>
  <c r="EX554" i="69"/>
  <c r="EX553" i="69"/>
  <c r="EX552" i="69"/>
  <c r="EX551" i="69"/>
  <c r="EX550" i="69"/>
  <c r="EX549" i="69"/>
  <c r="EX548" i="69"/>
  <c r="EX547" i="69"/>
  <c r="EX546" i="69"/>
  <c r="EX545" i="69"/>
  <c r="EX544" i="69"/>
  <c r="EX543" i="69"/>
  <c r="EX542" i="69"/>
  <c r="EX541" i="69"/>
  <c r="EX540" i="69"/>
  <c r="EX539" i="69"/>
  <c r="EX538" i="69"/>
  <c r="EX537" i="69"/>
  <c r="EX536" i="69"/>
  <c r="EX535" i="69"/>
  <c r="EX534" i="69"/>
  <c r="EX533" i="69"/>
  <c r="EX532" i="69"/>
  <c r="EX531" i="69"/>
  <c r="EX530" i="69"/>
  <c r="EX529" i="69"/>
  <c r="EX528" i="69"/>
  <c r="EX527" i="69"/>
  <c r="EX526" i="69"/>
  <c r="EX525" i="69"/>
  <c r="EX524" i="69"/>
  <c r="EX523" i="69"/>
  <c r="EX522" i="69"/>
  <c r="EX521" i="69"/>
  <c r="EX520" i="69"/>
  <c r="EX519" i="69"/>
  <c r="EX518" i="69"/>
  <c r="EX517" i="69"/>
  <c r="EX516" i="69"/>
  <c r="EX515" i="69"/>
  <c r="EX514" i="69"/>
  <c r="EX513" i="69"/>
  <c r="EX512" i="69"/>
  <c r="EX511" i="69"/>
  <c r="EX510" i="69"/>
  <c r="EX509" i="69"/>
  <c r="EX508" i="69"/>
  <c r="EX507" i="69"/>
  <c r="EX506" i="69"/>
  <c r="EX505" i="69"/>
  <c r="EX504" i="69"/>
  <c r="EX503" i="69"/>
  <c r="EX502" i="69"/>
  <c r="EX501" i="69"/>
  <c r="EX500" i="69"/>
  <c r="EX499" i="69"/>
  <c r="EX498" i="69"/>
  <c r="EX497" i="69"/>
  <c r="EX496" i="69"/>
  <c r="EX495" i="69"/>
  <c r="EX494" i="69"/>
  <c r="EX493" i="69"/>
  <c r="EX492" i="69"/>
  <c r="EX491" i="69"/>
  <c r="EX490" i="69"/>
  <c r="EX489" i="69"/>
  <c r="EX488" i="69"/>
  <c r="EX487" i="69"/>
  <c r="EX486" i="69"/>
  <c r="EX485" i="69"/>
  <c r="EX484" i="69"/>
  <c r="EX483" i="69"/>
  <c r="EX482" i="69"/>
  <c r="EX481" i="69"/>
  <c r="EX480" i="69"/>
  <c r="EX479" i="69"/>
  <c r="EX478" i="69"/>
  <c r="EX477" i="69"/>
  <c r="EX476" i="69"/>
  <c r="EX475" i="69"/>
  <c r="EX474" i="69"/>
  <c r="EX473" i="69"/>
  <c r="EX472" i="69"/>
  <c r="EX471" i="69"/>
  <c r="EX470" i="69"/>
  <c r="EX469" i="69"/>
  <c r="EX468" i="69"/>
  <c r="EX467" i="69"/>
  <c r="EX466" i="69"/>
  <c r="EX465" i="69"/>
  <c r="FQ645" i="69"/>
  <c r="FO645" i="69"/>
  <c r="FN645" i="69"/>
  <c r="FM645" i="69"/>
  <c r="FL645" i="69"/>
  <c r="FK645" i="69"/>
  <c r="FJ645" i="69"/>
  <c r="FI645" i="69"/>
  <c r="FH645" i="69"/>
  <c r="FG645" i="69"/>
  <c r="FF645" i="69"/>
  <c r="FE645" i="69"/>
  <c r="FD645" i="69"/>
  <c r="FC645" i="69"/>
  <c r="FB645" i="69"/>
  <c r="FA645" i="69"/>
  <c r="EZ645" i="69"/>
  <c r="EY645" i="69"/>
  <c r="FQ644" i="69"/>
  <c r="FO644" i="69"/>
  <c r="FN644" i="69"/>
  <c r="FM644" i="69"/>
  <c r="FL644" i="69"/>
  <c r="FK644" i="69"/>
  <c r="FJ644" i="69"/>
  <c r="FI644" i="69"/>
  <c r="FH644" i="69"/>
  <c r="FG644" i="69"/>
  <c r="FF644" i="69"/>
  <c r="FE644" i="69"/>
  <c r="FD644" i="69"/>
  <c r="FC644" i="69"/>
  <c r="FB644" i="69"/>
  <c r="FA644" i="69"/>
  <c r="EZ644" i="69"/>
  <c r="EY644" i="69"/>
  <c r="FQ643" i="69"/>
  <c r="FO643" i="69"/>
  <c r="FN643" i="69"/>
  <c r="FM643" i="69"/>
  <c r="FL643" i="69"/>
  <c r="FK643" i="69"/>
  <c r="FJ643" i="69"/>
  <c r="FI643" i="69"/>
  <c r="FH643" i="69"/>
  <c r="FG643" i="69"/>
  <c r="FF643" i="69"/>
  <c r="FE643" i="69"/>
  <c r="FD643" i="69"/>
  <c r="FC643" i="69"/>
  <c r="FB643" i="69"/>
  <c r="FA643" i="69"/>
  <c r="EZ643" i="69"/>
  <c r="EY643" i="69"/>
  <c r="FQ642" i="69"/>
  <c r="FO642" i="69"/>
  <c r="FN642" i="69"/>
  <c r="FM642" i="69"/>
  <c r="FL642" i="69"/>
  <c r="FK642" i="69"/>
  <c r="FJ642" i="69"/>
  <c r="FI642" i="69"/>
  <c r="FH642" i="69"/>
  <c r="FG642" i="69"/>
  <c r="FF642" i="69"/>
  <c r="FE642" i="69"/>
  <c r="FD642" i="69"/>
  <c r="FC642" i="69"/>
  <c r="FB642" i="69"/>
  <c r="FA642" i="69"/>
  <c r="EZ642" i="69"/>
  <c r="EY642" i="69"/>
  <c r="FQ641" i="69"/>
  <c r="FO641" i="69"/>
  <c r="FN641" i="69"/>
  <c r="FM641" i="69"/>
  <c r="FL641" i="69"/>
  <c r="FK641" i="69"/>
  <c r="FJ641" i="69"/>
  <c r="FI641" i="69"/>
  <c r="FH641" i="69"/>
  <c r="FG641" i="69"/>
  <c r="FF641" i="69"/>
  <c r="FE641" i="69"/>
  <c r="FD641" i="69"/>
  <c r="FC641" i="69"/>
  <c r="FB641" i="69"/>
  <c r="FA641" i="69"/>
  <c r="EZ641" i="69"/>
  <c r="EY641" i="69"/>
  <c r="FQ640" i="69"/>
  <c r="FO640" i="69"/>
  <c r="FN640" i="69"/>
  <c r="FM640" i="69"/>
  <c r="FL640" i="69"/>
  <c r="FK640" i="69"/>
  <c r="FJ640" i="69"/>
  <c r="FI640" i="69"/>
  <c r="FH640" i="69"/>
  <c r="FG640" i="69"/>
  <c r="FF640" i="69"/>
  <c r="FE640" i="69"/>
  <c r="FD640" i="69"/>
  <c r="FC640" i="69"/>
  <c r="FB640" i="69"/>
  <c r="FA640" i="69"/>
  <c r="EZ640" i="69"/>
  <c r="EY640" i="69"/>
  <c r="FQ639" i="69"/>
  <c r="FO639" i="69"/>
  <c r="FN639" i="69"/>
  <c r="FM639" i="69"/>
  <c r="FL639" i="69"/>
  <c r="FK639" i="69"/>
  <c r="FJ639" i="69"/>
  <c r="FI639" i="69"/>
  <c r="FH639" i="69"/>
  <c r="FG639" i="69"/>
  <c r="FF639" i="69"/>
  <c r="FE639" i="69"/>
  <c r="FD639" i="69"/>
  <c r="FC639" i="69"/>
  <c r="FB639" i="69"/>
  <c r="FA639" i="69"/>
  <c r="EZ639" i="69"/>
  <c r="EY639" i="69"/>
  <c r="FQ638" i="69"/>
  <c r="FO638" i="69"/>
  <c r="FN638" i="69"/>
  <c r="FM638" i="69"/>
  <c r="FL638" i="69"/>
  <c r="FK638" i="69"/>
  <c r="FJ638" i="69"/>
  <c r="FI638" i="69"/>
  <c r="FH638" i="69"/>
  <c r="FG638" i="69"/>
  <c r="FF638" i="69"/>
  <c r="FE638" i="69"/>
  <c r="FD638" i="69"/>
  <c r="FC638" i="69"/>
  <c r="FB638" i="69"/>
  <c r="FA638" i="69"/>
  <c r="EZ638" i="69"/>
  <c r="EY638" i="69"/>
  <c r="FQ637" i="69"/>
  <c r="FO637" i="69"/>
  <c r="FN637" i="69"/>
  <c r="FM637" i="69"/>
  <c r="FL637" i="69"/>
  <c r="FK637" i="69"/>
  <c r="FJ637" i="69"/>
  <c r="FI637" i="69"/>
  <c r="FH637" i="69"/>
  <c r="FG637" i="69"/>
  <c r="FF637" i="69"/>
  <c r="FE637" i="69"/>
  <c r="FD637" i="69"/>
  <c r="FC637" i="69"/>
  <c r="FB637" i="69"/>
  <c r="FA637" i="69"/>
  <c r="EZ637" i="69"/>
  <c r="EY637" i="69"/>
  <c r="FQ636" i="69"/>
  <c r="FO636" i="69"/>
  <c r="FN636" i="69"/>
  <c r="FM636" i="69"/>
  <c r="FL636" i="69"/>
  <c r="FK636" i="69"/>
  <c r="FJ636" i="69"/>
  <c r="FI636" i="69"/>
  <c r="FH636" i="69"/>
  <c r="FG636" i="69"/>
  <c r="FF636" i="69"/>
  <c r="FE636" i="69"/>
  <c r="FD636" i="69"/>
  <c r="FC636" i="69"/>
  <c r="FB636" i="69"/>
  <c r="FA636" i="69"/>
  <c r="EZ636" i="69"/>
  <c r="EY636" i="69"/>
  <c r="FQ635" i="69"/>
  <c r="FO635" i="69"/>
  <c r="FN635" i="69"/>
  <c r="FM635" i="69"/>
  <c r="FL635" i="69"/>
  <c r="FK635" i="69"/>
  <c r="FJ635" i="69"/>
  <c r="FI635" i="69"/>
  <c r="FH635" i="69"/>
  <c r="FG635" i="69"/>
  <c r="FF635" i="69"/>
  <c r="FE635" i="69"/>
  <c r="FD635" i="69"/>
  <c r="FC635" i="69"/>
  <c r="FB635" i="69"/>
  <c r="FA635" i="69"/>
  <c r="EZ635" i="69"/>
  <c r="EY635" i="69"/>
  <c r="FQ634" i="69"/>
  <c r="FO634" i="69"/>
  <c r="FN634" i="69"/>
  <c r="FM634" i="69"/>
  <c r="FL634" i="69"/>
  <c r="FK634" i="69"/>
  <c r="FJ634" i="69"/>
  <c r="FI634" i="69"/>
  <c r="FH634" i="69"/>
  <c r="FG634" i="69"/>
  <c r="FF634" i="69"/>
  <c r="FE634" i="69"/>
  <c r="FD634" i="69"/>
  <c r="FC634" i="69"/>
  <c r="FB634" i="69"/>
  <c r="FA634" i="69"/>
  <c r="EZ634" i="69"/>
  <c r="EY634" i="69"/>
  <c r="FQ633" i="69"/>
  <c r="FO633" i="69"/>
  <c r="FN633" i="69"/>
  <c r="FM633" i="69"/>
  <c r="FL633" i="69"/>
  <c r="FK633" i="69"/>
  <c r="FJ633" i="69"/>
  <c r="FI633" i="69"/>
  <c r="FH633" i="69"/>
  <c r="FG633" i="69"/>
  <c r="FF633" i="69"/>
  <c r="FE633" i="69"/>
  <c r="FD633" i="69"/>
  <c r="FC633" i="69"/>
  <c r="FB633" i="69"/>
  <c r="FA633" i="69"/>
  <c r="EZ633" i="69"/>
  <c r="EY633" i="69"/>
  <c r="FQ632" i="69"/>
  <c r="FO632" i="69"/>
  <c r="FN632" i="69"/>
  <c r="FM632" i="69"/>
  <c r="FL632" i="69"/>
  <c r="FK632" i="69"/>
  <c r="FJ632" i="69"/>
  <c r="FI632" i="69"/>
  <c r="FH632" i="69"/>
  <c r="FG632" i="69"/>
  <c r="FF632" i="69"/>
  <c r="FE632" i="69"/>
  <c r="FD632" i="69"/>
  <c r="FC632" i="69"/>
  <c r="FB632" i="69"/>
  <c r="FA632" i="69"/>
  <c r="EZ632" i="69"/>
  <c r="EY632" i="69"/>
  <c r="FQ631" i="69"/>
  <c r="FO631" i="69"/>
  <c r="FN631" i="69"/>
  <c r="FM631" i="69"/>
  <c r="FL631" i="69"/>
  <c r="FK631" i="69"/>
  <c r="FJ631" i="69"/>
  <c r="FI631" i="69"/>
  <c r="FH631" i="69"/>
  <c r="FG631" i="69"/>
  <c r="FF631" i="69"/>
  <c r="FE631" i="69"/>
  <c r="FD631" i="69"/>
  <c r="FC631" i="69"/>
  <c r="FB631" i="69"/>
  <c r="FA631" i="69"/>
  <c r="EZ631" i="69"/>
  <c r="EY631" i="69"/>
  <c r="FQ630" i="69"/>
  <c r="FO630" i="69"/>
  <c r="FN630" i="69"/>
  <c r="FM630" i="69"/>
  <c r="FL630" i="69"/>
  <c r="FK630" i="69"/>
  <c r="FJ630" i="69"/>
  <c r="FI630" i="69"/>
  <c r="FH630" i="69"/>
  <c r="FG630" i="69"/>
  <c r="FF630" i="69"/>
  <c r="FE630" i="69"/>
  <c r="FD630" i="69"/>
  <c r="FC630" i="69"/>
  <c r="FB630" i="69"/>
  <c r="FA630" i="69"/>
  <c r="EZ630" i="69"/>
  <c r="EY630" i="69"/>
  <c r="FQ629" i="69"/>
  <c r="FO629" i="69"/>
  <c r="FN629" i="69"/>
  <c r="FM629" i="69"/>
  <c r="FL629" i="69"/>
  <c r="FK629" i="69"/>
  <c r="FJ629" i="69"/>
  <c r="FI629" i="69"/>
  <c r="FH629" i="69"/>
  <c r="FG629" i="69"/>
  <c r="FF629" i="69"/>
  <c r="FE629" i="69"/>
  <c r="FD629" i="69"/>
  <c r="FC629" i="69"/>
  <c r="FB629" i="69"/>
  <c r="FA629" i="69"/>
  <c r="EZ629" i="69"/>
  <c r="EY629" i="69"/>
  <c r="FQ628" i="69"/>
  <c r="FO628" i="69"/>
  <c r="FN628" i="69"/>
  <c r="FM628" i="69"/>
  <c r="FL628" i="69"/>
  <c r="FK628" i="69"/>
  <c r="FJ628" i="69"/>
  <c r="FI628" i="69"/>
  <c r="FH628" i="69"/>
  <c r="FG628" i="69"/>
  <c r="FF628" i="69"/>
  <c r="FE628" i="69"/>
  <c r="FD628" i="69"/>
  <c r="FC628" i="69"/>
  <c r="FB628" i="69"/>
  <c r="FA628" i="69"/>
  <c r="EZ628" i="69"/>
  <c r="EY628" i="69"/>
  <c r="FQ627" i="69"/>
  <c r="FO627" i="69"/>
  <c r="FN627" i="69"/>
  <c r="FM627" i="69"/>
  <c r="FL627" i="69"/>
  <c r="FK627" i="69"/>
  <c r="FJ627" i="69"/>
  <c r="FI627" i="69"/>
  <c r="FH627" i="69"/>
  <c r="FG627" i="69"/>
  <c r="FF627" i="69"/>
  <c r="FE627" i="69"/>
  <c r="FD627" i="69"/>
  <c r="FC627" i="69"/>
  <c r="FB627" i="69"/>
  <c r="FA627" i="69"/>
  <c r="EZ627" i="69"/>
  <c r="EY627" i="69"/>
  <c r="FQ626" i="69"/>
  <c r="FO626" i="69"/>
  <c r="FN626" i="69"/>
  <c r="FM626" i="69"/>
  <c r="FL626" i="69"/>
  <c r="FK626" i="69"/>
  <c r="FJ626" i="69"/>
  <c r="FI626" i="69"/>
  <c r="FH626" i="69"/>
  <c r="FG626" i="69"/>
  <c r="FF626" i="69"/>
  <c r="FE626" i="69"/>
  <c r="FD626" i="69"/>
  <c r="FC626" i="69"/>
  <c r="FB626" i="69"/>
  <c r="FA626" i="69"/>
  <c r="EZ626" i="69"/>
  <c r="EY626" i="69"/>
  <c r="FQ625" i="69"/>
  <c r="FO625" i="69"/>
  <c r="FN625" i="69"/>
  <c r="FM625" i="69"/>
  <c r="FL625" i="69"/>
  <c r="FK625" i="69"/>
  <c r="FJ625" i="69"/>
  <c r="FI625" i="69"/>
  <c r="FH625" i="69"/>
  <c r="FG625" i="69"/>
  <c r="FF625" i="69"/>
  <c r="FE625" i="69"/>
  <c r="FD625" i="69"/>
  <c r="FC625" i="69"/>
  <c r="FB625" i="69"/>
  <c r="FA625" i="69"/>
  <c r="EZ625" i="69"/>
  <c r="EY625" i="69"/>
  <c r="FQ624" i="69"/>
  <c r="FO624" i="69"/>
  <c r="FN624" i="69"/>
  <c r="FM624" i="69"/>
  <c r="FL624" i="69"/>
  <c r="FK624" i="69"/>
  <c r="FJ624" i="69"/>
  <c r="FI624" i="69"/>
  <c r="FH624" i="69"/>
  <c r="FG624" i="69"/>
  <c r="FF624" i="69"/>
  <c r="FE624" i="69"/>
  <c r="FD624" i="69"/>
  <c r="FC624" i="69"/>
  <c r="FB624" i="69"/>
  <c r="FA624" i="69"/>
  <c r="EZ624" i="69"/>
  <c r="EY624" i="69"/>
  <c r="FQ623" i="69"/>
  <c r="FO623" i="69"/>
  <c r="FN623" i="69"/>
  <c r="FM623" i="69"/>
  <c r="FL623" i="69"/>
  <c r="FK623" i="69"/>
  <c r="FJ623" i="69"/>
  <c r="FI623" i="69"/>
  <c r="FH623" i="69"/>
  <c r="FG623" i="69"/>
  <c r="FF623" i="69"/>
  <c r="FE623" i="69"/>
  <c r="FD623" i="69"/>
  <c r="FC623" i="69"/>
  <c r="FB623" i="69"/>
  <c r="FA623" i="69"/>
  <c r="EZ623" i="69"/>
  <c r="EY623" i="69"/>
  <c r="FQ622" i="69"/>
  <c r="FO622" i="69"/>
  <c r="FN622" i="69"/>
  <c r="FM622" i="69"/>
  <c r="FL622" i="69"/>
  <c r="FK622" i="69"/>
  <c r="FJ622" i="69"/>
  <c r="FI622" i="69"/>
  <c r="FH622" i="69"/>
  <c r="FG622" i="69"/>
  <c r="FF622" i="69"/>
  <c r="FE622" i="69"/>
  <c r="FD622" i="69"/>
  <c r="FC622" i="69"/>
  <c r="FB622" i="69"/>
  <c r="FA622" i="69"/>
  <c r="EZ622" i="69"/>
  <c r="EY622" i="69"/>
  <c r="FQ621" i="69"/>
  <c r="FO621" i="69"/>
  <c r="FN621" i="69"/>
  <c r="FM621" i="69"/>
  <c r="FL621" i="69"/>
  <c r="FK621" i="69"/>
  <c r="FJ621" i="69"/>
  <c r="FI621" i="69"/>
  <c r="FH621" i="69"/>
  <c r="FG621" i="69"/>
  <c r="FF621" i="69"/>
  <c r="FE621" i="69"/>
  <c r="FD621" i="69"/>
  <c r="FC621" i="69"/>
  <c r="FB621" i="69"/>
  <c r="FA621" i="69"/>
  <c r="EZ621" i="69"/>
  <c r="EY621" i="69"/>
  <c r="FQ620" i="69"/>
  <c r="FO620" i="69"/>
  <c r="FN620" i="69"/>
  <c r="FM620" i="69"/>
  <c r="FL620" i="69"/>
  <c r="FK620" i="69"/>
  <c r="FJ620" i="69"/>
  <c r="FI620" i="69"/>
  <c r="FH620" i="69"/>
  <c r="FG620" i="69"/>
  <c r="FF620" i="69"/>
  <c r="FE620" i="69"/>
  <c r="FD620" i="69"/>
  <c r="FC620" i="69"/>
  <c r="FB620" i="69"/>
  <c r="FA620" i="69"/>
  <c r="EZ620" i="69"/>
  <c r="EY620" i="69"/>
  <c r="FQ619" i="69"/>
  <c r="FO619" i="69"/>
  <c r="FN619" i="69"/>
  <c r="FM619" i="69"/>
  <c r="FL619" i="69"/>
  <c r="FK619" i="69"/>
  <c r="FJ619" i="69"/>
  <c r="FI619" i="69"/>
  <c r="FH619" i="69"/>
  <c r="FG619" i="69"/>
  <c r="FF619" i="69"/>
  <c r="FE619" i="69"/>
  <c r="FD619" i="69"/>
  <c r="FC619" i="69"/>
  <c r="FB619" i="69"/>
  <c r="FA619" i="69"/>
  <c r="EZ619" i="69"/>
  <c r="EY619" i="69"/>
  <c r="FQ618" i="69"/>
  <c r="FO618" i="69"/>
  <c r="FN618" i="69"/>
  <c r="FM618" i="69"/>
  <c r="FL618" i="69"/>
  <c r="FK618" i="69"/>
  <c r="FJ618" i="69"/>
  <c r="FI618" i="69"/>
  <c r="FH618" i="69"/>
  <c r="FG618" i="69"/>
  <c r="FF618" i="69"/>
  <c r="FE618" i="69"/>
  <c r="FD618" i="69"/>
  <c r="FC618" i="69"/>
  <c r="FB618" i="69"/>
  <c r="FA618" i="69"/>
  <c r="EZ618" i="69"/>
  <c r="EY618" i="69"/>
  <c r="FQ617" i="69"/>
  <c r="FO617" i="69"/>
  <c r="FN617" i="69"/>
  <c r="FM617" i="69"/>
  <c r="FL617" i="69"/>
  <c r="FK617" i="69"/>
  <c r="FJ617" i="69"/>
  <c r="FI617" i="69"/>
  <c r="FH617" i="69"/>
  <c r="FG617" i="69"/>
  <c r="FF617" i="69"/>
  <c r="FE617" i="69"/>
  <c r="FD617" i="69"/>
  <c r="FC617" i="69"/>
  <c r="FB617" i="69"/>
  <c r="FA617" i="69"/>
  <c r="EZ617" i="69"/>
  <c r="EY617" i="69"/>
  <c r="FQ616" i="69"/>
  <c r="FO616" i="69"/>
  <c r="FN616" i="69"/>
  <c r="FM616" i="69"/>
  <c r="FL616" i="69"/>
  <c r="FK616" i="69"/>
  <c r="FJ616" i="69"/>
  <c r="FI616" i="69"/>
  <c r="FH616" i="69"/>
  <c r="FG616" i="69"/>
  <c r="FF616" i="69"/>
  <c r="FE616" i="69"/>
  <c r="FD616" i="69"/>
  <c r="FC616" i="69"/>
  <c r="FB616" i="69"/>
  <c r="FA616" i="69"/>
  <c r="EZ616" i="69"/>
  <c r="EY616" i="69"/>
  <c r="FQ615" i="69"/>
  <c r="FO615" i="69"/>
  <c r="FN615" i="69"/>
  <c r="FM615" i="69"/>
  <c r="FL615" i="69"/>
  <c r="FK615" i="69"/>
  <c r="FJ615" i="69"/>
  <c r="FI615" i="69"/>
  <c r="FH615" i="69"/>
  <c r="FG615" i="69"/>
  <c r="FF615" i="69"/>
  <c r="FE615" i="69"/>
  <c r="FD615" i="69"/>
  <c r="FC615" i="69"/>
  <c r="FB615" i="69"/>
  <c r="FA615" i="69"/>
  <c r="EZ615" i="69"/>
  <c r="EY615" i="69"/>
  <c r="FQ614" i="69"/>
  <c r="FO614" i="69"/>
  <c r="FN614" i="69"/>
  <c r="FM614" i="69"/>
  <c r="FL614" i="69"/>
  <c r="FK614" i="69"/>
  <c r="FJ614" i="69"/>
  <c r="FI614" i="69"/>
  <c r="FH614" i="69"/>
  <c r="FG614" i="69"/>
  <c r="FF614" i="69"/>
  <c r="FE614" i="69"/>
  <c r="FD614" i="69"/>
  <c r="FC614" i="69"/>
  <c r="FB614" i="69"/>
  <c r="FA614" i="69"/>
  <c r="EZ614" i="69"/>
  <c r="EY614" i="69"/>
  <c r="FQ613" i="69"/>
  <c r="FO613" i="69"/>
  <c r="FN613" i="69"/>
  <c r="FM613" i="69"/>
  <c r="FL613" i="69"/>
  <c r="FK613" i="69"/>
  <c r="FJ613" i="69"/>
  <c r="FI613" i="69"/>
  <c r="FH613" i="69"/>
  <c r="FG613" i="69"/>
  <c r="FF613" i="69"/>
  <c r="FE613" i="69"/>
  <c r="FD613" i="69"/>
  <c r="FC613" i="69"/>
  <c r="FB613" i="69"/>
  <c r="FA613" i="69"/>
  <c r="EZ613" i="69"/>
  <c r="EY613" i="69"/>
  <c r="FQ612" i="69"/>
  <c r="FO612" i="69"/>
  <c r="FN612" i="69"/>
  <c r="FM612" i="69"/>
  <c r="FL612" i="69"/>
  <c r="FK612" i="69"/>
  <c r="FJ612" i="69"/>
  <c r="FI612" i="69"/>
  <c r="FH612" i="69"/>
  <c r="FG612" i="69"/>
  <c r="FF612" i="69"/>
  <c r="FE612" i="69"/>
  <c r="FD612" i="69"/>
  <c r="FC612" i="69"/>
  <c r="FB612" i="69"/>
  <c r="FA612" i="69"/>
  <c r="EZ612" i="69"/>
  <c r="EY612" i="69"/>
  <c r="FQ611" i="69"/>
  <c r="FO611" i="69"/>
  <c r="FN611" i="69"/>
  <c r="FM611" i="69"/>
  <c r="FL611" i="69"/>
  <c r="FK611" i="69"/>
  <c r="FJ611" i="69"/>
  <c r="FI611" i="69"/>
  <c r="FH611" i="69"/>
  <c r="FG611" i="69"/>
  <c r="FF611" i="69"/>
  <c r="FE611" i="69"/>
  <c r="FD611" i="69"/>
  <c r="FC611" i="69"/>
  <c r="FB611" i="69"/>
  <c r="FA611" i="69"/>
  <c r="EZ611" i="69"/>
  <c r="EY611" i="69"/>
  <c r="FQ610" i="69"/>
  <c r="FO610" i="69"/>
  <c r="FN610" i="69"/>
  <c r="FM610" i="69"/>
  <c r="FL610" i="69"/>
  <c r="FK610" i="69"/>
  <c r="FJ610" i="69"/>
  <c r="FI610" i="69"/>
  <c r="FH610" i="69"/>
  <c r="FG610" i="69"/>
  <c r="FF610" i="69"/>
  <c r="FE610" i="69"/>
  <c r="FD610" i="69"/>
  <c r="FC610" i="69"/>
  <c r="FB610" i="69"/>
  <c r="FA610" i="69"/>
  <c r="EZ610" i="69"/>
  <c r="EY610" i="69"/>
  <c r="FQ609" i="69"/>
  <c r="FO609" i="69"/>
  <c r="FN609" i="69"/>
  <c r="FM609" i="69"/>
  <c r="FL609" i="69"/>
  <c r="FK609" i="69"/>
  <c r="FJ609" i="69"/>
  <c r="FI609" i="69"/>
  <c r="FH609" i="69"/>
  <c r="FG609" i="69"/>
  <c r="FF609" i="69"/>
  <c r="FE609" i="69"/>
  <c r="FD609" i="69"/>
  <c r="FC609" i="69"/>
  <c r="FB609" i="69"/>
  <c r="FA609" i="69"/>
  <c r="EZ609" i="69"/>
  <c r="EY609" i="69"/>
  <c r="FQ608" i="69"/>
  <c r="FO608" i="69"/>
  <c r="FN608" i="69"/>
  <c r="FM608" i="69"/>
  <c r="FL608" i="69"/>
  <c r="FK608" i="69"/>
  <c r="FJ608" i="69"/>
  <c r="FI608" i="69"/>
  <c r="FH608" i="69"/>
  <c r="FG608" i="69"/>
  <c r="FF608" i="69"/>
  <c r="FE608" i="69"/>
  <c r="FD608" i="69"/>
  <c r="FC608" i="69"/>
  <c r="FB608" i="69"/>
  <c r="FA608" i="69"/>
  <c r="EZ608" i="69"/>
  <c r="EY608" i="69"/>
  <c r="FQ607" i="69"/>
  <c r="FO607" i="69"/>
  <c r="FN607" i="69"/>
  <c r="FM607" i="69"/>
  <c r="FL607" i="69"/>
  <c r="FK607" i="69"/>
  <c r="FJ607" i="69"/>
  <c r="FI607" i="69"/>
  <c r="FH607" i="69"/>
  <c r="FG607" i="69"/>
  <c r="FF607" i="69"/>
  <c r="FE607" i="69"/>
  <c r="FD607" i="69"/>
  <c r="FC607" i="69"/>
  <c r="FB607" i="69"/>
  <c r="FA607" i="69"/>
  <c r="EZ607" i="69"/>
  <c r="EY607" i="69"/>
  <c r="FQ606" i="69"/>
  <c r="FO606" i="69"/>
  <c r="FN606" i="69"/>
  <c r="FM606" i="69"/>
  <c r="FL606" i="69"/>
  <c r="FK606" i="69"/>
  <c r="FJ606" i="69"/>
  <c r="FI606" i="69"/>
  <c r="FH606" i="69"/>
  <c r="FG606" i="69"/>
  <c r="FF606" i="69"/>
  <c r="FE606" i="69"/>
  <c r="FD606" i="69"/>
  <c r="FC606" i="69"/>
  <c r="FB606" i="69"/>
  <c r="FA606" i="69"/>
  <c r="EZ606" i="69"/>
  <c r="EY606" i="69"/>
  <c r="FQ605" i="69"/>
  <c r="FO605" i="69"/>
  <c r="FN605" i="69"/>
  <c r="FM605" i="69"/>
  <c r="FL605" i="69"/>
  <c r="FK605" i="69"/>
  <c r="FJ605" i="69"/>
  <c r="FI605" i="69"/>
  <c r="FH605" i="69"/>
  <c r="FG605" i="69"/>
  <c r="FF605" i="69"/>
  <c r="FE605" i="69"/>
  <c r="FD605" i="69"/>
  <c r="FC605" i="69"/>
  <c r="FB605" i="69"/>
  <c r="FA605" i="69"/>
  <c r="EZ605" i="69"/>
  <c r="EY605" i="69"/>
  <c r="FQ604" i="69"/>
  <c r="FO604" i="69"/>
  <c r="FN604" i="69"/>
  <c r="FM604" i="69"/>
  <c r="FL604" i="69"/>
  <c r="FK604" i="69"/>
  <c r="FJ604" i="69"/>
  <c r="FI604" i="69"/>
  <c r="FH604" i="69"/>
  <c r="FG604" i="69"/>
  <c r="FF604" i="69"/>
  <c r="FE604" i="69"/>
  <c r="FD604" i="69"/>
  <c r="FC604" i="69"/>
  <c r="FB604" i="69"/>
  <c r="FA604" i="69"/>
  <c r="EZ604" i="69"/>
  <c r="EY604" i="69"/>
  <c r="FQ603" i="69"/>
  <c r="FO603" i="69"/>
  <c r="FN603" i="69"/>
  <c r="FM603" i="69"/>
  <c r="FL603" i="69"/>
  <c r="FK603" i="69"/>
  <c r="FJ603" i="69"/>
  <c r="FI603" i="69"/>
  <c r="FH603" i="69"/>
  <c r="FG603" i="69"/>
  <c r="FF603" i="69"/>
  <c r="FE603" i="69"/>
  <c r="FD603" i="69"/>
  <c r="FC603" i="69"/>
  <c r="FB603" i="69"/>
  <c r="FA603" i="69"/>
  <c r="EZ603" i="69"/>
  <c r="EY603" i="69"/>
  <c r="FQ602" i="69"/>
  <c r="FO602" i="69"/>
  <c r="FN602" i="69"/>
  <c r="FM602" i="69"/>
  <c r="FL602" i="69"/>
  <c r="FK602" i="69"/>
  <c r="FJ602" i="69"/>
  <c r="FI602" i="69"/>
  <c r="FH602" i="69"/>
  <c r="FG602" i="69"/>
  <c r="FF602" i="69"/>
  <c r="FE602" i="69"/>
  <c r="FD602" i="69"/>
  <c r="FC602" i="69"/>
  <c r="FB602" i="69"/>
  <c r="FA602" i="69"/>
  <c r="EZ602" i="69"/>
  <c r="EY602" i="69"/>
  <c r="FQ601" i="69"/>
  <c r="FO601" i="69"/>
  <c r="FN601" i="69"/>
  <c r="FM601" i="69"/>
  <c r="FL601" i="69"/>
  <c r="FK601" i="69"/>
  <c r="FJ601" i="69"/>
  <c r="FI601" i="69"/>
  <c r="FH601" i="69"/>
  <c r="FG601" i="69"/>
  <c r="FF601" i="69"/>
  <c r="FE601" i="69"/>
  <c r="FD601" i="69"/>
  <c r="FC601" i="69"/>
  <c r="FB601" i="69"/>
  <c r="FA601" i="69"/>
  <c r="EZ601" i="69"/>
  <c r="EY601" i="69"/>
  <c r="FQ600" i="69"/>
  <c r="FO600" i="69"/>
  <c r="FN600" i="69"/>
  <c r="FM600" i="69"/>
  <c r="FL600" i="69"/>
  <c r="FK600" i="69"/>
  <c r="FJ600" i="69"/>
  <c r="FI600" i="69"/>
  <c r="FH600" i="69"/>
  <c r="FG600" i="69"/>
  <c r="FF600" i="69"/>
  <c r="FE600" i="69"/>
  <c r="FD600" i="69"/>
  <c r="FC600" i="69"/>
  <c r="FB600" i="69"/>
  <c r="FA600" i="69"/>
  <c r="EZ600" i="69"/>
  <c r="EY600" i="69"/>
  <c r="FQ599" i="69"/>
  <c r="FO599" i="69"/>
  <c r="FN599" i="69"/>
  <c r="FM599" i="69"/>
  <c r="FL599" i="69"/>
  <c r="FK599" i="69"/>
  <c r="FJ599" i="69"/>
  <c r="FI599" i="69"/>
  <c r="FH599" i="69"/>
  <c r="FG599" i="69"/>
  <c r="FF599" i="69"/>
  <c r="FE599" i="69"/>
  <c r="FD599" i="69"/>
  <c r="FC599" i="69"/>
  <c r="FB599" i="69"/>
  <c r="FA599" i="69"/>
  <c r="EZ599" i="69"/>
  <c r="EY599" i="69"/>
  <c r="FQ598" i="69"/>
  <c r="FO598" i="69"/>
  <c r="FN598" i="69"/>
  <c r="FM598" i="69"/>
  <c r="FL598" i="69"/>
  <c r="FK598" i="69"/>
  <c r="FJ598" i="69"/>
  <c r="FI598" i="69"/>
  <c r="FH598" i="69"/>
  <c r="FG598" i="69"/>
  <c r="FF598" i="69"/>
  <c r="FE598" i="69"/>
  <c r="FD598" i="69"/>
  <c r="FC598" i="69"/>
  <c r="FB598" i="69"/>
  <c r="FA598" i="69"/>
  <c r="EZ598" i="69"/>
  <c r="EY598" i="69"/>
  <c r="FQ597" i="69"/>
  <c r="FO597" i="69"/>
  <c r="FN597" i="69"/>
  <c r="FM597" i="69"/>
  <c r="FL597" i="69"/>
  <c r="FK597" i="69"/>
  <c r="FJ597" i="69"/>
  <c r="FI597" i="69"/>
  <c r="FH597" i="69"/>
  <c r="FG597" i="69"/>
  <c r="FF597" i="69"/>
  <c r="FE597" i="69"/>
  <c r="FD597" i="69"/>
  <c r="FC597" i="69"/>
  <c r="FB597" i="69"/>
  <c r="FA597" i="69"/>
  <c r="EZ597" i="69"/>
  <c r="EY597" i="69"/>
  <c r="FQ596" i="69"/>
  <c r="FO596" i="69"/>
  <c r="FN596" i="69"/>
  <c r="FM596" i="69"/>
  <c r="FL596" i="69"/>
  <c r="FK596" i="69"/>
  <c r="FJ596" i="69"/>
  <c r="FI596" i="69"/>
  <c r="FH596" i="69"/>
  <c r="FG596" i="69"/>
  <c r="FF596" i="69"/>
  <c r="FE596" i="69"/>
  <c r="FD596" i="69"/>
  <c r="FC596" i="69"/>
  <c r="FB596" i="69"/>
  <c r="FA596" i="69"/>
  <c r="EZ596" i="69"/>
  <c r="EY596" i="69"/>
  <c r="FQ595" i="69"/>
  <c r="FO595" i="69"/>
  <c r="FN595" i="69"/>
  <c r="FM595" i="69"/>
  <c r="FL595" i="69"/>
  <c r="FK595" i="69"/>
  <c r="FJ595" i="69"/>
  <c r="FI595" i="69"/>
  <c r="FH595" i="69"/>
  <c r="FG595" i="69"/>
  <c r="FF595" i="69"/>
  <c r="FE595" i="69"/>
  <c r="FD595" i="69"/>
  <c r="FC595" i="69"/>
  <c r="FB595" i="69"/>
  <c r="FA595" i="69"/>
  <c r="EZ595" i="69"/>
  <c r="EY595" i="69"/>
  <c r="FQ594" i="69"/>
  <c r="FO594" i="69"/>
  <c r="FN594" i="69"/>
  <c r="FM594" i="69"/>
  <c r="FL594" i="69"/>
  <c r="FK594" i="69"/>
  <c r="FJ594" i="69"/>
  <c r="FI594" i="69"/>
  <c r="FH594" i="69"/>
  <c r="FG594" i="69"/>
  <c r="FF594" i="69"/>
  <c r="FE594" i="69"/>
  <c r="FD594" i="69"/>
  <c r="FC594" i="69"/>
  <c r="FB594" i="69"/>
  <c r="FA594" i="69"/>
  <c r="EZ594" i="69"/>
  <c r="EY594" i="69"/>
  <c r="FQ593" i="69"/>
  <c r="FO593" i="69"/>
  <c r="FN593" i="69"/>
  <c r="FM593" i="69"/>
  <c r="FL593" i="69"/>
  <c r="FK593" i="69"/>
  <c r="FJ593" i="69"/>
  <c r="FI593" i="69"/>
  <c r="FH593" i="69"/>
  <c r="FG593" i="69"/>
  <c r="FF593" i="69"/>
  <c r="FE593" i="69"/>
  <c r="FD593" i="69"/>
  <c r="FC593" i="69"/>
  <c r="FB593" i="69"/>
  <c r="FA593" i="69"/>
  <c r="EZ593" i="69"/>
  <c r="EY593" i="69"/>
  <c r="FQ592" i="69"/>
  <c r="FO592" i="69"/>
  <c r="FN592" i="69"/>
  <c r="FM592" i="69"/>
  <c r="FL592" i="69"/>
  <c r="FK592" i="69"/>
  <c r="FJ592" i="69"/>
  <c r="FI592" i="69"/>
  <c r="FH592" i="69"/>
  <c r="FG592" i="69"/>
  <c r="FF592" i="69"/>
  <c r="FE592" i="69"/>
  <c r="FD592" i="69"/>
  <c r="FC592" i="69"/>
  <c r="FB592" i="69"/>
  <c r="FA592" i="69"/>
  <c r="EZ592" i="69"/>
  <c r="EY592" i="69"/>
  <c r="FQ591" i="69"/>
  <c r="FO591" i="69"/>
  <c r="FN591" i="69"/>
  <c r="FM591" i="69"/>
  <c r="FL591" i="69"/>
  <c r="FK591" i="69"/>
  <c r="FJ591" i="69"/>
  <c r="FI591" i="69"/>
  <c r="FH591" i="69"/>
  <c r="FG591" i="69"/>
  <c r="FF591" i="69"/>
  <c r="FE591" i="69"/>
  <c r="FD591" i="69"/>
  <c r="FC591" i="69"/>
  <c r="FB591" i="69"/>
  <c r="FA591" i="69"/>
  <c r="EZ591" i="69"/>
  <c r="EY591" i="69"/>
  <c r="FQ590" i="69"/>
  <c r="FO590" i="69"/>
  <c r="FN590" i="69"/>
  <c r="FM590" i="69"/>
  <c r="FL590" i="69"/>
  <c r="FK590" i="69"/>
  <c r="FJ590" i="69"/>
  <c r="FI590" i="69"/>
  <c r="FH590" i="69"/>
  <c r="FG590" i="69"/>
  <c r="FF590" i="69"/>
  <c r="FE590" i="69"/>
  <c r="FD590" i="69"/>
  <c r="FC590" i="69"/>
  <c r="FB590" i="69"/>
  <c r="FA590" i="69"/>
  <c r="EZ590" i="69"/>
  <c r="EY590" i="69"/>
  <c r="FQ589" i="69"/>
  <c r="FO589" i="69"/>
  <c r="FN589" i="69"/>
  <c r="FM589" i="69"/>
  <c r="FL589" i="69"/>
  <c r="FK589" i="69"/>
  <c r="FJ589" i="69"/>
  <c r="FI589" i="69"/>
  <c r="FH589" i="69"/>
  <c r="FG589" i="69"/>
  <c r="FF589" i="69"/>
  <c r="FE589" i="69"/>
  <c r="FD589" i="69"/>
  <c r="FC589" i="69"/>
  <c r="FB589" i="69"/>
  <c r="FA589" i="69"/>
  <c r="EZ589" i="69"/>
  <c r="EY589" i="69"/>
  <c r="FQ588" i="69"/>
  <c r="FO588" i="69"/>
  <c r="FN588" i="69"/>
  <c r="FM588" i="69"/>
  <c r="FL588" i="69"/>
  <c r="FK588" i="69"/>
  <c r="FJ588" i="69"/>
  <c r="FI588" i="69"/>
  <c r="FH588" i="69"/>
  <c r="FG588" i="69"/>
  <c r="FF588" i="69"/>
  <c r="FE588" i="69"/>
  <c r="FD588" i="69"/>
  <c r="FC588" i="69"/>
  <c r="FB588" i="69"/>
  <c r="FA588" i="69"/>
  <c r="EZ588" i="69"/>
  <c r="EY588" i="69"/>
  <c r="FN587" i="69"/>
  <c r="FM587" i="69"/>
  <c r="FL587" i="69"/>
  <c r="FK587" i="69"/>
  <c r="FJ587" i="69"/>
  <c r="FI587" i="69"/>
  <c r="FH587" i="69"/>
  <c r="FG587" i="69"/>
  <c r="FF587" i="69"/>
  <c r="FE587" i="69"/>
  <c r="FD587" i="69"/>
  <c r="FC587" i="69"/>
  <c r="FB587" i="69"/>
  <c r="FA587" i="69"/>
  <c r="EZ587" i="69"/>
  <c r="EY587" i="69"/>
  <c r="FN586" i="69"/>
  <c r="FM586" i="69"/>
  <c r="FL586" i="69"/>
  <c r="FK586" i="69"/>
  <c r="FJ586" i="69"/>
  <c r="FI586" i="69"/>
  <c r="FH586" i="69"/>
  <c r="FG586" i="69"/>
  <c r="FF586" i="69"/>
  <c r="FE586" i="69"/>
  <c r="FD586" i="69"/>
  <c r="FC586" i="69"/>
  <c r="FB586" i="69"/>
  <c r="FA586" i="69"/>
  <c r="EZ586" i="69"/>
  <c r="EY586" i="69"/>
  <c r="FN585" i="69"/>
  <c r="FM585" i="69"/>
  <c r="FL585" i="69"/>
  <c r="FK585" i="69"/>
  <c r="FJ585" i="69"/>
  <c r="FI585" i="69"/>
  <c r="FH585" i="69"/>
  <c r="FG585" i="69"/>
  <c r="FF585" i="69"/>
  <c r="FE585" i="69"/>
  <c r="FD585" i="69"/>
  <c r="FC585" i="69"/>
  <c r="FB585" i="69"/>
  <c r="FA585" i="69"/>
  <c r="EZ585" i="69"/>
  <c r="EY585" i="69"/>
  <c r="FN584" i="69"/>
  <c r="FM584" i="69"/>
  <c r="FL584" i="69"/>
  <c r="FK584" i="69"/>
  <c r="FJ584" i="69"/>
  <c r="FI584" i="69"/>
  <c r="FH584" i="69"/>
  <c r="FG584" i="69"/>
  <c r="FF584" i="69"/>
  <c r="FE584" i="69"/>
  <c r="FD584" i="69"/>
  <c r="FC584" i="69"/>
  <c r="FB584" i="69"/>
  <c r="FA584" i="69"/>
  <c r="EZ584" i="69"/>
  <c r="EY584" i="69"/>
  <c r="FN583" i="69"/>
  <c r="FM583" i="69"/>
  <c r="FL583" i="69"/>
  <c r="FK583" i="69"/>
  <c r="FJ583" i="69"/>
  <c r="FI583" i="69"/>
  <c r="FH583" i="69"/>
  <c r="FG583" i="69"/>
  <c r="FF583" i="69"/>
  <c r="FE583" i="69"/>
  <c r="FD583" i="69"/>
  <c r="FC583" i="69"/>
  <c r="FB583" i="69"/>
  <c r="FA583" i="69"/>
  <c r="EZ583" i="69"/>
  <c r="EY583" i="69"/>
  <c r="FN582" i="69"/>
  <c r="FM582" i="69"/>
  <c r="FL582" i="69"/>
  <c r="FK582" i="69"/>
  <c r="FJ582" i="69"/>
  <c r="FI582" i="69"/>
  <c r="FH582" i="69"/>
  <c r="FG582" i="69"/>
  <c r="FF582" i="69"/>
  <c r="FE582" i="69"/>
  <c r="FD582" i="69"/>
  <c r="FC582" i="69"/>
  <c r="FB582" i="69"/>
  <c r="FA582" i="69"/>
  <c r="EZ582" i="69"/>
  <c r="EY582" i="69"/>
  <c r="FN581" i="69"/>
  <c r="FM581" i="69"/>
  <c r="FL581" i="69"/>
  <c r="FK581" i="69"/>
  <c r="FJ581" i="69"/>
  <c r="FI581" i="69"/>
  <c r="FH581" i="69"/>
  <c r="FG581" i="69"/>
  <c r="FF581" i="69"/>
  <c r="FE581" i="69"/>
  <c r="FD581" i="69"/>
  <c r="FC581" i="69"/>
  <c r="FB581" i="69"/>
  <c r="FA581" i="69"/>
  <c r="EZ581" i="69"/>
  <c r="EY581" i="69"/>
  <c r="FN580" i="69"/>
  <c r="FM580" i="69"/>
  <c r="FL580" i="69"/>
  <c r="FK580" i="69"/>
  <c r="FJ580" i="69"/>
  <c r="FI580" i="69"/>
  <c r="FH580" i="69"/>
  <c r="FG580" i="69"/>
  <c r="FF580" i="69"/>
  <c r="FE580" i="69"/>
  <c r="FD580" i="69"/>
  <c r="FC580" i="69"/>
  <c r="FB580" i="69"/>
  <c r="FA580" i="69"/>
  <c r="EZ580" i="69"/>
  <c r="EY580" i="69"/>
  <c r="FN579" i="69"/>
  <c r="FM579" i="69"/>
  <c r="FL579" i="69"/>
  <c r="FK579" i="69"/>
  <c r="FJ579" i="69"/>
  <c r="FI579" i="69"/>
  <c r="FH579" i="69"/>
  <c r="FG579" i="69"/>
  <c r="FF579" i="69"/>
  <c r="FE579" i="69"/>
  <c r="FD579" i="69"/>
  <c r="FC579" i="69"/>
  <c r="FB579" i="69"/>
  <c r="FA579" i="69"/>
  <c r="EZ579" i="69"/>
  <c r="EY579" i="69"/>
  <c r="FN578" i="69"/>
  <c r="FM578" i="69"/>
  <c r="FL578" i="69"/>
  <c r="FK578" i="69"/>
  <c r="FJ578" i="69"/>
  <c r="FI578" i="69"/>
  <c r="FH578" i="69"/>
  <c r="FG578" i="69"/>
  <c r="FF578" i="69"/>
  <c r="FE578" i="69"/>
  <c r="FD578" i="69"/>
  <c r="FC578" i="69"/>
  <c r="FB578" i="69"/>
  <c r="FA578" i="69"/>
  <c r="EZ578" i="69"/>
  <c r="EY578" i="69"/>
  <c r="FN577" i="69"/>
  <c r="FM577" i="69"/>
  <c r="FL577" i="69"/>
  <c r="FK577" i="69"/>
  <c r="FJ577" i="69"/>
  <c r="FI577" i="69"/>
  <c r="FH577" i="69"/>
  <c r="FG577" i="69"/>
  <c r="FF577" i="69"/>
  <c r="FE577" i="69"/>
  <c r="FD577" i="69"/>
  <c r="FC577" i="69"/>
  <c r="FB577" i="69"/>
  <c r="FA577" i="69"/>
  <c r="EZ577" i="69"/>
  <c r="EY577" i="69"/>
  <c r="FN576" i="69"/>
  <c r="FM576" i="69"/>
  <c r="FL576" i="69"/>
  <c r="FK576" i="69"/>
  <c r="FJ576" i="69"/>
  <c r="FI576" i="69"/>
  <c r="FH576" i="69"/>
  <c r="FG576" i="69"/>
  <c r="FF576" i="69"/>
  <c r="FE576" i="69"/>
  <c r="FD576" i="69"/>
  <c r="FC576" i="69"/>
  <c r="FB576" i="69"/>
  <c r="FA576" i="69"/>
  <c r="EZ576" i="69"/>
  <c r="EY576" i="69"/>
  <c r="FN575" i="69"/>
  <c r="FM575" i="69"/>
  <c r="FL575" i="69"/>
  <c r="FK575" i="69"/>
  <c r="FJ575" i="69"/>
  <c r="FI575" i="69"/>
  <c r="FH575" i="69"/>
  <c r="FG575" i="69"/>
  <c r="FF575" i="69"/>
  <c r="FE575" i="69"/>
  <c r="FD575" i="69"/>
  <c r="FC575" i="69"/>
  <c r="FB575" i="69"/>
  <c r="FA575" i="69"/>
  <c r="EZ575" i="69"/>
  <c r="EY575" i="69"/>
  <c r="FN574" i="69"/>
  <c r="FM574" i="69"/>
  <c r="FL574" i="69"/>
  <c r="FK574" i="69"/>
  <c r="FJ574" i="69"/>
  <c r="FI574" i="69"/>
  <c r="FH574" i="69"/>
  <c r="FG574" i="69"/>
  <c r="FF574" i="69"/>
  <c r="FE574" i="69"/>
  <c r="FD574" i="69"/>
  <c r="FC574" i="69"/>
  <c r="FB574" i="69"/>
  <c r="FA574" i="69"/>
  <c r="EZ574" i="69"/>
  <c r="EY574" i="69"/>
  <c r="FN573" i="69"/>
  <c r="FM573" i="69"/>
  <c r="FL573" i="69"/>
  <c r="FK573" i="69"/>
  <c r="FJ573" i="69"/>
  <c r="FI573" i="69"/>
  <c r="FH573" i="69"/>
  <c r="FG573" i="69"/>
  <c r="FF573" i="69"/>
  <c r="FE573" i="69"/>
  <c r="FD573" i="69"/>
  <c r="FC573" i="69"/>
  <c r="FB573" i="69"/>
  <c r="FA573" i="69"/>
  <c r="EZ573" i="69"/>
  <c r="EY573" i="69"/>
  <c r="FN572" i="69"/>
  <c r="FM572" i="69"/>
  <c r="FL572" i="69"/>
  <c r="FK572" i="69"/>
  <c r="FJ572" i="69"/>
  <c r="FI572" i="69"/>
  <c r="FH572" i="69"/>
  <c r="FG572" i="69"/>
  <c r="FF572" i="69"/>
  <c r="FE572" i="69"/>
  <c r="FD572" i="69"/>
  <c r="FC572" i="69"/>
  <c r="FB572" i="69"/>
  <c r="FA572" i="69"/>
  <c r="EZ572" i="69"/>
  <c r="EY572" i="69"/>
  <c r="FN571" i="69"/>
  <c r="FM571" i="69"/>
  <c r="FL571" i="69"/>
  <c r="FK571" i="69"/>
  <c r="FJ571" i="69"/>
  <c r="FI571" i="69"/>
  <c r="FH571" i="69"/>
  <c r="FG571" i="69"/>
  <c r="FF571" i="69"/>
  <c r="FE571" i="69"/>
  <c r="FD571" i="69"/>
  <c r="FC571" i="69"/>
  <c r="FB571" i="69"/>
  <c r="FA571" i="69"/>
  <c r="EZ571" i="69"/>
  <c r="EY571" i="69"/>
  <c r="FN570" i="69"/>
  <c r="FM570" i="69"/>
  <c r="FL570" i="69"/>
  <c r="FK570" i="69"/>
  <c r="FJ570" i="69"/>
  <c r="FI570" i="69"/>
  <c r="FH570" i="69"/>
  <c r="FG570" i="69"/>
  <c r="FF570" i="69"/>
  <c r="FE570" i="69"/>
  <c r="FD570" i="69"/>
  <c r="FC570" i="69"/>
  <c r="FB570" i="69"/>
  <c r="FA570" i="69"/>
  <c r="EZ570" i="69"/>
  <c r="EY570" i="69"/>
  <c r="FN569" i="69"/>
  <c r="FM569" i="69"/>
  <c r="FL569" i="69"/>
  <c r="FK569" i="69"/>
  <c r="FJ569" i="69"/>
  <c r="FI569" i="69"/>
  <c r="FH569" i="69"/>
  <c r="FG569" i="69"/>
  <c r="FF569" i="69"/>
  <c r="FE569" i="69"/>
  <c r="FD569" i="69"/>
  <c r="FC569" i="69"/>
  <c r="FB569" i="69"/>
  <c r="FA569" i="69"/>
  <c r="EZ569" i="69"/>
  <c r="EY569" i="69"/>
  <c r="FN568" i="69"/>
  <c r="FM568" i="69"/>
  <c r="FL568" i="69"/>
  <c r="FK568" i="69"/>
  <c r="FJ568" i="69"/>
  <c r="FI568" i="69"/>
  <c r="FH568" i="69"/>
  <c r="FG568" i="69"/>
  <c r="FF568" i="69"/>
  <c r="FE568" i="69"/>
  <c r="FD568" i="69"/>
  <c r="FC568" i="69"/>
  <c r="FB568" i="69"/>
  <c r="FA568" i="69"/>
  <c r="EZ568" i="69"/>
  <c r="EY568" i="69"/>
  <c r="FN567" i="69"/>
  <c r="FM567" i="69"/>
  <c r="FL567" i="69"/>
  <c r="FK567" i="69"/>
  <c r="FJ567" i="69"/>
  <c r="FI567" i="69"/>
  <c r="FH567" i="69"/>
  <c r="FG567" i="69"/>
  <c r="FF567" i="69"/>
  <c r="FE567" i="69"/>
  <c r="FD567" i="69"/>
  <c r="FC567" i="69"/>
  <c r="FB567" i="69"/>
  <c r="FA567" i="69"/>
  <c r="EZ567" i="69"/>
  <c r="EY567" i="69"/>
  <c r="FN566" i="69"/>
  <c r="FM566" i="69"/>
  <c r="FL566" i="69"/>
  <c r="FK566" i="69"/>
  <c r="FJ566" i="69"/>
  <c r="FI566" i="69"/>
  <c r="FH566" i="69"/>
  <c r="FG566" i="69"/>
  <c r="FF566" i="69"/>
  <c r="FE566" i="69"/>
  <c r="FD566" i="69"/>
  <c r="FC566" i="69"/>
  <c r="FB566" i="69"/>
  <c r="FA566" i="69"/>
  <c r="EZ566" i="69"/>
  <c r="EY566" i="69"/>
  <c r="FN565" i="69"/>
  <c r="FM565" i="69"/>
  <c r="FL565" i="69"/>
  <c r="FK565" i="69"/>
  <c r="FJ565" i="69"/>
  <c r="FI565" i="69"/>
  <c r="FH565" i="69"/>
  <c r="FG565" i="69"/>
  <c r="FF565" i="69"/>
  <c r="FE565" i="69"/>
  <c r="FD565" i="69"/>
  <c r="FC565" i="69"/>
  <c r="FB565" i="69"/>
  <c r="FA565" i="69"/>
  <c r="EZ565" i="69"/>
  <c r="EY565" i="69"/>
  <c r="FN564" i="69"/>
  <c r="FM564" i="69"/>
  <c r="FL564" i="69"/>
  <c r="FK564" i="69"/>
  <c r="FJ564" i="69"/>
  <c r="FI564" i="69"/>
  <c r="FH564" i="69"/>
  <c r="FG564" i="69"/>
  <c r="FF564" i="69"/>
  <c r="FE564" i="69"/>
  <c r="FD564" i="69"/>
  <c r="FC564" i="69"/>
  <c r="FB564" i="69"/>
  <c r="FA564" i="69"/>
  <c r="EZ564" i="69"/>
  <c r="EY564" i="69"/>
  <c r="FN563" i="69"/>
  <c r="FM563" i="69"/>
  <c r="FL563" i="69"/>
  <c r="FK563" i="69"/>
  <c r="FJ563" i="69"/>
  <c r="FI563" i="69"/>
  <c r="FH563" i="69"/>
  <c r="FG563" i="69"/>
  <c r="FF563" i="69"/>
  <c r="FE563" i="69"/>
  <c r="FD563" i="69"/>
  <c r="FC563" i="69"/>
  <c r="FB563" i="69"/>
  <c r="FA563" i="69"/>
  <c r="EZ563" i="69"/>
  <c r="EY563" i="69"/>
  <c r="FN562" i="69"/>
  <c r="FM562" i="69"/>
  <c r="FL562" i="69"/>
  <c r="FK562" i="69"/>
  <c r="FJ562" i="69"/>
  <c r="FI562" i="69"/>
  <c r="FH562" i="69"/>
  <c r="FG562" i="69"/>
  <c r="FF562" i="69"/>
  <c r="FE562" i="69"/>
  <c r="FD562" i="69"/>
  <c r="FC562" i="69"/>
  <c r="FB562" i="69"/>
  <c r="FA562" i="69"/>
  <c r="EZ562" i="69"/>
  <c r="EY562" i="69"/>
  <c r="FN561" i="69"/>
  <c r="FM561" i="69"/>
  <c r="FL561" i="69"/>
  <c r="FK561" i="69"/>
  <c r="FJ561" i="69"/>
  <c r="FI561" i="69"/>
  <c r="FH561" i="69"/>
  <c r="FG561" i="69"/>
  <c r="FF561" i="69"/>
  <c r="FE561" i="69"/>
  <c r="FD561" i="69"/>
  <c r="FC561" i="69"/>
  <c r="FB561" i="69"/>
  <c r="FA561" i="69"/>
  <c r="EZ561" i="69"/>
  <c r="EY561" i="69"/>
  <c r="FN560" i="69"/>
  <c r="FM560" i="69"/>
  <c r="FL560" i="69"/>
  <c r="FK560" i="69"/>
  <c r="FJ560" i="69"/>
  <c r="FI560" i="69"/>
  <c r="FH560" i="69"/>
  <c r="FG560" i="69"/>
  <c r="FF560" i="69"/>
  <c r="FE560" i="69"/>
  <c r="FD560" i="69"/>
  <c r="FC560" i="69"/>
  <c r="FB560" i="69"/>
  <c r="FA560" i="69"/>
  <c r="EZ560" i="69"/>
  <c r="EY560" i="69"/>
  <c r="FN559" i="69"/>
  <c r="FM559" i="69"/>
  <c r="FL559" i="69"/>
  <c r="FK559" i="69"/>
  <c r="FJ559" i="69"/>
  <c r="FI559" i="69"/>
  <c r="FH559" i="69"/>
  <c r="FG559" i="69"/>
  <c r="FF559" i="69"/>
  <c r="FE559" i="69"/>
  <c r="FD559" i="69"/>
  <c r="FC559" i="69"/>
  <c r="FB559" i="69"/>
  <c r="FA559" i="69"/>
  <c r="EZ559" i="69"/>
  <c r="EY559" i="69"/>
  <c r="FN558" i="69"/>
  <c r="FM558" i="69"/>
  <c r="FL558" i="69"/>
  <c r="FK558" i="69"/>
  <c r="FJ558" i="69"/>
  <c r="FI558" i="69"/>
  <c r="FH558" i="69"/>
  <c r="FG558" i="69"/>
  <c r="FF558" i="69"/>
  <c r="FE558" i="69"/>
  <c r="FD558" i="69"/>
  <c r="FC558" i="69"/>
  <c r="FB558" i="69"/>
  <c r="FA558" i="69"/>
  <c r="EZ558" i="69"/>
  <c r="EY558" i="69"/>
  <c r="FN557" i="69"/>
  <c r="FM557" i="69"/>
  <c r="FL557" i="69"/>
  <c r="FK557" i="69"/>
  <c r="FJ557" i="69"/>
  <c r="FI557" i="69"/>
  <c r="FH557" i="69"/>
  <c r="FG557" i="69"/>
  <c r="FF557" i="69"/>
  <c r="FE557" i="69"/>
  <c r="FD557" i="69"/>
  <c r="FC557" i="69"/>
  <c r="FB557" i="69"/>
  <c r="FA557" i="69"/>
  <c r="EZ557" i="69"/>
  <c r="EY557" i="69"/>
  <c r="FN556" i="69"/>
  <c r="FM556" i="69"/>
  <c r="FL556" i="69"/>
  <c r="FK556" i="69"/>
  <c r="FJ556" i="69"/>
  <c r="FI556" i="69"/>
  <c r="FH556" i="69"/>
  <c r="FG556" i="69"/>
  <c r="FF556" i="69"/>
  <c r="FE556" i="69"/>
  <c r="FD556" i="69"/>
  <c r="FC556" i="69"/>
  <c r="FB556" i="69"/>
  <c r="FA556" i="69"/>
  <c r="EZ556" i="69"/>
  <c r="EY556" i="69"/>
  <c r="FN555" i="69"/>
  <c r="FM555" i="69"/>
  <c r="FL555" i="69"/>
  <c r="FK555" i="69"/>
  <c r="FJ555" i="69"/>
  <c r="FI555" i="69"/>
  <c r="FH555" i="69"/>
  <c r="FG555" i="69"/>
  <c r="FF555" i="69"/>
  <c r="FE555" i="69"/>
  <c r="FD555" i="69"/>
  <c r="FC555" i="69"/>
  <c r="FB555" i="69"/>
  <c r="FA555" i="69"/>
  <c r="EZ555" i="69"/>
  <c r="EY555" i="69"/>
  <c r="FN554" i="69"/>
  <c r="FM554" i="69"/>
  <c r="FL554" i="69"/>
  <c r="FK554" i="69"/>
  <c r="FJ554" i="69"/>
  <c r="FI554" i="69"/>
  <c r="FH554" i="69"/>
  <c r="FG554" i="69"/>
  <c r="FF554" i="69"/>
  <c r="FE554" i="69"/>
  <c r="FD554" i="69"/>
  <c r="FC554" i="69"/>
  <c r="FB554" i="69"/>
  <c r="FA554" i="69"/>
  <c r="EZ554" i="69"/>
  <c r="EY554" i="69"/>
  <c r="FN553" i="69"/>
  <c r="FM553" i="69"/>
  <c r="FL553" i="69"/>
  <c r="FK553" i="69"/>
  <c r="FJ553" i="69"/>
  <c r="FI553" i="69"/>
  <c r="FH553" i="69"/>
  <c r="FG553" i="69"/>
  <c r="FF553" i="69"/>
  <c r="FE553" i="69"/>
  <c r="FD553" i="69"/>
  <c r="FC553" i="69"/>
  <c r="FB553" i="69"/>
  <c r="FA553" i="69"/>
  <c r="EZ553" i="69"/>
  <c r="EY553" i="69"/>
  <c r="FN552" i="69"/>
  <c r="FM552" i="69"/>
  <c r="FL552" i="69"/>
  <c r="FK552" i="69"/>
  <c r="FJ552" i="69"/>
  <c r="FI552" i="69"/>
  <c r="FH552" i="69"/>
  <c r="FG552" i="69"/>
  <c r="FF552" i="69"/>
  <c r="FE552" i="69"/>
  <c r="FD552" i="69"/>
  <c r="FC552" i="69"/>
  <c r="FB552" i="69"/>
  <c r="FA552" i="69"/>
  <c r="EZ552" i="69"/>
  <c r="EY552" i="69"/>
  <c r="FN551" i="69"/>
  <c r="FM551" i="69"/>
  <c r="FL551" i="69"/>
  <c r="FK551" i="69"/>
  <c r="FJ551" i="69"/>
  <c r="FI551" i="69"/>
  <c r="FH551" i="69"/>
  <c r="FG551" i="69"/>
  <c r="FF551" i="69"/>
  <c r="FE551" i="69"/>
  <c r="FD551" i="69"/>
  <c r="FC551" i="69"/>
  <c r="FB551" i="69"/>
  <c r="FA551" i="69"/>
  <c r="EZ551" i="69"/>
  <c r="EY551" i="69"/>
  <c r="FN550" i="69"/>
  <c r="FM550" i="69"/>
  <c r="FL550" i="69"/>
  <c r="FK550" i="69"/>
  <c r="FJ550" i="69"/>
  <c r="FI550" i="69"/>
  <c r="FH550" i="69"/>
  <c r="FG550" i="69"/>
  <c r="FF550" i="69"/>
  <c r="FE550" i="69"/>
  <c r="FD550" i="69"/>
  <c r="FC550" i="69"/>
  <c r="FB550" i="69"/>
  <c r="FA550" i="69"/>
  <c r="EZ550" i="69"/>
  <c r="EY550" i="69"/>
  <c r="FN549" i="69"/>
  <c r="FM549" i="69"/>
  <c r="FL549" i="69"/>
  <c r="FK549" i="69"/>
  <c r="FJ549" i="69"/>
  <c r="FI549" i="69"/>
  <c r="FH549" i="69"/>
  <c r="FG549" i="69"/>
  <c r="FF549" i="69"/>
  <c r="FE549" i="69"/>
  <c r="FD549" i="69"/>
  <c r="FC549" i="69"/>
  <c r="FB549" i="69"/>
  <c r="FA549" i="69"/>
  <c r="EZ549" i="69"/>
  <c r="EY549" i="69"/>
  <c r="FN548" i="69"/>
  <c r="FM548" i="69"/>
  <c r="FL548" i="69"/>
  <c r="FK548" i="69"/>
  <c r="FJ548" i="69"/>
  <c r="FI548" i="69"/>
  <c r="FH548" i="69"/>
  <c r="FG548" i="69"/>
  <c r="FF548" i="69"/>
  <c r="FE548" i="69"/>
  <c r="FD548" i="69"/>
  <c r="FC548" i="69"/>
  <c r="FB548" i="69"/>
  <c r="FA548" i="69"/>
  <c r="EZ548" i="69"/>
  <c r="EY548" i="69"/>
  <c r="FN547" i="69"/>
  <c r="FM547" i="69"/>
  <c r="FL547" i="69"/>
  <c r="FK547" i="69"/>
  <c r="FJ547" i="69"/>
  <c r="FI547" i="69"/>
  <c r="FH547" i="69"/>
  <c r="FG547" i="69"/>
  <c r="FF547" i="69"/>
  <c r="FE547" i="69"/>
  <c r="FD547" i="69"/>
  <c r="FC547" i="69"/>
  <c r="FB547" i="69"/>
  <c r="FA547" i="69"/>
  <c r="EZ547" i="69"/>
  <c r="EY547" i="69"/>
  <c r="FN546" i="69"/>
  <c r="FM546" i="69"/>
  <c r="FL546" i="69"/>
  <c r="FK546" i="69"/>
  <c r="FJ546" i="69"/>
  <c r="FI546" i="69"/>
  <c r="FH546" i="69"/>
  <c r="FG546" i="69"/>
  <c r="FF546" i="69"/>
  <c r="FE546" i="69"/>
  <c r="FD546" i="69"/>
  <c r="FC546" i="69"/>
  <c r="FB546" i="69"/>
  <c r="FA546" i="69"/>
  <c r="EZ546" i="69"/>
  <c r="EY546" i="69"/>
  <c r="FN545" i="69"/>
  <c r="FM545" i="69"/>
  <c r="FL545" i="69"/>
  <c r="FK545" i="69"/>
  <c r="FJ545" i="69"/>
  <c r="FI545" i="69"/>
  <c r="FH545" i="69"/>
  <c r="FG545" i="69"/>
  <c r="FF545" i="69"/>
  <c r="FE545" i="69"/>
  <c r="FD545" i="69"/>
  <c r="FC545" i="69"/>
  <c r="FB545" i="69"/>
  <c r="FA545" i="69"/>
  <c r="EZ545" i="69"/>
  <c r="EY545" i="69"/>
  <c r="FN544" i="69"/>
  <c r="FM544" i="69"/>
  <c r="FL544" i="69"/>
  <c r="FK544" i="69"/>
  <c r="FJ544" i="69"/>
  <c r="FI544" i="69"/>
  <c r="FH544" i="69"/>
  <c r="FG544" i="69"/>
  <c r="FF544" i="69"/>
  <c r="FE544" i="69"/>
  <c r="FD544" i="69"/>
  <c r="FC544" i="69"/>
  <c r="FB544" i="69"/>
  <c r="FA544" i="69"/>
  <c r="EZ544" i="69"/>
  <c r="EY544" i="69"/>
  <c r="FN543" i="69"/>
  <c r="FM543" i="69"/>
  <c r="FL543" i="69"/>
  <c r="FK543" i="69"/>
  <c r="FJ543" i="69"/>
  <c r="FI543" i="69"/>
  <c r="FH543" i="69"/>
  <c r="FG543" i="69"/>
  <c r="FF543" i="69"/>
  <c r="FE543" i="69"/>
  <c r="FD543" i="69"/>
  <c r="FC543" i="69"/>
  <c r="FB543" i="69"/>
  <c r="FA543" i="69"/>
  <c r="EZ543" i="69"/>
  <c r="EY543" i="69"/>
  <c r="FN542" i="69"/>
  <c r="FM542" i="69"/>
  <c r="FL542" i="69"/>
  <c r="FK542" i="69"/>
  <c r="FJ542" i="69"/>
  <c r="FI542" i="69"/>
  <c r="FH542" i="69"/>
  <c r="FG542" i="69"/>
  <c r="FF542" i="69"/>
  <c r="FE542" i="69"/>
  <c r="FD542" i="69"/>
  <c r="FC542" i="69"/>
  <c r="FB542" i="69"/>
  <c r="FA542" i="69"/>
  <c r="EZ542" i="69"/>
  <c r="EY542" i="69"/>
  <c r="FN541" i="69"/>
  <c r="FM541" i="69"/>
  <c r="FL541" i="69"/>
  <c r="FK541" i="69"/>
  <c r="FJ541" i="69"/>
  <c r="FI541" i="69"/>
  <c r="FH541" i="69"/>
  <c r="FG541" i="69"/>
  <c r="FF541" i="69"/>
  <c r="FE541" i="69"/>
  <c r="FD541" i="69"/>
  <c r="FC541" i="69"/>
  <c r="FB541" i="69"/>
  <c r="FA541" i="69"/>
  <c r="EZ541" i="69"/>
  <c r="EY541" i="69"/>
  <c r="FN540" i="69"/>
  <c r="FM540" i="69"/>
  <c r="FL540" i="69"/>
  <c r="FK540" i="69"/>
  <c r="FJ540" i="69"/>
  <c r="FI540" i="69"/>
  <c r="FH540" i="69"/>
  <c r="FG540" i="69"/>
  <c r="FF540" i="69"/>
  <c r="FE540" i="69"/>
  <c r="FD540" i="69"/>
  <c r="FC540" i="69"/>
  <c r="FB540" i="69"/>
  <c r="FA540" i="69"/>
  <c r="EZ540" i="69"/>
  <c r="EY540" i="69"/>
  <c r="FN539" i="69"/>
  <c r="FM539" i="69"/>
  <c r="FL539" i="69"/>
  <c r="FK539" i="69"/>
  <c r="FJ539" i="69"/>
  <c r="FI539" i="69"/>
  <c r="FH539" i="69"/>
  <c r="FG539" i="69"/>
  <c r="FF539" i="69"/>
  <c r="FE539" i="69"/>
  <c r="FD539" i="69"/>
  <c r="FC539" i="69"/>
  <c r="FB539" i="69"/>
  <c r="FA539" i="69"/>
  <c r="EZ539" i="69"/>
  <c r="EY539" i="69"/>
  <c r="FN538" i="69"/>
  <c r="FM538" i="69"/>
  <c r="FL538" i="69"/>
  <c r="FK538" i="69"/>
  <c r="FJ538" i="69"/>
  <c r="FI538" i="69"/>
  <c r="FH538" i="69"/>
  <c r="FG538" i="69"/>
  <c r="FF538" i="69"/>
  <c r="FE538" i="69"/>
  <c r="FD538" i="69"/>
  <c r="FC538" i="69"/>
  <c r="FB538" i="69"/>
  <c r="FA538" i="69"/>
  <c r="EZ538" i="69"/>
  <c r="EY538" i="69"/>
  <c r="FN537" i="69"/>
  <c r="FM537" i="69"/>
  <c r="FL537" i="69"/>
  <c r="FK537" i="69"/>
  <c r="FJ537" i="69"/>
  <c r="FI537" i="69"/>
  <c r="FH537" i="69"/>
  <c r="FG537" i="69"/>
  <c r="FF537" i="69"/>
  <c r="FE537" i="69"/>
  <c r="FD537" i="69"/>
  <c r="FC537" i="69"/>
  <c r="FB537" i="69"/>
  <c r="FA537" i="69"/>
  <c r="EZ537" i="69"/>
  <c r="EY537" i="69"/>
  <c r="FN536" i="69"/>
  <c r="FM536" i="69"/>
  <c r="FL536" i="69"/>
  <c r="FK536" i="69"/>
  <c r="FJ536" i="69"/>
  <c r="FI536" i="69"/>
  <c r="FH536" i="69"/>
  <c r="FG536" i="69"/>
  <c r="FF536" i="69"/>
  <c r="FE536" i="69"/>
  <c r="FD536" i="69"/>
  <c r="FC536" i="69"/>
  <c r="FB536" i="69"/>
  <c r="FA536" i="69"/>
  <c r="EZ536" i="69"/>
  <c r="EY536" i="69"/>
  <c r="FN535" i="69"/>
  <c r="FM535" i="69"/>
  <c r="FL535" i="69"/>
  <c r="FK535" i="69"/>
  <c r="FJ535" i="69"/>
  <c r="FI535" i="69"/>
  <c r="FH535" i="69"/>
  <c r="FG535" i="69"/>
  <c r="FF535" i="69"/>
  <c r="FE535" i="69"/>
  <c r="FD535" i="69"/>
  <c r="FC535" i="69"/>
  <c r="FB535" i="69"/>
  <c r="FA535" i="69"/>
  <c r="EZ535" i="69"/>
  <c r="EY535" i="69"/>
  <c r="FN534" i="69"/>
  <c r="FM534" i="69"/>
  <c r="FL534" i="69"/>
  <c r="FK534" i="69"/>
  <c r="FJ534" i="69"/>
  <c r="FI534" i="69"/>
  <c r="FH534" i="69"/>
  <c r="FG534" i="69"/>
  <c r="FF534" i="69"/>
  <c r="FE534" i="69"/>
  <c r="FD534" i="69"/>
  <c r="FC534" i="69"/>
  <c r="FB534" i="69"/>
  <c r="FA534" i="69"/>
  <c r="EZ534" i="69"/>
  <c r="EY534" i="69"/>
  <c r="FN533" i="69"/>
  <c r="FM533" i="69"/>
  <c r="FL533" i="69"/>
  <c r="FK533" i="69"/>
  <c r="FJ533" i="69"/>
  <c r="FI533" i="69"/>
  <c r="FH533" i="69"/>
  <c r="FG533" i="69"/>
  <c r="FF533" i="69"/>
  <c r="FE533" i="69"/>
  <c r="FD533" i="69"/>
  <c r="FC533" i="69"/>
  <c r="FB533" i="69"/>
  <c r="FA533" i="69"/>
  <c r="EZ533" i="69"/>
  <c r="EY533" i="69"/>
  <c r="FN532" i="69"/>
  <c r="FM532" i="69"/>
  <c r="FL532" i="69"/>
  <c r="FK532" i="69"/>
  <c r="FJ532" i="69"/>
  <c r="FI532" i="69"/>
  <c r="FH532" i="69"/>
  <c r="FG532" i="69"/>
  <c r="FF532" i="69"/>
  <c r="FE532" i="69"/>
  <c r="FD532" i="69"/>
  <c r="FC532" i="69"/>
  <c r="FB532" i="69"/>
  <c r="FA532" i="69"/>
  <c r="EZ532" i="69"/>
  <c r="EY532" i="69"/>
  <c r="FN531" i="69"/>
  <c r="FM531" i="69"/>
  <c r="FL531" i="69"/>
  <c r="FK531" i="69"/>
  <c r="FJ531" i="69"/>
  <c r="FI531" i="69"/>
  <c r="FH531" i="69"/>
  <c r="FG531" i="69"/>
  <c r="FF531" i="69"/>
  <c r="FE531" i="69"/>
  <c r="FD531" i="69"/>
  <c r="FC531" i="69"/>
  <c r="FB531" i="69"/>
  <c r="FA531" i="69"/>
  <c r="EZ531" i="69"/>
  <c r="EY531" i="69"/>
  <c r="FN530" i="69"/>
  <c r="FM530" i="69"/>
  <c r="FL530" i="69"/>
  <c r="FK530" i="69"/>
  <c r="FJ530" i="69"/>
  <c r="FI530" i="69"/>
  <c r="FH530" i="69"/>
  <c r="FG530" i="69"/>
  <c r="FF530" i="69"/>
  <c r="FE530" i="69"/>
  <c r="FD530" i="69"/>
  <c r="FC530" i="69"/>
  <c r="FB530" i="69"/>
  <c r="FA530" i="69"/>
  <c r="EZ530" i="69"/>
  <c r="EY530" i="69"/>
  <c r="FN529" i="69"/>
  <c r="FM529" i="69"/>
  <c r="FL529" i="69"/>
  <c r="FK529" i="69"/>
  <c r="FJ529" i="69"/>
  <c r="FI529" i="69"/>
  <c r="FH529" i="69"/>
  <c r="FG529" i="69"/>
  <c r="FF529" i="69"/>
  <c r="FE529" i="69"/>
  <c r="FD529" i="69"/>
  <c r="FC529" i="69"/>
  <c r="FB529" i="69"/>
  <c r="FA529" i="69"/>
  <c r="EZ529" i="69"/>
  <c r="EY529" i="69"/>
  <c r="FN528" i="69"/>
  <c r="FM528" i="69"/>
  <c r="FL528" i="69"/>
  <c r="FK528" i="69"/>
  <c r="FJ528" i="69"/>
  <c r="FI528" i="69"/>
  <c r="FH528" i="69"/>
  <c r="FG528" i="69"/>
  <c r="FF528" i="69"/>
  <c r="FE528" i="69"/>
  <c r="FD528" i="69"/>
  <c r="FC528" i="69"/>
  <c r="FB528" i="69"/>
  <c r="FA528" i="69"/>
  <c r="EZ528" i="69"/>
  <c r="EY528" i="69"/>
  <c r="FN527" i="69"/>
  <c r="FM527" i="69"/>
  <c r="FL527" i="69"/>
  <c r="FK527" i="69"/>
  <c r="FJ527" i="69"/>
  <c r="FI527" i="69"/>
  <c r="FH527" i="69"/>
  <c r="FG527" i="69"/>
  <c r="FF527" i="69"/>
  <c r="FE527" i="69"/>
  <c r="FD527" i="69"/>
  <c r="FC527" i="69"/>
  <c r="FB527" i="69"/>
  <c r="FA527" i="69"/>
  <c r="EZ527" i="69"/>
  <c r="EY527" i="69"/>
  <c r="FN526" i="69"/>
  <c r="FM526" i="69"/>
  <c r="FL526" i="69"/>
  <c r="FK526" i="69"/>
  <c r="FJ526" i="69"/>
  <c r="FI526" i="69"/>
  <c r="FH526" i="69"/>
  <c r="FG526" i="69"/>
  <c r="FF526" i="69"/>
  <c r="FE526" i="69"/>
  <c r="FD526" i="69"/>
  <c r="FC526" i="69"/>
  <c r="FB526" i="69"/>
  <c r="FA526" i="69"/>
  <c r="EZ526" i="69"/>
  <c r="EY526" i="69"/>
  <c r="FN525" i="69"/>
  <c r="FM525" i="69"/>
  <c r="FL525" i="69"/>
  <c r="FK525" i="69"/>
  <c r="FJ525" i="69"/>
  <c r="FI525" i="69"/>
  <c r="FH525" i="69"/>
  <c r="FG525" i="69"/>
  <c r="FF525" i="69"/>
  <c r="FE525" i="69"/>
  <c r="FD525" i="69"/>
  <c r="FC525" i="69"/>
  <c r="FB525" i="69"/>
  <c r="FA525" i="69"/>
  <c r="EZ525" i="69"/>
  <c r="EY525" i="69"/>
  <c r="FN524" i="69"/>
  <c r="FM524" i="69"/>
  <c r="FL524" i="69"/>
  <c r="FK524" i="69"/>
  <c r="FJ524" i="69"/>
  <c r="FI524" i="69"/>
  <c r="FH524" i="69"/>
  <c r="FG524" i="69"/>
  <c r="FF524" i="69"/>
  <c r="FE524" i="69"/>
  <c r="FD524" i="69"/>
  <c r="FC524" i="69"/>
  <c r="FB524" i="69"/>
  <c r="FA524" i="69"/>
  <c r="EZ524" i="69"/>
  <c r="EY524" i="69"/>
  <c r="FN523" i="69"/>
  <c r="FM523" i="69"/>
  <c r="FL523" i="69"/>
  <c r="FK523" i="69"/>
  <c r="FJ523" i="69"/>
  <c r="FI523" i="69"/>
  <c r="FH523" i="69"/>
  <c r="FG523" i="69"/>
  <c r="FF523" i="69"/>
  <c r="FE523" i="69"/>
  <c r="FD523" i="69"/>
  <c r="FC523" i="69"/>
  <c r="FB523" i="69"/>
  <c r="FA523" i="69"/>
  <c r="EZ523" i="69"/>
  <c r="EY523" i="69"/>
  <c r="FN522" i="69"/>
  <c r="FM522" i="69"/>
  <c r="FL522" i="69"/>
  <c r="FK522" i="69"/>
  <c r="FJ522" i="69"/>
  <c r="FI522" i="69"/>
  <c r="FH522" i="69"/>
  <c r="FG522" i="69"/>
  <c r="FF522" i="69"/>
  <c r="FE522" i="69"/>
  <c r="FD522" i="69"/>
  <c r="FC522" i="69"/>
  <c r="FB522" i="69"/>
  <c r="FA522" i="69"/>
  <c r="EZ522" i="69"/>
  <c r="EY522" i="69"/>
  <c r="FN521" i="69"/>
  <c r="FM521" i="69"/>
  <c r="FL521" i="69"/>
  <c r="FK521" i="69"/>
  <c r="FJ521" i="69"/>
  <c r="FI521" i="69"/>
  <c r="FH521" i="69"/>
  <c r="FG521" i="69"/>
  <c r="FF521" i="69"/>
  <c r="FE521" i="69"/>
  <c r="FD521" i="69"/>
  <c r="FC521" i="69"/>
  <c r="FB521" i="69"/>
  <c r="FA521" i="69"/>
  <c r="EZ521" i="69"/>
  <c r="EY521" i="69"/>
  <c r="FN520" i="69"/>
  <c r="FM520" i="69"/>
  <c r="FL520" i="69"/>
  <c r="FK520" i="69"/>
  <c r="FJ520" i="69"/>
  <c r="FI520" i="69"/>
  <c r="FH520" i="69"/>
  <c r="FG520" i="69"/>
  <c r="FF520" i="69"/>
  <c r="FE520" i="69"/>
  <c r="FD520" i="69"/>
  <c r="FC520" i="69"/>
  <c r="FB520" i="69"/>
  <c r="FA520" i="69"/>
  <c r="EZ520" i="69"/>
  <c r="EY520" i="69"/>
  <c r="FN519" i="69"/>
  <c r="FM519" i="69"/>
  <c r="FL519" i="69"/>
  <c r="FK519" i="69"/>
  <c r="FJ519" i="69"/>
  <c r="FI519" i="69"/>
  <c r="FH519" i="69"/>
  <c r="FG519" i="69"/>
  <c r="FF519" i="69"/>
  <c r="FE519" i="69"/>
  <c r="FD519" i="69"/>
  <c r="FC519" i="69"/>
  <c r="FB519" i="69"/>
  <c r="FA519" i="69"/>
  <c r="EZ519" i="69"/>
  <c r="EY519" i="69"/>
  <c r="FN518" i="69"/>
  <c r="FM518" i="69"/>
  <c r="FL518" i="69"/>
  <c r="FK518" i="69"/>
  <c r="FJ518" i="69"/>
  <c r="FI518" i="69"/>
  <c r="FH518" i="69"/>
  <c r="FG518" i="69"/>
  <c r="FF518" i="69"/>
  <c r="FE518" i="69"/>
  <c r="FD518" i="69"/>
  <c r="FC518" i="69"/>
  <c r="FB518" i="69"/>
  <c r="FA518" i="69"/>
  <c r="EZ518" i="69"/>
  <c r="EY518" i="69"/>
  <c r="FN517" i="69"/>
  <c r="FM517" i="69"/>
  <c r="FL517" i="69"/>
  <c r="FK517" i="69"/>
  <c r="FJ517" i="69"/>
  <c r="FI517" i="69"/>
  <c r="FH517" i="69"/>
  <c r="FG517" i="69"/>
  <c r="FF517" i="69"/>
  <c r="FE517" i="69"/>
  <c r="FD517" i="69"/>
  <c r="FC517" i="69"/>
  <c r="FB517" i="69"/>
  <c r="FA517" i="69"/>
  <c r="EZ517" i="69"/>
  <c r="EY517" i="69"/>
  <c r="FN516" i="69"/>
  <c r="FM516" i="69"/>
  <c r="FL516" i="69"/>
  <c r="FK516" i="69"/>
  <c r="FJ516" i="69"/>
  <c r="FI516" i="69"/>
  <c r="FH516" i="69"/>
  <c r="FG516" i="69"/>
  <c r="FF516" i="69"/>
  <c r="FE516" i="69"/>
  <c r="FD516" i="69"/>
  <c r="FC516" i="69"/>
  <c r="FB516" i="69"/>
  <c r="FA516" i="69"/>
  <c r="EZ516" i="69"/>
  <c r="EY516" i="69"/>
  <c r="FN515" i="69"/>
  <c r="FM515" i="69"/>
  <c r="FL515" i="69"/>
  <c r="FK515" i="69"/>
  <c r="FJ515" i="69"/>
  <c r="FI515" i="69"/>
  <c r="FH515" i="69"/>
  <c r="FG515" i="69"/>
  <c r="FF515" i="69"/>
  <c r="FE515" i="69"/>
  <c r="FD515" i="69"/>
  <c r="FC515" i="69"/>
  <c r="FB515" i="69"/>
  <c r="FA515" i="69"/>
  <c r="EZ515" i="69"/>
  <c r="EY515" i="69"/>
  <c r="FN514" i="69"/>
  <c r="FM514" i="69"/>
  <c r="FL514" i="69"/>
  <c r="FK514" i="69"/>
  <c r="FJ514" i="69"/>
  <c r="FI514" i="69"/>
  <c r="FH514" i="69"/>
  <c r="FG514" i="69"/>
  <c r="FF514" i="69"/>
  <c r="FE514" i="69"/>
  <c r="FD514" i="69"/>
  <c r="FC514" i="69"/>
  <c r="FB514" i="69"/>
  <c r="FA514" i="69"/>
  <c r="EZ514" i="69"/>
  <c r="EY514" i="69"/>
  <c r="FN513" i="69"/>
  <c r="FM513" i="69"/>
  <c r="FL513" i="69"/>
  <c r="FK513" i="69"/>
  <c r="FJ513" i="69"/>
  <c r="FI513" i="69"/>
  <c r="FH513" i="69"/>
  <c r="FG513" i="69"/>
  <c r="FF513" i="69"/>
  <c r="FE513" i="69"/>
  <c r="FD513" i="69"/>
  <c r="FC513" i="69"/>
  <c r="FB513" i="69"/>
  <c r="FA513" i="69"/>
  <c r="EZ513" i="69"/>
  <c r="EY513" i="69"/>
  <c r="FN512" i="69"/>
  <c r="FM512" i="69"/>
  <c r="FL512" i="69"/>
  <c r="FK512" i="69"/>
  <c r="FJ512" i="69"/>
  <c r="FI512" i="69"/>
  <c r="FH512" i="69"/>
  <c r="FG512" i="69"/>
  <c r="FF512" i="69"/>
  <c r="FE512" i="69"/>
  <c r="FD512" i="69"/>
  <c r="FC512" i="69"/>
  <c r="FB512" i="69"/>
  <c r="FA512" i="69"/>
  <c r="EZ512" i="69"/>
  <c r="EY512" i="69"/>
  <c r="FN511" i="69"/>
  <c r="FM511" i="69"/>
  <c r="FL511" i="69"/>
  <c r="FK511" i="69"/>
  <c r="FJ511" i="69"/>
  <c r="FI511" i="69"/>
  <c r="FH511" i="69"/>
  <c r="FG511" i="69"/>
  <c r="FF511" i="69"/>
  <c r="FE511" i="69"/>
  <c r="FD511" i="69"/>
  <c r="FC511" i="69"/>
  <c r="FB511" i="69"/>
  <c r="FA511" i="69"/>
  <c r="EZ511" i="69"/>
  <c r="EY511" i="69"/>
  <c r="FN510" i="69"/>
  <c r="FM510" i="69"/>
  <c r="FL510" i="69"/>
  <c r="FK510" i="69"/>
  <c r="FJ510" i="69"/>
  <c r="FI510" i="69"/>
  <c r="FH510" i="69"/>
  <c r="FG510" i="69"/>
  <c r="FF510" i="69"/>
  <c r="FE510" i="69"/>
  <c r="FD510" i="69"/>
  <c r="FC510" i="69"/>
  <c r="FB510" i="69"/>
  <c r="FA510" i="69"/>
  <c r="EZ510" i="69"/>
  <c r="EY510" i="69"/>
  <c r="FN509" i="69"/>
  <c r="FM509" i="69"/>
  <c r="FL509" i="69"/>
  <c r="FK509" i="69"/>
  <c r="FJ509" i="69"/>
  <c r="FI509" i="69"/>
  <c r="FH509" i="69"/>
  <c r="FG509" i="69"/>
  <c r="FF509" i="69"/>
  <c r="FE509" i="69"/>
  <c r="FD509" i="69"/>
  <c r="FC509" i="69"/>
  <c r="FB509" i="69"/>
  <c r="FA509" i="69"/>
  <c r="EZ509" i="69"/>
  <c r="EY509" i="69"/>
  <c r="FN508" i="69"/>
  <c r="FM508" i="69"/>
  <c r="FL508" i="69"/>
  <c r="FK508" i="69"/>
  <c r="FJ508" i="69"/>
  <c r="FI508" i="69"/>
  <c r="FH508" i="69"/>
  <c r="FG508" i="69"/>
  <c r="FF508" i="69"/>
  <c r="FE508" i="69"/>
  <c r="FD508" i="69"/>
  <c r="FC508" i="69"/>
  <c r="FB508" i="69"/>
  <c r="FA508" i="69"/>
  <c r="EZ508" i="69"/>
  <c r="EY508" i="69"/>
  <c r="FN507" i="69"/>
  <c r="FM507" i="69"/>
  <c r="FL507" i="69"/>
  <c r="FK507" i="69"/>
  <c r="FJ507" i="69"/>
  <c r="FI507" i="69"/>
  <c r="FH507" i="69"/>
  <c r="FG507" i="69"/>
  <c r="FF507" i="69"/>
  <c r="FE507" i="69"/>
  <c r="FD507" i="69"/>
  <c r="FC507" i="69"/>
  <c r="FB507" i="69"/>
  <c r="FA507" i="69"/>
  <c r="EZ507" i="69"/>
  <c r="EY507" i="69"/>
  <c r="FN506" i="69"/>
  <c r="FM506" i="69"/>
  <c r="FL506" i="69"/>
  <c r="FK506" i="69"/>
  <c r="FJ506" i="69"/>
  <c r="FI506" i="69"/>
  <c r="FH506" i="69"/>
  <c r="FG506" i="69"/>
  <c r="FF506" i="69"/>
  <c r="FE506" i="69"/>
  <c r="FD506" i="69"/>
  <c r="FC506" i="69"/>
  <c r="FB506" i="69"/>
  <c r="FA506" i="69"/>
  <c r="EZ506" i="69"/>
  <c r="EY506" i="69"/>
  <c r="FN505" i="69"/>
  <c r="FM505" i="69"/>
  <c r="FL505" i="69"/>
  <c r="FK505" i="69"/>
  <c r="FJ505" i="69"/>
  <c r="FI505" i="69"/>
  <c r="FH505" i="69"/>
  <c r="FG505" i="69"/>
  <c r="FF505" i="69"/>
  <c r="FE505" i="69"/>
  <c r="FD505" i="69"/>
  <c r="FC505" i="69"/>
  <c r="FB505" i="69"/>
  <c r="FA505" i="69"/>
  <c r="EZ505" i="69"/>
  <c r="EY505" i="69"/>
  <c r="FN504" i="69"/>
  <c r="FM504" i="69"/>
  <c r="FL504" i="69"/>
  <c r="FK504" i="69"/>
  <c r="FJ504" i="69"/>
  <c r="FI504" i="69"/>
  <c r="FH504" i="69"/>
  <c r="FG504" i="69"/>
  <c r="FF504" i="69"/>
  <c r="FE504" i="69"/>
  <c r="FD504" i="69"/>
  <c r="FC504" i="69"/>
  <c r="FB504" i="69"/>
  <c r="FA504" i="69"/>
  <c r="EZ504" i="69"/>
  <c r="EY504" i="69"/>
  <c r="FN503" i="69"/>
  <c r="FM503" i="69"/>
  <c r="FL503" i="69"/>
  <c r="FK503" i="69"/>
  <c r="FJ503" i="69"/>
  <c r="FI503" i="69"/>
  <c r="FH503" i="69"/>
  <c r="FG503" i="69"/>
  <c r="FF503" i="69"/>
  <c r="FE503" i="69"/>
  <c r="FD503" i="69"/>
  <c r="FC503" i="69"/>
  <c r="FB503" i="69"/>
  <c r="FA503" i="69"/>
  <c r="EZ503" i="69"/>
  <c r="EY503" i="69"/>
  <c r="FN502" i="69"/>
  <c r="FM502" i="69"/>
  <c r="FL502" i="69"/>
  <c r="FK502" i="69"/>
  <c r="FJ502" i="69"/>
  <c r="FI502" i="69"/>
  <c r="FH502" i="69"/>
  <c r="FG502" i="69"/>
  <c r="FF502" i="69"/>
  <c r="FE502" i="69"/>
  <c r="FD502" i="69"/>
  <c r="FC502" i="69"/>
  <c r="FB502" i="69"/>
  <c r="FA502" i="69"/>
  <c r="EZ502" i="69"/>
  <c r="EY502" i="69"/>
  <c r="FN501" i="69"/>
  <c r="FM501" i="69"/>
  <c r="FL501" i="69"/>
  <c r="FK501" i="69"/>
  <c r="FJ501" i="69"/>
  <c r="FI501" i="69"/>
  <c r="FH501" i="69"/>
  <c r="FG501" i="69"/>
  <c r="FF501" i="69"/>
  <c r="FE501" i="69"/>
  <c r="FD501" i="69"/>
  <c r="FC501" i="69"/>
  <c r="FB501" i="69"/>
  <c r="FA501" i="69"/>
  <c r="EZ501" i="69"/>
  <c r="EY501" i="69"/>
  <c r="FN500" i="69"/>
  <c r="FM500" i="69"/>
  <c r="FL500" i="69"/>
  <c r="FK500" i="69"/>
  <c r="FJ500" i="69"/>
  <c r="FI500" i="69"/>
  <c r="FH500" i="69"/>
  <c r="FG500" i="69"/>
  <c r="FF500" i="69"/>
  <c r="FE500" i="69"/>
  <c r="FD500" i="69"/>
  <c r="FC500" i="69"/>
  <c r="FB500" i="69"/>
  <c r="FA500" i="69"/>
  <c r="EZ500" i="69"/>
  <c r="EY500" i="69"/>
  <c r="FN499" i="69"/>
  <c r="FM499" i="69"/>
  <c r="FL499" i="69"/>
  <c r="FK499" i="69"/>
  <c r="FJ499" i="69"/>
  <c r="FI499" i="69"/>
  <c r="FH499" i="69"/>
  <c r="FG499" i="69"/>
  <c r="FF499" i="69"/>
  <c r="FE499" i="69"/>
  <c r="FD499" i="69"/>
  <c r="FC499" i="69"/>
  <c r="FB499" i="69"/>
  <c r="FA499" i="69"/>
  <c r="EZ499" i="69"/>
  <c r="EY499" i="69"/>
  <c r="FN498" i="69"/>
  <c r="FM498" i="69"/>
  <c r="FL498" i="69"/>
  <c r="FK498" i="69"/>
  <c r="FJ498" i="69"/>
  <c r="FI498" i="69"/>
  <c r="FH498" i="69"/>
  <c r="FG498" i="69"/>
  <c r="FF498" i="69"/>
  <c r="FE498" i="69"/>
  <c r="FD498" i="69"/>
  <c r="FC498" i="69"/>
  <c r="FB498" i="69"/>
  <c r="FA498" i="69"/>
  <c r="EZ498" i="69"/>
  <c r="EY498" i="69"/>
  <c r="FN497" i="69"/>
  <c r="FM497" i="69"/>
  <c r="FL497" i="69"/>
  <c r="FK497" i="69"/>
  <c r="FJ497" i="69"/>
  <c r="FI497" i="69"/>
  <c r="FH497" i="69"/>
  <c r="FG497" i="69"/>
  <c r="FF497" i="69"/>
  <c r="FE497" i="69"/>
  <c r="FD497" i="69"/>
  <c r="FC497" i="69"/>
  <c r="FB497" i="69"/>
  <c r="FA497" i="69"/>
  <c r="EZ497" i="69"/>
  <c r="EY497" i="69"/>
  <c r="FN496" i="69"/>
  <c r="FM496" i="69"/>
  <c r="FL496" i="69"/>
  <c r="FK496" i="69"/>
  <c r="FJ496" i="69"/>
  <c r="FI496" i="69"/>
  <c r="FH496" i="69"/>
  <c r="FG496" i="69"/>
  <c r="FF496" i="69"/>
  <c r="FE496" i="69"/>
  <c r="FD496" i="69"/>
  <c r="FC496" i="69"/>
  <c r="FB496" i="69"/>
  <c r="FA496" i="69"/>
  <c r="EZ496" i="69"/>
  <c r="EY496" i="69"/>
  <c r="FN495" i="69"/>
  <c r="FM495" i="69"/>
  <c r="FL495" i="69"/>
  <c r="FK495" i="69"/>
  <c r="FJ495" i="69"/>
  <c r="FI495" i="69"/>
  <c r="FH495" i="69"/>
  <c r="FG495" i="69"/>
  <c r="FF495" i="69"/>
  <c r="FE495" i="69"/>
  <c r="FD495" i="69"/>
  <c r="FC495" i="69"/>
  <c r="FB495" i="69"/>
  <c r="FA495" i="69"/>
  <c r="EZ495" i="69"/>
  <c r="EY495" i="69"/>
  <c r="FN494" i="69"/>
  <c r="FM494" i="69"/>
  <c r="FL494" i="69"/>
  <c r="FK494" i="69"/>
  <c r="FJ494" i="69"/>
  <c r="FI494" i="69"/>
  <c r="FH494" i="69"/>
  <c r="FG494" i="69"/>
  <c r="FF494" i="69"/>
  <c r="FE494" i="69"/>
  <c r="FD494" i="69"/>
  <c r="FC494" i="69"/>
  <c r="FB494" i="69"/>
  <c r="FA494" i="69"/>
  <c r="EZ494" i="69"/>
  <c r="EY494" i="69"/>
  <c r="FN493" i="69"/>
  <c r="FM493" i="69"/>
  <c r="FL493" i="69"/>
  <c r="FK493" i="69"/>
  <c r="FJ493" i="69"/>
  <c r="FI493" i="69"/>
  <c r="FH493" i="69"/>
  <c r="FG493" i="69"/>
  <c r="FF493" i="69"/>
  <c r="FE493" i="69"/>
  <c r="FD493" i="69"/>
  <c r="FC493" i="69"/>
  <c r="FB493" i="69"/>
  <c r="FA493" i="69"/>
  <c r="EZ493" i="69"/>
  <c r="EY493" i="69"/>
  <c r="FN492" i="69"/>
  <c r="FM492" i="69"/>
  <c r="FL492" i="69"/>
  <c r="FK492" i="69"/>
  <c r="FJ492" i="69"/>
  <c r="FI492" i="69"/>
  <c r="FH492" i="69"/>
  <c r="FG492" i="69"/>
  <c r="FF492" i="69"/>
  <c r="FE492" i="69"/>
  <c r="FD492" i="69"/>
  <c r="FC492" i="69"/>
  <c r="FB492" i="69"/>
  <c r="FA492" i="69"/>
  <c r="EZ492" i="69"/>
  <c r="EY492" i="69"/>
  <c r="FN491" i="69"/>
  <c r="FM491" i="69"/>
  <c r="FL491" i="69"/>
  <c r="FK491" i="69"/>
  <c r="FJ491" i="69"/>
  <c r="FI491" i="69"/>
  <c r="FH491" i="69"/>
  <c r="FG491" i="69"/>
  <c r="FF491" i="69"/>
  <c r="FE491" i="69"/>
  <c r="FD491" i="69"/>
  <c r="FC491" i="69"/>
  <c r="FB491" i="69"/>
  <c r="FA491" i="69"/>
  <c r="EZ491" i="69"/>
  <c r="EY491" i="69"/>
  <c r="FN490" i="69"/>
  <c r="FM490" i="69"/>
  <c r="FL490" i="69"/>
  <c r="FK490" i="69"/>
  <c r="FJ490" i="69"/>
  <c r="FI490" i="69"/>
  <c r="FH490" i="69"/>
  <c r="FG490" i="69"/>
  <c r="FF490" i="69"/>
  <c r="FE490" i="69"/>
  <c r="FD490" i="69"/>
  <c r="FC490" i="69"/>
  <c r="FB490" i="69"/>
  <c r="FA490" i="69"/>
  <c r="EZ490" i="69"/>
  <c r="EY490" i="69"/>
  <c r="FN489" i="69"/>
  <c r="FM489" i="69"/>
  <c r="FL489" i="69"/>
  <c r="FK489" i="69"/>
  <c r="FJ489" i="69"/>
  <c r="FI489" i="69"/>
  <c r="FH489" i="69"/>
  <c r="FG489" i="69"/>
  <c r="FF489" i="69"/>
  <c r="FE489" i="69"/>
  <c r="FD489" i="69"/>
  <c r="FC489" i="69"/>
  <c r="FB489" i="69"/>
  <c r="FA489" i="69"/>
  <c r="EZ489" i="69"/>
  <c r="EY489" i="69"/>
  <c r="FN488" i="69"/>
  <c r="FM488" i="69"/>
  <c r="FL488" i="69"/>
  <c r="FK488" i="69"/>
  <c r="FJ488" i="69"/>
  <c r="FI488" i="69"/>
  <c r="FH488" i="69"/>
  <c r="FG488" i="69"/>
  <c r="FF488" i="69"/>
  <c r="FE488" i="69"/>
  <c r="FD488" i="69"/>
  <c r="FC488" i="69"/>
  <c r="FB488" i="69"/>
  <c r="FA488" i="69"/>
  <c r="EZ488" i="69"/>
  <c r="EY488" i="69"/>
  <c r="FN487" i="69"/>
  <c r="FM487" i="69"/>
  <c r="FL487" i="69"/>
  <c r="FK487" i="69"/>
  <c r="FJ487" i="69"/>
  <c r="FI487" i="69"/>
  <c r="FH487" i="69"/>
  <c r="FG487" i="69"/>
  <c r="FF487" i="69"/>
  <c r="FE487" i="69"/>
  <c r="FD487" i="69"/>
  <c r="FC487" i="69"/>
  <c r="FB487" i="69"/>
  <c r="FA487" i="69"/>
  <c r="EZ487" i="69"/>
  <c r="EY487" i="69"/>
  <c r="FN486" i="69"/>
  <c r="FM486" i="69"/>
  <c r="FL486" i="69"/>
  <c r="FK486" i="69"/>
  <c r="FJ486" i="69"/>
  <c r="FI486" i="69"/>
  <c r="FH486" i="69"/>
  <c r="FG486" i="69"/>
  <c r="FF486" i="69"/>
  <c r="FE486" i="69"/>
  <c r="FD486" i="69"/>
  <c r="FC486" i="69"/>
  <c r="FB486" i="69"/>
  <c r="FA486" i="69"/>
  <c r="EZ486" i="69"/>
  <c r="EY486" i="69"/>
  <c r="FN485" i="69"/>
  <c r="FM485" i="69"/>
  <c r="FL485" i="69"/>
  <c r="FK485" i="69"/>
  <c r="FJ485" i="69"/>
  <c r="FI485" i="69"/>
  <c r="FH485" i="69"/>
  <c r="FG485" i="69"/>
  <c r="FF485" i="69"/>
  <c r="FE485" i="69"/>
  <c r="FD485" i="69"/>
  <c r="FC485" i="69"/>
  <c r="FB485" i="69"/>
  <c r="FA485" i="69"/>
  <c r="EZ485" i="69"/>
  <c r="EY485" i="69"/>
  <c r="FN484" i="69"/>
  <c r="FM484" i="69"/>
  <c r="FL484" i="69"/>
  <c r="FK484" i="69"/>
  <c r="FJ484" i="69"/>
  <c r="FI484" i="69"/>
  <c r="FH484" i="69"/>
  <c r="FG484" i="69"/>
  <c r="FF484" i="69"/>
  <c r="FE484" i="69"/>
  <c r="FD484" i="69"/>
  <c r="FC484" i="69"/>
  <c r="FB484" i="69"/>
  <c r="FA484" i="69"/>
  <c r="EZ484" i="69"/>
  <c r="EY484" i="69"/>
  <c r="FN483" i="69"/>
  <c r="FM483" i="69"/>
  <c r="FL483" i="69"/>
  <c r="FK483" i="69"/>
  <c r="FJ483" i="69"/>
  <c r="FI483" i="69"/>
  <c r="FH483" i="69"/>
  <c r="FG483" i="69"/>
  <c r="FF483" i="69"/>
  <c r="FE483" i="69"/>
  <c r="FD483" i="69"/>
  <c r="FC483" i="69"/>
  <c r="FB483" i="69"/>
  <c r="FA483" i="69"/>
  <c r="EZ483" i="69"/>
  <c r="EY483" i="69"/>
  <c r="FN482" i="69"/>
  <c r="FM482" i="69"/>
  <c r="FL482" i="69"/>
  <c r="FK482" i="69"/>
  <c r="FJ482" i="69"/>
  <c r="FI482" i="69"/>
  <c r="FH482" i="69"/>
  <c r="FG482" i="69"/>
  <c r="FF482" i="69"/>
  <c r="FE482" i="69"/>
  <c r="FD482" i="69"/>
  <c r="FC482" i="69"/>
  <c r="FB482" i="69"/>
  <c r="FA482" i="69"/>
  <c r="EZ482" i="69"/>
  <c r="EY482" i="69"/>
  <c r="FN481" i="69"/>
  <c r="FM481" i="69"/>
  <c r="FL481" i="69"/>
  <c r="FK481" i="69"/>
  <c r="FJ481" i="69"/>
  <c r="FI481" i="69"/>
  <c r="FH481" i="69"/>
  <c r="FG481" i="69"/>
  <c r="FF481" i="69"/>
  <c r="FE481" i="69"/>
  <c r="FD481" i="69"/>
  <c r="FC481" i="69"/>
  <c r="FB481" i="69"/>
  <c r="FA481" i="69"/>
  <c r="EZ481" i="69"/>
  <c r="EY481" i="69"/>
  <c r="FN480" i="69"/>
  <c r="FM480" i="69"/>
  <c r="FL480" i="69"/>
  <c r="FK480" i="69"/>
  <c r="FJ480" i="69"/>
  <c r="FI480" i="69"/>
  <c r="FH480" i="69"/>
  <c r="FG480" i="69"/>
  <c r="FF480" i="69"/>
  <c r="FE480" i="69"/>
  <c r="FD480" i="69"/>
  <c r="FC480" i="69"/>
  <c r="FB480" i="69"/>
  <c r="FA480" i="69"/>
  <c r="EZ480" i="69"/>
  <c r="EY480" i="69"/>
  <c r="FN479" i="69"/>
  <c r="FM479" i="69"/>
  <c r="FL479" i="69"/>
  <c r="FK479" i="69"/>
  <c r="FJ479" i="69"/>
  <c r="FI479" i="69"/>
  <c r="FH479" i="69"/>
  <c r="FG479" i="69"/>
  <c r="FF479" i="69"/>
  <c r="FE479" i="69"/>
  <c r="FD479" i="69"/>
  <c r="FC479" i="69"/>
  <c r="FB479" i="69"/>
  <c r="FA479" i="69"/>
  <c r="EZ479" i="69"/>
  <c r="EY479" i="69"/>
  <c r="FN478" i="69"/>
  <c r="FM478" i="69"/>
  <c r="FL478" i="69"/>
  <c r="FK478" i="69"/>
  <c r="FJ478" i="69"/>
  <c r="FI478" i="69"/>
  <c r="FH478" i="69"/>
  <c r="FG478" i="69"/>
  <c r="FF478" i="69"/>
  <c r="FE478" i="69"/>
  <c r="FD478" i="69"/>
  <c r="FC478" i="69"/>
  <c r="FB478" i="69"/>
  <c r="FA478" i="69"/>
  <c r="EZ478" i="69"/>
  <c r="EY478" i="69"/>
  <c r="FN477" i="69"/>
  <c r="FM477" i="69"/>
  <c r="FL477" i="69"/>
  <c r="FK477" i="69"/>
  <c r="FJ477" i="69"/>
  <c r="FI477" i="69"/>
  <c r="FH477" i="69"/>
  <c r="FG477" i="69"/>
  <c r="FF477" i="69"/>
  <c r="FE477" i="69"/>
  <c r="FD477" i="69"/>
  <c r="FC477" i="69"/>
  <c r="FB477" i="69"/>
  <c r="FA477" i="69"/>
  <c r="EZ477" i="69"/>
  <c r="EY477" i="69"/>
  <c r="FN476" i="69"/>
  <c r="FM476" i="69"/>
  <c r="FL476" i="69"/>
  <c r="FK476" i="69"/>
  <c r="FJ476" i="69"/>
  <c r="FI476" i="69"/>
  <c r="FH476" i="69"/>
  <c r="FG476" i="69"/>
  <c r="FF476" i="69"/>
  <c r="FE476" i="69"/>
  <c r="FD476" i="69"/>
  <c r="FC476" i="69"/>
  <c r="FB476" i="69"/>
  <c r="FA476" i="69"/>
  <c r="EZ476" i="69"/>
  <c r="EY476" i="69"/>
  <c r="FN475" i="69"/>
  <c r="FM475" i="69"/>
  <c r="FL475" i="69"/>
  <c r="FK475" i="69"/>
  <c r="FJ475" i="69"/>
  <c r="FI475" i="69"/>
  <c r="FH475" i="69"/>
  <c r="FG475" i="69"/>
  <c r="FF475" i="69"/>
  <c r="FE475" i="69"/>
  <c r="FD475" i="69"/>
  <c r="FC475" i="69"/>
  <c r="FB475" i="69"/>
  <c r="FA475" i="69"/>
  <c r="EZ475" i="69"/>
  <c r="EY475" i="69"/>
  <c r="FN474" i="69"/>
  <c r="FM474" i="69"/>
  <c r="FL474" i="69"/>
  <c r="FK474" i="69"/>
  <c r="FJ474" i="69"/>
  <c r="FI474" i="69"/>
  <c r="FH474" i="69"/>
  <c r="FG474" i="69"/>
  <c r="FF474" i="69"/>
  <c r="FE474" i="69"/>
  <c r="FD474" i="69"/>
  <c r="FC474" i="69"/>
  <c r="FB474" i="69"/>
  <c r="FA474" i="69"/>
  <c r="EZ474" i="69"/>
  <c r="EY474" i="69"/>
  <c r="FN473" i="69"/>
  <c r="FM473" i="69"/>
  <c r="FL473" i="69"/>
  <c r="FK473" i="69"/>
  <c r="FJ473" i="69"/>
  <c r="FI473" i="69"/>
  <c r="FH473" i="69"/>
  <c r="FG473" i="69"/>
  <c r="FF473" i="69"/>
  <c r="FE473" i="69"/>
  <c r="FD473" i="69"/>
  <c r="FC473" i="69"/>
  <c r="FB473" i="69"/>
  <c r="FA473" i="69"/>
  <c r="EZ473" i="69"/>
  <c r="EY473" i="69"/>
  <c r="FN472" i="69"/>
  <c r="FM472" i="69"/>
  <c r="FL472" i="69"/>
  <c r="FK472" i="69"/>
  <c r="FJ472" i="69"/>
  <c r="FI472" i="69"/>
  <c r="FH472" i="69"/>
  <c r="FG472" i="69"/>
  <c r="FF472" i="69"/>
  <c r="FE472" i="69"/>
  <c r="FD472" i="69"/>
  <c r="FC472" i="69"/>
  <c r="FA472" i="69"/>
  <c r="EZ472" i="69"/>
  <c r="EY472" i="69"/>
  <c r="FN471" i="69"/>
  <c r="FM471" i="69"/>
  <c r="FL471" i="69"/>
  <c r="FK471" i="69"/>
  <c r="FJ471" i="69"/>
  <c r="FI471" i="69"/>
  <c r="FH471" i="69"/>
  <c r="FG471" i="69"/>
  <c r="FF471" i="69"/>
  <c r="FE471" i="69"/>
  <c r="FD471" i="69"/>
  <c r="FC471" i="69"/>
  <c r="FB471" i="69"/>
  <c r="FA471" i="69"/>
  <c r="EZ471" i="69"/>
  <c r="EY471" i="69"/>
  <c r="FN470" i="69"/>
  <c r="FM470" i="69"/>
  <c r="FL470" i="69"/>
  <c r="FK470" i="69"/>
  <c r="FJ470" i="69"/>
  <c r="FI470" i="69"/>
  <c r="FH470" i="69"/>
  <c r="FG470" i="69"/>
  <c r="FF470" i="69"/>
  <c r="FE470" i="69"/>
  <c r="FD470" i="69"/>
  <c r="FC470" i="69"/>
  <c r="FB470" i="69"/>
  <c r="FA470" i="69"/>
  <c r="EZ470" i="69"/>
  <c r="EY470" i="69"/>
  <c r="FN469" i="69"/>
  <c r="FM469" i="69"/>
  <c r="FL469" i="69"/>
  <c r="FK469" i="69"/>
  <c r="FJ469" i="69"/>
  <c r="FI469" i="69"/>
  <c r="FH469" i="69"/>
  <c r="FG469" i="69"/>
  <c r="FF469" i="69"/>
  <c r="FE469" i="69"/>
  <c r="FD469" i="69"/>
  <c r="FC469" i="69"/>
  <c r="FB469" i="69"/>
  <c r="FA469" i="69"/>
  <c r="EZ469" i="69"/>
  <c r="EY469" i="69"/>
  <c r="FN468" i="69"/>
  <c r="FM468" i="69"/>
  <c r="FL468" i="69"/>
  <c r="FK468" i="69"/>
  <c r="FJ468" i="69"/>
  <c r="FI468" i="69"/>
  <c r="FH468" i="69"/>
  <c r="FG468" i="69"/>
  <c r="FF468" i="69"/>
  <c r="FE468" i="69"/>
  <c r="FD468" i="69"/>
  <c r="FC468" i="69"/>
  <c r="FB468" i="69"/>
  <c r="FA468" i="69"/>
  <c r="EZ468" i="69"/>
  <c r="EY468" i="69"/>
  <c r="FN467" i="69"/>
  <c r="FM467" i="69"/>
  <c r="FL467" i="69"/>
  <c r="FK467" i="69"/>
  <c r="FJ467" i="69"/>
  <c r="FI467" i="69"/>
  <c r="FH467" i="69"/>
  <c r="FG467" i="69"/>
  <c r="FF467" i="69"/>
  <c r="FE467" i="69"/>
  <c r="FD467" i="69"/>
  <c r="FC467" i="69"/>
  <c r="FB467" i="69"/>
  <c r="FA467" i="69"/>
  <c r="EZ467" i="69"/>
  <c r="EY467" i="69"/>
  <c r="FN466" i="69"/>
  <c r="FM466" i="69"/>
  <c r="FL466" i="69"/>
  <c r="FK466" i="69"/>
  <c r="FJ466" i="69"/>
  <c r="FI466" i="69"/>
  <c r="FH466" i="69"/>
  <c r="FG466" i="69"/>
  <c r="FF466" i="69"/>
  <c r="FE466" i="69"/>
  <c r="FD466" i="69"/>
  <c r="FC466" i="69"/>
  <c r="FB466" i="69"/>
  <c r="FA466" i="69"/>
  <c r="EZ466" i="69"/>
  <c r="EY466" i="69"/>
  <c r="FN465" i="69"/>
  <c r="FM465" i="69"/>
  <c r="FL465" i="69"/>
  <c r="FK465" i="69"/>
  <c r="FJ465" i="69"/>
  <c r="FI465" i="69"/>
  <c r="FH465" i="69"/>
  <c r="FG465" i="69"/>
  <c r="FF465" i="69"/>
  <c r="FE465" i="69"/>
  <c r="FD465" i="69"/>
  <c r="FC465" i="69"/>
  <c r="FB465" i="69"/>
  <c r="FA465" i="69"/>
  <c r="EZ465" i="69"/>
  <c r="EY465" i="69"/>
  <c r="EA646" i="69" l="1"/>
  <c r="EC646" i="69" s="1"/>
  <c r="EA644" i="69"/>
  <c r="EC644" i="69" s="1"/>
  <c r="EA642" i="69"/>
  <c r="EC642" i="69" s="1"/>
  <c r="EA578" i="69"/>
  <c r="EC578" i="69" s="1"/>
  <c r="EA576" i="69"/>
  <c r="EC576" i="69" s="1"/>
  <c r="EA571" i="69"/>
  <c r="EC571" i="69" s="1"/>
  <c r="EA568" i="69"/>
  <c r="EC568" i="69" s="1"/>
  <c r="EA563" i="69"/>
  <c r="EC563" i="69" s="1"/>
  <c r="EA550" i="69"/>
  <c r="EC550" i="69" s="1"/>
  <c r="EA514" i="69"/>
  <c r="EC514" i="69" s="1"/>
  <c r="EA512" i="69"/>
  <c r="EC512" i="69" s="1"/>
  <c r="EA509" i="69"/>
  <c r="EC509" i="69" s="1"/>
  <c r="EA504" i="69"/>
  <c r="EC504" i="69" s="1"/>
  <c r="EA502" i="69"/>
  <c r="EC502" i="69" s="1"/>
  <c r="EA499" i="69"/>
  <c r="EC499" i="69" s="1"/>
  <c r="EA493" i="69"/>
  <c r="EC493" i="69" s="1"/>
  <c r="EA487" i="69"/>
  <c r="EC487" i="69" s="1"/>
  <c r="EA481" i="69"/>
  <c r="EC481" i="69" s="1"/>
  <c r="EA478" i="69"/>
  <c r="EC478" i="69" s="1"/>
  <c r="EA475" i="69"/>
  <c r="EC475" i="69" s="1"/>
  <c r="EA458" i="69"/>
  <c r="EC458" i="69" s="1"/>
  <c r="EC450" i="69" s="1"/>
  <c r="EA456" i="69"/>
  <c r="EC456" i="69" s="1"/>
  <c r="EA453" i="69"/>
  <c r="EC453" i="69" s="1"/>
  <c r="EC448" i="69" s="1"/>
  <c r="EA440" i="69"/>
  <c r="EC440" i="69" s="1"/>
  <c r="EA438" i="69"/>
  <c r="EC438" i="69" s="1"/>
  <c r="EA436" i="69"/>
  <c r="EC436" i="69" s="1"/>
  <c r="EA432" i="69"/>
  <c r="EC432" i="69" s="1"/>
  <c r="EA422" i="69"/>
  <c r="EC422" i="69" s="1"/>
  <c r="EA420" i="69"/>
  <c r="EC420" i="69" s="1"/>
  <c r="EA418" i="69"/>
  <c r="EC418" i="69" s="1"/>
  <c r="EC414" i="69" s="1"/>
  <c r="EA407" i="69"/>
  <c r="EC407" i="69" s="1"/>
  <c r="EA405" i="69"/>
  <c r="EC405" i="69" s="1"/>
  <c r="EA400" i="69"/>
  <c r="EC400" i="69" s="1"/>
  <c r="EA398" i="69"/>
  <c r="EC398" i="69" s="1"/>
  <c r="EA396" i="69"/>
  <c r="EC396" i="69" s="1"/>
  <c r="EA384" i="69"/>
  <c r="EC384" i="69" s="1"/>
  <c r="EA382" i="69"/>
  <c r="EC382" i="69" s="1"/>
  <c r="EA374" i="69"/>
  <c r="EC374" i="69" s="1"/>
  <c r="EA370" i="69"/>
  <c r="EC370" i="69" s="1"/>
  <c r="EA367" i="69"/>
  <c r="EA361" i="69"/>
  <c r="EC361" i="69" s="1"/>
  <c r="EC357" i="69"/>
  <c r="EA355" i="69"/>
  <c r="EC355" i="69" s="1"/>
  <c r="EA353" i="69"/>
  <c r="EC353" i="69" s="1"/>
  <c r="EA343" i="69"/>
  <c r="EC343" i="69" s="1"/>
  <c r="EA340" i="69"/>
  <c r="EC340" i="69" s="1"/>
  <c r="EA334" i="69"/>
  <c r="EC334" i="69" s="1"/>
  <c r="EA331" i="69"/>
  <c r="EC331" i="69" s="1"/>
  <c r="EA325" i="69"/>
  <c r="EC325" i="69" s="1"/>
  <c r="EA317" i="69"/>
  <c r="EC317" i="69" s="1"/>
  <c r="EA311" i="69"/>
  <c r="EC311" i="69" s="1"/>
  <c r="EA307" i="69"/>
  <c r="EC307" i="69" s="1"/>
  <c r="EA305" i="69"/>
  <c r="EC305" i="69" s="1"/>
  <c r="EA303" i="69"/>
  <c r="EC303" i="69" s="1"/>
  <c r="EA293" i="69"/>
  <c r="EC293" i="69" s="1"/>
  <c r="EA287" i="69"/>
  <c r="EC287" i="69" s="1"/>
  <c r="EA285" i="69"/>
  <c r="EC285" i="69" s="1"/>
  <c r="EA283" i="69"/>
  <c r="EC283" i="69" s="1"/>
  <c r="EA280" i="69"/>
  <c r="EC280" i="69" s="1"/>
  <c r="EA273" i="69"/>
  <c r="EC273" i="69" s="1"/>
  <c r="EA270" i="69"/>
  <c r="EC270" i="69" s="1"/>
  <c r="EA267" i="69"/>
  <c r="EC267" i="69" s="1"/>
  <c r="EA264" i="69"/>
  <c r="EC264" i="69" s="1"/>
  <c r="EA261" i="69"/>
  <c r="EC261" i="69" s="1"/>
  <c r="EA257" i="69"/>
  <c r="EC257" i="69" s="1"/>
  <c r="EA255" i="69"/>
  <c r="EC255" i="69" s="1"/>
  <c r="EA253" i="69"/>
  <c r="EC253" i="69" s="1"/>
  <c r="EA247" i="69"/>
  <c r="EC247" i="69" s="1"/>
  <c r="EA245" i="69"/>
  <c r="EC245" i="69" s="1"/>
  <c r="EA235" i="69"/>
  <c r="EC235" i="69" s="1"/>
  <c r="EA233" i="69"/>
  <c r="EC233" i="69" s="1"/>
  <c r="EA225" i="69"/>
  <c r="EC225" i="69" s="1"/>
  <c r="EA222" i="69"/>
  <c r="EC222" i="69" s="1"/>
  <c r="EA216" i="69"/>
  <c r="EC216" i="69" s="1"/>
  <c r="EA214" i="69"/>
  <c r="EC214" i="69" s="1"/>
  <c r="EA212" i="69"/>
  <c r="EA199" i="69"/>
  <c r="EC199" i="69" s="1"/>
  <c r="EA197" i="69"/>
  <c r="EC197" i="69" s="1"/>
  <c r="EA186" i="69"/>
  <c r="EC186" i="69" s="1"/>
  <c r="EA180" i="69"/>
  <c r="EC180" i="69" s="1"/>
  <c r="EA175" i="69"/>
  <c r="EC175" i="69" s="1"/>
  <c r="EA171" i="69"/>
  <c r="EC171" i="69" s="1"/>
  <c r="EA169" i="69"/>
  <c r="EC169" i="69" s="1"/>
  <c r="EA166" i="69"/>
  <c r="EC166" i="69" s="1"/>
  <c r="EA155" i="69"/>
  <c r="EC155" i="69" s="1"/>
  <c r="EA150" i="69"/>
  <c r="EC150" i="69" s="1"/>
  <c r="EA147" i="69"/>
  <c r="EC147" i="69" s="1"/>
  <c r="EA144" i="69"/>
  <c r="EC144" i="69" s="1"/>
  <c r="EA140" i="69"/>
  <c r="EC140" i="69" s="1"/>
  <c r="EA136" i="69"/>
  <c r="EC136" i="69" s="1"/>
  <c r="EA129" i="69"/>
  <c r="EC129" i="69" s="1"/>
  <c r="EA124" i="69"/>
  <c r="EC124" i="69" s="1"/>
  <c r="EA120" i="69"/>
  <c r="EC120" i="69" s="1"/>
  <c r="EA117" i="69"/>
  <c r="EC117" i="69" s="1"/>
  <c r="EA103" i="69"/>
  <c r="EC103" i="69" s="1"/>
  <c r="EA101" i="69"/>
  <c r="EC101" i="69" s="1"/>
  <c r="EA99" i="69"/>
  <c r="EC99" i="69" s="1"/>
  <c r="EA97" i="69"/>
  <c r="EC97" i="69" s="1"/>
  <c r="EA93" i="69"/>
  <c r="EC93" i="69" s="1"/>
  <c r="EA90" i="69"/>
  <c r="EC90" i="69" s="1"/>
  <c r="EA83" i="69"/>
  <c r="EC83" i="69" s="1"/>
  <c r="EA73" i="69"/>
  <c r="EC73" i="69" s="1"/>
  <c r="EA66" i="69"/>
  <c r="EC66" i="69" s="1"/>
  <c r="EA58" i="69"/>
  <c r="EC58" i="69" s="1"/>
  <c r="EA55" i="69"/>
  <c r="EC55" i="69" s="1"/>
  <c r="EA52" i="69"/>
  <c r="EC52" i="69" s="1"/>
  <c r="EA45" i="69"/>
  <c r="EC45" i="69" s="1"/>
  <c r="EA38" i="69"/>
  <c r="EC38" i="69" s="1"/>
  <c r="EA27" i="69"/>
  <c r="EC27" i="69" s="1"/>
  <c r="EA21" i="69"/>
  <c r="EC21" i="69" s="1"/>
  <c r="EA17" i="69"/>
  <c r="EC17" i="69" s="1"/>
  <c r="EC367" i="69" l="1"/>
  <c r="EA352" i="69"/>
  <c r="EC212" i="69"/>
  <c r="EA209" i="69"/>
  <c r="EC209" i="69" s="1"/>
  <c r="EC449" i="69"/>
  <c r="EC452" i="69"/>
  <c r="EC451" i="69" s="1"/>
  <c r="EA492" i="69"/>
  <c r="EA562" i="69"/>
  <c r="EC562" i="69" s="1"/>
  <c r="EA207" i="69"/>
  <c r="EC207" i="69" s="1"/>
  <c r="EA279" i="69"/>
  <c r="EC279" i="69" s="1"/>
  <c r="EA292" i="69"/>
  <c r="EA310" i="69"/>
  <c r="EA348" i="69"/>
  <c r="EA72" i="69"/>
  <c r="EA316" i="69"/>
  <c r="EA347" i="69"/>
  <c r="EA414" i="69"/>
  <c r="EA413" i="69"/>
  <c r="ED413" i="69" s="1"/>
  <c r="EA448" i="69"/>
  <c r="EA498" i="69"/>
  <c r="EC498" i="69" s="1"/>
  <c r="EA511" i="69"/>
  <c r="EC511" i="69" s="1"/>
  <c r="EA567" i="69"/>
  <c r="EA641" i="69"/>
  <c r="EA82" i="69"/>
  <c r="EA86" i="69"/>
  <c r="EC86" i="69" s="1"/>
  <c r="EA324" i="69"/>
  <c r="EA154" i="69"/>
  <c r="EA449" i="69"/>
  <c r="EA224" i="69"/>
  <c r="EC224" i="69" s="1"/>
  <c r="EA242" i="69"/>
  <c r="ED242" i="69" s="1"/>
  <c r="EA272" i="69"/>
  <c r="EC272" i="69" s="1"/>
  <c r="EA379" i="69"/>
  <c r="EC379" i="69" s="1"/>
  <c r="EA450" i="69"/>
  <c r="EA44" i="69"/>
  <c r="EC44" i="69" s="1"/>
  <c r="EA89" i="69"/>
  <c r="EC89" i="69" s="1"/>
  <c r="EA116" i="69"/>
  <c r="EC116" i="69" s="1"/>
  <c r="EA149" i="69"/>
  <c r="EC149" i="69" s="1"/>
  <c r="EA139" i="69"/>
  <c r="EC139" i="69" s="1"/>
  <c r="EA486" i="69"/>
  <c r="EC486" i="69" s="1"/>
  <c r="EA244" i="69"/>
  <c r="EA282" i="69"/>
  <c r="EC282" i="69" s="1"/>
  <c r="EA252" i="69"/>
  <c r="EC252" i="69" s="1"/>
  <c r="EA260" i="69"/>
  <c r="EA575" i="69"/>
  <c r="EA143" i="69"/>
  <c r="EC143" i="69" s="1"/>
  <c r="EA165" i="69"/>
  <c r="EC165" i="69" s="1"/>
  <c r="EA302" i="69"/>
  <c r="EA241" i="69"/>
  <c r="ED241" i="69" s="1"/>
  <c r="EA232" i="69"/>
  <c r="EA174" i="69"/>
  <c r="EC174" i="69" s="1"/>
  <c r="EA330" i="69"/>
  <c r="EA16" i="69"/>
  <c r="EC16" i="69" s="1"/>
  <c r="EA381" i="69"/>
  <c r="EA431" i="69"/>
  <c r="EA350" i="69"/>
  <c r="EA92" i="69"/>
  <c r="EC92" i="69" s="1"/>
  <c r="EA119" i="69"/>
  <c r="EC119" i="69" s="1"/>
  <c r="EA472" i="69"/>
  <c r="EA51" i="69"/>
  <c r="EA452" i="69"/>
  <c r="EA451" i="69" s="1"/>
  <c r="EA447" i="69" s="1"/>
  <c r="EA378" i="69"/>
  <c r="EC378" i="69" s="1"/>
  <c r="EA87" i="69"/>
  <c r="EC87" i="69" s="1"/>
  <c r="EA346" i="69"/>
  <c r="EA395" i="69"/>
  <c r="EA474" i="69"/>
  <c r="EC474" i="69" s="1"/>
  <c r="EA501" i="69"/>
  <c r="EC501" i="69" s="1"/>
  <c r="CQ16" i="63"/>
  <c r="CQ15" i="63" s="1"/>
  <c r="CP16" i="63"/>
  <c r="CX15" i="63"/>
  <c r="CW15" i="63"/>
  <c r="CZ15" i="63"/>
  <c r="DB15" i="63" s="1"/>
  <c r="CR15" i="63"/>
  <c r="CM15" i="63"/>
  <c r="CL15" i="63"/>
  <c r="CK15" i="63"/>
  <c r="CJ15" i="63"/>
  <c r="CI15" i="63"/>
  <c r="CH15" i="63"/>
  <c r="CG15" i="63"/>
  <c r="CE15" i="63"/>
  <c r="CD15" i="63"/>
  <c r="CC15" i="63"/>
  <c r="CB15" i="63"/>
  <c r="CA15" i="63"/>
  <c r="BZ15" i="63"/>
  <c r="DQ203" i="69"/>
  <c r="DQ199" i="69" s="1"/>
  <c r="DP203" i="69"/>
  <c r="DP202" i="69"/>
  <c r="DP201" i="69"/>
  <c r="DP200" i="69"/>
  <c r="DY199" i="69"/>
  <c r="DX199" i="69"/>
  <c r="DW199" i="69"/>
  <c r="DR199" i="69"/>
  <c r="DT199" i="69" s="1"/>
  <c r="DO199" i="69"/>
  <c r="DN199" i="69"/>
  <c r="DQ198" i="69"/>
  <c r="DQ197" i="69" s="1"/>
  <c r="DP198" i="69"/>
  <c r="DY197" i="69"/>
  <c r="DX197" i="69"/>
  <c r="DW197" i="69"/>
  <c r="DR197" i="69"/>
  <c r="DT197" i="69" s="1"/>
  <c r="DO197" i="69"/>
  <c r="DN197" i="69"/>
  <c r="DP196" i="69"/>
  <c r="DP195" i="69"/>
  <c r="DP194" i="69"/>
  <c r="DP193" i="69"/>
  <c r="DP192" i="69"/>
  <c r="DP191" i="69"/>
  <c r="DP190" i="69"/>
  <c r="DP189" i="69"/>
  <c r="DP188" i="69"/>
  <c r="DQ187" i="69"/>
  <c r="DQ186" i="69" s="1"/>
  <c r="DP187" i="69"/>
  <c r="DY186" i="69"/>
  <c r="DX186" i="69"/>
  <c r="DW186" i="69"/>
  <c r="DR186" i="69"/>
  <c r="DT186" i="69" s="1"/>
  <c r="DO186" i="69"/>
  <c r="DN186" i="69"/>
  <c r="DP185" i="69"/>
  <c r="DP184" i="69"/>
  <c r="DP183" i="69"/>
  <c r="DP182" i="69"/>
  <c r="DQ181" i="69"/>
  <c r="DQ180" i="69" s="1"/>
  <c r="DP181" i="69"/>
  <c r="DY180" i="69"/>
  <c r="DX180" i="69"/>
  <c r="DW180" i="69"/>
  <c r="DR180" i="69"/>
  <c r="DT180" i="69" s="1"/>
  <c r="DO180" i="69"/>
  <c r="DN180" i="69"/>
  <c r="DP179" i="69"/>
  <c r="DP178" i="69"/>
  <c r="DP177" i="69"/>
  <c r="DQ176" i="69"/>
  <c r="DQ175" i="69" s="1"/>
  <c r="DP176" i="69"/>
  <c r="DY175" i="69"/>
  <c r="DX175" i="69"/>
  <c r="DW175" i="69"/>
  <c r="DR175" i="69"/>
  <c r="DT175" i="69" s="1"/>
  <c r="DO175" i="69"/>
  <c r="DN175" i="69"/>
  <c r="DP173" i="69"/>
  <c r="DQ172" i="69"/>
  <c r="DQ171" i="69" s="1"/>
  <c r="DP172" i="69"/>
  <c r="DY171" i="69"/>
  <c r="DX171" i="69"/>
  <c r="DW171" i="69"/>
  <c r="DR171" i="69"/>
  <c r="DT171" i="69" s="1"/>
  <c r="DO171" i="69"/>
  <c r="DN171" i="69"/>
  <c r="DQ170" i="69"/>
  <c r="DQ169" i="69" s="1"/>
  <c r="DP170" i="69"/>
  <c r="DY169" i="69"/>
  <c r="DX169" i="69"/>
  <c r="DW169" i="69"/>
  <c r="DR169" i="69"/>
  <c r="DT169" i="69" s="1"/>
  <c r="DO169" i="69"/>
  <c r="DN169" i="69"/>
  <c r="DP168" i="69"/>
  <c r="DQ167" i="69"/>
  <c r="DQ166" i="69" s="1"/>
  <c r="DP167" i="69"/>
  <c r="DY166" i="69"/>
  <c r="DX166" i="69"/>
  <c r="DW166" i="69"/>
  <c r="DR166" i="69"/>
  <c r="DT166" i="69" s="1"/>
  <c r="DO166" i="69"/>
  <c r="DN166" i="69"/>
  <c r="EC431" i="69" l="1"/>
  <c r="EA429" i="69"/>
  <c r="ED472" i="69"/>
  <c r="FY472" i="69"/>
  <c r="EC346" i="69"/>
  <c r="EC350" i="69"/>
  <c r="EC347" i="69"/>
  <c r="EC348" i="69"/>
  <c r="EC260" i="69"/>
  <c r="EA251" i="69"/>
  <c r="EC251" i="69" s="1"/>
  <c r="EA231" i="69"/>
  <c r="EA228" i="69" s="1"/>
  <c r="EC232" i="69"/>
  <c r="EA153" i="69"/>
  <c r="EC154" i="69"/>
  <c r="EA315" i="69"/>
  <c r="EA314" i="69" s="1"/>
  <c r="ED314" i="69" s="1"/>
  <c r="EC316" i="69"/>
  <c r="EA394" i="69"/>
  <c r="EC394" i="69" s="1"/>
  <c r="EC395" i="69"/>
  <c r="EA380" i="69"/>
  <c r="EC381" i="69"/>
  <c r="EA329" i="69"/>
  <c r="EA327" i="69" s="1"/>
  <c r="EC327" i="69" s="1"/>
  <c r="EC330" i="69"/>
  <c r="EC241" i="69"/>
  <c r="EA323" i="69"/>
  <c r="EA321" i="69" s="1"/>
  <c r="EC321" i="69" s="1"/>
  <c r="EC324" i="69"/>
  <c r="EA71" i="69"/>
  <c r="EA70" i="69" s="1"/>
  <c r="EC70" i="69" s="1"/>
  <c r="EC72" i="69"/>
  <c r="EA351" i="69"/>
  <c r="EC352" i="69"/>
  <c r="EA574" i="69"/>
  <c r="EC574" i="69" s="1"/>
  <c r="EC575" i="69"/>
  <c r="EA446" i="69"/>
  <c r="EC446" i="69" s="1"/>
  <c r="EC447" i="69"/>
  <c r="EA81" i="69"/>
  <c r="EA79" i="69" s="1"/>
  <c r="EC79" i="69" s="1"/>
  <c r="EC82" i="69"/>
  <c r="EC413" i="69"/>
  <c r="EA491" i="69"/>
  <c r="EC492" i="69"/>
  <c r="EA50" i="69"/>
  <c r="EC50" i="69" s="1"/>
  <c r="EC51" i="69"/>
  <c r="EA640" i="69"/>
  <c r="EC641" i="69"/>
  <c r="EA309" i="69"/>
  <c r="EC309" i="69" s="1"/>
  <c r="EC310" i="69"/>
  <c r="FB472" i="69"/>
  <c r="EC472" i="69"/>
  <c r="EA301" i="69"/>
  <c r="EC301" i="69" s="1"/>
  <c r="EC302" i="69"/>
  <c r="EA243" i="69"/>
  <c r="EC244" i="69"/>
  <c r="EC242" i="69"/>
  <c r="EA566" i="69"/>
  <c r="EC566" i="69" s="1"/>
  <c r="EC567" i="69"/>
  <c r="EA291" i="69"/>
  <c r="EA290" i="69" s="1"/>
  <c r="ED290" i="69" s="1"/>
  <c r="EC292" i="69"/>
  <c r="EA208" i="69"/>
  <c r="LR650" i="69"/>
  <c r="LR651" i="69" s="1"/>
  <c r="CT15" i="63"/>
  <c r="EA278" i="69"/>
  <c r="EC278" i="69" s="1"/>
  <c r="EA497" i="69"/>
  <c r="EA88" i="69"/>
  <c r="EA164" i="69"/>
  <c r="EA15" i="69"/>
  <c r="EA115" i="69"/>
  <c r="EC115" i="69" s="1"/>
  <c r="EA142" i="69"/>
  <c r="EC142" i="69" s="1"/>
  <c r="EA473" i="69"/>
  <c r="DP199" i="69"/>
  <c r="DP169" i="69"/>
  <c r="DW165" i="69"/>
  <c r="EA48" i="69"/>
  <c r="EC48" i="69" s="1"/>
  <c r="DP171" i="69"/>
  <c r="DP180" i="69"/>
  <c r="DP186" i="69"/>
  <c r="EA49" i="69"/>
  <c r="EC49" i="69" s="1"/>
  <c r="DO174" i="69"/>
  <c r="DW174" i="69"/>
  <c r="DO165" i="69"/>
  <c r="DN165" i="69"/>
  <c r="DP175" i="69"/>
  <c r="DR174" i="69"/>
  <c r="DT174" i="69" s="1"/>
  <c r="DP166" i="69"/>
  <c r="DR165" i="69"/>
  <c r="DT165" i="69" s="1"/>
  <c r="DQ174" i="69"/>
  <c r="DN174" i="69"/>
  <c r="DP197" i="69"/>
  <c r="CP15" i="63"/>
  <c r="DY174" i="69"/>
  <c r="DX174" i="69"/>
  <c r="DY165" i="69"/>
  <c r="DX165" i="69"/>
  <c r="DQ165" i="69"/>
  <c r="EC429" i="69" l="1"/>
  <c r="EA426" i="69"/>
  <c r="EA299" i="69"/>
  <c r="EC299" i="69" s="1"/>
  <c r="EA300" i="69"/>
  <c r="ED300" i="69" s="1"/>
  <c r="EA393" i="69"/>
  <c r="EA391" i="69"/>
  <c r="EA85" i="69"/>
  <c r="EC85" i="69" s="1"/>
  <c r="EC88" i="69"/>
  <c r="EA205" i="69"/>
  <c r="EC208" i="69"/>
  <c r="EA638" i="69"/>
  <c r="EC638" i="69" s="1"/>
  <c r="EC640" i="69"/>
  <c r="EA230" i="69"/>
  <c r="ED230" i="69" s="1"/>
  <c r="EC231" i="69"/>
  <c r="EA14" i="69"/>
  <c r="EC14" i="69" s="1"/>
  <c r="EC15" i="69"/>
  <c r="EA163" i="69"/>
  <c r="EC163" i="69" s="1"/>
  <c r="EC164" i="69"/>
  <c r="EA495" i="69"/>
  <c r="EC495" i="69" s="1"/>
  <c r="EC497" i="69"/>
  <c r="EC314" i="69"/>
  <c r="EA377" i="69"/>
  <c r="EC380" i="69"/>
  <c r="EC290" i="69"/>
  <c r="EA80" i="69"/>
  <c r="ED80" i="69" s="1"/>
  <c r="EC81" i="69"/>
  <c r="EA313" i="69"/>
  <c r="EC313" i="69" s="1"/>
  <c r="EC315" i="69"/>
  <c r="EA470" i="69"/>
  <c r="EC470" i="69" s="1"/>
  <c r="EC473" i="69"/>
  <c r="EA289" i="69"/>
  <c r="EC291" i="69"/>
  <c r="EA240" i="69"/>
  <c r="EC243" i="69"/>
  <c r="EA68" i="69"/>
  <c r="EC68" i="69" s="1"/>
  <c r="EC71" i="69"/>
  <c r="EA322" i="69"/>
  <c r="EC322" i="69" s="1"/>
  <c r="EC323" i="69"/>
  <c r="EC228" i="69"/>
  <c r="EA489" i="69"/>
  <c r="EC489" i="69" s="1"/>
  <c r="EC491" i="69"/>
  <c r="EA345" i="69"/>
  <c r="EC351" i="69"/>
  <c r="EA328" i="69"/>
  <c r="EC328" i="69" s="1"/>
  <c r="EC329" i="69"/>
  <c r="EA152" i="69"/>
  <c r="EC152" i="69" s="1"/>
  <c r="EC113" i="69" s="1"/>
  <c r="EC112" i="69" s="1"/>
  <c r="EC153" i="69"/>
  <c r="KA174" i="69"/>
  <c r="JZ165" i="69"/>
  <c r="LS650" i="69"/>
  <c r="LS651" i="69" s="1"/>
  <c r="LQ650" i="69"/>
  <c r="LQ651" i="69" s="1"/>
  <c r="EA12" i="69"/>
  <c r="EC12" i="69" s="1"/>
  <c r="EA249" i="69"/>
  <c r="EA250" i="69"/>
  <c r="DO164" i="69"/>
  <c r="DO162" i="69" s="1"/>
  <c r="LD650" i="69"/>
  <c r="LD651" i="69" s="1"/>
  <c r="EA162" i="69"/>
  <c r="DW164" i="69"/>
  <c r="DW163" i="69" s="1"/>
  <c r="DP165" i="69"/>
  <c r="KY650" i="69"/>
  <c r="KX650" i="69"/>
  <c r="LN650" i="69"/>
  <c r="LN651" i="69" s="1"/>
  <c r="LO650" i="69"/>
  <c r="LO651" i="69" s="1"/>
  <c r="LP650" i="69"/>
  <c r="LP651" i="69" s="1"/>
  <c r="LL650" i="69"/>
  <c r="LL651" i="69" s="1"/>
  <c r="LM650" i="69"/>
  <c r="LM651" i="69" s="1"/>
  <c r="LK650" i="69"/>
  <c r="LK651" i="69" s="1"/>
  <c r="LI650" i="69"/>
  <c r="LI651" i="69" s="1"/>
  <c r="LG650" i="69"/>
  <c r="LF650" i="69"/>
  <c r="LH650" i="69"/>
  <c r="LE650" i="69"/>
  <c r="LB650" i="69"/>
  <c r="LC650" i="69"/>
  <c r="KZ650" i="69"/>
  <c r="LA650" i="69"/>
  <c r="LA651" i="69" s="1"/>
  <c r="LJ650" i="69"/>
  <c r="LJ651" i="69" s="1"/>
  <c r="DQ164" i="69"/>
  <c r="DQ162" i="69" s="1"/>
  <c r="DN164" i="69"/>
  <c r="DN163" i="69" s="1"/>
  <c r="DR164" i="69"/>
  <c r="DT164" i="69" s="1"/>
  <c r="DP174" i="69"/>
  <c r="DY164" i="69"/>
  <c r="DX164" i="69"/>
  <c r="DX163" i="69" s="1"/>
  <c r="EC426" i="69" l="1"/>
  <c r="EA415" i="69"/>
  <c r="EA417" i="69"/>
  <c r="EC250" i="69"/>
  <c r="DN162" i="69"/>
  <c r="DP162" i="69" s="1"/>
  <c r="EC345" i="69"/>
  <c r="EC300" i="69"/>
  <c r="EC393" i="69"/>
  <c r="EC391" i="69"/>
  <c r="DO163" i="69"/>
  <c r="DP163" i="69" s="1"/>
  <c r="EA469" i="69"/>
  <c r="EC469" i="69" s="1"/>
  <c r="EA114" i="69"/>
  <c r="EA113" i="69"/>
  <c r="EA112" i="69" s="1"/>
  <c r="EA11" i="69"/>
  <c r="EA161" i="69"/>
  <c r="EC161" i="69" s="1"/>
  <c r="EC162" i="69"/>
  <c r="EC114" i="69"/>
  <c r="EC240" i="69"/>
  <c r="EC289" i="69"/>
  <c r="EC80" i="69"/>
  <c r="EC377" i="69"/>
  <c r="EC230" i="69"/>
  <c r="EA204" i="69"/>
  <c r="EC204" i="69" s="1"/>
  <c r="EC249" i="69"/>
  <c r="EA206" i="69"/>
  <c r="EC205" i="69"/>
  <c r="DP164" i="69"/>
  <c r="DQ163" i="69"/>
  <c r="DY162" i="69"/>
  <c r="DY161" i="69" s="1"/>
  <c r="DW162" i="69"/>
  <c r="DW161" i="69" s="1"/>
  <c r="DR163" i="69"/>
  <c r="DT163" i="69" s="1"/>
  <c r="DR162" i="69"/>
  <c r="DT162" i="69" s="1"/>
  <c r="DO161" i="69"/>
  <c r="DQ161" i="69"/>
  <c r="DY163" i="69"/>
  <c r="DX162" i="69"/>
  <c r="EC417" i="69" l="1"/>
  <c r="EA416" i="69"/>
  <c r="ED415" i="69"/>
  <c r="EC415" i="69"/>
  <c r="DN161" i="69"/>
  <c r="EC11" i="69"/>
  <c r="EC206" i="69"/>
  <c r="DR161" i="69"/>
  <c r="DT161" i="69" s="1"/>
  <c r="LB651" i="69"/>
  <c r="DP161" i="69"/>
  <c r="DX161" i="69"/>
  <c r="EA412" i="69" l="1"/>
  <c r="EC416" i="69"/>
  <c r="CX42" i="63"/>
  <c r="CW42" i="63"/>
  <c r="CX103" i="63"/>
  <c r="CW103" i="63"/>
  <c r="EA411" i="69" l="1"/>
  <c r="EC412" i="69"/>
  <c r="ED648" i="69"/>
  <c r="EA648" i="69"/>
  <c r="EC411" i="69" l="1"/>
  <c r="EA9" i="69"/>
  <c r="EC9" i="69" s="1"/>
  <c r="ED650" i="69"/>
  <c r="EK657" i="69"/>
  <c r="ED658" i="69"/>
  <c r="ED651" i="69"/>
  <c r="EA650" i="69"/>
  <c r="EA652" i="69" s="1"/>
  <c r="EC648" i="69"/>
  <c r="EC650" i="69" l="1"/>
  <c r="CU115" i="63" l="1"/>
  <c r="CX111" i="63" l="1"/>
  <c r="CW111" i="63"/>
  <c r="CZ111" i="63"/>
  <c r="DB111" i="63" s="1"/>
  <c r="CR111" i="63"/>
  <c r="CX109" i="63"/>
  <c r="CW109" i="63"/>
  <c r="CZ109" i="63"/>
  <c r="DB109" i="63" s="1"/>
  <c r="CR109" i="63"/>
  <c r="CX107" i="63"/>
  <c r="CW107" i="63"/>
  <c r="CZ107" i="63"/>
  <c r="DB107" i="63" s="1"/>
  <c r="CR107" i="63"/>
  <c r="CZ103" i="63"/>
  <c r="CR103" i="63"/>
  <c r="CX97" i="63"/>
  <c r="CX96" i="63" s="1"/>
  <c r="CX95" i="63" s="1"/>
  <c r="CW97" i="63"/>
  <c r="CZ97" i="63"/>
  <c r="DB97" i="63" s="1"/>
  <c r="CR97" i="63"/>
  <c r="CX93" i="63"/>
  <c r="CW93" i="63"/>
  <c r="CZ93" i="63"/>
  <c r="DB93" i="63" s="1"/>
  <c r="CR93" i="63"/>
  <c r="CT93" i="63" s="1"/>
  <c r="CX91" i="63"/>
  <c r="CW91" i="63"/>
  <c r="CZ91" i="63"/>
  <c r="DB91" i="63" s="1"/>
  <c r="CR91" i="63"/>
  <c r="CX86" i="63"/>
  <c r="CW86" i="63"/>
  <c r="CZ86" i="63"/>
  <c r="DB86" i="63" s="1"/>
  <c r="CR86" i="63"/>
  <c r="CT86" i="63" s="1"/>
  <c r="CX77" i="63"/>
  <c r="CW77" i="63"/>
  <c r="CW76" i="63" s="1"/>
  <c r="CZ77" i="63"/>
  <c r="DB77" i="63" s="1"/>
  <c r="CR77" i="63"/>
  <c r="CX74" i="63"/>
  <c r="CW74" i="63"/>
  <c r="CZ74" i="63"/>
  <c r="DB74" i="63" s="1"/>
  <c r="CR74" i="63"/>
  <c r="CT74" i="63" s="1"/>
  <c r="CX71" i="63"/>
  <c r="CW71" i="63"/>
  <c r="CZ71" i="63"/>
  <c r="DB71" i="63" s="1"/>
  <c r="CR71" i="63"/>
  <c r="CX68" i="63"/>
  <c r="CW68" i="63"/>
  <c r="CZ68" i="63"/>
  <c r="DB68" i="63" s="1"/>
  <c r="CR68" i="63"/>
  <c r="CX66" i="63"/>
  <c r="CW66" i="63"/>
  <c r="CZ66" i="63"/>
  <c r="DB66" i="63" s="1"/>
  <c r="CR66" i="63"/>
  <c r="CX63" i="63"/>
  <c r="CW63" i="63"/>
  <c r="CZ63" i="63"/>
  <c r="DB63" i="63" s="1"/>
  <c r="CR63" i="63"/>
  <c r="CX59" i="63"/>
  <c r="CW59" i="63"/>
  <c r="CZ59" i="63"/>
  <c r="DB59" i="63" s="1"/>
  <c r="CR59" i="63"/>
  <c r="CT59" i="63" s="1"/>
  <c r="CX54" i="63"/>
  <c r="CW54" i="63"/>
  <c r="CZ54" i="63"/>
  <c r="DB54" i="63" s="1"/>
  <c r="CR54" i="63"/>
  <c r="CT54" i="63" s="1"/>
  <c r="CX50" i="63"/>
  <c r="CW50" i="63"/>
  <c r="CZ50" i="63"/>
  <c r="DB50" i="63" s="1"/>
  <c r="CR50" i="63"/>
  <c r="CX47" i="63"/>
  <c r="CW47" i="63"/>
  <c r="CW41" i="63" s="1"/>
  <c r="CZ47" i="63"/>
  <c r="DB47" i="63" s="1"/>
  <c r="CR47" i="63"/>
  <c r="CT47" i="63" s="1"/>
  <c r="CZ42" i="63"/>
  <c r="DB42" i="63" s="1"/>
  <c r="CR42" i="63"/>
  <c r="CX37" i="63"/>
  <c r="CW37" i="63"/>
  <c r="CZ37" i="63"/>
  <c r="DB37" i="63" s="1"/>
  <c r="CR37" i="63"/>
  <c r="CT37" i="63" s="1"/>
  <c r="CX33" i="63"/>
  <c r="CW33" i="63"/>
  <c r="CZ33" i="63"/>
  <c r="DB33" i="63" s="1"/>
  <c r="CR33" i="63"/>
  <c r="CT33" i="63" s="1"/>
  <c r="CX29" i="63"/>
  <c r="CW29" i="63"/>
  <c r="CZ29" i="63"/>
  <c r="DB29" i="63" s="1"/>
  <c r="CR29" i="63"/>
  <c r="CT29" i="63" s="1"/>
  <c r="CX25" i="63"/>
  <c r="CW25" i="63"/>
  <c r="CZ25" i="63"/>
  <c r="DB25" i="63" s="1"/>
  <c r="CR25" i="63"/>
  <c r="CT25" i="63" s="1"/>
  <c r="CX20" i="63"/>
  <c r="CW20" i="63"/>
  <c r="CZ20" i="63"/>
  <c r="DB20" i="63" s="1"/>
  <c r="CR20" i="63"/>
  <c r="CX17" i="63"/>
  <c r="CW17" i="63"/>
  <c r="CZ17" i="63"/>
  <c r="DB17" i="63" s="1"/>
  <c r="CR17" i="63"/>
  <c r="CX12" i="63"/>
  <c r="CW12" i="63"/>
  <c r="CZ12" i="63"/>
  <c r="DB12" i="63" s="1"/>
  <c r="CR12" i="63"/>
  <c r="CX10" i="63"/>
  <c r="CW10" i="63"/>
  <c r="CZ10" i="63"/>
  <c r="DB10" i="63" s="1"/>
  <c r="CR10" i="63"/>
  <c r="DB103" i="63" l="1"/>
  <c r="CZ102" i="63"/>
  <c r="CT17" i="63"/>
  <c r="CT42" i="63"/>
  <c r="CT107" i="63"/>
  <c r="CT103" i="63"/>
  <c r="CT68" i="63"/>
  <c r="CR76" i="63"/>
  <c r="CT76" i="63" s="1"/>
  <c r="CT77" i="63"/>
  <c r="CT10" i="63"/>
  <c r="CT20" i="63"/>
  <c r="CT109" i="63"/>
  <c r="CT66" i="63"/>
  <c r="CX24" i="63"/>
  <c r="CX41" i="63"/>
  <c r="CX76" i="63"/>
  <c r="CT50" i="63"/>
  <c r="CT63" i="63"/>
  <c r="CT71" i="63"/>
  <c r="CT111" i="63"/>
  <c r="CT91" i="63"/>
  <c r="CT12" i="63"/>
  <c r="CT97" i="63"/>
  <c r="CX49" i="63"/>
  <c r="CX85" i="63"/>
  <c r="CX83" i="63" s="1"/>
  <c r="CZ76" i="63"/>
  <c r="DB76" i="63" s="1"/>
  <c r="CZ85" i="63"/>
  <c r="CZ96" i="63"/>
  <c r="CZ24" i="63"/>
  <c r="DB24" i="63" s="1"/>
  <c r="CZ65" i="63"/>
  <c r="DB65" i="63" s="1"/>
  <c r="CR9" i="63"/>
  <c r="CT9" i="63" s="1"/>
  <c r="CZ9" i="63"/>
  <c r="DB9" i="63" s="1"/>
  <c r="CX9" i="63"/>
  <c r="CW85" i="63"/>
  <c r="CW83" i="63" s="1"/>
  <c r="CR65" i="63"/>
  <c r="CT65" i="63" s="1"/>
  <c r="CX65" i="63"/>
  <c r="CW9" i="63"/>
  <c r="CX102" i="63"/>
  <c r="CX101" i="63" s="1"/>
  <c r="CR24" i="63"/>
  <c r="CT24" i="63" s="1"/>
  <c r="CW49" i="63"/>
  <c r="CW24" i="63"/>
  <c r="CW65" i="63"/>
  <c r="CW102" i="63"/>
  <c r="CW101" i="63" s="1"/>
  <c r="CW96" i="63"/>
  <c r="CW95" i="63" s="1"/>
  <c r="CR85" i="63"/>
  <c r="CZ49" i="63"/>
  <c r="DB49" i="63" s="1"/>
  <c r="CZ41" i="63"/>
  <c r="DB41" i="63" s="1"/>
  <c r="CR102" i="63"/>
  <c r="CR96" i="63"/>
  <c r="CR49" i="63"/>
  <c r="CT49" i="63" s="1"/>
  <c r="CR41" i="63"/>
  <c r="CT41" i="63" s="1"/>
  <c r="CZ95" i="63" l="1"/>
  <c r="DB96" i="63"/>
  <c r="CZ83" i="63"/>
  <c r="DB85" i="63"/>
  <c r="CZ101" i="63"/>
  <c r="DB101" i="63" s="1"/>
  <c r="DB102" i="63"/>
  <c r="CX8" i="63"/>
  <c r="CX7" i="63" s="1"/>
  <c r="CR83" i="63"/>
  <c r="CT83" i="63" s="1"/>
  <c r="CT85" i="63"/>
  <c r="CR101" i="63"/>
  <c r="CT101" i="63" s="1"/>
  <c r="CT102" i="63"/>
  <c r="CR95" i="63"/>
  <c r="CT95" i="63" s="1"/>
  <c r="CT96" i="63"/>
  <c r="CR8" i="63"/>
  <c r="CT8" i="63" s="1"/>
  <c r="CZ8" i="63"/>
  <c r="CW8" i="63"/>
  <c r="CW7" i="63" s="1"/>
  <c r="CZ7" i="63" l="1"/>
  <c r="DB8" i="63"/>
  <c r="DB83" i="63"/>
  <c r="DB95" i="63"/>
  <c r="CR7" i="63"/>
  <c r="CT7" i="63"/>
  <c r="DB7" i="63" l="1"/>
  <c r="DY129" i="69" l="1"/>
  <c r="DX129" i="69"/>
  <c r="DW129" i="69"/>
  <c r="DR129" i="69"/>
  <c r="DT129" i="69" s="1"/>
  <c r="DY124" i="69"/>
  <c r="DX124" i="69"/>
  <c r="DW124" i="69"/>
  <c r="DR124" i="69"/>
  <c r="DT124" i="69" s="1"/>
  <c r="DY407" i="69"/>
  <c r="DX407" i="69"/>
  <c r="DW407" i="69"/>
  <c r="DR407" i="69"/>
  <c r="DT407" i="69" s="1"/>
  <c r="DY405" i="69"/>
  <c r="DX405" i="69"/>
  <c r="DW405" i="69"/>
  <c r="DR405" i="69"/>
  <c r="DT405" i="69" s="1"/>
  <c r="DY400" i="69"/>
  <c r="DX400" i="69"/>
  <c r="DW400" i="69"/>
  <c r="DR400" i="69"/>
  <c r="DT400" i="69" s="1"/>
  <c r="DY398" i="69"/>
  <c r="DX398" i="69"/>
  <c r="DW398" i="69"/>
  <c r="DR398" i="69"/>
  <c r="DT398" i="69" s="1"/>
  <c r="DY396" i="69"/>
  <c r="DX396" i="69"/>
  <c r="DW396" i="69"/>
  <c r="DR396" i="69"/>
  <c r="DT396" i="69" s="1"/>
  <c r="DW27" i="69"/>
  <c r="DR27" i="69"/>
  <c r="DT27" i="69" s="1"/>
  <c r="DR17" i="69"/>
  <c r="DT17" i="69" s="1"/>
  <c r="DY45" i="69"/>
  <c r="DX45" i="69"/>
  <c r="DY17" i="69"/>
  <c r="DX17" i="69"/>
  <c r="DY15" i="69"/>
  <c r="DX15" i="69"/>
  <c r="DY458" i="69"/>
  <c r="DX458" i="69"/>
  <c r="DW458" i="69"/>
  <c r="DR458" i="69"/>
  <c r="DT458" i="69" s="1"/>
  <c r="DT450" i="69" s="1"/>
  <c r="DY456" i="69"/>
  <c r="DX456" i="69"/>
  <c r="DW456" i="69"/>
  <c r="DR456" i="69"/>
  <c r="DT456" i="69" s="1"/>
  <c r="DT449" i="69" s="1"/>
  <c r="DY453" i="69"/>
  <c r="DX453" i="69"/>
  <c r="DW453" i="69"/>
  <c r="DR453" i="69"/>
  <c r="DT453" i="69" s="1"/>
  <c r="DY451" i="69"/>
  <c r="DX451" i="69"/>
  <c r="DY432" i="69"/>
  <c r="DY429" i="69" s="1"/>
  <c r="DY426" i="69" s="1"/>
  <c r="DX432" i="69"/>
  <c r="DX429" i="69" s="1"/>
  <c r="DX426" i="69" s="1"/>
  <c r="DW432" i="69"/>
  <c r="DR432" i="69"/>
  <c r="DT432" i="69" s="1"/>
  <c r="DY422" i="69"/>
  <c r="DX422" i="69"/>
  <c r="DW422" i="69"/>
  <c r="DR422" i="69"/>
  <c r="DT422" i="69" s="1"/>
  <c r="DY420" i="69"/>
  <c r="DX420" i="69"/>
  <c r="DW420" i="69"/>
  <c r="DR420" i="69"/>
  <c r="DT420" i="69" s="1"/>
  <c r="DY418" i="69"/>
  <c r="DX418" i="69"/>
  <c r="DW418" i="69"/>
  <c r="DR418" i="69"/>
  <c r="DT418" i="69" s="1"/>
  <c r="DT414" i="69" s="1"/>
  <c r="DY416" i="69"/>
  <c r="DX416" i="69"/>
  <c r="DY394" i="69"/>
  <c r="DX394" i="69"/>
  <c r="DY382" i="69"/>
  <c r="DX382" i="69"/>
  <c r="DW382" i="69"/>
  <c r="DR382" i="69"/>
  <c r="DT382" i="69" s="1"/>
  <c r="DY380" i="69"/>
  <c r="DX380" i="69"/>
  <c r="DR355" i="69"/>
  <c r="DT355" i="69" s="1"/>
  <c r="DW355" i="69"/>
  <c r="DT357" i="69"/>
  <c r="DW357" i="69"/>
  <c r="DR361" i="69"/>
  <c r="DT361" i="69" s="1"/>
  <c r="DW361" i="69"/>
  <c r="DR367" i="69"/>
  <c r="DT367" i="69" s="1"/>
  <c r="DW367" i="69"/>
  <c r="DR370" i="69"/>
  <c r="DT370" i="69" s="1"/>
  <c r="DW370" i="69"/>
  <c r="DR353" i="69"/>
  <c r="DT353" i="69" s="1"/>
  <c r="DW353" i="69"/>
  <c r="DX353" i="69"/>
  <c r="DY353" i="69"/>
  <c r="DX355" i="69"/>
  <c r="DY355" i="69"/>
  <c r="DX357" i="69"/>
  <c r="DX351" i="69" s="1"/>
  <c r="DY357" i="69"/>
  <c r="DX361" i="69"/>
  <c r="DY361" i="69"/>
  <c r="DX367" i="69"/>
  <c r="DY367" i="69"/>
  <c r="DX370" i="69"/>
  <c r="DY370" i="69"/>
  <c r="DR374" i="69"/>
  <c r="DT374" i="69" s="1"/>
  <c r="DW374" i="69"/>
  <c r="DX374" i="69"/>
  <c r="DY374" i="69"/>
  <c r="DY343" i="69"/>
  <c r="DX343" i="69"/>
  <c r="DW343" i="69"/>
  <c r="DR343" i="69"/>
  <c r="DT343" i="69" s="1"/>
  <c r="DY340" i="69"/>
  <c r="DX340" i="69"/>
  <c r="DW340" i="69"/>
  <c r="DR340" i="69"/>
  <c r="DT340" i="69" s="1"/>
  <c r="DY334" i="69"/>
  <c r="DX334" i="69"/>
  <c r="DW334" i="69"/>
  <c r="DR334" i="69"/>
  <c r="DT334" i="69" s="1"/>
  <c r="DY331" i="69"/>
  <c r="DX331" i="69"/>
  <c r="DW331" i="69"/>
  <c r="DR331" i="69"/>
  <c r="DT331" i="69" s="1"/>
  <c r="DY329" i="69"/>
  <c r="DX329" i="69"/>
  <c r="DY325" i="69"/>
  <c r="DX325" i="69"/>
  <c r="DX324" i="69" s="1"/>
  <c r="DW325" i="69"/>
  <c r="DW324" i="69" s="1"/>
  <c r="DW323" i="69" s="1"/>
  <c r="DR325" i="69"/>
  <c r="DY311" i="69"/>
  <c r="DX311" i="69"/>
  <c r="DW311" i="69"/>
  <c r="DW310" i="69" s="1"/>
  <c r="DW309" i="69" s="1"/>
  <c r="DR311" i="69"/>
  <c r="DY309" i="69"/>
  <c r="DX309" i="69"/>
  <c r="DY307" i="69"/>
  <c r="DX307" i="69"/>
  <c r="DW307" i="69"/>
  <c r="DR307" i="69"/>
  <c r="DT307" i="69" s="1"/>
  <c r="DY305" i="69"/>
  <c r="DX305" i="69"/>
  <c r="DW305" i="69"/>
  <c r="DR305" i="69"/>
  <c r="DT305" i="69" s="1"/>
  <c r="DY303" i="69"/>
  <c r="DX303" i="69"/>
  <c r="DW303" i="69"/>
  <c r="DR303" i="69"/>
  <c r="DT303" i="69" s="1"/>
  <c r="DY301" i="69"/>
  <c r="DX301" i="69"/>
  <c r="DY293" i="69"/>
  <c r="DX293" i="69"/>
  <c r="DW293" i="69"/>
  <c r="DW292" i="69" s="1"/>
  <c r="DW291" i="69" s="1"/>
  <c r="DR293" i="69"/>
  <c r="DY291" i="69"/>
  <c r="DX291" i="69"/>
  <c r="DQ286" i="69"/>
  <c r="DQ285" i="69" s="1"/>
  <c r="DP286" i="69"/>
  <c r="DY285" i="69"/>
  <c r="DX285" i="69"/>
  <c r="DW285" i="69"/>
  <c r="DR285" i="69"/>
  <c r="DT285" i="69" s="1"/>
  <c r="DO285" i="69"/>
  <c r="DN285" i="69"/>
  <c r="DY273" i="69"/>
  <c r="DX273" i="69"/>
  <c r="DX272" i="69" s="1"/>
  <c r="DW273" i="69"/>
  <c r="DW272" i="69" s="1"/>
  <c r="DR273" i="69"/>
  <c r="DT273" i="69" s="1"/>
  <c r="DY270" i="69"/>
  <c r="DX270" i="69"/>
  <c r="DW270" i="69"/>
  <c r="DR270" i="69"/>
  <c r="DT270" i="69" s="1"/>
  <c r="DY267" i="69"/>
  <c r="DX267" i="69"/>
  <c r="DW267" i="69"/>
  <c r="DR267" i="69"/>
  <c r="DT267" i="69" s="1"/>
  <c r="DY264" i="69"/>
  <c r="DX264" i="69"/>
  <c r="DW264" i="69"/>
  <c r="DY261" i="69"/>
  <c r="DX261" i="69"/>
  <c r="DW261" i="69"/>
  <c r="DR261" i="69"/>
  <c r="DT261" i="69" s="1"/>
  <c r="DY257" i="69"/>
  <c r="DX257" i="69"/>
  <c r="DW257" i="69"/>
  <c r="DR257" i="69"/>
  <c r="DT257" i="69" s="1"/>
  <c r="DY255" i="69"/>
  <c r="DX255" i="69"/>
  <c r="DW255" i="69"/>
  <c r="DR255" i="69"/>
  <c r="DT255" i="69" s="1"/>
  <c r="DY253" i="69"/>
  <c r="DX253" i="69"/>
  <c r="DW253" i="69"/>
  <c r="DR253" i="69"/>
  <c r="DT253" i="69" s="1"/>
  <c r="DY251" i="69"/>
  <c r="DX251" i="69"/>
  <c r="DY225" i="69"/>
  <c r="DX225" i="69"/>
  <c r="DW225" i="69"/>
  <c r="DW224" i="69" s="1"/>
  <c r="DR225" i="69"/>
  <c r="DT225" i="69" s="1"/>
  <c r="DY222" i="69"/>
  <c r="DX222" i="69"/>
  <c r="DW222" i="69"/>
  <c r="DR222" i="69"/>
  <c r="DT222" i="69" s="1"/>
  <c r="DY216" i="69"/>
  <c r="DX216" i="69"/>
  <c r="DW216" i="69"/>
  <c r="DR216" i="69"/>
  <c r="DT216" i="69" s="1"/>
  <c r="DY214" i="69"/>
  <c r="DX214" i="69"/>
  <c r="DW214" i="69"/>
  <c r="DR214" i="69"/>
  <c r="DT214" i="69" s="1"/>
  <c r="DY212" i="69"/>
  <c r="DX212" i="69"/>
  <c r="DW212" i="69"/>
  <c r="DR212" i="69"/>
  <c r="DT212" i="69" s="1"/>
  <c r="DY208" i="69"/>
  <c r="DX208" i="69"/>
  <c r="DY155" i="69"/>
  <c r="DX155" i="69"/>
  <c r="DX154" i="69" s="1"/>
  <c r="DW155" i="69"/>
  <c r="DW154" i="69" s="1"/>
  <c r="DW153" i="69" s="1"/>
  <c r="DW152" i="69" s="1"/>
  <c r="DR155" i="69"/>
  <c r="DW150" i="69"/>
  <c r="DW149" i="69" s="1"/>
  <c r="DR150" i="69"/>
  <c r="DT150" i="69" s="1"/>
  <c r="DW147" i="69"/>
  <c r="DR147" i="69"/>
  <c r="DT147" i="69" s="1"/>
  <c r="DW144" i="69"/>
  <c r="DR144" i="69"/>
  <c r="DT144" i="69" s="1"/>
  <c r="DW140" i="69"/>
  <c r="DW139" i="69" s="1"/>
  <c r="DR140" i="69"/>
  <c r="DT140" i="69" s="1"/>
  <c r="DW136" i="69"/>
  <c r="DR136" i="69"/>
  <c r="DT136" i="69" s="1"/>
  <c r="DY150" i="69"/>
  <c r="DX150" i="69"/>
  <c r="DY147" i="69"/>
  <c r="DX147" i="69"/>
  <c r="DY144" i="69"/>
  <c r="DX144" i="69"/>
  <c r="DY142" i="69"/>
  <c r="DX142" i="69"/>
  <c r="DY140" i="69"/>
  <c r="DX140" i="69"/>
  <c r="DX139" i="69" s="1"/>
  <c r="DY136" i="69"/>
  <c r="DX136" i="69"/>
  <c r="DY120" i="69"/>
  <c r="DX120" i="69"/>
  <c r="DY117" i="69"/>
  <c r="DX117" i="69"/>
  <c r="DY99" i="69"/>
  <c r="DX99" i="69"/>
  <c r="DW99" i="69"/>
  <c r="DR99" i="69"/>
  <c r="DT99" i="69" s="1"/>
  <c r="DY97" i="69"/>
  <c r="DX97" i="69"/>
  <c r="DW97" i="69"/>
  <c r="DR97" i="69"/>
  <c r="DT97" i="69" s="1"/>
  <c r="DY93" i="69"/>
  <c r="DX93" i="69"/>
  <c r="DW93" i="69"/>
  <c r="DT93" i="69"/>
  <c r="DY90" i="69"/>
  <c r="DX90" i="69"/>
  <c r="DX89" i="69" s="1"/>
  <c r="DW90" i="69"/>
  <c r="DW89" i="69" s="1"/>
  <c r="DR90" i="69"/>
  <c r="DT90" i="69" s="1"/>
  <c r="DY83" i="69"/>
  <c r="DX83" i="69"/>
  <c r="DW83" i="69"/>
  <c r="DW82" i="69" s="1"/>
  <c r="DW81" i="69" s="1"/>
  <c r="DR83" i="69"/>
  <c r="DT83" i="69" s="1"/>
  <c r="DY81" i="69"/>
  <c r="DX81" i="69"/>
  <c r="DY73" i="69"/>
  <c r="DX73" i="69"/>
  <c r="DW73" i="69"/>
  <c r="DW72" i="69" s="1"/>
  <c r="DW71" i="69" s="1"/>
  <c r="DR73" i="69"/>
  <c r="DT73" i="69" s="1"/>
  <c r="DY71" i="69"/>
  <c r="DX71" i="69"/>
  <c r="DY58" i="69"/>
  <c r="DX58" i="69"/>
  <c r="DW58" i="69"/>
  <c r="DR58" i="69"/>
  <c r="DY55" i="69"/>
  <c r="DX55" i="69"/>
  <c r="DW55" i="69"/>
  <c r="DR55" i="69"/>
  <c r="DT55" i="69" s="1"/>
  <c r="DY52" i="69"/>
  <c r="DX52" i="69"/>
  <c r="DW52" i="69"/>
  <c r="DR52" i="69"/>
  <c r="DY50" i="69"/>
  <c r="DX50" i="69"/>
  <c r="DW45" i="69"/>
  <c r="DW44" i="69" s="1"/>
  <c r="DR45" i="69"/>
  <c r="DT45" i="69" s="1"/>
  <c r="DY38" i="69"/>
  <c r="DX38" i="69"/>
  <c r="DW38" i="69"/>
  <c r="DR38" i="69"/>
  <c r="DT38" i="69" s="1"/>
  <c r="DY21" i="69"/>
  <c r="DX21" i="69"/>
  <c r="DW21" i="69"/>
  <c r="DR21" i="69"/>
  <c r="DW17" i="69"/>
  <c r="DT58" i="69" l="1"/>
  <c r="DT21" i="69"/>
  <c r="DT52" i="69"/>
  <c r="DY272" i="69"/>
  <c r="DY154" i="69"/>
  <c r="DY153" i="69" s="1"/>
  <c r="DY324" i="69"/>
  <c r="DY323" i="69" s="1"/>
  <c r="DY414" i="69"/>
  <c r="DY89" i="69"/>
  <c r="DY139" i="69"/>
  <c r="DY115" i="69" s="1"/>
  <c r="DY351" i="69"/>
  <c r="DY12" i="69"/>
  <c r="DR260" i="69"/>
  <c r="DT260" i="69" s="1"/>
  <c r="DR82" i="69"/>
  <c r="DT82" i="69" s="1"/>
  <c r="DR224" i="69"/>
  <c r="DT224" i="69" s="1"/>
  <c r="DR292" i="69"/>
  <c r="DT293" i="69"/>
  <c r="DR310" i="69"/>
  <c r="DT311" i="69"/>
  <c r="DR324" i="69"/>
  <c r="DT324" i="69" s="1"/>
  <c r="DT325" i="69"/>
  <c r="DR72" i="69"/>
  <c r="DT72" i="69" s="1"/>
  <c r="DR154" i="69"/>
  <c r="DT155" i="69"/>
  <c r="DR272" i="69"/>
  <c r="DT272" i="69" s="1"/>
  <c r="DT452" i="69"/>
  <c r="DT448" i="69"/>
  <c r="DR44" i="69"/>
  <c r="DT44" i="69" s="1"/>
  <c r="DR89" i="69"/>
  <c r="DT89" i="69" s="1"/>
  <c r="DR149" i="69"/>
  <c r="DT149" i="69" s="1"/>
  <c r="DR139" i="69"/>
  <c r="DT139" i="69" s="1"/>
  <c r="DX153" i="69"/>
  <c r="DX152" i="69" s="1"/>
  <c r="DX115" i="69"/>
  <c r="DX323" i="69"/>
  <c r="DR252" i="69"/>
  <c r="DT252" i="69" s="1"/>
  <c r="DR302" i="69"/>
  <c r="DR452" i="69"/>
  <c r="DR451" i="69" s="1"/>
  <c r="DW252" i="69"/>
  <c r="DW260" i="69"/>
  <c r="DW330" i="69"/>
  <c r="DW329" i="69" s="1"/>
  <c r="DR209" i="69"/>
  <c r="DT209" i="69" s="1"/>
  <c r="DW209" i="69"/>
  <c r="DW208" i="69" s="1"/>
  <c r="DW452" i="69"/>
  <c r="DW451" i="69" s="1"/>
  <c r="DR330" i="69"/>
  <c r="DW302" i="69"/>
  <c r="DW301" i="69" s="1"/>
  <c r="DP285" i="69"/>
  <c r="DW16" i="69"/>
  <c r="DW15" i="69" s="1"/>
  <c r="DR143" i="69"/>
  <c r="DW395" i="69"/>
  <c r="DW394" i="69" s="1"/>
  <c r="DW143" i="69"/>
  <c r="DW142" i="69" s="1"/>
  <c r="DR395" i="69"/>
  <c r="DT395" i="69" s="1"/>
  <c r="DR16" i="69"/>
  <c r="DT16" i="69" s="1"/>
  <c r="DR352" i="69"/>
  <c r="DT352" i="69" s="1"/>
  <c r="DW352" i="69"/>
  <c r="DW351" i="69" s="1"/>
  <c r="KG89" i="69" l="1"/>
  <c r="DY152" i="69"/>
  <c r="KH324" i="69"/>
  <c r="KB139" i="69"/>
  <c r="KJ154" i="69"/>
  <c r="KJ649" i="69" s="1"/>
  <c r="KB272" i="69"/>
  <c r="DR251" i="69"/>
  <c r="DT251" i="69" s="1"/>
  <c r="DR323" i="69"/>
  <c r="DT323" i="69" s="1"/>
  <c r="DT451" i="69"/>
  <c r="DR208" i="69"/>
  <c r="DT208" i="69" s="1"/>
  <c r="DR153" i="69"/>
  <c r="DT154" i="69"/>
  <c r="DR329" i="69"/>
  <c r="DT329" i="69" s="1"/>
  <c r="DT330" i="69"/>
  <c r="DR309" i="69"/>
  <c r="DT309" i="69" s="1"/>
  <c r="DT310" i="69"/>
  <c r="DR71" i="69"/>
  <c r="DT71" i="69" s="1"/>
  <c r="DR142" i="69"/>
  <c r="DT142" i="69" s="1"/>
  <c r="DT143" i="69"/>
  <c r="DR301" i="69"/>
  <c r="DT301" i="69" s="1"/>
  <c r="DT302" i="69"/>
  <c r="DR291" i="69"/>
  <c r="DT291" i="69" s="1"/>
  <c r="DT292" i="69"/>
  <c r="DR81" i="69"/>
  <c r="DT81" i="69" s="1"/>
  <c r="DR394" i="69"/>
  <c r="DT394" i="69" s="1"/>
  <c r="DR351" i="69"/>
  <c r="DT351" i="69" s="1"/>
  <c r="DR15" i="69"/>
  <c r="DT15" i="69" s="1"/>
  <c r="DW251" i="69"/>
  <c r="DR12" i="69" l="1"/>
  <c r="DT12" i="69" s="1"/>
  <c r="DR152" i="69"/>
  <c r="DT152" i="69" s="1"/>
  <c r="DT153" i="69"/>
  <c r="DR14" i="69"/>
  <c r="DT14" i="69" s="1"/>
  <c r="DQ64" i="69" l="1"/>
  <c r="DP64" i="69"/>
  <c r="DO58" i="69"/>
  <c r="DO124" i="69"/>
  <c r="DO129" i="69"/>
  <c r="CZ325" i="69"/>
  <c r="CZ324" i="69" s="1"/>
  <c r="CZ323" i="69" s="1"/>
  <c r="DA325" i="69"/>
  <c r="DA324" i="69" s="1"/>
  <c r="DA323" i="69" s="1"/>
  <c r="DN374" i="69"/>
  <c r="DO374" i="69"/>
  <c r="DQ375" i="69"/>
  <c r="DP375" i="69"/>
  <c r="DQ366" i="69"/>
  <c r="DP366" i="69"/>
  <c r="DQ365" i="69"/>
  <c r="DP365" i="69"/>
  <c r="DQ363" i="69"/>
  <c r="DP363" i="69"/>
  <c r="DQ362" i="69"/>
  <c r="DP362" i="69"/>
  <c r="DN361" i="69"/>
  <c r="DO361" i="69"/>
  <c r="DN267" i="69"/>
  <c r="DO267" i="69"/>
  <c r="DQ269" i="69"/>
  <c r="DP269" i="69"/>
  <c r="DN261" i="69"/>
  <c r="DO261" i="69"/>
  <c r="DO340" i="69"/>
  <c r="DN340" i="69"/>
  <c r="DQ341" i="69"/>
  <c r="DP341" i="69"/>
  <c r="DQ128" i="69"/>
  <c r="DP128" i="69"/>
  <c r="DA321" i="69" l="1"/>
  <c r="DA322" i="69"/>
  <c r="CZ321" i="69"/>
  <c r="CZ322" i="69"/>
  <c r="CX113" i="63" l="1"/>
  <c r="CW113" i="63"/>
  <c r="CZ113" i="63"/>
  <c r="DB113" i="63" s="1"/>
  <c r="CQ114" i="63"/>
  <c r="CQ113" i="63" s="1"/>
  <c r="CP114" i="63"/>
  <c r="CR113" i="63"/>
  <c r="CQ112" i="63"/>
  <c r="CQ111" i="63" s="1"/>
  <c r="CP112" i="63"/>
  <c r="CQ110" i="63"/>
  <c r="CQ109" i="63" s="1"/>
  <c r="CP110" i="63"/>
  <c r="CQ108" i="63"/>
  <c r="CQ107" i="63" s="1"/>
  <c r="CP108" i="63"/>
  <c r="CQ104" i="63"/>
  <c r="CQ103" i="63" s="1"/>
  <c r="CP104" i="63"/>
  <c r="CP100" i="63"/>
  <c r="CP99" i="63"/>
  <c r="CQ98" i="63"/>
  <c r="CQ97" i="63" s="1"/>
  <c r="CQ96" i="63" s="1"/>
  <c r="CQ95" i="63" s="1"/>
  <c r="CP98" i="63"/>
  <c r="CP94" i="63"/>
  <c r="CQ93" i="63"/>
  <c r="CQ92" i="63"/>
  <c r="CQ91" i="63" s="1"/>
  <c r="CP92" i="63"/>
  <c r="CP90" i="63"/>
  <c r="CP89" i="63"/>
  <c r="CP88" i="63"/>
  <c r="CP87" i="63"/>
  <c r="CQ86" i="63"/>
  <c r="CP84" i="63"/>
  <c r="CP82" i="63"/>
  <c r="CP81" i="63"/>
  <c r="CP80" i="63"/>
  <c r="CP79" i="63"/>
  <c r="CP78" i="63"/>
  <c r="CQ77" i="63"/>
  <c r="CQ76" i="63" s="1"/>
  <c r="CP75" i="63"/>
  <c r="CQ74" i="63"/>
  <c r="CQ73" i="63"/>
  <c r="CQ71" i="63" s="1"/>
  <c r="CP73" i="63"/>
  <c r="CP72" i="63"/>
  <c r="CQ70" i="63"/>
  <c r="CQ68" i="63" s="1"/>
  <c r="CP70" i="63"/>
  <c r="CP69" i="63"/>
  <c r="CP67" i="63"/>
  <c r="CQ66" i="63"/>
  <c r="CQ64" i="63"/>
  <c r="CQ63" i="63" s="1"/>
  <c r="CP64" i="63"/>
  <c r="CP62" i="63"/>
  <c r="CP61" i="63"/>
  <c r="CP60" i="63"/>
  <c r="CQ59" i="63"/>
  <c r="CP58" i="63"/>
  <c r="CP57" i="63"/>
  <c r="CP56" i="63"/>
  <c r="CP55" i="63"/>
  <c r="CQ54" i="63"/>
  <c r="CQ53" i="63"/>
  <c r="CQ50" i="63" s="1"/>
  <c r="CP53" i="63"/>
  <c r="CP52" i="63"/>
  <c r="CP51" i="63"/>
  <c r="CP48" i="63"/>
  <c r="CQ47" i="63"/>
  <c r="CP46" i="63"/>
  <c r="CP45" i="63"/>
  <c r="CP44" i="63"/>
  <c r="CQ43" i="63"/>
  <c r="CQ42" i="63" s="1"/>
  <c r="CP43" i="63"/>
  <c r="CP40" i="63"/>
  <c r="CP39" i="63"/>
  <c r="CP38" i="63"/>
  <c r="CQ37" i="63"/>
  <c r="CP36" i="63"/>
  <c r="CP35" i="63"/>
  <c r="CP34" i="63"/>
  <c r="CQ33" i="63"/>
  <c r="CP32" i="63"/>
  <c r="CP31" i="63"/>
  <c r="CP30" i="63"/>
  <c r="CQ29" i="63"/>
  <c r="CP28" i="63"/>
  <c r="CP27" i="63"/>
  <c r="CP26" i="63"/>
  <c r="CQ25" i="63"/>
  <c r="CP23" i="63"/>
  <c r="CP22" i="63"/>
  <c r="CQ21" i="63"/>
  <c r="CQ20" i="63" s="1"/>
  <c r="CP21" i="63"/>
  <c r="CQ19" i="63"/>
  <c r="CQ17" i="63" s="1"/>
  <c r="CP19" i="63"/>
  <c r="CQ14" i="63"/>
  <c r="CP14" i="63"/>
  <c r="CQ13" i="63"/>
  <c r="CP13" i="63"/>
  <c r="CQ11" i="63"/>
  <c r="CQ10" i="63" s="1"/>
  <c r="CP11" i="63"/>
  <c r="CT113" i="63" l="1"/>
  <c r="CQ41" i="63"/>
  <c r="CQ65" i="63"/>
  <c r="CQ24" i="63"/>
  <c r="CQ49" i="63"/>
  <c r="CQ85" i="63"/>
  <c r="CQ83" i="63" s="1"/>
  <c r="CQ12" i="63"/>
  <c r="CQ9" i="63" s="1"/>
  <c r="CQ102" i="63"/>
  <c r="CQ101" i="63" s="1"/>
  <c r="DY646" i="69"/>
  <c r="DX646" i="69"/>
  <c r="DW646" i="69"/>
  <c r="DY644" i="69"/>
  <c r="DX644" i="69"/>
  <c r="DW644" i="69"/>
  <c r="DY642" i="69"/>
  <c r="DX642" i="69"/>
  <c r="DX641" i="69" s="1"/>
  <c r="DW642" i="69"/>
  <c r="DW641" i="69" s="1"/>
  <c r="DW640" i="69" s="1"/>
  <c r="DW638" i="69" s="1"/>
  <c r="DY578" i="69"/>
  <c r="DX578" i="69"/>
  <c r="DW578" i="69"/>
  <c r="DY576" i="69"/>
  <c r="DX576" i="69"/>
  <c r="DW576" i="69"/>
  <c r="DY571" i="69"/>
  <c r="DX571" i="69"/>
  <c r="DW571" i="69"/>
  <c r="DY568" i="69"/>
  <c r="DX568" i="69"/>
  <c r="DX567" i="69" s="1"/>
  <c r="DW568" i="69"/>
  <c r="DW567" i="69" s="1"/>
  <c r="DW566" i="69" s="1"/>
  <c r="DY563" i="69"/>
  <c r="DX563" i="69"/>
  <c r="DX562" i="69" s="1"/>
  <c r="DW563" i="69"/>
  <c r="DW562" i="69" s="1"/>
  <c r="DY550" i="69"/>
  <c r="DX550" i="69"/>
  <c r="DW550" i="69"/>
  <c r="DY514" i="69"/>
  <c r="DX514" i="69"/>
  <c r="DW514" i="69"/>
  <c r="DY512" i="69"/>
  <c r="DX512" i="69"/>
  <c r="DX511" i="69" s="1"/>
  <c r="DW512" i="69"/>
  <c r="DW511" i="69" s="1"/>
  <c r="DY509" i="69"/>
  <c r="DX509" i="69"/>
  <c r="DW509" i="69"/>
  <c r="DY504" i="69"/>
  <c r="DX504" i="69"/>
  <c r="DW504" i="69"/>
  <c r="DY502" i="69"/>
  <c r="DX502" i="69"/>
  <c r="DW502" i="69"/>
  <c r="DY499" i="69"/>
  <c r="DX499" i="69"/>
  <c r="DX498" i="69" s="1"/>
  <c r="DW499" i="69"/>
  <c r="DW498" i="69" s="1"/>
  <c r="DY493" i="69"/>
  <c r="DX493" i="69"/>
  <c r="DX492" i="69" s="1"/>
  <c r="DW493" i="69"/>
  <c r="DW492" i="69" s="1"/>
  <c r="DW491" i="69" s="1"/>
  <c r="DW489" i="69" s="1"/>
  <c r="DY487" i="69"/>
  <c r="DX487" i="69"/>
  <c r="DX486" i="69" s="1"/>
  <c r="DW487" i="69"/>
  <c r="DW486" i="69" s="1"/>
  <c r="DY481" i="69"/>
  <c r="DX481" i="69"/>
  <c r="DW481" i="69"/>
  <c r="DY478" i="69"/>
  <c r="DX478" i="69"/>
  <c r="DW478" i="69"/>
  <c r="DY475" i="69"/>
  <c r="DX475" i="69"/>
  <c r="DW475" i="69"/>
  <c r="DW450" i="69"/>
  <c r="DW449" i="69"/>
  <c r="DW448" i="69"/>
  <c r="DX448" i="69"/>
  <c r="DY440" i="69"/>
  <c r="DX440" i="69"/>
  <c r="DW440" i="69"/>
  <c r="DY438" i="69"/>
  <c r="DX438" i="69"/>
  <c r="DW438" i="69"/>
  <c r="DY436" i="69"/>
  <c r="DX436" i="69"/>
  <c r="DW436" i="69"/>
  <c r="DW413" i="69"/>
  <c r="DX414" i="69"/>
  <c r="DW414" i="69"/>
  <c r="DY384" i="69"/>
  <c r="DX384" i="69"/>
  <c r="DX377" i="69" s="1"/>
  <c r="DW384" i="69"/>
  <c r="DW381" i="69" s="1"/>
  <c r="DW380" i="69" s="1"/>
  <c r="DW378" i="69"/>
  <c r="DX348" i="69"/>
  <c r="DW346" i="69"/>
  <c r="DX350" i="69"/>
  <c r="DY348" i="69"/>
  <c r="DW348" i="69"/>
  <c r="DX321" i="69"/>
  <c r="DW322" i="69"/>
  <c r="DY317" i="69"/>
  <c r="DX317" i="69"/>
  <c r="DX316" i="69" s="1"/>
  <c r="DW317" i="69"/>
  <c r="DW316" i="69" s="1"/>
  <c r="DW315" i="69" s="1"/>
  <c r="DW313" i="69" s="1"/>
  <c r="DX289" i="69"/>
  <c r="DY287" i="69"/>
  <c r="DX287" i="69"/>
  <c r="DW287" i="69"/>
  <c r="DY283" i="69"/>
  <c r="DX283" i="69"/>
  <c r="DW283" i="69"/>
  <c r="DY280" i="69"/>
  <c r="DX280" i="69"/>
  <c r="DW280" i="69"/>
  <c r="DW279" i="69" s="1"/>
  <c r="DY247" i="69"/>
  <c r="DX247" i="69"/>
  <c r="DX242" i="69" s="1"/>
  <c r="DW247" i="69"/>
  <c r="DW242" i="69" s="1"/>
  <c r="DY245" i="69"/>
  <c r="DX245" i="69"/>
  <c r="DW245" i="69"/>
  <c r="DY235" i="69"/>
  <c r="DX235" i="69"/>
  <c r="DW235" i="69"/>
  <c r="DY233" i="69"/>
  <c r="DX233" i="69"/>
  <c r="DW233" i="69"/>
  <c r="DY207" i="69"/>
  <c r="DX207" i="69"/>
  <c r="DW207" i="69"/>
  <c r="DW120" i="69"/>
  <c r="DW117" i="69"/>
  <c r="DW116" i="69" s="1"/>
  <c r="DY103" i="69"/>
  <c r="DX103" i="69"/>
  <c r="DW103" i="69"/>
  <c r="DY101" i="69"/>
  <c r="DX101" i="69"/>
  <c r="DW101" i="69"/>
  <c r="DX86" i="69"/>
  <c r="DY86" i="69"/>
  <c r="DY79" i="69"/>
  <c r="DW79" i="69"/>
  <c r="DX68" i="69"/>
  <c r="DY66" i="69"/>
  <c r="DX66" i="69"/>
  <c r="DW66" i="69"/>
  <c r="DW51" i="69" s="1"/>
  <c r="DQ647" i="69"/>
  <c r="DQ646" i="69" s="1"/>
  <c r="DP647" i="69"/>
  <c r="DR646" i="69"/>
  <c r="DT646" i="69" s="1"/>
  <c r="DO646" i="69"/>
  <c r="DQ645" i="69"/>
  <c r="DQ644" i="69" s="1"/>
  <c r="DP645" i="69"/>
  <c r="DR644" i="69"/>
  <c r="DT644" i="69" s="1"/>
  <c r="DO644" i="69"/>
  <c r="DP643" i="69"/>
  <c r="DR642" i="69"/>
  <c r="DQ642" i="69"/>
  <c r="DQ641" i="69" s="1"/>
  <c r="DQ640" i="69" s="1"/>
  <c r="DQ638" i="69" s="1"/>
  <c r="DO642" i="69"/>
  <c r="DP639" i="69"/>
  <c r="DP637" i="69"/>
  <c r="DP636" i="69"/>
  <c r="DP635" i="69"/>
  <c r="DP634" i="69"/>
  <c r="DQ633" i="69"/>
  <c r="DP633" i="69"/>
  <c r="DQ632" i="69"/>
  <c r="DQ631" i="69" s="1"/>
  <c r="DQ630" i="69" s="1"/>
  <c r="DQ629" i="69" s="1"/>
  <c r="DP632" i="69"/>
  <c r="DP631" i="69"/>
  <c r="DP630" i="69"/>
  <c r="DP629" i="69"/>
  <c r="DP628" i="69"/>
  <c r="DP627" i="69"/>
  <c r="DQ626" i="69"/>
  <c r="DP626" i="69"/>
  <c r="DP625" i="69"/>
  <c r="DP624" i="69"/>
  <c r="DQ623" i="69"/>
  <c r="DP623" i="69"/>
  <c r="DP622" i="69"/>
  <c r="DP621" i="69"/>
  <c r="DP620" i="69"/>
  <c r="DQ619" i="69"/>
  <c r="DP619" i="69"/>
  <c r="DP618" i="69"/>
  <c r="DQ617" i="69"/>
  <c r="DP617" i="69"/>
  <c r="DP616" i="69"/>
  <c r="DP615" i="69"/>
  <c r="DQ614" i="69"/>
  <c r="DP614" i="69"/>
  <c r="DP613" i="69"/>
  <c r="DQ612" i="69"/>
  <c r="DQ611" i="69" s="1"/>
  <c r="DQ610" i="69" s="1"/>
  <c r="DP612" i="69"/>
  <c r="DP611" i="69"/>
  <c r="DP610" i="69"/>
  <c r="DQ609" i="69"/>
  <c r="DQ608" i="69" s="1"/>
  <c r="DP609" i="69"/>
  <c r="DP608" i="69"/>
  <c r="DQ607" i="69"/>
  <c r="DP607" i="69"/>
  <c r="DQ606" i="69"/>
  <c r="DP606" i="69"/>
  <c r="DQ605" i="69"/>
  <c r="DP605" i="69"/>
  <c r="DP604" i="69"/>
  <c r="DQ603" i="69"/>
  <c r="DP603" i="69"/>
  <c r="DQ602" i="69"/>
  <c r="DQ601" i="69" s="1"/>
  <c r="DP602" i="69"/>
  <c r="DP601" i="69"/>
  <c r="DQ600" i="69"/>
  <c r="DQ598" i="69" s="1"/>
  <c r="DP600" i="69"/>
  <c r="DQ599" i="69"/>
  <c r="DP599" i="69"/>
  <c r="DP598" i="69"/>
  <c r="DP597" i="69"/>
  <c r="DQ596" i="69"/>
  <c r="DP596" i="69"/>
  <c r="DQ595" i="69"/>
  <c r="DP595" i="69"/>
  <c r="DQ594" i="69"/>
  <c r="DQ593" i="69" s="1"/>
  <c r="DP594" i="69"/>
  <c r="DP593" i="69"/>
  <c r="DQ592" i="69"/>
  <c r="DQ591" i="69" s="1"/>
  <c r="DP592" i="69"/>
  <c r="DP591" i="69"/>
  <c r="DP590" i="69"/>
  <c r="DP589" i="69"/>
  <c r="DQ588" i="69"/>
  <c r="DP588" i="69"/>
  <c r="DP587" i="69"/>
  <c r="DP586" i="69"/>
  <c r="DP585" i="69"/>
  <c r="DP584" i="69"/>
  <c r="DP583" i="69"/>
  <c r="DP582" i="69"/>
  <c r="DP581" i="69"/>
  <c r="DQ580" i="69"/>
  <c r="DP580" i="69"/>
  <c r="DQ579" i="69"/>
  <c r="DQ571" i="69" s="1"/>
  <c r="DP579" i="69"/>
  <c r="DR578" i="69"/>
  <c r="DT578" i="69" s="1"/>
  <c r="DO578" i="69"/>
  <c r="DQ577" i="69"/>
  <c r="DP577" i="69"/>
  <c r="DR576" i="69"/>
  <c r="DT576" i="69" s="1"/>
  <c r="DO576" i="69"/>
  <c r="DQ573" i="69"/>
  <c r="DP573" i="69"/>
  <c r="DQ572" i="69"/>
  <c r="DP572" i="69"/>
  <c r="DR571" i="69"/>
  <c r="DT571" i="69" s="1"/>
  <c r="DO571" i="69"/>
  <c r="DP570" i="69"/>
  <c r="DP569" i="69"/>
  <c r="DR568" i="69"/>
  <c r="DQ568" i="69"/>
  <c r="DQ567" i="69" s="1"/>
  <c r="DQ566" i="69" s="1"/>
  <c r="DO568" i="69"/>
  <c r="DP565" i="69"/>
  <c r="DP564" i="69"/>
  <c r="DR563" i="69"/>
  <c r="DQ563" i="69"/>
  <c r="DQ562" i="69" s="1"/>
  <c r="DO563" i="69"/>
  <c r="DQ561" i="69"/>
  <c r="DP561" i="69"/>
  <c r="DP560" i="69"/>
  <c r="DQ559" i="69"/>
  <c r="DP559" i="69"/>
  <c r="DP558" i="69"/>
  <c r="DP557" i="69"/>
  <c r="DP556" i="69"/>
  <c r="DQ555" i="69"/>
  <c r="DP555" i="69"/>
  <c r="DQ554" i="69"/>
  <c r="DP554" i="69"/>
  <c r="DP553" i="69"/>
  <c r="DQ552" i="69"/>
  <c r="DP552" i="69"/>
  <c r="DQ551" i="69"/>
  <c r="DP551" i="69"/>
  <c r="DR550" i="69"/>
  <c r="DT550" i="69" s="1"/>
  <c r="DO550" i="69"/>
  <c r="DP549" i="69"/>
  <c r="DP548" i="69"/>
  <c r="DQ547" i="69"/>
  <c r="DP547" i="69"/>
  <c r="DQ546" i="69"/>
  <c r="DP546" i="69"/>
  <c r="DP545" i="69"/>
  <c r="DQ544" i="69"/>
  <c r="DP544" i="69"/>
  <c r="DQ543" i="69"/>
  <c r="DP543" i="69"/>
  <c r="DQ542" i="69"/>
  <c r="DP542" i="69"/>
  <c r="DQ541" i="69"/>
  <c r="DP541" i="69"/>
  <c r="DQ540" i="69"/>
  <c r="DP540" i="69"/>
  <c r="DQ539" i="69"/>
  <c r="DP539" i="69"/>
  <c r="DQ538" i="69"/>
  <c r="DP538" i="69"/>
  <c r="DP537" i="69"/>
  <c r="DP536" i="69"/>
  <c r="DQ535" i="69"/>
  <c r="DP535" i="69"/>
  <c r="DQ534" i="69"/>
  <c r="DP534" i="69"/>
  <c r="DP533" i="69"/>
  <c r="DQ532" i="69"/>
  <c r="DP532" i="69"/>
  <c r="DP531" i="69"/>
  <c r="DP530" i="69"/>
  <c r="DP529" i="69"/>
  <c r="DQ528" i="69"/>
  <c r="DP528" i="69"/>
  <c r="DQ527" i="69"/>
  <c r="DP527" i="69"/>
  <c r="DP526" i="69"/>
  <c r="DP525" i="69"/>
  <c r="DP524" i="69"/>
  <c r="DQ523" i="69"/>
  <c r="DP523" i="69"/>
  <c r="DQ522" i="69"/>
  <c r="DP522" i="69"/>
  <c r="DP521" i="69"/>
  <c r="DP520" i="69"/>
  <c r="DP519" i="69"/>
  <c r="DP518" i="69"/>
  <c r="DP517" i="69"/>
  <c r="DP516" i="69"/>
  <c r="DQ515" i="69"/>
  <c r="DQ514" i="69" s="1"/>
  <c r="DP515" i="69"/>
  <c r="DR514" i="69"/>
  <c r="DT514" i="69" s="1"/>
  <c r="DO514" i="69"/>
  <c r="DQ513" i="69"/>
  <c r="DQ512" i="69" s="1"/>
  <c r="DP513" i="69"/>
  <c r="DR512" i="69"/>
  <c r="DO512" i="69"/>
  <c r="DO511" i="69" s="1"/>
  <c r="DQ510" i="69"/>
  <c r="DQ509" i="69" s="1"/>
  <c r="DP510" i="69"/>
  <c r="DR509" i="69"/>
  <c r="DT509" i="69" s="1"/>
  <c r="DO509" i="69"/>
  <c r="DQ508" i="69"/>
  <c r="DP508" i="69"/>
  <c r="DP507" i="69"/>
  <c r="DP506" i="69"/>
  <c r="DQ505" i="69"/>
  <c r="DP505" i="69"/>
  <c r="DR504" i="69"/>
  <c r="DT504" i="69" s="1"/>
  <c r="DO504" i="69"/>
  <c r="DP503" i="69"/>
  <c r="DR502" i="69"/>
  <c r="DT502" i="69" s="1"/>
  <c r="DQ502" i="69"/>
  <c r="DO502" i="69"/>
  <c r="DP500" i="69"/>
  <c r="DR499" i="69"/>
  <c r="DQ499" i="69"/>
  <c r="DQ498" i="69" s="1"/>
  <c r="DO499" i="69"/>
  <c r="DO498" i="69" s="1"/>
  <c r="DQ496" i="69"/>
  <c r="DP496" i="69"/>
  <c r="DQ494" i="69"/>
  <c r="DQ493" i="69" s="1"/>
  <c r="DQ492" i="69" s="1"/>
  <c r="DQ491" i="69" s="1"/>
  <c r="DQ489" i="69" s="1"/>
  <c r="DP494" i="69"/>
  <c r="DR493" i="69"/>
  <c r="DO493" i="69"/>
  <c r="DQ490" i="69"/>
  <c r="DP490" i="69"/>
  <c r="DQ488" i="69"/>
  <c r="DQ487" i="69" s="1"/>
  <c r="DQ486" i="69" s="1"/>
  <c r="DP488" i="69"/>
  <c r="DR487" i="69"/>
  <c r="DT487" i="69" s="1"/>
  <c r="DO487" i="69"/>
  <c r="DO486" i="69" s="1"/>
  <c r="DQ485" i="69"/>
  <c r="DP485" i="69"/>
  <c r="DQ484" i="69"/>
  <c r="DP484" i="69"/>
  <c r="DQ483" i="69"/>
  <c r="DP483" i="69"/>
  <c r="DQ482" i="69"/>
  <c r="DP482" i="69"/>
  <c r="DR481" i="69"/>
  <c r="DT481" i="69" s="1"/>
  <c r="DO481" i="69"/>
  <c r="DQ480" i="69"/>
  <c r="DP480" i="69"/>
  <c r="DQ479" i="69"/>
  <c r="DP479" i="69"/>
  <c r="DR478" i="69"/>
  <c r="DT478" i="69" s="1"/>
  <c r="DO478" i="69"/>
  <c r="DQ477" i="69"/>
  <c r="DQ475" i="69" s="1"/>
  <c r="DP477" i="69"/>
  <c r="DP476" i="69"/>
  <c r="DR475" i="69"/>
  <c r="DT475" i="69" s="1"/>
  <c r="DO475" i="69"/>
  <c r="DQ471" i="69"/>
  <c r="DP471" i="69"/>
  <c r="DP468" i="69"/>
  <c r="DP467" i="69"/>
  <c r="DP466" i="69"/>
  <c r="DP465" i="69"/>
  <c r="DQ460" i="69"/>
  <c r="DP460" i="69"/>
  <c r="DQ459" i="69"/>
  <c r="DP459" i="69"/>
  <c r="DR450" i="69"/>
  <c r="DO458" i="69"/>
  <c r="DQ457" i="69"/>
  <c r="DQ456" i="69" s="1"/>
  <c r="DQ449" i="69" s="1"/>
  <c r="DO456" i="69"/>
  <c r="DO449" i="69" s="1"/>
  <c r="DQ455" i="69"/>
  <c r="DP455" i="69"/>
  <c r="DQ454" i="69"/>
  <c r="DO453" i="69"/>
  <c r="DR449" i="69"/>
  <c r="DP445" i="69"/>
  <c r="DP442" i="69"/>
  <c r="DQ441" i="69"/>
  <c r="DQ440" i="69" s="1"/>
  <c r="DP441" i="69"/>
  <c r="DR440" i="69"/>
  <c r="DT440" i="69" s="1"/>
  <c r="DO440" i="69"/>
  <c r="DQ439" i="69"/>
  <c r="DQ438" i="69" s="1"/>
  <c r="DP439" i="69"/>
  <c r="DR438" i="69"/>
  <c r="DT438" i="69" s="1"/>
  <c r="DO438" i="69"/>
  <c r="DQ437" i="69"/>
  <c r="DQ436" i="69" s="1"/>
  <c r="DP437" i="69"/>
  <c r="DR436" i="69"/>
  <c r="DT436" i="69" s="1"/>
  <c r="DO436" i="69"/>
  <c r="DQ435" i="69"/>
  <c r="DP435" i="69"/>
  <c r="DQ433" i="69"/>
  <c r="DP433" i="69"/>
  <c r="DO432" i="69"/>
  <c r="DO413" i="69" s="1"/>
  <c r="DR430" i="69"/>
  <c r="DQ430" i="69"/>
  <c r="DQ428" i="69"/>
  <c r="DP428" i="69"/>
  <c r="DQ427" i="69"/>
  <c r="DP427" i="69"/>
  <c r="DQ423" i="69"/>
  <c r="DQ422" i="69" s="1"/>
  <c r="DP423" i="69"/>
  <c r="DO422" i="69"/>
  <c r="DQ421" i="69"/>
  <c r="DQ420" i="69" s="1"/>
  <c r="DP421" i="69"/>
  <c r="DO420" i="69"/>
  <c r="DQ419" i="69"/>
  <c r="DQ418" i="69" s="1"/>
  <c r="DQ414" i="69" s="1"/>
  <c r="DP419" i="69"/>
  <c r="DO418" i="69"/>
  <c r="DO414" i="69" s="1"/>
  <c r="DR414" i="69"/>
  <c r="DQ409" i="69"/>
  <c r="DQ407" i="69" s="1"/>
  <c r="DP409" i="69"/>
  <c r="DO407" i="69"/>
  <c r="DQ406" i="69"/>
  <c r="DQ405" i="69" s="1"/>
  <c r="DP406" i="69"/>
  <c r="DO405" i="69"/>
  <c r="DQ404" i="69"/>
  <c r="DP404" i="69"/>
  <c r="DQ403" i="69"/>
  <c r="DP403" i="69"/>
  <c r="DQ402" i="69"/>
  <c r="DP402" i="69"/>
  <c r="DQ401" i="69"/>
  <c r="DP401" i="69"/>
  <c r="DO400" i="69"/>
  <c r="DQ399" i="69"/>
  <c r="DQ398" i="69" s="1"/>
  <c r="DP399" i="69"/>
  <c r="DO398" i="69"/>
  <c r="DQ397" i="69"/>
  <c r="DQ396" i="69" s="1"/>
  <c r="DP397" i="69"/>
  <c r="DO396" i="69"/>
  <c r="DQ386" i="69"/>
  <c r="DP386" i="69"/>
  <c r="DQ385" i="69"/>
  <c r="DP385" i="69"/>
  <c r="DR384" i="69"/>
  <c r="DO384" i="69"/>
  <c r="DQ383" i="69"/>
  <c r="DQ382" i="69" s="1"/>
  <c r="DP383" i="69"/>
  <c r="DO382" i="69"/>
  <c r="DO378" i="69" s="1"/>
  <c r="DR378" i="69"/>
  <c r="DT378" i="69" s="1"/>
  <c r="DQ376" i="69"/>
  <c r="DQ374" i="69" s="1"/>
  <c r="DP376" i="69"/>
  <c r="DQ371" i="69"/>
  <c r="DQ370" i="69" s="1"/>
  <c r="DQ348" i="69" s="1"/>
  <c r="DP371" i="69"/>
  <c r="DR348" i="69"/>
  <c r="DO370" i="69"/>
  <c r="DO348" i="69" s="1"/>
  <c r="DQ369" i="69"/>
  <c r="DP369" i="69"/>
  <c r="DQ368" i="69"/>
  <c r="DP368" i="69"/>
  <c r="DO367" i="69"/>
  <c r="DO346" i="69" s="1"/>
  <c r="DQ364" i="69"/>
  <c r="DQ361" i="69" s="1"/>
  <c r="DP364" i="69"/>
  <c r="DQ359" i="69"/>
  <c r="DQ357" i="69" s="1"/>
  <c r="DQ347" i="69" s="1"/>
  <c r="DP359" i="69"/>
  <c r="DR347" i="69"/>
  <c r="DO357" i="69"/>
  <c r="DQ356" i="69"/>
  <c r="DQ355" i="69" s="1"/>
  <c r="DP356" i="69"/>
  <c r="DO355" i="69"/>
  <c r="DQ354" i="69"/>
  <c r="DQ353" i="69" s="1"/>
  <c r="DP354" i="69"/>
  <c r="DR350" i="69"/>
  <c r="DO353" i="69"/>
  <c r="DP349" i="69"/>
  <c r="DR346" i="69"/>
  <c r="DQ344" i="69"/>
  <c r="DQ343" i="69" s="1"/>
  <c r="DP344" i="69"/>
  <c r="DO343" i="69"/>
  <c r="DQ342" i="69"/>
  <c r="DQ340" i="69" s="1"/>
  <c r="DP342" i="69"/>
  <c r="DP339" i="69"/>
  <c r="DQ338" i="69"/>
  <c r="DP338" i="69"/>
  <c r="DQ337" i="69"/>
  <c r="DP337" i="69"/>
  <c r="DQ336" i="69"/>
  <c r="DP336" i="69"/>
  <c r="DQ335" i="69"/>
  <c r="DP335" i="69"/>
  <c r="DO334" i="69"/>
  <c r="DQ332" i="69"/>
  <c r="DQ331" i="69" s="1"/>
  <c r="DP332" i="69"/>
  <c r="DO331" i="69"/>
  <c r="DQ326" i="69"/>
  <c r="DQ325" i="69" s="1"/>
  <c r="DQ324" i="69" s="1"/>
  <c r="DQ323" i="69" s="1"/>
  <c r="DP326" i="69"/>
  <c r="DO325" i="69"/>
  <c r="DO324" i="69" s="1"/>
  <c r="DO323" i="69" s="1"/>
  <c r="DO322" i="69" s="1"/>
  <c r="DQ318" i="69"/>
  <c r="DQ317" i="69" s="1"/>
  <c r="DQ316" i="69" s="1"/>
  <c r="DQ315" i="69" s="1"/>
  <c r="DQ313" i="69" s="1"/>
  <c r="DP318" i="69"/>
  <c r="DR317" i="69"/>
  <c r="DO317" i="69"/>
  <c r="DQ312" i="69"/>
  <c r="DQ311" i="69" s="1"/>
  <c r="DQ310" i="69" s="1"/>
  <c r="DQ309" i="69" s="1"/>
  <c r="DP312" i="69"/>
  <c r="DO311" i="69"/>
  <c r="DO310" i="69" s="1"/>
  <c r="DO309" i="69" s="1"/>
  <c r="DQ308" i="69"/>
  <c r="DQ307" i="69" s="1"/>
  <c r="DP308" i="69"/>
  <c r="DO307" i="69"/>
  <c r="DQ306" i="69"/>
  <c r="DQ305" i="69" s="1"/>
  <c r="DP306" i="69"/>
  <c r="DO305" i="69"/>
  <c r="DQ304" i="69"/>
  <c r="DQ303" i="69" s="1"/>
  <c r="DP304" i="69"/>
  <c r="DO303" i="69"/>
  <c r="DQ294" i="69"/>
  <c r="DQ293" i="69" s="1"/>
  <c r="DQ292" i="69" s="1"/>
  <c r="DQ291" i="69" s="1"/>
  <c r="DQ289" i="69" s="1"/>
  <c r="DP294" i="69"/>
  <c r="DO293" i="69"/>
  <c r="DO292" i="69" s="1"/>
  <c r="DO291" i="69" s="1"/>
  <c r="DO290" i="69" s="1"/>
  <c r="DQ288" i="69"/>
  <c r="DQ287" i="69" s="1"/>
  <c r="DP288" i="69"/>
  <c r="DR287" i="69"/>
  <c r="DT287" i="69" s="1"/>
  <c r="DO287" i="69"/>
  <c r="DQ284" i="69"/>
  <c r="DQ283" i="69" s="1"/>
  <c r="DP284" i="69"/>
  <c r="DP283" i="69" s="1"/>
  <c r="DR283" i="69"/>
  <c r="DT283" i="69" s="1"/>
  <c r="DO283" i="69"/>
  <c r="DQ281" i="69"/>
  <c r="DQ280" i="69" s="1"/>
  <c r="DQ279" i="69" s="1"/>
  <c r="DR280" i="69"/>
  <c r="DO280" i="69"/>
  <c r="DO279" i="69" s="1"/>
  <c r="DQ274" i="69"/>
  <c r="DQ273" i="69" s="1"/>
  <c r="DQ272" i="69" s="1"/>
  <c r="DP274" i="69"/>
  <c r="DO273" i="69"/>
  <c r="DO272" i="69" s="1"/>
  <c r="DQ271" i="69"/>
  <c r="DQ270" i="69" s="1"/>
  <c r="DP271" i="69"/>
  <c r="DO270" i="69"/>
  <c r="DQ268" i="69"/>
  <c r="DQ267" i="69" s="1"/>
  <c r="DP268" i="69"/>
  <c r="DQ265" i="69"/>
  <c r="DQ264" i="69" s="1"/>
  <c r="DP265" i="69"/>
  <c r="DO264" i="69"/>
  <c r="DP263" i="69"/>
  <c r="DQ262" i="69"/>
  <c r="DQ261" i="69" s="1"/>
  <c r="DP262" i="69"/>
  <c r="DQ259" i="69"/>
  <c r="DP259" i="69"/>
  <c r="DQ258" i="69"/>
  <c r="DP258" i="69"/>
  <c r="DO257" i="69"/>
  <c r="DQ256" i="69"/>
  <c r="DQ255" i="69" s="1"/>
  <c r="DP256" i="69"/>
  <c r="DO255" i="69"/>
  <c r="DQ254" i="69"/>
  <c r="DQ253" i="69" s="1"/>
  <c r="DP254" i="69"/>
  <c r="DO253" i="69"/>
  <c r="DQ248" i="69"/>
  <c r="DQ247" i="69" s="1"/>
  <c r="DP248" i="69"/>
  <c r="DR247" i="69"/>
  <c r="DT247" i="69" s="1"/>
  <c r="DO247" i="69"/>
  <c r="DQ246" i="69"/>
  <c r="DQ245" i="69" s="1"/>
  <c r="DP246" i="69"/>
  <c r="DR245" i="69"/>
  <c r="DT245" i="69" s="1"/>
  <c r="DO245" i="69"/>
  <c r="DO241" i="69" s="1"/>
  <c r="DP239" i="69"/>
  <c r="DQ238" i="69"/>
  <c r="DP238" i="69"/>
  <c r="DQ237" i="69"/>
  <c r="DP237" i="69"/>
  <c r="DQ236" i="69"/>
  <c r="DP236" i="69"/>
  <c r="DR235" i="69"/>
  <c r="DT235" i="69" s="1"/>
  <c r="DO235" i="69"/>
  <c r="DQ234" i="69"/>
  <c r="DQ233" i="69" s="1"/>
  <c r="DP234" i="69"/>
  <c r="DR233" i="69"/>
  <c r="DT233" i="69" s="1"/>
  <c r="DO233" i="69"/>
  <c r="DP229" i="69"/>
  <c r="DQ227" i="69"/>
  <c r="DP227" i="69"/>
  <c r="DQ226" i="69"/>
  <c r="DP226" i="69"/>
  <c r="DO225" i="69"/>
  <c r="DO224" i="69" s="1"/>
  <c r="DQ223" i="69"/>
  <c r="DQ222" i="69" s="1"/>
  <c r="DP223" i="69"/>
  <c r="DO222" i="69"/>
  <c r="DQ221" i="69"/>
  <c r="DP221" i="69"/>
  <c r="DQ220" i="69"/>
  <c r="DP220" i="69"/>
  <c r="DQ219" i="69"/>
  <c r="DP219" i="69"/>
  <c r="DQ218" i="69"/>
  <c r="DP218" i="69"/>
  <c r="DQ217" i="69"/>
  <c r="DP217" i="69"/>
  <c r="DO216" i="69"/>
  <c r="DQ215" i="69"/>
  <c r="DQ214" i="69" s="1"/>
  <c r="DQ207" i="69" s="1"/>
  <c r="DP215" i="69"/>
  <c r="DR207" i="69"/>
  <c r="DT207" i="69" s="1"/>
  <c r="DO214" i="69"/>
  <c r="DO207" i="69" s="1"/>
  <c r="DQ213" i="69"/>
  <c r="DQ212" i="69" s="1"/>
  <c r="DP213" i="69"/>
  <c r="DO212" i="69"/>
  <c r="DQ156" i="69"/>
  <c r="DQ155" i="69" s="1"/>
  <c r="DQ154" i="69" s="1"/>
  <c r="DQ153" i="69" s="1"/>
  <c r="DQ152" i="69" s="1"/>
  <c r="DP156" i="69"/>
  <c r="DO155" i="69"/>
  <c r="DO154" i="69" s="1"/>
  <c r="DO153" i="69" s="1"/>
  <c r="DO152" i="69" s="1"/>
  <c r="DQ151" i="69"/>
  <c r="DQ150" i="69" s="1"/>
  <c r="DQ149" i="69" s="1"/>
  <c r="DP151" i="69"/>
  <c r="DO150" i="69"/>
  <c r="DQ148" i="69"/>
  <c r="DQ147" i="69" s="1"/>
  <c r="DP148" i="69"/>
  <c r="DO147" i="69"/>
  <c r="DQ146" i="69"/>
  <c r="DP146" i="69"/>
  <c r="DQ145" i="69"/>
  <c r="DP145" i="69"/>
  <c r="DO144" i="69"/>
  <c r="DQ141" i="69"/>
  <c r="DQ140" i="69" s="1"/>
  <c r="DQ139" i="69" s="1"/>
  <c r="DP141" i="69"/>
  <c r="DO140" i="69"/>
  <c r="DO139" i="69" s="1"/>
  <c r="DQ138" i="69"/>
  <c r="DP138" i="69"/>
  <c r="DQ137" i="69"/>
  <c r="DP137" i="69"/>
  <c r="DO136" i="69"/>
  <c r="DQ135" i="69"/>
  <c r="DP135" i="69"/>
  <c r="DQ134" i="69"/>
  <c r="DP134" i="69"/>
  <c r="DQ133" i="69"/>
  <c r="DP133" i="69"/>
  <c r="DQ132" i="69"/>
  <c r="DP132" i="69"/>
  <c r="DQ131" i="69"/>
  <c r="DP131" i="69"/>
  <c r="DQ130" i="69"/>
  <c r="DP130" i="69"/>
  <c r="DQ126" i="69"/>
  <c r="DP126" i="69"/>
  <c r="DQ125" i="69"/>
  <c r="DP125" i="69"/>
  <c r="DQ123" i="69"/>
  <c r="DP123" i="69"/>
  <c r="DQ122" i="69"/>
  <c r="DP122" i="69"/>
  <c r="DQ121" i="69"/>
  <c r="DP121" i="69"/>
  <c r="DR120" i="69"/>
  <c r="DT120" i="69" s="1"/>
  <c r="DO120" i="69"/>
  <c r="DQ118" i="69"/>
  <c r="DQ117" i="69" s="1"/>
  <c r="DQ116" i="69" s="1"/>
  <c r="DP118" i="69"/>
  <c r="DR117" i="69"/>
  <c r="DT117" i="69" s="1"/>
  <c r="DO117" i="69"/>
  <c r="DO116" i="69" s="1"/>
  <c r="DQ111" i="69"/>
  <c r="DQ110" i="69" s="1"/>
  <c r="DQ109" i="69"/>
  <c r="DQ108" i="69" s="1"/>
  <c r="DQ107" i="69"/>
  <c r="DQ106" i="69" s="1"/>
  <c r="DR103" i="69"/>
  <c r="DT103" i="69" s="1"/>
  <c r="DQ103" i="69"/>
  <c r="DO103" i="69"/>
  <c r="DQ102" i="69"/>
  <c r="DQ101" i="69" s="1"/>
  <c r="DR101" i="69"/>
  <c r="DT101" i="69" s="1"/>
  <c r="DO101" i="69"/>
  <c r="DQ100" i="69"/>
  <c r="DQ99" i="69" s="1"/>
  <c r="DQ86" i="69" s="1"/>
  <c r="DP100" i="69"/>
  <c r="DR86" i="69"/>
  <c r="DO99" i="69"/>
  <c r="DQ98" i="69"/>
  <c r="DQ97" i="69" s="1"/>
  <c r="DP98" i="69"/>
  <c r="DO97" i="69"/>
  <c r="DP96" i="69"/>
  <c r="DQ94" i="69"/>
  <c r="DQ93" i="69" s="1"/>
  <c r="DP94" i="69"/>
  <c r="DO93" i="69"/>
  <c r="DP91" i="69"/>
  <c r="DQ90" i="69"/>
  <c r="DQ89" i="69" s="1"/>
  <c r="DO90" i="69"/>
  <c r="DO89" i="69" s="1"/>
  <c r="DQ84" i="69"/>
  <c r="DQ83" i="69" s="1"/>
  <c r="DQ82" i="69" s="1"/>
  <c r="DQ81" i="69" s="1"/>
  <c r="DQ79" i="69" s="1"/>
  <c r="DP84" i="69"/>
  <c r="DO83" i="69"/>
  <c r="DQ74" i="69"/>
  <c r="DQ73" i="69" s="1"/>
  <c r="DQ72" i="69" s="1"/>
  <c r="DQ71" i="69" s="1"/>
  <c r="DP74" i="69"/>
  <c r="DO73" i="69"/>
  <c r="DO72" i="69" s="1"/>
  <c r="DO71" i="69" s="1"/>
  <c r="DQ67" i="69"/>
  <c r="DQ66" i="69" s="1"/>
  <c r="DP67" i="69"/>
  <c r="DR66" i="69"/>
  <c r="DT66" i="69" s="1"/>
  <c r="DO66" i="69"/>
  <c r="DQ65" i="69"/>
  <c r="DP65" i="69"/>
  <c r="DQ63" i="69"/>
  <c r="DP63" i="69"/>
  <c r="DQ62" i="69"/>
  <c r="DP62" i="69"/>
  <c r="DQ61" i="69"/>
  <c r="DP61" i="69"/>
  <c r="DQ60" i="69"/>
  <c r="DP60" i="69"/>
  <c r="DQ59" i="69"/>
  <c r="DP59" i="69"/>
  <c r="DQ57" i="69"/>
  <c r="DP57" i="69"/>
  <c r="DQ56" i="69"/>
  <c r="DP56" i="69"/>
  <c r="DO55" i="69"/>
  <c r="DP54" i="69"/>
  <c r="DP53" i="69"/>
  <c r="DQ52" i="69"/>
  <c r="DO52" i="69"/>
  <c r="DQ47" i="69"/>
  <c r="DP47" i="69"/>
  <c r="DQ46" i="69"/>
  <c r="DQ45" i="69" s="1"/>
  <c r="DQ44" i="69" s="1"/>
  <c r="DP46" i="69"/>
  <c r="DO45" i="69"/>
  <c r="DO44" i="69" s="1"/>
  <c r="DQ43" i="69"/>
  <c r="DP43" i="69"/>
  <c r="DQ42" i="69"/>
  <c r="DP42" i="69"/>
  <c r="DQ41" i="69"/>
  <c r="DP41" i="69"/>
  <c r="DQ40" i="69"/>
  <c r="DP40" i="69"/>
  <c r="DQ39" i="69"/>
  <c r="DP39" i="69"/>
  <c r="DO38" i="69"/>
  <c r="DQ37" i="69"/>
  <c r="DP37" i="69"/>
  <c r="DQ36" i="69"/>
  <c r="DP36" i="69"/>
  <c r="DQ35" i="69"/>
  <c r="DP35" i="69"/>
  <c r="DQ34" i="69"/>
  <c r="DP34" i="69"/>
  <c r="DQ33" i="69"/>
  <c r="DP33" i="69"/>
  <c r="DQ32" i="69"/>
  <c r="DP32" i="69"/>
  <c r="DQ31" i="69"/>
  <c r="DP31" i="69"/>
  <c r="DQ30" i="69"/>
  <c r="DP30" i="69"/>
  <c r="DQ29" i="69"/>
  <c r="DP29" i="69"/>
  <c r="DQ28" i="69"/>
  <c r="DP28" i="69"/>
  <c r="DO27" i="69"/>
  <c r="DQ26" i="69"/>
  <c r="DP26" i="69"/>
  <c r="DQ25" i="69"/>
  <c r="DP25" i="69"/>
  <c r="DQ24" i="69"/>
  <c r="DP24" i="69"/>
  <c r="DQ23" i="69"/>
  <c r="DP23" i="69"/>
  <c r="DQ22" i="69"/>
  <c r="DP22" i="69"/>
  <c r="DO21" i="69"/>
  <c r="DQ20" i="69"/>
  <c r="DP20" i="69"/>
  <c r="DQ19" i="69"/>
  <c r="DP19" i="69"/>
  <c r="DQ18" i="69"/>
  <c r="DP18" i="69"/>
  <c r="DO17" i="69"/>
  <c r="DP13" i="69"/>
  <c r="GN571" i="69" l="1"/>
  <c r="GM571" i="69"/>
  <c r="GL571" i="69"/>
  <c r="FP571" i="69"/>
  <c r="DW50" i="69"/>
  <c r="DT350" i="69"/>
  <c r="DT348" i="69"/>
  <c r="DT347" i="69"/>
  <c r="DT346" i="69"/>
  <c r="DR279" i="69"/>
  <c r="DT279" i="69" s="1"/>
  <c r="DT280" i="69"/>
  <c r="DY316" i="69"/>
  <c r="DY315" i="69" s="1"/>
  <c r="DY486" i="69"/>
  <c r="DY498" i="69"/>
  <c r="DY511" i="69"/>
  <c r="DY567" i="69"/>
  <c r="DY566" i="69" s="1"/>
  <c r="DY641" i="69"/>
  <c r="DY640" i="69" s="1"/>
  <c r="DY242" i="69"/>
  <c r="DY379" i="69"/>
  <c r="DY492" i="69"/>
  <c r="DY491" i="69" s="1"/>
  <c r="DY562" i="69"/>
  <c r="FQ571" i="69"/>
  <c r="FO571" i="69"/>
  <c r="DR282" i="69"/>
  <c r="DT282" i="69" s="1"/>
  <c r="DR51" i="69"/>
  <c r="DT86" i="69"/>
  <c r="DR492" i="69"/>
  <c r="DT493" i="69"/>
  <c r="DR562" i="69"/>
  <c r="DT562" i="69" s="1"/>
  <c r="DT563" i="69"/>
  <c r="DR381" i="69"/>
  <c r="DT384" i="69"/>
  <c r="DR567" i="69"/>
  <c r="DT567" i="69" s="1"/>
  <c r="DT568" i="69"/>
  <c r="DR641" i="69"/>
  <c r="DT642" i="69"/>
  <c r="DR316" i="69"/>
  <c r="DT317" i="69"/>
  <c r="DR511" i="69"/>
  <c r="DT511" i="69" s="1"/>
  <c r="DT512" i="69"/>
  <c r="DR241" i="69"/>
  <c r="DT241" i="69" s="1"/>
  <c r="DR242" i="69"/>
  <c r="DR498" i="69"/>
  <c r="DT498" i="69" s="1"/>
  <c r="DT499" i="69"/>
  <c r="DR116" i="69"/>
  <c r="DT116" i="69" s="1"/>
  <c r="DQ282" i="69"/>
  <c r="DQ278" i="69" s="1"/>
  <c r="DV7" i="63"/>
  <c r="DQ105" i="69"/>
  <c r="DX315" i="69"/>
  <c r="DX314" i="69" s="1"/>
  <c r="DX566" i="69"/>
  <c r="DX640" i="69"/>
  <c r="DX638" i="69" s="1"/>
  <c r="DX491" i="69"/>
  <c r="DX489" i="69" s="1"/>
  <c r="DY575" i="69"/>
  <c r="DR232" i="69"/>
  <c r="DT232" i="69" s="1"/>
  <c r="DQ504" i="69"/>
  <c r="DQ501" i="69" s="1"/>
  <c r="DR431" i="69"/>
  <c r="DR429" i="69" s="1"/>
  <c r="DO282" i="69"/>
  <c r="DO278" i="69" s="1"/>
  <c r="DX92" i="69"/>
  <c r="DQ17" i="69"/>
  <c r="DQ124" i="69"/>
  <c r="DR92" i="69"/>
  <c r="DT92" i="69" s="1"/>
  <c r="DQ400" i="69"/>
  <c r="DQ395" i="69" s="1"/>
  <c r="DQ394" i="69" s="1"/>
  <c r="DY92" i="69"/>
  <c r="DY232" i="69"/>
  <c r="DW244" i="69"/>
  <c r="DW243" i="69" s="1"/>
  <c r="DW240" i="69" s="1"/>
  <c r="DW92" i="69"/>
  <c r="DX232" i="69"/>
  <c r="DY244" i="69"/>
  <c r="DW474" i="69"/>
  <c r="DW473" i="69" s="1"/>
  <c r="DW470" i="69" s="1"/>
  <c r="DQ129" i="69"/>
  <c r="DW282" i="69"/>
  <c r="DW278" i="69" s="1"/>
  <c r="DW431" i="69"/>
  <c r="DW472" i="69"/>
  <c r="DQ367" i="69"/>
  <c r="DQ346" i="69" s="1"/>
  <c r="DQ478" i="69"/>
  <c r="DX575" i="69"/>
  <c r="DQ334" i="69"/>
  <c r="DQ330" i="69" s="1"/>
  <c r="DQ329" i="69" s="1"/>
  <c r="DR447" i="69"/>
  <c r="DT447" i="69" s="1"/>
  <c r="DR413" i="69"/>
  <c r="DQ244" i="69"/>
  <c r="DQ243" i="69" s="1"/>
  <c r="DQ240" i="69" s="1"/>
  <c r="DR575" i="69"/>
  <c r="DY241" i="69"/>
  <c r="DO232" i="69"/>
  <c r="DO231" i="69" s="1"/>
  <c r="DO350" i="69"/>
  <c r="DR345" i="69"/>
  <c r="DO143" i="69"/>
  <c r="DW447" i="69"/>
  <c r="DW446" i="69" s="1"/>
  <c r="DX379" i="69"/>
  <c r="DX12" i="69"/>
  <c r="CQ8" i="63"/>
  <c r="CQ7" i="63" s="1"/>
  <c r="DP58" i="69"/>
  <c r="DO252" i="69"/>
  <c r="DO302" i="69"/>
  <c r="DO301" i="69" s="1"/>
  <c r="DQ58" i="69"/>
  <c r="DY70" i="69"/>
  <c r="DY68" i="69"/>
  <c r="DO352" i="69"/>
  <c r="DO351" i="69" s="1"/>
  <c r="DO87" i="69"/>
  <c r="DX278" i="69"/>
  <c r="DW321" i="69"/>
  <c r="DP124" i="69"/>
  <c r="DO51" i="69"/>
  <c r="DQ27" i="69"/>
  <c r="DO68" i="69"/>
  <c r="DO70" i="69"/>
  <c r="DO321" i="69"/>
  <c r="DR205" i="69"/>
  <c r="DT205" i="69" s="1"/>
  <c r="DY347" i="69"/>
  <c r="DY345" i="69"/>
  <c r="DY377" i="69"/>
  <c r="DO16" i="69"/>
  <c r="DO15" i="69" s="1"/>
  <c r="DQ38" i="69"/>
  <c r="DR119" i="69"/>
  <c r="DT119" i="69" s="1"/>
  <c r="DQ144" i="69"/>
  <c r="DQ143" i="69" s="1"/>
  <c r="DQ142" i="69" s="1"/>
  <c r="DR244" i="69"/>
  <c r="DT244" i="69" s="1"/>
  <c r="DO289" i="69"/>
  <c r="DY14" i="69"/>
  <c r="DX87" i="69"/>
  <c r="DW119" i="69"/>
  <c r="DW115" i="69" s="1"/>
  <c r="DX244" i="69"/>
  <c r="DW377" i="69"/>
  <c r="DX393" i="69"/>
  <c r="DX447" i="69"/>
  <c r="DX446" i="69" s="1"/>
  <c r="DR474" i="69"/>
  <c r="DT474" i="69" s="1"/>
  <c r="DR501" i="69"/>
  <c r="DQ604" i="69"/>
  <c r="DQ597" i="69" s="1"/>
  <c r="DW205" i="69"/>
  <c r="DW206" i="69" s="1"/>
  <c r="DY205" i="69"/>
  <c r="DY299" i="69"/>
  <c r="DX474" i="69"/>
  <c r="DQ613" i="69"/>
  <c r="DW232" i="69"/>
  <c r="DW231" i="69" s="1"/>
  <c r="DW228" i="69" s="1"/>
  <c r="DW328" i="69"/>
  <c r="DW350" i="69"/>
  <c r="DX345" i="69"/>
  <c r="DX501" i="69"/>
  <c r="DY501" i="69"/>
  <c r="DQ55" i="69"/>
  <c r="DQ92" i="69"/>
  <c r="DQ384" i="69"/>
  <c r="DQ379" i="69" s="1"/>
  <c r="DQ458" i="69"/>
  <c r="DQ450" i="69" s="1"/>
  <c r="DQ120" i="69"/>
  <c r="DQ136" i="69"/>
  <c r="DQ235" i="69"/>
  <c r="DQ232" i="69" s="1"/>
  <c r="DQ231" i="69" s="1"/>
  <c r="DQ228" i="69" s="1"/>
  <c r="DQ257" i="69"/>
  <c r="DQ252" i="69" s="1"/>
  <c r="DQ453" i="69"/>
  <c r="DQ590" i="69"/>
  <c r="DQ481" i="69"/>
  <c r="DW49" i="69"/>
  <c r="DW48" i="69"/>
  <c r="DW70" i="69"/>
  <c r="DW68" i="69"/>
  <c r="DW290" i="69"/>
  <c r="DW289" i="69"/>
  <c r="DW393" i="69"/>
  <c r="DW391" i="69"/>
  <c r="DX412" i="69"/>
  <c r="DY290" i="69"/>
  <c r="DY289" i="69"/>
  <c r="DR321" i="69"/>
  <c r="DT321" i="69" s="1"/>
  <c r="DR322" i="69"/>
  <c r="DT322" i="69" s="1"/>
  <c r="DX80" i="69"/>
  <c r="DX79" i="69"/>
  <c r="DW300" i="69"/>
  <c r="DW299" i="69"/>
  <c r="DY322" i="69"/>
  <c r="DY321" i="69"/>
  <c r="DY327" i="69"/>
  <c r="DY328" i="69"/>
  <c r="DW80" i="69"/>
  <c r="DW86" i="69"/>
  <c r="DW241" i="69"/>
  <c r="DX290" i="69"/>
  <c r="DW314" i="69"/>
  <c r="DX347" i="69"/>
  <c r="DX70" i="69"/>
  <c r="DY80" i="69"/>
  <c r="DY87" i="69"/>
  <c r="DX241" i="69"/>
  <c r="DY278" i="69"/>
  <c r="DX322" i="69"/>
  <c r="DY350" i="69"/>
  <c r="DW345" i="69"/>
  <c r="DW347" i="69"/>
  <c r="DW379" i="69"/>
  <c r="DY447" i="69"/>
  <c r="DY448" i="69"/>
  <c r="DR486" i="69"/>
  <c r="DT486" i="69" s="1"/>
  <c r="DR472" i="69"/>
  <c r="DW87" i="69"/>
  <c r="DX205" i="69"/>
  <c r="DY472" i="69"/>
  <c r="DY474" i="69"/>
  <c r="DW501" i="69"/>
  <c r="DW497" i="69" s="1"/>
  <c r="DW495" i="69" s="1"/>
  <c r="DX472" i="69"/>
  <c r="DW575" i="69"/>
  <c r="DW574" i="69" s="1"/>
  <c r="DR70" i="69"/>
  <c r="DT70" i="69" s="1"/>
  <c r="DR68" i="69"/>
  <c r="DT68" i="69" s="1"/>
  <c r="DQ21" i="69"/>
  <c r="DR393" i="69"/>
  <c r="DT393" i="69" s="1"/>
  <c r="DR290" i="69"/>
  <c r="DR289" i="69"/>
  <c r="DT289" i="69" s="1"/>
  <c r="DQ216" i="69"/>
  <c r="DQ209" i="69" s="1"/>
  <c r="DQ225" i="69"/>
  <c r="DQ224" i="69" s="1"/>
  <c r="DR328" i="69"/>
  <c r="DT328" i="69" s="1"/>
  <c r="DQ260" i="69"/>
  <c r="DQ432" i="69"/>
  <c r="DQ431" i="69" s="1"/>
  <c r="DQ429" i="69" s="1"/>
  <c r="DQ426" i="69" s="1"/>
  <c r="DQ417" i="69" s="1"/>
  <c r="DQ378" i="69"/>
  <c r="DR299" i="69"/>
  <c r="DT299" i="69" s="1"/>
  <c r="DR300" i="69"/>
  <c r="DR80" i="69"/>
  <c r="DT80" i="69" s="1"/>
  <c r="DR79" i="69"/>
  <c r="DT79" i="69" s="1"/>
  <c r="DQ321" i="69"/>
  <c r="DQ322" i="69"/>
  <c r="DQ68" i="69"/>
  <c r="DQ70" i="69"/>
  <c r="DR87" i="69"/>
  <c r="DT87" i="69" s="1"/>
  <c r="DO492" i="69"/>
  <c r="DQ87" i="69"/>
  <c r="DO92" i="69"/>
  <c r="DO119" i="69"/>
  <c r="DO209" i="69"/>
  <c r="DO244" i="69"/>
  <c r="DO242" i="69"/>
  <c r="DO260" i="69"/>
  <c r="DO316" i="69"/>
  <c r="DO330" i="69"/>
  <c r="DO381" i="69"/>
  <c r="DO379" i="69"/>
  <c r="DO395" i="69"/>
  <c r="DO448" i="69"/>
  <c r="DO450" i="69"/>
  <c r="DO452" i="69"/>
  <c r="DO451" i="69" s="1"/>
  <c r="DO447" i="69" s="1"/>
  <c r="DO86" i="69"/>
  <c r="DO149" i="69"/>
  <c r="DO347" i="69"/>
  <c r="DQ350" i="69"/>
  <c r="DO82" i="69"/>
  <c r="DQ302" i="69"/>
  <c r="DQ301" i="69" s="1"/>
  <c r="DQ299" i="69" s="1"/>
  <c r="DR379" i="69"/>
  <c r="DT379" i="69" s="1"/>
  <c r="DO431" i="69"/>
  <c r="DO429" i="69" s="1"/>
  <c r="DO426" i="69" s="1"/>
  <c r="DO417" i="69" s="1"/>
  <c r="DR448" i="69"/>
  <c r="DO562" i="69"/>
  <c r="DO474" i="69"/>
  <c r="DQ511" i="69"/>
  <c r="DQ550" i="69"/>
  <c r="DO641" i="69"/>
  <c r="DO501" i="69"/>
  <c r="DO567" i="69"/>
  <c r="DO575" i="69"/>
  <c r="DO472" i="69"/>
  <c r="DT429" i="69" l="1"/>
  <c r="DR426" i="69"/>
  <c r="DR415" i="69" s="1"/>
  <c r="DO415" i="69"/>
  <c r="DW429" i="69"/>
  <c r="DW426" i="69" s="1"/>
  <c r="DT426" i="69"/>
  <c r="GM498" i="69"/>
  <c r="GL498" i="69"/>
  <c r="GN498" i="69"/>
  <c r="FP498" i="69"/>
  <c r="GN511" i="69"/>
  <c r="GM511" i="69"/>
  <c r="GL511" i="69"/>
  <c r="FP511" i="69"/>
  <c r="GN562" i="69"/>
  <c r="GM562" i="69"/>
  <c r="GL562" i="69"/>
  <c r="FP562" i="69"/>
  <c r="GM474" i="69"/>
  <c r="GL474" i="69"/>
  <c r="GN474" i="69"/>
  <c r="FP474" i="69"/>
  <c r="FP486" i="69"/>
  <c r="GN486" i="69"/>
  <c r="GM486" i="69"/>
  <c r="GL486" i="69"/>
  <c r="FP567" i="69"/>
  <c r="GN567" i="69"/>
  <c r="GM567" i="69"/>
  <c r="GL567" i="69"/>
  <c r="DT51" i="69"/>
  <c r="DR278" i="69"/>
  <c r="DT278" i="69" s="1"/>
  <c r="DO49" i="69"/>
  <c r="DT345" i="69"/>
  <c r="DT242" i="69"/>
  <c r="KI232" i="69"/>
  <c r="DY489" i="69"/>
  <c r="KF562" i="69"/>
  <c r="KH567" i="69"/>
  <c r="KG498" i="69"/>
  <c r="KD486" i="69"/>
  <c r="KH501" i="69"/>
  <c r="KH92" i="69"/>
  <c r="DY250" i="69"/>
  <c r="KA575" i="69"/>
  <c r="DY313" i="69"/>
  <c r="KA492" i="69"/>
  <c r="KF641" i="69"/>
  <c r="KI511" i="69"/>
  <c r="KA474" i="69"/>
  <c r="KI244" i="69"/>
  <c r="DY638" i="69"/>
  <c r="KI316" i="69"/>
  <c r="DR566" i="69"/>
  <c r="DT566" i="69" s="1"/>
  <c r="FQ498" i="69"/>
  <c r="FO498" i="69"/>
  <c r="FQ486" i="69"/>
  <c r="FO486" i="69"/>
  <c r="FO567" i="69"/>
  <c r="FQ567" i="69"/>
  <c r="FQ474" i="69"/>
  <c r="FO474" i="69"/>
  <c r="FQ562" i="69"/>
  <c r="FO562" i="69"/>
  <c r="FQ511" i="69"/>
  <c r="FO511" i="69"/>
  <c r="DY314" i="69"/>
  <c r="DT415" i="69"/>
  <c r="DU415" i="69"/>
  <c r="DU80" i="69"/>
  <c r="DU300" i="69"/>
  <c r="DT300" i="69"/>
  <c r="DR243" i="69"/>
  <c r="DT243" i="69" s="1"/>
  <c r="DT431" i="69"/>
  <c r="DU242" i="69"/>
  <c r="DR315" i="69"/>
  <c r="DT316" i="69"/>
  <c r="DR380" i="69"/>
  <c r="DT381" i="69"/>
  <c r="DR491" i="69"/>
  <c r="DT492" i="69"/>
  <c r="DT290" i="69"/>
  <c r="DU290" i="69"/>
  <c r="DR574" i="69"/>
  <c r="DT574" i="69" s="1"/>
  <c r="DT575" i="69"/>
  <c r="DU413" i="69"/>
  <c r="DT413" i="69"/>
  <c r="DR231" i="69"/>
  <c r="DR497" i="69"/>
  <c r="DT501" i="69"/>
  <c r="DR206" i="69"/>
  <c r="DT206" i="69" s="1"/>
  <c r="DU241" i="69"/>
  <c r="DR640" i="69"/>
  <c r="DT641" i="69"/>
  <c r="DR50" i="69"/>
  <c r="DT50" i="69" s="1"/>
  <c r="DU472" i="69"/>
  <c r="DT472" i="69"/>
  <c r="DR115" i="69"/>
  <c r="DT115" i="69" s="1"/>
  <c r="DR446" i="69"/>
  <c r="DT446" i="69" s="1"/>
  <c r="DX313" i="69"/>
  <c r="DY243" i="69"/>
  <c r="DY574" i="69"/>
  <c r="DY473" i="69"/>
  <c r="DY497" i="69"/>
  <c r="DY231" i="69"/>
  <c r="DX231" i="69"/>
  <c r="DX230" i="69" s="1"/>
  <c r="DX497" i="69"/>
  <c r="DX495" i="69" s="1"/>
  <c r="DX243" i="69"/>
  <c r="DX240" i="69" s="1"/>
  <c r="DX574" i="69"/>
  <c r="DX473" i="69"/>
  <c r="DX470" i="69" s="1"/>
  <c r="DR88" i="69"/>
  <c r="DT88" i="69" s="1"/>
  <c r="DY206" i="69"/>
  <c r="DQ88" i="69"/>
  <c r="DQ85" i="69" s="1"/>
  <c r="DQ381" i="69"/>
  <c r="DQ380" i="69" s="1"/>
  <c r="DQ377" i="69" s="1"/>
  <c r="DQ251" i="69"/>
  <c r="DQ249" i="69" s="1"/>
  <c r="DR473" i="69"/>
  <c r="DT473" i="69" s="1"/>
  <c r="DQ497" i="69"/>
  <c r="DQ495" i="69" s="1"/>
  <c r="DQ452" i="69"/>
  <c r="DQ451" i="69" s="1"/>
  <c r="DQ447" i="69" s="1"/>
  <c r="DQ446" i="69" s="1"/>
  <c r="DW469" i="69"/>
  <c r="DQ352" i="69"/>
  <c r="DQ351" i="69" s="1"/>
  <c r="DQ345" i="69" s="1"/>
  <c r="DX88" i="69"/>
  <c r="DX85" i="69" s="1"/>
  <c r="DW88" i="69"/>
  <c r="DW85" i="69" s="1"/>
  <c r="DQ448" i="69"/>
  <c r="DQ474" i="69"/>
  <c r="DQ473" i="69" s="1"/>
  <c r="DQ470" i="69" s="1"/>
  <c r="DY88" i="69"/>
  <c r="DQ416" i="69"/>
  <c r="DQ412" i="69" s="1"/>
  <c r="DQ208" i="69"/>
  <c r="DQ205" i="69" s="1"/>
  <c r="DQ206" i="69" s="1"/>
  <c r="DR391" i="69"/>
  <c r="DT391" i="69" s="1"/>
  <c r="DY300" i="69"/>
  <c r="DW114" i="69"/>
  <c r="DY412" i="69"/>
  <c r="DX391" i="69"/>
  <c r="DQ589" i="69"/>
  <c r="DQ585" i="69" s="1"/>
  <c r="DQ520" i="69" s="1"/>
  <c r="DY391" i="69"/>
  <c r="DY393" i="69"/>
  <c r="DX48" i="69"/>
  <c r="DX49" i="69"/>
  <c r="DQ16" i="69"/>
  <c r="DQ15" i="69" s="1"/>
  <c r="DQ12" i="69" s="1"/>
  <c r="DQ51" i="69"/>
  <c r="DX114" i="69"/>
  <c r="DW230" i="69"/>
  <c r="DX14" i="69"/>
  <c r="DW327" i="69"/>
  <c r="DY113" i="69"/>
  <c r="DY112" i="69" s="1"/>
  <c r="DO48" i="69"/>
  <c r="DO50" i="69"/>
  <c r="DX113" i="69"/>
  <c r="DX112" i="69" s="1"/>
  <c r="DW113" i="69"/>
  <c r="DW112" i="69" s="1"/>
  <c r="DR327" i="69"/>
  <c r="DT327" i="69" s="1"/>
  <c r="DR250" i="69"/>
  <c r="DT250" i="69" s="1"/>
  <c r="DY249" i="69"/>
  <c r="CX115" i="63"/>
  <c r="CW115" i="63"/>
  <c r="DQ119" i="69"/>
  <c r="DQ115" i="69" s="1"/>
  <c r="DY446" i="69"/>
  <c r="DY48" i="69"/>
  <c r="DY49" i="69"/>
  <c r="DX327" i="69"/>
  <c r="DX328" i="69"/>
  <c r="DW12" i="69"/>
  <c r="DW14" i="69"/>
  <c r="DX249" i="69"/>
  <c r="DX250" i="69"/>
  <c r="DY114" i="69"/>
  <c r="DX411" i="69"/>
  <c r="DX206" i="69"/>
  <c r="DX299" i="69"/>
  <c r="DX300" i="69"/>
  <c r="DO446" i="69"/>
  <c r="DO345" i="69"/>
  <c r="DO115" i="69"/>
  <c r="DO251" i="69"/>
  <c r="DO88" i="69"/>
  <c r="DO497" i="69"/>
  <c r="DO640" i="69"/>
  <c r="DQ393" i="69"/>
  <c r="DQ391" i="69"/>
  <c r="DO230" i="69"/>
  <c r="DO228" i="69"/>
  <c r="DO142" i="69"/>
  <c r="DO329" i="69"/>
  <c r="DO491" i="69"/>
  <c r="DQ328" i="69"/>
  <c r="DQ327" i="69"/>
  <c r="DO81" i="69"/>
  <c r="DO394" i="69"/>
  <c r="DO299" i="69"/>
  <c r="DO300" i="69"/>
  <c r="DO243" i="69"/>
  <c r="DO14" i="69"/>
  <c r="DO12" i="69"/>
  <c r="DO566" i="69"/>
  <c r="DO416" i="69"/>
  <c r="DO574" i="69"/>
  <c r="DO473" i="69"/>
  <c r="DO380" i="69"/>
  <c r="DO315" i="69"/>
  <c r="DO208" i="69"/>
  <c r="DR49" i="69"/>
  <c r="DT49" i="69" s="1"/>
  <c r="DR48" i="69"/>
  <c r="DT48" i="69" s="1"/>
  <c r="DW417" i="69" l="1"/>
  <c r="DW416" i="69" s="1"/>
  <c r="DW412" i="69" s="1"/>
  <c r="DW411" i="69" s="1"/>
  <c r="DW415" i="69"/>
  <c r="DR417" i="69"/>
  <c r="CR115" i="63"/>
  <c r="CT115" i="63" s="1"/>
  <c r="GM501" i="69"/>
  <c r="GL501" i="69"/>
  <c r="GN501" i="69"/>
  <c r="FP501" i="69"/>
  <c r="GN575" i="69"/>
  <c r="GM575" i="69"/>
  <c r="GL575" i="69"/>
  <c r="FP575" i="69"/>
  <c r="GN574" i="69"/>
  <c r="GM574" i="69"/>
  <c r="GL574" i="69"/>
  <c r="FP574" i="69"/>
  <c r="FP472" i="69"/>
  <c r="GN472" i="69"/>
  <c r="GM472" i="69"/>
  <c r="GL472" i="69"/>
  <c r="FP473" i="69"/>
  <c r="GM473" i="69"/>
  <c r="GL473" i="69"/>
  <c r="GN473" i="69"/>
  <c r="GM566" i="69"/>
  <c r="GL566" i="69"/>
  <c r="GN566" i="69"/>
  <c r="FP492" i="69"/>
  <c r="GN492" i="69"/>
  <c r="GM492" i="69"/>
  <c r="GL492" i="69"/>
  <c r="FO566" i="69"/>
  <c r="FP566" i="69"/>
  <c r="FQ566" i="69"/>
  <c r="DQ48" i="69"/>
  <c r="KB649" i="69"/>
  <c r="KG649" i="69"/>
  <c r="KD649" i="69"/>
  <c r="DR228" i="69"/>
  <c r="DT228" i="69" s="1"/>
  <c r="DT231" i="69"/>
  <c r="KE649" i="69"/>
  <c r="KF649" i="69"/>
  <c r="DY411" i="69"/>
  <c r="DY240" i="69"/>
  <c r="DY470" i="69"/>
  <c r="DY85" i="69"/>
  <c r="DY11" i="69" s="1"/>
  <c r="DY230" i="69"/>
  <c r="DY495" i="69"/>
  <c r="FQ575" i="69"/>
  <c r="FO575" i="69"/>
  <c r="FQ574" i="69"/>
  <c r="FO574" i="69"/>
  <c r="FQ472" i="69"/>
  <c r="FO472" i="69"/>
  <c r="FQ501" i="69"/>
  <c r="FO501" i="69"/>
  <c r="FQ473" i="69"/>
  <c r="FO473" i="69"/>
  <c r="FQ492" i="69"/>
  <c r="FO492" i="69"/>
  <c r="DS7" i="63"/>
  <c r="DR114" i="69"/>
  <c r="DR113" i="69"/>
  <c r="DR112" i="69" s="1"/>
  <c r="DR230" i="69"/>
  <c r="DT230" i="69" s="1"/>
  <c r="DR638" i="69"/>
  <c r="DT638" i="69" s="1"/>
  <c r="DT640" i="69"/>
  <c r="DR495" i="69"/>
  <c r="DT495" i="69" s="1"/>
  <c r="DT497" i="69"/>
  <c r="DT380" i="69"/>
  <c r="DR377" i="69"/>
  <c r="DR489" i="69"/>
  <c r="DT489" i="69" s="1"/>
  <c r="DT491" i="69"/>
  <c r="DT315" i="69"/>
  <c r="DR314" i="69"/>
  <c r="DR313" i="69"/>
  <c r="DT313" i="69" s="1"/>
  <c r="DR240" i="69"/>
  <c r="DT240" i="69" s="1"/>
  <c r="DT114" i="69"/>
  <c r="DT113" i="69"/>
  <c r="DR470" i="69"/>
  <c r="DT470" i="69" s="1"/>
  <c r="DR85" i="69"/>
  <c r="DT85" i="69" s="1"/>
  <c r="CZ115" i="63"/>
  <c r="DX228" i="69"/>
  <c r="JZ649" i="69"/>
  <c r="DX469" i="69"/>
  <c r="JY12" i="69"/>
  <c r="DY228" i="69"/>
  <c r="KH649" i="69"/>
  <c r="KA649" i="69"/>
  <c r="KI649" i="69"/>
  <c r="DQ411" i="69"/>
  <c r="DQ469" i="69"/>
  <c r="DQ250" i="69"/>
  <c r="DX11" i="69"/>
  <c r="DQ49" i="69"/>
  <c r="DQ14" i="69"/>
  <c r="DQ11" i="69"/>
  <c r="DQ50" i="69"/>
  <c r="DR249" i="69"/>
  <c r="DT249" i="69" s="1"/>
  <c r="DQ113" i="69"/>
  <c r="DQ112" i="69" s="1"/>
  <c r="DQ114" i="69"/>
  <c r="DW250" i="69"/>
  <c r="DW249" i="69"/>
  <c r="DW11" i="69"/>
  <c r="DO205" i="69"/>
  <c r="DO314" i="69"/>
  <c r="KZ651" i="69" s="1"/>
  <c r="DO313" i="69"/>
  <c r="DO638" i="69"/>
  <c r="KX651" i="69"/>
  <c r="DO412" i="69"/>
  <c r="DO85" i="69"/>
  <c r="DO391" i="69"/>
  <c r="DO393" i="69"/>
  <c r="LF651" i="69" s="1"/>
  <c r="DO250" i="69"/>
  <c r="DO249" i="69"/>
  <c r="DO470" i="69"/>
  <c r="DO495" i="69"/>
  <c r="DO240" i="69"/>
  <c r="DQ204" i="69"/>
  <c r="DO377" i="69"/>
  <c r="DO80" i="69"/>
  <c r="DO79" i="69"/>
  <c r="DO489" i="69"/>
  <c r="DO327" i="69"/>
  <c r="DO328" i="69"/>
  <c r="DO113" i="69"/>
  <c r="DO114" i="69"/>
  <c r="CV119" i="63" l="1"/>
  <c r="DT417" i="69"/>
  <c r="DR416" i="69"/>
  <c r="GN497" i="69"/>
  <c r="GM497" i="69"/>
  <c r="GL497" i="69"/>
  <c r="FP497" i="69"/>
  <c r="GM495" i="69"/>
  <c r="GL495" i="69"/>
  <c r="GN495" i="69"/>
  <c r="FP495" i="69"/>
  <c r="FP470" i="69"/>
  <c r="GM470" i="69"/>
  <c r="GL470" i="69"/>
  <c r="GN470" i="69"/>
  <c r="FP489" i="69"/>
  <c r="GN489" i="69"/>
  <c r="GM489" i="69"/>
  <c r="GL489" i="69"/>
  <c r="FP491" i="69"/>
  <c r="GM491" i="69"/>
  <c r="GL491" i="69"/>
  <c r="GN491" i="69"/>
  <c r="DY469" i="69"/>
  <c r="DB115" i="63"/>
  <c r="DC118" i="63"/>
  <c r="DR11" i="69"/>
  <c r="DT11" i="69" s="1"/>
  <c r="DX204" i="69"/>
  <c r="DX9" i="69" s="1"/>
  <c r="FQ491" i="69"/>
  <c r="FO491" i="69"/>
  <c r="FO497" i="69"/>
  <c r="FQ497" i="69"/>
  <c r="FQ489" i="69"/>
  <c r="FO489" i="69"/>
  <c r="FQ495" i="69"/>
  <c r="FO495" i="69"/>
  <c r="FO470" i="69"/>
  <c r="FQ470" i="69"/>
  <c r="DT112" i="69"/>
  <c r="DU314" i="69"/>
  <c r="DT314" i="69"/>
  <c r="DU230" i="69"/>
  <c r="DR204" i="69"/>
  <c r="DT204" i="69" s="1"/>
  <c r="DT377" i="69"/>
  <c r="CS118" i="63"/>
  <c r="DR469" i="69"/>
  <c r="DT469" i="69" s="1"/>
  <c r="LE651" i="69"/>
  <c r="DY204" i="69"/>
  <c r="JZ650" i="69"/>
  <c r="JZ651" i="69" s="1"/>
  <c r="KY651" i="69"/>
  <c r="LC651" i="69"/>
  <c r="DQ9" i="69"/>
  <c r="DO11" i="69"/>
  <c r="DW204" i="69"/>
  <c r="DW9" i="69" s="1"/>
  <c r="DO206" i="69"/>
  <c r="DO204" i="69"/>
  <c r="DO411" i="69"/>
  <c r="DO469" i="69"/>
  <c r="DO112" i="69"/>
  <c r="DT416" i="69" l="1"/>
  <c r="DR412" i="69"/>
  <c r="FP469" i="69"/>
  <c r="GN469" i="69"/>
  <c r="GM469" i="69"/>
  <c r="GL469" i="69"/>
  <c r="DY9" i="69"/>
  <c r="FQ469" i="69"/>
  <c r="FO469" i="69"/>
  <c r="JY14" i="69"/>
  <c r="DO9" i="69"/>
  <c r="CM114" i="63"/>
  <c r="CM113" i="63" s="1"/>
  <c r="CL114" i="63"/>
  <c r="CP113" i="63"/>
  <c r="CF113" i="63"/>
  <c r="CM112" i="63"/>
  <c r="CM111" i="63" s="1"/>
  <c r="CL112" i="63"/>
  <c r="CP111" i="63"/>
  <c r="CM110" i="63"/>
  <c r="CM109" i="63" s="1"/>
  <c r="CL110" i="63"/>
  <c r="CP109" i="63"/>
  <c r="CM108" i="63"/>
  <c r="CM107" i="63" s="1"/>
  <c r="CL108" i="63"/>
  <c r="CP107" i="63"/>
  <c r="CM104" i="63"/>
  <c r="CM103" i="63" s="1"/>
  <c r="CL104" i="63"/>
  <c r="CL100" i="63"/>
  <c r="CL99" i="63"/>
  <c r="CM98" i="63"/>
  <c r="CM97" i="63" s="1"/>
  <c r="CM96" i="63" s="1"/>
  <c r="CM95" i="63" s="1"/>
  <c r="CL98" i="63"/>
  <c r="CP97" i="63"/>
  <c r="CL94" i="63"/>
  <c r="CM93" i="63"/>
  <c r="CM92" i="63"/>
  <c r="CM91" i="63" s="1"/>
  <c r="CL92" i="63"/>
  <c r="CP91" i="63"/>
  <c r="CL90" i="63"/>
  <c r="CL89" i="63"/>
  <c r="CL88" i="63"/>
  <c r="CL87" i="63"/>
  <c r="CP86" i="63"/>
  <c r="CM86" i="63"/>
  <c r="CL84" i="63"/>
  <c r="CL82" i="63"/>
  <c r="CL81" i="63"/>
  <c r="CL80" i="63"/>
  <c r="CL79" i="63"/>
  <c r="CL78" i="63"/>
  <c r="CP77" i="63"/>
  <c r="CM77" i="63"/>
  <c r="CM76" i="63" s="1"/>
  <c r="CL75" i="63"/>
  <c r="CP74" i="63"/>
  <c r="CM74" i="63"/>
  <c r="CM73" i="63"/>
  <c r="CM71" i="63" s="1"/>
  <c r="CL73" i="63"/>
  <c r="CL72" i="63"/>
  <c r="CP71" i="63"/>
  <c r="CM70" i="63"/>
  <c r="CM68" i="63" s="1"/>
  <c r="CL70" i="63"/>
  <c r="CL69" i="63"/>
  <c r="CP68" i="63"/>
  <c r="CL67" i="63"/>
  <c r="CP66" i="63"/>
  <c r="CM66" i="63"/>
  <c r="CM64" i="63"/>
  <c r="CM63" i="63" s="1"/>
  <c r="CL64" i="63"/>
  <c r="CL62" i="63"/>
  <c r="CL61" i="63"/>
  <c r="CL60" i="63"/>
  <c r="CP59" i="63"/>
  <c r="CM59" i="63"/>
  <c r="CL58" i="63"/>
  <c r="CL57" i="63"/>
  <c r="CL56" i="63"/>
  <c r="CL55" i="63"/>
  <c r="CP54" i="63"/>
  <c r="CM54" i="63"/>
  <c r="CM53" i="63"/>
  <c r="CM50" i="63" s="1"/>
  <c r="CL53" i="63"/>
  <c r="CL52" i="63"/>
  <c r="CL51" i="63"/>
  <c r="CP50" i="63"/>
  <c r="CL48" i="63"/>
  <c r="CP47" i="63"/>
  <c r="CM47" i="63"/>
  <c r="CL46" i="63"/>
  <c r="CL45" i="63"/>
  <c r="CL44" i="63"/>
  <c r="CM43" i="63"/>
  <c r="CM42" i="63" s="1"/>
  <c r="CL43" i="63"/>
  <c r="CL40" i="63"/>
  <c r="CL39" i="63"/>
  <c r="CL38" i="63"/>
  <c r="CP37" i="63"/>
  <c r="CM37" i="63"/>
  <c r="CL36" i="63"/>
  <c r="CL35" i="63"/>
  <c r="CL34" i="63"/>
  <c r="CP33" i="63"/>
  <c r="CM33" i="63"/>
  <c r="CL32" i="63"/>
  <c r="CL31" i="63"/>
  <c r="CL30" i="63"/>
  <c r="CP29" i="63"/>
  <c r="CM29" i="63"/>
  <c r="CL28" i="63"/>
  <c r="CL27" i="63"/>
  <c r="CL26" i="63"/>
  <c r="CM25" i="63"/>
  <c r="CL23" i="63"/>
  <c r="CL22" i="63"/>
  <c r="CM21" i="63"/>
  <c r="CM20" i="63" s="1"/>
  <c r="CL21" i="63"/>
  <c r="CP20" i="63"/>
  <c r="CM19" i="63"/>
  <c r="CM17" i="63" s="1"/>
  <c r="CL19" i="63"/>
  <c r="CP17" i="63"/>
  <c r="CM14" i="63"/>
  <c r="CL14" i="63"/>
  <c r="CM13" i="63"/>
  <c r="CL13" i="63"/>
  <c r="CP12" i="63"/>
  <c r="CM11" i="63"/>
  <c r="CM10" i="63" s="1"/>
  <c r="CL11" i="63"/>
  <c r="CF10" i="63"/>
  <c r="CJ11" i="63"/>
  <c r="DM647" i="69"/>
  <c r="DM646" i="69" s="1"/>
  <c r="DL647" i="69"/>
  <c r="DN646" i="69"/>
  <c r="DP646" i="69" s="1"/>
  <c r="DF646" i="69"/>
  <c r="DM645" i="69"/>
  <c r="DM644" i="69" s="1"/>
  <c r="DL645" i="69"/>
  <c r="DN644" i="69"/>
  <c r="DP644" i="69" s="1"/>
  <c r="DF644" i="69"/>
  <c r="DL643" i="69"/>
  <c r="DN642" i="69"/>
  <c r="DM642" i="69"/>
  <c r="DM641" i="69" s="1"/>
  <c r="DM640" i="69" s="1"/>
  <c r="DM638" i="69" s="1"/>
  <c r="DF642" i="69"/>
  <c r="DF641" i="69" s="1"/>
  <c r="DL639" i="69"/>
  <c r="DL637" i="69"/>
  <c r="DL636" i="69"/>
  <c r="DL635" i="69"/>
  <c r="DL634" i="69"/>
  <c r="DM633" i="69"/>
  <c r="DL633" i="69"/>
  <c r="DM632" i="69"/>
  <c r="DM631" i="69" s="1"/>
  <c r="DM630" i="69" s="1"/>
  <c r="DM629" i="69" s="1"/>
  <c r="DL632" i="69"/>
  <c r="DL631" i="69"/>
  <c r="DL630" i="69"/>
  <c r="DL629" i="69"/>
  <c r="DL628" i="69"/>
  <c r="DL627" i="69"/>
  <c r="DM626" i="69"/>
  <c r="DL626" i="69"/>
  <c r="DL625" i="69"/>
  <c r="DL624" i="69"/>
  <c r="DM623" i="69"/>
  <c r="DL623" i="69"/>
  <c r="DL622" i="69"/>
  <c r="DL621" i="69"/>
  <c r="DL620" i="69"/>
  <c r="DM619" i="69"/>
  <c r="DL619" i="69"/>
  <c r="DL618" i="69"/>
  <c r="DM617" i="69"/>
  <c r="DL617" i="69"/>
  <c r="DL616" i="69"/>
  <c r="DL615" i="69"/>
  <c r="DM614" i="69"/>
  <c r="DL614" i="69"/>
  <c r="DL613" i="69"/>
  <c r="DM612" i="69"/>
  <c r="DM611" i="69" s="1"/>
  <c r="DM610" i="69" s="1"/>
  <c r="DL612" i="69"/>
  <c r="DL611" i="69"/>
  <c r="DL610" i="69"/>
  <c r="DM609" i="69"/>
  <c r="DM608" i="69" s="1"/>
  <c r="DL609" i="69"/>
  <c r="DL608" i="69"/>
  <c r="DM607" i="69"/>
  <c r="DL607" i="69"/>
  <c r="DM606" i="69"/>
  <c r="DL606" i="69"/>
  <c r="DM605" i="69"/>
  <c r="DL605" i="69"/>
  <c r="DL604" i="69"/>
  <c r="DM603" i="69"/>
  <c r="DL603" i="69"/>
  <c r="DM602" i="69"/>
  <c r="DM601" i="69" s="1"/>
  <c r="DL602" i="69"/>
  <c r="DL601" i="69"/>
  <c r="DM600" i="69"/>
  <c r="DM598" i="69" s="1"/>
  <c r="DL600" i="69"/>
  <c r="DM599" i="69"/>
  <c r="DL599" i="69"/>
  <c r="DL598" i="69"/>
  <c r="DL597" i="69"/>
  <c r="DM596" i="69"/>
  <c r="DL596" i="69"/>
  <c r="DM595" i="69"/>
  <c r="DL595" i="69"/>
  <c r="DM594" i="69"/>
  <c r="DM593" i="69" s="1"/>
  <c r="DL594" i="69"/>
  <c r="DL593" i="69"/>
  <c r="DM592" i="69"/>
  <c r="DM591" i="69" s="1"/>
  <c r="DL592" i="69"/>
  <c r="DL591" i="69"/>
  <c r="DL590" i="69"/>
  <c r="DL589" i="69"/>
  <c r="DM588" i="69"/>
  <c r="DL588" i="69"/>
  <c r="DL587" i="69"/>
  <c r="DL586" i="69"/>
  <c r="DL585" i="69"/>
  <c r="DL584" i="69"/>
  <c r="DL583" i="69"/>
  <c r="DL582" i="69"/>
  <c r="DL581" i="69"/>
  <c r="DM580" i="69"/>
  <c r="DL580" i="69"/>
  <c r="DM579" i="69"/>
  <c r="DM571" i="69" s="1"/>
  <c r="DL579" i="69"/>
  <c r="DN578" i="69"/>
  <c r="DP578" i="69" s="1"/>
  <c r="DF578" i="69"/>
  <c r="DM577" i="69"/>
  <c r="DL577" i="69"/>
  <c r="DN576" i="69"/>
  <c r="DF576" i="69"/>
  <c r="DM573" i="69"/>
  <c r="DL573" i="69"/>
  <c r="DM572" i="69"/>
  <c r="DL572" i="69"/>
  <c r="DN571" i="69"/>
  <c r="DP571" i="69" s="1"/>
  <c r="DF571" i="69"/>
  <c r="DL570" i="69"/>
  <c r="DL569" i="69"/>
  <c r="DN568" i="69"/>
  <c r="DP568" i="69" s="1"/>
  <c r="DM568" i="69"/>
  <c r="DM567" i="69" s="1"/>
  <c r="DM566" i="69" s="1"/>
  <c r="DF568" i="69"/>
  <c r="DF567" i="69" s="1"/>
  <c r="DF566" i="69" s="1"/>
  <c r="DL565" i="69"/>
  <c r="DL564" i="69"/>
  <c r="DN563" i="69"/>
  <c r="DP563" i="69" s="1"/>
  <c r="DM563" i="69"/>
  <c r="DM562" i="69" s="1"/>
  <c r="DF563" i="69"/>
  <c r="DF562" i="69" s="1"/>
  <c r="DM561" i="69"/>
  <c r="DL561" i="69"/>
  <c r="DL560" i="69"/>
  <c r="DM559" i="69"/>
  <c r="DL559" i="69"/>
  <c r="DL558" i="69"/>
  <c r="DL557" i="69"/>
  <c r="DL556" i="69"/>
  <c r="DM555" i="69"/>
  <c r="DL555" i="69"/>
  <c r="DM554" i="69"/>
  <c r="DL554" i="69"/>
  <c r="DL553" i="69"/>
  <c r="DM552" i="69"/>
  <c r="DL552" i="69"/>
  <c r="DM551" i="69"/>
  <c r="DL551" i="69"/>
  <c r="DN550" i="69"/>
  <c r="DP550" i="69" s="1"/>
  <c r="DF550" i="69"/>
  <c r="DL549" i="69"/>
  <c r="DL548" i="69"/>
  <c r="DM547" i="69"/>
  <c r="DL547" i="69"/>
  <c r="DM546" i="69"/>
  <c r="DL546" i="69"/>
  <c r="DL545" i="69"/>
  <c r="DM544" i="69"/>
  <c r="DL544" i="69"/>
  <c r="DM543" i="69"/>
  <c r="DL543" i="69"/>
  <c r="DM542" i="69"/>
  <c r="DL542" i="69"/>
  <c r="DM541" i="69"/>
  <c r="DL541" i="69"/>
  <c r="DM540" i="69"/>
  <c r="DL540" i="69"/>
  <c r="DM539" i="69"/>
  <c r="DL539" i="69"/>
  <c r="DM538" i="69"/>
  <c r="DL538" i="69"/>
  <c r="DL537" i="69"/>
  <c r="DL536" i="69"/>
  <c r="DM535" i="69"/>
  <c r="DL535" i="69"/>
  <c r="DM534" i="69"/>
  <c r="DL534" i="69"/>
  <c r="DL533" i="69"/>
  <c r="DM532" i="69"/>
  <c r="DL532" i="69"/>
  <c r="DL531" i="69"/>
  <c r="DL530" i="69"/>
  <c r="DL529" i="69"/>
  <c r="DM528" i="69"/>
  <c r="DL528" i="69"/>
  <c r="DM527" i="69"/>
  <c r="DL527" i="69"/>
  <c r="DL526" i="69"/>
  <c r="DL525" i="69"/>
  <c r="DL524" i="69"/>
  <c r="DM523" i="69"/>
  <c r="DL523" i="69"/>
  <c r="DM522" i="69"/>
  <c r="DL522" i="69"/>
  <c r="DL521" i="69"/>
  <c r="DL520" i="69"/>
  <c r="DL519" i="69"/>
  <c r="DL518" i="69"/>
  <c r="DL517" i="69"/>
  <c r="DL516" i="69"/>
  <c r="DM515" i="69"/>
  <c r="DM514" i="69" s="1"/>
  <c r="DL515" i="69"/>
  <c r="DN514" i="69"/>
  <c r="DP514" i="69" s="1"/>
  <c r="DF514" i="69"/>
  <c r="DM513" i="69"/>
  <c r="DM512" i="69" s="1"/>
  <c r="DL513" i="69"/>
  <c r="DN512" i="69"/>
  <c r="DP512" i="69" s="1"/>
  <c r="DF512" i="69"/>
  <c r="DF511" i="69" s="1"/>
  <c r="DM510" i="69"/>
  <c r="DM509" i="69" s="1"/>
  <c r="DL510" i="69"/>
  <c r="DN509" i="69"/>
  <c r="DP509" i="69" s="1"/>
  <c r="DF509" i="69"/>
  <c r="DM508" i="69"/>
  <c r="DL508" i="69"/>
  <c r="DL507" i="69"/>
  <c r="DL506" i="69"/>
  <c r="DM505" i="69"/>
  <c r="DL505" i="69"/>
  <c r="DN504" i="69"/>
  <c r="DF504" i="69"/>
  <c r="DL503" i="69"/>
  <c r="DN502" i="69"/>
  <c r="DP502" i="69" s="1"/>
  <c r="DM502" i="69"/>
  <c r="DF502" i="69"/>
  <c r="DL500" i="69"/>
  <c r="DN499" i="69"/>
  <c r="DP499" i="69" s="1"/>
  <c r="DM499" i="69"/>
  <c r="DM498" i="69" s="1"/>
  <c r="DF499" i="69"/>
  <c r="DF498" i="69" s="1"/>
  <c r="DM496" i="69"/>
  <c r="DL496" i="69"/>
  <c r="DM494" i="69"/>
  <c r="DM493" i="69" s="1"/>
  <c r="DM492" i="69" s="1"/>
  <c r="DM491" i="69" s="1"/>
  <c r="DM489" i="69" s="1"/>
  <c r="DL494" i="69"/>
  <c r="DN493" i="69"/>
  <c r="DP493" i="69" s="1"/>
  <c r="DF493" i="69"/>
  <c r="DF492" i="69" s="1"/>
  <c r="DF491" i="69" s="1"/>
  <c r="DF489" i="69" s="1"/>
  <c r="DM490" i="69"/>
  <c r="DL490" i="69"/>
  <c r="DM488" i="69"/>
  <c r="DM487" i="69" s="1"/>
  <c r="DM486" i="69" s="1"/>
  <c r="DL488" i="69"/>
  <c r="DN487" i="69"/>
  <c r="DF487" i="69"/>
  <c r="DF486" i="69" s="1"/>
  <c r="DM485" i="69"/>
  <c r="DL485" i="69"/>
  <c r="DM484" i="69"/>
  <c r="DL484" i="69"/>
  <c r="DM483" i="69"/>
  <c r="DL483" i="69"/>
  <c r="DM482" i="69"/>
  <c r="DL482" i="69"/>
  <c r="DN481" i="69"/>
  <c r="DF481" i="69"/>
  <c r="DM480" i="69"/>
  <c r="DL480" i="69"/>
  <c r="DM479" i="69"/>
  <c r="DL479" i="69"/>
  <c r="DN478" i="69"/>
  <c r="DP478" i="69" s="1"/>
  <c r="DF478" i="69"/>
  <c r="DM477" i="69"/>
  <c r="DM475" i="69" s="1"/>
  <c r="DL477" i="69"/>
  <c r="DL476" i="69"/>
  <c r="DN475" i="69"/>
  <c r="DP475" i="69" s="1"/>
  <c r="DF475" i="69"/>
  <c r="DM471" i="69"/>
  <c r="DL471" i="69"/>
  <c r="DL468" i="69"/>
  <c r="DL467" i="69"/>
  <c r="DL466" i="69"/>
  <c r="DL465" i="69"/>
  <c r="DM460" i="69"/>
  <c r="DL460" i="69"/>
  <c r="DM459" i="69"/>
  <c r="DL459" i="69"/>
  <c r="DN458" i="69"/>
  <c r="DF450" i="69"/>
  <c r="DM457" i="69"/>
  <c r="DM456" i="69" s="1"/>
  <c r="DM449" i="69" s="1"/>
  <c r="DN456" i="69"/>
  <c r="DP456" i="69" s="1"/>
  <c r="DP449" i="69" s="1"/>
  <c r="DF449" i="69"/>
  <c r="DM455" i="69"/>
  <c r="DL455" i="69"/>
  <c r="DM454" i="69"/>
  <c r="DN453" i="69"/>
  <c r="DP453" i="69" s="1"/>
  <c r="DF448" i="69"/>
  <c r="DL445" i="69"/>
  <c r="DL444" i="69"/>
  <c r="DL443" i="69"/>
  <c r="DL442" i="69"/>
  <c r="DM441" i="69"/>
  <c r="DM440" i="69" s="1"/>
  <c r="DL441" i="69"/>
  <c r="DN440" i="69"/>
  <c r="DP440" i="69" s="1"/>
  <c r="DF440" i="69"/>
  <c r="DM439" i="69"/>
  <c r="DM438" i="69" s="1"/>
  <c r="DL439" i="69"/>
  <c r="DN438" i="69"/>
  <c r="DP438" i="69" s="1"/>
  <c r="DF438" i="69"/>
  <c r="DM437" i="69"/>
  <c r="DM436" i="69" s="1"/>
  <c r="DL437" i="69"/>
  <c r="DN436" i="69"/>
  <c r="DP436" i="69" s="1"/>
  <c r="DM435" i="69"/>
  <c r="DL435" i="69"/>
  <c r="DM433" i="69"/>
  <c r="DL433" i="69"/>
  <c r="DN432" i="69"/>
  <c r="DP432" i="69" s="1"/>
  <c r="DN430" i="69"/>
  <c r="DM430" i="69"/>
  <c r="DM428" i="69"/>
  <c r="DL428" i="69"/>
  <c r="DM427" i="69"/>
  <c r="DL427" i="69"/>
  <c r="DM423" i="69"/>
  <c r="DM422" i="69" s="1"/>
  <c r="DL423" i="69"/>
  <c r="DN422" i="69"/>
  <c r="DP422" i="69" s="1"/>
  <c r="DM421" i="69"/>
  <c r="DM420" i="69" s="1"/>
  <c r="DL421" i="69"/>
  <c r="DN420" i="69"/>
  <c r="DP420" i="69" s="1"/>
  <c r="DM419" i="69"/>
  <c r="DM418" i="69" s="1"/>
  <c r="DM414" i="69" s="1"/>
  <c r="DL419" i="69"/>
  <c r="DN418" i="69"/>
  <c r="DP418" i="69" s="1"/>
  <c r="DP414" i="69" s="1"/>
  <c r="DF418" i="69"/>
  <c r="DF414" i="69" s="1"/>
  <c r="DM409" i="69"/>
  <c r="DM407" i="69" s="1"/>
  <c r="DL409" i="69"/>
  <c r="DN407" i="69"/>
  <c r="DP407" i="69" s="1"/>
  <c r="DM406" i="69"/>
  <c r="DM405" i="69" s="1"/>
  <c r="DL406" i="69"/>
  <c r="DN405" i="69"/>
  <c r="DP405" i="69" s="1"/>
  <c r="DM404" i="69"/>
  <c r="DL404" i="69"/>
  <c r="DM403" i="69"/>
  <c r="DL403" i="69"/>
  <c r="DM402" i="69"/>
  <c r="DL402" i="69"/>
  <c r="DM401" i="69"/>
  <c r="DL401" i="69"/>
  <c r="DN400" i="69"/>
  <c r="DP400" i="69" s="1"/>
  <c r="DM399" i="69"/>
  <c r="DM398" i="69" s="1"/>
  <c r="DL399" i="69"/>
  <c r="DN398" i="69"/>
  <c r="DP398" i="69" s="1"/>
  <c r="DM397" i="69"/>
  <c r="DM396" i="69" s="1"/>
  <c r="DL397" i="69"/>
  <c r="DN396" i="69"/>
  <c r="DP396" i="69" s="1"/>
  <c r="DF396" i="69"/>
  <c r="DM386" i="69"/>
  <c r="DL386" i="69"/>
  <c r="DM385" i="69"/>
  <c r="DL385" i="69"/>
  <c r="DN384" i="69"/>
  <c r="DP384" i="69" s="1"/>
  <c r="DM383" i="69"/>
  <c r="DM382" i="69" s="1"/>
  <c r="DM378" i="69" s="1"/>
  <c r="DL383" i="69"/>
  <c r="DN382" i="69"/>
  <c r="DF382" i="69"/>
  <c r="DM376" i="69"/>
  <c r="DM374" i="69" s="1"/>
  <c r="DL376" i="69"/>
  <c r="DP374" i="69"/>
  <c r="DF374" i="69"/>
  <c r="DM371" i="69"/>
  <c r="DM370" i="69" s="1"/>
  <c r="DM348" i="69" s="1"/>
  <c r="DL371" i="69"/>
  <c r="DN370" i="69"/>
  <c r="DF370" i="69"/>
  <c r="DM369" i="69"/>
  <c r="DL369" i="69"/>
  <c r="DM368" i="69"/>
  <c r="DL368" i="69"/>
  <c r="DN367" i="69"/>
  <c r="DF367" i="69"/>
  <c r="DM365" i="69"/>
  <c r="DL365" i="69"/>
  <c r="DM364" i="69"/>
  <c r="DL364" i="69"/>
  <c r="DP361" i="69"/>
  <c r="DF361" i="69"/>
  <c r="DM359" i="69"/>
  <c r="DM357" i="69" s="1"/>
  <c r="DM347" i="69" s="1"/>
  <c r="DL359" i="69"/>
  <c r="DN357" i="69"/>
  <c r="DF357" i="69"/>
  <c r="DF347" i="69" s="1"/>
  <c r="DM356" i="69"/>
  <c r="DM355" i="69" s="1"/>
  <c r="DL356" i="69"/>
  <c r="DN355" i="69"/>
  <c r="DP355" i="69" s="1"/>
  <c r="DF355" i="69"/>
  <c r="DM354" i="69"/>
  <c r="DM353" i="69" s="1"/>
  <c r="DL354" i="69"/>
  <c r="DN353" i="69"/>
  <c r="DP353" i="69" s="1"/>
  <c r="DF353" i="69"/>
  <c r="DL349" i="69"/>
  <c r="DM344" i="69"/>
  <c r="DM343" i="69" s="1"/>
  <c r="DL344" i="69"/>
  <c r="DN343" i="69"/>
  <c r="DP343" i="69" s="1"/>
  <c r="DM342" i="69"/>
  <c r="DM340" i="69" s="1"/>
  <c r="DL342" i="69"/>
  <c r="DP340" i="69"/>
  <c r="DL339" i="69"/>
  <c r="DM338" i="69"/>
  <c r="DL338" i="69"/>
  <c r="DM337" i="69"/>
  <c r="DL337" i="69"/>
  <c r="DM336" i="69"/>
  <c r="DL336" i="69"/>
  <c r="DM335" i="69"/>
  <c r="DL335" i="69"/>
  <c r="DN334" i="69"/>
  <c r="DP334" i="69" s="1"/>
  <c r="DM332" i="69"/>
  <c r="DM331" i="69" s="1"/>
  <c r="DL332" i="69"/>
  <c r="DN331" i="69"/>
  <c r="DP331" i="69" s="1"/>
  <c r="DM326" i="69"/>
  <c r="DM325" i="69" s="1"/>
  <c r="DM324" i="69" s="1"/>
  <c r="DM323" i="69" s="1"/>
  <c r="DL326" i="69"/>
  <c r="DN325" i="69"/>
  <c r="DF325" i="69"/>
  <c r="DM318" i="69"/>
  <c r="DM317" i="69" s="1"/>
  <c r="DM316" i="69" s="1"/>
  <c r="DM315" i="69" s="1"/>
  <c r="DM313" i="69" s="1"/>
  <c r="DL318" i="69"/>
  <c r="DN317" i="69"/>
  <c r="DP317" i="69" s="1"/>
  <c r="DF317" i="69"/>
  <c r="DM312" i="69"/>
  <c r="DM311" i="69" s="1"/>
  <c r="DM310" i="69" s="1"/>
  <c r="DM309" i="69" s="1"/>
  <c r="DL312" i="69"/>
  <c r="DN311" i="69"/>
  <c r="DF311" i="69"/>
  <c r="DM308" i="69"/>
  <c r="DM307" i="69" s="1"/>
  <c r="DL308" i="69"/>
  <c r="DN307" i="69"/>
  <c r="DP307" i="69" s="1"/>
  <c r="DF307" i="69"/>
  <c r="DM306" i="69"/>
  <c r="DM305" i="69" s="1"/>
  <c r="DL306" i="69"/>
  <c r="DN305" i="69"/>
  <c r="DP305" i="69" s="1"/>
  <c r="DF305" i="69"/>
  <c r="DM304" i="69"/>
  <c r="DM303" i="69" s="1"/>
  <c r="DL304" i="69"/>
  <c r="DN303" i="69"/>
  <c r="DF303" i="69"/>
  <c r="DM294" i="69"/>
  <c r="DM293" i="69" s="1"/>
  <c r="DM292" i="69" s="1"/>
  <c r="DM291" i="69" s="1"/>
  <c r="DM289" i="69" s="1"/>
  <c r="DL294" i="69"/>
  <c r="DN293" i="69"/>
  <c r="DP293" i="69" s="1"/>
  <c r="DM288" i="69"/>
  <c r="DM287" i="69" s="1"/>
  <c r="DL288" i="69"/>
  <c r="DN287" i="69"/>
  <c r="DP287" i="69" s="1"/>
  <c r="DF287" i="69"/>
  <c r="DF282" i="69" s="1"/>
  <c r="DF278" i="69" s="1"/>
  <c r="DM284" i="69"/>
  <c r="DM283" i="69" s="1"/>
  <c r="DL284" i="69"/>
  <c r="DL283" i="69" s="1"/>
  <c r="DN283" i="69"/>
  <c r="DM281" i="69"/>
  <c r="DM280" i="69" s="1"/>
  <c r="DM279" i="69" s="1"/>
  <c r="DN280" i="69"/>
  <c r="DN279" i="69" s="1"/>
  <c r="DM274" i="69"/>
  <c r="DM273" i="69" s="1"/>
  <c r="DM272" i="69" s="1"/>
  <c r="DL274" i="69"/>
  <c r="DN273" i="69"/>
  <c r="DP273" i="69" s="1"/>
  <c r="DM271" i="69"/>
  <c r="DM270" i="69" s="1"/>
  <c r="DL271" i="69"/>
  <c r="DN270" i="69"/>
  <c r="DP270" i="69" s="1"/>
  <c r="DM268" i="69"/>
  <c r="DM267" i="69" s="1"/>
  <c r="DL268" i="69"/>
  <c r="DP267" i="69"/>
  <c r="DM265" i="69"/>
  <c r="DM264" i="69" s="1"/>
  <c r="DL265" i="69"/>
  <c r="DN264" i="69"/>
  <c r="DP264" i="69" s="1"/>
  <c r="DL263" i="69"/>
  <c r="DM262" i="69"/>
  <c r="DM261" i="69" s="1"/>
  <c r="DL262" i="69"/>
  <c r="DP261" i="69"/>
  <c r="DM259" i="69"/>
  <c r="DL259" i="69"/>
  <c r="DM258" i="69"/>
  <c r="DL258" i="69"/>
  <c r="DN257" i="69"/>
  <c r="DP257" i="69" s="1"/>
  <c r="DM256" i="69"/>
  <c r="DM255" i="69" s="1"/>
  <c r="DL256" i="69"/>
  <c r="DN255" i="69"/>
  <c r="DP255" i="69" s="1"/>
  <c r="DM254" i="69"/>
  <c r="DM253" i="69" s="1"/>
  <c r="DL254" i="69"/>
  <c r="DN253" i="69"/>
  <c r="DF253" i="69"/>
  <c r="DM248" i="69"/>
  <c r="DM247" i="69" s="1"/>
  <c r="DL248" i="69"/>
  <c r="DN247" i="69"/>
  <c r="DP247" i="69" s="1"/>
  <c r="DF242" i="69"/>
  <c r="DM246" i="69"/>
  <c r="DM245" i="69" s="1"/>
  <c r="DL246" i="69"/>
  <c r="DN245" i="69"/>
  <c r="DP245" i="69" s="1"/>
  <c r="DF245" i="69"/>
  <c r="DF241" i="69" s="1"/>
  <c r="DL239" i="69"/>
  <c r="DM238" i="69"/>
  <c r="DL238" i="69"/>
  <c r="DM237" i="69"/>
  <c r="DL237" i="69"/>
  <c r="DM236" i="69"/>
  <c r="DL236" i="69"/>
  <c r="DN235" i="69"/>
  <c r="DP235" i="69" s="1"/>
  <c r="DF235" i="69"/>
  <c r="DM234" i="69"/>
  <c r="DM233" i="69" s="1"/>
  <c r="DL234" i="69"/>
  <c r="DN233" i="69"/>
  <c r="DP233" i="69" s="1"/>
  <c r="DF233" i="69"/>
  <c r="DL229" i="69"/>
  <c r="DM227" i="69"/>
  <c r="DL227" i="69"/>
  <c r="DM226" i="69"/>
  <c r="DL226" i="69"/>
  <c r="DN225" i="69"/>
  <c r="DM223" i="69"/>
  <c r="DM222" i="69" s="1"/>
  <c r="DL223" i="69"/>
  <c r="DN222" i="69"/>
  <c r="DP222" i="69" s="1"/>
  <c r="DM221" i="69"/>
  <c r="DL221" i="69"/>
  <c r="DM220" i="69"/>
  <c r="DL220" i="69"/>
  <c r="DM219" i="69"/>
  <c r="DL219" i="69"/>
  <c r="DM218" i="69"/>
  <c r="DL218" i="69"/>
  <c r="DM217" i="69"/>
  <c r="DL217" i="69"/>
  <c r="DN216" i="69"/>
  <c r="DP216" i="69" s="1"/>
  <c r="DM215" i="69"/>
  <c r="DM214" i="69" s="1"/>
  <c r="DM207" i="69" s="1"/>
  <c r="DL215" i="69"/>
  <c r="DN214" i="69"/>
  <c r="DF207" i="69"/>
  <c r="DM213" i="69"/>
  <c r="DM212" i="69" s="1"/>
  <c r="DL213" i="69"/>
  <c r="DN212" i="69"/>
  <c r="DP212" i="69" s="1"/>
  <c r="DF212" i="69"/>
  <c r="DM156" i="69"/>
  <c r="DM155" i="69" s="1"/>
  <c r="DM154" i="69" s="1"/>
  <c r="DM153" i="69" s="1"/>
  <c r="DM152" i="69" s="1"/>
  <c r="DL156" i="69"/>
  <c r="DN155" i="69"/>
  <c r="DP155" i="69" s="1"/>
  <c r="DF155" i="69"/>
  <c r="DM151" i="69"/>
  <c r="DM150" i="69" s="1"/>
  <c r="DM149" i="69" s="1"/>
  <c r="DL151" i="69"/>
  <c r="DN150" i="69"/>
  <c r="DF150" i="69"/>
  <c r="DF149" i="69" s="1"/>
  <c r="DM148" i="69"/>
  <c r="DM147" i="69" s="1"/>
  <c r="DL148" i="69"/>
  <c r="DN147" i="69"/>
  <c r="DP147" i="69" s="1"/>
  <c r="DF147" i="69"/>
  <c r="DM146" i="69"/>
  <c r="DL146" i="69"/>
  <c r="DM145" i="69"/>
  <c r="DL145" i="69"/>
  <c r="DN144" i="69"/>
  <c r="DP144" i="69" s="1"/>
  <c r="DF144" i="69"/>
  <c r="DM141" i="69"/>
  <c r="DM140" i="69" s="1"/>
  <c r="DM139" i="69" s="1"/>
  <c r="DL141" i="69"/>
  <c r="DN140" i="69"/>
  <c r="DF140" i="69"/>
  <c r="DF139" i="69" s="1"/>
  <c r="DM138" i="69"/>
  <c r="DL138" i="69"/>
  <c r="DM137" i="69"/>
  <c r="DL137" i="69"/>
  <c r="DN136" i="69"/>
  <c r="DP136" i="69" s="1"/>
  <c r="DF136" i="69"/>
  <c r="DM135" i="69"/>
  <c r="DL135" i="69"/>
  <c r="DM134" i="69"/>
  <c r="DL134" i="69"/>
  <c r="DM133" i="69"/>
  <c r="DL133" i="69"/>
  <c r="DM132" i="69"/>
  <c r="DL132" i="69"/>
  <c r="DM131" i="69"/>
  <c r="DL131" i="69"/>
  <c r="DM130" i="69"/>
  <c r="DL130" i="69"/>
  <c r="DN129" i="69"/>
  <c r="DP129" i="69" s="1"/>
  <c r="DF129" i="69"/>
  <c r="DM126" i="69"/>
  <c r="DL126" i="69"/>
  <c r="DM125" i="69"/>
  <c r="DL125" i="69"/>
  <c r="DN124" i="69"/>
  <c r="DF124" i="69"/>
  <c r="DM123" i="69"/>
  <c r="DL123" i="69"/>
  <c r="DM122" i="69"/>
  <c r="DL122" i="69"/>
  <c r="DM121" i="69"/>
  <c r="DL121" i="69"/>
  <c r="DN120" i="69"/>
  <c r="DP120" i="69" s="1"/>
  <c r="DF120" i="69"/>
  <c r="DM118" i="69"/>
  <c r="DM117" i="69" s="1"/>
  <c r="DM116" i="69" s="1"/>
  <c r="DL118" i="69"/>
  <c r="DN117" i="69"/>
  <c r="DF117" i="69"/>
  <c r="DF116" i="69" s="1"/>
  <c r="DM111" i="69"/>
  <c r="DM110" i="69" s="1"/>
  <c r="DL111" i="69"/>
  <c r="DM109" i="69"/>
  <c r="DM108" i="69" s="1"/>
  <c r="DL109" i="69"/>
  <c r="DM107" i="69"/>
  <c r="DM106" i="69" s="1"/>
  <c r="DM105" i="69" s="1"/>
  <c r="DL107" i="69"/>
  <c r="DL104" i="69"/>
  <c r="DN103" i="69"/>
  <c r="DP103" i="69" s="1"/>
  <c r="DM103" i="69"/>
  <c r="DF103" i="69"/>
  <c r="DM102" i="69"/>
  <c r="DM101" i="69" s="1"/>
  <c r="DL102" i="69"/>
  <c r="DN101" i="69"/>
  <c r="DP101" i="69" s="1"/>
  <c r="DF101" i="69"/>
  <c r="DM100" i="69"/>
  <c r="DM99" i="69" s="1"/>
  <c r="DM86" i="69" s="1"/>
  <c r="DL100" i="69"/>
  <c r="DN99" i="69"/>
  <c r="DF99" i="69"/>
  <c r="DM98" i="69"/>
  <c r="DM97" i="69" s="1"/>
  <c r="DL98" i="69"/>
  <c r="DN97" i="69"/>
  <c r="DP97" i="69" s="1"/>
  <c r="DF97" i="69"/>
  <c r="DL96" i="69"/>
  <c r="DM94" i="69"/>
  <c r="DM93" i="69" s="1"/>
  <c r="DL94" i="69"/>
  <c r="DN93" i="69"/>
  <c r="DP93" i="69" s="1"/>
  <c r="DF93" i="69"/>
  <c r="DL91" i="69"/>
  <c r="DN90" i="69"/>
  <c r="DM90" i="69"/>
  <c r="DM89" i="69" s="1"/>
  <c r="DF90" i="69"/>
  <c r="DF89" i="69" s="1"/>
  <c r="DM84" i="69"/>
  <c r="DM83" i="69" s="1"/>
  <c r="DM82" i="69" s="1"/>
  <c r="DM81" i="69" s="1"/>
  <c r="DM79" i="69" s="1"/>
  <c r="DL84" i="69"/>
  <c r="DN83" i="69"/>
  <c r="DP83" i="69" s="1"/>
  <c r="DM74" i="69"/>
  <c r="DM73" i="69" s="1"/>
  <c r="DM72" i="69" s="1"/>
  <c r="DM71" i="69" s="1"/>
  <c r="DL74" i="69"/>
  <c r="DN73" i="69"/>
  <c r="DP73" i="69" s="1"/>
  <c r="DF73" i="69"/>
  <c r="DL69" i="69"/>
  <c r="DM67" i="69"/>
  <c r="DM66" i="69" s="1"/>
  <c r="DL67" i="69"/>
  <c r="DN66" i="69"/>
  <c r="DP66" i="69" s="1"/>
  <c r="DM65" i="69"/>
  <c r="DL65" i="69"/>
  <c r="DM64" i="69"/>
  <c r="DM63" i="69"/>
  <c r="DL63" i="69"/>
  <c r="DM62" i="69"/>
  <c r="DL62" i="69"/>
  <c r="DM61" i="69"/>
  <c r="DL61" i="69"/>
  <c r="DM60" i="69"/>
  <c r="DL60" i="69"/>
  <c r="DM59" i="69"/>
  <c r="DL59" i="69"/>
  <c r="DN58" i="69"/>
  <c r="DM57" i="69"/>
  <c r="DL57" i="69"/>
  <c r="DM56" i="69"/>
  <c r="DL56" i="69"/>
  <c r="DN55" i="69"/>
  <c r="DP55" i="69" s="1"/>
  <c r="DL54" i="69"/>
  <c r="DL53" i="69"/>
  <c r="DN52" i="69"/>
  <c r="DM52" i="69"/>
  <c r="DM47" i="69"/>
  <c r="DL47" i="69"/>
  <c r="DM46" i="69"/>
  <c r="DM45" i="69" s="1"/>
  <c r="DM44" i="69" s="1"/>
  <c r="DL46" i="69"/>
  <c r="DN45" i="69"/>
  <c r="DM43" i="69"/>
  <c r="DL43" i="69"/>
  <c r="DM42" i="69"/>
  <c r="DL42" i="69"/>
  <c r="DM41" i="69"/>
  <c r="DL41" i="69"/>
  <c r="DM40" i="69"/>
  <c r="DL40" i="69"/>
  <c r="DM39" i="69"/>
  <c r="DL39" i="69"/>
  <c r="DN38" i="69"/>
  <c r="DP38" i="69" s="1"/>
  <c r="DM37" i="69"/>
  <c r="DL37" i="69"/>
  <c r="DM36" i="69"/>
  <c r="DL36" i="69"/>
  <c r="DM35" i="69"/>
  <c r="DL35" i="69"/>
  <c r="DM34" i="69"/>
  <c r="DL34" i="69"/>
  <c r="DM33" i="69"/>
  <c r="DL33" i="69"/>
  <c r="DM32" i="69"/>
  <c r="DL32" i="69"/>
  <c r="DM31" i="69"/>
  <c r="DL31" i="69"/>
  <c r="DM30" i="69"/>
  <c r="DL30" i="69"/>
  <c r="DM29" i="69"/>
  <c r="DL29" i="69"/>
  <c r="DM28" i="69"/>
  <c r="DL28" i="69"/>
  <c r="DN27" i="69"/>
  <c r="DM26" i="69"/>
  <c r="DL26" i="69"/>
  <c r="DM25" i="69"/>
  <c r="DL25" i="69"/>
  <c r="DM24" i="69"/>
  <c r="DL24" i="69"/>
  <c r="DM23" i="69"/>
  <c r="DL23" i="69"/>
  <c r="DM22" i="69"/>
  <c r="DL22" i="69"/>
  <c r="DN21" i="69"/>
  <c r="DM20" i="69"/>
  <c r="DL20" i="69"/>
  <c r="DM19" i="69"/>
  <c r="DL19" i="69"/>
  <c r="DM18" i="69"/>
  <c r="DL18" i="69"/>
  <c r="DN17" i="69"/>
  <c r="DP17" i="69" s="1"/>
  <c r="DF17" i="69"/>
  <c r="DL13" i="69"/>
  <c r="DT412" i="69" l="1"/>
  <c r="DR411" i="69"/>
  <c r="DN429" i="69"/>
  <c r="DP21" i="69"/>
  <c r="DP52" i="69"/>
  <c r="DF350" i="69"/>
  <c r="CF9" i="63"/>
  <c r="DO648" i="69"/>
  <c r="DF86" i="69"/>
  <c r="DN282" i="69"/>
  <c r="DN278" i="69" s="1"/>
  <c r="DW648" i="69"/>
  <c r="CP10" i="63"/>
  <c r="DL124" i="69"/>
  <c r="DX648" i="69"/>
  <c r="CM24" i="63"/>
  <c r="CP76" i="63"/>
  <c r="DN72" i="69"/>
  <c r="DN71" i="69" s="1"/>
  <c r="DP71" i="69" s="1"/>
  <c r="DM504" i="69"/>
  <c r="DM501" i="69" s="1"/>
  <c r="DM453" i="69"/>
  <c r="DM448" i="69" s="1"/>
  <c r="DN241" i="69"/>
  <c r="DN242" i="69"/>
  <c r="DP242" i="69" s="1"/>
  <c r="DN244" i="69"/>
  <c r="DP244" i="69" s="1"/>
  <c r="DM458" i="69"/>
  <c r="DM450" i="69" s="1"/>
  <c r="DN498" i="69"/>
  <c r="DP498" i="69" s="1"/>
  <c r="DF244" i="69"/>
  <c r="DF243" i="69" s="1"/>
  <c r="DF240" i="69" s="1"/>
  <c r="DN292" i="69"/>
  <c r="DP292" i="69" s="1"/>
  <c r="DN562" i="69"/>
  <c r="DP562" i="69" s="1"/>
  <c r="DM590" i="69"/>
  <c r="DM124" i="69"/>
  <c r="DM235" i="69"/>
  <c r="DM232" i="69" s="1"/>
  <c r="DM231" i="69" s="1"/>
  <c r="DM228" i="69" s="1"/>
  <c r="DN379" i="69"/>
  <c r="DP379" i="69" s="1"/>
  <c r="DM384" i="69"/>
  <c r="DM379" i="69" s="1"/>
  <c r="DN413" i="69"/>
  <c r="DQ413" i="69" s="1"/>
  <c r="DN414" i="69"/>
  <c r="DM432" i="69"/>
  <c r="DM431" i="69" s="1"/>
  <c r="DM429" i="69" s="1"/>
  <c r="DM426" i="69" s="1"/>
  <c r="DM417" i="69" s="1"/>
  <c r="DF232" i="69"/>
  <c r="DF231" i="69" s="1"/>
  <c r="DF228" i="69" s="1"/>
  <c r="DF352" i="69"/>
  <c r="DF351" i="69" s="1"/>
  <c r="DF345" i="69" s="1"/>
  <c r="DM17" i="69"/>
  <c r="DF415" i="69"/>
  <c r="DM481" i="69"/>
  <c r="DM604" i="69"/>
  <c r="DM597" i="69" s="1"/>
  <c r="DM613" i="69"/>
  <c r="DN567" i="69"/>
  <c r="DN566" i="69" s="1"/>
  <c r="DP566" i="69" s="1"/>
  <c r="DF575" i="69"/>
  <c r="DF574" i="69" s="1"/>
  <c r="DN272" i="69"/>
  <c r="DP272" i="69" s="1"/>
  <c r="DM225" i="69"/>
  <c r="DM224" i="69" s="1"/>
  <c r="DN492" i="69"/>
  <c r="CP42" i="63"/>
  <c r="CP41" i="63"/>
  <c r="DM302" i="69"/>
  <c r="DM301" i="69" s="1"/>
  <c r="DM299" i="69" s="1"/>
  <c r="DN82" i="69"/>
  <c r="DN81" i="69" s="1"/>
  <c r="DN79" i="69" s="1"/>
  <c r="DP79" i="69" s="1"/>
  <c r="DF302" i="69"/>
  <c r="DN431" i="69"/>
  <c r="DP431" i="69" s="1"/>
  <c r="DM550" i="69"/>
  <c r="CM49" i="63"/>
  <c r="CM41" i="63"/>
  <c r="CP103" i="63"/>
  <c r="CP24" i="63"/>
  <c r="CP25" i="63"/>
  <c r="CQ115" i="63"/>
  <c r="CP49" i="63"/>
  <c r="CP63" i="63"/>
  <c r="CP65" i="63"/>
  <c r="CM85" i="63"/>
  <c r="CM83" i="63" s="1"/>
  <c r="CM102" i="63"/>
  <c r="CM101" i="63" s="1"/>
  <c r="CP93" i="63"/>
  <c r="DN86" i="69"/>
  <c r="DP99" i="69"/>
  <c r="DP448" i="69"/>
  <c r="DN450" i="69"/>
  <c r="DP458" i="69"/>
  <c r="DP450" i="69" s="1"/>
  <c r="DN575" i="69"/>
  <c r="DP576" i="69"/>
  <c r="DN16" i="69"/>
  <c r="DP16" i="69" s="1"/>
  <c r="DP27" i="69"/>
  <c r="DN252" i="69"/>
  <c r="DP252" i="69" s="1"/>
  <c r="DP253" i="69"/>
  <c r="DN302" i="69"/>
  <c r="DP303" i="69"/>
  <c r="DN348" i="69"/>
  <c r="DP370" i="69"/>
  <c r="DN207" i="69"/>
  <c r="DP214" i="69"/>
  <c r="DN346" i="69"/>
  <c r="DP367" i="69"/>
  <c r="DN224" i="69"/>
  <c r="DP224" i="69" s="1"/>
  <c r="DP225" i="69"/>
  <c r="DN232" i="69"/>
  <c r="DN324" i="69"/>
  <c r="DN323" i="69" s="1"/>
  <c r="DP323" i="69" s="1"/>
  <c r="DP325" i="69"/>
  <c r="DN381" i="69"/>
  <c r="DP382" i="69"/>
  <c r="DN448" i="69"/>
  <c r="DN501" i="69"/>
  <c r="DP504" i="69"/>
  <c r="DN154" i="69"/>
  <c r="DM257" i="69"/>
  <c r="DM252" i="69" s="1"/>
  <c r="DP282" i="69"/>
  <c r="DP278" i="69" s="1"/>
  <c r="DP281" i="69"/>
  <c r="DP280" i="69" s="1"/>
  <c r="DP279" i="69" s="1"/>
  <c r="DN310" i="69"/>
  <c r="DP311" i="69"/>
  <c r="DN316" i="69"/>
  <c r="DN347" i="69"/>
  <c r="DP357" i="69"/>
  <c r="DM367" i="69"/>
  <c r="DN474" i="69"/>
  <c r="DP474" i="69" s="1"/>
  <c r="DP481" i="69"/>
  <c r="DN511" i="69"/>
  <c r="DP511" i="69" s="1"/>
  <c r="DM511" i="69"/>
  <c r="DN641" i="69"/>
  <c r="DP642" i="69"/>
  <c r="DN116" i="69"/>
  <c r="DP116" i="69" s="1"/>
  <c r="DP117" i="69"/>
  <c r="DN149" i="69"/>
  <c r="DP149" i="69" s="1"/>
  <c r="DP150" i="69"/>
  <c r="DF472" i="69"/>
  <c r="DN486" i="69"/>
  <c r="DP486" i="69" s="1"/>
  <c r="DP487" i="69"/>
  <c r="DN89" i="69"/>
  <c r="DP89" i="69" s="1"/>
  <c r="DP90" i="69"/>
  <c r="DN139" i="69"/>
  <c r="DP139" i="69" s="1"/>
  <c r="DP140" i="69"/>
  <c r="DN44" i="69"/>
  <c r="DP44" i="69" s="1"/>
  <c r="DP45" i="69"/>
  <c r="CM12" i="63"/>
  <c r="CM9" i="63" s="1"/>
  <c r="CP9" i="63"/>
  <c r="CM65" i="63"/>
  <c r="DF310" i="69"/>
  <c r="DL58" i="69"/>
  <c r="DF316" i="69"/>
  <c r="DM400" i="69"/>
  <c r="DM395" i="69" s="1"/>
  <c r="DM394" i="69" s="1"/>
  <c r="DN92" i="69"/>
  <c r="DF330" i="69"/>
  <c r="DF329" i="69" s="1"/>
  <c r="DF119" i="69"/>
  <c r="DF115" i="69" s="1"/>
  <c r="DF16" i="69"/>
  <c r="DF15" i="69" s="1"/>
  <c r="DF252" i="69"/>
  <c r="DF378" i="69"/>
  <c r="DF72" i="69"/>
  <c r="DF71" i="69" s="1"/>
  <c r="DF143" i="69"/>
  <c r="DF417" i="69"/>
  <c r="DF154" i="69"/>
  <c r="DF292" i="69"/>
  <c r="DF87" i="69"/>
  <c r="DF209" i="69"/>
  <c r="DF324" i="69"/>
  <c r="DF323" i="69" s="1"/>
  <c r="DF395" i="69"/>
  <c r="DF413" i="69"/>
  <c r="DF447" i="69"/>
  <c r="DF381" i="69"/>
  <c r="DF380" i="69" s="1"/>
  <c r="DN143" i="69"/>
  <c r="DM282" i="69"/>
  <c r="DM278" i="69" s="1"/>
  <c r="DN395" i="69"/>
  <c r="DN119" i="69"/>
  <c r="DP119" i="69" s="1"/>
  <c r="DM260" i="69"/>
  <c r="DN452" i="69"/>
  <c r="DN451" i="69" s="1"/>
  <c r="DN447" i="69" s="1"/>
  <c r="DN51" i="69"/>
  <c r="DM334" i="69"/>
  <c r="DM330" i="69" s="1"/>
  <c r="DM329" i="69" s="1"/>
  <c r="DM361" i="69"/>
  <c r="DM350" i="69" s="1"/>
  <c r="DM120" i="69"/>
  <c r="DM129" i="69"/>
  <c r="DM144" i="69"/>
  <c r="DM143" i="69" s="1"/>
  <c r="DM142" i="69" s="1"/>
  <c r="DN350" i="69"/>
  <c r="DM68" i="69"/>
  <c r="DM70" i="69"/>
  <c r="DM69" i="69" s="1"/>
  <c r="DM321" i="69"/>
  <c r="DM322" i="69"/>
  <c r="DN260" i="69"/>
  <c r="DN352" i="69"/>
  <c r="DM58" i="69"/>
  <c r="DN378" i="69"/>
  <c r="DP378" i="69" s="1"/>
  <c r="DM21" i="69"/>
  <c r="DM38" i="69"/>
  <c r="DN209" i="69"/>
  <c r="DN330" i="69"/>
  <c r="DM27" i="69"/>
  <c r="DM55" i="69"/>
  <c r="DN87" i="69"/>
  <c r="DP87" i="69" s="1"/>
  <c r="DM136" i="69"/>
  <c r="DM216" i="69"/>
  <c r="DM209" i="69" s="1"/>
  <c r="DM92" i="69"/>
  <c r="DM87" i="69"/>
  <c r="DM244" i="69"/>
  <c r="DM243" i="69" s="1"/>
  <c r="DM240" i="69" s="1"/>
  <c r="DF379" i="69"/>
  <c r="DF92" i="69"/>
  <c r="DF346" i="69"/>
  <c r="DF348" i="69"/>
  <c r="DN449" i="69"/>
  <c r="DF640" i="69"/>
  <c r="DF474" i="69"/>
  <c r="DN472" i="69"/>
  <c r="DM478" i="69"/>
  <c r="DF501" i="69"/>
  <c r="DP429" i="69" l="1"/>
  <c r="DN426" i="69"/>
  <c r="DT411" i="69"/>
  <c r="DR9" i="69"/>
  <c r="DT9" i="69" s="1"/>
  <c r="DP72" i="69"/>
  <c r="DN49" i="69"/>
  <c r="DP49" i="69" s="1"/>
  <c r="DY648" i="69"/>
  <c r="DW650" i="69"/>
  <c r="DW652" i="69" s="1"/>
  <c r="JY650" i="69"/>
  <c r="DF446" i="69"/>
  <c r="DM497" i="69"/>
  <c r="DM495" i="69" s="1"/>
  <c r="DX650" i="69"/>
  <c r="DX652" i="69" s="1"/>
  <c r="DM208" i="69"/>
  <c r="DM205" i="69" s="1"/>
  <c r="DM206" i="69" s="1"/>
  <c r="DN243" i="69"/>
  <c r="DP243" i="69" s="1"/>
  <c r="DP348" i="69"/>
  <c r="DP350" i="69"/>
  <c r="DP346" i="69"/>
  <c r="DP347" i="69"/>
  <c r="DQ242" i="69"/>
  <c r="DP241" i="69"/>
  <c r="DN291" i="69"/>
  <c r="DP291" i="69" s="1"/>
  <c r="DQ241" i="69"/>
  <c r="DM381" i="69"/>
  <c r="DM380" i="69" s="1"/>
  <c r="DM377" i="69" s="1"/>
  <c r="DP82" i="69"/>
  <c r="DM589" i="69"/>
  <c r="DM585" i="69" s="1"/>
  <c r="DM520" i="69" s="1"/>
  <c r="DM452" i="69"/>
  <c r="DM451" i="69" s="1"/>
  <c r="DM447" i="69" s="1"/>
  <c r="DM446" i="69" s="1"/>
  <c r="DM352" i="69"/>
  <c r="DM351" i="69" s="1"/>
  <c r="DM345" i="69" s="1"/>
  <c r="DM251" i="69"/>
  <c r="DM249" i="69" s="1"/>
  <c r="DF230" i="69"/>
  <c r="DM346" i="69"/>
  <c r="DN68" i="69"/>
  <c r="DP413" i="69"/>
  <c r="DM474" i="69"/>
  <c r="DM473" i="69" s="1"/>
  <c r="DM470" i="69" s="1"/>
  <c r="DN70" i="69"/>
  <c r="DP70" i="69" s="1"/>
  <c r="DP567" i="69"/>
  <c r="DN48" i="69"/>
  <c r="DP48" i="69" s="1"/>
  <c r="DP492" i="69"/>
  <c r="DN491" i="69"/>
  <c r="DM119" i="69"/>
  <c r="DM115" i="69" s="1"/>
  <c r="DM113" i="69" s="1"/>
  <c r="DP324" i="69"/>
  <c r="DP452" i="69"/>
  <c r="DP451" i="69" s="1"/>
  <c r="DF301" i="69"/>
  <c r="CM8" i="63"/>
  <c r="CM7" i="63" s="1"/>
  <c r="CP83" i="63"/>
  <c r="CP85" i="63"/>
  <c r="CP101" i="63"/>
  <c r="CP102" i="63"/>
  <c r="CP8" i="63"/>
  <c r="CP95" i="63"/>
  <c r="CP96" i="63"/>
  <c r="DN142" i="69"/>
  <c r="DP142" i="69" s="1"/>
  <c r="DP143" i="69"/>
  <c r="DP232" i="69"/>
  <c r="DN231" i="69"/>
  <c r="DN208" i="69"/>
  <c r="DP209" i="69"/>
  <c r="DN322" i="69"/>
  <c r="DP322" i="69" s="1"/>
  <c r="DN50" i="69"/>
  <c r="DP50" i="69" s="1"/>
  <c r="DP51" i="69"/>
  <c r="DP641" i="69"/>
  <c r="DN640" i="69"/>
  <c r="DP154" i="69"/>
  <c r="DN153" i="69"/>
  <c r="DN574" i="69"/>
  <c r="DP574" i="69" s="1"/>
  <c r="DP575" i="69"/>
  <c r="DP310" i="69"/>
  <c r="DN309" i="69"/>
  <c r="DP309" i="69" s="1"/>
  <c r="DP207" i="69"/>
  <c r="DN351" i="69"/>
  <c r="DP352" i="69"/>
  <c r="DM416" i="69"/>
  <c r="DM412" i="69" s="1"/>
  <c r="DM411" i="69" s="1"/>
  <c r="DN80" i="69"/>
  <c r="DP81" i="69"/>
  <c r="DN380" i="69"/>
  <c r="DP381" i="69"/>
  <c r="DN329" i="69"/>
  <c r="DN328" i="69" s="1"/>
  <c r="DP328" i="69" s="1"/>
  <c r="DP330" i="69"/>
  <c r="DN251" i="69"/>
  <c r="DP251" i="69" s="1"/>
  <c r="DP249" i="69" s="1"/>
  <c r="DP260" i="69"/>
  <c r="DN321" i="69"/>
  <c r="DP321" i="69" s="1"/>
  <c r="DN394" i="69"/>
  <c r="DN391" i="69" s="1"/>
  <c r="DP395" i="69"/>
  <c r="DN88" i="69"/>
  <c r="DP88" i="69" s="1"/>
  <c r="DP92" i="69"/>
  <c r="DP316" i="69"/>
  <c r="DN315" i="69"/>
  <c r="DN497" i="69"/>
  <c r="DP501" i="69"/>
  <c r="DP302" i="69"/>
  <c r="DN301" i="69"/>
  <c r="DP86" i="69"/>
  <c r="DN473" i="69"/>
  <c r="DP473" i="69" s="1"/>
  <c r="DN15" i="69"/>
  <c r="DN446" i="69"/>
  <c r="DP446" i="69" s="1"/>
  <c r="DP447" i="69"/>
  <c r="DQ472" i="69"/>
  <c r="DP472" i="69"/>
  <c r="DN115" i="69"/>
  <c r="DP115" i="69" s="1"/>
  <c r="DO650" i="69"/>
  <c r="CF8" i="63"/>
  <c r="DM393" i="69"/>
  <c r="DM391" i="69"/>
  <c r="DF315" i="69"/>
  <c r="DF309" i="69"/>
  <c r="DF142" i="69"/>
  <c r="DF322" i="69"/>
  <c r="DF321" i="69"/>
  <c r="DF14" i="69"/>
  <c r="DF12" i="69"/>
  <c r="DF208" i="69"/>
  <c r="DF291" i="69"/>
  <c r="DF416" i="69"/>
  <c r="DF412" i="69" s="1"/>
  <c r="DF153" i="69"/>
  <c r="DF394" i="69"/>
  <c r="DF70" i="69"/>
  <c r="DF68" i="69"/>
  <c r="DF328" i="69"/>
  <c r="DF327" i="69"/>
  <c r="DM51" i="69"/>
  <c r="DM16" i="69"/>
  <c r="DM15" i="69" s="1"/>
  <c r="DM14" i="69" s="1"/>
  <c r="DF497" i="69"/>
  <c r="DF473" i="69"/>
  <c r="DM328" i="69"/>
  <c r="DM327" i="69"/>
  <c r="DF638" i="69"/>
  <c r="DF377" i="69"/>
  <c r="DF88" i="69"/>
  <c r="DF251" i="69"/>
  <c r="DM88" i="69"/>
  <c r="DM85" i="69" s="1"/>
  <c r="DP426" i="69" l="1"/>
  <c r="DN415" i="69"/>
  <c r="DN417" i="69"/>
  <c r="DM50" i="69"/>
  <c r="DU648" i="69"/>
  <c r="DY650" i="69"/>
  <c r="DY652" i="69" s="1"/>
  <c r="DR648" i="69"/>
  <c r="DN240" i="69"/>
  <c r="DP240" i="69" s="1"/>
  <c r="DM469" i="69"/>
  <c r="DN470" i="69"/>
  <c r="DF411" i="69"/>
  <c r="DN249" i="69"/>
  <c r="CP7" i="63"/>
  <c r="DP68" i="69"/>
  <c r="DN289" i="69"/>
  <c r="DP289" i="69" s="1"/>
  <c r="DN290" i="69"/>
  <c r="DP290" i="69" s="1"/>
  <c r="DM114" i="69"/>
  <c r="DM250" i="69"/>
  <c r="DN250" i="69"/>
  <c r="DP250" i="69" s="1"/>
  <c r="DP391" i="69"/>
  <c r="DP491" i="69"/>
  <c r="DN489" i="69"/>
  <c r="DP489" i="69" s="1"/>
  <c r="DN85" i="69"/>
  <c r="DP85" i="69" s="1"/>
  <c r="DP329" i="69"/>
  <c r="DN327" i="69"/>
  <c r="DP301" i="69"/>
  <c r="DN300" i="69"/>
  <c r="DN299" i="69"/>
  <c r="DP315" i="69"/>
  <c r="DN313" i="69"/>
  <c r="DP313" i="69" s="1"/>
  <c r="DN314" i="69"/>
  <c r="DN393" i="69"/>
  <c r="DP394" i="69"/>
  <c r="DN377" i="69"/>
  <c r="DP380" i="69"/>
  <c r="DN152" i="69"/>
  <c r="DN113" i="69" s="1"/>
  <c r="DN112" i="69" s="1"/>
  <c r="DP153" i="69"/>
  <c r="DN638" i="69"/>
  <c r="DP638" i="69" s="1"/>
  <c r="DP640" i="69"/>
  <c r="DQ80" i="69"/>
  <c r="DP80" i="69"/>
  <c r="DN345" i="69"/>
  <c r="DP351" i="69"/>
  <c r="DP231" i="69"/>
  <c r="DN228" i="69"/>
  <c r="DP228" i="69" s="1"/>
  <c r="DN230" i="69"/>
  <c r="DN495" i="69"/>
  <c r="DP495" i="69" s="1"/>
  <c r="DP497" i="69"/>
  <c r="DN205" i="69"/>
  <c r="DP208" i="69"/>
  <c r="DP15" i="69"/>
  <c r="DN12" i="69"/>
  <c r="DN14" i="69"/>
  <c r="DP14" i="69" s="1"/>
  <c r="DP470" i="69"/>
  <c r="DO651" i="69"/>
  <c r="DO652" i="69" s="1"/>
  <c r="CF7" i="63"/>
  <c r="DM12" i="69"/>
  <c r="DM49" i="69"/>
  <c r="DF299" i="69"/>
  <c r="DF300" i="69"/>
  <c r="DF314" i="69"/>
  <c r="DF313" i="69"/>
  <c r="DF393" i="69"/>
  <c r="DF391" i="69"/>
  <c r="DF152" i="69"/>
  <c r="DF290" i="69"/>
  <c r="DF289" i="69"/>
  <c r="DF205" i="69"/>
  <c r="DM48" i="69"/>
  <c r="DM204" i="69"/>
  <c r="DF250" i="69"/>
  <c r="DF249" i="69"/>
  <c r="DF85" i="69"/>
  <c r="DF495" i="69"/>
  <c r="DM112" i="69"/>
  <c r="DF470" i="69"/>
  <c r="DN416" i="69" l="1"/>
  <c r="DP417" i="69"/>
  <c r="DP415" i="69"/>
  <c r="DQ415" i="69"/>
  <c r="DU650" i="69"/>
  <c r="DU658" i="69"/>
  <c r="DV657" i="69"/>
  <c r="DW657" i="69"/>
  <c r="DU651" i="69"/>
  <c r="DT648" i="69"/>
  <c r="DR650" i="69"/>
  <c r="DR652" i="69" s="1"/>
  <c r="DQ290" i="69"/>
  <c r="DN469" i="69"/>
  <c r="DP469" i="69" s="1"/>
  <c r="DN114" i="69"/>
  <c r="DP152" i="69"/>
  <c r="DP113" i="69" s="1"/>
  <c r="DP112" i="69" s="1"/>
  <c r="DP345" i="69"/>
  <c r="DP299" i="69"/>
  <c r="DP327" i="69"/>
  <c r="DM11" i="69"/>
  <c r="DM9" i="69" s="1"/>
  <c r="DN204" i="69"/>
  <c r="DP205" i="69"/>
  <c r="DN206" i="69"/>
  <c r="DQ230" i="69"/>
  <c r="DP230" i="69"/>
  <c r="DQ314" i="69"/>
  <c r="DP314" i="69"/>
  <c r="DP377" i="69"/>
  <c r="DP393" i="69"/>
  <c r="DQ300" i="69"/>
  <c r="DP300" i="69"/>
  <c r="DP12" i="69"/>
  <c r="DN11" i="69"/>
  <c r="CF115" i="63"/>
  <c r="CF117" i="63" s="1"/>
  <c r="DF206" i="69"/>
  <c r="DF114" i="69"/>
  <c r="DF113" i="69"/>
  <c r="DF11" i="69"/>
  <c r="DF204" i="69"/>
  <c r="DF469" i="69"/>
  <c r="DN412" i="69" l="1"/>
  <c r="DP416" i="69"/>
  <c r="DT650" i="69"/>
  <c r="EE657" i="69"/>
  <c r="CP115" i="63"/>
  <c r="DF112" i="69"/>
  <c r="DF9" i="69" s="1"/>
  <c r="DP114" i="69"/>
  <c r="DP204" i="69"/>
  <c r="DP206" i="69"/>
  <c r="DP11" i="69"/>
  <c r="DN411" i="69" l="1"/>
  <c r="DP412" i="69"/>
  <c r="DN9" i="69" l="1"/>
  <c r="DP9" i="69" s="1"/>
  <c r="DP411" i="69"/>
  <c r="DN648" i="69"/>
  <c r="DF648" i="69"/>
  <c r="DQ648" i="69" l="1"/>
  <c r="DP648" i="69"/>
  <c r="DN650" i="69"/>
  <c r="DN652" i="69" s="1"/>
  <c r="EA657" i="69" l="1"/>
  <c r="DQ650" i="69"/>
  <c r="DY657" i="69"/>
  <c r="DQ658" i="69"/>
  <c r="DQ651" i="69"/>
  <c r="DR657" i="69"/>
  <c r="DP650" i="69"/>
  <c r="DX657" i="69"/>
  <c r="DF651" i="69"/>
  <c r="DF652" i="69" s="1"/>
  <c r="DB83" i="69" l="1"/>
  <c r="CC111" i="63" l="1"/>
  <c r="CC109" i="63"/>
  <c r="CC107" i="63"/>
  <c r="CE114" i="63"/>
  <c r="CD114" i="63"/>
  <c r="CE112" i="63"/>
  <c r="CD112" i="63"/>
  <c r="CE110" i="63"/>
  <c r="CD110" i="63"/>
  <c r="CE108" i="63"/>
  <c r="CD108" i="63"/>
  <c r="CE104" i="63"/>
  <c r="CD104" i="63"/>
  <c r="CE100" i="63"/>
  <c r="CD100" i="63"/>
  <c r="CE99" i="63"/>
  <c r="CD99" i="63"/>
  <c r="CE98" i="63"/>
  <c r="CD98" i="63"/>
  <c r="CE94" i="63"/>
  <c r="CD94" i="63"/>
  <c r="CE92" i="63"/>
  <c r="CD92" i="63"/>
  <c r="CE90" i="63"/>
  <c r="CD90" i="63"/>
  <c r="CE89" i="63"/>
  <c r="CD89" i="63"/>
  <c r="CE88" i="63"/>
  <c r="CD88" i="63"/>
  <c r="CE87" i="63"/>
  <c r="CD87" i="63"/>
  <c r="CE84" i="63"/>
  <c r="CD84" i="63"/>
  <c r="CE82" i="63"/>
  <c r="CD82" i="63"/>
  <c r="CE81" i="63"/>
  <c r="CD81" i="63"/>
  <c r="CE80" i="63"/>
  <c r="CD80" i="63"/>
  <c r="CE79" i="63"/>
  <c r="CD79" i="63"/>
  <c r="CE78" i="63"/>
  <c r="CD78" i="63"/>
  <c r="CE75" i="63"/>
  <c r="CD75" i="63"/>
  <c r="CE73" i="63"/>
  <c r="CD73" i="63"/>
  <c r="CE72" i="63"/>
  <c r="CD72" i="63"/>
  <c r="CE70" i="63"/>
  <c r="CD70" i="63"/>
  <c r="CE69" i="63"/>
  <c r="CD69" i="63"/>
  <c r="CE67" i="63"/>
  <c r="CD67" i="63"/>
  <c r="CE64" i="63"/>
  <c r="CD64" i="63"/>
  <c r="CE62" i="63"/>
  <c r="CD62" i="63"/>
  <c r="CE61" i="63"/>
  <c r="CD61" i="63"/>
  <c r="CE60" i="63"/>
  <c r="CD60" i="63"/>
  <c r="CE58" i="63"/>
  <c r="CD58" i="63"/>
  <c r="CE57" i="63"/>
  <c r="CD57" i="63"/>
  <c r="CE56" i="63"/>
  <c r="CD56" i="63"/>
  <c r="CE55" i="63"/>
  <c r="CD55" i="63"/>
  <c r="CE53" i="63"/>
  <c r="CD53" i="63"/>
  <c r="CE52" i="63"/>
  <c r="CD52" i="63"/>
  <c r="CE51" i="63"/>
  <c r="CD51" i="63"/>
  <c r="CE48" i="63"/>
  <c r="CD48" i="63"/>
  <c r="CE46" i="63"/>
  <c r="CD46" i="63"/>
  <c r="CE45" i="63"/>
  <c r="CD45" i="63"/>
  <c r="CE44" i="63"/>
  <c r="CD44" i="63"/>
  <c r="CE43" i="63"/>
  <c r="CD43" i="63"/>
  <c r="CE40" i="63"/>
  <c r="CD40" i="63"/>
  <c r="CE39" i="63"/>
  <c r="CD39" i="63"/>
  <c r="CE38" i="63"/>
  <c r="CD38" i="63"/>
  <c r="CE36" i="63"/>
  <c r="CD36" i="63"/>
  <c r="CE35" i="63"/>
  <c r="CD35" i="63"/>
  <c r="CE34" i="63"/>
  <c r="CD34" i="63"/>
  <c r="CE32" i="63"/>
  <c r="CD32" i="63"/>
  <c r="CE31" i="63"/>
  <c r="CD31" i="63"/>
  <c r="CE30" i="63"/>
  <c r="CD30" i="63"/>
  <c r="CE28" i="63"/>
  <c r="CD28" i="63"/>
  <c r="CE27" i="63"/>
  <c r="CD27" i="63"/>
  <c r="CE26" i="63"/>
  <c r="CD26" i="63"/>
  <c r="CE23" i="63"/>
  <c r="CD23" i="63"/>
  <c r="CE22" i="63"/>
  <c r="CD22" i="63"/>
  <c r="CE21" i="63"/>
  <c r="CD21" i="63"/>
  <c r="CE19" i="63"/>
  <c r="CD19" i="63"/>
  <c r="CE14" i="63"/>
  <c r="CD14" i="63"/>
  <c r="CE13" i="63"/>
  <c r="CD13" i="63"/>
  <c r="CE11" i="63"/>
  <c r="CD11" i="63"/>
  <c r="CC113" i="63"/>
  <c r="CC103" i="63"/>
  <c r="CC97" i="63"/>
  <c r="CC93" i="63"/>
  <c r="CC91" i="63"/>
  <c r="CC86" i="63"/>
  <c r="CC77" i="63"/>
  <c r="CC74" i="63"/>
  <c r="CC71" i="63"/>
  <c r="CC68" i="63"/>
  <c r="CC66" i="63"/>
  <c r="CC63" i="63"/>
  <c r="CC59" i="63"/>
  <c r="CC54" i="63"/>
  <c r="CC50" i="63"/>
  <c r="CC47" i="63"/>
  <c r="CC42" i="63"/>
  <c r="CC37" i="63"/>
  <c r="CC33" i="63"/>
  <c r="CC29" i="63"/>
  <c r="CC25" i="63"/>
  <c r="CC20" i="63"/>
  <c r="CC17" i="63"/>
  <c r="CC12" i="63"/>
  <c r="CC10" i="63"/>
  <c r="CB113" i="63"/>
  <c r="CB111" i="63"/>
  <c r="CB109" i="63"/>
  <c r="CB107" i="63"/>
  <c r="CB103" i="63"/>
  <c r="CB97" i="63"/>
  <c r="CB96" i="63" s="1"/>
  <c r="CB95" i="63" s="1"/>
  <c r="CB93" i="63"/>
  <c r="CB91" i="63"/>
  <c r="CB86" i="63"/>
  <c r="CB77" i="63"/>
  <c r="CB76" i="63" s="1"/>
  <c r="CB74" i="63"/>
  <c r="CB71" i="63"/>
  <c r="CB68" i="63"/>
  <c r="CB66" i="63"/>
  <c r="CB63" i="63"/>
  <c r="CB59" i="63"/>
  <c r="CB54" i="63"/>
  <c r="CB50" i="63"/>
  <c r="CB47" i="63"/>
  <c r="CB42" i="63"/>
  <c r="CB37" i="63"/>
  <c r="CB33" i="63"/>
  <c r="CB29" i="63"/>
  <c r="CB25" i="63"/>
  <c r="CB20" i="63"/>
  <c r="CB17" i="63"/>
  <c r="CB12" i="63"/>
  <c r="CB10" i="63"/>
  <c r="CB9" i="63" l="1"/>
  <c r="CC9" i="63"/>
  <c r="CD91" i="63"/>
  <c r="CD12" i="63"/>
  <c r="CD47" i="63"/>
  <c r="CD63" i="63"/>
  <c r="CD111" i="63"/>
  <c r="CB24" i="63"/>
  <c r="CD59" i="63"/>
  <c r="CD71" i="63"/>
  <c r="CD93" i="63"/>
  <c r="CD37" i="63"/>
  <c r="CD109" i="63"/>
  <c r="CD25" i="63"/>
  <c r="CD29" i="63"/>
  <c r="CD17" i="63"/>
  <c r="CD33" i="63"/>
  <c r="CD66" i="63"/>
  <c r="CC76" i="63"/>
  <c r="CD77" i="63"/>
  <c r="CB49" i="63"/>
  <c r="CC65" i="63"/>
  <c r="CD103" i="63"/>
  <c r="CD20" i="63"/>
  <c r="CD10" i="63"/>
  <c r="CD113" i="63"/>
  <c r="CD54" i="63"/>
  <c r="CD68" i="63"/>
  <c r="CD74" i="63"/>
  <c r="CD86" i="63"/>
  <c r="CB41" i="63"/>
  <c r="CB65" i="63"/>
  <c r="CD107" i="63"/>
  <c r="CC41" i="63"/>
  <c r="CD97" i="63"/>
  <c r="CD50" i="63"/>
  <c r="CD42" i="63"/>
  <c r="CC85" i="63"/>
  <c r="CC96" i="63"/>
  <c r="CC102" i="63"/>
  <c r="CB85" i="63"/>
  <c r="CB83" i="63" s="1"/>
  <c r="CB102" i="63"/>
  <c r="CB101" i="63" s="1"/>
  <c r="CC24" i="63"/>
  <c r="CC49" i="63"/>
  <c r="CD9" i="63" l="1"/>
  <c r="CD24" i="63"/>
  <c r="CD85" i="63"/>
  <c r="CD65" i="63"/>
  <c r="CD76" i="63"/>
  <c r="CD96" i="63"/>
  <c r="CD102" i="63"/>
  <c r="CD41" i="63"/>
  <c r="CD49" i="63"/>
  <c r="CB8" i="63"/>
  <c r="CC95" i="63"/>
  <c r="CC83" i="63"/>
  <c r="CC101" i="63"/>
  <c r="CC8" i="63"/>
  <c r="CD95" i="63" l="1"/>
  <c r="CD83" i="63"/>
  <c r="CD8" i="63"/>
  <c r="CD101" i="63"/>
  <c r="CB7" i="63"/>
  <c r="CC7" i="63"/>
  <c r="CD7" i="63" l="1"/>
  <c r="CB115" i="63"/>
  <c r="CC115" i="63"/>
  <c r="CC117" i="63" s="1"/>
  <c r="CD115" i="63" l="1"/>
  <c r="DE366" i="69" l="1"/>
  <c r="DD366" i="69"/>
  <c r="DE364" i="69"/>
  <c r="DD364" i="69"/>
  <c r="DE362" i="69"/>
  <c r="DD362" i="69"/>
  <c r="DB361" i="69"/>
  <c r="DG361" i="69"/>
  <c r="DK361" i="69"/>
  <c r="DL361" i="69" s="1"/>
  <c r="DC361" i="69"/>
  <c r="DE269" i="69"/>
  <c r="DD269" i="69"/>
  <c r="DC267" i="69"/>
  <c r="DC340" i="69"/>
  <c r="DE341" i="69"/>
  <c r="DD341" i="69"/>
  <c r="DC124" i="69"/>
  <c r="DC73" i="69"/>
  <c r="DC72" i="69" s="1"/>
  <c r="DK58" i="69"/>
  <c r="DC58" i="69"/>
  <c r="DJ64" i="69"/>
  <c r="DD63" i="69"/>
  <c r="DE63" i="69"/>
  <c r="DD64" i="69"/>
  <c r="DE64" i="69"/>
  <c r="DD65" i="69"/>
  <c r="DE65" i="69"/>
  <c r="DD647" i="69"/>
  <c r="DD645" i="69"/>
  <c r="DD643" i="69"/>
  <c r="DD639" i="69"/>
  <c r="DD637" i="69"/>
  <c r="DD636" i="69"/>
  <c r="DD635" i="69"/>
  <c r="DD634" i="69"/>
  <c r="DD633" i="69"/>
  <c r="DD632" i="69"/>
  <c r="DD631" i="69"/>
  <c r="DD630" i="69"/>
  <c r="DD629" i="69"/>
  <c r="DD628" i="69"/>
  <c r="DD627" i="69"/>
  <c r="DD626" i="69"/>
  <c r="DD625" i="69"/>
  <c r="DD624" i="69"/>
  <c r="DD623" i="69"/>
  <c r="DD622" i="69"/>
  <c r="DD621" i="69"/>
  <c r="DD620" i="69"/>
  <c r="DD619" i="69"/>
  <c r="DD618" i="69"/>
  <c r="DD617" i="69"/>
  <c r="DD616" i="69"/>
  <c r="DD615" i="69"/>
  <c r="DD614" i="69"/>
  <c r="DD613" i="69"/>
  <c r="DD612" i="69"/>
  <c r="DD611" i="69"/>
  <c r="DD610" i="69"/>
  <c r="DD609" i="69"/>
  <c r="DD608" i="69"/>
  <c r="DD607" i="69"/>
  <c r="DD606" i="69"/>
  <c r="DD605" i="69"/>
  <c r="DD604" i="69"/>
  <c r="DD603" i="69"/>
  <c r="DD602" i="69"/>
  <c r="DD601" i="69"/>
  <c r="DD600" i="69"/>
  <c r="DD599" i="69"/>
  <c r="DD598" i="69"/>
  <c r="DD597" i="69"/>
  <c r="DD596" i="69"/>
  <c r="DD595" i="69"/>
  <c r="DD594" i="69"/>
  <c r="DD593" i="69"/>
  <c r="DD592" i="69"/>
  <c r="DD591" i="69"/>
  <c r="DD590" i="69"/>
  <c r="DD589" i="69"/>
  <c r="DD588" i="69"/>
  <c r="DD587" i="69"/>
  <c r="DD586" i="69"/>
  <c r="DD585" i="69"/>
  <c r="DD584" i="69"/>
  <c r="DD583" i="69"/>
  <c r="DD582" i="69"/>
  <c r="DD581" i="69"/>
  <c r="DD580" i="69"/>
  <c r="DD579" i="69"/>
  <c r="DD577" i="69"/>
  <c r="DD573" i="69"/>
  <c r="DD572" i="69"/>
  <c r="DD570" i="69"/>
  <c r="DD569" i="69"/>
  <c r="DD565" i="69"/>
  <c r="DD564" i="69"/>
  <c r="DD561" i="69"/>
  <c r="DD560" i="69"/>
  <c r="DD559" i="69"/>
  <c r="DD558" i="69"/>
  <c r="DD557" i="69"/>
  <c r="DD556" i="69"/>
  <c r="DD555" i="69"/>
  <c r="DD554" i="69"/>
  <c r="DD553" i="69"/>
  <c r="DD552" i="69"/>
  <c r="DD551" i="69"/>
  <c r="DD549" i="69"/>
  <c r="DD548" i="69"/>
  <c r="DD547" i="69"/>
  <c r="DD546" i="69"/>
  <c r="DD545" i="69"/>
  <c r="DD544" i="69"/>
  <c r="DD543" i="69"/>
  <c r="DD542" i="69"/>
  <c r="DD541" i="69"/>
  <c r="DD540" i="69"/>
  <c r="DD539" i="69"/>
  <c r="DD538" i="69"/>
  <c r="DD537" i="69"/>
  <c r="DD536" i="69"/>
  <c r="DD535" i="69"/>
  <c r="DD534" i="69"/>
  <c r="DD533" i="69"/>
  <c r="DD532" i="69"/>
  <c r="DD531" i="69"/>
  <c r="DD530" i="69"/>
  <c r="DD529" i="69"/>
  <c r="DD528" i="69"/>
  <c r="DD527" i="69"/>
  <c r="DD526" i="69"/>
  <c r="DD525" i="69"/>
  <c r="DD524" i="69"/>
  <c r="DD523" i="69"/>
  <c r="DD522" i="69"/>
  <c r="DD521" i="69"/>
  <c r="DD520" i="69"/>
  <c r="DD519" i="69"/>
  <c r="DD518" i="69"/>
  <c r="DD517" i="69"/>
  <c r="DD516" i="69"/>
  <c r="DD515" i="69"/>
  <c r="DD513" i="69"/>
  <c r="DD510" i="69"/>
  <c r="DD508" i="69"/>
  <c r="DD507" i="69"/>
  <c r="DD506" i="69"/>
  <c r="DD505" i="69"/>
  <c r="DD503" i="69"/>
  <c r="DD500" i="69"/>
  <c r="DD496" i="69"/>
  <c r="DD494" i="69"/>
  <c r="DD490" i="69"/>
  <c r="DD488" i="69"/>
  <c r="DD485" i="69"/>
  <c r="DD484" i="69"/>
  <c r="DD483" i="69"/>
  <c r="DD482" i="69"/>
  <c r="DD480" i="69"/>
  <c r="DD479" i="69"/>
  <c r="DD477" i="69"/>
  <c r="DD476" i="69"/>
  <c r="DD471" i="69"/>
  <c r="DD468" i="69"/>
  <c r="DD467" i="69"/>
  <c r="DD466" i="69"/>
  <c r="DD465" i="69"/>
  <c r="DD460" i="69"/>
  <c r="DD459" i="69"/>
  <c r="DD455" i="69"/>
  <c r="DD445" i="69"/>
  <c r="DD442" i="69"/>
  <c r="DD441" i="69"/>
  <c r="DD439" i="69"/>
  <c r="DD437" i="69"/>
  <c r="DD435" i="69"/>
  <c r="DD433" i="69"/>
  <c r="DE430" i="69"/>
  <c r="DD428" i="69"/>
  <c r="DD427" i="69"/>
  <c r="DD423" i="69"/>
  <c r="DD421" i="69"/>
  <c r="DD419" i="69"/>
  <c r="DD409" i="69"/>
  <c r="DD406" i="69"/>
  <c r="DD404" i="69"/>
  <c r="DD403" i="69"/>
  <c r="DD402" i="69"/>
  <c r="DD401" i="69"/>
  <c r="DD399" i="69"/>
  <c r="DD397" i="69"/>
  <c r="DD386" i="69"/>
  <c r="DD385" i="69"/>
  <c r="DD383" i="69"/>
  <c r="DD376" i="69"/>
  <c r="DD371" i="69"/>
  <c r="DD369" i="69"/>
  <c r="DD368" i="69"/>
  <c r="DD365" i="69"/>
  <c r="DD359" i="69"/>
  <c r="DD356" i="69"/>
  <c r="DD354" i="69"/>
  <c r="DD349" i="69"/>
  <c r="DD344" i="69"/>
  <c r="DD342" i="69"/>
  <c r="DD339" i="69"/>
  <c r="DD338" i="69"/>
  <c r="DD337" i="69"/>
  <c r="DD336" i="69"/>
  <c r="DD335" i="69"/>
  <c r="DD332" i="69"/>
  <c r="DD326" i="69"/>
  <c r="DD318" i="69"/>
  <c r="DD312" i="69"/>
  <c r="DD308" i="69"/>
  <c r="DD306" i="69"/>
  <c r="DD304" i="69"/>
  <c r="DD294" i="69"/>
  <c r="DD288" i="69"/>
  <c r="DD284" i="69"/>
  <c r="DD283" i="69" s="1"/>
  <c r="DD274" i="69"/>
  <c r="DD271" i="69"/>
  <c r="DD268" i="69"/>
  <c r="DD265" i="69"/>
  <c r="DD263" i="69"/>
  <c r="DD262" i="69"/>
  <c r="DD259" i="69"/>
  <c r="DD258" i="69"/>
  <c r="DD256" i="69"/>
  <c r="DD254" i="69"/>
  <c r="DD248" i="69"/>
  <c r="DD246" i="69"/>
  <c r="DD239" i="69"/>
  <c r="DD238" i="69"/>
  <c r="DD237" i="69"/>
  <c r="DD236" i="69"/>
  <c r="DD234" i="69"/>
  <c r="DD229" i="69"/>
  <c r="DD227" i="69"/>
  <c r="DD226" i="69"/>
  <c r="DD223" i="69"/>
  <c r="DD221" i="69"/>
  <c r="DD220" i="69"/>
  <c r="DD219" i="69"/>
  <c r="DD218" i="69"/>
  <c r="DD217" i="69"/>
  <c r="DD215" i="69"/>
  <c r="DD213" i="69"/>
  <c r="DD156" i="69"/>
  <c r="DD151" i="69"/>
  <c r="DD148" i="69"/>
  <c r="DD146" i="69"/>
  <c r="DD145" i="69"/>
  <c r="DD141" i="69"/>
  <c r="DD138" i="69"/>
  <c r="DD137" i="69"/>
  <c r="DD135" i="69"/>
  <c r="DD134" i="69"/>
  <c r="DD133" i="69"/>
  <c r="DD132" i="69"/>
  <c r="DD131" i="69"/>
  <c r="DD130" i="69"/>
  <c r="DD126" i="69"/>
  <c r="DD125" i="69"/>
  <c r="DD123" i="69"/>
  <c r="DD122" i="69"/>
  <c r="DD121" i="69"/>
  <c r="DD118" i="69"/>
  <c r="DD111" i="69"/>
  <c r="DD109" i="69"/>
  <c r="DD107" i="69"/>
  <c r="DD104" i="69"/>
  <c r="DD102" i="69"/>
  <c r="DD100" i="69"/>
  <c r="DD98" i="69"/>
  <c r="DD96" i="69"/>
  <c r="DD91" i="69"/>
  <c r="DD84" i="69"/>
  <c r="DD74" i="69"/>
  <c r="DD69" i="69"/>
  <c r="DD67" i="69"/>
  <c r="DD62" i="69"/>
  <c r="DD61" i="69"/>
  <c r="DD60" i="69"/>
  <c r="DD59" i="69"/>
  <c r="DD57" i="69"/>
  <c r="DD56" i="69"/>
  <c r="DD54" i="69"/>
  <c r="DD53" i="69"/>
  <c r="DD47" i="69"/>
  <c r="DD46" i="69"/>
  <c r="DD43" i="69"/>
  <c r="DD42" i="69"/>
  <c r="DD41" i="69"/>
  <c r="DD40" i="69"/>
  <c r="DD39" i="69"/>
  <c r="DD37" i="69"/>
  <c r="DD36" i="69"/>
  <c r="DD35" i="69"/>
  <c r="DD34" i="69"/>
  <c r="DD33" i="69"/>
  <c r="DD32" i="69"/>
  <c r="DD31" i="69"/>
  <c r="DD30" i="69"/>
  <c r="DD29" i="69"/>
  <c r="DD28" i="69"/>
  <c r="DD26" i="69"/>
  <c r="DD25" i="69"/>
  <c r="DD24" i="69"/>
  <c r="DD23" i="69"/>
  <c r="DD22" i="69"/>
  <c r="DD20" i="69"/>
  <c r="DD19" i="69"/>
  <c r="DD18" i="69"/>
  <c r="DD13" i="69"/>
  <c r="DE19" i="69"/>
  <c r="DD444" i="69"/>
  <c r="DD443" i="69"/>
  <c r="DE647" i="69"/>
  <c r="DE645" i="69"/>
  <c r="DE643" i="69"/>
  <c r="DE639" i="69"/>
  <c r="DE637" i="69"/>
  <c r="DE636" i="69"/>
  <c r="DE635" i="69"/>
  <c r="DE634" i="69"/>
  <c r="DE633" i="69"/>
  <c r="DE632" i="69"/>
  <c r="DE631" i="69"/>
  <c r="DE630" i="69"/>
  <c r="DE629" i="69"/>
  <c r="DE628" i="69"/>
  <c r="DE627" i="69"/>
  <c r="DE626" i="69"/>
  <c r="DE625" i="69"/>
  <c r="DE624" i="69"/>
  <c r="DE623" i="69"/>
  <c r="DE622" i="69"/>
  <c r="DE621" i="69"/>
  <c r="DE620" i="69"/>
  <c r="DE619" i="69"/>
  <c r="DE618" i="69"/>
  <c r="DE617" i="69"/>
  <c r="DE616" i="69"/>
  <c r="DE615" i="69"/>
  <c r="DE614" i="69"/>
  <c r="DE613" i="69"/>
  <c r="DE612" i="69"/>
  <c r="DE611" i="69"/>
  <c r="DE610" i="69"/>
  <c r="DE609" i="69"/>
  <c r="DE608" i="69"/>
  <c r="DE607" i="69"/>
  <c r="DE606" i="69"/>
  <c r="DE605" i="69"/>
  <c r="DE604" i="69"/>
  <c r="DE603" i="69"/>
  <c r="DE602" i="69"/>
  <c r="DE601" i="69"/>
  <c r="DE600" i="69"/>
  <c r="DE599" i="69"/>
  <c r="DE598" i="69"/>
  <c r="DE597" i="69"/>
  <c r="DE596" i="69"/>
  <c r="DE595" i="69"/>
  <c r="DE594" i="69"/>
  <c r="DE593" i="69"/>
  <c r="DE592" i="69"/>
  <c r="DE591" i="69"/>
  <c r="DE590" i="69"/>
  <c r="DE589" i="69"/>
  <c r="DE588" i="69"/>
  <c r="DE587" i="69"/>
  <c r="DE586" i="69"/>
  <c r="DE585" i="69"/>
  <c r="DE584" i="69"/>
  <c r="DE583" i="69"/>
  <c r="DE582" i="69"/>
  <c r="DE581" i="69"/>
  <c r="DE580" i="69"/>
  <c r="DE579" i="69"/>
  <c r="DE577" i="69"/>
  <c r="DE573" i="69"/>
  <c r="DE572" i="69"/>
  <c r="DE570" i="69"/>
  <c r="DE569" i="69"/>
  <c r="DE565" i="69"/>
  <c r="DE564" i="69"/>
  <c r="DE561" i="69"/>
  <c r="DE560" i="69"/>
  <c r="DE559" i="69"/>
  <c r="DE558" i="69"/>
  <c r="DE557" i="69"/>
  <c r="DE556" i="69"/>
  <c r="DE555" i="69"/>
  <c r="DE554" i="69"/>
  <c r="DE553" i="69"/>
  <c r="DE552" i="69"/>
  <c r="DE551" i="69"/>
  <c r="DE549" i="69"/>
  <c r="DE548" i="69"/>
  <c r="DE547" i="69"/>
  <c r="DE546" i="69"/>
  <c r="DE545" i="69"/>
  <c r="DE544" i="69"/>
  <c r="DE543" i="69"/>
  <c r="DE542" i="69"/>
  <c r="DE541" i="69"/>
  <c r="DE540" i="69"/>
  <c r="DE539" i="69"/>
  <c r="DE538" i="69"/>
  <c r="DE537" i="69"/>
  <c r="DE536" i="69"/>
  <c r="DE535" i="69"/>
  <c r="DE534" i="69"/>
  <c r="DE533" i="69"/>
  <c r="DE532" i="69"/>
  <c r="DE531" i="69"/>
  <c r="DE530" i="69"/>
  <c r="DE529" i="69"/>
  <c r="DE528" i="69"/>
  <c r="DE527" i="69"/>
  <c r="DE526" i="69"/>
  <c r="DE525" i="69"/>
  <c r="DE524" i="69"/>
  <c r="DE523" i="69"/>
  <c r="DE522" i="69"/>
  <c r="DE521" i="69"/>
  <c r="DE520" i="69"/>
  <c r="DE519" i="69"/>
  <c r="DE518" i="69"/>
  <c r="DE517" i="69"/>
  <c r="DE516" i="69"/>
  <c r="DE515" i="69"/>
  <c r="DE513" i="69"/>
  <c r="DE510" i="69"/>
  <c r="DE508" i="69"/>
  <c r="DE507" i="69"/>
  <c r="DE506" i="69"/>
  <c r="DE505" i="69"/>
  <c r="DE503" i="69"/>
  <c r="DE500" i="69"/>
  <c r="DE496" i="69"/>
  <c r="DE494" i="69"/>
  <c r="DE490" i="69"/>
  <c r="DE488" i="69"/>
  <c r="DE485" i="69"/>
  <c r="DE484" i="69"/>
  <c r="DE483" i="69"/>
  <c r="DE482" i="69"/>
  <c r="DE480" i="69"/>
  <c r="DE479" i="69"/>
  <c r="DE477" i="69"/>
  <c r="DE476" i="69"/>
  <c r="DE471" i="69"/>
  <c r="DE468" i="69"/>
  <c r="DE467" i="69"/>
  <c r="DE466" i="69"/>
  <c r="DE465" i="69"/>
  <c r="DE460" i="69"/>
  <c r="DE459" i="69"/>
  <c r="DE455" i="69"/>
  <c r="DE445" i="69"/>
  <c r="DE444" i="69"/>
  <c r="DP444" i="69" s="1"/>
  <c r="DE443" i="69"/>
  <c r="DP443" i="69" s="1"/>
  <c r="DE442" i="69"/>
  <c r="DE441" i="69"/>
  <c r="DE439" i="69"/>
  <c r="DE437" i="69"/>
  <c r="DE435" i="69"/>
  <c r="DE433" i="69"/>
  <c r="DF430" i="69"/>
  <c r="DE428" i="69"/>
  <c r="DE427" i="69"/>
  <c r="DE423" i="69"/>
  <c r="DE421" i="69"/>
  <c r="DE419" i="69"/>
  <c r="DE409" i="69"/>
  <c r="DE406" i="69"/>
  <c r="DE404" i="69"/>
  <c r="DE403" i="69"/>
  <c r="DE402" i="69"/>
  <c r="DE401" i="69"/>
  <c r="DE399" i="69"/>
  <c r="DE397" i="69"/>
  <c r="DE386" i="69"/>
  <c r="DE385" i="69"/>
  <c r="DE383" i="69"/>
  <c r="DE376" i="69"/>
  <c r="DE371" i="69"/>
  <c r="DE369" i="69"/>
  <c r="DE368" i="69"/>
  <c r="DE365" i="69"/>
  <c r="DE359" i="69"/>
  <c r="DE356" i="69"/>
  <c r="DE354" i="69"/>
  <c r="DE349" i="69"/>
  <c r="DE344" i="69"/>
  <c r="DE342" i="69"/>
  <c r="DE339" i="69"/>
  <c r="DE338" i="69"/>
  <c r="DE337" i="69"/>
  <c r="DE336" i="69"/>
  <c r="DE335" i="69"/>
  <c r="DE332" i="69"/>
  <c r="DE326" i="69"/>
  <c r="DE318" i="69"/>
  <c r="DE312" i="69"/>
  <c r="DE308" i="69"/>
  <c r="DE306" i="69"/>
  <c r="DE304" i="69"/>
  <c r="DE294" i="69"/>
  <c r="DE288" i="69"/>
  <c r="DE284" i="69"/>
  <c r="DE283" i="69" s="1"/>
  <c r="DE274" i="69"/>
  <c r="DE271" i="69"/>
  <c r="DE268" i="69"/>
  <c r="DE265" i="69"/>
  <c r="DE263" i="69"/>
  <c r="DE262" i="69"/>
  <c r="DE259" i="69"/>
  <c r="DE258" i="69"/>
  <c r="DE256" i="69"/>
  <c r="DE254" i="69"/>
  <c r="DE248" i="69"/>
  <c r="DE246" i="69"/>
  <c r="DE239" i="69"/>
  <c r="DE238" i="69"/>
  <c r="DE237" i="69"/>
  <c r="DE236" i="69"/>
  <c r="DE234" i="69"/>
  <c r="DE229" i="69"/>
  <c r="DE227" i="69"/>
  <c r="DE226" i="69"/>
  <c r="DE223" i="69"/>
  <c r="DE221" i="69"/>
  <c r="DE220" i="69"/>
  <c r="DE219" i="69"/>
  <c r="DE218" i="69"/>
  <c r="DE217" i="69"/>
  <c r="DE215" i="69"/>
  <c r="DE213" i="69"/>
  <c r="DE156" i="69"/>
  <c r="DE151" i="69"/>
  <c r="DE148" i="69"/>
  <c r="DE146" i="69"/>
  <c r="DE145" i="69"/>
  <c r="DE141" i="69"/>
  <c r="DE138" i="69"/>
  <c r="DE137" i="69"/>
  <c r="DE135" i="69"/>
  <c r="DE134" i="69"/>
  <c r="DE133" i="69"/>
  <c r="DE132" i="69"/>
  <c r="DE131" i="69"/>
  <c r="DE130" i="69"/>
  <c r="DE126" i="69"/>
  <c r="DE125" i="69"/>
  <c r="DE123" i="69"/>
  <c r="DE122" i="69"/>
  <c r="DE121" i="69"/>
  <c r="DE118" i="69"/>
  <c r="DE111" i="69"/>
  <c r="DE109" i="69"/>
  <c r="DE107" i="69"/>
  <c r="DE104" i="69"/>
  <c r="DE102" i="69"/>
  <c r="DE100" i="69"/>
  <c r="DE98" i="69"/>
  <c r="DE96" i="69"/>
  <c r="DE94" i="69"/>
  <c r="DE91" i="69"/>
  <c r="DE84" i="69"/>
  <c r="DE74" i="69"/>
  <c r="DE69" i="69"/>
  <c r="DE67" i="69"/>
  <c r="DE62" i="69"/>
  <c r="DE61" i="69"/>
  <c r="DE60" i="69"/>
  <c r="DE59" i="69"/>
  <c r="DE57" i="69"/>
  <c r="DE56" i="69"/>
  <c r="DE54" i="69"/>
  <c r="DE53" i="69"/>
  <c r="DE47" i="69"/>
  <c r="DE46" i="69"/>
  <c r="DE43" i="69"/>
  <c r="DE42" i="69"/>
  <c r="DE41" i="69"/>
  <c r="DE40" i="69"/>
  <c r="DE39" i="69"/>
  <c r="DE37" i="69"/>
  <c r="DE36" i="69"/>
  <c r="DE35" i="69"/>
  <c r="DE34" i="69"/>
  <c r="DE33" i="69"/>
  <c r="DE32" i="69"/>
  <c r="DE31" i="69"/>
  <c r="DE30" i="69"/>
  <c r="DE29" i="69"/>
  <c r="DE28" i="69"/>
  <c r="DE26" i="69"/>
  <c r="DE25" i="69"/>
  <c r="DE24" i="69"/>
  <c r="DE23" i="69"/>
  <c r="DE22" i="69"/>
  <c r="DE20" i="69"/>
  <c r="DE18" i="69"/>
  <c r="DE13" i="69"/>
  <c r="DC646" i="69"/>
  <c r="DC644" i="69"/>
  <c r="DC642" i="69"/>
  <c r="DC641" i="69" s="1"/>
  <c r="DC578" i="69"/>
  <c r="DC576" i="69"/>
  <c r="DC571" i="69"/>
  <c r="DC568" i="69"/>
  <c r="DC567" i="69" s="1"/>
  <c r="DC566" i="69" s="1"/>
  <c r="DC563" i="69"/>
  <c r="DC562" i="69" s="1"/>
  <c r="DC550" i="69"/>
  <c r="DC514" i="69"/>
  <c r="DC512" i="69"/>
  <c r="DC511" i="69" s="1"/>
  <c r="DC509" i="69"/>
  <c r="DC504" i="69"/>
  <c r="DC502" i="69"/>
  <c r="DC499" i="69"/>
  <c r="DC493" i="69"/>
  <c r="DC492" i="69" s="1"/>
  <c r="DC487" i="69"/>
  <c r="DC481" i="69"/>
  <c r="DC478" i="69"/>
  <c r="DC475" i="69"/>
  <c r="DC458" i="69"/>
  <c r="DC456" i="69"/>
  <c r="DC453" i="69"/>
  <c r="DC440" i="69"/>
  <c r="DC438" i="69"/>
  <c r="DD438" i="69" s="1"/>
  <c r="DC436" i="69"/>
  <c r="DD436" i="69" s="1"/>
  <c r="DC432" i="69"/>
  <c r="DC413" i="69" s="1"/>
  <c r="DC422" i="69"/>
  <c r="DD422" i="69" s="1"/>
  <c r="DC420" i="69"/>
  <c r="DC418" i="69"/>
  <c r="DC407" i="69"/>
  <c r="DC405" i="69"/>
  <c r="DC400" i="69"/>
  <c r="DC398" i="69"/>
  <c r="DC396" i="69"/>
  <c r="DC384" i="69"/>
  <c r="DC382" i="69"/>
  <c r="DC378" i="69" s="1"/>
  <c r="DC374" i="69"/>
  <c r="DC370" i="69"/>
  <c r="DC348" i="69" s="1"/>
  <c r="DC367" i="69"/>
  <c r="DC346" i="69" s="1"/>
  <c r="DC357" i="69"/>
  <c r="DC355" i="69"/>
  <c r="DC353" i="69"/>
  <c r="DC343" i="69"/>
  <c r="DC334" i="69"/>
  <c r="DC331" i="69"/>
  <c r="DC325" i="69"/>
  <c r="DC317" i="69"/>
  <c r="DC316" i="69" s="1"/>
  <c r="DC315" i="69" s="1"/>
  <c r="DC311" i="69"/>
  <c r="DC307" i="69"/>
  <c r="DC305" i="69"/>
  <c r="DC303" i="69"/>
  <c r="DC293" i="69"/>
  <c r="DC292" i="69" s="1"/>
  <c r="DC291" i="69" s="1"/>
  <c r="DC287" i="69"/>
  <c r="DC283" i="69"/>
  <c r="DC280" i="69"/>
  <c r="DC279" i="69" s="1"/>
  <c r="DC273" i="69"/>
  <c r="DC270" i="69"/>
  <c r="DC264" i="69"/>
  <c r="DC261" i="69"/>
  <c r="DC257" i="69"/>
  <c r="DC255" i="69"/>
  <c r="DC253" i="69"/>
  <c r="DC247" i="69"/>
  <c r="DC242" i="69" s="1"/>
  <c r="DC245" i="69"/>
  <c r="DC235" i="69"/>
  <c r="DC233" i="69"/>
  <c r="DC225" i="69"/>
  <c r="DC224" i="69" s="1"/>
  <c r="DC222" i="69"/>
  <c r="DC216" i="69"/>
  <c r="DC214" i="69"/>
  <c r="DC212" i="69"/>
  <c r="DC155" i="69"/>
  <c r="DC150" i="69"/>
  <c r="DC147" i="69"/>
  <c r="DC144" i="69"/>
  <c r="DC140" i="69"/>
  <c r="DC136" i="69"/>
  <c r="DC129" i="69"/>
  <c r="DC120" i="69"/>
  <c r="DC117" i="69"/>
  <c r="DC110" i="69"/>
  <c r="DC108" i="69"/>
  <c r="DC106" i="69"/>
  <c r="DC103" i="69"/>
  <c r="DC101" i="69"/>
  <c r="DC99" i="69"/>
  <c r="DC97" i="69"/>
  <c r="DC93" i="69"/>
  <c r="DC90" i="69"/>
  <c r="DC89" i="69" s="1"/>
  <c r="DC83" i="69"/>
  <c r="DC82" i="69" s="1"/>
  <c r="DC66" i="69"/>
  <c r="DC55" i="69"/>
  <c r="DC52" i="69"/>
  <c r="DC45" i="69"/>
  <c r="DC44" i="69" s="1"/>
  <c r="DC38" i="69"/>
  <c r="DC27" i="69"/>
  <c r="DC21" i="69"/>
  <c r="DC17" i="69"/>
  <c r="DB646" i="69"/>
  <c r="DB644" i="69"/>
  <c r="DB642" i="69"/>
  <c r="DB641" i="69" s="1"/>
  <c r="DB640" i="69" s="1"/>
  <c r="DB638" i="69" s="1"/>
  <c r="DB578" i="69"/>
  <c r="DB576" i="69"/>
  <c r="DB571" i="69"/>
  <c r="DB568" i="69"/>
  <c r="DB567" i="69" s="1"/>
  <c r="DB566" i="69" s="1"/>
  <c r="DB563" i="69"/>
  <c r="DB562" i="69" s="1"/>
  <c r="DB550" i="69"/>
  <c r="DB514" i="69"/>
  <c r="DB512" i="69"/>
  <c r="DB511" i="69" s="1"/>
  <c r="DB509" i="69"/>
  <c r="DB504" i="69"/>
  <c r="DB502" i="69"/>
  <c r="DB499" i="69"/>
  <c r="DB498" i="69" s="1"/>
  <c r="DB493" i="69"/>
  <c r="DB487" i="69"/>
  <c r="DB486" i="69" s="1"/>
  <c r="DB481" i="69"/>
  <c r="DB478" i="69"/>
  <c r="DB475" i="69"/>
  <c r="DB450" i="69"/>
  <c r="DB456" i="69"/>
  <c r="DB449" i="69" s="1"/>
  <c r="DB453" i="69"/>
  <c r="DB448" i="69" s="1"/>
  <c r="DB440" i="69"/>
  <c r="DB413" i="69"/>
  <c r="DB420" i="69"/>
  <c r="DB418" i="69"/>
  <c r="DB414" i="69" s="1"/>
  <c r="DB407" i="69"/>
  <c r="DB405" i="69"/>
  <c r="DB400" i="69"/>
  <c r="DB398" i="69"/>
  <c r="DB396" i="69"/>
  <c r="DB384" i="69"/>
  <c r="DB379" i="69" s="1"/>
  <c r="DB382" i="69"/>
  <c r="DB378" i="69" s="1"/>
  <c r="DB374" i="69"/>
  <c r="DB370" i="69"/>
  <c r="DB348" i="69" s="1"/>
  <c r="DB367" i="69"/>
  <c r="DB346" i="69" s="1"/>
  <c r="DB357" i="69"/>
  <c r="DB355" i="69"/>
  <c r="DB353" i="69"/>
  <c r="DB343" i="69"/>
  <c r="DB340" i="69"/>
  <c r="DB331" i="69"/>
  <c r="DB325" i="69"/>
  <c r="DB324" i="69" s="1"/>
  <c r="DB323" i="69" s="1"/>
  <c r="DB321" i="69" s="1"/>
  <c r="DB317" i="69"/>
  <c r="DB316" i="69" s="1"/>
  <c r="DB315" i="69" s="1"/>
  <c r="DB311" i="69"/>
  <c r="DB307" i="69"/>
  <c r="DB305" i="69"/>
  <c r="DB303" i="69"/>
  <c r="DB293" i="69"/>
  <c r="DB292" i="69" s="1"/>
  <c r="DB287" i="69"/>
  <c r="DB283" i="69"/>
  <c r="DB280" i="69"/>
  <c r="DB279" i="69" s="1"/>
  <c r="DB273" i="69"/>
  <c r="DB272" i="69" s="1"/>
  <c r="DB270" i="69"/>
  <c r="DB267" i="69"/>
  <c r="DB264" i="69"/>
  <c r="DB261" i="69"/>
  <c r="DB257" i="69"/>
  <c r="DB255" i="69"/>
  <c r="DB253" i="69"/>
  <c r="DB247" i="69"/>
  <c r="DB245" i="69"/>
  <c r="DB241" i="69" s="1"/>
  <c r="DB235" i="69"/>
  <c r="DB233" i="69"/>
  <c r="DB225" i="69"/>
  <c r="DB224" i="69" s="1"/>
  <c r="DB212" i="69"/>
  <c r="DB155" i="69"/>
  <c r="DB150" i="69"/>
  <c r="DB149" i="69" s="1"/>
  <c r="DB147" i="69"/>
  <c r="DB144" i="69"/>
  <c r="DB140" i="69"/>
  <c r="DB139" i="69" s="1"/>
  <c r="DB136" i="69"/>
  <c r="DB129" i="69"/>
  <c r="DB124" i="69"/>
  <c r="DB120" i="69"/>
  <c r="DB117" i="69"/>
  <c r="DB116" i="69" s="1"/>
  <c r="DB110" i="69"/>
  <c r="DB108" i="69"/>
  <c r="DB106" i="69"/>
  <c r="DB103" i="69"/>
  <c r="DB101" i="69"/>
  <c r="DB99" i="69"/>
  <c r="DB86" i="69" s="1"/>
  <c r="DB97" i="69"/>
  <c r="DB93" i="69"/>
  <c r="DB90" i="69"/>
  <c r="DB89" i="69" s="1"/>
  <c r="DB82" i="69"/>
  <c r="DB73" i="69"/>
  <c r="DB66" i="69"/>
  <c r="DB55" i="69"/>
  <c r="DB52" i="69"/>
  <c r="DB17" i="69"/>
  <c r="DD420" i="69" l="1"/>
  <c r="DD405" i="69"/>
  <c r="DD305" i="69"/>
  <c r="DD147" i="69"/>
  <c r="DB232" i="69"/>
  <c r="DB231" i="69" s="1"/>
  <c r="DB230" i="69" s="1"/>
  <c r="DD509" i="69"/>
  <c r="DC575" i="69"/>
  <c r="DC574" i="69" s="1"/>
  <c r="DD307" i="69"/>
  <c r="DD353" i="69"/>
  <c r="DD440" i="69"/>
  <c r="DD93" i="69"/>
  <c r="DD103" i="69"/>
  <c r="DD355" i="69"/>
  <c r="DD502" i="69"/>
  <c r="DB282" i="69"/>
  <c r="DB278" i="69" s="1"/>
  <c r="DD136" i="69"/>
  <c r="DD144" i="69"/>
  <c r="DD255" i="69"/>
  <c r="DD343" i="69"/>
  <c r="DC232" i="69"/>
  <c r="DC231" i="69" s="1"/>
  <c r="DC282" i="69"/>
  <c r="DC278" i="69" s="1"/>
  <c r="DD348" i="69"/>
  <c r="DD267" i="69"/>
  <c r="DD101" i="69"/>
  <c r="DE124" i="69"/>
  <c r="DD124" i="69"/>
  <c r="DC119" i="69"/>
  <c r="DB105" i="69"/>
  <c r="DD378" i="69"/>
  <c r="DB119" i="69"/>
  <c r="DB115" i="69" s="1"/>
  <c r="DD97" i="69"/>
  <c r="DD222" i="69"/>
  <c r="DD253" i="69"/>
  <c r="DD303" i="69"/>
  <c r="DD315" i="69"/>
  <c r="DD413" i="69"/>
  <c r="DD562" i="69"/>
  <c r="DD17" i="69"/>
  <c r="DC105" i="69"/>
  <c r="DD287" i="69"/>
  <c r="DD281" i="69" s="1"/>
  <c r="DD280" i="69" s="1"/>
  <c r="DD279" i="69" s="1"/>
  <c r="DD106" i="69"/>
  <c r="DC149" i="69"/>
  <c r="DD150" i="69"/>
  <c r="DC207" i="69"/>
  <c r="DD89" i="69"/>
  <c r="DD396" i="69"/>
  <c r="DD407" i="69"/>
  <c r="DB575" i="69"/>
  <c r="DB574" i="69" s="1"/>
  <c r="DD108" i="69"/>
  <c r="DD140" i="69"/>
  <c r="DD216" i="69"/>
  <c r="DC272" i="69"/>
  <c r="DD273" i="69"/>
  <c r="DD334" i="69"/>
  <c r="DB16" i="69"/>
  <c r="DB15" i="69" s="1"/>
  <c r="DB12" i="69" s="1"/>
  <c r="DD361" i="69"/>
  <c r="DD27" i="69"/>
  <c r="DD55" i="69"/>
  <c r="DD117" i="69"/>
  <c r="DD129" i="69"/>
  <c r="DD212" i="69"/>
  <c r="DD224" i="69"/>
  <c r="DC310" i="69"/>
  <c r="DC309" i="69" s="1"/>
  <c r="DC324" i="69"/>
  <c r="DD325" i="69"/>
  <c r="DD384" i="69"/>
  <c r="DD225" i="69"/>
  <c r="DD270" i="69"/>
  <c r="DD331" i="69"/>
  <c r="DD245" i="69"/>
  <c r="DD257" i="69"/>
  <c r="DD346" i="69"/>
  <c r="DD458" i="69"/>
  <c r="DD450" i="69" s="1"/>
  <c r="DD66" i="69"/>
  <c r="DD90" i="69"/>
  <c r="DD120" i="69"/>
  <c r="DD247" i="69"/>
  <c r="DD644" i="69"/>
  <c r="DD233" i="69"/>
  <c r="DB244" i="69"/>
  <c r="DB243" i="69" s="1"/>
  <c r="DB240" i="69" s="1"/>
  <c r="DD261" i="69"/>
  <c r="DD357" i="69"/>
  <c r="DD374" i="69"/>
  <c r="DD398" i="69"/>
  <c r="DD21" i="69"/>
  <c r="DD52" i="69"/>
  <c r="DC154" i="69"/>
  <c r="DD235" i="69"/>
  <c r="DD264" i="69"/>
  <c r="DD340" i="69"/>
  <c r="DD367" i="69"/>
  <c r="DD382" i="69"/>
  <c r="DD400" i="69"/>
  <c r="DD432" i="69"/>
  <c r="DD453" i="69"/>
  <c r="DD448" i="69" s="1"/>
  <c r="DD641" i="69"/>
  <c r="DC640" i="69"/>
  <c r="DD475" i="69"/>
  <c r="DC491" i="69"/>
  <c r="DC501" i="69"/>
  <c r="DD504" i="69"/>
  <c r="DD514" i="69"/>
  <c r="DD566" i="69"/>
  <c r="DD646" i="69"/>
  <c r="DC472" i="69"/>
  <c r="DD478" i="69"/>
  <c r="DD550" i="69"/>
  <c r="DD567" i="69"/>
  <c r="DD481" i="69"/>
  <c r="DC498" i="69"/>
  <c r="DD499" i="69"/>
  <c r="DD511" i="69"/>
  <c r="DD568" i="69"/>
  <c r="DD576" i="69"/>
  <c r="DC486" i="69"/>
  <c r="DD487" i="69"/>
  <c r="DD512" i="69"/>
  <c r="DD563" i="69"/>
  <c r="DD571" i="69"/>
  <c r="DD578" i="69"/>
  <c r="DD642" i="69"/>
  <c r="DC51" i="69"/>
  <c r="DD44" i="69"/>
  <c r="DD45" i="69"/>
  <c r="DD38" i="69"/>
  <c r="DB492" i="69"/>
  <c r="DD493" i="69"/>
  <c r="DD317" i="69"/>
  <c r="DD456" i="69"/>
  <c r="DD449" i="69" s="1"/>
  <c r="DB81" i="69"/>
  <c r="DB80" i="69" s="1"/>
  <c r="DD82" i="69"/>
  <c r="DD83" i="69"/>
  <c r="DB207" i="69"/>
  <c r="DD214" i="69"/>
  <c r="DD370" i="69"/>
  <c r="DB72" i="69"/>
  <c r="DD73" i="69"/>
  <c r="DD418" i="69"/>
  <c r="DD414" i="69" s="1"/>
  <c r="DB154" i="69"/>
  <c r="DD155" i="69"/>
  <c r="DB291" i="69"/>
  <c r="DD291" i="69" s="1"/>
  <c r="DD292" i="69"/>
  <c r="DB310" i="69"/>
  <c r="DD311" i="69"/>
  <c r="DD99" i="69"/>
  <c r="DD293" i="69"/>
  <c r="DB51" i="69"/>
  <c r="DD110" i="69"/>
  <c r="DD316" i="69"/>
  <c r="DC289" i="69"/>
  <c r="DC290" i="69"/>
  <c r="DC452" i="69"/>
  <c r="DC451" i="69" s="1"/>
  <c r="DC447" i="69" s="1"/>
  <c r="DC71" i="69"/>
  <c r="DC302" i="69"/>
  <c r="DC449" i="69"/>
  <c r="DB242" i="69"/>
  <c r="DD242" i="69" s="1"/>
  <c r="DC81" i="69"/>
  <c r="DC143" i="69"/>
  <c r="DC431" i="69"/>
  <c r="DC429" i="69" s="1"/>
  <c r="DC450" i="69"/>
  <c r="DC116" i="69"/>
  <c r="DC330" i="69"/>
  <c r="DC381" i="69"/>
  <c r="DC379" i="69"/>
  <c r="DD379" i="69" s="1"/>
  <c r="DC448" i="69"/>
  <c r="DB143" i="69"/>
  <c r="DC16" i="69"/>
  <c r="DC139" i="69"/>
  <c r="DD139" i="69" s="1"/>
  <c r="DC209" i="69"/>
  <c r="DC252" i="69"/>
  <c r="DC350" i="69"/>
  <c r="DC395" i="69"/>
  <c r="DD58" i="69"/>
  <c r="DB209" i="69"/>
  <c r="DE58" i="69"/>
  <c r="DB330" i="69"/>
  <c r="DB302" i="69"/>
  <c r="DB92" i="69"/>
  <c r="DC414" i="69"/>
  <c r="DC244" i="69"/>
  <c r="DC241" i="69"/>
  <c r="DD241" i="69" s="1"/>
  <c r="DC313" i="69"/>
  <c r="DC314" i="69"/>
  <c r="DB395" i="69"/>
  <c r="DB87" i="69"/>
  <c r="DB417" i="69"/>
  <c r="DB381" i="69"/>
  <c r="DC87" i="69"/>
  <c r="DC260" i="69"/>
  <c r="DC92" i="69"/>
  <c r="DC86" i="69"/>
  <c r="DD86" i="69" s="1"/>
  <c r="DC352" i="69"/>
  <c r="DC347" i="69"/>
  <c r="DB260" i="69"/>
  <c r="DB350" i="69"/>
  <c r="DB415" i="69"/>
  <c r="DB452" i="69"/>
  <c r="DB451" i="69" s="1"/>
  <c r="DB447" i="69" s="1"/>
  <c r="DC474" i="69"/>
  <c r="DB314" i="69"/>
  <c r="DB313" i="69"/>
  <c r="DB322" i="69"/>
  <c r="DB347" i="69"/>
  <c r="DB352" i="69"/>
  <c r="DB252" i="69"/>
  <c r="DB472" i="69"/>
  <c r="DB501" i="69"/>
  <c r="DB474" i="69"/>
  <c r="DB473" i="69" s="1"/>
  <c r="DB470" i="69" s="1"/>
  <c r="DD429" i="69" l="1"/>
  <c r="DC426" i="69"/>
  <c r="DB50" i="69"/>
  <c r="DC50" i="69"/>
  <c r="DD574" i="69"/>
  <c r="DC49" i="69"/>
  <c r="DB289" i="69"/>
  <c r="DD289" i="69" s="1"/>
  <c r="DB228" i="69"/>
  <c r="DD282" i="69"/>
  <c r="DD278" i="69" s="1"/>
  <c r="DD232" i="69"/>
  <c r="DD105" i="69"/>
  <c r="DD143" i="69"/>
  <c r="DD244" i="69"/>
  <c r="DB14" i="69"/>
  <c r="DD16" i="69"/>
  <c r="DD119" i="69"/>
  <c r="DD313" i="69"/>
  <c r="DD231" i="69"/>
  <c r="DC228" i="69"/>
  <c r="DC230" i="69"/>
  <c r="DD230" i="69" s="1"/>
  <c r="DC142" i="69"/>
  <c r="DD350" i="69"/>
  <c r="DB49" i="69"/>
  <c r="DD314" i="69"/>
  <c r="DD575" i="69"/>
  <c r="DD252" i="69"/>
  <c r="DC323" i="69"/>
  <c r="DD324" i="69"/>
  <c r="DD272" i="69"/>
  <c r="DC473" i="69"/>
  <c r="DD474" i="69"/>
  <c r="DD116" i="69"/>
  <c r="DC115" i="69"/>
  <c r="DD115" i="69" s="1"/>
  <c r="DD87" i="69"/>
  <c r="DD81" i="69"/>
  <c r="DC497" i="69"/>
  <c r="DB79" i="69"/>
  <c r="DD260" i="69"/>
  <c r="DD207" i="69"/>
  <c r="DD498" i="69"/>
  <c r="DD472" i="69"/>
  <c r="DC489" i="69"/>
  <c r="DD149" i="69"/>
  <c r="DD486" i="69"/>
  <c r="DD640" i="69"/>
  <c r="DC638" i="69"/>
  <c r="DD347" i="69"/>
  <c r="DD431" i="69"/>
  <c r="DC153" i="69"/>
  <c r="DC48" i="69"/>
  <c r="DB491" i="69"/>
  <c r="DD492" i="69"/>
  <c r="DB142" i="69"/>
  <c r="DB497" i="69"/>
  <c r="DD501" i="69"/>
  <c r="DB351" i="69"/>
  <c r="DD352" i="69"/>
  <c r="DB446" i="69"/>
  <c r="DD447" i="69"/>
  <c r="DB380" i="69"/>
  <c r="DD381" i="69"/>
  <c r="DB88" i="69"/>
  <c r="DD92" i="69"/>
  <c r="DB71" i="69"/>
  <c r="DD72" i="69"/>
  <c r="DB290" i="69"/>
  <c r="DD290" i="69" s="1"/>
  <c r="DB301" i="69"/>
  <c r="DD302" i="69"/>
  <c r="DB329" i="69"/>
  <c r="DB327" i="69" s="1"/>
  <c r="DD330" i="69"/>
  <c r="DB208" i="69"/>
  <c r="DD209" i="69"/>
  <c r="DB309" i="69"/>
  <c r="DD309" i="69" s="1"/>
  <c r="DD310" i="69"/>
  <c r="DB153" i="69"/>
  <c r="DD154" i="69"/>
  <c r="DB416" i="69"/>
  <c r="DB394" i="69"/>
  <c r="DD395" i="69"/>
  <c r="DB48" i="69"/>
  <c r="DD51" i="69"/>
  <c r="DC208" i="69"/>
  <c r="DC15" i="69"/>
  <c r="DD15" i="69" s="1"/>
  <c r="DC329" i="69"/>
  <c r="DC351" i="69"/>
  <c r="DC88" i="69"/>
  <c r="DC394" i="69"/>
  <c r="DC79" i="69"/>
  <c r="DC80" i="69"/>
  <c r="DD80" i="69" s="1"/>
  <c r="DC70" i="69"/>
  <c r="DC68" i="69"/>
  <c r="DB251" i="69"/>
  <c r="DB249" i="69" s="1"/>
  <c r="DC243" i="69"/>
  <c r="DD243" i="69" s="1"/>
  <c r="DD452" i="69"/>
  <c r="DD451" i="69" s="1"/>
  <c r="DC446" i="69"/>
  <c r="DC251" i="69"/>
  <c r="DC249" i="69" s="1"/>
  <c r="DC380" i="69"/>
  <c r="DC301" i="69"/>
  <c r="DD426" i="69" l="1"/>
  <c r="DC417" i="69"/>
  <c r="DC415" i="69"/>
  <c r="DD415" i="69" s="1"/>
  <c r="DD50" i="69"/>
  <c r="DD49" i="69"/>
  <c r="DD228" i="69"/>
  <c r="DD142" i="69"/>
  <c r="DD446" i="69"/>
  <c r="DD48" i="69"/>
  <c r="DC321" i="69"/>
  <c r="DD321" i="69" s="1"/>
  <c r="DD323" i="69"/>
  <c r="DC322" i="69"/>
  <c r="DD322" i="69" s="1"/>
  <c r="DC250" i="69"/>
  <c r="DD394" i="69"/>
  <c r="DC152" i="69"/>
  <c r="DC495" i="69"/>
  <c r="DD638" i="69"/>
  <c r="DB299" i="69"/>
  <c r="DD79" i="69"/>
  <c r="DC470" i="69"/>
  <c r="DD473" i="69"/>
  <c r="DB393" i="69"/>
  <c r="DB489" i="69"/>
  <c r="DD489" i="69" s="1"/>
  <c r="DD491" i="69"/>
  <c r="DB412" i="69"/>
  <c r="DB152" i="69"/>
  <c r="DD153" i="69"/>
  <c r="DB345" i="69"/>
  <c r="DD351" i="69"/>
  <c r="DB328" i="69"/>
  <c r="DD329" i="69"/>
  <c r="DB300" i="69"/>
  <c r="DD301" i="69"/>
  <c r="DB495" i="69"/>
  <c r="DD497" i="69"/>
  <c r="DB391" i="69"/>
  <c r="DB250" i="69"/>
  <c r="DD251" i="69"/>
  <c r="DD249" i="69" s="1"/>
  <c r="DB205" i="69"/>
  <c r="DD208" i="69"/>
  <c r="DB377" i="69"/>
  <c r="DD380" i="69"/>
  <c r="DD71" i="69"/>
  <c r="DB70" i="69"/>
  <c r="DB68" i="69"/>
  <c r="DB85" i="69"/>
  <c r="DD88" i="69"/>
  <c r="DC205" i="69"/>
  <c r="DC240" i="69"/>
  <c r="DD240" i="69" s="1"/>
  <c r="DC393" i="69"/>
  <c r="DC391" i="69"/>
  <c r="DC328" i="69"/>
  <c r="DC327" i="69"/>
  <c r="DD327" i="69" s="1"/>
  <c r="DC14" i="69"/>
  <c r="DD14" i="69" s="1"/>
  <c r="DC12" i="69"/>
  <c r="DD12" i="69" s="1"/>
  <c r="DC299" i="69"/>
  <c r="DC300" i="69"/>
  <c r="DC377" i="69"/>
  <c r="DC85" i="69"/>
  <c r="DC345" i="69"/>
  <c r="DD417" i="69" l="1"/>
  <c r="DC416" i="69"/>
  <c r="DD393" i="69"/>
  <c r="DD299" i="69"/>
  <c r="DD328" i="69"/>
  <c r="DD300" i="69"/>
  <c r="DC113" i="69"/>
  <c r="DC114" i="69"/>
  <c r="DD250" i="69"/>
  <c r="DC469" i="69"/>
  <c r="DD470" i="69"/>
  <c r="DD345" i="69"/>
  <c r="DD85" i="69"/>
  <c r="DB11" i="69"/>
  <c r="DD68" i="69"/>
  <c r="DD391" i="69"/>
  <c r="DD495" i="69"/>
  <c r="DB469" i="69"/>
  <c r="DD70" i="69"/>
  <c r="DD377" i="69"/>
  <c r="DD152" i="69"/>
  <c r="DB114" i="69"/>
  <c r="DB113" i="69"/>
  <c r="DB411" i="69"/>
  <c r="DB204" i="69"/>
  <c r="DD205" i="69"/>
  <c r="DB206" i="69"/>
  <c r="DC11" i="69"/>
  <c r="DC206" i="69"/>
  <c r="DC204" i="69"/>
  <c r="DC412" i="69" l="1"/>
  <c r="DD416" i="69"/>
  <c r="DD469" i="69"/>
  <c r="DC112" i="69"/>
  <c r="DD11" i="69"/>
  <c r="DD206" i="69"/>
  <c r="DD113" i="69"/>
  <c r="DD112" i="69" s="1"/>
  <c r="DD114" i="69"/>
  <c r="DB112" i="69"/>
  <c r="DB9" i="69" s="1"/>
  <c r="DD204" i="69"/>
  <c r="DD412" i="69" l="1"/>
  <c r="DC411" i="69"/>
  <c r="DD411" i="69" s="1"/>
  <c r="DC9" i="69" l="1"/>
  <c r="DD9" i="69" s="1"/>
  <c r="DB648" i="69"/>
  <c r="DB650" i="69" l="1"/>
  <c r="DB652" i="69" s="1"/>
  <c r="DC648" i="69"/>
  <c r="DD648" i="69" s="1"/>
  <c r="DC650" i="69" l="1"/>
  <c r="DC652" i="69" s="1"/>
  <c r="DT7" i="63" l="1"/>
  <c r="DU7" i="63"/>
  <c r="CK113" i="63" l="1"/>
  <c r="CL113" i="63" s="1"/>
  <c r="CK111" i="63"/>
  <c r="CL111" i="63" s="1"/>
  <c r="CK109" i="63"/>
  <c r="CL109" i="63" s="1"/>
  <c r="CK107" i="63"/>
  <c r="CL107" i="63" s="1"/>
  <c r="CK103" i="63"/>
  <c r="CK97" i="63"/>
  <c r="CK93" i="63"/>
  <c r="CK91" i="63"/>
  <c r="CL91" i="63" s="1"/>
  <c r="CK86" i="63"/>
  <c r="CL86" i="63" s="1"/>
  <c r="CK77" i="63"/>
  <c r="CK74" i="63"/>
  <c r="CK71" i="63"/>
  <c r="CK68" i="63"/>
  <c r="CK66" i="63"/>
  <c r="CL66" i="63" s="1"/>
  <c r="CK63" i="63"/>
  <c r="CK59" i="63"/>
  <c r="CL59" i="63" s="1"/>
  <c r="CK54" i="63"/>
  <c r="CK50" i="63"/>
  <c r="CK47" i="63"/>
  <c r="CK42" i="63"/>
  <c r="CL42" i="63" s="1"/>
  <c r="CK37" i="63"/>
  <c r="CK33" i="63"/>
  <c r="CK29" i="63"/>
  <c r="CL29" i="63" s="1"/>
  <c r="CK25" i="63"/>
  <c r="CK20" i="63"/>
  <c r="CK17" i="63"/>
  <c r="CL17" i="63" s="1"/>
  <c r="CK12" i="63"/>
  <c r="CK10" i="63"/>
  <c r="CK9" i="63" l="1"/>
  <c r="CE20" i="63"/>
  <c r="CL20" i="63"/>
  <c r="CE37" i="63"/>
  <c r="CL37" i="63"/>
  <c r="CE54" i="63"/>
  <c r="CL54" i="63"/>
  <c r="CE68" i="63"/>
  <c r="CL68" i="63"/>
  <c r="CE103" i="63"/>
  <c r="CL103" i="63"/>
  <c r="CM115" i="63"/>
  <c r="CE10" i="63"/>
  <c r="CL10" i="63"/>
  <c r="CE25" i="63"/>
  <c r="CL25" i="63"/>
  <c r="CE71" i="63"/>
  <c r="CL71" i="63"/>
  <c r="CE12" i="63"/>
  <c r="CL12" i="63"/>
  <c r="CE47" i="63"/>
  <c r="CL47" i="63"/>
  <c r="CE63" i="63"/>
  <c r="CL63" i="63"/>
  <c r="CE74" i="63"/>
  <c r="CL74" i="63"/>
  <c r="CE93" i="63"/>
  <c r="CL93" i="63"/>
  <c r="CE33" i="63"/>
  <c r="CL33" i="63"/>
  <c r="CE50" i="63"/>
  <c r="CL50" i="63"/>
  <c r="CE77" i="63"/>
  <c r="CL77" i="63"/>
  <c r="CE97" i="63"/>
  <c r="CL97" i="63"/>
  <c r="CK76" i="63"/>
  <c r="CK41" i="63"/>
  <c r="CE42" i="63"/>
  <c r="CK49" i="63"/>
  <c r="CE59" i="63"/>
  <c r="CK85" i="63"/>
  <c r="CL85" i="63" s="1"/>
  <c r="CE86" i="63"/>
  <c r="CE111" i="63"/>
  <c r="CK24" i="63"/>
  <c r="CE29" i="63"/>
  <c r="CE91" i="63"/>
  <c r="CE17" i="63"/>
  <c r="CK65" i="63"/>
  <c r="CE66" i="63"/>
  <c r="CE107" i="63"/>
  <c r="CE113" i="63"/>
  <c r="CK96" i="63"/>
  <c r="CL96" i="63" s="1"/>
  <c r="CE109" i="63"/>
  <c r="CK102" i="63"/>
  <c r="CL102" i="63" s="1"/>
  <c r="CL9" i="63" l="1"/>
  <c r="CE9" i="63"/>
  <c r="CK8" i="63"/>
  <c r="CE49" i="63"/>
  <c r="CL49" i="63"/>
  <c r="CE65" i="63"/>
  <c r="CL65" i="63"/>
  <c r="CE76" i="63"/>
  <c r="CL76" i="63"/>
  <c r="CE24" i="63"/>
  <c r="CL24" i="63"/>
  <c r="CE41" i="63"/>
  <c r="CL41" i="63"/>
  <c r="CK83" i="63"/>
  <c r="CL83" i="63" s="1"/>
  <c r="CE85" i="63"/>
  <c r="CK101" i="63"/>
  <c r="CE102" i="63"/>
  <c r="CK95" i="63"/>
  <c r="CL95" i="63" s="1"/>
  <c r="CE96" i="63"/>
  <c r="DX7" i="63"/>
  <c r="CL8" i="63" l="1"/>
  <c r="CE8" i="63"/>
  <c r="CK7" i="63"/>
  <c r="CE7" i="63" s="1"/>
  <c r="CE101" i="63"/>
  <c r="CL101" i="63"/>
  <c r="CE95" i="63"/>
  <c r="CE83" i="63"/>
  <c r="DJ265" i="69"/>
  <c r="DJ264" i="69" s="1"/>
  <c r="DI265" i="69"/>
  <c r="DK264" i="69"/>
  <c r="DH264" i="69"/>
  <c r="DG264" i="69"/>
  <c r="CL7" i="63" l="1"/>
  <c r="CK115" i="63"/>
  <c r="DE264" i="69"/>
  <c r="DL264" i="69"/>
  <c r="DI264" i="69"/>
  <c r="CL115" i="63" l="1"/>
  <c r="CE115" i="63"/>
  <c r="CG12" i="63" l="1"/>
  <c r="CH12" i="63"/>
  <c r="CI114" i="63"/>
  <c r="CI112" i="63"/>
  <c r="CI110" i="63"/>
  <c r="CI108" i="63"/>
  <c r="CI104" i="63"/>
  <c r="CI100" i="63"/>
  <c r="CI99" i="63"/>
  <c r="CI98" i="63"/>
  <c r="CI94" i="63"/>
  <c r="CI92" i="63"/>
  <c r="CI90" i="63"/>
  <c r="CI89" i="63"/>
  <c r="CI88" i="63"/>
  <c r="CI87" i="63"/>
  <c r="CI84" i="63"/>
  <c r="CI82" i="63"/>
  <c r="CI79" i="63"/>
  <c r="CI78" i="63"/>
  <c r="CI75" i="63"/>
  <c r="CI73" i="63"/>
  <c r="CI72" i="63"/>
  <c r="CI70" i="63"/>
  <c r="CI69" i="63"/>
  <c r="CI67" i="63"/>
  <c r="CI64" i="63"/>
  <c r="CI62" i="63"/>
  <c r="CI61" i="63"/>
  <c r="CI60" i="63"/>
  <c r="CI58" i="63"/>
  <c r="CI57" i="63"/>
  <c r="CI56" i="63"/>
  <c r="CI55" i="63"/>
  <c r="CI53" i="63"/>
  <c r="CI52" i="63"/>
  <c r="CI51" i="63"/>
  <c r="CI48" i="63"/>
  <c r="CI46" i="63"/>
  <c r="CI45" i="63"/>
  <c r="CI44" i="63"/>
  <c r="CI43" i="63"/>
  <c r="CI40" i="63"/>
  <c r="CI39" i="63"/>
  <c r="CI38" i="63"/>
  <c r="CI36" i="63"/>
  <c r="CI35" i="63"/>
  <c r="CI34" i="63"/>
  <c r="CI32" i="63"/>
  <c r="CI31" i="63"/>
  <c r="CI30" i="63"/>
  <c r="CI28" i="63"/>
  <c r="CI27" i="63"/>
  <c r="CI26" i="63"/>
  <c r="CI23" i="63"/>
  <c r="CI22" i="63"/>
  <c r="CI21" i="63"/>
  <c r="CI19" i="63"/>
  <c r="CI14" i="63"/>
  <c r="CI13" i="63"/>
  <c r="CI11" i="63"/>
  <c r="CH10" i="63"/>
  <c r="CH17" i="63"/>
  <c r="CH20" i="63"/>
  <c r="CH42" i="63"/>
  <c r="CH50" i="63"/>
  <c r="CH63" i="63"/>
  <c r="CH91" i="63"/>
  <c r="CH97" i="63"/>
  <c r="CH103" i="63"/>
  <c r="CH107" i="63"/>
  <c r="CH109" i="63"/>
  <c r="CH111" i="63"/>
  <c r="CH9" i="63" l="1"/>
  <c r="CH102" i="63"/>
  <c r="CH96" i="63"/>
  <c r="CH101" i="63" l="1"/>
  <c r="CH95" i="63"/>
  <c r="DK400" i="69" l="1"/>
  <c r="DG400" i="69"/>
  <c r="DH400" i="69"/>
  <c r="DJ404" i="69"/>
  <c r="DI404" i="69"/>
  <c r="DJ402" i="69"/>
  <c r="DI402" i="69"/>
  <c r="DJ401" i="69"/>
  <c r="DI401" i="69"/>
  <c r="DG334" i="69"/>
  <c r="DH334" i="69"/>
  <c r="DK334" i="69"/>
  <c r="DJ337" i="69"/>
  <c r="DI337" i="69"/>
  <c r="DG225" i="69"/>
  <c r="DH225" i="69"/>
  <c r="DK225" i="69"/>
  <c r="DJ227" i="69"/>
  <c r="DI227" i="69"/>
  <c r="DJ226" i="69"/>
  <c r="DI226" i="69"/>
  <c r="DJ225" i="69" l="1"/>
  <c r="DE225" i="69"/>
  <c r="DL225" i="69"/>
  <c r="DE400" i="69"/>
  <c r="DL400" i="69"/>
  <c r="DE334" i="69"/>
  <c r="DL334" i="69"/>
  <c r="DJ98" i="69" l="1"/>
  <c r="DJ97" i="69" s="1"/>
  <c r="DI98" i="69"/>
  <c r="DK97" i="69"/>
  <c r="DH97" i="69"/>
  <c r="DG97" i="69"/>
  <c r="DE97" i="69" l="1"/>
  <c r="DL97" i="69"/>
  <c r="DI97" i="69"/>
  <c r="CJ108" i="63" l="1"/>
  <c r="CJ107" i="63" s="1"/>
  <c r="CG107" i="63"/>
  <c r="CI107" i="63" s="1"/>
  <c r="CJ92" i="63"/>
  <c r="DJ100" i="69" l="1"/>
  <c r="DJ99" i="69" s="1"/>
  <c r="DJ86" i="69" s="1"/>
  <c r="DI100" i="69"/>
  <c r="DK99" i="69"/>
  <c r="DL99" i="69" s="1"/>
  <c r="DH99" i="69"/>
  <c r="DH86" i="69" s="1"/>
  <c r="DG99" i="69"/>
  <c r="DG86" i="69" s="1"/>
  <c r="DK86" i="69" l="1"/>
  <c r="DE99" i="69"/>
  <c r="DI99" i="69"/>
  <c r="DL86" i="69" l="1"/>
  <c r="DE86" i="69"/>
  <c r="DJ65" i="69" l="1"/>
  <c r="DJ63" i="69"/>
  <c r="DJ62" i="69"/>
  <c r="DJ61" i="69"/>
  <c r="DJ59" i="69"/>
  <c r="DI376" i="69"/>
  <c r="DI371" i="69"/>
  <c r="DI369" i="69"/>
  <c r="DI368" i="69"/>
  <c r="DI365" i="69"/>
  <c r="DI364" i="69"/>
  <c r="DI359" i="69"/>
  <c r="DI356" i="69"/>
  <c r="DI354" i="69"/>
  <c r="DI349" i="69"/>
  <c r="DJ365" i="69"/>
  <c r="DJ364" i="69"/>
  <c r="DJ376" i="69"/>
  <c r="DJ374" i="69" s="1"/>
  <c r="DJ354" i="69"/>
  <c r="DJ353" i="69" s="1"/>
  <c r="DJ356" i="69"/>
  <c r="DJ355" i="69" s="1"/>
  <c r="DK355" i="69"/>
  <c r="DH355" i="69"/>
  <c r="DG355" i="69"/>
  <c r="DK353" i="69"/>
  <c r="DH353" i="69"/>
  <c r="DG353" i="69"/>
  <c r="DK374" i="69"/>
  <c r="DH374" i="69"/>
  <c r="DG374" i="69"/>
  <c r="DE361" i="69"/>
  <c r="DH361" i="69"/>
  <c r="DA361" i="69"/>
  <c r="CZ361" i="69"/>
  <c r="CY361" i="69"/>
  <c r="CX361" i="69"/>
  <c r="CV361" i="69"/>
  <c r="CU361" i="69"/>
  <c r="CT361" i="69"/>
  <c r="CR361" i="69"/>
  <c r="CQ361" i="69"/>
  <c r="CP361" i="69"/>
  <c r="CM361" i="69"/>
  <c r="CO361" i="69" s="1"/>
  <c r="CL361" i="69"/>
  <c r="CI361" i="69"/>
  <c r="CK361" i="69" s="1"/>
  <c r="CH361" i="69"/>
  <c r="CF361" i="69"/>
  <c r="CE361" i="69"/>
  <c r="BZ361" i="69"/>
  <c r="DK458" i="69"/>
  <c r="DK438" i="69"/>
  <c r="DK436" i="69"/>
  <c r="DK432" i="69"/>
  <c r="DK422" i="69"/>
  <c r="DK343" i="69"/>
  <c r="DK340" i="69"/>
  <c r="DK311" i="69"/>
  <c r="DL311" i="69" s="1"/>
  <c r="DK307" i="69"/>
  <c r="DK305" i="69"/>
  <c r="DI326" i="69"/>
  <c r="DI318" i="69"/>
  <c r="DI312" i="69"/>
  <c r="DI308" i="69"/>
  <c r="DG325" i="69"/>
  <c r="DG324" i="69" s="1"/>
  <c r="DG323" i="69" s="1"/>
  <c r="DH325" i="69"/>
  <c r="DH324" i="69" s="1"/>
  <c r="DH323" i="69" s="1"/>
  <c r="DJ326" i="69"/>
  <c r="DJ325" i="69" s="1"/>
  <c r="DJ324" i="69" s="1"/>
  <c r="DJ323" i="69" s="1"/>
  <c r="DJ322" i="69" s="1"/>
  <c r="CX326" i="69"/>
  <c r="CX325" i="69" s="1"/>
  <c r="CX324" i="69" s="1"/>
  <c r="CW326" i="69"/>
  <c r="CW325" i="69" s="1"/>
  <c r="CW324" i="69" s="1"/>
  <c r="DK325" i="69"/>
  <c r="DL325" i="69" s="1"/>
  <c r="CY325" i="69"/>
  <c r="CY324" i="69" s="1"/>
  <c r="CV325" i="69"/>
  <c r="CV324" i="69" s="1"/>
  <c r="CU325" i="69"/>
  <c r="CU324" i="69" s="1"/>
  <c r="CT325" i="69"/>
  <c r="CT324" i="69" s="1"/>
  <c r="CS325" i="69"/>
  <c r="CS324" i="69" s="1"/>
  <c r="CR325" i="69"/>
  <c r="CR324" i="69" s="1"/>
  <c r="CQ325" i="69"/>
  <c r="CQ324" i="69" s="1"/>
  <c r="CP325" i="69"/>
  <c r="CP324" i="69" s="1"/>
  <c r="CO325" i="69"/>
  <c r="CO324" i="69" s="1"/>
  <c r="CN325" i="69"/>
  <c r="CN324" i="69" s="1"/>
  <c r="CM325" i="69"/>
  <c r="CM324" i="69" s="1"/>
  <c r="CL325" i="69"/>
  <c r="CL324" i="69" s="1"/>
  <c r="CK325" i="69"/>
  <c r="CK324" i="69" s="1"/>
  <c r="CJ325" i="69"/>
  <c r="CJ324" i="69" s="1"/>
  <c r="CI325" i="69"/>
  <c r="CI324" i="69" s="1"/>
  <c r="CE325" i="69"/>
  <c r="CE324" i="69" s="1"/>
  <c r="BZ325" i="69"/>
  <c r="BZ324" i="69" s="1"/>
  <c r="AU324" i="69"/>
  <c r="AQ324" i="69"/>
  <c r="AP324" i="69"/>
  <c r="AO324" i="69"/>
  <c r="AN324" i="69"/>
  <c r="DJ281" i="69"/>
  <c r="DJ280" i="69" s="1"/>
  <c r="DJ279" i="69" s="1"/>
  <c r="DK280" i="69"/>
  <c r="DK279" i="69" s="1"/>
  <c r="DH280" i="69"/>
  <c r="DH279" i="69" s="1"/>
  <c r="DG280" i="69"/>
  <c r="DG279" i="69" s="1"/>
  <c r="DK267" i="69"/>
  <c r="DK261" i="69"/>
  <c r="DL261" i="69" s="1"/>
  <c r="DK257" i="69"/>
  <c r="DK255" i="69"/>
  <c r="DK224" i="69"/>
  <c r="DK222" i="69"/>
  <c r="DK216" i="69"/>
  <c r="DK214" i="69"/>
  <c r="DK150" i="69"/>
  <c r="DL150" i="69" s="1"/>
  <c r="DK147" i="69"/>
  <c r="DK144" i="69"/>
  <c r="DK140" i="69"/>
  <c r="DL140" i="69" s="1"/>
  <c r="DK136" i="69"/>
  <c r="DK129" i="69"/>
  <c r="DK124" i="69"/>
  <c r="DK120" i="69"/>
  <c r="DK101" i="69"/>
  <c r="DK83" i="69"/>
  <c r="DL83" i="69" s="1"/>
  <c r="DK66" i="69"/>
  <c r="DK45" i="69"/>
  <c r="DL45" i="69" s="1"/>
  <c r="DK38" i="69"/>
  <c r="DK27" i="69"/>
  <c r="DK21" i="69"/>
  <c r="DE120" i="69" l="1"/>
  <c r="DL120" i="69"/>
  <c r="DE214" i="69"/>
  <c r="DL214" i="69"/>
  <c r="DE255" i="69"/>
  <c r="DL255" i="69"/>
  <c r="DE458" i="69"/>
  <c r="DE450" i="69" s="1"/>
  <c r="DL458" i="69"/>
  <c r="DL450" i="69" s="1"/>
  <c r="DE355" i="69"/>
  <c r="DL355" i="69"/>
  <c r="DE21" i="69"/>
  <c r="DL21" i="69"/>
  <c r="DE66" i="69"/>
  <c r="DL66" i="69"/>
  <c r="DE144" i="69"/>
  <c r="DL144" i="69"/>
  <c r="DE216" i="69"/>
  <c r="DL216" i="69"/>
  <c r="DE257" i="69"/>
  <c r="DL257" i="69"/>
  <c r="DE340" i="69"/>
  <c r="DL340" i="69"/>
  <c r="DE432" i="69"/>
  <c r="DL432" i="69"/>
  <c r="DE353" i="69"/>
  <c r="DL353" i="69"/>
  <c r="DE27" i="69"/>
  <c r="DL27" i="69"/>
  <c r="DE129" i="69"/>
  <c r="DL129" i="69"/>
  <c r="DE147" i="69"/>
  <c r="DL147" i="69"/>
  <c r="DE222" i="69"/>
  <c r="DL222" i="69"/>
  <c r="DE305" i="69"/>
  <c r="DL305" i="69"/>
  <c r="DE343" i="69"/>
  <c r="DL343" i="69"/>
  <c r="DE436" i="69"/>
  <c r="DL436" i="69"/>
  <c r="DE374" i="69"/>
  <c r="DL374" i="69"/>
  <c r="DE38" i="69"/>
  <c r="DL38" i="69"/>
  <c r="DE101" i="69"/>
  <c r="DL101" i="69"/>
  <c r="DE136" i="69"/>
  <c r="DL136" i="69"/>
  <c r="DE224" i="69"/>
  <c r="DL224" i="69"/>
  <c r="DE267" i="69"/>
  <c r="DL267" i="69"/>
  <c r="DE307" i="69"/>
  <c r="DL307" i="69"/>
  <c r="DE422" i="69"/>
  <c r="DL422" i="69"/>
  <c r="DE438" i="69"/>
  <c r="DL438" i="69"/>
  <c r="DK149" i="69"/>
  <c r="DE150" i="69"/>
  <c r="DK44" i="69"/>
  <c r="DE45" i="69"/>
  <c r="DK139" i="69"/>
  <c r="DE140" i="69"/>
  <c r="DK324" i="69"/>
  <c r="DK323" i="69" s="1"/>
  <c r="DE325" i="69"/>
  <c r="DK310" i="69"/>
  <c r="DL310" i="69" s="1"/>
  <c r="DE311" i="69"/>
  <c r="DK82" i="69"/>
  <c r="DL82" i="69" s="1"/>
  <c r="DE83" i="69"/>
  <c r="DE261" i="69"/>
  <c r="DK260" i="69"/>
  <c r="DK350" i="69"/>
  <c r="DL350" i="69" s="1"/>
  <c r="DG350" i="69"/>
  <c r="DI355" i="69"/>
  <c r="CG361" i="69"/>
  <c r="DI374" i="69"/>
  <c r="DH350" i="69"/>
  <c r="DI361" i="69"/>
  <c r="DI353" i="69"/>
  <c r="CW361" i="69"/>
  <c r="CS361" i="69"/>
  <c r="DJ361" i="69"/>
  <c r="DJ350" i="69" s="1"/>
  <c r="DG322" i="69"/>
  <c r="DI323" i="69"/>
  <c r="DI324" i="69"/>
  <c r="DK119" i="69"/>
  <c r="DK143" i="69"/>
  <c r="DL143" i="69" s="1"/>
  <c r="DI325" i="69"/>
  <c r="DG321" i="69"/>
  <c r="DH321" i="69"/>
  <c r="DH322" i="69"/>
  <c r="DJ321" i="69"/>
  <c r="DE260" i="69" l="1"/>
  <c r="DL260" i="69"/>
  <c r="DE149" i="69"/>
  <c r="DL149" i="69"/>
  <c r="DE119" i="69"/>
  <c r="DL119" i="69"/>
  <c r="DK321" i="69"/>
  <c r="DL321" i="69" s="1"/>
  <c r="DL323" i="69"/>
  <c r="DE139" i="69"/>
  <c r="DL139" i="69"/>
  <c r="DE324" i="69"/>
  <c r="DL324" i="69"/>
  <c r="DE44" i="69"/>
  <c r="DL44" i="69"/>
  <c r="DK322" i="69"/>
  <c r="DE350" i="69"/>
  <c r="DK81" i="69"/>
  <c r="DL81" i="69" s="1"/>
  <c r="DE82" i="69"/>
  <c r="DK142" i="69"/>
  <c r="DE143" i="69"/>
  <c r="DK309" i="69"/>
  <c r="DE310" i="69"/>
  <c r="DE323" i="69"/>
  <c r="DI350" i="69"/>
  <c r="DI321" i="69"/>
  <c r="DI322" i="69"/>
  <c r="DE321" i="69" l="1"/>
  <c r="DE309" i="69"/>
  <c r="DL309" i="69"/>
  <c r="DE322" i="69"/>
  <c r="DL322" i="69"/>
  <c r="DE142" i="69"/>
  <c r="DL142" i="69"/>
  <c r="DE81" i="69"/>
  <c r="DK80" i="69"/>
  <c r="DK79" i="69"/>
  <c r="DE79" i="69" l="1"/>
  <c r="DL79" i="69"/>
  <c r="DM80" i="69"/>
  <c r="DL80" i="69"/>
  <c r="DE80" i="69"/>
  <c r="DJ647" i="69"/>
  <c r="DJ646" i="69" s="1"/>
  <c r="DJ645" i="69"/>
  <c r="DJ644" i="69" s="1"/>
  <c r="DJ633" i="69"/>
  <c r="DJ632" i="69"/>
  <c r="DJ631" i="69" s="1"/>
  <c r="DJ630" i="69" s="1"/>
  <c r="DJ629" i="69" s="1"/>
  <c r="DJ612" i="69"/>
  <c r="DJ611" i="69" s="1"/>
  <c r="DJ610" i="69" s="1"/>
  <c r="DJ609" i="69"/>
  <c r="DJ607" i="69"/>
  <c r="DJ606" i="69"/>
  <c r="DJ605" i="69"/>
  <c r="DJ603" i="69"/>
  <c r="DJ602" i="69"/>
  <c r="DJ601" i="69" s="1"/>
  <c r="DJ600" i="69"/>
  <c r="DJ598" i="69" s="1"/>
  <c r="DJ599" i="69"/>
  <c r="DJ596" i="69"/>
  <c r="DJ595" i="69"/>
  <c r="DJ594" i="69"/>
  <c r="DJ593" i="69" s="1"/>
  <c r="DJ592" i="69"/>
  <c r="DJ591" i="69" s="1"/>
  <c r="DJ588" i="69"/>
  <c r="DJ580" i="69"/>
  <c r="DJ579" i="69"/>
  <c r="DJ571" i="69" s="1"/>
  <c r="DJ577" i="69"/>
  <c r="DJ573" i="69"/>
  <c r="DJ572" i="69"/>
  <c r="DJ561" i="69"/>
  <c r="DJ559" i="69"/>
  <c r="DJ555" i="69"/>
  <c r="DJ554" i="69"/>
  <c r="DJ552" i="69"/>
  <c r="DJ551" i="69"/>
  <c r="DJ547" i="69"/>
  <c r="DJ546" i="69"/>
  <c r="DJ544" i="69"/>
  <c r="DJ543" i="69"/>
  <c r="DJ542" i="69"/>
  <c r="DJ541" i="69"/>
  <c r="DJ540" i="69"/>
  <c r="DJ539" i="69"/>
  <c r="DJ538" i="69"/>
  <c r="DJ535" i="69"/>
  <c r="DJ534" i="69"/>
  <c r="DJ532" i="69"/>
  <c r="DJ528" i="69"/>
  <c r="DJ527" i="69"/>
  <c r="DJ523" i="69"/>
  <c r="DJ522" i="69"/>
  <c r="DJ515" i="69"/>
  <c r="DJ513" i="69"/>
  <c r="DJ512" i="69" s="1"/>
  <c r="DJ510" i="69"/>
  <c r="DJ509" i="69" s="1"/>
  <c r="DJ508" i="69"/>
  <c r="DJ505" i="69"/>
  <c r="DJ496" i="69"/>
  <c r="DJ494" i="69"/>
  <c r="DJ493" i="69" s="1"/>
  <c r="DJ492" i="69" s="1"/>
  <c r="DJ491" i="69" s="1"/>
  <c r="DJ489" i="69" s="1"/>
  <c r="DJ490" i="69"/>
  <c r="DJ488" i="69"/>
  <c r="DJ485" i="69"/>
  <c r="DJ484" i="69"/>
  <c r="DJ483" i="69"/>
  <c r="DJ482" i="69"/>
  <c r="DJ480" i="69"/>
  <c r="DJ479" i="69"/>
  <c r="DJ477" i="69"/>
  <c r="DJ475" i="69" s="1"/>
  <c r="DJ471" i="69"/>
  <c r="DJ460" i="69"/>
  <c r="DJ459" i="69"/>
  <c r="DJ457" i="69"/>
  <c r="DJ455" i="69"/>
  <c r="DJ454" i="69"/>
  <c r="DJ441" i="69"/>
  <c r="DJ440" i="69" s="1"/>
  <c r="DJ439" i="69"/>
  <c r="DJ438" i="69" s="1"/>
  <c r="DJ437" i="69"/>
  <c r="DJ436" i="69" s="1"/>
  <c r="DJ435" i="69"/>
  <c r="DJ433" i="69"/>
  <c r="DK430" i="69"/>
  <c r="DJ428" i="69"/>
  <c r="DJ427" i="69"/>
  <c r="DJ423" i="69"/>
  <c r="DJ421" i="69"/>
  <c r="DJ419" i="69"/>
  <c r="DJ418" i="69" s="1"/>
  <c r="DJ414" i="69" s="1"/>
  <c r="DJ409" i="69"/>
  <c r="DJ407" i="69" s="1"/>
  <c r="DJ406" i="69"/>
  <c r="DJ405" i="69" s="1"/>
  <c r="DJ403" i="69"/>
  <c r="DJ400" i="69" s="1"/>
  <c r="DJ399" i="69"/>
  <c r="DJ398" i="69" s="1"/>
  <c r="DJ397" i="69"/>
  <c r="DJ396" i="69" s="1"/>
  <c r="DJ386" i="69"/>
  <c r="DJ385" i="69"/>
  <c r="DJ383" i="69"/>
  <c r="DJ382" i="69" s="1"/>
  <c r="DJ378" i="69" s="1"/>
  <c r="DJ371" i="69"/>
  <c r="DJ370" i="69" s="1"/>
  <c r="DJ348" i="69" s="1"/>
  <c r="DJ369" i="69"/>
  <c r="DJ368" i="69"/>
  <c r="DJ359" i="69"/>
  <c r="DJ357" i="69" s="1"/>
  <c r="DJ344" i="69"/>
  <c r="DJ343" i="69" s="1"/>
  <c r="DJ342" i="69"/>
  <c r="DJ340" i="69" s="1"/>
  <c r="DJ338" i="69"/>
  <c r="DJ336" i="69"/>
  <c r="DJ335" i="69"/>
  <c r="DJ332" i="69"/>
  <c r="DJ331" i="69" s="1"/>
  <c r="DJ318" i="69"/>
  <c r="DJ317" i="69" s="1"/>
  <c r="DJ316" i="69" s="1"/>
  <c r="DJ315" i="69" s="1"/>
  <c r="DJ313" i="69" s="1"/>
  <c r="DJ312" i="69"/>
  <c r="DJ311" i="69" s="1"/>
  <c r="DJ310" i="69" s="1"/>
  <c r="DJ309" i="69" s="1"/>
  <c r="DJ308" i="69"/>
  <c r="DJ307" i="69" s="1"/>
  <c r="DJ306" i="69"/>
  <c r="DJ305" i="69" s="1"/>
  <c r="DJ304" i="69"/>
  <c r="DJ303" i="69" s="1"/>
  <c r="DJ294" i="69"/>
  <c r="DJ293" i="69" s="1"/>
  <c r="DJ292" i="69" s="1"/>
  <c r="DJ291" i="69" s="1"/>
  <c r="DJ289" i="69" s="1"/>
  <c r="DJ288" i="69"/>
  <c r="DJ287" i="69" s="1"/>
  <c r="DJ284" i="69"/>
  <c r="DJ283" i="69" s="1"/>
  <c r="DJ274" i="69"/>
  <c r="DJ273" i="69" s="1"/>
  <c r="DJ272" i="69" s="1"/>
  <c r="DJ271" i="69"/>
  <c r="DJ270" i="69" s="1"/>
  <c r="DJ268" i="69"/>
  <c r="DJ267" i="69" s="1"/>
  <c r="DJ262" i="69"/>
  <c r="DJ261" i="69" s="1"/>
  <c r="DJ259" i="69"/>
  <c r="DJ258" i="69"/>
  <c r="DJ256" i="69"/>
  <c r="DJ255" i="69" s="1"/>
  <c r="DJ254" i="69"/>
  <c r="DJ253" i="69" s="1"/>
  <c r="DJ248" i="69"/>
  <c r="DJ246" i="69"/>
  <c r="DJ245" i="69" s="1"/>
  <c r="DJ237" i="69"/>
  <c r="DJ236" i="69"/>
  <c r="DJ234" i="69"/>
  <c r="DJ233" i="69" s="1"/>
  <c r="DJ223" i="69"/>
  <c r="DJ222" i="69" s="1"/>
  <c r="DJ221" i="69"/>
  <c r="DJ220" i="69"/>
  <c r="DJ219" i="69"/>
  <c r="DJ218" i="69"/>
  <c r="DJ217" i="69"/>
  <c r="DJ215" i="69"/>
  <c r="DJ214" i="69" s="1"/>
  <c r="DJ207" i="69" s="1"/>
  <c r="DJ213" i="69"/>
  <c r="DJ212" i="69" s="1"/>
  <c r="DJ156" i="69"/>
  <c r="DJ151" i="69"/>
  <c r="DJ150" i="69" s="1"/>
  <c r="DJ149" i="69" s="1"/>
  <c r="DJ148" i="69"/>
  <c r="DJ147" i="69" s="1"/>
  <c r="DJ146" i="69"/>
  <c r="DJ145" i="69"/>
  <c r="DJ141" i="69"/>
  <c r="DJ140" i="69" s="1"/>
  <c r="DJ139" i="69" s="1"/>
  <c r="DJ138" i="69"/>
  <c r="DJ137" i="69"/>
  <c r="DJ135" i="69"/>
  <c r="DJ134" i="69"/>
  <c r="DJ133" i="69"/>
  <c r="DJ132" i="69"/>
  <c r="DJ131" i="69"/>
  <c r="DJ130" i="69"/>
  <c r="DJ126" i="69"/>
  <c r="DJ125" i="69"/>
  <c r="DJ123" i="69"/>
  <c r="DJ122" i="69"/>
  <c r="DJ121" i="69"/>
  <c r="DJ118" i="69"/>
  <c r="DJ117" i="69" s="1"/>
  <c r="DJ116" i="69" s="1"/>
  <c r="DJ111" i="69"/>
  <c r="DJ110" i="69" s="1"/>
  <c r="DJ109" i="69"/>
  <c r="DJ108" i="69" s="1"/>
  <c r="DJ107" i="69"/>
  <c r="DJ106" i="69" s="1"/>
  <c r="DJ102" i="69"/>
  <c r="DJ101" i="69" s="1"/>
  <c r="DJ94" i="69"/>
  <c r="DJ93" i="69" s="1"/>
  <c r="DJ84" i="69"/>
  <c r="DJ83" i="69" s="1"/>
  <c r="DJ82" i="69" s="1"/>
  <c r="DJ81" i="69" s="1"/>
  <c r="DJ79" i="69" s="1"/>
  <c r="DJ74" i="69"/>
  <c r="DJ73" i="69" s="1"/>
  <c r="DJ72" i="69" s="1"/>
  <c r="DJ71" i="69" s="1"/>
  <c r="DJ70" i="69" s="1"/>
  <c r="DJ67" i="69"/>
  <c r="DJ66" i="69" s="1"/>
  <c r="DJ60" i="69"/>
  <c r="DJ58" i="69" s="1"/>
  <c r="DJ57" i="69"/>
  <c r="DJ56" i="69"/>
  <c r="DJ47" i="69"/>
  <c r="DJ46" i="69"/>
  <c r="DJ45" i="69" s="1"/>
  <c r="DJ44" i="69" s="1"/>
  <c r="DJ43" i="69"/>
  <c r="DJ42" i="69"/>
  <c r="DJ41" i="69"/>
  <c r="DJ40" i="69"/>
  <c r="DJ39" i="69"/>
  <c r="DJ37" i="69"/>
  <c r="DJ36" i="69"/>
  <c r="DJ35" i="69"/>
  <c r="DJ34" i="69"/>
  <c r="DJ33" i="69"/>
  <c r="DJ32" i="69"/>
  <c r="DJ31" i="69"/>
  <c r="DJ30" i="69"/>
  <c r="DJ29" i="69"/>
  <c r="DJ28" i="69"/>
  <c r="DJ26" i="69"/>
  <c r="DJ25" i="69"/>
  <c r="DJ24" i="69"/>
  <c r="DJ23" i="69"/>
  <c r="DJ22" i="69"/>
  <c r="DJ20" i="69"/>
  <c r="DJ19" i="69"/>
  <c r="DJ18" i="69"/>
  <c r="CJ114" i="63"/>
  <c r="CJ113" i="63" s="1"/>
  <c r="CJ112" i="63"/>
  <c r="CJ111" i="63" s="1"/>
  <c r="CJ110" i="63"/>
  <c r="CJ109" i="63" s="1"/>
  <c r="CJ104" i="63"/>
  <c r="CJ103" i="63" s="1"/>
  <c r="CJ98" i="63"/>
  <c r="CJ97" i="63" s="1"/>
  <c r="CJ96" i="63" s="1"/>
  <c r="CJ95" i="63" s="1"/>
  <c r="CJ93" i="63"/>
  <c r="CJ91" i="63"/>
  <c r="CJ86" i="63"/>
  <c r="CI81" i="63"/>
  <c r="CI80" i="63"/>
  <c r="CJ77" i="63"/>
  <c r="CJ76" i="63" s="1"/>
  <c r="CJ74" i="63"/>
  <c r="CJ73" i="63"/>
  <c r="CJ71" i="63" s="1"/>
  <c r="CJ70" i="63"/>
  <c r="CJ68" i="63" s="1"/>
  <c r="CJ66" i="63"/>
  <c r="CJ64" i="63"/>
  <c r="CJ63" i="63" s="1"/>
  <c r="CJ59" i="63"/>
  <c r="CJ54" i="63"/>
  <c r="CJ53" i="63"/>
  <c r="CJ50" i="63" s="1"/>
  <c r="CJ47" i="63"/>
  <c r="CJ43" i="63"/>
  <c r="CJ42" i="63" s="1"/>
  <c r="CJ37" i="63"/>
  <c r="CJ33" i="63"/>
  <c r="CJ29" i="63"/>
  <c r="CJ25" i="63"/>
  <c r="CJ21" i="63"/>
  <c r="CJ20" i="63" s="1"/>
  <c r="CJ19" i="63"/>
  <c r="CJ17" i="63" s="1"/>
  <c r="CJ14" i="63"/>
  <c r="CJ13" i="63"/>
  <c r="CJ10" i="63"/>
  <c r="CH113" i="63"/>
  <c r="CH93" i="63"/>
  <c r="CH86" i="63"/>
  <c r="CH77" i="63"/>
  <c r="CH74" i="63"/>
  <c r="CH71" i="63"/>
  <c r="CH68" i="63"/>
  <c r="CH66" i="63"/>
  <c r="CH59" i="63"/>
  <c r="CH54" i="63"/>
  <c r="CH47" i="63"/>
  <c r="CH37" i="63"/>
  <c r="CH33" i="63"/>
  <c r="CH29" i="63"/>
  <c r="CH25" i="63"/>
  <c r="DK646" i="69"/>
  <c r="DK644" i="69"/>
  <c r="DK642" i="69"/>
  <c r="DL642" i="69" s="1"/>
  <c r="DK578" i="69"/>
  <c r="DK576" i="69"/>
  <c r="DK571" i="69"/>
  <c r="DK568" i="69"/>
  <c r="DL568" i="69" s="1"/>
  <c r="DK563" i="69"/>
  <c r="DL563" i="69" s="1"/>
  <c r="DK550" i="69"/>
  <c r="DK514" i="69"/>
  <c r="DK512" i="69"/>
  <c r="DL512" i="69" s="1"/>
  <c r="DK509" i="69"/>
  <c r="DK504" i="69"/>
  <c r="DK502" i="69"/>
  <c r="DK499" i="69"/>
  <c r="DL499" i="69" s="1"/>
  <c r="DK493" i="69"/>
  <c r="DL493" i="69" s="1"/>
  <c r="DK487" i="69"/>
  <c r="DL487" i="69" s="1"/>
  <c r="DK481" i="69"/>
  <c r="DK478" i="69"/>
  <c r="DK475" i="69"/>
  <c r="DK450" i="69"/>
  <c r="DK456" i="69"/>
  <c r="DL456" i="69" s="1"/>
  <c r="DL449" i="69" s="1"/>
  <c r="DK453" i="69"/>
  <c r="DL453" i="69" s="1"/>
  <c r="DK440" i="69"/>
  <c r="DL440" i="69" s="1"/>
  <c r="DK413" i="69"/>
  <c r="DK420" i="69"/>
  <c r="DK418" i="69"/>
  <c r="DL418" i="69" s="1"/>
  <c r="DL414" i="69" s="1"/>
  <c r="DK407" i="69"/>
  <c r="DK405" i="69"/>
  <c r="DK398" i="69"/>
  <c r="DK396" i="69"/>
  <c r="DK384" i="69"/>
  <c r="DK382" i="69"/>
  <c r="DL382" i="69" s="1"/>
  <c r="DK370" i="69"/>
  <c r="DL370" i="69" s="1"/>
  <c r="DK367" i="69"/>
  <c r="DL367" i="69" s="1"/>
  <c r="DK357" i="69"/>
  <c r="DK331" i="69"/>
  <c r="DK317" i="69"/>
  <c r="DL317" i="69" s="1"/>
  <c r="DK303" i="69"/>
  <c r="DK293" i="69"/>
  <c r="DL293" i="69" s="1"/>
  <c r="DK287" i="69"/>
  <c r="DK283" i="69"/>
  <c r="DK273" i="69"/>
  <c r="DL273" i="69" s="1"/>
  <c r="DK270" i="69"/>
  <c r="DK253" i="69"/>
  <c r="DK247" i="69"/>
  <c r="DL247" i="69" s="1"/>
  <c r="DK245" i="69"/>
  <c r="DL245" i="69" s="1"/>
  <c r="DK235" i="69"/>
  <c r="DK233" i="69"/>
  <c r="DK207" i="69"/>
  <c r="DL207" i="69" s="1"/>
  <c r="DK212" i="69"/>
  <c r="DK155" i="69"/>
  <c r="DL155" i="69" s="1"/>
  <c r="DK117" i="69"/>
  <c r="DL117" i="69" s="1"/>
  <c r="DK110" i="69"/>
  <c r="DL110" i="69" s="1"/>
  <c r="DK108" i="69"/>
  <c r="DL108" i="69" s="1"/>
  <c r="DK106" i="69"/>
  <c r="DL106" i="69" s="1"/>
  <c r="DK103" i="69"/>
  <c r="DK93" i="69"/>
  <c r="DK90" i="69"/>
  <c r="DL90" i="69" s="1"/>
  <c r="DK73" i="69"/>
  <c r="DL73" i="69" s="1"/>
  <c r="DK55" i="69"/>
  <c r="DK52" i="69"/>
  <c r="DK17" i="69"/>
  <c r="DI647" i="69"/>
  <c r="DI645" i="69"/>
  <c r="DI643" i="69"/>
  <c r="DJ642" i="69"/>
  <c r="DJ641" i="69" s="1"/>
  <c r="DJ640" i="69" s="1"/>
  <c r="DJ638" i="69" s="1"/>
  <c r="DI639" i="69"/>
  <c r="DI637" i="69"/>
  <c r="DI636" i="69"/>
  <c r="DI635" i="69"/>
  <c r="DI634" i="69"/>
  <c r="DI633" i="69"/>
  <c r="DI632" i="69"/>
  <c r="DI631" i="69"/>
  <c r="DI630" i="69"/>
  <c r="DI629" i="69"/>
  <c r="DI628" i="69"/>
  <c r="DI627" i="69"/>
  <c r="DJ626" i="69"/>
  <c r="DI626" i="69"/>
  <c r="DI625" i="69"/>
  <c r="DI624" i="69"/>
  <c r="DJ623" i="69"/>
  <c r="DI623" i="69"/>
  <c r="DI622" i="69"/>
  <c r="DI621" i="69"/>
  <c r="DI620" i="69"/>
  <c r="DJ619" i="69"/>
  <c r="DI619" i="69"/>
  <c r="DI618" i="69"/>
  <c r="DJ617" i="69"/>
  <c r="DI617" i="69"/>
  <c r="DI616" i="69"/>
  <c r="DI615" i="69"/>
  <c r="DJ614" i="69"/>
  <c r="DI614" i="69"/>
  <c r="DI613" i="69"/>
  <c r="DI612" i="69"/>
  <c r="DI611" i="69"/>
  <c r="DI610" i="69"/>
  <c r="DJ608" i="69"/>
  <c r="DI609" i="69"/>
  <c r="DI608" i="69"/>
  <c r="DI607" i="69"/>
  <c r="DI606" i="69"/>
  <c r="DI605" i="69"/>
  <c r="DI604" i="69"/>
  <c r="DI603" i="69"/>
  <c r="DI602" i="69"/>
  <c r="DI601" i="69"/>
  <c r="DI600" i="69"/>
  <c r="DI599" i="69"/>
  <c r="DI598" i="69"/>
  <c r="DI597" i="69"/>
  <c r="DI596" i="69"/>
  <c r="DI595" i="69"/>
  <c r="DI594" i="69"/>
  <c r="DI593" i="69"/>
  <c r="DI592" i="69"/>
  <c r="DI591" i="69"/>
  <c r="DI590" i="69"/>
  <c r="DI589" i="69"/>
  <c r="DI588" i="69"/>
  <c r="DI587" i="69"/>
  <c r="DI586" i="69"/>
  <c r="DI585" i="69"/>
  <c r="DI584" i="69"/>
  <c r="DI583" i="69"/>
  <c r="DI582" i="69"/>
  <c r="DI581" i="69"/>
  <c r="DI580" i="69"/>
  <c r="DI579" i="69"/>
  <c r="DI577" i="69"/>
  <c r="DI573" i="69"/>
  <c r="DI572" i="69"/>
  <c r="DI570" i="69"/>
  <c r="DI569" i="69"/>
  <c r="DJ568" i="69"/>
  <c r="DJ567" i="69" s="1"/>
  <c r="DJ566" i="69" s="1"/>
  <c r="DI565" i="69"/>
  <c r="DI564" i="69"/>
  <c r="DJ563" i="69"/>
  <c r="DJ562" i="69" s="1"/>
  <c r="DI561" i="69"/>
  <c r="DI560" i="69"/>
  <c r="DI559" i="69"/>
  <c r="DI558" i="69"/>
  <c r="DI557" i="69"/>
  <c r="DI556" i="69"/>
  <c r="DI555" i="69"/>
  <c r="DI554" i="69"/>
  <c r="DI553" i="69"/>
  <c r="DI552" i="69"/>
  <c r="DI551" i="69"/>
  <c r="DI549" i="69"/>
  <c r="DI548" i="69"/>
  <c r="DI547" i="69"/>
  <c r="DI546" i="69"/>
  <c r="DI545" i="69"/>
  <c r="DI544" i="69"/>
  <c r="DI543" i="69"/>
  <c r="DI542" i="69"/>
  <c r="DI541" i="69"/>
  <c r="DI540" i="69"/>
  <c r="DI539" i="69"/>
  <c r="DI538" i="69"/>
  <c r="DI537" i="69"/>
  <c r="DI536" i="69"/>
  <c r="DI535" i="69"/>
  <c r="DI534" i="69"/>
  <c r="DI533" i="69"/>
  <c r="DI532" i="69"/>
  <c r="DI531" i="69"/>
  <c r="DI530" i="69"/>
  <c r="DI529" i="69"/>
  <c r="DI528" i="69"/>
  <c r="DI527" i="69"/>
  <c r="DI526" i="69"/>
  <c r="DI525" i="69"/>
  <c r="DI524" i="69"/>
  <c r="DI523" i="69"/>
  <c r="DI522" i="69"/>
  <c r="DI521" i="69"/>
  <c r="DI520" i="69"/>
  <c r="DI519" i="69"/>
  <c r="DI518" i="69"/>
  <c r="DI517" i="69"/>
  <c r="DI516" i="69"/>
  <c r="DJ514" i="69"/>
  <c r="DI515" i="69"/>
  <c r="DI513" i="69"/>
  <c r="DI510" i="69"/>
  <c r="DI508" i="69"/>
  <c r="DI507" i="69"/>
  <c r="DI506" i="69"/>
  <c r="DI505" i="69"/>
  <c r="DI503" i="69"/>
  <c r="DJ502" i="69"/>
  <c r="DI500" i="69"/>
  <c r="DJ499" i="69"/>
  <c r="DJ498" i="69" s="1"/>
  <c r="DI496" i="69"/>
  <c r="DI494" i="69"/>
  <c r="DI490" i="69"/>
  <c r="DJ487" i="69"/>
  <c r="DJ486" i="69" s="1"/>
  <c r="DI488" i="69"/>
  <c r="DI485" i="69"/>
  <c r="DI484" i="69"/>
  <c r="DI483" i="69"/>
  <c r="DI482" i="69"/>
  <c r="DI480" i="69"/>
  <c r="DI479" i="69"/>
  <c r="DI477" i="69"/>
  <c r="DI476" i="69"/>
  <c r="DI471" i="69"/>
  <c r="DI468" i="69"/>
  <c r="DI467" i="69"/>
  <c r="DI466" i="69"/>
  <c r="DI465" i="69"/>
  <c r="DI460" i="69"/>
  <c r="DI459" i="69"/>
  <c r="DJ456" i="69"/>
  <c r="DJ449" i="69" s="1"/>
  <c r="DI455" i="69"/>
  <c r="DI445" i="69"/>
  <c r="DI442" i="69"/>
  <c r="DI441" i="69"/>
  <c r="DI439" i="69"/>
  <c r="DI437" i="69"/>
  <c r="DI435" i="69"/>
  <c r="DI433" i="69"/>
  <c r="DJ430" i="69"/>
  <c r="DI428" i="69"/>
  <c r="DI427" i="69"/>
  <c r="DJ422" i="69"/>
  <c r="DI423" i="69"/>
  <c r="DJ420" i="69"/>
  <c r="DI421" i="69"/>
  <c r="DI419" i="69"/>
  <c r="DI409" i="69"/>
  <c r="DI406" i="69"/>
  <c r="DI403" i="69"/>
  <c r="DI399" i="69"/>
  <c r="DI397" i="69"/>
  <c r="DI386" i="69"/>
  <c r="DI385" i="69"/>
  <c r="DI383" i="69"/>
  <c r="DI344" i="69"/>
  <c r="DI342" i="69"/>
  <c r="DI339" i="69"/>
  <c r="DI338" i="69"/>
  <c r="DI336" i="69"/>
  <c r="DI335" i="69"/>
  <c r="DI332" i="69"/>
  <c r="DI306" i="69"/>
  <c r="DI304" i="69"/>
  <c r="DI294" i="69"/>
  <c r="DI288" i="69"/>
  <c r="DI284" i="69"/>
  <c r="DI283" i="69" s="1"/>
  <c r="DI274" i="69"/>
  <c r="DI271" i="69"/>
  <c r="DI268" i="69"/>
  <c r="DI263" i="69"/>
  <c r="DI262" i="69"/>
  <c r="DI259" i="69"/>
  <c r="DI258" i="69"/>
  <c r="DI256" i="69"/>
  <c r="DI254" i="69"/>
  <c r="DJ247" i="69"/>
  <c r="DI248" i="69"/>
  <c r="DI246" i="69"/>
  <c r="DI239" i="69"/>
  <c r="DJ238" i="69"/>
  <c r="DI238" i="69"/>
  <c r="DI237" i="69"/>
  <c r="DI236" i="69"/>
  <c r="DI234" i="69"/>
  <c r="DI229" i="69"/>
  <c r="DJ224" i="69"/>
  <c r="DI223" i="69"/>
  <c r="DI221" i="69"/>
  <c r="DI220" i="69"/>
  <c r="DI219" i="69"/>
  <c r="DI218" i="69"/>
  <c r="DI217" i="69"/>
  <c r="DI215" i="69"/>
  <c r="DI213" i="69"/>
  <c r="DJ155" i="69"/>
  <c r="DJ154" i="69" s="1"/>
  <c r="DJ153" i="69" s="1"/>
  <c r="DJ152" i="69" s="1"/>
  <c r="DI156" i="69"/>
  <c r="DI151" i="69"/>
  <c r="DI148" i="69"/>
  <c r="DI146" i="69"/>
  <c r="DI145" i="69"/>
  <c r="DI141" i="69"/>
  <c r="DJ136" i="69"/>
  <c r="DI138" i="69"/>
  <c r="DI137" i="69"/>
  <c r="DI135" i="69"/>
  <c r="DI134" i="69"/>
  <c r="DI133" i="69"/>
  <c r="DI132" i="69"/>
  <c r="DI131" i="69"/>
  <c r="DI130" i="69"/>
  <c r="DI126" i="69"/>
  <c r="DI125" i="69"/>
  <c r="DI123" i="69"/>
  <c r="DI122" i="69"/>
  <c r="DI121" i="69"/>
  <c r="DI118" i="69"/>
  <c r="DI111" i="69"/>
  <c r="DI109" i="69"/>
  <c r="DI107" i="69"/>
  <c r="DI104" i="69"/>
  <c r="DJ103" i="69"/>
  <c r="DI102" i="69"/>
  <c r="DI96" i="69"/>
  <c r="DI94" i="69"/>
  <c r="DI91" i="69"/>
  <c r="DJ90" i="69"/>
  <c r="DJ89" i="69" s="1"/>
  <c r="DI84" i="69"/>
  <c r="DI74" i="69"/>
  <c r="DI69" i="69"/>
  <c r="DI67" i="69"/>
  <c r="DI65" i="69"/>
  <c r="DI63" i="69"/>
  <c r="DI62" i="69"/>
  <c r="DI61" i="69"/>
  <c r="DI60" i="69"/>
  <c r="DI59" i="69"/>
  <c r="DI57" i="69"/>
  <c r="DI56" i="69"/>
  <c r="DI54" i="69"/>
  <c r="DI53" i="69"/>
  <c r="DJ52" i="69"/>
  <c r="DI47" i="69"/>
  <c r="DI46" i="69"/>
  <c r="DI43" i="69"/>
  <c r="DI42" i="69"/>
  <c r="DI41" i="69"/>
  <c r="DI40" i="69"/>
  <c r="DI39" i="69"/>
  <c r="DI37" i="69"/>
  <c r="DI36" i="69"/>
  <c r="DI35" i="69"/>
  <c r="DI34" i="69"/>
  <c r="DI33" i="69"/>
  <c r="DI32" i="69"/>
  <c r="DI31" i="69"/>
  <c r="DI30" i="69"/>
  <c r="DI29" i="69"/>
  <c r="DI28" i="69"/>
  <c r="DI26" i="69"/>
  <c r="DI25" i="69"/>
  <c r="DI24" i="69"/>
  <c r="DI23" i="69"/>
  <c r="DI22" i="69"/>
  <c r="DI20" i="69"/>
  <c r="DI19" i="69"/>
  <c r="DI18" i="69"/>
  <c r="DI13" i="69"/>
  <c r="DH646" i="69"/>
  <c r="DH644" i="69"/>
  <c r="DH642" i="69"/>
  <c r="DH578" i="69"/>
  <c r="DH576" i="69"/>
  <c r="DH571" i="69"/>
  <c r="DH568" i="69"/>
  <c r="DH563" i="69"/>
  <c r="DH550" i="69"/>
  <c r="DH514" i="69"/>
  <c r="DH512" i="69"/>
  <c r="DH509" i="69"/>
  <c r="DH504" i="69"/>
  <c r="DH502" i="69"/>
  <c r="DH499" i="69"/>
  <c r="DH493" i="69"/>
  <c r="DH487" i="69"/>
  <c r="DH486" i="69" s="1"/>
  <c r="DH481" i="69"/>
  <c r="DH478" i="69"/>
  <c r="DH475" i="69"/>
  <c r="DH458" i="69"/>
  <c r="DH456" i="69"/>
  <c r="DH449" i="69" s="1"/>
  <c r="DH453" i="69"/>
  <c r="DH440" i="69"/>
  <c r="DH438" i="69"/>
  <c r="DH436" i="69"/>
  <c r="DH432" i="69"/>
  <c r="DH413" i="69" s="1"/>
  <c r="DH422" i="69"/>
  <c r="DH420" i="69"/>
  <c r="DH418" i="69"/>
  <c r="DH414" i="69" s="1"/>
  <c r="DH407" i="69"/>
  <c r="DH405" i="69"/>
  <c r="DH398" i="69"/>
  <c r="DH396" i="69"/>
  <c r="DH384" i="69"/>
  <c r="DH379" i="69" s="1"/>
  <c r="DH382" i="69"/>
  <c r="DH378" i="69" s="1"/>
  <c r="DH370" i="69"/>
  <c r="DH367" i="69"/>
  <c r="DH357" i="69"/>
  <c r="DH343" i="69"/>
  <c r="DH340" i="69"/>
  <c r="DH331" i="69"/>
  <c r="DH317" i="69"/>
  <c r="DH311" i="69"/>
  <c r="DH307" i="69"/>
  <c r="DH305" i="69"/>
  <c r="DH303" i="69"/>
  <c r="DH293" i="69"/>
  <c r="DH292" i="69" s="1"/>
  <c r="DH291" i="69" s="1"/>
  <c r="DH287" i="69"/>
  <c r="DH283" i="69"/>
  <c r="DH273" i="69"/>
  <c r="DH272" i="69" s="1"/>
  <c r="DH270" i="69"/>
  <c r="DH267" i="69"/>
  <c r="DH261" i="69"/>
  <c r="DH257" i="69"/>
  <c r="DH255" i="69"/>
  <c r="DH253" i="69"/>
  <c r="DH247" i="69"/>
  <c r="DH242" i="69" s="1"/>
  <c r="DH245" i="69"/>
  <c r="DH241" i="69" s="1"/>
  <c r="DH235" i="69"/>
  <c r="DH233" i="69"/>
  <c r="DH224" i="69"/>
  <c r="DH222" i="69"/>
  <c r="DH216" i="69"/>
  <c r="DH214" i="69"/>
  <c r="DH207" i="69" s="1"/>
  <c r="DH212" i="69"/>
  <c r="DH155" i="69"/>
  <c r="DH150" i="69"/>
  <c r="DH149" i="69" s="1"/>
  <c r="DH147" i="69"/>
  <c r="DH144" i="69"/>
  <c r="DH140" i="69"/>
  <c r="DH136" i="69"/>
  <c r="DH129" i="69"/>
  <c r="DH124" i="69"/>
  <c r="DH120" i="69"/>
  <c r="DH117" i="69"/>
  <c r="DH116" i="69" s="1"/>
  <c r="DH110" i="69"/>
  <c r="DH108" i="69"/>
  <c r="DH106" i="69"/>
  <c r="DH103" i="69"/>
  <c r="DH101" i="69"/>
  <c r="DH93" i="69"/>
  <c r="DH90" i="69"/>
  <c r="DH89" i="69" s="1"/>
  <c r="DH83" i="69"/>
  <c r="DH82" i="69" s="1"/>
  <c r="DH81" i="69" s="1"/>
  <c r="DH73" i="69"/>
  <c r="DH72" i="69" s="1"/>
  <c r="DH71" i="69" s="1"/>
  <c r="DH66" i="69"/>
  <c r="DH58" i="69"/>
  <c r="DH55" i="69"/>
  <c r="DH52" i="69"/>
  <c r="DH45" i="69"/>
  <c r="DH44" i="69" s="1"/>
  <c r="DH38" i="69"/>
  <c r="DH27" i="69"/>
  <c r="DH21" i="69"/>
  <c r="DH17" i="69"/>
  <c r="CJ12" i="63" l="1"/>
  <c r="CJ9" i="63" s="1"/>
  <c r="DH260" i="69"/>
  <c r="DE106" i="69"/>
  <c r="DE235" i="69"/>
  <c r="DL235" i="69"/>
  <c r="DE270" i="69"/>
  <c r="DL270" i="69"/>
  <c r="DE357" i="69"/>
  <c r="DL357" i="69"/>
  <c r="DE384" i="69"/>
  <c r="DL384" i="69"/>
  <c r="DE407" i="69"/>
  <c r="DL407" i="69"/>
  <c r="DE475" i="69"/>
  <c r="DL475" i="69"/>
  <c r="DE509" i="69"/>
  <c r="DL509" i="69"/>
  <c r="DE578" i="69"/>
  <c r="DL578" i="69"/>
  <c r="DE17" i="69"/>
  <c r="DL17" i="69"/>
  <c r="DE108" i="69"/>
  <c r="DE212" i="69"/>
  <c r="DL212" i="69"/>
  <c r="DE303" i="69"/>
  <c r="DL303" i="69"/>
  <c r="DE396" i="69"/>
  <c r="DL396" i="69"/>
  <c r="DL452" i="69"/>
  <c r="DL451" i="69" s="1"/>
  <c r="DL448" i="69"/>
  <c r="DE478" i="69"/>
  <c r="DL478" i="69"/>
  <c r="DE52" i="69"/>
  <c r="DL52" i="69"/>
  <c r="DE93" i="69"/>
  <c r="DL93" i="69"/>
  <c r="DE110" i="69"/>
  <c r="DE398" i="69"/>
  <c r="DL398" i="69"/>
  <c r="DE420" i="69"/>
  <c r="DL420" i="69"/>
  <c r="DE481" i="69"/>
  <c r="DL481" i="69"/>
  <c r="DE502" i="69"/>
  <c r="DL502" i="69"/>
  <c r="DE514" i="69"/>
  <c r="DL514" i="69"/>
  <c r="DE571" i="69"/>
  <c r="DL571" i="69"/>
  <c r="DE644" i="69"/>
  <c r="DL644" i="69"/>
  <c r="DE55" i="69"/>
  <c r="DL55" i="69"/>
  <c r="DE103" i="69"/>
  <c r="DL103" i="69"/>
  <c r="DE233" i="69"/>
  <c r="DL233" i="69"/>
  <c r="DE253" i="69"/>
  <c r="DL253" i="69"/>
  <c r="DE287" i="69"/>
  <c r="DE281" i="69" s="1"/>
  <c r="DE280" i="69" s="1"/>
  <c r="DE279" i="69" s="1"/>
  <c r="DL287" i="69"/>
  <c r="DE331" i="69"/>
  <c r="DL331" i="69"/>
  <c r="DE405" i="69"/>
  <c r="DL405" i="69"/>
  <c r="DM413" i="69"/>
  <c r="DL413" i="69"/>
  <c r="DE504" i="69"/>
  <c r="DL504" i="69"/>
  <c r="DE550" i="69"/>
  <c r="DL550" i="69"/>
  <c r="DE576" i="69"/>
  <c r="DL576" i="69"/>
  <c r="DE646" i="69"/>
  <c r="DL646" i="69"/>
  <c r="DJ260" i="69"/>
  <c r="DK72" i="69"/>
  <c r="DL72" i="69" s="1"/>
  <c r="DE73" i="69"/>
  <c r="DK154" i="69"/>
  <c r="DL154" i="69" s="1"/>
  <c r="DE155" i="69"/>
  <c r="DK292" i="69"/>
  <c r="DL292" i="69" s="1"/>
  <c r="DE293" i="69"/>
  <c r="DK431" i="69"/>
  <c r="DK429" i="69" s="1"/>
  <c r="DE440" i="69"/>
  <c r="DK486" i="69"/>
  <c r="DE487" i="69"/>
  <c r="DK89" i="69"/>
  <c r="DE90" i="69"/>
  <c r="DK241" i="69"/>
  <c r="DE245" i="69"/>
  <c r="DK272" i="69"/>
  <c r="DE273" i="69"/>
  <c r="DK346" i="69"/>
  <c r="DL346" i="69" s="1"/>
  <c r="DE367" i="69"/>
  <c r="DK414" i="69"/>
  <c r="DE418" i="69"/>
  <c r="DE414" i="69" s="1"/>
  <c r="DK448" i="69"/>
  <c r="DE453" i="69"/>
  <c r="DK492" i="69"/>
  <c r="DL492" i="69" s="1"/>
  <c r="DE493" i="69"/>
  <c r="DK562" i="69"/>
  <c r="DE563" i="69"/>
  <c r="DE207" i="69"/>
  <c r="DK242" i="69"/>
  <c r="DE247" i="69"/>
  <c r="DK316" i="69"/>
  <c r="DL316" i="69" s="1"/>
  <c r="DE317" i="69"/>
  <c r="DK348" i="69"/>
  <c r="DL348" i="69" s="1"/>
  <c r="DE370" i="69"/>
  <c r="DK449" i="69"/>
  <c r="DE456" i="69"/>
  <c r="DE449" i="69" s="1"/>
  <c r="DK498" i="69"/>
  <c r="DE499" i="69"/>
  <c r="DK511" i="69"/>
  <c r="DE512" i="69"/>
  <c r="DK567" i="69"/>
  <c r="DL567" i="69" s="1"/>
  <c r="DE568" i="69"/>
  <c r="DK641" i="69"/>
  <c r="DL641" i="69" s="1"/>
  <c r="DE642" i="69"/>
  <c r="DK116" i="69"/>
  <c r="DK115" i="69" s="1"/>
  <c r="DL115" i="69" s="1"/>
  <c r="DE117" i="69"/>
  <c r="DK378" i="69"/>
  <c r="DL378" i="69" s="1"/>
  <c r="DE382" i="69"/>
  <c r="DE413" i="69"/>
  <c r="CH76" i="63"/>
  <c r="CH41" i="63"/>
  <c r="CH49" i="63"/>
  <c r="CH85" i="63"/>
  <c r="DJ334" i="69"/>
  <c r="DJ330" i="69" s="1"/>
  <c r="DJ329" i="69" s="1"/>
  <c r="DJ327" i="69" s="1"/>
  <c r="DJ87" i="69"/>
  <c r="DJ92" i="69"/>
  <c r="DH87" i="69"/>
  <c r="DH92" i="69"/>
  <c r="DK92" i="69"/>
  <c r="DK87" i="69"/>
  <c r="DL87" i="69" s="1"/>
  <c r="CJ102" i="63"/>
  <c r="CJ101" i="63" s="1"/>
  <c r="CJ85" i="63"/>
  <c r="CJ83" i="63" s="1"/>
  <c r="DJ38" i="69"/>
  <c r="DJ432" i="69"/>
  <c r="DJ431" i="69" s="1"/>
  <c r="DJ429" i="69" s="1"/>
  <c r="DJ426" i="69" s="1"/>
  <c r="DJ417" i="69" s="1"/>
  <c r="DJ55" i="69"/>
  <c r="DJ51" i="69" s="1"/>
  <c r="DJ120" i="69"/>
  <c r="DJ367" i="69"/>
  <c r="DJ346" i="69" s="1"/>
  <c r="DJ384" i="69"/>
  <c r="DJ381" i="69" s="1"/>
  <c r="DJ380" i="69" s="1"/>
  <c r="DJ377" i="69" s="1"/>
  <c r="DJ144" i="69"/>
  <c r="DJ143" i="69" s="1"/>
  <c r="DJ142" i="69" s="1"/>
  <c r="DJ458" i="69"/>
  <c r="DJ450" i="69" s="1"/>
  <c r="DJ21" i="69"/>
  <c r="DK352" i="69"/>
  <c r="DJ129" i="69"/>
  <c r="DH352" i="69"/>
  <c r="DH351" i="69" s="1"/>
  <c r="DH348" i="69"/>
  <c r="DH316" i="69"/>
  <c r="DH315" i="69" s="1"/>
  <c r="DH314" i="69" s="1"/>
  <c r="DH232" i="69"/>
  <c r="DH231" i="69" s="1"/>
  <c r="DH230" i="69" s="1"/>
  <c r="DJ244" i="69"/>
  <c r="DJ243" i="69" s="1"/>
  <c r="DJ240" i="69" s="1"/>
  <c r="DJ511" i="69"/>
  <c r="CH65" i="63"/>
  <c r="CH24" i="63"/>
  <c r="CJ65" i="63"/>
  <c r="CJ24" i="63"/>
  <c r="DH282" i="69"/>
  <c r="DH278" i="69" s="1"/>
  <c r="DI58" i="69"/>
  <c r="DH381" i="69"/>
  <c r="DH380" i="69" s="1"/>
  <c r="DK395" i="69"/>
  <c r="DL395" i="69" s="1"/>
  <c r="DJ481" i="69"/>
  <c r="DJ504" i="69"/>
  <c r="DJ501" i="69" s="1"/>
  <c r="DJ590" i="69"/>
  <c r="DJ302" i="69"/>
  <c r="DJ301" i="69" s="1"/>
  <c r="DJ299" i="69" s="1"/>
  <c r="DJ17" i="69"/>
  <c r="DJ27" i="69"/>
  <c r="DJ216" i="69"/>
  <c r="DJ209" i="69" s="1"/>
  <c r="DJ208" i="69" s="1"/>
  <c r="DJ205" i="69" s="1"/>
  <c r="DJ235" i="69"/>
  <c r="DJ232" i="69" s="1"/>
  <c r="DJ231" i="69" s="1"/>
  <c r="DJ228" i="69" s="1"/>
  <c r="DJ257" i="69"/>
  <c r="DJ252" i="69" s="1"/>
  <c r="DJ478" i="69"/>
  <c r="DJ395" i="69"/>
  <c r="DJ394" i="69" s="1"/>
  <c r="DJ550" i="69"/>
  <c r="DJ604" i="69"/>
  <c r="DJ597" i="69" s="1"/>
  <c r="DK232" i="69"/>
  <c r="DL232" i="69" s="1"/>
  <c r="DK472" i="69"/>
  <c r="DK575" i="69"/>
  <c r="DL575" i="69" s="1"/>
  <c r="DH68" i="69"/>
  <c r="DH347" i="69"/>
  <c r="DH474" i="69"/>
  <c r="DH119" i="69"/>
  <c r="DH310" i="69"/>
  <c r="DH562" i="69"/>
  <c r="DH450" i="69"/>
  <c r="DH346" i="69"/>
  <c r="DJ68" i="69"/>
  <c r="DH244" i="69"/>
  <c r="DH243" i="69" s="1"/>
  <c r="DH240" i="69" s="1"/>
  <c r="DH395" i="69"/>
  <c r="DH394" i="69" s="1"/>
  <c r="DH393" i="69" s="1"/>
  <c r="DH492" i="69"/>
  <c r="DH501" i="69"/>
  <c r="DI124" i="69"/>
  <c r="DJ282" i="69"/>
  <c r="DJ278" i="69" s="1"/>
  <c r="DJ453" i="69"/>
  <c r="DJ613" i="69"/>
  <c r="DK302" i="69"/>
  <c r="DL302" i="69" s="1"/>
  <c r="DH139" i="69"/>
  <c r="DH452" i="69"/>
  <c r="DH451" i="69" s="1"/>
  <c r="DH447" i="69" s="1"/>
  <c r="DH446" i="69" s="1"/>
  <c r="DH472" i="69"/>
  <c r="DH498" i="69"/>
  <c r="DH511" i="69"/>
  <c r="DH567" i="69"/>
  <c r="DH641" i="69"/>
  <c r="DJ124" i="69"/>
  <c r="DK51" i="69"/>
  <c r="DK252" i="69"/>
  <c r="DL252" i="69" s="1"/>
  <c r="DK501" i="69"/>
  <c r="DL501" i="69" s="1"/>
  <c r="DK244" i="69"/>
  <c r="DL244" i="69" s="1"/>
  <c r="CJ49" i="63"/>
  <c r="CJ41" i="63"/>
  <c r="DH143" i="69"/>
  <c r="DH154" i="69"/>
  <c r="DH209" i="69"/>
  <c r="DH252" i="69"/>
  <c r="DH302" i="69"/>
  <c r="DH330" i="69"/>
  <c r="DH105" i="69"/>
  <c r="DH16" i="69"/>
  <c r="DH51" i="69"/>
  <c r="DH448" i="69"/>
  <c r="DK16" i="69"/>
  <c r="DL16" i="69" s="1"/>
  <c r="DK105" i="69"/>
  <c r="DL105" i="69" s="1"/>
  <c r="DK209" i="69"/>
  <c r="DL209" i="69" s="1"/>
  <c r="DK282" i="69"/>
  <c r="DK278" i="69" s="1"/>
  <c r="DK381" i="69"/>
  <c r="DL381" i="69" s="1"/>
  <c r="DK330" i="69"/>
  <c r="DL330" i="69" s="1"/>
  <c r="DK347" i="69"/>
  <c r="DL347" i="69" s="1"/>
  <c r="DK452" i="69"/>
  <c r="DK451" i="69" s="1"/>
  <c r="DK447" i="69" s="1"/>
  <c r="DK379" i="69"/>
  <c r="DL379" i="69" s="1"/>
  <c r="DK474" i="69"/>
  <c r="DL474" i="69" s="1"/>
  <c r="DJ105" i="69"/>
  <c r="DJ69" i="69"/>
  <c r="DJ347" i="69"/>
  <c r="DH80" i="69"/>
  <c r="DH79" i="69"/>
  <c r="DH290" i="69"/>
  <c r="DH289" i="69"/>
  <c r="DH70" i="69"/>
  <c r="DH431" i="69"/>
  <c r="DH429" i="69" s="1"/>
  <c r="DH575" i="69"/>
  <c r="DL429" i="69" l="1"/>
  <c r="DE429" i="69"/>
  <c r="DK426" i="69"/>
  <c r="DH426" i="69"/>
  <c r="DE426" i="69"/>
  <c r="DH49" i="69"/>
  <c r="DE282" i="69"/>
  <c r="DE278" i="69" s="1"/>
  <c r="DE92" i="69"/>
  <c r="DL92" i="69"/>
  <c r="DM241" i="69"/>
  <c r="DL241" i="69"/>
  <c r="DE511" i="69"/>
  <c r="DL511" i="69"/>
  <c r="DE105" i="69"/>
  <c r="DK48" i="69"/>
  <c r="DL51" i="69"/>
  <c r="DE272" i="69"/>
  <c r="DL272" i="69"/>
  <c r="DL281" i="69"/>
  <c r="DL280" i="69" s="1"/>
  <c r="DL279" i="69" s="1"/>
  <c r="DL282" i="69"/>
  <c r="DL278" i="69" s="1"/>
  <c r="DE352" i="69"/>
  <c r="DL352" i="69"/>
  <c r="DE498" i="69"/>
  <c r="DL498" i="69"/>
  <c r="DL242" i="69"/>
  <c r="DM242" i="69"/>
  <c r="DE562" i="69"/>
  <c r="DL562" i="69"/>
  <c r="DE431" i="69"/>
  <c r="DL431" i="69"/>
  <c r="DH391" i="69"/>
  <c r="DE447" i="69"/>
  <c r="DL447" i="69"/>
  <c r="DE116" i="69"/>
  <c r="DL116" i="69"/>
  <c r="DE89" i="69"/>
  <c r="DL89" i="69"/>
  <c r="DL472" i="69"/>
  <c r="DM472" i="69"/>
  <c r="DE486" i="69"/>
  <c r="DL486" i="69"/>
  <c r="DK351" i="69"/>
  <c r="DL351" i="69" s="1"/>
  <c r="DK394" i="69"/>
  <c r="DL394" i="69" s="1"/>
  <c r="DE395" i="69"/>
  <c r="DE378" i="69"/>
  <c r="DE346" i="69"/>
  <c r="DE241" i="69"/>
  <c r="DK153" i="69"/>
  <c r="DL153" i="69" s="1"/>
  <c r="DE154" i="69"/>
  <c r="DE115" i="69"/>
  <c r="DK243" i="69"/>
  <c r="DL243" i="69" s="1"/>
  <c r="DE244" i="69"/>
  <c r="DK301" i="69"/>
  <c r="DE302" i="69"/>
  <c r="DK208" i="69"/>
  <c r="DL208" i="69" s="1"/>
  <c r="DE209" i="69"/>
  <c r="DK231" i="69"/>
  <c r="DL231" i="69" s="1"/>
  <c r="DE232" i="69"/>
  <c r="DE87" i="69"/>
  <c r="DK566" i="69"/>
  <c r="DE567" i="69"/>
  <c r="DE348" i="69"/>
  <c r="DE242" i="69"/>
  <c r="DK15" i="69"/>
  <c r="DE16" i="69"/>
  <c r="DK251" i="69"/>
  <c r="DE252" i="69"/>
  <c r="DK473" i="69"/>
  <c r="DL473" i="69" s="1"/>
  <c r="DE474" i="69"/>
  <c r="DE379" i="69"/>
  <c r="DK380" i="69"/>
  <c r="DL380" i="69" s="1"/>
  <c r="DE381" i="69"/>
  <c r="DK574" i="69"/>
  <c r="DE575" i="69"/>
  <c r="DK291" i="69"/>
  <c r="DL291" i="69" s="1"/>
  <c r="DE292" i="69"/>
  <c r="DK71" i="69"/>
  <c r="DL71" i="69" s="1"/>
  <c r="DE72" i="69"/>
  <c r="DE347" i="69"/>
  <c r="DK329" i="69"/>
  <c r="DL329" i="69" s="1"/>
  <c r="DE330" i="69"/>
  <c r="DK497" i="69"/>
  <c r="DL497" i="69" s="1"/>
  <c r="DE501" i="69"/>
  <c r="DE472" i="69"/>
  <c r="DK640" i="69"/>
  <c r="DL640" i="69" s="1"/>
  <c r="DE641" i="69"/>
  <c r="DK315" i="69"/>
  <c r="DL315" i="69" s="1"/>
  <c r="DE316" i="69"/>
  <c r="DK491" i="69"/>
  <c r="DL491" i="69" s="1"/>
  <c r="DE492" i="69"/>
  <c r="DE452" i="69"/>
  <c r="DE451" i="69" s="1"/>
  <c r="DE448" i="69"/>
  <c r="DK50" i="69"/>
  <c r="DE51" i="69"/>
  <c r="CH8" i="63"/>
  <c r="CH83" i="63"/>
  <c r="DJ352" i="69"/>
  <c r="DJ351" i="69" s="1"/>
  <c r="DJ345" i="69" s="1"/>
  <c r="DJ474" i="69"/>
  <c r="DJ473" i="69" s="1"/>
  <c r="DJ470" i="69" s="1"/>
  <c r="DH228" i="69"/>
  <c r="DJ379" i="69"/>
  <c r="DJ416" i="69"/>
  <c r="DJ412" i="69" s="1"/>
  <c r="DJ497" i="69"/>
  <c r="DJ495" i="69" s="1"/>
  <c r="DJ251" i="69"/>
  <c r="DJ249" i="69" s="1"/>
  <c r="DK88" i="69"/>
  <c r="DL88" i="69" s="1"/>
  <c r="DJ119" i="69"/>
  <c r="DJ115" i="69" s="1"/>
  <c r="DJ113" i="69" s="1"/>
  <c r="DJ328" i="69"/>
  <c r="DH345" i="69"/>
  <c r="DH309" i="69"/>
  <c r="DJ391" i="69"/>
  <c r="DJ393" i="69"/>
  <c r="DJ88" i="69"/>
  <c r="DJ85" i="69" s="1"/>
  <c r="DK49" i="69"/>
  <c r="DL49" i="69" s="1"/>
  <c r="DJ16" i="69"/>
  <c r="DJ15" i="69" s="1"/>
  <c r="DH566" i="69"/>
  <c r="DH574" i="69"/>
  <c r="DH491" i="69"/>
  <c r="DH88" i="69"/>
  <c r="DH115" i="69"/>
  <c r="DJ589" i="69"/>
  <c r="DJ585" i="69" s="1"/>
  <c r="DJ520" i="69" s="1"/>
  <c r="DJ452" i="69"/>
  <c r="DJ451" i="69" s="1"/>
  <c r="DJ447" i="69" s="1"/>
  <c r="DJ448" i="69"/>
  <c r="DH640" i="69"/>
  <c r="DH497" i="69"/>
  <c r="DH313" i="69"/>
  <c r="DH473" i="69"/>
  <c r="CJ8" i="63"/>
  <c r="CJ7" i="63" s="1"/>
  <c r="DH142" i="69"/>
  <c r="DH301" i="69"/>
  <c r="DH50" i="69"/>
  <c r="DH15" i="69"/>
  <c r="DH377" i="69"/>
  <c r="DH251" i="69"/>
  <c r="DH329" i="69"/>
  <c r="DH208" i="69"/>
  <c r="DH48" i="69"/>
  <c r="DH153" i="69"/>
  <c r="DK446" i="69"/>
  <c r="DJ49" i="69"/>
  <c r="DJ48" i="69"/>
  <c r="DJ50" i="69"/>
  <c r="DJ206" i="69"/>
  <c r="DH415" i="69" l="1"/>
  <c r="DH417" i="69"/>
  <c r="DH416" i="69" s="1"/>
  <c r="DK415" i="69"/>
  <c r="DK417" i="69"/>
  <c r="DL426" i="69"/>
  <c r="DK345" i="69"/>
  <c r="DE345" i="69" s="1"/>
  <c r="DE351" i="69"/>
  <c r="DK391" i="69"/>
  <c r="DL391" i="69" s="1"/>
  <c r="DK228" i="69"/>
  <c r="DE228" i="69" s="1"/>
  <c r="DE50" i="69"/>
  <c r="DL50" i="69"/>
  <c r="DK300" i="69"/>
  <c r="DE300" i="69" s="1"/>
  <c r="DL301" i="69"/>
  <c r="DE48" i="69"/>
  <c r="DL48" i="69"/>
  <c r="DE251" i="69"/>
  <c r="DE249" i="69" s="1"/>
  <c r="DL251" i="69"/>
  <c r="DL249" i="69" s="1"/>
  <c r="DE574" i="69"/>
  <c r="DL574" i="69"/>
  <c r="DE566" i="69"/>
  <c r="DL566" i="69"/>
  <c r="DE446" i="69"/>
  <c r="DL446" i="69"/>
  <c r="DK12" i="69"/>
  <c r="DL15" i="69"/>
  <c r="DK327" i="69"/>
  <c r="DK250" i="69"/>
  <c r="DK249" i="69"/>
  <c r="DK85" i="69"/>
  <c r="DE88" i="69"/>
  <c r="DK489" i="69"/>
  <c r="DE491" i="69"/>
  <c r="DK638" i="69"/>
  <c r="DE640" i="69"/>
  <c r="DE71" i="69"/>
  <c r="DK68" i="69"/>
  <c r="DL68" i="69" s="1"/>
  <c r="DK70" i="69"/>
  <c r="DL70" i="69" s="1"/>
  <c r="DK377" i="69"/>
  <c r="DL377" i="69" s="1"/>
  <c r="DE380" i="69"/>
  <c r="DK470" i="69"/>
  <c r="DL470" i="69" s="1"/>
  <c r="DE473" i="69"/>
  <c r="DK495" i="69"/>
  <c r="DE497" i="69"/>
  <c r="DK328" i="69"/>
  <c r="DL328" i="69" s="1"/>
  <c r="DE329" i="69"/>
  <c r="DK205" i="69"/>
  <c r="DL205" i="69" s="1"/>
  <c r="DE208" i="69"/>
  <c r="DK299" i="69"/>
  <c r="DE301" i="69"/>
  <c r="DK240" i="69"/>
  <c r="DL240" i="69" s="1"/>
  <c r="DE243" i="69"/>
  <c r="DK152" i="69"/>
  <c r="DL152" i="69" s="1"/>
  <c r="DE153" i="69"/>
  <c r="DK393" i="69"/>
  <c r="DL393" i="69" s="1"/>
  <c r="DE394" i="69"/>
  <c r="DE315" i="69"/>
  <c r="DK313" i="69"/>
  <c r="DK314" i="69"/>
  <c r="DK290" i="69"/>
  <c r="DE291" i="69"/>
  <c r="DK289" i="69"/>
  <c r="DK230" i="69"/>
  <c r="DE231" i="69"/>
  <c r="DK14" i="69"/>
  <c r="DL14" i="69" s="1"/>
  <c r="DE15" i="69"/>
  <c r="DE49" i="69"/>
  <c r="DJ411" i="69"/>
  <c r="DJ446" i="69"/>
  <c r="CH7" i="63"/>
  <c r="DJ469" i="69"/>
  <c r="DJ250" i="69"/>
  <c r="DJ114" i="69"/>
  <c r="DJ204" i="69"/>
  <c r="DJ12" i="69"/>
  <c r="DJ14" i="69"/>
  <c r="DH85" i="69"/>
  <c r="DH638" i="69"/>
  <c r="DH470" i="69"/>
  <c r="DH495" i="69"/>
  <c r="DH489" i="69"/>
  <c r="DH14" i="69"/>
  <c r="DH12" i="69"/>
  <c r="DH300" i="69"/>
  <c r="DH299" i="69"/>
  <c r="DH412" i="69"/>
  <c r="DH152" i="69"/>
  <c r="DH205" i="69"/>
  <c r="DH327" i="69"/>
  <c r="DH328" i="69"/>
  <c r="DH250" i="69"/>
  <c r="DH249" i="69"/>
  <c r="DJ112" i="69"/>
  <c r="DL417" i="69" l="1"/>
  <c r="DK416" i="69"/>
  <c r="DE417" i="69"/>
  <c r="DE415" i="69"/>
  <c r="DL415" i="69"/>
  <c r="DM415" i="69"/>
  <c r="CJ115" i="63"/>
  <c r="DL345" i="69"/>
  <c r="DE391" i="69"/>
  <c r="DL228" i="69"/>
  <c r="DE313" i="69"/>
  <c r="DL313" i="69"/>
  <c r="DE495" i="69"/>
  <c r="DL495" i="69"/>
  <c r="DL230" i="69"/>
  <c r="DM230" i="69"/>
  <c r="DE289" i="69"/>
  <c r="DL289" i="69"/>
  <c r="DE489" i="69"/>
  <c r="DL489" i="69"/>
  <c r="DL250" i="69"/>
  <c r="DL114" i="69"/>
  <c r="DL113" i="69"/>
  <c r="DL112" i="69" s="1"/>
  <c r="DE299" i="69"/>
  <c r="DL299" i="69"/>
  <c r="DE250" i="69"/>
  <c r="DE638" i="69"/>
  <c r="DL638" i="69"/>
  <c r="DM300" i="69"/>
  <c r="DL300" i="69"/>
  <c r="DM290" i="69"/>
  <c r="DL290" i="69"/>
  <c r="DM314" i="69"/>
  <c r="DL314" i="69"/>
  <c r="DE85" i="69"/>
  <c r="DL85" i="69"/>
  <c r="DE327" i="69"/>
  <c r="DL327" i="69"/>
  <c r="DE12" i="69"/>
  <c r="DL12" i="69"/>
  <c r="DK11" i="69"/>
  <c r="DK204" i="69"/>
  <c r="DE152" i="69"/>
  <c r="DK113" i="69"/>
  <c r="DK112" i="69" s="1"/>
  <c r="DK114" i="69"/>
  <c r="DE328" i="69"/>
  <c r="DE14" i="69"/>
  <c r="DE290" i="69"/>
  <c r="DE314" i="69"/>
  <c r="DE470" i="69"/>
  <c r="DK469" i="69"/>
  <c r="DE70" i="69"/>
  <c r="DE240" i="69"/>
  <c r="DK206" i="69"/>
  <c r="DL206" i="69" s="1"/>
  <c r="DE205" i="69"/>
  <c r="DE377" i="69"/>
  <c r="DE68" i="69"/>
  <c r="DE230" i="69"/>
  <c r="DE393" i="69"/>
  <c r="DJ11" i="69"/>
  <c r="DJ9" i="69" s="1"/>
  <c r="DH204" i="69"/>
  <c r="CH115" i="63"/>
  <c r="DH469" i="69"/>
  <c r="DH206" i="69"/>
  <c r="DH411" i="69"/>
  <c r="DH113" i="69"/>
  <c r="DH114" i="69"/>
  <c r="DH11" i="69"/>
  <c r="DL416" i="69" l="1"/>
  <c r="DE416" i="69"/>
  <c r="DK412" i="69"/>
  <c r="DL204" i="69"/>
  <c r="DE469" i="69"/>
  <c r="DL469" i="69"/>
  <c r="DE11" i="69"/>
  <c r="DL11" i="69"/>
  <c r="DE204" i="69"/>
  <c r="DE206" i="69"/>
  <c r="DE113" i="69"/>
  <c r="DE112" i="69" s="1"/>
  <c r="DE114" i="69"/>
  <c r="DH112" i="69"/>
  <c r="DH9" i="69" s="1"/>
  <c r="DL412" i="69" l="1"/>
  <c r="DK411" i="69"/>
  <c r="DE412" i="69"/>
  <c r="DM648" i="69"/>
  <c r="DM650" i="69" s="1"/>
  <c r="DK9" i="69" l="1"/>
  <c r="DE411" i="69"/>
  <c r="DL411" i="69"/>
  <c r="BZ66" i="69"/>
  <c r="CE66" i="69"/>
  <c r="BZ405" i="69"/>
  <c r="CE405" i="69"/>
  <c r="DL9" i="69" l="1"/>
  <c r="DE9" i="69"/>
  <c r="BX114" i="63"/>
  <c r="BX112" i="63"/>
  <c r="BX110" i="63"/>
  <c r="BX104" i="63"/>
  <c r="BX98" i="63"/>
  <c r="BX73" i="63"/>
  <c r="BX70" i="63"/>
  <c r="BX64" i="63"/>
  <c r="BX53" i="63"/>
  <c r="BX43" i="63"/>
  <c r="BX21" i="63"/>
  <c r="BX19" i="63"/>
  <c r="BX14" i="63"/>
  <c r="BX13" i="63"/>
  <c r="BX11" i="63"/>
  <c r="BY111" i="63"/>
  <c r="BY109" i="63"/>
  <c r="BY103" i="63"/>
  <c r="BY97" i="63"/>
  <c r="BY96" i="63" s="1"/>
  <c r="BY93" i="63"/>
  <c r="BY91" i="63"/>
  <c r="BY86" i="63"/>
  <c r="BY77" i="63"/>
  <c r="BY74" i="63"/>
  <c r="BY71" i="63"/>
  <c r="BY68" i="63"/>
  <c r="BY66" i="63"/>
  <c r="BY63" i="63"/>
  <c r="BY59" i="63"/>
  <c r="BY54" i="63"/>
  <c r="BY50" i="63"/>
  <c r="BY47" i="63"/>
  <c r="BY42" i="63"/>
  <c r="BY37" i="63"/>
  <c r="BY33" i="63"/>
  <c r="BY29" i="63"/>
  <c r="BY25" i="63"/>
  <c r="BY20" i="63"/>
  <c r="BY17" i="63"/>
  <c r="BY12" i="63"/>
  <c r="BY76" i="63" l="1"/>
  <c r="BY95" i="63"/>
  <c r="BY24" i="63"/>
  <c r="BY102" i="63"/>
  <c r="BY85" i="63"/>
  <c r="BY41" i="63"/>
  <c r="BY65" i="63"/>
  <c r="BY49" i="63"/>
  <c r="BY83" i="63" l="1"/>
  <c r="BY101" i="63"/>
  <c r="BX113" i="63"/>
  <c r="BW114" i="63"/>
  <c r="BY113" i="63"/>
  <c r="BV113" i="63"/>
  <c r="BX111" i="63"/>
  <c r="BW112" i="63"/>
  <c r="BV111" i="63"/>
  <c r="BX109" i="63"/>
  <c r="BW110" i="63"/>
  <c r="BV109" i="63"/>
  <c r="BX103" i="63"/>
  <c r="BW104" i="63"/>
  <c r="BV103" i="63"/>
  <c r="BW100" i="63"/>
  <c r="BW99" i="63"/>
  <c r="BX97" i="63"/>
  <c r="BW98" i="63"/>
  <c r="BV97" i="63"/>
  <c r="BV96" i="63" s="1"/>
  <c r="BW94" i="63"/>
  <c r="BX93" i="63"/>
  <c r="BV93" i="63"/>
  <c r="BW92" i="63"/>
  <c r="BX91" i="63"/>
  <c r="BV91" i="63"/>
  <c r="BW90" i="63"/>
  <c r="BW89" i="63"/>
  <c r="BW88" i="63"/>
  <c r="BW87" i="63"/>
  <c r="BX86" i="63"/>
  <c r="BV86" i="63"/>
  <c r="BW84" i="63"/>
  <c r="BW82" i="63"/>
  <c r="BW81" i="63"/>
  <c r="BW80" i="63"/>
  <c r="BW79" i="63"/>
  <c r="BW78" i="63"/>
  <c r="BX77" i="63"/>
  <c r="BV77" i="63"/>
  <c r="BW75" i="63"/>
  <c r="BX74" i="63"/>
  <c r="BV74" i="63"/>
  <c r="BX71" i="63"/>
  <c r="BW73" i="63"/>
  <c r="BW72" i="63"/>
  <c r="BV71" i="63"/>
  <c r="BX68" i="63"/>
  <c r="BW70" i="63"/>
  <c r="BW69" i="63"/>
  <c r="BV68" i="63"/>
  <c r="BW67" i="63"/>
  <c r="BX66" i="63"/>
  <c r="BV66" i="63"/>
  <c r="BX63" i="63"/>
  <c r="BW64" i="63"/>
  <c r="BV63" i="63"/>
  <c r="BW62" i="63"/>
  <c r="BW61" i="63"/>
  <c r="BW60" i="63"/>
  <c r="BX59" i="63"/>
  <c r="BV59" i="63"/>
  <c r="BW58" i="63"/>
  <c r="BW57" i="63"/>
  <c r="BW56" i="63"/>
  <c r="BW55" i="63"/>
  <c r="BX54" i="63"/>
  <c r="BV54" i="63"/>
  <c r="BX50" i="63"/>
  <c r="BW53" i="63"/>
  <c r="BW52" i="63"/>
  <c r="BW51" i="63"/>
  <c r="BV50" i="63"/>
  <c r="BW48" i="63"/>
  <c r="BX47" i="63"/>
  <c r="BV47" i="63"/>
  <c r="BW46" i="63"/>
  <c r="BW45" i="63"/>
  <c r="BW44" i="63"/>
  <c r="BX42" i="63"/>
  <c r="BW43" i="63"/>
  <c r="BV42" i="63"/>
  <c r="BW40" i="63"/>
  <c r="BW39" i="63"/>
  <c r="BW38" i="63"/>
  <c r="BX37" i="63"/>
  <c r="BV37" i="63"/>
  <c r="BW36" i="63"/>
  <c r="BW35" i="63"/>
  <c r="BW34" i="63"/>
  <c r="BX33" i="63"/>
  <c r="BV33" i="63"/>
  <c r="BW32" i="63"/>
  <c r="BW31" i="63"/>
  <c r="BW30" i="63"/>
  <c r="BX29" i="63"/>
  <c r="BV29" i="63"/>
  <c r="BW28" i="63"/>
  <c r="BW27" i="63"/>
  <c r="BW26" i="63"/>
  <c r="BX25" i="63"/>
  <c r="BV25" i="63"/>
  <c r="BW23" i="63"/>
  <c r="BW22" i="63"/>
  <c r="BX20" i="63"/>
  <c r="BW21" i="63"/>
  <c r="BV20" i="63"/>
  <c r="BW19" i="63"/>
  <c r="BX17" i="63"/>
  <c r="BV17" i="63"/>
  <c r="BW14" i="63"/>
  <c r="BW13" i="63"/>
  <c r="BX12" i="63"/>
  <c r="BV12" i="63"/>
  <c r="BX10" i="63"/>
  <c r="BW11" i="63"/>
  <c r="BY10" i="63"/>
  <c r="BV10" i="63"/>
  <c r="BX96" i="63" l="1"/>
  <c r="BX41" i="63"/>
  <c r="BX76" i="63"/>
  <c r="BV49" i="63"/>
  <c r="BV24" i="63"/>
  <c r="BY9" i="63"/>
  <c r="BX24" i="63"/>
  <c r="BV65" i="63"/>
  <c r="BX85" i="63"/>
  <c r="BV85" i="63"/>
  <c r="BV83" i="63" s="1"/>
  <c r="BV9" i="63"/>
  <c r="BX9" i="63"/>
  <c r="BX49" i="63"/>
  <c r="BX65" i="63"/>
  <c r="BX102" i="63"/>
  <c r="BV76" i="63"/>
  <c r="BV102" i="63"/>
  <c r="BV95" i="63"/>
  <c r="BV41" i="63"/>
  <c r="BY8" i="63" l="1"/>
  <c r="BX101" i="63"/>
  <c r="BX83" i="63"/>
  <c r="BX95" i="63"/>
  <c r="BX8" i="63"/>
  <c r="BV101" i="63"/>
  <c r="BV8" i="63"/>
  <c r="BY7" i="63" l="1"/>
  <c r="DY8" i="63"/>
  <c r="DY7" i="63" s="1"/>
  <c r="BX7" i="63"/>
  <c r="BV7" i="63"/>
  <c r="BY115" i="63" l="1"/>
  <c r="BX115" i="63"/>
  <c r="BV115" i="63"/>
  <c r="DA66" i="69" l="1"/>
  <c r="CY58" i="69"/>
  <c r="CX406" i="69"/>
  <c r="CX405" i="69" s="1"/>
  <c r="CW406" i="69"/>
  <c r="DA405" i="69"/>
  <c r="CZ405" i="69"/>
  <c r="DG405" i="69"/>
  <c r="DI405" i="69" s="1"/>
  <c r="CY405" i="69"/>
  <c r="CV405" i="69"/>
  <c r="CU405" i="69"/>
  <c r="CT405" i="69"/>
  <c r="CR405" i="69"/>
  <c r="CQ405" i="69"/>
  <c r="CY150" i="69"/>
  <c r="CY149" i="69" s="1"/>
  <c r="CY147" i="69"/>
  <c r="CY144" i="69"/>
  <c r="CY140" i="69"/>
  <c r="CY139" i="69" s="1"/>
  <c r="CY136" i="69"/>
  <c r="CY129" i="69"/>
  <c r="CY124" i="69"/>
  <c r="CY120" i="69"/>
  <c r="CY110" i="69"/>
  <c r="CY108" i="69"/>
  <c r="CY106" i="69"/>
  <c r="CY86" i="69" s="1"/>
  <c r="CY103" i="69"/>
  <c r="CY101" i="69"/>
  <c r="CY93" i="69"/>
  <c r="CY90" i="69"/>
  <c r="CY89" i="69" s="1"/>
  <c r="CX67" i="69"/>
  <c r="CX66" i="69" s="1"/>
  <c r="CW67" i="69"/>
  <c r="CZ66" i="69"/>
  <c r="DG66" i="69"/>
  <c r="DI66" i="69" s="1"/>
  <c r="CY66" i="69"/>
  <c r="CV66" i="69"/>
  <c r="CU66" i="69"/>
  <c r="CT66" i="69"/>
  <c r="CR66" i="69"/>
  <c r="CQ66" i="69"/>
  <c r="CY45" i="69"/>
  <c r="CY44" i="69" s="1"/>
  <c r="CY38" i="69"/>
  <c r="CY27" i="69"/>
  <c r="CY21" i="69"/>
  <c r="CY143" i="69" l="1"/>
  <c r="CY142" i="69" s="1"/>
  <c r="CW405" i="69"/>
  <c r="CS405" i="69"/>
  <c r="CY92" i="69"/>
  <c r="CY119" i="69"/>
  <c r="CY87" i="69"/>
  <c r="CY105" i="69"/>
  <c r="CW66" i="69"/>
  <c r="CS66" i="69"/>
  <c r="CY88" i="69" l="1"/>
  <c r="CY85" i="69" s="1"/>
  <c r="CX647" i="69" l="1"/>
  <c r="CX646" i="69" s="1"/>
  <c r="CW647" i="69"/>
  <c r="CY646" i="69"/>
  <c r="CV646" i="69"/>
  <c r="CX645" i="69"/>
  <c r="CX644" i="69" s="1"/>
  <c r="CW645" i="69"/>
  <c r="CY644" i="69"/>
  <c r="CV644" i="69"/>
  <c r="CW643" i="69"/>
  <c r="CY642" i="69"/>
  <c r="CY641" i="69" s="1"/>
  <c r="CY640" i="69" s="1"/>
  <c r="CY638" i="69" s="1"/>
  <c r="CX642" i="69"/>
  <c r="CX641" i="69" s="1"/>
  <c r="CX640" i="69" s="1"/>
  <c r="CX638" i="69" s="1"/>
  <c r="CV642" i="69"/>
  <c r="CV641" i="69" s="1"/>
  <c r="CW639" i="69"/>
  <c r="CW637" i="69"/>
  <c r="CW636" i="69"/>
  <c r="CW635" i="69"/>
  <c r="CW634" i="69"/>
  <c r="CX633" i="69"/>
  <c r="CW633" i="69"/>
  <c r="CX632" i="69"/>
  <c r="CX631" i="69" s="1"/>
  <c r="CX630" i="69" s="1"/>
  <c r="CX629" i="69" s="1"/>
  <c r="CW632" i="69"/>
  <c r="CW631" i="69"/>
  <c r="CW630" i="69"/>
  <c r="CW629" i="69"/>
  <c r="CW628" i="69"/>
  <c r="CW627" i="69"/>
  <c r="CX626" i="69"/>
  <c r="CW626" i="69"/>
  <c r="CW625" i="69"/>
  <c r="CW624" i="69"/>
  <c r="CX623" i="69"/>
  <c r="CW623" i="69"/>
  <c r="CW622" i="69"/>
  <c r="CW621" i="69"/>
  <c r="CW620" i="69"/>
  <c r="CX619" i="69"/>
  <c r="CW619" i="69"/>
  <c r="CW618" i="69"/>
  <c r="CX617" i="69"/>
  <c r="CW617" i="69"/>
  <c r="CW616" i="69"/>
  <c r="CW615" i="69"/>
  <c r="CX614" i="69"/>
  <c r="CW614" i="69"/>
  <c r="CW613" i="69"/>
  <c r="CX612" i="69"/>
  <c r="CX611" i="69" s="1"/>
  <c r="CX610" i="69" s="1"/>
  <c r="CW612" i="69"/>
  <c r="CW611" i="69"/>
  <c r="CW610" i="69"/>
  <c r="CX609" i="69"/>
  <c r="CX608" i="69" s="1"/>
  <c r="CW609" i="69"/>
  <c r="CW608" i="69"/>
  <c r="CX607" i="69"/>
  <c r="CW607" i="69"/>
  <c r="CX606" i="69"/>
  <c r="CW606" i="69"/>
  <c r="CX605" i="69"/>
  <c r="CW605" i="69"/>
  <c r="CW604" i="69"/>
  <c r="CX603" i="69"/>
  <c r="CW603" i="69"/>
  <c r="CX602" i="69"/>
  <c r="CX601" i="69" s="1"/>
  <c r="CW602" i="69"/>
  <c r="CW601" i="69"/>
  <c r="CX600" i="69"/>
  <c r="CX598" i="69" s="1"/>
  <c r="CW600" i="69"/>
  <c r="CX599" i="69"/>
  <c r="CW599" i="69"/>
  <c r="CW598" i="69"/>
  <c r="CW597" i="69"/>
  <c r="CX596" i="69"/>
  <c r="CW596" i="69"/>
  <c r="CX595" i="69"/>
  <c r="CW595" i="69"/>
  <c r="CX594" i="69"/>
  <c r="CX593" i="69" s="1"/>
  <c r="CW594" i="69"/>
  <c r="CW593" i="69"/>
  <c r="CX592" i="69"/>
  <c r="CX591" i="69" s="1"/>
  <c r="CW592" i="69"/>
  <c r="CW591" i="69"/>
  <c r="CW590" i="69"/>
  <c r="CW589" i="69"/>
  <c r="CX588" i="69"/>
  <c r="CW588" i="69"/>
  <c r="CW587" i="69"/>
  <c r="CW586" i="69"/>
  <c r="CW585" i="69"/>
  <c r="CW584" i="69"/>
  <c r="CW583" i="69"/>
  <c r="CW582" i="69"/>
  <c r="CW581" i="69"/>
  <c r="CX580" i="69"/>
  <c r="CW580" i="69"/>
  <c r="CX579" i="69"/>
  <c r="CX571" i="69" s="1"/>
  <c r="CW579" i="69"/>
  <c r="CY578" i="69"/>
  <c r="CV578" i="69"/>
  <c r="CX577" i="69"/>
  <c r="CW577" i="69"/>
  <c r="CY576" i="69"/>
  <c r="CV576" i="69"/>
  <c r="CX573" i="69"/>
  <c r="CW573" i="69"/>
  <c r="CX572" i="69"/>
  <c r="CW572" i="69"/>
  <c r="CY571" i="69"/>
  <c r="CV571" i="69"/>
  <c r="CW570" i="69"/>
  <c r="CW569" i="69"/>
  <c r="CY568" i="69"/>
  <c r="CY567" i="69" s="1"/>
  <c r="CY566" i="69" s="1"/>
  <c r="CX568" i="69"/>
  <c r="CX567" i="69" s="1"/>
  <c r="CX566" i="69" s="1"/>
  <c r="CV568" i="69"/>
  <c r="CW565" i="69"/>
  <c r="CW564" i="69"/>
  <c r="CY563" i="69"/>
  <c r="CY562" i="69" s="1"/>
  <c r="CX563" i="69"/>
  <c r="CX562" i="69" s="1"/>
  <c r="CV563" i="69"/>
  <c r="CV562" i="69" s="1"/>
  <c r="CX561" i="69"/>
  <c r="CW561" i="69"/>
  <c r="CW560" i="69"/>
  <c r="CX559" i="69"/>
  <c r="CW559" i="69"/>
  <c r="CW558" i="69"/>
  <c r="CW557" i="69"/>
  <c r="CW556" i="69"/>
  <c r="CX555" i="69"/>
  <c r="CW555" i="69"/>
  <c r="CX554" i="69"/>
  <c r="CW554" i="69"/>
  <c r="CW553" i="69"/>
  <c r="CX552" i="69"/>
  <c r="CW552" i="69"/>
  <c r="CX551" i="69"/>
  <c r="CW551" i="69"/>
  <c r="CY550" i="69"/>
  <c r="CV550" i="69"/>
  <c r="CW549" i="69"/>
  <c r="CW548" i="69"/>
  <c r="CX547" i="69"/>
  <c r="CW547" i="69"/>
  <c r="CX546" i="69"/>
  <c r="CW546" i="69"/>
  <c r="CW545" i="69"/>
  <c r="CX544" i="69"/>
  <c r="CW544" i="69"/>
  <c r="CX543" i="69"/>
  <c r="CW543" i="69"/>
  <c r="CX542" i="69"/>
  <c r="CW542" i="69"/>
  <c r="CX541" i="69"/>
  <c r="CW541" i="69"/>
  <c r="CX540" i="69"/>
  <c r="CW540" i="69"/>
  <c r="CX539" i="69"/>
  <c r="CW539" i="69"/>
  <c r="CX538" i="69"/>
  <c r="CW538" i="69"/>
  <c r="CW537" i="69"/>
  <c r="CW536" i="69"/>
  <c r="CX535" i="69"/>
  <c r="CW535" i="69"/>
  <c r="CX534" i="69"/>
  <c r="CW534" i="69"/>
  <c r="CW533" i="69"/>
  <c r="CX532" i="69"/>
  <c r="CW532" i="69"/>
  <c r="CW531" i="69"/>
  <c r="CW530" i="69"/>
  <c r="CW529" i="69"/>
  <c r="CX528" i="69"/>
  <c r="CW528" i="69"/>
  <c r="CX527" i="69"/>
  <c r="CW527" i="69"/>
  <c r="CW526" i="69"/>
  <c r="CW525" i="69"/>
  <c r="CW524" i="69"/>
  <c r="CX523" i="69"/>
  <c r="CW523" i="69"/>
  <c r="CX522" i="69"/>
  <c r="CW522" i="69"/>
  <c r="CW521" i="69"/>
  <c r="CW520" i="69"/>
  <c r="CW519" i="69"/>
  <c r="CW518" i="69"/>
  <c r="CW517" i="69"/>
  <c r="CW516" i="69"/>
  <c r="CX515" i="69"/>
  <c r="CX514" i="69" s="1"/>
  <c r="CW515" i="69"/>
  <c r="CY514" i="69"/>
  <c r="CV514" i="69"/>
  <c r="CX513" i="69"/>
  <c r="CX512" i="69" s="1"/>
  <c r="CW513" i="69"/>
  <c r="CY512" i="69"/>
  <c r="CY511" i="69" s="1"/>
  <c r="CV512" i="69"/>
  <c r="CV511" i="69" s="1"/>
  <c r="CX510" i="69"/>
  <c r="CX509" i="69" s="1"/>
  <c r="CW510" i="69"/>
  <c r="CY509" i="69"/>
  <c r="CV509" i="69"/>
  <c r="CX508" i="69"/>
  <c r="CW508" i="69"/>
  <c r="CW507" i="69"/>
  <c r="CW506" i="69"/>
  <c r="CX505" i="69"/>
  <c r="CW505" i="69"/>
  <c r="CY504" i="69"/>
  <c r="CV504" i="69"/>
  <c r="CW503" i="69"/>
  <c r="CY502" i="69"/>
  <c r="CX502" i="69"/>
  <c r="CV502" i="69"/>
  <c r="CW500" i="69"/>
  <c r="CY499" i="69"/>
  <c r="CY498" i="69" s="1"/>
  <c r="CX499" i="69"/>
  <c r="CX498" i="69" s="1"/>
  <c r="CV499" i="69"/>
  <c r="CV498" i="69" s="1"/>
  <c r="CX496" i="69"/>
  <c r="CW496" i="69"/>
  <c r="CX494" i="69"/>
  <c r="CX493" i="69" s="1"/>
  <c r="CX492" i="69" s="1"/>
  <c r="CX491" i="69" s="1"/>
  <c r="CX489" i="69" s="1"/>
  <c r="CW494" i="69"/>
  <c r="CY493" i="69"/>
  <c r="CY492" i="69" s="1"/>
  <c r="CY491" i="69" s="1"/>
  <c r="CY489" i="69" s="1"/>
  <c r="CV493" i="69"/>
  <c r="CV492" i="69" s="1"/>
  <c r="CV491" i="69" s="1"/>
  <c r="CX490" i="69"/>
  <c r="CW490" i="69"/>
  <c r="CX488" i="69"/>
  <c r="CX487" i="69" s="1"/>
  <c r="CX486" i="69" s="1"/>
  <c r="CW488" i="69"/>
  <c r="CY487" i="69"/>
  <c r="CY486" i="69" s="1"/>
  <c r="CV487" i="69"/>
  <c r="CV486" i="69" s="1"/>
  <c r="CX485" i="69"/>
  <c r="CW485" i="69"/>
  <c r="CX484" i="69"/>
  <c r="CW484" i="69"/>
  <c r="CX483" i="69"/>
  <c r="CW483" i="69"/>
  <c r="CX482" i="69"/>
  <c r="CW482" i="69"/>
  <c r="CY481" i="69"/>
  <c r="CV481" i="69"/>
  <c r="CX480" i="69"/>
  <c r="CW480" i="69"/>
  <c r="CX479" i="69"/>
  <c r="CW479" i="69"/>
  <c r="CY478" i="69"/>
  <c r="CV478" i="69"/>
  <c r="CX477" i="69"/>
  <c r="CX475" i="69" s="1"/>
  <c r="CW477" i="69"/>
  <c r="CW476" i="69"/>
  <c r="CY475" i="69"/>
  <c r="CV475" i="69"/>
  <c r="CX471" i="69"/>
  <c r="CW471" i="69"/>
  <c r="CW468" i="69"/>
  <c r="CW467" i="69"/>
  <c r="CW466" i="69"/>
  <c r="CW465" i="69"/>
  <c r="CX460" i="69"/>
  <c r="CW460" i="69"/>
  <c r="CX459" i="69"/>
  <c r="CW459" i="69"/>
  <c r="CY458" i="69"/>
  <c r="CY450" i="69" s="1"/>
  <c r="CV458" i="69"/>
  <c r="CV450" i="69" s="1"/>
  <c r="CX457" i="69"/>
  <c r="CX456" i="69" s="1"/>
  <c r="CX449" i="69" s="1"/>
  <c r="CY456" i="69"/>
  <c r="CY449" i="69" s="1"/>
  <c r="CV456" i="69"/>
  <c r="CX455" i="69"/>
  <c r="CW455" i="69"/>
  <c r="CX454" i="69"/>
  <c r="CY453" i="69"/>
  <c r="CV453" i="69"/>
  <c r="CV448" i="69" s="1"/>
  <c r="CW445" i="69"/>
  <c r="CW444" i="69"/>
  <c r="DI444" i="69" s="1"/>
  <c r="DT444" i="69" s="1"/>
  <c r="CW443" i="69"/>
  <c r="DI443" i="69" s="1"/>
  <c r="DT443" i="69" s="1"/>
  <c r="CW442" i="69"/>
  <c r="CX441" i="69"/>
  <c r="CX440" i="69" s="1"/>
  <c r="CW441" i="69"/>
  <c r="CY440" i="69"/>
  <c r="CV440" i="69"/>
  <c r="CX439" i="69"/>
  <c r="CX438" i="69" s="1"/>
  <c r="CW439" i="69"/>
  <c r="CY438" i="69"/>
  <c r="CV438" i="69"/>
  <c r="CX437" i="69"/>
  <c r="CX436" i="69" s="1"/>
  <c r="CW437" i="69"/>
  <c r="CY436" i="69"/>
  <c r="CV436" i="69"/>
  <c r="CX435" i="69"/>
  <c r="CW435" i="69"/>
  <c r="CX433" i="69"/>
  <c r="CW433" i="69"/>
  <c r="CY432" i="69"/>
  <c r="CY413" i="69" s="1"/>
  <c r="CV432" i="69"/>
  <c r="CV413" i="69" s="1"/>
  <c r="CY430" i="69"/>
  <c r="CX430" i="69"/>
  <c r="CX428" i="69"/>
  <c r="CW428" i="69"/>
  <c r="CX427" i="69"/>
  <c r="CW427" i="69"/>
  <c r="CX423" i="69"/>
  <c r="CX422" i="69" s="1"/>
  <c r="CW423" i="69"/>
  <c r="CY422" i="69"/>
  <c r="CV422" i="69"/>
  <c r="CX421" i="69"/>
  <c r="CX420" i="69" s="1"/>
  <c r="CW421" i="69"/>
  <c r="CY420" i="69"/>
  <c r="CV420" i="69"/>
  <c r="CX419" i="69"/>
  <c r="CX418" i="69" s="1"/>
  <c r="CX414" i="69" s="1"/>
  <c r="CW419" i="69"/>
  <c r="CY418" i="69"/>
  <c r="CY414" i="69" s="1"/>
  <c r="CV418" i="69"/>
  <c r="CV414" i="69" s="1"/>
  <c r="CX409" i="69"/>
  <c r="CX407" i="69" s="1"/>
  <c r="CW409" i="69"/>
  <c r="CY407" i="69"/>
  <c r="CV407" i="69"/>
  <c r="CX403" i="69"/>
  <c r="CW403" i="69"/>
  <c r="CX402" i="69"/>
  <c r="CW402" i="69"/>
  <c r="CY400" i="69"/>
  <c r="CV400" i="69"/>
  <c r="CX399" i="69"/>
  <c r="CX398" i="69" s="1"/>
  <c r="CW399" i="69"/>
  <c r="CY398" i="69"/>
  <c r="CV398" i="69"/>
  <c r="CX397" i="69"/>
  <c r="CX396" i="69" s="1"/>
  <c r="CW397" i="69"/>
  <c r="CY396" i="69"/>
  <c r="CV396" i="69"/>
  <c r="CX386" i="69"/>
  <c r="CW386" i="69"/>
  <c r="CX385" i="69"/>
  <c r="CW385" i="69"/>
  <c r="CY384" i="69"/>
  <c r="CY379" i="69" s="1"/>
  <c r="CV384" i="69"/>
  <c r="CV379" i="69" s="1"/>
  <c r="CX383" i="69"/>
  <c r="CX382" i="69" s="1"/>
  <c r="CX378" i="69" s="1"/>
  <c r="CW383" i="69"/>
  <c r="CY382" i="69"/>
  <c r="CV382" i="69"/>
  <c r="CX371" i="69"/>
  <c r="CX370" i="69" s="1"/>
  <c r="CX348" i="69" s="1"/>
  <c r="CW371" i="69"/>
  <c r="CY370" i="69"/>
  <c r="CY348" i="69" s="1"/>
  <c r="CV370" i="69"/>
  <c r="CX369" i="69"/>
  <c r="CW369" i="69"/>
  <c r="CX368" i="69"/>
  <c r="CW368" i="69"/>
  <c r="CY367" i="69"/>
  <c r="CY346" i="69" s="1"/>
  <c r="CV367" i="69"/>
  <c r="CX359" i="69"/>
  <c r="CX357" i="69" s="1"/>
  <c r="CX347" i="69" s="1"/>
  <c r="CW359" i="69"/>
  <c r="CY357" i="69"/>
  <c r="CY347" i="69" s="1"/>
  <c r="CV357" i="69"/>
  <c r="CV347" i="69" s="1"/>
  <c r="CW349" i="69"/>
  <c r="CX344" i="69"/>
  <c r="CX343" i="69" s="1"/>
  <c r="CW344" i="69"/>
  <c r="CY343" i="69"/>
  <c r="CV343" i="69"/>
  <c r="CX342" i="69"/>
  <c r="CX340" i="69" s="1"/>
  <c r="CW342" i="69"/>
  <c r="CY340" i="69"/>
  <c r="CV340" i="69"/>
  <c r="CW339" i="69"/>
  <c r="CX338" i="69"/>
  <c r="CW338" i="69"/>
  <c r="CX336" i="69"/>
  <c r="CW336" i="69"/>
  <c r="CX335" i="69"/>
  <c r="CW335" i="69"/>
  <c r="CY334" i="69"/>
  <c r="CV334" i="69"/>
  <c r="CX332" i="69"/>
  <c r="CX331" i="69" s="1"/>
  <c r="CW332" i="69"/>
  <c r="CY331" i="69"/>
  <c r="CV331" i="69"/>
  <c r="CX318" i="69"/>
  <c r="CX317" i="69" s="1"/>
  <c r="CX316" i="69" s="1"/>
  <c r="CX315" i="69" s="1"/>
  <c r="CX313" i="69" s="1"/>
  <c r="CW318" i="69"/>
  <c r="CY317" i="69"/>
  <c r="CY316" i="69" s="1"/>
  <c r="CY315" i="69" s="1"/>
  <c r="CV317" i="69"/>
  <c r="CV316" i="69" s="1"/>
  <c r="CX312" i="69"/>
  <c r="CX311" i="69" s="1"/>
  <c r="CX310" i="69" s="1"/>
  <c r="CX309" i="69" s="1"/>
  <c r="CW312" i="69"/>
  <c r="CY311" i="69"/>
  <c r="CY310" i="69" s="1"/>
  <c r="CY309" i="69" s="1"/>
  <c r="CV311" i="69"/>
  <c r="CV310" i="69" s="1"/>
  <c r="CV309" i="69" s="1"/>
  <c r="CX308" i="69"/>
  <c r="CX307" i="69" s="1"/>
  <c r="CW308" i="69"/>
  <c r="CY307" i="69"/>
  <c r="CV307" i="69"/>
  <c r="CX306" i="69"/>
  <c r="CX305" i="69" s="1"/>
  <c r="CW306" i="69"/>
  <c r="CY305" i="69"/>
  <c r="CV305" i="69"/>
  <c r="CX304" i="69"/>
  <c r="CX303" i="69" s="1"/>
  <c r="CW304" i="69"/>
  <c r="CY303" i="69"/>
  <c r="CV303" i="69"/>
  <c r="CX294" i="69"/>
  <c r="CX293" i="69" s="1"/>
  <c r="CX292" i="69" s="1"/>
  <c r="CX291" i="69" s="1"/>
  <c r="CX289" i="69" s="1"/>
  <c r="CW294" i="69"/>
  <c r="CY293" i="69"/>
  <c r="CY292" i="69" s="1"/>
  <c r="CY291" i="69" s="1"/>
  <c r="CV293" i="69"/>
  <c r="CV292" i="69" s="1"/>
  <c r="CX288" i="69"/>
  <c r="CX287" i="69" s="1"/>
  <c r="CW288" i="69"/>
  <c r="CY287" i="69"/>
  <c r="CV287" i="69"/>
  <c r="CX284" i="69"/>
  <c r="CX283" i="69" s="1"/>
  <c r="CW284" i="69"/>
  <c r="CW283" i="69" s="1"/>
  <c r="CY283" i="69"/>
  <c r="CV283" i="69"/>
  <c r="CX274" i="69"/>
  <c r="CX273" i="69" s="1"/>
  <c r="CX272" i="69" s="1"/>
  <c r="CW274" i="69"/>
  <c r="CY273" i="69"/>
  <c r="CY272" i="69" s="1"/>
  <c r="CV273" i="69"/>
  <c r="CV272" i="69" s="1"/>
  <c r="CX271" i="69"/>
  <c r="CX270" i="69" s="1"/>
  <c r="CW271" i="69"/>
  <c r="CY270" i="69"/>
  <c r="CV270" i="69"/>
  <c r="CX268" i="69"/>
  <c r="CX267" i="69" s="1"/>
  <c r="CW268" i="69"/>
  <c r="CY267" i="69"/>
  <c r="CV267" i="69"/>
  <c r="CW263" i="69"/>
  <c r="CX262" i="69"/>
  <c r="CX261" i="69" s="1"/>
  <c r="CW262" i="69"/>
  <c r="CY261" i="69"/>
  <c r="CV261" i="69"/>
  <c r="CX259" i="69"/>
  <c r="CW259" i="69"/>
  <c r="CX258" i="69"/>
  <c r="CW258" i="69"/>
  <c r="CY257" i="69"/>
  <c r="CV257" i="69"/>
  <c r="CX256" i="69"/>
  <c r="CX255" i="69" s="1"/>
  <c r="CW256" i="69"/>
  <c r="CY255" i="69"/>
  <c r="CV255" i="69"/>
  <c r="CX254" i="69"/>
  <c r="CX253" i="69" s="1"/>
  <c r="CW254" i="69"/>
  <c r="CY253" i="69"/>
  <c r="CV253" i="69"/>
  <c r="CX248" i="69"/>
  <c r="CX247" i="69" s="1"/>
  <c r="CW248" i="69"/>
  <c r="CY247" i="69"/>
  <c r="CY242" i="69" s="1"/>
  <c r="CV247" i="69"/>
  <c r="CX246" i="69"/>
  <c r="CX245" i="69" s="1"/>
  <c r="CW246" i="69"/>
  <c r="CY245" i="69"/>
  <c r="CV245" i="69"/>
  <c r="CV241" i="69" s="1"/>
  <c r="CW239" i="69"/>
  <c r="CX238" i="69"/>
  <c r="CW238" i="69"/>
  <c r="CX237" i="69"/>
  <c r="CW237" i="69"/>
  <c r="CX236" i="69"/>
  <c r="CW236" i="69"/>
  <c r="CY235" i="69"/>
  <c r="CV235" i="69"/>
  <c r="CX234" i="69"/>
  <c r="CX233" i="69" s="1"/>
  <c r="CW234" i="69"/>
  <c r="CY233" i="69"/>
  <c r="CV233" i="69"/>
  <c r="CW229" i="69"/>
  <c r="CX226" i="69"/>
  <c r="CX225" i="69" s="1"/>
  <c r="CX224" i="69" s="1"/>
  <c r="CY225" i="69"/>
  <c r="CY224" i="69" s="1"/>
  <c r="CV225" i="69"/>
  <c r="CX223" i="69"/>
  <c r="CX222" i="69" s="1"/>
  <c r="CW223" i="69"/>
  <c r="CY222" i="69"/>
  <c r="CV222" i="69"/>
  <c r="CX221" i="69"/>
  <c r="CW221" i="69"/>
  <c r="CX220" i="69"/>
  <c r="CW220" i="69"/>
  <c r="CX219" i="69"/>
  <c r="CW219" i="69"/>
  <c r="CX218" i="69"/>
  <c r="CW218" i="69"/>
  <c r="CX217" i="69"/>
  <c r="CW217" i="69"/>
  <c r="CY216" i="69"/>
  <c r="CV216" i="69"/>
  <c r="CX215" i="69"/>
  <c r="CX214" i="69" s="1"/>
  <c r="CX207" i="69" s="1"/>
  <c r="CW215" i="69"/>
  <c r="CY214" i="69"/>
  <c r="CY207" i="69" s="1"/>
  <c r="CV214" i="69"/>
  <c r="CX213" i="69"/>
  <c r="CX212" i="69" s="1"/>
  <c r="CW213" i="69"/>
  <c r="CY212" i="69"/>
  <c r="CV212" i="69"/>
  <c r="CX156" i="69"/>
  <c r="CX155" i="69" s="1"/>
  <c r="CX154" i="69" s="1"/>
  <c r="CX153" i="69" s="1"/>
  <c r="CX152" i="69" s="1"/>
  <c r="CW156" i="69"/>
  <c r="CY155" i="69"/>
  <c r="CY154" i="69" s="1"/>
  <c r="CY153" i="69" s="1"/>
  <c r="CY152" i="69" s="1"/>
  <c r="CV155" i="69"/>
  <c r="CX151" i="69"/>
  <c r="CX150" i="69" s="1"/>
  <c r="CX149" i="69" s="1"/>
  <c r="CW151" i="69"/>
  <c r="CV150" i="69"/>
  <c r="CV149" i="69" s="1"/>
  <c r="CX148" i="69"/>
  <c r="CX147" i="69" s="1"/>
  <c r="CW148" i="69"/>
  <c r="CV147" i="69"/>
  <c r="CX146" i="69"/>
  <c r="CW146" i="69"/>
  <c r="CX145" i="69"/>
  <c r="CW145" i="69"/>
  <c r="CV144" i="69"/>
  <c r="CX141" i="69"/>
  <c r="CX140" i="69" s="1"/>
  <c r="CX139" i="69" s="1"/>
  <c r="CW141" i="69"/>
  <c r="CV140" i="69"/>
  <c r="CV139" i="69" s="1"/>
  <c r="CX138" i="69"/>
  <c r="CW138" i="69"/>
  <c r="CX137" i="69"/>
  <c r="CW137" i="69"/>
  <c r="CV136" i="69"/>
  <c r="CX135" i="69"/>
  <c r="CW135" i="69"/>
  <c r="CX134" i="69"/>
  <c r="CW134" i="69"/>
  <c r="CX133" i="69"/>
  <c r="CW133" i="69"/>
  <c r="CX132" i="69"/>
  <c r="CW132" i="69"/>
  <c r="CX131" i="69"/>
  <c r="CW131" i="69"/>
  <c r="CX130" i="69"/>
  <c r="CW130" i="69"/>
  <c r="CV129" i="69"/>
  <c r="CX126" i="69"/>
  <c r="CW126" i="69"/>
  <c r="CX125" i="69"/>
  <c r="CW125" i="69"/>
  <c r="CV124" i="69"/>
  <c r="CX123" i="69"/>
  <c r="CW123" i="69"/>
  <c r="CX122" i="69"/>
  <c r="CW122" i="69"/>
  <c r="CX121" i="69"/>
  <c r="CW121" i="69"/>
  <c r="CV120" i="69"/>
  <c r="CX118" i="69"/>
  <c r="CX117" i="69" s="1"/>
  <c r="CX116" i="69" s="1"/>
  <c r="CW118" i="69"/>
  <c r="CY117" i="69"/>
  <c r="CY116" i="69" s="1"/>
  <c r="CY115" i="69" s="1"/>
  <c r="CV117" i="69"/>
  <c r="CV116" i="69" s="1"/>
  <c r="CX111" i="69"/>
  <c r="CX110" i="69" s="1"/>
  <c r="CW111" i="69"/>
  <c r="CV110" i="69"/>
  <c r="CX109" i="69"/>
  <c r="CX108" i="69" s="1"/>
  <c r="CW109" i="69"/>
  <c r="CV108" i="69"/>
  <c r="CX107" i="69"/>
  <c r="CX106" i="69" s="1"/>
  <c r="CX86" i="69" s="1"/>
  <c r="CW107" i="69"/>
  <c r="CV106" i="69"/>
  <c r="CW104" i="69"/>
  <c r="CX103" i="69"/>
  <c r="CV103" i="69"/>
  <c r="CX102" i="69"/>
  <c r="CX101" i="69" s="1"/>
  <c r="CW102" i="69"/>
  <c r="CV101" i="69"/>
  <c r="CW96" i="69"/>
  <c r="CX94" i="69"/>
  <c r="CX93" i="69" s="1"/>
  <c r="CW94" i="69"/>
  <c r="CV93" i="69"/>
  <c r="CW91" i="69"/>
  <c r="CX90" i="69"/>
  <c r="CX89" i="69" s="1"/>
  <c r="CV90" i="69"/>
  <c r="CV89" i="69" s="1"/>
  <c r="CX84" i="69"/>
  <c r="CX83" i="69" s="1"/>
  <c r="CX82" i="69" s="1"/>
  <c r="CX81" i="69" s="1"/>
  <c r="CX79" i="69" s="1"/>
  <c r="CW84" i="69"/>
  <c r="CY83" i="69"/>
  <c r="CY82" i="69" s="1"/>
  <c r="CY81" i="69" s="1"/>
  <c r="CV83" i="69"/>
  <c r="CV82" i="69" s="1"/>
  <c r="CV81" i="69" s="1"/>
  <c r="CV80" i="69" s="1"/>
  <c r="CX74" i="69"/>
  <c r="CX73" i="69" s="1"/>
  <c r="CX72" i="69" s="1"/>
  <c r="CX71" i="69" s="1"/>
  <c r="CX68" i="69" s="1"/>
  <c r="CW74" i="69"/>
  <c r="CY73" i="69"/>
  <c r="CY72" i="69" s="1"/>
  <c r="CY71" i="69" s="1"/>
  <c r="CV73" i="69"/>
  <c r="CV72" i="69" s="1"/>
  <c r="CV71" i="69" s="1"/>
  <c r="CW69" i="69"/>
  <c r="CX65" i="69"/>
  <c r="CW65" i="69"/>
  <c r="CX63" i="69"/>
  <c r="CW63" i="69"/>
  <c r="CX62" i="69"/>
  <c r="CW62" i="69"/>
  <c r="CX61" i="69"/>
  <c r="CW61" i="69"/>
  <c r="CX60" i="69"/>
  <c r="CW60" i="69"/>
  <c r="CX59" i="69"/>
  <c r="CW59" i="69"/>
  <c r="CV58" i="69"/>
  <c r="CX57" i="69"/>
  <c r="CW57" i="69"/>
  <c r="CX56" i="69"/>
  <c r="CW56" i="69"/>
  <c r="CY55" i="69"/>
  <c r="CV55" i="69"/>
  <c r="CW54" i="69"/>
  <c r="CW53" i="69"/>
  <c r="CY52" i="69"/>
  <c r="CX52" i="69"/>
  <c r="CV52" i="69"/>
  <c r="CX47" i="69"/>
  <c r="CW47" i="69"/>
  <c r="CX46" i="69"/>
  <c r="CX45" i="69" s="1"/>
  <c r="CX44" i="69" s="1"/>
  <c r="CW46" i="69"/>
  <c r="CV45" i="69"/>
  <c r="CV44" i="69" s="1"/>
  <c r="CX43" i="69"/>
  <c r="CW43" i="69"/>
  <c r="CX42" i="69"/>
  <c r="CW42" i="69"/>
  <c r="CX41" i="69"/>
  <c r="CW41" i="69"/>
  <c r="CX40" i="69"/>
  <c r="CW40" i="69"/>
  <c r="CX39" i="69"/>
  <c r="CW39" i="69"/>
  <c r="CV38" i="69"/>
  <c r="CX37" i="69"/>
  <c r="CW37" i="69"/>
  <c r="CX36" i="69"/>
  <c r="CW36" i="69"/>
  <c r="CX35" i="69"/>
  <c r="CW35" i="69"/>
  <c r="CX34" i="69"/>
  <c r="CW34" i="69"/>
  <c r="CX33" i="69"/>
  <c r="CW33" i="69"/>
  <c r="CX32" i="69"/>
  <c r="CW32" i="69"/>
  <c r="CX31" i="69"/>
  <c r="CW31" i="69"/>
  <c r="CX30" i="69"/>
  <c r="CW30" i="69"/>
  <c r="CX29" i="69"/>
  <c r="CW29" i="69"/>
  <c r="CX28" i="69"/>
  <c r="CW28" i="69"/>
  <c r="CV27" i="69"/>
  <c r="CX26" i="69"/>
  <c r="CW26" i="69"/>
  <c r="CX25" i="69"/>
  <c r="CW25" i="69"/>
  <c r="CX24" i="69"/>
  <c r="CW24" i="69"/>
  <c r="CX23" i="69"/>
  <c r="CW23" i="69"/>
  <c r="CX22" i="69"/>
  <c r="CW22" i="69"/>
  <c r="CV21" i="69"/>
  <c r="CX20" i="69"/>
  <c r="CW20" i="69"/>
  <c r="CX19" i="69"/>
  <c r="CW19" i="69"/>
  <c r="CX18" i="69"/>
  <c r="CW18" i="69"/>
  <c r="CY17" i="69"/>
  <c r="CV17" i="69"/>
  <c r="CW13" i="69"/>
  <c r="LH651" i="69" l="1"/>
  <c r="CY232" i="69"/>
  <c r="CY231" i="69" s="1"/>
  <c r="CY230" i="69" s="1"/>
  <c r="CY244" i="69"/>
  <c r="CY243" i="69" s="1"/>
  <c r="CY240" i="69" s="1"/>
  <c r="CY252" i="69"/>
  <c r="CV232" i="69"/>
  <c r="CV231" i="69" s="1"/>
  <c r="CX511" i="69"/>
  <c r="CV381" i="69"/>
  <c r="CV380" i="69" s="1"/>
  <c r="CV377" i="69" s="1"/>
  <c r="CX244" i="69"/>
  <c r="CX243" i="69" s="1"/>
  <c r="CX240" i="69" s="1"/>
  <c r="CX613" i="69"/>
  <c r="CX38" i="69"/>
  <c r="CV105" i="69"/>
  <c r="CX17" i="69"/>
  <c r="CX136" i="69"/>
  <c r="CX216" i="69"/>
  <c r="CX209" i="69" s="1"/>
  <c r="CX208" i="69" s="1"/>
  <c r="CX205" i="69" s="1"/>
  <c r="CX206" i="69" s="1"/>
  <c r="CV119" i="69"/>
  <c r="CV115" i="69" s="1"/>
  <c r="CY452" i="69"/>
  <c r="CY451" i="69" s="1"/>
  <c r="CY447" i="69" s="1"/>
  <c r="CY446" i="69" s="1"/>
  <c r="CX257" i="69"/>
  <c r="CX252" i="69" s="1"/>
  <c r="CX478" i="69"/>
  <c r="CX453" i="69"/>
  <c r="CX448" i="69" s="1"/>
  <c r="CX590" i="69"/>
  <c r="CV16" i="69"/>
  <c r="CV15" i="69" s="1"/>
  <c r="CV51" i="69"/>
  <c r="CX55" i="69"/>
  <c r="CX235" i="69"/>
  <c r="CX232" i="69" s="1"/>
  <c r="CX231" i="69" s="1"/>
  <c r="CX228" i="69" s="1"/>
  <c r="CY448" i="69"/>
  <c r="CX124" i="69"/>
  <c r="CV378" i="69"/>
  <c r="CX550" i="69"/>
  <c r="CX384" i="69"/>
  <c r="CX381" i="69" s="1"/>
  <c r="CX380" i="69" s="1"/>
  <c r="CX377" i="69" s="1"/>
  <c r="CY501" i="69"/>
  <c r="CY497" i="69" s="1"/>
  <c r="CY495" i="69" s="1"/>
  <c r="CX120" i="69"/>
  <c r="CV302" i="69"/>
  <c r="CV301" i="69" s="1"/>
  <c r="CX458" i="69"/>
  <c r="CX450" i="69" s="1"/>
  <c r="CV472" i="69"/>
  <c r="CX400" i="69"/>
  <c r="CX395" i="69" s="1"/>
  <c r="CX394" i="69" s="1"/>
  <c r="CY575" i="69"/>
  <c r="CY574" i="69" s="1"/>
  <c r="CX367" i="69"/>
  <c r="CX346" i="69" s="1"/>
  <c r="CY241" i="69"/>
  <c r="CY352" i="69"/>
  <c r="CY351" i="69" s="1"/>
  <c r="CY345" i="69" s="1"/>
  <c r="CY395" i="69"/>
  <c r="CY394" i="69" s="1"/>
  <c r="CY393" i="69" s="1"/>
  <c r="CY431" i="69"/>
  <c r="CY429" i="69" s="1"/>
  <c r="CY426" i="69" s="1"/>
  <c r="CW124" i="69"/>
  <c r="CY51" i="69"/>
  <c r="CX27" i="69"/>
  <c r="CV395" i="69"/>
  <c r="CV394" i="69" s="1"/>
  <c r="CV393" i="69" s="1"/>
  <c r="CY282" i="69"/>
  <c r="CY278" i="69" s="1"/>
  <c r="CX129" i="69"/>
  <c r="CY80" i="69"/>
  <c r="CY79" i="69"/>
  <c r="CV70" i="69"/>
  <c r="CV68" i="69"/>
  <c r="CX504" i="69"/>
  <c r="CX501" i="69" s="1"/>
  <c r="CX144" i="69"/>
  <c r="CX143" i="69" s="1"/>
  <c r="CX142" i="69" s="1"/>
  <c r="CX604" i="69"/>
  <c r="CX597" i="69" s="1"/>
  <c r="CX260" i="69"/>
  <c r="CY472" i="69"/>
  <c r="CV282" i="69"/>
  <c r="CV278" i="69" s="1"/>
  <c r="CW58" i="69"/>
  <c r="CX58" i="69"/>
  <c r="CX21" i="69"/>
  <c r="CY290" i="69"/>
  <c r="CY289" i="69"/>
  <c r="CV291" i="69"/>
  <c r="CY209" i="69"/>
  <c r="CY208" i="69" s="1"/>
  <c r="CY205" i="69" s="1"/>
  <c r="CY206" i="69" s="1"/>
  <c r="CV346" i="69"/>
  <c r="CV431" i="69"/>
  <c r="CV429" i="69" s="1"/>
  <c r="CV426" i="69" s="1"/>
  <c r="CV415" i="69" s="1"/>
  <c r="CX302" i="69"/>
  <c r="CX301" i="69" s="1"/>
  <c r="CX299" i="69" s="1"/>
  <c r="CY16" i="69"/>
  <c r="CY15" i="69" s="1"/>
  <c r="CV224" i="69"/>
  <c r="CX282" i="69"/>
  <c r="CX278" i="69" s="1"/>
  <c r="CV348" i="69"/>
  <c r="CY302" i="69"/>
  <c r="CY301" i="69" s="1"/>
  <c r="CY299" i="69" s="1"/>
  <c r="CV330" i="69"/>
  <c r="CV329" i="69" s="1"/>
  <c r="CV328" i="69" s="1"/>
  <c r="CY330" i="69"/>
  <c r="CY329" i="69" s="1"/>
  <c r="CY327" i="69" s="1"/>
  <c r="CX432" i="69"/>
  <c r="CX431" i="69" s="1"/>
  <c r="CX429" i="69" s="1"/>
  <c r="CX426" i="69" s="1"/>
  <c r="CX417" i="69" s="1"/>
  <c r="CY381" i="69"/>
  <c r="CY380" i="69" s="1"/>
  <c r="CY377" i="69" s="1"/>
  <c r="CX334" i="69"/>
  <c r="CX330" i="69" s="1"/>
  <c r="CX329" i="69" s="1"/>
  <c r="CX105" i="69"/>
  <c r="CV640" i="69"/>
  <c r="CX481" i="69"/>
  <c r="CY474" i="69"/>
  <c r="CY473" i="69" s="1"/>
  <c r="CY470" i="69" s="1"/>
  <c r="CY313" i="69"/>
  <c r="CY314" i="69"/>
  <c r="CX92" i="69"/>
  <c r="CX87" i="69"/>
  <c r="CY68" i="69"/>
  <c r="CY70" i="69"/>
  <c r="CV92" i="69"/>
  <c r="CV87" i="69"/>
  <c r="CY378" i="69"/>
  <c r="CV79" i="69"/>
  <c r="CV143" i="69"/>
  <c r="CV154" i="69"/>
  <c r="CV207" i="69"/>
  <c r="CX70" i="69"/>
  <c r="CY114" i="69"/>
  <c r="CY113" i="69"/>
  <c r="CV252" i="69"/>
  <c r="CV86" i="69"/>
  <c r="CV209" i="69"/>
  <c r="CV244" i="69"/>
  <c r="CV242" i="69"/>
  <c r="CY260" i="69"/>
  <c r="CV449" i="69"/>
  <c r="CV452" i="69"/>
  <c r="CV451" i="69" s="1"/>
  <c r="CV447" i="69" s="1"/>
  <c r="CV315" i="69"/>
  <c r="CV352" i="69"/>
  <c r="CV260" i="69"/>
  <c r="CV567" i="69"/>
  <c r="CV575" i="69"/>
  <c r="CV474" i="69"/>
  <c r="CV501" i="69"/>
  <c r="CV489" i="69"/>
  <c r="CY415" i="69" l="1"/>
  <c r="CY417" i="69"/>
  <c r="CY416" i="69" s="1"/>
  <c r="CY412" i="69" s="1"/>
  <c r="CY411" i="69" s="1"/>
  <c r="CV417" i="69"/>
  <c r="CY50" i="69"/>
  <c r="CY228" i="69"/>
  <c r="CX352" i="69"/>
  <c r="CX351" i="69" s="1"/>
  <c r="CX345" i="69" s="1"/>
  <c r="CX497" i="69"/>
  <c r="CX495" i="69" s="1"/>
  <c r="CY251" i="69"/>
  <c r="CY249" i="69" s="1"/>
  <c r="CY328" i="69"/>
  <c r="CX452" i="69"/>
  <c r="CX451" i="69" s="1"/>
  <c r="CX447" i="69" s="1"/>
  <c r="CX446" i="69" s="1"/>
  <c r="CV327" i="69"/>
  <c r="CX474" i="69"/>
  <c r="CX473" i="69" s="1"/>
  <c r="CX470" i="69" s="1"/>
  <c r="CV391" i="69"/>
  <c r="CX16" i="69"/>
  <c r="CX15" i="69" s="1"/>
  <c r="CX14" i="69" s="1"/>
  <c r="CX589" i="69"/>
  <c r="CX585" i="69" s="1"/>
  <c r="CX520" i="69" s="1"/>
  <c r="CX379" i="69"/>
  <c r="CX88" i="69"/>
  <c r="CX85" i="69" s="1"/>
  <c r="CY469" i="69"/>
  <c r="CX119" i="69"/>
  <c r="CX115" i="69" s="1"/>
  <c r="CX114" i="69" s="1"/>
  <c r="CY49" i="69"/>
  <c r="CY48" i="69"/>
  <c r="CX51" i="69"/>
  <c r="CY300" i="69"/>
  <c r="CY391" i="69"/>
  <c r="CX251" i="69"/>
  <c r="CX416" i="69"/>
  <c r="CX412" i="69" s="1"/>
  <c r="CX411" i="69" s="1"/>
  <c r="CV416" i="69"/>
  <c r="CV638" i="69"/>
  <c r="CV289" i="69"/>
  <c r="CV290" i="69"/>
  <c r="CV497" i="69"/>
  <c r="CY112" i="69"/>
  <c r="CY14" i="69"/>
  <c r="CY12" i="69"/>
  <c r="CV566" i="69"/>
  <c r="CV230" i="69"/>
  <c r="CV228" i="69"/>
  <c r="CV473" i="69"/>
  <c r="CV313" i="69"/>
  <c r="CV314" i="69"/>
  <c r="CV446" i="69"/>
  <c r="CV153" i="69"/>
  <c r="CV243" i="69"/>
  <c r="CV251" i="69"/>
  <c r="CV351" i="69"/>
  <c r="CV88" i="69"/>
  <c r="CV574" i="69"/>
  <c r="CV299" i="69"/>
  <c r="CV300" i="69"/>
  <c r="CX393" i="69"/>
  <c r="CX391" i="69"/>
  <c r="CX328" i="69"/>
  <c r="CX327" i="69"/>
  <c r="CV208" i="69"/>
  <c r="CX69" i="69"/>
  <c r="CV142" i="69"/>
  <c r="CV50" i="69"/>
  <c r="CV49" i="69"/>
  <c r="CV48" i="69"/>
  <c r="CV12" i="69"/>
  <c r="CV14" i="69"/>
  <c r="CX469" i="69" l="1"/>
  <c r="CY250" i="69"/>
  <c r="LG651" i="69"/>
  <c r="EW649" i="69"/>
  <c r="CX113" i="69"/>
  <c r="CX12" i="69"/>
  <c r="CX48" i="69"/>
  <c r="CX49" i="69"/>
  <c r="CX50" i="69"/>
  <c r="CY204" i="69"/>
  <c r="CX249" i="69"/>
  <c r="CX204" i="69" s="1"/>
  <c r="CX250" i="69"/>
  <c r="CV412" i="69"/>
  <c r="CV205" i="69"/>
  <c r="CV345" i="69"/>
  <c r="CV250" i="69"/>
  <c r="CV249" i="69"/>
  <c r="CV240" i="69"/>
  <c r="CV152" i="69"/>
  <c r="CV113" i="69" s="1"/>
  <c r="CV85" i="69"/>
  <c r="CV470" i="69"/>
  <c r="CY11" i="69"/>
  <c r="CV495" i="69"/>
  <c r="EW652" i="69" l="1"/>
  <c r="EW653" i="69"/>
  <c r="EW651" i="69"/>
  <c r="EW650" i="69"/>
  <c r="CX112" i="69"/>
  <c r="CX11" i="69"/>
  <c r="CV411" i="69"/>
  <c r="CV114" i="69"/>
  <c r="CY9" i="69"/>
  <c r="CV206" i="69"/>
  <c r="CV204" i="69"/>
  <c r="CV469" i="69"/>
  <c r="CV112" i="69"/>
  <c r="CV11" i="69"/>
  <c r="CX9" i="69" l="1"/>
  <c r="CV9" i="69"/>
  <c r="CY648" i="69" l="1"/>
  <c r="CY650" i="69" l="1"/>
  <c r="CV648" i="69"/>
  <c r="CV650" i="69" l="1"/>
  <c r="CS69" i="69" l="1"/>
  <c r="BU12" i="63" l="1"/>
  <c r="BQ12" i="63"/>
  <c r="BW12" i="63" s="1"/>
  <c r="BR12" i="63"/>
  <c r="CU108" i="69" l="1"/>
  <c r="CW108" i="69" s="1"/>
  <c r="CN105" i="69"/>
  <c r="CJ105" i="69"/>
  <c r="CT109" i="69"/>
  <c r="CS109" i="69"/>
  <c r="CT107" i="69"/>
  <c r="CT106" i="69" s="1"/>
  <c r="CT86" i="69" s="1"/>
  <c r="CS107" i="69"/>
  <c r="BZ106" i="69"/>
  <c r="CE106" i="69"/>
  <c r="CQ106" i="69"/>
  <c r="CR106" i="69"/>
  <c r="CN417" i="69" l="1"/>
  <c r="CJ417" i="69"/>
  <c r="CN414" i="69"/>
  <c r="CJ414" i="69"/>
  <c r="CT419" i="69"/>
  <c r="CT418" i="69" s="1"/>
  <c r="CT414" i="69" s="1"/>
  <c r="CS419" i="69"/>
  <c r="DA418" i="69"/>
  <c r="DA414" i="69" s="1"/>
  <c r="CZ418" i="69"/>
  <c r="CZ414" i="69" s="1"/>
  <c r="DG418" i="69"/>
  <c r="CU418" i="69"/>
  <c r="CR418" i="69"/>
  <c r="CQ418" i="69"/>
  <c r="CQ414" i="69" s="1"/>
  <c r="CP418" i="69"/>
  <c r="CP414" i="69" s="1"/>
  <c r="CM418" i="69"/>
  <c r="CM414" i="69" s="1"/>
  <c r="CL418" i="69"/>
  <c r="CL414" i="69" s="1"/>
  <c r="CI418" i="69"/>
  <c r="CK418" i="69" s="1"/>
  <c r="CK414" i="69" s="1"/>
  <c r="CH418" i="69"/>
  <c r="CH414" i="69" s="1"/>
  <c r="CF418" i="69"/>
  <c r="CE418" i="69"/>
  <c r="CE414" i="69" s="1"/>
  <c r="CD418" i="69"/>
  <c r="CD414" i="69" s="1"/>
  <c r="CC418" i="69"/>
  <c r="CC414" i="69" s="1"/>
  <c r="BZ418" i="69"/>
  <c r="BZ414" i="69" s="1"/>
  <c r="DG414" i="69" l="1"/>
  <c r="DI418" i="69"/>
  <c r="DI414" i="69" s="1"/>
  <c r="CU414" i="69"/>
  <c r="CW418" i="69"/>
  <c r="CW414" i="69" s="1"/>
  <c r="CA418" i="69"/>
  <c r="CA414" i="69" s="1"/>
  <c r="CS418" i="69"/>
  <c r="CS414" i="69" s="1"/>
  <c r="CR414" i="69"/>
  <c r="CB418" i="69"/>
  <c r="CB414" i="69" s="1"/>
  <c r="CG418" i="69"/>
  <c r="CG414" i="69" s="1"/>
  <c r="CO418" i="69"/>
  <c r="CO414" i="69" s="1"/>
  <c r="CI414" i="69"/>
  <c r="CF414" i="69"/>
  <c r="CT94" i="69" l="1"/>
  <c r="CS94" i="69"/>
  <c r="CT102" i="69"/>
  <c r="CS102" i="69"/>
  <c r="CS106" i="69"/>
  <c r="CS104" i="69"/>
  <c r="CS96" i="69"/>
  <c r="CS91" i="69"/>
  <c r="BZ86" i="69"/>
  <c r="CE86" i="69"/>
  <c r="CQ86" i="69"/>
  <c r="CR86" i="69"/>
  <c r="DA106" i="69"/>
  <c r="DA86" i="69" s="1"/>
  <c r="CZ106" i="69"/>
  <c r="CZ86" i="69" s="1"/>
  <c r="DG106" i="69"/>
  <c r="CU106" i="69"/>
  <c r="CP106" i="69"/>
  <c r="CM106" i="69"/>
  <c r="CO106" i="69" s="1"/>
  <c r="CL106" i="69"/>
  <c r="CI106" i="69"/>
  <c r="CK106" i="69" s="1"/>
  <c r="CH106" i="69"/>
  <c r="CF106" i="69"/>
  <c r="CG106" i="69" s="1"/>
  <c r="BY106" i="69"/>
  <c r="BV106" i="69"/>
  <c r="BU106" i="69"/>
  <c r="BT106" i="69"/>
  <c r="BS106" i="69"/>
  <c r="BR106" i="69"/>
  <c r="BO106" i="69"/>
  <c r="BK106" i="69"/>
  <c r="BJ106" i="69"/>
  <c r="BI106" i="69"/>
  <c r="BH106" i="69"/>
  <c r="BG106" i="69"/>
  <c r="CA106" i="69" s="1"/>
  <c r="BF106" i="69"/>
  <c r="BE106" i="69"/>
  <c r="BD106" i="69"/>
  <c r="BC106" i="69"/>
  <c r="BB106" i="69"/>
  <c r="BA106" i="69"/>
  <c r="AZ106" i="69"/>
  <c r="AY106" i="69"/>
  <c r="AX106" i="69"/>
  <c r="AW106" i="69"/>
  <c r="AV106" i="69"/>
  <c r="AU106" i="69"/>
  <c r="AT106" i="69"/>
  <c r="AS106" i="69"/>
  <c r="AR106" i="69"/>
  <c r="DI86" i="69" l="1"/>
  <c r="DI106" i="69"/>
  <c r="CU86" i="69"/>
  <c r="CW106" i="69"/>
  <c r="CS86" i="69"/>
  <c r="BL106" i="69"/>
  <c r="CB106" i="69"/>
  <c r="CW86" i="69" l="1"/>
  <c r="BU111" i="63" l="1"/>
  <c r="BU109" i="63"/>
  <c r="BS112" i="63"/>
  <c r="BS110" i="63"/>
  <c r="BS104" i="63"/>
  <c r="BS100" i="63"/>
  <c r="BS99" i="63"/>
  <c r="BS98" i="63"/>
  <c r="BS94" i="63"/>
  <c r="BS92" i="63"/>
  <c r="BS90" i="63"/>
  <c r="BS89" i="63"/>
  <c r="BS88" i="63"/>
  <c r="BS87" i="63"/>
  <c r="BS84" i="63"/>
  <c r="BS82" i="63"/>
  <c r="BS81" i="63"/>
  <c r="BS80" i="63"/>
  <c r="BS79" i="63"/>
  <c r="BS78" i="63"/>
  <c r="BS75" i="63"/>
  <c r="BS73" i="63"/>
  <c r="BS72" i="63"/>
  <c r="BS70" i="63"/>
  <c r="BS69" i="63"/>
  <c r="BS67" i="63"/>
  <c r="BS64" i="63"/>
  <c r="BS62" i="63"/>
  <c r="BS61" i="63"/>
  <c r="BS60" i="63"/>
  <c r="BS58" i="63"/>
  <c r="BS57" i="63"/>
  <c r="BS56" i="63"/>
  <c r="BS55" i="63"/>
  <c r="BS53" i="63"/>
  <c r="BS52" i="63"/>
  <c r="BS51" i="63"/>
  <c r="BS48" i="63"/>
  <c r="BS46" i="63"/>
  <c r="BS45" i="63"/>
  <c r="BS44" i="63"/>
  <c r="BS43" i="63"/>
  <c r="BS40" i="63"/>
  <c r="BS39" i="63"/>
  <c r="BS38" i="63"/>
  <c r="BS36" i="63"/>
  <c r="BS35" i="63"/>
  <c r="BS34" i="63"/>
  <c r="BS32" i="63"/>
  <c r="BS31" i="63"/>
  <c r="BS30" i="63"/>
  <c r="BS28" i="63"/>
  <c r="BS27" i="63"/>
  <c r="BS26" i="63"/>
  <c r="BS23" i="63"/>
  <c r="BS22" i="63"/>
  <c r="BS21" i="63"/>
  <c r="BT98" i="63"/>
  <c r="BU63" i="63"/>
  <c r="BU59" i="63"/>
  <c r="BU54" i="63"/>
  <c r="BU50" i="63"/>
  <c r="BU47" i="63"/>
  <c r="BU42" i="63"/>
  <c r="BU37" i="63"/>
  <c r="BU33" i="63"/>
  <c r="BU29" i="63"/>
  <c r="BU25" i="63"/>
  <c r="BU20" i="63"/>
  <c r="BU17" i="63"/>
  <c r="BU41" i="63" l="1"/>
  <c r="BU49" i="63"/>
  <c r="BU24" i="63"/>
  <c r="CS288" i="69" l="1"/>
  <c r="CS284" i="69"/>
  <c r="CT146" i="69" l="1"/>
  <c r="CS146" i="69"/>
  <c r="BZ58" i="69" l="1"/>
  <c r="BZ55" i="69"/>
  <c r="BZ52" i="69"/>
  <c r="BZ51" i="69" l="1"/>
  <c r="BZ50" i="69" l="1"/>
  <c r="BZ48" i="69"/>
  <c r="BZ49" i="69"/>
  <c r="DG58" i="69" l="1"/>
  <c r="CU58" i="69"/>
  <c r="CQ58" i="69"/>
  <c r="CN58" i="69"/>
  <c r="CM58" i="69"/>
  <c r="CJ58" i="69"/>
  <c r="CI58" i="69"/>
  <c r="CF58" i="69"/>
  <c r="CE58" i="69"/>
  <c r="CD58" i="69"/>
  <c r="CC58" i="69"/>
  <c r="CR58" i="69"/>
  <c r="CR55" i="69"/>
  <c r="CS156" i="69"/>
  <c r="CS151" i="69"/>
  <c r="CS148" i="69"/>
  <c r="CS145" i="69"/>
  <c r="CS138" i="69"/>
  <c r="CS137" i="69"/>
  <c r="CS135" i="69"/>
  <c r="CS134" i="69"/>
  <c r="CS133" i="69"/>
  <c r="CS132" i="69"/>
  <c r="DG144" i="69"/>
  <c r="DI144" i="69" s="1"/>
  <c r="CU144" i="69"/>
  <c r="CW144" i="69" s="1"/>
  <c r="CQ144" i="69"/>
  <c r="CN144" i="69"/>
  <c r="CM144" i="69"/>
  <c r="CJ144" i="69"/>
  <c r="CI144" i="69"/>
  <c r="CF144" i="69"/>
  <c r="CE144" i="69"/>
  <c r="CD144" i="69"/>
  <c r="CC144" i="69"/>
  <c r="BZ144" i="69"/>
  <c r="CR144" i="69"/>
  <c r="CP61" i="69"/>
  <c r="CO61" i="69"/>
  <c r="CL61" i="69"/>
  <c r="CK61" i="69"/>
  <c r="CH61" i="69"/>
  <c r="CG61" i="69"/>
  <c r="CS647" i="69"/>
  <c r="CS645" i="69"/>
  <c r="CS643" i="69"/>
  <c r="CS639" i="69"/>
  <c r="CS637" i="69"/>
  <c r="CS636" i="69"/>
  <c r="CS635" i="69"/>
  <c r="CS634" i="69"/>
  <c r="CS633" i="69"/>
  <c r="CS632" i="69"/>
  <c r="CS631" i="69"/>
  <c r="CS630" i="69"/>
  <c r="CS629" i="69"/>
  <c r="CS628" i="69"/>
  <c r="CS627" i="69"/>
  <c r="CS626" i="69"/>
  <c r="CS625" i="69"/>
  <c r="CS624" i="69"/>
  <c r="CS623" i="69"/>
  <c r="CS622" i="69"/>
  <c r="CS621" i="69"/>
  <c r="CS620" i="69"/>
  <c r="CS619" i="69"/>
  <c r="CS618" i="69"/>
  <c r="CS617" i="69"/>
  <c r="CS616" i="69"/>
  <c r="CS615" i="69"/>
  <c r="CS614" i="69"/>
  <c r="CS613" i="69"/>
  <c r="CS612" i="69"/>
  <c r="CS611" i="69"/>
  <c r="CS610" i="69"/>
  <c r="CS609" i="69"/>
  <c r="CS608" i="69"/>
  <c r="CS607" i="69"/>
  <c r="CS606" i="69"/>
  <c r="CS605" i="69"/>
  <c r="CS604" i="69"/>
  <c r="CS603" i="69"/>
  <c r="CS602" i="69"/>
  <c r="CS601" i="69"/>
  <c r="CS600" i="69"/>
  <c r="CS599" i="69"/>
  <c r="CS598" i="69"/>
  <c r="CS597" i="69"/>
  <c r="CS596" i="69"/>
  <c r="CS595" i="69"/>
  <c r="CS594" i="69"/>
  <c r="CS593" i="69"/>
  <c r="CS592" i="69"/>
  <c r="CS591" i="69"/>
  <c r="CS590" i="69"/>
  <c r="CS589" i="69"/>
  <c r="CS588" i="69"/>
  <c r="CS587" i="69"/>
  <c r="CS586" i="69"/>
  <c r="CS585" i="69"/>
  <c r="CS584" i="69"/>
  <c r="CS583" i="69"/>
  <c r="CS582" i="69"/>
  <c r="CS581" i="69"/>
  <c r="CS580" i="69"/>
  <c r="CS579" i="69"/>
  <c r="CS577" i="69"/>
  <c r="CS573" i="69"/>
  <c r="CS572" i="69"/>
  <c r="CS570" i="69"/>
  <c r="CS569" i="69"/>
  <c r="CS565" i="69"/>
  <c r="CS564" i="69"/>
  <c r="CS561" i="69"/>
  <c r="CS560" i="69"/>
  <c r="CS559" i="69"/>
  <c r="CS558" i="69"/>
  <c r="CS557" i="69"/>
  <c r="CS556" i="69"/>
  <c r="CS555" i="69"/>
  <c r="CS554" i="69"/>
  <c r="CS553" i="69"/>
  <c r="CS552" i="69"/>
  <c r="CS551" i="69"/>
  <c r="CS549" i="69"/>
  <c r="CS548" i="69"/>
  <c r="CS547" i="69"/>
  <c r="CS546" i="69"/>
  <c r="CS545" i="69"/>
  <c r="CS544" i="69"/>
  <c r="CS543" i="69"/>
  <c r="CS542" i="69"/>
  <c r="CS541" i="69"/>
  <c r="CS540" i="69"/>
  <c r="CS539" i="69"/>
  <c r="CS538" i="69"/>
  <c r="CS537" i="69"/>
  <c r="CS536" i="69"/>
  <c r="CS535" i="69"/>
  <c r="CS534" i="69"/>
  <c r="CS533" i="69"/>
  <c r="CS532" i="69"/>
  <c r="CS531" i="69"/>
  <c r="CS530" i="69"/>
  <c r="CS529" i="69"/>
  <c r="CS528" i="69"/>
  <c r="CS527" i="69"/>
  <c r="CS526" i="69"/>
  <c r="CS525" i="69"/>
  <c r="CS524" i="69"/>
  <c r="CS523" i="69"/>
  <c r="CS522" i="69"/>
  <c r="CS521" i="69"/>
  <c r="CS520" i="69"/>
  <c r="CS519" i="69"/>
  <c r="CS518" i="69"/>
  <c r="CS517" i="69"/>
  <c r="CS516" i="69"/>
  <c r="CS515" i="69"/>
  <c r="CS513" i="69"/>
  <c r="CS510" i="69"/>
  <c r="CS508" i="69"/>
  <c r="CS507" i="69"/>
  <c r="CS506" i="69"/>
  <c r="CS505" i="69"/>
  <c r="CS503" i="69"/>
  <c r="CS500" i="69"/>
  <c r="CS496" i="69"/>
  <c r="CS494" i="69"/>
  <c r="CS490" i="69"/>
  <c r="CS488" i="69"/>
  <c r="CS485" i="69"/>
  <c r="CS484" i="69"/>
  <c r="CS483" i="69"/>
  <c r="CS482" i="69"/>
  <c r="CS480" i="69"/>
  <c r="CS479" i="69"/>
  <c r="CS477" i="69"/>
  <c r="CS476" i="69"/>
  <c r="CS471" i="69"/>
  <c r="CS468" i="69"/>
  <c r="CS467" i="69"/>
  <c r="CS466" i="69"/>
  <c r="CS465" i="69"/>
  <c r="CS460" i="69"/>
  <c r="CS459" i="69"/>
  <c r="CS455" i="69"/>
  <c r="CS445" i="69"/>
  <c r="CS442" i="69"/>
  <c r="CS441" i="69"/>
  <c r="CS439" i="69"/>
  <c r="CS437" i="69"/>
  <c r="CS435" i="69"/>
  <c r="CS433" i="69"/>
  <c r="CT430" i="69"/>
  <c r="CS428" i="69"/>
  <c r="CS427" i="69"/>
  <c r="CS423" i="69"/>
  <c r="CS421" i="69"/>
  <c r="CS409" i="69"/>
  <c r="CS403" i="69"/>
  <c r="CS402" i="69"/>
  <c r="CS399" i="69"/>
  <c r="CS397" i="69"/>
  <c r="CS386" i="69"/>
  <c r="CS385" i="69"/>
  <c r="CS383" i="69"/>
  <c r="CS371" i="69"/>
  <c r="CS369" i="69"/>
  <c r="CS368" i="69"/>
  <c r="CS359" i="69"/>
  <c r="CS349" i="69"/>
  <c r="CS344" i="69"/>
  <c r="CS342" i="69"/>
  <c r="CS339" i="69"/>
  <c r="CS338" i="69"/>
  <c r="CS336" i="69"/>
  <c r="CS335" i="69"/>
  <c r="CS332" i="69"/>
  <c r="CS318" i="69"/>
  <c r="CS312" i="69"/>
  <c r="CS308" i="69"/>
  <c r="CS306" i="69"/>
  <c r="CS304" i="69"/>
  <c r="CS294" i="69"/>
  <c r="CS274" i="69"/>
  <c r="CS271" i="69"/>
  <c r="CS268" i="69"/>
  <c r="CS263" i="69"/>
  <c r="CS262" i="69"/>
  <c r="CS259" i="69"/>
  <c r="CS258" i="69"/>
  <c r="CS256" i="69"/>
  <c r="CS254" i="69"/>
  <c r="CS248" i="69"/>
  <c r="CS246" i="69"/>
  <c r="CS239" i="69"/>
  <c r="CS238" i="69"/>
  <c r="CS237" i="69"/>
  <c r="CS236" i="69"/>
  <c r="CS234" i="69"/>
  <c r="CS229" i="69"/>
  <c r="CS223" i="69"/>
  <c r="CS221" i="69"/>
  <c r="CS220" i="69"/>
  <c r="CS219" i="69"/>
  <c r="CS218" i="69"/>
  <c r="CS217" i="69"/>
  <c r="CS215" i="69"/>
  <c r="CS213" i="69"/>
  <c r="CS141" i="69"/>
  <c r="CS131" i="69"/>
  <c r="CS130" i="69"/>
  <c r="CS126" i="69"/>
  <c r="CS125" i="69"/>
  <c r="CS123" i="69"/>
  <c r="CS122" i="69"/>
  <c r="CS121" i="69"/>
  <c r="CS118" i="69"/>
  <c r="CS111" i="69"/>
  <c r="CS84" i="69"/>
  <c r="CS74" i="69"/>
  <c r="CS65" i="69"/>
  <c r="CS63" i="69"/>
  <c r="CS62" i="69"/>
  <c r="CS61" i="69"/>
  <c r="CS60" i="69"/>
  <c r="CS59" i="69"/>
  <c r="CS57" i="69"/>
  <c r="CS56" i="69"/>
  <c r="CS54" i="69"/>
  <c r="CS53" i="69"/>
  <c r="CS47" i="69"/>
  <c r="CS46" i="69"/>
  <c r="CS43" i="69"/>
  <c r="CS42" i="69"/>
  <c r="CS41" i="69"/>
  <c r="CS40" i="69"/>
  <c r="CS39" i="69"/>
  <c r="CS37" i="69"/>
  <c r="CS36" i="69"/>
  <c r="CS35" i="69"/>
  <c r="CS34" i="69"/>
  <c r="CS33" i="69"/>
  <c r="CS32" i="69"/>
  <c r="CS31" i="69"/>
  <c r="CS30" i="69"/>
  <c r="CS29" i="69"/>
  <c r="CS28" i="69"/>
  <c r="CS26" i="69"/>
  <c r="CS25" i="69"/>
  <c r="CS24" i="69"/>
  <c r="CS23" i="69"/>
  <c r="CS22" i="69"/>
  <c r="CS20" i="69"/>
  <c r="CS19" i="69"/>
  <c r="CS18" i="69"/>
  <c r="CS13" i="69"/>
  <c r="CU124" i="69"/>
  <c r="CR124" i="69"/>
  <c r="CQ124" i="69"/>
  <c r="CN124" i="69"/>
  <c r="CM124" i="69"/>
  <c r="CJ124" i="69"/>
  <c r="CI124" i="69"/>
  <c r="CF124" i="69"/>
  <c r="CE124" i="69"/>
  <c r="CD124" i="69"/>
  <c r="CC124" i="69"/>
  <c r="BZ124" i="69"/>
  <c r="DG124" i="69"/>
  <c r="CT647" i="69"/>
  <c r="CT645" i="69"/>
  <c r="CT633" i="69"/>
  <c r="CT632" i="69"/>
  <c r="CT612" i="69"/>
  <c r="CT609" i="69"/>
  <c r="CT607" i="69"/>
  <c r="CT606" i="69"/>
  <c r="CT605" i="69"/>
  <c r="CT603" i="69"/>
  <c r="CT602" i="69"/>
  <c r="CT600" i="69"/>
  <c r="CT599" i="69"/>
  <c r="CT596" i="69"/>
  <c r="CT595" i="69"/>
  <c r="CT594" i="69"/>
  <c r="CT592" i="69"/>
  <c r="CT588" i="69"/>
  <c r="CT580" i="69"/>
  <c r="CT579" i="69"/>
  <c r="CT577" i="69"/>
  <c r="CT573" i="69"/>
  <c r="CT572" i="69"/>
  <c r="CT561" i="69"/>
  <c r="CT559" i="69"/>
  <c r="CT555" i="69"/>
  <c r="CT554" i="69"/>
  <c r="CT552" i="69"/>
  <c r="CT551" i="69"/>
  <c r="CT547" i="69"/>
  <c r="CT546" i="69"/>
  <c r="CT544" i="69"/>
  <c r="CT543" i="69"/>
  <c r="CT542" i="69"/>
  <c r="CT541" i="69"/>
  <c r="CT540" i="69"/>
  <c r="CT539" i="69"/>
  <c r="CT538" i="69"/>
  <c r="CT535" i="69"/>
  <c r="CT534" i="69"/>
  <c r="CT532" i="69"/>
  <c r="CT528" i="69"/>
  <c r="CT527" i="69"/>
  <c r="CT523" i="69"/>
  <c r="CT522" i="69"/>
  <c r="CT515" i="69"/>
  <c r="CT513" i="69"/>
  <c r="CT510" i="69"/>
  <c r="CT508" i="69"/>
  <c r="CT505" i="69"/>
  <c r="CT496" i="69"/>
  <c r="CT494" i="69"/>
  <c r="CT490" i="69"/>
  <c r="CT488" i="69"/>
  <c r="CT485" i="69"/>
  <c r="CT484" i="69"/>
  <c r="CT483" i="69"/>
  <c r="CT482" i="69"/>
  <c r="CT480" i="69"/>
  <c r="CT479" i="69"/>
  <c r="CT477" i="69"/>
  <c r="CT471" i="69"/>
  <c r="CT460" i="69"/>
  <c r="CT459" i="69"/>
  <c r="CT457" i="69"/>
  <c r="CT455" i="69"/>
  <c r="CT454" i="69"/>
  <c r="CT441" i="69"/>
  <c r="CT439" i="69"/>
  <c r="CT437" i="69"/>
  <c r="CT435" i="69"/>
  <c r="CT433" i="69"/>
  <c r="CU430" i="69"/>
  <c r="CT428" i="69"/>
  <c r="CT427" i="69"/>
  <c r="CT423" i="69"/>
  <c r="CT421" i="69"/>
  <c r="CT409" i="69"/>
  <c r="CT407" i="69" s="1"/>
  <c r="CT403" i="69"/>
  <c r="CT402" i="69"/>
  <c r="CT399" i="69"/>
  <c r="CT398" i="69" s="1"/>
  <c r="CT397" i="69"/>
  <c r="CT396" i="69" s="1"/>
  <c r="CT386" i="69"/>
  <c r="CT385" i="69"/>
  <c r="CT383" i="69"/>
  <c r="CT371" i="69"/>
  <c r="CT369" i="69"/>
  <c r="CT368" i="69"/>
  <c r="CT359" i="69"/>
  <c r="CT344" i="69"/>
  <c r="CT342" i="69"/>
  <c r="CT338" i="69"/>
  <c r="CT336" i="69"/>
  <c r="CT335" i="69"/>
  <c r="CT332" i="69"/>
  <c r="CT318" i="69"/>
  <c r="CT312" i="69"/>
  <c r="CT308" i="69"/>
  <c r="CT306" i="69"/>
  <c r="CT304" i="69"/>
  <c r="CT294" i="69"/>
  <c r="CT288" i="69"/>
  <c r="CT287" i="69" s="1"/>
  <c r="CT284" i="69"/>
  <c r="CT283" i="69" s="1"/>
  <c r="CT274" i="69"/>
  <c r="CT271" i="69"/>
  <c r="CT268" i="69"/>
  <c r="CT262" i="69"/>
  <c r="CT259" i="69"/>
  <c r="CT258" i="69"/>
  <c r="CT256" i="69"/>
  <c r="CT254" i="69"/>
  <c r="CT248" i="69"/>
  <c r="CT246" i="69"/>
  <c r="CT237" i="69"/>
  <c r="CT236" i="69"/>
  <c r="CT234" i="69"/>
  <c r="CT226" i="69"/>
  <c r="CT223" i="69"/>
  <c r="CT221" i="69"/>
  <c r="CT220" i="69"/>
  <c r="CT219" i="69"/>
  <c r="CT218" i="69"/>
  <c r="CT217" i="69"/>
  <c r="CT215" i="69"/>
  <c r="CT213" i="69"/>
  <c r="CT156" i="69"/>
  <c r="CT155" i="69" s="1"/>
  <c r="CT154" i="69" s="1"/>
  <c r="CT153" i="69" s="1"/>
  <c r="CT152" i="69" s="1"/>
  <c r="CT151" i="69"/>
  <c r="CT148" i="69"/>
  <c r="CT145" i="69"/>
  <c r="CT144" i="69" s="1"/>
  <c r="CT141" i="69"/>
  <c r="CT138" i="69"/>
  <c r="CT137" i="69"/>
  <c r="CT135" i="69"/>
  <c r="CT134" i="69"/>
  <c r="CT133" i="69"/>
  <c r="CT132" i="69"/>
  <c r="CT131" i="69"/>
  <c r="CT130" i="69"/>
  <c r="CT126" i="69"/>
  <c r="CT125" i="69"/>
  <c r="CT123" i="69"/>
  <c r="CT122" i="69"/>
  <c r="CT121" i="69"/>
  <c r="CT118" i="69"/>
  <c r="CT111" i="69"/>
  <c r="CT84" i="69"/>
  <c r="CT74" i="69"/>
  <c r="CT65" i="69"/>
  <c r="CT63" i="69"/>
  <c r="CT62" i="69"/>
  <c r="CT61" i="69"/>
  <c r="CT60" i="69"/>
  <c r="CT59" i="69"/>
  <c r="CT57" i="69"/>
  <c r="CT56" i="69"/>
  <c r="CT47" i="69"/>
  <c r="CT46" i="69"/>
  <c r="CT43" i="69"/>
  <c r="CT42" i="69"/>
  <c r="CT41" i="69"/>
  <c r="CT40" i="69"/>
  <c r="CT39" i="69"/>
  <c r="CT37" i="69"/>
  <c r="CT36" i="69"/>
  <c r="CT35" i="69"/>
  <c r="CT34" i="69"/>
  <c r="CT33" i="69"/>
  <c r="CT32" i="69"/>
  <c r="CT31" i="69"/>
  <c r="CT30" i="69"/>
  <c r="CT29" i="69"/>
  <c r="CT28" i="69"/>
  <c r="CT26" i="69"/>
  <c r="CT25" i="69"/>
  <c r="CT24" i="69"/>
  <c r="CT23" i="69"/>
  <c r="CT22" i="69"/>
  <c r="CT20" i="69"/>
  <c r="CT19" i="69"/>
  <c r="CT18" i="69"/>
  <c r="CU129" i="69"/>
  <c r="CW129" i="69" s="1"/>
  <c r="CU438" i="69"/>
  <c r="CW438" i="69" s="1"/>
  <c r="CU436" i="69"/>
  <c r="CW436" i="69" s="1"/>
  <c r="CU432" i="69"/>
  <c r="CW432" i="69" s="1"/>
  <c r="CU422" i="69"/>
  <c r="CW422" i="69" s="1"/>
  <c r="CR407" i="69"/>
  <c r="CR400" i="69"/>
  <c r="CR398" i="69"/>
  <c r="CR396" i="69"/>
  <c r="CQ400" i="69"/>
  <c r="CP400" i="69"/>
  <c r="CO400" i="69"/>
  <c r="CN400" i="69"/>
  <c r="CM400" i="69"/>
  <c r="CL400" i="69"/>
  <c r="CK400" i="69"/>
  <c r="CJ400" i="69"/>
  <c r="CI400" i="69"/>
  <c r="CH400" i="69"/>
  <c r="CG400" i="69"/>
  <c r="CF400" i="69"/>
  <c r="CE400" i="69"/>
  <c r="CD400" i="69"/>
  <c r="CC400" i="69"/>
  <c r="CB400" i="69"/>
  <c r="CA400" i="69"/>
  <c r="BZ400" i="69"/>
  <c r="CU398" i="69"/>
  <c r="CW398" i="69" s="1"/>
  <c r="CU396" i="69"/>
  <c r="CQ396" i="69"/>
  <c r="CP396" i="69"/>
  <c r="CO396" i="69"/>
  <c r="CN396" i="69"/>
  <c r="CM396" i="69"/>
  <c r="CL396" i="69"/>
  <c r="CK396" i="69"/>
  <c r="CJ396" i="69"/>
  <c r="CI396" i="69"/>
  <c r="CH396" i="69"/>
  <c r="CG396" i="69"/>
  <c r="CF396" i="69"/>
  <c r="CE396" i="69"/>
  <c r="CD396" i="69"/>
  <c r="CC396" i="69"/>
  <c r="CB396" i="69"/>
  <c r="CA396" i="69"/>
  <c r="BZ396" i="69"/>
  <c r="CN381" i="69"/>
  <c r="CJ381" i="69"/>
  <c r="CU370" i="69"/>
  <c r="CW370" i="69" s="1"/>
  <c r="CU367" i="69"/>
  <c r="CW367" i="69" s="1"/>
  <c r="CU357" i="69"/>
  <c r="CW357" i="69" s="1"/>
  <c r="CU343" i="69"/>
  <c r="CW343" i="69" s="1"/>
  <c r="CU340" i="69"/>
  <c r="CW340" i="69" s="1"/>
  <c r="CU334" i="69"/>
  <c r="CW334" i="69" s="1"/>
  <c r="CU331" i="69"/>
  <c r="CW331" i="69" s="1"/>
  <c r="CU311" i="69"/>
  <c r="CU307" i="69"/>
  <c r="CW307" i="69" s="1"/>
  <c r="CU305" i="69"/>
  <c r="CW305" i="69" s="1"/>
  <c r="CU303" i="69"/>
  <c r="CW303" i="69" s="1"/>
  <c r="DA287" i="69"/>
  <c r="CZ287" i="69"/>
  <c r="DG287" i="69"/>
  <c r="DI287" i="69" s="1"/>
  <c r="CR287" i="69"/>
  <c r="CQ287" i="69"/>
  <c r="CP287" i="69"/>
  <c r="CO287" i="69"/>
  <c r="CN287" i="69"/>
  <c r="CM287" i="69"/>
  <c r="CL287" i="69"/>
  <c r="CK287" i="69"/>
  <c r="CJ287" i="69"/>
  <c r="CI287" i="69"/>
  <c r="CH287" i="69"/>
  <c r="CG287" i="69"/>
  <c r="CF287" i="69"/>
  <c r="CE287" i="69"/>
  <c r="CD287" i="69"/>
  <c r="CC287" i="69"/>
  <c r="CB287" i="69"/>
  <c r="CA287" i="69"/>
  <c r="BZ287" i="69"/>
  <c r="DA283" i="69"/>
  <c r="CZ283" i="69"/>
  <c r="DG283" i="69"/>
  <c r="CS283" i="69"/>
  <c r="CR283" i="69"/>
  <c r="CQ283" i="69"/>
  <c r="CP283" i="69"/>
  <c r="CO283" i="69"/>
  <c r="CN283" i="69"/>
  <c r="CM283" i="69"/>
  <c r="CL283" i="69"/>
  <c r="CK283" i="69"/>
  <c r="CJ283" i="69"/>
  <c r="CI283" i="69"/>
  <c r="CH283" i="69"/>
  <c r="CG283" i="69"/>
  <c r="CF283" i="69"/>
  <c r="CE283" i="69"/>
  <c r="CD283" i="69"/>
  <c r="CC283" i="69"/>
  <c r="CB283" i="69"/>
  <c r="CA283" i="69"/>
  <c r="BZ283" i="69"/>
  <c r="CU287" i="69"/>
  <c r="CW287" i="69" s="1"/>
  <c r="CW282" i="69" s="1"/>
  <c r="CW278" i="69" s="1"/>
  <c r="CU283" i="69"/>
  <c r="CU267" i="69"/>
  <c r="CW267" i="69" s="1"/>
  <c r="CU261" i="69"/>
  <c r="CW261" i="69" s="1"/>
  <c r="CU257" i="69"/>
  <c r="CW257" i="69" s="1"/>
  <c r="CU255" i="69"/>
  <c r="CW255" i="69" s="1"/>
  <c r="CU253" i="69"/>
  <c r="CW253" i="69" s="1"/>
  <c r="CU247" i="69"/>
  <c r="CW247" i="69" s="1"/>
  <c r="CU245" i="69"/>
  <c r="CW245" i="69" s="1"/>
  <c r="CU212" i="69"/>
  <c r="CW212" i="69" s="1"/>
  <c r="CU222" i="69"/>
  <c r="CW222" i="69" s="1"/>
  <c r="CU216" i="69"/>
  <c r="CW216" i="69" s="1"/>
  <c r="CU214" i="69"/>
  <c r="CW214" i="69" s="1"/>
  <c r="CR155" i="69"/>
  <c r="CR154" i="69" s="1"/>
  <c r="CR153" i="69" s="1"/>
  <c r="CR152" i="69" s="1"/>
  <c r="CU150" i="69"/>
  <c r="CU147" i="69"/>
  <c r="CW147" i="69" s="1"/>
  <c r="CU140" i="69"/>
  <c r="CU136" i="69"/>
  <c r="CW136" i="69" s="1"/>
  <c r="CU120" i="69"/>
  <c r="CW120" i="69" s="1"/>
  <c r="CU117" i="69"/>
  <c r="CU103" i="69"/>
  <c r="CW103" i="69" s="1"/>
  <c r="CU101" i="69"/>
  <c r="CW101" i="69" s="1"/>
  <c r="CU93" i="69"/>
  <c r="CW93" i="69" s="1"/>
  <c r="CU90" i="69"/>
  <c r="CW90" i="69" s="1"/>
  <c r="CU83" i="69"/>
  <c r="CU73" i="69"/>
  <c r="CU55" i="69"/>
  <c r="CW55" i="69" s="1"/>
  <c r="CU52" i="69"/>
  <c r="CU45" i="69"/>
  <c r="CU38" i="69"/>
  <c r="CW38" i="69" s="1"/>
  <c r="CU27" i="69"/>
  <c r="CW27" i="69" s="1"/>
  <c r="CU21" i="69"/>
  <c r="CU17" i="69"/>
  <c r="CW17" i="69" s="1"/>
  <c r="CW21" i="69" l="1"/>
  <c r="DI282" i="69"/>
  <c r="DI278" i="69" s="1"/>
  <c r="DI281" i="69"/>
  <c r="DI280" i="69" s="1"/>
  <c r="DI279" i="69" s="1"/>
  <c r="CW396" i="69"/>
  <c r="CW52" i="69"/>
  <c r="CU51" i="69"/>
  <c r="CU44" i="69"/>
  <c r="CW44" i="69" s="1"/>
  <c r="CW45" i="69"/>
  <c r="CU139" i="69"/>
  <c r="CW139" i="69" s="1"/>
  <c r="CW140" i="69"/>
  <c r="CU149" i="69"/>
  <c r="CW149" i="69" s="1"/>
  <c r="CW150" i="69"/>
  <c r="CU72" i="69"/>
  <c r="CU71" i="69" s="1"/>
  <c r="CW71" i="69" s="1"/>
  <c r="CW73" i="69"/>
  <c r="CU82" i="69"/>
  <c r="CW83" i="69"/>
  <c r="CU116" i="69"/>
  <c r="CW116" i="69" s="1"/>
  <c r="CW117" i="69"/>
  <c r="CU310" i="69"/>
  <c r="CW311" i="69"/>
  <c r="CS287" i="69"/>
  <c r="CS282" i="69" s="1"/>
  <c r="CS278" i="69" s="1"/>
  <c r="DA282" i="69"/>
  <c r="DG282" i="69"/>
  <c r="DG278" i="69" s="1"/>
  <c r="CU89" i="69"/>
  <c r="CW89" i="69" s="1"/>
  <c r="CZ282" i="69"/>
  <c r="CU143" i="69"/>
  <c r="CH282" i="69"/>
  <c r="CH278" i="69" s="1"/>
  <c r="CU282" i="69"/>
  <c r="CU278" i="69" s="1"/>
  <c r="CU244" i="69"/>
  <c r="CP282" i="69"/>
  <c r="CP278" i="69" s="1"/>
  <c r="CS400" i="69"/>
  <c r="CG282" i="69"/>
  <c r="CG278" i="69" s="1"/>
  <c r="CI282" i="69"/>
  <c r="CI278" i="69" s="1"/>
  <c r="BZ282" i="69"/>
  <c r="BZ278" i="69" s="1"/>
  <c r="CU302" i="69"/>
  <c r="CN395" i="69"/>
  <c r="CN394" i="69" s="1"/>
  <c r="CO395" i="69"/>
  <c r="CO394" i="69" s="1"/>
  <c r="CJ282" i="69"/>
  <c r="CJ278" i="69" s="1"/>
  <c r="CJ249" i="69" s="1"/>
  <c r="CS144" i="69"/>
  <c r="CB282" i="69"/>
  <c r="CB278" i="69" s="1"/>
  <c r="CU119" i="69"/>
  <c r="CU330" i="69"/>
  <c r="CE282" i="69"/>
  <c r="CE278" i="69" s="1"/>
  <c r="CS124" i="69"/>
  <c r="CT124" i="69"/>
  <c r="CT400" i="69"/>
  <c r="CT395" i="69" s="1"/>
  <c r="CT394" i="69" s="1"/>
  <c r="CT393" i="69" s="1"/>
  <c r="CP395" i="69"/>
  <c r="CP394" i="69" s="1"/>
  <c r="CU352" i="69"/>
  <c r="CT58" i="69"/>
  <c r="CU16" i="69"/>
  <c r="CU92" i="69"/>
  <c r="CW92" i="69" s="1"/>
  <c r="CR395" i="69"/>
  <c r="CS58" i="69"/>
  <c r="CS396" i="69"/>
  <c r="CR282" i="69"/>
  <c r="CR278" i="69" s="1"/>
  <c r="CT129" i="69"/>
  <c r="CC282" i="69"/>
  <c r="CC278" i="69" s="1"/>
  <c r="CD282" i="69"/>
  <c r="CD278" i="69" s="1"/>
  <c r="CF282" i="69"/>
  <c r="CF278" i="69" s="1"/>
  <c r="CN282" i="69"/>
  <c r="CN278" i="69" s="1"/>
  <c r="CN249" i="69" s="1"/>
  <c r="CO282" i="69"/>
  <c r="CO278" i="69" s="1"/>
  <c r="CQ282" i="69"/>
  <c r="CQ278" i="69" s="1"/>
  <c r="CL282" i="69"/>
  <c r="CL278" i="69" s="1"/>
  <c r="CM282" i="69"/>
  <c r="CM278" i="69" s="1"/>
  <c r="CT282" i="69"/>
  <c r="CT278" i="69" s="1"/>
  <c r="CK282" i="69"/>
  <c r="CK278" i="69" s="1"/>
  <c r="CA282" i="69"/>
  <c r="CA278" i="69" s="1"/>
  <c r="CU209" i="69"/>
  <c r="CW209" i="69" s="1"/>
  <c r="CU260" i="69"/>
  <c r="CW260" i="69" s="1"/>
  <c r="CU252" i="69"/>
  <c r="CW252" i="69" s="1"/>
  <c r="CW72" i="69" l="1"/>
  <c r="DA278" i="69"/>
  <c r="CZ278" i="69"/>
  <c r="CU68" i="69"/>
  <c r="CW68" i="69" s="1"/>
  <c r="CU70" i="69"/>
  <c r="CW70" i="69" s="1"/>
  <c r="CU81" i="69"/>
  <c r="CW81" i="69" s="1"/>
  <c r="CW82" i="69"/>
  <c r="CU15" i="69"/>
  <c r="CW15" i="69" s="1"/>
  <c r="CW16" i="69"/>
  <c r="CU351" i="69"/>
  <c r="CW351" i="69" s="1"/>
  <c r="CW352" i="69"/>
  <c r="CU301" i="69"/>
  <c r="CW301" i="69" s="1"/>
  <c r="CW302" i="69"/>
  <c r="CU329" i="69"/>
  <c r="CW329" i="69" s="1"/>
  <c r="CW330" i="69"/>
  <c r="CU243" i="69"/>
  <c r="CW243" i="69" s="1"/>
  <c r="CW244" i="69"/>
  <c r="CU142" i="69"/>
  <c r="CW142" i="69" s="1"/>
  <c r="CW143" i="69"/>
  <c r="CU115" i="69"/>
  <c r="CW115" i="69" s="1"/>
  <c r="CW119" i="69"/>
  <c r="CU50" i="69"/>
  <c r="CW50" i="69" s="1"/>
  <c r="CW51" i="69"/>
  <c r="CU309" i="69"/>
  <c r="CW309" i="69" s="1"/>
  <c r="CW310" i="69"/>
  <c r="CR394" i="69"/>
  <c r="CU251" i="69"/>
  <c r="CW251" i="69" s="1"/>
  <c r="CW249" i="69" s="1"/>
  <c r="CU48" i="69"/>
  <c r="CW48" i="69" s="1"/>
  <c r="CU49" i="69"/>
  <c r="CW49" i="69" s="1"/>
  <c r="CU249" i="69" l="1"/>
  <c r="CU250" i="69"/>
  <c r="CW250" i="69" s="1"/>
  <c r="CR393" i="69"/>
  <c r="CG111" i="63" l="1"/>
  <c r="CI111" i="63" s="1"/>
  <c r="CG109" i="63"/>
  <c r="CI109" i="63" s="1"/>
  <c r="CA63" i="63"/>
  <c r="CA59" i="63"/>
  <c r="CA54" i="63"/>
  <c r="CA50" i="63"/>
  <c r="CA47" i="63"/>
  <c r="BZ63" i="63"/>
  <c r="BZ59" i="63"/>
  <c r="BZ54" i="63"/>
  <c r="BZ50" i="63"/>
  <c r="BZ47" i="63"/>
  <c r="BN7" i="63"/>
  <c r="BJ7" i="63"/>
  <c r="AZ111" i="63"/>
  <c r="AZ109" i="63"/>
  <c r="AZ103" i="63"/>
  <c r="CA97" i="63"/>
  <c r="CA96" i="63" s="1"/>
  <c r="CA95" i="63" s="1"/>
  <c r="BZ97" i="63"/>
  <c r="BZ96" i="63" s="1"/>
  <c r="BZ95" i="63" s="1"/>
  <c r="CG97" i="63"/>
  <c r="CI97" i="63" s="1"/>
  <c r="BU97" i="63"/>
  <c r="BT97" i="63"/>
  <c r="BT96" i="63" s="1"/>
  <c r="BT95" i="63" s="1"/>
  <c r="BR97" i="63"/>
  <c r="BQ97" i="63"/>
  <c r="BP97" i="63"/>
  <c r="BP96" i="63" s="1"/>
  <c r="BP95" i="63" s="1"/>
  <c r="BM97" i="63"/>
  <c r="BM96" i="63" s="1"/>
  <c r="BM95" i="63" s="1"/>
  <c r="BL97" i="63"/>
  <c r="BL96" i="63" s="1"/>
  <c r="BL95" i="63" s="1"/>
  <c r="BI97" i="63"/>
  <c r="BK97" i="63" s="1"/>
  <c r="BH97" i="63"/>
  <c r="BH96" i="63" s="1"/>
  <c r="BH95" i="63" s="1"/>
  <c r="BF97" i="63"/>
  <c r="BF96" i="63" s="1"/>
  <c r="BE97" i="63"/>
  <c r="BE96" i="63" s="1"/>
  <c r="BE95" i="63" s="1"/>
  <c r="BD97" i="63"/>
  <c r="BD96" i="63" s="1"/>
  <c r="BD95" i="63" s="1"/>
  <c r="BC97" i="63"/>
  <c r="BC96" i="63" s="1"/>
  <c r="BC95" i="63" s="1"/>
  <c r="AZ97" i="63"/>
  <c r="BA97" i="63" s="1"/>
  <c r="CG63" i="63"/>
  <c r="CI63" i="63" s="1"/>
  <c r="CG59" i="63"/>
  <c r="CI59" i="63" s="1"/>
  <c r="CG54" i="63"/>
  <c r="CI54" i="63" s="1"/>
  <c r="CG50" i="63"/>
  <c r="CI50" i="63" s="1"/>
  <c r="CG47" i="63"/>
  <c r="CI47" i="63" s="1"/>
  <c r="CG42" i="63"/>
  <c r="CI42" i="63" s="1"/>
  <c r="CG37" i="63"/>
  <c r="CI37" i="63" s="1"/>
  <c r="CG33" i="63"/>
  <c r="CI33" i="63" s="1"/>
  <c r="CG29" i="63"/>
  <c r="CI29" i="63" s="1"/>
  <c r="CG25" i="63"/>
  <c r="CI25" i="63" s="1"/>
  <c r="CG20" i="63"/>
  <c r="CI20" i="63" s="1"/>
  <c r="CG17" i="63"/>
  <c r="CI17" i="63" s="1"/>
  <c r="CI12" i="63"/>
  <c r="BU66" i="63"/>
  <c r="BU68" i="63"/>
  <c r="BU71" i="63"/>
  <c r="BU74" i="63"/>
  <c r="BU77" i="63"/>
  <c r="BU76" i="63" s="1"/>
  <c r="BU86" i="63"/>
  <c r="BU91" i="63"/>
  <c r="BU93" i="63"/>
  <c r="BU103" i="63"/>
  <c r="BS97" i="63" l="1"/>
  <c r="BQ96" i="63"/>
  <c r="BW97" i="63"/>
  <c r="BU96" i="63"/>
  <c r="BU95" i="63" s="1"/>
  <c r="CA49" i="63"/>
  <c r="BZ49" i="63"/>
  <c r="BU85" i="63"/>
  <c r="BU83" i="63" s="1"/>
  <c r="CG24" i="63"/>
  <c r="CI24" i="63" s="1"/>
  <c r="CG96" i="63"/>
  <c r="BG96" i="63"/>
  <c r="CG41" i="63"/>
  <c r="CI41" i="63" s="1"/>
  <c r="AZ102" i="63"/>
  <c r="AZ101" i="63" s="1"/>
  <c r="BU102" i="63"/>
  <c r="BU101" i="63" s="1"/>
  <c r="BG97" i="63"/>
  <c r="BB97" i="63"/>
  <c r="AZ96" i="63"/>
  <c r="BB96" i="63" s="1"/>
  <c r="BO97" i="63"/>
  <c r="BF95" i="63"/>
  <c r="BG95" i="63" s="1"/>
  <c r="BI96" i="63"/>
  <c r="BR96" i="63"/>
  <c r="BS96" i="63" s="1"/>
  <c r="BU65" i="63"/>
  <c r="CG49" i="63"/>
  <c r="CI49" i="63" s="1"/>
  <c r="CG95" i="63" l="1"/>
  <c r="CI96" i="63"/>
  <c r="BQ95" i="63"/>
  <c r="BW95" i="63" s="1"/>
  <c r="BW96" i="63"/>
  <c r="BA96" i="63"/>
  <c r="AZ95" i="63"/>
  <c r="BA95" i="63" s="1"/>
  <c r="BO96" i="63"/>
  <c r="BK96" i="63"/>
  <c r="BI95" i="63"/>
  <c r="BR95" i="63"/>
  <c r="BS95" i="63" s="1"/>
  <c r="CI95" i="63" l="1"/>
  <c r="BB95" i="63"/>
  <c r="BO95" i="63"/>
  <c r="BK95" i="63"/>
  <c r="BZ17" i="69" l="1"/>
  <c r="CU155" i="69" l="1"/>
  <c r="CU154" i="69" l="1"/>
  <c r="CW155" i="69"/>
  <c r="CU153" i="69" l="1"/>
  <c r="CW154" i="69"/>
  <c r="CU152" i="69" l="1"/>
  <c r="CW153" i="69"/>
  <c r="CW152" i="69" l="1"/>
  <c r="CU113" i="69"/>
  <c r="CU114" i="69"/>
  <c r="CW113" i="69" l="1"/>
  <c r="CW112" i="69" s="1"/>
  <c r="CW114" i="69"/>
  <c r="BZ453" i="69" l="1"/>
  <c r="BZ448" i="69" s="1"/>
  <c r="CN452" i="69"/>
  <c r="CN451" i="69" s="1"/>
  <c r="CJ452" i="69"/>
  <c r="CJ451" i="69" s="1"/>
  <c r="CN450" i="69"/>
  <c r="CJ450" i="69"/>
  <c r="CN449" i="69"/>
  <c r="CJ449" i="69"/>
  <c r="CN448" i="69"/>
  <c r="CJ448" i="69"/>
  <c r="CD448" i="69"/>
  <c r="CC448" i="69"/>
  <c r="CB448" i="69"/>
  <c r="CA448" i="69"/>
  <c r="DA456" i="69"/>
  <c r="CZ456" i="69"/>
  <c r="DG456" i="69"/>
  <c r="CU456" i="69"/>
  <c r="CT456" i="69"/>
  <c r="CT449" i="69" s="1"/>
  <c r="CR456" i="69"/>
  <c r="CQ456" i="69"/>
  <c r="CQ449" i="69" s="1"/>
  <c r="CP456" i="69"/>
  <c r="CP449" i="69" s="1"/>
  <c r="CM456" i="69"/>
  <c r="CM449" i="69" s="1"/>
  <c r="CL456" i="69"/>
  <c r="CL449" i="69" s="1"/>
  <c r="CI456" i="69"/>
  <c r="CK456" i="69" s="1"/>
  <c r="CK449" i="69" s="1"/>
  <c r="CH456" i="69"/>
  <c r="CH449" i="69" s="1"/>
  <c r="CF456" i="69"/>
  <c r="CF449" i="69" s="1"/>
  <c r="CE456" i="69"/>
  <c r="CE449" i="69" s="1"/>
  <c r="CD456" i="69"/>
  <c r="CD449" i="69" s="1"/>
  <c r="CC456" i="69"/>
  <c r="CC449" i="69" s="1"/>
  <c r="BZ456" i="69"/>
  <c r="BY456" i="69"/>
  <c r="BV456" i="69"/>
  <c r="BU456" i="69"/>
  <c r="BT456" i="69"/>
  <c r="BS456" i="69"/>
  <c r="BR456" i="69"/>
  <c r="BO456" i="69"/>
  <c r="BK456" i="69"/>
  <c r="BJ456" i="69"/>
  <c r="BI456" i="69"/>
  <c r="BH456" i="69"/>
  <c r="BG456" i="69"/>
  <c r="CA456" i="69" s="1"/>
  <c r="CA449" i="69" s="1"/>
  <c r="BF456" i="69"/>
  <c r="BE456" i="69"/>
  <c r="BD456" i="69"/>
  <c r="BC456" i="69"/>
  <c r="BB456" i="69"/>
  <c r="AY456" i="69"/>
  <c r="AV456" i="69"/>
  <c r="AR456" i="69"/>
  <c r="BY452" i="69"/>
  <c r="BY451" i="69" s="1"/>
  <c r="BY450" i="69" s="1"/>
  <c r="BV452" i="69"/>
  <c r="BV451" i="69" s="1"/>
  <c r="BV450" i="69" s="1"/>
  <c r="BU452" i="69"/>
  <c r="BU451" i="69" s="1"/>
  <c r="BT452" i="69"/>
  <c r="BT451" i="69" s="1"/>
  <c r="BT450" i="69" s="1"/>
  <c r="BS452" i="69"/>
  <c r="BS451" i="69" s="1"/>
  <c r="BS450" i="69" s="1"/>
  <c r="BR450" i="69" s="1"/>
  <c r="BR452" i="69"/>
  <c r="BR451" i="69" s="1"/>
  <c r="BO452" i="69"/>
  <c r="BO451" i="69" s="1"/>
  <c r="BK452" i="69"/>
  <c r="BJ452" i="69"/>
  <c r="BJ451" i="69" s="1"/>
  <c r="BI452" i="69"/>
  <c r="BI451" i="69" s="1"/>
  <c r="BH452" i="69"/>
  <c r="BH451" i="69" s="1"/>
  <c r="BG452" i="69"/>
  <c r="BG451" i="69" s="1"/>
  <c r="BF452" i="69"/>
  <c r="BF451" i="69" s="1"/>
  <c r="BE452" i="69"/>
  <c r="BE451" i="69" s="1"/>
  <c r="BD452" i="69"/>
  <c r="BD451" i="69" s="1"/>
  <c r="BC452" i="69"/>
  <c r="BC451" i="69" s="1"/>
  <c r="BB452" i="69"/>
  <c r="BB451" i="69" s="1"/>
  <c r="BA452" i="69"/>
  <c r="BA451" i="69" s="1"/>
  <c r="AZ452" i="69"/>
  <c r="AZ451" i="69" s="1"/>
  <c r="AY452" i="69"/>
  <c r="AY451" i="69" s="1"/>
  <c r="AX452" i="69"/>
  <c r="AX451" i="69" s="1"/>
  <c r="AW452" i="69"/>
  <c r="AW451" i="69" s="1"/>
  <c r="AV452" i="69"/>
  <c r="AV451" i="69" s="1"/>
  <c r="AR452" i="69"/>
  <c r="AR451" i="69" s="1"/>
  <c r="DA451" i="69"/>
  <c r="DA447" i="69" s="1"/>
  <c r="DA446" i="69" s="1"/>
  <c r="CZ451" i="69"/>
  <c r="CZ447" i="69" s="1"/>
  <c r="CZ446" i="69" s="1"/>
  <c r="BL450" i="69"/>
  <c r="BI450" i="69"/>
  <c r="AT450" i="69"/>
  <c r="CN650" i="69"/>
  <c r="CJ650" i="69"/>
  <c r="CZ407" i="69"/>
  <c r="CZ400" i="69"/>
  <c r="CZ398" i="69"/>
  <c r="CZ396" i="69"/>
  <c r="DA407" i="69"/>
  <c r="DA400" i="69"/>
  <c r="DA398" i="69"/>
  <c r="DA396" i="69"/>
  <c r="CU407" i="69"/>
  <c r="CW407" i="69" s="1"/>
  <c r="CU400" i="69"/>
  <c r="CM407" i="69"/>
  <c r="CL407" i="69"/>
  <c r="CK407" i="69"/>
  <c r="CJ407" i="69"/>
  <c r="CI407" i="69"/>
  <c r="CH407" i="69"/>
  <c r="CG407" i="69"/>
  <c r="CF407" i="69"/>
  <c r="CE407" i="69"/>
  <c r="CD407" i="69"/>
  <c r="CC407" i="69"/>
  <c r="CB407" i="69"/>
  <c r="CA407" i="69"/>
  <c r="BZ407" i="69"/>
  <c r="CM398" i="69"/>
  <c r="CL398" i="69"/>
  <c r="CK398" i="69"/>
  <c r="CJ398" i="69"/>
  <c r="CI398" i="69"/>
  <c r="CH398" i="69"/>
  <c r="CG398" i="69"/>
  <c r="CF398" i="69"/>
  <c r="CE398" i="69"/>
  <c r="CD398" i="69"/>
  <c r="CC398" i="69"/>
  <c r="CB398" i="69"/>
  <c r="CA398" i="69"/>
  <c r="BZ398" i="69"/>
  <c r="CQ407" i="69"/>
  <c r="CS407" i="69" s="1"/>
  <c r="CQ398" i="69"/>
  <c r="DG407" i="69"/>
  <c r="DI407" i="69" s="1"/>
  <c r="DI400" i="69"/>
  <c r="DG398" i="69"/>
  <c r="DI398" i="69" s="1"/>
  <c r="DG396" i="69"/>
  <c r="DI396" i="69" s="1"/>
  <c r="CZ394" i="69"/>
  <c r="CZ393" i="69" s="1"/>
  <c r="CT391" i="69"/>
  <c r="CR391" i="69"/>
  <c r="CP391" i="69"/>
  <c r="CO391" i="69"/>
  <c r="CO393" i="69"/>
  <c r="BE391" i="69"/>
  <c r="BD391" i="69"/>
  <c r="DA458" i="69"/>
  <c r="CZ458" i="69"/>
  <c r="DG458" i="69"/>
  <c r="DA453" i="69"/>
  <c r="DA448" i="69" s="1"/>
  <c r="CZ453" i="69"/>
  <c r="CZ448" i="69" s="1"/>
  <c r="DG453" i="69"/>
  <c r="DI453" i="69" s="1"/>
  <c r="DA440" i="69"/>
  <c r="CZ440" i="69"/>
  <c r="DG440" i="69"/>
  <c r="DI440" i="69" s="1"/>
  <c r="DA438" i="69"/>
  <c r="CZ438" i="69"/>
  <c r="DG438" i="69"/>
  <c r="DI438" i="69" s="1"/>
  <c r="DA436" i="69"/>
  <c r="CZ436" i="69"/>
  <c r="DG436" i="69"/>
  <c r="DI436" i="69" s="1"/>
  <c r="DA432" i="69"/>
  <c r="DA429" i="69" s="1"/>
  <c r="DA426" i="69" s="1"/>
  <c r="CZ432" i="69"/>
  <c r="CZ429" i="69" s="1"/>
  <c r="CZ426" i="69" s="1"/>
  <c r="DG432" i="69"/>
  <c r="DA422" i="69"/>
  <c r="CZ422" i="69"/>
  <c r="DG422" i="69"/>
  <c r="DI422" i="69" s="1"/>
  <c r="DA420" i="69"/>
  <c r="CZ420" i="69"/>
  <c r="DG420" i="69"/>
  <c r="DI420" i="69" s="1"/>
  <c r="DA416" i="69"/>
  <c r="DA412" i="69" s="1"/>
  <c r="DA411" i="69" s="1"/>
  <c r="CZ416" i="69"/>
  <c r="CZ412" i="69" s="1"/>
  <c r="CZ411" i="69" s="1"/>
  <c r="CN380" i="69"/>
  <c r="CJ380" i="69"/>
  <c r="BZ382" i="69"/>
  <c r="CE382" i="69"/>
  <c r="CE378" i="69" s="1"/>
  <c r="CI382" i="69"/>
  <c r="CM382" i="69"/>
  <c r="CO382" i="69" s="1"/>
  <c r="CO378" i="69" s="1"/>
  <c r="CN379" i="69"/>
  <c r="CJ379" i="69"/>
  <c r="CN378" i="69"/>
  <c r="CJ378" i="69"/>
  <c r="BZ370" i="69"/>
  <c r="BZ348" i="69" s="1"/>
  <c r="BZ367" i="69"/>
  <c r="BZ357" i="69"/>
  <c r="BZ347" i="69" s="1"/>
  <c r="DA382" i="69"/>
  <c r="CZ382" i="69"/>
  <c r="DG382" i="69"/>
  <c r="CU382" i="69"/>
  <c r="CT382" i="69"/>
  <c r="CT378" i="69" s="1"/>
  <c r="CR382" i="69"/>
  <c r="CQ382" i="69"/>
  <c r="CQ378" i="69" s="1"/>
  <c r="CP382" i="69"/>
  <c r="CP378" i="69" s="1"/>
  <c r="CL382" i="69"/>
  <c r="CL378" i="69" s="1"/>
  <c r="CH382" i="69"/>
  <c r="CH378" i="69" s="1"/>
  <c r="CF382" i="69"/>
  <c r="CF378" i="69" s="1"/>
  <c r="DA370" i="69"/>
  <c r="DA348" i="69" s="1"/>
  <c r="CZ370" i="69"/>
  <c r="CZ348" i="69" s="1"/>
  <c r="DG370" i="69"/>
  <c r="DI370" i="69" s="1"/>
  <c r="DA367" i="69"/>
  <c r="DA346" i="69" s="1"/>
  <c r="CZ367" i="69"/>
  <c r="CZ346" i="69" s="1"/>
  <c r="DG367" i="69"/>
  <c r="DI367" i="69" s="1"/>
  <c r="DA357" i="69"/>
  <c r="DA347" i="69" s="1"/>
  <c r="CZ357" i="69"/>
  <c r="CZ347" i="69" s="1"/>
  <c r="DG357" i="69"/>
  <c r="DA343" i="69"/>
  <c r="CZ343" i="69"/>
  <c r="DG343" i="69"/>
  <c r="DI343" i="69" s="1"/>
  <c r="DA340" i="69"/>
  <c r="CZ340" i="69"/>
  <c r="DG340" i="69"/>
  <c r="DI340" i="69" s="1"/>
  <c r="DA334" i="69"/>
  <c r="CZ334" i="69"/>
  <c r="DI334" i="69"/>
  <c r="DA331" i="69"/>
  <c r="CZ331" i="69"/>
  <c r="DG331" i="69"/>
  <c r="DI331" i="69" s="1"/>
  <c r="DA329" i="69"/>
  <c r="DA328" i="69" s="1"/>
  <c r="CZ329" i="69"/>
  <c r="CZ328" i="69" s="1"/>
  <c r="DA317" i="69"/>
  <c r="DA316" i="69" s="1"/>
  <c r="CZ317" i="69"/>
  <c r="CZ316" i="69" s="1"/>
  <c r="DG317" i="69"/>
  <c r="DI317" i="69" s="1"/>
  <c r="DA311" i="69"/>
  <c r="CZ311" i="69"/>
  <c r="DG311" i="69"/>
  <c r="DA309" i="69"/>
  <c r="CZ309" i="69"/>
  <c r="DA307" i="69"/>
  <c r="CZ307" i="69"/>
  <c r="DG307" i="69"/>
  <c r="DI307" i="69" s="1"/>
  <c r="DA305" i="69"/>
  <c r="CZ305" i="69"/>
  <c r="DG305" i="69"/>
  <c r="DI305" i="69" s="1"/>
  <c r="DA303" i="69"/>
  <c r="CZ303" i="69"/>
  <c r="DG303" i="69"/>
  <c r="DI303" i="69" s="1"/>
  <c r="DA301" i="69"/>
  <c r="CZ301" i="69"/>
  <c r="DA293" i="69"/>
  <c r="CZ293" i="69"/>
  <c r="DG293" i="69"/>
  <c r="DA291" i="69"/>
  <c r="DA289" i="69" s="1"/>
  <c r="CZ291" i="69"/>
  <c r="CZ289" i="69" s="1"/>
  <c r="DA273" i="69"/>
  <c r="DA272" i="69" s="1"/>
  <c r="CZ273" i="69"/>
  <c r="CZ272" i="69" s="1"/>
  <c r="DG273" i="69"/>
  <c r="DA270" i="69"/>
  <c r="CZ270" i="69"/>
  <c r="DG270" i="69"/>
  <c r="DI270" i="69" s="1"/>
  <c r="DA267" i="69"/>
  <c r="CZ267" i="69"/>
  <c r="DG267" i="69"/>
  <c r="DI267" i="69" s="1"/>
  <c r="DA261" i="69"/>
  <c r="CZ261" i="69"/>
  <c r="DG261" i="69"/>
  <c r="DA257" i="69"/>
  <c r="CZ257" i="69"/>
  <c r="DG257" i="69"/>
  <c r="DI257" i="69" s="1"/>
  <c r="DA255" i="69"/>
  <c r="CZ255" i="69"/>
  <c r="DG255" i="69"/>
  <c r="DI255" i="69" s="1"/>
  <c r="DA253" i="69"/>
  <c r="CZ253" i="69"/>
  <c r="DG253" i="69"/>
  <c r="DI253" i="69" s="1"/>
  <c r="DA251" i="69"/>
  <c r="DA250" i="69" s="1"/>
  <c r="CZ251" i="69"/>
  <c r="DA247" i="69"/>
  <c r="DA242" i="69" s="1"/>
  <c r="CZ247" i="69"/>
  <c r="CZ242" i="69" s="1"/>
  <c r="DG247" i="69"/>
  <c r="DI247" i="69" s="1"/>
  <c r="DA245" i="69"/>
  <c r="DA241" i="69" s="1"/>
  <c r="CZ245" i="69"/>
  <c r="CZ241" i="69" s="1"/>
  <c r="DG245" i="69"/>
  <c r="DA225" i="69"/>
  <c r="CZ225" i="69"/>
  <c r="CU225" i="69"/>
  <c r="CT225" i="69"/>
  <c r="CT224" i="69" s="1"/>
  <c r="CR225" i="69"/>
  <c r="CQ225" i="69"/>
  <c r="CQ224" i="69" s="1"/>
  <c r="CP225" i="69"/>
  <c r="CP224" i="69" s="1"/>
  <c r="CM225" i="69"/>
  <c r="CM224" i="69" s="1"/>
  <c r="CO224" i="69" s="1"/>
  <c r="CL225" i="69"/>
  <c r="CL224" i="69" s="1"/>
  <c r="CI225" i="69"/>
  <c r="CI224" i="69" s="1"/>
  <c r="CK224" i="69" s="1"/>
  <c r="CH225" i="69"/>
  <c r="CH224" i="69" s="1"/>
  <c r="CF225" i="69"/>
  <c r="CF224" i="69" s="1"/>
  <c r="CE225" i="69"/>
  <c r="CE224" i="69" s="1"/>
  <c r="CD225" i="69"/>
  <c r="CC225" i="69"/>
  <c r="BZ225" i="69"/>
  <c r="BZ224" i="69" s="1"/>
  <c r="DI261" i="69" l="1"/>
  <c r="DG260" i="69"/>
  <c r="DI260" i="69" s="1"/>
  <c r="DG352" i="69"/>
  <c r="DI352" i="69" s="1"/>
  <c r="DI357" i="69"/>
  <c r="DG272" i="69"/>
  <c r="DI272" i="69" s="1"/>
  <c r="DI273" i="69"/>
  <c r="DG316" i="69"/>
  <c r="DI316" i="69" s="1"/>
  <c r="DG346" i="69"/>
  <c r="DG450" i="69"/>
  <c r="DI458" i="69"/>
  <c r="DI450" i="69" s="1"/>
  <c r="DG292" i="69"/>
  <c r="DI293" i="69"/>
  <c r="DG310" i="69"/>
  <c r="DI310" i="69" s="1"/>
  <c r="DI311" i="69"/>
  <c r="DG347" i="69"/>
  <c r="DG413" i="69"/>
  <c r="DJ413" i="69" s="1"/>
  <c r="DI432" i="69"/>
  <c r="DI448" i="69"/>
  <c r="DG241" i="69"/>
  <c r="DJ241" i="69" s="1"/>
  <c r="DI245" i="69"/>
  <c r="DG378" i="69"/>
  <c r="DI378" i="69" s="1"/>
  <c r="DI382" i="69"/>
  <c r="DG449" i="69"/>
  <c r="DI456" i="69"/>
  <c r="DI449" i="69" s="1"/>
  <c r="DG224" i="69"/>
  <c r="DI224" i="69" s="1"/>
  <c r="DI225" i="69"/>
  <c r="DG348" i="69"/>
  <c r="CA395" i="69"/>
  <c r="CA394" i="69" s="1"/>
  <c r="CA393" i="69" s="1"/>
  <c r="CM395" i="69"/>
  <c r="CM394" i="69" s="1"/>
  <c r="CM393" i="69" s="1"/>
  <c r="DG395" i="69"/>
  <c r="DI395" i="69" s="1"/>
  <c r="CQ395" i="69"/>
  <c r="DA315" i="69"/>
  <c r="DA314" i="69" s="1"/>
  <c r="CZ315" i="69"/>
  <c r="CZ313" i="69" s="1"/>
  <c r="CW400" i="69"/>
  <c r="CU395" i="69"/>
  <c r="CU378" i="69"/>
  <c r="CW378" i="69" s="1"/>
  <c r="CW382" i="69"/>
  <c r="CU449" i="69"/>
  <c r="CW456" i="69"/>
  <c r="CW449" i="69" s="1"/>
  <c r="CU224" i="69"/>
  <c r="CW225" i="69"/>
  <c r="CD395" i="69"/>
  <c r="CD394" i="69" s="1"/>
  <c r="CD393" i="69" s="1"/>
  <c r="CZ249" i="69"/>
  <c r="CZ250" i="69"/>
  <c r="CK395" i="69"/>
  <c r="CK394" i="69" s="1"/>
  <c r="CK393" i="69" s="1"/>
  <c r="CE395" i="69"/>
  <c r="CE394" i="69" s="1"/>
  <c r="CE393" i="69" s="1"/>
  <c r="CC395" i="69"/>
  <c r="CC394" i="69" s="1"/>
  <c r="CC391" i="69" s="1"/>
  <c r="CI395" i="69"/>
  <c r="CI394" i="69" s="1"/>
  <c r="CI391" i="69" s="1"/>
  <c r="CF395" i="69"/>
  <c r="CF394" i="69" s="1"/>
  <c r="CF391" i="69" s="1"/>
  <c r="CB395" i="69"/>
  <c r="CB394" i="69" s="1"/>
  <c r="CB391" i="69" s="1"/>
  <c r="CG395" i="69"/>
  <c r="CG394" i="69" s="1"/>
  <c r="CG391" i="69" s="1"/>
  <c r="CJ395" i="69"/>
  <c r="CJ394" i="69" s="1"/>
  <c r="CJ391" i="69" s="1"/>
  <c r="CH395" i="69"/>
  <c r="CH394" i="69" s="1"/>
  <c r="CH391" i="69" s="1"/>
  <c r="CS398" i="69"/>
  <c r="CR224" i="69"/>
  <c r="CS224" i="69" s="1"/>
  <c r="CS225" i="69"/>
  <c r="CR449" i="69"/>
  <c r="CS456" i="69"/>
  <c r="CS449" i="69" s="1"/>
  <c r="BZ395" i="69"/>
  <c r="BZ394" i="69" s="1"/>
  <c r="BZ393" i="69" s="1"/>
  <c r="CL395" i="69"/>
  <c r="CL394" i="69" s="1"/>
  <c r="CL393" i="69" s="1"/>
  <c r="DA249" i="69"/>
  <c r="CR378" i="69"/>
  <c r="CS382" i="69"/>
  <c r="CO456" i="69"/>
  <c r="CO449" i="69" s="1"/>
  <c r="CB456" i="69"/>
  <c r="CB449" i="69" s="1"/>
  <c r="DG452" i="69"/>
  <c r="DG451" i="69" s="1"/>
  <c r="DG447" i="69" s="1"/>
  <c r="CI449" i="69"/>
  <c r="BL456" i="69"/>
  <c r="DG448" i="69"/>
  <c r="BZ449" i="69"/>
  <c r="CG456" i="69"/>
  <c r="CG449" i="69" s="1"/>
  <c r="BL452" i="69"/>
  <c r="BU450" i="69"/>
  <c r="BK451" i="69"/>
  <c r="BL451" i="69" s="1"/>
  <c r="CZ391" i="69"/>
  <c r="CZ290" i="69"/>
  <c r="DG252" i="69"/>
  <c r="DI252" i="69" s="1"/>
  <c r="DA290" i="69"/>
  <c r="DA395" i="69"/>
  <c r="DG330" i="69"/>
  <c r="CN393" i="69"/>
  <c r="CN391" i="69"/>
  <c r="BZ352" i="69"/>
  <c r="BZ351" i="69" s="1"/>
  <c r="BZ345" i="69" s="1"/>
  <c r="CM378" i="69"/>
  <c r="CZ300" i="69"/>
  <c r="DA300" i="69"/>
  <c r="DG431" i="69"/>
  <c r="BZ346" i="69"/>
  <c r="DG302" i="69"/>
  <c r="CZ327" i="69"/>
  <c r="DG244" i="69"/>
  <c r="DA327" i="69"/>
  <c r="BZ378" i="69"/>
  <c r="CG382" i="69"/>
  <c r="CG378" i="69" s="1"/>
  <c r="CI378" i="69"/>
  <c r="CK382" i="69"/>
  <c r="CK378" i="69" s="1"/>
  <c r="CZ299" i="69"/>
  <c r="DA299" i="69"/>
  <c r="CZ244" i="69"/>
  <c r="DA244" i="69"/>
  <c r="CZ352" i="69"/>
  <c r="CZ351" i="69" s="1"/>
  <c r="CZ345" i="69" s="1"/>
  <c r="DA352" i="69"/>
  <c r="DG242" i="69"/>
  <c r="DJ242" i="69" s="1"/>
  <c r="CG225" i="69"/>
  <c r="CG224" i="69"/>
  <c r="CB224" i="69"/>
  <c r="CA224" i="69"/>
  <c r="CK225" i="69"/>
  <c r="CO225" i="69"/>
  <c r="CB225" i="69"/>
  <c r="CA225" i="69"/>
  <c r="DA222" i="69"/>
  <c r="CZ222" i="69"/>
  <c r="DG222" i="69"/>
  <c r="DI222" i="69" s="1"/>
  <c r="DA216" i="69"/>
  <c r="CZ216" i="69"/>
  <c r="DG216" i="69"/>
  <c r="DI216" i="69" s="1"/>
  <c r="DA214" i="69"/>
  <c r="CZ214" i="69"/>
  <c r="DG214" i="69"/>
  <c r="DI214" i="69" s="1"/>
  <c r="DA212" i="69"/>
  <c r="CZ212" i="69"/>
  <c r="DG212" i="69"/>
  <c r="DI212" i="69" s="1"/>
  <c r="DA208" i="69"/>
  <c r="CZ208" i="69"/>
  <c r="BZ117" i="69"/>
  <c r="BZ116" i="69" s="1"/>
  <c r="CQ155" i="69"/>
  <c r="CP155" i="69"/>
  <c r="CP154" i="69" s="1"/>
  <c r="CP153" i="69" s="1"/>
  <c r="CP152" i="69" s="1"/>
  <c r="CO155" i="69"/>
  <c r="CO154" i="69" s="1"/>
  <c r="CO153" i="69" s="1"/>
  <c r="CO152" i="69" s="1"/>
  <c r="CN155" i="69"/>
  <c r="CN154" i="69" s="1"/>
  <c r="CN153" i="69" s="1"/>
  <c r="CN152" i="69" s="1"/>
  <c r="CM155" i="69"/>
  <c r="CM154" i="69" s="1"/>
  <c r="CM153" i="69" s="1"/>
  <c r="CM152" i="69" s="1"/>
  <c r="CL155" i="69"/>
  <c r="CL154" i="69" s="1"/>
  <c r="CL153" i="69" s="1"/>
  <c r="CL152" i="69" s="1"/>
  <c r="CK155" i="69"/>
  <c r="CK154" i="69" s="1"/>
  <c r="CK153" i="69" s="1"/>
  <c r="CK152" i="69" s="1"/>
  <c r="CJ155" i="69"/>
  <c r="CJ154" i="69" s="1"/>
  <c r="CJ153" i="69" s="1"/>
  <c r="CJ152" i="69" s="1"/>
  <c r="CI155" i="69"/>
  <c r="CI154" i="69" s="1"/>
  <c r="CI153" i="69" s="1"/>
  <c r="CI152" i="69" s="1"/>
  <c r="CG155" i="69"/>
  <c r="CG154" i="69" s="1"/>
  <c r="CG153" i="69" s="1"/>
  <c r="CG152" i="69" s="1"/>
  <c r="CF155" i="69"/>
  <c r="CF154" i="69" s="1"/>
  <c r="CF153" i="69" s="1"/>
  <c r="CF152" i="69" s="1"/>
  <c r="CE155" i="69"/>
  <c r="CE154" i="69" s="1"/>
  <c r="CE153" i="69" s="1"/>
  <c r="CE152" i="69" s="1"/>
  <c r="CD155" i="69"/>
  <c r="CD154" i="69" s="1"/>
  <c r="CD153" i="69" s="1"/>
  <c r="CD152" i="69" s="1"/>
  <c r="CA155" i="69"/>
  <c r="CA154" i="69" s="1"/>
  <c r="CA153" i="69" s="1"/>
  <c r="CA152" i="69" s="1"/>
  <c r="BZ155" i="69"/>
  <c r="BZ154" i="69" s="1"/>
  <c r="BZ153" i="69" s="1"/>
  <c r="DA155" i="69"/>
  <c r="DA154" i="69" s="1"/>
  <c r="CZ155" i="69"/>
  <c r="CZ154" i="69" s="1"/>
  <c r="DG155" i="69"/>
  <c r="CH156" i="69"/>
  <c r="CH155" i="69" s="1"/>
  <c r="CH154" i="69" s="1"/>
  <c r="CH153" i="69" s="1"/>
  <c r="CH152" i="69" s="1"/>
  <c r="CC156" i="69"/>
  <c r="CC155" i="69" s="1"/>
  <c r="CC154" i="69" s="1"/>
  <c r="CC153" i="69" s="1"/>
  <c r="CC152" i="69" s="1"/>
  <c r="CB156" i="69"/>
  <c r="CB155" i="69" s="1"/>
  <c r="CB154" i="69" s="1"/>
  <c r="CB153" i="69" s="1"/>
  <c r="CB152" i="69" s="1"/>
  <c r="BV156" i="69"/>
  <c r="BS156" i="69"/>
  <c r="BM156" i="69"/>
  <c r="BJ156" i="69"/>
  <c r="AZ156" i="69"/>
  <c r="BS153" i="69"/>
  <c r="BM153" i="69"/>
  <c r="BJ153" i="69"/>
  <c r="AZ153" i="69"/>
  <c r="DA150" i="69"/>
  <c r="CZ150" i="69"/>
  <c r="DG150" i="69"/>
  <c r="DA147" i="69"/>
  <c r="CZ147" i="69"/>
  <c r="DG147" i="69"/>
  <c r="DI147" i="69" s="1"/>
  <c r="DA144" i="69"/>
  <c r="CZ144" i="69"/>
  <c r="DA142" i="69"/>
  <c r="CZ142" i="69"/>
  <c r="DA140" i="69"/>
  <c r="CZ140" i="69"/>
  <c r="DG140" i="69"/>
  <c r="DA136" i="69"/>
  <c r="CZ136" i="69"/>
  <c r="DG136" i="69"/>
  <c r="DI136" i="69" s="1"/>
  <c r="DA129" i="69"/>
  <c r="CZ129" i="69"/>
  <c r="DG129" i="69"/>
  <c r="DI129" i="69" s="1"/>
  <c r="DA124" i="69"/>
  <c r="CZ124" i="69"/>
  <c r="DA120" i="69"/>
  <c r="CZ120" i="69"/>
  <c r="DG120" i="69"/>
  <c r="DI120" i="69" s="1"/>
  <c r="DA117" i="69"/>
  <c r="CZ117" i="69"/>
  <c r="DG117" i="69"/>
  <c r="DA115" i="69"/>
  <c r="CZ115" i="69"/>
  <c r="DA110" i="69"/>
  <c r="CZ110" i="69"/>
  <c r="DG110" i="69"/>
  <c r="DI110" i="69" s="1"/>
  <c r="DA108" i="69"/>
  <c r="CZ108" i="69"/>
  <c r="DG108" i="69"/>
  <c r="DI108" i="69" s="1"/>
  <c r="DA103" i="69"/>
  <c r="CZ103" i="69"/>
  <c r="DG103" i="69"/>
  <c r="DI103" i="69" s="1"/>
  <c r="DA101" i="69"/>
  <c r="CZ101" i="69"/>
  <c r="DG101" i="69"/>
  <c r="DA93" i="69"/>
  <c r="CZ93" i="69"/>
  <c r="DG93" i="69"/>
  <c r="DA90" i="69"/>
  <c r="CZ90" i="69"/>
  <c r="DG90" i="69"/>
  <c r="DI90" i="69" s="1"/>
  <c r="DA83" i="69"/>
  <c r="CZ83" i="69"/>
  <c r="DG83" i="69"/>
  <c r="DA81" i="69"/>
  <c r="DA80" i="69" s="1"/>
  <c r="CZ81" i="69"/>
  <c r="CZ80" i="69" s="1"/>
  <c r="DA73" i="69"/>
  <c r="CZ73" i="69"/>
  <c r="DG73" i="69"/>
  <c r="DA71" i="69"/>
  <c r="CZ71" i="69"/>
  <c r="DA58" i="69"/>
  <c r="CZ58" i="69"/>
  <c r="DA55" i="69"/>
  <c r="CZ55" i="69"/>
  <c r="DG55" i="69"/>
  <c r="DI55" i="69" s="1"/>
  <c r="DA52" i="69"/>
  <c r="CZ52" i="69"/>
  <c r="DG52" i="69"/>
  <c r="DA50" i="69"/>
  <c r="CZ50" i="69"/>
  <c r="DA49" i="69"/>
  <c r="CZ49" i="69"/>
  <c r="DA48" i="69"/>
  <c r="CZ48" i="69"/>
  <c r="DA45" i="69"/>
  <c r="CZ45" i="69"/>
  <c r="DG45" i="69"/>
  <c r="DA38" i="69"/>
  <c r="CZ38" i="69"/>
  <c r="DG38" i="69"/>
  <c r="DI38" i="69" s="1"/>
  <c r="DA27" i="69"/>
  <c r="CZ27" i="69"/>
  <c r="DG27" i="69"/>
  <c r="DI27" i="69" s="1"/>
  <c r="DA21" i="69"/>
  <c r="CZ21" i="69"/>
  <c r="DG21" i="69"/>
  <c r="DA17" i="69"/>
  <c r="CZ17" i="69"/>
  <c r="DG17" i="69"/>
  <c r="DI17" i="69" s="1"/>
  <c r="DA15" i="69"/>
  <c r="CZ15" i="69"/>
  <c r="DI431" i="69" l="1"/>
  <c r="DG429" i="69"/>
  <c r="DI52" i="69"/>
  <c r="DI21" i="69"/>
  <c r="DI348" i="69"/>
  <c r="DI346" i="69"/>
  <c r="DI347" i="69"/>
  <c r="DI93" i="69"/>
  <c r="DG92" i="69"/>
  <c r="DI92" i="69" s="1"/>
  <c r="DG87" i="69"/>
  <c r="DI87" i="69" s="1"/>
  <c r="DI101" i="69"/>
  <c r="DA313" i="69"/>
  <c r="DG394" i="69"/>
  <c r="DI394" i="69" s="1"/>
  <c r="DG139" i="69"/>
  <c r="DI139" i="69" s="1"/>
  <c r="DI140" i="69"/>
  <c r="DI242" i="69"/>
  <c r="DG446" i="69"/>
  <c r="DI446" i="69" s="1"/>
  <c r="DI447" i="69"/>
  <c r="DI413" i="69"/>
  <c r="DG309" i="69"/>
  <c r="DI309" i="69" s="1"/>
  <c r="DG315" i="69"/>
  <c r="DI315" i="69" s="1"/>
  <c r="DG154" i="69"/>
  <c r="DI155" i="69"/>
  <c r="DG301" i="69"/>
  <c r="DI302" i="69"/>
  <c r="DG72" i="69"/>
  <c r="DI73" i="69"/>
  <c r="DG116" i="69"/>
  <c r="DI116" i="69" s="1"/>
  <c r="DI117" i="69"/>
  <c r="DG149" i="69"/>
  <c r="DI149" i="69" s="1"/>
  <c r="DI150" i="69"/>
  <c r="DI452" i="69"/>
  <c r="DI451" i="69" s="1"/>
  <c r="DG291" i="69"/>
  <c r="DI292" i="69"/>
  <c r="DG44" i="69"/>
  <c r="DI44" i="69" s="1"/>
  <c r="DI45" i="69"/>
  <c r="DG82" i="69"/>
  <c r="DI83" i="69"/>
  <c r="DG351" i="69"/>
  <c r="DI351" i="69" s="1"/>
  <c r="DG243" i="69"/>
  <c r="DI244" i="69"/>
  <c r="DG329" i="69"/>
  <c r="DG328" i="69" s="1"/>
  <c r="DI328" i="69" s="1"/>
  <c r="DI330" i="69"/>
  <c r="DI241" i="69"/>
  <c r="CZ314" i="69"/>
  <c r="DA243" i="69"/>
  <c r="DA240" i="69" s="1"/>
  <c r="DA351" i="69"/>
  <c r="DA345" i="69" s="1"/>
  <c r="DA394" i="69"/>
  <c r="DA391" i="69" s="1"/>
  <c r="DA153" i="69"/>
  <c r="DA152" i="69" s="1"/>
  <c r="DA114" i="69" s="1"/>
  <c r="CZ153" i="69"/>
  <c r="CZ152" i="69" s="1"/>
  <c r="CZ114" i="69" s="1"/>
  <c r="CZ243" i="69"/>
  <c r="CZ240" i="69" s="1"/>
  <c r="DG51" i="69"/>
  <c r="CU208" i="69"/>
  <c r="CW224" i="69"/>
  <c r="CU394" i="69"/>
  <c r="CU391" i="69" s="1"/>
  <c r="CW391" i="69" s="1"/>
  <c r="CW395" i="69"/>
  <c r="CS378" i="69"/>
  <c r="DG89" i="69"/>
  <c r="DI89" i="69" s="1"/>
  <c r="DA89" i="69"/>
  <c r="DA87" i="69"/>
  <c r="CZ89" i="69"/>
  <c r="CZ87" i="69"/>
  <c r="CQ394" i="69"/>
  <c r="CS394" i="69" s="1"/>
  <c r="CS395" i="69"/>
  <c r="CJ113" i="69"/>
  <c r="CJ112" i="69" s="1"/>
  <c r="CJ114" i="69"/>
  <c r="CN113" i="69"/>
  <c r="CN112" i="69" s="1"/>
  <c r="CN114" i="69"/>
  <c r="CQ154" i="69"/>
  <c r="CS155" i="69"/>
  <c r="CJ204" i="69"/>
  <c r="CN204" i="69"/>
  <c r="DG251" i="69"/>
  <c r="CE391" i="69"/>
  <c r="BZ391" i="69"/>
  <c r="CF393" i="69"/>
  <c r="CL391" i="69"/>
  <c r="CM391" i="69"/>
  <c r="CA391" i="69"/>
  <c r="CH393" i="69"/>
  <c r="CJ393" i="69"/>
  <c r="CI393" i="69"/>
  <c r="CK391" i="69"/>
  <c r="CD391" i="69"/>
  <c r="CC393" i="69"/>
  <c r="CB393" i="69"/>
  <c r="CG393" i="69"/>
  <c r="DG143" i="69"/>
  <c r="DG209" i="69"/>
  <c r="BV153" i="69"/>
  <c r="BZ152" i="69"/>
  <c r="DA113" i="69"/>
  <c r="DA112" i="69" s="1"/>
  <c r="DA92" i="69"/>
  <c r="CZ79" i="69"/>
  <c r="DA79" i="69"/>
  <c r="DG16" i="69"/>
  <c r="DG105" i="69"/>
  <c r="DI105" i="69" s="1"/>
  <c r="DG119" i="69"/>
  <c r="CZ92" i="69"/>
  <c r="DA68" i="69"/>
  <c r="CZ68" i="69"/>
  <c r="DI429" i="69" l="1"/>
  <c r="DG426" i="69"/>
  <c r="DG299" i="69"/>
  <c r="DI299" i="69" s="1"/>
  <c r="DG391" i="69"/>
  <c r="DI391" i="69" s="1"/>
  <c r="DG393" i="69"/>
  <c r="DI393" i="69" s="1"/>
  <c r="CZ113" i="69"/>
  <c r="CZ112" i="69" s="1"/>
  <c r="DA393" i="69"/>
  <c r="DG115" i="69"/>
  <c r="DI115" i="69" s="1"/>
  <c r="DI119" i="69"/>
  <c r="DG142" i="69"/>
  <c r="DI142" i="69" s="1"/>
  <c r="DI143" i="69"/>
  <c r="DG240" i="69"/>
  <c r="DI240" i="69" s="1"/>
  <c r="DI243" i="69"/>
  <c r="DG81" i="69"/>
  <c r="DI82" i="69"/>
  <c r="DG71" i="69"/>
  <c r="DI72" i="69"/>
  <c r="DG48" i="69"/>
  <c r="DI48" i="69" s="1"/>
  <c r="DI51" i="69"/>
  <c r="DG313" i="69"/>
  <c r="DI313" i="69" s="1"/>
  <c r="DG314" i="69"/>
  <c r="DG15" i="69"/>
  <c r="DI15" i="69" s="1"/>
  <c r="DI16" i="69"/>
  <c r="DG208" i="69"/>
  <c r="DI208" i="69" s="1"/>
  <c r="DI209" i="69"/>
  <c r="DG327" i="69"/>
  <c r="DI327" i="69" s="1"/>
  <c r="DI329" i="69"/>
  <c r="DG345" i="69"/>
  <c r="DI291" i="69"/>
  <c r="DG290" i="69"/>
  <c r="DJ290" i="69" s="1"/>
  <c r="DG289" i="69"/>
  <c r="DI289" i="69" s="1"/>
  <c r="DG250" i="69"/>
  <c r="DI250" i="69" s="1"/>
  <c r="DI251" i="69"/>
  <c r="DI249" i="69" s="1"/>
  <c r="DG300" i="69"/>
  <c r="DJ300" i="69" s="1"/>
  <c r="DI301" i="69"/>
  <c r="DG153" i="69"/>
  <c r="DI154" i="69"/>
  <c r="CZ88" i="69"/>
  <c r="CZ85" i="69" s="1"/>
  <c r="CU205" i="69"/>
  <c r="CW205" i="69" s="1"/>
  <c r="CW208" i="69"/>
  <c r="CU393" i="69"/>
  <c r="CW394" i="69"/>
  <c r="DA88" i="69"/>
  <c r="DA85" i="69" s="1"/>
  <c r="CQ391" i="69"/>
  <c r="CS391" i="69" s="1"/>
  <c r="CQ393" i="69"/>
  <c r="DG249" i="69"/>
  <c r="CQ153" i="69"/>
  <c r="CS154" i="69"/>
  <c r="DG50" i="69"/>
  <c r="DI50" i="69" s="1"/>
  <c r="DG49" i="69"/>
  <c r="DI49" i="69" s="1"/>
  <c r="DG88" i="69"/>
  <c r="DI426" i="69" l="1"/>
  <c r="DG415" i="69"/>
  <c r="DG417" i="69"/>
  <c r="DI345" i="69"/>
  <c r="DJ314" i="69"/>
  <c r="DI314" i="69"/>
  <c r="DG152" i="69"/>
  <c r="DI153" i="69"/>
  <c r="DI290" i="69"/>
  <c r="DG85" i="69"/>
  <c r="DI85" i="69" s="1"/>
  <c r="DI88" i="69"/>
  <c r="DI71" i="69"/>
  <c r="DG70" i="69"/>
  <c r="DI70" i="69" s="1"/>
  <c r="DG68" i="69"/>
  <c r="DI68" i="69" s="1"/>
  <c r="DI300" i="69"/>
  <c r="DG80" i="69"/>
  <c r="DJ80" i="69" s="1"/>
  <c r="DI81" i="69"/>
  <c r="DG79" i="69"/>
  <c r="DI79" i="69" s="1"/>
  <c r="CW393" i="69"/>
  <c r="CS393" i="69"/>
  <c r="CQ152" i="69"/>
  <c r="CS152" i="69" s="1"/>
  <c r="CS153" i="69"/>
  <c r="DI417" i="69" l="1"/>
  <c r="DG416" i="69"/>
  <c r="DJ415" i="69"/>
  <c r="DI415" i="69"/>
  <c r="DI152" i="69"/>
  <c r="DG114" i="69"/>
  <c r="DG113" i="69"/>
  <c r="DG112" i="69" s="1"/>
  <c r="DI80" i="69"/>
  <c r="DG412" i="69" l="1"/>
  <c r="DI416" i="69"/>
  <c r="DI114" i="69"/>
  <c r="DI113" i="69"/>
  <c r="DI112" i="69" s="1"/>
  <c r="DI412" i="69" l="1"/>
  <c r="DG411" i="69"/>
  <c r="DI411" i="69" s="1"/>
  <c r="BP114" i="63"/>
  <c r="BP113" i="63" s="1"/>
  <c r="BO114" i="63"/>
  <c r="BQ113" i="63"/>
  <c r="BW113" i="63" s="1"/>
  <c r="BP112" i="63"/>
  <c r="BP111" i="63" s="1"/>
  <c r="BO112" i="63"/>
  <c r="BQ111" i="63"/>
  <c r="BW111" i="63" s="1"/>
  <c r="BP110" i="63"/>
  <c r="BP109" i="63" s="1"/>
  <c r="BO110" i="63"/>
  <c r="BQ109" i="63"/>
  <c r="BW109" i="63" s="1"/>
  <c r="BP104" i="63"/>
  <c r="BP103" i="63" s="1"/>
  <c r="BO104" i="63"/>
  <c r="BQ103" i="63"/>
  <c r="BW103" i="63" s="1"/>
  <c r="BO100" i="63"/>
  <c r="BO99" i="63"/>
  <c r="BO94" i="63"/>
  <c r="BQ93" i="63"/>
  <c r="BW93" i="63" s="1"/>
  <c r="BP93" i="63"/>
  <c r="BO92" i="63"/>
  <c r="BQ91" i="63"/>
  <c r="BW91" i="63" s="1"/>
  <c r="BP91" i="63"/>
  <c r="BO90" i="63"/>
  <c r="BO89" i="63"/>
  <c r="BO88" i="63"/>
  <c r="BO87" i="63"/>
  <c r="BQ86" i="63"/>
  <c r="BW86" i="63" s="1"/>
  <c r="BP86" i="63"/>
  <c r="BO84" i="63"/>
  <c r="BO82" i="63"/>
  <c r="BO81" i="63"/>
  <c r="BO80" i="63"/>
  <c r="BO79" i="63"/>
  <c r="BO78" i="63"/>
  <c r="BQ77" i="63"/>
  <c r="BP77" i="63"/>
  <c r="BP76" i="63" s="1"/>
  <c r="BO75" i="63"/>
  <c r="BQ74" i="63"/>
  <c r="BW74" i="63" s="1"/>
  <c r="BP74" i="63"/>
  <c r="BP73" i="63"/>
  <c r="BP71" i="63" s="1"/>
  <c r="BO73" i="63"/>
  <c r="BO72" i="63"/>
  <c r="BQ71" i="63"/>
  <c r="BW71" i="63" s="1"/>
  <c r="BP70" i="63"/>
  <c r="BP68" i="63" s="1"/>
  <c r="BO70" i="63"/>
  <c r="BO69" i="63"/>
  <c r="BQ68" i="63"/>
  <c r="BW68" i="63" s="1"/>
  <c r="BO67" i="63"/>
  <c r="BQ66" i="63"/>
  <c r="BW66" i="63" s="1"/>
  <c r="BP66" i="63"/>
  <c r="BP64" i="63"/>
  <c r="BP63" i="63" s="1"/>
  <c r="BO64" i="63"/>
  <c r="BQ63" i="63"/>
  <c r="BW63" i="63" s="1"/>
  <c r="BO62" i="63"/>
  <c r="BO61" i="63"/>
  <c r="BO60" i="63"/>
  <c r="BQ59" i="63"/>
  <c r="BW59" i="63" s="1"/>
  <c r="BP59" i="63"/>
  <c r="BO58" i="63"/>
  <c r="BO57" i="63"/>
  <c r="BO56" i="63"/>
  <c r="BO55" i="63"/>
  <c r="BQ54" i="63"/>
  <c r="BW54" i="63" s="1"/>
  <c r="BP54" i="63"/>
  <c r="BP53" i="63"/>
  <c r="BP50" i="63" s="1"/>
  <c r="BO53" i="63"/>
  <c r="BO52" i="63"/>
  <c r="BO51" i="63"/>
  <c r="BQ50" i="63"/>
  <c r="BW50" i="63" s="1"/>
  <c r="BO48" i="63"/>
  <c r="BQ47" i="63"/>
  <c r="BW47" i="63" s="1"/>
  <c r="BP47" i="63"/>
  <c r="BO46" i="63"/>
  <c r="BO45" i="63"/>
  <c r="BO44" i="63"/>
  <c r="BP43" i="63"/>
  <c r="BP42" i="63" s="1"/>
  <c r="BO43" i="63"/>
  <c r="BQ42" i="63"/>
  <c r="BW42" i="63" s="1"/>
  <c r="BO40" i="63"/>
  <c r="BO39" i="63"/>
  <c r="BO38" i="63"/>
  <c r="BQ37" i="63"/>
  <c r="BW37" i="63" s="1"/>
  <c r="BP37" i="63"/>
  <c r="BO36" i="63"/>
  <c r="BO35" i="63"/>
  <c r="BO34" i="63"/>
  <c r="BQ33" i="63"/>
  <c r="BW33" i="63" s="1"/>
  <c r="BP33" i="63"/>
  <c r="BO32" i="63"/>
  <c r="BO31" i="63"/>
  <c r="BO30" i="63"/>
  <c r="BQ29" i="63"/>
  <c r="BW29" i="63" s="1"/>
  <c r="BP29" i="63"/>
  <c r="BO28" i="63"/>
  <c r="BO27" i="63"/>
  <c r="BO26" i="63"/>
  <c r="BQ25" i="63"/>
  <c r="BW25" i="63" s="1"/>
  <c r="BP25" i="63"/>
  <c r="BO23" i="63"/>
  <c r="BO22" i="63"/>
  <c r="BP21" i="63"/>
  <c r="BP20" i="63" s="1"/>
  <c r="BO21" i="63"/>
  <c r="BQ20" i="63"/>
  <c r="BW20" i="63" s="1"/>
  <c r="BP19" i="63"/>
  <c r="BP17" i="63" s="1"/>
  <c r="BO19" i="63"/>
  <c r="BQ17" i="63"/>
  <c r="BW17" i="63" s="1"/>
  <c r="BP14" i="63"/>
  <c r="BP12" i="63" s="1"/>
  <c r="BO14" i="63"/>
  <c r="BP13" i="63"/>
  <c r="BO13" i="63"/>
  <c r="BP11" i="63"/>
  <c r="BP10" i="63" s="1"/>
  <c r="BO11" i="63"/>
  <c r="BQ10" i="63"/>
  <c r="BW10" i="63" s="1"/>
  <c r="BT114" i="63"/>
  <c r="BT113" i="63" s="1"/>
  <c r="BS114" i="63"/>
  <c r="BU113" i="63"/>
  <c r="BR113" i="63"/>
  <c r="BT112" i="63"/>
  <c r="BT111" i="63" s="1"/>
  <c r="BR111" i="63"/>
  <c r="BT110" i="63"/>
  <c r="BT109" i="63" s="1"/>
  <c r="BR109" i="63"/>
  <c r="BT104" i="63"/>
  <c r="BT103" i="63" s="1"/>
  <c r="BR103" i="63"/>
  <c r="BT93" i="63"/>
  <c r="BR93" i="63"/>
  <c r="BT91" i="63"/>
  <c r="BR91" i="63"/>
  <c r="BT86" i="63"/>
  <c r="BR86" i="63"/>
  <c r="BT77" i="63"/>
  <c r="BT76" i="63" s="1"/>
  <c r="BR77" i="63"/>
  <c r="BT74" i="63"/>
  <c r="BR74" i="63"/>
  <c r="BT73" i="63"/>
  <c r="BT71" i="63" s="1"/>
  <c r="BR71" i="63"/>
  <c r="BT70" i="63"/>
  <c r="BT68" i="63" s="1"/>
  <c r="BR68" i="63"/>
  <c r="BT66" i="63"/>
  <c r="BR66" i="63"/>
  <c r="BT64" i="63"/>
  <c r="BT63" i="63" s="1"/>
  <c r="BR63" i="63"/>
  <c r="BT59" i="63"/>
  <c r="BR59" i="63"/>
  <c r="BT54" i="63"/>
  <c r="BR54" i="63"/>
  <c r="BT53" i="63"/>
  <c r="BT50" i="63" s="1"/>
  <c r="BR50" i="63"/>
  <c r="BT47" i="63"/>
  <c r="BR47" i="63"/>
  <c r="BT43" i="63"/>
  <c r="BT42" i="63" s="1"/>
  <c r="BR42" i="63"/>
  <c r="BT37" i="63"/>
  <c r="BR37" i="63"/>
  <c r="BT33" i="63"/>
  <c r="BR33" i="63"/>
  <c r="BT29" i="63"/>
  <c r="BR29" i="63"/>
  <c r="BT25" i="63"/>
  <c r="BR25" i="63"/>
  <c r="BT21" i="63"/>
  <c r="BT20" i="63" s="1"/>
  <c r="BR20" i="63"/>
  <c r="BT19" i="63"/>
  <c r="BT17" i="63" s="1"/>
  <c r="BS19" i="63"/>
  <c r="BR17" i="63"/>
  <c r="BT14" i="63"/>
  <c r="BS14" i="63"/>
  <c r="BT13" i="63"/>
  <c r="BS13" i="63"/>
  <c r="BT11" i="63"/>
  <c r="BT10" i="63" s="1"/>
  <c r="BS11" i="63"/>
  <c r="BU10" i="63"/>
  <c r="BR10" i="63"/>
  <c r="BP85" i="63" l="1"/>
  <c r="BP83" i="63" s="1"/>
  <c r="BQ76" i="63"/>
  <c r="BW76" i="63" s="1"/>
  <c r="BW77" i="63"/>
  <c r="BT12" i="63"/>
  <c r="BT9" i="63" s="1"/>
  <c r="BR76" i="63"/>
  <c r="BT65" i="63"/>
  <c r="BQ41" i="63"/>
  <c r="BW41" i="63" s="1"/>
  <c r="BQ65" i="63"/>
  <c r="BW65" i="63" s="1"/>
  <c r="BP24" i="63"/>
  <c r="BP9" i="63"/>
  <c r="BP41" i="63"/>
  <c r="BT24" i="63"/>
  <c r="BR65" i="63"/>
  <c r="BQ85" i="63"/>
  <c r="BP49" i="63"/>
  <c r="BQ102" i="63"/>
  <c r="BP65" i="63"/>
  <c r="BP102" i="63"/>
  <c r="BP101" i="63" s="1"/>
  <c r="BT49" i="63"/>
  <c r="BQ9" i="63"/>
  <c r="BW9" i="63" s="1"/>
  <c r="BR9" i="63"/>
  <c r="BQ24" i="63"/>
  <c r="BW24" i="63" s="1"/>
  <c r="BQ49" i="63"/>
  <c r="BW49" i="63" s="1"/>
  <c r="BU9" i="63"/>
  <c r="BT41" i="63"/>
  <c r="BT85" i="63"/>
  <c r="BT83" i="63" s="1"/>
  <c r="BT102" i="63"/>
  <c r="BT101" i="63" s="1"/>
  <c r="BR24" i="63"/>
  <c r="BR41" i="63"/>
  <c r="BR85" i="63"/>
  <c r="BR49" i="63"/>
  <c r="BR102" i="63"/>
  <c r="BQ101" i="63" l="1"/>
  <c r="BW101" i="63" s="1"/>
  <c r="BW102" i="63"/>
  <c r="BQ83" i="63"/>
  <c r="BW83" i="63" s="1"/>
  <c r="BW85" i="63"/>
  <c r="BP8" i="63"/>
  <c r="BP7" i="63" s="1"/>
  <c r="BT8" i="63"/>
  <c r="BT7" i="63" s="1"/>
  <c r="BR8" i="63"/>
  <c r="BU8" i="63"/>
  <c r="BQ8" i="63"/>
  <c r="BR83" i="63"/>
  <c r="BR101" i="63"/>
  <c r="BQ7" i="63" l="1"/>
  <c r="BW8" i="63"/>
  <c r="BW7" i="63" s="1"/>
  <c r="BU7" i="63"/>
  <c r="BR7" i="63"/>
  <c r="BP115" i="63"/>
  <c r="BT115" i="63"/>
  <c r="CP647" i="69"/>
  <c r="CP646" i="69" s="1"/>
  <c r="CO647" i="69"/>
  <c r="CQ646" i="69"/>
  <c r="CP645" i="69"/>
  <c r="CP644" i="69" s="1"/>
  <c r="CO645" i="69"/>
  <c r="CQ644" i="69"/>
  <c r="CO643" i="69"/>
  <c r="CQ642" i="69"/>
  <c r="CQ641" i="69" s="1"/>
  <c r="CQ640" i="69" s="1"/>
  <c r="CQ638" i="69" s="1"/>
  <c r="CP642" i="69"/>
  <c r="CP641" i="69" s="1"/>
  <c r="CP640" i="69" s="1"/>
  <c r="CP638" i="69" s="1"/>
  <c r="CO639" i="69"/>
  <c r="CO637" i="69"/>
  <c r="CO636" i="69"/>
  <c r="CO635" i="69"/>
  <c r="CO634" i="69"/>
  <c r="CP633" i="69"/>
  <c r="CO633" i="69"/>
  <c r="CP632" i="69"/>
  <c r="CP631" i="69" s="1"/>
  <c r="CP630" i="69" s="1"/>
  <c r="CP629" i="69" s="1"/>
  <c r="CO632" i="69"/>
  <c r="CO631" i="69"/>
  <c r="CO630" i="69"/>
  <c r="CO629" i="69"/>
  <c r="CO628" i="69"/>
  <c r="CO627" i="69"/>
  <c r="CP626" i="69"/>
  <c r="CO626" i="69"/>
  <c r="CO625" i="69"/>
  <c r="CO624" i="69"/>
  <c r="CP623" i="69"/>
  <c r="CO623" i="69"/>
  <c r="CO622" i="69"/>
  <c r="CO621" i="69"/>
  <c r="CO620" i="69"/>
  <c r="CP619" i="69"/>
  <c r="CO619" i="69"/>
  <c r="CO618" i="69"/>
  <c r="CP617" i="69"/>
  <c r="CO617" i="69"/>
  <c r="CO616" i="69"/>
  <c r="CO615" i="69"/>
  <c r="CP614" i="69"/>
  <c r="CO614" i="69"/>
  <c r="CO613" i="69"/>
  <c r="CP612" i="69"/>
  <c r="CP611" i="69" s="1"/>
  <c r="CP610" i="69" s="1"/>
  <c r="CO612" i="69"/>
  <c r="CO611" i="69"/>
  <c r="CO610" i="69"/>
  <c r="CP609" i="69"/>
  <c r="CP608" i="69" s="1"/>
  <c r="CO609" i="69"/>
  <c r="CO608" i="69"/>
  <c r="CP607" i="69"/>
  <c r="CO607" i="69"/>
  <c r="CP606" i="69"/>
  <c r="CO606" i="69"/>
  <c r="CP605" i="69"/>
  <c r="CO605" i="69"/>
  <c r="CO604" i="69"/>
  <c r="CP603" i="69"/>
  <c r="CO603" i="69"/>
  <c r="CP602" i="69"/>
  <c r="CP601" i="69" s="1"/>
  <c r="CO602" i="69"/>
  <c r="CO601" i="69"/>
  <c r="CP600" i="69"/>
  <c r="CP598" i="69" s="1"/>
  <c r="CO600" i="69"/>
  <c r="CP599" i="69"/>
  <c r="CO599" i="69"/>
  <c r="CO598" i="69"/>
  <c r="CO597" i="69"/>
  <c r="CP596" i="69"/>
  <c r="CO596" i="69"/>
  <c r="CP595" i="69"/>
  <c r="CO595" i="69"/>
  <c r="CP594" i="69"/>
  <c r="CP593" i="69" s="1"/>
  <c r="CO594" i="69"/>
  <c r="CO593" i="69"/>
  <c r="CP592" i="69"/>
  <c r="CP591" i="69" s="1"/>
  <c r="CO592" i="69"/>
  <c r="CO591" i="69"/>
  <c r="CO590" i="69"/>
  <c r="CO589" i="69"/>
  <c r="CP588" i="69"/>
  <c r="CO588" i="69"/>
  <c r="CO587" i="69"/>
  <c r="CO586" i="69"/>
  <c r="CO585" i="69"/>
  <c r="CO584" i="69"/>
  <c r="CO583" i="69"/>
  <c r="CO582" i="69"/>
  <c r="CO581" i="69"/>
  <c r="CP580" i="69"/>
  <c r="CO580" i="69"/>
  <c r="CP579" i="69"/>
  <c r="CP571" i="69" s="1"/>
  <c r="CO579" i="69"/>
  <c r="CQ578" i="69"/>
  <c r="CP577" i="69"/>
  <c r="CO577" i="69"/>
  <c r="CQ576" i="69"/>
  <c r="CP573" i="69"/>
  <c r="CO573" i="69"/>
  <c r="CP572" i="69"/>
  <c r="CO572" i="69"/>
  <c r="CQ571" i="69"/>
  <c r="CO570" i="69"/>
  <c r="CO569" i="69"/>
  <c r="CQ568" i="69"/>
  <c r="CQ567" i="69" s="1"/>
  <c r="CQ566" i="69" s="1"/>
  <c r="CP568" i="69"/>
  <c r="CP567" i="69" s="1"/>
  <c r="CP566" i="69" s="1"/>
  <c r="CO565" i="69"/>
  <c r="CO564" i="69"/>
  <c r="CQ563" i="69"/>
  <c r="CQ562" i="69" s="1"/>
  <c r="CP563" i="69"/>
  <c r="CP562" i="69" s="1"/>
  <c r="CP561" i="69"/>
  <c r="CO561" i="69"/>
  <c r="CO560" i="69"/>
  <c r="CP559" i="69"/>
  <c r="CO559" i="69"/>
  <c r="CO558" i="69"/>
  <c r="CO557" i="69"/>
  <c r="CO556" i="69"/>
  <c r="CP555" i="69"/>
  <c r="CO555" i="69"/>
  <c r="CP554" i="69"/>
  <c r="CO554" i="69"/>
  <c r="CO553" i="69"/>
  <c r="CP552" i="69"/>
  <c r="CO552" i="69"/>
  <c r="CP551" i="69"/>
  <c r="CO551" i="69"/>
  <c r="CQ550" i="69"/>
  <c r="CO549" i="69"/>
  <c r="CO548" i="69"/>
  <c r="CP547" i="69"/>
  <c r="CO547" i="69"/>
  <c r="CP546" i="69"/>
  <c r="CO546" i="69"/>
  <c r="CO545" i="69"/>
  <c r="CP544" i="69"/>
  <c r="CO544" i="69"/>
  <c r="CP543" i="69"/>
  <c r="CO543" i="69"/>
  <c r="CP542" i="69"/>
  <c r="CO542" i="69"/>
  <c r="CP541" i="69"/>
  <c r="CO541" i="69"/>
  <c r="CP540" i="69"/>
  <c r="CO540" i="69"/>
  <c r="CP539" i="69"/>
  <c r="CO539" i="69"/>
  <c r="CP538" i="69"/>
  <c r="CO538" i="69"/>
  <c r="CO537" i="69"/>
  <c r="CO536" i="69"/>
  <c r="CP535" i="69"/>
  <c r="CO535" i="69"/>
  <c r="CP534" i="69"/>
  <c r="CO534" i="69"/>
  <c r="CO533" i="69"/>
  <c r="CP532" i="69"/>
  <c r="CO532" i="69"/>
  <c r="CO531" i="69"/>
  <c r="CO530" i="69"/>
  <c r="CO529" i="69"/>
  <c r="CP528" i="69"/>
  <c r="CO528" i="69"/>
  <c r="CP527" i="69"/>
  <c r="CO527" i="69"/>
  <c r="CO526" i="69"/>
  <c r="CO525" i="69"/>
  <c r="CO524" i="69"/>
  <c r="CP523" i="69"/>
  <c r="CO523" i="69"/>
  <c r="CP522" i="69"/>
  <c r="CO522" i="69"/>
  <c r="CO521" i="69"/>
  <c r="CO520" i="69"/>
  <c r="CO519" i="69"/>
  <c r="CO518" i="69"/>
  <c r="CO517" i="69"/>
  <c r="CO516" i="69"/>
  <c r="CP515" i="69"/>
  <c r="CP514" i="69" s="1"/>
  <c r="CO515" i="69"/>
  <c r="CQ514" i="69"/>
  <c r="CP513" i="69"/>
  <c r="CP512" i="69" s="1"/>
  <c r="CO513" i="69"/>
  <c r="CQ512" i="69"/>
  <c r="CQ511" i="69" s="1"/>
  <c r="CP510" i="69"/>
  <c r="CP509" i="69" s="1"/>
  <c r="CO510" i="69"/>
  <c r="CQ509" i="69"/>
  <c r="CP508" i="69"/>
  <c r="CO508" i="69"/>
  <c r="CO507" i="69"/>
  <c r="CO506" i="69"/>
  <c r="CP505" i="69"/>
  <c r="CO505" i="69"/>
  <c r="CQ504" i="69"/>
  <c r="CO503" i="69"/>
  <c r="CQ502" i="69"/>
  <c r="CP502" i="69"/>
  <c r="CO500" i="69"/>
  <c r="CQ499" i="69"/>
  <c r="CQ498" i="69" s="1"/>
  <c r="CP499" i="69"/>
  <c r="CP498" i="69" s="1"/>
  <c r="CP496" i="69"/>
  <c r="CO496" i="69"/>
  <c r="CP494" i="69"/>
  <c r="CP493" i="69" s="1"/>
  <c r="CP492" i="69" s="1"/>
  <c r="CP491" i="69" s="1"/>
  <c r="CP489" i="69" s="1"/>
  <c r="CO494" i="69"/>
  <c r="CQ493" i="69"/>
  <c r="CQ492" i="69" s="1"/>
  <c r="CQ491" i="69" s="1"/>
  <c r="CQ489" i="69" s="1"/>
  <c r="CP490" i="69"/>
  <c r="CO490" i="69"/>
  <c r="CP488" i="69"/>
  <c r="CP487" i="69" s="1"/>
  <c r="CP486" i="69" s="1"/>
  <c r="CO488" i="69"/>
  <c r="CQ487" i="69"/>
  <c r="CQ486" i="69" s="1"/>
  <c r="CP485" i="69"/>
  <c r="CO485" i="69"/>
  <c r="CP484" i="69"/>
  <c r="CO484" i="69"/>
  <c r="CP483" i="69"/>
  <c r="CO483" i="69"/>
  <c r="CP482" i="69"/>
  <c r="CO482" i="69"/>
  <c r="CQ481" i="69"/>
  <c r="CP480" i="69"/>
  <c r="CO480" i="69"/>
  <c r="CP479" i="69"/>
  <c r="CO479" i="69"/>
  <c r="CQ478" i="69"/>
  <c r="CP477" i="69"/>
  <c r="CP475" i="69" s="1"/>
  <c r="CO477" i="69"/>
  <c r="CO476" i="69"/>
  <c r="CQ475" i="69"/>
  <c r="CP471" i="69"/>
  <c r="CO471" i="69"/>
  <c r="CO468" i="69"/>
  <c r="CO467" i="69"/>
  <c r="CO466" i="69"/>
  <c r="CO465" i="69"/>
  <c r="CP460" i="69"/>
  <c r="CO460" i="69"/>
  <c r="CP459" i="69"/>
  <c r="CO459" i="69"/>
  <c r="CQ458" i="69"/>
  <c r="CQ450" i="69" s="1"/>
  <c r="CP455" i="69"/>
  <c r="CO455" i="69"/>
  <c r="CP454" i="69"/>
  <c r="CQ453" i="69"/>
  <c r="CO445" i="69"/>
  <c r="CO444" i="69"/>
  <c r="CO443" i="69"/>
  <c r="CO442" i="69"/>
  <c r="CP441" i="69"/>
  <c r="CP440" i="69" s="1"/>
  <c r="CO441" i="69"/>
  <c r="CQ440" i="69"/>
  <c r="CP439" i="69"/>
  <c r="CP438" i="69" s="1"/>
  <c r="CO439" i="69"/>
  <c r="CQ438" i="69"/>
  <c r="CP437" i="69"/>
  <c r="CP436" i="69" s="1"/>
  <c r="CO437" i="69"/>
  <c r="CQ436" i="69"/>
  <c r="CP435" i="69"/>
  <c r="CO435" i="69"/>
  <c r="CP433" i="69"/>
  <c r="CO433" i="69"/>
  <c r="CQ432" i="69"/>
  <c r="CQ430" i="69"/>
  <c r="CP430" i="69"/>
  <c r="CP428" i="69"/>
  <c r="CO428" i="69"/>
  <c r="CP427" i="69"/>
  <c r="CO427" i="69"/>
  <c r="CP423" i="69"/>
  <c r="CP422" i="69" s="1"/>
  <c r="CO423" i="69"/>
  <c r="CQ422" i="69"/>
  <c r="CP421" i="69"/>
  <c r="CP420" i="69" s="1"/>
  <c r="CO421" i="69"/>
  <c r="CQ420" i="69"/>
  <c r="CP386" i="69"/>
  <c r="CO386" i="69"/>
  <c r="CP385" i="69"/>
  <c r="CO385" i="69"/>
  <c r="CQ384" i="69"/>
  <c r="CQ381" i="69" s="1"/>
  <c r="CP371" i="69"/>
  <c r="CP370" i="69" s="1"/>
  <c r="CP348" i="69" s="1"/>
  <c r="CO371" i="69"/>
  <c r="CQ370" i="69"/>
  <c r="CQ348" i="69" s="1"/>
  <c r="CP369" i="69"/>
  <c r="CO369" i="69"/>
  <c r="CP368" i="69"/>
  <c r="CO368" i="69"/>
  <c r="CQ367" i="69"/>
  <c r="CP359" i="69"/>
  <c r="CP357" i="69" s="1"/>
  <c r="CO359" i="69"/>
  <c r="CQ357" i="69"/>
  <c r="CQ347" i="69" s="1"/>
  <c r="CO349" i="69"/>
  <c r="CP344" i="69"/>
  <c r="CP343" i="69" s="1"/>
  <c r="CO344" i="69"/>
  <c r="CQ343" i="69"/>
  <c r="CP342" i="69"/>
  <c r="CP340" i="69" s="1"/>
  <c r="CO342" i="69"/>
  <c r="CQ340" i="69"/>
  <c r="CO339" i="69"/>
  <c r="CP338" i="69"/>
  <c r="CO338" i="69"/>
  <c r="CP336" i="69"/>
  <c r="CO336" i="69"/>
  <c r="CP335" i="69"/>
  <c r="CO335" i="69"/>
  <c r="CQ334" i="69"/>
  <c r="CP332" i="69"/>
  <c r="CP331" i="69" s="1"/>
  <c r="CO332" i="69"/>
  <c r="CQ331" i="69"/>
  <c r="CP318" i="69"/>
  <c r="CP317" i="69" s="1"/>
  <c r="CP316" i="69" s="1"/>
  <c r="CP315" i="69" s="1"/>
  <c r="CP313" i="69" s="1"/>
  <c r="CO318" i="69"/>
  <c r="CQ317" i="69"/>
  <c r="CP312" i="69"/>
  <c r="CP311" i="69" s="1"/>
  <c r="CP310" i="69" s="1"/>
  <c r="CP309" i="69" s="1"/>
  <c r="CO312" i="69"/>
  <c r="CQ311" i="69"/>
  <c r="CP308" i="69"/>
  <c r="CP307" i="69" s="1"/>
  <c r="CO308" i="69"/>
  <c r="CQ307" i="69"/>
  <c r="CP306" i="69"/>
  <c r="CP305" i="69" s="1"/>
  <c r="CO306" i="69"/>
  <c r="CQ305" i="69"/>
  <c r="CP304" i="69"/>
  <c r="CP303" i="69" s="1"/>
  <c r="CO304" i="69"/>
  <c r="CQ303" i="69"/>
  <c r="CP294" i="69"/>
  <c r="CP293" i="69" s="1"/>
  <c r="CP292" i="69" s="1"/>
  <c r="CP291" i="69" s="1"/>
  <c r="CP289" i="69" s="1"/>
  <c r="CO294" i="69"/>
  <c r="CQ293" i="69"/>
  <c r="CQ292" i="69" s="1"/>
  <c r="CQ291" i="69" s="1"/>
  <c r="CQ289" i="69" s="1"/>
  <c r="CP273" i="69"/>
  <c r="CP272" i="69" s="1"/>
  <c r="CQ273" i="69"/>
  <c r="CQ272" i="69" s="1"/>
  <c r="CP270" i="69"/>
  <c r="CQ270" i="69"/>
  <c r="CP268" i="69"/>
  <c r="CP267" i="69" s="1"/>
  <c r="CO268" i="69"/>
  <c r="CQ267" i="69"/>
  <c r="CO263" i="69"/>
  <c r="CP262" i="69"/>
  <c r="CP261" i="69" s="1"/>
  <c r="CO262" i="69"/>
  <c r="CQ261" i="69"/>
  <c r="CP259" i="69"/>
  <c r="CO259" i="69"/>
  <c r="CP258" i="69"/>
  <c r="CO258" i="69"/>
  <c r="CQ257" i="69"/>
  <c r="CP256" i="69"/>
  <c r="CP255" i="69" s="1"/>
  <c r="CO256" i="69"/>
  <c r="CQ255" i="69"/>
  <c r="CP254" i="69"/>
  <c r="CP253" i="69" s="1"/>
  <c r="CO254" i="69"/>
  <c r="CQ253" i="69"/>
  <c r="CP248" i="69"/>
  <c r="CP247" i="69" s="1"/>
  <c r="CO248" i="69"/>
  <c r="CQ247" i="69"/>
  <c r="CQ242" i="69" s="1"/>
  <c r="CP246" i="69"/>
  <c r="CP245" i="69" s="1"/>
  <c r="CO246" i="69"/>
  <c r="CQ245" i="69"/>
  <c r="CO239" i="69"/>
  <c r="CP238" i="69"/>
  <c r="CO238" i="69"/>
  <c r="CP237" i="69"/>
  <c r="CO237" i="69"/>
  <c r="CP236" i="69"/>
  <c r="CO236" i="69"/>
  <c r="CQ235" i="69"/>
  <c r="CP234" i="69"/>
  <c r="CP233" i="69" s="1"/>
  <c r="CO234" i="69"/>
  <c r="CQ233" i="69"/>
  <c r="CO229" i="69"/>
  <c r="CP223" i="69"/>
  <c r="CP222" i="69" s="1"/>
  <c r="CO223" i="69"/>
  <c r="CQ222" i="69"/>
  <c r="CP221" i="69"/>
  <c r="CO221" i="69"/>
  <c r="CP220" i="69"/>
  <c r="CO220" i="69"/>
  <c r="CP219" i="69"/>
  <c r="CO219" i="69"/>
  <c r="CP218" i="69"/>
  <c r="CO218" i="69"/>
  <c r="CP217" i="69"/>
  <c r="CO217" i="69"/>
  <c r="CQ216" i="69"/>
  <c r="CP215" i="69"/>
  <c r="CP214" i="69" s="1"/>
  <c r="CP207" i="69" s="1"/>
  <c r="CO215" i="69"/>
  <c r="CQ214" i="69"/>
  <c r="CQ207" i="69" s="1"/>
  <c r="CP213" i="69"/>
  <c r="CP212" i="69" s="1"/>
  <c r="CO213" i="69"/>
  <c r="CQ212" i="69"/>
  <c r="CP151" i="69"/>
  <c r="CP150" i="69" s="1"/>
  <c r="CP149" i="69" s="1"/>
  <c r="CO151" i="69"/>
  <c r="CQ150" i="69"/>
  <c r="CQ149" i="69" s="1"/>
  <c r="CP148" i="69"/>
  <c r="CP147" i="69" s="1"/>
  <c r="CO148" i="69"/>
  <c r="CQ147" i="69"/>
  <c r="CP145" i="69"/>
  <c r="CP144" i="69" s="1"/>
  <c r="CO145" i="69"/>
  <c r="CO144" i="69" s="1"/>
  <c r="CP141" i="69"/>
  <c r="CP140" i="69" s="1"/>
  <c r="CP139" i="69" s="1"/>
  <c r="CO141" i="69"/>
  <c r="CQ140" i="69"/>
  <c r="CQ139" i="69" s="1"/>
  <c r="CP138" i="69"/>
  <c r="CO138" i="69"/>
  <c r="CP137" i="69"/>
  <c r="CO137" i="69"/>
  <c r="CQ136" i="69"/>
  <c r="CP135" i="69"/>
  <c r="CO135" i="69"/>
  <c r="CP134" i="69"/>
  <c r="CO134" i="69"/>
  <c r="CP133" i="69"/>
  <c r="CO133" i="69"/>
  <c r="CP132" i="69"/>
  <c r="CO132" i="69"/>
  <c r="CP131" i="69"/>
  <c r="CO131" i="69"/>
  <c r="CP130" i="69"/>
  <c r="CO130" i="69"/>
  <c r="CQ129" i="69"/>
  <c r="CP126" i="69"/>
  <c r="CO126" i="69"/>
  <c r="CP125" i="69"/>
  <c r="CO125" i="69"/>
  <c r="CP123" i="69"/>
  <c r="CO123" i="69"/>
  <c r="CP122" i="69"/>
  <c r="CO122" i="69"/>
  <c r="CP121" i="69"/>
  <c r="CO121" i="69"/>
  <c r="CQ120" i="69"/>
  <c r="CP118" i="69"/>
  <c r="CP117" i="69" s="1"/>
  <c r="CP116" i="69" s="1"/>
  <c r="CO118" i="69"/>
  <c r="CQ117" i="69"/>
  <c r="CQ116" i="69" s="1"/>
  <c r="CP111" i="69"/>
  <c r="CP110" i="69" s="1"/>
  <c r="CO111" i="69"/>
  <c r="CQ110" i="69"/>
  <c r="CP109" i="69"/>
  <c r="CP108" i="69" s="1"/>
  <c r="CO109" i="69"/>
  <c r="CQ108" i="69"/>
  <c r="CO104" i="69"/>
  <c r="CQ103" i="69"/>
  <c r="CP103" i="69"/>
  <c r="CO102" i="69"/>
  <c r="CQ101" i="69"/>
  <c r="CP101" i="69"/>
  <c r="CO96" i="69"/>
  <c r="CO94" i="69"/>
  <c r="CQ93" i="69"/>
  <c r="CP93" i="69"/>
  <c r="CO91" i="69"/>
  <c r="CQ90" i="69"/>
  <c r="CP90" i="69"/>
  <c r="CP89" i="69" s="1"/>
  <c r="CP84" i="69"/>
  <c r="CP83" i="69" s="1"/>
  <c r="CP82" i="69" s="1"/>
  <c r="CP81" i="69" s="1"/>
  <c r="CP79" i="69" s="1"/>
  <c r="CO84" i="69"/>
  <c r="CQ83" i="69"/>
  <c r="CQ82" i="69" s="1"/>
  <c r="CQ81" i="69" s="1"/>
  <c r="CQ80" i="69" s="1"/>
  <c r="CP74" i="69"/>
  <c r="CP73" i="69" s="1"/>
  <c r="CP72" i="69" s="1"/>
  <c r="CP71" i="69" s="1"/>
  <c r="CO74" i="69"/>
  <c r="CQ73" i="69"/>
  <c r="CQ72" i="69" s="1"/>
  <c r="CQ71" i="69" s="1"/>
  <c r="CP65" i="69"/>
  <c r="CO65" i="69"/>
  <c r="CP63" i="69"/>
  <c r="CO63" i="69"/>
  <c r="CP62" i="69"/>
  <c r="CO62" i="69"/>
  <c r="CP60" i="69"/>
  <c r="CO60" i="69"/>
  <c r="CP59" i="69"/>
  <c r="CO59" i="69"/>
  <c r="CP57" i="69"/>
  <c r="CO57" i="69"/>
  <c r="CP56" i="69"/>
  <c r="CO56" i="69"/>
  <c r="CQ55" i="69"/>
  <c r="CS55" i="69" s="1"/>
  <c r="CO54" i="69"/>
  <c r="CO53" i="69"/>
  <c r="CQ52" i="69"/>
  <c r="CP52" i="69"/>
  <c r="CP47" i="69"/>
  <c r="CO47" i="69"/>
  <c r="CP46" i="69"/>
  <c r="CP45" i="69" s="1"/>
  <c r="CP44" i="69" s="1"/>
  <c r="CO46" i="69"/>
  <c r="CQ45" i="69"/>
  <c r="CQ44" i="69" s="1"/>
  <c r="CP43" i="69"/>
  <c r="CO43" i="69"/>
  <c r="CP42" i="69"/>
  <c r="CO42" i="69"/>
  <c r="CP41" i="69"/>
  <c r="CO41" i="69"/>
  <c r="CP40" i="69"/>
  <c r="CO40" i="69"/>
  <c r="CP39" i="69"/>
  <c r="CO39" i="69"/>
  <c r="CQ38" i="69"/>
  <c r="CP37" i="69"/>
  <c r="CO37" i="69"/>
  <c r="CP36" i="69"/>
  <c r="CO36" i="69"/>
  <c r="CP35" i="69"/>
  <c r="CO35" i="69"/>
  <c r="CP34" i="69"/>
  <c r="CO34" i="69"/>
  <c r="CP33" i="69"/>
  <c r="CO33" i="69"/>
  <c r="CP32" i="69"/>
  <c r="CO32" i="69"/>
  <c r="CP31" i="69"/>
  <c r="CO31" i="69"/>
  <c r="CP30" i="69"/>
  <c r="CO30" i="69"/>
  <c r="CP29" i="69"/>
  <c r="CO29" i="69"/>
  <c r="CP28" i="69"/>
  <c r="CO28" i="69"/>
  <c r="CQ27" i="69"/>
  <c r="CP26" i="69"/>
  <c r="CO26" i="69"/>
  <c r="CP25" i="69"/>
  <c r="CO25" i="69"/>
  <c r="CP24" i="69"/>
  <c r="CO24" i="69"/>
  <c r="CP23" i="69"/>
  <c r="CO23" i="69"/>
  <c r="CP22" i="69"/>
  <c r="CO22" i="69"/>
  <c r="CQ21" i="69"/>
  <c r="CP20" i="69"/>
  <c r="CO20" i="69"/>
  <c r="CP19" i="69"/>
  <c r="CO19" i="69"/>
  <c r="CP18" i="69"/>
  <c r="CO18" i="69"/>
  <c r="CQ17" i="69"/>
  <c r="CO13" i="69"/>
  <c r="CT646" i="69"/>
  <c r="CU646" i="69"/>
  <c r="CW646" i="69" s="1"/>
  <c r="CR646" i="69"/>
  <c r="CS646" i="69" s="1"/>
  <c r="CT644" i="69"/>
  <c r="CU644" i="69"/>
  <c r="CW644" i="69" s="1"/>
  <c r="CR644" i="69"/>
  <c r="CU642" i="69"/>
  <c r="CT642" i="69"/>
  <c r="CT641" i="69" s="1"/>
  <c r="CT640" i="69" s="1"/>
  <c r="CT638" i="69" s="1"/>
  <c r="CR642" i="69"/>
  <c r="CT631" i="69"/>
  <c r="CT630" i="69" s="1"/>
  <c r="CT629" i="69" s="1"/>
  <c r="CT626" i="69"/>
  <c r="CT623" i="69"/>
  <c r="CT619" i="69"/>
  <c r="CT617" i="69"/>
  <c r="CT614" i="69"/>
  <c r="CT611" i="69"/>
  <c r="CT610" i="69" s="1"/>
  <c r="CT608" i="69"/>
  <c r="CT601" i="69"/>
  <c r="CT598" i="69"/>
  <c r="CT593" i="69"/>
  <c r="CT591" i="69"/>
  <c r="CT571" i="69"/>
  <c r="CU578" i="69"/>
  <c r="CW578" i="69" s="1"/>
  <c r="CR578" i="69"/>
  <c r="CU576" i="69"/>
  <c r="CW576" i="69" s="1"/>
  <c r="CR576" i="69"/>
  <c r="CU571" i="69"/>
  <c r="CW571" i="69" s="1"/>
  <c r="CR571" i="69"/>
  <c r="CU568" i="69"/>
  <c r="CT568" i="69"/>
  <c r="CT567" i="69" s="1"/>
  <c r="CT566" i="69" s="1"/>
  <c r="CR568" i="69"/>
  <c r="CU563" i="69"/>
  <c r="CT563" i="69"/>
  <c r="CT562" i="69" s="1"/>
  <c r="CR563" i="69"/>
  <c r="CU550" i="69"/>
  <c r="CW550" i="69" s="1"/>
  <c r="CR550" i="69"/>
  <c r="CS550" i="69" s="1"/>
  <c r="CT514" i="69"/>
  <c r="CU514" i="69"/>
  <c r="CW514" i="69" s="1"/>
  <c r="CR514" i="69"/>
  <c r="CT512" i="69"/>
  <c r="CU512" i="69"/>
  <c r="CR512" i="69"/>
  <c r="CT509" i="69"/>
  <c r="CU509" i="69"/>
  <c r="CW509" i="69" s="1"/>
  <c r="CR509" i="69"/>
  <c r="CU504" i="69"/>
  <c r="CW504" i="69" s="1"/>
  <c r="CR504" i="69"/>
  <c r="CU502" i="69"/>
  <c r="CW502" i="69" s="1"/>
  <c r="CT502" i="69"/>
  <c r="CR502" i="69"/>
  <c r="CU499" i="69"/>
  <c r="CT499" i="69"/>
  <c r="CT498" i="69" s="1"/>
  <c r="CR499" i="69"/>
  <c r="CT493" i="69"/>
  <c r="CT492" i="69" s="1"/>
  <c r="CT491" i="69" s="1"/>
  <c r="CT489" i="69" s="1"/>
  <c r="CU493" i="69"/>
  <c r="CR493" i="69"/>
  <c r="CT487" i="69"/>
  <c r="CT486" i="69" s="1"/>
  <c r="CU487" i="69"/>
  <c r="CR487" i="69"/>
  <c r="CU481" i="69"/>
  <c r="CW481" i="69" s="1"/>
  <c r="CR481" i="69"/>
  <c r="CU478" i="69"/>
  <c r="CW478" i="69" s="1"/>
  <c r="CR478" i="69"/>
  <c r="CS478" i="69" s="1"/>
  <c r="CT475" i="69"/>
  <c r="CU475" i="69"/>
  <c r="CW475" i="69" s="1"/>
  <c r="CR475" i="69"/>
  <c r="CU458" i="69"/>
  <c r="CR458" i="69"/>
  <c r="CU453" i="69"/>
  <c r="CW453" i="69" s="1"/>
  <c r="CR453" i="69"/>
  <c r="CS444" i="69"/>
  <c r="CS443" i="69"/>
  <c r="CT440" i="69"/>
  <c r="CU440" i="69"/>
  <c r="CR440" i="69"/>
  <c r="CT438" i="69"/>
  <c r="CR438" i="69"/>
  <c r="CT436" i="69"/>
  <c r="CR436" i="69"/>
  <c r="CU413" i="69"/>
  <c r="CR432" i="69"/>
  <c r="CT422" i="69"/>
  <c r="CR422" i="69"/>
  <c r="CT420" i="69"/>
  <c r="CU420" i="69"/>
  <c r="CR420" i="69"/>
  <c r="CU384" i="69"/>
  <c r="CR384" i="69"/>
  <c r="CT370" i="69"/>
  <c r="CT348" i="69" s="1"/>
  <c r="CU348" i="69"/>
  <c r="CW348" i="69" s="1"/>
  <c r="CR370" i="69"/>
  <c r="CU346" i="69"/>
  <c r="CW346" i="69" s="1"/>
  <c r="CR367" i="69"/>
  <c r="CT357" i="69"/>
  <c r="CT347" i="69" s="1"/>
  <c r="CR357" i="69"/>
  <c r="CT343" i="69"/>
  <c r="CR343" i="69"/>
  <c r="CT340" i="69"/>
  <c r="CR340" i="69"/>
  <c r="CR334" i="69"/>
  <c r="CT331" i="69"/>
  <c r="CR331" i="69"/>
  <c r="CT317" i="69"/>
  <c r="CT316" i="69" s="1"/>
  <c r="CT315" i="69" s="1"/>
  <c r="CT313" i="69" s="1"/>
  <c r="CU317" i="69"/>
  <c r="CR317" i="69"/>
  <c r="CR316" i="69" s="1"/>
  <c r="CR315" i="69" s="1"/>
  <c r="CR313" i="69" s="1"/>
  <c r="CT311" i="69"/>
  <c r="CT310" i="69" s="1"/>
  <c r="CT309" i="69" s="1"/>
  <c r="CR311" i="69"/>
  <c r="CR310" i="69" s="1"/>
  <c r="CR309" i="69" s="1"/>
  <c r="CT307" i="69"/>
  <c r="CR307" i="69"/>
  <c r="CT305" i="69"/>
  <c r="CR305" i="69"/>
  <c r="CT303" i="69"/>
  <c r="CR303" i="69"/>
  <c r="CT293" i="69"/>
  <c r="CT292" i="69" s="1"/>
  <c r="CT291" i="69" s="1"/>
  <c r="CT289" i="69" s="1"/>
  <c r="CU293" i="69"/>
  <c r="CR293" i="69"/>
  <c r="CT273" i="69"/>
  <c r="CT272" i="69" s="1"/>
  <c r="CU273" i="69"/>
  <c r="CR273" i="69"/>
  <c r="CT270" i="69"/>
  <c r="CU270" i="69"/>
  <c r="CW270" i="69" s="1"/>
  <c r="CR270" i="69"/>
  <c r="CT267" i="69"/>
  <c r="CR267" i="69"/>
  <c r="CT261" i="69"/>
  <c r="CR261" i="69"/>
  <c r="CR257" i="69"/>
  <c r="CT255" i="69"/>
  <c r="CR255" i="69"/>
  <c r="CT253" i="69"/>
  <c r="CR253" i="69"/>
  <c r="CS253" i="69" s="1"/>
  <c r="CT247" i="69"/>
  <c r="CR247" i="69"/>
  <c r="CT245" i="69"/>
  <c r="CU241" i="69"/>
  <c r="CR245" i="69"/>
  <c r="CT238" i="69"/>
  <c r="CU235" i="69"/>
  <c r="CW235" i="69" s="1"/>
  <c r="CR235" i="69"/>
  <c r="CT233" i="69"/>
  <c r="CU233" i="69"/>
  <c r="CW233" i="69" s="1"/>
  <c r="CR233" i="69"/>
  <c r="CT222" i="69"/>
  <c r="CR222" i="69"/>
  <c r="CR216" i="69"/>
  <c r="CT214" i="69"/>
  <c r="CT207" i="69" s="1"/>
  <c r="CU207" i="69"/>
  <c r="CW207" i="69" s="1"/>
  <c r="CR214" i="69"/>
  <c r="CT212" i="69"/>
  <c r="CR212" i="69"/>
  <c r="CT150" i="69"/>
  <c r="CT149" i="69" s="1"/>
  <c r="CR150" i="69"/>
  <c r="CT147" i="69"/>
  <c r="CR147" i="69"/>
  <c r="CT140" i="69"/>
  <c r="CT139" i="69" s="1"/>
  <c r="CR140" i="69"/>
  <c r="CR136" i="69"/>
  <c r="CR129" i="69"/>
  <c r="CR120" i="69"/>
  <c r="CT117" i="69"/>
  <c r="CT116" i="69" s="1"/>
  <c r="CR117" i="69"/>
  <c r="CT110" i="69"/>
  <c r="CU110" i="69"/>
  <c r="CR110" i="69"/>
  <c r="CT108" i="69"/>
  <c r="CR108" i="69"/>
  <c r="CT103" i="69"/>
  <c r="CR103" i="69"/>
  <c r="CT101" i="69"/>
  <c r="CR101" i="69"/>
  <c r="CT93" i="69"/>
  <c r="CR93" i="69"/>
  <c r="CT90" i="69"/>
  <c r="CR90" i="69"/>
  <c r="CT83" i="69"/>
  <c r="CT82" i="69" s="1"/>
  <c r="CT81" i="69" s="1"/>
  <c r="CT79" i="69" s="1"/>
  <c r="CR83" i="69"/>
  <c r="CT73" i="69"/>
  <c r="CT72" i="69" s="1"/>
  <c r="CT71" i="69" s="1"/>
  <c r="CR73" i="69"/>
  <c r="CT52" i="69"/>
  <c r="CR52" i="69"/>
  <c r="CT45" i="69"/>
  <c r="CT44" i="69" s="1"/>
  <c r="CR45" i="69"/>
  <c r="CR38" i="69"/>
  <c r="CR27" i="69"/>
  <c r="CR21" i="69"/>
  <c r="CR17" i="69"/>
  <c r="CS261" i="69" l="1"/>
  <c r="CS422" i="69"/>
  <c r="CS481" i="69"/>
  <c r="CS120" i="69"/>
  <c r="CS235" i="69"/>
  <c r="CS257" i="69"/>
  <c r="CS357" i="69"/>
  <c r="CS370" i="69"/>
  <c r="CS129" i="69"/>
  <c r="CS303" i="69"/>
  <c r="CS367" i="69"/>
  <c r="CS83" i="69"/>
  <c r="CS438" i="69"/>
  <c r="CS578" i="69"/>
  <c r="CS504" i="69"/>
  <c r="CS17" i="69"/>
  <c r="CS101" i="69"/>
  <c r="CS93" i="69"/>
  <c r="CS255" i="69"/>
  <c r="CS453" i="69"/>
  <c r="CS103" i="69"/>
  <c r="CS222" i="69"/>
  <c r="CS267" i="69"/>
  <c r="CS514" i="69"/>
  <c r="CS568" i="69"/>
  <c r="CS38" i="69"/>
  <c r="CS340" i="69"/>
  <c r="CS576" i="69"/>
  <c r="CQ51" i="69"/>
  <c r="CS212" i="69"/>
  <c r="CS270" i="69"/>
  <c r="CS436" i="69"/>
  <c r="CS136" i="69"/>
  <c r="CS343" i="69"/>
  <c r="CS45" i="69"/>
  <c r="CS73" i="69"/>
  <c r="CS27" i="69"/>
  <c r="BQ115" i="63"/>
  <c r="BW115" i="63" s="1"/>
  <c r="CU486" i="69"/>
  <c r="CW486" i="69" s="1"/>
  <c r="CW487" i="69"/>
  <c r="CW448" i="69"/>
  <c r="CU87" i="69"/>
  <c r="CW87" i="69" s="1"/>
  <c r="CW110" i="69"/>
  <c r="CU292" i="69"/>
  <c r="CW293" i="69"/>
  <c r="CW413" i="69"/>
  <c r="CX413" i="69"/>
  <c r="CU562" i="69"/>
  <c r="CW562" i="69" s="1"/>
  <c r="CW563" i="69"/>
  <c r="CU450" i="69"/>
  <c r="CW458" i="69"/>
  <c r="CW450" i="69" s="1"/>
  <c r="CU641" i="69"/>
  <c r="CW642" i="69"/>
  <c r="CU511" i="69"/>
  <c r="CW511" i="69" s="1"/>
  <c r="CW512" i="69"/>
  <c r="CU567" i="69"/>
  <c r="CW568" i="69"/>
  <c r="CU381" i="69"/>
  <c r="CW381" i="69" s="1"/>
  <c r="CW384" i="69"/>
  <c r="CU498" i="69"/>
  <c r="CW498" i="69" s="1"/>
  <c r="CW499" i="69"/>
  <c r="CW420" i="69"/>
  <c r="CU431" i="69"/>
  <c r="CW440" i="69"/>
  <c r="CX241" i="69"/>
  <c r="CW241" i="69"/>
  <c r="CU272" i="69"/>
  <c r="CW272" i="69" s="1"/>
  <c r="CW273" i="69"/>
  <c r="CU492" i="69"/>
  <c r="CW493" i="69"/>
  <c r="CU316" i="69"/>
  <c r="CW317" i="69"/>
  <c r="CP105" i="69"/>
  <c r="CR105" i="69"/>
  <c r="BU115" i="63"/>
  <c r="CS108" i="69"/>
  <c r="CT105" i="69"/>
  <c r="CQ105" i="69"/>
  <c r="CS420" i="69"/>
  <c r="CS247" i="69"/>
  <c r="CS571" i="69"/>
  <c r="CT87" i="69"/>
  <c r="CQ89" i="69"/>
  <c r="CQ87" i="69"/>
  <c r="CS90" i="69"/>
  <c r="CR87" i="69"/>
  <c r="CT89" i="69"/>
  <c r="CS110" i="69"/>
  <c r="CU105" i="69"/>
  <c r="CS140" i="69"/>
  <c r="CS644" i="69"/>
  <c r="CS502" i="69"/>
  <c r="CS509" i="69"/>
  <c r="CS52" i="69"/>
  <c r="CS233" i="69"/>
  <c r="CS21" i="69"/>
  <c r="CO124" i="69"/>
  <c r="CS334" i="69"/>
  <c r="CS307" i="69"/>
  <c r="CS475" i="69"/>
  <c r="CS147" i="69"/>
  <c r="CS331" i="69"/>
  <c r="CS305" i="69"/>
  <c r="CS440" i="69"/>
  <c r="CP124" i="69"/>
  <c r="CS216" i="69"/>
  <c r="CO58" i="69"/>
  <c r="CR207" i="69"/>
  <c r="CS207" i="69" s="1"/>
  <c r="CS214" i="69"/>
  <c r="CR486" i="69"/>
  <c r="CS486" i="69" s="1"/>
  <c r="CS487" i="69"/>
  <c r="CR562" i="69"/>
  <c r="CS562" i="69" s="1"/>
  <c r="CS563" i="69"/>
  <c r="CR641" i="69"/>
  <c r="CS642" i="69"/>
  <c r="CR492" i="69"/>
  <c r="CS493" i="69"/>
  <c r="CR511" i="69"/>
  <c r="CS511" i="69" s="1"/>
  <c r="CS512" i="69"/>
  <c r="CR498" i="69"/>
  <c r="CS498" i="69" s="1"/>
  <c r="CS499" i="69"/>
  <c r="CR149" i="69"/>
  <c r="CS149" i="69" s="1"/>
  <c r="CS150" i="69"/>
  <c r="CP58" i="69"/>
  <c r="CR450" i="69"/>
  <c r="CS458" i="69"/>
  <c r="CR413" i="69"/>
  <c r="CS432" i="69"/>
  <c r="CQ310" i="69"/>
  <c r="CS311" i="69"/>
  <c r="CQ316" i="69"/>
  <c r="CS317" i="69"/>
  <c r="CR272" i="69"/>
  <c r="CS272" i="69" s="1"/>
  <c r="CS273" i="69"/>
  <c r="CR241" i="69"/>
  <c r="CS245" i="69"/>
  <c r="CR379" i="69"/>
  <c r="CS384" i="69"/>
  <c r="CR381" i="69"/>
  <c r="CS381" i="69" s="1"/>
  <c r="CR292" i="69"/>
  <c r="CS293" i="69"/>
  <c r="CR139" i="69"/>
  <c r="CS139" i="69" s="1"/>
  <c r="CR116" i="69"/>
  <c r="CS116" i="69" s="1"/>
  <c r="CS117" i="69"/>
  <c r="CR82" i="69"/>
  <c r="CS82" i="69" s="1"/>
  <c r="CT143" i="69"/>
  <c r="CT142" i="69" s="1"/>
  <c r="CQ452" i="69"/>
  <c r="CQ451" i="69" s="1"/>
  <c r="CQ447" i="69" s="1"/>
  <c r="CQ446" i="69" s="1"/>
  <c r="CQ448" i="69"/>
  <c r="CR452" i="69"/>
  <c r="CR451" i="69" s="1"/>
  <c r="CR448" i="69"/>
  <c r="CU452" i="69"/>
  <c r="CU451" i="69" s="1"/>
  <c r="CU447" i="69" s="1"/>
  <c r="CW447" i="69" s="1"/>
  <c r="CU448" i="69"/>
  <c r="CU575" i="69"/>
  <c r="CU232" i="69"/>
  <c r="CQ379" i="69"/>
  <c r="CQ380" i="69"/>
  <c r="CQ377" i="69" s="1"/>
  <c r="CU379" i="69"/>
  <c r="CW379" i="69" s="1"/>
  <c r="CP504" i="69"/>
  <c r="CP501" i="69" s="1"/>
  <c r="CQ232" i="69"/>
  <c r="CQ231" i="69" s="1"/>
  <c r="CQ228" i="69" s="1"/>
  <c r="CP235" i="69"/>
  <c r="CP232" i="69" s="1"/>
  <c r="CP231" i="69" s="1"/>
  <c r="CP228" i="69" s="1"/>
  <c r="CT244" i="69"/>
  <c r="CT243" i="69" s="1"/>
  <c r="CT240" i="69" s="1"/>
  <c r="CP613" i="69"/>
  <c r="CT432" i="69"/>
  <c r="CT431" i="69" s="1"/>
  <c r="CT429" i="69" s="1"/>
  <c r="CR575" i="69"/>
  <c r="CT504" i="69"/>
  <c r="CT501" i="69" s="1"/>
  <c r="CU206" i="69"/>
  <c r="CW206" i="69" s="1"/>
  <c r="CT426" i="69"/>
  <c r="CT417" i="69" s="1"/>
  <c r="CT511" i="69"/>
  <c r="CT613" i="69"/>
  <c r="CQ79" i="69"/>
  <c r="CP453" i="69"/>
  <c r="CT17" i="69"/>
  <c r="CT21" i="69"/>
  <c r="CT27" i="69"/>
  <c r="CT38" i="69"/>
  <c r="CU474" i="69"/>
  <c r="CP244" i="69"/>
  <c r="CP243" i="69" s="1"/>
  <c r="CP240" i="69" s="1"/>
  <c r="CU472" i="69"/>
  <c r="CQ119" i="69"/>
  <c r="CQ115" i="69" s="1"/>
  <c r="CP129" i="69"/>
  <c r="CP143" i="69"/>
  <c r="CP142" i="69" s="1"/>
  <c r="CQ330" i="69"/>
  <c r="CQ329" i="69" s="1"/>
  <c r="CQ328" i="69" s="1"/>
  <c r="CU501" i="69"/>
  <c r="CT235" i="69"/>
  <c r="CT232" i="69" s="1"/>
  <c r="CT231" i="69" s="1"/>
  <c r="CT228" i="69" s="1"/>
  <c r="CU345" i="69"/>
  <c r="CW345" i="69" s="1"/>
  <c r="CP21" i="69"/>
  <c r="CP27" i="69"/>
  <c r="CP120" i="69"/>
  <c r="CP216" i="69"/>
  <c r="CP209" i="69" s="1"/>
  <c r="CP208" i="69" s="1"/>
  <c r="CP205" i="69" s="1"/>
  <c r="CP367" i="69"/>
  <c r="CP346" i="69" s="1"/>
  <c r="CP92" i="69"/>
  <c r="CP604" i="69"/>
  <c r="CP597" i="69" s="1"/>
  <c r="CR330" i="69"/>
  <c r="CT55" i="69"/>
  <c r="CT120" i="69"/>
  <c r="CT136" i="69"/>
  <c r="CR232" i="69"/>
  <c r="CQ68" i="69"/>
  <c r="CQ70" i="69"/>
  <c r="CT334" i="69"/>
  <c r="CT330" i="69" s="1"/>
  <c r="CT329" i="69" s="1"/>
  <c r="CT328" i="69" s="1"/>
  <c r="CQ252" i="69"/>
  <c r="CQ290" i="69"/>
  <c r="CP458" i="69"/>
  <c r="CP450" i="69" s="1"/>
  <c r="CR472" i="69"/>
  <c r="CT604" i="69"/>
  <c r="CT597" i="69" s="1"/>
  <c r="CQ16" i="69"/>
  <c r="CQ15" i="69" s="1"/>
  <c r="CQ12" i="69" s="1"/>
  <c r="CP38" i="69"/>
  <c r="CP136" i="69"/>
  <c r="CQ143" i="69"/>
  <c r="CQ142" i="69" s="1"/>
  <c r="CQ244" i="69"/>
  <c r="CQ243" i="69" s="1"/>
  <c r="CQ240" i="69" s="1"/>
  <c r="CP384" i="69"/>
  <c r="CP381" i="69" s="1"/>
  <c r="CR16" i="69"/>
  <c r="CR119" i="69"/>
  <c r="CR314" i="69"/>
  <c r="CU12" i="69"/>
  <c r="CW12" i="69" s="1"/>
  <c r="CR51" i="69"/>
  <c r="CR89" i="69"/>
  <c r="CT92" i="69"/>
  <c r="CR143" i="69"/>
  <c r="CT216" i="69"/>
  <c r="CT209" i="69" s="1"/>
  <c r="CT208" i="69" s="1"/>
  <c r="CT205" i="69" s="1"/>
  <c r="CT257" i="69"/>
  <c r="CT252" i="69" s="1"/>
  <c r="CU299" i="69"/>
  <c r="CW299" i="69" s="1"/>
  <c r="CT384" i="69"/>
  <c r="CT381" i="69" s="1"/>
  <c r="CT453" i="69"/>
  <c r="CP257" i="69"/>
  <c r="CP252" i="69" s="1"/>
  <c r="CQ413" i="69"/>
  <c r="CT413" i="69" s="1"/>
  <c r="CQ431" i="69"/>
  <c r="CQ429" i="69" s="1"/>
  <c r="CP260" i="69"/>
  <c r="CQ302" i="69"/>
  <c r="CQ301" i="69" s="1"/>
  <c r="CT550" i="69"/>
  <c r="CQ241" i="69"/>
  <c r="CT241" i="69" s="1"/>
  <c r="CT478" i="69"/>
  <c r="CT481" i="69"/>
  <c r="CT590" i="69"/>
  <c r="CP55" i="69"/>
  <c r="CQ92" i="69"/>
  <c r="CP334" i="69"/>
  <c r="CP330" i="69" s="1"/>
  <c r="CP329" i="69" s="1"/>
  <c r="CQ352" i="69"/>
  <c r="CQ351" i="69" s="1"/>
  <c r="CQ345" i="69" s="1"/>
  <c r="CP17" i="69"/>
  <c r="CQ209" i="69"/>
  <c r="CQ260" i="69"/>
  <c r="CP432" i="69"/>
  <c r="CP431" i="69" s="1"/>
  <c r="CP429" i="69" s="1"/>
  <c r="CP426" i="69" s="1"/>
  <c r="CP417" i="69" s="1"/>
  <c r="CP590" i="69"/>
  <c r="CQ472" i="69"/>
  <c r="CQ575" i="69"/>
  <c r="CQ574" i="69" s="1"/>
  <c r="CP550" i="69"/>
  <c r="CR44" i="69"/>
  <c r="CS44" i="69" s="1"/>
  <c r="CR209" i="69"/>
  <c r="CR252" i="69"/>
  <c r="CR72" i="69"/>
  <c r="CR302" i="69"/>
  <c r="CR301" i="69" s="1"/>
  <c r="CR431" i="69"/>
  <c r="CR429" i="69" s="1"/>
  <c r="CR426" i="69" s="1"/>
  <c r="CR417" i="69" s="1"/>
  <c r="CR352" i="69"/>
  <c r="CR351" i="69" s="1"/>
  <c r="CU80" i="69"/>
  <c r="CU79" i="69"/>
  <c r="CW79" i="69" s="1"/>
  <c r="CT302" i="69"/>
  <c r="CT301" i="69" s="1"/>
  <c r="CT299" i="69" s="1"/>
  <c r="CT367" i="69"/>
  <c r="CT260" i="69"/>
  <c r="CU328" i="69"/>
  <c r="CW328" i="69" s="1"/>
  <c r="CU347" i="69"/>
  <c r="CW347" i="69" s="1"/>
  <c r="CT458" i="69"/>
  <c r="CT450" i="69" s="1"/>
  <c r="BR115" i="63"/>
  <c r="CT68" i="69"/>
  <c r="CT70" i="69"/>
  <c r="CT69" i="69" s="1"/>
  <c r="CP70" i="69"/>
  <c r="CP68" i="69"/>
  <c r="CP347" i="69"/>
  <c r="CP302" i="69"/>
  <c r="CP301" i="69" s="1"/>
  <c r="CP299" i="69" s="1"/>
  <c r="CR244" i="69"/>
  <c r="CQ346" i="69"/>
  <c r="CU240" i="69"/>
  <c r="CW240" i="69" s="1"/>
  <c r="CP478" i="69"/>
  <c r="CP481" i="69"/>
  <c r="CQ474" i="69"/>
  <c r="CQ473" i="69" s="1"/>
  <c r="CQ470" i="69" s="1"/>
  <c r="CQ501" i="69"/>
  <c r="CQ497" i="69" s="1"/>
  <c r="CQ495" i="69" s="1"/>
  <c r="CP511" i="69"/>
  <c r="CR92" i="69"/>
  <c r="CR346" i="69"/>
  <c r="CR347" i="69"/>
  <c r="CS347" i="69" s="1"/>
  <c r="CR348" i="69"/>
  <c r="CS348" i="69" s="1"/>
  <c r="CU242" i="69"/>
  <c r="CR415" i="69"/>
  <c r="CR567" i="69"/>
  <c r="CS567" i="69" s="1"/>
  <c r="CR242" i="69"/>
  <c r="CS242" i="69" s="1"/>
  <c r="CR260" i="69"/>
  <c r="CR501" i="69"/>
  <c r="CR474" i="69"/>
  <c r="CS429" i="69" l="1"/>
  <c r="CQ426" i="69"/>
  <c r="CS426" i="69"/>
  <c r="CW431" i="69"/>
  <c r="CU429" i="69"/>
  <c r="CS92" i="69"/>
  <c r="CU380" i="69"/>
  <c r="CW380" i="69" s="1"/>
  <c r="CS105" i="69"/>
  <c r="CS301" i="69"/>
  <c r="CS474" i="69"/>
  <c r="CU473" i="69"/>
  <c r="CW474" i="69"/>
  <c r="CU497" i="69"/>
  <c r="CW501" i="69"/>
  <c r="CU566" i="69"/>
  <c r="CW566" i="69" s="1"/>
  <c r="CW567" i="69"/>
  <c r="CW472" i="69"/>
  <c r="CX472" i="69"/>
  <c r="CU574" i="69"/>
  <c r="CW574" i="69" s="1"/>
  <c r="CW575" i="69"/>
  <c r="CU88" i="69"/>
  <c r="CW105" i="69"/>
  <c r="CW452" i="69"/>
  <c r="CW451" i="69" s="1"/>
  <c r="CX80" i="69"/>
  <c r="CW80" i="69"/>
  <c r="CR380" i="69"/>
  <c r="CS380" i="69" s="1"/>
  <c r="CS87" i="69"/>
  <c r="CU640" i="69"/>
  <c r="CW641" i="69"/>
  <c r="CU231" i="69"/>
  <c r="CW232" i="69"/>
  <c r="CU291" i="69"/>
  <c r="CW292" i="69"/>
  <c r="CU315" i="69"/>
  <c r="CW316" i="69"/>
  <c r="CX242" i="69"/>
  <c r="CW242" i="69"/>
  <c r="CU491" i="69"/>
  <c r="CW492" i="69"/>
  <c r="CS501" i="69"/>
  <c r="CS252" i="69"/>
  <c r="CS302" i="69"/>
  <c r="CT80" i="69"/>
  <c r="CS89" i="69"/>
  <c r="CR81" i="69"/>
  <c r="CS81" i="69" s="1"/>
  <c r="CS119" i="69"/>
  <c r="CT242" i="69"/>
  <c r="CU446" i="69"/>
  <c r="CW446" i="69" s="1"/>
  <c r="CS379" i="69"/>
  <c r="CS209" i="69"/>
  <c r="CS143" i="69"/>
  <c r="CS351" i="69"/>
  <c r="CS352" i="69"/>
  <c r="CQ230" i="69"/>
  <c r="CS260" i="69"/>
  <c r="CS16" i="69"/>
  <c r="CR640" i="69"/>
  <c r="CS641" i="69"/>
  <c r="CR574" i="69"/>
  <c r="CS574" i="69" s="1"/>
  <c r="CS575" i="69"/>
  <c r="CS346" i="69"/>
  <c r="CS431" i="69"/>
  <c r="CS413" i="69"/>
  <c r="CR231" i="69"/>
  <c r="CS231" i="69" s="1"/>
  <c r="CS232" i="69"/>
  <c r="CT472" i="69"/>
  <c r="CR491" i="69"/>
  <c r="CS492" i="69"/>
  <c r="CS472" i="69"/>
  <c r="CR115" i="69"/>
  <c r="CS115" i="69" s="1"/>
  <c r="CQ315" i="69"/>
  <c r="CS316" i="69"/>
  <c r="CS241" i="69"/>
  <c r="CQ309" i="69"/>
  <c r="CS309" i="69" s="1"/>
  <c r="CS310" i="69"/>
  <c r="CR243" i="69"/>
  <c r="CS243" i="69" s="1"/>
  <c r="CS244" i="69"/>
  <c r="CR291" i="69"/>
  <c r="CS292" i="69"/>
  <c r="CR142" i="69"/>
  <c r="CS142" i="69" s="1"/>
  <c r="CR329" i="69"/>
  <c r="CR327" i="69" s="1"/>
  <c r="CS330" i="69"/>
  <c r="CR71" i="69"/>
  <c r="CS71" i="69" s="1"/>
  <c r="CS72" i="69"/>
  <c r="CR49" i="69"/>
  <c r="CS51" i="69"/>
  <c r="CQ114" i="69"/>
  <c r="CQ113" i="69"/>
  <c r="CQ112" i="69" s="1"/>
  <c r="CT206" i="69"/>
  <c r="CT452" i="69"/>
  <c r="CT451" i="69" s="1"/>
  <c r="CT447" i="69" s="1"/>
  <c r="CT446" i="69" s="1"/>
  <c r="CT448" i="69"/>
  <c r="CP452" i="69"/>
  <c r="CP451" i="69" s="1"/>
  <c r="CP447" i="69" s="1"/>
  <c r="CP446" i="69" s="1"/>
  <c r="CP448" i="69"/>
  <c r="CT497" i="69"/>
  <c r="CT495" i="69" s="1"/>
  <c r="CU300" i="69"/>
  <c r="CU327" i="69"/>
  <c r="CT380" i="69"/>
  <c r="CT377" i="69" s="1"/>
  <c r="CT379" i="69"/>
  <c r="CQ208" i="69"/>
  <c r="CQ205" i="69" s="1"/>
  <c r="CQ206" i="69" s="1"/>
  <c r="CT16" i="69"/>
  <c r="CT15" i="69" s="1"/>
  <c r="CT14" i="69" s="1"/>
  <c r="CP380" i="69"/>
  <c r="CP377" i="69" s="1"/>
  <c r="CP379" i="69"/>
  <c r="CP16" i="69"/>
  <c r="CP15" i="69" s="1"/>
  <c r="CP14" i="69" s="1"/>
  <c r="CP474" i="69"/>
  <c r="CP473" i="69" s="1"/>
  <c r="CP470" i="69" s="1"/>
  <c r="CP88" i="69"/>
  <c r="CP85" i="69" s="1"/>
  <c r="CQ327" i="69"/>
  <c r="CP206" i="69"/>
  <c r="CQ14" i="69"/>
  <c r="CT474" i="69"/>
  <c r="CT473" i="69" s="1"/>
  <c r="CT470" i="69" s="1"/>
  <c r="CT589" i="69"/>
  <c r="CT585" i="69" s="1"/>
  <c r="CT520" i="69" s="1"/>
  <c r="CP119" i="69"/>
  <c r="CP115" i="69" s="1"/>
  <c r="CP352" i="69"/>
  <c r="CP351" i="69" s="1"/>
  <c r="CP345" i="69" s="1"/>
  <c r="CQ251" i="69"/>
  <c r="CT119" i="69"/>
  <c r="CT115" i="69" s="1"/>
  <c r="CU14" i="69"/>
  <c r="CW14" i="69" s="1"/>
  <c r="CT51" i="69"/>
  <c r="CR50" i="69"/>
  <c r="CR416" i="69"/>
  <c r="CP251" i="69"/>
  <c r="CP249" i="69" s="1"/>
  <c r="CR48" i="69"/>
  <c r="CT251" i="69"/>
  <c r="CT88" i="69"/>
  <c r="CT85" i="69" s="1"/>
  <c r="CP589" i="69"/>
  <c r="CP585" i="69" s="1"/>
  <c r="CP520" i="69" s="1"/>
  <c r="CQ49" i="69"/>
  <c r="CQ50" i="69"/>
  <c r="CQ48" i="69"/>
  <c r="CT327" i="69"/>
  <c r="CR15" i="69"/>
  <c r="CU112" i="69"/>
  <c r="CT416" i="69"/>
  <c r="CT412" i="69" s="1"/>
  <c r="CT411" i="69" s="1"/>
  <c r="CQ88" i="69"/>
  <c r="CP51" i="69"/>
  <c r="CR208" i="69"/>
  <c r="CR447" i="69"/>
  <c r="CT346" i="69"/>
  <c r="CT352" i="69"/>
  <c r="CT351" i="69" s="1"/>
  <c r="CT345" i="69" s="1"/>
  <c r="CP497" i="69"/>
  <c r="CP495" i="69" s="1"/>
  <c r="CQ469" i="69"/>
  <c r="CP328" i="69"/>
  <c r="CP327" i="69"/>
  <c r="CP416" i="69"/>
  <c r="CP412" i="69" s="1"/>
  <c r="CR88" i="69"/>
  <c r="CR300" i="69"/>
  <c r="CR299" i="69"/>
  <c r="CR473" i="69"/>
  <c r="CS473" i="69" s="1"/>
  <c r="CR566" i="69"/>
  <c r="CS566" i="69" s="1"/>
  <c r="CR497" i="69"/>
  <c r="CS497" i="69" s="1"/>
  <c r="CR251" i="69"/>
  <c r="CR250" i="69" s="1"/>
  <c r="CR345" i="69"/>
  <c r="CS345" i="69" s="1"/>
  <c r="CW429" i="69" l="1"/>
  <c r="CU426" i="69"/>
  <c r="CQ417" i="69"/>
  <c r="CQ415" i="69"/>
  <c r="CS415" i="69" s="1"/>
  <c r="CT49" i="69"/>
  <c r="CU377" i="69"/>
  <c r="CW377" i="69" s="1"/>
  <c r="CR377" i="69"/>
  <c r="CS377" i="69" s="1"/>
  <c r="CR228" i="69"/>
  <c r="CS228" i="69" s="1"/>
  <c r="CR230" i="69"/>
  <c r="CS230" i="69" s="1"/>
  <c r="CW231" i="69"/>
  <c r="CU230" i="69"/>
  <c r="CT230" i="69" s="1"/>
  <c r="CU228" i="69"/>
  <c r="CW228" i="69" s="1"/>
  <c r="CU638" i="69"/>
  <c r="CW638" i="69" s="1"/>
  <c r="CW640" i="69"/>
  <c r="CU495" i="69"/>
  <c r="CW495" i="69" s="1"/>
  <c r="CW497" i="69"/>
  <c r="CS88" i="69"/>
  <c r="CW291" i="69"/>
  <c r="CU289" i="69"/>
  <c r="CU290" i="69"/>
  <c r="CU470" i="69"/>
  <c r="CW470" i="69" s="1"/>
  <c r="CW473" i="69"/>
  <c r="CU85" i="69"/>
  <c r="CW85" i="69" s="1"/>
  <c r="CW88" i="69"/>
  <c r="CW327" i="69"/>
  <c r="CX300" i="69"/>
  <c r="CW300" i="69"/>
  <c r="CR240" i="69"/>
  <c r="CS240" i="69" s="1"/>
  <c r="CU489" i="69"/>
  <c r="CW491" i="69"/>
  <c r="CW315" i="69"/>
  <c r="CU313" i="69"/>
  <c r="CW313" i="69" s="1"/>
  <c r="CU314" i="69"/>
  <c r="CQ300" i="69"/>
  <c r="CS300" i="69" s="1"/>
  <c r="CR68" i="69"/>
  <c r="CS68" i="69" s="1"/>
  <c r="CQ299" i="69"/>
  <c r="CS299" i="69" s="1"/>
  <c r="CR70" i="69"/>
  <c r="CS70" i="69" s="1"/>
  <c r="CR79" i="69"/>
  <c r="CS79" i="69" s="1"/>
  <c r="CR80" i="69"/>
  <c r="CS80" i="69" s="1"/>
  <c r="CS447" i="69"/>
  <c r="CQ249" i="69"/>
  <c r="CQ250" i="69"/>
  <c r="CT249" i="69"/>
  <c r="CT204" i="69" s="1"/>
  <c r="CT250" i="69"/>
  <c r="CP204" i="69"/>
  <c r="CS208" i="69"/>
  <c r="CR638" i="69"/>
  <c r="CS638" i="69" s="1"/>
  <c r="CS640" i="69"/>
  <c r="CS491" i="69"/>
  <c r="CR489" i="69"/>
  <c r="CS489" i="69" s="1"/>
  <c r="CR412" i="69"/>
  <c r="CR114" i="69"/>
  <c r="CR113" i="69"/>
  <c r="CR112" i="69" s="1"/>
  <c r="CQ313" i="69"/>
  <c r="CS313" i="69" s="1"/>
  <c r="CS315" i="69"/>
  <c r="CQ314" i="69"/>
  <c r="CS291" i="69"/>
  <c r="CR289" i="69"/>
  <c r="CS289" i="69" s="1"/>
  <c r="CR290" i="69"/>
  <c r="CS290" i="69" s="1"/>
  <c r="CS251" i="69"/>
  <c r="CS249" i="69" s="1"/>
  <c r="CR249" i="69"/>
  <c r="CS327" i="69"/>
  <c r="CR328" i="69"/>
  <c r="CS328" i="69" s="1"/>
  <c r="CS329" i="69"/>
  <c r="CS48" i="69"/>
  <c r="CS50" i="69"/>
  <c r="CS49" i="69"/>
  <c r="CR14" i="69"/>
  <c r="CS14" i="69" s="1"/>
  <c r="CS15" i="69"/>
  <c r="CP113" i="69"/>
  <c r="CP112" i="69" s="1"/>
  <c r="CP114" i="69"/>
  <c r="CT113" i="69"/>
  <c r="CT114" i="69"/>
  <c r="CP469" i="69"/>
  <c r="CT469" i="69"/>
  <c r="CP12" i="69"/>
  <c r="CT12" i="69"/>
  <c r="CR12" i="69"/>
  <c r="CS12" i="69" s="1"/>
  <c r="CT48" i="69"/>
  <c r="CT50" i="69"/>
  <c r="CQ85" i="69"/>
  <c r="CQ11" i="69" s="1"/>
  <c r="CP48" i="69"/>
  <c r="CP50" i="69"/>
  <c r="CP49" i="69"/>
  <c r="CR446" i="69"/>
  <c r="CR205" i="69"/>
  <c r="CS205" i="69" s="1"/>
  <c r="CP411" i="69"/>
  <c r="CR85" i="69"/>
  <c r="CR470" i="69"/>
  <c r="CS470" i="69" s="1"/>
  <c r="CR495" i="69"/>
  <c r="CS495" i="69" s="1"/>
  <c r="CQ416" i="69" l="1"/>
  <c r="CS417" i="69"/>
  <c r="CW426" i="69"/>
  <c r="CU415" i="69"/>
  <c r="CU417" i="69"/>
  <c r="CW289" i="69"/>
  <c r="CW204" i="69" s="1"/>
  <c r="CT300" i="69"/>
  <c r="CU11" i="69"/>
  <c r="CW11" i="69" s="1"/>
  <c r="CX290" i="69"/>
  <c r="CW290" i="69"/>
  <c r="CT290" i="69"/>
  <c r="CX230" i="69"/>
  <c r="CW230" i="69"/>
  <c r="CW489" i="69"/>
  <c r="CU469" i="69"/>
  <c r="CW469" i="69" s="1"/>
  <c r="CU204" i="69"/>
  <c r="CX314" i="69"/>
  <c r="CW314" i="69"/>
  <c r="CS446" i="69"/>
  <c r="CS85" i="69"/>
  <c r="CS250" i="69"/>
  <c r="CR411" i="69"/>
  <c r="CQ204" i="69"/>
  <c r="CS314" i="69"/>
  <c r="CT314" i="69"/>
  <c r="CS204" i="69"/>
  <c r="CR204" i="69"/>
  <c r="CT112" i="69"/>
  <c r="CP11" i="69"/>
  <c r="CP9" i="69" s="1"/>
  <c r="CT11" i="69"/>
  <c r="CR206" i="69"/>
  <c r="CR11" i="69"/>
  <c r="CS11" i="69" s="1"/>
  <c r="CR469" i="69"/>
  <c r="CS469" i="69" s="1"/>
  <c r="CA113" i="63"/>
  <c r="BZ113" i="63"/>
  <c r="CG113" i="63"/>
  <c r="CI113" i="63" s="1"/>
  <c r="CA111" i="63"/>
  <c r="BZ111" i="63"/>
  <c r="CA109" i="63"/>
  <c r="BZ109" i="63"/>
  <c r="CA103" i="63"/>
  <c r="BZ103" i="63"/>
  <c r="CG103" i="63"/>
  <c r="CA93" i="63"/>
  <c r="BZ93" i="63"/>
  <c r="CG93" i="63"/>
  <c r="CI93" i="63" s="1"/>
  <c r="CA91" i="63"/>
  <c r="BZ91" i="63"/>
  <c r="CG91" i="63"/>
  <c r="CI91" i="63" s="1"/>
  <c r="CA86" i="63"/>
  <c r="BZ86" i="63"/>
  <c r="CG86" i="63"/>
  <c r="CI86" i="63" s="1"/>
  <c r="CA77" i="63"/>
  <c r="CA76" i="63" s="1"/>
  <c r="BZ77" i="63"/>
  <c r="BZ76" i="63" s="1"/>
  <c r="CG77" i="63"/>
  <c r="CA74" i="63"/>
  <c r="BZ74" i="63"/>
  <c r="CG74" i="63"/>
  <c r="CI74" i="63" s="1"/>
  <c r="CA71" i="63"/>
  <c r="BZ71" i="63"/>
  <c r="CG71" i="63"/>
  <c r="CI71" i="63" s="1"/>
  <c r="CA68" i="63"/>
  <c r="BZ68" i="63"/>
  <c r="CG68" i="63"/>
  <c r="CI68" i="63" s="1"/>
  <c r="CA66" i="63"/>
  <c r="BZ66" i="63"/>
  <c r="CG66" i="63"/>
  <c r="CI66" i="63" s="1"/>
  <c r="CA42" i="63"/>
  <c r="BZ42" i="63"/>
  <c r="CA37" i="63"/>
  <c r="BZ37" i="63"/>
  <c r="CA33" i="63"/>
  <c r="BZ33" i="63"/>
  <c r="CA29" i="63"/>
  <c r="BZ29" i="63"/>
  <c r="CA25" i="63"/>
  <c r="BZ25" i="63"/>
  <c r="CA20" i="63"/>
  <c r="BZ20" i="63"/>
  <c r="CA17" i="63"/>
  <c r="BZ17" i="63"/>
  <c r="CA12" i="63"/>
  <c r="BZ12" i="63"/>
  <c r="CA10" i="63"/>
  <c r="BZ10" i="63"/>
  <c r="CG10" i="63"/>
  <c r="BL114" i="63"/>
  <c r="BL113" i="63" s="1"/>
  <c r="BK114" i="63"/>
  <c r="BM113" i="63"/>
  <c r="BS113" i="63" s="1"/>
  <c r="BL112" i="63"/>
  <c r="BL111" i="63" s="1"/>
  <c r="BK112" i="63"/>
  <c r="BM111" i="63"/>
  <c r="BS111" i="63" s="1"/>
  <c r="BL110" i="63"/>
  <c r="BL109" i="63" s="1"/>
  <c r="BK110" i="63"/>
  <c r="BM109" i="63"/>
  <c r="BS109" i="63" s="1"/>
  <c r="BL104" i="63"/>
  <c r="BL103" i="63" s="1"/>
  <c r="BK104" i="63"/>
  <c r="BM103" i="63"/>
  <c r="BS103" i="63" s="1"/>
  <c r="BK100" i="63"/>
  <c r="BK99" i="63"/>
  <c r="BK94" i="63"/>
  <c r="BM93" i="63"/>
  <c r="BS93" i="63" s="1"/>
  <c r="BL93" i="63"/>
  <c r="BK92" i="63"/>
  <c r="BM91" i="63"/>
  <c r="BS91" i="63" s="1"/>
  <c r="BL91" i="63"/>
  <c r="BK90" i="63"/>
  <c r="BK89" i="63"/>
  <c r="BK88" i="63"/>
  <c r="BK87" i="63"/>
  <c r="BM86" i="63"/>
  <c r="BS86" i="63" s="1"/>
  <c r="BL86" i="63"/>
  <c r="BK84" i="63"/>
  <c r="BK82" i="63"/>
  <c r="BK81" i="63"/>
  <c r="BK80" i="63"/>
  <c r="BK79" i="63"/>
  <c r="BK78" i="63"/>
  <c r="BM77" i="63"/>
  <c r="BS77" i="63" s="1"/>
  <c r="BL77" i="63"/>
  <c r="BL76" i="63" s="1"/>
  <c r="BK75" i="63"/>
  <c r="BM74" i="63"/>
  <c r="BS74" i="63" s="1"/>
  <c r="BL74" i="63"/>
  <c r="BL73" i="63"/>
  <c r="BL71" i="63" s="1"/>
  <c r="BK73" i="63"/>
  <c r="BK72" i="63"/>
  <c r="BM71" i="63"/>
  <c r="BS71" i="63" s="1"/>
  <c r="BL70" i="63"/>
  <c r="BL68" i="63" s="1"/>
  <c r="BK70" i="63"/>
  <c r="BK69" i="63"/>
  <c r="BM68" i="63"/>
  <c r="BS68" i="63" s="1"/>
  <c r="BK67" i="63"/>
  <c r="BM66" i="63"/>
  <c r="BS66" i="63" s="1"/>
  <c r="BL66" i="63"/>
  <c r="BL64" i="63"/>
  <c r="BL63" i="63" s="1"/>
  <c r="BK64" i="63"/>
  <c r="BM63" i="63"/>
  <c r="BS63" i="63" s="1"/>
  <c r="BK62" i="63"/>
  <c r="BK61" i="63"/>
  <c r="BK60" i="63"/>
  <c r="BM59" i="63"/>
  <c r="BS59" i="63" s="1"/>
  <c r="BL59" i="63"/>
  <c r="BK58" i="63"/>
  <c r="BK57" i="63"/>
  <c r="BK56" i="63"/>
  <c r="BK55" i="63"/>
  <c r="BM54" i="63"/>
  <c r="BS54" i="63" s="1"/>
  <c r="BL54" i="63"/>
  <c r="BL53" i="63"/>
  <c r="BL50" i="63" s="1"/>
  <c r="BK53" i="63"/>
  <c r="BK52" i="63"/>
  <c r="BK51" i="63"/>
  <c r="BM50" i="63"/>
  <c r="BS50" i="63" s="1"/>
  <c r="BK48" i="63"/>
  <c r="BM47" i="63"/>
  <c r="BS47" i="63" s="1"/>
  <c r="BL47" i="63"/>
  <c r="BK46" i="63"/>
  <c r="BK45" i="63"/>
  <c r="BK44" i="63"/>
  <c r="BL43" i="63"/>
  <c r="BL42" i="63" s="1"/>
  <c r="BK43" i="63"/>
  <c r="BM42" i="63"/>
  <c r="BS42" i="63" s="1"/>
  <c r="BK40" i="63"/>
  <c r="BK39" i="63"/>
  <c r="BK38" i="63"/>
  <c r="BM37" i="63"/>
  <c r="BS37" i="63" s="1"/>
  <c r="BL37" i="63"/>
  <c r="BK36" i="63"/>
  <c r="BK35" i="63"/>
  <c r="BK34" i="63"/>
  <c r="BM33" i="63"/>
  <c r="BS33" i="63" s="1"/>
  <c r="BL33" i="63"/>
  <c r="BK32" i="63"/>
  <c r="BK31" i="63"/>
  <c r="BK30" i="63"/>
  <c r="BM29" i="63"/>
  <c r="BS29" i="63" s="1"/>
  <c r="BL29" i="63"/>
  <c r="BK28" i="63"/>
  <c r="BK27" i="63"/>
  <c r="BK26" i="63"/>
  <c r="BM25" i="63"/>
  <c r="BS25" i="63" s="1"/>
  <c r="BL25" i="63"/>
  <c r="BK23" i="63"/>
  <c r="BK22" i="63"/>
  <c r="BL21" i="63"/>
  <c r="BL20" i="63" s="1"/>
  <c r="BK21" i="63"/>
  <c r="BM20" i="63"/>
  <c r="BS20" i="63" s="1"/>
  <c r="BL19" i="63"/>
  <c r="BL17" i="63" s="1"/>
  <c r="BK19" i="63"/>
  <c r="BM17" i="63"/>
  <c r="BS17" i="63" s="1"/>
  <c r="BL14" i="63"/>
  <c r="BL12" i="63" s="1"/>
  <c r="BK14" i="63"/>
  <c r="BL13" i="63"/>
  <c r="BK13" i="63"/>
  <c r="BM12" i="63"/>
  <c r="BS12" i="63" s="1"/>
  <c r="BL11" i="63"/>
  <c r="BL10" i="63" s="1"/>
  <c r="BK11" i="63"/>
  <c r="BM10" i="63"/>
  <c r="DA646" i="69"/>
  <c r="CZ646" i="69"/>
  <c r="DG646" i="69"/>
  <c r="DI646" i="69" s="1"/>
  <c r="DA644" i="69"/>
  <c r="CZ644" i="69"/>
  <c r="DG644" i="69"/>
  <c r="DI644" i="69" s="1"/>
  <c r="DA642" i="69"/>
  <c r="DA641" i="69" s="1"/>
  <c r="DA640" i="69" s="1"/>
  <c r="DA638" i="69" s="1"/>
  <c r="CZ642" i="69"/>
  <c r="CZ641" i="69" s="1"/>
  <c r="CZ640" i="69" s="1"/>
  <c r="CZ638" i="69" s="1"/>
  <c r="DG642" i="69"/>
  <c r="DA578" i="69"/>
  <c r="CZ578" i="69"/>
  <c r="DG578" i="69"/>
  <c r="DI578" i="69" s="1"/>
  <c r="DA576" i="69"/>
  <c r="CZ576" i="69"/>
  <c r="DG576" i="69"/>
  <c r="DI576" i="69" s="1"/>
  <c r="DA571" i="69"/>
  <c r="CZ571" i="69"/>
  <c r="DG571" i="69"/>
  <c r="DI571" i="69" s="1"/>
  <c r="DA568" i="69"/>
  <c r="DA567" i="69" s="1"/>
  <c r="DA566" i="69" s="1"/>
  <c r="CZ568" i="69"/>
  <c r="CZ567" i="69" s="1"/>
  <c r="CZ566" i="69" s="1"/>
  <c r="DG568" i="69"/>
  <c r="DA563" i="69"/>
  <c r="DA562" i="69" s="1"/>
  <c r="CZ563" i="69"/>
  <c r="CZ562" i="69" s="1"/>
  <c r="DG563" i="69"/>
  <c r="DA550" i="69"/>
  <c r="CZ550" i="69"/>
  <c r="DG550" i="69"/>
  <c r="DI550" i="69" s="1"/>
  <c r="DA514" i="69"/>
  <c r="CZ514" i="69"/>
  <c r="DG514" i="69"/>
  <c r="DI514" i="69" s="1"/>
  <c r="DA512" i="69"/>
  <c r="DA511" i="69" s="1"/>
  <c r="CZ512" i="69"/>
  <c r="CZ511" i="69" s="1"/>
  <c r="DG512" i="69"/>
  <c r="DA509" i="69"/>
  <c r="CZ509" i="69"/>
  <c r="DG509" i="69"/>
  <c r="DI509" i="69" s="1"/>
  <c r="DA504" i="69"/>
  <c r="CZ504" i="69"/>
  <c r="DG504" i="69"/>
  <c r="DI504" i="69" s="1"/>
  <c r="DA502" i="69"/>
  <c r="CZ502" i="69"/>
  <c r="DG502" i="69"/>
  <c r="DI502" i="69" s="1"/>
  <c r="DA499" i="69"/>
  <c r="DA498" i="69" s="1"/>
  <c r="CZ499" i="69"/>
  <c r="CZ498" i="69" s="1"/>
  <c r="DG499" i="69"/>
  <c r="DA493" i="69"/>
  <c r="DA492" i="69" s="1"/>
  <c r="DA491" i="69" s="1"/>
  <c r="DA489" i="69" s="1"/>
  <c r="CZ493" i="69"/>
  <c r="CZ492" i="69" s="1"/>
  <c r="CZ491" i="69" s="1"/>
  <c r="CZ489" i="69" s="1"/>
  <c r="DG493" i="69"/>
  <c r="DA487" i="69"/>
  <c r="DA486" i="69" s="1"/>
  <c r="CZ487" i="69"/>
  <c r="CZ486" i="69" s="1"/>
  <c r="DG487" i="69"/>
  <c r="DA481" i="69"/>
  <c r="CZ481" i="69"/>
  <c r="DG481" i="69"/>
  <c r="DI481" i="69" s="1"/>
  <c r="DA478" i="69"/>
  <c r="CZ478" i="69"/>
  <c r="DG478" i="69"/>
  <c r="DI478" i="69" s="1"/>
  <c r="DA475" i="69"/>
  <c r="CZ475" i="69"/>
  <c r="DG475" i="69"/>
  <c r="DI475" i="69" s="1"/>
  <c r="DA384" i="69"/>
  <c r="CZ384" i="69"/>
  <c r="DG384" i="69"/>
  <c r="DA235" i="69"/>
  <c r="CZ235" i="69"/>
  <c r="DG235" i="69"/>
  <c r="DI235" i="69" s="1"/>
  <c r="DA233" i="69"/>
  <c r="CZ233" i="69"/>
  <c r="DG233" i="69"/>
  <c r="DI233" i="69" s="1"/>
  <c r="CZ207" i="69"/>
  <c r="DG207" i="69"/>
  <c r="DI207" i="69" s="1"/>
  <c r="CL647" i="69"/>
  <c r="CL646" i="69" s="1"/>
  <c r="CK647" i="69"/>
  <c r="CM646" i="69"/>
  <c r="CL645" i="69"/>
  <c r="CL644" i="69" s="1"/>
  <c r="CK645" i="69"/>
  <c r="CM644" i="69"/>
  <c r="CK643" i="69"/>
  <c r="CM642" i="69"/>
  <c r="CM641" i="69" s="1"/>
  <c r="CM640" i="69" s="1"/>
  <c r="CM638" i="69" s="1"/>
  <c r="CL642" i="69"/>
  <c r="CL641" i="69" s="1"/>
  <c r="CL640" i="69" s="1"/>
  <c r="CL638" i="69" s="1"/>
  <c r="CK639" i="69"/>
  <c r="CK637" i="69"/>
  <c r="CK636" i="69"/>
  <c r="CK635" i="69"/>
  <c r="CK634" i="69"/>
  <c r="CL633" i="69"/>
  <c r="CK633" i="69"/>
  <c r="CL632" i="69"/>
  <c r="CL631" i="69" s="1"/>
  <c r="CL630" i="69" s="1"/>
  <c r="CL629" i="69" s="1"/>
  <c r="CK632" i="69"/>
  <c r="CK631" i="69"/>
  <c r="CK630" i="69"/>
  <c r="CK629" i="69"/>
  <c r="CK628" i="69"/>
  <c r="CK627" i="69"/>
  <c r="CL626" i="69"/>
  <c r="CK626" i="69"/>
  <c r="CK625" i="69"/>
  <c r="CK624" i="69"/>
  <c r="CL623" i="69"/>
  <c r="CK623" i="69"/>
  <c r="CK622" i="69"/>
  <c r="CK621" i="69"/>
  <c r="CK620" i="69"/>
  <c r="CL619" i="69"/>
  <c r="CK619" i="69"/>
  <c r="CK618" i="69"/>
  <c r="CL617" i="69"/>
  <c r="CK617" i="69"/>
  <c r="CK616" i="69"/>
  <c r="CK615" i="69"/>
  <c r="CL614" i="69"/>
  <c r="CK614" i="69"/>
  <c r="CK613" i="69"/>
  <c r="CL612" i="69"/>
  <c r="CL611" i="69" s="1"/>
  <c r="CL610" i="69" s="1"/>
  <c r="CK612" i="69"/>
  <c r="CK611" i="69"/>
  <c r="CK610" i="69"/>
  <c r="CL609" i="69"/>
  <c r="CL608" i="69" s="1"/>
  <c r="CK609" i="69"/>
  <c r="CK608" i="69"/>
  <c r="CL607" i="69"/>
  <c r="CK607" i="69"/>
  <c r="CL606" i="69"/>
  <c r="CK606" i="69"/>
  <c r="CL605" i="69"/>
  <c r="CK605" i="69"/>
  <c r="CK604" i="69"/>
  <c r="CL603" i="69"/>
  <c r="CK603" i="69"/>
  <c r="CL602" i="69"/>
  <c r="CL601" i="69" s="1"/>
  <c r="CK602" i="69"/>
  <c r="CK601" i="69"/>
  <c r="CL600" i="69"/>
  <c r="CL598" i="69" s="1"/>
  <c r="CK600" i="69"/>
  <c r="CL599" i="69"/>
  <c r="CK599" i="69"/>
  <c r="CK598" i="69"/>
  <c r="CK597" i="69"/>
  <c r="CL596" i="69"/>
  <c r="CK596" i="69"/>
  <c r="CL595" i="69"/>
  <c r="CK595" i="69"/>
  <c r="CL594" i="69"/>
  <c r="CL593" i="69" s="1"/>
  <c r="CK594" i="69"/>
  <c r="CK593" i="69"/>
  <c r="CL592" i="69"/>
  <c r="CL591" i="69" s="1"/>
  <c r="CK592" i="69"/>
  <c r="CK591" i="69"/>
  <c r="CK590" i="69"/>
  <c r="CK589" i="69"/>
  <c r="CL588" i="69"/>
  <c r="CK588" i="69"/>
  <c r="CK587" i="69"/>
  <c r="CK586" i="69"/>
  <c r="CK585" i="69"/>
  <c r="CK584" i="69"/>
  <c r="CK583" i="69"/>
  <c r="CK582" i="69"/>
  <c r="CK581" i="69"/>
  <c r="CL580" i="69"/>
  <c r="CK580" i="69"/>
  <c r="CL579" i="69"/>
  <c r="CL571" i="69" s="1"/>
  <c r="CK579" i="69"/>
  <c r="CM578" i="69"/>
  <c r="CL577" i="69"/>
  <c r="CK577" i="69"/>
  <c r="CM576" i="69"/>
  <c r="CL573" i="69"/>
  <c r="CK573" i="69"/>
  <c r="CL572" i="69"/>
  <c r="CK572" i="69"/>
  <c r="CM571" i="69"/>
  <c r="CK570" i="69"/>
  <c r="CK569" i="69"/>
  <c r="CM568" i="69"/>
  <c r="CM567" i="69" s="1"/>
  <c r="CM566" i="69" s="1"/>
  <c r="CL568" i="69"/>
  <c r="CL567" i="69" s="1"/>
  <c r="CL566" i="69" s="1"/>
  <c r="CK565" i="69"/>
  <c r="CK564" i="69"/>
  <c r="CM563" i="69"/>
  <c r="CM562" i="69" s="1"/>
  <c r="CL563" i="69"/>
  <c r="CL562" i="69" s="1"/>
  <c r="CL561" i="69"/>
  <c r="CK561" i="69"/>
  <c r="CK560" i="69"/>
  <c r="CL559" i="69"/>
  <c r="CK559" i="69"/>
  <c r="CK558" i="69"/>
  <c r="CK557" i="69"/>
  <c r="CK556" i="69"/>
  <c r="CL555" i="69"/>
  <c r="CK555" i="69"/>
  <c r="CL554" i="69"/>
  <c r="CK554" i="69"/>
  <c r="CK553" i="69"/>
  <c r="CL552" i="69"/>
  <c r="CK552" i="69"/>
  <c r="CL551" i="69"/>
  <c r="CK551" i="69"/>
  <c r="CM550" i="69"/>
  <c r="CK549" i="69"/>
  <c r="CK548" i="69"/>
  <c r="CL547" i="69"/>
  <c r="CK547" i="69"/>
  <c r="CL546" i="69"/>
  <c r="CK546" i="69"/>
  <c r="CK545" i="69"/>
  <c r="CL544" i="69"/>
  <c r="CK544" i="69"/>
  <c r="CL543" i="69"/>
  <c r="CK543" i="69"/>
  <c r="CL542" i="69"/>
  <c r="CK542" i="69"/>
  <c r="CL541" i="69"/>
  <c r="CK541" i="69"/>
  <c r="CL540" i="69"/>
  <c r="CK540" i="69"/>
  <c r="CL539" i="69"/>
  <c r="CK539" i="69"/>
  <c r="CL538" i="69"/>
  <c r="CK538" i="69"/>
  <c r="CK537" i="69"/>
  <c r="CK536" i="69"/>
  <c r="CL535" i="69"/>
  <c r="CK535" i="69"/>
  <c r="CL534" i="69"/>
  <c r="CK534" i="69"/>
  <c r="CK533" i="69"/>
  <c r="CL532" i="69"/>
  <c r="CK532" i="69"/>
  <c r="CK531" i="69"/>
  <c r="CK530" i="69"/>
  <c r="CK529" i="69"/>
  <c r="CL528" i="69"/>
  <c r="CK528" i="69"/>
  <c r="CL527" i="69"/>
  <c r="CK527" i="69"/>
  <c r="CK526" i="69"/>
  <c r="CK525" i="69"/>
  <c r="CK524" i="69"/>
  <c r="CL523" i="69"/>
  <c r="CK523" i="69"/>
  <c r="CL522" i="69"/>
  <c r="CK522" i="69"/>
  <c r="CK521" i="69"/>
  <c r="CK520" i="69"/>
  <c r="CK519" i="69"/>
  <c r="CK518" i="69"/>
  <c r="CK517" i="69"/>
  <c r="CK516" i="69"/>
  <c r="CL515" i="69"/>
  <c r="CL514" i="69" s="1"/>
  <c r="CK515" i="69"/>
  <c r="CM514" i="69"/>
  <c r="CL513" i="69"/>
  <c r="CL512" i="69" s="1"/>
  <c r="CK513" i="69"/>
  <c r="CM512" i="69"/>
  <c r="CM511" i="69" s="1"/>
  <c r="CL510" i="69"/>
  <c r="CL509" i="69" s="1"/>
  <c r="CK510" i="69"/>
  <c r="CM509" i="69"/>
  <c r="CL508" i="69"/>
  <c r="CK508" i="69"/>
  <c r="CK507" i="69"/>
  <c r="CK506" i="69"/>
  <c r="CL505" i="69"/>
  <c r="CK505" i="69"/>
  <c r="CM504" i="69"/>
  <c r="CK503" i="69"/>
  <c r="CM502" i="69"/>
  <c r="CL502" i="69"/>
  <c r="CK500" i="69"/>
  <c r="CM499" i="69"/>
  <c r="CM498" i="69" s="1"/>
  <c r="CL499" i="69"/>
  <c r="CL498" i="69" s="1"/>
  <c r="CL496" i="69"/>
  <c r="CK496" i="69"/>
  <c r="CL494" i="69"/>
  <c r="CL493" i="69" s="1"/>
  <c r="CL492" i="69" s="1"/>
  <c r="CL491" i="69" s="1"/>
  <c r="CL489" i="69" s="1"/>
  <c r="CK494" i="69"/>
  <c r="CM493" i="69"/>
  <c r="CO493" i="69" s="1"/>
  <c r="CL490" i="69"/>
  <c r="CK490" i="69"/>
  <c r="CL488" i="69"/>
  <c r="CL487" i="69" s="1"/>
  <c r="CL486" i="69" s="1"/>
  <c r="CK488" i="69"/>
  <c r="CM487" i="69"/>
  <c r="CL485" i="69"/>
  <c r="CK485" i="69"/>
  <c r="CL484" i="69"/>
  <c r="CK484" i="69"/>
  <c r="CL483" i="69"/>
  <c r="CK483" i="69"/>
  <c r="CL482" i="69"/>
  <c r="CK482" i="69"/>
  <c r="CM481" i="69"/>
  <c r="CL480" i="69"/>
  <c r="CK480" i="69"/>
  <c r="CL479" i="69"/>
  <c r="CK479" i="69"/>
  <c r="CM478" i="69"/>
  <c r="CL477" i="69"/>
  <c r="CL475" i="69" s="1"/>
  <c r="CK477" i="69"/>
  <c r="CK476" i="69"/>
  <c r="CM475" i="69"/>
  <c r="CL471" i="69"/>
  <c r="CK471" i="69"/>
  <c r="CK468" i="69"/>
  <c r="CK467" i="69"/>
  <c r="CK466" i="69"/>
  <c r="CK465" i="69"/>
  <c r="CL460" i="69"/>
  <c r="CK460" i="69"/>
  <c r="CL459" i="69"/>
  <c r="CK459" i="69"/>
  <c r="CM458" i="69"/>
  <c r="CM450" i="69" s="1"/>
  <c r="CL455" i="69"/>
  <c r="CK455" i="69"/>
  <c r="CL454" i="69"/>
  <c r="CM453" i="69"/>
  <c r="CK445" i="69"/>
  <c r="CK444" i="69"/>
  <c r="CK443" i="69"/>
  <c r="CK442" i="69"/>
  <c r="CL441" i="69"/>
  <c r="CL440" i="69" s="1"/>
  <c r="CK441" i="69"/>
  <c r="CM440" i="69"/>
  <c r="CL439" i="69"/>
  <c r="CL438" i="69" s="1"/>
  <c r="CK439" i="69"/>
  <c r="CM438" i="69"/>
  <c r="CL437" i="69"/>
  <c r="CL436" i="69" s="1"/>
  <c r="CK437" i="69"/>
  <c r="CM436" i="69"/>
  <c r="CL435" i="69"/>
  <c r="CK435" i="69"/>
  <c r="CL433" i="69"/>
  <c r="CK433" i="69"/>
  <c r="CM432" i="69"/>
  <c r="CM413" i="69" s="1"/>
  <c r="CM430" i="69"/>
  <c r="CL430" i="69"/>
  <c r="CL428" i="69"/>
  <c r="CK428" i="69"/>
  <c r="CL427" i="69"/>
  <c r="CK427" i="69"/>
  <c r="CL423" i="69"/>
  <c r="CL422" i="69" s="1"/>
  <c r="CK423" i="69"/>
  <c r="CM422" i="69"/>
  <c r="CL421" i="69"/>
  <c r="CL420" i="69" s="1"/>
  <c r="CK421" i="69"/>
  <c r="CM420" i="69"/>
  <c r="CL386" i="69"/>
  <c r="CK386" i="69"/>
  <c r="CL385" i="69"/>
  <c r="CK385" i="69"/>
  <c r="CM384" i="69"/>
  <c r="CM381" i="69" s="1"/>
  <c r="CL371" i="69"/>
  <c r="CL370" i="69" s="1"/>
  <c r="CL348" i="69" s="1"/>
  <c r="CK371" i="69"/>
  <c r="CM370" i="69"/>
  <c r="CL369" i="69"/>
  <c r="CK369" i="69"/>
  <c r="CL368" i="69"/>
  <c r="CK368" i="69"/>
  <c r="CM367" i="69"/>
  <c r="CM346" i="69" s="1"/>
  <c r="CL359" i="69"/>
  <c r="CL357" i="69" s="1"/>
  <c r="CK359" i="69"/>
  <c r="CM357" i="69"/>
  <c r="CK349" i="69"/>
  <c r="CL344" i="69"/>
  <c r="CL343" i="69" s="1"/>
  <c r="CK344" i="69"/>
  <c r="CM343" i="69"/>
  <c r="CL342" i="69"/>
  <c r="CL340" i="69" s="1"/>
  <c r="CK342" i="69"/>
  <c r="CM340" i="69"/>
  <c r="CK339" i="69"/>
  <c r="CL338" i="69"/>
  <c r="CK338" i="69"/>
  <c r="CL336" i="69"/>
  <c r="CK336" i="69"/>
  <c r="CL335" i="69"/>
  <c r="CK335" i="69"/>
  <c r="CM334" i="69"/>
  <c r="CL332" i="69"/>
  <c r="CL331" i="69" s="1"/>
  <c r="CK332" i="69"/>
  <c r="CM331" i="69"/>
  <c r="CL318" i="69"/>
  <c r="CL317" i="69" s="1"/>
  <c r="CL316" i="69" s="1"/>
  <c r="CL315" i="69" s="1"/>
  <c r="CL313" i="69" s="1"/>
  <c r="CK318" i="69"/>
  <c r="CM317" i="69"/>
  <c r="CM316" i="69" s="1"/>
  <c r="CO316" i="69" s="1"/>
  <c r="CL312" i="69"/>
  <c r="CL311" i="69" s="1"/>
  <c r="CL310" i="69" s="1"/>
  <c r="CL309" i="69" s="1"/>
  <c r="CK312" i="69"/>
  <c r="CM311" i="69"/>
  <c r="CM310" i="69" s="1"/>
  <c r="CO310" i="69" s="1"/>
  <c r="CL308" i="69"/>
  <c r="CL307" i="69" s="1"/>
  <c r="CK308" i="69"/>
  <c r="CM307" i="69"/>
  <c r="CL306" i="69"/>
  <c r="CL305" i="69" s="1"/>
  <c r="CK306" i="69"/>
  <c r="CM305" i="69"/>
  <c r="CL304" i="69"/>
  <c r="CL303" i="69" s="1"/>
  <c r="CK304" i="69"/>
  <c r="CM303" i="69"/>
  <c r="CL294" i="69"/>
  <c r="CL293" i="69" s="1"/>
  <c r="CL292" i="69" s="1"/>
  <c r="CL291" i="69" s="1"/>
  <c r="CL289" i="69" s="1"/>
  <c r="CK294" i="69"/>
  <c r="CM293" i="69"/>
  <c r="CM292" i="69" s="1"/>
  <c r="CL273" i="69"/>
  <c r="CL272" i="69" s="1"/>
  <c r="CM273" i="69"/>
  <c r="CM272" i="69" s="1"/>
  <c r="CL270" i="69"/>
  <c r="CM270" i="69"/>
  <c r="CL268" i="69"/>
  <c r="CL267" i="69" s="1"/>
  <c r="CK268" i="69"/>
  <c r="CM267" i="69"/>
  <c r="CK263" i="69"/>
  <c r="CL262" i="69"/>
  <c r="CL261" i="69" s="1"/>
  <c r="CK262" i="69"/>
  <c r="CM261" i="69"/>
  <c r="CL259" i="69"/>
  <c r="CK259" i="69"/>
  <c r="CL258" i="69"/>
  <c r="CK258" i="69"/>
  <c r="CM257" i="69"/>
  <c r="CL256" i="69"/>
  <c r="CL255" i="69" s="1"/>
  <c r="CK256" i="69"/>
  <c r="CM255" i="69"/>
  <c r="CL254" i="69"/>
  <c r="CL253" i="69" s="1"/>
  <c r="CK254" i="69"/>
  <c r="CM253" i="69"/>
  <c r="CL248" i="69"/>
  <c r="CL247" i="69" s="1"/>
  <c r="CK248" i="69"/>
  <c r="CM247" i="69"/>
  <c r="CL246" i="69"/>
  <c r="CL245" i="69" s="1"/>
  <c r="CK246" i="69"/>
  <c r="CM245" i="69"/>
  <c r="CM241" i="69" s="1"/>
  <c r="CK239" i="69"/>
  <c r="CL238" i="69"/>
  <c r="CK238" i="69"/>
  <c r="CL237" i="69"/>
  <c r="CK237" i="69"/>
  <c r="CL236" i="69"/>
  <c r="CK236" i="69"/>
  <c r="CM235" i="69"/>
  <c r="CL234" i="69"/>
  <c r="CL233" i="69" s="1"/>
  <c r="CK234" i="69"/>
  <c r="CM233" i="69"/>
  <c r="CK229" i="69"/>
  <c r="CL223" i="69"/>
  <c r="CL222" i="69" s="1"/>
  <c r="CK223" i="69"/>
  <c r="CM222" i="69"/>
  <c r="CL221" i="69"/>
  <c r="CK221" i="69"/>
  <c r="CL220" i="69"/>
  <c r="CK220" i="69"/>
  <c r="CL219" i="69"/>
  <c r="CK219" i="69"/>
  <c r="CL218" i="69"/>
  <c r="CK218" i="69"/>
  <c r="CL217" i="69"/>
  <c r="CK217" i="69"/>
  <c r="CM216" i="69"/>
  <c r="CL215" i="69"/>
  <c r="CL214" i="69" s="1"/>
  <c r="CL207" i="69" s="1"/>
  <c r="CK215" i="69"/>
  <c r="CM214" i="69"/>
  <c r="CM207" i="69" s="1"/>
  <c r="CL213" i="69"/>
  <c r="CL212" i="69" s="1"/>
  <c r="CK213" i="69"/>
  <c r="CM212" i="69"/>
  <c r="CL151" i="69"/>
  <c r="CL150" i="69" s="1"/>
  <c r="CL149" i="69" s="1"/>
  <c r="CK151" i="69"/>
  <c r="CM150" i="69"/>
  <c r="CM149" i="69" s="1"/>
  <c r="CL148" i="69"/>
  <c r="CL147" i="69" s="1"/>
  <c r="CK148" i="69"/>
  <c r="CM147" i="69"/>
  <c r="CL145" i="69"/>
  <c r="CL144" i="69" s="1"/>
  <c r="CK145" i="69"/>
  <c r="CK144" i="69" s="1"/>
  <c r="CL141" i="69"/>
  <c r="CL140" i="69" s="1"/>
  <c r="CL139" i="69" s="1"/>
  <c r="CK141" i="69"/>
  <c r="CM140" i="69"/>
  <c r="CL138" i="69"/>
  <c r="CK138" i="69"/>
  <c r="CL137" i="69"/>
  <c r="CK137" i="69"/>
  <c r="CM136" i="69"/>
  <c r="CL135" i="69"/>
  <c r="CK135" i="69"/>
  <c r="CL134" i="69"/>
  <c r="CK134" i="69"/>
  <c r="CL133" i="69"/>
  <c r="CK133" i="69"/>
  <c r="CL132" i="69"/>
  <c r="CK132" i="69"/>
  <c r="CL131" i="69"/>
  <c r="CK131" i="69"/>
  <c r="CL130" i="69"/>
  <c r="CK130" i="69"/>
  <c r="CM129" i="69"/>
  <c r="CL126" i="69"/>
  <c r="CK126" i="69"/>
  <c r="CL125" i="69"/>
  <c r="CK125" i="69"/>
  <c r="CL123" i="69"/>
  <c r="CK123" i="69"/>
  <c r="CL122" i="69"/>
  <c r="CK122" i="69"/>
  <c r="CL121" i="69"/>
  <c r="CK121" i="69"/>
  <c r="CM120" i="69"/>
  <c r="CL118" i="69"/>
  <c r="CL117" i="69" s="1"/>
  <c r="CL116" i="69" s="1"/>
  <c r="CK118" i="69"/>
  <c r="CM117" i="69"/>
  <c r="CM116" i="69" s="1"/>
  <c r="CL111" i="69"/>
  <c r="CL110" i="69" s="1"/>
  <c r="CK111" i="69"/>
  <c r="CM110" i="69"/>
  <c r="CL109" i="69"/>
  <c r="CL108" i="69" s="1"/>
  <c r="CK109" i="69"/>
  <c r="CM108" i="69"/>
  <c r="CK104" i="69"/>
  <c r="CM103" i="69"/>
  <c r="CL103" i="69"/>
  <c r="CK102" i="69"/>
  <c r="CM101" i="69"/>
  <c r="CL101" i="69"/>
  <c r="CK96" i="69"/>
  <c r="CK94" i="69"/>
  <c r="CM93" i="69"/>
  <c r="CL93" i="69"/>
  <c r="CK91" i="69"/>
  <c r="CM90" i="69"/>
  <c r="CM89" i="69" s="1"/>
  <c r="CL90" i="69"/>
  <c r="CL89" i="69" s="1"/>
  <c r="CL84" i="69"/>
  <c r="CL83" i="69" s="1"/>
  <c r="CL82" i="69" s="1"/>
  <c r="CL81" i="69" s="1"/>
  <c r="CL79" i="69" s="1"/>
  <c r="CK84" i="69"/>
  <c r="CM83" i="69"/>
  <c r="CM82" i="69" s="1"/>
  <c r="CM81" i="69" s="1"/>
  <c r="CM79" i="69" s="1"/>
  <c r="CL74" i="69"/>
  <c r="CL73" i="69" s="1"/>
  <c r="CL72" i="69" s="1"/>
  <c r="CL71" i="69" s="1"/>
  <c r="CK74" i="69"/>
  <c r="CM73" i="69"/>
  <c r="CM72" i="69" s="1"/>
  <c r="CO72" i="69" s="1"/>
  <c r="CL65" i="69"/>
  <c r="CK65" i="69"/>
  <c r="CL63" i="69"/>
  <c r="CK63" i="69"/>
  <c r="CL62" i="69"/>
  <c r="CK62" i="69"/>
  <c r="CL60" i="69"/>
  <c r="CK60" i="69"/>
  <c r="CL59" i="69"/>
  <c r="CK59" i="69"/>
  <c r="CL57" i="69"/>
  <c r="CK57" i="69"/>
  <c r="CL56" i="69"/>
  <c r="CK56" i="69"/>
  <c r="CM55" i="69"/>
  <c r="CK54" i="69"/>
  <c r="CK53" i="69"/>
  <c r="CM52" i="69"/>
  <c r="CL52" i="69"/>
  <c r="CL47" i="69"/>
  <c r="CK47" i="69"/>
  <c r="CL46" i="69"/>
  <c r="CL45" i="69" s="1"/>
  <c r="CL44" i="69" s="1"/>
  <c r="CK46" i="69"/>
  <c r="CM45" i="69"/>
  <c r="CM44" i="69" s="1"/>
  <c r="CL43" i="69"/>
  <c r="CK43" i="69"/>
  <c r="CL42" i="69"/>
  <c r="CK42" i="69"/>
  <c r="CL41" i="69"/>
  <c r="CK41" i="69"/>
  <c r="CL40" i="69"/>
  <c r="CK40" i="69"/>
  <c r="CL39" i="69"/>
  <c r="CK39" i="69"/>
  <c r="CM38" i="69"/>
  <c r="CL37" i="69"/>
  <c r="CK37" i="69"/>
  <c r="CL36" i="69"/>
  <c r="CK36" i="69"/>
  <c r="CL35" i="69"/>
  <c r="CK35" i="69"/>
  <c r="CL34" i="69"/>
  <c r="CK34" i="69"/>
  <c r="CL33" i="69"/>
  <c r="CK33" i="69"/>
  <c r="CL32" i="69"/>
  <c r="CK32" i="69"/>
  <c r="CL31" i="69"/>
  <c r="CK31" i="69"/>
  <c r="CL30" i="69"/>
  <c r="CK30" i="69"/>
  <c r="CL29" i="69"/>
  <c r="CK29" i="69"/>
  <c r="CL28" i="69"/>
  <c r="CK28" i="69"/>
  <c r="CM27" i="69"/>
  <c r="CL26" i="69"/>
  <c r="CK26" i="69"/>
  <c r="CL25" i="69"/>
  <c r="CK25" i="69"/>
  <c r="CL24" i="69"/>
  <c r="CK24" i="69"/>
  <c r="CL23" i="69"/>
  <c r="CK23" i="69"/>
  <c r="CL22" i="69"/>
  <c r="CK22" i="69"/>
  <c r="CM21" i="69"/>
  <c r="CL20" i="69"/>
  <c r="CK20" i="69"/>
  <c r="CL19" i="69"/>
  <c r="CK19" i="69"/>
  <c r="CL18" i="69"/>
  <c r="CK18" i="69"/>
  <c r="CM17" i="69"/>
  <c r="CK13" i="69"/>
  <c r="CW417" i="69" l="1"/>
  <c r="CU416" i="69"/>
  <c r="CX415" i="69"/>
  <c r="CT415" i="69"/>
  <c r="CW415" i="69"/>
  <c r="CQ412" i="69"/>
  <c r="CS416" i="69"/>
  <c r="BZ9" i="63"/>
  <c r="CA9" i="63"/>
  <c r="CI10" i="63"/>
  <c r="CI9" i="63" s="1"/>
  <c r="CG9" i="63"/>
  <c r="CG76" i="63"/>
  <c r="CI76" i="63" s="1"/>
  <c r="CI77" i="63"/>
  <c r="CG102" i="63"/>
  <c r="CI102" i="63" s="1"/>
  <c r="CI103" i="63"/>
  <c r="CG85" i="63"/>
  <c r="CI85" i="63" s="1"/>
  <c r="DG486" i="69"/>
  <c r="DI486" i="69" s="1"/>
  <c r="DI487" i="69"/>
  <c r="DG381" i="69"/>
  <c r="DI381" i="69" s="1"/>
  <c r="DI384" i="69"/>
  <c r="DG498" i="69"/>
  <c r="DI498" i="69" s="1"/>
  <c r="DI499" i="69"/>
  <c r="DG511" i="69"/>
  <c r="DI511" i="69" s="1"/>
  <c r="DI512" i="69"/>
  <c r="DG567" i="69"/>
  <c r="DI568" i="69"/>
  <c r="DG641" i="69"/>
  <c r="DI642" i="69"/>
  <c r="DG492" i="69"/>
  <c r="DI493" i="69"/>
  <c r="DG562" i="69"/>
  <c r="DI562" i="69" s="1"/>
  <c r="DI563" i="69"/>
  <c r="CK124" i="69"/>
  <c r="CL105" i="69"/>
  <c r="CM105" i="69"/>
  <c r="CL124" i="69"/>
  <c r="CL58" i="69"/>
  <c r="CK58" i="69"/>
  <c r="CS206" i="69"/>
  <c r="CT9" i="69"/>
  <c r="BL85" i="63"/>
  <c r="BL83" i="63" s="1"/>
  <c r="CA85" i="63"/>
  <c r="CA83" i="63" s="1"/>
  <c r="CM452" i="69"/>
  <c r="CM451" i="69" s="1"/>
  <c r="CM448" i="69"/>
  <c r="CL504" i="69"/>
  <c r="CL501" i="69" s="1"/>
  <c r="CM575" i="69"/>
  <c r="CZ380" i="69"/>
  <c r="CZ377" i="69" s="1"/>
  <c r="CZ379" i="69"/>
  <c r="DA380" i="69"/>
  <c r="DA377" i="69" s="1"/>
  <c r="DA379" i="69"/>
  <c r="CM379" i="69"/>
  <c r="CM380" i="69"/>
  <c r="CM377" i="69" s="1"/>
  <c r="DG379" i="69"/>
  <c r="DI379" i="69" s="1"/>
  <c r="DA472" i="69"/>
  <c r="CL590" i="69"/>
  <c r="CM92" i="69"/>
  <c r="CO92" i="69" s="1"/>
  <c r="CL216" i="69"/>
  <c r="CL209" i="69" s="1"/>
  <c r="CL208" i="69" s="1"/>
  <c r="CL205" i="69" s="1"/>
  <c r="CL244" i="69"/>
  <c r="CL243" i="69" s="1"/>
  <c r="CL240" i="69" s="1"/>
  <c r="BL65" i="63"/>
  <c r="CL613" i="69"/>
  <c r="BM76" i="63"/>
  <c r="BS76" i="63" s="1"/>
  <c r="CM352" i="69"/>
  <c r="CM351" i="69" s="1"/>
  <c r="CL21" i="69"/>
  <c r="CL550" i="69"/>
  <c r="CL604" i="69"/>
  <c r="CL597" i="69" s="1"/>
  <c r="CZ232" i="69"/>
  <c r="CZ231" i="69" s="1"/>
  <c r="CZ228" i="69" s="1"/>
  <c r="CM51" i="69"/>
  <c r="DG474" i="69"/>
  <c r="DA575" i="69"/>
  <c r="DA574" i="69" s="1"/>
  <c r="CL120" i="69"/>
  <c r="CL257" i="69"/>
  <c r="CL252" i="69" s="1"/>
  <c r="CM501" i="69"/>
  <c r="CM497" i="69" s="1"/>
  <c r="CL511" i="69"/>
  <c r="CZ575" i="69"/>
  <c r="CZ574" i="69" s="1"/>
  <c r="CA24" i="63"/>
  <c r="BZ85" i="63"/>
  <c r="BZ83" i="63" s="1"/>
  <c r="BZ24" i="63"/>
  <c r="BM49" i="63"/>
  <c r="BS49" i="63" s="1"/>
  <c r="BZ65" i="63"/>
  <c r="DA205" i="69"/>
  <c r="DA207" i="69"/>
  <c r="CL453" i="69"/>
  <c r="DA232" i="69"/>
  <c r="DG472" i="69"/>
  <c r="DJ472" i="69" s="1"/>
  <c r="CL55" i="69"/>
  <c r="CL92" i="69"/>
  <c r="CL136" i="69"/>
  <c r="CL143" i="69"/>
  <c r="CL142" i="69" s="1"/>
  <c r="CL334" i="69"/>
  <c r="CL330" i="69" s="1"/>
  <c r="CL329" i="69" s="1"/>
  <c r="DA12" i="69"/>
  <c r="CL384" i="69"/>
  <c r="CL381" i="69" s="1"/>
  <c r="CL458" i="69"/>
  <c r="CL450" i="69" s="1"/>
  <c r="DG501" i="69"/>
  <c r="DA501" i="69"/>
  <c r="DA497" i="69" s="1"/>
  <c r="DA495" i="69" s="1"/>
  <c r="DG575" i="69"/>
  <c r="CZ474" i="69"/>
  <c r="CZ473" i="69" s="1"/>
  <c r="CZ470" i="69" s="1"/>
  <c r="CO346" i="69"/>
  <c r="CL302" i="69"/>
  <c r="CL301" i="69" s="1"/>
  <c r="CL299" i="69" s="1"/>
  <c r="CL347" i="69"/>
  <c r="CO38" i="69"/>
  <c r="CO44" i="69"/>
  <c r="CO55" i="69"/>
  <c r="CO82" i="69"/>
  <c r="CO83" i="69"/>
  <c r="CO89" i="69"/>
  <c r="CO93" i="69"/>
  <c r="CO136" i="69"/>
  <c r="CM139" i="69"/>
  <c r="CO140" i="69"/>
  <c r="CO214" i="69"/>
  <c r="CO233" i="69"/>
  <c r="CM252" i="69"/>
  <c r="CO255" i="69"/>
  <c r="CO340" i="69"/>
  <c r="CO440" i="69"/>
  <c r="CM16" i="69"/>
  <c r="CO17" i="69"/>
  <c r="CO81" i="69"/>
  <c r="CO216" i="69"/>
  <c r="CM232" i="69"/>
  <c r="CO235" i="69"/>
  <c r="CO261" i="69"/>
  <c r="CO293" i="69"/>
  <c r="CO303" i="69"/>
  <c r="CO305" i="69"/>
  <c r="CO343" i="69"/>
  <c r="CL367" i="69"/>
  <c r="CL346" i="69" s="1"/>
  <c r="CO384" i="69"/>
  <c r="CM431" i="69"/>
  <c r="CM429" i="69" s="1"/>
  <c r="CO432" i="69"/>
  <c r="CO453" i="69"/>
  <c r="CO21" i="69"/>
  <c r="CO27" i="69"/>
  <c r="CL38" i="69"/>
  <c r="CO73" i="69"/>
  <c r="CO79" i="69"/>
  <c r="CO101" i="69"/>
  <c r="CO117" i="69"/>
  <c r="CM119" i="69"/>
  <c r="CO129" i="69"/>
  <c r="CO150" i="69"/>
  <c r="CO207" i="69"/>
  <c r="CO212" i="69"/>
  <c r="CO222" i="69"/>
  <c r="CO257" i="69"/>
  <c r="CO334" i="69"/>
  <c r="CM348" i="69"/>
  <c r="CO370" i="69"/>
  <c r="CO436" i="69"/>
  <c r="CO438" i="69"/>
  <c r="CS450" i="69"/>
  <c r="CO458" i="69"/>
  <c r="CO450" i="69" s="1"/>
  <c r="CO45" i="69"/>
  <c r="CM80" i="69"/>
  <c r="CO90" i="69"/>
  <c r="CO103" i="69"/>
  <c r="CO108" i="69"/>
  <c r="CO110" i="69"/>
  <c r="CO116" i="69"/>
  <c r="CO120" i="69"/>
  <c r="CM143" i="69"/>
  <c r="CO147" i="69"/>
  <c r="CO149" i="69"/>
  <c r="CM209" i="69"/>
  <c r="CM208" i="69" s="1"/>
  <c r="CO253" i="69"/>
  <c r="CM260" i="69"/>
  <c r="CO267" i="69"/>
  <c r="CM291" i="69"/>
  <c r="CM289" i="69" s="1"/>
  <c r="CO292" i="69"/>
  <c r="CM302" i="69"/>
  <c r="CO307" i="69"/>
  <c r="CM347" i="69"/>
  <c r="CO357" i="69"/>
  <c r="CO367" i="69"/>
  <c r="CO413" i="69"/>
  <c r="CP413" i="69"/>
  <c r="CO420" i="69"/>
  <c r="CO422" i="69"/>
  <c r="CO499" i="69"/>
  <c r="CO511" i="69"/>
  <c r="CO512" i="69"/>
  <c r="CO514" i="69"/>
  <c r="CO568" i="69"/>
  <c r="CO646" i="69"/>
  <c r="CZ12" i="69"/>
  <c r="CO478" i="69"/>
  <c r="CL478" i="69"/>
  <c r="CL481" i="69"/>
  <c r="CM486" i="69"/>
  <c r="CO487" i="69"/>
  <c r="CO498" i="69"/>
  <c r="CO502" i="69"/>
  <c r="CO504" i="69"/>
  <c r="CO567" i="69"/>
  <c r="CO576" i="69"/>
  <c r="CO578" i="69"/>
  <c r="CO509" i="69"/>
  <c r="CO550" i="69"/>
  <c r="CO571" i="69"/>
  <c r="CO638" i="69"/>
  <c r="CO475" i="69"/>
  <c r="CO481" i="69"/>
  <c r="CO562" i="69"/>
  <c r="CO563" i="69"/>
  <c r="CO566" i="69"/>
  <c r="CO640" i="69"/>
  <c r="CO641" i="69"/>
  <c r="CO642" i="69"/>
  <c r="CO644" i="69"/>
  <c r="CZ205" i="69"/>
  <c r="BM85" i="63"/>
  <c r="BS85" i="63" s="1"/>
  <c r="CA102" i="63"/>
  <c r="CA101" i="63" s="1"/>
  <c r="CG83" i="63"/>
  <c r="BL24" i="63"/>
  <c r="BM24" i="63"/>
  <c r="BS24" i="63" s="1"/>
  <c r="BM41" i="63"/>
  <c r="BS41" i="63" s="1"/>
  <c r="CA41" i="63"/>
  <c r="CA65" i="63"/>
  <c r="BM9" i="63"/>
  <c r="BS10" i="63"/>
  <c r="BM65" i="63"/>
  <c r="BS65" i="63" s="1"/>
  <c r="BM102" i="63"/>
  <c r="BS102" i="63" s="1"/>
  <c r="BZ41" i="63"/>
  <c r="CO247" i="69"/>
  <c r="CO331" i="69"/>
  <c r="CO270" i="69"/>
  <c r="CM330" i="69"/>
  <c r="CO330" i="69" s="1"/>
  <c r="CP241" i="69"/>
  <c r="CO241" i="69"/>
  <c r="CO272" i="69"/>
  <c r="CO317" i="69"/>
  <c r="CO52" i="69"/>
  <c r="CO245" i="69"/>
  <c r="CO273" i="69"/>
  <c r="CO311" i="69"/>
  <c r="CR9" i="69"/>
  <c r="CM309" i="69"/>
  <c r="CM71" i="69"/>
  <c r="CO71" i="69" s="1"/>
  <c r="CM315" i="69"/>
  <c r="CO315" i="69" s="1"/>
  <c r="CM492" i="69"/>
  <c r="CO492" i="69" s="1"/>
  <c r="CL260" i="69"/>
  <c r="CG65" i="63"/>
  <c r="CI65" i="63" s="1"/>
  <c r="BZ102" i="63"/>
  <c r="BZ101" i="63" s="1"/>
  <c r="BL49" i="63"/>
  <c r="BL9" i="63"/>
  <c r="BL102" i="63"/>
  <c r="BL101" i="63" s="1"/>
  <c r="BL41" i="63"/>
  <c r="CL129" i="69"/>
  <c r="CL27" i="69"/>
  <c r="DG205" i="69"/>
  <c r="DI205" i="69" s="1"/>
  <c r="DG232" i="69"/>
  <c r="CZ501" i="69"/>
  <c r="CZ497" i="69" s="1"/>
  <c r="CZ495" i="69" s="1"/>
  <c r="DA474" i="69"/>
  <c r="DA473" i="69" s="1"/>
  <c r="DA470" i="69" s="1"/>
  <c r="CZ472" i="69"/>
  <c r="CL17" i="69"/>
  <c r="CL235" i="69"/>
  <c r="CL232" i="69" s="1"/>
  <c r="CL231" i="69" s="1"/>
  <c r="CL228" i="69" s="1"/>
  <c r="CL432" i="69"/>
  <c r="CL431" i="69" s="1"/>
  <c r="CL429" i="69" s="1"/>
  <c r="CL426" i="69" s="1"/>
  <c r="CL417" i="69" s="1"/>
  <c r="CM244" i="69"/>
  <c r="CO244" i="69" s="1"/>
  <c r="CM242" i="69"/>
  <c r="CL70" i="69"/>
  <c r="CL68" i="69"/>
  <c r="CM474" i="69"/>
  <c r="CM472" i="69"/>
  <c r="CO429" i="69" l="1"/>
  <c r="CM426" i="69"/>
  <c r="CW416" i="69"/>
  <c r="CU412" i="69"/>
  <c r="CQ411" i="69"/>
  <c r="CS412" i="69"/>
  <c r="CO51" i="69"/>
  <c r="CG101" i="63"/>
  <c r="CI101" i="63" s="1"/>
  <c r="CI83" i="63"/>
  <c r="DG380" i="69"/>
  <c r="DG377" i="69" s="1"/>
  <c r="DG231" i="69"/>
  <c r="DI231" i="69" s="1"/>
  <c r="DI232" i="69"/>
  <c r="DG497" i="69"/>
  <c r="DI501" i="69"/>
  <c r="DG491" i="69"/>
  <c r="DI492" i="69"/>
  <c r="DG566" i="69"/>
  <c r="DI566" i="69" s="1"/>
  <c r="DI567" i="69"/>
  <c r="DG574" i="69"/>
  <c r="DI574" i="69" s="1"/>
  <c r="DI575" i="69"/>
  <c r="DG473" i="69"/>
  <c r="DI474" i="69"/>
  <c r="DG640" i="69"/>
  <c r="DI641" i="69"/>
  <c r="DI472" i="69"/>
  <c r="DA231" i="69"/>
  <c r="DA230" i="69" s="1"/>
  <c r="BM83" i="63"/>
  <c r="BS83" i="63" s="1"/>
  <c r="CO105" i="69"/>
  <c r="DA206" i="69"/>
  <c r="CZ206" i="69"/>
  <c r="CZ204" i="69"/>
  <c r="CO379" i="69"/>
  <c r="CO381" i="69"/>
  <c r="CO380" i="69" s="1"/>
  <c r="CL206" i="69"/>
  <c r="CL88" i="69"/>
  <c r="CL85" i="69" s="1"/>
  <c r="CO575" i="69"/>
  <c r="CG8" i="63"/>
  <c r="CA8" i="63"/>
  <c r="CM574" i="69"/>
  <c r="CO574" i="69" s="1"/>
  <c r="CM50" i="69"/>
  <c r="CO50" i="69" s="1"/>
  <c r="CM251" i="69"/>
  <c r="CL589" i="69"/>
  <c r="CL585" i="69" s="1"/>
  <c r="CL520" i="69" s="1"/>
  <c r="CL452" i="69"/>
  <c r="CL451" i="69" s="1"/>
  <c r="CL447" i="69" s="1"/>
  <c r="CL446" i="69" s="1"/>
  <c r="CL448" i="69"/>
  <c r="CO452" i="69"/>
  <c r="CO451" i="69" s="1"/>
  <c r="CO448" i="69"/>
  <c r="CS448" i="69"/>
  <c r="CS452" i="69"/>
  <c r="CS451" i="69" s="1"/>
  <c r="CL380" i="69"/>
  <c r="CL377" i="69" s="1"/>
  <c r="CL379" i="69"/>
  <c r="CZ230" i="69"/>
  <c r="CM495" i="69"/>
  <c r="CO495" i="69" s="1"/>
  <c r="CO497" i="69"/>
  <c r="DA469" i="69"/>
  <c r="CO501" i="69"/>
  <c r="CO352" i="69"/>
  <c r="CM49" i="69"/>
  <c r="CM48" i="69"/>
  <c r="CL251" i="69"/>
  <c r="CL249" i="69" s="1"/>
  <c r="CL16" i="69"/>
  <c r="CL15" i="69" s="1"/>
  <c r="CL12" i="69" s="1"/>
  <c r="DA14" i="69"/>
  <c r="CM290" i="69"/>
  <c r="CZ14" i="69"/>
  <c r="CL51" i="69"/>
  <c r="CL497" i="69"/>
  <c r="CL495" i="69" s="1"/>
  <c r="CL474" i="69"/>
  <c r="CL473" i="69" s="1"/>
  <c r="CL470" i="69" s="1"/>
  <c r="CL416" i="69"/>
  <c r="CL412" i="69" s="1"/>
  <c r="CL411" i="69" s="1"/>
  <c r="CL119" i="69"/>
  <c r="CL115" i="69" s="1"/>
  <c r="CZ469" i="69"/>
  <c r="CM345" i="69"/>
  <c r="CO351" i="69"/>
  <c r="CM301" i="69"/>
  <c r="CO302" i="69"/>
  <c r="CO209" i="69"/>
  <c r="CP80" i="69"/>
  <c r="CO80" i="69"/>
  <c r="CO347" i="69"/>
  <c r="CM142" i="69"/>
  <c r="CO143" i="69"/>
  <c r="CM231" i="69"/>
  <c r="CO232" i="69"/>
  <c r="CM15" i="69"/>
  <c r="CO16" i="69"/>
  <c r="CP472" i="69"/>
  <c r="CO472" i="69"/>
  <c r="CO289" i="69"/>
  <c r="CO260" i="69"/>
  <c r="CO348" i="69"/>
  <c r="CO139" i="69"/>
  <c r="CM473" i="69"/>
  <c r="CO474" i="69"/>
  <c r="CO486" i="69"/>
  <c r="CO291" i="69"/>
  <c r="CM88" i="69"/>
  <c r="CM115" i="69"/>
  <c r="CO119" i="69"/>
  <c r="CO431" i="69"/>
  <c r="CO252" i="69"/>
  <c r="CL352" i="69"/>
  <c r="CL351" i="69" s="1"/>
  <c r="CL345" i="69" s="1"/>
  <c r="BZ8" i="63"/>
  <c r="BZ7" i="63" s="1"/>
  <c r="BM101" i="63"/>
  <c r="BS101" i="63" s="1"/>
  <c r="BM8" i="63"/>
  <c r="BS9" i="63"/>
  <c r="CP242" i="69"/>
  <c r="CO242" i="69"/>
  <c r="CM68" i="69"/>
  <c r="CM313" i="69"/>
  <c r="CO377" i="69"/>
  <c r="CM329" i="69"/>
  <c r="CO309" i="69"/>
  <c r="CM243" i="69"/>
  <c r="CO243" i="69" s="1"/>
  <c r="CM314" i="69"/>
  <c r="CM70" i="69"/>
  <c r="CM491" i="69"/>
  <c r="CO491" i="69" s="1"/>
  <c r="BL8" i="63"/>
  <c r="BL7" i="63" s="1"/>
  <c r="DG206" i="69"/>
  <c r="DI206" i="69" s="1"/>
  <c r="DG12" i="69"/>
  <c r="DI12" i="69" s="1"/>
  <c r="DG14" i="69"/>
  <c r="DI14" i="69" s="1"/>
  <c r="CL328" i="69"/>
  <c r="CL327" i="69"/>
  <c r="CS411" i="69" l="1"/>
  <c r="CQ9" i="69"/>
  <c r="CS9" i="69" s="1"/>
  <c r="CW412" i="69"/>
  <c r="CU411" i="69"/>
  <c r="CO426" i="69"/>
  <c r="CO417" i="69" s="1"/>
  <c r="CM417" i="69"/>
  <c r="CM416" i="69" s="1"/>
  <c r="CM412" i="69" s="1"/>
  <c r="CM411" i="69" s="1"/>
  <c r="CO411" i="69" s="1"/>
  <c r="CM415" i="69"/>
  <c r="CL49" i="69"/>
  <c r="CI8" i="63"/>
  <c r="CI7" i="63" s="1"/>
  <c r="CG7" i="63"/>
  <c r="DG230" i="69"/>
  <c r="DJ230" i="69" s="1"/>
  <c r="DI380" i="69"/>
  <c r="DA228" i="69"/>
  <c r="DA204" i="69" s="1"/>
  <c r="DI377" i="69"/>
  <c r="DG228" i="69"/>
  <c r="DI228" i="69" s="1"/>
  <c r="DG495" i="69"/>
  <c r="DI495" i="69" s="1"/>
  <c r="DI497" i="69"/>
  <c r="DG638" i="69"/>
  <c r="DI638" i="69" s="1"/>
  <c r="DI640" i="69"/>
  <c r="DG470" i="69"/>
  <c r="DI473" i="69"/>
  <c r="DG489" i="69"/>
  <c r="DI489" i="69" s="1"/>
  <c r="DI491" i="69"/>
  <c r="CA7" i="63"/>
  <c r="BM7" i="63"/>
  <c r="CL204" i="69"/>
  <c r="CO251" i="69"/>
  <c r="CO249" i="69" s="1"/>
  <c r="CM249" i="69"/>
  <c r="CM113" i="69"/>
  <c r="CM112" i="69" s="1"/>
  <c r="CM114" i="69"/>
  <c r="CL113" i="69"/>
  <c r="CL112" i="69" s="1"/>
  <c r="CL114" i="69"/>
  <c r="CO48" i="69"/>
  <c r="CM250" i="69"/>
  <c r="CP290" i="69"/>
  <c r="CO290" i="69"/>
  <c r="CL48" i="69"/>
  <c r="CL11" i="69" s="1"/>
  <c r="CL50" i="69"/>
  <c r="CO49" i="69"/>
  <c r="CL469" i="69"/>
  <c r="CL14" i="69"/>
  <c r="CO142" i="69"/>
  <c r="CO301" i="69"/>
  <c r="CM299" i="69"/>
  <c r="CM300" i="69"/>
  <c r="CM447" i="69"/>
  <c r="CM205" i="69"/>
  <c r="CO208" i="69"/>
  <c r="CO88" i="69"/>
  <c r="CM87" i="69"/>
  <c r="CM85" i="69"/>
  <c r="CO231" i="69"/>
  <c r="CM230" i="69"/>
  <c r="CM228" i="69"/>
  <c r="CO115" i="69"/>
  <c r="CM470" i="69"/>
  <c r="CO473" i="69"/>
  <c r="CO15" i="69"/>
  <c r="CM12" i="69"/>
  <c r="CM14" i="69"/>
  <c r="CO345" i="69"/>
  <c r="BL115" i="63"/>
  <c r="BZ115" i="63"/>
  <c r="BS8" i="63"/>
  <c r="BS7" i="63" s="1"/>
  <c r="CO313" i="69"/>
  <c r="CO68" i="69"/>
  <c r="CO70" i="69"/>
  <c r="CO329" i="69"/>
  <c r="CM327" i="69"/>
  <c r="CM328" i="69"/>
  <c r="CO314" i="69"/>
  <c r="CP314" i="69"/>
  <c r="CM489" i="69"/>
  <c r="CO489" i="69" s="1"/>
  <c r="CM240" i="69"/>
  <c r="CO240" i="69" s="1"/>
  <c r="DA11" i="69"/>
  <c r="DG11" i="69"/>
  <c r="DI11" i="69" s="1"/>
  <c r="CW411" i="69" l="1"/>
  <c r="CU9" i="69"/>
  <c r="CW9" i="69" s="1"/>
  <c r="CO412" i="69"/>
  <c r="CO416" i="69"/>
  <c r="CP415" i="69"/>
  <c r="CO415" i="69"/>
  <c r="DI230" i="69"/>
  <c r="CA115" i="63"/>
  <c r="CX648" i="69"/>
  <c r="CX650" i="69" s="1"/>
  <c r="DI204" i="69"/>
  <c r="DG204" i="69"/>
  <c r="DG9" i="69" s="1"/>
  <c r="DI470" i="69"/>
  <c r="DG469" i="69"/>
  <c r="DI469" i="69" s="1"/>
  <c r="CM204" i="69"/>
  <c r="CS113" i="69"/>
  <c r="CS112" i="69" s="1"/>
  <c r="CS114" i="69"/>
  <c r="CO113" i="69"/>
  <c r="CO112" i="69" s="1"/>
  <c r="CO114" i="69"/>
  <c r="CG115" i="63"/>
  <c r="CP250" i="69"/>
  <c r="CO250" i="69"/>
  <c r="CM11" i="69"/>
  <c r="CO470" i="69"/>
  <c r="CO14" i="69"/>
  <c r="CO228" i="69"/>
  <c r="CO205" i="69"/>
  <c r="CM206" i="69"/>
  <c r="CO300" i="69"/>
  <c r="CP300" i="69"/>
  <c r="CO12" i="69"/>
  <c r="CP230" i="69"/>
  <c r="CO230" i="69"/>
  <c r="CO85" i="69"/>
  <c r="CO299" i="69"/>
  <c r="CO87" i="69"/>
  <c r="CP87" i="69"/>
  <c r="CO447" i="69"/>
  <c r="CM446" i="69"/>
  <c r="BM115" i="63"/>
  <c r="CO327" i="69"/>
  <c r="CO328" i="69"/>
  <c r="CM469" i="69"/>
  <c r="CZ11" i="69"/>
  <c r="DA9" i="69"/>
  <c r="CL9" i="69"/>
  <c r="CI115" i="63" l="1"/>
  <c r="DI9" i="69"/>
  <c r="CO204" i="69"/>
  <c r="CO11" i="69"/>
  <c r="DA648" i="69"/>
  <c r="CM9" i="69"/>
  <c r="CO9" i="69" s="1"/>
  <c r="CO206" i="69"/>
  <c r="CO446" i="69"/>
  <c r="BS115" i="63"/>
  <c r="CO469" i="69"/>
  <c r="CZ9" i="69"/>
  <c r="DA650" i="69" l="1"/>
  <c r="CZ648" i="69"/>
  <c r="CZ650" i="69" l="1"/>
  <c r="BF111" i="63" l="1"/>
  <c r="BF109" i="63"/>
  <c r="BF103" i="63"/>
  <c r="BF102" i="63" l="1"/>
  <c r="BF101" i="63" s="1"/>
  <c r="BH112" i="63" l="1"/>
  <c r="BH111" i="63" s="1"/>
  <c r="BG112" i="63"/>
  <c r="BH110" i="63"/>
  <c r="BH109" i="63" s="1"/>
  <c r="BG110" i="63"/>
  <c r="BI111" i="63"/>
  <c r="BE111" i="63"/>
  <c r="BI109" i="63"/>
  <c r="BE109" i="63"/>
  <c r="BH19" i="63"/>
  <c r="BG19" i="63"/>
  <c r="BH13" i="63"/>
  <c r="BG13" i="63"/>
  <c r="BK109" i="63" l="1"/>
  <c r="BO109" i="63"/>
  <c r="BK111" i="63"/>
  <c r="BO111" i="63"/>
  <c r="BG109" i="63"/>
  <c r="BG111" i="63"/>
  <c r="BG114" i="63" l="1"/>
  <c r="BG104" i="63"/>
  <c r="BG100" i="63"/>
  <c r="BG99" i="63"/>
  <c r="BG94" i="63"/>
  <c r="BG92" i="63"/>
  <c r="BG90" i="63"/>
  <c r="BG89" i="63"/>
  <c r="BG88" i="63"/>
  <c r="BG87" i="63"/>
  <c r="BG84" i="63"/>
  <c r="BG82" i="63"/>
  <c r="BG79" i="63"/>
  <c r="BG78" i="63"/>
  <c r="BG75" i="63"/>
  <c r="BG73" i="63"/>
  <c r="BG72" i="63"/>
  <c r="BG70" i="63"/>
  <c r="BG69" i="63"/>
  <c r="BG67" i="63"/>
  <c r="BG64" i="63"/>
  <c r="BG62" i="63"/>
  <c r="BG61" i="63"/>
  <c r="BG60" i="63"/>
  <c r="BG58" i="63"/>
  <c r="BG57" i="63"/>
  <c r="BG56" i="63"/>
  <c r="BG55" i="63"/>
  <c r="BG53" i="63"/>
  <c r="BG52" i="63"/>
  <c r="BG51" i="63"/>
  <c r="BG48" i="63"/>
  <c r="BG46" i="63"/>
  <c r="BG45" i="63"/>
  <c r="BG44" i="63"/>
  <c r="BG43" i="63"/>
  <c r="BG40" i="63"/>
  <c r="BG39" i="63"/>
  <c r="BG38" i="63"/>
  <c r="BG36" i="63"/>
  <c r="BG35" i="63"/>
  <c r="BG34" i="63"/>
  <c r="BG32" i="63"/>
  <c r="BG31" i="63"/>
  <c r="BG30" i="63"/>
  <c r="BG28" i="63"/>
  <c r="BG27" i="63"/>
  <c r="BG26" i="63"/>
  <c r="BG23" i="63"/>
  <c r="BG22" i="63"/>
  <c r="BG21" i="63"/>
  <c r="BG14" i="63"/>
  <c r="BG11" i="63"/>
  <c r="BH114" i="63"/>
  <c r="BH113" i="63" s="1"/>
  <c r="BH104" i="63"/>
  <c r="BH103" i="63" s="1"/>
  <c r="BH93" i="63"/>
  <c r="BH91" i="63"/>
  <c r="BH86" i="63"/>
  <c r="BH77" i="63"/>
  <c r="BH76" i="63" s="1"/>
  <c r="BH74" i="63"/>
  <c r="BH73" i="63"/>
  <c r="BH71" i="63" s="1"/>
  <c r="BH70" i="63"/>
  <c r="BH68" i="63" s="1"/>
  <c r="BH66" i="63"/>
  <c r="BH64" i="63"/>
  <c r="BH63" i="63" s="1"/>
  <c r="BH59" i="63"/>
  <c r="BH54" i="63"/>
  <c r="BH53" i="63"/>
  <c r="BH50" i="63" s="1"/>
  <c r="BH47" i="63"/>
  <c r="BH43" i="63"/>
  <c r="BH42" i="63" s="1"/>
  <c r="BH37" i="63"/>
  <c r="BH33" i="63"/>
  <c r="BH29" i="63"/>
  <c r="BH25" i="63"/>
  <c r="BH21" i="63"/>
  <c r="BH20" i="63" s="1"/>
  <c r="BH17" i="63"/>
  <c r="BH14" i="63"/>
  <c r="BH12" i="63" s="1"/>
  <c r="BH11" i="63"/>
  <c r="BH10" i="63" s="1"/>
  <c r="BG81" i="63"/>
  <c r="BG80" i="63"/>
  <c r="BE113" i="63"/>
  <c r="BE103" i="63"/>
  <c r="BE102" i="63" s="1"/>
  <c r="BE93" i="63"/>
  <c r="BE91" i="63"/>
  <c r="BE86" i="63"/>
  <c r="BE77" i="63"/>
  <c r="BE74" i="63"/>
  <c r="BE71" i="63"/>
  <c r="BE68" i="63"/>
  <c r="BE66" i="63"/>
  <c r="BE63" i="63"/>
  <c r="BE59" i="63"/>
  <c r="BE54" i="63"/>
  <c r="BE50" i="63"/>
  <c r="BE47" i="63"/>
  <c r="BE42" i="63"/>
  <c r="BE37" i="63"/>
  <c r="BE33" i="63"/>
  <c r="BE29" i="63"/>
  <c r="BE25" i="63"/>
  <c r="BE20" i="63"/>
  <c r="BE17" i="63"/>
  <c r="BE12" i="63"/>
  <c r="BE10" i="63"/>
  <c r="BF113" i="63"/>
  <c r="BF93" i="63"/>
  <c r="BF91" i="63"/>
  <c r="BF86" i="63"/>
  <c r="BF77" i="63"/>
  <c r="BF76" i="63" s="1"/>
  <c r="BF74" i="63"/>
  <c r="BF71" i="63"/>
  <c r="BF68" i="63"/>
  <c r="BF66" i="63"/>
  <c r="BF63" i="63"/>
  <c r="BF59" i="63"/>
  <c r="BF54" i="63"/>
  <c r="BF50" i="63"/>
  <c r="BF47" i="63"/>
  <c r="BF42" i="63"/>
  <c r="BF37" i="63"/>
  <c r="BF33" i="63"/>
  <c r="BF29" i="63"/>
  <c r="BF25" i="63"/>
  <c r="BF20" i="63"/>
  <c r="BF17" i="63"/>
  <c r="BF12" i="63"/>
  <c r="BF10" i="63"/>
  <c r="BF9" i="63" l="1"/>
  <c r="BE9" i="63"/>
  <c r="BH9" i="63"/>
  <c r="BG113" i="63"/>
  <c r="BG20" i="63"/>
  <c r="BG54" i="63"/>
  <c r="BH102" i="63"/>
  <c r="BH101" i="63" s="1"/>
  <c r="BG50" i="63"/>
  <c r="BG66" i="63"/>
  <c r="BG10" i="63"/>
  <c r="BG25" i="63"/>
  <c r="BG42" i="63"/>
  <c r="BG59" i="63"/>
  <c r="BG71" i="63"/>
  <c r="BG91" i="63"/>
  <c r="BG12" i="63"/>
  <c r="BG29" i="63"/>
  <c r="BG47" i="63"/>
  <c r="BG63" i="63"/>
  <c r="BG74" i="63"/>
  <c r="BG93" i="63"/>
  <c r="BH41" i="63"/>
  <c r="BG17" i="63"/>
  <c r="BG33" i="63"/>
  <c r="BG37" i="63"/>
  <c r="BG68" i="63"/>
  <c r="BG77" i="63"/>
  <c r="BG103" i="63"/>
  <c r="BG86" i="63"/>
  <c r="BH85" i="63"/>
  <c r="BH83" i="63" s="1"/>
  <c r="BH24" i="63"/>
  <c r="BH65" i="63"/>
  <c r="BH49" i="63"/>
  <c r="BF24" i="63"/>
  <c r="BF41" i="63"/>
  <c r="BE76" i="63"/>
  <c r="BG76" i="63" s="1"/>
  <c r="BE24" i="63"/>
  <c r="BE49" i="63"/>
  <c r="BF49" i="63"/>
  <c r="BF65" i="63"/>
  <c r="BE65" i="63"/>
  <c r="BE85" i="63"/>
  <c r="BE41" i="63"/>
  <c r="BE101" i="63"/>
  <c r="BF85" i="63"/>
  <c r="BF8" i="63" l="1"/>
  <c r="BF7" i="63" s="1"/>
  <c r="BE8" i="63"/>
  <c r="BE7" i="63" s="1"/>
  <c r="BH8" i="63"/>
  <c r="BH7" i="63" s="1"/>
  <c r="BG49" i="63"/>
  <c r="BF83" i="63"/>
  <c r="BG85" i="63"/>
  <c r="BG65" i="63"/>
  <c r="BG101" i="63"/>
  <c r="BG102" i="63"/>
  <c r="BG41" i="63"/>
  <c r="BG9" i="63"/>
  <c r="BG24" i="63"/>
  <c r="BE83" i="63"/>
  <c r="BG83" i="63" l="1"/>
  <c r="BH115" i="63"/>
  <c r="BG8" i="63"/>
  <c r="BG7" i="63" s="1"/>
  <c r="BF115" i="63" l="1"/>
  <c r="BE115" i="63"/>
  <c r="BG115" i="63" l="1"/>
  <c r="CH133" i="69" l="1"/>
  <c r="CG133" i="69"/>
  <c r="CE120" i="69"/>
  <c r="CF120" i="69"/>
  <c r="CI120" i="69"/>
  <c r="CK120" i="69" s="1"/>
  <c r="CH122" i="69"/>
  <c r="CG122" i="69"/>
  <c r="CG56" i="69"/>
  <c r="CG54" i="69"/>
  <c r="CG53" i="69"/>
  <c r="CG47" i="69"/>
  <c r="CG46" i="69"/>
  <c r="CG43" i="69"/>
  <c r="CG42" i="69"/>
  <c r="CG41" i="69"/>
  <c r="CG371" i="69" l="1"/>
  <c r="CG369" i="69"/>
  <c r="CG368" i="69"/>
  <c r="CG359" i="69"/>
  <c r="CG349" i="69"/>
  <c r="CG344" i="69"/>
  <c r="CG342" i="69"/>
  <c r="CH359" i="69"/>
  <c r="CH357" i="69" s="1"/>
  <c r="CH347" i="69" s="1"/>
  <c r="CH369" i="69"/>
  <c r="CH368" i="69"/>
  <c r="CH371" i="69"/>
  <c r="CH370" i="69" s="1"/>
  <c r="CH348" i="69" s="1"/>
  <c r="CE370" i="69"/>
  <c r="CE348" i="69" s="1"/>
  <c r="CF370" i="69"/>
  <c r="CF348" i="69" s="1"/>
  <c r="CE367" i="69"/>
  <c r="CF367" i="69"/>
  <c r="CF346" i="69" s="1"/>
  <c r="CE357" i="69"/>
  <c r="CE347" i="69" s="1"/>
  <c r="CF357" i="69"/>
  <c r="CI370" i="69"/>
  <c r="CI367" i="69"/>
  <c r="CI357" i="69"/>
  <c r="CK357" i="69" s="1"/>
  <c r="CG455" i="69"/>
  <c r="CH455" i="69"/>
  <c r="CH454" i="69"/>
  <c r="CI453" i="69"/>
  <c r="CF453" i="69"/>
  <c r="CE453" i="69"/>
  <c r="CI438" i="69"/>
  <c r="CK438" i="69" s="1"/>
  <c r="CI436" i="69"/>
  <c r="CK436" i="69" s="1"/>
  <c r="CI432" i="69"/>
  <c r="CK432" i="69" s="1"/>
  <c r="CI422" i="69"/>
  <c r="CK422" i="69" s="1"/>
  <c r="CI343" i="69"/>
  <c r="CK343" i="69" s="1"/>
  <c r="CI340" i="69"/>
  <c r="CK340" i="69" s="1"/>
  <c r="CI334" i="69"/>
  <c r="CK334" i="69" s="1"/>
  <c r="CI311" i="69"/>
  <c r="CK311" i="69" s="1"/>
  <c r="CI307" i="69"/>
  <c r="CK307" i="69" s="1"/>
  <c r="CI305" i="69"/>
  <c r="CK305" i="69" s="1"/>
  <c r="CI267" i="69"/>
  <c r="CK267" i="69" s="1"/>
  <c r="CI261" i="69"/>
  <c r="CK261" i="69" s="1"/>
  <c r="CI257" i="69"/>
  <c r="CK257" i="69" s="1"/>
  <c r="CI255" i="69"/>
  <c r="CK255" i="69" s="1"/>
  <c r="CE448" i="69" l="1"/>
  <c r="CF448" i="69"/>
  <c r="CI448" i="69"/>
  <c r="CI348" i="69"/>
  <c r="CK370" i="69"/>
  <c r="CK453" i="69"/>
  <c r="CI346" i="69"/>
  <c r="CK346" i="69" s="1"/>
  <c r="CK367" i="69"/>
  <c r="CI310" i="69"/>
  <c r="CG357" i="69"/>
  <c r="CI260" i="69"/>
  <c r="CK260" i="69" s="1"/>
  <c r="CG367" i="69"/>
  <c r="CI352" i="69"/>
  <c r="CG348" i="69"/>
  <c r="CF347" i="69"/>
  <c r="CG347" i="69" s="1"/>
  <c r="CG370" i="69"/>
  <c r="CI347" i="69"/>
  <c r="CK347" i="69" s="1"/>
  <c r="CE352" i="69"/>
  <c r="CE351" i="69" s="1"/>
  <c r="CE345" i="69" s="1"/>
  <c r="CE346" i="69"/>
  <c r="CH367" i="69"/>
  <c r="CF352" i="69"/>
  <c r="CG453" i="69"/>
  <c r="CH453" i="69"/>
  <c r="CI222" i="69"/>
  <c r="CK222" i="69" s="1"/>
  <c r="CI216" i="69"/>
  <c r="CK216" i="69" s="1"/>
  <c r="CI214" i="69"/>
  <c r="CK214" i="69" s="1"/>
  <c r="CI150" i="69"/>
  <c r="CI147" i="69"/>
  <c r="CK147" i="69" s="1"/>
  <c r="CG138" i="69"/>
  <c r="CG137" i="69"/>
  <c r="CG135" i="69"/>
  <c r="CG134" i="69"/>
  <c r="CG132" i="69"/>
  <c r="CG131" i="69"/>
  <c r="CG126" i="69"/>
  <c r="CG125" i="69"/>
  <c r="CG123" i="69"/>
  <c r="CG121" i="69"/>
  <c r="CG118" i="69"/>
  <c r="CG647" i="69"/>
  <c r="CG645" i="69"/>
  <c r="CG643" i="69"/>
  <c r="CG639" i="69"/>
  <c r="CG637" i="69"/>
  <c r="CG636" i="69"/>
  <c r="CG635" i="69"/>
  <c r="CG634" i="69"/>
  <c r="CG633" i="69"/>
  <c r="CG632" i="69"/>
  <c r="CG631" i="69"/>
  <c r="CG630" i="69"/>
  <c r="CG629" i="69"/>
  <c r="CG628" i="69"/>
  <c r="CG627" i="69"/>
  <c r="CG626" i="69"/>
  <c r="CG625" i="69"/>
  <c r="CG624" i="69"/>
  <c r="CG623" i="69"/>
  <c r="CG622" i="69"/>
  <c r="CG621" i="69"/>
  <c r="CG620" i="69"/>
  <c r="CG619" i="69"/>
  <c r="CG618" i="69"/>
  <c r="CG617" i="69"/>
  <c r="CG616" i="69"/>
  <c r="CG615" i="69"/>
  <c r="CG614" i="69"/>
  <c r="CG613" i="69"/>
  <c r="CG612" i="69"/>
  <c r="CG611" i="69"/>
  <c r="CG610" i="69"/>
  <c r="CG609" i="69"/>
  <c r="CG608" i="69"/>
  <c r="CG607" i="69"/>
  <c r="CG606" i="69"/>
  <c r="CG605" i="69"/>
  <c r="CG604" i="69"/>
  <c r="CG603" i="69"/>
  <c r="CG602" i="69"/>
  <c r="CG601" i="69"/>
  <c r="CG600" i="69"/>
  <c r="CG599" i="69"/>
  <c r="CG598" i="69"/>
  <c r="CG597" i="69"/>
  <c r="CG596" i="69"/>
  <c r="CG595" i="69"/>
  <c r="CG594" i="69"/>
  <c r="CG593" i="69"/>
  <c r="CG592" i="69"/>
  <c r="CG591" i="69"/>
  <c r="CG590" i="69"/>
  <c r="CG589" i="69"/>
  <c r="CG588" i="69"/>
  <c r="CG587" i="69"/>
  <c r="CG586" i="69"/>
  <c r="CG585" i="69"/>
  <c r="CG584" i="69"/>
  <c r="CG583" i="69"/>
  <c r="CG582" i="69"/>
  <c r="CG581" i="69"/>
  <c r="CG580" i="69"/>
  <c r="CG579" i="69"/>
  <c r="CG577" i="69"/>
  <c r="CG573" i="69"/>
  <c r="CG572" i="69"/>
  <c r="CG570" i="69"/>
  <c r="CG569" i="69"/>
  <c r="CG565" i="69"/>
  <c r="CG564" i="69"/>
  <c r="CG561" i="69"/>
  <c r="CG560" i="69"/>
  <c r="CG559" i="69"/>
  <c r="CG558" i="69"/>
  <c r="CG557" i="69"/>
  <c r="CG556" i="69"/>
  <c r="CG555" i="69"/>
  <c r="CG554" i="69"/>
  <c r="CG553" i="69"/>
  <c r="CG552" i="69"/>
  <c r="CG551" i="69"/>
  <c r="CG549" i="69"/>
  <c r="CG548" i="69"/>
  <c r="CG547" i="69"/>
  <c r="CG546" i="69"/>
  <c r="CG545" i="69"/>
  <c r="CG544" i="69"/>
  <c r="CG543" i="69"/>
  <c r="CG542" i="69"/>
  <c r="CG541" i="69"/>
  <c r="CG540" i="69"/>
  <c r="CG539" i="69"/>
  <c r="CG538" i="69"/>
  <c r="CG537" i="69"/>
  <c r="CG536" i="69"/>
  <c r="CG535" i="69"/>
  <c r="CG534" i="69"/>
  <c r="CG533" i="69"/>
  <c r="CG532" i="69"/>
  <c r="CG531" i="69"/>
  <c r="CG530" i="69"/>
  <c r="CG529" i="69"/>
  <c r="CG528" i="69"/>
  <c r="CG527" i="69"/>
  <c r="CG526" i="69"/>
  <c r="CG525" i="69"/>
  <c r="CG524" i="69"/>
  <c r="CG523" i="69"/>
  <c r="CG522" i="69"/>
  <c r="CG521" i="69"/>
  <c r="CG520" i="69"/>
  <c r="CG519" i="69"/>
  <c r="CG518" i="69"/>
  <c r="CG517" i="69"/>
  <c r="CG516" i="69"/>
  <c r="CG515" i="69"/>
  <c r="CG513" i="69"/>
  <c r="CG510" i="69"/>
  <c r="CG508" i="69"/>
  <c r="CG507" i="69"/>
  <c r="CG506" i="69"/>
  <c r="CG505" i="69"/>
  <c r="CG503" i="69"/>
  <c r="CG500" i="69"/>
  <c r="CG496" i="69"/>
  <c r="CG494" i="69"/>
  <c r="CG490" i="69"/>
  <c r="CG488" i="69"/>
  <c r="CG485" i="69"/>
  <c r="CG484" i="69"/>
  <c r="CG483" i="69"/>
  <c r="CG482" i="69"/>
  <c r="CG480" i="69"/>
  <c r="CG479" i="69"/>
  <c r="CG477" i="69"/>
  <c r="CG476" i="69"/>
  <c r="CG471" i="69"/>
  <c r="CG468" i="69"/>
  <c r="CG467" i="69"/>
  <c r="CG466" i="69"/>
  <c r="CG465" i="69"/>
  <c r="CG460" i="69"/>
  <c r="CG459" i="69"/>
  <c r="CG445" i="69"/>
  <c r="CG442" i="69"/>
  <c r="CG441" i="69"/>
  <c r="CG439" i="69"/>
  <c r="CG437" i="69"/>
  <c r="CG435" i="69"/>
  <c r="CG433" i="69"/>
  <c r="CH430" i="69"/>
  <c r="CG428" i="69"/>
  <c r="CG427" i="69"/>
  <c r="CG423" i="69"/>
  <c r="CG421" i="69"/>
  <c r="CG386" i="69"/>
  <c r="CG385" i="69"/>
  <c r="CG339" i="69"/>
  <c r="CG338" i="69"/>
  <c r="CG336" i="69"/>
  <c r="CG335" i="69"/>
  <c r="CG332" i="69"/>
  <c r="CG318" i="69"/>
  <c r="CG312" i="69"/>
  <c r="CG308" i="69"/>
  <c r="CG306" i="69"/>
  <c r="CG304" i="69"/>
  <c r="CG294" i="69"/>
  <c r="CG274" i="69"/>
  <c r="CG271" i="69"/>
  <c r="CG268" i="69"/>
  <c r="CG263" i="69"/>
  <c r="CG262" i="69"/>
  <c r="CG259" i="69"/>
  <c r="CG258" i="69"/>
  <c r="CG256" i="69"/>
  <c r="CG254" i="69"/>
  <c r="CG248" i="69"/>
  <c r="CG246" i="69"/>
  <c r="CG239" i="69"/>
  <c r="CG238" i="69"/>
  <c r="CG237" i="69"/>
  <c r="CG236" i="69"/>
  <c r="CG234" i="69"/>
  <c r="CG229" i="69"/>
  <c r="CG223" i="69"/>
  <c r="CG221" i="69"/>
  <c r="CG220" i="69"/>
  <c r="CG219" i="69"/>
  <c r="CG218" i="69"/>
  <c r="CG217" i="69"/>
  <c r="CG215" i="69"/>
  <c r="CG213" i="69"/>
  <c r="CG151" i="69"/>
  <c r="CG148" i="69"/>
  <c r="CG145" i="69"/>
  <c r="CG144" i="69" s="1"/>
  <c r="CG141" i="69"/>
  <c r="CG130" i="69"/>
  <c r="CG111" i="69"/>
  <c r="CG109" i="69"/>
  <c r="CG104" i="69"/>
  <c r="CG102" i="69"/>
  <c r="CG96" i="69"/>
  <c r="CG94" i="69"/>
  <c r="CG91" i="69"/>
  <c r="CG84" i="69"/>
  <c r="CG74" i="69"/>
  <c r="CG65" i="69"/>
  <c r="CG63" i="69"/>
  <c r="CG62" i="69"/>
  <c r="CG60" i="69"/>
  <c r="CG59" i="69"/>
  <c r="CG57" i="69"/>
  <c r="CG40" i="69"/>
  <c r="CG39" i="69"/>
  <c r="CG37" i="69"/>
  <c r="CG36" i="69"/>
  <c r="CG35" i="69"/>
  <c r="CG34" i="69"/>
  <c r="CG33" i="69"/>
  <c r="CG32" i="69"/>
  <c r="CG31" i="69"/>
  <c r="CG30" i="69"/>
  <c r="CG29" i="69"/>
  <c r="CG28" i="69"/>
  <c r="CG26" i="69"/>
  <c r="CG25" i="69"/>
  <c r="CG24" i="69"/>
  <c r="CG23" i="69"/>
  <c r="CG22" i="69"/>
  <c r="CG20" i="69"/>
  <c r="CG19" i="69"/>
  <c r="CG18" i="69"/>
  <c r="CG13" i="69"/>
  <c r="CG444" i="69"/>
  <c r="CG443" i="69"/>
  <c r="CG58" i="69" l="1"/>
  <c r="CG124" i="69"/>
  <c r="CK348" i="69"/>
  <c r="CH448" i="69"/>
  <c r="CK448" i="69"/>
  <c r="CG448" i="69"/>
  <c r="CI351" i="69"/>
  <c r="CK352" i="69"/>
  <c r="CI149" i="69"/>
  <c r="CK149" i="69" s="1"/>
  <c r="CK150" i="69"/>
  <c r="CI309" i="69"/>
  <c r="CK309" i="69" s="1"/>
  <c r="CK310" i="69"/>
  <c r="CG346" i="69"/>
  <c r="CH352" i="69"/>
  <c r="CH351" i="69" s="1"/>
  <c r="CH345" i="69" s="1"/>
  <c r="CH346" i="69"/>
  <c r="CF351" i="69"/>
  <c r="CG352" i="69"/>
  <c r="CE117" i="69"/>
  <c r="CE116" i="69" s="1"/>
  <c r="CF117" i="69"/>
  <c r="CH118" i="69"/>
  <c r="CH117" i="69" s="1"/>
  <c r="CH116" i="69" s="1"/>
  <c r="CI117" i="69"/>
  <c r="CI129" i="69"/>
  <c r="CK129" i="69" s="1"/>
  <c r="CI136" i="69"/>
  <c r="CK136" i="69" s="1"/>
  <c r="CI140" i="69"/>
  <c r="CH103" i="69"/>
  <c r="CH101" i="69"/>
  <c r="CH93" i="69"/>
  <c r="CH90" i="69"/>
  <c r="CH89" i="69" s="1"/>
  <c r="CH63" i="69"/>
  <c r="CH62" i="69"/>
  <c r="CH60" i="69"/>
  <c r="CH59" i="69"/>
  <c r="CI55" i="69"/>
  <c r="CK55" i="69" s="1"/>
  <c r="CI52" i="69"/>
  <c r="CI45" i="69"/>
  <c r="CI38" i="69"/>
  <c r="CK38" i="69" s="1"/>
  <c r="CI27" i="69"/>
  <c r="CK27" i="69" s="1"/>
  <c r="CI21" i="69"/>
  <c r="CH47" i="69"/>
  <c r="CH647" i="69"/>
  <c r="CH646" i="69" s="1"/>
  <c r="CH645" i="69"/>
  <c r="CH644" i="69" s="1"/>
  <c r="CH633" i="69"/>
  <c r="CH632" i="69"/>
  <c r="CH631" i="69" s="1"/>
  <c r="CH630" i="69" s="1"/>
  <c r="CH629" i="69" s="1"/>
  <c r="CH612" i="69"/>
  <c r="CH611" i="69" s="1"/>
  <c r="CH610" i="69" s="1"/>
  <c r="CH609" i="69"/>
  <c r="CH608" i="69" s="1"/>
  <c r="CH607" i="69"/>
  <c r="CH606" i="69"/>
  <c r="CH605" i="69"/>
  <c r="CH603" i="69"/>
  <c r="CH602" i="69"/>
  <c r="CH601" i="69" s="1"/>
  <c r="CH600" i="69"/>
  <c r="CH598" i="69" s="1"/>
  <c r="CH599" i="69"/>
  <c r="CH596" i="69"/>
  <c r="CH595" i="69"/>
  <c r="CH594" i="69"/>
  <c r="CH593" i="69" s="1"/>
  <c r="CH592" i="69"/>
  <c r="CH591" i="69" s="1"/>
  <c r="CH588" i="69"/>
  <c r="CH580" i="69"/>
  <c r="CH579" i="69"/>
  <c r="CH571" i="69" s="1"/>
  <c r="CH577" i="69"/>
  <c r="CH573" i="69"/>
  <c r="CH572" i="69"/>
  <c r="CH561" i="69"/>
  <c r="CH559" i="69"/>
  <c r="CH555" i="69"/>
  <c r="CH554" i="69"/>
  <c r="CH552" i="69"/>
  <c r="CH551" i="69"/>
  <c r="CH547" i="69"/>
  <c r="CH546" i="69"/>
  <c r="CH544" i="69"/>
  <c r="CH543" i="69"/>
  <c r="CH542" i="69"/>
  <c r="CH541" i="69"/>
  <c r="CH540" i="69"/>
  <c r="CH539" i="69"/>
  <c r="CH538" i="69"/>
  <c r="CH535" i="69"/>
  <c r="CH534" i="69"/>
  <c r="CH532" i="69"/>
  <c r="CH528" i="69"/>
  <c r="CH527" i="69"/>
  <c r="CH523" i="69"/>
  <c r="CH522" i="69"/>
  <c r="CH515" i="69"/>
  <c r="CH514" i="69" s="1"/>
  <c r="CH513" i="69"/>
  <c r="CH512" i="69" s="1"/>
  <c r="CH510" i="69"/>
  <c r="CH509" i="69" s="1"/>
  <c r="CH508" i="69"/>
  <c r="CH505" i="69"/>
  <c r="CH496" i="69"/>
  <c r="CH494" i="69"/>
  <c r="CH493" i="69" s="1"/>
  <c r="CH492" i="69" s="1"/>
  <c r="CH491" i="69" s="1"/>
  <c r="CH489" i="69" s="1"/>
  <c r="CH490" i="69"/>
  <c r="CH488" i="69"/>
  <c r="CH487" i="69" s="1"/>
  <c r="CH486" i="69" s="1"/>
  <c r="CH485" i="69"/>
  <c r="CH484" i="69"/>
  <c r="CH483" i="69"/>
  <c r="CH482" i="69"/>
  <c r="CH480" i="69"/>
  <c r="CH479" i="69"/>
  <c r="CH477" i="69"/>
  <c r="CH475" i="69" s="1"/>
  <c r="CH471" i="69"/>
  <c r="CH460" i="69"/>
  <c r="CH459" i="69"/>
  <c r="CH441" i="69"/>
  <c r="CH440" i="69" s="1"/>
  <c r="CH439" i="69"/>
  <c r="CH438" i="69" s="1"/>
  <c r="CH437" i="69"/>
  <c r="CH436" i="69" s="1"/>
  <c r="CH435" i="69"/>
  <c r="CH433" i="69"/>
  <c r="CI430" i="69"/>
  <c r="CH428" i="69"/>
  <c r="CH427" i="69"/>
  <c r="CH423" i="69"/>
  <c r="CH422" i="69" s="1"/>
  <c r="CH421" i="69"/>
  <c r="CH420" i="69" s="1"/>
  <c r="CH386" i="69"/>
  <c r="CH385" i="69"/>
  <c r="CH344" i="69"/>
  <c r="CH343" i="69" s="1"/>
  <c r="CH342" i="69"/>
  <c r="CH340" i="69" s="1"/>
  <c r="CH338" i="69"/>
  <c r="CH336" i="69"/>
  <c r="CH335" i="69"/>
  <c r="CH332" i="69"/>
  <c r="CH331" i="69" s="1"/>
  <c r="CH318" i="69"/>
  <c r="CH317" i="69" s="1"/>
  <c r="CH316" i="69" s="1"/>
  <c r="CH315" i="69" s="1"/>
  <c r="CH313" i="69" s="1"/>
  <c r="CH312" i="69"/>
  <c r="CH311" i="69" s="1"/>
  <c r="CH310" i="69" s="1"/>
  <c r="CH309" i="69" s="1"/>
  <c r="CH308" i="69"/>
  <c r="CH307" i="69" s="1"/>
  <c r="CH306" i="69"/>
  <c r="CH305" i="69" s="1"/>
  <c r="CH304" i="69"/>
  <c r="CH303" i="69" s="1"/>
  <c r="CH294" i="69"/>
  <c r="CH293" i="69" s="1"/>
  <c r="CH292" i="69" s="1"/>
  <c r="CH291" i="69" s="1"/>
  <c r="CH289" i="69" s="1"/>
  <c r="CH274" i="69"/>
  <c r="CH273" i="69" s="1"/>
  <c r="CH272" i="69" s="1"/>
  <c r="CH271" i="69"/>
  <c r="CH270" i="69" s="1"/>
  <c r="CH268" i="69"/>
  <c r="CH267" i="69" s="1"/>
  <c r="CH262" i="69"/>
  <c r="CH261" i="69" s="1"/>
  <c r="CH259" i="69"/>
  <c r="CH258" i="69"/>
  <c r="CH256" i="69"/>
  <c r="CH255" i="69" s="1"/>
  <c r="CH254" i="69"/>
  <c r="CH253" i="69" s="1"/>
  <c r="CH248" i="69"/>
  <c r="CH247" i="69" s="1"/>
  <c r="CH246" i="69"/>
  <c r="CH245" i="69" s="1"/>
  <c r="CH237" i="69"/>
  <c r="CH236" i="69"/>
  <c r="CH234" i="69"/>
  <c r="CH233" i="69" s="1"/>
  <c r="CH223" i="69"/>
  <c r="CH222" i="69" s="1"/>
  <c r="CH221" i="69"/>
  <c r="CH220" i="69"/>
  <c r="CH219" i="69"/>
  <c r="CH218" i="69"/>
  <c r="CH217" i="69"/>
  <c r="CH215" i="69"/>
  <c r="CH214" i="69" s="1"/>
  <c r="CH207" i="69" s="1"/>
  <c r="CH213" i="69"/>
  <c r="CH212" i="69" s="1"/>
  <c r="CH151" i="69"/>
  <c r="CH150" i="69" s="1"/>
  <c r="CH149" i="69" s="1"/>
  <c r="CH148" i="69"/>
  <c r="CH147" i="69" s="1"/>
  <c r="CH145" i="69"/>
  <c r="CH144" i="69" s="1"/>
  <c r="CH141" i="69"/>
  <c r="CH140" i="69" s="1"/>
  <c r="CH139" i="69" s="1"/>
  <c r="CH138" i="69"/>
  <c r="CH137" i="69"/>
  <c r="CH135" i="69"/>
  <c r="CH134" i="69"/>
  <c r="CH132" i="69"/>
  <c r="CH131" i="69"/>
  <c r="CH130" i="69"/>
  <c r="CH126" i="69"/>
  <c r="CH125" i="69"/>
  <c r="CH123" i="69"/>
  <c r="CH121" i="69"/>
  <c r="CH111" i="69"/>
  <c r="CH110" i="69" s="1"/>
  <c r="CH109" i="69"/>
  <c r="CH108" i="69" s="1"/>
  <c r="CH84" i="69"/>
  <c r="CH83" i="69" s="1"/>
  <c r="CH82" i="69" s="1"/>
  <c r="CH81" i="69" s="1"/>
  <c r="CH79" i="69" s="1"/>
  <c r="CH74" i="69"/>
  <c r="CH73" i="69" s="1"/>
  <c r="CH72" i="69" s="1"/>
  <c r="CH71" i="69" s="1"/>
  <c r="CH70" i="69" s="1"/>
  <c r="CH65" i="69"/>
  <c r="CH57" i="69"/>
  <c r="CH56" i="69"/>
  <c r="CH46" i="69"/>
  <c r="CH45" i="69" s="1"/>
  <c r="CH44" i="69" s="1"/>
  <c r="CH43" i="69"/>
  <c r="CH42" i="69"/>
  <c r="CH41" i="69"/>
  <c r="CH40" i="69"/>
  <c r="CH39" i="69"/>
  <c r="CH37" i="69"/>
  <c r="CH36" i="69"/>
  <c r="CH35" i="69"/>
  <c r="CH34" i="69"/>
  <c r="CH33" i="69"/>
  <c r="CH32" i="69"/>
  <c r="CH31" i="69"/>
  <c r="CH30" i="69"/>
  <c r="CH29" i="69"/>
  <c r="CH28" i="69"/>
  <c r="CH26" i="69"/>
  <c r="CH25" i="69"/>
  <c r="CH24" i="69"/>
  <c r="CH23" i="69"/>
  <c r="CH22" i="69"/>
  <c r="CH20" i="69"/>
  <c r="CH19" i="69"/>
  <c r="CH18" i="69"/>
  <c r="CF646" i="69"/>
  <c r="CF644" i="69"/>
  <c r="CF642" i="69"/>
  <c r="CF641" i="69" s="1"/>
  <c r="CF578" i="69"/>
  <c r="CF576" i="69"/>
  <c r="CF571" i="69"/>
  <c r="CF568" i="69"/>
  <c r="CF563" i="69"/>
  <c r="CF550" i="69"/>
  <c r="CF514" i="69"/>
  <c r="CF512" i="69"/>
  <c r="CF509" i="69"/>
  <c r="CF504" i="69"/>
  <c r="CF502" i="69"/>
  <c r="CF499" i="69"/>
  <c r="CF493" i="69"/>
  <c r="CF487" i="69"/>
  <c r="CF481" i="69"/>
  <c r="CF478" i="69"/>
  <c r="CF475" i="69"/>
  <c r="CF458" i="69"/>
  <c r="CF440" i="69"/>
  <c r="CF438" i="69"/>
  <c r="CF436" i="69"/>
  <c r="CF432" i="69"/>
  <c r="CF422" i="69"/>
  <c r="CF420" i="69"/>
  <c r="CF384" i="69"/>
  <c r="CF343" i="69"/>
  <c r="CF340" i="69"/>
  <c r="CF334" i="69"/>
  <c r="CF331" i="69"/>
  <c r="CF317" i="69"/>
  <c r="CF311" i="69"/>
  <c r="CF307" i="69"/>
  <c r="CF305" i="69"/>
  <c r="CF303" i="69"/>
  <c r="CF293" i="69"/>
  <c r="CF292" i="69" s="1"/>
  <c r="CF273" i="69"/>
  <c r="CF272" i="69" s="1"/>
  <c r="CF270" i="69"/>
  <c r="CF267" i="69"/>
  <c r="CF261" i="69"/>
  <c r="CF257" i="69"/>
  <c r="CF255" i="69"/>
  <c r="CF253" i="69"/>
  <c r="CF247" i="69"/>
  <c r="CF245" i="69"/>
  <c r="CF235" i="69"/>
  <c r="CF233" i="69"/>
  <c r="CF222" i="69"/>
  <c r="CF216" i="69"/>
  <c r="CF214" i="69"/>
  <c r="CF212" i="69"/>
  <c r="CF150" i="69"/>
  <c r="CF147" i="69"/>
  <c r="CF140" i="69"/>
  <c r="CF139" i="69" s="1"/>
  <c r="CF136" i="69"/>
  <c r="CF129" i="69"/>
  <c r="CF110" i="69"/>
  <c r="CF108" i="69"/>
  <c r="CF103" i="69"/>
  <c r="CF101" i="69"/>
  <c r="CF93" i="69"/>
  <c r="CF90" i="69"/>
  <c r="CF83" i="69"/>
  <c r="CF73" i="69"/>
  <c r="CF55" i="69"/>
  <c r="CF52" i="69"/>
  <c r="CF45" i="69"/>
  <c r="CF38" i="69"/>
  <c r="CF27" i="69"/>
  <c r="CF21" i="69"/>
  <c r="CF17" i="69"/>
  <c r="CH642" i="69"/>
  <c r="CH641" i="69" s="1"/>
  <c r="CH640" i="69" s="1"/>
  <c r="CH638" i="69" s="1"/>
  <c r="CH626" i="69"/>
  <c r="CH623" i="69"/>
  <c r="CH619" i="69"/>
  <c r="CH617" i="69"/>
  <c r="CH614" i="69"/>
  <c r="CH568" i="69"/>
  <c r="CH567" i="69" s="1"/>
  <c r="CH566" i="69" s="1"/>
  <c r="CH563" i="69"/>
  <c r="CH562" i="69" s="1"/>
  <c r="CH502" i="69"/>
  <c r="CH499" i="69"/>
  <c r="CH498" i="69" s="1"/>
  <c r="CH238" i="69"/>
  <c r="CH52" i="69"/>
  <c r="CK21" i="69" l="1"/>
  <c r="CK52" i="69"/>
  <c r="CH105" i="69"/>
  <c r="CF105" i="69"/>
  <c r="CH124" i="69"/>
  <c r="CH58" i="69"/>
  <c r="CF379" i="69"/>
  <c r="CF381" i="69"/>
  <c r="CF450" i="69"/>
  <c r="CF452" i="69"/>
  <c r="CF451" i="69" s="1"/>
  <c r="CI345" i="69"/>
  <c r="CK345" i="69" s="1"/>
  <c r="CK351" i="69"/>
  <c r="CI44" i="69"/>
  <c r="CK44" i="69" s="1"/>
  <c r="CK45" i="69"/>
  <c r="CI139" i="69"/>
  <c r="CK139" i="69" s="1"/>
  <c r="CK140" i="69"/>
  <c r="CI116" i="69"/>
  <c r="CK116" i="69" s="1"/>
  <c r="CK117" i="69"/>
  <c r="CH120" i="69"/>
  <c r="CH478" i="69"/>
  <c r="CG117" i="69"/>
  <c r="CF345" i="69"/>
  <c r="CG345" i="69" s="1"/>
  <c r="CG351" i="69"/>
  <c r="CH92" i="69"/>
  <c r="CH55" i="69"/>
  <c r="CH550" i="69"/>
  <c r="CH604" i="69"/>
  <c r="CH597" i="69" s="1"/>
  <c r="CF640" i="69"/>
  <c r="CF498" i="69"/>
  <c r="CF511" i="69"/>
  <c r="CF567" i="69"/>
  <c r="CF72" i="69"/>
  <c r="CF116" i="69"/>
  <c r="CG116" i="69" s="1"/>
  <c r="CF291" i="69"/>
  <c r="CF82" i="69"/>
  <c r="CF81" i="69" s="1"/>
  <c r="CH384" i="69"/>
  <c r="CH381" i="69" s="1"/>
  <c r="CF575" i="69"/>
  <c r="CF492" i="69"/>
  <c r="CF562" i="69"/>
  <c r="CH27" i="69"/>
  <c r="CH136" i="69"/>
  <c r="CH334" i="69"/>
  <c r="CH330" i="69" s="1"/>
  <c r="CH329" i="69" s="1"/>
  <c r="CH327" i="69" s="1"/>
  <c r="CH481" i="69"/>
  <c r="CH504" i="69"/>
  <c r="CH501" i="69" s="1"/>
  <c r="CH458" i="69"/>
  <c r="CF149" i="69"/>
  <c r="CF302" i="69"/>
  <c r="CF89" i="69"/>
  <c r="CF310" i="69"/>
  <c r="CF44" i="69"/>
  <c r="CF316" i="69"/>
  <c r="CF380" i="69"/>
  <c r="CH257" i="69"/>
  <c r="CH252" i="69" s="1"/>
  <c r="CH235" i="69"/>
  <c r="CH232" i="69" s="1"/>
  <c r="CH231" i="69" s="1"/>
  <c r="CH228" i="69" s="1"/>
  <c r="CF242" i="69"/>
  <c r="CF244" i="69"/>
  <c r="CF207" i="69"/>
  <c r="CF119" i="69"/>
  <c r="CF143" i="69"/>
  <c r="CF209" i="69"/>
  <c r="CI143" i="69"/>
  <c r="CK143" i="69" s="1"/>
  <c r="CF474" i="69"/>
  <c r="CF501" i="69"/>
  <c r="CI51" i="69"/>
  <c r="CF16" i="69"/>
  <c r="CH129" i="69"/>
  <c r="CH21" i="69"/>
  <c r="CH17" i="69"/>
  <c r="CH216" i="69"/>
  <c r="CH206" i="69" s="1"/>
  <c r="CH260" i="69"/>
  <c r="CH302" i="69"/>
  <c r="CH301" i="69" s="1"/>
  <c r="CH299" i="69" s="1"/>
  <c r="CH613" i="69"/>
  <c r="CH511" i="69"/>
  <c r="CH590" i="69"/>
  <c r="CF431" i="69"/>
  <c r="CF429" i="69" s="1"/>
  <c r="CF260" i="69"/>
  <c r="CF241" i="69"/>
  <c r="CF51" i="69"/>
  <c r="CF92" i="69"/>
  <c r="CF232" i="69"/>
  <c r="CF252" i="69"/>
  <c r="CF330" i="69"/>
  <c r="CF413" i="69"/>
  <c r="CF472" i="69"/>
  <c r="CF486" i="69"/>
  <c r="CH143" i="69"/>
  <c r="CH142" i="69" s="1"/>
  <c r="CH38" i="69"/>
  <c r="CH68" i="69"/>
  <c r="CH244" i="69"/>
  <c r="CH243" i="69" s="1"/>
  <c r="CH240" i="69" s="1"/>
  <c r="CH432" i="69"/>
  <c r="CH431" i="69" s="1"/>
  <c r="CH429" i="69" s="1"/>
  <c r="CH426" i="69" s="1"/>
  <c r="CH417" i="69" s="1"/>
  <c r="CF426" i="69" l="1"/>
  <c r="CH450" i="69"/>
  <c r="CH452" i="69"/>
  <c r="CH451" i="69" s="1"/>
  <c r="CH447" i="69" s="1"/>
  <c r="CH446" i="69" s="1"/>
  <c r="CH380" i="69"/>
  <c r="CH377" i="69" s="1"/>
  <c r="CH379" i="69"/>
  <c r="CI50" i="69"/>
  <c r="CK50" i="69" s="1"/>
  <c r="CK51" i="69"/>
  <c r="CH474" i="69"/>
  <c r="CH473" i="69" s="1"/>
  <c r="CH470" i="69" s="1"/>
  <c r="CH119" i="69"/>
  <c r="CH115" i="69" s="1"/>
  <c r="CF142" i="69"/>
  <c r="CH51" i="69"/>
  <c r="CH88" i="69"/>
  <c r="CH85" i="69" s="1"/>
  <c r="CF574" i="69"/>
  <c r="CF473" i="69"/>
  <c r="CF115" i="69"/>
  <c r="CF289" i="69"/>
  <c r="CF290" i="69"/>
  <c r="CF88" i="69"/>
  <c r="CF87" i="69" s="1"/>
  <c r="CF71" i="69"/>
  <c r="CF70" i="69" s="1"/>
  <c r="CF497" i="69"/>
  <c r="CF491" i="69"/>
  <c r="CF638" i="69"/>
  <c r="CF566" i="69"/>
  <c r="CF79" i="69"/>
  <c r="CF309" i="69"/>
  <c r="CF301" i="69"/>
  <c r="CF329" i="69"/>
  <c r="CF49" i="69"/>
  <c r="CF315" i="69"/>
  <c r="CI49" i="69"/>
  <c r="CK49" i="69" s="1"/>
  <c r="CF15" i="69"/>
  <c r="CF12" i="69" s="1"/>
  <c r="CF80" i="69"/>
  <c r="CH416" i="69"/>
  <c r="CH412" i="69" s="1"/>
  <c r="CH328" i="69"/>
  <c r="CF243" i="69"/>
  <c r="CF231" i="69"/>
  <c r="CF230" i="69" s="1"/>
  <c r="CH209" i="69"/>
  <c r="CH208" i="69" s="1"/>
  <c r="CH205" i="69" s="1"/>
  <c r="CF208" i="69"/>
  <c r="CI48" i="69"/>
  <c r="CK48" i="69" s="1"/>
  <c r="CF48" i="69"/>
  <c r="CF50" i="69"/>
  <c r="CH16" i="69"/>
  <c r="CH15" i="69" s="1"/>
  <c r="CH14" i="69" s="1"/>
  <c r="CH251" i="69"/>
  <c r="CH249" i="69" s="1"/>
  <c r="CH589" i="69"/>
  <c r="CH585" i="69" s="1"/>
  <c r="CH520" i="69" s="1"/>
  <c r="CH497" i="69"/>
  <c r="CH495" i="69" s="1"/>
  <c r="CF251" i="69"/>
  <c r="CF249" i="69" s="1"/>
  <c r="CF417" i="69" l="1"/>
  <c r="CF416" i="69" s="1"/>
  <c r="CF415" i="69"/>
  <c r="CH49" i="69"/>
  <c r="CH204" i="69"/>
  <c r="CH114" i="69"/>
  <c r="CH113" i="69"/>
  <c r="CH112" i="69" s="1"/>
  <c r="CF113" i="69"/>
  <c r="CF112" i="69" s="1"/>
  <c r="CF114" i="69"/>
  <c r="CH411" i="69"/>
  <c r="CG290" i="69"/>
  <c r="CH469" i="69"/>
  <c r="CH50" i="69"/>
  <c r="CF85" i="69"/>
  <c r="CH48" i="69"/>
  <c r="CF68" i="69"/>
  <c r="CF495" i="69"/>
  <c r="CF470" i="69"/>
  <c r="CF489" i="69"/>
  <c r="CF447" i="69"/>
  <c r="CF300" i="69"/>
  <c r="CF299" i="69"/>
  <c r="CF250" i="69"/>
  <c r="CF14" i="69"/>
  <c r="CF314" i="69"/>
  <c r="CF313" i="69"/>
  <c r="CF327" i="69"/>
  <c r="CF328" i="69"/>
  <c r="CF412" i="69"/>
  <c r="CF377" i="69"/>
  <c r="CF240" i="69"/>
  <c r="CF228" i="69"/>
  <c r="CF205" i="69"/>
  <c r="CH12" i="69"/>
  <c r="CF204" i="69" l="1"/>
  <c r="CF11" i="69"/>
  <c r="CH11" i="69"/>
  <c r="CH9" i="69" s="1"/>
  <c r="CF469" i="69"/>
  <c r="CF446" i="69"/>
  <c r="CF411" i="69"/>
  <c r="CF206" i="69"/>
  <c r="CF9" i="69" l="1"/>
  <c r="CI646" i="69" l="1"/>
  <c r="CK646" i="69" s="1"/>
  <c r="CI644" i="69"/>
  <c r="CK644" i="69" s="1"/>
  <c r="CI642" i="69"/>
  <c r="CI578" i="69"/>
  <c r="CK578" i="69" s="1"/>
  <c r="CI576" i="69"/>
  <c r="CK576" i="69" s="1"/>
  <c r="CI571" i="69"/>
  <c r="CK571" i="69" s="1"/>
  <c r="CI568" i="69"/>
  <c r="CI563" i="69"/>
  <c r="CI550" i="69"/>
  <c r="CK550" i="69" s="1"/>
  <c r="CI514" i="69"/>
  <c r="CK514" i="69" s="1"/>
  <c r="CI512" i="69"/>
  <c r="CI509" i="69"/>
  <c r="CK509" i="69" s="1"/>
  <c r="CI504" i="69"/>
  <c r="CK504" i="69" s="1"/>
  <c r="CI502" i="69"/>
  <c r="CK502" i="69" s="1"/>
  <c r="CI499" i="69"/>
  <c r="CI493" i="69"/>
  <c r="CK493" i="69" s="1"/>
  <c r="CI487" i="69"/>
  <c r="CI481" i="69"/>
  <c r="CK481" i="69" s="1"/>
  <c r="CI478" i="69"/>
  <c r="CK478" i="69" s="1"/>
  <c r="CI475" i="69"/>
  <c r="CK475" i="69" s="1"/>
  <c r="CI458" i="69"/>
  <c r="CI440" i="69"/>
  <c r="CI420" i="69"/>
  <c r="CI413" i="69"/>
  <c r="CI384" i="69"/>
  <c r="CI381" i="69" s="1"/>
  <c r="CI331" i="69"/>
  <c r="CK331" i="69" s="1"/>
  <c r="CI317" i="69"/>
  <c r="CK317" i="69" s="1"/>
  <c r="CI303" i="69"/>
  <c r="CK303" i="69" s="1"/>
  <c r="CI293" i="69"/>
  <c r="CI273" i="69"/>
  <c r="CK273" i="69" s="1"/>
  <c r="CI270" i="69"/>
  <c r="CK270" i="69" s="1"/>
  <c r="CI253" i="69"/>
  <c r="CK253" i="69" s="1"/>
  <c r="CI247" i="69"/>
  <c r="CK247" i="69" s="1"/>
  <c r="CI245" i="69"/>
  <c r="CK245" i="69" s="1"/>
  <c r="CI235" i="69"/>
  <c r="CK235" i="69" s="1"/>
  <c r="CI233" i="69"/>
  <c r="CK233" i="69" s="1"/>
  <c r="CI207" i="69"/>
  <c r="CK207" i="69" s="1"/>
  <c r="CI212" i="69"/>
  <c r="CK212" i="69" s="1"/>
  <c r="CI142" i="69"/>
  <c r="CK142" i="69" s="1"/>
  <c r="CI110" i="69"/>
  <c r="CI108" i="69"/>
  <c r="CK108" i="69" s="1"/>
  <c r="CI103" i="69"/>
  <c r="CK103" i="69" s="1"/>
  <c r="CI101" i="69"/>
  <c r="CK101" i="69" s="1"/>
  <c r="CI93" i="69"/>
  <c r="CK93" i="69" s="1"/>
  <c r="CI90" i="69"/>
  <c r="CI83" i="69"/>
  <c r="CI73" i="69"/>
  <c r="CI17" i="69"/>
  <c r="CK17" i="69" s="1"/>
  <c r="CK420" i="69" l="1"/>
  <c r="CI105" i="69"/>
  <c r="CK110" i="69"/>
  <c r="CK105" i="69" s="1"/>
  <c r="CI450" i="69"/>
  <c r="CI452" i="69"/>
  <c r="CI451" i="69" s="1"/>
  <c r="CI379" i="69"/>
  <c r="CI380" i="69"/>
  <c r="CI292" i="69"/>
  <c r="CK293" i="69"/>
  <c r="CK384" i="69"/>
  <c r="CK458" i="69"/>
  <c r="CI498" i="69"/>
  <c r="CK498" i="69" s="1"/>
  <c r="CK499" i="69"/>
  <c r="CI511" i="69"/>
  <c r="CK511" i="69" s="1"/>
  <c r="CK512" i="69"/>
  <c r="CI567" i="69"/>
  <c r="CI566" i="69" s="1"/>
  <c r="CK566" i="69" s="1"/>
  <c r="CK568" i="69"/>
  <c r="CI641" i="69"/>
  <c r="CK642" i="69"/>
  <c r="CL413" i="69"/>
  <c r="CK413" i="69"/>
  <c r="CI72" i="69"/>
  <c r="CK72" i="69" s="1"/>
  <c r="CK73" i="69"/>
  <c r="CI82" i="69"/>
  <c r="CI81" i="69" s="1"/>
  <c r="CK81" i="69" s="1"/>
  <c r="CK83" i="69"/>
  <c r="CI431" i="69"/>
  <c r="CK440" i="69"/>
  <c r="CI562" i="69"/>
  <c r="CK562" i="69" s="1"/>
  <c r="CK563" i="69"/>
  <c r="CI89" i="69"/>
  <c r="CK89" i="69" s="1"/>
  <c r="CK90" i="69"/>
  <c r="CI486" i="69"/>
  <c r="CK486" i="69" s="1"/>
  <c r="CK487" i="69"/>
  <c r="CI272" i="69"/>
  <c r="CK272" i="69" s="1"/>
  <c r="CI242" i="69"/>
  <c r="CI316" i="69"/>
  <c r="CI492" i="69"/>
  <c r="CI244" i="69"/>
  <c r="CI16" i="69"/>
  <c r="CI241" i="69"/>
  <c r="CI302" i="69"/>
  <c r="CI119" i="69"/>
  <c r="CK119" i="69" s="1"/>
  <c r="CI232" i="69"/>
  <c r="CI209" i="69"/>
  <c r="CI208" i="69" s="1"/>
  <c r="CI330" i="69"/>
  <c r="CI92" i="69"/>
  <c r="CK92" i="69" s="1"/>
  <c r="CI501" i="69"/>
  <c r="CI472" i="69"/>
  <c r="CI575" i="69"/>
  <c r="CI252" i="69"/>
  <c r="CI474" i="69"/>
  <c r="CK474" i="69" s="1"/>
  <c r="CK431" i="69" l="1"/>
  <c r="CI429" i="69"/>
  <c r="CK379" i="69"/>
  <c r="CK381" i="69"/>
  <c r="CK380" i="69" s="1"/>
  <c r="CK450" i="69"/>
  <c r="CK452" i="69"/>
  <c r="CK451" i="69" s="1"/>
  <c r="CI71" i="69"/>
  <c r="CI68" i="69" s="1"/>
  <c r="CK68" i="69" s="1"/>
  <c r="CK82" i="69"/>
  <c r="CK567" i="69"/>
  <c r="CI80" i="69"/>
  <c r="CL80" i="69" s="1"/>
  <c r="CI301" i="69"/>
  <c r="CI299" i="69" s="1"/>
  <c r="CK299" i="69" s="1"/>
  <c r="CK302" i="69"/>
  <c r="CI15" i="69"/>
  <c r="CK15" i="69" s="1"/>
  <c r="CK16" i="69"/>
  <c r="CI251" i="69"/>
  <c r="CK252" i="69"/>
  <c r="CI574" i="69"/>
  <c r="CK574" i="69" s="1"/>
  <c r="CK575" i="69"/>
  <c r="CI497" i="69"/>
  <c r="CK501" i="69"/>
  <c r="CI231" i="69"/>
  <c r="CI228" i="69" s="1"/>
  <c r="CK228" i="69" s="1"/>
  <c r="CK232" i="69"/>
  <c r="CI640" i="69"/>
  <c r="CK641" i="69"/>
  <c r="CI291" i="69"/>
  <c r="CK292" i="69"/>
  <c r="CK209" i="69"/>
  <c r="CI473" i="69"/>
  <c r="CK473" i="69" s="1"/>
  <c r="CI79" i="69"/>
  <c r="CK79" i="69" s="1"/>
  <c r="CI377" i="69"/>
  <c r="CI329" i="69"/>
  <c r="CI327" i="69" s="1"/>
  <c r="CK330" i="69"/>
  <c r="CK472" i="69"/>
  <c r="CL472" i="69"/>
  <c r="CL241" i="69"/>
  <c r="CK241" i="69"/>
  <c r="CI491" i="69"/>
  <c r="CK492" i="69"/>
  <c r="CI243" i="69"/>
  <c r="CK244" i="69"/>
  <c r="CK242" i="69"/>
  <c r="CL242" i="69"/>
  <c r="CI315" i="69"/>
  <c r="CI314" i="69" s="1"/>
  <c r="CK316" i="69"/>
  <c r="CI88" i="69"/>
  <c r="CI115" i="69"/>
  <c r="CK429" i="69" l="1"/>
  <c r="CI426" i="69"/>
  <c r="CK251" i="69"/>
  <c r="CK249" i="69" s="1"/>
  <c r="CI249" i="69"/>
  <c r="CK327" i="69"/>
  <c r="CI114" i="69"/>
  <c r="CI113" i="69"/>
  <c r="CI112" i="69" s="1"/>
  <c r="CK377" i="69"/>
  <c r="CK71" i="69"/>
  <c r="CI70" i="69"/>
  <c r="CK70" i="69" s="1"/>
  <c r="CK80" i="69"/>
  <c r="CI470" i="69"/>
  <c r="CK470" i="69" s="1"/>
  <c r="CI14" i="69"/>
  <c r="CK14" i="69" s="1"/>
  <c r="CI12" i="69"/>
  <c r="CK12" i="69" s="1"/>
  <c r="CI250" i="69"/>
  <c r="CL250" i="69" s="1"/>
  <c r="CI638" i="69"/>
  <c r="CK638" i="69" s="1"/>
  <c r="CK640" i="69"/>
  <c r="CI447" i="69"/>
  <c r="CI495" i="69"/>
  <c r="CK495" i="69" s="1"/>
  <c r="CK497" i="69"/>
  <c r="CI300" i="69"/>
  <c r="CK301" i="69"/>
  <c r="CI205" i="69"/>
  <c r="CK208" i="69"/>
  <c r="CK291" i="69"/>
  <c r="CI290" i="69"/>
  <c r="CI289" i="69"/>
  <c r="CK289" i="69" s="1"/>
  <c r="CI230" i="69"/>
  <c r="CK231" i="69"/>
  <c r="CK115" i="69"/>
  <c r="CI87" i="69"/>
  <c r="CK88" i="69"/>
  <c r="CI240" i="69"/>
  <c r="CK243" i="69"/>
  <c r="CI489" i="69"/>
  <c r="CK491" i="69"/>
  <c r="CI328" i="69"/>
  <c r="CK328" i="69" s="1"/>
  <c r="CK329" i="69"/>
  <c r="CK314" i="69"/>
  <c r="CL314" i="69"/>
  <c r="CI313" i="69"/>
  <c r="CK313" i="69" s="1"/>
  <c r="CK315" i="69"/>
  <c r="CI85" i="69"/>
  <c r="CK426" i="69" l="1"/>
  <c r="CK417" i="69" s="1"/>
  <c r="CI415" i="69"/>
  <c r="CI417" i="69"/>
  <c r="CI416" i="69" s="1"/>
  <c r="CI204" i="69"/>
  <c r="CK114" i="69"/>
  <c r="CK113" i="69"/>
  <c r="CK112" i="69" s="1"/>
  <c r="CK250" i="69"/>
  <c r="CL230" i="69"/>
  <c r="CK230" i="69"/>
  <c r="CI446" i="69"/>
  <c r="CK446" i="69" s="1"/>
  <c r="CK447" i="69"/>
  <c r="CK205" i="69"/>
  <c r="CI206" i="69"/>
  <c r="CK206" i="69" s="1"/>
  <c r="CL290" i="69"/>
  <c r="CK290" i="69"/>
  <c r="CH290" i="69"/>
  <c r="CK300" i="69"/>
  <c r="CL300" i="69"/>
  <c r="CI11" i="69"/>
  <c r="CK11" i="69" s="1"/>
  <c r="CK85" i="69"/>
  <c r="CK489" i="69"/>
  <c r="CI469" i="69"/>
  <c r="CK469" i="69" s="1"/>
  <c r="CK240" i="69"/>
  <c r="CL87" i="69"/>
  <c r="CK87" i="69"/>
  <c r="CK415" i="69" l="1"/>
  <c r="CL415" i="69"/>
  <c r="CI412" i="69"/>
  <c r="CK416" i="69"/>
  <c r="CK204" i="69"/>
  <c r="BZ238" i="69"/>
  <c r="BY238" i="69"/>
  <c r="BV238" i="69"/>
  <c r="BU238" i="69"/>
  <c r="BT238" i="69"/>
  <c r="BS238" i="69"/>
  <c r="BR238" i="69"/>
  <c r="BO238" i="69"/>
  <c r="BK238" i="69"/>
  <c r="BJ238" i="69"/>
  <c r="BI238" i="69"/>
  <c r="BH238" i="69"/>
  <c r="CK412" i="69" l="1"/>
  <c r="CI411" i="69"/>
  <c r="BL238" i="69"/>
  <c r="CB238" i="69"/>
  <c r="CK411" i="69" l="1"/>
  <c r="CI9" i="69"/>
  <c r="CK9" i="69" s="1"/>
  <c r="BZ235" i="69"/>
  <c r="BZ233" i="69"/>
  <c r="BY235" i="69"/>
  <c r="BY233" i="69"/>
  <c r="BO235" i="69"/>
  <c r="BO233" i="69"/>
  <c r="BJ235" i="69"/>
  <c r="BJ233" i="69"/>
  <c r="CB647" i="69"/>
  <c r="CA647" i="69"/>
  <c r="CB645" i="69"/>
  <c r="CA645" i="69"/>
  <c r="CB643" i="69"/>
  <c r="CA643" i="69"/>
  <c r="CB639" i="69"/>
  <c r="CA639" i="69"/>
  <c r="CB637" i="69"/>
  <c r="CA637" i="69"/>
  <c r="CB636" i="69"/>
  <c r="CA636" i="69"/>
  <c r="CB635" i="69"/>
  <c r="CA635" i="69"/>
  <c r="CB634" i="69"/>
  <c r="CA634" i="69"/>
  <c r="CB633" i="69"/>
  <c r="CA633" i="69"/>
  <c r="CB632" i="69"/>
  <c r="CA632" i="69"/>
  <c r="CB631" i="69"/>
  <c r="CA631" i="69"/>
  <c r="CB630" i="69"/>
  <c r="CA630" i="69"/>
  <c r="CB629" i="69"/>
  <c r="CA629" i="69"/>
  <c r="CB628" i="69"/>
  <c r="CA628" i="69"/>
  <c r="CB627" i="69"/>
  <c r="CA627" i="69"/>
  <c r="CB626" i="69"/>
  <c r="CA626" i="69"/>
  <c r="CB625" i="69"/>
  <c r="CA625" i="69"/>
  <c r="CB624" i="69"/>
  <c r="CA624" i="69"/>
  <c r="CB623" i="69"/>
  <c r="CA623" i="69"/>
  <c r="CB622" i="69"/>
  <c r="CA622" i="69"/>
  <c r="CB621" i="69"/>
  <c r="CA621" i="69"/>
  <c r="CB620" i="69"/>
  <c r="CA620" i="69"/>
  <c r="CB619" i="69"/>
  <c r="CA619" i="69"/>
  <c r="CB618" i="69"/>
  <c r="CA618" i="69"/>
  <c r="CB617" i="69"/>
  <c r="CA617" i="69"/>
  <c r="CB616" i="69"/>
  <c r="CA616" i="69"/>
  <c r="CB615" i="69"/>
  <c r="CA615" i="69"/>
  <c r="CB614" i="69"/>
  <c r="CA614" i="69"/>
  <c r="CB613" i="69"/>
  <c r="CA613" i="69"/>
  <c r="CB612" i="69"/>
  <c r="CA612" i="69"/>
  <c r="CB611" i="69"/>
  <c r="CA611" i="69"/>
  <c r="CB610" i="69"/>
  <c r="CA610" i="69"/>
  <c r="CB609" i="69"/>
  <c r="CA609" i="69"/>
  <c r="CB608" i="69"/>
  <c r="CA608" i="69"/>
  <c r="CB607" i="69"/>
  <c r="CA607" i="69"/>
  <c r="CB606" i="69"/>
  <c r="CA606" i="69"/>
  <c r="CB605" i="69"/>
  <c r="CA605" i="69"/>
  <c r="CB604" i="69"/>
  <c r="CA604" i="69"/>
  <c r="CB603" i="69"/>
  <c r="CA603" i="69"/>
  <c r="CB602" i="69"/>
  <c r="CA602" i="69"/>
  <c r="CB601" i="69"/>
  <c r="CA601" i="69"/>
  <c r="CB600" i="69"/>
  <c r="CA600" i="69"/>
  <c r="CB599" i="69"/>
  <c r="CA599" i="69"/>
  <c r="CB598" i="69"/>
  <c r="CA598" i="69"/>
  <c r="CB597" i="69"/>
  <c r="CA597" i="69"/>
  <c r="CB596" i="69"/>
  <c r="CA596" i="69"/>
  <c r="CB595" i="69"/>
  <c r="CA595" i="69"/>
  <c r="CB594" i="69"/>
  <c r="CA594" i="69"/>
  <c r="CB593" i="69"/>
  <c r="CA593" i="69"/>
  <c r="CB592" i="69"/>
  <c r="CA592" i="69"/>
  <c r="CB591" i="69"/>
  <c r="CA591" i="69"/>
  <c r="CB590" i="69"/>
  <c r="CA590" i="69"/>
  <c r="CB589" i="69"/>
  <c r="CA589" i="69"/>
  <c r="CB588" i="69"/>
  <c r="CA588" i="69"/>
  <c r="CB587" i="69"/>
  <c r="CA587" i="69"/>
  <c r="CB586" i="69"/>
  <c r="CA586" i="69"/>
  <c r="CB585" i="69"/>
  <c r="CA585" i="69"/>
  <c r="CB584" i="69"/>
  <c r="CA584" i="69"/>
  <c r="CB583" i="69"/>
  <c r="CA583" i="69"/>
  <c r="CB582" i="69"/>
  <c r="CA582" i="69"/>
  <c r="CB581" i="69"/>
  <c r="CA581" i="69"/>
  <c r="CB580" i="69"/>
  <c r="CA580" i="69"/>
  <c r="CB579" i="69"/>
  <c r="CA579" i="69"/>
  <c r="CB577" i="69"/>
  <c r="CA577" i="69"/>
  <c r="CB573" i="69"/>
  <c r="CA573" i="69"/>
  <c r="CB572" i="69"/>
  <c r="CA572" i="69"/>
  <c r="CB570" i="69"/>
  <c r="CA570" i="69"/>
  <c r="CB569" i="69"/>
  <c r="CA569" i="69"/>
  <c r="CB565" i="69"/>
  <c r="CA565" i="69"/>
  <c r="CB564" i="69"/>
  <c r="CA564" i="69"/>
  <c r="CB561" i="69"/>
  <c r="CA561" i="69"/>
  <c r="CB560" i="69"/>
  <c r="CA560" i="69"/>
  <c r="CB559" i="69"/>
  <c r="CA559" i="69"/>
  <c r="CB558" i="69"/>
  <c r="CA558" i="69"/>
  <c r="CB557" i="69"/>
  <c r="CA557" i="69"/>
  <c r="CB556" i="69"/>
  <c r="CA556" i="69"/>
  <c r="CB555" i="69"/>
  <c r="CA555" i="69"/>
  <c r="CB554" i="69"/>
  <c r="CA554" i="69"/>
  <c r="CB553" i="69"/>
  <c r="CA553" i="69"/>
  <c r="CB552" i="69"/>
  <c r="CA552" i="69"/>
  <c r="CB551" i="69"/>
  <c r="CA551" i="69"/>
  <c r="CB549" i="69"/>
  <c r="CA549" i="69"/>
  <c r="CB548" i="69"/>
  <c r="CA548" i="69"/>
  <c r="CB547" i="69"/>
  <c r="CA547" i="69"/>
  <c r="CB546" i="69"/>
  <c r="CA546" i="69"/>
  <c r="CB545" i="69"/>
  <c r="CA545" i="69"/>
  <c r="CB544" i="69"/>
  <c r="CA544" i="69"/>
  <c r="CB543" i="69"/>
  <c r="CA543" i="69"/>
  <c r="CB542" i="69"/>
  <c r="CA542" i="69"/>
  <c r="CB541" i="69"/>
  <c r="CA541" i="69"/>
  <c r="CB540" i="69"/>
  <c r="CA540" i="69"/>
  <c r="CB539" i="69"/>
  <c r="CA539" i="69"/>
  <c r="CB538" i="69"/>
  <c r="CA538" i="69"/>
  <c r="CB537" i="69"/>
  <c r="CA537" i="69"/>
  <c r="CB536" i="69"/>
  <c r="CA536" i="69"/>
  <c r="CB535" i="69"/>
  <c r="CA535" i="69"/>
  <c r="CB534" i="69"/>
  <c r="CA534" i="69"/>
  <c r="CB533" i="69"/>
  <c r="CA533" i="69"/>
  <c r="CB532" i="69"/>
  <c r="CA532" i="69"/>
  <c r="CB531" i="69"/>
  <c r="CA531" i="69"/>
  <c r="CB530" i="69"/>
  <c r="CA530" i="69"/>
  <c r="CB529" i="69"/>
  <c r="CA529" i="69"/>
  <c r="CB528" i="69"/>
  <c r="CA528" i="69"/>
  <c r="CB527" i="69"/>
  <c r="CA527" i="69"/>
  <c r="CB526" i="69"/>
  <c r="CA526" i="69"/>
  <c r="CB525" i="69"/>
  <c r="CA525" i="69"/>
  <c r="CB524" i="69"/>
  <c r="CA524" i="69"/>
  <c r="CB523" i="69"/>
  <c r="CA523" i="69"/>
  <c r="CB522" i="69"/>
  <c r="CA522" i="69"/>
  <c r="CB521" i="69"/>
  <c r="CA521" i="69"/>
  <c r="CB520" i="69"/>
  <c r="CA520" i="69"/>
  <c r="CB519" i="69"/>
  <c r="CA519" i="69"/>
  <c r="CB518" i="69"/>
  <c r="CA518" i="69"/>
  <c r="CB517" i="69"/>
  <c r="CA517" i="69"/>
  <c r="CB516" i="69"/>
  <c r="CA516" i="69"/>
  <c r="CB515" i="69"/>
  <c r="CA515" i="69"/>
  <c r="CB513" i="69"/>
  <c r="CA513" i="69"/>
  <c r="CB510" i="69"/>
  <c r="CA510" i="69"/>
  <c r="CB508" i="69"/>
  <c r="CA508" i="69"/>
  <c r="CB507" i="69"/>
  <c r="CA507" i="69"/>
  <c r="CB506" i="69"/>
  <c r="CA506" i="69"/>
  <c r="CB505" i="69"/>
  <c r="CA505" i="69"/>
  <c r="CB503" i="69"/>
  <c r="CA503" i="69"/>
  <c r="CB500" i="69"/>
  <c r="CA500" i="69"/>
  <c r="CB496" i="69"/>
  <c r="CA496" i="69"/>
  <c r="CB494" i="69"/>
  <c r="CA494" i="69"/>
  <c r="CB490" i="69"/>
  <c r="CA490" i="69"/>
  <c r="CB488" i="69"/>
  <c r="CA488" i="69"/>
  <c r="CB485" i="69"/>
  <c r="CA485" i="69"/>
  <c r="CB484" i="69"/>
  <c r="CA484" i="69"/>
  <c r="CB483" i="69"/>
  <c r="CA483" i="69"/>
  <c r="CB482" i="69"/>
  <c r="CA482" i="69"/>
  <c r="CB480" i="69"/>
  <c r="CA480" i="69"/>
  <c r="CB479" i="69"/>
  <c r="CA479" i="69"/>
  <c r="CB477" i="69"/>
  <c r="CA477" i="69"/>
  <c r="CB476" i="69"/>
  <c r="CA476" i="69"/>
  <c r="CB471" i="69"/>
  <c r="CA471" i="69"/>
  <c r="CB468" i="69"/>
  <c r="CA468" i="69"/>
  <c r="CB467" i="69"/>
  <c r="CA467" i="69"/>
  <c r="CB466" i="69"/>
  <c r="CA466" i="69"/>
  <c r="CB465" i="69"/>
  <c r="CA465" i="69"/>
  <c r="CB460" i="69"/>
  <c r="CA460" i="69"/>
  <c r="CB459" i="69"/>
  <c r="CA459" i="69"/>
  <c r="CB445" i="69"/>
  <c r="CA445" i="69"/>
  <c r="CB444" i="69"/>
  <c r="CA444" i="69"/>
  <c r="CB443" i="69"/>
  <c r="CA443" i="69"/>
  <c r="CB442" i="69"/>
  <c r="CA442" i="69"/>
  <c r="CB441" i="69"/>
  <c r="CA441" i="69"/>
  <c r="CB439" i="69"/>
  <c r="CA439" i="69"/>
  <c r="CB437" i="69"/>
  <c r="CA437" i="69"/>
  <c r="CB435" i="69"/>
  <c r="CA435" i="69"/>
  <c r="CB433" i="69"/>
  <c r="CA433" i="69"/>
  <c r="CC430" i="69"/>
  <c r="CB430" i="69"/>
  <c r="CB428" i="69"/>
  <c r="CA428" i="69"/>
  <c r="CB427" i="69"/>
  <c r="CA427" i="69"/>
  <c r="CB423" i="69"/>
  <c r="CA423" i="69"/>
  <c r="CB421" i="69"/>
  <c r="CA421" i="69"/>
  <c r="CB386" i="69"/>
  <c r="CA386" i="69"/>
  <c r="CB385" i="69"/>
  <c r="CA385" i="69"/>
  <c r="CB344" i="69"/>
  <c r="CA344" i="69"/>
  <c r="CB342" i="69"/>
  <c r="CA342" i="69"/>
  <c r="CB339" i="69"/>
  <c r="CA339" i="69"/>
  <c r="CB338" i="69"/>
  <c r="CA338" i="69"/>
  <c r="CB336" i="69"/>
  <c r="CA336" i="69"/>
  <c r="CB335" i="69"/>
  <c r="CA335" i="69"/>
  <c r="CB332" i="69"/>
  <c r="CA332" i="69"/>
  <c r="CB312" i="69"/>
  <c r="CA312" i="69"/>
  <c r="CB308" i="69"/>
  <c r="CA308" i="69"/>
  <c r="CB306" i="69"/>
  <c r="CA306" i="69"/>
  <c r="CB304" i="69"/>
  <c r="CA304" i="69"/>
  <c r="CB294" i="69"/>
  <c r="CA294" i="69"/>
  <c r="CB274" i="69"/>
  <c r="CA274" i="69"/>
  <c r="CB271" i="69"/>
  <c r="CA271" i="69"/>
  <c r="CB268" i="69"/>
  <c r="CA268" i="69"/>
  <c r="CB263" i="69"/>
  <c r="CA263" i="69"/>
  <c r="CB262" i="69"/>
  <c r="CA262" i="69"/>
  <c r="CB259" i="69"/>
  <c r="CA259" i="69"/>
  <c r="CB258" i="69"/>
  <c r="CA258" i="69"/>
  <c r="CB256" i="69"/>
  <c r="CA256" i="69"/>
  <c r="CB254" i="69"/>
  <c r="CA254" i="69"/>
  <c r="CB248" i="69"/>
  <c r="CA248" i="69"/>
  <c r="CB246" i="69"/>
  <c r="CA246" i="69"/>
  <c r="CB242" i="69"/>
  <c r="CA242" i="69"/>
  <c r="CB239" i="69"/>
  <c r="CA239" i="69"/>
  <c r="CB237" i="69"/>
  <c r="CA237" i="69"/>
  <c r="CB236" i="69"/>
  <c r="CA236" i="69"/>
  <c r="CB234" i="69"/>
  <c r="CA234" i="69"/>
  <c r="CB229" i="69"/>
  <c r="CB223" i="69"/>
  <c r="CA223" i="69"/>
  <c r="CB221" i="69"/>
  <c r="CA221" i="69"/>
  <c r="CB220" i="69"/>
  <c r="CA220" i="69"/>
  <c r="CB219" i="69"/>
  <c r="CA219" i="69"/>
  <c r="CB218" i="69"/>
  <c r="CA218" i="69"/>
  <c r="CB217" i="69"/>
  <c r="CA217" i="69"/>
  <c r="CB215" i="69"/>
  <c r="CA215" i="69"/>
  <c r="CB213" i="69"/>
  <c r="CA213" i="69"/>
  <c r="CB151" i="69"/>
  <c r="CA151" i="69"/>
  <c r="CB148" i="69"/>
  <c r="CA148" i="69"/>
  <c r="CB145" i="69"/>
  <c r="CB144" i="69" s="1"/>
  <c r="CA145" i="69"/>
  <c r="CA144" i="69" s="1"/>
  <c r="CB141" i="69"/>
  <c r="CA141" i="69"/>
  <c r="CB138" i="69"/>
  <c r="CA138" i="69"/>
  <c r="CB137" i="69"/>
  <c r="CA137" i="69"/>
  <c r="CB135" i="69"/>
  <c r="CA135" i="69"/>
  <c r="CB134" i="69"/>
  <c r="CA134" i="69"/>
  <c r="CB132" i="69"/>
  <c r="CA132" i="69"/>
  <c r="CB131" i="69"/>
  <c r="CA131" i="69"/>
  <c r="CB130" i="69"/>
  <c r="CA130" i="69"/>
  <c r="CB126" i="69"/>
  <c r="CA126" i="69"/>
  <c r="CB125" i="69"/>
  <c r="CA125" i="69"/>
  <c r="CB123" i="69"/>
  <c r="CA123" i="69"/>
  <c r="CB121" i="69"/>
  <c r="CA121" i="69"/>
  <c r="CB111" i="69"/>
  <c r="CA111" i="69"/>
  <c r="CB109" i="69"/>
  <c r="CA109" i="69"/>
  <c r="CB104" i="69"/>
  <c r="CA104" i="69"/>
  <c r="CB102" i="69"/>
  <c r="CA102" i="69"/>
  <c r="CB96" i="69"/>
  <c r="CA96" i="69"/>
  <c r="CB94" i="69"/>
  <c r="CA94" i="69"/>
  <c r="CB91" i="69"/>
  <c r="CA91" i="69"/>
  <c r="CB84" i="69"/>
  <c r="CA84" i="69"/>
  <c r="CB74" i="69"/>
  <c r="CA74" i="69"/>
  <c r="CB65" i="69"/>
  <c r="CA65" i="69"/>
  <c r="CB63" i="69"/>
  <c r="CA63" i="69"/>
  <c r="CB62" i="69"/>
  <c r="CA62" i="69"/>
  <c r="CB61" i="69"/>
  <c r="CA61" i="69"/>
  <c r="CB60" i="69"/>
  <c r="CA60" i="69"/>
  <c r="CB59" i="69"/>
  <c r="CA59" i="69"/>
  <c r="CB57" i="69"/>
  <c r="CA57" i="69"/>
  <c r="CB56" i="69"/>
  <c r="CA56" i="69"/>
  <c r="CB54" i="69"/>
  <c r="CA54" i="69"/>
  <c r="CB53" i="69"/>
  <c r="CA53" i="69"/>
  <c r="CB47" i="69"/>
  <c r="CA47" i="69"/>
  <c r="CB46" i="69"/>
  <c r="CA46" i="69"/>
  <c r="CB43" i="69"/>
  <c r="CA43" i="69"/>
  <c r="CB42" i="69"/>
  <c r="CA42" i="69"/>
  <c r="CB41" i="69"/>
  <c r="CA41" i="69"/>
  <c r="CB40" i="69"/>
  <c r="CA40" i="69"/>
  <c r="CB39" i="69"/>
  <c r="CA39" i="69"/>
  <c r="CB37" i="69"/>
  <c r="CA37" i="69"/>
  <c r="CB36" i="69"/>
  <c r="CA36" i="69"/>
  <c r="CB35" i="69"/>
  <c r="CA35" i="69"/>
  <c r="CB34" i="69"/>
  <c r="CA34" i="69"/>
  <c r="CB33" i="69"/>
  <c r="CA33" i="69"/>
  <c r="CB32" i="69"/>
  <c r="CA32" i="69"/>
  <c r="CB31" i="69"/>
  <c r="CA31" i="69"/>
  <c r="CB30" i="69"/>
  <c r="CA30" i="69"/>
  <c r="CB29" i="69"/>
  <c r="CA29" i="69"/>
  <c r="CB28" i="69"/>
  <c r="CA28" i="69"/>
  <c r="CB26" i="69"/>
  <c r="CA26" i="69"/>
  <c r="CB25" i="69"/>
  <c r="CA25" i="69"/>
  <c r="CB24" i="69"/>
  <c r="CA24" i="69"/>
  <c r="CB23" i="69"/>
  <c r="CA23" i="69"/>
  <c r="CB22" i="69"/>
  <c r="CA22" i="69"/>
  <c r="CB20" i="69"/>
  <c r="CA20" i="69"/>
  <c r="CB19" i="69"/>
  <c r="CA19" i="69"/>
  <c r="CB18" i="69"/>
  <c r="CA18" i="69"/>
  <c r="CB13" i="69"/>
  <c r="CA13" i="69"/>
  <c r="CA318" i="69"/>
  <c r="CB318" i="69"/>
  <c r="CB124" i="69" l="1"/>
  <c r="CA124" i="69"/>
  <c r="CA58" i="69"/>
  <c r="CB58" i="69"/>
  <c r="BJ232" i="69"/>
  <c r="BJ231" i="69" s="1"/>
  <c r="BJ230" i="69" s="1"/>
  <c r="BY232" i="69"/>
  <c r="BY231" i="69" s="1"/>
  <c r="BY228" i="69" s="1"/>
  <c r="BZ232" i="69"/>
  <c r="BZ231" i="69" s="1"/>
  <c r="BZ230" i="69" s="1"/>
  <c r="BO232" i="69"/>
  <c r="BO231" i="69" s="1"/>
  <c r="BO230" i="69" s="1"/>
  <c r="BB104" i="63"/>
  <c r="BA104" i="63"/>
  <c r="BB100" i="63"/>
  <c r="BA100" i="63"/>
  <c r="BB99" i="63"/>
  <c r="BA99" i="63"/>
  <c r="BB94" i="63"/>
  <c r="BA94" i="63"/>
  <c r="BB92" i="63"/>
  <c r="BA92" i="63"/>
  <c r="BB90" i="63"/>
  <c r="BA90" i="63"/>
  <c r="BB89" i="63"/>
  <c r="BA89" i="63"/>
  <c r="BB88" i="63"/>
  <c r="BA88" i="63"/>
  <c r="BB87" i="63"/>
  <c r="BA87" i="63"/>
  <c r="BB84" i="63"/>
  <c r="BA84" i="63"/>
  <c r="BB82" i="63"/>
  <c r="BA82" i="63"/>
  <c r="BB81" i="63"/>
  <c r="BA81" i="63"/>
  <c r="BB80" i="63"/>
  <c r="BA80" i="63"/>
  <c r="BB79" i="63"/>
  <c r="BA79" i="63"/>
  <c r="BB78" i="63"/>
  <c r="BA78" i="63"/>
  <c r="BB75" i="63"/>
  <c r="BA75" i="63"/>
  <c r="BB73" i="63"/>
  <c r="BA73" i="63"/>
  <c r="BB72" i="63"/>
  <c r="BA72" i="63"/>
  <c r="BB70" i="63"/>
  <c r="BA70" i="63"/>
  <c r="BB69" i="63"/>
  <c r="BA69" i="63"/>
  <c r="BB67" i="63"/>
  <c r="BA67" i="63"/>
  <c r="BB64" i="63"/>
  <c r="BA64" i="63"/>
  <c r="BB62" i="63"/>
  <c r="BA62" i="63"/>
  <c r="BB61" i="63"/>
  <c r="BA61" i="63"/>
  <c r="BB60" i="63"/>
  <c r="BA60" i="63"/>
  <c r="BB58" i="63"/>
  <c r="BA58" i="63"/>
  <c r="BB57" i="63"/>
  <c r="BA57" i="63"/>
  <c r="BB56" i="63"/>
  <c r="BA56" i="63"/>
  <c r="BB55" i="63"/>
  <c r="BA55" i="63"/>
  <c r="BB53" i="63"/>
  <c r="BA53" i="63"/>
  <c r="BB52" i="63"/>
  <c r="BA52" i="63"/>
  <c r="BB51" i="63"/>
  <c r="BA51" i="63"/>
  <c r="BB48" i="63"/>
  <c r="BA48" i="63"/>
  <c r="BB46" i="63"/>
  <c r="BA46" i="63"/>
  <c r="BB45" i="63"/>
  <c r="BA45" i="63"/>
  <c r="BB44" i="63"/>
  <c r="BA44" i="63"/>
  <c r="BB43" i="63"/>
  <c r="BA43" i="63"/>
  <c r="BB40" i="63"/>
  <c r="BA40" i="63"/>
  <c r="BB39" i="63"/>
  <c r="BA39" i="63"/>
  <c r="BB38" i="63"/>
  <c r="BA38" i="63"/>
  <c r="BB36" i="63"/>
  <c r="BA36" i="63"/>
  <c r="BB35" i="63"/>
  <c r="BA35" i="63"/>
  <c r="BB34" i="63"/>
  <c r="BA34" i="63"/>
  <c r="BB32" i="63"/>
  <c r="BA32" i="63"/>
  <c r="BB31" i="63"/>
  <c r="BA31" i="63"/>
  <c r="BB30" i="63"/>
  <c r="BA30" i="63"/>
  <c r="BB28" i="63"/>
  <c r="BA28" i="63"/>
  <c r="BB27" i="63"/>
  <c r="BA27" i="63"/>
  <c r="BB26" i="63"/>
  <c r="BA26" i="63"/>
  <c r="BB23" i="63"/>
  <c r="BA23" i="63"/>
  <c r="BB22" i="63"/>
  <c r="BA22" i="63"/>
  <c r="BB21" i="63"/>
  <c r="BA21" i="63"/>
  <c r="BB19" i="63"/>
  <c r="BA19" i="63"/>
  <c r="BB14" i="63"/>
  <c r="BA14" i="63"/>
  <c r="BB13" i="63"/>
  <c r="BA13" i="63"/>
  <c r="BB11" i="63"/>
  <c r="BA11" i="63"/>
  <c r="BA114" i="63"/>
  <c r="BB114" i="63"/>
  <c r="BY230" i="69" l="1"/>
  <c r="BJ228" i="69"/>
  <c r="BZ228" i="69"/>
  <c r="BO228" i="69"/>
  <c r="AZ12" i="63" l="1"/>
  <c r="AP12" i="63"/>
  <c r="AP113" i="63"/>
  <c r="AP103" i="63"/>
  <c r="AP102" i="63" s="1"/>
  <c r="AP101" i="63" s="1"/>
  <c r="AP93" i="63"/>
  <c r="AP91" i="63"/>
  <c r="AP86" i="63"/>
  <c r="AP77" i="63"/>
  <c r="AP76" i="63" s="1"/>
  <c r="AP74" i="63"/>
  <c r="AP71" i="63"/>
  <c r="AP68" i="63"/>
  <c r="AP66" i="63"/>
  <c r="AP63" i="63"/>
  <c r="AP59" i="63"/>
  <c r="AP54" i="63"/>
  <c r="AP50" i="63"/>
  <c r="AP47" i="63"/>
  <c r="AP42" i="63"/>
  <c r="AP37" i="63"/>
  <c r="AP33" i="63"/>
  <c r="AP29" i="63"/>
  <c r="AP25" i="63"/>
  <c r="AP20" i="63"/>
  <c r="AP17" i="63"/>
  <c r="AP10" i="63"/>
  <c r="AZ113" i="63"/>
  <c r="AZ93" i="63"/>
  <c r="AZ91" i="63"/>
  <c r="AZ86" i="63"/>
  <c r="AZ77" i="63"/>
  <c r="AZ74" i="63"/>
  <c r="AZ71" i="63"/>
  <c r="AZ68" i="63"/>
  <c r="AZ66" i="63"/>
  <c r="AZ63" i="63"/>
  <c r="AZ59" i="63"/>
  <c r="AZ54" i="63"/>
  <c r="AZ50" i="63"/>
  <c r="AZ47" i="63"/>
  <c r="AZ42" i="63"/>
  <c r="AZ37" i="63"/>
  <c r="AZ33" i="63"/>
  <c r="AZ29" i="63"/>
  <c r="AZ25" i="63"/>
  <c r="AZ20" i="63"/>
  <c r="AZ17" i="63"/>
  <c r="AZ10" i="63"/>
  <c r="BA25" i="63" l="1"/>
  <c r="BA71" i="63"/>
  <c r="BA12" i="63"/>
  <c r="BA10" i="63"/>
  <c r="BA29" i="63"/>
  <c r="BA47" i="63"/>
  <c r="BA63" i="63"/>
  <c r="BA74" i="63"/>
  <c r="BA93" i="63"/>
  <c r="BA113" i="63"/>
  <c r="BA42" i="63"/>
  <c r="BA59" i="63"/>
  <c r="BA91" i="63"/>
  <c r="BA17" i="63"/>
  <c r="BA33" i="63"/>
  <c r="BA50" i="63"/>
  <c r="BA66" i="63"/>
  <c r="BA77" i="63"/>
  <c r="BA103" i="63"/>
  <c r="BA20" i="63"/>
  <c r="BA37" i="63"/>
  <c r="BA54" i="63"/>
  <c r="BA68" i="63"/>
  <c r="BA86" i="63"/>
  <c r="AZ76" i="63"/>
  <c r="AP85" i="63"/>
  <c r="AP83" i="63" s="1"/>
  <c r="AZ24" i="63"/>
  <c r="AP24" i="63"/>
  <c r="AZ49" i="63"/>
  <c r="AP9" i="63"/>
  <c r="AP49" i="63"/>
  <c r="AZ85" i="63"/>
  <c r="AZ9" i="63"/>
  <c r="AP65" i="63"/>
  <c r="AP41" i="63"/>
  <c r="AZ65" i="63"/>
  <c r="AZ41" i="63"/>
  <c r="BA24" i="63" l="1"/>
  <c r="BA41" i="63"/>
  <c r="BA65" i="63"/>
  <c r="BA9" i="63"/>
  <c r="BA49" i="63"/>
  <c r="BA102" i="63"/>
  <c r="BA76" i="63"/>
  <c r="BA85" i="63"/>
  <c r="AZ83" i="63"/>
  <c r="AZ8" i="63"/>
  <c r="AZ7" i="63" s="1"/>
  <c r="AP8" i="63"/>
  <c r="AP7" i="63" s="1"/>
  <c r="BA83" i="63" l="1"/>
  <c r="BA8" i="63"/>
  <c r="BA101" i="63"/>
  <c r="AP115" i="63" l="1"/>
  <c r="BA7" i="63"/>
  <c r="AZ115" i="63"/>
  <c r="BA115" i="63" l="1"/>
  <c r="BZ261" i="69" l="1"/>
  <c r="BG384" i="69"/>
  <c r="BG381" i="69" s="1"/>
  <c r="BG380" i="69" s="1"/>
  <c r="BH384" i="69"/>
  <c r="BH381" i="69" s="1"/>
  <c r="BH380" i="69" s="1"/>
  <c r="BZ334" i="69"/>
  <c r="BZ120" i="69"/>
  <c r="BZ140" i="69"/>
  <c r="BZ136" i="69"/>
  <c r="BZ129" i="69"/>
  <c r="BU61" i="69"/>
  <c r="BI61" i="69"/>
  <c r="BZ646" i="69"/>
  <c r="BZ644" i="69"/>
  <c r="BZ642" i="69"/>
  <c r="BZ578" i="69"/>
  <c r="BZ576" i="69"/>
  <c r="BZ571" i="69"/>
  <c r="BZ568" i="69"/>
  <c r="BZ563" i="69"/>
  <c r="BZ550" i="69"/>
  <c r="BZ514" i="69"/>
  <c r="BZ512" i="69"/>
  <c r="BZ509" i="69"/>
  <c r="BZ504" i="69"/>
  <c r="BZ502" i="69"/>
  <c r="BZ499" i="69"/>
  <c r="BZ493" i="69"/>
  <c r="BZ487" i="69"/>
  <c r="BZ481" i="69"/>
  <c r="BZ478" i="69"/>
  <c r="BZ475" i="69"/>
  <c r="BZ458" i="69"/>
  <c r="BZ440" i="69"/>
  <c r="BZ438" i="69"/>
  <c r="BZ436" i="69"/>
  <c r="BZ432" i="69"/>
  <c r="BZ422" i="69"/>
  <c r="BZ420" i="69"/>
  <c r="BZ384" i="69"/>
  <c r="BZ381" i="69" s="1"/>
  <c r="BZ343" i="69"/>
  <c r="BZ340" i="69"/>
  <c r="BZ331" i="69"/>
  <c r="BZ317" i="69"/>
  <c r="BZ311" i="69"/>
  <c r="BZ307" i="69"/>
  <c r="BZ305" i="69"/>
  <c r="BZ303" i="69"/>
  <c r="BZ293" i="69"/>
  <c r="BZ273" i="69"/>
  <c r="BZ270" i="69"/>
  <c r="BZ267" i="69"/>
  <c r="BZ257" i="69"/>
  <c r="BZ255" i="69"/>
  <c r="BZ253" i="69"/>
  <c r="BZ247" i="69"/>
  <c r="BZ245" i="69"/>
  <c r="BZ222" i="69"/>
  <c r="BZ216" i="69"/>
  <c r="BZ214" i="69"/>
  <c r="BZ212" i="69"/>
  <c r="BZ150" i="69"/>
  <c r="BZ147" i="69"/>
  <c r="BZ110" i="69"/>
  <c r="BZ108" i="69"/>
  <c r="BZ103" i="69"/>
  <c r="BZ101" i="69"/>
  <c r="BZ93" i="69"/>
  <c r="BZ90" i="69"/>
  <c r="BZ83" i="69"/>
  <c r="BZ73" i="69"/>
  <c r="BZ45" i="69"/>
  <c r="BZ38" i="69"/>
  <c r="BZ27" i="69"/>
  <c r="BZ21" i="69"/>
  <c r="BZ105" i="69" l="1"/>
  <c r="BZ87" i="69"/>
  <c r="BZ450" i="69"/>
  <c r="BZ452" i="69"/>
  <c r="BZ451" i="69" s="1"/>
  <c r="BZ379" i="69"/>
  <c r="BZ380" i="69"/>
  <c r="BZ474" i="69"/>
  <c r="BZ641" i="69"/>
  <c r="BZ272" i="69"/>
  <c r="BZ567" i="69"/>
  <c r="BZ566" i="69" s="1"/>
  <c r="BZ498" i="69"/>
  <c r="BZ562" i="69"/>
  <c r="CA384" i="69"/>
  <c r="CA381" i="69" s="1"/>
  <c r="BZ413" i="69"/>
  <c r="BZ72" i="69"/>
  <c r="BZ89" i="69"/>
  <c r="BZ207" i="69"/>
  <c r="BZ316" i="69"/>
  <c r="BZ44" i="69"/>
  <c r="BZ82" i="69"/>
  <c r="BZ149" i="69"/>
  <c r="BZ241" i="69"/>
  <c r="BZ292" i="69"/>
  <c r="BZ310" i="69"/>
  <c r="BZ511" i="69"/>
  <c r="BZ139" i="69"/>
  <c r="BZ472" i="69"/>
  <c r="BZ143" i="69"/>
  <c r="BZ492" i="69"/>
  <c r="BZ575" i="69"/>
  <c r="BZ486" i="69"/>
  <c r="BG377" i="69"/>
  <c r="BG379" i="69"/>
  <c r="BG378" i="69" s="1"/>
  <c r="BH377" i="69"/>
  <c r="BH379" i="69"/>
  <c r="BH378" i="69" s="1"/>
  <c r="BZ244" i="69"/>
  <c r="BZ119" i="69"/>
  <c r="BZ260" i="69"/>
  <c r="BZ431" i="69"/>
  <c r="BZ429" i="69" s="1"/>
  <c r="BZ252" i="69"/>
  <c r="BZ16" i="69"/>
  <c r="BZ330" i="69"/>
  <c r="BZ92" i="69"/>
  <c r="BZ209" i="69"/>
  <c r="BZ208" i="69" s="1"/>
  <c r="BZ302" i="69"/>
  <c r="BZ501" i="69"/>
  <c r="BZ426" i="69" l="1"/>
  <c r="CB451" i="69"/>
  <c r="CA451" i="69"/>
  <c r="CA378" i="69"/>
  <c r="BZ640" i="69"/>
  <c r="BZ15" i="69"/>
  <c r="CA379" i="69"/>
  <c r="BZ377" i="69"/>
  <c r="CA380" i="69"/>
  <c r="CA413" i="69"/>
  <c r="BZ329" i="69"/>
  <c r="BZ301" i="69"/>
  <c r="BZ142" i="69"/>
  <c r="BZ497" i="69"/>
  <c r="BZ291" i="69"/>
  <c r="BZ473" i="69"/>
  <c r="BZ243" i="69"/>
  <c r="BZ309" i="69"/>
  <c r="BZ71" i="69"/>
  <c r="BZ70" i="69" s="1"/>
  <c r="BZ81" i="69"/>
  <c r="BZ447" i="69"/>
  <c r="BZ315" i="69"/>
  <c r="BZ115" i="69"/>
  <c r="BZ574" i="69"/>
  <c r="BZ491" i="69"/>
  <c r="BZ251" i="69"/>
  <c r="BZ88" i="69"/>
  <c r="BZ417" i="69" l="1"/>
  <c r="BZ416" i="69" s="1"/>
  <c r="BZ415" i="69"/>
  <c r="CA415" i="69" s="1"/>
  <c r="BZ249" i="69"/>
  <c r="BZ250" i="69"/>
  <c r="BZ12" i="69"/>
  <c r="BZ14" i="69"/>
  <c r="BZ113" i="69"/>
  <c r="BZ112" i="69" s="1"/>
  <c r="BZ114" i="69"/>
  <c r="BZ299" i="69"/>
  <c r="BZ328" i="69"/>
  <c r="BZ638" i="69"/>
  <c r="CA377" i="69"/>
  <c r="BZ85" i="69"/>
  <c r="BZ470" i="69"/>
  <c r="BZ412" i="69"/>
  <c r="BZ205" i="69"/>
  <c r="BZ240" i="69"/>
  <c r="BZ289" i="69"/>
  <c r="BZ290" i="69"/>
  <c r="BZ300" i="69"/>
  <c r="BZ327" i="69"/>
  <c r="BZ446" i="69"/>
  <c r="BZ80" i="69"/>
  <c r="BZ79" i="69"/>
  <c r="BZ489" i="69"/>
  <c r="BZ314" i="69"/>
  <c r="BZ313" i="69"/>
  <c r="BZ68" i="69"/>
  <c r="BZ495" i="69"/>
  <c r="BZ11" i="69" l="1"/>
  <c r="BZ204" i="69"/>
  <c r="CA290" i="69"/>
  <c r="CB290" i="69"/>
  <c r="CB250" i="69"/>
  <c r="CA250" i="69"/>
  <c r="CA80" i="69"/>
  <c r="CA87" i="69"/>
  <c r="BZ469" i="69"/>
  <c r="BZ206" i="69"/>
  <c r="BZ411" i="69"/>
  <c r="BZ9" i="69" l="1"/>
  <c r="AY63" i="63" l="1"/>
  <c r="BB63" i="63" s="1"/>
  <c r="AY59" i="63"/>
  <c r="BB59" i="63" s="1"/>
  <c r="AY54" i="63"/>
  <c r="BB54" i="63" s="1"/>
  <c r="AY50" i="63"/>
  <c r="BB50" i="63" s="1"/>
  <c r="AY47" i="63"/>
  <c r="BB47" i="63" s="1"/>
  <c r="AY49" i="63" l="1"/>
  <c r="BB49" i="63" s="1"/>
  <c r="BU647" i="69" l="1"/>
  <c r="BU646" i="69" s="1"/>
  <c r="BR647" i="69"/>
  <c r="BR646" i="69" s="1"/>
  <c r="BL647" i="69"/>
  <c r="BI647" i="69"/>
  <c r="BI646" i="69" s="1"/>
  <c r="AY647" i="69"/>
  <c r="AY646" i="69" s="1"/>
  <c r="CD646" i="69"/>
  <c r="CC646" i="69"/>
  <c r="CE646" i="69"/>
  <c r="CG646" i="69" s="1"/>
  <c r="BY646" i="69"/>
  <c r="CB646" i="69" s="1"/>
  <c r="BT646" i="69"/>
  <c r="BV646" i="69"/>
  <c r="BS646" i="69"/>
  <c r="BO646" i="69"/>
  <c r="BK646" i="69"/>
  <c r="BJ646" i="69"/>
  <c r="BH646" i="69"/>
  <c r="BG646" i="69"/>
  <c r="CA646" i="69" s="1"/>
  <c r="BF646" i="69"/>
  <c r="BE646" i="69"/>
  <c r="BD646" i="69"/>
  <c r="BC646" i="69"/>
  <c r="BB646" i="69"/>
  <c r="AV646" i="69"/>
  <c r="AU646" i="69"/>
  <c r="AQ646" i="69"/>
  <c r="AP646" i="69"/>
  <c r="AO646" i="69"/>
  <c r="AN646" i="69"/>
  <c r="BU645" i="69"/>
  <c r="BU644" i="69" s="1"/>
  <c r="BR645" i="69"/>
  <c r="BR644" i="69" s="1"/>
  <c r="BL645" i="69"/>
  <c r="BI645" i="69"/>
  <c r="BI644" i="69" s="1"/>
  <c r="AY645" i="69"/>
  <c r="AY644" i="69" s="1"/>
  <c r="CD644" i="69"/>
  <c r="CC644" i="69"/>
  <c r="CE644" i="69"/>
  <c r="CG644" i="69" s="1"/>
  <c r="BY644" i="69"/>
  <c r="CB644" i="69" s="1"/>
  <c r="BT644" i="69"/>
  <c r="BV644" i="69"/>
  <c r="BS644" i="69"/>
  <c r="BO644" i="69"/>
  <c r="BK644" i="69"/>
  <c r="BJ644" i="69"/>
  <c r="BH644" i="69"/>
  <c r="BG644" i="69"/>
  <c r="CA644" i="69" s="1"/>
  <c r="BF644" i="69"/>
  <c r="BE644" i="69"/>
  <c r="BD644" i="69"/>
  <c r="BC644" i="69"/>
  <c r="BB644" i="69"/>
  <c r="AV644" i="69"/>
  <c r="AU644" i="69"/>
  <c r="AQ644" i="69"/>
  <c r="AP644" i="69"/>
  <c r="AO644" i="69"/>
  <c r="AN644" i="69"/>
  <c r="BL643" i="69"/>
  <c r="AF643" i="69"/>
  <c r="AF642" i="69" s="1"/>
  <c r="AF641" i="69" s="1"/>
  <c r="AF640" i="69" s="1"/>
  <c r="AF638" i="69" s="1"/>
  <c r="X643" i="69"/>
  <c r="X642" i="69" s="1"/>
  <c r="X641" i="69" s="1"/>
  <c r="X640" i="69" s="1"/>
  <c r="X638" i="69" s="1"/>
  <c r="CD642" i="69"/>
  <c r="CD641" i="69" s="1"/>
  <c r="CC642" i="69"/>
  <c r="CE642" i="69"/>
  <c r="BY642" i="69"/>
  <c r="CB642" i="69" s="1"/>
  <c r="BT642" i="69"/>
  <c r="BT641" i="69" s="1"/>
  <c r="BT640" i="69" s="1"/>
  <c r="BT638" i="69" s="1"/>
  <c r="BV642" i="69"/>
  <c r="BV641" i="69" s="1"/>
  <c r="BV640" i="69" s="1"/>
  <c r="BV638" i="69" s="1"/>
  <c r="BU642" i="69"/>
  <c r="BU641" i="69" s="1"/>
  <c r="BU640" i="69" s="1"/>
  <c r="BU638" i="69" s="1"/>
  <c r="BS642" i="69"/>
  <c r="BS641" i="69" s="1"/>
  <c r="BS640" i="69" s="1"/>
  <c r="BS638" i="69" s="1"/>
  <c r="BR642" i="69"/>
  <c r="BR641" i="69" s="1"/>
  <c r="BR640" i="69" s="1"/>
  <c r="BR638" i="69" s="1"/>
  <c r="BO642" i="69"/>
  <c r="BO641" i="69" s="1"/>
  <c r="BO640" i="69" s="1"/>
  <c r="BO638" i="69" s="1"/>
  <c r="BK642" i="69"/>
  <c r="BK641" i="69" s="1"/>
  <c r="BJ642" i="69"/>
  <c r="BJ641" i="69" s="1"/>
  <c r="BJ640" i="69" s="1"/>
  <c r="BJ638" i="69" s="1"/>
  <c r="BI642" i="69"/>
  <c r="BI641" i="69" s="1"/>
  <c r="BI640" i="69" s="1"/>
  <c r="BI638" i="69" s="1"/>
  <c r="BH642" i="69"/>
  <c r="BH641" i="69" s="1"/>
  <c r="BH640" i="69" s="1"/>
  <c r="BH638" i="69" s="1"/>
  <c r="BG642" i="69"/>
  <c r="BF642" i="69"/>
  <c r="BF641" i="69" s="1"/>
  <c r="BF640" i="69" s="1"/>
  <c r="BF638" i="69" s="1"/>
  <c r="BE642" i="69"/>
  <c r="BE641" i="69" s="1"/>
  <c r="BE640" i="69" s="1"/>
  <c r="BE638" i="69" s="1"/>
  <c r="BD642" i="69"/>
  <c r="BD641" i="69" s="1"/>
  <c r="BD640" i="69" s="1"/>
  <c r="BD638" i="69" s="1"/>
  <c r="BC642" i="69"/>
  <c r="BC641" i="69" s="1"/>
  <c r="BC640" i="69" s="1"/>
  <c r="BC638" i="69" s="1"/>
  <c r="BB642" i="69"/>
  <c r="BB641" i="69" s="1"/>
  <c r="BB640" i="69" s="1"/>
  <c r="BB638" i="69" s="1"/>
  <c r="AY642" i="69"/>
  <c r="AY641" i="69" s="1"/>
  <c r="AY640" i="69" s="1"/>
  <c r="AY638" i="69" s="1"/>
  <c r="AV642" i="69"/>
  <c r="AV641" i="69" s="1"/>
  <c r="AV640" i="69" s="1"/>
  <c r="AV638" i="69" s="1"/>
  <c r="AT642" i="69"/>
  <c r="AT641" i="69" s="1"/>
  <c r="AT640" i="69" s="1"/>
  <c r="AT638" i="69" s="1"/>
  <c r="AS642" i="69"/>
  <c r="AS641" i="69" s="1"/>
  <c r="AS640" i="69" s="1"/>
  <c r="AS638" i="69" s="1"/>
  <c r="AR642" i="69"/>
  <c r="AR641" i="69" s="1"/>
  <c r="AR640" i="69" s="1"/>
  <c r="AR638" i="69" s="1"/>
  <c r="AQ642" i="69"/>
  <c r="AQ641" i="69" s="1"/>
  <c r="AQ640" i="69" s="1"/>
  <c r="AQ638" i="69" s="1"/>
  <c r="AP642" i="69"/>
  <c r="AP641" i="69" s="1"/>
  <c r="AP640" i="69" s="1"/>
  <c r="AP638" i="69" s="1"/>
  <c r="AN642" i="69"/>
  <c r="AN641" i="69" s="1"/>
  <c r="AN640" i="69" s="1"/>
  <c r="AN638" i="69" s="1"/>
  <c r="AM642" i="69"/>
  <c r="AM641" i="69" s="1"/>
  <c r="AM640" i="69" s="1"/>
  <c r="AM638" i="69" s="1"/>
  <c r="AL642" i="69"/>
  <c r="AL641" i="69" s="1"/>
  <c r="AL640" i="69" s="1"/>
  <c r="AL638" i="69" s="1"/>
  <c r="AK642" i="69"/>
  <c r="AK641" i="69" s="1"/>
  <c r="AK640" i="69" s="1"/>
  <c r="AK638" i="69" s="1"/>
  <c r="AJ642" i="69"/>
  <c r="AJ641" i="69" s="1"/>
  <c r="AJ640" i="69" s="1"/>
  <c r="AJ638" i="69" s="1"/>
  <c r="AG642" i="69"/>
  <c r="AG641" i="69" s="1"/>
  <c r="AD642" i="69"/>
  <c r="AD641" i="69" s="1"/>
  <c r="AD640" i="69" s="1"/>
  <c r="AD638" i="69" s="1"/>
  <c r="AC642" i="69"/>
  <c r="AC641" i="69" s="1"/>
  <c r="AC640" i="69" s="1"/>
  <c r="AC638" i="69" s="1"/>
  <c r="AB642" i="69"/>
  <c r="AB641" i="69" s="1"/>
  <c r="AB640" i="69" s="1"/>
  <c r="AB638" i="69" s="1"/>
  <c r="AA642" i="69"/>
  <c r="Z642" i="69"/>
  <c r="Z641" i="69" s="1"/>
  <c r="Z640" i="69" s="1"/>
  <c r="Z638" i="69" s="1"/>
  <c r="Y642" i="69"/>
  <c r="Y641" i="69" s="1"/>
  <c r="Y640" i="69" s="1"/>
  <c r="Y638" i="69" s="1"/>
  <c r="V642" i="69"/>
  <c r="V641" i="69" s="1"/>
  <c r="V640" i="69" s="1"/>
  <c r="V638" i="69" s="1"/>
  <c r="U642" i="69"/>
  <c r="U641" i="69" s="1"/>
  <c r="U640" i="69" s="1"/>
  <c r="U638" i="69" s="1"/>
  <c r="T642" i="69"/>
  <c r="T641" i="69" s="1"/>
  <c r="T640" i="69" s="1"/>
  <c r="T638" i="69" s="1"/>
  <c r="S642" i="69"/>
  <c r="S641" i="69" s="1"/>
  <c r="S640" i="69" s="1"/>
  <c r="S638" i="69" s="1"/>
  <c r="AI640" i="69"/>
  <c r="AI638" i="69" s="1"/>
  <c r="AH640" i="69"/>
  <c r="AH638" i="69" s="1"/>
  <c r="BL639" i="69"/>
  <c r="AF639" i="69"/>
  <c r="X639" i="69"/>
  <c r="AW638" i="69"/>
  <c r="BL637" i="69"/>
  <c r="BL636" i="69"/>
  <c r="BL635" i="69"/>
  <c r="BL634" i="69"/>
  <c r="BU633" i="69"/>
  <c r="BR633" i="69"/>
  <c r="BL633" i="69"/>
  <c r="BI633" i="69"/>
  <c r="BU632" i="69"/>
  <c r="BU631" i="69" s="1"/>
  <c r="BU630" i="69" s="1"/>
  <c r="BU629" i="69" s="1"/>
  <c r="BR632" i="69"/>
  <c r="BR631" i="69" s="1"/>
  <c r="BR630" i="69" s="1"/>
  <c r="BR629" i="69" s="1"/>
  <c r="BL632" i="69"/>
  <c r="BI632" i="69"/>
  <c r="BI631" i="69" s="1"/>
  <c r="BI630" i="69" s="1"/>
  <c r="BI629" i="69" s="1"/>
  <c r="AF632" i="69"/>
  <c r="AF631" i="69" s="1"/>
  <c r="AF630" i="69" s="1"/>
  <c r="AF629" i="69" s="1"/>
  <c r="BL631" i="69"/>
  <c r="AY631" i="69"/>
  <c r="AY630" i="69" s="1"/>
  <c r="AY629" i="69" s="1"/>
  <c r="AT631" i="69"/>
  <c r="AT630" i="69" s="1"/>
  <c r="AT629" i="69" s="1"/>
  <c r="AS631" i="69"/>
  <c r="AS630" i="69" s="1"/>
  <c r="AS629" i="69" s="1"/>
  <c r="AR631" i="69"/>
  <c r="AR630" i="69" s="1"/>
  <c r="AR629" i="69" s="1"/>
  <c r="AQ631" i="69"/>
  <c r="AQ630" i="69" s="1"/>
  <c r="AQ629" i="69" s="1"/>
  <c r="AP631" i="69"/>
  <c r="AP630" i="69" s="1"/>
  <c r="AP629" i="69" s="1"/>
  <c r="AO631" i="69"/>
  <c r="AO630" i="69" s="1"/>
  <c r="AO629" i="69" s="1"/>
  <c r="AN631" i="69"/>
  <c r="AN630" i="69" s="1"/>
  <c r="AN629" i="69" s="1"/>
  <c r="AM631" i="69"/>
  <c r="AM630" i="69" s="1"/>
  <c r="AM629" i="69" s="1"/>
  <c r="AL631" i="69"/>
  <c r="AL630" i="69" s="1"/>
  <c r="AL629" i="69" s="1"/>
  <c r="AK631" i="69"/>
  <c r="AK630" i="69" s="1"/>
  <c r="AK629" i="69" s="1"/>
  <c r="AJ631" i="69"/>
  <c r="AJ630" i="69" s="1"/>
  <c r="AJ629" i="69" s="1"/>
  <c r="AI631" i="69"/>
  <c r="AI630" i="69" s="1"/>
  <c r="AI629" i="69" s="1"/>
  <c r="AH631" i="69"/>
  <c r="AH630" i="69" s="1"/>
  <c r="AH629" i="69" s="1"/>
  <c r="AG631" i="69"/>
  <c r="AE631" i="69"/>
  <c r="AE630" i="69" s="1"/>
  <c r="AE629" i="69" s="1"/>
  <c r="AD631" i="69"/>
  <c r="AD630" i="69" s="1"/>
  <c r="AD629" i="69" s="1"/>
  <c r="AC631" i="69"/>
  <c r="AC630" i="69" s="1"/>
  <c r="AC629" i="69" s="1"/>
  <c r="AB631" i="69"/>
  <c r="AB630" i="69" s="1"/>
  <c r="AB629" i="69" s="1"/>
  <c r="AA631" i="69"/>
  <c r="Z631" i="69"/>
  <c r="Z630" i="69" s="1"/>
  <c r="Y631" i="69"/>
  <c r="Y630" i="69" s="1"/>
  <c r="X631" i="69"/>
  <c r="X630" i="69" s="1"/>
  <c r="V631" i="69"/>
  <c r="V630" i="69" s="1"/>
  <c r="U631" i="69"/>
  <c r="U630" i="69" s="1"/>
  <c r="T631" i="69"/>
  <c r="T630" i="69" s="1"/>
  <c r="S631" i="69"/>
  <c r="S630" i="69" s="1"/>
  <c r="R631" i="69"/>
  <c r="R630" i="69" s="1"/>
  <c r="Q631" i="69"/>
  <c r="Q630" i="69" s="1"/>
  <c r="P631" i="69"/>
  <c r="P630" i="69" s="1"/>
  <c r="BL630" i="69"/>
  <c r="BL629" i="69"/>
  <c r="AA629" i="69"/>
  <c r="Z629" i="69"/>
  <c r="Y629" i="69"/>
  <c r="X629" i="69"/>
  <c r="V629" i="69"/>
  <c r="U629" i="69"/>
  <c r="T629" i="69"/>
  <c r="S629" i="69"/>
  <c r="R629" i="69"/>
  <c r="Q629" i="69"/>
  <c r="P629" i="69"/>
  <c r="BL628" i="69"/>
  <c r="BL627" i="69"/>
  <c r="BU626" i="69"/>
  <c r="BR626" i="69"/>
  <c r="BL626" i="69"/>
  <c r="BI626" i="69"/>
  <c r="AY626" i="69"/>
  <c r="AU626" i="69"/>
  <c r="AT626" i="69"/>
  <c r="AS626" i="69"/>
  <c r="AR626" i="69"/>
  <c r="AQ626" i="69"/>
  <c r="AP626" i="69"/>
  <c r="AO626" i="69"/>
  <c r="AN626" i="69"/>
  <c r="BL625" i="69"/>
  <c r="BL624" i="69"/>
  <c r="BU623" i="69"/>
  <c r="BR623" i="69"/>
  <c r="BL623" i="69"/>
  <c r="BI623" i="69"/>
  <c r="AY623" i="69"/>
  <c r="AU623" i="69"/>
  <c r="AT623" i="69"/>
  <c r="AS623" i="69"/>
  <c r="AR623" i="69"/>
  <c r="AQ623" i="69"/>
  <c r="AP623" i="69"/>
  <c r="AO623" i="69"/>
  <c r="AN623" i="69"/>
  <c r="BL622" i="69"/>
  <c r="BL621" i="69"/>
  <c r="BL620" i="69"/>
  <c r="BU619" i="69"/>
  <c r="BR619" i="69"/>
  <c r="BL619" i="69"/>
  <c r="BI619" i="69"/>
  <c r="AY619" i="69"/>
  <c r="AU619" i="69"/>
  <c r="AT619" i="69"/>
  <c r="AS619" i="69"/>
  <c r="AR619" i="69"/>
  <c r="AQ619" i="69"/>
  <c r="AP619" i="69"/>
  <c r="AO619" i="69"/>
  <c r="AN619" i="69"/>
  <c r="BL618" i="69"/>
  <c r="BU617" i="69"/>
  <c r="BR617" i="69"/>
  <c r="BL617" i="69"/>
  <c r="BI617" i="69"/>
  <c r="AY617" i="69"/>
  <c r="AU617" i="69"/>
  <c r="AT617" i="69"/>
  <c r="AS617" i="69"/>
  <c r="AR617" i="69"/>
  <c r="AQ617" i="69"/>
  <c r="AP617" i="69"/>
  <c r="AO617" i="69"/>
  <c r="AN617" i="69"/>
  <c r="BL616" i="69"/>
  <c r="BL615" i="69"/>
  <c r="BU614" i="69"/>
  <c r="BR614" i="69"/>
  <c r="BL614" i="69"/>
  <c r="BI614" i="69"/>
  <c r="AY614" i="69"/>
  <c r="AU614" i="69"/>
  <c r="AT614" i="69"/>
  <c r="AS614" i="69"/>
  <c r="AR614" i="69"/>
  <c r="AQ614" i="69"/>
  <c r="AP614" i="69"/>
  <c r="AO614" i="69"/>
  <c r="AN614" i="69"/>
  <c r="BL613" i="69"/>
  <c r="BU612" i="69"/>
  <c r="BU611" i="69" s="1"/>
  <c r="BU610" i="69" s="1"/>
  <c r="BR612" i="69"/>
  <c r="BR611" i="69" s="1"/>
  <c r="BR610" i="69" s="1"/>
  <c r="BL612" i="69"/>
  <c r="BI612" i="69"/>
  <c r="BI611" i="69" s="1"/>
  <c r="BI610" i="69" s="1"/>
  <c r="BL611" i="69"/>
  <c r="AY611" i="69"/>
  <c r="AY610" i="69" s="1"/>
  <c r="AT611" i="69"/>
  <c r="AT610" i="69" s="1"/>
  <c r="AS611" i="69"/>
  <c r="AS610" i="69" s="1"/>
  <c r="AR611" i="69"/>
  <c r="AR610" i="69" s="1"/>
  <c r="AQ611" i="69"/>
  <c r="AQ610" i="69" s="1"/>
  <c r="AP611" i="69"/>
  <c r="AP610" i="69" s="1"/>
  <c r="AO611" i="69"/>
  <c r="AO610" i="69" s="1"/>
  <c r="AN611" i="69"/>
  <c r="AN610" i="69" s="1"/>
  <c r="AM611" i="69"/>
  <c r="AM610" i="69" s="1"/>
  <c r="AL611" i="69"/>
  <c r="AL610" i="69" s="1"/>
  <c r="AK611" i="69"/>
  <c r="AK610" i="69" s="1"/>
  <c r="AJ611" i="69"/>
  <c r="AJ610" i="69" s="1"/>
  <c r="AI611" i="69"/>
  <c r="AI610" i="69" s="1"/>
  <c r="AH611" i="69"/>
  <c r="AH610" i="69" s="1"/>
  <c r="AG611" i="69"/>
  <c r="AF611" i="69"/>
  <c r="AF610" i="69" s="1"/>
  <c r="AE611" i="69"/>
  <c r="AE610" i="69" s="1"/>
  <c r="AD611" i="69"/>
  <c r="AD610" i="69" s="1"/>
  <c r="AC611" i="69"/>
  <c r="AC610" i="69" s="1"/>
  <c r="AB611" i="69"/>
  <c r="AB610" i="69" s="1"/>
  <c r="AA611" i="69"/>
  <c r="Z611" i="69"/>
  <c r="Z610" i="69" s="1"/>
  <c r="Y611" i="69"/>
  <c r="Y610" i="69" s="1"/>
  <c r="X611" i="69"/>
  <c r="X610" i="69" s="1"/>
  <c r="V611" i="69"/>
  <c r="V610" i="69" s="1"/>
  <c r="U611" i="69"/>
  <c r="U610" i="69" s="1"/>
  <c r="T611" i="69"/>
  <c r="S611" i="69"/>
  <c r="S610" i="69" s="1"/>
  <c r="R611" i="69"/>
  <c r="R610" i="69" s="1"/>
  <c r="Q611" i="69"/>
  <c r="Q610" i="69" s="1"/>
  <c r="P611" i="69"/>
  <c r="P610" i="69" s="1"/>
  <c r="BL610" i="69"/>
  <c r="BU609" i="69"/>
  <c r="BU608" i="69" s="1"/>
  <c r="BR609" i="69"/>
  <c r="BR608" i="69" s="1"/>
  <c r="BL609" i="69"/>
  <c r="BI609" i="69"/>
  <c r="BI608" i="69" s="1"/>
  <c r="AF609" i="69"/>
  <c r="AF608" i="69" s="1"/>
  <c r="BL608" i="69"/>
  <c r="AY608" i="69"/>
  <c r="AT608" i="69"/>
  <c r="AS608" i="69"/>
  <c r="AR608" i="69"/>
  <c r="AQ608" i="69"/>
  <c r="AP608" i="69"/>
  <c r="AO608" i="69"/>
  <c r="AN608" i="69"/>
  <c r="AM608" i="69"/>
  <c r="AL608" i="69"/>
  <c r="AK608" i="69"/>
  <c r="AJ608" i="69"/>
  <c r="AI608" i="69"/>
  <c r="AH608" i="69"/>
  <c r="AG608" i="69"/>
  <c r="AE608" i="69"/>
  <c r="AD608" i="69"/>
  <c r="AC608" i="69"/>
  <c r="AB608" i="69"/>
  <c r="AA608" i="69"/>
  <c r="Z608" i="69"/>
  <c r="Y608" i="69"/>
  <c r="X608" i="69"/>
  <c r="V608" i="69"/>
  <c r="U608" i="69"/>
  <c r="T608" i="69"/>
  <c r="S608" i="69"/>
  <c r="R608" i="69"/>
  <c r="Q608" i="69"/>
  <c r="P608" i="69"/>
  <c r="BU607" i="69"/>
  <c r="BR607" i="69"/>
  <c r="BL607" i="69"/>
  <c r="BI607" i="69"/>
  <c r="BU606" i="69"/>
  <c r="BR606" i="69"/>
  <c r="BL606" i="69"/>
  <c r="BI606" i="69"/>
  <c r="AF606" i="69"/>
  <c r="BU605" i="69"/>
  <c r="BR605" i="69"/>
  <c r="BL605" i="69"/>
  <c r="BI605" i="69"/>
  <c r="AF605" i="69"/>
  <c r="AF604" i="69" s="1"/>
  <c r="BL604" i="69"/>
  <c r="AY604" i="69"/>
  <c r="AT604" i="69"/>
  <c r="AS604" i="69"/>
  <c r="AR604" i="69"/>
  <c r="AQ604" i="69"/>
  <c r="AP604" i="69"/>
  <c r="AO604" i="69"/>
  <c r="AN604" i="69"/>
  <c r="AM604" i="69"/>
  <c r="AL604" i="69"/>
  <c r="AK604" i="69"/>
  <c r="AJ604" i="69"/>
  <c r="AI604" i="69"/>
  <c r="AH604" i="69"/>
  <c r="AG604" i="69"/>
  <c r="AE604" i="69"/>
  <c r="AD604" i="69"/>
  <c r="AC604" i="69"/>
  <c r="AB604" i="69"/>
  <c r="AA604" i="69"/>
  <c r="Z604" i="69"/>
  <c r="Y604" i="69"/>
  <c r="X604" i="69"/>
  <c r="V604" i="69"/>
  <c r="U604" i="69"/>
  <c r="T604" i="69"/>
  <c r="S604" i="69"/>
  <c r="R604" i="69"/>
  <c r="Q604" i="69"/>
  <c r="P604" i="69"/>
  <c r="BU603" i="69"/>
  <c r="BR603" i="69"/>
  <c r="BL603" i="69"/>
  <c r="BI603" i="69"/>
  <c r="BU602" i="69"/>
  <c r="BU601" i="69" s="1"/>
  <c r="BR602" i="69"/>
  <c r="BR601" i="69" s="1"/>
  <c r="BL602" i="69"/>
  <c r="BI602" i="69"/>
  <c r="BI601" i="69" s="1"/>
  <c r="AF602" i="69"/>
  <c r="AF601" i="69" s="1"/>
  <c r="BL601" i="69"/>
  <c r="AY601" i="69"/>
  <c r="AT601" i="69"/>
  <c r="AS601" i="69"/>
  <c r="AR601" i="69"/>
  <c r="AQ601" i="69"/>
  <c r="AP601" i="69"/>
  <c r="AO601" i="69"/>
  <c r="AN601" i="69"/>
  <c r="AM601" i="69"/>
  <c r="AL601" i="69"/>
  <c r="AK601" i="69"/>
  <c r="AJ601" i="69"/>
  <c r="AI601" i="69"/>
  <c r="AH601" i="69"/>
  <c r="AG601" i="69"/>
  <c r="AE601" i="69"/>
  <c r="AD601" i="69"/>
  <c r="AC601" i="69"/>
  <c r="AB601" i="69"/>
  <c r="AA601" i="69"/>
  <c r="Z601" i="69"/>
  <c r="Y601" i="69"/>
  <c r="X601" i="69"/>
  <c r="V601" i="69"/>
  <c r="U601" i="69"/>
  <c r="T601" i="69"/>
  <c r="S601" i="69"/>
  <c r="R601" i="69"/>
  <c r="Q601" i="69"/>
  <c r="P601" i="69"/>
  <c r="BU600" i="69"/>
  <c r="BU598" i="69" s="1"/>
  <c r="BR600" i="69"/>
  <c r="BR598" i="69" s="1"/>
  <c r="BL600" i="69"/>
  <c r="BI600" i="69"/>
  <c r="BI598" i="69" s="1"/>
  <c r="BU599" i="69"/>
  <c r="BR599" i="69"/>
  <c r="BL599" i="69"/>
  <c r="BI599" i="69"/>
  <c r="BL598" i="69"/>
  <c r="AY598" i="69"/>
  <c r="AT598" i="69"/>
  <c r="AR598" i="69"/>
  <c r="AQ598" i="69"/>
  <c r="AP598" i="69"/>
  <c r="AO598" i="69"/>
  <c r="AN598" i="69"/>
  <c r="AM598" i="69"/>
  <c r="BL597" i="69"/>
  <c r="AA597" i="69"/>
  <c r="Z597" i="69"/>
  <c r="Y597" i="69"/>
  <c r="X597" i="69"/>
  <c r="V597" i="69"/>
  <c r="U597" i="69"/>
  <c r="T597" i="69"/>
  <c r="S597" i="69"/>
  <c r="R597" i="69"/>
  <c r="Q597" i="69"/>
  <c r="P597" i="69"/>
  <c r="BU596" i="69"/>
  <c r="BR596" i="69"/>
  <c r="BL596" i="69"/>
  <c r="BI596" i="69"/>
  <c r="BU595" i="69"/>
  <c r="BR595" i="69"/>
  <c r="BL595" i="69"/>
  <c r="BI595" i="69"/>
  <c r="BU594" i="69"/>
  <c r="BU593" i="69" s="1"/>
  <c r="BR594" i="69"/>
  <c r="BR593" i="69" s="1"/>
  <c r="BL594" i="69"/>
  <c r="BI594" i="69"/>
  <c r="BI593" i="69" s="1"/>
  <c r="BL593" i="69"/>
  <c r="AY593" i="69"/>
  <c r="AY592" i="69" s="1"/>
  <c r="AY591" i="69" s="1"/>
  <c r="AY590" i="69" s="1"/>
  <c r="AT593" i="69"/>
  <c r="AR593" i="69"/>
  <c r="AQ593" i="69"/>
  <c r="AP593" i="69"/>
  <c r="AO593" i="69"/>
  <c r="AN593" i="69"/>
  <c r="AN592" i="69" s="1"/>
  <c r="AN591" i="69" s="1"/>
  <c r="AN590" i="69" s="1"/>
  <c r="AM593" i="69"/>
  <c r="AM592" i="69" s="1"/>
  <c r="AM591" i="69" s="1"/>
  <c r="AM590" i="69" s="1"/>
  <c r="BU592" i="69"/>
  <c r="BU591" i="69" s="1"/>
  <c r="BR592" i="69"/>
  <c r="BR591" i="69" s="1"/>
  <c r="BL592" i="69"/>
  <c r="BI592" i="69"/>
  <c r="BI591" i="69" s="1"/>
  <c r="BL591" i="69"/>
  <c r="AT591" i="69"/>
  <c r="AR591" i="69"/>
  <c r="AQ591" i="69"/>
  <c r="AQ590" i="69" s="1"/>
  <c r="AP591" i="69"/>
  <c r="AO591" i="69"/>
  <c r="BL590" i="69"/>
  <c r="BL589" i="69"/>
  <c r="AA589" i="69"/>
  <c r="Z589" i="69"/>
  <c r="Z585" i="69" s="1"/>
  <c r="Y589" i="69"/>
  <c r="Y585" i="69" s="1"/>
  <c r="X589" i="69"/>
  <c r="X585" i="69" s="1"/>
  <c r="V589" i="69"/>
  <c r="V585" i="69" s="1"/>
  <c r="U589" i="69"/>
  <c r="U585" i="69" s="1"/>
  <c r="T589" i="69"/>
  <c r="T585" i="69" s="1"/>
  <c r="S589" i="69"/>
  <c r="S585" i="69" s="1"/>
  <c r="R589" i="69"/>
  <c r="R585" i="69" s="1"/>
  <c r="Q589" i="69"/>
  <c r="Q585" i="69" s="1"/>
  <c r="P589" i="69"/>
  <c r="P585" i="69" s="1"/>
  <c r="BU588" i="69"/>
  <c r="BR588" i="69"/>
  <c r="BL588" i="69"/>
  <c r="BI588" i="69"/>
  <c r="AF588" i="69"/>
  <c r="AE588" i="69"/>
  <c r="X588" i="69"/>
  <c r="W588" i="69"/>
  <c r="BL587" i="69"/>
  <c r="AR587" i="69"/>
  <c r="BL586" i="69"/>
  <c r="AR586" i="69"/>
  <c r="AF586" i="69"/>
  <c r="AE586" i="69"/>
  <c r="X586" i="69"/>
  <c r="W586" i="69"/>
  <c r="BL585" i="69"/>
  <c r="BL584" i="69"/>
  <c r="BL583" i="69"/>
  <c r="BL582" i="69"/>
  <c r="BL581" i="69"/>
  <c r="BU580" i="69"/>
  <c r="BR580" i="69"/>
  <c r="BL580" i="69"/>
  <c r="BI580" i="69"/>
  <c r="BU579" i="69"/>
  <c r="BU571" i="69" s="1"/>
  <c r="BR579" i="69"/>
  <c r="BR571" i="69" s="1"/>
  <c r="BL579" i="69"/>
  <c r="BI579" i="69"/>
  <c r="BI571" i="69" s="1"/>
  <c r="CD578" i="69"/>
  <c r="CC578" i="69"/>
  <c r="CE578" i="69"/>
  <c r="CG578" i="69" s="1"/>
  <c r="BY578" i="69"/>
  <c r="CB578" i="69" s="1"/>
  <c r="BT578" i="69"/>
  <c r="BV578" i="69"/>
  <c r="BS578" i="69"/>
  <c r="BO578" i="69"/>
  <c r="BK578" i="69"/>
  <c r="BJ578" i="69"/>
  <c r="BH578" i="69"/>
  <c r="BG578" i="69"/>
  <c r="CA578" i="69" s="1"/>
  <c r="BF578" i="69"/>
  <c r="BE578" i="69"/>
  <c r="BD578" i="69"/>
  <c r="BC578" i="69"/>
  <c r="BB578" i="69"/>
  <c r="AV578" i="69"/>
  <c r="AR578" i="69"/>
  <c r="BU577" i="69"/>
  <c r="BR577" i="69"/>
  <c r="BL577" i="69"/>
  <c r="BI577" i="69"/>
  <c r="CD576" i="69"/>
  <c r="CC576" i="69"/>
  <c r="CE576" i="69"/>
  <c r="CG576" i="69" s="1"/>
  <c r="BY576" i="69"/>
  <c r="CB576" i="69" s="1"/>
  <c r="BT576" i="69"/>
  <c r="BV576" i="69"/>
  <c r="BS576" i="69"/>
  <c r="BO576" i="69"/>
  <c r="BK576" i="69"/>
  <c r="BJ576" i="69"/>
  <c r="BH576" i="69"/>
  <c r="BG576" i="69"/>
  <c r="CA576" i="69" s="1"/>
  <c r="BF576" i="69"/>
  <c r="BE576" i="69"/>
  <c r="BD576" i="69"/>
  <c r="BC576" i="69"/>
  <c r="BB576" i="69"/>
  <c r="AV576" i="69"/>
  <c r="AR576" i="69"/>
  <c r="BU573" i="69"/>
  <c r="BR573" i="69"/>
  <c r="BL573" i="69"/>
  <c r="BI573" i="69"/>
  <c r="AF573" i="69"/>
  <c r="AE573" i="69"/>
  <c r="X573" i="69"/>
  <c r="W573" i="69"/>
  <c r="BU572" i="69"/>
  <c r="BR572" i="69"/>
  <c r="BL572" i="69"/>
  <c r="BI572" i="69"/>
  <c r="AE572" i="69"/>
  <c r="AA572" i="69"/>
  <c r="CD571" i="69"/>
  <c r="CC571" i="69"/>
  <c r="CE571" i="69"/>
  <c r="CG571" i="69" s="1"/>
  <c r="BY571" i="69"/>
  <c r="BT571" i="69"/>
  <c r="BV571" i="69"/>
  <c r="BS571" i="69"/>
  <c r="BO571" i="69"/>
  <c r="BK571" i="69"/>
  <c r="BJ571" i="69"/>
  <c r="BH571" i="69"/>
  <c r="BG571" i="69"/>
  <c r="CA571" i="69" s="1"/>
  <c r="BF571" i="69"/>
  <c r="BE571" i="69"/>
  <c r="BD571" i="69"/>
  <c r="BC571" i="69"/>
  <c r="BB571" i="69"/>
  <c r="AY571" i="69"/>
  <c r="AV571" i="69"/>
  <c r="AT571" i="69"/>
  <c r="AS571" i="69"/>
  <c r="AQ571" i="69"/>
  <c r="AP571" i="69"/>
  <c r="AO571" i="69"/>
  <c r="AN571" i="69"/>
  <c r="AM571" i="69"/>
  <c r="AL571" i="69"/>
  <c r="AK571" i="69"/>
  <c r="AJ571" i="69"/>
  <c r="AI571" i="69"/>
  <c r="AH571" i="69"/>
  <c r="AG571" i="69"/>
  <c r="AA560" i="69" s="1"/>
  <c r="AF571" i="69"/>
  <c r="AD571" i="69"/>
  <c r="AC571" i="69"/>
  <c r="AB571" i="69"/>
  <c r="AA571" i="69"/>
  <c r="Z571" i="69"/>
  <c r="Z560" i="69" s="1"/>
  <c r="Z556" i="69" s="1"/>
  <c r="Z526" i="69" s="1"/>
  <c r="Y571" i="69"/>
  <c r="X571" i="69"/>
  <c r="V571" i="69"/>
  <c r="U571" i="69"/>
  <c r="U550" i="69" s="1"/>
  <c r="T571" i="69"/>
  <c r="S571" i="69"/>
  <c r="R571" i="69"/>
  <c r="Q571" i="69"/>
  <c r="Q550" i="69" s="1"/>
  <c r="P571" i="69"/>
  <c r="BL570" i="69"/>
  <c r="BL569" i="69"/>
  <c r="CD568" i="69"/>
  <c r="CD567" i="69" s="1"/>
  <c r="CC568" i="69"/>
  <c r="CE568" i="69"/>
  <c r="BY568" i="69"/>
  <c r="CB568" i="69" s="1"/>
  <c r="BT568" i="69"/>
  <c r="BT567" i="69" s="1"/>
  <c r="BT566" i="69" s="1"/>
  <c r="BV568" i="69"/>
  <c r="BV567" i="69" s="1"/>
  <c r="BV566" i="69" s="1"/>
  <c r="BU568" i="69"/>
  <c r="BU567" i="69" s="1"/>
  <c r="BU566" i="69" s="1"/>
  <c r="BS568" i="69"/>
  <c r="BS567" i="69" s="1"/>
  <c r="BS566" i="69" s="1"/>
  <c r="BR568" i="69"/>
  <c r="BR567" i="69" s="1"/>
  <c r="BR566" i="69" s="1"/>
  <c r="BO568" i="69"/>
  <c r="BO567" i="69" s="1"/>
  <c r="BO566" i="69" s="1"/>
  <c r="BK568" i="69"/>
  <c r="BK567" i="69" s="1"/>
  <c r="BJ568" i="69"/>
  <c r="BJ567" i="69" s="1"/>
  <c r="BJ566" i="69" s="1"/>
  <c r="BI568" i="69"/>
  <c r="BI567" i="69" s="1"/>
  <c r="BI566" i="69" s="1"/>
  <c r="BH568" i="69"/>
  <c r="BH567" i="69" s="1"/>
  <c r="BH566" i="69" s="1"/>
  <c r="BG568" i="69"/>
  <c r="BF568" i="69"/>
  <c r="BF567" i="69" s="1"/>
  <c r="BF566" i="69" s="1"/>
  <c r="BE568" i="69"/>
  <c r="BE567" i="69" s="1"/>
  <c r="BE566" i="69" s="1"/>
  <c r="BD568" i="69"/>
  <c r="BD567" i="69" s="1"/>
  <c r="BD566" i="69" s="1"/>
  <c r="BC568" i="69"/>
  <c r="BC567" i="69" s="1"/>
  <c r="BC566" i="69" s="1"/>
  <c r="BB568" i="69"/>
  <c r="BB567" i="69" s="1"/>
  <c r="BB566" i="69" s="1"/>
  <c r="AY568" i="69"/>
  <c r="AY567" i="69" s="1"/>
  <c r="AY566" i="69" s="1"/>
  <c r="AV568" i="69"/>
  <c r="AV567" i="69" s="1"/>
  <c r="AV566" i="69" s="1"/>
  <c r="AU568" i="69"/>
  <c r="AU567" i="69" s="1"/>
  <c r="AU566" i="69" s="1"/>
  <c r="AU521" i="69" s="1"/>
  <c r="AT568" i="69"/>
  <c r="AT567" i="69" s="1"/>
  <c r="AT566" i="69" s="1"/>
  <c r="AS568" i="69"/>
  <c r="AS567" i="69" s="1"/>
  <c r="AS566" i="69" s="1"/>
  <c r="AR568" i="69"/>
  <c r="AR567" i="69" s="1"/>
  <c r="AR566" i="69" s="1"/>
  <c r="AQ568" i="69"/>
  <c r="AQ567" i="69" s="1"/>
  <c r="AQ566" i="69" s="1"/>
  <c r="AP568" i="69"/>
  <c r="AP567" i="69" s="1"/>
  <c r="AP566" i="69" s="1"/>
  <c r="AO568" i="69"/>
  <c r="AO567" i="69" s="1"/>
  <c r="AO566" i="69" s="1"/>
  <c r="AN568" i="69"/>
  <c r="AN567" i="69" s="1"/>
  <c r="AN566" i="69" s="1"/>
  <c r="BL565" i="69"/>
  <c r="BL564" i="69"/>
  <c r="CD563" i="69"/>
  <c r="CD562" i="69" s="1"/>
  <c r="CC563" i="69"/>
  <c r="CE563" i="69"/>
  <c r="CG563" i="69" s="1"/>
  <c r="BY563" i="69"/>
  <c r="CB563" i="69" s="1"/>
  <c r="BT563" i="69"/>
  <c r="BT562" i="69" s="1"/>
  <c r="BV563" i="69"/>
  <c r="BV562" i="69" s="1"/>
  <c r="BU563" i="69"/>
  <c r="BU562" i="69" s="1"/>
  <c r="BS563" i="69"/>
  <c r="BS562" i="69" s="1"/>
  <c r="BR563" i="69"/>
  <c r="BR562" i="69" s="1"/>
  <c r="BO563" i="69"/>
  <c r="BO562" i="69" s="1"/>
  <c r="BK563" i="69"/>
  <c r="BK562" i="69" s="1"/>
  <c r="BJ563" i="69"/>
  <c r="BJ562" i="69" s="1"/>
  <c r="BI563" i="69"/>
  <c r="BI562" i="69" s="1"/>
  <c r="BH563" i="69"/>
  <c r="BH562" i="69" s="1"/>
  <c r="BG563" i="69"/>
  <c r="BF563" i="69"/>
  <c r="BF562" i="69" s="1"/>
  <c r="BE563" i="69"/>
  <c r="BE562" i="69" s="1"/>
  <c r="BD563" i="69"/>
  <c r="BD562" i="69" s="1"/>
  <c r="BC563" i="69"/>
  <c r="BC562" i="69" s="1"/>
  <c r="BB563" i="69"/>
  <c r="BB562" i="69" s="1"/>
  <c r="AY563" i="69"/>
  <c r="AY562" i="69" s="1"/>
  <c r="AV563" i="69"/>
  <c r="AV562" i="69" s="1"/>
  <c r="AU563" i="69"/>
  <c r="AU562" i="69" s="1"/>
  <c r="AT563" i="69"/>
  <c r="AT562" i="69" s="1"/>
  <c r="AS563" i="69"/>
  <c r="AS562" i="69" s="1"/>
  <c r="AR563" i="69"/>
  <c r="AR562" i="69" s="1"/>
  <c r="AQ563" i="69"/>
  <c r="AQ562" i="69" s="1"/>
  <c r="AP563" i="69"/>
  <c r="AP562" i="69" s="1"/>
  <c r="AO563" i="69"/>
  <c r="AO562" i="69" s="1"/>
  <c r="AN563" i="69"/>
  <c r="AN562" i="69" s="1"/>
  <c r="BU561" i="69"/>
  <c r="BR561" i="69"/>
  <c r="BL561" i="69"/>
  <c r="BI561" i="69"/>
  <c r="AF561" i="69"/>
  <c r="AF560" i="69" s="1"/>
  <c r="AF556" i="69" s="1"/>
  <c r="BL560" i="69"/>
  <c r="AT560" i="69"/>
  <c r="AS560" i="69"/>
  <c r="AS556" i="69" s="1"/>
  <c r="AR560" i="69"/>
  <c r="AQ560" i="69"/>
  <c r="AP560" i="69"/>
  <c r="AO560" i="69"/>
  <c r="AN560" i="69"/>
  <c r="AM560" i="69"/>
  <c r="AL560" i="69"/>
  <c r="AL556" i="69" s="1"/>
  <c r="AK560" i="69"/>
  <c r="AK556" i="69" s="1"/>
  <c r="AJ560" i="69"/>
  <c r="AJ556" i="69" s="1"/>
  <c r="AG560" i="69"/>
  <c r="AD560" i="69"/>
  <c r="AD556" i="69" s="1"/>
  <c r="AC560" i="69"/>
  <c r="AC556" i="69" s="1"/>
  <c r="AB560" i="69"/>
  <c r="AB556" i="69" s="1"/>
  <c r="BU559" i="69"/>
  <c r="BR559" i="69"/>
  <c r="BL559" i="69"/>
  <c r="BI559" i="69"/>
  <c r="BL558" i="69"/>
  <c r="BL557" i="69"/>
  <c r="AT557" i="69"/>
  <c r="AS557" i="69"/>
  <c r="AR557" i="69"/>
  <c r="AQ557" i="69"/>
  <c r="AP557" i="69"/>
  <c r="AO557" i="69"/>
  <c r="AN557" i="69"/>
  <c r="AM557" i="69"/>
  <c r="BL556" i="69"/>
  <c r="BU555" i="69"/>
  <c r="BR555" i="69"/>
  <c r="BL555" i="69"/>
  <c r="BI555" i="69"/>
  <c r="BU554" i="69"/>
  <c r="BR554" i="69"/>
  <c r="BL554" i="69"/>
  <c r="BI554" i="69"/>
  <c r="BL553" i="69"/>
  <c r="AT553" i="69"/>
  <c r="AS553" i="69"/>
  <c r="AR553" i="69"/>
  <c r="AQ553" i="69"/>
  <c r="AP553" i="69"/>
  <c r="AO553" i="69"/>
  <c r="AN553" i="69"/>
  <c r="AM553" i="69"/>
  <c r="BU552" i="69"/>
  <c r="BR552" i="69"/>
  <c r="BL552" i="69"/>
  <c r="BI552" i="69"/>
  <c r="BU551" i="69"/>
  <c r="BR551" i="69"/>
  <c r="BL551" i="69"/>
  <c r="BI551" i="69"/>
  <c r="CD550" i="69"/>
  <c r="CC550" i="69"/>
  <c r="CE550" i="69"/>
  <c r="CG550" i="69" s="1"/>
  <c r="BY550" i="69"/>
  <c r="CB550" i="69" s="1"/>
  <c r="BT550" i="69"/>
  <c r="BV550" i="69"/>
  <c r="BS550" i="69"/>
  <c r="BO550" i="69"/>
  <c r="BK550" i="69"/>
  <c r="BJ550" i="69"/>
  <c r="BH550" i="69"/>
  <c r="BG550" i="69"/>
  <c r="CA550" i="69" s="1"/>
  <c r="BF550" i="69"/>
  <c r="BE550" i="69"/>
  <c r="BD550" i="69"/>
  <c r="BC550" i="69"/>
  <c r="BB550" i="69"/>
  <c r="BA550" i="69"/>
  <c r="AZ550" i="69"/>
  <c r="AY550" i="69"/>
  <c r="AX550" i="69"/>
  <c r="AW550" i="69"/>
  <c r="AV550" i="69"/>
  <c r="AT550" i="69"/>
  <c r="AS550" i="69"/>
  <c r="AR550" i="69"/>
  <c r="AQ550" i="69"/>
  <c r="AP550" i="69"/>
  <c r="AO550" i="69"/>
  <c r="AN550" i="69"/>
  <c r="AM550" i="69"/>
  <c r="AL550" i="69"/>
  <c r="AK550" i="69"/>
  <c r="AJ550" i="69"/>
  <c r="AI550" i="69"/>
  <c r="AH550" i="69"/>
  <c r="AG550" i="69"/>
  <c r="AF550" i="69"/>
  <c r="AE550" i="69"/>
  <c r="AD550" i="69"/>
  <c r="AC550" i="69"/>
  <c r="AB550" i="69"/>
  <c r="BL549" i="69"/>
  <c r="BL548" i="69"/>
  <c r="AU548" i="69"/>
  <c r="AU525" i="69" s="1"/>
  <c r="AT548" i="69"/>
  <c r="AS548" i="69"/>
  <c r="AR548" i="69"/>
  <c r="AQ548" i="69"/>
  <c r="AP548" i="69"/>
  <c r="AO548" i="69"/>
  <c r="AN548" i="69"/>
  <c r="BU547" i="69"/>
  <c r="BR547" i="69"/>
  <c r="BL547" i="69"/>
  <c r="BI547" i="69"/>
  <c r="AF547" i="69"/>
  <c r="AF545" i="69" s="1"/>
  <c r="BU546" i="69"/>
  <c r="BR546" i="69"/>
  <c r="BL546" i="69"/>
  <c r="BI546" i="69"/>
  <c r="BL545" i="69"/>
  <c r="AT545" i="69"/>
  <c r="AS545" i="69"/>
  <c r="AR545" i="69"/>
  <c r="AQ545" i="69"/>
  <c r="AP545" i="69"/>
  <c r="AO545" i="69"/>
  <c r="AN545" i="69"/>
  <c r="AM545" i="69"/>
  <c r="AL545" i="69"/>
  <c r="AK545" i="69"/>
  <c r="AJ545" i="69"/>
  <c r="AI545" i="69"/>
  <c r="AH545" i="69"/>
  <c r="AG545" i="69"/>
  <c r="AE545" i="69"/>
  <c r="AD545" i="69"/>
  <c r="AC545" i="69"/>
  <c r="AB545" i="69"/>
  <c r="AA545" i="69"/>
  <c r="Z545" i="69"/>
  <c r="Y545" i="69"/>
  <c r="X545" i="69"/>
  <c r="V545" i="69"/>
  <c r="U545" i="69"/>
  <c r="T545" i="69"/>
  <c r="S545" i="69"/>
  <c r="R545" i="69"/>
  <c r="Q545" i="69"/>
  <c r="P545" i="69"/>
  <c r="BU544" i="69"/>
  <c r="BR544" i="69"/>
  <c r="BL544" i="69"/>
  <c r="BI544" i="69"/>
  <c r="AF544" i="69"/>
  <c r="BU543" i="69"/>
  <c r="BR543" i="69"/>
  <c r="BL543" i="69"/>
  <c r="BI543" i="69"/>
  <c r="BU542" i="69"/>
  <c r="BR542" i="69"/>
  <c r="BL542" i="69"/>
  <c r="BI542" i="69"/>
  <c r="BU541" i="69"/>
  <c r="BR541" i="69"/>
  <c r="BL541" i="69"/>
  <c r="BI541" i="69"/>
  <c r="BU540" i="69"/>
  <c r="BR540" i="69"/>
  <c r="BL540" i="69"/>
  <c r="BI540" i="69"/>
  <c r="AF540" i="69"/>
  <c r="BU539" i="69"/>
  <c r="BR539" i="69"/>
  <c r="BL539" i="69"/>
  <c r="BI539" i="69"/>
  <c r="BU538" i="69"/>
  <c r="BR538" i="69"/>
  <c r="BL538" i="69"/>
  <c r="BI538" i="69"/>
  <c r="BL537" i="69"/>
  <c r="AT537" i="69"/>
  <c r="AS537" i="69"/>
  <c r="AR537" i="69"/>
  <c r="AQ537" i="69"/>
  <c r="AP537" i="69"/>
  <c r="AO537" i="69"/>
  <c r="AN537" i="69"/>
  <c r="AM537" i="69"/>
  <c r="AL537" i="69"/>
  <c r="AK537" i="69"/>
  <c r="AJ537" i="69"/>
  <c r="AI537" i="69"/>
  <c r="AH537" i="69"/>
  <c r="AG537" i="69"/>
  <c r="AE537" i="69"/>
  <c r="AD537" i="69"/>
  <c r="AC537" i="69"/>
  <c r="AB537" i="69"/>
  <c r="AA537" i="69"/>
  <c r="Z537" i="69"/>
  <c r="Z525" i="69" s="1"/>
  <c r="Y537" i="69"/>
  <c r="Y525" i="69" s="1"/>
  <c r="X537" i="69"/>
  <c r="X525" i="69" s="1"/>
  <c r="V537" i="69"/>
  <c r="U537" i="69"/>
  <c r="U525" i="69" s="1"/>
  <c r="T537" i="69"/>
  <c r="T525" i="69" s="1"/>
  <c r="S537" i="69"/>
  <c r="S525" i="69" s="1"/>
  <c r="R537" i="69"/>
  <c r="R525" i="69" s="1"/>
  <c r="Q537" i="69"/>
  <c r="Q525" i="69" s="1"/>
  <c r="P537" i="69"/>
  <c r="P525" i="69" s="1"/>
  <c r="BL536" i="69"/>
  <c r="AR536" i="69"/>
  <c r="BU535" i="69"/>
  <c r="BR535" i="69"/>
  <c r="BL535" i="69"/>
  <c r="BI535" i="69"/>
  <c r="BU534" i="69"/>
  <c r="BR534" i="69"/>
  <c r="BL534" i="69"/>
  <c r="BI534" i="69"/>
  <c r="BL533" i="69"/>
  <c r="AT533" i="69"/>
  <c r="AS533" i="69"/>
  <c r="AS531" i="69" s="1"/>
  <c r="AR533" i="69"/>
  <c r="AQ533" i="69"/>
  <c r="AP533" i="69"/>
  <c r="AO533" i="69"/>
  <c r="AN533" i="69"/>
  <c r="AM533" i="69"/>
  <c r="BU532" i="69"/>
  <c r="BR532" i="69"/>
  <c r="BL532" i="69"/>
  <c r="BI532" i="69"/>
  <c r="BL531" i="69"/>
  <c r="AT531" i="69"/>
  <c r="AR531" i="69"/>
  <c r="AQ531" i="69"/>
  <c r="AP531" i="69"/>
  <c r="AO531" i="69"/>
  <c r="AN531" i="69"/>
  <c r="AM531" i="69"/>
  <c r="AL531" i="69"/>
  <c r="AK531" i="69"/>
  <c r="AJ531" i="69"/>
  <c r="AI531" i="69"/>
  <c r="AH531" i="69"/>
  <c r="AG531" i="69"/>
  <c r="AF531" i="69"/>
  <c r="AE531" i="69"/>
  <c r="AD531" i="69"/>
  <c r="AC531" i="69"/>
  <c r="AB531" i="69"/>
  <c r="AA531" i="69"/>
  <c r="Z531" i="69"/>
  <c r="Y531" i="69"/>
  <c r="X531" i="69"/>
  <c r="V531" i="69"/>
  <c r="U531" i="69"/>
  <c r="T531" i="69"/>
  <c r="S531" i="69"/>
  <c r="R531" i="69"/>
  <c r="Q531" i="69"/>
  <c r="P531" i="69"/>
  <c r="BL530" i="69"/>
  <c r="AF530" i="69"/>
  <c r="BL529" i="69"/>
  <c r="BU528" i="69"/>
  <c r="BR528" i="69"/>
  <c r="BL528" i="69"/>
  <c r="BI528" i="69"/>
  <c r="AF528" i="69"/>
  <c r="BU527" i="69"/>
  <c r="BR527" i="69"/>
  <c r="BL527" i="69"/>
  <c r="BI527" i="69"/>
  <c r="BL526" i="69"/>
  <c r="AT526" i="69"/>
  <c r="AS526" i="69"/>
  <c r="AR526" i="69"/>
  <c r="AQ526" i="69"/>
  <c r="AP526" i="69"/>
  <c r="AO526" i="69"/>
  <c r="AN526" i="69"/>
  <c r="AM526" i="69"/>
  <c r="AL526" i="69"/>
  <c r="AK526" i="69"/>
  <c r="AJ526" i="69"/>
  <c r="AI526" i="69"/>
  <c r="AH526" i="69"/>
  <c r="AG526" i="69"/>
  <c r="AE526" i="69"/>
  <c r="AD526" i="69"/>
  <c r="AC526" i="69"/>
  <c r="AB526" i="69"/>
  <c r="BL525" i="69"/>
  <c r="BL524" i="69"/>
  <c r="AI524" i="69"/>
  <c r="AI521" i="69" s="1"/>
  <c r="AH524" i="69"/>
  <c r="AH521" i="69" s="1"/>
  <c r="AA524" i="69"/>
  <c r="Z524" i="69"/>
  <c r="Z521" i="69" s="1"/>
  <c r="Y524" i="69"/>
  <c r="Y521" i="69" s="1"/>
  <c r="X524" i="69"/>
  <c r="X521" i="69" s="1"/>
  <c r="V524" i="69"/>
  <c r="V521" i="69" s="1"/>
  <c r="U524" i="69"/>
  <c r="U521" i="69" s="1"/>
  <c r="T524" i="69"/>
  <c r="T521" i="69" s="1"/>
  <c r="S524" i="69"/>
  <c r="S521" i="69" s="1"/>
  <c r="R524" i="69"/>
  <c r="R521" i="69" s="1"/>
  <c r="Q524" i="69"/>
  <c r="Q521" i="69" s="1"/>
  <c r="P524" i="69"/>
  <c r="P521" i="69" s="1"/>
  <c r="BU523" i="69"/>
  <c r="BR523" i="69"/>
  <c r="BL523" i="69"/>
  <c r="BI523" i="69"/>
  <c r="BU522" i="69"/>
  <c r="BR522" i="69"/>
  <c r="BL522" i="69"/>
  <c r="BI522" i="69"/>
  <c r="AF522" i="69"/>
  <c r="AE522" i="69"/>
  <c r="X522" i="69"/>
  <c r="W522" i="69"/>
  <c r="BL521" i="69"/>
  <c r="BL520" i="69"/>
  <c r="AE520" i="69"/>
  <c r="BL519" i="69"/>
  <c r="BL518" i="69"/>
  <c r="BL517" i="69"/>
  <c r="BL516" i="69"/>
  <c r="BU515" i="69"/>
  <c r="BU514" i="69" s="1"/>
  <c r="BR515" i="69"/>
  <c r="BR514" i="69" s="1"/>
  <c r="BL515" i="69"/>
  <c r="BI515" i="69"/>
  <c r="BI514" i="69" s="1"/>
  <c r="CD514" i="69"/>
  <c r="CC514" i="69"/>
  <c r="CE514" i="69"/>
  <c r="CG514" i="69" s="1"/>
  <c r="BY514" i="69"/>
  <c r="CB514" i="69" s="1"/>
  <c r="BT514" i="69"/>
  <c r="BV514" i="69"/>
  <c r="BS514" i="69"/>
  <c r="BO514" i="69"/>
  <c r="BK514" i="69"/>
  <c r="BJ514" i="69"/>
  <c r="BH514" i="69"/>
  <c r="BG514" i="69"/>
  <c r="CA514" i="69" s="1"/>
  <c r="BF514" i="69"/>
  <c r="BE514" i="69"/>
  <c r="BD514" i="69"/>
  <c r="BC514" i="69"/>
  <c r="BB514" i="69"/>
  <c r="AY514" i="69"/>
  <c r="AV514" i="69"/>
  <c r="AR514" i="69"/>
  <c r="AQ514" i="69"/>
  <c r="AP514" i="69"/>
  <c r="AO514" i="69"/>
  <c r="AN514" i="69"/>
  <c r="BU513" i="69"/>
  <c r="BU512" i="69" s="1"/>
  <c r="BR513" i="69"/>
  <c r="BR512" i="69" s="1"/>
  <c r="BL513" i="69"/>
  <c r="BI513" i="69"/>
  <c r="BI512" i="69" s="1"/>
  <c r="CD512" i="69"/>
  <c r="CD511" i="69" s="1"/>
  <c r="CC512" i="69"/>
  <c r="CE512" i="69"/>
  <c r="BY512" i="69"/>
  <c r="CB512" i="69" s="1"/>
  <c r="BT512" i="69"/>
  <c r="BT511" i="69" s="1"/>
  <c r="BV512" i="69"/>
  <c r="BV511" i="69" s="1"/>
  <c r="BS512" i="69"/>
  <c r="BS511" i="69" s="1"/>
  <c r="BO512" i="69"/>
  <c r="BO511" i="69" s="1"/>
  <c r="BK512" i="69"/>
  <c r="BK511" i="69" s="1"/>
  <c r="BJ512" i="69"/>
  <c r="BJ511" i="69" s="1"/>
  <c r="BH512" i="69"/>
  <c r="BH511" i="69" s="1"/>
  <c r="BG512" i="69"/>
  <c r="BF512" i="69"/>
  <c r="BF511" i="69" s="1"/>
  <c r="BE512" i="69"/>
  <c r="BE511" i="69" s="1"/>
  <c r="BD512" i="69"/>
  <c r="BD511" i="69" s="1"/>
  <c r="BC512" i="69"/>
  <c r="BC511" i="69" s="1"/>
  <c r="BB512" i="69"/>
  <c r="BB511" i="69" s="1"/>
  <c r="AY512" i="69"/>
  <c r="AV512" i="69"/>
  <c r="AV511" i="69" s="1"/>
  <c r="AR512" i="69"/>
  <c r="AQ512" i="69"/>
  <c r="AP512" i="69"/>
  <c r="AO512" i="69"/>
  <c r="AN512" i="69"/>
  <c r="BU510" i="69"/>
  <c r="BU509" i="69" s="1"/>
  <c r="BR510" i="69"/>
  <c r="BR509" i="69" s="1"/>
  <c r="BL510" i="69"/>
  <c r="BI510" i="69"/>
  <c r="BI509" i="69" s="1"/>
  <c r="CD509" i="69"/>
  <c r="CC509" i="69"/>
  <c r="CE509" i="69"/>
  <c r="CG509" i="69" s="1"/>
  <c r="BY509" i="69"/>
  <c r="CB509" i="69" s="1"/>
  <c r="BT509" i="69"/>
  <c r="BV509" i="69"/>
  <c r="BS509" i="69"/>
  <c r="BO509" i="69"/>
  <c r="BK509" i="69"/>
  <c r="BJ509" i="69"/>
  <c r="BH509" i="69"/>
  <c r="BG509" i="69"/>
  <c r="CA509" i="69" s="1"/>
  <c r="BF509" i="69"/>
  <c r="BE509" i="69"/>
  <c r="BD509" i="69"/>
  <c r="BC509" i="69"/>
  <c r="BB509" i="69"/>
  <c r="BA509" i="69"/>
  <c r="AZ509" i="69"/>
  <c r="AY509" i="69"/>
  <c r="AX509" i="69"/>
  <c r="AW509" i="69"/>
  <c r="AV509" i="69"/>
  <c r="AR509" i="69"/>
  <c r="AQ509" i="69"/>
  <c r="AP509" i="69"/>
  <c r="AO509" i="69"/>
  <c r="AN509" i="69"/>
  <c r="BU508" i="69"/>
  <c r="BR508" i="69"/>
  <c r="BL508" i="69"/>
  <c r="BI508" i="69"/>
  <c r="BL507" i="69"/>
  <c r="BL506" i="69"/>
  <c r="BU505" i="69"/>
  <c r="BR505" i="69"/>
  <c r="BL505" i="69"/>
  <c r="BI505" i="69"/>
  <c r="CD504" i="69"/>
  <c r="CC504" i="69"/>
  <c r="CE504" i="69"/>
  <c r="CG504" i="69" s="1"/>
  <c r="BY504" i="69"/>
  <c r="CB504" i="69" s="1"/>
  <c r="BT504" i="69"/>
  <c r="BV504" i="69"/>
  <c r="BS504" i="69"/>
  <c r="BO504" i="69"/>
  <c r="BK504" i="69"/>
  <c r="BJ504" i="69"/>
  <c r="BH504" i="69"/>
  <c r="BG504" i="69"/>
  <c r="CA504" i="69" s="1"/>
  <c r="BF504" i="69"/>
  <c r="BE504" i="69"/>
  <c r="BD504" i="69"/>
  <c r="BC504" i="69"/>
  <c r="BB504" i="69"/>
  <c r="AY504" i="69"/>
  <c r="AV504" i="69"/>
  <c r="AU504" i="69"/>
  <c r="AT504" i="69"/>
  <c r="AS504" i="69"/>
  <c r="AR504" i="69"/>
  <c r="AQ504" i="69"/>
  <c r="AP504" i="69"/>
  <c r="AO504" i="69"/>
  <c r="AN504" i="69"/>
  <c r="BL503" i="69"/>
  <c r="CD502" i="69"/>
  <c r="CC502" i="69"/>
  <c r="CE502" i="69"/>
  <c r="CG502" i="69" s="1"/>
  <c r="BY502" i="69"/>
  <c r="CB502" i="69" s="1"/>
  <c r="BT502" i="69"/>
  <c r="BV502" i="69"/>
  <c r="BU502" i="69"/>
  <c r="BS502" i="69"/>
  <c r="BR502" i="69"/>
  <c r="BO502" i="69"/>
  <c r="BK502" i="69"/>
  <c r="BJ502" i="69"/>
  <c r="BI502" i="69"/>
  <c r="BH502" i="69"/>
  <c r="BG502" i="69"/>
  <c r="CA502" i="69" s="1"/>
  <c r="BF502" i="69"/>
  <c r="BE502" i="69"/>
  <c r="BD502" i="69"/>
  <c r="BC502" i="69"/>
  <c r="BB502" i="69"/>
  <c r="AY502" i="69"/>
  <c r="AV502" i="69"/>
  <c r="AU502" i="69"/>
  <c r="AT502" i="69"/>
  <c r="AS502" i="69"/>
  <c r="AR502" i="69"/>
  <c r="AQ502" i="69"/>
  <c r="AP502" i="69"/>
  <c r="AO502" i="69"/>
  <c r="AN502" i="69"/>
  <c r="BL500" i="69"/>
  <c r="CD499" i="69"/>
  <c r="CD498" i="69" s="1"/>
  <c r="CC499" i="69"/>
  <c r="CE499" i="69"/>
  <c r="BY499" i="69"/>
  <c r="CB499" i="69" s="1"/>
  <c r="BT499" i="69"/>
  <c r="BT498" i="69" s="1"/>
  <c r="BV499" i="69"/>
  <c r="BV498" i="69" s="1"/>
  <c r="BU499" i="69"/>
  <c r="BS499" i="69"/>
  <c r="BR499" i="69"/>
  <c r="BR498" i="69" s="1"/>
  <c r="BO499" i="69"/>
  <c r="BO498" i="69" s="1"/>
  <c r="BK499" i="69"/>
  <c r="BJ499" i="69"/>
  <c r="BJ498" i="69" s="1"/>
  <c r="BI499" i="69"/>
  <c r="BI498" i="69" s="1"/>
  <c r="BH499" i="69"/>
  <c r="BH498" i="69" s="1"/>
  <c r="BG499" i="69"/>
  <c r="BF499" i="69"/>
  <c r="BF498" i="69" s="1"/>
  <c r="BE499" i="69"/>
  <c r="BE498" i="69" s="1"/>
  <c r="BD499" i="69"/>
  <c r="BD498" i="69" s="1"/>
  <c r="BC499" i="69"/>
  <c r="BC498" i="69" s="1"/>
  <c r="BB499" i="69"/>
  <c r="BB498" i="69" s="1"/>
  <c r="AY499" i="69"/>
  <c r="AY498" i="69" s="1"/>
  <c r="AV499" i="69"/>
  <c r="AV498" i="69" s="1"/>
  <c r="AU499" i="69"/>
  <c r="AU498" i="69" s="1"/>
  <c r="AT499" i="69"/>
  <c r="AT498" i="69" s="1"/>
  <c r="AS499" i="69"/>
  <c r="AS498" i="69" s="1"/>
  <c r="AR499" i="69"/>
  <c r="AR498" i="69" s="1"/>
  <c r="AQ499" i="69"/>
  <c r="AQ498" i="69" s="1"/>
  <c r="AP499" i="69"/>
  <c r="AP498" i="69" s="1"/>
  <c r="AO499" i="69"/>
  <c r="AO498" i="69" s="1"/>
  <c r="AN499" i="69"/>
  <c r="AN498" i="69" s="1"/>
  <c r="BU498" i="69"/>
  <c r="BS498" i="69"/>
  <c r="BU496" i="69"/>
  <c r="BR496" i="69"/>
  <c r="BL496" i="69"/>
  <c r="BI496" i="69"/>
  <c r="BU494" i="69"/>
  <c r="BU493" i="69" s="1"/>
  <c r="BU492" i="69" s="1"/>
  <c r="BU491" i="69" s="1"/>
  <c r="BU489" i="69" s="1"/>
  <c r="BR494" i="69"/>
  <c r="BR493" i="69" s="1"/>
  <c r="BR492" i="69" s="1"/>
  <c r="BR491" i="69" s="1"/>
  <c r="BR489" i="69" s="1"/>
  <c r="BL494" i="69"/>
  <c r="BI494" i="69"/>
  <c r="BI493" i="69" s="1"/>
  <c r="BI492" i="69" s="1"/>
  <c r="BI491" i="69" s="1"/>
  <c r="BI489" i="69" s="1"/>
  <c r="CD493" i="69"/>
  <c r="CD492" i="69" s="1"/>
  <c r="CC493" i="69"/>
  <c r="CE493" i="69"/>
  <c r="BY493" i="69"/>
  <c r="CB493" i="69" s="1"/>
  <c r="BT493" i="69"/>
  <c r="BT492" i="69" s="1"/>
  <c r="BT491" i="69" s="1"/>
  <c r="BT489" i="69" s="1"/>
  <c r="BV493" i="69"/>
  <c r="BV492" i="69" s="1"/>
  <c r="BV491" i="69" s="1"/>
  <c r="BV489" i="69" s="1"/>
  <c r="BS493" i="69"/>
  <c r="BS492" i="69" s="1"/>
  <c r="BS491" i="69" s="1"/>
  <c r="BS489" i="69" s="1"/>
  <c r="BO493" i="69"/>
  <c r="BO492" i="69" s="1"/>
  <c r="BO491" i="69" s="1"/>
  <c r="BO489" i="69" s="1"/>
  <c r="BK493" i="69"/>
  <c r="BK492" i="69" s="1"/>
  <c r="BJ493" i="69"/>
  <c r="BJ492" i="69" s="1"/>
  <c r="BJ491" i="69" s="1"/>
  <c r="BJ489" i="69" s="1"/>
  <c r="BH493" i="69"/>
  <c r="BH492" i="69" s="1"/>
  <c r="BH491" i="69" s="1"/>
  <c r="BH489" i="69" s="1"/>
  <c r="BG493" i="69"/>
  <c r="BF493" i="69"/>
  <c r="BF492" i="69" s="1"/>
  <c r="BF491" i="69" s="1"/>
  <c r="BF489" i="69" s="1"/>
  <c r="BE493" i="69"/>
  <c r="BE492" i="69" s="1"/>
  <c r="BE491" i="69" s="1"/>
  <c r="BE489" i="69" s="1"/>
  <c r="BD493" i="69"/>
  <c r="BD492" i="69" s="1"/>
  <c r="BD491" i="69" s="1"/>
  <c r="BD489" i="69" s="1"/>
  <c r="BC493" i="69"/>
  <c r="BC492" i="69" s="1"/>
  <c r="BC491" i="69" s="1"/>
  <c r="BC489" i="69" s="1"/>
  <c r="BB493" i="69"/>
  <c r="BB492" i="69" s="1"/>
  <c r="BB491" i="69" s="1"/>
  <c r="BB489" i="69" s="1"/>
  <c r="AY493" i="69"/>
  <c r="AY492" i="69" s="1"/>
  <c r="AY491" i="69" s="1"/>
  <c r="AY489" i="69" s="1"/>
  <c r="AV493" i="69"/>
  <c r="AV492" i="69" s="1"/>
  <c r="AV491" i="69" s="1"/>
  <c r="AV489" i="69" s="1"/>
  <c r="AR493" i="69"/>
  <c r="AR492" i="69" s="1"/>
  <c r="AR491" i="69" s="1"/>
  <c r="AR489" i="69" s="1"/>
  <c r="AQ493" i="69"/>
  <c r="AQ492" i="69" s="1"/>
  <c r="AQ491" i="69" s="1"/>
  <c r="AQ489" i="69" s="1"/>
  <c r="AP493" i="69"/>
  <c r="AP492" i="69" s="1"/>
  <c r="AP491" i="69" s="1"/>
  <c r="AP489" i="69" s="1"/>
  <c r="AO493" i="69"/>
  <c r="AO492" i="69" s="1"/>
  <c r="AO491" i="69" s="1"/>
  <c r="AO489" i="69" s="1"/>
  <c r="AN493" i="69"/>
  <c r="AN492" i="69" s="1"/>
  <c r="AN491" i="69" s="1"/>
  <c r="AN489" i="69" s="1"/>
  <c r="BU490" i="69"/>
  <c r="BR490" i="69"/>
  <c r="BL490" i="69"/>
  <c r="BI490" i="69"/>
  <c r="BU488" i="69"/>
  <c r="BU487" i="69" s="1"/>
  <c r="BU486" i="69" s="1"/>
  <c r="BR488" i="69"/>
  <c r="BR487" i="69" s="1"/>
  <c r="BR486" i="69" s="1"/>
  <c r="BL488" i="69"/>
  <c r="BI488" i="69"/>
  <c r="BI487" i="69" s="1"/>
  <c r="BI486" i="69" s="1"/>
  <c r="CD487" i="69"/>
  <c r="CD486" i="69" s="1"/>
  <c r="CC487" i="69"/>
  <c r="CE487" i="69"/>
  <c r="BY487" i="69"/>
  <c r="CB487" i="69" s="1"/>
  <c r="BT487" i="69"/>
  <c r="BT486" i="69" s="1"/>
  <c r="BV487" i="69"/>
  <c r="BV486" i="69" s="1"/>
  <c r="BS487" i="69"/>
  <c r="BO487" i="69"/>
  <c r="BO486" i="69" s="1"/>
  <c r="BK487" i="69"/>
  <c r="BJ487" i="69"/>
  <c r="BJ486" i="69" s="1"/>
  <c r="BH487" i="69"/>
  <c r="BH486" i="69" s="1"/>
  <c r="BG487" i="69"/>
  <c r="BF487" i="69"/>
  <c r="BF486" i="69" s="1"/>
  <c r="BE487" i="69"/>
  <c r="BE486" i="69" s="1"/>
  <c r="BD487" i="69"/>
  <c r="BD486" i="69" s="1"/>
  <c r="BC487" i="69"/>
  <c r="BC486" i="69" s="1"/>
  <c r="BB487" i="69"/>
  <c r="BB486" i="69" s="1"/>
  <c r="AY487" i="69"/>
  <c r="AY486" i="69" s="1"/>
  <c r="AV487" i="69"/>
  <c r="AV486" i="69" s="1"/>
  <c r="AR487" i="69"/>
  <c r="AR486" i="69" s="1"/>
  <c r="AQ487" i="69"/>
  <c r="AQ486" i="69" s="1"/>
  <c r="AP487" i="69"/>
  <c r="AP486" i="69" s="1"/>
  <c r="AO487" i="69"/>
  <c r="AO486" i="69" s="1"/>
  <c r="AN487" i="69"/>
  <c r="AN486" i="69" s="1"/>
  <c r="BU485" i="69"/>
  <c r="BR485" i="69"/>
  <c r="BL485" i="69"/>
  <c r="BI485" i="69"/>
  <c r="BU484" i="69"/>
  <c r="BR484" i="69"/>
  <c r="BL484" i="69"/>
  <c r="BI484" i="69"/>
  <c r="BU483" i="69"/>
  <c r="BR483" i="69"/>
  <c r="BL483" i="69"/>
  <c r="BI483" i="69"/>
  <c r="BU482" i="69"/>
  <c r="BR482" i="69"/>
  <c r="BL482" i="69"/>
  <c r="BI482" i="69"/>
  <c r="CD481" i="69"/>
  <c r="CC481" i="69"/>
  <c r="CE481" i="69"/>
  <c r="CG481" i="69" s="1"/>
  <c r="BY481" i="69"/>
  <c r="CB481" i="69" s="1"/>
  <c r="BT481" i="69"/>
  <c r="BV481" i="69"/>
  <c r="BS481" i="69"/>
  <c r="BO481" i="69"/>
  <c r="BK481" i="69"/>
  <c r="BJ481" i="69"/>
  <c r="BH481" i="69"/>
  <c r="BG481" i="69"/>
  <c r="CA481" i="69" s="1"/>
  <c r="BF481" i="69"/>
  <c r="BE481" i="69"/>
  <c r="BD481" i="69"/>
  <c r="BC481" i="69"/>
  <c r="BB481" i="69"/>
  <c r="AY481" i="69"/>
  <c r="AV481" i="69"/>
  <c r="AR481" i="69"/>
  <c r="AQ481" i="69"/>
  <c r="AP481" i="69"/>
  <c r="AO481" i="69"/>
  <c r="AN481" i="69"/>
  <c r="BU480" i="69"/>
  <c r="BR480" i="69"/>
  <c r="BL480" i="69"/>
  <c r="BI480" i="69"/>
  <c r="BU479" i="69"/>
  <c r="BR479" i="69"/>
  <c r="BL479" i="69"/>
  <c r="BI479" i="69"/>
  <c r="CD478" i="69"/>
  <c r="CC478" i="69"/>
  <c r="CE478" i="69"/>
  <c r="CG478" i="69" s="1"/>
  <c r="BY478" i="69"/>
  <c r="CB478" i="69" s="1"/>
  <c r="BT478" i="69"/>
  <c r="BV478" i="69"/>
  <c r="BS478" i="69"/>
  <c r="BO478" i="69"/>
  <c r="BK478" i="69"/>
  <c r="BJ478" i="69"/>
  <c r="BH478" i="69"/>
  <c r="BG478" i="69"/>
  <c r="CA478" i="69" s="1"/>
  <c r="BF478" i="69"/>
  <c r="BE478" i="69"/>
  <c r="BD478" i="69"/>
  <c r="BC478" i="69"/>
  <c r="BB478" i="69"/>
  <c r="AY478" i="69"/>
  <c r="AV478" i="69"/>
  <c r="AR478" i="69"/>
  <c r="AQ478" i="69"/>
  <c r="AP478" i="69"/>
  <c r="AO478" i="69"/>
  <c r="AN478" i="69"/>
  <c r="BU477" i="69"/>
  <c r="BU475" i="69" s="1"/>
  <c r="BR477" i="69"/>
  <c r="BR475" i="69" s="1"/>
  <c r="BL477" i="69"/>
  <c r="BI477" i="69"/>
  <c r="BI475" i="69" s="1"/>
  <c r="BL476" i="69"/>
  <c r="CD475" i="69"/>
  <c r="CC475" i="69"/>
  <c r="CE475" i="69"/>
  <c r="CG475" i="69" s="1"/>
  <c r="BY475" i="69"/>
  <c r="CB475" i="69" s="1"/>
  <c r="BT475" i="69"/>
  <c r="BV475" i="69"/>
  <c r="BS475" i="69"/>
  <c r="BO475" i="69"/>
  <c r="BK475" i="69"/>
  <c r="BJ475" i="69"/>
  <c r="BH475" i="69"/>
  <c r="BG475" i="69"/>
  <c r="CA475" i="69" s="1"/>
  <c r="BF475" i="69"/>
  <c r="BE475" i="69"/>
  <c r="BD475" i="69"/>
  <c r="BC475" i="69"/>
  <c r="BB475" i="69"/>
  <c r="AY475" i="69"/>
  <c r="AV475" i="69"/>
  <c r="AR475" i="69"/>
  <c r="AR471" i="69" s="1"/>
  <c r="AQ475" i="69"/>
  <c r="AP475" i="69"/>
  <c r="AO475" i="69"/>
  <c r="AN475" i="69"/>
  <c r="BU471" i="69"/>
  <c r="BR471" i="69"/>
  <c r="BL471" i="69"/>
  <c r="BI471" i="69"/>
  <c r="BL468" i="69"/>
  <c r="BL467" i="69"/>
  <c r="BL466" i="69"/>
  <c r="BL465" i="69"/>
  <c r="BU460" i="69"/>
  <c r="BR460" i="69"/>
  <c r="BL460" i="69"/>
  <c r="BI460" i="69"/>
  <c r="AY460" i="69"/>
  <c r="AY458" i="69" s="1"/>
  <c r="AY447" i="69" s="1"/>
  <c r="BU459" i="69"/>
  <c r="BR459" i="69"/>
  <c r="BL459" i="69"/>
  <c r="BI459" i="69"/>
  <c r="CD458" i="69"/>
  <c r="CC458" i="69"/>
  <c r="CE458" i="69"/>
  <c r="BY458" i="69"/>
  <c r="CB458" i="69" s="1"/>
  <c r="BT458" i="69"/>
  <c r="BT447" i="69" s="1"/>
  <c r="BT446" i="69" s="1"/>
  <c r="BV458" i="69"/>
  <c r="BV447" i="69" s="1"/>
  <c r="BV446" i="69" s="1"/>
  <c r="BS458" i="69"/>
  <c r="BS447" i="69" s="1"/>
  <c r="BS446" i="69" s="1"/>
  <c r="BO458" i="69"/>
  <c r="BO447" i="69" s="1"/>
  <c r="BO446" i="69" s="1"/>
  <c r="BK458" i="69"/>
  <c r="BJ458" i="69"/>
  <c r="BJ447" i="69" s="1"/>
  <c r="BJ446" i="69" s="1"/>
  <c r="BH458" i="69"/>
  <c r="BH447" i="69" s="1"/>
  <c r="BH446" i="69" s="1"/>
  <c r="BG458" i="69"/>
  <c r="BF458" i="69"/>
  <c r="BF447" i="69" s="1"/>
  <c r="BE458" i="69"/>
  <c r="BE447" i="69" s="1"/>
  <c r="BE446" i="69" s="1"/>
  <c r="BD458" i="69"/>
  <c r="BD447" i="69" s="1"/>
  <c r="BC458" i="69"/>
  <c r="BC447" i="69" s="1"/>
  <c r="BC446" i="69" s="1"/>
  <c r="BB458" i="69"/>
  <c r="BB447" i="69" s="1"/>
  <c r="BB446" i="69" s="1"/>
  <c r="AV458" i="69"/>
  <c r="AV447" i="69" s="1"/>
  <c r="AV446" i="69" s="1"/>
  <c r="AR458" i="69"/>
  <c r="AR447" i="69" s="1"/>
  <c r="BA447" i="69"/>
  <c r="BA446" i="69" s="1"/>
  <c r="AZ447" i="69"/>
  <c r="AZ446" i="69" s="1"/>
  <c r="AX447" i="69"/>
  <c r="AX446" i="69" s="1"/>
  <c r="AW447" i="69"/>
  <c r="AW446" i="69" s="1"/>
  <c r="AU447" i="69"/>
  <c r="AU450" i="69" s="1"/>
  <c r="AQ447" i="69"/>
  <c r="AQ446" i="69" s="1"/>
  <c r="AP447" i="69"/>
  <c r="AP446" i="69" s="1"/>
  <c r="AO447" i="69"/>
  <c r="AO446" i="69" s="1"/>
  <c r="AN447" i="69"/>
  <c r="AN446" i="69" s="1"/>
  <c r="AM447" i="69"/>
  <c r="AM446" i="69" s="1"/>
  <c r="AL447" i="69"/>
  <c r="AL446" i="69" s="1"/>
  <c r="AK447" i="69"/>
  <c r="AK446" i="69" s="1"/>
  <c r="AJ447" i="69"/>
  <c r="AJ446" i="69" s="1"/>
  <c r="AI447" i="69"/>
  <c r="AI446" i="69" s="1"/>
  <c r="AH447" i="69"/>
  <c r="AH446" i="69" s="1"/>
  <c r="AG447" i="69"/>
  <c r="AG446" i="69" s="1"/>
  <c r="AF447" i="69"/>
  <c r="AF446" i="69" s="1"/>
  <c r="AE447" i="69"/>
  <c r="AD447" i="69"/>
  <c r="AD446" i="69" s="1"/>
  <c r="AC447" i="69"/>
  <c r="AC446" i="69" s="1"/>
  <c r="AB447" i="69"/>
  <c r="AB446" i="69" s="1"/>
  <c r="AA447" i="69"/>
  <c r="Z447" i="69"/>
  <c r="Z446" i="69" s="1"/>
  <c r="Y447" i="69"/>
  <c r="Y446" i="69" s="1"/>
  <c r="X447" i="69"/>
  <c r="X446" i="69" s="1"/>
  <c r="V447" i="69"/>
  <c r="V446" i="69" s="1"/>
  <c r="U447" i="69"/>
  <c r="U446" i="69" s="1"/>
  <c r="T447" i="69"/>
  <c r="S447" i="69"/>
  <c r="S446" i="69" s="1"/>
  <c r="R447" i="69"/>
  <c r="R446" i="69" s="1"/>
  <c r="Q447" i="69"/>
  <c r="Q446" i="69" s="1"/>
  <c r="P447" i="69"/>
  <c r="P446" i="69" s="1"/>
  <c r="BU441" i="69"/>
  <c r="BU440" i="69" s="1"/>
  <c r="BR441" i="69"/>
  <c r="BR440" i="69" s="1"/>
  <c r="BL441" i="69"/>
  <c r="BI441" i="69"/>
  <c r="BI440" i="69" s="1"/>
  <c r="CD440" i="69"/>
  <c r="CC440" i="69"/>
  <c r="CE440" i="69"/>
  <c r="CG440" i="69" s="1"/>
  <c r="BY440" i="69"/>
  <c r="CB440" i="69" s="1"/>
  <c r="BT440" i="69"/>
  <c r="BV440" i="69"/>
  <c r="BS440" i="69"/>
  <c r="BO440" i="69"/>
  <c r="BK440" i="69"/>
  <c r="BJ440" i="69"/>
  <c r="BH440" i="69"/>
  <c r="BG440" i="69"/>
  <c r="CA440" i="69" s="1"/>
  <c r="BF440" i="69"/>
  <c r="BE440" i="69"/>
  <c r="BD440" i="69"/>
  <c r="BC440" i="69"/>
  <c r="BB440" i="69"/>
  <c r="AY440" i="69"/>
  <c r="AV440" i="69"/>
  <c r="AR440" i="69"/>
  <c r="BU439" i="69"/>
  <c r="BU438" i="69" s="1"/>
  <c r="BR439" i="69"/>
  <c r="BR438" i="69" s="1"/>
  <c r="BL439" i="69"/>
  <c r="BI439" i="69"/>
  <c r="BI438" i="69" s="1"/>
  <c r="AY439" i="69"/>
  <c r="AY438" i="69" s="1"/>
  <c r="CD438" i="69"/>
  <c r="CC438" i="69"/>
  <c r="CE438" i="69"/>
  <c r="CG438" i="69" s="1"/>
  <c r="BY438" i="69"/>
  <c r="CB438" i="69" s="1"/>
  <c r="BT438" i="69"/>
  <c r="BV438" i="69"/>
  <c r="BS438" i="69"/>
  <c r="BO438" i="69"/>
  <c r="BK438" i="69"/>
  <c r="BJ438" i="69"/>
  <c r="BH438" i="69"/>
  <c r="BG438" i="69"/>
  <c r="CA438" i="69" s="1"/>
  <c r="BF438" i="69"/>
  <c r="BE438" i="69"/>
  <c r="BD438" i="69"/>
  <c r="BC438" i="69"/>
  <c r="BB438" i="69"/>
  <c r="AV438" i="69"/>
  <c r="AU438" i="69"/>
  <c r="AR438" i="69"/>
  <c r="AQ438" i="69"/>
  <c r="AP438" i="69"/>
  <c r="AO438" i="69"/>
  <c r="AN438" i="69"/>
  <c r="BU437" i="69"/>
  <c r="BU436" i="69" s="1"/>
  <c r="BR437" i="69"/>
  <c r="BR436" i="69" s="1"/>
  <c r="BL437" i="69"/>
  <c r="BI437" i="69"/>
  <c r="BI436" i="69" s="1"/>
  <c r="AY437" i="69"/>
  <c r="AY436" i="69" s="1"/>
  <c r="CD436" i="69"/>
  <c r="CC436" i="69"/>
  <c r="CE436" i="69"/>
  <c r="CG436" i="69" s="1"/>
  <c r="BY436" i="69"/>
  <c r="CB436" i="69" s="1"/>
  <c r="BT436" i="69"/>
  <c r="BV436" i="69"/>
  <c r="BS436" i="69"/>
  <c r="BO436" i="69"/>
  <c r="BK436" i="69"/>
  <c r="BJ436" i="69"/>
  <c r="BH436" i="69"/>
  <c r="BG436" i="69"/>
  <c r="CA436" i="69" s="1"/>
  <c r="BF436" i="69"/>
  <c r="BE436" i="69"/>
  <c r="BD436" i="69"/>
  <c r="BC436" i="69"/>
  <c r="BB436" i="69"/>
  <c r="AV436" i="69"/>
  <c r="AU436" i="69"/>
  <c r="AR436" i="69"/>
  <c r="AQ436" i="69"/>
  <c r="AP436" i="69"/>
  <c r="AO436" i="69"/>
  <c r="AN436" i="69"/>
  <c r="BU435" i="69"/>
  <c r="BR435" i="69"/>
  <c r="BL435" i="69"/>
  <c r="BI435" i="69"/>
  <c r="AY435" i="69"/>
  <c r="BU433" i="69"/>
  <c r="BR433" i="69"/>
  <c r="BL433" i="69"/>
  <c r="BI433" i="69"/>
  <c r="AY433" i="69"/>
  <c r="CD432" i="69"/>
  <c r="CD429" i="69" s="1"/>
  <c r="CC432" i="69"/>
  <c r="CC429" i="69" s="1"/>
  <c r="CE432" i="69"/>
  <c r="CG432" i="69" s="1"/>
  <c r="BY432" i="69"/>
  <c r="CB432" i="69" s="1"/>
  <c r="BT432" i="69"/>
  <c r="BT413" i="69" s="1"/>
  <c r="BV432" i="69"/>
  <c r="BV413" i="69" s="1"/>
  <c r="BS432" i="69"/>
  <c r="BS413" i="69" s="1"/>
  <c r="BO432" i="69"/>
  <c r="BO413" i="69" s="1"/>
  <c r="BK432" i="69"/>
  <c r="BJ432" i="69"/>
  <c r="BH432" i="69"/>
  <c r="BG432" i="69"/>
  <c r="CA432" i="69" s="1"/>
  <c r="BF432" i="69"/>
  <c r="BE432" i="69"/>
  <c r="BE413" i="69" s="1"/>
  <c r="BD432" i="69"/>
  <c r="BC432" i="69"/>
  <c r="BC413" i="69" s="1"/>
  <c r="BB432" i="69"/>
  <c r="BB413" i="69" s="1"/>
  <c r="AX432" i="69"/>
  <c r="AX431" i="69" s="1"/>
  <c r="AW432" i="69"/>
  <c r="AW431" i="69" s="1"/>
  <c r="AV432" i="69"/>
  <c r="AV413" i="69" s="1"/>
  <c r="AR432" i="69"/>
  <c r="AR413" i="69" s="1"/>
  <c r="AT413" i="69" s="1"/>
  <c r="BA431" i="69"/>
  <c r="AZ431" i="69"/>
  <c r="BV430" i="69"/>
  <c r="BS430" i="69"/>
  <c r="BM430" i="69"/>
  <c r="BJ430" i="69"/>
  <c r="AZ430" i="69"/>
  <c r="BU428" i="69"/>
  <c r="BR428" i="69"/>
  <c r="BL428" i="69"/>
  <c r="BI428" i="69"/>
  <c r="AY428" i="69"/>
  <c r="BU427" i="69"/>
  <c r="BR427" i="69"/>
  <c r="BL427" i="69"/>
  <c r="BI427" i="69"/>
  <c r="AY427" i="69"/>
  <c r="CD426" i="69"/>
  <c r="CC426" i="69"/>
  <c r="BU423" i="69"/>
  <c r="BU422" i="69" s="1"/>
  <c r="BR423" i="69"/>
  <c r="BR422" i="69" s="1"/>
  <c r="BL423" i="69"/>
  <c r="BI423" i="69"/>
  <c r="BI422" i="69" s="1"/>
  <c r="AY423" i="69"/>
  <c r="AY422" i="69" s="1"/>
  <c r="CD422" i="69"/>
  <c r="CC422" i="69"/>
  <c r="CE422" i="69"/>
  <c r="CG422" i="69" s="1"/>
  <c r="BY422" i="69"/>
  <c r="CB422" i="69" s="1"/>
  <c r="BT422" i="69"/>
  <c r="BV422" i="69"/>
  <c r="BS422" i="69"/>
  <c r="BO422" i="69"/>
  <c r="BK422" i="69"/>
  <c r="BJ422" i="69"/>
  <c r="BH422" i="69"/>
  <c r="BG422" i="69"/>
  <c r="CA422" i="69" s="1"/>
  <c r="BF422" i="69"/>
  <c r="BE422" i="69"/>
  <c r="BD422" i="69"/>
  <c r="BC422" i="69"/>
  <c r="BB422" i="69"/>
  <c r="AV422" i="69"/>
  <c r="AR422" i="69"/>
  <c r="BU421" i="69"/>
  <c r="BU420" i="69" s="1"/>
  <c r="BR421" i="69"/>
  <c r="BR420" i="69" s="1"/>
  <c r="BL421" i="69"/>
  <c r="BI421" i="69"/>
  <c r="BI420" i="69" s="1"/>
  <c r="AY421" i="69"/>
  <c r="AY420" i="69" s="1"/>
  <c r="CD420" i="69"/>
  <c r="CC420" i="69"/>
  <c r="CE420" i="69"/>
  <c r="BY420" i="69"/>
  <c r="CB420" i="69" s="1"/>
  <c r="BT420" i="69"/>
  <c r="BV420" i="69"/>
  <c r="BS420" i="69"/>
  <c r="BO420" i="69"/>
  <c r="BK420" i="69"/>
  <c r="BJ420" i="69"/>
  <c r="BH420" i="69"/>
  <c r="BG420" i="69"/>
  <c r="CA420" i="69" s="1"/>
  <c r="BF420" i="69"/>
  <c r="BE420" i="69"/>
  <c r="BD420" i="69"/>
  <c r="BC420" i="69"/>
  <c r="BB420" i="69"/>
  <c r="AV420" i="69"/>
  <c r="AR420" i="69"/>
  <c r="BL413" i="69"/>
  <c r="BI413" i="69"/>
  <c r="AF413" i="69"/>
  <c r="AE413" i="69"/>
  <c r="X413" i="69"/>
  <c r="AU412" i="69"/>
  <c r="AU411" i="69" s="1"/>
  <c r="AQ412" i="69"/>
  <c r="AQ411" i="69" s="1"/>
  <c r="AP412" i="69"/>
  <c r="AP411" i="69" s="1"/>
  <c r="AO412" i="69"/>
  <c r="AO411" i="69" s="1"/>
  <c r="AN412" i="69"/>
  <c r="AN411" i="69" s="1"/>
  <c r="AM412" i="69"/>
  <c r="AM411" i="69" s="1"/>
  <c r="AL412" i="69"/>
  <c r="AL411" i="69" s="1"/>
  <c r="AK412" i="69"/>
  <c r="AK411" i="69" s="1"/>
  <c r="AJ412" i="69"/>
  <c r="AJ411" i="69" s="1"/>
  <c r="AI412" i="69"/>
  <c r="AI411" i="69" s="1"/>
  <c r="AH412" i="69"/>
  <c r="AH411" i="69" s="1"/>
  <c r="AG412" i="69"/>
  <c r="AA411" i="69" s="1"/>
  <c r="AF412" i="69"/>
  <c r="AF411" i="69" s="1"/>
  <c r="AE412" i="69"/>
  <c r="AD412" i="69"/>
  <c r="AD411" i="69" s="1"/>
  <c r="AC412" i="69"/>
  <c r="AC411" i="69" s="1"/>
  <c r="AB412" i="69"/>
  <c r="AB411" i="69" s="1"/>
  <c r="AA412" i="69"/>
  <c r="Z412" i="69"/>
  <c r="Z411" i="69" s="1"/>
  <c r="Y412" i="69"/>
  <c r="Y411" i="69" s="1"/>
  <c r="X412" i="69"/>
  <c r="X411" i="69" s="1"/>
  <c r="V412" i="69"/>
  <c r="V411" i="69" s="1"/>
  <c r="U412" i="69"/>
  <c r="U411" i="69" s="1"/>
  <c r="T412" i="69"/>
  <c r="T411" i="69" s="1"/>
  <c r="S412" i="69"/>
  <c r="S411" i="69" s="1"/>
  <c r="R412" i="69"/>
  <c r="R411" i="69" s="1"/>
  <c r="Q412" i="69"/>
  <c r="Q411" i="69" s="1"/>
  <c r="P412" i="69"/>
  <c r="P411" i="69" s="1"/>
  <c r="BU386" i="69"/>
  <c r="BR386" i="69"/>
  <c r="BL386" i="69"/>
  <c r="BU385" i="69"/>
  <c r="BR385" i="69"/>
  <c r="BL385" i="69"/>
  <c r="CD384" i="69"/>
  <c r="CD381" i="69" s="1"/>
  <c r="CD380" i="69" s="1"/>
  <c r="CD379" i="69" s="1"/>
  <c r="CD378" i="69" s="1"/>
  <c r="CC384" i="69"/>
  <c r="CC381" i="69" s="1"/>
  <c r="CC380" i="69" s="1"/>
  <c r="CC377" i="69" s="1"/>
  <c r="CE384" i="69"/>
  <c r="CE381" i="69" s="1"/>
  <c r="BY384" i="69"/>
  <c r="CB384" i="69" s="1"/>
  <c r="CB381" i="69" s="1"/>
  <c r="BT384" i="69"/>
  <c r="BT381" i="69" s="1"/>
  <c r="BT380" i="69" s="1"/>
  <c r="BV384" i="69"/>
  <c r="BV381" i="69" s="1"/>
  <c r="BV380" i="69" s="1"/>
  <c r="BV379" i="69" s="1"/>
  <c r="BV378" i="69" s="1"/>
  <c r="BS384" i="69"/>
  <c r="BS381" i="69" s="1"/>
  <c r="BS380" i="69" s="1"/>
  <c r="BO384" i="69"/>
  <c r="BO381" i="69" s="1"/>
  <c r="BO380" i="69" s="1"/>
  <c r="BK384" i="69"/>
  <c r="BJ384" i="69"/>
  <c r="BJ381" i="69" s="1"/>
  <c r="BJ380" i="69" s="1"/>
  <c r="BI384" i="69"/>
  <c r="BF384" i="69"/>
  <c r="BE384" i="69"/>
  <c r="BD384" i="69"/>
  <c r="BC384" i="69"/>
  <c r="BB384" i="69"/>
  <c r="BA384" i="69"/>
  <c r="AZ384" i="69"/>
  <c r="AY384" i="69"/>
  <c r="AX384" i="69"/>
  <c r="AW384" i="69"/>
  <c r="AV384" i="69"/>
  <c r="AR384" i="69"/>
  <c r="BI379" i="69"/>
  <c r="BI378" i="69" s="1"/>
  <c r="BF379" i="69"/>
  <c r="BF378" i="69" s="1"/>
  <c r="BE379" i="69"/>
  <c r="BE378" i="69" s="1"/>
  <c r="BC379" i="69"/>
  <c r="BC378" i="69" s="1"/>
  <c r="BB379" i="69"/>
  <c r="BB378" i="69" s="1"/>
  <c r="AY379" i="69"/>
  <c r="AY378" i="69" s="1"/>
  <c r="AV379" i="69"/>
  <c r="AV378" i="69" s="1"/>
  <c r="AR379" i="69"/>
  <c r="AR378" i="69" s="1"/>
  <c r="BI377" i="69"/>
  <c r="BF377" i="69"/>
  <c r="BE377" i="69"/>
  <c r="BD377" i="69"/>
  <c r="BC377" i="69"/>
  <c r="BB377" i="69"/>
  <c r="AY377" i="69"/>
  <c r="AX377" i="69"/>
  <c r="AW377" i="69"/>
  <c r="AV377" i="69"/>
  <c r="AU377" i="69"/>
  <c r="AR377" i="69"/>
  <c r="AQ377" i="69"/>
  <c r="AP377" i="69"/>
  <c r="AO377" i="69"/>
  <c r="AN377" i="69"/>
  <c r="BU344" i="69"/>
  <c r="BU343" i="69" s="1"/>
  <c r="BR344" i="69"/>
  <c r="BR343" i="69" s="1"/>
  <c r="BL344" i="69"/>
  <c r="BI344" i="69"/>
  <c r="AY344" i="69"/>
  <c r="CD343" i="69"/>
  <c r="CC343" i="69"/>
  <c r="CE343" i="69"/>
  <c r="CG343" i="69" s="1"/>
  <c r="BY343" i="69"/>
  <c r="CB343" i="69" s="1"/>
  <c r="BT343" i="69"/>
  <c r="BV343" i="69"/>
  <c r="BS343" i="69"/>
  <c r="BO343" i="69"/>
  <c r="BK343" i="69"/>
  <c r="BJ343" i="69"/>
  <c r="BI343" i="69"/>
  <c r="BH343" i="69"/>
  <c r="BG343" i="69"/>
  <c r="CA343" i="69" s="1"/>
  <c r="BF343" i="69"/>
  <c r="BC343" i="69"/>
  <c r="BB343" i="69"/>
  <c r="AV343" i="69"/>
  <c r="AR343" i="69"/>
  <c r="BU342" i="69"/>
  <c r="BU340" i="69" s="1"/>
  <c r="BR342" i="69"/>
  <c r="BR340" i="69" s="1"/>
  <c r="BL342" i="69"/>
  <c r="BI342" i="69"/>
  <c r="BI340" i="69" s="1"/>
  <c r="AY342" i="69"/>
  <c r="CD340" i="69"/>
  <c r="CC340" i="69"/>
  <c r="CE340" i="69"/>
  <c r="CG340" i="69" s="1"/>
  <c r="BY340" i="69"/>
  <c r="CB340" i="69" s="1"/>
  <c r="BT340" i="69"/>
  <c r="BV340" i="69"/>
  <c r="BS340" i="69"/>
  <c r="BO340" i="69"/>
  <c r="BK340" i="69"/>
  <c r="BJ340" i="69"/>
  <c r="BH340" i="69"/>
  <c r="BG340" i="69"/>
  <c r="CA340" i="69" s="1"/>
  <c r="BF340" i="69"/>
  <c r="BE340" i="69"/>
  <c r="BD340" i="69"/>
  <c r="BC340" i="69"/>
  <c r="BB340" i="69"/>
  <c r="AX340" i="69"/>
  <c r="AW340" i="69"/>
  <c r="AV340" i="69"/>
  <c r="AR340" i="69"/>
  <c r="BI339" i="69"/>
  <c r="BU338" i="69"/>
  <c r="BR338" i="69"/>
  <c r="BL338" i="69"/>
  <c r="BI338" i="69"/>
  <c r="BU336" i="69"/>
  <c r="BR336" i="69"/>
  <c r="BL336" i="69"/>
  <c r="BI336" i="69"/>
  <c r="BU335" i="69"/>
  <c r="BR335" i="69"/>
  <c r="BL335" i="69"/>
  <c r="BI335" i="69"/>
  <c r="AY335" i="69"/>
  <c r="AY334" i="69" s="1"/>
  <c r="CD334" i="69"/>
  <c r="CC334" i="69"/>
  <c r="CE334" i="69"/>
  <c r="CG334" i="69" s="1"/>
  <c r="BY334" i="69"/>
  <c r="CB334" i="69" s="1"/>
  <c r="BT334" i="69"/>
  <c r="BV334" i="69"/>
  <c r="BS334" i="69"/>
  <c r="BO334" i="69"/>
  <c r="BK334" i="69"/>
  <c r="BJ334" i="69"/>
  <c r="BH334" i="69"/>
  <c r="BG334" i="69"/>
  <c r="CA334" i="69" s="1"/>
  <c r="BF334" i="69"/>
  <c r="BE334" i="69"/>
  <c r="BD334" i="69"/>
  <c r="BC334" i="69"/>
  <c r="BB334" i="69"/>
  <c r="BA334" i="69"/>
  <c r="AZ334" i="69"/>
  <c r="AX334" i="69"/>
  <c r="AW334" i="69"/>
  <c r="AV334" i="69"/>
  <c r="AR334" i="69"/>
  <c r="BU332" i="69"/>
  <c r="BU331" i="69" s="1"/>
  <c r="BR332" i="69"/>
  <c r="BR331" i="69" s="1"/>
  <c r="BL332" i="69"/>
  <c r="BI332" i="69"/>
  <c r="BI331" i="69" s="1"/>
  <c r="AY332" i="69"/>
  <c r="AY331" i="69" s="1"/>
  <c r="CD331" i="69"/>
  <c r="CC331" i="69"/>
  <c r="CE331" i="69"/>
  <c r="CG331" i="69" s="1"/>
  <c r="BY331" i="69"/>
  <c r="CB331" i="69" s="1"/>
  <c r="BT331" i="69"/>
  <c r="BV331" i="69"/>
  <c r="BS331" i="69"/>
  <c r="BO331" i="69"/>
  <c r="BK331" i="69"/>
  <c r="BJ331" i="69"/>
  <c r="BH331" i="69"/>
  <c r="BG331" i="69"/>
  <c r="CA331" i="69" s="1"/>
  <c r="BF331" i="69"/>
  <c r="BE331" i="69"/>
  <c r="BD331" i="69"/>
  <c r="BC331" i="69"/>
  <c r="BB331" i="69"/>
  <c r="BA331" i="69"/>
  <c r="AZ331" i="69"/>
  <c r="AX331" i="69"/>
  <c r="AW331" i="69"/>
  <c r="AV331" i="69"/>
  <c r="AR331" i="69"/>
  <c r="CD329" i="69"/>
  <c r="CD328" i="69" s="1"/>
  <c r="CC329" i="69"/>
  <c r="CC328" i="69" s="1"/>
  <c r="AU327" i="69"/>
  <c r="AU299" i="69" s="1"/>
  <c r="AQ327" i="69"/>
  <c r="AQ299" i="69" s="1"/>
  <c r="AP327" i="69"/>
  <c r="AP299" i="69" s="1"/>
  <c r="AO327" i="69"/>
  <c r="AO299" i="69" s="1"/>
  <c r="AN327" i="69"/>
  <c r="AN299" i="69" s="1"/>
  <c r="BU318" i="69"/>
  <c r="BU317" i="69" s="1"/>
  <c r="BU316" i="69" s="1"/>
  <c r="BU315" i="69" s="1"/>
  <c r="BU313" i="69" s="1"/>
  <c r="BR318" i="69"/>
  <c r="BR317" i="69" s="1"/>
  <c r="BR316" i="69" s="1"/>
  <c r="BR315" i="69" s="1"/>
  <c r="BR313" i="69" s="1"/>
  <c r="BL318" i="69"/>
  <c r="BI318" i="69"/>
  <c r="BI317" i="69" s="1"/>
  <c r="BI316" i="69" s="1"/>
  <c r="BI315" i="69" s="1"/>
  <c r="BI313" i="69" s="1"/>
  <c r="AY318" i="69"/>
  <c r="AY317" i="69" s="1"/>
  <c r="AY316" i="69" s="1"/>
  <c r="AY315" i="69" s="1"/>
  <c r="CD317" i="69"/>
  <c r="CD316" i="69" s="1"/>
  <c r="CC317" i="69"/>
  <c r="CE317" i="69"/>
  <c r="BY317" i="69"/>
  <c r="BT317" i="69"/>
  <c r="BT316" i="69" s="1"/>
  <c r="BT315" i="69" s="1"/>
  <c r="BV317" i="69"/>
  <c r="BV316" i="69" s="1"/>
  <c r="BV315" i="69" s="1"/>
  <c r="BS317" i="69"/>
  <c r="BS316" i="69" s="1"/>
  <c r="BS315" i="69" s="1"/>
  <c r="BS313" i="69" s="1"/>
  <c r="BO317" i="69"/>
  <c r="BO316" i="69" s="1"/>
  <c r="BO315" i="69" s="1"/>
  <c r="BK317" i="69"/>
  <c r="BK316" i="69" s="1"/>
  <c r="BK315" i="69" s="1"/>
  <c r="BK313" i="69" s="1"/>
  <c r="BJ317" i="69"/>
  <c r="BJ316" i="69" s="1"/>
  <c r="BH317" i="69"/>
  <c r="BH316" i="69" s="1"/>
  <c r="BH315" i="69" s="1"/>
  <c r="BG317" i="69"/>
  <c r="BF317" i="69"/>
  <c r="BF316" i="69" s="1"/>
  <c r="BF315" i="69" s="1"/>
  <c r="BF313" i="69" s="1"/>
  <c r="BE317" i="69"/>
  <c r="BE316" i="69" s="1"/>
  <c r="BE315" i="69" s="1"/>
  <c r="BE314" i="69" s="1"/>
  <c r="BD317" i="69"/>
  <c r="BD316" i="69" s="1"/>
  <c r="BD315" i="69" s="1"/>
  <c r="BC317" i="69"/>
  <c r="BC316" i="69" s="1"/>
  <c r="BC315" i="69" s="1"/>
  <c r="BB317" i="69"/>
  <c r="BB316" i="69" s="1"/>
  <c r="BB315" i="69" s="1"/>
  <c r="AV317" i="69"/>
  <c r="AV316" i="69" s="1"/>
  <c r="AV315" i="69" s="1"/>
  <c r="AR317" i="69"/>
  <c r="AR316" i="69" s="1"/>
  <c r="AR315" i="69" s="1"/>
  <c r="AX313" i="69"/>
  <c r="AW313" i="69"/>
  <c r="AU313" i="69"/>
  <c r="AQ313" i="69"/>
  <c r="AP313" i="69"/>
  <c r="AO313" i="69"/>
  <c r="AN313" i="69"/>
  <c r="BU312" i="69"/>
  <c r="BU311" i="69" s="1"/>
  <c r="BU310" i="69" s="1"/>
  <c r="BU309" i="69" s="1"/>
  <c r="BR312" i="69"/>
  <c r="BR311" i="69" s="1"/>
  <c r="BR310" i="69" s="1"/>
  <c r="BR309" i="69" s="1"/>
  <c r="BL312" i="69"/>
  <c r="BI312" i="69"/>
  <c r="BI311" i="69" s="1"/>
  <c r="BI310" i="69" s="1"/>
  <c r="BI309" i="69" s="1"/>
  <c r="AY312" i="69"/>
  <c r="AY311" i="69" s="1"/>
  <c r="AY310" i="69" s="1"/>
  <c r="AY309" i="69" s="1"/>
  <c r="CD311" i="69"/>
  <c r="CC311" i="69"/>
  <c r="CE311" i="69"/>
  <c r="BY311" i="69"/>
  <c r="CB311" i="69" s="1"/>
  <c r="BT311" i="69"/>
  <c r="BT310" i="69" s="1"/>
  <c r="BT309" i="69" s="1"/>
  <c r="BV311" i="69"/>
  <c r="BV310" i="69" s="1"/>
  <c r="BV309" i="69" s="1"/>
  <c r="BS311" i="69"/>
  <c r="BS310" i="69" s="1"/>
  <c r="BS309" i="69" s="1"/>
  <c r="BO311" i="69"/>
  <c r="BO310" i="69" s="1"/>
  <c r="BO309" i="69" s="1"/>
  <c r="BK311" i="69"/>
  <c r="BK310" i="69" s="1"/>
  <c r="BJ311" i="69"/>
  <c r="BJ310" i="69" s="1"/>
  <c r="BJ309" i="69" s="1"/>
  <c r="BH311" i="69"/>
  <c r="BH310" i="69" s="1"/>
  <c r="BH309" i="69" s="1"/>
  <c r="BG311" i="69"/>
  <c r="BF311" i="69"/>
  <c r="BF310" i="69" s="1"/>
  <c r="BF309" i="69" s="1"/>
  <c r="BE311" i="69"/>
  <c r="BE310" i="69" s="1"/>
  <c r="BE309" i="69" s="1"/>
  <c r="BD311" i="69"/>
  <c r="BD310" i="69" s="1"/>
  <c r="BD309" i="69" s="1"/>
  <c r="BC311" i="69"/>
  <c r="BC310" i="69" s="1"/>
  <c r="BC309" i="69" s="1"/>
  <c r="BB311" i="69"/>
  <c r="BB310" i="69" s="1"/>
  <c r="BB309" i="69" s="1"/>
  <c r="AV311" i="69"/>
  <c r="AV310" i="69" s="1"/>
  <c r="AV309" i="69" s="1"/>
  <c r="AR311" i="69"/>
  <c r="AR310" i="69" s="1"/>
  <c r="AR309" i="69" s="1"/>
  <c r="CD309" i="69"/>
  <c r="CC309" i="69"/>
  <c r="BU308" i="69"/>
  <c r="BU307" i="69" s="1"/>
  <c r="BR308" i="69"/>
  <c r="BR307" i="69" s="1"/>
  <c r="BL308" i="69"/>
  <c r="BI308" i="69"/>
  <c r="BI307" i="69" s="1"/>
  <c r="AY308" i="69"/>
  <c r="AY307" i="69" s="1"/>
  <c r="CD307" i="69"/>
  <c r="CC307" i="69"/>
  <c r="CE307" i="69"/>
  <c r="CG307" i="69" s="1"/>
  <c r="BY307" i="69"/>
  <c r="CB307" i="69" s="1"/>
  <c r="BT307" i="69"/>
  <c r="BV307" i="69"/>
  <c r="BS307" i="69"/>
  <c r="BO307" i="69"/>
  <c r="BK307" i="69"/>
  <c r="BJ307" i="69"/>
  <c r="BH307" i="69"/>
  <c r="BG307" i="69"/>
  <c r="CA307" i="69" s="1"/>
  <c r="BF307" i="69"/>
  <c r="BE307" i="69"/>
  <c r="BD307" i="69"/>
  <c r="BC307" i="69"/>
  <c r="BB307" i="69"/>
  <c r="AV307" i="69"/>
  <c r="AR307" i="69"/>
  <c r="AR302" i="69" s="1"/>
  <c r="AR301" i="69" s="1"/>
  <c r="BU306" i="69"/>
  <c r="BU305" i="69" s="1"/>
  <c r="BR306" i="69"/>
  <c r="BR305" i="69" s="1"/>
  <c r="BL306" i="69"/>
  <c r="BI306" i="69"/>
  <c r="BI305" i="69" s="1"/>
  <c r="CD305" i="69"/>
  <c r="CC305" i="69"/>
  <c r="CE305" i="69"/>
  <c r="CG305" i="69" s="1"/>
  <c r="BY305" i="69"/>
  <c r="CB305" i="69" s="1"/>
  <c r="BT305" i="69"/>
  <c r="BV305" i="69"/>
  <c r="BS305" i="69"/>
  <c r="BO305" i="69"/>
  <c r="BK305" i="69"/>
  <c r="BJ305" i="69"/>
  <c r="BH305" i="69"/>
  <c r="BG305" i="69"/>
  <c r="CA305" i="69" s="1"/>
  <c r="BF305" i="69"/>
  <c r="BE305" i="69"/>
  <c r="BD305" i="69"/>
  <c r="BC305" i="69"/>
  <c r="BB305" i="69"/>
  <c r="AY305" i="69"/>
  <c r="AV305" i="69"/>
  <c r="AR305" i="69"/>
  <c r="BU304" i="69"/>
  <c r="BU303" i="69" s="1"/>
  <c r="BR304" i="69"/>
  <c r="BR303" i="69" s="1"/>
  <c r="BL304" i="69"/>
  <c r="BI304" i="69"/>
  <c r="BI303" i="69" s="1"/>
  <c r="CD303" i="69"/>
  <c r="CC303" i="69"/>
  <c r="CE303" i="69"/>
  <c r="CG303" i="69" s="1"/>
  <c r="BY303" i="69"/>
  <c r="CB303" i="69" s="1"/>
  <c r="BT303" i="69"/>
  <c r="BV303" i="69"/>
  <c r="BS303" i="69"/>
  <c r="BO303" i="69"/>
  <c r="BK303" i="69"/>
  <c r="BJ303" i="69"/>
  <c r="BH303" i="69"/>
  <c r="BG303" i="69"/>
  <c r="CA303" i="69" s="1"/>
  <c r="BF303" i="69"/>
  <c r="BE303" i="69"/>
  <c r="BD303" i="69"/>
  <c r="BC303" i="69"/>
  <c r="BB303" i="69"/>
  <c r="BA303" i="69"/>
  <c r="BA302" i="69" s="1"/>
  <c r="BA301" i="69" s="1"/>
  <c r="AZ303" i="69"/>
  <c r="AZ302" i="69" s="1"/>
  <c r="AZ301" i="69" s="1"/>
  <c r="AY303" i="69"/>
  <c r="AX303" i="69"/>
  <c r="AX302" i="69" s="1"/>
  <c r="AX301" i="69" s="1"/>
  <c r="AW303" i="69"/>
  <c r="AW302" i="69" s="1"/>
  <c r="AW301" i="69" s="1"/>
  <c r="AV303" i="69"/>
  <c r="AR303" i="69"/>
  <c r="CD301" i="69"/>
  <c r="CC301" i="69"/>
  <c r="BU294" i="69"/>
  <c r="BU293" i="69" s="1"/>
  <c r="BU292" i="69" s="1"/>
  <c r="BU291" i="69" s="1"/>
  <c r="BU289" i="69" s="1"/>
  <c r="BR294" i="69"/>
  <c r="BR293" i="69" s="1"/>
  <c r="BR292" i="69" s="1"/>
  <c r="BR291" i="69" s="1"/>
  <c r="BR289" i="69" s="1"/>
  <c r="BL294" i="69"/>
  <c r="BI294" i="69"/>
  <c r="BI293" i="69" s="1"/>
  <c r="BI292" i="69" s="1"/>
  <c r="BI291" i="69" s="1"/>
  <c r="BI289" i="69" s="1"/>
  <c r="AY294" i="69"/>
  <c r="AY293" i="69" s="1"/>
  <c r="AY292" i="69" s="1"/>
  <c r="AY291" i="69" s="1"/>
  <c r="AY289" i="69" s="1"/>
  <c r="CD293" i="69"/>
  <c r="CC293" i="69"/>
  <c r="CE293" i="69"/>
  <c r="BY293" i="69"/>
  <c r="CB293" i="69" s="1"/>
  <c r="BT293" i="69"/>
  <c r="BT292" i="69" s="1"/>
  <c r="BT291" i="69" s="1"/>
  <c r="BT289" i="69" s="1"/>
  <c r="BV293" i="69"/>
  <c r="BV292" i="69" s="1"/>
  <c r="BV291" i="69" s="1"/>
  <c r="BV289" i="69" s="1"/>
  <c r="BS293" i="69"/>
  <c r="BS292" i="69" s="1"/>
  <c r="BS291" i="69" s="1"/>
  <c r="BS289" i="69" s="1"/>
  <c r="BO293" i="69"/>
  <c r="BO292" i="69" s="1"/>
  <c r="BO291" i="69" s="1"/>
  <c r="BO289" i="69" s="1"/>
  <c r="BK293" i="69"/>
  <c r="BK292" i="69" s="1"/>
  <c r="BJ293" i="69"/>
  <c r="BJ292" i="69" s="1"/>
  <c r="BJ291" i="69" s="1"/>
  <c r="BJ289" i="69" s="1"/>
  <c r="BH293" i="69"/>
  <c r="BH292" i="69" s="1"/>
  <c r="BH291" i="69" s="1"/>
  <c r="BH289" i="69" s="1"/>
  <c r="BG293" i="69"/>
  <c r="BF293" i="69"/>
  <c r="BF292" i="69" s="1"/>
  <c r="BF291" i="69" s="1"/>
  <c r="BF289" i="69" s="1"/>
  <c r="BE293" i="69"/>
  <c r="BE292" i="69" s="1"/>
  <c r="BE291" i="69" s="1"/>
  <c r="BE289" i="69" s="1"/>
  <c r="BD293" i="69"/>
  <c r="BD292" i="69" s="1"/>
  <c r="BD291" i="69" s="1"/>
  <c r="BD289" i="69" s="1"/>
  <c r="BC293" i="69"/>
  <c r="BC292" i="69" s="1"/>
  <c r="BC291" i="69" s="1"/>
  <c r="BC289" i="69" s="1"/>
  <c r="BB293" i="69"/>
  <c r="BB292" i="69" s="1"/>
  <c r="BB291" i="69" s="1"/>
  <c r="BB289" i="69" s="1"/>
  <c r="AX293" i="69"/>
  <c r="AX292" i="69" s="1"/>
  <c r="AX291" i="69" s="1"/>
  <c r="AX289" i="69" s="1"/>
  <c r="AW293" i="69"/>
  <c r="AW292" i="69" s="1"/>
  <c r="AW291" i="69" s="1"/>
  <c r="AW289" i="69" s="1"/>
  <c r="AV293" i="69"/>
  <c r="AV292" i="69" s="1"/>
  <c r="AV291" i="69" s="1"/>
  <c r="AV289" i="69" s="1"/>
  <c r="AR293" i="69"/>
  <c r="AR292" i="69" s="1"/>
  <c r="AR291" i="69" s="1"/>
  <c r="AR289" i="69" s="1"/>
  <c r="CD291" i="69"/>
  <c r="CD289" i="69" s="1"/>
  <c r="CC291" i="69"/>
  <c r="CC289" i="69" s="1"/>
  <c r="BU290" i="69"/>
  <c r="BR290" i="69"/>
  <c r="BL290" i="69"/>
  <c r="BI290" i="69"/>
  <c r="AY290" i="69"/>
  <c r="AU289" i="69"/>
  <c r="AQ289" i="69"/>
  <c r="AP289" i="69"/>
  <c r="AO289" i="69"/>
  <c r="AN289" i="69"/>
  <c r="BU274" i="69"/>
  <c r="BU273" i="69" s="1"/>
  <c r="BU272" i="69" s="1"/>
  <c r="CD273" i="69"/>
  <c r="CD272" i="69" s="1"/>
  <c r="CC273" i="69"/>
  <c r="CE273" i="69"/>
  <c r="BY273" i="69"/>
  <c r="CB273" i="69" s="1"/>
  <c r="BT273" i="69"/>
  <c r="BT272" i="69" s="1"/>
  <c r="BV273" i="69"/>
  <c r="BV272" i="69" s="1"/>
  <c r="BS273" i="69"/>
  <c r="BS272" i="69" s="1"/>
  <c r="BR273" i="69"/>
  <c r="BR272" i="69" s="1"/>
  <c r="BQ273" i="69"/>
  <c r="BQ272" i="69" s="1"/>
  <c r="BP273" i="69"/>
  <c r="BP272" i="69" s="1"/>
  <c r="BO273" i="69"/>
  <c r="BO272" i="69" s="1"/>
  <c r="BN273" i="69"/>
  <c r="BN272" i="69" s="1"/>
  <c r="BM273" i="69"/>
  <c r="BM272" i="69" s="1"/>
  <c r="BL273" i="69"/>
  <c r="BL272" i="69" s="1"/>
  <c r="BK273" i="69"/>
  <c r="BK272" i="69" s="1"/>
  <c r="BJ273" i="69"/>
  <c r="BJ272" i="69" s="1"/>
  <c r="BI273" i="69"/>
  <c r="BI272" i="69" s="1"/>
  <c r="BH273" i="69"/>
  <c r="BH272" i="69" s="1"/>
  <c r="BG273" i="69"/>
  <c r="BU271" i="69"/>
  <c r="BU270" i="69" s="1"/>
  <c r="CD270" i="69"/>
  <c r="CC270" i="69"/>
  <c r="CE270" i="69"/>
  <c r="CG270" i="69" s="1"/>
  <c r="BY270" i="69"/>
  <c r="BT270" i="69"/>
  <c r="BV270" i="69"/>
  <c r="BS270" i="69"/>
  <c r="BR270" i="69"/>
  <c r="BQ270" i="69"/>
  <c r="BP270" i="69"/>
  <c r="BO270" i="69"/>
  <c r="BN270" i="69"/>
  <c r="BM270" i="69"/>
  <c r="BL270" i="69"/>
  <c r="BK270" i="69"/>
  <c r="BJ270" i="69"/>
  <c r="BI270" i="69"/>
  <c r="BH270" i="69"/>
  <c r="BG270" i="69"/>
  <c r="CA270" i="69" s="1"/>
  <c r="BU268" i="69"/>
  <c r="BU267" i="69" s="1"/>
  <c r="BR268" i="69"/>
  <c r="BR267" i="69" s="1"/>
  <c r="BL268" i="69"/>
  <c r="BI268" i="69"/>
  <c r="AY268" i="69"/>
  <c r="AY267" i="69" s="1"/>
  <c r="CD267" i="69"/>
  <c r="CC267" i="69"/>
  <c r="CE267" i="69"/>
  <c r="CG267" i="69" s="1"/>
  <c r="BY267" i="69"/>
  <c r="CB267" i="69" s="1"/>
  <c r="BT267" i="69"/>
  <c r="BV267" i="69"/>
  <c r="BS267" i="69"/>
  <c r="BO267" i="69"/>
  <c r="BK267" i="69"/>
  <c r="BJ267" i="69"/>
  <c r="BI267" i="69"/>
  <c r="BH267" i="69"/>
  <c r="BG267" i="69"/>
  <c r="CA267" i="69" s="1"/>
  <c r="BF267" i="69"/>
  <c r="BE267" i="69"/>
  <c r="BD267" i="69"/>
  <c r="BC267" i="69"/>
  <c r="BB267" i="69"/>
  <c r="AX267" i="69"/>
  <c r="AW267" i="69"/>
  <c r="AV267" i="69"/>
  <c r="AR267" i="69"/>
  <c r="BU262" i="69"/>
  <c r="BU261" i="69" s="1"/>
  <c r="BR262" i="69"/>
  <c r="BR261" i="69" s="1"/>
  <c r="BL262" i="69"/>
  <c r="BI262" i="69"/>
  <c r="BI261" i="69" s="1"/>
  <c r="AY262" i="69"/>
  <c r="AY261" i="69" s="1"/>
  <c r="CD261" i="69"/>
  <c r="CC261" i="69"/>
  <c r="CE261" i="69"/>
  <c r="CG261" i="69" s="1"/>
  <c r="BY261" i="69"/>
  <c r="CB261" i="69" s="1"/>
  <c r="BT261" i="69"/>
  <c r="BV261" i="69"/>
  <c r="BS261" i="69"/>
  <c r="BO261" i="69"/>
  <c r="BK261" i="69"/>
  <c r="BJ261" i="69"/>
  <c r="BH261" i="69"/>
  <c r="BG261" i="69"/>
  <c r="CA261" i="69" s="1"/>
  <c r="BF261" i="69"/>
  <c r="BE261" i="69"/>
  <c r="BD261" i="69"/>
  <c r="BC261" i="69"/>
  <c r="BB261" i="69"/>
  <c r="AX261" i="69"/>
  <c r="AW261" i="69"/>
  <c r="AV261" i="69"/>
  <c r="AR261" i="69"/>
  <c r="BU259" i="69"/>
  <c r="BR259" i="69"/>
  <c r="BL259" i="69"/>
  <c r="BU258" i="69"/>
  <c r="BR258" i="69"/>
  <c r="BL258" i="69"/>
  <c r="CD257" i="69"/>
  <c r="CC257" i="69"/>
  <c r="CE257" i="69"/>
  <c r="CG257" i="69" s="1"/>
  <c r="BY257" i="69"/>
  <c r="CB257" i="69" s="1"/>
  <c r="BT257" i="69"/>
  <c r="BV257" i="69"/>
  <c r="BS257" i="69"/>
  <c r="BO257" i="69"/>
  <c r="BK257" i="69"/>
  <c r="BJ257" i="69"/>
  <c r="BH257" i="69"/>
  <c r="BG257" i="69"/>
  <c r="CA257" i="69" s="1"/>
  <c r="BU256" i="69"/>
  <c r="BU255" i="69" s="1"/>
  <c r="BR256" i="69"/>
  <c r="BR255" i="69" s="1"/>
  <c r="BL256" i="69"/>
  <c r="CD255" i="69"/>
  <c r="CC255" i="69"/>
  <c r="CE255" i="69"/>
  <c r="CG255" i="69" s="1"/>
  <c r="BY255" i="69"/>
  <c r="CB255" i="69" s="1"/>
  <c r="BT255" i="69"/>
  <c r="BV255" i="69"/>
  <c r="BS255" i="69"/>
  <c r="BO255" i="69"/>
  <c r="BK255" i="69"/>
  <c r="BJ255" i="69"/>
  <c r="BH255" i="69"/>
  <c r="BG255" i="69"/>
  <c r="CA255" i="69" s="1"/>
  <c r="BU254" i="69"/>
  <c r="BU253" i="69" s="1"/>
  <c r="BR254" i="69"/>
  <c r="BR253" i="69" s="1"/>
  <c r="BL254" i="69"/>
  <c r="CD253" i="69"/>
  <c r="CC253" i="69"/>
  <c r="CE253" i="69"/>
  <c r="CG253" i="69" s="1"/>
  <c r="BY253" i="69"/>
  <c r="CB253" i="69" s="1"/>
  <c r="BT253" i="69"/>
  <c r="BV253" i="69"/>
  <c r="BS253" i="69"/>
  <c r="BO253" i="69"/>
  <c r="BK253" i="69"/>
  <c r="BJ253" i="69"/>
  <c r="BH253" i="69"/>
  <c r="BG253" i="69"/>
  <c r="CA253" i="69" s="1"/>
  <c r="CD251" i="69"/>
  <c r="CD249" i="69" s="1"/>
  <c r="CC251" i="69"/>
  <c r="CC249" i="69" s="1"/>
  <c r="BU250" i="69"/>
  <c r="BR250" i="69"/>
  <c r="BL250" i="69"/>
  <c r="BI250" i="69"/>
  <c r="AY250" i="69"/>
  <c r="AU249" i="69"/>
  <c r="AQ249" i="69"/>
  <c r="AP249" i="69"/>
  <c r="AO249" i="69"/>
  <c r="AN249" i="69"/>
  <c r="BU248" i="69"/>
  <c r="BU247" i="69" s="1"/>
  <c r="BR248" i="69"/>
  <c r="BR247" i="69" s="1"/>
  <c r="BL248" i="69"/>
  <c r="BI248" i="69"/>
  <c r="BI247" i="69" s="1"/>
  <c r="AY248" i="69"/>
  <c r="AY247" i="69" s="1"/>
  <c r="CD247" i="69"/>
  <c r="CC247" i="69"/>
  <c r="CE247" i="69"/>
  <c r="BY247" i="69"/>
  <c r="CB247" i="69" s="1"/>
  <c r="BT247" i="69"/>
  <c r="BV247" i="69"/>
  <c r="BS247" i="69"/>
  <c r="BO247" i="69"/>
  <c r="BK247" i="69"/>
  <c r="BJ247" i="69"/>
  <c r="BH247" i="69"/>
  <c r="BG247" i="69"/>
  <c r="CA247" i="69" s="1"/>
  <c r="BF247" i="69"/>
  <c r="BE247" i="69"/>
  <c r="BD247" i="69"/>
  <c r="BC247" i="69"/>
  <c r="BB247" i="69"/>
  <c r="AX247" i="69"/>
  <c r="AX244" i="69" s="1"/>
  <c r="AW247" i="69"/>
  <c r="AW244" i="69" s="1"/>
  <c r="AV247" i="69"/>
  <c r="AR247" i="69"/>
  <c r="BU246" i="69"/>
  <c r="BU245" i="69" s="1"/>
  <c r="BR246" i="69"/>
  <c r="BR245" i="69" s="1"/>
  <c r="BL246" i="69"/>
  <c r="BI246" i="69"/>
  <c r="BI245" i="69" s="1"/>
  <c r="AY246" i="69"/>
  <c r="AY245" i="69" s="1"/>
  <c r="CD245" i="69"/>
  <c r="CC245" i="69"/>
  <c r="CE245" i="69"/>
  <c r="BY245" i="69"/>
  <c r="CB245" i="69" s="1"/>
  <c r="BT245" i="69"/>
  <c r="BV245" i="69"/>
  <c r="BV241" i="69" s="1"/>
  <c r="BS245" i="69"/>
  <c r="BS241" i="69" s="1"/>
  <c r="BO245" i="69"/>
  <c r="BK245" i="69"/>
  <c r="BJ245" i="69"/>
  <c r="BH245" i="69"/>
  <c r="BG245" i="69"/>
  <c r="CA245" i="69" s="1"/>
  <c r="BF245" i="69"/>
  <c r="BE245" i="69"/>
  <c r="BD245" i="69"/>
  <c r="BC245" i="69"/>
  <c r="BB245" i="69"/>
  <c r="AV245" i="69"/>
  <c r="AV244" i="69" s="1"/>
  <c r="AV243" i="69" s="1"/>
  <c r="AU245" i="69"/>
  <c r="AU244" i="69" s="1"/>
  <c r="AU243" i="69" s="1"/>
  <c r="AT245" i="69"/>
  <c r="AT244" i="69" s="1"/>
  <c r="AT243" i="69" s="1"/>
  <c r="AT240" i="69" s="1"/>
  <c r="AS245" i="69"/>
  <c r="AS244" i="69" s="1"/>
  <c r="AS243" i="69" s="1"/>
  <c r="AS240" i="69" s="1"/>
  <c r="AR245" i="69"/>
  <c r="AR244" i="69" s="1"/>
  <c r="AR243" i="69" s="1"/>
  <c r="AR240" i="69" s="1"/>
  <c r="AQ245" i="69"/>
  <c r="AQ244" i="69" s="1"/>
  <c r="AQ243" i="69" s="1"/>
  <c r="AQ240" i="69" s="1"/>
  <c r="AP245" i="69"/>
  <c r="AP244" i="69" s="1"/>
  <c r="AP243" i="69" s="1"/>
  <c r="AP240" i="69" s="1"/>
  <c r="AO245" i="69"/>
  <c r="AO244" i="69" s="1"/>
  <c r="AO243" i="69" s="1"/>
  <c r="AO240" i="69" s="1"/>
  <c r="AN245" i="69"/>
  <c r="AN244" i="69" s="1"/>
  <c r="AN243" i="69" s="1"/>
  <c r="AN240" i="69" s="1"/>
  <c r="BU242" i="69"/>
  <c r="BR242" i="69"/>
  <c r="AX240" i="69"/>
  <c r="AW240" i="69"/>
  <c r="BG238" i="69"/>
  <c r="CA238" i="69" s="1"/>
  <c r="BC238" i="69"/>
  <c r="BB238" i="69"/>
  <c r="AV238" i="69"/>
  <c r="AR238" i="69"/>
  <c r="BU237" i="69"/>
  <c r="BR237" i="69"/>
  <c r="BL237" i="69"/>
  <c r="BI237" i="69"/>
  <c r="AY237" i="69"/>
  <c r="BU236" i="69"/>
  <c r="BR236" i="69"/>
  <c r="BL236" i="69"/>
  <c r="BI236" i="69"/>
  <c r="AY236" i="69"/>
  <c r="CD235" i="69"/>
  <c r="CC235" i="69"/>
  <c r="CE235" i="69"/>
  <c r="CG235" i="69" s="1"/>
  <c r="CB235" i="69"/>
  <c r="BT235" i="69"/>
  <c r="BV235" i="69"/>
  <c r="BS235" i="69"/>
  <c r="BK235" i="69"/>
  <c r="BL235" i="69" s="1"/>
  <c r="BH235" i="69"/>
  <c r="BG235" i="69"/>
  <c r="BF235" i="69"/>
  <c r="BE235" i="69"/>
  <c r="BD235" i="69"/>
  <c r="BC235" i="69"/>
  <c r="BB235" i="69"/>
  <c r="AX235" i="69"/>
  <c r="AX232" i="69" s="1"/>
  <c r="AW235" i="69"/>
  <c r="AW232" i="69" s="1"/>
  <c r="AV235" i="69"/>
  <c r="AR235" i="69"/>
  <c r="BU234" i="69"/>
  <c r="BU233" i="69" s="1"/>
  <c r="BR234" i="69"/>
  <c r="BR233" i="69" s="1"/>
  <c r="BL234" i="69"/>
  <c r="BI234" i="69"/>
  <c r="BI233" i="69" s="1"/>
  <c r="AY234" i="69"/>
  <c r="AY233" i="69" s="1"/>
  <c r="CD233" i="69"/>
  <c r="CC233" i="69"/>
  <c r="CE233" i="69"/>
  <c r="CG233" i="69" s="1"/>
  <c r="CB233" i="69"/>
  <c r="BT233" i="69"/>
  <c r="BV233" i="69"/>
  <c r="BS233" i="69"/>
  <c r="BK233" i="69"/>
  <c r="BH233" i="69"/>
  <c r="BG233" i="69"/>
  <c r="CA233" i="69" s="1"/>
  <c r="BF233" i="69"/>
  <c r="BE233" i="69"/>
  <c r="BD233" i="69"/>
  <c r="BC233" i="69"/>
  <c r="BB233" i="69"/>
  <c r="AV233" i="69"/>
  <c r="AU233" i="69"/>
  <c r="AU232" i="69" s="1"/>
  <c r="AU231" i="69" s="1"/>
  <c r="AT233" i="69"/>
  <c r="AT232" i="69" s="1"/>
  <c r="AT231" i="69" s="1"/>
  <c r="AT228" i="69" s="1"/>
  <c r="AS233" i="69"/>
  <c r="AS232" i="69" s="1"/>
  <c r="AS231" i="69" s="1"/>
  <c r="AS228" i="69" s="1"/>
  <c r="AR233" i="69"/>
  <c r="AR232" i="69" s="1"/>
  <c r="AR231" i="69" s="1"/>
  <c r="AR228" i="69" s="1"/>
  <c r="AQ233" i="69"/>
  <c r="AQ232" i="69" s="1"/>
  <c r="AQ231" i="69" s="1"/>
  <c r="AQ228" i="69" s="1"/>
  <c r="AP233" i="69"/>
  <c r="AP232" i="69" s="1"/>
  <c r="AP231" i="69" s="1"/>
  <c r="AP228" i="69" s="1"/>
  <c r="AO233" i="69"/>
  <c r="AO232" i="69" s="1"/>
  <c r="AO231" i="69" s="1"/>
  <c r="AO228" i="69" s="1"/>
  <c r="AN233" i="69"/>
  <c r="AN232" i="69" s="1"/>
  <c r="AN231" i="69" s="1"/>
  <c r="AN228" i="69" s="1"/>
  <c r="BG229" i="69"/>
  <c r="CA229" i="69" s="1"/>
  <c r="AX228" i="69"/>
  <c r="AW228" i="69"/>
  <c r="BU223" i="69"/>
  <c r="BU222" i="69" s="1"/>
  <c r="BR223" i="69"/>
  <c r="BR222" i="69" s="1"/>
  <c r="BL223" i="69"/>
  <c r="BI223" i="69"/>
  <c r="BI222" i="69" s="1"/>
  <c r="AY223" i="69"/>
  <c r="AY222" i="69" s="1"/>
  <c r="CD222" i="69"/>
  <c r="CC222" i="69"/>
  <c r="CE222" i="69"/>
  <c r="CG222" i="69" s="1"/>
  <c r="BY222" i="69"/>
  <c r="CB222" i="69" s="1"/>
  <c r="BT222" i="69"/>
  <c r="BV222" i="69"/>
  <c r="BS222" i="69"/>
  <c r="BO222" i="69"/>
  <c r="BK222" i="69"/>
  <c r="BJ222" i="69"/>
  <c r="BH222" i="69"/>
  <c r="BG222" i="69"/>
  <c r="CA222" i="69" s="1"/>
  <c r="BF222" i="69"/>
  <c r="BE222" i="69"/>
  <c r="BD222" i="69"/>
  <c r="BC222" i="69"/>
  <c r="BB222" i="69"/>
  <c r="AV222" i="69"/>
  <c r="AU222" i="69"/>
  <c r="AR222" i="69"/>
  <c r="AQ222" i="69"/>
  <c r="AP222" i="69"/>
  <c r="AO222" i="69"/>
  <c r="AN222" i="69"/>
  <c r="BU221" i="69"/>
  <c r="BR221" i="69"/>
  <c r="BL221" i="69"/>
  <c r="BI221" i="69"/>
  <c r="BU220" i="69"/>
  <c r="BR220" i="69"/>
  <c r="BL220" i="69"/>
  <c r="BI220" i="69"/>
  <c r="BU219" i="69"/>
  <c r="BR219" i="69"/>
  <c r="BL219" i="69"/>
  <c r="BI219" i="69"/>
  <c r="BU218" i="69"/>
  <c r="BR218" i="69"/>
  <c r="BL218" i="69"/>
  <c r="BI218" i="69"/>
  <c r="BU217" i="69"/>
  <c r="BR217" i="69"/>
  <c r="BL217" i="69"/>
  <c r="BI217" i="69"/>
  <c r="AY217" i="69"/>
  <c r="AY216" i="69" s="1"/>
  <c r="CD216" i="69"/>
  <c r="CC216" i="69"/>
  <c r="CE216" i="69"/>
  <c r="CG216" i="69" s="1"/>
  <c r="BY216" i="69"/>
  <c r="CB216" i="69" s="1"/>
  <c r="BT216" i="69"/>
  <c r="BV216" i="69"/>
  <c r="BS216" i="69"/>
  <c r="BO216" i="69"/>
  <c r="BK216" i="69"/>
  <c r="BJ216" i="69"/>
  <c r="BH216" i="69"/>
  <c r="BG216" i="69"/>
  <c r="CA216" i="69" s="1"/>
  <c r="BF216" i="69"/>
  <c r="BE216" i="69"/>
  <c r="BD216" i="69"/>
  <c r="BC216" i="69"/>
  <c r="BB216" i="69"/>
  <c r="BA216" i="69"/>
  <c r="AZ216" i="69"/>
  <c r="AX216" i="69"/>
  <c r="AW216" i="69"/>
  <c r="AV216" i="69"/>
  <c r="AU216" i="69"/>
  <c r="AT216" i="69"/>
  <c r="AS216" i="69"/>
  <c r="AR216" i="69"/>
  <c r="AQ216" i="69"/>
  <c r="AP216" i="69"/>
  <c r="AO216" i="69"/>
  <c r="AN216" i="69"/>
  <c r="BU215" i="69"/>
  <c r="BU214" i="69" s="1"/>
  <c r="BU207" i="69" s="1"/>
  <c r="BR215" i="69"/>
  <c r="BR214" i="69" s="1"/>
  <c r="BR207" i="69" s="1"/>
  <c r="BL215" i="69"/>
  <c r="BI215" i="69"/>
  <c r="BI214" i="69" s="1"/>
  <c r="BI207" i="69" s="1"/>
  <c r="CD214" i="69"/>
  <c r="CD207" i="69" s="1"/>
  <c r="CC214" i="69"/>
  <c r="CE214" i="69"/>
  <c r="BY214" i="69"/>
  <c r="CB214" i="69" s="1"/>
  <c r="BT214" i="69"/>
  <c r="BT207" i="69" s="1"/>
  <c r="BV214" i="69"/>
  <c r="BV207" i="69" s="1"/>
  <c r="BS214" i="69"/>
  <c r="BS207" i="69" s="1"/>
  <c r="BO214" i="69"/>
  <c r="BO207" i="69" s="1"/>
  <c r="BK214" i="69"/>
  <c r="BK207" i="69" s="1"/>
  <c r="BJ214" i="69"/>
  <c r="BJ207" i="69" s="1"/>
  <c r="BH214" i="69"/>
  <c r="BH207" i="69" s="1"/>
  <c r="BG214" i="69"/>
  <c r="BF214" i="69"/>
  <c r="BF207" i="69" s="1"/>
  <c r="BE214" i="69"/>
  <c r="BE207" i="69" s="1"/>
  <c r="BD214" i="69"/>
  <c r="BD207" i="69" s="1"/>
  <c r="BC214" i="69"/>
  <c r="BC207" i="69" s="1"/>
  <c r="BB214" i="69"/>
  <c r="AV214" i="69"/>
  <c r="AR214" i="69"/>
  <c r="BU213" i="69"/>
  <c r="BU212" i="69" s="1"/>
  <c r="BR213" i="69"/>
  <c r="BR212" i="69" s="1"/>
  <c r="BL213" i="69"/>
  <c r="BI213" i="69"/>
  <c r="AY213" i="69"/>
  <c r="AY212" i="69" s="1"/>
  <c r="CD212" i="69"/>
  <c r="CC212" i="69"/>
  <c r="CE212" i="69"/>
  <c r="CG212" i="69" s="1"/>
  <c r="BY212" i="69"/>
  <c r="CB212" i="69" s="1"/>
  <c r="BT212" i="69"/>
  <c r="BV212" i="69"/>
  <c r="BS212" i="69"/>
  <c r="BO212" i="69"/>
  <c r="BK212" i="69"/>
  <c r="BJ212" i="69"/>
  <c r="BI212" i="69"/>
  <c r="BH212" i="69"/>
  <c r="BG212" i="69"/>
  <c r="CA212" i="69" s="1"/>
  <c r="BF212" i="69"/>
  <c r="BE212" i="69"/>
  <c r="BD212" i="69"/>
  <c r="BC212" i="69"/>
  <c r="BB212" i="69"/>
  <c r="AV212" i="69"/>
  <c r="AU212" i="69"/>
  <c r="AT212" i="69"/>
  <c r="AS212" i="69"/>
  <c r="AR212" i="69"/>
  <c r="AQ212" i="69"/>
  <c r="AP212" i="69"/>
  <c r="AO212" i="69"/>
  <c r="AN212" i="69"/>
  <c r="CD208" i="69"/>
  <c r="CD205" i="69" s="1"/>
  <c r="CC208" i="69"/>
  <c r="CC205" i="69" s="1"/>
  <c r="BA208" i="69"/>
  <c r="AZ208" i="69"/>
  <c r="AX208" i="69"/>
  <c r="AX206" i="69" s="1"/>
  <c r="AW208" i="69"/>
  <c r="AW206" i="69" s="1"/>
  <c r="BL206" i="69"/>
  <c r="BU151" i="69"/>
  <c r="BU150" i="69" s="1"/>
  <c r="BU149" i="69" s="1"/>
  <c r="BR151" i="69"/>
  <c r="BR150" i="69" s="1"/>
  <c r="BR149" i="69" s="1"/>
  <c r="BL151" i="69"/>
  <c r="BI151" i="69"/>
  <c r="BI150" i="69" s="1"/>
  <c r="BI149" i="69" s="1"/>
  <c r="AY151" i="69"/>
  <c r="AY150" i="69" s="1"/>
  <c r="AY149" i="69" s="1"/>
  <c r="CD150" i="69"/>
  <c r="CC150" i="69"/>
  <c r="CE150" i="69"/>
  <c r="BY150" i="69"/>
  <c r="CB150" i="69" s="1"/>
  <c r="BT150" i="69"/>
  <c r="BT149" i="69" s="1"/>
  <c r="BV150" i="69"/>
  <c r="BV149" i="69" s="1"/>
  <c r="BS150" i="69"/>
  <c r="BS149" i="69" s="1"/>
  <c r="BO150" i="69"/>
  <c r="BO149" i="69" s="1"/>
  <c r="BK150" i="69"/>
  <c r="BK149" i="69" s="1"/>
  <c r="BJ150" i="69"/>
  <c r="BJ149" i="69" s="1"/>
  <c r="BH150" i="69"/>
  <c r="BH149" i="69" s="1"/>
  <c r="BG150" i="69"/>
  <c r="BF150" i="69"/>
  <c r="BF149" i="69" s="1"/>
  <c r="BE150" i="69"/>
  <c r="BE149" i="69" s="1"/>
  <c r="BD150" i="69"/>
  <c r="BD149" i="69" s="1"/>
  <c r="BC150" i="69"/>
  <c r="BC149" i="69" s="1"/>
  <c r="BB150" i="69"/>
  <c r="BB149" i="69" s="1"/>
  <c r="AV150" i="69"/>
  <c r="AV149" i="69" s="1"/>
  <c r="AU150" i="69"/>
  <c r="AU149" i="69" s="1"/>
  <c r="AU142" i="69" s="1"/>
  <c r="AR150" i="69"/>
  <c r="AR149" i="69" s="1"/>
  <c r="AQ150" i="69"/>
  <c r="AQ149" i="69" s="1"/>
  <c r="AQ142" i="69" s="1"/>
  <c r="AP150" i="69"/>
  <c r="AP149" i="69" s="1"/>
  <c r="AP142" i="69" s="1"/>
  <c r="AO150" i="69"/>
  <c r="AO149" i="69" s="1"/>
  <c r="AO142" i="69" s="1"/>
  <c r="AN150" i="69"/>
  <c r="AN149" i="69" s="1"/>
  <c r="AN142" i="69" s="1"/>
  <c r="BU148" i="69"/>
  <c r="BU147" i="69" s="1"/>
  <c r="BR148" i="69"/>
  <c r="BR147" i="69" s="1"/>
  <c r="BL148" i="69"/>
  <c r="BI148" i="69"/>
  <c r="BI147" i="69" s="1"/>
  <c r="AY148" i="69"/>
  <c r="AY147" i="69" s="1"/>
  <c r="CD147" i="69"/>
  <c r="CC147" i="69"/>
  <c r="CE147" i="69"/>
  <c r="CG147" i="69" s="1"/>
  <c r="BY147" i="69"/>
  <c r="CB147" i="69" s="1"/>
  <c r="BT147" i="69"/>
  <c r="BV147" i="69"/>
  <c r="BS147" i="69"/>
  <c r="BO147" i="69"/>
  <c r="BK147" i="69"/>
  <c r="BJ147" i="69"/>
  <c r="BH147" i="69"/>
  <c r="BG147" i="69"/>
  <c r="CA147" i="69" s="1"/>
  <c r="BF147" i="69"/>
  <c r="BE147" i="69"/>
  <c r="BD147" i="69"/>
  <c r="BC147" i="69"/>
  <c r="BB147" i="69"/>
  <c r="AV147" i="69"/>
  <c r="AR147" i="69"/>
  <c r="BU145" i="69"/>
  <c r="BU144" i="69" s="1"/>
  <c r="BR145" i="69"/>
  <c r="BR144" i="69" s="1"/>
  <c r="BL145" i="69"/>
  <c r="BI145" i="69"/>
  <c r="BI144" i="69" s="1"/>
  <c r="AY145" i="69"/>
  <c r="AY144" i="69" s="1"/>
  <c r="BY144" i="69"/>
  <c r="BT144" i="69"/>
  <c r="BV144" i="69"/>
  <c r="BS144" i="69"/>
  <c r="BO144" i="69"/>
  <c r="BK144" i="69"/>
  <c r="BJ144" i="69"/>
  <c r="BH144" i="69"/>
  <c r="BG144" i="69"/>
  <c r="BF144" i="69"/>
  <c r="BE144" i="69"/>
  <c r="BD144" i="69"/>
  <c r="BC144" i="69"/>
  <c r="BB144" i="69"/>
  <c r="AV144" i="69"/>
  <c r="AR144" i="69"/>
  <c r="BA143" i="69"/>
  <c r="BA142" i="69" s="1"/>
  <c r="AZ143" i="69"/>
  <c r="AZ142" i="69" s="1"/>
  <c r="CD142" i="69"/>
  <c r="CC142" i="69"/>
  <c r="BU141" i="69"/>
  <c r="BU140" i="69" s="1"/>
  <c r="BU139" i="69" s="1"/>
  <c r="BR141" i="69"/>
  <c r="BR140" i="69" s="1"/>
  <c r="BR139" i="69" s="1"/>
  <c r="BL141" i="69"/>
  <c r="BI141" i="69"/>
  <c r="BI140" i="69" s="1"/>
  <c r="BI139" i="69" s="1"/>
  <c r="AY141" i="69"/>
  <c r="AY140" i="69" s="1"/>
  <c r="AY139" i="69" s="1"/>
  <c r="CD140" i="69"/>
  <c r="CC140" i="69"/>
  <c r="CE140" i="69"/>
  <c r="BY140" i="69"/>
  <c r="CB140" i="69" s="1"/>
  <c r="BT140" i="69"/>
  <c r="BT139" i="69" s="1"/>
  <c r="BV140" i="69"/>
  <c r="BV139" i="69" s="1"/>
  <c r="BS140" i="69"/>
  <c r="BS139" i="69" s="1"/>
  <c r="BO140" i="69"/>
  <c r="BO139" i="69" s="1"/>
  <c r="BK140" i="69"/>
  <c r="BK139" i="69" s="1"/>
  <c r="BJ140" i="69"/>
  <c r="BJ139" i="69" s="1"/>
  <c r="BH140" i="69"/>
  <c r="BH139" i="69" s="1"/>
  <c r="BG140" i="69"/>
  <c r="BF140" i="69"/>
  <c r="BF139" i="69" s="1"/>
  <c r="BE140" i="69"/>
  <c r="BE139" i="69" s="1"/>
  <c r="BD140" i="69"/>
  <c r="BD139" i="69" s="1"/>
  <c r="BC140" i="69"/>
  <c r="BC139" i="69" s="1"/>
  <c r="BB140" i="69"/>
  <c r="BB139" i="69" s="1"/>
  <c r="BA140" i="69"/>
  <c r="BA139" i="69" s="1"/>
  <c r="AZ140" i="69"/>
  <c r="AZ139" i="69" s="1"/>
  <c r="AV140" i="69"/>
  <c r="AV139" i="69" s="1"/>
  <c r="AU140" i="69"/>
  <c r="AU139" i="69" s="1"/>
  <c r="AR140" i="69"/>
  <c r="AR139" i="69" s="1"/>
  <c r="AQ140" i="69"/>
  <c r="AQ139" i="69" s="1"/>
  <c r="AP140" i="69"/>
  <c r="AP139" i="69" s="1"/>
  <c r="AO140" i="69"/>
  <c r="AO139" i="69" s="1"/>
  <c r="AN140" i="69"/>
  <c r="AN139" i="69" s="1"/>
  <c r="AM140" i="69"/>
  <c r="AM139" i="69" s="1"/>
  <c r="AL140" i="69"/>
  <c r="AL139" i="69" s="1"/>
  <c r="AK140" i="69"/>
  <c r="AK139" i="69" s="1"/>
  <c r="AJ140" i="69"/>
  <c r="AJ139" i="69" s="1"/>
  <c r="AG140" i="69"/>
  <c r="AA139" i="69" s="1"/>
  <c r="AF140" i="69"/>
  <c r="AF139" i="69" s="1"/>
  <c r="AD140" i="69"/>
  <c r="AD139" i="69" s="1"/>
  <c r="AC140" i="69"/>
  <c r="AC139" i="69" s="1"/>
  <c r="AB140" i="69"/>
  <c r="AB139" i="69" s="1"/>
  <c r="AA140" i="69"/>
  <c r="Z140" i="69"/>
  <c r="Z139" i="69" s="1"/>
  <c r="Y140" i="69"/>
  <c r="Y139" i="69" s="1"/>
  <c r="X140" i="69"/>
  <c r="X139" i="69" s="1"/>
  <c r="V140" i="69"/>
  <c r="V139" i="69" s="1"/>
  <c r="U140" i="69"/>
  <c r="U139" i="69" s="1"/>
  <c r="T140" i="69"/>
  <c r="T139" i="69" s="1"/>
  <c r="S140" i="69"/>
  <c r="S139" i="69" s="1"/>
  <c r="R140" i="69"/>
  <c r="R139" i="69" s="1"/>
  <c r="Q140" i="69"/>
  <c r="Q139" i="69" s="1"/>
  <c r="P140" i="69"/>
  <c r="P139" i="69" s="1"/>
  <c r="BU138" i="69"/>
  <c r="BR138" i="69"/>
  <c r="BL138" i="69"/>
  <c r="BI138" i="69"/>
  <c r="AY138" i="69"/>
  <c r="BU137" i="69"/>
  <c r="BR137" i="69"/>
  <c r="BL137" i="69"/>
  <c r="BI137" i="69"/>
  <c r="AY137" i="69"/>
  <c r="CD136" i="69"/>
  <c r="CC136" i="69"/>
  <c r="CE136" i="69"/>
  <c r="CG136" i="69" s="1"/>
  <c r="BY136" i="69"/>
  <c r="CB136" i="69" s="1"/>
  <c r="BT136" i="69"/>
  <c r="BV136" i="69"/>
  <c r="BS136" i="69"/>
  <c r="BO136" i="69"/>
  <c r="BK136" i="69"/>
  <c r="BJ136" i="69"/>
  <c r="BH136" i="69"/>
  <c r="BG136" i="69"/>
  <c r="CA136" i="69" s="1"/>
  <c r="BF136" i="69"/>
  <c r="BE136" i="69"/>
  <c r="BD136" i="69"/>
  <c r="BC136" i="69"/>
  <c r="BB136" i="69"/>
  <c r="AV136" i="69"/>
  <c r="AU136" i="69"/>
  <c r="AR136" i="69"/>
  <c r="AQ136" i="69"/>
  <c r="AP136" i="69"/>
  <c r="AO136" i="69"/>
  <c r="AN136" i="69"/>
  <c r="BU135" i="69"/>
  <c r="BR135" i="69"/>
  <c r="BL135" i="69"/>
  <c r="BI135" i="69"/>
  <c r="AY135" i="69"/>
  <c r="BU134" i="69"/>
  <c r="BR134" i="69"/>
  <c r="BL134" i="69"/>
  <c r="BI134" i="69"/>
  <c r="AY134" i="69"/>
  <c r="BU132" i="69"/>
  <c r="BR132" i="69"/>
  <c r="BL132" i="69"/>
  <c r="BI132" i="69"/>
  <c r="BU131" i="69"/>
  <c r="BR131" i="69"/>
  <c r="BL131" i="69"/>
  <c r="BI131" i="69"/>
  <c r="AY131" i="69"/>
  <c r="BU130" i="69"/>
  <c r="BR130" i="69"/>
  <c r="BL130" i="69"/>
  <c r="BI130" i="69"/>
  <c r="AY130" i="69"/>
  <c r="CD129" i="69"/>
  <c r="CC129" i="69"/>
  <c r="CE129" i="69"/>
  <c r="CG129" i="69" s="1"/>
  <c r="BY129" i="69"/>
  <c r="CB129" i="69" s="1"/>
  <c r="BT129" i="69"/>
  <c r="BV129" i="69"/>
  <c r="BS129" i="69"/>
  <c r="BO129" i="69"/>
  <c r="BK129" i="69"/>
  <c r="BJ129" i="69"/>
  <c r="BH129" i="69"/>
  <c r="BG129" i="69"/>
  <c r="CA129" i="69" s="1"/>
  <c r="BF129" i="69"/>
  <c r="BE129" i="69"/>
  <c r="BD129" i="69"/>
  <c r="BC129" i="69"/>
  <c r="BB129" i="69"/>
  <c r="BA129" i="69"/>
  <c r="AZ129" i="69"/>
  <c r="AV129" i="69"/>
  <c r="AU129" i="69"/>
  <c r="AR129" i="69"/>
  <c r="AQ129" i="69"/>
  <c r="AP129" i="69"/>
  <c r="AO129" i="69"/>
  <c r="AN129" i="69"/>
  <c r="BU126" i="69"/>
  <c r="BR126" i="69"/>
  <c r="BL126" i="69"/>
  <c r="BI126" i="69"/>
  <c r="BU125" i="69"/>
  <c r="BU124" i="69" s="1"/>
  <c r="BR125" i="69"/>
  <c r="BR124" i="69" s="1"/>
  <c r="BL125" i="69"/>
  <c r="BI125" i="69"/>
  <c r="BI124" i="69" s="1"/>
  <c r="AY125" i="69"/>
  <c r="AY124" i="69" s="1"/>
  <c r="BY124" i="69"/>
  <c r="BT124" i="69"/>
  <c r="BV124" i="69"/>
  <c r="BS124" i="69"/>
  <c r="BO124" i="69"/>
  <c r="BK124" i="69"/>
  <c r="BJ124" i="69"/>
  <c r="BH124" i="69"/>
  <c r="BG124" i="69"/>
  <c r="BF124" i="69"/>
  <c r="BE124" i="69"/>
  <c r="BD124" i="69"/>
  <c r="BC124" i="69"/>
  <c r="BB124" i="69"/>
  <c r="AV124" i="69"/>
  <c r="AR124" i="69"/>
  <c r="BU123" i="69"/>
  <c r="BU121" i="69"/>
  <c r="BR121" i="69"/>
  <c r="BR120" i="69" s="1"/>
  <c r="BL121" i="69"/>
  <c r="BI121" i="69"/>
  <c r="BI120" i="69" s="1"/>
  <c r="AY121" i="69"/>
  <c r="AY120" i="69" s="1"/>
  <c r="CD120" i="69"/>
  <c r="CC120" i="69"/>
  <c r="CG120" i="69"/>
  <c r="BY120" i="69"/>
  <c r="CB120" i="69" s="1"/>
  <c r="BT120" i="69"/>
  <c r="BV120" i="69"/>
  <c r="BS120" i="69"/>
  <c r="BO120" i="69"/>
  <c r="BK120" i="69"/>
  <c r="BJ120" i="69"/>
  <c r="BH120" i="69"/>
  <c r="BG120" i="69"/>
  <c r="CA120" i="69" s="1"/>
  <c r="BF120" i="69"/>
  <c r="BE120" i="69"/>
  <c r="BD120" i="69"/>
  <c r="BC120" i="69"/>
  <c r="BB120" i="69"/>
  <c r="AV120" i="69"/>
  <c r="AR120" i="69"/>
  <c r="CD115" i="69"/>
  <c r="CC115" i="69"/>
  <c r="AX115" i="69"/>
  <c r="AX113" i="69" s="1"/>
  <c r="AW115" i="69"/>
  <c r="AW113" i="69" s="1"/>
  <c r="BL114" i="69"/>
  <c r="BI114" i="69"/>
  <c r="AY114" i="69"/>
  <c r="BU111" i="69"/>
  <c r="BU110" i="69" s="1"/>
  <c r="BR111" i="69"/>
  <c r="BR110" i="69" s="1"/>
  <c r="BL111" i="69"/>
  <c r="BI111" i="69"/>
  <c r="BI110" i="69" s="1"/>
  <c r="AY111" i="69"/>
  <c r="AY110" i="69" s="1"/>
  <c r="AY105" i="69" s="1"/>
  <c r="CD110" i="69"/>
  <c r="CD105" i="69" s="1"/>
  <c r="CC110" i="69"/>
  <c r="CC105" i="69" s="1"/>
  <c r="CE110" i="69"/>
  <c r="BY110" i="69"/>
  <c r="CB110" i="69" s="1"/>
  <c r="BT110" i="69"/>
  <c r="BV110" i="69"/>
  <c r="BS110" i="69"/>
  <c r="BO110" i="69"/>
  <c r="BK110" i="69"/>
  <c r="BJ110" i="69"/>
  <c r="BH110" i="69"/>
  <c r="BG110" i="69"/>
  <c r="CA110" i="69" s="1"/>
  <c r="BF110" i="69"/>
  <c r="BE110" i="69"/>
  <c r="BE105" i="69" s="1"/>
  <c r="BD110" i="69"/>
  <c r="BD105" i="69" s="1"/>
  <c r="BC110" i="69"/>
  <c r="BB110" i="69"/>
  <c r="BB105" i="69" s="1"/>
  <c r="AX110" i="69"/>
  <c r="AX105" i="69" s="1"/>
  <c r="AX88" i="69" s="1"/>
  <c r="AX85" i="69" s="1"/>
  <c r="AW110" i="69"/>
  <c r="AW105" i="69" s="1"/>
  <c r="AW88" i="69" s="1"/>
  <c r="AW85" i="69" s="1"/>
  <c r="AV110" i="69"/>
  <c r="AV105" i="69" s="1"/>
  <c r="AR110" i="69"/>
  <c r="AR105" i="69" s="1"/>
  <c r="BU109" i="69"/>
  <c r="BU108" i="69" s="1"/>
  <c r="BR109" i="69"/>
  <c r="BR108" i="69" s="1"/>
  <c r="BL109" i="69"/>
  <c r="BI109" i="69"/>
  <c r="BI108" i="69" s="1"/>
  <c r="CE108" i="69"/>
  <c r="CG108" i="69" s="1"/>
  <c r="BY108" i="69"/>
  <c r="CB108" i="69" s="1"/>
  <c r="BT108" i="69"/>
  <c r="BV108" i="69"/>
  <c r="BS108" i="69"/>
  <c r="BO108" i="69"/>
  <c r="BK108" i="69"/>
  <c r="BJ108" i="69"/>
  <c r="BH108" i="69"/>
  <c r="BG108" i="69"/>
  <c r="CA108" i="69" s="1"/>
  <c r="BF108" i="69"/>
  <c r="BE108" i="69"/>
  <c r="BD108" i="69"/>
  <c r="BC108" i="69"/>
  <c r="BB108" i="69"/>
  <c r="BA108" i="69"/>
  <c r="AZ108" i="69"/>
  <c r="AY108" i="69"/>
  <c r="AX108" i="69"/>
  <c r="AW108" i="69"/>
  <c r="AV108" i="69"/>
  <c r="AU108" i="69"/>
  <c r="AT108" i="69"/>
  <c r="AS108" i="69"/>
  <c r="AR108" i="69"/>
  <c r="BU104" i="69"/>
  <c r="BU103" i="69" s="1"/>
  <c r="BR104" i="69"/>
  <c r="BR103" i="69" s="1"/>
  <c r="BL104" i="69"/>
  <c r="BI104" i="69"/>
  <c r="BI103" i="69" s="1"/>
  <c r="AY104" i="69"/>
  <c r="AY103" i="69" s="1"/>
  <c r="CD103" i="69"/>
  <c r="CC103" i="69"/>
  <c r="CE103" i="69"/>
  <c r="CG103" i="69" s="1"/>
  <c r="BY103" i="69"/>
  <c r="CB103" i="69" s="1"/>
  <c r="BT103" i="69"/>
  <c r="BV103" i="69"/>
  <c r="BS103" i="69"/>
  <c r="BO103" i="69"/>
  <c r="BK103" i="69"/>
  <c r="BJ103" i="69"/>
  <c r="BH103" i="69"/>
  <c r="BG103" i="69"/>
  <c r="CA103" i="69" s="1"/>
  <c r="BF103" i="69"/>
  <c r="BE103" i="69"/>
  <c r="BD103" i="69"/>
  <c r="BC103" i="69"/>
  <c r="BB103" i="69"/>
  <c r="AV103" i="69"/>
  <c r="AR103" i="69"/>
  <c r="BU102" i="69"/>
  <c r="BU101" i="69" s="1"/>
  <c r="BR102" i="69"/>
  <c r="BR101" i="69" s="1"/>
  <c r="BL102" i="69"/>
  <c r="BI102" i="69"/>
  <c r="BI101" i="69" s="1"/>
  <c r="AY102" i="69"/>
  <c r="AY101" i="69" s="1"/>
  <c r="CD101" i="69"/>
  <c r="CC101" i="69"/>
  <c r="CE101" i="69"/>
  <c r="CG101" i="69" s="1"/>
  <c r="BY101" i="69"/>
  <c r="CB101" i="69" s="1"/>
  <c r="BT101" i="69"/>
  <c r="BV101" i="69"/>
  <c r="BS101" i="69"/>
  <c r="BO101" i="69"/>
  <c r="BK101" i="69"/>
  <c r="BJ101" i="69"/>
  <c r="BH101" i="69"/>
  <c r="BG101" i="69"/>
  <c r="CA101" i="69" s="1"/>
  <c r="BF101" i="69"/>
  <c r="BE101" i="69"/>
  <c r="BD101" i="69"/>
  <c r="BC101" i="69"/>
  <c r="BB101" i="69"/>
  <c r="AV101" i="69"/>
  <c r="AR101" i="69"/>
  <c r="BU94" i="69"/>
  <c r="BU93" i="69" s="1"/>
  <c r="BR94" i="69"/>
  <c r="BR93" i="69" s="1"/>
  <c r="BL94" i="69"/>
  <c r="BI94" i="69"/>
  <c r="BI93" i="69" s="1"/>
  <c r="AY94" i="69"/>
  <c r="AY93" i="69" s="1"/>
  <c r="CD93" i="69"/>
  <c r="CC93" i="69"/>
  <c r="CE93" i="69"/>
  <c r="CG93" i="69" s="1"/>
  <c r="BY93" i="69"/>
  <c r="CB93" i="69" s="1"/>
  <c r="BT93" i="69"/>
  <c r="BV93" i="69"/>
  <c r="BS93" i="69"/>
  <c r="BO93" i="69"/>
  <c r="BK93" i="69"/>
  <c r="BJ93" i="69"/>
  <c r="BH93" i="69"/>
  <c r="BG93" i="69"/>
  <c r="CA93" i="69" s="1"/>
  <c r="BF93" i="69"/>
  <c r="BE93" i="69"/>
  <c r="BD93" i="69"/>
  <c r="BC93" i="69"/>
  <c r="BB93" i="69"/>
  <c r="AV93" i="69"/>
  <c r="AU93" i="69"/>
  <c r="AU92" i="69" s="1"/>
  <c r="AU88" i="69" s="1"/>
  <c r="AU85" i="69" s="1"/>
  <c r="AT93" i="69"/>
  <c r="AT92" i="69" s="1"/>
  <c r="AT88" i="69" s="1"/>
  <c r="AT85" i="69" s="1"/>
  <c r="AS93" i="69"/>
  <c r="AS92" i="69" s="1"/>
  <c r="AS88" i="69" s="1"/>
  <c r="AS85" i="69" s="1"/>
  <c r="AR93" i="69"/>
  <c r="AR92" i="69" s="1"/>
  <c r="AR88" i="69" s="1"/>
  <c r="AR85" i="69" s="1"/>
  <c r="AQ93" i="69"/>
  <c r="AQ92" i="69" s="1"/>
  <c r="AQ88" i="69" s="1"/>
  <c r="AQ85" i="69" s="1"/>
  <c r="AP93" i="69"/>
  <c r="AP92" i="69" s="1"/>
  <c r="AP88" i="69" s="1"/>
  <c r="AP85" i="69" s="1"/>
  <c r="AO93" i="69"/>
  <c r="AO92" i="69" s="1"/>
  <c r="AO88" i="69" s="1"/>
  <c r="AO85" i="69" s="1"/>
  <c r="AN93" i="69"/>
  <c r="AN92" i="69" s="1"/>
  <c r="AN88" i="69" s="1"/>
  <c r="AN85" i="69" s="1"/>
  <c r="BU91" i="69"/>
  <c r="BU90" i="69" s="1"/>
  <c r="BU89" i="69" s="1"/>
  <c r="BR91" i="69"/>
  <c r="BR90" i="69" s="1"/>
  <c r="BR89" i="69" s="1"/>
  <c r="BL91" i="69"/>
  <c r="BI91" i="69"/>
  <c r="BI90" i="69" s="1"/>
  <c r="BI89" i="69" s="1"/>
  <c r="CD90" i="69"/>
  <c r="CD89" i="69" s="1"/>
  <c r="CC90" i="69"/>
  <c r="CE90" i="69"/>
  <c r="BY90" i="69"/>
  <c r="CB90" i="69" s="1"/>
  <c r="BT90" i="69"/>
  <c r="BT89" i="69" s="1"/>
  <c r="BV90" i="69"/>
  <c r="BV89" i="69" s="1"/>
  <c r="BS90" i="69"/>
  <c r="BS89" i="69" s="1"/>
  <c r="BO90" i="69"/>
  <c r="BO89" i="69" s="1"/>
  <c r="BK90" i="69"/>
  <c r="BK89" i="69" s="1"/>
  <c r="BJ90" i="69"/>
  <c r="BH90" i="69"/>
  <c r="BH89" i="69" s="1"/>
  <c r="BG90" i="69"/>
  <c r="BF90" i="69"/>
  <c r="BF89" i="69" s="1"/>
  <c r="BE90" i="69"/>
  <c r="BE89" i="69" s="1"/>
  <c r="BC90" i="69"/>
  <c r="BC89" i="69" s="1"/>
  <c r="BB90" i="69"/>
  <c r="BB89" i="69" s="1"/>
  <c r="AV90" i="69"/>
  <c r="AV89" i="69" s="1"/>
  <c r="AR90" i="69"/>
  <c r="AR89" i="69" s="1"/>
  <c r="BA88" i="69"/>
  <c r="AZ88" i="69"/>
  <c r="BL87" i="69"/>
  <c r="BI87" i="69"/>
  <c r="AY87" i="69"/>
  <c r="BU84" i="69"/>
  <c r="BU83" i="69" s="1"/>
  <c r="BU82" i="69" s="1"/>
  <c r="BU81" i="69" s="1"/>
  <c r="BU79" i="69" s="1"/>
  <c r="BR84" i="69"/>
  <c r="BR83" i="69" s="1"/>
  <c r="BR82" i="69" s="1"/>
  <c r="BR81" i="69" s="1"/>
  <c r="BR79" i="69" s="1"/>
  <c r="BL84" i="69"/>
  <c r="BI84" i="69"/>
  <c r="BI83" i="69" s="1"/>
  <c r="BI82" i="69" s="1"/>
  <c r="BI81" i="69" s="1"/>
  <c r="BI79" i="69" s="1"/>
  <c r="AY84" i="69"/>
  <c r="AY83" i="69" s="1"/>
  <c r="AY82" i="69" s="1"/>
  <c r="AY81" i="69" s="1"/>
  <c r="AY79" i="69" s="1"/>
  <c r="CD83" i="69"/>
  <c r="CC83" i="69"/>
  <c r="CE83" i="69"/>
  <c r="BY83" i="69"/>
  <c r="CB83" i="69" s="1"/>
  <c r="BT83" i="69"/>
  <c r="BT82" i="69" s="1"/>
  <c r="BT81" i="69" s="1"/>
  <c r="BV83" i="69"/>
  <c r="BV82" i="69" s="1"/>
  <c r="BV81" i="69" s="1"/>
  <c r="BV80" i="69" s="1"/>
  <c r="BS83" i="69"/>
  <c r="BS82" i="69" s="1"/>
  <c r="BS81" i="69" s="1"/>
  <c r="BO83" i="69"/>
  <c r="BO82" i="69" s="1"/>
  <c r="BO81" i="69" s="1"/>
  <c r="BO79" i="69" s="1"/>
  <c r="BK83" i="69"/>
  <c r="BK82" i="69" s="1"/>
  <c r="BJ83" i="69"/>
  <c r="BJ82" i="69" s="1"/>
  <c r="BJ81" i="69" s="1"/>
  <c r="BJ79" i="69" s="1"/>
  <c r="BH83" i="69"/>
  <c r="BH82" i="69" s="1"/>
  <c r="BH81" i="69" s="1"/>
  <c r="BH79" i="69" s="1"/>
  <c r="BG83" i="69"/>
  <c r="BF83" i="69"/>
  <c r="BF82" i="69" s="1"/>
  <c r="BF81" i="69" s="1"/>
  <c r="BF79" i="69" s="1"/>
  <c r="BE83" i="69"/>
  <c r="BE82" i="69" s="1"/>
  <c r="BE81" i="69" s="1"/>
  <c r="BE79" i="69" s="1"/>
  <c r="BD83" i="69"/>
  <c r="BD82" i="69" s="1"/>
  <c r="BD81" i="69" s="1"/>
  <c r="BD79" i="69" s="1"/>
  <c r="BC83" i="69"/>
  <c r="BC82" i="69" s="1"/>
  <c r="BC81" i="69" s="1"/>
  <c r="BC79" i="69" s="1"/>
  <c r="BB83" i="69"/>
  <c r="BB82" i="69" s="1"/>
  <c r="BB81" i="69" s="1"/>
  <c r="BB79" i="69" s="1"/>
  <c r="AV83" i="69"/>
  <c r="AV82" i="69" s="1"/>
  <c r="AV81" i="69" s="1"/>
  <c r="AV79" i="69" s="1"/>
  <c r="AU83" i="69"/>
  <c r="AU82" i="69" s="1"/>
  <c r="AU81" i="69" s="1"/>
  <c r="AU79" i="69" s="1"/>
  <c r="AT83" i="69"/>
  <c r="AT82" i="69" s="1"/>
  <c r="AT81" i="69" s="1"/>
  <c r="AT79" i="69" s="1"/>
  <c r="AS83" i="69"/>
  <c r="AS82" i="69" s="1"/>
  <c r="AS81" i="69" s="1"/>
  <c r="AS79" i="69" s="1"/>
  <c r="AR83" i="69"/>
  <c r="AR82" i="69" s="1"/>
  <c r="AR81" i="69" s="1"/>
  <c r="AR79" i="69" s="1"/>
  <c r="AQ83" i="69"/>
  <c r="AQ82" i="69" s="1"/>
  <c r="AQ81" i="69" s="1"/>
  <c r="AQ79" i="69" s="1"/>
  <c r="AP83" i="69"/>
  <c r="AP82" i="69" s="1"/>
  <c r="AP81" i="69" s="1"/>
  <c r="AP79" i="69" s="1"/>
  <c r="AO83" i="69"/>
  <c r="AO82" i="69" s="1"/>
  <c r="AO81" i="69" s="1"/>
  <c r="AO79" i="69" s="1"/>
  <c r="AN83" i="69"/>
  <c r="AN82" i="69" s="1"/>
  <c r="AN81" i="69" s="1"/>
  <c r="AN79" i="69" s="1"/>
  <c r="CD81" i="69"/>
  <c r="CD79" i="69" s="1"/>
  <c r="CC81" i="69"/>
  <c r="AX81" i="69"/>
  <c r="AX79" i="69" s="1"/>
  <c r="AW81" i="69"/>
  <c r="AW79" i="69" s="1"/>
  <c r="BL80" i="69"/>
  <c r="BI80" i="69"/>
  <c r="AY80" i="69"/>
  <c r="BU74" i="69"/>
  <c r="BU73" i="69" s="1"/>
  <c r="BU72" i="69" s="1"/>
  <c r="BU71" i="69" s="1"/>
  <c r="BR74" i="69"/>
  <c r="BR73" i="69" s="1"/>
  <c r="BR72" i="69" s="1"/>
  <c r="BR71" i="69" s="1"/>
  <c r="BL74" i="69"/>
  <c r="CD73" i="69"/>
  <c r="CC73" i="69"/>
  <c r="CE73" i="69"/>
  <c r="BY73" i="69"/>
  <c r="CB73" i="69" s="1"/>
  <c r="BT73" i="69"/>
  <c r="BT72" i="69" s="1"/>
  <c r="BT71" i="69" s="1"/>
  <c r="BV73" i="69"/>
  <c r="BV72" i="69" s="1"/>
  <c r="BV71" i="69" s="1"/>
  <c r="BS73" i="69"/>
  <c r="BS72" i="69" s="1"/>
  <c r="BS71" i="69" s="1"/>
  <c r="BO73" i="69"/>
  <c r="BO72" i="69" s="1"/>
  <c r="BO71" i="69" s="1"/>
  <c r="BK73" i="69"/>
  <c r="BK72" i="69" s="1"/>
  <c r="BJ73" i="69"/>
  <c r="BJ72" i="69" s="1"/>
  <c r="BJ71" i="69" s="1"/>
  <c r="BJ68" i="69" s="1"/>
  <c r="BH73" i="69"/>
  <c r="BH72" i="69" s="1"/>
  <c r="BH71" i="69" s="1"/>
  <c r="BH70" i="69" s="1"/>
  <c r="BG73" i="69"/>
  <c r="BI68" i="69"/>
  <c r="BF68" i="69"/>
  <c r="BE68" i="69"/>
  <c r="BD68" i="69"/>
  <c r="BC68" i="69"/>
  <c r="BB68" i="69"/>
  <c r="AY68" i="69"/>
  <c r="AX68" i="69"/>
  <c r="AW68" i="69"/>
  <c r="AV68" i="69"/>
  <c r="AU68" i="69"/>
  <c r="AT68" i="69"/>
  <c r="AS68" i="69"/>
  <c r="AR68" i="69"/>
  <c r="AQ68" i="69"/>
  <c r="AP68" i="69"/>
  <c r="AO68" i="69"/>
  <c r="AN68" i="69"/>
  <c r="BU65" i="69"/>
  <c r="BI65" i="69"/>
  <c r="BU63" i="69"/>
  <c r="BR63" i="69"/>
  <c r="BL63" i="69"/>
  <c r="BI63" i="69"/>
  <c r="AY63" i="69"/>
  <c r="BU62" i="69"/>
  <c r="BR62" i="69"/>
  <c r="BL62" i="69"/>
  <c r="BI62" i="69"/>
  <c r="AY62" i="69"/>
  <c r="BU60" i="69"/>
  <c r="BR60" i="69"/>
  <c r="BL60" i="69"/>
  <c r="BI60" i="69"/>
  <c r="AY60" i="69"/>
  <c r="BU59" i="69"/>
  <c r="BR59" i="69"/>
  <c r="BL59" i="69"/>
  <c r="BI59" i="69"/>
  <c r="AY59" i="69"/>
  <c r="BY58" i="69"/>
  <c r="BT58" i="69"/>
  <c r="BV58" i="69"/>
  <c r="BS58" i="69"/>
  <c r="BO58" i="69"/>
  <c r="BK58" i="69"/>
  <c r="BJ58" i="69"/>
  <c r="BH58" i="69"/>
  <c r="BG58" i="69"/>
  <c r="BF58" i="69"/>
  <c r="BE58" i="69"/>
  <c r="BD58" i="69"/>
  <c r="BC58" i="69"/>
  <c r="BB58" i="69"/>
  <c r="AV58" i="69"/>
  <c r="AU58" i="69"/>
  <c r="AT58" i="69"/>
  <c r="AS58" i="69"/>
  <c r="AR58" i="69"/>
  <c r="AQ58" i="69"/>
  <c r="AP58" i="69"/>
  <c r="AO58" i="69"/>
  <c r="AN58" i="69"/>
  <c r="BU57" i="69"/>
  <c r="BR57" i="69"/>
  <c r="BL57" i="69"/>
  <c r="BI57" i="69"/>
  <c r="AY57" i="69"/>
  <c r="BU56" i="69"/>
  <c r="BR56" i="69"/>
  <c r="BL56" i="69"/>
  <c r="BI56" i="69"/>
  <c r="AY56" i="69"/>
  <c r="CD55" i="69"/>
  <c r="CC55" i="69"/>
  <c r="CE55" i="69"/>
  <c r="CG55" i="69" s="1"/>
  <c r="BY55" i="69"/>
  <c r="CB55" i="69" s="1"/>
  <c r="BT55" i="69"/>
  <c r="BV55" i="69"/>
  <c r="BS55" i="69"/>
  <c r="BO55" i="69"/>
  <c r="BK55" i="69"/>
  <c r="BJ55" i="69"/>
  <c r="BH55" i="69"/>
  <c r="BG55" i="69"/>
  <c r="CA55" i="69" s="1"/>
  <c r="BF55" i="69"/>
  <c r="BE55" i="69"/>
  <c r="BD55" i="69"/>
  <c r="BC55" i="69"/>
  <c r="BB55" i="69"/>
  <c r="AV55" i="69"/>
  <c r="AU55" i="69"/>
  <c r="AT55" i="69"/>
  <c r="AS55" i="69"/>
  <c r="AR55" i="69"/>
  <c r="AQ55" i="69"/>
  <c r="AP55" i="69"/>
  <c r="AO55" i="69"/>
  <c r="AN55" i="69"/>
  <c r="BL54" i="69"/>
  <c r="BL53" i="69"/>
  <c r="CD52" i="69"/>
  <c r="CC52" i="69"/>
  <c r="CE52" i="69"/>
  <c r="BY52" i="69"/>
  <c r="BT52" i="69"/>
  <c r="BV52" i="69"/>
  <c r="BU52" i="69"/>
  <c r="BS52" i="69"/>
  <c r="BR52" i="69"/>
  <c r="BO52" i="69"/>
  <c r="BK52" i="69"/>
  <c r="BJ52" i="69"/>
  <c r="BI52" i="69"/>
  <c r="BH52" i="69"/>
  <c r="BG52" i="69"/>
  <c r="BF52" i="69"/>
  <c r="BE52" i="69"/>
  <c r="BD52" i="69"/>
  <c r="BC52" i="69"/>
  <c r="BB52" i="69"/>
  <c r="AY52" i="69"/>
  <c r="AV52" i="69"/>
  <c r="AU52" i="69"/>
  <c r="AT52" i="69"/>
  <c r="AS52" i="69"/>
  <c r="AR52" i="69"/>
  <c r="AQ52" i="69"/>
  <c r="AP52" i="69"/>
  <c r="AO52" i="69"/>
  <c r="AN52" i="69"/>
  <c r="CD50" i="69"/>
  <c r="CD48" i="69" s="1"/>
  <c r="CC50" i="69"/>
  <c r="AX48" i="69"/>
  <c r="AW48" i="69"/>
  <c r="BL47" i="69"/>
  <c r="BU46" i="69"/>
  <c r="BU45" i="69" s="1"/>
  <c r="BU44" i="69" s="1"/>
  <c r="BR46" i="69"/>
  <c r="BR45" i="69" s="1"/>
  <c r="BR44" i="69" s="1"/>
  <c r="BL46" i="69"/>
  <c r="BI46" i="69"/>
  <c r="BI45" i="69" s="1"/>
  <c r="BI44" i="69" s="1"/>
  <c r="AZ46" i="69"/>
  <c r="AZ45" i="69" s="1"/>
  <c r="AZ44" i="69" s="1"/>
  <c r="AY46" i="69"/>
  <c r="AY45" i="69" s="1"/>
  <c r="AY44" i="69" s="1"/>
  <c r="AT46" i="69"/>
  <c r="AS46" i="69"/>
  <c r="AF46" i="69"/>
  <c r="AF45" i="69" s="1"/>
  <c r="AF44" i="69" s="1"/>
  <c r="AE46" i="69"/>
  <c r="X46" i="69"/>
  <c r="X45" i="69" s="1"/>
  <c r="X44" i="69" s="1"/>
  <c r="W46" i="69"/>
  <c r="CD45" i="69"/>
  <c r="CC45" i="69"/>
  <c r="CE45" i="69"/>
  <c r="BY45" i="69"/>
  <c r="CB45" i="69" s="1"/>
  <c r="BT45" i="69"/>
  <c r="BT44" i="69" s="1"/>
  <c r="BV45" i="69"/>
  <c r="BV44" i="69" s="1"/>
  <c r="BS45" i="69"/>
  <c r="BS44" i="69" s="1"/>
  <c r="BO45" i="69"/>
  <c r="BO44" i="69" s="1"/>
  <c r="BK45" i="69"/>
  <c r="BK44" i="69" s="1"/>
  <c r="BJ45" i="69"/>
  <c r="BJ44" i="69" s="1"/>
  <c r="BH45" i="69"/>
  <c r="BH44" i="69" s="1"/>
  <c r="BG45" i="69"/>
  <c r="BF45" i="69"/>
  <c r="BF44" i="69" s="1"/>
  <c r="BE45" i="69"/>
  <c r="BE44" i="69" s="1"/>
  <c r="BD45" i="69"/>
  <c r="BD44" i="69" s="1"/>
  <c r="BC45" i="69"/>
  <c r="BC44" i="69" s="1"/>
  <c r="BB45" i="69"/>
  <c r="BB44" i="69" s="1"/>
  <c r="BA45" i="69"/>
  <c r="BA44" i="69" s="1"/>
  <c r="AV45" i="69"/>
  <c r="AV44" i="69" s="1"/>
  <c r="AU45" i="69"/>
  <c r="AU44" i="69" s="1"/>
  <c r="AR45" i="69"/>
  <c r="AR44" i="69" s="1"/>
  <c r="AQ45" i="69"/>
  <c r="AQ44" i="69" s="1"/>
  <c r="AP45" i="69"/>
  <c r="AP44" i="69" s="1"/>
  <c r="AO45" i="69"/>
  <c r="AO44" i="69" s="1"/>
  <c r="AN45" i="69"/>
  <c r="AN44" i="69" s="1"/>
  <c r="AM45" i="69"/>
  <c r="AM44" i="69" s="1"/>
  <c r="AL45" i="69"/>
  <c r="AL44" i="69" s="1"/>
  <c r="AK45" i="69"/>
  <c r="AK44" i="69" s="1"/>
  <c r="AJ45" i="69"/>
  <c r="AJ44" i="69" s="1"/>
  <c r="AG45" i="69"/>
  <c r="AA44" i="69" s="1"/>
  <c r="AD45" i="69"/>
  <c r="AD44" i="69" s="1"/>
  <c r="AC45" i="69"/>
  <c r="AC44" i="69" s="1"/>
  <c r="AB45" i="69"/>
  <c r="AB44" i="69" s="1"/>
  <c r="AA45" i="69"/>
  <c r="Z45" i="69"/>
  <c r="Z44" i="69" s="1"/>
  <c r="Y45" i="69"/>
  <c r="Y44" i="69" s="1"/>
  <c r="V45" i="69"/>
  <c r="U45" i="69"/>
  <c r="U44" i="69" s="1"/>
  <c r="T45" i="69"/>
  <c r="T44" i="69" s="1"/>
  <c r="S45" i="69"/>
  <c r="S44" i="69" s="1"/>
  <c r="R45" i="69"/>
  <c r="R44" i="69" s="1"/>
  <c r="Q45" i="69"/>
  <c r="Q44" i="69" s="1"/>
  <c r="P45" i="69"/>
  <c r="P44" i="69" s="1"/>
  <c r="BU43" i="69"/>
  <c r="BR43" i="69"/>
  <c r="BL43" i="69"/>
  <c r="BI43" i="69"/>
  <c r="AZ43" i="69"/>
  <c r="AY43" i="69"/>
  <c r="AT43" i="69"/>
  <c r="AS43" i="69"/>
  <c r="AF43" i="69"/>
  <c r="AE43" i="69"/>
  <c r="X43" i="69"/>
  <c r="W43" i="69"/>
  <c r="BU42" i="69"/>
  <c r="BR42" i="69"/>
  <c r="BL42" i="69"/>
  <c r="BI42" i="69"/>
  <c r="AZ42" i="69"/>
  <c r="AY42" i="69"/>
  <c r="AT42" i="69"/>
  <c r="AS42" i="69"/>
  <c r="AF42" i="69"/>
  <c r="AE42" i="69"/>
  <c r="X42" i="69"/>
  <c r="W42" i="69"/>
  <c r="BU41" i="69"/>
  <c r="BR41" i="69"/>
  <c r="BL41" i="69"/>
  <c r="BI41" i="69"/>
  <c r="AZ41" i="69"/>
  <c r="AY41" i="69"/>
  <c r="AT41" i="69"/>
  <c r="AS41" i="69"/>
  <c r="AF41" i="69"/>
  <c r="BU40" i="69"/>
  <c r="BR40" i="69"/>
  <c r="BL40" i="69"/>
  <c r="BI40" i="69"/>
  <c r="AZ40" i="69"/>
  <c r="AY40" i="69"/>
  <c r="AF40" i="69"/>
  <c r="AE40" i="69"/>
  <c r="X40" i="69"/>
  <c r="W40" i="69"/>
  <c r="BU39" i="69"/>
  <c r="BR39" i="69"/>
  <c r="BL39" i="69"/>
  <c r="BI39" i="69"/>
  <c r="AY39" i="69"/>
  <c r="AF39" i="69"/>
  <c r="AE39" i="69"/>
  <c r="AA38" i="69" s="1"/>
  <c r="X39" i="69"/>
  <c r="CD38" i="69"/>
  <c r="CC38" i="69"/>
  <c r="CE38" i="69"/>
  <c r="CG38" i="69" s="1"/>
  <c r="BY38" i="69"/>
  <c r="CB38" i="69" s="1"/>
  <c r="BT38" i="69"/>
  <c r="BV38" i="69"/>
  <c r="BS38" i="69"/>
  <c r="BO38" i="69"/>
  <c r="BK38" i="69"/>
  <c r="BJ38" i="69"/>
  <c r="BH38" i="69"/>
  <c r="BG38" i="69"/>
  <c r="CA38" i="69" s="1"/>
  <c r="BF38" i="69"/>
  <c r="BE38" i="69"/>
  <c r="BD38" i="69"/>
  <c r="BC38" i="69"/>
  <c r="BB38" i="69"/>
  <c r="BA38" i="69"/>
  <c r="AV38" i="69"/>
  <c r="AU38" i="69"/>
  <c r="AR38" i="69"/>
  <c r="AQ38" i="69"/>
  <c r="AP38" i="69"/>
  <c r="AO38" i="69"/>
  <c r="AN38" i="69"/>
  <c r="AM38" i="69"/>
  <c r="AL38" i="69"/>
  <c r="AK38" i="69"/>
  <c r="AJ38" i="69"/>
  <c r="AG38" i="69"/>
  <c r="AD38" i="69"/>
  <c r="AC38" i="69"/>
  <c r="AB38" i="69"/>
  <c r="Z38" i="69"/>
  <c r="Y38" i="69"/>
  <c r="V38" i="69"/>
  <c r="U38" i="69"/>
  <c r="T38" i="69"/>
  <c r="S38" i="69"/>
  <c r="R38" i="69"/>
  <c r="Q38" i="69"/>
  <c r="P38" i="69"/>
  <c r="BU37" i="69"/>
  <c r="BR37" i="69"/>
  <c r="BL37" i="69"/>
  <c r="BI37" i="69"/>
  <c r="AZ37" i="69"/>
  <c r="AY37" i="69"/>
  <c r="AT37" i="69"/>
  <c r="AS37" i="69"/>
  <c r="AF37" i="69"/>
  <c r="AE37" i="69"/>
  <c r="X37" i="69"/>
  <c r="W37" i="69"/>
  <c r="BU36" i="69"/>
  <c r="BR36" i="69"/>
  <c r="BL36" i="69"/>
  <c r="BI36" i="69"/>
  <c r="AZ36" i="69"/>
  <c r="AY36" i="69"/>
  <c r="AT36" i="69"/>
  <c r="AS36" i="69"/>
  <c r="AF36" i="69"/>
  <c r="AE36" i="69"/>
  <c r="X36" i="69"/>
  <c r="W36" i="69"/>
  <c r="BU35" i="69"/>
  <c r="BR35" i="69"/>
  <c r="BL35" i="69"/>
  <c r="BI35" i="69"/>
  <c r="AZ35" i="69"/>
  <c r="AY35" i="69"/>
  <c r="AT35" i="69"/>
  <c r="AF35" i="69"/>
  <c r="AE35" i="69"/>
  <c r="X35" i="69"/>
  <c r="W35" i="69"/>
  <c r="BU34" i="69"/>
  <c r="BR34" i="69"/>
  <c r="BL34" i="69"/>
  <c r="BI34" i="69"/>
  <c r="AY34" i="69"/>
  <c r="AF34" i="69"/>
  <c r="AE34" i="69"/>
  <c r="X34" i="69"/>
  <c r="BU33" i="69"/>
  <c r="BR33" i="69"/>
  <c r="BL33" i="69"/>
  <c r="BI33" i="69"/>
  <c r="AY33" i="69"/>
  <c r="AF33" i="69"/>
  <c r="AE33" i="69"/>
  <c r="X33" i="69"/>
  <c r="BU32" i="69"/>
  <c r="BR32" i="69"/>
  <c r="BL32" i="69"/>
  <c r="BI32" i="69"/>
  <c r="AZ32" i="69"/>
  <c r="AY32" i="69"/>
  <c r="AT32" i="69"/>
  <c r="AS32" i="69"/>
  <c r="AF32" i="69"/>
  <c r="AE32" i="69"/>
  <c r="X32" i="69"/>
  <c r="W32" i="69"/>
  <c r="BU31" i="69"/>
  <c r="BR31" i="69"/>
  <c r="BL31" i="69"/>
  <c r="BI31" i="69"/>
  <c r="AZ31" i="69"/>
  <c r="AY31" i="69"/>
  <c r="AT31" i="69"/>
  <c r="AS31" i="69"/>
  <c r="AF31" i="69"/>
  <c r="AE31" i="69"/>
  <c r="X31" i="69"/>
  <c r="W31" i="69"/>
  <c r="BU30" i="69"/>
  <c r="BR30" i="69"/>
  <c r="BL30" i="69"/>
  <c r="BI30" i="69"/>
  <c r="AZ30" i="69"/>
  <c r="AY30" i="69"/>
  <c r="AT30" i="69"/>
  <c r="AS30" i="69"/>
  <c r="AF30" i="69"/>
  <c r="AE30" i="69"/>
  <c r="X30" i="69"/>
  <c r="W30" i="69"/>
  <c r="BU29" i="69"/>
  <c r="BR29" i="69"/>
  <c r="BL29" i="69"/>
  <c r="BI29" i="69"/>
  <c r="AY29" i="69"/>
  <c r="AF29" i="69"/>
  <c r="AE29" i="69"/>
  <c r="X29" i="69"/>
  <c r="BU28" i="69"/>
  <c r="BR28" i="69"/>
  <c r="BL28" i="69"/>
  <c r="BI28" i="69"/>
  <c r="AZ28" i="69"/>
  <c r="AY28" i="69"/>
  <c r="AT28" i="69"/>
  <c r="AS28" i="69"/>
  <c r="AF28" i="69"/>
  <c r="AE28" i="69"/>
  <c r="X28" i="69"/>
  <c r="W28" i="69"/>
  <c r="CD27" i="69"/>
  <c r="CC27" i="69"/>
  <c r="CE27" i="69"/>
  <c r="CG27" i="69" s="1"/>
  <c r="BY27" i="69"/>
  <c r="CB27" i="69" s="1"/>
  <c r="BT27" i="69"/>
  <c r="BV27" i="69"/>
  <c r="BS27" i="69"/>
  <c r="BO27" i="69"/>
  <c r="BK27" i="69"/>
  <c r="BJ27" i="69"/>
  <c r="BH27" i="69"/>
  <c r="BG27" i="69"/>
  <c r="CA27" i="69" s="1"/>
  <c r="BF27" i="69"/>
  <c r="BE27" i="69"/>
  <c r="BD27" i="69"/>
  <c r="BC27" i="69"/>
  <c r="BB27" i="69"/>
  <c r="BA27" i="69"/>
  <c r="AV27" i="69"/>
  <c r="AU27" i="69"/>
  <c r="AR27" i="69"/>
  <c r="AQ27" i="69"/>
  <c r="AP27" i="69"/>
  <c r="AO27" i="69"/>
  <c r="AN27" i="69"/>
  <c r="AM27" i="69"/>
  <c r="AL27" i="69"/>
  <c r="AK27" i="69"/>
  <c r="AJ27" i="69"/>
  <c r="AG27" i="69"/>
  <c r="AD27" i="69"/>
  <c r="AC27" i="69"/>
  <c r="AB27" i="69"/>
  <c r="Z27" i="69"/>
  <c r="Y27" i="69"/>
  <c r="V27" i="69"/>
  <c r="U27" i="69"/>
  <c r="T27" i="69"/>
  <c r="S27" i="69"/>
  <c r="R27" i="69"/>
  <c r="Q27" i="69"/>
  <c r="P27" i="69"/>
  <c r="BU26" i="69"/>
  <c r="BR26" i="69"/>
  <c r="BL26" i="69"/>
  <c r="BI26" i="69"/>
  <c r="AZ26" i="69"/>
  <c r="AY26" i="69"/>
  <c r="AF26" i="69"/>
  <c r="AE26" i="69"/>
  <c r="X26" i="69"/>
  <c r="W26" i="69"/>
  <c r="BU25" i="69"/>
  <c r="BR25" i="69"/>
  <c r="BL25" i="69"/>
  <c r="BI25" i="69"/>
  <c r="AZ25" i="69"/>
  <c r="AY25" i="69"/>
  <c r="AT25" i="69"/>
  <c r="AF25" i="69"/>
  <c r="AE25" i="69"/>
  <c r="X25" i="69"/>
  <c r="W25" i="69"/>
  <c r="BU24" i="69"/>
  <c r="BR24" i="69"/>
  <c r="BL24" i="69"/>
  <c r="BI24" i="69"/>
  <c r="AZ24" i="69"/>
  <c r="AY24" i="69"/>
  <c r="AT24" i="69"/>
  <c r="AS24" i="69"/>
  <c r="AF24" i="69"/>
  <c r="AE24" i="69"/>
  <c r="X24" i="69"/>
  <c r="W24" i="69"/>
  <c r="BU23" i="69"/>
  <c r="BR23" i="69"/>
  <c r="BL23" i="69"/>
  <c r="BI23" i="69"/>
  <c r="AZ23" i="69"/>
  <c r="AY23" i="69"/>
  <c r="AT23" i="69"/>
  <c r="AS23" i="69"/>
  <c r="AF23" i="69"/>
  <c r="AE23" i="69"/>
  <c r="X23" i="69"/>
  <c r="W23" i="69"/>
  <c r="BU22" i="69"/>
  <c r="BR22" i="69"/>
  <c r="BL22" i="69"/>
  <c r="BI22" i="69"/>
  <c r="AZ22" i="69"/>
  <c r="AY22" i="69"/>
  <c r="AT22" i="69"/>
  <c r="AS22" i="69"/>
  <c r="AF22" i="69"/>
  <c r="AE22" i="69"/>
  <c r="X22" i="69"/>
  <c r="W22" i="69"/>
  <c r="CD21" i="69"/>
  <c r="CC21" i="69"/>
  <c r="CE21" i="69"/>
  <c r="BY21" i="69"/>
  <c r="BT21" i="69"/>
  <c r="BV21" i="69"/>
  <c r="BS21" i="69"/>
  <c r="BO21" i="69"/>
  <c r="BK21" i="69"/>
  <c r="BJ21" i="69"/>
  <c r="BH21" i="69"/>
  <c r="BG21" i="69"/>
  <c r="BF21" i="69"/>
  <c r="BE21" i="69"/>
  <c r="BD21" i="69"/>
  <c r="BC21" i="69"/>
  <c r="BB21" i="69"/>
  <c r="BA21" i="69"/>
  <c r="AV21" i="69"/>
  <c r="AU21" i="69"/>
  <c r="AR21" i="69"/>
  <c r="AQ21" i="69"/>
  <c r="AP21" i="69"/>
  <c r="AO21" i="69"/>
  <c r="AN21" i="69"/>
  <c r="AM21" i="69"/>
  <c r="AL21" i="69"/>
  <c r="AK21" i="69"/>
  <c r="AJ21" i="69"/>
  <c r="AG21" i="69"/>
  <c r="AD21" i="69"/>
  <c r="AC21" i="69"/>
  <c r="AB21" i="69"/>
  <c r="Z21" i="69"/>
  <c r="Y21" i="69"/>
  <c r="V21" i="69"/>
  <c r="U21" i="69"/>
  <c r="T21" i="69"/>
  <c r="S21" i="69"/>
  <c r="R21" i="69"/>
  <c r="Q21" i="69"/>
  <c r="P21" i="69"/>
  <c r="BU20" i="69"/>
  <c r="BR20" i="69"/>
  <c r="BL20" i="69"/>
  <c r="BI20" i="69"/>
  <c r="AZ20" i="69"/>
  <c r="AY20" i="69"/>
  <c r="AF20" i="69"/>
  <c r="AE20" i="69"/>
  <c r="X20" i="69"/>
  <c r="W20" i="69"/>
  <c r="BU19" i="69"/>
  <c r="BR19" i="69"/>
  <c r="BL19" i="69"/>
  <c r="BI19" i="69"/>
  <c r="AZ19" i="69"/>
  <c r="AY19" i="69"/>
  <c r="AT19" i="69"/>
  <c r="AF19" i="69"/>
  <c r="AE19" i="69"/>
  <c r="X19" i="69"/>
  <c r="W19" i="69"/>
  <c r="BU18" i="69"/>
  <c r="BR18" i="69"/>
  <c r="BL18" i="69"/>
  <c r="BI18" i="69"/>
  <c r="AZ18" i="69"/>
  <c r="AY18" i="69"/>
  <c r="AT18" i="69"/>
  <c r="AS18" i="69"/>
  <c r="AF18" i="69"/>
  <c r="AE18" i="69"/>
  <c r="X18" i="69"/>
  <c r="W18" i="69"/>
  <c r="CD17" i="69"/>
  <c r="CC17" i="69"/>
  <c r="CE17" i="69"/>
  <c r="CG17" i="69" s="1"/>
  <c r="BY17" i="69"/>
  <c r="BT17" i="69"/>
  <c r="BV17" i="69"/>
  <c r="BS17" i="69"/>
  <c r="BO17" i="69"/>
  <c r="BN17" i="69"/>
  <c r="BN16" i="69" s="1"/>
  <c r="BN15" i="69" s="1"/>
  <c r="BM17" i="69"/>
  <c r="BM16" i="69" s="1"/>
  <c r="BM15" i="69" s="1"/>
  <c r="BK17" i="69"/>
  <c r="BJ17" i="69"/>
  <c r="BH17" i="69"/>
  <c r="BG17" i="69"/>
  <c r="CA17" i="69" s="1"/>
  <c r="BF17" i="69"/>
  <c r="BE17" i="69"/>
  <c r="BD17" i="69"/>
  <c r="BC17" i="69"/>
  <c r="BB17" i="69"/>
  <c r="BA17" i="69"/>
  <c r="AV17" i="69"/>
  <c r="AU17" i="69"/>
  <c r="AR17" i="69"/>
  <c r="AQ17" i="69"/>
  <c r="AP17" i="69"/>
  <c r="AO17" i="69"/>
  <c r="AN17" i="69"/>
  <c r="AM17" i="69"/>
  <c r="AL17" i="69"/>
  <c r="AK17" i="69"/>
  <c r="AJ17" i="69"/>
  <c r="AG17" i="69"/>
  <c r="AD17" i="69"/>
  <c r="AC17" i="69"/>
  <c r="AB17" i="69"/>
  <c r="AA17" i="69"/>
  <c r="Z17" i="69"/>
  <c r="Y17" i="69"/>
  <c r="V17" i="69"/>
  <c r="U17" i="69"/>
  <c r="T17" i="69"/>
  <c r="S17" i="69"/>
  <c r="R17" i="69"/>
  <c r="Q17" i="69"/>
  <c r="P17" i="69"/>
  <c r="CD15" i="69"/>
  <c r="CD14" i="69" s="1"/>
  <c r="CC15" i="69"/>
  <c r="CC14" i="69" s="1"/>
  <c r="AX15" i="69"/>
  <c r="AX12" i="69" s="1"/>
  <c r="AW15" i="69"/>
  <c r="AW12" i="69" s="1"/>
  <c r="AI15" i="69"/>
  <c r="AH15" i="69"/>
  <c r="AZ14" i="69"/>
  <c r="AY14" i="69"/>
  <c r="AF14" i="69"/>
  <c r="AE14" i="69"/>
  <c r="X14" i="69"/>
  <c r="W14" i="69"/>
  <c r="BL13" i="69"/>
  <c r="BI13" i="69"/>
  <c r="AZ13" i="69"/>
  <c r="AY13" i="69"/>
  <c r="AF13" i="69"/>
  <c r="AF9" i="69" s="1"/>
  <c r="AE13" i="69"/>
  <c r="X13" i="69"/>
  <c r="X9" i="69" s="1"/>
  <c r="W13" i="69"/>
  <c r="BQ11" i="69"/>
  <c r="BP11" i="69"/>
  <c r="BN11" i="69"/>
  <c r="BM11" i="69"/>
  <c r="AM9" i="69"/>
  <c r="AL9" i="69"/>
  <c r="AK9" i="69"/>
  <c r="AJ9" i="69"/>
  <c r="AI9" i="69"/>
  <c r="AH9" i="69"/>
  <c r="AG9" i="69"/>
  <c r="AD9" i="69"/>
  <c r="AC9" i="69"/>
  <c r="AB9" i="69"/>
  <c r="AA9" i="69"/>
  <c r="Z9" i="69"/>
  <c r="Y9" i="69"/>
  <c r="V9" i="69"/>
  <c r="U9" i="69"/>
  <c r="T9" i="69"/>
  <c r="S9" i="69"/>
  <c r="R9" i="69"/>
  <c r="Q9" i="69"/>
  <c r="P9" i="69"/>
  <c r="AY113" i="63"/>
  <c r="AY103" i="63"/>
  <c r="BB103" i="63" s="1"/>
  <c r="AY93" i="63"/>
  <c r="BB93" i="63" s="1"/>
  <c r="AY91" i="63"/>
  <c r="BB91" i="63" s="1"/>
  <c r="AY86" i="63"/>
  <c r="BB86" i="63" s="1"/>
  <c r="AY77" i="63"/>
  <c r="BB77" i="63" s="1"/>
  <c r="AY74" i="63"/>
  <c r="BB74" i="63" s="1"/>
  <c r="AY71" i="63"/>
  <c r="BB71" i="63" s="1"/>
  <c r="AY68" i="63"/>
  <c r="BB68" i="63" s="1"/>
  <c r="AY66" i="63"/>
  <c r="BB66" i="63" s="1"/>
  <c r="AY42" i="63"/>
  <c r="BB42" i="63" s="1"/>
  <c r="AY37" i="63"/>
  <c r="BB37" i="63" s="1"/>
  <c r="AY33" i="63"/>
  <c r="BB33" i="63" s="1"/>
  <c r="AY29" i="63"/>
  <c r="BB29" i="63" s="1"/>
  <c r="AY25" i="63"/>
  <c r="BB25" i="63" s="1"/>
  <c r="AY20" i="63"/>
  <c r="BB20" i="63" s="1"/>
  <c r="AY17" i="63"/>
  <c r="BB17" i="63" s="1"/>
  <c r="AY12" i="63"/>
  <c r="BB12" i="63" s="1"/>
  <c r="AY10" i="63"/>
  <c r="BB10" i="63" s="1"/>
  <c r="BI63" i="63"/>
  <c r="BI59" i="63"/>
  <c r="BI54" i="63"/>
  <c r="BI50" i="63"/>
  <c r="BI47" i="63"/>
  <c r="BI42" i="63"/>
  <c r="BI37" i="63"/>
  <c r="BI33" i="63"/>
  <c r="BI29" i="63"/>
  <c r="BI25" i="63"/>
  <c r="BI20" i="63"/>
  <c r="BI17" i="63"/>
  <c r="BI12" i="63"/>
  <c r="BI10" i="63"/>
  <c r="AE8" i="63"/>
  <c r="AF8" i="63"/>
  <c r="M9" i="63"/>
  <c r="N9" i="63"/>
  <c r="O9" i="63"/>
  <c r="P9" i="63"/>
  <c r="Q9" i="63"/>
  <c r="R9" i="63"/>
  <c r="S9" i="63"/>
  <c r="U9" i="63"/>
  <c r="V9" i="63"/>
  <c r="W9" i="63"/>
  <c r="X9" i="63"/>
  <c r="Y9" i="63"/>
  <c r="Z9" i="63"/>
  <c r="AA9" i="63"/>
  <c r="AC9" i="63"/>
  <c r="AD9" i="63"/>
  <c r="AG9" i="63"/>
  <c r="AH9" i="63"/>
  <c r="AN10" i="63"/>
  <c r="AO10" i="63"/>
  <c r="AQ10" i="63"/>
  <c r="AR10" i="63"/>
  <c r="AS10" i="63"/>
  <c r="AV10" i="63"/>
  <c r="AW10" i="63"/>
  <c r="AX10" i="63"/>
  <c r="AT11" i="63"/>
  <c r="AU11" i="63"/>
  <c r="AU10" i="63" s="1"/>
  <c r="AI12" i="63"/>
  <c r="AJ12" i="63"/>
  <c r="AK12" i="63"/>
  <c r="AL12" i="63"/>
  <c r="AM12" i="63"/>
  <c r="AN12" i="63"/>
  <c r="AO12" i="63"/>
  <c r="AQ12" i="63"/>
  <c r="AR12" i="63"/>
  <c r="AS12" i="63"/>
  <c r="AV12" i="63"/>
  <c r="AW12" i="63"/>
  <c r="AX12" i="63"/>
  <c r="AI14" i="63"/>
  <c r="AJ14" i="63"/>
  <c r="AT14" i="63"/>
  <c r="AU14" i="63"/>
  <c r="AU12" i="63" s="1"/>
  <c r="AK17" i="63"/>
  <c r="AL17" i="63"/>
  <c r="AN17" i="63"/>
  <c r="AO17" i="63"/>
  <c r="AQ17" i="63"/>
  <c r="AR17" i="63"/>
  <c r="AS17" i="63"/>
  <c r="AU17" i="63"/>
  <c r="AV17" i="63"/>
  <c r="AW17" i="63"/>
  <c r="AX17" i="63"/>
  <c r="BC17" i="63"/>
  <c r="BC9" i="63" s="1"/>
  <c r="BD17" i="63"/>
  <c r="BD9" i="63" s="1"/>
  <c r="AI19" i="63"/>
  <c r="AJ19" i="63"/>
  <c r="AT19" i="63"/>
  <c r="AN20" i="63"/>
  <c r="AO20" i="63"/>
  <c r="AQ20" i="63"/>
  <c r="AR20" i="63"/>
  <c r="AS20" i="63"/>
  <c r="AV20" i="63"/>
  <c r="AW20" i="63"/>
  <c r="AX20" i="63"/>
  <c r="AI21" i="63"/>
  <c r="AI20" i="63" s="1"/>
  <c r="AI9" i="63" s="1"/>
  <c r="AJ21" i="63"/>
  <c r="AJ17" i="63" s="1"/>
  <c r="AK21" i="63"/>
  <c r="AK20" i="63" s="1"/>
  <c r="AK9" i="63" s="1"/>
  <c r="AL21" i="63"/>
  <c r="AL20" i="63" s="1"/>
  <c r="AL9" i="63" s="1"/>
  <c r="AM21" i="63"/>
  <c r="AM14" i="63" s="1"/>
  <c r="AT21" i="63"/>
  <c r="AU21" i="63"/>
  <c r="AU20" i="63" s="1"/>
  <c r="AT22" i="63"/>
  <c r="AT23" i="63"/>
  <c r="M25" i="63"/>
  <c r="M24" i="63" s="1"/>
  <c r="N25" i="63"/>
  <c r="N24" i="63" s="1"/>
  <c r="O25" i="63"/>
  <c r="O24" i="63" s="1"/>
  <c r="P25" i="63"/>
  <c r="P24" i="63" s="1"/>
  <c r="Q25" i="63"/>
  <c r="Q24" i="63" s="1"/>
  <c r="R25" i="63"/>
  <c r="S25" i="63"/>
  <c r="S24" i="63" s="1"/>
  <c r="V25" i="63"/>
  <c r="V24" i="63" s="1"/>
  <c r="W25" i="63"/>
  <c r="W24" i="63" s="1"/>
  <c r="X25" i="63"/>
  <c r="X24" i="63" s="1"/>
  <c r="Y25" i="63"/>
  <c r="Y24" i="63" s="1"/>
  <c r="Z25" i="63"/>
  <c r="AA25" i="63"/>
  <c r="AA24" i="63" s="1"/>
  <c r="AD25" i="63"/>
  <c r="AD24" i="63" s="1"/>
  <c r="AG25" i="63"/>
  <c r="AG24" i="63" s="1"/>
  <c r="AH25" i="63"/>
  <c r="AH24" i="63" s="1"/>
  <c r="AI25" i="63"/>
  <c r="AI24" i="63" s="1"/>
  <c r="AJ25" i="63"/>
  <c r="AJ24" i="63" s="1"/>
  <c r="AK25" i="63"/>
  <c r="AK24" i="63" s="1"/>
  <c r="AL25" i="63"/>
  <c r="AL24" i="63" s="1"/>
  <c r="AM25" i="63"/>
  <c r="AM24" i="63" s="1"/>
  <c r="AN25" i="63"/>
  <c r="AO25" i="63"/>
  <c r="AQ25" i="63"/>
  <c r="AR25" i="63"/>
  <c r="AS25" i="63"/>
  <c r="AU25" i="63"/>
  <c r="AV25" i="63"/>
  <c r="AW25" i="63"/>
  <c r="AX25" i="63"/>
  <c r="BC25" i="63"/>
  <c r="BD25" i="63"/>
  <c r="T26" i="63"/>
  <c r="AB26" i="63"/>
  <c r="AT26" i="63"/>
  <c r="T27" i="63"/>
  <c r="U27" i="63"/>
  <c r="U25" i="63" s="1"/>
  <c r="U24" i="63" s="1"/>
  <c r="AB27" i="63"/>
  <c r="AC27" i="63"/>
  <c r="AC25" i="63" s="1"/>
  <c r="AC24" i="63" s="1"/>
  <c r="AT27" i="63"/>
  <c r="AT28" i="63"/>
  <c r="M29" i="63"/>
  <c r="N29" i="63"/>
  <c r="O29" i="63"/>
  <c r="P29" i="63"/>
  <c r="Q29" i="63"/>
  <c r="R29" i="63"/>
  <c r="S29" i="63"/>
  <c r="V29" i="63"/>
  <c r="W29" i="63"/>
  <c r="X29" i="63"/>
  <c r="Y29" i="63"/>
  <c r="Z29" i="63"/>
  <c r="AA29" i="63"/>
  <c r="AD29" i="63"/>
  <c r="AG29" i="63"/>
  <c r="AH29" i="63"/>
  <c r="AI29" i="63"/>
  <c r="AJ29" i="63"/>
  <c r="AK29" i="63"/>
  <c r="AL29" i="63"/>
  <c r="AM29" i="63"/>
  <c r="AN29" i="63"/>
  <c r="AO29" i="63"/>
  <c r="AQ29" i="63"/>
  <c r="AR29" i="63"/>
  <c r="AS29" i="63"/>
  <c r="AU29" i="63"/>
  <c r="AV29" i="63"/>
  <c r="AW29" i="63"/>
  <c r="AX29" i="63"/>
  <c r="BC29" i="63"/>
  <c r="BD29" i="63"/>
  <c r="T30" i="63"/>
  <c r="AB30" i="63"/>
  <c r="AT30" i="63"/>
  <c r="T31" i="63"/>
  <c r="U31" i="63"/>
  <c r="U29" i="63" s="1"/>
  <c r="AB31" i="63"/>
  <c r="AC31" i="63"/>
  <c r="AC29" i="63" s="1"/>
  <c r="AT31" i="63"/>
  <c r="AT32" i="63"/>
  <c r="M33" i="63"/>
  <c r="N33" i="63"/>
  <c r="O33" i="63"/>
  <c r="P33" i="63"/>
  <c r="Q33" i="63"/>
  <c r="R33" i="63"/>
  <c r="S33" i="63"/>
  <c r="V33" i="63"/>
  <c r="W33" i="63"/>
  <c r="X33" i="63"/>
  <c r="Y33" i="63"/>
  <c r="Z33" i="63"/>
  <c r="AA33" i="63"/>
  <c r="AD33" i="63"/>
  <c r="AG33" i="63"/>
  <c r="AH33" i="63"/>
  <c r="AI33" i="63"/>
  <c r="AJ33" i="63"/>
  <c r="AK33" i="63"/>
  <c r="AL33" i="63"/>
  <c r="AM33" i="63"/>
  <c r="AN33" i="63"/>
  <c r="AO33" i="63"/>
  <c r="AQ33" i="63"/>
  <c r="AR33" i="63"/>
  <c r="AS33" i="63"/>
  <c r="AU33" i="63"/>
  <c r="AV33" i="63"/>
  <c r="AW33" i="63"/>
  <c r="AX33" i="63"/>
  <c r="BC33" i="63"/>
  <c r="BD33" i="63"/>
  <c r="T34" i="63"/>
  <c r="AB34" i="63"/>
  <c r="AT34" i="63"/>
  <c r="T35" i="63"/>
  <c r="U35" i="63"/>
  <c r="U33" i="63" s="1"/>
  <c r="AB35" i="63"/>
  <c r="AC35" i="63"/>
  <c r="AC33" i="63" s="1"/>
  <c r="AT35" i="63"/>
  <c r="AT36" i="63"/>
  <c r="M37" i="63"/>
  <c r="N37" i="63"/>
  <c r="O37" i="63"/>
  <c r="P37" i="63"/>
  <c r="Q37" i="63"/>
  <c r="R37" i="63"/>
  <c r="S37" i="63"/>
  <c r="V37" i="63"/>
  <c r="W37" i="63"/>
  <c r="X37" i="63"/>
  <c r="Y37" i="63"/>
  <c r="Z37" i="63"/>
  <c r="AA37" i="63"/>
  <c r="AD37" i="63"/>
  <c r="AG37" i="63"/>
  <c r="AH37" i="63"/>
  <c r="AI37" i="63"/>
  <c r="AJ37" i="63"/>
  <c r="AK37" i="63"/>
  <c r="AL37" i="63"/>
  <c r="AM37" i="63"/>
  <c r="AN37" i="63"/>
  <c r="AO37" i="63"/>
  <c r="AQ37" i="63"/>
  <c r="AR37" i="63"/>
  <c r="AS37" i="63"/>
  <c r="AU37" i="63"/>
  <c r="AV37" i="63"/>
  <c r="AW37" i="63"/>
  <c r="AX37" i="63"/>
  <c r="BC37" i="63"/>
  <c r="BD37" i="63"/>
  <c r="T38" i="63"/>
  <c r="AB38" i="63"/>
  <c r="AT38" i="63"/>
  <c r="T39" i="63"/>
  <c r="U39" i="63"/>
  <c r="U37" i="63" s="1"/>
  <c r="AB39" i="63"/>
  <c r="AC39" i="63"/>
  <c r="AC37" i="63" s="1"/>
  <c r="AT39" i="63"/>
  <c r="AT40" i="63"/>
  <c r="M42" i="63"/>
  <c r="M41" i="63" s="1"/>
  <c r="N42" i="63"/>
  <c r="N41" i="63" s="1"/>
  <c r="O42" i="63"/>
  <c r="O41" i="63" s="1"/>
  <c r="P42" i="63"/>
  <c r="P41" i="63" s="1"/>
  <c r="Q42" i="63"/>
  <c r="Q41" i="63" s="1"/>
  <c r="R42" i="63"/>
  <c r="R41" i="63" s="1"/>
  <c r="S42" i="63"/>
  <c r="V42" i="63"/>
  <c r="V41" i="63" s="1"/>
  <c r="W42" i="63"/>
  <c r="W41" i="63" s="1"/>
  <c r="X42" i="63"/>
  <c r="X41" i="63" s="1"/>
  <c r="Y42" i="63"/>
  <c r="Y41" i="63" s="1"/>
  <c r="Z42" i="63"/>
  <c r="Z41" i="63" s="1"/>
  <c r="AA42" i="63"/>
  <c r="AA41" i="63" s="1"/>
  <c r="AD42" i="63"/>
  <c r="AD41" i="63" s="1"/>
  <c r="AG42" i="63"/>
  <c r="AG41" i="63" s="1"/>
  <c r="AH42" i="63"/>
  <c r="AH41" i="63" s="1"/>
  <c r="AI42" i="63"/>
  <c r="AI41" i="63" s="1"/>
  <c r="AJ42" i="63"/>
  <c r="AJ41" i="63" s="1"/>
  <c r="AK42" i="63"/>
  <c r="AK41" i="63" s="1"/>
  <c r="AL42" i="63"/>
  <c r="AL41" i="63" s="1"/>
  <c r="AM42" i="63"/>
  <c r="AM41" i="63" s="1"/>
  <c r="AN42" i="63"/>
  <c r="AO42" i="63"/>
  <c r="AQ42" i="63"/>
  <c r="AR42" i="63"/>
  <c r="AS42" i="63"/>
  <c r="AV42" i="63"/>
  <c r="AW42" i="63"/>
  <c r="AX42" i="63"/>
  <c r="T43" i="63"/>
  <c r="U43" i="63"/>
  <c r="U42" i="63" s="1"/>
  <c r="U41" i="63" s="1"/>
  <c r="AB43" i="63"/>
  <c r="AC43" i="63"/>
  <c r="AC42" i="63" s="1"/>
  <c r="AC41" i="63" s="1"/>
  <c r="AT43" i="63"/>
  <c r="AU43" i="63"/>
  <c r="AU42" i="63" s="1"/>
  <c r="AT44" i="63"/>
  <c r="AT45" i="63"/>
  <c r="AT46" i="63"/>
  <c r="M47" i="63"/>
  <c r="N47" i="63"/>
  <c r="O47" i="63"/>
  <c r="P47" i="63"/>
  <c r="Q47" i="63"/>
  <c r="R47" i="63"/>
  <c r="S47" i="63"/>
  <c r="V47" i="63"/>
  <c r="W47" i="63"/>
  <c r="X47" i="63"/>
  <c r="Y47" i="63"/>
  <c r="Z47" i="63"/>
  <c r="AA47" i="63"/>
  <c r="AD47" i="63"/>
  <c r="AG47" i="63"/>
  <c r="AH47" i="63"/>
  <c r="AI47" i="63"/>
  <c r="AJ47" i="63"/>
  <c r="AK47" i="63"/>
  <c r="AL47" i="63"/>
  <c r="AM47" i="63"/>
  <c r="AN47" i="63"/>
  <c r="AO47" i="63"/>
  <c r="AQ47" i="63"/>
  <c r="AR47" i="63"/>
  <c r="AS47" i="63"/>
  <c r="AU47" i="63"/>
  <c r="AV47" i="63"/>
  <c r="AW47" i="63"/>
  <c r="AX47" i="63"/>
  <c r="BC47" i="63"/>
  <c r="BC41" i="63" s="1"/>
  <c r="BD47" i="63"/>
  <c r="BD41" i="63" s="1"/>
  <c r="T48" i="63"/>
  <c r="U48" i="63"/>
  <c r="U47" i="63" s="1"/>
  <c r="AB48" i="63"/>
  <c r="AC48" i="63"/>
  <c r="AC47" i="63" s="1"/>
  <c r="AT48" i="63"/>
  <c r="M50" i="63"/>
  <c r="N50" i="63"/>
  <c r="O50" i="63"/>
  <c r="P50" i="63"/>
  <c r="Q50" i="63"/>
  <c r="R50" i="63"/>
  <c r="S50" i="63"/>
  <c r="V50" i="63"/>
  <c r="W50" i="63"/>
  <c r="X50" i="63"/>
  <c r="Y50" i="63"/>
  <c r="Z50" i="63"/>
  <c r="AA50" i="63"/>
  <c r="AD50" i="63"/>
  <c r="AG50" i="63"/>
  <c r="AH50" i="63"/>
  <c r="AI50" i="63"/>
  <c r="AJ50" i="63"/>
  <c r="AK50" i="63"/>
  <c r="AL50" i="63"/>
  <c r="AM50" i="63"/>
  <c r="AN50" i="63"/>
  <c r="AO50" i="63"/>
  <c r="AQ50" i="63"/>
  <c r="AR50" i="63"/>
  <c r="AS50" i="63"/>
  <c r="AV50" i="63"/>
  <c r="AW50" i="63"/>
  <c r="AX50" i="63"/>
  <c r="T51" i="63"/>
  <c r="AB51" i="63"/>
  <c r="AT51" i="63"/>
  <c r="T52" i="63"/>
  <c r="AB52" i="63"/>
  <c r="AT52" i="63"/>
  <c r="T53" i="63"/>
  <c r="U53" i="63"/>
  <c r="U50" i="63" s="1"/>
  <c r="AB53" i="63"/>
  <c r="AC53" i="63"/>
  <c r="AC50" i="63" s="1"/>
  <c r="AT53" i="63"/>
  <c r="AU53" i="63"/>
  <c r="AU50" i="63" s="1"/>
  <c r="M54" i="63"/>
  <c r="N54" i="63"/>
  <c r="O54" i="63"/>
  <c r="P54" i="63"/>
  <c r="Q54" i="63"/>
  <c r="R54" i="63"/>
  <c r="S54" i="63"/>
  <c r="V54" i="63"/>
  <c r="W54" i="63"/>
  <c r="X54" i="63"/>
  <c r="Z54" i="63"/>
  <c r="AA54" i="63"/>
  <c r="AD54" i="63"/>
  <c r="AG54" i="63"/>
  <c r="AH54" i="63"/>
  <c r="AI54" i="63"/>
  <c r="AJ54" i="63"/>
  <c r="AK54" i="63"/>
  <c r="AL54" i="63"/>
  <c r="AM54" i="63"/>
  <c r="AN54" i="63"/>
  <c r="AO54" i="63"/>
  <c r="AQ54" i="63"/>
  <c r="AR54" i="63"/>
  <c r="AS54" i="63"/>
  <c r="AU54" i="63"/>
  <c r="AV54" i="63"/>
  <c r="AW54" i="63"/>
  <c r="AX54" i="63"/>
  <c r="BC54" i="63"/>
  <c r="BD54" i="63"/>
  <c r="U55" i="63"/>
  <c r="U54" i="63" s="1"/>
  <c r="AC55" i="63"/>
  <c r="AC54" i="63" s="1"/>
  <c r="AT55" i="63"/>
  <c r="T56" i="63"/>
  <c r="AB56" i="63"/>
  <c r="AT56" i="63"/>
  <c r="T57" i="63"/>
  <c r="AB57" i="63"/>
  <c r="AT57" i="63"/>
  <c r="T58" i="63"/>
  <c r="AB58" i="63"/>
  <c r="AT58" i="63"/>
  <c r="M59" i="63"/>
  <c r="N59" i="63"/>
  <c r="O59" i="63"/>
  <c r="P59" i="63"/>
  <c r="Q59" i="63"/>
  <c r="R59" i="63"/>
  <c r="S59" i="63"/>
  <c r="V59" i="63"/>
  <c r="W59" i="63"/>
  <c r="X59" i="63"/>
  <c r="Y59" i="63"/>
  <c r="Z59" i="63"/>
  <c r="AA59" i="63"/>
  <c r="AD59" i="63"/>
  <c r="AG59" i="63"/>
  <c r="AH59" i="63"/>
  <c r="AI59" i="63"/>
  <c r="AJ59" i="63"/>
  <c r="AK59" i="63"/>
  <c r="AL59" i="63"/>
  <c r="AM59" i="63"/>
  <c r="AN59" i="63"/>
  <c r="AO59" i="63"/>
  <c r="AQ59" i="63"/>
  <c r="AR59" i="63"/>
  <c r="AS59" i="63"/>
  <c r="AU59" i="63"/>
  <c r="AV59" i="63"/>
  <c r="AW59" i="63"/>
  <c r="AX59" i="63"/>
  <c r="BC59" i="63"/>
  <c r="BC49" i="63" s="1"/>
  <c r="BD59" i="63"/>
  <c r="BD49" i="63" s="1"/>
  <c r="T60" i="63"/>
  <c r="AB60" i="63"/>
  <c r="AT60" i="63"/>
  <c r="T61" i="63"/>
  <c r="AB61" i="63"/>
  <c r="AT61" i="63"/>
  <c r="T62" i="63"/>
  <c r="U62" i="63"/>
  <c r="U59" i="63" s="1"/>
  <c r="AB62" i="63"/>
  <c r="AC62" i="63"/>
  <c r="AC59" i="63" s="1"/>
  <c r="AT62" i="63"/>
  <c r="Y63" i="63"/>
  <c r="Z63" i="63"/>
  <c r="AA63" i="63"/>
  <c r="AD63" i="63"/>
  <c r="AG63" i="63"/>
  <c r="AH63" i="63"/>
  <c r="AI63" i="63"/>
  <c r="AJ63" i="63"/>
  <c r="AK63" i="63"/>
  <c r="AL63" i="63"/>
  <c r="AM63" i="63"/>
  <c r="AN63" i="63"/>
  <c r="AO63" i="63"/>
  <c r="AQ63" i="63"/>
  <c r="AR63" i="63"/>
  <c r="AS63" i="63"/>
  <c r="AV63" i="63"/>
  <c r="AW63" i="63"/>
  <c r="AX63" i="63"/>
  <c r="AT64" i="63"/>
  <c r="AU64" i="63"/>
  <c r="AU63" i="63" s="1"/>
  <c r="AN66" i="63"/>
  <c r="AO66" i="63"/>
  <c r="AQ66" i="63"/>
  <c r="AR66" i="63"/>
  <c r="AS66" i="63"/>
  <c r="AU66" i="63"/>
  <c r="AV66" i="63"/>
  <c r="AW66" i="63"/>
  <c r="AX66" i="63"/>
  <c r="BI66" i="63"/>
  <c r="BC66" i="63"/>
  <c r="BD66" i="63"/>
  <c r="AN68" i="63"/>
  <c r="AO68" i="63"/>
  <c r="AQ68" i="63"/>
  <c r="AR68" i="63"/>
  <c r="AS68" i="63"/>
  <c r="AV68" i="63"/>
  <c r="AW68" i="63"/>
  <c r="AX68" i="63"/>
  <c r="BI68" i="63"/>
  <c r="BC68" i="63"/>
  <c r="BD68" i="63"/>
  <c r="AT70" i="63"/>
  <c r="AU70" i="63"/>
  <c r="AU68" i="63" s="1"/>
  <c r="AN71" i="63"/>
  <c r="AO71" i="63"/>
  <c r="AQ71" i="63"/>
  <c r="AR71" i="63"/>
  <c r="AS71" i="63"/>
  <c r="AV71" i="63"/>
  <c r="AW71" i="63"/>
  <c r="AX71" i="63"/>
  <c r="BI71" i="63"/>
  <c r="BC71" i="63"/>
  <c r="BD71" i="63"/>
  <c r="AT73" i="63"/>
  <c r="AU73" i="63"/>
  <c r="AU71" i="63" s="1"/>
  <c r="AN74" i="63"/>
  <c r="AO74" i="63"/>
  <c r="AQ74" i="63"/>
  <c r="AR74" i="63"/>
  <c r="AS74" i="63"/>
  <c r="AU74" i="63"/>
  <c r="AV74" i="63"/>
  <c r="AW74" i="63"/>
  <c r="AX74" i="63"/>
  <c r="BI74" i="63"/>
  <c r="BC74" i="63"/>
  <c r="BD74" i="63"/>
  <c r="AT75" i="63"/>
  <c r="M76" i="63"/>
  <c r="N76" i="63"/>
  <c r="O76" i="63"/>
  <c r="P76" i="63"/>
  <c r="Q76" i="63"/>
  <c r="R76" i="63"/>
  <c r="S76" i="63"/>
  <c r="U76" i="63"/>
  <c r="V76" i="63"/>
  <c r="W76" i="63"/>
  <c r="X76" i="63"/>
  <c r="Y76" i="63"/>
  <c r="Z76" i="63"/>
  <c r="AA76" i="63"/>
  <c r="AC76" i="63"/>
  <c r="AC63" i="63" s="1"/>
  <c r="AD76" i="63"/>
  <c r="AG76" i="63"/>
  <c r="AH76" i="63"/>
  <c r="AI76" i="63"/>
  <c r="AI65" i="63" s="1"/>
  <c r="AJ76" i="63"/>
  <c r="AJ65" i="63" s="1"/>
  <c r="AK76" i="63"/>
  <c r="AK65" i="63" s="1"/>
  <c r="AL76" i="63"/>
  <c r="AL65" i="63" s="1"/>
  <c r="AM76" i="63"/>
  <c r="AM65" i="63" s="1"/>
  <c r="AN77" i="63"/>
  <c r="AN76" i="63" s="1"/>
  <c r="AO77" i="63"/>
  <c r="AO76" i="63" s="1"/>
  <c r="AQ77" i="63"/>
  <c r="AQ76" i="63" s="1"/>
  <c r="AR77" i="63"/>
  <c r="AR76" i="63" s="1"/>
  <c r="AS77" i="63"/>
  <c r="AS76" i="63" s="1"/>
  <c r="AU77" i="63"/>
  <c r="AU76" i="63" s="1"/>
  <c r="AV77" i="63"/>
  <c r="AV76" i="63" s="1"/>
  <c r="AW77" i="63"/>
  <c r="AW76" i="63" s="1"/>
  <c r="AX77" i="63"/>
  <c r="AX76" i="63" s="1"/>
  <c r="BI77" i="63"/>
  <c r="BO77" i="63" s="1"/>
  <c r="BC77" i="63"/>
  <c r="BC76" i="63" s="1"/>
  <c r="BD77" i="63"/>
  <c r="BD76" i="63" s="1"/>
  <c r="AT78" i="63"/>
  <c r="AT79" i="63"/>
  <c r="AT80" i="63"/>
  <c r="AT81" i="63"/>
  <c r="AT82" i="63"/>
  <c r="T84" i="63"/>
  <c r="AB84" i="63"/>
  <c r="AT84" i="63"/>
  <c r="M86" i="63"/>
  <c r="N86" i="63"/>
  <c r="O86" i="63"/>
  <c r="P86" i="63"/>
  <c r="Q86" i="63"/>
  <c r="R86" i="63"/>
  <c r="S86" i="63"/>
  <c r="V86" i="63"/>
  <c r="W86" i="63"/>
  <c r="X86" i="63"/>
  <c r="Y86" i="63"/>
  <c r="Z86" i="63"/>
  <c r="AA86" i="63"/>
  <c r="AB86" i="63"/>
  <c r="AD86" i="63"/>
  <c r="AE86" i="63"/>
  <c r="AE85" i="63" s="1"/>
  <c r="AE83" i="63" s="1"/>
  <c r="AF86" i="63"/>
  <c r="AF85" i="63" s="1"/>
  <c r="AF83" i="63" s="1"/>
  <c r="AG86" i="63"/>
  <c r="AH86" i="63"/>
  <c r="AI86" i="63"/>
  <c r="AJ86" i="63"/>
  <c r="AK86" i="63"/>
  <c r="AL86" i="63"/>
  <c r="AM86" i="63"/>
  <c r="AN86" i="63"/>
  <c r="AO86" i="63"/>
  <c r="AQ86" i="63"/>
  <c r="AR86" i="63"/>
  <c r="AS86" i="63"/>
  <c r="AU86" i="63"/>
  <c r="AV86" i="63"/>
  <c r="AW86" i="63"/>
  <c r="AX86" i="63"/>
  <c r="BI86" i="63"/>
  <c r="BC86" i="63"/>
  <c r="BD86" i="63"/>
  <c r="AT87" i="63"/>
  <c r="U88" i="63"/>
  <c r="AC88" i="63"/>
  <c r="AT88" i="63"/>
  <c r="T89" i="63"/>
  <c r="U89" i="63"/>
  <c r="U86" i="63" s="1"/>
  <c r="AC89" i="63"/>
  <c r="AT89" i="63"/>
  <c r="AT90" i="63"/>
  <c r="M91" i="63"/>
  <c r="N91" i="63"/>
  <c r="O91" i="63"/>
  <c r="P91" i="63"/>
  <c r="Q91" i="63"/>
  <c r="R91" i="63"/>
  <c r="S91" i="63"/>
  <c r="V91" i="63"/>
  <c r="W91" i="63"/>
  <c r="X91" i="63"/>
  <c r="Y91" i="63"/>
  <c r="Z91" i="63"/>
  <c r="AA91" i="63"/>
  <c r="AD91" i="63"/>
  <c r="AG91" i="63"/>
  <c r="AH91" i="63"/>
  <c r="AI91" i="63"/>
  <c r="AJ91" i="63"/>
  <c r="AK91" i="63"/>
  <c r="AL91" i="63"/>
  <c r="AM91" i="63"/>
  <c r="AN91" i="63"/>
  <c r="AO91" i="63"/>
  <c r="AQ91" i="63"/>
  <c r="AR91" i="63"/>
  <c r="AS91" i="63"/>
  <c r="AU91" i="63"/>
  <c r="AV91" i="63"/>
  <c r="AW91" i="63"/>
  <c r="AX91" i="63"/>
  <c r="BI91" i="63"/>
  <c r="BC91" i="63"/>
  <c r="BD91" i="63"/>
  <c r="T92" i="63"/>
  <c r="U92" i="63"/>
  <c r="U91" i="63" s="1"/>
  <c r="AC92" i="63"/>
  <c r="AC91" i="63" s="1"/>
  <c r="AT92" i="63"/>
  <c r="M93" i="63"/>
  <c r="N93" i="63"/>
  <c r="O93" i="63"/>
  <c r="P93" i="63"/>
  <c r="Q93" i="63"/>
  <c r="R93" i="63"/>
  <c r="S93" i="63"/>
  <c r="U93" i="63"/>
  <c r="V93" i="63"/>
  <c r="W93" i="63"/>
  <c r="X93" i="63"/>
  <c r="Y93" i="63"/>
  <c r="Z93" i="63"/>
  <c r="AA93" i="63"/>
  <c r="AB93" i="63"/>
  <c r="AC93" i="63"/>
  <c r="AD93" i="63"/>
  <c r="AE93" i="63"/>
  <c r="AF93" i="63"/>
  <c r="AG93" i="63"/>
  <c r="AH93" i="63"/>
  <c r="AI93" i="63"/>
  <c r="AJ93" i="63"/>
  <c r="AK93" i="63"/>
  <c r="AL93" i="63"/>
  <c r="AM93" i="63"/>
  <c r="AN93" i="63"/>
  <c r="AO93" i="63"/>
  <c r="AQ93" i="63"/>
  <c r="AR93" i="63"/>
  <c r="AS93" i="63"/>
  <c r="AU93" i="63"/>
  <c r="AV93" i="63"/>
  <c r="AW93" i="63"/>
  <c r="AW85" i="63" s="1"/>
  <c r="AW83" i="63" s="1"/>
  <c r="AX93" i="63"/>
  <c r="BI93" i="63"/>
  <c r="BC93" i="63"/>
  <c r="BD93" i="63"/>
  <c r="BD85" i="63" s="1"/>
  <c r="BD83" i="63" s="1"/>
  <c r="AT94" i="63"/>
  <c r="AT99" i="63"/>
  <c r="AT100" i="63"/>
  <c r="AN103" i="63"/>
  <c r="AN102" i="63" s="1"/>
  <c r="AN101" i="63" s="1"/>
  <c r="AO103" i="63"/>
  <c r="AO102" i="63" s="1"/>
  <c r="AO101" i="63" s="1"/>
  <c r="AQ103" i="63"/>
  <c r="AQ102" i="63" s="1"/>
  <c r="AQ101" i="63" s="1"/>
  <c r="AR103" i="63"/>
  <c r="AR102" i="63" s="1"/>
  <c r="AR101" i="63" s="1"/>
  <c r="AS103" i="63"/>
  <c r="AS102" i="63" s="1"/>
  <c r="AS101" i="63" s="1"/>
  <c r="AV103" i="63"/>
  <c r="AV102" i="63" s="1"/>
  <c r="AV101" i="63" s="1"/>
  <c r="AW103" i="63"/>
  <c r="AW102" i="63" s="1"/>
  <c r="AW101" i="63" s="1"/>
  <c r="AX103" i="63"/>
  <c r="AX102" i="63" s="1"/>
  <c r="AX101" i="63" s="1"/>
  <c r="BI103" i="63"/>
  <c r="BC103" i="63"/>
  <c r="BD103" i="63"/>
  <c r="BD102" i="63" s="1"/>
  <c r="BD101" i="63" s="1"/>
  <c r="AT104" i="63"/>
  <c r="AU104" i="63"/>
  <c r="AU103" i="63" s="1"/>
  <c r="AU102" i="63" s="1"/>
  <c r="AU101" i="63" s="1"/>
  <c r="AN113" i="63"/>
  <c r="AO113" i="63"/>
  <c r="AQ113" i="63"/>
  <c r="AR113" i="63"/>
  <c r="AS113" i="63"/>
  <c r="AV113" i="63"/>
  <c r="AW113" i="63"/>
  <c r="AX113" i="63"/>
  <c r="BI113" i="63"/>
  <c r="BC113" i="63"/>
  <c r="BD113" i="63"/>
  <c r="AT114" i="63"/>
  <c r="AU114" i="63"/>
  <c r="AU113" i="63" s="1"/>
  <c r="P169" i="1"/>
  <c r="P167" i="1" s="1"/>
  <c r="BD169" i="1"/>
  <c r="BA169" i="1"/>
  <c r="BA167" i="1" s="1"/>
  <c r="AZ169" i="1"/>
  <c r="AY169" i="1"/>
  <c r="AW169" i="1"/>
  <c r="AU169" i="1"/>
  <c r="AB169" i="1"/>
  <c r="AA169" i="1"/>
  <c r="V169" i="1"/>
  <c r="U169" i="1"/>
  <c r="AZ168" i="1"/>
  <c r="AY168" i="1"/>
  <c r="AW168" i="1"/>
  <c r="AU168" i="1"/>
  <c r="BF167" i="1"/>
  <c r="BE167" i="1"/>
  <c r="AX167" i="1"/>
  <c r="AV167" i="1"/>
  <c r="AT167" i="1"/>
  <c r="AS167" i="1"/>
  <c r="AR167" i="1"/>
  <c r="AQ167" i="1"/>
  <c r="AP167" i="1"/>
  <c r="AN167" i="1"/>
  <c r="AM167" i="1"/>
  <c r="AL167" i="1"/>
  <c r="AK167" i="1"/>
  <c r="AJ167" i="1"/>
  <c r="AI167" i="1"/>
  <c r="AH167" i="1"/>
  <c r="AG167" i="1"/>
  <c r="AF167" i="1"/>
  <c r="AC167" i="1"/>
  <c r="AB167" i="1"/>
  <c r="Z167" i="1"/>
  <c r="Y167" i="1"/>
  <c r="X167" i="1"/>
  <c r="W167" i="1"/>
  <c r="V167" i="1"/>
  <c r="T167" i="1"/>
  <c r="S167" i="1"/>
  <c r="R167" i="1"/>
  <c r="BD166" i="1"/>
  <c r="BA166" i="1"/>
  <c r="BA164" i="1" s="1"/>
  <c r="AZ166" i="1"/>
  <c r="AY166" i="1"/>
  <c r="AW166" i="1"/>
  <c r="AW164" i="1" s="1"/>
  <c r="AU166" i="1"/>
  <c r="AP166" i="1"/>
  <c r="AP164" i="1" s="1"/>
  <c r="AB166" i="1"/>
  <c r="AB164" i="1" s="1"/>
  <c r="AB163" i="1" s="1"/>
  <c r="AA166" i="1"/>
  <c r="V166" i="1"/>
  <c r="V164" i="1" s="1"/>
  <c r="V163" i="1" s="1"/>
  <c r="U166" i="1"/>
  <c r="P166" i="1"/>
  <c r="BF165" i="1"/>
  <c r="BE165" i="1"/>
  <c r="BC165" i="1"/>
  <c r="BB165" i="1"/>
  <c r="BA165" i="1"/>
  <c r="AX165" i="1"/>
  <c r="AW165" i="1"/>
  <c r="AV165" i="1"/>
  <c r="AT165" i="1"/>
  <c r="AS165" i="1"/>
  <c r="AR165" i="1"/>
  <c r="AQ165" i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Z165" i="1"/>
  <c r="Y165" i="1"/>
  <c r="Y164" i="1" s="1"/>
  <c r="X165" i="1"/>
  <c r="X164" i="1" s="1"/>
  <c r="X163" i="1" s="1"/>
  <c r="W165" i="1"/>
  <c r="T165" i="1"/>
  <c r="S165" i="1"/>
  <c r="V165" i="1" s="1"/>
  <c r="P165" i="1"/>
  <c r="O165" i="1"/>
  <c r="O164" i="1" s="1"/>
  <c r="O163" i="1" s="1"/>
  <c r="O151" i="1" s="1"/>
  <c r="BF164" i="1"/>
  <c r="BF163" i="1" s="1"/>
  <c r="BE164" i="1"/>
  <c r="AX164" i="1"/>
  <c r="AX163" i="1" s="1"/>
  <c r="AV164" i="1"/>
  <c r="AV163" i="1" s="1"/>
  <c r="AT164" i="1"/>
  <c r="AS164" i="1"/>
  <c r="AR164" i="1"/>
  <c r="AR163" i="1" s="1"/>
  <c r="AQ164" i="1"/>
  <c r="AQ163" i="1" s="1"/>
  <c r="AN164" i="1"/>
  <c r="AM164" i="1"/>
  <c r="AL164" i="1"/>
  <c r="AK164" i="1"/>
  <c r="AJ164" i="1"/>
  <c r="AI164" i="1"/>
  <c r="AH164" i="1"/>
  <c r="AG164" i="1"/>
  <c r="AG163" i="1" s="1"/>
  <c r="AF164" i="1"/>
  <c r="AF163" i="1" s="1"/>
  <c r="AC164" i="1"/>
  <c r="AC163" i="1" s="1"/>
  <c r="Z164" i="1"/>
  <c r="Z163" i="1" s="1"/>
  <c r="W164" i="1"/>
  <c r="W163" i="1" s="1"/>
  <c r="T164" i="1"/>
  <c r="T163" i="1" s="1"/>
  <c r="S164" i="1"/>
  <c r="S163" i="1" s="1"/>
  <c r="R164" i="1"/>
  <c r="R163" i="1" s="1"/>
  <c r="AO163" i="1"/>
  <c r="BD162" i="1"/>
  <c r="AZ162" i="1"/>
  <c r="AY162" i="1"/>
  <c r="AW162" i="1"/>
  <c r="AW161" i="1" s="1"/>
  <c r="AW160" i="1" s="1"/>
  <c r="AU162" i="1"/>
  <c r="BF161" i="1"/>
  <c r="BF160" i="1" s="1"/>
  <c r="BE161" i="1"/>
  <c r="BE160" i="1" s="1"/>
  <c r="AX161" i="1"/>
  <c r="AX160" i="1" s="1"/>
  <c r="AV161" i="1"/>
  <c r="AV160" i="1" s="1"/>
  <c r="AT161" i="1"/>
  <c r="AS161" i="1"/>
  <c r="AS160" i="1" s="1"/>
  <c r="AR161" i="1"/>
  <c r="AR160" i="1" s="1"/>
  <c r="AQ161" i="1"/>
  <c r="AQ160" i="1" s="1"/>
  <c r="AP161" i="1"/>
  <c r="AP160" i="1" s="1"/>
  <c r="AO161" i="1"/>
  <c r="AO160" i="1" s="1"/>
  <c r="AN161" i="1"/>
  <c r="AN160" i="1" s="1"/>
  <c r="AM161" i="1"/>
  <c r="AM160" i="1" s="1"/>
  <c r="AL161" i="1"/>
  <c r="AL160" i="1" s="1"/>
  <c r="AK161" i="1"/>
  <c r="AJ161" i="1"/>
  <c r="AJ160" i="1" s="1"/>
  <c r="AI161" i="1"/>
  <c r="AI160" i="1" s="1"/>
  <c r="AH161" i="1"/>
  <c r="AH160" i="1" s="1"/>
  <c r="BD159" i="1"/>
  <c r="AZ159" i="1"/>
  <c r="AY159" i="1"/>
  <c r="AW159" i="1"/>
  <c r="AW158" i="1" s="1"/>
  <c r="AW157" i="1" s="1"/>
  <c r="AU159" i="1"/>
  <c r="BF158" i="1"/>
  <c r="BF157" i="1" s="1"/>
  <c r="BE158" i="1"/>
  <c r="BE157" i="1" s="1"/>
  <c r="AX158" i="1"/>
  <c r="AX157" i="1" s="1"/>
  <c r="AV158" i="1"/>
  <c r="AV157" i="1" s="1"/>
  <c r="AT158" i="1"/>
  <c r="AT157" i="1" s="1"/>
  <c r="AS158" i="1"/>
  <c r="AR158" i="1"/>
  <c r="AR157" i="1" s="1"/>
  <c r="AQ158" i="1"/>
  <c r="AQ157" i="1" s="1"/>
  <c r="AP158" i="1"/>
  <c r="AP157" i="1" s="1"/>
  <c r="AO158" i="1"/>
  <c r="AO157" i="1" s="1"/>
  <c r="AN158" i="1"/>
  <c r="AN157" i="1" s="1"/>
  <c r="AM158" i="1"/>
  <c r="AM157" i="1" s="1"/>
  <c r="AL158" i="1"/>
  <c r="AL157" i="1" s="1"/>
  <c r="AK158" i="1"/>
  <c r="AK157" i="1" s="1"/>
  <c r="AJ158" i="1"/>
  <c r="AJ157" i="1" s="1"/>
  <c r="AI158" i="1"/>
  <c r="AI157" i="1" s="1"/>
  <c r="AH158" i="1"/>
  <c r="AH157" i="1" s="1"/>
  <c r="BD156" i="1"/>
  <c r="AZ156" i="1"/>
  <c r="AY156" i="1"/>
  <c r="AU156" i="1"/>
  <c r="AP156" i="1"/>
  <c r="AB156" i="1"/>
  <c r="AB155" i="1" s="1"/>
  <c r="V156" i="1"/>
  <c r="V155" i="1" s="1"/>
  <c r="U156" i="1"/>
  <c r="BF155" i="1"/>
  <c r="BE155" i="1"/>
  <c r="BC155" i="1"/>
  <c r="BC152" i="1" s="1"/>
  <c r="BC151" i="1" s="1"/>
  <c r="BB155" i="1"/>
  <c r="BB152" i="1" s="1"/>
  <c r="BB151" i="1" s="1"/>
  <c r="BA155" i="1"/>
  <c r="AX155" i="1"/>
  <c r="AW155" i="1"/>
  <c r="AV155" i="1"/>
  <c r="AT155" i="1"/>
  <c r="AS155" i="1"/>
  <c r="AR155" i="1"/>
  <c r="AQ155" i="1"/>
  <c r="AO155" i="1"/>
  <c r="AN155" i="1"/>
  <c r="AM155" i="1"/>
  <c r="AL155" i="1"/>
  <c r="AK155" i="1"/>
  <c r="AJ155" i="1"/>
  <c r="AI155" i="1"/>
  <c r="AH155" i="1"/>
  <c r="AG155" i="1"/>
  <c r="AF155" i="1"/>
  <c r="AC155" i="1"/>
  <c r="AD152" i="1" s="1"/>
  <c r="Z155" i="1"/>
  <c r="Y155" i="1"/>
  <c r="X155" i="1"/>
  <c r="W155" i="1"/>
  <c r="T155" i="1"/>
  <c r="S155" i="1"/>
  <c r="R155" i="1"/>
  <c r="BD154" i="1"/>
  <c r="BA154" i="1"/>
  <c r="BA153" i="1" s="1"/>
  <c r="AZ154" i="1"/>
  <c r="AY154" i="1"/>
  <c r="AU154" i="1"/>
  <c r="AP154" i="1"/>
  <c r="AB154" i="1"/>
  <c r="AB153" i="1" s="1"/>
  <c r="V154" i="1"/>
  <c r="V153" i="1" s="1"/>
  <c r="BF153" i="1"/>
  <c r="BE153" i="1"/>
  <c r="AX153" i="1"/>
  <c r="AW153" i="1"/>
  <c r="AV153" i="1"/>
  <c r="AT153" i="1"/>
  <c r="AS153" i="1"/>
  <c r="AR153" i="1"/>
  <c r="AQ153" i="1"/>
  <c r="AO153" i="1"/>
  <c r="AN153" i="1"/>
  <c r="AM153" i="1"/>
  <c r="AL153" i="1"/>
  <c r="AK153" i="1"/>
  <c r="AJ153" i="1"/>
  <c r="AI153" i="1"/>
  <c r="AH153" i="1"/>
  <c r="AG153" i="1"/>
  <c r="AF153" i="1"/>
  <c r="AC153" i="1"/>
  <c r="Z153" i="1"/>
  <c r="Y153" i="1"/>
  <c r="X153" i="1"/>
  <c r="W153" i="1"/>
  <c r="T153" i="1"/>
  <c r="S153" i="1"/>
  <c r="R153" i="1"/>
  <c r="Q153" i="1"/>
  <c r="AE152" i="1"/>
  <c r="AE151" i="1" s="1"/>
  <c r="BD150" i="1"/>
  <c r="AZ150" i="1"/>
  <c r="AY150" i="1"/>
  <c r="AW150" i="1"/>
  <c r="AW149" i="1" s="1"/>
  <c r="AU150" i="1"/>
  <c r="AP150" i="1"/>
  <c r="AB150" i="1"/>
  <c r="AB149" i="1" s="1"/>
  <c r="V150" i="1"/>
  <c r="V149" i="1" s="1"/>
  <c r="BF149" i="1"/>
  <c r="BE149" i="1"/>
  <c r="BC149" i="1"/>
  <c r="BB149" i="1"/>
  <c r="BA149" i="1"/>
  <c r="AX149" i="1"/>
  <c r="AV149" i="1"/>
  <c r="AT149" i="1"/>
  <c r="AS149" i="1"/>
  <c r="AR149" i="1"/>
  <c r="AQ149" i="1"/>
  <c r="AN149" i="1"/>
  <c r="AM149" i="1"/>
  <c r="AL149" i="1"/>
  <c r="AK149" i="1"/>
  <c r="AJ149" i="1"/>
  <c r="AI149" i="1"/>
  <c r="AH149" i="1"/>
  <c r="AG149" i="1"/>
  <c r="AF149" i="1"/>
  <c r="AC149" i="1"/>
  <c r="Z149" i="1"/>
  <c r="Y149" i="1"/>
  <c r="X149" i="1"/>
  <c r="W149" i="1"/>
  <c r="T149" i="1"/>
  <c r="S149" i="1"/>
  <c r="R149" i="1"/>
  <c r="BD148" i="1"/>
  <c r="AZ148" i="1"/>
  <c r="AY148" i="1"/>
  <c r="AW148" i="1"/>
  <c r="AW147" i="1" s="1"/>
  <c r="AU148" i="1"/>
  <c r="AB148" i="1"/>
  <c r="AB147" i="1" s="1"/>
  <c r="AA148" i="1"/>
  <c r="V148" i="1"/>
  <c r="V147" i="1" s="1"/>
  <c r="U148" i="1"/>
  <c r="P148" i="1"/>
  <c r="P147" i="1" s="1"/>
  <c r="BF147" i="1"/>
  <c r="BE147" i="1"/>
  <c r="AX147" i="1"/>
  <c r="AV147" i="1"/>
  <c r="AT147" i="1"/>
  <c r="AU147" i="1" s="1"/>
  <c r="AS147" i="1"/>
  <c r="AR147" i="1"/>
  <c r="AQ147" i="1"/>
  <c r="AM147" i="1"/>
  <c r="AL147" i="1"/>
  <c r="AK147" i="1"/>
  <c r="AJ147" i="1"/>
  <c r="AI147" i="1"/>
  <c r="AH147" i="1"/>
  <c r="AG147" i="1"/>
  <c r="AF147" i="1"/>
  <c r="AC147" i="1"/>
  <c r="Z147" i="1"/>
  <c r="Y147" i="1"/>
  <c r="X147" i="1"/>
  <c r="W147" i="1"/>
  <c r="T147" i="1"/>
  <c r="S147" i="1"/>
  <c r="R147" i="1"/>
  <c r="O147" i="1"/>
  <c r="BD146" i="1"/>
  <c r="BA146" i="1"/>
  <c r="BA145" i="1" s="1"/>
  <c r="AZ146" i="1"/>
  <c r="AY146" i="1"/>
  <c r="AW146" i="1"/>
  <c r="AW145" i="1" s="1"/>
  <c r="AU146" i="1"/>
  <c r="AP146" i="1"/>
  <c r="AB146" i="1"/>
  <c r="AB145" i="1" s="1"/>
  <c r="AA146" i="1"/>
  <c r="V146" i="1"/>
  <c r="V145" i="1" s="1"/>
  <c r="U146" i="1"/>
  <c r="P146" i="1"/>
  <c r="P145" i="1" s="1"/>
  <c r="BF145" i="1"/>
  <c r="BE145" i="1"/>
  <c r="AX145" i="1"/>
  <c r="AV145" i="1"/>
  <c r="AT145" i="1"/>
  <c r="AS145" i="1"/>
  <c r="AR145" i="1"/>
  <c r="AQ145" i="1"/>
  <c r="AN145" i="1"/>
  <c r="AM145" i="1"/>
  <c r="AL145" i="1"/>
  <c r="AK145" i="1"/>
  <c r="AJ145" i="1"/>
  <c r="AI145" i="1"/>
  <c r="AH145" i="1"/>
  <c r="AG145" i="1"/>
  <c r="AF145" i="1"/>
  <c r="AC145" i="1"/>
  <c r="Z145" i="1"/>
  <c r="Y145" i="1"/>
  <c r="X145" i="1"/>
  <c r="W145" i="1"/>
  <c r="T145" i="1"/>
  <c r="S145" i="1"/>
  <c r="R145" i="1"/>
  <c r="O145" i="1"/>
  <c r="BD144" i="1"/>
  <c r="BA144" i="1"/>
  <c r="BA143" i="1" s="1"/>
  <c r="AZ144" i="1"/>
  <c r="AY144" i="1"/>
  <c r="AW144" i="1"/>
  <c r="AW143" i="1" s="1"/>
  <c r="AU144" i="1"/>
  <c r="AP144" i="1"/>
  <c r="AB144" i="1"/>
  <c r="AB143" i="1" s="1"/>
  <c r="AA144" i="1"/>
  <c r="V144" i="1"/>
  <c r="V143" i="1" s="1"/>
  <c r="U144" i="1"/>
  <c r="P144" i="1"/>
  <c r="P143" i="1" s="1"/>
  <c r="BF143" i="1"/>
  <c r="BE143" i="1"/>
  <c r="AX143" i="1"/>
  <c r="AV143" i="1"/>
  <c r="AT143" i="1"/>
  <c r="AS143" i="1"/>
  <c r="AR143" i="1"/>
  <c r="AQ143" i="1"/>
  <c r="AN143" i="1"/>
  <c r="AM143" i="1"/>
  <c r="AL143" i="1"/>
  <c r="AK143" i="1"/>
  <c r="AJ143" i="1"/>
  <c r="AI143" i="1"/>
  <c r="AH143" i="1"/>
  <c r="AG143" i="1"/>
  <c r="AF143" i="1"/>
  <c r="AC143" i="1"/>
  <c r="Z143" i="1"/>
  <c r="Y143" i="1"/>
  <c r="X143" i="1"/>
  <c r="W143" i="1"/>
  <c r="T143" i="1"/>
  <c r="S143" i="1"/>
  <c r="R143" i="1"/>
  <c r="O143" i="1"/>
  <c r="AO142" i="1"/>
  <c r="BD141" i="1"/>
  <c r="BA141" i="1"/>
  <c r="BA140" i="1" s="1"/>
  <c r="BA139" i="1" s="1"/>
  <c r="AZ141" i="1"/>
  <c r="AY141" i="1"/>
  <c r="AU141" i="1"/>
  <c r="AP141" i="1"/>
  <c r="AB141" i="1"/>
  <c r="AB140" i="1" s="1"/>
  <c r="AB139" i="1" s="1"/>
  <c r="AA141" i="1"/>
  <c r="V141" i="1"/>
  <c r="V140" i="1" s="1"/>
  <c r="V139" i="1" s="1"/>
  <c r="U141" i="1"/>
  <c r="BF140" i="1"/>
  <c r="BF139" i="1" s="1"/>
  <c r="BE140" i="1"/>
  <c r="BE139" i="1" s="1"/>
  <c r="AX140" i="1"/>
  <c r="AX139" i="1" s="1"/>
  <c r="AW140" i="1"/>
  <c r="AW139" i="1" s="1"/>
  <c r="AV140" i="1"/>
  <c r="AV139" i="1" s="1"/>
  <c r="AT140" i="1"/>
  <c r="AS140" i="1"/>
  <c r="AR140" i="1"/>
  <c r="AQ140" i="1"/>
  <c r="AQ139" i="1" s="1"/>
  <c r="AO140" i="1"/>
  <c r="AO139" i="1" s="1"/>
  <c r="AN140" i="1"/>
  <c r="AN139" i="1" s="1"/>
  <c r="AM140" i="1"/>
  <c r="AM139" i="1" s="1"/>
  <c r="AL140" i="1"/>
  <c r="AL139" i="1" s="1"/>
  <c r="AK140" i="1"/>
  <c r="AK139" i="1" s="1"/>
  <c r="AJ140" i="1"/>
  <c r="AJ139" i="1" s="1"/>
  <c r="AI140" i="1"/>
  <c r="AI139" i="1" s="1"/>
  <c r="AH140" i="1"/>
  <c r="AH139" i="1" s="1"/>
  <c r="AG140" i="1"/>
  <c r="AG139" i="1" s="1"/>
  <c r="AF140" i="1"/>
  <c r="AF139" i="1" s="1"/>
  <c r="AC140" i="1"/>
  <c r="AC139" i="1" s="1"/>
  <c r="Z140" i="1"/>
  <c r="Z139" i="1" s="1"/>
  <c r="Y140" i="1"/>
  <c r="Y139" i="1" s="1"/>
  <c r="X140" i="1"/>
  <c r="X139" i="1" s="1"/>
  <c r="W140" i="1"/>
  <c r="W139" i="1" s="1"/>
  <c r="T140" i="1"/>
  <c r="T139" i="1" s="1"/>
  <c r="S140" i="1"/>
  <c r="S139" i="1" s="1"/>
  <c r="R140" i="1"/>
  <c r="R139" i="1" s="1"/>
  <c r="P140" i="1"/>
  <c r="P139" i="1" s="1"/>
  <c r="O140" i="1"/>
  <c r="O139" i="1" s="1"/>
  <c r="BC139" i="1"/>
  <c r="BC109" i="1" s="1"/>
  <c r="BB139" i="1"/>
  <c r="BB109" i="1" s="1"/>
  <c r="BD138" i="1"/>
  <c r="BA138" i="1"/>
  <c r="BA137" i="1" s="1"/>
  <c r="AZ138" i="1"/>
  <c r="AY138" i="1"/>
  <c r="AW138" i="1"/>
  <c r="AW137" i="1" s="1"/>
  <c r="AU138" i="1"/>
  <c r="AB138" i="1"/>
  <c r="AB137" i="1" s="1"/>
  <c r="AA138" i="1"/>
  <c r="V138" i="1"/>
  <c r="V137" i="1" s="1"/>
  <c r="U138" i="1"/>
  <c r="P138" i="1"/>
  <c r="P137" i="1" s="1"/>
  <c r="BF137" i="1"/>
  <c r="BE137" i="1"/>
  <c r="AX137" i="1"/>
  <c r="AV137" i="1"/>
  <c r="AT137" i="1"/>
  <c r="AS137" i="1"/>
  <c r="AR137" i="1"/>
  <c r="AQ137" i="1"/>
  <c r="AO137" i="1"/>
  <c r="AN137" i="1"/>
  <c r="AM137" i="1"/>
  <c r="AL137" i="1"/>
  <c r="AK137" i="1"/>
  <c r="AJ137" i="1"/>
  <c r="AI137" i="1"/>
  <c r="AH137" i="1"/>
  <c r="AG137" i="1"/>
  <c r="AF137" i="1"/>
  <c r="AC137" i="1"/>
  <c r="Z137" i="1"/>
  <c r="Y137" i="1"/>
  <c r="X137" i="1"/>
  <c r="W137" i="1"/>
  <c r="T137" i="1"/>
  <c r="S137" i="1"/>
  <c r="R137" i="1"/>
  <c r="O137" i="1"/>
  <c r="BD136" i="1"/>
  <c r="BA136" i="1"/>
  <c r="BA135" i="1" s="1"/>
  <c r="AZ136" i="1"/>
  <c r="AY136" i="1"/>
  <c r="AW136" i="1"/>
  <c r="AW135" i="1" s="1"/>
  <c r="AU136" i="1"/>
  <c r="AB136" i="1"/>
  <c r="AB135" i="1" s="1"/>
  <c r="AA136" i="1"/>
  <c r="V136" i="1"/>
  <c r="V135" i="1" s="1"/>
  <c r="U136" i="1"/>
  <c r="P136" i="1"/>
  <c r="P135" i="1" s="1"/>
  <c r="BF135" i="1"/>
  <c r="BE135" i="1"/>
  <c r="AX135" i="1"/>
  <c r="AV135" i="1"/>
  <c r="AT135" i="1"/>
  <c r="AS135" i="1"/>
  <c r="AR135" i="1"/>
  <c r="AQ135" i="1"/>
  <c r="AO135" i="1"/>
  <c r="AN135" i="1"/>
  <c r="AM135" i="1"/>
  <c r="AL135" i="1"/>
  <c r="AK135" i="1"/>
  <c r="AJ135" i="1"/>
  <c r="AI135" i="1"/>
  <c r="AH135" i="1"/>
  <c r="AG135" i="1"/>
  <c r="AF135" i="1"/>
  <c r="AC135" i="1"/>
  <c r="Z135" i="1"/>
  <c r="Y135" i="1"/>
  <c r="X135" i="1"/>
  <c r="W135" i="1"/>
  <c r="T135" i="1"/>
  <c r="S135" i="1"/>
  <c r="R135" i="1"/>
  <c r="O135" i="1"/>
  <c r="BD134" i="1"/>
  <c r="AZ134" i="1"/>
  <c r="AY134" i="1"/>
  <c r="AU134" i="1"/>
  <c r="AP134" i="1"/>
  <c r="AB134" i="1"/>
  <c r="V134" i="1"/>
  <c r="BD133" i="1"/>
  <c r="BA133" i="1"/>
  <c r="BA132" i="1" s="1"/>
  <c r="AZ133" i="1"/>
  <c r="AY133" i="1"/>
  <c r="AW133" i="1"/>
  <c r="AW132" i="1" s="1"/>
  <c r="AU133" i="1"/>
  <c r="AP133" i="1"/>
  <c r="AB133" i="1"/>
  <c r="AA133" i="1"/>
  <c r="V133" i="1"/>
  <c r="U133" i="1"/>
  <c r="BF132" i="1"/>
  <c r="BE132" i="1"/>
  <c r="AX132" i="1"/>
  <c r="AV132" i="1"/>
  <c r="AT132" i="1"/>
  <c r="AS132" i="1"/>
  <c r="AR132" i="1"/>
  <c r="AQ132" i="1"/>
  <c r="AO132" i="1"/>
  <c r="AN132" i="1"/>
  <c r="AM132" i="1"/>
  <c r="AL132" i="1"/>
  <c r="AK132" i="1"/>
  <c r="AJ132" i="1"/>
  <c r="AI132" i="1"/>
  <c r="AH132" i="1"/>
  <c r="AG132" i="1"/>
  <c r="AF132" i="1"/>
  <c r="AC132" i="1"/>
  <c r="Z132" i="1"/>
  <c r="Y132" i="1"/>
  <c r="X132" i="1"/>
  <c r="W132" i="1"/>
  <c r="T132" i="1"/>
  <c r="S132" i="1"/>
  <c r="R132" i="1"/>
  <c r="P132" i="1"/>
  <c r="O132" i="1"/>
  <c r="BD131" i="1"/>
  <c r="BA131" i="1"/>
  <c r="BA130" i="1" s="1"/>
  <c r="AZ131" i="1"/>
  <c r="AY131" i="1"/>
  <c r="AW131" i="1"/>
  <c r="AW130" i="1" s="1"/>
  <c r="AU131" i="1"/>
  <c r="AP131" i="1"/>
  <c r="AB131" i="1"/>
  <c r="AB130" i="1" s="1"/>
  <c r="AA131" i="1"/>
  <c r="V131" i="1"/>
  <c r="V130" i="1" s="1"/>
  <c r="U131" i="1"/>
  <c r="P131" i="1"/>
  <c r="P130" i="1" s="1"/>
  <c r="BF130" i="1"/>
  <c r="BE130" i="1"/>
  <c r="AX130" i="1"/>
  <c r="AV130" i="1"/>
  <c r="AT130" i="1"/>
  <c r="AS130" i="1"/>
  <c r="AR130" i="1"/>
  <c r="AQ130" i="1"/>
  <c r="AN130" i="1"/>
  <c r="AM130" i="1"/>
  <c r="AL130" i="1"/>
  <c r="AK130" i="1"/>
  <c r="AJ130" i="1"/>
  <c r="AI130" i="1"/>
  <c r="AH130" i="1"/>
  <c r="AG130" i="1"/>
  <c r="AF130" i="1"/>
  <c r="AC130" i="1"/>
  <c r="Z130" i="1"/>
  <c r="Y130" i="1"/>
  <c r="X130" i="1"/>
  <c r="W130" i="1"/>
  <c r="T130" i="1"/>
  <c r="S130" i="1"/>
  <c r="R130" i="1"/>
  <c r="O130" i="1"/>
  <c r="BD129" i="1"/>
  <c r="BA129" i="1"/>
  <c r="AZ129" i="1"/>
  <c r="AY129" i="1"/>
  <c r="AW129" i="1"/>
  <c r="AU129" i="1"/>
  <c r="AP129" i="1"/>
  <c r="AB129" i="1"/>
  <c r="AA129" i="1"/>
  <c r="V129" i="1"/>
  <c r="U129" i="1"/>
  <c r="P129" i="1"/>
  <c r="BD128" i="1"/>
  <c r="BA128" i="1"/>
  <c r="AZ128" i="1"/>
  <c r="AY128" i="1"/>
  <c r="AW128" i="1"/>
  <c r="AU128" i="1"/>
  <c r="AB128" i="1"/>
  <c r="AA128" i="1"/>
  <c r="V128" i="1"/>
  <c r="U128" i="1"/>
  <c r="P128" i="1"/>
  <c r="BD127" i="1"/>
  <c r="BA127" i="1"/>
  <c r="AZ127" i="1"/>
  <c r="AY127" i="1"/>
  <c r="AW127" i="1"/>
  <c r="AU127" i="1"/>
  <c r="AP127" i="1"/>
  <c r="AB127" i="1"/>
  <c r="V127" i="1"/>
  <c r="U127" i="1"/>
  <c r="P127" i="1"/>
  <c r="BD126" i="1"/>
  <c r="BA126" i="1"/>
  <c r="AZ126" i="1"/>
  <c r="AY126" i="1"/>
  <c r="AW126" i="1"/>
  <c r="AU126" i="1"/>
  <c r="AP126" i="1"/>
  <c r="AB126" i="1"/>
  <c r="AA126" i="1"/>
  <c r="V126" i="1"/>
  <c r="U126" i="1"/>
  <c r="P126" i="1"/>
  <c r="BD125" i="1"/>
  <c r="BA125" i="1"/>
  <c r="AZ125" i="1"/>
  <c r="AY125" i="1"/>
  <c r="AW125" i="1"/>
  <c r="AU125" i="1"/>
  <c r="AP125" i="1"/>
  <c r="AB125" i="1"/>
  <c r="AA125" i="1"/>
  <c r="V125" i="1"/>
  <c r="U125" i="1"/>
  <c r="P125" i="1"/>
  <c r="BD124" i="1"/>
  <c r="BA124" i="1"/>
  <c r="AZ124" i="1"/>
  <c r="AY124" i="1"/>
  <c r="AW124" i="1"/>
  <c r="AU124" i="1"/>
  <c r="AP124" i="1"/>
  <c r="AB124" i="1"/>
  <c r="AA124" i="1"/>
  <c r="V124" i="1"/>
  <c r="U124" i="1"/>
  <c r="P124" i="1"/>
  <c r="BD123" i="1"/>
  <c r="BA123" i="1"/>
  <c r="AZ123" i="1"/>
  <c r="AY123" i="1"/>
  <c r="AW123" i="1"/>
  <c r="AU123" i="1"/>
  <c r="AP123" i="1"/>
  <c r="AB123" i="1"/>
  <c r="AA123" i="1"/>
  <c r="V123" i="1"/>
  <c r="U123" i="1"/>
  <c r="P123" i="1"/>
  <c r="P122" i="1" s="1"/>
  <c r="BF122" i="1"/>
  <c r="BE122" i="1"/>
  <c r="AX122" i="1"/>
  <c r="AV122" i="1"/>
  <c r="AT122" i="1"/>
  <c r="AS122" i="1"/>
  <c r="AR122" i="1"/>
  <c r="AQ122" i="1"/>
  <c r="AO122" i="1"/>
  <c r="AN122" i="1"/>
  <c r="AM122" i="1"/>
  <c r="AL122" i="1"/>
  <c r="AK122" i="1"/>
  <c r="AJ122" i="1"/>
  <c r="AI122" i="1"/>
  <c r="AH122" i="1"/>
  <c r="AG122" i="1"/>
  <c r="AF122" i="1"/>
  <c r="AC122" i="1"/>
  <c r="Z122" i="1"/>
  <c r="Y122" i="1"/>
  <c r="X122" i="1"/>
  <c r="W122" i="1"/>
  <c r="T122" i="1"/>
  <c r="S122" i="1"/>
  <c r="R122" i="1"/>
  <c r="O122" i="1"/>
  <c r="BD121" i="1"/>
  <c r="AZ121" i="1"/>
  <c r="AY121" i="1"/>
  <c r="AU121" i="1"/>
  <c r="AP121" i="1"/>
  <c r="AB121" i="1"/>
  <c r="V121" i="1"/>
  <c r="P121" i="1"/>
  <c r="BD120" i="1"/>
  <c r="AZ120" i="1"/>
  <c r="AY120" i="1"/>
  <c r="AU120" i="1"/>
  <c r="AP120" i="1"/>
  <c r="AP117" i="1" s="1"/>
  <c r="AB120" i="1"/>
  <c r="V120" i="1"/>
  <c r="P120" i="1"/>
  <c r="BD119" i="1"/>
  <c r="BA119" i="1"/>
  <c r="BA117" i="1" s="1"/>
  <c r="AZ119" i="1"/>
  <c r="AY119" i="1"/>
  <c r="AW119" i="1"/>
  <c r="AU119" i="1"/>
  <c r="AB119" i="1"/>
  <c r="AA119" i="1"/>
  <c r="V119" i="1"/>
  <c r="U119" i="1"/>
  <c r="P119" i="1"/>
  <c r="P117" i="1" s="1"/>
  <c r="BD118" i="1"/>
  <c r="AZ118" i="1"/>
  <c r="AY118" i="1"/>
  <c r="AW118" i="1"/>
  <c r="AU118" i="1"/>
  <c r="BF117" i="1"/>
  <c r="BE117" i="1"/>
  <c r="AX117" i="1"/>
  <c r="AV117" i="1"/>
  <c r="AT117" i="1"/>
  <c r="AS117" i="1"/>
  <c r="AR117" i="1"/>
  <c r="AQ117" i="1"/>
  <c r="AO117" i="1"/>
  <c r="AN117" i="1"/>
  <c r="AM117" i="1"/>
  <c r="AL117" i="1"/>
  <c r="AK117" i="1"/>
  <c r="AJ117" i="1"/>
  <c r="AI117" i="1"/>
  <c r="AH117" i="1"/>
  <c r="AG117" i="1"/>
  <c r="AF117" i="1"/>
  <c r="AC117" i="1"/>
  <c r="Z117" i="1"/>
  <c r="Y117" i="1"/>
  <c r="X117" i="1"/>
  <c r="W117" i="1"/>
  <c r="T117" i="1"/>
  <c r="S117" i="1"/>
  <c r="R117" i="1"/>
  <c r="O117" i="1"/>
  <c r="BD115" i="1"/>
  <c r="BA115" i="1"/>
  <c r="AZ115" i="1"/>
  <c r="AY115" i="1"/>
  <c r="AW115" i="1"/>
  <c r="AU115" i="1"/>
  <c r="AP115" i="1"/>
  <c r="AB115" i="1"/>
  <c r="V115" i="1"/>
  <c r="P115" i="1"/>
  <c r="O115" i="1"/>
  <c r="O113" i="1" s="1"/>
  <c r="BD114" i="1"/>
  <c r="BA114" i="1"/>
  <c r="AZ114" i="1"/>
  <c r="AY114" i="1"/>
  <c r="AW114" i="1"/>
  <c r="AU114" i="1"/>
  <c r="AP114" i="1"/>
  <c r="AB114" i="1"/>
  <c r="AA114" i="1"/>
  <c r="V114" i="1"/>
  <c r="U114" i="1"/>
  <c r="P114" i="1"/>
  <c r="P113" i="1" s="1"/>
  <c r="BF113" i="1"/>
  <c r="BE113" i="1"/>
  <c r="AX113" i="1"/>
  <c r="AV113" i="1"/>
  <c r="AT113" i="1"/>
  <c r="AS113" i="1"/>
  <c r="AR113" i="1"/>
  <c r="AQ113" i="1"/>
  <c r="AO113" i="1"/>
  <c r="AN113" i="1"/>
  <c r="AM113" i="1"/>
  <c r="AL113" i="1"/>
  <c r="AK113" i="1"/>
  <c r="AJ113" i="1"/>
  <c r="AI113" i="1"/>
  <c r="AH113" i="1"/>
  <c r="AG113" i="1"/>
  <c r="AF113" i="1"/>
  <c r="AC113" i="1"/>
  <c r="Z113" i="1"/>
  <c r="Y113" i="1"/>
  <c r="X113" i="1"/>
  <c r="W113" i="1"/>
  <c r="T113" i="1"/>
  <c r="S113" i="1"/>
  <c r="R113" i="1"/>
  <c r="BD112" i="1"/>
  <c r="BA112" i="1"/>
  <c r="BA111" i="1" s="1"/>
  <c r="AZ112" i="1"/>
  <c r="AY112" i="1"/>
  <c r="AW112" i="1"/>
  <c r="AW111" i="1" s="1"/>
  <c r="AU112" i="1"/>
  <c r="AP112" i="1"/>
  <c r="AB112" i="1"/>
  <c r="AB111" i="1" s="1"/>
  <c r="V112" i="1"/>
  <c r="V111" i="1" s="1"/>
  <c r="U112" i="1"/>
  <c r="P112" i="1"/>
  <c r="P111" i="1" s="1"/>
  <c r="BF111" i="1"/>
  <c r="BE111" i="1"/>
  <c r="AX111" i="1"/>
  <c r="AV111" i="1"/>
  <c r="AT111" i="1"/>
  <c r="AS111" i="1"/>
  <c r="AR111" i="1"/>
  <c r="AQ111" i="1"/>
  <c r="AO111" i="1"/>
  <c r="AN111" i="1"/>
  <c r="AM111" i="1"/>
  <c r="AL111" i="1"/>
  <c r="AK111" i="1"/>
  <c r="AJ111" i="1"/>
  <c r="AI111" i="1"/>
  <c r="AH111" i="1"/>
  <c r="AG111" i="1"/>
  <c r="AF111" i="1"/>
  <c r="AC111" i="1"/>
  <c r="Z111" i="1"/>
  <c r="Y111" i="1"/>
  <c r="X111" i="1"/>
  <c r="W111" i="1"/>
  <c r="T111" i="1"/>
  <c r="S111" i="1"/>
  <c r="R111" i="1"/>
  <c r="O111" i="1"/>
  <c r="AE109" i="1"/>
  <c r="BD105" i="1"/>
  <c r="BD104" i="1"/>
  <c r="BD103" i="1"/>
  <c r="BD102" i="1"/>
  <c r="BD101" i="1"/>
  <c r="BD100" i="1"/>
  <c r="BD99" i="1"/>
  <c r="AE99" i="1"/>
  <c r="AD99" i="1"/>
  <c r="AB99" i="1"/>
  <c r="Z99" i="1"/>
  <c r="Y99" i="1"/>
  <c r="Y97" i="1" s="1"/>
  <c r="V99" i="1"/>
  <c r="T99" i="1"/>
  <c r="S99" i="1"/>
  <c r="R99" i="1"/>
  <c r="P99" i="1"/>
  <c r="O99" i="1"/>
  <c r="O97" i="1" s="1"/>
  <c r="BD98" i="1"/>
  <c r="BA98" i="1"/>
  <c r="BA97" i="1" s="1"/>
  <c r="AZ98" i="1"/>
  <c r="AY98" i="1"/>
  <c r="AW98" i="1"/>
  <c r="AW97" i="1" s="1"/>
  <c r="AU98" i="1"/>
  <c r="AB98" i="1"/>
  <c r="AB97" i="1" s="1"/>
  <c r="AA98" i="1"/>
  <c r="V98" i="1"/>
  <c r="V97" i="1" s="1"/>
  <c r="U98" i="1"/>
  <c r="P98" i="1"/>
  <c r="BF97" i="1"/>
  <c r="BE97" i="1"/>
  <c r="AX97" i="1"/>
  <c r="AV97" i="1"/>
  <c r="AT97" i="1"/>
  <c r="AS97" i="1"/>
  <c r="AR97" i="1"/>
  <c r="AQ97" i="1"/>
  <c r="AO97" i="1"/>
  <c r="AN97" i="1"/>
  <c r="AM97" i="1"/>
  <c r="AL97" i="1"/>
  <c r="AK97" i="1"/>
  <c r="AJ97" i="1"/>
  <c r="AI97" i="1"/>
  <c r="AH97" i="1"/>
  <c r="AG97" i="1"/>
  <c r="AF97" i="1"/>
  <c r="AC97" i="1"/>
  <c r="Z97" i="1"/>
  <c r="X97" i="1"/>
  <c r="W97" i="1"/>
  <c r="T97" i="1"/>
  <c r="S97" i="1"/>
  <c r="R97" i="1"/>
  <c r="BD96" i="1"/>
  <c r="AZ96" i="1"/>
  <c r="AY96" i="1"/>
  <c r="AW96" i="1"/>
  <c r="AW95" i="1" s="1"/>
  <c r="AU96" i="1"/>
  <c r="BF95" i="1"/>
  <c r="BE95" i="1"/>
  <c r="AX95" i="1"/>
  <c r="AV95" i="1"/>
  <c r="AT95" i="1"/>
  <c r="AU95" i="1" s="1"/>
  <c r="AS95" i="1"/>
  <c r="AR95" i="1"/>
  <c r="AQ95" i="1"/>
  <c r="AM95" i="1"/>
  <c r="AL95" i="1"/>
  <c r="AK95" i="1"/>
  <c r="AJ95" i="1"/>
  <c r="AI95" i="1"/>
  <c r="AH95" i="1"/>
  <c r="BD94" i="1"/>
  <c r="AZ94" i="1"/>
  <c r="AY94" i="1"/>
  <c r="AU94" i="1"/>
  <c r="AP94" i="1"/>
  <c r="AA94" i="1"/>
  <c r="U94" i="1"/>
  <c r="BD93" i="1"/>
  <c r="AZ93" i="1"/>
  <c r="AY93" i="1"/>
  <c r="AU93" i="1"/>
  <c r="AP93" i="1"/>
  <c r="AA93" i="1"/>
  <c r="U93" i="1"/>
  <c r="BD92" i="1"/>
  <c r="BA92" i="1"/>
  <c r="BA91" i="1" s="1"/>
  <c r="AZ92" i="1"/>
  <c r="AY92" i="1"/>
  <c r="AW92" i="1"/>
  <c r="AW91" i="1" s="1"/>
  <c r="AU92" i="1"/>
  <c r="AP92" i="1"/>
  <c r="AB92" i="1"/>
  <c r="AB91" i="1" s="1"/>
  <c r="AA92" i="1"/>
  <c r="V92" i="1"/>
  <c r="V91" i="1" s="1"/>
  <c r="U92" i="1"/>
  <c r="BF91" i="1"/>
  <c r="BE91" i="1"/>
  <c r="AX91" i="1"/>
  <c r="AV91" i="1"/>
  <c r="AT91" i="1"/>
  <c r="AS91" i="1"/>
  <c r="AR91" i="1"/>
  <c r="AQ91" i="1"/>
  <c r="AO91" i="1"/>
  <c r="AN91" i="1"/>
  <c r="AM91" i="1"/>
  <c r="AL91" i="1"/>
  <c r="AK91" i="1"/>
  <c r="AJ91" i="1"/>
  <c r="AI91" i="1"/>
  <c r="AH91" i="1"/>
  <c r="AG91" i="1"/>
  <c r="AF91" i="1"/>
  <c r="AC91" i="1"/>
  <c r="Z91" i="1"/>
  <c r="Y91" i="1"/>
  <c r="X91" i="1"/>
  <c r="W91" i="1"/>
  <c r="T91" i="1"/>
  <c r="S91" i="1"/>
  <c r="R91" i="1"/>
  <c r="O91" i="1"/>
  <c r="BD90" i="1"/>
  <c r="BA90" i="1"/>
  <c r="BA89" i="1" s="1"/>
  <c r="AZ90" i="1"/>
  <c r="AY90" i="1"/>
  <c r="AW90" i="1"/>
  <c r="AW89" i="1" s="1"/>
  <c r="AU90" i="1"/>
  <c r="AP90" i="1"/>
  <c r="AB90" i="1"/>
  <c r="AB89" i="1" s="1"/>
  <c r="AA90" i="1"/>
  <c r="V90" i="1"/>
  <c r="V89" i="1" s="1"/>
  <c r="U90" i="1"/>
  <c r="BF89" i="1"/>
  <c r="BE89" i="1"/>
  <c r="AX89" i="1"/>
  <c r="AV89" i="1"/>
  <c r="AT89" i="1"/>
  <c r="AS89" i="1"/>
  <c r="AR89" i="1"/>
  <c r="AQ89" i="1"/>
  <c r="AO89" i="1"/>
  <c r="AN89" i="1"/>
  <c r="AM89" i="1"/>
  <c r="AL89" i="1"/>
  <c r="AK89" i="1"/>
  <c r="AJ89" i="1"/>
  <c r="AI89" i="1"/>
  <c r="AH89" i="1"/>
  <c r="AG89" i="1"/>
  <c r="AC89" i="1"/>
  <c r="Z89" i="1"/>
  <c r="Y89" i="1"/>
  <c r="X89" i="1"/>
  <c r="W89" i="1"/>
  <c r="T89" i="1"/>
  <c r="S89" i="1"/>
  <c r="R89" i="1"/>
  <c r="O89" i="1"/>
  <c r="BD87" i="1"/>
  <c r="BA87" i="1"/>
  <c r="AZ87" i="1"/>
  <c r="AY87" i="1"/>
  <c r="AW87" i="1"/>
  <c r="AU87" i="1"/>
  <c r="AB87" i="1"/>
  <c r="AA87" i="1"/>
  <c r="V87" i="1"/>
  <c r="U87" i="1"/>
  <c r="P87" i="1"/>
  <c r="BD86" i="1"/>
  <c r="BA86" i="1"/>
  <c r="AZ86" i="1"/>
  <c r="AY86" i="1"/>
  <c r="AW86" i="1"/>
  <c r="AU86" i="1"/>
  <c r="AP86" i="1"/>
  <c r="AB86" i="1"/>
  <c r="AA86" i="1"/>
  <c r="V86" i="1"/>
  <c r="V85" i="1" s="1"/>
  <c r="V82" i="1" s="1"/>
  <c r="U86" i="1"/>
  <c r="P86" i="1"/>
  <c r="P85" i="1" s="1"/>
  <c r="P82" i="1" s="1"/>
  <c r="BF85" i="1"/>
  <c r="BE85" i="1"/>
  <c r="AX85" i="1"/>
  <c r="AV85" i="1"/>
  <c r="AT85" i="1"/>
  <c r="AS85" i="1"/>
  <c r="AR85" i="1"/>
  <c r="AQ85" i="1"/>
  <c r="AO85" i="1"/>
  <c r="AN85" i="1"/>
  <c r="AM85" i="1"/>
  <c r="AL85" i="1"/>
  <c r="AK85" i="1"/>
  <c r="AJ85" i="1"/>
  <c r="AI85" i="1"/>
  <c r="AH85" i="1"/>
  <c r="AG85" i="1"/>
  <c r="AG82" i="1" s="1"/>
  <c r="AF85" i="1"/>
  <c r="AF82" i="1" s="1"/>
  <c r="AC85" i="1"/>
  <c r="AC82" i="1" s="1"/>
  <c r="Z85" i="1"/>
  <c r="Z82" i="1" s="1"/>
  <c r="Y85" i="1"/>
  <c r="Y82" i="1" s="1"/>
  <c r="X85" i="1"/>
  <c r="X82" i="1" s="1"/>
  <c r="W85" i="1"/>
  <c r="W82" i="1" s="1"/>
  <c r="T85" i="1"/>
  <c r="T82" i="1" s="1"/>
  <c r="S85" i="1"/>
  <c r="S82" i="1" s="1"/>
  <c r="R85" i="1"/>
  <c r="R82" i="1" s="1"/>
  <c r="O85" i="1"/>
  <c r="O82" i="1" s="1"/>
  <c r="BD84" i="1"/>
  <c r="BA84" i="1"/>
  <c r="BA83" i="1" s="1"/>
  <c r="AZ84" i="1"/>
  <c r="AY84" i="1"/>
  <c r="AW84" i="1"/>
  <c r="AW83" i="1" s="1"/>
  <c r="AU84" i="1"/>
  <c r="BF83" i="1"/>
  <c r="BE83" i="1"/>
  <c r="AX83" i="1"/>
  <c r="AV83" i="1"/>
  <c r="AT83" i="1"/>
  <c r="AS83" i="1"/>
  <c r="AR83" i="1"/>
  <c r="AQ83" i="1"/>
  <c r="AO83" i="1"/>
  <c r="AN83" i="1"/>
  <c r="AM83" i="1"/>
  <c r="AL83" i="1"/>
  <c r="AK83" i="1"/>
  <c r="AJ83" i="1"/>
  <c r="AI83" i="1"/>
  <c r="AH83" i="1"/>
  <c r="BD81" i="1"/>
  <c r="BA81" i="1"/>
  <c r="AZ81" i="1"/>
  <c r="AY81" i="1"/>
  <c r="AW81" i="1"/>
  <c r="AU81" i="1"/>
  <c r="BD80" i="1"/>
  <c r="BA80" i="1"/>
  <c r="AZ80" i="1"/>
  <c r="AY80" i="1"/>
  <c r="AW80" i="1"/>
  <c r="AU80" i="1"/>
  <c r="BF79" i="1"/>
  <c r="BE79" i="1"/>
  <c r="AX79" i="1"/>
  <c r="AV79" i="1"/>
  <c r="AT79" i="1"/>
  <c r="AS79" i="1"/>
  <c r="AR79" i="1"/>
  <c r="AQ79" i="1"/>
  <c r="AO79" i="1"/>
  <c r="AO75" i="1" s="1"/>
  <c r="AN79" i="1"/>
  <c r="AM79" i="1"/>
  <c r="AL79" i="1"/>
  <c r="AK79" i="1"/>
  <c r="AJ79" i="1"/>
  <c r="AI79" i="1"/>
  <c r="AH79" i="1"/>
  <c r="BD78" i="1"/>
  <c r="BA78" i="1"/>
  <c r="AZ78" i="1"/>
  <c r="AY78" i="1"/>
  <c r="AW78" i="1"/>
  <c r="AU78" i="1"/>
  <c r="AP78" i="1"/>
  <c r="AB78" i="1"/>
  <c r="AA78" i="1"/>
  <c r="V78" i="1"/>
  <c r="U78" i="1"/>
  <c r="P78" i="1"/>
  <c r="BD77" i="1"/>
  <c r="BA77" i="1"/>
  <c r="BA76" i="1" s="1"/>
  <c r="AZ77" i="1"/>
  <c r="AY77" i="1"/>
  <c r="AW77" i="1"/>
  <c r="AW76" i="1" s="1"/>
  <c r="AU77" i="1"/>
  <c r="AP77" i="1"/>
  <c r="AB77" i="1"/>
  <c r="AA77" i="1"/>
  <c r="V77" i="1"/>
  <c r="V76" i="1" s="1"/>
  <c r="V75" i="1" s="1"/>
  <c r="U77" i="1"/>
  <c r="P77" i="1"/>
  <c r="BF76" i="1"/>
  <c r="BE76" i="1"/>
  <c r="AX76" i="1"/>
  <c r="AV76" i="1"/>
  <c r="AT76" i="1"/>
  <c r="AS76" i="1"/>
  <c r="AR76" i="1"/>
  <c r="AQ76" i="1"/>
  <c r="AN76" i="1"/>
  <c r="AM76" i="1"/>
  <c r="AL76" i="1"/>
  <c r="AK76" i="1"/>
  <c r="AJ76" i="1"/>
  <c r="AI76" i="1"/>
  <c r="AH76" i="1"/>
  <c r="AG76" i="1"/>
  <c r="AG75" i="1" s="1"/>
  <c r="AF76" i="1"/>
  <c r="AF75" i="1" s="1"/>
  <c r="AC76" i="1"/>
  <c r="AC75" i="1" s="1"/>
  <c r="Z76" i="1"/>
  <c r="Z75" i="1" s="1"/>
  <c r="Y76" i="1"/>
  <c r="Y75" i="1" s="1"/>
  <c r="X76" i="1"/>
  <c r="X75" i="1" s="1"/>
  <c r="W76" i="1"/>
  <c r="W75" i="1" s="1"/>
  <c r="T76" i="1"/>
  <c r="T75" i="1" s="1"/>
  <c r="S76" i="1"/>
  <c r="S75" i="1" s="1"/>
  <c r="R76" i="1"/>
  <c r="R75" i="1" s="1"/>
  <c r="O76" i="1"/>
  <c r="O75" i="1" s="1"/>
  <c r="BD74" i="1"/>
  <c r="BA74" i="1"/>
  <c r="AZ74" i="1"/>
  <c r="AY74" i="1"/>
  <c r="AW74" i="1"/>
  <c r="AU74" i="1"/>
  <c r="AP74" i="1"/>
  <c r="AB74" i="1"/>
  <c r="AA74" i="1"/>
  <c r="V74" i="1"/>
  <c r="U74" i="1"/>
  <c r="P74" i="1"/>
  <c r="BD73" i="1"/>
  <c r="BA73" i="1"/>
  <c r="BA72" i="1" s="1"/>
  <c r="BA69" i="1" s="1"/>
  <c r="AZ73" i="1"/>
  <c r="AY73" i="1"/>
  <c r="AW73" i="1"/>
  <c r="AW72" i="1" s="1"/>
  <c r="AW69" i="1" s="1"/>
  <c r="AU73" i="1"/>
  <c r="AP73" i="1"/>
  <c r="AB73" i="1"/>
  <c r="AA73" i="1"/>
  <c r="V73" i="1"/>
  <c r="V72" i="1" s="1"/>
  <c r="V69" i="1" s="1"/>
  <c r="U73" i="1"/>
  <c r="P73" i="1"/>
  <c r="P72" i="1" s="1"/>
  <c r="BF72" i="1"/>
  <c r="BF69" i="1" s="1"/>
  <c r="BE72" i="1"/>
  <c r="BE69" i="1" s="1"/>
  <c r="AX72" i="1"/>
  <c r="AX69" i="1" s="1"/>
  <c r="AV72" i="1"/>
  <c r="AV69" i="1" s="1"/>
  <c r="AT72" i="1"/>
  <c r="AT69" i="1" s="1"/>
  <c r="AS72" i="1"/>
  <c r="AS69" i="1" s="1"/>
  <c r="AR72" i="1"/>
  <c r="AR69" i="1" s="1"/>
  <c r="AQ72" i="1"/>
  <c r="AQ69" i="1" s="1"/>
  <c r="AO72" i="1"/>
  <c r="AO69" i="1" s="1"/>
  <c r="AN72" i="1"/>
  <c r="AN69" i="1" s="1"/>
  <c r="AM72" i="1"/>
  <c r="AM69" i="1" s="1"/>
  <c r="AL72" i="1"/>
  <c r="AL69" i="1" s="1"/>
  <c r="AK72" i="1"/>
  <c r="AK69" i="1" s="1"/>
  <c r="AJ72" i="1"/>
  <c r="AJ69" i="1" s="1"/>
  <c r="AI72" i="1"/>
  <c r="AI69" i="1" s="1"/>
  <c r="AH72" i="1"/>
  <c r="AH69" i="1" s="1"/>
  <c r="AG72" i="1"/>
  <c r="AG69" i="1" s="1"/>
  <c r="AF72" i="1"/>
  <c r="AF69" i="1" s="1"/>
  <c r="AC72" i="1"/>
  <c r="AC69" i="1" s="1"/>
  <c r="AB72" i="1"/>
  <c r="AB69" i="1" s="1"/>
  <c r="Z72" i="1"/>
  <c r="Z69" i="1" s="1"/>
  <c r="Y72" i="1"/>
  <c r="X72" i="1"/>
  <c r="W72" i="1"/>
  <c r="W69" i="1" s="1"/>
  <c r="T72" i="1"/>
  <c r="T69" i="1" s="1"/>
  <c r="S72" i="1"/>
  <c r="S69" i="1" s="1"/>
  <c r="R72" i="1"/>
  <c r="R69" i="1" s="1"/>
  <c r="O72" i="1"/>
  <c r="BF71" i="1"/>
  <c r="BF70" i="1" s="1"/>
  <c r="BE71" i="1"/>
  <c r="BE70" i="1" s="1"/>
  <c r="BC71" i="1"/>
  <c r="BC70" i="1" s="1"/>
  <c r="BB71" i="1"/>
  <c r="BB70" i="1" s="1"/>
  <c r="BA71" i="1"/>
  <c r="BA70" i="1" s="1"/>
  <c r="AX71" i="1"/>
  <c r="AX70" i="1" s="1"/>
  <c r="AW71" i="1"/>
  <c r="AW70" i="1" s="1"/>
  <c r="AV71" i="1"/>
  <c r="AV70" i="1" s="1"/>
  <c r="AT71" i="1"/>
  <c r="AT70" i="1" s="1"/>
  <c r="AS71" i="1"/>
  <c r="AS70" i="1" s="1"/>
  <c r="AR71" i="1"/>
  <c r="AR70" i="1" s="1"/>
  <c r="AQ71" i="1"/>
  <c r="AQ70" i="1" s="1"/>
  <c r="AN71" i="1"/>
  <c r="AN70" i="1" s="1"/>
  <c r="AM71" i="1"/>
  <c r="AM70" i="1" s="1"/>
  <c r="AL71" i="1"/>
  <c r="AL70" i="1" s="1"/>
  <c r="AJ71" i="1"/>
  <c r="AJ70" i="1" s="1"/>
  <c r="AI71" i="1"/>
  <c r="AI70" i="1" s="1"/>
  <c r="AH71" i="1"/>
  <c r="AH70" i="1" s="1"/>
  <c r="AG71" i="1"/>
  <c r="AG70" i="1" s="1"/>
  <c r="AF71" i="1"/>
  <c r="AF70" i="1" s="1"/>
  <c r="AE71" i="1"/>
  <c r="AE70" i="1" s="1"/>
  <c r="AC71" i="1"/>
  <c r="AC70" i="1" s="1"/>
  <c r="AB71" i="1"/>
  <c r="AB70" i="1" s="1"/>
  <c r="Z71" i="1"/>
  <c r="Z70" i="1" s="1"/>
  <c r="Y71" i="1"/>
  <c r="Y70" i="1" s="1"/>
  <c r="X71" i="1"/>
  <c r="X70" i="1" s="1"/>
  <c r="W71" i="1"/>
  <c r="W70" i="1" s="1"/>
  <c r="V71" i="1"/>
  <c r="V70" i="1" s="1"/>
  <c r="T71" i="1"/>
  <c r="T70" i="1" s="1"/>
  <c r="S71" i="1"/>
  <c r="S70" i="1" s="1"/>
  <c r="R71" i="1"/>
  <c r="R70" i="1" s="1"/>
  <c r="P71" i="1"/>
  <c r="P70" i="1" s="1"/>
  <c r="O71" i="1"/>
  <c r="O70" i="1" s="1"/>
  <c r="AO70" i="1"/>
  <c r="AK70" i="1"/>
  <c r="BD68" i="1"/>
  <c r="BA68" i="1"/>
  <c r="AZ68" i="1"/>
  <c r="AY68" i="1"/>
  <c r="AW68" i="1"/>
  <c r="AU68" i="1"/>
  <c r="AP68" i="1"/>
  <c r="AB68" i="1"/>
  <c r="BD67" i="1"/>
  <c r="BA67" i="1"/>
  <c r="AZ67" i="1"/>
  <c r="AY67" i="1"/>
  <c r="AW67" i="1"/>
  <c r="AU67" i="1"/>
  <c r="AP67" i="1"/>
  <c r="AB67" i="1"/>
  <c r="AA67" i="1"/>
  <c r="V67" i="1"/>
  <c r="U67" i="1"/>
  <c r="P67" i="1"/>
  <c r="BD66" i="1"/>
  <c r="BA66" i="1"/>
  <c r="AZ66" i="1"/>
  <c r="AY66" i="1"/>
  <c r="AW66" i="1"/>
  <c r="AU66" i="1"/>
  <c r="AP66" i="1"/>
  <c r="AB66" i="1"/>
  <c r="AA66" i="1"/>
  <c r="V66" i="1"/>
  <c r="U66" i="1"/>
  <c r="P66" i="1"/>
  <c r="BD65" i="1"/>
  <c r="BA65" i="1"/>
  <c r="AZ65" i="1"/>
  <c r="AY65" i="1"/>
  <c r="AW65" i="1"/>
  <c r="AU65" i="1"/>
  <c r="AP65" i="1"/>
  <c r="AB65" i="1"/>
  <c r="AA65" i="1"/>
  <c r="V65" i="1"/>
  <c r="U65" i="1"/>
  <c r="P65" i="1"/>
  <c r="P64" i="1" s="1"/>
  <c r="BF64" i="1"/>
  <c r="BE64" i="1"/>
  <c r="AX64" i="1"/>
  <c r="AV64" i="1"/>
  <c r="AT64" i="1"/>
  <c r="AS64" i="1"/>
  <c r="AR64" i="1"/>
  <c r="AQ64" i="1"/>
  <c r="AO64" i="1"/>
  <c r="AN64" i="1"/>
  <c r="AM64" i="1"/>
  <c r="AL64" i="1"/>
  <c r="AK64" i="1"/>
  <c r="AJ64" i="1"/>
  <c r="AI64" i="1"/>
  <c r="AH64" i="1"/>
  <c r="AG64" i="1"/>
  <c r="AF64" i="1"/>
  <c r="AC64" i="1"/>
  <c r="Z64" i="1"/>
  <c r="Y64" i="1"/>
  <c r="X64" i="1"/>
  <c r="W64" i="1"/>
  <c r="T64" i="1"/>
  <c r="S64" i="1"/>
  <c r="R64" i="1"/>
  <c r="O64" i="1"/>
  <c r="BD63" i="1"/>
  <c r="BA63" i="1"/>
  <c r="AZ63" i="1"/>
  <c r="AY63" i="1"/>
  <c r="AW63" i="1"/>
  <c r="AU63" i="1"/>
  <c r="BD62" i="1"/>
  <c r="BA62" i="1"/>
  <c r="AZ62" i="1"/>
  <c r="AY62" i="1"/>
  <c r="AW62" i="1"/>
  <c r="AU62" i="1"/>
  <c r="AP62" i="1"/>
  <c r="AB62" i="1"/>
  <c r="AB61" i="1" s="1"/>
  <c r="AA62" i="1"/>
  <c r="V62" i="1"/>
  <c r="V61" i="1" s="1"/>
  <c r="U62" i="1"/>
  <c r="P62" i="1"/>
  <c r="P61" i="1" s="1"/>
  <c r="BF61" i="1"/>
  <c r="BE61" i="1"/>
  <c r="AX61" i="1"/>
  <c r="AV61" i="1"/>
  <c r="AT61" i="1"/>
  <c r="AS61" i="1"/>
  <c r="AR61" i="1"/>
  <c r="AQ61" i="1"/>
  <c r="AO61" i="1"/>
  <c r="AN61" i="1"/>
  <c r="AM61" i="1"/>
  <c r="AL61" i="1"/>
  <c r="AK61" i="1"/>
  <c r="AJ61" i="1"/>
  <c r="AI61" i="1"/>
  <c r="AH61" i="1"/>
  <c r="AG61" i="1"/>
  <c r="AF61" i="1"/>
  <c r="AC61" i="1"/>
  <c r="Z61" i="1"/>
  <c r="Y61" i="1"/>
  <c r="X61" i="1"/>
  <c r="W61" i="1"/>
  <c r="T61" i="1"/>
  <c r="S61" i="1"/>
  <c r="R61" i="1"/>
  <c r="O61" i="1"/>
  <c r="BD56" i="1"/>
  <c r="BD55" i="1"/>
  <c r="BD54" i="1"/>
  <c r="BD53" i="1"/>
  <c r="BD52" i="1"/>
  <c r="BD51" i="1"/>
  <c r="BD50" i="1"/>
  <c r="BA50" i="1"/>
  <c r="AZ50" i="1"/>
  <c r="AY50" i="1"/>
  <c r="AW50" i="1"/>
  <c r="AU50" i="1"/>
  <c r="AP50" i="1"/>
  <c r="AB50" i="1"/>
  <c r="AA50" i="1"/>
  <c r="V50" i="1"/>
  <c r="U50" i="1"/>
  <c r="P50" i="1"/>
  <c r="BD49" i="1"/>
  <c r="BA49" i="1"/>
  <c r="AZ49" i="1"/>
  <c r="AY49" i="1"/>
  <c r="AW49" i="1"/>
  <c r="AU49" i="1"/>
  <c r="BD48" i="1"/>
  <c r="BA48" i="1"/>
  <c r="AZ48" i="1"/>
  <c r="AY48" i="1"/>
  <c r="AW48" i="1"/>
  <c r="AU48" i="1"/>
  <c r="AP48" i="1"/>
  <c r="AB48" i="1"/>
  <c r="AA48" i="1"/>
  <c r="V48" i="1"/>
  <c r="U48" i="1"/>
  <c r="P48" i="1"/>
  <c r="BD47" i="1"/>
  <c r="BA47" i="1"/>
  <c r="AZ47" i="1"/>
  <c r="AY47" i="1"/>
  <c r="AW47" i="1"/>
  <c r="AU47" i="1"/>
  <c r="AP47" i="1"/>
  <c r="AB47" i="1"/>
  <c r="AA47" i="1"/>
  <c r="V47" i="1"/>
  <c r="U47" i="1"/>
  <c r="P47" i="1"/>
  <c r="BD46" i="1"/>
  <c r="BA46" i="1"/>
  <c r="AZ46" i="1"/>
  <c r="AY46" i="1"/>
  <c r="AW46" i="1"/>
  <c r="AU46" i="1"/>
  <c r="AP46" i="1"/>
  <c r="AB46" i="1"/>
  <c r="AA46" i="1"/>
  <c r="V46" i="1"/>
  <c r="U46" i="1"/>
  <c r="P46" i="1"/>
  <c r="BD45" i="1"/>
  <c r="BA45" i="1"/>
  <c r="AZ45" i="1"/>
  <c r="AY45" i="1"/>
  <c r="AW45" i="1"/>
  <c r="AU45" i="1"/>
  <c r="AP45" i="1"/>
  <c r="AB45" i="1"/>
  <c r="AA45" i="1"/>
  <c r="V45" i="1"/>
  <c r="U45" i="1"/>
  <c r="P45" i="1"/>
  <c r="BD44" i="1"/>
  <c r="BA44" i="1"/>
  <c r="AZ44" i="1"/>
  <c r="AY44" i="1"/>
  <c r="AW44" i="1"/>
  <c r="AU44" i="1"/>
  <c r="AP44" i="1"/>
  <c r="AB44" i="1"/>
  <c r="AA44" i="1"/>
  <c r="V44" i="1"/>
  <c r="U44" i="1"/>
  <c r="P44" i="1"/>
  <c r="P43" i="1" s="1"/>
  <c r="BF43" i="1"/>
  <c r="BE43" i="1"/>
  <c r="AX43" i="1"/>
  <c r="AV43" i="1"/>
  <c r="AT43" i="1"/>
  <c r="AS43" i="1"/>
  <c r="AR43" i="1"/>
  <c r="AQ43" i="1"/>
  <c r="AO43" i="1"/>
  <c r="AN43" i="1"/>
  <c r="AM43" i="1"/>
  <c r="AL43" i="1"/>
  <c r="AK43" i="1"/>
  <c r="AJ43" i="1"/>
  <c r="AI43" i="1"/>
  <c r="AH43" i="1"/>
  <c r="AG43" i="1"/>
  <c r="AF43" i="1"/>
  <c r="AC43" i="1"/>
  <c r="Z43" i="1"/>
  <c r="Y43" i="1"/>
  <c r="X43" i="1"/>
  <c r="W43" i="1"/>
  <c r="T43" i="1"/>
  <c r="S43" i="1"/>
  <c r="R43" i="1"/>
  <c r="O43" i="1"/>
  <c r="BD42" i="1"/>
  <c r="BA42" i="1"/>
  <c r="BA41" i="1" s="1"/>
  <c r="AZ42" i="1"/>
  <c r="AY42" i="1"/>
  <c r="AW42" i="1"/>
  <c r="AW41" i="1" s="1"/>
  <c r="AU42" i="1"/>
  <c r="AP42" i="1"/>
  <c r="AB42" i="1"/>
  <c r="AB41" i="1" s="1"/>
  <c r="AA42" i="1"/>
  <c r="V42" i="1"/>
  <c r="V41" i="1" s="1"/>
  <c r="U42" i="1"/>
  <c r="P42" i="1"/>
  <c r="P41" i="1" s="1"/>
  <c r="BF41" i="1"/>
  <c r="BE41" i="1"/>
  <c r="AX41" i="1"/>
  <c r="AV41" i="1"/>
  <c r="AT41" i="1"/>
  <c r="AS41" i="1"/>
  <c r="AR41" i="1"/>
  <c r="AQ41" i="1"/>
  <c r="AO41" i="1"/>
  <c r="AN41" i="1"/>
  <c r="AM41" i="1"/>
  <c r="AL41" i="1"/>
  <c r="AK41" i="1"/>
  <c r="AJ41" i="1"/>
  <c r="AI41" i="1"/>
  <c r="AH41" i="1"/>
  <c r="AG41" i="1"/>
  <c r="AF41" i="1"/>
  <c r="AC41" i="1"/>
  <c r="Z41" i="1"/>
  <c r="Y41" i="1"/>
  <c r="X41" i="1"/>
  <c r="W41" i="1"/>
  <c r="T41" i="1"/>
  <c r="S41" i="1"/>
  <c r="R41" i="1"/>
  <c r="O41" i="1"/>
  <c r="BD40" i="1"/>
  <c r="BA40" i="1"/>
  <c r="AZ40" i="1"/>
  <c r="AY40" i="1"/>
  <c r="AW40" i="1"/>
  <c r="AU40" i="1"/>
  <c r="AP40" i="1"/>
  <c r="AB40" i="1"/>
  <c r="AA40" i="1"/>
  <c r="V40" i="1"/>
  <c r="U40" i="1"/>
  <c r="P40" i="1"/>
  <c r="BD39" i="1"/>
  <c r="BA39" i="1"/>
  <c r="AZ39" i="1"/>
  <c r="AY39" i="1"/>
  <c r="AW39" i="1"/>
  <c r="AU39" i="1"/>
  <c r="AP39" i="1"/>
  <c r="AB39" i="1"/>
  <c r="AA39" i="1"/>
  <c r="V39" i="1"/>
  <c r="U39" i="1"/>
  <c r="P39" i="1"/>
  <c r="BD38" i="1"/>
  <c r="BA38" i="1"/>
  <c r="AZ38" i="1"/>
  <c r="AY38" i="1"/>
  <c r="AW38" i="1"/>
  <c r="AU38" i="1"/>
  <c r="AP38" i="1"/>
  <c r="AB38" i="1"/>
  <c r="AA38" i="1"/>
  <c r="V38" i="1"/>
  <c r="U38" i="1"/>
  <c r="P38" i="1"/>
  <c r="BD37" i="1"/>
  <c r="BA37" i="1"/>
  <c r="AZ37" i="1"/>
  <c r="AY37" i="1"/>
  <c r="AW37" i="1"/>
  <c r="AU37" i="1"/>
  <c r="AP37" i="1"/>
  <c r="AB37" i="1"/>
  <c r="AA37" i="1"/>
  <c r="V37" i="1"/>
  <c r="U37" i="1"/>
  <c r="P37" i="1"/>
  <c r="BD36" i="1"/>
  <c r="BA36" i="1"/>
  <c r="AZ36" i="1"/>
  <c r="AY36" i="1"/>
  <c r="AW36" i="1"/>
  <c r="AU36" i="1"/>
  <c r="AP36" i="1"/>
  <c r="AB36" i="1"/>
  <c r="AA36" i="1"/>
  <c r="V36" i="1"/>
  <c r="U36" i="1"/>
  <c r="P36" i="1"/>
  <c r="BD35" i="1"/>
  <c r="BA35" i="1"/>
  <c r="AZ35" i="1"/>
  <c r="AY35" i="1"/>
  <c r="AW35" i="1"/>
  <c r="AU35" i="1"/>
  <c r="AP35" i="1"/>
  <c r="AB35" i="1"/>
  <c r="AA35" i="1"/>
  <c r="V35" i="1"/>
  <c r="U35" i="1"/>
  <c r="P35" i="1"/>
  <c r="BD34" i="1"/>
  <c r="BA34" i="1"/>
  <c r="AZ34" i="1"/>
  <c r="AY34" i="1"/>
  <c r="AW34" i="1"/>
  <c r="AU34" i="1"/>
  <c r="AP34" i="1"/>
  <c r="AB34" i="1"/>
  <c r="AA34" i="1"/>
  <c r="V34" i="1"/>
  <c r="U34" i="1"/>
  <c r="P34" i="1"/>
  <c r="BD33" i="1"/>
  <c r="BA33" i="1"/>
  <c r="AZ33" i="1"/>
  <c r="AY33" i="1"/>
  <c r="AW33" i="1"/>
  <c r="AU33" i="1"/>
  <c r="AP33" i="1"/>
  <c r="AB33" i="1"/>
  <c r="AA33" i="1"/>
  <c r="V33" i="1"/>
  <c r="U33" i="1"/>
  <c r="P33" i="1"/>
  <c r="BD32" i="1"/>
  <c r="BA32" i="1"/>
  <c r="BA31" i="1" s="1"/>
  <c r="AZ32" i="1"/>
  <c r="AY32" i="1"/>
  <c r="AW32" i="1"/>
  <c r="AU32" i="1"/>
  <c r="AP32" i="1"/>
  <c r="AB32" i="1"/>
  <c r="AB31" i="1" s="1"/>
  <c r="AA32" i="1"/>
  <c r="V32" i="1"/>
  <c r="V31" i="1" s="1"/>
  <c r="U32" i="1"/>
  <c r="P32" i="1"/>
  <c r="P31" i="1" s="1"/>
  <c r="BF31" i="1"/>
  <c r="BE31" i="1"/>
  <c r="AX31" i="1"/>
  <c r="AV31" i="1"/>
  <c r="AT31" i="1"/>
  <c r="AS31" i="1"/>
  <c r="AR31" i="1"/>
  <c r="AQ31" i="1"/>
  <c r="AO31" i="1"/>
  <c r="AN31" i="1"/>
  <c r="AM31" i="1"/>
  <c r="AL31" i="1"/>
  <c r="AK31" i="1"/>
  <c r="AJ31" i="1"/>
  <c r="AI31" i="1"/>
  <c r="AH31" i="1"/>
  <c r="AG31" i="1"/>
  <c r="AF31" i="1"/>
  <c r="AC31" i="1"/>
  <c r="Z31" i="1"/>
  <c r="Y31" i="1"/>
  <c r="X31" i="1"/>
  <c r="W31" i="1"/>
  <c r="T31" i="1"/>
  <c r="S31" i="1"/>
  <c r="R31" i="1"/>
  <c r="O31" i="1"/>
  <c r="BD30" i="1"/>
  <c r="BA30" i="1"/>
  <c r="AZ30" i="1"/>
  <c r="AY30" i="1"/>
  <c r="AW30" i="1"/>
  <c r="AU30" i="1"/>
  <c r="AP30" i="1"/>
  <c r="AB30" i="1"/>
  <c r="AA30" i="1"/>
  <c r="V30" i="1"/>
  <c r="U30" i="1"/>
  <c r="P30" i="1"/>
  <c r="BD29" i="1"/>
  <c r="BA29" i="1"/>
  <c r="AZ29" i="1"/>
  <c r="AY29" i="1"/>
  <c r="AW29" i="1"/>
  <c r="AU29" i="1"/>
  <c r="AP29" i="1"/>
  <c r="AB29" i="1"/>
  <c r="AA29" i="1"/>
  <c r="V29" i="1"/>
  <c r="U29" i="1"/>
  <c r="P29" i="1"/>
  <c r="BD28" i="1"/>
  <c r="BA28" i="1"/>
  <c r="AZ28" i="1"/>
  <c r="AY28" i="1"/>
  <c r="AW28" i="1"/>
  <c r="AU28" i="1"/>
  <c r="AP28" i="1"/>
  <c r="AB28" i="1"/>
  <c r="AA28" i="1"/>
  <c r="V28" i="1"/>
  <c r="U28" i="1"/>
  <c r="P28" i="1"/>
  <c r="BD27" i="1"/>
  <c r="BA27" i="1"/>
  <c r="AZ27" i="1"/>
  <c r="AY27" i="1"/>
  <c r="AW27" i="1"/>
  <c r="AU27" i="1"/>
  <c r="AP27" i="1"/>
  <c r="AB27" i="1"/>
  <c r="AA27" i="1"/>
  <c r="V27" i="1"/>
  <c r="U27" i="1"/>
  <c r="P27" i="1"/>
  <c r="BD26" i="1"/>
  <c r="BA26" i="1"/>
  <c r="AZ26" i="1"/>
  <c r="AY26" i="1"/>
  <c r="AW26" i="1"/>
  <c r="AU26" i="1"/>
  <c r="AP26" i="1"/>
  <c r="AB26" i="1"/>
  <c r="AA26" i="1"/>
  <c r="V26" i="1"/>
  <c r="U26" i="1"/>
  <c r="P26" i="1"/>
  <c r="BD25" i="1"/>
  <c r="BA25" i="1"/>
  <c r="BA24" i="1" s="1"/>
  <c r="AZ25" i="1"/>
  <c r="AY25" i="1"/>
  <c r="AW25" i="1"/>
  <c r="AW24" i="1" s="1"/>
  <c r="AU25" i="1"/>
  <c r="AP25" i="1"/>
  <c r="AB25" i="1"/>
  <c r="AB24" i="1" s="1"/>
  <c r="AA25" i="1"/>
  <c r="V25" i="1"/>
  <c r="U25" i="1"/>
  <c r="P25" i="1"/>
  <c r="P24" i="1" s="1"/>
  <c r="BF24" i="1"/>
  <c r="BE24" i="1"/>
  <c r="AX24" i="1"/>
  <c r="AV24" i="1"/>
  <c r="AT24" i="1"/>
  <c r="AS24" i="1"/>
  <c r="AR24" i="1"/>
  <c r="AQ24" i="1"/>
  <c r="AO24" i="1"/>
  <c r="AN24" i="1"/>
  <c r="AM24" i="1"/>
  <c r="AL24" i="1"/>
  <c r="AK24" i="1"/>
  <c r="AJ24" i="1"/>
  <c r="AI24" i="1"/>
  <c r="AH24" i="1"/>
  <c r="AG24" i="1"/>
  <c r="AF24" i="1"/>
  <c r="AC24" i="1"/>
  <c r="Z24" i="1"/>
  <c r="Y24" i="1"/>
  <c r="X24" i="1"/>
  <c r="W24" i="1"/>
  <c r="T24" i="1"/>
  <c r="S24" i="1"/>
  <c r="R24" i="1"/>
  <c r="O24" i="1"/>
  <c r="BD23" i="1"/>
  <c r="BA23" i="1"/>
  <c r="AZ23" i="1"/>
  <c r="AY23" i="1"/>
  <c r="AW23" i="1"/>
  <c r="AU23" i="1"/>
  <c r="AP23" i="1"/>
  <c r="AB23" i="1"/>
  <c r="AA23" i="1"/>
  <c r="V23" i="1"/>
  <c r="U23" i="1"/>
  <c r="P23" i="1"/>
  <c r="BD22" i="1"/>
  <c r="BA22" i="1"/>
  <c r="AZ22" i="1"/>
  <c r="AY22" i="1"/>
  <c r="AW22" i="1"/>
  <c r="AU22" i="1"/>
  <c r="AP22" i="1"/>
  <c r="AB22" i="1"/>
  <c r="AA22" i="1"/>
  <c r="V22" i="1"/>
  <c r="U22" i="1"/>
  <c r="P22" i="1"/>
  <c r="BD21" i="1"/>
  <c r="BA21" i="1"/>
  <c r="AZ21" i="1"/>
  <c r="AY21" i="1"/>
  <c r="AW21" i="1"/>
  <c r="AU21" i="1"/>
  <c r="AP21" i="1"/>
  <c r="AB21" i="1"/>
  <c r="AA21" i="1"/>
  <c r="V21" i="1"/>
  <c r="U21" i="1"/>
  <c r="P21" i="1"/>
  <c r="BD20" i="1"/>
  <c r="BA20" i="1"/>
  <c r="BA19" i="1" s="1"/>
  <c r="AZ20" i="1"/>
  <c r="AY20" i="1"/>
  <c r="AW20" i="1"/>
  <c r="AW19" i="1" s="1"/>
  <c r="AU20" i="1"/>
  <c r="AP20" i="1"/>
  <c r="AB20" i="1"/>
  <c r="AB19" i="1" s="1"/>
  <c r="AA20" i="1"/>
  <c r="V20" i="1"/>
  <c r="V19" i="1" s="1"/>
  <c r="U20" i="1"/>
  <c r="P20" i="1"/>
  <c r="P19" i="1" s="1"/>
  <c r="BF19" i="1"/>
  <c r="BE19" i="1"/>
  <c r="AX19" i="1"/>
  <c r="AV19" i="1"/>
  <c r="AT19" i="1"/>
  <c r="AS19" i="1"/>
  <c r="AR19" i="1"/>
  <c r="AQ19" i="1"/>
  <c r="AO19" i="1"/>
  <c r="AN19" i="1"/>
  <c r="AM19" i="1"/>
  <c r="AL19" i="1"/>
  <c r="AK19" i="1"/>
  <c r="AJ19" i="1"/>
  <c r="AI19" i="1"/>
  <c r="AH19" i="1"/>
  <c r="AG19" i="1"/>
  <c r="AF19" i="1"/>
  <c r="AC19" i="1"/>
  <c r="Z19" i="1"/>
  <c r="Y19" i="1"/>
  <c r="X19" i="1"/>
  <c r="W19" i="1"/>
  <c r="T19" i="1"/>
  <c r="S19" i="1"/>
  <c r="R19" i="1"/>
  <c r="O19" i="1"/>
  <c r="BD17" i="1"/>
  <c r="BA17" i="1"/>
  <c r="AZ17" i="1"/>
  <c r="AY17" i="1"/>
  <c r="AW17" i="1"/>
  <c r="AU17" i="1"/>
  <c r="AP17" i="1"/>
  <c r="AB17" i="1"/>
  <c r="AA17" i="1"/>
  <c r="V17" i="1"/>
  <c r="U17" i="1"/>
  <c r="P17" i="1"/>
  <c r="BD16" i="1"/>
  <c r="BA16" i="1"/>
  <c r="AZ16" i="1"/>
  <c r="AY16" i="1"/>
  <c r="AW16" i="1"/>
  <c r="AU16" i="1"/>
  <c r="AP16" i="1"/>
  <c r="AB16" i="1"/>
  <c r="AA16" i="1"/>
  <c r="V16" i="1"/>
  <c r="U16" i="1"/>
  <c r="P16" i="1"/>
  <c r="P14" i="1" s="1"/>
  <c r="BD15" i="1"/>
  <c r="BA15" i="1"/>
  <c r="AZ15" i="1"/>
  <c r="AY15" i="1"/>
  <c r="AW15" i="1"/>
  <c r="AW14" i="1" s="1"/>
  <c r="AU15" i="1"/>
  <c r="AB15" i="1"/>
  <c r="AA15" i="1"/>
  <c r="V15" i="1"/>
  <c r="U15" i="1"/>
  <c r="BF14" i="1"/>
  <c r="BE14" i="1"/>
  <c r="AX14" i="1"/>
  <c r="AV14" i="1"/>
  <c r="AT14" i="1"/>
  <c r="AS14" i="1"/>
  <c r="AR14" i="1"/>
  <c r="AQ14" i="1"/>
  <c r="AN14" i="1"/>
  <c r="AM14" i="1"/>
  <c r="AL14" i="1"/>
  <c r="AK14" i="1"/>
  <c r="AJ14" i="1"/>
  <c r="AI14" i="1"/>
  <c r="AH14" i="1"/>
  <c r="AG14" i="1"/>
  <c r="AF14" i="1"/>
  <c r="AC14" i="1"/>
  <c r="Z14" i="1"/>
  <c r="Y14" i="1"/>
  <c r="X14" i="1"/>
  <c r="W14" i="1"/>
  <c r="T14" i="1"/>
  <c r="S14" i="1"/>
  <c r="R14" i="1"/>
  <c r="O14" i="1"/>
  <c r="BD13" i="1"/>
  <c r="BA13" i="1"/>
  <c r="BA12" i="1" s="1"/>
  <c r="AZ13" i="1"/>
  <c r="AY13" i="1"/>
  <c r="AW13" i="1"/>
  <c r="AW12" i="1" s="1"/>
  <c r="AU13" i="1"/>
  <c r="AP13" i="1"/>
  <c r="AB13" i="1"/>
  <c r="AB12" i="1" s="1"/>
  <c r="AA13" i="1"/>
  <c r="V13" i="1"/>
  <c r="V12" i="1" s="1"/>
  <c r="U13" i="1"/>
  <c r="P13" i="1"/>
  <c r="P12" i="1" s="1"/>
  <c r="BF12" i="1"/>
  <c r="BE12" i="1"/>
  <c r="AX12" i="1"/>
  <c r="AV12" i="1"/>
  <c r="AT12" i="1"/>
  <c r="AS12" i="1"/>
  <c r="AR12" i="1"/>
  <c r="AQ12" i="1"/>
  <c r="AN12" i="1"/>
  <c r="AM12" i="1"/>
  <c r="AL12" i="1"/>
  <c r="AK12" i="1"/>
  <c r="AJ12" i="1"/>
  <c r="AI12" i="1"/>
  <c r="AH12" i="1"/>
  <c r="AG12" i="1"/>
  <c r="AF12" i="1"/>
  <c r="AC12" i="1"/>
  <c r="Z12" i="1"/>
  <c r="Y12" i="1"/>
  <c r="X12" i="1"/>
  <c r="W12" i="1"/>
  <c r="T12" i="1"/>
  <c r="S12" i="1"/>
  <c r="R12" i="1"/>
  <c r="O12" i="1"/>
  <c r="BD11" i="1"/>
  <c r="BA11" i="1"/>
  <c r="AZ11" i="1"/>
  <c r="AY11" i="1"/>
  <c r="AW11" i="1"/>
  <c r="AU11" i="1"/>
  <c r="AP11" i="1"/>
  <c r="AB11" i="1"/>
  <c r="AA11" i="1"/>
  <c r="V11" i="1"/>
  <c r="U11" i="1"/>
  <c r="P11" i="1"/>
  <c r="BD10" i="1"/>
  <c r="BA10" i="1"/>
  <c r="AZ10" i="1"/>
  <c r="AY10" i="1"/>
  <c r="AW10" i="1"/>
  <c r="AU10" i="1"/>
  <c r="AP10" i="1"/>
  <c r="AB10" i="1"/>
  <c r="AA10" i="1"/>
  <c r="V10" i="1"/>
  <c r="U10" i="1"/>
  <c r="BD9" i="1"/>
  <c r="BA9" i="1"/>
  <c r="AZ9" i="1"/>
  <c r="AY9" i="1"/>
  <c r="AW9" i="1"/>
  <c r="AU9" i="1"/>
  <c r="AP9" i="1"/>
  <c r="AB9" i="1"/>
  <c r="V9" i="1"/>
  <c r="BD8" i="1"/>
  <c r="BA8" i="1"/>
  <c r="AZ8" i="1"/>
  <c r="AY8" i="1"/>
  <c r="AW8" i="1"/>
  <c r="AP8" i="1"/>
  <c r="AB8" i="1"/>
  <c r="AA8" i="1"/>
  <c r="V8" i="1"/>
  <c r="U8" i="1"/>
  <c r="P8" i="1"/>
  <c r="P7" i="1" s="1"/>
  <c r="BF7" i="1"/>
  <c r="BE7" i="1"/>
  <c r="AX7" i="1"/>
  <c r="AV7" i="1"/>
  <c r="AT7" i="1"/>
  <c r="AS7" i="1"/>
  <c r="AR7" i="1"/>
  <c r="AQ7" i="1"/>
  <c r="AO7" i="1"/>
  <c r="AO6" i="1" s="1"/>
  <c r="AN7" i="1"/>
  <c r="AM7" i="1"/>
  <c r="AL7" i="1"/>
  <c r="AK7" i="1"/>
  <c r="AJ7" i="1"/>
  <c r="AI7" i="1"/>
  <c r="AH7" i="1"/>
  <c r="AG7" i="1"/>
  <c r="AF7" i="1"/>
  <c r="AC7" i="1"/>
  <c r="Z7" i="1"/>
  <c r="Y7" i="1"/>
  <c r="X7" i="1"/>
  <c r="W7" i="1"/>
  <c r="T7" i="1"/>
  <c r="S7" i="1"/>
  <c r="R7" i="1"/>
  <c r="O7" i="1"/>
  <c r="BC5" i="1"/>
  <c r="BB5" i="1"/>
  <c r="AE5" i="1"/>
  <c r="ES9022" i="2"/>
  <c r="ER9022" i="2"/>
  <c r="EQ9022" i="2"/>
  <c r="EP9022" i="2"/>
  <c r="EO9022" i="2"/>
  <c r="EN9022" i="2"/>
  <c r="EM9022" i="2"/>
  <c r="EL9022" i="2"/>
  <c r="EK9022" i="2"/>
  <c r="EJ9022" i="2"/>
  <c r="EI9022" i="2"/>
  <c r="EH9022" i="2"/>
  <c r="EG9022" i="2"/>
  <c r="EF9022" i="2"/>
  <c r="EE9022" i="2"/>
  <c r="ED9022" i="2"/>
  <c r="EC9022" i="2"/>
  <c r="EB9022" i="2"/>
  <c r="EA9022" i="2"/>
  <c r="DZ9022" i="2"/>
  <c r="DY9022" i="2"/>
  <c r="DX9022" i="2"/>
  <c r="DW9022" i="2"/>
  <c r="DV9022" i="2"/>
  <c r="DU9022" i="2"/>
  <c r="DT9022" i="2"/>
  <c r="DS9022" i="2"/>
  <c r="DR9022" i="2"/>
  <c r="DQ9022" i="2"/>
  <c r="DP9022" i="2"/>
  <c r="DO9022" i="2"/>
  <c r="DN9022" i="2"/>
  <c r="DM9022" i="2"/>
  <c r="DL9022" i="2"/>
  <c r="DK9022" i="2"/>
  <c r="DJ9022" i="2"/>
  <c r="DI9022" i="2"/>
  <c r="DH9022" i="2"/>
  <c r="DG9022" i="2"/>
  <c r="DF9022" i="2"/>
  <c r="DE9022" i="2"/>
  <c r="DD9022" i="2"/>
  <c r="DC9022" i="2"/>
  <c r="DB9022" i="2"/>
  <c r="DA9022" i="2"/>
  <c r="CZ9022" i="2"/>
  <c r="CY9022" i="2"/>
  <c r="CX9022" i="2"/>
  <c r="CW9022" i="2"/>
  <c r="CV9022" i="2"/>
  <c r="CU9022" i="2"/>
  <c r="CT9022" i="2"/>
  <c r="CS9022" i="2"/>
  <c r="CR9022" i="2"/>
  <c r="CQ9022" i="2"/>
  <c r="CP9022" i="2"/>
  <c r="CO9022" i="2"/>
  <c r="CN9022" i="2"/>
  <c r="CM9022" i="2"/>
  <c r="CL9022" i="2"/>
  <c r="CK9022" i="2"/>
  <c r="CJ9022" i="2"/>
  <c r="CI9022" i="2"/>
  <c r="CH9022" i="2"/>
  <c r="CG9022" i="2"/>
  <c r="CF9022" i="2"/>
  <c r="CE9022" i="2"/>
  <c r="CD9022" i="2"/>
  <c r="CC9022" i="2"/>
  <c r="CB9022" i="2"/>
  <c r="CA9022" i="2"/>
  <c r="BZ9022" i="2"/>
  <c r="BY9022" i="2"/>
  <c r="BX9022" i="2"/>
  <c r="BW9022" i="2"/>
  <c r="BV9022" i="2"/>
  <c r="BU9022" i="2"/>
  <c r="BT9022" i="2"/>
  <c r="BS9019" i="2"/>
  <c r="BS9022" i="2" s="1"/>
  <c r="ES7917" i="2"/>
  <c r="ER7917" i="2"/>
  <c r="EQ7917" i="2"/>
  <c r="EP7917" i="2"/>
  <c r="EO7917" i="2"/>
  <c r="EN7917" i="2"/>
  <c r="EM7917" i="2"/>
  <c r="EL7917" i="2"/>
  <c r="EK7917" i="2"/>
  <c r="EJ7917" i="2"/>
  <c r="EI7917" i="2"/>
  <c r="EH7917" i="2"/>
  <c r="EG7917" i="2"/>
  <c r="EF7917" i="2"/>
  <c r="EE7917" i="2"/>
  <c r="ED7917" i="2"/>
  <c r="EC7917" i="2"/>
  <c r="EB7917" i="2"/>
  <c r="EA7917" i="2"/>
  <c r="DZ7917" i="2"/>
  <c r="DY7917" i="2"/>
  <c r="DX7917" i="2"/>
  <c r="DW7917" i="2"/>
  <c r="DV7917" i="2"/>
  <c r="DU7917" i="2"/>
  <c r="DT7917" i="2"/>
  <c r="DS7917" i="2"/>
  <c r="DR7917" i="2"/>
  <c r="DQ7917" i="2"/>
  <c r="DP7917" i="2"/>
  <c r="DO7917" i="2"/>
  <c r="DN7917" i="2"/>
  <c r="DM7917" i="2"/>
  <c r="DL7917" i="2"/>
  <c r="DK7917" i="2"/>
  <c r="DJ7917" i="2"/>
  <c r="DI7917" i="2"/>
  <c r="DH7917" i="2"/>
  <c r="DG7917" i="2"/>
  <c r="DF7917" i="2"/>
  <c r="DE7917" i="2"/>
  <c r="DD7917" i="2"/>
  <c r="DC7917" i="2"/>
  <c r="DB7917" i="2"/>
  <c r="DA7917" i="2"/>
  <c r="CZ7917" i="2"/>
  <c r="CY7917" i="2"/>
  <c r="CX7917" i="2"/>
  <c r="CW7917" i="2"/>
  <c r="CV7917" i="2"/>
  <c r="CU7917" i="2"/>
  <c r="CT7917" i="2"/>
  <c r="CS7917" i="2"/>
  <c r="CR7917" i="2"/>
  <c r="CQ7917" i="2"/>
  <c r="CP7917" i="2"/>
  <c r="CO7917" i="2"/>
  <c r="CN7917" i="2"/>
  <c r="CM7917" i="2"/>
  <c r="CL7917" i="2"/>
  <c r="CK7917" i="2"/>
  <c r="CJ7917" i="2"/>
  <c r="CI7917" i="2"/>
  <c r="CH7917" i="2"/>
  <c r="CG7917" i="2"/>
  <c r="CF7917" i="2"/>
  <c r="CE7917" i="2"/>
  <c r="CD7917" i="2"/>
  <c r="CC7917" i="2"/>
  <c r="CB7917" i="2"/>
  <c r="CA7917" i="2"/>
  <c r="BZ7917" i="2"/>
  <c r="BY7917" i="2"/>
  <c r="BX7917" i="2"/>
  <c r="BW7917" i="2"/>
  <c r="BV7917" i="2"/>
  <c r="BU7917" i="2"/>
  <c r="BT7917" i="2"/>
  <c r="BS7916" i="2"/>
  <c r="BS7917" i="2" s="1"/>
  <c r="ES520" i="2"/>
  <c r="ER520" i="2"/>
  <c r="EQ520" i="2"/>
  <c r="EP520" i="2"/>
  <c r="EO520" i="2"/>
  <c r="EN520" i="2"/>
  <c r="EM520" i="2"/>
  <c r="EL520" i="2"/>
  <c r="EK520" i="2"/>
  <c r="EJ520" i="2"/>
  <c r="EI520" i="2"/>
  <c r="EH520" i="2"/>
  <c r="EG520" i="2"/>
  <c r="EF520" i="2"/>
  <c r="EE520" i="2"/>
  <c r="ED520" i="2"/>
  <c r="EC520" i="2"/>
  <c r="EB520" i="2"/>
  <c r="EA520" i="2"/>
  <c r="DZ520" i="2"/>
  <c r="DY520" i="2"/>
  <c r="DX520" i="2"/>
  <c r="DW520" i="2"/>
  <c r="DV520" i="2"/>
  <c r="DU520" i="2"/>
  <c r="DT520" i="2"/>
  <c r="DS520" i="2"/>
  <c r="DR520" i="2"/>
  <c r="DQ520" i="2"/>
  <c r="DP520" i="2"/>
  <c r="DO520" i="2"/>
  <c r="DN520" i="2"/>
  <c r="DM520" i="2"/>
  <c r="DL520" i="2"/>
  <c r="DK520" i="2"/>
  <c r="DJ520" i="2"/>
  <c r="DI520" i="2"/>
  <c r="DH520" i="2"/>
  <c r="DG520" i="2"/>
  <c r="DF520" i="2"/>
  <c r="DE520" i="2"/>
  <c r="DD520" i="2"/>
  <c r="DC520" i="2"/>
  <c r="DB520" i="2"/>
  <c r="DA520" i="2"/>
  <c r="CZ520" i="2"/>
  <c r="CY520" i="2"/>
  <c r="CX520" i="2"/>
  <c r="CW520" i="2"/>
  <c r="CV520" i="2"/>
  <c r="CU520" i="2"/>
  <c r="CT520" i="2"/>
  <c r="CS520" i="2"/>
  <c r="CR520" i="2"/>
  <c r="CQ520" i="2"/>
  <c r="CP520" i="2"/>
  <c r="CO520" i="2"/>
  <c r="CN520" i="2"/>
  <c r="CM520" i="2"/>
  <c r="CL520" i="2"/>
  <c r="CK520" i="2"/>
  <c r="CJ520" i="2"/>
  <c r="CI520" i="2"/>
  <c r="CH520" i="2"/>
  <c r="CG520" i="2"/>
  <c r="CF520" i="2"/>
  <c r="CE520" i="2"/>
  <c r="CD520" i="2"/>
  <c r="CC520" i="2"/>
  <c r="CB520" i="2"/>
  <c r="CA520" i="2"/>
  <c r="BZ520" i="2"/>
  <c r="BY520" i="2"/>
  <c r="BX520" i="2"/>
  <c r="BW520" i="2"/>
  <c r="BV520" i="2"/>
  <c r="BU520" i="2"/>
  <c r="BT520" i="2"/>
  <c r="BS520" i="2"/>
  <c r="ES420" i="2"/>
  <c r="ER420" i="2"/>
  <c r="EQ420" i="2"/>
  <c r="EP420" i="2"/>
  <c r="EO420" i="2"/>
  <c r="EN420" i="2"/>
  <c r="EM420" i="2"/>
  <c r="EL420" i="2"/>
  <c r="EK420" i="2"/>
  <c r="EJ420" i="2"/>
  <c r="EI420" i="2"/>
  <c r="EH420" i="2"/>
  <c r="EG420" i="2"/>
  <c r="EF420" i="2"/>
  <c r="EE420" i="2"/>
  <c r="ED420" i="2"/>
  <c r="EC420" i="2"/>
  <c r="EB420" i="2"/>
  <c r="EA420" i="2"/>
  <c r="DZ420" i="2"/>
  <c r="DY420" i="2"/>
  <c r="DX420" i="2"/>
  <c r="DW420" i="2"/>
  <c r="DV420" i="2"/>
  <c r="DU420" i="2"/>
  <c r="DT420" i="2"/>
  <c r="DS420" i="2"/>
  <c r="DR420" i="2"/>
  <c r="DQ420" i="2"/>
  <c r="DP420" i="2"/>
  <c r="DO420" i="2"/>
  <c r="DN420" i="2"/>
  <c r="DM420" i="2"/>
  <c r="DL420" i="2"/>
  <c r="DK420" i="2"/>
  <c r="DJ420" i="2"/>
  <c r="DI420" i="2"/>
  <c r="DH420" i="2"/>
  <c r="DG420" i="2"/>
  <c r="DF420" i="2"/>
  <c r="DE420" i="2"/>
  <c r="DD420" i="2"/>
  <c r="DC420" i="2"/>
  <c r="DB420" i="2"/>
  <c r="DA420" i="2"/>
  <c r="CZ420" i="2"/>
  <c r="CY420" i="2"/>
  <c r="CX420" i="2"/>
  <c r="CW420" i="2"/>
  <c r="CV420" i="2"/>
  <c r="CU420" i="2"/>
  <c r="CT420" i="2"/>
  <c r="CS420" i="2"/>
  <c r="CR420" i="2"/>
  <c r="CQ420" i="2"/>
  <c r="CP420" i="2"/>
  <c r="CO420" i="2"/>
  <c r="CN420" i="2"/>
  <c r="CM420" i="2"/>
  <c r="CL420" i="2"/>
  <c r="CK420" i="2"/>
  <c r="CJ420" i="2"/>
  <c r="CI420" i="2"/>
  <c r="CH420" i="2"/>
  <c r="CG420" i="2"/>
  <c r="CF420" i="2"/>
  <c r="CE420" i="2"/>
  <c r="CD420" i="2"/>
  <c r="CC420" i="2"/>
  <c r="CB420" i="2"/>
  <c r="CA420" i="2"/>
  <c r="BZ420" i="2"/>
  <c r="BY420" i="2"/>
  <c r="BX420" i="2"/>
  <c r="BW420" i="2"/>
  <c r="BV420" i="2"/>
  <c r="BU420" i="2"/>
  <c r="BT420" i="2"/>
  <c r="BS420" i="2"/>
  <c r="ES292" i="2"/>
  <c r="ER292" i="2"/>
  <c r="EQ292" i="2"/>
  <c r="EP292" i="2"/>
  <c r="EO292" i="2"/>
  <c r="EN292" i="2"/>
  <c r="EM292" i="2"/>
  <c r="EL292" i="2"/>
  <c r="EK292" i="2"/>
  <c r="EJ292" i="2"/>
  <c r="EI292" i="2"/>
  <c r="EH292" i="2"/>
  <c r="EG292" i="2"/>
  <c r="EF292" i="2"/>
  <c r="EE292" i="2"/>
  <c r="ED292" i="2"/>
  <c r="EC292" i="2"/>
  <c r="EB292" i="2"/>
  <c r="EA292" i="2"/>
  <c r="DZ292" i="2"/>
  <c r="DY292" i="2"/>
  <c r="DX292" i="2"/>
  <c r="DW292" i="2"/>
  <c r="DV292" i="2"/>
  <c r="DU292" i="2"/>
  <c r="DT292" i="2"/>
  <c r="DS292" i="2"/>
  <c r="DR292" i="2"/>
  <c r="DQ292" i="2"/>
  <c r="DP292" i="2"/>
  <c r="DO292" i="2"/>
  <c r="DN292" i="2"/>
  <c r="DM292" i="2"/>
  <c r="DL292" i="2"/>
  <c r="DK292" i="2"/>
  <c r="DJ292" i="2"/>
  <c r="DI292" i="2"/>
  <c r="DH292" i="2"/>
  <c r="DG292" i="2"/>
  <c r="DF292" i="2"/>
  <c r="DE292" i="2"/>
  <c r="DD292" i="2"/>
  <c r="DC292" i="2"/>
  <c r="DB292" i="2"/>
  <c r="DA292" i="2"/>
  <c r="CZ292" i="2"/>
  <c r="CY292" i="2"/>
  <c r="CX292" i="2"/>
  <c r="CW292" i="2"/>
  <c r="CV292" i="2"/>
  <c r="CU292" i="2"/>
  <c r="CT292" i="2"/>
  <c r="CS292" i="2"/>
  <c r="CR292" i="2"/>
  <c r="CQ292" i="2"/>
  <c r="CP292" i="2"/>
  <c r="CO292" i="2"/>
  <c r="CN292" i="2"/>
  <c r="CM292" i="2"/>
  <c r="CL292" i="2"/>
  <c r="CK292" i="2"/>
  <c r="CJ292" i="2"/>
  <c r="CI292" i="2"/>
  <c r="CH292" i="2"/>
  <c r="CG292" i="2"/>
  <c r="CF292" i="2"/>
  <c r="CE292" i="2"/>
  <c r="CD292" i="2"/>
  <c r="CC292" i="2"/>
  <c r="CB292" i="2"/>
  <c r="CA292" i="2"/>
  <c r="BZ292" i="2"/>
  <c r="BY292" i="2"/>
  <c r="BX292" i="2"/>
  <c r="BW292" i="2"/>
  <c r="BV292" i="2"/>
  <c r="BU292" i="2"/>
  <c r="BT283" i="2"/>
  <c r="BT292" i="2" s="1"/>
  <c r="BJ51" i="2"/>
  <c r="BI51" i="2"/>
  <c r="BF51" i="2"/>
  <c r="BB51" i="2"/>
  <c r="AX51" i="2"/>
  <c r="AT51" i="2"/>
  <c r="AC51" i="2"/>
  <c r="AB51" i="2"/>
  <c r="U51" i="2"/>
  <c r="T51" i="2"/>
  <c r="BI50" i="2"/>
  <c r="BF50" i="2"/>
  <c r="BB50" i="2"/>
  <c r="BB47" i="2" s="1"/>
  <c r="AX50" i="2"/>
  <c r="AT50" i="2"/>
  <c r="AC50" i="2"/>
  <c r="AB50" i="2"/>
  <c r="U50" i="2"/>
  <c r="T50" i="2"/>
  <c r="BJ49" i="2"/>
  <c r="BI49" i="2"/>
  <c r="BF49" i="2"/>
  <c r="AX49" i="2"/>
  <c r="AR49" i="2"/>
  <c r="AC49" i="2"/>
  <c r="U49" i="2"/>
  <c r="BL47" i="2"/>
  <c r="BK47" i="2"/>
  <c r="BH47" i="2"/>
  <c r="BG47" i="2"/>
  <c r="BE47" i="2"/>
  <c r="BD47" i="2"/>
  <c r="BC47" i="2"/>
  <c r="AY47" i="2"/>
  <c r="AS47" i="2"/>
  <c r="AQ47" i="2"/>
  <c r="AP47" i="2"/>
  <c r="AO47" i="2"/>
  <c r="AN47" i="2"/>
  <c r="AM47" i="2"/>
  <c r="AL47" i="2"/>
  <c r="AK47" i="2"/>
  <c r="AJ47" i="2"/>
  <c r="AI47" i="2"/>
  <c r="AH47" i="2"/>
  <c r="AG47" i="2"/>
  <c r="AD47" i="2"/>
  <c r="AA47" i="2"/>
  <c r="Z47" i="2"/>
  <c r="Y47" i="2"/>
  <c r="X47" i="2"/>
  <c r="W47" i="2"/>
  <c r="V47" i="2"/>
  <c r="S47" i="2"/>
  <c r="R47" i="2"/>
  <c r="Q47" i="2"/>
  <c r="P47" i="2"/>
  <c r="O47" i="2"/>
  <c r="N47" i="2"/>
  <c r="M47" i="2"/>
  <c r="BJ46" i="2"/>
  <c r="BI46" i="2"/>
  <c r="BF46" i="2"/>
  <c r="BB46" i="2"/>
  <c r="BB42" i="2" s="1"/>
  <c r="BB41" i="2" s="1"/>
  <c r="AX46" i="2"/>
  <c r="AX42" i="2" s="1"/>
  <c r="AR46" i="2"/>
  <c r="AC46" i="2"/>
  <c r="AB46" i="2"/>
  <c r="U46" i="2"/>
  <c r="T46" i="2"/>
  <c r="BF45" i="2"/>
  <c r="AT45" i="2"/>
  <c r="BI45" i="2" s="1"/>
  <c r="AR45" i="2"/>
  <c r="BF44" i="2"/>
  <c r="AT44" i="2"/>
  <c r="BJ44" i="2" s="1"/>
  <c r="AR44" i="2"/>
  <c r="AC44" i="2"/>
  <c r="U44" i="2"/>
  <c r="BL42" i="2"/>
  <c r="BK42" i="2"/>
  <c r="BH42" i="2"/>
  <c r="BG42" i="2"/>
  <c r="BE42" i="2"/>
  <c r="BD42" i="2"/>
  <c r="BC42" i="2"/>
  <c r="AY42" i="2"/>
  <c r="AS42" i="2"/>
  <c r="AQ42" i="2"/>
  <c r="AP42" i="2"/>
  <c r="AO42" i="2"/>
  <c r="AN42" i="2"/>
  <c r="AM42" i="2"/>
  <c r="AL42" i="2"/>
  <c r="AK42" i="2"/>
  <c r="AJ42" i="2"/>
  <c r="AI42" i="2"/>
  <c r="AH42" i="2"/>
  <c r="AH41" i="2" s="1"/>
  <c r="AG42" i="2"/>
  <c r="AG41" i="2" s="1"/>
  <c r="AD42" i="2"/>
  <c r="AD41" i="2" s="1"/>
  <c r="AA42" i="2"/>
  <c r="AA41" i="2" s="1"/>
  <c r="Z42" i="2"/>
  <c r="Z41" i="2" s="1"/>
  <c r="Y42" i="2"/>
  <c r="Y41" i="2" s="1"/>
  <c r="X42" i="2"/>
  <c r="X41" i="2" s="1"/>
  <c r="W42" i="2"/>
  <c r="W41" i="2" s="1"/>
  <c r="V42" i="2"/>
  <c r="V41" i="2" s="1"/>
  <c r="S42" i="2"/>
  <c r="R42" i="2"/>
  <c r="R41" i="2" s="1"/>
  <c r="Q42" i="2"/>
  <c r="Q41" i="2" s="1"/>
  <c r="P42" i="2"/>
  <c r="P41" i="2" s="1"/>
  <c r="O42" i="2"/>
  <c r="O41" i="2" s="1"/>
  <c r="N42" i="2"/>
  <c r="N41" i="2" s="1"/>
  <c r="M42" i="2"/>
  <c r="M41" i="2" s="1"/>
  <c r="BJ40" i="2"/>
  <c r="BI40" i="2"/>
  <c r="BF40" i="2"/>
  <c r="AX40" i="2"/>
  <c r="AX39" i="2" s="1"/>
  <c r="AX38" i="2" s="1"/>
  <c r="AC40" i="2"/>
  <c r="AC39" i="2" s="1"/>
  <c r="U40" i="2"/>
  <c r="U39" i="2" s="1"/>
  <c r="BL39" i="2"/>
  <c r="BL38" i="2" s="1"/>
  <c r="BK39" i="2"/>
  <c r="BK38" i="2" s="1"/>
  <c r="BH39" i="2"/>
  <c r="BH38" i="2" s="1"/>
  <c r="BG39" i="2"/>
  <c r="BG38" i="2" s="1"/>
  <c r="BE39" i="2"/>
  <c r="BE38" i="2" s="1"/>
  <c r="BD39" i="2"/>
  <c r="BD38" i="2" s="1"/>
  <c r="BC39" i="2"/>
  <c r="BC38" i="2" s="1"/>
  <c r="BB39" i="2"/>
  <c r="AY39" i="2"/>
  <c r="AY38" i="2" s="1"/>
  <c r="AS39" i="2"/>
  <c r="AS38" i="2" s="1"/>
  <c r="AQ39" i="2"/>
  <c r="AP39" i="2"/>
  <c r="AO39" i="2"/>
  <c r="AO38" i="2" s="1"/>
  <c r="AN39" i="2"/>
  <c r="AN38" i="2" s="1"/>
  <c r="AM39" i="2"/>
  <c r="AL39" i="2"/>
  <c r="AK39" i="2"/>
  <c r="AJ39" i="2"/>
  <c r="AI39" i="2"/>
  <c r="AH39" i="2"/>
  <c r="AG39" i="2"/>
  <c r="AF39" i="2"/>
  <c r="AE39" i="2"/>
  <c r="AD39" i="2"/>
  <c r="AA39" i="2"/>
  <c r="Z39" i="2"/>
  <c r="Y39" i="2"/>
  <c r="X39" i="2"/>
  <c r="W39" i="2"/>
  <c r="V39" i="2"/>
  <c r="S39" i="2"/>
  <c r="R39" i="2"/>
  <c r="Q39" i="2"/>
  <c r="P39" i="2"/>
  <c r="BB38" i="2"/>
  <c r="AQ38" i="2"/>
  <c r="AP38" i="2"/>
  <c r="AM38" i="2"/>
  <c r="AL38" i="2"/>
  <c r="AK38" i="2"/>
  <c r="AJ38" i="2"/>
  <c r="AI38" i="2"/>
  <c r="AH38" i="2"/>
  <c r="AG38" i="2"/>
  <c r="AD38" i="2"/>
  <c r="AC38" i="2"/>
  <c r="AA38" i="2"/>
  <c r="Z38" i="2"/>
  <c r="Y38" i="2"/>
  <c r="X38" i="2"/>
  <c r="W38" i="2"/>
  <c r="V38" i="2"/>
  <c r="U38" i="2"/>
  <c r="S38" i="2"/>
  <c r="R38" i="2"/>
  <c r="Q38" i="2"/>
  <c r="P38" i="2"/>
  <c r="O38" i="2"/>
  <c r="N38" i="2"/>
  <c r="M38" i="2"/>
  <c r="BJ37" i="2"/>
  <c r="BI37" i="2"/>
  <c r="BF37" i="2"/>
  <c r="AT37" i="2"/>
  <c r="AC37" i="2"/>
  <c r="T37" i="2"/>
  <c r="BL36" i="2"/>
  <c r="BK36" i="2"/>
  <c r="BH36" i="2"/>
  <c r="BG36" i="2"/>
  <c r="BE36" i="2"/>
  <c r="BD36" i="2"/>
  <c r="BC36" i="2"/>
  <c r="BB36" i="2"/>
  <c r="AY36" i="2"/>
  <c r="AX36" i="2"/>
  <c r="AS36" i="2"/>
  <c r="AQ36" i="2"/>
  <c r="AP36" i="2"/>
  <c r="AO36" i="2"/>
  <c r="AN36" i="2"/>
  <c r="AM36" i="2"/>
  <c r="AL36" i="2"/>
  <c r="AK36" i="2"/>
  <c r="AJ36" i="2"/>
  <c r="AI36" i="2"/>
  <c r="AH36" i="2"/>
  <c r="AG36" i="2"/>
  <c r="AD36" i="2"/>
  <c r="AA36" i="2"/>
  <c r="Z36" i="2"/>
  <c r="Y36" i="2"/>
  <c r="X36" i="2"/>
  <c r="W36" i="2"/>
  <c r="V36" i="2"/>
  <c r="S36" i="2"/>
  <c r="R36" i="2"/>
  <c r="Q36" i="2"/>
  <c r="P36" i="2"/>
  <c r="O36" i="2"/>
  <c r="O33" i="2" s="1"/>
  <c r="O32" i="2" s="1"/>
  <c r="N36" i="2"/>
  <c r="N33" i="2" s="1"/>
  <c r="M36" i="2"/>
  <c r="M33" i="2" s="1"/>
  <c r="BJ35" i="2"/>
  <c r="BI35" i="2"/>
  <c r="BF35" i="2"/>
  <c r="AX35" i="2"/>
  <c r="AX34" i="2" s="1"/>
  <c r="AT35" i="2"/>
  <c r="AC35" i="2"/>
  <c r="AC34" i="2" s="1"/>
  <c r="AC33" i="2" s="1"/>
  <c r="U35" i="2"/>
  <c r="U34" i="2" s="1"/>
  <c r="BL34" i="2"/>
  <c r="BK34" i="2"/>
  <c r="BH34" i="2"/>
  <c r="BG34" i="2"/>
  <c r="BE34" i="2"/>
  <c r="BD34" i="2"/>
  <c r="BC34" i="2"/>
  <c r="BB34" i="2"/>
  <c r="AY34" i="2"/>
  <c r="AS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F33" i="2" s="1"/>
  <c r="AF32" i="2" s="1"/>
  <c r="AE34" i="2"/>
  <c r="AE33" i="2" s="1"/>
  <c r="AE32" i="2" s="1"/>
  <c r="AD34" i="2"/>
  <c r="AA34" i="2"/>
  <c r="Z34" i="2"/>
  <c r="Y34" i="2"/>
  <c r="X34" i="2"/>
  <c r="W34" i="2"/>
  <c r="V34" i="2"/>
  <c r="S34" i="2"/>
  <c r="R34" i="2"/>
  <c r="Q34" i="2"/>
  <c r="P34" i="2"/>
  <c r="U33" i="2"/>
  <c r="BJ31" i="2"/>
  <c r="BI31" i="2"/>
  <c r="BF31" i="2"/>
  <c r="BB31" i="2"/>
  <c r="BB29" i="2" s="1"/>
  <c r="BB27" i="2" s="1"/>
  <c r="AX31" i="2"/>
  <c r="AX29" i="2" s="1"/>
  <c r="AX27" i="2" s="1"/>
  <c r="AR31" i="2"/>
  <c r="AC31" i="2"/>
  <c r="AC29" i="2" s="1"/>
  <c r="AC27" i="2" s="1"/>
  <c r="AB31" i="2"/>
  <c r="U31" i="2"/>
  <c r="U29" i="2" s="1"/>
  <c r="U27" i="2" s="1"/>
  <c r="T31" i="2"/>
  <c r="BL29" i="2"/>
  <c r="BL27" i="2" s="1"/>
  <c r="BK29" i="2"/>
  <c r="BK27" i="2" s="1"/>
  <c r="BH29" i="2"/>
  <c r="BG29" i="2"/>
  <c r="BG27" i="2" s="1"/>
  <c r="BE29" i="2"/>
  <c r="BE27" i="2" s="1"/>
  <c r="BD29" i="2"/>
  <c r="BD27" i="2" s="1"/>
  <c r="BC29" i="2"/>
  <c r="BC27" i="2" s="1"/>
  <c r="AY29" i="2"/>
  <c r="AY27" i="2" s="1"/>
  <c r="AS29" i="2"/>
  <c r="AS27" i="2" s="1"/>
  <c r="AO29" i="2"/>
  <c r="AO27" i="2" s="1"/>
  <c r="AN29" i="2"/>
  <c r="AN27" i="2" s="1"/>
  <c r="AL29" i="2"/>
  <c r="AL27" i="2" s="1"/>
  <c r="AK29" i="2"/>
  <c r="AK27" i="2" s="1"/>
  <c r="AJ29" i="2"/>
  <c r="AJ27" i="2" s="1"/>
  <c r="AI29" i="2"/>
  <c r="AH29" i="2"/>
  <c r="AH27" i="2" s="1"/>
  <c r="AG29" i="2"/>
  <c r="AG27" i="2" s="1"/>
  <c r="AD29" i="2"/>
  <c r="AD27" i="2" s="1"/>
  <c r="AA29" i="2"/>
  <c r="AA27" i="2" s="1"/>
  <c r="Z29" i="2"/>
  <c r="Z27" i="2" s="1"/>
  <c r="Y29" i="2"/>
  <c r="Y27" i="2" s="1"/>
  <c r="X29" i="2"/>
  <c r="X27" i="2" s="1"/>
  <c r="W29" i="2"/>
  <c r="W27" i="2" s="1"/>
  <c r="V29" i="2"/>
  <c r="V27" i="2" s="1"/>
  <c r="S29" i="2"/>
  <c r="S27" i="2" s="1"/>
  <c r="R29" i="2"/>
  <c r="R27" i="2" s="1"/>
  <c r="Q29" i="2"/>
  <c r="Q27" i="2" s="1"/>
  <c r="P29" i="2"/>
  <c r="P27" i="2" s="1"/>
  <c r="O29" i="2"/>
  <c r="O27" i="2" s="1"/>
  <c r="N29" i="2"/>
  <c r="N27" i="2" s="1"/>
  <c r="M29" i="2"/>
  <c r="M27" i="2" s="1"/>
  <c r="BJ28" i="2"/>
  <c r="BI28" i="2"/>
  <c r="BF28" i="2"/>
  <c r="BB28" i="2"/>
  <c r="AX28" i="2"/>
  <c r="AR28" i="2"/>
  <c r="AC28" i="2"/>
  <c r="AB28" i="2"/>
  <c r="T28" i="2"/>
  <c r="AQ27" i="2"/>
  <c r="AP27" i="2"/>
  <c r="AM27" i="2"/>
  <c r="BJ26" i="2"/>
  <c r="BI26" i="2"/>
  <c r="BF26" i="2"/>
  <c r="BB26" i="2"/>
  <c r="BB24" i="2" s="1"/>
  <c r="BB22" i="2" s="1"/>
  <c r="AX26" i="2"/>
  <c r="AX24" i="2" s="1"/>
  <c r="AX22" i="2" s="1"/>
  <c r="AT26" i="2"/>
  <c r="AR26" i="2"/>
  <c r="AC26" i="2"/>
  <c r="AC24" i="2" s="1"/>
  <c r="AC22" i="2" s="1"/>
  <c r="AB26" i="2"/>
  <c r="U26" i="2"/>
  <c r="U24" i="2" s="1"/>
  <c r="U22" i="2" s="1"/>
  <c r="T26" i="2"/>
  <c r="BL24" i="2"/>
  <c r="BL22" i="2" s="1"/>
  <c r="BK24" i="2"/>
  <c r="BK22" i="2" s="1"/>
  <c r="BH24" i="2"/>
  <c r="BH22" i="2" s="1"/>
  <c r="BG24" i="2"/>
  <c r="BG22" i="2" s="1"/>
  <c r="BE24" i="2"/>
  <c r="BE22" i="2" s="1"/>
  <c r="BD24" i="2"/>
  <c r="BD22" i="2" s="1"/>
  <c r="BC24" i="2"/>
  <c r="BC22" i="2" s="1"/>
  <c r="AY24" i="2"/>
  <c r="AY22" i="2" s="1"/>
  <c r="AS24" i="2"/>
  <c r="AS22" i="2" s="1"/>
  <c r="AO24" i="2"/>
  <c r="AN24" i="2"/>
  <c r="AN22" i="2" s="1"/>
  <c r="AL24" i="2"/>
  <c r="AL22" i="2" s="1"/>
  <c r="AK24" i="2"/>
  <c r="AK22" i="2" s="1"/>
  <c r="AJ24" i="2"/>
  <c r="AJ22" i="2" s="1"/>
  <c r="AI24" i="2"/>
  <c r="AR24" i="2" s="1"/>
  <c r="AH24" i="2"/>
  <c r="AH22" i="2" s="1"/>
  <c r="AG24" i="2"/>
  <c r="AG22" i="2" s="1"/>
  <c r="AD24" i="2"/>
  <c r="AD22" i="2" s="1"/>
  <c r="AA24" i="2"/>
  <c r="AA22" i="2" s="1"/>
  <c r="Z24" i="2"/>
  <c r="Y24" i="2"/>
  <c r="Y22" i="2" s="1"/>
  <c r="X24" i="2"/>
  <c r="X22" i="2" s="1"/>
  <c r="W24" i="2"/>
  <c r="W22" i="2" s="1"/>
  <c r="V24" i="2"/>
  <c r="V22" i="2" s="1"/>
  <c r="S24" i="2"/>
  <c r="S22" i="2" s="1"/>
  <c r="R24" i="2"/>
  <c r="R22" i="2" s="1"/>
  <c r="Q24" i="2"/>
  <c r="Q22" i="2" s="1"/>
  <c r="P24" i="2"/>
  <c r="P22" i="2" s="1"/>
  <c r="O24" i="2"/>
  <c r="O22" i="2" s="1"/>
  <c r="N24" i="2"/>
  <c r="N22" i="2" s="1"/>
  <c r="M24" i="2"/>
  <c r="M22" i="2" s="1"/>
  <c r="BJ23" i="2"/>
  <c r="BI23" i="2"/>
  <c r="BF23" i="2"/>
  <c r="BB23" i="2"/>
  <c r="AX23" i="2"/>
  <c r="AT23" i="2"/>
  <c r="AR23" i="2"/>
  <c r="AC23" i="2"/>
  <c r="AB23" i="2"/>
  <c r="T23" i="2"/>
  <c r="AQ22" i="2"/>
  <c r="AP22" i="2"/>
  <c r="AM22" i="2"/>
  <c r="BI21" i="2"/>
  <c r="BF21" i="2"/>
  <c r="BB21" i="2"/>
  <c r="BB20" i="2" s="1"/>
  <c r="AX21" i="2"/>
  <c r="AX20" i="2" s="1"/>
  <c r="AT21" i="2"/>
  <c r="AR21" i="2"/>
  <c r="AC21" i="2"/>
  <c r="AC20" i="2" s="1"/>
  <c r="AB21" i="2"/>
  <c r="U21" i="2"/>
  <c r="U20" i="2" s="1"/>
  <c r="T21" i="2"/>
  <c r="BL20" i="2"/>
  <c r="BK20" i="2"/>
  <c r="BH20" i="2"/>
  <c r="BG20" i="2"/>
  <c r="BE20" i="2"/>
  <c r="BD20" i="2"/>
  <c r="BC20" i="2"/>
  <c r="AY20" i="2"/>
  <c r="AS20" i="2"/>
  <c r="AQ20" i="2"/>
  <c r="AP20" i="2"/>
  <c r="AO20" i="2"/>
  <c r="AN20" i="2"/>
  <c r="AM20" i="2"/>
  <c r="AL20" i="2"/>
  <c r="AK20" i="2"/>
  <c r="AJ20" i="2"/>
  <c r="AI20" i="2"/>
  <c r="AH20" i="2"/>
  <c r="AG20" i="2"/>
  <c r="AD20" i="2"/>
  <c r="AA20" i="2"/>
  <c r="Z20" i="2"/>
  <c r="Y20" i="2"/>
  <c r="X20" i="2"/>
  <c r="W20" i="2"/>
  <c r="V20" i="2"/>
  <c r="S20" i="2"/>
  <c r="R20" i="2"/>
  <c r="Q20" i="2"/>
  <c r="P20" i="2"/>
  <c r="O20" i="2"/>
  <c r="N20" i="2"/>
  <c r="M20" i="2"/>
  <c r="BJ19" i="2"/>
  <c r="BI19" i="2"/>
  <c r="BF19" i="2"/>
  <c r="AT19" i="2"/>
  <c r="AR19" i="2"/>
  <c r="BJ18" i="2"/>
  <c r="BI18" i="2"/>
  <c r="BF18" i="2"/>
  <c r="AT18" i="2"/>
  <c r="AR18" i="2"/>
  <c r="AC18" i="2"/>
  <c r="AC15" i="2" s="1"/>
  <c r="U18" i="2"/>
  <c r="U15" i="2" s="1"/>
  <c r="T18" i="2"/>
  <c r="BJ17" i="2"/>
  <c r="BI17" i="2"/>
  <c r="BF17" i="2"/>
  <c r="AT17" i="2"/>
  <c r="AR17" i="2"/>
  <c r="AB17" i="2"/>
  <c r="T17" i="2"/>
  <c r="BS16" i="2"/>
  <c r="BS292" i="2" s="1"/>
  <c r="BJ16" i="2"/>
  <c r="BI16" i="2"/>
  <c r="BF16" i="2"/>
  <c r="AT16" i="2"/>
  <c r="AR16" i="2"/>
  <c r="AC16" i="2"/>
  <c r="AB16" i="2"/>
  <c r="U16" i="2"/>
  <c r="T16" i="2"/>
  <c r="BL15" i="2"/>
  <c r="BK15" i="2"/>
  <c r="BH15" i="2"/>
  <c r="BG15" i="2"/>
  <c r="BE15" i="2"/>
  <c r="BD15" i="2"/>
  <c r="BC15" i="2"/>
  <c r="BB15" i="2"/>
  <c r="AY15" i="2"/>
  <c r="AX15" i="2"/>
  <c r="AS15" i="2"/>
  <c r="AQ15" i="2"/>
  <c r="AP15" i="2"/>
  <c r="AO15" i="2"/>
  <c r="AM15" i="2"/>
  <c r="AL15" i="2"/>
  <c r="AK15" i="2"/>
  <c r="AJ15" i="2"/>
  <c r="AI15" i="2"/>
  <c r="AH15" i="2"/>
  <c r="AG15" i="2"/>
  <c r="AD15" i="2"/>
  <c r="AA15" i="2"/>
  <c r="Z15" i="2"/>
  <c r="Y15" i="2"/>
  <c r="X15" i="2"/>
  <c r="W15" i="2"/>
  <c r="V15" i="2"/>
  <c r="S15" i="2"/>
  <c r="R15" i="2"/>
  <c r="Q15" i="2"/>
  <c r="P15" i="2"/>
  <c r="O15" i="2"/>
  <c r="N15" i="2"/>
  <c r="M15" i="2"/>
  <c r="BJ14" i="2"/>
  <c r="BI14" i="2"/>
  <c r="BF14" i="2"/>
  <c r="AT14" i="2"/>
  <c r="AR14" i="2"/>
  <c r="BJ13" i="2"/>
  <c r="BI13" i="2"/>
  <c r="BF13" i="2"/>
  <c r="BB13" i="2"/>
  <c r="BB12" i="2" s="1"/>
  <c r="AX13" i="2"/>
  <c r="AX12" i="2" s="1"/>
  <c r="AT13" i="2"/>
  <c r="AR13" i="2"/>
  <c r="AC13" i="2"/>
  <c r="AC12" i="2" s="1"/>
  <c r="AB13" i="2"/>
  <c r="U13" i="2"/>
  <c r="U12" i="2" s="1"/>
  <c r="T13" i="2"/>
  <c r="BL12" i="2"/>
  <c r="BK12" i="2"/>
  <c r="BH12" i="2"/>
  <c r="BG12" i="2"/>
  <c r="BE12" i="2"/>
  <c r="BD12" i="2"/>
  <c r="BC12" i="2"/>
  <c r="AY12" i="2"/>
  <c r="AS12" i="2"/>
  <c r="AQ12" i="2"/>
  <c r="AP12" i="2"/>
  <c r="AO12" i="2"/>
  <c r="AN12" i="2"/>
  <c r="AM12" i="2"/>
  <c r="AL12" i="2"/>
  <c r="AK12" i="2"/>
  <c r="AJ12" i="2"/>
  <c r="AI12" i="2"/>
  <c r="AH12" i="2"/>
  <c r="AG12" i="2"/>
  <c r="AD12" i="2"/>
  <c r="AA12" i="2"/>
  <c r="Z12" i="2"/>
  <c r="Y12" i="2"/>
  <c r="X12" i="2"/>
  <c r="W12" i="2"/>
  <c r="V12" i="2"/>
  <c r="S12" i="2"/>
  <c r="R12" i="2"/>
  <c r="Q12" i="2"/>
  <c r="P12" i="2"/>
  <c r="O12" i="2"/>
  <c r="N12" i="2"/>
  <c r="M12" i="2"/>
  <c r="BI11" i="2"/>
  <c r="BF11" i="2"/>
  <c r="BB11" i="2"/>
  <c r="AX11" i="2"/>
  <c r="AT11" i="2"/>
  <c r="AR11" i="2"/>
  <c r="AC11" i="2"/>
  <c r="AB11" i="2"/>
  <c r="T11" i="2"/>
  <c r="BJ10" i="2"/>
  <c r="BI10" i="2"/>
  <c r="BF10" i="2"/>
  <c r="AT10" i="2"/>
  <c r="AR10" i="2"/>
  <c r="AC10" i="2"/>
  <c r="AC9" i="2" s="1"/>
  <c r="U10" i="2"/>
  <c r="U9" i="2" s="1"/>
  <c r="BL9" i="2"/>
  <c r="BK9" i="2"/>
  <c r="BH9" i="2"/>
  <c r="BG9" i="2"/>
  <c r="BE9" i="2"/>
  <c r="BD9" i="2"/>
  <c r="BC9" i="2"/>
  <c r="BB9" i="2"/>
  <c r="AY9" i="2"/>
  <c r="AX9" i="2"/>
  <c r="AS9" i="2"/>
  <c r="AQ9" i="2"/>
  <c r="AP9" i="2"/>
  <c r="AO9" i="2"/>
  <c r="AN9" i="2"/>
  <c r="AM9" i="2"/>
  <c r="AL9" i="2"/>
  <c r="AK9" i="2"/>
  <c r="AJ9" i="2"/>
  <c r="AI9" i="2"/>
  <c r="AH9" i="2"/>
  <c r="AG9" i="2"/>
  <c r="AD9" i="2"/>
  <c r="AA9" i="2"/>
  <c r="Z9" i="2"/>
  <c r="Y9" i="2"/>
  <c r="X9" i="2"/>
  <c r="W9" i="2"/>
  <c r="V9" i="2"/>
  <c r="S9" i="2"/>
  <c r="R9" i="2"/>
  <c r="Q9" i="2"/>
  <c r="P9" i="2"/>
  <c r="O9" i="2"/>
  <c r="N9" i="2"/>
  <c r="M9" i="2"/>
  <c r="BJ8" i="2"/>
  <c r="BI8" i="2"/>
  <c r="BF8" i="2"/>
  <c r="BB8" i="2"/>
  <c r="AX8" i="2"/>
  <c r="AT8" i="2"/>
  <c r="AR8" i="2"/>
  <c r="AC8" i="2"/>
  <c r="AB8" i="2"/>
  <c r="T8" i="2"/>
  <c r="AF6" i="2"/>
  <c r="AE6" i="2"/>
  <c r="AS163" i="1"/>
  <c r="AX416" i="69" l="1"/>
  <c r="AX412" i="69" s="1"/>
  <c r="AX411" i="69" s="1"/>
  <c r="AX429" i="69"/>
  <c r="AX426" i="69" s="1"/>
  <c r="AW416" i="69"/>
  <c r="AW412" i="69" s="1"/>
  <c r="AW411" i="69" s="1"/>
  <c r="AW429" i="69"/>
  <c r="AW426" i="69" s="1"/>
  <c r="CB21" i="69"/>
  <c r="CA21" i="69"/>
  <c r="CB52" i="69"/>
  <c r="CA52" i="69"/>
  <c r="CG52" i="69"/>
  <c r="CG21" i="69"/>
  <c r="AB76" i="1"/>
  <c r="AB75" i="1" s="1"/>
  <c r="AU167" i="1"/>
  <c r="AW31" i="1"/>
  <c r="U111" i="1"/>
  <c r="BE110" i="1"/>
  <c r="AU164" i="1"/>
  <c r="AY147" i="1"/>
  <c r="V113" i="1"/>
  <c r="V110" i="1" s="1"/>
  <c r="AB14" i="1"/>
  <c r="X33" i="2"/>
  <c r="P33" i="2"/>
  <c r="AI82" i="1"/>
  <c r="AP165" i="1"/>
  <c r="AA33" i="2"/>
  <c r="AA32" i="2" s="1"/>
  <c r="AX82" i="1"/>
  <c r="AA130" i="1"/>
  <c r="AU135" i="1"/>
  <c r="BE75" i="1"/>
  <c r="AL41" i="2"/>
  <c r="BI15" i="2"/>
  <c r="AY145" i="1"/>
  <c r="AU83" i="1"/>
  <c r="AP89" i="1"/>
  <c r="AW113" i="1"/>
  <c r="AW110" i="1" s="1"/>
  <c r="AH163" i="1"/>
  <c r="AH151" i="1" s="1"/>
  <c r="AL163" i="1"/>
  <c r="AL151" i="1" s="1"/>
  <c r="AP163" i="1"/>
  <c r="AY130" i="1"/>
  <c r="BA79" i="1"/>
  <c r="BA75" i="1" s="1"/>
  <c r="BD97" i="1"/>
  <c r="R110" i="1"/>
  <c r="X110" i="1"/>
  <c r="AJ110" i="1"/>
  <c r="AN110" i="1"/>
  <c r="AI142" i="1"/>
  <c r="U163" i="1"/>
  <c r="BD95" i="1"/>
  <c r="BD164" i="1"/>
  <c r="AN163" i="1"/>
  <c r="AN151" i="1" s="1"/>
  <c r="AR15" i="2"/>
  <c r="AW85" i="1"/>
  <c r="AW82" i="1" s="1"/>
  <c r="AW61" i="1"/>
  <c r="BJ27" i="2"/>
  <c r="AK163" i="1"/>
  <c r="AK75" i="1"/>
  <c r="BF82" i="1"/>
  <c r="AJ88" i="1"/>
  <c r="U139" i="1"/>
  <c r="AP153" i="1"/>
  <c r="AI163" i="1"/>
  <c r="AA139" i="1"/>
  <c r="V152" i="1"/>
  <c r="V151" i="1" s="1"/>
  <c r="AB12" i="2"/>
  <c r="T27" i="2"/>
  <c r="AU19" i="1"/>
  <c r="AP31" i="1"/>
  <c r="AU43" i="1"/>
  <c r="Y69" i="1"/>
  <c r="AA69" i="1" s="1"/>
  <c r="BD79" i="1"/>
  <c r="AW79" i="1"/>
  <c r="AW75" i="1" s="1"/>
  <c r="BD83" i="1"/>
  <c r="U82" i="1"/>
  <c r="BD89" i="1"/>
  <c r="W88" i="1"/>
  <c r="BD91" i="1"/>
  <c r="V88" i="1"/>
  <c r="AG110" i="1"/>
  <c r="AT110" i="1"/>
  <c r="AM110" i="1"/>
  <c r="AA122" i="1"/>
  <c r="AZ130" i="1"/>
  <c r="U132" i="1"/>
  <c r="AY149" i="1"/>
  <c r="AZ158" i="1"/>
  <c r="AJ163" i="1"/>
  <c r="U113" i="1"/>
  <c r="AS142" i="1"/>
  <c r="AR152" i="1"/>
  <c r="AT12" i="2"/>
  <c r="AQ6" i="1"/>
  <c r="AA41" i="1"/>
  <c r="BD76" i="1"/>
  <c r="AY137" i="1"/>
  <c r="AM163" i="1"/>
  <c r="T110" i="1"/>
  <c r="U164" i="1"/>
  <c r="T12" i="2"/>
  <c r="AY33" i="2"/>
  <c r="W33" i="2"/>
  <c r="W32" i="2" s="1"/>
  <c r="AZ79" i="1"/>
  <c r="Y142" i="1"/>
  <c r="AB142" i="1"/>
  <c r="S152" i="1"/>
  <c r="AA167" i="1"/>
  <c r="AS157" i="1"/>
  <c r="AZ157" i="1" s="1"/>
  <c r="T24" i="2"/>
  <c r="BJ45" i="2"/>
  <c r="AH7" i="2"/>
  <c r="AH6" i="2" s="1"/>
  <c r="AB27" i="2"/>
  <c r="AO82" i="1"/>
  <c r="AP130" i="1"/>
  <c r="Z152" i="1"/>
  <c r="Z151" i="1" s="1"/>
  <c r="AR143" i="69"/>
  <c r="AR142" i="69" s="1"/>
  <c r="AU72" i="1"/>
  <c r="U47" i="2"/>
  <c r="AS6" i="1"/>
  <c r="AY12" i="1"/>
  <c r="AU14" i="1"/>
  <c r="AH88" i="1"/>
  <c r="AV88" i="1"/>
  <c r="AY165" i="1"/>
  <c r="U7" i="1"/>
  <c r="AZ31" i="1"/>
  <c r="AB43" i="1"/>
  <c r="AB18" i="1" s="1"/>
  <c r="U155" i="1"/>
  <c r="U165" i="1"/>
  <c r="BD167" i="1"/>
  <c r="BJ15" i="2"/>
  <c r="BD7" i="1"/>
  <c r="AY132" i="1"/>
  <c r="AB38" i="2"/>
  <c r="CC417" i="69"/>
  <c r="CC416" i="69" s="1"/>
  <c r="CC412" i="69" s="1"/>
  <c r="CC411" i="69" s="1"/>
  <c r="U143" i="1"/>
  <c r="AZ140" i="1"/>
  <c r="BI47" i="2"/>
  <c r="AZ149" i="1"/>
  <c r="AU69" i="1"/>
  <c r="U117" i="1"/>
  <c r="CE87" i="69"/>
  <c r="BO143" i="69"/>
  <c r="BO142" i="69" s="1"/>
  <c r="CD417" i="69"/>
  <c r="CD416" i="69" s="1"/>
  <c r="CD412" i="69" s="1"/>
  <c r="CD411" i="69" s="1"/>
  <c r="AU70" i="1"/>
  <c r="U137" i="1"/>
  <c r="AN88" i="1"/>
  <c r="AZ113" i="1"/>
  <c r="CB105" i="69"/>
  <c r="CG420" i="69"/>
  <c r="AZ145" i="1"/>
  <c r="CE105" i="69"/>
  <c r="U61" i="1"/>
  <c r="AY117" i="1"/>
  <c r="BJ12" i="2"/>
  <c r="AP43" i="1"/>
  <c r="AP64" i="1"/>
  <c r="AP85" i="1"/>
  <c r="AY64" i="1"/>
  <c r="AV152" i="1"/>
  <c r="CA105" i="69"/>
  <c r="U91" i="1"/>
  <c r="AB85" i="1"/>
  <c r="AB82" i="1" s="1"/>
  <c r="X88" i="1"/>
  <c r="AH152" i="1"/>
  <c r="BD69" i="1"/>
  <c r="Z18" i="1"/>
  <c r="AQ18" i="1"/>
  <c r="BD24" i="1"/>
  <c r="AB64" i="1"/>
  <c r="AB60" i="1" s="1"/>
  <c r="AR6" i="1"/>
  <c r="BD161" i="1"/>
  <c r="BD165" i="1"/>
  <c r="AG33" i="2"/>
  <c r="AG32" i="2" s="1"/>
  <c r="AO60" i="1"/>
  <c r="AY167" i="1"/>
  <c r="BA142" i="1"/>
  <c r="BL33" i="2"/>
  <c r="AY76" i="1"/>
  <c r="AY160" i="1"/>
  <c r="P7" i="2"/>
  <c r="P6" i="2" s="1"/>
  <c r="BF12" i="2"/>
  <c r="AZ24" i="1"/>
  <c r="AI60" i="1"/>
  <c r="AX33" i="2"/>
  <c r="AI22" i="2"/>
  <c r="AQ33" i="2"/>
  <c r="AY69" i="1"/>
  <c r="AZ41" i="1"/>
  <c r="Y60" i="1"/>
  <c r="AZ83" i="1"/>
  <c r="AU85" i="1"/>
  <c r="AA91" i="1"/>
  <c r="AZ97" i="1"/>
  <c r="AZ122" i="1"/>
  <c r="AA143" i="1"/>
  <c r="AR12" i="2"/>
  <c r="W60" i="1"/>
  <c r="AM60" i="1"/>
  <c r="AA145" i="1"/>
  <c r="AS33" i="2"/>
  <c r="N32" i="2"/>
  <c r="BD31" i="1"/>
  <c r="AJ152" i="1"/>
  <c r="AJ151" i="1" s="1"/>
  <c r="AX47" i="2"/>
  <c r="AX41" i="2" s="1"/>
  <c r="BF9" i="2"/>
  <c r="N7" i="2"/>
  <c r="AH33" i="2"/>
  <c r="AH32" i="2" s="1"/>
  <c r="AP71" i="1"/>
  <c r="W110" i="1"/>
  <c r="O116" i="1"/>
  <c r="AC142" i="1"/>
  <c r="AM152" i="1"/>
  <c r="AQ151" i="1"/>
  <c r="T36" i="2"/>
  <c r="U12" i="1"/>
  <c r="BD70" i="1"/>
  <c r="AO152" i="1"/>
  <c r="AY31" i="1"/>
  <c r="AM33" i="2"/>
  <c r="AQ82" i="1"/>
  <c r="AS110" i="1"/>
  <c r="AD151" i="1"/>
  <c r="AV151" i="1"/>
  <c r="AL7" i="2"/>
  <c r="AL6" i="2" s="1"/>
  <c r="BI12" i="2"/>
  <c r="AB20" i="2"/>
  <c r="AN33" i="2"/>
  <c r="BF47" i="2"/>
  <c r="AP91" i="1"/>
  <c r="AY113" i="1"/>
  <c r="T116" i="1"/>
  <c r="W7" i="2"/>
  <c r="W6" i="2" s="1"/>
  <c r="T15" i="2"/>
  <c r="BF15" i="2"/>
  <c r="AT20" i="2"/>
  <c r="AS82" i="1"/>
  <c r="AA89" i="1"/>
  <c r="AP111" i="1"/>
  <c r="AA117" i="1"/>
  <c r="AM142" i="1"/>
  <c r="AU155" i="1"/>
  <c r="AZ165" i="1"/>
  <c r="U167" i="1"/>
  <c r="AP61" i="1"/>
  <c r="BD72" i="1"/>
  <c r="BD71" i="1"/>
  <c r="BJ42" i="2"/>
  <c r="AP155" i="1"/>
  <c r="AM88" i="1"/>
  <c r="AU158" i="1"/>
  <c r="AI41" i="2"/>
  <c r="AV6" i="1"/>
  <c r="BA14" i="1"/>
  <c r="AL88" i="1"/>
  <c r="Z110" i="1"/>
  <c r="X152" i="1"/>
  <c r="AU153" i="1"/>
  <c r="BD157" i="1"/>
  <c r="BI44" i="2"/>
  <c r="AO7" i="2"/>
  <c r="AA85" i="1"/>
  <c r="U140" i="1"/>
  <c r="R33" i="2"/>
  <c r="AJ33" i="2"/>
  <c r="AT47" i="2"/>
  <c r="AY7" i="1"/>
  <c r="BA7" i="1"/>
  <c r="S6" i="1"/>
  <c r="AY14" i="1"/>
  <c r="BE18" i="1"/>
  <c r="AA61" i="1"/>
  <c r="AZ61" i="1"/>
  <c r="BA61" i="1"/>
  <c r="AZ70" i="1"/>
  <c r="U69" i="1"/>
  <c r="AC110" i="1"/>
  <c r="AD109" i="1" s="1"/>
  <c r="AA113" i="1"/>
  <c r="AB113" i="1"/>
  <c r="AB110" i="1" s="1"/>
  <c r="W116" i="1"/>
  <c r="AM116" i="1"/>
  <c r="V122" i="1"/>
  <c r="U135" i="1"/>
  <c r="AL116" i="1"/>
  <c r="AQ152" i="1"/>
  <c r="V24" i="1"/>
  <c r="BC7" i="2"/>
  <c r="BC6" i="2" s="1"/>
  <c r="BJ36" i="2"/>
  <c r="BD12" i="1"/>
  <c r="AX18" i="1"/>
  <c r="U41" i="1"/>
  <c r="BD41" i="1"/>
  <c r="AC60" i="1"/>
  <c r="AR60" i="1"/>
  <c r="AZ85" i="1"/>
  <c r="AP143" i="1"/>
  <c r="R142" i="1"/>
  <c r="AU71" i="1"/>
  <c r="BJ29" i="2"/>
  <c r="Z7" i="2"/>
  <c r="AL33" i="2"/>
  <c r="AL32" i="2" s="1"/>
  <c r="AN142" i="1"/>
  <c r="AL142" i="1"/>
  <c r="BA43" i="1"/>
  <c r="BA18" i="1" s="1"/>
  <c r="AA75" i="1"/>
  <c r="AP72" i="1"/>
  <c r="AD7" i="2"/>
  <c r="AD6" i="2" s="1"/>
  <c r="W6" i="1"/>
  <c r="AU12" i="1"/>
  <c r="V14" i="1"/>
  <c r="U19" i="1"/>
  <c r="AC116" i="1"/>
  <c r="AZ161" i="1"/>
  <c r="AX7" i="2"/>
  <c r="AX6" i="2" s="1"/>
  <c r="U70" i="1"/>
  <c r="AL75" i="1"/>
  <c r="AW122" i="1"/>
  <c r="AU130" i="1"/>
  <c r="AY135" i="1"/>
  <c r="U147" i="1"/>
  <c r="AU149" i="1"/>
  <c r="AL6" i="1"/>
  <c r="AP24" i="1"/>
  <c r="AY153" i="1"/>
  <c r="AY79" i="1"/>
  <c r="AW88" i="1"/>
  <c r="AN41" i="2"/>
  <c r="AN32" i="2" s="1"/>
  <c r="BD19" i="1"/>
  <c r="U43" i="1"/>
  <c r="AS116" i="1"/>
  <c r="AB117" i="1"/>
  <c r="AZ163" i="1"/>
  <c r="BD111" i="1"/>
  <c r="AX110" i="1"/>
  <c r="AG116" i="1"/>
  <c r="AU117" i="1"/>
  <c r="V117" i="1"/>
  <c r="AP122" i="1"/>
  <c r="AZ132" i="1"/>
  <c r="AB132" i="1"/>
  <c r="AA137" i="1"/>
  <c r="AZ137" i="1"/>
  <c r="AI152" i="1"/>
  <c r="AY157" i="1"/>
  <c r="AA140" i="1"/>
  <c r="S110" i="1"/>
  <c r="U110" i="1" s="1"/>
  <c r="T22" i="2"/>
  <c r="M32" i="2"/>
  <c r="AA7" i="1"/>
  <c r="AZ7" i="1"/>
  <c r="AA14" i="1"/>
  <c r="AA19" i="1"/>
  <c r="U24" i="1"/>
  <c r="AY41" i="1"/>
  <c r="BG33" i="2"/>
  <c r="X69" i="1"/>
  <c r="AA76" i="1"/>
  <c r="AA147" i="1"/>
  <c r="AT6" i="1"/>
  <c r="AP12" i="1"/>
  <c r="AP41" i="1"/>
  <c r="AY43" i="1"/>
  <c r="AZ76" i="1"/>
  <c r="AU79" i="1"/>
  <c r="BC143" i="69"/>
  <c r="BC142" i="69" s="1"/>
  <c r="BV143" i="69"/>
  <c r="BV142" i="69" s="1"/>
  <c r="CC114" i="69"/>
  <c r="CC113" i="69"/>
  <c r="CC112" i="69" s="1"/>
  <c r="CD114" i="69"/>
  <c r="CD113" i="69"/>
  <c r="CD112" i="69" s="1"/>
  <c r="BD143" i="1"/>
  <c r="AS139" i="1"/>
  <c r="AZ139" i="1" s="1"/>
  <c r="BD130" i="1"/>
  <c r="AU143" i="1"/>
  <c r="AZ71" i="1"/>
  <c r="AS7" i="2"/>
  <c r="AS6" i="2" s="1"/>
  <c r="BL7" i="2"/>
  <c r="BL6" i="2" s="1"/>
  <c r="BF22" i="2"/>
  <c r="BF88" i="1"/>
  <c r="AI88" i="1"/>
  <c r="AX88" i="1"/>
  <c r="BA88" i="1"/>
  <c r="AZ95" i="1"/>
  <c r="BA113" i="1"/>
  <c r="BA110" i="1" s="1"/>
  <c r="AY122" i="1"/>
  <c r="AY155" i="1"/>
  <c r="AY61" i="1"/>
  <c r="BH7" i="2"/>
  <c r="S18" i="1"/>
  <c r="AG60" i="1"/>
  <c r="AR142" i="1"/>
  <c r="AZ155" i="1"/>
  <c r="AZ164" i="1"/>
  <c r="AA164" i="1"/>
  <c r="AZ167" i="1"/>
  <c r="AB29" i="2"/>
  <c r="BD117" i="1"/>
  <c r="BD158" i="1"/>
  <c r="U76" i="1"/>
  <c r="AK6" i="1"/>
  <c r="AZ117" i="1"/>
  <c r="S33" i="2"/>
  <c r="BK33" i="2"/>
  <c r="AJ41" i="2"/>
  <c r="T6" i="1"/>
  <c r="AY24" i="1"/>
  <c r="BD64" i="1"/>
  <c r="AI75" i="1"/>
  <c r="R116" i="1"/>
  <c r="BE116" i="1"/>
  <c r="T29" i="2"/>
  <c r="AT116" i="1"/>
  <c r="AS75" i="1"/>
  <c r="BD33" i="2"/>
  <c r="U42" i="2"/>
  <c r="U41" i="2" s="1"/>
  <c r="U32" i="2" s="1"/>
  <c r="V7" i="1"/>
  <c r="AP14" i="1"/>
  <c r="R18" i="1"/>
  <c r="AF142" i="1"/>
  <c r="BD147" i="1"/>
  <c r="BI24" i="2"/>
  <c r="AM82" i="1"/>
  <c r="AK33" i="2"/>
  <c r="BD135" i="1"/>
  <c r="V64" i="1"/>
  <c r="V60" i="1" s="1"/>
  <c r="BF39" i="2"/>
  <c r="AR88" i="1"/>
  <c r="AU8" i="1" s="1"/>
  <c r="BE142" i="1"/>
  <c r="AX152" i="1"/>
  <c r="AY152" i="1" s="1"/>
  <c r="AZ160" i="1"/>
  <c r="BI22" i="2"/>
  <c r="AS41" i="2"/>
  <c r="V43" i="1"/>
  <c r="AK160" i="1"/>
  <c r="BD160" i="1" s="1"/>
  <c r="AR151" i="1"/>
  <c r="AY161" i="1"/>
  <c r="BD61" i="1"/>
  <c r="AN75" i="1"/>
  <c r="AC88" i="1"/>
  <c r="AU97" i="1"/>
  <c r="AY19" i="1"/>
  <c r="AT34" i="2"/>
  <c r="Q33" i="2"/>
  <c r="Q32" i="2" s="1"/>
  <c r="BB33" i="2"/>
  <c r="O6" i="1"/>
  <c r="AF18" i="1"/>
  <c r="AS18" i="1"/>
  <c r="U31" i="1"/>
  <c r="X60" i="1"/>
  <c r="AN60" i="1"/>
  <c r="AT82" i="1"/>
  <c r="AJ82" i="1"/>
  <c r="BE82" i="1"/>
  <c r="BA85" i="1"/>
  <c r="BA82" i="1" s="1"/>
  <c r="AG88" i="1"/>
  <c r="AT88" i="1"/>
  <c r="AH110" i="1"/>
  <c r="AV110" i="1"/>
  <c r="P142" i="1"/>
  <c r="BF152" i="1"/>
  <c r="U75" i="1"/>
  <c r="BF29" i="2"/>
  <c r="AN152" i="1"/>
  <c r="AY158" i="1"/>
  <c r="BK7" i="2"/>
  <c r="BK6" i="2" s="1"/>
  <c r="S7" i="2"/>
  <c r="AD33" i="2"/>
  <c r="AD32" i="2" s="1"/>
  <c r="BF36" i="2"/>
  <c r="BC4" i="1"/>
  <c r="AH6" i="1"/>
  <c r="BE6" i="1"/>
  <c r="BD85" i="1"/>
  <c r="AU132" i="1"/>
  <c r="AA135" i="1"/>
  <c r="AU137" i="1"/>
  <c r="AX151" i="1"/>
  <c r="AY151" i="1" s="1"/>
  <c r="R7" i="2"/>
  <c r="R6" i="2" s="1"/>
  <c r="AJ7" i="2"/>
  <c r="AJ6" i="2" s="1"/>
  <c r="BB7" i="2"/>
  <c r="BB6" i="2" s="1"/>
  <c r="AR20" i="2"/>
  <c r="Z6" i="1"/>
  <c r="AH75" i="1"/>
  <c r="AQ110" i="1"/>
  <c r="AZ110" i="1" s="1"/>
  <c r="AP132" i="1"/>
  <c r="BD149" i="1"/>
  <c r="Y7" i="2"/>
  <c r="Y6" i="2" s="1"/>
  <c r="BG7" i="2"/>
  <c r="BG6" i="2" s="1"/>
  <c r="Q7" i="2"/>
  <c r="Q6" i="2" s="1"/>
  <c r="BF38" i="2"/>
  <c r="AB88" i="1"/>
  <c r="AE4" i="1"/>
  <c r="V142" i="1"/>
  <c r="AP149" i="1"/>
  <c r="AF152" i="1"/>
  <c r="AF151" i="1" s="1"/>
  <c r="AC7" i="2"/>
  <c r="AC6" i="2" s="1"/>
  <c r="AZ14" i="1"/>
  <c r="AZ89" i="1"/>
  <c r="AZ153" i="1"/>
  <c r="AY163" i="1"/>
  <c r="V7" i="2"/>
  <c r="V6" i="2" s="1"/>
  <c r="P32" i="2"/>
  <c r="AB47" i="2"/>
  <c r="AC47" i="2"/>
  <c r="AG6" i="1"/>
  <c r="AF6" i="1"/>
  <c r="AF110" i="1"/>
  <c r="AC86" i="63"/>
  <c r="AC85" i="63" s="1"/>
  <c r="AH82" i="1"/>
  <c r="AP82" i="1" s="1"/>
  <c r="AV82" i="1"/>
  <c r="AI110" i="1"/>
  <c r="BD132" i="1"/>
  <c r="O142" i="1"/>
  <c r="AZ147" i="1"/>
  <c r="AP7" i="2"/>
  <c r="AP6" i="2" s="1"/>
  <c r="U7" i="2"/>
  <c r="U6" i="2" s="1"/>
  <c r="AT15" i="2"/>
  <c r="AU64" i="1"/>
  <c r="AY72" i="1"/>
  <c r="V132" i="1"/>
  <c r="AH142" i="1"/>
  <c r="AX142" i="1"/>
  <c r="AT142" i="1"/>
  <c r="AR116" i="1"/>
  <c r="S88" i="1"/>
  <c r="AY140" i="1"/>
  <c r="AL152" i="1"/>
  <c r="BB4" i="1"/>
  <c r="AB41" i="2"/>
  <c r="BD7" i="2"/>
  <c r="BD6" i="2" s="1"/>
  <c r="AM41" i="2"/>
  <c r="BK41" i="2"/>
  <c r="AA82" i="1"/>
  <c r="U89" i="1"/>
  <c r="AK110" i="1"/>
  <c r="BA122" i="1"/>
  <c r="BA116" i="1" s="1"/>
  <c r="AP151" i="1"/>
  <c r="BF151" i="1"/>
  <c r="X32" i="2"/>
  <c r="O18" i="1"/>
  <c r="AI18" i="1"/>
  <c r="AN18" i="1"/>
  <c r="AK18" i="1"/>
  <c r="U64" i="1"/>
  <c r="AL110" i="1"/>
  <c r="AF116" i="1"/>
  <c r="T47" i="2"/>
  <c r="AN6" i="1"/>
  <c r="Y6" i="1"/>
  <c r="AZ12" i="1"/>
  <c r="W18" i="1"/>
  <c r="AG18" i="1"/>
  <c r="AN82" i="1"/>
  <c r="AR82" i="1"/>
  <c r="AY82" i="1" s="1"/>
  <c r="AP113" i="1"/>
  <c r="U122" i="1"/>
  <c r="BD122" i="1"/>
  <c r="S151" i="1"/>
  <c r="BD139" i="1"/>
  <c r="AP139" i="1"/>
  <c r="R32" i="2"/>
  <c r="BD140" i="1"/>
  <c r="AP33" i="2"/>
  <c r="AO41" i="2"/>
  <c r="AR42" i="2"/>
  <c r="AU31" i="1"/>
  <c r="AT18" i="1"/>
  <c r="AP69" i="1"/>
  <c r="AX116" i="1"/>
  <c r="AY143" i="1"/>
  <c r="AY83" i="1"/>
  <c r="AZ19" i="1"/>
  <c r="BI36" i="2"/>
  <c r="AN7" i="2"/>
  <c r="AN6" i="2" s="1"/>
  <c r="BE7" i="2"/>
  <c r="AO22" i="2"/>
  <c r="AT24" i="2"/>
  <c r="BI39" i="2"/>
  <c r="AP41" i="2"/>
  <c r="AC42" i="2"/>
  <c r="AC41" i="2" s="1"/>
  <c r="AW7" i="1"/>
  <c r="AW6" i="1" s="1"/>
  <c r="AU111" i="1"/>
  <c r="AG152" i="1"/>
  <c r="AG151" i="1" s="1"/>
  <c r="AT152" i="1"/>
  <c r="AU152" i="1" s="1"/>
  <c r="BA152" i="1"/>
  <c r="BA163" i="1"/>
  <c r="AO33" i="2"/>
  <c r="AR110" i="1"/>
  <c r="AY111" i="1"/>
  <c r="AY85" i="1"/>
  <c r="AP140" i="1"/>
  <c r="AP19" i="1"/>
  <c r="AP7" i="1"/>
  <c r="U97" i="1"/>
  <c r="BD43" i="1"/>
  <c r="BD41" i="2"/>
  <c r="Y18" i="1"/>
  <c r="R60" i="1"/>
  <c r="AJ60" i="1"/>
  <c r="BE60" i="1"/>
  <c r="AZ69" i="1"/>
  <c r="AV75" i="1"/>
  <c r="AF88" i="1"/>
  <c r="AZ91" i="1"/>
  <c r="AY97" i="1"/>
  <c r="AU122" i="1"/>
  <c r="AW152" i="1"/>
  <c r="AM18" i="1"/>
  <c r="T88" i="1"/>
  <c r="Z22" i="2"/>
  <c r="AB24" i="2"/>
  <c r="BL41" i="2"/>
  <c r="AL82" i="1"/>
  <c r="T142" i="1"/>
  <c r="U145" i="1"/>
  <c r="AL18" i="1"/>
  <c r="AT60" i="1"/>
  <c r="AU61" i="1"/>
  <c r="AU140" i="1"/>
  <c r="AT139" i="1"/>
  <c r="AU139" i="1" s="1"/>
  <c r="AA72" i="1"/>
  <c r="BD113" i="1"/>
  <c r="AY164" i="1"/>
  <c r="AA12" i="1"/>
  <c r="AT36" i="2"/>
  <c r="BI38" i="2"/>
  <c r="U14" i="1"/>
  <c r="AC18" i="1"/>
  <c r="AR18" i="1"/>
  <c r="AA64" i="1"/>
  <c r="Z142" i="1"/>
  <c r="AQ142" i="1"/>
  <c r="AK152" i="1"/>
  <c r="AY71" i="1"/>
  <c r="AR29" i="2"/>
  <c r="AI27" i="2"/>
  <c r="AR27" i="2" s="1"/>
  <c r="X7" i="2"/>
  <c r="X6" i="2" s="1"/>
  <c r="X5" i="2" s="1"/>
  <c r="AO116" i="1"/>
  <c r="AR139" i="1"/>
  <c r="AY139" i="1" s="1"/>
  <c r="AU161" i="1"/>
  <c r="AT160" i="1"/>
  <c r="AU160" i="1" s="1"/>
  <c r="AU7" i="1"/>
  <c r="AX6" i="1"/>
  <c r="W152" i="1"/>
  <c r="W151" i="1" s="1"/>
  <c r="S116" i="1"/>
  <c r="AY70" i="1"/>
  <c r="BD14" i="1"/>
  <c r="AU76" i="1"/>
  <c r="U72" i="1"/>
  <c r="AY91" i="1"/>
  <c r="BE41" i="2"/>
  <c r="AI7" i="2"/>
  <c r="AZ72" i="1"/>
  <c r="AM75" i="1"/>
  <c r="AP76" i="1"/>
  <c r="AA132" i="1"/>
  <c r="AZ135" i="1"/>
  <c r="BH27" i="2"/>
  <c r="BI27" i="2" s="1"/>
  <c r="BI29" i="2"/>
  <c r="U71" i="1"/>
  <c r="Y110" i="1"/>
  <c r="AO110" i="1"/>
  <c r="AH116" i="1"/>
  <c r="AV116" i="1"/>
  <c r="AU145" i="1"/>
  <c r="AS88" i="1"/>
  <c r="U85" i="1"/>
  <c r="BF18" i="1"/>
  <c r="AH18" i="1"/>
  <c r="AV18" i="1"/>
  <c r="AC152" i="1"/>
  <c r="AC151" i="1" s="1"/>
  <c r="AI33" i="2"/>
  <c r="N6" i="2"/>
  <c r="BF27" i="2"/>
  <c r="Z33" i="2"/>
  <c r="Z32" i="2" s="1"/>
  <c r="AC6" i="1"/>
  <c r="S60" i="1"/>
  <c r="AK60" i="1"/>
  <c r="BF60" i="1"/>
  <c r="R88" i="1"/>
  <c r="AY89" i="1"/>
  <c r="AU91" i="1"/>
  <c r="AZ111" i="1"/>
  <c r="AK116" i="1"/>
  <c r="BF116" i="1"/>
  <c r="U130" i="1"/>
  <c r="AG142" i="1"/>
  <c r="AV142" i="1"/>
  <c r="AR38" i="2"/>
  <c r="AA24" i="1"/>
  <c r="AZ43" i="1"/>
  <c r="AQ75" i="1"/>
  <c r="AZ75" i="1" s="1"/>
  <c r="AN116" i="1"/>
  <c r="S142" i="1"/>
  <c r="AJ142" i="1"/>
  <c r="BF142" i="1"/>
  <c r="AP145" i="1"/>
  <c r="BD153" i="1"/>
  <c r="BD155" i="1"/>
  <c r="O7" i="2"/>
  <c r="O6" i="2" s="1"/>
  <c r="AG7" i="2"/>
  <c r="AG6" i="2" s="1"/>
  <c r="M7" i="2"/>
  <c r="M6" i="2" s="1"/>
  <c r="AA7" i="2"/>
  <c r="T20" i="2"/>
  <c r="BE33" i="2"/>
  <c r="AK41" i="2"/>
  <c r="BG41" i="2"/>
  <c r="R6" i="1"/>
  <c r="AJ6" i="1"/>
  <c r="AI6" i="1"/>
  <c r="AZ64" i="1"/>
  <c r="AR75" i="1"/>
  <c r="Y116" i="1"/>
  <c r="AB122" i="1"/>
  <c r="BD137" i="1"/>
  <c r="AK142" i="1"/>
  <c r="BJ34" i="2"/>
  <c r="BH41" i="2"/>
  <c r="BF6" i="1"/>
  <c r="Z60" i="1"/>
  <c r="AQ60" i="1"/>
  <c r="AW64" i="1"/>
  <c r="AY95" i="1"/>
  <c r="AQ116" i="1"/>
  <c r="W142" i="1"/>
  <c r="AU157" i="1"/>
  <c r="BI20" i="2"/>
  <c r="AV60" i="1"/>
  <c r="Z88" i="1"/>
  <c r="AQ88" i="1"/>
  <c r="BF110" i="1"/>
  <c r="X142" i="1"/>
  <c r="AB152" i="1"/>
  <c r="AB151" i="1" s="1"/>
  <c r="BE163" i="1"/>
  <c r="BE151" i="1" s="1"/>
  <c r="AC36" i="2"/>
  <c r="AB42" i="2"/>
  <c r="AQ41" i="2"/>
  <c r="AQ32" i="2" s="1"/>
  <c r="X18" i="1"/>
  <c r="O60" i="1"/>
  <c r="AX60" i="1"/>
  <c r="AJ75" i="1"/>
  <c r="BF75" i="1"/>
  <c r="AK82" i="1"/>
  <c r="BD82" i="1" s="1"/>
  <c r="AI116" i="1"/>
  <c r="AZ143" i="1"/>
  <c r="R152" i="1"/>
  <c r="R151" i="1" s="1"/>
  <c r="CC450" i="69"/>
  <c r="CC452" i="69"/>
  <c r="CC451" i="69" s="1"/>
  <c r="CC447" i="69" s="1"/>
  <c r="CC446" i="69" s="1"/>
  <c r="CD450" i="69"/>
  <c r="CD452" i="69"/>
  <c r="CD451" i="69" s="1"/>
  <c r="CD447" i="69" s="1"/>
  <c r="CD446" i="69" s="1"/>
  <c r="CE450" i="69"/>
  <c r="CE452" i="69"/>
  <c r="CE451" i="69" s="1"/>
  <c r="CB452" i="69"/>
  <c r="CB450" i="69"/>
  <c r="BO105" i="69"/>
  <c r="BC105" i="69"/>
  <c r="BH472" i="69"/>
  <c r="BK472" i="69"/>
  <c r="BI511" i="69"/>
  <c r="BR511" i="69"/>
  <c r="AO51" i="69"/>
  <c r="AO48" i="69" s="1"/>
  <c r="BH391" i="69"/>
  <c r="BJ391" i="69"/>
  <c r="BR391" i="69"/>
  <c r="BO391" i="69"/>
  <c r="BU391" i="69"/>
  <c r="BR550" i="69"/>
  <c r="BD472" i="69"/>
  <c r="BV51" i="69"/>
  <c r="Z550" i="69"/>
  <c r="BY143" i="69"/>
  <c r="CB143" i="69" s="1"/>
  <c r="CC12" i="69"/>
  <c r="CE379" i="69"/>
  <c r="CE380" i="69"/>
  <c r="AG411" i="69"/>
  <c r="AV302" i="69"/>
  <c r="AV301" i="69" s="1"/>
  <c r="AV299" i="69" s="1"/>
  <c r="BY562" i="69"/>
  <c r="CB562" i="69" s="1"/>
  <c r="BU481" i="69"/>
  <c r="AV472" i="69"/>
  <c r="AS27" i="69"/>
  <c r="BU550" i="69"/>
  <c r="CE562" i="69"/>
  <c r="CG562" i="69" s="1"/>
  <c r="S6" i="2"/>
  <c r="BC33" i="2"/>
  <c r="BF33" i="2" s="1"/>
  <c r="BF34" i="2"/>
  <c r="Y33" i="2"/>
  <c r="Y32" i="2" s="1"/>
  <c r="Y5" i="2" s="1"/>
  <c r="AR9" i="2"/>
  <c r="AT9" i="2"/>
  <c r="AK7" i="2"/>
  <c r="AK6" i="2" s="1"/>
  <c r="BH33" i="2"/>
  <c r="BI34" i="2"/>
  <c r="O5" i="2"/>
  <c r="BC41" i="2"/>
  <c r="BF42" i="2"/>
  <c r="BI42" i="2"/>
  <c r="BJ9" i="2"/>
  <c r="AY7" i="2"/>
  <c r="S41" i="2"/>
  <c r="T42" i="2"/>
  <c r="BJ47" i="2"/>
  <c r="AY41" i="2"/>
  <c r="BJ22" i="2"/>
  <c r="AW43" i="1"/>
  <c r="AF60" i="1"/>
  <c r="AS60" i="1"/>
  <c r="AK88" i="1"/>
  <c r="BE88" i="1"/>
  <c r="T152" i="1"/>
  <c r="AU165" i="1"/>
  <c r="BI334" i="69"/>
  <c r="BI330" i="69" s="1"/>
  <c r="BI329" i="69" s="1"/>
  <c r="BI328" i="69" s="1"/>
  <c r="AU116" i="1"/>
  <c r="BI9" i="2"/>
  <c r="T18" i="1"/>
  <c r="BA64" i="1"/>
  <c r="O88" i="1"/>
  <c r="BD145" i="1"/>
  <c r="AA43" i="1"/>
  <c r="AH60" i="1"/>
  <c r="AU113" i="1"/>
  <c r="BR334" i="69"/>
  <c r="BR330" i="69" s="1"/>
  <c r="BR329" i="69" s="1"/>
  <c r="BR328" i="69" s="1"/>
  <c r="BI481" i="69"/>
  <c r="BF20" i="2"/>
  <c r="V33" i="2"/>
  <c r="V32" i="2" s="1"/>
  <c r="BJ39" i="2"/>
  <c r="AU41" i="1"/>
  <c r="AP70" i="1"/>
  <c r="AW117" i="1"/>
  <c r="AW167" i="1"/>
  <c r="AW163" i="1" s="1"/>
  <c r="AW151" i="1" s="1"/>
  <c r="AM7" i="2"/>
  <c r="AM6" i="2" s="1"/>
  <c r="BJ24" i="2"/>
  <c r="T38" i="2"/>
  <c r="AT75" i="1"/>
  <c r="AO88" i="1"/>
  <c r="AO5" i="1" s="1"/>
  <c r="AJ116" i="1"/>
  <c r="Y152" i="1"/>
  <c r="BE152" i="1"/>
  <c r="Z116" i="1"/>
  <c r="AW142" i="1"/>
  <c r="AB7" i="1"/>
  <c r="AB6" i="1" s="1"/>
  <c r="T60" i="1"/>
  <c r="U60" i="1" s="1"/>
  <c r="AL60" i="1"/>
  <c r="AX75" i="1"/>
  <c r="X151" i="1"/>
  <c r="BF24" i="2"/>
  <c r="AA31" i="1"/>
  <c r="AA97" i="1"/>
  <c r="O110" i="1"/>
  <c r="BI216" i="69"/>
  <c r="BI206" i="69" s="1"/>
  <c r="BJ38" i="2"/>
  <c r="AF5" i="2"/>
  <c r="AQ7" i="2"/>
  <c r="AQ6" i="2" s="1"/>
  <c r="AJ18" i="1"/>
  <c r="AU24" i="1"/>
  <c r="AU89" i="1"/>
  <c r="X116" i="1"/>
  <c r="AS152" i="1"/>
  <c r="AT163" i="1"/>
  <c r="CD12" i="69"/>
  <c r="AR51" i="69"/>
  <c r="AR48" i="69" s="1"/>
  <c r="X6" i="1"/>
  <c r="AM6" i="1"/>
  <c r="AE5" i="2"/>
  <c r="BO12" i="63"/>
  <c r="BK12" i="63"/>
  <c r="BK113" i="63"/>
  <c r="BO113" i="63"/>
  <c r="BK93" i="63"/>
  <c r="BO93" i="63"/>
  <c r="BK50" i="63"/>
  <c r="BO50" i="63"/>
  <c r="BK20" i="63"/>
  <c r="BO20" i="63"/>
  <c r="BK37" i="63"/>
  <c r="BO37" i="63"/>
  <c r="BK54" i="63"/>
  <c r="BO54" i="63"/>
  <c r="BK17" i="63"/>
  <c r="BO17" i="63"/>
  <c r="BK103" i="63"/>
  <c r="BO103" i="63"/>
  <c r="BK91" i="63"/>
  <c r="BO91" i="63"/>
  <c r="BK71" i="63"/>
  <c r="BO71" i="63"/>
  <c r="BK66" i="63"/>
  <c r="BO66" i="63"/>
  <c r="BK10" i="63"/>
  <c r="BO10" i="63"/>
  <c r="BK25" i="63"/>
  <c r="BO25" i="63"/>
  <c r="BK42" i="63"/>
  <c r="BO42" i="63"/>
  <c r="BK59" i="63"/>
  <c r="BO59" i="63"/>
  <c r="BK86" i="63"/>
  <c r="BO86" i="63"/>
  <c r="BK74" i="63"/>
  <c r="BO74" i="63"/>
  <c r="BK33" i="63"/>
  <c r="BO33" i="63"/>
  <c r="BK68" i="63"/>
  <c r="BO68" i="63"/>
  <c r="BK29" i="63"/>
  <c r="BO29" i="63"/>
  <c r="BK47" i="63"/>
  <c r="BO47" i="63"/>
  <c r="BK63" i="63"/>
  <c r="BO63" i="63"/>
  <c r="BI76" i="63"/>
  <c r="BK77" i="63"/>
  <c r="AE7" i="63"/>
  <c r="AR85" i="63"/>
  <c r="AR83" i="63" s="1"/>
  <c r="Y54" i="63"/>
  <c r="Y49" i="63" s="1"/>
  <c r="AS49" i="63"/>
  <c r="AI8" i="63"/>
  <c r="AB76" i="63"/>
  <c r="N8" i="63"/>
  <c r="AM19" i="63"/>
  <c r="AT86" i="63"/>
  <c r="AJ49" i="63"/>
  <c r="AJ20" i="63"/>
  <c r="AJ9" i="63" s="1"/>
  <c r="AJ8" i="63" s="1"/>
  <c r="AT12" i="63"/>
  <c r="AI17" i="63"/>
  <c r="Q8" i="63"/>
  <c r="M8" i="63"/>
  <c r="CG110" i="69"/>
  <c r="CG105" i="69" s="1"/>
  <c r="T91" i="63"/>
  <c r="T76" i="63"/>
  <c r="AB9" i="63"/>
  <c r="BI102" i="63"/>
  <c r="BO102" i="63" s="1"/>
  <c r="AT59" i="63"/>
  <c r="T9" i="63"/>
  <c r="AM85" i="63"/>
  <c r="AM83" i="63" s="1"/>
  <c r="AI85" i="63"/>
  <c r="AI83" i="63" s="1"/>
  <c r="T93" i="63"/>
  <c r="P85" i="63"/>
  <c r="P83" i="63" s="1"/>
  <c r="AT63" i="63"/>
  <c r="AD49" i="63"/>
  <c r="AT17" i="63"/>
  <c r="U85" i="63"/>
  <c r="U83" i="63" s="1"/>
  <c r="S85" i="63"/>
  <c r="S83" i="63" s="1"/>
  <c r="W8" i="63"/>
  <c r="AH49" i="63"/>
  <c r="AG8" i="63"/>
  <c r="AA8" i="63"/>
  <c r="AM17" i="63"/>
  <c r="AM20" i="63"/>
  <c r="AM9" i="63" s="1"/>
  <c r="AM8" i="63" s="1"/>
  <c r="AT76" i="63"/>
  <c r="R49" i="63"/>
  <c r="AC49" i="63"/>
  <c r="S49" i="63"/>
  <c r="O49" i="63"/>
  <c r="BC24" i="63"/>
  <c r="AD8" i="63"/>
  <c r="X8" i="63"/>
  <c r="AT77" i="63"/>
  <c r="T50" i="63"/>
  <c r="AA85" i="63"/>
  <c r="AA83" i="63" s="1"/>
  <c r="W85" i="63"/>
  <c r="W83" i="63" s="1"/>
  <c r="M85" i="63"/>
  <c r="M83" i="63" s="1"/>
  <c r="AU85" i="63"/>
  <c r="AU83" i="63" s="1"/>
  <c r="AK85" i="63"/>
  <c r="AK83" i="63" s="1"/>
  <c r="AG85" i="63"/>
  <c r="AG83" i="63" s="1"/>
  <c r="AO49" i="63"/>
  <c r="V49" i="63"/>
  <c r="P49" i="63"/>
  <c r="AR41" i="63"/>
  <c r="AO41" i="63"/>
  <c r="AJ85" i="63"/>
  <c r="AJ83" i="63" s="1"/>
  <c r="N85" i="63"/>
  <c r="N83" i="63" s="1"/>
  <c r="AT66" i="63"/>
  <c r="AT54" i="63"/>
  <c r="AU49" i="63"/>
  <c r="U49" i="63"/>
  <c r="AT50" i="63"/>
  <c r="AM49" i="63"/>
  <c r="AS41" i="63"/>
  <c r="AN41" i="63"/>
  <c r="T47" i="63"/>
  <c r="AT37" i="63"/>
  <c r="AX24" i="63"/>
  <c r="AL8" i="63"/>
  <c r="AH8" i="63"/>
  <c r="AS9" i="63"/>
  <c r="AN9" i="63"/>
  <c r="AT10" i="63"/>
  <c r="Z49" i="63"/>
  <c r="AT93" i="63"/>
  <c r="Z85" i="63"/>
  <c r="Z83" i="63" s="1"/>
  <c r="V85" i="63"/>
  <c r="V83" i="63" s="1"/>
  <c r="AT74" i="63"/>
  <c r="AN49" i="63"/>
  <c r="AA49" i="63"/>
  <c r="AB50" i="63"/>
  <c r="Z24" i="63"/>
  <c r="Z8" i="63" s="1"/>
  <c r="AB25" i="63"/>
  <c r="V8" i="63"/>
  <c r="AO85" i="63"/>
  <c r="AO83" i="63" s="1"/>
  <c r="S41" i="63"/>
  <c r="T41" i="63" s="1"/>
  <c r="T42" i="63"/>
  <c r="AT29" i="63"/>
  <c r="AS24" i="63"/>
  <c r="O8" i="63"/>
  <c r="AX9" i="63"/>
  <c r="AR9" i="63"/>
  <c r="AQ9" i="63"/>
  <c r="AR24" i="63"/>
  <c r="AB42" i="63"/>
  <c r="BI85" i="63"/>
  <c r="BO85" i="63" s="1"/>
  <c r="AQ49" i="63"/>
  <c r="AL49" i="63"/>
  <c r="AT91" i="63"/>
  <c r="AB59" i="63"/>
  <c r="AT47" i="63"/>
  <c r="AT33" i="63"/>
  <c r="AN24" i="63"/>
  <c r="AO24" i="63"/>
  <c r="AV24" i="63"/>
  <c r="AT20" i="63"/>
  <c r="AB33" i="63"/>
  <c r="AR49" i="63"/>
  <c r="P8" i="63"/>
  <c r="AT113" i="63"/>
  <c r="Q85" i="63"/>
  <c r="Q83" i="63" s="1"/>
  <c r="T59" i="63"/>
  <c r="X49" i="63"/>
  <c r="N49" i="63"/>
  <c r="AV49" i="63"/>
  <c r="AQ41" i="63"/>
  <c r="AB47" i="63"/>
  <c r="AT42" i="63"/>
  <c r="T37" i="63"/>
  <c r="AQ24" i="63"/>
  <c r="AW24" i="63"/>
  <c r="AB29" i="63"/>
  <c r="AT25" i="63"/>
  <c r="AK8" i="63"/>
  <c r="AO9" i="63"/>
  <c r="AU41" i="63"/>
  <c r="BL642" i="69"/>
  <c r="BR216" i="69"/>
  <c r="BR206" i="69" s="1"/>
  <c r="BU216" i="69"/>
  <c r="BU209" i="69" s="1"/>
  <c r="BU208" i="69" s="1"/>
  <c r="BU205" i="69" s="1"/>
  <c r="BL578" i="69"/>
  <c r="U560" i="69"/>
  <c r="U556" i="69" s="1"/>
  <c r="U526" i="69" s="1"/>
  <c r="W524" i="69"/>
  <c r="AV474" i="69"/>
  <c r="AV473" i="69" s="1"/>
  <c r="AV470" i="69" s="1"/>
  <c r="BL511" i="69"/>
  <c r="AS525" i="69"/>
  <c r="AS524" i="69" s="1"/>
  <c r="AS521" i="69" s="1"/>
  <c r="BI478" i="69"/>
  <c r="AG139" i="69"/>
  <c r="BH474" i="69"/>
  <c r="BH473" i="69" s="1"/>
  <c r="BH470" i="69" s="1"/>
  <c r="AY391" i="69"/>
  <c r="CE139" i="69"/>
  <c r="CG139" i="69" s="1"/>
  <c r="CG140" i="69"/>
  <c r="CE567" i="69"/>
  <c r="CG568" i="69"/>
  <c r="CG458" i="69"/>
  <c r="CE72" i="69"/>
  <c r="CG73" i="69"/>
  <c r="CE149" i="69"/>
  <c r="CG149" i="69" s="1"/>
  <c r="CG150" i="69"/>
  <c r="CE292" i="69"/>
  <c r="CG293" i="69"/>
  <c r="CE310" i="69"/>
  <c r="CG311" i="69"/>
  <c r="CE486" i="69"/>
  <c r="CG486" i="69" s="1"/>
  <c r="CG487" i="69"/>
  <c r="CE492" i="69"/>
  <c r="CG493" i="69"/>
  <c r="CE498" i="69"/>
  <c r="CG498" i="69" s="1"/>
  <c r="CG499" i="69"/>
  <c r="CE44" i="69"/>
  <c r="CG44" i="69" s="1"/>
  <c r="CG45" i="69"/>
  <c r="CE82" i="69"/>
  <c r="CG83" i="69"/>
  <c r="CE89" i="69"/>
  <c r="CG89" i="69" s="1"/>
  <c r="CG90" i="69"/>
  <c r="CE316" i="69"/>
  <c r="CG317" i="69"/>
  <c r="CE511" i="69"/>
  <c r="CG511" i="69" s="1"/>
  <c r="CG512" i="69"/>
  <c r="CE641" i="69"/>
  <c r="CG642" i="69"/>
  <c r="CG384" i="69"/>
  <c r="CE272" i="69"/>
  <c r="CG272" i="69" s="1"/>
  <c r="CG273" i="69"/>
  <c r="CE242" i="69"/>
  <c r="CG247" i="69"/>
  <c r="CE241" i="69"/>
  <c r="CG245" i="69"/>
  <c r="CE207" i="69"/>
  <c r="CG214" i="69"/>
  <c r="AS17" i="69"/>
  <c r="W585" i="69"/>
  <c r="AP525" i="69"/>
  <c r="AF597" i="69"/>
  <c r="AF589" i="69" s="1"/>
  <c r="AF585" i="69" s="1"/>
  <c r="AS613" i="69"/>
  <c r="BL512" i="69"/>
  <c r="CC49" i="69"/>
  <c r="CC48" i="69"/>
  <c r="Z16" i="69"/>
  <c r="Z15" i="69" s="1"/>
  <c r="Z11" i="69" s="1"/>
  <c r="AE21" i="69"/>
  <c r="X38" i="69"/>
  <c r="AY92" i="69"/>
  <c r="AY88" i="69" s="1"/>
  <c r="AY85" i="69" s="1"/>
  <c r="AN474" i="69"/>
  <c r="AN473" i="69" s="1"/>
  <c r="AN470" i="69" s="1"/>
  <c r="AN469" i="69" s="1"/>
  <c r="BT105" i="69"/>
  <c r="BL334" i="69"/>
  <c r="P560" i="69"/>
  <c r="P556" i="69" s="1"/>
  <c r="P526" i="69" s="1"/>
  <c r="P550" i="69"/>
  <c r="T550" i="69"/>
  <c r="T560" i="69"/>
  <c r="T556" i="69" s="1"/>
  <c r="T526" i="69" s="1"/>
  <c r="AW205" i="69"/>
  <c r="BR235" i="69"/>
  <c r="BR232" i="69" s="1"/>
  <c r="BR231" i="69" s="1"/>
  <c r="BR228" i="69" s="1"/>
  <c r="BB244" i="69"/>
  <c r="BB243" i="69" s="1"/>
  <c r="BB241" i="69" s="1"/>
  <c r="BF244" i="69"/>
  <c r="BF243" i="69" s="1"/>
  <c r="BF241" i="69" s="1"/>
  <c r="BK252" i="69"/>
  <c r="BY567" i="69"/>
  <c r="BY566" i="69" s="1"/>
  <c r="AY55" i="69"/>
  <c r="CE244" i="69"/>
  <c r="AP431" i="69"/>
  <c r="AP416" i="69" s="1"/>
  <c r="AO119" i="69"/>
  <c r="AO115" i="69" s="1"/>
  <c r="AO113" i="69" s="1"/>
  <c r="AU119" i="69"/>
  <c r="AU115" i="69" s="1"/>
  <c r="AU113" i="69" s="1"/>
  <c r="BH252" i="69"/>
  <c r="BT241" i="69"/>
  <c r="BT244" i="69"/>
  <c r="BT243" i="69" s="1"/>
  <c r="BT240" i="69" s="1"/>
  <c r="AV92" i="69"/>
  <c r="AV88" i="69" s="1"/>
  <c r="AV85" i="69" s="1"/>
  <c r="BT16" i="69"/>
  <c r="BT15" i="69" s="1"/>
  <c r="AF17" i="69"/>
  <c r="AZ17" i="69"/>
  <c r="BU17" i="69"/>
  <c r="BI21" i="69"/>
  <c r="BL82" i="69"/>
  <c r="BU105" i="69"/>
  <c r="BU604" i="69"/>
  <c r="BU597" i="69" s="1"/>
  <c r="BL149" i="69"/>
  <c r="CC272" i="69"/>
  <c r="BG486" i="69"/>
  <c r="CA486" i="69" s="1"/>
  <c r="CA487" i="69"/>
  <c r="CC511" i="69"/>
  <c r="BG562" i="69"/>
  <c r="CA562" i="69" s="1"/>
  <c r="CA563" i="69"/>
  <c r="CC641" i="69"/>
  <c r="BG292" i="69"/>
  <c r="CA293" i="69"/>
  <c r="BG492" i="69"/>
  <c r="CA493" i="69"/>
  <c r="CC562" i="69"/>
  <c r="CB17" i="69"/>
  <c r="BG82" i="69"/>
  <c r="BG81" i="69" s="1"/>
  <c r="CA83" i="69"/>
  <c r="CC206" i="69"/>
  <c r="CC207" i="69"/>
  <c r="CB270" i="69"/>
  <c r="CC316" i="69"/>
  <c r="CC486" i="69"/>
  <c r="BG498" i="69"/>
  <c r="CA498" i="69" s="1"/>
  <c r="CA499" i="69"/>
  <c r="BG511" i="69"/>
  <c r="CA511" i="69" s="1"/>
  <c r="CA512" i="69"/>
  <c r="BG567" i="69"/>
  <c r="CA568" i="69"/>
  <c r="CB571" i="69"/>
  <c r="BG272" i="69"/>
  <c r="CA272" i="69" s="1"/>
  <c r="CA273" i="69"/>
  <c r="BG310" i="69"/>
  <c r="CA311" i="69"/>
  <c r="BG316" i="69"/>
  <c r="CA317" i="69"/>
  <c r="CA458" i="69"/>
  <c r="CC492" i="69"/>
  <c r="CC498" i="69"/>
  <c r="CC567" i="69"/>
  <c r="BG641" i="69"/>
  <c r="CA642" i="69"/>
  <c r="BG139" i="69"/>
  <c r="CA139" i="69" s="1"/>
  <c r="CA140" i="69"/>
  <c r="BG149" i="69"/>
  <c r="CA149" i="69" s="1"/>
  <c r="CA150" i="69"/>
  <c r="BG89" i="69"/>
  <c r="CA89" i="69" s="1"/>
  <c r="CA90" i="69"/>
  <c r="BG44" i="69"/>
  <c r="CA45" i="69"/>
  <c r="CC89" i="69"/>
  <c r="BL207" i="69"/>
  <c r="BG207" i="69"/>
  <c r="CA207" i="69" s="1"/>
  <c r="CA214" i="69"/>
  <c r="BG230" i="69"/>
  <c r="CA235" i="69"/>
  <c r="BO244" i="69"/>
  <c r="BO243" i="69" s="1"/>
  <c r="BO241" i="69" s="1"/>
  <c r="BR241" i="69" s="1"/>
  <c r="BG72" i="69"/>
  <c r="CA73" i="69"/>
  <c r="CB317" i="69"/>
  <c r="AX85" i="63"/>
  <c r="AX83" i="63" s="1"/>
  <c r="AS85" i="63"/>
  <c r="AS83" i="63" s="1"/>
  <c r="AN85" i="63"/>
  <c r="AN83" i="63" s="1"/>
  <c r="AQ65" i="63"/>
  <c r="AK49" i="63"/>
  <c r="AG49" i="63"/>
  <c r="R24" i="63"/>
  <c r="T24" i="63" s="1"/>
  <c r="T25" i="63"/>
  <c r="AU9" i="63"/>
  <c r="Y8" i="63"/>
  <c r="U8" i="63"/>
  <c r="AF7" i="63"/>
  <c r="BD65" i="63"/>
  <c r="AW65" i="63"/>
  <c r="BB113" i="63"/>
  <c r="R85" i="63"/>
  <c r="R83" i="63" s="1"/>
  <c r="AD85" i="63"/>
  <c r="AD83" i="63" s="1"/>
  <c r="W49" i="63"/>
  <c r="Q49" i="63"/>
  <c r="M49" i="63"/>
  <c r="AB41" i="63"/>
  <c r="T33" i="63"/>
  <c r="BI49" i="63"/>
  <c r="AW41" i="63"/>
  <c r="AU24" i="63"/>
  <c r="BD24" i="63"/>
  <c r="AI49" i="63"/>
  <c r="AY24" i="63"/>
  <c r="BB24" i="63" s="1"/>
  <c r="AY76" i="63"/>
  <c r="BB76" i="63" s="1"/>
  <c r="AY102" i="63"/>
  <c r="BB102" i="63" s="1"/>
  <c r="AY41" i="63"/>
  <c r="BB41" i="63" s="1"/>
  <c r="BI24" i="63"/>
  <c r="T29" i="63"/>
  <c r="AX49" i="63"/>
  <c r="AX41" i="63"/>
  <c r="BI41" i="63"/>
  <c r="AT103" i="63"/>
  <c r="AT101" i="63"/>
  <c r="AB37" i="63"/>
  <c r="AW9" i="63"/>
  <c r="AV65" i="63"/>
  <c r="BI65" i="63"/>
  <c r="AO65" i="63"/>
  <c r="AY65" i="63"/>
  <c r="BB65" i="63" s="1"/>
  <c r="X85" i="63"/>
  <c r="X83" i="63" s="1"/>
  <c r="AQ85" i="63"/>
  <c r="AQ83" i="63" s="1"/>
  <c r="AL85" i="63"/>
  <c r="AL83" i="63" s="1"/>
  <c r="AH85" i="63"/>
  <c r="AH83" i="63" s="1"/>
  <c r="Y85" i="63"/>
  <c r="Y83" i="63" s="1"/>
  <c r="T86" i="63"/>
  <c r="O85" i="63"/>
  <c r="O83" i="63" s="1"/>
  <c r="AT71" i="63"/>
  <c r="AS65" i="63"/>
  <c r="AN65" i="63"/>
  <c r="AV9" i="63"/>
  <c r="BC85" i="63"/>
  <c r="BC83" i="63" s="1"/>
  <c r="AV85" i="63"/>
  <c r="AV83" i="63" s="1"/>
  <c r="AX65" i="63"/>
  <c r="BC65" i="63"/>
  <c r="AT68" i="63"/>
  <c r="AR65" i="63"/>
  <c r="AT102" i="63"/>
  <c r="AW49" i="63"/>
  <c r="AU65" i="63"/>
  <c r="BC102" i="63"/>
  <c r="BC101" i="63" s="1"/>
  <c r="AV41" i="63"/>
  <c r="AY85" i="63"/>
  <c r="BB85" i="63" s="1"/>
  <c r="BU120" i="69"/>
  <c r="AO431" i="69"/>
  <c r="AO416" i="69" s="1"/>
  <c r="AU431" i="69"/>
  <c r="AU416" i="69" s="1"/>
  <c r="CC300" i="69"/>
  <c r="BJ92" i="69"/>
  <c r="CC379" i="69"/>
  <c r="CC378" i="69" s="1"/>
  <c r="BY641" i="69"/>
  <c r="BK92" i="69"/>
  <c r="BF105" i="69"/>
  <c r="P97" i="1"/>
  <c r="P92" i="1"/>
  <c r="P91" i="1" s="1"/>
  <c r="BL93" i="69"/>
  <c r="BL52" i="69"/>
  <c r="CD88" i="69"/>
  <c r="CD85" i="69" s="1"/>
  <c r="BL140" i="69"/>
  <c r="BV377" i="69"/>
  <c r="BH68" i="69"/>
  <c r="AW11" i="69"/>
  <c r="AT17" i="69"/>
  <c r="BE92" i="69"/>
  <c r="BE88" i="69" s="1"/>
  <c r="BE85" i="69" s="1"/>
  <c r="BS92" i="69"/>
  <c r="BY486" i="69"/>
  <c r="AS597" i="69"/>
  <c r="BY498" i="69"/>
  <c r="BY89" i="69"/>
  <c r="BF302" i="69"/>
  <c r="BF301" i="69" s="1"/>
  <c r="BF300" i="69" s="1"/>
  <c r="BC209" i="69"/>
  <c r="BC208" i="69" s="1"/>
  <c r="BC205" i="69" s="1"/>
  <c r="BK209" i="69"/>
  <c r="BK208" i="69" s="1"/>
  <c r="BK205" i="69" s="1"/>
  <c r="BY241" i="69"/>
  <c r="BY149" i="69"/>
  <c r="BY492" i="69"/>
  <c r="BY316" i="69"/>
  <c r="BY511" i="69"/>
  <c r="BB209" i="69"/>
  <c r="BB208" i="69" s="1"/>
  <c r="BY310" i="69"/>
  <c r="BY292" i="69"/>
  <c r="BY72" i="69"/>
  <c r="BY207" i="69"/>
  <c r="BY272" i="69"/>
  <c r="BY381" i="69"/>
  <c r="BY44" i="69"/>
  <c r="BY82" i="69"/>
  <c r="BY139" i="69"/>
  <c r="BF431" i="69"/>
  <c r="BF429" i="69" s="1"/>
  <c r="BF426" i="69" s="1"/>
  <c r="BF417" i="69" s="1"/>
  <c r="BF413" i="69"/>
  <c r="AU230" i="69"/>
  <c r="AU228" i="69"/>
  <c r="BL292" i="69"/>
  <c r="BK291" i="69"/>
  <c r="BK289" i="69" s="1"/>
  <c r="BL289" i="69" s="1"/>
  <c r="BT313" i="69"/>
  <c r="BT314" i="69"/>
  <c r="AY413" i="69"/>
  <c r="T16" i="69"/>
  <c r="T15" i="69" s="1"/>
  <c r="T11" i="69" s="1"/>
  <c r="BV68" i="69"/>
  <c r="BV70" i="69"/>
  <c r="AV241" i="69"/>
  <c r="AV240" i="69"/>
  <c r="BD313" i="69"/>
  <c r="BD314" i="69"/>
  <c r="BS68" i="69"/>
  <c r="BS70" i="69"/>
  <c r="CC80" i="69"/>
  <c r="CC79" i="69"/>
  <c r="CE252" i="69"/>
  <c r="CG252" i="69" s="1"/>
  <c r="BY244" i="69"/>
  <c r="BU244" i="69"/>
  <c r="BU243" i="69" s="1"/>
  <c r="BU240" i="69" s="1"/>
  <c r="CD300" i="69"/>
  <c r="BD431" i="69"/>
  <c r="BD429" i="69" s="1"/>
  <c r="BD426" i="69" s="1"/>
  <c r="BV431" i="69"/>
  <c r="BV429" i="69" s="1"/>
  <c r="BV426" i="69" s="1"/>
  <c r="BI27" i="69"/>
  <c r="BE575" i="69"/>
  <c r="BE574" i="69" s="1"/>
  <c r="BV575" i="69"/>
  <c r="BV574" i="69" s="1"/>
  <c r="CC575" i="69"/>
  <c r="AA641" i="69"/>
  <c r="BL233" i="69"/>
  <c r="BK81" i="69"/>
  <c r="BL81" i="69" s="1"/>
  <c r="AW260" i="69"/>
  <c r="AW251" i="69" s="1"/>
  <c r="AW249" i="69" s="1"/>
  <c r="AY260" i="69"/>
  <c r="AY251" i="69" s="1"/>
  <c r="AY249" i="69" s="1"/>
  <c r="W45" i="69"/>
  <c r="BH105" i="69"/>
  <c r="BE209" i="69"/>
  <c r="BE208" i="69" s="1"/>
  <c r="BE205" i="69" s="1"/>
  <c r="W411" i="69"/>
  <c r="BB330" i="69"/>
  <c r="BB329" i="69" s="1"/>
  <c r="BG92" i="69"/>
  <c r="CA92" i="69" s="1"/>
  <c r="BC16" i="69"/>
  <c r="BY105" i="69"/>
  <c r="CD244" i="69"/>
  <c r="CD243" i="69" s="1"/>
  <c r="BK302" i="69"/>
  <c r="BK301" i="69" s="1"/>
  <c r="AS501" i="69"/>
  <c r="AH11" i="69"/>
  <c r="AH12" i="69"/>
  <c r="CE413" i="69"/>
  <c r="CE431" i="69"/>
  <c r="AY446" i="69"/>
  <c r="BK314" i="69"/>
  <c r="BJ209" i="69"/>
  <c r="BJ208" i="69" s="1"/>
  <c r="BJ205" i="69" s="1"/>
  <c r="BT79" i="69"/>
  <c r="BT80" i="69"/>
  <c r="BO314" i="69"/>
  <c r="BO313" i="69"/>
  <c r="BD446" i="69"/>
  <c r="AI12" i="69"/>
  <c r="BB51" i="69"/>
  <c r="BF51" i="69"/>
  <c r="BK244" i="69"/>
  <c r="BK243" i="69" s="1"/>
  <c r="AX260" i="69"/>
  <c r="AX251" i="69" s="1"/>
  <c r="AX249" i="69" s="1"/>
  <c r="BK51" i="69"/>
  <c r="AP119" i="69"/>
  <c r="AP115" i="69" s="1"/>
  <c r="AP113" i="69" s="1"/>
  <c r="BU129" i="69"/>
  <c r="BO209" i="69"/>
  <c r="BO208" i="69" s="1"/>
  <c r="BO205" i="69" s="1"/>
  <c r="BO206" i="69" s="1"/>
  <c r="BC244" i="69"/>
  <c r="BC243" i="69" s="1"/>
  <c r="BG244" i="69"/>
  <c r="AV260" i="69"/>
  <c r="AV251" i="69" s="1"/>
  <c r="AV249" i="69" s="1"/>
  <c r="AP556" i="69"/>
  <c r="AT556" i="69"/>
  <c r="T520" i="69"/>
  <c r="Y520" i="69"/>
  <c r="BV313" i="69"/>
  <c r="BV314" i="69"/>
  <c r="CC299" i="69"/>
  <c r="V44" i="69"/>
  <c r="W44" i="69" s="1"/>
  <c r="BJ244" i="69"/>
  <c r="CC244" i="69"/>
  <c r="BL261" i="69"/>
  <c r="BR260" i="69"/>
  <c r="AA550" i="69"/>
  <c r="BU504" i="69"/>
  <c r="BU501" i="69" s="1"/>
  <c r="AR590" i="69"/>
  <c r="AT597" i="69"/>
  <c r="AH597" i="69"/>
  <c r="W611" i="69"/>
  <c r="W610" i="69" s="1"/>
  <c r="BG501" i="69"/>
  <c r="Q520" i="69"/>
  <c r="U520" i="69"/>
  <c r="Z520" i="69"/>
  <c r="BR55" i="69"/>
  <c r="BL83" i="69"/>
  <c r="BU257" i="69"/>
  <c r="BU252" i="69" s="1"/>
  <c r="AI11" i="69"/>
  <c r="W447" i="69"/>
  <c r="AY17" i="69"/>
  <c r="AE27" i="69"/>
  <c r="BC51" i="69"/>
  <c r="BI55" i="69"/>
  <c r="AV330" i="69"/>
  <c r="AV329" i="69" s="1"/>
  <c r="AV327" i="69" s="1"/>
  <c r="AV324" i="69" s="1"/>
  <c r="BL475" i="69"/>
  <c r="BL504" i="69"/>
  <c r="AF537" i="69"/>
  <c r="BK575" i="69"/>
  <c r="BK574" i="69" s="1"/>
  <c r="BR613" i="69"/>
  <c r="BR478" i="69"/>
  <c r="BJ472" i="69"/>
  <c r="AP597" i="69"/>
  <c r="BU590" i="69"/>
  <c r="BC313" i="69"/>
  <c r="BC314" i="69"/>
  <c r="AY136" i="69"/>
  <c r="BU136" i="69"/>
  <c r="BI235" i="69"/>
  <c r="BI232" i="69" s="1"/>
  <c r="BI231" i="69" s="1"/>
  <c r="BI228" i="69" s="1"/>
  <c r="BY260" i="69"/>
  <c r="BD302" i="69"/>
  <c r="BD301" i="69" s="1"/>
  <c r="BD299" i="69" s="1"/>
  <c r="BR413" i="69"/>
  <c r="AQ431" i="69"/>
  <c r="AQ416" i="69" s="1"/>
  <c r="BJ431" i="69"/>
  <c r="BJ429" i="69" s="1"/>
  <c r="BU458" i="69"/>
  <c r="BU447" i="69" s="1"/>
  <c r="BU446" i="69" s="1"/>
  <c r="BL17" i="69"/>
  <c r="BE244" i="69"/>
  <c r="BE243" i="69" s="1"/>
  <c r="BE240" i="69" s="1"/>
  <c r="AR431" i="69"/>
  <c r="AR429" i="69" s="1"/>
  <c r="AR426" i="69" s="1"/>
  <c r="AR417" i="69" s="1"/>
  <c r="BY16" i="69"/>
  <c r="AL16" i="69"/>
  <c r="AL15" i="69" s="1"/>
  <c r="AL11" i="69" s="1"/>
  <c r="BS16" i="69"/>
  <c r="BS15" i="69" s="1"/>
  <c r="BT92" i="69"/>
  <c r="BI136" i="69"/>
  <c r="AY209" i="69"/>
  <c r="AY208" i="69" s="1"/>
  <c r="AY205" i="69" s="1"/>
  <c r="BL257" i="69"/>
  <c r="BT302" i="69"/>
  <c r="BT301" i="69" s="1"/>
  <c r="BE51" i="69"/>
  <c r="BL108" i="69"/>
  <c r="BJ105" i="69"/>
  <c r="BL120" i="69"/>
  <c r="BT232" i="69"/>
  <c r="BT231" i="69" s="1"/>
  <c r="BT230" i="69" s="1"/>
  <c r="BG302" i="69"/>
  <c r="BO302" i="69"/>
  <c r="BO301" i="69" s="1"/>
  <c r="BO299" i="69" s="1"/>
  <c r="W537" i="69"/>
  <c r="V525" i="69"/>
  <c r="W525" i="69" s="1"/>
  <c r="Y560" i="69"/>
  <c r="Y556" i="69" s="1"/>
  <c r="Y526" i="69" s="1"/>
  <c r="Y550" i="69"/>
  <c r="T610" i="69"/>
  <c r="BI613" i="69"/>
  <c r="BJ474" i="69"/>
  <c r="BJ473" i="69" s="1"/>
  <c r="BJ470" i="69" s="1"/>
  <c r="BT472" i="69"/>
  <c r="BU478" i="69"/>
  <c r="X550" i="69"/>
  <c r="X560" i="69"/>
  <c r="X556" i="69" s="1"/>
  <c r="X526" i="69" s="1"/>
  <c r="AQ511" i="69"/>
  <c r="AO511" i="69"/>
  <c r="W601" i="69"/>
  <c r="BT474" i="69"/>
  <c r="BT473" i="69" s="1"/>
  <c r="BT470" i="69" s="1"/>
  <c r="BC501" i="69"/>
  <c r="BC497" i="69" s="1"/>
  <c r="BC495" i="69" s="1"/>
  <c r="BL502" i="69"/>
  <c r="BI504" i="69"/>
  <c r="BI501" i="69" s="1"/>
  <c r="BR504" i="69"/>
  <c r="BR501" i="69" s="1"/>
  <c r="BB575" i="69"/>
  <c r="BB574" i="69" s="1"/>
  <c r="BF575" i="69"/>
  <c r="BF574" i="69" s="1"/>
  <c r="BL576" i="69"/>
  <c r="BT575" i="69"/>
  <c r="BT574" i="69" s="1"/>
  <c r="CD575" i="69"/>
  <c r="CD574" i="69" s="1"/>
  <c r="W631" i="69"/>
  <c r="BB313" i="69"/>
  <c r="BB314" i="69"/>
  <c r="BJ379" i="69"/>
  <c r="BJ378" i="69" s="1"/>
  <c r="BJ377" i="69"/>
  <c r="BF446" i="69"/>
  <c r="BL492" i="69"/>
  <c r="BK491" i="69"/>
  <c r="V520" i="69"/>
  <c r="W521" i="69"/>
  <c r="BL641" i="69"/>
  <c r="BK640" i="69"/>
  <c r="AR313" i="69"/>
  <c r="AR314" i="69"/>
  <c r="BH313" i="69"/>
  <c r="BH314" i="69"/>
  <c r="AY313" i="69"/>
  <c r="AY314" i="69"/>
  <c r="BJ70" i="69"/>
  <c r="BK16" i="69"/>
  <c r="BK15" i="69" s="1"/>
  <c r="BK12" i="69" s="1"/>
  <c r="BO16" i="69"/>
  <c r="BO15" i="69" s="1"/>
  <c r="BL44" i="69"/>
  <c r="BI92" i="69"/>
  <c r="AR119" i="69"/>
  <c r="AR115" i="69" s="1"/>
  <c r="BD119" i="69"/>
  <c r="BD115" i="69" s="1"/>
  <c r="BG206" i="69"/>
  <c r="CA206" i="69" s="1"/>
  <c r="BS244" i="69"/>
  <c r="BS243" i="69" s="1"/>
  <c r="BS240" i="69" s="1"/>
  <c r="BL255" i="69"/>
  <c r="BD260" i="69"/>
  <c r="BD251" i="69" s="1"/>
  <c r="BD249" i="69" s="1"/>
  <c r="BH260" i="69"/>
  <c r="BH251" i="69" s="1"/>
  <c r="BH249" i="69" s="1"/>
  <c r="AY302" i="69"/>
  <c r="AY301" i="69" s="1"/>
  <c r="BJ302" i="69"/>
  <c r="BJ301" i="69" s="1"/>
  <c r="BJ300" i="69" s="1"/>
  <c r="AY340" i="69"/>
  <c r="AY330" i="69" s="1"/>
  <c r="AY329" i="69" s="1"/>
  <c r="BU384" i="69"/>
  <c r="BU381" i="69" s="1"/>
  <c r="BU380" i="69" s="1"/>
  <c r="BL420" i="69"/>
  <c r="BL436" i="69"/>
  <c r="AA446" i="69"/>
  <c r="BL139" i="69"/>
  <c r="AC16" i="69"/>
  <c r="AC15" i="69" s="1"/>
  <c r="AC11" i="69" s="1"/>
  <c r="AK16" i="69"/>
  <c r="AK15" i="69" s="1"/>
  <c r="AK11" i="69" s="1"/>
  <c r="AO16" i="69"/>
  <c r="CE16" i="69"/>
  <c r="AZ38" i="69"/>
  <c r="BR58" i="69"/>
  <c r="AN119" i="69"/>
  <c r="AN115" i="69" s="1"/>
  <c r="AN113" i="69" s="1"/>
  <c r="BR129" i="69"/>
  <c r="BD232" i="69"/>
  <c r="BD231" i="69" s="1"/>
  <c r="BD228" i="69" s="1"/>
  <c r="BH232" i="69"/>
  <c r="BH231" i="69" s="1"/>
  <c r="BH230" i="69" s="1"/>
  <c r="BI230" i="69" s="1"/>
  <c r="CB232" i="69"/>
  <c r="BL247" i="69"/>
  <c r="BI260" i="69"/>
  <c r="BI251" i="69" s="1"/>
  <c r="BI249" i="69" s="1"/>
  <c r="BS260" i="69"/>
  <c r="CE260" i="69"/>
  <c r="CG260" i="69" s="1"/>
  <c r="BJ260" i="69"/>
  <c r="BU302" i="69"/>
  <c r="BU301" i="69" s="1"/>
  <c r="BU299" i="69" s="1"/>
  <c r="BB302" i="69"/>
  <c r="BB301" i="69" s="1"/>
  <c r="BB300" i="69" s="1"/>
  <c r="BL384" i="69"/>
  <c r="W412" i="69"/>
  <c r="AE411" i="69"/>
  <c r="BR432" i="69"/>
  <c r="BR431" i="69" s="1"/>
  <c r="BR429" i="69" s="1"/>
  <c r="AU446" i="69"/>
  <c r="AB16" i="69"/>
  <c r="AB15" i="69" s="1"/>
  <c r="AB11" i="69" s="1"/>
  <c r="AY38" i="69"/>
  <c r="AG44" i="69"/>
  <c r="AQ51" i="69"/>
  <c r="AQ48" i="69" s="1"/>
  <c r="CE51" i="69"/>
  <c r="BO51" i="69"/>
  <c r="BU58" i="69"/>
  <c r="BL90" i="69"/>
  <c r="BV105" i="69"/>
  <c r="BI105" i="69"/>
  <c r="AN209" i="69"/>
  <c r="AN208" i="69" s="1"/>
  <c r="AN205" i="69" s="1"/>
  <c r="AN204" i="69" s="1"/>
  <c r="AR209" i="69"/>
  <c r="AR208" i="69" s="1"/>
  <c r="AR205" i="69" s="1"/>
  <c r="AV209" i="69"/>
  <c r="AV208" i="69" s="1"/>
  <c r="BE206" i="69"/>
  <c r="BS209" i="69"/>
  <c r="BS208" i="69" s="1"/>
  <c r="BS205" i="69" s="1"/>
  <c r="BS206" i="69" s="1"/>
  <c r="BG252" i="69"/>
  <c r="CA252" i="69" s="1"/>
  <c r="BO252" i="69"/>
  <c r="BY252" i="69"/>
  <c r="CD315" i="69"/>
  <c r="BA330" i="69"/>
  <c r="BA329" i="69" s="1"/>
  <c r="CE330" i="69"/>
  <c r="T446" i="69"/>
  <c r="W446" i="69" s="1"/>
  <c r="CD491" i="69"/>
  <c r="CD489" i="69" s="1"/>
  <c r="CD566" i="69"/>
  <c r="W589" i="69"/>
  <c r="BU511" i="69"/>
  <c r="AY474" i="69"/>
  <c r="AY473" i="69" s="1"/>
  <c r="AY470" i="69" s="1"/>
  <c r="BL478" i="69"/>
  <c r="AU501" i="69"/>
  <c r="AP511" i="69"/>
  <c r="Q560" i="69"/>
  <c r="Q556" i="69" s="1"/>
  <c r="Q526" i="69" s="1"/>
  <c r="BL568" i="69"/>
  <c r="AB597" i="69"/>
  <c r="AB589" i="69" s="1"/>
  <c r="AB585" i="69" s="1"/>
  <c r="BO472" i="69"/>
  <c r="AE571" i="69"/>
  <c r="CD640" i="69"/>
  <c r="CD638" i="69" s="1"/>
  <c r="BF209" i="69"/>
  <c r="BF208" i="69" s="1"/>
  <c r="BF205" i="69" s="1"/>
  <c r="BL216" i="69"/>
  <c r="AA70" i="1"/>
  <c r="BJ315" i="69"/>
  <c r="BL316" i="69"/>
  <c r="AT447" i="69"/>
  <c r="AR446" i="69"/>
  <c r="AS446" i="69" s="1"/>
  <c r="BU68" i="69"/>
  <c r="BU70" i="69"/>
  <c r="BT379" i="69"/>
  <c r="BT378" i="69" s="1"/>
  <c r="BT377" i="69"/>
  <c r="AS44" i="69"/>
  <c r="BK71" i="69"/>
  <c r="BL72" i="69"/>
  <c r="BO377" i="69"/>
  <c r="BO379" i="69"/>
  <c r="BO378" i="69" s="1"/>
  <c r="BO68" i="69"/>
  <c r="BO70" i="69"/>
  <c r="AV314" i="69"/>
  <c r="AV313" i="69"/>
  <c r="BS379" i="69"/>
  <c r="BS378" i="69" s="1"/>
  <c r="BS377" i="69"/>
  <c r="AR299" i="69"/>
  <c r="AD16" i="69"/>
  <c r="AP16" i="69"/>
  <c r="AV16" i="69"/>
  <c r="BG16" i="69"/>
  <c r="CA16" i="69" s="1"/>
  <c r="BI17" i="69"/>
  <c r="BU38" i="69"/>
  <c r="BL73" i="69"/>
  <c r="BO92" i="69"/>
  <c r="BK105" i="69"/>
  <c r="AV232" i="69"/>
  <c r="AV231" i="69" s="1"/>
  <c r="BE232" i="69"/>
  <c r="BE231" i="69" s="1"/>
  <c r="BE228" i="69" s="1"/>
  <c r="BS232" i="69"/>
  <c r="BS231" i="69" s="1"/>
  <c r="CE232" i="69"/>
  <c r="BB232" i="69"/>
  <c r="BB231" i="69" s="1"/>
  <c r="BB230" i="69" s="1"/>
  <c r="BT252" i="69"/>
  <c r="BB260" i="69"/>
  <c r="BB251" i="69" s="1"/>
  <c r="BB249" i="69" s="1"/>
  <c r="BF260" i="69"/>
  <c r="BF251" i="69" s="1"/>
  <c r="BF249" i="69" s="1"/>
  <c r="BV260" i="69"/>
  <c r="BL267" i="69"/>
  <c r="BS314" i="69"/>
  <c r="BK431" i="69"/>
  <c r="BK429" i="69" s="1"/>
  <c r="BK426" i="69" s="1"/>
  <c r="BK417" i="69" s="1"/>
  <c r="BL438" i="69"/>
  <c r="BD16" i="69"/>
  <c r="BH16" i="69"/>
  <c r="BH15" i="69" s="1"/>
  <c r="AY27" i="69"/>
  <c r="S16" i="69"/>
  <c r="S15" i="69" s="1"/>
  <c r="S11" i="69" s="1"/>
  <c r="CD49" i="69"/>
  <c r="BT51" i="69"/>
  <c r="BD92" i="69"/>
  <c r="BD88" i="69" s="1"/>
  <c r="BD85" i="69" s="1"/>
  <c r="AY129" i="69"/>
  <c r="BD244" i="69"/>
  <c r="BD243" i="69" s="1"/>
  <c r="BD240" i="69" s="1"/>
  <c r="BH244" i="69"/>
  <c r="BH243" i="69" s="1"/>
  <c r="BJ252" i="69"/>
  <c r="BC302" i="69"/>
  <c r="BC301" i="69" s="1"/>
  <c r="CE302" i="69"/>
  <c r="BL317" i="69"/>
  <c r="CC327" i="69"/>
  <c r="BK381" i="69"/>
  <c r="BD417" i="69"/>
  <c r="BR426" i="69"/>
  <c r="BR417" i="69" s="1"/>
  <c r="R16" i="69"/>
  <c r="R15" i="69" s="1"/>
  <c r="R11" i="69" s="1"/>
  <c r="V16" i="69"/>
  <c r="AZ21" i="69"/>
  <c r="CD80" i="69"/>
  <c r="BJ89" i="69"/>
  <c r="BL89" i="69" s="1"/>
  <c r="BY92" i="69"/>
  <c r="BC119" i="69"/>
  <c r="BC115" i="69" s="1"/>
  <c r="BG119" i="69"/>
  <c r="BL124" i="69"/>
  <c r="BL129" i="69"/>
  <c r="BI129" i="69"/>
  <c r="BR136" i="69"/>
  <c r="W140" i="69"/>
  <c r="AV143" i="69"/>
  <c r="AV142" i="69" s="1"/>
  <c r="BI143" i="69"/>
  <c r="BI142" i="69" s="1"/>
  <c r="BL150" i="69"/>
  <c r="AO209" i="69"/>
  <c r="AO208" i="69" s="1"/>
  <c r="AO205" i="69" s="1"/>
  <c r="AO204" i="69" s="1"/>
  <c r="AS209" i="69"/>
  <c r="AS208" i="69" s="1"/>
  <c r="AS205" i="69" s="1"/>
  <c r="AS204" i="69" s="1"/>
  <c r="BC232" i="69"/>
  <c r="BC231" i="69" s="1"/>
  <c r="BC228" i="69" s="1"/>
  <c r="BG232" i="69"/>
  <c r="CD232" i="69"/>
  <c r="AY244" i="69"/>
  <c r="AY243" i="69" s="1"/>
  <c r="AY240" i="69" s="1"/>
  <c r="BU260" i="69"/>
  <c r="CD327" i="69"/>
  <c r="AZ330" i="69"/>
  <c r="AZ329" i="69" s="1"/>
  <c r="AO474" i="69"/>
  <c r="AO473" i="69" s="1"/>
  <c r="AO470" i="69" s="1"/>
  <c r="AO472" i="69" s="1"/>
  <c r="BE501" i="69"/>
  <c r="BE497" i="69" s="1"/>
  <c r="BE495" i="69" s="1"/>
  <c r="BL571" i="69"/>
  <c r="BC575" i="69"/>
  <c r="BC574" i="69" s="1"/>
  <c r="W604" i="69"/>
  <c r="BL644" i="69"/>
  <c r="AQ474" i="69"/>
  <c r="AQ473" i="69" s="1"/>
  <c r="AQ470" i="69" s="1"/>
  <c r="BL499" i="69"/>
  <c r="AY511" i="69"/>
  <c r="AR511" i="69"/>
  <c r="AL525" i="69"/>
  <c r="AL524" i="69" s="1"/>
  <c r="AF526" i="69"/>
  <c r="AT590" i="69"/>
  <c r="W597" i="69"/>
  <c r="BI604" i="69"/>
  <c r="BI597" i="69" s="1"/>
  <c r="BL646" i="69"/>
  <c r="AQ501" i="69"/>
  <c r="AD525" i="69"/>
  <c r="AD524" i="69" s="1"/>
  <c r="AC525" i="69"/>
  <c r="AC524" i="69" s="1"/>
  <c r="AN556" i="69"/>
  <c r="AM556" i="69"/>
  <c r="BK309" i="69"/>
  <c r="BL309" i="69" s="1"/>
  <c r="BL310" i="69"/>
  <c r="AJ16" i="69"/>
  <c r="AJ15" i="69" s="1"/>
  <c r="AJ11" i="69" s="1"/>
  <c r="AN16" i="69"/>
  <c r="AR16" i="69"/>
  <c r="BJ16" i="69"/>
  <c r="BJ15" i="69" s="1"/>
  <c r="BB16" i="69"/>
  <c r="BF16" i="69"/>
  <c r="AT27" i="69"/>
  <c r="P16" i="69"/>
  <c r="P15" i="69" s="1"/>
  <c r="P11" i="69" s="1"/>
  <c r="AP51" i="69"/>
  <c r="AP48" i="69" s="1"/>
  <c r="BJ51" i="69"/>
  <c r="BY51" i="69"/>
  <c r="CD206" i="69"/>
  <c r="BL222" i="69"/>
  <c r="BF232" i="69"/>
  <c r="BF231" i="69" s="1"/>
  <c r="BV232" i="69"/>
  <c r="BV231" i="69" s="1"/>
  <c r="BV230" i="69" s="1"/>
  <c r="CC232" i="69"/>
  <c r="BV252" i="69"/>
  <c r="BH302" i="69"/>
  <c r="BH301" i="69" s="1"/>
  <c r="BD330" i="69"/>
  <c r="BD329" i="69" s="1"/>
  <c r="BD327" i="69" s="1"/>
  <c r="BD324" i="69" s="1"/>
  <c r="CD377" i="69"/>
  <c r="BB92" i="69"/>
  <c r="BB88" i="69" s="1"/>
  <c r="BB85" i="69" s="1"/>
  <c r="BF92" i="69"/>
  <c r="CE92" i="69"/>
  <c r="CG92" i="69" s="1"/>
  <c r="BH143" i="69"/>
  <c r="BH142" i="69" s="1"/>
  <c r="BG209" i="69"/>
  <c r="BE313" i="69"/>
  <c r="BF314" i="69"/>
  <c r="AQ209" i="69"/>
  <c r="AQ208" i="69" s="1"/>
  <c r="AQ205" i="69" s="1"/>
  <c r="AQ204" i="69" s="1"/>
  <c r="AU209" i="69"/>
  <c r="AU208" i="69" s="1"/>
  <c r="AU206" i="69" s="1"/>
  <c r="BH209" i="69"/>
  <c r="BH208" i="69" s="1"/>
  <c r="BH205" i="69" s="1"/>
  <c r="BY209" i="69"/>
  <c r="BL331" i="69"/>
  <c r="CD472" i="69"/>
  <c r="BD474" i="69"/>
  <c r="BD473" i="69" s="1"/>
  <c r="BD470" i="69" s="1"/>
  <c r="BK501" i="69"/>
  <c r="BK497" i="69" s="1"/>
  <c r="BK495" i="69" s="1"/>
  <c r="BY501" i="69"/>
  <c r="BS501" i="69"/>
  <c r="BS497" i="69" s="1"/>
  <c r="BS495" i="69" s="1"/>
  <c r="BG575" i="69"/>
  <c r="BY575" i="69"/>
  <c r="BD575" i="69"/>
  <c r="BD574" i="69" s="1"/>
  <c r="CE575" i="69"/>
  <c r="AG597" i="69"/>
  <c r="BB472" i="69"/>
  <c r="BK498" i="69"/>
  <c r="BL498" i="69" s="1"/>
  <c r="W630" i="69"/>
  <c r="P90" i="1"/>
  <c r="P89" i="1" s="1"/>
  <c r="P60" i="1"/>
  <c r="Y88" i="1"/>
  <c r="P164" i="1"/>
  <c r="P163" i="1" s="1"/>
  <c r="P151" i="1" s="1"/>
  <c r="BI9" i="63"/>
  <c r="AA71" i="1"/>
  <c r="P76" i="1"/>
  <c r="P75" i="1" s="1"/>
  <c r="AA165" i="1"/>
  <c r="Y163" i="1"/>
  <c r="AB165" i="1"/>
  <c r="AX11" i="69"/>
  <c r="BR70" i="69"/>
  <c r="BR68" i="69"/>
  <c r="AE9" i="69"/>
  <c r="W17" i="69"/>
  <c r="X17" i="69"/>
  <c r="BR17" i="69"/>
  <c r="W21" i="69"/>
  <c r="BL21" i="69"/>
  <c r="AY21" i="69"/>
  <c r="AF27" i="69"/>
  <c r="BR27" i="69"/>
  <c r="X27" i="69"/>
  <c r="BU27" i="69"/>
  <c r="AZ27" i="69"/>
  <c r="AT38" i="69"/>
  <c r="AF38" i="69"/>
  <c r="AS45" i="69"/>
  <c r="BU55" i="69"/>
  <c r="BR92" i="69"/>
  <c r="BR105" i="69"/>
  <c r="BT119" i="69"/>
  <c r="BT115" i="69" s="1"/>
  <c r="AQ119" i="69"/>
  <c r="AQ115" i="69" s="1"/>
  <c r="AQ113" i="69" s="1"/>
  <c r="BL144" i="69"/>
  <c r="BL245" i="69"/>
  <c r="BR257" i="69"/>
  <c r="BR252" i="69" s="1"/>
  <c r="BO260" i="69"/>
  <c r="BU334" i="69"/>
  <c r="BU330" i="69" s="1"/>
  <c r="BU329" i="69" s="1"/>
  <c r="BL458" i="69"/>
  <c r="W9" i="69"/>
  <c r="W27" i="69"/>
  <c r="AE38" i="69"/>
  <c r="BU92" i="69"/>
  <c r="BL110" i="69"/>
  <c r="BJ119" i="69"/>
  <c r="BJ115" i="69" s="1"/>
  <c r="AY143" i="69"/>
  <c r="AY142" i="69" s="1"/>
  <c r="BR143" i="69"/>
  <c r="BR142" i="69" s="1"/>
  <c r="AY235" i="69"/>
  <c r="AY232" i="69" s="1"/>
  <c r="AY231" i="69" s="1"/>
  <c r="AY228" i="69" s="1"/>
  <c r="BU235" i="69"/>
  <c r="BU232" i="69" s="1"/>
  <c r="BU231" i="69" s="1"/>
  <c r="BU228" i="69" s="1"/>
  <c r="BL253" i="69"/>
  <c r="BL305" i="69"/>
  <c r="AR415" i="69"/>
  <c r="AT415" i="69" s="1"/>
  <c r="AN431" i="69"/>
  <c r="AN416" i="69" s="1"/>
  <c r="BO431" i="69"/>
  <c r="BO429" i="69" s="1"/>
  <c r="BO426" i="69" s="1"/>
  <c r="BO415" i="69" s="1"/>
  <c r="AE446" i="69"/>
  <c r="BR458" i="69"/>
  <c r="BR447" i="69" s="1"/>
  <c r="BR446" i="69" s="1"/>
  <c r="AU16" i="69"/>
  <c r="AA21" i="69"/>
  <c r="Y16" i="69"/>
  <c r="Y15" i="69" s="1"/>
  <c r="Y11" i="69" s="1"/>
  <c r="BI58" i="69"/>
  <c r="BL101" i="69"/>
  <c r="BL103" i="69"/>
  <c r="BJ143" i="69"/>
  <c r="BJ142" i="69" s="1"/>
  <c r="BL212" i="69"/>
  <c r="BL214" i="69"/>
  <c r="AR260" i="69"/>
  <c r="AR251" i="69" s="1"/>
  <c r="AR249" i="69" s="1"/>
  <c r="BR302" i="69"/>
  <c r="BR301" i="69" s="1"/>
  <c r="BR299" i="69" s="1"/>
  <c r="BR384" i="69"/>
  <c r="BR381" i="69" s="1"/>
  <c r="BR380" i="69" s="1"/>
  <c r="AE17" i="69"/>
  <c r="AF21" i="69"/>
  <c r="BU21" i="69"/>
  <c r="X21" i="69"/>
  <c r="BR21" i="69"/>
  <c r="AG16" i="69"/>
  <c r="AA27" i="69"/>
  <c r="BI38" i="69"/>
  <c r="BR38" i="69"/>
  <c r="AY58" i="69"/>
  <c r="AV119" i="69"/>
  <c r="AV115" i="69" s="1"/>
  <c r="BO119" i="69"/>
  <c r="BO115" i="69" s="1"/>
  <c r="BU143" i="69"/>
  <c r="BU142" i="69" s="1"/>
  <c r="BI244" i="69"/>
  <c r="BI243" i="69" s="1"/>
  <c r="BI240" i="69" s="1"/>
  <c r="BT260" i="69"/>
  <c r="BL293" i="69"/>
  <c r="BL307" i="69"/>
  <c r="AR330" i="69"/>
  <c r="AR329" i="69" s="1"/>
  <c r="BO330" i="69"/>
  <c r="BO329" i="69" s="1"/>
  <c r="AU415" i="69"/>
  <c r="AY432" i="69"/>
  <c r="AY431" i="69" s="1"/>
  <c r="AY429" i="69" s="1"/>
  <c r="AY426" i="69" s="1"/>
  <c r="AY417" i="69" s="1"/>
  <c r="BU432" i="69"/>
  <c r="BU431" i="69" s="1"/>
  <c r="BU429" i="69" s="1"/>
  <c r="BU426" i="69" s="1"/>
  <c r="BU417" i="69" s="1"/>
  <c r="BI432" i="69"/>
  <c r="BI431" i="69" s="1"/>
  <c r="BI429" i="69" s="1"/>
  <c r="BI426" i="69" s="1"/>
  <c r="BI417" i="69" s="1"/>
  <c r="AV431" i="69"/>
  <c r="AV429" i="69" s="1"/>
  <c r="AV426" i="69" s="1"/>
  <c r="AV417" i="69" s="1"/>
  <c r="BI458" i="69"/>
  <c r="BI447" i="69" s="1"/>
  <c r="BI446" i="69" s="1"/>
  <c r="AG556" i="69"/>
  <c r="AA526" i="69" s="1"/>
  <c r="AA556" i="69"/>
  <c r="BG472" i="69"/>
  <c r="CA472" i="69" s="1"/>
  <c r="AQ556" i="69"/>
  <c r="AK597" i="69"/>
  <c r="AK589" i="69" s="1"/>
  <c r="AK585" i="69" s="1"/>
  <c r="AO597" i="69"/>
  <c r="AA640" i="69"/>
  <c r="AG640" i="69"/>
  <c r="BL567" i="69"/>
  <c r="BK566" i="69"/>
  <c r="BL566" i="69" s="1"/>
  <c r="AG610" i="69"/>
  <c r="AA610" i="69"/>
  <c r="BL487" i="69"/>
  <c r="BK486" i="69"/>
  <c r="BL486" i="69" s="1"/>
  <c r="R550" i="69"/>
  <c r="R560" i="69"/>
  <c r="R556" i="69" s="1"/>
  <c r="R526" i="69" s="1"/>
  <c r="AR472" i="69"/>
  <c r="BO474" i="69"/>
  <c r="BO473" i="69" s="1"/>
  <c r="BO470" i="69" s="1"/>
  <c r="BO501" i="69"/>
  <c r="BO497" i="69" s="1"/>
  <c r="BO495" i="69" s="1"/>
  <c r="AY501" i="69"/>
  <c r="AN511" i="69"/>
  <c r="W531" i="69"/>
  <c r="AO525" i="69"/>
  <c r="AR556" i="69"/>
  <c r="AR575" i="69"/>
  <c r="AR574" i="69" s="1"/>
  <c r="AR571" i="69" s="1"/>
  <c r="BS575" i="69"/>
  <c r="BS574" i="69" s="1"/>
  <c r="AV575" i="69"/>
  <c r="AV574" i="69" s="1"/>
  <c r="BJ575" i="69"/>
  <c r="AP590" i="69"/>
  <c r="BR590" i="69"/>
  <c r="AR474" i="69"/>
  <c r="AR473" i="69" s="1"/>
  <c r="AR470" i="69" s="1"/>
  <c r="BR481" i="69"/>
  <c r="BI550" i="69"/>
  <c r="AO556" i="69"/>
  <c r="BI590" i="69"/>
  <c r="AC597" i="69"/>
  <c r="AC589" i="69" s="1"/>
  <c r="AC585" i="69" s="1"/>
  <c r="AE597" i="69"/>
  <c r="AE589" i="69" s="1"/>
  <c r="AE585" i="69" s="1"/>
  <c r="AQ597" i="69"/>
  <c r="BR604" i="69"/>
  <c r="BR597" i="69" s="1"/>
  <c r="W608" i="69"/>
  <c r="W629" i="69"/>
  <c r="AP474" i="69"/>
  <c r="AP473" i="69" s="1"/>
  <c r="AP470" i="69" s="1"/>
  <c r="P520" i="69"/>
  <c r="X520" i="69"/>
  <c r="BL562" i="69"/>
  <c r="BL563" i="69"/>
  <c r="BO575" i="69"/>
  <c r="BO574" i="69" s="1"/>
  <c r="AY597" i="69"/>
  <c r="AJ597" i="69"/>
  <c r="AJ589" i="69" s="1"/>
  <c r="AJ585" i="69" s="1"/>
  <c r="AN597" i="69"/>
  <c r="AY613" i="69"/>
  <c r="BU613" i="69"/>
  <c r="AS140" i="69"/>
  <c r="AT209" i="69"/>
  <c r="AT208" i="69" s="1"/>
  <c r="AT205" i="69" s="1"/>
  <c r="AT204" i="69" s="1"/>
  <c r="BL303" i="69"/>
  <c r="BV302" i="69"/>
  <c r="BV301" i="69" s="1"/>
  <c r="BV299" i="69" s="1"/>
  <c r="BE302" i="69"/>
  <c r="BE301" i="69" s="1"/>
  <c r="AX330" i="69"/>
  <c r="AX329" i="69" s="1"/>
  <c r="AX327" i="69" s="1"/>
  <c r="BF330" i="69"/>
  <c r="BF329" i="69" s="1"/>
  <c r="BF328" i="69" s="1"/>
  <c r="BK330" i="69"/>
  <c r="BK329" i="69" s="1"/>
  <c r="BV330" i="69"/>
  <c r="BV329" i="69" s="1"/>
  <c r="BV328" i="69" s="1"/>
  <c r="BH330" i="69"/>
  <c r="BH329" i="69" s="1"/>
  <c r="BH327" i="69" s="1"/>
  <c r="BH324" i="69" s="1"/>
  <c r="BL27" i="69"/>
  <c r="BL38" i="69"/>
  <c r="BH51" i="69"/>
  <c r="BL58" i="69"/>
  <c r="BY119" i="69"/>
  <c r="BL136" i="69"/>
  <c r="AE140" i="69"/>
  <c r="BG143" i="69"/>
  <c r="BC260" i="69"/>
  <c r="BC251" i="69" s="1"/>
  <c r="BC249" i="69" s="1"/>
  <c r="BG260" i="69"/>
  <c r="BT431" i="69"/>
  <c r="BT429" i="69" s="1"/>
  <c r="BT426" i="69" s="1"/>
  <c r="BT417" i="69" s="1"/>
  <c r="BE431" i="69"/>
  <c r="BE429" i="69" s="1"/>
  <c r="BE426" i="69" s="1"/>
  <c r="BE417" i="69" s="1"/>
  <c r="AT139" i="69"/>
  <c r="CE143" i="69"/>
  <c r="BL340" i="69"/>
  <c r="BL343" i="69"/>
  <c r="AT45" i="69"/>
  <c r="BV92" i="69"/>
  <c r="AS139" i="69"/>
  <c r="BE143" i="69"/>
  <c r="BE142" i="69" s="1"/>
  <c r="BS143" i="69"/>
  <c r="BS142" i="69" s="1"/>
  <c r="BB143" i="69"/>
  <c r="BB142" i="69" s="1"/>
  <c r="BF143" i="69"/>
  <c r="BF142" i="69" s="1"/>
  <c r="BK143" i="69"/>
  <c r="BK142" i="69" s="1"/>
  <c r="BS302" i="69"/>
  <c r="BS301" i="69" s="1"/>
  <c r="BY302" i="69"/>
  <c r="AQ613" i="69"/>
  <c r="BC472" i="69"/>
  <c r="BC474" i="69"/>
  <c r="BC473" i="69" s="1"/>
  <c r="BC470" i="69" s="1"/>
  <c r="BL481" i="69"/>
  <c r="BK474" i="69"/>
  <c r="AG525" i="69"/>
  <c r="AA525" i="69"/>
  <c r="AG630" i="69"/>
  <c r="AG629" i="69" s="1"/>
  <c r="AA630" i="69"/>
  <c r="V560" i="69"/>
  <c r="V550" i="69"/>
  <c r="BV474" i="69"/>
  <c r="BV473" i="69" s="1"/>
  <c r="BV470" i="69" s="1"/>
  <c r="BB474" i="69"/>
  <c r="BB473" i="69" s="1"/>
  <c r="BB470" i="69" s="1"/>
  <c r="CE472" i="69"/>
  <c r="BL514" i="69"/>
  <c r="AI525" i="69"/>
  <c r="AM525" i="69"/>
  <c r="AQ525" i="69"/>
  <c r="AJ525" i="69"/>
  <c r="AJ524" i="69" s="1"/>
  <c r="W545" i="69"/>
  <c r="AO613" i="69"/>
  <c r="BV472" i="69"/>
  <c r="CC472" i="69"/>
  <c r="BL493" i="69"/>
  <c r="CC501" i="69"/>
  <c r="R520" i="69"/>
  <c r="AN525" i="69"/>
  <c r="AM597" i="69"/>
  <c r="AM589" i="69" s="1"/>
  <c r="AM585" i="69" s="1"/>
  <c r="BG474" i="69"/>
  <c r="AU240" i="69"/>
  <c r="AU241" i="69"/>
  <c r="BS80" i="69"/>
  <c r="BR80" i="69" s="1"/>
  <c r="BS79" i="69"/>
  <c r="BT70" i="69"/>
  <c r="BT68" i="69"/>
  <c r="U16" i="69"/>
  <c r="U15" i="69" s="1"/>
  <c r="AS21" i="69"/>
  <c r="BE16" i="69"/>
  <c r="AQ16" i="69"/>
  <c r="BA16" i="69"/>
  <c r="BA15" i="69" s="1"/>
  <c r="BA11" i="69" s="1"/>
  <c r="BA9" i="69" s="1"/>
  <c r="AN51" i="69"/>
  <c r="AN48" i="69" s="1"/>
  <c r="AV51" i="69"/>
  <c r="BL55" i="69"/>
  <c r="BV79" i="69"/>
  <c r="BH92" i="69"/>
  <c r="BG105" i="69"/>
  <c r="BE119" i="69"/>
  <c r="BE115" i="69" s="1"/>
  <c r="AP209" i="69"/>
  <c r="AP208" i="69" s="1"/>
  <c r="AP205" i="69" s="1"/>
  <c r="AP204" i="69" s="1"/>
  <c r="BC206" i="69"/>
  <c r="BT209" i="69"/>
  <c r="BT208" i="69" s="1"/>
  <c r="BT205" i="69" s="1"/>
  <c r="BF206" i="69"/>
  <c r="CE209" i="69"/>
  <c r="CE208" i="69" s="1"/>
  <c r="CE205" i="69" s="1"/>
  <c r="BK232" i="69"/>
  <c r="BR244" i="69"/>
  <c r="BR243" i="69" s="1"/>
  <c r="BR240" i="69" s="1"/>
  <c r="BK260" i="69"/>
  <c r="CD299" i="69"/>
  <c r="AT21" i="69"/>
  <c r="Q16" i="69"/>
  <c r="Q15" i="69" s="1"/>
  <c r="Q11" i="69" s="1"/>
  <c r="W38" i="69"/>
  <c r="AE44" i="69"/>
  <c r="BG51" i="69"/>
  <c r="BB119" i="69"/>
  <c r="BB115" i="69" s="1"/>
  <c r="BF119" i="69"/>
  <c r="BF115" i="69" s="1"/>
  <c r="BV119" i="69"/>
  <c r="BV115" i="69" s="1"/>
  <c r="BD209" i="69"/>
  <c r="BD208" i="69" s="1"/>
  <c r="BD205" i="69" s="1"/>
  <c r="BY431" i="69"/>
  <c r="BY429" i="69" s="1"/>
  <c r="BY413" i="69"/>
  <c r="BS431" i="69"/>
  <c r="BS429" i="69" s="1"/>
  <c r="BS426" i="69" s="1"/>
  <c r="BV16" i="69"/>
  <c r="BV15" i="69" s="1"/>
  <c r="AS38" i="69"/>
  <c r="BL45" i="69"/>
  <c r="BD51" i="69"/>
  <c r="BS51" i="69"/>
  <c r="BC92" i="69"/>
  <c r="BS105" i="69"/>
  <c r="BK119" i="69"/>
  <c r="CE119" i="69"/>
  <c r="W139" i="69"/>
  <c r="AE139" i="69"/>
  <c r="BL147" i="69"/>
  <c r="BV244" i="69"/>
  <c r="BV243" i="69" s="1"/>
  <c r="BV240" i="69" s="1"/>
  <c r="BS252" i="69"/>
  <c r="AT51" i="69"/>
  <c r="AS51" i="69"/>
  <c r="AM16" i="69"/>
  <c r="AM15" i="69" s="1"/>
  <c r="AM11" i="69" s="1"/>
  <c r="AT44" i="69"/>
  <c r="AE45" i="69"/>
  <c r="AU51" i="69"/>
  <c r="BS119" i="69"/>
  <c r="BS115" i="69" s="1"/>
  <c r="BH119" i="69"/>
  <c r="BH115" i="69" s="1"/>
  <c r="AT140" i="69"/>
  <c r="BD143" i="69"/>
  <c r="BD142" i="69" s="1"/>
  <c r="BT143" i="69"/>
  <c r="BT142" i="69" s="1"/>
  <c r="AX205" i="69"/>
  <c r="BV209" i="69"/>
  <c r="BV208" i="69" s="1"/>
  <c r="BV205" i="69" s="1"/>
  <c r="BE260" i="69"/>
  <c r="BE251" i="69" s="1"/>
  <c r="BE249" i="69" s="1"/>
  <c r="BL422" i="69"/>
  <c r="BK415" i="69"/>
  <c r="BY330" i="69"/>
  <c r="BE415" i="69"/>
  <c r="BG431" i="69"/>
  <c r="BI302" i="69"/>
  <c r="BI301" i="69" s="1"/>
  <c r="BI299" i="69" s="1"/>
  <c r="BL311" i="69"/>
  <c r="AW330" i="69"/>
  <c r="AW329" i="69" s="1"/>
  <c r="AW327" i="69" s="1"/>
  <c r="BE330" i="69"/>
  <c r="BE329" i="69" s="1"/>
  <c r="BS330" i="69"/>
  <c r="BS329" i="69" s="1"/>
  <c r="BT330" i="69"/>
  <c r="BT329" i="69" s="1"/>
  <c r="BT415" i="69"/>
  <c r="BC431" i="69"/>
  <c r="BC429" i="69" s="1"/>
  <c r="BC426" i="69" s="1"/>
  <c r="BC417" i="69" s="1"/>
  <c r="BL432" i="69"/>
  <c r="BB431" i="69"/>
  <c r="BB429" i="69" s="1"/>
  <c r="BB426" i="69" s="1"/>
  <c r="BB415" i="69" s="1"/>
  <c r="BC330" i="69"/>
  <c r="BC329" i="69" s="1"/>
  <c r="BG330" i="69"/>
  <c r="BJ330" i="69"/>
  <c r="BH431" i="69"/>
  <c r="BH429" i="69" s="1"/>
  <c r="BH426" i="69" s="1"/>
  <c r="BH417" i="69" s="1"/>
  <c r="BL440" i="69"/>
  <c r="S550" i="69"/>
  <c r="S560" i="69"/>
  <c r="S556" i="69" s="1"/>
  <c r="S526" i="69" s="1"/>
  <c r="BS486" i="69"/>
  <c r="BS472" i="69"/>
  <c r="AT501" i="69"/>
  <c r="BB501" i="69"/>
  <c r="BB497" i="69" s="1"/>
  <c r="BB495" i="69" s="1"/>
  <c r="BF501" i="69"/>
  <c r="BF497" i="69" s="1"/>
  <c r="BF495" i="69" s="1"/>
  <c r="BT501" i="69"/>
  <c r="BT497" i="69" s="1"/>
  <c r="BT495" i="69" s="1"/>
  <c r="BL509" i="69"/>
  <c r="BJ501" i="69"/>
  <c r="AT613" i="69"/>
  <c r="BF474" i="69"/>
  <c r="BF473" i="69" s="1"/>
  <c r="BF470" i="69" s="1"/>
  <c r="BF472" i="69"/>
  <c r="BY472" i="69"/>
  <c r="BY474" i="69"/>
  <c r="BE474" i="69"/>
  <c r="BE473" i="69" s="1"/>
  <c r="BE470" i="69" s="1"/>
  <c r="CE474" i="69"/>
  <c r="BE472" i="69"/>
  <c r="AO501" i="69"/>
  <c r="BV501" i="69"/>
  <c r="BV497" i="69" s="1"/>
  <c r="BV495" i="69" s="1"/>
  <c r="AP501" i="69"/>
  <c r="AO590" i="69"/>
  <c r="AI597" i="69"/>
  <c r="AI589" i="69" s="1"/>
  <c r="AI585" i="69" s="1"/>
  <c r="AN613" i="69"/>
  <c r="AU613" i="69"/>
  <c r="AU589" i="69" s="1"/>
  <c r="AR613" i="69"/>
  <c r="S520" i="69"/>
  <c r="AE525" i="69"/>
  <c r="AK525" i="69"/>
  <c r="AK524" i="69" s="1"/>
  <c r="AR525" i="69"/>
  <c r="BL550" i="69"/>
  <c r="AT525" i="69"/>
  <c r="BH575" i="69"/>
  <c r="BH574" i="69" s="1"/>
  <c r="AP613" i="69"/>
  <c r="BS474" i="69"/>
  <c r="AN501" i="69"/>
  <c r="AR501" i="69"/>
  <c r="AV501" i="69"/>
  <c r="AV497" i="69" s="1"/>
  <c r="AV495" i="69" s="1"/>
  <c r="BD501" i="69"/>
  <c r="BD497" i="69" s="1"/>
  <c r="BD495" i="69" s="1"/>
  <c r="BH501" i="69"/>
  <c r="BH497" i="69" s="1"/>
  <c r="BH495" i="69" s="1"/>
  <c r="CE501" i="69"/>
  <c r="AB525" i="69"/>
  <c r="AB524" i="69" s="1"/>
  <c r="AH525" i="69"/>
  <c r="AR597" i="69"/>
  <c r="AD597" i="69"/>
  <c r="AD589" i="69" s="1"/>
  <c r="AD585" i="69" s="1"/>
  <c r="AL597" i="69"/>
  <c r="AL589" i="69" s="1"/>
  <c r="AL585" i="69" s="1"/>
  <c r="CD474" i="69"/>
  <c r="CD501" i="69"/>
  <c r="CC474" i="69"/>
  <c r="P6" i="1"/>
  <c r="P69" i="1"/>
  <c r="O69" i="1"/>
  <c r="P110" i="1"/>
  <c r="P116" i="1"/>
  <c r="P18" i="1"/>
  <c r="AY9" i="63"/>
  <c r="BB9" i="63" s="1"/>
  <c r="BV417" i="69" l="1"/>
  <c r="BV415" i="69"/>
  <c r="BL429" i="69"/>
  <c r="BJ426" i="69"/>
  <c r="BS415" i="69"/>
  <c r="BS417" i="69"/>
  <c r="BO417" i="69"/>
  <c r="BB417" i="69"/>
  <c r="CB429" i="69"/>
  <c r="BY426" i="69"/>
  <c r="AV415" i="69"/>
  <c r="CG431" i="69"/>
  <c r="CE429" i="69"/>
  <c r="CA431" i="69"/>
  <c r="BG429" i="69"/>
  <c r="BF415" i="69"/>
  <c r="BC415" i="69"/>
  <c r="BE48" i="69"/>
  <c r="BD48" i="69"/>
  <c r="AU48" i="69"/>
  <c r="AT48" i="69"/>
  <c r="BF48" i="69"/>
  <c r="AH648" i="69"/>
  <c r="AH469" i="69" s="1"/>
  <c r="BB48" i="69"/>
  <c r="AV48" i="69"/>
  <c r="CG51" i="69"/>
  <c r="AI648" i="69"/>
  <c r="AI469" i="69" s="1"/>
  <c r="BV50" i="69"/>
  <c r="CA51" i="69"/>
  <c r="BC48" i="69"/>
  <c r="T7" i="2"/>
  <c r="AW18" i="1"/>
  <c r="AW5" i="1" s="1"/>
  <c r="AS32" i="2"/>
  <c r="AS5" i="2" s="1"/>
  <c r="AU110" i="1"/>
  <c r="AI151" i="1"/>
  <c r="AI6" i="2"/>
  <c r="BI7" i="2"/>
  <c r="BA60" i="1"/>
  <c r="V116" i="1"/>
  <c r="V109" i="1" s="1"/>
  <c r="O5" i="1"/>
  <c r="AL109" i="1"/>
  <c r="AL5" i="2"/>
  <c r="M5" i="2"/>
  <c r="V5" i="2"/>
  <c r="O109" i="1"/>
  <c r="AG109" i="1"/>
  <c r="BD110" i="1"/>
  <c r="AP110" i="1"/>
  <c r="BD163" i="1"/>
  <c r="AW60" i="1"/>
  <c r="BD88" i="1"/>
  <c r="AZ82" i="1"/>
  <c r="AO6" i="2"/>
  <c r="AZ6" i="1"/>
  <c r="BJ33" i="2"/>
  <c r="AB5" i="1"/>
  <c r="AA18" i="1"/>
  <c r="AB32" i="2"/>
  <c r="AR7" i="2"/>
  <c r="AP88" i="1"/>
  <c r="AJ109" i="1"/>
  <c r="BH6" i="2"/>
  <c r="T109" i="1"/>
  <c r="W5" i="1"/>
  <c r="AM32" i="2"/>
  <c r="AM5" i="2" s="1"/>
  <c r="W5" i="2"/>
  <c r="AB116" i="1"/>
  <c r="AB109" i="1" s="1"/>
  <c r="R5" i="2"/>
  <c r="AT33" i="2"/>
  <c r="AP152" i="1"/>
  <c r="AK32" i="2"/>
  <c r="AK5" i="2" s="1"/>
  <c r="AX32" i="2"/>
  <c r="AX5" i="2" s="1"/>
  <c r="R109" i="1"/>
  <c r="AY142" i="1"/>
  <c r="AU6" i="1"/>
  <c r="T33" i="2"/>
  <c r="AM109" i="1"/>
  <c r="BR497" i="69"/>
  <c r="BR495" i="69" s="1"/>
  <c r="AA88" i="1"/>
  <c r="AW116" i="1"/>
  <c r="AW109" i="1" s="1"/>
  <c r="AV5" i="1"/>
  <c r="AG5" i="2"/>
  <c r="AI32" i="2"/>
  <c r="U88" i="1"/>
  <c r="AF109" i="1"/>
  <c r="AU142" i="1"/>
  <c r="AS151" i="1"/>
  <c r="AZ151" i="1" s="1"/>
  <c r="AM151" i="1"/>
  <c r="BD152" i="1"/>
  <c r="BK32" i="2"/>
  <c r="BK5" i="2" s="1"/>
  <c r="AN109" i="1"/>
  <c r="AA110" i="1"/>
  <c r="U116" i="1"/>
  <c r="AZ142" i="1"/>
  <c r="AU60" i="1"/>
  <c r="BD32" i="2"/>
  <c r="BD5" i="2" s="1"/>
  <c r="AU82" i="1"/>
  <c r="AA6" i="1"/>
  <c r="BU474" i="69"/>
  <c r="BU473" i="69" s="1"/>
  <c r="BU470" i="69" s="1"/>
  <c r="BI209" i="69"/>
  <c r="BI208" i="69" s="1"/>
  <c r="BI205" i="69" s="1"/>
  <c r="BE109" i="1"/>
  <c r="P5" i="2"/>
  <c r="BL32" i="2"/>
  <c r="BL5" i="2" s="1"/>
  <c r="AU88" i="1"/>
  <c r="AH5" i="2"/>
  <c r="AJ32" i="2"/>
  <c r="BB32" i="2" s="1"/>
  <c r="BB5" i="2" s="1"/>
  <c r="X5" i="1"/>
  <c r="AX299" i="69"/>
  <c r="AX204" i="69" s="1"/>
  <c r="AX9" i="69" s="1"/>
  <c r="AX324" i="69"/>
  <c r="AW299" i="69"/>
  <c r="AW204" i="69" s="1"/>
  <c r="AW9" i="69" s="1"/>
  <c r="AW324" i="69"/>
  <c r="AL5" i="1"/>
  <c r="AL4" i="1" s="1"/>
  <c r="AH5" i="1"/>
  <c r="AI109" i="1"/>
  <c r="AY60" i="1"/>
  <c r="BF109" i="1"/>
  <c r="BD60" i="1"/>
  <c r="AC109" i="1"/>
  <c r="V18" i="1"/>
  <c r="U6" i="1"/>
  <c r="AS109" i="1"/>
  <c r="AZ152" i="1"/>
  <c r="AQ109" i="1"/>
  <c r="BD142" i="1"/>
  <c r="S5" i="1"/>
  <c r="N5" i="2"/>
  <c r="AY6" i="1"/>
  <c r="AZ18" i="1"/>
  <c r="X109" i="1"/>
  <c r="BD116" i="1"/>
  <c r="AA142" i="1"/>
  <c r="Z6" i="2"/>
  <c r="AN5" i="2"/>
  <c r="AU18" i="1"/>
  <c r="AP142" i="1"/>
  <c r="AT7" i="2"/>
  <c r="CD11" i="69"/>
  <c r="AI5" i="1"/>
  <c r="AI4" i="1" s="1"/>
  <c r="W109" i="1"/>
  <c r="AJ5" i="1"/>
  <c r="AJ4" i="1" s="1"/>
  <c r="R5" i="1"/>
  <c r="U5" i="2"/>
  <c r="BE5" i="1"/>
  <c r="V6" i="1"/>
  <c r="V5" i="1" s="1"/>
  <c r="BA6" i="1"/>
  <c r="BA5" i="1" s="1"/>
  <c r="BG32" i="2"/>
  <c r="BG5" i="2" s="1"/>
  <c r="Q5" i="2"/>
  <c r="BA151" i="1"/>
  <c r="CG379" i="69"/>
  <c r="CG381" i="69"/>
  <c r="CG380" i="69" s="1"/>
  <c r="AD5" i="2"/>
  <c r="BA109" i="1"/>
  <c r="AY88" i="1"/>
  <c r="Z5" i="2"/>
  <c r="AZ116" i="1"/>
  <c r="AR5" i="1"/>
  <c r="AN5" i="1"/>
  <c r="AN4" i="1" s="1"/>
  <c r="AP32" i="2"/>
  <c r="AP5" i="2" s="1"/>
  <c r="AK5" i="1"/>
  <c r="BE32" i="2"/>
  <c r="AQ5" i="1"/>
  <c r="Z5" i="1"/>
  <c r="AG5" i="1"/>
  <c r="AG4" i="1" s="1"/>
  <c r="AQ5" i="2"/>
  <c r="AP75" i="1"/>
  <c r="BD75" i="1"/>
  <c r="AY116" i="1"/>
  <c r="AX109" i="1"/>
  <c r="BF5" i="1"/>
  <c r="AB7" i="2"/>
  <c r="AA6" i="2"/>
  <c r="AZ88" i="1"/>
  <c r="AT22" i="2"/>
  <c r="AI5" i="2"/>
  <c r="AK109" i="1"/>
  <c r="BD109" i="1" s="1"/>
  <c r="AT109" i="1"/>
  <c r="AC32" i="2"/>
  <c r="AC5" i="2" s="1"/>
  <c r="BE6" i="2"/>
  <c r="BF7" i="2"/>
  <c r="AY18" i="1"/>
  <c r="AV109" i="1"/>
  <c r="AV4" i="1" s="1"/>
  <c r="AK151" i="1"/>
  <c r="AP116" i="1"/>
  <c r="AH109" i="1"/>
  <c r="AP109" i="1" s="1"/>
  <c r="AA60" i="1"/>
  <c r="BD18" i="1"/>
  <c r="AP18" i="1"/>
  <c r="AR22" i="2"/>
  <c r="AR6" i="2" s="1"/>
  <c r="AC5" i="1"/>
  <c r="AD5" i="1"/>
  <c r="AO109" i="1"/>
  <c r="AO4" i="1" s="1"/>
  <c r="U142" i="1"/>
  <c r="Y109" i="1"/>
  <c r="AR109" i="1"/>
  <c r="AY110" i="1"/>
  <c r="AR41" i="2"/>
  <c r="AR32" i="2" s="1"/>
  <c r="AO32" i="2"/>
  <c r="AT32" i="2" s="1"/>
  <c r="AT41" i="2"/>
  <c r="AF5" i="1"/>
  <c r="AF4" i="1" s="1"/>
  <c r="S109" i="1"/>
  <c r="AB22" i="2"/>
  <c r="BC88" i="69"/>
  <c r="BC85" i="69" s="1"/>
  <c r="BO88" i="69"/>
  <c r="BO85" i="69" s="1"/>
  <c r="BI497" i="69"/>
  <c r="BI495" i="69" s="1"/>
  <c r="CG450" i="69"/>
  <c r="CG452" i="69"/>
  <c r="CG451" i="69" s="1"/>
  <c r="AO15" i="69"/>
  <c r="AO12" i="69" s="1"/>
  <c r="BL472" i="69"/>
  <c r="CA452" i="69"/>
  <c r="CA450" i="69"/>
  <c r="BI474" i="69"/>
  <c r="BI473" i="69" s="1"/>
  <c r="BI470" i="69" s="1"/>
  <c r="AV391" i="69"/>
  <c r="BV391" i="69"/>
  <c r="BS391" i="69"/>
  <c r="BT391" i="69"/>
  <c r="AT6" i="2"/>
  <c r="AP60" i="1"/>
  <c r="AT151" i="1"/>
  <c r="AU151" i="1" s="1"/>
  <c r="AU163" i="1"/>
  <c r="BI6" i="2"/>
  <c r="AM5" i="1"/>
  <c r="BD6" i="1"/>
  <c r="AP6" i="1"/>
  <c r="T151" i="1"/>
  <c r="U151" i="1" s="1"/>
  <c r="U152" i="1"/>
  <c r="AY32" i="2"/>
  <c r="BJ41" i="2"/>
  <c r="T6" i="2"/>
  <c r="BI41" i="2"/>
  <c r="BF41" i="2"/>
  <c r="BC32" i="2"/>
  <c r="AX5" i="1"/>
  <c r="AY75" i="1"/>
  <c r="AZ60" i="1"/>
  <c r="AS5" i="1"/>
  <c r="T41" i="2"/>
  <c r="S32" i="2"/>
  <c r="T32" i="2" s="1"/>
  <c r="AU75" i="1"/>
  <c r="AT5" i="1"/>
  <c r="Z109" i="1"/>
  <c r="AA116" i="1"/>
  <c r="U18" i="1"/>
  <c r="T5" i="1"/>
  <c r="BJ7" i="2"/>
  <c r="AY6" i="2"/>
  <c r="BI33" i="2"/>
  <c r="BH32" i="2"/>
  <c r="BK41" i="63"/>
  <c r="BO41" i="63"/>
  <c r="BK9" i="63"/>
  <c r="BO9" i="63"/>
  <c r="BK65" i="63"/>
  <c r="BO65" i="63"/>
  <c r="BK76" i="63"/>
  <c r="BO76" i="63"/>
  <c r="BK49" i="63"/>
  <c r="BO49" i="63"/>
  <c r="BK24" i="63"/>
  <c r="BO24" i="63"/>
  <c r="BI101" i="63"/>
  <c r="BK102" i="63"/>
  <c r="BI83" i="63"/>
  <c r="BK85" i="63"/>
  <c r="AT83" i="63"/>
  <c r="AT49" i="63"/>
  <c r="P7" i="63"/>
  <c r="AI7" i="63"/>
  <c r="V7" i="63"/>
  <c r="N7" i="63"/>
  <c r="M7" i="63"/>
  <c r="AA7" i="63"/>
  <c r="AB8" i="63"/>
  <c r="BC8" i="63"/>
  <c r="BC7" i="63" s="1"/>
  <c r="BD8" i="63"/>
  <c r="BD7" i="63" s="1"/>
  <c r="AB24" i="63"/>
  <c r="AB49" i="63"/>
  <c r="AT9" i="63"/>
  <c r="AM7" i="63"/>
  <c r="W7" i="63"/>
  <c r="Q7" i="63"/>
  <c r="AQ8" i="63"/>
  <c r="AQ7" i="63" s="1"/>
  <c r="AJ7" i="63"/>
  <c r="T83" i="63"/>
  <c r="AH7" i="63"/>
  <c r="AT24" i="63"/>
  <c r="AO8" i="63"/>
  <c r="AO7" i="63" s="1"/>
  <c r="AT41" i="63"/>
  <c r="S8" i="63"/>
  <c r="S7" i="63" s="1"/>
  <c r="O7" i="63"/>
  <c r="AL7" i="63"/>
  <c r="AC83" i="63"/>
  <c r="U7" i="63"/>
  <c r="AG7" i="63"/>
  <c r="AS8" i="63"/>
  <c r="AS7" i="63" s="1"/>
  <c r="Y7" i="63"/>
  <c r="BI8" i="63"/>
  <c r="AN8" i="63"/>
  <c r="AN7" i="63" s="1"/>
  <c r="X7" i="63"/>
  <c r="AB83" i="63"/>
  <c r="AT85" i="63"/>
  <c r="AK7" i="63"/>
  <c r="CG207" i="69"/>
  <c r="P88" i="1"/>
  <c r="P5" i="1" s="1"/>
  <c r="T49" i="63"/>
  <c r="AX8" i="63"/>
  <c r="AX7" i="63" s="1"/>
  <c r="R8" i="63"/>
  <c r="R7" i="63" s="1"/>
  <c r="AU8" i="63"/>
  <c r="AU7" i="63" s="1"/>
  <c r="BU206" i="69"/>
  <c r="AP497" i="69"/>
  <c r="AP495" i="69" s="1"/>
  <c r="BD113" i="69"/>
  <c r="BD204" i="69" s="1"/>
  <c r="BE15" i="69"/>
  <c r="BE12" i="69" s="1"/>
  <c r="AS589" i="69"/>
  <c r="AS585" i="69" s="1"/>
  <c r="CB567" i="69"/>
  <c r="AT524" i="69"/>
  <c r="AT521" i="69" s="1"/>
  <c r="BU119" i="69"/>
  <c r="BU115" i="69" s="1"/>
  <c r="BU113" i="69" s="1"/>
  <c r="BU112" i="69" s="1"/>
  <c r="BF416" i="69"/>
  <c r="BF412" i="69" s="1"/>
  <c r="BF411" i="69" s="1"/>
  <c r="BR209" i="69"/>
  <c r="BR208" i="69" s="1"/>
  <c r="BR205" i="69" s="1"/>
  <c r="AC521" i="69"/>
  <c r="AY51" i="69"/>
  <c r="AY48" i="69" s="1"/>
  <c r="BV416" i="69"/>
  <c r="BV412" i="69" s="1"/>
  <c r="BV411" i="69" s="1"/>
  <c r="BB240" i="69"/>
  <c r="BU88" i="69"/>
  <c r="BU85" i="69" s="1"/>
  <c r="BH88" i="69"/>
  <c r="BH85" i="69" s="1"/>
  <c r="BC416" i="69"/>
  <c r="BC412" i="69" s="1"/>
  <c r="BC411" i="69" s="1"/>
  <c r="BH469" i="69"/>
  <c r="AN497" i="69"/>
  <c r="AN495" i="69" s="1"/>
  <c r="W550" i="69"/>
  <c r="AY415" i="69"/>
  <c r="BT88" i="69"/>
  <c r="BT85" i="69" s="1"/>
  <c r="BO240" i="69"/>
  <c r="BF240" i="69"/>
  <c r="BF88" i="69"/>
  <c r="BF85" i="69" s="1"/>
  <c r="BC15" i="69"/>
  <c r="BC12" i="69" s="1"/>
  <c r="BC230" i="69"/>
  <c r="BO416" i="69"/>
  <c r="BO412" i="69" s="1"/>
  <c r="BO411" i="69" s="1"/>
  <c r="BF15" i="69"/>
  <c r="BF12" i="69" s="1"/>
  <c r="AO469" i="69"/>
  <c r="BE416" i="69"/>
  <c r="BE412" i="69" s="1"/>
  <c r="BE411" i="69" s="1"/>
  <c r="AR416" i="69"/>
  <c r="AR412" i="69" s="1"/>
  <c r="AT412" i="69" s="1"/>
  <c r="AU205" i="69"/>
  <c r="AU204" i="69" s="1"/>
  <c r="AN524" i="69"/>
  <c r="AN521" i="69" s="1"/>
  <c r="BD416" i="69"/>
  <c r="BD412" i="69" s="1"/>
  <c r="BD411" i="69" s="1"/>
  <c r="AT589" i="69"/>
  <c r="AT585" i="69" s="1"/>
  <c r="BR415" i="69"/>
  <c r="CE88" i="69"/>
  <c r="BR472" i="69"/>
  <c r="BT228" i="69"/>
  <c r="BF299" i="69"/>
  <c r="AO497" i="69"/>
  <c r="AO495" i="69" s="1"/>
  <c r="BS251" i="69"/>
  <c r="BS249" i="69" s="1"/>
  <c r="BV88" i="69"/>
  <c r="BV85" i="69" s="1"/>
  <c r="AP524" i="69"/>
  <c r="AP521" i="69" s="1"/>
  <c r="BL92" i="69"/>
  <c r="CC88" i="69"/>
  <c r="CC87" i="69" s="1"/>
  <c r="AZ16" i="69"/>
  <c r="AZ15" i="69" s="1"/>
  <c r="AZ11" i="69" s="1"/>
  <c r="AZ9" i="69" s="1"/>
  <c r="AH520" i="69"/>
  <c r="AH589" i="69"/>
  <c r="AH585" i="69" s="1"/>
  <c r="AV469" i="69"/>
  <c r="BH241" i="69"/>
  <c r="BH240" i="69"/>
  <c r="BT12" i="69"/>
  <c r="BT14" i="69"/>
  <c r="AY119" i="69"/>
  <c r="AY115" i="69" s="1"/>
  <c r="AY113" i="69" s="1"/>
  <c r="BH416" i="69"/>
  <c r="BH412" i="69" s="1"/>
  <c r="BH411" i="69" s="1"/>
  <c r="BS88" i="69"/>
  <c r="BS87" i="69" s="1"/>
  <c r="AV328" i="69"/>
  <c r="AG589" i="69"/>
  <c r="AA585" i="69" s="1"/>
  <c r="BT251" i="69"/>
  <c r="BT249" i="69" s="1"/>
  <c r="BO300" i="69"/>
  <c r="CE142" i="69"/>
  <c r="CG142" i="69" s="1"/>
  <c r="CG143" i="69"/>
  <c r="CG413" i="69"/>
  <c r="CH413" i="69"/>
  <c r="CE291" i="69"/>
  <c r="CG292" i="69"/>
  <c r="CE71" i="69"/>
  <c r="CE70" i="69" s="1"/>
  <c r="CG72" i="69"/>
  <c r="CE473" i="69"/>
  <c r="CG474" i="69"/>
  <c r="CE301" i="69"/>
  <c r="CG301" i="69" s="1"/>
  <c r="CG302" i="69"/>
  <c r="CE491" i="69"/>
  <c r="CG492" i="69"/>
  <c r="CE566" i="69"/>
  <c r="CG566" i="69" s="1"/>
  <c r="CG567" i="69"/>
  <c r="CG472" i="69"/>
  <c r="CH472" i="69"/>
  <c r="CE640" i="69"/>
  <c r="CG641" i="69"/>
  <c r="CE309" i="69"/>
  <c r="CG309" i="69" s="1"/>
  <c r="CG310" i="69"/>
  <c r="CE497" i="69"/>
  <c r="CG501" i="69"/>
  <c r="CE115" i="69"/>
  <c r="CG119" i="69"/>
  <c r="CE574" i="69"/>
  <c r="CG574" i="69" s="1"/>
  <c r="CG575" i="69"/>
  <c r="CE15" i="69"/>
  <c r="CG15" i="69" s="1"/>
  <c r="CG16" i="69"/>
  <c r="CE315" i="69"/>
  <c r="CG316" i="69"/>
  <c r="CE81" i="69"/>
  <c r="CG82" i="69"/>
  <c r="CE329" i="69"/>
  <c r="CG329" i="69" s="1"/>
  <c r="CG330" i="69"/>
  <c r="CG241" i="69"/>
  <c r="CH241" i="69"/>
  <c r="CE243" i="69"/>
  <c r="CG244" i="69"/>
  <c r="CG242" i="69"/>
  <c r="CH242" i="69"/>
  <c r="CE231" i="69"/>
  <c r="CG231" i="69" s="1"/>
  <c r="CG232" i="69"/>
  <c r="CG209" i="69"/>
  <c r="BU497" i="69"/>
  <c r="BU495" i="69" s="1"/>
  <c r="BE469" i="69"/>
  <c r="AM524" i="69"/>
  <c r="AM521" i="69" s="1"/>
  <c r="AL521" i="69"/>
  <c r="AR524" i="69"/>
  <c r="AR521" i="69" s="1"/>
  <c r="BO251" i="69"/>
  <c r="BO249" i="69" s="1"/>
  <c r="CE251" i="69"/>
  <c r="AR497" i="69"/>
  <c r="AR495" i="69" s="1"/>
  <c r="AT446" i="69"/>
  <c r="AQ15" i="69"/>
  <c r="AQ12" i="69" s="1"/>
  <c r="BI589" i="69"/>
  <c r="BI585" i="69" s="1"/>
  <c r="BI520" i="69" s="1"/>
  <c r="BI416" i="69"/>
  <c r="BI412" i="69" s="1"/>
  <c r="BI411" i="69" s="1"/>
  <c r="AF525" i="69"/>
  <c r="AF524" i="69" s="1"/>
  <c r="AF521" i="69" s="1"/>
  <c r="BU251" i="69"/>
  <c r="BU249" i="69" s="1"/>
  <c r="BT300" i="69"/>
  <c r="BT299" i="69"/>
  <c r="BK88" i="69"/>
  <c r="BK85" i="69" s="1"/>
  <c r="BL105" i="69"/>
  <c r="BS416" i="69"/>
  <c r="BS412" i="69" s="1"/>
  <c r="BS411" i="69" s="1"/>
  <c r="BU589" i="69"/>
  <c r="BU585" i="69" s="1"/>
  <c r="BU520" i="69" s="1"/>
  <c r="BR474" i="69"/>
  <c r="BR473" i="69" s="1"/>
  <c r="BR470" i="69" s="1"/>
  <c r="AV416" i="69"/>
  <c r="AV412" i="69" s="1"/>
  <c r="AV411" i="69" s="1"/>
  <c r="BI51" i="69"/>
  <c r="BR251" i="69"/>
  <c r="BR249" i="69" s="1"/>
  <c r="CA82" i="69"/>
  <c r="AY497" i="69"/>
  <c r="AY495" i="69" s="1"/>
  <c r="AQ497" i="69"/>
  <c r="AQ495" i="69" s="1"/>
  <c r="CB474" i="69"/>
  <c r="BG574" i="69"/>
  <c r="CA574" i="69" s="1"/>
  <c r="CA575" i="69"/>
  <c r="CB92" i="69"/>
  <c r="CB310" i="69"/>
  <c r="CB241" i="69"/>
  <c r="CB486" i="69"/>
  <c r="CC566" i="69"/>
  <c r="BG566" i="69"/>
  <c r="CA566" i="69" s="1"/>
  <c r="CA567" i="69"/>
  <c r="CC315" i="69"/>
  <c r="CC473" i="69"/>
  <c r="CC470" i="69" s="1"/>
  <c r="CB472" i="69"/>
  <c r="BG473" i="69"/>
  <c r="CA474" i="69"/>
  <c r="CC497" i="69"/>
  <c r="CC495" i="69" s="1"/>
  <c r="CB119" i="69"/>
  <c r="CB209" i="69"/>
  <c r="BG115" i="69"/>
  <c r="CA115" i="69" s="1"/>
  <c r="CA119" i="69"/>
  <c r="CB252" i="69"/>
  <c r="BG301" i="69"/>
  <c r="CA302" i="69"/>
  <c r="CB272" i="69"/>
  <c r="CB492" i="69"/>
  <c r="BY640" i="69"/>
  <c r="CB641" i="69"/>
  <c r="CB566" i="69"/>
  <c r="CC491" i="69"/>
  <c r="CC489" i="69" s="1"/>
  <c r="BG309" i="69"/>
  <c r="CA309" i="69" s="1"/>
  <c r="CA310" i="69"/>
  <c r="CB330" i="69"/>
  <c r="BG251" i="69"/>
  <c r="CA260" i="69"/>
  <c r="BG142" i="69"/>
  <c r="CA142" i="69" s="1"/>
  <c r="CA143" i="69"/>
  <c r="CB501" i="69"/>
  <c r="CB260" i="69"/>
  <c r="BG497" i="69"/>
  <c r="CA501" i="69"/>
  <c r="CC574" i="69"/>
  <c r="CB207" i="69"/>
  <c r="CB498" i="69"/>
  <c r="BG640" i="69"/>
  <c r="CA641" i="69"/>
  <c r="BG491" i="69"/>
  <c r="CA492" i="69"/>
  <c r="CC640" i="69"/>
  <c r="CC638" i="69" s="1"/>
  <c r="BG329" i="69"/>
  <c r="CA329" i="69" s="1"/>
  <c r="CA330" i="69"/>
  <c r="CB302" i="69"/>
  <c r="CB575" i="69"/>
  <c r="CB16" i="69"/>
  <c r="CC243" i="69"/>
  <c r="CB244" i="69"/>
  <c r="CB292" i="69"/>
  <c r="CB511" i="69"/>
  <c r="BG315" i="69"/>
  <c r="CA316" i="69"/>
  <c r="BG291" i="69"/>
  <c r="CA292" i="69"/>
  <c r="CB380" i="69"/>
  <c r="CB413" i="69"/>
  <c r="CB431" i="69"/>
  <c r="CB149" i="69"/>
  <c r="CB139" i="69"/>
  <c r="CB51" i="69"/>
  <c r="CC231" i="69"/>
  <c r="CC230" i="69" s="1"/>
  <c r="CB72" i="69"/>
  <c r="CB82" i="69"/>
  <c r="CB89" i="69"/>
  <c r="BG15" i="69"/>
  <c r="CA44" i="69"/>
  <c r="BS14" i="69"/>
  <c r="CB44" i="69"/>
  <c r="BG79" i="69"/>
  <c r="CA79" i="69" s="1"/>
  <c r="CA81" i="69"/>
  <c r="BG208" i="69"/>
  <c r="CA209" i="69"/>
  <c r="BG231" i="69"/>
  <c r="CA232" i="69"/>
  <c r="CA230" i="69"/>
  <c r="BG243" i="69"/>
  <c r="BG241" i="69" s="1"/>
  <c r="CA241" i="69" s="1"/>
  <c r="CA244" i="69"/>
  <c r="BG71" i="69"/>
  <c r="CA72" i="69"/>
  <c r="BY329" i="69"/>
  <c r="BY327" i="69" s="1"/>
  <c r="BY324" i="69" s="1"/>
  <c r="CB324" i="69" s="1"/>
  <c r="BY574" i="69"/>
  <c r="BY208" i="69"/>
  <c r="BY81" i="69"/>
  <c r="BY80" i="69" s="1"/>
  <c r="BY380" i="69"/>
  <c r="BY379" i="69" s="1"/>
  <c r="BY378" i="69" s="1"/>
  <c r="CB378" i="69" s="1"/>
  <c r="BY309" i="69"/>
  <c r="CB231" i="69"/>
  <c r="BY315" i="69"/>
  <c r="BY314" i="69" s="1"/>
  <c r="CB316" i="69"/>
  <c r="BY491" i="69"/>
  <c r="BY301" i="69"/>
  <c r="BY243" i="69"/>
  <c r="BY142" i="69"/>
  <c r="BY473" i="69"/>
  <c r="BY497" i="69"/>
  <c r="BY71" i="69"/>
  <c r="BY70" i="69" s="1"/>
  <c r="BY291" i="69"/>
  <c r="AD7" i="63"/>
  <c r="T85" i="63"/>
  <c r="AY83" i="63"/>
  <c r="BB83" i="63" s="1"/>
  <c r="AY8" i="63"/>
  <c r="BB8" i="63" s="1"/>
  <c r="AY101" i="63"/>
  <c r="BB101" i="63" s="1"/>
  <c r="AV8" i="63"/>
  <c r="AV7" i="63" s="1"/>
  <c r="AW8" i="63"/>
  <c r="AW7" i="63" s="1"/>
  <c r="AT65" i="63"/>
  <c r="AR8" i="63"/>
  <c r="Z7" i="63"/>
  <c r="AC8" i="63"/>
  <c r="BU51" i="69"/>
  <c r="AY241" i="69"/>
  <c r="AN589" i="69"/>
  <c r="AN585" i="69" s="1"/>
  <c r="BL205" i="69"/>
  <c r="BY115" i="69"/>
  <c r="AR113" i="69"/>
  <c r="AR112" i="69" s="1"/>
  <c r="BC113" i="69"/>
  <c r="BC112" i="69" s="1"/>
  <c r="BH228" i="69"/>
  <c r="BV228" i="69"/>
  <c r="BE113" i="69"/>
  <c r="BR119" i="69"/>
  <c r="BR115" i="69" s="1"/>
  <c r="BR113" i="69" s="1"/>
  <c r="BR112" i="69" s="1"/>
  <c r="BI119" i="69"/>
  <c r="BI115" i="69" s="1"/>
  <c r="BI113" i="69" s="1"/>
  <c r="BI112" i="69" s="1"/>
  <c r="BY88" i="69"/>
  <c r="BJ88" i="69"/>
  <c r="BJ85" i="69" s="1"/>
  <c r="BR314" i="69"/>
  <c r="CD87" i="69"/>
  <c r="BB299" i="69"/>
  <c r="BR327" i="69"/>
  <c r="BR324" i="69" s="1"/>
  <c r="BF113" i="69"/>
  <c r="BV251" i="69"/>
  <c r="BV249" i="69" s="1"/>
  <c r="BK79" i="69"/>
  <c r="BL79" i="69" s="1"/>
  <c r="W520" i="69"/>
  <c r="BJ299" i="69"/>
  <c r="BY15" i="69"/>
  <c r="AD521" i="69"/>
  <c r="BB15" i="69"/>
  <c r="BB12" i="69" s="1"/>
  <c r="BB11" i="69" s="1"/>
  <c r="BU241" i="69"/>
  <c r="BL209" i="69"/>
  <c r="BI16" i="69"/>
  <c r="BI15" i="69" s="1"/>
  <c r="BI12" i="69" s="1"/>
  <c r="AY16" i="69"/>
  <c r="BR416" i="69"/>
  <c r="BR412" i="69" s="1"/>
  <c r="BR411" i="69" s="1"/>
  <c r="BD469" i="69"/>
  <c r="AP589" i="69"/>
  <c r="AP585" i="69" s="1"/>
  <c r="BB228" i="69"/>
  <c r="BG88" i="69"/>
  <c r="BC469" i="69"/>
  <c r="BI327" i="69"/>
  <c r="BL143" i="69"/>
  <c r="BR51" i="69"/>
  <c r="BY251" i="69"/>
  <c r="BU416" i="69"/>
  <c r="BU412" i="69" s="1"/>
  <c r="BU411" i="69" s="1"/>
  <c r="BL302" i="69"/>
  <c r="CB230" i="69"/>
  <c r="BS12" i="69"/>
  <c r="BL431" i="69"/>
  <c r="BL291" i="69"/>
  <c r="BB206" i="69"/>
  <c r="BB205" i="69"/>
  <c r="BS473" i="69"/>
  <c r="BS470" i="69" s="1"/>
  <c r="BS469" i="69" s="1"/>
  <c r="BV327" i="69"/>
  <c r="BV324" i="69" s="1"/>
  <c r="AG524" i="69"/>
  <c r="AA521" i="69" s="1"/>
  <c r="AO524" i="69"/>
  <c r="AO521" i="69" s="1"/>
  <c r="BO469" i="69"/>
  <c r="AQ524" i="69"/>
  <c r="AQ521" i="69" s="1"/>
  <c r="BS113" i="69"/>
  <c r="BS112" i="69" s="1"/>
  <c r="BB469" i="69"/>
  <c r="BH328" i="69"/>
  <c r="AV15" i="69"/>
  <c r="AV12" i="69" s="1"/>
  <c r="BO113" i="69"/>
  <c r="BO112" i="69" s="1"/>
  <c r="BB327" i="69"/>
  <c r="BB324" i="69" s="1"/>
  <c r="BB328" i="69"/>
  <c r="BL16" i="69"/>
  <c r="BL15" i="69" s="1"/>
  <c r="BK241" i="69"/>
  <c r="BK240" i="69"/>
  <c r="BC240" i="69"/>
  <c r="BC241" i="69"/>
  <c r="BT469" i="69"/>
  <c r="BL208" i="69"/>
  <c r="BV300" i="69"/>
  <c r="AE524" i="69"/>
  <c r="BB416" i="69"/>
  <c r="BB412" i="69" s="1"/>
  <c r="BB411" i="69" s="1"/>
  <c r="AF16" i="69"/>
  <c r="AF15" i="69" s="1"/>
  <c r="AF11" i="69" s="1"/>
  <c r="BJ243" i="69"/>
  <c r="BL244" i="69"/>
  <c r="BF391" i="69"/>
  <c r="BI472" i="69"/>
  <c r="AQ589" i="69"/>
  <c r="AQ585" i="69" s="1"/>
  <c r="BB113" i="69"/>
  <c r="BB112" i="69" s="1"/>
  <c r="AB521" i="69"/>
  <c r="AO589" i="69"/>
  <c r="AO585" i="69" s="1"/>
  <c r="BF327" i="69"/>
  <c r="BF324" i="69" s="1"/>
  <c r="BU16" i="69"/>
  <c r="BU15" i="69" s="1"/>
  <c r="BU12" i="69" s="1"/>
  <c r="BK416" i="69"/>
  <c r="BK412" i="69" s="1"/>
  <c r="BO50" i="69"/>
  <c r="BB391" i="69"/>
  <c r="BI88" i="69"/>
  <c r="BI85" i="69" s="1"/>
  <c r="BV469" i="69"/>
  <c r="BL142" i="69"/>
  <c r="AJ521" i="69"/>
  <c r="AR589" i="69"/>
  <c r="AR585" i="69" s="1"/>
  <c r="AV206" i="69"/>
  <c r="AV205" i="69"/>
  <c r="CD473" i="69"/>
  <c r="CD470" i="69" s="1"/>
  <c r="CD314" i="69"/>
  <c r="CD313" i="69"/>
  <c r="CD241" i="69"/>
  <c r="CD240" i="69"/>
  <c r="AY299" i="69"/>
  <c r="AY300" i="69"/>
  <c r="BL640" i="69"/>
  <c r="BK638" i="69"/>
  <c r="BL638" i="69" s="1"/>
  <c r="BK447" i="69"/>
  <c r="CD497" i="69"/>
  <c r="CD495" i="69" s="1"/>
  <c r="AI520" i="69"/>
  <c r="BH113" i="69"/>
  <c r="BH112" i="69" s="1"/>
  <c r="BD15" i="69"/>
  <c r="BD12" i="69" s="1"/>
  <c r="AY589" i="69"/>
  <c r="AY585" i="69" s="1"/>
  <c r="AY520" i="69" s="1"/>
  <c r="BU379" i="69"/>
  <c r="BU378" i="69" s="1"/>
  <c r="BU377" i="69"/>
  <c r="CE48" i="69"/>
  <c r="CE49" i="69"/>
  <c r="CE50" i="69"/>
  <c r="CG50" i="69" s="1"/>
  <c r="BK489" i="69"/>
  <c r="BL489" i="69" s="1"/>
  <c r="BL491" i="69"/>
  <c r="CD231" i="69"/>
  <c r="CD230" i="69" s="1"/>
  <c r="Y5" i="1"/>
  <c r="AA5" i="1" s="1"/>
  <c r="W16" i="69"/>
  <c r="V15" i="69"/>
  <c r="BK380" i="69"/>
  <c r="BL381" i="69"/>
  <c r="BC300" i="69"/>
  <c r="BC299" i="69"/>
  <c r="BS228" i="69"/>
  <c r="BS230" i="69"/>
  <c r="BK68" i="69"/>
  <c r="BK70" i="69"/>
  <c r="BL70" i="69" s="1"/>
  <c r="BL71" i="69"/>
  <c r="BJ313" i="69"/>
  <c r="BL313" i="69" s="1"/>
  <c r="BJ314" i="69"/>
  <c r="BL315" i="69"/>
  <c r="BR589" i="69"/>
  <c r="BR585" i="69" s="1"/>
  <c r="BR520" i="69" s="1"/>
  <c r="BJ251" i="69"/>
  <c r="BJ249" i="69" s="1"/>
  <c r="BL252" i="69"/>
  <c r="AV228" i="69"/>
  <c r="AV230" i="69"/>
  <c r="AY230" i="69" s="1"/>
  <c r="BT50" i="69"/>
  <c r="AD15" i="69"/>
  <c r="AE16" i="69"/>
  <c r="BL51" i="69"/>
  <c r="BJ50" i="69"/>
  <c r="BJ113" i="69"/>
  <c r="BJ112" i="69" s="1"/>
  <c r="BL301" i="69"/>
  <c r="BK300" i="69"/>
  <c r="BL300" i="69" s="1"/>
  <c r="BK299" i="69"/>
  <c r="AP15" i="69"/>
  <c r="AP12" i="69" s="1"/>
  <c r="AP11" i="69" s="1"/>
  <c r="AP9" i="69" s="1"/>
  <c r="AR15" i="69"/>
  <c r="AR12" i="69" s="1"/>
  <c r="AR11" i="69" s="1"/>
  <c r="AT16" i="69"/>
  <c r="AT15" i="69" s="1"/>
  <c r="AT12" i="69" s="1"/>
  <c r="AS16" i="69"/>
  <c r="AS15" i="69" s="1"/>
  <c r="BF469" i="69"/>
  <c r="BH300" i="69"/>
  <c r="BH299" i="69"/>
  <c r="BF228" i="69"/>
  <c r="BF230" i="69"/>
  <c r="BY50" i="69"/>
  <c r="Y151" i="1"/>
  <c r="AA163" i="1"/>
  <c r="BJ574" i="69"/>
  <c r="BL574" i="69" s="1"/>
  <c r="BL575" i="69"/>
  <c r="AA638" i="69"/>
  <c r="AG638" i="69"/>
  <c r="AR391" i="69"/>
  <c r="AR327" i="69"/>
  <c r="AR324" i="69" s="1"/>
  <c r="AR328" i="69"/>
  <c r="BR379" i="69"/>
  <c r="BR378" i="69" s="1"/>
  <c r="BR377" i="69"/>
  <c r="BR88" i="69"/>
  <c r="BR85" i="69" s="1"/>
  <c r="AV113" i="69"/>
  <c r="AV112" i="69" s="1"/>
  <c r="AA15" i="69"/>
  <c r="AG15" i="69"/>
  <c r="BR16" i="69"/>
  <c r="BR15" i="69" s="1"/>
  <c r="AY416" i="69"/>
  <c r="AY412" i="69" s="1"/>
  <c r="BO327" i="69"/>
  <c r="BO324" i="69" s="1"/>
  <c r="BO328" i="69"/>
  <c r="AA16" i="69"/>
  <c r="X16" i="69"/>
  <c r="X15" i="69" s="1"/>
  <c r="X11" i="69" s="1"/>
  <c r="Q12" i="69"/>
  <c r="W560" i="69"/>
  <c r="V556" i="69"/>
  <c r="R12" i="69"/>
  <c r="AP472" i="69"/>
  <c r="AP469" i="69"/>
  <c r="BH50" i="69"/>
  <c r="BH14" i="69" s="1"/>
  <c r="Y12" i="69"/>
  <c r="BT416" i="69"/>
  <c r="BT412" i="69" s="1"/>
  <c r="BT411" i="69" s="1"/>
  <c r="BE300" i="69"/>
  <c r="BE299" i="69"/>
  <c r="BK473" i="69"/>
  <c r="BL474" i="69"/>
  <c r="BS299" i="69"/>
  <c r="BS300" i="69"/>
  <c r="BK327" i="69"/>
  <c r="BK324" i="69" s="1"/>
  <c r="BK328" i="69"/>
  <c r="BC327" i="69"/>
  <c r="BC324" i="69" s="1"/>
  <c r="BC328" i="69"/>
  <c r="AL12" i="69"/>
  <c r="S12" i="69"/>
  <c r="BS114" i="69"/>
  <c r="U12" i="69"/>
  <c r="U11" i="69"/>
  <c r="BA12" i="69"/>
  <c r="AB12" i="69"/>
  <c r="AY327" i="69"/>
  <c r="AY324" i="69" s="1"/>
  <c r="AY328" i="69"/>
  <c r="BC391" i="69"/>
  <c r="BT327" i="69"/>
  <c r="BT324" i="69" s="1"/>
  <c r="BT328" i="69"/>
  <c r="BS50" i="69"/>
  <c r="BV113" i="69"/>
  <c r="BV114" i="69"/>
  <c r="BG50" i="69"/>
  <c r="CA50" i="69" s="1"/>
  <c r="BL260" i="69"/>
  <c r="BK251" i="69"/>
  <c r="BK231" i="69"/>
  <c r="BL232" i="69"/>
  <c r="BT206" i="69"/>
  <c r="AN15" i="69"/>
  <c r="BU472" i="69"/>
  <c r="BL501" i="69"/>
  <c r="BJ497" i="69"/>
  <c r="BJ329" i="69"/>
  <c r="BL330" i="69"/>
  <c r="Z12" i="69"/>
  <c r="BS327" i="69"/>
  <c r="BS324" i="69" s="1"/>
  <c r="BS328" i="69"/>
  <c r="BU327" i="69"/>
  <c r="BU324" i="69" s="1"/>
  <c r="BU328" i="69"/>
  <c r="BV206" i="69"/>
  <c r="AK12" i="69"/>
  <c r="AS48" i="69"/>
  <c r="BL119" i="69"/>
  <c r="BK115" i="69"/>
  <c r="BV14" i="69"/>
  <c r="BV12" i="69"/>
  <c r="P12" i="69"/>
  <c r="AK521" i="69"/>
  <c r="AQ472" i="69"/>
  <c r="AQ469" i="69"/>
  <c r="BE327" i="69"/>
  <c r="BE324" i="69" s="1"/>
  <c r="BE328" i="69"/>
  <c r="BT113" i="69"/>
  <c r="BT114" i="69"/>
  <c r="AJ12" i="69"/>
  <c r="AU15" i="69"/>
  <c r="AM12" i="69"/>
  <c r="BU413" i="69"/>
  <c r="P109" i="1"/>
  <c r="CB426" i="69" l="1"/>
  <c r="CB417" i="69" s="1"/>
  <c r="BY415" i="69"/>
  <c r="BY417" i="69"/>
  <c r="BY416" i="69" s="1"/>
  <c r="BJ417" i="69"/>
  <c r="BJ415" i="69"/>
  <c r="BL426" i="69"/>
  <c r="CA429" i="69"/>
  <c r="BG426" i="69"/>
  <c r="CG429" i="69"/>
  <c r="CE426" i="69"/>
  <c r="BH5" i="2"/>
  <c r="P648" i="69"/>
  <c r="P469" i="69" s="1"/>
  <c r="BA648" i="69"/>
  <c r="BA469" i="69" s="1"/>
  <c r="AJ648" i="69"/>
  <c r="AJ469" i="69" s="1"/>
  <c r="U648" i="69"/>
  <c r="U469" i="69" s="1"/>
  <c r="R648" i="69"/>
  <c r="R469" i="69" s="1"/>
  <c r="AB648" i="69"/>
  <c r="AB469" i="69" s="1"/>
  <c r="BU50" i="69"/>
  <c r="AM648" i="69"/>
  <c r="AM469" i="69" s="1"/>
  <c r="S648" i="69"/>
  <c r="S469" i="69" s="1"/>
  <c r="Z648" i="69"/>
  <c r="Z469" i="69" s="1"/>
  <c r="AK648" i="69"/>
  <c r="AK469" i="69" s="1"/>
  <c r="AL648" i="69"/>
  <c r="AL469" i="69" s="1"/>
  <c r="Y648" i="69"/>
  <c r="Y469" i="69" s="1"/>
  <c r="Q648" i="69"/>
  <c r="Q469" i="69" s="1"/>
  <c r="BI50" i="69"/>
  <c r="O4" i="1"/>
  <c r="AB4" i="1"/>
  <c r="W4" i="1"/>
  <c r="BJ32" i="2"/>
  <c r="U109" i="1"/>
  <c r="R4" i="1"/>
  <c r="X4" i="1"/>
  <c r="AQ4" i="1"/>
  <c r="AJ5" i="2"/>
  <c r="AR4" i="1"/>
  <c r="BD151" i="1"/>
  <c r="V4" i="1"/>
  <c r="AU109" i="1"/>
  <c r="BU469" i="69"/>
  <c r="BR469" i="69"/>
  <c r="AZ109" i="1"/>
  <c r="AR5" i="2"/>
  <c r="BF4" i="1"/>
  <c r="BE4" i="1"/>
  <c r="BI204" i="69"/>
  <c r="BI324" i="69"/>
  <c r="BA4" i="1"/>
  <c r="CE249" i="69"/>
  <c r="CE250" i="69"/>
  <c r="AW4" i="1"/>
  <c r="CA113" i="69"/>
  <c r="CA112" i="69" s="1"/>
  <c r="CA114" i="69"/>
  <c r="CE113" i="69"/>
  <c r="CE112" i="69" s="1"/>
  <c r="CE114" i="69"/>
  <c r="AO5" i="2"/>
  <c r="AT5" i="2" s="1"/>
  <c r="BI7" i="63"/>
  <c r="BB7" i="63"/>
  <c r="AK4" i="1"/>
  <c r="AC4" i="1"/>
  <c r="AD4" i="1"/>
  <c r="AH4" i="1"/>
  <c r="BF6" i="2"/>
  <c r="BE5" i="2"/>
  <c r="S4" i="1"/>
  <c r="AA5" i="2"/>
  <c r="AB5" i="2" s="1"/>
  <c r="AB6" i="2"/>
  <c r="AY109" i="1"/>
  <c r="BI469" i="69"/>
  <c r="BK391" i="69"/>
  <c r="BL391" i="69" s="1"/>
  <c r="CG115" i="69"/>
  <c r="BI32" i="2"/>
  <c r="BF32" i="2"/>
  <c r="BC5" i="2"/>
  <c r="AY5" i="2"/>
  <c r="BJ5" i="2" s="1"/>
  <c r="BJ6" i="2"/>
  <c r="AP5" i="1"/>
  <c r="AM4" i="1"/>
  <c r="BD5" i="1"/>
  <c r="T4" i="1"/>
  <c r="U5" i="1"/>
  <c r="AS4" i="1"/>
  <c r="AZ5" i="1"/>
  <c r="S5" i="2"/>
  <c r="T5" i="2" s="1"/>
  <c r="AA109" i="1"/>
  <c r="Z4" i="1"/>
  <c r="AY5" i="1"/>
  <c r="AX4" i="1"/>
  <c r="AU5" i="1"/>
  <c r="AT4" i="1"/>
  <c r="AU4" i="1" s="1"/>
  <c r="BK83" i="63"/>
  <c r="BO83" i="63"/>
  <c r="BK101" i="63"/>
  <c r="BO101" i="63"/>
  <c r="BK8" i="63"/>
  <c r="BO8" i="63"/>
  <c r="AC7" i="63"/>
  <c r="AB7" i="63"/>
  <c r="BC115" i="63"/>
  <c r="T8" i="63"/>
  <c r="BD115" i="63"/>
  <c r="CG48" i="69"/>
  <c r="CG49" i="69"/>
  <c r="AN115" i="63"/>
  <c r="T7" i="63"/>
  <c r="AQ115" i="63"/>
  <c r="AY15" i="69"/>
  <c r="AY12" i="69" s="1"/>
  <c r="AY11" i="69" s="1"/>
  <c r="AP520" i="69"/>
  <c r="CE14" i="69"/>
  <c r="CG14" i="69" s="1"/>
  <c r="BF11" i="69"/>
  <c r="AE521" i="69"/>
  <c r="CG88" i="69"/>
  <c r="BT87" i="69"/>
  <c r="BT11" i="69"/>
  <c r="BY328" i="69"/>
  <c r="CB328" i="69" s="1"/>
  <c r="BY313" i="69"/>
  <c r="CB313" i="69" s="1"/>
  <c r="BV87" i="69"/>
  <c r="BO204" i="69"/>
  <c r="CE230" i="69"/>
  <c r="AR411" i="69"/>
  <c r="AT411" i="69" s="1"/>
  <c r="CE85" i="69"/>
  <c r="CC85" i="69"/>
  <c r="CC11" i="69" s="1"/>
  <c r="AG585" i="69"/>
  <c r="AG521" i="69" s="1"/>
  <c r="AA520" i="69" s="1"/>
  <c r="BL299" i="69"/>
  <c r="CE228" i="69"/>
  <c r="BG299" i="69"/>
  <c r="CA299" i="69" s="1"/>
  <c r="AN520" i="69"/>
  <c r="CC228" i="69"/>
  <c r="CE299" i="69"/>
  <c r="BS85" i="69"/>
  <c r="BI391" i="69"/>
  <c r="BG113" i="69"/>
  <c r="BG112" i="69" s="1"/>
  <c r="BL88" i="69"/>
  <c r="CC469" i="69"/>
  <c r="BT204" i="69"/>
  <c r="BR300" i="69"/>
  <c r="BY114" i="69"/>
  <c r="BG328" i="69"/>
  <c r="CA328" i="69" s="1"/>
  <c r="CE327" i="69"/>
  <c r="BG327" i="69"/>
  <c r="CE12" i="69"/>
  <c r="CG12" i="69" s="1"/>
  <c r="CE300" i="69"/>
  <c r="CE328" i="69"/>
  <c r="AR469" i="69"/>
  <c r="AT469" i="69" s="1"/>
  <c r="CG315" i="69"/>
  <c r="CE313" i="69"/>
  <c r="CG313" i="69" s="1"/>
  <c r="CE314" i="69"/>
  <c r="CH87" i="69"/>
  <c r="CG87" i="69"/>
  <c r="CE489" i="69"/>
  <c r="CG489" i="69" s="1"/>
  <c r="CG491" i="69"/>
  <c r="CE470" i="69"/>
  <c r="CG473" i="69"/>
  <c r="CE289" i="69"/>
  <c r="CG291" i="69"/>
  <c r="CE638" i="69"/>
  <c r="CG638" i="69" s="1"/>
  <c r="CG640" i="69"/>
  <c r="CE79" i="69"/>
  <c r="CG81" i="69"/>
  <c r="CE80" i="69"/>
  <c r="CE495" i="69"/>
  <c r="CG495" i="69" s="1"/>
  <c r="CG497" i="69"/>
  <c r="CG71" i="69"/>
  <c r="CE68" i="69"/>
  <c r="CG251" i="69"/>
  <c r="CG249" i="69" s="1"/>
  <c r="CE447" i="69"/>
  <c r="CE377" i="69"/>
  <c r="CE240" i="69"/>
  <c r="CG243" i="69"/>
  <c r="CG208" i="69"/>
  <c r="BY300" i="69"/>
  <c r="CB300" i="69" s="1"/>
  <c r="BY299" i="69"/>
  <c r="CB299" i="69" s="1"/>
  <c r="AR520" i="69"/>
  <c r="BF112" i="69"/>
  <c r="BY377" i="69"/>
  <c r="CB377" i="69" s="1"/>
  <c r="CB497" i="69"/>
  <c r="CB208" i="69"/>
  <c r="CC241" i="69"/>
  <c r="CC240" i="69"/>
  <c r="BG300" i="69"/>
  <c r="CA301" i="69"/>
  <c r="CC314" i="69"/>
  <c r="CC313" i="69"/>
  <c r="CB327" i="69"/>
  <c r="CB473" i="69"/>
  <c r="CB301" i="69"/>
  <c r="CB491" i="69"/>
  <c r="CB329" i="69"/>
  <c r="BG638" i="69"/>
  <c r="CA638" i="69" s="1"/>
  <c r="CA640" i="69"/>
  <c r="BY638" i="69"/>
  <c r="CB640" i="69"/>
  <c r="CB251" i="69"/>
  <c r="CB249" i="69" s="1"/>
  <c r="CB291" i="69"/>
  <c r="CB243" i="69"/>
  <c r="BG249" i="69"/>
  <c r="CA251" i="69"/>
  <c r="CA249" i="69" s="1"/>
  <c r="CB309" i="69"/>
  <c r="CB574" i="69"/>
  <c r="BG289" i="69"/>
  <c r="CA289" i="69" s="1"/>
  <c r="CA291" i="69"/>
  <c r="BG313" i="69"/>
  <c r="CA313" i="69" s="1"/>
  <c r="CA315" i="69"/>
  <c r="BG314" i="69"/>
  <c r="CA314" i="69" s="1"/>
  <c r="BG489" i="69"/>
  <c r="CA489" i="69" s="1"/>
  <c r="CA491" i="69"/>
  <c r="BG495" i="69"/>
  <c r="CA495" i="69" s="1"/>
  <c r="CA497" i="69"/>
  <c r="BG470" i="69"/>
  <c r="CA473" i="69"/>
  <c r="BG447" i="69"/>
  <c r="CB379" i="69"/>
  <c r="CB416" i="69"/>
  <c r="CB142" i="69"/>
  <c r="CB115" i="69"/>
  <c r="BH12" i="69"/>
  <c r="BH11" i="69" s="1"/>
  <c r="CB50" i="69"/>
  <c r="BJ12" i="69"/>
  <c r="BL12" i="69" s="1"/>
  <c r="BJ14" i="69"/>
  <c r="BL14" i="69" s="1"/>
  <c r="BO14" i="69"/>
  <c r="BO12" i="69"/>
  <c r="BO11" i="69" s="1"/>
  <c r="CB88" i="69"/>
  <c r="CB71" i="69"/>
  <c r="BG14" i="69"/>
  <c r="CA14" i="69" s="1"/>
  <c r="BG12" i="69"/>
  <c r="CA12" i="69" s="1"/>
  <c r="CA15" i="69"/>
  <c r="CB80" i="69"/>
  <c r="BG85" i="69"/>
  <c r="CA88" i="69"/>
  <c r="CB70" i="69"/>
  <c r="BY14" i="69"/>
  <c r="BY12" i="69"/>
  <c r="CB15" i="69"/>
  <c r="CB81" i="69"/>
  <c r="BI11" i="69"/>
  <c r="BG228" i="69"/>
  <c r="CA231" i="69"/>
  <c r="BG205" i="69"/>
  <c r="CA205" i="69" s="1"/>
  <c r="CA208" i="69"/>
  <c r="BG240" i="69"/>
  <c r="CA240" i="69" s="1"/>
  <c r="CA243" i="69"/>
  <c r="BG68" i="69"/>
  <c r="CA71" i="69"/>
  <c r="BG70" i="69"/>
  <c r="CB315" i="69"/>
  <c r="BU314" i="69"/>
  <c r="CB314" i="69"/>
  <c r="BY447" i="69"/>
  <c r="BY68" i="69"/>
  <c r="BY489" i="69"/>
  <c r="BY412" i="69"/>
  <c r="BY411" i="69" s="1"/>
  <c r="BY87" i="69"/>
  <c r="BY113" i="69"/>
  <c r="BY289" i="69"/>
  <c r="BY495" i="69"/>
  <c r="BY470" i="69"/>
  <c r="CB228" i="69"/>
  <c r="BY79" i="69"/>
  <c r="BY249" i="69"/>
  <c r="BU80" i="69"/>
  <c r="BY240" i="69"/>
  <c r="BY205" i="69"/>
  <c r="P4" i="1"/>
  <c r="AY7" i="63"/>
  <c r="AU115" i="63"/>
  <c r="AV115" i="63"/>
  <c r="AW115" i="63"/>
  <c r="AT8" i="63"/>
  <c r="AR7" i="63"/>
  <c r="AT7" i="63" s="1"/>
  <c r="BY85" i="69"/>
  <c r="BV204" i="69"/>
  <c r="BU230" i="69"/>
  <c r="AC12" i="69"/>
  <c r="BC204" i="69"/>
  <c r="CD469" i="69"/>
  <c r="BR50" i="69"/>
  <c r="BH204" i="69"/>
  <c r="BB204" i="69"/>
  <c r="BB9" i="69" s="1"/>
  <c r="AZ12" i="69"/>
  <c r="BU11" i="69"/>
  <c r="BU14" i="69"/>
  <c r="BF204" i="69"/>
  <c r="AQ520" i="69"/>
  <c r="AO520" i="69"/>
  <c r="BR204" i="69"/>
  <c r="BJ240" i="69"/>
  <c r="BL243" i="69"/>
  <c r="BJ241" i="69"/>
  <c r="CD228" i="69"/>
  <c r="CD204" i="69" s="1"/>
  <c r="BK446" i="69"/>
  <c r="BL446" i="69" s="1"/>
  <c r="BL447" i="69"/>
  <c r="AY206" i="69"/>
  <c r="X12" i="69"/>
  <c r="BR230" i="69"/>
  <c r="BI314" i="69"/>
  <c r="BL314" i="69"/>
  <c r="BL68" i="69"/>
  <c r="BK11" i="69"/>
  <c r="AD11" i="69"/>
  <c r="AE11" i="69" s="1"/>
  <c r="AE15" i="69"/>
  <c r="AV204" i="69"/>
  <c r="BK377" i="69"/>
  <c r="BL377" i="69" s="1"/>
  <c r="BL380" i="69"/>
  <c r="BK379" i="69"/>
  <c r="V11" i="69"/>
  <c r="W11" i="69" s="1"/>
  <c r="W15" i="69"/>
  <c r="AF12" i="69"/>
  <c r="BI300" i="69"/>
  <c r="BK411" i="69"/>
  <c r="AA151" i="1"/>
  <c r="Y4" i="1"/>
  <c r="AA4" i="1" s="1"/>
  <c r="BR14" i="69"/>
  <c r="BR12" i="69"/>
  <c r="AR204" i="69"/>
  <c r="AY411" i="69"/>
  <c r="AG11" i="69"/>
  <c r="AA11" i="69"/>
  <c r="AA12" i="69"/>
  <c r="AG12" i="69"/>
  <c r="AD12" i="69"/>
  <c r="BL473" i="69"/>
  <c r="BK470" i="69"/>
  <c r="V526" i="69"/>
  <c r="W526" i="69" s="1"/>
  <c r="W556" i="69"/>
  <c r="BR87" i="69"/>
  <c r="AT11" i="69"/>
  <c r="AT9" i="69" s="1"/>
  <c r="AS12" i="69"/>
  <c r="AQ11" i="69"/>
  <c r="AQ9" i="69" s="1"/>
  <c r="BK249" i="69"/>
  <c r="BL251" i="69"/>
  <c r="AO11" i="69"/>
  <c r="AO9" i="69" s="1"/>
  <c r="T12" i="69"/>
  <c r="V12" i="69"/>
  <c r="BE11" i="69"/>
  <c r="BK113" i="69"/>
  <c r="BL115" i="69"/>
  <c r="BE204" i="69"/>
  <c r="BS204" i="69"/>
  <c r="BL329" i="69"/>
  <c r="BJ327" i="69"/>
  <c r="BJ324" i="69" s="1"/>
  <c r="BL324" i="69" s="1"/>
  <c r="BJ328" i="69"/>
  <c r="BR114" i="69"/>
  <c r="AU12" i="69"/>
  <c r="BT112" i="69"/>
  <c r="BV11" i="69"/>
  <c r="BU204" i="69"/>
  <c r="BJ495" i="69"/>
  <c r="BL497" i="69"/>
  <c r="AN12" i="69"/>
  <c r="BL85" i="69"/>
  <c r="BV112" i="69"/>
  <c r="AV11" i="69"/>
  <c r="BC11" i="69"/>
  <c r="BK230" i="69"/>
  <c r="BL231" i="69"/>
  <c r="BK228" i="69"/>
  <c r="AY204" i="69"/>
  <c r="BD11" i="69"/>
  <c r="BI415" i="69" l="1"/>
  <c r="BL415" i="69"/>
  <c r="CG426" i="69"/>
  <c r="CG417" i="69" s="1"/>
  <c r="CE417" i="69"/>
  <c r="CE416" i="69" s="1"/>
  <c r="CE415" i="69"/>
  <c r="BL417" i="69"/>
  <c r="BJ416" i="69"/>
  <c r="CA426" i="69"/>
  <c r="CA417" i="69" s="1"/>
  <c r="BG417" i="69"/>
  <c r="BG416" i="69" s="1"/>
  <c r="BU415" i="69"/>
  <c r="CB415" i="69"/>
  <c r="AC648" i="69"/>
  <c r="AC469" i="69" s="1"/>
  <c r="AF648" i="69"/>
  <c r="AF469" i="69" s="1"/>
  <c r="AZ648" i="69"/>
  <c r="AZ469" i="69" s="1"/>
  <c r="X648" i="69"/>
  <c r="X469" i="69" s="1"/>
  <c r="T648" i="69"/>
  <c r="T469" i="69" s="1"/>
  <c r="U4" i="1"/>
  <c r="AY4" i="1"/>
  <c r="BF5" i="2"/>
  <c r="AZ4" i="1"/>
  <c r="BI9" i="69"/>
  <c r="CA327" i="69"/>
  <c r="BG324" i="69"/>
  <c r="CA324" i="69" s="1"/>
  <c r="CG250" i="69"/>
  <c r="CH250" i="69"/>
  <c r="CE204" i="69"/>
  <c r="CC204" i="69"/>
  <c r="CC9" i="69" s="1"/>
  <c r="CG113" i="69"/>
  <c r="CG112" i="69" s="1"/>
  <c r="CG114" i="69"/>
  <c r="CB113" i="69"/>
  <c r="CB112" i="69" s="1"/>
  <c r="CB114" i="69"/>
  <c r="BO7" i="63"/>
  <c r="BK7" i="63"/>
  <c r="BY391" i="69"/>
  <c r="BL379" i="69"/>
  <c r="BK378" i="69"/>
  <c r="BL378" i="69" s="1"/>
  <c r="AP4" i="1"/>
  <c r="BD4" i="1"/>
  <c r="BI5" i="2"/>
  <c r="AS411" i="69"/>
  <c r="AR9" i="69"/>
  <c r="BI115" i="63"/>
  <c r="CG79" i="69"/>
  <c r="CG85" i="69"/>
  <c r="CG70" i="69"/>
  <c r="CG68" i="69"/>
  <c r="CG328" i="69"/>
  <c r="CG228" i="69"/>
  <c r="CG299" i="69"/>
  <c r="CG327" i="69"/>
  <c r="AR115" i="63"/>
  <c r="AY115" i="63"/>
  <c r="BU114" i="69"/>
  <c r="BO9" i="69"/>
  <c r="CH230" i="69"/>
  <c r="CG230" i="69"/>
  <c r="BS11" i="69"/>
  <c r="BS9" i="69" s="1"/>
  <c r="CE11" i="69"/>
  <c r="AS469" i="69"/>
  <c r="BT9" i="69"/>
  <c r="BF9" i="69"/>
  <c r="BU300" i="69"/>
  <c r="CG300" i="69"/>
  <c r="CH300" i="69"/>
  <c r="CG314" i="69"/>
  <c r="CH314" i="69"/>
  <c r="CG80" i="69"/>
  <c r="CH80" i="69"/>
  <c r="CG289" i="69"/>
  <c r="CG470" i="69"/>
  <c r="CE469" i="69"/>
  <c r="CE446" i="69"/>
  <c r="CG447" i="69"/>
  <c r="CG377" i="69"/>
  <c r="CG240" i="69"/>
  <c r="CE206" i="69"/>
  <c r="CG205" i="69"/>
  <c r="BI14" i="69"/>
  <c r="BG11" i="69"/>
  <c r="CA11" i="69" s="1"/>
  <c r="BJ11" i="69"/>
  <c r="BG204" i="69"/>
  <c r="BL240" i="69"/>
  <c r="CB489" i="69"/>
  <c r="CB447" i="69"/>
  <c r="CA470" i="69"/>
  <c r="BG469" i="69"/>
  <c r="CA469" i="69" s="1"/>
  <c r="CB638" i="69"/>
  <c r="CB205" i="69"/>
  <c r="CB470" i="69"/>
  <c r="CB289" i="69"/>
  <c r="CA447" i="69"/>
  <c r="BG446" i="69"/>
  <c r="CB240" i="69"/>
  <c r="CB495" i="69"/>
  <c r="CA300" i="69"/>
  <c r="CB411" i="69"/>
  <c r="CB412" i="69"/>
  <c r="CB68" i="69"/>
  <c r="CB12" i="69"/>
  <c r="CA85" i="69"/>
  <c r="CB79" i="69"/>
  <c r="CB87" i="69"/>
  <c r="CB14" i="69"/>
  <c r="CB85" i="69"/>
  <c r="BH9" i="69"/>
  <c r="CA228" i="69"/>
  <c r="BY204" i="69"/>
  <c r="CA70" i="69"/>
  <c r="CA68" i="69"/>
  <c r="BU87" i="69"/>
  <c r="BY446" i="69"/>
  <c r="BY11" i="69"/>
  <c r="BY469" i="69"/>
  <c r="BY206" i="69"/>
  <c r="BY112" i="69"/>
  <c r="BU9" i="69"/>
  <c r="AE12" i="69"/>
  <c r="BL11" i="69"/>
  <c r="AY9" i="69"/>
  <c r="BL241" i="69"/>
  <c r="BI241" i="69"/>
  <c r="AP648" i="69"/>
  <c r="CD9" i="69"/>
  <c r="AW648" i="69"/>
  <c r="BR11" i="69"/>
  <c r="BK469" i="69"/>
  <c r="BL470" i="69"/>
  <c r="BL228" i="69"/>
  <c r="BK204" i="69"/>
  <c r="AS11" i="69"/>
  <c r="AS9" i="69" s="1"/>
  <c r="BC9" i="69"/>
  <c r="BD9" i="69"/>
  <c r="BL230" i="69"/>
  <c r="AV9" i="69"/>
  <c r="AU11" i="69"/>
  <c r="BL328" i="69"/>
  <c r="BL113" i="69"/>
  <c r="BK112" i="69"/>
  <c r="BL112" i="69" s="1"/>
  <c r="W12" i="69"/>
  <c r="AO648" i="69"/>
  <c r="BL249" i="69"/>
  <c r="AN11" i="69"/>
  <c r="AN9" i="69" s="1"/>
  <c r="BJ469" i="69"/>
  <c r="BL495" i="69"/>
  <c r="BJ204" i="69"/>
  <c r="BL327" i="69"/>
  <c r="BE9" i="69"/>
  <c r="AQ648" i="69"/>
  <c r="BV9" i="69"/>
  <c r="AX648" i="69"/>
  <c r="CG415" i="69" l="1"/>
  <c r="CH415" i="69"/>
  <c r="CE412" i="69"/>
  <c r="CG416" i="69"/>
  <c r="BG412" i="69"/>
  <c r="CA416" i="69"/>
  <c r="BJ412" i="69"/>
  <c r="BL416" i="69"/>
  <c r="AD648" i="69"/>
  <c r="CA204" i="69"/>
  <c r="CG204" i="69"/>
  <c r="CB204" i="69"/>
  <c r="BG391" i="69"/>
  <c r="BO115" i="63"/>
  <c r="BK115" i="63"/>
  <c r="BB115" i="63"/>
  <c r="CG11" i="69"/>
  <c r="AS115" i="63"/>
  <c r="AT115" i="63" s="1"/>
  <c r="BV648" i="69"/>
  <c r="AV648" i="69"/>
  <c r="CG469" i="69"/>
  <c r="CG446" i="69"/>
  <c r="CG206" i="69"/>
  <c r="BY9" i="69"/>
  <c r="CB206" i="69"/>
  <c r="CB446" i="69"/>
  <c r="CA446" i="69"/>
  <c r="CB469" i="69"/>
  <c r="CB11" i="69"/>
  <c r="BT648" i="69"/>
  <c r="BC648" i="69"/>
  <c r="BE648" i="69"/>
  <c r="BL469" i="69"/>
  <c r="AY648" i="69"/>
  <c r="BO648" i="69"/>
  <c r="BD648" i="69"/>
  <c r="BR9" i="69"/>
  <c r="AN648" i="69"/>
  <c r="AU9" i="69"/>
  <c r="AU648" i="69" s="1"/>
  <c r="BL204" i="69"/>
  <c r="BK9" i="69"/>
  <c r="BB648" i="69"/>
  <c r="CG412" i="69" l="1"/>
  <c r="CE411" i="69"/>
  <c r="BG411" i="69"/>
  <c r="CA412" i="69"/>
  <c r="BJ411" i="69"/>
  <c r="BL412" i="69"/>
  <c r="AR648" i="69"/>
  <c r="CB9" i="69"/>
  <c r="BU648" i="69"/>
  <c r="AX115" i="63"/>
  <c r="BS648" i="69"/>
  <c r="BF648" i="69"/>
  <c r="BH648" i="69"/>
  <c r="AG648" i="69"/>
  <c r="AA648" i="69"/>
  <c r="BR648" i="69"/>
  <c r="AE648" i="69"/>
  <c r="AD469" i="69"/>
  <c r="AE469" i="69" s="1"/>
  <c r="V648" i="69"/>
  <c r="CG411" i="69" l="1"/>
  <c r="CE9" i="69"/>
  <c r="CG9" i="69" s="1"/>
  <c r="BL411" i="69"/>
  <c r="BJ9" i="69"/>
  <c r="BL9" i="69" s="1"/>
  <c r="CA411" i="69"/>
  <c r="BG9" i="69"/>
  <c r="CA9" i="69" s="1"/>
  <c r="BG648" i="69"/>
  <c r="BI648" i="69"/>
  <c r="AA469" i="69"/>
  <c r="AG469" i="69"/>
  <c r="AS648" i="69"/>
  <c r="AT648" i="69"/>
  <c r="V469" i="69"/>
  <c r="W469" i="69" s="1"/>
  <c r="W648" i="69"/>
  <c r="BY648" i="69" l="1"/>
  <c r="BK648" i="69" l="1"/>
  <c r="BJ648" i="69" l="1"/>
  <c r="BL648" i="69" l="1"/>
  <c r="CQ648" i="69" l="1"/>
  <c r="CH648" i="69"/>
  <c r="CL648" i="69"/>
  <c r="CL650" i="69" s="1"/>
  <c r="CM648" i="69" l="1"/>
  <c r="CO648" i="69" s="1"/>
  <c r="CO650" i="69" s="1"/>
  <c r="BZ648" i="69"/>
  <c r="CC648" i="69"/>
  <c r="CP648" i="69"/>
  <c r="CP650" i="69" s="1"/>
  <c r="CH650" i="69"/>
  <c r="CQ650" i="69"/>
  <c r="CM650" i="69" l="1"/>
  <c r="BZ650" i="69"/>
  <c r="BZ658" i="69"/>
  <c r="CT648" i="69"/>
  <c r="CT650" i="69" s="1"/>
  <c r="CB648" i="69"/>
  <c r="CA648" i="69"/>
  <c r="CD648" i="69"/>
  <c r="CE648" i="69"/>
  <c r="CF648" i="69"/>
  <c r="CU648" i="69" l="1"/>
  <c r="CE650" i="69"/>
  <c r="CI648" i="69"/>
  <c r="CF650" i="69"/>
  <c r="CG648" i="69"/>
  <c r="CT658" i="69" l="1"/>
  <c r="CX651" i="69"/>
  <c r="CW648" i="69"/>
  <c r="CW650" i="69" s="1"/>
  <c r="CX658" i="69"/>
  <c r="CU650" i="69"/>
  <c r="CI650" i="69"/>
  <c r="CK648" i="69"/>
  <c r="CR648" i="69" l="1"/>
  <c r="CR650" i="69" l="1"/>
  <c r="CS648" i="69"/>
  <c r="CS650" i="69" s="1"/>
  <c r="DH648" i="69" l="1"/>
  <c r="DH650" i="69" l="1"/>
  <c r="DH651" i="69" l="1"/>
  <c r="DH652" i="69" s="1"/>
  <c r="DG648" i="69" l="1"/>
  <c r="DG650" i="69" l="1"/>
  <c r="DG652" i="69" s="1"/>
  <c r="DI648" i="69"/>
  <c r="DI650" i="69" s="1"/>
  <c r="DJ648" i="69" l="1"/>
  <c r="DJ650" i="69" s="1"/>
  <c r="DK648" i="69" l="1"/>
  <c r="DN657" i="69" s="1"/>
  <c r="DD650" i="69" l="1"/>
  <c r="DL648" i="69"/>
  <c r="DL650" i="69" s="1"/>
  <c r="DM658" i="69"/>
  <c r="DM651" i="69"/>
  <c r="DE648" i="69"/>
  <c r="DE650" i="69" s="1"/>
  <c r="DJ658" i="69"/>
  <c r="DJ651" i="69"/>
  <c r="DK650" i="69"/>
  <c r="DK652" i="69" s="1"/>
  <c r="KS649" i="69" l="1"/>
  <c r="KN650" i="69" l="1"/>
  <c r="KN651" i="69" s="1"/>
  <c r="GQ650" i="69" l="1"/>
  <c r="GQ651" i="69" s="1"/>
  <c r="GP649" i="69"/>
  <c r="GP650" i="69" s="1"/>
</calcChain>
</file>

<file path=xl/comments1.xml><?xml version="1.0" encoding="utf-8"?>
<comments xmlns="http://schemas.openxmlformats.org/spreadsheetml/2006/main">
  <authors>
    <author>Autor</author>
  </authors>
  <commentList>
    <comment ref="L2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Autor:
</t>
        </r>
      </text>
    </comment>
    <comment ref="L29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<sst xmlns="http://schemas.openxmlformats.org/spreadsheetml/2006/main" count="4210" uniqueCount="909">
  <si>
    <t>Pozicija</t>
  </si>
  <si>
    <t>Šifra izvora prihoda</t>
  </si>
  <si>
    <t>Šifra funkc</t>
  </si>
  <si>
    <t>Broj računa</t>
  </si>
  <si>
    <t xml:space="preserve">Vrsta rashoda/izdatka </t>
  </si>
  <si>
    <t>01</t>
  </si>
  <si>
    <t>02</t>
  </si>
  <si>
    <t>03</t>
  </si>
  <si>
    <t>04</t>
  </si>
  <si>
    <t>05</t>
  </si>
  <si>
    <t>06</t>
  </si>
  <si>
    <t>07</t>
  </si>
  <si>
    <t>UKUPNO RASHODI</t>
  </si>
  <si>
    <t>RASHODI ZA ZAPOSLENE</t>
  </si>
  <si>
    <t>Plaće</t>
  </si>
  <si>
    <t xml:space="preserve">Plaće u novcu </t>
  </si>
  <si>
    <t>Ostali rashodi za zaposlene</t>
  </si>
  <si>
    <t>Doprinosi na plaće</t>
  </si>
  <si>
    <t xml:space="preserve">Doprinosi za zdravstveno osiguranje </t>
  </si>
  <si>
    <t xml:space="preserve">Doprinosi za zapošljavanje </t>
  </si>
  <si>
    <t xml:space="preserve">MATERIJALNI RASHODI </t>
  </si>
  <si>
    <t>Naknade troškova zaposlenima</t>
  </si>
  <si>
    <t xml:space="preserve">Službena putovanja </t>
  </si>
  <si>
    <t xml:space="preserve">Naknade za prijevoz na posao i s posla </t>
  </si>
  <si>
    <t xml:space="preserve">Stručno usavršavanje </t>
  </si>
  <si>
    <t xml:space="preserve">Rashodi za materijal i energiju </t>
  </si>
  <si>
    <t xml:space="preserve">Uredski materijal i ost. materijalni rashodi </t>
  </si>
  <si>
    <t xml:space="preserve">Materijal i sirovine </t>
  </si>
  <si>
    <t>Energija</t>
  </si>
  <si>
    <t xml:space="preserve">Materijal i dijelovi za tekuće i investicijsko održavanje </t>
  </si>
  <si>
    <t xml:space="preserve">Sitni inventar i auto gume </t>
  </si>
  <si>
    <t>Rashodi za usluge</t>
  </si>
  <si>
    <t>Usluge telefona, pošte i prijevoza</t>
  </si>
  <si>
    <t>Usluge tekućeg i investicijskog održavanja</t>
  </si>
  <si>
    <t xml:space="preserve">Usluge promidžbe i informiranja </t>
  </si>
  <si>
    <t>Komunalne usluge</t>
  </si>
  <si>
    <t xml:space="preserve">Zakupnine i najamnine </t>
  </si>
  <si>
    <t xml:space="preserve">Zdravstvene usluge </t>
  </si>
  <si>
    <t xml:space="preserve">Intelektualne i osobne usluge </t>
  </si>
  <si>
    <t xml:space="preserve">Računalne usluge </t>
  </si>
  <si>
    <t xml:space="preserve">Ostale usluge </t>
  </si>
  <si>
    <t>Ostali nespomenuti rashodi poslovanja</t>
  </si>
  <si>
    <t xml:space="preserve">Naknade za rad pred.i izvršnih tijela, povj. i sl. </t>
  </si>
  <si>
    <t>Premije osiguranja</t>
  </si>
  <si>
    <t>Reprezentacija</t>
  </si>
  <si>
    <t>Članarine</t>
  </si>
  <si>
    <t xml:space="preserve">FINANCIJSKI RASHODI </t>
  </si>
  <si>
    <t>Kamate za primljene zajmove</t>
  </si>
  <si>
    <t>Kamate za primljene zajmove banaka i ostalih fin. institucija u javnom sektoru</t>
  </si>
  <si>
    <t xml:space="preserve">Ostali financijski rashodi </t>
  </si>
  <si>
    <t xml:space="preserve">Bankarske usluge </t>
  </si>
  <si>
    <t>Negativne tečajne razlike</t>
  </si>
  <si>
    <t xml:space="preserve">Zatezne kamate </t>
  </si>
  <si>
    <t>SUBVENCIJE</t>
  </si>
  <si>
    <t xml:space="preserve">Subv.  trgov. društv. u javnom sektoru </t>
  </si>
  <si>
    <t xml:space="preserve">Subvencije bankama i ostalim financ. institucijama u javnom sektoru </t>
  </si>
  <si>
    <t>Subv. trgov. društv. obrtnicima malim i srednjim poduzetnicima iz javnog sektora</t>
  </si>
  <si>
    <t>Subvencije pjoljoprivrednicima , obrtnicima, malim i srednjim poduzetnicima-subvencioniranje kamata</t>
  </si>
  <si>
    <t>Tekuće pomoći unutar opće  države-rashodi vezani uz provedbu izbora</t>
  </si>
  <si>
    <t xml:space="preserve">Kapitalne pomoći unutar opće države </t>
  </si>
  <si>
    <t>NAKNADE GRAĐANIMA I KUĆANSTVIMA IZ PRORAČUNA</t>
  </si>
  <si>
    <t>Naknade građanima i kućanstvima iz proračuna</t>
  </si>
  <si>
    <t xml:space="preserve">Naknade građanima i kućanstvima u novcu </t>
  </si>
  <si>
    <t xml:space="preserve">Ostale naknade građanima i kućanstvima </t>
  </si>
  <si>
    <t xml:space="preserve">DONACIJE I OSTALI RASHODI </t>
  </si>
  <si>
    <t xml:space="preserve">Tekuće donacije </t>
  </si>
  <si>
    <t xml:space="preserve">Tekuće donacije u novcu </t>
  </si>
  <si>
    <t xml:space="preserve">Kapitalne donacije </t>
  </si>
  <si>
    <t xml:space="preserve">Kapitalne donacije neprofitnim ogranizacijama </t>
  </si>
  <si>
    <t xml:space="preserve">Ostali izvanredni rashodi </t>
  </si>
  <si>
    <t>Rashodi za nabavu neproizved.imovine</t>
  </si>
  <si>
    <t>Materijalna imovina - prirodna bogatstva</t>
  </si>
  <si>
    <t xml:space="preserve">Zemljište </t>
  </si>
  <si>
    <t>Nematerijalna imovina</t>
  </si>
  <si>
    <t>Licence</t>
  </si>
  <si>
    <t>Rash.za nabavu proizved.dugotr.imovine</t>
  </si>
  <si>
    <t>Građevinski objekti</t>
  </si>
  <si>
    <t>Poslovni objekti</t>
  </si>
  <si>
    <t>Ostali građevinski objekti</t>
  </si>
  <si>
    <t>Postrojenja i oprema</t>
  </si>
  <si>
    <t>Uredska oprema i namještaj</t>
  </si>
  <si>
    <t xml:space="preserve">Komunikacijska oprema </t>
  </si>
  <si>
    <t>Oprema za održavanje i zaštitu</t>
  </si>
  <si>
    <t xml:space="preserve">Medicinska i laboratorijska oprema - dec. </t>
  </si>
  <si>
    <t>Instrumenti,uređaji i strojevi</t>
  </si>
  <si>
    <t>Uređaji i oprema za ostale namjene</t>
  </si>
  <si>
    <t>Prijevozna sredstva</t>
  </si>
  <si>
    <t xml:space="preserve">Prijevozna sredstva u cestovnom prometu </t>
  </si>
  <si>
    <t>Nematerijalna proizvedena imovina</t>
  </si>
  <si>
    <t xml:space="preserve">Ulaganja u računalne programe </t>
  </si>
  <si>
    <t xml:space="preserve">Rashodi za dod. ulaganja za nefin. imovinu </t>
  </si>
  <si>
    <t>Dodatna ulaganja za građ. objekte</t>
  </si>
  <si>
    <t xml:space="preserve">Dodatna ulaganja na građevinskim objektima </t>
  </si>
  <si>
    <t>Dodatna ulaganja na postrojenj.i opremi</t>
  </si>
  <si>
    <t>Dodatna ulaganja na postrojenjima i opremi</t>
  </si>
  <si>
    <t xml:space="preserve">IZDACI ZA FIN. IMOVINU I OTPLATE ZAJMOVA </t>
  </si>
  <si>
    <t>IZDACI ZA OTPLATU GLAVNICE PRIMLJENIH ZAJMOVA</t>
  </si>
  <si>
    <t>Otplata glavnice primljenih zajmova od banaka i financ.institucija u javnom sektoru</t>
  </si>
  <si>
    <t>Otplata glavnice primljenih zajmova od banaka i ostalih financ.institucija u javnom sektoru</t>
  </si>
  <si>
    <t>B. RAČUN FINANCIRANJA</t>
  </si>
  <si>
    <t xml:space="preserve">                                ŠIFRA IZVORA PRIHODA</t>
  </si>
  <si>
    <t>OPIS</t>
  </si>
  <si>
    <t>PLAN</t>
  </si>
  <si>
    <t>PROJEKCIJE</t>
  </si>
  <si>
    <t>2012.</t>
  </si>
  <si>
    <t>2013.</t>
  </si>
  <si>
    <t>13</t>
  </si>
  <si>
    <t>14</t>
  </si>
  <si>
    <t>15</t>
  </si>
  <si>
    <t>NETO FINANCIRANJE</t>
  </si>
  <si>
    <t>PRIMICI OD FINANCIJSKE IMOVINE I ZADUŽIVANJA</t>
  </si>
  <si>
    <t>Primici (povrati) glavnice zajmova danih bankama i ost.</t>
  </si>
  <si>
    <t xml:space="preserve">Primici (povrat) glavnice zajmova danih trgovačkim društvima, </t>
  </si>
  <si>
    <t>obrtnicima, malim i srednjim poduzetn. izvan javnog sektora</t>
  </si>
  <si>
    <t>8161</t>
  </si>
  <si>
    <t>Povrat zajmova danih tuzemnim trg. društvima, obrt.</t>
  </si>
  <si>
    <t>malim i srednjim poduzetnicima izvan javnog sektora</t>
  </si>
  <si>
    <t>PRIMICI OD PRODAJE DIONICA I UDJELA U GLAVNICI</t>
  </si>
  <si>
    <t>Primici od prodaje dionica i udjela u glavnici tg. društava</t>
  </si>
  <si>
    <t xml:space="preserve">            u javnom sektoru</t>
  </si>
  <si>
    <t>Dionice i udjeli u glavnici trg. društava u javnom sektoru</t>
  </si>
  <si>
    <t>IZDACI ZA FIN. IMOVINU I OTPLATU ZAJMOVA</t>
  </si>
  <si>
    <t>Izdaci za otplatu glavnice primljenih zajmova</t>
  </si>
  <si>
    <t xml:space="preserve">Otplata glavnice primljenih zajmova od tuzemnih banaka i </t>
  </si>
  <si>
    <t>5421</t>
  </si>
  <si>
    <t>II POSEBNI DIO</t>
  </si>
  <si>
    <t>A) RAČUN PRIHODA I RASHODA</t>
  </si>
  <si>
    <t>KN</t>
  </si>
  <si>
    <t xml:space="preserve">BROJ RAČUNA </t>
  </si>
  <si>
    <t xml:space="preserve">VRSTA PRIHODA / IZDATKA </t>
  </si>
  <si>
    <t>UKUPNO 6+7+9</t>
  </si>
  <si>
    <t>63</t>
  </si>
  <si>
    <t>POMOĆI</t>
  </si>
  <si>
    <t>PRIHODI OD IMOVINE</t>
  </si>
  <si>
    <t xml:space="preserve">Prihodi od financijske imovine </t>
  </si>
  <si>
    <t xml:space="preserve">Kamate na oročena sredstva i depozite po viđenju </t>
  </si>
  <si>
    <t>Zatezne kamate</t>
  </si>
  <si>
    <t xml:space="preserve">Prihodi po posebnim propisima </t>
  </si>
  <si>
    <t xml:space="preserve">Ostali nespomenuti prihodi </t>
  </si>
  <si>
    <t>66</t>
  </si>
  <si>
    <t>6611</t>
  </si>
  <si>
    <t xml:space="preserve">Prihodi od obavljanja osnovnih poslova vlastite djelatnosti   </t>
  </si>
  <si>
    <t>6612</t>
  </si>
  <si>
    <t>Prihodi od obavljanja ost.poslova vlast. djel. uplaćeni u Proračun</t>
  </si>
  <si>
    <t>Kazne za privredne prijestupe - novčane kazne za privredne</t>
  </si>
  <si>
    <t xml:space="preserve">prijestupe oduzeta imov. korist i troškovi postupka </t>
  </si>
  <si>
    <t>Ostale kazne</t>
  </si>
  <si>
    <t xml:space="preserve">VLASTITI IZVORI </t>
  </si>
  <si>
    <t xml:space="preserve">Rezultat poslovanja </t>
  </si>
  <si>
    <t xml:space="preserve">Utvrđivanje rezultata poslovanja </t>
  </si>
  <si>
    <t xml:space="preserve">Višak prihoda </t>
  </si>
  <si>
    <t>Šifra izvora</t>
  </si>
  <si>
    <t>2</t>
  </si>
  <si>
    <t>3</t>
  </si>
  <si>
    <t>4</t>
  </si>
  <si>
    <t>5</t>
  </si>
  <si>
    <t>6</t>
  </si>
  <si>
    <t>7</t>
  </si>
  <si>
    <t>8</t>
  </si>
  <si>
    <t>9</t>
  </si>
  <si>
    <t xml:space="preserve">Materijalni rashodi </t>
  </si>
  <si>
    <t xml:space="preserve">Naknade troškova zaposlenima </t>
  </si>
  <si>
    <t>Službena putovanja</t>
  </si>
  <si>
    <t>Ostale usluge</t>
  </si>
  <si>
    <t>Ostali rashodi</t>
  </si>
  <si>
    <t>08</t>
  </si>
  <si>
    <t xml:space="preserve">Rashodi za zaposlene </t>
  </si>
  <si>
    <t xml:space="preserve">Doprinosi na plaće </t>
  </si>
  <si>
    <t>Doprinosi za zdravstveno osiguranje</t>
  </si>
  <si>
    <t xml:space="preserve">Stručno usavršavanje zaposlenika </t>
  </si>
  <si>
    <t>Rashodi za materijal i energiju</t>
  </si>
  <si>
    <t xml:space="preserve">Uredski materijal i ostali materijalni rash. </t>
  </si>
  <si>
    <t xml:space="preserve">Rashodi za usluge </t>
  </si>
  <si>
    <t xml:space="preserve">Usluge telefona, pošte i prijevoza </t>
  </si>
  <si>
    <t>Zakupnine i najamnine</t>
  </si>
  <si>
    <t>Zdravstvene usluge</t>
  </si>
  <si>
    <t>Intelektualne i osobne usluge</t>
  </si>
  <si>
    <t xml:space="preserve">Ostali nespomenuti rashodi poslovanja </t>
  </si>
  <si>
    <t xml:space="preserve">Premije osiguranja </t>
  </si>
  <si>
    <t xml:space="preserve">Financijski rashodi </t>
  </si>
  <si>
    <t>Materijal i dijelovi za tekuće i investicijsko održavanje</t>
  </si>
  <si>
    <t>Sitni inventar i auto gume</t>
  </si>
  <si>
    <t>RASHODI</t>
  </si>
  <si>
    <t>Rashodi za nabavu proizvedene dugotrajne imovine</t>
  </si>
  <si>
    <t>68</t>
  </si>
  <si>
    <t>RASHODI ZA NABAVU NEFINANCIJSKE IMOVINE</t>
  </si>
  <si>
    <t>Rashodi za nabavu neproizvedene imovine</t>
  </si>
  <si>
    <t>Rashodi za nabavku proizvedene dugotrajne imovine</t>
  </si>
  <si>
    <t xml:space="preserve">Uredski materijal i ostali materijalni rashodi </t>
  </si>
  <si>
    <t>Intelektualne usluge</t>
  </si>
  <si>
    <t>Kapitalne donacije</t>
  </si>
  <si>
    <t>Tekuće donacije</t>
  </si>
  <si>
    <t>Ostali nespomenuti rashodi</t>
  </si>
  <si>
    <t xml:space="preserve">Funkcijska klasifikacija: 09 -  Obrazovanje  </t>
  </si>
  <si>
    <t>0912</t>
  </si>
  <si>
    <t xml:space="preserve">        TEKUĆI RASHODI</t>
  </si>
  <si>
    <t xml:space="preserve">Energija </t>
  </si>
  <si>
    <t xml:space="preserve">Prijevoz učenika </t>
  </si>
  <si>
    <t xml:space="preserve">Intelektualne usluge </t>
  </si>
  <si>
    <t xml:space="preserve">Reprezentacija </t>
  </si>
  <si>
    <t xml:space="preserve">Ostali financijski  rashodi </t>
  </si>
  <si>
    <t>Bankarske usluge i usluge platnog prometa</t>
  </si>
  <si>
    <t>Usluge tekućeg i investicijskog održavanja - operativni plan</t>
  </si>
  <si>
    <t xml:space="preserve">Uredska oprema i namještaj </t>
  </si>
  <si>
    <t>Prijevozna sredstva u cestovnom prometu</t>
  </si>
  <si>
    <t>Rashodi za dodatna ulaganja na nefinancijskoj imovini</t>
  </si>
  <si>
    <t>Dodatna ulaganja na građ. objektima</t>
  </si>
  <si>
    <t>Dodatna ulaganja na građevinskim objektima</t>
  </si>
  <si>
    <t xml:space="preserve">        TEKUĆI RASHODI </t>
  </si>
  <si>
    <t>Intelektualne i ostale usluge</t>
  </si>
  <si>
    <t>Naknade građanima i kućanstvima</t>
  </si>
  <si>
    <t>Uređaji, strojevi i oprema za ostale namjene</t>
  </si>
  <si>
    <t>0960</t>
  </si>
  <si>
    <t>Kapitalne donacije neprofit.organizacijama</t>
  </si>
  <si>
    <t>Materijalni rashodi</t>
  </si>
  <si>
    <t>Komunikacijska oprema</t>
  </si>
  <si>
    <t>Tekuće donacije u novcu - socijala</t>
  </si>
  <si>
    <t xml:space="preserve">Tekuće donacije u novcu - pomoć socijalno ugroženim i oboljelim članovima obitelji </t>
  </si>
  <si>
    <t>POMOĆI IZ INOZEMSTVA(darovnice) I OD SUBJEKATA UNUTAR OPĆEG PRORAČUNA</t>
  </si>
  <si>
    <t>Upravne i administrativne pristojbe</t>
  </si>
  <si>
    <t>PRIHODI OD PRODAJE PROIZVODA I ROBE TE PRUŽENIH USLUGA I PRIHODI OD DONACIJA</t>
  </si>
  <si>
    <t>KAZNE, UPRAVNE MJERE I OSTALI PRIHODI</t>
  </si>
  <si>
    <t>Prihodi od prodaje proizvoda i robe te pruženih usluga</t>
  </si>
  <si>
    <t>Pomoći unutar općeg proračuna</t>
  </si>
  <si>
    <t>Izdaci za otplatu glavnice primljenih kredita i zajmova</t>
  </si>
  <si>
    <t>Rashodi za nabavu neproizvedene dugotrajne imovine</t>
  </si>
  <si>
    <t xml:space="preserve">     Članak 3.</t>
  </si>
  <si>
    <t>Doprinosi za obvezno osig. u slučaju nezaposlenosti</t>
  </si>
  <si>
    <t>Ostale pristojbe i naknade</t>
  </si>
  <si>
    <t>Službena radna i zaštitna odjeća i obuća</t>
  </si>
  <si>
    <t>Prihodi od kamata na dane zajmove</t>
  </si>
  <si>
    <t>Povrat zajmova danih tuzemnim kreditinim instit.izvan jav.sekt.</t>
  </si>
  <si>
    <t>Naknada za korištenje priv.autom.u služ.svrhe</t>
  </si>
  <si>
    <t>6615</t>
  </si>
  <si>
    <t>Prihodi od pruženih usluga</t>
  </si>
  <si>
    <t>5422</t>
  </si>
  <si>
    <t>Otplata glavnice primljenih zajmova od kreditnih institucija u javnom sektoru</t>
  </si>
  <si>
    <t>Ostale naknade troškova zaposlenima</t>
  </si>
  <si>
    <t>Naknade troškova osobama izvan radnog odnosa</t>
  </si>
  <si>
    <t>Pristojbe i naknade</t>
  </si>
  <si>
    <t>Otplata glavnice primljenih kredita od kreditnih institucija u javnom sektoru</t>
  </si>
  <si>
    <t>PRIHODI POSLOVANJA</t>
  </si>
  <si>
    <t>PRIMLJENE OTPLATE (povrati) GLAVNICE DANIH ZAJMOVA</t>
  </si>
  <si>
    <t xml:space="preserve">Otplata glavnice primljenih zajmova od tuzemnih banaka </t>
  </si>
  <si>
    <t>i ostalih financijskih institucija u javnom sektoru</t>
  </si>
  <si>
    <t>PRIHODI OD UPRAVNIH I ADMINISTRATIVNIH PRISTOJBI, PRISTOJBI PO POSEBNIM PROPISIMA I NAKNADA</t>
  </si>
  <si>
    <t xml:space="preserve">PRIHODI OD PRODAJE NEFINANCIJSKE  IMOVINE </t>
  </si>
  <si>
    <t>Dodatna ulaganja na postrojenima i opremi</t>
  </si>
  <si>
    <t>Subvencije za informiranje</t>
  </si>
  <si>
    <t>8163</t>
  </si>
  <si>
    <t>RASHODI POSLOVANJA</t>
  </si>
  <si>
    <t xml:space="preserve">Pomoći unutar opće države </t>
  </si>
  <si>
    <t>Ceste</t>
  </si>
  <si>
    <t>Rashodi za zaposlene</t>
  </si>
  <si>
    <t>PLAN 2012.</t>
  </si>
  <si>
    <t xml:space="preserve"> PLAN 2012.</t>
  </si>
  <si>
    <t>Športska oprema</t>
  </si>
  <si>
    <t>Ostali financijski rashodi</t>
  </si>
  <si>
    <t>Plaće za posebne uvjete rada</t>
  </si>
  <si>
    <t>Naknade za prijevoz</t>
  </si>
  <si>
    <t>Financijski rashodi</t>
  </si>
  <si>
    <t xml:space="preserve">        TEKUĆI RASHODI - OŠ VLADIMIR NAZOR</t>
  </si>
  <si>
    <t>Naknade za prijevoz na posao i s posla</t>
  </si>
  <si>
    <t xml:space="preserve"> PLAN</t>
  </si>
  <si>
    <t>Naknade troškova osobama izvan radnog odnosa (volonteri)</t>
  </si>
  <si>
    <t>Uredski materijal i ostali materijalni rashodi</t>
  </si>
  <si>
    <t xml:space="preserve">PLAN 2012.
 </t>
  </si>
  <si>
    <t>121</t>
  </si>
  <si>
    <t>A100034</t>
  </si>
  <si>
    <t>A100035</t>
  </si>
  <si>
    <t>K100003</t>
  </si>
  <si>
    <t>140</t>
  </si>
  <si>
    <t>A100041</t>
  </si>
  <si>
    <t>A100042</t>
  </si>
  <si>
    <t xml:space="preserve">Program: Zakonski standard javnih ustanova  OŠ  </t>
  </si>
  <si>
    <t xml:space="preserve">Aktivnost: Odgojnoobraz.,administrat.i tehn.osoblje </t>
  </si>
  <si>
    <t xml:space="preserve">Aktivnost: Operat.plan tekuć.i invest.održavanja OŠ </t>
  </si>
  <si>
    <t xml:space="preserve">Kapitalni projekt: Nefinanc.imovina i invest. održavanje OŠ  </t>
  </si>
  <si>
    <t>Program: Javne potrebe iznad zakon.stand.u osnovnom školstvu</t>
  </si>
  <si>
    <t>Aktivnost: Županijske javne potrebe u OŠ</t>
  </si>
  <si>
    <t>IZVRŠENJE</t>
  </si>
  <si>
    <t>OSTVARENJE</t>
  </si>
  <si>
    <t>Plaće za redovan rad</t>
  </si>
  <si>
    <t>Plaće za prekovremeni rad</t>
  </si>
  <si>
    <t>Knjige, umjetnička djela i ostale izložbene vrijednosti</t>
  </si>
  <si>
    <t>Knjige u knjižnicama</t>
  </si>
  <si>
    <t>Rashodi za nabavu zaliha</t>
  </si>
  <si>
    <t>Strateške zalihe</t>
  </si>
  <si>
    <t>Službena i radna odjeća</t>
  </si>
  <si>
    <t>Materijal i sirovine</t>
  </si>
  <si>
    <t>POVEĆANJE/ SMANJENJE</t>
  </si>
  <si>
    <t>Rashodi za nabavu proizv.kratkotrajne imovine</t>
  </si>
  <si>
    <t>Knjige, umjetnička djela i ostl.izlož.vrijednosti</t>
  </si>
  <si>
    <t>Knjige</t>
  </si>
  <si>
    <t>Materijal za tekuće i investicijsko održavanje</t>
  </si>
  <si>
    <t>Kapitalne pomoći</t>
  </si>
  <si>
    <t>Povrat zajmova danih neprofitnim org.građ i kuć.u tuzemstvu</t>
  </si>
  <si>
    <t>Povrat zajmova danih neprofitnim org.građ i kuć.u tuzem.</t>
  </si>
  <si>
    <t>Kapitalne pomoći kreditnim i ostalim finan.instit. te trg.društvima u javnom sektoru</t>
  </si>
  <si>
    <t>PRIHODI OD PRODAJE PROIZVEDENE DUGOTRAJNE IMOVINE</t>
  </si>
  <si>
    <t>Prihodi od prodaje građevinskih objekata</t>
  </si>
  <si>
    <t>2011.</t>
  </si>
  <si>
    <t>I REBALANS</t>
  </si>
  <si>
    <t>2015.</t>
  </si>
  <si>
    <t xml:space="preserve"> PLAN </t>
  </si>
  <si>
    <t xml:space="preserve"> I REBALANS 2012.</t>
  </si>
  <si>
    <t>Prihodi od prodaje prijevoznih sredstava</t>
  </si>
  <si>
    <t>Jamčevni polog</t>
  </si>
  <si>
    <t>OPĆI PRIHODI I PRIMICI</t>
  </si>
  <si>
    <t>VLASTITI PRIHODI</t>
  </si>
  <si>
    <t>PRIHODI OD NEFINAN.IMOVINE I NADOKNADE ŠTETA S OSNOVA OSIG.</t>
  </si>
  <si>
    <t>IZDACI ZA DANE ZAJMOVE</t>
  </si>
  <si>
    <t>Izdaci za dane zajmove trg.društ.i obrtnicima izvan javnog sektora</t>
  </si>
  <si>
    <t>Plan 2013.</t>
  </si>
  <si>
    <t>Projekcije</t>
  </si>
  <si>
    <t>Dodatna ulaganja za ostalu nefinan.imovinu</t>
  </si>
  <si>
    <t>Izdaci za dane zajmove trg.društvima i obrtnicima izvan javnog sektora</t>
  </si>
  <si>
    <t>Dani zajmovi tuzemnim trg.društvima izvan javnog sekotra</t>
  </si>
  <si>
    <t>Tekuće pomoći - zakupnine, najamnine</t>
  </si>
  <si>
    <t xml:space="preserve"> Projekcije</t>
  </si>
  <si>
    <t>Indeks</t>
  </si>
  <si>
    <t>Izvršenje</t>
  </si>
  <si>
    <t>Povećanje/ smanjenje</t>
  </si>
  <si>
    <t>Ostala nematerijalna imovina</t>
  </si>
  <si>
    <t>10</t>
  </si>
  <si>
    <t>11</t>
  </si>
  <si>
    <t>Povećanje/   smanjenje</t>
  </si>
  <si>
    <t>12</t>
  </si>
  <si>
    <t>Povećanje/    smanjenje</t>
  </si>
  <si>
    <t>Doprinosi za mirovinsko osiguranje</t>
  </si>
  <si>
    <t>Donacije od pravnih i fizičkih osoba izvan općeg proračuna</t>
  </si>
  <si>
    <t>I REBALANS 2013.</t>
  </si>
  <si>
    <t>Izvršenje 01.01. -2013.</t>
  </si>
  <si>
    <t>PLAN 2013.</t>
  </si>
  <si>
    <t>Indeks (9/8)</t>
  </si>
  <si>
    <t>I REBALANS         2013.</t>
  </si>
  <si>
    <t>IZVRŠENJE 2012.</t>
  </si>
  <si>
    <t>(12/11)</t>
  </si>
  <si>
    <t>Umjetnička djela</t>
  </si>
  <si>
    <t>INDEKS (10/9)</t>
  </si>
  <si>
    <t>Indeks (10/9)</t>
  </si>
  <si>
    <t>2016.</t>
  </si>
  <si>
    <t>01.01.-20.09. 2013.</t>
  </si>
  <si>
    <t>Ostvarenje 01.01.-20.09. 2013.</t>
  </si>
  <si>
    <t>BROJ RAČUNA</t>
  </si>
  <si>
    <t>Ceste, željeznice i ostali primetni objekti</t>
  </si>
  <si>
    <t>Izdaci za dane zajmove trgovačkim društvima ui javnom sektoru</t>
  </si>
  <si>
    <t>Dani zajmovi trgovačkim društvima</t>
  </si>
  <si>
    <t>Plaće u naravi</t>
  </si>
  <si>
    <t>Izdaci za dane zajmove trgovačkim društvima u javnom sektoru</t>
  </si>
  <si>
    <t>Doprinosi za obvezno osiguranje u slučaju nezaposlenosti</t>
  </si>
  <si>
    <t>PRIJEDLOG FINANCIJA        2014.</t>
  </si>
  <si>
    <t>PRIJEDLOG ODJELA        2014.</t>
  </si>
  <si>
    <t>PRIJEDLOG FINANCIJA 2014.</t>
  </si>
  <si>
    <t>PRIJEDLOG ODJELA 2014.</t>
  </si>
  <si>
    <t xml:space="preserve">Aktivnost :  Unapređenje osnovnog školstva </t>
  </si>
  <si>
    <t>Aktivnost:  Javne potrebe iznad standarda - vlastiti prihodi</t>
  </si>
  <si>
    <t>A100116</t>
  </si>
  <si>
    <t>PRIJEDLOG FINANCIJA   2014.</t>
  </si>
  <si>
    <t xml:space="preserve">IZVRŠENJE  2012. </t>
  </si>
  <si>
    <t>PRIJEDLOG         2014.</t>
  </si>
  <si>
    <t>II REBALANS         2013.</t>
  </si>
  <si>
    <t>II REBALANS 2013.</t>
  </si>
  <si>
    <t>Indeks (8/7)</t>
  </si>
  <si>
    <t>Povećanje/       smanjenje</t>
  </si>
  <si>
    <t>Novi plan           2014. 2011.</t>
  </si>
  <si>
    <t>Novi plan           2014. 2012.</t>
  </si>
  <si>
    <t>Novi plan           2014.       01.01.-20.09.2013.</t>
  </si>
  <si>
    <t>Indeks      (10/9)</t>
  </si>
  <si>
    <t>Indeks (7/6)</t>
  </si>
  <si>
    <t>Doprinosi za obvezno zdravstveno osiguranje</t>
  </si>
  <si>
    <t>PLAN          2014.</t>
  </si>
  <si>
    <t>Rashodi za nabavku neproizvedene dugotrajne imovine</t>
  </si>
  <si>
    <t>RASHODI ZA NABAVKU NEFINANCIJSKE IMOVINE</t>
  </si>
  <si>
    <t>A100124</t>
  </si>
  <si>
    <t xml:space="preserve">Prijedlog     odjela </t>
  </si>
  <si>
    <t>Izvršenje 10.05.2014.</t>
  </si>
  <si>
    <t>Ostvarenje 10.05.2014.</t>
  </si>
  <si>
    <t>Službena, radna i zaštitna odjeća i obuća</t>
  </si>
  <si>
    <t>RASHODI (ZA NABAVU NEFINANCIJSKE IMOVINE)</t>
  </si>
  <si>
    <t>Aktivnost: Razvoj energetskog sustava i korištenje obnovljivih izvora energije u OŠ</t>
  </si>
  <si>
    <t>Ostali nespomenuiti financijski rashodi</t>
  </si>
  <si>
    <t>PLAN                       2014.</t>
  </si>
  <si>
    <t>I REBALANS           2014.</t>
  </si>
  <si>
    <t>II REBALANS           2014.</t>
  </si>
  <si>
    <t>2017.</t>
  </si>
  <si>
    <t>PRIJEDLOG ODJELA           2015.</t>
  </si>
  <si>
    <t>IZVRŠENJE 2013.</t>
  </si>
  <si>
    <t>I REBALANS          2014.</t>
  </si>
  <si>
    <t>II REBALANS          2014.</t>
  </si>
  <si>
    <t>PRIJEDLOG ODJELA    2015.</t>
  </si>
  <si>
    <t>I REBALANS     2014.</t>
  </si>
  <si>
    <t>II REBALANS     2014.</t>
  </si>
  <si>
    <t>PLAN            2014.</t>
  </si>
  <si>
    <t>PRIJEDLOG ODJELA         2015.</t>
  </si>
  <si>
    <t>IZVRŠENJE           2013.</t>
  </si>
  <si>
    <t>IZVRŠENJE        2013.</t>
  </si>
  <si>
    <t>OSTVARENJE 2013.</t>
  </si>
  <si>
    <t>PLAN                  2014.</t>
  </si>
  <si>
    <t>I REBALANS        2014.</t>
  </si>
  <si>
    <t>II REBALANS        2014.</t>
  </si>
  <si>
    <t>Uredski materijal i ostali uredski rashodi</t>
  </si>
  <si>
    <t>Reprezentacija - natjecanja u znanju</t>
  </si>
  <si>
    <t>Uredski materijal i ostali mat. rashodi-natjecanja u znanju OŠ i dr.</t>
  </si>
  <si>
    <t>Usluge telefona, pošte i prijevoza-natjecanja i "Škola u prirodi" i dr.</t>
  </si>
  <si>
    <t>PLAN                         2015.</t>
  </si>
  <si>
    <t>PLAN                   2015.</t>
  </si>
  <si>
    <t>A100128</t>
  </si>
  <si>
    <t>PLAN          2015.</t>
  </si>
  <si>
    <t>Ostale naknade građanima i kućanstvima iz proračuna</t>
  </si>
  <si>
    <t>Aktivnost:  Pomoćnici u nastavi OŠ i SŠ (EU projekt)</t>
  </si>
  <si>
    <t>PRIJEDLOG ODJELA</t>
  </si>
  <si>
    <t>56</t>
  </si>
  <si>
    <t>Pomoći iz državnog proračuna temeljem prijenosa EU sredstava</t>
  </si>
  <si>
    <t>6381</t>
  </si>
  <si>
    <t>342 Kamate za primljene kredite i zajmove</t>
  </si>
  <si>
    <t>Naknade građanima i kućanstvima na temelju osiguranja</t>
  </si>
  <si>
    <t>Pomoći proračunskim korisnicima drugih proračuna</t>
  </si>
  <si>
    <t>Tekuće pomoći proračunskim korisnicima drugih proračuna</t>
  </si>
  <si>
    <t>Kapitalne pomoći proračunskim korisnicima drugih proračuna</t>
  </si>
  <si>
    <t>Rashodi za usluge - ostali korisnici</t>
  </si>
  <si>
    <t>Rashodi za materijal i energiju - ostali korisnici</t>
  </si>
  <si>
    <t>Ostali nespomenuti rashodi poslovanja -ostali korisnici</t>
  </si>
  <si>
    <t>31 Rashodi za zaposlene</t>
  </si>
  <si>
    <t>311 Plaće</t>
  </si>
  <si>
    <t>Naknade građanima i kućanstvima u naravi - putem ustanova u javnom sektoru (gerontodomaćice)</t>
  </si>
  <si>
    <t>FONDOVI EU</t>
  </si>
  <si>
    <t>Otplata glavnice primljenih kredita i zajmova od kreditnih i ostalih financijskih institucija izvan javnog sektora</t>
  </si>
  <si>
    <t>Otplata glavnice primljenih kredita od tuzemnih kreditnih institucija izvan javnog sektora</t>
  </si>
  <si>
    <t>5443</t>
  </si>
  <si>
    <t>Otplata glavnice primljenih kredita i zajmova od kreditnih</t>
  </si>
  <si>
    <t xml:space="preserve"> i ostalih financijskih institucija izvan javnog sektora</t>
  </si>
  <si>
    <t>Kapitalne pomoći iz državnog proračuna temeljem prijenosa EU sredstava</t>
  </si>
  <si>
    <t>Projekti korištenja obnovljivih izvora energije
 - OŠ V. Nazor Duga Resa</t>
  </si>
  <si>
    <t>Kamate za primljene kredite i zajmove od kred.i ost.fin.inst.</t>
  </si>
  <si>
    <t xml:space="preserve"> Plaće za redovan rad</t>
  </si>
  <si>
    <t>Energija (HEP-ESCO)</t>
  </si>
  <si>
    <t>POVEĆANJE/SMANJENJE</t>
  </si>
  <si>
    <t>Doprinosi na plaću za zdravstveno osiguranje</t>
  </si>
  <si>
    <t>IZVRŠENJE 30.06.2014.</t>
  </si>
  <si>
    <t>Troškovi sudskih postupaka</t>
  </si>
  <si>
    <t>Kamate za primljene kredite i zajmove od kreditnih i ostalih financijskih institucija</t>
  </si>
  <si>
    <t>I REBALANS 2015</t>
  </si>
  <si>
    <t>INDEKS kolona (12/11)</t>
  </si>
  <si>
    <t>INDEKS kolona (12/9)</t>
  </si>
  <si>
    <t>INDEKS kolona (10/7)</t>
  </si>
  <si>
    <t>IZVRŠENJE           2014.</t>
  </si>
  <si>
    <t>2018.</t>
  </si>
  <si>
    <t>PR0186a</t>
  </si>
  <si>
    <t>OSTVARENJE
2014.</t>
  </si>
  <si>
    <t>I REBALANS
2015.</t>
  </si>
  <si>
    <t>NACRT</t>
  </si>
  <si>
    <t>Glava 10 - OŠ VLADIMIR NAZOR 008-10</t>
  </si>
  <si>
    <t>Dodatna ulaganja na prijevoznim sredstvima</t>
  </si>
  <si>
    <t>Kazne penali i naknade štete</t>
  </si>
  <si>
    <t>Aktivnost:  Prihodi od nefinancijske imovine i nadoknade šteta s osnova osiguranja</t>
  </si>
  <si>
    <t>PRIJEDLOG  
2016.</t>
  </si>
  <si>
    <t>PRIJEDLOG           2015.</t>
  </si>
  <si>
    <t>PRIJEDLOG
 2016.</t>
  </si>
  <si>
    <t>TEKUĆI RASHODI</t>
  </si>
  <si>
    <t>PRIJEDLOG
2016.</t>
  </si>
  <si>
    <t>67</t>
  </si>
  <si>
    <t>Program:  Pomoćnici u nastavi OŠ i SŠ (EU projekt)</t>
  </si>
  <si>
    <t>PR8001</t>
  </si>
  <si>
    <t>PR8002</t>
  </si>
  <si>
    <t>PR8003</t>
  </si>
  <si>
    <t>PR8004</t>
  </si>
  <si>
    <t>PR8005</t>
  </si>
  <si>
    <t>PR8006</t>
  </si>
  <si>
    <t>PR8007</t>
  </si>
  <si>
    <t>PR8008</t>
  </si>
  <si>
    <t>PR8009</t>
  </si>
  <si>
    <t>PR8010</t>
  </si>
  <si>
    <t>PR8011</t>
  </si>
  <si>
    <t>PR8012</t>
  </si>
  <si>
    <t>PR8013</t>
  </si>
  <si>
    <t>PR8014</t>
  </si>
  <si>
    <t>PR8015</t>
  </si>
  <si>
    <t>PR8016</t>
  </si>
  <si>
    <t>PR8031</t>
  </si>
  <si>
    <t>PR8032</t>
  </si>
  <si>
    <t>PR8276</t>
  </si>
  <si>
    <t>Prihodi od HZZO-a na temelju ugovornih obveza</t>
  </si>
  <si>
    <t>6731</t>
  </si>
  <si>
    <t>432</t>
  </si>
  <si>
    <t>433</t>
  </si>
  <si>
    <t>DONACIJE - KORISNICI</t>
  </si>
  <si>
    <t>511</t>
  </si>
  <si>
    <t>PRIHODI OD NEFINANCIJSKE IMOVINE I NADOKNADE ŠTETA S OSNOVA OSIGURANJA -KORISNICI</t>
  </si>
  <si>
    <t>503</t>
  </si>
  <si>
    <t>PLAN  
2016.</t>
  </si>
  <si>
    <t>Pomoći proračunskim korisnicima iz proračuna koji im nije nadležan</t>
  </si>
  <si>
    <t>6361</t>
  </si>
  <si>
    <t>Tekuće pomoći proračunskim korisnicima iz proračuna koji im nije nadležan</t>
  </si>
  <si>
    <t>560</t>
  </si>
  <si>
    <t>PLAN
2016.</t>
  </si>
  <si>
    <t>158</t>
  </si>
  <si>
    <t xml:space="preserve">           Rashodi iskazani po razredima, skupinama, podskupinama i odjeljcima u Računu prihoda i rashoda i Računu financiranja u Proračunu Karlovačke županije za 2016. godinu evidentiraju se po programima, nosiocima i korisnicima u Posebnom dijelu Proračuna Karlovačke kako slijedi:  </t>
  </si>
  <si>
    <t>Program: Ostali rashodi u zdravstvu</t>
  </si>
  <si>
    <t>II REBALANS 2015</t>
  </si>
  <si>
    <t>PR0096</t>
  </si>
  <si>
    <t>PR0097-05</t>
  </si>
  <si>
    <t>PR0098</t>
  </si>
  <si>
    <t>PR0099</t>
  </si>
  <si>
    <t>PR0100</t>
  </si>
  <si>
    <t xml:space="preserve">        TEKUĆI RASHODI - OSNOVNE ŠKOLE</t>
  </si>
  <si>
    <t>PR0186</t>
  </si>
  <si>
    <t>PR0186-05</t>
  </si>
  <si>
    <t>PR0187</t>
  </si>
  <si>
    <t>Prijevoz učenika</t>
  </si>
  <si>
    <t>PR0187a-05</t>
  </si>
  <si>
    <t>PR0188-05</t>
  </si>
  <si>
    <t>PR0190</t>
  </si>
  <si>
    <t>PR0190a</t>
  </si>
  <si>
    <t>PR0191</t>
  </si>
  <si>
    <t>PR0191a</t>
  </si>
  <si>
    <t>PR0192e</t>
  </si>
  <si>
    <t>PR0192-05</t>
  </si>
  <si>
    <t>PR0192h</t>
  </si>
  <si>
    <t>PR0192b</t>
  </si>
  <si>
    <t>PR0192l</t>
  </si>
  <si>
    <t>PR0192f</t>
  </si>
  <si>
    <t>PR0192j</t>
  </si>
  <si>
    <t>PR0192k</t>
  </si>
  <si>
    <t>Kamate za primljene kredite i zajmove od kredinih i ostalih financijskih institucija izvan javnog sektora</t>
  </si>
  <si>
    <t>PR0192d</t>
  </si>
  <si>
    <t>A100085</t>
  </si>
  <si>
    <t>Aktivnost: Sufinanciranje prijevoza učenika OŠ</t>
  </si>
  <si>
    <t>Prijevoz učenika OŠ</t>
  </si>
  <si>
    <t>PR0536a</t>
  </si>
  <si>
    <t>PR0536b</t>
  </si>
  <si>
    <t>PR0536c</t>
  </si>
  <si>
    <t>PR0536</t>
  </si>
  <si>
    <t>PR0537</t>
  </si>
  <si>
    <t>PR0538</t>
  </si>
  <si>
    <t>PR0557</t>
  </si>
  <si>
    <t>PR0539</t>
  </si>
  <si>
    <t>PR0510</t>
  </si>
  <si>
    <t>Poslovni objekti - obrazovne institucije</t>
  </si>
  <si>
    <t>Sportska i glazbena oprema</t>
  </si>
  <si>
    <t>Sanitarni pregled</t>
  </si>
  <si>
    <t>PR0506</t>
  </si>
  <si>
    <t>PR0189</t>
  </si>
  <si>
    <t>PR0192g</t>
  </si>
  <si>
    <t>PR0192</t>
  </si>
  <si>
    <t xml:space="preserve"> - natjecanja u znanju i dr. OŠ</t>
  </si>
  <si>
    <t>PR0192c</t>
  </si>
  <si>
    <t>Uređaji,strojevi i oprema za posebne namjene</t>
  </si>
  <si>
    <t>PR0491</t>
  </si>
  <si>
    <t>- prijenos sredstava od JLS za OŠ</t>
  </si>
  <si>
    <t>PR0491-01</t>
  </si>
  <si>
    <t>- unaprjeđenje školstva</t>
  </si>
  <si>
    <t>PR0491a</t>
  </si>
  <si>
    <t xml:space="preserve"> - Suf. prijevoza djece po programu "Škola u prirodi"</t>
  </si>
  <si>
    <t>PR0492</t>
  </si>
  <si>
    <t xml:space="preserve"> - sredstva za unapređenje OŠ</t>
  </si>
  <si>
    <t>PR0492-05</t>
  </si>
  <si>
    <t xml:space="preserve"> - prijenos sredstava od JLS za OŠ</t>
  </si>
  <si>
    <t>II REBALANS
2015.</t>
  </si>
  <si>
    <t>PLAN             
2015.</t>
  </si>
  <si>
    <t>IZVRŠENJE        
2014.</t>
  </si>
  <si>
    <t>INDEKS
(11/10)</t>
  </si>
  <si>
    <t>VR8014</t>
  </si>
  <si>
    <t>VR8015</t>
  </si>
  <si>
    <t>VR8016</t>
  </si>
  <si>
    <t>IND-
EKS
(11/12)</t>
  </si>
  <si>
    <t>125</t>
  </si>
  <si>
    <t>INDEKS
(10/9)</t>
  </si>
  <si>
    <t>Aktivnost:  Javne potrebe iznad standarda - donacije</t>
  </si>
  <si>
    <t>611</t>
  </si>
  <si>
    <t>Aktivnost:  Javne potrebe iznad standarda - projekti</t>
  </si>
  <si>
    <t>Aktivnost:  Javne potrebe iznad standarda - OSTALO (školska kuhinja, izleti i dr.)</t>
  </si>
  <si>
    <t>PRIHODI ZA POSEBNE NAMJENE - KORISNICI</t>
  </si>
  <si>
    <t>doprinosi za mirovinsko osiguranje</t>
  </si>
  <si>
    <t>Namirnice</t>
  </si>
  <si>
    <t>POMOĆI IZ GRADSKIH I OPĆINSKIH PRORAČUNA - korisnici</t>
  </si>
  <si>
    <t>usluge tetefona pošte i prijevoza</t>
  </si>
  <si>
    <t>OSTVARENJE
01.01.-18.04.2016.</t>
  </si>
  <si>
    <t>POVEĆANJE / 
SMANJENJE</t>
  </si>
  <si>
    <t>POVEĆANJE/
SMANJENJE</t>
  </si>
  <si>
    <t>Aktivnost:  Prijenos sredstava od nenadležnih proračuna</t>
  </si>
  <si>
    <t>504</t>
  </si>
  <si>
    <t>POMOĆ OD FONDOVA - korisnici</t>
  </si>
  <si>
    <t>Višegodišnji nasadi i osnovno stado</t>
  </si>
  <si>
    <t>Višegodišnji nasadi</t>
  </si>
  <si>
    <t>711</t>
  </si>
  <si>
    <t xml:space="preserve">Ostali rashodi za zaposlene </t>
  </si>
  <si>
    <t xml:space="preserve">Knjige (lektira) </t>
  </si>
  <si>
    <t>Ulaganja u računalne programe (program za knjižnicu)</t>
  </si>
  <si>
    <t xml:space="preserve">Dodatna ulaganja na postrojenjima i opremi </t>
  </si>
  <si>
    <t>Projekti korištenja obnovljivih izvora energije
 - OŠ V. Nazor Duga Resa (rekonstr. kotlovnice - Min. gospodarstva)</t>
  </si>
  <si>
    <t>Projekti korištenja obnovljivih izvora energije
 - OŠ V. Nazor Duga Resa (rekonstr. kotlovnice - FOND)</t>
  </si>
  <si>
    <t>A100159</t>
  </si>
  <si>
    <t>A100160</t>
  </si>
  <si>
    <t>A100161</t>
  </si>
  <si>
    <t>A100162</t>
  </si>
  <si>
    <t>OPĆI PRIHODI I PRIMICI - korisnici</t>
  </si>
  <si>
    <t>Izdaci za dionice i udjele u glavnici</t>
  </si>
  <si>
    <t>1110</t>
  </si>
  <si>
    <t>Aktivnost:  Stručno osposobljavanje bez zasnivanja radnog odnosa - korisnici</t>
  </si>
  <si>
    <t>434</t>
  </si>
  <si>
    <t>PRIHOD ZA POSEBNE NAMJENE - VOLONTERI - KORISNICI</t>
  </si>
  <si>
    <t>A100164</t>
  </si>
  <si>
    <t>5441</t>
  </si>
  <si>
    <t>PR8009A</t>
  </si>
  <si>
    <t>PR8009B</t>
  </si>
  <si>
    <t>PR8009C</t>
  </si>
  <si>
    <t>PR8013A</t>
  </si>
  <si>
    <t>VR8014A</t>
  </si>
  <si>
    <t>VR8014B</t>
  </si>
  <si>
    <t>VR8015A</t>
  </si>
  <si>
    <t>VR8015B</t>
  </si>
  <si>
    <t>VR8015D</t>
  </si>
  <si>
    <t>VR8015E</t>
  </si>
  <si>
    <t>VR8015F</t>
  </si>
  <si>
    <t>VR8015G</t>
  </si>
  <si>
    <t>VR8015H</t>
  </si>
  <si>
    <t>VR8015I</t>
  </si>
  <si>
    <t>VR8015J</t>
  </si>
  <si>
    <t>VR8015K</t>
  </si>
  <si>
    <t>VR8015L</t>
  </si>
  <si>
    <t>PR8013B</t>
  </si>
  <si>
    <t>PR8013C</t>
  </si>
  <si>
    <t>PR8013D</t>
  </si>
  <si>
    <t>PR8013F</t>
  </si>
  <si>
    <t>Primici od zaduživanja</t>
  </si>
  <si>
    <t>NAMJENSKI PRIMICI OD ZADUŽIVANJA</t>
  </si>
  <si>
    <t xml:space="preserve">Primljeni krediti i zajmovi od kreditnih i ostalih financijskih </t>
  </si>
  <si>
    <t>institucija u javnom sektoru</t>
  </si>
  <si>
    <t>Primljeni krediti od kreditnih institucija u javnom sektoru</t>
  </si>
  <si>
    <t>POVEĆANJE /
SMANJENJE</t>
  </si>
  <si>
    <t>Otplata glavnice primljenih kredita od tuzemnih kreditnih institucija izvan javnog sektora - korisnici</t>
  </si>
  <si>
    <t>IZDACI ZA DIONICE I UDJELE U GLAVNICI</t>
  </si>
  <si>
    <t>Dionice i udjeli u glavnici trgovačkih društava u javnom sektoru</t>
  </si>
  <si>
    <t>DIONICE I UDJELI U GLAVNICI TRGOVAČKIH DRUŠTAVA U JAVNOM SEKTORU</t>
  </si>
  <si>
    <t>9a</t>
  </si>
  <si>
    <t>9b</t>
  </si>
  <si>
    <t>9c</t>
  </si>
  <si>
    <t>IZVRŠENJE
01.01. - 30.06.2016.</t>
  </si>
  <si>
    <t>OSTVARENJE
01.01.-30.06.2016.</t>
  </si>
  <si>
    <t>Kapitalne pomoći proračunskim korisnicima iz proračuna koji im nije nadležan</t>
  </si>
  <si>
    <t>6362</t>
  </si>
  <si>
    <t>Ostali prihodi od financijske imovine - korisnici</t>
  </si>
  <si>
    <t>Ostali prihodi</t>
  </si>
  <si>
    <t>Povrat depozita od kred. Inst. Kratkorocni - korisnici</t>
  </si>
  <si>
    <t>I REBALANS
2016.</t>
  </si>
  <si>
    <t xml:space="preserve">           Rashodi iskazani po razredima, skupinama, podskupinama i odjeljcima u Računu prihoda i rashoda i Računu financiranja u Proračunu Karlovačke županije za razdoblje siječanj - lipanj 2016. godine evidentiraju se po programima, nosiocima i korisnicima u Posebnom dijelu Proračuna Karlovačke županije kako slijedi:  </t>
  </si>
  <si>
    <t>I REBALANS  
2016.</t>
  </si>
  <si>
    <t>IZVRŠENJE
01.01. - 
30.06.2016.</t>
  </si>
  <si>
    <t>INDEKS        (9/8)</t>
  </si>
  <si>
    <t>IZVRŠENJE 2015.</t>
  </si>
  <si>
    <t>II REBALANS  
2016.</t>
  </si>
  <si>
    <t>II REBALANS
2016.</t>
  </si>
  <si>
    <t>PLAN
2017.</t>
  </si>
  <si>
    <t>PROJEKCIJE
2018.</t>
  </si>
  <si>
    <t>PROJEKCIJE
2019.</t>
  </si>
  <si>
    <t>OSTVARENJE
2015.</t>
  </si>
  <si>
    <t>IZVRŠENJE
2015.</t>
  </si>
  <si>
    <t>INDEKS        (10/9)</t>
  </si>
  <si>
    <t>III REBALANS
2016.</t>
  </si>
  <si>
    <r>
      <t xml:space="preserve">   </t>
    </r>
    <r>
      <rPr>
        <sz val="17"/>
        <color theme="1"/>
        <rFont val="Arial"/>
        <family val="2"/>
        <charset val="238"/>
      </rPr>
      <t xml:space="preserve">         ostalih financijskih institucija u javnom sektoru</t>
    </r>
  </si>
  <si>
    <t>IZVRŠENJE
01.01. - 
30.09.2016.</t>
  </si>
  <si>
    <t>OSTVARENJE
01.01.-30.09.2016.</t>
  </si>
  <si>
    <t>671</t>
  </si>
  <si>
    <t>Prihodi od nadležnog proračuna</t>
  </si>
  <si>
    <t>Izvrsenje      
1.1.-30.09.2016.</t>
  </si>
  <si>
    <t>Prijevoz OŠ</t>
  </si>
  <si>
    <t>Usluge TIO</t>
  </si>
  <si>
    <t>usluge tio</t>
  </si>
  <si>
    <t>Program:  Osiguravanje školske prehrane za djecu u riziku od siromaštva Karlovačke županije</t>
  </si>
  <si>
    <t>Aktivnost:  Osiguravanje školske prehrane za djecu u riziku od siromaštva Karlovačke županije (EU projekt)</t>
  </si>
  <si>
    <t>A100176</t>
  </si>
  <si>
    <t>165</t>
  </si>
  <si>
    <t>PR8013G</t>
  </si>
  <si>
    <t>PR8013H</t>
  </si>
  <si>
    <t>PR8016A</t>
  </si>
  <si>
    <t>PR8009D</t>
  </si>
  <si>
    <t>IND.
(10/9)</t>
  </si>
  <si>
    <t>PRIJEDLOG ODJELA
2017.</t>
  </si>
  <si>
    <t>Pomoći od ostalih subjekata unutar općeg proračuna</t>
  </si>
  <si>
    <t>Tekuće pomoći od ostalih subjekata unutar općeg proračuna</t>
  </si>
  <si>
    <t>PRIHODI IZ PRORAČUNA</t>
  </si>
  <si>
    <t>6711</t>
  </si>
  <si>
    <t>Prihodi iz nadležnog proračuna za financiranje rashoda poslovanja</t>
  </si>
  <si>
    <t>6712</t>
  </si>
  <si>
    <t>Prihodi iz nadl. proračuna za finan. rashoda za nabavu nefinanc.</t>
  </si>
  <si>
    <t>673</t>
  </si>
  <si>
    <t xml:space="preserve">Stambeni objekti </t>
  </si>
  <si>
    <t>92</t>
  </si>
  <si>
    <t>922</t>
  </si>
  <si>
    <t>9221</t>
  </si>
  <si>
    <t>PR8011A</t>
  </si>
  <si>
    <t>IND.
(7/6)</t>
  </si>
  <si>
    <t>VR8015M</t>
  </si>
  <si>
    <t>VR8015N</t>
  </si>
  <si>
    <t>III REBALANS  
2016.</t>
  </si>
  <si>
    <t>PLAN  
2017.</t>
  </si>
  <si>
    <t>Program javnih potreba iznad standarda  - vlastiti prihodi</t>
  </si>
  <si>
    <t xml:space="preserve"> PLAN
2017.</t>
  </si>
  <si>
    <t>III REBALANS 
2016.</t>
  </si>
  <si>
    <t>Naknade Poreznoj upravi i dr.</t>
  </si>
  <si>
    <t>Intelektualne usluge - riznica - edukacija</t>
  </si>
  <si>
    <t>PR8009E</t>
  </si>
  <si>
    <t>VR8015C</t>
  </si>
  <si>
    <t>VR8015O</t>
  </si>
  <si>
    <t>OSTVARENJE
2017.</t>
  </si>
  <si>
    <t xml:space="preserve"> POVEĆANJE/SMANJENJE
2017.</t>
  </si>
  <si>
    <t xml:space="preserve">Naknade troškova osobama izvan radnog odnosa </t>
  </si>
  <si>
    <t>A100187</t>
  </si>
  <si>
    <r>
      <t xml:space="preserve"> - </t>
    </r>
    <r>
      <rPr>
        <sz val="14"/>
        <rFont val="Arial"/>
        <family val="2"/>
        <charset val="238"/>
      </rPr>
      <t>projekti Fond-a EU-a kod korisnika</t>
    </r>
  </si>
  <si>
    <t>IND
(8/7)</t>
  </si>
  <si>
    <t>A100142A</t>
  </si>
  <si>
    <t>Naknade stanicama za tehnički pregled</t>
  </si>
  <si>
    <t xml:space="preserve"> OSTVARENJE
01.01.-31.05.2017.</t>
  </si>
  <si>
    <t>VR8015P</t>
  </si>
  <si>
    <t>VR8015R</t>
  </si>
  <si>
    <t>VR8015S</t>
  </si>
  <si>
    <t>Namirnice-voće</t>
  </si>
  <si>
    <t>namirnice-mlijeko</t>
  </si>
  <si>
    <t>VR8015T</t>
  </si>
  <si>
    <t>A100191</t>
  </si>
  <si>
    <t>Aktivnost:  Shema školskog voća, povrća i mlijeka</t>
  </si>
  <si>
    <t>A100163B</t>
  </si>
  <si>
    <t>IZVRŠENJE  
01.01.-21.08.2017.</t>
  </si>
  <si>
    <t>Glava 10 - OŠ VLADIMIR NAZOR 003-10</t>
  </si>
  <si>
    <t xml:space="preserve"> OSTVARENJE
01.01.-21.08.2017.</t>
  </si>
  <si>
    <t>II REBALANS  
2017.</t>
  </si>
  <si>
    <t>PROJEKCIJE  
2019.</t>
  </si>
  <si>
    <t>PROJEKCIJE  
2020.</t>
  </si>
  <si>
    <t>PLAN
2020.</t>
  </si>
  <si>
    <t xml:space="preserve"> PLAN
2020.</t>
  </si>
  <si>
    <t xml:space="preserve"> PLAN
2019.</t>
  </si>
  <si>
    <t>PLAN
2018.</t>
  </si>
  <si>
    <t xml:space="preserve"> PLAN
2018.</t>
  </si>
  <si>
    <t>PROJEKCIJE
2020.</t>
  </si>
  <si>
    <t>II REBALANS
2017.</t>
  </si>
  <si>
    <t>Aktivnost: Prijevoz učenika OŠ</t>
  </si>
  <si>
    <t>I REBALANS
2017.</t>
  </si>
  <si>
    <t>I REBALANS  
2017.</t>
  </si>
  <si>
    <t>Dodatna ulaganja na građevinskim objektima-ener.obnova škole</t>
  </si>
  <si>
    <t>Kapitalni projekt:Energetska obnova OŠ (V.Nazor, PŠ Belaj, PŠ Kučinići)</t>
  </si>
  <si>
    <t>POMOĆI IZ FOND-A - korisnici</t>
  </si>
  <si>
    <t>A100199</t>
  </si>
  <si>
    <t>Aktivnost: Odgojnoobraz.,administrat.i tehn.osoblje - posebni dio</t>
  </si>
  <si>
    <t>Aktivnost: Odgojnoobraz.,administrat.i tehn.osoblje - opći dio</t>
  </si>
  <si>
    <t>A100034A</t>
  </si>
  <si>
    <t>IZVRŠENJE  
2016.</t>
  </si>
  <si>
    <t>PRIJEDLOG ODJELA  
2018.</t>
  </si>
  <si>
    <t>NACRT  
2018.</t>
  </si>
  <si>
    <t>PR8013I</t>
  </si>
  <si>
    <t>Projekti korištenja obnovljivih izvora energije
 - OŠ V. Nazor Duga Resa (rekonstr. kotlovnice)</t>
  </si>
  <si>
    <t>III REBALANS  
2017.</t>
  </si>
  <si>
    <t>III REBALANS
2017.</t>
  </si>
  <si>
    <t>IZVRŠENJE  
2017.</t>
  </si>
  <si>
    <t>PR8007A</t>
  </si>
  <si>
    <t>VR8015U</t>
  </si>
  <si>
    <t>VR8015V</t>
  </si>
  <si>
    <t xml:space="preserve"> NOVI I REBALANS
2017.</t>
  </si>
  <si>
    <t xml:space="preserve"> OSTVARENJE
2016.</t>
  </si>
  <si>
    <t>642</t>
  </si>
  <si>
    <t>IND.
(12/7)</t>
  </si>
  <si>
    <t>IND.
(12/11)</t>
  </si>
  <si>
    <t>IND.
(14/13)</t>
  </si>
  <si>
    <t>IND.
(14/9)</t>
  </si>
  <si>
    <t>PLAN  
2018.</t>
  </si>
  <si>
    <t>NOVI PLAN  
2018.</t>
  </si>
  <si>
    <t>Aktivnost: Višak sredstava iz prethodnih godina OŠ</t>
  </si>
  <si>
    <t>PRIHODI ZA POSEBNE NAMJENE - VOLONTERI -  KORISNICI</t>
  </si>
  <si>
    <t>Intelektualne usluge - predavanje za učitelje</t>
  </si>
  <si>
    <t>Naknade za volontere</t>
  </si>
  <si>
    <t>PR8006A</t>
  </si>
  <si>
    <t>PR8006B</t>
  </si>
  <si>
    <t xml:space="preserve"> NOVI PLAN
2018.</t>
  </si>
  <si>
    <t>IZVRŠENJE  
01.01.-20.03.2018.</t>
  </si>
  <si>
    <t>K100015A</t>
  </si>
  <si>
    <t>OSTVARENJE
01.01.-20.03.2018.</t>
  </si>
  <si>
    <t xml:space="preserve"> PLAN
01.01.-20.03.2018.</t>
  </si>
  <si>
    <t>VR8013D</t>
  </si>
  <si>
    <t>VR8013E</t>
  </si>
  <si>
    <t>VR8016A</t>
  </si>
  <si>
    <t>VR8016B</t>
  </si>
  <si>
    <t>VR8016C</t>
  </si>
  <si>
    <t>PR8016B</t>
  </si>
  <si>
    <t>IND.
(5/4)</t>
  </si>
  <si>
    <t>VR8014C</t>
  </si>
  <si>
    <t>II REBALANS  
2018.</t>
  </si>
  <si>
    <t>PROJEKCIJE  
2021.</t>
  </si>
  <si>
    <t>PLAN  
2019.</t>
  </si>
  <si>
    <t>Školski kombi</t>
  </si>
  <si>
    <t>III REBALANS  
2018.</t>
  </si>
  <si>
    <t>IV REBALANS  
2018.</t>
  </si>
  <si>
    <t>I REBALANS
2018.</t>
  </si>
  <si>
    <t>II REBALANS
2018.</t>
  </si>
  <si>
    <t>III REBALANS
2018.</t>
  </si>
  <si>
    <t>IV REBALANS
2018.</t>
  </si>
  <si>
    <t>IND.
(9/8)</t>
  </si>
  <si>
    <t>PROJEKCIJE
2021.</t>
  </si>
  <si>
    <t>OSTVARENJE
01.01.-25.09.2018.</t>
  </si>
  <si>
    <t xml:space="preserve"> PLAN
01.01.-25.09.2018.</t>
  </si>
  <si>
    <t>Projekt: Energ.obnova- kratkoročno prekoračenje po poslovnom računu</t>
  </si>
  <si>
    <t>Izdaci za financijsku imovinu i otplatu zajma</t>
  </si>
  <si>
    <t>Otplata glavnice primljenih kredita</t>
  </si>
  <si>
    <t xml:space="preserve">Otplata glavnice primljenih kredita-energ.obnova </t>
  </si>
  <si>
    <t xml:space="preserve">   3</t>
  </si>
  <si>
    <t>ERASMUS  - dijelimo svoju prošlost, oblikujući svoju budućnost</t>
  </si>
  <si>
    <t>84</t>
  </si>
  <si>
    <t>844</t>
  </si>
  <si>
    <t>Primljeni krediti od kreditnih i ostalih institucija</t>
  </si>
  <si>
    <t>8443</t>
  </si>
  <si>
    <t>Primljeni krediti od tuzemnih kreditnih institucija</t>
  </si>
  <si>
    <t>IZVRŠENJE  
01.01.-30.09.2018.</t>
  </si>
  <si>
    <t>PR8009F</t>
  </si>
  <si>
    <t>VR8014D</t>
  </si>
  <si>
    <t>PR8012A</t>
  </si>
  <si>
    <t>VR8015Q</t>
  </si>
  <si>
    <t>VR8015Z</t>
  </si>
  <si>
    <t>PR8013J</t>
  </si>
  <si>
    <t>PR8013K</t>
  </si>
  <si>
    <t>VR8016D</t>
  </si>
  <si>
    <t>VR8016E</t>
  </si>
  <si>
    <t>VR8016F</t>
  </si>
  <si>
    <t>VR8016G</t>
  </si>
  <si>
    <t>PR8016C</t>
  </si>
  <si>
    <t>V REBALANS  
2018.</t>
  </si>
  <si>
    <t>V REBALANS
2018.</t>
  </si>
  <si>
    <t>PR8006C</t>
  </si>
  <si>
    <t>VR8016H</t>
  </si>
  <si>
    <t>VR8013F</t>
  </si>
  <si>
    <t>Naknade troškova zaposlenima -ERASMUS+</t>
  </si>
  <si>
    <t>Službena putovanja -ERASMUS+</t>
  </si>
  <si>
    <t>Ostali nespomenuti rashodi poslovanja (reprezentacija)-ERASMUS+</t>
  </si>
  <si>
    <t>PR8209G</t>
  </si>
  <si>
    <t>PR8209H</t>
  </si>
  <si>
    <t>VR8014E</t>
  </si>
  <si>
    <t>VR8014F</t>
  </si>
  <si>
    <t>VR8014G</t>
  </si>
  <si>
    <t>VR8014H</t>
  </si>
  <si>
    <t>VR8014I</t>
  </si>
  <si>
    <t xml:space="preserve"> IZVRŠENJE  
01.01. - 27.03.2019.</t>
  </si>
  <si>
    <t>IZVRŠENJE  
01.01. - 27.03.2019.</t>
  </si>
  <si>
    <t>IND.
(7/4)</t>
  </si>
  <si>
    <t>639</t>
  </si>
  <si>
    <t>633</t>
  </si>
  <si>
    <t>OSTVARENJE
01.01.-27.03.2019.</t>
  </si>
  <si>
    <t xml:space="preserve"> IZVRŠENJE  
01.01.-30.06.2019.</t>
  </si>
  <si>
    <t>IZVRŠENJE  
01.01.-30.06.2019.</t>
  </si>
  <si>
    <t>IZVRŠENJE  
01.01.-30.06.2018.</t>
  </si>
  <si>
    <t>OSTVARENJE  
01.01.-30.06.2018.</t>
  </si>
  <si>
    <t>OSTVARENJE  
01.01.-30.06.2019.</t>
  </si>
  <si>
    <t>I REBALANS  
2019.</t>
  </si>
  <si>
    <t>I REBALANS
2019.</t>
  </si>
  <si>
    <t>IND.
(9/6)</t>
  </si>
  <si>
    <t>II REBALANS  
2019.</t>
  </si>
  <si>
    <t>II REBALANS
2019.</t>
  </si>
  <si>
    <t>III REBALANS
2019.</t>
  </si>
  <si>
    <t>PROJEKCIJE
2022.</t>
  </si>
  <si>
    <t>III REBALANS  
2019.</t>
  </si>
  <si>
    <t>PROJEKCIJE  
2022.</t>
  </si>
  <si>
    <t xml:space="preserve"> IZVRŠENJE  
01.01. - 02.09.2019.</t>
  </si>
  <si>
    <t>OSTVARENJE
01.01.-09.09.2019.</t>
  </si>
  <si>
    <t>05-1</t>
  </si>
  <si>
    <t>512</t>
  </si>
  <si>
    <t>dr</t>
  </si>
  <si>
    <t>200A</t>
  </si>
  <si>
    <t>A200200A</t>
  </si>
  <si>
    <t>Program: MZO - plaće u OŠ</t>
  </si>
  <si>
    <t>Aktivnost: MZO - plaće u OŠ</t>
  </si>
  <si>
    <t xml:space="preserve">POMOĆI IZ DRŽ. PR. PLAĆE </t>
  </si>
  <si>
    <t>DR8010</t>
  </si>
  <si>
    <t>DR8011</t>
  </si>
  <si>
    <t>DR8012</t>
  </si>
  <si>
    <t>DR8013</t>
  </si>
  <si>
    <t>DR8014</t>
  </si>
  <si>
    <t>VR8016I</t>
  </si>
  <si>
    <t xml:space="preserve"> IZVRŠENJE  
2018.</t>
  </si>
  <si>
    <t>IZVRŠENJE  
2018.</t>
  </si>
  <si>
    <t>IZVRŠENJE  
01.01.-31.12.2018.</t>
  </si>
  <si>
    <t>OSTVARENJE
2018.</t>
  </si>
  <si>
    <t>IV REBALANS  
2019.</t>
  </si>
  <si>
    <t>OSTVARENJE
01.01.-</t>
  </si>
  <si>
    <t>VR8015W</t>
  </si>
  <si>
    <t>Naknade građanima i kućanstvima u naravi</t>
  </si>
  <si>
    <t>Oprema za grijanje,ventilaciju i hlađenje</t>
  </si>
  <si>
    <t xml:space="preserve">Naknade građanima i kućanstvima na temelju osiguranja i druge naknade </t>
  </si>
  <si>
    <t xml:space="preserve">Ostale naknade građanima i kućanstvima uizh proračuna </t>
  </si>
  <si>
    <t xml:space="preserve"> IZVRŠENJE  
01.01.02.12.2019. </t>
  </si>
  <si>
    <t>IZVRŠENJE  
01.01.02.12.2019. 27.03.2019.</t>
  </si>
  <si>
    <t>IV REBALANS
2019.</t>
  </si>
  <si>
    <t>I REBALANS
2020.</t>
  </si>
  <si>
    <t xml:space="preserve"> IZVRŠENJE  
01.01.- </t>
  </si>
  <si>
    <t>IZVRŠENJE  
01.01.- 27.03.2019.</t>
  </si>
  <si>
    <t xml:space="preserve"> NOVI I REBALANS
2018.</t>
  </si>
  <si>
    <t>Ostali nespomenuti rashodi poslovanja-  Fond-povrat sredstava u državni proračun</t>
  </si>
  <si>
    <t>PR8010A</t>
  </si>
  <si>
    <t>VR8015Y</t>
  </si>
  <si>
    <t>VR8016K</t>
  </si>
  <si>
    <t>II REBALANS
2020.</t>
  </si>
  <si>
    <t xml:space="preserve"> NOVI II REBALANS
2018.</t>
  </si>
  <si>
    <t>PROJEKCIJE
2023.</t>
  </si>
  <si>
    <t>NACRT  
2019.</t>
  </si>
  <si>
    <t xml:space="preserve"> OSTVARENJE  
01.01.-30.06.2019.</t>
  </si>
  <si>
    <t xml:space="preserve"> OSTVARENJE  
01.01.-30.06.2020.</t>
  </si>
  <si>
    <t>NACRT
2022.</t>
  </si>
  <si>
    <t>PROJEKCIJE
2024.</t>
  </si>
  <si>
    <t>PR8014A</t>
  </si>
  <si>
    <t>PR8014B</t>
  </si>
  <si>
    <t>PR8014D</t>
  </si>
  <si>
    <t>PR8014C</t>
  </si>
  <si>
    <t>VR8015Š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</si>
</sst>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-* #,##0\ _k_n_-;\-* #,##0\ _k_n_-;_-* &quot;-&quot;??\ _k_n_-;_-@_-"/>
    <numFmt numFmtId="165" formatCode="[$-41A]#,##0.00"/>
    <numFmt numFmtId="166" formatCode="[$-41A]General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b/>
      <i/>
      <sz val="16"/>
      <name val="Arial"/>
      <family val="2"/>
      <charset val="238"/>
    </font>
    <font>
      <b/>
      <sz val="8"/>
      <color indexed="81"/>
      <name val="Tahoma"/>
      <family val="2"/>
      <charset val="238"/>
    </font>
    <font>
      <b/>
      <sz val="16"/>
      <name val="Arial"/>
      <family val="2"/>
      <charset val="238"/>
    </font>
    <font>
      <sz val="18"/>
      <color theme="1"/>
      <name val="Calibri"/>
      <family val="2"/>
      <scheme val="minor"/>
    </font>
    <font>
      <sz val="18"/>
      <name val="Arial"/>
      <family val="2"/>
      <charset val="238"/>
    </font>
    <font>
      <b/>
      <sz val="18"/>
      <name val="Arial"/>
      <family val="2"/>
      <charset val="238"/>
    </font>
    <font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name val="Arial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b/>
      <sz val="16"/>
      <color theme="1"/>
      <name val="Arial"/>
      <family val="2"/>
      <charset val="238"/>
    </font>
    <font>
      <b/>
      <u/>
      <sz val="16"/>
      <name val="Arial"/>
      <family val="2"/>
    </font>
    <font>
      <sz val="17"/>
      <name val="Arial"/>
      <family val="2"/>
      <charset val="238"/>
    </font>
    <font>
      <b/>
      <sz val="17"/>
      <name val="Arial"/>
      <family val="2"/>
      <charset val="238"/>
    </font>
    <font>
      <sz val="17"/>
      <color theme="1"/>
      <name val="Arial"/>
      <family val="2"/>
      <charset val="238"/>
    </font>
    <font>
      <b/>
      <sz val="17"/>
      <color theme="1"/>
      <name val="Arial"/>
      <family val="2"/>
      <charset val="238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4"/>
      <name val="Arial"/>
      <family val="2"/>
    </font>
    <font>
      <sz val="15"/>
      <name val="Arial"/>
      <family val="2"/>
      <charset val="238"/>
    </font>
    <font>
      <sz val="15"/>
      <color theme="1"/>
      <name val="Arial"/>
      <family val="2"/>
      <charset val="238"/>
    </font>
    <font>
      <b/>
      <sz val="12"/>
      <name val="Arial"/>
      <family val="2"/>
    </font>
    <font>
      <sz val="4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Calibri"/>
      <family val="2"/>
      <scheme val="minor"/>
    </font>
    <font>
      <sz val="11"/>
      <color rgb="FF000000"/>
      <name val="Calibri"/>
      <family val="2"/>
      <charset val="238"/>
    </font>
    <font>
      <i/>
      <sz val="16"/>
      <color theme="1"/>
      <name val="Arial"/>
      <family val="2"/>
      <charset val="238"/>
    </font>
    <font>
      <b/>
      <sz val="15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4"/>
      <name val="Arial"/>
      <family val="2"/>
      <charset val="238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  <charset val="238"/>
    </font>
    <font>
      <i/>
      <sz val="14"/>
      <name val="Arial"/>
      <family val="2"/>
      <charset val="238"/>
    </font>
    <font>
      <b/>
      <sz val="14"/>
      <name val="Calibri"/>
      <family val="2"/>
      <scheme val="minor"/>
    </font>
    <font>
      <b/>
      <i/>
      <sz val="14"/>
      <name val="Arial"/>
      <family val="2"/>
      <charset val="238"/>
    </font>
    <font>
      <sz val="12"/>
      <name val="Calibri"/>
      <family val="2"/>
      <scheme val="minor"/>
    </font>
    <font>
      <b/>
      <sz val="14"/>
      <color rgb="FFFF0000"/>
      <name val="Arial"/>
      <family val="2"/>
      <charset val="238"/>
    </font>
    <font>
      <b/>
      <sz val="16"/>
      <color theme="1"/>
      <name val="Arial"/>
      <family val="2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2"/>
      <color rgb="FFFF0000"/>
      <name val="Arial"/>
      <family val="2"/>
      <charset val="238"/>
    </font>
    <font>
      <b/>
      <sz val="12"/>
      <color rgb="FFFFFF00"/>
      <name val="Arial"/>
      <family val="2"/>
      <charset val="238"/>
    </font>
    <font>
      <sz val="18"/>
      <color rgb="FFFF0000"/>
      <name val="Calibri"/>
      <family val="2"/>
      <scheme val="minor"/>
    </font>
    <font>
      <sz val="18"/>
      <color rgb="FFFFFF00"/>
      <name val="Calibri"/>
      <family val="2"/>
      <scheme val="minor"/>
    </font>
    <font>
      <sz val="14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sz val="15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12"/>
      </patternFill>
    </fill>
    <fill>
      <patternFill patternType="solid">
        <fgColor indexed="41"/>
        <bgColor indexed="48"/>
      </patternFill>
    </fill>
    <fill>
      <patternFill patternType="solid">
        <fgColor indexed="9"/>
        <bgColor indexed="4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99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9069">
    <xf numFmtId="165" fontId="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1" fillId="0" borderId="0"/>
    <xf numFmtId="43" fontId="23" fillId="0" borderId="0" applyFont="0" applyFill="0" applyBorder="0" applyAlignment="0" applyProtection="0"/>
    <xf numFmtId="165" fontId="2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9" fillId="0" borderId="0"/>
    <xf numFmtId="43" fontId="23" fillId="0" borderId="0" applyFont="0" applyFill="0" applyBorder="0" applyAlignment="0" applyProtection="0"/>
    <xf numFmtId="165" fontId="1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9" fillId="0" borderId="0"/>
    <xf numFmtId="165" fontId="52" fillId="0" borderId="0"/>
    <xf numFmtId="165" fontId="51" fillId="0" borderId="0"/>
    <xf numFmtId="165" fontId="55" fillId="0" borderId="0" applyBorder="0" applyProtection="0"/>
    <xf numFmtId="43" fontId="23" fillId="0" borderId="0" applyFont="0" applyFill="0" applyBorder="0" applyAlignment="0" applyProtection="0"/>
    <xf numFmtId="165" fontId="1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8" fillId="0" borderId="0"/>
    <xf numFmtId="43" fontId="23" fillId="0" borderId="0" applyFont="0" applyFill="0" applyBorder="0" applyAlignment="0" applyProtection="0"/>
    <xf numFmtId="165" fontId="1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8" fillId="0" borderId="0"/>
    <xf numFmtId="43" fontId="23" fillId="0" borderId="0" applyFont="0" applyFill="0" applyBorder="0" applyAlignment="0" applyProtection="0"/>
    <xf numFmtId="165" fontId="1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18" fillId="0" borderId="0"/>
    <xf numFmtId="165" fontId="23" fillId="0" borderId="0"/>
    <xf numFmtId="43" fontId="23" fillId="0" borderId="0" applyFont="0" applyFill="0" applyBorder="0" applyAlignment="0" applyProtection="0"/>
    <xf numFmtId="165" fontId="17" fillId="0" borderId="0"/>
    <xf numFmtId="43" fontId="17" fillId="0" borderId="0" applyFont="0" applyFill="0" applyBorder="0" applyAlignment="0" applyProtection="0"/>
    <xf numFmtId="165" fontId="16" fillId="0" borderId="0"/>
    <xf numFmtId="43" fontId="16" fillId="0" borderId="0" applyFont="0" applyFill="0" applyBorder="0" applyAlignment="0" applyProtection="0"/>
    <xf numFmtId="165" fontId="15" fillId="0" borderId="0"/>
    <xf numFmtId="43" fontId="15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0" fontId="52" fillId="0" borderId="0"/>
    <xf numFmtId="166" fontId="55" fillId="0" borderId="0" applyBorder="0" applyProtection="0"/>
    <xf numFmtId="43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0" fontId="1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0" fontId="23" fillId="0" borderId="0"/>
    <xf numFmtId="43" fontId="23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0" fontId="2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3" fillId="0" borderId="0"/>
    <xf numFmtId="43" fontId="2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2" fillId="0" borderId="0"/>
    <xf numFmtId="43" fontId="2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65" fontId="11" fillId="0" borderId="0"/>
    <xf numFmtId="43" fontId="11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0" fillId="0" borderId="0"/>
    <xf numFmtId="43" fontId="23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9" fillId="0" borderId="0"/>
    <xf numFmtId="43" fontId="23" fillId="0" borderId="0" applyFont="0" applyFill="0" applyBorder="0" applyAlignment="0" applyProtection="0"/>
    <xf numFmtId="165" fontId="9" fillId="0" borderId="0"/>
    <xf numFmtId="43" fontId="9" fillId="0" borderId="0" applyFont="0" applyFill="0" applyBorder="0" applyAlignment="0" applyProtection="0"/>
    <xf numFmtId="165" fontId="9" fillId="0" borderId="0"/>
    <xf numFmtId="43" fontId="9" fillId="0" borderId="0" applyFont="0" applyFill="0" applyBorder="0" applyAlignment="0" applyProtection="0"/>
    <xf numFmtId="165" fontId="9" fillId="0" borderId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5" fontId="9" fillId="0" borderId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3" fontId="2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8" fillId="0" borderId="0"/>
    <xf numFmtId="43" fontId="23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65" fontId="8" fillId="0" borderId="0"/>
    <xf numFmtId="43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8" fillId="0" borderId="0"/>
    <xf numFmtId="43" fontId="2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65" fontId="7" fillId="0" borderId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6" fillId="0" borderId="0"/>
    <xf numFmtId="43" fontId="23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6" fillId="0" borderId="0"/>
    <xf numFmtId="43" fontId="2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5" fontId="6" fillId="0" borderId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5" fillId="0" borderId="0"/>
    <xf numFmtId="43" fontId="23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" fillId="0" borderId="0"/>
    <xf numFmtId="43" fontId="2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5" fontId="5" fillId="0" borderId="0"/>
    <xf numFmtId="43" fontId="5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4" fillId="0" borderId="0"/>
    <xf numFmtId="43" fontId="23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3" fillId="0" borderId="0"/>
    <xf numFmtId="43" fontId="2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65" fontId="2" fillId="0" borderId="0"/>
    <xf numFmtId="43" fontId="23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457">
    <xf numFmtId="165" fontId="0" fillId="0" borderId="0" xfId="0"/>
    <xf numFmtId="4" fontId="24" fillId="0" borderId="0" xfId="0" applyNumberFormat="1" applyFont="1" applyFill="1" applyBorder="1" applyAlignment="1">
      <alignment horizontal="right"/>
    </xf>
    <xf numFmtId="4" fontId="25" fillId="0" borderId="0" xfId="0" applyNumberFormat="1" applyFont="1" applyFill="1" applyBorder="1" applyAlignment="1">
      <alignment horizontal="right"/>
    </xf>
    <xf numFmtId="4" fontId="26" fillId="0" borderId="0" xfId="0" applyNumberFormat="1" applyFont="1" applyFill="1" applyBorder="1" applyAlignment="1">
      <alignment horizontal="right"/>
    </xf>
    <xf numFmtId="165" fontId="24" fillId="0" borderId="0" xfId="0" applyFont="1" applyFill="1" applyBorder="1"/>
    <xf numFmtId="165" fontId="26" fillId="0" borderId="0" xfId="0" applyFont="1" applyFill="1" applyBorder="1" applyAlignment="1">
      <alignment horizontal="left"/>
    </xf>
    <xf numFmtId="165" fontId="25" fillId="0" borderId="0" xfId="0" applyFont="1" applyFill="1" applyBorder="1" applyAlignment="1">
      <alignment horizontal="left"/>
    </xf>
    <xf numFmtId="165" fontId="24" fillId="0" borderId="0" xfId="0" applyFont="1" applyFill="1" applyBorder="1" applyAlignment="1">
      <alignment horizontal="left"/>
    </xf>
    <xf numFmtId="165" fontId="25" fillId="0" borderId="0" xfId="0" applyFont="1" applyFill="1" applyBorder="1" applyAlignment="1">
      <alignment horizontal="center"/>
    </xf>
    <xf numFmtId="165" fontId="28" fillId="0" borderId="0" xfId="0" applyFont="1" applyFill="1" applyBorder="1" applyAlignment="1">
      <alignment horizontal="left"/>
    </xf>
    <xf numFmtId="165" fontId="29" fillId="0" borderId="0" xfId="0" applyFont="1"/>
    <xf numFmtId="165" fontId="30" fillId="0" borderId="0" xfId="0" applyFont="1" applyFill="1" applyAlignment="1">
      <alignment horizontal="left"/>
    </xf>
    <xf numFmtId="165" fontId="32" fillId="0" borderId="0" xfId="0" applyFont="1"/>
    <xf numFmtId="165" fontId="33" fillId="0" borderId="0" xfId="0" applyFont="1"/>
    <xf numFmtId="165" fontId="25" fillId="3" borderId="3" xfId="0" applyFont="1" applyFill="1" applyBorder="1" applyAlignment="1">
      <alignment horizontal="center" vertical="center"/>
    </xf>
    <xf numFmtId="4" fontId="26" fillId="2" borderId="0" xfId="0" applyNumberFormat="1" applyFont="1" applyFill="1" applyBorder="1" applyAlignment="1">
      <alignment horizontal="right"/>
    </xf>
    <xf numFmtId="44" fontId="24" fillId="0" borderId="0" xfId="2" applyFont="1" applyFill="1" applyBorder="1" applyAlignment="1">
      <alignment horizontal="center"/>
    </xf>
    <xf numFmtId="165" fontId="26" fillId="0" borderId="0" xfId="0" applyFont="1" applyFill="1" applyBorder="1" applyAlignment="1">
      <alignment horizontal="center"/>
    </xf>
    <xf numFmtId="165" fontId="26" fillId="0" borderId="0" xfId="0" applyFont="1" applyFill="1" applyBorder="1" applyAlignment="1"/>
    <xf numFmtId="165" fontId="25" fillId="0" borderId="0" xfId="0" applyFont="1" applyFill="1" applyBorder="1" applyAlignment="1">
      <alignment wrapText="1"/>
    </xf>
    <xf numFmtId="165" fontId="26" fillId="0" borderId="0" xfId="0" applyFont="1" applyFill="1" applyBorder="1"/>
    <xf numFmtId="165" fontId="24" fillId="2" borderId="0" xfId="0" applyFont="1" applyFill="1" applyBorder="1"/>
    <xf numFmtId="4" fontId="24" fillId="2" borderId="0" xfId="0" applyNumberFormat="1" applyFont="1" applyFill="1" applyBorder="1" applyAlignment="1">
      <alignment horizontal="right"/>
    </xf>
    <xf numFmtId="4" fontId="24" fillId="0" borderId="1" xfId="0" applyNumberFormat="1" applyFont="1" applyFill="1" applyBorder="1" applyAlignment="1">
      <alignment horizontal="right"/>
    </xf>
    <xf numFmtId="165" fontId="32" fillId="0" borderId="0" xfId="0" applyFont="1" applyBorder="1"/>
    <xf numFmtId="4" fontId="26" fillId="2" borderId="6" xfId="0" applyNumberFormat="1" applyFont="1" applyFill="1" applyBorder="1" applyAlignment="1">
      <alignment horizontal="right"/>
    </xf>
    <xf numFmtId="165" fontId="33" fillId="0" borderId="0" xfId="0" applyFont="1" applyBorder="1"/>
    <xf numFmtId="4" fontId="32" fillId="0" borderId="0" xfId="0" applyNumberFormat="1" applyFont="1" applyFill="1" applyBorder="1" applyAlignment="1">
      <alignment horizontal="right"/>
    </xf>
    <xf numFmtId="165" fontId="33" fillId="0" borderId="1" xfId="0" applyFont="1" applyBorder="1"/>
    <xf numFmtId="4" fontId="32" fillId="0" borderId="0" xfId="0" applyNumberFormat="1" applyFont="1" applyFill="1" applyAlignment="1">
      <alignment horizontal="right"/>
    </xf>
    <xf numFmtId="4" fontId="34" fillId="0" borderId="0" xfId="1" applyNumberFormat="1" applyFont="1" applyFill="1" applyBorder="1" applyAlignment="1">
      <alignment horizontal="right"/>
    </xf>
    <xf numFmtId="4" fontId="36" fillId="0" borderId="0" xfId="1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4" fontId="33" fillId="0" borderId="0" xfId="0" applyNumberFormat="1" applyFont="1" applyFill="1" applyBorder="1" applyAlignment="1">
      <alignment horizontal="right"/>
    </xf>
    <xf numFmtId="4" fontId="34" fillId="0" borderId="4" xfId="1" applyNumberFormat="1" applyFont="1" applyFill="1" applyBorder="1" applyAlignment="1">
      <alignment horizontal="right"/>
    </xf>
    <xf numFmtId="4" fontId="36" fillId="0" borderId="4" xfId="1" applyNumberFormat="1" applyFont="1" applyFill="1" applyBorder="1" applyAlignment="1">
      <alignment horizontal="right"/>
    </xf>
    <xf numFmtId="4" fontId="36" fillId="0" borderId="7" xfId="1" applyNumberFormat="1" applyFont="1" applyFill="1" applyBorder="1" applyAlignment="1">
      <alignment horizontal="right"/>
    </xf>
    <xf numFmtId="4" fontId="34" fillId="0" borderId="5" xfId="1" applyNumberFormat="1" applyFont="1" applyFill="1" applyBorder="1" applyAlignment="1">
      <alignment horizontal="right"/>
    </xf>
    <xf numFmtId="4" fontId="36" fillId="0" borderId="4" xfId="1" applyNumberFormat="1" applyFont="1" applyFill="1" applyBorder="1" applyAlignment="1">
      <alignment horizontal="right" vertical="center"/>
    </xf>
    <xf numFmtId="4" fontId="34" fillId="8" borderId="5" xfId="1" applyNumberFormat="1" applyFont="1" applyFill="1" applyBorder="1" applyAlignment="1">
      <alignment horizontal="right"/>
    </xf>
    <xf numFmtId="4" fontId="34" fillId="15" borderId="5" xfId="1" applyNumberFormat="1" applyFont="1" applyFill="1" applyBorder="1" applyAlignment="1">
      <alignment horizontal="right"/>
    </xf>
    <xf numFmtId="4" fontId="25" fillId="0" borderId="0" xfId="1" applyNumberFormat="1" applyFont="1" applyFill="1" applyBorder="1" applyAlignment="1">
      <alignment horizontal="right"/>
    </xf>
    <xf numFmtId="4" fontId="34" fillId="15" borderId="4" xfId="1" applyNumberFormat="1" applyFont="1" applyFill="1" applyBorder="1" applyAlignment="1">
      <alignment horizontal="right"/>
    </xf>
    <xf numFmtId="4" fontId="28" fillId="0" borderId="4" xfId="1" applyNumberFormat="1" applyFont="1" applyFill="1" applyBorder="1" applyAlignment="1">
      <alignment horizontal="right"/>
    </xf>
    <xf numFmtId="4" fontId="33" fillId="0" borderId="7" xfId="0" applyNumberFormat="1" applyFont="1" applyFill="1" applyBorder="1" applyAlignment="1">
      <alignment horizontal="right"/>
    </xf>
    <xf numFmtId="4" fontId="28" fillId="0" borderId="0" xfId="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4" fontId="34" fillId="8" borderId="4" xfId="1" applyNumberFormat="1" applyFont="1" applyFill="1" applyBorder="1" applyAlignment="1">
      <alignment horizontal="right"/>
    </xf>
    <xf numFmtId="4" fontId="25" fillId="0" borderId="4" xfId="1" applyNumberFormat="1" applyFont="1" applyFill="1" applyBorder="1" applyAlignment="1">
      <alignment horizontal="right"/>
    </xf>
    <xf numFmtId="4" fontId="34" fillId="10" borderId="4" xfId="1" applyNumberFormat="1" applyFont="1" applyFill="1" applyBorder="1" applyAlignment="1">
      <alignment horizontal="right"/>
    </xf>
    <xf numFmtId="4" fontId="34" fillId="0" borderId="4" xfId="1" applyNumberFormat="1" applyFont="1" applyBorder="1" applyAlignment="1">
      <alignment horizontal="right"/>
    </xf>
    <xf numFmtId="4" fontId="36" fillId="0" borderId="0" xfId="1" applyNumberFormat="1" applyFont="1" applyFill="1" applyAlignment="1">
      <alignment horizontal="right"/>
    </xf>
    <xf numFmtId="4" fontId="34" fillId="0" borderId="7" xfId="1" applyNumberFormat="1" applyFont="1" applyFill="1" applyBorder="1" applyAlignment="1">
      <alignment horizontal="right"/>
    </xf>
    <xf numFmtId="165" fontId="24" fillId="0" borderId="2" xfId="0" applyFont="1" applyFill="1" applyBorder="1" applyAlignment="1">
      <alignment horizontal="left"/>
    </xf>
    <xf numFmtId="4" fontId="36" fillId="0" borderId="0" xfId="1" applyNumberFormat="1" applyFont="1" applyFill="1" applyBorder="1" applyAlignment="1">
      <alignment horizontal="right" vertical="center"/>
    </xf>
    <xf numFmtId="4" fontId="25" fillId="0" borderId="5" xfId="1" applyNumberFormat="1" applyFont="1" applyFill="1" applyBorder="1" applyAlignment="1">
      <alignment horizontal="right"/>
    </xf>
    <xf numFmtId="165" fontId="37" fillId="2" borderId="1" xfId="0" applyFont="1" applyFill="1" applyBorder="1" applyAlignment="1">
      <alignment horizontal="center" vertical="center" wrapText="1"/>
    </xf>
    <xf numFmtId="4" fontId="34" fillId="8" borderId="4" xfId="1" applyNumberFormat="1" applyFont="1" applyFill="1" applyBorder="1" applyAlignment="1">
      <alignment horizontal="right" vertical="center"/>
    </xf>
    <xf numFmtId="4" fontId="36" fillId="0" borderId="5" xfId="1" applyNumberFormat="1" applyFont="1" applyFill="1" applyBorder="1" applyAlignment="1">
      <alignment horizontal="right" vertical="center"/>
    </xf>
    <xf numFmtId="165" fontId="28" fillId="0" borderId="0" xfId="0" applyFont="1" applyFill="1" applyBorder="1" applyAlignment="1">
      <alignment horizontal="center"/>
    </xf>
    <xf numFmtId="165" fontId="25" fillId="0" borderId="0" xfId="0" applyFont="1" applyFill="1" applyAlignment="1">
      <alignment horizontal="left"/>
    </xf>
    <xf numFmtId="165" fontId="39" fillId="0" borderId="2" xfId="0" applyFont="1" applyFill="1" applyBorder="1"/>
    <xf numFmtId="165" fontId="41" fillId="0" borderId="0" xfId="0" applyFont="1"/>
    <xf numFmtId="165" fontId="41" fillId="0" borderId="0" xfId="0" applyFont="1" applyBorder="1"/>
    <xf numFmtId="165" fontId="41" fillId="0" borderId="2" xfId="0" applyFont="1" applyBorder="1"/>
    <xf numFmtId="165" fontId="41" fillId="0" borderId="0" xfId="0" applyFont="1" applyAlignment="1">
      <alignment horizontal="right"/>
    </xf>
    <xf numFmtId="165" fontId="40" fillId="16" borderId="0" xfId="0" applyFont="1" applyFill="1" applyAlignment="1">
      <alignment horizontal="center" vertical="center"/>
    </xf>
    <xf numFmtId="165" fontId="40" fillId="16" borderId="4" xfId="0" quotePrefix="1" applyFont="1" applyFill="1" applyBorder="1" applyAlignment="1">
      <alignment horizontal="center" vertical="center"/>
    </xf>
    <xf numFmtId="49" fontId="40" fillId="16" borderId="5" xfId="0" applyNumberFormat="1" applyFont="1" applyFill="1" applyBorder="1" applyAlignment="1">
      <alignment horizontal="center"/>
    </xf>
    <xf numFmtId="49" fontId="40" fillId="16" borderId="0" xfId="0" applyNumberFormat="1" applyFont="1" applyFill="1" applyBorder="1" applyAlignment="1">
      <alignment horizontal="center"/>
    </xf>
    <xf numFmtId="49" fontId="40" fillId="15" borderId="5" xfId="0" applyNumberFormat="1" applyFont="1" applyFill="1" applyBorder="1" applyAlignment="1">
      <alignment horizontal="center"/>
    </xf>
    <xf numFmtId="49" fontId="40" fillId="0" borderId="0" xfId="0" applyNumberFormat="1" applyFont="1" applyFill="1" applyBorder="1" applyAlignment="1">
      <alignment horizontal="center"/>
    </xf>
    <xf numFmtId="4" fontId="41" fillId="0" borderId="7" xfId="0" applyNumberFormat="1" applyFont="1" applyFill="1" applyBorder="1" applyAlignment="1">
      <alignment horizontal="right"/>
    </xf>
    <xf numFmtId="4" fontId="41" fillId="0" borderId="0" xfId="0" applyNumberFormat="1" applyFont="1" applyBorder="1"/>
    <xf numFmtId="49" fontId="40" fillId="0" borderId="0" xfId="0" applyNumberFormat="1" applyFont="1" applyFill="1" applyAlignment="1">
      <alignment horizontal="center"/>
    </xf>
    <xf numFmtId="165" fontId="41" fillId="0" borderId="0" xfId="0" applyFont="1" applyFill="1" applyAlignment="1">
      <alignment horizontal="right"/>
    </xf>
    <xf numFmtId="165" fontId="41" fillId="0" borderId="4" xfId="0" applyFont="1" applyFill="1" applyBorder="1" applyAlignment="1">
      <alignment horizontal="right"/>
    </xf>
    <xf numFmtId="4" fontId="41" fillId="0" borderId="0" xfId="0" applyNumberFormat="1" applyFont="1"/>
    <xf numFmtId="4" fontId="41" fillId="0" borderId="4" xfId="0" applyNumberFormat="1" applyFont="1" applyBorder="1" applyAlignment="1">
      <alignment horizontal="right"/>
    </xf>
    <xf numFmtId="4" fontId="41" fillId="0" borderId="4" xfId="0" applyNumberFormat="1" applyFont="1" applyBorder="1"/>
    <xf numFmtId="165" fontId="41" fillId="0" borderId="7" xfId="0" applyFont="1" applyBorder="1" applyAlignment="1">
      <alignment horizontal="right"/>
    </xf>
    <xf numFmtId="4" fontId="41" fillId="0" borderId="7" xfId="0" applyNumberFormat="1" applyFont="1" applyBorder="1"/>
    <xf numFmtId="4" fontId="41" fillId="0" borderId="0" xfId="0" applyNumberFormat="1" applyFont="1" applyBorder="1" applyAlignment="1">
      <alignment horizontal="right"/>
    </xf>
    <xf numFmtId="165" fontId="41" fillId="0" borderId="5" xfId="0" applyFont="1" applyBorder="1" applyAlignment="1">
      <alignment horizontal="right"/>
    </xf>
    <xf numFmtId="4" fontId="41" fillId="0" borderId="5" xfId="0" applyNumberFormat="1" applyFont="1" applyBorder="1"/>
    <xf numFmtId="49" fontId="40" fillId="2" borderId="0" xfId="0" applyNumberFormat="1" applyFont="1" applyFill="1" applyBorder="1" applyAlignment="1">
      <alignment horizontal="center"/>
    </xf>
    <xf numFmtId="49" fontId="40" fillId="12" borderId="0" xfId="0" applyNumberFormat="1" applyFont="1" applyFill="1" applyBorder="1" applyAlignment="1">
      <alignment horizontal="center"/>
    </xf>
    <xf numFmtId="49" fontId="39" fillId="2" borderId="0" xfId="0" applyNumberFormat="1" applyFont="1" applyFill="1" applyBorder="1" applyAlignment="1">
      <alignment horizontal="center"/>
    </xf>
    <xf numFmtId="4" fontId="41" fillId="0" borderId="0" xfId="0" applyNumberFormat="1" applyFont="1" applyAlignment="1">
      <alignment horizontal="right"/>
    </xf>
    <xf numFmtId="4" fontId="41" fillId="0" borderId="7" xfId="0" applyNumberFormat="1" applyFont="1" applyBorder="1" applyAlignment="1">
      <alignment horizontal="right"/>
    </xf>
    <xf numFmtId="49" fontId="40" fillId="0" borderId="2" xfId="0" applyNumberFormat="1" applyFont="1" applyFill="1" applyBorder="1" applyAlignment="1">
      <alignment horizontal="center"/>
    </xf>
    <xf numFmtId="4" fontId="41" fillId="0" borderId="2" xfId="0" applyNumberFormat="1" applyFont="1" applyBorder="1" applyAlignment="1">
      <alignment horizontal="right"/>
    </xf>
    <xf numFmtId="4" fontId="41" fillId="0" borderId="2" xfId="0" applyNumberFormat="1" applyFont="1" applyBorder="1"/>
    <xf numFmtId="165" fontId="35" fillId="0" borderId="0" xfId="0" applyFont="1"/>
    <xf numFmtId="165" fontId="46" fillId="0" borderId="8" xfId="0" applyFont="1" applyFill="1" applyBorder="1" applyAlignment="1">
      <alignment horizontal="center"/>
    </xf>
    <xf numFmtId="4" fontId="33" fillId="0" borderId="0" xfId="0" applyNumberFormat="1" applyFont="1"/>
    <xf numFmtId="43" fontId="33" fillId="0" borderId="0" xfId="1" applyFont="1"/>
    <xf numFmtId="43" fontId="33" fillId="0" borderId="0" xfId="1" applyFont="1" applyBorder="1"/>
    <xf numFmtId="165" fontId="41" fillId="0" borderId="4" xfId="0" applyFont="1" applyBorder="1" applyAlignment="1">
      <alignment horizontal="right"/>
    </xf>
    <xf numFmtId="2" fontId="33" fillId="0" borderId="0" xfId="0" applyNumberFormat="1" applyFont="1"/>
    <xf numFmtId="165" fontId="49" fillId="0" borderId="0" xfId="0" applyFont="1"/>
    <xf numFmtId="4" fontId="28" fillId="0" borderId="5" xfId="1" applyNumberFormat="1" applyFont="1" applyFill="1" applyBorder="1" applyAlignment="1">
      <alignment horizontal="right" vertical="center"/>
    </xf>
    <xf numFmtId="4" fontId="28" fillId="0" borderId="0" xfId="1" applyNumberFormat="1" applyFont="1" applyFill="1" applyBorder="1" applyAlignment="1">
      <alignment horizontal="right" vertical="center"/>
    </xf>
    <xf numFmtId="4" fontId="36" fillId="0" borderId="7" xfId="1" applyNumberFormat="1" applyFont="1" applyFill="1" applyBorder="1" applyAlignment="1">
      <alignment horizontal="right" vertical="center"/>
    </xf>
    <xf numFmtId="4" fontId="34" fillId="8" borderId="5" xfId="1" applyNumberFormat="1" applyFont="1" applyFill="1" applyBorder="1" applyAlignment="1">
      <alignment horizontal="right" vertical="center"/>
    </xf>
    <xf numFmtId="4" fontId="34" fillId="0" borderId="5" xfId="1" applyNumberFormat="1" applyFont="1" applyFill="1" applyBorder="1" applyAlignment="1">
      <alignment horizontal="right" vertical="center"/>
    </xf>
    <xf numFmtId="4" fontId="34" fillId="0" borderId="4" xfId="1" applyNumberFormat="1" applyFont="1" applyFill="1" applyBorder="1" applyAlignment="1">
      <alignment horizontal="right" vertical="center"/>
    </xf>
    <xf numFmtId="4" fontId="25" fillId="0" borderId="0" xfId="1" applyNumberFormat="1" applyFont="1" applyFill="1" applyBorder="1" applyAlignment="1">
      <alignment horizontal="right" vertical="center"/>
    </xf>
    <xf numFmtId="49" fontId="34" fillId="10" borderId="9" xfId="0" applyNumberFormat="1" applyFont="1" applyFill="1" applyBorder="1" applyAlignment="1">
      <alignment horizontal="center" vertical="center"/>
    </xf>
    <xf numFmtId="4" fontId="34" fillId="15" borderId="4" xfId="1" applyNumberFormat="1" applyFont="1" applyFill="1" applyBorder="1" applyAlignment="1">
      <alignment horizontal="right" vertical="center"/>
    </xf>
    <xf numFmtId="43" fontId="0" fillId="0" borderId="0" xfId="1" applyFont="1"/>
    <xf numFmtId="4" fontId="34" fillId="0" borderId="0" xfId="1" applyNumberFormat="1" applyFont="1" applyFill="1" applyBorder="1" applyAlignment="1">
      <alignment horizontal="right" vertical="center"/>
    </xf>
    <xf numFmtId="4" fontId="28" fillId="0" borderId="4" xfId="1" applyNumberFormat="1" applyFont="1" applyFill="1" applyBorder="1" applyAlignment="1">
      <alignment horizontal="right" vertical="center"/>
    </xf>
    <xf numFmtId="4" fontId="25" fillId="0" borderId="4" xfId="1" applyNumberFormat="1" applyFont="1" applyFill="1" applyBorder="1" applyAlignment="1">
      <alignment horizontal="right" vertical="center"/>
    </xf>
    <xf numFmtId="4" fontId="34" fillId="15" borderId="5" xfId="1" applyNumberFormat="1" applyFont="1" applyFill="1" applyBorder="1" applyAlignment="1">
      <alignment horizontal="right" vertical="center"/>
    </xf>
    <xf numFmtId="4" fontId="38" fillId="3" borderId="5" xfId="1" applyNumberFormat="1" applyFont="1" applyFill="1" applyBorder="1" applyAlignment="1">
      <alignment horizontal="right" vertical="center"/>
    </xf>
    <xf numFmtId="4" fontId="34" fillId="9" borderId="0" xfId="0" applyNumberFormat="1" applyFont="1" applyFill="1" applyBorder="1" applyAlignment="1">
      <alignment horizontal="right" vertical="center"/>
    </xf>
    <xf numFmtId="4" fontId="25" fillId="0" borderId="5" xfId="1" applyNumberFormat="1" applyFont="1" applyFill="1" applyBorder="1" applyAlignment="1">
      <alignment horizontal="right" vertical="center"/>
    </xf>
    <xf numFmtId="4" fontId="34" fillId="10" borderId="5" xfId="1" applyNumberFormat="1" applyFont="1" applyFill="1" applyBorder="1" applyAlignment="1">
      <alignment horizontal="right" vertical="center"/>
    </xf>
    <xf numFmtId="4" fontId="34" fillId="10" borderId="4" xfId="1" applyNumberFormat="1" applyFont="1" applyFill="1" applyBorder="1" applyAlignment="1">
      <alignment horizontal="right" vertical="center"/>
    </xf>
    <xf numFmtId="4" fontId="34" fillId="0" borderId="4" xfId="1" applyNumberFormat="1" applyFont="1" applyBorder="1" applyAlignment="1">
      <alignment horizontal="right" vertical="center"/>
    </xf>
    <xf numFmtId="4" fontId="36" fillId="0" borderId="0" xfId="1" applyNumberFormat="1" applyFont="1" applyFill="1" applyAlignment="1">
      <alignment horizontal="right" vertical="center"/>
    </xf>
    <xf numFmtId="4" fontId="34" fillId="14" borderId="4" xfId="1" applyNumberFormat="1" applyFont="1" applyFill="1" applyBorder="1" applyAlignment="1">
      <alignment horizontal="right" vertical="center"/>
    </xf>
    <xf numFmtId="4" fontId="34" fillId="15" borderId="0" xfId="1" applyNumberFormat="1" applyFont="1" applyFill="1" applyBorder="1" applyAlignment="1">
      <alignment horizontal="right" vertical="center"/>
    </xf>
    <xf numFmtId="4" fontId="34" fillId="0" borderId="0" xfId="1" quotePrefix="1" applyNumberFormat="1" applyFont="1" applyFill="1" applyBorder="1" applyAlignment="1">
      <alignment horizontal="right" vertical="center"/>
    </xf>
    <xf numFmtId="165" fontId="32" fillId="0" borderId="5" xfId="0" applyFont="1" applyBorder="1"/>
    <xf numFmtId="4" fontId="34" fillId="0" borderId="5" xfId="1" applyNumberFormat="1" applyFont="1" applyBorder="1" applyAlignment="1">
      <alignment horizontal="right" vertical="center"/>
    </xf>
    <xf numFmtId="165" fontId="54" fillId="0" borderId="0" xfId="0" applyFont="1" applyBorder="1"/>
    <xf numFmtId="165" fontId="33" fillId="0" borderId="0" xfId="0" applyFont="1" applyFill="1" applyBorder="1" applyAlignment="1">
      <alignment horizontal="left" vertical="center"/>
    </xf>
    <xf numFmtId="4" fontId="33" fillId="0" borderId="0" xfId="0" applyNumberFormat="1" applyFont="1" applyFill="1" applyBorder="1" applyAlignment="1">
      <alignment horizontal="right" vertical="center"/>
    </xf>
    <xf numFmtId="4" fontId="41" fillId="0" borderId="0" xfId="0" applyNumberFormat="1" applyFont="1" applyBorder="1" applyAlignment="1">
      <alignment horizontal="right" vertical="center"/>
    </xf>
    <xf numFmtId="4" fontId="41" fillId="0" borderId="0" xfId="0" applyNumberFormat="1" applyFont="1" applyBorder="1" applyAlignment="1">
      <alignment vertical="center"/>
    </xf>
    <xf numFmtId="4" fontId="24" fillId="0" borderId="0" xfId="0" applyNumberFormat="1" applyFont="1" applyFill="1" applyBorder="1" applyAlignment="1">
      <alignment horizontal="right" vertical="center"/>
    </xf>
    <xf numFmtId="165" fontId="33" fillId="0" borderId="0" xfId="0" applyFont="1" applyAlignment="1">
      <alignment vertical="center"/>
    </xf>
    <xf numFmtId="165" fontId="0" fillId="0" borderId="0" xfId="0" applyFont="1" applyAlignment="1">
      <alignment vertical="center"/>
    </xf>
    <xf numFmtId="43" fontId="33" fillId="0" borderId="0" xfId="1" applyFont="1" applyAlignment="1">
      <alignment vertical="center"/>
    </xf>
    <xf numFmtId="165" fontId="24" fillId="0" borderId="3" xfId="0" applyFont="1" applyFill="1" applyBorder="1" applyAlignment="1">
      <alignment horizontal="left"/>
    </xf>
    <xf numFmtId="165" fontId="24" fillId="0" borderId="3" xfId="0" applyFont="1" applyFill="1" applyBorder="1"/>
    <xf numFmtId="165" fontId="33" fillId="0" borderId="3" xfId="0" applyFont="1" applyBorder="1"/>
    <xf numFmtId="165" fontId="26" fillId="0" borderId="1" xfId="0" applyFont="1" applyFill="1" applyBorder="1"/>
    <xf numFmtId="165" fontId="32" fillId="16" borderId="0" xfId="0" applyFont="1" applyFill="1" applyBorder="1"/>
    <xf numFmtId="165" fontId="47" fillId="0" borderId="0" xfId="0" applyFont="1" applyBorder="1"/>
    <xf numFmtId="4" fontId="32" fillId="16" borderId="0" xfId="0" applyNumberFormat="1" applyFont="1" applyFill="1" applyBorder="1"/>
    <xf numFmtId="4" fontId="32" fillId="0" borderId="0" xfId="0" applyNumberFormat="1" applyFont="1" applyBorder="1"/>
    <xf numFmtId="165" fontId="32" fillId="15" borderId="0" xfId="0" applyFont="1" applyFill="1" applyBorder="1"/>
    <xf numFmtId="49" fontId="34" fillId="8" borderId="0" xfId="0" applyNumberFormat="1" applyFont="1" applyFill="1" applyBorder="1" applyAlignment="1">
      <alignment horizontal="center"/>
    </xf>
    <xf numFmtId="4" fontId="34" fillId="8" borderId="0" xfId="1" applyNumberFormat="1" applyFont="1" applyFill="1" applyBorder="1" applyAlignment="1">
      <alignment horizontal="right" vertical="center"/>
    </xf>
    <xf numFmtId="4" fontId="34" fillId="11" borderId="5" xfId="1" applyNumberFormat="1" applyFont="1" applyFill="1" applyBorder="1" applyAlignment="1">
      <alignment horizontal="right"/>
    </xf>
    <xf numFmtId="49" fontId="34" fillId="10" borderId="0" xfId="0" applyNumberFormat="1" applyFont="1" applyFill="1" applyBorder="1" applyAlignment="1">
      <alignment horizontal="center" vertical="center"/>
    </xf>
    <xf numFmtId="4" fontId="34" fillId="0" borderId="0" xfId="1" applyNumberFormat="1" applyFont="1" applyBorder="1" applyAlignment="1">
      <alignment horizontal="right" vertical="center"/>
    </xf>
    <xf numFmtId="4" fontId="25" fillId="0" borderId="0" xfId="1" applyNumberFormat="1" applyFont="1" applyBorder="1" applyAlignment="1">
      <alignment horizontal="right" vertical="center"/>
    </xf>
    <xf numFmtId="4" fontId="28" fillId="0" borderId="4" xfId="1" applyNumberFormat="1" applyFont="1" applyBorder="1" applyAlignment="1">
      <alignment horizontal="right" vertical="center"/>
    </xf>
    <xf numFmtId="4" fontId="24" fillId="17" borderId="0" xfId="0" applyNumberFormat="1" applyFont="1" applyFill="1" applyBorder="1" applyAlignment="1">
      <alignment horizontal="right"/>
    </xf>
    <xf numFmtId="165" fontId="33" fillId="17" borderId="0" xfId="0" applyFont="1" applyFill="1"/>
    <xf numFmtId="43" fontId="33" fillId="17" borderId="0" xfId="1" applyFont="1" applyFill="1"/>
    <xf numFmtId="165" fontId="42" fillId="16" borderId="1" xfId="0" applyFont="1" applyFill="1" applyBorder="1" applyAlignment="1">
      <alignment horizontal="center" vertical="center" wrapText="1"/>
    </xf>
    <xf numFmtId="165" fontId="42" fillId="16" borderId="4" xfId="0" applyFont="1" applyFill="1" applyBorder="1" applyAlignment="1">
      <alignment horizontal="center" vertical="center" wrapText="1"/>
    </xf>
    <xf numFmtId="165" fontId="35" fillId="0" borderId="0" xfId="0" applyFont="1" applyBorder="1"/>
    <xf numFmtId="165" fontId="56" fillId="0" borderId="0" xfId="0" applyFont="1" applyFill="1" applyBorder="1" applyAlignment="1">
      <alignment horizontal="left"/>
    </xf>
    <xf numFmtId="165" fontId="37" fillId="0" borderId="0" xfId="0" applyFont="1" applyFill="1" applyBorder="1" applyAlignment="1">
      <alignment horizontal="left"/>
    </xf>
    <xf numFmtId="165" fontId="33" fillId="0" borderId="0" xfId="0" applyFont="1" applyFill="1" applyBorder="1" applyAlignment="1">
      <alignment horizontal="left"/>
    </xf>
    <xf numFmtId="165" fontId="33" fillId="0" borderId="0" xfId="0" applyFont="1" applyFill="1" applyBorder="1"/>
    <xf numFmtId="165" fontId="0" fillId="0" borderId="0" xfId="0" applyFont="1"/>
    <xf numFmtId="49" fontId="42" fillId="16" borderId="5" xfId="0" applyNumberFormat="1" applyFont="1" applyFill="1" applyBorder="1" applyAlignment="1">
      <alignment horizontal="center"/>
    </xf>
    <xf numFmtId="165" fontId="42" fillId="16" borderId="5" xfId="0" applyFont="1" applyFill="1" applyBorder="1" applyAlignment="1">
      <alignment horizontal="left"/>
    </xf>
    <xf numFmtId="165" fontId="42" fillId="16" borderId="4" xfId="0" applyFont="1" applyFill="1" applyBorder="1" applyAlignment="1">
      <alignment horizontal="left"/>
    </xf>
    <xf numFmtId="4" fontId="42" fillId="16" borderId="4" xfId="0" applyNumberFormat="1" applyFont="1" applyFill="1" applyBorder="1" applyAlignment="1"/>
    <xf numFmtId="4" fontId="42" fillId="16" borderId="4" xfId="0" applyNumberFormat="1" applyFont="1" applyFill="1" applyBorder="1" applyAlignment="1">
      <alignment horizontal="right"/>
    </xf>
    <xf numFmtId="4" fontId="57" fillId="16" borderId="4" xfId="0" applyNumberFormat="1" applyFont="1" applyFill="1" applyBorder="1" applyAlignment="1"/>
    <xf numFmtId="49" fontId="42" fillId="2" borderId="0" xfId="0" applyNumberFormat="1" applyFont="1" applyFill="1" applyBorder="1" applyAlignment="1">
      <alignment horizontal="center"/>
    </xf>
    <xf numFmtId="49" fontId="42" fillId="12" borderId="0" xfId="0" applyNumberFormat="1" applyFont="1" applyFill="1" applyBorder="1" applyAlignment="1">
      <alignment horizontal="center"/>
    </xf>
    <xf numFmtId="165" fontId="42" fillId="12" borderId="0" xfId="0" applyFont="1" applyFill="1" applyBorder="1" applyAlignment="1">
      <alignment horizontal="left"/>
    </xf>
    <xf numFmtId="4" fontId="42" fillId="12" borderId="0" xfId="0" applyNumberFormat="1" applyFont="1" applyFill="1" applyBorder="1" applyAlignment="1"/>
    <xf numFmtId="4" fontId="42" fillId="12" borderId="0" xfId="0" applyNumberFormat="1" applyFont="1" applyFill="1" applyBorder="1" applyAlignment="1">
      <alignment horizontal="right"/>
    </xf>
    <xf numFmtId="165" fontId="47" fillId="3" borderId="3" xfId="0" applyFont="1" applyFill="1" applyBorder="1" applyAlignment="1">
      <alignment horizontal="center" vertical="center"/>
    </xf>
    <xf numFmtId="4" fontId="32" fillId="0" borderId="0" xfId="0" applyNumberFormat="1" applyFont="1" applyAlignment="1">
      <alignment horizontal="right"/>
    </xf>
    <xf numFmtId="165" fontId="37" fillId="0" borderId="5" xfId="0" applyFont="1" applyFill="1" applyBorder="1" applyAlignment="1">
      <alignment horizontal="left" vertical="center"/>
    </xf>
    <xf numFmtId="165" fontId="37" fillId="0" borderId="0" xfId="0" applyFont="1" applyFill="1" applyBorder="1" applyAlignment="1">
      <alignment horizontal="left" vertical="center"/>
    </xf>
    <xf numFmtId="165" fontId="37" fillId="0" borderId="4" xfId="0" applyFont="1" applyFill="1" applyBorder="1" applyAlignment="1">
      <alignment horizontal="left" vertical="center"/>
    </xf>
    <xf numFmtId="4" fontId="37" fillId="0" borderId="4" xfId="0" applyNumberFormat="1" applyFont="1" applyFill="1" applyBorder="1" applyAlignment="1">
      <alignment horizontal="right"/>
    </xf>
    <xf numFmtId="165" fontId="33" fillId="0" borderId="0" xfId="0" applyFont="1" applyFill="1" applyBorder="1" applyAlignment="1">
      <alignment vertical="center" wrapText="1"/>
    </xf>
    <xf numFmtId="4" fontId="37" fillId="0" borderId="5" xfId="0" applyNumberFormat="1" applyFont="1" applyFill="1" applyBorder="1" applyAlignment="1">
      <alignment horizontal="right"/>
    </xf>
    <xf numFmtId="4" fontId="33" fillId="0" borderId="5" xfId="0" applyNumberFormat="1" applyFont="1" applyFill="1" applyBorder="1" applyAlignment="1">
      <alignment horizontal="right"/>
    </xf>
    <xf numFmtId="4" fontId="33" fillId="0" borderId="4" xfId="0" applyNumberFormat="1" applyFont="1" applyFill="1" applyBorder="1" applyAlignment="1">
      <alignment horizontal="right"/>
    </xf>
    <xf numFmtId="4" fontId="33" fillId="0" borderId="2" xfId="0" applyNumberFormat="1" applyFont="1" applyFill="1" applyBorder="1" applyAlignment="1">
      <alignment horizontal="right"/>
    </xf>
    <xf numFmtId="4" fontId="37" fillId="0" borderId="4" xfId="0" applyNumberFormat="1" applyFont="1" applyFill="1" applyBorder="1"/>
    <xf numFmtId="165" fontId="33" fillId="0" borderId="4" xfId="0" applyFont="1" applyFill="1" applyBorder="1" applyAlignment="1">
      <alignment horizontal="left" vertical="center"/>
    </xf>
    <xf numFmtId="165" fontId="33" fillId="0" borderId="0" xfId="0" applyFont="1" applyFill="1" applyBorder="1" applyAlignment="1">
      <alignment vertical="center"/>
    </xf>
    <xf numFmtId="2" fontId="33" fillId="0" borderId="0" xfId="0" applyNumberFormat="1" applyFont="1" applyFill="1" applyBorder="1" applyAlignment="1">
      <alignment horizontal="right"/>
    </xf>
    <xf numFmtId="165" fontId="37" fillId="0" borderId="5" xfId="0" applyFont="1" applyFill="1" applyBorder="1" applyAlignment="1">
      <alignment horizontal="left"/>
    </xf>
    <xf numFmtId="165" fontId="37" fillId="0" borderId="4" xfId="0" applyFont="1" applyFill="1" applyBorder="1" applyAlignment="1">
      <alignment horizontal="left"/>
    </xf>
    <xf numFmtId="165" fontId="33" fillId="0" borderId="7" xfId="0" applyFont="1" applyFill="1" applyBorder="1" applyAlignment="1">
      <alignment vertical="center"/>
    </xf>
    <xf numFmtId="165" fontId="33" fillId="0" borderId="7" xfId="0" applyFont="1" applyFill="1" applyBorder="1" applyAlignment="1">
      <alignment horizontal="left"/>
    </xf>
    <xf numFmtId="165" fontId="0" fillId="0" borderId="0" xfId="0" applyFont="1" applyBorder="1"/>
    <xf numFmtId="165" fontId="37" fillId="0" borderId="4" xfId="0" applyFont="1" applyFill="1" applyBorder="1"/>
    <xf numFmtId="165" fontId="33" fillId="0" borderId="4" xfId="0" applyFont="1" applyFill="1" applyBorder="1" applyAlignment="1">
      <alignment horizontal="left"/>
    </xf>
    <xf numFmtId="165" fontId="37" fillId="0" borderId="7" xfId="0" applyFont="1" applyFill="1" applyBorder="1" applyAlignment="1">
      <alignment horizontal="left"/>
    </xf>
    <xf numFmtId="165" fontId="37" fillId="0" borderId="0" xfId="0" applyFont="1" applyFill="1" applyBorder="1" applyAlignment="1">
      <alignment horizontal="center"/>
    </xf>
    <xf numFmtId="4" fontId="33" fillId="0" borderId="2" xfId="0" applyNumberFormat="1" applyFont="1" applyFill="1" applyBorder="1" applyAlignment="1">
      <alignment horizontal="right" vertical="center"/>
    </xf>
    <xf numFmtId="4" fontId="33" fillId="0" borderId="8" xfId="0" applyNumberFormat="1" applyFont="1" applyFill="1" applyBorder="1" applyAlignment="1">
      <alignment horizontal="right"/>
    </xf>
    <xf numFmtId="165" fontId="37" fillId="0" borderId="0" xfId="0" applyFont="1" applyFill="1" applyBorder="1"/>
    <xf numFmtId="165" fontId="33" fillId="0" borderId="7" xfId="0" applyFont="1" applyFill="1" applyBorder="1"/>
    <xf numFmtId="165" fontId="37" fillId="0" borderId="5" xfId="0" applyFont="1" applyFill="1" applyBorder="1"/>
    <xf numFmtId="4" fontId="33" fillId="17" borderId="0" xfId="0" applyNumberFormat="1" applyFont="1" applyFill="1" applyBorder="1" applyAlignment="1">
      <alignment horizontal="right"/>
    </xf>
    <xf numFmtId="4" fontId="33" fillId="0" borderId="3" xfId="0" applyNumberFormat="1" applyFont="1" applyFill="1" applyBorder="1" applyAlignment="1">
      <alignment horizontal="right"/>
    </xf>
    <xf numFmtId="4" fontId="33" fillId="0" borderId="8" xfId="0" applyNumberFormat="1" applyFont="1" applyFill="1" applyBorder="1" applyAlignment="1">
      <alignment horizontal="right" vertical="center"/>
    </xf>
    <xf numFmtId="49" fontId="37" fillId="2" borderId="0" xfId="0" applyNumberFormat="1" applyFont="1" applyFill="1" applyBorder="1" applyAlignment="1">
      <alignment horizontal="center"/>
    </xf>
    <xf numFmtId="165" fontId="37" fillId="2" borderId="2" xfId="0" applyFont="1" applyFill="1" applyBorder="1" applyAlignment="1">
      <alignment horizontal="center" vertical="center" wrapText="1"/>
    </xf>
    <xf numFmtId="165" fontId="37" fillId="2" borderId="2" xfId="0" applyFont="1" applyFill="1" applyBorder="1" applyAlignment="1">
      <alignment horizontal="center" vertical="center"/>
    </xf>
    <xf numFmtId="165" fontId="37" fillId="2" borderId="2" xfId="0" applyFont="1" applyFill="1" applyBorder="1" applyAlignment="1">
      <alignment horizontal="center" wrapText="1"/>
    </xf>
    <xf numFmtId="49" fontId="33" fillId="3" borderId="3" xfId="0" applyNumberFormat="1" applyFont="1" applyFill="1" applyBorder="1" applyAlignment="1">
      <alignment horizontal="center" vertical="center"/>
    </xf>
    <xf numFmtId="165" fontId="33" fillId="3" borderId="3" xfId="0" applyFont="1" applyFill="1" applyBorder="1" applyAlignment="1">
      <alignment horizontal="center" vertical="center"/>
    </xf>
    <xf numFmtId="165" fontId="33" fillId="3" borderId="2" xfId="0" applyFont="1" applyFill="1" applyBorder="1" applyAlignment="1">
      <alignment horizontal="center" vertical="center"/>
    </xf>
    <xf numFmtId="4" fontId="37" fillId="2" borderId="6" xfId="0" applyNumberFormat="1" applyFont="1" applyFill="1" applyBorder="1" applyAlignment="1">
      <alignment horizontal="right"/>
    </xf>
    <xf numFmtId="4" fontId="37" fillId="2" borderId="6" xfId="0" applyNumberFormat="1" applyFont="1" applyFill="1" applyBorder="1" applyAlignment="1">
      <alignment horizontal="left"/>
    </xf>
    <xf numFmtId="165" fontId="37" fillId="2" borderId="6" xfId="0" applyFont="1" applyFill="1" applyBorder="1"/>
    <xf numFmtId="4" fontId="37" fillId="2" borderId="6" xfId="0" applyNumberFormat="1" applyFont="1" applyFill="1" applyBorder="1" applyAlignment="1">
      <alignment horizontal="center"/>
    </xf>
    <xf numFmtId="165" fontId="37" fillId="4" borderId="4" xfId="0" applyFont="1" applyFill="1" applyBorder="1" applyAlignment="1">
      <alignment horizontal="left"/>
    </xf>
    <xf numFmtId="165" fontId="37" fillId="4" borderId="4" xfId="0" applyFont="1" applyFill="1" applyBorder="1"/>
    <xf numFmtId="4" fontId="37" fillId="4" borderId="4" xfId="0" applyNumberFormat="1" applyFont="1" applyFill="1" applyBorder="1"/>
    <xf numFmtId="4" fontId="37" fillId="2" borderId="0" xfId="0" applyNumberFormat="1" applyFont="1" applyFill="1" applyBorder="1" applyAlignment="1">
      <alignment horizontal="right"/>
    </xf>
    <xf numFmtId="4" fontId="37" fillId="2" borderId="0" xfId="0" applyNumberFormat="1" applyFont="1" applyFill="1" applyBorder="1" applyAlignment="1">
      <alignment horizontal="left"/>
    </xf>
    <xf numFmtId="165" fontId="37" fillId="2" borderId="0" xfId="0" applyFont="1" applyFill="1" applyBorder="1"/>
    <xf numFmtId="4" fontId="37" fillId="2" borderId="0" xfId="0" applyNumberFormat="1" applyFont="1" applyFill="1" applyBorder="1" applyAlignment="1">
      <alignment horizontal="center"/>
    </xf>
    <xf numFmtId="165" fontId="37" fillId="5" borderId="4" xfId="0" applyFont="1" applyFill="1" applyBorder="1" applyAlignment="1">
      <alignment horizontal="left"/>
    </xf>
    <xf numFmtId="165" fontId="37" fillId="5" borderId="4" xfId="0" applyFont="1" applyFill="1" applyBorder="1"/>
    <xf numFmtId="4" fontId="0" fillId="0" borderId="0" xfId="0" applyNumberFormat="1" applyFont="1"/>
    <xf numFmtId="4" fontId="37" fillId="0" borderId="0" xfId="0" applyNumberFormat="1" applyFont="1" applyFill="1" applyBorder="1" applyAlignment="1">
      <alignment horizontal="left"/>
    </xf>
    <xf numFmtId="4" fontId="37" fillId="0" borderId="0" xfId="0" applyNumberFormat="1" applyFont="1" applyFill="1" applyBorder="1" applyAlignment="1">
      <alignment horizontal="center"/>
    </xf>
    <xf numFmtId="165" fontId="37" fillId="3" borderId="4" xfId="0" applyFont="1" applyFill="1" applyBorder="1"/>
    <xf numFmtId="4" fontId="37" fillId="6" borderId="4" xfId="0" applyNumberFormat="1" applyFont="1" applyFill="1" applyBorder="1"/>
    <xf numFmtId="4" fontId="33" fillId="0" borderId="0" xfId="0" applyNumberFormat="1" applyFont="1" applyFill="1" applyBorder="1" applyAlignment="1">
      <alignment horizontal="left"/>
    </xf>
    <xf numFmtId="4" fontId="33" fillId="0" borderId="0" xfId="0" applyNumberFormat="1" applyFont="1" applyFill="1" applyBorder="1" applyAlignment="1">
      <alignment horizontal="center"/>
    </xf>
    <xf numFmtId="4" fontId="37" fillId="0" borderId="0" xfId="0" applyNumberFormat="1" applyFont="1" applyFill="1" applyBorder="1"/>
    <xf numFmtId="4" fontId="37" fillId="0" borderId="5" xfId="0" applyNumberFormat="1" applyFont="1" applyFill="1" applyBorder="1"/>
    <xf numFmtId="4" fontId="56" fillId="0" borderId="0" xfId="0" applyNumberFormat="1" applyFont="1" applyFill="1" applyBorder="1" applyAlignment="1">
      <alignment horizontal="right"/>
    </xf>
    <xf numFmtId="44" fontId="56" fillId="0" borderId="0" xfId="2" applyFont="1" applyFill="1" applyBorder="1" applyAlignment="1">
      <alignment horizontal="center"/>
    </xf>
    <xf numFmtId="165" fontId="59" fillId="0" borderId="0" xfId="0" applyFont="1" applyFill="1" applyBorder="1" applyAlignment="1">
      <alignment horizontal="center"/>
    </xf>
    <xf numFmtId="165" fontId="59" fillId="0" borderId="0" xfId="0" applyFont="1" applyFill="1" applyBorder="1" applyAlignment="1"/>
    <xf numFmtId="165" fontId="33" fillId="0" borderId="0" xfId="0" applyFont="1" applyFill="1" applyBorder="1" applyAlignment="1">
      <alignment horizontal="center"/>
    </xf>
    <xf numFmtId="165" fontId="56" fillId="0" borderId="2" xfId="0" applyFont="1" applyFill="1" applyBorder="1" applyAlignment="1">
      <alignment horizontal="left"/>
    </xf>
    <xf numFmtId="165" fontId="33" fillId="0" borderId="2" xfId="0" applyFont="1" applyFill="1" applyBorder="1" applyAlignment="1">
      <alignment horizontal="left"/>
    </xf>
    <xf numFmtId="165" fontId="33" fillId="0" borderId="0" xfId="0" applyFont="1" applyFill="1" applyBorder="1" applyAlignment="1">
      <alignment horizontal="right"/>
    </xf>
    <xf numFmtId="4" fontId="33" fillId="0" borderId="0" xfId="0" applyNumberFormat="1" applyFont="1" applyFill="1" applyBorder="1"/>
    <xf numFmtId="165" fontId="56" fillId="0" borderId="1" xfId="0" applyFont="1" applyFill="1" applyBorder="1" applyAlignment="1">
      <alignment horizontal="left"/>
    </xf>
    <xf numFmtId="4" fontId="37" fillId="0" borderId="6" xfId="0" applyNumberFormat="1" applyFont="1" applyFill="1" applyBorder="1" applyAlignment="1">
      <alignment horizontal="right"/>
    </xf>
    <xf numFmtId="165" fontId="33" fillId="0" borderId="0" xfId="0" applyFont="1" applyFill="1" applyBorder="1" applyAlignment="1">
      <alignment wrapText="1"/>
    </xf>
    <xf numFmtId="165" fontId="37" fillId="0" borderId="4" xfId="0" applyFont="1" applyFill="1" applyBorder="1" applyAlignment="1">
      <alignment wrapText="1"/>
    </xf>
    <xf numFmtId="165" fontId="37" fillId="0" borderId="5" xfId="0" applyFont="1" applyFill="1" applyBorder="1" applyAlignment="1">
      <alignment horizontal="left" wrapText="1"/>
    </xf>
    <xf numFmtId="165" fontId="33" fillId="0" borderId="4" xfId="0" applyFont="1" applyFill="1" applyBorder="1" applyAlignment="1">
      <alignment wrapText="1"/>
    </xf>
    <xf numFmtId="165" fontId="59" fillId="0" borderId="0" xfId="0" applyFont="1" applyFill="1" applyBorder="1" applyAlignment="1">
      <alignment horizontal="left"/>
    </xf>
    <xf numFmtId="165" fontId="37" fillId="0" borderId="2" xfId="0" applyFont="1" applyFill="1" applyBorder="1" applyAlignment="1">
      <alignment horizontal="left"/>
    </xf>
    <xf numFmtId="165" fontId="33" fillId="0" borderId="2" xfId="0" applyFont="1" applyFill="1" applyBorder="1" applyAlignment="1">
      <alignment horizontal="left" vertical="top"/>
    </xf>
    <xf numFmtId="165" fontId="33" fillId="0" borderId="8" xfId="0" applyFont="1" applyFill="1" applyBorder="1" applyAlignment="1">
      <alignment vertical="top" wrapText="1"/>
    </xf>
    <xf numFmtId="165" fontId="56" fillId="0" borderId="3" xfId="0" applyFont="1" applyFill="1" applyBorder="1" applyAlignment="1">
      <alignment horizontal="left"/>
    </xf>
    <xf numFmtId="165" fontId="37" fillId="0" borderId="3" xfId="0" applyFont="1" applyFill="1" applyBorder="1" applyAlignment="1">
      <alignment horizontal="left"/>
    </xf>
    <xf numFmtId="165" fontId="33" fillId="0" borderId="3" xfId="0" applyFont="1" applyFill="1" applyBorder="1" applyAlignment="1">
      <alignment horizontal="left"/>
    </xf>
    <xf numFmtId="165" fontId="33" fillId="0" borderId="3" xfId="0" applyFont="1" applyFill="1" applyBorder="1"/>
    <xf numFmtId="165" fontId="56" fillId="0" borderId="3" xfId="0" applyFont="1" applyFill="1" applyBorder="1"/>
    <xf numFmtId="164" fontId="56" fillId="0" borderId="3" xfId="1" applyNumberFormat="1" applyFont="1" applyFill="1" applyBorder="1" applyAlignment="1">
      <alignment horizontal="right"/>
    </xf>
    <xf numFmtId="4" fontId="56" fillId="0" borderId="3" xfId="0" applyNumberFormat="1" applyFont="1" applyFill="1" applyBorder="1" applyAlignment="1">
      <alignment horizontal="right"/>
    </xf>
    <xf numFmtId="165" fontId="59" fillId="0" borderId="3" xfId="0" applyFont="1" applyFill="1" applyBorder="1" applyAlignment="1">
      <alignment horizontal="left"/>
    </xf>
    <xf numFmtId="165" fontId="37" fillId="0" borderId="3" xfId="0" applyFont="1" applyFill="1" applyBorder="1"/>
    <xf numFmtId="4" fontId="37" fillId="0" borderId="3" xfId="0" applyNumberFormat="1" applyFont="1" applyFill="1" applyBorder="1"/>
    <xf numFmtId="165" fontId="59" fillId="0" borderId="1" xfId="0" applyFont="1" applyFill="1" applyBorder="1"/>
    <xf numFmtId="164" fontId="59" fillId="0" borderId="1" xfId="1" applyNumberFormat="1" applyFont="1" applyFill="1" applyBorder="1" applyAlignment="1">
      <alignment horizontal="right"/>
    </xf>
    <xf numFmtId="4" fontId="59" fillId="0" borderId="1" xfId="0" applyNumberFormat="1" applyFont="1" applyFill="1" applyBorder="1" applyAlignment="1">
      <alignment horizontal="right"/>
    </xf>
    <xf numFmtId="165" fontId="33" fillId="0" borderId="1" xfId="0" applyFont="1" applyFill="1" applyBorder="1" applyAlignment="1">
      <alignment horizontal="right"/>
    </xf>
    <xf numFmtId="165" fontId="37" fillId="0" borderId="1" xfId="0" applyFont="1" applyFill="1" applyBorder="1"/>
    <xf numFmtId="4" fontId="37" fillId="0" borderId="1" xfId="0" applyNumberFormat="1" applyFont="1" applyFill="1" applyBorder="1"/>
    <xf numFmtId="165" fontId="59" fillId="0" borderId="0" xfId="0" applyFont="1" applyFill="1" applyBorder="1"/>
    <xf numFmtId="164" fontId="59" fillId="0" borderId="0" xfId="1" applyNumberFormat="1" applyFont="1" applyFill="1" applyBorder="1" applyAlignment="1">
      <alignment horizontal="right"/>
    </xf>
    <xf numFmtId="4" fontId="59" fillId="0" borderId="0" xfId="0" applyNumberFormat="1" applyFont="1" applyFill="1" applyBorder="1" applyAlignment="1">
      <alignment horizontal="right"/>
    </xf>
    <xf numFmtId="165" fontId="56" fillId="2" borderId="0" xfId="0" applyFont="1" applyFill="1" applyBorder="1"/>
    <xf numFmtId="4" fontId="37" fillId="5" borderId="4" xfId="0" applyNumberFormat="1" applyFont="1" applyFill="1" applyBorder="1"/>
    <xf numFmtId="165" fontId="56" fillId="0" borderId="0" xfId="0" applyFont="1" applyFill="1" applyBorder="1"/>
    <xf numFmtId="4" fontId="56" fillId="17" borderId="0" xfId="0" applyNumberFormat="1" applyFont="1" applyFill="1" applyBorder="1" applyAlignment="1">
      <alignment horizontal="right"/>
    </xf>
    <xf numFmtId="165" fontId="37" fillId="17" borderId="0" xfId="0" applyFont="1" applyFill="1" applyBorder="1" applyAlignment="1">
      <alignment horizontal="left"/>
    </xf>
    <xf numFmtId="165" fontId="37" fillId="17" borderId="4" xfId="0" applyFont="1" applyFill="1" applyBorder="1" applyAlignment="1">
      <alignment horizontal="left"/>
    </xf>
    <xf numFmtId="165" fontId="37" fillId="17" borderId="4" xfId="0" applyFont="1" applyFill="1" applyBorder="1"/>
    <xf numFmtId="4" fontId="37" fillId="17" borderId="4" xfId="0" applyNumberFormat="1" applyFont="1" applyFill="1" applyBorder="1" applyAlignment="1">
      <alignment horizontal="right"/>
    </xf>
    <xf numFmtId="165" fontId="0" fillId="17" borderId="0" xfId="0" applyFont="1" applyFill="1"/>
    <xf numFmtId="165" fontId="33" fillId="17" borderId="7" xfId="0" applyFont="1" applyFill="1" applyBorder="1" applyAlignment="1">
      <alignment horizontal="left"/>
    </xf>
    <xf numFmtId="165" fontId="33" fillId="17" borderId="7" xfId="0" applyFont="1" applyFill="1" applyBorder="1"/>
    <xf numFmtId="4" fontId="33" fillId="17" borderId="5" xfId="0" applyNumberFormat="1" applyFont="1" applyFill="1" applyBorder="1" applyAlignment="1">
      <alignment horizontal="right"/>
    </xf>
    <xf numFmtId="4" fontId="33" fillId="17" borderId="7" xfId="0" applyNumberFormat="1" applyFont="1" applyFill="1" applyBorder="1" applyAlignment="1">
      <alignment horizontal="right"/>
    </xf>
    <xf numFmtId="4" fontId="33" fillId="0" borderId="7" xfId="0" applyNumberFormat="1" applyFont="1" applyFill="1" applyBorder="1"/>
    <xf numFmtId="4" fontId="56" fillId="2" borderId="0" xfId="0" applyNumberFormat="1" applyFont="1" applyFill="1" applyBorder="1" applyAlignment="1">
      <alignment horizontal="right"/>
    </xf>
    <xf numFmtId="165" fontId="37" fillId="2" borderId="5" xfId="0" applyFont="1" applyFill="1" applyBorder="1" applyAlignment="1">
      <alignment horizontal="left"/>
    </xf>
    <xf numFmtId="4" fontId="37" fillId="2" borderId="5" xfId="0" applyNumberFormat="1" applyFont="1" applyFill="1" applyBorder="1"/>
    <xf numFmtId="165" fontId="37" fillId="0" borderId="7" xfId="0" applyFont="1" applyFill="1" applyBorder="1"/>
    <xf numFmtId="165" fontId="33" fillId="0" borderId="7" xfId="0" applyFont="1" applyFill="1" applyBorder="1" applyAlignment="1">
      <alignment vertical="center" wrapText="1"/>
    </xf>
    <xf numFmtId="4" fontId="33" fillId="0" borderId="5" xfId="0" applyNumberFormat="1" applyFont="1" applyFill="1" applyBorder="1" applyAlignment="1">
      <alignment vertical="center"/>
    </xf>
    <xf numFmtId="4" fontId="33" fillId="0" borderId="7" xfId="0" applyNumberFormat="1" applyFont="1" applyFill="1" applyBorder="1" applyAlignment="1">
      <alignment vertical="center"/>
    </xf>
    <xf numFmtId="165" fontId="33" fillId="0" borderId="7" xfId="0" applyFont="1" applyFill="1" applyBorder="1" applyAlignment="1">
      <alignment wrapText="1"/>
    </xf>
    <xf numFmtId="4" fontId="33" fillId="0" borderId="5" xfId="0" applyNumberFormat="1" applyFont="1" applyFill="1" applyBorder="1"/>
    <xf numFmtId="4" fontId="33" fillId="0" borderId="4" xfId="0" applyNumberFormat="1" applyFont="1" applyFill="1" applyBorder="1"/>
    <xf numFmtId="165" fontId="58" fillId="0" borderId="4" xfId="0" applyFont="1" applyFill="1" applyBorder="1" applyAlignment="1">
      <alignment wrapText="1"/>
    </xf>
    <xf numFmtId="165" fontId="37" fillId="0" borderId="5" xfId="0" applyFont="1" applyFill="1" applyBorder="1" applyAlignment="1">
      <alignment wrapText="1"/>
    </xf>
    <xf numFmtId="165" fontId="58" fillId="0" borderId="5" xfId="0" applyFont="1" applyFill="1" applyBorder="1" applyAlignment="1">
      <alignment wrapText="1"/>
    </xf>
    <xf numFmtId="4" fontId="56" fillId="0" borderId="0" xfId="0" applyNumberFormat="1" applyFont="1" applyFill="1" applyBorder="1" applyAlignment="1">
      <alignment horizontal="right" vertical="center"/>
    </xf>
    <xf numFmtId="4" fontId="56" fillId="0" borderId="1" xfId="0" applyNumberFormat="1" applyFont="1" applyFill="1" applyBorder="1" applyAlignment="1">
      <alignment horizontal="right"/>
    </xf>
    <xf numFmtId="165" fontId="33" fillId="0" borderId="1" xfId="0" applyFont="1" applyFill="1" applyBorder="1" applyAlignment="1">
      <alignment horizontal="left"/>
    </xf>
    <xf numFmtId="4" fontId="33" fillId="0" borderId="1" xfId="0" applyNumberFormat="1" applyFont="1" applyFill="1" applyBorder="1" applyAlignment="1">
      <alignment horizontal="right"/>
    </xf>
    <xf numFmtId="4" fontId="33" fillId="0" borderId="1" xfId="0" applyNumberFormat="1" applyFont="1" applyFill="1" applyBorder="1"/>
    <xf numFmtId="4" fontId="56" fillId="0" borderId="0" xfId="0" applyNumberFormat="1" applyFont="1" applyFill="1" applyBorder="1" applyAlignment="1">
      <alignment horizontal="center"/>
    </xf>
    <xf numFmtId="164" fontId="56" fillId="0" borderId="0" xfId="1" applyNumberFormat="1" applyFont="1" applyFill="1" applyBorder="1" applyAlignment="1">
      <alignment horizontal="right"/>
    </xf>
    <xf numFmtId="165" fontId="41" fillId="0" borderId="2" xfId="0" applyFont="1" applyFill="1" applyBorder="1"/>
    <xf numFmtId="165" fontId="41" fillId="0" borderId="2" xfId="0" applyFont="1" applyFill="1" applyBorder="1" applyAlignment="1">
      <alignment horizontal="center"/>
    </xf>
    <xf numFmtId="165" fontId="42" fillId="0" borderId="2" xfId="0" applyFont="1" applyFill="1" applyBorder="1" applyAlignment="1">
      <alignment horizontal="center"/>
    </xf>
    <xf numFmtId="165" fontId="42" fillId="0" borderId="2" xfId="0" applyFont="1" applyFill="1" applyBorder="1"/>
    <xf numFmtId="165" fontId="42" fillId="16" borderId="0" xfId="0" applyFont="1" applyFill="1" applyAlignment="1">
      <alignment horizontal="center" vertical="center"/>
    </xf>
    <xf numFmtId="165" fontId="42" fillId="16" borderId="4" xfId="0" quotePrefix="1" applyFont="1" applyFill="1" applyBorder="1" applyAlignment="1">
      <alignment horizontal="center" vertical="center"/>
    </xf>
    <xf numFmtId="165" fontId="42" fillId="16" borderId="4" xfId="0" applyFont="1" applyFill="1" applyBorder="1" applyAlignment="1">
      <alignment horizontal="center" vertical="center"/>
    </xf>
    <xf numFmtId="165" fontId="57" fillId="16" borderId="4" xfId="0" applyFont="1" applyFill="1" applyBorder="1" applyAlignment="1">
      <alignment horizontal="center" vertical="center" wrapText="1"/>
    </xf>
    <xf numFmtId="165" fontId="47" fillId="0" borderId="8" xfId="0" applyFont="1" applyFill="1" applyBorder="1" applyAlignment="1">
      <alignment horizontal="center"/>
    </xf>
    <xf numFmtId="49" fontId="47" fillId="3" borderId="2" xfId="0" applyNumberFormat="1" applyFont="1" applyFill="1" applyBorder="1" applyAlignment="1">
      <alignment horizontal="center"/>
    </xf>
    <xf numFmtId="165" fontId="47" fillId="0" borderId="2" xfId="0" applyFont="1" applyBorder="1" applyAlignment="1">
      <alignment horizontal="center"/>
    </xf>
    <xf numFmtId="165" fontId="47" fillId="0" borderId="8" xfId="0" applyFont="1" applyBorder="1" applyAlignment="1">
      <alignment horizontal="center"/>
    </xf>
    <xf numFmtId="4" fontId="42" fillId="0" borderId="6" xfId="0" applyNumberFormat="1" applyFont="1" applyFill="1" applyBorder="1" applyAlignment="1"/>
    <xf numFmtId="4" fontId="42" fillId="0" borderId="6" xfId="0" applyNumberFormat="1" applyFont="1" applyFill="1" applyBorder="1" applyAlignment="1">
      <alignment horizontal="right"/>
    </xf>
    <xf numFmtId="4" fontId="42" fillId="16" borderId="5" xfId="0" applyNumberFormat="1" applyFont="1" applyFill="1" applyBorder="1" applyAlignment="1"/>
    <xf numFmtId="4" fontId="42" fillId="16" borderId="5" xfId="0" applyNumberFormat="1" applyFont="1" applyFill="1" applyBorder="1" applyAlignment="1">
      <alignment horizontal="right"/>
    </xf>
    <xf numFmtId="49" fontId="42" fillId="16" borderId="0" xfId="0" applyNumberFormat="1" applyFont="1" applyFill="1" applyBorder="1" applyAlignment="1">
      <alignment horizontal="center"/>
    </xf>
    <xf numFmtId="165" fontId="42" fillId="16" borderId="0" xfId="0" applyFont="1" applyFill="1" applyBorder="1" applyAlignment="1">
      <alignment horizontal="left"/>
    </xf>
    <xf numFmtId="165" fontId="42" fillId="16" borderId="4" xfId="0" applyFont="1" applyFill="1" applyBorder="1" applyAlignment="1">
      <alignment horizontal="center"/>
    </xf>
    <xf numFmtId="49" fontId="42" fillId="15" borderId="5" xfId="0" applyNumberFormat="1" applyFont="1" applyFill="1" applyBorder="1" applyAlignment="1">
      <alignment horizontal="center"/>
    </xf>
    <xf numFmtId="165" fontId="42" fillId="15" borderId="5" xfId="0" applyFont="1" applyFill="1" applyBorder="1" applyAlignment="1">
      <alignment horizontal="left"/>
    </xf>
    <xf numFmtId="49" fontId="42" fillId="15" borderId="5" xfId="0" applyNumberFormat="1" applyFont="1" applyFill="1" applyBorder="1" applyAlignment="1">
      <alignment horizontal="left"/>
    </xf>
    <xf numFmtId="4" fontId="42" fillId="15" borderId="5" xfId="0" applyNumberFormat="1" applyFont="1" applyFill="1" applyBorder="1" applyAlignment="1"/>
    <xf numFmtId="4" fontId="42" fillId="15" borderId="5" xfId="0" applyNumberFormat="1" applyFont="1" applyFill="1" applyBorder="1" applyAlignment="1">
      <alignment horizontal="right"/>
    </xf>
    <xf numFmtId="4" fontId="57" fillId="15" borderId="5" xfId="0" applyNumberFormat="1" applyFont="1" applyFill="1" applyBorder="1" applyAlignment="1"/>
    <xf numFmtId="49" fontId="42" fillId="0" borderId="0" xfId="0" applyNumberFormat="1" applyFont="1" applyFill="1" applyBorder="1" applyAlignment="1">
      <alignment horizontal="center"/>
    </xf>
    <xf numFmtId="165" fontId="42" fillId="0" borderId="0" xfId="0" applyFont="1" applyFill="1" applyBorder="1" applyAlignment="1">
      <alignment horizontal="left"/>
    </xf>
    <xf numFmtId="165" fontId="42" fillId="0" borderId="0" xfId="0" applyFont="1" applyFill="1" applyBorder="1" applyAlignment="1">
      <alignment horizontal="center"/>
    </xf>
    <xf numFmtId="165" fontId="42" fillId="0" borderId="4" xfId="0" applyFont="1" applyFill="1" applyBorder="1" applyAlignment="1">
      <alignment horizontal="left"/>
    </xf>
    <xf numFmtId="165" fontId="41" fillId="3" borderId="4" xfId="0" applyFont="1" applyFill="1" applyBorder="1" applyAlignment="1">
      <alignment horizontal="left"/>
    </xf>
    <xf numFmtId="165" fontId="42" fillId="3" borderId="4" xfId="0" applyFont="1" applyFill="1" applyBorder="1" applyAlignment="1">
      <alignment horizontal="left"/>
    </xf>
    <xf numFmtId="4" fontId="42" fillId="0" borderId="5" xfId="0" applyNumberFormat="1" applyFont="1" applyFill="1" applyBorder="1" applyAlignment="1"/>
    <xf numFmtId="4" fontId="42" fillId="0" borderId="5" xfId="0" applyNumberFormat="1" applyFont="1" applyFill="1" applyBorder="1" applyAlignment="1">
      <alignment horizontal="right"/>
    </xf>
    <xf numFmtId="4" fontId="57" fillId="0" borderId="5" xfId="0" applyNumberFormat="1" applyFont="1" applyFill="1" applyBorder="1" applyAlignment="1"/>
    <xf numFmtId="165" fontId="41" fillId="0" borderId="0" xfId="0" applyFont="1" applyFill="1" applyBorder="1" applyAlignment="1">
      <alignment horizontal="left"/>
    </xf>
    <xf numFmtId="4" fontId="41" fillId="0" borderId="5" xfId="0" applyNumberFormat="1" applyFont="1" applyFill="1" applyBorder="1" applyAlignment="1">
      <alignment horizontal="right"/>
    </xf>
    <xf numFmtId="4" fontId="41" fillId="0" borderId="0" xfId="0" applyNumberFormat="1" applyFont="1" applyFill="1" applyBorder="1" applyAlignment="1">
      <alignment horizontal="right"/>
    </xf>
    <xf numFmtId="4" fontId="47" fillId="0" borderId="7" xfId="0" applyNumberFormat="1" applyFont="1" applyFill="1" applyBorder="1" applyAlignment="1">
      <alignment horizontal="right"/>
    </xf>
    <xf numFmtId="165" fontId="41" fillId="0" borderId="4" xfId="0" applyFont="1" applyFill="1" applyBorder="1" applyAlignment="1">
      <alignment horizontal="left"/>
    </xf>
    <xf numFmtId="4" fontId="42" fillId="0" borderId="4" xfId="0" applyNumberFormat="1" applyFont="1" applyFill="1" applyBorder="1" applyAlignment="1"/>
    <xf numFmtId="4" fontId="42" fillId="0" borderId="4" xfId="0" applyNumberFormat="1" applyFont="1" applyFill="1" applyBorder="1" applyAlignment="1">
      <alignment horizontal="right"/>
    </xf>
    <xf numFmtId="165" fontId="42" fillId="0" borderId="7" xfId="0" applyFont="1" applyFill="1" applyBorder="1" applyAlignment="1">
      <alignment horizontal="left"/>
    </xf>
    <xf numFmtId="49" fontId="42" fillId="0" borderId="0" xfId="0" applyNumberFormat="1" applyFont="1" applyFill="1" applyAlignment="1">
      <alignment horizontal="center"/>
    </xf>
    <xf numFmtId="165" fontId="41" fillId="0" borderId="0" xfId="0" applyFont="1" applyFill="1" applyAlignment="1">
      <alignment horizontal="left"/>
    </xf>
    <xf numFmtId="49" fontId="41" fillId="0" borderId="0" xfId="0" applyNumberFormat="1" applyFont="1" applyFill="1" applyAlignment="1">
      <alignment horizontal="center"/>
    </xf>
    <xf numFmtId="165" fontId="42" fillId="0" borderId="4" xfId="0" applyFont="1" applyFill="1" applyBorder="1" applyAlignment="1">
      <alignment horizontal="center"/>
    </xf>
    <xf numFmtId="165" fontId="41" fillId="0" borderId="4" xfId="0" applyFont="1" applyFill="1" applyBorder="1" applyAlignment="1">
      <alignment horizontal="center"/>
    </xf>
    <xf numFmtId="49" fontId="42" fillId="0" borderId="4" xfId="0" applyNumberFormat="1" applyFont="1" applyFill="1" applyBorder="1" applyAlignment="1">
      <alignment horizontal="left"/>
    </xf>
    <xf numFmtId="43" fontId="41" fillId="0" borderId="0" xfId="1" applyFont="1" applyFill="1" applyBorder="1" applyAlignment="1">
      <alignment horizontal="right" vertical="justify"/>
    </xf>
    <xf numFmtId="43" fontId="41" fillId="0" borderId="4" xfId="1" applyFont="1" applyFill="1" applyBorder="1" applyAlignment="1">
      <alignment horizontal="right" vertical="justify"/>
    </xf>
    <xf numFmtId="43" fontId="47" fillId="0" borderId="0" xfId="1" applyFont="1" applyFill="1" applyBorder="1" applyAlignment="1">
      <alignment horizontal="right" vertical="justify"/>
    </xf>
    <xf numFmtId="165" fontId="41" fillId="0" borderId="0" xfId="0" applyFont="1" applyFill="1" applyBorder="1" applyAlignment="1">
      <alignment horizontal="center"/>
    </xf>
    <xf numFmtId="49" fontId="41" fillId="0" borderId="0" xfId="0" applyNumberFormat="1" applyFont="1" applyFill="1" applyBorder="1" applyAlignment="1">
      <alignment horizontal="center"/>
    </xf>
    <xf numFmtId="49" fontId="41" fillId="0" borderId="4" xfId="0" applyNumberFormat="1" applyFont="1" applyFill="1" applyBorder="1" applyAlignment="1">
      <alignment horizontal="center"/>
    </xf>
    <xf numFmtId="4" fontId="41" fillId="0" borderId="4" xfId="0" applyNumberFormat="1" applyFont="1" applyFill="1" applyBorder="1" applyAlignment="1">
      <alignment horizontal="right" vertical="center"/>
    </xf>
    <xf numFmtId="4" fontId="47" fillId="0" borderId="4" xfId="0" applyNumberFormat="1" applyFont="1" applyFill="1" applyBorder="1" applyAlignment="1">
      <alignment horizontal="right" vertical="center"/>
    </xf>
    <xf numFmtId="165" fontId="41" fillId="0" borderId="7" xfId="0" applyFont="1" applyFill="1" applyBorder="1" applyAlignment="1">
      <alignment horizontal="left"/>
    </xf>
    <xf numFmtId="4" fontId="47" fillId="0" borderId="0" xfId="0" applyNumberFormat="1" applyFont="1" applyFill="1" applyBorder="1" applyAlignment="1">
      <alignment horizontal="right"/>
    </xf>
    <xf numFmtId="49" fontId="41" fillId="0" borderId="7" xfId="0" applyNumberFormat="1" applyFont="1" applyFill="1" applyBorder="1" applyAlignment="1">
      <alignment horizontal="center"/>
    </xf>
    <xf numFmtId="165" fontId="42" fillId="16" borderId="5" xfId="0" applyFont="1" applyFill="1" applyBorder="1" applyAlignment="1">
      <alignment horizontal="center"/>
    </xf>
    <xf numFmtId="4" fontId="42" fillId="16" borderId="0" xfId="0" applyNumberFormat="1" applyFont="1" applyFill="1" applyBorder="1" applyAlignment="1">
      <alignment horizontal="right"/>
    </xf>
    <xf numFmtId="4" fontId="57" fillId="15" borderId="5" xfId="0" applyNumberFormat="1" applyFont="1" applyFill="1" applyBorder="1" applyAlignment="1">
      <alignment horizontal="right"/>
    </xf>
    <xf numFmtId="49" fontId="42" fillId="0" borderId="4" xfId="0" applyNumberFormat="1" applyFont="1" applyFill="1" applyBorder="1" applyAlignment="1">
      <alignment horizontal="center"/>
    </xf>
    <xf numFmtId="165" fontId="42" fillId="0" borderId="0" xfId="0" applyFont="1" applyFill="1" applyAlignment="1">
      <alignment horizontal="left"/>
    </xf>
    <xf numFmtId="4" fontId="57" fillId="0" borderId="5" xfId="0" applyNumberFormat="1" applyFont="1" applyFill="1" applyBorder="1" applyAlignment="1">
      <alignment horizontal="right"/>
    </xf>
    <xf numFmtId="165" fontId="41" fillId="0" borderId="5" xfId="0" applyFont="1" applyFill="1" applyBorder="1" applyAlignment="1">
      <alignment horizontal="center"/>
    </xf>
    <xf numFmtId="165" fontId="41" fillId="0" borderId="5" xfId="0" applyFont="1" applyFill="1" applyBorder="1" applyAlignment="1">
      <alignment horizontal="left"/>
    </xf>
    <xf numFmtId="4" fontId="57" fillId="16" borderId="5" xfId="0" applyNumberFormat="1" applyFont="1" applyFill="1" applyBorder="1" applyAlignment="1"/>
    <xf numFmtId="49" fontId="41" fillId="2" borderId="0" xfId="0" applyNumberFormat="1" applyFont="1" applyFill="1" applyBorder="1" applyAlignment="1">
      <alignment horizontal="center"/>
    </xf>
    <xf numFmtId="49" fontId="41" fillId="12" borderId="0" xfId="0" applyNumberFormat="1" applyFont="1" applyFill="1" applyBorder="1" applyAlignment="1">
      <alignment horizontal="center"/>
    </xf>
    <xf numFmtId="165" fontId="41" fillId="12" borderId="0" xfId="0" applyFont="1" applyFill="1" applyBorder="1" applyAlignment="1">
      <alignment horizontal="left"/>
    </xf>
    <xf numFmtId="165" fontId="41" fillId="12" borderId="7" xfId="0" applyFont="1" applyFill="1" applyBorder="1" applyAlignment="1">
      <alignment horizontal="left"/>
    </xf>
    <xf numFmtId="4" fontId="41" fillId="12" borderId="7" xfId="0" applyNumberFormat="1" applyFont="1" applyFill="1" applyBorder="1" applyAlignment="1"/>
    <xf numFmtId="4" fontId="41" fillId="12" borderId="7" xfId="0" applyNumberFormat="1" applyFont="1" applyFill="1" applyBorder="1" applyAlignment="1">
      <alignment horizontal="right"/>
    </xf>
    <xf numFmtId="4" fontId="41" fillId="12" borderId="5" xfId="0" applyNumberFormat="1" applyFont="1" applyFill="1" applyBorder="1" applyAlignment="1"/>
    <xf numFmtId="4" fontId="41" fillId="12" borderId="5" xfId="0" applyNumberFormat="1" applyFont="1" applyFill="1" applyBorder="1" applyAlignment="1">
      <alignment horizontal="right"/>
    </xf>
    <xf numFmtId="4" fontId="47" fillId="12" borderId="5" xfId="0" applyNumberFormat="1" applyFont="1" applyFill="1" applyBorder="1" applyAlignment="1"/>
    <xf numFmtId="165" fontId="42" fillId="12" borderId="4" xfId="0" applyFont="1" applyFill="1" applyBorder="1" applyAlignment="1">
      <alignment horizontal="left"/>
    </xf>
    <xf numFmtId="4" fontId="42" fillId="12" borderId="4" xfId="0" applyNumberFormat="1" applyFont="1" applyFill="1" applyBorder="1" applyAlignment="1"/>
    <xf numFmtId="4" fontId="42" fillId="12" borderId="4" xfId="0" applyNumberFormat="1" applyFont="1" applyFill="1" applyBorder="1" applyAlignment="1">
      <alignment horizontal="right"/>
    </xf>
    <xf numFmtId="4" fontId="57" fillId="12" borderId="4" xfId="0" applyNumberFormat="1" applyFont="1" applyFill="1" applyBorder="1" applyAlignment="1"/>
    <xf numFmtId="165" fontId="42" fillId="12" borderId="7" xfId="0" applyFont="1" applyFill="1" applyBorder="1" applyAlignment="1">
      <alignment horizontal="left"/>
    </xf>
    <xf numFmtId="4" fontId="41" fillId="12" borderId="4" xfId="0" applyNumberFormat="1" applyFont="1" applyFill="1" applyBorder="1" applyAlignment="1"/>
    <xf numFmtId="4" fontId="41" fillId="12" borderId="4" xfId="0" applyNumberFormat="1" applyFont="1" applyFill="1" applyBorder="1" applyAlignment="1">
      <alignment horizontal="right"/>
    </xf>
    <xf numFmtId="4" fontId="47" fillId="12" borderId="4" xfId="0" applyNumberFormat="1" applyFont="1" applyFill="1" applyBorder="1" applyAlignment="1"/>
    <xf numFmtId="4" fontId="57" fillId="16" borderId="4" xfId="0" applyNumberFormat="1" applyFont="1" applyFill="1" applyBorder="1" applyAlignment="1">
      <alignment horizontal="right"/>
    </xf>
    <xf numFmtId="165" fontId="42" fillId="0" borderId="5" xfId="0" applyFont="1" applyFill="1" applyBorder="1" applyAlignment="1">
      <alignment horizontal="center"/>
    </xf>
    <xf numFmtId="49" fontId="42" fillId="0" borderId="5" xfId="0" applyNumberFormat="1" applyFont="1" applyFill="1" applyBorder="1" applyAlignment="1">
      <alignment horizontal="left"/>
    </xf>
    <xf numFmtId="49" fontId="42" fillId="0" borderId="2" xfId="0" applyNumberFormat="1" applyFont="1" applyFill="1" applyBorder="1" applyAlignment="1">
      <alignment horizontal="center"/>
    </xf>
    <xf numFmtId="49" fontId="41" fillId="0" borderId="0" xfId="0" applyNumberFormat="1" applyFont="1" applyFill="1" applyBorder="1" applyAlignment="1">
      <alignment horizontal="left" vertical="top"/>
    </xf>
    <xf numFmtId="49" fontId="41" fillId="0" borderId="0" xfId="0" applyNumberFormat="1" applyFont="1" applyFill="1" applyBorder="1" applyAlignment="1">
      <alignment horizontal="left" wrapText="1"/>
    </xf>
    <xf numFmtId="4" fontId="57" fillId="0" borderId="4" xfId="0" applyNumberFormat="1" applyFont="1" applyFill="1" applyBorder="1" applyAlignment="1">
      <alignment horizontal="right"/>
    </xf>
    <xf numFmtId="49" fontId="41" fillId="0" borderId="0" xfId="0" applyNumberFormat="1" applyFont="1" applyFill="1" applyBorder="1" applyAlignment="1">
      <alignment horizontal="center" vertical="center"/>
    </xf>
    <xf numFmtId="165" fontId="41" fillId="0" borderId="0" xfId="0" applyFont="1" applyFill="1" applyBorder="1" applyAlignment="1">
      <alignment horizontal="left" vertical="center" wrapText="1"/>
    </xf>
    <xf numFmtId="4" fontId="41" fillId="0" borderId="0" xfId="0" applyNumberFormat="1" applyFont="1" applyFill="1" applyBorder="1" applyAlignment="1">
      <alignment horizontal="right" vertical="center"/>
    </xf>
    <xf numFmtId="4" fontId="47" fillId="0" borderId="0" xfId="0" applyNumberFormat="1" applyFont="1" applyFill="1" applyBorder="1" applyAlignment="1">
      <alignment horizontal="right" vertical="center"/>
    </xf>
    <xf numFmtId="165" fontId="42" fillId="0" borderId="2" xfId="0" applyFont="1" applyFill="1" applyBorder="1" applyAlignment="1">
      <alignment horizontal="left"/>
    </xf>
    <xf numFmtId="49" fontId="41" fillId="0" borderId="2" xfId="0" applyNumberFormat="1" applyFont="1" applyFill="1" applyBorder="1" applyAlignment="1">
      <alignment horizontal="left" vertical="top"/>
    </xf>
    <xf numFmtId="49" fontId="41" fillId="0" borderId="2" xfId="0" applyNumberFormat="1" applyFont="1" applyFill="1" applyBorder="1" applyAlignment="1">
      <alignment horizontal="left" wrapText="1"/>
    </xf>
    <xf numFmtId="4" fontId="41" fillId="0" borderId="2" xfId="0" applyNumberFormat="1" applyFont="1" applyFill="1" applyBorder="1" applyAlignment="1">
      <alignment horizontal="right"/>
    </xf>
    <xf numFmtId="4" fontId="47" fillId="0" borderId="2" xfId="0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center"/>
    </xf>
    <xf numFmtId="49" fontId="33" fillId="0" borderId="0" xfId="0" applyNumberFormat="1" applyFont="1" applyFill="1" applyBorder="1" applyAlignment="1">
      <alignment horizontal="right"/>
    </xf>
    <xf numFmtId="49" fontId="37" fillId="0" borderId="0" xfId="0" applyNumberFormat="1" applyFont="1" applyFill="1" applyBorder="1" applyAlignment="1">
      <alignment horizontal="right"/>
    </xf>
    <xf numFmtId="165" fontId="33" fillId="0" borderId="0" xfId="0" applyFont="1" applyFill="1" applyBorder="1" applyAlignment="1">
      <alignment horizontal="center" vertical="top" wrapText="1"/>
    </xf>
    <xf numFmtId="165" fontId="33" fillId="0" borderId="0" xfId="0" applyFont="1" applyFill="1" applyAlignment="1">
      <alignment horizontal="left"/>
    </xf>
    <xf numFmtId="49" fontId="33" fillId="0" borderId="0" xfId="0" applyNumberFormat="1" applyFont="1" applyFill="1" applyAlignment="1">
      <alignment horizontal="center"/>
    </xf>
    <xf numFmtId="165" fontId="33" fillId="0" borderId="0" xfId="0" applyFont="1" applyFill="1" applyAlignment="1">
      <alignment horizontal="center"/>
    </xf>
    <xf numFmtId="165" fontId="32" fillId="0" borderId="0" xfId="0" applyFont="1" applyFill="1" applyAlignment="1">
      <alignment horizontal="left"/>
    </xf>
    <xf numFmtId="49" fontId="32" fillId="0" borderId="0" xfId="0" applyNumberFormat="1" applyFont="1" applyFill="1" applyAlignment="1">
      <alignment horizontal="center"/>
    </xf>
    <xf numFmtId="165" fontId="32" fillId="0" borderId="0" xfId="0" applyFont="1" applyFill="1" applyAlignment="1">
      <alignment horizontal="center"/>
    </xf>
    <xf numFmtId="4" fontId="34" fillId="15" borderId="0" xfId="1" applyNumberFormat="1" applyFont="1" applyFill="1" applyBorder="1" applyAlignment="1">
      <alignment horizontal="right"/>
    </xf>
    <xf numFmtId="4" fontId="36" fillId="0" borderId="5" xfId="1" applyNumberFormat="1" applyFont="1" applyFill="1" applyBorder="1" applyAlignment="1">
      <alignment horizontal="right"/>
    </xf>
    <xf numFmtId="4" fontId="38" fillId="3" borderId="5" xfId="1" applyNumberFormat="1" applyFont="1" applyFill="1" applyBorder="1" applyAlignment="1">
      <alignment horizontal="right"/>
    </xf>
    <xf numFmtId="4" fontId="28" fillId="0" borderId="5" xfId="1" applyNumberFormat="1" applyFont="1" applyFill="1" applyBorder="1" applyAlignment="1">
      <alignment horizontal="right"/>
    </xf>
    <xf numFmtId="4" fontId="36" fillId="14" borderId="4" xfId="1" applyNumberFormat="1" applyFont="1" applyFill="1" applyBorder="1" applyAlignment="1">
      <alignment horizontal="right"/>
    </xf>
    <xf numFmtId="4" fontId="36" fillId="14" borderId="4" xfId="0" applyNumberFormat="1" applyFont="1" applyFill="1" applyBorder="1" applyAlignment="1">
      <alignment horizontal="right"/>
    </xf>
    <xf numFmtId="4" fontId="34" fillId="10" borderId="5" xfId="1" applyNumberFormat="1" applyFont="1" applyFill="1" applyBorder="1" applyAlignment="1">
      <alignment horizontal="right"/>
    </xf>
    <xf numFmtId="165" fontId="53" fillId="0" borderId="0" xfId="0" applyFont="1" applyFill="1" applyBorder="1" applyAlignment="1">
      <alignment horizontal="center" vertical="center"/>
    </xf>
    <xf numFmtId="4" fontId="38" fillId="3" borderId="0" xfId="1" applyNumberFormat="1" applyFont="1" applyFill="1" applyBorder="1" applyAlignment="1">
      <alignment horizontal="right"/>
    </xf>
    <xf numFmtId="4" fontId="34" fillId="15" borderId="17" xfId="1" applyNumberFormat="1" applyFont="1" applyFill="1" applyBorder="1" applyAlignment="1">
      <alignment horizontal="right"/>
    </xf>
    <xf numFmtId="4" fontId="36" fillId="0" borderId="13" xfId="1" applyNumberFormat="1" applyFont="1" applyFill="1" applyBorder="1" applyAlignment="1">
      <alignment horizontal="right"/>
    </xf>
    <xf numFmtId="4" fontId="36" fillId="0" borderId="14" xfId="1" applyNumberFormat="1" applyFont="1" applyFill="1" applyBorder="1" applyAlignment="1">
      <alignment horizontal="right"/>
    </xf>
    <xf numFmtId="4" fontId="34" fillId="0" borderId="15" xfId="1" applyNumberFormat="1" applyFont="1" applyFill="1" applyBorder="1" applyAlignment="1">
      <alignment horizontal="right"/>
    </xf>
    <xf numFmtId="4" fontId="36" fillId="0" borderId="10" xfId="1" applyNumberFormat="1" applyFont="1" applyFill="1" applyBorder="1" applyAlignment="1">
      <alignment horizontal="right" vertical="center"/>
    </xf>
    <xf numFmtId="4" fontId="36" fillId="0" borderId="15" xfId="1" applyNumberFormat="1" applyFont="1" applyFill="1" applyBorder="1" applyAlignment="1">
      <alignment horizontal="right"/>
    </xf>
    <xf numFmtId="4" fontId="34" fillId="0" borderId="18" xfId="1" applyNumberFormat="1" applyFont="1" applyFill="1" applyBorder="1" applyAlignment="1">
      <alignment horizontal="right" vertical="center"/>
    </xf>
    <xf numFmtId="4" fontId="34" fillId="0" borderId="16" xfId="1" applyNumberFormat="1" applyFont="1" applyFill="1" applyBorder="1" applyAlignment="1">
      <alignment horizontal="right"/>
    </xf>
    <xf numFmtId="4" fontId="34" fillId="0" borderId="11" xfId="1" applyNumberFormat="1" applyFont="1" applyFill="1" applyBorder="1" applyAlignment="1">
      <alignment horizontal="right"/>
    </xf>
    <xf numFmtId="4" fontId="34" fillId="0" borderId="12" xfId="1" applyNumberFormat="1" applyFont="1" applyFill="1" applyBorder="1" applyAlignment="1">
      <alignment horizontal="right"/>
    </xf>
    <xf numFmtId="4" fontId="34" fillId="11" borderId="0" xfId="1" applyNumberFormat="1" applyFont="1" applyFill="1" applyBorder="1" applyAlignment="1">
      <alignment horizontal="right" vertical="center"/>
    </xf>
    <xf numFmtId="4" fontId="34" fillId="0" borderId="0" xfId="1" applyNumberFormat="1" applyFont="1" applyBorder="1" applyAlignment="1">
      <alignment horizontal="right"/>
    </xf>
    <xf numFmtId="4" fontId="25" fillId="0" borderId="0" xfId="1" applyNumberFormat="1" applyFont="1" applyBorder="1" applyAlignment="1">
      <alignment horizontal="right"/>
    </xf>
    <xf numFmtId="4" fontId="28" fillId="0" borderId="4" xfId="1" applyNumberFormat="1" applyFont="1" applyBorder="1" applyAlignment="1">
      <alignment horizontal="right"/>
    </xf>
    <xf numFmtId="4" fontId="28" fillId="0" borderId="0" xfId="1" applyNumberFormat="1" applyFont="1" applyBorder="1" applyAlignment="1">
      <alignment horizontal="right"/>
    </xf>
    <xf numFmtId="4" fontId="34" fillId="8" borderId="0" xfId="1" applyNumberFormat="1" applyFont="1" applyFill="1" applyBorder="1" applyAlignment="1">
      <alignment horizontal="right"/>
    </xf>
    <xf numFmtId="4" fontId="25" fillId="0" borderId="0" xfId="1" applyNumberFormat="1" applyFont="1" applyFill="1" applyAlignment="1">
      <alignment horizontal="right" vertical="center"/>
    </xf>
    <xf numFmtId="165" fontId="53" fillId="0" borderId="0" xfId="0" applyFont="1" applyFill="1" applyAlignment="1">
      <alignment vertical="center"/>
    </xf>
    <xf numFmtId="165" fontId="64" fillId="0" borderId="0" xfId="0" applyFont="1" applyFill="1" applyAlignment="1">
      <alignment vertical="center"/>
    </xf>
    <xf numFmtId="165" fontId="54" fillId="0" borderId="0" xfId="0" applyFont="1" applyAlignment="1">
      <alignment vertical="center"/>
    </xf>
    <xf numFmtId="165" fontId="54" fillId="0" borderId="0" xfId="0" applyFont="1"/>
    <xf numFmtId="4" fontId="54" fillId="0" borderId="0" xfId="0" applyNumberFormat="1" applyFont="1"/>
    <xf numFmtId="165" fontId="60" fillId="7" borderId="8" xfId="0" applyFont="1" applyFill="1" applyBorder="1" applyAlignment="1">
      <alignment horizontal="center" vertical="center"/>
    </xf>
    <xf numFmtId="165" fontId="64" fillId="7" borderId="4" xfId="0" applyFont="1" applyFill="1" applyBorder="1" applyAlignment="1">
      <alignment vertical="center"/>
    </xf>
    <xf numFmtId="4" fontId="53" fillId="7" borderId="4" xfId="0" applyNumberFormat="1" applyFont="1" applyFill="1" applyBorder="1" applyAlignment="1">
      <alignment horizontal="right"/>
    </xf>
    <xf numFmtId="49" fontId="53" fillId="7" borderId="5" xfId="0" applyNumberFormat="1" applyFont="1" applyFill="1" applyBorder="1" applyAlignment="1">
      <alignment vertical="center"/>
    </xf>
    <xf numFmtId="49" fontId="53" fillId="0" borderId="0" xfId="0" quotePrefix="1" applyNumberFormat="1" applyFont="1" applyFill="1" applyAlignment="1">
      <alignment horizontal="center" vertical="center"/>
    </xf>
    <xf numFmtId="4" fontId="53" fillId="0" borderId="4" xfId="0" applyNumberFormat="1" applyFont="1" applyFill="1" applyBorder="1" applyAlignment="1">
      <alignment horizontal="right"/>
    </xf>
    <xf numFmtId="4" fontId="53" fillId="0" borderId="0" xfId="0" applyNumberFormat="1" applyFont="1" applyFill="1" applyBorder="1" applyAlignment="1">
      <alignment horizontal="right"/>
    </xf>
    <xf numFmtId="4" fontId="53" fillId="0" borderId="5" xfId="0" applyNumberFormat="1" applyFont="1" applyFill="1" applyBorder="1" applyAlignment="1">
      <alignment horizontal="right"/>
    </xf>
    <xf numFmtId="4" fontId="60" fillId="0" borderId="0" xfId="0" applyNumberFormat="1" applyFont="1" applyFill="1" applyBorder="1" applyAlignment="1">
      <alignment horizontal="right"/>
    </xf>
    <xf numFmtId="49" fontId="60" fillId="0" borderId="0" xfId="0" applyNumberFormat="1" applyFont="1" applyFill="1" applyBorder="1" applyAlignment="1">
      <alignment horizontal="left" vertical="center"/>
    </xf>
    <xf numFmtId="165" fontId="65" fillId="0" borderId="0" xfId="0" applyFont="1" applyBorder="1"/>
    <xf numFmtId="49" fontId="53" fillId="0" borderId="0" xfId="0" applyNumberFormat="1" applyFont="1" applyFill="1" applyAlignment="1">
      <alignment horizontal="left" vertical="center"/>
    </xf>
    <xf numFmtId="49" fontId="60" fillId="0" borderId="0" xfId="0" applyNumberFormat="1" applyFont="1" applyFill="1" applyAlignment="1">
      <alignment horizontal="left" vertical="center"/>
    </xf>
    <xf numFmtId="49" fontId="53" fillId="0" borderId="0" xfId="0" applyNumberFormat="1" applyFont="1" applyFill="1" applyBorder="1" applyAlignment="1">
      <alignment horizontal="left" vertical="center" wrapText="1"/>
    </xf>
    <xf numFmtId="49" fontId="53" fillId="0" borderId="3" xfId="0" applyNumberFormat="1" applyFont="1" applyFill="1" applyBorder="1" applyAlignment="1">
      <alignment horizontal="center" vertical="center"/>
    </xf>
    <xf numFmtId="49" fontId="53" fillId="0" borderId="3" xfId="0" applyNumberFormat="1" applyFont="1" applyFill="1" applyBorder="1" applyAlignment="1">
      <alignment horizontal="left" vertical="center"/>
    </xf>
    <xf numFmtId="49" fontId="60" fillId="0" borderId="3" xfId="0" applyNumberFormat="1" applyFont="1" applyFill="1" applyBorder="1" applyAlignment="1">
      <alignment horizontal="left" vertical="center"/>
    </xf>
    <xf numFmtId="4" fontId="60" fillId="0" borderId="3" xfId="0" applyNumberFormat="1" applyFont="1" applyFill="1" applyBorder="1" applyAlignment="1">
      <alignment horizontal="right"/>
    </xf>
    <xf numFmtId="4" fontId="53" fillId="3" borderId="4" xfId="0" applyNumberFormat="1" applyFont="1" applyFill="1" applyBorder="1" applyAlignment="1">
      <alignment horizontal="right" vertical="center"/>
    </xf>
    <xf numFmtId="49" fontId="53" fillId="0" borderId="0" xfId="0" applyNumberFormat="1" applyFont="1" applyFill="1" applyBorder="1" applyAlignment="1">
      <alignment horizontal="center" vertical="center" wrapText="1"/>
    </xf>
    <xf numFmtId="49" fontId="66" fillId="0" borderId="0" xfId="0" applyNumberFormat="1" applyFont="1" applyFill="1" applyAlignment="1">
      <alignment horizontal="center" vertical="center"/>
    </xf>
    <xf numFmtId="165" fontId="54" fillId="0" borderId="0" xfId="0" applyFont="1" applyBorder="1" applyAlignment="1">
      <alignment vertical="center"/>
    </xf>
    <xf numFmtId="49" fontId="66" fillId="0" borderId="0" xfId="0" applyNumberFormat="1" applyFont="1" applyFill="1" applyBorder="1" applyAlignment="1">
      <alignment horizontal="center" vertical="center"/>
    </xf>
    <xf numFmtId="49" fontId="66" fillId="0" borderId="0" xfId="0" applyNumberFormat="1" applyFont="1" applyFill="1" applyBorder="1" applyAlignment="1">
      <alignment horizontal="left" vertical="center"/>
    </xf>
    <xf numFmtId="49" fontId="53" fillId="0" borderId="2" xfId="0" applyNumberFormat="1" applyFont="1" applyFill="1" applyBorder="1" applyAlignment="1">
      <alignment horizontal="center" vertical="center"/>
    </xf>
    <xf numFmtId="49" fontId="66" fillId="0" borderId="2" xfId="0" applyNumberFormat="1" applyFont="1" applyFill="1" applyBorder="1" applyAlignment="1">
      <alignment horizontal="center" vertical="center"/>
    </xf>
    <xf numFmtId="49" fontId="66" fillId="0" borderId="2" xfId="0" applyNumberFormat="1" applyFont="1" applyFill="1" applyBorder="1" applyAlignment="1">
      <alignment horizontal="left" vertical="center"/>
    </xf>
    <xf numFmtId="49" fontId="53" fillId="0" borderId="2" xfId="0" applyNumberFormat="1" applyFont="1" applyFill="1" applyBorder="1" applyAlignment="1">
      <alignment horizontal="left" vertical="center"/>
    </xf>
    <xf numFmtId="49" fontId="60" fillId="0" borderId="2" xfId="0" applyNumberFormat="1" applyFont="1" applyFill="1" applyBorder="1" applyAlignment="1">
      <alignment horizontal="center" vertical="center"/>
    </xf>
    <xf numFmtId="4" fontId="60" fillId="0" borderId="2" xfId="0" applyNumberFormat="1" applyFont="1" applyFill="1" applyBorder="1" applyAlignment="1">
      <alignment horizontal="right"/>
    </xf>
    <xf numFmtId="49" fontId="64" fillId="0" borderId="3" xfId="0" applyNumberFormat="1" applyFont="1" applyFill="1" applyBorder="1" applyAlignment="1">
      <alignment horizontal="left" vertical="center"/>
    </xf>
    <xf numFmtId="165" fontId="60" fillId="0" borderId="3" xfId="0" applyFont="1" applyFill="1" applyBorder="1" applyAlignment="1">
      <alignment horizontal="center"/>
    </xf>
    <xf numFmtId="165" fontId="60" fillId="0" borderId="0" xfId="0" applyFont="1" applyFill="1" applyBorder="1" applyAlignment="1">
      <alignment horizontal="center"/>
    </xf>
    <xf numFmtId="4" fontId="60" fillId="0" borderId="0" xfId="0" applyNumberFormat="1" applyFont="1" applyFill="1" applyAlignment="1">
      <alignment horizontal="right"/>
    </xf>
    <xf numFmtId="49" fontId="60" fillId="0" borderId="5" xfId="0" applyNumberFormat="1" applyFont="1" applyFill="1" applyBorder="1" applyAlignment="1">
      <alignment horizontal="center" vertical="center"/>
    </xf>
    <xf numFmtId="49" fontId="53" fillId="7" borderId="5" xfId="0" applyNumberFormat="1" applyFont="1" applyFill="1" applyBorder="1" applyAlignment="1">
      <alignment horizontal="center" vertical="center"/>
    </xf>
    <xf numFmtId="4" fontId="53" fillId="7" borderId="5" xfId="0" applyNumberFormat="1" applyFont="1" applyFill="1" applyBorder="1" applyAlignment="1">
      <alignment horizontal="right"/>
    </xf>
    <xf numFmtId="49" fontId="53" fillId="15" borderId="4" xfId="0" applyNumberFormat="1" applyFont="1" applyFill="1" applyBorder="1" applyAlignment="1">
      <alignment horizontal="center" vertical="center"/>
    </xf>
    <xf numFmtId="49" fontId="53" fillId="15" borderId="4" xfId="0" applyNumberFormat="1" applyFont="1" applyFill="1" applyBorder="1" applyAlignment="1">
      <alignment horizontal="left" vertical="center"/>
    </xf>
    <xf numFmtId="4" fontId="60" fillId="15" borderId="4" xfId="0" applyNumberFormat="1" applyFont="1" applyFill="1" applyBorder="1" applyAlignment="1">
      <alignment horizontal="right" vertical="center"/>
    </xf>
    <xf numFmtId="4" fontId="53" fillId="15" borderId="0" xfId="0" applyNumberFormat="1" applyFont="1" applyFill="1" applyBorder="1" applyAlignment="1">
      <alignment horizontal="right" vertical="center"/>
    </xf>
    <xf numFmtId="4" fontId="53" fillId="7" borderId="0" xfId="0" applyNumberFormat="1" applyFont="1" applyFill="1" applyBorder="1" applyAlignment="1">
      <alignment horizontal="right" vertical="center"/>
    </xf>
    <xf numFmtId="4" fontId="53" fillId="15" borderId="4" xfId="0" applyNumberFormat="1" applyFont="1" applyFill="1" applyBorder="1" applyAlignment="1">
      <alignment horizontal="right"/>
    </xf>
    <xf numFmtId="165" fontId="53" fillId="0" borderId="5" xfId="0" applyFont="1" applyFill="1" applyBorder="1" applyAlignment="1">
      <alignment vertical="center"/>
    </xf>
    <xf numFmtId="165" fontId="60" fillId="17" borderId="0" xfId="0" applyFont="1" applyFill="1" applyBorder="1" applyAlignment="1">
      <alignment horizontal="left" vertical="center"/>
    </xf>
    <xf numFmtId="4" fontId="60" fillId="17" borderId="0" xfId="0" applyNumberFormat="1" applyFont="1" applyFill="1" applyBorder="1" applyAlignment="1">
      <alignment horizontal="right"/>
    </xf>
    <xf numFmtId="4" fontId="53" fillId="0" borderId="0" xfId="0" applyNumberFormat="1" applyFont="1" applyFill="1" applyBorder="1" applyAlignment="1">
      <alignment vertical="center"/>
    </xf>
    <xf numFmtId="4" fontId="53" fillId="0" borderId="4" xfId="0" applyNumberFormat="1" applyFont="1" applyFill="1" applyBorder="1"/>
    <xf numFmtId="165" fontId="60" fillId="0" borderId="7" xfId="0" applyFont="1" applyFill="1" applyBorder="1" applyAlignment="1">
      <alignment horizontal="left" vertical="center"/>
    </xf>
    <xf numFmtId="4" fontId="60" fillId="0" borderId="7" xfId="0" applyNumberFormat="1" applyFont="1" applyFill="1" applyBorder="1" applyAlignment="1">
      <alignment vertical="center"/>
    </xf>
    <xf numFmtId="4" fontId="60" fillId="0" borderId="0" xfId="0" applyNumberFormat="1" applyFont="1" applyFill="1" applyBorder="1"/>
    <xf numFmtId="49" fontId="64" fillId="0" borderId="0" xfId="0" applyNumberFormat="1" applyFont="1" applyFill="1" applyBorder="1" applyAlignment="1">
      <alignment vertical="center"/>
    </xf>
    <xf numFmtId="49" fontId="64" fillId="0" borderId="0" xfId="0" applyNumberFormat="1" applyFont="1" applyFill="1" applyAlignment="1">
      <alignment vertical="center"/>
    </xf>
    <xf numFmtId="165" fontId="60" fillId="0" borderId="0" xfId="0" applyFont="1" applyFill="1" applyAlignment="1">
      <alignment vertical="center"/>
    </xf>
    <xf numFmtId="4" fontId="60" fillId="0" borderId="5" xfId="0" applyNumberFormat="1" applyFont="1" applyFill="1" applyBorder="1" applyAlignment="1">
      <alignment vertical="center"/>
    </xf>
    <xf numFmtId="4" fontId="60" fillId="0" borderId="0" xfId="0" applyNumberFormat="1" applyFont="1" applyFill="1" applyAlignment="1">
      <alignment vertical="center"/>
    </xf>
    <xf numFmtId="165" fontId="60" fillId="0" borderId="0" xfId="0" applyFont="1" applyFill="1" applyBorder="1" applyAlignment="1">
      <alignment horizontal="right" vertical="center"/>
    </xf>
    <xf numFmtId="165" fontId="60" fillId="0" borderId="0" xfId="0" applyFont="1" applyFill="1" applyBorder="1" applyAlignment="1">
      <alignment horizontal="right"/>
    </xf>
    <xf numFmtId="4" fontId="60" fillId="0" borderId="4" xfId="0" applyNumberFormat="1" applyFont="1" applyFill="1" applyBorder="1" applyAlignment="1">
      <alignment horizontal="right"/>
    </xf>
    <xf numFmtId="49" fontId="60" fillId="0" borderId="7" xfId="0" applyNumberFormat="1" applyFont="1" applyFill="1" applyBorder="1" applyAlignment="1">
      <alignment horizontal="left" vertical="center"/>
    </xf>
    <xf numFmtId="4" fontId="60" fillId="0" borderId="4" xfId="0" applyNumberFormat="1" applyFont="1" applyFill="1" applyBorder="1" applyAlignment="1">
      <alignment vertical="center"/>
    </xf>
    <xf numFmtId="49" fontId="60" fillId="0" borderId="4" xfId="0" applyNumberFormat="1" applyFont="1" applyFill="1" applyBorder="1" applyAlignment="1">
      <alignment horizontal="left" vertical="center"/>
    </xf>
    <xf numFmtId="165" fontId="54" fillId="0" borderId="4" xfId="0" applyFont="1" applyBorder="1" applyAlignment="1">
      <alignment vertical="center"/>
    </xf>
    <xf numFmtId="165" fontId="54" fillId="0" borderId="0" xfId="0" applyFont="1" applyAlignment="1">
      <alignment horizontal="center" vertical="center"/>
    </xf>
    <xf numFmtId="4" fontId="54" fillId="0" borderId="0" xfId="0" applyNumberFormat="1" applyFont="1" applyAlignment="1">
      <alignment vertical="center"/>
    </xf>
    <xf numFmtId="49" fontId="64" fillId="0" borderId="4" xfId="0" applyNumberFormat="1" applyFont="1" applyFill="1" applyBorder="1" applyAlignment="1">
      <alignment vertical="center"/>
    </xf>
    <xf numFmtId="165" fontId="53" fillId="0" borderId="0" xfId="0" applyFont="1" applyFill="1" applyBorder="1" applyAlignment="1">
      <alignment vertical="center"/>
    </xf>
    <xf numFmtId="165" fontId="60" fillId="0" borderId="5" xfId="0" applyFont="1" applyFill="1" applyBorder="1" applyAlignment="1">
      <alignment vertical="center"/>
    </xf>
    <xf numFmtId="49" fontId="53" fillId="0" borderId="5" xfId="0" applyNumberFormat="1" applyFont="1" applyFill="1" applyBorder="1" applyAlignment="1">
      <alignment vertical="center"/>
    </xf>
    <xf numFmtId="0" fontId="53" fillId="0" borderId="4" xfId="0" applyNumberFormat="1" applyFont="1" applyFill="1" applyBorder="1" applyAlignment="1">
      <alignment horizontal="left" vertical="center"/>
    </xf>
    <xf numFmtId="0" fontId="53" fillId="0" borderId="0" xfId="0" applyNumberFormat="1" applyFont="1" applyFill="1" applyBorder="1" applyAlignment="1">
      <alignment horizontal="left" vertical="center"/>
    </xf>
    <xf numFmtId="0" fontId="53" fillId="0" borderId="5" xfId="0" applyNumberFormat="1" applyFont="1" applyFill="1" applyBorder="1" applyAlignment="1">
      <alignment horizontal="left" vertical="center"/>
    </xf>
    <xf numFmtId="4" fontId="25" fillId="17" borderId="0" xfId="1" applyNumberFormat="1" applyFont="1" applyFill="1" applyBorder="1" applyAlignment="1">
      <alignment horizontal="right" vertical="center"/>
    </xf>
    <xf numFmtId="0" fontId="53" fillId="0" borderId="5" xfId="0" applyNumberFormat="1" applyFont="1" applyFill="1" applyBorder="1" applyAlignment="1">
      <alignment horizontal="left" vertical="center" wrapText="1"/>
    </xf>
    <xf numFmtId="49" fontId="60" fillId="0" borderId="2" xfId="0" applyNumberFormat="1" applyFont="1" applyFill="1" applyBorder="1" applyAlignment="1">
      <alignment horizontal="left" vertical="center"/>
    </xf>
    <xf numFmtId="49" fontId="60" fillId="7" borderId="8" xfId="0" applyNumberFormat="1" applyFont="1" applyFill="1" applyBorder="1" applyAlignment="1">
      <alignment horizontal="center" vertical="center"/>
    </xf>
    <xf numFmtId="49" fontId="53" fillId="0" borderId="5" xfId="0" applyNumberFormat="1" applyFont="1" applyFill="1" applyBorder="1" applyAlignment="1">
      <alignment horizontal="left" vertical="center" wrapText="1"/>
    </xf>
    <xf numFmtId="49" fontId="60" fillId="15" borderId="4" xfId="0" applyNumberFormat="1" applyFont="1" applyFill="1" applyBorder="1" applyAlignment="1">
      <alignment horizontal="left" vertical="center"/>
    </xf>
    <xf numFmtId="49" fontId="53" fillId="0" borderId="4" xfId="0" applyNumberFormat="1" applyFont="1" applyFill="1" applyBorder="1" applyAlignment="1">
      <alignment vertical="center"/>
    </xf>
    <xf numFmtId="49" fontId="60" fillId="17" borderId="0" xfId="0" applyNumberFormat="1" applyFont="1" applyFill="1" applyBorder="1" applyAlignment="1">
      <alignment vertical="center"/>
    </xf>
    <xf numFmtId="49" fontId="60" fillId="0" borderId="0" xfId="0" applyNumberFormat="1" applyFont="1" applyFill="1" applyAlignment="1">
      <alignment vertical="center"/>
    </xf>
    <xf numFmtId="49" fontId="60" fillId="0" borderId="4" xfId="0" applyNumberFormat="1" applyFont="1" applyFill="1" applyBorder="1" applyAlignment="1">
      <alignment vertical="center"/>
    </xf>
    <xf numFmtId="49" fontId="54" fillId="0" borderId="0" xfId="0" applyNumberFormat="1" applyFont="1" applyAlignment="1">
      <alignment vertical="center"/>
    </xf>
    <xf numFmtId="165" fontId="67" fillId="0" borderId="0" xfId="0" applyFont="1" applyBorder="1"/>
    <xf numFmtId="165" fontId="50" fillId="0" borderId="0" xfId="0" applyFont="1" applyBorder="1" applyAlignment="1">
      <alignment vertical="center"/>
    </xf>
    <xf numFmtId="4" fontId="28" fillId="0" borderId="5" xfId="0" applyNumberFormat="1" applyFont="1" applyFill="1" applyBorder="1" applyAlignment="1"/>
    <xf numFmtId="49" fontId="30" fillId="7" borderId="2" xfId="0" applyNumberFormat="1" applyFont="1" applyFill="1" applyBorder="1" applyAlignment="1">
      <alignment horizontal="center" vertical="center"/>
    </xf>
    <xf numFmtId="49" fontId="45" fillId="10" borderId="5" xfId="0" applyNumberFormat="1" applyFont="1" applyFill="1" applyBorder="1" applyAlignment="1">
      <alignment horizontal="center" vertical="center"/>
    </xf>
    <xf numFmtId="49" fontId="45" fillId="10" borderId="4" xfId="0" applyNumberFormat="1" applyFont="1" applyFill="1" applyBorder="1" applyAlignment="1">
      <alignment horizontal="center" vertical="center"/>
    </xf>
    <xf numFmtId="165" fontId="50" fillId="0" borderId="2" xfId="0" applyFont="1" applyBorder="1"/>
    <xf numFmtId="4" fontId="28" fillId="0" borderId="0" xfId="0" applyNumberFormat="1" applyFont="1" applyFill="1" applyBorder="1" applyAlignment="1">
      <alignment vertical="center"/>
    </xf>
    <xf numFmtId="165" fontId="34" fillId="15" borderId="4" xfId="0" applyFont="1" applyFill="1" applyBorder="1" applyAlignment="1">
      <alignment horizontal="left"/>
    </xf>
    <xf numFmtId="49" fontId="53" fillId="0" borderId="4" xfId="0" applyNumberFormat="1" applyFont="1" applyFill="1" applyBorder="1" applyAlignment="1">
      <alignment horizontal="center" vertical="center"/>
    </xf>
    <xf numFmtId="49" fontId="60" fillId="0" borderId="0" xfId="0" applyNumberFormat="1" applyFont="1" applyFill="1" applyBorder="1" applyAlignment="1">
      <alignment horizontal="left" vertical="center" wrapText="1"/>
    </xf>
    <xf numFmtId="165" fontId="34" fillId="10" borderId="7" xfId="0" applyFont="1" applyFill="1" applyBorder="1" applyAlignment="1">
      <alignment vertical="center" wrapText="1"/>
    </xf>
    <xf numFmtId="165" fontId="34" fillId="10" borderId="0" xfId="0" applyFont="1" applyFill="1" applyBorder="1" applyAlignment="1">
      <alignment vertical="center" wrapText="1"/>
    </xf>
    <xf numFmtId="165" fontId="34" fillId="10" borderId="4" xfId="0" applyFont="1" applyFill="1" applyBorder="1" applyAlignment="1">
      <alignment vertical="center" wrapText="1"/>
    </xf>
    <xf numFmtId="165" fontId="34" fillId="10" borderId="1" xfId="0" applyFont="1" applyFill="1" applyBorder="1" applyAlignment="1">
      <alignment vertical="center" wrapText="1"/>
    </xf>
    <xf numFmtId="165" fontId="34" fillId="10" borderId="2" xfId="0" applyFont="1" applyFill="1" applyBorder="1" applyAlignment="1">
      <alignment vertical="center" wrapText="1"/>
    </xf>
    <xf numFmtId="0" fontId="34" fillId="8" borderId="5" xfId="0" applyNumberFormat="1" applyFont="1" applyFill="1" applyBorder="1" applyAlignment="1">
      <alignment horizontal="left" vertical="center"/>
    </xf>
    <xf numFmtId="0" fontId="34" fillId="10" borderId="5" xfId="0" applyNumberFormat="1" applyFont="1" applyFill="1" applyBorder="1" applyAlignment="1">
      <alignment horizontal="center" vertical="center"/>
    </xf>
    <xf numFmtId="0" fontId="38" fillId="8" borderId="4" xfId="0" applyNumberFormat="1" applyFont="1" applyFill="1" applyBorder="1" applyAlignment="1">
      <alignment horizontal="left" vertical="center"/>
    </xf>
    <xf numFmtId="0" fontId="34" fillId="10" borderId="4" xfId="0" applyNumberFormat="1" applyFont="1" applyFill="1" applyBorder="1" applyAlignment="1">
      <alignment horizontal="left" vertical="center"/>
    </xf>
    <xf numFmtId="0" fontId="34" fillId="8" borderId="4" xfId="0" applyNumberFormat="1" applyFont="1" applyFill="1" applyBorder="1" applyAlignment="1">
      <alignment horizontal="left" vertical="center"/>
    </xf>
    <xf numFmtId="0" fontId="34" fillId="3" borderId="5" xfId="0" applyNumberFormat="1" applyFont="1" applyFill="1" applyBorder="1" applyAlignment="1">
      <alignment horizontal="left" vertical="center"/>
    </xf>
    <xf numFmtId="0" fontId="34" fillId="10" borderId="5" xfId="0" applyNumberFormat="1" applyFont="1" applyFill="1" applyBorder="1" applyAlignment="1">
      <alignment horizontal="left" vertical="center"/>
    </xf>
    <xf numFmtId="0" fontId="40" fillId="0" borderId="4" xfId="0" applyNumberFormat="1" applyFont="1" applyFill="1" applyBorder="1" applyAlignment="1">
      <alignment horizontal="left"/>
    </xf>
    <xf numFmtId="0" fontId="40" fillId="0" borderId="4" xfId="0" applyNumberFormat="1" applyFont="1" applyFill="1" applyBorder="1" applyAlignment="1">
      <alignment horizontal="center"/>
    </xf>
    <xf numFmtId="4" fontId="60" fillId="0" borderId="4" xfId="0" applyNumberFormat="1" applyFont="1" applyBorder="1" applyAlignment="1">
      <alignment horizontal="right" vertical="center"/>
    </xf>
    <xf numFmtId="4" fontId="53" fillId="0" borderId="4" xfId="0" applyNumberFormat="1" applyFont="1" applyBorder="1" applyAlignment="1">
      <alignment horizontal="right" vertical="center"/>
    </xf>
    <xf numFmtId="165" fontId="50" fillId="0" borderId="5" xfId="0" applyFont="1" applyFill="1" applyBorder="1"/>
    <xf numFmtId="165" fontId="50" fillId="17" borderId="0" xfId="0" applyFont="1" applyFill="1" applyBorder="1"/>
    <xf numFmtId="165" fontId="0" fillId="0" borderId="0" xfId="0"/>
    <xf numFmtId="4" fontId="25" fillId="0" borderId="0" xfId="0" applyNumberFormat="1" applyFont="1" applyFill="1" applyBorder="1" applyAlignment="1">
      <alignment horizontal="right"/>
    </xf>
    <xf numFmtId="165" fontId="36" fillId="3" borderId="1" xfId="0" applyFont="1" applyFill="1" applyBorder="1" applyAlignment="1">
      <alignment horizontal="center" vertical="center"/>
    </xf>
    <xf numFmtId="49" fontId="34" fillId="15" borderId="5" xfId="0" applyNumberFormat="1" applyFont="1" applyFill="1" applyBorder="1" applyAlignment="1">
      <alignment horizontal="center" vertical="center" wrapText="1"/>
    </xf>
    <xf numFmtId="49" fontId="34" fillId="15" borderId="0" xfId="0" applyNumberFormat="1" applyFont="1" applyFill="1" applyBorder="1" applyAlignment="1">
      <alignment horizontal="center"/>
    </xf>
    <xf numFmtId="4" fontId="34" fillId="8" borderId="5" xfId="0" applyNumberFormat="1" applyFont="1" applyFill="1" applyBorder="1" applyAlignment="1">
      <alignment vertical="center"/>
    </xf>
    <xf numFmtId="165" fontId="34" fillId="17" borderId="0" xfId="0" applyFont="1" applyFill="1" applyBorder="1" applyAlignment="1">
      <alignment horizontal="center" vertical="center"/>
    </xf>
    <xf numFmtId="4" fontId="28" fillId="0" borderId="0" xfId="0" applyNumberFormat="1" applyFont="1" applyFill="1" applyBorder="1" applyAlignment="1">
      <alignment horizontal="right"/>
    </xf>
    <xf numFmtId="4" fontId="28" fillId="0" borderId="5" xfId="0" applyNumberFormat="1" applyFont="1" applyFill="1" applyBorder="1" applyAlignment="1">
      <alignment horizontal="right"/>
    </xf>
    <xf numFmtId="49" fontId="31" fillId="15" borderId="4" xfId="0" applyNumberFormat="1" applyFont="1" applyFill="1" applyBorder="1" applyAlignment="1">
      <alignment horizontal="left"/>
    </xf>
    <xf numFmtId="49" fontId="45" fillId="8" borderId="5" xfId="0" applyNumberFormat="1" applyFont="1" applyFill="1" applyBorder="1" applyAlignment="1">
      <alignment horizontal="center" vertical="center"/>
    </xf>
    <xf numFmtId="49" fontId="45" fillId="15" borderId="4" xfId="0" applyNumberFormat="1" applyFont="1" applyFill="1" applyBorder="1" applyAlignment="1">
      <alignment horizontal="center" vertical="center"/>
    </xf>
    <xf numFmtId="4" fontId="34" fillId="8" borderId="4" xfId="0" applyNumberFormat="1" applyFont="1" applyFill="1" applyBorder="1" applyAlignment="1">
      <alignment horizontal="right"/>
    </xf>
    <xf numFmtId="49" fontId="61" fillId="3" borderId="3" xfId="0" applyNumberFormat="1" applyFont="1" applyFill="1" applyBorder="1" applyAlignment="1">
      <alignment horizontal="center" vertical="center"/>
    </xf>
    <xf numFmtId="49" fontId="36" fillId="3" borderId="3" xfId="0" applyNumberFormat="1" applyFont="1" applyFill="1" applyBorder="1" applyAlignment="1">
      <alignment horizontal="center" vertical="center"/>
    </xf>
    <xf numFmtId="165" fontId="46" fillId="3" borderId="3" xfId="0" applyFont="1" applyFill="1" applyBorder="1" applyAlignment="1">
      <alignment horizontal="center" vertical="center"/>
    </xf>
    <xf numFmtId="49" fontId="45" fillId="15" borderId="5" xfId="0" applyNumberFormat="1" applyFont="1" applyFill="1" applyBorder="1" applyAlignment="1">
      <alignment horizontal="center"/>
    </xf>
    <xf numFmtId="4" fontId="34" fillId="8" borderId="0" xfId="0" applyNumberFormat="1" applyFont="1" applyFill="1" applyBorder="1" applyAlignment="1">
      <alignment horizontal="right"/>
    </xf>
    <xf numFmtId="49" fontId="45" fillId="3" borderId="5" xfId="0" applyNumberFormat="1" applyFont="1" applyFill="1" applyBorder="1" applyAlignment="1">
      <alignment horizontal="center" vertical="center"/>
    </xf>
    <xf numFmtId="49" fontId="45" fillId="14" borderId="4" xfId="0" applyNumberFormat="1" applyFont="1" applyFill="1" applyBorder="1" applyAlignment="1">
      <alignment horizontal="center" vertical="center"/>
    </xf>
    <xf numFmtId="165" fontId="43" fillId="0" borderId="0" xfId="0" applyFont="1" applyAlignment="1">
      <alignment horizontal="right"/>
    </xf>
    <xf numFmtId="49" fontId="60" fillId="0" borderId="0" xfId="0" applyNumberFormat="1" applyFont="1" applyFill="1" applyBorder="1" applyAlignment="1">
      <alignment horizontal="center" vertical="center"/>
    </xf>
    <xf numFmtId="49" fontId="53" fillId="0" borderId="0" xfId="0" applyNumberFormat="1" applyFont="1" applyFill="1" applyBorder="1" applyAlignment="1">
      <alignment horizontal="center" vertical="center"/>
    </xf>
    <xf numFmtId="165" fontId="50" fillId="0" borderId="5" xfId="0" applyFont="1" applyBorder="1"/>
    <xf numFmtId="0" fontId="34" fillId="15" borderId="5" xfId="0" applyNumberFormat="1" applyFont="1" applyFill="1" applyBorder="1" applyAlignment="1">
      <alignment horizontal="left"/>
    </xf>
    <xf numFmtId="0" fontId="34" fillId="15" borderId="4" xfId="0" applyNumberFormat="1" applyFont="1" applyFill="1" applyBorder="1" applyAlignment="1">
      <alignment horizontal="left"/>
    </xf>
    <xf numFmtId="0" fontId="50" fillId="0" borderId="0" xfId="0" applyNumberFormat="1" applyFont="1"/>
    <xf numFmtId="0" fontId="38" fillId="8" borderId="5" xfId="0" applyNumberFormat="1" applyFont="1" applyFill="1" applyBorder="1" applyAlignment="1">
      <alignment horizontal="center" vertical="center"/>
    </xf>
    <xf numFmtId="0" fontId="43" fillId="0" borderId="0" xfId="0" applyNumberFormat="1" applyFont="1" applyAlignment="1">
      <alignment horizontal="center" vertical="center"/>
    </xf>
    <xf numFmtId="0" fontId="34" fillId="15" borderId="4" xfId="0" applyNumberFormat="1" applyFont="1" applyFill="1" applyBorder="1" applyAlignment="1">
      <alignment horizontal="left" vertical="center"/>
    </xf>
    <xf numFmtId="0" fontId="28" fillId="0" borderId="0" xfId="0" applyNumberFormat="1" applyFont="1" applyFill="1" applyBorder="1" applyAlignment="1">
      <alignment horizontal="left" vertical="center"/>
    </xf>
    <xf numFmtId="0" fontId="43" fillId="0" borderId="0" xfId="0" applyNumberFormat="1" applyFont="1" applyAlignment="1">
      <alignment vertical="center"/>
    </xf>
    <xf numFmtId="0" fontId="28" fillId="0" borderId="5" xfId="0" applyNumberFormat="1" applyFont="1" applyFill="1" applyBorder="1" applyAlignment="1">
      <alignment horizontal="left"/>
    </xf>
    <xf numFmtId="0" fontId="28" fillId="0" borderId="4" xfId="0" applyNumberFormat="1" applyFont="1" applyFill="1" applyBorder="1" applyAlignment="1">
      <alignment horizontal="left"/>
    </xf>
    <xf numFmtId="0" fontId="36" fillId="3" borderId="3" xfId="0" applyNumberFormat="1" applyFont="1" applyFill="1" applyBorder="1" applyAlignment="1">
      <alignment horizontal="left" vertical="center"/>
    </xf>
    <xf numFmtId="0" fontId="43" fillId="0" borderId="0" xfId="0" applyNumberFormat="1" applyFont="1" applyAlignment="1">
      <alignment horizontal="left" vertical="center"/>
    </xf>
    <xf numFmtId="0" fontId="61" fillId="3" borderId="3" xfId="0" applyNumberFormat="1" applyFont="1" applyFill="1" applyBorder="1" applyAlignment="1">
      <alignment horizontal="center" vertical="center"/>
    </xf>
    <xf numFmtId="0" fontId="46" fillId="3" borderId="3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horizontal="left"/>
    </xf>
    <xf numFmtId="0" fontId="38" fillId="14" borderId="5" xfId="0" applyNumberFormat="1" applyFont="1" applyFill="1" applyBorder="1" applyAlignment="1">
      <alignment horizontal="center" vertical="center"/>
    </xf>
    <xf numFmtId="0" fontId="34" fillId="14" borderId="5" xfId="0" applyNumberFormat="1" applyFont="1" applyFill="1" applyBorder="1" applyAlignment="1">
      <alignment horizontal="left" vertical="center"/>
    </xf>
    <xf numFmtId="49" fontId="34" fillId="15" borderId="4" xfId="0" applyNumberFormat="1" applyFont="1" applyFill="1" applyBorder="1" applyAlignment="1">
      <alignment horizontal="center"/>
    </xf>
    <xf numFmtId="49" fontId="28" fillId="15" borderId="5" xfId="0" applyNumberFormat="1" applyFont="1" applyFill="1" applyBorder="1" applyAlignment="1">
      <alignment horizontal="center" vertical="center" wrapText="1"/>
    </xf>
    <xf numFmtId="49" fontId="28" fillId="8" borderId="4" xfId="0" applyNumberFormat="1" applyFont="1" applyFill="1" applyBorder="1" applyAlignment="1">
      <alignment horizontal="center" vertical="center" wrapText="1"/>
    </xf>
    <xf numFmtId="4" fontId="43" fillId="0" borderId="0" xfId="0" applyNumberFormat="1" applyFont="1" applyBorder="1" applyAlignment="1">
      <alignment vertical="center"/>
    </xf>
    <xf numFmtId="49" fontId="28" fillId="8" borderId="5" xfId="0" applyNumberFormat="1" applyFont="1" applyFill="1" applyBorder="1" applyAlignment="1">
      <alignment horizontal="center" vertical="center" wrapText="1"/>
    </xf>
    <xf numFmtId="49" fontId="45" fillId="8" borderId="5" xfId="0" applyNumberFormat="1" applyFont="1" applyFill="1" applyBorder="1" applyAlignment="1">
      <alignment horizontal="center"/>
    </xf>
    <xf numFmtId="49" fontId="45" fillId="15" borderId="4" xfId="0" applyNumberFormat="1" applyFont="1" applyFill="1" applyBorder="1" applyAlignment="1">
      <alignment horizontal="center"/>
    </xf>
    <xf numFmtId="49" fontId="34" fillId="8" borderId="5" xfId="0" applyNumberFormat="1" applyFont="1" applyFill="1" applyBorder="1" applyAlignment="1">
      <alignment horizontal="center" vertical="center" wrapText="1"/>
    </xf>
    <xf numFmtId="0" fontId="38" fillId="8" borderId="5" xfId="0" applyNumberFormat="1" applyFont="1" applyFill="1" applyBorder="1" applyAlignment="1">
      <alignment horizontal="left"/>
    </xf>
    <xf numFmtId="0" fontId="38" fillId="8" borderId="5" xfId="0" applyNumberFormat="1" applyFont="1" applyFill="1" applyBorder="1" applyAlignment="1">
      <alignment horizontal="left" vertical="center"/>
    </xf>
    <xf numFmtId="0" fontId="34" fillId="8" borderId="5" xfId="0" applyNumberFormat="1" applyFont="1" applyFill="1" applyBorder="1" applyAlignment="1">
      <alignment horizontal="left"/>
    </xf>
    <xf numFmtId="165" fontId="28" fillId="0" borderId="4" xfId="0" applyFont="1" applyBorder="1"/>
    <xf numFmtId="49" fontId="34" fillId="0" borderId="0" xfId="0" applyNumberFormat="1" applyFont="1" applyFill="1" applyAlignment="1">
      <alignment horizontal="center" vertical="center"/>
    </xf>
    <xf numFmtId="4" fontId="36" fillId="0" borderId="5" xfId="0" applyNumberFormat="1" applyFont="1" applyFill="1" applyBorder="1" applyAlignment="1">
      <alignment horizontal="right"/>
    </xf>
    <xf numFmtId="4" fontId="36" fillId="0" borderId="7" xfId="0" applyNumberFormat="1" applyFont="1" applyFill="1" applyBorder="1" applyAlignment="1">
      <alignment horizontal="right"/>
    </xf>
    <xf numFmtId="4" fontId="34" fillId="0" borderId="4" xfId="0" applyNumberFormat="1" applyFont="1" applyFill="1" applyBorder="1" applyAlignment="1">
      <alignment horizontal="right"/>
    </xf>
    <xf numFmtId="4" fontId="25" fillId="0" borderId="5" xfId="0" applyNumberFormat="1" applyFont="1" applyFill="1" applyBorder="1" applyAlignment="1">
      <alignment horizontal="right" vertical="center"/>
    </xf>
    <xf numFmtId="165" fontId="34" fillId="0" borderId="0" xfId="0" applyFont="1" applyFill="1" applyAlignment="1">
      <alignment horizontal="center" vertical="center"/>
    </xf>
    <xf numFmtId="49" fontId="45" fillId="0" borderId="0" xfId="0" applyNumberFormat="1" applyFont="1" applyFill="1" applyAlignment="1">
      <alignment horizontal="center" vertical="center"/>
    </xf>
    <xf numFmtId="49" fontId="45" fillId="8" borderId="4" xfId="0" applyNumberFormat="1" applyFont="1" applyFill="1" applyBorder="1" applyAlignment="1">
      <alignment horizontal="center" vertical="center"/>
    </xf>
    <xf numFmtId="4" fontId="36" fillId="0" borderId="4" xfId="0" applyNumberFormat="1" applyFont="1" applyFill="1" applyBorder="1" applyAlignment="1">
      <alignment horizontal="right"/>
    </xf>
    <xf numFmtId="0" fontId="38" fillId="8" borderId="4" xfId="0" applyNumberFormat="1" applyFont="1" applyFill="1" applyBorder="1" applyAlignment="1">
      <alignment horizontal="center" vertical="center"/>
    </xf>
    <xf numFmtId="0" fontId="34" fillId="15" borderId="5" xfId="0" applyNumberFormat="1" applyFont="1" applyFill="1" applyBorder="1" applyAlignment="1">
      <alignment horizontal="left" vertical="center"/>
    </xf>
    <xf numFmtId="4" fontId="28" fillId="0" borderId="5" xfId="0" applyNumberFormat="1" applyFont="1" applyFill="1" applyBorder="1" applyAlignment="1">
      <alignment horizontal="right" vertical="center"/>
    </xf>
    <xf numFmtId="4" fontId="28" fillId="0" borderId="0" xfId="0" applyNumberFormat="1" applyFont="1" applyFill="1" applyBorder="1" applyAlignment="1">
      <alignment horizontal="right" vertical="center"/>
    </xf>
    <xf numFmtId="4" fontId="34" fillId="0" borderId="0" xfId="0" applyNumberFormat="1" applyFont="1" applyFill="1" applyBorder="1" applyAlignment="1">
      <alignment horizontal="right" vertical="center"/>
    </xf>
    <xf numFmtId="4" fontId="34" fillId="0" borderId="5" xfId="0" applyNumberFormat="1" applyFont="1" applyFill="1" applyBorder="1" applyAlignment="1">
      <alignment horizontal="right" vertical="center"/>
    </xf>
    <xf numFmtId="4" fontId="36" fillId="0" borderId="4" xfId="0" applyNumberFormat="1" applyFont="1" applyFill="1" applyBorder="1" applyAlignment="1">
      <alignment horizontal="right" vertical="center"/>
    </xf>
    <xf numFmtId="4" fontId="36" fillId="0" borderId="5" xfId="0" applyNumberFormat="1" applyFont="1" applyFill="1" applyBorder="1" applyAlignment="1">
      <alignment horizontal="right" vertical="center"/>
    </xf>
    <xf numFmtId="4" fontId="34" fillId="0" borderId="0" xfId="0" applyNumberFormat="1" applyFont="1" applyFill="1" applyBorder="1" applyAlignment="1">
      <alignment horizontal="right"/>
    </xf>
    <xf numFmtId="4" fontId="34" fillId="15" borderId="0" xfId="0" applyNumberFormat="1" applyFont="1" applyFill="1" applyBorder="1" applyAlignment="1">
      <alignment horizontal="right" vertical="center"/>
    </xf>
    <xf numFmtId="4" fontId="25" fillId="0" borderId="4" xfId="0" applyNumberFormat="1" applyFont="1" applyFill="1" applyBorder="1" applyAlignment="1">
      <alignment horizontal="right" vertical="center"/>
    </xf>
    <xf numFmtId="4" fontId="34" fillId="0" borderId="4" xfId="0" applyNumberFormat="1" applyFont="1" applyFill="1" applyBorder="1" applyAlignment="1">
      <alignment horizontal="right" vertical="center"/>
    </xf>
    <xf numFmtId="4" fontId="36" fillId="0" borderId="0" xfId="0" applyNumberFormat="1" applyFont="1" applyFill="1" applyBorder="1" applyAlignment="1">
      <alignment horizontal="right"/>
    </xf>
    <xf numFmtId="4" fontId="44" fillId="0" borderId="0" xfId="0" applyNumberFormat="1" applyFont="1"/>
    <xf numFmtId="4" fontId="60" fillId="0" borderId="2" xfId="0" applyNumberFormat="1" applyFont="1" applyFill="1" applyBorder="1" applyAlignment="1">
      <alignment horizontal="right" vertical="center"/>
    </xf>
    <xf numFmtId="49" fontId="60" fillId="7" borderId="2" xfId="0" applyNumberFormat="1" applyFont="1" applyFill="1" applyBorder="1" applyAlignment="1">
      <alignment horizontal="center" vertical="center"/>
    </xf>
    <xf numFmtId="4" fontId="53" fillId="7" borderId="4" xfId="0" applyNumberFormat="1" applyFont="1" applyFill="1" applyBorder="1" applyAlignment="1">
      <alignment horizontal="right" vertical="center"/>
    </xf>
    <xf numFmtId="49" fontId="53" fillId="0" borderId="0" xfId="0" applyNumberFormat="1" applyFont="1" applyFill="1" applyAlignment="1">
      <alignment horizontal="center" vertical="center"/>
    </xf>
    <xf numFmtId="4" fontId="53" fillId="0" borderId="4" xfId="0" applyNumberFormat="1" applyFont="1" applyFill="1" applyBorder="1" applyAlignment="1">
      <alignment horizontal="right" vertical="center"/>
    </xf>
    <xf numFmtId="4" fontId="53" fillId="0" borderId="5" xfId="0" applyNumberFormat="1" applyFont="1" applyFill="1" applyBorder="1" applyAlignment="1">
      <alignment horizontal="right" vertical="center"/>
    </xf>
    <xf numFmtId="4" fontId="53" fillId="0" borderId="0" xfId="0" applyNumberFormat="1" applyFont="1" applyFill="1" applyBorder="1" applyAlignment="1">
      <alignment horizontal="right" vertical="center"/>
    </xf>
    <xf numFmtId="4" fontId="60" fillId="0" borderId="0" xfId="0" applyNumberFormat="1" applyFont="1" applyFill="1" applyBorder="1" applyAlignment="1">
      <alignment horizontal="right" vertical="center"/>
    </xf>
    <xf numFmtId="4" fontId="60" fillId="0" borderId="4" xfId="0" applyNumberFormat="1" applyFont="1" applyFill="1" applyBorder="1" applyAlignment="1">
      <alignment horizontal="right" vertical="center"/>
    </xf>
    <xf numFmtId="49" fontId="60" fillId="0" borderId="3" xfId="0" applyNumberFormat="1" applyFont="1" applyFill="1" applyBorder="1" applyAlignment="1">
      <alignment horizontal="center" vertical="center"/>
    </xf>
    <xf numFmtId="4" fontId="60" fillId="0" borderId="3" xfId="0" applyNumberFormat="1" applyFont="1" applyFill="1" applyBorder="1" applyAlignment="1">
      <alignment horizontal="right" vertical="center"/>
    </xf>
    <xf numFmtId="165" fontId="60" fillId="0" borderId="0" xfId="0" applyFont="1" applyFill="1" applyBorder="1" applyAlignment="1">
      <alignment horizontal="left" vertical="center"/>
    </xf>
    <xf numFmtId="49" fontId="53" fillId="0" borderId="0" xfId="0" applyNumberFormat="1" applyFont="1" applyFill="1" applyAlignment="1">
      <alignment horizontal="center" vertical="center" wrapText="1"/>
    </xf>
    <xf numFmtId="165" fontId="60" fillId="0" borderId="3" xfId="0" applyFont="1" applyFill="1" applyBorder="1" applyAlignment="1">
      <alignment horizontal="center" vertical="center"/>
    </xf>
    <xf numFmtId="4" fontId="60" fillId="0" borderId="0" xfId="0" applyNumberFormat="1" applyFont="1" applyFill="1" applyAlignment="1">
      <alignment horizontal="right" vertical="center"/>
    </xf>
    <xf numFmtId="4" fontId="60" fillId="0" borderId="5" xfId="0" applyNumberFormat="1" applyFont="1" applyFill="1" applyBorder="1" applyAlignment="1">
      <alignment horizontal="right" vertical="center"/>
    </xf>
    <xf numFmtId="4" fontId="53" fillId="15" borderId="4" xfId="0" applyNumberFormat="1" applyFont="1" applyFill="1" applyBorder="1" applyAlignment="1">
      <alignment horizontal="right" vertical="center"/>
    </xf>
    <xf numFmtId="4" fontId="60" fillId="0" borderId="7" xfId="0" applyNumberFormat="1" applyFont="1" applyFill="1" applyBorder="1" applyAlignment="1">
      <alignment horizontal="right" vertical="center"/>
    </xf>
    <xf numFmtId="4" fontId="60" fillId="17" borderId="0" xfId="0" applyNumberFormat="1" applyFont="1" applyFill="1" applyBorder="1" applyAlignment="1">
      <alignment horizontal="right" vertical="center"/>
    </xf>
    <xf numFmtId="4" fontId="53" fillId="0" borderId="4" xfId="0" applyNumberFormat="1" applyFont="1" applyFill="1" applyBorder="1" applyAlignment="1">
      <alignment vertical="center"/>
    </xf>
    <xf numFmtId="4" fontId="60" fillId="0" borderId="0" xfId="0" applyNumberFormat="1" applyFont="1" applyFill="1" applyBorder="1" applyAlignment="1">
      <alignment vertical="center"/>
    </xf>
    <xf numFmtId="49" fontId="60" fillId="0" borderId="0" xfId="0" applyNumberFormat="1" applyFont="1" applyFill="1" applyBorder="1" applyAlignment="1">
      <alignment vertical="center"/>
    </xf>
    <xf numFmtId="4" fontId="53" fillId="7" borderId="5" xfId="0" applyNumberFormat="1" applyFont="1" applyFill="1" applyBorder="1" applyAlignment="1">
      <alignment horizontal="right" vertical="center"/>
    </xf>
    <xf numFmtId="4" fontId="28" fillId="0" borderId="4" xfId="0" applyNumberFormat="1" applyFont="1" applyFill="1" applyBorder="1" applyAlignment="1">
      <alignment horizontal="right" vertical="center"/>
    </xf>
    <xf numFmtId="165" fontId="36" fillId="3" borderId="0" xfId="0" applyFont="1" applyFill="1" applyBorder="1" applyAlignment="1">
      <alignment horizontal="center" vertical="center"/>
    </xf>
    <xf numFmtId="4" fontId="34" fillId="15" borderId="4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9" fontId="36" fillId="0" borderId="0" xfId="0" applyNumberFormat="1" applyFont="1" applyFill="1" applyBorder="1" applyAlignment="1">
      <alignment horizontal="center" vertical="center"/>
    </xf>
    <xf numFmtId="49" fontId="34" fillId="0" borderId="7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/>
    </xf>
    <xf numFmtId="165" fontId="36" fillId="3" borderId="3" xfId="0" applyFont="1" applyFill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 vertical="center"/>
    </xf>
    <xf numFmtId="4" fontId="36" fillId="0" borderId="0" xfId="0" applyNumberFormat="1" applyFont="1" applyFill="1" applyBorder="1" applyAlignment="1">
      <alignment horizontal="right" vertical="center"/>
    </xf>
    <xf numFmtId="49" fontId="34" fillId="0" borderId="5" xfId="0" applyNumberFormat="1" applyFont="1" applyFill="1" applyBorder="1" applyAlignment="1">
      <alignment horizontal="center" vertical="center"/>
    </xf>
    <xf numFmtId="49" fontId="34" fillId="15" borderId="7" xfId="0" applyNumberFormat="1" applyFont="1" applyFill="1" applyBorder="1" applyAlignment="1">
      <alignment horizontal="center" vertical="center"/>
    </xf>
    <xf numFmtId="49" fontId="34" fillId="3" borderId="5" xfId="0" applyNumberFormat="1" applyFont="1" applyFill="1" applyBorder="1" applyAlignment="1">
      <alignment horizontal="center" vertical="center"/>
    </xf>
    <xf numFmtId="165" fontId="34" fillId="0" borderId="2" xfId="0" applyFont="1" applyFill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/>
    </xf>
    <xf numFmtId="49" fontId="34" fillId="8" borderId="5" xfId="0" applyNumberFormat="1" applyFont="1" applyFill="1" applyBorder="1" applyAlignment="1">
      <alignment horizontal="center"/>
    </xf>
    <xf numFmtId="49" fontId="34" fillId="15" borderId="5" xfId="0" applyNumberFormat="1" applyFont="1" applyFill="1" applyBorder="1" applyAlignment="1">
      <alignment horizontal="center"/>
    </xf>
    <xf numFmtId="165" fontId="34" fillId="0" borderId="0" xfId="0" applyFont="1" applyFill="1" applyBorder="1" applyAlignment="1">
      <alignment horizontal="center"/>
    </xf>
    <xf numFmtId="165" fontId="36" fillId="0" borderId="0" xfId="0" applyFont="1" applyFill="1" applyBorder="1" applyAlignment="1">
      <alignment horizontal="center"/>
    </xf>
    <xf numFmtId="165" fontId="50" fillId="0" borderId="0" xfId="0" applyFont="1" applyBorder="1"/>
    <xf numFmtId="165" fontId="43" fillId="0" borderId="0" xfId="0" applyFont="1" applyFill="1" applyBorder="1"/>
    <xf numFmtId="165" fontId="43" fillId="0" borderId="0" xfId="0" applyFont="1" applyBorder="1"/>
    <xf numFmtId="49" fontId="34" fillId="15" borderId="4" xfId="0" applyNumberFormat="1" applyFont="1" applyFill="1" applyBorder="1" applyAlignment="1">
      <alignment horizontal="center" vertical="center"/>
    </xf>
    <xf numFmtId="49" fontId="34" fillId="8" borderId="4" xfId="0" applyNumberFormat="1" applyFont="1" applyFill="1" applyBorder="1" applyAlignment="1">
      <alignment horizontal="center" vertical="center"/>
    </xf>
    <xf numFmtId="49" fontId="34" fillId="8" borderId="5" xfId="0" applyNumberFormat="1" applyFont="1" applyFill="1" applyBorder="1" applyAlignment="1">
      <alignment horizontal="center" vertical="center"/>
    </xf>
    <xf numFmtId="49" fontId="34" fillId="0" borderId="4" xfId="0" applyNumberFormat="1" applyFont="1" applyFill="1" applyBorder="1" applyAlignment="1">
      <alignment horizontal="center" vertical="center"/>
    </xf>
    <xf numFmtId="49" fontId="34" fillId="15" borderId="0" xfId="0" applyNumberFormat="1" applyFont="1" applyFill="1" applyBorder="1" applyAlignment="1">
      <alignment horizontal="center" vertical="center"/>
    </xf>
    <xf numFmtId="49" fontId="34" fillId="15" borderId="5" xfId="0" applyNumberFormat="1" applyFont="1" applyFill="1" applyBorder="1" applyAlignment="1">
      <alignment horizontal="center" vertical="center"/>
    </xf>
    <xf numFmtId="165" fontId="34" fillId="8" borderId="4" xfId="0" applyFont="1" applyFill="1" applyBorder="1" applyAlignment="1">
      <alignment horizontal="center" vertical="center"/>
    </xf>
    <xf numFmtId="49" fontId="34" fillId="8" borderId="0" xfId="0" applyNumberFormat="1" applyFont="1" applyFill="1" applyBorder="1" applyAlignment="1">
      <alignment horizontal="center" vertical="center"/>
    </xf>
    <xf numFmtId="165" fontId="43" fillId="0" borderId="0" xfId="0" applyFont="1" applyBorder="1" applyAlignment="1">
      <alignment vertical="center"/>
    </xf>
    <xf numFmtId="165" fontId="34" fillId="0" borderId="4" xfId="0" applyFont="1" applyFill="1" applyBorder="1" applyAlignment="1">
      <alignment horizontal="center" vertical="center"/>
    </xf>
    <xf numFmtId="165" fontId="34" fillId="0" borderId="0" xfId="0" applyFont="1" applyFill="1" applyBorder="1" applyAlignment="1">
      <alignment horizontal="center" vertical="center"/>
    </xf>
    <xf numFmtId="49" fontId="45" fillId="15" borderId="5" xfId="0" applyNumberFormat="1" applyFont="1" applyFill="1" applyBorder="1" applyAlignment="1">
      <alignment horizontal="center" vertical="center"/>
    </xf>
    <xf numFmtId="165" fontId="50" fillId="0" borderId="0" xfId="0" applyFont="1" applyFill="1"/>
    <xf numFmtId="165" fontId="50" fillId="0" borderId="0" xfId="0" applyFont="1" applyFill="1" applyBorder="1"/>
    <xf numFmtId="165" fontId="50" fillId="0" borderId="0" xfId="0" applyFont="1"/>
    <xf numFmtId="165" fontId="50" fillId="0" borderId="4" xfId="0" applyFont="1" applyBorder="1"/>
    <xf numFmtId="165" fontId="50" fillId="0" borderId="4" xfId="0" applyFont="1" applyFill="1" applyBorder="1"/>
    <xf numFmtId="0" fontId="36" fillId="3" borderId="3" xfId="0" applyNumberFormat="1" applyFont="1" applyFill="1" applyBorder="1" applyAlignment="1">
      <alignment horizontal="center" vertical="center"/>
    </xf>
    <xf numFmtId="0" fontId="34" fillId="8" borderId="5" xfId="0" applyNumberFormat="1" applyFont="1" applyFill="1" applyBorder="1" applyAlignment="1">
      <alignment horizontal="center" vertical="center"/>
    </xf>
    <xf numFmtId="0" fontId="34" fillId="3" borderId="5" xfId="0" applyNumberFormat="1" applyFont="1" applyFill="1" applyBorder="1" applyAlignment="1">
      <alignment horizontal="center" vertical="center"/>
    </xf>
    <xf numFmtId="0" fontId="34" fillId="15" borderId="4" xfId="0" applyNumberFormat="1" applyFont="1" applyFill="1" applyBorder="1" applyAlignment="1">
      <alignment horizontal="center" vertical="center"/>
    </xf>
    <xf numFmtId="0" fontId="34" fillId="8" borderId="4" xfId="0" applyNumberFormat="1" applyFont="1" applyFill="1" applyBorder="1" applyAlignment="1">
      <alignment horizontal="center" vertical="center"/>
    </xf>
    <xf numFmtId="0" fontId="34" fillId="15" borderId="5" xfId="0" applyNumberFormat="1" applyFont="1" applyFill="1" applyBorder="1" applyAlignment="1">
      <alignment horizontal="center" vertical="center"/>
    </xf>
    <xf numFmtId="0" fontId="36" fillId="3" borderId="5" xfId="0" applyNumberFormat="1" applyFont="1" applyFill="1" applyBorder="1" applyAlignment="1">
      <alignment horizontal="center" vertical="center"/>
    </xf>
    <xf numFmtId="49" fontId="34" fillId="10" borderId="4" xfId="0" applyNumberFormat="1" applyFont="1" applyFill="1" applyBorder="1" applyAlignment="1">
      <alignment horizontal="center" vertical="center"/>
    </xf>
    <xf numFmtId="165" fontId="34" fillId="0" borderId="5" xfId="0" applyFont="1" applyFill="1" applyBorder="1" applyAlignment="1">
      <alignment horizontal="center"/>
    </xf>
    <xf numFmtId="49" fontId="34" fillId="10" borderId="5" xfId="0" applyNumberFormat="1" applyFont="1" applyFill="1" applyBorder="1" applyAlignment="1">
      <alignment horizontal="center" vertical="center"/>
    </xf>
    <xf numFmtId="49" fontId="34" fillId="17" borderId="0" xfId="0" applyNumberFormat="1" applyFont="1" applyFill="1" applyBorder="1" applyAlignment="1">
      <alignment horizontal="center" vertical="center"/>
    </xf>
    <xf numFmtId="165" fontId="34" fillId="15" borderId="4" xfId="0" applyFont="1" applyFill="1" applyBorder="1" applyAlignment="1">
      <alignment horizontal="center" vertical="center"/>
    </xf>
    <xf numFmtId="49" fontId="34" fillId="14" borderId="4" xfId="0" applyNumberFormat="1" applyFont="1" applyFill="1" applyBorder="1" applyAlignment="1">
      <alignment horizontal="center" vertical="center"/>
    </xf>
    <xf numFmtId="165" fontId="50" fillId="17" borderId="0" xfId="0" applyFont="1" applyFill="1"/>
    <xf numFmtId="165" fontId="44" fillId="0" borderId="0" xfId="0" applyFont="1" applyFill="1" applyBorder="1"/>
    <xf numFmtId="165" fontId="43" fillId="0" borderId="0" xfId="0" applyFont="1" applyAlignment="1">
      <alignment vertical="center"/>
    </xf>
    <xf numFmtId="165" fontId="61" fillId="0" borderId="0" xfId="0" applyFont="1" applyAlignment="1">
      <alignment vertical="center"/>
    </xf>
    <xf numFmtId="165" fontId="43" fillId="0" borderId="0" xfId="0" applyFont="1"/>
    <xf numFmtId="165" fontId="34" fillId="10" borderId="7" xfId="0" applyFont="1" applyFill="1" applyBorder="1" applyAlignment="1">
      <alignment horizontal="center" vertical="center" wrapText="1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4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45" fillId="10" borderId="4" xfId="0" applyFont="1" applyFill="1" applyBorder="1" applyAlignment="1">
      <alignment horizontal="center" vertical="center" wrapText="1"/>
    </xf>
    <xf numFmtId="165" fontId="36" fillId="0" borderId="0" xfId="0" applyFont="1" applyFill="1" applyBorder="1" applyAlignment="1">
      <alignment horizontal="center" vertical="center"/>
    </xf>
    <xf numFmtId="165" fontId="34" fillId="17" borderId="4" xfId="0" applyFont="1" applyFill="1" applyBorder="1" applyAlignment="1">
      <alignment horizontal="center" vertical="center"/>
    </xf>
    <xf numFmtId="49" fontId="28" fillId="15" borderId="4" xfId="0" applyNumberFormat="1" applyFont="1" applyFill="1" applyBorder="1" applyAlignment="1">
      <alignment horizontal="center" vertical="center" wrapText="1"/>
    </xf>
    <xf numFmtId="4" fontId="36" fillId="0" borderId="20" xfId="1" applyNumberFormat="1" applyFont="1" applyFill="1" applyBorder="1" applyAlignment="1">
      <alignment horizontal="right" vertical="center"/>
    </xf>
    <xf numFmtId="4" fontId="25" fillId="0" borderId="20" xfId="1" applyNumberFormat="1" applyFont="1" applyFill="1" applyBorder="1" applyAlignment="1">
      <alignment horizontal="right" vertical="center"/>
    </xf>
    <xf numFmtId="4" fontId="36" fillId="0" borderId="20" xfId="1" applyNumberFormat="1" applyFont="1" applyFill="1" applyBorder="1" applyAlignment="1">
      <alignment horizontal="right"/>
    </xf>
    <xf numFmtId="4" fontId="36" fillId="0" borderId="20" xfId="0" applyNumberFormat="1" applyFont="1" applyFill="1" applyBorder="1" applyAlignment="1">
      <alignment horizontal="right"/>
    </xf>
    <xf numFmtId="49" fontId="34" fillId="17" borderId="4" xfId="0" applyNumberFormat="1" applyFont="1" applyFill="1" applyBorder="1" applyAlignment="1">
      <alignment horizontal="center" vertical="center"/>
    </xf>
    <xf numFmtId="4" fontId="28" fillId="0" borderId="20" xfId="1" applyNumberFormat="1" applyFont="1" applyFill="1" applyBorder="1" applyAlignment="1">
      <alignment horizontal="right" vertical="center"/>
    </xf>
    <xf numFmtId="49" fontId="36" fillId="17" borderId="0" xfId="0" applyNumberFormat="1" applyFont="1" applyFill="1" applyBorder="1" applyAlignment="1">
      <alignment horizontal="center" vertical="center"/>
    </xf>
    <xf numFmtId="165" fontId="34" fillId="0" borderId="20" xfId="0" applyFont="1" applyFill="1" applyBorder="1" applyAlignment="1">
      <alignment horizontal="center" vertical="center"/>
    </xf>
    <xf numFmtId="49" fontId="34" fillId="0" borderId="20" xfId="0" applyNumberFormat="1" applyFont="1" applyFill="1" applyBorder="1" applyAlignment="1">
      <alignment horizontal="center" vertical="center"/>
    </xf>
    <xf numFmtId="165" fontId="0" fillId="0" borderId="0" xfId="0" applyBorder="1"/>
    <xf numFmtId="49" fontId="34" fillId="15" borderId="20" xfId="0" applyNumberFormat="1" applyFont="1" applyFill="1" applyBorder="1" applyAlignment="1">
      <alignment horizontal="center" vertical="center"/>
    </xf>
    <xf numFmtId="49" fontId="34" fillId="15" borderId="20" xfId="0" applyNumberFormat="1" applyFont="1" applyFill="1" applyBorder="1" applyAlignment="1">
      <alignment horizontal="left" vertical="center"/>
    </xf>
    <xf numFmtId="4" fontId="34" fillId="0" borderId="20" xfId="1" applyNumberFormat="1" applyFont="1" applyFill="1" applyBorder="1" applyAlignment="1">
      <alignment horizontal="right" vertical="center"/>
    </xf>
    <xf numFmtId="4" fontId="25" fillId="0" borderId="20" xfId="1" applyNumberFormat="1" applyFont="1" applyFill="1" applyBorder="1" applyAlignment="1">
      <alignment horizontal="right"/>
    </xf>
    <xf numFmtId="165" fontId="43" fillId="0" borderId="0" xfId="0" applyFont="1"/>
    <xf numFmtId="165" fontId="0" fillId="0" borderId="0" xfId="0" applyFill="1" applyBorder="1"/>
    <xf numFmtId="165" fontId="43" fillId="0" borderId="20" xfId="0" applyFont="1" applyBorder="1" applyAlignment="1">
      <alignment vertical="center"/>
    </xf>
    <xf numFmtId="49" fontId="34" fillId="8" borderId="20" xfId="0" applyNumberFormat="1" applyFont="1" applyFill="1" applyBorder="1" applyAlignment="1">
      <alignment horizontal="center" vertical="center"/>
    </xf>
    <xf numFmtId="4" fontId="34" fillId="0" borderId="20" xfId="1" applyNumberFormat="1" applyFont="1" applyFill="1" applyBorder="1" applyAlignment="1">
      <alignment horizontal="right"/>
    </xf>
    <xf numFmtId="0" fontId="34" fillId="15" borderId="20" xfId="0" applyNumberFormat="1" applyFont="1" applyFill="1" applyBorder="1" applyAlignment="1">
      <alignment horizontal="center" vertical="center"/>
    </xf>
    <xf numFmtId="4" fontId="25" fillId="0" borderId="20" xfId="0" applyNumberFormat="1" applyFont="1" applyFill="1" applyBorder="1" applyAlignment="1">
      <alignment horizontal="right"/>
    </xf>
    <xf numFmtId="4" fontId="28" fillId="0" borderId="20" xfId="1" applyNumberFormat="1" applyFont="1" applyFill="1" applyBorder="1" applyAlignment="1">
      <alignment horizontal="right"/>
    </xf>
    <xf numFmtId="0" fontId="25" fillId="7" borderId="2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" fontId="70" fillId="0" borderId="0" xfId="0" applyNumberFormat="1" applyFont="1" applyFill="1" applyBorder="1" applyAlignment="1">
      <alignment horizontal="right" vertical="center"/>
    </xf>
    <xf numFmtId="4" fontId="34" fillId="8" borderId="20" xfId="0" applyNumberFormat="1" applyFont="1" applyFill="1" applyBorder="1" applyAlignment="1">
      <alignment vertical="center"/>
    </xf>
    <xf numFmtId="4" fontId="34" fillId="15" borderId="20" xfId="1" applyNumberFormat="1" applyFont="1" applyFill="1" applyBorder="1" applyAlignment="1">
      <alignment horizontal="right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4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45" fillId="10" borderId="4" xfId="0" applyFont="1" applyFill="1" applyBorder="1" applyAlignment="1">
      <alignment horizontal="center" vertical="center" wrapText="1"/>
    </xf>
    <xf numFmtId="165" fontId="34" fillId="10" borderId="20" xfId="0" applyFont="1" applyFill="1" applyBorder="1" applyAlignment="1">
      <alignment horizontal="center" vertical="center" wrapText="1"/>
    </xf>
    <xf numFmtId="165" fontId="50" fillId="0" borderId="0" xfId="0" applyFont="1" applyAlignment="1">
      <alignment horizontal="center" vertical="center"/>
    </xf>
    <xf numFmtId="0" fontId="61" fillId="3" borderId="5" xfId="0" applyNumberFormat="1" applyFont="1" applyFill="1" applyBorder="1" applyAlignment="1">
      <alignment horizontal="center" vertical="center"/>
    </xf>
    <xf numFmtId="0" fontId="50" fillId="0" borderId="5" xfId="0" applyNumberFormat="1" applyFont="1" applyBorder="1"/>
    <xf numFmtId="165" fontId="61" fillId="0" borderId="5" xfId="0" applyFont="1" applyBorder="1"/>
    <xf numFmtId="165" fontId="50" fillId="0" borderId="5" xfId="0" applyFont="1" applyBorder="1" applyAlignment="1">
      <alignment horizontal="center" vertical="center"/>
    </xf>
    <xf numFmtId="165" fontId="53" fillId="0" borderId="0" xfId="0" applyFont="1" applyFill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50" fillId="0" borderId="20" xfId="0" applyFont="1" applyFill="1" applyBorder="1"/>
    <xf numFmtId="165" fontId="0" fillId="0" borderId="0" xfId="0" applyFill="1"/>
    <xf numFmtId="0" fontId="60" fillId="7" borderId="2" xfId="0" applyNumberFormat="1" applyFont="1" applyFill="1" applyBorder="1" applyAlignment="1">
      <alignment horizontal="center" vertical="center"/>
    </xf>
    <xf numFmtId="0" fontId="60" fillId="0" borderId="2" xfId="0" applyNumberFormat="1" applyFont="1" applyFill="1" applyBorder="1" applyAlignment="1">
      <alignment horizontal="center" vertical="center"/>
    </xf>
    <xf numFmtId="4" fontId="68" fillId="0" borderId="4" xfId="0" applyNumberFormat="1" applyFont="1" applyFill="1" applyBorder="1" applyAlignment="1">
      <alignment horizontal="right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45" fillId="10" borderId="0" xfId="0" applyFont="1" applyFill="1" applyBorder="1" applyAlignment="1">
      <alignment horizontal="center" vertical="center" wrapText="1"/>
    </xf>
    <xf numFmtId="165" fontId="34" fillId="10" borderId="0" xfId="0" applyFont="1" applyFill="1" applyBorder="1" applyAlignment="1">
      <alignment horizontal="center" vertical="center"/>
    </xf>
    <xf numFmtId="165" fontId="34" fillId="10" borderId="1" xfId="0" applyFont="1" applyFill="1" applyBorder="1" applyAlignment="1">
      <alignment horizontal="center" vertical="center" wrapText="1"/>
    </xf>
    <xf numFmtId="165" fontId="45" fillId="10" borderId="2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/>
    </xf>
    <xf numFmtId="165" fontId="45" fillId="10" borderId="1" xfId="0" applyFont="1" applyFill="1" applyBorder="1" applyAlignment="1">
      <alignment horizontal="center" vertical="center" wrapText="1"/>
    </xf>
    <xf numFmtId="4" fontId="28" fillId="0" borderId="20" xfId="0" applyNumberFormat="1" applyFont="1" applyFill="1" applyBorder="1" applyAlignment="1">
      <alignment horizontal="right"/>
    </xf>
    <xf numFmtId="49" fontId="28" fillId="14" borderId="4" xfId="0" applyNumberFormat="1" applyFont="1" applyFill="1" applyBorder="1" applyAlignment="1">
      <alignment horizontal="center" vertical="center" wrapText="1"/>
    </xf>
    <xf numFmtId="4" fontId="34" fillId="14" borderId="5" xfId="0" applyNumberFormat="1" applyFont="1" applyFill="1" applyBorder="1" applyAlignment="1">
      <alignment vertical="center"/>
    </xf>
    <xf numFmtId="4" fontId="36" fillId="14" borderId="4" xfId="1" applyNumberFormat="1" applyFont="1" applyFill="1" applyBorder="1" applyAlignment="1">
      <alignment horizontal="right" vertical="center"/>
    </xf>
    <xf numFmtId="43" fontId="34" fillId="14" borderId="4" xfId="1" applyFont="1" applyFill="1" applyBorder="1" applyAlignment="1">
      <alignment horizontal="center" vertical="center"/>
    </xf>
    <xf numFmtId="165" fontId="43" fillId="0" borderId="20" xfId="0" applyFont="1" applyFill="1" applyBorder="1"/>
    <xf numFmtId="20" fontId="34" fillId="0" borderId="0" xfId="0" applyNumberFormat="1" applyFont="1" applyFill="1" applyBorder="1" applyAlignment="1">
      <alignment horizontal="center" vertical="center"/>
    </xf>
    <xf numFmtId="20" fontId="36" fillId="0" borderId="0" xfId="1" applyNumberFormat="1" applyFont="1" applyFill="1" applyBorder="1" applyAlignment="1">
      <alignment horizontal="right"/>
    </xf>
    <xf numFmtId="20" fontId="36" fillId="0" borderId="0" xfId="0" applyNumberFormat="1" applyFont="1" applyFill="1" applyBorder="1" applyAlignment="1">
      <alignment horizontal="right"/>
    </xf>
    <xf numFmtId="20" fontId="36" fillId="0" borderId="0" xfId="1" applyNumberFormat="1" applyFont="1" applyFill="1" applyBorder="1" applyAlignment="1">
      <alignment horizontal="right" vertical="center"/>
    </xf>
    <xf numFmtId="0" fontId="36" fillId="3" borderId="3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4" fontId="28" fillId="0" borderId="5" xfId="0" applyNumberFormat="1" applyFont="1" applyFill="1" applyBorder="1" applyAlignment="1">
      <alignment horizontal="right" vertical="center"/>
    </xf>
    <xf numFmtId="4" fontId="36" fillId="0" borderId="4" xfId="0" applyNumberFormat="1" applyFont="1" applyFill="1" applyBorder="1" applyAlignment="1">
      <alignment horizontal="right" vertical="center"/>
    </xf>
    <xf numFmtId="4" fontId="34" fillId="0" borderId="4" xfId="0" applyNumberFormat="1" applyFont="1" applyFill="1" applyBorder="1" applyAlignment="1">
      <alignment horizontal="right" vertical="center"/>
    </xf>
    <xf numFmtId="4" fontId="28" fillId="0" borderId="4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36" fillId="0" borderId="0" xfId="0" applyNumberFormat="1" applyFont="1" applyFill="1" applyBorder="1" applyAlignment="1">
      <alignment horizontal="right" vertical="center"/>
    </xf>
    <xf numFmtId="4" fontId="70" fillId="0" borderId="0" xfId="0" applyNumberFormat="1" applyFont="1" applyFill="1" applyBorder="1" applyAlignment="1">
      <alignment vertical="center"/>
    </xf>
    <xf numFmtId="4" fontId="68" fillId="0" borderId="5" xfId="0" applyNumberFormat="1" applyFont="1" applyFill="1" applyBorder="1" applyAlignment="1">
      <alignment horizontal="right" vertical="center"/>
    </xf>
    <xf numFmtId="165" fontId="71" fillId="0" borderId="0" xfId="0" applyFont="1" applyAlignment="1">
      <alignment vertical="center"/>
    </xf>
    <xf numFmtId="0" fontId="70" fillId="7" borderId="2" xfId="0" applyNumberFormat="1" applyFont="1" applyFill="1" applyBorder="1" applyAlignment="1">
      <alignment horizontal="center" vertical="center"/>
    </xf>
    <xf numFmtId="4" fontId="68" fillId="7" borderId="4" xfId="0" applyNumberFormat="1" applyFont="1" applyFill="1" applyBorder="1" applyAlignment="1">
      <alignment horizontal="right" vertical="center"/>
    </xf>
    <xf numFmtId="4" fontId="70" fillId="0" borderId="0" xfId="0" applyNumberFormat="1" applyFont="1" applyFill="1" applyAlignment="1">
      <alignment horizontal="right" vertical="center"/>
    </xf>
    <xf numFmtId="4" fontId="68" fillId="0" borderId="0" xfId="0" applyNumberFormat="1" applyFont="1" applyFill="1" applyBorder="1" applyAlignment="1">
      <alignment horizontal="right" vertical="center"/>
    </xf>
    <xf numFmtId="4" fontId="68" fillId="7" borderId="5" xfId="0" applyNumberFormat="1" applyFont="1" applyFill="1" applyBorder="1" applyAlignment="1">
      <alignment horizontal="right" vertical="center"/>
    </xf>
    <xf numFmtId="4" fontId="68" fillId="15" borderId="4" xfId="0" applyNumberFormat="1" applyFont="1" applyFill="1" applyBorder="1" applyAlignment="1">
      <alignment horizontal="right" vertical="center"/>
    </xf>
    <xf numFmtId="4" fontId="70" fillId="17" borderId="0" xfId="0" applyNumberFormat="1" applyFont="1" applyFill="1" applyBorder="1" applyAlignment="1">
      <alignment horizontal="right" vertical="center"/>
    </xf>
    <xf numFmtId="4" fontId="70" fillId="0" borderId="4" xfId="0" applyNumberFormat="1" applyFont="1" applyFill="1" applyBorder="1" applyAlignment="1">
      <alignment horizontal="right" vertical="center"/>
    </xf>
    <xf numFmtId="4" fontId="68" fillId="0" borderId="4" xfId="0" applyNumberFormat="1" applyFont="1" applyFill="1" applyBorder="1" applyAlignment="1">
      <alignment vertical="center"/>
    </xf>
    <xf numFmtId="165" fontId="70" fillId="0" borderId="0" xfId="0" applyFont="1" applyFill="1" applyBorder="1" applyAlignment="1">
      <alignment horizontal="center" vertical="center"/>
    </xf>
    <xf numFmtId="4" fontId="70" fillId="0" borderId="2" xfId="0" applyNumberFormat="1" applyFont="1" applyFill="1" applyBorder="1" applyAlignment="1">
      <alignment horizontal="right" vertical="center"/>
    </xf>
    <xf numFmtId="165" fontId="70" fillId="0" borderId="3" xfId="0" applyFont="1" applyFill="1" applyBorder="1" applyAlignment="1">
      <alignment horizontal="center" vertical="center"/>
    </xf>
    <xf numFmtId="49" fontId="70" fillId="7" borderId="2" xfId="0" applyNumberFormat="1" applyFont="1" applyFill="1" applyBorder="1" applyAlignment="1">
      <alignment horizontal="center" vertical="center"/>
    </xf>
    <xf numFmtId="4" fontId="71" fillId="0" borderId="0" xfId="0" applyNumberFormat="1" applyFont="1" applyAlignment="1">
      <alignment vertical="center"/>
    </xf>
    <xf numFmtId="4" fontId="70" fillId="0" borderId="3" xfId="0" applyNumberFormat="1" applyFont="1" applyFill="1" applyBorder="1" applyAlignment="1">
      <alignment horizontal="right" vertical="center"/>
    </xf>
    <xf numFmtId="0" fontId="36" fillId="3" borderId="3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165" fontId="54" fillId="0" borderId="0" xfId="0" applyFont="1" applyFill="1" applyBorder="1"/>
    <xf numFmtId="0" fontId="36" fillId="3" borderId="1" xfId="0" applyNumberFormat="1" applyFont="1" applyFill="1" applyBorder="1" applyAlignment="1">
      <alignment horizontal="center" vertical="center"/>
    </xf>
    <xf numFmtId="0" fontId="61" fillId="3" borderId="1" xfId="0" applyNumberFormat="1" applyFont="1" applyFill="1" applyBorder="1" applyAlignment="1">
      <alignment horizontal="center" vertical="center"/>
    </xf>
    <xf numFmtId="0" fontId="46" fillId="3" borderId="1" xfId="0" applyNumberFormat="1" applyFont="1" applyFill="1" applyBorder="1" applyAlignment="1">
      <alignment horizontal="center" vertical="center"/>
    </xf>
    <xf numFmtId="43" fontId="34" fillId="8" borderId="5" xfId="1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0" fontId="36" fillId="3" borderId="1" xfId="0" applyNumberFormat="1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1" xfId="0" applyFont="1" applyFill="1" applyBorder="1" applyAlignment="1">
      <alignment horizontal="center" vertical="center" wrapText="1"/>
    </xf>
    <xf numFmtId="20" fontId="43" fillId="0" borderId="0" xfId="0" applyNumberFormat="1" applyFont="1" applyFill="1" applyBorder="1"/>
    <xf numFmtId="4" fontId="36" fillId="0" borderId="20" xfId="1" applyNumberFormat="1" applyFont="1" applyBorder="1" applyAlignment="1">
      <alignment horizontal="right" vertical="center"/>
    </xf>
    <xf numFmtId="4" fontId="36" fillId="0" borderId="0" xfId="1" applyNumberFormat="1" applyFont="1" applyAlignment="1">
      <alignment horizontal="right" vertical="center"/>
    </xf>
    <xf numFmtId="4" fontId="36" fillId="0" borderId="4" xfId="1" applyNumberFormat="1" applyFont="1" applyBorder="1" applyAlignment="1">
      <alignment horizontal="right" vertical="center"/>
    </xf>
    <xf numFmtId="4" fontId="28" fillId="0" borderId="5" xfId="1" applyNumberFormat="1" applyFont="1" applyBorder="1" applyAlignment="1">
      <alignment horizontal="right" vertical="center"/>
    </xf>
    <xf numFmtId="20" fontId="34" fillId="15" borderId="4" xfId="0" applyNumberFormat="1" applyFont="1" applyFill="1" applyBorder="1" applyAlignment="1">
      <alignment horizontal="center" vertical="center"/>
    </xf>
    <xf numFmtId="20" fontId="45" fillId="15" borderId="4" xfId="0" applyNumberFormat="1" applyFont="1" applyFill="1" applyBorder="1" applyAlignment="1">
      <alignment horizontal="center" vertical="center"/>
    </xf>
    <xf numFmtId="20" fontId="34" fillId="15" borderId="5" xfId="0" applyNumberFormat="1" applyFont="1" applyFill="1" applyBorder="1" applyAlignment="1">
      <alignment horizontal="center" vertical="center"/>
    </xf>
    <xf numFmtId="20" fontId="34" fillId="15" borderId="5" xfId="0" applyNumberFormat="1" applyFont="1" applyFill="1" applyBorder="1" applyAlignment="1">
      <alignment horizontal="left" vertical="center"/>
    </xf>
    <xf numFmtId="20" fontId="36" fillId="0" borderId="4" xfId="1" applyNumberFormat="1" applyFont="1" applyFill="1" applyBorder="1" applyAlignment="1">
      <alignment horizontal="right"/>
    </xf>
    <xf numFmtId="20" fontId="36" fillId="0" borderId="4" xfId="0" applyNumberFormat="1" applyFont="1" applyFill="1" applyBorder="1" applyAlignment="1">
      <alignment horizontal="right"/>
    </xf>
    <xf numFmtId="20" fontId="34" fillId="8" borderId="5" xfId="0" applyNumberFormat="1" applyFont="1" applyFill="1" applyBorder="1" applyAlignment="1">
      <alignment vertical="center"/>
    </xf>
    <xf numFmtId="20" fontId="34" fillId="15" borderId="5" xfId="1" applyNumberFormat="1" applyFont="1" applyFill="1" applyBorder="1" applyAlignment="1">
      <alignment horizontal="right" vertical="center"/>
    </xf>
    <xf numFmtId="20" fontId="50" fillId="0" borderId="0" xfId="0" applyNumberFormat="1" applyFont="1" applyFill="1" applyBorder="1"/>
    <xf numFmtId="4" fontId="36" fillId="17" borderId="0" xfId="1" applyNumberFormat="1" applyFont="1" applyFill="1" applyAlignment="1">
      <alignment horizontal="right" vertical="center"/>
    </xf>
    <xf numFmtId="20" fontId="34" fillId="0" borderId="4" xfId="0" applyNumberFormat="1" applyFont="1" applyFill="1" applyBorder="1" applyAlignment="1">
      <alignment horizontal="center" vertical="center"/>
    </xf>
    <xf numFmtId="20" fontId="34" fillId="0" borderId="4" xfId="1" applyNumberFormat="1" applyFont="1" applyFill="1" applyBorder="1" applyAlignment="1">
      <alignment horizontal="right" vertical="center"/>
    </xf>
    <xf numFmtId="20" fontId="34" fillId="0" borderId="0" xfId="1" applyNumberFormat="1" applyFont="1" applyFill="1" applyBorder="1" applyAlignment="1">
      <alignment horizontal="right" vertical="center"/>
    </xf>
    <xf numFmtId="20" fontId="25" fillId="0" borderId="0" xfId="1" applyNumberFormat="1" applyFont="1" applyFill="1" applyBorder="1" applyAlignment="1">
      <alignment horizontal="right" vertical="center"/>
    </xf>
    <xf numFmtId="20" fontId="36" fillId="0" borderId="4" xfId="0" applyNumberFormat="1" applyFont="1" applyFill="1" applyBorder="1" applyAlignment="1">
      <alignment horizontal="center" vertical="center"/>
    </xf>
    <xf numFmtId="20" fontId="36" fillId="0" borderId="20" xfId="1" applyNumberFormat="1" applyFont="1" applyFill="1" applyBorder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34" fillId="0" borderId="4" xfId="0" applyNumberFormat="1" applyFont="1" applyBorder="1" applyAlignment="1">
      <alignment horizontal="right" vertical="center"/>
    </xf>
    <xf numFmtId="4" fontId="25" fillId="0" borderId="0" xfId="1" applyNumberFormat="1" applyFont="1" applyAlignment="1">
      <alignment horizontal="right" vertical="center"/>
    </xf>
    <xf numFmtId="49" fontId="34" fillId="17" borderId="0" xfId="0" applyNumberFormat="1" applyFont="1" applyFill="1" applyAlignment="1">
      <alignment horizontal="center" vertical="center"/>
    </xf>
    <xf numFmtId="4" fontId="25" fillId="0" borderId="4" xfId="1" applyNumberFormat="1" applyFont="1" applyBorder="1" applyAlignment="1">
      <alignment horizontal="right" vertical="center"/>
    </xf>
    <xf numFmtId="4" fontId="25" fillId="0" borderId="20" xfId="1" applyNumberFormat="1" applyFont="1" applyBorder="1" applyAlignment="1">
      <alignment horizontal="right" vertical="center"/>
    </xf>
    <xf numFmtId="4" fontId="36" fillId="0" borderId="0" xfId="1" applyNumberFormat="1" applyFont="1" applyBorder="1" applyAlignment="1">
      <alignment horizontal="right" vertical="center"/>
    </xf>
    <xf numFmtId="4" fontId="36" fillId="0" borderId="0" xfId="0" applyNumberFormat="1" applyFont="1" applyAlignment="1">
      <alignment vertical="center"/>
    </xf>
    <xf numFmtId="0" fontId="34" fillId="15" borderId="4" xfId="115" applyFont="1" applyFill="1" applyBorder="1" applyAlignment="1">
      <alignment horizontal="left" vertical="center"/>
    </xf>
    <xf numFmtId="4" fontId="36" fillId="0" borderId="0" xfId="0" applyNumberFormat="1" applyFont="1" applyFill="1" applyAlignment="1">
      <alignment horizontal="right"/>
    </xf>
    <xf numFmtId="0" fontId="25" fillId="0" borderId="0" xfId="0" applyNumberFormat="1" applyFont="1" applyAlignment="1">
      <alignment horizontal="left" vertical="center"/>
    </xf>
    <xf numFmtId="165" fontId="25" fillId="0" borderId="0" xfId="0" applyFont="1" applyAlignment="1">
      <alignment horizontal="left" vertical="center"/>
    </xf>
    <xf numFmtId="4" fontId="36" fillId="0" borderId="20" xfId="0" applyNumberFormat="1" applyFont="1" applyBorder="1" applyAlignment="1">
      <alignment horizontal="right"/>
    </xf>
    <xf numFmtId="49" fontId="45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49" fontId="34" fillId="0" borderId="4" xfId="0" applyNumberFormat="1" applyFont="1" applyBorder="1" applyAlignment="1">
      <alignment horizontal="center" vertical="center"/>
    </xf>
    <xf numFmtId="0" fontId="34" fillId="0" borderId="4" xfId="0" applyNumberFormat="1" applyFont="1" applyBorder="1" applyAlignment="1">
      <alignment horizontal="center" vertical="center"/>
    </xf>
    <xf numFmtId="0" fontId="34" fillId="0" borderId="4" xfId="0" applyNumberFormat="1" applyFont="1" applyBorder="1" applyAlignment="1">
      <alignment horizontal="left" vertical="center"/>
    </xf>
    <xf numFmtId="0" fontId="25" fillId="0" borderId="5" xfId="0" applyNumberFormat="1" applyFont="1" applyBorder="1" applyAlignment="1">
      <alignment horizontal="left" vertical="center"/>
    </xf>
    <xf numFmtId="165" fontId="25" fillId="0" borderId="5" xfId="0" applyFont="1" applyBorder="1" applyAlignment="1">
      <alignment horizontal="left" vertical="center"/>
    </xf>
    <xf numFmtId="0" fontId="34" fillId="0" borderId="0" xfId="0" applyNumberFormat="1" applyFont="1" applyAlignment="1">
      <alignment horizontal="center" vertical="center"/>
    </xf>
    <xf numFmtId="0" fontId="34" fillId="0" borderId="20" xfId="0" applyNumberFormat="1" applyFont="1" applyBorder="1" applyAlignment="1">
      <alignment horizontal="left" vertical="center"/>
    </xf>
    <xf numFmtId="0" fontId="34" fillId="0" borderId="0" xfId="0" applyNumberFormat="1" applyFont="1" applyAlignment="1">
      <alignment horizontal="left" vertical="center"/>
    </xf>
    <xf numFmtId="0" fontId="28" fillId="0" borderId="20" xfId="0" applyNumberFormat="1" applyFont="1" applyBorder="1" applyAlignment="1">
      <alignment horizontal="left" vertical="center"/>
    </xf>
    <xf numFmtId="0" fontId="25" fillId="0" borderId="20" xfId="0" applyNumberFormat="1" applyFont="1" applyBorder="1" applyAlignment="1">
      <alignment horizontal="left" vertical="center"/>
    </xf>
    <xf numFmtId="165" fontId="25" fillId="0" borderId="20" xfId="0" applyFont="1" applyBorder="1" applyAlignment="1">
      <alignment horizontal="left" vertical="center"/>
    </xf>
    <xf numFmtId="0" fontId="25" fillId="0" borderId="4" xfId="0" applyNumberFormat="1" applyFont="1" applyBorder="1" applyAlignment="1">
      <alignment horizontal="left" vertical="center"/>
    </xf>
    <xf numFmtId="165" fontId="28" fillId="0" borderId="5" xfId="0" applyFont="1" applyBorder="1" applyAlignment="1">
      <alignment horizontal="left" vertical="center"/>
    </xf>
    <xf numFmtId="0" fontId="36" fillId="0" borderId="0" xfId="0" applyNumberFormat="1" applyFont="1" applyAlignment="1">
      <alignment horizontal="center" vertical="center"/>
    </xf>
    <xf numFmtId="0" fontId="34" fillId="0" borderId="0" xfId="0" applyNumberFormat="1" applyFont="1" applyAlignment="1">
      <alignment vertical="center"/>
    </xf>
    <xf numFmtId="0" fontId="36" fillId="0" borderId="4" xfId="0" applyNumberFormat="1" applyFont="1" applyBorder="1" applyAlignment="1">
      <alignment horizontal="center" vertical="center"/>
    </xf>
    <xf numFmtId="0" fontId="36" fillId="0" borderId="4" xfId="0" applyNumberFormat="1" applyFont="1" applyBorder="1" applyAlignment="1">
      <alignment vertical="center"/>
    </xf>
    <xf numFmtId="0" fontId="36" fillId="0" borderId="5" xfId="0" applyNumberFormat="1" applyFont="1" applyBorder="1" applyAlignment="1">
      <alignment horizontal="left" vertical="center"/>
    </xf>
    <xf numFmtId="0" fontId="36" fillId="0" borderId="0" xfId="0" applyNumberFormat="1" applyFont="1" applyAlignment="1">
      <alignment vertical="center"/>
    </xf>
    <xf numFmtId="0" fontId="28" fillId="0" borderId="0" xfId="0" applyNumberFormat="1" applyFont="1" applyAlignment="1">
      <alignment horizontal="left" vertical="center"/>
    </xf>
    <xf numFmtId="0" fontId="36" fillId="0" borderId="0" xfId="0" applyNumberFormat="1" applyFont="1" applyAlignment="1">
      <alignment horizontal="left" vertical="center"/>
    </xf>
    <xf numFmtId="0" fontId="36" fillId="0" borderId="4" xfId="0" applyNumberFormat="1" applyFont="1" applyBorder="1" applyAlignment="1">
      <alignment horizontal="left" vertical="center"/>
    </xf>
    <xf numFmtId="165" fontId="25" fillId="0" borderId="5" xfId="0" applyFont="1" applyBorder="1" applyAlignment="1">
      <alignment vertical="center"/>
    </xf>
    <xf numFmtId="165" fontId="28" fillId="0" borderId="4" xfId="0" applyFont="1" applyBorder="1" applyAlignment="1">
      <alignment vertical="center"/>
    </xf>
    <xf numFmtId="165" fontId="25" fillId="0" borderId="0" xfId="0" applyFont="1" applyAlignment="1">
      <alignment vertical="center"/>
    </xf>
    <xf numFmtId="49" fontId="53" fillId="0" borderId="0" xfId="0" applyNumberFormat="1" applyFont="1" applyAlignment="1">
      <alignment horizontal="center" vertical="center"/>
    </xf>
    <xf numFmtId="0" fontId="36" fillId="0" borderId="20" xfId="0" applyNumberFormat="1" applyFont="1" applyBorder="1" applyAlignment="1">
      <alignment horizontal="left" vertical="center"/>
    </xf>
    <xf numFmtId="165" fontId="36" fillId="0" borderId="0" xfId="0" quotePrefix="1" applyFont="1" applyAlignment="1">
      <alignment vertical="center" wrapText="1"/>
    </xf>
    <xf numFmtId="165" fontId="28" fillId="0" borderId="4" xfId="0" applyFont="1" applyBorder="1" applyAlignment="1">
      <alignment horizontal="left" vertical="center"/>
    </xf>
    <xf numFmtId="0" fontId="34" fillId="0" borderId="0" xfId="0" applyNumberFormat="1" applyFont="1" applyBorder="1" applyAlignment="1">
      <alignment horizontal="left" vertical="center"/>
    </xf>
    <xf numFmtId="4" fontId="34" fillId="0" borderId="5" xfId="0" applyNumberFormat="1" applyFont="1" applyBorder="1" applyAlignment="1">
      <alignment horizontal="right" vertical="center"/>
    </xf>
    <xf numFmtId="165" fontId="25" fillId="0" borderId="4" xfId="0" applyFont="1" applyBorder="1" applyAlignment="1">
      <alignment vertical="center"/>
    </xf>
    <xf numFmtId="4" fontId="36" fillId="0" borderId="0" xfId="0" applyNumberFormat="1" applyFont="1" applyAlignment="1">
      <alignment horizontal="right" vertical="center"/>
    </xf>
    <xf numFmtId="4" fontId="36" fillId="0" borderId="5" xfId="0" applyNumberFormat="1" applyFont="1" applyBorder="1" applyAlignment="1">
      <alignment horizontal="right" vertical="center"/>
    </xf>
    <xf numFmtId="49" fontId="36" fillId="0" borderId="0" xfId="0" applyNumberFormat="1" applyFont="1" applyAlignment="1">
      <alignment horizontal="center" vertical="center"/>
    </xf>
    <xf numFmtId="4" fontId="36" fillId="0" borderId="4" xfId="0" applyNumberFormat="1" applyFont="1" applyBorder="1" applyAlignment="1">
      <alignment horizontal="right" vertical="center"/>
    </xf>
    <xf numFmtId="4" fontId="34" fillId="0" borderId="4" xfId="0" applyNumberFormat="1" applyFont="1" applyBorder="1" applyAlignment="1">
      <alignment horizontal="right"/>
    </xf>
    <xf numFmtId="4" fontId="36" fillId="0" borderId="0" xfId="0" applyNumberFormat="1" applyFont="1" applyAlignment="1">
      <alignment horizontal="right"/>
    </xf>
    <xf numFmtId="4" fontId="60" fillId="0" borderId="0" xfId="0" applyNumberFormat="1" applyFont="1" applyAlignment="1">
      <alignment horizontal="right" vertical="center"/>
    </xf>
    <xf numFmtId="4" fontId="60" fillId="0" borderId="3" xfId="0" applyNumberFormat="1" applyFont="1" applyBorder="1" applyAlignment="1">
      <alignment horizontal="right" vertical="center"/>
    </xf>
    <xf numFmtId="4" fontId="53" fillId="0" borderId="5" xfId="0" applyNumberFormat="1" applyFont="1" applyBorder="1" applyAlignment="1">
      <alignment horizontal="right" vertical="center"/>
    </xf>
    <xf numFmtId="4" fontId="60" fillId="17" borderId="0" xfId="0" applyNumberFormat="1" applyFont="1" applyFill="1" applyAlignment="1">
      <alignment horizontal="right" vertical="center"/>
    </xf>
    <xf numFmtId="4" fontId="53" fillId="0" borderId="4" xfId="0" applyNumberFormat="1" applyFont="1" applyBorder="1" applyAlignment="1">
      <alignment vertical="center"/>
    </xf>
    <xf numFmtId="4" fontId="53" fillId="0" borderId="0" xfId="0" applyNumberFormat="1" applyFont="1" applyAlignment="1">
      <alignment horizontal="right" vertical="center"/>
    </xf>
    <xf numFmtId="4" fontId="60" fillId="0" borderId="0" xfId="0" applyNumberFormat="1" applyFont="1" applyAlignment="1">
      <alignment vertical="center"/>
    </xf>
    <xf numFmtId="4" fontId="60" fillId="0" borderId="2" xfId="0" applyNumberFormat="1" applyFont="1" applyBorder="1" applyAlignment="1">
      <alignment horizontal="right" vertical="center"/>
    </xf>
    <xf numFmtId="165" fontId="60" fillId="0" borderId="3" xfId="0" applyFont="1" applyBorder="1" applyAlignment="1">
      <alignment horizontal="center" vertical="center"/>
    </xf>
    <xf numFmtId="165" fontId="60" fillId="0" borderId="0" xfId="0" applyFont="1" applyAlignment="1">
      <alignment horizontal="center" vertical="center"/>
    </xf>
    <xf numFmtId="165" fontId="36" fillId="0" borderId="0" xfId="0" applyFont="1" applyAlignment="1">
      <alignment vertical="center"/>
    </xf>
    <xf numFmtId="165" fontId="36" fillId="0" borderId="4" xfId="0" applyFont="1" applyBorder="1" applyAlignment="1">
      <alignment horizontal="left" vertical="center"/>
    </xf>
    <xf numFmtId="165" fontId="28" fillId="0" borderId="5" xfId="0" applyFont="1" applyBorder="1" applyAlignment="1">
      <alignment vertical="center"/>
    </xf>
    <xf numFmtId="49" fontId="53" fillId="0" borderId="0" xfId="0" applyNumberFormat="1" applyFont="1" applyAlignment="1">
      <alignment horizontal="left" vertical="center"/>
    </xf>
    <xf numFmtId="165" fontId="53" fillId="7" borderId="0" xfId="0" applyFont="1" applyFill="1" applyBorder="1" applyAlignment="1">
      <alignment horizontal="center" vertical="center" wrapText="1"/>
    </xf>
    <xf numFmtId="49" fontId="53" fillId="0" borderId="5" xfId="0" applyNumberFormat="1" applyFont="1" applyFill="1" applyBorder="1" applyAlignment="1">
      <alignment horizontal="left" vertical="center"/>
    </xf>
    <xf numFmtId="165" fontId="53" fillId="0" borderId="20" xfId="0" applyFont="1" applyFill="1" applyBorder="1" applyAlignment="1">
      <alignment vertical="center"/>
    </xf>
    <xf numFmtId="165" fontId="54" fillId="0" borderId="4" xfId="0" applyFont="1" applyFill="1" applyBorder="1"/>
    <xf numFmtId="49" fontId="60" fillId="0" borderId="0" xfId="0" applyNumberFormat="1" applyFont="1" applyAlignment="1">
      <alignment horizontal="left" vertical="center"/>
    </xf>
    <xf numFmtId="165" fontId="72" fillId="0" borderId="0" xfId="0" applyFont="1" applyBorder="1"/>
    <xf numFmtId="165" fontId="29" fillId="0" borderId="0" xfId="0" applyFont="1" applyFill="1" applyBorder="1"/>
    <xf numFmtId="20" fontId="44" fillId="0" borderId="0" xfId="0" applyNumberFormat="1" applyFont="1" applyFill="1" applyBorder="1"/>
    <xf numFmtId="165" fontId="44" fillId="0" borderId="20" xfId="0" applyFont="1" applyFill="1" applyBorder="1"/>
    <xf numFmtId="165" fontId="29" fillId="0" borderId="0" xfId="0" applyFont="1" applyBorder="1"/>
    <xf numFmtId="49" fontId="73" fillId="15" borderId="4" xfId="0" applyNumberFormat="1" applyFont="1" applyFill="1" applyBorder="1" applyAlignment="1">
      <alignment horizontal="left"/>
    </xf>
    <xf numFmtId="49" fontId="63" fillId="15" borderId="4" xfId="0" applyNumberFormat="1" applyFont="1" applyFill="1" applyBorder="1" applyAlignment="1">
      <alignment horizontal="left"/>
    </xf>
    <xf numFmtId="49" fontId="74" fillId="15" borderId="4" xfId="0" applyNumberFormat="1" applyFont="1" applyFill="1" applyBorder="1" applyAlignment="1">
      <alignment horizontal="left"/>
    </xf>
    <xf numFmtId="4" fontId="75" fillId="0" borderId="0" xfId="0" applyNumberFormat="1" applyFont="1"/>
    <xf numFmtId="165" fontId="53" fillId="18" borderId="0" xfId="0" applyFont="1" applyFill="1" applyBorder="1" applyAlignment="1">
      <alignment vertical="center"/>
    </xf>
    <xf numFmtId="165" fontId="0" fillId="0" borderId="19" xfId="0" applyBorder="1"/>
    <xf numFmtId="49" fontId="73" fillId="15" borderId="0" xfId="0" applyNumberFormat="1" applyFont="1" applyFill="1" applyBorder="1" applyAlignment="1">
      <alignment horizontal="left"/>
    </xf>
    <xf numFmtId="4" fontId="28" fillId="0" borderId="0" xfId="1" applyNumberFormat="1" applyFont="1" applyFill="1" applyAlignment="1">
      <alignment horizontal="right" vertical="center"/>
    </xf>
    <xf numFmtId="165" fontId="34" fillId="10" borderId="0" xfId="0" applyFont="1" applyFill="1" applyBorder="1" applyAlignment="1">
      <alignment horizontal="center" vertical="center" wrapText="1"/>
    </xf>
    <xf numFmtId="0" fontId="36" fillId="3" borderId="0" xfId="0" applyNumberFormat="1" applyFont="1" applyFill="1" applyBorder="1" applyAlignment="1">
      <alignment horizontal="center" vertical="center"/>
    </xf>
    <xf numFmtId="4" fontId="38" fillId="3" borderId="0" xfId="1" applyNumberFormat="1" applyFont="1" applyFill="1" applyBorder="1" applyAlignment="1">
      <alignment horizontal="right" vertical="center"/>
    </xf>
    <xf numFmtId="4" fontId="34" fillId="10" borderId="0" xfId="1" applyNumberFormat="1" applyFont="1" applyFill="1" applyBorder="1" applyAlignment="1">
      <alignment horizontal="right" vertical="center"/>
    </xf>
    <xf numFmtId="4" fontId="34" fillId="8" borderId="0" xfId="0" applyNumberFormat="1" applyFont="1" applyFill="1" applyBorder="1" applyAlignment="1">
      <alignment vertical="center"/>
    </xf>
    <xf numFmtId="20" fontId="34" fillId="15" borderId="0" xfId="1" applyNumberFormat="1" applyFont="1" applyFill="1" applyBorder="1" applyAlignment="1">
      <alignment horizontal="right" vertical="center"/>
    </xf>
    <xf numFmtId="4" fontId="28" fillId="0" borderId="0" xfId="1" applyNumberFormat="1" applyFont="1" applyBorder="1" applyAlignment="1">
      <alignment horizontal="right" vertical="center"/>
    </xf>
    <xf numFmtId="4" fontId="34" fillId="0" borderId="0" xfId="0" applyNumberFormat="1" applyFont="1" applyBorder="1" applyAlignment="1">
      <alignment horizontal="right" vertical="center"/>
    </xf>
    <xf numFmtId="4" fontId="34" fillId="14" borderId="0" xfId="1" applyNumberFormat="1" applyFont="1" applyFill="1" applyBorder="1" applyAlignment="1">
      <alignment horizontal="right" vertical="center"/>
    </xf>
    <xf numFmtId="4" fontId="28" fillId="0" borderId="0" xfId="0" applyNumberFormat="1" applyFont="1" applyFill="1" applyBorder="1" applyAlignment="1"/>
    <xf numFmtId="4" fontId="34" fillId="11" borderId="0" xfId="1" applyNumberFormat="1" applyFont="1" applyFill="1" applyBorder="1" applyAlignment="1">
      <alignment horizontal="right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165" fontId="36" fillId="0" borderId="0" xfId="0" applyFont="1" applyAlignment="1">
      <alignment horizontal="left" vertical="center"/>
    </xf>
    <xf numFmtId="165" fontId="60" fillId="0" borderId="0" xfId="0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4" fontId="53" fillId="0" borderId="0" xfId="0" applyNumberFormat="1" applyFont="1" applyBorder="1" applyAlignment="1">
      <alignment horizontal="right" vertical="center"/>
    </xf>
    <xf numFmtId="165" fontId="53" fillId="18" borderId="4" xfId="0" applyFont="1" applyFill="1" applyBorder="1" applyAlignment="1">
      <alignment horizontal="left" vertical="center"/>
    </xf>
    <xf numFmtId="165" fontId="54" fillId="0" borderId="4" xfId="0" applyFont="1" applyBorder="1"/>
    <xf numFmtId="4" fontId="44" fillId="0" borderId="4" xfId="0" applyNumberFormat="1" applyFont="1" applyBorder="1"/>
    <xf numFmtId="4" fontId="76" fillId="0" borderId="4" xfId="0" applyNumberFormat="1" applyFont="1" applyBorder="1"/>
    <xf numFmtId="165" fontId="34" fillId="10" borderId="20" xfId="0" applyFont="1" applyFill="1" applyBorder="1" applyAlignment="1">
      <alignment vertical="center" wrapText="1"/>
    </xf>
    <xf numFmtId="165" fontId="34" fillId="10" borderId="0" xfId="0" applyFont="1" applyFill="1" applyAlignment="1">
      <alignment vertical="center" wrapText="1"/>
    </xf>
    <xf numFmtId="165" fontId="53" fillId="7" borderId="1" xfId="0" applyFont="1" applyFill="1" applyBorder="1" applyAlignment="1">
      <alignment horizontal="center" vertical="center" wrapText="1"/>
    </xf>
    <xf numFmtId="165" fontId="53" fillId="7" borderId="0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165" fontId="53" fillId="0" borderId="4" xfId="0" applyFont="1" applyFill="1" applyBorder="1" applyAlignment="1">
      <alignment horizontal="left" vertical="center"/>
    </xf>
    <xf numFmtId="165" fontId="53" fillId="7" borderId="6" xfId="0" applyFont="1" applyFill="1" applyBorder="1" applyAlignment="1">
      <alignment horizontal="center" vertical="center" wrapText="1"/>
    </xf>
    <xf numFmtId="165" fontId="53" fillId="7" borderId="5" xfId="0" applyFont="1" applyFill="1" applyBorder="1" applyAlignment="1">
      <alignment horizontal="center" vertical="center" wrapText="1"/>
    </xf>
    <xf numFmtId="165" fontId="53" fillId="18" borderId="6" xfId="0" applyFont="1" applyFill="1" applyBorder="1" applyAlignment="1">
      <alignment horizontal="left" vertical="center"/>
    </xf>
    <xf numFmtId="165" fontId="53" fillId="13" borderId="5" xfId="0" applyFont="1" applyFill="1" applyBorder="1" applyAlignment="1">
      <alignment horizontal="left" vertical="center"/>
    </xf>
    <xf numFmtId="165" fontId="53" fillId="7" borderId="5" xfId="0" applyFont="1" applyFill="1" applyBorder="1" applyAlignment="1">
      <alignment horizontal="left" vertical="center"/>
    </xf>
    <xf numFmtId="49" fontId="53" fillId="0" borderId="4" xfId="0" applyNumberFormat="1" applyFont="1" applyFill="1" applyBorder="1" applyAlignment="1">
      <alignment horizontal="left" vertical="center"/>
    </xf>
    <xf numFmtId="165" fontId="53" fillId="0" borderId="4" xfId="0" applyFont="1" applyFill="1" applyBorder="1" applyAlignment="1">
      <alignment horizontal="left" vertical="center" wrapText="1"/>
    </xf>
    <xf numFmtId="165" fontId="60" fillId="0" borderId="0" xfId="0" applyFont="1" applyFill="1" applyBorder="1" applyAlignment="1">
      <alignment horizontal="left" vertical="center" wrapText="1"/>
    </xf>
    <xf numFmtId="49" fontId="53" fillId="0" borderId="5" xfId="0" applyNumberFormat="1" applyFont="1" applyFill="1" applyBorder="1" applyAlignment="1">
      <alignment horizontal="left" vertical="center"/>
    </xf>
    <xf numFmtId="165" fontId="53" fillId="7" borderId="4" xfId="0" applyFont="1" applyFill="1" applyBorder="1" applyAlignment="1">
      <alignment horizontal="center" vertical="center"/>
    </xf>
    <xf numFmtId="165" fontId="53" fillId="0" borderId="5" xfId="0" applyFont="1" applyFill="1" applyBorder="1" applyAlignment="1">
      <alignment horizontal="left" vertical="center"/>
    </xf>
    <xf numFmtId="49" fontId="53" fillId="7" borderId="1" xfId="0" applyNumberFormat="1" applyFont="1" applyFill="1" applyBorder="1" applyAlignment="1">
      <alignment horizontal="center" vertical="center" wrapText="1"/>
    </xf>
    <xf numFmtId="49" fontId="53" fillId="7" borderId="0" xfId="0" applyNumberFormat="1" applyFont="1" applyFill="1" applyBorder="1" applyAlignment="1">
      <alignment horizontal="center" vertical="center" wrapText="1"/>
    </xf>
    <xf numFmtId="49" fontId="53" fillId="7" borderId="4" xfId="0" applyNumberFormat="1" applyFont="1" applyFill="1" applyBorder="1" applyAlignment="1">
      <alignment horizontal="center" vertical="center" wrapText="1"/>
    </xf>
    <xf numFmtId="0" fontId="60" fillId="7" borderId="8" xfId="0" applyNumberFormat="1" applyFont="1" applyFill="1" applyBorder="1" applyAlignment="1">
      <alignment horizontal="center" vertical="center"/>
    </xf>
    <xf numFmtId="165" fontId="63" fillId="7" borderId="1" xfId="0" applyFont="1" applyFill="1" applyBorder="1" applyAlignment="1">
      <alignment horizontal="center" vertical="center" wrapText="1"/>
    </xf>
    <xf numFmtId="165" fontId="63" fillId="7" borderId="0" xfId="0" applyFont="1" applyFill="1" applyBorder="1" applyAlignment="1">
      <alignment horizontal="center" vertical="center" wrapText="1"/>
    </xf>
    <xf numFmtId="165" fontId="63" fillId="7" borderId="4" xfId="0" applyFont="1" applyFill="1" applyBorder="1" applyAlignment="1">
      <alignment horizontal="center" vertical="center" wrapText="1"/>
    </xf>
    <xf numFmtId="165" fontId="68" fillId="7" borderId="1" xfId="0" applyFont="1" applyFill="1" applyBorder="1" applyAlignment="1">
      <alignment horizontal="center" vertical="center" wrapText="1"/>
    </xf>
    <xf numFmtId="165" fontId="68" fillId="7" borderId="0" xfId="0" applyFont="1" applyFill="1" applyBorder="1" applyAlignment="1">
      <alignment horizontal="center" vertical="center" wrapText="1"/>
    </xf>
    <xf numFmtId="165" fontId="68" fillId="7" borderId="4" xfId="0" applyFont="1" applyFill="1" applyBorder="1" applyAlignment="1">
      <alignment horizontal="center" vertical="center" wrapText="1"/>
    </xf>
    <xf numFmtId="165" fontId="53" fillId="0" borderId="0" xfId="0" applyFont="1" applyFill="1" applyBorder="1" applyAlignment="1">
      <alignment horizontal="left" vertical="center"/>
    </xf>
    <xf numFmtId="49" fontId="53" fillId="0" borderId="0" xfId="0" applyNumberFormat="1" applyFont="1" applyFill="1" applyBorder="1" applyAlignment="1">
      <alignment horizontal="left" vertical="center"/>
    </xf>
    <xf numFmtId="165" fontId="60" fillId="0" borderId="0" xfId="0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165" fontId="53" fillId="7" borderId="1" xfId="0" applyFont="1" applyFill="1" applyBorder="1" applyAlignment="1">
      <alignment horizontal="center" vertical="center" wrapText="1"/>
    </xf>
    <xf numFmtId="165" fontId="53" fillId="7" borderId="0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165" fontId="60" fillId="0" borderId="0" xfId="0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49" fontId="34" fillId="15" borderId="0" xfId="0" applyNumberFormat="1" applyFont="1" applyFill="1" applyAlignment="1">
      <alignment horizontal="center" vertical="center"/>
    </xf>
    <xf numFmtId="165" fontId="34" fillId="0" borderId="0" xfId="0" applyFont="1" applyBorder="1" applyAlignment="1">
      <alignment horizontal="left" vertical="center"/>
    </xf>
    <xf numFmtId="165" fontId="53" fillId="7" borderId="1" xfId="0" applyFont="1" applyFill="1" applyBorder="1" applyAlignment="1">
      <alignment horizontal="center" vertical="center" wrapText="1"/>
    </xf>
    <xf numFmtId="165" fontId="53" fillId="7" borderId="0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165" fontId="60" fillId="0" borderId="0" xfId="0" applyFont="1" applyFill="1" applyBorder="1" applyAlignment="1">
      <alignment horizontal="center" vertical="center"/>
    </xf>
    <xf numFmtId="165" fontId="36" fillId="0" borderId="4" xfId="0" applyFont="1" applyBorder="1" applyAlignment="1">
      <alignment vertical="center"/>
    </xf>
    <xf numFmtId="49" fontId="45" fillId="0" borderId="20" xfId="0" applyNumberFormat="1" applyFont="1" applyBorder="1" applyAlignment="1">
      <alignment horizontal="center" vertical="center"/>
    </xf>
    <xf numFmtId="49" fontId="34" fillId="0" borderId="20" xfId="0" applyNumberFormat="1" applyFont="1" applyBorder="1" applyAlignment="1">
      <alignment horizontal="center" vertical="center"/>
    </xf>
    <xf numFmtId="49" fontId="53" fillId="0" borderId="4" xfId="0" applyNumberFormat="1" applyFont="1" applyFill="1" applyBorder="1" applyAlignment="1">
      <alignment horizontal="left" vertical="center"/>
    </xf>
    <xf numFmtId="49" fontId="63" fillId="0" borderId="0" xfId="0" quotePrefix="1" applyNumberFormat="1" applyFont="1" applyAlignment="1">
      <alignment horizontal="center" vertical="center"/>
    </xf>
    <xf numFmtId="165" fontId="77" fillId="0" borderId="0" xfId="0" applyFont="1"/>
    <xf numFmtId="49" fontId="34" fillId="8" borderId="0" xfId="0" applyNumberFormat="1" applyFont="1" applyFill="1" applyAlignment="1">
      <alignment horizontal="center" vertical="center"/>
    </xf>
    <xf numFmtId="165" fontId="78" fillId="0" borderId="0" xfId="0" applyFont="1"/>
    <xf numFmtId="4" fontId="34" fillId="10" borderId="5" xfId="288" applyNumberFormat="1" applyFont="1" applyFill="1" applyBorder="1" applyAlignment="1">
      <alignment horizontal="right" vertical="center"/>
    </xf>
    <xf numFmtId="4" fontId="34" fillId="15" borderId="0" xfId="288" applyNumberFormat="1" applyFont="1" applyFill="1" applyBorder="1" applyAlignment="1">
      <alignment horizontal="right" vertical="center"/>
    </xf>
    <xf numFmtId="4" fontId="34" fillId="0" borderId="5" xfId="288" applyNumberFormat="1" applyFont="1" applyFill="1" applyBorder="1" applyAlignment="1">
      <alignment horizontal="right" vertical="center"/>
    </xf>
    <xf numFmtId="4" fontId="34" fillId="0" borderId="4" xfId="288" applyNumberFormat="1" applyFont="1" applyFill="1" applyBorder="1" applyAlignment="1">
      <alignment horizontal="right" vertical="center"/>
    </xf>
    <xf numFmtId="4" fontId="36" fillId="0" borderId="0" xfId="288" applyNumberFormat="1" applyFont="1" applyFill="1" applyBorder="1" applyAlignment="1">
      <alignment horizontal="right" vertical="center"/>
    </xf>
    <xf numFmtId="4" fontId="34" fillId="0" borderId="4" xfId="288" applyNumberFormat="1" applyFont="1" applyFill="1" applyBorder="1" applyAlignment="1">
      <alignment horizontal="right"/>
    </xf>
    <xf numFmtId="4" fontId="25" fillId="0" borderId="0" xfId="288" applyNumberFormat="1" applyFont="1" applyFill="1" applyBorder="1" applyAlignment="1">
      <alignment horizontal="right" vertical="center"/>
    </xf>
    <xf numFmtId="4" fontId="34" fillId="0" borderId="4" xfId="288" applyNumberFormat="1" applyFont="1" applyFill="1" applyBorder="1" applyAlignment="1">
      <alignment vertical="center"/>
    </xf>
    <xf numFmtId="0" fontId="34" fillId="0" borderId="20" xfId="0" applyNumberFormat="1" applyFont="1" applyBorder="1" applyAlignment="1">
      <alignment horizontal="center" vertical="center"/>
    </xf>
    <xf numFmtId="49" fontId="31" fillId="15" borderId="5" xfId="0" applyNumberFormat="1" applyFont="1" applyFill="1" applyBorder="1" applyAlignment="1">
      <alignment horizontal="left"/>
    </xf>
    <xf numFmtId="165" fontId="53" fillId="7" borderId="0" xfId="0" applyFont="1" applyFill="1" applyBorder="1" applyAlignment="1">
      <alignment horizontal="center" vertical="center" wrapText="1"/>
    </xf>
    <xf numFmtId="49" fontId="53" fillId="0" borderId="5" xfId="0" applyNumberFormat="1" applyFont="1" applyFill="1" applyBorder="1" applyAlignment="1">
      <alignment horizontal="left" vertical="center"/>
    </xf>
    <xf numFmtId="165" fontId="34" fillId="10" borderId="4" xfId="0" applyFont="1" applyFill="1" applyBorder="1" applyAlignment="1">
      <alignment horizontal="left" vertical="center"/>
    </xf>
    <xf numFmtId="49" fontId="34" fillId="10" borderId="1" xfId="0" applyNumberFormat="1" applyFont="1" applyFill="1" applyBorder="1" applyAlignment="1">
      <alignment horizontal="center" vertical="center" wrapText="1"/>
    </xf>
    <xf numFmtId="0" fontId="34" fillId="10" borderId="1" xfId="0" applyNumberFormat="1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/>
    </xf>
    <xf numFmtId="165" fontId="79" fillId="0" borderId="0" xfId="0" applyFont="1" applyFill="1" applyBorder="1"/>
    <xf numFmtId="165" fontId="79" fillId="0" borderId="0" xfId="0" applyFont="1"/>
    <xf numFmtId="165" fontId="53" fillId="7" borderId="1" xfId="0" applyFont="1" applyFill="1" applyBorder="1" applyAlignment="1">
      <alignment horizontal="center" vertical="center" wrapText="1"/>
    </xf>
    <xf numFmtId="165" fontId="53" fillId="7" borderId="0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165" fontId="60" fillId="0" borderId="0" xfId="0" applyFont="1" applyFill="1" applyBorder="1" applyAlignment="1">
      <alignment horizontal="center" vertical="center"/>
    </xf>
    <xf numFmtId="0" fontId="28" fillId="0" borderId="4" xfId="0" applyNumberFormat="1" applyFont="1" applyFill="1" applyBorder="1" applyAlignment="1">
      <alignment horizontal="left" vertical="center"/>
    </xf>
    <xf numFmtId="165" fontId="53" fillId="7" borderId="1" xfId="0" applyFont="1" applyFill="1" applyBorder="1" applyAlignment="1">
      <alignment horizontal="center" vertical="center" wrapText="1"/>
    </xf>
    <xf numFmtId="165" fontId="53" fillId="7" borderId="0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165" fontId="60" fillId="0" borderId="0" xfId="0" applyFont="1" applyFill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 wrapText="1"/>
    </xf>
    <xf numFmtId="0" fontId="34" fillId="0" borderId="5" xfId="0" applyNumberFormat="1" applyFont="1" applyBorder="1" applyAlignment="1">
      <alignment horizontal="center" vertical="center"/>
    </xf>
    <xf numFmtId="165" fontId="36" fillId="0" borderId="20" xfId="0" applyFont="1" applyBorder="1" applyAlignment="1">
      <alignment horizontal="left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49" fontId="60" fillId="0" borderId="0" xfId="0" applyNumberFormat="1" applyFont="1" applyAlignment="1">
      <alignment horizontal="left" vertical="center" wrapText="1"/>
    </xf>
    <xf numFmtId="0" fontId="28" fillId="0" borderId="4" xfId="0" applyNumberFormat="1" applyFont="1" applyFill="1" applyBorder="1" applyAlignment="1">
      <alignment horizontal="left" vertical="center"/>
    </xf>
    <xf numFmtId="0" fontId="28" fillId="0" borderId="5" xfId="0" applyNumberFormat="1" applyFont="1" applyFill="1" applyBorder="1" applyAlignment="1">
      <alignment horizontal="left" vertical="center"/>
    </xf>
    <xf numFmtId="0" fontId="34" fillId="0" borderId="4" xfId="0" applyNumberFormat="1" applyFont="1" applyFill="1" applyBorder="1" applyAlignment="1">
      <alignment horizontal="left" vertical="center"/>
    </xf>
    <xf numFmtId="0" fontId="25" fillId="0" borderId="0" xfId="0" applyNumberFormat="1" applyFont="1" applyAlignment="1">
      <alignment horizontal="left"/>
    </xf>
    <xf numFmtId="165" fontId="53" fillId="7" borderId="1" xfId="0" applyFont="1" applyFill="1" applyBorder="1" applyAlignment="1">
      <alignment horizontal="center" vertical="center" wrapText="1"/>
    </xf>
    <xf numFmtId="165" fontId="53" fillId="7" borderId="0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165" fontId="60" fillId="0" borderId="0" xfId="0" applyFont="1" applyFill="1" applyBorder="1" applyAlignment="1">
      <alignment horizontal="center" vertical="center"/>
    </xf>
    <xf numFmtId="0" fontId="34" fillId="10" borderId="1" xfId="0" applyNumberFormat="1" applyFont="1" applyFill="1" applyBorder="1" applyAlignment="1">
      <alignment horizontal="left" vertical="center" wrapText="1"/>
    </xf>
    <xf numFmtId="0" fontId="34" fillId="10" borderId="2" xfId="0" applyNumberFormat="1" applyFont="1" applyFill="1" applyBorder="1" applyAlignment="1">
      <alignment horizontal="left" vertical="center" wrapText="1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49" fontId="28" fillId="0" borderId="20" xfId="0" applyNumberFormat="1" applyFont="1" applyBorder="1" applyAlignment="1">
      <alignment horizontal="center" vertical="center"/>
    </xf>
    <xf numFmtId="49" fontId="34" fillId="19" borderId="0" xfId="0" applyNumberFormat="1" applyFont="1" applyFill="1" applyAlignment="1">
      <alignment horizontal="center" vertical="center"/>
    </xf>
    <xf numFmtId="165" fontId="43" fillId="0" borderId="0" xfId="0" applyFont="1" applyFill="1" applyBorder="1"/>
    <xf numFmtId="165" fontId="43" fillId="0" borderId="0" xfId="0" applyFont="1" applyBorder="1"/>
    <xf numFmtId="49" fontId="34" fillId="0" borderId="0" xfId="0" applyNumberFormat="1" applyFont="1" applyFill="1" applyBorder="1" applyAlignment="1">
      <alignment horizontal="center" vertical="center"/>
    </xf>
    <xf numFmtId="4" fontId="36" fillId="0" borderId="0" xfId="0" applyNumberFormat="1" applyFont="1" applyFill="1" applyBorder="1" applyAlignment="1">
      <alignment horizontal="right" vertical="center"/>
    </xf>
    <xf numFmtId="4" fontId="34" fillId="0" borderId="4" xfId="0" applyNumberFormat="1" applyFont="1" applyFill="1" applyBorder="1" applyAlignment="1">
      <alignment horizontal="right" vertical="center"/>
    </xf>
    <xf numFmtId="4" fontId="34" fillId="15" borderId="4" xfId="0" applyNumberFormat="1" applyFont="1" applyFill="1" applyBorder="1" applyAlignment="1">
      <alignment horizontal="right" vertical="center"/>
    </xf>
    <xf numFmtId="4" fontId="36" fillId="0" borderId="4" xfId="0" applyNumberFormat="1" applyFont="1" applyFill="1" applyBorder="1" applyAlignment="1">
      <alignment horizontal="right" vertical="center"/>
    </xf>
    <xf numFmtId="165" fontId="34" fillId="0" borderId="0" xfId="0" applyFont="1" applyFill="1" applyBorder="1" applyAlignment="1">
      <alignment horizontal="center" vertical="center"/>
    </xf>
    <xf numFmtId="4" fontId="34" fillId="0" borderId="0" xfId="0" applyNumberFormat="1" applyFont="1" applyFill="1" applyBorder="1" applyAlignment="1">
      <alignment horizontal="right" vertical="center"/>
    </xf>
    <xf numFmtId="4" fontId="28" fillId="0" borderId="4" xfId="0" applyNumberFormat="1" applyFont="1" applyFill="1" applyBorder="1" applyAlignment="1">
      <alignment horizontal="right" vertical="center"/>
    </xf>
    <xf numFmtId="165" fontId="54" fillId="0" borderId="0" xfId="0" applyFont="1" applyAlignment="1">
      <alignment vertical="center"/>
    </xf>
    <xf numFmtId="165" fontId="53" fillId="7" borderId="0" xfId="0" applyFont="1" applyFill="1" applyBorder="1" applyAlignment="1">
      <alignment horizontal="center" vertical="center" wrapText="1"/>
    </xf>
    <xf numFmtId="165" fontId="80" fillId="0" borderId="0" xfId="0" applyFont="1" applyFill="1" applyBorder="1"/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165" fontId="53" fillId="7" borderId="1" xfId="0" applyFont="1" applyFill="1" applyBorder="1" applyAlignment="1">
      <alignment horizontal="center" vertical="center" wrapText="1"/>
    </xf>
    <xf numFmtId="165" fontId="53" fillId="7" borderId="0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165" fontId="53" fillId="18" borderId="5" xfId="0" applyFont="1" applyFill="1" applyBorder="1" applyAlignment="1">
      <alignment horizontal="left" vertical="center"/>
    </xf>
    <xf numFmtId="165" fontId="60" fillId="0" borderId="0" xfId="0" applyFont="1" applyFill="1" applyBorder="1" applyAlignment="1">
      <alignment horizontal="center" vertical="center"/>
    </xf>
    <xf numFmtId="4" fontId="53" fillId="0" borderId="3" xfId="0" applyNumberFormat="1" applyFont="1" applyFill="1" applyBorder="1" applyAlignment="1">
      <alignment horizontal="right" vertical="center"/>
    </xf>
    <xf numFmtId="4" fontId="54" fillId="0" borderId="1" xfId="0" applyNumberFormat="1" applyFont="1" applyBorder="1" applyAlignment="1">
      <alignment vertical="center"/>
    </xf>
    <xf numFmtId="165" fontId="53" fillId="7" borderId="1" xfId="0" applyFont="1" applyFill="1" applyBorder="1" applyAlignment="1">
      <alignment horizontal="center" vertical="center" wrapText="1"/>
    </xf>
    <xf numFmtId="165" fontId="53" fillId="7" borderId="0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165" fontId="53" fillId="18" borderId="5" xfId="0" applyFont="1" applyFill="1" applyBorder="1" applyAlignment="1">
      <alignment horizontal="left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165" fontId="60" fillId="0" borderId="0" xfId="0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0" xfId="0" applyFont="1" applyFill="1" applyAlignment="1">
      <alignment horizontal="center" vertical="center" wrapText="1"/>
    </xf>
    <xf numFmtId="0" fontId="36" fillId="3" borderId="0" xfId="0" applyNumberFormat="1" applyFont="1" applyFill="1" applyBorder="1" applyAlignment="1">
      <alignment horizontal="center" vertical="center"/>
    </xf>
    <xf numFmtId="165" fontId="34" fillId="14" borderId="5" xfId="0" applyFont="1" applyFill="1" applyBorder="1" applyAlignment="1">
      <alignment horizontal="left" vertical="center"/>
    </xf>
    <xf numFmtId="165" fontId="53" fillId="7" borderId="1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49" fontId="53" fillId="0" borderId="4" xfId="0" applyNumberFormat="1" applyFont="1" applyFill="1" applyBorder="1" applyAlignment="1">
      <alignment horizontal="left" vertical="center"/>
    </xf>
    <xf numFmtId="165" fontId="53" fillId="7" borderId="0" xfId="0" applyFont="1" applyFill="1" applyAlignment="1">
      <alignment horizontal="center" vertical="center" wrapText="1"/>
    </xf>
    <xf numFmtId="165" fontId="60" fillId="0" borderId="0" xfId="0" applyFont="1" applyFill="1" applyBorder="1" applyAlignment="1">
      <alignment horizontal="center" vertical="center"/>
    </xf>
    <xf numFmtId="49" fontId="34" fillId="0" borderId="5" xfId="0" applyNumberFormat="1" applyFont="1" applyBorder="1" applyAlignment="1">
      <alignment horizontal="center" vertical="center"/>
    </xf>
    <xf numFmtId="0" fontId="25" fillId="0" borderId="0" xfId="0" applyNumberFormat="1" applyFont="1" applyAlignment="1">
      <alignment vertical="center"/>
    </xf>
    <xf numFmtId="165" fontId="34" fillId="0" borderId="0" xfId="0" applyFont="1" applyAlignment="1">
      <alignment horizontal="center" vertical="center"/>
    </xf>
    <xf numFmtId="165" fontId="53" fillId="0" borderId="4" xfId="0" applyFont="1" applyFill="1" applyBorder="1" applyAlignment="1">
      <alignment horizontal="left" vertical="center"/>
    </xf>
    <xf numFmtId="165" fontId="53" fillId="7" borderId="5" xfId="0" applyFont="1" applyFill="1" applyBorder="1" applyAlignment="1">
      <alignment horizontal="left" vertical="center"/>
    </xf>
    <xf numFmtId="165" fontId="53" fillId="7" borderId="4" xfId="0" applyFont="1" applyFill="1" applyBorder="1" applyAlignment="1">
      <alignment horizontal="center" vertical="center"/>
    </xf>
    <xf numFmtId="165" fontId="53" fillId="13" borderId="5" xfId="0" applyFont="1" applyFill="1" applyBorder="1" applyAlignment="1">
      <alignment horizontal="left" vertical="center"/>
    </xf>
    <xf numFmtId="49" fontId="53" fillId="0" borderId="5" xfId="0" applyNumberFormat="1" applyFont="1" applyFill="1" applyBorder="1" applyAlignment="1">
      <alignment horizontal="left" vertical="center"/>
    </xf>
    <xf numFmtId="49" fontId="53" fillId="0" borderId="4" xfId="0" applyNumberFormat="1" applyFont="1" applyFill="1" applyBorder="1" applyAlignment="1">
      <alignment horizontal="left" vertical="center"/>
    </xf>
    <xf numFmtId="0" fontId="60" fillId="7" borderId="8" xfId="0" applyNumberFormat="1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0" fontId="36" fillId="3" borderId="0" xfId="0" applyNumberFormat="1" applyFont="1" applyFill="1" applyBorder="1" applyAlignment="1">
      <alignment horizontal="center" vertical="center"/>
    </xf>
    <xf numFmtId="49" fontId="34" fillId="15" borderId="4" xfId="0" applyNumberFormat="1" applyFont="1" applyFill="1" applyBorder="1" applyAlignment="1">
      <alignment horizontal="left"/>
    </xf>
    <xf numFmtId="49" fontId="34" fillId="15" borderId="5" xfId="0" applyNumberFormat="1" applyFont="1" applyFill="1" applyBorder="1" applyAlignment="1">
      <alignment horizontal="left"/>
    </xf>
    <xf numFmtId="49" fontId="53" fillId="7" borderId="1" xfId="0" applyNumberFormat="1" applyFont="1" applyFill="1" applyBorder="1" applyAlignment="1">
      <alignment horizontal="center" vertical="center"/>
    </xf>
    <xf numFmtId="49" fontId="53" fillId="7" borderId="0" xfId="0" applyNumberFormat="1" applyFont="1" applyFill="1" applyBorder="1" applyAlignment="1">
      <alignment horizontal="center" vertical="center"/>
    </xf>
    <xf numFmtId="49" fontId="53" fillId="7" borderId="4" xfId="0" applyNumberFormat="1" applyFont="1" applyFill="1" applyBorder="1" applyAlignment="1">
      <alignment horizontal="center" vertical="center"/>
    </xf>
    <xf numFmtId="165" fontId="53" fillId="7" borderId="1" xfId="0" applyFont="1" applyFill="1" applyBorder="1" applyAlignment="1">
      <alignment horizontal="center" vertical="center" wrapText="1"/>
    </xf>
    <xf numFmtId="165" fontId="53" fillId="7" borderId="0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165" fontId="53" fillId="7" borderId="0" xfId="0" applyFont="1" applyFill="1" applyAlignment="1">
      <alignment horizontal="center" vertical="center" wrapText="1"/>
    </xf>
    <xf numFmtId="165" fontId="53" fillId="18" borderId="5" xfId="0" applyFont="1" applyFill="1" applyBorder="1" applyAlignment="1">
      <alignment horizontal="left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165" fontId="60" fillId="0" borderId="0" xfId="0" applyFont="1" applyFill="1" applyBorder="1" applyAlignment="1">
      <alignment horizontal="center" vertical="center"/>
    </xf>
    <xf numFmtId="165" fontId="53" fillId="7" borderId="1" xfId="0" applyFont="1" applyFill="1" applyBorder="1" applyAlignment="1">
      <alignment horizontal="center" vertical="center" wrapText="1"/>
    </xf>
    <xf numFmtId="165" fontId="53" fillId="7" borderId="0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165" fontId="53" fillId="18" borderId="5" xfId="0" applyFont="1" applyFill="1" applyBorder="1" applyAlignment="1">
      <alignment horizontal="left" vertical="center"/>
    </xf>
    <xf numFmtId="0" fontId="36" fillId="3" borderId="3" xfId="0" applyNumberFormat="1" applyFont="1" applyFill="1" applyBorder="1" applyAlignment="1">
      <alignment horizontal="center" vertical="center"/>
    </xf>
    <xf numFmtId="165" fontId="60" fillId="0" borderId="0" xfId="0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20" xfId="0" applyFont="1" applyFill="1" applyBorder="1" applyAlignment="1">
      <alignment horizontal="center" vertical="center" wrapText="1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4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165" fontId="28" fillId="0" borderId="0" xfId="0" applyFont="1" applyAlignment="1">
      <alignment horizontal="left" vertical="center"/>
    </xf>
    <xf numFmtId="165" fontId="53" fillId="7" borderId="1" xfId="0" applyFont="1" applyFill="1" applyBorder="1" applyAlignment="1">
      <alignment horizontal="center" vertical="center" wrapText="1"/>
    </xf>
    <xf numFmtId="165" fontId="53" fillId="7" borderId="0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165" fontId="60" fillId="0" borderId="0" xfId="0" applyFont="1" applyFill="1" applyBorder="1" applyAlignment="1">
      <alignment horizontal="center" vertical="center"/>
    </xf>
    <xf numFmtId="165" fontId="53" fillId="7" borderId="1" xfId="0" applyFont="1" applyFill="1" applyBorder="1" applyAlignment="1">
      <alignment horizontal="center" vertical="center" wrapText="1"/>
    </xf>
    <xf numFmtId="165" fontId="53" fillId="7" borderId="0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20" xfId="0" applyFont="1" applyFill="1" applyBorder="1" applyAlignment="1">
      <alignment horizontal="center" vertical="center" wrapText="1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4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165" fontId="60" fillId="0" borderId="0" xfId="0" applyFont="1" applyFill="1" applyBorder="1" applyAlignment="1">
      <alignment horizontal="center" vertical="center"/>
    </xf>
    <xf numFmtId="0" fontId="36" fillId="3" borderId="3" xfId="0" applyNumberFormat="1" applyFont="1" applyFill="1" applyBorder="1" applyAlignment="1">
      <alignment horizontal="center" vertical="center"/>
    </xf>
    <xf numFmtId="0" fontId="36" fillId="3" borderId="1" xfId="0" applyNumberFormat="1" applyFont="1" applyFill="1" applyBorder="1" applyAlignment="1">
      <alignment horizontal="center" vertical="center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0" xfId="0" applyFont="1" applyFill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165" fontId="25" fillId="0" borderId="0" xfId="0" applyFont="1" applyAlignment="1">
      <alignment horizontal="left"/>
    </xf>
    <xf numFmtId="165" fontId="28" fillId="0" borderId="0" xfId="0" applyFont="1" applyAlignment="1">
      <alignment vertical="center"/>
    </xf>
    <xf numFmtId="165" fontId="25" fillId="0" borderId="20" xfId="0" applyFont="1" applyBorder="1" applyAlignment="1">
      <alignment vertical="center"/>
    </xf>
    <xf numFmtId="165" fontId="28" fillId="0" borderId="20" xfId="0" applyFont="1" applyBorder="1" applyAlignment="1">
      <alignment vertical="center"/>
    </xf>
    <xf numFmtId="0" fontId="28" fillId="0" borderId="5" xfId="0" applyNumberFormat="1" applyFont="1" applyBorder="1" applyAlignment="1">
      <alignment vertical="center"/>
    </xf>
    <xf numFmtId="0" fontId="28" fillId="0" borderId="20" xfId="0" applyNumberFormat="1" applyFont="1" applyBorder="1" applyAlignment="1">
      <alignment vertical="center"/>
    </xf>
    <xf numFmtId="49" fontId="45" fillId="15" borderId="0" xfId="0" applyNumberFormat="1" applyFont="1" applyFill="1" applyAlignment="1">
      <alignment horizontal="center" vertical="center"/>
    </xf>
    <xf numFmtId="49" fontId="45" fillId="8" borderId="0" xfId="0" applyNumberFormat="1" applyFont="1" applyFill="1" applyAlignment="1">
      <alignment horizontal="center" vertical="center"/>
    </xf>
    <xf numFmtId="49" fontId="61" fillId="0" borderId="0" xfId="0" applyNumberFormat="1" applyFont="1" applyAlignment="1">
      <alignment horizontal="center" vertical="center"/>
    </xf>
    <xf numFmtId="49" fontId="45" fillId="0" borderId="4" xfId="0" applyNumberFormat="1" applyFont="1" applyBorder="1" applyAlignment="1">
      <alignment horizontal="center" vertical="center"/>
    </xf>
    <xf numFmtId="49" fontId="45" fillId="0" borderId="5" xfId="0" applyNumberFormat="1" applyFont="1" applyBorder="1" applyAlignment="1">
      <alignment horizontal="center" vertical="center"/>
    </xf>
    <xf numFmtId="20" fontId="34" fillId="0" borderId="5" xfId="0" applyNumberFormat="1" applyFont="1" applyBorder="1" applyAlignment="1">
      <alignment horizontal="center" vertical="center"/>
    </xf>
    <xf numFmtId="20" fontId="45" fillId="0" borderId="5" xfId="0" applyNumberFormat="1" applyFont="1" applyBorder="1" applyAlignment="1">
      <alignment horizontal="center" vertical="center"/>
    </xf>
    <xf numFmtId="20" fontId="36" fillId="0" borderId="5" xfId="0" applyNumberFormat="1" applyFont="1" applyBorder="1" applyAlignment="1">
      <alignment horizontal="center" vertical="center"/>
    </xf>
    <xf numFmtId="20" fontId="61" fillId="0" borderId="5" xfId="0" applyNumberFormat="1" applyFont="1" applyBorder="1" applyAlignment="1">
      <alignment horizontal="center" vertical="center"/>
    </xf>
    <xf numFmtId="49" fontId="28" fillId="0" borderId="20" xfId="0" applyNumberFormat="1" applyFont="1" applyBorder="1" applyAlignment="1">
      <alignment horizontal="center" vertical="center" wrapText="1"/>
    </xf>
    <xf numFmtId="165" fontId="36" fillId="0" borderId="0" xfId="0" applyFont="1" applyAlignment="1">
      <alignment horizontal="center" vertical="center"/>
    </xf>
    <xf numFmtId="165" fontId="34" fillId="0" borderId="5" xfId="0" applyFont="1" applyBorder="1" applyAlignment="1">
      <alignment horizontal="center" vertical="center"/>
    </xf>
    <xf numFmtId="165" fontId="34" fillId="0" borderId="4" xfId="0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 wrapText="1"/>
    </xf>
    <xf numFmtId="49" fontId="34" fillId="0" borderId="17" xfId="0" applyNumberFormat="1" applyFont="1" applyBorder="1" applyAlignment="1">
      <alignment horizontal="center" vertical="center"/>
    </xf>
    <xf numFmtId="49" fontId="34" fillId="0" borderId="19" xfId="0" applyNumberFormat="1" applyFont="1" applyBorder="1" applyAlignment="1">
      <alignment horizontal="center" vertical="center"/>
    </xf>
    <xf numFmtId="49" fontId="36" fillId="0" borderId="20" xfId="0" applyNumberFormat="1" applyFont="1" applyBorder="1" applyAlignment="1">
      <alignment horizontal="center" vertical="center"/>
    </xf>
    <xf numFmtId="165" fontId="43" fillId="0" borderId="0" xfId="0" applyFont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/>
    </xf>
    <xf numFmtId="49" fontId="45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/>
    </xf>
    <xf numFmtId="49" fontId="45" fillId="15" borderId="0" xfId="0" applyNumberFormat="1" applyFont="1" applyFill="1" applyAlignment="1">
      <alignment horizontal="center"/>
    </xf>
    <xf numFmtId="49" fontId="34" fillId="15" borderId="0" xfId="0" applyNumberFormat="1" applyFont="1" applyFill="1" applyAlignment="1">
      <alignment horizontal="center"/>
    </xf>
    <xf numFmtId="49" fontId="45" fillId="0" borderId="20" xfId="0" applyNumberFormat="1" applyFont="1" applyBorder="1" applyAlignment="1">
      <alignment horizontal="center"/>
    </xf>
    <xf numFmtId="49" fontId="34" fillId="0" borderId="20" xfId="0" applyNumberFormat="1" applyFont="1" applyBorder="1" applyAlignment="1">
      <alignment horizontal="center"/>
    </xf>
    <xf numFmtId="165" fontId="43" fillId="0" borderId="20" xfId="0" applyFont="1" applyBorder="1" applyAlignment="1">
      <alignment horizontal="center" vertical="center"/>
    </xf>
    <xf numFmtId="165" fontId="61" fillId="0" borderId="20" xfId="0" applyFont="1" applyBorder="1" applyAlignment="1">
      <alignment vertical="center"/>
    </xf>
    <xf numFmtId="0" fontId="34" fillId="15" borderId="0" xfId="0" applyNumberFormat="1" applyFont="1" applyFill="1" applyAlignment="1">
      <alignment horizontal="left" vertical="center"/>
    </xf>
    <xf numFmtId="49" fontId="34" fillId="15" borderId="0" xfId="0" applyNumberFormat="1" applyFont="1" applyFill="1" applyAlignment="1">
      <alignment horizontal="left" vertical="center"/>
    </xf>
    <xf numFmtId="0" fontId="36" fillId="0" borderId="0" xfId="0" applyNumberFormat="1" applyFont="1" applyAlignment="1">
      <alignment horizontal="left"/>
    </xf>
    <xf numFmtId="165" fontId="36" fillId="0" borderId="0" xfId="0" applyFont="1"/>
    <xf numFmtId="165" fontId="62" fillId="0" borderId="20" xfId="0" applyFont="1" applyBorder="1" applyAlignment="1">
      <alignment horizontal="left" vertical="center" wrapText="1"/>
    </xf>
    <xf numFmtId="0" fontId="36" fillId="0" borderId="5" xfId="0" applyNumberFormat="1" applyFont="1" applyBorder="1" applyAlignment="1">
      <alignment horizontal="center" vertical="center"/>
    </xf>
    <xf numFmtId="165" fontId="36" fillId="0" borderId="5" xfId="0" applyFont="1" applyBorder="1" applyAlignment="1">
      <alignment horizontal="left" vertical="center"/>
    </xf>
    <xf numFmtId="165" fontId="34" fillId="0" borderId="5" xfId="0" applyFont="1" applyBorder="1" applyAlignment="1">
      <alignment vertical="center"/>
    </xf>
    <xf numFmtId="165" fontId="36" fillId="0" borderId="5" xfId="0" applyFont="1" applyBorder="1" applyAlignment="1">
      <alignment vertical="center"/>
    </xf>
    <xf numFmtId="20" fontId="36" fillId="0" borderId="5" xfId="0" applyNumberFormat="1" applyFont="1" applyBorder="1" applyAlignment="1">
      <alignment horizontal="left" vertical="center"/>
    </xf>
    <xf numFmtId="20" fontId="36" fillId="0" borderId="5" xfId="0" applyNumberFormat="1" applyFont="1" applyBorder="1" applyAlignment="1">
      <alignment vertical="center"/>
    </xf>
    <xf numFmtId="165" fontId="34" fillId="0" borderId="4" xfId="0" quotePrefix="1" applyFont="1" applyBorder="1" applyAlignment="1">
      <alignment vertical="center"/>
    </xf>
    <xf numFmtId="165" fontId="34" fillId="0" borderId="5" xfId="0" quotePrefix="1" applyFont="1" applyBorder="1" applyAlignment="1">
      <alignment vertical="center"/>
    </xf>
    <xf numFmtId="165" fontId="36" fillId="0" borderId="5" xfId="0" quotePrefix="1" applyFont="1" applyBorder="1" applyAlignment="1">
      <alignment vertical="center" wrapText="1"/>
    </xf>
    <xf numFmtId="165" fontId="28" fillId="0" borderId="5" xfId="0" quotePrefix="1" applyFont="1" applyBorder="1" applyAlignment="1">
      <alignment vertical="center" wrapText="1"/>
    </xf>
    <xf numFmtId="0" fontId="36" fillId="0" borderId="5" xfId="0" applyNumberFormat="1" applyFont="1" applyBorder="1" applyAlignment="1">
      <alignment vertical="center"/>
    </xf>
    <xf numFmtId="0" fontId="34" fillId="0" borderId="5" xfId="55" applyFont="1" applyBorder="1" applyAlignment="1">
      <alignment vertical="center"/>
    </xf>
    <xf numFmtId="0" fontId="34" fillId="0" borderId="5" xfId="55" applyFont="1" applyBorder="1" applyAlignment="1">
      <alignment horizontal="left" vertical="center"/>
    </xf>
    <xf numFmtId="0" fontId="25" fillId="0" borderId="5" xfId="55" applyFont="1" applyBorder="1" applyAlignment="1">
      <alignment horizontal="left" vertical="center"/>
    </xf>
    <xf numFmtId="0" fontId="34" fillId="0" borderId="0" xfId="55" applyFont="1" applyAlignment="1">
      <alignment vertical="center"/>
    </xf>
    <xf numFmtId="0" fontId="28" fillId="0" borderId="5" xfId="55" applyFont="1" applyBorder="1" applyAlignment="1">
      <alignment horizontal="left" vertical="center"/>
    </xf>
    <xf numFmtId="0" fontId="25" fillId="0" borderId="0" xfId="109" applyFont="1" applyAlignment="1">
      <alignment horizontal="left" vertical="center"/>
    </xf>
    <xf numFmtId="0" fontId="25" fillId="0" borderId="0" xfId="109" applyFont="1" applyAlignment="1">
      <alignment vertical="center"/>
    </xf>
    <xf numFmtId="0" fontId="34" fillId="0" borderId="4" xfId="111" applyFont="1" applyBorder="1" applyAlignment="1">
      <alignment horizontal="left" vertical="center"/>
    </xf>
    <xf numFmtId="0" fontId="28" fillId="0" borderId="4" xfId="111" applyFont="1" applyBorder="1" applyAlignment="1">
      <alignment horizontal="left" vertical="center"/>
    </xf>
    <xf numFmtId="0" fontId="28" fillId="0" borderId="4" xfId="111" applyFont="1" applyBorder="1" applyAlignment="1">
      <alignment vertical="center"/>
    </xf>
    <xf numFmtId="0" fontId="36" fillId="0" borderId="0" xfId="111" applyFont="1" applyAlignment="1">
      <alignment horizontal="left" vertical="center"/>
    </xf>
    <xf numFmtId="0" fontId="25" fillId="0" borderId="0" xfId="111" applyFont="1" applyAlignment="1">
      <alignment horizontal="left" vertical="center"/>
    </xf>
    <xf numFmtId="0" fontId="25" fillId="0" borderId="0" xfId="111" applyFont="1" applyAlignment="1">
      <alignment vertical="center"/>
    </xf>
    <xf numFmtId="0" fontId="34" fillId="0" borderId="4" xfId="112" applyFont="1" applyBorder="1" applyAlignment="1">
      <alignment horizontal="left" vertical="center"/>
    </xf>
    <xf numFmtId="0" fontId="28" fillId="0" borderId="4" xfId="112" applyFont="1" applyBorder="1" applyAlignment="1">
      <alignment horizontal="left" vertical="center"/>
    </xf>
    <xf numFmtId="0" fontId="25" fillId="0" borderId="4" xfId="111" applyFont="1" applyBorder="1" applyAlignment="1">
      <alignment vertical="center"/>
    </xf>
    <xf numFmtId="0" fontId="25" fillId="0" borderId="0" xfId="113" applyFont="1" applyAlignment="1">
      <alignment horizontal="left" vertical="center"/>
    </xf>
    <xf numFmtId="0" fontId="25" fillId="0" borderId="0" xfId="113" applyFont="1" applyAlignment="1">
      <alignment vertical="center"/>
    </xf>
    <xf numFmtId="0" fontId="34" fillId="0" borderId="4" xfId="55" applyFont="1" applyBorder="1" applyAlignment="1">
      <alignment vertical="center"/>
    </xf>
    <xf numFmtId="0" fontId="34" fillId="0" borderId="4" xfId="55" applyFont="1" applyBorder="1" applyAlignment="1">
      <alignment horizontal="left" vertical="center"/>
    </xf>
    <xf numFmtId="0" fontId="25" fillId="0" borderId="4" xfId="55" applyFont="1" applyBorder="1" applyAlignment="1">
      <alignment horizontal="left" vertical="center"/>
    </xf>
    <xf numFmtId="0" fontId="34" fillId="0" borderId="20" xfId="0" applyNumberFormat="1" applyFont="1" applyBorder="1" applyAlignment="1">
      <alignment vertical="center"/>
    </xf>
    <xf numFmtId="0" fontId="25" fillId="0" borderId="0" xfId="116" applyFont="1" applyAlignment="1">
      <alignment horizontal="left" vertical="center"/>
    </xf>
    <xf numFmtId="0" fontId="25" fillId="0" borderId="20" xfId="116" applyFont="1" applyBorder="1" applyAlignment="1">
      <alignment horizontal="left" vertical="center"/>
    </xf>
    <xf numFmtId="0" fontId="25" fillId="0" borderId="20" xfId="116" applyFont="1" applyBorder="1" applyAlignment="1">
      <alignment vertical="center"/>
    </xf>
    <xf numFmtId="49" fontId="34" fillId="0" borderId="5" xfId="0" applyNumberFormat="1" applyFont="1" applyBorder="1" applyAlignment="1">
      <alignment vertical="center"/>
    </xf>
    <xf numFmtId="49" fontId="34" fillId="0" borderId="17" xfId="0" applyNumberFormat="1" applyFont="1" applyBorder="1" applyAlignment="1">
      <alignment vertical="center"/>
    </xf>
    <xf numFmtId="0" fontId="25" fillId="0" borderId="9" xfId="0" applyNumberFormat="1" applyFont="1" applyBorder="1" applyAlignment="1">
      <alignment horizontal="left" vertical="center"/>
    </xf>
    <xf numFmtId="0" fontId="69" fillId="0" borderId="0" xfId="0" applyNumberFormat="1" applyFont="1" applyAlignment="1">
      <alignment horizontal="left" vertical="center"/>
    </xf>
    <xf numFmtId="0" fontId="33" fillId="0" borderId="0" xfId="0" applyNumberFormat="1" applyFont="1" applyAlignment="1">
      <alignment horizontal="left" vertical="center"/>
    </xf>
    <xf numFmtId="0" fontId="28" fillId="0" borderId="4" xfId="55" applyFont="1" applyBorder="1" applyAlignment="1">
      <alignment horizontal="left" vertical="center"/>
    </xf>
    <xf numFmtId="165" fontId="36" fillId="0" borderId="20" xfId="0" applyFont="1" applyBorder="1" applyAlignment="1">
      <alignment horizontal="left" vertical="center" wrapText="1"/>
    </xf>
    <xf numFmtId="0" fontId="34" fillId="10" borderId="0" xfId="0" applyNumberFormat="1" applyFont="1" applyFill="1" applyAlignment="1">
      <alignment horizontal="left" vertical="center" wrapText="1"/>
    </xf>
    <xf numFmtId="0" fontId="28" fillId="0" borderId="0" xfId="0" applyNumberFormat="1" applyFont="1" applyAlignment="1">
      <alignment vertical="center"/>
    </xf>
    <xf numFmtId="165" fontId="36" fillId="0" borderId="20" xfId="0" applyFont="1" applyBorder="1" applyAlignment="1">
      <alignment vertical="center"/>
    </xf>
    <xf numFmtId="0" fontId="28" fillId="0" borderId="4" xfId="0" applyNumberFormat="1" applyFont="1" applyBorder="1" applyAlignment="1">
      <alignment horizontal="left"/>
    </xf>
    <xf numFmtId="0" fontId="28" fillId="0" borderId="0" xfId="0" applyNumberFormat="1" applyFont="1" applyAlignment="1">
      <alignment horizontal="left"/>
    </xf>
    <xf numFmtId="165" fontId="34" fillId="0" borderId="20" xfId="0" applyFont="1" applyBorder="1" applyAlignment="1">
      <alignment horizontal="left" vertical="center"/>
    </xf>
    <xf numFmtId="0" fontId="34" fillId="0" borderId="4" xfId="0" applyNumberFormat="1" applyFont="1" applyBorder="1" applyAlignment="1">
      <alignment horizontal="left"/>
    </xf>
    <xf numFmtId="165" fontId="34" fillId="0" borderId="4" xfId="0" applyFont="1" applyBorder="1" applyAlignment="1">
      <alignment horizontal="left"/>
    </xf>
    <xf numFmtId="0" fontId="34" fillId="0" borderId="0" xfId="0" applyNumberFormat="1" applyFont="1" applyAlignment="1">
      <alignment horizontal="left"/>
    </xf>
    <xf numFmtId="0" fontId="34" fillId="0" borderId="5" xfId="0" applyNumberFormat="1" applyFont="1" applyBorder="1" applyAlignment="1">
      <alignment horizontal="left"/>
    </xf>
    <xf numFmtId="165" fontId="34" fillId="0" borderId="5" xfId="0" applyFont="1" applyBorder="1" applyAlignment="1">
      <alignment horizontal="left"/>
    </xf>
    <xf numFmtId="0" fontId="34" fillId="0" borderId="0" xfId="0" applyNumberFormat="1" applyFont="1"/>
    <xf numFmtId="165" fontId="36" fillId="0" borderId="0" xfId="0" applyFont="1" applyAlignment="1">
      <alignment horizontal="left"/>
    </xf>
    <xf numFmtId="0" fontId="36" fillId="0" borderId="0" xfId="0" applyNumberFormat="1" applyFont="1"/>
    <xf numFmtId="165" fontId="34" fillId="0" borderId="4" xfId="0" applyFont="1" applyBorder="1"/>
    <xf numFmtId="165" fontId="25" fillId="0" borderId="0" xfId="0" applyFont="1" applyAlignment="1">
      <alignment horizontal="left" vertical="center" wrapText="1"/>
    </xf>
    <xf numFmtId="165" fontId="36" fillId="0" borderId="5" xfId="0" quotePrefix="1" applyFont="1" applyBorder="1" applyAlignment="1">
      <alignment vertical="center"/>
    </xf>
    <xf numFmtId="165" fontId="28" fillId="0" borderId="5" xfId="0" quotePrefix="1" applyFont="1" applyBorder="1" applyAlignment="1">
      <alignment vertical="center"/>
    </xf>
    <xf numFmtId="165" fontId="28" fillId="0" borderId="20" xfId="0" quotePrefix="1" applyFont="1" applyBorder="1" applyAlignment="1">
      <alignment vertical="center"/>
    </xf>
    <xf numFmtId="165" fontId="36" fillId="0" borderId="0" xfId="0" quotePrefix="1" applyFont="1" applyAlignment="1">
      <alignment vertical="center"/>
    </xf>
    <xf numFmtId="165" fontId="28" fillId="0" borderId="4" xfId="0" quotePrefix="1" applyFont="1" applyBorder="1" applyAlignment="1">
      <alignment vertical="center"/>
    </xf>
    <xf numFmtId="165" fontId="36" fillId="0" borderId="4" xfId="0" quotePrefix="1" applyFont="1" applyBorder="1"/>
    <xf numFmtId="165" fontId="28" fillId="0" borderId="4" xfId="0" applyFont="1" applyBorder="1" applyAlignment="1">
      <alignment horizontal="left"/>
    </xf>
    <xf numFmtId="165" fontId="34" fillId="0" borderId="0" xfId="0" applyFont="1" applyAlignment="1">
      <alignment horizontal="left"/>
    </xf>
    <xf numFmtId="49" fontId="36" fillId="0" borderId="0" xfId="0" applyNumberFormat="1" applyFont="1"/>
    <xf numFmtId="49" fontId="25" fillId="0" borderId="0" xfId="0" applyNumberFormat="1" applyFont="1"/>
    <xf numFmtId="0" fontId="36" fillId="0" borderId="0" xfId="0" applyNumberFormat="1" applyFont="1" applyAlignment="1">
      <alignment horizontal="left" vertical="center" wrapText="1"/>
    </xf>
    <xf numFmtId="165" fontId="36" fillId="0" borderId="0" xfId="0" applyFont="1" applyAlignment="1">
      <alignment vertical="center" wrapText="1"/>
    </xf>
    <xf numFmtId="165" fontId="36" fillId="0" borderId="0" xfId="0" quotePrefix="1" applyFont="1"/>
    <xf numFmtId="165" fontId="28" fillId="0" borderId="0" xfId="0" quotePrefix="1" applyFont="1"/>
    <xf numFmtId="0" fontId="38" fillId="8" borderId="0" xfId="0" applyNumberFormat="1" applyFont="1" applyFill="1" applyAlignment="1">
      <alignment horizontal="left" vertical="center"/>
    </xf>
    <xf numFmtId="0" fontId="34" fillId="8" borderId="0" xfId="0" applyNumberFormat="1" applyFont="1" applyFill="1" applyAlignment="1">
      <alignment horizontal="left" vertical="center" wrapText="1"/>
    </xf>
    <xf numFmtId="165" fontId="34" fillId="8" borderId="0" xfId="0" applyFont="1" applyFill="1" applyAlignment="1">
      <alignment horizontal="left" vertical="center" wrapText="1"/>
    </xf>
    <xf numFmtId="165" fontId="34" fillId="0" borderId="0" xfId="0" quotePrefix="1" applyFont="1"/>
    <xf numFmtId="0" fontId="34" fillId="12" borderId="0" xfId="0" applyNumberFormat="1" applyFont="1" applyFill="1" applyAlignment="1">
      <alignment horizontal="left" vertical="center"/>
    </xf>
    <xf numFmtId="0" fontId="43" fillId="0" borderId="20" xfId="0" applyNumberFormat="1" applyFont="1" applyBorder="1" applyAlignment="1">
      <alignment horizontal="center" vertical="center"/>
    </xf>
    <xf numFmtId="0" fontId="43" fillId="0" borderId="20" xfId="0" applyNumberFormat="1" applyFont="1" applyBorder="1" applyAlignment="1">
      <alignment vertical="center"/>
    </xf>
    <xf numFmtId="0" fontId="43" fillId="0" borderId="20" xfId="0" applyNumberFormat="1" applyFont="1" applyBorder="1" applyAlignment="1">
      <alignment horizontal="left" vertical="center"/>
    </xf>
    <xf numFmtId="4" fontId="34" fillId="0" borderId="5" xfId="0" applyNumberFormat="1" applyFont="1" applyBorder="1"/>
    <xf numFmtId="4" fontId="36" fillId="0" borderId="5" xfId="0" applyNumberFormat="1" applyFont="1" applyBorder="1" applyAlignment="1">
      <alignment horizontal="right"/>
    </xf>
    <xf numFmtId="20" fontId="36" fillId="0" borderId="5" xfId="1" applyNumberFormat="1" applyFont="1" applyFill="1" applyBorder="1" applyAlignment="1">
      <alignment horizontal="right" vertical="center"/>
    </xf>
    <xf numFmtId="20" fontId="36" fillId="0" borderId="20" xfId="0" applyNumberFormat="1" applyFont="1" applyBorder="1" applyAlignment="1">
      <alignment horizontal="center" vertical="center"/>
    </xf>
    <xf numFmtId="20" fontId="36" fillId="0" borderId="0" xfId="0" applyNumberFormat="1" applyFont="1" applyBorder="1" applyAlignment="1">
      <alignment horizontal="center" vertical="center"/>
    </xf>
    <xf numFmtId="20" fontId="34" fillId="0" borderId="0" xfId="0" applyNumberFormat="1" applyFont="1" applyBorder="1" applyAlignment="1">
      <alignment horizontal="left" vertical="center"/>
    </xf>
    <xf numFmtId="0" fontId="36" fillId="0" borderId="0" xfId="0" applyNumberFormat="1" applyFont="1" applyBorder="1" applyAlignment="1">
      <alignment horizontal="left" vertical="center"/>
    </xf>
    <xf numFmtId="165" fontId="36" fillId="0" borderId="0" xfId="0" applyFont="1" applyBorder="1" applyAlignment="1">
      <alignment horizontal="left" vertical="center"/>
    </xf>
    <xf numFmtId="20" fontId="36" fillId="0" borderId="4" xfId="0" applyNumberFormat="1" applyFont="1" applyBorder="1" applyAlignment="1">
      <alignment horizontal="center" vertical="center"/>
    </xf>
    <xf numFmtId="20" fontId="36" fillId="0" borderId="4" xfId="0" applyNumberFormat="1" applyFont="1" applyBorder="1" applyAlignment="1">
      <alignment horizontal="left" vertical="center"/>
    </xf>
    <xf numFmtId="20" fontId="34" fillId="0" borderId="20" xfId="0" applyNumberFormat="1" applyFont="1" applyBorder="1" applyAlignment="1">
      <alignment horizontal="left" vertical="center"/>
    </xf>
    <xf numFmtId="20" fontId="36" fillId="0" borderId="20" xfId="1" applyNumberFormat="1" applyFont="1" applyFill="1" applyBorder="1" applyAlignment="1">
      <alignment horizontal="right"/>
    </xf>
    <xf numFmtId="20" fontId="36" fillId="0" borderId="20" xfId="0" applyNumberFormat="1" applyFont="1" applyFill="1" applyBorder="1" applyAlignment="1">
      <alignment horizontal="right"/>
    </xf>
    <xf numFmtId="20" fontId="34" fillId="0" borderId="20" xfId="1" applyNumberFormat="1" applyFont="1" applyFill="1" applyBorder="1" applyAlignment="1">
      <alignment horizontal="right" vertical="center"/>
    </xf>
    <xf numFmtId="165" fontId="34" fillId="3" borderId="5" xfId="0" applyFont="1" applyFill="1" applyBorder="1" applyAlignment="1">
      <alignment horizontal="left" vertical="center"/>
    </xf>
    <xf numFmtId="165" fontId="34" fillId="8" borderId="5" xfId="0" applyFont="1" applyFill="1" applyBorder="1" applyAlignment="1">
      <alignment horizontal="left" vertical="center"/>
    </xf>
    <xf numFmtId="0" fontId="36" fillId="3" borderId="3" xfId="0" applyNumberFormat="1" applyFont="1" applyFill="1" applyBorder="1" applyAlignment="1">
      <alignment horizontal="center" vertical="center"/>
    </xf>
    <xf numFmtId="165" fontId="34" fillId="0" borderId="4" xfId="0" applyFont="1" applyBorder="1" applyAlignment="1">
      <alignment horizontal="left" vertical="center"/>
    </xf>
    <xf numFmtId="165" fontId="34" fillId="0" borderId="4" xfId="0" applyFont="1" applyBorder="1" applyAlignment="1">
      <alignment vertical="center"/>
    </xf>
    <xf numFmtId="165" fontId="34" fillId="8" borderId="4" xfId="0" applyFont="1" applyFill="1" applyBorder="1" applyAlignment="1">
      <alignment horizontal="left" vertical="center"/>
    </xf>
    <xf numFmtId="0" fontId="36" fillId="3" borderId="1" xfId="0" applyNumberFormat="1" applyFont="1" applyFill="1" applyBorder="1" applyAlignment="1">
      <alignment horizontal="center" vertical="center"/>
    </xf>
    <xf numFmtId="49" fontId="34" fillId="15" borderId="5" xfId="0" applyNumberFormat="1" applyFont="1" applyFill="1" applyBorder="1" applyAlignment="1">
      <alignment horizontal="left" vertical="center"/>
    </xf>
    <xf numFmtId="49" fontId="34" fillId="15" borderId="4" xfId="0" applyNumberFormat="1" applyFont="1" applyFill="1" applyBorder="1" applyAlignment="1">
      <alignment horizontal="left" vertical="center"/>
    </xf>
    <xf numFmtId="165" fontId="34" fillId="10" borderId="4" xfId="0" applyFont="1" applyFill="1" applyBorder="1" applyAlignment="1">
      <alignment horizontal="center" vertical="center" wrapText="1"/>
    </xf>
    <xf numFmtId="165" fontId="34" fillId="10" borderId="20" xfId="0" applyFont="1" applyFill="1" applyBorder="1" applyAlignment="1">
      <alignment horizontal="center" vertical="center" wrapText="1"/>
    </xf>
    <xf numFmtId="165" fontId="34" fillId="10" borderId="0" xfId="0" applyFont="1" applyFill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5" xfId="0" applyFont="1" applyFill="1" applyBorder="1" applyAlignment="1">
      <alignment horizontal="center" vertical="center" wrapText="1"/>
    </xf>
    <xf numFmtId="165" fontId="34" fillId="0" borderId="0" xfId="0" applyFont="1" applyAlignment="1">
      <alignment horizontal="left" vertical="center"/>
    </xf>
    <xf numFmtId="165" fontId="34" fillId="0" borderId="5" xfId="0" applyFont="1" applyBorder="1" applyAlignment="1">
      <alignment horizontal="left" vertical="center"/>
    </xf>
    <xf numFmtId="165" fontId="34" fillId="10" borderId="20" xfId="0" applyFont="1" applyFill="1" applyBorder="1" applyAlignment="1">
      <alignment horizontal="center" vertical="center"/>
    </xf>
    <xf numFmtId="165" fontId="34" fillId="10" borderId="0" xfId="0" applyFont="1" applyFill="1" applyAlignment="1">
      <alignment horizontal="center" vertical="center"/>
    </xf>
    <xf numFmtId="165" fontId="34" fillId="10" borderId="4" xfId="0" applyFont="1" applyFill="1" applyBorder="1" applyAlignment="1">
      <alignment horizontal="center" vertical="center"/>
    </xf>
    <xf numFmtId="0" fontId="34" fillId="10" borderId="5" xfId="0" applyNumberFormat="1" applyFont="1" applyFill="1" applyBorder="1" applyAlignment="1">
      <alignment horizontal="center" vertical="center" wrapText="1"/>
    </xf>
    <xf numFmtId="0" fontId="36" fillId="3" borderId="5" xfId="0" applyNumberFormat="1" applyFont="1" applyFill="1" applyBorder="1" applyAlignment="1">
      <alignment horizontal="center" vertical="center"/>
    </xf>
    <xf numFmtId="165" fontId="34" fillId="10" borderId="5" xfId="0" applyFont="1" applyFill="1" applyBorder="1" applyAlignment="1">
      <alignment horizontal="center" vertical="center"/>
    </xf>
    <xf numFmtId="165" fontId="34" fillId="10" borderId="5" xfId="0" applyFont="1" applyFill="1" applyBorder="1" applyAlignment="1">
      <alignment horizontal="left" vertical="center"/>
    </xf>
    <xf numFmtId="0" fontId="34" fillId="10" borderId="20" xfId="0" applyNumberFormat="1" applyFont="1" applyFill="1" applyBorder="1" applyAlignment="1">
      <alignment horizontal="center" vertical="center" wrapText="1"/>
    </xf>
    <xf numFmtId="0" fontId="34" fillId="10" borderId="0" xfId="0" applyNumberFormat="1" applyFont="1" applyFill="1" applyAlignment="1">
      <alignment horizontal="center" vertical="center" wrapText="1"/>
    </xf>
    <xf numFmtId="0" fontId="34" fillId="10" borderId="4" xfId="0" applyNumberFormat="1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49" fontId="34" fillId="10" borderId="20" xfId="0" applyNumberFormat="1" applyFont="1" applyFill="1" applyBorder="1" applyAlignment="1">
      <alignment horizontal="center" vertical="center" wrapText="1"/>
    </xf>
    <xf numFmtId="49" fontId="34" fillId="10" borderId="0" xfId="0" applyNumberFormat="1" applyFont="1" applyFill="1" applyAlignment="1">
      <alignment horizontal="center" vertical="center" wrapText="1"/>
    </xf>
    <xf numFmtId="49" fontId="34" fillId="10" borderId="4" xfId="0" applyNumberFormat="1" applyFont="1" applyFill="1" applyBorder="1" applyAlignment="1">
      <alignment horizontal="center" vertical="center" wrapText="1"/>
    </xf>
    <xf numFmtId="0" fontId="69" fillId="0" borderId="4" xfId="0" applyNumberFormat="1" applyFont="1" applyBorder="1" applyAlignment="1">
      <alignment horizontal="left" vertical="center"/>
    </xf>
    <xf numFmtId="0" fontId="34" fillId="0" borderId="5" xfId="0" applyNumberFormat="1" applyFont="1" applyBorder="1" applyAlignment="1">
      <alignment vertical="center"/>
    </xf>
    <xf numFmtId="0" fontId="34" fillId="0" borderId="4" xfId="0" applyNumberFormat="1" applyFont="1" applyBorder="1" applyAlignment="1">
      <alignment vertical="center"/>
    </xf>
    <xf numFmtId="0" fontId="28" fillId="0" borderId="4" xfId="0" applyNumberFormat="1" applyFont="1" applyBorder="1" applyAlignment="1">
      <alignment horizontal="left" vertical="center"/>
    </xf>
    <xf numFmtId="49" fontId="34" fillId="10" borderId="5" xfId="0" applyNumberFormat="1" applyFont="1" applyFill="1" applyBorder="1" applyAlignment="1">
      <alignment horizontal="center" vertical="center" wrapText="1"/>
    </xf>
    <xf numFmtId="49" fontId="34" fillId="10" borderId="2" xfId="0" applyNumberFormat="1" applyFont="1" applyFill="1" applyBorder="1" applyAlignment="1">
      <alignment horizontal="center" vertical="center" wrapText="1"/>
    </xf>
    <xf numFmtId="0" fontId="34" fillId="10" borderId="2" xfId="0" applyNumberFormat="1" applyFont="1" applyFill="1" applyBorder="1" applyAlignment="1">
      <alignment horizontal="center" vertical="center" wrapText="1"/>
    </xf>
    <xf numFmtId="4" fontId="34" fillId="10" borderId="5" xfId="0" applyNumberFormat="1" applyFont="1" applyFill="1" applyBorder="1" applyAlignment="1">
      <alignment horizontal="center" vertical="center"/>
    </xf>
    <xf numFmtId="0" fontId="34" fillId="8" borderId="5" xfId="0" applyNumberFormat="1" applyFont="1" applyFill="1" applyBorder="1" applyAlignment="1">
      <alignment horizontal="center" vertical="center" wrapText="1"/>
    </xf>
    <xf numFmtId="0" fontId="34" fillId="15" borderId="20" xfId="0" applyNumberFormat="1" applyFont="1" applyFill="1" applyBorder="1" applyAlignment="1">
      <alignment horizontal="left" vertical="center"/>
    </xf>
    <xf numFmtId="0" fontId="34" fillId="0" borderId="5" xfId="0" applyNumberFormat="1" applyFont="1" applyBorder="1" applyAlignment="1">
      <alignment horizontal="left" vertical="center"/>
    </xf>
    <xf numFmtId="0" fontId="28" fillId="0" borderId="5" xfId="0" applyNumberFormat="1" applyFont="1" applyBorder="1" applyAlignment="1">
      <alignment horizontal="left" vertical="center"/>
    </xf>
    <xf numFmtId="165" fontId="34" fillId="8" borderId="5" xfId="0" applyFont="1" applyFill="1" applyBorder="1" applyAlignment="1">
      <alignment horizontal="left"/>
    </xf>
    <xf numFmtId="165" fontId="53" fillId="7" borderId="1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165" fontId="53" fillId="7" borderId="0" xfId="0" applyFont="1" applyFill="1" applyAlignment="1">
      <alignment horizontal="center" vertical="center" wrapText="1"/>
    </xf>
    <xf numFmtId="49" fontId="53" fillId="0" borderId="5" xfId="0" applyNumberFormat="1" applyFont="1" applyFill="1" applyBorder="1" applyAlignment="1">
      <alignment horizontal="left" vertical="center"/>
    </xf>
    <xf numFmtId="49" fontId="53" fillId="0" borderId="4" xfId="0" applyNumberFormat="1" applyFont="1" applyFill="1" applyBorder="1" applyAlignment="1">
      <alignment horizontal="left" vertical="center"/>
    </xf>
    <xf numFmtId="49" fontId="34" fillId="0" borderId="0" xfId="0" applyNumberFormat="1" applyFont="1" applyBorder="1" applyAlignment="1">
      <alignment horizontal="center" vertical="center"/>
    </xf>
    <xf numFmtId="49" fontId="45" fillId="0" borderId="0" xfId="0" applyNumberFormat="1" applyFont="1" applyBorder="1" applyAlignment="1">
      <alignment horizontal="center" vertical="center"/>
    </xf>
    <xf numFmtId="0" fontId="34" fillId="0" borderId="0" xfId="0" applyNumberFormat="1" applyFont="1" applyBorder="1" applyAlignment="1">
      <alignment horizontal="center" vertical="center"/>
    </xf>
    <xf numFmtId="0" fontId="34" fillId="0" borderId="0" xfId="0" applyNumberFormat="1" applyFont="1" applyBorder="1" applyAlignment="1">
      <alignment vertical="center"/>
    </xf>
    <xf numFmtId="0" fontId="25" fillId="0" borderId="0" xfId="0" applyNumberFormat="1" applyFont="1" applyBorder="1" applyAlignment="1">
      <alignment horizontal="left" vertical="center"/>
    </xf>
    <xf numFmtId="165" fontId="25" fillId="0" borderId="0" xfId="0" applyFont="1" applyBorder="1" applyAlignment="1">
      <alignment vertical="center"/>
    </xf>
    <xf numFmtId="165" fontId="43" fillId="0" borderId="4" xfId="0" applyFont="1" applyBorder="1"/>
    <xf numFmtId="165" fontId="34" fillId="0" borderId="0" xfId="0" applyFont="1" applyBorder="1" applyAlignment="1">
      <alignment horizontal="center" vertical="center"/>
    </xf>
    <xf numFmtId="0" fontId="25" fillId="0" borderId="5" xfId="111" applyFont="1" applyBorder="1" applyAlignment="1">
      <alignment horizontal="left" vertical="center"/>
    </xf>
    <xf numFmtId="0" fontId="25" fillId="0" borderId="5" xfId="111" applyFont="1" applyBorder="1" applyAlignment="1">
      <alignment vertical="center"/>
    </xf>
    <xf numFmtId="165" fontId="42" fillId="16" borderId="1" xfId="0" applyFont="1" applyFill="1" applyBorder="1" applyAlignment="1">
      <alignment horizontal="center" vertical="center" wrapText="1"/>
    </xf>
    <xf numFmtId="165" fontId="42" fillId="16" borderId="4" xfId="0" applyFont="1" applyFill="1" applyBorder="1" applyAlignment="1">
      <alignment horizontal="center" vertical="center" wrapText="1"/>
    </xf>
    <xf numFmtId="165" fontId="57" fillId="16" borderId="1" xfId="0" applyFont="1" applyFill="1" applyBorder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center"/>
    </xf>
    <xf numFmtId="165" fontId="42" fillId="16" borderId="5" xfId="0" applyFont="1" applyFill="1" applyBorder="1" applyAlignment="1">
      <alignment horizontal="left"/>
    </xf>
    <xf numFmtId="165" fontId="42" fillId="0" borderId="4" xfId="0" applyFont="1" applyFill="1" applyBorder="1" applyAlignment="1">
      <alignment horizontal="left"/>
    </xf>
    <xf numFmtId="165" fontId="42" fillId="12" borderId="5" xfId="0" applyFont="1" applyFill="1" applyBorder="1" applyAlignment="1">
      <alignment horizontal="left"/>
    </xf>
    <xf numFmtId="49" fontId="42" fillId="0" borderId="7" xfId="0" applyNumberFormat="1" applyFont="1" applyFill="1" applyBorder="1" applyAlignment="1">
      <alignment horizontal="left"/>
    </xf>
    <xf numFmtId="165" fontId="37" fillId="0" borderId="0" xfId="0" applyFont="1" applyFill="1" applyBorder="1" applyAlignment="1">
      <alignment horizontal="center"/>
    </xf>
    <xf numFmtId="165" fontId="33" fillId="0" borderId="0" xfId="0" applyFont="1" applyFill="1" applyBorder="1" applyAlignment="1">
      <alignment horizontal="center" vertical="top" wrapText="1"/>
    </xf>
    <xf numFmtId="165" fontId="42" fillId="16" borderId="1" xfId="0" applyFont="1" applyFill="1" applyBorder="1" applyAlignment="1">
      <alignment horizontal="center" vertical="center"/>
    </xf>
    <xf numFmtId="165" fontId="42" fillId="16" borderId="4" xfId="0" applyFont="1" applyFill="1" applyBorder="1" applyAlignment="1">
      <alignment horizontal="center" vertical="center"/>
    </xf>
    <xf numFmtId="165" fontId="40" fillId="0" borderId="6" xfId="0" applyFont="1" applyFill="1" applyBorder="1" applyAlignment="1">
      <alignment horizontal="center"/>
    </xf>
    <xf numFmtId="165" fontId="42" fillId="16" borderId="4" xfId="0" applyFont="1" applyFill="1" applyBorder="1" applyAlignment="1">
      <alignment horizontal="left"/>
    </xf>
    <xf numFmtId="165" fontId="37" fillId="2" borderId="1" xfId="0" applyFont="1" applyFill="1" applyBorder="1" applyAlignment="1">
      <alignment horizontal="center" vertical="center" wrapText="1"/>
    </xf>
    <xf numFmtId="165" fontId="37" fillId="2" borderId="2" xfId="0" applyFont="1" applyFill="1" applyBorder="1" applyAlignment="1">
      <alignment horizontal="center" vertical="center" wrapText="1"/>
    </xf>
    <xf numFmtId="165" fontId="37" fillId="2" borderId="1" xfId="0" applyFont="1" applyFill="1" applyBorder="1" applyAlignment="1">
      <alignment horizontal="center" wrapText="1"/>
    </xf>
    <xf numFmtId="165" fontId="57" fillId="2" borderId="1" xfId="0" applyFont="1" applyFill="1" applyBorder="1" applyAlignment="1">
      <alignment horizontal="center" vertical="center" wrapText="1"/>
    </xf>
    <xf numFmtId="165" fontId="57" fillId="2" borderId="2" xfId="0" applyFont="1" applyFill="1" applyBorder="1" applyAlignment="1">
      <alignment horizontal="center" vertical="center" wrapText="1"/>
    </xf>
    <xf numFmtId="165" fontId="37" fillId="2" borderId="1" xfId="0" applyFont="1" applyFill="1" applyBorder="1" applyAlignment="1">
      <alignment horizontal="center" vertical="center"/>
    </xf>
    <xf numFmtId="165" fontId="28" fillId="2" borderId="1" xfId="0" applyFont="1" applyFill="1" applyBorder="1" applyAlignment="1">
      <alignment horizontal="center" vertical="center" wrapText="1"/>
    </xf>
    <xf numFmtId="165" fontId="28" fillId="2" borderId="0" xfId="0" applyFont="1" applyFill="1" applyBorder="1" applyAlignment="1">
      <alignment horizontal="center" vertical="center" wrapText="1"/>
    </xf>
    <xf numFmtId="165" fontId="37" fillId="2" borderId="0" xfId="0" applyFont="1" applyFill="1" applyBorder="1" applyAlignment="1">
      <alignment horizontal="center" vertical="center" wrapText="1"/>
    </xf>
    <xf numFmtId="165" fontId="37" fillId="2" borderId="0" xfId="0" applyFont="1" applyFill="1" applyBorder="1" applyAlignment="1">
      <alignment horizontal="center" vertical="center"/>
    </xf>
    <xf numFmtId="49" fontId="37" fillId="2" borderId="1" xfId="0" applyNumberFormat="1" applyFont="1" applyFill="1" applyBorder="1" applyAlignment="1">
      <alignment horizontal="center" vertical="center" wrapText="1"/>
    </xf>
    <xf numFmtId="165" fontId="37" fillId="5" borderId="6" xfId="0" applyFont="1" applyFill="1" applyBorder="1"/>
    <xf numFmtId="165" fontId="37" fillId="2" borderId="5" xfId="0" applyFont="1" applyFill="1" applyBorder="1"/>
    <xf numFmtId="165" fontId="53" fillId="7" borderId="1" xfId="0" applyFont="1" applyFill="1" applyBorder="1" applyAlignment="1">
      <alignment horizontal="center" vertical="center" wrapText="1"/>
    </xf>
    <xf numFmtId="165" fontId="53" fillId="7" borderId="0" xfId="0" applyFont="1" applyFill="1" applyBorder="1" applyAlignment="1">
      <alignment horizontal="center" vertical="center" wrapText="1"/>
    </xf>
    <xf numFmtId="165" fontId="53" fillId="7" borderId="4" xfId="0" applyFont="1" applyFill="1" applyBorder="1" applyAlignment="1">
      <alignment horizontal="center" vertical="center" wrapText="1"/>
    </xf>
    <xf numFmtId="165" fontId="28" fillId="7" borderId="1" xfId="0" applyFont="1" applyFill="1" applyBorder="1" applyAlignment="1">
      <alignment horizontal="center" vertical="center" wrapText="1"/>
    </xf>
    <xf numFmtId="165" fontId="28" fillId="7" borderId="0" xfId="0" applyFont="1" applyFill="1" applyBorder="1" applyAlignment="1">
      <alignment horizontal="center" vertical="center" wrapText="1"/>
    </xf>
    <xf numFmtId="165" fontId="28" fillId="7" borderId="4" xfId="0" applyFont="1" applyFill="1" applyBorder="1" applyAlignment="1">
      <alignment horizontal="center" vertical="center" wrapText="1"/>
    </xf>
    <xf numFmtId="165" fontId="63" fillId="0" borderId="4" xfId="0" applyFont="1" applyFill="1" applyBorder="1" applyAlignment="1">
      <alignment horizontal="left" vertical="center" wrapText="1"/>
    </xf>
    <xf numFmtId="165" fontId="53" fillId="7" borderId="0" xfId="0" applyFont="1" applyFill="1" applyAlignment="1">
      <alignment horizontal="center" vertical="center" wrapText="1"/>
    </xf>
    <xf numFmtId="165" fontId="34" fillId="10" borderId="20" xfId="0" applyFont="1" applyFill="1" applyBorder="1" applyAlignment="1">
      <alignment horizontal="center" vertical="center" wrapText="1"/>
    </xf>
    <xf numFmtId="165" fontId="34" fillId="10" borderId="0" xfId="0" applyFont="1" applyFill="1" applyBorder="1" applyAlignment="1">
      <alignment horizontal="center" vertical="center" wrapText="1"/>
    </xf>
    <xf numFmtId="165" fontId="34" fillId="10" borderId="4" xfId="0" applyFont="1" applyFill="1" applyBorder="1" applyAlignment="1">
      <alignment horizontal="center" vertical="center" wrapText="1"/>
    </xf>
    <xf numFmtId="165" fontId="34" fillId="10" borderId="7" xfId="0" applyFont="1" applyFill="1" applyBorder="1" applyAlignment="1">
      <alignment horizontal="center" vertical="center" wrapText="1"/>
    </xf>
    <xf numFmtId="165" fontId="34" fillId="10" borderId="0" xfId="0" applyFont="1" applyFill="1" applyAlignment="1">
      <alignment horizontal="center" vertical="center" wrapText="1"/>
    </xf>
    <xf numFmtId="165" fontId="34" fillId="10" borderId="2" xfId="0" applyFont="1" applyFill="1" applyBorder="1" applyAlignment="1">
      <alignment horizontal="center" vertical="center" wrapText="1"/>
    </xf>
    <xf numFmtId="165" fontId="34" fillId="10" borderId="0" xfId="0" applyFont="1" applyFill="1" applyBorder="1" applyAlignment="1">
      <alignment horizontal="center" vertical="center"/>
    </xf>
    <xf numFmtId="165" fontId="34" fillId="10" borderId="4" xfId="0" applyFont="1" applyFill="1" applyBorder="1" applyAlignment="1">
      <alignment horizontal="center" vertical="center"/>
    </xf>
    <xf numFmtId="165" fontId="48" fillId="10" borderId="7" xfId="0" applyFont="1" applyFill="1" applyBorder="1" applyAlignment="1">
      <alignment horizontal="center" vertical="center" wrapText="1"/>
    </xf>
    <xf numFmtId="165" fontId="48" fillId="10" borderId="0" xfId="0" applyFont="1" applyFill="1" applyBorder="1" applyAlignment="1">
      <alignment horizontal="center" vertical="center" wrapText="1"/>
    </xf>
    <xf numFmtId="165" fontId="48" fillId="10" borderId="4" xfId="0" applyFont="1" applyFill="1" applyBorder="1" applyAlignment="1">
      <alignment horizontal="center" vertical="center" wrapText="1"/>
    </xf>
    <xf numFmtId="165" fontId="45" fillId="10" borderId="7" xfId="0" applyFont="1" applyFill="1" applyBorder="1" applyAlignment="1">
      <alignment horizontal="center" vertical="center" wrapText="1"/>
    </xf>
    <xf numFmtId="165" fontId="45" fillId="10" borderId="0" xfId="0" applyFont="1" applyFill="1" applyBorder="1" applyAlignment="1">
      <alignment horizontal="center" vertical="center" wrapText="1"/>
    </xf>
    <xf numFmtId="165" fontId="34" fillId="10" borderId="1" xfId="0" applyFont="1" applyFill="1" applyBorder="1" applyAlignment="1">
      <alignment horizontal="center" vertical="center" wrapText="1"/>
    </xf>
    <xf numFmtId="165" fontId="45" fillId="10" borderId="4" xfId="0" applyFont="1" applyFill="1" applyBorder="1" applyAlignment="1">
      <alignment horizontal="center" vertical="center" wrapText="1"/>
    </xf>
    <xf numFmtId="165" fontId="34" fillId="10" borderId="5" xfId="0" applyFont="1" applyFill="1" applyBorder="1" applyAlignment="1">
      <alignment horizontal="center" vertical="center" wrapText="1"/>
    </xf>
  </cellXfs>
  <cellStyles count="29069">
    <cellStyle name="Comma 2" xfId="48"/>
    <cellStyle name="Comma 2 10" xfId="3712"/>
    <cellStyle name="Comma 2 10 2" xfId="8550"/>
    <cellStyle name="Comma 2 10 2 2" xfId="27902"/>
    <cellStyle name="Comma 2 10 2 3" xfId="18226"/>
    <cellStyle name="Comma 2 10 3" xfId="23064"/>
    <cellStyle name="Comma 2 10 4" xfId="13388"/>
    <cellStyle name="Comma 2 11" xfId="4918"/>
    <cellStyle name="Comma 2 11 2" xfId="24270"/>
    <cellStyle name="Comma 2 11 3" xfId="14594"/>
    <cellStyle name="Comma 2 12" xfId="19432"/>
    <cellStyle name="Comma 2 13" xfId="9756"/>
    <cellStyle name="Comma 2 2" xfId="102"/>
    <cellStyle name="Comma 2 2 10" xfId="9806"/>
    <cellStyle name="Comma 2 2 2" xfId="212"/>
    <cellStyle name="Comma 2 2 2 2" xfId="532"/>
    <cellStyle name="Comma 2 2 2 2 2" xfId="1136"/>
    <cellStyle name="Comma 2 2 2 2 2 2" xfId="2346"/>
    <cellStyle name="Comma 2 2 2 2 2 2 2" xfId="7184"/>
    <cellStyle name="Comma 2 2 2 2 2 2 2 2" xfId="26536"/>
    <cellStyle name="Comma 2 2 2 2 2 2 2 3" xfId="16860"/>
    <cellStyle name="Comma 2 2 2 2 2 2 3" xfId="21698"/>
    <cellStyle name="Comma 2 2 2 2 2 2 4" xfId="12022"/>
    <cellStyle name="Comma 2 2 2 2 2 3" xfId="3556"/>
    <cellStyle name="Comma 2 2 2 2 2 3 2" xfId="8394"/>
    <cellStyle name="Comma 2 2 2 2 2 3 2 2" xfId="27746"/>
    <cellStyle name="Comma 2 2 2 2 2 3 2 3" xfId="18070"/>
    <cellStyle name="Comma 2 2 2 2 2 3 3" xfId="22908"/>
    <cellStyle name="Comma 2 2 2 2 2 3 4" xfId="13232"/>
    <cellStyle name="Comma 2 2 2 2 2 4" xfId="4765"/>
    <cellStyle name="Comma 2 2 2 2 2 4 2" xfId="9603"/>
    <cellStyle name="Comma 2 2 2 2 2 4 2 2" xfId="28955"/>
    <cellStyle name="Comma 2 2 2 2 2 4 2 3" xfId="19279"/>
    <cellStyle name="Comma 2 2 2 2 2 4 3" xfId="24117"/>
    <cellStyle name="Comma 2 2 2 2 2 4 4" xfId="14441"/>
    <cellStyle name="Comma 2 2 2 2 2 5" xfId="5974"/>
    <cellStyle name="Comma 2 2 2 2 2 5 2" xfId="25326"/>
    <cellStyle name="Comma 2 2 2 2 2 5 3" xfId="15650"/>
    <cellStyle name="Comma 2 2 2 2 2 6" xfId="20488"/>
    <cellStyle name="Comma 2 2 2 2 2 7" xfId="10812"/>
    <cellStyle name="Comma 2 2 2 2 3" xfId="1742"/>
    <cellStyle name="Comma 2 2 2 2 3 2" xfId="6580"/>
    <cellStyle name="Comma 2 2 2 2 3 2 2" xfId="25932"/>
    <cellStyle name="Comma 2 2 2 2 3 2 3" xfId="16256"/>
    <cellStyle name="Comma 2 2 2 2 3 3" xfId="21094"/>
    <cellStyle name="Comma 2 2 2 2 3 4" xfId="11418"/>
    <cellStyle name="Comma 2 2 2 2 4" xfId="2952"/>
    <cellStyle name="Comma 2 2 2 2 4 2" xfId="7790"/>
    <cellStyle name="Comma 2 2 2 2 4 2 2" xfId="27142"/>
    <cellStyle name="Comma 2 2 2 2 4 2 3" xfId="17466"/>
    <cellStyle name="Comma 2 2 2 2 4 3" xfId="22304"/>
    <cellStyle name="Comma 2 2 2 2 4 4" xfId="12628"/>
    <cellStyle name="Comma 2 2 2 2 5" xfId="4161"/>
    <cellStyle name="Comma 2 2 2 2 5 2" xfId="8999"/>
    <cellStyle name="Comma 2 2 2 2 5 2 2" xfId="28351"/>
    <cellStyle name="Comma 2 2 2 2 5 2 3" xfId="18675"/>
    <cellStyle name="Comma 2 2 2 2 5 3" xfId="23513"/>
    <cellStyle name="Comma 2 2 2 2 5 4" xfId="13837"/>
    <cellStyle name="Comma 2 2 2 2 6" xfId="5370"/>
    <cellStyle name="Comma 2 2 2 2 6 2" xfId="24722"/>
    <cellStyle name="Comma 2 2 2 2 6 3" xfId="15046"/>
    <cellStyle name="Comma 2 2 2 2 7" xfId="19884"/>
    <cellStyle name="Comma 2 2 2 2 8" xfId="10208"/>
    <cellStyle name="Comma 2 2 2 3" xfId="834"/>
    <cellStyle name="Comma 2 2 2 3 2" xfId="2044"/>
    <cellStyle name="Comma 2 2 2 3 2 2" xfId="6882"/>
    <cellStyle name="Comma 2 2 2 3 2 2 2" xfId="26234"/>
    <cellStyle name="Comma 2 2 2 3 2 2 3" xfId="16558"/>
    <cellStyle name="Comma 2 2 2 3 2 3" xfId="21396"/>
    <cellStyle name="Comma 2 2 2 3 2 4" xfId="11720"/>
    <cellStyle name="Comma 2 2 2 3 3" xfId="3254"/>
    <cellStyle name="Comma 2 2 2 3 3 2" xfId="8092"/>
    <cellStyle name="Comma 2 2 2 3 3 2 2" xfId="27444"/>
    <cellStyle name="Comma 2 2 2 3 3 2 3" xfId="17768"/>
    <cellStyle name="Comma 2 2 2 3 3 3" xfId="22606"/>
    <cellStyle name="Comma 2 2 2 3 3 4" xfId="12930"/>
    <cellStyle name="Comma 2 2 2 3 4" xfId="4463"/>
    <cellStyle name="Comma 2 2 2 3 4 2" xfId="9301"/>
    <cellStyle name="Comma 2 2 2 3 4 2 2" xfId="28653"/>
    <cellStyle name="Comma 2 2 2 3 4 2 3" xfId="18977"/>
    <cellStyle name="Comma 2 2 2 3 4 3" xfId="23815"/>
    <cellStyle name="Comma 2 2 2 3 4 4" xfId="14139"/>
    <cellStyle name="Comma 2 2 2 3 5" xfId="5672"/>
    <cellStyle name="Comma 2 2 2 3 5 2" xfId="25024"/>
    <cellStyle name="Comma 2 2 2 3 5 3" xfId="15348"/>
    <cellStyle name="Comma 2 2 2 3 6" xfId="20186"/>
    <cellStyle name="Comma 2 2 2 3 7" xfId="10510"/>
    <cellStyle name="Comma 2 2 2 4" xfId="1440"/>
    <cellStyle name="Comma 2 2 2 4 2" xfId="6278"/>
    <cellStyle name="Comma 2 2 2 4 2 2" xfId="25630"/>
    <cellStyle name="Comma 2 2 2 4 2 3" xfId="15954"/>
    <cellStyle name="Comma 2 2 2 4 3" xfId="20792"/>
    <cellStyle name="Comma 2 2 2 4 4" xfId="11116"/>
    <cellStyle name="Comma 2 2 2 5" xfId="2650"/>
    <cellStyle name="Comma 2 2 2 5 2" xfId="7488"/>
    <cellStyle name="Comma 2 2 2 5 2 2" xfId="26840"/>
    <cellStyle name="Comma 2 2 2 5 2 3" xfId="17164"/>
    <cellStyle name="Comma 2 2 2 5 3" xfId="22002"/>
    <cellStyle name="Comma 2 2 2 5 4" xfId="12326"/>
    <cellStyle name="Comma 2 2 2 6" xfId="3860"/>
    <cellStyle name="Comma 2 2 2 6 2" xfId="8698"/>
    <cellStyle name="Comma 2 2 2 6 2 2" xfId="28050"/>
    <cellStyle name="Comma 2 2 2 6 2 3" xfId="18374"/>
    <cellStyle name="Comma 2 2 2 6 3" xfId="23212"/>
    <cellStyle name="Comma 2 2 2 6 4" xfId="13536"/>
    <cellStyle name="Comma 2 2 2 7" xfId="5068"/>
    <cellStyle name="Comma 2 2 2 7 2" xfId="24420"/>
    <cellStyle name="Comma 2 2 2 7 3" xfId="14744"/>
    <cellStyle name="Comma 2 2 2 8" xfId="19582"/>
    <cellStyle name="Comma 2 2 2 9" xfId="9906"/>
    <cellStyle name="Comma 2 2 3" xfId="432"/>
    <cellStyle name="Comma 2 2 3 2" xfId="1036"/>
    <cellStyle name="Comma 2 2 3 2 2" xfId="2246"/>
    <cellStyle name="Comma 2 2 3 2 2 2" xfId="7084"/>
    <cellStyle name="Comma 2 2 3 2 2 2 2" xfId="26436"/>
    <cellStyle name="Comma 2 2 3 2 2 2 3" xfId="16760"/>
    <cellStyle name="Comma 2 2 3 2 2 3" xfId="21598"/>
    <cellStyle name="Comma 2 2 3 2 2 4" xfId="11922"/>
    <cellStyle name="Comma 2 2 3 2 3" xfId="3456"/>
    <cellStyle name="Comma 2 2 3 2 3 2" xfId="8294"/>
    <cellStyle name="Comma 2 2 3 2 3 2 2" xfId="27646"/>
    <cellStyle name="Comma 2 2 3 2 3 2 3" xfId="17970"/>
    <cellStyle name="Comma 2 2 3 2 3 3" xfId="22808"/>
    <cellStyle name="Comma 2 2 3 2 3 4" xfId="13132"/>
    <cellStyle name="Comma 2 2 3 2 4" xfId="4665"/>
    <cellStyle name="Comma 2 2 3 2 4 2" xfId="9503"/>
    <cellStyle name="Comma 2 2 3 2 4 2 2" xfId="28855"/>
    <cellStyle name="Comma 2 2 3 2 4 2 3" xfId="19179"/>
    <cellStyle name="Comma 2 2 3 2 4 3" xfId="24017"/>
    <cellStyle name="Comma 2 2 3 2 4 4" xfId="14341"/>
    <cellStyle name="Comma 2 2 3 2 5" xfId="5874"/>
    <cellStyle name="Comma 2 2 3 2 5 2" xfId="25226"/>
    <cellStyle name="Comma 2 2 3 2 5 3" xfId="15550"/>
    <cellStyle name="Comma 2 2 3 2 6" xfId="20388"/>
    <cellStyle name="Comma 2 2 3 2 7" xfId="10712"/>
    <cellStyle name="Comma 2 2 3 3" xfId="1642"/>
    <cellStyle name="Comma 2 2 3 3 2" xfId="6480"/>
    <cellStyle name="Comma 2 2 3 3 2 2" xfId="25832"/>
    <cellStyle name="Comma 2 2 3 3 2 3" xfId="16156"/>
    <cellStyle name="Comma 2 2 3 3 3" xfId="20994"/>
    <cellStyle name="Comma 2 2 3 3 4" xfId="11318"/>
    <cellStyle name="Comma 2 2 3 4" xfId="2852"/>
    <cellStyle name="Comma 2 2 3 4 2" xfId="7690"/>
    <cellStyle name="Comma 2 2 3 4 2 2" xfId="27042"/>
    <cellStyle name="Comma 2 2 3 4 2 3" xfId="17366"/>
    <cellStyle name="Comma 2 2 3 4 3" xfId="22204"/>
    <cellStyle name="Comma 2 2 3 4 4" xfId="12528"/>
    <cellStyle name="Comma 2 2 3 5" xfId="4061"/>
    <cellStyle name="Comma 2 2 3 5 2" xfId="8899"/>
    <cellStyle name="Comma 2 2 3 5 2 2" xfId="28251"/>
    <cellStyle name="Comma 2 2 3 5 2 3" xfId="18575"/>
    <cellStyle name="Comma 2 2 3 5 3" xfId="23413"/>
    <cellStyle name="Comma 2 2 3 5 4" xfId="13737"/>
    <cellStyle name="Comma 2 2 3 6" xfId="5270"/>
    <cellStyle name="Comma 2 2 3 6 2" xfId="24622"/>
    <cellStyle name="Comma 2 2 3 6 3" xfId="14946"/>
    <cellStyle name="Comma 2 2 3 7" xfId="19784"/>
    <cellStyle name="Comma 2 2 3 8" xfId="10108"/>
    <cellStyle name="Comma 2 2 4" xfId="734"/>
    <cellStyle name="Comma 2 2 4 2" xfId="1944"/>
    <cellStyle name="Comma 2 2 4 2 2" xfId="6782"/>
    <cellStyle name="Comma 2 2 4 2 2 2" xfId="26134"/>
    <cellStyle name="Comma 2 2 4 2 2 3" xfId="16458"/>
    <cellStyle name="Comma 2 2 4 2 3" xfId="21296"/>
    <cellStyle name="Comma 2 2 4 2 4" xfId="11620"/>
    <cellStyle name="Comma 2 2 4 3" xfId="3154"/>
    <cellStyle name="Comma 2 2 4 3 2" xfId="7992"/>
    <cellStyle name="Comma 2 2 4 3 2 2" xfId="27344"/>
    <cellStyle name="Comma 2 2 4 3 2 3" xfId="17668"/>
    <cellStyle name="Comma 2 2 4 3 3" xfId="22506"/>
    <cellStyle name="Comma 2 2 4 3 4" xfId="12830"/>
    <cellStyle name="Comma 2 2 4 4" xfId="4363"/>
    <cellStyle name="Comma 2 2 4 4 2" xfId="9201"/>
    <cellStyle name="Comma 2 2 4 4 2 2" xfId="28553"/>
    <cellStyle name="Comma 2 2 4 4 2 3" xfId="18877"/>
    <cellStyle name="Comma 2 2 4 4 3" xfId="23715"/>
    <cellStyle name="Comma 2 2 4 4 4" xfId="14039"/>
    <cellStyle name="Comma 2 2 4 5" xfId="5572"/>
    <cellStyle name="Comma 2 2 4 5 2" xfId="24924"/>
    <cellStyle name="Comma 2 2 4 5 3" xfId="15248"/>
    <cellStyle name="Comma 2 2 4 6" xfId="20086"/>
    <cellStyle name="Comma 2 2 4 7" xfId="10410"/>
    <cellStyle name="Comma 2 2 5" xfId="1340"/>
    <cellStyle name="Comma 2 2 5 2" xfId="6178"/>
    <cellStyle name="Comma 2 2 5 2 2" xfId="25530"/>
    <cellStyle name="Comma 2 2 5 2 3" xfId="15854"/>
    <cellStyle name="Comma 2 2 5 3" xfId="20692"/>
    <cellStyle name="Comma 2 2 5 4" xfId="11016"/>
    <cellStyle name="Comma 2 2 6" xfId="2550"/>
    <cellStyle name="Comma 2 2 6 2" xfId="7388"/>
    <cellStyle name="Comma 2 2 6 2 2" xfId="26740"/>
    <cellStyle name="Comma 2 2 6 2 3" xfId="17064"/>
    <cellStyle name="Comma 2 2 6 3" xfId="21902"/>
    <cellStyle name="Comma 2 2 6 4" xfId="12226"/>
    <cellStyle name="Comma 2 2 7" xfId="3760"/>
    <cellStyle name="Comma 2 2 7 2" xfId="8598"/>
    <cellStyle name="Comma 2 2 7 2 2" xfId="27950"/>
    <cellStyle name="Comma 2 2 7 2 3" xfId="18274"/>
    <cellStyle name="Comma 2 2 7 3" xfId="23112"/>
    <cellStyle name="Comma 2 2 7 4" xfId="13436"/>
    <cellStyle name="Comma 2 2 8" xfId="4968"/>
    <cellStyle name="Comma 2 2 8 2" xfId="24320"/>
    <cellStyle name="Comma 2 2 8 3" xfId="14644"/>
    <cellStyle name="Comma 2 2 9" xfId="19482"/>
    <cellStyle name="Comma 2 3" xfId="162"/>
    <cellStyle name="Comma 2 3 2" xfId="482"/>
    <cellStyle name="Comma 2 3 2 2" xfId="1086"/>
    <cellStyle name="Comma 2 3 2 2 2" xfId="2296"/>
    <cellStyle name="Comma 2 3 2 2 2 2" xfId="7134"/>
    <cellStyle name="Comma 2 3 2 2 2 2 2" xfId="26486"/>
    <cellStyle name="Comma 2 3 2 2 2 2 3" xfId="16810"/>
    <cellStyle name="Comma 2 3 2 2 2 3" xfId="21648"/>
    <cellStyle name="Comma 2 3 2 2 2 4" xfId="11972"/>
    <cellStyle name="Comma 2 3 2 2 3" xfId="3506"/>
    <cellStyle name="Comma 2 3 2 2 3 2" xfId="8344"/>
    <cellStyle name="Comma 2 3 2 2 3 2 2" xfId="27696"/>
    <cellStyle name="Comma 2 3 2 2 3 2 3" xfId="18020"/>
    <cellStyle name="Comma 2 3 2 2 3 3" xfId="22858"/>
    <cellStyle name="Comma 2 3 2 2 3 4" xfId="13182"/>
    <cellStyle name="Comma 2 3 2 2 4" xfId="4715"/>
    <cellStyle name="Comma 2 3 2 2 4 2" xfId="9553"/>
    <cellStyle name="Comma 2 3 2 2 4 2 2" xfId="28905"/>
    <cellStyle name="Comma 2 3 2 2 4 2 3" xfId="19229"/>
    <cellStyle name="Comma 2 3 2 2 4 3" xfId="24067"/>
    <cellStyle name="Comma 2 3 2 2 4 4" xfId="14391"/>
    <cellStyle name="Comma 2 3 2 2 5" xfId="5924"/>
    <cellStyle name="Comma 2 3 2 2 5 2" xfId="25276"/>
    <cellStyle name="Comma 2 3 2 2 5 3" xfId="15600"/>
    <cellStyle name="Comma 2 3 2 2 6" xfId="20438"/>
    <cellStyle name="Comma 2 3 2 2 7" xfId="10762"/>
    <cellStyle name="Comma 2 3 2 3" xfId="1692"/>
    <cellStyle name="Comma 2 3 2 3 2" xfId="6530"/>
    <cellStyle name="Comma 2 3 2 3 2 2" xfId="25882"/>
    <cellStyle name="Comma 2 3 2 3 2 3" xfId="16206"/>
    <cellStyle name="Comma 2 3 2 3 3" xfId="21044"/>
    <cellStyle name="Comma 2 3 2 3 4" xfId="11368"/>
    <cellStyle name="Comma 2 3 2 4" xfId="2902"/>
    <cellStyle name="Comma 2 3 2 4 2" xfId="7740"/>
    <cellStyle name="Comma 2 3 2 4 2 2" xfId="27092"/>
    <cellStyle name="Comma 2 3 2 4 2 3" xfId="17416"/>
    <cellStyle name="Comma 2 3 2 4 3" xfId="22254"/>
    <cellStyle name="Comma 2 3 2 4 4" xfId="12578"/>
    <cellStyle name="Comma 2 3 2 5" xfId="4111"/>
    <cellStyle name="Comma 2 3 2 5 2" xfId="8949"/>
    <cellStyle name="Comma 2 3 2 5 2 2" xfId="28301"/>
    <cellStyle name="Comma 2 3 2 5 2 3" xfId="18625"/>
    <cellStyle name="Comma 2 3 2 5 3" xfId="23463"/>
    <cellStyle name="Comma 2 3 2 5 4" xfId="13787"/>
    <cellStyle name="Comma 2 3 2 6" xfId="5320"/>
    <cellStyle name="Comma 2 3 2 6 2" xfId="24672"/>
    <cellStyle name="Comma 2 3 2 6 3" xfId="14996"/>
    <cellStyle name="Comma 2 3 2 7" xfId="19834"/>
    <cellStyle name="Comma 2 3 2 8" xfId="10158"/>
    <cellStyle name="Comma 2 3 3" xfId="784"/>
    <cellStyle name="Comma 2 3 3 2" xfId="1994"/>
    <cellStyle name="Comma 2 3 3 2 2" xfId="6832"/>
    <cellStyle name="Comma 2 3 3 2 2 2" xfId="26184"/>
    <cellStyle name="Comma 2 3 3 2 2 3" xfId="16508"/>
    <cellStyle name="Comma 2 3 3 2 3" xfId="21346"/>
    <cellStyle name="Comma 2 3 3 2 4" xfId="11670"/>
    <cellStyle name="Comma 2 3 3 3" xfId="3204"/>
    <cellStyle name="Comma 2 3 3 3 2" xfId="8042"/>
    <cellStyle name="Comma 2 3 3 3 2 2" xfId="27394"/>
    <cellStyle name="Comma 2 3 3 3 2 3" xfId="17718"/>
    <cellStyle name="Comma 2 3 3 3 3" xfId="22556"/>
    <cellStyle name="Comma 2 3 3 3 4" xfId="12880"/>
    <cellStyle name="Comma 2 3 3 4" xfId="4413"/>
    <cellStyle name="Comma 2 3 3 4 2" xfId="9251"/>
    <cellStyle name="Comma 2 3 3 4 2 2" xfId="28603"/>
    <cellStyle name="Comma 2 3 3 4 2 3" xfId="18927"/>
    <cellStyle name="Comma 2 3 3 4 3" xfId="23765"/>
    <cellStyle name="Comma 2 3 3 4 4" xfId="14089"/>
    <cellStyle name="Comma 2 3 3 5" xfId="5622"/>
    <cellStyle name="Comma 2 3 3 5 2" xfId="24974"/>
    <cellStyle name="Comma 2 3 3 5 3" xfId="15298"/>
    <cellStyle name="Comma 2 3 3 6" xfId="20136"/>
    <cellStyle name="Comma 2 3 3 7" xfId="10460"/>
    <cellStyle name="Comma 2 3 4" xfId="1390"/>
    <cellStyle name="Comma 2 3 4 2" xfId="6228"/>
    <cellStyle name="Comma 2 3 4 2 2" xfId="25580"/>
    <cellStyle name="Comma 2 3 4 2 3" xfId="15904"/>
    <cellStyle name="Comma 2 3 4 3" xfId="20742"/>
    <cellStyle name="Comma 2 3 4 4" xfId="11066"/>
    <cellStyle name="Comma 2 3 5" xfId="2600"/>
    <cellStyle name="Comma 2 3 5 2" xfId="7438"/>
    <cellStyle name="Comma 2 3 5 2 2" xfId="26790"/>
    <cellStyle name="Comma 2 3 5 2 3" xfId="17114"/>
    <cellStyle name="Comma 2 3 5 3" xfId="21952"/>
    <cellStyle name="Comma 2 3 5 4" xfId="12276"/>
    <cellStyle name="Comma 2 3 6" xfId="3810"/>
    <cellStyle name="Comma 2 3 6 2" xfId="8648"/>
    <cellStyle name="Comma 2 3 6 2 2" xfId="28000"/>
    <cellStyle name="Comma 2 3 6 2 3" xfId="18324"/>
    <cellStyle name="Comma 2 3 6 3" xfId="23162"/>
    <cellStyle name="Comma 2 3 6 4" xfId="13486"/>
    <cellStyle name="Comma 2 3 7" xfId="5018"/>
    <cellStyle name="Comma 2 3 7 2" xfId="24370"/>
    <cellStyle name="Comma 2 3 7 3" xfId="14694"/>
    <cellStyle name="Comma 2 3 8" xfId="19532"/>
    <cellStyle name="Comma 2 3 9" xfId="9856"/>
    <cellStyle name="Comma 2 4" xfId="278"/>
    <cellStyle name="Comma 2 4 2" xfId="582"/>
    <cellStyle name="Comma 2 4 2 2" xfId="1186"/>
    <cellStyle name="Comma 2 4 2 2 2" xfId="2396"/>
    <cellStyle name="Comma 2 4 2 2 2 2" xfId="7234"/>
    <cellStyle name="Comma 2 4 2 2 2 2 2" xfId="26586"/>
    <cellStyle name="Comma 2 4 2 2 2 2 3" xfId="16910"/>
    <cellStyle name="Comma 2 4 2 2 2 3" xfId="21748"/>
    <cellStyle name="Comma 2 4 2 2 2 4" xfId="12072"/>
    <cellStyle name="Comma 2 4 2 2 3" xfId="3606"/>
    <cellStyle name="Comma 2 4 2 2 3 2" xfId="8444"/>
    <cellStyle name="Comma 2 4 2 2 3 2 2" xfId="27796"/>
    <cellStyle name="Comma 2 4 2 2 3 2 3" xfId="18120"/>
    <cellStyle name="Comma 2 4 2 2 3 3" xfId="22958"/>
    <cellStyle name="Comma 2 4 2 2 3 4" xfId="13282"/>
    <cellStyle name="Comma 2 4 2 2 4" xfId="4815"/>
    <cellStyle name="Comma 2 4 2 2 4 2" xfId="9653"/>
    <cellStyle name="Comma 2 4 2 2 4 2 2" xfId="29005"/>
    <cellStyle name="Comma 2 4 2 2 4 2 3" xfId="19329"/>
    <cellStyle name="Comma 2 4 2 2 4 3" xfId="24167"/>
    <cellStyle name="Comma 2 4 2 2 4 4" xfId="14491"/>
    <cellStyle name="Comma 2 4 2 2 5" xfId="6024"/>
    <cellStyle name="Comma 2 4 2 2 5 2" xfId="25376"/>
    <cellStyle name="Comma 2 4 2 2 5 3" xfId="15700"/>
    <cellStyle name="Comma 2 4 2 2 6" xfId="20538"/>
    <cellStyle name="Comma 2 4 2 2 7" xfId="10862"/>
    <cellStyle name="Comma 2 4 2 3" xfId="1792"/>
    <cellStyle name="Comma 2 4 2 3 2" xfId="6630"/>
    <cellStyle name="Comma 2 4 2 3 2 2" xfId="25982"/>
    <cellStyle name="Comma 2 4 2 3 2 3" xfId="16306"/>
    <cellStyle name="Comma 2 4 2 3 3" xfId="21144"/>
    <cellStyle name="Comma 2 4 2 3 4" xfId="11468"/>
    <cellStyle name="Comma 2 4 2 4" xfId="3002"/>
    <cellStyle name="Comma 2 4 2 4 2" xfId="7840"/>
    <cellStyle name="Comma 2 4 2 4 2 2" xfId="27192"/>
    <cellStyle name="Comma 2 4 2 4 2 3" xfId="17516"/>
    <cellStyle name="Comma 2 4 2 4 3" xfId="22354"/>
    <cellStyle name="Comma 2 4 2 4 4" xfId="12678"/>
    <cellStyle name="Comma 2 4 2 5" xfId="4211"/>
    <cellStyle name="Comma 2 4 2 5 2" xfId="9049"/>
    <cellStyle name="Comma 2 4 2 5 2 2" xfId="28401"/>
    <cellStyle name="Comma 2 4 2 5 2 3" xfId="18725"/>
    <cellStyle name="Comma 2 4 2 5 3" xfId="23563"/>
    <cellStyle name="Comma 2 4 2 5 4" xfId="13887"/>
    <cellStyle name="Comma 2 4 2 6" xfId="5420"/>
    <cellStyle name="Comma 2 4 2 6 2" xfId="24772"/>
    <cellStyle name="Comma 2 4 2 6 3" xfId="15096"/>
    <cellStyle name="Comma 2 4 2 7" xfId="19934"/>
    <cellStyle name="Comma 2 4 2 8" xfId="10258"/>
    <cellStyle name="Comma 2 4 3" xfId="884"/>
    <cellStyle name="Comma 2 4 3 2" xfId="2094"/>
    <cellStyle name="Comma 2 4 3 2 2" xfId="6932"/>
    <cellStyle name="Comma 2 4 3 2 2 2" xfId="26284"/>
    <cellStyle name="Comma 2 4 3 2 2 3" xfId="16608"/>
    <cellStyle name="Comma 2 4 3 2 3" xfId="21446"/>
    <cellStyle name="Comma 2 4 3 2 4" xfId="11770"/>
    <cellStyle name="Comma 2 4 3 3" xfId="3304"/>
    <cellStyle name="Comma 2 4 3 3 2" xfId="8142"/>
    <cellStyle name="Comma 2 4 3 3 2 2" xfId="27494"/>
    <cellStyle name="Comma 2 4 3 3 2 3" xfId="17818"/>
    <cellStyle name="Comma 2 4 3 3 3" xfId="22656"/>
    <cellStyle name="Comma 2 4 3 3 4" xfId="12980"/>
    <cellStyle name="Comma 2 4 3 4" xfId="4513"/>
    <cellStyle name="Comma 2 4 3 4 2" xfId="9351"/>
    <cellStyle name="Comma 2 4 3 4 2 2" xfId="28703"/>
    <cellStyle name="Comma 2 4 3 4 2 3" xfId="19027"/>
    <cellStyle name="Comma 2 4 3 4 3" xfId="23865"/>
    <cellStyle name="Comma 2 4 3 4 4" xfId="14189"/>
    <cellStyle name="Comma 2 4 3 5" xfId="5722"/>
    <cellStyle name="Comma 2 4 3 5 2" xfId="25074"/>
    <cellStyle name="Comma 2 4 3 5 3" xfId="15398"/>
    <cellStyle name="Comma 2 4 3 6" xfId="20236"/>
    <cellStyle name="Comma 2 4 3 7" xfId="10560"/>
    <cellStyle name="Comma 2 4 4" xfId="1490"/>
    <cellStyle name="Comma 2 4 4 2" xfId="6328"/>
    <cellStyle name="Comma 2 4 4 2 2" xfId="25680"/>
    <cellStyle name="Comma 2 4 4 2 3" xfId="16004"/>
    <cellStyle name="Comma 2 4 4 3" xfId="20842"/>
    <cellStyle name="Comma 2 4 4 4" xfId="11166"/>
    <cellStyle name="Comma 2 4 5" xfId="2700"/>
    <cellStyle name="Comma 2 4 5 2" xfId="7538"/>
    <cellStyle name="Comma 2 4 5 2 2" xfId="26890"/>
    <cellStyle name="Comma 2 4 5 2 3" xfId="17214"/>
    <cellStyle name="Comma 2 4 5 3" xfId="22052"/>
    <cellStyle name="Comma 2 4 5 4" xfId="12376"/>
    <cellStyle name="Comma 2 4 6" xfId="3910"/>
    <cellStyle name="Comma 2 4 6 2" xfId="8748"/>
    <cellStyle name="Comma 2 4 6 2 2" xfId="28100"/>
    <cellStyle name="Comma 2 4 6 2 3" xfId="18424"/>
    <cellStyle name="Comma 2 4 6 3" xfId="23262"/>
    <cellStyle name="Comma 2 4 6 4" xfId="13586"/>
    <cellStyle name="Comma 2 4 7" xfId="5118"/>
    <cellStyle name="Comma 2 4 7 2" xfId="24470"/>
    <cellStyle name="Comma 2 4 7 3" xfId="14794"/>
    <cellStyle name="Comma 2 4 8" xfId="19632"/>
    <cellStyle name="Comma 2 4 9" xfId="9956"/>
    <cellStyle name="Comma 2 5" xfId="331"/>
    <cellStyle name="Comma 2 5 2" xfId="634"/>
    <cellStyle name="Comma 2 5 2 2" xfId="1238"/>
    <cellStyle name="Comma 2 5 2 2 2" xfId="2448"/>
    <cellStyle name="Comma 2 5 2 2 2 2" xfId="7286"/>
    <cellStyle name="Comma 2 5 2 2 2 2 2" xfId="26638"/>
    <cellStyle name="Comma 2 5 2 2 2 2 3" xfId="16962"/>
    <cellStyle name="Comma 2 5 2 2 2 3" xfId="21800"/>
    <cellStyle name="Comma 2 5 2 2 2 4" xfId="12124"/>
    <cellStyle name="Comma 2 5 2 2 3" xfId="3658"/>
    <cellStyle name="Comma 2 5 2 2 3 2" xfId="8496"/>
    <cellStyle name="Comma 2 5 2 2 3 2 2" xfId="27848"/>
    <cellStyle name="Comma 2 5 2 2 3 2 3" xfId="18172"/>
    <cellStyle name="Comma 2 5 2 2 3 3" xfId="23010"/>
    <cellStyle name="Comma 2 5 2 2 3 4" xfId="13334"/>
    <cellStyle name="Comma 2 5 2 2 4" xfId="4867"/>
    <cellStyle name="Comma 2 5 2 2 4 2" xfId="9705"/>
    <cellStyle name="Comma 2 5 2 2 4 2 2" xfId="29057"/>
    <cellStyle name="Comma 2 5 2 2 4 2 3" xfId="19381"/>
    <cellStyle name="Comma 2 5 2 2 4 3" xfId="24219"/>
    <cellStyle name="Comma 2 5 2 2 4 4" xfId="14543"/>
    <cellStyle name="Comma 2 5 2 2 5" xfId="6076"/>
    <cellStyle name="Comma 2 5 2 2 5 2" xfId="25428"/>
    <cellStyle name="Comma 2 5 2 2 5 3" xfId="15752"/>
    <cellStyle name="Comma 2 5 2 2 6" xfId="20590"/>
    <cellStyle name="Comma 2 5 2 2 7" xfId="10914"/>
    <cellStyle name="Comma 2 5 2 3" xfId="1844"/>
    <cellStyle name="Comma 2 5 2 3 2" xfId="6682"/>
    <cellStyle name="Comma 2 5 2 3 2 2" xfId="26034"/>
    <cellStyle name="Comma 2 5 2 3 2 3" xfId="16358"/>
    <cellStyle name="Comma 2 5 2 3 3" xfId="21196"/>
    <cellStyle name="Comma 2 5 2 3 4" xfId="11520"/>
    <cellStyle name="Comma 2 5 2 4" xfId="3054"/>
    <cellStyle name="Comma 2 5 2 4 2" xfId="7892"/>
    <cellStyle name="Comma 2 5 2 4 2 2" xfId="27244"/>
    <cellStyle name="Comma 2 5 2 4 2 3" xfId="17568"/>
    <cellStyle name="Comma 2 5 2 4 3" xfId="22406"/>
    <cellStyle name="Comma 2 5 2 4 4" xfId="12730"/>
    <cellStyle name="Comma 2 5 2 5" xfId="4263"/>
    <cellStyle name="Comma 2 5 2 5 2" xfId="9101"/>
    <cellStyle name="Comma 2 5 2 5 2 2" xfId="28453"/>
    <cellStyle name="Comma 2 5 2 5 2 3" xfId="18777"/>
    <cellStyle name="Comma 2 5 2 5 3" xfId="23615"/>
    <cellStyle name="Comma 2 5 2 5 4" xfId="13939"/>
    <cellStyle name="Comma 2 5 2 6" xfId="5472"/>
    <cellStyle name="Comma 2 5 2 6 2" xfId="24824"/>
    <cellStyle name="Comma 2 5 2 6 3" xfId="15148"/>
    <cellStyle name="Comma 2 5 2 7" xfId="19986"/>
    <cellStyle name="Comma 2 5 2 8" xfId="10310"/>
    <cellStyle name="Comma 2 5 3" xfId="936"/>
    <cellStyle name="Comma 2 5 3 2" xfId="2146"/>
    <cellStyle name="Comma 2 5 3 2 2" xfId="6984"/>
    <cellStyle name="Comma 2 5 3 2 2 2" xfId="26336"/>
    <cellStyle name="Comma 2 5 3 2 2 3" xfId="16660"/>
    <cellStyle name="Comma 2 5 3 2 3" xfId="21498"/>
    <cellStyle name="Comma 2 5 3 2 4" xfId="11822"/>
    <cellStyle name="Comma 2 5 3 3" xfId="3356"/>
    <cellStyle name="Comma 2 5 3 3 2" xfId="8194"/>
    <cellStyle name="Comma 2 5 3 3 2 2" xfId="27546"/>
    <cellStyle name="Comma 2 5 3 3 2 3" xfId="17870"/>
    <cellStyle name="Comma 2 5 3 3 3" xfId="22708"/>
    <cellStyle name="Comma 2 5 3 3 4" xfId="13032"/>
    <cellStyle name="Comma 2 5 3 4" xfId="4565"/>
    <cellStyle name="Comma 2 5 3 4 2" xfId="9403"/>
    <cellStyle name="Comma 2 5 3 4 2 2" xfId="28755"/>
    <cellStyle name="Comma 2 5 3 4 2 3" xfId="19079"/>
    <cellStyle name="Comma 2 5 3 4 3" xfId="23917"/>
    <cellStyle name="Comma 2 5 3 4 4" xfId="14241"/>
    <cellStyle name="Comma 2 5 3 5" xfId="5774"/>
    <cellStyle name="Comma 2 5 3 5 2" xfId="25126"/>
    <cellStyle name="Comma 2 5 3 5 3" xfId="15450"/>
    <cellStyle name="Comma 2 5 3 6" xfId="20288"/>
    <cellStyle name="Comma 2 5 3 7" xfId="10612"/>
    <cellStyle name="Comma 2 5 4" xfId="1542"/>
    <cellStyle name="Comma 2 5 4 2" xfId="6380"/>
    <cellStyle name="Comma 2 5 4 2 2" xfId="25732"/>
    <cellStyle name="Comma 2 5 4 2 3" xfId="16056"/>
    <cellStyle name="Comma 2 5 4 3" xfId="20894"/>
    <cellStyle name="Comma 2 5 4 4" xfId="11218"/>
    <cellStyle name="Comma 2 5 5" xfId="2752"/>
    <cellStyle name="Comma 2 5 5 2" xfId="7590"/>
    <cellStyle name="Comma 2 5 5 2 2" xfId="26942"/>
    <cellStyle name="Comma 2 5 5 2 3" xfId="17266"/>
    <cellStyle name="Comma 2 5 5 3" xfId="22104"/>
    <cellStyle name="Comma 2 5 5 4" xfId="12428"/>
    <cellStyle name="Comma 2 5 6" xfId="3961"/>
    <cellStyle name="Comma 2 5 6 2" xfId="8799"/>
    <cellStyle name="Comma 2 5 6 2 2" xfId="28151"/>
    <cellStyle name="Comma 2 5 6 2 3" xfId="18475"/>
    <cellStyle name="Comma 2 5 6 3" xfId="23313"/>
    <cellStyle name="Comma 2 5 6 4" xfId="13637"/>
    <cellStyle name="Comma 2 5 7" xfId="5170"/>
    <cellStyle name="Comma 2 5 7 2" xfId="24522"/>
    <cellStyle name="Comma 2 5 7 3" xfId="14846"/>
    <cellStyle name="Comma 2 5 8" xfId="19684"/>
    <cellStyle name="Comma 2 5 9" xfId="10008"/>
    <cellStyle name="Comma 2 6" xfId="382"/>
    <cellStyle name="Comma 2 6 2" xfId="986"/>
    <cellStyle name="Comma 2 6 2 2" xfId="2196"/>
    <cellStyle name="Comma 2 6 2 2 2" xfId="7034"/>
    <cellStyle name="Comma 2 6 2 2 2 2" xfId="26386"/>
    <cellStyle name="Comma 2 6 2 2 2 3" xfId="16710"/>
    <cellStyle name="Comma 2 6 2 2 3" xfId="21548"/>
    <cellStyle name="Comma 2 6 2 2 4" xfId="11872"/>
    <cellStyle name="Comma 2 6 2 3" xfId="3406"/>
    <cellStyle name="Comma 2 6 2 3 2" xfId="8244"/>
    <cellStyle name="Comma 2 6 2 3 2 2" xfId="27596"/>
    <cellStyle name="Comma 2 6 2 3 2 3" xfId="17920"/>
    <cellStyle name="Comma 2 6 2 3 3" xfId="22758"/>
    <cellStyle name="Comma 2 6 2 3 4" xfId="13082"/>
    <cellStyle name="Comma 2 6 2 4" xfId="4615"/>
    <cellStyle name="Comma 2 6 2 4 2" xfId="9453"/>
    <cellStyle name="Comma 2 6 2 4 2 2" xfId="28805"/>
    <cellStyle name="Comma 2 6 2 4 2 3" xfId="19129"/>
    <cellStyle name="Comma 2 6 2 4 3" xfId="23967"/>
    <cellStyle name="Comma 2 6 2 4 4" xfId="14291"/>
    <cellStyle name="Comma 2 6 2 5" xfId="5824"/>
    <cellStyle name="Comma 2 6 2 5 2" xfId="25176"/>
    <cellStyle name="Comma 2 6 2 5 3" xfId="15500"/>
    <cellStyle name="Comma 2 6 2 6" xfId="20338"/>
    <cellStyle name="Comma 2 6 2 7" xfId="10662"/>
    <cellStyle name="Comma 2 6 3" xfId="1592"/>
    <cellStyle name="Comma 2 6 3 2" xfId="6430"/>
    <cellStyle name="Comma 2 6 3 2 2" xfId="25782"/>
    <cellStyle name="Comma 2 6 3 2 3" xfId="16106"/>
    <cellStyle name="Comma 2 6 3 3" xfId="20944"/>
    <cellStyle name="Comma 2 6 3 4" xfId="11268"/>
    <cellStyle name="Comma 2 6 4" xfId="2802"/>
    <cellStyle name="Comma 2 6 4 2" xfId="7640"/>
    <cellStyle name="Comma 2 6 4 2 2" xfId="26992"/>
    <cellStyle name="Comma 2 6 4 2 3" xfId="17316"/>
    <cellStyle name="Comma 2 6 4 3" xfId="22154"/>
    <cellStyle name="Comma 2 6 4 4" xfId="12478"/>
    <cellStyle name="Comma 2 6 5" xfId="4011"/>
    <cellStyle name="Comma 2 6 5 2" xfId="8849"/>
    <cellStyle name="Comma 2 6 5 2 2" xfId="28201"/>
    <cellStyle name="Comma 2 6 5 2 3" xfId="18525"/>
    <cellStyle name="Comma 2 6 5 3" xfId="23363"/>
    <cellStyle name="Comma 2 6 5 4" xfId="13687"/>
    <cellStyle name="Comma 2 6 6" xfId="5220"/>
    <cellStyle name="Comma 2 6 6 2" xfId="24572"/>
    <cellStyle name="Comma 2 6 6 3" xfId="14896"/>
    <cellStyle name="Comma 2 6 7" xfId="19734"/>
    <cellStyle name="Comma 2 6 8" xfId="10058"/>
    <cellStyle name="Comma 2 7" xfId="684"/>
    <cellStyle name="Comma 2 7 2" xfId="1894"/>
    <cellStyle name="Comma 2 7 2 2" xfId="6732"/>
    <cellStyle name="Comma 2 7 2 2 2" xfId="26084"/>
    <cellStyle name="Comma 2 7 2 2 3" xfId="16408"/>
    <cellStyle name="Comma 2 7 2 3" xfId="21246"/>
    <cellStyle name="Comma 2 7 2 4" xfId="11570"/>
    <cellStyle name="Comma 2 7 3" xfId="3104"/>
    <cellStyle name="Comma 2 7 3 2" xfId="7942"/>
    <cellStyle name="Comma 2 7 3 2 2" xfId="27294"/>
    <cellStyle name="Comma 2 7 3 2 3" xfId="17618"/>
    <cellStyle name="Comma 2 7 3 3" xfId="22456"/>
    <cellStyle name="Comma 2 7 3 4" xfId="12780"/>
    <cellStyle name="Comma 2 7 4" xfId="4313"/>
    <cellStyle name="Comma 2 7 4 2" xfId="9151"/>
    <cellStyle name="Comma 2 7 4 2 2" xfId="28503"/>
    <cellStyle name="Comma 2 7 4 2 3" xfId="18827"/>
    <cellStyle name="Comma 2 7 4 3" xfId="23665"/>
    <cellStyle name="Comma 2 7 4 4" xfId="13989"/>
    <cellStyle name="Comma 2 7 5" xfId="5522"/>
    <cellStyle name="Comma 2 7 5 2" xfId="24874"/>
    <cellStyle name="Comma 2 7 5 3" xfId="15198"/>
    <cellStyle name="Comma 2 7 6" xfId="20036"/>
    <cellStyle name="Comma 2 7 7" xfId="10360"/>
    <cellStyle name="Comma 2 8" xfId="1290"/>
    <cellStyle name="Comma 2 8 2" xfId="6128"/>
    <cellStyle name="Comma 2 8 2 2" xfId="25480"/>
    <cellStyle name="Comma 2 8 2 3" xfId="15804"/>
    <cellStyle name="Comma 2 8 3" xfId="20642"/>
    <cellStyle name="Comma 2 8 4" xfId="10966"/>
    <cellStyle name="Comma 2 9" xfId="2500"/>
    <cellStyle name="Comma 2 9 2" xfId="7338"/>
    <cellStyle name="Comma 2 9 2 2" xfId="26690"/>
    <cellStyle name="Comma 2 9 2 3" xfId="17014"/>
    <cellStyle name="Comma 2 9 3" xfId="21852"/>
    <cellStyle name="Comma 2 9 4" xfId="12176"/>
    <cellStyle name="Comma 3" xfId="50"/>
    <cellStyle name="Comma 3 10" xfId="3714"/>
    <cellStyle name="Comma 3 10 2" xfId="8552"/>
    <cellStyle name="Comma 3 10 2 2" xfId="27904"/>
    <cellStyle name="Comma 3 10 2 3" xfId="18228"/>
    <cellStyle name="Comma 3 10 3" xfId="23066"/>
    <cellStyle name="Comma 3 10 4" xfId="13390"/>
    <cellStyle name="Comma 3 11" xfId="4920"/>
    <cellStyle name="Comma 3 11 2" xfId="24272"/>
    <cellStyle name="Comma 3 11 3" xfId="14596"/>
    <cellStyle name="Comma 3 12" xfId="19434"/>
    <cellStyle name="Comma 3 13" xfId="9758"/>
    <cellStyle name="Comma 3 2" xfId="104"/>
    <cellStyle name="Comma 3 2 10" xfId="9808"/>
    <cellStyle name="Comma 3 2 2" xfId="214"/>
    <cellStyle name="Comma 3 2 2 2" xfId="534"/>
    <cellStyle name="Comma 3 2 2 2 2" xfId="1138"/>
    <cellStyle name="Comma 3 2 2 2 2 2" xfId="2348"/>
    <cellStyle name="Comma 3 2 2 2 2 2 2" xfId="7186"/>
    <cellStyle name="Comma 3 2 2 2 2 2 2 2" xfId="26538"/>
    <cellStyle name="Comma 3 2 2 2 2 2 2 3" xfId="16862"/>
    <cellStyle name="Comma 3 2 2 2 2 2 3" xfId="21700"/>
    <cellStyle name="Comma 3 2 2 2 2 2 4" xfId="12024"/>
    <cellStyle name="Comma 3 2 2 2 2 3" xfId="3558"/>
    <cellStyle name="Comma 3 2 2 2 2 3 2" xfId="8396"/>
    <cellStyle name="Comma 3 2 2 2 2 3 2 2" xfId="27748"/>
    <cellStyle name="Comma 3 2 2 2 2 3 2 3" xfId="18072"/>
    <cellStyle name="Comma 3 2 2 2 2 3 3" xfId="22910"/>
    <cellStyle name="Comma 3 2 2 2 2 3 4" xfId="13234"/>
    <cellStyle name="Comma 3 2 2 2 2 4" xfId="4767"/>
    <cellStyle name="Comma 3 2 2 2 2 4 2" xfId="9605"/>
    <cellStyle name="Comma 3 2 2 2 2 4 2 2" xfId="28957"/>
    <cellStyle name="Comma 3 2 2 2 2 4 2 3" xfId="19281"/>
    <cellStyle name="Comma 3 2 2 2 2 4 3" xfId="24119"/>
    <cellStyle name="Comma 3 2 2 2 2 4 4" xfId="14443"/>
    <cellStyle name="Comma 3 2 2 2 2 5" xfId="5976"/>
    <cellStyle name="Comma 3 2 2 2 2 5 2" xfId="25328"/>
    <cellStyle name="Comma 3 2 2 2 2 5 3" xfId="15652"/>
    <cellStyle name="Comma 3 2 2 2 2 6" xfId="20490"/>
    <cellStyle name="Comma 3 2 2 2 2 7" xfId="10814"/>
    <cellStyle name="Comma 3 2 2 2 3" xfId="1744"/>
    <cellStyle name="Comma 3 2 2 2 3 2" xfId="6582"/>
    <cellStyle name="Comma 3 2 2 2 3 2 2" xfId="25934"/>
    <cellStyle name="Comma 3 2 2 2 3 2 3" xfId="16258"/>
    <cellStyle name="Comma 3 2 2 2 3 3" xfId="21096"/>
    <cellStyle name="Comma 3 2 2 2 3 4" xfId="11420"/>
    <cellStyle name="Comma 3 2 2 2 4" xfId="2954"/>
    <cellStyle name="Comma 3 2 2 2 4 2" xfId="7792"/>
    <cellStyle name="Comma 3 2 2 2 4 2 2" xfId="27144"/>
    <cellStyle name="Comma 3 2 2 2 4 2 3" xfId="17468"/>
    <cellStyle name="Comma 3 2 2 2 4 3" xfId="22306"/>
    <cellStyle name="Comma 3 2 2 2 4 4" xfId="12630"/>
    <cellStyle name="Comma 3 2 2 2 5" xfId="4163"/>
    <cellStyle name="Comma 3 2 2 2 5 2" xfId="9001"/>
    <cellStyle name="Comma 3 2 2 2 5 2 2" xfId="28353"/>
    <cellStyle name="Comma 3 2 2 2 5 2 3" xfId="18677"/>
    <cellStyle name="Comma 3 2 2 2 5 3" xfId="23515"/>
    <cellStyle name="Comma 3 2 2 2 5 4" xfId="13839"/>
    <cellStyle name="Comma 3 2 2 2 6" xfId="5372"/>
    <cellStyle name="Comma 3 2 2 2 6 2" xfId="24724"/>
    <cellStyle name="Comma 3 2 2 2 6 3" xfId="15048"/>
    <cellStyle name="Comma 3 2 2 2 7" xfId="19886"/>
    <cellStyle name="Comma 3 2 2 2 8" xfId="10210"/>
    <cellStyle name="Comma 3 2 2 3" xfId="836"/>
    <cellStyle name="Comma 3 2 2 3 2" xfId="2046"/>
    <cellStyle name="Comma 3 2 2 3 2 2" xfId="6884"/>
    <cellStyle name="Comma 3 2 2 3 2 2 2" xfId="26236"/>
    <cellStyle name="Comma 3 2 2 3 2 2 3" xfId="16560"/>
    <cellStyle name="Comma 3 2 2 3 2 3" xfId="21398"/>
    <cellStyle name="Comma 3 2 2 3 2 4" xfId="11722"/>
    <cellStyle name="Comma 3 2 2 3 3" xfId="3256"/>
    <cellStyle name="Comma 3 2 2 3 3 2" xfId="8094"/>
    <cellStyle name="Comma 3 2 2 3 3 2 2" xfId="27446"/>
    <cellStyle name="Comma 3 2 2 3 3 2 3" xfId="17770"/>
    <cellStyle name="Comma 3 2 2 3 3 3" xfId="22608"/>
    <cellStyle name="Comma 3 2 2 3 3 4" xfId="12932"/>
    <cellStyle name="Comma 3 2 2 3 4" xfId="4465"/>
    <cellStyle name="Comma 3 2 2 3 4 2" xfId="9303"/>
    <cellStyle name="Comma 3 2 2 3 4 2 2" xfId="28655"/>
    <cellStyle name="Comma 3 2 2 3 4 2 3" xfId="18979"/>
    <cellStyle name="Comma 3 2 2 3 4 3" xfId="23817"/>
    <cellStyle name="Comma 3 2 2 3 4 4" xfId="14141"/>
    <cellStyle name="Comma 3 2 2 3 5" xfId="5674"/>
    <cellStyle name="Comma 3 2 2 3 5 2" xfId="25026"/>
    <cellStyle name="Comma 3 2 2 3 5 3" xfId="15350"/>
    <cellStyle name="Comma 3 2 2 3 6" xfId="20188"/>
    <cellStyle name="Comma 3 2 2 3 7" xfId="10512"/>
    <cellStyle name="Comma 3 2 2 4" xfId="1442"/>
    <cellStyle name="Comma 3 2 2 4 2" xfId="6280"/>
    <cellStyle name="Comma 3 2 2 4 2 2" xfId="25632"/>
    <cellStyle name="Comma 3 2 2 4 2 3" xfId="15956"/>
    <cellStyle name="Comma 3 2 2 4 3" xfId="20794"/>
    <cellStyle name="Comma 3 2 2 4 4" xfId="11118"/>
    <cellStyle name="Comma 3 2 2 5" xfId="2652"/>
    <cellStyle name="Comma 3 2 2 5 2" xfId="7490"/>
    <cellStyle name="Comma 3 2 2 5 2 2" xfId="26842"/>
    <cellStyle name="Comma 3 2 2 5 2 3" xfId="17166"/>
    <cellStyle name="Comma 3 2 2 5 3" xfId="22004"/>
    <cellStyle name="Comma 3 2 2 5 4" xfId="12328"/>
    <cellStyle name="Comma 3 2 2 6" xfId="3862"/>
    <cellStyle name="Comma 3 2 2 6 2" xfId="8700"/>
    <cellStyle name="Comma 3 2 2 6 2 2" xfId="28052"/>
    <cellStyle name="Comma 3 2 2 6 2 3" xfId="18376"/>
    <cellStyle name="Comma 3 2 2 6 3" xfId="23214"/>
    <cellStyle name="Comma 3 2 2 6 4" xfId="13538"/>
    <cellStyle name="Comma 3 2 2 7" xfId="5070"/>
    <cellStyle name="Comma 3 2 2 7 2" xfId="24422"/>
    <cellStyle name="Comma 3 2 2 7 3" xfId="14746"/>
    <cellStyle name="Comma 3 2 2 8" xfId="19584"/>
    <cellStyle name="Comma 3 2 2 9" xfId="9908"/>
    <cellStyle name="Comma 3 2 3" xfId="434"/>
    <cellStyle name="Comma 3 2 3 2" xfId="1038"/>
    <cellStyle name="Comma 3 2 3 2 2" xfId="2248"/>
    <cellStyle name="Comma 3 2 3 2 2 2" xfId="7086"/>
    <cellStyle name="Comma 3 2 3 2 2 2 2" xfId="26438"/>
    <cellStyle name="Comma 3 2 3 2 2 2 3" xfId="16762"/>
    <cellStyle name="Comma 3 2 3 2 2 3" xfId="21600"/>
    <cellStyle name="Comma 3 2 3 2 2 4" xfId="11924"/>
    <cellStyle name="Comma 3 2 3 2 3" xfId="3458"/>
    <cellStyle name="Comma 3 2 3 2 3 2" xfId="8296"/>
    <cellStyle name="Comma 3 2 3 2 3 2 2" xfId="27648"/>
    <cellStyle name="Comma 3 2 3 2 3 2 3" xfId="17972"/>
    <cellStyle name="Comma 3 2 3 2 3 3" xfId="22810"/>
    <cellStyle name="Comma 3 2 3 2 3 4" xfId="13134"/>
    <cellStyle name="Comma 3 2 3 2 4" xfId="4667"/>
    <cellStyle name="Comma 3 2 3 2 4 2" xfId="9505"/>
    <cellStyle name="Comma 3 2 3 2 4 2 2" xfId="28857"/>
    <cellStyle name="Comma 3 2 3 2 4 2 3" xfId="19181"/>
    <cellStyle name="Comma 3 2 3 2 4 3" xfId="24019"/>
    <cellStyle name="Comma 3 2 3 2 4 4" xfId="14343"/>
    <cellStyle name="Comma 3 2 3 2 5" xfId="5876"/>
    <cellStyle name="Comma 3 2 3 2 5 2" xfId="25228"/>
    <cellStyle name="Comma 3 2 3 2 5 3" xfId="15552"/>
    <cellStyle name="Comma 3 2 3 2 6" xfId="20390"/>
    <cellStyle name="Comma 3 2 3 2 7" xfId="10714"/>
    <cellStyle name="Comma 3 2 3 3" xfId="1644"/>
    <cellStyle name="Comma 3 2 3 3 2" xfId="6482"/>
    <cellStyle name="Comma 3 2 3 3 2 2" xfId="25834"/>
    <cellStyle name="Comma 3 2 3 3 2 3" xfId="16158"/>
    <cellStyle name="Comma 3 2 3 3 3" xfId="20996"/>
    <cellStyle name="Comma 3 2 3 3 4" xfId="11320"/>
    <cellStyle name="Comma 3 2 3 4" xfId="2854"/>
    <cellStyle name="Comma 3 2 3 4 2" xfId="7692"/>
    <cellStyle name="Comma 3 2 3 4 2 2" xfId="27044"/>
    <cellStyle name="Comma 3 2 3 4 2 3" xfId="17368"/>
    <cellStyle name="Comma 3 2 3 4 3" xfId="22206"/>
    <cellStyle name="Comma 3 2 3 4 4" xfId="12530"/>
    <cellStyle name="Comma 3 2 3 5" xfId="4063"/>
    <cellStyle name="Comma 3 2 3 5 2" xfId="8901"/>
    <cellStyle name="Comma 3 2 3 5 2 2" xfId="28253"/>
    <cellStyle name="Comma 3 2 3 5 2 3" xfId="18577"/>
    <cellStyle name="Comma 3 2 3 5 3" xfId="23415"/>
    <cellStyle name="Comma 3 2 3 5 4" xfId="13739"/>
    <cellStyle name="Comma 3 2 3 6" xfId="5272"/>
    <cellStyle name="Comma 3 2 3 6 2" xfId="24624"/>
    <cellStyle name="Comma 3 2 3 6 3" xfId="14948"/>
    <cellStyle name="Comma 3 2 3 7" xfId="19786"/>
    <cellStyle name="Comma 3 2 3 8" xfId="10110"/>
    <cellStyle name="Comma 3 2 4" xfId="736"/>
    <cellStyle name="Comma 3 2 4 2" xfId="1946"/>
    <cellStyle name="Comma 3 2 4 2 2" xfId="6784"/>
    <cellStyle name="Comma 3 2 4 2 2 2" xfId="26136"/>
    <cellStyle name="Comma 3 2 4 2 2 3" xfId="16460"/>
    <cellStyle name="Comma 3 2 4 2 3" xfId="21298"/>
    <cellStyle name="Comma 3 2 4 2 4" xfId="11622"/>
    <cellStyle name="Comma 3 2 4 3" xfId="3156"/>
    <cellStyle name="Comma 3 2 4 3 2" xfId="7994"/>
    <cellStyle name="Comma 3 2 4 3 2 2" xfId="27346"/>
    <cellStyle name="Comma 3 2 4 3 2 3" xfId="17670"/>
    <cellStyle name="Comma 3 2 4 3 3" xfId="22508"/>
    <cellStyle name="Comma 3 2 4 3 4" xfId="12832"/>
    <cellStyle name="Comma 3 2 4 4" xfId="4365"/>
    <cellStyle name="Comma 3 2 4 4 2" xfId="9203"/>
    <cellStyle name="Comma 3 2 4 4 2 2" xfId="28555"/>
    <cellStyle name="Comma 3 2 4 4 2 3" xfId="18879"/>
    <cellStyle name="Comma 3 2 4 4 3" xfId="23717"/>
    <cellStyle name="Comma 3 2 4 4 4" xfId="14041"/>
    <cellStyle name="Comma 3 2 4 5" xfId="5574"/>
    <cellStyle name="Comma 3 2 4 5 2" xfId="24926"/>
    <cellStyle name="Comma 3 2 4 5 3" xfId="15250"/>
    <cellStyle name="Comma 3 2 4 6" xfId="20088"/>
    <cellStyle name="Comma 3 2 4 7" xfId="10412"/>
    <cellStyle name="Comma 3 2 5" xfId="1342"/>
    <cellStyle name="Comma 3 2 5 2" xfId="6180"/>
    <cellStyle name="Comma 3 2 5 2 2" xfId="25532"/>
    <cellStyle name="Comma 3 2 5 2 3" xfId="15856"/>
    <cellStyle name="Comma 3 2 5 3" xfId="20694"/>
    <cellStyle name="Comma 3 2 5 4" xfId="11018"/>
    <cellStyle name="Comma 3 2 6" xfId="2552"/>
    <cellStyle name="Comma 3 2 6 2" xfId="7390"/>
    <cellStyle name="Comma 3 2 6 2 2" xfId="26742"/>
    <cellStyle name="Comma 3 2 6 2 3" xfId="17066"/>
    <cellStyle name="Comma 3 2 6 3" xfId="21904"/>
    <cellStyle name="Comma 3 2 6 4" xfId="12228"/>
    <cellStyle name="Comma 3 2 7" xfId="3762"/>
    <cellStyle name="Comma 3 2 7 2" xfId="8600"/>
    <cellStyle name="Comma 3 2 7 2 2" xfId="27952"/>
    <cellStyle name="Comma 3 2 7 2 3" xfId="18276"/>
    <cellStyle name="Comma 3 2 7 3" xfId="23114"/>
    <cellStyle name="Comma 3 2 7 4" xfId="13438"/>
    <cellStyle name="Comma 3 2 8" xfId="4970"/>
    <cellStyle name="Comma 3 2 8 2" xfId="24322"/>
    <cellStyle name="Comma 3 2 8 3" xfId="14646"/>
    <cellStyle name="Comma 3 2 9" xfId="19484"/>
    <cellStyle name="Comma 3 3" xfId="164"/>
    <cellStyle name="Comma 3 3 2" xfId="484"/>
    <cellStyle name="Comma 3 3 2 2" xfId="1088"/>
    <cellStyle name="Comma 3 3 2 2 2" xfId="2298"/>
    <cellStyle name="Comma 3 3 2 2 2 2" xfId="7136"/>
    <cellStyle name="Comma 3 3 2 2 2 2 2" xfId="26488"/>
    <cellStyle name="Comma 3 3 2 2 2 2 3" xfId="16812"/>
    <cellStyle name="Comma 3 3 2 2 2 3" xfId="21650"/>
    <cellStyle name="Comma 3 3 2 2 2 4" xfId="11974"/>
    <cellStyle name="Comma 3 3 2 2 3" xfId="3508"/>
    <cellStyle name="Comma 3 3 2 2 3 2" xfId="8346"/>
    <cellStyle name="Comma 3 3 2 2 3 2 2" xfId="27698"/>
    <cellStyle name="Comma 3 3 2 2 3 2 3" xfId="18022"/>
    <cellStyle name="Comma 3 3 2 2 3 3" xfId="22860"/>
    <cellStyle name="Comma 3 3 2 2 3 4" xfId="13184"/>
    <cellStyle name="Comma 3 3 2 2 4" xfId="4717"/>
    <cellStyle name="Comma 3 3 2 2 4 2" xfId="9555"/>
    <cellStyle name="Comma 3 3 2 2 4 2 2" xfId="28907"/>
    <cellStyle name="Comma 3 3 2 2 4 2 3" xfId="19231"/>
    <cellStyle name="Comma 3 3 2 2 4 3" xfId="24069"/>
    <cellStyle name="Comma 3 3 2 2 4 4" xfId="14393"/>
    <cellStyle name="Comma 3 3 2 2 5" xfId="5926"/>
    <cellStyle name="Comma 3 3 2 2 5 2" xfId="25278"/>
    <cellStyle name="Comma 3 3 2 2 5 3" xfId="15602"/>
    <cellStyle name="Comma 3 3 2 2 6" xfId="20440"/>
    <cellStyle name="Comma 3 3 2 2 7" xfId="10764"/>
    <cellStyle name="Comma 3 3 2 3" xfId="1694"/>
    <cellStyle name="Comma 3 3 2 3 2" xfId="6532"/>
    <cellStyle name="Comma 3 3 2 3 2 2" xfId="25884"/>
    <cellStyle name="Comma 3 3 2 3 2 3" xfId="16208"/>
    <cellStyle name="Comma 3 3 2 3 3" xfId="21046"/>
    <cellStyle name="Comma 3 3 2 3 4" xfId="11370"/>
    <cellStyle name="Comma 3 3 2 4" xfId="2904"/>
    <cellStyle name="Comma 3 3 2 4 2" xfId="7742"/>
    <cellStyle name="Comma 3 3 2 4 2 2" xfId="27094"/>
    <cellStyle name="Comma 3 3 2 4 2 3" xfId="17418"/>
    <cellStyle name="Comma 3 3 2 4 3" xfId="22256"/>
    <cellStyle name="Comma 3 3 2 4 4" xfId="12580"/>
    <cellStyle name="Comma 3 3 2 5" xfId="4113"/>
    <cellStyle name="Comma 3 3 2 5 2" xfId="8951"/>
    <cellStyle name="Comma 3 3 2 5 2 2" xfId="28303"/>
    <cellStyle name="Comma 3 3 2 5 2 3" xfId="18627"/>
    <cellStyle name="Comma 3 3 2 5 3" xfId="23465"/>
    <cellStyle name="Comma 3 3 2 5 4" xfId="13789"/>
    <cellStyle name="Comma 3 3 2 6" xfId="5322"/>
    <cellStyle name="Comma 3 3 2 6 2" xfId="24674"/>
    <cellStyle name="Comma 3 3 2 6 3" xfId="14998"/>
    <cellStyle name="Comma 3 3 2 7" xfId="19836"/>
    <cellStyle name="Comma 3 3 2 8" xfId="10160"/>
    <cellStyle name="Comma 3 3 3" xfId="786"/>
    <cellStyle name="Comma 3 3 3 2" xfId="1996"/>
    <cellStyle name="Comma 3 3 3 2 2" xfId="6834"/>
    <cellStyle name="Comma 3 3 3 2 2 2" xfId="26186"/>
    <cellStyle name="Comma 3 3 3 2 2 3" xfId="16510"/>
    <cellStyle name="Comma 3 3 3 2 3" xfId="21348"/>
    <cellStyle name="Comma 3 3 3 2 4" xfId="11672"/>
    <cellStyle name="Comma 3 3 3 3" xfId="3206"/>
    <cellStyle name="Comma 3 3 3 3 2" xfId="8044"/>
    <cellStyle name="Comma 3 3 3 3 2 2" xfId="27396"/>
    <cellStyle name="Comma 3 3 3 3 2 3" xfId="17720"/>
    <cellStyle name="Comma 3 3 3 3 3" xfId="22558"/>
    <cellStyle name="Comma 3 3 3 3 4" xfId="12882"/>
    <cellStyle name="Comma 3 3 3 4" xfId="4415"/>
    <cellStyle name="Comma 3 3 3 4 2" xfId="9253"/>
    <cellStyle name="Comma 3 3 3 4 2 2" xfId="28605"/>
    <cellStyle name="Comma 3 3 3 4 2 3" xfId="18929"/>
    <cellStyle name="Comma 3 3 3 4 3" xfId="23767"/>
    <cellStyle name="Comma 3 3 3 4 4" xfId="14091"/>
    <cellStyle name="Comma 3 3 3 5" xfId="5624"/>
    <cellStyle name="Comma 3 3 3 5 2" xfId="24976"/>
    <cellStyle name="Comma 3 3 3 5 3" xfId="15300"/>
    <cellStyle name="Comma 3 3 3 6" xfId="20138"/>
    <cellStyle name="Comma 3 3 3 7" xfId="10462"/>
    <cellStyle name="Comma 3 3 4" xfId="1392"/>
    <cellStyle name="Comma 3 3 4 2" xfId="6230"/>
    <cellStyle name="Comma 3 3 4 2 2" xfId="25582"/>
    <cellStyle name="Comma 3 3 4 2 3" xfId="15906"/>
    <cellStyle name="Comma 3 3 4 3" xfId="20744"/>
    <cellStyle name="Comma 3 3 4 4" xfId="11068"/>
    <cellStyle name="Comma 3 3 5" xfId="2602"/>
    <cellStyle name="Comma 3 3 5 2" xfId="7440"/>
    <cellStyle name="Comma 3 3 5 2 2" xfId="26792"/>
    <cellStyle name="Comma 3 3 5 2 3" xfId="17116"/>
    <cellStyle name="Comma 3 3 5 3" xfId="21954"/>
    <cellStyle name="Comma 3 3 5 4" xfId="12278"/>
    <cellStyle name="Comma 3 3 6" xfId="3812"/>
    <cellStyle name="Comma 3 3 6 2" xfId="8650"/>
    <cellStyle name="Comma 3 3 6 2 2" xfId="28002"/>
    <cellStyle name="Comma 3 3 6 2 3" xfId="18326"/>
    <cellStyle name="Comma 3 3 6 3" xfId="23164"/>
    <cellStyle name="Comma 3 3 6 4" xfId="13488"/>
    <cellStyle name="Comma 3 3 7" xfId="5020"/>
    <cellStyle name="Comma 3 3 7 2" xfId="24372"/>
    <cellStyle name="Comma 3 3 7 3" xfId="14696"/>
    <cellStyle name="Comma 3 3 8" xfId="19534"/>
    <cellStyle name="Comma 3 3 9" xfId="9858"/>
    <cellStyle name="Comma 3 4" xfId="280"/>
    <cellStyle name="Comma 3 4 2" xfId="584"/>
    <cellStyle name="Comma 3 4 2 2" xfId="1188"/>
    <cellStyle name="Comma 3 4 2 2 2" xfId="2398"/>
    <cellStyle name="Comma 3 4 2 2 2 2" xfId="7236"/>
    <cellStyle name="Comma 3 4 2 2 2 2 2" xfId="26588"/>
    <cellStyle name="Comma 3 4 2 2 2 2 3" xfId="16912"/>
    <cellStyle name="Comma 3 4 2 2 2 3" xfId="21750"/>
    <cellStyle name="Comma 3 4 2 2 2 4" xfId="12074"/>
    <cellStyle name="Comma 3 4 2 2 3" xfId="3608"/>
    <cellStyle name="Comma 3 4 2 2 3 2" xfId="8446"/>
    <cellStyle name="Comma 3 4 2 2 3 2 2" xfId="27798"/>
    <cellStyle name="Comma 3 4 2 2 3 2 3" xfId="18122"/>
    <cellStyle name="Comma 3 4 2 2 3 3" xfId="22960"/>
    <cellStyle name="Comma 3 4 2 2 3 4" xfId="13284"/>
    <cellStyle name="Comma 3 4 2 2 4" xfId="4817"/>
    <cellStyle name="Comma 3 4 2 2 4 2" xfId="9655"/>
    <cellStyle name="Comma 3 4 2 2 4 2 2" xfId="29007"/>
    <cellStyle name="Comma 3 4 2 2 4 2 3" xfId="19331"/>
    <cellStyle name="Comma 3 4 2 2 4 3" xfId="24169"/>
    <cellStyle name="Comma 3 4 2 2 4 4" xfId="14493"/>
    <cellStyle name="Comma 3 4 2 2 5" xfId="6026"/>
    <cellStyle name="Comma 3 4 2 2 5 2" xfId="25378"/>
    <cellStyle name="Comma 3 4 2 2 5 3" xfId="15702"/>
    <cellStyle name="Comma 3 4 2 2 6" xfId="20540"/>
    <cellStyle name="Comma 3 4 2 2 7" xfId="10864"/>
    <cellStyle name="Comma 3 4 2 3" xfId="1794"/>
    <cellStyle name="Comma 3 4 2 3 2" xfId="6632"/>
    <cellStyle name="Comma 3 4 2 3 2 2" xfId="25984"/>
    <cellStyle name="Comma 3 4 2 3 2 3" xfId="16308"/>
    <cellStyle name="Comma 3 4 2 3 3" xfId="21146"/>
    <cellStyle name="Comma 3 4 2 3 4" xfId="11470"/>
    <cellStyle name="Comma 3 4 2 4" xfId="3004"/>
    <cellStyle name="Comma 3 4 2 4 2" xfId="7842"/>
    <cellStyle name="Comma 3 4 2 4 2 2" xfId="27194"/>
    <cellStyle name="Comma 3 4 2 4 2 3" xfId="17518"/>
    <cellStyle name="Comma 3 4 2 4 3" xfId="22356"/>
    <cellStyle name="Comma 3 4 2 4 4" xfId="12680"/>
    <cellStyle name="Comma 3 4 2 5" xfId="4213"/>
    <cellStyle name="Comma 3 4 2 5 2" xfId="9051"/>
    <cellStyle name="Comma 3 4 2 5 2 2" xfId="28403"/>
    <cellStyle name="Comma 3 4 2 5 2 3" xfId="18727"/>
    <cellStyle name="Comma 3 4 2 5 3" xfId="23565"/>
    <cellStyle name="Comma 3 4 2 5 4" xfId="13889"/>
    <cellStyle name="Comma 3 4 2 6" xfId="5422"/>
    <cellStyle name="Comma 3 4 2 6 2" xfId="24774"/>
    <cellStyle name="Comma 3 4 2 6 3" xfId="15098"/>
    <cellStyle name="Comma 3 4 2 7" xfId="19936"/>
    <cellStyle name="Comma 3 4 2 8" xfId="10260"/>
    <cellStyle name="Comma 3 4 3" xfId="886"/>
    <cellStyle name="Comma 3 4 3 2" xfId="2096"/>
    <cellStyle name="Comma 3 4 3 2 2" xfId="6934"/>
    <cellStyle name="Comma 3 4 3 2 2 2" xfId="26286"/>
    <cellStyle name="Comma 3 4 3 2 2 3" xfId="16610"/>
    <cellStyle name="Comma 3 4 3 2 3" xfId="21448"/>
    <cellStyle name="Comma 3 4 3 2 4" xfId="11772"/>
    <cellStyle name="Comma 3 4 3 3" xfId="3306"/>
    <cellStyle name="Comma 3 4 3 3 2" xfId="8144"/>
    <cellStyle name="Comma 3 4 3 3 2 2" xfId="27496"/>
    <cellStyle name="Comma 3 4 3 3 2 3" xfId="17820"/>
    <cellStyle name="Comma 3 4 3 3 3" xfId="22658"/>
    <cellStyle name="Comma 3 4 3 3 4" xfId="12982"/>
    <cellStyle name="Comma 3 4 3 4" xfId="4515"/>
    <cellStyle name="Comma 3 4 3 4 2" xfId="9353"/>
    <cellStyle name="Comma 3 4 3 4 2 2" xfId="28705"/>
    <cellStyle name="Comma 3 4 3 4 2 3" xfId="19029"/>
    <cellStyle name="Comma 3 4 3 4 3" xfId="23867"/>
    <cellStyle name="Comma 3 4 3 4 4" xfId="14191"/>
    <cellStyle name="Comma 3 4 3 5" xfId="5724"/>
    <cellStyle name="Comma 3 4 3 5 2" xfId="25076"/>
    <cellStyle name="Comma 3 4 3 5 3" xfId="15400"/>
    <cellStyle name="Comma 3 4 3 6" xfId="20238"/>
    <cellStyle name="Comma 3 4 3 7" xfId="10562"/>
    <cellStyle name="Comma 3 4 4" xfId="1492"/>
    <cellStyle name="Comma 3 4 4 2" xfId="6330"/>
    <cellStyle name="Comma 3 4 4 2 2" xfId="25682"/>
    <cellStyle name="Comma 3 4 4 2 3" xfId="16006"/>
    <cellStyle name="Comma 3 4 4 3" xfId="20844"/>
    <cellStyle name="Comma 3 4 4 4" xfId="11168"/>
    <cellStyle name="Comma 3 4 5" xfId="2702"/>
    <cellStyle name="Comma 3 4 5 2" xfId="7540"/>
    <cellStyle name="Comma 3 4 5 2 2" xfId="26892"/>
    <cellStyle name="Comma 3 4 5 2 3" xfId="17216"/>
    <cellStyle name="Comma 3 4 5 3" xfId="22054"/>
    <cellStyle name="Comma 3 4 5 4" xfId="12378"/>
    <cellStyle name="Comma 3 4 6" xfId="3912"/>
    <cellStyle name="Comma 3 4 6 2" xfId="8750"/>
    <cellStyle name="Comma 3 4 6 2 2" xfId="28102"/>
    <cellStyle name="Comma 3 4 6 2 3" xfId="18426"/>
    <cellStyle name="Comma 3 4 6 3" xfId="23264"/>
    <cellStyle name="Comma 3 4 6 4" xfId="13588"/>
    <cellStyle name="Comma 3 4 7" xfId="5120"/>
    <cellStyle name="Comma 3 4 7 2" xfId="24472"/>
    <cellStyle name="Comma 3 4 7 3" xfId="14796"/>
    <cellStyle name="Comma 3 4 8" xfId="19634"/>
    <cellStyle name="Comma 3 4 9" xfId="9958"/>
    <cellStyle name="Comma 3 5" xfId="333"/>
    <cellStyle name="Comma 3 5 2" xfId="636"/>
    <cellStyle name="Comma 3 5 2 2" xfId="1240"/>
    <cellStyle name="Comma 3 5 2 2 2" xfId="2450"/>
    <cellStyle name="Comma 3 5 2 2 2 2" xfId="7288"/>
    <cellStyle name="Comma 3 5 2 2 2 2 2" xfId="26640"/>
    <cellStyle name="Comma 3 5 2 2 2 2 3" xfId="16964"/>
    <cellStyle name="Comma 3 5 2 2 2 3" xfId="21802"/>
    <cellStyle name="Comma 3 5 2 2 2 4" xfId="12126"/>
    <cellStyle name="Comma 3 5 2 2 3" xfId="3660"/>
    <cellStyle name="Comma 3 5 2 2 3 2" xfId="8498"/>
    <cellStyle name="Comma 3 5 2 2 3 2 2" xfId="27850"/>
    <cellStyle name="Comma 3 5 2 2 3 2 3" xfId="18174"/>
    <cellStyle name="Comma 3 5 2 2 3 3" xfId="23012"/>
    <cellStyle name="Comma 3 5 2 2 3 4" xfId="13336"/>
    <cellStyle name="Comma 3 5 2 2 4" xfId="4869"/>
    <cellStyle name="Comma 3 5 2 2 4 2" xfId="9707"/>
    <cellStyle name="Comma 3 5 2 2 4 2 2" xfId="29059"/>
    <cellStyle name="Comma 3 5 2 2 4 2 3" xfId="19383"/>
    <cellStyle name="Comma 3 5 2 2 4 3" xfId="24221"/>
    <cellStyle name="Comma 3 5 2 2 4 4" xfId="14545"/>
    <cellStyle name="Comma 3 5 2 2 5" xfId="6078"/>
    <cellStyle name="Comma 3 5 2 2 5 2" xfId="25430"/>
    <cellStyle name="Comma 3 5 2 2 5 3" xfId="15754"/>
    <cellStyle name="Comma 3 5 2 2 6" xfId="20592"/>
    <cellStyle name="Comma 3 5 2 2 7" xfId="10916"/>
    <cellStyle name="Comma 3 5 2 3" xfId="1846"/>
    <cellStyle name="Comma 3 5 2 3 2" xfId="6684"/>
    <cellStyle name="Comma 3 5 2 3 2 2" xfId="26036"/>
    <cellStyle name="Comma 3 5 2 3 2 3" xfId="16360"/>
    <cellStyle name="Comma 3 5 2 3 3" xfId="21198"/>
    <cellStyle name="Comma 3 5 2 3 4" xfId="11522"/>
    <cellStyle name="Comma 3 5 2 4" xfId="3056"/>
    <cellStyle name="Comma 3 5 2 4 2" xfId="7894"/>
    <cellStyle name="Comma 3 5 2 4 2 2" xfId="27246"/>
    <cellStyle name="Comma 3 5 2 4 2 3" xfId="17570"/>
    <cellStyle name="Comma 3 5 2 4 3" xfId="22408"/>
    <cellStyle name="Comma 3 5 2 4 4" xfId="12732"/>
    <cellStyle name="Comma 3 5 2 5" xfId="4265"/>
    <cellStyle name="Comma 3 5 2 5 2" xfId="9103"/>
    <cellStyle name="Comma 3 5 2 5 2 2" xfId="28455"/>
    <cellStyle name="Comma 3 5 2 5 2 3" xfId="18779"/>
    <cellStyle name="Comma 3 5 2 5 3" xfId="23617"/>
    <cellStyle name="Comma 3 5 2 5 4" xfId="13941"/>
    <cellStyle name="Comma 3 5 2 6" xfId="5474"/>
    <cellStyle name="Comma 3 5 2 6 2" xfId="24826"/>
    <cellStyle name="Comma 3 5 2 6 3" xfId="15150"/>
    <cellStyle name="Comma 3 5 2 7" xfId="19988"/>
    <cellStyle name="Comma 3 5 2 8" xfId="10312"/>
    <cellStyle name="Comma 3 5 3" xfId="938"/>
    <cellStyle name="Comma 3 5 3 2" xfId="2148"/>
    <cellStyle name="Comma 3 5 3 2 2" xfId="6986"/>
    <cellStyle name="Comma 3 5 3 2 2 2" xfId="26338"/>
    <cellStyle name="Comma 3 5 3 2 2 3" xfId="16662"/>
    <cellStyle name="Comma 3 5 3 2 3" xfId="21500"/>
    <cellStyle name="Comma 3 5 3 2 4" xfId="11824"/>
    <cellStyle name="Comma 3 5 3 3" xfId="3358"/>
    <cellStyle name="Comma 3 5 3 3 2" xfId="8196"/>
    <cellStyle name="Comma 3 5 3 3 2 2" xfId="27548"/>
    <cellStyle name="Comma 3 5 3 3 2 3" xfId="17872"/>
    <cellStyle name="Comma 3 5 3 3 3" xfId="22710"/>
    <cellStyle name="Comma 3 5 3 3 4" xfId="13034"/>
    <cellStyle name="Comma 3 5 3 4" xfId="4567"/>
    <cellStyle name="Comma 3 5 3 4 2" xfId="9405"/>
    <cellStyle name="Comma 3 5 3 4 2 2" xfId="28757"/>
    <cellStyle name="Comma 3 5 3 4 2 3" xfId="19081"/>
    <cellStyle name="Comma 3 5 3 4 3" xfId="23919"/>
    <cellStyle name="Comma 3 5 3 4 4" xfId="14243"/>
    <cellStyle name="Comma 3 5 3 5" xfId="5776"/>
    <cellStyle name="Comma 3 5 3 5 2" xfId="25128"/>
    <cellStyle name="Comma 3 5 3 5 3" xfId="15452"/>
    <cellStyle name="Comma 3 5 3 6" xfId="20290"/>
    <cellStyle name="Comma 3 5 3 7" xfId="10614"/>
    <cellStyle name="Comma 3 5 4" xfId="1544"/>
    <cellStyle name="Comma 3 5 4 2" xfId="6382"/>
    <cellStyle name="Comma 3 5 4 2 2" xfId="25734"/>
    <cellStyle name="Comma 3 5 4 2 3" xfId="16058"/>
    <cellStyle name="Comma 3 5 4 3" xfId="20896"/>
    <cellStyle name="Comma 3 5 4 4" xfId="11220"/>
    <cellStyle name="Comma 3 5 5" xfId="2754"/>
    <cellStyle name="Comma 3 5 5 2" xfId="7592"/>
    <cellStyle name="Comma 3 5 5 2 2" xfId="26944"/>
    <cellStyle name="Comma 3 5 5 2 3" xfId="17268"/>
    <cellStyle name="Comma 3 5 5 3" xfId="22106"/>
    <cellStyle name="Comma 3 5 5 4" xfId="12430"/>
    <cellStyle name="Comma 3 5 6" xfId="3963"/>
    <cellStyle name="Comma 3 5 6 2" xfId="8801"/>
    <cellStyle name="Comma 3 5 6 2 2" xfId="28153"/>
    <cellStyle name="Comma 3 5 6 2 3" xfId="18477"/>
    <cellStyle name="Comma 3 5 6 3" xfId="23315"/>
    <cellStyle name="Comma 3 5 6 4" xfId="13639"/>
    <cellStyle name="Comma 3 5 7" xfId="5172"/>
    <cellStyle name="Comma 3 5 7 2" xfId="24524"/>
    <cellStyle name="Comma 3 5 7 3" xfId="14848"/>
    <cellStyle name="Comma 3 5 8" xfId="19686"/>
    <cellStyle name="Comma 3 5 9" xfId="10010"/>
    <cellStyle name="Comma 3 6" xfId="384"/>
    <cellStyle name="Comma 3 6 2" xfId="988"/>
    <cellStyle name="Comma 3 6 2 2" xfId="2198"/>
    <cellStyle name="Comma 3 6 2 2 2" xfId="7036"/>
    <cellStyle name="Comma 3 6 2 2 2 2" xfId="26388"/>
    <cellStyle name="Comma 3 6 2 2 2 3" xfId="16712"/>
    <cellStyle name="Comma 3 6 2 2 3" xfId="21550"/>
    <cellStyle name="Comma 3 6 2 2 4" xfId="11874"/>
    <cellStyle name="Comma 3 6 2 3" xfId="3408"/>
    <cellStyle name="Comma 3 6 2 3 2" xfId="8246"/>
    <cellStyle name="Comma 3 6 2 3 2 2" xfId="27598"/>
    <cellStyle name="Comma 3 6 2 3 2 3" xfId="17922"/>
    <cellStyle name="Comma 3 6 2 3 3" xfId="22760"/>
    <cellStyle name="Comma 3 6 2 3 4" xfId="13084"/>
    <cellStyle name="Comma 3 6 2 4" xfId="4617"/>
    <cellStyle name="Comma 3 6 2 4 2" xfId="9455"/>
    <cellStyle name="Comma 3 6 2 4 2 2" xfId="28807"/>
    <cellStyle name="Comma 3 6 2 4 2 3" xfId="19131"/>
    <cellStyle name="Comma 3 6 2 4 3" xfId="23969"/>
    <cellStyle name="Comma 3 6 2 4 4" xfId="14293"/>
    <cellStyle name="Comma 3 6 2 5" xfId="5826"/>
    <cellStyle name="Comma 3 6 2 5 2" xfId="25178"/>
    <cellStyle name="Comma 3 6 2 5 3" xfId="15502"/>
    <cellStyle name="Comma 3 6 2 6" xfId="20340"/>
    <cellStyle name="Comma 3 6 2 7" xfId="10664"/>
    <cellStyle name="Comma 3 6 3" xfId="1594"/>
    <cellStyle name="Comma 3 6 3 2" xfId="6432"/>
    <cellStyle name="Comma 3 6 3 2 2" xfId="25784"/>
    <cellStyle name="Comma 3 6 3 2 3" xfId="16108"/>
    <cellStyle name="Comma 3 6 3 3" xfId="20946"/>
    <cellStyle name="Comma 3 6 3 4" xfId="11270"/>
    <cellStyle name="Comma 3 6 4" xfId="2804"/>
    <cellStyle name="Comma 3 6 4 2" xfId="7642"/>
    <cellStyle name="Comma 3 6 4 2 2" xfId="26994"/>
    <cellStyle name="Comma 3 6 4 2 3" xfId="17318"/>
    <cellStyle name="Comma 3 6 4 3" xfId="22156"/>
    <cellStyle name="Comma 3 6 4 4" xfId="12480"/>
    <cellStyle name="Comma 3 6 5" xfId="4013"/>
    <cellStyle name="Comma 3 6 5 2" xfId="8851"/>
    <cellStyle name="Comma 3 6 5 2 2" xfId="28203"/>
    <cellStyle name="Comma 3 6 5 2 3" xfId="18527"/>
    <cellStyle name="Comma 3 6 5 3" xfId="23365"/>
    <cellStyle name="Comma 3 6 5 4" xfId="13689"/>
    <cellStyle name="Comma 3 6 6" xfId="5222"/>
    <cellStyle name="Comma 3 6 6 2" xfId="24574"/>
    <cellStyle name="Comma 3 6 6 3" xfId="14898"/>
    <cellStyle name="Comma 3 6 7" xfId="19736"/>
    <cellStyle name="Comma 3 6 8" xfId="10060"/>
    <cellStyle name="Comma 3 7" xfId="686"/>
    <cellStyle name="Comma 3 7 2" xfId="1896"/>
    <cellStyle name="Comma 3 7 2 2" xfId="6734"/>
    <cellStyle name="Comma 3 7 2 2 2" xfId="26086"/>
    <cellStyle name="Comma 3 7 2 2 3" xfId="16410"/>
    <cellStyle name="Comma 3 7 2 3" xfId="21248"/>
    <cellStyle name="Comma 3 7 2 4" xfId="11572"/>
    <cellStyle name="Comma 3 7 3" xfId="3106"/>
    <cellStyle name="Comma 3 7 3 2" xfId="7944"/>
    <cellStyle name="Comma 3 7 3 2 2" xfId="27296"/>
    <cellStyle name="Comma 3 7 3 2 3" xfId="17620"/>
    <cellStyle name="Comma 3 7 3 3" xfId="22458"/>
    <cellStyle name="Comma 3 7 3 4" xfId="12782"/>
    <cellStyle name="Comma 3 7 4" xfId="4315"/>
    <cellStyle name="Comma 3 7 4 2" xfId="9153"/>
    <cellStyle name="Comma 3 7 4 2 2" xfId="28505"/>
    <cellStyle name="Comma 3 7 4 2 3" xfId="18829"/>
    <cellStyle name="Comma 3 7 4 3" xfId="23667"/>
    <cellStyle name="Comma 3 7 4 4" xfId="13991"/>
    <cellStyle name="Comma 3 7 5" xfId="5524"/>
    <cellStyle name="Comma 3 7 5 2" xfId="24876"/>
    <cellStyle name="Comma 3 7 5 3" xfId="15200"/>
    <cellStyle name="Comma 3 7 6" xfId="20038"/>
    <cellStyle name="Comma 3 7 7" xfId="10362"/>
    <cellStyle name="Comma 3 8" xfId="1292"/>
    <cellStyle name="Comma 3 8 2" xfId="6130"/>
    <cellStyle name="Comma 3 8 2 2" xfId="25482"/>
    <cellStyle name="Comma 3 8 2 3" xfId="15806"/>
    <cellStyle name="Comma 3 8 3" xfId="20644"/>
    <cellStyle name="Comma 3 8 4" xfId="10968"/>
    <cellStyle name="Comma 3 9" xfId="2502"/>
    <cellStyle name="Comma 3 9 2" xfId="7340"/>
    <cellStyle name="Comma 3 9 2 2" xfId="26692"/>
    <cellStyle name="Comma 3 9 2 3" xfId="17016"/>
    <cellStyle name="Comma 3 9 3" xfId="21854"/>
    <cellStyle name="Comma 3 9 4" xfId="12178"/>
    <cellStyle name="Excel Built-in Normal" xfId="25"/>
    <cellStyle name="Excel Built-in Normal 2" xfId="79"/>
    <cellStyle name="Normal 2" xfId="49"/>
    <cellStyle name="Normal 2 10" xfId="3713"/>
    <cellStyle name="Normal 2 10 2" xfId="8551"/>
    <cellStyle name="Normal 2 10 2 2" xfId="27903"/>
    <cellStyle name="Normal 2 10 2 3" xfId="18227"/>
    <cellStyle name="Normal 2 10 3" xfId="23065"/>
    <cellStyle name="Normal 2 10 4" xfId="13389"/>
    <cellStyle name="Normal 2 11" xfId="4919"/>
    <cellStyle name="Normal 2 11 2" xfId="24271"/>
    <cellStyle name="Normal 2 11 3" xfId="14595"/>
    <cellStyle name="Normal 2 12" xfId="19433"/>
    <cellStyle name="Normal 2 13" xfId="9757"/>
    <cellStyle name="Normal 2 2" xfId="103"/>
    <cellStyle name="Normal 2 2 10" xfId="9807"/>
    <cellStyle name="Normal 2 2 2" xfId="213"/>
    <cellStyle name="Normal 2 2 2 2" xfId="533"/>
    <cellStyle name="Normal 2 2 2 2 2" xfId="1137"/>
    <cellStyle name="Normal 2 2 2 2 2 2" xfId="2347"/>
    <cellStyle name="Normal 2 2 2 2 2 2 2" xfId="7185"/>
    <cellStyle name="Normal 2 2 2 2 2 2 2 2" xfId="26537"/>
    <cellStyle name="Normal 2 2 2 2 2 2 2 3" xfId="16861"/>
    <cellStyle name="Normal 2 2 2 2 2 2 3" xfId="21699"/>
    <cellStyle name="Normal 2 2 2 2 2 2 4" xfId="12023"/>
    <cellStyle name="Normal 2 2 2 2 2 3" xfId="3557"/>
    <cellStyle name="Normal 2 2 2 2 2 3 2" xfId="8395"/>
    <cellStyle name="Normal 2 2 2 2 2 3 2 2" xfId="27747"/>
    <cellStyle name="Normal 2 2 2 2 2 3 2 3" xfId="18071"/>
    <cellStyle name="Normal 2 2 2 2 2 3 3" xfId="22909"/>
    <cellStyle name="Normal 2 2 2 2 2 3 4" xfId="13233"/>
    <cellStyle name="Normal 2 2 2 2 2 4" xfId="4766"/>
    <cellStyle name="Normal 2 2 2 2 2 4 2" xfId="9604"/>
    <cellStyle name="Normal 2 2 2 2 2 4 2 2" xfId="28956"/>
    <cellStyle name="Normal 2 2 2 2 2 4 2 3" xfId="19280"/>
    <cellStyle name="Normal 2 2 2 2 2 4 3" xfId="24118"/>
    <cellStyle name="Normal 2 2 2 2 2 4 4" xfId="14442"/>
    <cellStyle name="Normal 2 2 2 2 2 5" xfId="5975"/>
    <cellStyle name="Normal 2 2 2 2 2 5 2" xfId="25327"/>
    <cellStyle name="Normal 2 2 2 2 2 5 3" xfId="15651"/>
    <cellStyle name="Normal 2 2 2 2 2 6" xfId="20489"/>
    <cellStyle name="Normal 2 2 2 2 2 7" xfId="10813"/>
    <cellStyle name="Normal 2 2 2 2 3" xfId="1743"/>
    <cellStyle name="Normal 2 2 2 2 3 2" xfId="6581"/>
    <cellStyle name="Normal 2 2 2 2 3 2 2" xfId="25933"/>
    <cellStyle name="Normal 2 2 2 2 3 2 3" xfId="16257"/>
    <cellStyle name="Normal 2 2 2 2 3 3" xfId="21095"/>
    <cellStyle name="Normal 2 2 2 2 3 4" xfId="11419"/>
    <cellStyle name="Normal 2 2 2 2 4" xfId="2953"/>
    <cellStyle name="Normal 2 2 2 2 4 2" xfId="7791"/>
    <cellStyle name="Normal 2 2 2 2 4 2 2" xfId="27143"/>
    <cellStyle name="Normal 2 2 2 2 4 2 3" xfId="17467"/>
    <cellStyle name="Normal 2 2 2 2 4 3" xfId="22305"/>
    <cellStyle name="Normal 2 2 2 2 4 4" xfId="12629"/>
    <cellStyle name="Normal 2 2 2 2 5" xfId="4162"/>
    <cellStyle name="Normal 2 2 2 2 5 2" xfId="9000"/>
    <cellStyle name="Normal 2 2 2 2 5 2 2" xfId="28352"/>
    <cellStyle name="Normal 2 2 2 2 5 2 3" xfId="18676"/>
    <cellStyle name="Normal 2 2 2 2 5 3" xfId="23514"/>
    <cellStyle name="Normal 2 2 2 2 5 4" xfId="13838"/>
    <cellStyle name="Normal 2 2 2 2 6" xfId="5371"/>
    <cellStyle name="Normal 2 2 2 2 6 2" xfId="24723"/>
    <cellStyle name="Normal 2 2 2 2 6 3" xfId="15047"/>
    <cellStyle name="Normal 2 2 2 2 7" xfId="19885"/>
    <cellStyle name="Normal 2 2 2 2 8" xfId="10209"/>
    <cellStyle name="Normal 2 2 2 3" xfId="835"/>
    <cellStyle name="Normal 2 2 2 3 2" xfId="2045"/>
    <cellStyle name="Normal 2 2 2 3 2 2" xfId="6883"/>
    <cellStyle name="Normal 2 2 2 3 2 2 2" xfId="26235"/>
    <cellStyle name="Normal 2 2 2 3 2 2 3" xfId="16559"/>
    <cellStyle name="Normal 2 2 2 3 2 3" xfId="21397"/>
    <cellStyle name="Normal 2 2 2 3 2 4" xfId="11721"/>
    <cellStyle name="Normal 2 2 2 3 3" xfId="3255"/>
    <cellStyle name="Normal 2 2 2 3 3 2" xfId="8093"/>
    <cellStyle name="Normal 2 2 2 3 3 2 2" xfId="27445"/>
    <cellStyle name="Normal 2 2 2 3 3 2 3" xfId="17769"/>
    <cellStyle name="Normal 2 2 2 3 3 3" xfId="22607"/>
    <cellStyle name="Normal 2 2 2 3 3 4" xfId="12931"/>
    <cellStyle name="Normal 2 2 2 3 4" xfId="4464"/>
    <cellStyle name="Normal 2 2 2 3 4 2" xfId="9302"/>
    <cellStyle name="Normal 2 2 2 3 4 2 2" xfId="28654"/>
    <cellStyle name="Normal 2 2 2 3 4 2 3" xfId="18978"/>
    <cellStyle name="Normal 2 2 2 3 4 3" xfId="23816"/>
    <cellStyle name="Normal 2 2 2 3 4 4" xfId="14140"/>
    <cellStyle name="Normal 2 2 2 3 5" xfId="5673"/>
    <cellStyle name="Normal 2 2 2 3 5 2" xfId="25025"/>
    <cellStyle name="Normal 2 2 2 3 5 3" xfId="15349"/>
    <cellStyle name="Normal 2 2 2 3 6" xfId="20187"/>
    <cellStyle name="Normal 2 2 2 3 7" xfId="10511"/>
    <cellStyle name="Normal 2 2 2 4" xfId="1441"/>
    <cellStyle name="Normal 2 2 2 4 2" xfId="6279"/>
    <cellStyle name="Normal 2 2 2 4 2 2" xfId="25631"/>
    <cellStyle name="Normal 2 2 2 4 2 3" xfId="15955"/>
    <cellStyle name="Normal 2 2 2 4 3" xfId="20793"/>
    <cellStyle name="Normal 2 2 2 4 4" xfId="11117"/>
    <cellStyle name="Normal 2 2 2 5" xfId="2651"/>
    <cellStyle name="Normal 2 2 2 5 2" xfId="7489"/>
    <cellStyle name="Normal 2 2 2 5 2 2" xfId="26841"/>
    <cellStyle name="Normal 2 2 2 5 2 3" xfId="17165"/>
    <cellStyle name="Normal 2 2 2 5 3" xfId="22003"/>
    <cellStyle name="Normal 2 2 2 5 4" xfId="12327"/>
    <cellStyle name="Normal 2 2 2 6" xfId="3861"/>
    <cellStyle name="Normal 2 2 2 6 2" xfId="8699"/>
    <cellStyle name="Normal 2 2 2 6 2 2" xfId="28051"/>
    <cellStyle name="Normal 2 2 2 6 2 3" xfId="18375"/>
    <cellStyle name="Normal 2 2 2 6 3" xfId="23213"/>
    <cellStyle name="Normal 2 2 2 6 4" xfId="13537"/>
    <cellStyle name="Normal 2 2 2 7" xfId="5069"/>
    <cellStyle name="Normal 2 2 2 7 2" xfId="24421"/>
    <cellStyle name="Normal 2 2 2 7 3" xfId="14745"/>
    <cellStyle name="Normal 2 2 2 8" xfId="19583"/>
    <cellStyle name="Normal 2 2 2 9" xfId="9907"/>
    <cellStyle name="Normal 2 2 3" xfId="433"/>
    <cellStyle name="Normal 2 2 3 2" xfId="1037"/>
    <cellStyle name="Normal 2 2 3 2 2" xfId="2247"/>
    <cellStyle name="Normal 2 2 3 2 2 2" xfId="7085"/>
    <cellStyle name="Normal 2 2 3 2 2 2 2" xfId="26437"/>
    <cellStyle name="Normal 2 2 3 2 2 2 3" xfId="16761"/>
    <cellStyle name="Normal 2 2 3 2 2 3" xfId="21599"/>
    <cellStyle name="Normal 2 2 3 2 2 4" xfId="11923"/>
    <cellStyle name="Normal 2 2 3 2 3" xfId="3457"/>
    <cellStyle name="Normal 2 2 3 2 3 2" xfId="8295"/>
    <cellStyle name="Normal 2 2 3 2 3 2 2" xfId="27647"/>
    <cellStyle name="Normal 2 2 3 2 3 2 3" xfId="17971"/>
    <cellStyle name="Normal 2 2 3 2 3 3" xfId="22809"/>
    <cellStyle name="Normal 2 2 3 2 3 4" xfId="13133"/>
    <cellStyle name="Normal 2 2 3 2 4" xfId="4666"/>
    <cellStyle name="Normal 2 2 3 2 4 2" xfId="9504"/>
    <cellStyle name="Normal 2 2 3 2 4 2 2" xfId="28856"/>
    <cellStyle name="Normal 2 2 3 2 4 2 3" xfId="19180"/>
    <cellStyle name="Normal 2 2 3 2 4 3" xfId="24018"/>
    <cellStyle name="Normal 2 2 3 2 4 4" xfId="14342"/>
    <cellStyle name="Normal 2 2 3 2 5" xfId="5875"/>
    <cellStyle name="Normal 2 2 3 2 5 2" xfId="25227"/>
    <cellStyle name="Normal 2 2 3 2 5 3" xfId="15551"/>
    <cellStyle name="Normal 2 2 3 2 6" xfId="20389"/>
    <cellStyle name="Normal 2 2 3 2 7" xfId="10713"/>
    <cellStyle name="Normal 2 2 3 3" xfId="1643"/>
    <cellStyle name="Normal 2 2 3 3 2" xfId="6481"/>
    <cellStyle name="Normal 2 2 3 3 2 2" xfId="25833"/>
    <cellStyle name="Normal 2 2 3 3 2 3" xfId="16157"/>
    <cellStyle name="Normal 2 2 3 3 3" xfId="20995"/>
    <cellStyle name="Normal 2 2 3 3 4" xfId="11319"/>
    <cellStyle name="Normal 2 2 3 4" xfId="2853"/>
    <cellStyle name="Normal 2 2 3 4 2" xfId="7691"/>
    <cellStyle name="Normal 2 2 3 4 2 2" xfId="27043"/>
    <cellStyle name="Normal 2 2 3 4 2 3" xfId="17367"/>
    <cellStyle name="Normal 2 2 3 4 3" xfId="22205"/>
    <cellStyle name="Normal 2 2 3 4 4" xfId="12529"/>
    <cellStyle name="Normal 2 2 3 5" xfId="4062"/>
    <cellStyle name="Normal 2 2 3 5 2" xfId="8900"/>
    <cellStyle name="Normal 2 2 3 5 2 2" xfId="28252"/>
    <cellStyle name="Normal 2 2 3 5 2 3" xfId="18576"/>
    <cellStyle name="Normal 2 2 3 5 3" xfId="23414"/>
    <cellStyle name="Normal 2 2 3 5 4" xfId="13738"/>
    <cellStyle name="Normal 2 2 3 6" xfId="5271"/>
    <cellStyle name="Normal 2 2 3 6 2" xfId="24623"/>
    <cellStyle name="Normal 2 2 3 6 3" xfId="14947"/>
    <cellStyle name="Normal 2 2 3 7" xfId="19785"/>
    <cellStyle name="Normal 2 2 3 8" xfId="10109"/>
    <cellStyle name="Normal 2 2 4" xfId="735"/>
    <cellStyle name="Normal 2 2 4 2" xfId="1945"/>
    <cellStyle name="Normal 2 2 4 2 2" xfId="6783"/>
    <cellStyle name="Normal 2 2 4 2 2 2" xfId="26135"/>
    <cellStyle name="Normal 2 2 4 2 2 3" xfId="16459"/>
    <cellStyle name="Normal 2 2 4 2 3" xfId="21297"/>
    <cellStyle name="Normal 2 2 4 2 4" xfId="11621"/>
    <cellStyle name="Normal 2 2 4 3" xfId="3155"/>
    <cellStyle name="Normal 2 2 4 3 2" xfId="7993"/>
    <cellStyle name="Normal 2 2 4 3 2 2" xfId="27345"/>
    <cellStyle name="Normal 2 2 4 3 2 3" xfId="17669"/>
    <cellStyle name="Normal 2 2 4 3 3" xfId="22507"/>
    <cellStyle name="Normal 2 2 4 3 4" xfId="12831"/>
    <cellStyle name="Normal 2 2 4 4" xfId="4364"/>
    <cellStyle name="Normal 2 2 4 4 2" xfId="9202"/>
    <cellStyle name="Normal 2 2 4 4 2 2" xfId="28554"/>
    <cellStyle name="Normal 2 2 4 4 2 3" xfId="18878"/>
    <cellStyle name="Normal 2 2 4 4 3" xfId="23716"/>
    <cellStyle name="Normal 2 2 4 4 4" xfId="14040"/>
    <cellStyle name="Normal 2 2 4 5" xfId="5573"/>
    <cellStyle name="Normal 2 2 4 5 2" xfId="24925"/>
    <cellStyle name="Normal 2 2 4 5 3" xfId="15249"/>
    <cellStyle name="Normal 2 2 4 6" xfId="20087"/>
    <cellStyle name="Normal 2 2 4 7" xfId="10411"/>
    <cellStyle name="Normal 2 2 5" xfId="1341"/>
    <cellStyle name="Normal 2 2 5 2" xfId="6179"/>
    <cellStyle name="Normal 2 2 5 2 2" xfId="25531"/>
    <cellStyle name="Normal 2 2 5 2 3" xfId="15855"/>
    <cellStyle name="Normal 2 2 5 3" xfId="20693"/>
    <cellStyle name="Normal 2 2 5 4" xfId="11017"/>
    <cellStyle name="Normal 2 2 6" xfId="2551"/>
    <cellStyle name="Normal 2 2 6 2" xfId="7389"/>
    <cellStyle name="Normal 2 2 6 2 2" xfId="26741"/>
    <cellStyle name="Normal 2 2 6 2 3" xfId="17065"/>
    <cellStyle name="Normal 2 2 6 3" xfId="21903"/>
    <cellStyle name="Normal 2 2 6 4" xfId="12227"/>
    <cellStyle name="Normal 2 2 7" xfId="3761"/>
    <cellStyle name="Normal 2 2 7 2" xfId="8599"/>
    <cellStyle name="Normal 2 2 7 2 2" xfId="27951"/>
    <cellStyle name="Normal 2 2 7 2 3" xfId="18275"/>
    <cellStyle name="Normal 2 2 7 3" xfId="23113"/>
    <cellStyle name="Normal 2 2 7 4" xfId="13437"/>
    <cellStyle name="Normal 2 2 8" xfId="4969"/>
    <cellStyle name="Normal 2 2 8 2" xfId="24321"/>
    <cellStyle name="Normal 2 2 8 3" xfId="14645"/>
    <cellStyle name="Normal 2 2 9" xfId="19483"/>
    <cellStyle name="Normal 2 3" xfId="163"/>
    <cellStyle name="Normal 2 3 2" xfId="483"/>
    <cellStyle name="Normal 2 3 2 2" xfId="1087"/>
    <cellStyle name="Normal 2 3 2 2 2" xfId="2297"/>
    <cellStyle name="Normal 2 3 2 2 2 2" xfId="7135"/>
    <cellStyle name="Normal 2 3 2 2 2 2 2" xfId="26487"/>
    <cellStyle name="Normal 2 3 2 2 2 2 3" xfId="16811"/>
    <cellStyle name="Normal 2 3 2 2 2 3" xfId="21649"/>
    <cellStyle name="Normal 2 3 2 2 2 4" xfId="11973"/>
    <cellStyle name="Normal 2 3 2 2 3" xfId="3507"/>
    <cellStyle name="Normal 2 3 2 2 3 2" xfId="8345"/>
    <cellStyle name="Normal 2 3 2 2 3 2 2" xfId="27697"/>
    <cellStyle name="Normal 2 3 2 2 3 2 3" xfId="18021"/>
    <cellStyle name="Normal 2 3 2 2 3 3" xfId="22859"/>
    <cellStyle name="Normal 2 3 2 2 3 4" xfId="13183"/>
    <cellStyle name="Normal 2 3 2 2 4" xfId="4716"/>
    <cellStyle name="Normal 2 3 2 2 4 2" xfId="9554"/>
    <cellStyle name="Normal 2 3 2 2 4 2 2" xfId="28906"/>
    <cellStyle name="Normal 2 3 2 2 4 2 3" xfId="19230"/>
    <cellStyle name="Normal 2 3 2 2 4 3" xfId="24068"/>
    <cellStyle name="Normal 2 3 2 2 4 4" xfId="14392"/>
    <cellStyle name="Normal 2 3 2 2 5" xfId="5925"/>
    <cellStyle name="Normal 2 3 2 2 5 2" xfId="25277"/>
    <cellStyle name="Normal 2 3 2 2 5 3" xfId="15601"/>
    <cellStyle name="Normal 2 3 2 2 6" xfId="20439"/>
    <cellStyle name="Normal 2 3 2 2 7" xfId="10763"/>
    <cellStyle name="Normal 2 3 2 3" xfId="1693"/>
    <cellStyle name="Normal 2 3 2 3 2" xfId="6531"/>
    <cellStyle name="Normal 2 3 2 3 2 2" xfId="25883"/>
    <cellStyle name="Normal 2 3 2 3 2 3" xfId="16207"/>
    <cellStyle name="Normal 2 3 2 3 3" xfId="21045"/>
    <cellStyle name="Normal 2 3 2 3 4" xfId="11369"/>
    <cellStyle name="Normal 2 3 2 4" xfId="2903"/>
    <cellStyle name="Normal 2 3 2 4 2" xfId="7741"/>
    <cellStyle name="Normal 2 3 2 4 2 2" xfId="27093"/>
    <cellStyle name="Normal 2 3 2 4 2 3" xfId="17417"/>
    <cellStyle name="Normal 2 3 2 4 3" xfId="22255"/>
    <cellStyle name="Normal 2 3 2 4 4" xfId="12579"/>
    <cellStyle name="Normal 2 3 2 5" xfId="4112"/>
    <cellStyle name="Normal 2 3 2 5 2" xfId="8950"/>
    <cellStyle name="Normal 2 3 2 5 2 2" xfId="28302"/>
    <cellStyle name="Normal 2 3 2 5 2 3" xfId="18626"/>
    <cellStyle name="Normal 2 3 2 5 3" xfId="23464"/>
    <cellStyle name="Normal 2 3 2 5 4" xfId="13788"/>
    <cellStyle name="Normal 2 3 2 6" xfId="5321"/>
    <cellStyle name="Normal 2 3 2 6 2" xfId="24673"/>
    <cellStyle name="Normal 2 3 2 6 3" xfId="14997"/>
    <cellStyle name="Normal 2 3 2 7" xfId="19835"/>
    <cellStyle name="Normal 2 3 2 8" xfId="10159"/>
    <cellStyle name="Normal 2 3 3" xfId="785"/>
    <cellStyle name="Normal 2 3 3 2" xfId="1995"/>
    <cellStyle name="Normal 2 3 3 2 2" xfId="6833"/>
    <cellStyle name="Normal 2 3 3 2 2 2" xfId="26185"/>
    <cellStyle name="Normal 2 3 3 2 2 3" xfId="16509"/>
    <cellStyle name="Normal 2 3 3 2 3" xfId="21347"/>
    <cellStyle name="Normal 2 3 3 2 4" xfId="11671"/>
    <cellStyle name="Normal 2 3 3 3" xfId="3205"/>
    <cellStyle name="Normal 2 3 3 3 2" xfId="8043"/>
    <cellStyle name="Normal 2 3 3 3 2 2" xfId="27395"/>
    <cellStyle name="Normal 2 3 3 3 2 3" xfId="17719"/>
    <cellStyle name="Normal 2 3 3 3 3" xfId="22557"/>
    <cellStyle name="Normal 2 3 3 3 4" xfId="12881"/>
    <cellStyle name="Normal 2 3 3 4" xfId="4414"/>
    <cellStyle name="Normal 2 3 3 4 2" xfId="9252"/>
    <cellStyle name="Normal 2 3 3 4 2 2" xfId="28604"/>
    <cellStyle name="Normal 2 3 3 4 2 3" xfId="18928"/>
    <cellStyle name="Normal 2 3 3 4 3" xfId="23766"/>
    <cellStyle name="Normal 2 3 3 4 4" xfId="14090"/>
    <cellStyle name="Normal 2 3 3 5" xfId="5623"/>
    <cellStyle name="Normal 2 3 3 5 2" xfId="24975"/>
    <cellStyle name="Normal 2 3 3 5 3" xfId="15299"/>
    <cellStyle name="Normal 2 3 3 6" xfId="20137"/>
    <cellStyle name="Normal 2 3 3 7" xfId="10461"/>
    <cellStyle name="Normal 2 3 4" xfId="1391"/>
    <cellStyle name="Normal 2 3 4 2" xfId="6229"/>
    <cellStyle name="Normal 2 3 4 2 2" xfId="25581"/>
    <cellStyle name="Normal 2 3 4 2 3" xfId="15905"/>
    <cellStyle name="Normal 2 3 4 3" xfId="20743"/>
    <cellStyle name="Normal 2 3 4 4" xfId="11067"/>
    <cellStyle name="Normal 2 3 5" xfId="2601"/>
    <cellStyle name="Normal 2 3 5 2" xfId="7439"/>
    <cellStyle name="Normal 2 3 5 2 2" xfId="26791"/>
    <cellStyle name="Normal 2 3 5 2 3" xfId="17115"/>
    <cellStyle name="Normal 2 3 5 3" xfId="21953"/>
    <cellStyle name="Normal 2 3 5 4" xfId="12277"/>
    <cellStyle name="Normal 2 3 6" xfId="3811"/>
    <cellStyle name="Normal 2 3 6 2" xfId="8649"/>
    <cellStyle name="Normal 2 3 6 2 2" xfId="28001"/>
    <cellStyle name="Normal 2 3 6 2 3" xfId="18325"/>
    <cellStyle name="Normal 2 3 6 3" xfId="23163"/>
    <cellStyle name="Normal 2 3 6 4" xfId="13487"/>
    <cellStyle name="Normal 2 3 7" xfId="5019"/>
    <cellStyle name="Normal 2 3 7 2" xfId="24371"/>
    <cellStyle name="Normal 2 3 7 3" xfId="14695"/>
    <cellStyle name="Normal 2 3 8" xfId="19533"/>
    <cellStyle name="Normal 2 3 9" xfId="9857"/>
    <cellStyle name="Normal 2 4" xfId="279"/>
    <cellStyle name="Normal 2 4 2" xfId="583"/>
    <cellStyle name="Normal 2 4 2 2" xfId="1187"/>
    <cellStyle name="Normal 2 4 2 2 2" xfId="2397"/>
    <cellStyle name="Normal 2 4 2 2 2 2" xfId="7235"/>
    <cellStyle name="Normal 2 4 2 2 2 2 2" xfId="26587"/>
    <cellStyle name="Normal 2 4 2 2 2 2 3" xfId="16911"/>
    <cellStyle name="Normal 2 4 2 2 2 3" xfId="21749"/>
    <cellStyle name="Normal 2 4 2 2 2 4" xfId="12073"/>
    <cellStyle name="Normal 2 4 2 2 3" xfId="3607"/>
    <cellStyle name="Normal 2 4 2 2 3 2" xfId="8445"/>
    <cellStyle name="Normal 2 4 2 2 3 2 2" xfId="27797"/>
    <cellStyle name="Normal 2 4 2 2 3 2 3" xfId="18121"/>
    <cellStyle name="Normal 2 4 2 2 3 3" xfId="22959"/>
    <cellStyle name="Normal 2 4 2 2 3 4" xfId="13283"/>
    <cellStyle name="Normal 2 4 2 2 4" xfId="4816"/>
    <cellStyle name="Normal 2 4 2 2 4 2" xfId="9654"/>
    <cellStyle name="Normal 2 4 2 2 4 2 2" xfId="29006"/>
    <cellStyle name="Normal 2 4 2 2 4 2 3" xfId="19330"/>
    <cellStyle name="Normal 2 4 2 2 4 3" xfId="24168"/>
    <cellStyle name="Normal 2 4 2 2 4 4" xfId="14492"/>
    <cellStyle name="Normal 2 4 2 2 5" xfId="6025"/>
    <cellStyle name="Normal 2 4 2 2 5 2" xfId="25377"/>
    <cellStyle name="Normal 2 4 2 2 5 3" xfId="15701"/>
    <cellStyle name="Normal 2 4 2 2 6" xfId="20539"/>
    <cellStyle name="Normal 2 4 2 2 7" xfId="10863"/>
    <cellStyle name="Normal 2 4 2 3" xfId="1793"/>
    <cellStyle name="Normal 2 4 2 3 2" xfId="6631"/>
    <cellStyle name="Normal 2 4 2 3 2 2" xfId="25983"/>
    <cellStyle name="Normal 2 4 2 3 2 3" xfId="16307"/>
    <cellStyle name="Normal 2 4 2 3 3" xfId="21145"/>
    <cellStyle name="Normal 2 4 2 3 4" xfId="11469"/>
    <cellStyle name="Normal 2 4 2 4" xfId="3003"/>
    <cellStyle name="Normal 2 4 2 4 2" xfId="7841"/>
    <cellStyle name="Normal 2 4 2 4 2 2" xfId="27193"/>
    <cellStyle name="Normal 2 4 2 4 2 3" xfId="17517"/>
    <cellStyle name="Normal 2 4 2 4 3" xfId="22355"/>
    <cellStyle name="Normal 2 4 2 4 4" xfId="12679"/>
    <cellStyle name="Normal 2 4 2 5" xfId="4212"/>
    <cellStyle name="Normal 2 4 2 5 2" xfId="9050"/>
    <cellStyle name="Normal 2 4 2 5 2 2" xfId="28402"/>
    <cellStyle name="Normal 2 4 2 5 2 3" xfId="18726"/>
    <cellStyle name="Normal 2 4 2 5 3" xfId="23564"/>
    <cellStyle name="Normal 2 4 2 5 4" xfId="13888"/>
    <cellStyle name="Normal 2 4 2 6" xfId="5421"/>
    <cellStyle name="Normal 2 4 2 6 2" xfId="24773"/>
    <cellStyle name="Normal 2 4 2 6 3" xfId="15097"/>
    <cellStyle name="Normal 2 4 2 7" xfId="19935"/>
    <cellStyle name="Normal 2 4 2 8" xfId="10259"/>
    <cellStyle name="Normal 2 4 3" xfId="885"/>
    <cellStyle name="Normal 2 4 3 2" xfId="2095"/>
    <cellStyle name="Normal 2 4 3 2 2" xfId="6933"/>
    <cellStyle name="Normal 2 4 3 2 2 2" xfId="26285"/>
    <cellStyle name="Normal 2 4 3 2 2 3" xfId="16609"/>
    <cellStyle name="Normal 2 4 3 2 3" xfId="21447"/>
    <cellStyle name="Normal 2 4 3 2 4" xfId="11771"/>
    <cellStyle name="Normal 2 4 3 3" xfId="3305"/>
    <cellStyle name="Normal 2 4 3 3 2" xfId="8143"/>
    <cellStyle name="Normal 2 4 3 3 2 2" xfId="27495"/>
    <cellStyle name="Normal 2 4 3 3 2 3" xfId="17819"/>
    <cellStyle name="Normal 2 4 3 3 3" xfId="22657"/>
    <cellStyle name="Normal 2 4 3 3 4" xfId="12981"/>
    <cellStyle name="Normal 2 4 3 4" xfId="4514"/>
    <cellStyle name="Normal 2 4 3 4 2" xfId="9352"/>
    <cellStyle name="Normal 2 4 3 4 2 2" xfId="28704"/>
    <cellStyle name="Normal 2 4 3 4 2 3" xfId="19028"/>
    <cellStyle name="Normal 2 4 3 4 3" xfId="23866"/>
    <cellStyle name="Normal 2 4 3 4 4" xfId="14190"/>
    <cellStyle name="Normal 2 4 3 5" xfId="5723"/>
    <cellStyle name="Normal 2 4 3 5 2" xfId="25075"/>
    <cellStyle name="Normal 2 4 3 5 3" xfId="15399"/>
    <cellStyle name="Normal 2 4 3 6" xfId="20237"/>
    <cellStyle name="Normal 2 4 3 7" xfId="10561"/>
    <cellStyle name="Normal 2 4 4" xfId="1491"/>
    <cellStyle name="Normal 2 4 4 2" xfId="6329"/>
    <cellStyle name="Normal 2 4 4 2 2" xfId="25681"/>
    <cellStyle name="Normal 2 4 4 2 3" xfId="16005"/>
    <cellStyle name="Normal 2 4 4 3" xfId="20843"/>
    <cellStyle name="Normal 2 4 4 4" xfId="11167"/>
    <cellStyle name="Normal 2 4 5" xfId="2701"/>
    <cellStyle name="Normal 2 4 5 2" xfId="7539"/>
    <cellStyle name="Normal 2 4 5 2 2" xfId="26891"/>
    <cellStyle name="Normal 2 4 5 2 3" xfId="17215"/>
    <cellStyle name="Normal 2 4 5 3" xfId="22053"/>
    <cellStyle name="Normal 2 4 5 4" xfId="12377"/>
    <cellStyle name="Normal 2 4 6" xfId="3911"/>
    <cellStyle name="Normal 2 4 6 2" xfId="8749"/>
    <cellStyle name="Normal 2 4 6 2 2" xfId="28101"/>
    <cellStyle name="Normal 2 4 6 2 3" xfId="18425"/>
    <cellStyle name="Normal 2 4 6 3" xfId="23263"/>
    <cellStyle name="Normal 2 4 6 4" xfId="13587"/>
    <cellStyle name="Normal 2 4 7" xfId="5119"/>
    <cellStyle name="Normal 2 4 7 2" xfId="24471"/>
    <cellStyle name="Normal 2 4 7 3" xfId="14795"/>
    <cellStyle name="Normal 2 4 8" xfId="19633"/>
    <cellStyle name="Normal 2 4 9" xfId="9957"/>
    <cellStyle name="Normal 2 5" xfId="332"/>
    <cellStyle name="Normal 2 5 2" xfId="635"/>
    <cellStyle name="Normal 2 5 2 2" xfId="1239"/>
    <cellStyle name="Normal 2 5 2 2 2" xfId="2449"/>
    <cellStyle name="Normal 2 5 2 2 2 2" xfId="7287"/>
    <cellStyle name="Normal 2 5 2 2 2 2 2" xfId="26639"/>
    <cellStyle name="Normal 2 5 2 2 2 2 3" xfId="16963"/>
    <cellStyle name="Normal 2 5 2 2 2 3" xfId="21801"/>
    <cellStyle name="Normal 2 5 2 2 2 4" xfId="12125"/>
    <cellStyle name="Normal 2 5 2 2 3" xfId="3659"/>
    <cellStyle name="Normal 2 5 2 2 3 2" xfId="8497"/>
    <cellStyle name="Normal 2 5 2 2 3 2 2" xfId="27849"/>
    <cellStyle name="Normal 2 5 2 2 3 2 3" xfId="18173"/>
    <cellStyle name="Normal 2 5 2 2 3 3" xfId="23011"/>
    <cellStyle name="Normal 2 5 2 2 3 4" xfId="13335"/>
    <cellStyle name="Normal 2 5 2 2 4" xfId="4868"/>
    <cellStyle name="Normal 2 5 2 2 4 2" xfId="9706"/>
    <cellStyle name="Normal 2 5 2 2 4 2 2" xfId="29058"/>
    <cellStyle name="Normal 2 5 2 2 4 2 3" xfId="19382"/>
    <cellStyle name="Normal 2 5 2 2 4 3" xfId="24220"/>
    <cellStyle name="Normal 2 5 2 2 4 4" xfId="14544"/>
    <cellStyle name="Normal 2 5 2 2 5" xfId="6077"/>
    <cellStyle name="Normal 2 5 2 2 5 2" xfId="25429"/>
    <cellStyle name="Normal 2 5 2 2 5 3" xfId="15753"/>
    <cellStyle name="Normal 2 5 2 2 6" xfId="20591"/>
    <cellStyle name="Normal 2 5 2 2 7" xfId="10915"/>
    <cellStyle name="Normal 2 5 2 3" xfId="1845"/>
    <cellStyle name="Normal 2 5 2 3 2" xfId="6683"/>
    <cellStyle name="Normal 2 5 2 3 2 2" xfId="26035"/>
    <cellStyle name="Normal 2 5 2 3 2 3" xfId="16359"/>
    <cellStyle name="Normal 2 5 2 3 3" xfId="21197"/>
    <cellStyle name="Normal 2 5 2 3 4" xfId="11521"/>
    <cellStyle name="Normal 2 5 2 4" xfId="3055"/>
    <cellStyle name="Normal 2 5 2 4 2" xfId="7893"/>
    <cellStyle name="Normal 2 5 2 4 2 2" xfId="27245"/>
    <cellStyle name="Normal 2 5 2 4 2 3" xfId="17569"/>
    <cellStyle name="Normal 2 5 2 4 3" xfId="22407"/>
    <cellStyle name="Normal 2 5 2 4 4" xfId="12731"/>
    <cellStyle name="Normal 2 5 2 5" xfId="4264"/>
    <cellStyle name="Normal 2 5 2 5 2" xfId="9102"/>
    <cellStyle name="Normal 2 5 2 5 2 2" xfId="28454"/>
    <cellStyle name="Normal 2 5 2 5 2 3" xfId="18778"/>
    <cellStyle name="Normal 2 5 2 5 3" xfId="23616"/>
    <cellStyle name="Normal 2 5 2 5 4" xfId="13940"/>
    <cellStyle name="Normal 2 5 2 6" xfId="5473"/>
    <cellStyle name="Normal 2 5 2 6 2" xfId="24825"/>
    <cellStyle name="Normal 2 5 2 6 3" xfId="15149"/>
    <cellStyle name="Normal 2 5 2 7" xfId="19987"/>
    <cellStyle name="Normal 2 5 2 8" xfId="10311"/>
    <cellStyle name="Normal 2 5 3" xfId="937"/>
    <cellStyle name="Normal 2 5 3 2" xfId="2147"/>
    <cellStyle name="Normal 2 5 3 2 2" xfId="6985"/>
    <cellStyle name="Normal 2 5 3 2 2 2" xfId="26337"/>
    <cellStyle name="Normal 2 5 3 2 2 3" xfId="16661"/>
    <cellStyle name="Normal 2 5 3 2 3" xfId="21499"/>
    <cellStyle name="Normal 2 5 3 2 4" xfId="11823"/>
    <cellStyle name="Normal 2 5 3 3" xfId="3357"/>
    <cellStyle name="Normal 2 5 3 3 2" xfId="8195"/>
    <cellStyle name="Normal 2 5 3 3 2 2" xfId="27547"/>
    <cellStyle name="Normal 2 5 3 3 2 3" xfId="17871"/>
    <cellStyle name="Normal 2 5 3 3 3" xfId="22709"/>
    <cellStyle name="Normal 2 5 3 3 4" xfId="13033"/>
    <cellStyle name="Normal 2 5 3 4" xfId="4566"/>
    <cellStyle name="Normal 2 5 3 4 2" xfId="9404"/>
    <cellStyle name="Normal 2 5 3 4 2 2" xfId="28756"/>
    <cellStyle name="Normal 2 5 3 4 2 3" xfId="19080"/>
    <cellStyle name="Normal 2 5 3 4 3" xfId="23918"/>
    <cellStyle name="Normal 2 5 3 4 4" xfId="14242"/>
    <cellStyle name="Normal 2 5 3 5" xfId="5775"/>
    <cellStyle name="Normal 2 5 3 5 2" xfId="25127"/>
    <cellStyle name="Normal 2 5 3 5 3" xfId="15451"/>
    <cellStyle name="Normal 2 5 3 6" xfId="20289"/>
    <cellStyle name="Normal 2 5 3 7" xfId="10613"/>
    <cellStyle name="Normal 2 5 4" xfId="1543"/>
    <cellStyle name="Normal 2 5 4 2" xfId="6381"/>
    <cellStyle name="Normal 2 5 4 2 2" xfId="25733"/>
    <cellStyle name="Normal 2 5 4 2 3" xfId="16057"/>
    <cellStyle name="Normal 2 5 4 3" xfId="20895"/>
    <cellStyle name="Normal 2 5 4 4" xfId="11219"/>
    <cellStyle name="Normal 2 5 5" xfId="2753"/>
    <cellStyle name="Normal 2 5 5 2" xfId="7591"/>
    <cellStyle name="Normal 2 5 5 2 2" xfId="26943"/>
    <cellStyle name="Normal 2 5 5 2 3" xfId="17267"/>
    <cellStyle name="Normal 2 5 5 3" xfId="22105"/>
    <cellStyle name="Normal 2 5 5 4" xfId="12429"/>
    <cellStyle name="Normal 2 5 6" xfId="3962"/>
    <cellStyle name="Normal 2 5 6 2" xfId="8800"/>
    <cellStyle name="Normal 2 5 6 2 2" xfId="28152"/>
    <cellStyle name="Normal 2 5 6 2 3" xfId="18476"/>
    <cellStyle name="Normal 2 5 6 3" xfId="23314"/>
    <cellStyle name="Normal 2 5 6 4" xfId="13638"/>
    <cellStyle name="Normal 2 5 7" xfId="5171"/>
    <cellStyle name="Normal 2 5 7 2" xfId="24523"/>
    <cellStyle name="Normal 2 5 7 3" xfId="14847"/>
    <cellStyle name="Normal 2 5 8" xfId="19685"/>
    <cellStyle name="Normal 2 5 9" xfId="10009"/>
    <cellStyle name="Normal 2 6" xfId="383"/>
    <cellStyle name="Normal 2 6 2" xfId="987"/>
    <cellStyle name="Normal 2 6 2 2" xfId="2197"/>
    <cellStyle name="Normal 2 6 2 2 2" xfId="7035"/>
    <cellStyle name="Normal 2 6 2 2 2 2" xfId="26387"/>
    <cellStyle name="Normal 2 6 2 2 2 3" xfId="16711"/>
    <cellStyle name="Normal 2 6 2 2 3" xfId="21549"/>
    <cellStyle name="Normal 2 6 2 2 4" xfId="11873"/>
    <cellStyle name="Normal 2 6 2 3" xfId="3407"/>
    <cellStyle name="Normal 2 6 2 3 2" xfId="8245"/>
    <cellStyle name="Normal 2 6 2 3 2 2" xfId="27597"/>
    <cellStyle name="Normal 2 6 2 3 2 3" xfId="17921"/>
    <cellStyle name="Normal 2 6 2 3 3" xfId="22759"/>
    <cellStyle name="Normal 2 6 2 3 4" xfId="13083"/>
    <cellStyle name="Normal 2 6 2 4" xfId="4616"/>
    <cellStyle name="Normal 2 6 2 4 2" xfId="9454"/>
    <cellStyle name="Normal 2 6 2 4 2 2" xfId="28806"/>
    <cellStyle name="Normal 2 6 2 4 2 3" xfId="19130"/>
    <cellStyle name="Normal 2 6 2 4 3" xfId="23968"/>
    <cellStyle name="Normal 2 6 2 4 4" xfId="14292"/>
    <cellStyle name="Normal 2 6 2 5" xfId="5825"/>
    <cellStyle name="Normal 2 6 2 5 2" xfId="25177"/>
    <cellStyle name="Normal 2 6 2 5 3" xfId="15501"/>
    <cellStyle name="Normal 2 6 2 6" xfId="20339"/>
    <cellStyle name="Normal 2 6 2 7" xfId="10663"/>
    <cellStyle name="Normal 2 6 3" xfId="1593"/>
    <cellStyle name="Normal 2 6 3 2" xfId="6431"/>
    <cellStyle name="Normal 2 6 3 2 2" xfId="25783"/>
    <cellStyle name="Normal 2 6 3 2 3" xfId="16107"/>
    <cellStyle name="Normal 2 6 3 3" xfId="20945"/>
    <cellStyle name="Normal 2 6 3 4" xfId="11269"/>
    <cellStyle name="Normal 2 6 4" xfId="2803"/>
    <cellStyle name="Normal 2 6 4 2" xfId="7641"/>
    <cellStyle name="Normal 2 6 4 2 2" xfId="26993"/>
    <cellStyle name="Normal 2 6 4 2 3" xfId="17317"/>
    <cellStyle name="Normal 2 6 4 3" xfId="22155"/>
    <cellStyle name="Normal 2 6 4 4" xfId="12479"/>
    <cellStyle name="Normal 2 6 5" xfId="4012"/>
    <cellStyle name="Normal 2 6 5 2" xfId="8850"/>
    <cellStyle name="Normal 2 6 5 2 2" xfId="28202"/>
    <cellStyle name="Normal 2 6 5 2 3" xfId="18526"/>
    <cellStyle name="Normal 2 6 5 3" xfId="23364"/>
    <cellStyle name="Normal 2 6 5 4" xfId="13688"/>
    <cellStyle name="Normal 2 6 6" xfId="5221"/>
    <cellStyle name="Normal 2 6 6 2" xfId="24573"/>
    <cellStyle name="Normal 2 6 6 3" xfId="14897"/>
    <cellStyle name="Normal 2 6 7" xfId="19735"/>
    <cellStyle name="Normal 2 6 8" xfId="10059"/>
    <cellStyle name="Normal 2 7" xfId="685"/>
    <cellStyle name="Normal 2 7 2" xfId="1895"/>
    <cellStyle name="Normal 2 7 2 2" xfId="6733"/>
    <cellStyle name="Normal 2 7 2 2 2" xfId="26085"/>
    <cellStyle name="Normal 2 7 2 2 3" xfId="16409"/>
    <cellStyle name="Normal 2 7 2 3" xfId="21247"/>
    <cellStyle name="Normal 2 7 2 4" xfId="11571"/>
    <cellStyle name="Normal 2 7 3" xfId="3105"/>
    <cellStyle name="Normal 2 7 3 2" xfId="7943"/>
    <cellStyle name="Normal 2 7 3 2 2" xfId="27295"/>
    <cellStyle name="Normal 2 7 3 2 3" xfId="17619"/>
    <cellStyle name="Normal 2 7 3 3" xfId="22457"/>
    <cellStyle name="Normal 2 7 3 4" xfId="12781"/>
    <cellStyle name="Normal 2 7 4" xfId="4314"/>
    <cellStyle name="Normal 2 7 4 2" xfId="9152"/>
    <cellStyle name="Normal 2 7 4 2 2" xfId="28504"/>
    <cellStyle name="Normal 2 7 4 2 3" xfId="18828"/>
    <cellStyle name="Normal 2 7 4 3" xfId="23666"/>
    <cellStyle name="Normal 2 7 4 4" xfId="13990"/>
    <cellStyle name="Normal 2 7 5" xfId="5523"/>
    <cellStyle name="Normal 2 7 5 2" xfId="24875"/>
    <cellStyle name="Normal 2 7 5 3" xfId="15199"/>
    <cellStyle name="Normal 2 7 6" xfId="20037"/>
    <cellStyle name="Normal 2 7 7" xfId="10361"/>
    <cellStyle name="Normal 2 8" xfId="1291"/>
    <cellStyle name="Normal 2 8 2" xfId="6129"/>
    <cellStyle name="Normal 2 8 2 2" xfId="25481"/>
    <cellStyle name="Normal 2 8 2 3" xfId="15805"/>
    <cellStyle name="Normal 2 8 3" xfId="20643"/>
    <cellStyle name="Normal 2 8 4" xfId="10967"/>
    <cellStyle name="Normal 2 9" xfId="2501"/>
    <cellStyle name="Normal 2 9 2" xfId="7339"/>
    <cellStyle name="Normal 2 9 2 2" xfId="26691"/>
    <cellStyle name="Normal 2 9 2 3" xfId="17015"/>
    <cellStyle name="Normal 2 9 3" xfId="21853"/>
    <cellStyle name="Normal 2 9 4" xfId="12177"/>
    <cellStyle name="Normalno" xfId="0" builtinId="0"/>
    <cellStyle name="Normalno 10" xfId="110"/>
    <cellStyle name="Normalno 11" xfId="114"/>
    <cellStyle name="Normalno 12" xfId="115"/>
    <cellStyle name="Normalno 13" xfId="116"/>
    <cellStyle name="Normalno 14" xfId="117"/>
    <cellStyle name="Normalno 15" xfId="140"/>
    <cellStyle name="Normalno 16" xfId="228"/>
    <cellStyle name="Normalno 17" xfId="221"/>
    <cellStyle name="Normalno 18" xfId="222"/>
    <cellStyle name="Normalno 19" xfId="231"/>
    <cellStyle name="Normalno 2" xfId="3"/>
    <cellStyle name="Normalno 2 10" xfId="290"/>
    <cellStyle name="Normalno 2 10 2" xfId="593"/>
    <cellStyle name="Normalno 2 10 2 2" xfId="1197"/>
    <cellStyle name="Normalno 2 10 2 2 2" xfId="2407"/>
    <cellStyle name="Normalno 2 10 2 2 2 2" xfId="7245"/>
    <cellStyle name="Normalno 2 10 2 2 2 2 2" xfId="26597"/>
    <cellStyle name="Normalno 2 10 2 2 2 2 3" xfId="16921"/>
    <cellStyle name="Normalno 2 10 2 2 2 3" xfId="21759"/>
    <cellStyle name="Normalno 2 10 2 2 2 4" xfId="12083"/>
    <cellStyle name="Normalno 2 10 2 2 3" xfId="3617"/>
    <cellStyle name="Normalno 2 10 2 2 3 2" xfId="8455"/>
    <cellStyle name="Normalno 2 10 2 2 3 2 2" xfId="27807"/>
    <cellStyle name="Normalno 2 10 2 2 3 2 3" xfId="18131"/>
    <cellStyle name="Normalno 2 10 2 2 3 3" xfId="22969"/>
    <cellStyle name="Normalno 2 10 2 2 3 4" xfId="13293"/>
    <cellStyle name="Normalno 2 10 2 2 4" xfId="4826"/>
    <cellStyle name="Normalno 2 10 2 2 4 2" xfId="9664"/>
    <cellStyle name="Normalno 2 10 2 2 4 2 2" xfId="29016"/>
    <cellStyle name="Normalno 2 10 2 2 4 2 3" xfId="19340"/>
    <cellStyle name="Normalno 2 10 2 2 4 3" xfId="24178"/>
    <cellStyle name="Normalno 2 10 2 2 4 4" xfId="14502"/>
    <cellStyle name="Normalno 2 10 2 2 5" xfId="6035"/>
    <cellStyle name="Normalno 2 10 2 2 5 2" xfId="25387"/>
    <cellStyle name="Normalno 2 10 2 2 5 3" xfId="15711"/>
    <cellStyle name="Normalno 2 10 2 2 6" xfId="20549"/>
    <cellStyle name="Normalno 2 10 2 2 7" xfId="10873"/>
    <cellStyle name="Normalno 2 10 2 3" xfId="1803"/>
    <cellStyle name="Normalno 2 10 2 3 2" xfId="6641"/>
    <cellStyle name="Normalno 2 10 2 3 2 2" xfId="25993"/>
    <cellStyle name="Normalno 2 10 2 3 2 3" xfId="16317"/>
    <cellStyle name="Normalno 2 10 2 3 3" xfId="21155"/>
    <cellStyle name="Normalno 2 10 2 3 4" xfId="11479"/>
    <cellStyle name="Normalno 2 10 2 4" xfId="3013"/>
    <cellStyle name="Normalno 2 10 2 4 2" xfId="7851"/>
    <cellStyle name="Normalno 2 10 2 4 2 2" xfId="27203"/>
    <cellStyle name="Normalno 2 10 2 4 2 3" xfId="17527"/>
    <cellStyle name="Normalno 2 10 2 4 3" xfId="22365"/>
    <cellStyle name="Normalno 2 10 2 4 4" xfId="12689"/>
    <cellStyle name="Normalno 2 10 2 5" xfId="4222"/>
    <cellStyle name="Normalno 2 10 2 5 2" xfId="9060"/>
    <cellStyle name="Normalno 2 10 2 5 2 2" xfId="28412"/>
    <cellStyle name="Normalno 2 10 2 5 2 3" xfId="18736"/>
    <cellStyle name="Normalno 2 10 2 5 3" xfId="23574"/>
    <cellStyle name="Normalno 2 10 2 5 4" xfId="13898"/>
    <cellStyle name="Normalno 2 10 2 6" xfId="5431"/>
    <cellStyle name="Normalno 2 10 2 6 2" xfId="24783"/>
    <cellStyle name="Normalno 2 10 2 6 3" xfId="15107"/>
    <cellStyle name="Normalno 2 10 2 7" xfId="19945"/>
    <cellStyle name="Normalno 2 10 2 8" xfId="10269"/>
    <cellStyle name="Normalno 2 10 3" xfId="895"/>
    <cellStyle name="Normalno 2 10 3 2" xfId="2105"/>
    <cellStyle name="Normalno 2 10 3 2 2" xfId="6943"/>
    <cellStyle name="Normalno 2 10 3 2 2 2" xfId="26295"/>
    <cellStyle name="Normalno 2 10 3 2 2 3" xfId="16619"/>
    <cellStyle name="Normalno 2 10 3 2 3" xfId="21457"/>
    <cellStyle name="Normalno 2 10 3 2 4" xfId="11781"/>
    <cellStyle name="Normalno 2 10 3 3" xfId="3315"/>
    <cellStyle name="Normalno 2 10 3 3 2" xfId="8153"/>
    <cellStyle name="Normalno 2 10 3 3 2 2" xfId="27505"/>
    <cellStyle name="Normalno 2 10 3 3 2 3" xfId="17829"/>
    <cellStyle name="Normalno 2 10 3 3 3" xfId="22667"/>
    <cellStyle name="Normalno 2 10 3 3 4" xfId="12991"/>
    <cellStyle name="Normalno 2 10 3 4" xfId="4524"/>
    <cellStyle name="Normalno 2 10 3 4 2" xfId="9362"/>
    <cellStyle name="Normalno 2 10 3 4 2 2" xfId="28714"/>
    <cellStyle name="Normalno 2 10 3 4 2 3" xfId="19038"/>
    <cellStyle name="Normalno 2 10 3 4 3" xfId="23876"/>
    <cellStyle name="Normalno 2 10 3 4 4" xfId="14200"/>
    <cellStyle name="Normalno 2 10 3 5" xfId="5733"/>
    <cellStyle name="Normalno 2 10 3 5 2" xfId="25085"/>
    <cellStyle name="Normalno 2 10 3 5 3" xfId="15409"/>
    <cellStyle name="Normalno 2 10 3 6" xfId="20247"/>
    <cellStyle name="Normalno 2 10 3 7" xfId="10571"/>
    <cellStyle name="Normalno 2 10 4" xfId="1501"/>
    <cellStyle name="Normalno 2 10 4 2" xfId="6339"/>
    <cellStyle name="Normalno 2 10 4 2 2" xfId="25691"/>
    <cellStyle name="Normalno 2 10 4 2 3" xfId="16015"/>
    <cellStyle name="Normalno 2 10 4 3" xfId="20853"/>
    <cellStyle name="Normalno 2 10 4 4" xfId="11177"/>
    <cellStyle name="Normalno 2 10 5" xfId="2711"/>
    <cellStyle name="Normalno 2 10 5 2" xfId="7549"/>
    <cellStyle name="Normalno 2 10 5 2 2" xfId="26901"/>
    <cellStyle name="Normalno 2 10 5 2 3" xfId="17225"/>
    <cellStyle name="Normalno 2 10 5 3" xfId="22063"/>
    <cellStyle name="Normalno 2 10 5 4" xfId="12387"/>
    <cellStyle name="Normalno 2 10 6" xfId="3920"/>
    <cellStyle name="Normalno 2 10 6 2" xfId="8758"/>
    <cellStyle name="Normalno 2 10 6 2 2" xfId="28110"/>
    <cellStyle name="Normalno 2 10 6 2 3" xfId="18434"/>
    <cellStyle name="Normalno 2 10 6 3" xfId="23272"/>
    <cellStyle name="Normalno 2 10 6 4" xfId="13596"/>
    <cellStyle name="Normalno 2 10 7" xfId="5129"/>
    <cellStyle name="Normalno 2 10 7 2" xfId="24481"/>
    <cellStyle name="Normalno 2 10 7 3" xfId="14805"/>
    <cellStyle name="Normalno 2 10 8" xfId="19643"/>
    <cellStyle name="Normalno 2 10 9" xfId="9967"/>
    <cellStyle name="Normalno 2 11" xfId="341"/>
    <cellStyle name="Normalno 2 11 2" xfId="945"/>
    <cellStyle name="Normalno 2 11 2 2" xfId="2155"/>
    <cellStyle name="Normalno 2 11 2 2 2" xfId="6993"/>
    <cellStyle name="Normalno 2 11 2 2 2 2" xfId="26345"/>
    <cellStyle name="Normalno 2 11 2 2 2 3" xfId="16669"/>
    <cellStyle name="Normalno 2 11 2 2 3" xfId="21507"/>
    <cellStyle name="Normalno 2 11 2 2 4" xfId="11831"/>
    <cellStyle name="Normalno 2 11 2 3" xfId="3365"/>
    <cellStyle name="Normalno 2 11 2 3 2" xfId="8203"/>
    <cellStyle name="Normalno 2 11 2 3 2 2" xfId="27555"/>
    <cellStyle name="Normalno 2 11 2 3 2 3" xfId="17879"/>
    <cellStyle name="Normalno 2 11 2 3 3" xfId="22717"/>
    <cellStyle name="Normalno 2 11 2 3 4" xfId="13041"/>
    <cellStyle name="Normalno 2 11 2 4" xfId="4574"/>
    <cellStyle name="Normalno 2 11 2 4 2" xfId="9412"/>
    <cellStyle name="Normalno 2 11 2 4 2 2" xfId="28764"/>
    <cellStyle name="Normalno 2 11 2 4 2 3" xfId="19088"/>
    <cellStyle name="Normalno 2 11 2 4 3" xfId="23926"/>
    <cellStyle name="Normalno 2 11 2 4 4" xfId="14250"/>
    <cellStyle name="Normalno 2 11 2 5" xfId="5783"/>
    <cellStyle name="Normalno 2 11 2 5 2" xfId="25135"/>
    <cellStyle name="Normalno 2 11 2 5 3" xfId="15459"/>
    <cellStyle name="Normalno 2 11 2 6" xfId="20297"/>
    <cellStyle name="Normalno 2 11 2 7" xfId="10621"/>
    <cellStyle name="Normalno 2 11 3" xfId="1551"/>
    <cellStyle name="Normalno 2 11 3 2" xfId="6389"/>
    <cellStyle name="Normalno 2 11 3 2 2" xfId="25741"/>
    <cellStyle name="Normalno 2 11 3 2 3" xfId="16065"/>
    <cellStyle name="Normalno 2 11 3 3" xfId="20903"/>
    <cellStyle name="Normalno 2 11 3 4" xfId="11227"/>
    <cellStyle name="Normalno 2 11 4" xfId="2761"/>
    <cellStyle name="Normalno 2 11 4 2" xfId="7599"/>
    <cellStyle name="Normalno 2 11 4 2 2" xfId="26951"/>
    <cellStyle name="Normalno 2 11 4 2 3" xfId="17275"/>
    <cellStyle name="Normalno 2 11 4 3" xfId="22113"/>
    <cellStyle name="Normalno 2 11 4 4" xfId="12437"/>
    <cellStyle name="Normalno 2 11 5" xfId="3970"/>
    <cellStyle name="Normalno 2 11 5 2" xfId="8808"/>
    <cellStyle name="Normalno 2 11 5 2 2" xfId="28160"/>
    <cellStyle name="Normalno 2 11 5 2 3" xfId="18484"/>
    <cellStyle name="Normalno 2 11 5 3" xfId="23322"/>
    <cellStyle name="Normalno 2 11 5 4" xfId="13646"/>
    <cellStyle name="Normalno 2 11 6" xfId="5179"/>
    <cellStyle name="Normalno 2 11 6 2" xfId="24531"/>
    <cellStyle name="Normalno 2 11 6 3" xfId="14855"/>
    <cellStyle name="Normalno 2 11 7" xfId="19693"/>
    <cellStyle name="Normalno 2 11 8" xfId="10017"/>
    <cellStyle name="Normalno 2 12" xfId="643"/>
    <cellStyle name="Normalno 2 12 2" xfId="1853"/>
    <cellStyle name="Normalno 2 12 2 2" xfId="6691"/>
    <cellStyle name="Normalno 2 12 2 2 2" xfId="26043"/>
    <cellStyle name="Normalno 2 12 2 2 3" xfId="16367"/>
    <cellStyle name="Normalno 2 12 2 3" xfId="21205"/>
    <cellStyle name="Normalno 2 12 2 4" xfId="11529"/>
    <cellStyle name="Normalno 2 12 3" xfId="3063"/>
    <cellStyle name="Normalno 2 12 3 2" xfId="7901"/>
    <cellStyle name="Normalno 2 12 3 2 2" xfId="27253"/>
    <cellStyle name="Normalno 2 12 3 2 3" xfId="17577"/>
    <cellStyle name="Normalno 2 12 3 3" xfId="22415"/>
    <cellStyle name="Normalno 2 12 3 4" xfId="12739"/>
    <cellStyle name="Normalno 2 12 4" xfId="4272"/>
    <cellStyle name="Normalno 2 12 4 2" xfId="9110"/>
    <cellStyle name="Normalno 2 12 4 2 2" xfId="28462"/>
    <cellStyle name="Normalno 2 12 4 2 3" xfId="18786"/>
    <cellStyle name="Normalno 2 12 4 3" xfId="23624"/>
    <cellStyle name="Normalno 2 12 4 4" xfId="13948"/>
    <cellStyle name="Normalno 2 12 5" xfId="5481"/>
    <cellStyle name="Normalno 2 12 5 2" xfId="24833"/>
    <cellStyle name="Normalno 2 12 5 3" xfId="15157"/>
    <cellStyle name="Normalno 2 12 6" xfId="19995"/>
    <cellStyle name="Normalno 2 12 7" xfId="10319"/>
    <cellStyle name="Normalno 2 13" xfId="1249"/>
    <cellStyle name="Normalno 2 13 2" xfId="6087"/>
    <cellStyle name="Normalno 2 13 2 2" xfId="25439"/>
    <cellStyle name="Normalno 2 13 2 3" xfId="15763"/>
    <cellStyle name="Normalno 2 13 3" xfId="20601"/>
    <cellStyle name="Normalno 2 13 4" xfId="10925"/>
    <cellStyle name="Normalno 2 14" xfId="2459"/>
    <cellStyle name="Normalno 2 14 2" xfId="7297"/>
    <cellStyle name="Normalno 2 14 2 2" xfId="26649"/>
    <cellStyle name="Normalno 2 14 2 3" xfId="16973"/>
    <cellStyle name="Normalno 2 14 3" xfId="21811"/>
    <cellStyle name="Normalno 2 14 4" xfId="12135"/>
    <cellStyle name="Normalno 2 15" xfId="3671"/>
    <cellStyle name="Normalno 2 15 2" xfId="8509"/>
    <cellStyle name="Normalno 2 15 2 2" xfId="27861"/>
    <cellStyle name="Normalno 2 15 2 3" xfId="18185"/>
    <cellStyle name="Normalno 2 15 3" xfId="23023"/>
    <cellStyle name="Normalno 2 15 4" xfId="13347"/>
    <cellStyle name="Normalno 2 16" xfId="4877"/>
    <cellStyle name="Normalno 2 16 2" xfId="24229"/>
    <cellStyle name="Normalno 2 16 3" xfId="14553"/>
    <cellStyle name="Normalno 2 17" xfId="19391"/>
    <cellStyle name="Normalno 2 18" xfId="9715"/>
    <cellStyle name="Normalno 2 2" xfId="6"/>
    <cellStyle name="Normalno 2 2 10" xfId="646"/>
    <cellStyle name="Normalno 2 2 10 2" xfId="1856"/>
    <cellStyle name="Normalno 2 2 10 2 2" xfId="6694"/>
    <cellStyle name="Normalno 2 2 10 2 2 2" xfId="26046"/>
    <cellStyle name="Normalno 2 2 10 2 2 3" xfId="16370"/>
    <cellStyle name="Normalno 2 2 10 2 3" xfId="21208"/>
    <cellStyle name="Normalno 2 2 10 2 4" xfId="11532"/>
    <cellStyle name="Normalno 2 2 10 3" xfId="3066"/>
    <cellStyle name="Normalno 2 2 10 3 2" xfId="7904"/>
    <cellStyle name="Normalno 2 2 10 3 2 2" xfId="27256"/>
    <cellStyle name="Normalno 2 2 10 3 2 3" xfId="17580"/>
    <cellStyle name="Normalno 2 2 10 3 3" xfId="22418"/>
    <cellStyle name="Normalno 2 2 10 3 4" xfId="12742"/>
    <cellStyle name="Normalno 2 2 10 4" xfId="4275"/>
    <cellStyle name="Normalno 2 2 10 4 2" xfId="9113"/>
    <cellStyle name="Normalno 2 2 10 4 2 2" xfId="28465"/>
    <cellStyle name="Normalno 2 2 10 4 2 3" xfId="18789"/>
    <cellStyle name="Normalno 2 2 10 4 3" xfId="23627"/>
    <cellStyle name="Normalno 2 2 10 4 4" xfId="13951"/>
    <cellStyle name="Normalno 2 2 10 5" xfId="5484"/>
    <cellStyle name="Normalno 2 2 10 5 2" xfId="24836"/>
    <cellStyle name="Normalno 2 2 10 5 3" xfId="15160"/>
    <cellStyle name="Normalno 2 2 10 6" xfId="19998"/>
    <cellStyle name="Normalno 2 2 10 7" xfId="10322"/>
    <cellStyle name="Normalno 2 2 11" xfId="1252"/>
    <cellStyle name="Normalno 2 2 11 2" xfId="6090"/>
    <cellStyle name="Normalno 2 2 11 2 2" xfId="25442"/>
    <cellStyle name="Normalno 2 2 11 2 3" xfId="15766"/>
    <cellStyle name="Normalno 2 2 11 3" xfId="20604"/>
    <cellStyle name="Normalno 2 2 11 4" xfId="10928"/>
    <cellStyle name="Normalno 2 2 12" xfId="2462"/>
    <cellStyle name="Normalno 2 2 12 2" xfId="7300"/>
    <cellStyle name="Normalno 2 2 12 2 2" xfId="26652"/>
    <cellStyle name="Normalno 2 2 12 2 3" xfId="16976"/>
    <cellStyle name="Normalno 2 2 12 3" xfId="21814"/>
    <cellStyle name="Normalno 2 2 12 4" xfId="12138"/>
    <cellStyle name="Normalno 2 2 13" xfId="3674"/>
    <cellStyle name="Normalno 2 2 13 2" xfId="8512"/>
    <cellStyle name="Normalno 2 2 13 2 2" xfId="27864"/>
    <cellStyle name="Normalno 2 2 13 2 3" xfId="18188"/>
    <cellStyle name="Normalno 2 2 13 3" xfId="23026"/>
    <cellStyle name="Normalno 2 2 13 4" xfId="13350"/>
    <cellStyle name="Normalno 2 2 14" xfId="4880"/>
    <cellStyle name="Normalno 2 2 14 2" xfId="24232"/>
    <cellStyle name="Normalno 2 2 14 3" xfId="14556"/>
    <cellStyle name="Normalno 2 2 15" xfId="19394"/>
    <cellStyle name="Normalno 2 2 16" xfId="9718"/>
    <cellStyle name="Normalno 2 2 2" xfId="11"/>
    <cellStyle name="Normalno 2 2 2 10" xfId="1257"/>
    <cellStyle name="Normalno 2 2 2 10 2" xfId="6095"/>
    <cellStyle name="Normalno 2 2 2 10 2 2" xfId="25447"/>
    <cellStyle name="Normalno 2 2 2 10 2 3" xfId="15771"/>
    <cellStyle name="Normalno 2 2 2 10 3" xfId="20609"/>
    <cellStyle name="Normalno 2 2 2 10 4" xfId="10933"/>
    <cellStyle name="Normalno 2 2 2 11" xfId="2467"/>
    <cellStyle name="Normalno 2 2 2 11 2" xfId="7305"/>
    <cellStyle name="Normalno 2 2 2 11 2 2" xfId="26657"/>
    <cellStyle name="Normalno 2 2 2 11 2 3" xfId="16981"/>
    <cellStyle name="Normalno 2 2 2 11 3" xfId="21819"/>
    <cellStyle name="Normalno 2 2 2 11 4" xfId="12143"/>
    <cellStyle name="Normalno 2 2 2 12" xfId="3679"/>
    <cellStyle name="Normalno 2 2 2 12 2" xfId="8517"/>
    <cellStyle name="Normalno 2 2 2 12 2 2" xfId="27869"/>
    <cellStyle name="Normalno 2 2 2 12 2 3" xfId="18193"/>
    <cellStyle name="Normalno 2 2 2 12 3" xfId="23031"/>
    <cellStyle name="Normalno 2 2 2 12 4" xfId="13355"/>
    <cellStyle name="Normalno 2 2 2 13" xfId="4885"/>
    <cellStyle name="Normalno 2 2 2 13 2" xfId="24237"/>
    <cellStyle name="Normalno 2 2 2 13 3" xfId="14561"/>
    <cellStyle name="Normalno 2 2 2 14" xfId="19399"/>
    <cellStyle name="Normalno 2 2 2 15" xfId="9723"/>
    <cellStyle name="Normalno 2 2 2 2" xfId="22"/>
    <cellStyle name="Normalno 2 2 2 2 10" xfId="2478"/>
    <cellStyle name="Normalno 2 2 2 2 10 2" xfId="7316"/>
    <cellStyle name="Normalno 2 2 2 2 10 2 2" xfId="26668"/>
    <cellStyle name="Normalno 2 2 2 2 10 2 3" xfId="16992"/>
    <cellStyle name="Normalno 2 2 2 2 10 3" xfId="21830"/>
    <cellStyle name="Normalno 2 2 2 2 10 4" xfId="12154"/>
    <cellStyle name="Normalno 2 2 2 2 11" xfId="3690"/>
    <cellStyle name="Normalno 2 2 2 2 11 2" xfId="8528"/>
    <cellStyle name="Normalno 2 2 2 2 11 2 2" xfId="27880"/>
    <cellStyle name="Normalno 2 2 2 2 11 2 3" xfId="18204"/>
    <cellStyle name="Normalno 2 2 2 2 11 3" xfId="23042"/>
    <cellStyle name="Normalno 2 2 2 2 11 4" xfId="13366"/>
    <cellStyle name="Normalno 2 2 2 2 12" xfId="4896"/>
    <cellStyle name="Normalno 2 2 2 2 12 2" xfId="24248"/>
    <cellStyle name="Normalno 2 2 2 2 12 3" xfId="14572"/>
    <cellStyle name="Normalno 2 2 2 2 13" xfId="19410"/>
    <cellStyle name="Normalno 2 2 2 2 14" xfId="9734"/>
    <cellStyle name="Normalno 2 2 2 2 2" xfId="46"/>
    <cellStyle name="Normalno 2 2 2 2 2 10" xfId="3711"/>
    <cellStyle name="Normalno 2 2 2 2 2 10 2" xfId="8549"/>
    <cellStyle name="Normalno 2 2 2 2 2 10 2 2" xfId="27901"/>
    <cellStyle name="Normalno 2 2 2 2 2 10 2 3" xfId="18225"/>
    <cellStyle name="Normalno 2 2 2 2 2 10 3" xfId="23063"/>
    <cellStyle name="Normalno 2 2 2 2 2 10 4" xfId="13387"/>
    <cellStyle name="Normalno 2 2 2 2 2 11" xfId="4917"/>
    <cellStyle name="Normalno 2 2 2 2 2 11 2" xfId="24269"/>
    <cellStyle name="Normalno 2 2 2 2 2 11 3" xfId="14593"/>
    <cellStyle name="Normalno 2 2 2 2 2 12" xfId="19431"/>
    <cellStyle name="Normalno 2 2 2 2 2 13" xfId="9755"/>
    <cellStyle name="Normalno 2 2 2 2 2 2" xfId="100"/>
    <cellStyle name="Normalno 2 2 2 2 2 2 10" xfId="9805"/>
    <cellStyle name="Normalno 2 2 2 2 2 2 2" xfId="211"/>
    <cellStyle name="Normalno 2 2 2 2 2 2 2 2" xfId="531"/>
    <cellStyle name="Normalno 2 2 2 2 2 2 2 2 2" xfId="1135"/>
    <cellStyle name="Normalno 2 2 2 2 2 2 2 2 2 2" xfId="2345"/>
    <cellStyle name="Normalno 2 2 2 2 2 2 2 2 2 2 2" xfId="7183"/>
    <cellStyle name="Normalno 2 2 2 2 2 2 2 2 2 2 2 2" xfId="26535"/>
    <cellStyle name="Normalno 2 2 2 2 2 2 2 2 2 2 2 3" xfId="16859"/>
    <cellStyle name="Normalno 2 2 2 2 2 2 2 2 2 2 3" xfId="21697"/>
    <cellStyle name="Normalno 2 2 2 2 2 2 2 2 2 2 4" xfId="12021"/>
    <cellStyle name="Normalno 2 2 2 2 2 2 2 2 2 3" xfId="3555"/>
    <cellStyle name="Normalno 2 2 2 2 2 2 2 2 2 3 2" xfId="8393"/>
    <cellStyle name="Normalno 2 2 2 2 2 2 2 2 2 3 2 2" xfId="27745"/>
    <cellStyle name="Normalno 2 2 2 2 2 2 2 2 2 3 2 3" xfId="18069"/>
    <cellStyle name="Normalno 2 2 2 2 2 2 2 2 2 3 3" xfId="22907"/>
    <cellStyle name="Normalno 2 2 2 2 2 2 2 2 2 3 4" xfId="13231"/>
    <cellStyle name="Normalno 2 2 2 2 2 2 2 2 2 4" xfId="4764"/>
    <cellStyle name="Normalno 2 2 2 2 2 2 2 2 2 4 2" xfId="9602"/>
    <cellStyle name="Normalno 2 2 2 2 2 2 2 2 2 4 2 2" xfId="28954"/>
    <cellStyle name="Normalno 2 2 2 2 2 2 2 2 2 4 2 3" xfId="19278"/>
    <cellStyle name="Normalno 2 2 2 2 2 2 2 2 2 4 3" xfId="24116"/>
    <cellStyle name="Normalno 2 2 2 2 2 2 2 2 2 4 4" xfId="14440"/>
    <cellStyle name="Normalno 2 2 2 2 2 2 2 2 2 5" xfId="5973"/>
    <cellStyle name="Normalno 2 2 2 2 2 2 2 2 2 5 2" xfId="25325"/>
    <cellStyle name="Normalno 2 2 2 2 2 2 2 2 2 5 3" xfId="15649"/>
    <cellStyle name="Normalno 2 2 2 2 2 2 2 2 2 6" xfId="20487"/>
    <cellStyle name="Normalno 2 2 2 2 2 2 2 2 2 7" xfId="10811"/>
    <cellStyle name="Normalno 2 2 2 2 2 2 2 2 3" xfId="1741"/>
    <cellStyle name="Normalno 2 2 2 2 2 2 2 2 3 2" xfId="6579"/>
    <cellStyle name="Normalno 2 2 2 2 2 2 2 2 3 2 2" xfId="25931"/>
    <cellStyle name="Normalno 2 2 2 2 2 2 2 2 3 2 3" xfId="16255"/>
    <cellStyle name="Normalno 2 2 2 2 2 2 2 2 3 3" xfId="21093"/>
    <cellStyle name="Normalno 2 2 2 2 2 2 2 2 3 4" xfId="11417"/>
    <cellStyle name="Normalno 2 2 2 2 2 2 2 2 4" xfId="2951"/>
    <cellStyle name="Normalno 2 2 2 2 2 2 2 2 4 2" xfId="7789"/>
    <cellStyle name="Normalno 2 2 2 2 2 2 2 2 4 2 2" xfId="27141"/>
    <cellStyle name="Normalno 2 2 2 2 2 2 2 2 4 2 3" xfId="17465"/>
    <cellStyle name="Normalno 2 2 2 2 2 2 2 2 4 3" xfId="22303"/>
    <cellStyle name="Normalno 2 2 2 2 2 2 2 2 4 4" xfId="12627"/>
    <cellStyle name="Normalno 2 2 2 2 2 2 2 2 5" xfId="4160"/>
    <cellStyle name="Normalno 2 2 2 2 2 2 2 2 5 2" xfId="8998"/>
    <cellStyle name="Normalno 2 2 2 2 2 2 2 2 5 2 2" xfId="28350"/>
    <cellStyle name="Normalno 2 2 2 2 2 2 2 2 5 2 3" xfId="18674"/>
    <cellStyle name="Normalno 2 2 2 2 2 2 2 2 5 3" xfId="23512"/>
    <cellStyle name="Normalno 2 2 2 2 2 2 2 2 5 4" xfId="13836"/>
    <cellStyle name="Normalno 2 2 2 2 2 2 2 2 6" xfId="5369"/>
    <cellStyle name="Normalno 2 2 2 2 2 2 2 2 6 2" xfId="24721"/>
    <cellStyle name="Normalno 2 2 2 2 2 2 2 2 6 3" xfId="15045"/>
    <cellStyle name="Normalno 2 2 2 2 2 2 2 2 7" xfId="19883"/>
    <cellStyle name="Normalno 2 2 2 2 2 2 2 2 8" xfId="10207"/>
    <cellStyle name="Normalno 2 2 2 2 2 2 2 3" xfId="833"/>
    <cellStyle name="Normalno 2 2 2 2 2 2 2 3 2" xfId="2043"/>
    <cellStyle name="Normalno 2 2 2 2 2 2 2 3 2 2" xfId="6881"/>
    <cellStyle name="Normalno 2 2 2 2 2 2 2 3 2 2 2" xfId="26233"/>
    <cellStyle name="Normalno 2 2 2 2 2 2 2 3 2 2 3" xfId="16557"/>
    <cellStyle name="Normalno 2 2 2 2 2 2 2 3 2 3" xfId="21395"/>
    <cellStyle name="Normalno 2 2 2 2 2 2 2 3 2 4" xfId="11719"/>
    <cellStyle name="Normalno 2 2 2 2 2 2 2 3 3" xfId="3253"/>
    <cellStyle name="Normalno 2 2 2 2 2 2 2 3 3 2" xfId="8091"/>
    <cellStyle name="Normalno 2 2 2 2 2 2 2 3 3 2 2" xfId="27443"/>
    <cellStyle name="Normalno 2 2 2 2 2 2 2 3 3 2 3" xfId="17767"/>
    <cellStyle name="Normalno 2 2 2 2 2 2 2 3 3 3" xfId="22605"/>
    <cellStyle name="Normalno 2 2 2 2 2 2 2 3 3 4" xfId="12929"/>
    <cellStyle name="Normalno 2 2 2 2 2 2 2 3 4" xfId="4462"/>
    <cellStyle name="Normalno 2 2 2 2 2 2 2 3 4 2" xfId="9300"/>
    <cellStyle name="Normalno 2 2 2 2 2 2 2 3 4 2 2" xfId="28652"/>
    <cellStyle name="Normalno 2 2 2 2 2 2 2 3 4 2 3" xfId="18976"/>
    <cellStyle name="Normalno 2 2 2 2 2 2 2 3 4 3" xfId="23814"/>
    <cellStyle name="Normalno 2 2 2 2 2 2 2 3 4 4" xfId="14138"/>
    <cellStyle name="Normalno 2 2 2 2 2 2 2 3 5" xfId="5671"/>
    <cellStyle name="Normalno 2 2 2 2 2 2 2 3 5 2" xfId="25023"/>
    <cellStyle name="Normalno 2 2 2 2 2 2 2 3 5 3" xfId="15347"/>
    <cellStyle name="Normalno 2 2 2 2 2 2 2 3 6" xfId="20185"/>
    <cellStyle name="Normalno 2 2 2 2 2 2 2 3 7" xfId="10509"/>
    <cellStyle name="Normalno 2 2 2 2 2 2 2 4" xfId="1439"/>
    <cellStyle name="Normalno 2 2 2 2 2 2 2 4 2" xfId="6277"/>
    <cellStyle name="Normalno 2 2 2 2 2 2 2 4 2 2" xfId="25629"/>
    <cellStyle name="Normalno 2 2 2 2 2 2 2 4 2 3" xfId="15953"/>
    <cellStyle name="Normalno 2 2 2 2 2 2 2 4 3" xfId="20791"/>
    <cellStyle name="Normalno 2 2 2 2 2 2 2 4 4" xfId="11115"/>
    <cellStyle name="Normalno 2 2 2 2 2 2 2 5" xfId="2649"/>
    <cellStyle name="Normalno 2 2 2 2 2 2 2 5 2" xfId="7487"/>
    <cellStyle name="Normalno 2 2 2 2 2 2 2 5 2 2" xfId="26839"/>
    <cellStyle name="Normalno 2 2 2 2 2 2 2 5 2 3" xfId="17163"/>
    <cellStyle name="Normalno 2 2 2 2 2 2 2 5 3" xfId="22001"/>
    <cellStyle name="Normalno 2 2 2 2 2 2 2 5 4" xfId="12325"/>
    <cellStyle name="Normalno 2 2 2 2 2 2 2 6" xfId="3859"/>
    <cellStyle name="Normalno 2 2 2 2 2 2 2 6 2" xfId="8697"/>
    <cellStyle name="Normalno 2 2 2 2 2 2 2 6 2 2" xfId="28049"/>
    <cellStyle name="Normalno 2 2 2 2 2 2 2 6 2 3" xfId="18373"/>
    <cellStyle name="Normalno 2 2 2 2 2 2 2 6 3" xfId="23211"/>
    <cellStyle name="Normalno 2 2 2 2 2 2 2 6 4" xfId="13535"/>
    <cellStyle name="Normalno 2 2 2 2 2 2 2 7" xfId="5067"/>
    <cellStyle name="Normalno 2 2 2 2 2 2 2 7 2" xfId="24419"/>
    <cellStyle name="Normalno 2 2 2 2 2 2 2 7 3" xfId="14743"/>
    <cellStyle name="Normalno 2 2 2 2 2 2 2 8" xfId="19581"/>
    <cellStyle name="Normalno 2 2 2 2 2 2 2 9" xfId="9905"/>
    <cellStyle name="Normalno 2 2 2 2 2 2 3" xfId="431"/>
    <cellStyle name="Normalno 2 2 2 2 2 2 3 2" xfId="1035"/>
    <cellStyle name="Normalno 2 2 2 2 2 2 3 2 2" xfId="2245"/>
    <cellStyle name="Normalno 2 2 2 2 2 2 3 2 2 2" xfId="7083"/>
    <cellStyle name="Normalno 2 2 2 2 2 2 3 2 2 2 2" xfId="26435"/>
    <cellStyle name="Normalno 2 2 2 2 2 2 3 2 2 2 3" xfId="16759"/>
    <cellStyle name="Normalno 2 2 2 2 2 2 3 2 2 3" xfId="21597"/>
    <cellStyle name="Normalno 2 2 2 2 2 2 3 2 2 4" xfId="11921"/>
    <cellStyle name="Normalno 2 2 2 2 2 2 3 2 3" xfId="3455"/>
    <cellStyle name="Normalno 2 2 2 2 2 2 3 2 3 2" xfId="8293"/>
    <cellStyle name="Normalno 2 2 2 2 2 2 3 2 3 2 2" xfId="27645"/>
    <cellStyle name="Normalno 2 2 2 2 2 2 3 2 3 2 3" xfId="17969"/>
    <cellStyle name="Normalno 2 2 2 2 2 2 3 2 3 3" xfId="22807"/>
    <cellStyle name="Normalno 2 2 2 2 2 2 3 2 3 4" xfId="13131"/>
    <cellStyle name="Normalno 2 2 2 2 2 2 3 2 4" xfId="4664"/>
    <cellStyle name="Normalno 2 2 2 2 2 2 3 2 4 2" xfId="9502"/>
    <cellStyle name="Normalno 2 2 2 2 2 2 3 2 4 2 2" xfId="28854"/>
    <cellStyle name="Normalno 2 2 2 2 2 2 3 2 4 2 3" xfId="19178"/>
    <cellStyle name="Normalno 2 2 2 2 2 2 3 2 4 3" xfId="24016"/>
    <cellStyle name="Normalno 2 2 2 2 2 2 3 2 4 4" xfId="14340"/>
    <cellStyle name="Normalno 2 2 2 2 2 2 3 2 5" xfId="5873"/>
    <cellStyle name="Normalno 2 2 2 2 2 2 3 2 5 2" xfId="25225"/>
    <cellStyle name="Normalno 2 2 2 2 2 2 3 2 5 3" xfId="15549"/>
    <cellStyle name="Normalno 2 2 2 2 2 2 3 2 6" xfId="20387"/>
    <cellStyle name="Normalno 2 2 2 2 2 2 3 2 7" xfId="10711"/>
    <cellStyle name="Normalno 2 2 2 2 2 2 3 3" xfId="1641"/>
    <cellStyle name="Normalno 2 2 2 2 2 2 3 3 2" xfId="6479"/>
    <cellStyle name="Normalno 2 2 2 2 2 2 3 3 2 2" xfId="25831"/>
    <cellStyle name="Normalno 2 2 2 2 2 2 3 3 2 3" xfId="16155"/>
    <cellStyle name="Normalno 2 2 2 2 2 2 3 3 3" xfId="20993"/>
    <cellStyle name="Normalno 2 2 2 2 2 2 3 3 4" xfId="11317"/>
    <cellStyle name="Normalno 2 2 2 2 2 2 3 4" xfId="2851"/>
    <cellStyle name="Normalno 2 2 2 2 2 2 3 4 2" xfId="7689"/>
    <cellStyle name="Normalno 2 2 2 2 2 2 3 4 2 2" xfId="27041"/>
    <cellStyle name="Normalno 2 2 2 2 2 2 3 4 2 3" xfId="17365"/>
    <cellStyle name="Normalno 2 2 2 2 2 2 3 4 3" xfId="22203"/>
    <cellStyle name="Normalno 2 2 2 2 2 2 3 4 4" xfId="12527"/>
    <cellStyle name="Normalno 2 2 2 2 2 2 3 5" xfId="4060"/>
    <cellStyle name="Normalno 2 2 2 2 2 2 3 5 2" xfId="8898"/>
    <cellStyle name="Normalno 2 2 2 2 2 2 3 5 2 2" xfId="28250"/>
    <cellStyle name="Normalno 2 2 2 2 2 2 3 5 2 3" xfId="18574"/>
    <cellStyle name="Normalno 2 2 2 2 2 2 3 5 3" xfId="23412"/>
    <cellStyle name="Normalno 2 2 2 2 2 2 3 5 4" xfId="13736"/>
    <cellStyle name="Normalno 2 2 2 2 2 2 3 6" xfId="5269"/>
    <cellStyle name="Normalno 2 2 2 2 2 2 3 6 2" xfId="24621"/>
    <cellStyle name="Normalno 2 2 2 2 2 2 3 6 3" xfId="14945"/>
    <cellStyle name="Normalno 2 2 2 2 2 2 3 7" xfId="19783"/>
    <cellStyle name="Normalno 2 2 2 2 2 2 3 8" xfId="10107"/>
    <cellStyle name="Normalno 2 2 2 2 2 2 4" xfId="733"/>
    <cellStyle name="Normalno 2 2 2 2 2 2 4 2" xfId="1943"/>
    <cellStyle name="Normalno 2 2 2 2 2 2 4 2 2" xfId="6781"/>
    <cellStyle name="Normalno 2 2 2 2 2 2 4 2 2 2" xfId="26133"/>
    <cellStyle name="Normalno 2 2 2 2 2 2 4 2 2 3" xfId="16457"/>
    <cellStyle name="Normalno 2 2 2 2 2 2 4 2 3" xfId="21295"/>
    <cellStyle name="Normalno 2 2 2 2 2 2 4 2 4" xfId="11619"/>
    <cellStyle name="Normalno 2 2 2 2 2 2 4 3" xfId="3153"/>
    <cellStyle name="Normalno 2 2 2 2 2 2 4 3 2" xfId="7991"/>
    <cellStyle name="Normalno 2 2 2 2 2 2 4 3 2 2" xfId="27343"/>
    <cellStyle name="Normalno 2 2 2 2 2 2 4 3 2 3" xfId="17667"/>
    <cellStyle name="Normalno 2 2 2 2 2 2 4 3 3" xfId="22505"/>
    <cellStyle name="Normalno 2 2 2 2 2 2 4 3 4" xfId="12829"/>
    <cellStyle name="Normalno 2 2 2 2 2 2 4 4" xfId="4362"/>
    <cellStyle name="Normalno 2 2 2 2 2 2 4 4 2" xfId="9200"/>
    <cellStyle name="Normalno 2 2 2 2 2 2 4 4 2 2" xfId="28552"/>
    <cellStyle name="Normalno 2 2 2 2 2 2 4 4 2 3" xfId="18876"/>
    <cellStyle name="Normalno 2 2 2 2 2 2 4 4 3" xfId="23714"/>
    <cellStyle name="Normalno 2 2 2 2 2 2 4 4 4" xfId="14038"/>
    <cellStyle name="Normalno 2 2 2 2 2 2 4 5" xfId="5571"/>
    <cellStyle name="Normalno 2 2 2 2 2 2 4 5 2" xfId="24923"/>
    <cellStyle name="Normalno 2 2 2 2 2 2 4 5 3" xfId="15247"/>
    <cellStyle name="Normalno 2 2 2 2 2 2 4 6" xfId="20085"/>
    <cellStyle name="Normalno 2 2 2 2 2 2 4 7" xfId="10409"/>
    <cellStyle name="Normalno 2 2 2 2 2 2 5" xfId="1339"/>
    <cellStyle name="Normalno 2 2 2 2 2 2 5 2" xfId="6177"/>
    <cellStyle name="Normalno 2 2 2 2 2 2 5 2 2" xfId="25529"/>
    <cellStyle name="Normalno 2 2 2 2 2 2 5 2 3" xfId="15853"/>
    <cellStyle name="Normalno 2 2 2 2 2 2 5 3" xfId="20691"/>
    <cellStyle name="Normalno 2 2 2 2 2 2 5 4" xfId="11015"/>
    <cellStyle name="Normalno 2 2 2 2 2 2 6" xfId="2549"/>
    <cellStyle name="Normalno 2 2 2 2 2 2 6 2" xfId="7387"/>
    <cellStyle name="Normalno 2 2 2 2 2 2 6 2 2" xfId="26739"/>
    <cellStyle name="Normalno 2 2 2 2 2 2 6 2 3" xfId="17063"/>
    <cellStyle name="Normalno 2 2 2 2 2 2 6 3" xfId="21901"/>
    <cellStyle name="Normalno 2 2 2 2 2 2 6 4" xfId="12225"/>
    <cellStyle name="Normalno 2 2 2 2 2 2 7" xfId="3759"/>
    <cellStyle name="Normalno 2 2 2 2 2 2 7 2" xfId="8597"/>
    <cellStyle name="Normalno 2 2 2 2 2 2 7 2 2" xfId="27949"/>
    <cellStyle name="Normalno 2 2 2 2 2 2 7 2 3" xfId="18273"/>
    <cellStyle name="Normalno 2 2 2 2 2 2 7 3" xfId="23111"/>
    <cellStyle name="Normalno 2 2 2 2 2 2 7 4" xfId="13435"/>
    <cellStyle name="Normalno 2 2 2 2 2 2 8" xfId="4967"/>
    <cellStyle name="Normalno 2 2 2 2 2 2 8 2" xfId="24319"/>
    <cellStyle name="Normalno 2 2 2 2 2 2 8 3" xfId="14643"/>
    <cellStyle name="Normalno 2 2 2 2 2 2 9" xfId="19481"/>
    <cellStyle name="Normalno 2 2 2 2 2 3" xfId="161"/>
    <cellStyle name="Normalno 2 2 2 2 2 3 2" xfId="481"/>
    <cellStyle name="Normalno 2 2 2 2 2 3 2 2" xfId="1085"/>
    <cellStyle name="Normalno 2 2 2 2 2 3 2 2 2" xfId="2295"/>
    <cellStyle name="Normalno 2 2 2 2 2 3 2 2 2 2" xfId="7133"/>
    <cellStyle name="Normalno 2 2 2 2 2 3 2 2 2 2 2" xfId="26485"/>
    <cellStyle name="Normalno 2 2 2 2 2 3 2 2 2 2 3" xfId="16809"/>
    <cellStyle name="Normalno 2 2 2 2 2 3 2 2 2 3" xfId="21647"/>
    <cellStyle name="Normalno 2 2 2 2 2 3 2 2 2 4" xfId="11971"/>
    <cellStyle name="Normalno 2 2 2 2 2 3 2 2 3" xfId="3505"/>
    <cellStyle name="Normalno 2 2 2 2 2 3 2 2 3 2" xfId="8343"/>
    <cellStyle name="Normalno 2 2 2 2 2 3 2 2 3 2 2" xfId="27695"/>
    <cellStyle name="Normalno 2 2 2 2 2 3 2 2 3 2 3" xfId="18019"/>
    <cellStyle name="Normalno 2 2 2 2 2 3 2 2 3 3" xfId="22857"/>
    <cellStyle name="Normalno 2 2 2 2 2 3 2 2 3 4" xfId="13181"/>
    <cellStyle name="Normalno 2 2 2 2 2 3 2 2 4" xfId="4714"/>
    <cellStyle name="Normalno 2 2 2 2 2 3 2 2 4 2" xfId="9552"/>
    <cellStyle name="Normalno 2 2 2 2 2 3 2 2 4 2 2" xfId="28904"/>
    <cellStyle name="Normalno 2 2 2 2 2 3 2 2 4 2 3" xfId="19228"/>
    <cellStyle name="Normalno 2 2 2 2 2 3 2 2 4 3" xfId="24066"/>
    <cellStyle name="Normalno 2 2 2 2 2 3 2 2 4 4" xfId="14390"/>
    <cellStyle name="Normalno 2 2 2 2 2 3 2 2 5" xfId="5923"/>
    <cellStyle name="Normalno 2 2 2 2 2 3 2 2 5 2" xfId="25275"/>
    <cellStyle name="Normalno 2 2 2 2 2 3 2 2 5 3" xfId="15599"/>
    <cellStyle name="Normalno 2 2 2 2 2 3 2 2 6" xfId="20437"/>
    <cellStyle name="Normalno 2 2 2 2 2 3 2 2 7" xfId="10761"/>
    <cellStyle name="Normalno 2 2 2 2 2 3 2 3" xfId="1691"/>
    <cellStyle name="Normalno 2 2 2 2 2 3 2 3 2" xfId="6529"/>
    <cellStyle name="Normalno 2 2 2 2 2 3 2 3 2 2" xfId="25881"/>
    <cellStyle name="Normalno 2 2 2 2 2 3 2 3 2 3" xfId="16205"/>
    <cellStyle name="Normalno 2 2 2 2 2 3 2 3 3" xfId="21043"/>
    <cellStyle name="Normalno 2 2 2 2 2 3 2 3 4" xfId="11367"/>
    <cellStyle name="Normalno 2 2 2 2 2 3 2 4" xfId="2901"/>
    <cellStyle name="Normalno 2 2 2 2 2 3 2 4 2" xfId="7739"/>
    <cellStyle name="Normalno 2 2 2 2 2 3 2 4 2 2" xfId="27091"/>
    <cellStyle name="Normalno 2 2 2 2 2 3 2 4 2 3" xfId="17415"/>
    <cellStyle name="Normalno 2 2 2 2 2 3 2 4 3" xfId="22253"/>
    <cellStyle name="Normalno 2 2 2 2 2 3 2 4 4" xfId="12577"/>
    <cellStyle name="Normalno 2 2 2 2 2 3 2 5" xfId="4110"/>
    <cellStyle name="Normalno 2 2 2 2 2 3 2 5 2" xfId="8948"/>
    <cellStyle name="Normalno 2 2 2 2 2 3 2 5 2 2" xfId="28300"/>
    <cellStyle name="Normalno 2 2 2 2 2 3 2 5 2 3" xfId="18624"/>
    <cellStyle name="Normalno 2 2 2 2 2 3 2 5 3" xfId="23462"/>
    <cellStyle name="Normalno 2 2 2 2 2 3 2 5 4" xfId="13786"/>
    <cellStyle name="Normalno 2 2 2 2 2 3 2 6" xfId="5319"/>
    <cellStyle name="Normalno 2 2 2 2 2 3 2 6 2" xfId="24671"/>
    <cellStyle name="Normalno 2 2 2 2 2 3 2 6 3" xfId="14995"/>
    <cellStyle name="Normalno 2 2 2 2 2 3 2 7" xfId="19833"/>
    <cellStyle name="Normalno 2 2 2 2 2 3 2 8" xfId="10157"/>
    <cellStyle name="Normalno 2 2 2 2 2 3 3" xfId="783"/>
    <cellStyle name="Normalno 2 2 2 2 2 3 3 2" xfId="1993"/>
    <cellStyle name="Normalno 2 2 2 2 2 3 3 2 2" xfId="6831"/>
    <cellStyle name="Normalno 2 2 2 2 2 3 3 2 2 2" xfId="26183"/>
    <cellStyle name="Normalno 2 2 2 2 2 3 3 2 2 3" xfId="16507"/>
    <cellStyle name="Normalno 2 2 2 2 2 3 3 2 3" xfId="21345"/>
    <cellStyle name="Normalno 2 2 2 2 2 3 3 2 4" xfId="11669"/>
    <cellStyle name="Normalno 2 2 2 2 2 3 3 3" xfId="3203"/>
    <cellStyle name="Normalno 2 2 2 2 2 3 3 3 2" xfId="8041"/>
    <cellStyle name="Normalno 2 2 2 2 2 3 3 3 2 2" xfId="27393"/>
    <cellStyle name="Normalno 2 2 2 2 2 3 3 3 2 3" xfId="17717"/>
    <cellStyle name="Normalno 2 2 2 2 2 3 3 3 3" xfId="22555"/>
    <cellStyle name="Normalno 2 2 2 2 2 3 3 3 4" xfId="12879"/>
    <cellStyle name="Normalno 2 2 2 2 2 3 3 4" xfId="4412"/>
    <cellStyle name="Normalno 2 2 2 2 2 3 3 4 2" xfId="9250"/>
    <cellStyle name="Normalno 2 2 2 2 2 3 3 4 2 2" xfId="28602"/>
    <cellStyle name="Normalno 2 2 2 2 2 3 3 4 2 3" xfId="18926"/>
    <cellStyle name="Normalno 2 2 2 2 2 3 3 4 3" xfId="23764"/>
    <cellStyle name="Normalno 2 2 2 2 2 3 3 4 4" xfId="14088"/>
    <cellStyle name="Normalno 2 2 2 2 2 3 3 5" xfId="5621"/>
    <cellStyle name="Normalno 2 2 2 2 2 3 3 5 2" xfId="24973"/>
    <cellStyle name="Normalno 2 2 2 2 2 3 3 5 3" xfId="15297"/>
    <cellStyle name="Normalno 2 2 2 2 2 3 3 6" xfId="20135"/>
    <cellStyle name="Normalno 2 2 2 2 2 3 3 7" xfId="10459"/>
    <cellStyle name="Normalno 2 2 2 2 2 3 4" xfId="1389"/>
    <cellStyle name="Normalno 2 2 2 2 2 3 4 2" xfId="6227"/>
    <cellStyle name="Normalno 2 2 2 2 2 3 4 2 2" xfId="25579"/>
    <cellStyle name="Normalno 2 2 2 2 2 3 4 2 3" xfId="15903"/>
    <cellStyle name="Normalno 2 2 2 2 2 3 4 3" xfId="20741"/>
    <cellStyle name="Normalno 2 2 2 2 2 3 4 4" xfId="11065"/>
    <cellStyle name="Normalno 2 2 2 2 2 3 5" xfId="2599"/>
    <cellStyle name="Normalno 2 2 2 2 2 3 5 2" xfId="7437"/>
    <cellStyle name="Normalno 2 2 2 2 2 3 5 2 2" xfId="26789"/>
    <cellStyle name="Normalno 2 2 2 2 2 3 5 2 3" xfId="17113"/>
    <cellStyle name="Normalno 2 2 2 2 2 3 5 3" xfId="21951"/>
    <cellStyle name="Normalno 2 2 2 2 2 3 5 4" xfId="12275"/>
    <cellStyle name="Normalno 2 2 2 2 2 3 6" xfId="3809"/>
    <cellStyle name="Normalno 2 2 2 2 2 3 6 2" xfId="8647"/>
    <cellStyle name="Normalno 2 2 2 2 2 3 6 2 2" xfId="27999"/>
    <cellStyle name="Normalno 2 2 2 2 2 3 6 2 3" xfId="18323"/>
    <cellStyle name="Normalno 2 2 2 2 2 3 6 3" xfId="23161"/>
    <cellStyle name="Normalno 2 2 2 2 2 3 6 4" xfId="13485"/>
    <cellStyle name="Normalno 2 2 2 2 2 3 7" xfId="5017"/>
    <cellStyle name="Normalno 2 2 2 2 2 3 7 2" xfId="24369"/>
    <cellStyle name="Normalno 2 2 2 2 2 3 7 3" xfId="14693"/>
    <cellStyle name="Normalno 2 2 2 2 2 3 8" xfId="19531"/>
    <cellStyle name="Normalno 2 2 2 2 2 3 9" xfId="9855"/>
    <cellStyle name="Normalno 2 2 2 2 2 4" xfId="277"/>
    <cellStyle name="Normalno 2 2 2 2 2 4 2" xfId="581"/>
    <cellStyle name="Normalno 2 2 2 2 2 4 2 2" xfId="1185"/>
    <cellStyle name="Normalno 2 2 2 2 2 4 2 2 2" xfId="2395"/>
    <cellStyle name="Normalno 2 2 2 2 2 4 2 2 2 2" xfId="7233"/>
    <cellStyle name="Normalno 2 2 2 2 2 4 2 2 2 2 2" xfId="26585"/>
    <cellStyle name="Normalno 2 2 2 2 2 4 2 2 2 2 3" xfId="16909"/>
    <cellStyle name="Normalno 2 2 2 2 2 4 2 2 2 3" xfId="21747"/>
    <cellStyle name="Normalno 2 2 2 2 2 4 2 2 2 4" xfId="12071"/>
    <cellStyle name="Normalno 2 2 2 2 2 4 2 2 3" xfId="3605"/>
    <cellStyle name="Normalno 2 2 2 2 2 4 2 2 3 2" xfId="8443"/>
    <cellStyle name="Normalno 2 2 2 2 2 4 2 2 3 2 2" xfId="27795"/>
    <cellStyle name="Normalno 2 2 2 2 2 4 2 2 3 2 3" xfId="18119"/>
    <cellStyle name="Normalno 2 2 2 2 2 4 2 2 3 3" xfId="22957"/>
    <cellStyle name="Normalno 2 2 2 2 2 4 2 2 3 4" xfId="13281"/>
    <cellStyle name="Normalno 2 2 2 2 2 4 2 2 4" xfId="4814"/>
    <cellStyle name="Normalno 2 2 2 2 2 4 2 2 4 2" xfId="9652"/>
    <cellStyle name="Normalno 2 2 2 2 2 4 2 2 4 2 2" xfId="29004"/>
    <cellStyle name="Normalno 2 2 2 2 2 4 2 2 4 2 3" xfId="19328"/>
    <cellStyle name="Normalno 2 2 2 2 2 4 2 2 4 3" xfId="24166"/>
    <cellStyle name="Normalno 2 2 2 2 2 4 2 2 4 4" xfId="14490"/>
    <cellStyle name="Normalno 2 2 2 2 2 4 2 2 5" xfId="6023"/>
    <cellStyle name="Normalno 2 2 2 2 2 4 2 2 5 2" xfId="25375"/>
    <cellStyle name="Normalno 2 2 2 2 2 4 2 2 5 3" xfId="15699"/>
    <cellStyle name="Normalno 2 2 2 2 2 4 2 2 6" xfId="20537"/>
    <cellStyle name="Normalno 2 2 2 2 2 4 2 2 7" xfId="10861"/>
    <cellStyle name="Normalno 2 2 2 2 2 4 2 3" xfId="1791"/>
    <cellStyle name="Normalno 2 2 2 2 2 4 2 3 2" xfId="6629"/>
    <cellStyle name="Normalno 2 2 2 2 2 4 2 3 2 2" xfId="25981"/>
    <cellStyle name="Normalno 2 2 2 2 2 4 2 3 2 3" xfId="16305"/>
    <cellStyle name="Normalno 2 2 2 2 2 4 2 3 3" xfId="21143"/>
    <cellStyle name="Normalno 2 2 2 2 2 4 2 3 4" xfId="11467"/>
    <cellStyle name="Normalno 2 2 2 2 2 4 2 4" xfId="3001"/>
    <cellStyle name="Normalno 2 2 2 2 2 4 2 4 2" xfId="7839"/>
    <cellStyle name="Normalno 2 2 2 2 2 4 2 4 2 2" xfId="27191"/>
    <cellStyle name="Normalno 2 2 2 2 2 4 2 4 2 3" xfId="17515"/>
    <cellStyle name="Normalno 2 2 2 2 2 4 2 4 3" xfId="22353"/>
    <cellStyle name="Normalno 2 2 2 2 2 4 2 4 4" xfId="12677"/>
    <cellStyle name="Normalno 2 2 2 2 2 4 2 5" xfId="4210"/>
    <cellStyle name="Normalno 2 2 2 2 2 4 2 5 2" xfId="9048"/>
    <cellStyle name="Normalno 2 2 2 2 2 4 2 5 2 2" xfId="28400"/>
    <cellStyle name="Normalno 2 2 2 2 2 4 2 5 2 3" xfId="18724"/>
    <cellStyle name="Normalno 2 2 2 2 2 4 2 5 3" xfId="23562"/>
    <cellStyle name="Normalno 2 2 2 2 2 4 2 5 4" xfId="13886"/>
    <cellStyle name="Normalno 2 2 2 2 2 4 2 6" xfId="5419"/>
    <cellStyle name="Normalno 2 2 2 2 2 4 2 6 2" xfId="24771"/>
    <cellStyle name="Normalno 2 2 2 2 2 4 2 6 3" xfId="15095"/>
    <cellStyle name="Normalno 2 2 2 2 2 4 2 7" xfId="19933"/>
    <cellStyle name="Normalno 2 2 2 2 2 4 2 8" xfId="10257"/>
    <cellStyle name="Normalno 2 2 2 2 2 4 3" xfId="883"/>
    <cellStyle name="Normalno 2 2 2 2 2 4 3 2" xfId="2093"/>
    <cellStyle name="Normalno 2 2 2 2 2 4 3 2 2" xfId="6931"/>
    <cellStyle name="Normalno 2 2 2 2 2 4 3 2 2 2" xfId="26283"/>
    <cellStyle name="Normalno 2 2 2 2 2 4 3 2 2 3" xfId="16607"/>
    <cellStyle name="Normalno 2 2 2 2 2 4 3 2 3" xfId="21445"/>
    <cellStyle name="Normalno 2 2 2 2 2 4 3 2 4" xfId="11769"/>
    <cellStyle name="Normalno 2 2 2 2 2 4 3 3" xfId="3303"/>
    <cellStyle name="Normalno 2 2 2 2 2 4 3 3 2" xfId="8141"/>
    <cellStyle name="Normalno 2 2 2 2 2 4 3 3 2 2" xfId="27493"/>
    <cellStyle name="Normalno 2 2 2 2 2 4 3 3 2 3" xfId="17817"/>
    <cellStyle name="Normalno 2 2 2 2 2 4 3 3 3" xfId="22655"/>
    <cellStyle name="Normalno 2 2 2 2 2 4 3 3 4" xfId="12979"/>
    <cellStyle name="Normalno 2 2 2 2 2 4 3 4" xfId="4512"/>
    <cellStyle name="Normalno 2 2 2 2 2 4 3 4 2" xfId="9350"/>
    <cellStyle name="Normalno 2 2 2 2 2 4 3 4 2 2" xfId="28702"/>
    <cellStyle name="Normalno 2 2 2 2 2 4 3 4 2 3" xfId="19026"/>
    <cellStyle name="Normalno 2 2 2 2 2 4 3 4 3" xfId="23864"/>
    <cellStyle name="Normalno 2 2 2 2 2 4 3 4 4" xfId="14188"/>
    <cellStyle name="Normalno 2 2 2 2 2 4 3 5" xfId="5721"/>
    <cellStyle name="Normalno 2 2 2 2 2 4 3 5 2" xfId="25073"/>
    <cellStyle name="Normalno 2 2 2 2 2 4 3 5 3" xfId="15397"/>
    <cellStyle name="Normalno 2 2 2 2 2 4 3 6" xfId="20235"/>
    <cellStyle name="Normalno 2 2 2 2 2 4 3 7" xfId="10559"/>
    <cellStyle name="Normalno 2 2 2 2 2 4 4" xfId="1489"/>
    <cellStyle name="Normalno 2 2 2 2 2 4 4 2" xfId="6327"/>
    <cellStyle name="Normalno 2 2 2 2 2 4 4 2 2" xfId="25679"/>
    <cellStyle name="Normalno 2 2 2 2 2 4 4 2 3" xfId="16003"/>
    <cellStyle name="Normalno 2 2 2 2 2 4 4 3" xfId="20841"/>
    <cellStyle name="Normalno 2 2 2 2 2 4 4 4" xfId="11165"/>
    <cellStyle name="Normalno 2 2 2 2 2 4 5" xfId="2699"/>
    <cellStyle name="Normalno 2 2 2 2 2 4 5 2" xfId="7537"/>
    <cellStyle name="Normalno 2 2 2 2 2 4 5 2 2" xfId="26889"/>
    <cellStyle name="Normalno 2 2 2 2 2 4 5 2 3" xfId="17213"/>
    <cellStyle name="Normalno 2 2 2 2 2 4 5 3" xfId="22051"/>
    <cellStyle name="Normalno 2 2 2 2 2 4 5 4" xfId="12375"/>
    <cellStyle name="Normalno 2 2 2 2 2 4 6" xfId="3909"/>
    <cellStyle name="Normalno 2 2 2 2 2 4 6 2" xfId="8747"/>
    <cellStyle name="Normalno 2 2 2 2 2 4 6 2 2" xfId="28099"/>
    <cellStyle name="Normalno 2 2 2 2 2 4 6 2 3" xfId="18423"/>
    <cellStyle name="Normalno 2 2 2 2 2 4 6 3" xfId="23261"/>
    <cellStyle name="Normalno 2 2 2 2 2 4 6 4" xfId="13585"/>
    <cellStyle name="Normalno 2 2 2 2 2 4 7" xfId="5117"/>
    <cellStyle name="Normalno 2 2 2 2 2 4 7 2" xfId="24469"/>
    <cellStyle name="Normalno 2 2 2 2 2 4 7 3" xfId="14793"/>
    <cellStyle name="Normalno 2 2 2 2 2 4 8" xfId="19631"/>
    <cellStyle name="Normalno 2 2 2 2 2 4 9" xfId="9955"/>
    <cellStyle name="Normalno 2 2 2 2 2 5" xfId="330"/>
    <cellStyle name="Normalno 2 2 2 2 2 5 2" xfId="633"/>
    <cellStyle name="Normalno 2 2 2 2 2 5 2 2" xfId="1237"/>
    <cellStyle name="Normalno 2 2 2 2 2 5 2 2 2" xfId="2447"/>
    <cellStyle name="Normalno 2 2 2 2 2 5 2 2 2 2" xfId="7285"/>
    <cellStyle name="Normalno 2 2 2 2 2 5 2 2 2 2 2" xfId="26637"/>
    <cellStyle name="Normalno 2 2 2 2 2 5 2 2 2 2 3" xfId="16961"/>
    <cellStyle name="Normalno 2 2 2 2 2 5 2 2 2 3" xfId="21799"/>
    <cellStyle name="Normalno 2 2 2 2 2 5 2 2 2 4" xfId="12123"/>
    <cellStyle name="Normalno 2 2 2 2 2 5 2 2 3" xfId="3657"/>
    <cellStyle name="Normalno 2 2 2 2 2 5 2 2 3 2" xfId="8495"/>
    <cellStyle name="Normalno 2 2 2 2 2 5 2 2 3 2 2" xfId="27847"/>
    <cellStyle name="Normalno 2 2 2 2 2 5 2 2 3 2 3" xfId="18171"/>
    <cellStyle name="Normalno 2 2 2 2 2 5 2 2 3 3" xfId="23009"/>
    <cellStyle name="Normalno 2 2 2 2 2 5 2 2 3 4" xfId="13333"/>
    <cellStyle name="Normalno 2 2 2 2 2 5 2 2 4" xfId="4866"/>
    <cellStyle name="Normalno 2 2 2 2 2 5 2 2 4 2" xfId="9704"/>
    <cellStyle name="Normalno 2 2 2 2 2 5 2 2 4 2 2" xfId="29056"/>
    <cellStyle name="Normalno 2 2 2 2 2 5 2 2 4 2 3" xfId="19380"/>
    <cellStyle name="Normalno 2 2 2 2 2 5 2 2 4 3" xfId="24218"/>
    <cellStyle name="Normalno 2 2 2 2 2 5 2 2 4 4" xfId="14542"/>
    <cellStyle name="Normalno 2 2 2 2 2 5 2 2 5" xfId="6075"/>
    <cellStyle name="Normalno 2 2 2 2 2 5 2 2 5 2" xfId="25427"/>
    <cellStyle name="Normalno 2 2 2 2 2 5 2 2 5 3" xfId="15751"/>
    <cellStyle name="Normalno 2 2 2 2 2 5 2 2 6" xfId="20589"/>
    <cellStyle name="Normalno 2 2 2 2 2 5 2 2 7" xfId="10913"/>
    <cellStyle name="Normalno 2 2 2 2 2 5 2 3" xfId="1843"/>
    <cellStyle name="Normalno 2 2 2 2 2 5 2 3 2" xfId="6681"/>
    <cellStyle name="Normalno 2 2 2 2 2 5 2 3 2 2" xfId="26033"/>
    <cellStyle name="Normalno 2 2 2 2 2 5 2 3 2 3" xfId="16357"/>
    <cellStyle name="Normalno 2 2 2 2 2 5 2 3 3" xfId="21195"/>
    <cellStyle name="Normalno 2 2 2 2 2 5 2 3 4" xfId="11519"/>
    <cellStyle name="Normalno 2 2 2 2 2 5 2 4" xfId="3053"/>
    <cellStyle name="Normalno 2 2 2 2 2 5 2 4 2" xfId="7891"/>
    <cellStyle name="Normalno 2 2 2 2 2 5 2 4 2 2" xfId="27243"/>
    <cellStyle name="Normalno 2 2 2 2 2 5 2 4 2 3" xfId="17567"/>
    <cellStyle name="Normalno 2 2 2 2 2 5 2 4 3" xfId="22405"/>
    <cellStyle name="Normalno 2 2 2 2 2 5 2 4 4" xfId="12729"/>
    <cellStyle name="Normalno 2 2 2 2 2 5 2 5" xfId="4262"/>
    <cellStyle name="Normalno 2 2 2 2 2 5 2 5 2" xfId="9100"/>
    <cellStyle name="Normalno 2 2 2 2 2 5 2 5 2 2" xfId="28452"/>
    <cellStyle name="Normalno 2 2 2 2 2 5 2 5 2 3" xfId="18776"/>
    <cellStyle name="Normalno 2 2 2 2 2 5 2 5 3" xfId="23614"/>
    <cellStyle name="Normalno 2 2 2 2 2 5 2 5 4" xfId="13938"/>
    <cellStyle name="Normalno 2 2 2 2 2 5 2 6" xfId="5471"/>
    <cellStyle name="Normalno 2 2 2 2 2 5 2 6 2" xfId="24823"/>
    <cellStyle name="Normalno 2 2 2 2 2 5 2 6 3" xfId="15147"/>
    <cellStyle name="Normalno 2 2 2 2 2 5 2 7" xfId="19985"/>
    <cellStyle name="Normalno 2 2 2 2 2 5 2 8" xfId="10309"/>
    <cellStyle name="Normalno 2 2 2 2 2 5 3" xfId="935"/>
    <cellStyle name="Normalno 2 2 2 2 2 5 3 2" xfId="2145"/>
    <cellStyle name="Normalno 2 2 2 2 2 5 3 2 2" xfId="6983"/>
    <cellStyle name="Normalno 2 2 2 2 2 5 3 2 2 2" xfId="26335"/>
    <cellStyle name="Normalno 2 2 2 2 2 5 3 2 2 3" xfId="16659"/>
    <cellStyle name="Normalno 2 2 2 2 2 5 3 2 3" xfId="21497"/>
    <cellStyle name="Normalno 2 2 2 2 2 5 3 2 4" xfId="11821"/>
    <cellStyle name="Normalno 2 2 2 2 2 5 3 3" xfId="3355"/>
    <cellStyle name="Normalno 2 2 2 2 2 5 3 3 2" xfId="8193"/>
    <cellStyle name="Normalno 2 2 2 2 2 5 3 3 2 2" xfId="27545"/>
    <cellStyle name="Normalno 2 2 2 2 2 5 3 3 2 3" xfId="17869"/>
    <cellStyle name="Normalno 2 2 2 2 2 5 3 3 3" xfId="22707"/>
    <cellStyle name="Normalno 2 2 2 2 2 5 3 3 4" xfId="13031"/>
    <cellStyle name="Normalno 2 2 2 2 2 5 3 4" xfId="4564"/>
    <cellStyle name="Normalno 2 2 2 2 2 5 3 4 2" xfId="9402"/>
    <cellStyle name="Normalno 2 2 2 2 2 5 3 4 2 2" xfId="28754"/>
    <cellStyle name="Normalno 2 2 2 2 2 5 3 4 2 3" xfId="19078"/>
    <cellStyle name="Normalno 2 2 2 2 2 5 3 4 3" xfId="23916"/>
    <cellStyle name="Normalno 2 2 2 2 2 5 3 4 4" xfId="14240"/>
    <cellStyle name="Normalno 2 2 2 2 2 5 3 5" xfId="5773"/>
    <cellStyle name="Normalno 2 2 2 2 2 5 3 5 2" xfId="25125"/>
    <cellStyle name="Normalno 2 2 2 2 2 5 3 5 3" xfId="15449"/>
    <cellStyle name="Normalno 2 2 2 2 2 5 3 6" xfId="20287"/>
    <cellStyle name="Normalno 2 2 2 2 2 5 3 7" xfId="10611"/>
    <cellStyle name="Normalno 2 2 2 2 2 5 4" xfId="1541"/>
    <cellStyle name="Normalno 2 2 2 2 2 5 4 2" xfId="6379"/>
    <cellStyle name="Normalno 2 2 2 2 2 5 4 2 2" xfId="25731"/>
    <cellStyle name="Normalno 2 2 2 2 2 5 4 2 3" xfId="16055"/>
    <cellStyle name="Normalno 2 2 2 2 2 5 4 3" xfId="20893"/>
    <cellStyle name="Normalno 2 2 2 2 2 5 4 4" xfId="11217"/>
    <cellStyle name="Normalno 2 2 2 2 2 5 5" xfId="2751"/>
    <cellStyle name="Normalno 2 2 2 2 2 5 5 2" xfId="7589"/>
    <cellStyle name="Normalno 2 2 2 2 2 5 5 2 2" xfId="26941"/>
    <cellStyle name="Normalno 2 2 2 2 2 5 5 2 3" xfId="17265"/>
    <cellStyle name="Normalno 2 2 2 2 2 5 5 3" xfId="22103"/>
    <cellStyle name="Normalno 2 2 2 2 2 5 5 4" xfId="12427"/>
    <cellStyle name="Normalno 2 2 2 2 2 5 6" xfId="3960"/>
    <cellStyle name="Normalno 2 2 2 2 2 5 6 2" xfId="8798"/>
    <cellStyle name="Normalno 2 2 2 2 2 5 6 2 2" xfId="28150"/>
    <cellStyle name="Normalno 2 2 2 2 2 5 6 2 3" xfId="18474"/>
    <cellStyle name="Normalno 2 2 2 2 2 5 6 3" xfId="23312"/>
    <cellStyle name="Normalno 2 2 2 2 2 5 6 4" xfId="13636"/>
    <cellStyle name="Normalno 2 2 2 2 2 5 7" xfId="5169"/>
    <cellStyle name="Normalno 2 2 2 2 2 5 7 2" xfId="24521"/>
    <cellStyle name="Normalno 2 2 2 2 2 5 7 3" xfId="14845"/>
    <cellStyle name="Normalno 2 2 2 2 2 5 8" xfId="19683"/>
    <cellStyle name="Normalno 2 2 2 2 2 5 9" xfId="10007"/>
    <cellStyle name="Normalno 2 2 2 2 2 6" xfId="381"/>
    <cellStyle name="Normalno 2 2 2 2 2 6 2" xfId="985"/>
    <cellStyle name="Normalno 2 2 2 2 2 6 2 2" xfId="2195"/>
    <cellStyle name="Normalno 2 2 2 2 2 6 2 2 2" xfId="7033"/>
    <cellStyle name="Normalno 2 2 2 2 2 6 2 2 2 2" xfId="26385"/>
    <cellStyle name="Normalno 2 2 2 2 2 6 2 2 2 3" xfId="16709"/>
    <cellStyle name="Normalno 2 2 2 2 2 6 2 2 3" xfId="21547"/>
    <cellStyle name="Normalno 2 2 2 2 2 6 2 2 4" xfId="11871"/>
    <cellStyle name="Normalno 2 2 2 2 2 6 2 3" xfId="3405"/>
    <cellStyle name="Normalno 2 2 2 2 2 6 2 3 2" xfId="8243"/>
    <cellStyle name="Normalno 2 2 2 2 2 6 2 3 2 2" xfId="27595"/>
    <cellStyle name="Normalno 2 2 2 2 2 6 2 3 2 3" xfId="17919"/>
    <cellStyle name="Normalno 2 2 2 2 2 6 2 3 3" xfId="22757"/>
    <cellStyle name="Normalno 2 2 2 2 2 6 2 3 4" xfId="13081"/>
    <cellStyle name="Normalno 2 2 2 2 2 6 2 4" xfId="4614"/>
    <cellStyle name="Normalno 2 2 2 2 2 6 2 4 2" xfId="9452"/>
    <cellStyle name="Normalno 2 2 2 2 2 6 2 4 2 2" xfId="28804"/>
    <cellStyle name="Normalno 2 2 2 2 2 6 2 4 2 3" xfId="19128"/>
    <cellStyle name="Normalno 2 2 2 2 2 6 2 4 3" xfId="23966"/>
    <cellStyle name="Normalno 2 2 2 2 2 6 2 4 4" xfId="14290"/>
    <cellStyle name="Normalno 2 2 2 2 2 6 2 5" xfId="5823"/>
    <cellStyle name="Normalno 2 2 2 2 2 6 2 5 2" xfId="25175"/>
    <cellStyle name="Normalno 2 2 2 2 2 6 2 5 3" xfId="15499"/>
    <cellStyle name="Normalno 2 2 2 2 2 6 2 6" xfId="20337"/>
    <cellStyle name="Normalno 2 2 2 2 2 6 2 7" xfId="10661"/>
    <cellStyle name="Normalno 2 2 2 2 2 6 3" xfId="1591"/>
    <cellStyle name="Normalno 2 2 2 2 2 6 3 2" xfId="6429"/>
    <cellStyle name="Normalno 2 2 2 2 2 6 3 2 2" xfId="25781"/>
    <cellStyle name="Normalno 2 2 2 2 2 6 3 2 3" xfId="16105"/>
    <cellStyle name="Normalno 2 2 2 2 2 6 3 3" xfId="20943"/>
    <cellStyle name="Normalno 2 2 2 2 2 6 3 4" xfId="11267"/>
    <cellStyle name="Normalno 2 2 2 2 2 6 4" xfId="2801"/>
    <cellStyle name="Normalno 2 2 2 2 2 6 4 2" xfId="7639"/>
    <cellStyle name="Normalno 2 2 2 2 2 6 4 2 2" xfId="26991"/>
    <cellStyle name="Normalno 2 2 2 2 2 6 4 2 3" xfId="17315"/>
    <cellStyle name="Normalno 2 2 2 2 2 6 4 3" xfId="22153"/>
    <cellStyle name="Normalno 2 2 2 2 2 6 4 4" xfId="12477"/>
    <cellStyle name="Normalno 2 2 2 2 2 6 5" xfId="4010"/>
    <cellStyle name="Normalno 2 2 2 2 2 6 5 2" xfId="8848"/>
    <cellStyle name="Normalno 2 2 2 2 2 6 5 2 2" xfId="28200"/>
    <cellStyle name="Normalno 2 2 2 2 2 6 5 2 3" xfId="18524"/>
    <cellStyle name="Normalno 2 2 2 2 2 6 5 3" xfId="23362"/>
    <cellStyle name="Normalno 2 2 2 2 2 6 5 4" xfId="13686"/>
    <cellStyle name="Normalno 2 2 2 2 2 6 6" xfId="5219"/>
    <cellStyle name="Normalno 2 2 2 2 2 6 6 2" xfId="24571"/>
    <cellStyle name="Normalno 2 2 2 2 2 6 6 3" xfId="14895"/>
    <cellStyle name="Normalno 2 2 2 2 2 6 7" xfId="19733"/>
    <cellStyle name="Normalno 2 2 2 2 2 6 8" xfId="10057"/>
    <cellStyle name="Normalno 2 2 2 2 2 7" xfId="683"/>
    <cellStyle name="Normalno 2 2 2 2 2 7 2" xfId="1893"/>
    <cellStyle name="Normalno 2 2 2 2 2 7 2 2" xfId="6731"/>
    <cellStyle name="Normalno 2 2 2 2 2 7 2 2 2" xfId="26083"/>
    <cellStyle name="Normalno 2 2 2 2 2 7 2 2 3" xfId="16407"/>
    <cellStyle name="Normalno 2 2 2 2 2 7 2 3" xfId="21245"/>
    <cellStyle name="Normalno 2 2 2 2 2 7 2 4" xfId="11569"/>
    <cellStyle name="Normalno 2 2 2 2 2 7 3" xfId="3103"/>
    <cellStyle name="Normalno 2 2 2 2 2 7 3 2" xfId="7941"/>
    <cellStyle name="Normalno 2 2 2 2 2 7 3 2 2" xfId="27293"/>
    <cellStyle name="Normalno 2 2 2 2 2 7 3 2 3" xfId="17617"/>
    <cellStyle name="Normalno 2 2 2 2 2 7 3 3" xfId="22455"/>
    <cellStyle name="Normalno 2 2 2 2 2 7 3 4" xfId="12779"/>
    <cellStyle name="Normalno 2 2 2 2 2 7 4" xfId="4312"/>
    <cellStyle name="Normalno 2 2 2 2 2 7 4 2" xfId="9150"/>
    <cellStyle name="Normalno 2 2 2 2 2 7 4 2 2" xfId="28502"/>
    <cellStyle name="Normalno 2 2 2 2 2 7 4 2 3" xfId="18826"/>
    <cellStyle name="Normalno 2 2 2 2 2 7 4 3" xfId="23664"/>
    <cellStyle name="Normalno 2 2 2 2 2 7 4 4" xfId="13988"/>
    <cellStyle name="Normalno 2 2 2 2 2 7 5" xfId="5521"/>
    <cellStyle name="Normalno 2 2 2 2 2 7 5 2" xfId="24873"/>
    <cellStyle name="Normalno 2 2 2 2 2 7 5 3" xfId="15197"/>
    <cellStyle name="Normalno 2 2 2 2 2 7 6" xfId="20035"/>
    <cellStyle name="Normalno 2 2 2 2 2 7 7" xfId="10359"/>
    <cellStyle name="Normalno 2 2 2 2 2 8" xfId="1289"/>
    <cellStyle name="Normalno 2 2 2 2 2 8 2" xfId="6127"/>
    <cellStyle name="Normalno 2 2 2 2 2 8 2 2" xfId="25479"/>
    <cellStyle name="Normalno 2 2 2 2 2 8 2 3" xfId="15803"/>
    <cellStyle name="Normalno 2 2 2 2 2 8 3" xfId="20641"/>
    <cellStyle name="Normalno 2 2 2 2 2 8 4" xfId="10965"/>
    <cellStyle name="Normalno 2 2 2 2 2 9" xfId="2499"/>
    <cellStyle name="Normalno 2 2 2 2 2 9 2" xfId="7337"/>
    <cellStyle name="Normalno 2 2 2 2 2 9 2 2" xfId="26689"/>
    <cellStyle name="Normalno 2 2 2 2 2 9 2 3" xfId="17013"/>
    <cellStyle name="Normalno 2 2 2 2 2 9 3" xfId="21851"/>
    <cellStyle name="Normalno 2 2 2 2 2 9 4" xfId="12175"/>
    <cellStyle name="Normalno 2 2 2 2 3" xfId="77"/>
    <cellStyle name="Normalno 2 2 2 2 3 10" xfId="9784"/>
    <cellStyle name="Normalno 2 2 2 2 3 2" xfId="190"/>
    <cellStyle name="Normalno 2 2 2 2 3 2 2" xfId="510"/>
    <cellStyle name="Normalno 2 2 2 2 3 2 2 2" xfId="1114"/>
    <cellStyle name="Normalno 2 2 2 2 3 2 2 2 2" xfId="2324"/>
    <cellStyle name="Normalno 2 2 2 2 3 2 2 2 2 2" xfId="7162"/>
    <cellStyle name="Normalno 2 2 2 2 3 2 2 2 2 2 2" xfId="26514"/>
    <cellStyle name="Normalno 2 2 2 2 3 2 2 2 2 2 3" xfId="16838"/>
    <cellStyle name="Normalno 2 2 2 2 3 2 2 2 2 3" xfId="21676"/>
    <cellStyle name="Normalno 2 2 2 2 3 2 2 2 2 4" xfId="12000"/>
    <cellStyle name="Normalno 2 2 2 2 3 2 2 2 3" xfId="3534"/>
    <cellStyle name="Normalno 2 2 2 2 3 2 2 2 3 2" xfId="8372"/>
    <cellStyle name="Normalno 2 2 2 2 3 2 2 2 3 2 2" xfId="27724"/>
    <cellStyle name="Normalno 2 2 2 2 3 2 2 2 3 2 3" xfId="18048"/>
    <cellStyle name="Normalno 2 2 2 2 3 2 2 2 3 3" xfId="22886"/>
    <cellStyle name="Normalno 2 2 2 2 3 2 2 2 3 4" xfId="13210"/>
    <cellStyle name="Normalno 2 2 2 2 3 2 2 2 4" xfId="4743"/>
    <cellStyle name="Normalno 2 2 2 2 3 2 2 2 4 2" xfId="9581"/>
    <cellStyle name="Normalno 2 2 2 2 3 2 2 2 4 2 2" xfId="28933"/>
    <cellStyle name="Normalno 2 2 2 2 3 2 2 2 4 2 3" xfId="19257"/>
    <cellStyle name="Normalno 2 2 2 2 3 2 2 2 4 3" xfId="24095"/>
    <cellStyle name="Normalno 2 2 2 2 3 2 2 2 4 4" xfId="14419"/>
    <cellStyle name="Normalno 2 2 2 2 3 2 2 2 5" xfId="5952"/>
    <cellStyle name="Normalno 2 2 2 2 3 2 2 2 5 2" xfId="25304"/>
    <cellStyle name="Normalno 2 2 2 2 3 2 2 2 5 3" xfId="15628"/>
    <cellStyle name="Normalno 2 2 2 2 3 2 2 2 6" xfId="20466"/>
    <cellStyle name="Normalno 2 2 2 2 3 2 2 2 7" xfId="10790"/>
    <cellStyle name="Normalno 2 2 2 2 3 2 2 3" xfId="1720"/>
    <cellStyle name="Normalno 2 2 2 2 3 2 2 3 2" xfId="6558"/>
    <cellStyle name="Normalno 2 2 2 2 3 2 2 3 2 2" xfId="25910"/>
    <cellStyle name="Normalno 2 2 2 2 3 2 2 3 2 3" xfId="16234"/>
    <cellStyle name="Normalno 2 2 2 2 3 2 2 3 3" xfId="21072"/>
    <cellStyle name="Normalno 2 2 2 2 3 2 2 3 4" xfId="11396"/>
    <cellStyle name="Normalno 2 2 2 2 3 2 2 4" xfId="2930"/>
    <cellStyle name="Normalno 2 2 2 2 3 2 2 4 2" xfId="7768"/>
    <cellStyle name="Normalno 2 2 2 2 3 2 2 4 2 2" xfId="27120"/>
    <cellStyle name="Normalno 2 2 2 2 3 2 2 4 2 3" xfId="17444"/>
    <cellStyle name="Normalno 2 2 2 2 3 2 2 4 3" xfId="22282"/>
    <cellStyle name="Normalno 2 2 2 2 3 2 2 4 4" xfId="12606"/>
    <cellStyle name="Normalno 2 2 2 2 3 2 2 5" xfId="4139"/>
    <cellStyle name="Normalno 2 2 2 2 3 2 2 5 2" xfId="8977"/>
    <cellStyle name="Normalno 2 2 2 2 3 2 2 5 2 2" xfId="28329"/>
    <cellStyle name="Normalno 2 2 2 2 3 2 2 5 2 3" xfId="18653"/>
    <cellStyle name="Normalno 2 2 2 2 3 2 2 5 3" xfId="23491"/>
    <cellStyle name="Normalno 2 2 2 2 3 2 2 5 4" xfId="13815"/>
    <cellStyle name="Normalno 2 2 2 2 3 2 2 6" xfId="5348"/>
    <cellStyle name="Normalno 2 2 2 2 3 2 2 6 2" xfId="24700"/>
    <cellStyle name="Normalno 2 2 2 2 3 2 2 6 3" xfId="15024"/>
    <cellStyle name="Normalno 2 2 2 2 3 2 2 7" xfId="19862"/>
    <cellStyle name="Normalno 2 2 2 2 3 2 2 8" xfId="10186"/>
    <cellStyle name="Normalno 2 2 2 2 3 2 3" xfId="812"/>
    <cellStyle name="Normalno 2 2 2 2 3 2 3 2" xfId="2022"/>
    <cellStyle name="Normalno 2 2 2 2 3 2 3 2 2" xfId="6860"/>
    <cellStyle name="Normalno 2 2 2 2 3 2 3 2 2 2" xfId="26212"/>
    <cellStyle name="Normalno 2 2 2 2 3 2 3 2 2 3" xfId="16536"/>
    <cellStyle name="Normalno 2 2 2 2 3 2 3 2 3" xfId="21374"/>
    <cellStyle name="Normalno 2 2 2 2 3 2 3 2 4" xfId="11698"/>
    <cellStyle name="Normalno 2 2 2 2 3 2 3 3" xfId="3232"/>
    <cellStyle name="Normalno 2 2 2 2 3 2 3 3 2" xfId="8070"/>
    <cellStyle name="Normalno 2 2 2 2 3 2 3 3 2 2" xfId="27422"/>
    <cellStyle name="Normalno 2 2 2 2 3 2 3 3 2 3" xfId="17746"/>
    <cellStyle name="Normalno 2 2 2 2 3 2 3 3 3" xfId="22584"/>
    <cellStyle name="Normalno 2 2 2 2 3 2 3 3 4" xfId="12908"/>
    <cellStyle name="Normalno 2 2 2 2 3 2 3 4" xfId="4441"/>
    <cellStyle name="Normalno 2 2 2 2 3 2 3 4 2" xfId="9279"/>
    <cellStyle name="Normalno 2 2 2 2 3 2 3 4 2 2" xfId="28631"/>
    <cellStyle name="Normalno 2 2 2 2 3 2 3 4 2 3" xfId="18955"/>
    <cellStyle name="Normalno 2 2 2 2 3 2 3 4 3" xfId="23793"/>
    <cellStyle name="Normalno 2 2 2 2 3 2 3 4 4" xfId="14117"/>
    <cellStyle name="Normalno 2 2 2 2 3 2 3 5" xfId="5650"/>
    <cellStyle name="Normalno 2 2 2 2 3 2 3 5 2" xfId="25002"/>
    <cellStyle name="Normalno 2 2 2 2 3 2 3 5 3" xfId="15326"/>
    <cellStyle name="Normalno 2 2 2 2 3 2 3 6" xfId="20164"/>
    <cellStyle name="Normalno 2 2 2 2 3 2 3 7" xfId="10488"/>
    <cellStyle name="Normalno 2 2 2 2 3 2 4" xfId="1418"/>
    <cellStyle name="Normalno 2 2 2 2 3 2 4 2" xfId="6256"/>
    <cellStyle name="Normalno 2 2 2 2 3 2 4 2 2" xfId="25608"/>
    <cellStyle name="Normalno 2 2 2 2 3 2 4 2 3" xfId="15932"/>
    <cellStyle name="Normalno 2 2 2 2 3 2 4 3" xfId="20770"/>
    <cellStyle name="Normalno 2 2 2 2 3 2 4 4" xfId="11094"/>
    <cellStyle name="Normalno 2 2 2 2 3 2 5" xfId="2628"/>
    <cellStyle name="Normalno 2 2 2 2 3 2 5 2" xfId="7466"/>
    <cellStyle name="Normalno 2 2 2 2 3 2 5 2 2" xfId="26818"/>
    <cellStyle name="Normalno 2 2 2 2 3 2 5 2 3" xfId="17142"/>
    <cellStyle name="Normalno 2 2 2 2 3 2 5 3" xfId="21980"/>
    <cellStyle name="Normalno 2 2 2 2 3 2 5 4" xfId="12304"/>
    <cellStyle name="Normalno 2 2 2 2 3 2 6" xfId="3838"/>
    <cellStyle name="Normalno 2 2 2 2 3 2 6 2" xfId="8676"/>
    <cellStyle name="Normalno 2 2 2 2 3 2 6 2 2" xfId="28028"/>
    <cellStyle name="Normalno 2 2 2 2 3 2 6 2 3" xfId="18352"/>
    <cellStyle name="Normalno 2 2 2 2 3 2 6 3" xfId="23190"/>
    <cellStyle name="Normalno 2 2 2 2 3 2 6 4" xfId="13514"/>
    <cellStyle name="Normalno 2 2 2 2 3 2 7" xfId="5046"/>
    <cellStyle name="Normalno 2 2 2 2 3 2 7 2" xfId="24398"/>
    <cellStyle name="Normalno 2 2 2 2 3 2 7 3" xfId="14722"/>
    <cellStyle name="Normalno 2 2 2 2 3 2 8" xfId="19560"/>
    <cellStyle name="Normalno 2 2 2 2 3 2 9" xfId="9884"/>
    <cellStyle name="Normalno 2 2 2 2 3 3" xfId="410"/>
    <cellStyle name="Normalno 2 2 2 2 3 3 2" xfId="1014"/>
    <cellStyle name="Normalno 2 2 2 2 3 3 2 2" xfId="2224"/>
    <cellStyle name="Normalno 2 2 2 2 3 3 2 2 2" xfId="7062"/>
    <cellStyle name="Normalno 2 2 2 2 3 3 2 2 2 2" xfId="26414"/>
    <cellStyle name="Normalno 2 2 2 2 3 3 2 2 2 3" xfId="16738"/>
    <cellStyle name="Normalno 2 2 2 2 3 3 2 2 3" xfId="21576"/>
    <cellStyle name="Normalno 2 2 2 2 3 3 2 2 4" xfId="11900"/>
    <cellStyle name="Normalno 2 2 2 2 3 3 2 3" xfId="3434"/>
    <cellStyle name="Normalno 2 2 2 2 3 3 2 3 2" xfId="8272"/>
    <cellStyle name="Normalno 2 2 2 2 3 3 2 3 2 2" xfId="27624"/>
    <cellStyle name="Normalno 2 2 2 2 3 3 2 3 2 3" xfId="17948"/>
    <cellStyle name="Normalno 2 2 2 2 3 3 2 3 3" xfId="22786"/>
    <cellStyle name="Normalno 2 2 2 2 3 3 2 3 4" xfId="13110"/>
    <cellStyle name="Normalno 2 2 2 2 3 3 2 4" xfId="4643"/>
    <cellStyle name="Normalno 2 2 2 2 3 3 2 4 2" xfId="9481"/>
    <cellStyle name="Normalno 2 2 2 2 3 3 2 4 2 2" xfId="28833"/>
    <cellStyle name="Normalno 2 2 2 2 3 3 2 4 2 3" xfId="19157"/>
    <cellStyle name="Normalno 2 2 2 2 3 3 2 4 3" xfId="23995"/>
    <cellStyle name="Normalno 2 2 2 2 3 3 2 4 4" xfId="14319"/>
    <cellStyle name="Normalno 2 2 2 2 3 3 2 5" xfId="5852"/>
    <cellStyle name="Normalno 2 2 2 2 3 3 2 5 2" xfId="25204"/>
    <cellStyle name="Normalno 2 2 2 2 3 3 2 5 3" xfId="15528"/>
    <cellStyle name="Normalno 2 2 2 2 3 3 2 6" xfId="20366"/>
    <cellStyle name="Normalno 2 2 2 2 3 3 2 7" xfId="10690"/>
    <cellStyle name="Normalno 2 2 2 2 3 3 3" xfId="1620"/>
    <cellStyle name="Normalno 2 2 2 2 3 3 3 2" xfId="6458"/>
    <cellStyle name="Normalno 2 2 2 2 3 3 3 2 2" xfId="25810"/>
    <cellStyle name="Normalno 2 2 2 2 3 3 3 2 3" xfId="16134"/>
    <cellStyle name="Normalno 2 2 2 2 3 3 3 3" xfId="20972"/>
    <cellStyle name="Normalno 2 2 2 2 3 3 3 4" xfId="11296"/>
    <cellStyle name="Normalno 2 2 2 2 3 3 4" xfId="2830"/>
    <cellStyle name="Normalno 2 2 2 2 3 3 4 2" xfId="7668"/>
    <cellStyle name="Normalno 2 2 2 2 3 3 4 2 2" xfId="27020"/>
    <cellStyle name="Normalno 2 2 2 2 3 3 4 2 3" xfId="17344"/>
    <cellStyle name="Normalno 2 2 2 2 3 3 4 3" xfId="22182"/>
    <cellStyle name="Normalno 2 2 2 2 3 3 4 4" xfId="12506"/>
    <cellStyle name="Normalno 2 2 2 2 3 3 5" xfId="4039"/>
    <cellStyle name="Normalno 2 2 2 2 3 3 5 2" xfId="8877"/>
    <cellStyle name="Normalno 2 2 2 2 3 3 5 2 2" xfId="28229"/>
    <cellStyle name="Normalno 2 2 2 2 3 3 5 2 3" xfId="18553"/>
    <cellStyle name="Normalno 2 2 2 2 3 3 5 3" xfId="23391"/>
    <cellStyle name="Normalno 2 2 2 2 3 3 5 4" xfId="13715"/>
    <cellStyle name="Normalno 2 2 2 2 3 3 6" xfId="5248"/>
    <cellStyle name="Normalno 2 2 2 2 3 3 6 2" xfId="24600"/>
    <cellStyle name="Normalno 2 2 2 2 3 3 6 3" xfId="14924"/>
    <cellStyle name="Normalno 2 2 2 2 3 3 7" xfId="19762"/>
    <cellStyle name="Normalno 2 2 2 2 3 3 8" xfId="10086"/>
    <cellStyle name="Normalno 2 2 2 2 3 4" xfId="712"/>
    <cellStyle name="Normalno 2 2 2 2 3 4 2" xfId="1922"/>
    <cellStyle name="Normalno 2 2 2 2 3 4 2 2" xfId="6760"/>
    <cellStyle name="Normalno 2 2 2 2 3 4 2 2 2" xfId="26112"/>
    <cellStyle name="Normalno 2 2 2 2 3 4 2 2 3" xfId="16436"/>
    <cellStyle name="Normalno 2 2 2 2 3 4 2 3" xfId="21274"/>
    <cellStyle name="Normalno 2 2 2 2 3 4 2 4" xfId="11598"/>
    <cellStyle name="Normalno 2 2 2 2 3 4 3" xfId="3132"/>
    <cellStyle name="Normalno 2 2 2 2 3 4 3 2" xfId="7970"/>
    <cellStyle name="Normalno 2 2 2 2 3 4 3 2 2" xfId="27322"/>
    <cellStyle name="Normalno 2 2 2 2 3 4 3 2 3" xfId="17646"/>
    <cellStyle name="Normalno 2 2 2 2 3 4 3 3" xfId="22484"/>
    <cellStyle name="Normalno 2 2 2 2 3 4 3 4" xfId="12808"/>
    <cellStyle name="Normalno 2 2 2 2 3 4 4" xfId="4341"/>
    <cellStyle name="Normalno 2 2 2 2 3 4 4 2" xfId="9179"/>
    <cellStyle name="Normalno 2 2 2 2 3 4 4 2 2" xfId="28531"/>
    <cellStyle name="Normalno 2 2 2 2 3 4 4 2 3" xfId="18855"/>
    <cellStyle name="Normalno 2 2 2 2 3 4 4 3" xfId="23693"/>
    <cellStyle name="Normalno 2 2 2 2 3 4 4 4" xfId="14017"/>
    <cellStyle name="Normalno 2 2 2 2 3 4 5" xfId="5550"/>
    <cellStyle name="Normalno 2 2 2 2 3 4 5 2" xfId="24902"/>
    <cellStyle name="Normalno 2 2 2 2 3 4 5 3" xfId="15226"/>
    <cellStyle name="Normalno 2 2 2 2 3 4 6" xfId="20064"/>
    <cellStyle name="Normalno 2 2 2 2 3 4 7" xfId="10388"/>
    <cellStyle name="Normalno 2 2 2 2 3 5" xfId="1318"/>
    <cellStyle name="Normalno 2 2 2 2 3 5 2" xfId="6156"/>
    <cellStyle name="Normalno 2 2 2 2 3 5 2 2" xfId="25508"/>
    <cellStyle name="Normalno 2 2 2 2 3 5 2 3" xfId="15832"/>
    <cellStyle name="Normalno 2 2 2 2 3 5 3" xfId="20670"/>
    <cellStyle name="Normalno 2 2 2 2 3 5 4" xfId="10994"/>
    <cellStyle name="Normalno 2 2 2 2 3 6" xfId="2528"/>
    <cellStyle name="Normalno 2 2 2 2 3 6 2" xfId="7366"/>
    <cellStyle name="Normalno 2 2 2 2 3 6 2 2" xfId="26718"/>
    <cellStyle name="Normalno 2 2 2 2 3 6 2 3" xfId="17042"/>
    <cellStyle name="Normalno 2 2 2 2 3 6 3" xfId="21880"/>
    <cellStyle name="Normalno 2 2 2 2 3 6 4" xfId="12204"/>
    <cellStyle name="Normalno 2 2 2 2 3 7" xfId="3738"/>
    <cellStyle name="Normalno 2 2 2 2 3 7 2" xfId="8576"/>
    <cellStyle name="Normalno 2 2 2 2 3 7 2 2" xfId="27928"/>
    <cellStyle name="Normalno 2 2 2 2 3 7 2 3" xfId="18252"/>
    <cellStyle name="Normalno 2 2 2 2 3 7 3" xfId="23090"/>
    <cellStyle name="Normalno 2 2 2 2 3 7 4" xfId="13414"/>
    <cellStyle name="Normalno 2 2 2 2 3 8" xfId="4946"/>
    <cellStyle name="Normalno 2 2 2 2 3 8 2" xfId="24298"/>
    <cellStyle name="Normalno 2 2 2 2 3 8 3" xfId="14622"/>
    <cellStyle name="Normalno 2 2 2 2 3 9" xfId="19460"/>
    <cellStyle name="Normalno 2 2 2 2 4" xfId="139"/>
    <cellStyle name="Normalno 2 2 2 2 4 2" xfId="460"/>
    <cellStyle name="Normalno 2 2 2 2 4 2 2" xfId="1064"/>
    <cellStyle name="Normalno 2 2 2 2 4 2 2 2" xfId="2274"/>
    <cellStyle name="Normalno 2 2 2 2 4 2 2 2 2" xfId="7112"/>
    <cellStyle name="Normalno 2 2 2 2 4 2 2 2 2 2" xfId="26464"/>
    <cellStyle name="Normalno 2 2 2 2 4 2 2 2 2 3" xfId="16788"/>
    <cellStyle name="Normalno 2 2 2 2 4 2 2 2 3" xfId="21626"/>
    <cellStyle name="Normalno 2 2 2 2 4 2 2 2 4" xfId="11950"/>
    <cellStyle name="Normalno 2 2 2 2 4 2 2 3" xfId="3484"/>
    <cellStyle name="Normalno 2 2 2 2 4 2 2 3 2" xfId="8322"/>
    <cellStyle name="Normalno 2 2 2 2 4 2 2 3 2 2" xfId="27674"/>
    <cellStyle name="Normalno 2 2 2 2 4 2 2 3 2 3" xfId="17998"/>
    <cellStyle name="Normalno 2 2 2 2 4 2 2 3 3" xfId="22836"/>
    <cellStyle name="Normalno 2 2 2 2 4 2 2 3 4" xfId="13160"/>
    <cellStyle name="Normalno 2 2 2 2 4 2 2 4" xfId="4693"/>
    <cellStyle name="Normalno 2 2 2 2 4 2 2 4 2" xfId="9531"/>
    <cellStyle name="Normalno 2 2 2 2 4 2 2 4 2 2" xfId="28883"/>
    <cellStyle name="Normalno 2 2 2 2 4 2 2 4 2 3" xfId="19207"/>
    <cellStyle name="Normalno 2 2 2 2 4 2 2 4 3" xfId="24045"/>
    <cellStyle name="Normalno 2 2 2 2 4 2 2 4 4" xfId="14369"/>
    <cellStyle name="Normalno 2 2 2 2 4 2 2 5" xfId="5902"/>
    <cellStyle name="Normalno 2 2 2 2 4 2 2 5 2" xfId="25254"/>
    <cellStyle name="Normalno 2 2 2 2 4 2 2 5 3" xfId="15578"/>
    <cellStyle name="Normalno 2 2 2 2 4 2 2 6" xfId="20416"/>
    <cellStyle name="Normalno 2 2 2 2 4 2 2 7" xfId="10740"/>
    <cellStyle name="Normalno 2 2 2 2 4 2 3" xfId="1670"/>
    <cellStyle name="Normalno 2 2 2 2 4 2 3 2" xfId="6508"/>
    <cellStyle name="Normalno 2 2 2 2 4 2 3 2 2" xfId="25860"/>
    <cellStyle name="Normalno 2 2 2 2 4 2 3 2 3" xfId="16184"/>
    <cellStyle name="Normalno 2 2 2 2 4 2 3 3" xfId="21022"/>
    <cellStyle name="Normalno 2 2 2 2 4 2 3 4" xfId="11346"/>
    <cellStyle name="Normalno 2 2 2 2 4 2 4" xfId="2880"/>
    <cellStyle name="Normalno 2 2 2 2 4 2 4 2" xfId="7718"/>
    <cellStyle name="Normalno 2 2 2 2 4 2 4 2 2" xfId="27070"/>
    <cellStyle name="Normalno 2 2 2 2 4 2 4 2 3" xfId="17394"/>
    <cellStyle name="Normalno 2 2 2 2 4 2 4 3" xfId="22232"/>
    <cellStyle name="Normalno 2 2 2 2 4 2 4 4" xfId="12556"/>
    <cellStyle name="Normalno 2 2 2 2 4 2 5" xfId="4089"/>
    <cellStyle name="Normalno 2 2 2 2 4 2 5 2" xfId="8927"/>
    <cellStyle name="Normalno 2 2 2 2 4 2 5 2 2" xfId="28279"/>
    <cellStyle name="Normalno 2 2 2 2 4 2 5 2 3" xfId="18603"/>
    <cellStyle name="Normalno 2 2 2 2 4 2 5 3" xfId="23441"/>
    <cellStyle name="Normalno 2 2 2 2 4 2 5 4" xfId="13765"/>
    <cellStyle name="Normalno 2 2 2 2 4 2 6" xfId="5298"/>
    <cellStyle name="Normalno 2 2 2 2 4 2 6 2" xfId="24650"/>
    <cellStyle name="Normalno 2 2 2 2 4 2 6 3" xfId="14974"/>
    <cellStyle name="Normalno 2 2 2 2 4 2 7" xfId="19812"/>
    <cellStyle name="Normalno 2 2 2 2 4 2 8" xfId="10136"/>
    <cellStyle name="Normalno 2 2 2 2 4 3" xfId="762"/>
    <cellStyle name="Normalno 2 2 2 2 4 3 2" xfId="1972"/>
    <cellStyle name="Normalno 2 2 2 2 4 3 2 2" xfId="6810"/>
    <cellStyle name="Normalno 2 2 2 2 4 3 2 2 2" xfId="26162"/>
    <cellStyle name="Normalno 2 2 2 2 4 3 2 2 3" xfId="16486"/>
    <cellStyle name="Normalno 2 2 2 2 4 3 2 3" xfId="21324"/>
    <cellStyle name="Normalno 2 2 2 2 4 3 2 4" xfId="11648"/>
    <cellStyle name="Normalno 2 2 2 2 4 3 3" xfId="3182"/>
    <cellStyle name="Normalno 2 2 2 2 4 3 3 2" xfId="8020"/>
    <cellStyle name="Normalno 2 2 2 2 4 3 3 2 2" xfId="27372"/>
    <cellStyle name="Normalno 2 2 2 2 4 3 3 2 3" xfId="17696"/>
    <cellStyle name="Normalno 2 2 2 2 4 3 3 3" xfId="22534"/>
    <cellStyle name="Normalno 2 2 2 2 4 3 3 4" xfId="12858"/>
    <cellStyle name="Normalno 2 2 2 2 4 3 4" xfId="4391"/>
    <cellStyle name="Normalno 2 2 2 2 4 3 4 2" xfId="9229"/>
    <cellStyle name="Normalno 2 2 2 2 4 3 4 2 2" xfId="28581"/>
    <cellStyle name="Normalno 2 2 2 2 4 3 4 2 3" xfId="18905"/>
    <cellStyle name="Normalno 2 2 2 2 4 3 4 3" xfId="23743"/>
    <cellStyle name="Normalno 2 2 2 2 4 3 4 4" xfId="14067"/>
    <cellStyle name="Normalno 2 2 2 2 4 3 5" xfId="5600"/>
    <cellStyle name="Normalno 2 2 2 2 4 3 5 2" xfId="24952"/>
    <cellStyle name="Normalno 2 2 2 2 4 3 5 3" xfId="15276"/>
    <cellStyle name="Normalno 2 2 2 2 4 3 6" xfId="20114"/>
    <cellStyle name="Normalno 2 2 2 2 4 3 7" xfId="10438"/>
    <cellStyle name="Normalno 2 2 2 2 4 4" xfId="1368"/>
    <cellStyle name="Normalno 2 2 2 2 4 4 2" xfId="6206"/>
    <cellStyle name="Normalno 2 2 2 2 4 4 2 2" xfId="25558"/>
    <cellStyle name="Normalno 2 2 2 2 4 4 2 3" xfId="15882"/>
    <cellStyle name="Normalno 2 2 2 2 4 4 3" xfId="20720"/>
    <cellStyle name="Normalno 2 2 2 2 4 4 4" xfId="11044"/>
    <cellStyle name="Normalno 2 2 2 2 4 5" xfId="2578"/>
    <cellStyle name="Normalno 2 2 2 2 4 5 2" xfId="7416"/>
    <cellStyle name="Normalno 2 2 2 2 4 5 2 2" xfId="26768"/>
    <cellStyle name="Normalno 2 2 2 2 4 5 2 3" xfId="17092"/>
    <cellStyle name="Normalno 2 2 2 2 4 5 3" xfId="21930"/>
    <cellStyle name="Normalno 2 2 2 2 4 5 4" xfId="12254"/>
    <cellStyle name="Normalno 2 2 2 2 4 6" xfId="3788"/>
    <cellStyle name="Normalno 2 2 2 2 4 6 2" xfId="8626"/>
    <cellStyle name="Normalno 2 2 2 2 4 6 2 2" xfId="27978"/>
    <cellStyle name="Normalno 2 2 2 2 4 6 2 3" xfId="18302"/>
    <cellStyle name="Normalno 2 2 2 2 4 6 3" xfId="23140"/>
    <cellStyle name="Normalno 2 2 2 2 4 6 4" xfId="13464"/>
    <cellStyle name="Normalno 2 2 2 2 4 7" xfId="4996"/>
    <cellStyle name="Normalno 2 2 2 2 4 7 2" xfId="24348"/>
    <cellStyle name="Normalno 2 2 2 2 4 7 3" xfId="14672"/>
    <cellStyle name="Normalno 2 2 2 2 4 8" xfId="19510"/>
    <cellStyle name="Normalno 2 2 2 2 4 9" xfId="9834"/>
    <cellStyle name="Normalno 2 2 2 2 5" xfId="256"/>
    <cellStyle name="Normalno 2 2 2 2 5 2" xfId="560"/>
    <cellStyle name="Normalno 2 2 2 2 5 2 2" xfId="1164"/>
    <cellStyle name="Normalno 2 2 2 2 5 2 2 2" xfId="2374"/>
    <cellStyle name="Normalno 2 2 2 2 5 2 2 2 2" xfId="7212"/>
    <cellStyle name="Normalno 2 2 2 2 5 2 2 2 2 2" xfId="26564"/>
    <cellStyle name="Normalno 2 2 2 2 5 2 2 2 2 3" xfId="16888"/>
    <cellStyle name="Normalno 2 2 2 2 5 2 2 2 3" xfId="21726"/>
    <cellStyle name="Normalno 2 2 2 2 5 2 2 2 4" xfId="12050"/>
    <cellStyle name="Normalno 2 2 2 2 5 2 2 3" xfId="3584"/>
    <cellStyle name="Normalno 2 2 2 2 5 2 2 3 2" xfId="8422"/>
    <cellStyle name="Normalno 2 2 2 2 5 2 2 3 2 2" xfId="27774"/>
    <cellStyle name="Normalno 2 2 2 2 5 2 2 3 2 3" xfId="18098"/>
    <cellStyle name="Normalno 2 2 2 2 5 2 2 3 3" xfId="22936"/>
    <cellStyle name="Normalno 2 2 2 2 5 2 2 3 4" xfId="13260"/>
    <cellStyle name="Normalno 2 2 2 2 5 2 2 4" xfId="4793"/>
    <cellStyle name="Normalno 2 2 2 2 5 2 2 4 2" xfId="9631"/>
    <cellStyle name="Normalno 2 2 2 2 5 2 2 4 2 2" xfId="28983"/>
    <cellStyle name="Normalno 2 2 2 2 5 2 2 4 2 3" xfId="19307"/>
    <cellStyle name="Normalno 2 2 2 2 5 2 2 4 3" xfId="24145"/>
    <cellStyle name="Normalno 2 2 2 2 5 2 2 4 4" xfId="14469"/>
    <cellStyle name="Normalno 2 2 2 2 5 2 2 5" xfId="6002"/>
    <cellStyle name="Normalno 2 2 2 2 5 2 2 5 2" xfId="25354"/>
    <cellStyle name="Normalno 2 2 2 2 5 2 2 5 3" xfId="15678"/>
    <cellStyle name="Normalno 2 2 2 2 5 2 2 6" xfId="20516"/>
    <cellStyle name="Normalno 2 2 2 2 5 2 2 7" xfId="10840"/>
    <cellStyle name="Normalno 2 2 2 2 5 2 3" xfId="1770"/>
    <cellStyle name="Normalno 2 2 2 2 5 2 3 2" xfId="6608"/>
    <cellStyle name="Normalno 2 2 2 2 5 2 3 2 2" xfId="25960"/>
    <cellStyle name="Normalno 2 2 2 2 5 2 3 2 3" xfId="16284"/>
    <cellStyle name="Normalno 2 2 2 2 5 2 3 3" xfId="21122"/>
    <cellStyle name="Normalno 2 2 2 2 5 2 3 4" xfId="11446"/>
    <cellStyle name="Normalno 2 2 2 2 5 2 4" xfId="2980"/>
    <cellStyle name="Normalno 2 2 2 2 5 2 4 2" xfId="7818"/>
    <cellStyle name="Normalno 2 2 2 2 5 2 4 2 2" xfId="27170"/>
    <cellStyle name="Normalno 2 2 2 2 5 2 4 2 3" xfId="17494"/>
    <cellStyle name="Normalno 2 2 2 2 5 2 4 3" xfId="22332"/>
    <cellStyle name="Normalno 2 2 2 2 5 2 4 4" xfId="12656"/>
    <cellStyle name="Normalno 2 2 2 2 5 2 5" xfId="4189"/>
    <cellStyle name="Normalno 2 2 2 2 5 2 5 2" xfId="9027"/>
    <cellStyle name="Normalno 2 2 2 2 5 2 5 2 2" xfId="28379"/>
    <cellStyle name="Normalno 2 2 2 2 5 2 5 2 3" xfId="18703"/>
    <cellStyle name="Normalno 2 2 2 2 5 2 5 3" xfId="23541"/>
    <cellStyle name="Normalno 2 2 2 2 5 2 5 4" xfId="13865"/>
    <cellStyle name="Normalno 2 2 2 2 5 2 6" xfId="5398"/>
    <cellStyle name="Normalno 2 2 2 2 5 2 6 2" xfId="24750"/>
    <cellStyle name="Normalno 2 2 2 2 5 2 6 3" xfId="15074"/>
    <cellStyle name="Normalno 2 2 2 2 5 2 7" xfId="19912"/>
    <cellStyle name="Normalno 2 2 2 2 5 2 8" xfId="10236"/>
    <cellStyle name="Normalno 2 2 2 2 5 3" xfId="862"/>
    <cellStyle name="Normalno 2 2 2 2 5 3 2" xfId="2072"/>
    <cellStyle name="Normalno 2 2 2 2 5 3 2 2" xfId="6910"/>
    <cellStyle name="Normalno 2 2 2 2 5 3 2 2 2" xfId="26262"/>
    <cellStyle name="Normalno 2 2 2 2 5 3 2 2 3" xfId="16586"/>
    <cellStyle name="Normalno 2 2 2 2 5 3 2 3" xfId="21424"/>
    <cellStyle name="Normalno 2 2 2 2 5 3 2 4" xfId="11748"/>
    <cellStyle name="Normalno 2 2 2 2 5 3 3" xfId="3282"/>
    <cellStyle name="Normalno 2 2 2 2 5 3 3 2" xfId="8120"/>
    <cellStyle name="Normalno 2 2 2 2 5 3 3 2 2" xfId="27472"/>
    <cellStyle name="Normalno 2 2 2 2 5 3 3 2 3" xfId="17796"/>
    <cellStyle name="Normalno 2 2 2 2 5 3 3 3" xfId="22634"/>
    <cellStyle name="Normalno 2 2 2 2 5 3 3 4" xfId="12958"/>
    <cellStyle name="Normalno 2 2 2 2 5 3 4" xfId="4491"/>
    <cellStyle name="Normalno 2 2 2 2 5 3 4 2" xfId="9329"/>
    <cellStyle name="Normalno 2 2 2 2 5 3 4 2 2" xfId="28681"/>
    <cellStyle name="Normalno 2 2 2 2 5 3 4 2 3" xfId="19005"/>
    <cellStyle name="Normalno 2 2 2 2 5 3 4 3" xfId="23843"/>
    <cellStyle name="Normalno 2 2 2 2 5 3 4 4" xfId="14167"/>
    <cellStyle name="Normalno 2 2 2 2 5 3 5" xfId="5700"/>
    <cellStyle name="Normalno 2 2 2 2 5 3 5 2" xfId="25052"/>
    <cellStyle name="Normalno 2 2 2 2 5 3 5 3" xfId="15376"/>
    <cellStyle name="Normalno 2 2 2 2 5 3 6" xfId="20214"/>
    <cellStyle name="Normalno 2 2 2 2 5 3 7" xfId="10538"/>
    <cellStyle name="Normalno 2 2 2 2 5 4" xfId="1468"/>
    <cellStyle name="Normalno 2 2 2 2 5 4 2" xfId="6306"/>
    <cellStyle name="Normalno 2 2 2 2 5 4 2 2" xfId="25658"/>
    <cellStyle name="Normalno 2 2 2 2 5 4 2 3" xfId="15982"/>
    <cellStyle name="Normalno 2 2 2 2 5 4 3" xfId="20820"/>
    <cellStyle name="Normalno 2 2 2 2 5 4 4" xfId="11144"/>
    <cellStyle name="Normalno 2 2 2 2 5 5" xfId="2678"/>
    <cellStyle name="Normalno 2 2 2 2 5 5 2" xfId="7516"/>
    <cellStyle name="Normalno 2 2 2 2 5 5 2 2" xfId="26868"/>
    <cellStyle name="Normalno 2 2 2 2 5 5 2 3" xfId="17192"/>
    <cellStyle name="Normalno 2 2 2 2 5 5 3" xfId="22030"/>
    <cellStyle name="Normalno 2 2 2 2 5 5 4" xfId="12354"/>
    <cellStyle name="Normalno 2 2 2 2 5 6" xfId="3888"/>
    <cellStyle name="Normalno 2 2 2 2 5 6 2" xfId="8726"/>
    <cellStyle name="Normalno 2 2 2 2 5 6 2 2" xfId="28078"/>
    <cellStyle name="Normalno 2 2 2 2 5 6 2 3" xfId="18402"/>
    <cellStyle name="Normalno 2 2 2 2 5 6 3" xfId="23240"/>
    <cellStyle name="Normalno 2 2 2 2 5 6 4" xfId="13564"/>
    <cellStyle name="Normalno 2 2 2 2 5 7" xfId="5096"/>
    <cellStyle name="Normalno 2 2 2 2 5 7 2" xfId="24448"/>
    <cellStyle name="Normalno 2 2 2 2 5 7 3" xfId="14772"/>
    <cellStyle name="Normalno 2 2 2 2 5 8" xfId="19610"/>
    <cellStyle name="Normalno 2 2 2 2 5 9" xfId="9934"/>
    <cellStyle name="Normalno 2 2 2 2 6" xfId="309"/>
    <cellStyle name="Normalno 2 2 2 2 6 2" xfId="612"/>
    <cellStyle name="Normalno 2 2 2 2 6 2 2" xfId="1216"/>
    <cellStyle name="Normalno 2 2 2 2 6 2 2 2" xfId="2426"/>
    <cellStyle name="Normalno 2 2 2 2 6 2 2 2 2" xfId="7264"/>
    <cellStyle name="Normalno 2 2 2 2 6 2 2 2 2 2" xfId="26616"/>
    <cellStyle name="Normalno 2 2 2 2 6 2 2 2 2 3" xfId="16940"/>
    <cellStyle name="Normalno 2 2 2 2 6 2 2 2 3" xfId="21778"/>
    <cellStyle name="Normalno 2 2 2 2 6 2 2 2 4" xfId="12102"/>
    <cellStyle name="Normalno 2 2 2 2 6 2 2 3" xfId="3636"/>
    <cellStyle name="Normalno 2 2 2 2 6 2 2 3 2" xfId="8474"/>
    <cellStyle name="Normalno 2 2 2 2 6 2 2 3 2 2" xfId="27826"/>
    <cellStyle name="Normalno 2 2 2 2 6 2 2 3 2 3" xfId="18150"/>
    <cellStyle name="Normalno 2 2 2 2 6 2 2 3 3" xfId="22988"/>
    <cellStyle name="Normalno 2 2 2 2 6 2 2 3 4" xfId="13312"/>
    <cellStyle name="Normalno 2 2 2 2 6 2 2 4" xfId="4845"/>
    <cellStyle name="Normalno 2 2 2 2 6 2 2 4 2" xfId="9683"/>
    <cellStyle name="Normalno 2 2 2 2 6 2 2 4 2 2" xfId="29035"/>
    <cellStyle name="Normalno 2 2 2 2 6 2 2 4 2 3" xfId="19359"/>
    <cellStyle name="Normalno 2 2 2 2 6 2 2 4 3" xfId="24197"/>
    <cellStyle name="Normalno 2 2 2 2 6 2 2 4 4" xfId="14521"/>
    <cellStyle name="Normalno 2 2 2 2 6 2 2 5" xfId="6054"/>
    <cellStyle name="Normalno 2 2 2 2 6 2 2 5 2" xfId="25406"/>
    <cellStyle name="Normalno 2 2 2 2 6 2 2 5 3" xfId="15730"/>
    <cellStyle name="Normalno 2 2 2 2 6 2 2 6" xfId="20568"/>
    <cellStyle name="Normalno 2 2 2 2 6 2 2 7" xfId="10892"/>
    <cellStyle name="Normalno 2 2 2 2 6 2 3" xfId="1822"/>
    <cellStyle name="Normalno 2 2 2 2 6 2 3 2" xfId="6660"/>
    <cellStyle name="Normalno 2 2 2 2 6 2 3 2 2" xfId="26012"/>
    <cellStyle name="Normalno 2 2 2 2 6 2 3 2 3" xfId="16336"/>
    <cellStyle name="Normalno 2 2 2 2 6 2 3 3" xfId="21174"/>
    <cellStyle name="Normalno 2 2 2 2 6 2 3 4" xfId="11498"/>
    <cellStyle name="Normalno 2 2 2 2 6 2 4" xfId="3032"/>
    <cellStyle name="Normalno 2 2 2 2 6 2 4 2" xfId="7870"/>
    <cellStyle name="Normalno 2 2 2 2 6 2 4 2 2" xfId="27222"/>
    <cellStyle name="Normalno 2 2 2 2 6 2 4 2 3" xfId="17546"/>
    <cellStyle name="Normalno 2 2 2 2 6 2 4 3" xfId="22384"/>
    <cellStyle name="Normalno 2 2 2 2 6 2 4 4" xfId="12708"/>
    <cellStyle name="Normalno 2 2 2 2 6 2 5" xfId="4241"/>
    <cellStyle name="Normalno 2 2 2 2 6 2 5 2" xfId="9079"/>
    <cellStyle name="Normalno 2 2 2 2 6 2 5 2 2" xfId="28431"/>
    <cellStyle name="Normalno 2 2 2 2 6 2 5 2 3" xfId="18755"/>
    <cellStyle name="Normalno 2 2 2 2 6 2 5 3" xfId="23593"/>
    <cellStyle name="Normalno 2 2 2 2 6 2 5 4" xfId="13917"/>
    <cellStyle name="Normalno 2 2 2 2 6 2 6" xfId="5450"/>
    <cellStyle name="Normalno 2 2 2 2 6 2 6 2" xfId="24802"/>
    <cellStyle name="Normalno 2 2 2 2 6 2 6 3" xfId="15126"/>
    <cellStyle name="Normalno 2 2 2 2 6 2 7" xfId="19964"/>
    <cellStyle name="Normalno 2 2 2 2 6 2 8" xfId="10288"/>
    <cellStyle name="Normalno 2 2 2 2 6 3" xfId="914"/>
    <cellStyle name="Normalno 2 2 2 2 6 3 2" xfId="2124"/>
    <cellStyle name="Normalno 2 2 2 2 6 3 2 2" xfId="6962"/>
    <cellStyle name="Normalno 2 2 2 2 6 3 2 2 2" xfId="26314"/>
    <cellStyle name="Normalno 2 2 2 2 6 3 2 2 3" xfId="16638"/>
    <cellStyle name="Normalno 2 2 2 2 6 3 2 3" xfId="21476"/>
    <cellStyle name="Normalno 2 2 2 2 6 3 2 4" xfId="11800"/>
    <cellStyle name="Normalno 2 2 2 2 6 3 3" xfId="3334"/>
    <cellStyle name="Normalno 2 2 2 2 6 3 3 2" xfId="8172"/>
    <cellStyle name="Normalno 2 2 2 2 6 3 3 2 2" xfId="27524"/>
    <cellStyle name="Normalno 2 2 2 2 6 3 3 2 3" xfId="17848"/>
    <cellStyle name="Normalno 2 2 2 2 6 3 3 3" xfId="22686"/>
    <cellStyle name="Normalno 2 2 2 2 6 3 3 4" xfId="13010"/>
    <cellStyle name="Normalno 2 2 2 2 6 3 4" xfId="4543"/>
    <cellStyle name="Normalno 2 2 2 2 6 3 4 2" xfId="9381"/>
    <cellStyle name="Normalno 2 2 2 2 6 3 4 2 2" xfId="28733"/>
    <cellStyle name="Normalno 2 2 2 2 6 3 4 2 3" xfId="19057"/>
    <cellStyle name="Normalno 2 2 2 2 6 3 4 3" xfId="23895"/>
    <cellStyle name="Normalno 2 2 2 2 6 3 4 4" xfId="14219"/>
    <cellStyle name="Normalno 2 2 2 2 6 3 5" xfId="5752"/>
    <cellStyle name="Normalno 2 2 2 2 6 3 5 2" xfId="25104"/>
    <cellStyle name="Normalno 2 2 2 2 6 3 5 3" xfId="15428"/>
    <cellStyle name="Normalno 2 2 2 2 6 3 6" xfId="20266"/>
    <cellStyle name="Normalno 2 2 2 2 6 3 7" xfId="10590"/>
    <cellStyle name="Normalno 2 2 2 2 6 4" xfId="1520"/>
    <cellStyle name="Normalno 2 2 2 2 6 4 2" xfId="6358"/>
    <cellStyle name="Normalno 2 2 2 2 6 4 2 2" xfId="25710"/>
    <cellStyle name="Normalno 2 2 2 2 6 4 2 3" xfId="16034"/>
    <cellStyle name="Normalno 2 2 2 2 6 4 3" xfId="20872"/>
    <cellStyle name="Normalno 2 2 2 2 6 4 4" xfId="11196"/>
    <cellStyle name="Normalno 2 2 2 2 6 5" xfId="2730"/>
    <cellStyle name="Normalno 2 2 2 2 6 5 2" xfId="7568"/>
    <cellStyle name="Normalno 2 2 2 2 6 5 2 2" xfId="26920"/>
    <cellStyle name="Normalno 2 2 2 2 6 5 2 3" xfId="17244"/>
    <cellStyle name="Normalno 2 2 2 2 6 5 3" xfId="22082"/>
    <cellStyle name="Normalno 2 2 2 2 6 5 4" xfId="12406"/>
    <cellStyle name="Normalno 2 2 2 2 6 6" xfId="3939"/>
    <cellStyle name="Normalno 2 2 2 2 6 6 2" xfId="8777"/>
    <cellStyle name="Normalno 2 2 2 2 6 6 2 2" xfId="28129"/>
    <cellStyle name="Normalno 2 2 2 2 6 6 2 3" xfId="18453"/>
    <cellStyle name="Normalno 2 2 2 2 6 6 3" xfId="23291"/>
    <cellStyle name="Normalno 2 2 2 2 6 6 4" xfId="13615"/>
    <cellStyle name="Normalno 2 2 2 2 6 7" xfId="5148"/>
    <cellStyle name="Normalno 2 2 2 2 6 7 2" xfId="24500"/>
    <cellStyle name="Normalno 2 2 2 2 6 7 3" xfId="14824"/>
    <cellStyle name="Normalno 2 2 2 2 6 8" xfId="19662"/>
    <cellStyle name="Normalno 2 2 2 2 6 9" xfId="9986"/>
    <cellStyle name="Normalno 2 2 2 2 7" xfId="360"/>
    <cellStyle name="Normalno 2 2 2 2 7 2" xfId="964"/>
    <cellStyle name="Normalno 2 2 2 2 7 2 2" xfId="2174"/>
    <cellStyle name="Normalno 2 2 2 2 7 2 2 2" xfId="7012"/>
    <cellStyle name="Normalno 2 2 2 2 7 2 2 2 2" xfId="26364"/>
    <cellStyle name="Normalno 2 2 2 2 7 2 2 2 3" xfId="16688"/>
    <cellStyle name="Normalno 2 2 2 2 7 2 2 3" xfId="21526"/>
    <cellStyle name="Normalno 2 2 2 2 7 2 2 4" xfId="11850"/>
    <cellStyle name="Normalno 2 2 2 2 7 2 3" xfId="3384"/>
    <cellStyle name="Normalno 2 2 2 2 7 2 3 2" xfId="8222"/>
    <cellStyle name="Normalno 2 2 2 2 7 2 3 2 2" xfId="27574"/>
    <cellStyle name="Normalno 2 2 2 2 7 2 3 2 3" xfId="17898"/>
    <cellStyle name="Normalno 2 2 2 2 7 2 3 3" xfId="22736"/>
    <cellStyle name="Normalno 2 2 2 2 7 2 3 4" xfId="13060"/>
    <cellStyle name="Normalno 2 2 2 2 7 2 4" xfId="4593"/>
    <cellStyle name="Normalno 2 2 2 2 7 2 4 2" xfId="9431"/>
    <cellStyle name="Normalno 2 2 2 2 7 2 4 2 2" xfId="28783"/>
    <cellStyle name="Normalno 2 2 2 2 7 2 4 2 3" xfId="19107"/>
    <cellStyle name="Normalno 2 2 2 2 7 2 4 3" xfId="23945"/>
    <cellStyle name="Normalno 2 2 2 2 7 2 4 4" xfId="14269"/>
    <cellStyle name="Normalno 2 2 2 2 7 2 5" xfId="5802"/>
    <cellStyle name="Normalno 2 2 2 2 7 2 5 2" xfId="25154"/>
    <cellStyle name="Normalno 2 2 2 2 7 2 5 3" xfId="15478"/>
    <cellStyle name="Normalno 2 2 2 2 7 2 6" xfId="20316"/>
    <cellStyle name="Normalno 2 2 2 2 7 2 7" xfId="10640"/>
    <cellStyle name="Normalno 2 2 2 2 7 3" xfId="1570"/>
    <cellStyle name="Normalno 2 2 2 2 7 3 2" xfId="6408"/>
    <cellStyle name="Normalno 2 2 2 2 7 3 2 2" xfId="25760"/>
    <cellStyle name="Normalno 2 2 2 2 7 3 2 3" xfId="16084"/>
    <cellStyle name="Normalno 2 2 2 2 7 3 3" xfId="20922"/>
    <cellStyle name="Normalno 2 2 2 2 7 3 4" xfId="11246"/>
    <cellStyle name="Normalno 2 2 2 2 7 4" xfId="2780"/>
    <cellStyle name="Normalno 2 2 2 2 7 4 2" xfId="7618"/>
    <cellStyle name="Normalno 2 2 2 2 7 4 2 2" xfId="26970"/>
    <cellStyle name="Normalno 2 2 2 2 7 4 2 3" xfId="17294"/>
    <cellStyle name="Normalno 2 2 2 2 7 4 3" xfId="22132"/>
    <cellStyle name="Normalno 2 2 2 2 7 4 4" xfId="12456"/>
    <cellStyle name="Normalno 2 2 2 2 7 5" xfId="3989"/>
    <cellStyle name="Normalno 2 2 2 2 7 5 2" xfId="8827"/>
    <cellStyle name="Normalno 2 2 2 2 7 5 2 2" xfId="28179"/>
    <cellStyle name="Normalno 2 2 2 2 7 5 2 3" xfId="18503"/>
    <cellStyle name="Normalno 2 2 2 2 7 5 3" xfId="23341"/>
    <cellStyle name="Normalno 2 2 2 2 7 5 4" xfId="13665"/>
    <cellStyle name="Normalno 2 2 2 2 7 6" xfId="5198"/>
    <cellStyle name="Normalno 2 2 2 2 7 6 2" xfId="24550"/>
    <cellStyle name="Normalno 2 2 2 2 7 6 3" xfId="14874"/>
    <cellStyle name="Normalno 2 2 2 2 7 7" xfId="19712"/>
    <cellStyle name="Normalno 2 2 2 2 7 8" xfId="10036"/>
    <cellStyle name="Normalno 2 2 2 2 8" xfId="662"/>
    <cellStyle name="Normalno 2 2 2 2 8 2" xfId="1872"/>
    <cellStyle name="Normalno 2 2 2 2 8 2 2" xfId="6710"/>
    <cellStyle name="Normalno 2 2 2 2 8 2 2 2" xfId="26062"/>
    <cellStyle name="Normalno 2 2 2 2 8 2 2 3" xfId="16386"/>
    <cellStyle name="Normalno 2 2 2 2 8 2 3" xfId="21224"/>
    <cellStyle name="Normalno 2 2 2 2 8 2 4" xfId="11548"/>
    <cellStyle name="Normalno 2 2 2 2 8 3" xfId="3082"/>
    <cellStyle name="Normalno 2 2 2 2 8 3 2" xfId="7920"/>
    <cellStyle name="Normalno 2 2 2 2 8 3 2 2" xfId="27272"/>
    <cellStyle name="Normalno 2 2 2 2 8 3 2 3" xfId="17596"/>
    <cellStyle name="Normalno 2 2 2 2 8 3 3" xfId="22434"/>
    <cellStyle name="Normalno 2 2 2 2 8 3 4" xfId="12758"/>
    <cellStyle name="Normalno 2 2 2 2 8 4" xfId="4291"/>
    <cellStyle name="Normalno 2 2 2 2 8 4 2" xfId="9129"/>
    <cellStyle name="Normalno 2 2 2 2 8 4 2 2" xfId="28481"/>
    <cellStyle name="Normalno 2 2 2 2 8 4 2 3" xfId="18805"/>
    <cellStyle name="Normalno 2 2 2 2 8 4 3" xfId="23643"/>
    <cellStyle name="Normalno 2 2 2 2 8 4 4" xfId="13967"/>
    <cellStyle name="Normalno 2 2 2 2 8 5" xfId="5500"/>
    <cellStyle name="Normalno 2 2 2 2 8 5 2" xfId="24852"/>
    <cellStyle name="Normalno 2 2 2 2 8 5 3" xfId="15176"/>
    <cellStyle name="Normalno 2 2 2 2 8 6" xfId="20014"/>
    <cellStyle name="Normalno 2 2 2 2 8 7" xfId="10338"/>
    <cellStyle name="Normalno 2 2 2 2 9" xfId="1268"/>
    <cellStyle name="Normalno 2 2 2 2 9 2" xfId="6106"/>
    <cellStyle name="Normalno 2 2 2 2 9 2 2" xfId="25458"/>
    <cellStyle name="Normalno 2 2 2 2 9 2 3" xfId="15782"/>
    <cellStyle name="Normalno 2 2 2 2 9 3" xfId="20620"/>
    <cellStyle name="Normalno 2 2 2 2 9 4" xfId="10944"/>
    <cellStyle name="Normalno 2 2 2 3" xfId="35"/>
    <cellStyle name="Normalno 2 2 2 3 10" xfId="3700"/>
    <cellStyle name="Normalno 2 2 2 3 10 2" xfId="8538"/>
    <cellStyle name="Normalno 2 2 2 3 10 2 2" xfId="27890"/>
    <cellStyle name="Normalno 2 2 2 3 10 2 3" xfId="18214"/>
    <cellStyle name="Normalno 2 2 2 3 10 3" xfId="23052"/>
    <cellStyle name="Normalno 2 2 2 3 10 4" xfId="13376"/>
    <cellStyle name="Normalno 2 2 2 3 11" xfId="4906"/>
    <cellStyle name="Normalno 2 2 2 3 11 2" xfId="24258"/>
    <cellStyle name="Normalno 2 2 2 3 11 3" xfId="14582"/>
    <cellStyle name="Normalno 2 2 2 3 12" xfId="19420"/>
    <cellStyle name="Normalno 2 2 2 3 13" xfId="9744"/>
    <cellStyle name="Normalno 2 2 2 3 2" xfId="89"/>
    <cellStyle name="Normalno 2 2 2 3 2 10" xfId="9794"/>
    <cellStyle name="Normalno 2 2 2 3 2 2" xfId="200"/>
    <cellStyle name="Normalno 2 2 2 3 2 2 2" xfId="520"/>
    <cellStyle name="Normalno 2 2 2 3 2 2 2 2" xfId="1124"/>
    <cellStyle name="Normalno 2 2 2 3 2 2 2 2 2" xfId="2334"/>
    <cellStyle name="Normalno 2 2 2 3 2 2 2 2 2 2" xfId="7172"/>
    <cellStyle name="Normalno 2 2 2 3 2 2 2 2 2 2 2" xfId="26524"/>
    <cellStyle name="Normalno 2 2 2 3 2 2 2 2 2 2 3" xfId="16848"/>
    <cellStyle name="Normalno 2 2 2 3 2 2 2 2 2 3" xfId="21686"/>
    <cellStyle name="Normalno 2 2 2 3 2 2 2 2 2 4" xfId="12010"/>
    <cellStyle name="Normalno 2 2 2 3 2 2 2 2 3" xfId="3544"/>
    <cellStyle name="Normalno 2 2 2 3 2 2 2 2 3 2" xfId="8382"/>
    <cellStyle name="Normalno 2 2 2 3 2 2 2 2 3 2 2" xfId="27734"/>
    <cellStyle name="Normalno 2 2 2 3 2 2 2 2 3 2 3" xfId="18058"/>
    <cellStyle name="Normalno 2 2 2 3 2 2 2 2 3 3" xfId="22896"/>
    <cellStyle name="Normalno 2 2 2 3 2 2 2 2 3 4" xfId="13220"/>
    <cellStyle name="Normalno 2 2 2 3 2 2 2 2 4" xfId="4753"/>
    <cellStyle name="Normalno 2 2 2 3 2 2 2 2 4 2" xfId="9591"/>
    <cellStyle name="Normalno 2 2 2 3 2 2 2 2 4 2 2" xfId="28943"/>
    <cellStyle name="Normalno 2 2 2 3 2 2 2 2 4 2 3" xfId="19267"/>
    <cellStyle name="Normalno 2 2 2 3 2 2 2 2 4 3" xfId="24105"/>
    <cellStyle name="Normalno 2 2 2 3 2 2 2 2 4 4" xfId="14429"/>
    <cellStyle name="Normalno 2 2 2 3 2 2 2 2 5" xfId="5962"/>
    <cellStyle name="Normalno 2 2 2 3 2 2 2 2 5 2" xfId="25314"/>
    <cellStyle name="Normalno 2 2 2 3 2 2 2 2 5 3" xfId="15638"/>
    <cellStyle name="Normalno 2 2 2 3 2 2 2 2 6" xfId="20476"/>
    <cellStyle name="Normalno 2 2 2 3 2 2 2 2 7" xfId="10800"/>
    <cellStyle name="Normalno 2 2 2 3 2 2 2 3" xfId="1730"/>
    <cellStyle name="Normalno 2 2 2 3 2 2 2 3 2" xfId="6568"/>
    <cellStyle name="Normalno 2 2 2 3 2 2 2 3 2 2" xfId="25920"/>
    <cellStyle name="Normalno 2 2 2 3 2 2 2 3 2 3" xfId="16244"/>
    <cellStyle name="Normalno 2 2 2 3 2 2 2 3 3" xfId="21082"/>
    <cellStyle name="Normalno 2 2 2 3 2 2 2 3 4" xfId="11406"/>
    <cellStyle name="Normalno 2 2 2 3 2 2 2 4" xfId="2940"/>
    <cellStyle name="Normalno 2 2 2 3 2 2 2 4 2" xfId="7778"/>
    <cellStyle name="Normalno 2 2 2 3 2 2 2 4 2 2" xfId="27130"/>
    <cellStyle name="Normalno 2 2 2 3 2 2 2 4 2 3" xfId="17454"/>
    <cellStyle name="Normalno 2 2 2 3 2 2 2 4 3" xfId="22292"/>
    <cellStyle name="Normalno 2 2 2 3 2 2 2 4 4" xfId="12616"/>
    <cellStyle name="Normalno 2 2 2 3 2 2 2 5" xfId="4149"/>
    <cellStyle name="Normalno 2 2 2 3 2 2 2 5 2" xfId="8987"/>
    <cellStyle name="Normalno 2 2 2 3 2 2 2 5 2 2" xfId="28339"/>
    <cellStyle name="Normalno 2 2 2 3 2 2 2 5 2 3" xfId="18663"/>
    <cellStyle name="Normalno 2 2 2 3 2 2 2 5 3" xfId="23501"/>
    <cellStyle name="Normalno 2 2 2 3 2 2 2 5 4" xfId="13825"/>
    <cellStyle name="Normalno 2 2 2 3 2 2 2 6" xfId="5358"/>
    <cellStyle name="Normalno 2 2 2 3 2 2 2 6 2" xfId="24710"/>
    <cellStyle name="Normalno 2 2 2 3 2 2 2 6 3" xfId="15034"/>
    <cellStyle name="Normalno 2 2 2 3 2 2 2 7" xfId="19872"/>
    <cellStyle name="Normalno 2 2 2 3 2 2 2 8" xfId="10196"/>
    <cellStyle name="Normalno 2 2 2 3 2 2 3" xfId="822"/>
    <cellStyle name="Normalno 2 2 2 3 2 2 3 2" xfId="2032"/>
    <cellStyle name="Normalno 2 2 2 3 2 2 3 2 2" xfId="6870"/>
    <cellStyle name="Normalno 2 2 2 3 2 2 3 2 2 2" xfId="26222"/>
    <cellStyle name="Normalno 2 2 2 3 2 2 3 2 2 3" xfId="16546"/>
    <cellStyle name="Normalno 2 2 2 3 2 2 3 2 3" xfId="21384"/>
    <cellStyle name="Normalno 2 2 2 3 2 2 3 2 4" xfId="11708"/>
    <cellStyle name="Normalno 2 2 2 3 2 2 3 3" xfId="3242"/>
    <cellStyle name="Normalno 2 2 2 3 2 2 3 3 2" xfId="8080"/>
    <cellStyle name="Normalno 2 2 2 3 2 2 3 3 2 2" xfId="27432"/>
    <cellStyle name="Normalno 2 2 2 3 2 2 3 3 2 3" xfId="17756"/>
    <cellStyle name="Normalno 2 2 2 3 2 2 3 3 3" xfId="22594"/>
    <cellStyle name="Normalno 2 2 2 3 2 2 3 3 4" xfId="12918"/>
    <cellStyle name="Normalno 2 2 2 3 2 2 3 4" xfId="4451"/>
    <cellStyle name="Normalno 2 2 2 3 2 2 3 4 2" xfId="9289"/>
    <cellStyle name="Normalno 2 2 2 3 2 2 3 4 2 2" xfId="28641"/>
    <cellStyle name="Normalno 2 2 2 3 2 2 3 4 2 3" xfId="18965"/>
    <cellStyle name="Normalno 2 2 2 3 2 2 3 4 3" xfId="23803"/>
    <cellStyle name="Normalno 2 2 2 3 2 2 3 4 4" xfId="14127"/>
    <cellStyle name="Normalno 2 2 2 3 2 2 3 5" xfId="5660"/>
    <cellStyle name="Normalno 2 2 2 3 2 2 3 5 2" xfId="25012"/>
    <cellStyle name="Normalno 2 2 2 3 2 2 3 5 3" xfId="15336"/>
    <cellStyle name="Normalno 2 2 2 3 2 2 3 6" xfId="20174"/>
    <cellStyle name="Normalno 2 2 2 3 2 2 3 7" xfId="10498"/>
    <cellStyle name="Normalno 2 2 2 3 2 2 4" xfId="1428"/>
    <cellStyle name="Normalno 2 2 2 3 2 2 4 2" xfId="6266"/>
    <cellStyle name="Normalno 2 2 2 3 2 2 4 2 2" xfId="25618"/>
    <cellStyle name="Normalno 2 2 2 3 2 2 4 2 3" xfId="15942"/>
    <cellStyle name="Normalno 2 2 2 3 2 2 4 3" xfId="20780"/>
    <cellStyle name="Normalno 2 2 2 3 2 2 4 4" xfId="11104"/>
    <cellStyle name="Normalno 2 2 2 3 2 2 5" xfId="2638"/>
    <cellStyle name="Normalno 2 2 2 3 2 2 5 2" xfId="7476"/>
    <cellStyle name="Normalno 2 2 2 3 2 2 5 2 2" xfId="26828"/>
    <cellStyle name="Normalno 2 2 2 3 2 2 5 2 3" xfId="17152"/>
    <cellStyle name="Normalno 2 2 2 3 2 2 5 3" xfId="21990"/>
    <cellStyle name="Normalno 2 2 2 3 2 2 5 4" xfId="12314"/>
    <cellStyle name="Normalno 2 2 2 3 2 2 6" xfId="3848"/>
    <cellStyle name="Normalno 2 2 2 3 2 2 6 2" xfId="8686"/>
    <cellStyle name="Normalno 2 2 2 3 2 2 6 2 2" xfId="28038"/>
    <cellStyle name="Normalno 2 2 2 3 2 2 6 2 3" xfId="18362"/>
    <cellStyle name="Normalno 2 2 2 3 2 2 6 3" xfId="23200"/>
    <cellStyle name="Normalno 2 2 2 3 2 2 6 4" xfId="13524"/>
    <cellStyle name="Normalno 2 2 2 3 2 2 7" xfId="5056"/>
    <cellStyle name="Normalno 2 2 2 3 2 2 7 2" xfId="24408"/>
    <cellStyle name="Normalno 2 2 2 3 2 2 7 3" xfId="14732"/>
    <cellStyle name="Normalno 2 2 2 3 2 2 8" xfId="19570"/>
    <cellStyle name="Normalno 2 2 2 3 2 2 9" xfId="9894"/>
    <cellStyle name="Normalno 2 2 2 3 2 3" xfId="420"/>
    <cellStyle name="Normalno 2 2 2 3 2 3 2" xfId="1024"/>
    <cellStyle name="Normalno 2 2 2 3 2 3 2 2" xfId="2234"/>
    <cellStyle name="Normalno 2 2 2 3 2 3 2 2 2" xfId="7072"/>
    <cellStyle name="Normalno 2 2 2 3 2 3 2 2 2 2" xfId="26424"/>
    <cellStyle name="Normalno 2 2 2 3 2 3 2 2 2 3" xfId="16748"/>
    <cellStyle name="Normalno 2 2 2 3 2 3 2 2 3" xfId="21586"/>
    <cellStyle name="Normalno 2 2 2 3 2 3 2 2 4" xfId="11910"/>
    <cellStyle name="Normalno 2 2 2 3 2 3 2 3" xfId="3444"/>
    <cellStyle name="Normalno 2 2 2 3 2 3 2 3 2" xfId="8282"/>
    <cellStyle name="Normalno 2 2 2 3 2 3 2 3 2 2" xfId="27634"/>
    <cellStyle name="Normalno 2 2 2 3 2 3 2 3 2 3" xfId="17958"/>
    <cellStyle name="Normalno 2 2 2 3 2 3 2 3 3" xfId="22796"/>
    <cellStyle name="Normalno 2 2 2 3 2 3 2 3 4" xfId="13120"/>
    <cellStyle name="Normalno 2 2 2 3 2 3 2 4" xfId="4653"/>
    <cellStyle name="Normalno 2 2 2 3 2 3 2 4 2" xfId="9491"/>
    <cellStyle name="Normalno 2 2 2 3 2 3 2 4 2 2" xfId="28843"/>
    <cellStyle name="Normalno 2 2 2 3 2 3 2 4 2 3" xfId="19167"/>
    <cellStyle name="Normalno 2 2 2 3 2 3 2 4 3" xfId="24005"/>
    <cellStyle name="Normalno 2 2 2 3 2 3 2 4 4" xfId="14329"/>
    <cellStyle name="Normalno 2 2 2 3 2 3 2 5" xfId="5862"/>
    <cellStyle name="Normalno 2 2 2 3 2 3 2 5 2" xfId="25214"/>
    <cellStyle name="Normalno 2 2 2 3 2 3 2 5 3" xfId="15538"/>
    <cellStyle name="Normalno 2 2 2 3 2 3 2 6" xfId="20376"/>
    <cellStyle name="Normalno 2 2 2 3 2 3 2 7" xfId="10700"/>
    <cellStyle name="Normalno 2 2 2 3 2 3 3" xfId="1630"/>
    <cellStyle name="Normalno 2 2 2 3 2 3 3 2" xfId="6468"/>
    <cellStyle name="Normalno 2 2 2 3 2 3 3 2 2" xfId="25820"/>
    <cellStyle name="Normalno 2 2 2 3 2 3 3 2 3" xfId="16144"/>
    <cellStyle name="Normalno 2 2 2 3 2 3 3 3" xfId="20982"/>
    <cellStyle name="Normalno 2 2 2 3 2 3 3 4" xfId="11306"/>
    <cellStyle name="Normalno 2 2 2 3 2 3 4" xfId="2840"/>
    <cellStyle name="Normalno 2 2 2 3 2 3 4 2" xfId="7678"/>
    <cellStyle name="Normalno 2 2 2 3 2 3 4 2 2" xfId="27030"/>
    <cellStyle name="Normalno 2 2 2 3 2 3 4 2 3" xfId="17354"/>
    <cellStyle name="Normalno 2 2 2 3 2 3 4 3" xfId="22192"/>
    <cellStyle name="Normalno 2 2 2 3 2 3 4 4" xfId="12516"/>
    <cellStyle name="Normalno 2 2 2 3 2 3 5" xfId="4049"/>
    <cellStyle name="Normalno 2 2 2 3 2 3 5 2" xfId="8887"/>
    <cellStyle name="Normalno 2 2 2 3 2 3 5 2 2" xfId="28239"/>
    <cellStyle name="Normalno 2 2 2 3 2 3 5 2 3" xfId="18563"/>
    <cellStyle name="Normalno 2 2 2 3 2 3 5 3" xfId="23401"/>
    <cellStyle name="Normalno 2 2 2 3 2 3 5 4" xfId="13725"/>
    <cellStyle name="Normalno 2 2 2 3 2 3 6" xfId="5258"/>
    <cellStyle name="Normalno 2 2 2 3 2 3 6 2" xfId="24610"/>
    <cellStyle name="Normalno 2 2 2 3 2 3 6 3" xfId="14934"/>
    <cellStyle name="Normalno 2 2 2 3 2 3 7" xfId="19772"/>
    <cellStyle name="Normalno 2 2 2 3 2 3 8" xfId="10096"/>
    <cellStyle name="Normalno 2 2 2 3 2 4" xfId="722"/>
    <cellStyle name="Normalno 2 2 2 3 2 4 2" xfId="1932"/>
    <cellStyle name="Normalno 2 2 2 3 2 4 2 2" xfId="6770"/>
    <cellStyle name="Normalno 2 2 2 3 2 4 2 2 2" xfId="26122"/>
    <cellStyle name="Normalno 2 2 2 3 2 4 2 2 3" xfId="16446"/>
    <cellStyle name="Normalno 2 2 2 3 2 4 2 3" xfId="21284"/>
    <cellStyle name="Normalno 2 2 2 3 2 4 2 4" xfId="11608"/>
    <cellStyle name="Normalno 2 2 2 3 2 4 3" xfId="3142"/>
    <cellStyle name="Normalno 2 2 2 3 2 4 3 2" xfId="7980"/>
    <cellStyle name="Normalno 2 2 2 3 2 4 3 2 2" xfId="27332"/>
    <cellStyle name="Normalno 2 2 2 3 2 4 3 2 3" xfId="17656"/>
    <cellStyle name="Normalno 2 2 2 3 2 4 3 3" xfId="22494"/>
    <cellStyle name="Normalno 2 2 2 3 2 4 3 4" xfId="12818"/>
    <cellStyle name="Normalno 2 2 2 3 2 4 4" xfId="4351"/>
    <cellStyle name="Normalno 2 2 2 3 2 4 4 2" xfId="9189"/>
    <cellStyle name="Normalno 2 2 2 3 2 4 4 2 2" xfId="28541"/>
    <cellStyle name="Normalno 2 2 2 3 2 4 4 2 3" xfId="18865"/>
    <cellStyle name="Normalno 2 2 2 3 2 4 4 3" xfId="23703"/>
    <cellStyle name="Normalno 2 2 2 3 2 4 4 4" xfId="14027"/>
    <cellStyle name="Normalno 2 2 2 3 2 4 5" xfId="5560"/>
    <cellStyle name="Normalno 2 2 2 3 2 4 5 2" xfId="24912"/>
    <cellStyle name="Normalno 2 2 2 3 2 4 5 3" xfId="15236"/>
    <cellStyle name="Normalno 2 2 2 3 2 4 6" xfId="20074"/>
    <cellStyle name="Normalno 2 2 2 3 2 4 7" xfId="10398"/>
    <cellStyle name="Normalno 2 2 2 3 2 5" xfId="1328"/>
    <cellStyle name="Normalno 2 2 2 3 2 5 2" xfId="6166"/>
    <cellStyle name="Normalno 2 2 2 3 2 5 2 2" xfId="25518"/>
    <cellStyle name="Normalno 2 2 2 3 2 5 2 3" xfId="15842"/>
    <cellStyle name="Normalno 2 2 2 3 2 5 3" xfId="20680"/>
    <cellStyle name="Normalno 2 2 2 3 2 5 4" xfId="11004"/>
    <cellStyle name="Normalno 2 2 2 3 2 6" xfId="2538"/>
    <cellStyle name="Normalno 2 2 2 3 2 6 2" xfId="7376"/>
    <cellStyle name="Normalno 2 2 2 3 2 6 2 2" xfId="26728"/>
    <cellStyle name="Normalno 2 2 2 3 2 6 2 3" xfId="17052"/>
    <cellStyle name="Normalno 2 2 2 3 2 6 3" xfId="21890"/>
    <cellStyle name="Normalno 2 2 2 3 2 6 4" xfId="12214"/>
    <cellStyle name="Normalno 2 2 2 3 2 7" xfId="3748"/>
    <cellStyle name="Normalno 2 2 2 3 2 7 2" xfId="8586"/>
    <cellStyle name="Normalno 2 2 2 3 2 7 2 2" xfId="27938"/>
    <cellStyle name="Normalno 2 2 2 3 2 7 2 3" xfId="18262"/>
    <cellStyle name="Normalno 2 2 2 3 2 7 3" xfId="23100"/>
    <cellStyle name="Normalno 2 2 2 3 2 7 4" xfId="13424"/>
    <cellStyle name="Normalno 2 2 2 3 2 8" xfId="4956"/>
    <cellStyle name="Normalno 2 2 2 3 2 8 2" xfId="24308"/>
    <cellStyle name="Normalno 2 2 2 3 2 8 3" xfId="14632"/>
    <cellStyle name="Normalno 2 2 2 3 2 9" xfId="19470"/>
    <cellStyle name="Normalno 2 2 2 3 3" xfId="150"/>
    <cellStyle name="Normalno 2 2 2 3 3 2" xfId="470"/>
    <cellStyle name="Normalno 2 2 2 3 3 2 2" xfId="1074"/>
    <cellStyle name="Normalno 2 2 2 3 3 2 2 2" xfId="2284"/>
    <cellStyle name="Normalno 2 2 2 3 3 2 2 2 2" xfId="7122"/>
    <cellStyle name="Normalno 2 2 2 3 3 2 2 2 2 2" xfId="26474"/>
    <cellStyle name="Normalno 2 2 2 3 3 2 2 2 2 3" xfId="16798"/>
    <cellStyle name="Normalno 2 2 2 3 3 2 2 2 3" xfId="21636"/>
    <cellStyle name="Normalno 2 2 2 3 3 2 2 2 4" xfId="11960"/>
    <cellStyle name="Normalno 2 2 2 3 3 2 2 3" xfId="3494"/>
    <cellStyle name="Normalno 2 2 2 3 3 2 2 3 2" xfId="8332"/>
    <cellStyle name="Normalno 2 2 2 3 3 2 2 3 2 2" xfId="27684"/>
    <cellStyle name="Normalno 2 2 2 3 3 2 2 3 2 3" xfId="18008"/>
    <cellStyle name="Normalno 2 2 2 3 3 2 2 3 3" xfId="22846"/>
    <cellStyle name="Normalno 2 2 2 3 3 2 2 3 4" xfId="13170"/>
    <cellStyle name="Normalno 2 2 2 3 3 2 2 4" xfId="4703"/>
    <cellStyle name="Normalno 2 2 2 3 3 2 2 4 2" xfId="9541"/>
    <cellStyle name="Normalno 2 2 2 3 3 2 2 4 2 2" xfId="28893"/>
    <cellStyle name="Normalno 2 2 2 3 3 2 2 4 2 3" xfId="19217"/>
    <cellStyle name="Normalno 2 2 2 3 3 2 2 4 3" xfId="24055"/>
    <cellStyle name="Normalno 2 2 2 3 3 2 2 4 4" xfId="14379"/>
    <cellStyle name="Normalno 2 2 2 3 3 2 2 5" xfId="5912"/>
    <cellStyle name="Normalno 2 2 2 3 3 2 2 5 2" xfId="25264"/>
    <cellStyle name="Normalno 2 2 2 3 3 2 2 5 3" xfId="15588"/>
    <cellStyle name="Normalno 2 2 2 3 3 2 2 6" xfId="20426"/>
    <cellStyle name="Normalno 2 2 2 3 3 2 2 7" xfId="10750"/>
    <cellStyle name="Normalno 2 2 2 3 3 2 3" xfId="1680"/>
    <cellStyle name="Normalno 2 2 2 3 3 2 3 2" xfId="6518"/>
    <cellStyle name="Normalno 2 2 2 3 3 2 3 2 2" xfId="25870"/>
    <cellStyle name="Normalno 2 2 2 3 3 2 3 2 3" xfId="16194"/>
    <cellStyle name="Normalno 2 2 2 3 3 2 3 3" xfId="21032"/>
    <cellStyle name="Normalno 2 2 2 3 3 2 3 4" xfId="11356"/>
    <cellStyle name="Normalno 2 2 2 3 3 2 4" xfId="2890"/>
    <cellStyle name="Normalno 2 2 2 3 3 2 4 2" xfId="7728"/>
    <cellStyle name="Normalno 2 2 2 3 3 2 4 2 2" xfId="27080"/>
    <cellStyle name="Normalno 2 2 2 3 3 2 4 2 3" xfId="17404"/>
    <cellStyle name="Normalno 2 2 2 3 3 2 4 3" xfId="22242"/>
    <cellStyle name="Normalno 2 2 2 3 3 2 4 4" xfId="12566"/>
    <cellStyle name="Normalno 2 2 2 3 3 2 5" xfId="4099"/>
    <cellStyle name="Normalno 2 2 2 3 3 2 5 2" xfId="8937"/>
    <cellStyle name="Normalno 2 2 2 3 3 2 5 2 2" xfId="28289"/>
    <cellStyle name="Normalno 2 2 2 3 3 2 5 2 3" xfId="18613"/>
    <cellStyle name="Normalno 2 2 2 3 3 2 5 3" xfId="23451"/>
    <cellStyle name="Normalno 2 2 2 3 3 2 5 4" xfId="13775"/>
    <cellStyle name="Normalno 2 2 2 3 3 2 6" xfId="5308"/>
    <cellStyle name="Normalno 2 2 2 3 3 2 6 2" xfId="24660"/>
    <cellStyle name="Normalno 2 2 2 3 3 2 6 3" xfId="14984"/>
    <cellStyle name="Normalno 2 2 2 3 3 2 7" xfId="19822"/>
    <cellStyle name="Normalno 2 2 2 3 3 2 8" xfId="10146"/>
    <cellStyle name="Normalno 2 2 2 3 3 3" xfId="772"/>
    <cellStyle name="Normalno 2 2 2 3 3 3 2" xfId="1982"/>
    <cellStyle name="Normalno 2 2 2 3 3 3 2 2" xfId="6820"/>
    <cellStyle name="Normalno 2 2 2 3 3 3 2 2 2" xfId="26172"/>
    <cellStyle name="Normalno 2 2 2 3 3 3 2 2 3" xfId="16496"/>
    <cellStyle name="Normalno 2 2 2 3 3 3 2 3" xfId="21334"/>
    <cellStyle name="Normalno 2 2 2 3 3 3 2 4" xfId="11658"/>
    <cellStyle name="Normalno 2 2 2 3 3 3 3" xfId="3192"/>
    <cellStyle name="Normalno 2 2 2 3 3 3 3 2" xfId="8030"/>
    <cellStyle name="Normalno 2 2 2 3 3 3 3 2 2" xfId="27382"/>
    <cellStyle name="Normalno 2 2 2 3 3 3 3 2 3" xfId="17706"/>
    <cellStyle name="Normalno 2 2 2 3 3 3 3 3" xfId="22544"/>
    <cellStyle name="Normalno 2 2 2 3 3 3 3 4" xfId="12868"/>
    <cellStyle name="Normalno 2 2 2 3 3 3 4" xfId="4401"/>
    <cellStyle name="Normalno 2 2 2 3 3 3 4 2" xfId="9239"/>
    <cellStyle name="Normalno 2 2 2 3 3 3 4 2 2" xfId="28591"/>
    <cellStyle name="Normalno 2 2 2 3 3 3 4 2 3" xfId="18915"/>
    <cellStyle name="Normalno 2 2 2 3 3 3 4 3" xfId="23753"/>
    <cellStyle name="Normalno 2 2 2 3 3 3 4 4" xfId="14077"/>
    <cellStyle name="Normalno 2 2 2 3 3 3 5" xfId="5610"/>
    <cellStyle name="Normalno 2 2 2 3 3 3 5 2" xfId="24962"/>
    <cellStyle name="Normalno 2 2 2 3 3 3 5 3" xfId="15286"/>
    <cellStyle name="Normalno 2 2 2 3 3 3 6" xfId="20124"/>
    <cellStyle name="Normalno 2 2 2 3 3 3 7" xfId="10448"/>
    <cellStyle name="Normalno 2 2 2 3 3 4" xfId="1378"/>
    <cellStyle name="Normalno 2 2 2 3 3 4 2" xfId="6216"/>
    <cellStyle name="Normalno 2 2 2 3 3 4 2 2" xfId="25568"/>
    <cellStyle name="Normalno 2 2 2 3 3 4 2 3" xfId="15892"/>
    <cellStyle name="Normalno 2 2 2 3 3 4 3" xfId="20730"/>
    <cellStyle name="Normalno 2 2 2 3 3 4 4" xfId="11054"/>
    <cellStyle name="Normalno 2 2 2 3 3 5" xfId="2588"/>
    <cellStyle name="Normalno 2 2 2 3 3 5 2" xfId="7426"/>
    <cellStyle name="Normalno 2 2 2 3 3 5 2 2" xfId="26778"/>
    <cellStyle name="Normalno 2 2 2 3 3 5 2 3" xfId="17102"/>
    <cellStyle name="Normalno 2 2 2 3 3 5 3" xfId="21940"/>
    <cellStyle name="Normalno 2 2 2 3 3 5 4" xfId="12264"/>
    <cellStyle name="Normalno 2 2 2 3 3 6" xfId="3798"/>
    <cellStyle name="Normalno 2 2 2 3 3 6 2" xfId="8636"/>
    <cellStyle name="Normalno 2 2 2 3 3 6 2 2" xfId="27988"/>
    <cellStyle name="Normalno 2 2 2 3 3 6 2 3" xfId="18312"/>
    <cellStyle name="Normalno 2 2 2 3 3 6 3" xfId="23150"/>
    <cellStyle name="Normalno 2 2 2 3 3 6 4" xfId="13474"/>
    <cellStyle name="Normalno 2 2 2 3 3 7" xfId="5006"/>
    <cellStyle name="Normalno 2 2 2 3 3 7 2" xfId="24358"/>
    <cellStyle name="Normalno 2 2 2 3 3 7 3" xfId="14682"/>
    <cellStyle name="Normalno 2 2 2 3 3 8" xfId="19520"/>
    <cellStyle name="Normalno 2 2 2 3 3 9" xfId="9844"/>
    <cellStyle name="Normalno 2 2 2 3 4" xfId="266"/>
    <cellStyle name="Normalno 2 2 2 3 4 2" xfId="570"/>
    <cellStyle name="Normalno 2 2 2 3 4 2 2" xfId="1174"/>
    <cellStyle name="Normalno 2 2 2 3 4 2 2 2" xfId="2384"/>
    <cellStyle name="Normalno 2 2 2 3 4 2 2 2 2" xfId="7222"/>
    <cellStyle name="Normalno 2 2 2 3 4 2 2 2 2 2" xfId="26574"/>
    <cellStyle name="Normalno 2 2 2 3 4 2 2 2 2 3" xfId="16898"/>
    <cellStyle name="Normalno 2 2 2 3 4 2 2 2 3" xfId="21736"/>
    <cellStyle name="Normalno 2 2 2 3 4 2 2 2 4" xfId="12060"/>
    <cellStyle name="Normalno 2 2 2 3 4 2 2 3" xfId="3594"/>
    <cellStyle name="Normalno 2 2 2 3 4 2 2 3 2" xfId="8432"/>
    <cellStyle name="Normalno 2 2 2 3 4 2 2 3 2 2" xfId="27784"/>
    <cellStyle name="Normalno 2 2 2 3 4 2 2 3 2 3" xfId="18108"/>
    <cellStyle name="Normalno 2 2 2 3 4 2 2 3 3" xfId="22946"/>
    <cellStyle name="Normalno 2 2 2 3 4 2 2 3 4" xfId="13270"/>
    <cellStyle name="Normalno 2 2 2 3 4 2 2 4" xfId="4803"/>
    <cellStyle name="Normalno 2 2 2 3 4 2 2 4 2" xfId="9641"/>
    <cellStyle name="Normalno 2 2 2 3 4 2 2 4 2 2" xfId="28993"/>
    <cellStyle name="Normalno 2 2 2 3 4 2 2 4 2 3" xfId="19317"/>
    <cellStyle name="Normalno 2 2 2 3 4 2 2 4 3" xfId="24155"/>
    <cellStyle name="Normalno 2 2 2 3 4 2 2 4 4" xfId="14479"/>
    <cellStyle name="Normalno 2 2 2 3 4 2 2 5" xfId="6012"/>
    <cellStyle name="Normalno 2 2 2 3 4 2 2 5 2" xfId="25364"/>
    <cellStyle name="Normalno 2 2 2 3 4 2 2 5 3" xfId="15688"/>
    <cellStyle name="Normalno 2 2 2 3 4 2 2 6" xfId="20526"/>
    <cellStyle name="Normalno 2 2 2 3 4 2 2 7" xfId="10850"/>
    <cellStyle name="Normalno 2 2 2 3 4 2 3" xfId="1780"/>
    <cellStyle name="Normalno 2 2 2 3 4 2 3 2" xfId="6618"/>
    <cellStyle name="Normalno 2 2 2 3 4 2 3 2 2" xfId="25970"/>
    <cellStyle name="Normalno 2 2 2 3 4 2 3 2 3" xfId="16294"/>
    <cellStyle name="Normalno 2 2 2 3 4 2 3 3" xfId="21132"/>
    <cellStyle name="Normalno 2 2 2 3 4 2 3 4" xfId="11456"/>
    <cellStyle name="Normalno 2 2 2 3 4 2 4" xfId="2990"/>
    <cellStyle name="Normalno 2 2 2 3 4 2 4 2" xfId="7828"/>
    <cellStyle name="Normalno 2 2 2 3 4 2 4 2 2" xfId="27180"/>
    <cellStyle name="Normalno 2 2 2 3 4 2 4 2 3" xfId="17504"/>
    <cellStyle name="Normalno 2 2 2 3 4 2 4 3" xfId="22342"/>
    <cellStyle name="Normalno 2 2 2 3 4 2 4 4" xfId="12666"/>
    <cellStyle name="Normalno 2 2 2 3 4 2 5" xfId="4199"/>
    <cellStyle name="Normalno 2 2 2 3 4 2 5 2" xfId="9037"/>
    <cellStyle name="Normalno 2 2 2 3 4 2 5 2 2" xfId="28389"/>
    <cellStyle name="Normalno 2 2 2 3 4 2 5 2 3" xfId="18713"/>
    <cellStyle name="Normalno 2 2 2 3 4 2 5 3" xfId="23551"/>
    <cellStyle name="Normalno 2 2 2 3 4 2 5 4" xfId="13875"/>
    <cellStyle name="Normalno 2 2 2 3 4 2 6" xfId="5408"/>
    <cellStyle name="Normalno 2 2 2 3 4 2 6 2" xfId="24760"/>
    <cellStyle name="Normalno 2 2 2 3 4 2 6 3" xfId="15084"/>
    <cellStyle name="Normalno 2 2 2 3 4 2 7" xfId="19922"/>
    <cellStyle name="Normalno 2 2 2 3 4 2 8" xfId="10246"/>
    <cellStyle name="Normalno 2 2 2 3 4 3" xfId="872"/>
    <cellStyle name="Normalno 2 2 2 3 4 3 2" xfId="2082"/>
    <cellStyle name="Normalno 2 2 2 3 4 3 2 2" xfId="6920"/>
    <cellStyle name="Normalno 2 2 2 3 4 3 2 2 2" xfId="26272"/>
    <cellStyle name="Normalno 2 2 2 3 4 3 2 2 3" xfId="16596"/>
    <cellStyle name="Normalno 2 2 2 3 4 3 2 3" xfId="21434"/>
    <cellStyle name="Normalno 2 2 2 3 4 3 2 4" xfId="11758"/>
    <cellStyle name="Normalno 2 2 2 3 4 3 3" xfId="3292"/>
    <cellStyle name="Normalno 2 2 2 3 4 3 3 2" xfId="8130"/>
    <cellStyle name="Normalno 2 2 2 3 4 3 3 2 2" xfId="27482"/>
    <cellStyle name="Normalno 2 2 2 3 4 3 3 2 3" xfId="17806"/>
    <cellStyle name="Normalno 2 2 2 3 4 3 3 3" xfId="22644"/>
    <cellStyle name="Normalno 2 2 2 3 4 3 3 4" xfId="12968"/>
    <cellStyle name="Normalno 2 2 2 3 4 3 4" xfId="4501"/>
    <cellStyle name="Normalno 2 2 2 3 4 3 4 2" xfId="9339"/>
    <cellStyle name="Normalno 2 2 2 3 4 3 4 2 2" xfId="28691"/>
    <cellStyle name="Normalno 2 2 2 3 4 3 4 2 3" xfId="19015"/>
    <cellStyle name="Normalno 2 2 2 3 4 3 4 3" xfId="23853"/>
    <cellStyle name="Normalno 2 2 2 3 4 3 4 4" xfId="14177"/>
    <cellStyle name="Normalno 2 2 2 3 4 3 5" xfId="5710"/>
    <cellStyle name="Normalno 2 2 2 3 4 3 5 2" xfId="25062"/>
    <cellStyle name="Normalno 2 2 2 3 4 3 5 3" xfId="15386"/>
    <cellStyle name="Normalno 2 2 2 3 4 3 6" xfId="20224"/>
    <cellStyle name="Normalno 2 2 2 3 4 3 7" xfId="10548"/>
    <cellStyle name="Normalno 2 2 2 3 4 4" xfId="1478"/>
    <cellStyle name="Normalno 2 2 2 3 4 4 2" xfId="6316"/>
    <cellStyle name="Normalno 2 2 2 3 4 4 2 2" xfId="25668"/>
    <cellStyle name="Normalno 2 2 2 3 4 4 2 3" xfId="15992"/>
    <cellStyle name="Normalno 2 2 2 3 4 4 3" xfId="20830"/>
    <cellStyle name="Normalno 2 2 2 3 4 4 4" xfId="11154"/>
    <cellStyle name="Normalno 2 2 2 3 4 5" xfId="2688"/>
    <cellStyle name="Normalno 2 2 2 3 4 5 2" xfId="7526"/>
    <cellStyle name="Normalno 2 2 2 3 4 5 2 2" xfId="26878"/>
    <cellStyle name="Normalno 2 2 2 3 4 5 2 3" xfId="17202"/>
    <cellStyle name="Normalno 2 2 2 3 4 5 3" xfId="22040"/>
    <cellStyle name="Normalno 2 2 2 3 4 5 4" xfId="12364"/>
    <cellStyle name="Normalno 2 2 2 3 4 6" xfId="3898"/>
    <cellStyle name="Normalno 2 2 2 3 4 6 2" xfId="8736"/>
    <cellStyle name="Normalno 2 2 2 3 4 6 2 2" xfId="28088"/>
    <cellStyle name="Normalno 2 2 2 3 4 6 2 3" xfId="18412"/>
    <cellStyle name="Normalno 2 2 2 3 4 6 3" xfId="23250"/>
    <cellStyle name="Normalno 2 2 2 3 4 6 4" xfId="13574"/>
    <cellStyle name="Normalno 2 2 2 3 4 7" xfId="5106"/>
    <cellStyle name="Normalno 2 2 2 3 4 7 2" xfId="24458"/>
    <cellStyle name="Normalno 2 2 2 3 4 7 3" xfId="14782"/>
    <cellStyle name="Normalno 2 2 2 3 4 8" xfId="19620"/>
    <cellStyle name="Normalno 2 2 2 3 4 9" xfId="9944"/>
    <cellStyle name="Normalno 2 2 2 3 5" xfId="319"/>
    <cellStyle name="Normalno 2 2 2 3 5 2" xfId="622"/>
    <cellStyle name="Normalno 2 2 2 3 5 2 2" xfId="1226"/>
    <cellStyle name="Normalno 2 2 2 3 5 2 2 2" xfId="2436"/>
    <cellStyle name="Normalno 2 2 2 3 5 2 2 2 2" xfId="7274"/>
    <cellStyle name="Normalno 2 2 2 3 5 2 2 2 2 2" xfId="26626"/>
    <cellStyle name="Normalno 2 2 2 3 5 2 2 2 2 3" xfId="16950"/>
    <cellStyle name="Normalno 2 2 2 3 5 2 2 2 3" xfId="21788"/>
    <cellStyle name="Normalno 2 2 2 3 5 2 2 2 4" xfId="12112"/>
    <cellStyle name="Normalno 2 2 2 3 5 2 2 3" xfId="3646"/>
    <cellStyle name="Normalno 2 2 2 3 5 2 2 3 2" xfId="8484"/>
    <cellStyle name="Normalno 2 2 2 3 5 2 2 3 2 2" xfId="27836"/>
    <cellStyle name="Normalno 2 2 2 3 5 2 2 3 2 3" xfId="18160"/>
    <cellStyle name="Normalno 2 2 2 3 5 2 2 3 3" xfId="22998"/>
    <cellStyle name="Normalno 2 2 2 3 5 2 2 3 4" xfId="13322"/>
    <cellStyle name="Normalno 2 2 2 3 5 2 2 4" xfId="4855"/>
    <cellStyle name="Normalno 2 2 2 3 5 2 2 4 2" xfId="9693"/>
    <cellStyle name="Normalno 2 2 2 3 5 2 2 4 2 2" xfId="29045"/>
    <cellStyle name="Normalno 2 2 2 3 5 2 2 4 2 3" xfId="19369"/>
    <cellStyle name="Normalno 2 2 2 3 5 2 2 4 3" xfId="24207"/>
    <cellStyle name="Normalno 2 2 2 3 5 2 2 4 4" xfId="14531"/>
    <cellStyle name="Normalno 2 2 2 3 5 2 2 5" xfId="6064"/>
    <cellStyle name="Normalno 2 2 2 3 5 2 2 5 2" xfId="25416"/>
    <cellStyle name="Normalno 2 2 2 3 5 2 2 5 3" xfId="15740"/>
    <cellStyle name="Normalno 2 2 2 3 5 2 2 6" xfId="20578"/>
    <cellStyle name="Normalno 2 2 2 3 5 2 2 7" xfId="10902"/>
    <cellStyle name="Normalno 2 2 2 3 5 2 3" xfId="1832"/>
    <cellStyle name="Normalno 2 2 2 3 5 2 3 2" xfId="6670"/>
    <cellStyle name="Normalno 2 2 2 3 5 2 3 2 2" xfId="26022"/>
    <cellStyle name="Normalno 2 2 2 3 5 2 3 2 3" xfId="16346"/>
    <cellStyle name="Normalno 2 2 2 3 5 2 3 3" xfId="21184"/>
    <cellStyle name="Normalno 2 2 2 3 5 2 3 4" xfId="11508"/>
    <cellStyle name="Normalno 2 2 2 3 5 2 4" xfId="3042"/>
    <cellStyle name="Normalno 2 2 2 3 5 2 4 2" xfId="7880"/>
    <cellStyle name="Normalno 2 2 2 3 5 2 4 2 2" xfId="27232"/>
    <cellStyle name="Normalno 2 2 2 3 5 2 4 2 3" xfId="17556"/>
    <cellStyle name="Normalno 2 2 2 3 5 2 4 3" xfId="22394"/>
    <cellStyle name="Normalno 2 2 2 3 5 2 4 4" xfId="12718"/>
    <cellStyle name="Normalno 2 2 2 3 5 2 5" xfId="4251"/>
    <cellStyle name="Normalno 2 2 2 3 5 2 5 2" xfId="9089"/>
    <cellStyle name="Normalno 2 2 2 3 5 2 5 2 2" xfId="28441"/>
    <cellStyle name="Normalno 2 2 2 3 5 2 5 2 3" xfId="18765"/>
    <cellStyle name="Normalno 2 2 2 3 5 2 5 3" xfId="23603"/>
    <cellStyle name="Normalno 2 2 2 3 5 2 5 4" xfId="13927"/>
    <cellStyle name="Normalno 2 2 2 3 5 2 6" xfId="5460"/>
    <cellStyle name="Normalno 2 2 2 3 5 2 6 2" xfId="24812"/>
    <cellStyle name="Normalno 2 2 2 3 5 2 6 3" xfId="15136"/>
    <cellStyle name="Normalno 2 2 2 3 5 2 7" xfId="19974"/>
    <cellStyle name="Normalno 2 2 2 3 5 2 8" xfId="10298"/>
    <cellStyle name="Normalno 2 2 2 3 5 3" xfId="924"/>
    <cellStyle name="Normalno 2 2 2 3 5 3 2" xfId="2134"/>
    <cellStyle name="Normalno 2 2 2 3 5 3 2 2" xfId="6972"/>
    <cellStyle name="Normalno 2 2 2 3 5 3 2 2 2" xfId="26324"/>
    <cellStyle name="Normalno 2 2 2 3 5 3 2 2 3" xfId="16648"/>
    <cellStyle name="Normalno 2 2 2 3 5 3 2 3" xfId="21486"/>
    <cellStyle name="Normalno 2 2 2 3 5 3 2 4" xfId="11810"/>
    <cellStyle name="Normalno 2 2 2 3 5 3 3" xfId="3344"/>
    <cellStyle name="Normalno 2 2 2 3 5 3 3 2" xfId="8182"/>
    <cellStyle name="Normalno 2 2 2 3 5 3 3 2 2" xfId="27534"/>
    <cellStyle name="Normalno 2 2 2 3 5 3 3 2 3" xfId="17858"/>
    <cellStyle name="Normalno 2 2 2 3 5 3 3 3" xfId="22696"/>
    <cellStyle name="Normalno 2 2 2 3 5 3 3 4" xfId="13020"/>
    <cellStyle name="Normalno 2 2 2 3 5 3 4" xfId="4553"/>
    <cellStyle name="Normalno 2 2 2 3 5 3 4 2" xfId="9391"/>
    <cellStyle name="Normalno 2 2 2 3 5 3 4 2 2" xfId="28743"/>
    <cellStyle name="Normalno 2 2 2 3 5 3 4 2 3" xfId="19067"/>
    <cellStyle name="Normalno 2 2 2 3 5 3 4 3" xfId="23905"/>
    <cellStyle name="Normalno 2 2 2 3 5 3 4 4" xfId="14229"/>
    <cellStyle name="Normalno 2 2 2 3 5 3 5" xfId="5762"/>
    <cellStyle name="Normalno 2 2 2 3 5 3 5 2" xfId="25114"/>
    <cellStyle name="Normalno 2 2 2 3 5 3 5 3" xfId="15438"/>
    <cellStyle name="Normalno 2 2 2 3 5 3 6" xfId="20276"/>
    <cellStyle name="Normalno 2 2 2 3 5 3 7" xfId="10600"/>
    <cellStyle name="Normalno 2 2 2 3 5 4" xfId="1530"/>
    <cellStyle name="Normalno 2 2 2 3 5 4 2" xfId="6368"/>
    <cellStyle name="Normalno 2 2 2 3 5 4 2 2" xfId="25720"/>
    <cellStyle name="Normalno 2 2 2 3 5 4 2 3" xfId="16044"/>
    <cellStyle name="Normalno 2 2 2 3 5 4 3" xfId="20882"/>
    <cellStyle name="Normalno 2 2 2 3 5 4 4" xfId="11206"/>
    <cellStyle name="Normalno 2 2 2 3 5 5" xfId="2740"/>
    <cellStyle name="Normalno 2 2 2 3 5 5 2" xfId="7578"/>
    <cellStyle name="Normalno 2 2 2 3 5 5 2 2" xfId="26930"/>
    <cellStyle name="Normalno 2 2 2 3 5 5 2 3" xfId="17254"/>
    <cellStyle name="Normalno 2 2 2 3 5 5 3" xfId="22092"/>
    <cellStyle name="Normalno 2 2 2 3 5 5 4" xfId="12416"/>
    <cellStyle name="Normalno 2 2 2 3 5 6" xfId="3949"/>
    <cellStyle name="Normalno 2 2 2 3 5 6 2" xfId="8787"/>
    <cellStyle name="Normalno 2 2 2 3 5 6 2 2" xfId="28139"/>
    <cellStyle name="Normalno 2 2 2 3 5 6 2 3" xfId="18463"/>
    <cellStyle name="Normalno 2 2 2 3 5 6 3" xfId="23301"/>
    <cellStyle name="Normalno 2 2 2 3 5 6 4" xfId="13625"/>
    <cellStyle name="Normalno 2 2 2 3 5 7" xfId="5158"/>
    <cellStyle name="Normalno 2 2 2 3 5 7 2" xfId="24510"/>
    <cellStyle name="Normalno 2 2 2 3 5 7 3" xfId="14834"/>
    <cellStyle name="Normalno 2 2 2 3 5 8" xfId="19672"/>
    <cellStyle name="Normalno 2 2 2 3 5 9" xfId="9996"/>
    <cellStyle name="Normalno 2 2 2 3 6" xfId="370"/>
    <cellStyle name="Normalno 2 2 2 3 6 2" xfId="974"/>
    <cellStyle name="Normalno 2 2 2 3 6 2 2" xfId="2184"/>
    <cellStyle name="Normalno 2 2 2 3 6 2 2 2" xfId="7022"/>
    <cellStyle name="Normalno 2 2 2 3 6 2 2 2 2" xfId="26374"/>
    <cellStyle name="Normalno 2 2 2 3 6 2 2 2 3" xfId="16698"/>
    <cellStyle name="Normalno 2 2 2 3 6 2 2 3" xfId="21536"/>
    <cellStyle name="Normalno 2 2 2 3 6 2 2 4" xfId="11860"/>
    <cellStyle name="Normalno 2 2 2 3 6 2 3" xfId="3394"/>
    <cellStyle name="Normalno 2 2 2 3 6 2 3 2" xfId="8232"/>
    <cellStyle name="Normalno 2 2 2 3 6 2 3 2 2" xfId="27584"/>
    <cellStyle name="Normalno 2 2 2 3 6 2 3 2 3" xfId="17908"/>
    <cellStyle name="Normalno 2 2 2 3 6 2 3 3" xfId="22746"/>
    <cellStyle name="Normalno 2 2 2 3 6 2 3 4" xfId="13070"/>
    <cellStyle name="Normalno 2 2 2 3 6 2 4" xfId="4603"/>
    <cellStyle name="Normalno 2 2 2 3 6 2 4 2" xfId="9441"/>
    <cellStyle name="Normalno 2 2 2 3 6 2 4 2 2" xfId="28793"/>
    <cellStyle name="Normalno 2 2 2 3 6 2 4 2 3" xfId="19117"/>
    <cellStyle name="Normalno 2 2 2 3 6 2 4 3" xfId="23955"/>
    <cellStyle name="Normalno 2 2 2 3 6 2 4 4" xfId="14279"/>
    <cellStyle name="Normalno 2 2 2 3 6 2 5" xfId="5812"/>
    <cellStyle name="Normalno 2 2 2 3 6 2 5 2" xfId="25164"/>
    <cellStyle name="Normalno 2 2 2 3 6 2 5 3" xfId="15488"/>
    <cellStyle name="Normalno 2 2 2 3 6 2 6" xfId="20326"/>
    <cellStyle name="Normalno 2 2 2 3 6 2 7" xfId="10650"/>
    <cellStyle name="Normalno 2 2 2 3 6 3" xfId="1580"/>
    <cellStyle name="Normalno 2 2 2 3 6 3 2" xfId="6418"/>
    <cellStyle name="Normalno 2 2 2 3 6 3 2 2" xfId="25770"/>
    <cellStyle name="Normalno 2 2 2 3 6 3 2 3" xfId="16094"/>
    <cellStyle name="Normalno 2 2 2 3 6 3 3" xfId="20932"/>
    <cellStyle name="Normalno 2 2 2 3 6 3 4" xfId="11256"/>
    <cellStyle name="Normalno 2 2 2 3 6 4" xfId="2790"/>
    <cellStyle name="Normalno 2 2 2 3 6 4 2" xfId="7628"/>
    <cellStyle name="Normalno 2 2 2 3 6 4 2 2" xfId="26980"/>
    <cellStyle name="Normalno 2 2 2 3 6 4 2 3" xfId="17304"/>
    <cellStyle name="Normalno 2 2 2 3 6 4 3" xfId="22142"/>
    <cellStyle name="Normalno 2 2 2 3 6 4 4" xfId="12466"/>
    <cellStyle name="Normalno 2 2 2 3 6 5" xfId="3999"/>
    <cellStyle name="Normalno 2 2 2 3 6 5 2" xfId="8837"/>
    <cellStyle name="Normalno 2 2 2 3 6 5 2 2" xfId="28189"/>
    <cellStyle name="Normalno 2 2 2 3 6 5 2 3" xfId="18513"/>
    <cellStyle name="Normalno 2 2 2 3 6 5 3" xfId="23351"/>
    <cellStyle name="Normalno 2 2 2 3 6 5 4" xfId="13675"/>
    <cellStyle name="Normalno 2 2 2 3 6 6" xfId="5208"/>
    <cellStyle name="Normalno 2 2 2 3 6 6 2" xfId="24560"/>
    <cellStyle name="Normalno 2 2 2 3 6 6 3" xfId="14884"/>
    <cellStyle name="Normalno 2 2 2 3 6 7" xfId="19722"/>
    <cellStyle name="Normalno 2 2 2 3 6 8" xfId="10046"/>
    <cellStyle name="Normalno 2 2 2 3 7" xfId="672"/>
    <cellStyle name="Normalno 2 2 2 3 7 2" xfId="1882"/>
    <cellStyle name="Normalno 2 2 2 3 7 2 2" xfId="6720"/>
    <cellStyle name="Normalno 2 2 2 3 7 2 2 2" xfId="26072"/>
    <cellStyle name="Normalno 2 2 2 3 7 2 2 3" xfId="16396"/>
    <cellStyle name="Normalno 2 2 2 3 7 2 3" xfId="21234"/>
    <cellStyle name="Normalno 2 2 2 3 7 2 4" xfId="11558"/>
    <cellStyle name="Normalno 2 2 2 3 7 3" xfId="3092"/>
    <cellStyle name="Normalno 2 2 2 3 7 3 2" xfId="7930"/>
    <cellStyle name="Normalno 2 2 2 3 7 3 2 2" xfId="27282"/>
    <cellStyle name="Normalno 2 2 2 3 7 3 2 3" xfId="17606"/>
    <cellStyle name="Normalno 2 2 2 3 7 3 3" xfId="22444"/>
    <cellStyle name="Normalno 2 2 2 3 7 3 4" xfId="12768"/>
    <cellStyle name="Normalno 2 2 2 3 7 4" xfId="4301"/>
    <cellStyle name="Normalno 2 2 2 3 7 4 2" xfId="9139"/>
    <cellStyle name="Normalno 2 2 2 3 7 4 2 2" xfId="28491"/>
    <cellStyle name="Normalno 2 2 2 3 7 4 2 3" xfId="18815"/>
    <cellStyle name="Normalno 2 2 2 3 7 4 3" xfId="23653"/>
    <cellStyle name="Normalno 2 2 2 3 7 4 4" xfId="13977"/>
    <cellStyle name="Normalno 2 2 2 3 7 5" xfId="5510"/>
    <cellStyle name="Normalno 2 2 2 3 7 5 2" xfId="24862"/>
    <cellStyle name="Normalno 2 2 2 3 7 5 3" xfId="15186"/>
    <cellStyle name="Normalno 2 2 2 3 7 6" xfId="20024"/>
    <cellStyle name="Normalno 2 2 2 3 7 7" xfId="10348"/>
    <cellStyle name="Normalno 2 2 2 3 8" xfId="1278"/>
    <cellStyle name="Normalno 2 2 2 3 8 2" xfId="6116"/>
    <cellStyle name="Normalno 2 2 2 3 8 2 2" xfId="25468"/>
    <cellStyle name="Normalno 2 2 2 3 8 2 3" xfId="15792"/>
    <cellStyle name="Normalno 2 2 2 3 8 3" xfId="20630"/>
    <cellStyle name="Normalno 2 2 2 3 8 4" xfId="10954"/>
    <cellStyle name="Normalno 2 2 2 3 9" xfId="2488"/>
    <cellStyle name="Normalno 2 2 2 3 9 2" xfId="7326"/>
    <cellStyle name="Normalno 2 2 2 3 9 2 2" xfId="26678"/>
    <cellStyle name="Normalno 2 2 2 3 9 2 3" xfId="17002"/>
    <cellStyle name="Normalno 2 2 2 3 9 3" xfId="21840"/>
    <cellStyle name="Normalno 2 2 2 3 9 4" xfId="12164"/>
    <cellStyle name="Normalno 2 2 2 4" xfId="66"/>
    <cellStyle name="Normalno 2 2 2 4 10" xfId="9773"/>
    <cellStyle name="Normalno 2 2 2 4 2" xfId="179"/>
    <cellStyle name="Normalno 2 2 2 4 2 2" xfId="499"/>
    <cellStyle name="Normalno 2 2 2 4 2 2 2" xfId="1103"/>
    <cellStyle name="Normalno 2 2 2 4 2 2 2 2" xfId="2313"/>
    <cellStyle name="Normalno 2 2 2 4 2 2 2 2 2" xfId="7151"/>
    <cellStyle name="Normalno 2 2 2 4 2 2 2 2 2 2" xfId="26503"/>
    <cellStyle name="Normalno 2 2 2 4 2 2 2 2 2 3" xfId="16827"/>
    <cellStyle name="Normalno 2 2 2 4 2 2 2 2 3" xfId="21665"/>
    <cellStyle name="Normalno 2 2 2 4 2 2 2 2 4" xfId="11989"/>
    <cellStyle name="Normalno 2 2 2 4 2 2 2 3" xfId="3523"/>
    <cellStyle name="Normalno 2 2 2 4 2 2 2 3 2" xfId="8361"/>
    <cellStyle name="Normalno 2 2 2 4 2 2 2 3 2 2" xfId="27713"/>
    <cellStyle name="Normalno 2 2 2 4 2 2 2 3 2 3" xfId="18037"/>
    <cellStyle name="Normalno 2 2 2 4 2 2 2 3 3" xfId="22875"/>
    <cellStyle name="Normalno 2 2 2 4 2 2 2 3 4" xfId="13199"/>
    <cellStyle name="Normalno 2 2 2 4 2 2 2 4" xfId="4732"/>
    <cellStyle name="Normalno 2 2 2 4 2 2 2 4 2" xfId="9570"/>
    <cellStyle name="Normalno 2 2 2 4 2 2 2 4 2 2" xfId="28922"/>
    <cellStyle name="Normalno 2 2 2 4 2 2 2 4 2 3" xfId="19246"/>
    <cellStyle name="Normalno 2 2 2 4 2 2 2 4 3" xfId="24084"/>
    <cellStyle name="Normalno 2 2 2 4 2 2 2 4 4" xfId="14408"/>
    <cellStyle name="Normalno 2 2 2 4 2 2 2 5" xfId="5941"/>
    <cellStyle name="Normalno 2 2 2 4 2 2 2 5 2" xfId="25293"/>
    <cellStyle name="Normalno 2 2 2 4 2 2 2 5 3" xfId="15617"/>
    <cellStyle name="Normalno 2 2 2 4 2 2 2 6" xfId="20455"/>
    <cellStyle name="Normalno 2 2 2 4 2 2 2 7" xfId="10779"/>
    <cellStyle name="Normalno 2 2 2 4 2 2 3" xfId="1709"/>
    <cellStyle name="Normalno 2 2 2 4 2 2 3 2" xfId="6547"/>
    <cellStyle name="Normalno 2 2 2 4 2 2 3 2 2" xfId="25899"/>
    <cellStyle name="Normalno 2 2 2 4 2 2 3 2 3" xfId="16223"/>
    <cellStyle name="Normalno 2 2 2 4 2 2 3 3" xfId="21061"/>
    <cellStyle name="Normalno 2 2 2 4 2 2 3 4" xfId="11385"/>
    <cellStyle name="Normalno 2 2 2 4 2 2 4" xfId="2919"/>
    <cellStyle name="Normalno 2 2 2 4 2 2 4 2" xfId="7757"/>
    <cellStyle name="Normalno 2 2 2 4 2 2 4 2 2" xfId="27109"/>
    <cellStyle name="Normalno 2 2 2 4 2 2 4 2 3" xfId="17433"/>
    <cellStyle name="Normalno 2 2 2 4 2 2 4 3" xfId="22271"/>
    <cellStyle name="Normalno 2 2 2 4 2 2 4 4" xfId="12595"/>
    <cellStyle name="Normalno 2 2 2 4 2 2 5" xfId="4128"/>
    <cellStyle name="Normalno 2 2 2 4 2 2 5 2" xfId="8966"/>
    <cellStyle name="Normalno 2 2 2 4 2 2 5 2 2" xfId="28318"/>
    <cellStyle name="Normalno 2 2 2 4 2 2 5 2 3" xfId="18642"/>
    <cellStyle name="Normalno 2 2 2 4 2 2 5 3" xfId="23480"/>
    <cellStyle name="Normalno 2 2 2 4 2 2 5 4" xfId="13804"/>
    <cellStyle name="Normalno 2 2 2 4 2 2 6" xfId="5337"/>
    <cellStyle name="Normalno 2 2 2 4 2 2 6 2" xfId="24689"/>
    <cellStyle name="Normalno 2 2 2 4 2 2 6 3" xfId="15013"/>
    <cellStyle name="Normalno 2 2 2 4 2 2 7" xfId="19851"/>
    <cellStyle name="Normalno 2 2 2 4 2 2 8" xfId="10175"/>
    <cellStyle name="Normalno 2 2 2 4 2 3" xfId="801"/>
    <cellStyle name="Normalno 2 2 2 4 2 3 2" xfId="2011"/>
    <cellStyle name="Normalno 2 2 2 4 2 3 2 2" xfId="6849"/>
    <cellStyle name="Normalno 2 2 2 4 2 3 2 2 2" xfId="26201"/>
    <cellStyle name="Normalno 2 2 2 4 2 3 2 2 3" xfId="16525"/>
    <cellStyle name="Normalno 2 2 2 4 2 3 2 3" xfId="21363"/>
    <cellStyle name="Normalno 2 2 2 4 2 3 2 4" xfId="11687"/>
    <cellStyle name="Normalno 2 2 2 4 2 3 3" xfId="3221"/>
    <cellStyle name="Normalno 2 2 2 4 2 3 3 2" xfId="8059"/>
    <cellStyle name="Normalno 2 2 2 4 2 3 3 2 2" xfId="27411"/>
    <cellStyle name="Normalno 2 2 2 4 2 3 3 2 3" xfId="17735"/>
    <cellStyle name="Normalno 2 2 2 4 2 3 3 3" xfId="22573"/>
    <cellStyle name="Normalno 2 2 2 4 2 3 3 4" xfId="12897"/>
    <cellStyle name="Normalno 2 2 2 4 2 3 4" xfId="4430"/>
    <cellStyle name="Normalno 2 2 2 4 2 3 4 2" xfId="9268"/>
    <cellStyle name="Normalno 2 2 2 4 2 3 4 2 2" xfId="28620"/>
    <cellStyle name="Normalno 2 2 2 4 2 3 4 2 3" xfId="18944"/>
    <cellStyle name="Normalno 2 2 2 4 2 3 4 3" xfId="23782"/>
    <cellStyle name="Normalno 2 2 2 4 2 3 4 4" xfId="14106"/>
    <cellStyle name="Normalno 2 2 2 4 2 3 5" xfId="5639"/>
    <cellStyle name="Normalno 2 2 2 4 2 3 5 2" xfId="24991"/>
    <cellStyle name="Normalno 2 2 2 4 2 3 5 3" xfId="15315"/>
    <cellStyle name="Normalno 2 2 2 4 2 3 6" xfId="20153"/>
    <cellStyle name="Normalno 2 2 2 4 2 3 7" xfId="10477"/>
    <cellStyle name="Normalno 2 2 2 4 2 4" xfId="1407"/>
    <cellStyle name="Normalno 2 2 2 4 2 4 2" xfId="6245"/>
    <cellStyle name="Normalno 2 2 2 4 2 4 2 2" xfId="25597"/>
    <cellStyle name="Normalno 2 2 2 4 2 4 2 3" xfId="15921"/>
    <cellStyle name="Normalno 2 2 2 4 2 4 3" xfId="20759"/>
    <cellStyle name="Normalno 2 2 2 4 2 4 4" xfId="11083"/>
    <cellStyle name="Normalno 2 2 2 4 2 5" xfId="2617"/>
    <cellStyle name="Normalno 2 2 2 4 2 5 2" xfId="7455"/>
    <cellStyle name="Normalno 2 2 2 4 2 5 2 2" xfId="26807"/>
    <cellStyle name="Normalno 2 2 2 4 2 5 2 3" xfId="17131"/>
    <cellStyle name="Normalno 2 2 2 4 2 5 3" xfId="21969"/>
    <cellStyle name="Normalno 2 2 2 4 2 5 4" xfId="12293"/>
    <cellStyle name="Normalno 2 2 2 4 2 6" xfId="3827"/>
    <cellStyle name="Normalno 2 2 2 4 2 6 2" xfId="8665"/>
    <cellStyle name="Normalno 2 2 2 4 2 6 2 2" xfId="28017"/>
    <cellStyle name="Normalno 2 2 2 4 2 6 2 3" xfId="18341"/>
    <cellStyle name="Normalno 2 2 2 4 2 6 3" xfId="23179"/>
    <cellStyle name="Normalno 2 2 2 4 2 6 4" xfId="13503"/>
    <cellStyle name="Normalno 2 2 2 4 2 7" xfId="5035"/>
    <cellStyle name="Normalno 2 2 2 4 2 7 2" xfId="24387"/>
    <cellStyle name="Normalno 2 2 2 4 2 7 3" xfId="14711"/>
    <cellStyle name="Normalno 2 2 2 4 2 8" xfId="19549"/>
    <cellStyle name="Normalno 2 2 2 4 2 9" xfId="9873"/>
    <cellStyle name="Normalno 2 2 2 4 3" xfId="399"/>
    <cellStyle name="Normalno 2 2 2 4 3 2" xfId="1003"/>
    <cellStyle name="Normalno 2 2 2 4 3 2 2" xfId="2213"/>
    <cellStyle name="Normalno 2 2 2 4 3 2 2 2" xfId="7051"/>
    <cellStyle name="Normalno 2 2 2 4 3 2 2 2 2" xfId="26403"/>
    <cellStyle name="Normalno 2 2 2 4 3 2 2 2 3" xfId="16727"/>
    <cellStyle name="Normalno 2 2 2 4 3 2 2 3" xfId="21565"/>
    <cellStyle name="Normalno 2 2 2 4 3 2 2 4" xfId="11889"/>
    <cellStyle name="Normalno 2 2 2 4 3 2 3" xfId="3423"/>
    <cellStyle name="Normalno 2 2 2 4 3 2 3 2" xfId="8261"/>
    <cellStyle name="Normalno 2 2 2 4 3 2 3 2 2" xfId="27613"/>
    <cellStyle name="Normalno 2 2 2 4 3 2 3 2 3" xfId="17937"/>
    <cellStyle name="Normalno 2 2 2 4 3 2 3 3" xfId="22775"/>
    <cellStyle name="Normalno 2 2 2 4 3 2 3 4" xfId="13099"/>
    <cellStyle name="Normalno 2 2 2 4 3 2 4" xfId="4632"/>
    <cellStyle name="Normalno 2 2 2 4 3 2 4 2" xfId="9470"/>
    <cellStyle name="Normalno 2 2 2 4 3 2 4 2 2" xfId="28822"/>
    <cellStyle name="Normalno 2 2 2 4 3 2 4 2 3" xfId="19146"/>
    <cellStyle name="Normalno 2 2 2 4 3 2 4 3" xfId="23984"/>
    <cellStyle name="Normalno 2 2 2 4 3 2 4 4" xfId="14308"/>
    <cellStyle name="Normalno 2 2 2 4 3 2 5" xfId="5841"/>
    <cellStyle name="Normalno 2 2 2 4 3 2 5 2" xfId="25193"/>
    <cellStyle name="Normalno 2 2 2 4 3 2 5 3" xfId="15517"/>
    <cellStyle name="Normalno 2 2 2 4 3 2 6" xfId="20355"/>
    <cellStyle name="Normalno 2 2 2 4 3 2 7" xfId="10679"/>
    <cellStyle name="Normalno 2 2 2 4 3 3" xfId="1609"/>
    <cellStyle name="Normalno 2 2 2 4 3 3 2" xfId="6447"/>
    <cellStyle name="Normalno 2 2 2 4 3 3 2 2" xfId="25799"/>
    <cellStyle name="Normalno 2 2 2 4 3 3 2 3" xfId="16123"/>
    <cellStyle name="Normalno 2 2 2 4 3 3 3" xfId="20961"/>
    <cellStyle name="Normalno 2 2 2 4 3 3 4" xfId="11285"/>
    <cellStyle name="Normalno 2 2 2 4 3 4" xfId="2819"/>
    <cellStyle name="Normalno 2 2 2 4 3 4 2" xfId="7657"/>
    <cellStyle name="Normalno 2 2 2 4 3 4 2 2" xfId="27009"/>
    <cellStyle name="Normalno 2 2 2 4 3 4 2 3" xfId="17333"/>
    <cellStyle name="Normalno 2 2 2 4 3 4 3" xfId="22171"/>
    <cellStyle name="Normalno 2 2 2 4 3 4 4" xfId="12495"/>
    <cellStyle name="Normalno 2 2 2 4 3 5" xfId="4028"/>
    <cellStyle name="Normalno 2 2 2 4 3 5 2" xfId="8866"/>
    <cellStyle name="Normalno 2 2 2 4 3 5 2 2" xfId="28218"/>
    <cellStyle name="Normalno 2 2 2 4 3 5 2 3" xfId="18542"/>
    <cellStyle name="Normalno 2 2 2 4 3 5 3" xfId="23380"/>
    <cellStyle name="Normalno 2 2 2 4 3 5 4" xfId="13704"/>
    <cellStyle name="Normalno 2 2 2 4 3 6" xfId="5237"/>
    <cellStyle name="Normalno 2 2 2 4 3 6 2" xfId="24589"/>
    <cellStyle name="Normalno 2 2 2 4 3 6 3" xfId="14913"/>
    <cellStyle name="Normalno 2 2 2 4 3 7" xfId="19751"/>
    <cellStyle name="Normalno 2 2 2 4 3 8" xfId="10075"/>
    <cellStyle name="Normalno 2 2 2 4 4" xfId="701"/>
    <cellStyle name="Normalno 2 2 2 4 4 2" xfId="1911"/>
    <cellStyle name="Normalno 2 2 2 4 4 2 2" xfId="6749"/>
    <cellStyle name="Normalno 2 2 2 4 4 2 2 2" xfId="26101"/>
    <cellStyle name="Normalno 2 2 2 4 4 2 2 3" xfId="16425"/>
    <cellStyle name="Normalno 2 2 2 4 4 2 3" xfId="21263"/>
    <cellStyle name="Normalno 2 2 2 4 4 2 4" xfId="11587"/>
    <cellStyle name="Normalno 2 2 2 4 4 3" xfId="3121"/>
    <cellStyle name="Normalno 2 2 2 4 4 3 2" xfId="7959"/>
    <cellStyle name="Normalno 2 2 2 4 4 3 2 2" xfId="27311"/>
    <cellStyle name="Normalno 2 2 2 4 4 3 2 3" xfId="17635"/>
    <cellStyle name="Normalno 2 2 2 4 4 3 3" xfId="22473"/>
    <cellStyle name="Normalno 2 2 2 4 4 3 4" xfId="12797"/>
    <cellStyle name="Normalno 2 2 2 4 4 4" xfId="4330"/>
    <cellStyle name="Normalno 2 2 2 4 4 4 2" xfId="9168"/>
    <cellStyle name="Normalno 2 2 2 4 4 4 2 2" xfId="28520"/>
    <cellStyle name="Normalno 2 2 2 4 4 4 2 3" xfId="18844"/>
    <cellStyle name="Normalno 2 2 2 4 4 4 3" xfId="23682"/>
    <cellStyle name="Normalno 2 2 2 4 4 4 4" xfId="14006"/>
    <cellStyle name="Normalno 2 2 2 4 4 5" xfId="5539"/>
    <cellStyle name="Normalno 2 2 2 4 4 5 2" xfId="24891"/>
    <cellStyle name="Normalno 2 2 2 4 4 5 3" xfId="15215"/>
    <cellStyle name="Normalno 2 2 2 4 4 6" xfId="20053"/>
    <cellStyle name="Normalno 2 2 2 4 4 7" xfId="10377"/>
    <cellStyle name="Normalno 2 2 2 4 5" xfId="1307"/>
    <cellStyle name="Normalno 2 2 2 4 5 2" xfId="6145"/>
    <cellStyle name="Normalno 2 2 2 4 5 2 2" xfId="25497"/>
    <cellStyle name="Normalno 2 2 2 4 5 2 3" xfId="15821"/>
    <cellStyle name="Normalno 2 2 2 4 5 3" xfId="20659"/>
    <cellStyle name="Normalno 2 2 2 4 5 4" xfId="10983"/>
    <cellStyle name="Normalno 2 2 2 4 6" xfId="2517"/>
    <cellStyle name="Normalno 2 2 2 4 6 2" xfId="7355"/>
    <cellStyle name="Normalno 2 2 2 4 6 2 2" xfId="26707"/>
    <cellStyle name="Normalno 2 2 2 4 6 2 3" xfId="17031"/>
    <cellStyle name="Normalno 2 2 2 4 6 3" xfId="21869"/>
    <cellStyle name="Normalno 2 2 2 4 6 4" xfId="12193"/>
    <cellStyle name="Normalno 2 2 2 4 7" xfId="3727"/>
    <cellStyle name="Normalno 2 2 2 4 7 2" xfId="8565"/>
    <cellStyle name="Normalno 2 2 2 4 7 2 2" xfId="27917"/>
    <cellStyle name="Normalno 2 2 2 4 7 2 3" xfId="18241"/>
    <cellStyle name="Normalno 2 2 2 4 7 3" xfId="23079"/>
    <cellStyle name="Normalno 2 2 2 4 7 4" xfId="13403"/>
    <cellStyle name="Normalno 2 2 2 4 8" xfId="4935"/>
    <cellStyle name="Normalno 2 2 2 4 8 2" xfId="24287"/>
    <cellStyle name="Normalno 2 2 2 4 8 3" xfId="14611"/>
    <cellStyle name="Normalno 2 2 2 4 9" xfId="19449"/>
    <cellStyle name="Normalno 2 2 2 5" xfId="128"/>
    <cellStyle name="Normalno 2 2 2 5 2" xfId="449"/>
    <cellStyle name="Normalno 2 2 2 5 2 2" xfId="1053"/>
    <cellStyle name="Normalno 2 2 2 5 2 2 2" xfId="2263"/>
    <cellStyle name="Normalno 2 2 2 5 2 2 2 2" xfId="7101"/>
    <cellStyle name="Normalno 2 2 2 5 2 2 2 2 2" xfId="26453"/>
    <cellStyle name="Normalno 2 2 2 5 2 2 2 2 3" xfId="16777"/>
    <cellStyle name="Normalno 2 2 2 5 2 2 2 3" xfId="21615"/>
    <cellStyle name="Normalno 2 2 2 5 2 2 2 4" xfId="11939"/>
    <cellStyle name="Normalno 2 2 2 5 2 2 3" xfId="3473"/>
    <cellStyle name="Normalno 2 2 2 5 2 2 3 2" xfId="8311"/>
    <cellStyle name="Normalno 2 2 2 5 2 2 3 2 2" xfId="27663"/>
    <cellStyle name="Normalno 2 2 2 5 2 2 3 2 3" xfId="17987"/>
    <cellStyle name="Normalno 2 2 2 5 2 2 3 3" xfId="22825"/>
    <cellStyle name="Normalno 2 2 2 5 2 2 3 4" xfId="13149"/>
    <cellStyle name="Normalno 2 2 2 5 2 2 4" xfId="4682"/>
    <cellStyle name="Normalno 2 2 2 5 2 2 4 2" xfId="9520"/>
    <cellStyle name="Normalno 2 2 2 5 2 2 4 2 2" xfId="28872"/>
    <cellStyle name="Normalno 2 2 2 5 2 2 4 2 3" xfId="19196"/>
    <cellStyle name="Normalno 2 2 2 5 2 2 4 3" xfId="24034"/>
    <cellStyle name="Normalno 2 2 2 5 2 2 4 4" xfId="14358"/>
    <cellStyle name="Normalno 2 2 2 5 2 2 5" xfId="5891"/>
    <cellStyle name="Normalno 2 2 2 5 2 2 5 2" xfId="25243"/>
    <cellStyle name="Normalno 2 2 2 5 2 2 5 3" xfId="15567"/>
    <cellStyle name="Normalno 2 2 2 5 2 2 6" xfId="20405"/>
    <cellStyle name="Normalno 2 2 2 5 2 2 7" xfId="10729"/>
    <cellStyle name="Normalno 2 2 2 5 2 3" xfId="1659"/>
    <cellStyle name="Normalno 2 2 2 5 2 3 2" xfId="6497"/>
    <cellStyle name="Normalno 2 2 2 5 2 3 2 2" xfId="25849"/>
    <cellStyle name="Normalno 2 2 2 5 2 3 2 3" xfId="16173"/>
    <cellStyle name="Normalno 2 2 2 5 2 3 3" xfId="21011"/>
    <cellStyle name="Normalno 2 2 2 5 2 3 4" xfId="11335"/>
    <cellStyle name="Normalno 2 2 2 5 2 4" xfId="2869"/>
    <cellStyle name="Normalno 2 2 2 5 2 4 2" xfId="7707"/>
    <cellStyle name="Normalno 2 2 2 5 2 4 2 2" xfId="27059"/>
    <cellStyle name="Normalno 2 2 2 5 2 4 2 3" xfId="17383"/>
    <cellStyle name="Normalno 2 2 2 5 2 4 3" xfId="22221"/>
    <cellStyle name="Normalno 2 2 2 5 2 4 4" xfId="12545"/>
    <cellStyle name="Normalno 2 2 2 5 2 5" xfId="4078"/>
    <cellStyle name="Normalno 2 2 2 5 2 5 2" xfId="8916"/>
    <cellStyle name="Normalno 2 2 2 5 2 5 2 2" xfId="28268"/>
    <cellStyle name="Normalno 2 2 2 5 2 5 2 3" xfId="18592"/>
    <cellStyle name="Normalno 2 2 2 5 2 5 3" xfId="23430"/>
    <cellStyle name="Normalno 2 2 2 5 2 5 4" xfId="13754"/>
    <cellStyle name="Normalno 2 2 2 5 2 6" xfId="5287"/>
    <cellStyle name="Normalno 2 2 2 5 2 6 2" xfId="24639"/>
    <cellStyle name="Normalno 2 2 2 5 2 6 3" xfId="14963"/>
    <cellStyle name="Normalno 2 2 2 5 2 7" xfId="19801"/>
    <cellStyle name="Normalno 2 2 2 5 2 8" xfId="10125"/>
    <cellStyle name="Normalno 2 2 2 5 3" xfId="751"/>
    <cellStyle name="Normalno 2 2 2 5 3 2" xfId="1961"/>
    <cellStyle name="Normalno 2 2 2 5 3 2 2" xfId="6799"/>
    <cellStyle name="Normalno 2 2 2 5 3 2 2 2" xfId="26151"/>
    <cellStyle name="Normalno 2 2 2 5 3 2 2 3" xfId="16475"/>
    <cellStyle name="Normalno 2 2 2 5 3 2 3" xfId="21313"/>
    <cellStyle name="Normalno 2 2 2 5 3 2 4" xfId="11637"/>
    <cellStyle name="Normalno 2 2 2 5 3 3" xfId="3171"/>
    <cellStyle name="Normalno 2 2 2 5 3 3 2" xfId="8009"/>
    <cellStyle name="Normalno 2 2 2 5 3 3 2 2" xfId="27361"/>
    <cellStyle name="Normalno 2 2 2 5 3 3 2 3" xfId="17685"/>
    <cellStyle name="Normalno 2 2 2 5 3 3 3" xfId="22523"/>
    <cellStyle name="Normalno 2 2 2 5 3 3 4" xfId="12847"/>
    <cellStyle name="Normalno 2 2 2 5 3 4" xfId="4380"/>
    <cellStyle name="Normalno 2 2 2 5 3 4 2" xfId="9218"/>
    <cellStyle name="Normalno 2 2 2 5 3 4 2 2" xfId="28570"/>
    <cellStyle name="Normalno 2 2 2 5 3 4 2 3" xfId="18894"/>
    <cellStyle name="Normalno 2 2 2 5 3 4 3" xfId="23732"/>
    <cellStyle name="Normalno 2 2 2 5 3 4 4" xfId="14056"/>
    <cellStyle name="Normalno 2 2 2 5 3 5" xfId="5589"/>
    <cellStyle name="Normalno 2 2 2 5 3 5 2" xfId="24941"/>
    <cellStyle name="Normalno 2 2 2 5 3 5 3" xfId="15265"/>
    <cellStyle name="Normalno 2 2 2 5 3 6" xfId="20103"/>
    <cellStyle name="Normalno 2 2 2 5 3 7" xfId="10427"/>
    <cellStyle name="Normalno 2 2 2 5 4" xfId="1357"/>
    <cellStyle name="Normalno 2 2 2 5 4 2" xfId="6195"/>
    <cellStyle name="Normalno 2 2 2 5 4 2 2" xfId="25547"/>
    <cellStyle name="Normalno 2 2 2 5 4 2 3" xfId="15871"/>
    <cellStyle name="Normalno 2 2 2 5 4 3" xfId="20709"/>
    <cellStyle name="Normalno 2 2 2 5 4 4" xfId="11033"/>
    <cellStyle name="Normalno 2 2 2 5 5" xfId="2567"/>
    <cellStyle name="Normalno 2 2 2 5 5 2" xfId="7405"/>
    <cellStyle name="Normalno 2 2 2 5 5 2 2" xfId="26757"/>
    <cellStyle name="Normalno 2 2 2 5 5 2 3" xfId="17081"/>
    <cellStyle name="Normalno 2 2 2 5 5 3" xfId="21919"/>
    <cellStyle name="Normalno 2 2 2 5 5 4" xfId="12243"/>
    <cellStyle name="Normalno 2 2 2 5 6" xfId="3777"/>
    <cellStyle name="Normalno 2 2 2 5 6 2" xfId="8615"/>
    <cellStyle name="Normalno 2 2 2 5 6 2 2" xfId="27967"/>
    <cellStyle name="Normalno 2 2 2 5 6 2 3" xfId="18291"/>
    <cellStyle name="Normalno 2 2 2 5 6 3" xfId="23129"/>
    <cellStyle name="Normalno 2 2 2 5 6 4" xfId="13453"/>
    <cellStyle name="Normalno 2 2 2 5 7" xfId="4985"/>
    <cellStyle name="Normalno 2 2 2 5 7 2" xfId="24337"/>
    <cellStyle name="Normalno 2 2 2 5 7 3" xfId="14661"/>
    <cellStyle name="Normalno 2 2 2 5 8" xfId="19499"/>
    <cellStyle name="Normalno 2 2 2 5 9" xfId="9823"/>
    <cellStyle name="Normalno 2 2 2 6" xfId="245"/>
    <cellStyle name="Normalno 2 2 2 6 2" xfId="549"/>
    <cellStyle name="Normalno 2 2 2 6 2 2" xfId="1153"/>
    <cellStyle name="Normalno 2 2 2 6 2 2 2" xfId="2363"/>
    <cellStyle name="Normalno 2 2 2 6 2 2 2 2" xfId="7201"/>
    <cellStyle name="Normalno 2 2 2 6 2 2 2 2 2" xfId="26553"/>
    <cellStyle name="Normalno 2 2 2 6 2 2 2 2 3" xfId="16877"/>
    <cellStyle name="Normalno 2 2 2 6 2 2 2 3" xfId="21715"/>
    <cellStyle name="Normalno 2 2 2 6 2 2 2 4" xfId="12039"/>
    <cellStyle name="Normalno 2 2 2 6 2 2 3" xfId="3573"/>
    <cellStyle name="Normalno 2 2 2 6 2 2 3 2" xfId="8411"/>
    <cellStyle name="Normalno 2 2 2 6 2 2 3 2 2" xfId="27763"/>
    <cellStyle name="Normalno 2 2 2 6 2 2 3 2 3" xfId="18087"/>
    <cellStyle name="Normalno 2 2 2 6 2 2 3 3" xfId="22925"/>
    <cellStyle name="Normalno 2 2 2 6 2 2 3 4" xfId="13249"/>
    <cellStyle name="Normalno 2 2 2 6 2 2 4" xfId="4782"/>
    <cellStyle name="Normalno 2 2 2 6 2 2 4 2" xfId="9620"/>
    <cellStyle name="Normalno 2 2 2 6 2 2 4 2 2" xfId="28972"/>
    <cellStyle name="Normalno 2 2 2 6 2 2 4 2 3" xfId="19296"/>
    <cellStyle name="Normalno 2 2 2 6 2 2 4 3" xfId="24134"/>
    <cellStyle name="Normalno 2 2 2 6 2 2 4 4" xfId="14458"/>
    <cellStyle name="Normalno 2 2 2 6 2 2 5" xfId="5991"/>
    <cellStyle name="Normalno 2 2 2 6 2 2 5 2" xfId="25343"/>
    <cellStyle name="Normalno 2 2 2 6 2 2 5 3" xfId="15667"/>
    <cellStyle name="Normalno 2 2 2 6 2 2 6" xfId="20505"/>
    <cellStyle name="Normalno 2 2 2 6 2 2 7" xfId="10829"/>
    <cellStyle name="Normalno 2 2 2 6 2 3" xfId="1759"/>
    <cellStyle name="Normalno 2 2 2 6 2 3 2" xfId="6597"/>
    <cellStyle name="Normalno 2 2 2 6 2 3 2 2" xfId="25949"/>
    <cellStyle name="Normalno 2 2 2 6 2 3 2 3" xfId="16273"/>
    <cellStyle name="Normalno 2 2 2 6 2 3 3" xfId="21111"/>
    <cellStyle name="Normalno 2 2 2 6 2 3 4" xfId="11435"/>
    <cellStyle name="Normalno 2 2 2 6 2 4" xfId="2969"/>
    <cellStyle name="Normalno 2 2 2 6 2 4 2" xfId="7807"/>
    <cellStyle name="Normalno 2 2 2 6 2 4 2 2" xfId="27159"/>
    <cellStyle name="Normalno 2 2 2 6 2 4 2 3" xfId="17483"/>
    <cellStyle name="Normalno 2 2 2 6 2 4 3" xfId="22321"/>
    <cellStyle name="Normalno 2 2 2 6 2 4 4" xfId="12645"/>
    <cellStyle name="Normalno 2 2 2 6 2 5" xfId="4178"/>
    <cellStyle name="Normalno 2 2 2 6 2 5 2" xfId="9016"/>
    <cellStyle name="Normalno 2 2 2 6 2 5 2 2" xfId="28368"/>
    <cellStyle name="Normalno 2 2 2 6 2 5 2 3" xfId="18692"/>
    <cellStyle name="Normalno 2 2 2 6 2 5 3" xfId="23530"/>
    <cellStyle name="Normalno 2 2 2 6 2 5 4" xfId="13854"/>
    <cellStyle name="Normalno 2 2 2 6 2 6" xfId="5387"/>
    <cellStyle name="Normalno 2 2 2 6 2 6 2" xfId="24739"/>
    <cellStyle name="Normalno 2 2 2 6 2 6 3" xfId="15063"/>
    <cellStyle name="Normalno 2 2 2 6 2 7" xfId="19901"/>
    <cellStyle name="Normalno 2 2 2 6 2 8" xfId="10225"/>
    <cellStyle name="Normalno 2 2 2 6 3" xfId="851"/>
    <cellStyle name="Normalno 2 2 2 6 3 2" xfId="2061"/>
    <cellStyle name="Normalno 2 2 2 6 3 2 2" xfId="6899"/>
    <cellStyle name="Normalno 2 2 2 6 3 2 2 2" xfId="26251"/>
    <cellStyle name="Normalno 2 2 2 6 3 2 2 3" xfId="16575"/>
    <cellStyle name="Normalno 2 2 2 6 3 2 3" xfId="21413"/>
    <cellStyle name="Normalno 2 2 2 6 3 2 4" xfId="11737"/>
    <cellStyle name="Normalno 2 2 2 6 3 3" xfId="3271"/>
    <cellStyle name="Normalno 2 2 2 6 3 3 2" xfId="8109"/>
    <cellStyle name="Normalno 2 2 2 6 3 3 2 2" xfId="27461"/>
    <cellStyle name="Normalno 2 2 2 6 3 3 2 3" xfId="17785"/>
    <cellStyle name="Normalno 2 2 2 6 3 3 3" xfId="22623"/>
    <cellStyle name="Normalno 2 2 2 6 3 3 4" xfId="12947"/>
    <cellStyle name="Normalno 2 2 2 6 3 4" xfId="4480"/>
    <cellStyle name="Normalno 2 2 2 6 3 4 2" xfId="9318"/>
    <cellStyle name="Normalno 2 2 2 6 3 4 2 2" xfId="28670"/>
    <cellStyle name="Normalno 2 2 2 6 3 4 2 3" xfId="18994"/>
    <cellStyle name="Normalno 2 2 2 6 3 4 3" xfId="23832"/>
    <cellStyle name="Normalno 2 2 2 6 3 4 4" xfId="14156"/>
    <cellStyle name="Normalno 2 2 2 6 3 5" xfId="5689"/>
    <cellStyle name="Normalno 2 2 2 6 3 5 2" xfId="25041"/>
    <cellStyle name="Normalno 2 2 2 6 3 5 3" xfId="15365"/>
    <cellStyle name="Normalno 2 2 2 6 3 6" xfId="20203"/>
    <cellStyle name="Normalno 2 2 2 6 3 7" xfId="10527"/>
    <cellStyle name="Normalno 2 2 2 6 4" xfId="1457"/>
    <cellStyle name="Normalno 2 2 2 6 4 2" xfId="6295"/>
    <cellStyle name="Normalno 2 2 2 6 4 2 2" xfId="25647"/>
    <cellStyle name="Normalno 2 2 2 6 4 2 3" xfId="15971"/>
    <cellStyle name="Normalno 2 2 2 6 4 3" xfId="20809"/>
    <cellStyle name="Normalno 2 2 2 6 4 4" xfId="11133"/>
    <cellStyle name="Normalno 2 2 2 6 5" xfId="2667"/>
    <cellStyle name="Normalno 2 2 2 6 5 2" xfId="7505"/>
    <cellStyle name="Normalno 2 2 2 6 5 2 2" xfId="26857"/>
    <cellStyle name="Normalno 2 2 2 6 5 2 3" xfId="17181"/>
    <cellStyle name="Normalno 2 2 2 6 5 3" xfId="22019"/>
    <cellStyle name="Normalno 2 2 2 6 5 4" xfId="12343"/>
    <cellStyle name="Normalno 2 2 2 6 6" xfId="3877"/>
    <cellStyle name="Normalno 2 2 2 6 6 2" xfId="8715"/>
    <cellStyle name="Normalno 2 2 2 6 6 2 2" xfId="28067"/>
    <cellStyle name="Normalno 2 2 2 6 6 2 3" xfId="18391"/>
    <cellStyle name="Normalno 2 2 2 6 6 3" xfId="23229"/>
    <cellStyle name="Normalno 2 2 2 6 6 4" xfId="13553"/>
    <cellStyle name="Normalno 2 2 2 6 7" xfId="5085"/>
    <cellStyle name="Normalno 2 2 2 6 7 2" xfId="24437"/>
    <cellStyle name="Normalno 2 2 2 6 7 3" xfId="14761"/>
    <cellStyle name="Normalno 2 2 2 6 8" xfId="19599"/>
    <cellStyle name="Normalno 2 2 2 6 9" xfId="9923"/>
    <cellStyle name="Normalno 2 2 2 7" xfId="298"/>
    <cellStyle name="Normalno 2 2 2 7 2" xfId="601"/>
    <cellStyle name="Normalno 2 2 2 7 2 2" xfId="1205"/>
    <cellStyle name="Normalno 2 2 2 7 2 2 2" xfId="2415"/>
    <cellStyle name="Normalno 2 2 2 7 2 2 2 2" xfId="7253"/>
    <cellStyle name="Normalno 2 2 2 7 2 2 2 2 2" xfId="26605"/>
    <cellStyle name="Normalno 2 2 2 7 2 2 2 2 3" xfId="16929"/>
    <cellStyle name="Normalno 2 2 2 7 2 2 2 3" xfId="21767"/>
    <cellStyle name="Normalno 2 2 2 7 2 2 2 4" xfId="12091"/>
    <cellStyle name="Normalno 2 2 2 7 2 2 3" xfId="3625"/>
    <cellStyle name="Normalno 2 2 2 7 2 2 3 2" xfId="8463"/>
    <cellStyle name="Normalno 2 2 2 7 2 2 3 2 2" xfId="27815"/>
    <cellStyle name="Normalno 2 2 2 7 2 2 3 2 3" xfId="18139"/>
    <cellStyle name="Normalno 2 2 2 7 2 2 3 3" xfId="22977"/>
    <cellStyle name="Normalno 2 2 2 7 2 2 3 4" xfId="13301"/>
    <cellStyle name="Normalno 2 2 2 7 2 2 4" xfId="4834"/>
    <cellStyle name="Normalno 2 2 2 7 2 2 4 2" xfId="9672"/>
    <cellStyle name="Normalno 2 2 2 7 2 2 4 2 2" xfId="29024"/>
    <cellStyle name="Normalno 2 2 2 7 2 2 4 2 3" xfId="19348"/>
    <cellStyle name="Normalno 2 2 2 7 2 2 4 3" xfId="24186"/>
    <cellStyle name="Normalno 2 2 2 7 2 2 4 4" xfId="14510"/>
    <cellStyle name="Normalno 2 2 2 7 2 2 5" xfId="6043"/>
    <cellStyle name="Normalno 2 2 2 7 2 2 5 2" xfId="25395"/>
    <cellStyle name="Normalno 2 2 2 7 2 2 5 3" xfId="15719"/>
    <cellStyle name="Normalno 2 2 2 7 2 2 6" xfId="20557"/>
    <cellStyle name="Normalno 2 2 2 7 2 2 7" xfId="10881"/>
    <cellStyle name="Normalno 2 2 2 7 2 3" xfId="1811"/>
    <cellStyle name="Normalno 2 2 2 7 2 3 2" xfId="6649"/>
    <cellStyle name="Normalno 2 2 2 7 2 3 2 2" xfId="26001"/>
    <cellStyle name="Normalno 2 2 2 7 2 3 2 3" xfId="16325"/>
    <cellStyle name="Normalno 2 2 2 7 2 3 3" xfId="21163"/>
    <cellStyle name="Normalno 2 2 2 7 2 3 4" xfId="11487"/>
    <cellStyle name="Normalno 2 2 2 7 2 4" xfId="3021"/>
    <cellStyle name="Normalno 2 2 2 7 2 4 2" xfId="7859"/>
    <cellStyle name="Normalno 2 2 2 7 2 4 2 2" xfId="27211"/>
    <cellStyle name="Normalno 2 2 2 7 2 4 2 3" xfId="17535"/>
    <cellStyle name="Normalno 2 2 2 7 2 4 3" xfId="22373"/>
    <cellStyle name="Normalno 2 2 2 7 2 4 4" xfId="12697"/>
    <cellStyle name="Normalno 2 2 2 7 2 5" xfId="4230"/>
    <cellStyle name="Normalno 2 2 2 7 2 5 2" xfId="9068"/>
    <cellStyle name="Normalno 2 2 2 7 2 5 2 2" xfId="28420"/>
    <cellStyle name="Normalno 2 2 2 7 2 5 2 3" xfId="18744"/>
    <cellStyle name="Normalno 2 2 2 7 2 5 3" xfId="23582"/>
    <cellStyle name="Normalno 2 2 2 7 2 5 4" xfId="13906"/>
    <cellStyle name="Normalno 2 2 2 7 2 6" xfId="5439"/>
    <cellStyle name="Normalno 2 2 2 7 2 6 2" xfId="24791"/>
    <cellStyle name="Normalno 2 2 2 7 2 6 3" xfId="15115"/>
    <cellStyle name="Normalno 2 2 2 7 2 7" xfId="19953"/>
    <cellStyle name="Normalno 2 2 2 7 2 8" xfId="10277"/>
    <cellStyle name="Normalno 2 2 2 7 3" xfId="903"/>
    <cellStyle name="Normalno 2 2 2 7 3 2" xfId="2113"/>
    <cellStyle name="Normalno 2 2 2 7 3 2 2" xfId="6951"/>
    <cellStyle name="Normalno 2 2 2 7 3 2 2 2" xfId="26303"/>
    <cellStyle name="Normalno 2 2 2 7 3 2 2 3" xfId="16627"/>
    <cellStyle name="Normalno 2 2 2 7 3 2 3" xfId="21465"/>
    <cellStyle name="Normalno 2 2 2 7 3 2 4" xfId="11789"/>
    <cellStyle name="Normalno 2 2 2 7 3 3" xfId="3323"/>
    <cellStyle name="Normalno 2 2 2 7 3 3 2" xfId="8161"/>
    <cellStyle name="Normalno 2 2 2 7 3 3 2 2" xfId="27513"/>
    <cellStyle name="Normalno 2 2 2 7 3 3 2 3" xfId="17837"/>
    <cellStyle name="Normalno 2 2 2 7 3 3 3" xfId="22675"/>
    <cellStyle name="Normalno 2 2 2 7 3 3 4" xfId="12999"/>
    <cellStyle name="Normalno 2 2 2 7 3 4" xfId="4532"/>
    <cellStyle name="Normalno 2 2 2 7 3 4 2" xfId="9370"/>
    <cellStyle name="Normalno 2 2 2 7 3 4 2 2" xfId="28722"/>
    <cellStyle name="Normalno 2 2 2 7 3 4 2 3" xfId="19046"/>
    <cellStyle name="Normalno 2 2 2 7 3 4 3" xfId="23884"/>
    <cellStyle name="Normalno 2 2 2 7 3 4 4" xfId="14208"/>
    <cellStyle name="Normalno 2 2 2 7 3 5" xfId="5741"/>
    <cellStyle name="Normalno 2 2 2 7 3 5 2" xfId="25093"/>
    <cellStyle name="Normalno 2 2 2 7 3 5 3" xfId="15417"/>
    <cellStyle name="Normalno 2 2 2 7 3 6" xfId="20255"/>
    <cellStyle name="Normalno 2 2 2 7 3 7" xfId="10579"/>
    <cellStyle name="Normalno 2 2 2 7 4" xfId="1509"/>
    <cellStyle name="Normalno 2 2 2 7 4 2" xfId="6347"/>
    <cellStyle name="Normalno 2 2 2 7 4 2 2" xfId="25699"/>
    <cellStyle name="Normalno 2 2 2 7 4 2 3" xfId="16023"/>
    <cellStyle name="Normalno 2 2 2 7 4 3" xfId="20861"/>
    <cellStyle name="Normalno 2 2 2 7 4 4" xfId="11185"/>
    <cellStyle name="Normalno 2 2 2 7 5" xfId="2719"/>
    <cellStyle name="Normalno 2 2 2 7 5 2" xfId="7557"/>
    <cellStyle name="Normalno 2 2 2 7 5 2 2" xfId="26909"/>
    <cellStyle name="Normalno 2 2 2 7 5 2 3" xfId="17233"/>
    <cellStyle name="Normalno 2 2 2 7 5 3" xfId="22071"/>
    <cellStyle name="Normalno 2 2 2 7 5 4" xfId="12395"/>
    <cellStyle name="Normalno 2 2 2 7 6" xfId="3928"/>
    <cellStyle name="Normalno 2 2 2 7 6 2" xfId="8766"/>
    <cellStyle name="Normalno 2 2 2 7 6 2 2" xfId="28118"/>
    <cellStyle name="Normalno 2 2 2 7 6 2 3" xfId="18442"/>
    <cellStyle name="Normalno 2 2 2 7 6 3" xfId="23280"/>
    <cellStyle name="Normalno 2 2 2 7 6 4" xfId="13604"/>
    <cellStyle name="Normalno 2 2 2 7 7" xfId="5137"/>
    <cellStyle name="Normalno 2 2 2 7 7 2" xfId="24489"/>
    <cellStyle name="Normalno 2 2 2 7 7 3" xfId="14813"/>
    <cellStyle name="Normalno 2 2 2 7 8" xfId="19651"/>
    <cellStyle name="Normalno 2 2 2 7 9" xfId="9975"/>
    <cellStyle name="Normalno 2 2 2 8" xfId="349"/>
    <cellStyle name="Normalno 2 2 2 8 2" xfId="953"/>
    <cellStyle name="Normalno 2 2 2 8 2 2" xfId="2163"/>
    <cellStyle name="Normalno 2 2 2 8 2 2 2" xfId="7001"/>
    <cellStyle name="Normalno 2 2 2 8 2 2 2 2" xfId="26353"/>
    <cellStyle name="Normalno 2 2 2 8 2 2 2 3" xfId="16677"/>
    <cellStyle name="Normalno 2 2 2 8 2 2 3" xfId="21515"/>
    <cellStyle name="Normalno 2 2 2 8 2 2 4" xfId="11839"/>
    <cellStyle name="Normalno 2 2 2 8 2 3" xfId="3373"/>
    <cellStyle name="Normalno 2 2 2 8 2 3 2" xfId="8211"/>
    <cellStyle name="Normalno 2 2 2 8 2 3 2 2" xfId="27563"/>
    <cellStyle name="Normalno 2 2 2 8 2 3 2 3" xfId="17887"/>
    <cellStyle name="Normalno 2 2 2 8 2 3 3" xfId="22725"/>
    <cellStyle name="Normalno 2 2 2 8 2 3 4" xfId="13049"/>
    <cellStyle name="Normalno 2 2 2 8 2 4" xfId="4582"/>
    <cellStyle name="Normalno 2 2 2 8 2 4 2" xfId="9420"/>
    <cellStyle name="Normalno 2 2 2 8 2 4 2 2" xfId="28772"/>
    <cellStyle name="Normalno 2 2 2 8 2 4 2 3" xfId="19096"/>
    <cellStyle name="Normalno 2 2 2 8 2 4 3" xfId="23934"/>
    <cellStyle name="Normalno 2 2 2 8 2 4 4" xfId="14258"/>
    <cellStyle name="Normalno 2 2 2 8 2 5" xfId="5791"/>
    <cellStyle name="Normalno 2 2 2 8 2 5 2" xfId="25143"/>
    <cellStyle name="Normalno 2 2 2 8 2 5 3" xfId="15467"/>
    <cellStyle name="Normalno 2 2 2 8 2 6" xfId="20305"/>
    <cellStyle name="Normalno 2 2 2 8 2 7" xfId="10629"/>
    <cellStyle name="Normalno 2 2 2 8 3" xfId="1559"/>
    <cellStyle name="Normalno 2 2 2 8 3 2" xfId="6397"/>
    <cellStyle name="Normalno 2 2 2 8 3 2 2" xfId="25749"/>
    <cellStyle name="Normalno 2 2 2 8 3 2 3" xfId="16073"/>
    <cellStyle name="Normalno 2 2 2 8 3 3" xfId="20911"/>
    <cellStyle name="Normalno 2 2 2 8 3 4" xfId="11235"/>
    <cellStyle name="Normalno 2 2 2 8 4" xfId="2769"/>
    <cellStyle name="Normalno 2 2 2 8 4 2" xfId="7607"/>
    <cellStyle name="Normalno 2 2 2 8 4 2 2" xfId="26959"/>
    <cellStyle name="Normalno 2 2 2 8 4 2 3" xfId="17283"/>
    <cellStyle name="Normalno 2 2 2 8 4 3" xfId="22121"/>
    <cellStyle name="Normalno 2 2 2 8 4 4" xfId="12445"/>
    <cellStyle name="Normalno 2 2 2 8 5" xfId="3978"/>
    <cellStyle name="Normalno 2 2 2 8 5 2" xfId="8816"/>
    <cellStyle name="Normalno 2 2 2 8 5 2 2" xfId="28168"/>
    <cellStyle name="Normalno 2 2 2 8 5 2 3" xfId="18492"/>
    <cellStyle name="Normalno 2 2 2 8 5 3" xfId="23330"/>
    <cellStyle name="Normalno 2 2 2 8 5 4" xfId="13654"/>
    <cellStyle name="Normalno 2 2 2 8 6" xfId="5187"/>
    <cellStyle name="Normalno 2 2 2 8 6 2" xfId="24539"/>
    <cellStyle name="Normalno 2 2 2 8 6 3" xfId="14863"/>
    <cellStyle name="Normalno 2 2 2 8 7" xfId="19701"/>
    <cellStyle name="Normalno 2 2 2 8 8" xfId="10025"/>
    <cellStyle name="Normalno 2 2 2 9" xfId="651"/>
    <cellStyle name="Normalno 2 2 2 9 2" xfId="1861"/>
    <cellStyle name="Normalno 2 2 2 9 2 2" xfId="6699"/>
    <cellStyle name="Normalno 2 2 2 9 2 2 2" xfId="26051"/>
    <cellStyle name="Normalno 2 2 2 9 2 2 3" xfId="16375"/>
    <cellStyle name="Normalno 2 2 2 9 2 3" xfId="21213"/>
    <cellStyle name="Normalno 2 2 2 9 2 4" xfId="11537"/>
    <cellStyle name="Normalno 2 2 2 9 3" xfId="3071"/>
    <cellStyle name="Normalno 2 2 2 9 3 2" xfId="7909"/>
    <cellStyle name="Normalno 2 2 2 9 3 2 2" xfId="27261"/>
    <cellStyle name="Normalno 2 2 2 9 3 2 3" xfId="17585"/>
    <cellStyle name="Normalno 2 2 2 9 3 3" xfId="22423"/>
    <cellStyle name="Normalno 2 2 2 9 3 4" xfId="12747"/>
    <cellStyle name="Normalno 2 2 2 9 4" xfId="4280"/>
    <cellStyle name="Normalno 2 2 2 9 4 2" xfId="9118"/>
    <cellStyle name="Normalno 2 2 2 9 4 2 2" xfId="28470"/>
    <cellStyle name="Normalno 2 2 2 9 4 2 3" xfId="18794"/>
    <cellStyle name="Normalno 2 2 2 9 4 3" xfId="23632"/>
    <cellStyle name="Normalno 2 2 2 9 4 4" xfId="13956"/>
    <cellStyle name="Normalno 2 2 2 9 5" xfId="5489"/>
    <cellStyle name="Normalno 2 2 2 9 5 2" xfId="24841"/>
    <cellStyle name="Normalno 2 2 2 9 5 3" xfId="15165"/>
    <cellStyle name="Normalno 2 2 2 9 6" xfId="20003"/>
    <cellStyle name="Normalno 2 2 2 9 7" xfId="10327"/>
    <cellStyle name="Normalno 2 2 3" xfId="17"/>
    <cellStyle name="Normalno 2 2 3 10" xfId="2473"/>
    <cellStyle name="Normalno 2 2 3 10 2" xfId="7311"/>
    <cellStyle name="Normalno 2 2 3 10 2 2" xfId="26663"/>
    <cellStyle name="Normalno 2 2 3 10 2 3" xfId="16987"/>
    <cellStyle name="Normalno 2 2 3 10 3" xfId="21825"/>
    <cellStyle name="Normalno 2 2 3 10 4" xfId="12149"/>
    <cellStyle name="Normalno 2 2 3 11" xfId="3685"/>
    <cellStyle name="Normalno 2 2 3 11 2" xfId="8523"/>
    <cellStyle name="Normalno 2 2 3 11 2 2" xfId="27875"/>
    <cellStyle name="Normalno 2 2 3 11 2 3" xfId="18199"/>
    <cellStyle name="Normalno 2 2 3 11 3" xfId="23037"/>
    <cellStyle name="Normalno 2 2 3 11 4" xfId="13361"/>
    <cellStyle name="Normalno 2 2 3 12" xfId="4891"/>
    <cellStyle name="Normalno 2 2 3 12 2" xfId="24243"/>
    <cellStyle name="Normalno 2 2 3 12 3" xfId="14567"/>
    <cellStyle name="Normalno 2 2 3 13" xfId="19405"/>
    <cellStyle name="Normalno 2 2 3 14" xfId="9729"/>
    <cellStyle name="Normalno 2 2 3 2" xfId="41"/>
    <cellStyle name="Normalno 2 2 3 2 10" xfId="3706"/>
    <cellStyle name="Normalno 2 2 3 2 10 2" xfId="8544"/>
    <cellStyle name="Normalno 2 2 3 2 10 2 2" xfId="27896"/>
    <cellStyle name="Normalno 2 2 3 2 10 2 3" xfId="18220"/>
    <cellStyle name="Normalno 2 2 3 2 10 3" xfId="23058"/>
    <cellStyle name="Normalno 2 2 3 2 10 4" xfId="13382"/>
    <cellStyle name="Normalno 2 2 3 2 11" xfId="4912"/>
    <cellStyle name="Normalno 2 2 3 2 11 2" xfId="24264"/>
    <cellStyle name="Normalno 2 2 3 2 11 3" xfId="14588"/>
    <cellStyle name="Normalno 2 2 3 2 12" xfId="19426"/>
    <cellStyle name="Normalno 2 2 3 2 13" xfId="9750"/>
    <cellStyle name="Normalno 2 2 3 2 2" xfId="95"/>
    <cellStyle name="Normalno 2 2 3 2 2 10" xfId="9800"/>
    <cellStyle name="Normalno 2 2 3 2 2 2" xfId="206"/>
    <cellStyle name="Normalno 2 2 3 2 2 2 2" xfId="526"/>
    <cellStyle name="Normalno 2 2 3 2 2 2 2 2" xfId="1130"/>
    <cellStyle name="Normalno 2 2 3 2 2 2 2 2 2" xfId="2340"/>
    <cellStyle name="Normalno 2 2 3 2 2 2 2 2 2 2" xfId="7178"/>
    <cellStyle name="Normalno 2 2 3 2 2 2 2 2 2 2 2" xfId="26530"/>
    <cellStyle name="Normalno 2 2 3 2 2 2 2 2 2 2 3" xfId="16854"/>
    <cellStyle name="Normalno 2 2 3 2 2 2 2 2 2 3" xfId="21692"/>
    <cellStyle name="Normalno 2 2 3 2 2 2 2 2 2 4" xfId="12016"/>
    <cellStyle name="Normalno 2 2 3 2 2 2 2 2 3" xfId="3550"/>
    <cellStyle name="Normalno 2 2 3 2 2 2 2 2 3 2" xfId="8388"/>
    <cellStyle name="Normalno 2 2 3 2 2 2 2 2 3 2 2" xfId="27740"/>
    <cellStyle name="Normalno 2 2 3 2 2 2 2 2 3 2 3" xfId="18064"/>
    <cellStyle name="Normalno 2 2 3 2 2 2 2 2 3 3" xfId="22902"/>
    <cellStyle name="Normalno 2 2 3 2 2 2 2 2 3 4" xfId="13226"/>
    <cellStyle name="Normalno 2 2 3 2 2 2 2 2 4" xfId="4759"/>
    <cellStyle name="Normalno 2 2 3 2 2 2 2 2 4 2" xfId="9597"/>
    <cellStyle name="Normalno 2 2 3 2 2 2 2 2 4 2 2" xfId="28949"/>
    <cellStyle name="Normalno 2 2 3 2 2 2 2 2 4 2 3" xfId="19273"/>
    <cellStyle name="Normalno 2 2 3 2 2 2 2 2 4 3" xfId="24111"/>
    <cellStyle name="Normalno 2 2 3 2 2 2 2 2 4 4" xfId="14435"/>
    <cellStyle name="Normalno 2 2 3 2 2 2 2 2 5" xfId="5968"/>
    <cellStyle name="Normalno 2 2 3 2 2 2 2 2 5 2" xfId="25320"/>
    <cellStyle name="Normalno 2 2 3 2 2 2 2 2 5 3" xfId="15644"/>
    <cellStyle name="Normalno 2 2 3 2 2 2 2 2 6" xfId="20482"/>
    <cellStyle name="Normalno 2 2 3 2 2 2 2 2 7" xfId="10806"/>
    <cellStyle name="Normalno 2 2 3 2 2 2 2 3" xfId="1736"/>
    <cellStyle name="Normalno 2 2 3 2 2 2 2 3 2" xfId="6574"/>
    <cellStyle name="Normalno 2 2 3 2 2 2 2 3 2 2" xfId="25926"/>
    <cellStyle name="Normalno 2 2 3 2 2 2 2 3 2 3" xfId="16250"/>
    <cellStyle name="Normalno 2 2 3 2 2 2 2 3 3" xfId="21088"/>
    <cellStyle name="Normalno 2 2 3 2 2 2 2 3 4" xfId="11412"/>
    <cellStyle name="Normalno 2 2 3 2 2 2 2 4" xfId="2946"/>
    <cellStyle name="Normalno 2 2 3 2 2 2 2 4 2" xfId="7784"/>
    <cellStyle name="Normalno 2 2 3 2 2 2 2 4 2 2" xfId="27136"/>
    <cellStyle name="Normalno 2 2 3 2 2 2 2 4 2 3" xfId="17460"/>
    <cellStyle name="Normalno 2 2 3 2 2 2 2 4 3" xfId="22298"/>
    <cellStyle name="Normalno 2 2 3 2 2 2 2 4 4" xfId="12622"/>
    <cellStyle name="Normalno 2 2 3 2 2 2 2 5" xfId="4155"/>
    <cellStyle name="Normalno 2 2 3 2 2 2 2 5 2" xfId="8993"/>
    <cellStyle name="Normalno 2 2 3 2 2 2 2 5 2 2" xfId="28345"/>
    <cellStyle name="Normalno 2 2 3 2 2 2 2 5 2 3" xfId="18669"/>
    <cellStyle name="Normalno 2 2 3 2 2 2 2 5 3" xfId="23507"/>
    <cellStyle name="Normalno 2 2 3 2 2 2 2 5 4" xfId="13831"/>
    <cellStyle name="Normalno 2 2 3 2 2 2 2 6" xfId="5364"/>
    <cellStyle name="Normalno 2 2 3 2 2 2 2 6 2" xfId="24716"/>
    <cellStyle name="Normalno 2 2 3 2 2 2 2 6 3" xfId="15040"/>
    <cellStyle name="Normalno 2 2 3 2 2 2 2 7" xfId="19878"/>
    <cellStyle name="Normalno 2 2 3 2 2 2 2 8" xfId="10202"/>
    <cellStyle name="Normalno 2 2 3 2 2 2 3" xfId="828"/>
    <cellStyle name="Normalno 2 2 3 2 2 2 3 2" xfId="2038"/>
    <cellStyle name="Normalno 2 2 3 2 2 2 3 2 2" xfId="6876"/>
    <cellStyle name="Normalno 2 2 3 2 2 2 3 2 2 2" xfId="26228"/>
    <cellStyle name="Normalno 2 2 3 2 2 2 3 2 2 3" xfId="16552"/>
    <cellStyle name="Normalno 2 2 3 2 2 2 3 2 3" xfId="21390"/>
    <cellStyle name="Normalno 2 2 3 2 2 2 3 2 4" xfId="11714"/>
    <cellStyle name="Normalno 2 2 3 2 2 2 3 3" xfId="3248"/>
    <cellStyle name="Normalno 2 2 3 2 2 2 3 3 2" xfId="8086"/>
    <cellStyle name="Normalno 2 2 3 2 2 2 3 3 2 2" xfId="27438"/>
    <cellStyle name="Normalno 2 2 3 2 2 2 3 3 2 3" xfId="17762"/>
    <cellStyle name="Normalno 2 2 3 2 2 2 3 3 3" xfId="22600"/>
    <cellStyle name="Normalno 2 2 3 2 2 2 3 3 4" xfId="12924"/>
    <cellStyle name="Normalno 2 2 3 2 2 2 3 4" xfId="4457"/>
    <cellStyle name="Normalno 2 2 3 2 2 2 3 4 2" xfId="9295"/>
    <cellStyle name="Normalno 2 2 3 2 2 2 3 4 2 2" xfId="28647"/>
    <cellStyle name="Normalno 2 2 3 2 2 2 3 4 2 3" xfId="18971"/>
    <cellStyle name="Normalno 2 2 3 2 2 2 3 4 3" xfId="23809"/>
    <cellStyle name="Normalno 2 2 3 2 2 2 3 4 4" xfId="14133"/>
    <cellStyle name="Normalno 2 2 3 2 2 2 3 5" xfId="5666"/>
    <cellStyle name="Normalno 2 2 3 2 2 2 3 5 2" xfId="25018"/>
    <cellStyle name="Normalno 2 2 3 2 2 2 3 5 3" xfId="15342"/>
    <cellStyle name="Normalno 2 2 3 2 2 2 3 6" xfId="20180"/>
    <cellStyle name="Normalno 2 2 3 2 2 2 3 7" xfId="10504"/>
    <cellStyle name="Normalno 2 2 3 2 2 2 4" xfId="1434"/>
    <cellStyle name="Normalno 2 2 3 2 2 2 4 2" xfId="6272"/>
    <cellStyle name="Normalno 2 2 3 2 2 2 4 2 2" xfId="25624"/>
    <cellStyle name="Normalno 2 2 3 2 2 2 4 2 3" xfId="15948"/>
    <cellStyle name="Normalno 2 2 3 2 2 2 4 3" xfId="20786"/>
    <cellStyle name="Normalno 2 2 3 2 2 2 4 4" xfId="11110"/>
    <cellStyle name="Normalno 2 2 3 2 2 2 5" xfId="2644"/>
    <cellStyle name="Normalno 2 2 3 2 2 2 5 2" xfId="7482"/>
    <cellStyle name="Normalno 2 2 3 2 2 2 5 2 2" xfId="26834"/>
    <cellStyle name="Normalno 2 2 3 2 2 2 5 2 3" xfId="17158"/>
    <cellStyle name="Normalno 2 2 3 2 2 2 5 3" xfId="21996"/>
    <cellStyle name="Normalno 2 2 3 2 2 2 5 4" xfId="12320"/>
    <cellStyle name="Normalno 2 2 3 2 2 2 6" xfId="3854"/>
    <cellStyle name="Normalno 2 2 3 2 2 2 6 2" xfId="8692"/>
    <cellStyle name="Normalno 2 2 3 2 2 2 6 2 2" xfId="28044"/>
    <cellStyle name="Normalno 2 2 3 2 2 2 6 2 3" xfId="18368"/>
    <cellStyle name="Normalno 2 2 3 2 2 2 6 3" xfId="23206"/>
    <cellStyle name="Normalno 2 2 3 2 2 2 6 4" xfId="13530"/>
    <cellStyle name="Normalno 2 2 3 2 2 2 7" xfId="5062"/>
    <cellStyle name="Normalno 2 2 3 2 2 2 7 2" xfId="24414"/>
    <cellStyle name="Normalno 2 2 3 2 2 2 7 3" xfId="14738"/>
    <cellStyle name="Normalno 2 2 3 2 2 2 8" xfId="19576"/>
    <cellStyle name="Normalno 2 2 3 2 2 2 9" xfId="9900"/>
    <cellStyle name="Normalno 2 2 3 2 2 3" xfId="426"/>
    <cellStyle name="Normalno 2 2 3 2 2 3 2" xfId="1030"/>
    <cellStyle name="Normalno 2 2 3 2 2 3 2 2" xfId="2240"/>
    <cellStyle name="Normalno 2 2 3 2 2 3 2 2 2" xfId="7078"/>
    <cellStyle name="Normalno 2 2 3 2 2 3 2 2 2 2" xfId="26430"/>
    <cellStyle name="Normalno 2 2 3 2 2 3 2 2 2 3" xfId="16754"/>
    <cellStyle name="Normalno 2 2 3 2 2 3 2 2 3" xfId="21592"/>
    <cellStyle name="Normalno 2 2 3 2 2 3 2 2 4" xfId="11916"/>
    <cellStyle name="Normalno 2 2 3 2 2 3 2 3" xfId="3450"/>
    <cellStyle name="Normalno 2 2 3 2 2 3 2 3 2" xfId="8288"/>
    <cellStyle name="Normalno 2 2 3 2 2 3 2 3 2 2" xfId="27640"/>
    <cellStyle name="Normalno 2 2 3 2 2 3 2 3 2 3" xfId="17964"/>
    <cellStyle name="Normalno 2 2 3 2 2 3 2 3 3" xfId="22802"/>
    <cellStyle name="Normalno 2 2 3 2 2 3 2 3 4" xfId="13126"/>
    <cellStyle name="Normalno 2 2 3 2 2 3 2 4" xfId="4659"/>
    <cellStyle name="Normalno 2 2 3 2 2 3 2 4 2" xfId="9497"/>
    <cellStyle name="Normalno 2 2 3 2 2 3 2 4 2 2" xfId="28849"/>
    <cellStyle name="Normalno 2 2 3 2 2 3 2 4 2 3" xfId="19173"/>
    <cellStyle name="Normalno 2 2 3 2 2 3 2 4 3" xfId="24011"/>
    <cellStyle name="Normalno 2 2 3 2 2 3 2 4 4" xfId="14335"/>
    <cellStyle name="Normalno 2 2 3 2 2 3 2 5" xfId="5868"/>
    <cellStyle name="Normalno 2 2 3 2 2 3 2 5 2" xfId="25220"/>
    <cellStyle name="Normalno 2 2 3 2 2 3 2 5 3" xfId="15544"/>
    <cellStyle name="Normalno 2 2 3 2 2 3 2 6" xfId="20382"/>
    <cellStyle name="Normalno 2 2 3 2 2 3 2 7" xfId="10706"/>
    <cellStyle name="Normalno 2 2 3 2 2 3 3" xfId="1636"/>
    <cellStyle name="Normalno 2 2 3 2 2 3 3 2" xfId="6474"/>
    <cellStyle name="Normalno 2 2 3 2 2 3 3 2 2" xfId="25826"/>
    <cellStyle name="Normalno 2 2 3 2 2 3 3 2 3" xfId="16150"/>
    <cellStyle name="Normalno 2 2 3 2 2 3 3 3" xfId="20988"/>
    <cellStyle name="Normalno 2 2 3 2 2 3 3 4" xfId="11312"/>
    <cellStyle name="Normalno 2 2 3 2 2 3 4" xfId="2846"/>
    <cellStyle name="Normalno 2 2 3 2 2 3 4 2" xfId="7684"/>
    <cellStyle name="Normalno 2 2 3 2 2 3 4 2 2" xfId="27036"/>
    <cellStyle name="Normalno 2 2 3 2 2 3 4 2 3" xfId="17360"/>
    <cellStyle name="Normalno 2 2 3 2 2 3 4 3" xfId="22198"/>
    <cellStyle name="Normalno 2 2 3 2 2 3 4 4" xfId="12522"/>
    <cellStyle name="Normalno 2 2 3 2 2 3 5" xfId="4055"/>
    <cellStyle name="Normalno 2 2 3 2 2 3 5 2" xfId="8893"/>
    <cellStyle name="Normalno 2 2 3 2 2 3 5 2 2" xfId="28245"/>
    <cellStyle name="Normalno 2 2 3 2 2 3 5 2 3" xfId="18569"/>
    <cellStyle name="Normalno 2 2 3 2 2 3 5 3" xfId="23407"/>
    <cellStyle name="Normalno 2 2 3 2 2 3 5 4" xfId="13731"/>
    <cellStyle name="Normalno 2 2 3 2 2 3 6" xfId="5264"/>
    <cellStyle name="Normalno 2 2 3 2 2 3 6 2" xfId="24616"/>
    <cellStyle name="Normalno 2 2 3 2 2 3 6 3" xfId="14940"/>
    <cellStyle name="Normalno 2 2 3 2 2 3 7" xfId="19778"/>
    <cellStyle name="Normalno 2 2 3 2 2 3 8" xfId="10102"/>
    <cellStyle name="Normalno 2 2 3 2 2 4" xfId="728"/>
    <cellStyle name="Normalno 2 2 3 2 2 4 2" xfId="1938"/>
    <cellStyle name="Normalno 2 2 3 2 2 4 2 2" xfId="6776"/>
    <cellStyle name="Normalno 2 2 3 2 2 4 2 2 2" xfId="26128"/>
    <cellStyle name="Normalno 2 2 3 2 2 4 2 2 3" xfId="16452"/>
    <cellStyle name="Normalno 2 2 3 2 2 4 2 3" xfId="21290"/>
    <cellStyle name="Normalno 2 2 3 2 2 4 2 4" xfId="11614"/>
    <cellStyle name="Normalno 2 2 3 2 2 4 3" xfId="3148"/>
    <cellStyle name="Normalno 2 2 3 2 2 4 3 2" xfId="7986"/>
    <cellStyle name="Normalno 2 2 3 2 2 4 3 2 2" xfId="27338"/>
    <cellStyle name="Normalno 2 2 3 2 2 4 3 2 3" xfId="17662"/>
    <cellStyle name="Normalno 2 2 3 2 2 4 3 3" xfId="22500"/>
    <cellStyle name="Normalno 2 2 3 2 2 4 3 4" xfId="12824"/>
    <cellStyle name="Normalno 2 2 3 2 2 4 4" xfId="4357"/>
    <cellStyle name="Normalno 2 2 3 2 2 4 4 2" xfId="9195"/>
    <cellStyle name="Normalno 2 2 3 2 2 4 4 2 2" xfId="28547"/>
    <cellStyle name="Normalno 2 2 3 2 2 4 4 2 3" xfId="18871"/>
    <cellStyle name="Normalno 2 2 3 2 2 4 4 3" xfId="23709"/>
    <cellStyle name="Normalno 2 2 3 2 2 4 4 4" xfId="14033"/>
    <cellStyle name="Normalno 2 2 3 2 2 4 5" xfId="5566"/>
    <cellStyle name="Normalno 2 2 3 2 2 4 5 2" xfId="24918"/>
    <cellStyle name="Normalno 2 2 3 2 2 4 5 3" xfId="15242"/>
    <cellStyle name="Normalno 2 2 3 2 2 4 6" xfId="20080"/>
    <cellStyle name="Normalno 2 2 3 2 2 4 7" xfId="10404"/>
    <cellStyle name="Normalno 2 2 3 2 2 5" xfId="1334"/>
    <cellStyle name="Normalno 2 2 3 2 2 5 2" xfId="6172"/>
    <cellStyle name="Normalno 2 2 3 2 2 5 2 2" xfId="25524"/>
    <cellStyle name="Normalno 2 2 3 2 2 5 2 3" xfId="15848"/>
    <cellStyle name="Normalno 2 2 3 2 2 5 3" xfId="20686"/>
    <cellStyle name="Normalno 2 2 3 2 2 5 4" xfId="11010"/>
    <cellStyle name="Normalno 2 2 3 2 2 6" xfId="2544"/>
    <cellStyle name="Normalno 2 2 3 2 2 6 2" xfId="7382"/>
    <cellStyle name="Normalno 2 2 3 2 2 6 2 2" xfId="26734"/>
    <cellStyle name="Normalno 2 2 3 2 2 6 2 3" xfId="17058"/>
    <cellStyle name="Normalno 2 2 3 2 2 6 3" xfId="21896"/>
    <cellStyle name="Normalno 2 2 3 2 2 6 4" xfId="12220"/>
    <cellStyle name="Normalno 2 2 3 2 2 7" xfId="3754"/>
    <cellStyle name="Normalno 2 2 3 2 2 7 2" xfId="8592"/>
    <cellStyle name="Normalno 2 2 3 2 2 7 2 2" xfId="27944"/>
    <cellStyle name="Normalno 2 2 3 2 2 7 2 3" xfId="18268"/>
    <cellStyle name="Normalno 2 2 3 2 2 7 3" xfId="23106"/>
    <cellStyle name="Normalno 2 2 3 2 2 7 4" xfId="13430"/>
    <cellStyle name="Normalno 2 2 3 2 2 8" xfId="4962"/>
    <cellStyle name="Normalno 2 2 3 2 2 8 2" xfId="24314"/>
    <cellStyle name="Normalno 2 2 3 2 2 8 3" xfId="14638"/>
    <cellStyle name="Normalno 2 2 3 2 2 9" xfId="19476"/>
    <cellStyle name="Normalno 2 2 3 2 3" xfId="156"/>
    <cellStyle name="Normalno 2 2 3 2 3 2" xfId="476"/>
    <cellStyle name="Normalno 2 2 3 2 3 2 2" xfId="1080"/>
    <cellStyle name="Normalno 2 2 3 2 3 2 2 2" xfId="2290"/>
    <cellStyle name="Normalno 2 2 3 2 3 2 2 2 2" xfId="7128"/>
    <cellStyle name="Normalno 2 2 3 2 3 2 2 2 2 2" xfId="26480"/>
    <cellStyle name="Normalno 2 2 3 2 3 2 2 2 2 3" xfId="16804"/>
    <cellStyle name="Normalno 2 2 3 2 3 2 2 2 3" xfId="21642"/>
    <cellStyle name="Normalno 2 2 3 2 3 2 2 2 4" xfId="11966"/>
    <cellStyle name="Normalno 2 2 3 2 3 2 2 3" xfId="3500"/>
    <cellStyle name="Normalno 2 2 3 2 3 2 2 3 2" xfId="8338"/>
    <cellStyle name="Normalno 2 2 3 2 3 2 2 3 2 2" xfId="27690"/>
    <cellStyle name="Normalno 2 2 3 2 3 2 2 3 2 3" xfId="18014"/>
    <cellStyle name="Normalno 2 2 3 2 3 2 2 3 3" xfId="22852"/>
    <cellStyle name="Normalno 2 2 3 2 3 2 2 3 4" xfId="13176"/>
    <cellStyle name="Normalno 2 2 3 2 3 2 2 4" xfId="4709"/>
    <cellStyle name="Normalno 2 2 3 2 3 2 2 4 2" xfId="9547"/>
    <cellStyle name="Normalno 2 2 3 2 3 2 2 4 2 2" xfId="28899"/>
    <cellStyle name="Normalno 2 2 3 2 3 2 2 4 2 3" xfId="19223"/>
    <cellStyle name="Normalno 2 2 3 2 3 2 2 4 3" xfId="24061"/>
    <cellStyle name="Normalno 2 2 3 2 3 2 2 4 4" xfId="14385"/>
    <cellStyle name="Normalno 2 2 3 2 3 2 2 5" xfId="5918"/>
    <cellStyle name="Normalno 2 2 3 2 3 2 2 5 2" xfId="25270"/>
    <cellStyle name="Normalno 2 2 3 2 3 2 2 5 3" xfId="15594"/>
    <cellStyle name="Normalno 2 2 3 2 3 2 2 6" xfId="20432"/>
    <cellStyle name="Normalno 2 2 3 2 3 2 2 7" xfId="10756"/>
    <cellStyle name="Normalno 2 2 3 2 3 2 3" xfId="1686"/>
    <cellStyle name="Normalno 2 2 3 2 3 2 3 2" xfId="6524"/>
    <cellStyle name="Normalno 2 2 3 2 3 2 3 2 2" xfId="25876"/>
    <cellStyle name="Normalno 2 2 3 2 3 2 3 2 3" xfId="16200"/>
    <cellStyle name="Normalno 2 2 3 2 3 2 3 3" xfId="21038"/>
    <cellStyle name="Normalno 2 2 3 2 3 2 3 4" xfId="11362"/>
    <cellStyle name="Normalno 2 2 3 2 3 2 4" xfId="2896"/>
    <cellStyle name="Normalno 2 2 3 2 3 2 4 2" xfId="7734"/>
    <cellStyle name="Normalno 2 2 3 2 3 2 4 2 2" xfId="27086"/>
    <cellStyle name="Normalno 2 2 3 2 3 2 4 2 3" xfId="17410"/>
    <cellStyle name="Normalno 2 2 3 2 3 2 4 3" xfId="22248"/>
    <cellStyle name="Normalno 2 2 3 2 3 2 4 4" xfId="12572"/>
    <cellStyle name="Normalno 2 2 3 2 3 2 5" xfId="4105"/>
    <cellStyle name="Normalno 2 2 3 2 3 2 5 2" xfId="8943"/>
    <cellStyle name="Normalno 2 2 3 2 3 2 5 2 2" xfId="28295"/>
    <cellStyle name="Normalno 2 2 3 2 3 2 5 2 3" xfId="18619"/>
    <cellStyle name="Normalno 2 2 3 2 3 2 5 3" xfId="23457"/>
    <cellStyle name="Normalno 2 2 3 2 3 2 5 4" xfId="13781"/>
    <cellStyle name="Normalno 2 2 3 2 3 2 6" xfId="5314"/>
    <cellStyle name="Normalno 2 2 3 2 3 2 6 2" xfId="24666"/>
    <cellStyle name="Normalno 2 2 3 2 3 2 6 3" xfId="14990"/>
    <cellStyle name="Normalno 2 2 3 2 3 2 7" xfId="19828"/>
    <cellStyle name="Normalno 2 2 3 2 3 2 8" xfId="10152"/>
    <cellStyle name="Normalno 2 2 3 2 3 3" xfId="778"/>
    <cellStyle name="Normalno 2 2 3 2 3 3 2" xfId="1988"/>
    <cellStyle name="Normalno 2 2 3 2 3 3 2 2" xfId="6826"/>
    <cellStyle name="Normalno 2 2 3 2 3 3 2 2 2" xfId="26178"/>
    <cellStyle name="Normalno 2 2 3 2 3 3 2 2 3" xfId="16502"/>
    <cellStyle name="Normalno 2 2 3 2 3 3 2 3" xfId="21340"/>
    <cellStyle name="Normalno 2 2 3 2 3 3 2 4" xfId="11664"/>
    <cellStyle name="Normalno 2 2 3 2 3 3 3" xfId="3198"/>
    <cellStyle name="Normalno 2 2 3 2 3 3 3 2" xfId="8036"/>
    <cellStyle name="Normalno 2 2 3 2 3 3 3 2 2" xfId="27388"/>
    <cellStyle name="Normalno 2 2 3 2 3 3 3 2 3" xfId="17712"/>
    <cellStyle name="Normalno 2 2 3 2 3 3 3 3" xfId="22550"/>
    <cellStyle name="Normalno 2 2 3 2 3 3 3 4" xfId="12874"/>
    <cellStyle name="Normalno 2 2 3 2 3 3 4" xfId="4407"/>
    <cellStyle name="Normalno 2 2 3 2 3 3 4 2" xfId="9245"/>
    <cellStyle name="Normalno 2 2 3 2 3 3 4 2 2" xfId="28597"/>
    <cellStyle name="Normalno 2 2 3 2 3 3 4 2 3" xfId="18921"/>
    <cellStyle name="Normalno 2 2 3 2 3 3 4 3" xfId="23759"/>
    <cellStyle name="Normalno 2 2 3 2 3 3 4 4" xfId="14083"/>
    <cellStyle name="Normalno 2 2 3 2 3 3 5" xfId="5616"/>
    <cellStyle name="Normalno 2 2 3 2 3 3 5 2" xfId="24968"/>
    <cellStyle name="Normalno 2 2 3 2 3 3 5 3" xfId="15292"/>
    <cellStyle name="Normalno 2 2 3 2 3 3 6" xfId="20130"/>
    <cellStyle name="Normalno 2 2 3 2 3 3 7" xfId="10454"/>
    <cellStyle name="Normalno 2 2 3 2 3 4" xfId="1384"/>
    <cellStyle name="Normalno 2 2 3 2 3 4 2" xfId="6222"/>
    <cellStyle name="Normalno 2 2 3 2 3 4 2 2" xfId="25574"/>
    <cellStyle name="Normalno 2 2 3 2 3 4 2 3" xfId="15898"/>
    <cellStyle name="Normalno 2 2 3 2 3 4 3" xfId="20736"/>
    <cellStyle name="Normalno 2 2 3 2 3 4 4" xfId="11060"/>
    <cellStyle name="Normalno 2 2 3 2 3 5" xfId="2594"/>
    <cellStyle name="Normalno 2 2 3 2 3 5 2" xfId="7432"/>
    <cellStyle name="Normalno 2 2 3 2 3 5 2 2" xfId="26784"/>
    <cellStyle name="Normalno 2 2 3 2 3 5 2 3" xfId="17108"/>
    <cellStyle name="Normalno 2 2 3 2 3 5 3" xfId="21946"/>
    <cellStyle name="Normalno 2 2 3 2 3 5 4" xfId="12270"/>
    <cellStyle name="Normalno 2 2 3 2 3 6" xfId="3804"/>
    <cellStyle name="Normalno 2 2 3 2 3 6 2" xfId="8642"/>
    <cellStyle name="Normalno 2 2 3 2 3 6 2 2" xfId="27994"/>
    <cellStyle name="Normalno 2 2 3 2 3 6 2 3" xfId="18318"/>
    <cellStyle name="Normalno 2 2 3 2 3 6 3" xfId="23156"/>
    <cellStyle name="Normalno 2 2 3 2 3 6 4" xfId="13480"/>
    <cellStyle name="Normalno 2 2 3 2 3 7" xfId="5012"/>
    <cellStyle name="Normalno 2 2 3 2 3 7 2" xfId="24364"/>
    <cellStyle name="Normalno 2 2 3 2 3 7 3" xfId="14688"/>
    <cellStyle name="Normalno 2 2 3 2 3 8" xfId="19526"/>
    <cellStyle name="Normalno 2 2 3 2 3 9" xfId="9850"/>
    <cellStyle name="Normalno 2 2 3 2 4" xfId="272"/>
    <cellStyle name="Normalno 2 2 3 2 4 2" xfId="576"/>
    <cellStyle name="Normalno 2 2 3 2 4 2 2" xfId="1180"/>
    <cellStyle name="Normalno 2 2 3 2 4 2 2 2" xfId="2390"/>
    <cellStyle name="Normalno 2 2 3 2 4 2 2 2 2" xfId="7228"/>
    <cellStyle name="Normalno 2 2 3 2 4 2 2 2 2 2" xfId="26580"/>
    <cellStyle name="Normalno 2 2 3 2 4 2 2 2 2 3" xfId="16904"/>
    <cellStyle name="Normalno 2 2 3 2 4 2 2 2 3" xfId="21742"/>
    <cellStyle name="Normalno 2 2 3 2 4 2 2 2 4" xfId="12066"/>
    <cellStyle name="Normalno 2 2 3 2 4 2 2 3" xfId="3600"/>
    <cellStyle name="Normalno 2 2 3 2 4 2 2 3 2" xfId="8438"/>
    <cellStyle name="Normalno 2 2 3 2 4 2 2 3 2 2" xfId="27790"/>
    <cellStyle name="Normalno 2 2 3 2 4 2 2 3 2 3" xfId="18114"/>
    <cellStyle name="Normalno 2 2 3 2 4 2 2 3 3" xfId="22952"/>
    <cellStyle name="Normalno 2 2 3 2 4 2 2 3 4" xfId="13276"/>
    <cellStyle name="Normalno 2 2 3 2 4 2 2 4" xfId="4809"/>
    <cellStyle name="Normalno 2 2 3 2 4 2 2 4 2" xfId="9647"/>
    <cellStyle name="Normalno 2 2 3 2 4 2 2 4 2 2" xfId="28999"/>
    <cellStyle name="Normalno 2 2 3 2 4 2 2 4 2 3" xfId="19323"/>
    <cellStyle name="Normalno 2 2 3 2 4 2 2 4 3" xfId="24161"/>
    <cellStyle name="Normalno 2 2 3 2 4 2 2 4 4" xfId="14485"/>
    <cellStyle name="Normalno 2 2 3 2 4 2 2 5" xfId="6018"/>
    <cellStyle name="Normalno 2 2 3 2 4 2 2 5 2" xfId="25370"/>
    <cellStyle name="Normalno 2 2 3 2 4 2 2 5 3" xfId="15694"/>
    <cellStyle name="Normalno 2 2 3 2 4 2 2 6" xfId="20532"/>
    <cellStyle name="Normalno 2 2 3 2 4 2 2 7" xfId="10856"/>
    <cellStyle name="Normalno 2 2 3 2 4 2 3" xfId="1786"/>
    <cellStyle name="Normalno 2 2 3 2 4 2 3 2" xfId="6624"/>
    <cellStyle name="Normalno 2 2 3 2 4 2 3 2 2" xfId="25976"/>
    <cellStyle name="Normalno 2 2 3 2 4 2 3 2 3" xfId="16300"/>
    <cellStyle name="Normalno 2 2 3 2 4 2 3 3" xfId="21138"/>
    <cellStyle name="Normalno 2 2 3 2 4 2 3 4" xfId="11462"/>
    <cellStyle name="Normalno 2 2 3 2 4 2 4" xfId="2996"/>
    <cellStyle name="Normalno 2 2 3 2 4 2 4 2" xfId="7834"/>
    <cellStyle name="Normalno 2 2 3 2 4 2 4 2 2" xfId="27186"/>
    <cellStyle name="Normalno 2 2 3 2 4 2 4 2 3" xfId="17510"/>
    <cellStyle name="Normalno 2 2 3 2 4 2 4 3" xfId="22348"/>
    <cellStyle name="Normalno 2 2 3 2 4 2 4 4" xfId="12672"/>
    <cellStyle name="Normalno 2 2 3 2 4 2 5" xfId="4205"/>
    <cellStyle name="Normalno 2 2 3 2 4 2 5 2" xfId="9043"/>
    <cellStyle name="Normalno 2 2 3 2 4 2 5 2 2" xfId="28395"/>
    <cellStyle name="Normalno 2 2 3 2 4 2 5 2 3" xfId="18719"/>
    <cellStyle name="Normalno 2 2 3 2 4 2 5 3" xfId="23557"/>
    <cellStyle name="Normalno 2 2 3 2 4 2 5 4" xfId="13881"/>
    <cellStyle name="Normalno 2 2 3 2 4 2 6" xfId="5414"/>
    <cellStyle name="Normalno 2 2 3 2 4 2 6 2" xfId="24766"/>
    <cellStyle name="Normalno 2 2 3 2 4 2 6 3" xfId="15090"/>
    <cellStyle name="Normalno 2 2 3 2 4 2 7" xfId="19928"/>
    <cellStyle name="Normalno 2 2 3 2 4 2 8" xfId="10252"/>
    <cellStyle name="Normalno 2 2 3 2 4 3" xfId="878"/>
    <cellStyle name="Normalno 2 2 3 2 4 3 2" xfId="2088"/>
    <cellStyle name="Normalno 2 2 3 2 4 3 2 2" xfId="6926"/>
    <cellStyle name="Normalno 2 2 3 2 4 3 2 2 2" xfId="26278"/>
    <cellStyle name="Normalno 2 2 3 2 4 3 2 2 3" xfId="16602"/>
    <cellStyle name="Normalno 2 2 3 2 4 3 2 3" xfId="21440"/>
    <cellStyle name="Normalno 2 2 3 2 4 3 2 4" xfId="11764"/>
    <cellStyle name="Normalno 2 2 3 2 4 3 3" xfId="3298"/>
    <cellStyle name="Normalno 2 2 3 2 4 3 3 2" xfId="8136"/>
    <cellStyle name="Normalno 2 2 3 2 4 3 3 2 2" xfId="27488"/>
    <cellStyle name="Normalno 2 2 3 2 4 3 3 2 3" xfId="17812"/>
    <cellStyle name="Normalno 2 2 3 2 4 3 3 3" xfId="22650"/>
    <cellStyle name="Normalno 2 2 3 2 4 3 3 4" xfId="12974"/>
    <cellStyle name="Normalno 2 2 3 2 4 3 4" xfId="4507"/>
    <cellStyle name="Normalno 2 2 3 2 4 3 4 2" xfId="9345"/>
    <cellStyle name="Normalno 2 2 3 2 4 3 4 2 2" xfId="28697"/>
    <cellStyle name="Normalno 2 2 3 2 4 3 4 2 3" xfId="19021"/>
    <cellStyle name="Normalno 2 2 3 2 4 3 4 3" xfId="23859"/>
    <cellStyle name="Normalno 2 2 3 2 4 3 4 4" xfId="14183"/>
    <cellStyle name="Normalno 2 2 3 2 4 3 5" xfId="5716"/>
    <cellStyle name="Normalno 2 2 3 2 4 3 5 2" xfId="25068"/>
    <cellStyle name="Normalno 2 2 3 2 4 3 5 3" xfId="15392"/>
    <cellStyle name="Normalno 2 2 3 2 4 3 6" xfId="20230"/>
    <cellStyle name="Normalno 2 2 3 2 4 3 7" xfId="10554"/>
    <cellStyle name="Normalno 2 2 3 2 4 4" xfId="1484"/>
    <cellStyle name="Normalno 2 2 3 2 4 4 2" xfId="6322"/>
    <cellStyle name="Normalno 2 2 3 2 4 4 2 2" xfId="25674"/>
    <cellStyle name="Normalno 2 2 3 2 4 4 2 3" xfId="15998"/>
    <cellStyle name="Normalno 2 2 3 2 4 4 3" xfId="20836"/>
    <cellStyle name="Normalno 2 2 3 2 4 4 4" xfId="11160"/>
    <cellStyle name="Normalno 2 2 3 2 4 5" xfId="2694"/>
    <cellStyle name="Normalno 2 2 3 2 4 5 2" xfId="7532"/>
    <cellStyle name="Normalno 2 2 3 2 4 5 2 2" xfId="26884"/>
    <cellStyle name="Normalno 2 2 3 2 4 5 2 3" xfId="17208"/>
    <cellStyle name="Normalno 2 2 3 2 4 5 3" xfId="22046"/>
    <cellStyle name="Normalno 2 2 3 2 4 5 4" xfId="12370"/>
    <cellStyle name="Normalno 2 2 3 2 4 6" xfId="3904"/>
    <cellStyle name="Normalno 2 2 3 2 4 6 2" xfId="8742"/>
    <cellStyle name="Normalno 2 2 3 2 4 6 2 2" xfId="28094"/>
    <cellStyle name="Normalno 2 2 3 2 4 6 2 3" xfId="18418"/>
    <cellStyle name="Normalno 2 2 3 2 4 6 3" xfId="23256"/>
    <cellStyle name="Normalno 2 2 3 2 4 6 4" xfId="13580"/>
    <cellStyle name="Normalno 2 2 3 2 4 7" xfId="5112"/>
    <cellStyle name="Normalno 2 2 3 2 4 7 2" xfId="24464"/>
    <cellStyle name="Normalno 2 2 3 2 4 7 3" xfId="14788"/>
    <cellStyle name="Normalno 2 2 3 2 4 8" xfId="19626"/>
    <cellStyle name="Normalno 2 2 3 2 4 9" xfId="9950"/>
    <cellStyle name="Normalno 2 2 3 2 5" xfId="325"/>
    <cellStyle name="Normalno 2 2 3 2 5 2" xfId="628"/>
    <cellStyle name="Normalno 2 2 3 2 5 2 2" xfId="1232"/>
    <cellStyle name="Normalno 2 2 3 2 5 2 2 2" xfId="2442"/>
    <cellStyle name="Normalno 2 2 3 2 5 2 2 2 2" xfId="7280"/>
    <cellStyle name="Normalno 2 2 3 2 5 2 2 2 2 2" xfId="26632"/>
    <cellStyle name="Normalno 2 2 3 2 5 2 2 2 2 3" xfId="16956"/>
    <cellStyle name="Normalno 2 2 3 2 5 2 2 2 3" xfId="21794"/>
    <cellStyle name="Normalno 2 2 3 2 5 2 2 2 4" xfId="12118"/>
    <cellStyle name="Normalno 2 2 3 2 5 2 2 3" xfId="3652"/>
    <cellStyle name="Normalno 2 2 3 2 5 2 2 3 2" xfId="8490"/>
    <cellStyle name="Normalno 2 2 3 2 5 2 2 3 2 2" xfId="27842"/>
    <cellStyle name="Normalno 2 2 3 2 5 2 2 3 2 3" xfId="18166"/>
    <cellStyle name="Normalno 2 2 3 2 5 2 2 3 3" xfId="23004"/>
    <cellStyle name="Normalno 2 2 3 2 5 2 2 3 4" xfId="13328"/>
    <cellStyle name="Normalno 2 2 3 2 5 2 2 4" xfId="4861"/>
    <cellStyle name="Normalno 2 2 3 2 5 2 2 4 2" xfId="9699"/>
    <cellStyle name="Normalno 2 2 3 2 5 2 2 4 2 2" xfId="29051"/>
    <cellStyle name="Normalno 2 2 3 2 5 2 2 4 2 3" xfId="19375"/>
    <cellStyle name="Normalno 2 2 3 2 5 2 2 4 3" xfId="24213"/>
    <cellStyle name="Normalno 2 2 3 2 5 2 2 4 4" xfId="14537"/>
    <cellStyle name="Normalno 2 2 3 2 5 2 2 5" xfId="6070"/>
    <cellStyle name="Normalno 2 2 3 2 5 2 2 5 2" xfId="25422"/>
    <cellStyle name="Normalno 2 2 3 2 5 2 2 5 3" xfId="15746"/>
    <cellStyle name="Normalno 2 2 3 2 5 2 2 6" xfId="20584"/>
    <cellStyle name="Normalno 2 2 3 2 5 2 2 7" xfId="10908"/>
    <cellStyle name="Normalno 2 2 3 2 5 2 3" xfId="1838"/>
    <cellStyle name="Normalno 2 2 3 2 5 2 3 2" xfId="6676"/>
    <cellStyle name="Normalno 2 2 3 2 5 2 3 2 2" xfId="26028"/>
    <cellStyle name="Normalno 2 2 3 2 5 2 3 2 3" xfId="16352"/>
    <cellStyle name="Normalno 2 2 3 2 5 2 3 3" xfId="21190"/>
    <cellStyle name="Normalno 2 2 3 2 5 2 3 4" xfId="11514"/>
    <cellStyle name="Normalno 2 2 3 2 5 2 4" xfId="3048"/>
    <cellStyle name="Normalno 2 2 3 2 5 2 4 2" xfId="7886"/>
    <cellStyle name="Normalno 2 2 3 2 5 2 4 2 2" xfId="27238"/>
    <cellStyle name="Normalno 2 2 3 2 5 2 4 2 3" xfId="17562"/>
    <cellStyle name="Normalno 2 2 3 2 5 2 4 3" xfId="22400"/>
    <cellStyle name="Normalno 2 2 3 2 5 2 4 4" xfId="12724"/>
    <cellStyle name="Normalno 2 2 3 2 5 2 5" xfId="4257"/>
    <cellStyle name="Normalno 2 2 3 2 5 2 5 2" xfId="9095"/>
    <cellStyle name="Normalno 2 2 3 2 5 2 5 2 2" xfId="28447"/>
    <cellStyle name="Normalno 2 2 3 2 5 2 5 2 3" xfId="18771"/>
    <cellStyle name="Normalno 2 2 3 2 5 2 5 3" xfId="23609"/>
    <cellStyle name="Normalno 2 2 3 2 5 2 5 4" xfId="13933"/>
    <cellStyle name="Normalno 2 2 3 2 5 2 6" xfId="5466"/>
    <cellStyle name="Normalno 2 2 3 2 5 2 6 2" xfId="24818"/>
    <cellStyle name="Normalno 2 2 3 2 5 2 6 3" xfId="15142"/>
    <cellStyle name="Normalno 2 2 3 2 5 2 7" xfId="19980"/>
    <cellStyle name="Normalno 2 2 3 2 5 2 8" xfId="10304"/>
    <cellStyle name="Normalno 2 2 3 2 5 3" xfId="930"/>
    <cellStyle name="Normalno 2 2 3 2 5 3 2" xfId="2140"/>
    <cellStyle name="Normalno 2 2 3 2 5 3 2 2" xfId="6978"/>
    <cellStyle name="Normalno 2 2 3 2 5 3 2 2 2" xfId="26330"/>
    <cellStyle name="Normalno 2 2 3 2 5 3 2 2 3" xfId="16654"/>
    <cellStyle name="Normalno 2 2 3 2 5 3 2 3" xfId="21492"/>
    <cellStyle name="Normalno 2 2 3 2 5 3 2 4" xfId="11816"/>
    <cellStyle name="Normalno 2 2 3 2 5 3 3" xfId="3350"/>
    <cellStyle name="Normalno 2 2 3 2 5 3 3 2" xfId="8188"/>
    <cellStyle name="Normalno 2 2 3 2 5 3 3 2 2" xfId="27540"/>
    <cellStyle name="Normalno 2 2 3 2 5 3 3 2 3" xfId="17864"/>
    <cellStyle name="Normalno 2 2 3 2 5 3 3 3" xfId="22702"/>
    <cellStyle name="Normalno 2 2 3 2 5 3 3 4" xfId="13026"/>
    <cellStyle name="Normalno 2 2 3 2 5 3 4" xfId="4559"/>
    <cellStyle name="Normalno 2 2 3 2 5 3 4 2" xfId="9397"/>
    <cellStyle name="Normalno 2 2 3 2 5 3 4 2 2" xfId="28749"/>
    <cellStyle name="Normalno 2 2 3 2 5 3 4 2 3" xfId="19073"/>
    <cellStyle name="Normalno 2 2 3 2 5 3 4 3" xfId="23911"/>
    <cellStyle name="Normalno 2 2 3 2 5 3 4 4" xfId="14235"/>
    <cellStyle name="Normalno 2 2 3 2 5 3 5" xfId="5768"/>
    <cellStyle name="Normalno 2 2 3 2 5 3 5 2" xfId="25120"/>
    <cellStyle name="Normalno 2 2 3 2 5 3 5 3" xfId="15444"/>
    <cellStyle name="Normalno 2 2 3 2 5 3 6" xfId="20282"/>
    <cellStyle name="Normalno 2 2 3 2 5 3 7" xfId="10606"/>
    <cellStyle name="Normalno 2 2 3 2 5 4" xfId="1536"/>
    <cellStyle name="Normalno 2 2 3 2 5 4 2" xfId="6374"/>
    <cellStyle name="Normalno 2 2 3 2 5 4 2 2" xfId="25726"/>
    <cellStyle name="Normalno 2 2 3 2 5 4 2 3" xfId="16050"/>
    <cellStyle name="Normalno 2 2 3 2 5 4 3" xfId="20888"/>
    <cellStyle name="Normalno 2 2 3 2 5 4 4" xfId="11212"/>
    <cellStyle name="Normalno 2 2 3 2 5 5" xfId="2746"/>
    <cellStyle name="Normalno 2 2 3 2 5 5 2" xfId="7584"/>
    <cellStyle name="Normalno 2 2 3 2 5 5 2 2" xfId="26936"/>
    <cellStyle name="Normalno 2 2 3 2 5 5 2 3" xfId="17260"/>
    <cellStyle name="Normalno 2 2 3 2 5 5 3" xfId="22098"/>
    <cellStyle name="Normalno 2 2 3 2 5 5 4" xfId="12422"/>
    <cellStyle name="Normalno 2 2 3 2 5 6" xfId="3955"/>
    <cellStyle name="Normalno 2 2 3 2 5 6 2" xfId="8793"/>
    <cellStyle name="Normalno 2 2 3 2 5 6 2 2" xfId="28145"/>
    <cellStyle name="Normalno 2 2 3 2 5 6 2 3" xfId="18469"/>
    <cellStyle name="Normalno 2 2 3 2 5 6 3" xfId="23307"/>
    <cellStyle name="Normalno 2 2 3 2 5 6 4" xfId="13631"/>
    <cellStyle name="Normalno 2 2 3 2 5 7" xfId="5164"/>
    <cellStyle name="Normalno 2 2 3 2 5 7 2" xfId="24516"/>
    <cellStyle name="Normalno 2 2 3 2 5 7 3" xfId="14840"/>
    <cellStyle name="Normalno 2 2 3 2 5 8" xfId="19678"/>
    <cellStyle name="Normalno 2 2 3 2 5 9" xfId="10002"/>
    <cellStyle name="Normalno 2 2 3 2 6" xfId="376"/>
    <cellStyle name="Normalno 2 2 3 2 6 2" xfId="980"/>
    <cellStyle name="Normalno 2 2 3 2 6 2 2" xfId="2190"/>
    <cellStyle name="Normalno 2 2 3 2 6 2 2 2" xfId="7028"/>
    <cellStyle name="Normalno 2 2 3 2 6 2 2 2 2" xfId="26380"/>
    <cellStyle name="Normalno 2 2 3 2 6 2 2 2 3" xfId="16704"/>
    <cellStyle name="Normalno 2 2 3 2 6 2 2 3" xfId="21542"/>
    <cellStyle name="Normalno 2 2 3 2 6 2 2 4" xfId="11866"/>
    <cellStyle name="Normalno 2 2 3 2 6 2 3" xfId="3400"/>
    <cellStyle name="Normalno 2 2 3 2 6 2 3 2" xfId="8238"/>
    <cellStyle name="Normalno 2 2 3 2 6 2 3 2 2" xfId="27590"/>
    <cellStyle name="Normalno 2 2 3 2 6 2 3 2 3" xfId="17914"/>
    <cellStyle name="Normalno 2 2 3 2 6 2 3 3" xfId="22752"/>
    <cellStyle name="Normalno 2 2 3 2 6 2 3 4" xfId="13076"/>
    <cellStyle name="Normalno 2 2 3 2 6 2 4" xfId="4609"/>
    <cellStyle name="Normalno 2 2 3 2 6 2 4 2" xfId="9447"/>
    <cellStyle name="Normalno 2 2 3 2 6 2 4 2 2" xfId="28799"/>
    <cellStyle name="Normalno 2 2 3 2 6 2 4 2 3" xfId="19123"/>
    <cellStyle name="Normalno 2 2 3 2 6 2 4 3" xfId="23961"/>
    <cellStyle name="Normalno 2 2 3 2 6 2 4 4" xfId="14285"/>
    <cellStyle name="Normalno 2 2 3 2 6 2 5" xfId="5818"/>
    <cellStyle name="Normalno 2 2 3 2 6 2 5 2" xfId="25170"/>
    <cellStyle name="Normalno 2 2 3 2 6 2 5 3" xfId="15494"/>
    <cellStyle name="Normalno 2 2 3 2 6 2 6" xfId="20332"/>
    <cellStyle name="Normalno 2 2 3 2 6 2 7" xfId="10656"/>
    <cellStyle name="Normalno 2 2 3 2 6 3" xfId="1586"/>
    <cellStyle name="Normalno 2 2 3 2 6 3 2" xfId="6424"/>
    <cellStyle name="Normalno 2 2 3 2 6 3 2 2" xfId="25776"/>
    <cellStyle name="Normalno 2 2 3 2 6 3 2 3" xfId="16100"/>
    <cellStyle name="Normalno 2 2 3 2 6 3 3" xfId="20938"/>
    <cellStyle name="Normalno 2 2 3 2 6 3 4" xfId="11262"/>
    <cellStyle name="Normalno 2 2 3 2 6 4" xfId="2796"/>
    <cellStyle name="Normalno 2 2 3 2 6 4 2" xfId="7634"/>
    <cellStyle name="Normalno 2 2 3 2 6 4 2 2" xfId="26986"/>
    <cellStyle name="Normalno 2 2 3 2 6 4 2 3" xfId="17310"/>
    <cellStyle name="Normalno 2 2 3 2 6 4 3" xfId="22148"/>
    <cellStyle name="Normalno 2 2 3 2 6 4 4" xfId="12472"/>
    <cellStyle name="Normalno 2 2 3 2 6 5" xfId="4005"/>
    <cellStyle name="Normalno 2 2 3 2 6 5 2" xfId="8843"/>
    <cellStyle name="Normalno 2 2 3 2 6 5 2 2" xfId="28195"/>
    <cellStyle name="Normalno 2 2 3 2 6 5 2 3" xfId="18519"/>
    <cellStyle name="Normalno 2 2 3 2 6 5 3" xfId="23357"/>
    <cellStyle name="Normalno 2 2 3 2 6 5 4" xfId="13681"/>
    <cellStyle name="Normalno 2 2 3 2 6 6" xfId="5214"/>
    <cellStyle name="Normalno 2 2 3 2 6 6 2" xfId="24566"/>
    <cellStyle name="Normalno 2 2 3 2 6 6 3" xfId="14890"/>
    <cellStyle name="Normalno 2 2 3 2 6 7" xfId="19728"/>
    <cellStyle name="Normalno 2 2 3 2 6 8" xfId="10052"/>
    <cellStyle name="Normalno 2 2 3 2 7" xfId="678"/>
    <cellStyle name="Normalno 2 2 3 2 7 2" xfId="1888"/>
    <cellStyle name="Normalno 2 2 3 2 7 2 2" xfId="6726"/>
    <cellStyle name="Normalno 2 2 3 2 7 2 2 2" xfId="26078"/>
    <cellStyle name="Normalno 2 2 3 2 7 2 2 3" xfId="16402"/>
    <cellStyle name="Normalno 2 2 3 2 7 2 3" xfId="21240"/>
    <cellStyle name="Normalno 2 2 3 2 7 2 4" xfId="11564"/>
    <cellStyle name="Normalno 2 2 3 2 7 3" xfId="3098"/>
    <cellStyle name="Normalno 2 2 3 2 7 3 2" xfId="7936"/>
    <cellStyle name="Normalno 2 2 3 2 7 3 2 2" xfId="27288"/>
    <cellStyle name="Normalno 2 2 3 2 7 3 2 3" xfId="17612"/>
    <cellStyle name="Normalno 2 2 3 2 7 3 3" xfId="22450"/>
    <cellStyle name="Normalno 2 2 3 2 7 3 4" xfId="12774"/>
    <cellStyle name="Normalno 2 2 3 2 7 4" xfId="4307"/>
    <cellStyle name="Normalno 2 2 3 2 7 4 2" xfId="9145"/>
    <cellStyle name="Normalno 2 2 3 2 7 4 2 2" xfId="28497"/>
    <cellStyle name="Normalno 2 2 3 2 7 4 2 3" xfId="18821"/>
    <cellStyle name="Normalno 2 2 3 2 7 4 3" xfId="23659"/>
    <cellStyle name="Normalno 2 2 3 2 7 4 4" xfId="13983"/>
    <cellStyle name="Normalno 2 2 3 2 7 5" xfId="5516"/>
    <cellStyle name="Normalno 2 2 3 2 7 5 2" xfId="24868"/>
    <cellStyle name="Normalno 2 2 3 2 7 5 3" xfId="15192"/>
    <cellStyle name="Normalno 2 2 3 2 7 6" xfId="20030"/>
    <cellStyle name="Normalno 2 2 3 2 7 7" xfId="10354"/>
    <cellStyle name="Normalno 2 2 3 2 8" xfId="1284"/>
    <cellStyle name="Normalno 2 2 3 2 8 2" xfId="6122"/>
    <cellStyle name="Normalno 2 2 3 2 8 2 2" xfId="25474"/>
    <cellStyle name="Normalno 2 2 3 2 8 2 3" xfId="15798"/>
    <cellStyle name="Normalno 2 2 3 2 8 3" xfId="20636"/>
    <cellStyle name="Normalno 2 2 3 2 8 4" xfId="10960"/>
    <cellStyle name="Normalno 2 2 3 2 9" xfId="2494"/>
    <cellStyle name="Normalno 2 2 3 2 9 2" xfId="7332"/>
    <cellStyle name="Normalno 2 2 3 2 9 2 2" xfId="26684"/>
    <cellStyle name="Normalno 2 2 3 2 9 2 3" xfId="17008"/>
    <cellStyle name="Normalno 2 2 3 2 9 3" xfId="21846"/>
    <cellStyle name="Normalno 2 2 3 2 9 4" xfId="12170"/>
    <cellStyle name="Normalno 2 2 3 3" xfId="72"/>
    <cellStyle name="Normalno 2 2 3 3 10" xfId="9779"/>
    <cellStyle name="Normalno 2 2 3 3 2" xfId="185"/>
    <cellStyle name="Normalno 2 2 3 3 2 2" xfId="505"/>
    <cellStyle name="Normalno 2 2 3 3 2 2 2" xfId="1109"/>
    <cellStyle name="Normalno 2 2 3 3 2 2 2 2" xfId="2319"/>
    <cellStyle name="Normalno 2 2 3 3 2 2 2 2 2" xfId="7157"/>
    <cellStyle name="Normalno 2 2 3 3 2 2 2 2 2 2" xfId="26509"/>
    <cellStyle name="Normalno 2 2 3 3 2 2 2 2 2 3" xfId="16833"/>
    <cellStyle name="Normalno 2 2 3 3 2 2 2 2 3" xfId="21671"/>
    <cellStyle name="Normalno 2 2 3 3 2 2 2 2 4" xfId="11995"/>
    <cellStyle name="Normalno 2 2 3 3 2 2 2 3" xfId="3529"/>
    <cellStyle name="Normalno 2 2 3 3 2 2 2 3 2" xfId="8367"/>
    <cellStyle name="Normalno 2 2 3 3 2 2 2 3 2 2" xfId="27719"/>
    <cellStyle name="Normalno 2 2 3 3 2 2 2 3 2 3" xfId="18043"/>
    <cellStyle name="Normalno 2 2 3 3 2 2 2 3 3" xfId="22881"/>
    <cellStyle name="Normalno 2 2 3 3 2 2 2 3 4" xfId="13205"/>
    <cellStyle name="Normalno 2 2 3 3 2 2 2 4" xfId="4738"/>
    <cellStyle name="Normalno 2 2 3 3 2 2 2 4 2" xfId="9576"/>
    <cellStyle name="Normalno 2 2 3 3 2 2 2 4 2 2" xfId="28928"/>
    <cellStyle name="Normalno 2 2 3 3 2 2 2 4 2 3" xfId="19252"/>
    <cellStyle name="Normalno 2 2 3 3 2 2 2 4 3" xfId="24090"/>
    <cellStyle name="Normalno 2 2 3 3 2 2 2 4 4" xfId="14414"/>
    <cellStyle name="Normalno 2 2 3 3 2 2 2 5" xfId="5947"/>
    <cellStyle name="Normalno 2 2 3 3 2 2 2 5 2" xfId="25299"/>
    <cellStyle name="Normalno 2 2 3 3 2 2 2 5 3" xfId="15623"/>
    <cellStyle name="Normalno 2 2 3 3 2 2 2 6" xfId="20461"/>
    <cellStyle name="Normalno 2 2 3 3 2 2 2 7" xfId="10785"/>
    <cellStyle name="Normalno 2 2 3 3 2 2 3" xfId="1715"/>
    <cellStyle name="Normalno 2 2 3 3 2 2 3 2" xfId="6553"/>
    <cellStyle name="Normalno 2 2 3 3 2 2 3 2 2" xfId="25905"/>
    <cellStyle name="Normalno 2 2 3 3 2 2 3 2 3" xfId="16229"/>
    <cellStyle name="Normalno 2 2 3 3 2 2 3 3" xfId="21067"/>
    <cellStyle name="Normalno 2 2 3 3 2 2 3 4" xfId="11391"/>
    <cellStyle name="Normalno 2 2 3 3 2 2 4" xfId="2925"/>
    <cellStyle name="Normalno 2 2 3 3 2 2 4 2" xfId="7763"/>
    <cellStyle name="Normalno 2 2 3 3 2 2 4 2 2" xfId="27115"/>
    <cellStyle name="Normalno 2 2 3 3 2 2 4 2 3" xfId="17439"/>
    <cellStyle name="Normalno 2 2 3 3 2 2 4 3" xfId="22277"/>
    <cellStyle name="Normalno 2 2 3 3 2 2 4 4" xfId="12601"/>
    <cellStyle name="Normalno 2 2 3 3 2 2 5" xfId="4134"/>
    <cellStyle name="Normalno 2 2 3 3 2 2 5 2" xfId="8972"/>
    <cellStyle name="Normalno 2 2 3 3 2 2 5 2 2" xfId="28324"/>
    <cellStyle name="Normalno 2 2 3 3 2 2 5 2 3" xfId="18648"/>
    <cellStyle name="Normalno 2 2 3 3 2 2 5 3" xfId="23486"/>
    <cellStyle name="Normalno 2 2 3 3 2 2 5 4" xfId="13810"/>
    <cellStyle name="Normalno 2 2 3 3 2 2 6" xfId="5343"/>
    <cellStyle name="Normalno 2 2 3 3 2 2 6 2" xfId="24695"/>
    <cellStyle name="Normalno 2 2 3 3 2 2 6 3" xfId="15019"/>
    <cellStyle name="Normalno 2 2 3 3 2 2 7" xfId="19857"/>
    <cellStyle name="Normalno 2 2 3 3 2 2 8" xfId="10181"/>
    <cellStyle name="Normalno 2 2 3 3 2 3" xfId="807"/>
    <cellStyle name="Normalno 2 2 3 3 2 3 2" xfId="2017"/>
    <cellStyle name="Normalno 2 2 3 3 2 3 2 2" xfId="6855"/>
    <cellStyle name="Normalno 2 2 3 3 2 3 2 2 2" xfId="26207"/>
    <cellStyle name="Normalno 2 2 3 3 2 3 2 2 3" xfId="16531"/>
    <cellStyle name="Normalno 2 2 3 3 2 3 2 3" xfId="21369"/>
    <cellStyle name="Normalno 2 2 3 3 2 3 2 4" xfId="11693"/>
    <cellStyle name="Normalno 2 2 3 3 2 3 3" xfId="3227"/>
    <cellStyle name="Normalno 2 2 3 3 2 3 3 2" xfId="8065"/>
    <cellStyle name="Normalno 2 2 3 3 2 3 3 2 2" xfId="27417"/>
    <cellStyle name="Normalno 2 2 3 3 2 3 3 2 3" xfId="17741"/>
    <cellStyle name="Normalno 2 2 3 3 2 3 3 3" xfId="22579"/>
    <cellStyle name="Normalno 2 2 3 3 2 3 3 4" xfId="12903"/>
    <cellStyle name="Normalno 2 2 3 3 2 3 4" xfId="4436"/>
    <cellStyle name="Normalno 2 2 3 3 2 3 4 2" xfId="9274"/>
    <cellStyle name="Normalno 2 2 3 3 2 3 4 2 2" xfId="28626"/>
    <cellStyle name="Normalno 2 2 3 3 2 3 4 2 3" xfId="18950"/>
    <cellStyle name="Normalno 2 2 3 3 2 3 4 3" xfId="23788"/>
    <cellStyle name="Normalno 2 2 3 3 2 3 4 4" xfId="14112"/>
    <cellStyle name="Normalno 2 2 3 3 2 3 5" xfId="5645"/>
    <cellStyle name="Normalno 2 2 3 3 2 3 5 2" xfId="24997"/>
    <cellStyle name="Normalno 2 2 3 3 2 3 5 3" xfId="15321"/>
    <cellStyle name="Normalno 2 2 3 3 2 3 6" xfId="20159"/>
    <cellStyle name="Normalno 2 2 3 3 2 3 7" xfId="10483"/>
    <cellStyle name="Normalno 2 2 3 3 2 4" xfId="1413"/>
    <cellStyle name="Normalno 2 2 3 3 2 4 2" xfId="6251"/>
    <cellStyle name="Normalno 2 2 3 3 2 4 2 2" xfId="25603"/>
    <cellStyle name="Normalno 2 2 3 3 2 4 2 3" xfId="15927"/>
    <cellStyle name="Normalno 2 2 3 3 2 4 3" xfId="20765"/>
    <cellStyle name="Normalno 2 2 3 3 2 4 4" xfId="11089"/>
    <cellStyle name="Normalno 2 2 3 3 2 5" xfId="2623"/>
    <cellStyle name="Normalno 2 2 3 3 2 5 2" xfId="7461"/>
    <cellStyle name="Normalno 2 2 3 3 2 5 2 2" xfId="26813"/>
    <cellStyle name="Normalno 2 2 3 3 2 5 2 3" xfId="17137"/>
    <cellStyle name="Normalno 2 2 3 3 2 5 3" xfId="21975"/>
    <cellStyle name="Normalno 2 2 3 3 2 5 4" xfId="12299"/>
    <cellStyle name="Normalno 2 2 3 3 2 6" xfId="3833"/>
    <cellStyle name="Normalno 2 2 3 3 2 6 2" xfId="8671"/>
    <cellStyle name="Normalno 2 2 3 3 2 6 2 2" xfId="28023"/>
    <cellStyle name="Normalno 2 2 3 3 2 6 2 3" xfId="18347"/>
    <cellStyle name="Normalno 2 2 3 3 2 6 3" xfId="23185"/>
    <cellStyle name="Normalno 2 2 3 3 2 6 4" xfId="13509"/>
    <cellStyle name="Normalno 2 2 3 3 2 7" xfId="5041"/>
    <cellStyle name="Normalno 2 2 3 3 2 7 2" xfId="24393"/>
    <cellStyle name="Normalno 2 2 3 3 2 7 3" xfId="14717"/>
    <cellStyle name="Normalno 2 2 3 3 2 8" xfId="19555"/>
    <cellStyle name="Normalno 2 2 3 3 2 9" xfId="9879"/>
    <cellStyle name="Normalno 2 2 3 3 3" xfId="405"/>
    <cellStyle name="Normalno 2 2 3 3 3 2" xfId="1009"/>
    <cellStyle name="Normalno 2 2 3 3 3 2 2" xfId="2219"/>
    <cellStyle name="Normalno 2 2 3 3 3 2 2 2" xfId="7057"/>
    <cellStyle name="Normalno 2 2 3 3 3 2 2 2 2" xfId="26409"/>
    <cellStyle name="Normalno 2 2 3 3 3 2 2 2 3" xfId="16733"/>
    <cellStyle name="Normalno 2 2 3 3 3 2 2 3" xfId="21571"/>
    <cellStyle name="Normalno 2 2 3 3 3 2 2 4" xfId="11895"/>
    <cellStyle name="Normalno 2 2 3 3 3 2 3" xfId="3429"/>
    <cellStyle name="Normalno 2 2 3 3 3 2 3 2" xfId="8267"/>
    <cellStyle name="Normalno 2 2 3 3 3 2 3 2 2" xfId="27619"/>
    <cellStyle name="Normalno 2 2 3 3 3 2 3 2 3" xfId="17943"/>
    <cellStyle name="Normalno 2 2 3 3 3 2 3 3" xfId="22781"/>
    <cellStyle name="Normalno 2 2 3 3 3 2 3 4" xfId="13105"/>
    <cellStyle name="Normalno 2 2 3 3 3 2 4" xfId="4638"/>
    <cellStyle name="Normalno 2 2 3 3 3 2 4 2" xfId="9476"/>
    <cellStyle name="Normalno 2 2 3 3 3 2 4 2 2" xfId="28828"/>
    <cellStyle name="Normalno 2 2 3 3 3 2 4 2 3" xfId="19152"/>
    <cellStyle name="Normalno 2 2 3 3 3 2 4 3" xfId="23990"/>
    <cellStyle name="Normalno 2 2 3 3 3 2 4 4" xfId="14314"/>
    <cellStyle name="Normalno 2 2 3 3 3 2 5" xfId="5847"/>
    <cellStyle name="Normalno 2 2 3 3 3 2 5 2" xfId="25199"/>
    <cellStyle name="Normalno 2 2 3 3 3 2 5 3" xfId="15523"/>
    <cellStyle name="Normalno 2 2 3 3 3 2 6" xfId="20361"/>
    <cellStyle name="Normalno 2 2 3 3 3 2 7" xfId="10685"/>
    <cellStyle name="Normalno 2 2 3 3 3 3" xfId="1615"/>
    <cellStyle name="Normalno 2 2 3 3 3 3 2" xfId="6453"/>
    <cellStyle name="Normalno 2 2 3 3 3 3 2 2" xfId="25805"/>
    <cellStyle name="Normalno 2 2 3 3 3 3 2 3" xfId="16129"/>
    <cellStyle name="Normalno 2 2 3 3 3 3 3" xfId="20967"/>
    <cellStyle name="Normalno 2 2 3 3 3 3 4" xfId="11291"/>
    <cellStyle name="Normalno 2 2 3 3 3 4" xfId="2825"/>
    <cellStyle name="Normalno 2 2 3 3 3 4 2" xfId="7663"/>
    <cellStyle name="Normalno 2 2 3 3 3 4 2 2" xfId="27015"/>
    <cellStyle name="Normalno 2 2 3 3 3 4 2 3" xfId="17339"/>
    <cellStyle name="Normalno 2 2 3 3 3 4 3" xfId="22177"/>
    <cellStyle name="Normalno 2 2 3 3 3 4 4" xfId="12501"/>
    <cellStyle name="Normalno 2 2 3 3 3 5" xfId="4034"/>
    <cellStyle name="Normalno 2 2 3 3 3 5 2" xfId="8872"/>
    <cellStyle name="Normalno 2 2 3 3 3 5 2 2" xfId="28224"/>
    <cellStyle name="Normalno 2 2 3 3 3 5 2 3" xfId="18548"/>
    <cellStyle name="Normalno 2 2 3 3 3 5 3" xfId="23386"/>
    <cellStyle name="Normalno 2 2 3 3 3 5 4" xfId="13710"/>
    <cellStyle name="Normalno 2 2 3 3 3 6" xfId="5243"/>
    <cellStyle name="Normalno 2 2 3 3 3 6 2" xfId="24595"/>
    <cellStyle name="Normalno 2 2 3 3 3 6 3" xfId="14919"/>
    <cellStyle name="Normalno 2 2 3 3 3 7" xfId="19757"/>
    <cellStyle name="Normalno 2 2 3 3 3 8" xfId="10081"/>
    <cellStyle name="Normalno 2 2 3 3 4" xfId="707"/>
    <cellStyle name="Normalno 2 2 3 3 4 2" xfId="1917"/>
    <cellStyle name="Normalno 2 2 3 3 4 2 2" xfId="6755"/>
    <cellStyle name="Normalno 2 2 3 3 4 2 2 2" xfId="26107"/>
    <cellStyle name="Normalno 2 2 3 3 4 2 2 3" xfId="16431"/>
    <cellStyle name="Normalno 2 2 3 3 4 2 3" xfId="21269"/>
    <cellStyle name="Normalno 2 2 3 3 4 2 4" xfId="11593"/>
    <cellStyle name="Normalno 2 2 3 3 4 3" xfId="3127"/>
    <cellStyle name="Normalno 2 2 3 3 4 3 2" xfId="7965"/>
    <cellStyle name="Normalno 2 2 3 3 4 3 2 2" xfId="27317"/>
    <cellStyle name="Normalno 2 2 3 3 4 3 2 3" xfId="17641"/>
    <cellStyle name="Normalno 2 2 3 3 4 3 3" xfId="22479"/>
    <cellStyle name="Normalno 2 2 3 3 4 3 4" xfId="12803"/>
    <cellStyle name="Normalno 2 2 3 3 4 4" xfId="4336"/>
    <cellStyle name="Normalno 2 2 3 3 4 4 2" xfId="9174"/>
    <cellStyle name="Normalno 2 2 3 3 4 4 2 2" xfId="28526"/>
    <cellStyle name="Normalno 2 2 3 3 4 4 2 3" xfId="18850"/>
    <cellStyle name="Normalno 2 2 3 3 4 4 3" xfId="23688"/>
    <cellStyle name="Normalno 2 2 3 3 4 4 4" xfId="14012"/>
    <cellStyle name="Normalno 2 2 3 3 4 5" xfId="5545"/>
    <cellStyle name="Normalno 2 2 3 3 4 5 2" xfId="24897"/>
    <cellStyle name="Normalno 2 2 3 3 4 5 3" xfId="15221"/>
    <cellStyle name="Normalno 2 2 3 3 4 6" xfId="20059"/>
    <cellStyle name="Normalno 2 2 3 3 4 7" xfId="10383"/>
    <cellStyle name="Normalno 2 2 3 3 5" xfId="1313"/>
    <cellStyle name="Normalno 2 2 3 3 5 2" xfId="6151"/>
    <cellStyle name="Normalno 2 2 3 3 5 2 2" xfId="25503"/>
    <cellStyle name="Normalno 2 2 3 3 5 2 3" xfId="15827"/>
    <cellStyle name="Normalno 2 2 3 3 5 3" xfId="20665"/>
    <cellStyle name="Normalno 2 2 3 3 5 4" xfId="10989"/>
    <cellStyle name="Normalno 2 2 3 3 6" xfId="2523"/>
    <cellStyle name="Normalno 2 2 3 3 6 2" xfId="7361"/>
    <cellStyle name="Normalno 2 2 3 3 6 2 2" xfId="26713"/>
    <cellStyle name="Normalno 2 2 3 3 6 2 3" xfId="17037"/>
    <cellStyle name="Normalno 2 2 3 3 6 3" xfId="21875"/>
    <cellStyle name="Normalno 2 2 3 3 6 4" xfId="12199"/>
    <cellStyle name="Normalno 2 2 3 3 7" xfId="3733"/>
    <cellStyle name="Normalno 2 2 3 3 7 2" xfId="8571"/>
    <cellStyle name="Normalno 2 2 3 3 7 2 2" xfId="27923"/>
    <cellStyle name="Normalno 2 2 3 3 7 2 3" xfId="18247"/>
    <cellStyle name="Normalno 2 2 3 3 7 3" xfId="23085"/>
    <cellStyle name="Normalno 2 2 3 3 7 4" xfId="13409"/>
    <cellStyle name="Normalno 2 2 3 3 8" xfId="4941"/>
    <cellStyle name="Normalno 2 2 3 3 8 2" xfId="24293"/>
    <cellStyle name="Normalno 2 2 3 3 8 3" xfId="14617"/>
    <cellStyle name="Normalno 2 2 3 3 9" xfId="19455"/>
    <cellStyle name="Normalno 2 2 3 4" xfId="134"/>
    <cellStyle name="Normalno 2 2 3 4 2" xfId="455"/>
    <cellStyle name="Normalno 2 2 3 4 2 2" xfId="1059"/>
    <cellStyle name="Normalno 2 2 3 4 2 2 2" xfId="2269"/>
    <cellStyle name="Normalno 2 2 3 4 2 2 2 2" xfId="7107"/>
    <cellStyle name="Normalno 2 2 3 4 2 2 2 2 2" xfId="26459"/>
    <cellStyle name="Normalno 2 2 3 4 2 2 2 2 3" xfId="16783"/>
    <cellStyle name="Normalno 2 2 3 4 2 2 2 3" xfId="21621"/>
    <cellStyle name="Normalno 2 2 3 4 2 2 2 4" xfId="11945"/>
    <cellStyle name="Normalno 2 2 3 4 2 2 3" xfId="3479"/>
    <cellStyle name="Normalno 2 2 3 4 2 2 3 2" xfId="8317"/>
    <cellStyle name="Normalno 2 2 3 4 2 2 3 2 2" xfId="27669"/>
    <cellStyle name="Normalno 2 2 3 4 2 2 3 2 3" xfId="17993"/>
    <cellStyle name="Normalno 2 2 3 4 2 2 3 3" xfId="22831"/>
    <cellStyle name="Normalno 2 2 3 4 2 2 3 4" xfId="13155"/>
    <cellStyle name="Normalno 2 2 3 4 2 2 4" xfId="4688"/>
    <cellStyle name="Normalno 2 2 3 4 2 2 4 2" xfId="9526"/>
    <cellStyle name="Normalno 2 2 3 4 2 2 4 2 2" xfId="28878"/>
    <cellStyle name="Normalno 2 2 3 4 2 2 4 2 3" xfId="19202"/>
    <cellStyle name="Normalno 2 2 3 4 2 2 4 3" xfId="24040"/>
    <cellStyle name="Normalno 2 2 3 4 2 2 4 4" xfId="14364"/>
    <cellStyle name="Normalno 2 2 3 4 2 2 5" xfId="5897"/>
    <cellStyle name="Normalno 2 2 3 4 2 2 5 2" xfId="25249"/>
    <cellStyle name="Normalno 2 2 3 4 2 2 5 3" xfId="15573"/>
    <cellStyle name="Normalno 2 2 3 4 2 2 6" xfId="20411"/>
    <cellStyle name="Normalno 2 2 3 4 2 2 7" xfId="10735"/>
    <cellStyle name="Normalno 2 2 3 4 2 3" xfId="1665"/>
    <cellStyle name="Normalno 2 2 3 4 2 3 2" xfId="6503"/>
    <cellStyle name="Normalno 2 2 3 4 2 3 2 2" xfId="25855"/>
    <cellStyle name="Normalno 2 2 3 4 2 3 2 3" xfId="16179"/>
    <cellStyle name="Normalno 2 2 3 4 2 3 3" xfId="21017"/>
    <cellStyle name="Normalno 2 2 3 4 2 3 4" xfId="11341"/>
    <cellStyle name="Normalno 2 2 3 4 2 4" xfId="2875"/>
    <cellStyle name="Normalno 2 2 3 4 2 4 2" xfId="7713"/>
    <cellStyle name="Normalno 2 2 3 4 2 4 2 2" xfId="27065"/>
    <cellStyle name="Normalno 2 2 3 4 2 4 2 3" xfId="17389"/>
    <cellStyle name="Normalno 2 2 3 4 2 4 3" xfId="22227"/>
    <cellStyle name="Normalno 2 2 3 4 2 4 4" xfId="12551"/>
    <cellStyle name="Normalno 2 2 3 4 2 5" xfId="4084"/>
    <cellStyle name="Normalno 2 2 3 4 2 5 2" xfId="8922"/>
    <cellStyle name="Normalno 2 2 3 4 2 5 2 2" xfId="28274"/>
    <cellStyle name="Normalno 2 2 3 4 2 5 2 3" xfId="18598"/>
    <cellStyle name="Normalno 2 2 3 4 2 5 3" xfId="23436"/>
    <cellStyle name="Normalno 2 2 3 4 2 5 4" xfId="13760"/>
    <cellStyle name="Normalno 2 2 3 4 2 6" xfId="5293"/>
    <cellStyle name="Normalno 2 2 3 4 2 6 2" xfId="24645"/>
    <cellStyle name="Normalno 2 2 3 4 2 6 3" xfId="14969"/>
    <cellStyle name="Normalno 2 2 3 4 2 7" xfId="19807"/>
    <cellStyle name="Normalno 2 2 3 4 2 8" xfId="10131"/>
    <cellStyle name="Normalno 2 2 3 4 3" xfId="757"/>
    <cellStyle name="Normalno 2 2 3 4 3 2" xfId="1967"/>
    <cellStyle name="Normalno 2 2 3 4 3 2 2" xfId="6805"/>
    <cellStyle name="Normalno 2 2 3 4 3 2 2 2" xfId="26157"/>
    <cellStyle name="Normalno 2 2 3 4 3 2 2 3" xfId="16481"/>
    <cellStyle name="Normalno 2 2 3 4 3 2 3" xfId="21319"/>
    <cellStyle name="Normalno 2 2 3 4 3 2 4" xfId="11643"/>
    <cellStyle name="Normalno 2 2 3 4 3 3" xfId="3177"/>
    <cellStyle name="Normalno 2 2 3 4 3 3 2" xfId="8015"/>
    <cellStyle name="Normalno 2 2 3 4 3 3 2 2" xfId="27367"/>
    <cellStyle name="Normalno 2 2 3 4 3 3 2 3" xfId="17691"/>
    <cellStyle name="Normalno 2 2 3 4 3 3 3" xfId="22529"/>
    <cellStyle name="Normalno 2 2 3 4 3 3 4" xfId="12853"/>
    <cellStyle name="Normalno 2 2 3 4 3 4" xfId="4386"/>
    <cellStyle name="Normalno 2 2 3 4 3 4 2" xfId="9224"/>
    <cellStyle name="Normalno 2 2 3 4 3 4 2 2" xfId="28576"/>
    <cellStyle name="Normalno 2 2 3 4 3 4 2 3" xfId="18900"/>
    <cellStyle name="Normalno 2 2 3 4 3 4 3" xfId="23738"/>
    <cellStyle name="Normalno 2 2 3 4 3 4 4" xfId="14062"/>
    <cellStyle name="Normalno 2 2 3 4 3 5" xfId="5595"/>
    <cellStyle name="Normalno 2 2 3 4 3 5 2" xfId="24947"/>
    <cellStyle name="Normalno 2 2 3 4 3 5 3" xfId="15271"/>
    <cellStyle name="Normalno 2 2 3 4 3 6" xfId="20109"/>
    <cellStyle name="Normalno 2 2 3 4 3 7" xfId="10433"/>
    <cellStyle name="Normalno 2 2 3 4 4" xfId="1363"/>
    <cellStyle name="Normalno 2 2 3 4 4 2" xfId="6201"/>
    <cellStyle name="Normalno 2 2 3 4 4 2 2" xfId="25553"/>
    <cellStyle name="Normalno 2 2 3 4 4 2 3" xfId="15877"/>
    <cellStyle name="Normalno 2 2 3 4 4 3" xfId="20715"/>
    <cellStyle name="Normalno 2 2 3 4 4 4" xfId="11039"/>
    <cellStyle name="Normalno 2 2 3 4 5" xfId="2573"/>
    <cellStyle name="Normalno 2 2 3 4 5 2" xfId="7411"/>
    <cellStyle name="Normalno 2 2 3 4 5 2 2" xfId="26763"/>
    <cellStyle name="Normalno 2 2 3 4 5 2 3" xfId="17087"/>
    <cellStyle name="Normalno 2 2 3 4 5 3" xfId="21925"/>
    <cellStyle name="Normalno 2 2 3 4 5 4" xfId="12249"/>
    <cellStyle name="Normalno 2 2 3 4 6" xfId="3783"/>
    <cellStyle name="Normalno 2 2 3 4 6 2" xfId="8621"/>
    <cellStyle name="Normalno 2 2 3 4 6 2 2" xfId="27973"/>
    <cellStyle name="Normalno 2 2 3 4 6 2 3" xfId="18297"/>
    <cellStyle name="Normalno 2 2 3 4 6 3" xfId="23135"/>
    <cellStyle name="Normalno 2 2 3 4 6 4" xfId="13459"/>
    <cellStyle name="Normalno 2 2 3 4 7" xfId="4991"/>
    <cellStyle name="Normalno 2 2 3 4 7 2" xfId="24343"/>
    <cellStyle name="Normalno 2 2 3 4 7 3" xfId="14667"/>
    <cellStyle name="Normalno 2 2 3 4 8" xfId="19505"/>
    <cellStyle name="Normalno 2 2 3 4 9" xfId="9829"/>
    <cellStyle name="Normalno 2 2 3 5" xfId="251"/>
    <cellStyle name="Normalno 2 2 3 5 2" xfId="555"/>
    <cellStyle name="Normalno 2 2 3 5 2 2" xfId="1159"/>
    <cellStyle name="Normalno 2 2 3 5 2 2 2" xfId="2369"/>
    <cellStyle name="Normalno 2 2 3 5 2 2 2 2" xfId="7207"/>
    <cellStyle name="Normalno 2 2 3 5 2 2 2 2 2" xfId="26559"/>
    <cellStyle name="Normalno 2 2 3 5 2 2 2 2 3" xfId="16883"/>
    <cellStyle name="Normalno 2 2 3 5 2 2 2 3" xfId="21721"/>
    <cellStyle name="Normalno 2 2 3 5 2 2 2 4" xfId="12045"/>
    <cellStyle name="Normalno 2 2 3 5 2 2 3" xfId="3579"/>
    <cellStyle name="Normalno 2 2 3 5 2 2 3 2" xfId="8417"/>
    <cellStyle name="Normalno 2 2 3 5 2 2 3 2 2" xfId="27769"/>
    <cellStyle name="Normalno 2 2 3 5 2 2 3 2 3" xfId="18093"/>
    <cellStyle name="Normalno 2 2 3 5 2 2 3 3" xfId="22931"/>
    <cellStyle name="Normalno 2 2 3 5 2 2 3 4" xfId="13255"/>
    <cellStyle name="Normalno 2 2 3 5 2 2 4" xfId="4788"/>
    <cellStyle name="Normalno 2 2 3 5 2 2 4 2" xfId="9626"/>
    <cellStyle name="Normalno 2 2 3 5 2 2 4 2 2" xfId="28978"/>
    <cellStyle name="Normalno 2 2 3 5 2 2 4 2 3" xfId="19302"/>
    <cellStyle name="Normalno 2 2 3 5 2 2 4 3" xfId="24140"/>
    <cellStyle name="Normalno 2 2 3 5 2 2 4 4" xfId="14464"/>
    <cellStyle name="Normalno 2 2 3 5 2 2 5" xfId="5997"/>
    <cellStyle name="Normalno 2 2 3 5 2 2 5 2" xfId="25349"/>
    <cellStyle name="Normalno 2 2 3 5 2 2 5 3" xfId="15673"/>
    <cellStyle name="Normalno 2 2 3 5 2 2 6" xfId="20511"/>
    <cellStyle name="Normalno 2 2 3 5 2 2 7" xfId="10835"/>
    <cellStyle name="Normalno 2 2 3 5 2 3" xfId="1765"/>
    <cellStyle name="Normalno 2 2 3 5 2 3 2" xfId="6603"/>
    <cellStyle name="Normalno 2 2 3 5 2 3 2 2" xfId="25955"/>
    <cellStyle name="Normalno 2 2 3 5 2 3 2 3" xfId="16279"/>
    <cellStyle name="Normalno 2 2 3 5 2 3 3" xfId="21117"/>
    <cellStyle name="Normalno 2 2 3 5 2 3 4" xfId="11441"/>
    <cellStyle name="Normalno 2 2 3 5 2 4" xfId="2975"/>
    <cellStyle name="Normalno 2 2 3 5 2 4 2" xfId="7813"/>
    <cellStyle name="Normalno 2 2 3 5 2 4 2 2" xfId="27165"/>
    <cellStyle name="Normalno 2 2 3 5 2 4 2 3" xfId="17489"/>
    <cellStyle name="Normalno 2 2 3 5 2 4 3" xfId="22327"/>
    <cellStyle name="Normalno 2 2 3 5 2 4 4" xfId="12651"/>
    <cellStyle name="Normalno 2 2 3 5 2 5" xfId="4184"/>
    <cellStyle name="Normalno 2 2 3 5 2 5 2" xfId="9022"/>
    <cellStyle name="Normalno 2 2 3 5 2 5 2 2" xfId="28374"/>
    <cellStyle name="Normalno 2 2 3 5 2 5 2 3" xfId="18698"/>
    <cellStyle name="Normalno 2 2 3 5 2 5 3" xfId="23536"/>
    <cellStyle name="Normalno 2 2 3 5 2 5 4" xfId="13860"/>
    <cellStyle name="Normalno 2 2 3 5 2 6" xfId="5393"/>
    <cellStyle name="Normalno 2 2 3 5 2 6 2" xfId="24745"/>
    <cellStyle name="Normalno 2 2 3 5 2 6 3" xfId="15069"/>
    <cellStyle name="Normalno 2 2 3 5 2 7" xfId="19907"/>
    <cellStyle name="Normalno 2 2 3 5 2 8" xfId="10231"/>
    <cellStyle name="Normalno 2 2 3 5 3" xfId="857"/>
    <cellStyle name="Normalno 2 2 3 5 3 2" xfId="2067"/>
    <cellStyle name="Normalno 2 2 3 5 3 2 2" xfId="6905"/>
    <cellStyle name="Normalno 2 2 3 5 3 2 2 2" xfId="26257"/>
    <cellStyle name="Normalno 2 2 3 5 3 2 2 3" xfId="16581"/>
    <cellStyle name="Normalno 2 2 3 5 3 2 3" xfId="21419"/>
    <cellStyle name="Normalno 2 2 3 5 3 2 4" xfId="11743"/>
    <cellStyle name="Normalno 2 2 3 5 3 3" xfId="3277"/>
    <cellStyle name="Normalno 2 2 3 5 3 3 2" xfId="8115"/>
    <cellStyle name="Normalno 2 2 3 5 3 3 2 2" xfId="27467"/>
    <cellStyle name="Normalno 2 2 3 5 3 3 2 3" xfId="17791"/>
    <cellStyle name="Normalno 2 2 3 5 3 3 3" xfId="22629"/>
    <cellStyle name="Normalno 2 2 3 5 3 3 4" xfId="12953"/>
    <cellStyle name="Normalno 2 2 3 5 3 4" xfId="4486"/>
    <cellStyle name="Normalno 2 2 3 5 3 4 2" xfId="9324"/>
    <cellStyle name="Normalno 2 2 3 5 3 4 2 2" xfId="28676"/>
    <cellStyle name="Normalno 2 2 3 5 3 4 2 3" xfId="19000"/>
    <cellStyle name="Normalno 2 2 3 5 3 4 3" xfId="23838"/>
    <cellStyle name="Normalno 2 2 3 5 3 4 4" xfId="14162"/>
    <cellStyle name="Normalno 2 2 3 5 3 5" xfId="5695"/>
    <cellStyle name="Normalno 2 2 3 5 3 5 2" xfId="25047"/>
    <cellStyle name="Normalno 2 2 3 5 3 5 3" xfId="15371"/>
    <cellStyle name="Normalno 2 2 3 5 3 6" xfId="20209"/>
    <cellStyle name="Normalno 2 2 3 5 3 7" xfId="10533"/>
    <cellStyle name="Normalno 2 2 3 5 4" xfId="1463"/>
    <cellStyle name="Normalno 2 2 3 5 4 2" xfId="6301"/>
    <cellStyle name="Normalno 2 2 3 5 4 2 2" xfId="25653"/>
    <cellStyle name="Normalno 2 2 3 5 4 2 3" xfId="15977"/>
    <cellStyle name="Normalno 2 2 3 5 4 3" xfId="20815"/>
    <cellStyle name="Normalno 2 2 3 5 4 4" xfId="11139"/>
    <cellStyle name="Normalno 2 2 3 5 5" xfId="2673"/>
    <cellStyle name="Normalno 2 2 3 5 5 2" xfId="7511"/>
    <cellStyle name="Normalno 2 2 3 5 5 2 2" xfId="26863"/>
    <cellStyle name="Normalno 2 2 3 5 5 2 3" xfId="17187"/>
    <cellStyle name="Normalno 2 2 3 5 5 3" xfId="22025"/>
    <cellStyle name="Normalno 2 2 3 5 5 4" xfId="12349"/>
    <cellStyle name="Normalno 2 2 3 5 6" xfId="3883"/>
    <cellStyle name="Normalno 2 2 3 5 6 2" xfId="8721"/>
    <cellStyle name="Normalno 2 2 3 5 6 2 2" xfId="28073"/>
    <cellStyle name="Normalno 2 2 3 5 6 2 3" xfId="18397"/>
    <cellStyle name="Normalno 2 2 3 5 6 3" xfId="23235"/>
    <cellStyle name="Normalno 2 2 3 5 6 4" xfId="13559"/>
    <cellStyle name="Normalno 2 2 3 5 7" xfId="5091"/>
    <cellStyle name="Normalno 2 2 3 5 7 2" xfId="24443"/>
    <cellStyle name="Normalno 2 2 3 5 7 3" xfId="14767"/>
    <cellStyle name="Normalno 2 2 3 5 8" xfId="19605"/>
    <cellStyle name="Normalno 2 2 3 5 9" xfId="9929"/>
    <cellStyle name="Normalno 2 2 3 6" xfId="304"/>
    <cellStyle name="Normalno 2 2 3 6 2" xfId="607"/>
    <cellStyle name="Normalno 2 2 3 6 2 2" xfId="1211"/>
    <cellStyle name="Normalno 2 2 3 6 2 2 2" xfId="2421"/>
    <cellStyle name="Normalno 2 2 3 6 2 2 2 2" xfId="7259"/>
    <cellStyle name="Normalno 2 2 3 6 2 2 2 2 2" xfId="26611"/>
    <cellStyle name="Normalno 2 2 3 6 2 2 2 2 3" xfId="16935"/>
    <cellStyle name="Normalno 2 2 3 6 2 2 2 3" xfId="21773"/>
    <cellStyle name="Normalno 2 2 3 6 2 2 2 4" xfId="12097"/>
    <cellStyle name="Normalno 2 2 3 6 2 2 3" xfId="3631"/>
    <cellStyle name="Normalno 2 2 3 6 2 2 3 2" xfId="8469"/>
    <cellStyle name="Normalno 2 2 3 6 2 2 3 2 2" xfId="27821"/>
    <cellStyle name="Normalno 2 2 3 6 2 2 3 2 3" xfId="18145"/>
    <cellStyle name="Normalno 2 2 3 6 2 2 3 3" xfId="22983"/>
    <cellStyle name="Normalno 2 2 3 6 2 2 3 4" xfId="13307"/>
    <cellStyle name="Normalno 2 2 3 6 2 2 4" xfId="4840"/>
    <cellStyle name="Normalno 2 2 3 6 2 2 4 2" xfId="9678"/>
    <cellStyle name="Normalno 2 2 3 6 2 2 4 2 2" xfId="29030"/>
    <cellStyle name="Normalno 2 2 3 6 2 2 4 2 3" xfId="19354"/>
    <cellStyle name="Normalno 2 2 3 6 2 2 4 3" xfId="24192"/>
    <cellStyle name="Normalno 2 2 3 6 2 2 4 4" xfId="14516"/>
    <cellStyle name="Normalno 2 2 3 6 2 2 5" xfId="6049"/>
    <cellStyle name="Normalno 2 2 3 6 2 2 5 2" xfId="25401"/>
    <cellStyle name="Normalno 2 2 3 6 2 2 5 3" xfId="15725"/>
    <cellStyle name="Normalno 2 2 3 6 2 2 6" xfId="20563"/>
    <cellStyle name="Normalno 2 2 3 6 2 2 7" xfId="10887"/>
    <cellStyle name="Normalno 2 2 3 6 2 3" xfId="1817"/>
    <cellStyle name="Normalno 2 2 3 6 2 3 2" xfId="6655"/>
    <cellStyle name="Normalno 2 2 3 6 2 3 2 2" xfId="26007"/>
    <cellStyle name="Normalno 2 2 3 6 2 3 2 3" xfId="16331"/>
    <cellStyle name="Normalno 2 2 3 6 2 3 3" xfId="21169"/>
    <cellStyle name="Normalno 2 2 3 6 2 3 4" xfId="11493"/>
    <cellStyle name="Normalno 2 2 3 6 2 4" xfId="3027"/>
    <cellStyle name="Normalno 2 2 3 6 2 4 2" xfId="7865"/>
    <cellStyle name="Normalno 2 2 3 6 2 4 2 2" xfId="27217"/>
    <cellStyle name="Normalno 2 2 3 6 2 4 2 3" xfId="17541"/>
    <cellStyle name="Normalno 2 2 3 6 2 4 3" xfId="22379"/>
    <cellStyle name="Normalno 2 2 3 6 2 4 4" xfId="12703"/>
    <cellStyle name="Normalno 2 2 3 6 2 5" xfId="4236"/>
    <cellStyle name="Normalno 2 2 3 6 2 5 2" xfId="9074"/>
    <cellStyle name="Normalno 2 2 3 6 2 5 2 2" xfId="28426"/>
    <cellStyle name="Normalno 2 2 3 6 2 5 2 3" xfId="18750"/>
    <cellStyle name="Normalno 2 2 3 6 2 5 3" xfId="23588"/>
    <cellStyle name="Normalno 2 2 3 6 2 5 4" xfId="13912"/>
    <cellStyle name="Normalno 2 2 3 6 2 6" xfId="5445"/>
    <cellStyle name="Normalno 2 2 3 6 2 6 2" xfId="24797"/>
    <cellStyle name="Normalno 2 2 3 6 2 6 3" xfId="15121"/>
    <cellStyle name="Normalno 2 2 3 6 2 7" xfId="19959"/>
    <cellStyle name="Normalno 2 2 3 6 2 8" xfId="10283"/>
    <cellStyle name="Normalno 2 2 3 6 3" xfId="909"/>
    <cellStyle name="Normalno 2 2 3 6 3 2" xfId="2119"/>
    <cellStyle name="Normalno 2 2 3 6 3 2 2" xfId="6957"/>
    <cellStyle name="Normalno 2 2 3 6 3 2 2 2" xfId="26309"/>
    <cellStyle name="Normalno 2 2 3 6 3 2 2 3" xfId="16633"/>
    <cellStyle name="Normalno 2 2 3 6 3 2 3" xfId="21471"/>
    <cellStyle name="Normalno 2 2 3 6 3 2 4" xfId="11795"/>
    <cellStyle name="Normalno 2 2 3 6 3 3" xfId="3329"/>
    <cellStyle name="Normalno 2 2 3 6 3 3 2" xfId="8167"/>
    <cellStyle name="Normalno 2 2 3 6 3 3 2 2" xfId="27519"/>
    <cellStyle name="Normalno 2 2 3 6 3 3 2 3" xfId="17843"/>
    <cellStyle name="Normalno 2 2 3 6 3 3 3" xfId="22681"/>
    <cellStyle name="Normalno 2 2 3 6 3 3 4" xfId="13005"/>
    <cellStyle name="Normalno 2 2 3 6 3 4" xfId="4538"/>
    <cellStyle name="Normalno 2 2 3 6 3 4 2" xfId="9376"/>
    <cellStyle name="Normalno 2 2 3 6 3 4 2 2" xfId="28728"/>
    <cellStyle name="Normalno 2 2 3 6 3 4 2 3" xfId="19052"/>
    <cellStyle name="Normalno 2 2 3 6 3 4 3" xfId="23890"/>
    <cellStyle name="Normalno 2 2 3 6 3 4 4" xfId="14214"/>
    <cellStyle name="Normalno 2 2 3 6 3 5" xfId="5747"/>
    <cellStyle name="Normalno 2 2 3 6 3 5 2" xfId="25099"/>
    <cellStyle name="Normalno 2 2 3 6 3 5 3" xfId="15423"/>
    <cellStyle name="Normalno 2 2 3 6 3 6" xfId="20261"/>
    <cellStyle name="Normalno 2 2 3 6 3 7" xfId="10585"/>
    <cellStyle name="Normalno 2 2 3 6 4" xfId="1515"/>
    <cellStyle name="Normalno 2 2 3 6 4 2" xfId="6353"/>
    <cellStyle name="Normalno 2 2 3 6 4 2 2" xfId="25705"/>
    <cellStyle name="Normalno 2 2 3 6 4 2 3" xfId="16029"/>
    <cellStyle name="Normalno 2 2 3 6 4 3" xfId="20867"/>
    <cellStyle name="Normalno 2 2 3 6 4 4" xfId="11191"/>
    <cellStyle name="Normalno 2 2 3 6 5" xfId="2725"/>
    <cellStyle name="Normalno 2 2 3 6 5 2" xfId="7563"/>
    <cellStyle name="Normalno 2 2 3 6 5 2 2" xfId="26915"/>
    <cellStyle name="Normalno 2 2 3 6 5 2 3" xfId="17239"/>
    <cellStyle name="Normalno 2 2 3 6 5 3" xfId="22077"/>
    <cellStyle name="Normalno 2 2 3 6 5 4" xfId="12401"/>
    <cellStyle name="Normalno 2 2 3 6 6" xfId="3934"/>
    <cellStyle name="Normalno 2 2 3 6 6 2" xfId="8772"/>
    <cellStyle name="Normalno 2 2 3 6 6 2 2" xfId="28124"/>
    <cellStyle name="Normalno 2 2 3 6 6 2 3" xfId="18448"/>
    <cellStyle name="Normalno 2 2 3 6 6 3" xfId="23286"/>
    <cellStyle name="Normalno 2 2 3 6 6 4" xfId="13610"/>
    <cellStyle name="Normalno 2 2 3 6 7" xfId="5143"/>
    <cellStyle name="Normalno 2 2 3 6 7 2" xfId="24495"/>
    <cellStyle name="Normalno 2 2 3 6 7 3" xfId="14819"/>
    <cellStyle name="Normalno 2 2 3 6 8" xfId="19657"/>
    <cellStyle name="Normalno 2 2 3 6 9" xfId="9981"/>
    <cellStyle name="Normalno 2 2 3 7" xfId="355"/>
    <cellStyle name="Normalno 2 2 3 7 2" xfId="959"/>
    <cellStyle name="Normalno 2 2 3 7 2 2" xfId="2169"/>
    <cellStyle name="Normalno 2 2 3 7 2 2 2" xfId="7007"/>
    <cellStyle name="Normalno 2 2 3 7 2 2 2 2" xfId="26359"/>
    <cellStyle name="Normalno 2 2 3 7 2 2 2 3" xfId="16683"/>
    <cellStyle name="Normalno 2 2 3 7 2 2 3" xfId="21521"/>
    <cellStyle name="Normalno 2 2 3 7 2 2 4" xfId="11845"/>
    <cellStyle name="Normalno 2 2 3 7 2 3" xfId="3379"/>
    <cellStyle name="Normalno 2 2 3 7 2 3 2" xfId="8217"/>
    <cellStyle name="Normalno 2 2 3 7 2 3 2 2" xfId="27569"/>
    <cellStyle name="Normalno 2 2 3 7 2 3 2 3" xfId="17893"/>
    <cellStyle name="Normalno 2 2 3 7 2 3 3" xfId="22731"/>
    <cellStyle name="Normalno 2 2 3 7 2 3 4" xfId="13055"/>
    <cellStyle name="Normalno 2 2 3 7 2 4" xfId="4588"/>
    <cellStyle name="Normalno 2 2 3 7 2 4 2" xfId="9426"/>
    <cellStyle name="Normalno 2 2 3 7 2 4 2 2" xfId="28778"/>
    <cellStyle name="Normalno 2 2 3 7 2 4 2 3" xfId="19102"/>
    <cellStyle name="Normalno 2 2 3 7 2 4 3" xfId="23940"/>
    <cellStyle name="Normalno 2 2 3 7 2 4 4" xfId="14264"/>
    <cellStyle name="Normalno 2 2 3 7 2 5" xfId="5797"/>
    <cellStyle name="Normalno 2 2 3 7 2 5 2" xfId="25149"/>
    <cellStyle name="Normalno 2 2 3 7 2 5 3" xfId="15473"/>
    <cellStyle name="Normalno 2 2 3 7 2 6" xfId="20311"/>
    <cellStyle name="Normalno 2 2 3 7 2 7" xfId="10635"/>
    <cellStyle name="Normalno 2 2 3 7 3" xfId="1565"/>
    <cellStyle name="Normalno 2 2 3 7 3 2" xfId="6403"/>
    <cellStyle name="Normalno 2 2 3 7 3 2 2" xfId="25755"/>
    <cellStyle name="Normalno 2 2 3 7 3 2 3" xfId="16079"/>
    <cellStyle name="Normalno 2 2 3 7 3 3" xfId="20917"/>
    <cellStyle name="Normalno 2 2 3 7 3 4" xfId="11241"/>
    <cellStyle name="Normalno 2 2 3 7 4" xfId="2775"/>
    <cellStyle name="Normalno 2 2 3 7 4 2" xfId="7613"/>
    <cellStyle name="Normalno 2 2 3 7 4 2 2" xfId="26965"/>
    <cellStyle name="Normalno 2 2 3 7 4 2 3" xfId="17289"/>
    <cellStyle name="Normalno 2 2 3 7 4 3" xfId="22127"/>
    <cellStyle name="Normalno 2 2 3 7 4 4" xfId="12451"/>
    <cellStyle name="Normalno 2 2 3 7 5" xfId="3984"/>
    <cellStyle name="Normalno 2 2 3 7 5 2" xfId="8822"/>
    <cellStyle name="Normalno 2 2 3 7 5 2 2" xfId="28174"/>
    <cellStyle name="Normalno 2 2 3 7 5 2 3" xfId="18498"/>
    <cellStyle name="Normalno 2 2 3 7 5 3" xfId="23336"/>
    <cellStyle name="Normalno 2 2 3 7 5 4" xfId="13660"/>
    <cellStyle name="Normalno 2 2 3 7 6" xfId="5193"/>
    <cellStyle name="Normalno 2 2 3 7 6 2" xfId="24545"/>
    <cellStyle name="Normalno 2 2 3 7 6 3" xfId="14869"/>
    <cellStyle name="Normalno 2 2 3 7 7" xfId="19707"/>
    <cellStyle name="Normalno 2 2 3 7 8" xfId="10031"/>
    <cellStyle name="Normalno 2 2 3 8" xfId="657"/>
    <cellStyle name="Normalno 2 2 3 8 2" xfId="1867"/>
    <cellStyle name="Normalno 2 2 3 8 2 2" xfId="6705"/>
    <cellStyle name="Normalno 2 2 3 8 2 2 2" xfId="26057"/>
    <cellStyle name="Normalno 2 2 3 8 2 2 3" xfId="16381"/>
    <cellStyle name="Normalno 2 2 3 8 2 3" xfId="21219"/>
    <cellStyle name="Normalno 2 2 3 8 2 4" xfId="11543"/>
    <cellStyle name="Normalno 2 2 3 8 3" xfId="3077"/>
    <cellStyle name="Normalno 2 2 3 8 3 2" xfId="7915"/>
    <cellStyle name="Normalno 2 2 3 8 3 2 2" xfId="27267"/>
    <cellStyle name="Normalno 2 2 3 8 3 2 3" xfId="17591"/>
    <cellStyle name="Normalno 2 2 3 8 3 3" xfId="22429"/>
    <cellStyle name="Normalno 2 2 3 8 3 4" xfId="12753"/>
    <cellStyle name="Normalno 2 2 3 8 4" xfId="4286"/>
    <cellStyle name="Normalno 2 2 3 8 4 2" xfId="9124"/>
    <cellStyle name="Normalno 2 2 3 8 4 2 2" xfId="28476"/>
    <cellStyle name="Normalno 2 2 3 8 4 2 3" xfId="18800"/>
    <cellStyle name="Normalno 2 2 3 8 4 3" xfId="23638"/>
    <cellStyle name="Normalno 2 2 3 8 4 4" xfId="13962"/>
    <cellStyle name="Normalno 2 2 3 8 5" xfId="5495"/>
    <cellStyle name="Normalno 2 2 3 8 5 2" xfId="24847"/>
    <cellStyle name="Normalno 2 2 3 8 5 3" xfId="15171"/>
    <cellStyle name="Normalno 2 2 3 8 6" xfId="20009"/>
    <cellStyle name="Normalno 2 2 3 8 7" xfId="10333"/>
    <cellStyle name="Normalno 2 2 3 9" xfId="1263"/>
    <cellStyle name="Normalno 2 2 3 9 2" xfId="6101"/>
    <cellStyle name="Normalno 2 2 3 9 2 2" xfId="25453"/>
    <cellStyle name="Normalno 2 2 3 9 2 3" xfId="15777"/>
    <cellStyle name="Normalno 2 2 3 9 3" xfId="20615"/>
    <cellStyle name="Normalno 2 2 3 9 4" xfId="10939"/>
    <cellStyle name="Normalno 2 2 4" xfId="30"/>
    <cellStyle name="Normalno 2 2 4 10" xfId="3695"/>
    <cellStyle name="Normalno 2 2 4 10 2" xfId="8533"/>
    <cellStyle name="Normalno 2 2 4 10 2 2" xfId="27885"/>
    <cellStyle name="Normalno 2 2 4 10 2 3" xfId="18209"/>
    <cellStyle name="Normalno 2 2 4 10 3" xfId="23047"/>
    <cellStyle name="Normalno 2 2 4 10 4" xfId="13371"/>
    <cellStyle name="Normalno 2 2 4 11" xfId="4901"/>
    <cellStyle name="Normalno 2 2 4 11 2" xfId="24253"/>
    <cellStyle name="Normalno 2 2 4 11 3" xfId="14577"/>
    <cellStyle name="Normalno 2 2 4 12" xfId="19415"/>
    <cellStyle name="Normalno 2 2 4 13" xfId="9739"/>
    <cellStyle name="Normalno 2 2 4 2" xfId="84"/>
    <cellStyle name="Normalno 2 2 4 2 10" xfId="9789"/>
    <cellStyle name="Normalno 2 2 4 2 2" xfId="195"/>
    <cellStyle name="Normalno 2 2 4 2 2 2" xfId="515"/>
    <cellStyle name="Normalno 2 2 4 2 2 2 2" xfId="1119"/>
    <cellStyle name="Normalno 2 2 4 2 2 2 2 2" xfId="2329"/>
    <cellStyle name="Normalno 2 2 4 2 2 2 2 2 2" xfId="7167"/>
    <cellStyle name="Normalno 2 2 4 2 2 2 2 2 2 2" xfId="26519"/>
    <cellStyle name="Normalno 2 2 4 2 2 2 2 2 2 3" xfId="16843"/>
    <cellStyle name="Normalno 2 2 4 2 2 2 2 2 3" xfId="21681"/>
    <cellStyle name="Normalno 2 2 4 2 2 2 2 2 4" xfId="12005"/>
    <cellStyle name="Normalno 2 2 4 2 2 2 2 3" xfId="3539"/>
    <cellStyle name="Normalno 2 2 4 2 2 2 2 3 2" xfId="8377"/>
    <cellStyle name="Normalno 2 2 4 2 2 2 2 3 2 2" xfId="27729"/>
    <cellStyle name="Normalno 2 2 4 2 2 2 2 3 2 3" xfId="18053"/>
    <cellStyle name="Normalno 2 2 4 2 2 2 2 3 3" xfId="22891"/>
    <cellStyle name="Normalno 2 2 4 2 2 2 2 3 4" xfId="13215"/>
    <cellStyle name="Normalno 2 2 4 2 2 2 2 4" xfId="4748"/>
    <cellStyle name="Normalno 2 2 4 2 2 2 2 4 2" xfId="9586"/>
    <cellStyle name="Normalno 2 2 4 2 2 2 2 4 2 2" xfId="28938"/>
    <cellStyle name="Normalno 2 2 4 2 2 2 2 4 2 3" xfId="19262"/>
    <cellStyle name="Normalno 2 2 4 2 2 2 2 4 3" xfId="24100"/>
    <cellStyle name="Normalno 2 2 4 2 2 2 2 4 4" xfId="14424"/>
    <cellStyle name="Normalno 2 2 4 2 2 2 2 5" xfId="5957"/>
    <cellStyle name="Normalno 2 2 4 2 2 2 2 5 2" xfId="25309"/>
    <cellStyle name="Normalno 2 2 4 2 2 2 2 5 3" xfId="15633"/>
    <cellStyle name="Normalno 2 2 4 2 2 2 2 6" xfId="20471"/>
    <cellStyle name="Normalno 2 2 4 2 2 2 2 7" xfId="10795"/>
    <cellStyle name="Normalno 2 2 4 2 2 2 3" xfId="1725"/>
    <cellStyle name="Normalno 2 2 4 2 2 2 3 2" xfId="6563"/>
    <cellStyle name="Normalno 2 2 4 2 2 2 3 2 2" xfId="25915"/>
    <cellStyle name="Normalno 2 2 4 2 2 2 3 2 3" xfId="16239"/>
    <cellStyle name="Normalno 2 2 4 2 2 2 3 3" xfId="21077"/>
    <cellStyle name="Normalno 2 2 4 2 2 2 3 4" xfId="11401"/>
    <cellStyle name="Normalno 2 2 4 2 2 2 4" xfId="2935"/>
    <cellStyle name="Normalno 2 2 4 2 2 2 4 2" xfId="7773"/>
    <cellStyle name="Normalno 2 2 4 2 2 2 4 2 2" xfId="27125"/>
    <cellStyle name="Normalno 2 2 4 2 2 2 4 2 3" xfId="17449"/>
    <cellStyle name="Normalno 2 2 4 2 2 2 4 3" xfId="22287"/>
    <cellStyle name="Normalno 2 2 4 2 2 2 4 4" xfId="12611"/>
    <cellStyle name="Normalno 2 2 4 2 2 2 5" xfId="4144"/>
    <cellStyle name="Normalno 2 2 4 2 2 2 5 2" xfId="8982"/>
    <cellStyle name="Normalno 2 2 4 2 2 2 5 2 2" xfId="28334"/>
    <cellStyle name="Normalno 2 2 4 2 2 2 5 2 3" xfId="18658"/>
    <cellStyle name="Normalno 2 2 4 2 2 2 5 3" xfId="23496"/>
    <cellStyle name="Normalno 2 2 4 2 2 2 5 4" xfId="13820"/>
    <cellStyle name="Normalno 2 2 4 2 2 2 6" xfId="5353"/>
    <cellStyle name="Normalno 2 2 4 2 2 2 6 2" xfId="24705"/>
    <cellStyle name="Normalno 2 2 4 2 2 2 6 3" xfId="15029"/>
    <cellStyle name="Normalno 2 2 4 2 2 2 7" xfId="19867"/>
    <cellStyle name="Normalno 2 2 4 2 2 2 8" xfId="10191"/>
    <cellStyle name="Normalno 2 2 4 2 2 3" xfId="817"/>
    <cellStyle name="Normalno 2 2 4 2 2 3 2" xfId="2027"/>
    <cellStyle name="Normalno 2 2 4 2 2 3 2 2" xfId="6865"/>
    <cellStyle name="Normalno 2 2 4 2 2 3 2 2 2" xfId="26217"/>
    <cellStyle name="Normalno 2 2 4 2 2 3 2 2 3" xfId="16541"/>
    <cellStyle name="Normalno 2 2 4 2 2 3 2 3" xfId="21379"/>
    <cellStyle name="Normalno 2 2 4 2 2 3 2 4" xfId="11703"/>
    <cellStyle name="Normalno 2 2 4 2 2 3 3" xfId="3237"/>
    <cellStyle name="Normalno 2 2 4 2 2 3 3 2" xfId="8075"/>
    <cellStyle name="Normalno 2 2 4 2 2 3 3 2 2" xfId="27427"/>
    <cellStyle name="Normalno 2 2 4 2 2 3 3 2 3" xfId="17751"/>
    <cellStyle name="Normalno 2 2 4 2 2 3 3 3" xfId="22589"/>
    <cellStyle name="Normalno 2 2 4 2 2 3 3 4" xfId="12913"/>
    <cellStyle name="Normalno 2 2 4 2 2 3 4" xfId="4446"/>
    <cellStyle name="Normalno 2 2 4 2 2 3 4 2" xfId="9284"/>
    <cellStyle name="Normalno 2 2 4 2 2 3 4 2 2" xfId="28636"/>
    <cellStyle name="Normalno 2 2 4 2 2 3 4 2 3" xfId="18960"/>
    <cellStyle name="Normalno 2 2 4 2 2 3 4 3" xfId="23798"/>
    <cellStyle name="Normalno 2 2 4 2 2 3 4 4" xfId="14122"/>
    <cellStyle name="Normalno 2 2 4 2 2 3 5" xfId="5655"/>
    <cellStyle name="Normalno 2 2 4 2 2 3 5 2" xfId="25007"/>
    <cellStyle name="Normalno 2 2 4 2 2 3 5 3" xfId="15331"/>
    <cellStyle name="Normalno 2 2 4 2 2 3 6" xfId="20169"/>
    <cellStyle name="Normalno 2 2 4 2 2 3 7" xfId="10493"/>
    <cellStyle name="Normalno 2 2 4 2 2 4" xfId="1423"/>
    <cellStyle name="Normalno 2 2 4 2 2 4 2" xfId="6261"/>
    <cellStyle name="Normalno 2 2 4 2 2 4 2 2" xfId="25613"/>
    <cellStyle name="Normalno 2 2 4 2 2 4 2 3" xfId="15937"/>
    <cellStyle name="Normalno 2 2 4 2 2 4 3" xfId="20775"/>
    <cellStyle name="Normalno 2 2 4 2 2 4 4" xfId="11099"/>
    <cellStyle name="Normalno 2 2 4 2 2 5" xfId="2633"/>
    <cellStyle name="Normalno 2 2 4 2 2 5 2" xfId="7471"/>
    <cellStyle name="Normalno 2 2 4 2 2 5 2 2" xfId="26823"/>
    <cellStyle name="Normalno 2 2 4 2 2 5 2 3" xfId="17147"/>
    <cellStyle name="Normalno 2 2 4 2 2 5 3" xfId="21985"/>
    <cellStyle name="Normalno 2 2 4 2 2 5 4" xfId="12309"/>
    <cellStyle name="Normalno 2 2 4 2 2 6" xfId="3843"/>
    <cellStyle name="Normalno 2 2 4 2 2 6 2" xfId="8681"/>
    <cellStyle name="Normalno 2 2 4 2 2 6 2 2" xfId="28033"/>
    <cellStyle name="Normalno 2 2 4 2 2 6 2 3" xfId="18357"/>
    <cellStyle name="Normalno 2 2 4 2 2 6 3" xfId="23195"/>
    <cellStyle name="Normalno 2 2 4 2 2 6 4" xfId="13519"/>
    <cellStyle name="Normalno 2 2 4 2 2 7" xfId="5051"/>
    <cellStyle name="Normalno 2 2 4 2 2 7 2" xfId="24403"/>
    <cellStyle name="Normalno 2 2 4 2 2 7 3" xfId="14727"/>
    <cellStyle name="Normalno 2 2 4 2 2 8" xfId="19565"/>
    <cellStyle name="Normalno 2 2 4 2 2 9" xfId="9889"/>
    <cellStyle name="Normalno 2 2 4 2 3" xfId="415"/>
    <cellStyle name="Normalno 2 2 4 2 3 2" xfId="1019"/>
    <cellStyle name="Normalno 2 2 4 2 3 2 2" xfId="2229"/>
    <cellStyle name="Normalno 2 2 4 2 3 2 2 2" xfId="7067"/>
    <cellStyle name="Normalno 2 2 4 2 3 2 2 2 2" xfId="26419"/>
    <cellStyle name="Normalno 2 2 4 2 3 2 2 2 3" xfId="16743"/>
    <cellStyle name="Normalno 2 2 4 2 3 2 2 3" xfId="21581"/>
    <cellStyle name="Normalno 2 2 4 2 3 2 2 4" xfId="11905"/>
    <cellStyle name="Normalno 2 2 4 2 3 2 3" xfId="3439"/>
    <cellStyle name="Normalno 2 2 4 2 3 2 3 2" xfId="8277"/>
    <cellStyle name="Normalno 2 2 4 2 3 2 3 2 2" xfId="27629"/>
    <cellStyle name="Normalno 2 2 4 2 3 2 3 2 3" xfId="17953"/>
    <cellStyle name="Normalno 2 2 4 2 3 2 3 3" xfId="22791"/>
    <cellStyle name="Normalno 2 2 4 2 3 2 3 4" xfId="13115"/>
    <cellStyle name="Normalno 2 2 4 2 3 2 4" xfId="4648"/>
    <cellStyle name="Normalno 2 2 4 2 3 2 4 2" xfId="9486"/>
    <cellStyle name="Normalno 2 2 4 2 3 2 4 2 2" xfId="28838"/>
    <cellStyle name="Normalno 2 2 4 2 3 2 4 2 3" xfId="19162"/>
    <cellStyle name="Normalno 2 2 4 2 3 2 4 3" xfId="24000"/>
    <cellStyle name="Normalno 2 2 4 2 3 2 4 4" xfId="14324"/>
    <cellStyle name="Normalno 2 2 4 2 3 2 5" xfId="5857"/>
    <cellStyle name="Normalno 2 2 4 2 3 2 5 2" xfId="25209"/>
    <cellStyle name="Normalno 2 2 4 2 3 2 5 3" xfId="15533"/>
    <cellStyle name="Normalno 2 2 4 2 3 2 6" xfId="20371"/>
    <cellStyle name="Normalno 2 2 4 2 3 2 7" xfId="10695"/>
    <cellStyle name="Normalno 2 2 4 2 3 3" xfId="1625"/>
    <cellStyle name="Normalno 2 2 4 2 3 3 2" xfId="6463"/>
    <cellStyle name="Normalno 2 2 4 2 3 3 2 2" xfId="25815"/>
    <cellStyle name="Normalno 2 2 4 2 3 3 2 3" xfId="16139"/>
    <cellStyle name="Normalno 2 2 4 2 3 3 3" xfId="20977"/>
    <cellStyle name="Normalno 2 2 4 2 3 3 4" xfId="11301"/>
    <cellStyle name="Normalno 2 2 4 2 3 4" xfId="2835"/>
    <cellStyle name="Normalno 2 2 4 2 3 4 2" xfId="7673"/>
    <cellStyle name="Normalno 2 2 4 2 3 4 2 2" xfId="27025"/>
    <cellStyle name="Normalno 2 2 4 2 3 4 2 3" xfId="17349"/>
    <cellStyle name="Normalno 2 2 4 2 3 4 3" xfId="22187"/>
    <cellStyle name="Normalno 2 2 4 2 3 4 4" xfId="12511"/>
    <cellStyle name="Normalno 2 2 4 2 3 5" xfId="4044"/>
    <cellStyle name="Normalno 2 2 4 2 3 5 2" xfId="8882"/>
    <cellStyle name="Normalno 2 2 4 2 3 5 2 2" xfId="28234"/>
    <cellStyle name="Normalno 2 2 4 2 3 5 2 3" xfId="18558"/>
    <cellStyle name="Normalno 2 2 4 2 3 5 3" xfId="23396"/>
    <cellStyle name="Normalno 2 2 4 2 3 5 4" xfId="13720"/>
    <cellStyle name="Normalno 2 2 4 2 3 6" xfId="5253"/>
    <cellStyle name="Normalno 2 2 4 2 3 6 2" xfId="24605"/>
    <cellStyle name="Normalno 2 2 4 2 3 6 3" xfId="14929"/>
    <cellStyle name="Normalno 2 2 4 2 3 7" xfId="19767"/>
    <cellStyle name="Normalno 2 2 4 2 3 8" xfId="10091"/>
    <cellStyle name="Normalno 2 2 4 2 4" xfId="717"/>
    <cellStyle name="Normalno 2 2 4 2 4 2" xfId="1927"/>
    <cellStyle name="Normalno 2 2 4 2 4 2 2" xfId="6765"/>
    <cellStyle name="Normalno 2 2 4 2 4 2 2 2" xfId="26117"/>
    <cellStyle name="Normalno 2 2 4 2 4 2 2 3" xfId="16441"/>
    <cellStyle name="Normalno 2 2 4 2 4 2 3" xfId="21279"/>
    <cellStyle name="Normalno 2 2 4 2 4 2 4" xfId="11603"/>
    <cellStyle name="Normalno 2 2 4 2 4 3" xfId="3137"/>
    <cellStyle name="Normalno 2 2 4 2 4 3 2" xfId="7975"/>
    <cellStyle name="Normalno 2 2 4 2 4 3 2 2" xfId="27327"/>
    <cellStyle name="Normalno 2 2 4 2 4 3 2 3" xfId="17651"/>
    <cellStyle name="Normalno 2 2 4 2 4 3 3" xfId="22489"/>
    <cellStyle name="Normalno 2 2 4 2 4 3 4" xfId="12813"/>
    <cellStyle name="Normalno 2 2 4 2 4 4" xfId="4346"/>
    <cellStyle name="Normalno 2 2 4 2 4 4 2" xfId="9184"/>
    <cellStyle name="Normalno 2 2 4 2 4 4 2 2" xfId="28536"/>
    <cellStyle name="Normalno 2 2 4 2 4 4 2 3" xfId="18860"/>
    <cellStyle name="Normalno 2 2 4 2 4 4 3" xfId="23698"/>
    <cellStyle name="Normalno 2 2 4 2 4 4 4" xfId="14022"/>
    <cellStyle name="Normalno 2 2 4 2 4 5" xfId="5555"/>
    <cellStyle name="Normalno 2 2 4 2 4 5 2" xfId="24907"/>
    <cellStyle name="Normalno 2 2 4 2 4 5 3" xfId="15231"/>
    <cellStyle name="Normalno 2 2 4 2 4 6" xfId="20069"/>
    <cellStyle name="Normalno 2 2 4 2 4 7" xfId="10393"/>
    <cellStyle name="Normalno 2 2 4 2 5" xfId="1323"/>
    <cellStyle name="Normalno 2 2 4 2 5 2" xfId="6161"/>
    <cellStyle name="Normalno 2 2 4 2 5 2 2" xfId="25513"/>
    <cellStyle name="Normalno 2 2 4 2 5 2 3" xfId="15837"/>
    <cellStyle name="Normalno 2 2 4 2 5 3" xfId="20675"/>
    <cellStyle name="Normalno 2 2 4 2 5 4" xfId="10999"/>
    <cellStyle name="Normalno 2 2 4 2 6" xfId="2533"/>
    <cellStyle name="Normalno 2 2 4 2 6 2" xfId="7371"/>
    <cellStyle name="Normalno 2 2 4 2 6 2 2" xfId="26723"/>
    <cellStyle name="Normalno 2 2 4 2 6 2 3" xfId="17047"/>
    <cellStyle name="Normalno 2 2 4 2 6 3" xfId="21885"/>
    <cellStyle name="Normalno 2 2 4 2 6 4" xfId="12209"/>
    <cellStyle name="Normalno 2 2 4 2 7" xfId="3743"/>
    <cellStyle name="Normalno 2 2 4 2 7 2" xfId="8581"/>
    <cellStyle name="Normalno 2 2 4 2 7 2 2" xfId="27933"/>
    <cellStyle name="Normalno 2 2 4 2 7 2 3" xfId="18257"/>
    <cellStyle name="Normalno 2 2 4 2 7 3" xfId="23095"/>
    <cellStyle name="Normalno 2 2 4 2 7 4" xfId="13419"/>
    <cellStyle name="Normalno 2 2 4 2 8" xfId="4951"/>
    <cellStyle name="Normalno 2 2 4 2 8 2" xfId="24303"/>
    <cellStyle name="Normalno 2 2 4 2 8 3" xfId="14627"/>
    <cellStyle name="Normalno 2 2 4 2 9" xfId="19465"/>
    <cellStyle name="Normalno 2 2 4 3" xfId="145"/>
    <cellStyle name="Normalno 2 2 4 3 2" xfId="465"/>
    <cellStyle name="Normalno 2 2 4 3 2 2" xfId="1069"/>
    <cellStyle name="Normalno 2 2 4 3 2 2 2" xfId="2279"/>
    <cellStyle name="Normalno 2 2 4 3 2 2 2 2" xfId="7117"/>
    <cellStyle name="Normalno 2 2 4 3 2 2 2 2 2" xfId="26469"/>
    <cellStyle name="Normalno 2 2 4 3 2 2 2 2 3" xfId="16793"/>
    <cellStyle name="Normalno 2 2 4 3 2 2 2 3" xfId="21631"/>
    <cellStyle name="Normalno 2 2 4 3 2 2 2 4" xfId="11955"/>
    <cellStyle name="Normalno 2 2 4 3 2 2 3" xfId="3489"/>
    <cellStyle name="Normalno 2 2 4 3 2 2 3 2" xfId="8327"/>
    <cellStyle name="Normalno 2 2 4 3 2 2 3 2 2" xfId="27679"/>
    <cellStyle name="Normalno 2 2 4 3 2 2 3 2 3" xfId="18003"/>
    <cellStyle name="Normalno 2 2 4 3 2 2 3 3" xfId="22841"/>
    <cellStyle name="Normalno 2 2 4 3 2 2 3 4" xfId="13165"/>
    <cellStyle name="Normalno 2 2 4 3 2 2 4" xfId="4698"/>
    <cellStyle name="Normalno 2 2 4 3 2 2 4 2" xfId="9536"/>
    <cellStyle name="Normalno 2 2 4 3 2 2 4 2 2" xfId="28888"/>
    <cellStyle name="Normalno 2 2 4 3 2 2 4 2 3" xfId="19212"/>
    <cellStyle name="Normalno 2 2 4 3 2 2 4 3" xfId="24050"/>
    <cellStyle name="Normalno 2 2 4 3 2 2 4 4" xfId="14374"/>
    <cellStyle name="Normalno 2 2 4 3 2 2 5" xfId="5907"/>
    <cellStyle name="Normalno 2 2 4 3 2 2 5 2" xfId="25259"/>
    <cellStyle name="Normalno 2 2 4 3 2 2 5 3" xfId="15583"/>
    <cellStyle name="Normalno 2 2 4 3 2 2 6" xfId="20421"/>
    <cellStyle name="Normalno 2 2 4 3 2 2 7" xfId="10745"/>
    <cellStyle name="Normalno 2 2 4 3 2 3" xfId="1675"/>
    <cellStyle name="Normalno 2 2 4 3 2 3 2" xfId="6513"/>
    <cellStyle name="Normalno 2 2 4 3 2 3 2 2" xfId="25865"/>
    <cellStyle name="Normalno 2 2 4 3 2 3 2 3" xfId="16189"/>
    <cellStyle name="Normalno 2 2 4 3 2 3 3" xfId="21027"/>
    <cellStyle name="Normalno 2 2 4 3 2 3 4" xfId="11351"/>
    <cellStyle name="Normalno 2 2 4 3 2 4" xfId="2885"/>
    <cellStyle name="Normalno 2 2 4 3 2 4 2" xfId="7723"/>
    <cellStyle name="Normalno 2 2 4 3 2 4 2 2" xfId="27075"/>
    <cellStyle name="Normalno 2 2 4 3 2 4 2 3" xfId="17399"/>
    <cellStyle name="Normalno 2 2 4 3 2 4 3" xfId="22237"/>
    <cellStyle name="Normalno 2 2 4 3 2 4 4" xfId="12561"/>
    <cellStyle name="Normalno 2 2 4 3 2 5" xfId="4094"/>
    <cellStyle name="Normalno 2 2 4 3 2 5 2" xfId="8932"/>
    <cellStyle name="Normalno 2 2 4 3 2 5 2 2" xfId="28284"/>
    <cellStyle name="Normalno 2 2 4 3 2 5 2 3" xfId="18608"/>
    <cellStyle name="Normalno 2 2 4 3 2 5 3" xfId="23446"/>
    <cellStyle name="Normalno 2 2 4 3 2 5 4" xfId="13770"/>
    <cellStyle name="Normalno 2 2 4 3 2 6" xfId="5303"/>
    <cellStyle name="Normalno 2 2 4 3 2 6 2" xfId="24655"/>
    <cellStyle name="Normalno 2 2 4 3 2 6 3" xfId="14979"/>
    <cellStyle name="Normalno 2 2 4 3 2 7" xfId="19817"/>
    <cellStyle name="Normalno 2 2 4 3 2 8" xfId="10141"/>
    <cellStyle name="Normalno 2 2 4 3 3" xfId="767"/>
    <cellStyle name="Normalno 2 2 4 3 3 2" xfId="1977"/>
    <cellStyle name="Normalno 2 2 4 3 3 2 2" xfId="6815"/>
    <cellStyle name="Normalno 2 2 4 3 3 2 2 2" xfId="26167"/>
    <cellStyle name="Normalno 2 2 4 3 3 2 2 3" xfId="16491"/>
    <cellStyle name="Normalno 2 2 4 3 3 2 3" xfId="21329"/>
    <cellStyle name="Normalno 2 2 4 3 3 2 4" xfId="11653"/>
    <cellStyle name="Normalno 2 2 4 3 3 3" xfId="3187"/>
    <cellStyle name="Normalno 2 2 4 3 3 3 2" xfId="8025"/>
    <cellStyle name="Normalno 2 2 4 3 3 3 2 2" xfId="27377"/>
    <cellStyle name="Normalno 2 2 4 3 3 3 2 3" xfId="17701"/>
    <cellStyle name="Normalno 2 2 4 3 3 3 3" xfId="22539"/>
    <cellStyle name="Normalno 2 2 4 3 3 3 4" xfId="12863"/>
    <cellStyle name="Normalno 2 2 4 3 3 4" xfId="4396"/>
    <cellStyle name="Normalno 2 2 4 3 3 4 2" xfId="9234"/>
    <cellStyle name="Normalno 2 2 4 3 3 4 2 2" xfId="28586"/>
    <cellStyle name="Normalno 2 2 4 3 3 4 2 3" xfId="18910"/>
    <cellStyle name="Normalno 2 2 4 3 3 4 3" xfId="23748"/>
    <cellStyle name="Normalno 2 2 4 3 3 4 4" xfId="14072"/>
    <cellStyle name="Normalno 2 2 4 3 3 5" xfId="5605"/>
    <cellStyle name="Normalno 2 2 4 3 3 5 2" xfId="24957"/>
    <cellStyle name="Normalno 2 2 4 3 3 5 3" xfId="15281"/>
    <cellStyle name="Normalno 2 2 4 3 3 6" xfId="20119"/>
    <cellStyle name="Normalno 2 2 4 3 3 7" xfId="10443"/>
    <cellStyle name="Normalno 2 2 4 3 4" xfId="1373"/>
    <cellStyle name="Normalno 2 2 4 3 4 2" xfId="6211"/>
    <cellStyle name="Normalno 2 2 4 3 4 2 2" xfId="25563"/>
    <cellStyle name="Normalno 2 2 4 3 4 2 3" xfId="15887"/>
    <cellStyle name="Normalno 2 2 4 3 4 3" xfId="20725"/>
    <cellStyle name="Normalno 2 2 4 3 4 4" xfId="11049"/>
    <cellStyle name="Normalno 2 2 4 3 5" xfId="2583"/>
    <cellStyle name="Normalno 2 2 4 3 5 2" xfId="7421"/>
    <cellStyle name="Normalno 2 2 4 3 5 2 2" xfId="26773"/>
    <cellStyle name="Normalno 2 2 4 3 5 2 3" xfId="17097"/>
    <cellStyle name="Normalno 2 2 4 3 5 3" xfId="21935"/>
    <cellStyle name="Normalno 2 2 4 3 5 4" xfId="12259"/>
    <cellStyle name="Normalno 2 2 4 3 6" xfId="3793"/>
    <cellStyle name="Normalno 2 2 4 3 6 2" xfId="8631"/>
    <cellStyle name="Normalno 2 2 4 3 6 2 2" xfId="27983"/>
    <cellStyle name="Normalno 2 2 4 3 6 2 3" xfId="18307"/>
    <cellStyle name="Normalno 2 2 4 3 6 3" xfId="23145"/>
    <cellStyle name="Normalno 2 2 4 3 6 4" xfId="13469"/>
    <cellStyle name="Normalno 2 2 4 3 7" xfId="5001"/>
    <cellStyle name="Normalno 2 2 4 3 7 2" xfId="24353"/>
    <cellStyle name="Normalno 2 2 4 3 7 3" xfId="14677"/>
    <cellStyle name="Normalno 2 2 4 3 8" xfId="19515"/>
    <cellStyle name="Normalno 2 2 4 3 9" xfId="9839"/>
    <cellStyle name="Normalno 2 2 4 4" xfId="261"/>
    <cellStyle name="Normalno 2 2 4 4 2" xfId="565"/>
    <cellStyle name="Normalno 2 2 4 4 2 2" xfId="1169"/>
    <cellStyle name="Normalno 2 2 4 4 2 2 2" xfId="2379"/>
    <cellStyle name="Normalno 2 2 4 4 2 2 2 2" xfId="7217"/>
    <cellStyle name="Normalno 2 2 4 4 2 2 2 2 2" xfId="26569"/>
    <cellStyle name="Normalno 2 2 4 4 2 2 2 2 3" xfId="16893"/>
    <cellStyle name="Normalno 2 2 4 4 2 2 2 3" xfId="21731"/>
    <cellStyle name="Normalno 2 2 4 4 2 2 2 4" xfId="12055"/>
    <cellStyle name="Normalno 2 2 4 4 2 2 3" xfId="3589"/>
    <cellStyle name="Normalno 2 2 4 4 2 2 3 2" xfId="8427"/>
    <cellStyle name="Normalno 2 2 4 4 2 2 3 2 2" xfId="27779"/>
    <cellStyle name="Normalno 2 2 4 4 2 2 3 2 3" xfId="18103"/>
    <cellStyle name="Normalno 2 2 4 4 2 2 3 3" xfId="22941"/>
    <cellStyle name="Normalno 2 2 4 4 2 2 3 4" xfId="13265"/>
    <cellStyle name="Normalno 2 2 4 4 2 2 4" xfId="4798"/>
    <cellStyle name="Normalno 2 2 4 4 2 2 4 2" xfId="9636"/>
    <cellStyle name="Normalno 2 2 4 4 2 2 4 2 2" xfId="28988"/>
    <cellStyle name="Normalno 2 2 4 4 2 2 4 2 3" xfId="19312"/>
    <cellStyle name="Normalno 2 2 4 4 2 2 4 3" xfId="24150"/>
    <cellStyle name="Normalno 2 2 4 4 2 2 4 4" xfId="14474"/>
    <cellStyle name="Normalno 2 2 4 4 2 2 5" xfId="6007"/>
    <cellStyle name="Normalno 2 2 4 4 2 2 5 2" xfId="25359"/>
    <cellStyle name="Normalno 2 2 4 4 2 2 5 3" xfId="15683"/>
    <cellStyle name="Normalno 2 2 4 4 2 2 6" xfId="20521"/>
    <cellStyle name="Normalno 2 2 4 4 2 2 7" xfId="10845"/>
    <cellStyle name="Normalno 2 2 4 4 2 3" xfId="1775"/>
    <cellStyle name="Normalno 2 2 4 4 2 3 2" xfId="6613"/>
    <cellStyle name="Normalno 2 2 4 4 2 3 2 2" xfId="25965"/>
    <cellStyle name="Normalno 2 2 4 4 2 3 2 3" xfId="16289"/>
    <cellStyle name="Normalno 2 2 4 4 2 3 3" xfId="21127"/>
    <cellStyle name="Normalno 2 2 4 4 2 3 4" xfId="11451"/>
    <cellStyle name="Normalno 2 2 4 4 2 4" xfId="2985"/>
    <cellStyle name="Normalno 2 2 4 4 2 4 2" xfId="7823"/>
    <cellStyle name="Normalno 2 2 4 4 2 4 2 2" xfId="27175"/>
    <cellStyle name="Normalno 2 2 4 4 2 4 2 3" xfId="17499"/>
    <cellStyle name="Normalno 2 2 4 4 2 4 3" xfId="22337"/>
    <cellStyle name="Normalno 2 2 4 4 2 4 4" xfId="12661"/>
    <cellStyle name="Normalno 2 2 4 4 2 5" xfId="4194"/>
    <cellStyle name="Normalno 2 2 4 4 2 5 2" xfId="9032"/>
    <cellStyle name="Normalno 2 2 4 4 2 5 2 2" xfId="28384"/>
    <cellStyle name="Normalno 2 2 4 4 2 5 2 3" xfId="18708"/>
    <cellStyle name="Normalno 2 2 4 4 2 5 3" xfId="23546"/>
    <cellStyle name="Normalno 2 2 4 4 2 5 4" xfId="13870"/>
    <cellStyle name="Normalno 2 2 4 4 2 6" xfId="5403"/>
    <cellStyle name="Normalno 2 2 4 4 2 6 2" xfId="24755"/>
    <cellStyle name="Normalno 2 2 4 4 2 6 3" xfId="15079"/>
    <cellStyle name="Normalno 2 2 4 4 2 7" xfId="19917"/>
    <cellStyle name="Normalno 2 2 4 4 2 8" xfId="10241"/>
    <cellStyle name="Normalno 2 2 4 4 3" xfId="867"/>
    <cellStyle name="Normalno 2 2 4 4 3 2" xfId="2077"/>
    <cellStyle name="Normalno 2 2 4 4 3 2 2" xfId="6915"/>
    <cellStyle name="Normalno 2 2 4 4 3 2 2 2" xfId="26267"/>
    <cellStyle name="Normalno 2 2 4 4 3 2 2 3" xfId="16591"/>
    <cellStyle name="Normalno 2 2 4 4 3 2 3" xfId="21429"/>
    <cellStyle name="Normalno 2 2 4 4 3 2 4" xfId="11753"/>
    <cellStyle name="Normalno 2 2 4 4 3 3" xfId="3287"/>
    <cellStyle name="Normalno 2 2 4 4 3 3 2" xfId="8125"/>
    <cellStyle name="Normalno 2 2 4 4 3 3 2 2" xfId="27477"/>
    <cellStyle name="Normalno 2 2 4 4 3 3 2 3" xfId="17801"/>
    <cellStyle name="Normalno 2 2 4 4 3 3 3" xfId="22639"/>
    <cellStyle name="Normalno 2 2 4 4 3 3 4" xfId="12963"/>
    <cellStyle name="Normalno 2 2 4 4 3 4" xfId="4496"/>
    <cellStyle name="Normalno 2 2 4 4 3 4 2" xfId="9334"/>
    <cellStyle name="Normalno 2 2 4 4 3 4 2 2" xfId="28686"/>
    <cellStyle name="Normalno 2 2 4 4 3 4 2 3" xfId="19010"/>
    <cellStyle name="Normalno 2 2 4 4 3 4 3" xfId="23848"/>
    <cellStyle name="Normalno 2 2 4 4 3 4 4" xfId="14172"/>
    <cellStyle name="Normalno 2 2 4 4 3 5" xfId="5705"/>
    <cellStyle name="Normalno 2 2 4 4 3 5 2" xfId="25057"/>
    <cellStyle name="Normalno 2 2 4 4 3 5 3" xfId="15381"/>
    <cellStyle name="Normalno 2 2 4 4 3 6" xfId="20219"/>
    <cellStyle name="Normalno 2 2 4 4 3 7" xfId="10543"/>
    <cellStyle name="Normalno 2 2 4 4 4" xfId="1473"/>
    <cellStyle name="Normalno 2 2 4 4 4 2" xfId="6311"/>
    <cellStyle name="Normalno 2 2 4 4 4 2 2" xfId="25663"/>
    <cellStyle name="Normalno 2 2 4 4 4 2 3" xfId="15987"/>
    <cellStyle name="Normalno 2 2 4 4 4 3" xfId="20825"/>
    <cellStyle name="Normalno 2 2 4 4 4 4" xfId="11149"/>
    <cellStyle name="Normalno 2 2 4 4 5" xfId="2683"/>
    <cellStyle name="Normalno 2 2 4 4 5 2" xfId="7521"/>
    <cellStyle name="Normalno 2 2 4 4 5 2 2" xfId="26873"/>
    <cellStyle name="Normalno 2 2 4 4 5 2 3" xfId="17197"/>
    <cellStyle name="Normalno 2 2 4 4 5 3" xfId="22035"/>
    <cellStyle name="Normalno 2 2 4 4 5 4" xfId="12359"/>
    <cellStyle name="Normalno 2 2 4 4 6" xfId="3893"/>
    <cellStyle name="Normalno 2 2 4 4 6 2" xfId="8731"/>
    <cellStyle name="Normalno 2 2 4 4 6 2 2" xfId="28083"/>
    <cellStyle name="Normalno 2 2 4 4 6 2 3" xfId="18407"/>
    <cellStyle name="Normalno 2 2 4 4 6 3" xfId="23245"/>
    <cellStyle name="Normalno 2 2 4 4 6 4" xfId="13569"/>
    <cellStyle name="Normalno 2 2 4 4 7" xfId="5101"/>
    <cellStyle name="Normalno 2 2 4 4 7 2" xfId="24453"/>
    <cellStyle name="Normalno 2 2 4 4 7 3" xfId="14777"/>
    <cellStyle name="Normalno 2 2 4 4 8" xfId="19615"/>
    <cellStyle name="Normalno 2 2 4 4 9" xfId="9939"/>
    <cellStyle name="Normalno 2 2 4 5" xfId="314"/>
    <cellStyle name="Normalno 2 2 4 5 2" xfId="617"/>
    <cellStyle name="Normalno 2 2 4 5 2 2" xfId="1221"/>
    <cellStyle name="Normalno 2 2 4 5 2 2 2" xfId="2431"/>
    <cellStyle name="Normalno 2 2 4 5 2 2 2 2" xfId="7269"/>
    <cellStyle name="Normalno 2 2 4 5 2 2 2 2 2" xfId="26621"/>
    <cellStyle name="Normalno 2 2 4 5 2 2 2 2 3" xfId="16945"/>
    <cellStyle name="Normalno 2 2 4 5 2 2 2 3" xfId="21783"/>
    <cellStyle name="Normalno 2 2 4 5 2 2 2 4" xfId="12107"/>
    <cellStyle name="Normalno 2 2 4 5 2 2 3" xfId="3641"/>
    <cellStyle name="Normalno 2 2 4 5 2 2 3 2" xfId="8479"/>
    <cellStyle name="Normalno 2 2 4 5 2 2 3 2 2" xfId="27831"/>
    <cellStyle name="Normalno 2 2 4 5 2 2 3 2 3" xfId="18155"/>
    <cellStyle name="Normalno 2 2 4 5 2 2 3 3" xfId="22993"/>
    <cellStyle name="Normalno 2 2 4 5 2 2 3 4" xfId="13317"/>
    <cellStyle name="Normalno 2 2 4 5 2 2 4" xfId="4850"/>
    <cellStyle name="Normalno 2 2 4 5 2 2 4 2" xfId="9688"/>
    <cellStyle name="Normalno 2 2 4 5 2 2 4 2 2" xfId="29040"/>
    <cellStyle name="Normalno 2 2 4 5 2 2 4 2 3" xfId="19364"/>
    <cellStyle name="Normalno 2 2 4 5 2 2 4 3" xfId="24202"/>
    <cellStyle name="Normalno 2 2 4 5 2 2 4 4" xfId="14526"/>
    <cellStyle name="Normalno 2 2 4 5 2 2 5" xfId="6059"/>
    <cellStyle name="Normalno 2 2 4 5 2 2 5 2" xfId="25411"/>
    <cellStyle name="Normalno 2 2 4 5 2 2 5 3" xfId="15735"/>
    <cellStyle name="Normalno 2 2 4 5 2 2 6" xfId="20573"/>
    <cellStyle name="Normalno 2 2 4 5 2 2 7" xfId="10897"/>
    <cellStyle name="Normalno 2 2 4 5 2 3" xfId="1827"/>
    <cellStyle name="Normalno 2 2 4 5 2 3 2" xfId="6665"/>
    <cellStyle name="Normalno 2 2 4 5 2 3 2 2" xfId="26017"/>
    <cellStyle name="Normalno 2 2 4 5 2 3 2 3" xfId="16341"/>
    <cellStyle name="Normalno 2 2 4 5 2 3 3" xfId="21179"/>
    <cellStyle name="Normalno 2 2 4 5 2 3 4" xfId="11503"/>
    <cellStyle name="Normalno 2 2 4 5 2 4" xfId="3037"/>
    <cellStyle name="Normalno 2 2 4 5 2 4 2" xfId="7875"/>
    <cellStyle name="Normalno 2 2 4 5 2 4 2 2" xfId="27227"/>
    <cellStyle name="Normalno 2 2 4 5 2 4 2 3" xfId="17551"/>
    <cellStyle name="Normalno 2 2 4 5 2 4 3" xfId="22389"/>
    <cellStyle name="Normalno 2 2 4 5 2 4 4" xfId="12713"/>
    <cellStyle name="Normalno 2 2 4 5 2 5" xfId="4246"/>
    <cellStyle name="Normalno 2 2 4 5 2 5 2" xfId="9084"/>
    <cellStyle name="Normalno 2 2 4 5 2 5 2 2" xfId="28436"/>
    <cellStyle name="Normalno 2 2 4 5 2 5 2 3" xfId="18760"/>
    <cellStyle name="Normalno 2 2 4 5 2 5 3" xfId="23598"/>
    <cellStyle name="Normalno 2 2 4 5 2 5 4" xfId="13922"/>
    <cellStyle name="Normalno 2 2 4 5 2 6" xfId="5455"/>
    <cellStyle name="Normalno 2 2 4 5 2 6 2" xfId="24807"/>
    <cellStyle name="Normalno 2 2 4 5 2 6 3" xfId="15131"/>
    <cellStyle name="Normalno 2 2 4 5 2 7" xfId="19969"/>
    <cellStyle name="Normalno 2 2 4 5 2 8" xfId="10293"/>
    <cellStyle name="Normalno 2 2 4 5 3" xfId="919"/>
    <cellStyle name="Normalno 2 2 4 5 3 2" xfId="2129"/>
    <cellStyle name="Normalno 2 2 4 5 3 2 2" xfId="6967"/>
    <cellStyle name="Normalno 2 2 4 5 3 2 2 2" xfId="26319"/>
    <cellStyle name="Normalno 2 2 4 5 3 2 2 3" xfId="16643"/>
    <cellStyle name="Normalno 2 2 4 5 3 2 3" xfId="21481"/>
    <cellStyle name="Normalno 2 2 4 5 3 2 4" xfId="11805"/>
    <cellStyle name="Normalno 2 2 4 5 3 3" xfId="3339"/>
    <cellStyle name="Normalno 2 2 4 5 3 3 2" xfId="8177"/>
    <cellStyle name="Normalno 2 2 4 5 3 3 2 2" xfId="27529"/>
    <cellStyle name="Normalno 2 2 4 5 3 3 2 3" xfId="17853"/>
    <cellStyle name="Normalno 2 2 4 5 3 3 3" xfId="22691"/>
    <cellStyle name="Normalno 2 2 4 5 3 3 4" xfId="13015"/>
    <cellStyle name="Normalno 2 2 4 5 3 4" xfId="4548"/>
    <cellStyle name="Normalno 2 2 4 5 3 4 2" xfId="9386"/>
    <cellStyle name="Normalno 2 2 4 5 3 4 2 2" xfId="28738"/>
    <cellStyle name="Normalno 2 2 4 5 3 4 2 3" xfId="19062"/>
    <cellStyle name="Normalno 2 2 4 5 3 4 3" xfId="23900"/>
    <cellStyle name="Normalno 2 2 4 5 3 4 4" xfId="14224"/>
    <cellStyle name="Normalno 2 2 4 5 3 5" xfId="5757"/>
    <cellStyle name="Normalno 2 2 4 5 3 5 2" xfId="25109"/>
    <cellStyle name="Normalno 2 2 4 5 3 5 3" xfId="15433"/>
    <cellStyle name="Normalno 2 2 4 5 3 6" xfId="20271"/>
    <cellStyle name="Normalno 2 2 4 5 3 7" xfId="10595"/>
    <cellStyle name="Normalno 2 2 4 5 4" xfId="1525"/>
    <cellStyle name="Normalno 2 2 4 5 4 2" xfId="6363"/>
    <cellStyle name="Normalno 2 2 4 5 4 2 2" xfId="25715"/>
    <cellStyle name="Normalno 2 2 4 5 4 2 3" xfId="16039"/>
    <cellStyle name="Normalno 2 2 4 5 4 3" xfId="20877"/>
    <cellStyle name="Normalno 2 2 4 5 4 4" xfId="11201"/>
    <cellStyle name="Normalno 2 2 4 5 5" xfId="2735"/>
    <cellStyle name="Normalno 2 2 4 5 5 2" xfId="7573"/>
    <cellStyle name="Normalno 2 2 4 5 5 2 2" xfId="26925"/>
    <cellStyle name="Normalno 2 2 4 5 5 2 3" xfId="17249"/>
    <cellStyle name="Normalno 2 2 4 5 5 3" xfId="22087"/>
    <cellStyle name="Normalno 2 2 4 5 5 4" xfId="12411"/>
    <cellStyle name="Normalno 2 2 4 5 6" xfId="3944"/>
    <cellStyle name="Normalno 2 2 4 5 6 2" xfId="8782"/>
    <cellStyle name="Normalno 2 2 4 5 6 2 2" xfId="28134"/>
    <cellStyle name="Normalno 2 2 4 5 6 2 3" xfId="18458"/>
    <cellStyle name="Normalno 2 2 4 5 6 3" xfId="23296"/>
    <cellStyle name="Normalno 2 2 4 5 6 4" xfId="13620"/>
    <cellStyle name="Normalno 2 2 4 5 7" xfId="5153"/>
    <cellStyle name="Normalno 2 2 4 5 7 2" xfId="24505"/>
    <cellStyle name="Normalno 2 2 4 5 7 3" xfId="14829"/>
    <cellStyle name="Normalno 2 2 4 5 8" xfId="19667"/>
    <cellStyle name="Normalno 2 2 4 5 9" xfId="9991"/>
    <cellStyle name="Normalno 2 2 4 6" xfId="365"/>
    <cellStyle name="Normalno 2 2 4 6 2" xfId="969"/>
    <cellStyle name="Normalno 2 2 4 6 2 2" xfId="2179"/>
    <cellStyle name="Normalno 2 2 4 6 2 2 2" xfId="7017"/>
    <cellStyle name="Normalno 2 2 4 6 2 2 2 2" xfId="26369"/>
    <cellStyle name="Normalno 2 2 4 6 2 2 2 3" xfId="16693"/>
    <cellStyle name="Normalno 2 2 4 6 2 2 3" xfId="21531"/>
    <cellStyle name="Normalno 2 2 4 6 2 2 4" xfId="11855"/>
    <cellStyle name="Normalno 2 2 4 6 2 3" xfId="3389"/>
    <cellStyle name="Normalno 2 2 4 6 2 3 2" xfId="8227"/>
    <cellStyle name="Normalno 2 2 4 6 2 3 2 2" xfId="27579"/>
    <cellStyle name="Normalno 2 2 4 6 2 3 2 3" xfId="17903"/>
    <cellStyle name="Normalno 2 2 4 6 2 3 3" xfId="22741"/>
    <cellStyle name="Normalno 2 2 4 6 2 3 4" xfId="13065"/>
    <cellStyle name="Normalno 2 2 4 6 2 4" xfId="4598"/>
    <cellStyle name="Normalno 2 2 4 6 2 4 2" xfId="9436"/>
    <cellStyle name="Normalno 2 2 4 6 2 4 2 2" xfId="28788"/>
    <cellStyle name="Normalno 2 2 4 6 2 4 2 3" xfId="19112"/>
    <cellStyle name="Normalno 2 2 4 6 2 4 3" xfId="23950"/>
    <cellStyle name="Normalno 2 2 4 6 2 4 4" xfId="14274"/>
    <cellStyle name="Normalno 2 2 4 6 2 5" xfId="5807"/>
    <cellStyle name="Normalno 2 2 4 6 2 5 2" xfId="25159"/>
    <cellStyle name="Normalno 2 2 4 6 2 5 3" xfId="15483"/>
    <cellStyle name="Normalno 2 2 4 6 2 6" xfId="20321"/>
    <cellStyle name="Normalno 2 2 4 6 2 7" xfId="10645"/>
    <cellStyle name="Normalno 2 2 4 6 3" xfId="1575"/>
    <cellStyle name="Normalno 2 2 4 6 3 2" xfId="6413"/>
    <cellStyle name="Normalno 2 2 4 6 3 2 2" xfId="25765"/>
    <cellStyle name="Normalno 2 2 4 6 3 2 3" xfId="16089"/>
    <cellStyle name="Normalno 2 2 4 6 3 3" xfId="20927"/>
    <cellStyle name="Normalno 2 2 4 6 3 4" xfId="11251"/>
    <cellStyle name="Normalno 2 2 4 6 4" xfId="2785"/>
    <cellStyle name="Normalno 2 2 4 6 4 2" xfId="7623"/>
    <cellStyle name="Normalno 2 2 4 6 4 2 2" xfId="26975"/>
    <cellStyle name="Normalno 2 2 4 6 4 2 3" xfId="17299"/>
    <cellStyle name="Normalno 2 2 4 6 4 3" xfId="22137"/>
    <cellStyle name="Normalno 2 2 4 6 4 4" xfId="12461"/>
    <cellStyle name="Normalno 2 2 4 6 5" xfId="3994"/>
    <cellStyle name="Normalno 2 2 4 6 5 2" xfId="8832"/>
    <cellStyle name="Normalno 2 2 4 6 5 2 2" xfId="28184"/>
    <cellStyle name="Normalno 2 2 4 6 5 2 3" xfId="18508"/>
    <cellStyle name="Normalno 2 2 4 6 5 3" xfId="23346"/>
    <cellStyle name="Normalno 2 2 4 6 5 4" xfId="13670"/>
    <cellStyle name="Normalno 2 2 4 6 6" xfId="5203"/>
    <cellStyle name="Normalno 2 2 4 6 6 2" xfId="24555"/>
    <cellStyle name="Normalno 2 2 4 6 6 3" xfId="14879"/>
    <cellStyle name="Normalno 2 2 4 6 7" xfId="19717"/>
    <cellStyle name="Normalno 2 2 4 6 8" xfId="10041"/>
    <cellStyle name="Normalno 2 2 4 7" xfId="667"/>
    <cellStyle name="Normalno 2 2 4 7 2" xfId="1877"/>
    <cellStyle name="Normalno 2 2 4 7 2 2" xfId="6715"/>
    <cellStyle name="Normalno 2 2 4 7 2 2 2" xfId="26067"/>
    <cellStyle name="Normalno 2 2 4 7 2 2 3" xfId="16391"/>
    <cellStyle name="Normalno 2 2 4 7 2 3" xfId="21229"/>
    <cellStyle name="Normalno 2 2 4 7 2 4" xfId="11553"/>
    <cellStyle name="Normalno 2 2 4 7 3" xfId="3087"/>
    <cellStyle name="Normalno 2 2 4 7 3 2" xfId="7925"/>
    <cellStyle name="Normalno 2 2 4 7 3 2 2" xfId="27277"/>
    <cellStyle name="Normalno 2 2 4 7 3 2 3" xfId="17601"/>
    <cellStyle name="Normalno 2 2 4 7 3 3" xfId="22439"/>
    <cellStyle name="Normalno 2 2 4 7 3 4" xfId="12763"/>
    <cellStyle name="Normalno 2 2 4 7 4" xfId="4296"/>
    <cellStyle name="Normalno 2 2 4 7 4 2" xfId="9134"/>
    <cellStyle name="Normalno 2 2 4 7 4 2 2" xfId="28486"/>
    <cellStyle name="Normalno 2 2 4 7 4 2 3" xfId="18810"/>
    <cellStyle name="Normalno 2 2 4 7 4 3" xfId="23648"/>
    <cellStyle name="Normalno 2 2 4 7 4 4" xfId="13972"/>
    <cellStyle name="Normalno 2 2 4 7 5" xfId="5505"/>
    <cellStyle name="Normalno 2 2 4 7 5 2" xfId="24857"/>
    <cellStyle name="Normalno 2 2 4 7 5 3" xfId="15181"/>
    <cellStyle name="Normalno 2 2 4 7 6" xfId="20019"/>
    <cellStyle name="Normalno 2 2 4 7 7" xfId="10343"/>
    <cellStyle name="Normalno 2 2 4 8" xfId="1273"/>
    <cellStyle name="Normalno 2 2 4 8 2" xfId="6111"/>
    <cellStyle name="Normalno 2 2 4 8 2 2" xfId="25463"/>
    <cellStyle name="Normalno 2 2 4 8 2 3" xfId="15787"/>
    <cellStyle name="Normalno 2 2 4 8 3" xfId="20625"/>
    <cellStyle name="Normalno 2 2 4 8 4" xfId="10949"/>
    <cellStyle name="Normalno 2 2 4 9" xfId="2483"/>
    <cellStyle name="Normalno 2 2 4 9 2" xfId="7321"/>
    <cellStyle name="Normalno 2 2 4 9 2 2" xfId="26673"/>
    <cellStyle name="Normalno 2 2 4 9 2 3" xfId="16997"/>
    <cellStyle name="Normalno 2 2 4 9 3" xfId="21835"/>
    <cellStyle name="Normalno 2 2 4 9 4" xfId="12159"/>
    <cellStyle name="Normalno 2 2 5" xfId="61"/>
    <cellStyle name="Normalno 2 2 5 10" xfId="9768"/>
    <cellStyle name="Normalno 2 2 5 2" xfId="174"/>
    <cellStyle name="Normalno 2 2 5 2 2" xfId="494"/>
    <cellStyle name="Normalno 2 2 5 2 2 2" xfId="1098"/>
    <cellStyle name="Normalno 2 2 5 2 2 2 2" xfId="2308"/>
    <cellStyle name="Normalno 2 2 5 2 2 2 2 2" xfId="7146"/>
    <cellStyle name="Normalno 2 2 5 2 2 2 2 2 2" xfId="26498"/>
    <cellStyle name="Normalno 2 2 5 2 2 2 2 2 3" xfId="16822"/>
    <cellStyle name="Normalno 2 2 5 2 2 2 2 3" xfId="21660"/>
    <cellStyle name="Normalno 2 2 5 2 2 2 2 4" xfId="11984"/>
    <cellStyle name="Normalno 2 2 5 2 2 2 3" xfId="3518"/>
    <cellStyle name="Normalno 2 2 5 2 2 2 3 2" xfId="8356"/>
    <cellStyle name="Normalno 2 2 5 2 2 2 3 2 2" xfId="27708"/>
    <cellStyle name="Normalno 2 2 5 2 2 2 3 2 3" xfId="18032"/>
    <cellStyle name="Normalno 2 2 5 2 2 2 3 3" xfId="22870"/>
    <cellStyle name="Normalno 2 2 5 2 2 2 3 4" xfId="13194"/>
    <cellStyle name="Normalno 2 2 5 2 2 2 4" xfId="4727"/>
    <cellStyle name="Normalno 2 2 5 2 2 2 4 2" xfId="9565"/>
    <cellStyle name="Normalno 2 2 5 2 2 2 4 2 2" xfId="28917"/>
    <cellStyle name="Normalno 2 2 5 2 2 2 4 2 3" xfId="19241"/>
    <cellStyle name="Normalno 2 2 5 2 2 2 4 3" xfId="24079"/>
    <cellStyle name="Normalno 2 2 5 2 2 2 4 4" xfId="14403"/>
    <cellStyle name="Normalno 2 2 5 2 2 2 5" xfId="5936"/>
    <cellStyle name="Normalno 2 2 5 2 2 2 5 2" xfId="25288"/>
    <cellStyle name="Normalno 2 2 5 2 2 2 5 3" xfId="15612"/>
    <cellStyle name="Normalno 2 2 5 2 2 2 6" xfId="20450"/>
    <cellStyle name="Normalno 2 2 5 2 2 2 7" xfId="10774"/>
    <cellStyle name="Normalno 2 2 5 2 2 3" xfId="1704"/>
    <cellStyle name="Normalno 2 2 5 2 2 3 2" xfId="6542"/>
    <cellStyle name="Normalno 2 2 5 2 2 3 2 2" xfId="25894"/>
    <cellStyle name="Normalno 2 2 5 2 2 3 2 3" xfId="16218"/>
    <cellStyle name="Normalno 2 2 5 2 2 3 3" xfId="21056"/>
    <cellStyle name="Normalno 2 2 5 2 2 3 4" xfId="11380"/>
    <cellStyle name="Normalno 2 2 5 2 2 4" xfId="2914"/>
    <cellStyle name="Normalno 2 2 5 2 2 4 2" xfId="7752"/>
    <cellStyle name="Normalno 2 2 5 2 2 4 2 2" xfId="27104"/>
    <cellStyle name="Normalno 2 2 5 2 2 4 2 3" xfId="17428"/>
    <cellStyle name="Normalno 2 2 5 2 2 4 3" xfId="22266"/>
    <cellStyle name="Normalno 2 2 5 2 2 4 4" xfId="12590"/>
    <cellStyle name="Normalno 2 2 5 2 2 5" xfId="4123"/>
    <cellStyle name="Normalno 2 2 5 2 2 5 2" xfId="8961"/>
    <cellStyle name="Normalno 2 2 5 2 2 5 2 2" xfId="28313"/>
    <cellStyle name="Normalno 2 2 5 2 2 5 2 3" xfId="18637"/>
    <cellStyle name="Normalno 2 2 5 2 2 5 3" xfId="23475"/>
    <cellStyle name="Normalno 2 2 5 2 2 5 4" xfId="13799"/>
    <cellStyle name="Normalno 2 2 5 2 2 6" xfId="5332"/>
    <cellStyle name="Normalno 2 2 5 2 2 6 2" xfId="24684"/>
    <cellStyle name="Normalno 2 2 5 2 2 6 3" xfId="15008"/>
    <cellStyle name="Normalno 2 2 5 2 2 7" xfId="19846"/>
    <cellStyle name="Normalno 2 2 5 2 2 8" xfId="10170"/>
    <cellStyle name="Normalno 2 2 5 2 3" xfId="796"/>
    <cellStyle name="Normalno 2 2 5 2 3 2" xfId="2006"/>
    <cellStyle name="Normalno 2 2 5 2 3 2 2" xfId="6844"/>
    <cellStyle name="Normalno 2 2 5 2 3 2 2 2" xfId="26196"/>
    <cellStyle name="Normalno 2 2 5 2 3 2 2 3" xfId="16520"/>
    <cellStyle name="Normalno 2 2 5 2 3 2 3" xfId="21358"/>
    <cellStyle name="Normalno 2 2 5 2 3 2 4" xfId="11682"/>
    <cellStyle name="Normalno 2 2 5 2 3 3" xfId="3216"/>
    <cellStyle name="Normalno 2 2 5 2 3 3 2" xfId="8054"/>
    <cellStyle name="Normalno 2 2 5 2 3 3 2 2" xfId="27406"/>
    <cellStyle name="Normalno 2 2 5 2 3 3 2 3" xfId="17730"/>
    <cellStyle name="Normalno 2 2 5 2 3 3 3" xfId="22568"/>
    <cellStyle name="Normalno 2 2 5 2 3 3 4" xfId="12892"/>
    <cellStyle name="Normalno 2 2 5 2 3 4" xfId="4425"/>
    <cellStyle name="Normalno 2 2 5 2 3 4 2" xfId="9263"/>
    <cellStyle name="Normalno 2 2 5 2 3 4 2 2" xfId="28615"/>
    <cellStyle name="Normalno 2 2 5 2 3 4 2 3" xfId="18939"/>
    <cellStyle name="Normalno 2 2 5 2 3 4 3" xfId="23777"/>
    <cellStyle name="Normalno 2 2 5 2 3 4 4" xfId="14101"/>
    <cellStyle name="Normalno 2 2 5 2 3 5" xfId="5634"/>
    <cellStyle name="Normalno 2 2 5 2 3 5 2" xfId="24986"/>
    <cellStyle name="Normalno 2 2 5 2 3 5 3" xfId="15310"/>
    <cellStyle name="Normalno 2 2 5 2 3 6" xfId="20148"/>
    <cellStyle name="Normalno 2 2 5 2 3 7" xfId="10472"/>
    <cellStyle name="Normalno 2 2 5 2 4" xfId="1402"/>
    <cellStyle name="Normalno 2 2 5 2 4 2" xfId="6240"/>
    <cellStyle name="Normalno 2 2 5 2 4 2 2" xfId="25592"/>
    <cellStyle name="Normalno 2 2 5 2 4 2 3" xfId="15916"/>
    <cellStyle name="Normalno 2 2 5 2 4 3" xfId="20754"/>
    <cellStyle name="Normalno 2 2 5 2 4 4" xfId="11078"/>
    <cellStyle name="Normalno 2 2 5 2 5" xfId="2612"/>
    <cellStyle name="Normalno 2 2 5 2 5 2" xfId="7450"/>
    <cellStyle name="Normalno 2 2 5 2 5 2 2" xfId="26802"/>
    <cellStyle name="Normalno 2 2 5 2 5 2 3" xfId="17126"/>
    <cellStyle name="Normalno 2 2 5 2 5 3" xfId="21964"/>
    <cellStyle name="Normalno 2 2 5 2 5 4" xfId="12288"/>
    <cellStyle name="Normalno 2 2 5 2 6" xfId="3822"/>
    <cellStyle name="Normalno 2 2 5 2 6 2" xfId="8660"/>
    <cellStyle name="Normalno 2 2 5 2 6 2 2" xfId="28012"/>
    <cellStyle name="Normalno 2 2 5 2 6 2 3" xfId="18336"/>
    <cellStyle name="Normalno 2 2 5 2 6 3" xfId="23174"/>
    <cellStyle name="Normalno 2 2 5 2 6 4" xfId="13498"/>
    <cellStyle name="Normalno 2 2 5 2 7" xfId="5030"/>
    <cellStyle name="Normalno 2 2 5 2 7 2" xfId="24382"/>
    <cellStyle name="Normalno 2 2 5 2 7 3" xfId="14706"/>
    <cellStyle name="Normalno 2 2 5 2 8" xfId="19544"/>
    <cellStyle name="Normalno 2 2 5 2 9" xfId="9868"/>
    <cellStyle name="Normalno 2 2 5 3" xfId="394"/>
    <cellStyle name="Normalno 2 2 5 3 2" xfId="998"/>
    <cellStyle name="Normalno 2 2 5 3 2 2" xfId="2208"/>
    <cellStyle name="Normalno 2 2 5 3 2 2 2" xfId="7046"/>
    <cellStyle name="Normalno 2 2 5 3 2 2 2 2" xfId="26398"/>
    <cellStyle name="Normalno 2 2 5 3 2 2 2 3" xfId="16722"/>
    <cellStyle name="Normalno 2 2 5 3 2 2 3" xfId="21560"/>
    <cellStyle name="Normalno 2 2 5 3 2 2 4" xfId="11884"/>
    <cellStyle name="Normalno 2 2 5 3 2 3" xfId="3418"/>
    <cellStyle name="Normalno 2 2 5 3 2 3 2" xfId="8256"/>
    <cellStyle name="Normalno 2 2 5 3 2 3 2 2" xfId="27608"/>
    <cellStyle name="Normalno 2 2 5 3 2 3 2 3" xfId="17932"/>
    <cellStyle name="Normalno 2 2 5 3 2 3 3" xfId="22770"/>
    <cellStyle name="Normalno 2 2 5 3 2 3 4" xfId="13094"/>
    <cellStyle name="Normalno 2 2 5 3 2 4" xfId="4627"/>
    <cellStyle name="Normalno 2 2 5 3 2 4 2" xfId="9465"/>
    <cellStyle name="Normalno 2 2 5 3 2 4 2 2" xfId="28817"/>
    <cellStyle name="Normalno 2 2 5 3 2 4 2 3" xfId="19141"/>
    <cellStyle name="Normalno 2 2 5 3 2 4 3" xfId="23979"/>
    <cellStyle name="Normalno 2 2 5 3 2 4 4" xfId="14303"/>
    <cellStyle name="Normalno 2 2 5 3 2 5" xfId="5836"/>
    <cellStyle name="Normalno 2 2 5 3 2 5 2" xfId="25188"/>
    <cellStyle name="Normalno 2 2 5 3 2 5 3" xfId="15512"/>
    <cellStyle name="Normalno 2 2 5 3 2 6" xfId="20350"/>
    <cellStyle name="Normalno 2 2 5 3 2 7" xfId="10674"/>
    <cellStyle name="Normalno 2 2 5 3 3" xfId="1604"/>
    <cellStyle name="Normalno 2 2 5 3 3 2" xfId="6442"/>
    <cellStyle name="Normalno 2 2 5 3 3 2 2" xfId="25794"/>
    <cellStyle name="Normalno 2 2 5 3 3 2 3" xfId="16118"/>
    <cellStyle name="Normalno 2 2 5 3 3 3" xfId="20956"/>
    <cellStyle name="Normalno 2 2 5 3 3 4" xfId="11280"/>
    <cellStyle name="Normalno 2 2 5 3 4" xfId="2814"/>
    <cellStyle name="Normalno 2 2 5 3 4 2" xfId="7652"/>
    <cellStyle name="Normalno 2 2 5 3 4 2 2" xfId="27004"/>
    <cellStyle name="Normalno 2 2 5 3 4 2 3" xfId="17328"/>
    <cellStyle name="Normalno 2 2 5 3 4 3" xfId="22166"/>
    <cellStyle name="Normalno 2 2 5 3 4 4" xfId="12490"/>
    <cellStyle name="Normalno 2 2 5 3 5" xfId="4023"/>
    <cellStyle name="Normalno 2 2 5 3 5 2" xfId="8861"/>
    <cellStyle name="Normalno 2 2 5 3 5 2 2" xfId="28213"/>
    <cellStyle name="Normalno 2 2 5 3 5 2 3" xfId="18537"/>
    <cellStyle name="Normalno 2 2 5 3 5 3" xfId="23375"/>
    <cellStyle name="Normalno 2 2 5 3 5 4" xfId="13699"/>
    <cellStyle name="Normalno 2 2 5 3 6" xfId="5232"/>
    <cellStyle name="Normalno 2 2 5 3 6 2" xfId="24584"/>
    <cellStyle name="Normalno 2 2 5 3 6 3" xfId="14908"/>
    <cellStyle name="Normalno 2 2 5 3 7" xfId="19746"/>
    <cellStyle name="Normalno 2 2 5 3 8" xfId="10070"/>
    <cellStyle name="Normalno 2 2 5 4" xfId="696"/>
    <cellStyle name="Normalno 2 2 5 4 2" xfId="1906"/>
    <cellStyle name="Normalno 2 2 5 4 2 2" xfId="6744"/>
    <cellStyle name="Normalno 2 2 5 4 2 2 2" xfId="26096"/>
    <cellStyle name="Normalno 2 2 5 4 2 2 3" xfId="16420"/>
    <cellStyle name="Normalno 2 2 5 4 2 3" xfId="21258"/>
    <cellStyle name="Normalno 2 2 5 4 2 4" xfId="11582"/>
    <cellStyle name="Normalno 2 2 5 4 3" xfId="3116"/>
    <cellStyle name="Normalno 2 2 5 4 3 2" xfId="7954"/>
    <cellStyle name="Normalno 2 2 5 4 3 2 2" xfId="27306"/>
    <cellStyle name="Normalno 2 2 5 4 3 2 3" xfId="17630"/>
    <cellStyle name="Normalno 2 2 5 4 3 3" xfId="22468"/>
    <cellStyle name="Normalno 2 2 5 4 3 4" xfId="12792"/>
    <cellStyle name="Normalno 2 2 5 4 4" xfId="4325"/>
    <cellStyle name="Normalno 2 2 5 4 4 2" xfId="9163"/>
    <cellStyle name="Normalno 2 2 5 4 4 2 2" xfId="28515"/>
    <cellStyle name="Normalno 2 2 5 4 4 2 3" xfId="18839"/>
    <cellStyle name="Normalno 2 2 5 4 4 3" xfId="23677"/>
    <cellStyle name="Normalno 2 2 5 4 4 4" xfId="14001"/>
    <cellStyle name="Normalno 2 2 5 4 5" xfId="5534"/>
    <cellStyle name="Normalno 2 2 5 4 5 2" xfId="24886"/>
    <cellStyle name="Normalno 2 2 5 4 5 3" xfId="15210"/>
    <cellStyle name="Normalno 2 2 5 4 6" xfId="20048"/>
    <cellStyle name="Normalno 2 2 5 4 7" xfId="10372"/>
    <cellStyle name="Normalno 2 2 5 5" xfId="1302"/>
    <cellStyle name="Normalno 2 2 5 5 2" xfId="6140"/>
    <cellStyle name="Normalno 2 2 5 5 2 2" xfId="25492"/>
    <cellStyle name="Normalno 2 2 5 5 2 3" xfId="15816"/>
    <cellStyle name="Normalno 2 2 5 5 3" xfId="20654"/>
    <cellStyle name="Normalno 2 2 5 5 4" xfId="10978"/>
    <cellStyle name="Normalno 2 2 5 6" xfId="2512"/>
    <cellStyle name="Normalno 2 2 5 6 2" xfId="7350"/>
    <cellStyle name="Normalno 2 2 5 6 2 2" xfId="26702"/>
    <cellStyle name="Normalno 2 2 5 6 2 3" xfId="17026"/>
    <cellStyle name="Normalno 2 2 5 6 3" xfId="21864"/>
    <cellStyle name="Normalno 2 2 5 6 4" xfId="12188"/>
    <cellStyle name="Normalno 2 2 5 7" xfId="3722"/>
    <cellStyle name="Normalno 2 2 5 7 2" xfId="8560"/>
    <cellStyle name="Normalno 2 2 5 7 2 2" xfId="27912"/>
    <cellStyle name="Normalno 2 2 5 7 2 3" xfId="18236"/>
    <cellStyle name="Normalno 2 2 5 7 3" xfId="23074"/>
    <cellStyle name="Normalno 2 2 5 7 4" xfId="13398"/>
    <cellStyle name="Normalno 2 2 5 8" xfId="4930"/>
    <cellStyle name="Normalno 2 2 5 8 2" xfId="24282"/>
    <cellStyle name="Normalno 2 2 5 8 3" xfId="14606"/>
    <cellStyle name="Normalno 2 2 5 9" xfId="19444"/>
    <cellStyle name="Normalno 2 2 6" xfId="123"/>
    <cellStyle name="Normalno 2 2 6 2" xfId="444"/>
    <cellStyle name="Normalno 2 2 6 2 2" xfId="1048"/>
    <cellStyle name="Normalno 2 2 6 2 2 2" xfId="2258"/>
    <cellStyle name="Normalno 2 2 6 2 2 2 2" xfId="7096"/>
    <cellStyle name="Normalno 2 2 6 2 2 2 2 2" xfId="26448"/>
    <cellStyle name="Normalno 2 2 6 2 2 2 2 3" xfId="16772"/>
    <cellStyle name="Normalno 2 2 6 2 2 2 3" xfId="21610"/>
    <cellStyle name="Normalno 2 2 6 2 2 2 4" xfId="11934"/>
    <cellStyle name="Normalno 2 2 6 2 2 3" xfId="3468"/>
    <cellStyle name="Normalno 2 2 6 2 2 3 2" xfId="8306"/>
    <cellStyle name="Normalno 2 2 6 2 2 3 2 2" xfId="27658"/>
    <cellStyle name="Normalno 2 2 6 2 2 3 2 3" xfId="17982"/>
    <cellStyle name="Normalno 2 2 6 2 2 3 3" xfId="22820"/>
    <cellStyle name="Normalno 2 2 6 2 2 3 4" xfId="13144"/>
    <cellStyle name="Normalno 2 2 6 2 2 4" xfId="4677"/>
    <cellStyle name="Normalno 2 2 6 2 2 4 2" xfId="9515"/>
    <cellStyle name="Normalno 2 2 6 2 2 4 2 2" xfId="28867"/>
    <cellStyle name="Normalno 2 2 6 2 2 4 2 3" xfId="19191"/>
    <cellStyle name="Normalno 2 2 6 2 2 4 3" xfId="24029"/>
    <cellStyle name="Normalno 2 2 6 2 2 4 4" xfId="14353"/>
    <cellStyle name="Normalno 2 2 6 2 2 5" xfId="5886"/>
    <cellStyle name="Normalno 2 2 6 2 2 5 2" xfId="25238"/>
    <cellStyle name="Normalno 2 2 6 2 2 5 3" xfId="15562"/>
    <cellStyle name="Normalno 2 2 6 2 2 6" xfId="20400"/>
    <cellStyle name="Normalno 2 2 6 2 2 7" xfId="10724"/>
    <cellStyle name="Normalno 2 2 6 2 3" xfId="1654"/>
    <cellStyle name="Normalno 2 2 6 2 3 2" xfId="6492"/>
    <cellStyle name="Normalno 2 2 6 2 3 2 2" xfId="25844"/>
    <cellStyle name="Normalno 2 2 6 2 3 2 3" xfId="16168"/>
    <cellStyle name="Normalno 2 2 6 2 3 3" xfId="21006"/>
    <cellStyle name="Normalno 2 2 6 2 3 4" xfId="11330"/>
    <cellStyle name="Normalno 2 2 6 2 4" xfId="2864"/>
    <cellStyle name="Normalno 2 2 6 2 4 2" xfId="7702"/>
    <cellStyle name="Normalno 2 2 6 2 4 2 2" xfId="27054"/>
    <cellStyle name="Normalno 2 2 6 2 4 2 3" xfId="17378"/>
    <cellStyle name="Normalno 2 2 6 2 4 3" xfId="22216"/>
    <cellStyle name="Normalno 2 2 6 2 4 4" xfId="12540"/>
    <cellStyle name="Normalno 2 2 6 2 5" xfId="4073"/>
    <cellStyle name="Normalno 2 2 6 2 5 2" xfId="8911"/>
    <cellStyle name="Normalno 2 2 6 2 5 2 2" xfId="28263"/>
    <cellStyle name="Normalno 2 2 6 2 5 2 3" xfId="18587"/>
    <cellStyle name="Normalno 2 2 6 2 5 3" xfId="23425"/>
    <cellStyle name="Normalno 2 2 6 2 5 4" xfId="13749"/>
    <cellStyle name="Normalno 2 2 6 2 6" xfId="5282"/>
    <cellStyle name="Normalno 2 2 6 2 6 2" xfId="24634"/>
    <cellStyle name="Normalno 2 2 6 2 6 3" xfId="14958"/>
    <cellStyle name="Normalno 2 2 6 2 7" xfId="19796"/>
    <cellStyle name="Normalno 2 2 6 2 8" xfId="10120"/>
    <cellStyle name="Normalno 2 2 6 3" xfId="746"/>
    <cellStyle name="Normalno 2 2 6 3 2" xfId="1956"/>
    <cellStyle name="Normalno 2 2 6 3 2 2" xfId="6794"/>
    <cellStyle name="Normalno 2 2 6 3 2 2 2" xfId="26146"/>
    <cellStyle name="Normalno 2 2 6 3 2 2 3" xfId="16470"/>
    <cellStyle name="Normalno 2 2 6 3 2 3" xfId="21308"/>
    <cellStyle name="Normalno 2 2 6 3 2 4" xfId="11632"/>
    <cellStyle name="Normalno 2 2 6 3 3" xfId="3166"/>
    <cellStyle name="Normalno 2 2 6 3 3 2" xfId="8004"/>
    <cellStyle name="Normalno 2 2 6 3 3 2 2" xfId="27356"/>
    <cellStyle name="Normalno 2 2 6 3 3 2 3" xfId="17680"/>
    <cellStyle name="Normalno 2 2 6 3 3 3" xfId="22518"/>
    <cellStyle name="Normalno 2 2 6 3 3 4" xfId="12842"/>
    <cellStyle name="Normalno 2 2 6 3 4" xfId="4375"/>
    <cellStyle name="Normalno 2 2 6 3 4 2" xfId="9213"/>
    <cellStyle name="Normalno 2 2 6 3 4 2 2" xfId="28565"/>
    <cellStyle name="Normalno 2 2 6 3 4 2 3" xfId="18889"/>
    <cellStyle name="Normalno 2 2 6 3 4 3" xfId="23727"/>
    <cellStyle name="Normalno 2 2 6 3 4 4" xfId="14051"/>
    <cellStyle name="Normalno 2 2 6 3 5" xfId="5584"/>
    <cellStyle name="Normalno 2 2 6 3 5 2" xfId="24936"/>
    <cellStyle name="Normalno 2 2 6 3 5 3" xfId="15260"/>
    <cellStyle name="Normalno 2 2 6 3 6" xfId="20098"/>
    <cellStyle name="Normalno 2 2 6 3 7" xfId="10422"/>
    <cellStyle name="Normalno 2 2 6 4" xfId="1352"/>
    <cellStyle name="Normalno 2 2 6 4 2" xfId="6190"/>
    <cellStyle name="Normalno 2 2 6 4 2 2" xfId="25542"/>
    <cellStyle name="Normalno 2 2 6 4 2 3" xfId="15866"/>
    <cellStyle name="Normalno 2 2 6 4 3" xfId="20704"/>
    <cellStyle name="Normalno 2 2 6 4 4" xfId="11028"/>
    <cellStyle name="Normalno 2 2 6 5" xfId="2562"/>
    <cellStyle name="Normalno 2 2 6 5 2" xfId="7400"/>
    <cellStyle name="Normalno 2 2 6 5 2 2" xfId="26752"/>
    <cellStyle name="Normalno 2 2 6 5 2 3" xfId="17076"/>
    <cellStyle name="Normalno 2 2 6 5 3" xfId="21914"/>
    <cellStyle name="Normalno 2 2 6 5 4" xfId="12238"/>
    <cellStyle name="Normalno 2 2 6 6" xfId="3772"/>
    <cellStyle name="Normalno 2 2 6 6 2" xfId="8610"/>
    <cellStyle name="Normalno 2 2 6 6 2 2" xfId="27962"/>
    <cellStyle name="Normalno 2 2 6 6 2 3" xfId="18286"/>
    <cellStyle name="Normalno 2 2 6 6 3" xfId="23124"/>
    <cellStyle name="Normalno 2 2 6 6 4" xfId="13448"/>
    <cellStyle name="Normalno 2 2 6 7" xfId="4980"/>
    <cellStyle name="Normalno 2 2 6 7 2" xfId="24332"/>
    <cellStyle name="Normalno 2 2 6 7 3" xfId="14656"/>
    <cellStyle name="Normalno 2 2 6 8" xfId="19494"/>
    <cellStyle name="Normalno 2 2 6 9" xfId="9818"/>
    <cellStyle name="Normalno 2 2 7" xfId="240"/>
    <cellStyle name="Normalno 2 2 7 2" xfId="544"/>
    <cellStyle name="Normalno 2 2 7 2 2" xfId="1148"/>
    <cellStyle name="Normalno 2 2 7 2 2 2" xfId="2358"/>
    <cellStyle name="Normalno 2 2 7 2 2 2 2" xfId="7196"/>
    <cellStyle name="Normalno 2 2 7 2 2 2 2 2" xfId="26548"/>
    <cellStyle name="Normalno 2 2 7 2 2 2 2 3" xfId="16872"/>
    <cellStyle name="Normalno 2 2 7 2 2 2 3" xfId="21710"/>
    <cellStyle name="Normalno 2 2 7 2 2 2 4" xfId="12034"/>
    <cellStyle name="Normalno 2 2 7 2 2 3" xfId="3568"/>
    <cellStyle name="Normalno 2 2 7 2 2 3 2" xfId="8406"/>
    <cellStyle name="Normalno 2 2 7 2 2 3 2 2" xfId="27758"/>
    <cellStyle name="Normalno 2 2 7 2 2 3 2 3" xfId="18082"/>
    <cellStyle name="Normalno 2 2 7 2 2 3 3" xfId="22920"/>
    <cellStyle name="Normalno 2 2 7 2 2 3 4" xfId="13244"/>
    <cellStyle name="Normalno 2 2 7 2 2 4" xfId="4777"/>
    <cellStyle name="Normalno 2 2 7 2 2 4 2" xfId="9615"/>
    <cellStyle name="Normalno 2 2 7 2 2 4 2 2" xfId="28967"/>
    <cellStyle name="Normalno 2 2 7 2 2 4 2 3" xfId="19291"/>
    <cellStyle name="Normalno 2 2 7 2 2 4 3" xfId="24129"/>
    <cellStyle name="Normalno 2 2 7 2 2 4 4" xfId="14453"/>
    <cellStyle name="Normalno 2 2 7 2 2 5" xfId="5986"/>
    <cellStyle name="Normalno 2 2 7 2 2 5 2" xfId="25338"/>
    <cellStyle name="Normalno 2 2 7 2 2 5 3" xfId="15662"/>
    <cellStyle name="Normalno 2 2 7 2 2 6" xfId="20500"/>
    <cellStyle name="Normalno 2 2 7 2 2 7" xfId="10824"/>
    <cellStyle name="Normalno 2 2 7 2 3" xfId="1754"/>
    <cellStyle name="Normalno 2 2 7 2 3 2" xfId="6592"/>
    <cellStyle name="Normalno 2 2 7 2 3 2 2" xfId="25944"/>
    <cellStyle name="Normalno 2 2 7 2 3 2 3" xfId="16268"/>
    <cellStyle name="Normalno 2 2 7 2 3 3" xfId="21106"/>
    <cellStyle name="Normalno 2 2 7 2 3 4" xfId="11430"/>
    <cellStyle name="Normalno 2 2 7 2 4" xfId="2964"/>
    <cellStyle name="Normalno 2 2 7 2 4 2" xfId="7802"/>
    <cellStyle name="Normalno 2 2 7 2 4 2 2" xfId="27154"/>
    <cellStyle name="Normalno 2 2 7 2 4 2 3" xfId="17478"/>
    <cellStyle name="Normalno 2 2 7 2 4 3" xfId="22316"/>
    <cellStyle name="Normalno 2 2 7 2 4 4" xfId="12640"/>
    <cellStyle name="Normalno 2 2 7 2 5" xfId="4173"/>
    <cellStyle name="Normalno 2 2 7 2 5 2" xfId="9011"/>
    <cellStyle name="Normalno 2 2 7 2 5 2 2" xfId="28363"/>
    <cellStyle name="Normalno 2 2 7 2 5 2 3" xfId="18687"/>
    <cellStyle name="Normalno 2 2 7 2 5 3" xfId="23525"/>
    <cellStyle name="Normalno 2 2 7 2 5 4" xfId="13849"/>
    <cellStyle name="Normalno 2 2 7 2 6" xfId="5382"/>
    <cellStyle name="Normalno 2 2 7 2 6 2" xfId="24734"/>
    <cellStyle name="Normalno 2 2 7 2 6 3" xfId="15058"/>
    <cellStyle name="Normalno 2 2 7 2 7" xfId="19896"/>
    <cellStyle name="Normalno 2 2 7 2 8" xfId="10220"/>
    <cellStyle name="Normalno 2 2 7 3" xfId="846"/>
    <cellStyle name="Normalno 2 2 7 3 2" xfId="2056"/>
    <cellStyle name="Normalno 2 2 7 3 2 2" xfId="6894"/>
    <cellStyle name="Normalno 2 2 7 3 2 2 2" xfId="26246"/>
    <cellStyle name="Normalno 2 2 7 3 2 2 3" xfId="16570"/>
    <cellStyle name="Normalno 2 2 7 3 2 3" xfId="21408"/>
    <cellStyle name="Normalno 2 2 7 3 2 4" xfId="11732"/>
    <cellStyle name="Normalno 2 2 7 3 3" xfId="3266"/>
    <cellStyle name="Normalno 2 2 7 3 3 2" xfId="8104"/>
    <cellStyle name="Normalno 2 2 7 3 3 2 2" xfId="27456"/>
    <cellStyle name="Normalno 2 2 7 3 3 2 3" xfId="17780"/>
    <cellStyle name="Normalno 2 2 7 3 3 3" xfId="22618"/>
    <cellStyle name="Normalno 2 2 7 3 3 4" xfId="12942"/>
    <cellStyle name="Normalno 2 2 7 3 4" xfId="4475"/>
    <cellStyle name="Normalno 2 2 7 3 4 2" xfId="9313"/>
    <cellStyle name="Normalno 2 2 7 3 4 2 2" xfId="28665"/>
    <cellStyle name="Normalno 2 2 7 3 4 2 3" xfId="18989"/>
    <cellStyle name="Normalno 2 2 7 3 4 3" xfId="23827"/>
    <cellStyle name="Normalno 2 2 7 3 4 4" xfId="14151"/>
    <cellStyle name="Normalno 2 2 7 3 5" xfId="5684"/>
    <cellStyle name="Normalno 2 2 7 3 5 2" xfId="25036"/>
    <cellStyle name="Normalno 2 2 7 3 5 3" xfId="15360"/>
    <cellStyle name="Normalno 2 2 7 3 6" xfId="20198"/>
    <cellStyle name="Normalno 2 2 7 3 7" xfId="10522"/>
    <cellStyle name="Normalno 2 2 7 4" xfId="1452"/>
    <cellStyle name="Normalno 2 2 7 4 2" xfId="6290"/>
    <cellStyle name="Normalno 2 2 7 4 2 2" xfId="25642"/>
    <cellStyle name="Normalno 2 2 7 4 2 3" xfId="15966"/>
    <cellStyle name="Normalno 2 2 7 4 3" xfId="20804"/>
    <cellStyle name="Normalno 2 2 7 4 4" xfId="11128"/>
    <cellStyle name="Normalno 2 2 7 5" xfId="2662"/>
    <cellStyle name="Normalno 2 2 7 5 2" xfId="7500"/>
    <cellStyle name="Normalno 2 2 7 5 2 2" xfId="26852"/>
    <cellStyle name="Normalno 2 2 7 5 2 3" xfId="17176"/>
    <cellStyle name="Normalno 2 2 7 5 3" xfId="22014"/>
    <cellStyle name="Normalno 2 2 7 5 4" xfId="12338"/>
    <cellStyle name="Normalno 2 2 7 6" xfId="3872"/>
    <cellStyle name="Normalno 2 2 7 6 2" xfId="8710"/>
    <cellStyle name="Normalno 2 2 7 6 2 2" xfId="28062"/>
    <cellStyle name="Normalno 2 2 7 6 2 3" xfId="18386"/>
    <cellStyle name="Normalno 2 2 7 6 3" xfId="23224"/>
    <cellStyle name="Normalno 2 2 7 6 4" xfId="13548"/>
    <cellStyle name="Normalno 2 2 7 7" xfId="5080"/>
    <cellStyle name="Normalno 2 2 7 7 2" xfId="24432"/>
    <cellStyle name="Normalno 2 2 7 7 3" xfId="14756"/>
    <cellStyle name="Normalno 2 2 7 8" xfId="19594"/>
    <cellStyle name="Normalno 2 2 7 9" xfId="9918"/>
    <cellStyle name="Normalno 2 2 8" xfId="293"/>
    <cellStyle name="Normalno 2 2 8 2" xfId="596"/>
    <cellStyle name="Normalno 2 2 8 2 2" xfId="1200"/>
    <cellStyle name="Normalno 2 2 8 2 2 2" xfId="2410"/>
    <cellStyle name="Normalno 2 2 8 2 2 2 2" xfId="7248"/>
    <cellStyle name="Normalno 2 2 8 2 2 2 2 2" xfId="26600"/>
    <cellStyle name="Normalno 2 2 8 2 2 2 2 3" xfId="16924"/>
    <cellStyle name="Normalno 2 2 8 2 2 2 3" xfId="21762"/>
    <cellStyle name="Normalno 2 2 8 2 2 2 4" xfId="12086"/>
    <cellStyle name="Normalno 2 2 8 2 2 3" xfId="3620"/>
    <cellStyle name="Normalno 2 2 8 2 2 3 2" xfId="8458"/>
    <cellStyle name="Normalno 2 2 8 2 2 3 2 2" xfId="27810"/>
    <cellStyle name="Normalno 2 2 8 2 2 3 2 3" xfId="18134"/>
    <cellStyle name="Normalno 2 2 8 2 2 3 3" xfId="22972"/>
    <cellStyle name="Normalno 2 2 8 2 2 3 4" xfId="13296"/>
    <cellStyle name="Normalno 2 2 8 2 2 4" xfId="4829"/>
    <cellStyle name="Normalno 2 2 8 2 2 4 2" xfId="9667"/>
    <cellStyle name="Normalno 2 2 8 2 2 4 2 2" xfId="29019"/>
    <cellStyle name="Normalno 2 2 8 2 2 4 2 3" xfId="19343"/>
    <cellStyle name="Normalno 2 2 8 2 2 4 3" xfId="24181"/>
    <cellStyle name="Normalno 2 2 8 2 2 4 4" xfId="14505"/>
    <cellStyle name="Normalno 2 2 8 2 2 5" xfId="6038"/>
    <cellStyle name="Normalno 2 2 8 2 2 5 2" xfId="25390"/>
    <cellStyle name="Normalno 2 2 8 2 2 5 3" xfId="15714"/>
    <cellStyle name="Normalno 2 2 8 2 2 6" xfId="20552"/>
    <cellStyle name="Normalno 2 2 8 2 2 7" xfId="10876"/>
    <cellStyle name="Normalno 2 2 8 2 3" xfId="1806"/>
    <cellStyle name="Normalno 2 2 8 2 3 2" xfId="6644"/>
    <cellStyle name="Normalno 2 2 8 2 3 2 2" xfId="25996"/>
    <cellStyle name="Normalno 2 2 8 2 3 2 3" xfId="16320"/>
    <cellStyle name="Normalno 2 2 8 2 3 3" xfId="21158"/>
    <cellStyle name="Normalno 2 2 8 2 3 4" xfId="11482"/>
    <cellStyle name="Normalno 2 2 8 2 4" xfId="3016"/>
    <cellStyle name="Normalno 2 2 8 2 4 2" xfId="7854"/>
    <cellStyle name="Normalno 2 2 8 2 4 2 2" xfId="27206"/>
    <cellStyle name="Normalno 2 2 8 2 4 2 3" xfId="17530"/>
    <cellStyle name="Normalno 2 2 8 2 4 3" xfId="22368"/>
    <cellStyle name="Normalno 2 2 8 2 4 4" xfId="12692"/>
    <cellStyle name="Normalno 2 2 8 2 5" xfId="4225"/>
    <cellStyle name="Normalno 2 2 8 2 5 2" xfId="9063"/>
    <cellStyle name="Normalno 2 2 8 2 5 2 2" xfId="28415"/>
    <cellStyle name="Normalno 2 2 8 2 5 2 3" xfId="18739"/>
    <cellStyle name="Normalno 2 2 8 2 5 3" xfId="23577"/>
    <cellStyle name="Normalno 2 2 8 2 5 4" xfId="13901"/>
    <cellStyle name="Normalno 2 2 8 2 6" xfId="5434"/>
    <cellStyle name="Normalno 2 2 8 2 6 2" xfId="24786"/>
    <cellStyle name="Normalno 2 2 8 2 6 3" xfId="15110"/>
    <cellStyle name="Normalno 2 2 8 2 7" xfId="19948"/>
    <cellStyle name="Normalno 2 2 8 2 8" xfId="10272"/>
    <cellStyle name="Normalno 2 2 8 3" xfId="898"/>
    <cellStyle name="Normalno 2 2 8 3 2" xfId="2108"/>
    <cellStyle name="Normalno 2 2 8 3 2 2" xfId="6946"/>
    <cellStyle name="Normalno 2 2 8 3 2 2 2" xfId="26298"/>
    <cellStyle name="Normalno 2 2 8 3 2 2 3" xfId="16622"/>
    <cellStyle name="Normalno 2 2 8 3 2 3" xfId="21460"/>
    <cellStyle name="Normalno 2 2 8 3 2 4" xfId="11784"/>
    <cellStyle name="Normalno 2 2 8 3 3" xfId="3318"/>
    <cellStyle name="Normalno 2 2 8 3 3 2" xfId="8156"/>
    <cellStyle name="Normalno 2 2 8 3 3 2 2" xfId="27508"/>
    <cellStyle name="Normalno 2 2 8 3 3 2 3" xfId="17832"/>
    <cellStyle name="Normalno 2 2 8 3 3 3" xfId="22670"/>
    <cellStyle name="Normalno 2 2 8 3 3 4" xfId="12994"/>
    <cellStyle name="Normalno 2 2 8 3 4" xfId="4527"/>
    <cellStyle name="Normalno 2 2 8 3 4 2" xfId="9365"/>
    <cellStyle name="Normalno 2 2 8 3 4 2 2" xfId="28717"/>
    <cellStyle name="Normalno 2 2 8 3 4 2 3" xfId="19041"/>
    <cellStyle name="Normalno 2 2 8 3 4 3" xfId="23879"/>
    <cellStyle name="Normalno 2 2 8 3 4 4" xfId="14203"/>
    <cellStyle name="Normalno 2 2 8 3 5" xfId="5736"/>
    <cellStyle name="Normalno 2 2 8 3 5 2" xfId="25088"/>
    <cellStyle name="Normalno 2 2 8 3 5 3" xfId="15412"/>
    <cellStyle name="Normalno 2 2 8 3 6" xfId="20250"/>
    <cellStyle name="Normalno 2 2 8 3 7" xfId="10574"/>
    <cellStyle name="Normalno 2 2 8 4" xfId="1504"/>
    <cellStyle name="Normalno 2 2 8 4 2" xfId="6342"/>
    <cellStyle name="Normalno 2 2 8 4 2 2" xfId="25694"/>
    <cellStyle name="Normalno 2 2 8 4 2 3" xfId="16018"/>
    <cellStyle name="Normalno 2 2 8 4 3" xfId="20856"/>
    <cellStyle name="Normalno 2 2 8 4 4" xfId="11180"/>
    <cellStyle name="Normalno 2 2 8 5" xfId="2714"/>
    <cellStyle name="Normalno 2 2 8 5 2" xfId="7552"/>
    <cellStyle name="Normalno 2 2 8 5 2 2" xfId="26904"/>
    <cellStyle name="Normalno 2 2 8 5 2 3" xfId="17228"/>
    <cellStyle name="Normalno 2 2 8 5 3" xfId="22066"/>
    <cellStyle name="Normalno 2 2 8 5 4" xfId="12390"/>
    <cellStyle name="Normalno 2 2 8 6" xfId="3923"/>
    <cellStyle name="Normalno 2 2 8 6 2" xfId="8761"/>
    <cellStyle name="Normalno 2 2 8 6 2 2" xfId="28113"/>
    <cellStyle name="Normalno 2 2 8 6 2 3" xfId="18437"/>
    <cellStyle name="Normalno 2 2 8 6 3" xfId="23275"/>
    <cellStyle name="Normalno 2 2 8 6 4" xfId="13599"/>
    <cellStyle name="Normalno 2 2 8 7" xfId="5132"/>
    <cellStyle name="Normalno 2 2 8 7 2" xfId="24484"/>
    <cellStyle name="Normalno 2 2 8 7 3" xfId="14808"/>
    <cellStyle name="Normalno 2 2 8 8" xfId="19646"/>
    <cellStyle name="Normalno 2 2 8 9" xfId="9970"/>
    <cellStyle name="Normalno 2 2 9" xfId="344"/>
    <cellStyle name="Normalno 2 2 9 2" xfId="948"/>
    <cellStyle name="Normalno 2 2 9 2 2" xfId="2158"/>
    <cellStyle name="Normalno 2 2 9 2 2 2" xfId="6996"/>
    <cellStyle name="Normalno 2 2 9 2 2 2 2" xfId="26348"/>
    <cellStyle name="Normalno 2 2 9 2 2 2 3" xfId="16672"/>
    <cellStyle name="Normalno 2 2 9 2 2 3" xfId="21510"/>
    <cellStyle name="Normalno 2 2 9 2 2 4" xfId="11834"/>
    <cellStyle name="Normalno 2 2 9 2 3" xfId="3368"/>
    <cellStyle name="Normalno 2 2 9 2 3 2" xfId="8206"/>
    <cellStyle name="Normalno 2 2 9 2 3 2 2" xfId="27558"/>
    <cellStyle name="Normalno 2 2 9 2 3 2 3" xfId="17882"/>
    <cellStyle name="Normalno 2 2 9 2 3 3" xfId="22720"/>
    <cellStyle name="Normalno 2 2 9 2 3 4" xfId="13044"/>
    <cellStyle name="Normalno 2 2 9 2 4" xfId="4577"/>
    <cellStyle name="Normalno 2 2 9 2 4 2" xfId="9415"/>
    <cellStyle name="Normalno 2 2 9 2 4 2 2" xfId="28767"/>
    <cellStyle name="Normalno 2 2 9 2 4 2 3" xfId="19091"/>
    <cellStyle name="Normalno 2 2 9 2 4 3" xfId="23929"/>
    <cellStyle name="Normalno 2 2 9 2 4 4" xfId="14253"/>
    <cellStyle name="Normalno 2 2 9 2 5" xfId="5786"/>
    <cellStyle name="Normalno 2 2 9 2 5 2" xfId="25138"/>
    <cellStyle name="Normalno 2 2 9 2 5 3" xfId="15462"/>
    <cellStyle name="Normalno 2 2 9 2 6" xfId="20300"/>
    <cellStyle name="Normalno 2 2 9 2 7" xfId="10624"/>
    <cellStyle name="Normalno 2 2 9 3" xfId="1554"/>
    <cellStyle name="Normalno 2 2 9 3 2" xfId="6392"/>
    <cellStyle name="Normalno 2 2 9 3 2 2" xfId="25744"/>
    <cellStyle name="Normalno 2 2 9 3 2 3" xfId="16068"/>
    <cellStyle name="Normalno 2 2 9 3 3" xfId="20906"/>
    <cellStyle name="Normalno 2 2 9 3 4" xfId="11230"/>
    <cellStyle name="Normalno 2 2 9 4" xfId="2764"/>
    <cellStyle name="Normalno 2 2 9 4 2" xfId="7602"/>
    <cellStyle name="Normalno 2 2 9 4 2 2" xfId="26954"/>
    <cellStyle name="Normalno 2 2 9 4 2 3" xfId="17278"/>
    <cellStyle name="Normalno 2 2 9 4 3" xfId="22116"/>
    <cellStyle name="Normalno 2 2 9 4 4" xfId="12440"/>
    <cellStyle name="Normalno 2 2 9 5" xfId="3973"/>
    <cellStyle name="Normalno 2 2 9 5 2" xfId="8811"/>
    <cellStyle name="Normalno 2 2 9 5 2 2" xfId="28163"/>
    <cellStyle name="Normalno 2 2 9 5 2 3" xfId="18487"/>
    <cellStyle name="Normalno 2 2 9 5 3" xfId="23325"/>
    <cellStyle name="Normalno 2 2 9 5 4" xfId="13649"/>
    <cellStyle name="Normalno 2 2 9 6" xfId="5182"/>
    <cellStyle name="Normalno 2 2 9 6 2" xfId="24534"/>
    <cellStyle name="Normalno 2 2 9 6 3" xfId="14858"/>
    <cellStyle name="Normalno 2 2 9 7" xfId="19696"/>
    <cellStyle name="Normalno 2 2 9 8" xfId="10020"/>
    <cellStyle name="Normalno 2 3" xfId="8"/>
    <cellStyle name="Normalno 2 3 10" xfId="1254"/>
    <cellStyle name="Normalno 2 3 10 2" xfId="6092"/>
    <cellStyle name="Normalno 2 3 10 2 2" xfId="25444"/>
    <cellStyle name="Normalno 2 3 10 2 3" xfId="15768"/>
    <cellStyle name="Normalno 2 3 10 3" xfId="20606"/>
    <cellStyle name="Normalno 2 3 10 4" xfId="10930"/>
    <cellStyle name="Normalno 2 3 11" xfId="2464"/>
    <cellStyle name="Normalno 2 3 11 2" xfId="7302"/>
    <cellStyle name="Normalno 2 3 11 2 2" xfId="26654"/>
    <cellStyle name="Normalno 2 3 11 2 3" xfId="16978"/>
    <cellStyle name="Normalno 2 3 11 3" xfId="21816"/>
    <cellStyle name="Normalno 2 3 11 4" xfId="12140"/>
    <cellStyle name="Normalno 2 3 12" xfId="3676"/>
    <cellStyle name="Normalno 2 3 12 2" xfId="8514"/>
    <cellStyle name="Normalno 2 3 12 2 2" xfId="27866"/>
    <cellStyle name="Normalno 2 3 12 2 3" xfId="18190"/>
    <cellStyle name="Normalno 2 3 12 3" xfId="23028"/>
    <cellStyle name="Normalno 2 3 12 4" xfId="13352"/>
    <cellStyle name="Normalno 2 3 13" xfId="4882"/>
    <cellStyle name="Normalno 2 3 13 2" xfId="24234"/>
    <cellStyle name="Normalno 2 3 13 3" xfId="14558"/>
    <cellStyle name="Normalno 2 3 14" xfId="19396"/>
    <cellStyle name="Normalno 2 3 15" xfId="9720"/>
    <cellStyle name="Normalno 2 3 2" xfId="19"/>
    <cellStyle name="Normalno 2 3 2 10" xfId="2475"/>
    <cellStyle name="Normalno 2 3 2 10 2" xfId="7313"/>
    <cellStyle name="Normalno 2 3 2 10 2 2" xfId="26665"/>
    <cellStyle name="Normalno 2 3 2 10 2 3" xfId="16989"/>
    <cellStyle name="Normalno 2 3 2 10 3" xfId="21827"/>
    <cellStyle name="Normalno 2 3 2 10 4" xfId="12151"/>
    <cellStyle name="Normalno 2 3 2 11" xfId="3687"/>
    <cellStyle name="Normalno 2 3 2 11 2" xfId="8525"/>
    <cellStyle name="Normalno 2 3 2 11 2 2" xfId="27877"/>
    <cellStyle name="Normalno 2 3 2 11 2 3" xfId="18201"/>
    <cellStyle name="Normalno 2 3 2 11 3" xfId="23039"/>
    <cellStyle name="Normalno 2 3 2 11 4" xfId="13363"/>
    <cellStyle name="Normalno 2 3 2 12" xfId="4893"/>
    <cellStyle name="Normalno 2 3 2 12 2" xfId="24245"/>
    <cellStyle name="Normalno 2 3 2 12 3" xfId="14569"/>
    <cellStyle name="Normalno 2 3 2 13" xfId="19407"/>
    <cellStyle name="Normalno 2 3 2 14" xfId="9731"/>
    <cellStyle name="Normalno 2 3 2 2" xfId="43"/>
    <cellStyle name="Normalno 2 3 2 2 10" xfId="3708"/>
    <cellStyle name="Normalno 2 3 2 2 10 2" xfId="8546"/>
    <cellStyle name="Normalno 2 3 2 2 10 2 2" xfId="27898"/>
    <cellStyle name="Normalno 2 3 2 2 10 2 3" xfId="18222"/>
    <cellStyle name="Normalno 2 3 2 2 10 3" xfId="23060"/>
    <cellStyle name="Normalno 2 3 2 2 10 4" xfId="13384"/>
    <cellStyle name="Normalno 2 3 2 2 11" xfId="4914"/>
    <cellStyle name="Normalno 2 3 2 2 11 2" xfId="24266"/>
    <cellStyle name="Normalno 2 3 2 2 11 3" xfId="14590"/>
    <cellStyle name="Normalno 2 3 2 2 12" xfId="19428"/>
    <cellStyle name="Normalno 2 3 2 2 13" xfId="9752"/>
    <cellStyle name="Normalno 2 3 2 2 2" xfId="97"/>
    <cellStyle name="Normalno 2 3 2 2 2 10" xfId="9802"/>
    <cellStyle name="Normalno 2 3 2 2 2 2" xfId="208"/>
    <cellStyle name="Normalno 2 3 2 2 2 2 2" xfId="528"/>
    <cellStyle name="Normalno 2 3 2 2 2 2 2 2" xfId="1132"/>
    <cellStyle name="Normalno 2 3 2 2 2 2 2 2 2" xfId="2342"/>
    <cellStyle name="Normalno 2 3 2 2 2 2 2 2 2 2" xfId="7180"/>
    <cellStyle name="Normalno 2 3 2 2 2 2 2 2 2 2 2" xfId="26532"/>
    <cellStyle name="Normalno 2 3 2 2 2 2 2 2 2 2 3" xfId="16856"/>
    <cellStyle name="Normalno 2 3 2 2 2 2 2 2 2 3" xfId="21694"/>
    <cellStyle name="Normalno 2 3 2 2 2 2 2 2 2 4" xfId="12018"/>
    <cellStyle name="Normalno 2 3 2 2 2 2 2 2 3" xfId="3552"/>
    <cellStyle name="Normalno 2 3 2 2 2 2 2 2 3 2" xfId="8390"/>
    <cellStyle name="Normalno 2 3 2 2 2 2 2 2 3 2 2" xfId="27742"/>
    <cellStyle name="Normalno 2 3 2 2 2 2 2 2 3 2 3" xfId="18066"/>
    <cellStyle name="Normalno 2 3 2 2 2 2 2 2 3 3" xfId="22904"/>
    <cellStyle name="Normalno 2 3 2 2 2 2 2 2 3 4" xfId="13228"/>
    <cellStyle name="Normalno 2 3 2 2 2 2 2 2 4" xfId="4761"/>
    <cellStyle name="Normalno 2 3 2 2 2 2 2 2 4 2" xfId="9599"/>
    <cellStyle name="Normalno 2 3 2 2 2 2 2 2 4 2 2" xfId="28951"/>
    <cellStyle name="Normalno 2 3 2 2 2 2 2 2 4 2 3" xfId="19275"/>
    <cellStyle name="Normalno 2 3 2 2 2 2 2 2 4 3" xfId="24113"/>
    <cellStyle name="Normalno 2 3 2 2 2 2 2 2 4 4" xfId="14437"/>
    <cellStyle name="Normalno 2 3 2 2 2 2 2 2 5" xfId="5970"/>
    <cellStyle name="Normalno 2 3 2 2 2 2 2 2 5 2" xfId="25322"/>
    <cellStyle name="Normalno 2 3 2 2 2 2 2 2 5 3" xfId="15646"/>
    <cellStyle name="Normalno 2 3 2 2 2 2 2 2 6" xfId="20484"/>
    <cellStyle name="Normalno 2 3 2 2 2 2 2 2 7" xfId="10808"/>
    <cellStyle name="Normalno 2 3 2 2 2 2 2 3" xfId="1738"/>
    <cellStyle name="Normalno 2 3 2 2 2 2 2 3 2" xfId="6576"/>
    <cellStyle name="Normalno 2 3 2 2 2 2 2 3 2 2" xfId="25928"/>
    <cellStyle name="Normalno 2 3 2 2 2 2 2 3 2 3" xfId="16252"/>
    <cellStyle name="Normalno 2 3 2 2 2 2 2 3 3" xfId="21090"/>
    <cellStyle name="Normalno 2 3 2 2 2 2 2 3 4" xfId="11414"/>
    <cellStyle name="Normalno 2 3 2 2 2 2 2 4" xfId="2948"/>
    <cellStyle name="Normalno 2 3 2 2 2 2 2 4 2" xfId="7786"/>
    <cellStyle name="Normalno 2 3 2 2 2 2 2 4 2 2" xfId="27138"/>
    <cellStyle name="Normalno 2 3 2 2 2 2 2 4 2 3" xfId="17462"/>
    <cellStyle name="Normalno 2 3 2 2 2 2 2 4 3" xfId="22300"/>
    <cellStyle name="Normalno 2 3 2 2 2 2 2 4 4" xfId="12624"/>
    <cellStyle name="Normalno 2 3 2 2 2 2 2 5" xfId="4157"/>
    <cellStyle name="Normalno 2 3 2 2 2 2 2 5 2" xfId="8995"/>
    <cellStyle name="Normalno 2 3 2 2 2 2 2 5 2 2" xfId="28347"/>
    <cellStyle name="Normalno 2 3 2 2 2 2 2 5 2 3" xfId="18671"/>
    <cellStyle name="Normalno 2 3 2 2 2 2 2 5 3" xfId="23509"/>
    <cellStyle name="Normalno 2 3 2 2 2 2 2 5 4" xfId="13833"/>
    <cellStyle name="Normalno 2 3 2 2 2 2 2 6" xfId="5366"/>
    <cellStyle name="Normalno 2 3 2 2 2 2 2 6 2" xfId="24718"/>
    <cellStyle name="Normalno 2 3 2 2 2 2 2 6 3" xfId="15042"/>
    <cellStyle name="Normalno 2 3 2 2 2 2 2 7" xfId="19880"/>
    <cellStyle name="Normalno 2 3 2 2 2 2 2 8" xfId="10204"/>
    <cellStyle name="Normalno 2 3 2 2 2 2 3" xfId="830"/>
    <cellStyle name="Normalno 2 3 2 2 2 2 3 2" xfId="2040"/>
    <cellStyle name="Normalno 2 3 2 2 2 2 3 2 2" xfId="6878"/>
    <cellStyle name="Normalno 2 3 2 2 2 2 3 2 2 2" xfId="26230"/>
    <cellStyle name="Normalno 2 3 2 2 2 2 3 2 2 3" xfId="16554"/>
    <cellStyle name="Normalno 2 3 2 2 2 2 3 2 3" xfId="21392"/>
    <cellStyle name="Normalno 2 3 2 2 2 2 3 2 4" xfId="11716"/>
    <cellStyle name="Normalno 2 3 2 2 2 2 3 3" xfId="3250"/>
    <cellStyle name="Normalno 2 3 2 2 2 2 3 3 2" xfId="8088"/>
    <cellStyle name="Normalno 2 3 2 2 2 2 3 3 2 2" xfId="27440"/>
    <cellStyle name="Normalno 2 3 2 2 2 2 3 3 2 3" xfId="17764"/>
    <cellStyle name="Normalno 2 3 2 2 2 2 3 3 3" xfId="22602"/>
    <cellStyle name="Normalno 2 3 2 2 2 2 3 3 4" xfId="12926"/>
    <cellStyle name="Normalno 2 3 2 2 2 2 3 4" xfId="4459"/>
    <cellStyle name="Normalno 2 3 2 2 2 2 3 4 2" xfId="9297"/>
    <cellStyle name="Normalno 2 3 2 2 2 2 3 4 2 2" xfId="28649"/>
    <cellStyle name="Normalno 2 3 2 2 2 2 3 4 2 3" xfId="18973"/>
    <cellStyle name="Normalno 2 3 2 2 2 2 3 4 3" xfId="23811"/>
    <cellStyle name="Normalno 2 3 2 2 2 2 3 4 4" xfId="14135"/>
    <cellStyle name="Normalno 2 3 2 2 2 2 3 5" xfId="5668"/>
    <cellStyle name="Normalno 2 3 2 2 2 2 3 5 2" xfId="25020"/>
    <cellStyle name="Normalno 2 3 2 2 2 2 3 5 3" xfId="15344"/>
    <cellStyle name="Normalno 2 3 2 2 2 2 3 6" xfId="20182"/>
    <cellStyle name="Normalno 2 3 2 2 2 2 3 7" xfId="10506"/>
    <cellStyle name="Normalno 2 3 2 2 2 2 4" xfId="1436"/>
    <cellStyle name="Normalno 2 3 2 2 2 2 4 2" xfId="6274"/>
    <cellStyle name="Normalno 2 3 2 2 2 2 4 2 2" xfId="25626"/>
    <cellStyle name="Normalno 2 3 2 2 2 2 4 2 3" xfId="15950"/>
    <cellStyle name="Normalno 2 3 2 2 2 2 4 3" xfId="20788"/>
    <cellStyle name="Normalno 2 3 2 2 2 2 4 4" xfId="11112"/>
    <cellStyle name="Normalno 2 3 2 2 2 2 5" xfId="2646"/>
    <cellStyle name="Normalno 2 3 2 2 2 2 5 2" xfId="7484"/>
    <cellStyle name="Normalno 2 3 2 2 2 2 5 2 2" xfId="26836"/>
    <cellStyle name="Normalno 2 3 2 2 2 2 5 2 3" xfId="17160"/>
    <cellStyle name="Normalno 2 3 2 2 2 2 5 3" xfId="21998"/>
    <cellStyle name="Normalno 2 3 2 2 2 2 5 4" xfId="12322"/>
    <cellStyle name="Normalno 2 3 2 2 2 2 6" xfId="3856"/>
    <cellStyle name="Normalno 2 3 2 2 2 2 6 2" xfId="8694"/>
    <cellStyle name="Normalno 2 3 2 2 2 2 6 2 2" xfId="28046"/>
    <cellStyle name="Normalno 2 3 2 2 2 2 6 2 3" xfId="18370"/>
    <cellStyle name="Normalno 2 3 2 2 2 2 6 3" xfId="23208"/>
    <cellStyle name="Normalno 2 3 2 2 2 2 6 4" xfId="13532"/>
    <cellStyle name="Normalno 2 3 2 2 2 2 7" xfId="5064"/>
    <cellStyle name="Normalno 2 3 2 2 2 2 7 2" xfId="24416"/>
    <cellStyle name="Normalno 2 3 2 2 2 2 7 3" xfId="14740"/>
    <cellStyle name="Normalno 2 3 2 2 2 2 8" xfId="19578"/>
    <cellStyle name="Normalno 2 3 2 2 2 2 9" xfId="9902"/>
    <cellStyle name="Normalno 2 3 2 2 2 3" xfId="428"/>
    <cellStyle name="Normalno 2 3 2 2 2 3 2" xfId="1032"/>
    <cellStyle name="Normalno 2 3 2 2 2 3 2 2" xfId="2242"/>
    <cellStyle name="Normalno 2 3 2 2 2 3 2 2 2" xfId="7080"/>
    <cellStyle name="Normalno 2 3 2 2 2 3 2 2 2 2" xfId="26432"/>
    <cellStyle name="Normalno 2 3 2 2 2 3 2 2 2 3" xfId="16756"/>
    <cellStyle name="Normalno 2 3 2 2 2 3 2 2 3" xfId="21594"/>
    <cellStyle name="Normalno 2 3 2 2 2 3 2 2 4" xfId="11918"/>
    <cellStyle name="Normalno 2 3 2 2 2 3 2 3" xfId="3452"/>
    <cellStyle name="Normalno 2 3 2 2 2 3 2 3 2" xfId="8290"/>
    <cellStyle name="Normalno 2 3 2 2 2 3 2 3 2 2" xfId="27642"/>
    <cellStyle name="Normalno 2 3 2 2 2 3 2 3 2 3" xfId="17966"/>
    <cellStyle name="Normalno 2 3 2 2 2 3 2 3 3" xfId="22804"/>
    <cellStyle name="Normalno 2 3 2 2 2 3 2 3 4" xfId="13128"/>
    <cellStyle name="Normalno 2 3 2 2 2 3 2 4" xfId="4661"/>
    <cellStyle name="Normalno 2 3 2 2 2 3 2 4 2" xfId="9499"/>
    <cellStyle name="Normalno 2 3 2 2 2 3 2 4 2 2" xfId="28851"/>
    <cellStyle name="Normalno 2 3 2 2 2 3 2 4 2 3" xfId="19175"/>
    <cellStyle name="Normalno 2 3 2 2 2 3 2 4 3" xfId="24013"/>
    <cellStyle name="Normalno 2 3 2 2 2 3 2 4 4" xfId="14337"/>
    <cellStyle name="Normalno 2 3 2 2 2 3 2 5" xfId="5870"/>
    <cellStyle name="Normalno 2 3 2 2 2 3 2 5 2" xfId="25222"/>
    <cellStyle name="Normalno 2 3 2 2 2 3 2 5 3" xfId="15546"/>
    <cellStyle name="Normalno 2 3 2 2 2 3 2 6" xfId="20384"/>
    <cellStyle name="Normalno 2 3 2 2 2 3 2 7" xfId="10708"/>
    <cellStyle name="Normalno 2 3 2 2 2 3 3" xfId="1638"/>
    <cellStyle name="Normalno 2 3 2 2 2 3 3 2" xfId="6476"/>
    <cellStyle name="Normalno 2 3 2 2 2 3 3 2 2" xfId="25828"/>
    <cellStyle name="Normalno 2 3 2 2 2 3 3 2 3" xfId="16152"/>
    <cellStyle name="Normalno 2 3 2 2 2 3 3 3" xfId="20990"/>
    <cellStyle name="Normalno 2 3 2 2 2 3 3 4" xfId="11314"/>
    <cellStyle name="Normalno 2 3 2 2 2 3 4" xfId="2848"/>
    <cellStyle name="Normalno 2 3 2 2 2 3 4 2" xfId="7686"/>
    <cellStyle name="Normalno 2 3 2 2 2 3 4 2 2" xfId="27038"/>
    <cellStyle name="Normalno 2 3 2 2 2 3 4 2 3" xfId="17362"/>
    <cellStyle name="Normalno 2 3 2 2 2 3 4 3" xfId="22200"/>
    <cellStyle name="Normalno 2 3 2 2 2 3 4 4" xfId="12524"/>
    <cellStyle name="Normalno 2 3 2 2 2 3 5" xfId="4057"/>
    <cellStyle name="Normalno 2 3 2 2 2 3 5 2" xfId="8895"/>
    <cellStyle name="Normalno 2 3 2 2 2 3 5 2 2" xfId="28247"/>
    <cellStyle name="Normalno 2 3 2 2 2 3 5 2 3" xfId="18571"/>
    <cellStyle name="Normalno 2 3 2 2 2 3 5 3" xfId="23409"/>
    <cellStyle name="Normalno 2 3 2 2 2 3 5 4" xfId="13733"/>
    <cellStyle name="Normalno 2 3 2 2 2 3 6" xfId="5266"/>
    <cellStyle name="Normalno 2 3 2 2 2 3 6 2" xfId="24618"/>
    <cellStyle name="Normalno 2 3 2 2 2 3 6 3" xfId="14942"/>
    <cellStyle name="Normalno 2 3 2 2 2 3 7" xfId="19780"/>
    <cellStyle name="Normalno 2 3 2 2 2 3 8" xfId="10104"/>
    <cellStyle name="Normalno 2 3 2 2 2 4" xfId="730"/>
    <cellStyle name="Normalno 2 3 2 2 2 4 2" xfId="1940"/>
    <cellStyle name="Normalno 2 3 2 2 2 4 2 2" xfId="6778"/>
    <cellStyle name="Normalno 2 3 2 2 2 4 2 2 2" xfId="26130"/>
    <cellStyle name="Normalno 2 3 2 2 2 4 2 2 3" xfId="16454"/>
    <cellStyle name="Normalno 2 3 2 2 2 4 2 3" xfId="21292"/>
    <cellStyle name="Normalno 2 3 2 2 2 4 2 4" xfId="11616"/>
    <cellStyle name="Normalno 2 3 2 2 2 4 3" xfId="3150"/>
    <cellStyle name="Normalno 2 3 2 2 2 4 3 2" xfId="7988"/>
    <cellStyle name="Normalno 2 3 2 2 2 4 3 2 2" xfId="27340"/>
    <cellStyle name="Normalno 2 3 2 2 2 4 3 2 3" xfId="17664"/>
    <cellStyle name="Normalno 2 3 2 2 2 4 3 3" xfId="22502"/>
    <cellStyle name="Normalno 2 3 2 2 2 4 3 4" xfId="12826"/>
    <cellStyle name="Normalno 2 3 2 2 2 4 4" xfId="4359"/>
    <cellStyle name="Normalno 2 3 2 2 2 4 4 2" xfId="9197"/>
    <cellStyle name="Normalno 2 3 2 2 2 4 4 2 2" xfId="28549"/>
    <cellStyle name="Normalno 2 3 2 2 2 4 4 2 3" xfId="18873"/>
    <cellStyle name="Normalno 2 3 2 2 2 4 4 3" xfId="23711"/>
    <cellStyle name="Normalno 2 3 2 2 2 4 4 4" xfId="14035"/>
    <cellStyle name="Normalno 2 3 2 2 2 4 5" xfId="5568"/>
    <cellStyle name="Normalno 2 3 2 2 2 4 5 2" xfId="24920"/>
    <cellStyle name="Normalno 2 3 2 2 2 4 5 3" xfId="15244"/>
    <cellStyle name="Normalno 2 3 2 2 2 4 6" xfId="20082"/>
    <cellStyle name="Normalno 2 3 2 2 2 4 7" xfId="10406"/>
    <cellStyle name="Normalno 2 3 2 2 2 5" xfId="1336"/>
    <cellStyle name="Normalno 2 3 2 2 2 5 2" xfId="6174"/>
    <cellStyle name="Normalno 2 3 2 2 2 5 2 2" xfId="25526"/>
    <cellStyle name="Normalno 2 3 2 2 2 5 2 3" xfId="15850"/>
    <cellStyle name="Normalno 2 3 2 2 2 5 3" xfId="20688"/>
    <cellStyle name="Normalno 2 3 2 2 2 5 4" xfId="11012"/>
    <cellStyle name="Normalno 2 3 2 2 2 6" xfId="2546"/>
    <cellStyle name="Normalno 2 3 2 2 2 6 2" xfId="7384"/>
    <cellStyle name="Normalno 2 3 2 2 2 6 2 2" xfId="26736"/>
    <cellStyle name="Normalno 2 3 2 2 2 6 2 3" xfId="17060"/>
    <cellStyle name="Normalno 2 3 2 2 2 6 3" xfId="21898"/>
    <cellStyle name="Normalno 2 3 2 2 2 6 4" xfId="12222"/>
    <cellStyle name="Normalno 2 3 2 2 2 7" xfId="3756"/>
    <cellStyle name="Normalno 2 3 2 2 2 7 2" xfId="8594"/>
    <cellStyle name="Normalno 2 3 2 2 2 7 2 2" xfId="27946"/>
    <cellStyle name="Normalno 2 3 2 2 2 7 2 3" xfId="18270"/>
    <cellStyle name="Normalno 2 3 2 2 2 7 3" xfId="23108"/>
    <cellStyle name="Normalno 2 3 2 2 2 7 4" xfId="13432"/>
    <cellStyle name="Normalno 2 3 2 2 2 8" xfId="4964"/>
    <cellStyle name="Normalno 2 3 2 2 2 8 2" xfId="24316"/>
    <cellStyle name="Normalno 2 3 2 2 2 8 3" xfId="14640"/>
    <cellStyle name="Normalno 2 3 2 2 2 9" xfId="19478"/>
    <cellStyle name="Normalno 2 3 2 2 3" xfId="158"/>
    <cellStyle name="Normalno 2 3 2 2 3 2" xfId="478"/>
    <cellStyle name="Normalno 2 3 2 2 3 2 2" xfId="1082"/>
    <cellStyle name="Normalno 2 3 2 2 3 2 2 2" xfId="2292"/>
    <cellStyle name="Normalno 2 3 2 2 3 2 2 2 2" xfId="7130"/>
    <cellStyle name="Normalno 2 3 2 2 3 2 2 2 2 2" xfId="26482"/>
    <cellStyle name="Normalno 2 3 2 2 3 2 2 2 2 3" xfId="16806"/>
    <cellStyle name="Normalno 2 3 2 2 3 2 2 2 3" xfId="21644"/>
    <cellStyle name="Normalno 2 3 2 2 3 2 2 2 4" xfId="11968"/>
    <cellStyle name="Normalno 2 3 2 2 3 2 2 3" xfId="3502"/>
    <cellStyle name="Normalno 2 3 2 2 3 2 2 3 2" xfId="8340"/>
    <cellStyle name="Normalno 2 3 2 2 3 2 2 3 2 2" xfId="27692"/>
    <cellStyle name="Normalno 2 3 2 2 3 2 2 3 2 3" xfId="18016"/>
    <cellStyle name="Normalno 2 3 2 2 3 2 2 3 3" xfId="22854"/>
    <cellStyle name="Normalno 2 3 2 2 3 2 2 3 4" xfId="13178"/>
    <cellStyle name="Normalno 2 3 2 2 3 2 2 4" xfId="4711"/>
    <cellStyle name="Normalno 2 3 2 2 3 2 2 4 2" xfId="9549"/>
    <cellStyle name="Normalno 2 3 2 2 3 2 2 4 2 2" xfId="28901"/>
    <cellStyle name="Normalno 2 3 2 2 3 2 2 4 2 3" xfId="19225"/>
    <cellStyle name="Normalno 2 3 2 2 3 2 2 4 3" xfId="24063"/>
    <cellStyle name="Normalno 2 3 2 2 3 2 2 4 4" xfId="14387"/>
    <cellStyle name="Normalno 2 3 2 2 3 2 2 5" xfId="5920"/>
    <cellStyle name="Normalno 2 3 2 2 3 2 2 5 2" xfId="25272"/>
    <cellStyle name="Normalno 2 3 2 2 3 2 2 5 3" xfId="15596"/>
    <cellStyle name="Normalno 2 3 2 2 3 2 2 6" xfId="20434"/>
    <cellStyle name="Normalno 2 3 2 2 3 2 2 7" xfId="10758"/>
    <cellStyle name="Normalno 2 3 2 2 3 2 3" xfId="1688"/>
    <cellStyle name="Normalno 2 3 2 2 3 2 3 2" xfId="6526"/>
    <cellStyle name="Normalno 2 3 2 2 3 2 3 2 2" xfId="25878"/>
    <cellStyle name="Normalno 2 3 2 2 3 2 3 2 3" xfId="16202"/>
    <cellStyle name="Normalno 2 3 2 2 3 2 3 3" xfId="21040"/>
    <cellStyle name="Normalno 2 3 2 2 3 2 3 4" xfId="11364"/>
    <cellStyle name="Normalno 2 3 2 2 3 2 4" xfId="2898"/>
    <cellStyle name="Normalno 2 3 2 2 3 2 4 2" xfId="7736"/>
    <cellStyle name="Normalno 2 3 2 2 3 2 4 2 2" xfId="27088"/>
    <cellStyle name="Normalno 2 3 2 2 3 2 4 2 3" xfId="17412"/>
    <cellStyle name="Normalno 2 3 2 2 3 2 4 3" xfId="22250"/>
    <cellStyle name="Normalno 2 3 2 2 3 2 4 4" xfId="12574"/>
    <cellStyle name="Normalno 2 3 2 2 3 2 5" xfId="4107"/>
    <cellStyle name="Normalno 2 3 2 2 3 2 5 2" xfId="8945"/>
    <cellStyle name="Normalno 2 3 2 2 3 2 5 2 2" xfId="28297"/>
    <cellStyle name="Normalno 2 3 2 2 3 2 5 2 3" xfId="18621"/>
    <cellStyle name="Normalno 2 3 2 2 3 2 5 3" xfId="23459"/>
    <cellStyle name="Normalno 2 3 2 2 3 2 5 4" xfId="13783"/>
    <cellStyle name="Normalno 2 3 2 2 3 2 6" xfId="5316"/>
    <cellStyle name="Normalno 2 3 2 2 3 2 6 2" xfId="24668"/>
    <cellStyle name="Normalno 2 3 2 2 3 2 6 3" xfId="14992"/>
    <cellStyle name="Normalno 2 3 2 2 3 2 7" xfId="19830"/>
    <cellStyle name="Normalno 2 3 2 2 3 2 8" xfId="10154"/>
    <cellStyle name="Normalno 2 3 2 2 3 3" xfId="780"/>
    <cellStyle name="Normalno 2 3 2 2 3 3 2" xfId="1990"/>
    <cellStyle name="Normalno 2 3 2 2 3 3 2 2" xfId="6828"/>
    <cellStyle name="Normalno 2 3 2 2 3 3 2 2 2" xfId="26180"/>
    <cellStyle name="Normalno 2 3 2 2 3 3 2 2 3" xfId="16504"/>
    <cellStyle name="Normalno 2 3 2 2 3 3 2 3" xfId="21342"/>
    <cellStyle name="Normalno 2 3 2 2 3 3 2 4" xfId="11666"/>
    <cellStyle name="Normalno 2 3 2 2 3 3 3" xfId="3200"/>
    <cellStyle name="Normalno 2 3 2 2 3 3 3 2" xfId="8038"/>
    <cellStyle name="Normalno 2 3 2 2 3 3 3 2 2" xfId="27390"/>
    <cellStyle name="Normalno 2 3 2 2 3 3 3 2 3" xfId="17714"/>
    <cellStyle name="Normalno 2 3 2 2 3 3 3 3" xfId="22552"/>
    <cellStyle name="Normalno 2 3 2 2 3 3 3 4" xfId="12876"/>
    <cellStyle name="Normalno 2 3 2 2 3 3 4" xfId="4409"/>
    <cellStyle name="Normalno 2 3 2 2 3 3 4 2" xfId="9247"/>
    <cellStyle name="Normalno 2 3 2 2 3 3 4 2 2" xfId="28599"/>
    <cellStyle name="Normalno 2 3 2 2 3 3 4 2 3" xfId="18923"/>
    <cellStyle name="Normalno 2 3 2 2 3 3 4 3" xfId="23761"/>
    <cellStyle name="Normalno 2 3 2 2 3 3 4 4" xfId="14085"/>
    <cellStyle name="Normalno 2 3 2 2 3 3 5" xfId="5618"/>
    <cellStyle name="Normalno 2 3 2 2 3 3 5 2" xfId="24970"/>
    <cellStyle name="Normalno 2 3 2 2 3 3 5 3" xfId="15294"/>
    <cellStyle name="Normalno 2 3 2 2 3 3 6" xfId="20132"/>
    <cellStyle name="Normalno 2 3 2 2 3 3 7" xfId="10456"/>
    <cellStyle name="Normalno 2 3 2 2 3 4" xfId="1386"/>
    <cellStyle name="Normalno 2 3 2 2 3 4 2" xfId="6224"/>
    <cellStyle name="Normalno 2 3 2 2 3 4 2 2" xfId="25576"/>
    <cellStyle name="Normalno 2 3 2 2 3 4 2 3" xfId="15900"/>
    <cellStyle name="Normalno 2 3 2 2 3 4 3" xfId="20738"/>
    <cellStyle name="Normalno 2 3 2 2 3 4 4" xfId="11062"/>
    <cellStyle name="Normalno 2 3 2 2 3 5" xfId="2596"/>
    <cellStyle name="Normalno 2 3 2 2 3 5 2" xfId="7434"/>
    <cellStyle name="Normalno 2 3 2 2 3 5 2 2" xfId="26786"/>
    <cellStyle name="Normalno 2 3 2 2 3 5 2 3" xfId="17110"/>
    <cellStyle name="Normalno 2 3 2 2 3 5 3" xfId="21948"/>
    <cellStyle name="Normalno 2 3 2 2 3 5 4" xfId="12272"/>
    <cellStyle name="Normalno 2 3 2 2 3 6" xfId="3806"/>
    <cellStyle name="Normalno 2 3 2 2 3 6 2" xfId="8644"/>
    <cellStyle name="Normalno 2 3 2 2 3 6 2 2" xfId="27996"/>
    <cellStyle name="Normalno 2 3 2 2 3 6 2 3" xfId="18320"/>
    <cellStyle name="Normalno 2 3 2 2 3 6 3" xfId="23158"/>
    <cellStyle name="Normalno 2 3 2 2 3 6 4" xfId="13482"/>
    <cellStyle name="Normalno 2 3 2 2 3 7" xfId="5014"/>
    <cellStyle name="Normalno 2 3 2 2 3 7 2" xfId="24366"/>
    <cellStyle name="Normalno 2 3 2 2 3 7 3" xfId="14690"/>
    <cellStyle name="Normalno 2 3 2 2 3 8" xfId="19528"/>
    <cellStyle name="Normalno 2 3 2 2 3 9" xfId="9852"/>
    <cellStyle name="Normalno 2 3 2 2 4" xfId="274"/>
    <cellStyle name="Normalno 2 3 2 2 4 2" xfId="578"/>
    <cellStyle name="Normalno 2 3 2 2 4 2 2" xfId="1182"/>
    <cellStyle name="Normalno 2 3 2 2 4 2 2 2" xfId="2392"/>
    <cellStyle name="Normalno 2 3 2 2 4 2 2 2 2" xfId="7230"/>
    <cellStyle name="Normalno 2 3 2 2 4 2 2 2 2 2" xfId="26582"/>
    <cellStyle name="Normalno 2 3 2 2 4 2 2 2 2 3" xfId="16906"/>
    <cellStyle name="Normalno 2 3 2 2 4 2 2 2 3" xfId="21744"/>
    <cellStyle name="Normalno 2 3 2 2 4 2 2 2 4" xfId="12068"/>
    <cellStyle name="Normalno 2 3 2 2 4 2 2 3" xfId="3602"/>
    <cellStyle name="Normalno 2 3 2 2 4 2 2 3 2" xfId="8440"/>
    <cellStyle name="Normalno 2 3 2 2 4 2 2 3 2 2" xfId="27792"/>
    <cellStyle name="Normalno 2 3 2 2 4 2 2 3 2 3" xfId="18116"/>
    <cellStyle name="Normalno 2 3 2 2 4 2 2 3 3" xfId="22954"/>
    <cellStyle name="Normalno 2 3 2 2 4 2 2 3 4" xfId="13278"/>
    <cellStyle name="Normalno 2 3 2 2 4 2 2 4" xfId="4811"/>
    <cellStyle name="Normalno 2 3 2 2 4 2 2 4 2" xfId="9649"/>
    <cellStyle name="Normalno 2 3 2 2 4 2 2 4 2 2" xfId="29001"/>
    <cellStyle name="Normalno 2 3 2 2 4 2 2 4 2 3" xfId="19325"/>
    <cellStyle name="Normalno 2 3 2 2 4 2 2 4 3" xfId="24163"/>
    <cellStyle name="Normalno 2 3 2 2 4 2 2 4 4" xfId="14487"/>
    <cellStyle name="Normalno 2 3 2 2 4 2 2 5" xfId="6020"/>
    <cellStyle name="Normalno 2 3 2 2 4 2 2 5 2" xfId="25372"/>
    <cellStyle name="Normalno 2 3 2 2 4 2 2 5 3" xfId="15696"/>
    <cellStyle name="Normalno 2 3 2 2 4 2 2 6" xfId="20534"/>
    <cellStyle name="Normalno 2 3 2 2 4 2 2 7" xfId="10858"/>
    <cellStyle name="Normalno 2 3 2 2 4 2 3" xfId="1788"/>
    <cellStyle name="Normalno 2 3 2 2 4 2 3 2" xfId="6626"/>
    <cellStyle name="Normalno 2 3 2 2 4 2 3 2 2" xfId="25978"/>
    <cellStyle name="Normalno 2 3 2 2 4 2 3 2 3" xfId="16302"/>
    <cellStyle name="Normalno 2 3 2 2 4 2 3 3" xfId="21140"/>
    <cellStyle name="Normalno 2 3 2 2 4 2 3 4" xfId="11464"/>
    <cellStyle name="Normalno 2 3 2 2 4 2 4" xfId="2998"/>
    <cellStyle name="Normalno 2 3 2 2 4 2 4 2" xfId="7836"/>
    <cellStyle name="Normalno 2 3 2 2 4 2 4 2 2" xfId="27188"/>
    <cellStyle name="Normalno 2 3 2 2 4 2 4 2 3" xfId="17512"/>
    <cellStyle name="Normalno 2 3 2 2 4 2 4 3" xfId="22350"/>
    <cellStyle name="Normalno 2 3 2 2 4 2 4 4" xfId="12674"/>
    <cellStyle name="Normalno 2 3 2 2 4 2 5" xfId="4207"/>
    <cellStyle name="Normalno 2 3 2 2 4 2 5 2" xfId="9045"/>
    <cellStyle name="Normalno 2 3 2 2 4 2 5 2 2" xfId="28397"/>
    <cellStyle name="Normalno 2 3 2 2 4 2 5 2 3" xfId="18721"/>
    <cellStyle name="Normalno 2 3 2 2 4 2 5 3" xfId="23559"/>
    <cellStyle name="Normalno 2 3 2 2 4 2 5 4" xfId="13883"/>
    <cellStyle name="Normalno 2 3 2 2 4 2 6" xfId="5416"/>
    <cellStyle name="Normalno 2 3 2 2 4 2 6 2" xfId="24768"/>
    <cellStyle name="Normalno 2 3 2 2 4 2 6 3" xfId="15092"/>
    <cellStyle name="Normalno 2 3 2 2 4 2 7" xfId="19930"/>
    <cellStyle name="Normalno 2 3 2 2 4 2 8" xfId="10254"/>
    <cellStyle name="Normalno 2 3 2 2 4 3" xfId="880"/>
    <cellStyle name="Normalno 2 3 2 2 4 3 2" xfId="2090"/>
    <cellStyle name="Normalno 2 3 2 2 4 3 2 2" xfId="6928"/>
    <cellStyle name="Normalno 2 3 2 2 4 3 2 2 2" xfId="26280"/>
    <cellStyle name="Normalno 2 3 2 2 4 3 2 2 3" xfId="16604"/>
    <cellStyle name="Normalno 2 3 2 2 4 3 2 3" xfId="21442"/>
    <cellStyle name="Normalno 2 3 2 2 4 3 2 4" xfId="11766"/>
    <cellStyle name="Normalno 2 3 2 2 4 3 3" xfId="3300"/>
    <cellStyle name="Normalno 2 3 2 2 4 3 3 2" xfId="8138"/>
    <cellStyle name="Normalno 2 3 2 2 4 3 3 2 2" xfId="27490"/>
    <cellStyle name="Normalno 2 3 2 2 4 3 3 2 3" xfId="17814"/>
    <cellStyle name="Normalno 2 3 2 2 4 3 3 3" xfId="22652"/>
    <cellStyle name="Normalno 2 3 2 2 4 3 3 4" xfId="12976"/>
    <cellStyle name="Normalno 2 3 2 2 4 3 4" xfId="4509"/>
    <cellStyle name="Normalno 2 3 2 2 4 3 4 2" xfId="9347"/>
    <cellStyle name="Normalno 2 3 2 2 4 3 4 2 2" xfId="28699"/>
    <cellStyle name="Normalno 2 3 2 2 4 3 4 2 3" xfId="19023"/>
    <cellStyle name="Normalno 2 3 2 2 4 3 4 3" xfId="23861"/>
    <cellStyle name="Normalno 2 3 2 2 4 3 4 4" xfId="14185"/>
    <cellStyle name="Normalno 2 3 2 2 4 3 5" xfId="5718"/>
    <cellStyle name="Normalno 2 3 2 2 4 3 5 2" xfId="25070"/>
    <cellStyle name="Normalno 2 3 2 2 4 3 5 3" xfId="15394"/>
    <cellStyle name="Normalno 2 3 2 2 4 3 6" xfId="20232"/>
    <cellStyle name="Normalno 2 3 2 2 4 3 7" xfId="10556"/>
    <cellStyle name="Normalno 2 3 2 2 4 4" xfId="1486"/>
    <cellStyle name="Normalno 2 3 2 2 4 4 2" xfId="6324"/>
    <cellStyle name="Normalno 2 3 2 2 4 4 2 2" xfId="25676"/>
    <cellStyle name="Normalno 2 3 2 2 4 4 2 3" xfId="16000"/>
    <cellStyle name="Normalno 2 3 2 2 4 4 3" xfId="20838"/>
    <cellStyle name="Normalno 2 3 2 2 4 4 4" xfId="11162"/>
    <cellStyle name="Normalno 2 3 2 2 4 5" xfId="2696"/>
    <cellStyle name="Normalno 2 3 2 2 4 5 2" xfId="7534"/>
    <cellStyle name="Normalno 2 3 2 2 4 5 2 2" xfId="26886"/>
    <cellStyle name="Normalno 2 3 2 2 4 5 2 3" xfId="17210"/>
    <cellStyle name="Normalno 2 3 2 2 4 5 3" xfId="22048"/>
    <cellStyle name="Normalno 2 3 2 2 4 5 4" xfId="12372"/>
    <cellStyle name="Normalno 2 3 2 2 4 6" xfId="3906"/>
    <cellStyle name="Normalno 2 3 2 2 4 6 2" xfId="8744"/>
    <cellStyle name="Normalno 2 3 2 2 4 6 2 2" xfId="28096"/>
    <cellStyle name="Normalno 2 3 2 2 4 6 2 3" xfId="18420"/>
    <cellStyle name="Normalno 2 3 2 2 4 6 3" xfId="23258"/>
    <cellStyle name="Normalno 2 3 2 2 4 6 4" xfId="13582"/>
    <cellStyle name="Normalno 2 3 2 2 4 7" xfId="5114"/>
    <cellStyle name="Normalno 2 3 2 2 4 7 2" xfId="24466"/>
    <cellStyle name="Normalno 2 3 2 2 4 7 3" xfId="14790"/>
    <cellStyle name="Normalno 2 3 2 2 4 8" xfId="19628"/>
    <cellStyle name="Normalno 2 3 2 2 4 9" xfId="9952"/>
    <cellStyle name="Normalno 2 3 2 2 5" xfId="327"/>
    <cellStyle name="Normalno 2 3 2 2 5 2" xfId="630"/>
    <cellStyle name="Normalno 2 3 2 2 5 2 2" xfId="1234"/>
    <cellStyle name="Normalno 2 3 2 2 5 2 2 2" xfId="2444"/>
    <cellStyle name="Normalno 2 3 2 2 5 2 2 2 2" xfId="7282"/>
    <cellStyle name="Normalno 2 3 2 2 5 2 2 2 2 2" xfId="26634"/>
    <cellStyle name="Normalno 2 3 2 2 5 2 2 2 2 3" xfId="16958"/>
    <cellStyle name="Normalno 2 3 2 2 5 2 2 2 3" xfId="21796"/>
    <cellStyle name="Normalno 2 3 2 2 5 2 2 2 4" xfId="12120"/>
    <cellStyle name="Normalno 2 3 2 2 5 2 2 3" xfId="3654"/>
    <cellStyle name="Normalno 2 3 2 2 5 2 2 3 2" xfId="8492"/>
    <cellStyle name="Normalno 2 3 2 2 5 2 2 3 2 2" xfId="27844"/>
    <cellStyle name="Normalno 2 3 2 2 5 2 2 3 2 3" xfId="18168"/>
    <cellStyle name="Normalno 2 3 2 2 5 2 2 3 3" xfId="23006"/>
    <cellStyle name="Normalno 2 3 2 2 5 2 2 3 4" xfId="13330"/>
    <cellStyle name="Normalno 2 3 2 2 5 2 2 4" xfId="4863"/>
    <cellStyle name="Normalno 2 3 2 2 5 2 2 4 2" xfId="9701"/>
    <cellStyle name="Normalno 2 3 2 2 5 2 2 4 2 2" xfId="29053"/>
    <cellStyle name="Normalno 2 3 2 2 5 2 2 4 2 3" xfId="19377"/>
    <cellStyle name="Normalno 2 3 2 2 5 2 2 4 3" xfId="24215"/>
    <cellStyle name="Normalno 2 3 2 2 5 2 2 4 4" xfId="14539"/>
    <cellStyle name="Normalno 2 3 2 2 5 2 2 5" xfId="6072"/>
    <cellStyle name="Normalno 2 3 2 2 5 2 2 5 2" xfId="25424"/>
    <cellStyle name="Normalno 2 3 2 2 5 2 2 5 3" xfId="15748"/>
    <cellStyle name="Normalno 2 3 2 2 5 2 2 6" xfId="20586"/>
    <cellStyle name="Normalno 2 3 2 2 5 2 2 7" xfId="10910"/>
    <cellStyle name="Normalno 2 3 2 2 5 2 3" xfId="1840"/>
    <cellStyle name="Normalno 2 3 2 2 5 2 3 2" xfId="6678"/>
    <cellStyle name="Normalno 2 3 2 2 5 2 3 2 2" xfId="26030"/>
    <cellStyle name="Normalno 2 3 2 2 5 2 3 2 3" xfId="16354"/>
    <cellStyle name="Normalno 2 3 2 2 5 2 3 3" xfId="21192"/>
    <cellStyle name="Normalno 2 3 2 2 5 2 3 4" xfId="11516"/>
    <cellStyle name="Normalno 2 3 2 2 5 2 4" xfId="3050"/>
    <cellStyle name="Normalno 2 3 2 2 5 2 4 2" xfId="7888"/>
    <cellStyle name="Normalno 2 3 2 2 5 2 4 2 2" xfId="27240"/>
    <cellStyle name="Normalno 2 3 2 2 5 2 4 2 3" xfId="17564"/>
    <cellStyle name="Normalno 2 3 2 2 5 2 4 3" xfId="22402"/>
    <cellStyle name="Normalno 2 3 2 2 5 2 4 4" xfId="12726"/>
    <cellStyle name="Normalno 2 3 2 2 5 2 5" xfId="4259"/>
    <cellStyle name="Normalno 2 3 2 2 5 2 5 2" xfId="9097"/>
    <cellStyle name="Normalno 2 3 2 2 5 2 5 2 2" xfId="28449"/>
    <cellStyle name="Normalno 2 3 2 2 5 2 5 2 3" xfId="18773"/>
    <cellStyle name="Normalno 2 3 2 2 5 2 5 3" xfId="23611"/>
    <cellStyle name="Normalno 2 3 2 2 5 2 5 4" xfId="13935"/>
    <cellStyle name="Normalno 2 3 2 2 5 2 6" xfId="5468"/>
    <cellStyle name="Normalno 2 3 2 2 5 2 6 2" xfId="24820"/>
    <cellStyle name="Normalno 2 3 2 2 5 2 6 3" xfId="15144"/>
    <cellStyle name="Normalno 2 3 2 2 5 2 7" xfId="19982"/>
    <cellStyle name="Normalno 2 3 2 2 5 2 8" xfId="10306"/>
    <cellStyle name="Normalno 2 3 2 2 5 3" xfId="932"/>
    <cellStyle name="Normalno 2 3 2 2 5 3 2" xfId="2142"/>
    <cellStyle name="Normalno 2 3 2 2 5 3 2 2" xfId="6980"/>
    <cellStyle name="Normalno 2 3 2 2 5 3 2 2 2" xfId="26332"/>
    <cellStyle name="Normalno 2 3 2 2 5 3 2 2 3" xfId="16656"/>
    <cellStyle name="Normalno 2 3 2 2 5 3 2 3" xfId="21494"/>
    <cellStyle name="Normalno 2 3 2 2 5 3 2 4" xfId="11818"/>
    <cellStyle name="Normalno 2 3 2 2 5 3 3" xfId="3352"/>
    <cellStyle name="Normalno 2 3 2 2 5 3 3 2" xfId="8190"/>
    <cellStyle name="Normalno 2 3 2 2 5 3 3 2 2" xfId="27542"/>
    <cellStyle name="Normalno 2 3 2 2 5 3 3 2 3" xfId="17866"/>
    <cellStyle name="Normalno 2 3 2 2 5 3 3 3" xfId="22704"/>
    <cellStyle name="Normalno 2 3 2 2 5 3 3 4" xfId="13028"/>
    <cellStyle name="Normalno 2 3 2 2 5 3 4" xfId="4561"/>
    <cellStyle name="Normalno 2 3 2 2 5 3 4 2" xfId="9399"/>
    <cellStyle name="Normalno 2 3 2 2 5 3 4 2 2" xfId="28751"/>
    <cellStyle name="Normalno 2 3 2 2 5 3 4 2 3" xfId="19075"/>
    <cellStyle name="Normalno 2 3 2 2 5 3 4 3" xfId="23913"/>
    <cellStyle name="Normalno 2 3 2 2 5 3 4 4" xfId="14237"/>
    <cellStyle name="Normalno 2 3 2 2 5 3 5" xfId="5770"/>
    <cellStyle name="Normalno 2 3 2 2 5 3 5 2" xfId="25122"/>
    <cellStyle name="Normalno 2 3 2 2 5 3 5 3" xfId="15446"/>
    <cellStyle name="Normalno 2 3 2 2 5 3 6" xfId="20284"/>
    <cellStyle name="Normalno 2 3 2 2 5 3 7" xfId="10608"/>
    <cellStyle name="Normalno 2 3 2 2 5 4" xfId="1538"/>
    <cellStyle name="Normalno 2 3 2 2 5 4 2" xfId="6376"/>
    <cellStyle name="Normalno 2 3 2 2 5 4 2 2" xfId="25728"/>
    <cellStyle name="Normalno 2 3 2 2 5 4 2 3" xfId="16052"/>
    <cellStyle name="Normalno 2 3 2 2 5 4 3" xfId="20890"/>
    <cellStyle name="Normalno 2 3 2 2 5 4 4" xfId="11214"/>
    <cellStyle name="Normalno 2 3 2 2 5 5" xfId="2748"/>
    <cellStyle name="Normalno 2 3 2 2 5 5 2" xfId="7586"/>
    <cellStyle name="Normalno 2 3 2 2 5 5 2 2" xfId="26938"/>
    <cellStyle name="Normalno 2 3 2 2 5 5 2 3" xfId="17262"/>
    <cellStyle name="Normalno 2 3 2 2 5 5 3" xfId="22100"/>
    <cellStyle name="Normalno 2 3 2 2 5 5 4" xfId="12424"/>
    <cellStyle name="Normalno 2 3 2 2 5 6" xfId="3957"/>
    <cellStyle name="Normalno 2 3 2 2 5 6 2" xfId="8795"/>
    <cellStyle name="Normalno 2 3 2 2 5 6 2 2" xfId="28147"/>
    <cellStyle name="Normalno 2 3 2 2 5 6 2 3" xfId="18471"/>
    <cellStyle name="Normalno 2 3 2 2 5 6 3" xfId="23309"/>
    <cellStyle name="Normalno 2 3 2 2 5 6 4" xfId="13633"/>
    <cellStyle name="Normalno 2 3 2 2 5 7" xfId="5166"/>
    <cellStyle name="Normalno 2 3 2 2 5 7 2" xfId="24518"/>
    <cellStyle name="Normalno 2 3 2 2 5 7 3" xfId="14842"/>
    <cellStyle name="Normalno 2 3 2 2 5 8" xfId="19680"/>
    <cellStyle name="Normalno 2 3 2 2 5 9" xfId="10004"/>
    <cellStyle name="Normalno 2 3 2 2 6" xfId="378"/>
    <cellStyle name="Normalno 2 3 2 2 6 2" xfId="982"/>
    <cellStyle name="Normalno 2 3 2 2 6 2 2" xfId="2192"/>
    <cellStyle name="Normalno 2 3 2 2 6 2 2 2" xfId="7030"/>
    <cellStyle name="Normalno 2 3 2 2 6 2 2 2 2" xfId="26382"/>
    <cellStyle name="Normalno 2 3 2 2 6 2 2 2 3" xfId="16706"/>
    <cellStyle name="Normalno 2 3 2 2 6 2 2 3" xfId="21544"/>
    <cellStyle name="Normalno 2 3 2 2 6 2 2 4" xfId="11868"/>
    <cellStyle name="Normalno 2 3 2 2 6 2 3" xfId="3402"/>
    <cellStyle name="Normalno 2 3 2 2 6 2 3 2" xfId="8240"/>
    <cellStyle name="Normalno 2 3 2 2 6 2 3 2 2" xfId="27592"/>
    <cellStyle name="Normalno 2 3 2 2 6 2 3 2 3" xfId="17916"/>
    <cellStyle name="Normalno 2 3 2 2 6 2 3 3" xfId="22754"/>
    <cellStyle name="Normalno 2 3 2 2 6 2 3 4" xfId="13078"/>
    <cellStyle name="Normalno 2 3 2 2 6 2 4" xfId="4611"/>
    <cellStyle name="Normalno 2 3 2 2 6 2 4 2" xfId="9449"/>
    <cellStyle name="Normalno 2 3 2 2 6 2 4 2 2" xfId="28801"/>
    <cellStyle name="Normalno 2 3 2 2 6 2 4 2 3" xfId="19125"/>
    <cellStyle name="Normalno 2 3 2 2 6 2 4 3" xfId="23963"/>
    <cellStyle name="Normalno 2 3 2 2 6 2 4 4" xfId="14287"/>
    <cellStyle name="Normalno 2 3 2 2 6 2 5" xfId="5820"/>
    <cellStyle name="Normalno 2 3 2 2 6 2 5 2" xfId="25172"/>
    <cellStyle name="Normalno 2 3 2 2 6 2 5 3" xfId="15496"/>
    <cellStyle name="Normalno 2 3 2 2 6 2 6" xfId="20334"/>
    <cellStyle name="Normalno 2 3 2 2 6 2 7" xfId="10658"/>
    <cellStyle name="Normalno 2 3 2 2 6 3" xfId="1588"/>
    <cellStyle name="Normalno 2 3 2 2 6 3 2" xfId="6426"/>
    <cellStyle name="Normalno 2 3 2 2 6 3 2 2" xfId="25778"/>
    <cellStyle name="Normalno 2 3 2 2 6 3 2 3" xfId="16102"/>
    <cellStyle name="Normalno 2 3 2 2 6 3 3" xfId="20940"/>
    <cellStyle name="Normalno 2 3 2 2 6 3 4" xfId="11264"/>
    <cellStyle name="Normalno 2 3 2 2 6 4" xfId="2798"/>
    <cellStyle name="Normalno 2 3 2 2 6 4 2" xfId="7636"/>
    <cellStyle name="Normalno 2 3 2 2 6 4 2 2" xfId="26988"/>
    <cellStyle name="Normalno 2 3 2 2 6 4 2 3" xfId="17312"/>
    <cellStyle name="Normalno 2 3 2 2 6 4 3" xfId="22150"/>
    <cellStyle name="Normalno 2 3 2 2 6 4 4" xfId="12474"/>
    <cellStyle name="Normalno 2 3 2 2 6 5" xfId="4007"/>
    <cellStyle name="Normalno 2 3 2 2 6 5 2" xfId="8845"/>
    <cellStyle name="Normalno 2 3 2 2 6 5 2 2" xfId="28197"/>
    <cellStyle name="Normalno 2 3 2 2 6 5 2 3" xfId="18521"/>
    <cellStyle name="Normalno 2 3 2 2 6 5 3" xfId="23359"/>
    <cellStyle name="Normalno 2 3 2 2 6 5 4" xfId="13683"/>
    <cellStyle name="Normalno 2 3 2 2 6 6" xfId="5216"/>
    <cellStyle name="Normalno 2 3 2 2 6 6 2" xfId="24568"/>
    <cellStyle name="Normalno 2 3 2 2 6 6 3" xfId="14892"/>
    <cellStyle name="Normalno 2 3 2 2 6 7" xfId="19730"/>
    <cellStyle name="Normalno 2 3 2 2 6 8" xfId="10054"/>
    <cellStyle name="Normalno 2 3 2 2 7" xfId="680"/>
    <cellStyle name="Normalno 2 3 2 2 7 2" xfId="1890"/>
    <cellStyle name="Normalno 2 3 2 2 7 2 2" xfId="6728"/>
    <cellStyle name="Normalno 2 3 2 2 7 2 2 2" xfId="26080"/>
    <cellStyle name="Normalno 2 3 2 2 7 2 2 3" xfId="16404"/>
    <cellStyle name="Normalno 2 3 2 2 7 2 3" xfId="21242"/>
    <cellStyle name="Normalno 2 3 2 2 7 2 4" xfId="11566"/>
    <cellStyle name="Normalno 2 3 2 2 7 3" xfId="3100"/>
    <cellStyle name="Normalno 2 3 2 2 7 3 2" xfId="7938"/>
    <cellStyle name="Normalno 2 3 2 2 7 3 2 2" xfId="27290"/>
    <cellStyle name="Normalno 2 3 2 2 7 3 2 3" xfId="17614"/>
    <cellStyle name="Normalno 2 3 2 2 7 3 3" xfId="22452"/>
    <cellStyle name="Normalno 2 3 2 2 7 3 4" xfId="12776"/>
    <cellStyle name="Normalno 2 3 2 2 7 4" xfId="4309"/>
    <cellStyle name="Normalno 2 3 2 2 7 4 2" xfId="9147"/>
    <cellStyle name="Normalno 2 3 2 2 7 4 2 2" xfId="28499"/>
    <cellStyle name="Normalno 2 3 2 2 7 4 2 3" xfId="18823"/>
    <cellStyle name="Normalno 2 3 2 2 7 4 3" xfId="23661"/>
    <cellStyle name="Normalno 2 3 2 2 7 4 4" xfId="13985"/>
    <cellStyle name="Normalno 2 3 2 2 7 5" xfId="5518"/>
    <cellStyle name="Normalno 2 3 2 2 7 5 2" xfId="24870"/>
    <cellStyle name="Normalno 2 3 2 2 7 5 3" xfId="15194"/>
    <cellStyle name="Normalno 2 3 2 2 7 6" xfId="20032"/>
    <cellStyle name="Normalno 2 3 2 2 7 7" xfId="10356"/>
    <cellStyle name="Normalno 2 3 2 2 8" xfId="1286"/>
    <cellStyle name="Normalno 2 3 2 2 8 2" xfId="6124"/>
    <cellStyle name="Normalno 2 3 2 2 8 2 2" xfId="25476"/>
    <cellStyle name="Normalno 2 3 2 2 8 2 3" xfId="15800"/>
    <cellStyle name="Normalno 2 3 2 2 8 3" xfId="20638"/>
    <cellStyle name="Normalno 2 3 2 2 8 4" xfId="10962"/>
    <cellStyle name="Normalno 2 3 2 2 9" xfId="2496"/>
    <cellStyle name="Normalno 2 3 2 2 9 2" xfId="7334"/>
    <cellStyle name="Normalno 2 3 2 2 9 2 2" xfId="26686"/>
    <cellStyle name="Normalno 2 3 2 2 9 2 3" xfId="17010"/>
    <cellStyle name="Normalno 2 3 2 2 9 3" xfId="21848"/>
    <cellStyle name="Normalno 2 3 2 2 9 4" xfId="12172"/>
    <cellStyle name="Normalno 2 3 2 3" xfId="74"/>
    <cellStyle name="Normalno 2 3 2 3 10" xfId="9781"/>
    <cellStyle name="Normalno 2 3 2 3 2" xfId="187"/>
    <cellStyle name="Normalno 2 3 2 3 2 2" xfId="507"/>
    <cellStyle name="Normalno 2 3 2 3 2 2 2" xfId="1111"/>
    <cellStyle name="Normalno 2 3 2 3 2 2 2 2" xfId="2321"/>
    <cellStyle name="Normalno 2 3 2 3 2 2 2 2 2" xfId="7159"/>
    <cellStyle name="Normalno 2 3 2 3 2 2 2 2 2 2" xfId="26511"/>
    <cellStyle name="Normalno 2 3 2 3 2 2 2 2 2 3" xfId="16835"/>
    <cellStyle name="Normalno 2 3 2 3 2 2 2 2 3" xfId="21673"/>
    <cellStyle name="Normalno 2 3 2 3 2 2 2 2 4" xfId="11997"/>
    <cellStyle name="Normalno 2 3 2 3 2 2 2 3" xfId="3531"/>
    <cellStyle name="Normalno 2 3 2 3 2 2 2 3 2" xfId="8369"/>
    <cellStyle name="Normalno 2 3 2 3 2 2 2 3 2 2" xfId="27721"/>
    <cellStyle name="Normalno 2 3 2 3 2 2 2 3 2 3" xfId="18045"/>
    <cellStyle name="Normalno 2 3 2 3 2 2 2 3 3" xfId="22883"/>
    <cellStyle name="Normalno 2 3 2 3 2 2 2 3 4" xfId="13207"/>
    <cellStyle name="Normalno 2 3 2 3 2 2 2 4" xfId="4740"/>
    <cellStyle name="Normalno 2 3 2 3 2 2 2 4 2" xfId="9578"/>
    <cellStyle name="Normalno 2 3 2 3 2 2 2 4 2 2" xfId="28930"/>
    <cellStyle name="Normalno 2 3 2 3 2 2 2 4 2 3" xfId="19254"/>
    <cellStyle name="Normalno 2 3 2 3 2 2 2 4 3" xfId="24092"/>
    <cellStyle name="Normalno 2 3 2 3 2 2 2 4 4" xfId="14416"/>
    <cellStyle name="Normalno 2 3 2 3 2 2 2 5" xfId="5949"/>
    <cellStyle name="Normalno 2 3 2 3 2 2 2 5 2" xfId="25301"/>
    <cellStyle name="Normalno 2 3 2 3 2 2 2 5 3" xfId="15625"/>
    <cellStyle name="Normalno 2 3 2 3 2 2 2 6" xfId="20463"/>
    <cellStyle name="Normalno 2 3 2 3 2 2 2 7" xfId="10787"/>
    <cellStyle name="Normalno 2 3 2 3 2 2 3" xfId="1717"/>
    <cellStyle name="Normalno 2 3 2 3 2 2 3 2" xfId="6555"/>
    <cellStyle name="Normalno 2 3 2 3 2 2 3 2 2" xfId="25907"/>
    <cellStyle name="Normalno 2 3 2 3 2 2 3 2 3" xfId="16231"/>
    <cellStyle name="Normalno 2 3 2 3 2 2 3 3" xfId="21069"/>
    <cellStyle name="Normalno 2 3 2 3 2 2 3 4" xfId="11393"/>
    <cellStyle name="Normalno 2 3 2 3 2 2 4" xfId="2927"/>
    <cellStyle name="Normalno 2 3 2 3 2 2 4 2" xfId="7765"/>
    <cellStyle name="Normalno 2 3 2 3 2 2 4 2 2" xfId="27117"/>
    <cellStyle name="Normalno 2 3 2 3 2 2 4 2 3" xfId="17441"/>
    <cellStyle name="Normalno 2 3 2 3 2 2 4 3" xfId="22279"/>
    <cellStyle name="Normalno 2 3 2 3 2 2 4 4" xfId="12603"/>
    <cellStyle name="Normalno 2 3 2 3 2 2 5" xfId="4136"/>
    <cellStyle name="Normalno 2 3 2 3 2 2 5 2" xfId="8974"/>
    <cellStyle name="Normalno 2 3 2 3 2 2 5 2 2" xfId="28326"/>
    <cellStyle name="Normalno 2 3 2 3 2 2 5 2 3" xfId="18650"/>
    <cellStyle name="Normalno 2 3 2 3 2 2 5 3" xfId="23488"/>
    <cellStyle name="Normalno 2 3 2 3 2 2 5 4" xfId="13812"/>
    <cellStyle name="Normalno 2 3 2 3 2 2 6" xfId="5345"/>
    <cellStyle name="Normalno 2 3 2 3 2 2 6 2" xfId="24697"/>
    <cellStyle name="Normalno 2 3 2 3 2 2 6 3" xfId="15021"/>
    <cellStyle name="Normalno 2 3 2 3 2 2 7" xfId="19859"/>
    <cellStyle name="Normalno 2 3 2 3 2 2 8" xfId="10183"/>
    <cellStyle name="Normalno 2 3 2 3 2 3" xfId="809"/>
    <cellStyle name="Normalno 2 3 2 3 2 3 2" xfId="2019"/>
    <cellStyle name="Normalno 2 3 2 3 2 3 2 2" xfId="6857"/>
    <cellStyle name="Normalno 2 3 2 3 2 3 2 2 2" xfId="26209"/>
    <cellStyle name="Normalno 2 3 2 3 2 3 2 2 3" xfId="16533"/>
    <cellStyle name="Normalno 2 3 2 3 2 3 2 3" xfId="21371"/>
    <cellStyle name="Normalno 2 3 2 3 2 3 2 4" xfId="11695"/>
    <cellStyle name="Normalno 2 3 2 3 2 3 3" xfId="3229"/>
    <cellStyle name="Normalno 2 3 2 3 2 3 3 2" xfId="8067"/>
    <cellStyle name="Normalno 2 3 2 3 2 3 3 2 2" xfId="27419"/>
    <cellStyle name="Normalno 2 3 2 3 2 3 3 2 3" xfId="17743"/>
    <cellStyle name="Normalno 2 3 2 3 2 3 3 3" xfId="22581"/>
    <cellStyle name="Normalno 2 3 2 3 2 3 3 4" xfId="12905"/>
    <cellStyle name="Normalno 2 3 2 3 2 3 4" xfId="4438"/>
    <cellStyle name="Normalno 2 3 2 3 2 3 4 2" xfId="9276"/>
    <cellStyle name="Normalno 2 3 2 3 2 3 4 2 2" xfId="28628"/>
    <cellStyle name="Normalno 2 3 2 3 2 3 4 2 3" xfId="18952"/>
    <cellStyle name="Normalno 2 3 2 3 2 3 4 3" xfId="23790"/>
    <cellStyle name="Normalno 2 3 2 3 2 3 4 4" xfId="14114"/>
    <cellStyle name="Normalno 2 3 2 3 2 3 5" xfId="5647"/>
    <cellStyle name="Normalno 2 3 2 3 2 3 5 2" xfId="24999"/>
    <cellStyle name="Normalno 2 3 2 3 2 3 5 3" xfId="15323"/>
    <cellStyle name="Normalno 2 3 2 3 2 3 6" xfId="20161"/>
    <cellStyle name="Normalno 2 3 2 3 2 3 7" xfId="10485"/>
    <cellStyle name="Normalno 2 3 2 3 2 4" xfId="1415"/>
    <cellStyle name="Normalno 2 3 2 3 2 4 2" xfId="6253"/>
    <cellStyle name="Normalno 2 3 2 3 2 4 2 2" xfId="25605"/>
    <cellStyle name="Normalno 2 3 2 3 2 4 2 3" xfId="15929"/>
    <cellStyle name="Normalno 2 3 2 3 2 4 3" xfId="20767"/>
    <cellStyle name="Normalno 2 3 2 3 2 4 4" xfId="11091"/>
    <cellStyle name="Normalno 2 3 2 3 2 5" xfId="2625"/>
    <cellStyle name="Normalno 2 3 2 3 2 5 2" xfId="7463"/>
    <cellStyle name="Normalno 2 3 2 3 2 5 2 2" xfId="26815"/>
    <cellStyle name="Normalno 2 3 2 3 2 5 2 3" xfId="17139"/>
    <cellStyle name="Normalno 2 3 2 3 2 5 3" xfId="21977"/>
    <cellStyle name="Normalno 2 3 2 3 2 5 4" xfId="12301"/>
    <cellStyle name="Normalno 2 3 2 3 2 6" xfId="3835"/>
    <cellStyle name="Normalno 2 3 2 3 2 6 2" xfId="8673"/>
    <cellStyle name="Normalno 2 3 2 3 2 6 2 2" xfId="28025"/>
    <cellStyle name="Normalno 2 3 2 3 2 6 2 3" xfId="18349"/>
    <cellStyle name="Normalno 2 3 2 3 2 6 3" xfId="23187"/>
    <cellStyle name="Normalno 2 3 2 3 2 6 4" xfId="13511"/>
    <cellStyle name="Normalno 2 3 2 3 2 7" xfId="5043"/>
    <cellStyle name="Normalno 2 3 2 3 2 7 2" xfId="24395"/>
    <cellStyle name="Normalno 2 3 2 3 2 7 3" xfId="14719"/>
    <cellStyle name="Normalno 2 3 2 3 2 8" xfId="19557"/>
    <cellStyle name="Normalno 2 3 2 3 2 9" xfId="9881"/>
    <cellStyle name="Normalno 2 3 2 3 3" xfId="407"/>
    <cellStyle name="Normalno 2 3 2 3 3 2" xfId="1011"/>
    <cellStyle name="Normalno 2 3 2 3 3 2 2" xfId="2221"/>
    <cellStyle name="Normalno 2 3 2 3 3 2 2 2" xfId="7059"/>
    <cellStyle name="Normalno 2 3 2 3 3 2 2 2 2" xfId="26411"/>
    <cellStyle name="Normalno 2 3 2 3 3 2 2 2 3" xfId="16735"/>
    <cellStyle name="Normalno 2 3 2 3 3 2 2 3" xfId="21573"/>
    <cellStyle name="Normalno 2 3 2 3 3 2 2 4" xfId="11897"/>
    <cellStyle name="Normalno 2 3 2 3 3 2 3" xfId="3431"/>
    <cellStyle name="Normalno 2 3 2 3 3 2 3 2" xfId="8269"/>
    <cellStyle name="Normalno 2 3 2 3 3 2 3 2 2" xfId="27621"/>
    <cellStyle name="Normalno 2 3 2 3 3 2 3 2 3" xfId="17945"/>
    <cellStyle name="Normalno 2 3 2 3 3 2 3 3" xfId="22783"/>
    <cellStyle name="Normalno 2 3 2 3 3 2 3 4" xfId="13107"/>
    <cellStyle name="Normalno 2 3 2 3 3 2 4" xfId="4640"/>
    <cellStyle name="Normalno 2 3 2 3 3 2 4 2" xfId="9478"/>
    <cellStyle name="Normalno 2 3 2 3 3 2 4 2 2" xfId="28830"/>
    <cellStyle name="Normalno 2 3 2 3 3 2 4 2 3" xfId="19154"/>
    <cellStyle name="Normalno 2 3 2 3 3 2 4 3" xfId="23992"/>
    <cellStyle name="Normalno 2 3 2 3 3 2 4 4" xfId="14316"/>
    <cellStyle name="Normalno 2 3 2 3 3 2 5" xfId="5849"/>
    <cellStyle name="Normalno 2 3 2 3 3 2 5 2" xfId="25201"/>
    <cellStyle name="Normalno 2 3 2 3 3 2 5 3" xfId="15525"/>
    <cellStyle name="Normalno 2 3 2 3 3 2 6" xfId="20363"/>
    <cellStyle name="Normalno 2 3 2 3 3 2 7" xfId="10687"/>
    <cellStyle name="Normalno 2 3 2 3 3 3" xfId="1617"/>
    <cellStyle name="Normalno 2 3 2 3 3 3 2" xfId="6455"/>
    <cellStyle name="Normalno 2 3 2 3 3 3 2 2" xfId="25807"/>
    <cellStyle name="Normalno 2 3 2 3 3 3 2 3" xfId="16131"/>
    <cellStyle name="Normalno 2 3 2 3 3 3 3" xfId="20969"/>
    <cellStyle name="Normalno 2 3 2 3 3 3 4" xfId="11293"/>
    <cellStyle name="Normalno 2 3 2 3 3 4" xfId="2827"/>
    <cellStyle name="Normalno 2 3 2 3 3 4 2" xfId="7665"/>
    <cellStyle name="Normalno 2 3 2 3 3 4 2 2" xfId="27017"/>
    <cellStyle name="Normalno 2 3 2 3 3 4 2 3" xfId="17341"/>
    <cellStyle name="Normalno 2 3 2 3 3 4 3" xfId="22179"/>
    <cellStyle name="Normalno 2 3 2 3 3 4 4" xfId="12503"/>
    <cellStyle name="Normalno 2 3 2 3 3 5" xfId="4036"/>
    <cellStyle name="Normalno 2 3 2 3 3 5 2" xfId="8874"/>
    <cellStyle name="Normalno 2 3 2 3 3 5 2 2" xfId="28226"/>
    <cellStyle name="Normalno 2 3 2 3 3 5 2 3" xfId="18550"/>
    <cellStyle name="Normalno 2 3 2 3 3 5 3" xfId="23388"/>
    <cellStyle name="Normalno 2 3 2 3 3 5 4" xfId="13712"/>
    <cellStyle name="Normalno 2 3 2 3 3 6" xfId="5245"/>
    <cellStyle name="Normalno 2 3 2 3 3 6 2" xfId="24597"/>
    <cellStyle name="Normalno 2 3 2 3 3 6 3" xfId="14921"/>
    <cellStyle name="Normalno 2 3 2 3 3 7" xfId="19759"/>
    <cellStyle name="Normalno 2 3 2 3 3 8" xfId="10083"/>
    <cellStyle name="Normalno 2 3 2 3 4" xfId="709"/>
    <cellStyle name="Normalno 2 3 2 3 4 2" xfId="1919"/>
    <cellStyle name="Normalno 2 3 2 3 4 2 2" xfId="6757"/>
    <cellStyle name="Normalno 2 3 2 3 4 2 2 2" xfId="26109"/>
    <cellStyle name="Normalno 2 3 2 3 4 2 2 3" xfId="16433"/>
    <cellStyle name="Normalno 2 3 2 3 4 2 3" xfId="21271"/>
    <cellStyle name="Normalno 2 3 2 3 4 2 4" xfId="11595"/>
    <cellStyle name="Normalno 2 3 2 3 4 3" xfId="3129"/>
    <cellStyle name="Normalno 2 3 2 3 4 3 2" xfId="7967"/>
    <cellStyle name="Normalno 2 3 2 3 4 3 2 2" xfId="27319"/>
    <cellStyle name="Normalno 2 3 2 3 4 3 2 3" xfId="17643"/>
    <cellStyle name="Normalno 2 3 2 3 4 3 3" xfId="22481"/>
    <cellStyle name="Normalno 2 3 2 3 4 3 4" xfId="12805"/>
    <cellStyle name="Normalno 2 3 2 3 4 4" xfId="4338"/>
    <cellStyle name="Normalno 2 3 2 3 4 4 2" xfId="9176"/>
    <cellStyle name="Normalno 2 3 2 3 4 4 2 2" xfId="28528"/>
    <cellStyle name="Normalno 2 3 2 3 4 4 2 3" xfId="18852"/>
    <cellStyle name="Normalno 2 3 2 3 4 4 3" xfId="23690"/>
    <cellStyle name="Normalno 2 3 2 3 4 4 4" xfId="14014"/>
    <cellStyle name="Normalno 2 3 2 3 4 5" xfId="5547"/>
    <cellStyle name="Normalno 2 3 2 3 4 5 2" xfId="24899"/>
    <cellStyle name="Normalno 2 3 2 3 4 5 3" xfId="15223"/>
    <cellStyle name="Normalno 2 3 2 3 4 6" xfId="20061"/>
    <cellStyle name="Normalno 2 3 2 3 4 7" xfId="10385"/>
    <cellStyle name="Normalno 2 3 2 3 5" xfId="1315"/>
    <cellStyle name="Normalno 2 3 2 3 5 2" xfId="6153"/>
    <cellStyle name="Normalno 2 3 2 3 5 2 2" xfId="25505"/>
    <cellStyle name="Normalno 2 3 2 3 5 2 3" xfId="15829"/>
    <cellStyle name="Normalno 2 3 2 3 5 3" xfId="20667"/>
    <cellStyle name="Normalno 2 3 2 3 5 4" xfId="10991"/>
    <cellStyle name="Normalno 2 3 2 3 6" xfId="2525"/>
    <cellStyle name="Normalno 2 3 2 3 6 2" xfId="7363"/>
    <cellStyle name="Normalno 2 3 2 3 6 2 2" xfId="26715"/>
    <cellStyle name="Normalno 2 3 2 3 6 2 3" xfId="17039"/>
    <cellStyle name="Normalno 2 3 2 3 6 3" xfId="21877"/>
    <cellStyle name="Normalno 2 3 2 3 6 4" xfId="12201"/>
    <cellStyle name="Normalno 2 3 2 3 7" xfId="3735"/>
    <cellStyle name="Normalno 2 3 2 3 7 2" xfId="8573"/>
    <cellStyle name="Normalno 2 3 2 3 7 2 2" xfId="27925"/>
    <cellStyle name="Normalno 2 3 2 3 7 2 3" xfId="18249"/>
    <cellStyle name="Normalno 2 3 2 3 7 3" xfId="23087"/>
    <cellStyle name="Normalno 2 3 2 3 7 4" xfId="13411"/>
    <cellStyle name="Normalno 2 3 2 3 8" xfId="4943"/>
    <cellStyle name="Normalno 2 3 2 3 8 2" xfId="24295"/>
    <cellStyle name="Normalno 2 3 2 3 8 3" xfId="14619"/>
    <cellStyle name="Normalno 2 3 2 3 9" xfId="19457"/>
    <cellStyle name="Normalno 2 3 2 4" xfId="136"/>
    <cellStyle name="Normalno 2 3 2 4 2" xfId="457"/>
    <cellStyle name="Normalno 2 3 2 4 2 2" xfId="1061"/>
    <cellStyle name="Normalno 2 3 2 4 2 2 2" xfId="2271"/>
    <cellStyle name="Normalno 2 3 2 4 2 2 2 2" xfId="7109"/>
    <cellStyle name="Normalno 2 3 2 4 2 2 2 2 2" xfId="26461"/>
    <cellStyle name="Normalno 2 3 2 4 2 2 2 2 3" xfId="16785"/>
    <cellStyle name="Normalno 2 3 2 4 2 2 2 3" xfId="21623"/>
    <cellStyle name="Normalno 2 3 2 4 2 2 2 4" xfId="11947"/>
    <cellStyle name="Normalno 2 3 2 4 2 2 3" xfId="3481"/>
    <cellStyle name="Normalno 2 3 2 4 2 2 3 2" xfId="8319"/>
    <cellStyle name="Normalno 2 3 2 4 2 2 3 2 2" xfId="27671"/>
    <cellStyle name="Normalno 2 3 2 4 2 2 3 2 3" xfId="17995"/>
    <cellStyle name="Normalno 2 3 2 4 2 2 3 3" xfId="22833"/>
    <cellStyle name="Normalno 2 3 2 4 2 2 3 4" xfId="13157"/>
    <cellStyle name="Normalno 2 3 2 4 2 2 4" xfId="4690"/>
    <cellStyle name="Normalno 2 3 2 4 2 2 4 2" xfId="9528"/>
    <cellStyle name="Normalno 2 3 2 4 2 2 4 2 2" xfId="28880"/>
    <cellStyle name="Normalno 2 3 2 4 2 2 4 2 3" xfId="19204"/>
    <cellStyle name="Normalno 2 3 2 4 2 2 4 3" xfId="24042"/>
    <cellStyle name="Normalno 2 3 2 4 2 2 4 4" xfId="14366"/>
    <cellStyle name="Normalno 2 3 2 4 2 2 5" xfId="5899"/>
    <cellStyle name="Normalno 2 3 2 4 2 2 5 2" xfId="25251"/>
    <cellStyle name="Normalno 2 3 2 4 2 2 5 3" xfId="15575"/>
    <cellStyle name="Normalno 2 3 2 4 2 2 6" xfId="20413"/>
    <cellStyle name="Normalno 2 3 2 4 2 2 7" xfId="10737"/>
    <cellStyle name="Normalno 2 3 2 4 2 3" xfId="1667"/>
    <cellStyle name="Normalno 2 3 2 4 2 3 2" xfId="6505"/>
    <cellStyle name="Normalno 2 3 2 4 2 3 2 2" xfId="25857"/>
    <cellStyle name="Normalno 2 3 2 4 2 3 2 3" xfId="16181"/>
    <cellStyle name="Normalno 2 3 2 4 2 3 3" xfId="21019"/>
    <cellStyle name="Normalno 2 3 2 4 2 3 4" xfId="11343"/>
    <cellStyle name="Normalno 2 3 2 4 2 4" xfId="2877"/>
    <cellStyle name="Normalno 2 3 2 4 2 4 2" xfId="7715"/>
    <cellStyle name="Normalno 2 3 2 4 2 4 2 2" xfId="27067"/>
    <cellStyle name="Normalno 2 3 2 4 2 4 2 3" xfId="17391"/>
    <cellStyle name="Normalno 2 3 2 4 2 4 3" xfId="22229"/>
    <cellStyle name="Normalno 2 3 2 4 2 4 4" xfId="12553"/>
    <cellStyle name="Normalno 2 3 2 4 2 5" xfId="4086"/>
    <cellStyle name="Normalno 2 3 2 4 2 5 2" xfId="8924"/>
    <cellStyle name="Normalno 2 3 2 4 2 5 2 2" xfId="28276"/>
    <cellStyle name="Normalno 2 3 2 4 2 5 2 3" xfId="18600"/>
    <cellStyle name="Normalno 2 3 2 4 2 5 3" xfId="23438"/>
    <cellStyle name="Normalno 2 3 2 4 2 5 4" xfId="13762"/>
    <cellStyle name="Normalno 2 3 2 4 2 6" xfId="5295"/>
    <cellStyle name="Normalno 2 3 2 4 2 6 2" xfId="24647"/>
    <cellStyle name="Normalno 2 3 2 4 2 6 3" xfId="14971"/>
    <cellStyle name="Normalno 2 3 2 4 2 7" xfId="19809"/>
    <cellStyle name="Normalno 2 3 2 4 2 8" xfId="10133"/>
    <cellStyle name="Normalno 2 3 2 4 3" xfId="759"/>
    <cellStyle name="Normalno 2 3 2 4 3 2" xfId="1969"/>
    <cellStyle name="Normalno 2 3 2 4 3 2 2" xfId="6807"/>
    <cellStyle name="Normalno 2 3 2 4 3 2 2 2" xfId="26159"/>
    <cellStyle name="Normalno 2 3 2 4 3 2 2 3" xfId="16483"/>
    <cellStyle name="Normalno 2 3 2 4 3 2 3" xfId="21321"/>
    <cellStyle name="Normalno 2 3 2 4 3 2 4" xfId="11645"/>
    <cellStyle name="Normalno 2 3 2 4 3 3" xfId="3179"/>
    <cellStyle name="Normalno 2 3 2 4 3 3 2" xfId="8017"/>
    <cellStyle name="Normalno 2 3 2 4 3 3 2 2" xfId="27369"/>
    <cellStyle name="Normalno 2 3 2 4 3 3 2 3" xfId="17693"/>
    <cellStyle name="Normalno 2 3 2 4 3 3 3" xfId="22531"/>
    <cellStyle name="Normalno 2 3 2 4 3 3 4" xfId="12855"/>
    <cellStyle name="Normalno 2 3 2 4 3 4" xfId="4388"/>
    <cellStyle name="Normalno 2 3 2 4 3 4 2" xfId="9226"/>
    <cellStyle name="Normalno 2 3 2 4 3 4 2 2" xfId="28578"/>
    <cellStyle name="Normalno 2 3 2 4 3 4 2 3" xfId="18902"/>
    <cellStyle name="Normalno 2 3 2 4 3 4 3" xfId="23740"/>
    <cellStyle name="Normalno 2 3 2 4 3 4 4" xfId="14064"/>
    <cellStyle name="Normalno 2 3 2 4 3 5" xfId="5597"/>
    <cellStyle name="Normalno 2 3 2 4 3 5 2" xfId="24949"/>
    <cellStyle name="Normalno 2 3 2 4 3 5 3" xfId="15273"/>
    <cellStyle name="Normalno 2 3 2 4 3 6" xfId="20111"/>
    <cellStyle name="Normalno 2 3 2 4 3 7" xfId="10435"/>
    <cellStyle name="Normalno 2 3 2 4 4" xfId="1365"/>
    <cellStyle name="Normalno 2 3 2 4 4 2" xfId="6203"/>
    <cellStyle name="Normalno 2 3 2 4 4 2 2" xfId="25555"/>
    <cellStyle name="Normalno 2 3 2 4 4 2 3" xfId="15879"/>
    <cellStyle name="Normalno 2 3 2 4 4 3" xfId="20717"/>
    <cellStyle name="Normalno 2 3 2 4 4 4" xfId="11041"/>
    <cellStyle name="Normalno 2 3 2 4 5" xfId="2575"/>
    <cellStyle name="Normalno 2 3 2 4 5 2" xfId="7413"/>
    <cellStyle name="Normalno 2 3 2 4 5 2 2" xfId="26765"/>
    <cellStyle name="Normalno 2 3 2 4 5 2 3" xfId="17089"/>
    <cellStyle name="Normalno 2 3 2 4 5 3" xfId="21927"/>
    <cellStyle name="Normalno 2 3 2 4 5 4" xfId="12251"/>
    <cellStyle name="Normalno 2 3 2 4 6" xfId="3785"/>
    <cellStyle name="Normalno 2 3 2 4 6 2" xfId="8623"/>
    <cellStyle name="Normalno 2 3 2 4 6 2 2" xfId="27975"/>
    <cellStyle name="Normalno 2 3 2 4 6 2 3" xfId="18299"/>
    <cellStyle name="Normalno 2 3 2 4 6 3" xfId="23137"/>
    <cellStyle name="Normalno 2 3 2 4 6 4" xfId="13461"/>
    <cellStyle name="Normalno 2 3 2 4 7" xfId="4993"/>
    <cellStyle name="Normalno 2 3 2 4 7 2" xfId="24345"/>
    <cellStyle name="Normalno 2 3 2 4 7 3" xfId="14669"/>
    <cellStyle name="Normalno 2 3 2 4 8" xfId="19507"/>
    <cellStyle name="Normalno 2 3 2 4 9" xfId="9831"/>
    <cellStyle name="Normalno 2 3 2 5" xfId="253"/>
    <cellStyle name="Normalno 2 3 2 5 2" xfId="557"/>
    <cellStyle name="Normalno 2 3 2 5 2 2" xfId="1161"/>
    <cellStyle name="Normalno 2 3 2 5 2 2 2" xfId="2371"/>
    <cellStyle name="Normalno 2 3 2 5 2 2 2 2" xfId="7209"/>
    <cellStyle name="Normalno 2 3 2 5 2 2 2 2 2" xfId="26561"/>
    <cellStyle name="Normalno 2 3 2 5 2 2 2 2 3" xfId="16885"/>
    <cellStyle name="Normalno 2 3 2 5 2 2 2 3" xfId="21723"/>
    <cellStyle name="Normalno 2 3 2 5 2 2 2 4" xfId="12047"/>
    <cellStyle name="Normalno 2 3 2 5 2 2 3" xfId="3581"/>
    <cellStyle name="Normalno 2 3 2 5 2 2 3 2" xfId="8419"/>
    <cellStyle name="Normalno 2 3 2 5 2 2 3 2 2" xfId="27771"/>
    <cellStyle name="Normalno 2 3 2 5 2 2 3 2 3" xfId="18095"/>
    <cellStyle name="Normalno 2 3 2 5 2 2 3 3" xfId="22933"/>
    <cellStyle name="Normalno 2 3 2 5 2 2 3 4" xfId="13257"/>
    <cellStyle name="Normalno 2 3 2 5 2 2 4" xfId="4790"/>
    <cellStyle name="Normalno 2 3 2 5 2 2 4 2" xfId="9628"/>
    <cellStyle name="Normalno 2 3 2 5 2 2 4 2 2" xfId="28980"/>
    <cellStyle name="Normalno 2 3 2 5 2 2 4 2 3" xfId="19304"/>
    <cellStyle name="Normalno 2 3 2 5 2 2 4 3" xfId="24142"/>
    <cellStyle name="Normalno 2 3 2 5 2 2 4 4" xfId="14466"/>
    <cellStyle name="Normalno 2 3 2 5 2 2 5" xfId="5999"/>
    <cellStyle name="Normalno 2 3 2 5 2 2 5 2" xfId="25351"/>
    <cellStyle name="Normalno 2 3 2 5 2 2 5 3" xfId="15675"/>
    <cellStyle name="Normalno 2 3 2 5 2 2 6" xfId="20513"/>
    <cellStyle name="Normalno 2 3 2 5 2 2 7" xfId="10837"/>
    <cellStyle name="Normalno 2 3 2 5 2 3" xfId="1767"/>
    <cellStyle name="Normalno 2 3 2 5 2 3 2" xfId="6605"/>
    <cellStyle name="Normalno 2 3 2 5 2 3 2 2" xfId="25957"/>
    <cellStyle name="Normalno 2 3 2 5 2 3 2 3" xfId="16281"/>
    <cellStyle name="Normalno 2 3 2 5 2 3 3" xfId="21119"/>
    <cellStyle name="Normalno 2 3 2 5 2 3 4" xfId="11443"/>
    <cellStyle name="Normalno 2 3 2 5 2 4" xfId="2977"/>
    <cellStyle name="Normalno 2 3 2 5 2 4 2" xfId="7815"/>
    <cellStyle name="Normalno 2 3 2 5 2 4 2 2" xfId="27167"/>
    <cellStyle name="Normalno 2 3 2 5 2 4 2 3" xfId="17491"/>
    <cellStyle name="Normalno 2 3 2 5 2 4 3" xfId="22329"/>
    <cellStyle name="Normalno 2 3 2 5 2 4 4" xfId="12653"/>
    <cellStyle name="Normalno 2 3 2 5 2 5" xfId="4186"/>
    <cellStyle name="Normalno 2 3 2 5 2 5 2" xfId="9024"/>
    <cellStyle name="Normalno 2 3 2 5 2 5 2 2" xfId="28376"/>
    <cellStyle name="Normalno 2 3 2 5 2 5 2 3" xfId="18700"/>
    <cellStyle name="Normalno 2 3 2 5 2 5 3" xfId="23538"/>
    <cellStyle name="Normalno 2 3 2 5 2 5 4" xfId="13862"/>
    <cellStyle name="Normalno 2 3 2 5 2 6" xfId="5395"/>
    <cellStyle name="Normalno 2 3 2 5 2 6 2" xfId="24747"/>
    <cellStyle name="Normalno 2 3 2 5 2 6 3" xfId="15071"/>
    <cellStyle name="Normalno 2 3 2 5 2 7" xfId="19909"/>
    <cellStyle name="Normalno 2 3 2 5 2 8" xfId="10233"/>
    <cellStyle name="Normalno 2 3 2 5 3" xfId="859"/>
    <cellStyle name="Normalno 2 3 2 5 3 2" xfId="2069"/>
    <cellStyle name="Normalno 2 3 2 5 3 2 2" xfId="6907"/>
    <cellStyle name="Normalno 2 3 2 5 3 2 2 2" xfId="26259"/>
    <cellStyle name="Normalno 2 3 2 5 3 2 2 3" xfId="16583"/>
    <cellStyle name="Normalno 2 3 2 5 3 2 3" xfId="21421"/>
    <cellStyle name="Normalno 2 3 2 5 3 2 4" xfId="11745"/>
    <cellStyle name="Normalno 2 3 2 5 3 3" xfId="3279"/>
    <cellStyle name="Normalno 2 3 2 5 3 3 2" xfId="8117"/>
    <cellStyle name="Normalno 2 3 2 5 3 3 2 2" xfId="27469"/>
    <cellStyle name="Normalno 2 3 2 5 3 3 2 3" xfId="17793"/>
    <cellStyle name="Normalno 2 3 2 5 3 3 3" xfId="22631"/>
    <cellStyle name="Normalno 2 3 2 5 3 3 4" xfId="12955"/>
    <cellStyle name="Normalno 2 3 2 5 3 4" xfId="4488"/>
    <cellStyle name="Normalno 2 3 2 5 3 4 2" xfId="9326"/>
    <cellStyle name="Normalno 2 3 2 5 3 4 2 2" xfId="28678"/>
    <cellStyle name="Normalno 2 3 2 5 3 4 2 3" xfId="19002"/>
    <cellStyle name="Normalno 2 3 2 5 3 4 3" xfId="23840"/>
    <cellStyle name="Normalno 2 3 2 5 3 4 4" xfId="14164"/>
    <cellStyle name="Normalno 2 3 2 5 3 5" xfId="5697"/>
    <cellStyle name="Normalno 2 3 2 5 3 5 2" xfId="25049"/>
    <cellStyle name="Normalno 2 3 2 5 3 5 3" xfId="15373"/>
    <cellStyle name="Normalno 2 3 2 5 3 6" xfId="20211"/>
    <cellStyle name="Normalno 2 3 2 5 3 7" xfId="10535"/>
    <cellStyle name="Normalno 2 3 2 5 4" xfId="1465"/>
    <cellStyle name="Normalno 2 3 2 5 4 2" xfId="6303"/>
    <cellStyle name="Normalno 2 3 2 5 4 2 2" xfId="25655"/>
    <cellStyle name="Normalno 2 3 2 5 4 2 3" xfId="15979"/>
    <cellStyle name="Normalno 2 3 2 5 4 3" xfId="20817"/>
    <cellStyle name="Normalno 2 3 2 5 4 4" xfId="11141"/>
    <cellStyle name="Normalno 2 3 2 5 5" xfId="2675"/>
    <cellStyle name="Normalno 2 3 2 5 5 2" xfId="7513"/>
    <cellStyle name="Normalno 2 3 2 5 5 2 2" xfId="26865"/>
    <cellStyle name="Normalno 2 3 2 5 5 2 3" xfId="17189"/>
    <cellStyle name="Normalno 2 3 2 5 5 3" xfId="22027"/>
    <cellStyle name="Normalno 2 3 2 5 5 4" xfId="12351"/>
    <cellStyle name="Normalno 2 3 2 5 6" xfId="3885"/>
    <cellStyle name="Normalno 2 3 2 5 6 2" xfId="8723"/>
    <cellStyle name="Normalno 2 3 2 5 6 2 2" xfId="28075"/>
    <cellStyle name="Normalno 2 3 2 5 6 2 3" xfId="18399"/>
    <cellStyle name="Normalno 2 3 2 5 6 3" xfId="23237"/>
    <cellStyle name="Normalno 2 3 2 5 6 4" xfId="13561"/>
    <cellStyle name="Normalno 2 3 2 5 7" xfId="5093"/>
    <cellStyle name="Normalno 2 3 2 5 7 2" xfId="24445"/>
    <cellStyle name="Normalno 2 3 2 5 7 3" xfId="14769"/>
    <cellStyle name="Normalno 2 3 2 5 8" xfId="19607"/>
    <cellStyle name="Normalno 2 3 2 5 9" xfId="9931"/>
    <cellStyle name="Normalno 2 3 2 6" xfId="306"/>
    <cellStyle name="Normalno 2 3 2 6 2" xfId="609"/>
    <cellStyle name="Normalno 2 3 2 6 2 2" xfId="1213"/>
    <cellStyle name="Normalno 2 3 2 6 2 2 2" xfId="2423"/>
    <cellStyle name="Normalno 2 3 2 6 2 2 2 2" xfId="7261"/>
    <cellStyle name="Normalno 2 3 2 6 2 2 2 2 2" xfId="26613"/>
    <cellStyle name="Normalno 2 3 2 6 2 2 2 2 3" xfId="16937"/>
    <cellStyle name="Normalno 2 3 2 6 2 2 2 3" xfId="21775"/>
    <cellStyle name="Normalno 2 3 2 6 2 2 2 4" xfId="12099"/>
    <cellStyle name="Normalno 2 3 2 6 2 2 3" xfId="3633"/>
    <cellStyle name="Normalno 2 3 2 6 2 2 3 2" xfId="8471"/>
    <cellStyle name="Normalno 2 3 2 6 2 2 3 2 2" xfId="27823"/>
    <cellStyle name="Normalno 2 3 2 6 2 2 3 2 3" xfId="18147"/>
    <cellStyle name="Normalno 2 3 2 6 2 2 3 3" xfId="22985"/>
    <cellStyle name="Normalno 2 3 2 6 2 2 3 4" xfId="13309"/>
    <cellStyle name="Normalno 2 3 2 6 2 2 4" xfId="4842"/>
    <cellStyle name="Normalno 2 3 2 6 2 2 4 2" xfId="9680"/>
    <cellStyle name="Normalno 2 3 2 6 2 2 4 2 2" xfId="29032"/>
    <cellStyle name="Normalno 2 3 2 6 2 2 4 2 3" xfId="19356"/>
    <cellStyle name="Normalno 2 3 2 6 2 2 4 3" xfId="24194"/>
    <cellStyle name="Normalno 2 3 2 6 2 2 4 4" xfId="14518"/>
    <cellStyle name="Normalno 2 3 2 6 2 2 5" xfId="6051"/>
    <cellStyle name="Normalno 2 3 2 6 2 2 5 2" xfId="25403"/>
    <cellStyle name="Normalno 2 3 2 6 2 2 5 3" xfId="15727"/>
    <cellStyle name="Normalno 2 3 2 6 2 2 6" xfId="20565"/>
    <cellStyle name="Normalno 2 3 2 6 2 2 7" xfId="10889"/>
    <cellStyle name="Normalno 2 3 2 6 2 3" xfId="1819"/>
    <cellStyle name="Normalno 2 3 2 6 2 3 2" xfId="6657"/>
    <cellStyle name="Normalno 2 3 2 6 2 3 2 2" xfId="26009"/>
    <cellStyle name="Normalno 2 3 2 6 2 3 2 3" xfId="16333"/>
    <cellStyle name="Normalno 2 3 2 6 2 3 3" xfId="21171"/>
    <cellStyle name="Normalno 2 3 2 6 2 3 4" xfId="11495"/>
    <cellStyle name="Normalno 2 3 2 6 2 4" xfId="3029"/>
    <cellStyle name="Normalno 2 3 2 6 2 4 2" xfId="7867"/>
    <cellStyle name="Normalno 2 3 2 6 2 4 2 2" xfId="27219"/>
    <cellStyle name="Normalno 2 3 2 6 2 4 2 3" xfId="17543"/>
    <cellStyle name="Normalno 2 3 2 6 2 4 3" xfId="22381"/>
    <cellStyle name="Normalno 2 3 2 6 2 4 4" xfId="12705"/>
    <cellStyle name="Normalno 2 3 2 6 2 5" xfId="4238"/>
    <cellStyle name="Normalno 2 3 2 6 2 5 2" xfId="9076"/>
    <cellStyle name="Normalno 2 3 2 6 2 5 2 2" xfId="28428"/>
    <cellStyle name="Normalno 2 3 2 6 2 5 2 3" xfId="18752"/>
    <cellStyle name="Normalno 2 3 2 6 2 5 3" xfId="23590"/>
    <cellStyle name="Normalno 2 3 2 6 2 5 4" xfId="13914"/>
    <cellStyle name="Normalno 2 3 2 6 2 6" xfId="5447"/>
    <cellStyle name="Normalno 2 3 2 6 2 6 2" xfId="24799"/>
    <cellStyle name="Normalno 2 3 2 6 2 6 3" xfId="15123"/>
    <cellStyle name="Normalno 2 3 2 6 2 7" xfId="19961"/>
    <cellStyle name="Normalno 2 3 2 6 2 8" xfId="10285"/>
    <cellStyle name="Normalno 2 3 2 6 3" xfId="911"/>
    <cellStyle name="Normalno 2 3 2 6 3 2" xfId="2121"/>
    <cellStyle name="Normalno 2 3 2 6 3 2 2" xfId="6959"/>
    <cellStyle name="Normalno 2 3 2 6 3 2 2 2" xfId="26311"/>
    <cellStyle name="Normalno 2 3 2 6 3 2 2 3" xfId="16635"/>
    <cellStyle name="Normalno 2 3 2 6 3 2 3" xfId="21473"/>
    <cellStyle name="Normalno 2 3 2 6 3 2 4" xfId="11797"/>
    <cellStyle name="Normalno 2 3 2 6 3 3" xfId="3331"/>
    <cellStyle name="Normalno 2 3 2 6 3 3 2" xfId="8169"/>
    <cellStyle name="Normalno 2 3 2 6 3 3 2 2" xfId="27521"/>
    <cellStyle name="Normalno 2 3 2 6 3 3 2 3" xfId="17845"/>
    <cellStyle name="Normalno 2 3 2 6 3 3 3" xfId="22683"/>
    <cellStyle name="Normalno 2 3 2 6 3 3 4" xfId="13007"/>
    <cellStyle name="Normalno 2 3 2 6 3 4" xfId="4540"/>
    <cellStyle name="Normalno 2 3 2 6 3 4 2" xfId="9378"/>
    <cellStyle name="Normalno 2 3 2 6 3 4 2 2" xfId="28730"/>
    <cellStyle name="Normalno 2 3 2 6 3 4 2 3" xfId="19054"/>
    <cellStyle name="Normalno 2 3 2 6 3 4 3" xfId="23892"/>
    <cellStyle name="Normalno 2 3 2 6 3 4 4" xfId="14216"/>
    <cellStyle name="Normalno 2 3 2 6 3 5" xfId="5749"/>
    <cellStyle name="Normalno 2 3 2 6 3 5 2" xfId="25101"/>
    <cellStyle name="Normalno 2 3 2 6 3 5 3" xfId="15425"/>
    <cellStyle name="Normalno 2 3 2 6 3 6" xfId="20263"/>
    <cellStyle name="Normalno 2 3 2 6 3 7" xfId="10587"/>
    <cellStyle name="Normalno 2 3 2 6 4" xfId="1517"/>
    <cellStyle name="Normalno 2 3 2 6 4 2" xfId="6355"/>
    <cellStyle name="Normalno 2 3 2 6 4 2 2" xfId="25707"/>
    <cellStyle name="Normalno 2 3 2 6 4 2 3" xfId="16031"/>
    <cellStyle name="Normalno 2 3 2 6 4 3" xfId="20869"/>
    <cellStyle name="Normalno 2 3 2 6 4 4" xfId="11193"/>
    <cellStyle name="Normalno 2 3 2 6 5" xfId="2727"/>
    <cellStyle name="Normalno 2 3 2 6 5 2" xfId="7565"/>
    <cellStyle name="Normalno 2 3 2 6 5 2 2" xfId="26917"/>
    <cellStyle name="Normalno 2 3 2 6 5 2 3" xfId="17241"/>
    <cellStyle name="Normalno 2 3 2 6 5 3" xfId="22079"/>
    <cellStyle name="Normalno 2 3 2 6 5 4" xfId="12403"/>
    <cellStyle name="Normalno 2 3 2 6 6" xfId="3936"/>
    <cellStyle name="Normalno 2 3 2 6 6 2" xfId="8774"/>
    <cellStyle name="Normalno 2 3 2 6 6 2 2" xfId="28126"/>
    <cellStyle name="Normalno 2 3 2 6 6 2 3" xfId="18450"/>
    <cellStyle name="Normalno 2 3 2 6 6 3" xfId="23288"/>
    <cellStyle name="Normalno 2 3 2 6 6 4" xfId="13612"/>
    <cellStyle name="Normalno 2 3 2 6 7" xfId="5145"/>
    <cellStyle name="Normalno 2 3 2 6 7 2" xfId="24497"/>
    <cellStyle name="Normalno 2 3 2 6 7 3" xfId="14821"/>
    <cellStyle name="Normalno 2 3 2 6 8" xfId="19659"/>
    <cellStyle name="Normalno 2 3 2 6 9" xfId="9983"/>
    <cellStyle name="Normalno 2 3 2 7" xfId="357"/>
    <cellStyle name="Normalno 2 3 2 7 2" xfId="961"/>
    <cellStyle name="Normalno 2 3 2 7 2 2" xfId="2171"/>
    <cellStyle name="Normalno 2 3 2 7 2 2 2" xfId="7009"/>
    <cellStyle name="Normalno 2 3 2 7 2 2 2 2" xfId="26361"/>
    <cellStyle name="Normalno 2 3 2 7 2 2 2 3" xfId="16685"/>
    <cellStyle name="Normalno 2 3 2 7 2 2 3" xfId="21523"/>
    <cellStyle name="Normalno 2 3 2 7 2 2 4" xfId="11847"/>
    <cellStyle name="Normalno 2 3 2 7 2 3" xfId="3381"/>
    <cellStyle name="Normalno 2 3 2 7 2 3 2" xfId="8219"/>
    <cellStyle name="Normalno 2 3 2 7 2 3 2 2" xfId="27571"/>
    <cellStyle name="Normalno 2 3 2 7 2 3 2 3" xfId="17895"/>
    <cellStyle name="Normalno 2 3 2 7 2 3 3" xfId="22733"/>
    <cellStyle name="Normalno 2 3 2 7 2 3 4" xfId="13057"/>
    <cellStyle name="Normalno 2 3 2 7 2 4" xfId="4590"/>
    <cellStyle name="Normalno 2 3 2 7 2 4 2" xfId="9428"/>
    <cellStyle name="Normalno 2 3 2 7 2 4 2 2" xfId="28780"/>
    <cellStyle name="Normalno 2 3 2 7 2 4 2 3" xfId="19104"/>
    <cellStyle name="Normalno 2 3 2 7 2 4 3" xfId="23942"/>
    <cellStyle name="Normalno 2 3 2 7 2 4 4" xfId="14266"/>
    <cellStyle name="Normalno 2 3 2 7 2 5" xfId="5799"/>
    <cellStyle name="Normalno 2 3 2 7 2 5 2" xfId="25151"/>
    <cellStyle name="Normalno 2 3 2 7 2 5 3" xfId="15475"/>
    <cellStyle name="Normalno 2 3 2 7 2 6" xfId="20313"/>
    <cellStyle name="Normalno 2 3 2 7 2 7" xfId="10637"/>
    <cellStyle name="Normalno 2 3 2 7 3" xfId="1567"/>
    <cellStyle name="Normalno 2 3 2 7 3 2" xfId="6405"/>
    <cellStyle name="Normalno 2 3 2 7 3 2 2" xfId="25757"/>
    <cellStyle name="Normalno 2 3 2 7 3 2 3" xfId="16081"/>
    <cellStyle name="Normalno 2 3 2 7 3 3" xfId="20919"/>
    <cellStyle name="Normalno 2 3 2 7 3 4" xfId="11243"/>
    <cellStyle name="Normalno 2 3 2 7 4" xfId="2777"/>
    <cellStyle name="Normalno 2 3 2 7 4 2" xfId="7615"/>
    <cellStyle name="Normalno 2 3 2 7 4 2 2" xfId="26967"/>
    <cellStyle name="Normalno 2 3 2 7 4 2 3" xfId="17291"/>
    <cellStyle name="Normalno 2 3 2 7 4 3" xfId="22129"/>
    <cellStyle name="Normalno 2 3 2 7 4 4" xfId="12453"/>
    <cellStyle name="Normalno 2 3 2 7 5" xfId="3986"/>
    <cellStyle name="Normalno 2 3 2 7 5 2" xfId="8824"/>
    <cellStyle name="Normalno 2 3 2 7 5 2 2" xfId="28176"/>
    <cellStyle name="Normalno 2 3 2 7 5 2 3" xfId="18500"/>
    <cellStyle name="Normalno 2 3 2 7 5 3" xfId="23338"/>
    <cellStyle name="Normalno 2 3 2 7 5 4" xfId="13662"/>
    <cellStyle name="Normalno 2 3 2 7 6" xfId="5195"/>
    <cellStyle name="Normalno 2 3 2 7 6 2" xfId="24547"/>
    <cellStyle name="Normalno 2 3 2 7 6 3" xfId="14871"/>
    <cellStyle name="Normalno 2 3 2 7 7" xfId="19709"/>
    <cellStyle name="Normalno 2 3 2 7 8" xfId="10033"/>
    <cellStyle name="Normalno 2 3 2 8" xfId="659"/>
    <cellStyle name="Normalno 2 3 2 8 2" xfId="1869"/>
    <cellStyle name="Normalno 2 3 2 8 2 2" xfId="6707"/>
    <cellStyle name="Normalno 2 3 2 8 2 2 2" xfId="26059"/>
    <cellStyle name="Normalno 2 3 2 8 2 2 3" xfId="16383"/>
    <cellStyle name="Normalno 2 3 2 8 2 3" xfId="21221"/>
    <cellStyle name="Normalno 2 3 2 8 2 4" xfId="11545"/>
    <cellStyle name="Normalno 2 3 2 8 3" xfId="3079"/>
    <cellStyle name="Normalno 2 3 2 8 3 2" xfId="7917"/>
    <cellStyle name="Normalno 2 3 2 8 3 2 2" xfId="27269"/>
    <cellStyle name="Normalno 2 3 2 8 3 2 3" xfId="17593"/>
    <cellStyle name="Normalno 2 3 2 8 3 3" xfId="22431"/>
    <cellStyle name="Normalno 2 3 2 8 3 4" xfId="12755"/>
    <cellStyle name="Normalno 2 3 2 8 4" xfId="4288"/>
    <cellStyle name="Normalno 2 3 2 8 4 2" xfId="9126"/>
    <cellStyle name="Normalno 2 3 2 8 4 2 2" xfId="28478"/>
    <cellStyle name="Normalno 2 3 2 8 4 2 3" xfId="18802"/>
    <cellStyle name="Normalno 2 3 2 8 4 3" xfId="23640"/>
    <cellStyle name="Normalno 2 3 2 8 4 4" xfId="13964"/>
    <cellStyle name="Normalno 2 3 2 8 5" xfId="5497"/>
    <cellStyle name="Normalno 2 3 2 8 5 2" xfId="24849"/>
    <cellStyle name="Normalno 2 3 2 8 5 3" xfId="15173"/>
    <cellStyle name="Normalno 2 3 2 8 6" xfId="20011"/>
    <cellStyle name="Normalno 2 3 2 8 7" xfId="10335"/>
    <cellStyle name="Normalno 2 3 2 9" xfId="1265"/>
    <cellStyle name="Normalno 2 3 2 9 2" xfId="6103"/>
    <cellStyle name="Normalno 2 3 2 9 2 2" xfId="25455"/>
    <cellStyle name="Normalno 2 3 2 9 2 3" xfId="15779"/>
    <cellStyle name="Normalno 2 3 2 9 3" xfId="20617"/>
    <cellStyle name="Normalno 2 3 2 9 4" xfId="10941"/>
    <cellStyle name="Normalno 2 3 3" xfId="32"/>
    <cellStyle name="Normalno 2 3 3 10" xfId="3697"/>
    <cellStyle name="Normalno 2 3 3 10 2" xfId="8535"/>
    <cellStyle name="Normalno 2 3 3 10 2 2" xfId="27887"/>
    <cellStyle name="Normalno 2 3 3 10 2 3" xfId="18211"/>
    <cellStyle name="Normalno 2 3 3 10 3" xfId="23049"/>
    <cellStyle name="Normalno 2 3 3 10 4" xfId="13373"/>
    <cellStyle name="Normalno 2 3 3 11" xfId="4903"/>
    <cellStyle name="Normalno 2 3 3 11 2" xfId="24255"/>
    <cellStyle name="Normalno 2 3 3 11 3" xfId="14579"/>
    <cellStyle name="Normalno 2 3 3 12" xfId="19417"/>
    <cellStyle name="Normalno 2 3 3 13" xfId="9741"/>
    <cellStyle name="Normalno 2 3 3 2" xfId="86"/>
    <cellStyle name="Normalno 2 3 3 2 10" xfId="9791"/>
    <cellStyle name="Normalno 2 3 3 2 2" xfId="197"/>
    <cellStyle name="Normalno 2 3 3 2 2 2" xfId="517"/>
    <cellStyle name="Normalno 2 3 3 2 2 2 2" xfId="1121"/>
    <cellStyle name="Normalno 2 3 3 2 2 2 2 2" xfId="2331"/>
    <cellStyle name="Normalno 2 3 3 2 2 2 2 2 2" xfId="7169"/>
    <cellStyle name="Normalno 2 3 3 2 2 2 2 2 2 2" xfId="26521"/>
    <cellStyle name="Normalno 2 3 3 2 2 2 2 2 2 3" xfId="16845"/>
    <cellStyle name="Normalno 2 3 3 2 2 2 2 2 3" xfId="21683"/>
    <cellStyle name="Normalno 2 3 3 2 2 2 2 2 4" xfId="12007"/>
    <cellStyle name="Normalno 2 3 3 2 2 2 2 3" xfId="3541"/>
    <cellStyle name="Normalno 2 3 3 2 2 2 2 3 2" xfId="8379"/>
    <cellStyle name="Normalno 2 3 3 2 2 2 2 3 2 2" xfId="27731"/>
    <cellStyle name="Normalno 2 3 3 2 2 2 2 3 2 3" xfId="18055"/>
    <cellStyle name="Normalno 2 3 3 2 2 2 2 3 3" xfId="22893"/>
    <cellStyle name="Normalno 2 3 3 2 2 2 2 3 4" xfId="13217"/>
    <cellStyle name="Normalno 2 3 3 2 2 2 2 4" xfId="4750"/>
    <cellStyle name="Normalno 2 3 3 2 2 2 2 4 2" xfId="9588"/>
    <cellStyle name="Normalno 2 3 3 2 2 2 2 4 2 2" xfId="28940"/>
    <cellStyle name="Normalno 2 3 3 2 2 2 2 4 2 3" xfId="19264"/>
    <cellStyle name="Normalno 2 3 3 2 2 2 2 4 3" xfId="24102"/>
    <cellStyle name="Normalno 2 3 3 2 2 2 2 4 4" xfId="14426"/>
    <cellStyle name="Normalno 2 3 3 2 2 2 2 5" xfId="5959"/>
    <cellStyle name="Normalno 2 3 3 2 2 2 2 5 2" xfId="25311"/>
    <cellStyle name="Normalno 2 3 3 2 2 2 2 5 3" xfId="15635"/>
    <cellStyle name="Normalno 2 3 3 2 2 2 2 6" xfId="20473"/>
    <cellStyle name="Normalno 2 3 3 2 2 2 2 7" xfId="10797"/>
    <cellStyle name="Normalno 2 3 3 2 2 2 3" xfId="1727"/>
    <cellStyle name="Normalno 2 3 3 2 2 2 3 2" xfId="6565"/>
    <cellStyle name="Normalno 2 3 3 2 2 2 3 2 2" xfId="25917"/>
    <cellStyle name="Normalno 2 3 3 2 2 2 3 2 3" xfId="16241"/>
    <cellStyle name="Normalno 2 3 3 2 2 2 3 3" xfId="21079"/>
    <cellStyle name="Normalno 2 3 3 2 2 2 3 4" xfId="11403"/>
    <cellStyle name="Normalno 2 3 3 2 2 2 4" xfId="2937"/>
    <cellStyle name="Normalno 2 3 3 2 2 2 4 2" xfId="7775"/>
    <cellStyle name="Normalno 2 3 3 2 2 2 4 2 2" xfId="27127"/>
    <cellStyle name="Normalno 2 3 3 2 2 2 4 2 3" xfId="17451"/>
    <cellStyle name="Normalno 2 3 3 2 2 2 4 3" xfId="22289"/>
    <cellStyle name="Normalno 2 3 3 2 2 2 4 4" xfId="12613"/>
    <cellStyle name="Normalno 2 3 3 2 2 2 5" xfId="4146"/>
    <cellStyle name="Normalno 2 3 3 2 2 2 5 2" xfId="8984"/>
    <cellStyle name="Normalno 2 3 3 2 2 2 5 2 2" xfId="28336"/>
    <cellStyle name="Normalno 2 3 3 2 2 2 5 2 3" xfId="18660"/>
    <cellStyle name="Normalno 2 3 3 2 2 2 5 3" xfId="23498"/>
    <cellStyle name="Normalno 2 3 3 2 2 2 5 4" xfId="13822"/>
    <cellStyle name="Normalno 2 3 3 2 2 2 6" xfId="5355"/>
    <cellStyle name="Normalno 2 3 3 2 2 2 6 2" xfId="24707"/>
    <cellStyle name="Normalno 2 3 3 2 2 2 6 3" xfId="15031"/>
    <cellStyle name="Normalno 2 3 3 2 2 2 7" xfId="19869"/>
    <cellStyle name="Normalno 2 3 3 2 2 2 8" xfId="10193"/>
    <cellStyle name="Normalno 2 3 3 2 2 3" xfId="819"/>
    <cellStyle name="Normalno 2 3 3 2 2 3 2" xfId="2029"/>
    <cellStyle name="Normalno 2 3 3 2 2 3 2 2" xfId="6867"/>
    <cellStyle name="Normalno 2 3 3 2 2 3 2 2 2" xfId="26219"/>
    <cellStyle name="Normalno 2 3 3 2 2 3 2 2 3" xfId="16543"/>
    <cellStyle name="Normalno 2 3 3 2 2 3 2 3" xfId="21381"/>
    <cellStyle name="Normalno 2 3 3 2 2 3 2 4" xfId="11705"/>
    <cellStyle name="Normalno 2 3 3 2 2 3 3" xfId="3239"/>
    <cellStyle name="Normalno 2 3 3 2 2 3 3 2" xfId="8077"/>
    <cellStyle name="Normalno 2 3 3 2 2 3 3 2 2" xfId="27429"/>
    <cellStyle name="Normalno 2 3 3 2 2 3 3 2 3" xfId="17753"/>
    <cellStyle name="Normalno 2 3 3 2 2 3 3 3" xfId="22591"/>
    <cellStyle name="Normalno 2 3 3 2 2 3 3 4" xfId="12915"/>
    <cellStyle name="Normalno 2 3 3 2 2 3 4" xfId="4448"/>
    <cellStyle name="Normalno 2 3 3 2 2 3 4 2" xfId="9286"/>
    <cellStyle name="Normalno 2 3 3 2 2 3 4 2 2" xfId="28638"/>
    <cellStyle name="Normalno 2 3 3 2 2 3 4 2 3" xfId="18962"/>
    <cellStyle name="Normalno 2 3 3 2 2 3 4 3" xfId="23800"/>
    <cellStyle name="Normalno 2 3 3 2 2 3 4 4" xfId="14124"/>
    <cellStyle name="Normalno 2 3 3 2 2 3 5" xfId="5657"/>
    <cellStyle name="Normalno 2 3 3 2 2 3 5 2" xfId="25009"/>
    <cellStyle name="Normalno 2 3 3 2 2 3 5 3" xfId="15333"/>
    <cellStyle name="Normalno 2 3 3 2 2 3 6" xfId="20171"/>
    <cellStyle name="Normalno 2 3 3 2 2 3 7" xfId="10495"/>
    <cellStyle name="Normalno 2 3 3 2 2 4" xfId="1425"/>
    <cellStyle name="Normalno 2 3 3 2 2 4 2" xfId="6263"/>
    <cellStyle name="Normalno 2 3 3 2 2 4 2 2" xfId="25615"/>
    <cellStyle name="Normalno 2 3 3 2 2 4 2 3" xfId="15939"/>
    <cellStyle name="Normalno 2 3 3 2 2 4 3" xfId="20777"/>
    <cellStyle name="Normalno 2 3 3 2 2 4 4" xfId="11101"/>
    <cellStyle name="Normalno 2 3 3 2 2 5" xfId="2635"/>
    <cellStyle name="Normalno 2 3 3 2 2 5 2" xfId="7473"/>
    <cellStyle name="Normalno 2 3 3 2 2 5 2 2" xfId="26825"/>
    <cellStyle name="Normalno 2 3 3 2 2 5 2 3" xfId="17149"/>
    <cellStyle name="Normalno 2 3 3 2 2 5 3" xfId="21987"/>
    <cellStyle name="Normalno 2 3 3 2 2 5 4" xfId="12311"/>
    <cellStyle name="Normalno 2 3 3 2 2 6" xfId="3845"/>
    <cellStyle name="Normalno 2 3 3 2 2 6 2" xfId="8683"/>
    <cellStyle name="Normalno 2 3 3 2 2 6 2 2" xfId="28035"/>
    <cellStyle name="Normalno 2 3 3 2 2 6 2 3" xfId="18359"/>
    <cellStyle name="Normalno 2 3 3 2 2 6 3" xfId="23197"/>
    <cellStyle name="Normalno 2 3 3 2 2 6 4" xfId="13521"/>
    <cellStyle name="Normalno 2 3 3 2 2 7" xfId="5053"/>
    <cellStyle name="Normalno 2 3 3 2 2 7 2" xfId="24405"/>
    <cellStyle name="Normalno 2 3 3 2 2 7 3" xfId="14729"/>
    <cellStyle name="Normalno 2 3 3 2 2 8" xfId="19567"/>
    <cellStyle name="Normalno 2 3 3 2 2 9" xfId="9891"/>
    <cellStyle name="Normalno 2 3 3 2 3" xfId="417"/>
    <cellStyle name="Normalno 2 3 3 2 3 2" xfId="1021"/>
    <cellStyle name="Normalno 2 3 3 2 3 2 2" xfId="2231"/>
    <cellStyle name="Normalno 2 3 3 2 3 2 2 2" xfId="7069"/>
    <cellStyle name="Normalno 2 3 3 2 3 2 2 2 2" xfId="26421"/>
    <cellStyle name="Normalno 2 3 3 2 3 2 2 2 3" xfId="16745"/>
    <cellStyle name="Normalno 2 3 3 2 3 2 2 3" xfId="21583"/>
    <cellStyle name="Normalno 2 3 3 2 3 2 2 4" xfId="11907"/>
    <cellStyle name="Normalno 2 3 3 2 3 2 3" xfId="3441"/>
    <cellStyle name="Normalno 2 3 3 2 3 2 3 2" xfId="8279"/>
    <cellStyle name="Normalno 2 3 3 2 3 2 3 2 2" xfId="27631"/>
    <cellStyle name="Normalno 2 3 3 2 3 2 3 2 3" xfId="17955"/>
    <cellStyle name="Normalno 2 3 3 2 3 2 3 3" xfId="22793"/>
    <cellStyle name="Normalno 2 3 3 2 3 2 3 4" xfId="13117"/>
    <cellStyle name="Normalno 2 3 3 2 3 2 4" xfId="4650"/>
    <cellStyle name="Normalno 2 3 3 2 3 2 4 2" xfId="9488"/>
    <cellStyle name="Normalno 2 3 3 2 3 2 4 2 2" xfId="28840"/>
    <cellStyle name="Normalno 2 3 3 2 3 2 4 2 3" xfId="19164"/>
    <cellStyle name="Normalno 2 3 3 2 3 2 4 3" xfId="24002"/>
    <cellStyle name="Normalno 2 3 3 2 3 2 4 4" xfId="14326"/>
    <cellStyle name="Normalno 2 3 3 2 3 2 5" xfId="5859"/>
    <cellStyle name="Normalno 2 3 3 2 3 2 5 2" xfId="25211"/>
    <cellStyle name="Normalno 2 3 3 2 3 2 5 3" xfId="15535"/>
    <cellStyle name="Normalno 2 3 3 2 3 2 6" xfId="20373"/>
    <cellStyle name="Normalno 2 3 3 2 3 2 7" xfId="10697"/>
    <cellStyle name="Normalno 2 3 3 2 3 3" xfId="1627"/>
    <cellStyle name="Normalno 2 3 3 2 3 3 2" xfId="6465"/>
    <cellStyle name="Normalno 2 3 3 2 3 3 2 2" xfId="25817"/>
    <cellStyle name="Normalno 2 3 3 2 3 3 2 3" xfId="16141"/>
    <cellStyle name="Normalno 2 3 3 2 3 3 3" xfId="20979"/>
    <cellStyle name="Normalno 2 3 3 2 3 3 4" xfId="11303"/>
    <cellStyle name="Normalno 2 3 3 2 3 4" xfId="2837"/>
    <cellStyle name="Normalno 2 3 3 2 3 4 2" xfId="7675"/>
    <cellStyle name="Normalno 2 3 3 2 3 4 2 2" xfId="27027"/>
    <cellStyle name="Normalno 2 3 3 2 3 4 2 3" xfId="17351"/>
    <cellStyle name="Normalno 2 3 3 2 3 4 3" xfId="22189"/>
    <cellStyle name="Normalno 2 3 3 2 3 4 4" xfId="12513"/>
    <cellStyle name="Normalno 2 3 3 2 3 5" xfId="4046"/>
    <cellStyle name="Normalno 2 3 3 2 3 5 2" xfId="8884"/>
    <cellStyle name="Normalno 2 3 3 2 3 5 2 2" xfId="28236"/>
    <cellStyle name="Normalno 2 3 3 2 3 5 2 3" xfId="18560"/>
    <cellStyle name="Normalno 2 3 3 2 3 5 3" xfId="23398"/>
    <cellStyle name="Normalno 2 3 3 2 3 5 4" xfId="13722"/>
    <cellStyle name="Normalno 2 3 3 2 3 6" xfId="5255"/>
    <cellStyle name="Normalno 2 3 3 2 3 6 2" xfId="24607"/>
    <cellStyle name="Normalno 2 3 3 2 3 6 3" xfId="14931"/>
    <cellStyle name="Normalno 2 3 3 2 3 7" xfId="19769"/>
    <cellStyle name="Normalno 2 3 3 2 3 8" xfId="10093"/>
    <cellStyle name="Normalno 2 3 3 2 4" xfId="719"/>
    <cellStyle name="Normalno 2 3 3 2 4 2" xfId="1929"/>
    <cellStyle name="Normalno 2 3 3 2 4 2 2" xfId="6767"/>
    <cellStyle name="Normalno 2 3 3 2 4 2 2 2" xfId="26119"/>
    <cellStyle name="Normalno 2 3 3 2 4 2 2 3" xfId="16443"/>
    <cellStyle name="Normalno 2 3 3 2 4 2 3" xfId="21281"/>
    <cellStyle name="Normalno 2 3 3 2 4 2 4" xfId="11605"/>
    <cellStyle name="Normalno 2 3 3 2 4 3" xfId="3139"/>
    <cellStyle name="Normalno 2 3 3 2 4 3 2" xfId="7977"/>
    <cellStyle name="Normalno 2 3 3 2 4 3 2 2" xfId="27329"/>
    <cellStyle name="Normalno 2 3 3 2 4 3 2 3" xfId="17653"/>
    <cellStyle name="Normalno 2 3 3 2 4 3 3" xfId="22491"/>
    <cellStyle name="Normalno 2 3 3 2 4 3 4" xfId="12815"/>
    <cellStyle name="Normalno 2 3 3 2 4 4" xfId="4348"/>
    <cellStyle name="Normalno 2 3 3 2 4 4 2" xfId="9186"/>
    <cellStyle name="Normalno 2 3 3 2 4 4 2 2" xfId="28538"/>
    <cellStyle name="Normalno 2 3 3 2 4 4 2 3" xfId="18862"/>
    <cellStyle name="Normalno 2 3 3 2 4 4 3" xfId="23700"/>
    <cellStyle name="Normalno 2 3 3 2 4 4 4" xfId="14024"/>
    <cellStyle name="Normalno 2 3 3 2 4 5" xfId="5557"/>
    <cellStyle name="Normalno 2 3 3 2 4 5 2" xfId="24909"/>
    <cellStyle name="Normalno 2 3 3 2 4 5 3" xfId="15233"/>
    <cellStyle name="Normalno 2 3 3 2 4 6" xfId="20071"/>
    <cellStyle name="Normalno 2 3 3 2 4 7" xfId="10395"/>
    <cellStyle name="Normalno 2 3 3 2 5" xfId="1325"/>
    <cellStyle name="Normalno 2 3 3 2 5 2" xfId="6163"/>
    <cellStyle name="Normalno 2 3 3 2 5 2 2" xfId="25515"/>
    <cellStyle name="Normalno 2 3 3 2 5 2 3" xfId="15839"/>
    <cellStyle name="Normalno 2 3 3 2 5 3" xfId="20677"/>
    <cellStyle name="Normalno 2 3 3 2 5 4" xfId="11001"/>
    <cellStyle name="Normalno 2 3 3 2 6" xfId="2535"/>
    <cellStyle name="Normalno 2 3 3 2 6 2" xfId="7373"/>
    <cellStyle name="Normalno 2 3 3 2 6 2 2" xfId="26725"/>
    <cellStyle name="Normalno 2 3 3 2 6 2 3" xfId="17049"/>
    <cellStyle name="Normalno 2 3 3 2 6 3" xfId="21887"/>
    <cellStyle name="Normalno 2 3 3 2 6 4" xfId="12211"/>
    <cellStyle name="Normalno 2 3 3 2 7" xfId="3745"/>
    <cellStyle name="Normalno 2 3 3 2 7 2" xfId="8583"/>
    <cellStyle name="Normalno 2 3 3 2 7 2 2" xfId="27935"/>
    <cellStyle name="Normalno 2 3 3 2 7 2 3" xfId="18259"/>
    <cellStyle name="Normalno 2 3 3 2 7 3" xfId="23097"/>
    <cellStyle name="Normalno 2 3 3 2 7 4" xfId="13421"/>
    <cellStyle name="Normalno 2 3 3 2 8" xfId="4953"/>
    <cellStyle name="Normalno 2 3 3 2 8 2" xfId="24305"/>
    <cellStyle name="Normalno 2 3 3 2 8 3" xfId="14629"/>
    <cellStyle name="Normalno 2 3 3 2 9" xfId="19467"/>
    <cellStyle name="Normalno 2 3 3 3" xfId="147"/>
    <cellStyle name="Normalno 2 3 3 3 2" xfId="467"/>
    <cellStyle name="Normalno 2 3 3 3 2 2" xfId="1071"/>
    <cellStyle name="Normalno 2 3 3 3 2 2 2" xfId="2281"/>
    <cellStyle name="Normalno 2 3 3 3 2 2 2 2" xfId="7119"/>
    <cellStyle name="Normalno 2 3 3 3 2 2 2 2 2" xfId="26471"/>
    <cellStyle name="Normalno 2 3 3 3 2 2 2 2 3" xfId="16795"/>
    <cellStyle name="Normalno 2 3 3 3 2 2 2 3" xfId="21633"/>
    <cellStyle name="Normalno 2 3 3 3 2 2 2 4" xfId="11957"/>
    <cellStyle name="Normalno 2 3 3 3 2 2 3" xfId="3491"/>
    <cellStyle name="Normalno 2 3 3 3 2 2 3 2" xfId="8329"/>
    <cellStyle name="Normalno 2 3 3 3 2 2 3 2 2" xfId="27681"/>
    <cellStyle name="Normalno 2 3 3 3 2 2 3 2 3" xfId="18005"/>
    <cellStyle name="Normalno 2 3 3 3 2 2 3 3" xfId="22843"/>
    <cellStyle name="Normalno 2 3 3 3 2 2 3 4" xfId="13167"/>
    <cellStyle name="Normalno 2 3 3 3 2 2 4" xfId="4700"/>
    <cellStyle name="Normalno 2 3 3 3 2 2 4 2" xfId="9538"/>
    <cellStyle name="Normalno 2 3 3 3 2 2 4 2 2" xfId="28890"/>
    <cellStyle name="Normalno 2 3 3 3 2 2 4 2 3" xfId="19214"/>
    <cellStyle name="Normalno 2 3 3 3 2 2 4 3" xfId="24052"/>
    <cellStyle name="Normalno 2 3 3 3 2 2 4 4" xfId="14376"/>
    <cellStyle name="Normalno 2 3 3 3 2 2 5" xfId="5909"/>
    <cellStyle name="Normalno 2 3 3 3 2 2 5 2" xfId="25261"/>
    <cellStyle name="Normalno 2 3 3 3 2 2 5 3" xfId="15585"/>
    <cellStyle name="Normalno 2 3 3 3 2 2 6" xfId="20423"/>
    <cellStyle name="Normalno 2 3 3 3 2 2 7" xfId="10747"/>
    <cellStyle name="Normalno 2 3 3 3 2 3" xfId="1677"/>
    <cellStyle name="Normalno 2 3 3 3 2 3 2" xfId="6515"/>
    <cellStyle name="Normalno 2 3 3 3 2 3 2 2" xfId="25867"/>
    <cellStyle name="Normalno 2 3 3 3 2 3 2 3" xfId="16191"/>
    <cellStyle name="Normalno 2 3 3 3 2 3 3" xfId="21029"/>
    <cellStyle name="Normalno 2 3 3 3 2 3 4" xfId="11353"/>
    <cellStyle name="Normalno 2 3 3 3 2 4" xfId="2887"/>
    <cellStyle name="Normalno 2 3 3 3 2 4 2" xfId="7725"/>
    <cellStyle name="Normalno 2 3 3 3 2 4 2 2" xfId="27077"/>
    <cellStyle name="Normalno 2 3 3 3 2 4 2 3" xfId="17401"/>
    <cellStyle name="Normalno 2 3 3 3 2 4 3" xfId="22239"/>
    <cellStyle name="Normalno 2 3 3 3 2 4 4" xfId="12563"/>
    <cellStyle name="Normalno 2 3 3 3 2 5" xfId="4096"/>
    <cellStyle name="Normalno 2 3 3 3 2 5 2" xfId="8934"/>
    <cellStyle name="Normalno 2 3 3 3 2 5 2 2" xfId="28286"/>
    <cellStyle name="Normalno 2 3 3 3 2 5 2 3" xfId="18610"/>
    <cellStyle name="Normalno 2 3 3 3 2 5 3" xfId="23448"/>
    <cellStyle name="Normalno 2 3 3 3 2 5 4" xfId="13772"/>
    <cellStyle name="Normalno 2 3 3 3 2 6" xfId="5305"/>
    <cellStyle name="Normalno 2 3 3 3 2 6 2" xfId="24657"/>
    <cellStyle name="Normalno 2 3 3 3 2 6 3" xfId="14981"/>
    <cellStyle name="Normalno 2 3 3 3 2 7" xfId="19819"/>
    <cellStyle name="Normalno 2 3 3 3 2 8" xfId="10143"/>
    <cellStyle name="Normalno 2 3 3 3 3" xfId="769"/>
    <cellStyle name="Normalno 2 3 3 3 3 2" xfId="1979"/>
    <cellStyle name="Normalno 2 3 3 3 3 2 2" xfId="6817"/>
    <cellStyle name="Normalno 2 3 3 3 3 2 2 2" xfId="26169"/>
    <cellStyle name="Normalno 2 3 3 3 3 2 2 3" xfId="16493"/>
    <cellStyle name="Normalno 2 3 3 3 3 2 3" xfId="21331"/>
    <cellStyle name="Normalno 2 3 3 3 3 2 4" xfId="11655"/>
    <cellStyle name="Normalno 2 3 3 3 3 3" xfId="3189"/>
    <cellStyle name="Normalno 2 3 3 3 3 3 2" xfId="8027"/>
    <cellStyle name="Normalno 2 3 3 3 3 3 2 2" xfId="27379"/>
    <cellStyle name="Normalno 2 3 3 3 3 3 2 3" xfId="17703"/>
    <cellStyle name="Normalno 2 3 3 3 3 3 3" xfId="22541"/>
    <cellStyle name="Normalno 2 3 3 3 3 3 4" xfId="12865"/>
    <cellStyle name="Normalno 2 3 3 3 3 4" xfId="4398"/>
    <cellStyle name="Normalno 2 3 3 3 3 4 2" xfId="9236"/>
    <cellStyle name="Normalno 2 3 3 3 3 4 2 2" xfId="28588"/>
    <cellStyle name="Normalno 2 3 3 3 3 4 2 3" xfId="18912"/>
    <cellStyle name="Normalno 2 3 3 3 3 4 3" xfId="23750"/>
    <cellStyle name="Normalno 2 3 3 3 3 4 4" xfId="14074"/>
    <cellStyle name="Normalno 2 3 3 3 3 5" xfId="5607"/>
    <cellStyle name="Normalno 2 3 3 3 3 5 2" xfId="24959"/>
    <cellStyle name="Normalno 2 3 3 3 3 5 3" xfId="15283"/>
    <cellStyle name="Normalno 2 3 3 3 3 6" xfId="20121"/>
    <cellStyle name="Normalno 2 3 3 3 3 7" xfId="10445"/>
    <cellStyle name="Normalno 2 3 3 3 4" xfId="1375"/>
    <cellStyle name="Normalno 2 3 3 3 4 2" xfId="6213"/>
    <cellStyle name="Normalno 2 3 3 3 4 2 2" xfId="25565"/>
    <cellStyle name="Normalno 2 3 3 3 4 2 3" xfId="15889"/>
    <cellStyle name="Normalno 2 3 3 3 4 3" xfId="20727"/>
    <cellStyle name="Normalno 2 3 3 3 4 4" xfId="11051"/>
    <cellStyle name="Normalno 2 3 3 3 5" xfId="2585"/>
    <cellStyle name="Normalno 2 3 3 3 5 2" xfId="7423"/>
    <cellStyle name="Normalno 2 3 3 3 5 2 2" xfId="26775"/>
    <cellStyle name="Normalno 2 3 3 3 5 2 3" xfId="17099"/>
    <cellStyle name="Normalno 2 3 3 3 5 3" xfId="21937"/>
    <cellStyle name="Normalno 2 3 3 3 5 4" xfId="12261"/>
    <cellStyle name="Normalno 2 3 3 3 6" xfId="3795"/>
    <cellStyle name="Normalno 2 3 3 3 6 2" xfId="8633"/>
    <cellStyle name="Normalno 2 3 3 3 6 2 2" xfId="27985"/>
    <cellStyle name="Normalno 2 3 3 3 6 2 3" xfId="18309"/>
    <cellStyle name="Normalno 2 3 3 3 6 3" xfId="23147"/>
    <cellStyle name="Normalno 2 3 3 3 6 4" xfId="13471"/>
    <cellStyle name="Normalno 2 3 3 3 7" xfId="5003"/>
    <cellStyle name="Normalno 2 3 3 3 7 2" xfId="24355"/>
    <cellStyle name="Normalno 2 3 3 3 7 3" xfId="14679"/>
    <cellStyle name="Normalno 2 3 3 3 8" xfId="19517"/>
    <cellStyle name="Normalno 2 3 3 3 9" xfId="9841"/>
    <cellStyle name="Normalno 2 3 3 4" xfId="263"/>
    <cellStyle name="Normalno 2 3 3 4 2" xfId="567"/>
    <cellStyle name="Normalno 2 3 3 4 2 2" xfId="1171"/>
    <cellStyle name="Normalno 2 3 3 4 2 2 2" xfId="2381"/>
    <cellStyle name="Normalno 2 3 3 4 2 2 2 2" xfId="7219"/>
    <cellStyle name="Normalno 2 3 3 4 2 2 2 2 2" xfId="26571"/>
    <cellStyle name="Normalno 2 3 3 4 2 2 2 2 3" xfId="16895"/>
    <cellStyle name="Normalno 2 3 3 4 2 2 2 3" xfId="21733"/>
    <cellStyle name="Normalno 2 3 3 4 2 2 2 4" xfId="12057"/>
    <cellStyle name="Normalno 2 3 3 4 2 2 3" xfId="3591"/>
    <cellStyle name="Normalno 2 3 3 4 2 2 3 2" xfId="8429"/>
    <cellStyle name="Normalno 2 3 3 4 2 2 3 2 2" xfId="27781"/>
    <cellStyle name="Normalno 2 3 3 4 2 2 3 2 3" xfId="18105"/>
    <cellStyle name="Normalno 2 3 3 4 2 2 3 3" xfId="22943"/>
    <cellStyle name="Normalno 2 3 3 4 2 2 3 4" xfId="13267"/>
    <cellStyle name="Normalno 2 3 3 4 2 2 4" xfId="4800"/>
    <cellStyle name="Normalno 2 3 3 4 2 2 4 2" xfId="9638"/>
    <cellStyle name="Normalno 2 3 3 4 2 2 4 2 2" xfId="28990"/>
    <cellStyle name="Normalno 2 3 3 4 2 2 4 2 3" xfId="19314"/>
    <cellStyle name="Normalno 2 3 3 4 2 2 4 3" xfId="24152"/>
    <cellStyle name="Normalno 2 3 3 4 2 2 4 4" xfId="14476"/>
    <cellStyle name="Normalno 2 3 3 4 2 2 5" xfId="6009"/>
    <cellStyle name="Normalno 2 3 3 4 2 2 5 2" xfId="25361"/>
    <cellStyle name="Normalno 2 3 3 4 2 2 5 3" xfId="15685"/>
    <cellStyle name="Normalno 2 3 3 4 2 2 6" xfId="20523"/>
    <cellStyle name="Normalno 2 3 3 4 2 2 7" xfId="10847"/>
    <cellStyle name="Normalno 2 3 3 4 2 3" xfId="1777"/>
    <cellStyle name="Normalno 2 3 3 4 2 3 2" xfId="6615"/>
    <cellStyle name="Normalno 2 3 3 4 2 3 2 2" xfId="25967"/>
    <cellStyle name="Normalno 2 3 3 4 2 3 2 3" xfId="16291"/>
    <cellStyle name="Normalno 2 3 3 4 2 3 3" xfId="21129"/>
    <cellStyle name="Normalno 2 3 3 4 2 3 4" xfId="11453"/>
    <cellStyle name="Normalno 2 3 3 4 2 4" xfId="2987"/>
    <cellStyle name="Normalno 2 3 3 4 2 4 2" xfId="7825"/>
    <cellStyle name="Normalno 2 3 3 4 2 4 2 2" xfId="27177"/>
    <cellStyle name="Normalno 2 3 3 4 2 4 2 3" xfId="17501"/>
    <cellStyle name="Normalno 2 3 3 4 2 4 3" xfId="22339"/>
    <cellStyle name="Normalno 2 3 3 4 2 4 4" xfId="12663"/>
    <cellStyle name="Normalno 2 3 3 4 2 5" xfId="4196"/>
    <cellStyle name="Normalno 2 3 3 4 2 5 2" xfId="9034"/>
    <cellStyle name="Normalno 2 3 3 4 2 5 2 2" xfId="28386"/>
    <cellStyle name="Normalno 2 3 3 4 2 5 2 3" xfId="18710"/>
    <cellStyle name="Normalno 2 3 3 4 2 5 3" xfId="23548"/>
    <cellStyle name="Normalno 2 3 3 4 2 5 4" xfId="13872"/>
    <cellStyle name="Normalno 2 3 3 4 2 6" xfId="5405"/>
    <cellStyle name="Normalno 2 3 3 4 2 6 2" xfId="24757"/>
    <cellStyle name="Normalno 2 3 3 4 2 6 3" xfId="15081"/>
    <cellStyle name="Normalno 2 3 3 4 2 7" xfId="19919"/>
    <cellStyle name="Normalno 2 3 3 4 2 8" xfId="10243"/>
    <cellStyle name="Normalno 2 3 3 4 3" xfId="869"/>
    <cellStyle name="Normalno 2 3 3 4 3 2" xfId="2079"/>
    <cellStyle name="Normalno 2 3 3 4 3 2 2" xfId="6917"/>
    <cellStyle name="Normalno 2 3 3 4 3 2 2 2" xfId="26269"/>
    <cellStyle name="Normalno 2 3 3 4 3 2 2 3" xfId="16593"/>
    <cellStyle name="Normalno 2 3 3 4 3 2 3" xfId="21431"/>
    <cellStyle name="Normalno 2 3 3 4 3 2 4" xfId="11755"/>
    <cellStyle name="Normalno 2 3 3 4 3 3" xfId="3289"/>
    <cellStyle name="Normalno 2 3 3 4 3 3 2" xfId="8127"/>
    <cellStyle name="Normalno 2 3 3 4 3 3 2 2" xfId="27479"/>
    <cellStyle name="Normalno 2 3 3 4 3 3 2 3" xfId="17803"/>
    <cellStyle name="Normalno 2 3 3 4 3 3 3" xfId="22641"/>
    <cellStyle name="Normalno 2 3 3 4 3 3 4" xfId="12965"/>
    <cellStyle name="Normalno 2 3 3 4 3 4" xfId="4498"/>
    <cellStyle name="Normalno 2 3 3 4 3 4 2" xfId="9336"/>
    <cellStyle name="Normalno 2 3 3 4 3 4 2 2" xfId="28688"/>
    <cellStyle name="Normalno 2 3 3 4 3 4 2 3" xfId="19012"/>
    <cellStyle name="Normalno 2 3 3 4 3 4 3" xfId="23850"/>
    <cellStyle name="Normalno 2 3 3 4 3 4 4" xfId="14174"/>
    <cellStyle name="Normalno 2 3 3 4 3 5" xfId="5707"/>
    <cellStyle name="Normalno 2 3 3 4 3 5 2" xfId="25059"/>
    <cellStyle name="Normalno 2 3 3 4 3 5 3" xfId="15383"/>
    <cellStyle name="Normalno 2 3 3 4 3 6" xfId="20221"/>
    <cellStyle name="Normalno 2 3 3 4 3 7" xfId="10545"/>
    <cellStyle name="Normalno 2 3 3 4 4" xfId="1475"/>
    <cellStyle name="Normalno 2 3 3 4 4 2" xfId="6313"/>
    <cellStyle name="Normalno 2 3 3 4 4 2 2" xfId="25665"/>
    <cellStyle name="Normalno 2 3 3 4 4 2 3" xfId="15989"/>
    <cellStyle name="Normalno 2 3 3 4 4 3" xfId="20827"/>
    <cellStyle name="Normalno 2 3 3 4 4 4" xfId="11151"/>
    <cellStyle name="Normalno 2 3 3 4 5" xfId="2685"/>
    <cellStyle name="Normalno 2 3 3 4 5 2" xfId="7523"/>
    <cellStyle name="Normalno 2 3 3 4 5 2 2" xfId="26875"/>
    <cellStyle name="Normalno 2 3 3 4 5 2 3" xfId="17199"/>
    <cellStyle name="Normalno 2 3 3 4 5 3" xfId="22037"/>
    <cellStyle name="Normalno 2 3 3 4 5 4" xfId="12361"/>
    <cellStyle name="Normalno 2 3 3 4 6" xfId="3895"/>
    <cellStyle name="Normalno 2 3 3 4 6 2" xfId="8733"/>
    <cellStyle name="Normalno 2 3 3 4 6 2 2" xfId="28085"/>
    <cellStyle name="Normalno 2 3 3 4 6 2 3" xfId="18409"/>
    <cellStyle name="Normalno 2 3 3 4 6 3" xfId="23247"/>
    <cellStyle name="Normalno 2 3 3 4 6 4" xfId="13571"/>
    <cellStyle name="Normalno 2 3 3 4 7" xfId="5103"/>
    <cellStyle name="Normalno 2 3 3 4 7 2" xfId="24455"/>
    <cellStyle name="Normalno 2 3 3 4 7 3" xfId="14779"/>
    <cellStyle name="Normalno 2 3 3 4 8" xfId="19617"/>
    <cellStyle name="Normalno 2 3 3 4 9" xfId="9941"/>
    <cellStyle name="Normalno 2 3 3 5" xfId="316"/>
    <cellStyle name="Normalno 2 3 3 5 2" xfId="619"/>
    <cellStyle name="Normalno 2 3 3 5 2 2" xfId="1223"/>
    <cellStyle name="Normalno 2 3 3 5 2 2 2" xfId="2433"/>
    <cellStyle name="Normalno 2 3 3 5 2 2 2 2" xfId="7271"/>
    <cellStyle name="Normalno 2 3 3 5 2 2 2 2 2" xfId="26623"/>
    <cellStyle name="Normalno 2 3 3 5 2 2 2 2 3" xfId="16947"/>
    <cellStyle name="Normalno 2 3 3 5 2 2 2 3" xfId="21785"/>
    <cellStyle name="Normalno 2 3 3 5 2 2 2 4" xfId="12109"/>
    <cellStyle name="Normalno 2 3 3 5 2 2 3" xfId="3643"/>
    <cellStyle name="Normalno 2 3 3 5 2 2 3 2" xfId="8481"/>
    <cellStyle name="Normalno 2 3 3 5 2 2 3 2 2" xfId="27833"/>
    <cellStyle name="Normalno 2 3 3 5 2 2 3 2 3" xfId="18157"/>
    <cellStyle name="Normalno 2 3 3 5 2 2 3 3" xfId="22995"/>
    <cellStyle name="Normalno 2 3 3 5 2 2 3 4" xfId="13319"/>
    <cellStyle name="Normalno 2 3 3 5 2 2 4" xfId="4852"/>
    <cellStyle name="Normalno 2 3 3 5 2 2 4 2" xfId="9690"/>
    <cellStyle name="Normalno 2 3 3 5 2 2 4 2 2" xfId="29042"/>
    <cellStyle name="Normalno 2 3 3 5 2 2 4 2 3" xfId="19366"/>
    <cellStyle name="Normalno 2 3 3 5 2 2 4 3" xfId="24204"/>
    <cellStyle name="Normalno 2 3 3 5 2 2 4 4" xfId="14528"/>
    <cellStyle name="Normalno 2 3 3 5 2 2 5" xfId="6061"/>
    <cellStyle name="Normalno 2 3 3 5 2 2 5 2" xfId="25413"/>
    <cellStyle name="Normalno 2 3 3 5 2 2 5 3" xfId="15737"/>
    <cellStyle name="Normalno 2 3 3 5 2 2 6" xfId="20575"/>
    <cellStyle name="Normalno 2 3 3 5 2 2 7" xfId="10899"/>
    <cellStyle name="Normalno 2 3 3 5 2 3" xfId="1829"/>
    <cellStyle name="Normalno 2 3 3 5 2 3 2" xfId="6667"/>
    <cellStyle name="Normalno 2 3 3 5 2 3 2 2" xfId="26019"/>
    <cellStyle name="Normalno 2 3 3 5 2 3 2 3" xfId="16343"/>
    <cellStyle name="Normalno 2 3 3 5 2 3 3" xfId="21181"/>
    <cellStyle name="Normalno 2 3 3 5 2 3 4" xfId="11505"/>
    <cellStyle name="Normalno 2 3 3 5 2 4" xfId="3039"/>
    <cellStyle name="Normalno 2 3 3 5 2 4 2" xfId="7877"/>
    <cellStyle name="Normalno 2 3 3 5 2 4 2 2" xfId="27229"/>
    <cellStyle name="Normalno 2 3 3 5 2 4 2 3" xfId="17553"/>
    <cellStyle name="Normalno 2 3 3 5 2 4 3" xfId="22391"/>
    <cellStyle name="Normalno 2 3 3 5 2 4 4" xfId="12715"/>
    <cellStyle name="Normalno 2 3 3 5 2 5" xfId="4248"/>
    <cellStyle name="Normalno 2 3 3 5 2 5 2" xfId="9086"/>
    <cellStyle name="Normalno 2 3 3 5 2 5 2 2" xfId="28438"/>
    <cellStyle name="Normalno 2 3 3 5 2 5 2 3" xfId="18762"/>
    <cellStyle name="Normalno 2 3 3 5 2 5 3" xfId="23600"/>
    <cellStyle name="Normalno 2 3 3 5 2 5 4" xfId="13924"/>
    <cellStyle name="Normalno 2 3 3 5 2 6" xfId="5457"/>
    <cellStyle name="Normalno 2 3 3 5 2 6 2" xfId="24809"/>
    <cellStyle name="Normalno 2 3 3 5 2 6 3" xfId="15133"/>
    <cellStyle name="Normalno 2 3 3 5 2 7" xfId="19971"/>
    <cellStyle name="Normalno 2 3 3 5 2 8" xfId="10295"/>
    <cellStyle name="Normalno 2 3 3 5 3" xfId="921"/>
    <cellStyle name="Normalno 2 3 3 5 3 2" xfId="2131"/>
    <cellStyle name="Normalno 2 3 3 5 3 2 2" xfId="6969"/>
    <cellStyle name="Normalno 2 3 3 5 3 2 2 2" xfId="26321"/>
    <cellStyle name="Normalno 2 3 3 5 3 2 2 3" xfId="16645"/>
    <cellStyle name="Normalno 2 3 3 5 3 2 3" xfId="21483"/>
    <cellStyle name="Normalno 2 3 3 5 3 2 4" xfId="11807"/>
    <cellStyle name="Normalno 2 3 3 5 3 3" xfId="3341"/>
    <cellStyle name="Normalno 2 3 3 5 3 3 2" xfId="8179"/>
    <cellStyle name="Normalno 2 3 3 5 3 3 2 2" xfId="27531"/>
    <cellStyle name="Normalno 2 3 3 5 3 3 2 3" xfId="17855"/>
    <cellStyle name="Normalno 2 3 3 5 3 3 3" xfId="22693"/>
    <cellStyle name="Normalno 2 3 3 5 3 3 4" xfId="13017"/>
    <cellStyle name="Normalno 2 3 3 5 3 4" xfId="4550"/>
    <cellStyle name="Normalno 2 3 3 5 3 4 2" xfId="9388"/>
    <cellStyle name="Normalno 2 3 3 5 3 4 2 2" xfId="28740"/>
    <cellStyle name="Normalno 2 3 3 5 3 4 2 3" xfId="19064"/>
    <cellStyle name="Normalno 2 3 3 5 3 4 3" xfId="23902"/>
    <cellStyle name="Normalno 2 3 3 5 3 4 4" xfId="14226"/>
    <cellStyle name="Normalno 2 3 3 5 3 5" xfId="5759"/>
    <cellStyle name="Normalno 2 3 3 5 3 5 2" xfId="25111"/>
    <cellStyle name="Normalno 2 3 3 5 3 5 3" xfId="15435"/>
    <cellStyle name="Normalno 2 3 3 5 3 6" xfId="20273"/>
    <cellStyle name="Normalno 2 3 3 5 3 7" xfId="10597"/>
    <cellStyle name="Normalno 2 3 3 5 4" xfId="1527"/>
    <cellStyle name="Normalno 2 3 3 5 4 2" xfId="6365"/>
    <cellStyle name="Normalno 2 3 3 5 4 2 2" xfId="25717"/>
    <cellStyle name="Normalno 2 3 3 5 4 2 3" xfId="16041"/>
    <cellStyle name="Normalno 2 3 3 5 4 3" xfId="20879"/>
    <cellStyle name="Normalno 2 3 3 5 4 4" xfId="11203"/>
    <cellStyle name="Normalno 2 3 3 5 5" xfId="2737"/>
    <cellStyle name="Normalno 2 3 3 5 5 2" xfId="7575"/>
    <cellStyle name="Normalno 2 3 3 5 5 2 2" xfId="26927"/>
    <cellStyle name="Normalno 2 3 3 5 5 2 3" xfId="17251"/>
    <cellStyle name="Normalno 2 3 3 5 5 3" xfId="22089"/>
    <cellStyle name="Normalno 2 3 3 5 5 4" xfId="12413"/>
    <cellStyle name="Normalno 2 3 3 5 6" xfId="3946"/>
    <cellStyle name="Normalno 2 3 3 5 6 2" xfId="8784"/>
    <cellStyle name="Normalno 2 3 3 5 6 2 2" xfId="28136"/>
    <cellStyle name="Normalno 2 3 3 5 6 2 3" xfId="18460"/>
    <cellStyle name="Normalno 2 3 3 5 6 3" xfId="23298"/>
    <cellStyle name="Normalno 2 3 3 5 6 4" xfId="13622"/>
    <cellStyle name="Normalno 2 3 3 5 7" xfId="5155"/>
    <cellStyle name="Normalno 2 3 3 5 7 2" xfId="24507"/>
    <cellStyle name="Normalno 2 3 3 5 7 3" xfId="14831"/>
    <cellStyle name="Normalno 2 3 3 5 8" xfId="19669"/>
    <cellStyle name="Normalno 2 3 3 5 9" xfId="9993"/>
    <cellStyle name="Normalno 2 3 3 6" xfId="367"/>
    <cellStyle name="Normalno 2 3 3 6 2" xfId="971"/>
    <cellStyle name="Normalno 2 3 3 6 2 2" xfId="2181"/>
    <cellStyle name="Normalno 2 3 3 6 2 2 2" xfId="7019"/>
    <cellStyle name="Normalno 2 3 3 6 2 2 2 2" xfId="26371"/>
    <cellStyle name="Normalno 2 3 3 6 2 2 2 3" xfId="16695"/>
    <cellStyle name="Normalno 2 3 3 6 2 2 3" xfId="21533"/>
    <cellStyle name="Normalno 2 3 3 6 2 2 4" xfId="11857"/>
    <cellStyle name="Normalno 2 3 3 6 2 3" xfId="3391"/>
    <cellStyle name="Normalno 2 3 3 6 2 3 2" xfId="8229"/>
    <cellStyle name="Normalno 2 3 3 6 2 3 2 2" xfId="27581"/>
    <cellStyle name="Normalno 2 3 3 6 2 3 2 3" xfId="17905"/>
    <cellStyle name="Normalno 2 3 3 6 2 3 3" xfId="22743"/>
    <cellStyle name="Normalno 2 3 3 6 2 3 4" xfId="13067"/>
    <cellStyle name="Normalno 2 3 3 6 2 4" xfId="4600"/>
    <cellStyle name="Normalno 2 3 3 6 2 4 2" xfId="9438"/>
    <cellStyle name="Normalno 2 3 3 6 2 4 2 2" xfId="28790"/>
    <cellStyle name="Normalno 2 3 3 6 2 4 2 3" xfId="19114"/>
    <cellStyle name="Normalno 2 3 3 6 2 4 3" xfId="23952"/>
    <cellStyle name="Normalno 2 3 3 6 2 4 4" xfId="14276"/>
    <cellStyle name="Normalno 2 3 3 6 2 5" xfId="5809"/>
    <cellStyle name="Normalno 2 3 3 6 2 5 2" xfId="25161"/>
    <cellStyle name="Normalno 2 3 3 6 2 5 3" xfId="15485"/>
    <cellStyle name="Normalno 2 3 3 6 2 6" xfId="20323"/>
    <cellStyle name="Normalno 2 3 3 6 2 7" xfId="10647"/>
    <cellStyle name="Normalno 2 3 3 6 3" xfId="1577"/>
    <cellStyle name="Normalno 2 3 3 6 3 2" xfId="6415"/>
    <cellStyle name="Normalno 2 3 3 6 3 2 2" xfId="25767"/>
    <cellStyle name="Normalno 2 3 3 6 3 2 3" xfId="16091"/>
    <cellStyle name="Normalno 2 3 3 6 3 3" xfId="20929"/>
    <cellStyle name="Normalno 2 3 3 6 3 4" xfId="11253"/>
    <cellStyle name="Normalno 2 3 3 6 4" xfId="2787"/>
    <cellStyle name="Normalno 2 3 3 6 4 2" xfId="7625"/>
    <cellStyle name="Normalno 2 3 3 6 4 2 2" xfId="26977"/>
    <cellStyle name="Normalno 2 3 3 6 4 2 3" xfId="17301"/>
    <cellStyle name="Normalno 2 3 3 6 4 3" xfId="22139"/>
    <cellStyle name="Normalno 2 3 3 6 4 4" xfId="12463"/>
    <cellStyle name="Normalno 2 3 3 6 5" xfId="3996"/>
    <cellStyle name="Normalno 2 3 3 6 5 2" xfId="8834"/>
    <cellStyle name="Normalno 2 3 3 6 5 2 2" xfId="28186"/>
    <cellStyle name="Normalno 2 3 3 6 5 2 3" xfId="18510"/>
    <cellStyle name="Normalno 2 3 3 6 5 3" xfId="23348"/>
    <cellStyle name="Normalno 2 3 3 6 5 4" xfId="13672"/>
    <cellStyle name="Normalno 2 3 3 6 6" xfId="5205"/>
    <cellStyle name="Normalno 2 3 3 6 6 2" xfId="24557"/>
    <cellStyle name="Normalno 2 3 3 6 6 3" xfId="14881"/>
    <cellStyle name="Normalno 2 3 3 6 7" xfId="19719"/>
    <cellStyle name="Normalno 2 3 3 6 8" xfId="10043"/>
    <cellStyle name="Normalno 2 3 3 7" xfId="669"/>
    <cellStyle name="Normalno 2 3 3 7 2" xfId="1879"/>
    <cellStyle name="Normalno 2 3 3 7 2 2" xfId="6717"/>
    <cellStyle name="Normalno 2 3 3 7 2 2 2" xfId="26069"/>
    <cellStyle name="Normalno 2 3 3 7 2 2 3" xfId="16393"/>
    <cellStyle name="Normalno 2 3 3 7 2 3" xfId="21231"/>
    <cellStyle name="Normalno 2 3 3 7 2 4" xfId="11555"/>
    <cellStyle name="Normalno 2 3 3 7 3" xfId="3089"/>
    <cellStyle name="Normalno 2 3 3 7 3 2" xfId="7927"/>
    <cellStyle name="Normalno 2 3 3 7 3 2 2" xfId="27279"/>
    <cellStyle name="Normalno 2 3 3 7 3 2 3" xfId="17603"/>
    <cellStyle name="Normalno 2 3 3 7 3 3" xfId="22441"/>
    <cellStyle name="Normalno 2 3 3 7 3 4" xfId="12765"/>
    <cellStyle name="Normalno 2 3 3 7 4" xfId="4298"/>
    <cellStyle name="Normalno 2 3 3 7 4 2" xfId="9136"/>
    <cellStyle name="Normalno 2 3 3 7 4 2 2" xfId="28488"/>
    <cellStyle name="Normalno 2 3 3 7 4 2 3" xfId="18812"/>
    <cellStyle name="Normalno 2 3 3 7 4 3" xfId="23650"/>
    <cellStyle name="Normalno 2 3 3 7 4 4" xfId="13974"/>
    <cellStyle name="Normalno 2 3 3 7 5" xfId="5507"/>
    <cellStyle name="Normalno 2 3 3 7 5 2" xfId="24859"/>
    <cellStyle name="Normalno 2 3 3 7 5 3" xfId="15183"/>
    <cellStyle name="Normalno 2 3 3 7 6" xfId="20021"/>
    <cellStyle name="Normalno 2 3 3 7 7" xfId="10345"/>
    <cellStyle name="Normalno 2 3 3 8" xfId="1275"/>
    <cellStyle name="Normalno 2 3 3 8 2" xfId="6113"/>
    <cellStyle name="Normalno 2 3 3 8 2 2" xfId="25465"/>
    <cellStyle name="Normalno 2 3 3 8 2 3" xfId="15789"/>
    <cellStyle name="Normalno 2 3 3 8 3" xfId="20627"/>
    <cellStyle name="Normalno 2 3 3 8 4" xfId="10951"/>
    <cellStyle name="Normalno 2 3 3 9" xfId="2485"/>
    <cellStyle name="Normalno 2 3 3 9 2" xfId="7323"/>
    <cellStyle name="Normalno 2 3 3 9 2 2" xfId="26675"/>
    <cellStyle name="Normalno 2 3 3 9 2 3" xfId="16999"/>
    <cellStyle name="Normalno 2 3 3 9 3" xfId="21837"/>
    <cellStyle name="Normalno 2 3 3 9 4" xfId="12161"/>
    <cellStyle name="Normalno 2 3 4" xfId="63"/>
    <cellStyle name="Normalno 2 3 4 10" xfId="9770"/>
    <cellStyle name="Normalno 2 3 4 2" xfId="176"/>
    <cellStyle name="Normalno 2 3 4 2 2" xfId="496"/>
    <cellStyle name="Normalno 2 3 4 2 2 2" xfId="1100"/>
    <cellStyle name="Normalno 2 3 4 2 2 2 2" xfId="2310"/>
    <cellStyle name="Normalno 2 3 4 2 2 2 2 2" xfId="7148"/>
    <cellStyle name="Normalno 2 3 4 2 2 2 2 2 2" xfId="26500"/>
    <cellStyle name="Normalno 2 3 4 2 2 2 2 2 3" xfId="16824"/>
    <cellStyle name="Normalno 2 3 4 2 2 2 2 3" xfId="21662"/>
    <cellStyle name="Normalno 2 3 4 2 2 2 2 4" xfId="11986"/>
    <cellStyle name="Normalno 2 3 4 2 2 2 3" xfId="3520"/>
    <cellStyle name="Normalno 2 3 4 2 2 2 3 2" xfId="8358"/>
    <cellStyle name="Normalno 2 3 4 2 2 2 3 2 2" xfId="27710"/>
    <cellStyle name="Normalno 2 3 4 2 2 2 3 2 3" xfId="18034"/>
    <cellStyle name="Normalno 2 3 4 2 2 2 3 3" xfId="22872"/>
    <cellStyle name="Normalno 2 3 4 2 2 2 3 4" xfId="13196"/>
    <cellStyle name="Normalno 2 3 4 2 2 2 4" xfId="4729"/>
    <cellStyle name="Normalno 2 3 4 2 2 2 4 2" xfId="9567"/>
    <cellStyle name="Normalno 2 3 4 2 2 2 4 2 2" xfId="28919"/>
    <cellStyle name="Normalno 2 3 4 2 2 2 4 2 3" xfId="19243"/>
    <cellStyle name="Normalno 2 3 4 2 2 2 4 3" xfId="24081"/>
    <cellStyle name="Normalno 2 3 4 2 2 2 4 4" xfId="14405"/>
    <cellStyle name="Normalno 2 3 4 2 2 2 5" xfId="5938"/>
    <cellStyle name="Normalno 2 3 4 2 2 2 5 2" xfId="25290"/>
    <cellStyle name="Normalno 2 3 4 2 2 2 5 3" xfId="15614"/>
    <cellStyle name="Normalno 2 3 4 2 2 2 6" xfId="20452"/>
    <cellStyle name="Normalno 2 3 4 2 2 2 7" xfId="10776"/>
    <cellStyle name="Normalno 2 3 4 2 2 3" xfId="1706"/>
    <cellStyle name="Normalno 2 3 4 2 2 3 2" xfId="6544"/>
    <cellStyle name="Normalno 2 3 4 2 2 3 2 2" xfId="25896"/>
    <cellStyle name="Normalno 2 3 4 2 2 3 2 3" xfId="16220"/>
    <cellStyle name="Normalno 2 3 4 2 2 3 3" xfId="21058"/>
    <cellStyle name="Normalno 2 3 4 2 2 3 4" xfId="11382"/>
    <cellStyle name="Normalno 2 3 4 2 2 4" xfId="2916"/>
    <cellStyle name="Normalno 2 3 4 2 2 4 2" xfId="7754"/>
    <cellStyle name="Normalno 2 3 4 2 2 4 2 2" xfId="27106"/>
    <cellStyle name="Normalno 2 3 4 2 2 4 2 3" xfId="17430"/>
    <cellStyle name="Normalno 2 3 4 2 2 4 3" xfId="22268"/>
    <cellStyle name="Normalno 2 3 4 2 2 4 4" xfId="12592"/>
    <cellStyle name="Normalno 2 3 4 2 2 5" xfId="4125"/>
    <cellStyle name="Normalno 2 3 4 2 2 5 2" xfId="8963"/>
    <cellStyle name="Normalno 2 3 4 2 2 5 2 2" xfId="28315"/>
    <cellStyle name="Normalno 2 3 4 2 2 5 2 3" xfId="18639"/>
    <cellStyle name="Normalno 2 3 4 2 2 5 3" xfId="23477"/>
    <cellStyle name="Normalno 2 3 4 2 2 5 4" xfId="13801"/>
    <cellStyle name="Normalno 2 3 4 2 2 6" xfId="5334"/>
    <cellStyle name="Normalno 2 3 4 2 2 6 2" xfId="24686"/>
    <cellStyle name="Normalno 2 3 4 2 2 6 3" xfId="15010"/>
    <cellStyle name="Normalno 2 3 4 2 2 7" xfId="19848"/>
    <cellStyle name="Normalno 2 3 4 2 2 8" xfId="10172"/>
    <cellStyle name="Normalno 2 3 4 2 3" xfId="798"/>
    <cellStyle name="Normalno 2 3 4 2 3 2" xfId="2008"/>
    <cellStyle name="Normalno 2 3 4 2 3 2 2" xfId="6846"/>
    <cellStyle name="Normalno 2 3 4 2 3 2 2 2" xfId="26198"/>
    <cellStyle name="Normalno 2 3 4 2 3 2 2 3" xfId="16522"/>
    <cellStyle name="Normalno 2 3 4 2 3 2 3" xfId="21360"/>
    <cellStyle name="Normalno 2 3 4 2 3 2 4" xfId="11684"/>
    <cellStyle name="Normalno 2 3 4 2 3 3" xfId="3218"/>
    <cellStyle name="Normalno 2 3 4 2 3 3 2" xfId="8056"/>
    <cellStyle name="Normalno 2 3 4 2 3 3 2 2" xfId="27408"/>
    <cellStyle name="Normalno 2 3 4 2 3 3 2 3" xfId="17732"/>
    <cellStyle name="Normalno 2 3 4 2 3 3 3" xfId="22570"/>
    <cellStyle name="Normalno 2 3 4 2 3 3 4" xfId="12894"/>
    <cellStyle name="Normalno 2 3 4 2 3 4" xfId="4427"/>
    <cellStyle name="Normalno 2 3 4 2 3 4 2" xfId="9265"/>
    <cellStyle name="Normalno 2 3 4 2 3 4 2 2" xfId="28617"/>
    <cellStyle name="Normalno 2 3 4 2 3 4 2 3" xfId="18941"/>
    <cellStyle name="Normalno 2 3 4 2 3 4 3" xfId="23779"/>
    <cellStyle name="Normalno 2 3 4 2 3 4 4" xfId="14103"/>
    <cellStyle name="Normalno 2 3 4 2 3 5" xfId="5636"/>
    <cellStyle name="Normalno 2 3 4 2 3 5 2" xfId="24988"/>
    <cellStyle name="Normalno 2 3 4 2 3 5 3" xfId="15312"/>
    <cellStyle name="Normalno 2 3 4 2 3 6" xfId="20150"/>
    <cellStyle name="Normalno 2 3 4 2 3 7" xfId="10474"/>
    <cellStyle name="Normalno 2 3 4 2 4" xfId="1404"/>
    <cellStyle name="Normalno 2 3 4 2 4 2" xfId="6242"/>
    <cellStyle name="Normalno 2 3 4 2 4 2 2" xfId="25594"/>
    <cellStyle name="Normalno 2 3 4 2 4 2 3" xfId="15918"/>
    <cellStyle name="Normalno 2 3 4 2 4 3" xfId="20756"/>
    <cellStyle name="Normalno 2 3 4 2 4 4" xfId="11080"/>
    <cellStyle name="Normalno 2 3 4 2 5" xfId="2614"/>
    <cellStyle name="Normalno 2 3 4 2 5 2" xfId="7452"/>
    <cellStyle name="Normalno 2 3 4 2 5 2 2" xfId="26804"/>
    <cellStyle name="Normalno 2 3 4 2 5 2 3" xfId="17128"/>
    <cellStyle name="Normalno 2 3 4 2 5 3" xfId="21966"/>
    <cellStyle name="Normalno 2 3 4 2 5 4" xfId="12290"/>
    <cellStyle name="Normalno 2 3 4 2 6" xfId="3824"/>
    <cellStyle name="Normalno 2 3 4 2 6 2" xfId="8662"/>
    <cellStyle name="Normalno 2 3 4 2 6 2 2" xfId="28014"/>
    <cellStyle name="Normalno 2 3 4 2 6 2 3" xfId="18338"/>
    <cellStyle name="Normalno 2 3 4 2 6 3" xfId="23176"/>
    <cellStyle name="Normalno 2 3 4 2 6 4" xfId="13500"/>
    <cellStyle name="Normalno 2 3 4 2 7" xfId="5032"/>
    <cellStyle name="Normalno 2 3 4 2 7 2" xfId="24384"/>
    <cellStyle name="Normalno 2 3 4 2 7 3" xfId="14708"/>
    <cellStyle name="Normalno 2 3 4 2 8" xfId="19546"/>
    <cellStyle name="Normalno 2 3 4 2 9" xfId="9870"/>
    <cellStyle name="Normalno 2 3 4 3" xfId="396"/>
    <cellStyle name="Normalno 2 3 4 3 2" xfId="1000"/>
    <cellStyle name="Normalno 2 3 4 3 2 2" xfId="2210"/>
    <cellStyle name="Normalno 2 3 4 3 2 2 2" xfId="7048"/>
    <cellStyle name="Normalno 2 3 4 3 2 2 2 2" xfId="26400"/>
    <cellStyle name="Normalno 2 3 4 3 2 2 2 3" xfId="16724"/>
    <cellStyle name="Normalno 2 3 4 3 2 2 3" xfId="21562"/>
    <cellStyle name="Normalno 2 3 4 3 2 2 4" xfId="11886"/>
    <cellStyle name="Normalno 2 3 4 3 2 3" xfId="3420"/>
    <cellStyle name="Normalno 2 3 4 3 2 3 2" xfId="8258"/>
    <cellStyle name="Normalno 2 3 4 3 2 3 2 2" xfId="27610"/>
    <cellStyle name="Normalno 2 3 4 3 2 3 2 3" xfId="17934"/>
    <cellStyle name="Normalno 2 3 4 3 2 3 3" xfId="22772"/>
    <cellStyle name="Normalno 2 3 4 3 2 3 4" xfId="13096"/>
    <cellStyle name="Normalno 2 3 4 3 2 4" xfId="4629"/>
    <cellStyle name="Normalno 2 3 4 3 2 4 2" xfId="9467"/>
    <cellStyle name="Normalno 2 3 4 3 2 4 2 2" xfId="28819"/>
    <cellStyle name="Normalno 2 3 4 3 2 4 2 3" xfId="19143"/>
    <cellStyle name="Normalno 2 3 4 3 2 4 3" xfId="23981"/>
    <cellStyle name="Normalno 2 3 4 3 2 4 4" xfId="14305"/>
    <cellStyle name="Normalno 2 3 4 3 2 5" xfId="5838"/>
    <cellStyle name="Normalno 2 3 4 3 2 5 2" xfId="25190"/>
    <cellStyle name="Normalno 2 3 4 3 2 5 3" xfId="15514"/>
    <cellStyle name="Normalno 2 3 4 3 2 6" xfId="20352"/>
    <cellStyle name="Normalno 2 3 4 3 2 7" xfId="10676"/>
    <cellStyle name="Normalno 2 3 4 3 3" xfId="1606"/>
    <cellStyle name="Normalno 2 3 4 3 3 2" xfId="6444"/>
    <cellStyle name="Normalno 2 3 4 3 3 2 2" xfId="25796"/>
    <cellStyle name="Normalno 2 3 4 3 3 2 3" xfId="16120"/>
    <cellStyle name="Normalno 2 3 4 3 3 3" xfId="20958"/>
    <cellStyle name="Normalno 2 3 4 3 3 4" xfId="11282"/>
    <cellStyle name="Normalno 2 3 4 3 4" xfId="2816"/>
    <cellStyle name="Normalno 2 3 4 3 4 2" xfId="7654"/>
    <cellStyle name="Normalno 2 3 4 3 4 2 2" xfId="27006"/>
    <cellStyle name="Normalno 2 3 4 3 4 2 3" xfId="17330"/>
    <cellStyle name="Normalno 2 3 4 3 4 3" xfId="22168"/>
    <cellStyle name="Normalno 2 3 4 3 4 4" xfId="12492"/>
    <cellStyle name="Normalno 2 3 4 3 5" xfId="4025"/>
    <cellStyle name="Normalno 2 3 4 3 5 2" xfId="8863"/>
    <cellStyle name="Normalno 2 3 4 3 5 2 2" xfId="28215"/>
    <cellStyle name="Normalno 2 3 4 3 5 2 3" xfId="18539"/>
    <cellStyle name="Normalno 2 3 4 3 5 3" xfId="23377"/>
    <cellStyle name="Normalno 2 3 4 3 5 4" xfId="13701"/>
    <cellStyle name="Normalno 2 3 4 3 6" xfId="5234"/>
    <cellStyle name="Normalno 2 3 4 3 6 2" xfId="24586"/>
    <cellStyle name="Normalno 2 3 4 3 6 3" xfId="14910"/>
    <cellStyle name="Normalno 2 3 4 3 7" xfId="19748"/>
    <cellStyle name="Normalno 2 3 4 3 8" xfId="10072"/>
    <cellStyle name="Normalno 2 3 4 4" xfId="698"/>
    <cellStyle name="Normalno 2 3 4 4 2" xfId="1908"/>
    <cellStyle name="Normalno 2 3 4 4 2 2" xfId="6746"/>
    <cellStyle name="Normalno 2 3 4 4 2 2 2" xfId="26098"/>
    <cellStyle name="Normalno 2 3 4 4 2 2 3" xfId="16422"/>
    <cellStyle name="Normalno 2 3 4 4 2 3" xfId="21260"/>
    <cellStyle name="Normalno 2 3 4 4 2 4" xfId="11584"/>
    <cellStyle name="Normalno 2 3 4 4 3" xfId="3118"/>
    <cellStyle name="Normalno 2 3 4 4 3 2" xfId="7956"/>
    <cellStyle name="Normalno 2 3 4 4 3 2 2" xfId="27308"/>
    <cellStyle name="Normalno 2 3 4 4 3 2 3" xfId="17632"/>
    <cellStyle name="Normalno 2 3 4 4 3 3" xfId="22470"/>
    <cellStyle name="Normalno 2 3 4 4 3 4" xfId="12794"/>
    <cellStyle name="Normalno 2 3 4 4 4" xfId="4327"/>
    <cellStyle name="Normalno 2 3 4 4 4 2" xfId="9165"/>
    <cellStyle name="Normalno 2 3 4 4 4 2 2" xfId="28517"/>
    <cellStyle name="Normalno 2 3 4 4 4 2 3" xfId="18841"/>
    <cellStyle name="Normalno 2 3 4 4 4 3" xfId="23679"/>
    <cellStyle name="Normalno 2 3 4 4 4 4" xfId="14003"/>
    <cellStyle name="Normalno 2 3 4 4 5" xfId="5536"/>
    <cellStyle name="Normalno 2 3 4 4 5 2" xfId="24888"/>
    <cellStyle name="Normalno 2 3 4 4 5 3" xfId="15212"/>
    <cellStyle name="Normalno 2 3 4 4 6" xfId="20050"/>
    <cellStyle name="Normalno 2 3 4 4 7" xfId="10374"/>
    <cellStyle name="Normalno 2 3 4 5" xfId="1304"/>
    <cellStyle name="Normalno 2 3 4 5 2" xfId="6142"/>
    <cellStyle name="Normalno 2 3 4 5 2 2" xfId="25494"/>
    <cellStyle name="Normalno 2 3 4 5 2 3" xfId="15818"/>
    <cellStyle name="Normalno 2 3 4 5 3" xfId="20656"/>
    <cellStyle name="Normalno 2 3 4 5 4" xfId="10980"/>
    <cellStyle name="Normalno 2 3 4 6" xfId="2514"/>
    <cellStyle name="Normalno 2 3 4 6 2" xfId="7352"/>
    <cellStyle name="Normalno 2 3 4 6 2 2" xfId="26704"/>
    <cellStyle name="Normalno 2 3 4 6 2 3" xfId="17028"/>
    <cellStyle name="Normalno 2 3 4 6 3" xfId="21866"/>
    <cellStyle name="Normalno 2 3 4 6 4" xfId="12190"/>
    <cellStyle name="Normalno 2 3 4 7" xfId="3724"/>
    <cellStyle name="Normalno 2 3 4 7 2" xfId="8562"/>
    <cellStyle name="Normalno 2 3 4 7 2 2" xfId="27914"/>
    <cellStyle name="Normalno 2 3 4 7 2 3" xfId="18238"/>
    <cellStyle name="Normalno 2 3 4 7 3" xfId="23076"/>
    <cellStyle name="Normalno 2 3 4 7 4" xfId="13400"/>
    <cellStyle name="Normalno 2 3 4 8" xfId="4932"/>
    <cellStyle name="Normalno 2 3 4 8 2" xfId="24284"/>
    <cellStyle name="Normalno 2 3 4 8 3" xfId="14608"/>
    <cellStyle name="Normalno 2 3 4 9" xfId="19446"/>
    <cellStyle name="Normalno 2 3 5" xfId="125"/>
    <cellStyle name="Normalno 2 3 5 2" xfId="446"/>
    <cellStyle name="Normalno 2 3 5 2 2" xfId="1050"/>
    <cellStyle name="Normalno 2 3 5 2 2 2" xfId="2260"/>
    <cellStyle name="Normalno 2 3 5 2 2 2 2" xfId="7098"/>
    <cellStyle name="Normalno 2 3 5 2 2 2 2 2" xfId="26450"/>
    <cellStyle name="Normalno 2 3 5 2 2 2 2 3" xfId="16774"/>
    <cellStyle name="Normalno 2 3 5 2 2 2 3" xfId="21612"/>
    <cellStyle name="Normalno 2 3 5 2 2 2 4" xfId="11936"/>
    <cellStyle name="Normalno 2 3 5 2 2 3" xfId="3470"/>
    <cellStyle name="Normalno 2 3 5 2 2 3 2" xfId="8308"/>
    <cellStyle name="Normalno 2 3 5 2 2 3 2 2" xfId="27660"/>
    <cellStyle name="Normalno 2 3 5 2 2 3 2 3" xfId="17984"/>
    <cellStyle name="Normalno 2 3 5 2 2 3 3" xfId="22822"/>
    <cellStyle name="Normalno 2 3 5 2 2 3 4" xfId="13146"/>
    <cellStyle name="Normalno 2 3 5 2 2 4" xfId="4679"/>
    <cellStyle name="Normalno 2 3 5 2 2 4 2" xfId="9517"/>
    <cellStyle name="Normalno 2 3 5 2 2 4 2 2" xfId="28869"/>
    <cellStyle name="Normalno 2 3 5 2 2 4 2 3" xfId="19193"/>
    <cellStyle name="Normalno 2 3 5 2 2 4 3" xfId="24031"/>
    <cellStyle name="Normalno 2 3 5 2 2 4 4" xfId="14355"/>
    <cellStyle name="Normalno 2 3 5 2 2 5" xfId="5888"/>
    <cellStyle name="Normalno 2 3 5 2 2 5 2" xfId="25240"/>
    <cellStyle name="Normalno 2 3 5 2 2 5 3" xfId="15564"/>
    <cellStyle name="Normalno 2 3 5 2 2 6" xfId="20402"/>
    <cellStyle name="Normalno 2 3 5 2 2 7" xfId="10726"/>
    <cellStyle name="Normalno 2 3 5 2 3" xfId="1656"/>
    <cellStyle name="Normalno 2 3 5 2 3 2" xfId="6494"/>
    <cellStyle name="Normalno 2 3 5 2 3 2 2" xfId="25846"/>
    <cellStyle name="Normalno 2 3 5 2 3 2 3" xfId="16170"/>
    <cellStyle name="Normalno 2 3 5 2 3 3" xfId="21008"/>
    <cellStyle name="Normalno 2 3 5 2 3 4" xfId="11332"/>
    <cellStyle name="Normalno 2 3 5 2 4" xfId="2866"/>
    <cellStyle name="Normalno 2 3 5 2 4 2" xfId="7704"/>
    <cellStyle name="Normalno 2 3 5 2 4 2 2" xfId="27056"/>
    <cellStyle name="Normalno 2 3 5 2 4 2 3" xfId="17380"/>
    <cellStyle name="Normalno 2 3 5 2 4 3" xfId="22218"/>
    <cellStyle name="Normalno 2 3 5 2 4 4" xfId="12542"/>
    <cellStyle name="Normalno 2 3 5 2 5" xfId="4075"/>
    <cellStyle name="Normalno 2 3 5 2 5 2" xfId="8913"/>
    <cellStyle name="Normalno 2 3 5 2 5 2 2" xfId="28265"/>
    <cellStyle name="Normalno 2 3 5 2 5 2 3" xfId="18589"/>
    <cellStyle name="Normalno 2 3 5 2 5 3" xfId="23427"/>
    <cellStyle name="Normalno 2 3 5 2 5 4" xfId="13751"/>
    <cellStyle name="Normalno 2 3 5 2 6" xfId="5284"/>
    <cellStyle name="Normalno 2 3 5 2 6 2" xfId="24636"/>
    <cellStyle name="Normalno 2 3 5 2 6 3" xfId="14960"/>
    <cellStyle name="Normalno 2 3 5 2 7" xfId="19798"/>
    <cellStyle name="Normalno 2 3 5 2 8" xfId="10122"/>
    <cellStyle name="Normalno 2 3 5 3" xfId="748"/>
    <cellStyle name="Normalno 2 3 5 3 2" xfId="1958"/>
    <cellStyle name="Normalno 2 3 5 3 2 2" xfId="6796"/>
    <cellStyle name="Normalno 2 3 5 3 2 2 2" xfId="26148"/>
    <cellStyle name="Normalno 2 3 5 3 2 2 3" xfId="16472"/>
    <cellStyle name="Normalno 2 3 5 3 2 3" xfId="21310"/>
    <cellStyle name="Normalno 2 3 5 3 2 4" xfId="11634"/>
    <cellStyle name="Normalno 2 3 5 3 3" xfId="3168"/>
    <cellStyle name="Normalno 2 3 5 3 3 2" xfId="8006"/>
    <cellStyle name="Normalno 2 3 5 3 3 2 2" xfId="27358"/>
    <cellStyle name="Normalno 2 3 5 3 3 2 3" xfId="17682"/>
    <cellStyle name="Normalno 2 3 5 3 3 3" xfId="22520"/>
    <cellStyle name="Normalno 2 3 5 3 3 4" xfId="12844"/>
    <cellStyle name="Normalno 2 3 5 3 4" xfId="4377"/>
    <cellStyle name="Normalno 2 3 5 3 4 2" xfId="9215"/>
    <cellStyle name="Normalno 2 3 5 3 4 2 2" xfId="28567"/>
    <cellStyle name="Normalno 2 3 5 3 4 2 3" xfId="18891"/>
    <cellStyle name="Normalno 2 3 5 3 4 3" xfId="23729"/>
    <cellStyle name="Normalno 2 3 5 3 4 4" xfId="14053"/>
    <cellStyle name="Normalno 2 3 5 3 5" xfId="5586"/>
    <cellStyle name="Normalno 2 3 5 3 5 2" xfId="24938"/>
    <cellStyle name="Normalno 2 3 5 3 5 3" xfId="15262"/>
    <cellStyle name="Normalno 2 3 5 3 6" xfId="20100"/>
    <cellStyle name="Normalno 2 3 5 3 7" xfId="10424"/>
    <cellStyle name="Normalno 2 3 5 4" xfId="1354"/>
    <cellStyle name="Normalno 2 3 5 4 2" xfId="6192"/>
    <cellStyle name="Normalno 2 3 5 4 2 2" xfId="25544"/>
    <cellStyle name="Normalno 2 3 5 4 2 3" xfId="15868"/>
    <cellStyle name="Normalno 2 3 5 4 3" xfId="20706"/>
    <cellStyle name="Normalno 2 3 5 4 4" xfId="11030"/>
    <cellStyle name="Normalno 2 3 5 5" xfId="2564"/>
    <cellStyle name="Normalno 2 3 5 5 2" xfId="7402"/>
    <cellStyle name="Normalno 2 3 5 5 2 2" xfId="26754"/>
    <cellStyle name="Normalno 2 3 5 5 2 3" xfId="17078"/>
    <cellStyle name="Normalno 2 3 5 5 3" xfId="21916"/>
    <cellStyle name="Normalno 2 3 5 5 4" xfId="12240"/>
    <cellStyle name="Normalno 2 3 5 6" xfId="3774"/>
    <cellStyle name="Normalno 2 3 5 6 2" xfId="8612"/>
    <cellStyle name="Normalno 2 3 5 6 2 2" xfId="27964"/>
    <cellStyle name="Normalno 2 3 5 6 2 3" xfId="18288"/>
    <cellStyle name="Normalno 2 3 5 6 3" xfId="23126"/>
    <cellStyle name="Normalno 2 3 5 6 4" xfId="13450"/>
    <cellStyle name="Normalno 2 3 5 7" xfId="4982"/>
    <cellStyle name="Normalno 2 3 5 7 2" xfId="24334"/>
    <cellStyle name="Normalno 2 3 5 7 3" xfId="14658"/>
    <cellStyle name="Normalno 2 3 5 8" xfId="19496"/>
    <cellStyle name="Normalno 2 3 5 9" xfId="9820"/>
    <cellStyle name="Normalno 2 3 6" xfId="242"/>
    <cellStyle name="Normalno 2 3 6 2" xfId="546"/>
    <cellStyle name="Normalno 2 3 6 2 2" xfId="1150"/>
    <cellStyle name="Normalno 2 3 6 2 2 2" xfId="2360"/>
    <cellStyle name="Normalno 2 3 6 2 2 2 2" xfId="7198"/>
    <cellStyle name="Normalno 2 3 6 2 2 2 2 2" xfId="26550"/>
    <cellStyle name="Normalno 2 3 6 2 2 2 2 3" xfId="16874"/>
    <cellStyle name="Normalno 2 3 6 2 2 2 3" xfId="21712"/>
    <cellStyle name="Normalno 2 3 6 2 2 2 4" xfId="12036"/>
    <cellStyle name="Normalno 2 3 6 2 2 3" xfId="3570"/>
    <cellStyle name="Normalno 2 3 6 2 2 3 2" xfId="8408"/>
    <cellStyle name="Normalno 2 3 6 2 2 3 2 2" xfId="27760"/>
    <cellStyle name="Normalno 2 3 6 2 2 3 2 3" xfId="18084"/>
    <cellStyle name="Normalno 2 3 6 2 2 3 3" xfId="22922"/>
    <cellStyle name="Normalno 2 3 6 2 2 3 4" xfId="13246"/>
    <cellStyle name="Normalno 2 3 6 2 2 4" xfId="4779"/>
    <cellStyle name="Normalno 2 3 6 2 2 4 2" xfId="9617"/>
    <cellStyle name="Normalno 2 3 6 2 2 4 2 2" xfId="28969"/>
    <cellStyle name="Normalno 2 3 6 2 2 4 2 3" xfId="19293"/>
    <cellStyle name="Normalno 2 3 6 2 2 4 3" xfId="24131"/>
    <cellStyle name="Normalno 2 3 6 2 2 4 4" xfId="14455"/>
    <cellStyle name="Normalno 2 3 6 2 2 5" xfId="5988"/>
    <cellStyle name="Normalno 2 3 6 2 2 5 2" xfId="25340"/>
    <cellStyle name="Normalno 2 3 6 2 2 5 3" xfId="15664"/>
    <cellStyle name="Normalno 2 3 6 2 2 6" xfId="20502"/>
    <cellStyle name="Normalno 2 3 6 2 2 7" xfId="10826"/>
    <cellStyle name="Normalno 2 3 6 2 3" xfId="1756"/>
    <cellStyle name="Normalno 2 3 6 2 3 2" xfId="6594"/>
    <cellStyle name="Normalno 2 3 6 2 3 2 2" xfId="25946"/>
    <cellStyle name="Normalno 2 3 6 2 3 2 3" xfId="16270"/>
    <cellStyle name="Normalno 2 3 6 2 3 3" xfId="21108"/>
    <cellStyle name="Normalno 2 3 6 2 3 4" xfId="11432"/>
    <cellStyle name="Normalno 2 3 6 2 4" xfId="2966"/>
    <cellStyle name="Normalno 2 3 6 2 4 2" xfId="7804"/>
    <cellStyle name="Normalno 2 3 6 2 4 2 2" xfId="27156"/>
    <cellStyle name="Normalno 2 3 6 2 4 2 3" xfId="17480"/>
    <cellStyle name="Normalno 2 3 6 2 4 3" xfId="22318"/>
    <cellStyle name="Normalno 2 3 6 2 4 4" xfId="12642"/>
    <cellStyle name="Normalno 2 3 6 2 5" xfId="4175"/>
    <cellStyle name="Normalno 2 3 6 2 5 2" xfId="9013"/>
    <cellStyle name="Normalno 2 3 6 2 5 2 2" xfId="28365"/>
    <cellStyle name="Normalno 2 3 6 2 5 2 3" xfId="18689"/>
    <cellStyle name="Normalno 2 3 6 2 5 3" xfId="23527"/>
    <cellStyle name="Normalno 2 3 6 2 5 4" xfId="13851"/>
    <cellStyle name="Normalno 2 3 6 2 6" xfId="5384"/>
    <cellStyle name="Normalno 2 3 6 2 6 2" xfId="24736"/>
    <cellStyle name="Normalno 2 3 6 2 6 3" xfId="15060"/>
    <cellStyle name="Normalno 2 3 6 2 7" xfId="19898"/>
    <cellStyle name="Normalno 2 3 6 2 8" xfId="10222"/>
    <cellStyle name="Normalno 2 3 6 3" xfId="848"/>
    <cellStyle name="Normalno 2 3 6 3 2" xfId="2058"/>
    <cellStyle name="Normalno 2 3 6 3 2 2" xfId="6896"/>
    <cellStyle name="Normalno 2 3 6 3 2 2 2" xfId="26248"/>
    <cellStyle name="Normalno 2 3 6 3 2 2 3" xfId="16572"/>
    <cellStyle name="Normalno 2 3 6 3 2 3" xfId="21410"/>
    <cellStyle name="Normalno 2 3 6 3 2 4" xfId="11734"/>
    <cellStyle name="Normalno 2 3 6 3 3" xfId="3268"/>
    <cellStyle name="Normalno 2 3 6 3 3 2" xfId="8106"/>
    <cellStyle name="Normalno 2 3 6 3 3 2 2" xfId="27458"/>
    <cellStyle name="Normalno 2 3 6 3 3 2 3" xfId="17782"/>
    <cellStyle name="Normalno 2 3 6 3 3 3" xfId="22620"/>
    <cellStyle name="Normalno 2 3 6 3 3 4" xfId="12944"/>
    <cellStyle name="Normalno 2 3 6 3 4" xfId="4477"/>
    <cellStyle name="Normalno 2 3 6 3 4 2" xfId="9315"/>
    <cellStyle name="Normalno 2 3 6 3 4 2 2" xfId="28667"/>
    <cellStyle name="Normalno 2 3 6 3 4 2 3" xfId="18991"/>
    <cellStyle name="Normalno 2 3 6 3 4 3" xfId="23829"/>
    <cellStyle name="Normalno 2 3 6 3 4 4" xfId="14153"/>
    <cellStyle name="Normalno 2 3 6 3 5" xfId="5686"/>
    <cellStyle name="Normalno 2 3 6 3 5 2" xfId="25038"/>
    <cellStyle name="Normalno 2 3 6 3 5 3" xfId="15362"/>
    <cellStyle name="Normalno 2 3 6 3 6" xfId="20200"/>
    <cellStyle name="Normalno 2 3 6 3 7" xfId="10524"/>
    <cellStyle name="Normalno 2 3 6 4" xfId="1454"/>
    <cellStyle name="Normalno 2 3 6 4 2" xfId="6292"/>
    <cellStyle name="Normalno 2 3 6 4 2 2" xfId="25644"/>
    <cellStyle name="Normalno 2 3 6 4 2 3" xfId="15968"/>
    <cellStyle name="Normalno 2 3 6 4 3" xfId="20806"/>
    <cellStyle name="Normalno 2 3 6 4 4" xfId="11130"/>
    <cellStyle name="Normalno 2 3 6 5" xfId="2664"/>
    <cellStyle name="Normalno 2 3 6 5 2" xfId="7502"/>
    <cellStyle name="Normalno 2 3 6 5 2 2" xfId="26854"/>
    <cellStyle name="Normalno 2 3 6 5 2 3" xfId="17178"/>
    <cellStyle name="Normalno 2 3 6 5 3" xfId="22016"/>
    <cellStyle name="Normalno 2 3 6 5 4" xfId="12340"/>
    <cellStyle name="Normalno 2 3 6 6" xfId="3874"/>
    <cellStyle name="Normalno 2 3 6 6 2" xfId="8712"/>
    <cellStyle name="Normalno 2 3 6 6 2 2" xfId="28064"/>
    <cellStyle name="Normalno 2 3 6 6 2 3" xfId="18388"/>
    <cellStyle name="Normalno 2 3 6 6 3" xfId="23226"/>
    <cellStyle name="Normalno 2 3 6 6 4" xfId="13550"/>
    <cellStyle name="Normalno 2 3 6 7" xfId="5082"/>
    <cellStyle name="Normalno 2 3 6 7 2" xfId="24434"/>
    <cellStyle name="Normalno 2 3 6 7 3" xfId="14758"/>
    <cellStyle name="Normalno 2 3 6 8" xfId="19596"/>
    <cellStyle name="Normalno 2 3 6 9" xfId="9920"/>
    <cellStyle name="Normalno 2 3 7" xfId="295"/>
    <cellStyle name="Normalno 2 3 7 2" xfId="598"/>
    <cellStyle name="Normalno 2 3 7 2 2" xfId="1202"/>
    <cellStyle name="Normalno 2 3 7 2 2 2" xfId="2412"/>
    <cellStyle name="Normalno 2 3 7 2 2 2 2" xfId="7250"/>
    <cellStyle name="Normalno 2 3 7 2 2 2 2 2" xfId="26602"/>
    <cellStyle name="Normalno 2 3 7 2 2 2 2 3" xfId="16926"/>
    <cellStyle name="Normalno 2 3 7 2 2 2 3" xfId="21764"/>
    <cellStyle name="Normalno 2 3 7 2 2 2 4" xfId="12088"/>
    <cellStyle name="Normalno 2 3 7 2 2 3" xfId="3622"/>
    <cellStyle name="Normalno 2 3 7 2 2 3 2" xfId="8460"/>
    <cellStyle name="Normalno 2 3 7 2 2 3 2 2" xfId="27812"/>
    <cellStyle name="Normalno 2 3 7 2 2 3 2 3" xfId="18136"/>
    <cellStyle name="Normalno 2 3 7 2 2 3 3" xfId="22974"/>
    <cellStyle name="Normalno 2 3 7 2 2 3 4" xfId="13298"/>
    <cellStyle name="Normalno 2 3 7 2 2 4" xfId="4831"/>
    <cellStyle name="Normalno 2 3 7 2 2 4 2" xfId="9669"/>
    <cellStyle name="Normalno 2 3 7 2 2 4 2 2" xfId="29021"/>
    <cellStyle name="Normalno 2 3 7 2 2 4 2 3" xfId="19345"/>
    <cellStyle name="Normalno 2 3 7 2 2 4 3" xfId="24183"/>
    <cellStyle name="Normalno 2 3 7 2 2 4 4" xfId="14507"/>
    <cellStyle name="Normalno 2 3 7 2 2 5" xfId="6040"/>
    <cellStyle name="Normalno 2 3 7 2 2 5 2" xfId="25392"/>
    <cellStyle name="Normalno 2 3 7 2 2 5 3" xfId="15716"/>
    <cellStyle name="Normalno 2 3 7 2 2 6" xfId="20554"/>
    <cellStyle name="Normalno 2 3 7 2 2 7" xfId="10878"/>
    <cellStyle name="Normalno 2 3 7 2 3" xfId="1808"/>
    <cellStyle name="Normalno 2 3 7 2 3 2" xfId="6646"/>
    <cellStyle name="Normalno 2 3 7 2 3 2 2" xfId="25998"/>
    <cellStyle name="Normalno 2 3 7 2 3 2 3" xfId="16322"/>
    <cellStyle name="Normalno 2 3 7 2 3 3" xfId="21160"/>
    <cellStyle name="Normalno 2 3 7 2 3 4" xfId="11484"/>
    <cellStyle name="Normalno 2 3 7 2 4" xfId="3018"/>
    <cellStyle name="Normalno 2 3 7 2 4 2" xfId="7856"/>
    <cellStyle name="Normalno 2 3 7 2 4 2 2" xfId="27208"/>
    <cellStyle name="Normalno 2 3 7 2 4 2 3" xfId="17532"/>
    <cellStyle name="Normalno 2 3 7 2 4 3" xfId="22370"/>
    <cellStyle name="Normalno 2 3 7 2 4 4" xfId="12694"/>
    <cellStyle name="Normalno 2 3 7 2 5" xfId="4227"/>
    <cellStyle name="Normalno 2 3 7 2 5 2" xfId="9065"/>
    <cellStyle name="Normalno 2 3 7 2 5 2 2" xfId="28417"/>
    <cellStyle name="Normalno 2 3 7 2 5 2 3" xfId="18741"/>
    <cellStyle name="Normalno 2 3 7 2 5 3" xfId="23579"/>
    <cellStyle name="Normalno 2 3 7 2 5 4" xfId="13903"/>
    <cellStyle name="Normalno 2 3 7 2 6" xfId="5436"/>
    <cellStyle name="Normalno 2 3 7 2 6 2" xfId="24788"/>
    <cellStyle name="Normalno 2 3 7 2 6 3" xfId="15112"/>
    <cellStyle name="Normalno 2 3 7 2 7" xfId="19950"/>
    <cellStyle name="Normalno 2 3 7 2 8" xfId="10274"/>
    <cellStyle name="Normalno 2 3 7 3" xfId="900"/>
    <cellStyle name="Normalno 2 3 7 3 2" xfId="2110"/>
    <cellStyle name="Normalno 2 3 7 3 2 2" xfId="6948"/>
    <cellStyle name="Normalno 2 3 7 3 2 2 2" xfId="26300"/>
    <cellStyle name="Normalno 2 3 7 3 2 2 3" xfId="16624"/>
    <cellStyle name="Normalno 2 3 7 3 2 3" xfId="21462"/>
    <cellStyle name="Normalno 2 3 7 3 2 4" xfId="11786"/>
    <cellStyle name="Normalno 2 3 7 3 3" xfId="3320"/>
    <cellStyle name="Normalno 2 3 7 3 3 2" xfId="8158"/>
    <cellStyle name="Normalno 2 3 7 3 3 2 2" xfId="27510"/>
    <cellStyle name="Normalno 2 3 7 3 3 2 3" xfId="17834"/>
    <cellStyle name="Normalno 2 3 7 3 3 3" xfId="22672"/>
    <cellStyle name="Normalno 2 3 7 3 3 4" xfId="12996"/>
    <cellStyle name="Normalno 2 3 7 3 4" xfId="4529"/>
    <cellStyle name="Normalno 2 3 7 3 4 2" xfId="9367"/>
    <cellStyle name="Normalno 2 3 7 3 4 2 2" xfId="28719"/>
    <cellStyle name="Normalno 2 3 7 3 4 2 3" xfId="19043"/>
    <cellStyle name="Normalno 2 3 7 3 4 3" xfId="23881"/>
    <cellStyle name="Normalno 2 3 7 3 4 4" xfId="14205"/>
    <cellStyle name="Normalno 2 3 7 3 5" xfId="5738"/>
    <cellStyle name="Normalno 2 3 7 3 5 2" xfId="25090"/>
    <cellStyle name="Normalno 2 3 7 3 5 3" xfId="15414"/>
    <cellStyle name="Normalno 2 3 7 3 6" xfId="20252"/>
    <cellStyle name="Normalno 2 3 7 3 7" xfId="10576"/>
    <cellStyle name="Normalno 2 3 7 4" xfId="1506"/>
    <cellStyle name="Normalno 2 3 7 4 2" xfId="6344"/>
    <cellStyle name="Normalno 2 3 7 4 2 2" xfId="25696"/>
    <cellStyle name="Normalno 2 3 7 4 2 3" xfId="16020"/>
    <cellStyle name="Normalno 2 3 7 4 3" xfId="20858"/>
    <cellStyle name="Normalno 2 3 7 4 4" xfId="11182"/>
    <cellStyle name="Normalno 2 3 7 5" xfId="2716"/>
    <cellStyle name="Normalno 2 3 7 5 2" xfId="7554"/>
    <cellStyle name="Normalno 2 3 7 5 2 2" xfId="26906"/>
    <cellStyle name="Normalno 2 3 7 5 2 3" xfId="17230"/>
    <cellStyle name="Normalno 2 3 7 5 3" xfId="22068"/>
    <cellStyle name="Normalno 2 3 7 5 4" xfId="12392"/>
    <cellStyle name="Normalno 2 3 7 6" xfId="3925"/>
    <cellStyle name="Normalno 2 3 7 6 2" xfId="8763"/>
    <cellStyle name="Normalno 2 3 7 6 2 2" xfId="28115"/>
    <cellStyle name="Normalno 2 3 7 6 2 3" xfId="18439"/>
    <cellStyle name="Normalno 2 3 7 6 3" xfId="23277"/>
    <cellStyle name="Normalno 2 3 7 6 4" xfId="13601"/>
    <cellStyle name="Normalno 2 3 7 7" xfId="5134"/>
    <cellStyle name="Normalno 2 3 7 7 2" xfId="24486"/>
    <cellStyle name="Normalno 2 3 7 7 3" xfId="14810"/>
    <cellStyle name="Normalno 2 3 7 8" xfId="19648"/>
    <cellStyle name="Normalno 2 3 7 9" xfId="9972"/>
    <cellStyle name="Normalno 2 3 8" xfId="346"/>
    <cellStyle name="Normalno 2 3 8 2" xfId="950"/>
    <cellStyle name="Normalno 2 3 8 2 2" xfId="2160"/>
    <cellStyle name="Normalno 2 3 8 2 2 2" xfId="6998"/>
    <cellStyle name="Normalno 2 3 8 2 2 2 2" xfId="26350"/>
    <cellStyle name="Normalno 2 3 8 2 2 2 3" xfId="16674"/>
    <cellStyle name="Normalno 2 3 8 2 2 3" xfId="21512"/>
    <cellStyle name="Normalno 2 3 8 2 2 4" xfId="11836"/>
    <cellStyle name="Normalno 2 3 8 2 3" xfId="3370"/>
    <cellStyle name="Normalno 2 3 8 2 3 2" xfId="8208"/>
    <cellStyle name="Normalno 2 3 8 2 3 2 2" xfId="27560"/>
    <cellStyle name="Normalno 2 3 8 2 3 2 3" xfId="17884"/>
    <cellStyle name="Normalno 2 3 8 2 3 3" xfId="22722"/>
    <cellStyle name="Normalno 2 3 8 2 3 4" xfId="13046"/>
    <cellStyle name="Normalno 2 3 8 2 4" xfId="4579"/>
    <cellStyle name="Normalno 2 3 8 2 4 2" xfId="9417"/>
    <cellStyle name="Normalno 2 3 8 2 4 2 2" xfId="28769"/>
    <cellStyle name="Normalno 2 3 8 2 4 2 3" xfId="19093"/>
    <cellStyle name="Normalno 2 3 8 2 4 3" xfId="23931"/>
    <cellStyle name="Normalno 2 3 8 2 4 4" xfId="14255"/>
    <cellStyle name="Normalno 2 3 8 2 5" xfId="5788"/>
    <cellStyle name="Normalno 2 3 8 2 5 2" xfId="25140"/>
    <cellStyle name="Normalno 2 3 8 2 5 3" xfId="15464"/>
    <cellStyle name="Normalno 2 3 8 2 6" xfId="20302"/>
    <cellStyle name="Normalno 2 3 8 2 7" xfId="10626"/>
    <cellStyle name="Normalno 2 3 8 3" xfId="1556"/>
    <cellStyle name="Normalno 2 3 8 3 2" xfId="6394"/>
    <cellStyle name="Normalno 2 3 8 3 2 2" xfId="25746"/>
    <cellStyle name="Normalno 2 3 8 3 2 3" xfId="16070"/>
    <cellStyle name="Normalno 2 3 8 3 3" xfId="20908"/>
    <cellStyle name="Normalno 2 3 8 3 4" xfId="11232"/>
    <cellStyle name="Normalno 2 3 8 4" xfId="2766"/>
    <cellStyle name="Normalno 2 3 8 4 2" xfId="7604"/>
    <cellStyle name="Normalno 2 3 8 4 2 2" xfId="26956"/>
    <cellStyle name="Normalno 2 3 8 4 2 3" xfId="17280"/>
    <cellStyle name="Normalno 2 3 8 4 3" xfId="22118"/>
    <cellStyle name="Normalno 2 3 8 4 4" xfId="12442"/>
    <cellStyle name="Normalno 2 3 8 5" xfId="3975"/>
    <cellStyle name="Normalno 2 3 8 5 2" xfId="8813"/>
    <cellStyle name="Normalno 2 3 8 5 2 2" xfId="28165"/>
    <cellStyle name="Normalno 2 3 8 5 2 3" xfId="18489"/>
    <cellStyle name="Normalno 2 3 8 5 3" xfId="23327"/>
    <cellStyle name="Normalno 2 3 8 5 4" xfId="13651"/>
    <cellStyle name="Normalno 2 3 8 6" xfId="5184"/>
    <cellStyle name="Normalno 2 3 8 6 2" xfId="24536"/>
    <cellStyle name="Normalno 2 3 8 6 3" xfId="14860"/>
    <cellStyle name="Normalno 2 3 8 7" xfId="19698"/>
    <cellStyle name="Normalno 2 3 8 8" xfId="10022"/>
    <cellStyle name="Normalno 2 3 9" xfId="648"/>
    <cellStyle name="Normalno 2 3 9 2" xfId="1858"/>
    <cellStyle name="Normalno 2 3 9 2 2" xfId="6696"/>
    <cellStyle name="Normalno 2 3 9 2 2 2" xfId="26048"/>
    <cellStyle name="Normalno 2 3 9 2 2 3" xfId="16372"/>
    <cellStyle name="Normalno 2 3 9 2 3" xfId="21210"/>
    <cellStyle name="Normalno 2 3 9 2 4" xfId="11534"/>
    <cellStyle name="Normalno 2 3 9 3" xfId="3068"/>
    <cellStyle name="Normalno 2 3 9 3 2" xfId="7906"/>
    <cellStyle name="Normalno 2 3 9 3 2 2" xfId="27258"/>
    <cellStyle name="Normalno 2 3 9 3 2 3" xfId="17582"/>
    <cellStyle name="Normalno 2 3 9 3 3" xfId="22420"/>
    <cellStyle name="Normalno 2 3 9 3 4" xfId="12744"/>
    <cellStyle name="Normalno 2 3 9 4" xfId="4277"/>
    <cellStyle name="Normalno 2 3 9 4 2" xfId="9115"/>
    <cellStyle name="Normalno 2 3 9 4 2 2" xfId="28467"/>
    <cellStyle name="Normalno 2 3 9 4 2 3" xfId="18791"/>
    <cellStyle name="Normalno 2 3 9 4 3" xfId="23629"/>
    <cellStyle name="Normalno 2 3 9 4 4" xfId="13953"/>
    <cellStyle name="Normalno 2 3 9 5" xfId="5486"/>
    <cellStyle name="Normalno 2 3 9 5 2" xfId="24838"/>
    <cellStyle name="Normalno 2 3 9 5 3" xfId="15162"/>
    <cellStyle name="Normalno 2 3 9 6" xfId="20000"/>
    <cellStyle name="Normalno 2 3 9 7" xfId="10324"/>
    <cellStyle name="Normalno 2 4" xfId="14"/>
    <cellStyle name="Normalno 2 4 10" xfId="2470"/>
    <cellStyle name="Normalno 2 4 10 2" xfId="7308"/>
    <cellStyle name="Normalno 2 4 10 2 2" xfId="26660"/>
    <cellStyle name="Normalno 2 4 10 2 3" xfId="16984"/>
    <cellStyle name="Normalno 2 4 10 3" xfId="21822"/>
    <cellStyle name="Normalno 2 4 10 4" xfId="12146"/>
    <cellStyle name="Normalno 2 4 11" xfId="3682"/>
    <cellStyle name="Normalno 2 4 11 2" xfId="8520"/>
    <cellStyle name="Normalno 2 4 11 2 2" xfId="27872"/>
    <cellStyle name="Normalno 2 4 11 2 3" xfId="18196"/>
    <cellStyle name="Normalno 2 4 11 3" xfId="23034"/>
    <cellStyle name="Normalno 2 4 11 4" xfId="13358"/>
    <cellStyle name="Normalno 2 4 12" xfId="4888"/>
    <cellStyle name="Normalno 2 4 12 2" xfId="24240"/>
    <cellStyle name="Normalno 2 4 12 3" xfId="14564"/>
    <cellStyle name="Normalno 2 4 13" xfId="19402"/>
    <cellStyle name="Normalno 2 4 14" xfId="9726"/>
    <cellStyle name="Normalno 2 4 2" xfId="38"/>
    <cellStyle name="Normalno 2 4 2 10" xfId="3703"/>
    <cellStyle name="Normalno 2 4 2 10 2" xfId="8541"/>
    <cellStyle name="Normalno 2 4 2 10 2 2" xfId="27893"/>
    <cellStyle name="Normalno 2 4 2 10 2 3" xfId="18217"/>
    <cellStyle name="Normalno 2 4 2 10 3" xfId="23055"/>
    <cellStyle name="Normalno 2 4 2 10 4" xfId="13379"/>
    <cellStyle name="Normalno 2 4 2 11" xfId="4909"/>
    <cellStyle name="Normalno 2 4 2 11 2" xfId="24261"/>
    <cellStyle name="Normalno 2 4 2 11 3" xfId="14585"/>
    <cellStyle name="Normalno 2 4 2 12" xfId="19423"/>
    <cellStyle name="Normalno 2 4 2 13" xfId="9747"/>
    <cellStyle name="Normalno 2 4 2 2" xfId="92"/>
    <cellStyle name="Normalno 2 4 2 2 10" xfId="9797"/>
    <cellStyle name="Normalno 2 4 2 2 2" xfId="203"/>
    <cellStyle name="Normalno 2 4 2 2 2 2" xfId="523"/>
    <cellStyle name="Normalno 2 4 2 2 2 2 2" xfId="1127"/>
    <cellStyle name="Normalno 2 4 2 2 2 2 2 2" xfId="2337"/>
    <cellStyle name="Normalno 2 4 2 2 2 2 2 2 2" xfId="7175"/>
    <cellStyle name="Normalno 2 4 2 2 2 2 2 2 2 2" xfId="26527"/>
    <cellStyle name="Normalno 2 4 2 2 2 2 2 2 2 3" xfId="16851"/>
    <cellStyle name="Normalno 2 4 2 2 2 2 2 2 3" xfId="21689"/>
    <cellStyle name="Normalno 2 4 2 2 2 2 2 2 4" xfId="12013"/>
    <cellStyle name="Normalno 2 4 2 2 2 2 2 3" xfId="3547"/>
    <cellStyle name="Normalno 2 4 2 2 2 2 2 3 2" xfId="8385"/>
    <cellStyle name="Normalno 2 4 2 2 2 2 2 3 2 2" xfId="27737"/>
    <cellStyle name="Normalno 2 4 2 2 2 2 2 3 2 3" xfId="18061"/>
    <cellStyle name="Normalno 2 4 2 2 2 2 2 3 3" xfId="22899"/>
    <cellStyle name="Normalno 2 4 2 2 2 2 2 3 4" xfId="13223"/>
    <cellStyle name="Normalno 2 4 2 2 2 2 2 4" xfId="4756"/>
    <cellStyle name="Normalno 2 4 2 2 2 2 2 4 2" xfId="9594"/>
    <cellStyle name="Normalno 2 4 2 2 2 2 2 4 2 2" xfId="28946"/>
    <cellStyle name="Normalno 2 4 2 2 2 2 2 4 2 3" xfId="19270"/>
    <cellStyle name="Normalno 2 4 2 2 2 2 2 4 3" xfId="24108"/>
    <cellStyle name="Normalno 2 4 2 2 2 2 2 4 4" xfId="14432"/>
    <cellStyle name="Normalno 2 4 2 2 2 2 2 5" xfId="5965"/>
    <cellStyle name="Normalno 2 4 2 2 2 2 2 5 2" xfId="25317"/>
    <cellStyle name="Normalno 2 4 2 2 2 2 2 5 3" xfId="15641"/>
    <cellStyle name="Normalno 2 4 2 2 2 2 2 6" xfId="20479"/>
    <cellStyle name="Normalno 2 4 2 2 2 2 2 7" xfId="10803"/>
    <cellStyle name="Normalno 2 4 2 2 2 2 3" xfId="1733"/>
    <cellStyle name="Normalno 2 4 2 2 2 2 3 2" xfId="6571"/>
    <cellStyle name="Normalno 2 4 2 2 2 2 3 2 2" xfId="25923"/>
    <cellStyle name="Normalno 2 4 2 2 2 2 3 2 3" xfId="16247"/>
    <cellStyle name="Normalno 2 4 2 2 2 2 3 3" xfId="21085"/>
    <cellStyle name="Normalno 2 4 2 2 2 2 3 4" xfId="11409"/>
    <cellStyle name="Normalno 2 4 2 2 2 2 4" xfId="2943"/>
    <cellStyle name="Normalno 2 4 2 2 2 2 4 2" xfId="7781"/>
    <cellStyle name="Normalno 2 4 2 2 2 2 4 2 2" xfId="27133"/>
    <cellStyle name="Normalno 2 4 2 2 2 2 4 2 3" xfId="17457"/>
    <cellStyle name="Normalno 2 4 2 2 2 2 4 3" xfId="22295"/>
    <cellStyle name="Normalno 2 4 2 2 2 2 4 4" xfId="12619"/>
    <cellStyle name="Normalno 2 4 2 2 2 2 5" xfId="4152"/>
    <cellStyle name="Normalno 2 4 2 2 2 2 5 2" xfId="8990"/>
    <cellStyle name="Normalno 2 4 2 2 2 2 5 2 2" xfId="28342"/>
    <cellStyle name="Normalno 2 4 2 2 2 2 5 2 3" xfId="18666"/>
    <cellStyle name="Normalno 2 4 2 2 2 2 5 3" xfId="23504"/>
    <cellStyle name="Normalno 2 4 2 2 2 2 5 4" xfId="13828"/>
    <cellStyle name="Normalno 2 4 2 2 2 2 6" xfId="5361"/>
    <cellStyle name="Normalno 2 4 2 2 2 2 6 2" xfId="24713"/>
    <cellStyle name="Normalno 2 4 2 2 2 2 6 3" xfId="15037"/>
    <cellStyle name="Normalno 2 4 2 2 2 2 7" xfId="19875"/>
    <cellStyle name="Normalno 2 4 2 2 2 2 8" xfId="10199"/>
    <cellStyle name="Normalno 2 4 2 2 2 3" xfId="825"/>
    <cellStyle name="Normalno 2 4 2 2 2 3 2" xfId="2035"/>
    <cellStyle name="Normalno 2 4 2 2 2 3 2 2" xfId="6873"/>
    <cellStyle name="Normalno 2 4 2 2 2 3 2 2 2" xfId="26225"/>
    <cellStyle name="Normalno 2 4 2 2 2 3 2 2 3" xfId="16549"/>
    <cellStyle name="Normalno 2 4 2 2 2 3 2 3" xfId="21387"/>
    <cellStyle name="Normalno 2 4 2 2 2 3 2 4" xfId="11711"/>
    <cellStyle name="Normalno 2 4 2 2 2 3 3" xfId="3245"/>
    <cellStyle name="Normalno 2 4 2 2 2 3 3 2" xfId="8083"/>
    <cellStyle name="Normalno 2 4 2 2 2 3 3 2 2" xfId="27435"/>
    <cellStyle name="Normalno 2 4 2 2 2 3 3 2 3" xfId="17759"/>
    <cellStyle name="Normalno 2 4 2 2 2 3 3 3" xfId="22597"/>
    <cellStyle name="Normalno 2 4 2 2 2 3 3 4" xfId="12921"/>
    <cellStyle name="Normalno 2 4 2 2 2 3 4" xfId="4454"/>
    <cellStyle name="Normalno 2 4 2 2 2 3 4 2" xfId="9292"/>
    <cellStyle name="Normalno 2 4 2 2 2 3 4 2 2" xfId="28644"/>
    <cellStyle name="Normalno 2 4 2 2 2 3 4 2 3" xfId="18968"/>
    <cellStyle name="Normalno 2 4 2 2 2 3 4 3" xfId="23806"/>
    <cellStyle name="Normalno 2 4 2 2 2 3 4 4" xfId="14130"/>
    <cellStyle name="Normalno 2 4 2 2 2 3 5" xfId="5663"/>
    <cellStyle name="Normalno 2 4 2 2 2 3 5 2" xfId="25015"/>
    <cellStyle name="Normalno 2 4 2 2 2 3 5 3" xfId="15339"/>
    <cellStyle name="Normalno 2 4 2 2 2 3 6" xfId="20177"/>
    <cellStyle name="Normalno 2 4 2 2 2 3 7" xfId="10501"/>
    <cellStyle name="Normalno 2 4 2 2 2 4" xfId="1431"/>
    <cellStyle name="Normalno 2 4 2 2 2 4 2" xfId="6269"/>
    <cellStyle name="Normalno 2 4 2 2 2 4 2 2" xfId="25621"/>
    <cellStyle name="Normalno 2 4 2 2 2 4 2 3" xfId="15945"/>
    <cellStyle name="Normalno 2 4 2 2 2 4 3" xfId="20783"/>
    <cellStyle name="Normalno 2 4 2 2 2 4 4" xfId="11107"/>
    <cellStyle name="Normalno 2 4 2 2 2 5" xfId="2641"/>
    <cellStyle name="Normalno 2 4 2 2 2 5 2" xfId="7479"/>
    <cellStyle name="Normalno 2 4 2 2 2 5 2 2" xfId="26831"/>
    <cellStyle name="Normalno 2 4 2 2 2 5 2 3" xfId="17155"/>
    <cellStyle name="Normalno 2 4 2 2 2 5 3" xfId="21993"/>
    <cellStyle name="Normalno 2 4 2 2 2 5 4" xfId="12317"/>
    <cellStyle name="Normalno 2 4 2 2 2 6" xfId="3851"/>
    <cellStyle name="Normalno 2 4 2 2 2 6 2" xfId="8689"/>
    <cellStyle name="Normalno 2 4 2 2 2 6 2 2" xfId="28041"/>
    <cellStyle name="Normalno 2 4 2 2 2 6 2 3" xfId="18365"/>
    <cellStyle name="Normalno 2 4 2 2 2 6 3" xfId="23203"/>
    <cellStyle name="Normalno 2 4 2 2 2 6 4" xfId="13527"/>
    <cellStyle name="Normalno 2 4 2 2 2 7" xfId="5059"/>
    <cellStyle name="Normalno 2 4 2 2 2 7 2" xfId="24411"/>
    <cellStyle name="Normalno 2 4 2 2 2 7 3" xfId="14735"/>
    <cellStyle name="Normalno 2 4 2 2 2 8" xfId="19573"/>
    <cellStyle name="Normalno 2 4 2 2 2 9" xfId="9897"/>
    <cellStyle name="Normalno 2 4 2 2 3" xfId="423"/>
    <cellStyle name="Normalno 2 4 2 2 3 2" xfId="1027"/>
    <cellStyle name="Normalno 2 4 2 2 3 2 2" xfId="2237"/>
    <cellStyle name="Normalno 2 4 2 2 3 2 2 2" xfId="7075"/>
    <cellStyle name="Normalno 2 4 2 2 3 2 2 2 2" xfId="26427"/>
    <cellStyle name="Normalno 2 4 2 2 3 2 2 2 3" xfId="16751"/>
    <cellStyle name="Normalno 2 4 2 2 3 2 2 3" xfId="21589"/>
    <cellStyle name="Normalno 2 4 2 2 3 2 2 4" xfId="11913"/>
    <cellStyle name="Normalno 2 4 2 2 3 2 3" xfId="3447"/>
    <cellStyle name="Normalno 2 4 2 2 3 2 3 2" xfId="8285"/>
    <cellStyle name="Normalno 2 4 2 2 3 2 3 2 2" xfId="27637"/>
    <cellStyle name="Normalno 2 4 2 2 3 2 3 2 3" xfId="17961"/>
    <cellStyle name="Normalno 2 4 2 2 3 2 3 3" xfId="22799"/>
    <cellStyle name="Normalno 2 4 2 2 3 2 3 4" xfId="13123"/>
    <cellStyle name="Normalno 2 4 2 2 3 2 4" xfId="4656"/>
    <cellStyle name="Normalno 2 4 2 2 3 2 4 2" xfId="9494"/>
    <cellStyle name="Normalno 2 4 2 2 3 2 4 2 2" xfId="28846"/>
    <cellStyle name="Normalno 2 4 2 2 3 2 4 2 3" xfId="19170"/>
    <cellStyle name="Normalno 2 4 2 2 3 2 4 3" xfId="24008"/>
    <cellStyle name="Normalno 2 4 2 2 3 2 4 4" xfId="14332"/>
    <cellStyle name="Normalno 2 4 2 2 3 2 5" xfId="5865"/>
    <cellStyle name="Normalno 2 4 2 2 3 2 5 2" xfId="25217"/>
    <cellStyle name="Normalno 2 4 2 2 3 2 5 3" xfId="15541"/>
    <cellStyle name="Normalno 2 4 2 2 3 2 6" xfId="20379"/>
    <cellStyle name="Normalno 2 4 2 2 3 2 7" xfId="10703"/>
    <cellStyle name="Normalno 2 4 2 2 3 3" xfId="1633"/>
    <cellStyle name="Normalno 2 4 2 2 3 3 2" xfId="6471"/>
    <cellStyle name="Normalno 2 4 2 2 3 3 2 2" xfId="25823"/>
    <cellStyle name="Normalno 2 4 2 2 3 3 2 3" xfId="16147"/>
    <cellStyle name="Normalno 2 4 2 2 3 3 3" xfId="20985"/>
    <cellStyle name="Normalno 2 4 2 2 3 3 4" xfId="11309"/>
    <cellStyle name="Normalno 2 4 2 2 3 4" xfId="2843"/>
    <cellStyle name="Normalno 2 4 2 2 3 4 2" xfId="7681"/>
    <cellStyle name="Normalno 2 4 2 2 3 4 2 2" xfId="27033"/>
    <cellStyle name="Normalno 2 4 2 2 3 4 2 3" xfId="17357"/>
    <cellStyle name="Normalno 2 4 2 2 3 4 3" xfId="22195"/>
    <cellStyle name="Normalno 2 4 2 2 3 4 4" xfId="12519"/>
    <cellStyle name="Normalno 2 4 2 2 3 5" xfId="4052"/>
    <cellStyle name="Normalno 2 4 2 2 3 5 2" xfId="8890"/>
    <cellStyle name="Normalno 2 4 2 2 3 5 2 2" xfId="28242"/>
    <cellStyle name="Normalno 2 4 2 2 3 5 2 3" xfId="18566"/>
    <cellStyle name="Normalno 2 4 2 2 3 5 3" xfId="23404"/>
    <cellStyle name="Normalno 2 4 2 2 3 5 4" xfId="13728"/>
    <cellStyle name="Normalno 2 4 2 2 3 6" xfId="5261"/>
    <cellStyle name="Normalno 2 4 2 2 3 6 2" xfId="24613"/>
    <cellStyle name="Normalno 2 4 2 2 3 6 3" xfId="14937"/>
    <cellStyle name="Normalno 2 4 2 2 3 7" xfId="19775"/>
    <cellStyle name="Normalno 2 4 2 2 3 8" xfId="10099"/>
    <cellStyle name="Normalno 2 4 2 2 4" xfId="725"/>
    <cellStyle name="Normalno 2 4 2 2 4 2" xfId="1935"/>
    <cellStyle name="Normalno 2 4 2 2 4 2 2" xfId="6773"/>
    <cellStyle name="Normalno 2 4 2 2 4 2 2 2" xfId="26125"/>
    <cellStyle name="Normalno 2 4 2 2 4 2 2 3" xfId="16449"/>
    <cellStyle name="Normalno 2 4 2 2 4 2 3" xfId="21287"/>
    <cellStyle name="Normalno 2 4 2 2 4 2 4" xfId="11611"/>
    <cellStyle name="Normalno 2 4 2 2 4 3" xfId="3145"/>
    <cellStyle name="Normalno 2 4 2 2 4 3 2" xfId="7983"/>
    <cellStyle name="Normalno 2 4 2 2 4 3 2 2" xfId="27335"/>
    <cellStyle name="Normalno 2 4 2 2 4 3 2 3" xfId="17659"/>
    <cellStyle name="Normalno 2 4 2 2 4 3 3" xfId="22497"/>
    <cellStyle name="Normalno 2 4 2 2 4 3 4" xfId="12821"/>
    <cellStyle name="Normalno 2 4 2 2 4 4" xfId="4354"/>
    <cellStyle name="Normalno 2 4 2 2 4 4 2" xfId="9192"/>
    <cellStyle name="Normalno 2 4 2 2 4 4 2 2" xfId="28544"/>
    <cellStyle name="Normalno 2 4 2 2 4 4 2 3" xfId="18868"/>
    <cellStyle name="Normalno 2 4 2 2 4 4 3" xfId="23706"/>
    <cellStyle name="Normalno 2 4 2 2 4 4 4" xfId="14030"/>
    <cellStyle name="Normalno 2 4 2 2 4 5" xfId="5563"/>
    <cellStyle name="Normalno 2 4 2 2 4 5 2" xfId="24915"/>
    <cellStyle name="Normalno 2 4 2 2 4 5 3" xfId="15239"/>
    <cellStyle name="Normalno 2 4 2 2 4 6" xfId="20077"/>
    <cellStyle name="Normalno 2 4 2 2 4 7" xfId="10401"/>
    <cellStyle name="Normalno 2 4 2 2 5" xfId="1331"/>
    <cellStyle name="Normalno 2 4 2 2 5 2" xfId="6169"/>
    <cellStyle name="Normalno 2 4 2 2 5 2 2" xfId="25521"/>
    <cellStyle name="Normalno 2 4 2 2 5 2 3" xfId="15845"/>
    <cellStyle name="Normalno 2 4 2 2 5 3" xfId="20683"/>
    <cellStyle name="Normalno 2 4 2 2 5 4" xfId="11007"/>
    <cellStyle name="Normalno 2 4 2 2 6" xfId="2541"/>
    <cellStyle name="Normalno 2 4 2 2 6 2" xfId="7379"/>
    <cellStyle name="Normalno 2 4 2 2 6 2 2" xfId="26731"/>
    <cellStyle name="Normalno 2 4 2 2 6 2 3" xfId="17055"/>
    <cellStyle name="Normalno 2 4 2 2 6 3" xfId="21893"/>
    <cellStyle name="Normalno 2 4 2 2 6 4" xfId="12217"/>
    <cellStyle name="Normalno 2 4 2 2 7" xfId="3751"/>
    <cellStyle name="Normalno 2 4 2 2 7 2" xfId="8589"/>
    <cellStyle name="Normalno 2 4 2 2 7 2 2" xfId="27941"/>
    <cellStyle name="Normalno 2 4 2 2 7 2 3" xfId="18265"/>
    <cellStyle name="Normalno 2 4 2 2 7 3" xfId="23103"/>
    <cellStyle name="Normalno 2 4 2 2 7 4" xfId="13427"/>
    <cellStyle name="Normalno 2 4 2 2 8" xfId="4959"/>
    <cellStyle name="Normalno 2 4 2 2 8 2" xfId="24311"/>
    <cellStyle name="Normalno 2 4 2 2 8 3" xfId="14635"/>
    <cellStyle name="Normalno 2 4 2 2 9" xfId="19473"/>
    <cellStyle name="Normalno 2 4 2 3" xfId="153"/>
    <cellStyle name="Normalno 2 4 2 3 2" xfId="473"/>
    <cellStyle name="Normalno 2 4 2 3 2 2" xfId="1077"/>
    <cellStyle name="Normalno 2 4 2 3 2 2 2" xfId="2287"/>
    <cellStyle name="Normalno 2 4 2 3 2 2 2 2" xfId="7125"/>
    <cellStyle name="Normalno 2 4 2 3 2 2 2 2 2" xfId="26477"/>
    <cellStyle name="Normalno 2 4 2 3 2 2 2 2 3" xfId="16801"/>
    <cellStyle name="Normalno 2 4 2 3 2 2 2 3" xfId="21639"/>
    <cellStyle name="Normalno 2 4 2 3 2 2 2 4" xfId="11963"/>
    <cellStyle name="Normalno 2 4 2 3 2 2 3" xfId="3497"/>
    <cellStyle name="Normalno 2 4 2 3 2 2 3 2" xfId="8335"/>
    <cellStyle name="Normalno 2 4 2 3 2 2 3 2 2" xfId="27687"/>
    <cellStyle name="Normalno 2 4 2 3 2 2 3 2 3" xfId="18011"/>
    <cellStyle name="Normalno 2 4 2 3 2 2 3 3" xfId="22849"/>
    <cellStyle name="Normalno 2 4 2 3 2 2 3 4" xfId="13173"/>
    <cellStyle name="Normalno 2 4 2 3 2 2 4" xfId="4706"/>
    <cellStyle name="Normalno 2 4 2 3 2 2 4 2" xfId="9544"/>
    <cellStyle name="Normalno 2 4 2 3 2 2 4 2 2" xfId="28896"/>
    <cellStyle name="Normalno 2 4 2 3 2 2 4 2 3" xfId="19220"/>
    <cellStyle name="Normalno 2 4 2 3 2 2 4 3" xfId="24058"/>
    <cellStyle name="Normalno 2 4 2 3 2 2 4 4" xfId="14382"/>
    <cellStyle name="Normalno 2 4 2 3 2 2 5" xfId="5915"/>
    <cellStyle name="Normalno 2 4 2 3 2 2 5 2" xfId="25267"/>
    <cellStyle name="Normalno 2 4 2 3 2 2 5 3" xfId="15591"/>
    <cellStyle name="Normalno 2 4 2 3 2 2 6" xfId="20429"/>
    <cellStyle name="Normalno 2 4 2 3 2 2 7" xfId="10753"/>
    <cellStyle name="Normalno 2 4 2 3 2 3" xfId="1683"/>
    <cellStyle name="Normalno 2 4 2 3 2 3 2" xfId="6521"/>
    <cellStyle name="Normalno 2 4 2 3 2 3 2 2" xfId="25873"/>
    <cellStyle name="Normalno 2 4 2 3 2 3 2 3" xfId="16197"/>
    <cellStyle name="Normalno 2 4 2 3 2 3 3" xfId="21035"/>
    <cellStyle name="Normalno 2 4 2 3 2 3 4" xfId="11359"/>
    <cellStyle name="Normalno 2 4 2 3 2 4" xfId="2893"/>
    <cellStyle name="Normalno 2 4 2 3 2 4 2" xfId="7731"/>
    <cellStyle name="Normalno 2 4 2 3 2 4 2 2" xfId="27083"/>
    <cellStyle name="Normalno 2 4 2 3 2 4 2 3" xfId="17407"/>
    <cellStyle name="Normalno 2 4 2 3 2 4 3" xfId="22245"/>
    <cellStyle name="Normalno 2 4 2 3 2 4 4" xfId="12569"/>
    <cellStyle name="Normalno 2 4 2 3 2 5" xfId="4102"/>
    <cellStyle name="Normalno 2 4 2 3 2 5 2" xfId="8940"/>
    <cellStyle name="Normalno 2 4 2 3 2 5 2 2" xfId="28292"/>
    <cellStyle name="Normalno 2 4 2 3 2 5 2 3" xfId="18616"/>
    <cellStyle name="Normalno 2 4 2 3 2 5 3" xfId="23454"/>
    <cellStyle name="Normalno 2 4 2 3 2 5 4" xfId="13778"/>
    <cellStyle name="Normalno 2 4 2 3 2 6" xfId="5311"/>
    <cellStyle name="Normalno 2 4 2 3 2 6 2" xfId="24663"/>
    <cellStyle name="Normalno 2 4 2 3 2 6 3" xfId="14987"/>
    <cellStyle name="Normalno 2 4 2 3 2 7" xfId="19825"/>
    <cellStyle name="Normalno 2 4 2 3 2 8" xfId="10149"/>
    <cellStyle name="Normalno 2 4 2 3 3" xfId="775"/>
    <cellStyle name="Normalno 2 4 2 3 3 2" xfId="1985"/>
    <cellStyle name="Normalno 2 4 2 3 3 2 2" xfId="6823"/>
    <cellStyle name="Normalno 2 4 2 3 3 2 2 2" xfId="26175"/>
    <cellStyle name="Normalno 2 4 2 3 3 2 2 3" xfId="16499"/>
    <cellStyle name="Normalno 2 4 2 3 3 2 3" xfId="21337"/>
    <cellStyle name="Normalno 2 4 2 3 3 2 4" xfId="11661"/>
    <cellStyle name="Normalno 2 4 2 3 3 3" xfId="3195"/>
    <cellStyle name="Normalno 2 4 2 3 3 3 2" xfId="8033"/>
    <cellStyle name="Normalno 2 4 2 3 3 3 2 2" xfId="27385"/>
    <cellStyle name="Normalno 2 4 2 3 3 3 2 3" xfId="17709"/>
    <cellStyle name="Normalno 2 4 2 3 3 3 3" xfId="22547"/>
    <cellStyle name="Normalno 2 4 2 3 3 3 4" xfId="12871"/>
    <cellStyle name="Normalno 2 4 2 3 3 4" xfId="4404"/>
    <cellStyle name="Normalno 2 4 2 3 3 4 2" xfId="9242"/>
    <cellStyle name="Normalno 2 4 2 3 3 4 2 2" xfId="28594"/>
    <cellStyle name="Normalno 2 4 2 3 3 4 2 3" xfId="18918"/>
    <cellStyle name="Normalno 2 4 2 3 3 4 3" xfId="23756"/>
    <cellStyle name="Normalno 2 4 2 3 3 4 4" xfId="14080"/>
    <cellStyle name="Normalno 2 4 2 3 3 5" xfId="5613"/>
    <cellStyle name="Normalno 2 4 2 3 3 5 2" xfId="24965"/>
    <cellStyle name="Normalno 2 4 2 3 3 5 3" xfId="15289"/>
    <cellStyle name="Normalno 2 4 2 3 3 6" xfId="20127"/>
    <cellStyle name="Normalno 2 4 2 3 3 7" xfId="10451"/>
    <cellStyle name="Normalno 2 4 2 3 4" xfId="1381"/>
    <cellStyle name="Normalno 2 4 2 3 4 2" xfId="6219"/>
    <cellStyle name="Normalno 2 4 2 3 4 2 2" xfId="25571"/>
    <cellStyle name="Normalno 2 4 2 3 4 2 3" xfId="15895"/>
    <cellStyle name="Normalno 2 4 2 3 4 3" xfId="20733"/>
    <cellStyle name="Normalno 2 4 2 3 4 4" xfId="11057"/>
    <cellStyle name="Normalno 2 4 2 3 5" xfId="2591"/>
    <cellStyle name="Normalno 2 4 2 3 5 2" xfId="7429"/>
    <cellStyle name="Normalno 2 4 2 3 5 2 2" xfId="26781"/>
    <cellStyle name="Normalno 2 4 2 3 5 2 3" xfId="17105"/>
    <cellStyle name="Normalno 2 4 2 3 5 3" xfId="21943"/>
    <cellStyle name="Normalno 2 4 2 3 5 4" xfId="12267"/>
    <cellStyle name="Normalno 2 4 2 3 6" xfId="3801"/>
    <cellStyle name="Normalno 2 4 2 3 6 2" xfId="8639"/>
    <cellStyle name="Normalno 2 4 2 3 6 2 2" xfId="27991"/>
    <cellStyle name="Normalno 2 4 2 3 6 2 3" xfId="18315"/>
    <cellStyle name="Normalno 2 4 2 3 6 3" xfId="23153"/>
    <cellStyle name="Normalno 2 4 2 3 6 4" xfId="13477"/>
    <cellStyle name="Normalno 2 4 2 3 7" xfId="5009"/>
    <cellStyle name="Normalno 2 4 2 3 7 2" xfId="24361"/>
    <cellStyle name="Normalno 2 4 2 3 7 3" xfId="14685"/>
    <cellStyle name="Normalno 2 4 2 3 8" xfId="19523"/>
    <cellStyle name="Normalno 2 4 2 3 9" xfId="9847"/>
    <cellStyle name="Normalno 2 4 2 4" xfId="269"/>
    <cellStyle name="Normalno 2 4 2 4 2" xfId="573"/>
    <cellStyle name="Normalno 2 4 2 4 2 2" xfId="1177"/>
    <cellStyle name="Normalno 2 4 2 4 2 2 2" xfId="2387"/>
    <cellStyle name="Normalno 2 4 2 4 2 2 2 2" xfId="7225"/>
    <cellStyle name="Normalno 2 4 2 4 2 2 2 2 2" xfId="26577"/>
    <cellStyle name="Normalno 2 4 2 4 2 2 2 2 3" xfId="16901"/>
    <cellStyle name="Normalno 2 4 2 4 2 2 2 3" xfId="21739"/>
    <cellStyle name="Normalno 2 4 2 4 2 2 2 4" xfId="12063"/>
    <cellStyle name="Normalno 2 4 2 4 2 2 3" xfId="3597"/>
    <cellStyle name="Normalno 2 4 2 4 2 2 3 2" xfId="8435"/>
    <cellStyle name="Normalno 2 4 2 4 2 2 3 2 2" xfId="27787"/>
    <cellStyle name="Normalno 2 4 2 4 2 2 3 2 3" xfId="18111"/>
    <cellStyle name="Normalno 2 4 2 4 2 2 3 3" xfId="22949"/>
    <cellStyle name="Normalno 2 4 2 4 2 2 3 4" xfId="13273"/>
    <cellStyle name="Normalno 2 4 2 4 2 2 4" xfId="4806"/>
    <cellStyle name="Normalno 2 4 2 4 2 2 4 2" xfId="9644"/>
    <cellStyle name="Normalno 2 4 2 4 2 2 4 2 2" xfId="28996"/>
    <cellStyle name="Normalno 2 4 2 4 2 2 4 2 3" xfId="19320"/>
    <cellStyle name="Normalno 2 4 2 4 2 2 4 3" xfId="24158"/>
    <cellStyle name="Normalno 2 4 2 4 2 2 4 4" xfId="14482"/>
    <cellStyle name="Normalno 2 4 2 4 2 2 5" xfId="6015"/>
    <cellStyle name="Normalno 2 4 2 4 2 2 5 2" xfId="25367"/>
    <cellStyle name="Normalno 2 4 2 4 2 2 5 3" xfId="15691"/>
    <cellStyle name="Normalno 2 4 2 4 2 2 6" xfId="20529"/>
    <cellStyle name="Normalno 2 4 2 4 2 2 7" xfId="10853"/>
    <cellStyle name="Normalno 2 4 2 4 2 3" xfId="1783"/>
    <cellStyle name="Normalno 2 4 2 4 2 3 2" xfId="6621"/>
    <cellStyle name="Normalno 2 4 2 4 2 3 2 2" xfId="25973"/>
    <cellStyle name="Normalno 2 4 2 4 2 3 2 3" xfId="16297"/>
    <cellStyle name="Normalno 2 4 2 4 2 3 3" xfId="21135"/>
    <cellStyle name="Normalno 2 4 2 4 2 3 4" xfId="11459"/>
    <cellStyle name="Normalno 2 4 2 4 2 4" xfId="2993"/>
    <cellStyle name="Normalno 2 4 2 4 2 4 2" xfId="7831"/>
    <cellStyle name="Normalno 2 4 2 4 2 4 2 2" xfId="27183"/>
    <cellStyle name="Normalno 2 4 2 4 2 4 2 3" xfId="17507"/>
    <cellStyle name="Normalno 2 4 2 4 2 4 3" xfId="22345"/>
    <cellStyle name="Normalno 2 4 2 4 2 4 4" xfId="12669"/>
    <cellStyle name="Normalno 2 4 2 4 2 5" xfId="4202"/>
    <cellStyle name="Normalno 2 4 2 4 2 5 2" xfId="9040"/>
    <cellStyle name="Normalno 2 4 2 4 2 5 2 2" xfId="28392"/>
    <cellStyle name="Normalno 2 4 2 4 2 5 2 3" xfId="18716"/>
    <cellStyle name="Normalno 2 4 2 4 2 5 3" xfId="23554"/>
    <cellStyle name="Normalno 2 4 2 4 2 5 4" xfId="13878"/>
    <cellStyle name="Normalno 2 4 2 4 2 6" xfId="5411"/>
    <cellStyle name="Normalno 2 4 2 4 2 6 2" xfId="24763"/>
    <cellStyle name="Normalno 2 4 2 4 2 6 3" xfId="15087"/>
    <cellStyle name="Normalno 2 4 2 4 2 7" xfId="19925"/>
    <cellStyle name="Normalno 2 4 2 4 2 8" xfId="10249"/>
    <cellStyle name="Normalno 2 4 2 4 3" xfId="875"/>
    <cellStyle name="Normalno 2 4 2 4 3 2" xfId="2085"/>
    <cellStyle name="Normalno 2 4 2 4 3 2 2" xfId="6923"/>
    <cellStyle name="Normalno 2 4 2 4 3 2 2 2" xfId="26275"/>
    <cellStyle name="Normalno 2 4 2 4 3 2 2 3" xfId="16599"/>
    <cellStyle name="Normalno 2 4 2 4 3 2 3" xfId="21437"/>
    <cellStyle name="Normalno 2 4 2 4 3 2 4" xfId="11761"/>
    <cellStyle name="Normalno 2 4 2 4 3 3" xfId="3295"/>
    <cellStyle name="Normalno 2 4 2 4 3 3 2" xfId="8133"/>
    <cellStyle name="Normalno 2 4 2 4 3 3 2 2" xfId="27485"/>
    <cellStyle name="Normalno 2 4 2 4 3 3 2 3" xfId="17809"/>
    <cellStyle name="Normalno 2 4 2 4 3 3 3" xfId="22647"/>
    <cellStyle name="Normalno 2 4 2 4 3 3 4" xfId="12971"/>
    <cellStyle name="Normalno 2 4 2 4 3 4" xfId="4504"/>
    <cellStyle name="Normalno 2 4 2 4 3 4 2" xfId="9342"/>
    <cellStyle name="Normalno 2 4 2 4 3 4 2 2" xfId="28694"/>
    <cellStyle name="Normalno 2 4 2 4 3 4 2 3" xfId="19018"/>
    <cellStyle name="Normalno 2 4 2 4 3 4 3" xfId="23856"/>
    <cellStyle name="Normalno 2 4 2 4 3 4 4" xfId="14180"/>
    <cellStyle name="Normalno 2 4 2 4 3 5" xfId="5713"/>
    <cellStyle name="Normalno 2 4 2 4 3 5 2" xfId="25065"/>
    <cellStyle name="Normalno 2 4 2 4 3 5 3" xfId="15389"/>
    <cellStyle name="Normalno 2 4 2 4 3 6" xfId="20227"/>
    <cellStyle name="Normalno 2 4 2 4 3 7" xfId="10551"/>
    <cellStyle name="Normalno 2 4 2 4 4" xfId="1481"/>
    <cellStyle name="Normalno 2 4 2 4 4 2" xfId="6319"/>
    <cellStyle name="Normalno 2 4 2 4 4 2 2" xfId="25671"/>
    <cellStyle name="Normalno 2 4 2 4 4 2 3" xfId="15995"/>
    <cellStyle name="Normalno 2 4 2 4 4 3" xfId="20833"/>
    <cellStyle name="Normalno 2 4 2 4 4 4" xfId="11157"/>
    <cellStyle name="Normalno 2 4 2 4 5" xfId="2691"/>
    <cellStyle name="Normalno 2 4 2 4 5 2" xfId="7529"/>
    <cellStyle name="Normalno 2 4 2 4 5 2 2" xfId="26881"/>
    <cellStyle name="Normalno 2 4 2 4 5 2 3" xfId="17205"/>
    <cellStyle name="Normalno 2 4 2 4 5 3" xfId="22043"/>
    <cellStyle name="Normalno 2 4 2 4 5 4" xfId="12367"/>
    <cellStyle name="Normalno 2 4 2 4 6" xfId="3901"/>
    <cellStyle name="Normalno 2 4 2 4 6 2" xfId="8739"/>
    <cellStyle name="Normalno 2 4 2 4 6 2 2" xfId="28091"/>
    <cellStyle name="Normalno 2 4 2 4 6 2 3" xfId="18415"/>
    <cellStyle name="Normalno 2 4 2 4 6 3" xfId="23253"/>
    <cellStyle name="Normalno 2 4 2 4 6 4" xfId="13577"/>
    <cellStyle name="Normalno 2 4 2 4 7" xfId="5109"/>
    <cellStyle name="Normalno 2 4 2 4 7 2" xfId="24461"/>
    <cellStyle name="Normalno 2 4 2 4 7 3" xfId="14785"/>
    <cellStyle name="Normalno 2 4 2 4 8" xfId="19623"/>
    <cellStyle name="Normalno 2 4 2 4 9" xfId="9947"/>
    <cellStyle name="Normalno 2 4 2 5" xfId="322"/>
    <cellStyle name="Normalno 2 4 2 5 2" xfId="625"/>
    <cellStyle name="Normalno 2 4 2 5 2 2" xfId="1229"/>
    <cellStyle name="Normalno 2 4 2 5 2 2 2" xfId="2439"/>
    <cellStyle name="Normalno 2 4 2 5 2 2 2 2" xfId="7277"/>
    <cellStyle name="Normalno 2 4 2 5 2 2 2 2 2" xfId="26629"/>
    <cellStyle name="Normalno 2 4 2 5 2 2 2 2 3" xfId="16953"/>
    <cellStyle name="Normalno 2 4 2 5 2 2 2 3" xfId="21791"/>
    <cellStyle name="Normalno 2 4 2 5 2 2 2 4" xfId="12115"/>
    <cellStyle name="Normalno 2 4 2 5 2 2 3" xfId="3649"/>
    <cellStyle name="Normalno 2 4 2 5 2 2 3 2" xfId="8487"/>
    <cellStyle name="Normalno 2 4 2 5 2 2 3 2 2" xfId="27839"/>
    <cellStyle name="Normalno 2 4 2 5 2 2 3 2 3" xfId="18163"/>
    <cellStyle name="Normalno 2 4 2 5 2 2 3 3" xfId="23001"/>
    <cellStyle name="Normalno 2 4 2 5 2 2 3 4" xfId="13325"/>
    <cellStyle name="Normalno 2 4 2 5 2 2 4" xfId="4858"/>
    <cellStyle name="Normalno 2 4 2 5 2 2 4 2" xfId="9696"/>
    <cellStyle name="Normalno 2 4 2 5 2 2 4 2 2" xfId="29048"/>
    <cellStyle name="Normalno 2 4 2 5 2 2 4 2 3" xfId="19372"/>
    <cellStyle name="Normalno 2 4 2 5 2 2 4 3" xfId="24210"/>
    <cellStyle name="Normalno 2 4 2 5 2 2 4 4" xfId="14534"/>
    <cellStyle name="Normalno 2 4 2 5 2 2 5" xfId="6067"/>
    <cellStyle name="Normalno 2 4 2 5 2 2 5 2" xfId="25419"/>
    <cellStyle name="Normalno 2 4 2 5 2 2 5 3" xfId="15743"/>
    <cellStyle name="Normalno 2 4 2 5 2 2 6" xfId="20581"/>
    <cellStyle name="Normalno 2 4 2 5 2 2 7" xfId="10905"/>
    <cellStyle name="Normalno 2 4 2 5 2 3" xfId="1835"/>
    <cellStyle name="Normalno 2 4 2 5 2 3 2" xfId="6673"/>
    <cellStyle name="Normalno 2 4 2 5 2 3 2 2" xfId="26025"/>
    <cellStyle name="Normalno 2 4 2 5 2 3 2 3" xfId="16349"/>
    <cellStyle name="Normalno 2 4 2 5 2 3 3" xfId="21187"/>
    <cellStyle name="Normalno 2 4 2 5 2 3 4" xfId="11511"/>
    <cellStyle name="Normalno 2 4 2 5 2 4" xfId="3045"/>
    <cellStyle name="Normalno 2 4 2 5 2 4 2" xfId="7883"/>
    <cellStyle name="Normalno 2 4 2 5 2 4 2 2" xfId="27235"/>
    <cellStyle name="Normalno 2 4 2 5 2 4 2 3" xfId="17559"/>
    <cellStyle name="Normalno 2 4 2 5 2 4 3" xfId="22397"/>
    <cellStyle name="Normalno 2 4 2 5 2 4 4" xfId="12721"/>
    <cellStyle name="Normalno 2 4 2 5 2 5" xfId="4254"/>
    <cellStyle name="Normalno 2 4 2 5 2 5 2" xfId="9092"/>
    <cellStyle name="Normalno 2 4 2 5 2 5 2 2" xfId="28444"/>
    <cellStyle name="Normalno 2 4 2 5 2 5 2 3" xfId="18768"/>
    <cellStyle name="Normalno 2 4 2 5 2 5 3" xfId="23606"/>
    <cellStyle name="Normalno 2 4 2 5 2 5 4" xfId="13930"/>
    <cellStyle name="Normalno 2 4 2 5 2 6" xfId="5463"/>
    <cellStyle name="Normalno 2 4 2 5 2 6 2" xfId="24815"/>
    <cellStyle name="Normalno 2 4 2 5 2 6 3" xfId="15139"/>
    <cellStyle name="Normalno 2 4 2 5 2 7" xfId="19977"/>
    <cellStyle name="Normalno 2 4 2 5 2 8" xfId="10301"/>
    <cellStyle name="Normalno 2 4 2 5 3" xfId="927"/>
    <cellStyle name="Normalno 2 4 2 5 3 2" xfId="2137"/>
    <cellStyle name="Normalno 2 4 2 5 3 2 2" xfId="6975"/>
    <cellStyle name="Normalno 2 4 2 5 3 2 2 2" xfId="26327"/>
    <cellStyle name="Normalno 2 4 2 5 3 2 2 3" xfId="16651"/>
    <cellStyle name="Normalno 2 4 2 5 3 2 3" xfId="21489"/>
    <cellStyle name="Normalno 2 4 2 5 3 2 4" xfId="11813"/>
    <cellStyle name="Normalno 2 4 2 5 3 3" xfId="3347"/>
    <cellStyle name="Normalno 2 4 2 5 3 3 2" xfId="8185"/>
    <cellStyle name="Normalno 2 4 2 5 3 3 2 2" xfId="27537"/>
    <cellStyle name="Normalno 2 4 2 5 3 3 2 3" xfId="17861"/>
    <cellStyle name="Normalno 2 4 2 5 3 3 3" xfId="22699"/>
    <cellStyle name="Normalno 2 4 2 5 3 3 4" xfId="13023"/>
    <cellStyle name="Normalno 2 4 2 5 3 4" xfId="4556"/>
    <cellStyle name="Normalno 2 4 2 5 3 4 2" xfId="9394"/>
    <cellStyle name="Normalno 2 4 2 5 3 4 2 2" xfId="28746"/>
    <cellStyle name="Normalno 2 4 2 5 3 4 2 3" xfId="19070"/>
    <cellStyle name="Normalno 2 4 2 5 3 4 3" xfId="23908"/>
    <cellStyle name="Normalno 2 4 2 5 3 4 4" xfId="14232"/>
    <cellStyle name="Normalno 2 4 2 5 3 5" xfId="5765"/>
    <cellStyle name="Normalno 2 4 2 5 3 5 2" xfId="25117"/>
    <cellStyle name="Normalno 2 4 2 5 3 5 3" xfId="15441"/>
    <cellStyle name="Normalno 2 4 2 5 3 6" xfId="20279"/>
    <cellStyle name="Normalno 2 4 2 5 3 7" xfId="10603"/>
    <cellStyle name="Normalno 2 4 2 5 4" xfId="1533"/>
    <cellStyle name="Normalno 2 4 2 5 4 2" xfId="6371"/>
    <cellStyle name="Normalno 2 4 2 5 4 2 2" xfId="25723"/>
    <cellStyle name="Normalno 2 4 2 5 4 2 3" xfId="16047"/>
    <cellStyle name="Normalno 2 4 2 5 4 3" xfId="20885"/>
    <cellStyle name="Normalno 2 4 2 5 4 4" xfId="11209"/>
    <cellStyle name="Normalno 2 4 2 5 5" xfId="2743"/>
    <cellStyle name="Normalno 2 4 2 5 5 2" xfId="7581"/>
    <cellStyle name="Normalno 2 4 2 5 5 2 2" xfId="26933"/>
    <cellStyle name="Normalno 2 4 2 5 5 2 3" xfId="17257"/>
    <cellStyle name="Normalno 2 4 2 5 5 3" xfId="22095"/>
    <cellStyle name="Normalno 2 4 2 5 5 4" xfId="12419"/>
    <cellStyle name="Normalno 2 4 2 5 6" xfId="3952"/>
    <cellStyle name="Normalno 2 4 2 5 6 2" xfId="8790"/>
    <cellStyle name="Normalno 2 4 2 5 6 2 2" xfId="28142"/>
    <cellStyle name="Normalno 2 4 2 5 6 2 3" xfId="18466"/>
    <cellStyle name="Normalno 2 4 2 5 6 3" xfId="23304"/>
    <cellStyle name="Normalno 2 4 2 5 6 4" xfId="13628"/>
    <cellStyle name="Normalno 2 4 2 5 7" xfId="5161"/>
    <cellStyle name="Normalno 2 4 2 5 7 2" xfId="24513"/>
    <cellStyle name="Normalno 2 4 2 5 7 3" xfId="14837"/>
    <cellStyle name="Normalno 2 4 2 5 8" xfId="19675"/>
    <cellStyle name="Normalno 2 4 2 5 9" xfId="9999"/>
    <cellStyle name="Normalno 2 4 2 6" xfId="373"/>
    <cellStyle name="Normalno 2 4 2 6 2" xfId="977"/>
    <cellStyle name="Normalno 2 4 2 6 2 2" xfId="2187"/>
    <cellStyle name="Normalno 2 4 2 6 2 2 2" xfId="7025"/>
    <cellStyle name="Normalno 2 4 2 6 2 2 2 2" xfId="26377"/>
    <cellStyle name="Normalno 2 4 2 6 2 2 2 3" xfId="16701"/>
    <cellStyle name="Normalno 2 4 2 6 2 2 3" xfId="21539"/>
    <cellStyle name="Normalno 2 4 2 6 2 2 4" xfId="11863"/>
    <cellStyle name="Normalno 2 4 2 6 2 3" xfId="3397"/>
    <cellStyle name="Normalno 2 4 2 6 2 3 2" xfId="8235"/>
    <cellStyle name="Normalno 2 4 2 6 2 3 2 2" xfId="27587"/>
    <cellStyle name="Normalno 2 4 2 6 2 3 2 3" xfId="17911"/>
    <cellStyle name="Normalno 2 4 2 6 2 3 3" xfId="22749"/>
    <cellStyle name="Normalno 2 4 2 6 2 3 4" xfId="13073"/>
    <cellStyle name="Normalno 2 4 2 6 2 4" xfId="4606"/>
    <cellStyle name="Normalno 2 4 2 6 2 4 2" xfId="9444"/>
    <cellStyle name="Normalno 2 4 2 6 2 4 2 2" xfId="28796"/>
    <cellStyle name="Normalno 2 4 2 6 2 4 2 3" xfId="19120"/>
    <cellStyle name="Normalno 2 4 2 6 2 4 3" xfId="23958"/>
    <cellStyle name="Normalno 2 4 2 6 2 4 4" xfId="14282"/>
    <cellStyle name="Normalno 2 4 2 6 2 5" xfId="5815"/>
    <cellStyle name="Normalno 2 4 2 6 2 5 2" xfId="25167"/>
    <cellStyle name="Normalno 2 4 2 6 2 5 3" xfId="15491"/>
    <cellStyle name="Normalno 2 4 2 6 2 6" xfId="20329"/>
    <cellStyle name="Normalno 2 4 2 6 2 7" xfId="10653"/>
    <cellStyle name="Normalno 2 4 2 6 3" xfId="1583"/>
    <cellStyle name="Normalno 2 4 2 6 3 2" xfId="6421"/>
    <cellStyle name="Normalno 2 4 2 6 3 2 2" xfId="25773"/>
    <cellStyle name="Normalno 2 4 2 6 3 2 3" xfId="16097"/>
    <cellStyle name="Normalno 2 4 2 6 3 3" xfId="20935"/>
    <cellStyle name="Normalno 2 4 2 6 3 4" xfId="11259"/>
    <cellStyle name="Normalno 2 4 2 6 4" xfId="2793"/>
    <cellStyle name="Normalno 2 4 2 6 4 2" xfId="7631"/>
    <cellStyle name="Normalno 2 4 2 6 4 2 2" xfId="26983"/>
    <cellStyle name="Normalno 2 4 2 6 4 2 3" xfId="17307"/>
    <cellStyle name="Normalno 2 4 2 6 4 3" xfId="22145"/>
    <cellStyle name="Normalno 2 4 2 6 4 4" xfId="12469"/>
    <cellStyle name="Normalno 2 4 2 6 5" xfId="4002"/>
    <cellStyle name="Normalno 2 4 2 6 5 2" xfId="8840"/>
    <cellStyle name="Normalno 2 4 2 6 5 2 2" xfId="28192"/>
    <cellStyle name="Normalno 2 4 2 6 5 2 3" xfId="18516"/>
    <cellStyle name="Normalno 2 4 2 6 5 3" xfId="23354"/>
    <cellStyle name="Normalno 2 4 2 6 5 4" xfId="13678"/>
    <cellStyle name="Normalno 2 4 2 6 6" xfId="5211"/>
    <cellStyle name="Normalno 2 4 2 6 6 2" xfId="24563"/>
    <cellStyle name="Normalno 2 4 2 6 6 3" xfId="14887"/>
    <cellStyle name="Normalno 2 4 2 6 7" xfId="19725"/>
    <cellStyle name="Normalno 2 4 2 6 8" xfId="10049"/>
    <cellStyle name="Normalno 2 4 2 7" xfId="675"/>
    <cellStyle name="Normalno 2 4 2 7 2" xfId="1885"/>
    <cellStyle name="Normalno 2 4 2 7 2 2" xfId="6723"/>
    <cellStyle name="Normalno 2 4 2 7 2 2 2" xfId="26075"/>
    <cellStyle name="Normalno 2 4 2 7 2 2 3" xfId="16399"/>
    <cellStyle name="Normalno 2 4 2 7 2 3" xfId="21237"/>
    <cellStyle name="Normalno 2 4 2 7 2 4" xfId="11561"/>
    <cellStyle name="Normalno 2 4 2 7 3" xfId="3095"/>
    <cellStyle name="Normalno 2 4 2 7 3 2" xfId="7933"/>
    <cellStyle name="Normalno 2 4 2 7 3 2 2" xfId="27285"/>
    <cellStyle name="Normalno 2 4 2 7 3 2 3" xfId="17609"/>
    <cellStyle name="Normalno 2 4 2 7 3 3" xfId="22447"/>
    <cellStyle name="Normalno 2 4 2 7 3 4" xfId="12771"/>
    <cellStyle name="Normalno 2 4 2 7 4" xfId="4304"/>
    <cellStyle name="Normalno 2 4 2 7 4 2" xfId="9142"/>
    <cellStyle name="Normalno 2 4 2 7 4 2 2" xfId="28494"/>
    <cellStyle name="Normalno 2 4 2 7 4 2 3" xfId="18818"/>
    <cellStyle name="Normalno 2 4 2 7 4 3" xfId="23656"/>
    <cellStyle name="Normalno 2 4 2 7 4 4" xfId="13980"/>
    <cellStyle name="Normalno 2 4 2 7 5" xfId="5513"/>
    <cellStyle name="Normalno 2 4 2 7 5 2" xfId="24865"/>
    <cellStyle name="Normalno 2 4 2 7 5 3" xfId="15189"/>
    <cellStyle name="Normalno 2 4 2 7 6" xfId="20027"/>
    <cellStyle name="Normalno 2 4 2 7 7" xfId="10351"/>
    <cellStyle name="Normalno 2 4 2 8" xfId="1281"/>
    <cellStyle name="Normalno 2 4 2 8 2" xfId="6119"/>
    <cellStyle name="Normalno 2 4 2 8 2 2" xfId="25471"/>
    <cellStyle name="Normalno 2 4 2 8 2 3" xfId="15795"/>
    <cellStyle name="Normalno 2 4 2 8 3" xfId="20633"/>
    <cellStyle name="Normalno 2 4 2 8 4" xfId="10957"/>
    <cellStyle name="Normalno 2 4 2 9" xfId="2491"/>
    <cellStyle name="Normalno 2 4 2 9 2" xfId="7329"/>
    <cellStyle name="Normalno 2 4 2 9 2 2" xfId="26681"/>
    <cellStyle name="Normalno 2 4 2 9 2 3" xfId="17005"/>
    <cellStyle name="Normalno 2 4 2 9 3" xfId="21843"/>
    <cellStyle name="Normalno 2 4 2 9 4" xfId="12167"/>
    <cellStyle name="Normalno 2 4 3" xfId="69"/>
    <cellStyle name="Normalno 2 4 3 10" xfId="9776"/>
    <cellStyle name="Normalno 2 4 3 2" xfId="182"/>
    <cellStyle name="Normalno 2 4 3 2 2" xfId="502"/>
    <cellStyle name="Normalno 2 4 3 2 2 2" xfId="1106"/>
    <cellStyle name="Normalno 2 4 3 2 2 2 2" xfId="2316"/>
    <cellStyle name="Normalno 2 4 3 2 2 2 2 2" xfId="7154"/>
    <cellStyle name="Normalno 2 4 3 2 2 2 2 2 2" xfId="26506"/>
    <cellStyle name="Normalno 2 4 3 2 2 2 2 2 3" xfId="16830"/>
    <cellStyle name="Normalno 2 4 3 2 2 2 2 3" xfId="21668"/>
    <cellStyle name="Normalno 2 4 3 2 2 2 2 4" xfId="11992"/>
    <cellStyle name="Normalno 2 4 3 2 2 2 3" xfId="3526"/>
    <cellStyle name="Normalno 2 4 3 2 2 2 3 2" xfId="8364"/>
    <cellStyle name="Normalno 2 4 3 2 2 2 3 2 2" xfId="27716"/>
    <cellStyle name="Normalno 2 4 3 2 2 2 3 2 3" xfId="18040"/>
    <cellStyle name="Normalno 2 4 3 2 2 2 3 3" xfId="22878"/>
    <cellStyle name="Normalno 2 4 3 2 2 2 3 4" xfId="13202"/>
    <cellStyle name="Normalno 2 4 3 2 2 2 4" xfId="4735"/>
    <cellStyle name="Normalno 2 4 3 2 2 2 4 2" xfId="9573"/>
    <cellStyle name="Normalno 2 4 3 2 2 2 4 2 2" xfId="28925"/>
    <cellStyle name="Normalno 2 4 3 2 2 2 4 2 3" xfId="19249"/>
    <cellStyle name="Normalno 2 4 3 2 2 2 4 3" xfId="24087"/>
    <cellStyle name="Normalno 2 4 3 2 2 2 4 4" xfId="14411"/>
    <cellStyle name="Normalno 2 4 3 2 2 2 5" xfId="5944"/>
    <cellStyle name="Normalno 2 4 3 2 2 2 5 2" xfId="25296"/>
    <cellStyle name="Normalno 2 4 3 2 2 2 5 3" xfId="15620"/>
    <cellStyle name="Normalno 2 4 3 2 2 2 6" xfId="20458"/>
    <cellStyle name="Normalno 2 4 3 2 2 2 7" xfId="10782"/>
    <cellStyle name="Normalno 2 4 3 2 2 3" xfId="1712"/>
    <cellStyle name="Normalno 2 4 3 2 2 3 2" xfId="6550"/>
    <cellStyle name="Normalno 2 4 3 2 2 3 2 2" xfId="25902"/>
    <cellStyle name="Normalno 2 4 3 2 2 3 2 3" xfId="16226"/>
    <cellStyle name="Normalno 2 4 3 2 2 3 3" xfId="21064"/>
    <cellStyle name="Normalno 2 4 3 2 2 3 4" xfId="11388"/>
    <cellStyle name="Normalno 2 4 3 2 2 4" xfId="2922"/>
    <cellStyle name="Normalno 2 4 3 2 2 4 2" xfId="7760"/>
    <cellStyle name="Normalno 2 4 3 2 2 4 2 2" xfId="27112"/>
    <cellStyle name="Normalno 2 4 3 2 2 4 2 3" xfId="17436"/>
    <cellStyle name="Normalno 2 4 3 2 2 4 3" xfId="22274"/>
    <cellStyle name="Normalno 2 4 3 2 2 4 4" xfId="12598"/>
    <cellStyle name="Normalno 2 4 3 2 2 5" xfId="4131"/>
    <cellStyle name="Normalno 2 4 3 2 2 5 2" xfId="8969"/>
    <cellStyle name="Normalno 2 4 3 2 2 5 2 2" xfId="28321"/>
    <cellStyle name="Normalno 2 4 3 2 2 5 2 3" xfId="18645"/>
    <cellStyle name="Normalno 2 4 3 2 2 5 3" xfId="23483"/>
    <cellStyle name="Normalno 2 4 3 2 2 5 4" xfId="13807"/>
    <cellStyle name="Normalno 2 4 3 2 2 6" xfId="5340"/>
    <cellStyle name="Normalno 2 4 3 2 2 6 2" xfId="24692"/>
    <cellStyle name="Normalno 2 4 3 2 2 6 3" xfId="15016"/>
    <cellStyle name="Normalno 2 4 3 2 2 7" xfId="19854"/>
    <cellStyle name="Normalno 2 4 3 2 2 8" xfId="10178"/>
    <cellStyle name="Normalno 2 4 3 2 3" xfId="804"/>
    <cellStyle name="Normalno 2 4 3 2 3 2" xfId="2014"/>
    <cellStyle name="Normalno 2 4 3 2 3 2 2" xfId="6852"/>
    <cellStyle name="Normalno 2 4 3 2 3 2 2 2" xfId="26204"/>
    <cellStyle name="Normalno 2 4 3 2 3 2 2 3" xfId="16528"/>
    <cellStyle name="Normalno 2 4 3 2 3 2 3" xfId="21366"/>
    <cellStyle name="Normalno 2 4 3 2 3 2 4" xfId="11690"/>
    <cellStyle name="Normalno 2 4 3 2 3 3" xfId="3224"/>
    <cellStyle name="Normalno 2 4 3 2 3 3 2" xfId="8062"/>
    <cellStyle name="Normalno 2 4 3 2 3 3 2 2" xfId="27414"/>
    <cellStyle name="Normalno 2 4 3 2 3 3 2 3" xfId="17738"/>
    <cellStyle name="Normalno 2 4 3 2 3 3 3" xfId="22576"/>
    <cellStyle name="Normalno 2 4 3 2 3 3 4" xfId="12900"/>
    <cellStyle name="Normalno 2 4 3 2 3 4" xfId="4433"/>
    <cellStyle name="Normalno 2 4 3 2 3 4 2" xfId="9271"/>
    <cellStyle name="Normalno 2 4 3 2 3 4 2 2" xfId="28623"/>
    <cellStyle name="Normalno 2 4 3 2 3 4 2 3" xfId="18947"/>
    <cellStyle name="Normalno 2 4 3 2 3 4 3" xfId="23785"/>
    <cellStyle name="Normalno 2 4 3 2 3 4 4" xfId="14109"/>
    <cellStyle name="Normalno 2 4 3 2 3 5" xfId="5642"/>
    <cellStyle name="Normalno 2 4 3 2 3 5 2" xfId="24994"/>
    <cellStyle name="Normalno 2 4 3 2 3 5 3" xfId="15318"/>
    <cellStyle name="Normalno 2 4 3 2 3 6" xfId="20156"/>
    <cellStyle name="Normalno 2 4 3 2 3 7" xfId="10480"/>
    <cellStyle name="Normalno 2 4 3 2 4" xfId="1410"/>
    <cellStyle name="Normalno 2 4 3 2 4 2" xfId="6248"/>
    <cellStyle name="Normalno 2 4 3 2 4 2 2" xfId="25600"/>
    <cellStyle name="Normalno 2 4 3 2 4 2 3" xfId="15924"/>
    <cellStyle name="Normalno 2 4 3 2 4 3" xfId="20762"/>
    <cellStyle name="Normalno 2 4 3 2 4 4" xfId="11086"/>
    <cellStyle name="Normalno 2 4 3 2 5" xfId="2620"/>
    <cellStyle name="Normalno 2 4 3 2 5 2" xfId="7458"/>
    <cellStyle name="Normalno 2 4 3 2 5 2 2" xfId="26810"/>
    <cellStyle name="Normalno 2 4 3 2 5 2 3" xfId="17134"/>
    <cellStyle name="Normalno 2 4 3 2 5 3" xfId="21972"/>
    <cellStyle name="Normalno 2 4 3 2 5 4" xfId="12296"/>
    <cellStyle name="Normalno 2 4 3 2 6" xfId="3830"/>
    <cellStyle name="Normalno 2 4 3 2 6 2" xfId="8668"/>
    <cellStyle name="Normalno 2 4 3 2 6 2 2" xfId="28020"/>
    <cellStyle name="Normalno 2 4 3 2 6 2 3" xfId="18344"/>
    <cellStyle name="Normalno 2 4 3 2 6 3" xfId="23182"/>
    <cellStyle name="Normalno 2 4 3 2 6 4" xfId="13506"/>
    <cellStyle name="Normalno 2 4 3 2 7" xfId="5038"/>
    <cellStyle name="Normalno 2 4 3 2 7 2" xfId="24390"/>
    <cellStyle name="Normalno 2 4 3 2 7 3" xfId="14714"/>
    <cellStyle name="Normalno 2 4 3 2 8" xfId="19552"/>
    <cellStyle name="Normalno 2 4 3 2 9" xfId="9876"/>
    <cellStyle name="Normalno 2 4 3 3" xfId="402"/>
    <cellStyle name="Normalno 2 4 3 3 2" xfId="1006"/>
    <cellStyle name="Normalno 2 4 3 3 2 2" xfId="2216"/>
    <cellStyle name="Normalno 2 4 3 3 2 2 2" xfId="7054"/>
    <cellStyle name="Normalno 2 4 3 3 2 2 2 2" xfId="26406"/>
    <cellStyle name="Normalno 2 4 3 3 2 2 2 3" xfId="16730"/>
    <cellStyle name="Normalno 2 4 3 3 2 2 3" xfId="21568"/>
    <cellStyle name="Normalno 2 4 3 3 2 2 4" xfId="11892"/>
    <cellStyle name="Normalno 2 4 3 3 2 3" xfId="3426"/>
    <cellStyle name="Normalno 2 4 3 3 2 3 2" xfId="8264"/>
    <cellStyle name="Normalno 2 4 3 3 2 3 2 2" xfId="27616"/>
    <cellStyle name="Normalno 2 4 3 3 2 3 2 3" xfId="17940"/>
    <cellStyle name="Normalno 2 4 3 3 2 3 3" xfId="22778"/>
    <cellStyle name="Normalno 2 4 3 3 2 3 4" xfId="13102"/>
    <cellStyle name="Normalno 2 4 3 3 2 4" xfId="4635"/>
    <cellStyle name="Normalno 2 4 3 3 2 4 2" xfId="9473"/>
    <cellStyle name="Normalno 2 4 3 3 2 4 2 2" xfId="28825"/>
    <cellStyle name="Normalno 2 4 3 3 2 4 2 3" xfId="19149"/>
    <cellStyle name="Normalno 2 4 3 3 2 4 3" xfId="23987"/>
    <cellStyle name="Normalno 2 4 3 3 2 4 4" xfId="14311"/>
    <cellStyle name="Normalno 2 4 3 3 2 5" xfId="5844"/>
    <cellStyle name="Normalno 2 4 3 3 2 5 2" xfId="25196"/>
    <cellStyle name="Normalno 2 4 3 3 2 5 3" xfId="15520"/>
    <cellStyle name="Normalno 2 4 3 3 2 6" xfId="20358"/>
    <cellStyle name="Normalno 2 4 3 3 2 7" xfId="10682"/>
    <cellStyle name="Normalno 2 4 3 3 3" xfId="1612"/>
    <cellStyle name="Normalno 2 4 3 3 3 2" xfId="6450"/>
    <cellStyle name="Normalno 2 4 3 3 3 2 2" xfId="25802"/>
    <cellStyle name="Normalno 2 4 3 3 3 2 3" xfId="16126"/>
    <cellStyle name="Normalno 2 4 3 3 3 3" xfId="20964"/>
    <cellStyle name="Normalno 2 4 3 3 3 4" xfId="11288"/>
    <cellStyle name="Normalno 2 4 3 3 4" xfId="2822"/>
    <cellStyle name="Normalno 2 4 3 3 4 2" xfId="7660"/>
    <cellStyle name="Normalno 2 4 3 3 4 2 2" xfId="27012"/>
    <cellStyle name="Normalno 2 4 3 3 4 2 3" xfId="17336"/>
    <cellStyle name="Normalno 2 4 3 3 4 3" xfId="22174"/>
    <cellStyle name="Normalno 2 4 3 3 4 4" xfId="12498"/>
    <cellStyle name="Normalno 2 4 3 3 5" xfId="4031"/>
    <cellStyle name="Normalno 2 4 3 3 5 2" xfId="8869"/>
    <cellStyle name="Normalno 2 4 3 3 5 2 2" xfId="28221"/>
    <cellStyle name="Normalno 2 4 3 3 5 2 3" xfId="18545"/>
    <cellStyle name="Normalno 2 4 3 3 5 3" xfId="23383"/>
    <cellStyle name="Normalno 2 4 3 3 5 4" xfId="13707"/>
    <cellStyle name="Normalno 2 4 3 3 6" xfId="5240"/>
    <cellStyle name="Normalno 2 4 3 3 6 2" xfId="24592"/>
    <cellStyle name="Normalno 2 4 3 3 6 3" xfId="14916"/>
    <cellStyle name="Normalno 2 4 3 3 7" xfId="19754"/>
    <cellStyle name="Normalno 2 4 3 3 8" xfId="10078"/>
    <cellStyle name="Normalno 2 4 3 4" xfId="704"/>
    <cellStyle name="Normalno 2 4 3 4 2" xfId="1914"/>
    <cellStyle name="Normalno 2 4 3 4 2 2" xfId="6752"/>
    <cellStyle name="Normalno 2 4 3 4 2 2 2" xfId="26104"/>
    <cellStyle name="Normalno 2 4 3 4 2 2 3" xfId="16428"/>
    <cellStyle name="Normalno 2 4 3 4 2 3" xfId="21266"/>
    <cellStyle name="Normalno 2 4 3 4 2 4" xfId="11590"/>
    <cellStyle name="Normalno 2 4 3 4 3" xfId="3124"/>
    <cellStyle name="Normalno 2 4 3 4 3 2" xfId="7962"/>
    <cellStyle name="Normalno 2 4 3 4 3 2 2" xfId="27314"/>
    <cellStyle name="Normalno 2 4 3 4 3 2 3" xfId="17638"/>
    <cellStyle name="Normalno 2 4 3 4 3 3" xfId="22476"/>
    <cellStyle name="Normalno 2 4 3 4 3 4" xfId="12800"/>
    <cellStyle name="Normalno 2 4 3 4 4" xfId="4333"/>
    <cellStyle name="Normalno 2 4 3 4 4 2" xfId="9171"/>
    <cellStyle name="Normalno 2 4 3 4 4 2 2" xfId="28523"/>
    <cellStyle name="Normalno 2 4 3 4 4 2 3" xfId="18847"/>
    <cellStyle name="Normalno 2 4 3 4 4 3" xfId="23685"/>
    <cellStyle name="Normalno 2 4 3 4 4 4" xfId="14009"/>
    <cellStyle name="Normalno 2 4 3 4 5" xfId="5542"/>
    <cellStyle name="Normalno 2 4 3 4 5 2" xfId="24894"/>
    <cellStyle name="Normalno 2 4 3 4 5 3" xfId="15218"/>
    <cellStyle name="Normalno 2 4 3 4 6" xfId="20056"/>
    <cellStyle name="Normalno 2 4 3 4 7" xfId="10380"/>
    <cellStyle name="Normalno 2 4 3 5" xfId="1310"/>
    <cellStyle name="Normalno 2 4 3 5 2" xfId="6148"/>
    <cellStyle name="Normalno 2 4 3 5 2 2" xfId="25500"/>
    <cellStyle name="Normalno 2 4 3 5 2 3" xfId="15824"/>
    <cellStyle name="Normalno 2 4 3 5 3" xfId="20662"/>
    <cellStyle name="Normalno 2 4 3 5 4" xfId="10986"/>
    <cellStyle name="Normalno 2 4 3 6" xfId="2520"/>
    <cellStyle name="Normalno 2 4 3 6 2" xfId="7358"/>
    <cellStyle name="Normalno 2 4 3 6 2 2" xfId="26710"/>
    <cellStyle name="Normalno 2 4 3 6 2 3" xfId="17034"/>
    <cellStyle name="Normalno 2 4 3 6 3" xfId="21872"/>
    <cellStyle name="Normalno 2 4 3 6 4" xfId="12196"/>
    <cellStyle name="Normalno 2 4 3 7" xfId="3730"/>
    <cellStyle name="Normalno 2 4 3 7 2" xfId="8568"/>
    <cellStyle name="Normalno 2 4 3 7 2 2" xfId="27920"/>
    <cellStyle name="Normalno 2 4 3 7 2 3" xfId="18244"/>
    <cellStyle name="Normalno 2 4 3 7 3" xfId="23082"/>
    <cellStyle name="Normalno 2 4 3 7 4" xfId="13406"/>
    <cellStyle name="Normalno 2 4 3 8" xfId="4938"/>
    <cellStyle name="Normalno 2 4 3 8 2" xfId="24290"/>
    <cellStyle name="Normalno 2 4 3 8 3" xfId="14614"/>
    <cellStyle name="Normalno 2 4 3 9" xfId="19452"/>
    <cellStyle name="Normalno 2 4 4" xfId="131"/>
    <cellStyle name="Normalno 2 4 4 2" xfId="452"/>
    <cellStyle name="Normalno 2 4 4 2 2" xfId="1056"/>
    <cellStyle name="Normalno 2 4 4 2 2 2" xfId="2266"/>
    <cellStyle name="Normalno 2 4 4 2 2 2 2" xfId="7104"/>
    <cellStyle name="Normalno 2 4 4 2 2 2 2 2" xfId="26456"/>
    <cellStyle name="Normalno 2 4 4 2 2 2 2 3" xfId="16780"/>
    <cellStyle name="Normalno 2 4 4 2 2 2 3" xfId="21618"/>
    <cellStyle name="Normalno 2 4 4 2 2 2 4" xfId="11942"/>
    <cellStyle name="Normalno 2 4 4 2 2 3" xfId="3476"/>
    <cellStyle name="Normalno 2 4 4 2 2 3 2" xfId="8314"/>
    <cellStyle name="Normalno 2 4 4 2 2 3 2 2" xfId="27666"/>
    <cellStyle name="Normalno 2 4 4 2 2 3 2 3" xfId="17990"/>
    <cellStyle name="Normalno 2 4 4 2 2 3 3" xfId="22828"/>
    <cellStyle name="Normalno 2 4 4 2 2 3 4" xfId="13152"/>
    <cellStyle name="Normalno 2 4 4 2 2 4" xfId="4685"/>
    <cellStyle name="Normalno 2 4 4 2 2 4 2" xfId="9523"/>
    <cellStyle name="Normalno 2 4 4 2 2 4 2 2" xfId="28875"/>
    <cellStyle name="Normalno 2 4 4 2 2 4 2 3" xfId="19199"/>
    <cellStyle name="Normalno 2 4 4 2 2 4 3" xfId="24037"/>
    <cellStyle name="Normalno 2 4 4 2 2 4 4" xfId="14361"/>
    <cellStyle name="Normalno 2 4 4 2 2 5" xfId="5894"/>
    <cellStyle name="Normalno 2 4 4 2 2 5 2" xfId="25246"/>
    <cellStyle name="Normalno 2 4 4 2 2 5 3" xfId="15570"/>
    <cellStyle name="Normalno 2 4 4 2 2 6" xfId="20408"/>
    <cellStyle name="Normalno 2 4 4 2 2 7" xfId="10732"/>
    <cellStyle name="Normalno 2 4 4 2 3" xfId="1662"/>
    <cellStyle name="Normalno 2 4 4 2 3 2" xfId="6500"/>
    <cellStyle name="Normalno 2 4 4 2 3 2 2" xfId="25852"/>
    <cellStyle name="Normalno 2 4 4 2 3 2 3" xfId="16176"/>
    <cellStyle name="Normalno 2 4 4 2 3 3" xfId="21014"/>
    <cellStyle name="Normalno 2 4 4 2 3 4" xfId="11338"/>
    <cellStyle name="Normalno 2 4 4 2 4" xfId="2872"/>
    <cellStyle name="Normalno 2 4 4 2 4 2" xfId="7710"/>
    <cellStyle name="Normalno 2 4 4 2 4 2 2" xfId="27062"/>
    <cellStyle name="Normalno 2 4 4 2 4 2 3" xfId="17386"/>
    <cellStyle name="Normalno 2 4 4 2 4 3" xfId="22224"/>
    <cellStyle name="Normalno 2 4 4 2 4 4" xfId="12548"/>
    <cellStyle name="Normalno 2 4 4 2 5" xfId="4081"/>
    <cellStyle name="Normalno 2 4 4 2 5 2" xfId="8919"/>
    <cellStyle name="Normalno 2 4 4 2 5 2 2" xfId="28271"/>
    <cellStyle name="Normalno 2 4 4 2 5 2 3" xfId="18595"/>
    <cellStyle name="Normalno 2 4 4 2 5 3" xfId="23433"/>
    <cellStyle name="Normalno 2 4 4 2 5 4" xfId="13757"/>
    <cellStyle name="Normalno 2 4 4 2 6" xfId="5290"/>
    <cellStyle name="Normalno 2 4 4 2 6 2" xfId="24642"/>
    <cellStyle name="Normalno 2 4 4 2 6 3" xfId="14966"/>
    <cellStyle name="Normalno 2 4 4 2 7" xfId="19804"/>
    <cellStyle name="Normalno 2 4 4 2 8" xfId="10128"/>
    <cellStyle name="Normalno 2 4 4 3" xfId="754"/>
    <cellStyle name="Normalno 2 4 4 3 2" xfId="1964"/>
    <cellStyle name="Normalno 2 4 4 3 2 2" xfId="6802"/>
    <cellStyle name="Normalno 2 4 4 3 2 2 2" xfId="26154"/>
    <cellStyle name="Normalno 2 4 4 3 2 2 3" xfId="16478"/>
    <cellStyle name="Normalno 2 4 4 3 2 3" xfId="21316"/>
    <cellStyle name="Normalno 2 4 4 3 2 4" xfId="11640"/>
    <cellStyle name="Normalno 2 4 4 3 3" xfId="3174"/>
    <cellStyle name="Normalno 2 4 4 3 3 2" xfId="8012"/>
    <cellStyle name="Normalno 2 4 4 3 3 2 2" xfId="27364"/>
    <cellStyle name="Normalno 2 4 4 3 3 2 3" xfId="17688"/>
    <cellStyle name="Normalno 2 4 4 3 3 3" xfId="22526"/>
    <cellStyle name="Normalno 2 4 4 3 3 4" xfId="12850"/>
    <cellStyle name="Normalno 2 4 4 3 4" xfId="4383"/>
    <cellStyle name="Normalno 2 4 4 3 4 2" xfId="9221"/>
    <cellStyle name="Normalno 2 4 4 3 4 2 2" xfId="28573"/>
    <cellStyle name="Normalno 2 4 4 3 4 2 3" xfId="18897"/>
    <cellStyle name="Normalno 2 4 4 3 4 3" xfId="23735"/>
    <cellStyle name="Normalno 2 4 4 3 4 4" xfId="14059"/>
    <cellStyle name="Normalno 2 4 4 3 5" xfId="5592"/>
    <cellStyle name="Normalno 2 4 4 3 5 2" xfId="24944"/>
    <cellStyle name="Normalno 2 4 4 3 5 3" xfId="15268"/>
    <cellStyle name="Normalno 2 4 4 3 6" xfId="20106"/>
    <cellStyle name="Normalno 2 4 4 3 7" xfId="10430"/>
    <cellStyle name="Normalno 2 4 4 4" xfId="1360"/>
    <cellStyle name="Normalno 2 4 4 4 2" xfId="6198"/>
    <cellStyle name="Normalno 2 4 4 4 2 2" xfId="25550"/>
    <cellStyle name="Normalno 2 4 4 4 2 3" xfId="15874"/>
    <cellStyle name="Normalno 2 4 4 4 3" xfId="20712"/>
    <cellStyle name="Normalno 2 4 4 4 4" xfId="11036"/>
    <cellStyle name="Normalno 2 4 4 5" xfId="2570"/>
    <cellStyle name="Normalno 2 4 4 5 2" xfId="7408"/>
    <cellStyle name="Normalno 2 4 4 5 2 2" xfId="26760"/>
    <cellStyle name="Normalno 2 4 4 5 2 3" xfId="17084"/>
    <cellStyle name="Normalno 2 4 4 5 3" xfId="21922"/>
    <cellStyle name="Normalno 2 4 4 5 4" xfId="12246"/>
    <cellStyle name="Normalno 2 4 4 6" xfId="3780"/>
    <cellStyle name="Normalno 2 4 4 6 2" xfId="8618"/>
    <cellStyle name="Normalno 2 4 4 6 2 2" xfId="27970"/>
    <cellStyle name="Normalno 2 4 4 6 2 3" xfId="18294"/>
    <cellStyle name="Normalno 2 4 4 6 3" xfId="23132"/>
    <cellStyle name="Normalno 2 4 4 6 4" xfId="13456"/>
    <cellStyle name="Normalno 2 4 4 7" xfId="4988"/>
    <cellStyle name="Normalno 2 4 4 7 2" xfId="24340"/>
    <cellStyle name="Normalno 2 4 4 7 3" xfId="14664"/>
    <cellStyle name="Normalno 2 4 4 8" xfId="19502"/>
    <cellStyle name="Normalno 2 4 4 9" xfId="9826"/>
    <cellStyle name="Normalno 2 4 5" xfId="248"/>
    <cellStyle name="Normalno 2 4 5 2" xfId="552"/>
    <cellStyle name="Normalno 2 4 5 2 2" xfId="1156"/>
    <cellStyle name="Normalno 2 4 5 2 2 2" xfId="2366"/>
    <cellStyle name="Normalno 2 4 5 2 2 2 2" xfId="7204"/>
    <cellStyle name="Normalno 2 4 5 2 2 2 2 2" xfId="26556"/>
    <cellStyle name="Normalno 2 4 5 2 2 2 2 3" xfId="16880"/>
    <cellStyle name="Normalno 2 4 5 2 2 2 3" xfId="21718"/>
    <cellStyle name="Normalno 2 4 5 2 2 2 4" xfId="12042"/>
    <cellStyle name="Normalno 2 4 5 2 2 3" xfId="3576"/>
    <cellStyle name="Normalno 2 4 5 2 2 3 2" xfId="8414"/>
    <cellStyle name="Normalno 2 4 5 2 2 3 2 2" xfId="27766"/>
    <cellStyle name="Normalno 2 4 5 2 2 3 2 3" xfId="18090"/>
    <cellStyle name="Normalno 2 4 5 2 2 3 3" xfId="22928"/>
    <cellStyle name="Normalno 2 4 5 2 2 3 4" xfId="13252"/>
    <cellStyle name="Normalno 2 4 5 2 2 4" xfId="4785"/>
    <cellStyle name="Normalno 2 4 5 2 2 4 2" xfId="9623"/>
    <cellStyle name="Normalno 2 4 5 2 2 4 2 2" xfId="28975"/>
    <cellStyle name="Normalno 2 4 5 2 2 4 2 3" xfId="19299"/>
    <cellStyle name="Normalno 2 4 5 2 2 4 3" xfId="24137"/>
    <cellStyle name="Normalno 2 4 5 2 2 4 4" xfId="14461"/>
    <cellStyle name="Normalno 2 4 5 2 2 5" xfId="5994"/>
    <cellStyle name="Normalno 2 4 5 2 2 5 2" xfId="25346"/>
    <cellStyle name="Normalno 2 4 5 2 2 5 3" xfId="15670"/>
    <cellStyle name="Normalno 2 4 5 2 2 6" xfId="20508"/>
    <cellStyle name="Normalno 2 4 5 2 2 7" xfId="10832"/>
    <cellStyle name="Normalno 2 4 5 2 3" xfId="1762"/>
    <cellStyle name="Normalno 2 4 5 2 3 2" xfId="6600"/>
    <cellStyle name="Normalno 2 4 5 2 3 2 2" xfId="25952"/>
    <cellStyle name="Normalno 2 4 5 2 3 2 3" xfId="16276"/>
    <cellStyle name="Normalno 2 4 5 2 3 3" xfId="21114"/>
    <cellStyle name="Normalno 2 4 5 2 3 4" xfId="11438"/>
    <cellStyle name="Normalno 2 4 5 2 4" xfId="2972"/>
    <cellStyle name="Normalno 2 4 5 2 4 2" xfId="7810"/>
    <cellStyle name="Normalno 2 4 5 2 4 2 2" xfId="27162"/>
    <cellStyle name="Normalno 2 4 5 2 4 2 3" xfId="17486"/>
    <cellStyle name="Normalno 2 4 5 2 4 3" xfId="22324"/>
    <cellStyle name="Normalno 2 4 5 2 4 4" xfId="12648"/>
    <cellStyle name="Normalno 2 4 5 2 5" xfId="4181"/>
    <cellStyle name="Normalno 2 4 5 2 5 2" xfId="9019"/>
    <cellStyle name="Normalno 2 4 5 2 5 2 2" xfId="28371"/>
    <cellStyle name="Normalno 2 4 5 2 5 2 3" xfId="18695"/>
    <cellStyle name="Normalno 2 4 5 2 5 3" xfId="23533"/>
    <cellStyle name="Normalno 2 4 5 2 5 4" xfId="13857"/>
    <cellStyle name="Normalno 2 4 5 2 6" xfId="5390"/>
    <cellStyle name="Normalno 2 4 5 2 6 2" xfId="24742"/>
    <cellStyle name="Normalno 2 4 5 2 6 3" xfId="15066"/>
    <cellStyle name="Normalno 2 4 5 2 7" xfId="19904"/>
    <cellStyle name="Normalno 2 4 5 2 8" xfId="10228"/>
    <cellStyle name="Normalno 2 4 5 3" xfId="854"/>
    <cellStyle name="Normalno 2 4 5 3 2" xfId="2064"/>
    <cellStyle name="Normalno 2 4 5 3 2 2" xfId="6902"/>
    <cellStyle name="Normalno 2 4 5 3 2 2 2" xfId="26254"/>
    <cellStyle name="Normalno 2 4 5 3 2 2 3" xfId="16578"/>
    <cellStyle name="Normalno 2 4 5 3 2 3" xfId="21416"/>
    <cellStyle name="Normalno 2 4 5 3 2 4" xfId="11740"/>
    <cellStyle name="Normalno 2 4 5 3 3" xfId="3274"/>
    <cellStyle name="Normalno 2 4 5 3 3 2" xfId="8112"/>
    <cellStyle name="Normalno 2 4 5 3 3 2 2" xfId="27464"/>
    <cellStyle name="Normalno 2 4 5 3 3 2 3" xfId="17788"/>
    <cellStyle name="Normalno 2 4 5 3 3 3" xfId="22626"/>
    <cellStyle name="Normalno 2 4 5 3 3 4" xfId="12950"/>
    <cellStyle name="Normalno 2 4 5 3 4" xfId="4483"/>
    <cellStyle name="Normalno 2 4 5 3 4 2" xfId="9321"/>
    <cellStyle name="Normalno 2 4 5 3 4 2 2" xfId="28673"/>
    <cellStyle name="Normalno 2 4 5 3 4 2 3" xfId="18997"/>
    <cellStyle name="Normalno 2 4 5 3 4 3" xfId="23835"/>
    <cellStyle name="Normalno 2 4 5 3 4 4" xfId="14159"/>
    <cellStyle name="Normalno 2 4 5 3 5" xfId="5692"/>
    <cellStyle name="Normalno 2 4 5 3 5 2" xfId="25044"/>
    <cellStyle name="Normalno 2 4 5 3 5 3" xfId="15368"/>
    <cellStyle name="Normalno 2 4 5 3 6" xfId="20206"/>
    <cellStyle name="Normalno 2 4 5 3 7" xfId="10530"/>
    <cellStyle name="Normalno 2 4 5 4" xfId="1460"/>
    <cellStyle name="Normalno 2 4 5 4 2" xfId="6298"/>
    <cellStyle name="Normalno 2 4 5 4 2 2" xfId="25650"/>
    <cellStyle name="Normalno 2 4 5 4 2 3" xfId="15974"/>
    <cellStyle name="Normalno 2 4 5 4 3" xfId="20812"/>
    <cellStyle name="Normalno 2 4 5 4 4" xfId="11136"/>
    <cellStyle name="Normalno 2 4 5 5" xfId="2670"/>
    <cellStyle name="Normalno 2 4 5 5 2" xfId="7508"/>
    <cellStyle name="Normalno 2 4 5 5 2 2" xfId="26860"/>
    <cellStyle name="Normalno 2 4 5 5 2 3" xfId="17184"/>
    <cellStyle name="Normalno 2 4 5 5 3" xfId="22022"/>
    <cellStyle name="Normalno 2 4 5 5 4" xfId="12346"/>
    <cellStyle name="Normalno 2 4 5 6" xfId="3880"/>
    <cellStyle name="Normalno 2 4 5 6 2" xfId="8718"/>
    <cellStyle name="Normalno 2 4 5 6 2 2" xfId="28070"/>
    <cellStyle name="Normalno 2 4 5 6 2 3" xfId="18394"/>
    <cellStyle name="Normalno 2 4 5 6 3" xfId="23232"/>
    <cellStyle name="Normalno 2 4 5 6 4" xfId="13556"/>
    <cellStyle name="Normalno 2 4 5 7" xfId="5088"/>
    <cellStyle name="Normalno 2 4 5 7 2" xfId="24440"/>
    <cellStyle name="Normalno 2 4 5 7 3" xfId="14764"/>
    <cellStyle name="Normalno 2 4 5 8" xfId="19602"/>
    <cellStyle name="Normalno 2 4 5 9" xfId="9926"/>
    <cellStyle name="Normalno 2 4 6" xfId="301"/>
    <cellStyle name="Normalno 2 4 6 2" xfId="604"/>
    <cellStyle name="Normalno 2 4 6 2 2" xfId="1208"/>
    <cellStyle name="Normalno 2 4 6 2 2 2" xfId="2418"/>
    <cellStyle name="Normalno 2 4 6 2 2 2 2" xfId="7256"/>
    <cellStyle name="Normalno 2 4 6 2 2 2 2 2" xfId="26608"/>
    <cellStyle name="Normalno 2 4 6 2 2 2 2 3" xfId="16932"/>
    <cellStyle name="Normalno 2 4 6 2 2 2 3" xfId="21770"/>
    <cellStyle name="Normalno 2 4 6 2 2 2 4" xfId="12094"/>
    <cellStyle name="Normalno 2 4 6 2 2 3" xfId="3628"/>
    <cellStyle name="Normalno 2 4 6 2 2 3 2" xfId="8466"/>
    <cellStyle name="Normalno 2 4 6 2 2 3 2 2" xfId="27818"/>
    <cellStyle name="Normalno 2 4 6 2 2 3 2 3" xfId="18142"/>
    <cellStyle name="Normalno 2 4 6 2 2 3 3" xfId="22980"/>
    <cellStyle name="Normalno 2 4 6 2 2 3 4" xfId="13304"/>
    <cellStyle name="Normalno 2 4 6 2 2 4" xfId="4837"/>
    <cellStyle name="Normalno 2 4 6 2 2 4 2" xfId="9675"/>
    <cellStyle name="Normalno 2 4 6 2 2 4 2 2" xfId="29027"/>
    <cellStyle name="Normalno 2 4 6 2 2 4 2 3" xfId="19351"/>
    <cellStyle name="Normalno 2 4 6 2 2 4 3" xfId="24189"/>
    <cellStyle name="Normalno 2 4 6 2 2 4 4" xfId="14513"/>
    <cellStyle name="Normalno 2 4 6 2 2 5" xfId="6046"/>
    <cellStyle name="Normalno 2 4 6 2 2 5 2" xfId="25398"/>
    <cellStyle name="Normalno 2 4 6 2 2 5 3" xfId="15722"/>
    <cellStyle name="Normalno 2 4 6 2 2 6" xfId="20560"/>
    <cellStyle name="Normalno 2 4 6 2 2 7" xfId="10884"/>
    <cellStyle name="Normalno 2 4 6 2 3" xfId="1814"/>
    <cellStyle name="Normalno 2 4 6 2 3 2" xfId="6652"/>
    <cellStyle name="Normalno 2 4 6 2 3 2 2" xfId="26004"/>
    <cellStyle name="Normalno 2 4 6 2 3 2 3" xfId="16328"/>
    <cellStyle name="Normalno 2 4 6 2 3 3" xfId="21166"/>
    <cellStyle name="Normalno 2 4 6 2 3 4" xfId="11490"/>
    <cellStyle name="Normalno 2 4 6 2 4" xfId="3024"/>
    <cellStyle name="Normalno 2 4 6 2 4 2" xfId="7862"/>
    <cellStyle name="Normalno 2 4 6 2 4 2 2" xfId="27214"/>
    <cellStyle name="Normalno 2 4 6 2 4 2 3" xfId="17538"/>
    <cellStyle name="Normalno 2 4 6 2 4 3" xfId="22376"/>
    <cellStyle name="Normalno 2 4 6 2 4 4" xfId="12700"/>
    <cellStyle name="Normalno 2 4 6 2 5" xfId="4233"/>
    <cellStyle name="Normalno 2 4 6 2 5 2" xfId="9071"/>
    <cellStyle name="Normalno 2 4 6 2 5 2 2" xfId="28423"/>
    <cellStyle name="Normalno 2 4 6 2 5 2 3" xfId="18747"/>
    <cellStyle name="Normalno 2 4 6 2 5 3" xfId="23585"/>
    <cellStyle name="Normalno 2 4 6 2 5 4" xfId="13909"/>
    <cellStyle name="Normalno 2 4 6 2 6" xfId="5442"/>
    <cellStyle name="Normalno 2 4 6 2 6 2" xfId="24794"/>
    <cellStyle name="Normalno 2 4 6 2 6 3" xfId="15118"/>
    <cellStyle name="Normalno 2 4 6 2 7" xfId="19956"/>
    <cellStyle name="Normalno 2 4 6 2 8" xfId="10280"/>
    <cellStyle name="Normalno 2 4 6 3" xfId="906"/>
    <cellStyle name="Normalno 2 4 6 3 2" xfId="2116"/>
    <cellStyle name="Normalno 2 4 6 3 2 2" xfId="6954"/>
    <cellStyle name="Normalno 2 4 6 3 2 2 2" xfId="26306"/>
    <cellStyle name="Normalno 2 4 6 3 2 2 3" xfId="16630"/>
    <cellStyle name="Normalno 2 4 6 3 2 3" xfId="21468"/>
    <cellStyle name="Normalno 2 4 6 3 2 4" xfId="11792"/>
    <cellStyle name="Normalno 2 4 6 3 3" xfId="3326"/>
    <cellStyle name="Normalno 2 4 6 3 3 2" xfId="8164"/>
    <cellStyle name="Normalno 2 4 6 3 3 2 2" xfId="27516"/>
    <cellStyle name="Normalno 2 4 6 3 3 2 3" xfId="17840"/>
    <cellStyle name="Normalno 2 4 6 3 3 3" xfId="22678"/>
    <cellStyle name="Normalno 2 4 6 3 3 4" xfId="13002"/>
    <cellStyle name="Normalno 2 4 6 3 4" xfId="4535"/>
    <cellStyle name="Normalno 2 4 6 3 4 2" xfId="9373"/>
    <cellStyle name="Normalno 2 4 6 3 4 2 2" xfId="28725"/>
    <cellStyle name="Normalno 2 4 6 3 4 2 3" xfId="19049"/>
    <cellStyle name="Normalno 2 4 6 3 4 3" xfId="23887"/>
    <cellStyle name="Normalno 2 4 6 3 4 4" xfId="14211"/>
    <cellStyle name="Normalno 2 4 6 3 5" xfId="5744"/>
    <cellStyle name="Normalno 2 4 6 3 5 2" xfId="25096"/>
    <cellStyle name="Normalno 2 4 6 3 5 3" xfId="15420"/>
    <cellStyle name="Normalno 2 4 6 3 6" xfId="20258"/>
    <cellStyle name="Normalno 2 4 6 3 7" xfId="10582"/>
    <cellStyle name="Normalno 2 4 6 4" xfId="1512"/>
    <cellStyle name="Normalno 2 4 6 4 2" xfId="6350"/>
    <cellStyle name="Normalno 2 4 6 4 2 2" xfId="25702"/>
    <cellStyle name="Normalno 2 4 6 4 2 3" xfId="16026"/>
    <cellStyle name="Normalno 2 4 6 4 3" xfId="20864"/>
    <cellStyle name="Normalno 2 4 6 4 4" xfId="11188"/>
    <cellStyle name="Normalno 2 4 6 5" xfId="2722"/>
    <cellStyle name="Normalno 2 4 6 5 2" xfId="7560"/>
    <cellStyle name="Normalno 2 4 6 5 2 2" xfId="26912"/>
    <cellStyle name="Normalno 2 4 6 5 2 3" xfId="17236"/>
    <cellStyle name="Normalno 2 4 6 5 3" xfId="22074"/>
    <cellStyle name="Normalno 2 4 6 5 4" xfId="12398"/>
    <cellStyle name="Normalno 2 4 6 6" xfId="3931"/>
    <cellStyle name="Normalno 2 4 6 6 2" xfId="8769"/>
    <cellStyle name="Normalno 2 4 6 6 2 2" xfId="28121"/>
    <cellStyle name="Normalno 2 4 6 6 2 3" xfId="18445"/>
    <cellStyle name="Normalno 2 4 6 6 3" xfId="23283"/>
    <cellStyle name="Normalno 2 4 6 6 4" xfId="13607"/>
    <cellStyle name="Normalno 2 4 6 7" xfId="5140"/>
    <cellStyle name="Normalno 2 4 6 7 2" xfId="24492"/>
    <cellStyle name="Normalno 2 4 6 7 3" xfId="14816"/>
    <cellStyle name="Normalno 2 4 6 8" xfId="19654"/>
    <cellStyle name="Normalno 2 4 6 9" xfId="9978"/>
    <cellStyle name="Normalno 2 4 7" xfId="352"/>
    <cellStyle name="Normalno 2 4 7 2" xfId="956"/>
    <cellStyle name="Normalno 2 4 7 2 2" xfId="2166"/>
    <cellStyle name="Normalno 2 4 7 2 2 2" xfId="7004"/>
    <cellStyle name="Normalno 2 4 7 2 2 2 2" xfId="26356"/>
    <cellStyle name="Normalno 2 4 7 2 2 2 3" xfId="16680"/>
    <cellStyle name="Normalno 2 4 7 2 2 3" xfId="21518"/>
    <cellStyle name="Normalno 2 4 7 2 2 4" xfId="11842"/>
    <cellStyle name="Normalno 2 4 7 2 3" xfId="3376"/>
    <cellStyle name="Normalno 2 4 7 2 3 2" xfId="8214"/>
    <cellStyle name="Normalno 2 4 7 2 3 2 2" xfId="27566"/>
    <cellStyle name="Normalno 2 4 7 2 3 2 3" xfId="17890"/>
    <cellStyle name="Normalno 2 4 7 2 3 3" xfId="22728"/>
    <cellStyle name="Normalno 2 4 7 2 3 4" xfId="13052"/>
    <cellStyle name="Normalno 2 4 7 2 4" xfId="4585"/>
    <cellStyle name="Normalno 2 4 7 2 4 2" xfId="9423"/>
    <cellStyle name="Normalno 2 4 7 2 4 2 2" xfId="28775"/>
    <cellStyle name="Normalno 2 4 7 2 4 2 3" xfId="19099"/>
    <cellStyle name="Normalno 2 4 7 2 4 3" xfId="23937"/>
    <cellStyle name="Normalno 2 4 7 2 4 4" xfId="14261"/>
    <cellStyle name="Normalno 2 4 7 2 5" xfId="5794"/>
    <cellStyle name="Normalno 2 4 7 2 5 2" xfId="25146"/>
    <cellStyle name="Normalno 2 4 7 2 5 3" xfId="15470"/>
    <cellStyle name="Normalno 2 4 7 2 6" xfId="20308"/>
    <cellStyle name="Normalno 2 4 7 2 7" xfId="10632"/>
    <cellStyle name="Normalno 2 4 7 3" xfId="1562"/>
    <cellStyle name="Normalno 2 4 7 3 2" xfId="6400"/>
    <cellStyle name="Normalno 2 4 7 3 2 2" xfId="25752"/>
    <cellStyle name="Normalno 2 4 7 3 2 3" xfId="16076"/>
    <cellStyle name="Normalno 2 4 7 3 3" xfId="20914"/>
    <cellStyle name="Normalno 2 4 7 3 4" xfId="11238"/>
    <cellStyle name="Normalno 2 4 7 4" xfId="2772"/>
    <cellStyle name="Normalno 2 4 7 4 2" xfId="7610"/>
    <cellStyle name="Normalno 2 4 7 4 2 2" xfId="26962"/>
    <cellStyle name="Normalno 2 4 7 4 2 3" xfId="17286"/>
    <cellStyle name="Normalno 2 4 7 4 3" xfId="22124"/>
    <cellStyle name="Normalno 2 4 7 4 4" xfId="12448"/>
    <cellStyle name="Normalno 2 4 7 5" xfId="3981"/>
    <cellStyle name="Normalno 2 4 7 5 2" xfId="8819"/>
    <cellStyle name="Normalno 2 4 7 5 2 2" xfId="28171"/>
    <cellStyle name="Normalno 2 4 7 5 2 3" xfId="18495"/>
    <cellStyle name="Normalno 2 4 7 5 3" xfId="23333"/>
    <cellStyle name="Normalno 2 4 7 5 4" xfId="13657"/>
    <cellStyle name="Normalno 2 4 7 6" xfId="5190"/>
    <cellStyle name="Normalno 2 4 7 6 2" xfId="24542"/>
    <cellStyle name="Normalno 2 4 7 6 3" xfId="14866"/>
    <cellStyle name="Normalno 2 4 7 7" xfId="19704"/>
    <cellStyle name="Normalno 2 4 7 8" xfId="10028"/>
    <cellStyle name="Normalno 2 4 8" xfId="654"/>
    <cellStyle name="Normalno 2 4 8 2" xfId="1864"/>
    <cellStyle name="Normalno 2 4 8 2 2" xfId="6702"/>
    <cellStyle name="Normalno 2 4 8 2 2 2" xfId="26054"/>
    <cellStyle name="Normalno 2 4 8 2 2 3" xfId="16378"/>
    <cellStyle name="Normalno 2 4 8 2 3" xfId="21216"/>
    <cellStyle name="Normalno 2 4 8 2 4" xfId="11540"/>
    <cellStyle name="Normalno 2 4 8 3" xfId="3074"/>
    <cellStyle name="Normalno 2 4 8 3 2" xfId="7912"/>
    <cellStyle name="Normalno 2 4 8 3 2 2" xfId="27264"/>
    <cellStyle name="Normalno 2 4 8 3 2 3" xfId="17588"/>
    <cellStyle name="Normalno 2 4 8 3 3" xfId="22426"/>
    <cellStyle name="Normalno 2 4 8 3 4" xfId="12750"/>
    <cellStyle name="Normalno 2 4 8 4" xfId="4283"/>
    <cellStyle name="Normalno 2 4 8 4 2" xfId="9121"/>
    <cellStyle name="Normalno 2 4 8 4 2 2" xfId="28473"/>
    <cellStyle name="Normalno 2 4 8 4 2 3" xfId="18797"/>
    <cellStyle name="Normalno 2 4 8 4 3" xfId="23635"/>
    <cellStyle name="Normalno 2 4 8 4 4" xfId="13959"/>
    <cellStyle name="Normalno 2 4 8 5" xfId="5492"/>
    <cellStyle name="Normalno 2 4 8 5 2" xfId="24844"/>
    <cellStyle name="Normalno 2 4 8 5 3" xfId="15168"/>
    <cellStyle name="Normalno 2 4 8 6" xfId="20006"/>
    <cellStyle name="Normalno 2 4 8 7" xfId="10330"/>
    <cellStyle name="Normalno 2 4 9" xfId="1260"/>
    <cellStyle name="Normalno 2 4 9 2" xfId="6098"/>
    <cellStyle name="Normalno 2 4 9 2 2" xfId="25450"/>
    <cellStyle name="Normalno 2 4 9 2 3" xfId="15774"/>
    <cellStyle name="Normalno 2 4 9 3" xfId="20612"/>
    <cellStyle name="Normalno 2 4 9 4" xfId="10936"/>
    <cellStyle name="Normalno 2 5" xfId="27"/>
    <cellStyle name="Normalno 2 5 10" xfId="3692"/>
    <cellStyle name="Normalno 2 5 10 2" xfId="8530"/>
    <cellStyle name="Normalno 2 5 10 2 2" xfId="27882"/>
    <cellStyle name="Normalno 2 5 10 2 3" xfId="18206"/>
    <cellStyle name="Normalno 2 5 10 3" xfId="23044"/>
    <cellStyle name="Normalno 2 5 10 4" xfId="13368"/>
    <cellStyle name="Normalno 2 5 11" xfId="4898"/>
    <cellStyle name="Normalno 2 5 11 2" xfId="24250"/>
    <cellStyle name="Normalno 2 5 11 3" xfId="14574"/>
    <cellStyle name="Normalno 2 5 12" xfId="19412"/>
    <cellStyle name="Normalno 2 5 13" xfId="9736"/>
    <cellStyle name="Normalno 2 5 2" xfId="81"/>
    <cellStyle name="Normalno 2 5 2 10" xfId="9786"/>
    <cellStyle name="Normalno 2 5 2 2" xfId="192"/>
    <cellStyle name="Normalno 2 5 2 2 2" xfId="512"/>
    <cellStyle name="Normalno 2 5 2 2 2 2" xfId="1116"/>
    <cellStyle name="Normalno 2 5 2 2 2 2 2" xfId="2326"/>
    <cellStyle name="Normalno 2 5 2 2 2 2 2 2" xfId="7164"/>
    <cellStyle name="Normalno 2 5 2 2 2 2 2 2 2" xfId="26516"/>
    <cellStyle name="Normalno 2 5 2 2 2 2 2 2 3" xfId="16840"/>
    <cellStyle name="Normalno 2 5 2 2 2 2 2 3" xfId="21678"/>
    <cellStyle name="Normalno 2 5 2 2 2 2 2 4" xfId="12002"/>
    <cellStyle name="Normalno 2 5 2 2 2 2 3" xfId="3536"/>
    <cellStyle name="Normalno 2 5 2 2 2 2 3 2" xfId="8374"/>
    <cellStyle name="Normalno 2 5 2 2 2 2 3 2 2" xfId="27726"/>
    <cellStyle name="Normalno 2 5 2 2 2 2 3 2 3" xfId="18050"/>
    <cellStyle name="Normalno 2 5 2 2 2 2 3 3" xfId="22888"/>
    <cellStyle name="Normalno 2 5 2 2 2 2 3 4" xfId="13212"/>
    <cellStyle name="Normalno 2 5 2 2 2 2 4" xfId="4745"/>
    <cellStyle name="Normalno 2 5 2 2 2 2 4 2" xfId="9583"/>
    <cellStyle name="Normalno 2 5 2 2 2 2 4 2 2" xfId="28935"/>
    <cellStyle name="Normalno 2 5 2 2 2 2 4 2 3" xfId="19259"/>
    <cellStyle name="Normalno 2 5 2 2 2 2 4 3" xfId="24097"/>
    <cellStyle name="Normalno 2 5 2 2 2 2 4 4" xfId="14421"/>
    <cellStyle name="Normalno 2 5 2 2 2 2 5" xfId="5954"/>
    <cellStyle name="Normalno 2 5 2 2 2 2 5 2" xfId="25306"/>
    <cellStyle name="Normalno 2 5 2 2 2 2 5 3" xfId="15630"/>
    <cellStyle name="Normalno 2 5 2 2 2 2 6" xfId="20468"/>
    <cellStyle name="Normalno 2 5 2 2 2 2 7" xfId="10792"/>
    <cellStyle name="Normalno 2 5 2 2 2 3" xfId="1722"/>
    <cellStyle name="Normalno 2 5 2 2 2 3 2" xfId="6560"/>
    <cellStyle name="Normalno 2 5 2 2 2 3 2 2" xfId="25912"/>
    <cellStyle name="Normalno 2 5 2 2 2 3 2 3" xfId="16236"/>
    <cellStyle name="Normalno 2 5 2 2 2 3 3" xfId="21074"/>
    <cellStyle name="Normalno 2 5 2 2 2 3 4" xfId="11398"/>
    <cellStyle name="Normalno 2 5 2 2 2 4" xfId="2932"/>
    <cellStyle name="Normalno 2 5 2 2 2 4 2" xfId="7770"/>
    <cellStyle name="Normalno 2 5 2 2 2 4 2 2" xfId="27122"/>
    <cellStyle name="Normalno 2 5 2 2 2 4 2 3" xfId="17446"/>
    <cellStyle name="Normalno 2 5 2 2 2 4 3" xfId="22284"/>
    <cellStyle name="Normalno 2 5 2 2 2 4 4" xfId="12608"/>
    <cellStyle name="Normalno 2 5 2 2 2 5" xfId="4141"/>
    <cellStyle name="Normalno 2 5 2 2 2 5 2" xfId="8979"/>
    <cellStyle name="Normalno 2 5 2 2 2 5 2 2" xfId="28331"/>
    <cellStyle name="Normalno 2 5 2 2 2 5 2 3" xfId="18655"/>
    <cellStyle name="Normalno 2 5 2 2 2 5 3" xfId="23493"/>
    <cellStyle name="Normalno 2 5 2 2 2 5 4" xfId="13817"/>
    <cellStyle name="Normalno 2 5 2 2 2 6" xfId="5350"/>
    <cellStyle name="Normalno 2 5 2 2 2 6 2" xfId="24702"/>
    <cellStyle name="Normalno 2 5 2 2 2 6 3" xfId="15026"/>
    <cellStyle name="Normalno 2 5 2 2 2 7" xfId="19864"/>
    <cellStyle name="Normalno 2 5 2 2 2 8" xfId="10188"/>
    <cellStyle name="Normalno 2 5 2 2 3" xfId="814"/>
    <cellStyle name="Normalno 2 5 2 2 3 2" xfId="2024"/>
    <cellStyle name="Normalno 2 5 2 2 3 2 2" xfId="6862"/>
    <cellStyle name="Normalno 2 5 2 2 3 2 2 2" xfId="26214"/>
    <cellStyle name="Normalno 2 5 2 2 3 2 2 3" xfId="16538"/>
    <cellStyle name="Normalno 2 5 2 2 3 2 3" xfId="21376"/>
    <cellStyle name="Normalno 2 5 2 2 3 2 4" xfId="11700"/>
    <cellStyle name="Normalno 2 5 2 2 3 3" xfId="3234"/>
    <cellStyle name="Normalno 2 5 2 2 3 3 2" xfId="8072"/>
    <cellStyle name="Normalno 2 5 2 2 3 3 2 2" xfId="27424"/>
    <cellStyle name="Normalno 2 5 2 2 3 3 2 3" xfId="17748"/>
    <cellStyle name="Normalno 2 5 2 2 3 3 3" xfId="22586"/>
    <cellStyle name="Normalno 2 5 2 2 3 3 4" xfId="12910"/>
    <cellStyle name="Normalno 2 5 2 2 3 4" xfId="4443"/>
    <cellStyle name="Normalno 2 5 2 2 3 4 2" xfId="9281"/>
    <cellStyle name="Normalno 2 5 2 2 3 4 2 2" xfId="28633"/>
    <cellStyle name="Normalno 2 5 2 2 3 4 2 3" xfId="18957"/>
    <cellStyle name="Normalno 2 5 2 2 3 4 3" xfId="23795"/>
    <cellStyle name="Normalno 2 5 2 2 3 4 4" xfId="14119"/>
    <cellStyle name="Normalno 2 5 2 2 3 5" xfId="5652"/>
    <cellStyle name="Normalno 2 5 2 2 3 5 2" xfId="25004"/>
    <cellStyle name="Normalno 2 5 2 2 3 5 3" xfId="15328"/>
    <cellStyle name="Normalno 2 5 2 2 3 6" xfId="20166"/>
    <cellStyle name="Normalno 2 5 2 2 3 7" xfId="10490"/>
    <cellStyle name="Normalno 2 5 2 2 4" xfId="1420"/>
    <cellStyle name="Normalno 2 5 2 2 4 2" xfId="6258"/>
    <cellStyle name="Normalno 2 5 2 2 4 2 2" xfId="25610"/>
    <cellStyle name="Normalno 2 5 2 2 4 2 3" xfId="15934"/>
    <cellStyle name="Normalno 2 5 2 2 4 3" xfId="20772"/>
    <cellStyle name="Normalno 2 5 2 2 4 4" xfId="11096"/>
    <cellStyle name="Normalno 2 5 2 2 5" xfId="2630"/>
    <cellStyle name="Normalno 2 5 2 2 5 2" xfId="7468"/>
    <cellStyle name="Normalno 2 5 2 2 5 2 2" xfId="26820"/>
    <cellStyle name="Normalno 2 5 2 2 5 2 3" xfId="17144"/>
    <cellStyle name="Normalno 2 5 2 2 5 3" xfId="21982"/>
    <cellStyle name="Normalno 2 5 2 2 5 4" xfId="12306"/>
    <cellStyle name="Normalno 2 5 2 2 6" xfId="3840"/>
    <cellStyle name="Normalno 2 5 2 2 6 2" xfId="8678"/>
    <cellStyle name="Normalno 2 5 2 2 6 2 2" xfId="28030"/>
    <cellStyle name="Normalno 2 5 2 2 6 2 3" xfId="18354"/>
    <cellStyle name="Normalno 2 5 2 2 6 3" xfId="23192"/>
    <cellStyle name="Normalno 2 5 2 2 6 4" xfId="13516"/>
    <cellStyle name="Normalno 2 5 2 2 7" xfId="5048"/>
    <cellStyle name="Normalno 2 5 2 2 7 2" xfId="24400"/>
    <cellStyle name="Normalno 2 5 2 2 7 3" xfId="14724"/>
    <cellStyle name="Normalno 2 5 2 2 8" xfId="19562"/>
    <cellStyle name="Normalno 2 5 2 2 9" xfId="9886"/>
    <cellStyle name="Normalno 2 5 2 3" xfId="412"/>
    <cellStyle name="Normalno 2 5 2 3 2" xfId="1016"/>
    <cellStyle name="Normalno 2 5 2 3 2 2" xfId="2226"/>
    <cellStyle name="Normalno 2 5 2 3 2 2 2" xfId="7064"/>
    <cellStyle name="Normalno 2 5 2 3 2 2 2 2" xfId="26416"/>
    <cellStyle name="Normalno 2 5 2 3 2 2 2 3" xfId="16740"/>
    <cellStyle name="Normalno 2 5 2 3 2 2 3" xfId="21578"/>
    <cellStyle name="Normalno 2 5 2 3 2 2 4" xfId="11902"/>
    <cellStyle name="Normalno 2 5 2 3 2 3" xfId="3436"/>
    <cellStyle name="Normalno 2 5 2 3 2 3 2" xfId="8274"/>
    <cellStyle name="Normalno 2 5 2 3 2 3 2 2" xfId="27626"/>
    <cellStyle name="Normalno 2 5 2 3 2 3 2 3" xfId="17950"/>
    <cellStyle name="Normalno 2 5 2 3 2 3 3" xfId="22788"/>
    <cellStyle name="Normalno 2 5 2 3 2 3 4" xfId="13112"/>
    <cellStyle name="Normalno 2 5 2 3 2 4" xfId="4645"/>
    <cellStyle name="Normalno 2 5 2 3 2 4 2" xfId="9483"/>
    <cellStyle name="Normalno 2 5 2 3 2 4 2 2" xfId="28835"/>
    <cellStyle name="Normalno 2 5 2 3 2 4 2 3" xfId="19159"/>
    <cellStyle name="Normalno 2 5 2 3 2 4 3" xfId="23997"/>
    <cellStyle name="Normalno 2 5 2 3 2 4 4" xfId="14321"/>
    <cellStyle name="Normalno 2 5 2 3 2 5" xfId="5854"/>
    <cellStyle name="Normalno 2 5 2 3 2 5 2" xfId="25206"/>
    <cellStyle name="Normalno 2 5 2 3 2 5 3" xfId="15530"/>
    <cellStyle name="Normalno 2 5 2 3 2 6" xfId="20368"/>
    <cellStyle name="Normalno 2 5 2 3 2 7" xfId="10692"/>
    <cellStyle name="Normalno 2 5 2 3 3" xfId="1622"/>
    <cellStyle name="Normalno 2 5 2 3 3 2" xfId="6460"/>
    <cellStyle name="Normalno 2 5 2 3 3 2 2" xfId="25812"/>
    <cellStyle name="Normalno 2 5 2 3 3 2 3" xfId="16136"/>
    <cellStyle name="Normalno 2 5 2 3 3 3" xfId="20974"/>
    <cellStyle name="Normalno 2 5 2 3 3 4" xfId="11298"/>
    <cellStyle name="Normalno 2 5 2 3 4" xfId="2832"/>
    <cellStyle name="Normalno 2 5 2 3 4 2" xfId="7670"/>
    <cellStyle name="Normalno 2 5 2 3 4 2 2" xfId="27022"/>
    <cellStyle name="Normalno 2 5 2 3 4 2 3" xfId="17346"/>
    <cellStyle name="Normalno 2 5 2 3 4 3" xfId="22184"/>
    <cellStyle name="Normalno 2 5 2 3 4 4" xfId="12508"/>
    <cellStyle name="Normalno 2 5 2 3 5" xfId="4041"/>
    <cellStyle name="Normalno 2 5 2 3 5 2" xfId="8879"/>
    <cellStyle name="Normalno 2 5 2 3 5 2 2" xfId="28231"/>
    <cellStyle name="Normalno 2 5 2 3 5 2 3" xfId="18555"/>
    <cellStyle name="Normalno 2 5 2 3 5 3" xfId="23393"/>
    <cellStyle name="Normalno 2 5 2 3 5 4" xfId="13717"/>
    <cellStyle name="Normalno 2 5 2 3 6" xfId="5250"/>
    <cellStyle name="Normalno 2 5 2 3 6 2" xfId="24602"/>
    <cellStyle name="Normalno 2 5 2 3 6 3" xfId="14926"/>
    <cellStyle name="Normalno 2 5 2 3 7" xfId="19764"/>
    <cellStyle name="Normalno 2 5 2 3 8" xfId="10088"/>
    <cellStyle name="Normalno 2 5 2 4" xfId="714"/>
    <cellStyle name="Normalno 2 5 2 4 2" xfId="1924"/>
    <cellStyle name="Normalno 2 5 2 4 2 2" xfId="6762"/>
    <cellStyle name="Normalno 2 5 2 4 2 2 2" xfId="26114"/>
    <cellStyle name="Normalno 2 5 2 4 2 2 3" xfId="16438"/>
    <cellStyle name="Normalno 2 5 2 4 2 3" xfId="21276"/>
    <cellStyle name="Normalno 2 5 2 4 2 4" xfId="11600"/>
    <cellStyle name="Normalno 2 5 2 4 3" xfId="3134"/>
    <cellStyle name="Normalno 2 5 2 4 3 2" xfId="7972"/>
    <cellStyle name="Normalno 2 5 2 4 3 2 2" xfId="27324"/>
    <cellStyle name="Normalno 2 5 2 4 3 2 3" xfId="17648"/>
    <cellStyle name="Normalno 2 5 2 4 3 3" xfId="22486"/>
    <cellStyle name="Normalno 2 5 2 4 3 4" xfId="12810"/>
    <cellStyle name="Normalno 2 5 2 4 4" xfId="4343"/>
    <cellStyle name="Normalno 2 5 2 4 4 2" xfId="9181"/>
    <cellStyle name="Normalno 2 5 2 4 4 2 2" xfId="28533"/>
    <cellStyle name="Normalno 2 5 2 4 4 2 3" xfId="18857"/>
    <cellStyle name="Normalno 2 5 2 4 4 3" xfId="23695"/>
    <cellStyle name="Normalno 2 5 2 4 4 4" xfId="14019"/>
    <cellStyle name="Normalno 2 5 2 4 5" xfId="5552"/>
    <cellStyle name="Normalno 2 5 2 4 5 2" xfId="24904"/>
    <cellStyle name="Normalno 2 5 2 4 5 3" xfId="15228"/>
    <cellStyle name="Normalno 2 5 2 4 6" xfId="20066"/>
    <cellStyle name="Normalno 2 5 2 4 7" xfId="10390"/>
    <cellStyle name="Normalno 2 5 2 5" xfId="1320"/>
    <cellStyle name="Normalno 2 5 2 5 2" xfId="6158"/>
    <cellStyle name="Normalno 2 5 2 5 2 2" xfId="25510"/>
    <cellStyle name="Normalno 2 5 2 5 2 3" xfId="15834"/>
    <cellStyle name="Normalno 2 5 2 5 3" xfId="20672"/>
    <cellStyle name="Normalno 2 5 2 5 4" xfId="10996"/>
    <cellStyle name="Normalno 2 5 2 6" xfId="2530"/>
    <cellStyle name="Normalno 2 5 2 6 2" xfId="7368"/>
    <cellStyle name="Normalno 2 5 2 6 2 2" xfId="26720"/>
    <cellStyle name="Normalno 2 5 2 6 2 3" xfId="17044"/>
    <cellStyle name="Normalno 2 5 2 6 3" xfId="21882"/>
    <cellStyle name="Normalno 2 5 2 6 4" xfId="12206"/>
    <cellStyle name="Normalno 2 5 2 7" xfId="3740"/>
    <cellStyle name="Normalno 2 5 2 7 2" xfId="8578"/>
    <cellStyle name="Normalno 2 5 2 7 2 2" xfId="27930"/>
    <cellStyle name="Normalno 2 5 2 7 2 3" xfId="18254"/>
    <cellStyle name="Normalno 2 5 2 7 3" xfId="23092"/>
    <cellStyle name="Normalno 2 5 2 7 4" xfId="13416"/>
    <cellStyle name="Normalno 2 5 2 8" xfId="4948"/>
    <cellStyle name="Normalno 2 5 2 8 2" xfId="24300"/>
    <cellStyle name="Normalno 2 5 2 8 3" xfId="14624"/>
    <cellStyle name="Normalno 2 5 2 9" xfId="19462"/>
    <cellStyle name="Normalno 2 5 3" xfId="142"/>
    <cellStyle name="Normalno 2 5 3 2" xfId="462"/>
    <cellStyle name="Normalno 2 5 3 2 2" xfId="1066"/>
    <cellStyle name="Normalno 2 5 3 2 2 2" xfId="2276"/>
    <cellStyle name="Normalno 2 5 3 2 2 2 2" xfId="7114"/>
    <cellStyle name="Normalno 2 5 3 2 2 2 2 2" xfId="26466"/>
    <cellStyle name="Normalno 2 5 3 2 2 2 2 3" xfId="16790"/>
    <cellStyle name="Normalno 2 5 3 2 2 2 3" xfId="21628"/>
    <cellStyle name="Normalno 2 5 3 2 2 2 4" xfId="11952"/>
    <cellStyle name="Normalno 2 5 3 2 2 3" xfId="3486"/>
    <cellStyle name="Normalno 2 5 3 2 2 3 2" xfId="8324"/>
    <cellStyle name="Normalno 2 5 3 2 2 3 2 2" xfId="27676"/>
    <cellStyle name="Normalno 2 5 3 2 2 3 2 3" xfId="18000"/>
    <cellStyle name="Normalno 2 5 3 2 2 3 3" xfId="22838"/>
    <cellStyle name="Normalno 2 5 3 2 2 3 4" xfId="13162"/>
    <cellStyle name="Normalno 2 5 3 2 2 4" xfId="4695"/>
    <cellStyle name="Normalno 2 5 3 2 2 4 2" xfId="9533"/>
    <cellStyle name="Normalno 2 5 3 2 2 4 2 2" xfId="28885"/>
    <cellStyle name="Normalno 2 5 3 2 2 4 2 3" xfId="19209"/>
    <cellStyle name="Normalno 2 5 3 2 2 4 3" xfId="24047"/>
    <cellStyle name="Normalno 2 5 3 2 2 4 4" xfId="14371"/>
    <cellStyle name="Normalno 2 5 3 2 2 5" xfId="5904"/>
    <cellStyle name="Normalno 2 5 3 2 2 5 2" xfId="25256"/>
    <cellStyle name="Normalno 2 5 3 2 2 5 3" xfId="15580"/>
    <cellStyle name="Normalno 2 5 3 2 2 6" xfId="20418"/>
    <cellStyle name="Normalno 2 5 3 2 2 7" xfId="10742"/>
    <cellStyle name="Normalno 2 5 3 2 3" xfId="1672"/>
    <cellStyle name="Normalno 2 5 3 2 3 2" xfId="6510"/>
    <cellStyle name="Normalno 2 5 3 2 3 2 2" xfId="25862"/>
    <cellStyle name="Normalno 2 5 3 2 3 2 3" xfId="16186"/>
    <cellStyle name="Normalno 2 5 3 2 3 3" xfId="21024"/>
    <cellStyle name="Normalno 2 5 3 2 3 4" xfId="11348"/>
    <cellStyle name="Normalno 2 5 3 2 4" xfId="2882"/>
    <cellStyle name="Normalno 2 5 3 2 4 2" xfId="7720"/>
    <cellStyle name="Normalno 2 5 3 2 4 2 2" xfId="27072"/>
    <cellStyle name="Normalno 2 5 3 2 4 2 3" xfId="17396"/>
    <cellStyle name="Normalno 2 5 3 2 4 3" xfId="22234"/>
    <cellStyle name="Normalno 2 5 3 2 4 4" xfId="12558"/>
    <cellStyle name="Normalno 2 5 3 2 5" xfId="4091"/>
    <cellStyle name="Normalno 2 5 3 2 5 2" xfId="8929"/>
    <cellStyle name="Normalno 2 5 3 2 5 2 2" xfId="28281"/>
    <cellStyle name="Normalno 2 5 3 2 5 2 3" xfId="18605"/>
    <cellStyle name="Normalno 2 5 3 2 5 3" xfId="23443"/>
    <cellStyle name="Normalno 2 5 3 2 5 4" xfId="13767"/>
    <cellStyle name="Normalno 2 5 3 2 6" xfId="5300"/>
    <cellStyle name="Normalno 2 5 3 2 6 2" xfId="24652"/>
    <cellStyle name="Normalno 2 5 3 2 6 3" xfId="14976"/>
    <cellStyle name="Normalno 2 5 3 2 7" xfId="19814"/>
    <cellStyle name="Normalno 2 5 3 2 8" xfId="10138"/>
    <cellStyle name="Normalno 2 5 3 3" xfId="764"/>
    <cellStyle name="Normalno 2 5 3 3 2" xfId="1974"/>
    <cellStyle name="Normalno 2 5 3 3 2 2" xfId="6812"/>
    <cellStyle name="Normalno 2 5 3 3 2 2 2" xfId="26164"/>
    <cellStyle name="Normalno 2 5 3 3 2 2 3" xfId="16488"/>
    <cellStyle name="Normalno 2 5 3 3 2 3" xfId="21326"/>
    <cellStyle name="Normalno 2 5 3 3 2 4" xfId="11650"/>
    <cellStyle name="Normalno 2 5 3 3 3" xfId="3184"/>
    <cellStyle name="Normalno 2 5 3 3 3 2" xfId="8022"/>
    <cellStyle name="Normalno 2 5 3 3 3 2 2" xfId="27374"/>
    <cellStyle name="Normalno 2 5 3 3 3 2 3" xfId="17698"/>
    <cellStyle name="Normalno 2 5 3 3 3 3" xfId="22536"/>
    <cellStyle name="Normalno 2 5 3 3 3 4" xfId="12860"/>
    <cellStyle name="Normalno 2 5 3 3 4" xfId="4393"/>
    <cellStyle name="Normalno 2 5 3 3 4 2" xfId="9231"/>
    <cellStyle name="Normalno 2 5 3 3 4 2 2" xfId="28583"/>
    <cellStyle name="Normalno 2 5 3 3 4 2 3" xfId="18907"/>
    <cellStyle name="Normalno 2 5 3 3 4 3" xfId="23745"/>
    <cellStyle name="Normalno 2 5 3 3 4 4" xfId="14069"/>
    <cellStyle name="Normalno 2 5 3 3 5" xfId="5602"/>
    <cellStyle name="Normalno 2 5 3 3 5 2" xfId="24954"/>
    <cellStyle name="Normalno 2 5 3 3 5 3" xfId="15278"/>
    <cellStyle name="Normalno 2 5 3 3 6" xfId="20116"/>
    <cellStyle name="Normalno 2 5 3 3 7" xfId="10440"/>
    <cellStyle name="Normalno 2 5 3 4" xfId="1370"/>
    <cellStyle name="Normalno 2 5 3 4 2" xfId="6208"/>
    <cellStyle name="Normalno 2 5 3 4 2 2" xfId="25560"/>
    <cellStyle name="Normalno 2 5 3 4 2 3" xfId="15884"/>
    <cellStyle name="Normalno 2 5 3 4 3" xfId="20722"/>
    <cellStyle name="Normalno 2 5 3 4 4" xfId="11046"/>
    <cellStyle name="Normalno 2 5 3 5" xfId="2580"/>
    <cellStyle name="Normalno 2 5 3 5 2" xfId="7418"/>
    <cellStyle name="Normalno 2 5 3 5 2 2" xfId="26770"/>
    <cellStyle name="Normalno 2 5 3 5 2 3" xfId="17094"/>
    <cellStyle name="Normalno 2 5 3 5 3" xfId="21932"/>
    <cellStyle name="Normalno 2 5 3 5 4" xfId="12256"/>
    <cellStyle name="Normalno 2 5 3 6" xfId="3790"/>
    <cellStyle name="Normalno 2 5 3 6 2" xfId="8628"/>
    <cellStyle name="Normalno 2 5 3 6 2 2" xfId="27980"/>
    <cellStyle name="Normalno 2 5 3 6 2 3" xfId="18304"/>
    <cellStyle name="Normalno 2 5 3 6 3" xfId="23142"/>
    <cellStyle name="Normalno 2 5 3 6 4" xfId="13466"/>
    <cellStyle name="Normalno 2 5 3 7" xfId="4998"/>
    <cellStyle name="Normalno 2 5 3 7 2" xfId="24350"/>
    <cellStyle name="Normalno 2 5 3 7 3" xfId="14674"/>
    <cellStyle name="Normalno 2 5 3 8" xfId="19512"/>
    <cellStyle name="Normalno 2 5 3 9" xfId="9836"/>
    <cellStyle name="Normalno 2 5 4" xfId="258"/>
    <cellStyle name="Normalno 2 5 4 2" xfId="562"/>
    <cellStyle name="Normalno 2 5 4 2 2" xfId="1166"/>
    <cellStyle name="Normalno 2 5 4 2 2 2" xfId="2376"/>
    <cellStyle name="Normalno 2 5 4 2 2 2 2" xfId="7214"/>
    <cellStyle name="Normalno 2 5 4 2 2 2 2 2" xfId="26566"/>
    <cellStyle name="Normalno 2 5 4 2 2 2 2 3" xfId="16890"/>
    <cellStyle name="Normalno 2 5 4 2 2 2 3" xfId="21728"/>
    <cellStyle name="Normalno 2 5 4 2 2 2 4" xfId="12052"/>
    <cellStyle name="Normalno 2 5 4 2 2 3" xfId="3586"/>
    <cellStyle name="Normalno 2 5 4 2 2 3 2" xfId="8424"/>
    <cellStyle name="Normalno 2 5 4 2 2 3 2 2" xfId="27776"/>
    <cellStyle name="Normalno 2 5 4 2 2 3 2 3" xfId="18100"/>
    <cellStyle name="Normalno 2 5 4 2 2 3 3" xfId="22938"/>
    <cellStyle name="Normalno 2 5 4 2 2 3 4" xfId="13262"/>
    <cellStyle name="Normalno 2 5 4 2 2 4" xfId="4795"/>
    <cellStyle name="Normalno 2 5 4 2 2 4 2" xfId="9633"/>
    <cellStyle name="Normalno 2 5 4 2 2 4 2 2" xfId="28985"/>
    <cellStyle name="Normalno 2 5 4 2 2 4 2 3" xfId="19309"/>
    <cellStyle name="Normalno 2 5 4 2 2 4 3" xfId="24147"/>
    <cellStyle name="Normalno 2 5 4 2 2 4 4" xfId="14471"/>
    <cellStyle name="Normalno 2 5 4 2 2 5" xfId="6004"/>
    <cellStyle name="Normalno 2 5 4 2 2 5 2" xfId="25356"/>
    <cellStyle name="Normalno 2 5 4 2 2 5 3" xfId="15680"/>
    <cellStyle name="Normalno 2 5 4 2 2 6" xfId="20518"/>
    <cellStyle name="Normalno 2 5 4 2 2 7" xfId="10842"/>
    <cellStyle name="Normalno 2 5 4 2 3" xfId="1772"/>
    <cellStyle name="Normalno 2 5 4 2 3 2" xfId="6610"/>
    <cellStyle name="Normalno 2 5 4 2 3 2 2" xfId="25962"/>
    <cellStyle name="Normalno 2 5 4 2 3 2 3" xfId="16286"/>
    <cellStyle name="Normalno 2 5 4 2 3 3" xfId="21124"/>
    <cellStyle name="Normalno 2 5 4 2 3 4" xfId="11448"/>
    <cellStyle name="Normalno 2 5 4 2 4" xfId="2982"/>
    <cellStyle name="Normalno 2 5 4 2 4 2" xfId="7820"/>
    <cellStyle name="Normalno 2 5 4 2 4 2 2" xfId="27172"/>
    <cellStyle name="Normalno 2 5 4 2 4 2 3" xfId="17496"/>
    <cellStyle name="Normalno 2 5 4 2 4 3" xfId="22334"/>
    <cellStyle name="Normalno 2 5 4 2 4 4" xfId="12658"/>
    <cellStyle name="Normalno 2 5 4 2 5" xfId="4191"/>
    <cellStyle name="Normalno 2 5 4 2 5 2" xfId="9029"/>
    <cellStyle name="Normalno 2 5 4 2 5 2 2" xfId="28381"/>
    <cellStyle name="Normalno 2 5 4 2 5 2 3" xfId="18705"/>
    <cellStyle name="Normalno 2 5 4 2 5 3" xfId="23543"/>
    <cellStyle name="Normalno 2 5 4 2 5 4" xfId="13867"/>
    <cellStyle name="Normalno 2 5 4 2 6" xfId="5400"/>
    <cellStyle name="Normalno 2 5 4 2 6 2" xfId="24752"/>
    <cellStyle name="Normalno 2 5 4 2 6 3" xfId="15076"/>
    <cellStyle name="Normalno 2 5 4 2 7" xfId="19914"/>
    <cellStyle name="Normalno 2 5 4 2 8" xfId="10238"/>
    <cellStyle name="Normalno 2 5 4 3" xfId="864"/>
    <cellStyle name="Normalno 2 5 4 3 2" xfId="2074"/>
    <cellStyle name="Normalno 2 5 4 3 2 2" xfId="6912"/>
    <cellStyle name="Normalno 2 5 4 3 2 2 2" xfId="26264"/>
    <cellStyle name="Normalno 2 5 4 3 2 2 3" xfId="16588"/>
    <cellStyle name="Normalno 2 5 4 3 2 3" xfId="21426"/>
    <cellStyle name="Normalno 2 5 4 3 2 4" xfId="11750"/>
    <cellStyle name="Normalno 2 5 4 3 3" xfId="3284"/>
    <cellStyle name="Normalno 2 5 4 3 3 2" xfId="8122"/>
    <cellStyle name="Normalno 2 5 4 3 3 2 2" xfId="27474"/>
    <cellStyle name="Normalno 2 5 4 3 3 2 3" xfId="17798"/>
    <cellStyle name="Normalno 2 5 4 3 3 3" xfId="22636"/>
    <cellStyle name="Normalno 2 5 4 3 3 4" xfId="12960"/>
    <cellStyle name="Normalno 2 5 4 3 4" xfId="4493"/>
    <cellStyle name="Normalno 2 5 4 3 4 2" xfId="9331"/>
    <cellStyle name="Normalno 2 5 4 3 4 2 2" xfId="28683"/>
    <cellStyle name="Normalno 2 5 4 3 4 2 3" xfId="19007"/>
    <cellStyle name="Normalno 2 5 4 3 4 3" xfId="23845"/>
    <cellStyle name="Normalno 2 5 4 3 4 4" xfId="14169"/>
    <cellStyle name="Normalno 2 5 4 3 5" xfId="5702"/>
    <cellStyle name="Normalno 2 5 4 3 5 2" xfId="25054"/>
    <cellStyle name="Normalno 2 5 4 3 5 3" xfId="15378"/>
    <cellStyle name="Normalno 2 5 4 3 6" xfId="20216"/>
    <cellStyle name="Normalno 2 5 4 3 7" xfId="10540"/>
    <cellStyle name="Normalno 2 5 4 4" xfId="1470"/>
    <cellStyle name="Normalno 2 5 4 4 2" xfId="6308"/>
    <cellStyle name="Normalno 2 5 4 4 2 2" xfId="25660"/>
    <cellStyle name="Normalno 2 5 4 4 2 3" xfId="15984"/>
    <cellStyle name="Normalno 2 5 4 4 3" xfId="20822"/>
    <cellStyle name="Normalno 2 5 4 4 4" xfId="11146"/>
    <cellStyle name="Normalno 2 5 4 5" xfId="2680"/>
    <cellStyle name="Normalno 2 5 4 5 2" xfId="7518"/>
    <cellStyle name="Normalno 2 5 4 5 2 2" xfId="26870"/>
    <cellStyle name="Normalno 2 5 4 5 2 3" xfId="17194"/>
    <cellStyle name="Normalno 2 5 4 5 3" xfId="22032"/>
    <cellStyle name="Normalno 2 5 4 5 4" xfId="12356"/>
    <cellStyle name="Normalno 2 5 4 6" xfId="3890"/>
    <cellStyle name="Normalno 2 5 4 6 2" xfId="8728"/>
    <cellStyle name="Normalno 2 5 4 6 2 2" xfId="28080"/>
    <cellStyle name="Normalno 2 5 4 6 2 3" xfId="18404"/>
    <cellStyle name="Normalno 2 5 4 6 3" xfId="23242"/>
    <cellStyle name="Normalno 2 5 4 6 4" xfId="13566"/>
    <cellStyle name="Normalno 2 5 4 7" xfId="5098"/>
    <cellStyle name="Normalno 2 5 4 7 2" xfId="24450"/>
    <cellStyle name="Normalno 2 5 4 7 3" xfId="14774"/>
    <cellStyle name="Normalno 2 5 4 8" xfId="19612"/>
    <cellStyle name="Normalno 2 5 4 9" xfId="9936"/>
    <cellStyle name="Normalno 2 5 5" xfId="311"/>
    <cellStyle name="Normalno 2 5 5 2" xfId="614"/>
    <cellStyle name="Normalno 2 5 5 2 2" xfId="1218"/>
    <cellStyle name="Normalno 2 5 5 2 2 2" xfId="2428"/>
    <cellStyle name="Normalno 2 5 5 2 2 2 2" xfId="7266"/>
    <cellStyle name="Normalno 2 5 5 2 2 2 2 2" xfId="26618"/>
    <cellStyle name="Normalno 2 5 5 2 2 2 2 3" xfId="16942"/>
    <cellStyle name="Normalno 2 5 5 2 2 2 3" xfId="21780"/>
    <cellStyle name="Normalno 2 5 5 2 2 2 4" xfId="12104"/>
    <cellStyle name="Normalno 2 5 5 2 2 3" xfId="3638"/>
    <cellStyle name="Normalno 2 5 5 2 2 3 2" xfId="8476"/>
    <cellStyle name="Normalno 2 5 5 2 2 3 2 2" xfId="27828"/>
    <cellStyle name="Normalno 2 5 5 2 2 3 2 3" xfId="18152"/>
    <cellStyle name="Normalno 2 5 5 2 2 3 3" xfId="22990"/>
    <cellStyle name="Normalno 2 5 5 2 2 3 4" xfId="13314"/>
    <cellStyle name="Normalno 2 5 5 2 2 4" xfId="4847"/>
    <cellStyle name="Normalno 2 5 5 2 2 4 2" xfId="9685"/>
    <cellStyle name="Normalno 2 5 5 2 2 4 2 2" xfId="29037"/>
    <cellStyle name="Normalno 2 5 5 2 2 4 2 3" xfId="19361"/>
    <cellStyle name="Normalno 2 5 5 2 2 4 3" xfId="24199"/>
    <cellStyle name="Normalno 2 5 5 2 2 4 4" xfId="14523"/>
    <cellStyle name="Normalno 2 5 5 2 2 5" xfId="6056"/>
    <cellStyle name="Normalno 2 5 5 2 2 5 2" xfId="25408"/>
    <cellStyle name="Normalno 2 5 5 2 2 5 3" xfId="15732"/>
    <cellStyle name="Normalno 2 5 5 2 2 6" xfId="20570"/>
    <cellStyle name="Normalno 2 5 5 2 2 7" xfId="10894"/>
    <cellStyle name="Normalno 2 5 5 2 3" xfId="1824"/>
    <cellStyle name="Normalno 2 5 5 2 3 2" xfId="6662"/>
    <cellStyle name="Normalno 2 5 5 2 3 2 2" xfId="26014"/>
    <cellStyle name="Normalno 2 5 5 2 3 2 3" xfId="16338"/>
    <cellStyle name="Normalno 2 5 5 2 3 3" xfId="21176"/>
    <cellStyle name="Normalno 2 5 5 2 3 4" xfId="11500"/>
    <cellStyle name="Normalno 2 5 5 2 4" xfId="3034"/>
    <cellStyle name="Normalno 2 5 5 2 4 2" xfId="7872"/>
    <cellStyle name="Normalno 2 5 5 2 4 2 2" xfId="27224"/>
    <cellStyle name="Normalno 2 5 5 2 4 2 3" xfId="17548"/>
    <cellStyle name="Normalno 2 5 5 2 4 3" xfId="22386"/>
    <cellStyle name="Normalno 2 5 5 2 4 4" xfId="12710"/>
    <cellStyle name="Normalno 2 5 5 2 5" xfId="4243"/>
    <cellStyle name="Normalno 2 5 5 2 5 2" xfId="9081"/>
    <cellStyle name="Normalno 2 5 5 2 5 2 2" xfId="28433"/>
    <cellStyle name="Normalno 2 5 5 2 5 2 3" xfId="18757"/>
    <cellStyle name="Normalno 2 5 5 2 5 3" xfId="23595"/>
    <cellStyle name="Normalno 2 5 5 2 5 4" xfId="13919"/>
    <cellStyle name="Normalno 2 5 5 2 6" xfId="5452"/>
    <cellStyle name="Normalno 2 5 5 2 6 2" xfId="24804"/>
    <cellStyle name="Normalno 2 5 5 2 6 3" xfId="15128"/>
    <cellStyle name="Normalno 2 5 5 2 7" xfId="19966"/>
    <cellStyle name="Normalno 2 5 5 2 8" xfId="10290"/>
    <cellStyle name="Normalno 2 5 5 3" xfId="916"/>
    <cellStyle name="Normalno 2 5 5 3 2" xfId="2126"/>
    <cellStyle name="Normalno 2 5 5 3 2 2" xfId="6964"/>
    <cellStyle name="Normalno 2 5 5 3 2 2 2" xfId="26316"/>
    <cellStyle name="Normalno 2 5 5 3 2 2 3" xfId="16640"/>
    <cellStyle name="Normalno 2 5 5 3 2 3" xfId="21478"/>
    <cellStyle name="Normalno 2 5 5 3 2 4" xfId="11802"/>
    <cellStyle name="Normalno 2 5 5 3 3" xfId="3336"/>
    <cellStyle name="Normalno 2 5 5 3 3 2" xfId="8174"/>
    <cellStyle name="Normalno 2 5 5 3 3 2 2" xfId="27526"/>
    <cellStyle name="Normalno 2 5 5 3 3 2 3" xfId="17850"/>
    <cellStyle name="Normalno 2 5 5 3 3 3" xfId="22688"/>
    <cellStyle name="Normalno 2 5 5 3 3 4" xfId="13012"/>
    <cellStyle name="Normalno 2 5 5 3 4" xfId="4545"/>
    <cellStyle name="Normalno 2 5 5 3 4 2" xfId="9383"/>
    <cellStyle name="Normalno 2 5 5 3 4 2 2" xfId="28735"/>
    <cellStyle name="Normalno 2 5 5 3 4 2 3" xfId="19059"/>
    <cellStyle name="Normalno 2 5 5 3 4 3" xfId="23897"/>
    <cellStyle name="Normalno 2 5 5 3 4 4" xfId="14221"/>
    <cellStyle name="Normalno 2 5 5 3 5" xfId="5754"/>
    <cellStyle name="Normalno 2 5 5 3 5 2" xfId="25106"/>
    <cellStyle name="Normalno 2 5 5 3 5 3" xfId="15430"/>
    <cellStyle name="Normalno 2 5 5 3 6" xfId="20268"/>
    <cellStyle name="Normalno 2 5 5 3 7" xfId="10592"/>
    <cellStyle name="Normalno 2 5 5 4" xfId="1522"/>
    <cellStyle name="Normalno 2 5 5 4 2" xfId="6360"/>
    <cellStyle name="Normalno 2 5 5 4 2 2" xfId="25712"/>
    <cellStyle name="Normalno 2 5 5 4 2 3" xfId="16036"/>
    <cellStyle name="Normalno 2 5 5 4 3" xfId="20874"/>
    <cellStyle name="Normalno 2 5 5 4 4" xfId="11198"/>
    <cellStyle name="Normalno 2 5 5 5" xfId="2732"/>
    <cellStyle name="Normalno 2 5 5 5 2" xfId="7570"/>
    <cellStyle name="Normalno 2 5 5 5 2 2" xfId="26922"/>
    <cellStyle name="Normalno 2 5 5 5 2 3" xfId="17246"/>
    <cellStyle name="Normalno 2 5 5 5 3" xfId="22084"/>
    <cellStyle name="Normalno 2 5 5 5 4" xfId="12408"/>
    <cellStyle name="Normalno 2 5 5 6" xfId="3941"/>
    <cellStyle name="Normalno 2 5 5 6 2" xfId="8779"/>
    <cellStyle name="Normalno 2 5 5 6 2 2" xfId="28131"/>
    <cellStyle name="Normalno 2 5 5 6 2 3" xfId="18455"/>
    <cellStyle name="Normalno 2 5 5 6 3" xfId="23293"/>
    <cellStyle name="Normalno 2 5 5 6 4" xfId="13617"/>
    <cellStyle name="Normalno 2 5 5 7" xfId="5150"/>
    <cellStyle name="Normalno 2 5 5 7 2" xfId="24502"/>
    <cellStyle name="Normalno 2 5 5 7 3" xfId="14826"/>
    <cellStyle name="Normalno 2 5 5 8" xfId="19664"/>
    <cellStyle name="Normalno 2 5 5 9" xfId="9988"/>
    <cellStyle name="Normalno 2 5 6" xfId="362"/>
    <cellStyle name="Normalno 2 5 6 2" xfId="966"/>
    <cellStyle name="Normalno 2 5 6 2 2" xfId="2176"/>
    <cellStyle name="Normalno 2 5 6 2 2 2" xfId="7014"/>
    <cellStyle name="Normalno 2 5 6 2 2 2 2" xfId="26366"/>
    <cellStyle name="Normalno 2 5 6 2 2 2 3" xfId="16690"/>
    <cellStyle name="Normalno 2 5 6 2 2 3" xfId="21528"/>
    <cellStyle name="Normalno 2 5 6 2 2 4" xfId="11852"/>
    <cellStyle name="Normalno 2 5 6 2 3" xfId="3386"/>
    <cellStyle name="Normalno 2 5 6 2 3 2" xfId="8224"/>
    <cellStyle name="Normalno 2 5 6 2 3 2 2" xfId="27576"/>
    <cellStyle name="Normalno 2 5 6 2 3 2 3" xfId="17900"/>
    <cellStyle name="Normalno 2 5 6 2 3 3" xfId="22738"/>
    <cellStyle name="Normalno 2 5 6 2 3 4" xfId="13062"/>
    <cellStyle name="Normalno 2 5 6 2 4" xfId="4595"/>
    <cellStyle name="Normalno 2 5 6 2 4 2" xfId="9433"/>
    <cellStyle name="Normalno 2 5 6 2 4 2 2" xfId="28785"/>
    <cellStyle name="Normalno 2 5 6 2 4 2 3" xfId="19109"/>
    <cellStyle name="Normalno 2 5 6 2 4 3" xfId="23947"/>
    <cellStyle name="Normalno 2 5 6 2 4 4" xfId="14271"/>
    <cellStyle name="Normalno 2 5 6 2 5" xfId="5804"/>
    <cellStyle name="Normalno 2 5 6 2 5 2" xfId="25156"/>
    <cellStyle name="Normalno 2 5 6 2 5 3" xfId="15480"/>
    <cellStyle name="Normalno 2 5 6 2 6" xfId="20318"/>
    <cellStyle name="Normalno 2 5 6 2 7" xfId="10642"/>
    <cellStyle name="Normalno 2 5 6 3" xfId="1572"/>
    <cellStyle name="Normalno 2 5 6 3 2" xfId="6410"/>
    <cellStyle name="Normalno 2 5 6 3 2 2" xfId="25762"/>
    <cellStyle name="Normalno 2 5 6 3 2 3" xfId="16086"/>
    <cellStyle name="Normalno 2 5 6 3 3" xfId="20924"/>
    <cellStyle name="Normalno 2 5 6 3 4" xfId="11248"/>
    <cellStyle name="Normalno 2 5 6 4" xfId="2782"/>
    <cellStyle name="Normalno 2 5 6 4 2" xfId="7620"/>
    <cellStyle name="Normalno 2 5 6 4 2 2" xfId="26972"/>
    <cellStyle name="Normalno 2 5 6 4 2 3" xfId="17296"/>
    <cellStyle name="Normalno 2 5 6 4 3" xfId="22134"/>
    <cellStyle name="Normalno 2 5 6 4 4" xfId="12458"/>
    <cellStyle name="Normalno 2 5 6 5" xfId="3991"/>
    <cellStyle name="Normalno 2 5 6 5 2" xfId="8829"/>
    <cellStyle name="Normalno 2 5 6 5 2 2" xfId="28181"/>
    <cellStyle name="Normalno 2 5 6 5 2 3" xfId="18505"/>
    <cellStyle name="Normalno 2 5 6 5 3" xfId="23343"/>
    <cellStyle name="Normalno 2 5 6 5 4" xfId="13667"/>
    <cellStyle name="Normalno 2 5 6 6" xfId="5200"/>
    <cellStyle name="Normalno 2 5 6 6 2" xfId="24552"/>
    <cellStyle name="Normalno 2 5 6 6 3" xfId="14876"/>
    <cellStyle name="Normalno 2 5 6 7" xfId="19714"/>
    <cellStyle name="Normalno 2 5 6 8" xfId="10038"/>
    <cellStyle name="Normalno 2 5 7" xfId="664"/>
    <cellStyle name="Normalno 2 5 7 2" xfId="1874"/>
    <cellStyle name="Normalno 2 5 7 2 2" xfId="6712"/>
    <cellStyle name="Normalno 2 5 7 2 2 2" xfId="26064"/>
    <cellStyle name="Normalno 2 5 7 2 2 3" xfId="16388"/>
    <cellStyle name="Normalno 2 5 7 2 3" xfId="21226"/>
    <cellStyle name="Normalno 2 5 7 2 4" xfId="11550"/>
    <cellStyle name="Normalno 2 5 7 3" xfId="3084"/>
    <cellStyle name="Normalno 2 5 7 3 2" xfId="7922"/>
    <cellStyle name="Normalno 2 5 7 3 2 2" xfId="27274"/>
    <cellStyle name="Normalno 2 5 7 3 2 3" xfId="17598"/>
    <cellStyle name="Normalno 2 5 7 3 3" xfId="22436"/>
    <cellStyle name="Normalno 2 5 7 3 4" xfId="12760"/>
    <cellStyle name="Normalno 2 5 7 4" xfId="4293"/>
    <cellStyle name="Normalno 2 5 7 4 2" xfId="9131"/>
    <cellStyle name="Normalno 2 5 7 4 2 2" xfId="28483"/>
    <cellStyle name="Normalno 2 5 7 4 2 3" xfId="18807"/>
    <cellStyle name="Normalno 2 5 7 4 3" xfId="23645"/>
    <cellStyle name="Normalno 2 5 7 4 4" xfId="13969"/>
    <cellStyle name="Normalno 2 5 7 5" xfId="5502"/>
    <cellStyle name="Normalno 2 5 7 5 2" xfId="24854"/>
    <cellStyle name="Normalno 2 5 7 5 3" xfId="15178"/>
    <cellStyle name="Normalno 2 5 7 6" xfId="20016"/>
    <cellStyle name="Normalno 2 5 7 7" xfId="10340"/>
    <cellStyle name="Normalno 2 5 8" xfId="1270"/>
    <cellStyle name="Normalno 2 5 8 2" xfId="6108"/>
    <cellStyle name="Normalno 2 5 8 2 2" xfId="25460"/>
    <cellStyle name="Normalno 2 5 8 2 3" xfId="15784"/>
    <cellStyle name="Normalno 2 5 8 3" xfId="20622"/>
    <cellStyle name="Normalno 2 5 8 4" xfId="10946"/>
    <cellStyle name="Normalno 2 5 9" xfId="2480"/>
    <cellStyle name="Normalno 2 5 9 2" xfId="7318"/>
    <cellStyle name="Normalno 2 5 9 2 2" xfId="26670"/>
    <cellStyle name="Normalno 2 5 9 2 3" xfId="16994"/>
    <cellStyle name="Normalno 2 5 9 3" xfId="21832"/>
    <cellStyle name="Normalno 2 5 9 4" xfId="12156"/>
    <cellStyle name="Normalno 2 6" xfId="47"/>
    <cellStyle name="Normalno 2 6 2" xfId="101"/>
    <cellStyle name="Normalno 2 7" xfId="58"/>
    <cellStyle name="Normalno 2 7 10" xfId="9765"/>
    <cellStyle name="Normalno 2 7 2" xfId="171"/>
    <cellStyle name="Normalno 2 7 2 2" xfId="491"/>
    <cellStyle name="Normalno 2 7 2 2 2" xfId="1095"/>
    <cellStyle name="Normalno 2 7 2 2 2 2" xfId="2305"/>
    <cellStyle name="Normalno 2 7 2 2 2 2 2" xfId="7143"/>
    <cellStyle name="Normalno 2 7 2 2 2 2 2 2" xfId="26495"/>
    <cellStyle name="Normalno 2 7 2 2 2 2 2 3" xfId="16819"/>
    <cellStyle name="Normalno 2 7 2 2 2 2 3" xfId="21657"/>
    <cellStyle name="Normalno 2 7 2 2 2 2 4" xfId="11981"/>
    <cellStyle name="Normalno 2 7 2 2 2 3" xfId="3515"/>
    <cellStyle name="Normalno 2 7 2 2 2 3 2" xfId="8353"/>
    <cellStyle name="Normalno 2 7 2 2 2 3 2 2" xfId="27705"/>
    <cellStyle name="Normalno 2 7 2 2 2 3 2 3" xfId="18029"/>
    <cellStyle name="Normalno 2 7 2 2 2 3 3" xfId="22867"/>
    <cellStyle name="Normalno 2 7 2 2 2 3 4" xfId="13191"/>
    <cellStyle name="Normalno 2 7 2 2 2 4" xfId="4724"/>
    <cellStyle name="Normalno 2 7 2 2 2 4 2" xfId="9562"/>
    <cellStyle name="Normalno 2 7 2 2 2 4 2 2" xfId="28914"/>
    <cellStyle name="Normalno 2 7 2 2 2 4 2 3" xfId="19238"/>
    <cellStyle name="Normalno 2 7 2 2 2 4 3" xfId="24076"/>
    <cellStyle name="Normalno 2 7 2 2 2 4 4" xfId="14400"/>
    <cellStyle name="Normalno 2 7 2 2 2 5" xfId="5933"/>
    <cellStyle name="Normalno 2 7 2 2 2 5 2" xfId="25285"/>
    <cellStyle name="Normalno 2 7 2 2 2 5 3" xfId="15609"/>
    <cellStyle name="Normalno 2 7 2 2 2 6" xfId="20447"/>
    <cellStyle name="Normalno 2 7 2 2 2 7" xfId="10771"/>
    <cellStyle name="Normalno 2 7 2 2 3" xfId="1701"/>
    <cellStyle name="Normalno 2 7 2 2 3 2" xfId="6539"/>
    <cellStyle name="Normalno 2 7 2 2 3 2 2" xfId="25891"/>
    <cellStyle name="Normalno 2 7 2 2 3 2 3" xfId="16215"/>
    <cellStyle name="Normalno 2 7 2 2 3 3" xfId="21053"/>
    <cellStyle name="Normalno 2 7 2 2 3 4" xfId="11377"/>
    <cellStyle name="Normalno 2 7 2 2 4" xfId="2911"/>
    <cellStyle name="Normalno 2 7 2 2 4 2" xfId="7749"/>
    <cellStyle name="Normalno 2 7 2 2 4 2 2" xfId="27101"/>
    <cellStyle name="Normalno 2 7 2 2 4 2 3" xfId="17425"/>
    <cellStyle name="Normalno 2 7 2 2 4 3" xfId="22263"/>
    <cellStyle name="Normalno 2 7 2 2 4 4" xfId="12587"/>
    <cellStyle name="Normalno 2 7 2 2 5" xfId="4120"/>
    <cellStyle name="Normalno 2 7 2 2 5 2" xfId="8958"/>
    <cellStyle name="Normalno 2 7 2 2 5 2 2" xfId="28310"/>
    <cellStyle name="Normalno 2 7 2 2 5 2 3" xfId="18634"/>
    <cellStyle name="Normalno 2 7 2 2 5 3" xfId="23472"/>
    <cellStyle name="Normalno 2 7 2 2 5 4" xfId="13796"/>
    <cellStyle name="Normalno 2 7 2 2 6" xfId="5329"/>
    <cellStyle name="Normalno 2 7 2 2 6 2" xfId="24681"/>
    <cellStyle name="Normalno 2 7 2 2 6 3" xfId="15005"/>
    <cellStyle name="Normalno 2 7 2 2 7" xfId="19843"/>
    <cellStyle name="Normalno 2 7 2 2 8" xfId="10167"/>
    <cellStyle name="Normalno 2 7 2 3" xfId="793"/>
    <cellStyle name="Normalno 2 7 2 3 2" xfId="2003"/>
    <cellStyle name="Normalno 2 7 2 3 2 2" xfId="6841"/>
    <cellStyle name="Normalno 2 7 2 3 2 2 2" xfId="26193"/>
    <cellStyle name="Normalno 2 7 2 3 2 2 3" xfId="16517"/>
    <cellStyle name="Normalno 2 7 2 3 2 3" xfId="21355"/>
    <cellStyle name="Normalno 2 7 2 3 2 4" xfId="11679"/>
    <cellStyle name="Normalno 2 7 2 3 3" xfId="3213"/>
    <cellStyle name="Normalno 2 7 2 3 3 2" xfId="8051"/>
    <cellStyle name="Normalno 2 7 2 3 3 2 2" xfId="27403"/>
    <cellStyle name="Normalno 2 7 2 3 3 2 3" xfId="17727"/>
    <cellStyle name="Normalno 2 7 2 3 3 3" xfId="22565"/>
    <cellStyle name="Normalno 2 7 2 3 3 4" xfId="12889"/>
    <cellStyle name="Normalno 2 7 2 3 4" xfId="4422"/>
    <cellStyle name="Normalno 2 7 2 3 4 2" xfId="9260"/>
    <cellStyle name="Normalno 2 7 2 3 4 2 2" xfId="28612"/>
    <cellStyle name="Normalno 2 7 2 3 4 2 3" xfId="18936"/>
    <cellStyle name="Normalno 2 7 2 3 4 3" xfId="23774"/>
    <cellStyle name="Normalno 2 7 2 3 4 4" xfId="14098"/>
    <cellStyle name="Normalno 2 7 2 3 5" xfId="5631"/>
    <cellStyle name="Normalno 2 7 2 3 5 2" xfId="24983"/>
    <cellStyle name="Normalno 2 7 2 3 5 3" xfId="15307"/>
    <cellStyle name="Normalno 2 7 2 3 6" xfId="20145"/>
    <cellStyle name="Normalno 2 7 2 3 7" xfId="10469"/>
    <cellStyle name="Normalno 2 7 2 4" xfId="1399"/>
    <cellStyle name="Normalno 2 7 2 4 2" xfId="6237"/>
    <cellStyle name="Normalno 2 7 2 4 2 2" xfId="25589"/>
    <cellStyle name="Normalno 2 7 2 4 2 3" xfId="15913"/>
    <cellStyle name="Normalno 2 7 2 4 3" xfId="20751"/>
    <cellStyle name="Normalno 2 7 2 4 4" xfId="11075"/>
    <cellStyle name="Normalno 2 7 2 5" xfId="2609"/>
    <cellStyle name="Normalno 2 7 2 5 2" xfId="7447"/>
    <cellStyle name="Normalno 2 7 2 5 2 2" xfId="26799"/>
    <cellStyle name="Normalno 2 7 2 5 2 3" xfId="17123"/>
    <cellStyle name="Normalno 2 7 2 5 3" xfId="21961"/>
    <cellStyle name="Normalno 2 7 2 5 4" xfId="12285"/>
    <cellStyle name="Normalno 2 7 2 6" xfId="3819"/>
    <cellStyle name="Normalno 2 7 2 6 2" xfId="8657"/>
    <cellStyle name="Normalno 2 7 2 6 2 2" xfId="28009"/>
    <cellStyle name="Normalno 2 7 2 6 2 3" xfId="18333"/>
    <cellStyle name="Normalno 2 7 2 6 3" xfId="23171"/>
    <cellStyle name="Normalno 2 7 2 6 4" xfId="13495"/>
    <cellStyle name="Normalno 2 7 2 7" xfId="5027"/>
    <cellStyle name="Normalno 2 7 2 7 2" xfId="24379"/>
    <cellStyle name="Normalno 2 7 2 7 3" xfId="14703"/>
    <cellStyle name="Normalno 2 7 2 8" xfId="19541"/>
    <cellStyle name="Normalno 2 7 2 9" xfId="9865"/>
    <cellStyle name="Normalno 2 7 3" xfId="391"/>
    <cellStyle name="Normalno 2 7 3 2" xfId="995"/>
    <cellStyle name="Normalno 2 7 3 2 2" xfId="2205"/>
    <cellStyle name="Normalno 2 7 3 2 2 2" xfId="7043"/>
    <cellStyle name="Normalno 2 7 3 2 2 2 2" xfId="26395"/>
    <cellStyle name="Normalno 2 7 3 2 2 2 3" xfId="16719"/>
    <cellStyle name="Normalno 2 7 3 2 2 3" xfId="21557"/>
    <cellStyle name="Normalno 2 7 3 2 2 4" xfId="11881"/>
    <cellStyle name="Normalno 2 7 3 2 3" xfId="3415"/>
    <cellStyle name="Normalno 2 7 3 2 3 2" xfId="8253"/>
    <cellStyle name="Normalno 2 7 3 2 3 2 2" xfId="27605"/>
    <cellStyle name="Normalno 2 7 3 2 3 2 3" xfId="17929"/>
    <cellStyle name="Normalno 2 7 3 2 3 3" xfId="22767"/>
    <cellStyle name="Normalno 2 7 3 2 3 4" xfId="13091"/>
    <cellStyle name="Normalno 2 7 3 2 4" xfId="4624"/>
    <cellStyle name="Normalno 2 7 3 2 4 2" xfId="9462"/>
    <cellStyle name="Normalno 2 7 3 2 4 2 2" xfId="28814"/>
    <cellStyle name="Normalno 2 7 3 2 4 2 3" xfId="19138"/>
    <cellStyle name="Normalno 2 7 3 2 4 3" xfId="23976"/>
    <cellStyle name="Normalno 2 7 3 2 4 4" xfId="14300"/>
    <cellStyle name="Normalno 2 7 3 2 5" xfId="5833"/>
    <cellStyle name="Normalno 2 7 3 2 5 2" xfId="25185"/>
    <cellStyle name="Normalno 2 7 3 2 5 3" xfId="15509"/>
    <cellStyle name="Normalno 2 7 3 2 6" xfId="20347"/>
    <cellStyle name="Normalno 2 7 3 2 7" xfId="10671"/>
    <cellStyle name="Normalno 2 7 3 3" xfId="1601"/>
    <cellStyle name="Normalno 2 7 3 3 2" xfId="6439"/>
    <cellStyle name="Normalno 2 7 3 3 2 2" xfId="25791"/>
    <cellStyle name="Normalno 2 7 3 3 2 3" xfId="16115"/>
    <cellStyle name="Normalno 2 7 3 3 3" xfId="20953"/>
    <cellStyle name="Normalno 2 7 3 3 4" xfId="11277"/>
    <cellStyle name="Normalno 2 7 3 4" xfId="2811"/>
    <cellStyle name="Normalno 2 7 3 4 2" xfId="7649"/>
    <cellStyle name="Normalno 2 7 3 4 2 2" xfId="27001"/>
    <cellStyle name="Normalno 2 7 3 4 2 3" xfId="17325"/>
    <cellStyle name="Normalno 2 7 3 4 3" xfId="22163"/>
    <cellStyle name="Normalno 2 7 3 4 4" xfId="12487"/>
    <cellStyle name="Normalno 2 7 3 5" xfId="4020"/>
    <cellStyle name="Normalno 2 7 3 5 2" xfId="8858"/>
    <cellStyle name="Normalno 2 7 3 5 2 2" xfId="28210"/>
    <cellStyle name="Normalno 2 7 3 5 2 3" xfId="18534"/>
    <cellStyle name="Normalno 2 7 3 5 3" xfId="23372"/>
    <cellStyle name="Normalno 2 7 3 5 4" xfId="13696"/>
    <cellStyle name="Normalno 2 7 3 6" xfId="5229"/>
    <cellStyle name="Normalno 2 7 3 6 2" xfId="24581"/>
    <cellStyle name="Normalno 2 7 3 6 3" xfId="14905"/>
    <cellStyle name="Normalno 2 7 3 7" xfId="19743"/>
    <cellStyle name="Normalno 2 7 3 8" xfId="10067"/>
    <cellStyle name="Normalno 2 7 4" xfId="693"/>
    <cellStyle name="Normalno 2 7 4 2" xfId="1903"/>
    <cellStyle name="Normalno 2 7 4 2 2" xfId="6741"/>
    <cellStyle name="Normalno 2 7 4 2 2 2" xfId="26093"/>
    <cellStyle name="Normalno 2 7 4 2 2 3" xfId="16417"/>
    <cellStyle name="Normalno 2 7 4 2 3" xfId="21255"/>
    <cellStyle name="Normalno 2 7 4 2 4" xfId="11579"/>
    <cellStyle name="Normalno 2 7 4 3" xfId="3113"/>
    <cellStyle name="Normalno 2 7 4 3 2" xfId="7951"/>
    <cellStyle name="Normalno 2 7 4 3 2 2" xfId="27303"/>
    <cellStyle name="Normalno 2 7 4 3 2 3" xfId="17627"/>
    <cellStyle name="Normalno 2 7 4 3 3" xfId="22465"/>
    <cellStyle name="Normalno 2 7 4 3 4" xfId="12789"/>
    <cellStyle name="Normalno 2 7 4 4" xfId="4322"/>
    <cellStyle name="Normalno 2 7 4 4 2" xfId="9160"/>
    <cellStyle name="Normalno 2 7 4 4 2 2" xfId="28512"/>
    <cellStyle name="Normalno 2 7 4 4 2 3" xfId="18836"/>
    <cellStyle name="Normalno 2 7 4 4 3" xfId="23674"/>
    <cellStyle name="Normalno 2 7 4 4 4" xfId="13998"/>
    <cellStyle name="Normalno 2 7 4 5" xfId="5531"/>
    <cellStyle name="Normalno 2 7 4 5 2" xfId="24883"/>
    <cellStyle name="Normalno 2 7 4 5 3" xfId="15207"/>
    <cellStyle name="Normalno 2 7 4 6" xfId="20045"/>
    <cellStyle name="Normalno 2 7 4 7" xfId="10369"/>
    <cellStyle name="Normalno 2 7 5" xfId="1299"/>
    <cellStyle name="Normalno 2 7 5 2" xfId="6137"/>
    <cellStyle name="Normalno 2 7 5 2 2" xfId="25489"/>
    <cellStyle name="Normalno 2 7 5 2 3" xfId="15813"/>
    <cellStyle name="Normalno 2 7 5 3" xfId="20651"/>
    <cellStyle name="Normalno 2 7 5 4" xfId="10975"/>
    <cellStyle name="Normalno 2 7 6" xfId="2509"/>
    <cellStyle name="Normalno 2 7 6 2" xfId="7347"/>
    <cellStyle name="Normalno 2 7 6 2 2" xfId="26699"/>
    <cellStyle name="Normalno 2 7 6 2 3" xfId="17023"/>
    <cellStyle name="Normalno 2 7 6 3" xfId="21861"/>
    <cellStyle name="Normalno 2 7 6 4" xfId="12185"/>
    <cellStyle name="Normalno 2 7 7" xfId="3719"/>
    <cellStyle name="Normalno 2 7 7 2" xfId="8557"/>
    <cellStyle name="Normalno 2 7 7 2 2" xfId="27909"/>
    <cellStyle name="Normalno 2 7 7 2 3" xfId="18233"/>
    <cellStyle name="Normalno 2 7 7 3" xfId="23071"/>
    <cellStyle name="Normalno 2 7 7 4" xfId="13395"/>
    <cellStyle name="Normalno 2 7 8" xfId="4927"/>
    <cellStyle name="Normalno 2 7 8 2" xfId="24279"/>
    <cellStyle name="Normalno 2 7 8 3" xfId="14603"/>
    <cellStyle name="Normalno 2 7 9" xfId="19441"/>
    <cellStyle name="Normalno 2 8" xfId="120"/>
    <cellStyle name="Normalno 2 8 2" xfId="441"/>
    <cellStyle name="Normalno 2 8 2 2" xfId="1045"/>
    <cellStyle name="Normalno 2 8 2 2 2" xfId="2255"/>
    <cellStyle name="Normalno 2 8 2 2 2 2" xfId="7093"/>
    <cellStyle name="Normalno 2 8 2 2 2 2 2" xfId="26445"/>
    <cellStyle name="Normalno 2 8 2 2 2 2 3" xfId="16769"/>
    <cellStyle name="Normalno 2 8 2 2 2 3" xfId="21607"/>
    <cellStyle name="Normalno 2 8 2 2 2 4" xfId="11931"/>
    <cellStyle name="Normalno 2 8 2 2 3" xfId="3465"/>
    <cellStyle name="Normalno 2 8 2 2 3 2" xfId="8303"/>
    <cellStyle name="Normalno 2 8 2 2 3 2 2" xfId="27655"/>
    <cellStyle name="Normalno 2 8 2 2 3 2 3" xfId="17979"/>
    <cellStyle name="Normalno 2 8 2 2 3 3" xfId="22817"/>
    <cellStyle name="Normalno 2 8 2 2 3 4" xfId="13141"/>
    <cellStyle name="Normalno 2 8 2 2 4" xfId="4674"/>
    <cellStyle name="Normalno 2 8 2 2 4 2" xfId="9512"/>
    <cellStyle name="Normalno 2 8 2 2 4 2 2" xfId="28864"/>
    <cellStyle name="Normalno 2 8 2 2 4 2 3" xfId="19188"/>
    <cellStyle name="Normalno 2 8 2 2 4 3" xfId="24026"/>
    <cellStyle name="Normalno 2 8 2 2 4 4" xfId="14350"/>
    <cellStyle name="Normalno 2 8 2 2 5" xfId="5883"/>
    <cellStyle name="Normalno 2 8 2 2 5 2" xfId="25235"/>
    <cellStyle name="Normalno 2 8 2 2 5 3" xfId="15559"/>
    <cellStyle name="Normalno 2 8 2 2 6" xfId="20397"/>
    <cellStyle name="Normalno 2 8 2 2 7" xfId="10721"/>
    <cellStyle name="Normalno 2 8 2 3" xfId="1651"/>
    <cellStyle name="Normalno 2 8 2 3 2" xfId="6489"/>
    <cellStyle name="Normalno 2 8 2 3 2 2" xfId="25841"/>
    <cellStyle name="Normalno 2 8 2 3 2 3" xfId="16165"/>
    <cellStyle name="Normalno 2 8 2 3 3" xfId="21003"/>
    <cellStyle name="Normalno 2 8 2 3 4" xfId="11327"/>
    <cellStyle name="Normalno 2 8 2 4" xfId="2861"/>
    <cellStyle name="Normalno 2 8 2 4 2" xfId="7699"/>
    <cellStyle name="Normalno 2 8 2 4 2 2" xfId="27051"/>
    <cellStyle name="Normalno 2 8 2 4 2 3" xfId="17375"/>
    <cellStyle name="Normalno 2 8 2 4 3" xfId="22213"/>
    <cellStyle name="Normalno 2 8 2 4 4" xfId="12537"/>
    <cellStyle name="Normalno 2 8 2 5" xfId="4070"/>
    <cellStyle name="Normalno 2 8 2 5 2" xfId="8908"/>
    <cellStyle name="Normalno 2 8 2 5 2 2" xfId="28260"/>
    <cellStyle name="Normalno 2 8 2 5 2 3" xfId="18584"/>
    <cellStyle name="Normalno 2 8 2 5 3" xfId="23422"/>
    <cellStyle name="Normalno 2 8 2 5 4" xfId="13746"/>
    <cellStyle name="Normalno 2 8 2 6" xfId="5279"/>
    <cellStyle name="Normalno 2 8 2 6 2" xfId="24631"/>
    <cellStyle name="Normalno 2 8 2 6 3" xfId="14955"/>
    <cellStyle name="Normalno 2 8 2 7" xfId="19793"/>
    <cellStyle name="Normalno 2 8 2 8" xfId="10117"/>
    <cellStyle name="Normalno 2 8 3" xfId="743"/>
    <cellStyle name="Normalno 2 8 3 2" xfId="1953"/>
    <cellStyle name="Normalno 2 8 3 2 2" xfId="6791"/>
    <cellStyle name="Normalno 2 8 3 2 2 2" xfId="26143"/>
    <cellStyle name="Normalno 2 8 3 2 2 3" xfId="16467"/>
    <cellStyle name="Normalno 2 8 3 2 3" xfId="21305"/>
    <cellStyle name="Normalno 2 8 3 2 4" xfId="11629"/>
    <cellStyle name="Normalno 2 8 3 3" xfId="3163"/>
    <cellStyle name="Normalno 2 8 3 3 2" xfId="8001"/>
    <cellStyle name="Normalno 2 8 3 3 2 2" xfId="27353"/>
    <cellStyle name="Normalno 2 8 3 3 2 3" xfId="17677"/>
    <cellStyle name="Normalno 2 8 3 3 3" xfId="22515"/>
    <cellStyle name="Normalno 2 8 3 3 4" xfId="12839"/>
    <cellStyle name="Normalno 2 8 3 4" xfId="4372"/>
    <cellStyle name="Normalno 2 8 3 4 2" xfId="9210"/>
    <cellStyle name="Normalno 2 8 3 4 2 2" xfId="28562"/>
    <cellStyle name="Normalno 2 8 3 4 2 3" xfId="18886"/>
    <cellStyle name="Normalno 2 8 3 4 3" xfId="23724"/>
    <cellStyle name="Normalno 2 8 3 4 4" xfId="14048"/>
    <cellStyle name="Normalno 2 8 3 5" xfId="5581"/>
    <cellStyle name="Normalno 2 8 3 5 2" xfId="24933"/>
    <cellStyle name="Normalno 2 8 3 5 3" xfId="15257"/>
    <cellStyle name="Normalno 2 8 3 6" xfId="20095"/>
    <cellStyle name="Normalno 2 8 3 7" xfId="10419"/>
    <cellStyle name="Normalno 2 8 4" xfId="1349"/>
    <cellStyle name="Normalno 2 8 4 2" xfId="6187"/>
    <cellStyle name="Normalno 2 8 4 2 2" xfId="25539"/>
    <cellStyle name="Normalno 2 8 4 2 3" xfId="15863"/>
    <cellStyle name="Normalno 2 8 4 3" xfId="20701"/>
    <cellStyle name="Normalno 2 8 4 4" xfId="11025"/>
    <cellStyle name="Normalno 2 8 5" xfId="2559"/>
    <cellStyle name="Normalno 2 8 5 2" xfId="7397"/>
    <cellStyle name="Normalno 2 8 5 2 2" xfId="26749"/>
    <cellStyle name="Normalno 2 8 5 2 3" xfId="17073"/>
    <cellStyle name="Normalno 2 8 5 3" xfId="21911"/>
    <cellStyle name="Normalno 2 8 5 4" xfId="12235"/>
    <cellStyle name="Normalno 2 8 6" xfId="3769"/>
    <cellStyle name="Normalno 2 8 6 2" xfId="8607"/>
    <cellStyle name="Normalno 2 8 6 2 2" xfId="27959"/>
    <cellStyle name="Normalno 2 8 6 2 3" xfId="18283"/>
    <cellStyle name="Normalno 2 8 6 3" xfId="23121"/>
    <cellStyle name="Normalno 2 8 6 4" xfId="13445"/>
    <cellStyle name="Normalno 2 8 7" xfId="4977"/>
    <cellStyle name="Normalno 2 8 7 2" xfId="24329"/>
    <cellStyle name="Normalno 2 8 7 3" xfId="14653"/>
    <cellStyle name="Normalno 2 8 8" xfId="19491"/>
    <cellStyle name="Normalno 2 8 9" xfId="9815"/>
    <cellStyle name="Normalno 2 9" xfId="237"/>
    <cellStyle name="Normalno 2 9 2" xfId="541"/>
    <cellStyle name="Normalno 2 9 2 2" xfId="1145"/>
    <cellStyle name="Normalno 2 9 2 2 2" xfId="2355"/>
    <cellStyle name="Normalno 2 9 2 2 2 2" xfId="7193"/>
    <cellStyle name="Normalno 2 9 2 2 2 2 2" xfId="26545"/>
    <cellStyle name="Normalno 2 9 2 2 2 2 3" xfId="16869"/>
    <cellStyle name="Normalno 2 9 2 2 2 3" xfId="21707"/>
    <cellStyle name="Normalno 2 9 2 2 2 4" xfId="12031"/>
    <cellStyle name="Normalno 2 9 2 2 3" xfId="3565"/>
    <cellStyle name="Normalno 2 9 2 2 3 2" xfId="8403"/>
    <cellStyle name="Normalno 2 9 2 2 3 2 2" xfId="27755"/>
    <cellStyle name="Normalno 2 9 2 2 3 2 3" xfId="18079"/>
    <cellStyle name="Normalno 2 9 2 2 3 3" xfId="22917"/>
    <cellStyle name="Normalno 2 9 2 2 3 4" xfId="13241"/>
    <cellStyle name="Normalno 2 9 2 2 4" xfId="4774"/>
    <cellStyle name="Normalno 2 9 2 2 4 2" xfId="9612"/>
    <cellStyle name="Normalno 2 9 2 2 4 2 2" xfId="28964"/>
    <cellStyle name="Normalno 2 9 2 2 4 2 3" xfId="19288"/>
    <cellStyle name="Normalno 2 9 2 2 4 3" xfId="24126"/>
    <cellStyle name="Normalno 2 9 2 2 4 4" xfId="14450"/>
    <cellStyle name="Normalno 2 9 2 2 5" xfId="5983"/>
    <cellStyle name="Normalno 2 9 2 2 5 2" xfId="25335"/>
    <cellStyle name="Normalno 2 9 2 2 5 3" xfId="15659"/>
    <cellStyle name="Normalno 2 9 2 2 6" xfId="20497"/>
    <cellStyle name="Normalno 2 9 2 2 7" xfId="10821"/>
    <cellStyle name="Normalno 2 9 2 3" xfId="1751"/>
    <cellStyle name="Normalno 2 9 2 3 2" xfId="6589"/>
    <cellStyle name="Normalno 2 9 2 3 2 2" xfId="25941"/>
    <cellStyle name="Normalno 2 9 2 3 2 3" xfId="16265"/>
    <cellStyle name="Normalno 2 9 2 3 3" xfId="21103"/>
    <cellStyle name="Normalno 2 9 2 3 4" xfId="11427"/>
    <cellStyle name="Normalno 2 9 2 4" xfId="2961"/>
    <cellStyle name="Normalno 2 9 2 4 2" xfId="7799"/>
    <cellStyle name="Normalno 2 9 2 4 2 2" xfId="27151"/>
    <cellStyle name="Normalno 2 9 2 4 2 3" xfId="17475"/>
    <cellStyle name="Normalno 2 9 2 4 3" xfId="22313"/>
    <cellStyle name="Normalno 2 9 2 4 4" xfId="12637"/>
    <cellStyle name="Normalno 2 9 2 5" xfId="4170"/>
    <cellStyle name="Normalno 2 9 2 5 2" xfId="9008"/>
    <cellStyle name="Normalno 2 9 2 5 2 2" xfId="28360"/>
    <cellStyle name="Normalno 2 9 2 5 2 3" xfId="18684"/>
    <cellStyle name="Normalno 2 9 2 5 3" xfId="23522"/>
    <cellStyle name="Normalno 2 9 2 5 4" xfId="13846"/>
    <cellStyle name="Normalno 2 9 2 6" xfId="5379"/>
    <cellStyle name="Normalno 2 9 2 6 2" xfId="24731"/>
    <cellStyle name="Normalno 2 9 2 6 3" xfId="15055"/>
    <cellStyle name="Normalno 2 9 2 7" xfId="19893"/>
    <cellStyle name="Normalno 2 9 2 8" xfId="10217"/>
    <cellStyle name="Normalno 2 9 3" xfId="843"/>
    <cellStyle name="Normalno 2 9 3 2" xfId="2053"/>
    <cellStyle name="Normalno 2 9 3 2 2" xfId="6891"/>
    <cellStyle name="Normalno 2 9 3 2 2 2" xfId="26243"/>
    <cellStyle name="Normalno 2 9 3 2 2 3" xfId="16567"/>
    <cellStyle name="Normalno 2 9 3 2 3" xfId="21405"/>
    <cellStyle name="Normalno 2 9 3 2 4" xfId="11729"/>
    <cellStyle name="Normalno 2 9 3 3" xfId="3263"/>
    <cellStyle name="Normalno 2 9 3 3 2" xfId="8101"/>
    <cellStyle name="Normalno 2 9 3 3 2 2" xfId="27453"/>
    <cellStyle name="Normalno 2 9 3 3 2 3" xfId="17777"/>
    <cellStyle name="Normalno 2 9 3 3 3" xfId="22615"/>
    <cellStyle name="Normalno 2 9 3 3 4" xfId="12939"/>
    <cellStyle name="Normalno 2 9 3 4" xfId="4472"/>
    <cellStyle name="Normalno 2 9 3 4 2" xfId="9310"/>
    <cellStyle name="Normalno 2 9 3 4 2 2" xfId="28662"/>
    <cellStyle name="Normalno 2 9 3 4 2 3" xfId="18986"/>
    <cellStyle name="Normalno 2 9 3 4 3" xfId="23824"/>
    <cellStyle name="Normalno 2 9 3 4 4" xfId="14148"/>
    <cellStyle name="Normalno 2 9 3 5" xfId="5681"/>
    <cellStyle name="Normalno 2 9 3 5 2" xfId="25033"/>
    <cellStyle name="Normalno 2 9 3 5 3" xfId="15357"/>
    <cellStyle name="Normalno 2 9 3 6" xfId="20195"/>
    <cellStyle name="Normalno 2 9 3 7" xfId="10519"/>
    <cellStyle name="Normalno 2 9 4" xfId="1449"/>
    <cellStyle name="Normalno 2 9 4 2" xfId="6287"/>
    <cellStyle name="Normalno 2 9 4 2 2" xfId="25639"/>
    <cellStyle name="Normalno 2 9 4 2 3" xfId="15963"/>
    <cellStyle name="Normalno 2 9 4 3" xfId="20801"/>
    <cellStyle name="Normalno 2 9 4 4" xfId="11125"/>
    <cellStyle name="Normalno 2 9 5" xfId="2659"/>
    <cellStyle name="Normalno 2 9 5 2" xfId="7497"/>
    <cellStyle name="Normalno 2 9 5 2 2" xfId="26849"/>
    <cellStyle name="Normalno 2 9 5 2 3" xfId="17173"/>
    <cellStyle name="Normalno 2 9 5 3" xfId="22011"/>
    <cellStyle name="Normalno 2 9 5 4" xfId="12335"/>
    <cellStyle name="Normalno 2 9 6" xfId="3869"/>
    <cellStyle name="Normalno 2 9 6 2" xfId="8707"/>
    <cellStyle name="Normalno 2 9 6 2 2" xfId="28059"/>
    <cellStyle name="Normalno 2 9 6 2 3" xfId="18383"/>
    <cellStyle name="Normalno 2 9 6 3" xfId="23221"/>
    <cellStyle name="Normalno 2 9 6 4" xfId="13545"/>
    <cellStyle name="Normalno 2 9 7" xfId="5077"/>
    <cellStyle name="Normalno 2 9 7 2" xfId="24429"/>
    <cellStyle name="Normalno 2 9 7 3" xfId="14753"/>
    <cellStyle name="Normalno 2 9 8" xfId="19591"/>
    <cellStyle name="Normalno 2 9 9" xfId="9915"/>
    <cellStyle name="Normalno 20" xfId="220"/>
    <cellStyle name="Normalno 21" xfId="229"/>
    <cellStyle name="Normalno 22" xfId="226"/>
    <cellStyle name="Normalno 23" xfId="232"/>
    <cellStyle name="Normalno 24" xfId="225"/>
    <cellStyle name="Normalno 25" xfId="224"/>
    <cellStyle name="Normalno 26" xfId="233"/>
    <cellStyle name="Normalno 27" xfId="227"/>
    <cellStyle name="Normalno 28" xfId="223"/>
    <cellStyle name="Normalno 29" xfId="230"/>
    <cellStyle name="Normalno 3" xfId="23"/>
    <cellStyle name="Normalno 3 2" xfId="78"/>
    <cellStyle name="Normalno 30" xfId="219"/>
    <cellStyle name="Normalno 31" xfId="234"/>
    <cellStyle name="Normalno 32" xfId="287"/>
    <cellStyle name="Normalno 33" xfId="338"/>
    <cellStyle name="Normalno 34" xfId="29066"/>
    <cellStyle name="Normalno 4" xfId="51"/>
    <cellStyle name="Normalno 4 10" xfId="2503"/>
    <cellStyle name="Normalno 4 10 2" xfId="7341"/>
    <cellStyle name="Normalno 4 10 2 2" xfId="26693"/>
    <cellStyle name="Normalno 4 10 2 3" xfId="17017"/>
    <cellStyle name="Normalno 4 10 3" xfId="21855"/>
    <cellStyle name="Normalno 4 10 4" xfId="12179"/>
    <cellStyle name="Normalno 4 11" xfId="4921"/>
    <cellStyle name="Normalno 4 11 2" xfId="24273"/>
    <cellStyle name="Normalno 4 11 3" xfId="14597"/>
    <cellStyle name="Normalno 4 12" xfId="19435"/>
    <cellStyle name="Normalno 4 13" xfId="9759"/>
    <cellStyle name="Normalno 4 2" xfId="53"/>
    <cellStyle name="Normalno 4 2 10" xfId="2505"/>
    <cellStyle name="Normalno 4 2 10 2" xfId="7343"/>
    <cellStyle name="Normalno 4 2 10 2 2" xfId="26695"/>
    <cellStyle name="Normalno 4 2 10 2 3" xfId="17019"/>
    <cellStyle name="Normalno 4 2 10 3" xfId="21857"/>
    <cellStyle name="Normalno 4 2 10 4" xfId="12181"/>
    <cellStyle name="Normalno 4 2 11" xfId="4923"/>
    <cellStyle name="Normalno 4 2 11 2" xfId="24275"/>
    <cellStyle name="Normalno 4 2 11 3" xfId="14599"/>
    <cellStyle name="Normalno 4 2 12" xfId="19437"/>
    <cellStyle name="Normalno 4 2 13" xfId="9761"/>
    <cellStyle name="Normalno 4 2 2" xfId="107"/>
    <cellStyle name="Normalno 4 2 2 10" xfId="9811"/>
    <cellStyle name="Normalno 4 2 2 2" xfId="217"/>
    <cellStyle name="Normalno 4 2 2 2 2" xfId="537"/>
    <cellStyle name="Normalno 4 2 2 2 2 2" xfId="1141"/>
    <cellStyle name="Normalno 4 2 2 2 2 2 2" xfId="2351"/>
    <cellStyle name="Normalno 4 2 2 2 2 2 2 2" xfId="7189"/>
    <cellStyle name="Normalno 4 2 2 2 2 2 2 2 2" xfId="26541"/>
    <cellStyle name="Normalno 4 2 2 2 2 2 2 2 3" xfId="16865"/>
    <cellStyle name="Normalno 4 2 2 2 2 2 2 3" xfId="21703"/>
    <cellStyle name="Normalno 4 2 2 2 2 2 2 4" xfId="12027"/>
    <cellStyle name="Normalno 4 2 2 2 2 2 3" xfId="3561"/>
    <cellStyle name="Normalno 4 2 2 2 2 2 3 2" xfId="8399"/>
    <cellStyle name="Normalno 4 2 2 2 2 2 3 2 2" xfId="27751"/>
    <cellStyle name="Normalno 4 2 2 2 2 2 3 2 3" xfId="18075"/>
    <cellStyle name="Normalno 4 2 2 2 2 2 3 3" xfId="22913"/>
    <cellStyle name="Normalno 4 2 2 2 2 2 3 4" xfId="13237"/>
    <cellStyle name="Normalno 4 2 2 2 2 2 4" xfId="4770"/>
    <cellStyle name="Normalno 4 2 2 2 2 2 4 2" xfId="9608"/>
    <cellStyle name="Normalno 4 2 2 2 2 2 4 2 2" xfId="28960"/>
    <cellStyle name="Normalno 4 2 2 2 2 2 4 2 3" xfId="19284"/>
    <cellStyle name="Normalno 4 2 2 2 2 2 4 3" xfId="24122"/>
    <cellStyle name="Normalno 4 2 2 2 2 2 4 4" xfId="14446"/>
    <cellStyle name="Normalno 4 2 2 2 2 2 5" xfId="5979"/>
    <cellStyle name="Normalno 4 2 2 2 2 2 5 2" xfId="25331"/>
    <cellStyle name="Normalno 4 2 2 2 2 2 5 3" xfId="15655"/>
    <cellStyle name="Normalno 4 2 2 2 2 2 6" xfId="20493"/>
    <cellStyle name="Normalno 4 2 2 2 2 2 7" xfId="10817"/>
    <cellStyle name="Normalno 4 2 2 2 2 3" xfId="1747"/>
    <cellStyle name="Normalno 4 2 2 2 2 3 2" xfId="6585"/>
    <cellStyle name="Normalno 4 2 2 2 2 3 2 2" xfId="25937"/>
    <cellStyle name="Normalno 4 2 2 2 2 3 2 3" xfId="16261"/>
    <cellStyle name="Normalno 4 2 2 2 2 3 3" xfId="21099"/>
    <cellStyle name="Normalno 4 2 2 2 2 3 4" xfId="11423"/>
    <cellStyle name="Normalno 4 2 2 2 2 4" xfId="2957"/>
    <cellStyle name="Normalno 4 2 2 2 2 4 2" xfId="7795"/>
    <cellStyle name="Normalno 4 2 2 2 2 4 2 2" xfId="27147"/>
    <cellStyle name="Normalno 4 2 2 2 2 4 2 3" xfId="17471"/>
    <cellStyle name="Normalno 4 2 2 2 2 4 3" xfId="22309"/>
    <cellStyle name="Normalno 4 2 2 2 2 4 4" xfId="12633"/>
    <cellStyle name="Normalno 4 2 2 2 2 5" xfId="4166"/>
    <cellStyle name="Normalno 4 2 2 2 2 5 2" xfId="9004"/>
    <cellStyle name="Normalno 4 2 2 2 2 5 2 2" xfId="28356"/>
    <cellStyle name="Normalno 4 2 2 2 2 5 2 3" xfId="18680"/>
    <cellStyle name="Normalno 4 2 2 2 2 5 3" xfId="23518"/>
    <cellStyle name="Normalno 4 2 2 2 2 5 4" xfId="13842"/>
    <cellStyle name="Normalno 4 2 2 2 2 6" xfId="5375"/>
    <cellStyle name="Normalno 4 2 2 2 2 6 2" xfId="24727"/>
    <cellStyle name="Normalno 4 2 2 2 2 6 3" xfId="15051"/>
    <cellStyle name="Normalno 4 2 2 2 2 7" xfId="19889"/>
    <cellStyle name="Normalno 4 2 2 2 2 8" xfId="10213"/>
    <cellStyle name="Normalno 4 2 2 2 3" xfId="839"/>
    <cellStyle name="Normalno 4 2 2 2 3 2" xfId="2049"/>
    <cellStyle name="Normalno 4 2 2 2 3 2 2" xfId="6887"/>
    <cellStyle name="Normalno 4 2 2 2 3 2 2 2" xfId="26239"/>
    <cellStyle name="Normalno 4 2 2 2 3 2 2 3" xfId="16563"/>
    <cellStyle name="Normalno 4 2 2 2 3 2 3" xfId="21401"/>
    <cellStyle name="Normalno 4 2 2 2 3 2 4" xfId="11725"/>
    <cellStyle name="Normalno 4 2 2 2 3 3" xfId="3259"/>
    <cellStyle name="Normalno 4 2 2 2 3 3 2" xfId="8097"/>
    <cellStyle name="Normalno 4 2 2 2 3 3 2 2" xfId="27449"/>
    <cellStyle name="Normalno 4 2 2 2 3 3 2 3" xfId="17773"/>
    <cellStyle name="Normalno 4 2 2 2 3 3 3" xfId="22611"/>
    <cellStyle name="Normalno 4 2 2 2 3 3 4" xfId="12935"/>
    <cellStyle name="Normalno 4 2 2 2 3 4" xfId="4468"/>
    <cellStyle name="Normalno 4 2 2 2 3 4 2" xfId="9306"/>
    <cellStyle name="Normalno 4 2 2 2 3 4 2 2" xfId="28658"/>
    <cellStyle name="Normalno 4 2 2 2 3 4 2 3" xfId="18982"/>
    <cellStyle name="Normalno 4 2 2 2 3 4 3" xfId="23820"/>
    <cellStyle name="Normalno 4 2 2 2 3 4 4" xfId="14144"/>
    <cellStyle name="Normalno 4 2 2 2 3 5" xfId="5677"/>
    <cellStyle name="Normalno 4 2 2 2 3 5 2" xfId="25029"/>
    <cellStyle name="Normalno 4 2 2 2 3 5 3" xfId="15353"/>
    <cellStyle name="Normalno 4 2 2 2 3 6" xfId="20191"/>
    <cellStyle name="Normalno 4 2 2 2 3 7" xfId="10515"/>
    <cellStyle name="Normalno 4 2 2 2 4" xfId="1445"/>
    <cellStyle name="Normalno 4 2 2 2 4 2" xfId="6283"/>
    <cellStyle name="Normalno 4 2 2 2 4 2 2" xfId="25635"/>
    <cellStyle name="Normalno 4 2 2 2 4 2 3" xfId="15959"/>
    <cellStyle name="Normalno 4 2 2 2 4 3" xfId="20797"/>
    <cellStyle name="Normalno 4 2 2 2 4 4" xfId="11121"/>
    <cellStyle name="Normalno 4 2 2 2 5" xfId="2655"/>
    <cellStyle name="Normalno 4 2 2 2 5 2" xfId="7493"/>
    <cellStyle name="Normalno 4 2 2 2 5 2 2" xfId="26845"/>
    <cellStyle name="Normalno 4 2 2 2 5 2 3" xfId="17169"/>
    <cellStyle name="Normalno 4 2 2 2 5 3" xfId="22007"/>
    <cellStyle name="Normalno 4 2 2 2 5 4" xfId="12331"/>
    <cellStyle name="Normalno 4 2 2 2 6" xfId="3865"/>
    <cellStyle name="Normalno 4 2 2 2 6 2" xfId="8703"/>
    <cellStyle name="Normalno 4 2 2 2 6 2 2" xfId="28055"/>
    <cellStyle name="Normalno 4 2 2 2 6 2 3" xfId="18379"/>
    <cellStyle name="Normalno 4 2 2 2 6 3" xfId="23217"/>
    <cellStyle name="Normalno 4 2 2 2 6 4" xfId="13541"/>
    <cellStyle name="Normalno 4 2 2 2 7" xfId="5073"/>
    <cellStyle name="Normalno 4 2 2 2 7 2" xfId="24425"/>
    <cellStyle name="Normalno 4 2 2 2 7 3" xfId="14749"/>
    <cellStyle name="Normalno 4 2 2 2 8" xfId="19587"/>
    <cellStyle name="Normalno 4 2 2 2 9" xfId="9911"/>
    <cellStyle name="Normalno 4 2 2 3" xfId="437"/>
    <cellStyle name="Normalno 4 2 2 3 2" xfId="1041"/>
    <cellStyle name="Normalno 4 2 2 3 2 2" xfId="2251"/>
    <cellStyle name="Normalno 4 2 2 3 2 2 2" xfId="7089"/>
    <cellStyle name="Normalno 4 2 2 3 2 2 2 2" xfId="26441"/>
    <cellStyle name="Normalno 4 2 2 3 2 2 2 3" xfId="16765"/>
    <cellStyle name="Normalno 4 2 2 3 2 2 3" xfId="21603"/>
    <cellStyle name="Normalno 4 2 2 3 2 2 4" xfId="11927"/>
    <cellStyle name="Normalno 4 2 2 3 2 3" xfId="3461"/>
    <cellStyle name="Normalno 4 2 2 3 2 3 2" xfId="8299"/>
    <cellStyle name="Normalno 4 2 2 3 2 3 2 2" xfId="27651"/>
    <cellStyle name="Normalno 4 2 2 3 2 3 2 3" xfId="17975"/>
    <cellStyle name="Normalno 4 2 2 3 2 3 3" xfId="22813"/>
    <cellStyle name="Normalno 4 2 2 3 2 3 4" xfId="13137"/>
    <cellStyle name="Normalno 4 2 2 3 2 4" xfId="4670"/>
    <cellStyle name="Normalno 4 2 2 3 2 4 2" xfId="9508"/>
    <cellStyle name="Normalno 4 2 2 3 2 4 2 2" xfId="28860"/>
    <cellStyle name="Normalno 4 2 2 3 2 4 2 3" xfId="19184"/>
    <cellStyle name="Normalno 4 2 2 3 2 4 3" xfId="24022"/>
    <cellStyle name="Normalno 4 2 2 3 2 4 4" xfId="14346"/>
    <cellStyle name="Normalno 4 2 2 3 2 5" xfId="5879"/>
    <cellStyle name="Normalno 4 2 2 3 2 5 2" xfId="25231"/>
    <cellStyle name="Normalno 4 2 2 3 2 5 3" xfId="15555"/>
    <cellStyle name="Normalno 4 2 2 3 2 6" xfId="20393"/>
    <cellStyle name="Normalno 4 2 2 3 2 7" xfId="10717"/>
    <cellStyle name="Normalno 4 2 2 3 3" xfId="1647"/>
    <cellStyle name="Normalno 4 2 2 3 3 2" xfId="6485"/>
    <cellStyle name="Normalno 4 2 2 3 3 2 2" xfId="25837"/>
    <cellStyle name="Normalno 4 2 2 3 3 2 3" xfId="16161"/>
    <cellStyle name="Normalno 4 2 2 3 3 3" xfId="20999"/>
    <cellStyle name="Normalno 4 2 2 3 3 4" xfId="11323"/>
    <cellStyle name="Normalno 4 2 2 3 4" xfId="2857"/>
    <cellStyle name="Normalno 4 2 2 3 4 2" xfId="7695"/>
    <cellStyle name="Normalno 4 2 2 3 4 2 2" xfId="27047"/>
    <cellStyle name="Normalno 4 2 2 3 4 2 3" xfId="17371"/>
    <cellStyle name="Normalno 4 2 2 3 4 3" xfId="22209"/>
    <cellStyle name="Normalno 4 2 2 3 4 4" xfId="12533"/>
    <cellStyle name="Normalno 4 2 2 3 5" xfId="4066"/>
    <cellStyle name="Normalno 4 2 2 3 5 2" xfId="8904"/>
    <cellStyle name="Normalno 4 2 2 3 5 2 2" xfId="28256"/>
    <cellStyle name="Normalno 4 2 2 3 5 2 3" xfId="18580"/>
    <cellStyle name="Normalno 4 2 2 3 5 3" xfId="23418"/>
    <cellStyle name="Normalno 4 2 2 3 5 4" xfId="13742"/>
    <cellStyle name="Normalno 4 2 2 3 6" xfId="5275"/>
    <cellStyle name="Normalno 4 2 2 3 6 2" xfId="24627"/>
    <cellStyle name="Normalno 4 2 2 3 6 3" xfId="14951"/>
    <cellStyle name="Normalno 4 2 2 3 7" xfId="19789"/>
    <cellStyle name="Normalno 4 2 2 3 8" xfId="10113"/>
    <cellStyle name="Normalno 4 2 2 4" xfId="739"/>
    <cellStyle name="Normalno 4 2 2 4 2" xfId="1949"/>
    <cellStyle name="Normalno 4 2 2 4 2 2" xfId="6787"/>
    <cellStyle name="Normalno 4 2 2 4 2 2 2" xfId="26139"/>
    <cellStyle name="Normalno 4 2 2 4 2 2 3" xfId="16463"/>
    <cellStyle name="Normalno 4 2 2 4 2 3" xfId="21301"/>
    <cellStyle name="Normalno 4 2 2 4 2 4" xfId="11625"/>
    <cellStyle name="Normalno 4 2 2 4 3" xfId="3159"/>
    <cellStyle name="Normalno 4 2 2 4 3 2" xfId="7997"/>
    <cellStyle name="Normalno 4 2 2 4 3 2 2" xfId="27349"/>
    <cellStyle name="Normalno 4 2 2 4 3 2 3" xfId="17673"/>
    <cellStyle name="Normalno 4 2 2 4 3 3" xfId="22511"/>
    <cellStyle name="Normalno 4 2 2 4 3 4" xfId="12835"/>
    <cellStyle name="Normalno 4 2 2 4 4" xfId="4368"/>
    <cellStyle name="Normalno 4 2 2 4 4 2" xfId="9206"/>
    <cellStyle name="Normalno 4 2 2 4 4 2 2" xfId="28558"/>
    <cellStyle name="Normalno 4 2 2 4 4 2 3" xfId="18882"/>
    <cellStyle name="Normalno 4 2 2 4 4 3" xfId="23720"/>
    <cellStyle name="Normalno 4 2 2 4 4 4" xfId="14044"/>
    <cellStyle name="Normalno 4 2 2 4 5" xfId="5577"/>
    <cellStyle name="Normalno 4 2 2 4 5 2" xfId="24929"/>
    <cellStyle name="Normalno 4 2 2 4 5 3" xfId="15253"/>
    <cellStyle name="Normalno 4 2 2 4 6" xfId="20091"/>
    <cellStyle name="Normalno 4 2 2 4 7" xfId="10415"/>
    <cellStyle name="Normalno 4 2 2 5" xfId="1345"/>
    <cellStyle name="Normalno 4 2 2 5 2" xfId="6183"/>
    <cellStyle name="Normalno 4 2 2 5 2 2" xfId="25535"/>
    <cellStyle name="Normalno 4 2 2 5 2 3" xfId="15859"/>
    <cellStyle name="Normalno 4 2 2 5 3" xfId="20697"/>
    <cellStyle name="Normalno 4 2 2 5 4" xfId="11021"/>
    <cellStyle name="Normalno 4 2 2 6" xfId="2555"/>
    <cellStyle name="Normalno 4 2 2 6 2" xfId="7393"/>
    <cellStyle name="Normalno 4 2 2 6 2 2" xfId="26745"/>
    <cellStyle name="Normalno 4 2 2 6 2 3" xfId="17069"/>
    <cellStyle name="Normalno 4 2 2 6 3" xfId="21907"/>
    <cellStyle name="Normalno 4 2 2 6 4" xfId="12231"/>
    <cellStyle name="Normalno 4 2 2 7" xfId="3765"/>
    <cellStyle name="Normalno 4 2 2 7 2" xfId="8603"/>
    <cellStyle name="Normalno 4 2 2 7 2 2" xfId="27955"/>
    <cellStyle name="Normalno 4 2 2 7 2 3" xfId="18279"/>
    <cellStyle name="Normalno 4 2 2 7 3" xfId="23117"/>
    <cellStyle name="Normalno 4 2 2 7 4" xfId="13441"/>
    <cellStyle name="Normalno 4 2 2 8" xfId="4973"/>
    <cellStyle name="Normalno 4 2 2 8 2" xfId="24325"/>
    <cellStyle name="Normalno 4 2 2 8 3" xfId="14649"/>
    <cellStyle name="Normalno 4 2 2 9" xfId="19487"/>
    <cellStyle name="Normalno 4 2 3" xfId="167"/>
    <cellStyle name="Normalno 4 2 3 2" xfId="487"/>
    <cellStyle name="Normalno 4 2 3 2 2" xfId="1091"/>
    <cellStyle name="Normalno 4 2 3 2 2 2" xfId="2301"/>
    <cellStyle name="Normalno 4 2 3 2 2 2 2" xfId="7139"/>
    <cellStyle name="Normalno 4 2 3 2 2 2 2 2" xfId="26491"/>
    <cellStyle name="Normalno 4 2 3 2 2 2 2 3" xfId="16815"/>
    <cellStyle name="Normalno 4 2 3 2 2 2 3" xfId="21653"/>
    <cellStyle name="Normalno 4 2 3 2 2 2 4" xfId="11977"/>
    <cellStyle name="Normalno 4 2 3 2 2 3" xfId="3511"/>
    <cellStyle name="Normalno 4 2 3 2 2 3 2" xfId="8349"/>
    <cellStyle name="Normalno 4 2 3 2 2 3 2 2" xfId="27701"/>
    <cellStyle name="Normalno 4 2 3 2 2 3 2 3" xfId="18025"/>
    <cellStyle name="Normalno 4 2 3 2 2 3 3" xfId="22863"/>
    <cellStyle name="Normalno 4 2 3 2 2 3 4" xfId="13187"/>
    <cellStyle name="Normalno 4 2 3 2 2 4" xfId="4720"/>
    <cellStyle name="Normalno 4 2 3 2 2 4 2" xfId="9558"/>
    <cellStyle name="Normalno 4 2 3 2 2 4 2 2" xfId="28910"/>
    <cellStyle name="Normalno 4 2 3 2 2 4 2 3" xfId="19234"/>
    <cellStyle name="Normalno 4 2 3 2 2 4 3" xfId="24072"/>
    <cellStyle name="Normalno 4 2 3 2 2 4 4" xfId="14396"/>
    <cellStyle name="Normalno 4 2 3 2 2 5" xfId="5929"/>
    <cellStyle name="Normalno 4 2 3 2 2 5 2" xfId="25281"/>
    <cellStyle name="Normalno 4 2 3 2 2 5 3" xfId="15605"/>
    <cellStyle name="Normalno 4 2 3 2 2 6" xfId="20443"/>
    <cellStyle name="Normalno 4 2 3 2 2 7" xfId="10767"/>
    <cellStyle name="Normalno 4 2 3 2 3" xfId="1697"/>
    <cellStyle name="Normalno 4 2 3 2 3 2" xfId="6535"/>
    <cellStyle name="Normalno 4 2 3 2 3 2 2" xfId="25887"/>
    <cellStyle name="Normalno 4 2 3 2 3 2 3" xfId="16211"/>
    <cellStyle name="Normalno 4 2 3 2 3 3" xfId="21049"/>
    <cellStyle name="Normalno 4 2 3 2 3 4" xfId="11373"/>
    <cellStyle name="Normalno 4 2 3 2 4" xfId="2907"/>
    <cellStyle name="Normalno 4 2 3 2 4 2" xfId="7745"/>
    <cellStyle name="Normalno 4 2 3 2 4 2 2" xfId="27097"/>
    <cellStyle name="Normalno 4 2 3 2 4 2 3" xfId="17421"/>
    <cellStyle name="Normalno 4 2 3 2 4 3" xfId="22259"/>
    <cellStyle name="Normalno 4 2 3 2 4 4" xfId="12583"/>
    <cellStyle name="Normalno 4 2 3 2 5" xfId="4116"/>
    <cellStyle name="Normalno 4 2 3 2 5 2" xfId="8954"/>
    <cellStyle name="Normalno 4 2 3 2 5 2 2" xfId="28306"/>
    <cellStyle name="Normalno 4 2 3 2 5 2 3" xfId="18630"/>
    <cellStyle name="Normalno 4 2 3 2 5 3" xfId="23468"/>
    <cellStyle name="Normalno 4 2 3 2 5 4" xfId="13792"/>
    <cellStyle name="Normalno 4 2 3 2 6" xfId="5325"/>
    <cellStyle name="Normalno 4 2 3 2 6 2" xfId="24677"/>
    <cellStyle name="Normalno 4 2 3 2 6 3" xfId="15001"/>
    <cellStyle name="Normalno 4 2 3 2 7" xfId="19839"/>
    <cellStyle name="Normalno 4 2 3 2 8" xfId="10163"/>
    <cellStyle name="Normalno 4 2 3 3" xfId="789"/>
    <cellStyle name="Normalno 4 2 3 3 2" xfId="1999"/>
    <cellStyle name="Normalno 4 2 3 3 2 2" xfId="6837"/>
    <cellStyle name="Normalno 4 2 3 3 2 2 2" xfId="26189"/>
    <cellStyle name="Normalno 4 2 3 3 2 2 3" xfId="16513"/>
    <cellStyle name="Normalno 4 2 3 3 2 3" xfId="21351"/>
    <cellStyle name="Normalno 4 2 3 3 2 4" xfId="11675"/>
    <cellStyle name="Normalno 4 2 3 3 3" xfId="3209"/>
    <cellStyle name="Normalno 4 2 3 3 3 2" xfId="8047"/>
    <cellStyle name="Normalno 4 2 3 3 3 2 2" xfId="27399"/>
    <cellStyle name="Normalno 4 2 3 3 3 2 3" xfId="17723"/>
    <cellStyle name="Normalno 4 2 3 3 3 3" xfId="22561"/>
    <cellStyle name="Normalno 4 2 3 3 3 4" xfId="12885"/>
    <cellStyle name="Normalno 4 2 3 3 4" xfId="4418"/>
    <cellStyle name="Normalno 4 2 3 3 4 2" xfId="9256"/>
    <cellStyle name="Normalno 4 2 3 3 4 2 2" xfId="28608"/>
    <cellStyle name="Normalno 4 2 3 3 4 2 3" xfId="18932"/>
    <cellStyle name="Normalno 4 2 3 3 4 3" xfId="23770"/>
    <cellStyle name="Normalno 4 2 3 3 4 4" xfId="14094"/>
    <cellStyle name="Normalno 4 2 3 3 5" xfId="5627"/>
    <cellStyle name="Normalno 4 2 3 3 5 2" xfId="24979"/>
    <cellStyle name="Normalno 4 2 3 3 5 3" xfId="15303"/>
    <cellStyle name="Normalno 4 2 3 3 6" xfId="20141"/>
    <cellStyle name="Normalno 4 2 3 3 7" xfId="10465"/>
    <cellStyle name="Normalno 4 2 3 4" xfId="1395"/>
    <cellStyle name="Normalno 4 2 3 4 2" xfId="6233"/>
    <cellStyle name="Normalno 4 2 3 4 2 2" xfId="25585"/>
    <cellStyle name="Normalno 4 2 3 4 2 3" xfId="15909"/>
    <cellStyle name="Normalno 4 2 3 4 3" xfId="20747"/>
    <cellStyle name="Normalno 4 2 3 4 4" xfId="11071"/>
    <cellStyle name="Normalno 4 2 3 5" xfId="2605"/>
    <cellStyle name="Normalno 4 2 3 5 2" xfId="7443"/>
    <cellStyle name="Normalno 4 2 3 5 2 2" xfId="26795"/>
    <cellStyle name="Normalno 4 2 3 5 2 3" xfId="17119"/>
    <cellStyle name="Normalno 4 2 3 5 3" xfId="21957"/>
    <cellStyle name="Normalno 4 2 3 5 4" xfId="12281"/>
    <cellStyle name="Normalno 4 2 3 6" xfId="3815"/>
    <cellStyle name="Normalno 4 2 3 6 2" xfId="8653"/>
    <cellStyle name="Normalno 4 2 3 6 2 2" xfId="28005"/>
    <cellStyle name="Normalno 4 2 3 6 2 3" xfId="18329"/>
    <cellStyle name="Normalno 4 2 3 6 3" xfId="23167"/>
    <cellStyle name="Normalno 4 2 3 6 4" xfId="13491"/>
    <cellStyle name="Normalno 4 2 3 7" xfId="5023"/>
    <cellStyle name="Normalno 4 2 3 7 2" xfId="24375"/>
    <cellStyle name="Normalno 4 2 3 7 3" xfId="14699"/>
    <cellStyle name="Normalno 4 2 3 8" xfId="19537"/>
    <cellStyle name="Normalno 4 2 3 9" xfId="9861"/>
    <cellStyle name="Normalno 4 2 4" xfId="283"/>
    <cellStyle name="Normalno 4 2 4 2" xfId="587"/>
    <cellStyle name="Normalno 4 2 4 2 2" xfId="1191"/>
    <cellStyle name="Normalno 4 2 4 2 2 2" xfId="2401"/>
    <cellStyle name="Normalno 4 2 4 2 2 2 2" xfId="7239"/>
    <cellStyle name="Normalno 4 2 4 2 2 2 2 2" xfId="26591"/>
    <cellStyle name="Normalno 4 2 4 2 2 2 2 3" xfId="16915"/>
    <cellStyle name="Normalno 4 2 4 2 2 2 3" xfId="21753"/>
    <cellStyle name="Normalno 4 2 4 2 2 2 4" xfId="12077"/>
    <cellStyle name="Normalno 4 2 4 2 2 3" xfId="3611"/>
    <cellStyle name="Normalno 4 2 4 2 2 3 2" xfId="8449"/>
    <cellStyle name="Normalno 4 2 4 2 2 3 2 2" xfId="27801"/>
    <cellStyle name="Normalno 4 2 4 2 2 3 2 3" xfId="18125"/>
    <cellStyle name="Normalno 4 2 4 2 2 3 3" xfId="22963"/>
    <cellStyle name="Normalno 4 2 4 2 2 3 4" xfId="13287"/>
    <cellStyle name="Normalno 4 2 4 2 2 4" xfId="4820"/>
    <cellStyle name="Normalno 4 2 4 2 2 4 2" xfId="9658"/>
    <cellStyle name="Normalno 4 2 4 2 2 4 2 2" xfId="29010"/>
    <cellStyle name="Normalno 4 2 4 2 2 4 2 3" xfId="19334"/>
    <cellStyle name="Normalno 4 2 4 2 2 4 3" xfId="24172"/>
    <cellStyle name="Normalno 4 2 4 2 2 4 4" xfId="14496"/>
    <cellStyle name="Normalno 4 2 4 2 2 5" xfId="6029"/>
    <cellStyle name="Normalno 4 2 4 2 2 5 2" xfId="25381"/>
    <cellStyle name="Normalno 4 2 4 2 2 5 3" xfId="15705"/>
    <cellStyle name="Normalno 4 2 4 2 2 6" xfId="20543"/>
    <cellStyle name="Normalno 4 2 4 2 2 7" xfId="10867"/>
    <cellStyle name="Normalno 4 2 4 2 3" xfId="1797"/>
    <cellStyle name="Normalno 4 2 4 2 3 2" xfId="6635"/>
    <cellStyle name="Normalno 4 2 4 2 3 2 2" xfId="25987"/>
    <cellStyle name="Normalno 4 2 4 2 3 2 3" xfId="16311"/>
    <cellStyle name="Normalno 4 2 4 2 3 3" xfId="21149"/>
    <cellStyle name="Normalno 4 2 4 2 3 4" xfId="11473"/>
    <cellStyle name="Normalno 4 2 4 2 4" xfId="3007"/>
    <cellStyle name="Normalno 4 2 4 2 4 2" xfId="7845"/>
    <cellStyle name="Normalno 4 2 4 2 4 2 2" xfId="27197"/>
    <cellStyle name="Normalno 4 2 4 2 4 2 3" xfId="17521"/>
    <cellStyle name="Normalno 4 2 4 2 4 3" xfId="22359"/>
    <cellStyle name="Normalno 4 2 4 2 4 4" xfId="12683"/>
    <cellStyle name="Normalno 4 2 4 2 5" xfId="4216"/>
    <cellStyle name="Normalno 4 2 4 2 5 2" xfId="9054"/>
    <cellStyle name="Normalno 4 2 4 2 5 2 2" xfId="28406"/>
    <cellStyle name="Normalno 4 2 4 2 5 2 3" xfId="18730"/>
    <cellStyle name="Normalno 4 2 4 2 5 3" xfId="23568"/>
    <cellStyle name="Normalno 4 2 4 2 5 4" xfId="13892"/>
    <cellStyle name="Normalno 4 2 4 2 6" xfId="5425"/>
    <cellStyle name="Normalno 4 2 4 2 6 2" xfId="24777"/>
    <cellStyle name="Normalno 4 2 4 2 6 3" xfId="15101"/>
    <cellStyle name="Normalno 4 2 4 2 7" xfId="19939"/>
    <cellStyle name="Normalno 4 2 4 2 8" xfId="10263"/>
    <cellStyle name="Normalno 4 2 4 3" xfId="889"/>
    <cellStyle name="Normalno 4 2 4 3 2" xfId="2099"/>
    <cellStyle name="Normalno 4 2 4 3 2 2" xfId="6937"/>
    <cellStyle name="Normalno 4 2 4 3 2 2 2" xfId="26289"/>
    <cellStyle name="Normalno 4 2 4 3 2 2 3" xfId="16613"/>
    <cellStyle name="Normalno 4 2 4 3 2 3" xfId="21451"/>
    <cellStyle name="Normalno 4 2 4 3 2 4" xfId="11775"/>
    <cellStyle name="Normalno 4 2 4 3 3" xfId="3309"/>
    <cellStyle name="Normalno 4 2 4 3 3 2" xfId="8147"/>
    <cellStyle name="Normalno 4 2 4 3 3 2 2" xfId="27499"/>
    <cellStyle name="Normalno 4 2 4 3 3 2 3" xfId="17823"/>
    <cellStyle name="Normalno 4 2 4 3 3 3" xfId="22661"/>
    <cellStyle name="Normalno 4 2 4 3 3 4" xfId="12985"/>
    <cellStyle name="Normalno 4 2 4 3 4" xfId="4518"/>
    <cellStyle name="Normalno 4 2 4 3 4 2" xfId="9356"/>
    <cellStyle name="Normalno 4 2 4 3 4 2 2" xfId="28708"/>
    <cellStyle name="Normalno 4 2 4 3 4 2 3" xfId="19032"/>
    <cellStyle name="Normalno 4 2 4 3 4 3" xfId="23870"/>
    <cellStyle name="Normalno 4 2 4 3 4 4" xfId="14194"/>
    <cellStyle name="Normalno 4 2 4 3 5" xfId="5727"/>
    <cellStyle name="Normalno 4 2 4 3 5 2" xfId="25079"/>
    <cellStyle name="Normalno 4 2 4 3 5 3" xfId="15403"/>
    <cellStyle name="Normalno 4 2 4 3 6" xfId="20241"/>
    <cellStyle name="Normalno 4 2 4 3 7" xfId="10565"/>
    <cellStyle name="Normalno 4 2 4 4" xfId="1495"/>
    <cellStyle name="Normalno 4 2 4 4 2" xfId="6333"/>
    <cellStyle name="Normalno 4 2 4 4 2 2" xfId="25685"/>
    <cellStyle name="Normalno 4 2 4 4 2 3" xfId="16009"/>
    <cellStyle name="Normalno 4 2 4 4 3" xfId="20847"/>
    <cellStyle name="Normalno 4 2 4 4 4" xfId="11171"/>
    <cellStyle name="Normalno 4 2 4 5" xfId="2705"/>
    <cellStyle name="Normalno 4 2 4 5 2" xfId="7543"/>
    <cellStyle name="Normalno 4 2 4 5 2 2" xfId="26895"/>
    <cellStyle name="Normalno 4 2 4 5 2 3" xfId="17219"/>
    <cellStyle name="Normalno 4 2 4 5 3" xfId="22057"/>
    <cellStyle name="Normalno 4 2 4 5 4" xfId="12381"/>
    <cellStyle name="Normalno 4 2 4 6" xfId="3915"/>
    <cellStyle name="Normalno 4 2 4 6 2" xfId="8753"/>
    <cellStyle name="Normalno 4 2 4 6 2 2" xfId="28105"/>
    <cellStyle name="Normalno 4 2 4 6 2 3" xfId="18429"/>
    <cellStyle name="Normalno 4 2 4 6 3" xfId="23267"/>
    <cellStyle name="Normalno 4 2 4 6 4" xfId="13591"/>
    <cellStyle name="Normalno 4 2 4 7" xfId="5123"/>
    <cellStyle name="Normalno 4 2 4 7 2" xfId="24475"/>
    <cellStyle name="Normalno 4 2 4 7 3" xfId="14799"/>
    <cellStyle name="Normalno 4 2 4 8" xfId="19637"/>
    <cellStyle name="Normalno 4 2 4 9" xfId="9961"/>
    <cellStyle name="Normalno 4 2 5" xfId="285"/>
    <cellStyle name="Normalno 4 2 5 2" xfId="589"/>
    <cellStyle name="Normalno 4 2 5 2 2" xfId="1193"/>
    <cellStyle name="Normalno 4 2 5 2 2 2" xfId="2403"/>
    <cellStyle name="Normalno 4 2 5 2 2 2 2" xfId="7241"/>
    <cellStyle name="Normalno 4 2 5 2 2 2 2 2" xfId="26593"/>
    <cellStyle name="Normalno 4 2 5 2 2 2 2 3" xfId="16917"/>
    <cellStyle name="Normalno 4 2 5 2 2 2 3" xfId="21755"/>
    <cellStyle name="Normalno 4 2 5 2 2 2 4" xfId="12079"/>
    <cellStyle name="Normalno 4 2 5 2 2 3" xfId="3613"/>
    <cellStyle name="Normalno 4 2 5 2 2 3 2" xfId="8451"/>
    <cellStyle name="Normalno 4 2 5 2 2 3 2 2" xfId="27803"/>
    <cellStyle name="Normalno 4 2 5 2 2 3 2 3" xfId="18127"/>
    <cellStyle name="Normalno 4 2 5 2 2 3 3" xfId="22965"/>
    <cellStyle name="Normalno 4 2 5 2 2 3 4" xfId="13289"/>
    <cellStyle name="Normalno 4 2 5 2 2 4" xfId="4822"/>
    <cellStyle name="Normalno 4 2 5 2 2 4 2" xfId="9660"/>
    <cellStyle name="Normalno 4 2 5 2 2 4 2 2" xfId="29012"/>
    <cellStyle name="Normalno 4 2 5 2 2 4 2 3" xfId="19336"/>
    <cellStyle name="Normalno 4 2 5 2 2 4 3" xfId="24174"/>
    <cellStyle name="Normalno 4 2 5 2 2 4 4" xfId="14498"/>
    <cellStyle name="Normalno 4 2 5 2 2 5" xfId="6031"/>
    <cellStyle name="Normalno 4 2 5 2 2 5 2" xfId="25383"/>
    <cellStyle name="Normalno 4 2 5 2 2 5 3" xfId="15707"/>
    <cellStyle name="Normalno 4 2 5 2 2 6" xfId="20545"/>
    <cellStyle name="Normalno 4 2 5 2 2 7" xfId="10869"/>
    <cellStyle name="Normalno 4 2 5 2 3" xfId="1799"/>
    <cellStyle name="Normalno 4 2 5 2 3 2" xfId="6637"/>
    <cellStyle name="Normalno 4 2 5 2 3 2 2" xfId="25989"/>
    <cellStyle name="Normalno 4 2 5 2 3 2 3" xfId="16313"/>
    <cellStyle name="Normalno 4 2 5 2 3 3" xfId="21151"/>
    <cellStyle name="Normalno 4 2 5 2 3 4" xfId="11475"/>
    <cellStyle name="Normalno 4 2 5 2 4" xfId="3009"/>
    <cellStyle name="Normalno 4 2 5 2 4 2" xfId="7847"/>
    <cellStyle name="Normalno 4 2 5 2 4 2 2" xfId="27199"/>
    <cellStyle name="Normalno 4 2 5 2 4 2 3" xfId="17523"/>
    <cellStyle name="Normalno 4 2 5 2 4 3" xfId="22361"/>
    <cellStyle name="Normalno 4 2 5 2 4 4" xfId="12685"/>
    <cellStyle name="Normalno 4 2 5 2 5" xfId="4218"/>
    <cellStyle name="Normalno 4 2 5 2 5 2" xfId="9056"/>
    <cellStyle name="Normalno 4 2 5 2 5 2 2" xfId="28408"/>
    <cellStyle name="Normalno 4 2 5 2 5 2 3" xfId="18732"/>
    <cellStyle name="Normalno 4 2 5 2 5 3" xfId="23570"/>
    <cellStyle name="Normalno 4 2 5 2 5 4" xfId="13894"/>
    <cellStyle name="Normalno 4 2 5 2 6" xfId="5427"/>
    <cellStyle name="Normalno 4 2 5 2 6 2" xfId="24779"/>
    <cellStyle name="Normalno 4 2 5 2 6 3" xfId="15103"/>
    <cellStyle name="Normalno 4 2 5 2 7" xfId="19941"/>
    <cellStyle name="Normalno 4 2 5 2 8" xfId="10265"/>
    <cellStyle name="Normalno 4 2 5 3" xfId="891"/>
    <cellStyle name="Normalno 4 2 5 3 2" xfId="2101"/>
    <cellStyle name="Normalno 4 2 5 3 2 2" xfId="6939"/>
    <cellStyle name="Normalno 4 2 5 3 2 2 2" xfId="26291"/>
    <cellStyle name="Normalno 4 2 5 3 2 2 3" xfId="16615"/>
    <cellStyle name="Normalno 4 2 5 3 2 3" xfId="21453"/>
    <cellStyle name="Normalno 4 2 5 3 2 4" xfId="11777"/>
    <cellStyle name="Normalno 4 2 5 3 3" xfId="3311"/>
    <cellStyle name="Normalno 4 2 5 3 3 2" xfId="8149"/>
    <cellStyle name="Normalno 4 2 5 3 3 2 2" xfId="27501"/>
    <cellStyle name="Normalno 4 2 5 3 3 2 3" xfId="17825"/>
    <cellStyle name="Normalno 4 2 5 3 3 3" xfId="22663"/>
    <cellStyle name="Normalno 4 2 5 3 3 4" xfId="12987"/>
    <cellStyle name="Normalno 4 2 5 3 4" xfId="4520"/>
    <cellStyle name="Normalno 4 2 5 3 4 2" xfId="9358"/>
    <cellStyle name="Normalno 4 2 5 3 4 2 2" xfId="28710"/>
    <cellStyle name="Normalno 4 2 5 3 4 2 3" xfId="19034"/>
    <cellStyle name="Normalno 4 2 5 3 4 3" xfId="23872"/>
    <cellStyle name="Normalno 4 2 5 3 4 4" xfId="14196"/>
    <cellStyle name="Normalno 4 2 5 3 5" xfId="5729"/>
    <cellStyle name="Normalno 4 2 5 3 5 2" xfId="25081"/>
    <cellStyle name="Normalno 4 2 5 3 5 3" xfId="15405"/>
    <cellStyle name="Normalno 4 2 5 3 6" xfId="20243"/>
    <cellStyle name="Normalno 4 2 5 3 7" xfId="10567"/>
    <cellStyle name="Normalno 4 2 5 4" xfId="1245"/>
    <cellStyle name="Normalno 4 2 5 4 2" xfId="2455"/>
    <cellStyle name="Normalno 4 2 5 4 2 2" xfId="7293"/>
    <cellStyle name="Normalno 4 2 5 4 2 2 2" xfId="26645"/>
    <cellStyle name="Normalno 4 2 5 4 2 2 3" xfId="16969"/>
    <cellStyle name="Normalno 4 2 5 4 2 3" xfId="21807"/>
    <cellStyle name="Normalno 4 2 5 4 2 4" xfId="12131"/>
    <cellStyle name="Normalno 4 2 5 4 3" xfId="3665"/>
    <cellStyle name="Normalno 4 2 5 4 3 2" xfId="8503"/>
    <cellStyle name="Normalno 4 2 5 4 3 2 2" xfId="27855"/>
    <cellStyle name="Normalno 4 2 5 4 3 2 3" xfId="18179"/>
    <cellStyle name="Normalno 4 2 5 4 3 3" xfId="23017"/>
    <cellStyle name="Normalno 4 2 5 4 3 4" xfId="13341"/>
    <cellStyle name="Normalno 4 2 5 4 4" xfId="3667"/>
    <cellStyle name="Normalno 4 2 5 4 4 2" xfId="8505"/>
    <cellStyle name="Normalno 4 2 5 4 4 2 2" xfId="27857"/>
    <cellStyle name="Normalno 4 2 5 4 4 2 3" xfId="18181"/>
    <cellStyle name="Normalno 4 2 5 4 4 3" xfId="23019"/>
    <cellStyle name="Normalno 4 2 5 4 4 4" xfId="13343"/>
    <cellStyle name="Normalno 4 2 5 4 5" xfId="6083"/>
    <cellStyle name="Normalno 4 2 5 4 5 2" xfId="25435"/>
    <cellStyle name="Normalno 4 2 5 4 5 3" xfId="15759"/>
    <cellStyle name="Normalno 4 2 5 4 6" xfId="20597"/>
    <cellStyle name="Normalno 4 2 5 4 7" xfId="10921"/>
    <cellStyle name="Normalno 4 2 5 5" xfId="1497"/>
    <cellStyle name="Normalno 4 2 5 5 2" xfId="6335"/>
    <cellStyle name="Normalno 4 2 5 5 2 2" xfId="25687"/>
    <cellStyle name="Normalno 4 2 5 5 2 3" xfId="16011"/>
    <cellStyle name="Normalno 4 2 5 5 3" xfId="20849"/>
    <cellStyle name="Normalno 4 2 5 5 4" xfId="11173"/>
    <cellStyle name="Normalno 4 2 5 6" xfId="2707"/>
    <cellStyle name="Normalno 4 2 5 6 2" xfId="7545"/>
    <cellStyle name="Normalno 4 2 5 6 2 2" xfId="26897"/>
    <cellStyle name="Normalno 4 2 5 6 2 3" xfId="17221"/>
    <cellStyle name="Normalno 4 2 5 6 3" xfId="22059"/>
    <cellStyle name="Normalno 4 2 5 6 4" xfId="12383"/>
    <cellStyle name="Normalno 4 2 5 7" xfId="5125"/>
    <cellStyle name="Normalno 4 2 5 7 2" xfId="24477"/>
    <cellStyle name="Normalno 4 2 5 7 3" xfId="14801"/>
    <cellStyle name="Normalno 4 2 5 8" xfId="19639"/>
    <cellStyle name="Normalno 4 2 5 9" xfId="9963"/>
    <cellStyle name="Normalno 4 2 6" xfId="336"/>
    <cellStyle name="Normalno 4 2 6 2" xfId="639"/>
    <cellStyle name="Normalno 4 2 6 2 2" xfId="1243"/>
    <cellStyle name="Normalno 4 2 6 2 2 2" xfId="2453"/>
    <cellStyle name="Normalno 4 2 6 2 2 2 2" xfId="7291"/>
    <cellStyle name="Normalno 4 2 6 2 2 2 2 2" xfId="26643"/>
    <cellStyle name="Normalno 4 2 6 2 2 2 2 3" xfId="16967"/>
    <cellStyle name="Normalno 4 2 6 2 2 2 3" xfId="21805"/>
    <cellStyle name="Normalno 4 2 6 2 2 2 4" xfId="12129"/>
    <cellStyle name="Normalno 4 2 6 2 2 3" xfId="3663"/>
    <cellStyle name="Normalno 4 2 6 2 2 3 2" xfId="8501"/>
    <cellStyle name="Normalno 4 2 6 2 2 3 2 2" xfId="27853"/>
    <cellStyle name="Normalno 4 2 6 2 2 3 2 3" xfId="18177"/>
    <cellStyle name="Normalno 4 2 6 2 2 3 3" xfId="23015"/>
    <cellStyle name="Normalno 4 2 6 2 2 3 4" xfId="13339"/>
    <cellStyle name="Normalno 4 2 6 2 2 4" xfId="4872"/>
    <cellStyle name="Normalno 4 2 6 2 2 4 2" xfId="9710"/>
    <cellStyle name="Normalno 4 2 6 2 2 4 2 2" xfId="29062"/>
    <cellStyle name="Normalno 4 2 6 2 2 4 2 3" xfId="19386"/>
    <cellStyle name="Normalno 4 2 6 2 2 4 3" xfId="24224"/>
    <cellStyle name="Normalno 4 2 6 2 2 4 4" xfId="14548"/>
    <cellStyle name="Normalno 4 2 6 2 2 5" xfId="6081"/>
    <cellStyle name="Normalno 4 2 6 2 2 5 2" xfId="25433"/>
    <cellStyle name="Normalno 4 2 6 2 2 5 3" xfId="15757"/>
    <cellStyle name="Normalno 4 2 6 2 2 6" xfId="20595"/>
    <cellStyle name="Normalno 4 2 6 2 2 7" xfId="10919"/>
    <cellStyle name="Normalno 4 2 6 2 3" xfId="1849"/>
    <cellStyle name="Normalno 4 2 6 2 3 2" xfId="6687"/>
    <cellStyle name="Normalno 4 2 6 2 3 2 2" xfId="26039"/>
    <cellStyle name="Normalno 4 2 6 2 3 2 3" xfId="16363"/>
    <cellStyle name="Normalno 4 2 6 2 3 3" xfId="21201"/>
    <cellStyle name="Normalno 4 2 6 2 3 4" xfId="11525"/>
    <cellStyle name="Normalno 4 2 6 2 4" xfId="3059"/>
    <cellStyle name="Normalno 4 2 6 2 4 2" xfId="7897"/>
    <cellStyle name="Normalno 4 2 6 2 4 2 2" xfId="27249"/>
    <cellStyle name="Normalno 4 2 6 2 4 2 3" xfId="17573"/>
    <cellStyle name="Normalno 4 2 6 2 4 3" xfId="22411"/>
    <cellStyle name="Normalno 4 2 6 2 4 4" xfId="12735"/>
    <cellStyle name="Normalno 4 2 6 2 5" xfId="4268"/>
    <cellStyle name="Normalno 4 2 6 2 5 2" xfId="9106"/>
    <cellStyle name="Normalno 4 2 6 2 5 2 2" xfId="28458"/>
    <cellStyle name="Normalno 4 2 6 2 5 2 3" xfId="18782"/>
    <cellStyle name="Normalno 4 2 6 2 5 3" xfId="23620"/>
    <cellStyle name="Normalno 4 2 6 2 5 4" xfId="13944"/>
    <cellStyle name="Normalno 4 2 6 2 6" xfId="5477"/>
    <cellStyle name="Normalno 4 2 6 2 6 2" xfId="24829"/>
    <cellStyle name="Normalno 4 2 6 2 6 3" xfId="15153"/>
    <cellStyle name="Normalno 4 2 6 2 7" xfId="19991"/>
    <cellStyle name="Normalno 4 2 6 2 8" xfId="10315"/>
    <cellStyle name="Normalno 4 2 6 3" xfId="941"/>
    <cellStyle name="Normalno 4 2 6 3 2" xfId="2151"/>
    <cellStyle name="Normalno 4 2 6 3 2 2" xfId="6989"/>
    <cellStyle name="Normalno 4 2 6 3 2 2 2" xfId="26341"/>
    <cellStyle name="Normalno 4 2 6 3 2 2 3" xfId="16665"/>
    <cellStyle name="Normalno 4 2 6 3 2 3" xfId="21503"/>
    <cellStyle name="Normalno 4 2 6 3 2 4" xfId="11827"/>
    <cellStyle name="Normalno 4 2 6 3 3" xfId="3361"/>
    <cellStyle name="Normalno 4 2 6 3 3 2" xfId="8199"/>
    <cellStyle name="Normalno 4 2 6 3 3 2 2" xfId="27551"/>
    <cellStyle name="Normalno 4 2 6 3 3 2 3" xfId="17875"/>
    <cellStyle name="Normalno 4 2 6 3 3 3" xfId="22713"/>
    <cellStyle name="Normalno 4 2 6 3 3 4" xfId="13037"/>
    <cellStyle name="Normalno 4 2 6 3 4" xfId="4570"/>
    <cellStyle name="Normalno 4 2 6 3 4 2" xfId="9408"/>
    <cellStyle name="Normalno 4 2 6 3 4 2 2" xfId="28760"/>
    <cellStyle name="Normalno 4 2 6 3 4 2 3" xfId="19084"/>
    <cellStyle name="Normalno 4 2 6 3 4 3" xfId="23922"/>
    <cellStyle name="Normalno 4 2 6 3 4 4" xfId="14246"/>
    <cellStyle name="Normalno 4 2 6 3 5" xfId="5779"/>
    <cellStyle name="Normalno 4 2 6 3 5 2" xfId="25131"/>
    <cellStyle name="Normalno 4 2 6 3 5 3" xfId="15455"/>
    <cellStyle name="Normalno 4 2 6 3 6" xfId="20293"/>
    <cellStyle name="Normalno 4 2 6 3 7" xfId="10617"/>
    <cellStyle name="Normalno 4 2 6 4" xfId="1547"/>
    <cellStyle name="Normalno 4 2 6 4 2" xfId="6385"/>
    <cellStyle name="Normalno 4 2 6 4 2 2" xfId="25737"/>
    <cellStyle name="Normalno 4 2 6 4 2 3" xfId="16061"/>
    <cellStyle name="Normalno 4 2 6 4 3" xfId="20899"/>
    <cellStyle name="Normalno 4 2 6 4 4" xfId="11223"/>
    <cellStyle name="Normalno 4 2 6 5" xfId="2757"/>
    <cellStyle name="Normalno 4 2 6 5 2" xfId="7595"/>
    <cellStyle name="Normalno 4 2 6 5 2 2" xfId="26947"/>
    <cellStyle name="Normalno 4 2 6 5 2 3" xfId="17271"/>
    <cellStyle name="Normalno 4 2 6 5 3" xfId="22109"/>
    <cellStyle name="Normalno 4 2 6 5 4" xfId="12433"/>
    <cellStyle name="Normalno 4 2 6 6" xfId="3966"/>
    <cellStyle name="Normalno 4 2 6 6 2" xfId="8804"/>
    <cellStyle name="Normalno 4 2 6 6 2 2" xfId="28156"/>
    <cellStyle name="Normalno 4 2 6 6 2 3" xfId="18480"/>
    <cellStyle name="Normalno 4 2 6 6 3" xfId="23318"/>
    <cellStyle name="Normalno 4 2 6 6 4" xfId="13642"/>
    <cellStyle name="Normalno 4 2 6 7" xfId="5175"/>
    <cellStyle name="Normalno 4 2 6 7 2" xfId="24527"/>
    <cellStyle name="Normalno 4 2 6 7 3" xfId="14851"/>
    <cellStyle name="Normalno 4 2 6 8" xfId="19689"/>
    <cellStyle name="Normalno 4 2 6 9" xfId="10013"/>
    <cellStyle name="Normalno 4 2 7" xfId="387"/>
    <cellStyle name="Normalno 4 2 7 2" xfId="991"/>
    <cellStyle name="Normalno 4 2 7 2 2" xfId="2201"/>
    <cellStyle name="Normalno 4 2 7 2 2 2" xfId="7039"/>
    <cellStyle name="Normalno 4 2 7 2 2 2 2" xfId="26391"/>
    <cellStyle name="Normalno 4 2 7 2 2 2 3" xfId="16715"/>
    <cellStyle name="Normalno 4 2 7 2 2 3" xfId="21553"/>
    <cellStyle name="Normalno 4 2 7 2 2 4" xfId="11877"/>
    <cellStyle name="Normalno 4 2 7 2 3" xfId="3411"/>
    <cellStyle name="Normalno 4 2 7 2 3 2" xfId="8249"/>
    <cellStyle name="Normalno 4 2 7 2 3 2 2" xfId="27601"/>
    <cellStyle name="Normalno 4 2 7 2 3 2 3" xfId="17925"/>
    <cellStyle name="Normalno 4 2 7 2 3 3" xfId="22763"/>
    <cellStyle name="Normalno 4 2 7 2 3 4" xfId="13087"/>
    <cellStyle name="Normalno 4 2 7 2 4" xfId="4620"/>
    <cellStyle name="Normalno 4 2 7 2 4 2" xfId="9458"/>
    <cellStyle name="Normalno 4 2 7 2 4 2 2" xfId="28810"/>
    <cellStyle name="Normalno 4 2 7 2 4 2 3" xfId="19134"/>
    <cellStyle name="Normalno 4 2 7 2 4 3" xfId="23972"/>
    <cellStyle name="Normalno 4 2 7 2 4 4" xfId="14296"/>
    <cellStyle name="Normalno 4 2 7 2 5" xfId="5829"/>
    <cellStyle name="Normalno 4 2 7 2 5 2" xfId="25181"/>
    <cellStyle name="Normalno 4 2 7 2 5 3" xfId="15505"/>
    <cellStyle name="Normalno 4 2 7 2 6" xfId="20343"/>
    <cellStyle name="Normalno 4 2 7 2 7" xfId="10667"/>
    <cellStyle name="Normalno 4 2 7 3" xfId="1597"/>
    <cellStyle name="Normalno 4 2 7 3 2" xfId="6435"/>
    <cellStyle name="Normalno 4 2 7 3 2 2" xfId="25787"/>
    <cellStyle name="Normalno 4 2 7 3 2 3" xfId="16111"/>
    <cellStyle name="Normalno 4 2 7 3 3" xfId="20949"/>
    <cellStyle name="Normalno 4 2 7 3 4" xfId="11273"/>
    <cellStyle name="Normalno 4 2 7 4" xfId="2807"/>
    <cellStyle name="Normalno 4 2 7 4 2" xfId="7645"/>
    <cellStyle name="Normalno 4 2 7 4 2 2" xfId="26997"/>
    <cellStyle name="Normalno 4 2 7 4 2 3" xfId="17321"/>
    <cellStyle name="Normalno 4 2 7 4 3" xfId="22159"/>
    <cellStyle name="Normalno 4 2 7 4 4" xfId="12483"/>
    <cellStyle name="Normalno 4 2 7 5" xfId="4016"/>
    <cellStyle name="Normalno 4 2 7 5 2" xfId="8854"/>
    <cellStyle name="Normalno 4 2 7 5 2 2" xfId="28206"/>
    <cellStyle name="Normalno 4 2 7 5 2 3" xfId="18530"/>
    <cellStyle name="Normalno 4 2 7 5 3" xfId="23368"/>
    <cellStyle name="Normalno 4 2 7 5 4" xfId="13692"/>
    <cellStyle name="Normalno 4 2 7 6" xfId="5225"/>
    <cellStyle name="Normalno 4 2 7 6 2" xfId="24577"/>
    <cellStyle name="Normalno 4 2 7 6 3" xfId="14901"/>
    <cellStyle name="Normalno 4 2 7 7" xfId="19739"/>
    <cellStyle name="Normalno 4 2 7 8" xfId="10063"/>
    <cellStyle name="Normalno 4 2 8" xfId="689"/>
    <cellStyle name="Normalno 4 2 8 2" xfId="1899"/>
    <cellStyle name="Normalno 4 2 8 2 2" xfId="6737"/>
    <cellStyle name="Normalno 4 2 8 2 2 2" xfId="26089"/>
    <cellStyle name="Normalno 4 2 8 2 2 3" xfId="16413"/>
    <cellStyle name="Normalno 4 2 8 2 3" xfId="21251"/>
    <cellStyle name="Normalno 4 2 8 2 4" xfId="11575"/>
    <cellStyle name="Normalno 4 2 8 3" xfId="3109"/>
    <cellStyle name="Normalno 4 2 8 3 2" xfId="7947"/>
    <cellStyle name="Normalno 4 2 8 3 2 2" xfId="27299"/>
    <cellStyle name="Normalno 4 2 8 3 2 3" xfId="17623"/>
    <cellStyle name="Normalno 4 2 8 3 3" xfId="22461"/>
    <cellStyle name="Normalno 4 2 8 3 4" xfId="12785"/>
    <cellStyle name="Normalno 4 2 8 4" xfId="4318"/>
    <cellStyle name="Normalno 4 2 8 4 2" xfId="9156"/>
    <cellStyle name="Normalno 4 2 8 4 2 2" xfId="28508"/>
    <cellStyle name="Normalno 4 2 8 4 2 3" xfId="18832"/>
    <cellStyle name="Normalno 4 2 8 4 3" xfId="23670"/>
    <cellStyle name="Normalno 4 2 8 4 4" xfId="13994"/>
    <cellStyle name="Normalno 4 2 8 5" xfId="5527"/>
    <cellStyle name="Normalno 4 2 8 5 2" xfId="24879"/>
    <cellStyle name="Normalno 4 2 8 5 3" xfId="15203"/>
    <cellStyle name="Normalno 4 2 8 6" xfId="20041"/>
    <cellStyle name="Normalno 4 2 8 7" xfId="10365"/>
    <cellStyle name="Normalno 4 2 9" xfId="1295"/>
    <cellStyle name="Normalno 4 2 9 2" xfId="6133"/>
    <cellStyle name="Normalno 4 2 9 2 2" xfId="25485"/>
    <cellStyle name="Normalno 4 2 9 2 3" xfId="15809"/>
    <cellStyle name="Normalno 4 2 9 3" xfId="20647"/>
    <cellStyle name="Normalno 4 2 9 4" xfId="10971"/>
    <cellStyle name="Normalno 4 3" xfId="105"/>
    <cellStyle name="Normalno 4 3 10" xfId="9809"/>
    <cellStyle name="Normalno 4 3 2" xfId="215"/>
    <cellStyle name="Normalno 4 3 2 2" xfId="535"/>
    <cellStyle name="Normalno 4 3 2 2 2" xfId="1139"/>
    <cellStyle name="Normalno 4 3 2 2 2 2" xfId="2349"/>
    <cellStyle name="Normalno 4 3 2 2 2 2 2" xfId="7187"/>
    <cellStyle name="Normalno 4 3 2 2 2 2 2 2" xfId="26539"/>
    <cellStyle name="Normalno 4 3 2 2 2 2 2 3" xfId="16863"/>
    <cellStyle name="Normalno 4 3 2 2 2 2 3" xfId="21701"/>
    <cellStyle name="Normalno 4 3 2 2 2 2 4" xfId="12025"/>
    <cellStyle name="Normalno 4 3 2 2 2 3" xfId="3559"/>
    <cellStyle name="Normalno 4 3 2 2 2 3 2" xfId="8397"/>
    <cellStyle name="Normalno 4 3 2 2 2 3 2 2" xfId="27749"/>
    <cellStyle name="Normalno 4 3 2 2 2 3 2 3" xfId="18073"/>
    <cellStyle name="Normalno 4 3 2 2 2 3 3" xfId="22911"/>
    <cellStyle name="Normalno 4 3 2 2 2 3 4" xfId="13235"/>
    <cellStyle name="Normalno 4 3 2 2 2 4" xfId="4768"/>
    <cellStyle name="Normalno 4 3 2 2 2 4 2" xfId="9606"/>
    <cellStyle name="Normalno 4 3 2 2 2 4 2 2" xfId="28958"/>
    <cellStyle name="Normalno 4 3 2 2 2 4 2 3" xfId="19282"/>
    <cellStyle name="Normalno 4 3 2 2 2 4 3" xfId="24120"/>
    <cellStyle name="Normalno 4 3 2 2 2 4 4" xfId="14444"/>
    <cellStyle name="Normalno 4 3 2 2 2 5" xfId="5977"/>
    <cellStyle name="Normalno 4 3 2 2 2 5 2" xfId="25329"/>
    <cellStyle name="Normalno 4 3 2 2 2 5 3" xfId="15653"/>
    <cellStyle name="Normalno 4 3 2 2 2 6" xfId="20491"/>
    <cellStyle name="Normalno 4 3 2 2 2 7" xfId="10815"/>
    <cellStyle name="Normalno 4 3 2 2 3" xfId="1745"/>
    <cellStyle name="Normalno 4 3 2 2 3 2" xfId="6583"/>
    <cellStyle name="Normalno 4 3 2 2 3 2 2" xfId="25935"/>
    <cellStyle name="Normalno 4 3 2 2 3 2 3" xfId="16259"/>
    <cellStyle name="Normalno 4 3 2 2 3 3" xfId="21097"/>
    <cellStyle name="Normalno 4 3 2 2 3 4" xfId="11421"/>
    <cellStyle name="Normalno 4 3 2 2 4" xfId="2955"/>
    <cellStyle name="Normalno 4 3 2 2 4 2" xfId="7793"/>
    <cellStyle name="Normalno 4 3 2 2 4 2 2" xfId="27145"/>
    <cellStyle name="Normalno 4 3 2 2 4 2 3" xfId="17469"/>
    <cellStyle name="Normalno 4 3 2 2 4 3" xfId="22307"/>
    <cellStyle name="Normalno 4 3 2 2 4 4" xfId="12631"/>
    <cellStyle name="Normalno 4 3 2 2 5" xfId="4164"/>
    <cellStyle name="Normalno 4 3 2 2 5 2" xfId="9002"/>
    <cellStyle name="Normalno 4 3 2 2 5 2 2" xfId="28354"/>
    <cellStyle name="Normalno 4 3 2 2 5 2 3" xfId="18678"/>
    <cellStyle name="Normalno 4 3 2 2 5 3" xfId="23516"/>
    <cellStyle name="Normalno 4 3 2 2 5 4" xfId="13840"/>
    <cellStyle name="Normalno 4 3 2 2 6" xfId="5373"/>
    <cellStyle name="Normalno 4 3 2 2 6 2" xfId="24725"/>
    <cellStyle name="Normalno 4 3 2 2 6 3" xfId="15049"/>
    <cellStyle name="Normalno 4 3 2 2 7" xfId="19887"/>
    <cellStyle name="Normalno 4 3 2 2 8" xfId="10211"/>
    <cellStyle name="Normalno 4 3 2 3" xfId="837"/>
    <cellStyle name="Normalno 4 3 2 3 2" xfId="2047"/>
    <cellStyle name="Normalno 4 3 2 3 2 2" xfId="6885"/>
    <cellStyle name="Normalno 4 3 2 3 2 2 2" xfId="26237"/>
    <cellStyle name="Normalno 4 3 2 3 2 2 3" xfId="16561"/>
    <cellStyle name="Normalno 4 3 2 3 2 3" xfId="21399"/>
    <cellStyle name="Normalno 4 3 2 3 2 4" xfId="11723"/>
    <cellStyle name="Normalno 4 3 2 3 3" xfId="3257"/>
    <cellStyle name="Normalno 4 3 2 3 3 2" xfId="8095"/>
    <cellStyle name="Normalno 4 3 2 3 3 2 2" xfId="27447"/>
    <cellStyle name="Normalno 4 3 2 3 3 2 3" xfId="17771"/>
    <cellStyle name="Normalno 4 3 2 3 3 3" xfId="22609"/>
    <cellStyle name="Normalno 4 3 2 3 3 4" xfId="12933"/>
    <cellStyle name="Normalno 4 3 2 3 4" xfId="4466"/>
    <cellStyle name="Normalno 4 3 2 3 4 2" xfId="9304"/>
    <cellStyle name="Normalno 4 3 2 3 4 2 2" xfId="28656"/>
    <cellStyle name="Normalno 4 3 2 3 4 2 3" xfId="18980"/>
    <cellStyle name="Normalno 4 3 2 3 4 3" xfId="23818"/>
    <cellStyle name="Normalno 4 3 2 3 4 4" xfId="14142"/>
    <cellStyle name="Normalno 4 3 2 3 5" xfId="5675"/>
    <cellStyle name="Normalno 4 3 2 3 5 2" xfId="25027"/>
    <cellStyle name="Normalno 4 3 2 3 5 3" xfId="15351"/>
    <cellStyle name="Normalno 4 3 2 3 6" xfId="20189"/>
    <cellStyle name="Normalno 4 3 2 3 7" xfId="10513"/>
    <cellStyle name="Normalno 4 3 2 4" xfId="1443"/>
    <cellStyle name="Normalno 4 3 2 4 2" xfId="6281"/>
    <cellStyle name="Normalno 4 3 2 4 2 2" xfId="25633"/>
    <cellStyle name="Normalno 4 3 2 4 2 3" xfId="15957"/>
    <cellStyle name="Normalno 4 3 2 4 3" xfId="20795"/>
    <cellStyle name="Normalno 4 3 2 4 4" xfId="11119"/>
    <cellStyle name="Normalno 4 3 2 5" xfId="2653"/>
    <cellStyle name="Normalno 4 3 2 5 2" xfId="7491"/>
    <cellStyle name="Normalno 4 3 2 5 2 2" xfId="26843"/>
    <cellStyle name="Normalno 4 3 2 5 2 3" xfId="17167"/>
    <cellStyle name="Normalno 4 3 2 5 3" xfId="22005"/>
    <cellStyle name="Normalno 4 3 2 5 4" xfId="12329"/>
    <cellStyle name="Normalno 4 3 2 6" xfId="3863"/>
    <cellStyle name="Normalno 4 3 2 6 2" xfId="8701"/>
    <cellStyle name="Normalno 4 3 2 6 2 2" xfId="28053"/>
    <cellStyle name="Normalno 4 3 2 6 2 3" xfId="18377"/>
    <cellStyle name="Normalno 4 3 2 6 3" xfId="23215"/>
    <cellStyle name="Normalno 4 3 2 6 4" xfId="13539"/>
    <cellStyle name="Normalno 4 3 2 7" xfId="5071"/>
    <cellStyle name="Normalno 4 3 2 7 2" xfId="24423"/>
    <cellStyle name="Normalno 4 3 2 7 3" xfId="14747"/>
    <cellStyle name="Normalno 4 3 2 8" xfId="19585"/>
    <cellStyle name="Normalno 4 3 2 9" xfId="9909"/>
    <cellStyle name="Normalno 4 3 3" xfId="435"/>
    <cellStyle name="Normalno 4 3 3 2" xfId="1039"/>
    <cellStyle name="Normalno 4 3 3 2 2" xfId="2249"/>
    <cellStyle name="Normalno 4 3 3 2 2 2" xfId="7087"/>
    <cellStyle name="Normalno 4 3 3 2 2 2 2" xfId="26439"/>
    <cellStyle name="Normalno 4 3 3 2 2 2 3" xfId="16763"/>
    <cellStyle name="Normalno 4 3 3 2 2 3" xfId="21601"/>
    <cellStyle name="Normalno 4 3 3 2 2 4" xfId="11925"/>
    <cellStyle name="Normalno 4 3 3 2 3" xfId="3459"/>
    <cellStyle name="Normalno 4 3 3 2 3 2" xfId="8297"/>
    <cellStyle name="Normalno 4 3 3 2 3 2 2" xfId="27649"/>
    <cellStyle name="Normalno 4 3 3 2 3 2 3" xfId="17973"/>
    <cellStyle name="Normalno 4 3 3 2 3 3" xfId="22811"/>
    <cellStyle name="Normalno 4 3 3 2 3 4" xfId="13135"/>
    <cellStyle name="Normalno 4 3 3 2 4" xfId="4668"/>
    <cellStyle name="Normalno 4 3 3 2 4 2" xfId="9506"/>
    <cellStyle name="Normalno 4 3 3 2 4 2 2" xfId="28858"/>
    <cellStyle name="Normalno 4 3 3 2 4 2 3" xfId="19182"/>
    <cellStyle name="Normalno 4 3 3 2 4 3" xfId="24020"/>
    <cellStyle name="Normalno 4 3 3 2 4 4" xfId="14344"/>
    <cellStyle name="Normalno 4 3 3 2 5" xfId="5877"/>
    <cellStyle name="Normalno 4 3 3 2 5 2" xfId="25229"/>
    <cellStyle name="Normalno 4 3 3 2 5 3" xfId="15553"/>
    <cellStyle name="Normalno 4 3 3 2 6" xfId="20391"/>
    <cellStyle name="Normalno 4 3 3 2 7" xfId="10715"/>
    <cellStyle name="Normalno 4 3 3 3" xfId="1645"/>
    <cellStyle name="Normalno 4 3 3 3 2" xfId="6483"/>
    <cellStyle name="Normalno 4 3 3 3 2 2" xfId="25835"/>
    <cellStyle name="Normalno 4 3 3 3 2 3" xfId="16159"/>
    <cellStyle name="Normalno 4 3 3 3 3" xfId="20997"/>
    <cellStyle name="Normalno 4 3 3 3 4" xfId="11321"/>
    <cellStyle name="Normalno 4 3 3 4" xfId="2855"/>
    <cellStyle name="Normalno 4 3 3 4 2" xfId="7693"/>
    <cellStyle name="Normalno 4 3 3 4 2 2" xfId="27045"/>
    <cellStyle name="Normalno 4 3 3 4 2 3" xfId="17369"/>
    <cellStyle name="Normalno 4 3 3 4 3" xfId="22207"/>
    <cellStyle name="Normalno 4 3 3 4 4" xfId="12531"/>
    <cellStyle name="Normalno 4 3 3 5" xfId="4064"/>
    <cellStyle name="Normalno 4 3 3 5 2" xfId="8902"/>
    <cellStyle name="Normalno 4 3 3 5 2 2" xfId="28254"/>
    <cellStyle name="Normalno 4 3 3 5 2 3" xfId="18578"/>
    <cellStyle name="Normalno 4 3 3 5 3" xfId="23416"/>
    <cellStyle name="Normalno 4 3 3 5 4" xfId="13740"/>
    <cellStyle name="Normalno 4 3 3 6" xfId="5273"/>
    <cellStyle name="Normalno 4 3 3 6 2" xfId="24625"/>
    <cellStyle name="Normalno 4 3 3 6 3" xfId="14949"/>
    <cellStyle name="Normalno 4 3 3 7" xfId="19787"/>
    <cellStyle name="Normalno 4 3 3 8" xfId="10111"/>
    <cellStyle name="Normalno 4 3 4" xfId="737"/>
    <cellStyle name="Normalno 4 3 4 2" xfId="1947"/>
    <cellStyle name="Normalno 4 3 4 2 2" xfId="6785"/>
    <cellStyle name="Normalno 4 3 4 2 2 2" xfId="26137"/>
    <cellStyle name="Normalno 4 3 4 2 2 3" xfId="16461"/>
    <cellStyle name="Normalno 4 3 4 2 3" xfId="21299"/>
    <cellStyle name="Normalno 4 3 4 2 4" xfId="11623"/>
    <cellStyle name="Normalno 4 3 4 3" xfId="3157"/>
    <cellStyle name="Normalno 4 3 4 3 2" xfId="7995"/>
    <cellStyle name="Normalno 4 3 4 3 2 2" xfId="27347"/>
    <cellStyle name="Normalno 4 3 4 3 2 3" xfId="17671"/>
    <cellStyle name="Normalno 4 3 4 3 3" xfId="22509"/>
    <cellStyle name="Normalno 4 3 4 3 4" xfId="12833"/>
    <cellStyle name="Normalno 4 3 4 4" xfId="4366"/>
    <cellStyle name="Normalno 4 3 4 4 2" xfId="9204"/>
    <cellStyle name="Normalno 4 3 4 4 2 2" xfId="28556"/>
    <cellStyle name="Normalno 4 3 4 4 2 3" xfId="18880"/>
    <cellStyle name="Normalno 4 3 4 4 3" xfId="23718"/>
    <cellStyle name="Normalno 4 3 4 4 4" xfId="14042"/>
    <cellStyle name="Normalno 4 3 4 5" xfId="5575"/>
    <cellStyle name="Normalno 4 3 4 5 2" xfId="24927"/>
    <cellStyle name="Normalno 4 3 4 5 3" xfId="15251"/>
    <cellStyle name="Normalno 4 3 4 6" xfId="20089"/>
    <cellStyle name="Normalno 4 3 4 7" xfId="10413"/>
    <cellStyle name="Normalno 4 3 5" xfId="1343"/>
    <cellStyle name="Normalno 4 3 5 2" xfId="6181"/>
    <cellStyle name="Normalno 4 3 5 2 2" xfId="25533"/>
    <cellStyle name="Normalno 4 3 5 2 3" xfId="15857"/>
    <cellStyle name="Normalno 4 3 5 3" xfId="20695"/>
    <cellStyle name="Normalno 4 3 5 4" xfId="11019"/>
    <cellStyle name="Normalno 4 3 6" xfId="2553"/>
    <cellStyle name="Normalno 4 3 6 2" xfId="7391"/>
    <cellStyle name="Normalno 4 3 6 2 2" xfId="26743"/>
    <cellStyle name="Normalno 4 3 6 2 3" xfId="17067"/>
    <cellStyle name="Normalno 4 3 6 3" xfId="21905"/>
    <cellStyle name="Normalno 4 3 6 4" xfId="12229"/>
    <cellStyle name="Normalno 4 3 7" xfId="3763"/>
    <cellStyle name="Normalno 4 3 7 2" xfId="8601"/>
    <cellStyle name="Normalno 4 3 7 2 2" xfId="27953"/>
    <cellStyle name="Normalno 4 3 7 2 3" xfId="18277"/>
    <cellStyle name="Normalno 4 3 7 3" xfId="23115"/>
    <cellStyle name="Normalno 4 3 7 4" xfId="13439"/>
    <cellStyle name="Normalno 4 3 8" xfId="4971"/>
    <cellStyle name="Normalno 4 3 8 2" xfId="24323"/>
    <cellStyle name="Normalno 4 3 8 3" xfId="14647"/>
    <cellStyle name="Normalno 4 3 9" xfId="19485"/>
    <cellStyle name="Normalno 4 4" xfId="165"/>
    <cellStyle name="Normalno 4 4 2" xfId="485"/>
    <cellStyle name="Normalno 4 4 2 2" xfId="1089"/>
    <cellStyle name="Normalno 4 4 2 2 2" xfId="2299"/>
    <cellStyle name="Normalno 4 4 2 2 2 2" xfId="7137"/>
    <cellStyle name="Normalno 4 4 2 2 2 2 2" xfId="26489"/>
    <cellStyle name="Normalno 4 4 2 2 2 2 3" xfId="16813"/>
    <cellStyle name="Normalno 4 4 2 2 2 3" xfId="21651"/>
    <cellStyle name="Normalno 4 4 2 2 2 4" xfId="11975"/>
    <cellStyle name="Normalno 4 4 2 2 3" xfId="3509"/>
    <cellStyle name="Normalno 4 4 2 2 3 2" xfId="8347"/>
    <cellStyle name="Normalno 4 4 2 2 3 2 2" xfId="27699"/>
    <cellStyle name="Normalno 4 4 2 2 3 2 3" xfId="18023"/>
    <cellStyle name="Normalno 4 4 2 2 3 3" xfId="22861"/>
    <cellStyle name="Normalno 4 4 2 2 3 4" xfId="13185"/>
    <cellStyle name="Normalno 4 4 2 2 4" xfId="4718"/>
    <cellStyle name="Normalno 4 4 2 2 4 2" xfId="9556"/>
    <cellStyle name="Normalno 4 4 2 2 4 2 2" xfId="28908"/>
    <cellStyle name="Normalno 4 4 2 2 4 2 3" xfId="19232"/>
    <cellStyle name="Normalno 4 4 2 2 4 3" xfId="24070"/>
    <cellStyle name="Normalno 4 4 2 2 4 4" xfId="14394"/>
    <cellStyle name="Normalno 4 4 2 2 5" xfId="5927"/>
    <cellStyle name="Normalno 4 4 2 2 5 2" xfId="25279"/>
    <cellStyle name="Normalno 4 4 2 2 5 3" xfId="15603"/>
    <cellStyle name="Normalno 4 4 2 2 6" xfId="20441"/>
    <cellStyle name="Normalno 4 4 2 2 7" xfId="10765"/>
    <cellStyle name="Normalno 4 4 2 3" xfId="1695"/>
    <cellStyle name="Normalno 4 4 2 3 2" xfId="6533"/>
    <cellStyle name="Normalno 4 4 2 3 2 2" xfId="25885"/>
    <cellStyle name="Normalno 4 4 2 3 2 3" xfId="16209"/>
    <cellStyle name="Normalno 4 4 2 3 3" xfId="21047"/>
    <cellStyle name="Normalno 4 4 2 3 4" xfId="11371"/>
    <cellStyle name="Normalno 4 4 2 4" xfId="2905"/>
    <cellStyle name="Normalno 4 4 2 4 2" xfId="7743"/>
    <cellStyle name="Normalno 4 4 2 4 2 2" xfId="27095"/>
    <cellStyle name="Normalno 4 4 2 4 2 3" xfId="17419"/>
    <cellStyle name="Normalno 4 4 2 4 3" xfId="22257"/>
    <cellStyle name="Normalno 4 4 2 4 4" xfId="12581"/>
    <cellStyle name="Normalno 4 4 2 5" xfId="4114"/>
    <cellStyle name="Normalno 4 4 2 5 2" xfId="8952"/>
    <cellStyle name="Normalno 4 4 2 5 2 2" xfId="28304"/>
    <cellStyle name="Normalno 4 4 2 5 2 3" xfId="18628"/>
    <cellStyle name="Normalno 4 4 2 5 3" xfId="23466"/>
    <cellStyle name="Normalno 4 4 2 5 4" xfId="13790"/>
    <cellStyle name="Normalno 4 4 2 6" xfId="5323"/>
    <cellStyle name="Normalno 4 4 2 6 2" xfId="24675"/>
    <cellStyle name="Normalno 4 4 2 6 3" xfId="14999"/>
    <cellStyle name="Normalno 4 4 2 7" xfId="19837"/>
    <cellStyle name="Normalno 4 4 2 8" xfId="10161"/>
    <cellStyle name="Normalno 4 4 3" xfId="787"/>
    <cellStyle name="Normalno 4 4 3 2" xfId="1997"/>
    <cellStyle name="Normalno 4 4 3 2 2" xfId="6835"/>
    <cellStyle name="Normalno 4 4 3 2 2 2" xfId="26187"/>
    <cellStyle name="Normalno 4 4 3 2 2 3" xfId="16511"/>
    <cellStyle name="Normalno 4 4 3 2 3" xfId="21349"/>
    <cellStyle name="Normalno 4 4 3 2 4" xfId="11673"/>
    <cellStyle name="Normalno 4 4 3 3" xfId="3207"/>
    <cellStyle name="Normalno 4 4 3 3 2" xfId="8045"/>
    <cellStyle name="Normalno 4 4 3 3 2 2" xfId="27397"/>
    <cellStyle name="Normalno 4 4 3 3 2 3" xfId="17721"/>
    <cellStyle name="Normalno 4 4 3 3 3" xfId="22559"/>
    <cellStyle name="Normalno 4 4 3 3 4" xfId="12883"/>
    <cellStyle name="Normalno 4 4 3 4" xfId="4416"/>
    <cellStyle name="Normalno 4 4 3 4 2" xfId="9254"/>
    <cellStyle name="Normalno 4 4 3 4 2 2" xfId="28606"/>
    <cellStyle name="Normalno 4 4 3 4 2 3" xfId="18930"/>
    <cellStyle name="Normalno 4 4 3 4 3" xfId="23768"/>
    <cellStyle name="Normalno 4 4 3 4 4" xfId="14092"/>
    <cellStyle name="Normalno 4 4 3 5" xfId="5625"/>
    <cellStyle name="Normalno 4 4 3 5 2" xfId="24977"/>
    <cellStyle name="Normalno 4 4 3 5 3" xfId="15301"/>
    <cellStyle name="Normalno 4 4 3 6" xfId="20139"/>
    <cellStyle name="Normalno 4 4 3 7" xfId="10463"/>
    <cellStyle name="Normalno 4 4 4" xfId="1393"/>
    <cellStyle name="Normalno 4 4 4 2" xfId="6231"/>
    <cellStyle name="Normalno 4 4 4 2 2" xfId="25583"/>
    <cellStyle name="Normalno 4 4 4 2 3" xfId="15907"/>
    <cellStyle name="Normalno 4 4 4 3" xfId="20745"/>
    <cellStyle name="Normalno 4 4 4 4" xfId="11069"/>
    <cellStyle name="Normalno 4 4 5" xfId="2603"/>
    <cellStyle name="Normalno 4 4 5 2" xfId="7441"/>
    <cellStyle name="Normalno 4 4 5 2 2" xfId="26793"/>
    <cellStyle name="Normalno 4 4 5 2 3" xfId="17117"/>
    <cellStyle name="Normalno 4 4 5 3" xfId="21955"/>
    <cellStyle name="Normalno 4 4 5 4" xfId="12279"/>
    <cellStyle name="Normalno 4 4 6" xfId="3813"/>
    <cellStyle name="Normalno 4 4 6 2" xfId="8651"/>
    <cellStyle name="Normalno 4 4 6 2 2" xfId="28003"/>
    <cellStyle name="Normalno 4 4 6 2 3" xfId="18327"/>
    <cellStyle name="Normalno 4 4 6 3" xfId="23165"/>
    <cellStyle name="Normalno 4 4 6 4" xfId="13489"/>
    <cellStyle name="Normalno 4 4 7" xfId="5021"/>
    <cellStyle name="Normalno 4 4 7 2" xfId="24373"/>
    <cellStyle name="Normalno 4 4 7 3" xfId="14697"/>
    <cellStyle name="Normalno 4 4 8" xfId="19535"/>
    <cellStyle name="Normalno 4 4 9" xfId="9859"/>
    <cellStyle name="Normalno 4 5" xfId="281"/>
    <cellStyle name="Normalno 4 5 2" xfId="585"/>
    <cellStyle name="Normalno 4 5 2 2" xfId="1189"/>
    <cellStyle name="Normalno 4 5 2 2 2" xfId="2399"/>
    <cellStyle name="Normalno 4 5 2 2 2 2" xfId="7237"/>
    <cellStyle name="Normalno 4 5 2 2 2 2 2" xfId="26589"/>
    <cellStyle name="Normalno 4 5 2 2 2 2 3" xfId="16913"/>
    <cellStyle name="Normalno 4 5 2 2 2 3" xfId="21751"/>
    <cellStyle name="Normalno 4 5 2 2 2 4" xfId="12075"/>
    <cellStyle name="Normalno 4 5 2 2 3" xfId="3609"/>
    <cellStyle name="Normalno 4 5 2 2 3 2" xfId="8447"/>
    <cellStyle name="Normalno 4 5 2 2 3 2 2" xfId="27799"/>
    <cellStyle name="Normalno 4 5 2 2 3 2 3" xfId="18123"/>
    <cellStyle name="Normalno 4 5 2 2 3 3" xfId="22961"/>
    <cellStyle name="Normalno 4 5 2 2 3 4" xfId="13285"/>
    <cellStyle name="Normalno 4 5 2 2 4" xfId="4818"/>
    <cellStyle name="Normalno 4 5 2 2 4 2" xfId="9656"/>
    <cellStyle name="Normalno 4 5 2 2 4 2 2" xfId="29008"/>
    <cellStyle name="Normalno 4 5 2 2 4 2 3" xfId="19332"/>
    <cellStyle name="Normalno 4 5 2 2 4 3" xfId="24170"/>
    <cellStyle name="Normalno 4 5 2 2 4 4" xfId="14494"/>
    <cellStyle name="Normalno 4 5 2 2 5" xfId="6027"/>
    <cellStyle name="Normalno 4 5 2 2 5 2" xfId="25379"/>
    <cellStyle name="Normalno 4 5 2 2 5 3" xfId="15703"/>
    <cellStyle name="Normalno 4 5 2 2 6" xfId="20541"/>
    <cellStyle name="Normalno 4 5 2 2 7" xfId="10865"/>
    <cellStyle name="Normalno 4 5 2 3" xfId="1795"/>
    <cellStyle name="Normalno 4 5 2 3 2" xfId="6633"/>
    <cellStyle name="Normalno 4 5 2 3 2 2" xfId="25985"/>
    <cellStyle name="Normalno 4 5 2 3 2 3" xfId="16309"/>
    <cellStyle name="Normalno 4 5 2 3 3" xfId="21147"/>
    <cellStyle name="Normalno 4 5 2 3 4" xfId="11471"/>
    <cellStyle name="Normalno 4 5 2 4" xfId="3005"/>
    <cellStyle name="Normalno 4 5 2 4 2" xfId="7843"/>
    <cellStyle name="Normalno 4 5 2 4 2 2" xfId="27195"/>
    <cellStyle name="Normalno 4 5 2 4 2 3" xfId="17519"/>
    <cellStyle name="Normalno 4 5 2 4 3" xfId="22357"/>
    <cellStyle name="Normalno 4 5 2 4 4" xfId="12681"/>
    <cellStyle name="Normalno 4 5 2 5" xfId="4214"/>
    <cellStyle name="Normalno 4 5 2 5 2" xfId="9052"/>
    <cellStyle name="Normalno 4 5 2 5 2 2" xfId="28404"/>
    <cellStyle name="Normalno 4 5 2 5 2 3" xfId="18728"/>
    <cellStyle name="Normalno 4 5 2 5 3" xfId="23566"/>
    <cellStyle name="Normalno 4 5 2 5 4" xfId="13890"/>
    <cellStyle name="Normalno 4 5 2 6" xfId="5423"/>
    <cellStyle name="Normalno 4 5 2 6 2" xfId="24775"/>
    <cellStyle name="Normalno 4 5 2 6 3" xfId="15099"/>
    <cellStyle name="Normalno 4 5 2 7" xfId="19937"/>
    <cellStyle name="Normalno 4 5 2 8" xfId="10261"/>
    <cellStyle name="Normalno 4 5 3" xfId="887"/>
    <cellStyle name="Normalno 4 5 3 2" xfId="2097"/>
    <cellStyle name="Normalno 4 5 3 2 2" xfId="6935"/>
    <cellStyle name="Normalno 4 5 3 2 2 2" xfId="26287"/>
    <cellStyle name="Normalno 4 5 3 2 2 3" xfId="16611"/>
    <cellStyle name="Normalno 4 5 3 2 3" xfId="21449"/>
    <cellStyle name="Normalno 4 5 3 2 4" xfId="11773"/>
    <cellStyle name="Normalno 4 5 3 3" xfId="3307"/>
    <cellStyle name="Normalno 4 5 3 3 2" xfId="8145"/>
    <cellStyle name="Normalno 4 5 3 3 2 2" xfId="27497"/>
    <cellStyle name="Normalno 4 5 3 3 2 3" xfId="17821"/>
    <cellStyle name="Normalno 4 5 3 3 3" xfId="22659"/>
    <cellStyle name="Normalno 4 5 3 3 4" xfId="12983"/>
    <cellStyle name="Normalno 4 5 3 4" xfId="4516"/>
    <cellStyle name="Normalno 4 5 3 4 2" xfId="9354"/>
    <cellStyle name="Normalno 4 5 3 4 2 2" xfId="28706"/>
    <cellStyle name="Normalno 4 5 3 4 2 3" xfId="19030"/>
    <cellStyle name="Normalno 4 5 3 4 3" xfId="23868"/>
    <cellStyle name="Normalno 4 5 3 4 4" xfId="14192"/>
    <cellStyle name="Normalno 4 5 3 5" xfId="5725"/>
    <cellStyle name="Normalno 4 5 3 5 2" xfId="25077"/>
    <cellStyle name="Normalno 4 5 3 5 3" xfId="15401"/>
    <cellStyle name="Normalno 4 5 3 6" xfId="20239"/>
    <cellStyle name="Normalno 4 5 3 7" xfId="10563"/>
    <cellStyle name="Normalno 4 5 4" xfId="1493"/>
    <cellStyle name="Normalno 4 5 4 2" xfId="6331"/>
    <cellStyle name="Normalno 4 5 4 2 2" xfId="25683"/>
    <cellStyle name="Normalno 4 5 4 2 3" xfId="16007"/>
    <cellStyle name="Normalno 4 5 4 3" xfId="20845"/>
    <cellStyle name="Normalno 4 5 4 4" xfId="11169"/>
    <cellStyle name="Normalno 4 5 5" xfId="2703"/>
    <cellStyle name="Normalno 4 5 5 2" xfId="7541"/>
    <cellStyle name="Normalno 4 5 5 2 2" xfId="26893"/>
    <cellStyle name="Normalno 4 5 5 2 3" xfId="17217"/>
    <cellStyle name="Normalno 4 5 5 3" xfId="22055"/>
    <cellStyle name="Normalno 4 5 5 4" xfId="12379"/>
    <cellStyle name="Normalno 4 5 6" xfId="3913"/>
    <cellStyle name="Normalno 4 5 6 2" xfId="8751"/>
    <cellStyle name="Normalno 4 5 6 2 2" xfId="28103"/>
    <cellStyle name="Normalno 4 5 6 2 3" xfId="18427"/>
    <cellStyle name="Normalno 4 5 6 3" xfId="23265"/>
    <cellStyle name="Normalno 4 5 6 4" xfId="13589"/>
    <cellStyle name="Normalno 4 5 7" xfId="5121"/>
    <cellStyle name="Normalno 4 5 7 2" xfId="24473"/>
    <cellStyle name="Normalno 4 5 7 3" xfId="14797"/>
    <cellStyle name="Normalno 4 5 8" xfId="19635"/>
    <cellStyle name="Normalno 4 5 9" xfId="9959"/>
    <cellStyle name="Normalno 4 6" xfId="334"/>
    <cellStyle name="Normalno 4 6 2" xfId="637"/>
    <cellStyle name="Normalno 4 6 2 2" xfId="1241"/>
    <cellStyle name="Normalno 4 6 2 2 2" xfId="2451"/>
    <cellStyle name="Normalno 4 6 2 2 2 2" xfId="7289"/>
    <cellStyle name="Normalno 4 6 2 2 2 2 2" xfId="26641"/>
    <cellStyle name="Normalno 4 6 2 2 2 2 3" xfId="16965"/>
    <cellStyle name="Normalno 4 6 2 2 2 3" xfId="21803"/>
    <cellStyle name="Normalno 4 6 2 2 2 4" xfId="12127"/>
    <cellStyle name="Normalno 4 6 2 2 3" xfId="3661"/>
    <cellStyle name="Normalno 4 6 2 2 3 2" xfId="8499"/>
    <cellStyle name="Normalno 4 6 2 2 3 2 2" xfId="27851"/>
    <cellStyle name="Normalno 4 6 2 2 3 2 3" xfId="18175"/>
    <cellStyle name="Normalno 4 6 2 2 3 3" xfId="23013"/>
    <cellStyle name="Normalno 4 6 2 2 3 4" xfId="13337"/>
    <cellStyle name="Normalno 4 6 2 2 4" xfId="4870"/>
    <cellStyle name="Normalno 4 6 2 2 4 2" xfId="9708"/>
    <cellStyle name="Normalno 4 6 2 2 4 2 2" xfId="29060"/>
    <cellStyle name="Normalno 4 6 2 2 4 2 3" xfId="19384"/>
    <cellStyle name="Normalno 4 6 2 2 4 3" xfId="24222"/>
    <cellStyle name="Normalno 4 6 2 2 4 4" xfId="14546"/>
    <cellStyle name="Normalno 4 6 2 2 5" xfId="6079"/>
    <cellStyle name="Normalno 4 6 2 2 5 2" xfId="25431"/>
    <cellStyle name="Normalno 4 6 2 2 5 3" xfId="15755"/>
    <cellStyle name="Normalno 4 6 2 2 6" xfId="20593"/>
    <cellStyle name="Normalno 4 6 2 2 7" xfId="10917"/>
    <cellStyle name="Normalno 4 6 2 3" xfId="1847"/>
    <cellStyle name="Normalno 4 6 2 3 2" xfId="6685"/>
    <cellStyle name="Normalno 4 6 2 3 2 2" xfId="26037"/>
    <cellStyle name="Normalno 4 6 2 3 2 3" xfId="16361"/>
    <cellStyle name="Normalno 4 6 2 3 3" xfId="21199"/>
    <cellStyle name="Normalno 4 6 2 3 4" xfId="11523"/>
    <cellStyle name="Normalno 4 6 2 4" xfId="3057"/>
    <cellStyle name="Normalno 4 6 2 4 2" xfId="7895"/>
    <cellStyle name="Normalno 4 6 2 4 2 2" xfId="27247"/>
    <cellStyle name="Normalno 4 6 2 4 2 3" xfId="17571"/>
    <cellStyle name="Normalno 4 6 2 4 3" xfId="22409"/>
    <cellStyle name="Normalno 4 6 2 4 4" xfId="12733"/>
    <cellStyle name="Normalno 4 6 2 5" xfId="4266"/>
    <cellStyle name="Normalno 4 6 2 5 2" xfId="9104"/>
    <cellStyle name="Normalno 4 6 2 5 2 2" xfId="28456"/>
    <cellStyle name="Normalno 4 6 2 5 2 3" xfId="18780"/>
    <cellStyle name="Normalno 4 6 2 5 3" xfId="23618"/>
    <cellStyle name="Normalno 4 6 2 5 4" xfId="13942"/>
    <cellStyle name="Normalno 4 6 2 6" xfId="5475"/>
    <cellStyle name="Normalno 4 6 2 6 2" xfId="24827"/>
    <cellStyle name="Normalno 4 6 2 6 3" xfId="15151"/>
    <cellStyle name="Normalno 4 6 2 7" xfId="19989"/>
    <cellStyle name="Normalno 4 6 2 8" xfId="10313"/>
    <cellStyle name="Normalno 4 6 3" xfId="939"/>
    <cellStyle name="Normalno 4 6 3 2" xfId="2149"/>
    <cellStyle name="Normalno 4 6 3 2 2" xfId="6987"/>
    <cellStyle name="Normalno 4 6 3 2 2 2" xfId="26339"/>
    <cellStyle name="Normalno 4 6 3 2 2 3" xfId="16663"/>
    <cellStyle name="Normalno 4 6 3 2 3" xfId="21501"/>
    <cellStyle name="Normalno 4 6 3 2 4" xfId="11825"/>
    <cellStyle name="Normalno 4 6 3 3" xfId="3359"/>
    <cellStyle name="Normalno 4 6 3 3 2" xfId="8197"/>
    <cellStyle name="Normalno 4 6 3 3 2 2" xfId="27549"/>
    <cellStyle name="Normalno 4 6 3 3 2 3" xfId="17873"/>
    <cellStyle name="Normalno 4 6 3 3 3" xfId="22711"/>
    <cellStyle name="Normalno 4 6 3 3 4" xfId="13035"/>
    <cellStyle name="Normalno 4 6 3 4" xfId="4568"/>
    <cellStyle name="Normalno 4 6 3 4 2" xfId="9406"/>
    <cellStyle name="Normalno 4 6 3 4 2 2" xfId="28758"/>
    <cellStyle name="Normalno 4 6 3 4 2 3" xfId="19082"/>
    <cellStyle name="Normalno 4 6 3 4 3" xfId="23920"/>
    <cellStyle name="Normalno 4 6 3 4 4" xfId="14244"/>
    <cellStyle name="Normalno 4 6 3 5" xfId="5777"/>
    <cellStyle name="Normalno 4 6 3 5 2" xfId="25129"/>
    <cellStyle name="Normalno 4 6 3 5 3" xfId="15453"/>
    <cellStyle name="Normalno 4 6 3 6" xfId="20291"/>
    <cellStyle name="Normalno 4 6 3 7" xfId="10615"/>
    <cellStyle name="Normalno 4 6 4" xfId="1545"/>
    <cellStyle name="Normalno 4 6 4 2" xfId="6383"/>
    <cellStyle name="Normalno 4 6 4 2 2" xfId="25735"/>
    <cellStyle name="Normalno 4 6 4 2 3" xfId="16059"/>
    <cellStyle name="Normalno 4 6 4 3" xfId="20897"/>
    <cellStyle name="Normalno 4 6 4 4" xfId="11221"/>
    <cellStyle name="Normalno 4 6 5" xfId="2755"/>
    <cellStyle name="Normalno 4 6 5 2" xfId="7593"/>
    <cellStyle name="Normalno 4 6 5 2 2" xfId="26945"/>
    <cellStyle name="Normalno 4 6 5 2 3" xfId="17269"/>
    <cellStyle name="Normalno 4 6 5 3" xfId="22107"/>
    <cellStyle name="Normalno 4 6 5 4" xfId="12431"/>
    <cellStyle name="Normalno 4 6 6" xfId="3964"/>
    <cellStyle name="Normalno 4 6 6 2" xfId="8802"/>
    <cellStyle name="Normalno 4 6 6 2 2" xfId="28154"/>
    <cellStyle name="Normalno 4 6 6 2 3" xfId="18478"/>
    <cellStyle name="Normalno 4 6 6 3" xfId="23316"/>
    <cellStyle name="Normalno 4 6 6 4" xfId="13640"/>
    <cellStyle name="Normalno 4 6 7" xfId="5173"/>
    <cellStyle name="Normalno 4 6 7 2" xfId="24525"/>
    <cellStyle name="Normalno 4 6 7 3" xfId="14849"/>
    <cellStyle name="Normalno 4 6 8" xfId="19687"/>
    <cellStyle name="Normalno 4 6 9" xfId="10011"/>
    <cellStyle name="Normalno 4 7" xfId="385"/>
    <cellStyle name="Normalno 4 7 2" xfId="989"/>
    <cellStyle name="Normalno 4 7 2 2" xfId="2199"/>
    <cellStyle name="Normalno 4 7 2 2 2" xfId="7037"/>
    <cellStyle name="Normalno 4 7 2 2 2 2" xfId="26389"/>
    <cellStyle name="Normalno 4 7 2 2 2 3" xfId="16713"/>
    <cellStyle name="Normalno 4 7 2 2 3" xfId="21551"/>
    <cellStyle name="Normalno 4 7 2 2 4" xfId="11875"/>
    <cellStyle name="Normalno 4 7 2 3" xfId="3409"/>
    <cellStyle name="Normalno 4 7 2 3 2" xfId="8247"/>
    <cellStyle name="Normalno 4 7 2 3 2 2" xfId="27599"/>
    <cellStyle name="Normalno 4 7 2 3 2 3" xfId="17923"/>
    <cellStyle name="Normalno 4 7 2 3 3" xfId="22761"/>
    <cellStyle name="Normalno 4 7 2 3 4" xfId="13085"/>
    <cellStyle name="Normalno 4 7 2 4" xfId="4618"/>
    <cellStyle name="Normalno 4 7 2 4 2" xfId="9456"/>
    <cellStyle name="Normalno 4 7 2 4 2 2" xfId="28808"/>
    <cellStyle name="Normalno 4 7 2 4 2 3" xfId="19132"/>
    <cellStyle name="Normalno 4 7 2 4 3" xfId="23970"/>
    <cellStyle name="Normalno 4 7 2 4 4" xfId="14294"/>
    <cellStyle name="Normalno 4 7 2 5" xfId="5827"/>
    <cellStyle name="Normalno 4 7 2 5 2" xfId="25179"/>
    <cellStyle name="Normalno 4 7 2 5 3" xfId="15503"/>
    <cellStyle name="Normalno 4 7 2 6" xfId="20341"/>
    <cellStyle name="Normalno 4 7 2 7" xfId="10665"/>
    <cellStyle name="Normalno 4 7 3" xfId="1595"/>
    <cellStyle name="Normalno 4 7 3 2" xfId="6433"/>
    <cellStyle name="Normalno 4 7 3 2 2" xfId="25785"/>
    <cellStyle name="Normalno 4 7 3 2 3" xfId="16109"/>
    <cellStyle name="Normalno 4 7 3 3" xfId="20947"/>
    <cellStyle name="Normalno 4 7 3 4" xfId="11271"/>
    <cellStyle name="Normalno 4 7 4" xfId="2805"/>
    <cellStyle name="Normalno 4 7 4 2" xfId="7643"/>
    <cellStyle name="Normalno 4 7 4 2 2" xfId="26995"/>
    <cellStyle name="Normalno 4 7 4 2 3" xfId="17319"/>
    <cellStyle name="Normalno 4 7 4 3" xfId="22157"/>
    <cellStyle name="Normalno 4 7 4 4" xfId="12481"/>
    <cellStyle name="Normalno 4 7 5" xfId="4014"/>
    <cellStyle name="Normalno 4 7 5 2" xfId="8852"/>
    <cellStyle name="Normalno 4 7 5 2 2" xfId="28204"/>
    <cellStyle name="Normalno 4 7 5 2 3" xfId="18528"/>
    <cellStyle name="Normalno 4 7 5 3" xfId="23366"/>
    <cellStyle name="Normalno 4 7 5 4" xfId="13690"/>
    <cellStyle name="Normalno 4 7 6" xfId="5223"/>
    <cellStyle name="Normalno 4 7 6 2" xfId="24575"/>
    <cellStyle name="Normalno 4 7 6 3" xfId="14899"/>
    <cellStyle name="Normalno 4 7 7" xfId="19737"/>
    <cellStyle name="Normalno 4 7 8" xfId="10061"/>
    <cellStyle name="Normalno 4 8" xfId="687"/>
    <cellStyle name="Normalno 4 8 2" xfId="1897"/>
    <cellStyle name="Normalno 4 8 2 2" xfId="6735"/>
    <cellStyle name="Normalno 4 8 2 2 2" xfId="26087"/>
    <cellStyle name="Normalno 4 8 2 2 3" xfId="16411"/>
    <cellStyle name="Normalno 4 8 2 3" xfId="21249"/>
    <cellStyle name="Normalno 4 8 2 4" xfId="11573"/>
    <cellStyle name="Normalno 4 8 3" xfId="3107"/>
    <cellStyle name="Normalno 4 8 3 2" xfId="7945"/>
    <cellStyle name="Normalno 4 8 3 2 2" xfId="27297"/>
    <cellStyle name="Normalno 4 8 3 2 3" xfId="17621"/>
    <cellStyle name="Normalno 4 8 3 3" xfId="22459"/>
    <cellStyle name="Normalno 4 8 3 4" xfId="12783"/>
    <cellStyle name="Normalno 4 8 4" xfId="4316"/>
    <cellStyle name="Normalno 4 8 4 2" xfId="9154"/>
    <cellStyle name="Normalno 4 8 4 2 2" xfId="28506"/>
    <cellStyle name="Normalno 4 8 4 2 3" xfId="18830"/>
    <cellStyle name="Normalno 4 8 4 3" xfId="23668"/>
    <cellStyle name="Normalno 4 8 4 4" xfId="13992"/>
    <cellStyle name="Normalno 4 8 5" xfId="5525"/>
    <cellStyle name="Normalno 4 8 5 2" xfId="24877"/>
    <cellStyle name="Normalno 4 8 5 3" xfId="15201"/>
    <cellStyle name="Normalno 4 8 6" xfId="20039"/>
    <cellStyle name="Normalno 4 8 7" xfId="10363"/>
    <cellStyle name="Normalno 4 9" xfId="1293"/>
    <cellStyle name="Normalno 4 9 2" xfId="6131"/>
    <cellStyle name="Normalno 4 9 2 2" xfId="25483"/>
    <cellStyle name="Normalno 4 9 2 3" xfId="15807"/>
    <cellStyle name="Normalno 4 9 3" xfId="20645"/>
    <cellStyle name="Normalno 4 9 4" xfId="10969"/>
    <cellStyle name="Normalno 5" xfId="55"/>
    <cellStyle name="Normalno 6" xfId="109"/>
    <cellStyle name="Normalno 7" xfId="111"/>
    <cellStyle name="Normalno 8" xfId="112"/>
    <cellStyle name="Normalno 9" xfId="113"/>
    <cellStyle name="Obično_List1" xfId="24"/>
    <cellStyle name="Valuta" xfId="2" builtinId="4"/>
    <cellStyle name="Valuta 10" xfId="1248"/>
    <cellStyle name="Valuta 10 2" xfId="6086"/>
    <cellStyle name="Valuta 10 2 2" xfId="25438"/>
    <cellStyle name="Valuta 10 2 3" xfId="15762"/>
    <cellStyle name="Valuta 10 3" xfId="20600"/>
    <cellStyle name="Valuta 10 4" xfId="10924"/>
    <cellStyle name="Valuta 11" xfId="2458"/>
    <cellStyle name="Valuta 11 2" xfId="7296"/>
    <cellStyle name="Valuta 11 2 2" xfId="26648"/>
    <cellStyle name="Valuta 11 2 3" xfId="16972"/>
    <cellStyle name="Valuta 11 3" xfId="21810"/>
    <cellStyle name="Valuta 11 4" xfId="12134"/>
    <cellStyle name="Valuta 12" xfId="3670"/>
    <cellStyle name="Valuta 12 2" xfId="8508"/>
    <cellStyle name="Valuta 12 2 2" xfId="27860"/>
    <cellStyle name="Valuta 12 2 3" xfId="18184"/>
    <cellStyle name="Valuta 12 3" xfId="23022"/>
    <cellStyle name="Valuta 12 4" xfId="13346"/>
    <cellStyle name="Valuta 13" xfId="4876"/>
    <cellStyle name="Valuta 13 2" xfId="24228"/>
    <cellStyle name="Valuta 13 3" xfId="14552"/>
    <cellStyle name="Valuta 14" xfId="19390"/>
    <cellStyle name="Valuta 15" xfId="9714"/>
    <cellStyle name="Valuta 2" xfId="5"/>
    <cellStyle name="Valuta 2 10" xfId="645"/>
    <cellStyle name="Valuta 2 10 2" xfId="1855"/>
    <cellStyle name="Valuta 2 10 2 2" xfId="6693"/>
    <cellStyle name="Valuta 2 10 2 2 2" xfId="26045"/>
    <cellStyle name="Valuta 2 10 2 2 3" xfId="16369"/>
    <cellStyle name="Valuta 2 10 2 3" xfId="21207"/>
    <cellStyle name="Valuta 2 10 2 4" xfId="11531"/>
    <cellStyle name="Valuta 2 10 3" xfId="3065"/>
    <cellStyle name="Valuta 2 10 3 2" xfId="7903"/>
    <cellStyle name="Valuta 2 10 3 2 2" xfId="27255"/>
    <cellStyle name="Valuta 2 10 3 2 3" xfId="17579"/>
    <cellStyle name="Valuta 2 10 3 3" xfId="22417"/>
    <cellStyle name="Valuta 2 10 3 4" xfId="12741"/>
    <cellStyle name="Valuta 2 10 4" xfId="4274"/>
    <cellStyle name="Valuta 2 10 4 2" xfId="9112"/>
    <cellStyle name="Valuta 2 10 4 2 2" xfId="28464"/>
    <cellStyle name="Valuta 2 10 4 2 3" xfId="18788"/>
    <cellStyle name="Valuta 2 10 4 3" xfId="23626"/>
    <cellStyle name="Valuta 2 10 4 4" xfId="13950"/>
    <cellStyle name="Valuta 2 10 5" xfId="5483"/>
    <cellStyle name="Valuta 2 10 5 2" xfId="24835"/>
    <cellStyle name="Valuta 2 10 5 3" xfId="15159"/>
    <cellStyle name="Valuta 2 10 6" xfId="19997"/>
    <cellStyle name="Valuta 2 10 7" xfId="10321"/>
    <cellStyle name="Valuta 2 11" xfId="1251"/>
    <cellStyle name="Valuta 2 11 2" xfId="6089"/>
    <cellStyle name="Valuta 2 11 2 2" xfId="25441"/>
    <cellStyle name="Valuta 2 11 2 3" xfId="15765"/>
    <cellStyle name="Valuta 2 11 3" xfId="20603"/>
    <cellStyle name="Valuta 2 11 4" xfId="10927"/>
    <cellStyle name="Valuta 2 12" xfId="2461"/>
    <cellStyle name="Valuta 2 12 2" xfId="7299"/>
    <cellStyle name="Valuta 2 12 2 2" xfId="26651"/>
    <cellStyle name="Valuta 2 12 2 3" xfId="16975"/>
    <cellStyle name="Valuta 2 12 3" xfId="21813"/>
    <cellStyle name="Valuta 2 12 4" xfId="12137"/>
    <cellStyle name="Valuta 2 13" xfId="3673"/>
    <cellStyle name="Valuta 2 13 2" xfId="8511"/>
    <cellStyle name="Valuta 2 13 2 2" xfId="27863"/>
    <cellStyle name="Valuta 2 13 2 3" xfId="18187"/>
    <cellStyle name="Valuta 2 13 3" xfId="23025"/>
    <cellStyle name="Valuta 2 13 4" xfId="13349"/>
    <cellStyle name="Valuta 2 14" xfId="4879"/>
    <cellStyle name="Valuta 2 14 2" xfId="24231"/>
    <cellStyle name="Valuta 2 14 3" xfId="14555"/>
    <cellStyle name="Valuta 2 15" xfId="19393"/>
    <cellStyle name="Valuta 2 16" xfId="9717"/>
    <cellStyle name="Valuta 2 2" xfId="10"/>
    <cellStyle name="Valuta 2 2 10" xfId="1256"/>
    <cellStyle name="Valuta 2 2 10 2" xfId="6094"/>
    <cellStyle name="Valuta 2 2 10 2 2" xfId="25446"/>
    <cellStyle name="Valuta 2 2 10 2 3" xfId="15770"/>
    <cellStyle name="Valuta 2 2 10 3" xfId="20608"/>
    <cellStyle name="Valuta 2 2 10 4" xfId="10932"/>
    <cellStyle name="Valuta 2 2 11" xfId="2466"/>
    <cellStyle name="Valuta 2 2 11 2" xfId="7304"/>
    <cellStyle name="Valuta 2 2 11 2 2" xfId="26656"/>
    <cellStyle name="Valuta 2 2 11 2 3" xfId="16980"/>
    <cellStyle name="Valuta 2 2 11 3" xfId="21818"/>
    <cellStyle name="Valuta 2 2 11 4" xfId="12142"/>
    <cellStyle name="Valuta 2 2 12" xfId="3678"/>
    <cellStyle name="Valuta 2 2 12 2" xfId="8516"/>
    <cellStyle name="Valuta 2 2 12 2 2" xfId="27868"/>
    <cellStyle name="Valuta 2 2 12 2 3" xfId="18192"/>
    <cellStyle name="Valuta 2 2 12 3" xfId="23030"/>
    <cellStyle name="Valuta 2 2 12 4" xfId="13354"/>
    <cellStyle name="Valuta 2 2 13" xfId="4884"/>
    <cellStyle name="Valuta 2 2 13 2" xfId="24236"/>
    <cellStyle name="Valuta 2 2 13 3" xfId="14560"/>
    <cellStyle name="Valuta 2 2 14" xfId="19398"/>
    <cellStyle name="Valuta 2 2 15" xfId="9722"/>
    <cellStyle name="Valuta 2 2 2" xfId="21"/>
    <cellStyle name="Valuta 2 2 2 10" xfId="2477"/>
    <cellStyle name="Valuta 2 2 2 10 2" xfId="7315"/>
    <cellStyle name="Valuta 2 2 2 10 2 2" xfId="26667"/>
    <cellStyle name="Valuta 2 2 2 10 2 3" xfId="16991"/>
    <cellStyle name="Valuta 2 2 2 10 3" xfId="21829"/>
    <cellStyle name="Valuta 2 2 2 10 4" xfId="12153"/>
    <cellStyle name="Valuta 2 2 2 11" xfId="3689"/>
    <cellStyle name="Valuta 2 2 2 11 2" xfId="8527"/>
    <cellStyle name="Valuta 2 2 2 11 2 2" xfId="27879"/>
    <cellStyle name="Valuta 2 2 2 11 2 3" xfId="18203"/>
    <cellStyle name="Valuta 2 2 2 11 3" xfId="23041"/>
    <cellStyle name="Valuta 2 2 2 11 4" xfId="13365"/>
    <cellStyle name="Valuta 2 2 2 12" xfId="4895"/>
    <cellStyle name="Valuta 2 2 2 12 2" xfId="24247"/>
    <cellStyle name="Valuta 2 2 2 12 3" xfId="14571"/>
    <cellStyle name="Valuta 2 2 2 13" xfId="19409"/>
    <cellStyle name="Valuta 2 2 2 14" xfId="9733"/>
    <cellStyle name="Valuta 2 2 2 2" xfId="45"/>
    <cellStyle name="Valuta 2 2 2 2 10" xfId="3710"/>
    <cellStyle name="Valuta 2 2 2 2 10 2" xfId="8548"/>
    <cellStyle name="Valuta 2 2 2 2 10 2 2" xfId="27900"/>
    <cellStyle name="Valuta 2 2 2 2 10 2 3" xfId="18224"/>
    <cellStyle name="Valuta 2 2 2 2 10 3" xfId="23062"/>
    <cellStyle name="Valuta 2 2 2 2 10 4" xfId="13386"/>
    <cellStyle name="Valuta 2 2 2 2 11" xfId="4916"/>
    <cellStyle name="Valuta 2 2 2 2 11 2" xfId="24268"/>
    <cellStyle name="Valuta 2 2 2 2 11 3" xfId="14592"/>
    <cellStyle name="Valuta 2 2 2 2 12" xfId="19430"/>
    <cellStyle name="Valuta 2 2 2 2 13" xfId="9754"/>
    <cellStyle name="Valuta 2 2 2 2 2" xfId="99"/>
    <cellStyle name="Valuta 2 2 2 2 2 10" xfId="9804"/>
    <cellStyle name="Valuta 2 2 2 2 2 2" xfId="210"/>
    <cellStyle name="Valuta 2 2 2 2 2 2 2" xfId="530"/>
    <cellStyle name="Valuta 2 2 2 2 2 2 2 2" xfId="1134"/>
    <cellStyle name="Valuta 2 2 2 2 2 2 2 2 2" xfId="2344"/>
    <cellStyle name="Valuta 2 2 2 2 2 2 2 2 2 2" xfId="7182"/>
    <cellStyle name="Valuta 2 2 2 2 2 2 2 2 2 2 2" xfId="26534"/>
    <cellStyle name="Valuta 2 2 2 2 2 2 2 2 2 2 3" xfId="16858"/>
    <cellStyle name="Valuta 2 2 2 2 2 2 2 2 2 3" xfId="21696"/>
    <cellStyle name="Valuta 2 2 2 2 2 2 2 2 2 4" xfId="12020"/>
    <cellStyle name="Valuta 2 2 2 2 2 2 2 2 3" xfId="3554"/>
    <cellStyle name="Valuta 2 2 2 2 2 2 2 2 3 2" xfId="8392"/>
    <cellStyle name="Valuta 2 2 2 2 2 2 2 2 3 2 2" xfId="27744"/>
    <cellStyle name="Valuta 2 2 2 2 2 2 2 2 3 2 3" xfId="18068"/>
    <cellStyle name="Valuta 2 2 2 2 2 2 2 2 3 3" xfId="22906"/>
    <cellStyle name="Valuta 2 2 2 2 2 2 2 2 3 4" xfId="13230"/>
    <cellStyle name="Valuta 2 2 2 2 2 2 2 2 4" xfId="4763"/>
    <cellStyle name="Valuta 2 2 2 2 2 2 2 2 4 2" xfId="9601"/>
    <cellStyle name="Valuta 2 2 2 2 2 2 2 2 4 2 2" xfId="28953"/>
    <cellStyle name="Valuta 2 2 2 2 2 2 2 2 4 2 3" xfId="19277"/>
    <cellStyle name="Valuta 2 2 2 2 2 2 2 2 4 3" xfId="24115"/>
    <cellStyle name="Valuta 2 2 2 2 2 2 2 2 4 4" xfId="14439"/>
    <cellStyle name="Valuta 2 2 2 2 2 2 2 2 5" xfId="5972"/>
    <cellStyle name="Valuta 2 2 2 2 2 2 2 2 5 2" xfId="25324"/>
    <cellStyle name="Valuta 2 2 2 2 2 2 2 2 5 3" xfId="15648"/>
    <cellStyle name="Valuta 2 2 2 2 2 2 2 2 6" xfId="20486"/>
    <cellStyle name="Valuta 2 2 2 2 2 2 2 2 7" xfId="10810"/>
    <cellStyle name="Valuta 2 2 2 2 2 2 2 3" xfId="1740"/>
    <cellStyle name="Valuta 2 2 2 2 2 2 2 3 2" xfId="6578"/>
    <cellStyle name="Valuta 2 2 2 2 2 2 2 3 2 2" xfId="25930"/>
    <cellStyle name="Valuta 2 2 2 2 2 2 2 3 2 3" xfId="16254"/>
    <cellStyle name="Valuta 2 2 2 2 2 2 2 3 3" xfId="21092"/>
    <cellStyle name="Valuta 2 2 2 2 2 2 2 3 4" xfId="11416"/>
    <cellStyle name="Valuta 2 2 2 2 2 2 2 4" xfId="2950"/>
    <cellStyle name="Valuta 2 2 2 2 2 2 2 4 2" xfId="7788"/>
    <cellStyle name="Valuta 2 2 2 2 2 2 2 4 2 2" xfId="27140"/>
    <cellStyle name="Valuta 2 2 2 2 2 2 2 4 2 3" xfId="17464"/>
    <cellStyle name="Valuta 2 2 2 2 2 2 2 4 3" xfId="22302"/>
    <cellStyle name="Valuta 2 2 2 2 2 2 2 4 4" xfId="12626"/>
    <cellStyle name="Valuta 2 2 2 2 2 2 2 5" xfId="4159"/>
    <cellStyle name="Valuta 2 2 2 2 2 2 2 5 2" xfId="8997"/>
    <cellStyle name="Valuta 2 2 2 2 2 2 2 5 2 2" xfId="28349"/>
    <cellStyle name="Valuta 2 2 2 2 2 2 2 5 2 3" xfId="18673"/>
    <cellStyle name="Valuta 2 2 2 2 2 2 2 5 3" xfId="23511"/>
    <cellStyle name="Valuta 2 2 2 2 2 2 2 5 4" xfId="13835"/>
    <cellStyle name="Valuta 2 2 2 2 2 2 2 6" xfId="5368"/>
    <cellStyle name="Valuta 2 2 2 2 2 2 2 6 2" xfId="24720"/>
    <cellStyle name="Valuta 2 2 2 2 2 2 2 6 3" xfId="15044"/>
    <cellStyle name="Valuta 2 2 2 2 2 2 2 7" xfId="19882"/>
    <cellStyle name="Valuta 2 2 2 2 2 2 2 8" xfId="10206"/>
    <cellStyle name="Valuta 2 2 2 2 2 2 3" xfId="832"/>
    <cellStyle name="Valuta 2 2 2 2 2 2 3 2" xfId="2042"/>
    <cellStyle name="Valuta 2 2 2 2 2 2 3 2 2" xfId="6880"/>
    <cellStyle name="Valuta 2 2 2 2 2 2 3 2 2 2" xfId="26232"/>
    <cellStyle name="Valuta 2 2 2 2 2 2 3 2 2 3" xfId="16556"/>
    <cellStyle name="Valuta 2 2 2 2 2 2 3 2 3" xfId="21394"/>
    <cellStyle name="Valuta 2 2 2 2 2 2 3 2 4" xfId="11718"/>
    <cellStyle name="Valuta 2 2 2 2 2 2 3 3" xfId="3252"/>
    <cellStyle name="Valuta 2 2 2 2 2 2 3 3 2" xfId="8090"/>
    <cellStyle name="Valuta 2 2 2 2 2 2 3 3 2 2" xfId="27442"/>
    <cellStyle name="Valuta 2 2 2 2 2 2 3 3 2 3" xfId="17766"/>
    <cellStyle name="Valuta 2 2 2 2 2 2 3 3 3" xfId="22604"/>
    <cellStyle name="Valuta 2 2 2 2 2 2 3 3 4" xfId="12928"/>
    <cellStyle name="Valuta 2 2 2 2 2 2 3 4" xfId="4461"/>
    <cellStyle name="Valuta 2 2 2 2 2 2 3 4 2" xfId="9299"/>
    <cellStyle name="Valuta 2 2 2 2 2 2 3 4 2 2" xfId="28651"/>
    <cellStyle name="Valuta 2 2 2 2 2 2 3 4 2 3" xfId="18975"/>
    <cellStyle name="Valuta 2 2 2 2 2 2 3 4 3" xfId="23813"/>
    <cellStyle name="Valuta 2 2 2 2 2 2 3 4 4" xfId="14137"/>
    <cellStyle name="Valuta 2 2 2 2 2 2 3 5" xfId="5670"/>
    <cellStyle name="Valuta 2 2 2 2 2 2 3 5 2" xfId="25022"/>
    <cellStyle name="Valuta 2 2 2 2 2 2 3 5 3" xfId="15346"/>
    <cellStyle name="Valuta 2 2 2 2 2 2 3 6" xfId="20184"/>
    <cellStyle name="Valuta 2 2 2 2 2 2 3 7" xfId="10508"/>
    <cellStyle name="Valuta 2 2 2 2 2 2 4" xfId="1438"/>
    <cellStyle name="Valuta 2 2 2 2 2 2 4 2" xfId="6276"/>
    <cellStyle name="Valuta 2 2 2 2 2 2 4 2 2" xfId="25628"/>
    <cellStyle name="Valuta 2 2 2 2 2 2 4 2 3" xfId="15952"/>
    <cellStyle name="Valuta 2 2 2 2 2 2 4 3" xfId="20790"/>
    <cellStyle name="Valuta 2 2 2 2 2 2 4 4" xfId="11114"/>
    <cellStyle name="Valuta 2 2 2 2 2 2 5" xfId="2648"/>
    <cellStyle name="Valuta 2 2 2 2 2 2 5 2" xfId="7486"/>
    <cellStyle name="Valuta 2 2 2 2 2 2 5 2 2" xfId="26838"/>
    <cellStyle name="Valuta 2 2 2 2 2 2 5 2 3" xfId="17162"/>
    <cellStyle name="Valuta 2 2 2 2 2 2 5 3" xfId="22000"/>
    <cellStyle name="Valuta 2 2 2 2 2 2 5 4" xfId="12324"/>
    <cellStyle name="Valuta 2 2 2 2 2 2 6" xfId="3858"/>
    <cellStyle name="Valuta 2 2 2 2 2 2 6 2" xfId="8696"/>
    <cellStyle name="Valuta 2 2 2 2 2 2 6 2 2" xfId="28048"/>
    <cellStyle name="Valuta 2 2 2 2 2 2 6 2 3" xfId="18372"/>
    <cellStyle name="Valuta 2 2 2 2 2 2 6 3" xfId="23210"/>
    <cellStyle name="Valuta 2 2 2 2 2 2 6 4" xfId="13534"/>
    <cellStyle name="Valuta 2 2 2 2 2 2 7" xfId="5066"/>
    <cellStyle name="Valuta 2 2 2 2 2 2 7 2" xfId="24418"/>
    <cellStyle name="Valuta 2 2 2 2 2 2 7 3" xfId="14742"/>
    <cellStyle name="Valuta 2 2 2 2 2 2 8" xfId="19580"/>
    <cellStyle name="Valuta 2 2 2 2 2 2 9" xfId="9904"/>
    <cellStyle name="Valuta 2 2 2 2 2 3" xfId="430"/>
    <cellStyle name="Valuta 2 2 2 2 2 3 2" xfId="1034"/>
    <cellStyle name="Valuta 2 2 2 2 2 3 2 2" xfId="2244"/>
    <cellStyle name="Valuta 2 2 2 2 2 3 2 2 2" xfId="7082"/>
    <cellStyle name="Valuta 2 2 2 2 2 3 2 2 2 2" xfId="26434"/>
    <cellStyle name="Valuta 2 2 2 2 2 3 2 2 2 3" xfId="16758"/>
    <cellStyle name="Valuta 2 2 2 2 2 3 2 2 3" xfId="21596"/>
    <cellStyle name="Valuta 2 2 2 2 2 3 2 2 4" xfId="11920"/>
    <cellStyle name="Valuta 2 2 2 2 2 3 2 3" xfId="3454"/>
    <cellStyle name="Valuta 2 2 2 2 2 3 2 3 2" xfId="8292"/>
    <cellStyle name="Valuta 2 2 2 2 2 3 2 3 2 2" xfId="27644"/>
    <cellStyle name="Valuta 2 2 2 2 2 3 2 3 2 3" xfId="17968"/>
    <cellStyle name="Valuta 2 2 2 2 2 3 2 3 3" xfId="22806"/>
    <cellStyle name="Valuta 2 2 2 2 2 3 2 3 4" xfId="13130"/>
    <cellStyle name="Valuta 2 2 2 2 2 3 2 4" xfId="4663"/>
    <cellStyle name="Valuta 2 2 2 2 2 3 2 4 2" xfId="9501"/>
    <cellStyle name="Valuta 2 2 2 2 2 3 2 4 2 2" xfId="28853"/>
    <cellStyle name="Valuta 2 2 2 2 2 3 2 4 2 3" xfId="19177"/>
    <cellStyle name="Valuta 2 2 2 2 2 3 2 4 3" xfId="24015"/>
    <cellStyle name="Valuta 2 2 2 2 2 3 2 4 4" xfId="14339"/>
    <cellStyle name="Valuta 2 2 2 2 2 3 2 5" xfId="5872"/>
    <cellStyle name="Valuta 2 2 2 2 2 3 2 5 2" xfId="25224"/>
    <cellStyle name="Valuta 2 2 2 2 2 3 2 5 3" xfId="15548"/>
    <cellStyle name="Valuta 2 2 2 2 2 3 2 6" xfId="20386"/>
    <cellStyle name="Valuta 2 2 2 2 2 3 2 7" xfId="10710"/>
    <cellStyle name="Valuta 2 2 2 2 2 3 3" xfId="1640"/>
    <cellStyle name="Valuta 2 2 2 2 2 3 3 2" xfId="6478"/>
    <cellStyle name="Valuta 2 2 2 2 2 3 3 2 2" xfId="25830"/>
    <cellStyle name="Valuta 2 2 2 2 2 3 3 2 3" xfId="16154"/>
    <cellStyle name="Valuta 2 2 2 2 2 3 3 3" xfId="20992"/>
    <cellStyle name="Valuta 2 2 2 2 2 3 3 4" xfId="11316"/>
    <cellStyle name="Valuta 2 2 2 2 2 3 4" xfId="2850"/>
    <cellStyle name="Valuta 2 2 2 2 2 3 4 2" xfId="7688"/>
    <cellStyle name="Valuta 2 2 2 2 2 3 4 2 2" xfId="27040"/>
    <cellStyle name="Valuta 2 2 2 2 2 3 4 2 3" xfId="17364"/>
    <cellStyle name="Valuta 2 2 2 2 2 3 4 3" xfId="22202"/>
    <cellStyle name="Valuta 2 2 2 2 2 3 4 4" xfId="12526"/>
    <cellStyle name="Valuta 2 2 2 2 2 3 5" xfId="4059"/>
    <cellStyle name="Valuta 2 2 2 2 2 3 5 2" xfId="8897"/>
    <cellStyle name="Valuta 2 2 2 2 2 3 5 2 2" xfId="28249"/>
    <cellStyle name="Valuta 2 2 2 2 2 3 5 2 3" xfId="18573"/>
    <cellStyle name="Valuta 2 2 2 2 2 3 5 3" xfId="23411"/>
    <cellStyle name="Valuta 2 2 2 2 2 3 5 4" xfId="13735"/>
    <cellStyle name="Valuta 2 2 2 2 2 3 6" xfId="5268"/>
    <cellStyle name="Valuta 2 2 2 2 2 3 6 2" xfId="24620"/>
    <cellStyle name="Valuta 2 2 2 2 2 3 6 3" xfId="14944"/>
    <cellStyle name="Valuta 2 2 2 2 2 3 7" xfId="19782"/>
    <cellStyle name="Valuta 2 2 2 2 2 3 8" xfId="10106"/>
    <cellStyle name="Valuta 2 2 2 2 2 4" xfId="732"/>
    <cellStyle name="Valuta 2 2 2 2 2 4 2" xfId="1942"/>
    <cellStyle name="Valuta 2 2 2 2 2 4 2 2" xfId="6780"/>
    <cellStyle name="Valuta 2 2 2 2 2 4 2 2 2" xfId="26132"/>
    <cellStyle name="Valuta 2 2 2 2 2 4 2 2 3" xfId="16456"/>
    <cellStyle name="Valuta 2 2 2 2 2 4 2 3" xfId="21294"/>
    <cellStyle name="Valuta 2 2 2 2 2 4 2 4" xfId="11618"/>
    <cellStyle name="Valuta 2 2 2 2 2 4 3" xfId="3152"/>
    <cellStyle name="Valuta 2 2 2 2 2 4 3 2" xfId="7990"/>
    <cellStyle name="Valuta 2 2 2 2 2 4 3 2 2" xfId="27342"/>
    <cellStyle name="Valuta 2 2 2 2 2 4 3 2 3" xfId="17666"/>
    <cellStyle name="Valuta 2 2 2 2 2 4 3 3" xfId="22504"/>
    <cellStyle name="Valuta 2 2 2 2 2 4 3 4" xfId="12828"/>
    <cellStyle name="Valuta 2 2 2 2 2 4 4" xfId="4361"/>
    <cellStyle name="Valuta 2 2 2 2 2 4 4 2" xfId="9199"/>
    <cellStyle name="Valuta 2 2 2 2 2 4 4 2 2" xfId="28551"/>
    <cellStyle name="Valuta 2 2 2 2 2 4 4 2 3" xfId="18875"/>
    <cellStyle name="Valuta 2 2 2 2 2 4 4 3" xfId="23713"/>
    <cellStyle name="Valuta 2 2 2 2 2 4 4 4" xfId="14037"/>
    <cellStyle name="Valuta 2 2 2 2 2 4 5" xfId="5570"/>
    <cellStyle name="Valuta 2 2 2 2 2 4 5 2" xfId="24922"/>
    <cellStyle name="Valuta 2 2 2 2 2 4 5 3" xfId="15246"/>
    <cellStyle name="Valuta 2 2 2 2 2 4 6" xfId="20084"/>
    <cellStyle name="Valuta 2 2 2 2 2 4 7" xfId="10408"/>
    <cellStyle name="Valuta 2 2 2 2 2 5" xfId="1338"/>
    <cellStyle name="Valuta 2 2 2 2 2 5 2" xfId="6176"/>
    <cellStyle name="Valuta 2 2 2 2 2 5 2 2" xfId="25528"/>
    <cellStyle name="Valuta 2 2 2 2 2 5 2 3" xfId="15852"/>
    <cellStyle name="Valuta 2 2 2 2 2 5 3" xfId="20690"/>
    <cellStyle name="Valuta 2 2 2 2 2 5 4" xfId="11014"/>
    <cellStyle name="Valuta 2 2 2 2 2 6" xfId="2548"/>
    <cellStyle name="Valuta 2 2 2 2 2 6 2" xfId="7386"/>
    <cellStyle name="Valuta 2 2 2 2 2 6 2 2" xfId="26738"/>
    <cellStyle name="Valuta 2 2 2 2 2 6 2 3" xfId="17062"/>
    <cellStyle name="Valuta 2 2 2 2 2 6 3" xfId="21900"/>
    <cellStyle name="Valuta 2 2 2 2 2 6 4" xfId="12224"/>
    <cellStyle name="Valuta 2 2 2 2 2 7" xfId="3758"/>
    <cellStyle name="Valuta 2 2 2 2 2 7 2" xfId="8596"/>
    <cellStyle name="Valuta 2 2 2 2 2 7 2 2" xfId="27948"/>
    <cellStyle name="Valuta 2 2 2 2 2 7 2 3" xfId="18272"/>
    <cellStyle name="Valuta 2 2 2 2 2 7 3" xfId="23110"/>
    <cellStyle name="Valuta 2 2 2 2 2 7 4" xfId="13434"/>
    <cellStyle name="Valuta 2 2 2 2 2 8" xfId="4966"/>
    <cellStyle name="Valuta 2 2 2 2 2 8 2" xfId="24318"/>
    <cellStyle name="Valuta 2 2 2 2 2 8 3" xfId="14642"/>
    <cellStyle name="Valuta 2 2 2 2 2 9" xfId="19480"/>
    <cellStyle name="Valuta 2 2 2 2 3" xfId="160"/>
    <cellStyle name="Valuta 2 2 2 2 3 2" xfId="480"/>
    <cellStyle name="Valuta 2 2 2 2 3 2 2" xfId="1084"/>
    <cellStyle name="Valuta 2 2 2 2 3 2 2 2" xfId="2294"/>
    <cellStyle name="Valuta 2 2 2 2 3 2 2 2 2" xfId="7132"/>
    <cellStyle name="Valuta 2 2 2 2 3 2 2 2 2 2" xfId="26484"/>
    <cellStyle name="Valuta 2 2 2 2 3 2 2 2 2 3" xfId="16808"/>
    <cellStyle name="Valuta 2 2 2 2 3 2 2 2 3" xfId="21646"/>
    <cellStyle name="Valuta 2 2 2 2 3 2 2 2 4" xfId="11970"/>
    <cellStyle name="Valuta 2 2 2 2 3 2 2 3" xfId="3504"/>
    <cellStyle name="Valuta 2 2 2 2 3 2 2 3 2" xfId="8342"/>
    <cellStyle name="Valuta 2 2 2 2 3 2 2 3 2 2" xfId="27694"/>
    <cellStyle name="Valuta 2 2 2 2 3 2 2 3 2 3" xfId="18018"/>
    <cellStyle name="Valuta 2 2 2 2 3 2 2 3 3" xfId="22856"/>
    <cellStyle name="Valuta 2 2 2 2 3 2 2 3 4" xfId="13180"/>
    <cellStyle name="Valuta 2 2 2 2 3 2 2 4" xfId="4713"/>
    <cellStyle name="Valuta 2 2 2 2 3 2 2 4 2" xfId="9551"/>
    <cellStyle name="Valuta 2 2 2 2 3 2 2 4 2 2" xfId="28903"/>
    <cellStyle name="Valuta 2 2 2 2 3 2 2 4 2 3" xfId="19227"/>
    <cellStyle name="Valuta 2 2 2 2 3 2 2 4 3" xfId="24065"/>
    <cellStyle name="Valuta 2 2 2 2 3 2 2 4 4" xfId="14389"/>
    <cellStyle name="Valuta 2 2 2 2 3 2 2 5" xfId="5922"/>
    <cellStyle name="Valuta 2 2 2 2 3 2 2 5 2" xfId="25274"/>
    <cellStyle name="Valuta 2 2 2 2 3 2 2 5 3" xfId="15598"/>
    <cellStyle name="Valuta 2 2 2 2 3 2 2 6" xfId="20436"/>
    <cellStyle name="Valuta 2 2 2 2 3 2 2 7" xfId="10760"/>
    <cellStyle name="Valuta 2 2 2 2 3 2 3" xfId="1690"/>
    <cellStyle name="Valuta 2 2 2 2 3 2 3 2" xfId="6528"/>
    <cellStyle name="Valuta 2 2 2 2 3 2 3 2 2" xfId="25880"/>
    <cellStyle name="Valuta 2 2 2 2 3 2 3 2 3" xfId="16204"/>
    <cellStyle name="Valuta 2 2 2 2 3 2 3 3" xfId="21042"/>
    <cellStyle name="Valuta 2 2 2 2 3 2 3 4" xfId="11366"/>
    <cellStyle name="Valuta 2 2 2 2 3 2 4" xfId="2900"/>
    <cellStyle name="Valuta 2 2 2 2 3 2 4 2" xfId="7738"/>
    <cellStyle name="Valuta 2 2 2 2 3 2 4 2 2" xfId="27090"/>
    <cellStyle name="Valuta 2 2 2 2 3 2 4 2 3" xfId="17414"/>
    <cellStyle name="Valuta 2 2 2 2 3 2 4 3" xfId="22252"/>
    <cellStyle name="Valuta 2 2 2 2 3 2 4 4" xfId="12576"/>
    <cellStyle name="Valuta 2 2 2 2 3 2 5" xfId="4109"/>
    <cellStyle name="Valuta 2 2 2 2 3 2 5 2" xfId="8947"/>
    <cellStyle name="Valuta 2 2 2 2 3 2 5 2 2" xfId="28299"/>
    <cellStyle name="Valuta 2 2 2 2 3 2 5 2 3" xfId="18623"/>
    <cellStyle name="Valuta 2 2 2 2 3 2 5 3" xfId="23461"/>
    <cellStyle name="Valuta 2 2 2 2 3 2 5 4" xfId="13785"/>
    <cellStyle name="Valuta 2 2 2 2 3 2 6" xfId="5318"/>
    <cellStyle name="Valuta 2 2 2 2 3 2 6 2" xfId="24670"/>
    <cellStyle name="Valuta 2 2 2 2 3 2 6 3" xfId="14994"/>
    <cellStyle name="Valuta 2 2 2 2 3 2 7" xfId="19832"/>
    <cellStyle name="Valuta 2 2 2 2 3 2 8" xfId="10156"/>
    <cellStyle name="Valuta 2 2 2 2 3 3" xfId="782"/>
    <cellStyle name="Valuta 2 2 2 2 3 3 2" xfId="1992"/>
    <cellStyle name="Valuta 2 2 2 2 3 3 2 2" xfId="6830"/>
    <cellStyle name="Valuta 2 2 2 2 3 3 2 2 2" xfId="26182"/>
    <cellStyle name="Valuta 2 2 2 2 3 3 2 2 3" xfId="16506"/>
    <cellStyle name="Valuta 2 2 2 2 3 3 2 3" xfId="21344"/>
    <cellStyle name="Valuta 2 2 2 2 3 3 2 4" xfId="11668"/>
    <cellStyle name="Valuta 2 2 2 2 3 3 3" xfId="3202"/>
    <cellStyle name="Valuta 2 2 2 2 3 3 3 2" xfId="8040"/>
    <cellStyle name="Valuta 2 2 2 2 3 3 3 2 2" xfId="27392"/>
    <cellStyle name="Valuta 2 2 2 2 3 3 3 2 3" xfId="17716"/>
    <cellStyle name="Valuta 2 2 2 2 3 3 3 3" xfId="22554"/>
    <cellStyle name="Valuta 2 2 2 2 3 3 3 4" xfId="12878"/>
    <cellStyle name="Valuta 2 2 2 2 3 3 4" xfId="4411"/>
    <cellStyle name="Valuta 2 2 2 2 3 3 4 2" xfId="9249"/>
    <cellStyle name="Valuta 2 2 2 2 3 3 4 2 2" xfId="28601"/>
    <cellStyle name="Valuta 2 2 2 2 3 3 4 2 3" xfId="18925"/>
    <cellStyle name="Valuta 2 2 2 2 3 3 4 3" xfId="23763"/>
    <cellStyle name="Valuta 2 2 2 2 3 3 4 4" xfId="14087"/>
    <cellStyle name="Valuta 2 2 2 2 3 3 5" xfId="5620"/>
    <cellStyle name="Valuta 2 2 2 2 3 3 5 2" xfId="24972"/>
    <cellStyle name="Valuta 2 2 2 2 3 3 5 3" xfId="15296"/>
    <cellStyle name="Valuta 2 2 2 2 3 3 6" xfId="20134"/>
    <cellStyle name="Valuta 2 2 2 2 3 3 7" xfId="10458"/>
    <cellStyle name="Valuta 2 2 2 2 3 4" xfId="1388"/>
    <cellStyle name="Valuta 2 2 2 2 3 4 2" xfId="6226"/>
    <cellStyle name="Valuta 2 2 2 2 3 4 2 2" xfId="25578"/>
    <cellStyle name="Valuta 2 2 2 2 3 4 2 3" xfId="15902"/>
    <cellStyle name="Valuta 2 2 2 2 3 4 3" xfId="20740"/>
    <cellStyle name="Valuta 2 2 2 2 3 4 4" xfId="11064"/>
    <cellStyle name="Valuta 2 2 2 2 3 5" xfId="2598"/>
    <cellStyle name="Valuta 2 2 2 2 3 5 2" xfId="7436"/>
    <cellStyle name="Valuta 2 2 2 2 3 5 2 2" xfId="26788"/>
    <cellStyle name="Valuta 2 2 2 2 3 5 2 3" xfId="17112"/>
    <cellStyle name="Valuta 2 2 2 2 3 5 3" xfId="21950"/>
    <cellStyle name="Valuta 2 2 2 2 3 5 4" xfId="12274"/>
    <cellStyle name="Valuta 2 2 2 2 3 6" xfId="3808"/>
    <cellStyle name="Valuta 2 2 2 2 3 6 2" xfId="8646"/>
    <cellStyle name="Valuta 2 2 2 2 3 6 2 2" xfId="27998"/>
    <cellStyle name="Valuta 2 2 2 2 3 6 2 3" xfId="18322"/>
    <cellStyle name="Valuta 2 2 2 2 3 6 3" xfId="23160"/>
    <cellStyle name="Valuta 2 2 2 2 3 6 4" xfId="13484"/>
    <cellStyle name="Valuta 2 2 2 2 3 7" xfId="5016"/>
    <cellStyle name="Valuta 2 2 2 2 3 7 2" xfId="24368"/>
    <cellStyle name="Valuta 2 2 2 2 3 7 3" xfId="14692"/>
    <cellStyle name="Valuta 2 2 2 2 3 8" xfId="19530"/>
    <cellStyle name="Valuta 2 2 2 2 3 9" xfId="9854"/>
    <cellStyle name="Valuta 2 2 2 2 4" xfId="276"/>
    <cellStyle name="Valuta 2 2 2 2 4 2" xfId="580"/>
    <cellStyle name="Valuta 2 2 2 2 4 2 2" xfId="1184"/>
    <cellStyle name="Valuta 2 2 2 2 4 2 2 2" xfId="2394"/>
    <cellStyle name="Valuta 2 2 2 2 4 2 2 2 2" xfId="7232"/>
    <cellStyle name="Valuta 2 2 2 2 4 2 2 2 2 2" xfId="26584"/>
    <cellStyle name="Valuta 2 2 2 2 4 2 2 2 2 3" xfId="16908"/>
    <cellStyle name="Valuta 2 2 2 2 4 2 2 2 3" xfId="21746"/>
    <cellStyle name="Valuta 2 2 2 2 4 2 2 2 4" xfId="12070"/>
    <cellStyle name="Valuta 2 2 2 2 4 2 2 3" xfId="3604"/>
    <cellStyle name="Valuta 2 2 2 2 4 2 2 3 2" xfId="8442"/>
    <cellStyle name="Valuta 2 2 2 2 4 2 2 3 2 2" xfId="27794"/>
    <cellStyle name="Valuta 2 2 2 2 4 2 2 3 2 3" xfId="18118"/>
    <cellStyle name="Valuta 2 2 2 2 4 2 2 3 3" xfId="22956"/>
    <cellStyle name="Valuta 2 2 2 2 4 2 2 3 4" xfId="13280"/>
    <cellStyle name="Valuta 2 2 2 2 4 2 2 4" xfId="4813"/>
    <cellStyle name="Valuta 2 2 2 2 4 2 2 4 2" xfId="9651"/>
    <cellStyle name="Valuta 2 2 2 2 4 2 2 4 2 2" xfId="29003"/>
    <cellStyle name="Valuta 2 2 2 2 4 2 2 4 2 3" xfId="19327"/>
    <cellStyle name="Valuta 2 2 2 2 4 2 2 4 3" xfId="24165"/>
    <cellStyle name="Valuta 2 2 2 2 4 2 2 4 4" xfId="14489"/>
    <cellStyle name="Valuta 2 2 2 2 4 2 2 5" xfId="6022"/>
    <cellStyle name="Valuta 2 2 2 2 4 2 2 5 2" xfId="25374"/>
    <cellStyle name="Valuta 2 2 2 2 4 2 2 5 3" xfId="15698"/>
    <cellStyle name="Valuta 2 2 2 2 4 2 2 6" xfId="20536"/>
    <cellStyle name="Valuta 2 2 2 2 4 2 2 7" xfId="10860"/>
    <cellStyle name="Valuta 2 2 2 2 4 2 3" xfId="1790"/>
    <cellStyle name="Valuta 2 2 2 2 4 2 3 2" xfId="6628"/>
    <cellStyle name="Valuta 2 2 2 2 4 2 3 2 2" xfId="25980"/>
    <cellStyle name="Valuta 2 2 2 2 4 2 3 2 3" xfId="16304"/>
    <cellStyle name="Valuta 2 2 2 2 4 2 3 3" xfId="21142"/>
    <cellStyle name="Valuta 2 2 2 2 4 2 3 4" xfId="11466"/>
    <cellStyle name="Valuta 2 2 2 2 4 2 4" xfId="3000"/>
    <cellStyle name="Valuta 2 2 2 2 4 2 4 2" xfId="7838"/>
    <cellStyle name="Valuta 2 2 2 2 4 2 4 2 2" xfId="27190"/>
    <cellStyle name="Valuta 2 2 2 2 4 2 4 2 3" xfId="17514"/>
    <cellStyle name="Valuta 2 2 2 2 4 2 4 3" xfId="22352"/>
    <cellStyle name="Valuta 2 2 2 2 4 2 4 4" xfId="12676"/>
    <cellStyle name="Valuta 2 2 2 2 4 2 5" xfId="4209"/>
    <cellStyle name="Valuta 2 2 2 2 4 2 5 2" xfId="9047"/>
    <cellStyle name="Valuta 2 2 2 2 4 2 5 2 2" xfId="28399"/>
    <cellStyle name="Valuta 2 2 2 2 4 2 5 2 3" xfId="18723"/>
    <cellStyle name="Valuta 2 2 2 2 4 2 5 3" xfId="23561"/>
    <cellStyle name="Valuta 2 2 2 2 4 2 5 4" xfId="13885"/>
    <cellStyle name="Valuta 2 2 2 2 4 2 6" xfId="5418"/>
    <cellStyle name="Valuta 2 2 2 2 4 2 6 2" xfId="24770"/>
    <cellStyle name="Valuta 2 2 2 2 4 2 6 3" xfId="15094"/>
    <cellStyle name="Valuta 2 2 2 2 4 2 7" xfId="19932"/>
    <cellStyle name="Valuta 2 2 2 2 4 2 8" xfId="10256"/>
    <cellStyle name="Valuta 2 2 2 2 4 3" xfId="882"/>
    <cellStyle name="Valuta 2 2 2 2 4 3 2" xfId="2092"/>
    <cellStyle name="Valuta 2 2 2 2 4 3 2 2" xfId="6930"/>
    <cellStyle name="Valuta 2 2 2 2 4 3 2 2 2" xfId="26282"/>
    <cellStyle name="Valuta 2 2 2 2 4 3 2 2 3" xfId="16606"/>
    <cellStyle name="Valuta 2 2 2 2 4 3 2 3" xfId="21444"/>
    <cellStyle name="Valuta 2 2 2 2 4 3 2 4" xfId="11768"/>
    <cellStyle name="Valuta 2 2 2 2 4 3 3" xfId="3302"/>
    <cellStyle name="Valuta 2 2 2 2 4 3 3 2" xfId="8140"/>
    <cellStyle name="Valuta 2 2 2 2 4 3 3 2 2" xfId="27492"/>
    <cellStyle name="Valuta 2 2 2 2 4 3 3 2 3" xfId="17816"/>
    <cellStyle name="Valuta 2 2 2 2 4 3 3 3" xfId="22654"/>
    <cellStyle name="Valuta 2 2 2 2 4 3 3 4" xfId="12978"/>
    <cellStyle name="Valuta 2 2 2 2 4 3 4" xfId="4511"/>
    <cellStyle name="Valuta 2 2 2 2 4 3 4 2" xfId="9349"/>
    <cellStyle name="Valuta 2 2 2 2 4 3 4 2 2" xfId="28701"/>
    <cellStyle name="Valuta 2 2 2 2 4 3 4 2 3" xfId="19025"/>
    <cellStyle name="Valuta 2 2 2 2 4 3 4 3" xfId="23863"/>
    <cellStyle name="Valuta 2 2 2 2 4 3 4 4" xfId="14187"/>
    <cellStyle name="Valuta 2 2 2 2 4 3 5" xfId="5720"/>
    <cellStyle name="Valuta 2 2 2 2 4 3 5 2" xfId="25072"/>
    <cellStyle name="Valuta 2 2 2 2 4 3 5 3" xfId="15396"/>
    <cellStyle name="Valuta 2 2 2 2 4 3 6" xfId="20234"/>
    <cellStyle name="Valuta 2 2 2 2 4 3 7" xfId="10558"/>
    <cellStyle name="Valuta 2 2 2 2 4 4" xfId="1488"/>
    <cellStyle name="Valuta 2 2 2 2 4 4 2" xfId="6326"/>
    <cellStyle name="Valuta 2 2 2 2 4 4 2 2" xfId="25678"/>
    <cellStyle name="Valuta 2 2 2 2 4 4 2 3" xfId="16002"/>
    <cellStyle name="Valuta 2 2 2 2 4 4 3" xfId="20840"/>
    <cellStyle name="Valuta 2 2 2 2 4 4 4" xfId="11164"/>
    <cellStyle name="Valuta 2 2 2 2 4 5" xfId="2698"/>
    <cellStyle name="Valuta 2 2 2 2 4 5 2" xfId="7536"/>
    <cellStyle name="Valuta 2 2 2 2 4 5 2 2" xfId="26888"/>
    <cellStyle name="Valuta 2 2 2 2 4 5 2 3" xfId="17212"/>
    <cellStyle name="Valuta 2 2 2 2 4 5 3" xfId="22050"/>
    <cellStyle name="Valuta 2 2 2 2 4 5 4" xfId="12374"/>
    <cellStyle name="Valuta 2 2 2 2 4 6" xfId="3908"/>
    <cellStyle name="Valuta 2 2 2 2 4 6 2" xfId="8746"/>
    <cellStyle name="Valuta 2 2 2 2 4 6 2 2" xfId="28098"/>
    <cellStyle name="Valuta 2 2 2 2 4 6 2 3" xfId="18422"/>
    <cellStyle name="Valuta 2 2 2 2 4 6 3" xfId="23260"/>
    <cellStyle name="Valuta 2 2 2 2 4 6 4" xfId="13584"/>
    <cellStyle name="Valuta 2 2 2 2 4 7" xfId="5116"/>
    <cellStyle name="Valuta 2 2 2 2 4 7 2" xfId="24468"/>
    <cellStyle name="Valuta 2 2 2 2 4 7 3" xfId="14792"/>
    <cellStyle name="Valuta 2 2 2 2 4 8" xfId="19630"/>
    <cellStyle name="Valuta 2 2 2 2 4 9" xfId="9954"/>
    <cellStyle name="Valuta 2 2 2 2 5" xfId="329"/>
    <cellStyle name="Valuta 2 2 2 2 5 2" xfId="632"/>
    <cellStyle name="Valuta 2 2 2 2 5 2 2" xfId="1236"/>
    <cellStyle name="Valuta 2 2 2 2 5 2 2 2" xfId="2446"/>
    <cellStyle name="Valuta 2 2 2 2 5 2 2 2 2" xfId="7284"/>
    <cellStyle name="Valuta 2 2 2 2 5 2 2 2 2 2" xfId="26636"/>
    <cellStyle name="Valuta 2 2 2 2 5 2 2 2 2 3" xfId="16960"/>
    <cellStyle name="Valuta 2 2 2 2 5 2 2 2 3" xfId="21798"/>
    <cellStyle name="Valuta 2 2 2 2 5 2 2 2 4" xfId="12122"/>
    <cellStyle name="Valuta 2 2 2 2 5 2 2 3" xfId="3656"/>
    <cellStyle name="Valuta 2 2 2 2 5 2 2 3 2" xfId="8494"/>
    <cellStyle name="Valuta 2 2 2 2 5 2 2 3 2 2" xfId="27846"/>
    <cellStyle name="Valuta 2 2 2 2 5 2 2 3 2 3" xfId="18170"/>
    <cellStyle name="Valuta 2 2 2 2 5 2 2 3 3" xfId="23008"/>
    <cellStyle name="Valuta 2 2 2 2 5 2 2 3 4" xfId="13332"/>
    <cellStyle name="Valuta 2 2 2 2 5 2 2 4" xfId="4865"/>
    <cellStyle name="Valuta 2 2 2 2 5 2 2 4 2" xfId="9703"/>
    <cellStyle name="Valuta 2 2 2 2 5 2 2 4 2 2" xfId="29055"/>
    <cellStyle name="Valuta 2 2 2 2 5 2 2 4 2 3" xfId="19379"/>
    <cellStyle name="Valuta 2 2 2 2 5 2 2 4 3" xfId="24217"/>
    <cellStyle name="Valuta 2 2 2 2 5 2 2 4 4" xfId="14541"/>
    <cellStyle name="Valuta 2 2 2 2 5 2 2 5" xfId="6074"/>
    <cellStyle name="Valuta 2 2 2 2 5 2 2 5 2" xfId="25426"/>
    <cellStyle name="Valuta 2 2 2 2 5 2 2 5 3" xfId="15750"/>
    <cellStyle name="Valuta 2 2 2 2 5 2 2 6" xfId="20588"/>
    <cellStyle name="Valuta 2 2 2 2 5 2 2 7" xfId="10912"/>
    <cellStyle name="Valuta 2 2 2 2 5 2 3" xfId="1842"/>
    <cellStyle name="Valuta 2 2 2 2 5 2 3 2" xfId="6680"/>
    <cellStyle name="Valuta 2 2 2 2 5 2 3 2 2" xfId="26032"/>
    <cellStyle name="Valuta 2 2 2 2 5 2 3 2 3" xfId="16356"/>
    <cellStyle name="Valuta 2 2 2 2 5 2 3 3" xfId="21194"/>
    <cellStyle name="Valuta 2 2 2 2 5 2 3 4" xfId="11518"/>
    <cellStyle name="Valuta 2 2 2 2 5 2 4" xfId="3052"/>
    <cellStyle name="Valuta 2 2 2 2 5 2 4 2" xfId="7890"/>
    <cellStyle name="Valuta 2 2 2 2 5 2 4 2 2" xfId="27242"/>
    <cellStyle name="Valuta 2 2 2 2 5 2 4 2 3" xfId="17566"/>
    <cellStyle name="Valuta 2 2 2 2 5 2 4 3" xfId="22404"/>
    <cellStyle name="Valuta 2 2 2 2 5 2 4 4" xfId="12728"/>
    <cellStyle name="Valuta 2 2 2 2 5 2 5" xfId="4261"/>
    <cellStyle name="Valuta 2 2 2 2 5 2 5 2" xfId="9099"/>
    <cellStyle name="Valuta 2 2 2 2 5 2 5 2 2" xfId="28451"/>
    <cellStyle name="Valuta 2 2 2 2 5 2 5 2 3" xfId="18775"/>
    <cellStyle name="Valuta 2 2 2 2 5 2 5 3" xfId="23613"/>
    <cellStyle name="Valuta 2 2 2 2 5 2 5 4" xfId="13937"/>
    <cellStyle name="Valuta 2 2 2 2 5 2 6" xfId="5470"/>
    <cellStyle name="Valuta 2 2 2 2 5 2 6 2" xfId="24822"/>
    <cellStyle name="Valuta 2 2 2 2 5 2 6 3" xfId="15146"/>
    <cellStyle name="Valuta 2 2 2 2 5 2 7" xfId="19984"/>
    <cellStyle name="Valuta 2 2 2 2 5 2 8" xfId="10308"/>
    <cellStyle name="Valuta 2 2 2 2 5 3" xfId="934"/>
    <cellStyle name="Valuta 2 2 2 2 5 3 2" xfId="2144"/>
    <cellStyle name="Valuta 2 2 2 2 5 3 2 2" xfId="6982"/>
    <cellStyle name="Valuta 2 2 2 2 5 3 2 2 2" xfId="26334"/>
    <cellStyle name="Valuta 2 2 2 2 5 3 2 2 3" xfId="16658"/>
    <cellStyle name="Valuta 2 2 2 2 5 3 2 3" xfId="21496"/>
    <cellStyle name="Valuta 2 2 2 2 5 3 2 4" xfId="11820"/>
    <cellStyle name="Valuta 2 2 2 2 5 3 3" xfId="3354"/>
    <cellStyle name="Valuta 2 2 2 2 5 3 3 2" xfId="8192"/>
    <cellStyle name="Valuta 2 2 2 2 5 3 3 2 2" xfId="27544"/>
    <cellStyle name="Valuta 2 2 2 2 5 3 3 2 3" xfId="17868"/>
    <cellStyle name="Valuta 2 2 2 2 5 3 3 3" xfId="22706"/>
    <cellStyle name="Valuta 2 2 2 2 5 3 3 4" xfId="13030"/>
    <cellStyle name="Valuta 2 2 2 2 5 3 4" xfId="4563"/>
    <cellStyle name="Valuta 2 2 2 2 5 3 4 2" xfId="9401"/>
    <cellStyle name="Valuta 2 2 2 2 5 3 4 2 2" xfId="28753"/>
    <cellStyle name="Valuta 2 2 2 2 5 3 4 2 3" xfId="19077"/>
    <cellStyle name="Valuta 2 2 2 2 5 3 4 3" xfId="23915"/>
    <cellStyle name="Valuta 2 2 2 2 5 3 4 4" xfId="14239"/>
    <cellStyle name="Valuta 2 2 2 2 5 3 5" xfId="5772"/>
    <cellStyle name="Valuta 2 2 2 2 5 3 5 2" xfId="25124"/>
    <cellStyle name="Valuta 2 2 2 2 5 3 5 3" xfId="15448"/>
    <cellStyle name="Valuta 2 2 2 2 5 3 6" xfId="20286"/>
    <cellStyle name="Valuta 2 2 2 2 5 3 7" xfId="10610"/>
    <cellStyle name="Valuta 2 2 2 2 5 4" xfId="1540"/>
    <cellStyle name="Valuta 2 2 2 2 5 4 2" xfId="6378"/>
    <cellStyle name="Valuta 2 2 2 2 5 4 2 2" xfId="25730"/>
    <cellStyle name="Valuta 2 2 2 2 5 4 2 3" xfId="16054"/>
    <cellStyle name="Valuta 2 2 2 2 5 4 3" xfId="20892"/>
    <cellStyle name="Valuta 2 2 2 2 5 4 4" xfId="11216"/>
    <cellStyle name="Valuta 2 2 2 2 5 5" xfId="2750"/>
    <cellStyle name="Valuta 2 2 2 2 5 5 2" xfId="7588"/>
    <cellStyle name="Valuta 2 2 2 2 5 5 2 2" xfId="26940"/>
    <cellStyle name="Valuta 2 2 2 2 5 5 2 3" xfId="17264"/>
    <cellStyle name="Valuta 2 2 2 2 5 5 3" xfId="22102"/>
    <cellStyle name="Valuta 2 2 2 2 5 5 4" xfId="12426"/>
    <cellStyle name="Valuta 2 2 2 2 5 6" xfId="3959"/>
    <cellStyle name="Valuta 2 2 2 2 5 6 2" xfId="8797"/>
    <cellStyle name="Valuta 2 2 2 2 5 6 2 2" xfId="28149"/>
    <cellStyle name="Valuta 2 2 2 2 5 6 2 3" xfId="18473"/>
    <cellStyle name="Valuta 2 2 2 2 5 6 3" xfId="23311"/>
    <cellStyle name="Valuta 2 2 2 2 5 6 4" xfId="13635"/>
    <cellStyle name="Valuta 2 2 2 2 5 7" xfId="5168"/>
    <cellStyle name="Valuta 2 2 2 2 5 7 2" xfId="24520"/>
    <cellStyle name="Valuta 2 2 2 2 5 7 3" xfId="14844"/>
    <cellStyle name="Valuta 2 2 2 2 5 8" xfId="19682"/>
    <cellStyle name="Valuta 2 2 2 2 5 9" xfId="10006"/>
    <cellStyle name="Valuta 2 2 2 2 6" xfId="380"/>
    <cellStyle name="Valuta 2 2 2 2 6 2" xfId="984"/>
    <cellStyle name="Valuta 2 2 2 2 6 2 2" xfId="2194"/>
    <cellStyle name="Valuta 2 2 2 2 6 2 2 2" xfId="7032"/>
    <cellStyle name="Valuta 2 2 2 2 6 2 2 2 2" xfId="26384"/>
    <cellStyle name="Valuta 2 2 2 2 6 2 2 2 3" xfId="16708"/>
    <cellStyle name="Valuta 2 2 2 2 6 2 2 3" xfId="21546"/>
    <cellStyle name="Valuta 2 2 2 2 6 2 2 4" xfId="11870"/>
    <cellStyle name="Valuta 2 2 2 2 6 2 3" xfId="3404"/>
    <cellStyle name="Valuta 2 2 2 2 6 2 3 2" xfId="8242"/>
    <cellStyle name="Valuta 2 2 2 2 6 2 3 2 2" xfId="27594"/>
    <cellStyle name="Valuta 2 2 2 2 6 2 3 2 3" xfId="17918"/>
    <cellStyle name="Valuta 2 2 2 2 6 2 3 3" xfId="22756"/>
    <cellStyle name="Valuta 2 2 2 2 6 2 3 4" xfId="13080"/>
    <cellStyle name="Valuta 2 2 2 2 6 2 4" xfId="4613"/>
    <cellStyle name="Valuta 2 2 2 2 6 2 4 2" xfId="9451"/>
    <cellStyle name="Valuta 2 2 2 2 6 2 4 2 2" xfId="28803"/>
    <cellStyle name="Valuta 2 2 2 2 6 2 4 2 3" xfId="19127"/>
    <cellStyle name="Valuta 2 2 2 2 6 2 4 3" xfId="23965"/>
    <cellStyle name="Valuta 2 2 2 2 6 2 4 4" xfId="14289"/>
    <cellStyle name="Valuta 2 2 2 2 6 2 5" xfId="5822"/>
    <cellStyle name="Valuta 2 2 2 2 6 2 5 2" xfId="25174"/>
    <cellStyle name="Valuta 2 2 2 2 6 2 5 3" xfId="15498"/>
    <cellStyle name="Valuta 2 2 2 2 6 2 6" xfId="20336"/>
    <cellStyle name="Valuta 2 2 2 2 6 2 7" xfId="10660"/>
    <cellStyle name="Valuta 2 2 2 2 6 3" xfId="1590"/>
    <cellStyle name="Valuta 2 2 2 2 6 3 2" xfId="6428"/>
    <cellStyle name="Valuta 2 2 2 2 6 3 2 2" xfId="25780"/>
    <cellStyle name="Valuta 2 2 2 2 6 3 2 3" xfId="16104"/>
    <cellStyle name="Valuta 2 2 2 2 6 3 3" xfId="20942"/>
    <cellStyle name="Valuta 2 2 2 2 6 3 4" xfId="11266"/>
    <cellStyle name="Valuta 2 2 2 2 6 4" xfId="2800"/>
    <cellStyle name="Valuta 2 2 2 2 6 4 2" xfId="7638"/>
    <cellStyle name="Valuta 2 2 2 2 6 4 2 2" xfId="26990"/>
    <cellStyle name="Valuta 2 2 2 2 6 4 2 3" xfId="17314"/>
    <cellStyle name="Valuta 2 2 2 2 6 4 3" xfId="22152"/>
    <cellStyle name="Valuta 2 2 2 2 6 4 4" xfId="12476"/>
    <cellStyle name="Valuta 2 2 2 2 6 5" xfId="4009"/>
    <cellStyle name="Valuta 2 2 2 2 6 5 2" xfId="8847"/>
    <cellStyle name="Valuta 2 2 2 2 6 5 2 2" xfId="28199"/>
    <cellStyle name="Valuta 2 2 2 2 6 5 2 3" xfId="18523"/>
    <cellStyle name="Valuta 2 2 2 2 6 5 3" xfId="23361"/>
    <cellStyle name="Valuta 2 2 2 2 6 5 4" xfId="13685"/>
    <cellStyle name="Valuta 2 2 2 2 6 6" xfId="5218"/>
    <cellStyle name="Valuta 2 2 2 2 6 6 2" xfId="24570"/>
    <cellStyle name="Valuta 2 2 2 2 6 6 3" xfId="14894"/>
    <cellStyle name="Valuta 2 2 2 2 6 7" xfId="19732"/>
    <cellStyle name="Valuta 2 2 2 2 6 8" xfId="10056"/>
    <cellStyle name="Valuta 2 2 2 2 7" xfId="682"/>
    <cellStyle name="Valuta 2 2 2 2 7 2" xfId="1892"/>
    <cellStyle name="Valuta 2 2 2 2 7 2 2" xfId="6730"/>
    <cellStyle name="Valuta 2 2 2 2 7 2 2 2" xfId="26082"/>
    <cellStyle name="Valuta 2 2 2 2 7 2 2 3" xfId="16406"/>
    <cellStyle name="Valuta 2 2 2 2 7 2 3" xfId="21244"/>
    <cellStyle name="Valuta 2 2 2 2 7 2 4" xfId="11568"/>
    <cellStyle name="Valuta 2 2 2 2 7 3" xfId="3102"/>
    <cellStyle name="Valuta 2 2 2 2 7 3 2" xfId="7940"/>
    <cellStyle name="Valuta 2 2 2 2 7 3 2 2" xfId="27292"/>
    <cellStyle name="Valuta 2 2 2 2 7 3 2 3" xfId="17616"/>
    <cellStyle name="Valuta 2 2 2 2 7 3 3" xfId="22454"/>
    <cellStyle name="Valuta 2 2 2 2 7 3 4" xfId="12778"/>
    <cellStyle name="Valuta 2 2 2 2 7 4" xfId="4311"/>
    <cellStyle name="Valuta 2 2 2 2 7 4 2" xfId="9149"/>
    <cellStyle name="Valuta 2 2 2 2 7 4 2 2" xfId="28501"/>
    <cellStyle name="Valuta 2 2 2 2 7 4 2 3" xfId="18825"/>
    <cellStyle name="Valuta 2 2 2 2 7 4 3" xfId="23663"/>
    <cellStyle name="Valuta 2 2 2 2 7 4 4" xfId="13987"/>
    <cellStyle name="Valuta 2 2 2 2 7 5" xfId="5520"/>
    <cellStyle name="Valuta 2 2 2 2 7 5 2" xfId="24872"/>
    <cellStyle name="Valuta 2 2 2 2 7 5 3" xfId="15196"/>
    <cellStyle name="Valuta 2 2 2 2 7 6" xfId="20034"/>
    <cellStyle name="Valuta 2 2 2 2 7 7" xfId="10358"/>
    <cellStyle name="Valuta 2 2 2 2 8" xfId="1288"/>
    <cellStyle name="Valuta 2 2 2 2 8 2" xfId="6126"/>
    <cellStyle name="Valuta 2 2 2 2 8 2 2" xfId="25478"/>
    <cellStyle name="Valuta 2 2 2 2 8 2 3" xfId="15802"/>
    <cellStyle name="Valuta 2 2 2 2 8 3" xfId="20640"/>
    <cellStyle name="Valuta 2 2 2 2 8 4" xfId="10964"/>
    <cellStyle name="Valuta 2 2 2 2 9" xfId="2498"/>
    <cellStyle name="Valuta 2 2 2 2 9 2" xfId="7336"/>
    <cellStyle name="Valuta 2 2 2 2 9 2 2" xfId="26688"/>
    <cellStyle name="Valuta 2 2 2 2 9 2 3" xfId="17012"/>
    <cellStyle name="Valuta 2 2 2 2 9 3" xfId="21850"/>
    <cellStyle name="Valuta 2 2 2 2 9 4" xfId="12174"/>
    <cellStyle name="Valuta 2 2 2 3" xfId="76"/>
    <cellStyle name="Valuta 2 2 2 3 10" xfId="9783"/>
    <cellStyle name="Valuta 2 2 2 3 2" xfId="189"/>
    <cellStyle name="Valuta 2 2 2 3 2 2" xfId="509"/>
    <cellStyle name="Valuta 2 2 2 3 2 2 2" xfId="1113"/>
    <cellStyle name="Valuta 2 2 2 3 2 2 2 2" xfId="2323"/>
    <cellStyle name="Valuta 2 2 2 3 2 2 2 2 2" xfId="7161"/>
    <cellStyle name="Valuta 2 2 2 3 2 2 2 2 2 2" xfId="26513"/>
    <cellStyle name="Valuta 2 2 2 3 2 2 2 2 2 3" xfId="16837"/>
    <cellStyle name="Valuta 2 2 2 3 2 2 2 2 3" xfId="21675"/>
    <cellStyle name="Valuta 2 2 2 3 2 2 2 2 4" xfId="11999"/>
    <cellStyle name="Valuta 2 2 2 3 2 2 2 3" xfId="3533"/>
    <cellStyle name="Valuta 2 2 2 3 2 2 2 3 2" xfId="8371"/>
    <cellStyle name="Valuta 2 2 2 3 2 2 2 3 2 2" xfId="27723"/>
    <cellStyle name="Valuta 2 2 2 3 2 2 2 3 2 3" xfId="18047"/>
    <cellStyle name="Valuta 2 2 2 3 2 2 2 3 3" xfId="22885"/>
    <cellStyle name="Valuta 2 2 2 3 2 2 2 3 4" xfId="13209"/>
    <cellStyle name="Valuta 2 2 2 3 2 2 2 4" xfId="4742"/>
    <cellStyle name="Valuta 2 2 2 3 2 2 2 4 2" xfId="9580"/>
    <cellStyle name="Valuta 2 2 2 3 2 2 2 4 2 2" xfId="28932"/>
    <cellStyle name="Valuta 2 2 2 3 2 2 2 4 2 3" xfId="19256"/>
    <cellStyle name="Valuta 2 2 2 3 2 2 2 4 3" xfId="24094"/>
    <cellStyle name="Valuta 2 2 2 3 2 2 2 4 4" xfId="14418"/>
    <cellStyle name="Valuta 2 2 2 3 2 2 2 5" xfId="5951"/>
    <cellStyle name="Valuta 2 2 2 3 2 2 2 5 2" xfId="25303"/>
    <cellStyle name="Valuta 2 2 2 3 2 2 2 5 3" xfId="15627"/>
    <cellStyle name="Valuta 2 2 2 3 2 2 2 6" xfId="20465"/>
    <cellStyle name="Valuta 2 2 2 3 2 2 2 7" xfId="10789"/>
    <cellStyle name="Valuta 2 2 2 3 2 2 3" xfId="1719"/>
    <cellStyle name="Valuta 2 2 2 3 2 2 3 2" xfId="6557"/>
    <cellStyle name="Valuta 2 2 2 3 2 2 3 2 2" xfId="25909"/>
    <cellStyle name="Valuta 2 2 2 3 2 2 3 2 3" xfId="16233"/>
    <cellStyle name="Valuta 2 2 2 3 2 2 3 3" xfId="21071"/>
    <cellStyle name="Valuta 2 2 2 3 2 2 3 4" xfId="11395"/>
    <cellStyle name="Valuta 2 2 2 3 2 2 4" xfId="2929"/>
    <cellStyle name="Valuta 2 2 2 3 2 2 4 2" xfId="7767"/>
    <cellStyle name="Valuta 2 2 2 3 2 2 4 2 2" xfId="27119"/>
    <cellStyle name="Valuta 2 2 2 3 2 2 4 2 3" xfId="17443"/>
    <cellStyle name="Valuta 2 2 2 3 2 2 4 3" xfId="22281"/>
    <cellStyle name="Valuta 2 2 2 3 2 2 4 4" xfId="12605"/>
    <cellStyle name="Valuta 2 2 2 3 2 2 5" xfId="4138"/>
    <cellStyle name="Valuta 2 2 2 3 2 2 5 2" xfId="8976"/>
    <cellStyle name="Valuta 2 2 2 3 2 2 5 2 2" xfId="28328"/>
    <cellStyle name="Valuta 2 2 2 3 2 2 5 2 3" xfId="18652"/>
    <cellStyle name="Valuta 2 2 2 3 2 2 5 3" xfId="23490"/>
    <cellStyle name="Valuta 2 2 2 3 2 2 5 4" xfId="13814"/>
    <cellStyle name="Valuta 2 2 2 3 2 2 6" xfId="5347"/>
    <cellStyle name="Valuta 2 2 2 3 2 2 6 2" xfId="24699"/>
    <cellStyle name="Valuta 2 2 2 3 2 2 6 3" xfId="15023"/>
    <cellStyle name="Valuta 2 2 2 3 2 2 7" xfId="19861"/>
    <cellStyle name="Valuta 2 2 2 3 2 2 8" xfId="10185"/>
    <cellStyle name="Valuta 2 2 2 3 2 3" xfId="811"/>
    <cellStyle name="Valuta 2 2 2 3 2 3 2" xfId="2021"/>
    <cellStyle name="Valuta 2 2 2 3 2 3 2 2" xfId="6859"/>
    <cellStyle name="Valuta 2 2 2 3 2 3 2 2 2" xfId="26211"/>
    <cellStyle name="Valuta 2 2 2 3 2 3 2 2 3" xfId="16535"/>
    <cellStyle name="Valuta 2 2 2 3 2 3 2 3" xfId="21373"/>
    <cellStyle name="Valuta 2 2 2 3 2 3 2 4" xfId="11697"/>
    <cellStyle name="Valuta 2 2 2 3 2 3 3" xfId="3231"/>
    <cellStyle name="Valuta 2 2 2 3 2 3 3 2" xfId="8069"/>
    <cellStyle name="Valuta 2 2 2 3 2 3 3 2 2" xfId="27421"/>
    <cellStyle name="Valuta 2 2 2 3 2 3 3 2 3" xfId="17745"/>
    <cellStyle name="Valuta 2 2 2 3 2 3 3 3" xfId="22583"/>
    <cellStyle name="Valuta 2 2 2 3 2 3 3 4" xfId="12907"/>
    <cellStyle name="Valuta 2 2 2 3 2 3 4" xfId="4440"/>
    <cellStyle name="Valuta 2 2 2 3 2 3 4 2" xfId="9278"/>
    <cellStyle name="Valuta 2 2 2 3 2 3 4 2 2" xfId="28630"/>
    <cellStyle name="Valuta 2 2 2 3 2 3 4 2 3" xfId="18954"/>
    <cellStyle name="Valuta 2 2 2 3 2 3 4 3" xfId="23792"/>
    <cellStyle name="Valuta 2 2 2 3 2 3 4 4" xfId="14116"/>
    <cellStyle name="Valuta 2 2 2 3 2 3 5" xfId="5649"/>
    <cellStyle name="Valuta 2 2 2 3 2 3 5 2" xfId="25001"/>
    <cellStyle name="Valuta 2 2 2 3 2 3 5 3" xfId="15325"/>
    <cellStyle name="Valuta 2 2 2 3 2 3 6" xfId="20163"/>
    <cellStyle name="Valuta 2 2 2 3 2 3 7" xfId="10487"/>
    <cellStyle name="Valuta 2 2 2 3 2 4" xfId="1417"/>
    <cellStyle name="Valuta 2 2 2 3 2 4 2" xfId="6255"/>
    <cellStyle name="Valuta 2 2 2 3 2 4 2 2" xfId="25607"/>
    <cellStyle name="Valuta 2 2 2 3 2 4 2 3" xfId="15931"/>
    <cellStyle name="Valuta 2 2 2 3 2 4 3" xfId="20769"/>
    <cellStyle name="Valuta 2 2 2 3 2 4 4" xfId="11093"/>
    <cellStyle name="Valuta 2 2 2 3 2 5" xfId="2627"/>
    <cellStyle name="Valuta 2 2 2 3 2 5 2" xfId="7465"/>
    <cellStyle name="Valuta 2 2 2 3 2 5 2 2" xfId="26817"/>
    <cellStyle name="Valuta 2 2 2 3 2 5 2 3" xfId="17141"/>
    <cellStyle name="Valuta 2 2 2 3 2 5 3" xfId="21979"/>
    <cellStyle name="Valuta 2 2 2 3 2 5 4" xfId="12303"/>
    <cellStyle name="Valuta 2 2 2 3 2 6" xfId="3837"/>
    <cellStyle name="Valuta 2 2 2 3 2 6 2" xfId="8675"/>
    <cellStyle name="Valuta 2 2 2 3 2 6 2 2" xfId="28027"/>
    <cellStyle name="Valuta 2 2 2 3 2 6 2 3" xfId="18351"/>
    <cellStyle name="Valuta 2 2 2 3 2 6 3" xfId="23189"/>
    <cellStyle name="Valuta 2 2 2 3 2 6 4" xfId="13513"/>
    <cellStyle name="Valuta 2 2 2 3 2 7" xfId="5045"/>
    <cellStyle name="Valuta 2 2 2 3 2 7 2" xfId="24397"/>
    <cellStyle name="Valuta 2 2 2 3 2 7 3" xfId="14721"/>
    <cellStyle name="Valuta 2 2 2 3 2 8" xfId="19559"/>
    <cellStyle name="Valuta 2 2 2 3 2 9" xfId="9883"/>
    <cellStyle name="Valuta 2 2 2 3 3" xfId="409"/>
    <cellStyle name="Valuta 2 2 2 3 3 2" xfId="1013"/>
    <cellStyle name="Valuta 2 2 2 3 3 2 2" xfId="2223"/>
    <cellStyle name="Valuta 2 2 2 3 3 2 2 2" xfId="7061"/>
    <cellStyle name="Valuta 2 2 2 3 3 2 2 2 2" xfId="26413"/>
    <cellStyle name="Valuta 2 2 2 3 3 2 2 2 3" xfId="16737"/>
    <cellStyle name="Valuta 2 2 2 3 3 2 2 3" xfId="21575"/>
    <cellStyle name="Valuta 2 2 2 3 3 2 2 4" xfId="11899"/>
    <cellStyle name="Valuta 2 2 2 3 3 2 3" xfId="3433"/>
    <cellStyle name="Valuta 2 2 2 3 3 2 3 2" xfId="8271"/>
    <cellStyle name="Valuta 2 2 2 3 3 2 3 2 2" xfId="27623"/>
    <cellStyle name="Valuta 2 2 2 3 3 2 3 2 3" xfId="17947"/>
    <cellStyle name="Valuta 2 2 2 3 3 2 3 3" xfId="22785"/>
    <cellStyle name="Valuta 2 2 2 3 3 2 3 4" xfId="13109"/>
    <cellStyle name="Valuta 2 2 2 3 3 2 4" xfId="4642"/>
    <cellStyle name="Valuta 2 2 2 3 3 2 4 2" xfId="9480"/>
    <cellStyle name="Valuta 2 2 2 3 3 2 4 2 2" xfId="28832"/>
    <cellStyle name="Valuta 2 2 2 3 3 2 4 2 3" xfId="19156"/>
    <cellStyle name="Valuta 2 2 2 3 3 2 4 3" xfId="23994"/>
    <cellStyle name="Valuta 2 2 2 3 3 2 4 4" xfId="14318"/>
    <cellStyle name="Valuta 2 2 2 3 3 2 5" xfId="5851"/>
    <cellStyle name="Valuta 2 2 2 3 3 2 5 2" xfId="25203"/>
    <cellStyle name="Valuta 2 2 2 3 3 2 5 3" xfId="15527"/>
    <cellStyle name="Valuta 2 2 2 3 3 2 6" xfId="20365"/>
    <cellStyle name="Valuta 2 2 2 3 3 2 7" xfId="10689"/>
    <cellStyle name="Valuta 2 2 2 3 3 3" xfId="1619"/>
    <cellStyle name="Valuta 2 2 2 3 3 3 2" xfId="6457"/>
    <cellStyle name="Valuta 2 2 2 3 3 3 2 2" xfId="25809"/>
    <cellStyle name="Valuta 2 2 2 3 3 3 2 3" xfId="16133"/>
    <cellStyle name="Valuta 2 2 2 3 3 3 3" xfId="20971"/>
    <cellStyle name="Valuta 2 2 2 3 3 3 4" xfId="11295"/>
    <cellStyle name="Valuta 2 2 2 3 3 4" xfId="2829"/>
    <cellStyle name="Valuta 2 2 2 3 3 4 2" xfId="7667"/>
    <cellStyle name="Valuta 2 2 2 3 3 4 2 2" xfId="27019"/>
    <cellStyle name="Valuta 2 2 2 3 3 4 2 3" xfId="17343"/>
    <cellStyle name="Valuta 2 2 2 3 3 4 3" xfId="22181"/>
    <cellStyle name="Valuta 2 2 2 3 3 4 4" xfId="12505"/>
    <cellStyle name="Valuta 2 2 2 3 3 5" xfId="4038"/>
    <cellStyle name="Valuta 2 2 2 3 3 5 2" xfId="8876"/>
    <cellStyle name="Valuta 2 2 2 3 3 5 2 2" xfId="28228"/>
    <cellStyle name="Valuta 2 2 2 3 3 5 2 3" xfId="18552"/>
    <cellStyle name="Valuta 2 2 2 3 3 5 3" xfId="23390"/>
    <cellStyle name="Valuta 2 2 2 3 3 5 4" xfId="13714"/>
    <cellStyle name="Valuta 2 2 2 3 3 6" xfId="5247"/>
    <cellStyle name="Valuta 2 2 2 3 3 6 2" xfId="24599"/>
    <cellStyle name="Valuta 2 2 2 3 3 6 3" xfId="14923"/>
    <cellStyle name="Valuta 2 2 2 3 3 7" xfId="19761"/>
    <cellStyle name="Valuta 2 2 2 3 3 8" xfId="10085"/>
    <cellStyle name="Valuta 2 2 2 3 4" xfId="711"/>
    <cellStyle name="Valuta 2 2 2 3 4 2" xfId="1921"/>
    <cellStyle name="Valuta 2 2 2 3 4 2 2" xfId="6759"/>
    <cellStyle name="Valuta 2 2 2 3 4 2 2 2" xfId="26111"/>
    <cellStyle name="Valuta 2 2 2 3 4 2 2 3" xfId="16435"/>
    <cellStyle name="Valuta 2 2 2 3 4 2 3" xfId="21273"/>
    <cellStyle name="Valuta 2 2 2 3 4 2 4" xfId="11597"/>
    <cellStyle name="Valuta 2 2 2 3 4 3" xfId="3131"/>
    <cellStyle name="Valuta 2 2 2 3 4 3 2" xfId="7969"/>
    <cellStyle name="Valuta 2 2 2 3 4 3 2 2" xfId="27321"/>
    <cellStyle name="Valuta 2 2 2 3 4 3 2 3" xfId="17645"/>
    <cellStyle name="Valuta 2 2 2 3 4 3 3" xfId="22483"/>
    <cellStyle name="Valuta 2 2 2 3 4 3 4" xfId="12807"/>
    <cellStyle name="Valuta 2 2 2 3 4 4" xfId="4340"/>
    <cellStyle name="Valuta 2 2 2 3 4 4 2" xfId="9178"/>
    <cellStyle name="Valuta 2 2 2 3 4 4 2 2" xfId="28530"/>
    <cellStyle name="Valuta 2 2 2 3 4 4 2 3" xfId="18854"/>
    <cellStyle name="Valuta 2 2 2 3 4 4 3" xfId="23692"/>
    <cellStyle name="Valuta 2 2 2 3 4 4 4" xfId="14016"/>
    <cellStyle name="Valuta 2 2 2 3 4 5" xfId="5549"/>
    <cellStyle name="Valuta 2 2 2 3 4 5 2" xfId="24901"/>
    <cellStyle name="Valuta 2 2 2 3 4 5 3" xfId="15225"/>
    <cellStyle name="Valuta 2 2 2 3 4 6" xfId="20063"/>
    <cellStyle name="Valuta 2 2 2 3 4 7" xfId="10387"/>
    <cellStyle name="Valuta 2 2 2 3 5" xfId="1317"/>
    <cellStyle name="Valuta 2 2 2 3 5 2" xfId="6155"/>
    <cellStyle name="Valuta 2 2 2 3 5 2 2" xfId="25507"/>
    <cellStyle name="Valuta 2 2 2 3 5 2 3" xfId="15831"/>
    <cellStyle name="Valuta 2 2 2 3 5 3" xfId="20669"/>
    <cellStyle name="Valuta 2 2 2 3 5 4" xfId="10993"/>
    <cellStyle name="Valuta 2 2 2 3 6" xfId="2527"/>
    <cellStyle name="Valuta 2 2 2 3 6 2" xfId="7365"/>
    <cellStyle name="Valuta 2 2 2 3 6 2 2" xfId="26717"/>
    <cellStyle name="Valuta 2 2 2 3 6 2 3" xfId="17041"/>
    <cellStyle name="Valuta 2 2 2 3 6 3" xfId="21879"/>
    <cellStyle name="Valuta 2 2 2 3 6 4" xfId="12203"/>
    <cellStyle name="Valuta 2 2 2 3 7" xfId="3737"/>
    <cellStyle name="Valuta 2 2 2 3 7 2" xfId="8575"/>
    <cellStyle name="Valuta 2 2 2 3 7 2 2" xfId="27927"/>
    <cellStyle name="Valuta 2 2 2 3 7 2 3" xfId="18251"/>
    <cellStyle name="Valuta 2 2 2 3 7 3" xfId="23089"/>
    <cellStyle name="Valuta 2 2 2 3 7 4" xfId="13413"/>
    <cellStyle name="Valuta 2 2 2 3 8" xfId="4945"/>
    <cellStyle name="Valuta 2 2 2 3 8 2" xfId="24297"/>
    <cellStyle name="Valuta 2 2 2 3 8 3" xfId="14621"/>
    <cellStyle name="Valuta 2 2 2 3 9" xfId="19459"/>
    <cellStyle name="Valuta 2 2 2 4" xfId="138"/>
    <cellStyle name="Valuta 2 2 2 4 2" xfId="459"/>
    <cellStyle name="Valuta 2 2 2 4 2 2" xfId="1063"/>
    <cellStyle name="Valuta 2 2 2 4 2 2 2" xfId="2273"/>
    <cellStyle name="Valuta 2 2 2 4 2 2 2 2" xfId="7111"/>
    <cellStyle name="Valuta 2 2 2 4 2 2 2 2 2" xfId="26463"/>
    <cellStyle name="Valuta 2 2 2 4 2 2 2 2 3" xfId="16787"/>
    <cellStyle name="Valuta 2 2 2 4 2 2 2 3" xfId="21625"/>
    <cellStyle name="Valuta 2 2 2 4 2 2 2 4" xfId="11949"/>
    <cellStyle name="Valuta 2 2 2 4 2 2 3" xfId="3483"/>
    <cellStyle name="Valuta 2 2 2 4 2 2 3 2" xfId="8321"/>
    <cellStyle name="Valuta 2 2 2 4 2 2 3 2 2" xfId="27673"/>
    <cellStyle name="Valuta 2 2 2 4 2 2 3 2 3" xfId="17997"/>
    <cellStyle name="Valuta 2 2 2 4 2 2 3 3" xfId="22835"/>
    <cellStyle name="Valuta 2 2 2 4 2 2 3 4" xfId="13159"/>
    <cellStyle name="Valuta 2 2 2 4 2 2 4" xfId="4692"/>
    <cellStyle name="Valuta 2 2 2 4 2 2 4 2" xfId="9530"/>
    <cellStyle name="Valuta 2 2 2 4 2 2 4 2 2" xfId="28882"/>
    <cellStyle name="Valuta 2 2 2 4 2 2 4 2 3" xfId="19206"/>
    <cellStyle name="Valuta 2 2 2 4 2 2 4 3" xfId="24044"/>
    <cellStyle name="Valuta 2 2 2 4 2 2 4 4" xfId="14368"/>
    <cellStyle name="Valuta 2 2 2 4 2 2 5" xfId="5901"/>
    <cellStyle name="Valuta 2 2 2 4 2 2 5 2" xfId="25253"/>
    <cellStyle name="Valuta 2 2 2 4 2 2 5 3" xfId="15577"/>
    <cellStyle name="Valuta 2 2 2 4 2 2 6" xfId="20415"/>
    <cellStyle name="Valuta 2 2 2 4 2 2 7" xfId="10739"/>
    <cellStyle name="Valuta 2 2 2 4 2 3" xfId="1669"/>
    <cellStyle name="Valuta 2 2 2 4 2 3 2" xfId="6507"/>
    <cellStyle name="Valuta 2 2 2 4 2 3 2 2" xfId="25859"/>
    <cellStyle name="Valuta 2 2 2 4 2 3 2 3" xfId="16183"/>
    <cellStyle name="Valuta 2 2 2 4 2 3 3" xfId="21021"/>
    <cellStyle name="Valuta 2 2 2 4 2 3 4" xfId="11345"/>
    <cellStyle name="Valuta 2 2 2 4 2 4" xfId="2879"/>
    <cellStyle name="Valuta 2 2 2 4 2 4 2" xfId="7717"/>
    <cellStyle name="Valuta 2 2 2 4 2 4 2 2" xfId="27069"/>
    <cellStyle name="Valuta 2 2 2 4 2 4 2 3" xfId="17393"/>
    <cellStyle name="Valuta 2 2 2 4 2 4 3" xfId="22231"/>
    <cellStyle name="Valuta 2 2 2 4 2 4 4" xfId="12555"/>
    <cellStyle name="Valuta 2 2 2 4 2 5" xfId="4088"/>
    <cellStyle name="Valuta 2 2 2 4 2 5 2" xfId="8926"/>
    <cellStyle name="Valuta 2 2 2 4 2 5 2 2" xfId="28278"/>
    <cellStyle name="Valuta 2 2 2 4 2 5 2 3" xfId="18602"/>
    <cellStyle name="Valuta 2 2 2 4 2 5 3" xfId="23440"/>
    <cellStyle name="Valuta 2 2 2 4 2 5 4" xfId="13764"/>
    <cellStyle name="Valuta 2 2 2 4 2 6" xfId="5297"/>
    <cellStyle name="Valuta 2 2 2 4 2 6 2" xfId="24649"/>
    <cellStyle name="Valuta 2 2 2 4 2 6 3" xfId="14973"/>
    <cellStyle name="Valuta 2 2 2 4 2 7" xfId="19811"/>
    <cellStyle name="Valuta 2 2 2 4 2 8" xfId="10135"/>
    <cellStyle name="Valuta 2 2 2 4 3" xfId="761"/>
    <cellStyle name="Valuta 2 2 2 4 3 2" xfId="1971"/>
    <cellStyle name="Valuta 2 2 2 4 3 2 2" xfId="6809"/>
    <cellStyle name="Valuta 2 2 2 4 3 2 2 2" xfId="26161"/>
    <cellStyle name="Valuta 2 2 2 4 3 2 2 3" xfId="16485"/>
    <cellStyle name="Valuta 2 2 2 4 3 2 3" xfId="21323"/>
    <cellStyle name="Valuta 2 2 2 4 3 2 4" xfId="11647"/>
    <cellStyle name="Valuta 2 2 2 4 3 3" xfId="3181"/>
    <cellStyle name="Valuta 2 2 2 4 3 3 2" xfId="8019"/>
    <cellStyle name="Valuta 2 2 2 4 3 3 2 2" xfId="27371"/>
    <cellStyle name="Valuta 2 2 2 4 3 3 2 3" xfId="17695"/>
    <cellStyle name="Valuta 2 2 2 4 3 3 3" xfId="22533"/>
    <cellStyle name="Valuta 2 2 2 4 3 3 4" xfId="12857"/>
    <cellStyle name="Valuta 2 2 2 4 3 4" xfId="4390"/>
    <cellStyle name="Valuta 2 2 2 4 3 4 2" xfId="9228"/>
    <cellStyle name="Valuta 2 2 2 4 3 4 2 2" xfId="28580"/>
    <cellStyle name="Valuta 2 2 2 4 3 4 2 3" xfId="18904"/>
    <cellStyle name="Valuta 2 2 2 4 3 4 3" xfId="23742"/>
    <cellStyle name="Valuta 2 2 2 4 3 4 4" xfId="14066"/>
    <cellStyle name="Valuta 2 2 2 4 3 5" xfId="5599"/>
    <cellStyle name="Valuta 2 2 2 4 3 5 2" xfId="24951"/>
    <cellStyle name="Valuta 2 2 2 4 3 5 3" xfId="15275"/>
    <cellStyle name="Valuta 2 2 2 4 3 6" xfId="20113"/>
    <cellStyle name="Valuta 2 2 2 4 3 7" xfId="10437"/>
    <cellStyle name="Valuta 2 2 2 4 4" xfId="1367"/>
    <cellStyle name="Valuta 2 2 2 4 4 2" xfId="6205"/>
    <cellStyle name="Valuta 2 2 2 4 4 2 2" xfId="25557"/>
    <cellStyle name="Valuta 2 2 2 4 4 2 3" xfId="15881"/>
    <cellStyle name="Valuta 2 2 2 4 4 3" xfId="20719"/>
    <cellStyle name="Valuta 2 2 2 4 4 4" xfId="11043"/>
    <cellStyle name="Valuta 2 2 2 4 5" xfId="2577"/>
    <cellStyle name="Valuta 2 2 2 4 5 2" xfId="7415"/>
    <cellStyle name="Valuta 2 2 2 4 5 2 2" xfId="26767"/>
    <cellStyle name="Valuta 2 2 2 4 5 2 3" xfId="17091"/>
    <cellStyle name="Valuta 2 2 2 4 5 3" xfId="21929"/>
    <cellStyle name="Valuta 2 2 2 4 5 4" xfId="12253"/>
    <cellStyle name="Valuta 2 2 2 4 6" xfId="3787"/>
    <cellStyle name="Valuta 2 2 2 4 6 2" xfId="8625"/>
    <cellStyle name="Valuta 2 2 2 4 6 2 2" xfId="27977"/>
    <cellStyle name="Valuta 2 2 2 4 6 2 3" xfId="18301"/>
    <cellStyle name="Valuta 2 2 2 4 6 3" xfId="23139"/>
    <cellStyle name="Valuta 2 2 2 4 6 4" xfId="13463"/>
    <cellStyle name="Valuta 2 2 2 4 7" xfId="4995"/>
    <cellStyle name="Valuta 2 2 2 4 7 2" xfId="24347"/>
    <cellStyle name="Valuta 2 2 2 4 7 3" xfId="14671"/>
    <cellStyle name="Valuta 2 2 2 4 8" xfId="19509"/>
    <cellStyle name="Valuta 2 2 2 4 9" xfId="9833"/>
    <cellStyle name="Valuta 2 2 2 5" xfId="255"/>
    <cellStyle name="Valuta 2 2 2 5 2" xfId="559"/>
    <cellStyle name="Valuta 2 2 2 5 2 2" xfId="1163"/>
    <cellStyle name="Valuta 2 2 2 5 2 2 2" xfId="2373"/>
    <cellStyle name="Valuta 2 2 2 5 2 2 2 2" xfId="7211"/>
    <cellStyle name="Valuta 2 2 2 5 2 2 2 2 2" xfId="26563"/>
    <cellStyle name="Valuta 2 2 2 5 2 2 2 2 3" xfId="16887"/>
    <cellStyle name="Valuta 2 2 2 5 2 2 2 3" xfId="21725"/>
    <cellStyle name="Valuta 2 2 2 5 2 2 2 4" xfId="12049"/>
    <cellStyle name="Valuta 2 2 2 5 2 2 3" xfId="3583"/>
    <cellStyle name="Valuta 2 2 2 5 2 2 3 2" xfId="8421"/>
    <cellStyle name="Valuta 2 2 2 5 2 2 3 2 2" xfId="27773"/>
    <cellStyle name="Valuta 2 2 2 5 2 2 3 2 3" xfId="18097"/>
    <cellStyle name="Valuta 2 2 2 5 2 2 3 3" xfId="22935"/>
    <cellStyle name="Valuta 2 2 2 5 2 2 3 4" xfId="13259"/>
    <cellStyle name="Valuta 2 2 2 5 2 2 4" xfId="4792"/>
    <cellStyle name="Valuta 2 2 2 5 2 2 4 2" xfId="9630"/>
    <cellStyle name="Valuta 2 2 2 5 2 2 4 2 2" xfId="28982"/>
    <cellStyle name="Valuta 2 2 2 5 2 2 4 2 3" xfId="19306"/>
    <cellStyle name="Valuta 2 2 2 5 2 2 4 3" xfId="24144"/>
    <cellStyle name="Valuta 2 2 2 5 2 2 4 4" xfId="14468"/>
    <cellStyle name="Valuta 2 2 2 5 2 2 5" xfId="6001"/>
    <cellStyle name="Valuta 2 2 2 5 2 2 5 2" xfId="25353"/>
    <cellStyle name="Valuta 2 2 2 5 2 2 5 3" xfId="15677"/>
    <cellStyle name="Valuta 2 2 2 5 2 2 6" xfId="20515"/>
    <cellStyle name="Valuta 2 2 2 5 2 2 7" xfId="10839"/>
    <cellStyle name="Valuta 2 2 2 5 2 3" xfId="1769"/>
    <cellStyle name="Valuta 2 2 2 5 2 3 2" xfId="6607"/>
    <cellStyle name="Valuta 2 2 2 5 2 3 2 2" xfId="25959"/>
    <cellStyle name="Valuta 2 2 2 5 2 3 2 3" xfId="16283"/>
    <cellStyle name="Valuta 2 2 2 5 2 3 3" xfId="21121"/>
    <cellStyle name="Valuta 2 2 2 5 2 3 4" xfId="11445"/>
    <cellStyle name="Valuta 2 2 2 5 2 4" xfId="2979"/>
    <cellStyle name="Valuta 2 2 2 5 2 4 2" xfId="7817"/>
    <cellStyle name="Valuta 2 2 2 5 2 4 2 2" xfId="27169"/>
    <cellStyle name="Valuta 2 2 2 5 2 4 2 3" xfId="17493"/>
    <cellStyle name="Valuta 2 2 2 5 2 4 3" xfId="22331"/>
    <cellStyle name="Valuta 2 2 2 5 2 4 4" xfId="12655"/>
    <cellStyle name="Valuta 2 2 2 5 2 5" xfId="4188"/>
    <cellStyle name="Valuta 2 2 2 5 2 5 2" xfId="9026"/>
    <cellStyle name="Valuta 2 2 2 5 2 5 2 2" xfId="28378"/>
    <cellStyle name="Valuta 2 2 2 5 2 5 2 3" xfId="18702"/>
    <cellStyle name="Valuta 2 2 2 5 2 5 3" xfId="23540"/>
    <cellStyle name="Valuta 2 2 2 5 2 5 4" xfId="13864"/>
    <cellStyle name="Valuta 2 2 2 5 2 6" xfId="5397"/>
    <cellStyle name="Valuta 2 2 2 5 2 6 2" xfId="24749"/>
    <cellStyle name="Valuta 2 2 2 5 2 6 3" xfId="15073"/>
    <cellStyle name="Valuta 2 2 2 5 2 7" xfId="19911"/>
    <cellStyle name="Valuta 2 2 2 5 2 8" xfId="10235"/>
    <cellStyle name="Valuta 2 2 2 5 3" xfId="861"/>
    <cellStyle name="Valuta 2 2 2 5 3 2" xfId="2071"/>
    <cellStyle name="Valuta 2 2 2 5 3 2 2" xfId="6909"/>
    <cellStyle name="Valuta 2 2 2 5 3 2 2 2" xfId="26261"/>
    <cellStyle name="Valuta 2 2 2 5 3 2 2 3" xfId="16585"/>
    <cellStyle name="Valuta 2 2 2 5 3 2 3" xfId="21423"/>
    <cellStyle name="Valuta 2 2 2 5 3 2 4" xfId="11747"/>
    <cellStyle name="Valuta 2 2 2 5 3 3" xfId="3281"/>
    <cellStyle name="Valuta 2 2 2 5 3 3 2" xfId="8119"/>
    <cellStyle name="Valuta 2 2 2 5 3 3 2 2" xfId="27471"/>
    <cellStyle name="Valuta 2 2 2 5 3 3 2 3" xfId="17795"/>
    <cellStyle name="Valuta 2 2 2 5 3 3 3" xfId="22633"/>
    <cellStyle name="Valuta 2 2 2 5 3 3 4" xfId="12957"/>
    <cellStyle name="Valuta 2 2 2 5 3 4" xfId="4490"/>
    <cellStyle name="Valuta 2 2 2 5 3 4 2" xfId="9328"/>
    <cellStyle name="Valuta 2 2 2 5 3 4 2 2" xfId="28680"/>
    <cellStyle name="Valuta 2 2 2 5 3 4 2 3" xfId="19004"/>
    <cellStyle name="Valuta 2 2 2 5 3 4 3" xfId="23842"/>
    <cellStyle name="Valuta 2 2 2 5 3 4 4" xfId="14166"/>
    <cellStyle name="Valuta 2 2 2 5 3 5" xfId="5699"/>
    <cellStyle name="Valuta 2 2 2 5 3 5 2" xfId="25051"/>
    <cellStyle name="Valuta 2 2 2 5 3 5 3" xfId="15375"/>
    <cellStyle name="Valuta 2 2 2 5 3 6" xfId="20213"/>
    <cellStyle name="Valuta 2 2 2 5 3 7" xfId="10537"/>
    <cellStyle name="Valuta 2 2 2 5 4" xfId="1467"/>
    <cellStyle name="Valuta 2 2 2 5 4 2" xfId="6305"/>
    <cellStyle name="Valuta 2 2 2 5 4 2 2" xfId="25657"/>
    <cellStyle name="Valuta 2 2 2 5 4 2 3" xfId="15981"/>
    <cellStyle name="Valuta 2 2 2 5 4 3" xfId="20819"/>
    <cellStyle name="Valuta 2 2 2 5 4 4" xfId="11143"/>
    <cellStyle name="Valuta 2 2 2 5 5" xfId="2677"/>
    <cellStyle name="Valuta 2 2 2 5 5 2" xfId="7515"/>
    <cellStyle name="Valuta 2 2 2 5 5 2 2" xfId="26867"/>
    <cellStyle name="Valuta 2 2 2 5 5 2 3" xfId="17191"/>
    <cellStyle name="Valuta 2 2 2 5 5 3" xfId="22029"/>
    <cellStyle name="Valuta 2 2 2 5 5 4" xfId="12353"/>
    <cellStyle name="Valuta 2 2 2 5 6" xfId="3887"/>
    <cellStyle name="Valuta 2 2 2 5 6 2" xfId="8725"/>
    <cellStyle name="Valuta 2 2 2 5 6 2 2" xfId="28077"/>
    <cellStyle name="Valuta 2 2 2 5 6 2 3" xfId="18401"/>
    <cellStyle name="Valuta 2 2 2 5 6 3" xfId="23239"/>
    <cellStyle name="Valuta 2 2 2 5 6 4" xfId="13563"/>
    <cellStyle name="Valuta 2 2 2 5 7" xfId="5095"/>
    <cellStyle name="Valuta 2 2 2 5 7 2" xfId="24447"/>
    <cellStyle name="Valuta 2 2 2 5 7 3" xfId="14771"/>
    <cellStyle name="Valuta 2 2 2 5 8" xfId="19609"/>
    <cellStyle name="Valuta 2 2 2 5 9" xfId="9933"/>
    <cellStyle name="Valuta 2 2 2 6" xfId="308"/>
    <cellStyle name="Valuta 2 2 2 6 2" xfId="611"/>
    <cellStyle name="Valuta 2 2 2 6 2 2" xfId="1215"/>
    <cellStyle name="Valuta 2 2 2 6 2 2 2" xfId="2425"/>
    <cellStyle name="Valuta 2 2 2 6 2 2 2 2" xfId="7263"/>
    <cellStyle name="Valuta 2 2 2 6 2 2 2 2 2" xfId="26615"/>
    <cellStyle name="Valuta 2 2 2 6 2 2 2 2 3" xfId="16939"/>
    <cellStyle name="Valuta 2 2 2 6 2 2 2 3" xfId="21777"/>
    <cellStyle name="Valuta 2 2 2 6 2 2 2 4" xfId="12101"/>
    <cellStyle name="Valuta 2 2 2 6 2 2 3" xfId="3635"/>
    <cellStyle name="Valuta 2 2 2 6 2 2 3 2" xfId="8473"/>
    <cellStyle name="Valuta 2 2 2 6 2 2 3 2 2" xfId="27825"/>
    <cellStyle name="Valuta 2 2 2 6 2 2 3 2 3" xfId="18149"/>
    <cellStyle name="Valuta 2 2 2 6 2 2 3 3" xfId="22987"/>
    <cellStyle name="Valuta 2 2 2 6 2 2 3 4" xfId="13311"/>
    <cellStyle name="Valuta 2 2 2 6 2 2 4" xfId="4844"/>
    <cellStyle name="Valuta 2 2 2 6 2 2 4 2" xfId="9682"/>
    <cellStyle name="Valuta 2 2 2 6 2 2 4 2 2" xfId="29034"/>
    <cellStyle name="Valuta 2 2 2 6 2 2 4 2 3" xfId="19358"/>
    <cellStyle name="Valuta 2 2 2 6 2 2 4 3" xfId="24196"/>
    <cellStyle name="Valuta 2 2 2 6 2 2 4 4" xfId="14520"/>
    <cellStyle name="Valuta 2 2 2 6 2 2 5" xfId="6053"/>
    <cellStyle name="Valuta 2 2 2 6 2 2 5 2" xfId="25405"/>
    <cellStyle name="Valuta 2 2 2 6 2 2 5 3" xfId="15729"/>
    <cellStyle name="Valuta 2 2 2 6 2 2 6" xfId="20567"/>
    <cellStyle name="Valuta 2 2 2 6 2 2 7" xfId="10891"/>
    <cellStyle name="Valuta 2 2 2 6 2 3" xfId="1821"/>
    <cellStyle name="Valuta 2 2 2 6 2 3 2" xfId="6659"/>
    <cellStyle name="Valuta 2 2 2 6 2 3 2 2" xfId="26011"/>
    <cellStyle name="Valuta 2 2 2 6 2 3 2 3" xfId="16335"/>
    <cellStyle name="Valuta 2 2 2 6 2 3 3" xfId="21173"/>
    <cellStyle name="Valuta 2 2 2 6 2 3 4" xfId="11497"/>
    <cellStyle name="Valuta 2 2 2 6 2 4" xfId="3031"/>
    <cellStyle name="Valuta 2 2 2 6 2 4 2" xfId="7869"/>
    <cellStyle name="Valuta 2 2 2 6 2 4 2 2" xfId="27221"/>
    <cellStyle name="Valuta 2 2 2 6 2 4 2 3" xfId="17545"/>
    <cellStyle name="Valuta 2 2 2 6 2 4 3" xfId="22383"/>
    <cellStyle name="Valuta 2 2 2 6 2 4 4" xfId="12707"/>
    <cellStyle name="Valuta 2 2 2 6 2 5" xfId="4240"/>
    <cellStyle name="Valuta 2 2 2 6 2 5 2" xfId="9078"/>
    <cellStyle name="Valuta 2 2 2 6 2 5 2 2" xfId="28430"/>
    <cellStyle name="Valuta 2 2 2 6 2 5 2 3" xfId="18754"/>
    <cellStyle name="Valuta 2 2 2 6 2 5 3" xfId="23592"/>
    <cellStyle name="Valuta 2 2 2 6 2 5 4" xfId="13916"/>
    <cellStyle name="Valuta 2 2 2 6 2 6" xfId="5449"/>
    <cellStyle name="Valuta 2 2 2 6 2 6 2" xfId="24801"/>
    <cellStyle name="Valuta 2 2 2 6 2 6 3" xfId="15125"/>
    <cellStyle name="Valuta 2 2 2 6 2 7" xfId="19963"/>
    <cellStyle name="Valuta 2 2 2 6 2 8" xfId="10287"/>
    <cellStyle name="Valuta 2 2 2 6 3" xfId="913"/>
    <cellStyle name="Valuta 2 2 2 6 3 2" xfId="2123"/>
    <cellStyle name="Valuta 2 2 2 6 3 2 2" xfId="6961"/>
    <cellStyle name="Valuta 2 2 2 6 3 2 2 2" xfId="26313"/>
    <cellStyle name="Valuta 2 2 2 6 3 2 2 3" xfId="16637"/>
    <cellStyle name="Valuta 2 2 2 6 3 2 3" xfId="21475"/>
    <cellStyle name="Valuta 2 2 2 6 3 2 4" xfId="11799"/>
    <cellStyle name="Valuta 2 2 2 6 3 3" xfId="3333"/>
    <cellStyle name="Valuta 2 2 2 6 3 3 2" xfId="8171"/>
    <cellStyle name="Valuta 2 2 2 6 3 3 2 2" xfId="27523"/>
    <cellStyle name="Valuta 2 2 2 6 3 3 2 3" xfId="17847"/>
    <cellStyle name="Valuta 2 2 2 6 3 3 3" xfId="22685"/>
    <cellStyle name="Valuta 2 2 2 6 3 3 4" xfId="13009"/>
    <cellStyle name="Valuta 2 2 2 6 3 4" xfId="4542"/>
    <cellStyle name="Valuta 2 2 2 6 3 4 2" xfId="9380"/>
    <cellStyle name="Valuta 2 2 2 6 3 4 2 2" xfId="28732"/>
    <cellStyle name="Valuta 2 2 2 6 3 4 2 3" xfId="19056"/>
    <cellStyle name="Valuta 2 2 2 6 3 4 3" xfId="23894"/>
    <cellStyle name="Valuta 2 2 2 6 3 4 4" xfId="14218"/>
    <cellStyle name="Valuta 2 2 2 6 3 5" xfId="5751"/>
    <cellStyle name="Valuta 2 2 2 6 3 5 2" xfId="25103"/>
    <cellStyle name="Valuta 2 2 2 6 3 5 3" xfId="15427"/>
    <cellStyle name="Valuta 2 2 2 6 3 6" xfId="20265"/>
    <cellStyle name="Valuta 2 2 2 6 3 7" xfId="10589"/>
    <cellStyle name="Valuta 2 2 2 6 4" xfId="1519"/>
    <cellStyle name="Valuta 2 2 2 6 4 2" xfId="6357"/>
    <cellStyle name="Valuta 2 2 2 6 4 2 2" xfId="25709"/>
    <cellStyle name="Valuta 2 2 2 6 4 2 3" xfId="16033"/>
    <cellStyle name="Valuta 2 2 2 6 4 3" xfId="20871"/>
    <cellStyle name="Valuta 2 2 2 6 4 4" xfId="11195"/>
    <cellStyle name="Valuta 2 2 2 6 5" xfId="2729"/>
    <cellStyle name="Valuta 2 2 2 6 5 2" xfId="7567"/>
    <cellStyle name="Valuta 2 2 2 6 5 2 2" xfId="26919"/>
    <cellStyle name="Valuta 2 2 2 6 5 2 3" xfId="17243"/>
    <cellStyle name="Valuta 2 2 2 6 5 3" xfId="22081"/>
    <cellStyle name="Valuta 2 2 2 6 5 4" xfId="12405"/>
    <cellStyle name="Valuta 2 2 2 6 6" xfId="3938"/>
    <cellStyle name="Valuta 2 2 2 6 6 2" xfId="8776"/>
    <cellStyle name="Valuta 2 2 2 6 6 2 2" xfId="28128"/>
    <cellStyle name="Valuta 2 2 2 6 6 2 3" xfId="18452"/>
    <cellStyle name="Valuta 2 2 2 6 6 3" xfId="23290"/>
    <cellStyle name="Valuta 2 2 2 6 6 4" xfId="13614"/>
    <cellStyle name="Valuta 2 2 2 6 7" xfId="5147"/>
    <cellStyle name="Valuta 2 2 2 6 7 2" xfId="24499"/>
    <cellStyle name="Valuta 2 2 2 6 7 3" xfId="14823"/>
    <cellStyle name="Valuta 2 2 2 6 8" xfId="19661"/>
    <cellStyle name="Valuta 2 2 2 6 9" xfId="9985"/>
    <cellStyle name="Valuta 2 2 2 7" xfId="359"/>
    <cellStyle name="Valuta 2 2 2 7 2" xfId="963"/>
    <cellStyle name="Valuta 2 2 2 7 2 2" xfId="2173"/>
    <cellStyle name="Valuta 2 2 2 7 2 2 2" xfId="7011"/>
    <cellStyle name="Valuta 2 2 2 7 2 2 2 2" xfId="26363"/>
    <cellStyle name="Valuta 2 2 2 7 2 2 2 3" xfId="16687"/>
    <cellStyle name="Valuta 2 2 2 7 2 2 3" xfId="21525"/>
    <cellStyle name="Valuta 2 2 2 7 2 2 4" xfId="11849"/>
    <cellStyle name="Valuta 2 2 2 7 2 3" xfId="3383"/>
    <cellStyle name="Valuta 2 2 2 7 2 3 2" xfId="8221"/>
    <cellStyle name="Valuta 2 2 2 7 2 3 2 2" xfId="27573"/>
    <cellStyle name="Valuta 2 2 2 7 2 3 2 3" xfId="17897"/>
    <cellStyle name="Valuta 2 2 2 7 2 3 3" xfId="22735"/>
    <cellStyle name="Valuta 2 2 2 7 2 3 4" xfId="13059"/>
    <cellStyle name="Valuta 2 2 2 7 2 4" xfId="4592"/>
    <cellStyle name="Valuta 2 2 2 7 2 4 2" xfId="9430"/>
    <cellStyle name="Valuta 2 2 2 7 2 4 2 2" xfId="28782"/>
    <cellStyle name="Valuta 2 2 2 7 2 4 2 3" xfId="19106"/>
    <cellStyle name="Valuta 2 2 2 7 2 4 3" xfId="23944"/>
    <cellStyle name="Valuta 2 2 2 7 2 4 4" xfId="14268"/>
    <cellStyle name="Valuta 2 2 2 7 2 5" xfId="5801"/>
    <cellStyle name="Valuta 2 2 2 7 2 5 2" xfId="25153"/>
    <cellStyle name="Valuta 2 2 2 7 2 5 3" xfId="15477"/>
    <cellStyle name="Valuta 2 2 2 7 2 6" xfId="20315"/>
    <cellStyle name="Valuta 2 2 2 7 2 7" xfId="10639"/>
    <cellStyle name="Valuta 2 2 2 7 3" xfId="1569"/>
    <cellStyle name="Valuta 2 2 2 7 3 2" xfId="6407"/>
    <cellStyle name="Valuta 2 2 2 7 3 2 2" xfId="25759"/>
    <cellStyle name="Valuta 2 2 2 7 3 2 3" xfId="16083"/>
    <cellStyle name="Valuta 2 2 2 7 3 3" xfId="20921"/>
    <cellStyle name="Valuta 2 2 2 7 3 4" xfId="11245"/>
    <cellStyle name="Valuta 2 2 2 7 4" xfId="2779"/>
    <cellStyle name="Valuta 2 2 2 7 4 2" xfId="7617"/>
    <cellStyle name="Valuta 2 2 2 7 4 2 2" xfId="26969"/>
    <cellStyle name="Valuta 2 2 2 7 4 2 3" xfId="17293"/>
    <cellStyle name="Valuta 2 2 2 7 4 3" xfId="22131"/>
    <cellStyle name="Valuta 2 2 2 7 4 4" xfId="12455"/>
    <cellStyle name="Valuta 2 2 2 7 5" xfId="3988"/>
    <cellStyle name="Valuta 2 2 2 7 5 2" xfId="8826"/>
    <cellStyle name="Valuta 2 2 2 7 5 2 2" xfId="28178"/>
    <cellStyle name="Valuta 2 2 2 7 5 2 3" xfId="18502"/>
    <cellStyle name="Valuta 2 2 2 7 5 3" xfId="23340"/>
    <cellStyle name="Valuta 2 2 2 7 5 4" xfId="13664"/>
    <cellStyle name="Valuta 2 2 2 7 6" xfId="5197"/>
    <cellStyle name="Valuta 2 2 2 7 6 2" xfId="24549"/>
    <cellStyle name="Valuta 2 2 2 7 6 3" xfId="14873"/>
    <cellStyle name="Valuta 2 2 2 7 7" xfId="19711"/>
    <cellStyle name="Valuta 2 2 2 7 8" xfId="10035"/>
    <cellStyle name="Valuta 2 2 2 8" xfId="661"/>
    <cellStyle name="Valuta 2 2 2 8 2" xfId="1871"/>
    <cellStyle name="Valuta 2 2 2 8 2 2" xfId="6709"/>
    <cellStyle name="Valuta 2 2 2 8 2 2 2" xfId="26061"/>
    <cellStyle name="Valuta 2 2 2 8 2 2 3" xfId="16385"/>
    <cellStyle name="Valuta 2 2 2 8 2 3" xfId="21223"/>
    <cellStyle name="Valuta 2 2 2 8 2 4" xfId="11547"/>
    <cellStyle name="Valuta 2 2 2 8 3" xfId="3081"/>
    <cellStyle name="Valuta 2 2 2 8 3 2" xfId="7919"/>
    <cellStyle name="Valuta 2 2 2 8 3 2 2" xfId="27271"/>
    <cellStyle name="Valuta 2 2 2 8 3 2 3" xfId="17595"/>
    <cellStyle name="Valuta 2 2 2 8 3 3" xfId="22433"/>
    <cellStyle name="Valuta 2 2 2 8 3 4" xfId="12757"/>
    <cellStyle name="Valuta 2 2 2 8 4" xfId="4290"/>
    <cellStyle name="Valuta 2 2 2 8 4 2" xfId="9128"/>
    <cellStyle name="Valuta 2 2 2 8 4 2 2" xfId="28480"/>
    <cellStyle name="Valuta 2 2 2 8 4 2 3" xfId="18804"/>
    <cellStyle name="Valuta 2 2 2 8 4 3" xfId="23642"/>
    <cellStyle name="Valuta 2 2 2 8 4 4" xfId="13966"/>
    <cellStyle name="Valuta 2 2 2 8 5" xfId="5499"/>
    <cellStyle name="Valuta 2 2 2 8 5 2" xfId="24851"/>
    <cellStyle name="Valuta 2 2 2 8 5 3" xfId="15175"/>
    <cellStyle name="Valuta 2 2 2 8 6" xfId="20013"/>
    <cellStyle name="Valuta 2 2 2 8 7" xfId="10337"/>
    <cellStyle name="Valuta 2 2 2 9" xfId="1267"/>
    <cellStyle name="Valuta 2 2 2 9 2" xfId="6105"/>
    <cellStyle name="Valuta 2 2 2 9 2 2" xfId="25457"/>
    <cellStyle name="Valuta 2 2 2 9 2 3" xfId="15781"/>
    <cellStyle name="Valuta 2 2 2 9 3" xfId="20619"/>
    <cellStyle name="Valuta 2 2 2 9 4" xfId="10943"/>
    <cellStyle name="Valuta 2 2 3" xfId="34"/>
    <cellStyle name="Valuta 2 2 3 10" xfId="3699"/>
    <cellStyle name="Valuta 2 2 3 10 2" xfId="8537"/>
    <cellStyle name="Valuta 2 2 3 10 2 2" xfId="27889"/>
    <cellStyle name="Valuta 2 2 3 10 2 3" xfId="18213"/>
    <cellStyle name="Valuta 2 2 3 10 3" xfId="23051"/>
    <cellStyle name="Valuta 2 2 3 10 4" xfId="13375"/>
    <cellStyle name="Valuta 2 2 3 11" xfId="4905"/>
    <cellStyle name="Valuta 2 2 3 11 2" xfId="24257"/>
    <cellStyle name="Valuta 2 2 3 11 3" xfId="14581"/>
    <cellStyle name="Valuta 2 2 3 12" xfId="19419"/>
    <cellStyle name="Valuta 2 2 3 13" xfId="9743"/>
    <cellStyle name="Valuta 2 2 3 2" xfId="88"/>
    <cellStyle name="Valuta 2 2 3 2 10" xfId="9793"/>
    <cellStyle name="Valuta 2 2 3 2 2" xfId="199"/>
    <cellStyle name="Valuta 2 2 3 2 2 2" xfId="519"/>
    <cellStyle name="Valuta 2 2 3 2 2 2 2" xfId="1123"/>
    <cellStyle name="Valuta 2 2 3 2 2 2 2 2" xfId="2333"/>
    <cellStyle name="Valuta 2 2 3 2 2 2 2 2 2" xfId="7171"/>
    <cellStyle name="Valuta 2 2 3 2 2 2 2 2 2 2" xfId="26523"/>
    <cellStyle name="Valuta 2 2 3 2 2 2 2 2 2 3" xfId="16847"/>
    <cellStyle name="Valuta 2 2 3 2 2 2 2 2 3" xfId="21685"/>
    <cellStyle name="Valuta 2 2 3 2 2 2 2 2 4" xfId="12009"/>
    <cellStyle name="Valuta 2 2 3 2 2 2 2 3" xfId="3543"/>
    <cellStyle name="Valuta 2 2 3 2 2 2 2 3 2" xfId="8381"/>
    <cellStyle name="Valuta 2 2 3 2 2 2 2 3 2 2" xfId="27733"/>
    <cellStyle name="Valuta 2 2 3 2 2 2 2 3 2 3" xfId="18057"/>
    <cellStyle name="Valuta 2 2 3 2 2 2 2 3 3" xfId="22895"/>
    <cellStyle name="Valuta 2 2 3 2 2 2 2 3 4" xfId="13219"/>
    <cellStyle name="Valuta 2 2 3 2 2 2 2 4" xfId="4752"/>
    <cellStyle name="Valuta 2 2 3 2 2 2 2 4 2" xfId="9590"/>
    <cellStyle name="Valuta 2 2 3 2 2 2 2 4 2 2" xfId="28942"/>
    <cellStyle name="Valuta 2 2 3 2 2 2 2 4 2 3" xfId="19266"/>
    <cellStyle name="Valuta 2 2 3 2 2 2 2 4 3" xfId="24104"/>
    <cellStyle name="Valuta 2 2 3 2 2 2 2 4 4" xfId="14428"/>
    <cellStyle name="Valuta 2 2 3 2 2 2 2 5" xfId="5961"/>
    <cellStyle name="Valuta 2 2 3 2 2 2 2 5 2" xfId="25313"/>
    <cellStyle name="Valuta 2 2 3 2 2 2 2 5 3" xfId="15637"/>
    <cellStyle name="Valuta 2 2 3 2 2 2 2 6" xfId="20475"/>
    <cellStyle name="Valuta 2 2 3 2 2 2 2 7" xfId="10799"/>
    <cellStyle name="Valuta 2 2 3 2 2 2 3" xfId="1729"/>
    <cellStyle name="Valuta 2 2 3 2 2 2 3 2" xfId="6567"/>
    <cellStyle name="Valuta 2 2 3 2 2 2 3 2 2" xfId="25919"/>
    <cellStyle name="Valuta 2 2 3 2 2 2 3 2 3" xfId="16243"/>
    <cellStyle name="Valuta 2 2 3 2 2 2 3 3" xfId="21081"/>
    <cellStyle name="Valuta 2 2 3 2 2 2 3 4" xfId="11405"/>
    <cellStyle name="Valuta 2 2 3 2 2 2 4" xfId="2939"/>
    <cellStyle name="Valuta 2 2 3 2 2 2 4 2" xfId="7777"/>
    <cellStyle name="Valuta 2 2 3 2 2 2 4 2 2" xfId="27129"/>
    <cellStyle name="Valuta 2 2 3 2 2 2 4 2 3" xfId="17453"/>
    <cellStyle name="Valuta 2 2 3 2 2 2 4 3" xfId="22291"/>
    <cellStyle name="Valuta 2 2 3 2 2 2 4 4" xfId="12615"/>
    <cellStyle name="Valuta 2 2 3 2 2 2 5" xfId="4148"/>
    <cellStyle name="Valuta 2 2 3 2 2 2 5 2" xfId="8986"/>
    <cellStyle name="Valuta 2 2 3 2 2 2 5 2 2" xfId="28338"/>
    <cellStyle name="Valuta 2 2 3 2 2 2 5 2 3" xfId="18662"/>
    <cellStyle name="Valuta 2 2 3 2 2 2 5 3" xfId="23500"/>
    <cellStyle name="Valuta 2 2 3 2 2 2 5 4" xfId="13824"/>
    <cellStyle name="Valuta 2 2 3 2 2 2 6" xfId="5357"/>
    <cellStyle name="Valuta 2 2 3 2 2 2 6 2" xfId="24709"/>
    <cellStyle name="Valuta 2 2 3 2 2 2 6 3" xfId="15033"/>
    <cellStyle name="Valuta 2 2 3 2 2 2 7" xfId="19871"/>
    <cellStyle name="Valuta 2 2 3 2 2 2 8" xfId="10195"/>
    <cellStyle name="Valuta 2 2 3 2 2 3" xfId="821"/>
    <cellStyle name="Valuta 2 2 3 2 2 3 2" xfId="2031"/>
    <cellStyle name="Valuta 2 2 3 2 2 3 2 2" xfId="6869"/>
    <cellStyle name="Valuta 2 2 3 2 2 3 2 2 2" xfId="26221"/>
    <cellStyle name="Valuta 2 2 3 2 2 3 2 2 3" xfId="16545"/>
    <cellStyle name="Valuta 2 2 3 2 2 3 2 3" xfId="21383"/>
    <cellStyle name="Valuta 2 2 3 2 2 3 2 4" xfId="11707"/>
    <cellStyle name="Valuta 2 2 3 2 2 3 3" xfId="3241"/>
    <cellStyle name="Valuta 2 2 3 2 2 3 3 2" xfId="8079"/>
    <cellStyle name="Valuta 2 2 3 2 2 3 3 2 2" xfId="27431"/>
    <cellStyle name="Valuta 2 2 3 2 2 3 3 2 3" xfId="17755"/>
    <cellStyle name="Valuta 2 2 3 2 2 3 3 3" xfId="22593"/>
    <cellStyle name="Valuta 2 2 3 2 2 3 3 4" xfId="12917"/>
    <cellStyle name="Valuta 2 2 3 2 2 3 4" xfId="4450"/>
    <cellStyle name="Valuta 2 2 3 2 2 3 4 2" xfId="9288"/>
    <cellStyle name="Valuta 2 2 3 2 2 3 4 2 2" xfId="28640"/>
    <cellStyle name="Valuta 2 2 3 2 2 3 4 2 3" xfId="18964"/>
    <cellStyle name="Valuta 2 2 3 2 2 3 4 3" xfId="23802"/>
    <cellStyle name="Valuta 2 2 3 2 2 3 4 4" xfId="14126"/>
    <cellStyle name="Valuta 2 2 3 2 2 3 5" xfId="5659"/>
    <cellStyle name="Valuta 2 2 3 2 2 3 5 2" xfId="25011"/>
    <cellStyle name="Valuta 2 2 3 2 2 3 5 3" xfId="15335"/>
    <cellStyle name="Valuta 2 2 3 2 2 3 6" xfId="20173"/>
    <cellStyle name="Valuta 2 2 3 2 2 3 7" xfId="10497"/>
    <cellStyle name="Valuta 2 2 3 2 2 4" xfId="1427"/>
    <cellStyle name="Valuta 2 2 3 2 2 4 2" xfId="6265"/>
    <cellStyle name="Valuta 2 2 3 2 2 4 2 2" xfId="25617"/>
    <cellStyle name="Valuta 2 2 3 2 2 4 2 3" xfId="15941"/>
    <cellStyle name="Valuta 2 2 3 2 2 4 3" xfId="20779"/>
    <cellStyle name="Valuta 2 2 3 2 2 4 4" xfId="11103"/>
    <cellStyle name="Valuta 2 2 3 2 2 5" xfId="2637"/>
    <cellStyle name="Valuta 2 2 3 2 2 5 2" xfId="7475"/>
    <cellStyle name="Valuta 2 2 3 2 2 5 2 2" xfId="26827"/>
    <cellStyle name="Valuta 2 2 3 2 2 5 2 3" xfId="17151"/>
    <cellStyle name="Valuta 2 2 3 2 2 5 3" xfId="21989"/>
    <cellStyle name="Valuta 2 2 3 2 2 5 4" xfId="12313"/>
    <cellStyle name="Valuta 2 2 3 2 2 6" xfId="3847"/>
    <cellStyle name="Valuta 2 2 3 2 2 6 2" xfId="8685"/>
    <cellStyle name="Valuta 2 2 3 2 2 6 2 2" xfId="28037"/>
    <cellStyle name="Valuta 2 2 3 2 2 6 2 3" xfId="18361"/>
    <cellStyle name="Valuta 2 2 3 2 2 6 3" xfId="23199"/>
    <cellStyle name="Valuta 2 2 3 2 2 6 4" xfId="13523"/>
    <cellStyle name="Valuta 2 2 3 2 2 7" xfId="5055"/>
    <cellStyle name="Valuta 2 2 3 2 2 7 2" xfId="24407"/>
    <cellStyle name="Valuta 2 2 3 2 2 7 3" xfId="14731"/>
    <cellStyle name="Valuta 2 2 3 2 2 8" xfId="19569"/>
    <cellStyle name="Valuta 2 2 3 2 2 9" xfId="9893"/>
    <cellStyle name="Valuta 2 2 3 2 3" xfId="419"/>
    <cellStyle name="Valuta 2 2 3 2 3 2" xfId="1023"/>
    <cellStyle name="Valuta 2 2 3 2 3 2 2" xfId="2233"/>
    <cellStyle name="Valuta 2 2 3 2 3 2 2 2" xfId="7071"/>
    <cellStyle name="Valuta 2 2 3 2 3 2 2 2 2" xfId="26423"/>
    <cellStyle name="Valuta 2 2 3 2 3 2 2 2 3" xfId="16747"/>
    <cellStyle name="Valuta 2 2 3 2 3 2 2 3" xfId="21585"/>
    <cellStyle name="Valuta 2 2 3 2 3 2 2 4" xfId="11909"/>
    <cellStyle name="Valuta 2 2 3 2 3 2 3" xfId="3443"/>
    <cellStyle name="Valuta 2 2 3 2 3 2 3 2" xfId="8281"/>
    <cellStyle name="Valuta 2 2 3 2 3 2 3 2 2" xfId="27633"/>
    <cellStyle name="Valuta 2 2 3 2 3 2 3 2 3" xfId="17957"/>
    <cellStyle name="Valuta 2 2 3 2 3 2 3 3" xfId="22795"/>
    <cellStyle name="Valuta 2 2 3 2 3 2 3 4" xfId="13119"/>
    <cellStyle name="Valuta 2 2 3 2 3 2 4" xfId="4652"/>
    <cellStyle name="Valuta 2 2 3 2 3 2 4 2" xfId="9490"/>
    <cellStyle name="Valuta 2 2 3 2 3 2 4 2 2" xfId="28842"/>
    <cellStyle name="Valuta 2 2 3 2 3 2 4 2 3" xfId="19166"/>
    <cellStyle name="Valuta 2 2 3 2 3 2 4 3" xfId="24004"/>
    <cellStyle name="Valuta 2 2 3 2 3 2 4 4" xfId="14328"/>
    <cellStyle name="Valuta 2 2 3 2 3 2 5" xfId="5861"/>
    <cellStyle name="Valuta 2 2 3 2 3 2 5 2" xfId="25213"/>
    <cellStyle name="Valuta 2 2 3 2 3 2 5 3" xfId="15537"/>
    <cellStyle name="Valuta 2 2 3 2 3 2 6" xfId="20375"/>
    <cellStyle name="Valuta 2 2 3 2 3 2 7" xfId="10699"/>
    <cellStyle name="Valuta 2 2 3 2 3 3" xfId="1629"/>
    <cellStyle name="Valuta 2 2 3 2 3 3 2" xfId="6467"/>
    <cellStyle name="Valuta 2 2 3 2 3 3 2 2" xfId="25819"/>
    <cellStyle name="Valuta 2 2 3 2 3 3 2 3" xfId="16143"/>
    <cellStyle name="Valuta 2 2 3 2 3 3 3" xfId="20981"/>
    <cellStyle name="Valuta 2 2 3 2 3 3 4" xfId="11305"/>
    <cellStyle name="Valuta 2 2 3 2 3 4" xfId="2839"/>
    <cellStyle name="Valuta 2 2 3 2 3 4 2" xfId="7677"/>
    <cellStyle name="Valuta 2 2 3 2 3 4 2 2" xfId="27029"/>
    <cellStyle name="Valuta 2 2 3 2 3 4 2 3" xfId="17353"/>
    <cellStyle name="Valuta 2 2 3 2 3 4 3" xfId="22191"/>
    <cellStyle name="Valuta 2 2 3 2 3 4 4" xfId="12515"/>
    <cellStyle name="Valuta 2 2 3 2 3 5" xfId="4048"/>
    <cellStyle name="Valuta 2 2 3 2 3 5 2" xfId="8886"/>
    <cellStyle name="Valuta 2 2 3 2 3 5 2 2" xfId="28238"/>
    <cellStyle name="Valuta 2 2 3 2 3 5 2 3" xfId="18562"/>
    <cellStyle name="Valuta 2 2 3 2 3 5 3" xfId="23400"/>
    <cellStyle name="Valuta 2 2 3 2 3 5 4" xfId="13724"/>
    <cellStyle name="Valuta 2 2 3 2 3 6" xfId="5257"/>
    <cellStyle name="Valuta 2 2 3 2 3 6 2" xfId="24609"/>
    <cellStyle name="Valuta 2 2 3 2 3 6 3" xfId="14933"/>
    <cellStyle name="Valuta 2 2 3 2 3 7" xfId="19771"/>
    <cellStyle name="Valuta 2 2 3 2 3 8" xfId="10095"/>
    <cellStyle name="Valuta 2 2 3 2 4" xfId="721"/>
    <cellStyle name="Valuta 2 2 3 2 4 2" xfId="1931"/>
    <cellStyle name="Valuta 2 2 3 2 4 2 2" xfId="6769"/>
    <cellStyle name="Valuta 2 2 3 2 4 2 2 2" xfId="26121"/>
    <cellStyle name="Valuta 2 2 3 2 4 2 2 3" xfId="16445"/>
    <cellStyle name="Valuta 2 2 3 2 4 2 3" xfId="21283"/>
    <cellStyle name="Valuta 2 2 3 2 4 2 4" xfId="11607"/>
    <cellStyle name="Valuta 2 2 3 2 4 3" xfId="3141"/>
    <cellStyle name="Valuta 2 2 3 2 4 3 2" xfId="7979"/>
    <cellStyle name="Valuta 2 2 3 2 4 3 2 2" xfId="27331"/>
    <cellStyle name="Valuta 2 2 3 2 4 3 2 3" xfId="17655"/>
    <cellStyle name="Valuta 2 2 3 2 4 3 3" xfId="22493"/>
    <cellStyle name="Valuta 2 2 3 2 4 3 4" xfId="12817"/>
    <cellStyle name="Valuta 2 2 3 2 4 4" xfId="4350"/>
    <cellStyle name="Valuta 2 2 3 2 4 4 2" xfId="9188"/>
    <cellStyle name="Valuta 2 2 3 2 4 4 2 2" xfId="28540"/>
    <cellStyle name="Valuta 2 2 3 2 4 4 2 3" xfId="18864"/>
    <cellStyle name="Valuta 2 2 3 2 4 4 3" xfId="23702"/>
    <cellStyle name="Valuta 2 2 3 2 4 4 4" xfId="14026"/>
    <cellStyle name="Valuta 2 2 3 2 4 5" xfId="5559"/>
    <cellStyle name="Valuta 2 2 3 2 4 5 2" xfId="24911"/>
    <cellStyle name="Valuta 2 2 3 2 4 5 3" xfId="15235"/>
    <cellStyle name="Valuta 2 2 3 2 4 6" xfId="20073"/>
    <cellStyle name="Valuta 2 2 3 2 4 7" xfId="10397"/>
    <cellStyle name="Valuta 2 2 3 2 5" xfId="1327"/>
    <cellStyle name="Valuta 2 2 3 2 5 2" xfId="6165"/>
    <cellStyle name="Valuta 2 2 3 2 5 2 2" xfId="25517"/>
    <cellStyle name="Valuta 2 2 3 2 5 2 3" xfId="15841"/>
    <cellStyle name="Valuta 2 2 3 2 5 3" xfId="20679"/>
    <cellStyle name="Valuta 2 2 3 2 5 4" xfId="11003"/>
    <cellStyle name="Valuta 2 2 3 2 6" xfId="2537"/>
    <cellStyle name="Valuta 2 2 3 2 6 2" xfId="7375"/>
    <cellStyle name="Valuta 2 2 3 2 6 2 2" xfId="26727"/>
    <cellStyle name="Valuta 2 2 3 2 6 2 3" xfId="17051"/>
    <cellStyle name="Valuta 2 2 3 2 6 3" xfId="21889"/>
    <cellStyle name="Valuta 2 2 3 2 6 4" xfId="12213"/>
    <cellStyle name="Valuta 2 2 3 2 7" xfId="3747"/>
    <cellStyle name="Valuta 2 2 3 2 7 2" xfId="8585"/>
    <cellStyle name="Valuta 2 2 3 2 7 2 2" xfId="27937"/>
    <cellStyle name="Valuta 2 2 3 2 7 2 3" xfId="18261"/>
    <cellStyle name="Valuta 2 2 3 2 7 3" xfId="23099"/>
    <cellStyle name="Valuta 2 2 3 2 7 4" xfId="13423"/>
    <cellStyle name="Valuta 2 2 3 2 8" xfId="4955"/>
    <cellStyle name="Valuta 2 2 3 2 8 2" xfId="24307"/>
    <cellStyle name="Valuta 2 2 3 2 8 3" xfId="14631"/>
    <cellStyle name="Valuta 2 2 3 2 9" xfId="19469"/>
    <cellStyle name="Valuta 2 2 3 3" xfId="149"/>
    <cellStyle name="Valuta 2 2 3 3 2" xfId="469"/>
    <cellStyle name="Valuta 2 2 3 3 2 2" xfId="1073"/>
    <cellStyle name="Valuta 2 2 3 3 2 2 2" xfId="2283"/>
    <cellStyle name="Valuta 2 2 3 3 2 2 2 2" xfId="7121"/>
    <cellStyle name="Valuta 2 2 3 3 2 2 2 2 2" xfId="26473"/>
    <cellStyle name="Valuta 2 2 3 3 2 2 2 2 3" xfId="16797"/>
    <cellStyle name="Valuta 2 2 3 3 2 2 2 3" xfId="21635"/>
    <cellStyle name="Valuta 2 2 3 3 2 2 2 4" xfId="11959"/>
    <cellStyle name="Valuta 2 2 3 3 2 2 3" xfId="3493"/>
    <cellStyle name="Valuta 2 2 3 3 2 2 3 2" xfId="8331"/>
    <cellStyle name="Valuta 2 2 3 3 2 2 3 2 2" xfId="27683"/>
    <cellStyle name="Valuta 2 2 3 3 2 2 3 2 3" xfId="18007"/>
    <cellStyle name="Valuta 2 2 3 3 2 2 3 3" xfId="22845"/>
    <cellStyle name="Valuta 2 2 3 3 2 2 3 4" xfId="13169"/>
    <cellStyle name="Valuta 2 2 3 3 2 2 4" xfId="4702"/>
    <cellStyle name="Valuta 2 2 3 3 2 2 4 2" xfId="9540"/>
    <cellStyle name="Valuta 2 2 3 3 2 2 4 2 2" xfId="28892"/>
    <cellStyle name="Valuta 2 2 3 3 2 2 4 2 3" xfId="19216"/>
    <cellStyle name="Valuta 2 2 3 3 2 2 4 3" xfId="24054"/>
    <cellStyle name="Valuta 2 2 3 3 2 2 4 4" xfId="14378"/>
    <cellStyle name="Valuta 2 2 3 3 2 2 5" xfId="5911"/>
    <cellStyle name="Valuta 2 2 3 3 2 2 5 2" xfId="25263"/>
    <cellStyle name="Valuta 2 2 3 3 2 2 5 3" xfId="15587"/>
    <cellStyle name="Valuta 2 2 3 3 2 2 6" xfId="20425"/>
    <cellStyle name="Valuta 2 2 3 3 2 2 7" xfId="10749"/>
    <cellStyle name="Valuta 2 2 3 3 2 3" xfId="1679"/>
    <cellStyle name="Valuta 2 2 3 3 2 3 2" xfId="6517"/>
    <cellStyle name="Valuta 2 2 3 3 2 3 2 2" xfId="25869"/>
    <cellStyle name="Valuta 2 2 3 3 2 3 2 3" xfId="16193"/>
    <cellStyle name="Valuta 2 2 3 3 2 3 3" xfId="21031"/>
    <cellStyle name="Valuta 2 2 3 3 2 3 4" xfId="11355"/>
    <cellStyle name="Valuta 2 2 3 3 2 4" xfId="2889"/>
    <cellStyle name="Valuta 2 2 3 3 2 4 2" xfId="7727"/>
    <cellStyle name="Valuta 2 2 3 3 2 4 2 2" xfId="27079"/>
    <cellStyle name="Valuta 2 2 3 3 2 4 2 3" xfId="17403"/>
    <cellStyle name="Valuta 2 2 3 3 2 4 3" xfId="22241"/>
    <cellStyle name="Valuta 2 2 3 3 2 4 4" xfId="12565"/>
    <cellStyle name="Valuta 2 2 3 3 2 5" xfId="4098"/>
    <cellStyle name="Valuta 2 2 3 3 2 5 2" xfId="8936"/>
    <cellStyle name="Valuta 2 2 3 3 2 5 2 2" xfId="28288"/>
    <cellStyle name="Valuta 2 2 3 3 2 5 2 3" xfId="18612"/>
    <cellStyle name="Valuta 2 2 3 3 2 5 3" xfId="23450"/>
    <cellStyle name="Valuta 2 2 3 3 2 5 4" xfId="13774"/>
    <cellStyle name="Valuta 2 2 3 3 2 6" xfId="5307"/>
    <cellStyle name="Valuta 2 2 3 3 2 6 2" xfId="24659"/>
    <cellStyle name="Valuta 2 2 3 3 2 6 3" xfId="14983"/>
    <cellStyle name="Valuta 2 2 3 3 2 7" xfId="19821"/>
    <cellStyle name="Valuta 2 2 3 3 2 8" xfId="10145"/>
    <cellStyle name="Valuta 2 2 3 3 3" xfId="771"/>
    <cellStyle name="Valuta 2 2 3 3 3 2" xfId="1981"/>
    <cellStyle name="Valuta 2 2 3 3 3 2 2" xfId="6819"/>
    <cellStyle name="Valuta 2 2 3 3 3 2 2 2" xfId="26171"/>
    <cellStyle name="Valuta 2 2 3 3 3 2 2 3" xfId="16495"/>
    <cellStyle name="Valuta 2 2 3 3 3 2 3" xfId="21333"/>
    <cellStyle name="Valuta 2 2 3 3 3 2 4" xfId="11657"/>
    <cellStyle name="Valuta 2 2 3 3 3 3" xfId="3191"/>
    <cellStyle name="Valuta 2 2 3 3 3 3 2" xfId="8029"/>
    <cellStyle name="Valuta 2 2 3 3 3 3 2 2" xfId="27381"/>
    <cellStyle name="Valuta 2 2 3 3 3 3 2 3" xfId="17705"/>
    <cellStyle name="Valuta 2 2 3 3 3 3 3" xfId="22543"/>
    <cellStyle name="Valuta 2 2 3 3 3 3 4" xfId="12867"/>
    <cellStyle name="Valuta 2 2 3 3 3 4" xfId="4400"/>
    <cellStyle name="Valuta 2 2 3 3 3 4 2" xfId="9238"/>
    <cellStyle name="Valuta 2 2 3 3 3 4 2 2" xfId="28590"/>
    <cellStyle name="Valuta 2 2 3 3 3 4 2 3" xfId="18914"/>
    <cellStyle name="Valuta 2 2 3 3 3 4 3" xfId="23752"/>
    <cellStyle name="Valuta 2 2 3 3 3 4 4" xfId="14076"/>
    <cellStyle name="Valuta 2 2 3 3 3 5" xfId="5609"/>
    <cellStyle name="Valuta 2 2 3 3 3 5 2" xfId="24961"/>
    <cellStyle name="Valuta 2 2 3 3 3 5 3" xfId="15285"/>
    <cellStyle name="Valuta 2 2 3 3 3 6" xfId="20123"/>
    <cellStyle name="Valuta 2 2 3 3 3 7" xfId="10447"/>
    <cellStyle name="Valuta 2 2 3 3 4" xfId="1377"/>
    <cellStyle name="Valuta 2 2 3 3 4 2" xfId="6215"/>
    <cellStyle name="Valuta 2 2 3 3 4 2 2" xfId="25567"/>
    <cellStyle name="Valuta 2 2 3 3 4 2 3" xfId="15891"/>
    <cellStyle name="Valuta 2 2 3 3 4 3" xfId="20729"/>
    <cellStyle name="Valuta 2 2 3 3 4 4" xfId="11053"/>
    <cellStyle name="Valuta 2 2 3 3 5" xfId="2587"/>
    <cellStyle name="Valuta 2 2 3 3 5 2" xfId="7425"/>
    <cellStyle name="Valuta 2 2 3 3 5 2 2" xfId="26777"/>
    <cellStyle name="Valuta 2 2 3 3 5 2 3" xfId="17101"/>
    <cellStyle name="Valuta 2 2 3 3 5 3" xfId="21939"/>
    <cellStyle name="Valuta 2 2 3 3 5 4" xfId="12263"/>
    <cellStyle name="Valuta 2 2 3 3 6" xfId="3797"/>
    <cellStyle name="Valuta 2 2 3 3 6 2" xfId="8635"/>
    <cellStyle name="Valuta 2 2 3 3 6 2 2" xfId="27987"/>
    <cellStyle name="Valuta 2 2 3 3 6 2 3" xfId="18311"/>
    <cellStyle name="Valuta 2 2 3 3 6 3" xfId="23149"/>
    <cellStyle name="Valuta 2 2 3 3 6 4" xfId="13473"/>
    <cellStyle name="Valuta 2 2 3 3 7" xfId="5005"/>
    <cellStyle name="Valuta 2 2 3 3 7 2" xfId="24357"/>
    <cellStyle name="Valuta 2 2 3 3 7 3" xfId="14681"/>
    <cellStyle name="Valuta 2 2 3 3 8" xfId="19519"/>
    <cellStyle name="Valuta 2 2 3 3 9" xfId="9843"/>
    <cellStyle name="Valuta 2 2 3 4" xfId="265"/>
    <cellStyle name="Valuta 2 2 3 4 2" xfId="569"/>
    <cellStyle name="Valuta 2 2 3 4 2 2" xfId="1173"/>
    <cellStyle name="Valuta 2 2 3 4 2 2 2" xfId="2383"/>
    <cellStyle name="Valuta 2 2 3 4 2 2 2 2" xfId="7221"/>
    <cellStyle name="Valuta 2 2 3 4 2 2 2 2 2" xfId="26573"/>
    <cellStyle name="Valuta 2 2 3 4 2 2 2 2 3" xfId="16897"/>
    <cellStyle name="Valuta 2 2 3 4 2 2 2 3" xfId="21735"/>
    <cellStyle name="Valuta 2 2 3 4 2 2 2 4" xfId="12059"/>
    <cellStyle name="Valuta 2 2 3 4 2 2 3" xfId="3593"/>
    <cellStyle name="Valuta 2 2 3 4 2 2 3 2" xfId="8431"/>
    <cellStyle name="Valuta 2 2 3 4 2 2 3 2 2" xfId="27783"/>
    <cellStyle name="Valuta 2 2 3 4 2 2 3 2 3" xfId="18107"/>
    <cellStyle name="Valuta 2 2 3 4 2 2 3 3" xfId="22945"/>
    <cellStyle name="Valuta 2 2 3 4 2 2 3 4" xfId="13269"/>
    <cellStyle name="Valuta 2 2 3 4 2 2 4" xfId="4802"/>
    <cellStyle name="Valuta 2 2 3 4 2 2 4 2" xfId="9640"/>
    <cellStyle name="Valuta 2 2 3 4 2 2 4 2 2" xfId="28992"/>
    <cellStyle name="Valuta 2 2 3 4 2 2 4 2 3" xfId="19316"/>
    <cellStyle name="Valuta 2 2 3 4 2 2 4 3" xfId="24154"/>
    <cellStyle name="Valuta 2 2 3 4 2 2 4 4" xfId="14478"/>
    <cellStyle name="Valuta 2 2 3 4 2 2 5" xfId="6011"/>
    <cellStyle name="Valuta 2 2 3 4 2 2 5 2" xfId="25363"/>
    <cellStyle name="Valuta 2 2 3 4 2 2 5 3" xfId="15687"/>
    <cellStyle name="Valuta 2 2 3 4 2 2 6" xfId="20525"/>
    <cellStyle name="Valuta 2 2 3 4 2 2 7" xfId="10849"/>
    <cellStyle name="Valuta 2 2 3 4 2 3" xfId="1779"/>
    <cellStyle name="Valuta 2 2 3 4 2 3 2" xfId="6617"/>
    <cellStyle name="Valuta 2 2 3 4 2 3 2 2" xfId="25969"/>
    <cellStyle name="Valuta 2 2 3 4 2 3 2 3" xfId="16293"/>
    <cellStyle name="Valuta 2 2 3 4 2 3 3" xfId="21131"/>
    <cellStyle name="Valuta 2 2 3 4 2 3 4" xfId="11455"/>
    <cellStyle name="Valuta 2 2 3 4 2 4" xfId="2989"/>
    <cellStyle name="Valuta 2 2 3 4 2 4 2" xfId="7827"/>
    <cellStyle name="Valuta 2 2 3 4 2 4 2 2" xfId="27179"/>
    <cellStyle name="Valuta 2 2 3 4 2 4 2 3" xfId="17503"/>
    <cellStyle name="Valuta 2 2 3 4 2 4 3" xfId="22341"/>
    <cellStyle name="Valuta 2 2 3 4 2 4 4" xfId="12665"/>
    <cellStyle name="Valuta 2 2 3 4 2 5" xfId="4198"/>
    <cellStyle name="Valuta 2 2 3 4 2 5 2" xfId="9036"/>
    <cellStyle name="Valuta 2 2 3 4 2 5 2 2" xfId="28388"/>
    <cellStyle name="Valuta 2 2 3 4 2 5 2 3" xfId="18712"/>
    <cellStyle name="Valuta 2 2 3 4 2 5 3" xfId="23550"/>
    <cellStyle name="Valuta 2 2 3 4 2 5 4" xfId="13874"/>
    <cellStyle name="Valuta 2 2 3 4 2 6" xfId="5407"/>
    <cellStyle name="Valuta 2 2 3 4 2 6 2" xfId="24759"/>
    <cellStyle name="Valuta 2 2 3 4 2 6 3" xfId="15083"/>
    <cellStyle name="Valuta 2 2 3 4 2 7" xfId="19921"/>
    <cellStyle name="Valuta 2 2 3 4 2 8" xfId="10245"/>
    <cellStyle name="Valuta 2 2 3 4 3" xfId="871"/>
    <cellStyle name="Valuta 2 2 3 4 3 2" xfId="2081"/>
    <cellStyle name="Valuta 2 2 3 4 3 2 2" xfId="6919"/>
    <cellStyle name="Valuta 2 2 3 4 3 2 2 2" xfId="26271"/>
    <cellStyle name="Valuta 2 2 3 4 3 2 2 3" xfId="16595"/>
    <cellStyle name="Valuta 2 2 3 4 3 2 3" xfId="21433"/>
    <cellStyle name="Valuta 2 2 3 4 3 2 4" xfId="11757"/>
    <cellStyle name="Valuta 2 2 3 4 3 3" xfId="3291"/>
    <cellStyle name="Valuta 2 2 3 4 3 3 2" xfId="8129"/>
    <cellStyle name="Valuta 2 2 3 4 3 3 2 2" xfId="27481"/>
    <cellStyle name="Valuta 2 2 3 4 3 3 2 3" xfId="17805"/>
    <cellStyle name="Valuta 2 2 3 4 3 3 3" xfId="22643"/>
    <cellStyle name="Valuta 2 2 3 4 3 3 4" xfId="12967"/>
    <cellStyle name="Valuta 2 2 3 4 3 4" xfId="4500"/>
    <cellStyle name="Valuta 2 2 3 4 3 4 2" xfId="9338"/>
    <cellStyle name="Valuta 2 2 3 4 3 4 2 2" xfId="28690"/>
    <cellStyle name="Valuta 2 2 3 4 3 4 2 3" xfId="19014"/>
    <cellStyle name="Valuta 2 2 3 4 3 4 3" xfId="23852"/>
    <cellStyle name="Valuta 2 2 3 4 3 4 4" xfId="14176"/>
    <cellStyle name="Valuta 2 2 3 4 3 5" xfId="5709"/>
    <cellStyle name="Valuta 2 2 3 4 3 5 2" xfId="25061"/>
    <cellStyle name="Valuta 2 2 3 4 3 5 3" xfId="15385"/>
    <cellStyle name="Valuta 2 2 3 4 3 6" xfId="20223"/>
    <cellStyle name="Valuta 2 2 3 4 3 7" xfId="10547"/>
    <cellStyle name="Valuta 2 2 3 4 4" xfId="1477"/>
    <cellStyle name="Valuta 2 2 3 4 4 2" xfId="6315"/>
    <cellStyle name="Valuta 2 2 3 4 4 2 2" xfId="25667"/>
    <cellStyle name="Valuta 2 2 3 4 4 2 3" xfId="15991"/>
    <cellStyle name="Valuta 2 2 3 4 4 3" xfId="20829"/>
    <cellStyle name="Valuta 2 2 3 4 4 4" xfId="11153"/>
    <cellStyle name="Valuta 2 2 3 4 5" xfId="2687"/>
    <cellStyle name="Valuta 2 2 3 4 5 2" xfId="7525"/>
    <cellStyle name="Valuta 2 2 3 4 5 2 2" xfId="26877"/>
    <cellStyle name="Valuta 2 2 3 4 5 2 3" xfId="17201"/>
    <cellStyle name="Valuta 2 2 3 4 5 3" xfId="22039"/>
    <cellStyle name="Valuta 2 2 3 4 5 4" xfId="12363"/>
    <cellStyle name="Valuta 2 2 3 4 6" xfId="3897"/>
    <cellStyle name="Valuta 2 2 3 4 6 2" xfId="8735"/>
    <cellStyle name="Valuta 2 2 3 4 6 2 2" xfId="28087"/>
    <cellStyle name="Valuta 2 2 3 4 6 2 3" xfId="18411"/>
    <cellStyle name="Valuta 2 2 3 4 6 3" xfId="23249"/>
    <cellStyle name="Valuta 2 2 3 4 6 4" xfId="13573"/>
    <cellStyle name="Valuta 2 2 3 4 7" xfId="5105"/>
    <cellStyle name="Valuta 2 2 3 4 7 2" xfId="24457"/>
    <cellStyle name="Valuta 2 2 3 4 7 3" xfId="14781"/>
    <cellStyle name="Valuta 2 2 3 4 8" xfId="19619"/>
    <cellStyle name="Valuta 2 2 3 4 9" xfId="9943"/>
    <cellStyle name="Valuta 2 2 3 5" xfId="318"/>
    <cellStyle name="Valuta 2 2 3 5 2" xfId="621"/>
    <cellStyle name="Valuta 2 2 3 5 2 2" xfId="1225"/>
    <cellStyle name="Valuta 2 2 3 5 2 2 2" xfId="2435"/>
    <cellStyle name="Valuta 2 2 3 5 2 2 2 2" xfId="7273"/>
    <cellStyle name="Valuta 2 2 3 5 2 2 2 2 2" xfId="26625"/>
    <cellStyle name="Valuta 2 2 3 5 2 2 2 2 3" xfId="16949"/>
    <cellStyle name="Valuta 2 2 3 5 2 2 2 3" xfId="21787"/>
    <cellStyle name="Valuta 2 2 3 5 2 2 2 4" xfId="12111"/>
    <cellStyle name="Valuta 2 2 3 5 2 2 3" xfId="3645"/>
    <cellStyle name="Valuta 2 2 3 5 2 2 3 2" xfId="8483"/>
    <cellStyle name="Valuta 2 2 3 5 2 2 3 2 2" xfId="27835"/>
    <cellStyle name="Valuta 2 2 3 5 2 2 3 2 3" xfId="18159"/>
    <cellStyle name="Valuta 2 2 3 5 2 2 3 3" xfId="22997"/>
    <cellStyle name="Valuta 2 2 3 5 2 2 3 4" xfId="13321"/>
    <cellStyle name="Valuta 2 2 3 5 2 2 4" xfId="4854"/>
    <cellStyle name="Valuta 2 2 3 5 2 2 4 2" xfId="9692"/>
    <cellStyle name="Valuta 2 2 3 5 2 2 4 2 2" xfId="29044"/>
    <cellStyle name="Valuta 2 2 3 5 2 2 4 2 3" xfId="19368"/>
    <cellStyle name="Valuta 2 2 3 5 2 2 4 3" xfId="24206"/>
    <cellStyle name="Valuta 2 2 3 5 2 2 4 4" xfId="14530"/>
    <cellStyle name="Valuta 2 2 3 5 2 2 5" xfId="6063"/>
    <cellStyle name="Valuta 2 2 3 5 2 2 5 2" xfId="25415"/>
    <cellStyle name="Valuta 2 2 3 5 2 2 5 3" xfId="15739"/>
    <cellStyle name="Valuta 2 2 3 5 2 2 6" xfId="20577"/>
    <cellStyle name="Valuta 2 2 3 5 2 2 7" xfId="10901"/>
    <cellStyle name="Valuta 2 2 3 5 2 3" xfId="1831"/>
    <cellStyle name="Valuta 2 2 3 5 2 3 2" xfId="6669"/>
    <cellStyle name="Valuta 2 2 3 5 2 3 2 2" xfId="26021"/>
    <cellStyle name="Valuta 2 2 3 5 2 3 2 3" xfId="16345"/>
    <cellStyle name="Valuta 2 2 3 5 2 3 3" xfId="21183"/>
    <cellStyle name="Valuta 2 2 3 5 2 3 4" xfId="11507"/>
    <cellStyle name="Valuta 2 2 3 5 2 4" xfId="3041"/>
    <cellStyle name="Valuta 2 2 3 5 2 4 2" xfId="7879"/>
    <cellStyle name="Valuta 2 2 3 5 2 4 2 2" xfId="27231"/>
    <cellStyle name="Valuta 2 2 3 5 2 4 2 3" xfId="17555"/>
    <cellStyle name="Valuta 2 2 3 5 2 4 3" xfId="22393"/>
    <cellStyle name="Valuta 2 2 3 5 2 4 4" xfId="12717"/>
    <cellStyle name="Valuta 2 2 3 5 2 5" xfId="4250"/>
    <cellStyle name="Valuta 2 2 3 5 2 5 2" xfId="9088"/>
    <cellStyle name="Valuta 2 2 3 5 2 5 2 2" xfId="28440"/>
    <cellStyle name="Valuta 2 2 3 5 2 5 2 3" xfId="18764"/>
    <cellStyle name="Valuta 2 2 3 5 2 5 3" xfId="23602"/>
    <cellStyle name="Valuta 2 2 3 5 2 5 4" xfId="13926"/>
    <cellStyle name="Valuta 2 2 3 5 2 6" xfId="5459"/>
    <cellStyle name="Valuta 2 2 3 5 2 6 2" xfId="24811"/>
    <cellStyle name="Valuta 2 2 3 5 2 6 3" xfId="15135"/>
    <cellStyle name="Valuta 2 2 3 5 2 7" xfId="19973"/>
    <cellStyle name="Valuta 2 2 3 5 2 8" xfId="10297"/>
    <cellStyle name="Valuta 2 2 3 5 3" xfId="923"/>
    <cellStyle name="Valuta 2 2 3 5 3 2" xfId="2133"/>
    <cellStyle name="Valuta 2 2 3 5 3 2 2" xfId="6971"/>
    <cellStyle name="Valuta 2 2 3 5 3 2 2 2" xfId="26323"/>
    <cellStyle name="Valuta 2 2 3 5 3 2 2 3" xfId="16647"/>
    <cellStyle name="Valuta 2 2 3 5 3 2 3" xfId="21485"/>
    <cellStyle name="Valuta 2 2 3 5 3 2 4" xfId="11809"/>
    <cellStyle name="Valuta 2 2 3 5 3 3" xfId="3343"/>
    <cellStyle name="Valuta 2 2 3 5 3 3 2" xfId="8181"/>
    <cellStyle name="Valuta 2 2 3 5 3 3 2 2" xfId="27533"/>
    <cellStyle name="Valuta 2 2 3 5 3 3 2 3" xfId="17857"/>
    <cellStyle name="Valuta 2 2 3 5 3 3 3" xfId="22695"/>
    <cellStyle name="Valuta 2 2 3 5 3 3 4" xfId="13019"/>
    <cellStyle name="Valuta 2 2 3 5 3 4" xfId="4552"/>
    <cellStyle name="Valuta 2 2 3 5 3 4 2" xfId="9390"/>
    <cellStyle name="Valuta 2 2 3 5 3 4 2 2" xfId="28742"/>
    <cellStyle name="Valuta 2 2 3 5 3 4 2 3" xfId="19066"/>
    <cellStyle name="Valuta 2 2 3 5 3 4 3" xfId="23904"/>
    <cellStyle name="Valuta 2 2 3 5 3 4 4" xfId="14228"/>
    <cellStyle name="Valuta 2 2 3 5 3 5" xfId="5761"/>
    <cellStyle name="Valuta 2 2 3 5 3 5 2" xfId="25113"/>
    <cellStyle name="Valuta 2 2 3 5 3 5 3" xfId="15437"/>
    <cellStyle name="Valuta 2 2 3 5 3 6" xfId="20275"/>
    <cellStyle name="Valuta 2 2 3 5 3 7" xfId="10599"/>
    <cellStyle name="Valuta 2 2 3 5 4" xfId="1529"/>
    <cellStyle name="Valuta 2 2 3 5 4 2" xfId="6367"/>
    <cellStyle name="Valuta 2 2 3 5 4 2 2" xfId="25719"/>
    <cellStyle name="Valuta 2 2 3 5 4 2 3" xfId="16043"/>
    <cellStyle name="Valuta 2 2 3 5 4 3" xfId="20881"/>
    <cellStyle name="Valuta 2 2 3 5 4 4" xfId="11205"/>
    <cellStyle name="Valuta 2 2 3 5 5" xfId="2739"/>
    <cellStyle name="Valuta 2 2 3 5 5 2" xfId="7577"/>
    <cellStyle name="Valuta 2 2 3 5 5 2 2" xfId="26929"/>
    <cellStyle name="Valuta 2 2 3 5 5 2 3" xfId="17253"/>
    <cellStyle name="Valuta 2 2 3 5 5 3" xfId="22091"/>
    <cellStyle name="Valuta 2 2 3 5 5 4" xfId="12415"/>
    <cellStyle name="Valuta 2 2 3 5 6" xfId="3948"/>
    <cellStyle name="Valuta 2 2 3 5 6 2" xfId="8786"/>
    <cellStyle name="Valuta 2 2 3 5 6 2 2" xfId="28138"/>
    <cellStyle name="Valuta 2 2 3 5 6 2 3" xfId="18462"/>
    <cellStyle name="Valuta 2 2 3 5 6 3" xfId="23300"/>
    <cellStyle name="Valuta 2 2 3 5 6 4" xfId="13624"/>
    <cellStyle name="Valuta 2 2 3 5 7" xfId="5157"/>
    <cellStyle name="Valuta 2 2 3 5 7 2" xfId="24509"/>
    <cellStyle name="Valuta 2 2 3 5 7 3" xfId="14833"/>
    <cellStyle name="Valuta 2 2 3 5 8" xfId="19671"/>
    <cellStyle name="Valuta 2 2 3 5 9" xfId="9995"/>
    <cellStyle name="Valuta 2 2 3 6" xfId="369"/>
    <cellStyle name="Valuta 2 2 3 6 2" xfId="973"/>
    <cellStyle name="Valuta 2 2 3 6 2 2" xfId="2183"/>
    <cellStyle name="Valuta 2 2 3 6 2 2 2" xfId="7021"/>
    <cellStyle name="Valuta 2 2 3 6 2 2 2 2" xfId="26373"/>
    <cellStyle name="Valuta 2 2 3 6 2 2 2 3" xfId="16697"/>
    <cellStyle name="Valuta 2 2 3 6 2 2 3" xfId="21535"/>
    <cellStyle name="Valuta 2 2 3 6 2 2 4" xfId="11859"/>
    <cellStyle name="Valuta 2 2 3 6 2 3" xfId="3393"/>
    <cellStyle name="Valuta 2 2 3 6 2 3 2" xfId="8231"/>
    <cellStyle name="Valuta 2 2 3 6 2 3 2 2" xfId="27583"/>
    <cellStyle name="Valuta 2 2 3 6 2 3 2 3" xfId="17907"/>
    <cellStyle name="Valuta 2 2 3 6 2 3 3" xfId="22745"/>
    <cellStyle name="Valuta 2 2 3 6 2 3 4" xfId="13069"/>
    <cellStyle name="Valuta 2 2 3 6 2 4" xfId="4602"/>
    <cellStyle name="Valuta 2 2 3 6 2 4 2" xfId="9440"/>
    <cellStyle name="Valuta 2 2 3 6 2 4 2 2" xfId="28792"/>
    <cellStyle name="Valuta 2 2 3 6 2 4 2 3" xfId="19116"/>
    <cellStyle name="Valuta 2 2 3 6 2 4 3" xfId="23954"/>
    <cellStyle name="Valuta 2 2 3 6 2 4 4" xfId="14278"/>
    <cellStyle name="Valuta 2 2 3 6 2 5" xfId="5811"/>
    <cellStyle name="Valuta 2 2 3 6 2 5 2" xfId="25163"/>
    <cellStyle name="Valuta 2 2 3 6 2 5 3" xfId="15487"/>
    <cellStyle name="Valuta 2 2 3 6 2 6" xfId="20325"/>
    <cellStyle name="Valuta 2 2 3 6 2 7" xfId="10649"/>
    <cellStyle name="Valuta 2 2 3 6 3" xfId="1579"/>
    <cellStyle name="Valuta 2 2 3 6 3 2" xfId="6417"/>
    <cellStyle name="Valuta 2 2 3 6 3 2 2" xfId="25769"/>
    <cellStyle name="Valuta 2 2 3 6 3 2 3" xfId="16093"/>
    <cellStyle name="Valuta 2 2 3 6 3 3" xfId="20931"/>
    <cellStyle name="Valuta 2 2 3 6 3 4" xfId="11255"/>
    <cellStyle name="Valuta 2 2 3 6 4" xfId="2789"/>
    <cellStyle name="Valuta 2 2 3 6 4 2" xfId="7627"/>
    <cellStyle name="Valuta 2 2 3 6 4 2 2" xfId="26979"/>
    <cellStyle name="Valuta 2 2 3 6 4 2 3" xfId="17303"/>
    <cellStyle name="Valuta 2 2 3 6 4 3" xfId="22141"/>
    <cellStyle name="Valuta 2 2 3 6 4 4" xfId="12465"/>
    <cellStyle name="Valuta 2 2 3 6 5" xfId="3998"/>
    <cellStyle name="Valuta 2 2 3 6 5 2" xfId="8836"/>
    <cellStyle name="Valuta 2 2 3 6 5 2 2" xfId="28188"/>
    <cellStyle name="Valuta 2 2 3 6 5 2 3" xfId="18512"/>
    <cellStyle name="Valuta 2 2 3 6 5 3" xfId="23350"/>
    <cellStyle name="Valuta 2 2 3 6 5 4" xfId="13674"/>
    <cellStyle name="Valuta 2 2 3 6 6" xfId="5207"/>
    <cellStyle name="Valuta 2 2 3 6 6 2" xfId="24559"/>
    <cellStyle name="Valuta 2 2 3 6 6 3" xfId="14883"/>
    <cellStyle name="Valuta 2 2 3 6 7" xfId="19721"/>
    <cellStyle name="Valuta 2 2 3 6 8" xfId="10045"/>
    <cellStyle name="Valuta 2 2 3 7" xfId="671"/>
    <cellStyle name="Valuta 2 2 3 7 2" xfId="1881"/>
    <cellStyle name="Valuta 2 2 3 7 2 2" xfId="6719"/>
    <cellStyle name="Valuta 2 2 3 7 2 2 2" xfId="26071"/>
    <cellStyle name="Valuta 2 2 3 7 2 2 3" xfId="16395"/>
    <cellStyle name="Valuta 2 2 3 7 2 3" xfId="21233"/>
    <cellStyle name="Valuta 2 2 3 7 2 4" xfId="11557"/>
    <cellStyle name="Valuta 2 2 3 7 3" xfId="3091"/>
    <cellStyle name="Valuta 2 2 3 7 3 2" xfId="7929"/>
    <cellStyle name="Valuta 2 2 3 7 3 2 2" xfId="27281"/>
    <cellStyle name="Valuta 2 2 3 7 3 2 3" xfId="17605"/>
    <cellStyle name="Valuta 2 2 3 7 3 3" xfId="22443"/>
    <cellStyle name="Valuta 2 2 3 7 3 4" xfId="12767"/>
    <cellStyle name="Valuta 2 2 3 7 4" xfId="4300"/>
    <cellStyle name="Valuta 2 2 3 7 4 2" xfId="9138"/>
    <cellStyle name="Valuta 2 2 3 7 4 2 2" xfId="28490"/>
    <cellStyle name="Valuta 2 2 3 7 4 2 3" xfId="18814"/>
    <cellStyle name="Valuta 2 2 3 7 4 3" xfId="23652"/>
    <cellStyle name="Valuta 2 2 3 7 4 4" xfId="13976"/>
    <cellStyle name="Valuta 2 2 3 7 5" xfId="5509"/>
    <cellStyle name="Valuta 2 2 3 7 5 2" xfId="24861"/>
    <cellStyle name="Valuta 2 2 3 7 5 3" xfId="15185"/>
    <cellStyle name="Valuta 2 2 3 7 6" xfId="20023"/>
    <cellStyle name="Valuta 2 2 3 7 7" xfId="10347"/>
    <cellStyle name="Valuta 2 2 3 8" xfId="1277"/>
    <cellStyle name="Valuta 2 2 3 8 2" xfId="6115"/>
    <cellStyle name="Valuta 2 2 3 8 2 2" xfId="25467"/>
    <cellStyle name="Valuta 2 2 3 8 2 3" xfId="15791"/>
    <cellStyle name="Valuta 2 2 3 8 3" xfId="20629"/>
    <cellStyle name="Valuta 2 2 3 8 4" xfId="10953"/>
    <cellStyle name="Valuta 2 2 3 9" xfId="2487"/>
    <cellStyle name="Valuta 2 2 3 9 2" xfId="7325"/>
    <cellStyle name="Valuta 2 2 3 9 2 2" xfId="26677"/>
    <cellStyle name="Valuta 2 2 3 9 2 3" xfId="17001"/>
    <cellStyle name="Valuta 2 2 3 9 3" xfId="21839"/>
    <cellStyle name="Valuta 2 2 3 9 4" xfId="12163"/>
    <cellStyle name="Valuta 2 2 4" xfId="65"/>
    <cellStyle name="Valuta 2 2 4 10" xfId="9772"/>
    <cellStyle name="Valuta 2 2 4 2" xfId="178"/>
    <cellStyle name="Valuta 2 2 4 2 2" xfId="498"/>
    <cellStyle name="Valuta 2 2 4 2 2 2" xfId="1102"/>
    <cellStyle name="Valuta 2 2 4 2 2 2 2" xfId="2312"/>
    <cellStyle name="Valuta 2 2 4 2 2 2 2 2" xfId="7150"/>
    <cellStyle name="Valuta 2 2 4 2 2 2 2 2 2" xfId="26502"/>
    <cellStyle name="Valuta 2 2 4 2 2 2 2 2 3" xfId="16826"/>
    <cellStyle name="Valuta 2 2 4 2 2 2 2 3" xfId="21664"/>
    <cellStyle name="Valuta 2 2 4 2 2 2 2 4" xfId="11988"/>
    <cellStyle name="Valuta 2 2 4 2 2 2 3" xfId="3522"/>
    <cellStyle name="Valuta 2 2 4 2 2 2 3 2" xfId="8360"/>
    <cellStyle name="Valuta 2 2 4 2 2 2 3 2 2" xfId="27712"/>
    <cellStyle name="Valuta 2 2 4 2 2 2 3 2 3" xfId="18036"/>
    <cellStyle name="Valuta 2 2 4 2 2 2 3 3" xfId="22874"/>
    <cellStyle name="Valuta 2 2 4 2 2 2 3 4" xfId="13198"/>
    <cellStyle name="Valuta 2 2 4 2 2 2 4" xfId="4731"/>
    <cellStyle name="Valuta 2 2 4 2 2 2 4 2" xfId="9569"/>
    <cellStyle name="Valuta 2 2 4 2 2 2 4 2 2" xfId="28921"/>
    <cellStyle name="Valuta 2 2 4 2 2 2 4 2 3" xfId="19245"/>
    <cellStyle name="Valuta 2 2 4 2 2 2 4 3" xfId="24083"/>
    <cellStyle name="Valuta 2 2 4 2 2 2 4 4" xfId="14407"/>
    <cellStyle name="Valuta 2 2 4 2 2 2 5" xfId="5940"/>
    <cellStyle name="Valuta 2 2 4 2 2 2 5 2" xfId="25292"/>
    <cellStyle name="Valuta 2 2 4 2 2 2 5 3" xfId="15616"/>
    <cellStyle name="Valuta 2 2 4 2 2 2 6" xfId="20454"/>
    <cellStyle name="Valuta 2 2 4 2 2 2 7" xfId="10778"/>
    <cellStyle name="Valuta 2 2 4 2 2 3" xfId="1708"/>
    <cellStyle name="Valuta 2 2 4 2 2 3 2" xfId="6546"/>
    <cellStyle name="Valuta 2 2 4 2 2 3 2 2" xfId="25898"/>
    <cellStyle name="Valuta 2 2 4 2 2 3 2 3" xfId="16222"/>
    <cellStyle name="Valuta 2 2 4 2 2 3 3" xfId="21060"/>
    <cellStyle name="Valuta 2 2 4 2 2 3 4" xfId="11384"/>
    <cellStyle name="Valuta 2 2 4 2 2 4" xfId="2918"/>
    <cellStyle name="Valuta 2 2 4 2 2 4 2" xfId="7756"/>
    <cellStyle name="Valuta 2 2 4 2 2 4 2 2" xfId="27108"/>
    <cellStyle name="Valuta 2 2 4 2 2 4 2 3" xfId="17432"/>
    <cellStyle name="Valuta 2 2 4 2 2 4 3" xfId="22270"/>
    <cellStyle name="Valuta 2 2 4 2 2 4 4" xfId="12594"/>
    <cellStyle name="Valuta 2 2 4 2 2 5" xfId="4127"/>
    <cellStyle name="Valuta 2 2 4 2 2 5 2" xfId="8965"/>
    <cellStyle name="Valuta 2 2 4 2 2 5 2 2" xfId="28317"/>
    <cellStyle name="Valuta 2 2 4 2 2 5 2 3" xfId="18641"/>
    <cellStyle name="Valuta 2 2 4 2 2 5 3" xfId="23479"/>
    <cellStyle name="Valuta 2 2 4 2 2 5 4" xfId="13803"/>
    <cellStyle name="Valuta 2 2 4 2 2 6" xfId="5336"/>
    <cellStyle name="Valuta 2 2 4 2 2 6 2" xfId="24688"/>
    <cellStyle name="Valuta 2 2 4 2 2 6 3" xfId="15012"/>
    <cellStyle name="Valuta 2 2 4 2 2 7" xfId="19850"/>
    <cellStyle name="Valuta 2 2 4 2 2 8" xfId="10174"/>
    <cellStyle name="Valuta 2 2 4 2 3" xfId="800"/>
    <cellStyle name="Valuta 2 2 4 2 3 2" xfId="2010"/>
    <cellStyle name="Valuta 2 2 4 2 3 2 2" xfId="6848"/>
    <cellStyle name="Valuta 2 2 4 2 3 2 2 2" xfId="26200"/>
    <cellStyle name="Valuta 2 2 4 2 3 2 2 3" xfId="16524"/>
    <cellStyle name="Valuta 2 2 4 2 3 2 3" xfId="21362"/>
    <cellStyle name="Valuta 2 2 4 2 3 2 4" xfId="11686"/>
    <cellStyle name="Valuta 2 2 4 2 3 3" xfId="3220"/>
    <cellStyle name="Valuta 2 2 4 2 3 3 2" xfId="8058"/>
    <cellStyle name="Valuta 2 2 4 2 3 3 2 2" xfId="27410"/>
    <cellStyle name="Valuta 2 2 4 2 3 3 2 3" xfId="17734"/>
    <cellStyle name="Valuta 2 2 4 2 3 3 3" xfId="22572"/>
    <cellStyle name="Valuta 2 2 4 2 3 3 4" xfId="12896"/>
    <cellStyle name="Valuta 2 2 4 2 3 4" xfId="4429"/>
    <cellStyle name="Valuta 2 2 4 2 3 4 2" xfId="9267"/>
    <cellStyle name="Valuta 2 2 4 2 3 4 2 2" xfId="28619"/>
    <cellStyle name="Valuta 2 2 4 2 3 4 2 3" xfId="18943"/>
    <cellStyle name="Valuta 2 2 4 2 3 4 3" xfId="23781"/>
    <cellStyle name="Valuta 2 2 4 2 3 4 4" xfId="14105"/>
    <cellStyle name="Valuta 2 2 4 2 3 5" xfId="5638"/>
    <cellStyle name="Valuta 2 2 4 2 3 5 2" xfId="24990"/>
    <cellStyle name="Valuta 2 2 4 2 3 5 3" xfId="15314"/>
    <cellStyle name="Valuta 2 2 4 2 3 6" xfId="20152"/>
    <cellStyle name="Valuta 2 2 4 2 3 7" xfId="10476"/>
    <cellStyle name="Valuta 2 2 4 2 4" xfId="1406"/>
    <cellStyle name="Valuta 2 2 4 2 4 2" xfId="6244"/>
    <cellStyle name="Valuta 2 2 4 2 4 2 2" xfId="25596"/>
    <cellStyle name="Valuta 2 2 4 2 4 2 3" xfId="15920"/>
    <cellStyle name="Valuta 2 2 4 2 4 3" xfId="20758"/>
    <cellStyle name="Valuta 2 2 4 2 4 4" xfId="11082"/>
    <cellStyle name="Valuta 2 2 4 2 5" xfId="2616"/>
    <cellStyle name="Valuta 2 2 4 2 5 2" xfId="7454"/>
    <cellStyle name="Valuta 2 2 4 2 5 2 2" xfId="26806"/>
    <cellStyle name="Valuta 2 2 4 2 5 2 3" xfId="17130"/>
    <cellStyle name="Valuta 2 2 4 2 5 3" xfId="21968"/>
    <cellStyle name="Valuta 2 2 4 2 5 4" xfId="12292"/>
    <cellStyle name="Valuta 2 2 4 2 6" xfId="3826"/>
    <cellStyle name="Valuta 2 2 4 2 6 2" xfId="8664"/>
    <cellStyle name="Valuta 2 2 4 2 6 2 2" xfId="28016"/>
    <cellStyle name="Valuta 2 2 4 2 6 2 3" xfId="18340"/>
    <cellStyle name="Valuta 2 2 4 2 6 3" xfId="23178"/>
    <cellStyle name="Valuta 2 2 4 2 6 4" xfId="13502"/>
    <cellStyle name="Valuta 2 2 4 2 7" xfId="5034"/>
    <cellStyle name="Valuta 2 2 4 2 7 2" xfId="24386"/>
    <cellStyle name="Valuta 2 2 4 2 7 3" xfId="14710"/>
    <cellStyle name="Valuta 2 2 4 2 8" xfId="19548"/>
    <cellStyle name="Valuta 2 2 4 2 9" xfId="9872"/>
    <cellStyle name="Valuta 2 2 4 3" xfId="398"/>
    <cellStyle name="Valuta 2 2 4 3 2" xfId="1002"/>
    <cellStyle name="Valuta 2 2 4 3 2 2" xfId="2212"/>
    <cellStyle name="Valuta 2 2 4 3 2 2 2" xfId="7050"/>
    <cellStyle name="Valuta 2 2 4 3 2 2 2 2" xfId="26402"/>
    <cellStyle name="Valuta 2 2 4 3 2 2 2 3" xfId="16726"/>
    <cellStyle name="Valuta 2 2 4 3 2 2 3" xfId="21564"/>
    <cellStyle name="Valuta 2 2 4 3 2 2 4" xfId="11888"/>
    <cellStyle name="Valuta 2 2 4 3 2 3" xfId="3422"/>
    <cellStyle name="Valuta 2 2 4 3 2 3 2" xfId="8260"/>
    <cellStyle name="Valuta 2 2 4 3 2 3 2 2" xfId="27612"/>
    <cellStyle name="Valuta 2 2 4 3 2 3 2 3" xfId="17936"/>
    <cellStyle name="Valuta 2 2 4 3 2 3 3" xfId="22774"/>
    <cellStyle name="Valuta 2 2 4 3 2 3 4" xfId="13098"/>
    <cellStyle name="Valuta 2 2 4 3 2 4" xfId="4631"/>
    <cellStyle name="Valuta 2 2 4 3 2 4 2" xfId="9469"/>
    <cellStyle name="Valuta 2 2 4 3 2 4 2 2" xfId="28821"/>
    <cellStyle name="Valuta 2 2 4 3 2 4 2 3" xfId="19145"/>
    <cellStyle name="Valuta 2 2 4 3 2 4 3" xfId="23983"/>
    <cellStyle name="Valuta 2 2 4 3 2 4 4" xfId="14307"/>
    <cellStyle name="Valuta 2 2 4 3 2 5" xfId="5840"/>
    <cellStyle name="Valuta 2 2 4 3 2 5 2" xfId="25192"/>
    <cellStyle name="Valuta 2 2 4 3 2 5 3" xfId="15516"/>
    <cellStyle name="Valuta 2 2 4 3 2 6" xfId="20354"/>
    <cellStyle name="Valuta 2 2 4 3 2 7" xfId="10678"/>
    <cellStyle name="Valuta 2 2 4 3 3" xfId="1608"/>
    <cellStyle name="Valuta 2 2 4 3 3 2" xfId="6446"/>
    <cellStyle name="Valuta 2 2 4 3 3 2 2" xfId="25798"/>
    <cellStyle name="Valuta 2 2 4 3 3 2 3" xfId="16122"/>
    <cellStyle name="Valuta 2 2 4 3 3 3" xfId="20960"/>
    <cellStyle name="Valuta 2 2 4 3 3 4" xfId="11284"/>
    <cellStyle name="Valuta 2 2 4 3 4" xfId="2818"/>
    <cellStyle name="Valuta 2 2 4 3 4 2" xfId="7656"/>
    <cellStyle name="Valuta 2 2 4 3 4 2 2" xfId="27008"/>
    <cellStyle name="Valuta 2 2 4 3 4 2 3" xfId="17332"/>
    <cellStyle name="Valuta 2 2 4 3 4 3" xfId="22170"/>
    <cellStyle name="Valuta 2 2 4 3 4 4" xfId="12494"/>
    <cellStyle name="Valuta 2 2 4 3 5" xfId="4027"/>
    <cellStyle name="Valuta 2 2 4 3 5 2" xfId="8865"/>
    <cellStyle name="Valuta 2 2 4 3 5 2 2" xfId="28217"/>
    <cellStyle name="Valuta 2 2 4 3 5 2 3" xfId="18541"/>
    <cellStyle name="Valuta 2 2 4 3 5 3" xfId="23379"/>
    <cellStyle name="Valuta 2 2 4 3 5 4" xfId="13703"/>
    <cellStyle name="Valuta 2 2 4 3 6" xfId="5236"/>
    <cellStyle name="Valuta 2 2 4 3 6 2" xfId="24588"/>
    <cellStyle name="Valuta 2 2 4 3 6 3" xfId="14912"/>
    <cellStyle name="Valuta 2 2 4 3 7" xfId="19750"/>
    <cellStyle name="Valuta 2 2 4 3 8" xfId="10074"/>
    <cellStyle name="Valuta 2 2 4 4" xfId="700"/>
    <cellStyle name="Valuta 2 2 4 4 2" xfId="1910"/>
    <cellStyle name="Valuta 2 2 4 4 2 2" xfId="6748"/>
    <cellStyle name="Valuta 2 2 4 4 2 2 2" xfId="26100"/>
    <cellStyle name="Valuta 2 2 4 4 2 2 3" xfId="16424"/>
    <cellStyle name="Valuta 2 2 4 4 2 3" xfId="21262"/>
    <cellStyle name="Valuta 2 2 4 4 2 4" xfId="11586"/>
    <cellStyle name="Valuta 2 2 4 4 3" xfId="3120"/>
    <cellStyle name="Valuta 2 2 4 4 3 2" xfId="7958"/>
    <cellStyle name="Valuta 2 2 4 4 3 2 2" xfId="27310"/>
    <cellStyle name="Valuta 2 2 4 4 3 2 3" xfId="17634"/>
    <cellStyle name="Valuta 2 2 4 4 3 3" xfId="22472"/>
    <cellStyle name="Valuta 2 2 4 4 3 4" xfId="12796"/>
    <cellStyle name="Valuta 2 2 4 4 4" xfId="4329"/>
    <cellStyle name="Valuta 2 2 4 4 4 2" xfId="9167"/>
    <cellStyle name="Valuta 2 2 4 4 4 2 2" xfId="28519"/>
    <cellStyle name="Valuta 2 2 4 4 4 2 3" xfId="18843"/>
    <cellStyle name="Valuta 2 2 4 4 4 3" xfId="23681"/>
    <cellStyle name="Valuta 2 2 4 4 4 4" xfId="14005"/>
    <cellStyle name="Valuta 2 2 4 4 5" xfId="5538"/>
    <cellStyle name="Valuta 2 2 4 4 5 2" xfId="24890"/>
    <cellStyle name="Valuta 2 2 4 4 5 3" xfId="15214"/>
    <cellStyle name="Valuta 2 2 4 4 6" xfId="20052"/>
    <cellStyle name="Valuta 2 2 4 4 7" xfId="10376"/>
    <cellStyle name="Valuta 2 2 4 5" xfId="1306"/>
    <cellStyle name="Valuta 2 2 4 5 2" xfId="6144"/>
    <cellStyle name="Valuta 2 2 4 5 2 2" xfId="25496"/>
    <cellStyle name="Valuta 2 2 4 5 2 3" xfId="15820"/>
    <cellStyle name="Valuta 2 2 4 5 3" xfId="20658"/>
    <cellStyle name="Valuta 2 2 4 5 4" xfId="10982"/>
    <cellStyle name="Valuta 2 2 4 6" xfId="2516"/>
    <cellStyle name="Valuta 2 2 4 6 2" xfId="7354"/>
    <cellStyle name="Valuta 2 2 4 6 2 2" xfId="26706"/>
    <cellStyle name="Valuta 2 2 4 6 2 3" xfId="17030"/>
    <cellStyle name="Valuta 2 2 4 6 3" xfId="21868"/>
    <cellStyle name="Valuta 2 2 4 6 4" xfId="12192"/>
    <cellStyle name="Valuta 2 2 4 7" xfId="3726"/>
    <cellStyle name="Valuta 2 2 4 7 2" xfId="8564"/>
    <cellStyle name="Valuta 2 2 4 7 2 2" xfId="27916"/>
    <cellStyle name="Valuta 2 2 4 7 2 3" xfId="18240"/>
    <cellStyle name="Valuta 2 2 4 7 3" xfId="23078"/>
    <cellStyle name="Valuta 2 2 4 7 4" xfId="13402"/>
    <cellStyle name="Valuta 2 2 4 8" xfId="4934"/>
    <cellStyle name="Valuta 2 2 4 8 2" xfId="24286"/>
    <cellStyle name="Valuta 2 2 4 8 3" xfId="14610"/>
    <cellStyle name="Valuta 2 2 4 9" xfId="19448"/>
    <cellStyle name="Valuta 2 2 5" xfId="127"/>
    <cellStyle name="Valuta 2 2 5 2" xfId="448"/>
    <cellStyle name="Valuta 2 2 5 2 2" xfId="1052"/>
    <cellStyle name="Valuta 2 2 5 2 2 2" xfId="2262"/>
    <cellStyle name="Valuta 2 2 5 2 2 2 2" xfId="7100"/>
    <cellStyle name="Valuta 2 2 5 2 2 2 2 2" xfId="26452"/>
    <cellStyle name="Valuta 2 2 5 2 2 2 2 3" xfId="16776"/>
    <cellStyle name="Valuta 2 2 5 2 2 2 3" xfId="21614"/>
    <cellStyle name="Valuta 2 2 5 2 2 2 4" xfId="11938"/>
    <cellStyle name="Valuta 2 2 5 2 2 3" xfId="3472"/>
    <cellStyle name="Valuta 2 2 5 2 2 3 2" xfId="8310"/>
    <cellStyle name="Valuta 2 2 5 2 2 3 2 2" xfId="27662"/>
    <cellStyle name="Valuta 2 2 5 2 2 3 2 3" xfId="17986"/>
    <cellStyle name="Valuta 2 2 5 2 2 3 3" xfId="22824"/>
    <cellStyle name="Valuta 2 2 5 2 2 3 4" xfId="13148"/>
    <cellStyle name="Valuta 2 2 5 2 2 4" xfId="4681"/>
    <cellStyle name="Valuta 2 2 5 2 2 4 2" xfId="9519"/>
    <cellStyle name="Valuta 2 2 5 2 2 4 2 2" xfId="28871"/>
    <cellStyle name="Valuta 2 2 5 2 2 4 2 3" xfId="19195"/>
    <cellStyle name="Valuta 2 2 5 2 2 4 3" xfId="24033"/>
    <cellStyle name="Valuta 2 2 5 2 2 4 4" xfId="14357"/>
    <cellStyle name="Valuta 2 2 5 2 2 5" xfId="5890"/>
    <cellStyle name="Valuta 2 2 5 2 2 5 2" xfId="25242"/>
    <cellStyle name="Valuta 2 2 5 2 2 5 3" xfId="15566"/>
    <cellStyle name="Valuta 2 2 5 2 2 6" xfId="20404"/>
    <cellStyle name="Valuta 2 2 5 2 2 7" xfId="10728"/>
    <cellStyle name="Valuta 2 2 5 2 3" xfId="1658"/>
    <cellStyle name="Valuta 2 2 5 2 3 2" xfId="6496"/>
    <cellStyle name="Valuta 2 2 5 2 3 2 2" xfId="25848"/>
    <cellStyle name="Valuta 2 2 5 2 3 2 3" xfId="16172"/>
    <cellStyle name="Valuta 2 2 5 2 3 3" xfId="21010"/>
    <cellStyle name="Valuta 2 2 5 2 3 4" xfId="11334"/>
    <cellStyle name="Valuta 2 2 5 2 4" xfId="2868"/>
    <cellStyle name="Valuta 2 2 5 2 4 2" xfId="7706"/>
    <cellStyle name="Valuta 2 2 5 2 4 2 2" xfId="27058"/>
    <cellStyle name="Valuta 2 2 5 2 4 2 3" xfId="17382"/>
    <cellStyle name="Valuta 2 2 5 2 4 3" xfId="22220"/>
    <cellStyle name="Valuta 2 2 5 2 4 4" xfId="12544"/>
    <cellStyle name="Valuta 2 2 5 2 5" xfId="4077"/>
    <cellStyle name="Valuta 2 2 5 2 5 2" xfId="8915"/>
    <cellStyle name="Valuta 2 2 5 2 5 2 2" xfId="28267"/>
    <cellStyle name="Valuta 2 2 5 2 5 2 3" xfId="18591"/>
    <cellStyle name="Valuta 2 2 5 2 5 3" xfId="23429"/>
    <cellStyle name="Valuta 2 2 5 2 5 4" xfId="13753"/>
    <cellStyle name="Valuta 2 2 5 2 6" xfId="5286"/>
    <cellStyle name="Valuta 2 2 5 2 6 2" xfId="24638"/>
    <cellStyle name="Valuta 2 2 5 2 6 3" xfId="14962"/>
    <cellStyle name="Valuta 2 2 5 2 7" xfId="19800"/>
    <cellStyle name="Valuta 2 2 5 2 8" xfId="10124"/>
    <cellStyle name="Valuta 2 2 5 3" xfId="750"/>
    <cellStyle name="Valuta 2 2 5 3 2" xfId="1960"/>
    <cellStyle name="Valuta 2 2 5 3 2 2" xfId="6798"/>
    <cellStyle name="Valuta 2 2 5 3 2 2 2" xfId="26150"/>
    <cellStyle name="Valuta 2 2 5 3 2 2 3" xfId="16474"/>
    <cellStyle name="Valuta 2 2 5 3 2 3" xfId="21312"/>
    <cellStyle name="Valuta 2 2 5 3 2 4" xfId="11636"/>
    <cellStyle name="Valuta 2 2 5 3 3" xfId="3170"/>
    <cellStyle name="Valuta 2 2 5 3 3 2" xfId="8008"/>
    <cellStyle name="Valuta 2 2 5 3 3 2 2" xfId="27360"/>
    <cellStyle name="Valuta 2 2 5 3 3 2 3" xfId="17684"/>
    <cellStyle name="Valuta 2 2 5 3 3 3" xfId="22522"/>
    <cellStyle name="Valuta 2 2 5 3 3 4" xfId="12846"/>
    <cellStyle name="Valuta 2 2 5 3 4" xfId="4379"/>
    <cellStyle name="Valuta 2 2 5 3 4 2" xfId="9217"/>
    <cellStyle name="Valuta 2 2 5 3 4 2 2" xfId="28569"/>
    <cellStyle name="Valuta 2 2 5 3 4 2 3" xfId="18893"/>
    <cellStyle name="Valuta 2 2 5 3 4 3" xfId="23731"/>
    <cellStyle name="Valuta 2 2 5 3 4 4" xfId="14055"/>
    <cellStyle name="Valuta 2 2 5 3 5" xfId="5588"/>
    <cellStyle name="Valuta 2 2 5 3 5 2" xfId="24940"/>
    <cellStyle name="Valuta 2 2 5 3 5 3" xfId="15264"/>
    <cellStyle name="Valuta 2 2 5 3 6" xfId="20102"/>
    <cellStyle name="Valuta 2 2 5 3 7" xfId="10426"/>
    <cellStyle name="Valuta 2 2 5 4" xfId="1356"/>
    <cellStyle name="Valuta 2 2 5 4 2" xfId="6194"/>
    <cellStyle name="Valuta 2 2 5 4 2 2" xfId="25546"/>
    <cellStyle name="Valuta 2 2 5 4 2 3" xfId="15870"/>
    <cellStyle name="Valuta 2 2 5 4 3" xfId="20708"/>
    <cellStyle name="Valuta 2 2 5 4 4" xfId="11032"/>
    <cellStyle name="Valuta 2 2 5 5" xfId="2566"/>
    <cellStyle name="Valuta 2 2 5 5 2" xfId="7404"/>
    <cellStyle name="Valuta 2 2 5 5 2 2" xfId="26756"/>
    <cellStyle name="Valuta 2 2 5 5 2 3" xfId="17080"/>
    <cellStyle name="Valuta 2 2 5 5 3" xfId="21918"/>
    <cellStyle name="Valuta 2 2 5 5 4" xfId="12242"/>
    <cellStyle name="Valuta 2 2 5 6" xfId="3776"/>
    <cellStyle name="Valuta 2 2 5 6 2" xfId="8614"/>
    <cellStyle name="Valuta 2 2 5 6 2 2" xfId="27966"/>
    <cellStyle name="Valuta 2 2 5 6 2 3" xfId="18290"/>
    <cellStyle name="Valuta 2 2 5 6 3" xfId="23128"/>
    <cellStyle name="Valuta 2 2 5 6 4" xfId="13452"/>
    <cellStyle name="Valuta 2 2 5 7" xfId="4984"/>
    <cellStyle name="Valuta 2 2 5 7 2" xfId="24336"/>
    <cellStyle name="Valuta 2 2 5 7 3" xfId="14660"/>
    <cellStyle name="Valuta 2 2 5 8" xfId="19498"/>
    <cellStyle name="Valuta 2 2 5 9" xfId="9822"/>
    <cellStyle name="Valuta 2 2 6" xfId="244"/>
    <cellStyle name="Valuta 2 2 6 2" xfId="548"/>
    <cellStyle name="Valuta 2 2 6 2 2" xfId="1152"/>
    <cellStyle name="Valuta 2 2 6 2 2 2" xfId="2362"/>
    <cellStyle name="Valuta 2 2 6 2 2 2 2" xfId="7200"/>
    <cellStyle name="Valuta 2 2 6 2 2 2 2 2" xfId="26552"/>
    <cellStyle name="Valuta 2 2 6 2 2 2 2 3" xfId="16876"/>
    <cellStyle name="Valuta 2 2 6 2 2 2 3" xfId="21714"/>
    <cellStyle name="Valuta 2 2 6 2 2 2 4" xfId="12038"/>
    <cellStyle name="Valuta 2 2 6 2 2 3" xfId="3572"/>
    <cellStyle name="Valuta 2 2 6 2 2 3 2" xfId="8410"/>
    <cellStyle name="Valuta 2 2 6 2 2 3 2 2" xfId="27762"/>
    <cellStyle name="Valuta 2 2 6 2 2 3 2 3" xfId="18086"/>
    <cellStyle name="Valuta 2 2 6 2 2 3 3" xfId="22924"/>
    <cellStyle name="Valuta 2 2 6 2 2 3 4" xfId="13248"/>
    <cellStyle name="Valuta 2 2 6 2 2 4" xfId="4781"/>
    <cellStyle name="Valuta 2 2 6 2 2 4 2" xfId="9619"/>
    <cellStyle name="Valuta 2 2 6 2 2 4 2 2" xfId="28971"/>
    <cellStyle name="Valuta 2 2 6 2 2 4 2 3" xfId="19295"/>
    <cellStyle name="Valuta 2 2 6 2 2 4 3" xfId="24133"/>
    <cellStyle name="Valuta 2 2 6 2 2 4 4" xfId="14457"/>
    <cellStyle name="Valuta 2 2 6 2 2 5" xfId="5990"/>
    <cellStyle name="Valuta 2 2 6 2 2 5 2" xfId="25342"/>
    <cellStyle name="Valuta 2 2 6 2 2 5 3" xfId="15666"/>
    <cellStyle name="Valuta 2 2 6 2 2 6" xfId="20504"/>
    <cellStyle name="Valuta 2 2 6 2 2 7" xfId="10828"/>
    <cellStyle name="Valuta 2 2 6 2 3" xfId="1758"/>
    <cellStyle name="Valuta 2 2 6 2 3 2" xfId="6596"/>
    <cellStyle name="Valuta 2 2 6 2 3 2 2" xfId="25948"/>
    <cellStyle name="Valuta 2 2 6 2 3 2 3" xfId="16272"/>
    <cellStyle name="Valuta 2 2 6 2 3 3" xfId="21110"/>
    <cellStyle name="Valuta 2 2 6 2 3 4" xfId="11434"/>
    <cellStyle name="Valuta 2 2 6 2 4" xfId="2968"/>
    <cellStyle name="Valuta 2 2 6 2 4 2" xfId="7806"/>
    <cellStyle name="Valuta 2 2 6 2 4 2 2" xfId="27158"/>
    <cellStyle name="Valuta 2 2 6 2 4 2 3" xfId="17482"/>
    <cellStyle name="Valuta 2 2 6 2 4 3" xfId="22320"/>
    <cellStyle name="Valuta 2 2 6 2 4 4" xfId="12644"/>
    <cellStyle name="Valuta 2 2 6 2 5" xfId="4177"/>
    <cellStyle name="Valuta 2 2 6 2 5 2" xfId="9015"/>
    <cellStyle name="Valuta 2 2 6 2 5 2 2" xfId="28367"/>
    <cellStyle name="Valuta 2 2 6 2 5 2 3" xfId="18691"/>
    <cellStyle name="Valuta 2 2 6 2 5 3" xfId="23529"/>
    <cellStyle name="Valuta 2 2 6 2 5 4" xfId="13853"/>
    <cellStyle name="Valuta 2 2 6 2 6" xfId="5386"/>
    <cellStyle name="Valuta 2 2 6 2 6 2" xfId="24738"/>
    <cellStyle name="Valuta 2 2 6 2 6 3" xfId="15062"/>
    <cellStyle name="Valuta 2 2 6 2 7" xfId="19900"/>
    <cellStyle name="Valuta 2 2 6 2 8" xfId="10224"/>
    <cellStyle name="Valuta 2 2 6 3" xfId="850"/>
    <cellStyle name="Valuta 2 2 6 3 2" xfId="2060"/>
    <cellStyle name="Valuta 2 2 6 3 2 2" xfId="6898"/>
    <cellStyle name="Valuta 2 2 6 3 2 2 2" xfId="26250"/>
    <cellStyle name="Valuta 2 2 6 3 2 2 3" xfId="16574"/>
    <cellStyle name="Valuta 2 2 6 3 2 3" xfId="21412"/>
    <cellStyle name="Valuta 2 2 6 3 2 4" xfId="11736"/>
    <cellStyle name="Valuta 2 2 6 3 3" xfId="3270"/>
    <cellStyle name="Valuta 2 2 6 3 3 2" xfId="8108"/>
    <cellStyle name="Valuta 2 2 6 3 3 2 2" xfId="27460"/>
    <cellStyle name="Valuta 2 2 6 3 3 2 3" xfId="17784"/>
    <cellStyle name="Valuta 2 2 6 3 3 3" xfId="22622"/>
    <cellStyle name="Valuta 2 2 6 3 3 4" xfId="12946"/>
    <cellStyle name="Valuta 2 2 6 3 4" xfId="4479"/>
    <cellStyle name="Valuta 2 2 6 3 4 2" xfId="9317"/>
    <cellStyle name="Valuta 2 2 6 3 4 2 2" xfId="28669"/>
    <cellStyle name="Valuta 2 2 6 3 4 2 3" xfId="18993"/>
    <cellStyle name="Valuta 2 2 6 3 4 3" xfId="23831"/>
    <cellStyle name="Valuta 2 2 6 3 4 4" xfId="14155"/>
    <cellStyle name="Valuta 2 2 6 3 5" xfId="5688"/>
    <cellStyle name="Valuta 2 2 6 3 5 2" xfId="25040"/>
    <cellStyle name="Valuta 2 2 6 3 5 3" xfId="15364"/>
    <cellStyle name="Valuta 2 2 6 3 6" xfId="20202"/>
    <cellStyle name="Valuta 2 2 6 3 7" xfId="10526"/>
    <cellStyle name="Valuta 2 2 6 4" xfId="1456"/>
    <cellStyle name="Valuta 2 2 6 4 2" xfId="6294"/>
    <cellStyle name="Valuta 2 2 6 4 2 2" xfId="25646"/>
    <cellStyle name="Valuta 2 2 6 4 2 3" xfId="15970"/>
    <cellStyle name="Valuta 2 2 6 4 3" xfId="20808"/>
    <cellStyle name="Valuta 2 2 6 4 4" xfId="11132"/>
    <cellStyle name="Valuta 2 2 6 5" xfId="2666"/>
    <cellStyle name="Valuta 2 2 6 5 2" xfId="7504"/>
    <cellStyle name="Valuta 2 2 6 5 2 2" xfId="26856"/>
    <cellStyle name="Valuta 2 2 6 5 2 3" xfId="17180"/>
    <cellStyle name="Valuta 2 2 6 5 3" xfId="22018"/>
    <cellStyle name="Valuta 2 2 6 5 4" xfId="12342"/>
    <cellStyle name="Valuta 2 2 6 6" xfId="3876"/>
    <cellStyle name="Valuta 2 2 6 6 2" xfId="8714"/>
    <cellStyle name="Valuta 2 2 6 6 2 2" xfId="28066"/>
    <cellStyle name="Valuta 2 2 6 6 2 3" xfId="18390"/>
    <cellStyle name="Valuta 2 2 6 6 3" xfId="23228"/>
    <cellStyle name="Valuta 2 2 6 6 4" xfId="13552"/>
    <cellStyle name="Valuta 2 2 6 7" xfId="5084"/>
    <cellStyle name="Valuta 2 2 6 7 2" xfId="24436"/>
    <cellStyle name="Valuta 2 2 6 7 3" xfId="14760"/>
    <cellStyle name="Valuta 2 2 6 8" xfId="19598"/>
    <cellStyle name="Valuta 2 2 6 9" xfId="9922"/>
    <cellStyle name="Valuta 2 2 7" xfId="297"/>
    <cellStyle name="Valuta 2 2 7 2" xfId="600"/>
    <cellStyle name="Valuta 2 2 7 2 2" xfId="1204"/>
    <cellStyle name="Valuta 2 2 7 2 2 2" xfId="2414"/>
    <cellStyle name="Valuta 2 2 7 2 2 2 2" xfId="7252"/>
    <cellStyle name="Valuta 2 2 7 2 2 2 2 2" xfId="26604"/>
    <cellStyle name="Valuta 2 2 7 2 2 2 2 3" xfId="16928"/>
    <cellStyle name="Valuta 2 2 7 2 2 2 3" xfId="21766"/>
    <cellStyle name="Valuta 2 2 7 2 2 2 4" xfId="12090"/>
    <cellStyle name="Valuta 2 2 7 2 2 3" xfId="3624"/>
    <cellStyle name="Valuta 2 2 7 2 2 3 2" xfId="8462"/>
    <cellStyle name="Valuta 2 2 7 2 2 3 2 2" xfId="27814"/>
    <cellStyle name="Valuta 2 2 7 2 2 3 2 3" xfId="18138"/>
    <cellStyle name="Valuta 2 2 7 2 2 3 3" xfId="22976"/>
    <cellStyle name="Valuta 2 2 7 2 2 3 4" xfId="13300"/>
    <cellStyle name="Valuta 2 2 7 2 2 4" xfId="4833"/>
    <cellStyle name="Valuta 2 2 7 2 2 4 2" xfId="9671"/>
    <cellStyle name="Valuta 2 2 7 2 2 4 2 2" xfId="29023"/>
    <cellStyle name="Valuta 2 2 7 2 2 4 2 3" xfId="19347"/>
    <cellStyle name="Valuta 2 2 7 2 2 4 3" xfId="24185"/>
    <cellStyle name="Valuta 2 2 7 2 2 4 4" xfId="14509"/>
    <cellStyle name="Valuta 2 2 7 2 2 5" xfId="6042"/>
    <cellStyle name="Valuta 2 2 7 2 2 5 2" xfId="25394"/>
    <cellStyle name="Valuta 2 2 7 2 2 5 3" xfId="15718"/>
    <cellStyle name="Valuta 2 2 7 2 2 6" xfId="20556"/>
    <cellStyle name="Valuta 2 2 7 2 2 7" xfId="10880"/>
    <cellStyle name="Valuta 2 2 7 2 3" xfId="1810"/>
    <cellStyle name="Valuta 2 2 7 2 3 2" xfId="6648"/>
    <cellStyle name="Valuta 2 2 7 2 3 2 2" xfId="26000"/>
    <cellStyle name="Valuta 2 2 7 2 3 2 3" xfId="16324"/>
    <cellStyle name="Valuta 2 2 7 2 3 3" xfId="21162"/>
    <cellStyle name="Valuta 2 2 7 2 3 4" xfId="11486"/>
    <cellStyle name="Valuta 2 2 7 2 4" xfId="3020"/>
    <cellStyle name="Valuta 2 2 7 2 4 2" xfId="7858"/>
    <cellStyle name="Valuta 2 2 7 2 4 2 2" xfId="27210"/>
    <cellStyle name="Valuta 2 2 7 2 4 2 3" xfId="17534"/>
    <cellStyle name="Valuta 2 2 7 2 4 3" xfId="22372"/>
    <cellStyle name="Valuta 2 2 7 2 4 4" xfId="12696"/>
    <cellStyle name="Valuta 2 2 7 2 5" xfId="4229"/>
    <cellStyle name="Valuta 2 2 7 2 5 2" xfId="9067"/>
    <cellStyle name="Valuta 2 2 7 2 5 2 2" xfId="28419"/>
    <cellStyle name="Valuta 2 2 7 2 5 2 3" xfId="18743"/>
    <cellStyle name="Valuta 2 2 7 2 5 3" xfId="23581"/>
    <cellStyle name="Valuta 2 2 7 2 5 4" xfId="13905"/>
    <cellStyle name="Valuta 2 2 7 2 6" xfId="5438"/>
    <cellStyle name="Valuta 2 2 7 2 6 2" xfId="24790"/>
    <cellStyle name="Valuta 2 2 7 2 6 3" xfId="15114"/>
    <cellStyle name="Valuta 2 2 7 2 7" xfId="19952"/>
    <cellStyle name="Valuta 2 2 7 2 8" xfId="10276"/>
    <cellStyle name="Valuta 2 2 7 3" xfId="902"/>
    <cellStyle name="Valuta 2 2 7 3 2" xfId="2112"/>
    <cellStyle name="Valuta 2 2 7 3 2 2" xfId="6950"/>
    <cellStyle name="Valuta 2 2 7 3 2 2 2" xfId="26302"/>
    <cellStyle name="Valuta 2 2 7 3 2 2 3" xfId="16626"/>
    <cellStyle name="Valuta 2 2 7 3 2 3" xfId="21464"/>
    <cellStyle name="Valuta 2 2 7 3 2 4" xfId="11788"/>
    <cellStyle name="Valuta 2 2 7 3 3" xfId="3322"/>
    <cellStyle name="Valuta 2 2 7 3 3 2" xfId="8160"/>
    <cellStyle name="Valuta 2 2 7 3 3 2 2" xfId="27512"/>
    <cellStyle name="Valuta 2 2 7 3 3 2 3" xfId="17836"/>
    <cellStyle name="Valuta 2 2 7 3 3 3" xfId="22674"/>
    <cellStyle name="Valuta 2 2 7 3 3 4" xfId="12998"/>
    <cellStyle name="Valuta 2 2 7 3 4" xfId="4531"/>
    <cellStyle name="Valuta 2 2 7 3 4 2" xfId="9369"/>
    <cellStyle name="Valuta 2 2 7 3 4 2 2" xfId="28721"/>
    <cellStyle name="Valuta 2 2 7 3 4 2 3" xfId="19045"/>
    <cellStyle name="Valuta 2 2 7 3 4 3" xfId="23883"/>
    <cellStyle name="Valuta 2 2 7 3 4 4" xfId="14207"/>
    <cellStyle name="Valuta 2 2 7 3 5" xfId="5740"/>
    <cellStyle name="Valuta 2 2 7 3 5 2" xfId="25092"/>
    <cellStyle name="Valuta 2 2 7 3 5 3" xfId="15416"/>
    <cellStyle name="Valuta 2 2 7 3 6" xfId="20254"/>
    <cellStyle name="Valuta 2 2 7 3 7" xfId="10578"/>
    <cellStyle name="Valuta 2 2 7 4" xfId="1508"/>
    <cellStyle name="Valuta 2 2 7 4 2" xfId="6346"/>
    <cellStyle name="Valuta 2 2 7 4 2 2" xfId="25698"/>
    <cellStyle name="Valuta 2 2 7 4 2 3" xfId="16022"/>
    <cellStyle name="Valuta 2 2 7 4 3" xfId="20860"/>
    <cellStyle name="Valuta 2 2 7 4 4" xfId="11184"/>
    <cellStyle name="Valuta 2 2 7 5" xfId="2718"/>
    <cellStyle name="Valuta 2 2 7 5 2" xfId="7556"/>
    <cellStyle name="Valuta 2 2 7 5 2 2" xfId="26908"/>
    <cellStyle name="Valuta 2 2 7 5 2 3" xfId="17232"/>
    <cellStyle name="Valuta 2 2 7 5 3" xfId="22070"/>
    <cellStyle name="Valuta 2 2 7 5 4" xfId="12394"/>
    <cellStyle name="Valuta 2 2 7 6" xfId="3927"/>
    <cellStyle name="Valuta 2 2 7 6 2" xfId="8765"/>
    <cellStyle name="Valuta 2 2 7 6 2 2" xfId="28117"/>
    <cellStyle name="Valuta 2 2 7 6 2 3" xfId="18441"/>
    <cellStyle name="Valuta 2 2 7 6 3" xfId="23279"/>
    <cellStyle name="Valuta 2 2 7 6 4" xfId="13603"/>
    <cellStyle name="Valuta 2 2 7 7" xfId="5136"/>
    <cellStyle name="Valuta 2 2 7 7 2" xfId="24488"/>
    <cellStyle name="Valuta 2 2 7 7 3" xfId="14812"/>
    <cellStyle name="Valuta 2 2 7 8" xfId="19650"/>
    <cellStyle name="Valuta 2 2 7 9" xfId="9974"/>
    <cellStyle name="Valuta 2 2 8" xfId="348"/>
    <cellStyle name="Valuta 2 2 8 2" xfId="952"/>
    <cellStyle name="Valuta 2 2 8 2 2" xfId="2162"/>
    <cellStyle name="Valuta 2 2 8 2 2 2" xfId="7000"/>
    <cellStyle name="Valuta 2 2 8 2 2 2 2" xfId="26352"/>
    <cellStyle name="Valuta 2 2 8 2 2 2 3" xfId="16676"/>
    <cellStyle name="Valuta 2 2 8 2 2 3" xfId="21514"/>
    <cellStyle name="Valuta 2 2 8 2 2 4" xfId="11838"/>
    <cellStyle name="Valuta 2 2 8 2 3" xfId="3372"/>
    <cellStyle name="Valuta 2 2 8 2 3 2" xfId="8210"/>
    <cellStyle name="Valuta 2 2 8 2 3 2 2" xfId="27562"/>
    <cellStyle name="Valuta 2 2 8 2 3 2 3" xfId="17886"/>
    <cellStyle name="Valuta 2 2 8 2 3 3" xfId="22724"/>
    <cellStyle name="Valuta 2 2 8 2 3 4" xfId="13048"/>
    <cellStyle name="Valuta 2 2 8 2 4" xfId="4581"/>
    <cellStyle name="Valuta 2 2 8 2 4 2" xfId="9419"/>
    <cellStyle name="Valuta 2 2 8 2 4 2 2" xfId="28771"/>
    <cellStyle name="Valuta 2 2 8 2 4 2 3" xfId="19095"/>
    <cellStyle name="Valuta 2 2 8 2 4 3" xfId="23933"/>
    <cellStyle name="Valuta 2 2 8 2 4 4" xfId="14257"/>
    <cellStyle name="Valuta 2 2 8 2 5" xfId="5790"/>
    <cellStyle name="Valuta 2 2 8 2 5 2" xfId="25142"/>
    <cellStyle name="Valuta 2 2 8 2 5 3" xfId="15466"/>
    <cellStyle name="Valuta 2 2 8 2 6" xfId="20304"/>
    <cellStyle name="Valuta 2 2 8 2 7" xfId="10628"/>
    <cellStyle name="Valuta 2 2 8 3" xfId="1558"/>
    <cellStyle name="Valuta 2 2 8 3 2" xfId="6396"/>
    <cellStyle name="Valuta 2 2 8 3 2 2" xfId="25748"/>
    <cellStyle name="Valuta 2 2 8 3 2 3" xfId="16072"/>
    <cellStyle name="Valuta 2 2 8 3 3" xfId="20910"/>
    <cellStyle name="Valuta 2 2 8 3 4" xfId="11234"/>
    <cellStyle name="Valuta 2 2 8 4" xfId="2768"/>
    <cellStyle name="Valuta 2 2 8 4 2" xfId="7606"/>
    <cellStyle name="Valuta 2 2 8 4 2 2" xfId="26958"/>
    <cellStyle name="Valuta 2 2 8 4 2 3" xfId="17282"/>
    <cellStyle name="Valuta 2 2 8 4 3" xfId="22120"/>
    <cellStyle name="Valuta 2 2 8 4 4" xfId="12444"/>
    <cellStyle name="Valuta 2 2 8 5" xfId="3977"/>
    <cellStyle name="Valuta 2 2 8 5 2" xfId="8815"/>
    <cellStyle name="Valuta 2 2 8 5 2 2" xfId="28167"/>
    <cellStyle name="Valuta 2 2 8 5 2 3" xfId="18491"/>
    <cellStyle name="Valuta 2 2 8 5 3" xfId="23329"/>
    <cellStyle name="Valuta 2 2 8 5 4" xfId="13653"/>
    <cellStyle name="Valuta 2 2 8 6" xfId="5186"/>
    <cellStyle name="Valuta 2 2 8 6 2" xfId="24538"/>
    <cellStyle name="Valuta 2 2 8 6 3" xfId="14862"/>
    <cellStyle name="Valuta 2 2 8 7" xfId="19700"/>
    <cellStyle name="Valuta 2 2 8 8" xfId="10024"/>
    <cellStyle name="Valuta 2 2 9" xfId="650"/>
    <cellStyle name="Valuta 2 2 9 2" xfId="1860"/>
    <cellStyle name="Valuta 2 2 9 2 2" xfId="6698"/>
    <cellStyle name="Valuta 2 2 9 2 2 2" xfId="26050"/>
    <cellStyle name="Valuta 2 2 9 2 2 3" xfId="16374"/>
    <cellStyle name="Valuta 2 2 9 2 3" xfId="21212"/>
    <cellStyle name="Valuta 2 2 9 2 4" xfId="11536"/>
    <cellStyle name="Valuta 2 2 9 3" xfId="3070"/>
    <cellStyle name="Valuta 2 2 9 3 2" xfId="7908"/>
    <cellStyle name="Valuta 2 2 9 3 2 2" xfId="27260"/>
    <cellStyle name="Valuta 2 2 9 3 2 3" xfId="17584"/>
    <cellStyle name="Valuta 2 2 9 3 3" xfId="22422"/>
    <cellStyle name="Valuta 2 2 9 3 4" xfId="12746"/>
    <cellStyle name="Valuta 2 2 9 4" xfId="4279"/>
    <cellStyle name="Valuta 2 2 9 4 2" xfId="9117"/>
    <cellStyle name="Valuta 2 2 9 4 2 2" xfId="28469"/>
    <cellStyle name="Valuta 2 2 9 4 2 3" xfId="18793"/>
    <cellStyle name="Valuta 2 2 9 4 3" xfId="23631"/>
    <cellStyle name="Valuta 2 2 9 4 4" xfId="13955"/>
    <cellStyle name="Valuta 2 2 9 5" xfId="5488"/>
    <cellStyle name="Valuta 2 2 9 5 2" xfId="24840"/>
    <cellStyle name="Valuta 2 2 9 5 3" xfId="15164"/>
    <cellStyle name="Valuta 2 2 9 6" xfId="20002"/>
    <cellStyle name="Valuta 2 2 9 7" xfId="10326"/>
    <cellStyle name="Valuta 2 3" xfId="16"/>
    <cellStyle name="Valuta 2 3 10" xfId="2472"/>
    <cellStyle name="Valuta 2 3 10 2" xfId="7310"/>
    <cellStyle name="Valuta 2 3 10 2 2" xfId="26662"/>
    <cellStyle name="Valuta 2 3 10 2 3" xfId="16986"/>
    <cellStyle name="Valuta 2 3 10 3" xfId="21824"/>
    <cellStyle name="Valuta 2 3 10 4" xfId="12148"/>
    <cellStyle name="Valuta 2 3 11" xfId="3684"/>
    <cellStyle name="Valuta 2 3 11 2" xfId="8522"/>
    <cellStyle name="Valuta 2 3 11 2 2" xfId="27874"/>
    <cellStyle name="Valuta 2 3 11 2 3" xfId="18198"/>
    <cellStyle name="Valuta 2 3 11 3" xfId="23036"/>
    <cellStyle name="Valuta 2 3 11 4" xfId="13360"/>
    <cellStyle name="Valuta 2 3 12" xfId="4890"/>
    <cellStyle name="Valuta 2 3 12 2" xfId="24242"/>
    <cellStyle name="Valuta 2 3 12 3" xfId="14566"/>
    <cellStyle name="Valuta 2 3 13" xfId="19404"/>
    <cellStyle name="Valuta 2 3 14" xfId="9728"/>
    <cellStyle name="Valuta 2 3 2" xfId="40"/>
    <cellStyle name="Valuta 2 3 2 10" xfId="3705"/>
    <cellStyle name="Valuta 2 3 2 10 2" xfId="8543"/>
    <cellStyle name="Valuta 2 3 2 10 2 2" xfId="27895"/>
    <cellStyle name="Valuta 2 3 2 10 2 3" xfId="18219"/>
    <cellStyle name="Valuta 2 3 2 10 3" xfId="23057"/>
    <cellStyle name="Valuta 2 3 2 10 4" xfId="13381"/>
    <cellStyle name="Valuta 2 3 2 11" xfId="4911"/>
    <cellStyle name="Valuta 2 3 2 11 2" xfId="24263"/>
    <cellStyle name="Valuta 2 3 2 11 3" xfId="14587"/>
    <cellStyle name="Valuta 2 3 2 12" xfId="19425"/>
    <cellStyle name="Valuta 2 3 2 13" xfId="9749"/>
    <cellStyle name="Valuta 2 3 2 2" xfId="94"/>
    <cellStyle name="Valuta 2 3 2 2 10" xfId="9799"/>
    <cellStyle name="Valuta 2 3 2 2 2" xfId="205"/>
    <cellStyle name="Valuta 2 3 2 2 2 2" xfId="525"/>
    <cellStyle name="Valuta 2 3 2 2 2 2 2" xfId="1129"/>
    <cellStyle name="Valuta 2 3 2 2 2 2 2 2" xfId="2339"/>
    <cellStyle name="Valuta 2 3 2 2 2 2 2 2 2" xfId="7177"/>
    <cellStyle name="Valuta 2 3 2 2 2 2 2 2 2 2" xfId="26529"/>
    <cellStyle name="Valuta 2 3 2 2 2 2 2 2 2 3" xfId="16853"/>
    <cellStyle name="Valuta 2 3 2 2 2 2 2 2 3" xfId="21691"/>
    <cellStyle name="Valuta 2 3 2 2 2 2 2 2 4" xfId="12015"/>
    <cellStyle name="Valuta 2 3 2 2 2 2 2 3" xfId="3549"/>
    <cellStyle name="Valuta 2 3 2 2 2 2 2 3 2" xfId="8387"/>
    <cellStyle name="Valuta 2 3 2 2 2 2 2 3 2 2" xfId="27739"/>
    <cellStyle name="Valuta 2 3 2 2 2 2 2 3 2 3" xfId="18063"/>
    <cellStyle name="Valuta 2 3 2 2 2 2 2 3 3" xfId="22901"/>
    <cellStyle name="Valuta 2 3 2 2 2 2 2 3 4" xfId="13225"/>
    <cellStyle name="Valuta 2 3 2 2 2 2 2 4" xfId="4758"/>
    <cellStyle name="Valuta 2 3 2 2 2 2 2 4 2" xfId="9596"/>
    <cellStyle name="Valuta 2 3 2 2 2 2 2 4 2 2" xfId="28948"/>
    <cellStyle name="Valuta 2 3 2 2 2 2 2 4 2 3" xfId="19272"/>
    <cellStyle name="Valuta 2 3 2 2 2 2 2 4 3" xfId="24110"/>
    <cellStyle name="Valuta 2 3 2 2 2 2 2 4 4" xfId="14434"/>
    <cellStyle name="Valuta 2 3 2 2 2 2 2 5" xfId="5967"/>
    <cellStyle name="Valuta 2 3 2 2 2 2 2 5 2" xfId="25319"/>
    <cellStyle name="Valuta 2 3 2 2 2 2 2 5 3" xfId="15643"/>
    <cellStyle name="Valuta 2 3 2 2 2 2 2 6" xfId="20481"/>
    <cellStyle name="Valuta 2 3 2 2 2 2 2 7" xfId="10805"/>
    <cellStyle name="Valuta 2 3 2 2 2 2 3" xfId="1735"/>
    <cellStyle name="Valuta 2 3 2 2 2 2 3 2" xfId="6573"/>
    <cellStyle name="Valuta 2 3 2 2 2 2 3 2 2" xfId="25925"/>
    <cellStyle name="Valuta 2 3 2 2 2 2 3 2 3" xfId="16249"/>
    <cellStyle name="Valuta 2 3 2 2 2 2 3 3" xfId="21087"/>
    <cellStyle name="Valuta 2 3 2 2 2 2 3 4" xfId="11411"/>
    <cellStyle name="Valuta 2 3 2 2 2 2 4" xfId="2945"/>
    <cellStyle name="Valuta 2 3 2 2 2 2 4 2" xfId="7783"/>
    <cellStyle name="Valuta 2 3 2 2 2 2 4 2 2" xfId="27135"/>
    <cellStyle name="Valuta 2 3 2 2 2 2 4 2 3" xfId="17459"/>
    <cellStyle name="Valuta 2 3 2 2 2 2 4 3" xfId="22297"/>
    <cellStyle name="Valuta 2 3 2 2 2 2 4 4" xfId="12621"/>
    <cellStyle name="Valuta 2 3 2 2 2 2 5" xfId="4154"/>
    <cellStyle name="Valuta 2 3 2 2 2 2 5 2" xfId="8992"/>
    <cellStyle name="Valuta 2 3 2 2 2 2 5 2 2" xfId="28344"/>
    <cellStyle name="Valuta 2 3 2 2 2 2 5 2 3" xfId="18668"/>
    <cellStyle name="Valuta 2 3 2 2 2 2 5 3" xfId="23506"/>
    <cellStyle name="Valuta 2 3 2 2 2 2 5 4" xfId="13830"/>
    <cellStyle name="Valuta 2 3 2 2 2 2 6" xfId="5363"/>
    <cellStyle name="Valuta 2 3 2 2 2 2 6 2" xfId="24715"/>
    <cellStyle name="Valuta 2 3 2 2 2 2 6 3" xfId="15039"/>
    <cellStyle name="Valuta 2 3 2 2 2 2 7" xfId="19877"/>
    <cellStyle name="Valuta 2 3 2 2 2 2 8" xfId="10201"/>
    <cellStyle name="Valuta 2 3 2 2 2 3" xfId="827"/>
    <cellStyle name="Valuta 2 3 2 2 2 3 2" xfId="2037"/>
    <cellStyle name="Valuta 2 3 2 2 2 3 2 2" xfId="6875"/>
    <cellStyle name="Valuta 2 3 2 2 2 3 2 2 2" xfId="26227"/>
    <cellStyle name="Valuta 2 3 2 2 2 3 2 2 3" xfId="16551"/>
    <cellStyle name="Valuta 2 3 2 2 2 3 2 3" xfId="21389"/>
    <cellStyle name="Valuta 2 3 2 2 2 3 2 4" xfId="11713"/>
    <cellStyle name="Valuta 2 3 2 2 2 3 3" xfId="3247"/>
    <cellStyle name="Valuta 2 3 2 2 2 3 3 2" xfId="8085"/>
    <cellStyle name="Valuta 2 3 2 2 2 3 3 2 2" xfId="27437"/>
    <cellStyle name="Valuta 2 3 2 2 2 3 3 2 3" xfId="17761"/>
    <cellStyle name="Valuta 2 3 2 2 2 3 3 3" xfId="22599"/>
    <cellStyle name="Valuta 2 3 2 2 2 3 3 4" xfId="12923"/>
    <cellStyle name="Valuta 2 3 2 2 2 3 4" xfId="4456"/>
    <cellStyle name="Valuta 2 3 2 2 2 3 4 2" xfId="9294"/>
    <cellStyle name="Valuta 2 3 2 2 2 3 4 2 2" xfId="28646"/>
    <cellStyle name="Valuta 2 3 2 2 2 3 4 2 3" xfId="18970"/>
    <cellStyle name="Valuta 2 3 2 2 2 3 4 3" xfId="23808"/>
    <cellStyle name="Valuta 2 3 2 2 2 3 4 4" xfId="14132"/>
    <cellStyle name="Valuta 2 3 2 2 2 3 5" xfId="5665"/>
    <cellStyle name="Valuta 2 3 2 2 2 3 5 2" xfId="25017"/>
    <cellStyle name="Valuta 2 3 2 2 2 3 5 3" xfId="15341"/>
    <cellStyle name="Valuta 2 3 2 2 2 3 6" xfId="20179"/>
    <cellStyle name="Valuta 2 3 2 2 2 3 7" xfId="10503"/>
    <cellStyle name="Valuta 2 3 2 2 2 4" xfId="1433"/>
    <cellStyle name="Valuta 2 3 2 2 2 4 2" xfId="6271"/>
    <cellStyle name="Valuta 2 3 2 2 2 4 2 2" xfId="25623"/>
    <cellStyle name="Valuta 2 3 2 2 2 4 2 3" xfId="15947"/>
    <cellStyle name="Valuta 2 3 2 2 2 4 3" xfId="20785"/>
    <cellStyle name="Valuta 2 3 2 2 2 4 4" xfId="11109"/>
    <cellStyle name="Valuta 2 3 2 2 2 5" xfId="2643"/>
    <cellStyle name="Valuta 2 3 2 2 2 5 2" xfId="7481"/>
    <cellStyle name="Valuta 2 3 2 2 2 5 2 2" xfId="26833"/>
    <cellStyle name="Valuta 2 3 2 2 2 5 2 3" xfId="17157"/>
    <cellStyle name="Valuta 2 3 2 2 2 5 3" xfId="21995"/>
    <cellStyle name="Valuta 2 3 2 2 2 5 4" xfId="12319"/>
    <cellStyle name="Valuta 2 3 2 2 2 6" xfId="3853"/>
    <cellStyle name="Valuta 2 3 2 2 2 6 2" xfId="8691"/>
    <cellStyle name="Valuta 2 3 2 2 2 6 2 2" xfId="28043"/>
    <cellStyle name="Valuta 2 3 2 2 2 6 2 3" xfId="18367"/>
    <cellStyle name="Valuta 2 3 2 2 2 6 3" xfId="23205"/>
    <cellStyle name="Valuta 2 3 2 2 2 6 4" xfId="13529"/>
    <cellStyle name="Valuta 2 3 2 2 2 7" xfId="5061"/>
    <cellStyle name="Valuta 2 3 2 2 2 7 2" xfId="24413"/>
    <cellStyle name="Valuta 2 3 2 2 2 7 3" xfId="14737"/>
    <cellStyle name="Valuta 2 3 2 2 2 8" xfId="19575"/>
    <cellStyle name="Valuta 2 3 2 2 2 9" xfId="9899"/>
    <cellStyle name="Valuta 2 3 2 2 3" xfId="425"/>
    <cellStyle name="Valuta 2 3 2 2 3 2" xfId="1029"/>
    <cellStyle name="Valuta 2 3 2 2 3 2 2" xfId="2239"/>
    <cellStyle name="Valuta 2 3 2 2 3 2 2 2" xfId="7077"/>
    <cellStyle name="Valuta 2 3 2 2 3 2 2 2 2" xfId="26429"/>
    <cellStyle name="Valuta 2 3 2 2 3 2 2 2 3" xfId="16753"/>
    <cellStyle name="Valuta 2 3 2 2 3 2 2 3" xfId="21591"/>
    <cellStyle name="Valuta 2 3 2 2 3 2 2 4" xfId="11915"/>
    <cellStyle name="Valuta 2 3 2 2 3 2 3" xfId="3449"/>
    <cellStyle name="Valuta 2 3 2 2 3 2 3 2" xfId="8287"/>
    <cellStyle name="Valuta 2 3 2 2 3 2 3 2 2" xfId="27639"/>
    <cellStyle name="Valuta 2 3 2 2 3 2 3 2 3" xfId="17963"/>
    <cellStyle name="Valuta 2 3 2 2 3 2 3 3" xfId="22801"/>
    <cellStyle name="Valuta 2 3 2 2 3 2 3 4" xfId="13125"/>
    <cellStyle name="Valuta 2 3 2 2 3 2 4" xfId="4658"/>
    <cellStyle name="Valuta 2 3 2 2 3 2 4 2" xfId="9496"/>
    <cellStyle name="Valuta 2 3 2 2 3 2 4 2 2" xfId="28848"/>
    <cellStyle name="Valuta 2 3 2 2 3 2 4 2 3" xfId="19172"/>
    <cellStyle name="Valuta 2 3 2 2 3 2 4 3" xfId="24010"/>
    <cellStyle name="Valuta 2 3 2 2 3 2 4 4" xfId="14334"/>
    <cellStyle name="Valuta 2 3 2 2 3 2 5" xfId="5867"/>
    <cellStyle name="Valuta 2 3 2 2 3 2 5 2" xfId="25219"/>
    <cellStyle name="Valuta 2 3 2 2 3 2 5 3" xfId="15543"/>
    <cellStyle name="Valuta 2 3 2 2 3 2 6" xfId="20381"/>
    <cellStyle name="Valuta 2 3 2 2 3 2 7" xfId="10705"/>
    <cellStyle name="Valuta 2 3 2 2 3 3" xfId="1635"/>
    <cellStyle name="Valuta 2 3 2 2 3 3 2" xfId="6473"/>
    <cellStyle name="Valuta 2 3 2 2 3 3 2 2" xfId="25825"/>
    <cellStyle name="Valuta 2 3 2 2 3 3 2 3" xfId="16149"/>
    <cellStyle name="Valuta 2 3 2 2 3 3 3" xfId="20987"/>
    <cellStyle name="Valuta 2 3 2 2 3 3 4" xfId="11311"/>
    <cellStyle name="Valuta 2 3 2 2 3 4" xfId="2845"/>
    <cellStyle name="Valuta 2 3 2 2 3 4 2" xfId="7683"/>
    <cellStyle name="Valuta 2 3 2 2 3 4 2 2" xfId="27035"/>
    <cellStyle name="Valuta 2 3 2 2 3 4 2 3" xfId="17359"/>
    <cellStyle name="Valuta 2 3 2 2 3 4 3" xfId="22197"/>
    <cellStyle name="Valuta 2 3 2 2 3 4 4" xfId="12521"/>
    <cellStyle name="Valuta 2 3 2 2 3 5" xfId="4054"/>
    <cellStyle name="Valuta 2 3 2 2 3 5 2" xfId="8892"/>
    <cellStyle name="Valuta 2 3 2 2 3 5 2 2" xfId="28244"/>
    <cellStyle name="Valuta 2 3 2 2 3 5 2 3" xfId="18568"/>
    <cellStyle name="Valuta 2 3 2 2 3 5 3" xfId="23406"/>
    <cellStyle name="Valuta 2 3 2 2 3 5 4" xfId="13730"/>
    <cellStyle name="Valuta 2 3 2 2 3 6" xfId="5263"/>
    <cellStyle name="Valuta 2 3 2 2 3 6 2" xfId="24615"/>
    <cellStyle name="Valuta 2 3 2 2 3 6 3" xfId="14939"/>
    <cellStyle name="Valuta 2 3 2 2 3 7" xfId="19777"/>
    <cellStyle name="Valuta 2 3 2 2 3 8" xfId="10101"/>
    <cellStyle name="Valuta 2 3 2 2 4" xfId="727"/>
    <cellStyle name="Valuta 2 3 2 2 4 2" xfId="1937"/>
    <cellStyle name="Valuta 2 3 2 2 4 2 2" xfId="6775"/>
    <cellStyle name="Valuta 2 3 2 2 4 2 2 2" xfId="26127"/>
    <cellStyle name="Valuta 2 3 2 2 4 2 2 3" xfId="16451"/>
    <cellStyle name="Valuta 2 3 2 2 4 2 3" xfId="21289"/>
    <cellStyle name="Valuta 2 3 2 2 4 2 4" xfId="11613"/>
    <cellStyle name="Valuta 2 3 2 2 4 3" xfId="3147"/>
    <cellStyle name="Valuta 2 3 2 2 4 3 2" xfId="7985"/>
    <cellStyle name="Valuta 2 3 2 2 4 3 2 2" xfId="27337"/>
    <cellStyle name="Valuta 2 3 2 2 4 3 2 3" xfId="17661"/>
    <cellStyle name="Valuta 2 3 2 2 4 3 3" xfId="22499"/>
    <cellStyle name="Valuta 2 3 2 2 4 3 4" xfId="12823"/>
    <cellStyle name="Valuta 2 3 2 2 4 4" xfId="4356"/>
    <cellStyle name="Valuta 2 3 2 2 4 4 2" xfId="9194"/>
    <cellStyle name="Valuta 2 3 2 2 4 4 2 2" xfId="28546"/>
    <cellStyle name="Valuta 2 3 2 2 4 4 2 3" xfId="18870"/>
    <cellStyle name="Valuta 2 3 2 2 4 4 3" xfId="23708"/>
    <cellStyle name="Valuta 2 3 2 2 4 4 4" xfId="14032"/>
    <cellStyle name="Valuta 2 3 2 2 4 5" xfId="5565"/>
    <cellStyle name="Valuta 2 3 2 2 4 5 2" xfId="24917"/>
    <cellStyle name="Valuta 2 3 2 2 4 5 3" xfId="15241"/>
    <cellStyle name="Valuta 2 3 2 2 4 6" xfId="20079"/>
    <cellStyle name="Valuta 2 3 2 2 4 7" xfId="10403"/>
    <cellStyle name="Valuta 2 3 2 2 5" xfId="1333"/>
    <cellStyle name="Valuta 2 3 2 2 5 2" xfId="6171"/>
    <cellStyle name="Valuta 2 3 2 2 5 2 2" xfId="25523"/>
    <cellStyle name="Valuta 2 3 2 2 5 2 3" xfId="15847"/>
    <cellStyle name="Valuta 2 3 2 2 5 3" xfId="20685"/>
    <cellStyle name="Valuta 2 3 2 2 5 4" xfId="11009"/>
    <cellStyle name="Valuta 2 3 2 2 6" xfId="2543"/>
    <cellStyle name="Valuta 2 3 2 2 6 2" xfId="7381"/>
    <cellStyle name="Valuta 2 3 2 2 6 2 2" xfId="26733"/>
    <cellStyle name="Valuta 2 3 2 2 6 2 3" xfId="17057"/>
    <cellStyle name="Valuta 2 3 2 2 6 3" xfId="21895"/>
    <cellStyle name="Valuta 2 3 2 2 6 4" xfId="12219"/>
    <cellStyle name="Valuta 2 3 2 2 7" xfId="3753"/>
    <cellStyle name="Valuta 2 3 2 2 7 2" xfId="8591"/>
    <cellStyle name="Valuta 2 3 2 2 7 2 2" xfId="27943"/>
    <cellStyle name="Valuta 2 3 2 2 7 2 3" xfId="18267"/>
    <cellStyle name="Valuta 2 3 2 2 7 3" xfId="23105"/>
    <cellStyle name="Valuta 2 3 2 2 7 4" xfId="13429"/>
    <cellStyle name="Valuta 2 3 2 2 8" xfId="4961"/>
    <cellStyle name="Valuta 2 3 2 2 8 2" xfId="24313"/>
    <cellStyle name="Valuta 2 3 2 2 8 3" xfId="14637"/>
    <cellStyle name="Valuta 2 3 2 2 9" xfId="19475"/>
    <cellStyle name="Valuta 2 3 2 3" xfId="155"/>
    <cellStyle name="Valuta 2 3 2 3 2" xfId="475"/>
    <cellStyle name="Valuta 2 3 2 3 2 2" xfId="1079"/>
    <cellStyle name="Valuta 2 3 2 3 2 2 2" xfId="2289"/>
    <cellStyle name="Valuta 2 3 2 3 2 2 2 2" xfId="7127"/>
    <cellStyle name="Valuta 2 3 2 3 2 2 2 2 2" xfId="26479"/>
    <cellStyle name="Valuta 2 3 2 3 2 2 2 2 3" xfId="16803"/>
    <cellStyle name="Valuta 2 3 2 3 2 2 2 3" xfId="21641"/>
    <cellStyle name="Valuta 2 3 2 3 2 2 2 4" xfId="11965"/>
    <cellStyle name="Valuta 2 3 2 3 2 2 3" xfId="3499"/>
    <cellStyle name="Valuta 2 3 2 3 2 2 3 2" xfId="8337"/>
    <cellStyle name="Valuta 2 3 2 3 2 2 3 2 2" xfId="27689"/>
    <cellStyle name="Valuta 2 3 2 3 2 2 3 2 3" xfId="18013"/>
    <cellStyle name="Valuta 2 3 2 3 2 2 3 3" xfId="22851"/>
    <cellStyle name="Valuta 2 3 2 3 2 2 3 4" xfId="13175"/>
    <cellStyle name="Valuta 2 3 2 3 2 2 4" xfId="4708"/>
    <cellStyle name="Valuta 2 3 2 3 2 2 4 2" xfId="9546"/>
    <cellStyle name="Valuta 2 3 2 3 2 2 4 2 2" xfId="28898"/>
    <cellStyle name="Valuta 2 3 2 3 2 2 4 2 3" xfId="19222"/>
    <cellStyle name="Valuta 2 3 2 3 2 2 4 3" xfId="24060"/>
    <cellStyle name="Valuta 2 3 2 3 2 2 4 4" xfId="14384"/>
    <cellStyle name="Valuta 2 3 2 3 2 2 5" xfId="5917"/>
    <cellStyle name="Valuta 2 3 2 3 2 2 5 2" xfId="25269"/>
    <cellStyle name="Valuta 2 3 2 3 2 2 5 3" xfId="15593"/>
    <cellStyle name="Valuta 2 3 2 3 2 2 6" xfId="20431"/>
    <cellStyle name="Valuta 2 3 2 3 2 2 7" xfId="10755"/>
    <cellStyle name="Valuta 2 3 2 3 2 3" xfId="1685"/>
    <cellStyle name="Valuta 2 3 2 3 2 3 2" xfId="6523"/>
    <cellStyle name="Valuta 2 3 2 3 2 3 2 2" xfId="25875"/>
    <cellStyle name="Valuta 2 3 2 3 2 3 2 3" xfId="16199"/>
    <cellStyle name="Valuta 2 3 2 3 2 3 3" xfId="21037"/>
    <cellStyle name="Valuta 2 3 2 3 2 3 4" xfId="11361"/>
    <cellStyle name="Valuta 2 3 2 3 2 4" xfId="2895"/>
    <cellStyle name="Valuta 2 3 2 3 2 4 2" xfId="7733"/>
    <cellStyle name="Valuta 2 3 2 3 2 4 2 2" xfId="27085"/>
    <cellStyle name="Valuta 2 3 2 3 2 4 2 3" xfId="17409"/>
    <cellStyle name="Valuta 2 3 2 3 2 4 3" xfId="22247"/>
    <cellStyle name="Valuta 2 3 2 3 2 4 4" xfId="12571"/>
    <cellStyle name="Valuta 2 3 2 3 2 5" xfId="4104"/>
    <cellStyle name="Valuta 2 3 2 3 2 5 2" xfId="8942"/>
    <cellStyle name="Valuta 2 3 2 3 2 5 2 2" xfId="28294"/>
    <cellStyle name="Valuta 2 3 2 3 2 5 2 3" xfId="18618"/>
    <cellStyle name="Valuta 2 3 2 3 2 5 3" xfId="23456"/>
    <cellStyle name="Valuta 2 3 2 3 2 5 4" xfId="13780"/>
    <cellStyle name="Valuta 2 3 2 3 2 6" xfId="5313"/>
    <cellStyle name="Valuta 2 3 2 3 2 6 2" xfId="24665"/>
    <cellStyle name="Valuta 2 3 2 3 2 6 3" xfId="14989"/>
    <cellStyle name="Valuta 2 3 2 3 2 7" xfId="19827"/>
    <cellStyle name="Valuta 2 3 2 3 2 8" xfId="10151"/>
    <cellStyle name="Valuta 2 3 2 3 3" xfId="777"/>
    <cellStyle name="Valuta 2 3 2 3 3 2" xfId="1987"/>
    <cellStyle name="Valuta 2 3 2 3 3 2 2" xfId="6825"/>
    <cellStyle name="Valuta 2 3 2 3 3 2 2 2" xfId="26177"/>
    <cellStyle name="Valuta 2 3 2 3 3 2 2 3" xfId="16501"/>
    <cellStyle name="Valuta 2 3 2 3 3 2 3" xfId="21339"/>
    <cellStyle name="Valuta 2 3 2 3 3 2 4" xfId="11663"/>
    <cellStyle name="Valuta 2 3 2 3 3 3" xfId="3197"/>
    <cellStyle name="Valuta 2 3 2 3 3 3 2" xfId="8035"/>
    <cellStyle name="Valuta 2 3 2 3 3 3 2 2" xfId="27387"/>
    <cellStyle name="Valuta 2 3 2 3 3 3 2 3" xfId="17711"/>
    <cellStyle name="Valuta 2 3 2 3 3 3 3" xfId="22549"/>
    <cellStyle name="Valuta 2 3 2 3 3 3 4" xfId="12873"/>
    <cellStyle name="Valuta 2 3 2 3 3 4" xfId="4406"/>
    <cellStyle name="Valuta 2 3 2 3 3 4 2" xfId="9244"/>
    <cellStyle name="Valuta 2 3 2 3 3 4 2 2" xfId="28596"/>
    <cellStyle name="Valuta 2 3 2 3 3 4 2 3" xfId="18920"/>
    <cellStyle name="Valuta 2 3 2 3 3 4 3" xfId="23758"/>
    <cellStyle name="Valuta 2 3 2 3 3 4 4" xfId="14082"/>
    <cellStyle name="Valuta 2 3 2 3 3 5" xfId="5615"/>
    <cellStyle name="Valuta 2 3 2 3 3 5 2" xfId="24967"/>
    <cellStyle name="Valuta 2 3 2 3 3 5 3" xfId="15291"/>
    <cellStyle name="Valuta 2 3 2 3 3 6" xfId="20129"/>
    <cellStyle name="Valuta 2 3 2 3 3 7" xfId="10453"/>
    <cellStyle name="Valuta 2 3 2 3 4" xfId="1383"/>
    <cellStyle name="Valuta 2 3 2 3 4 2" xfId="6221"/>
    <cellStyle name="Valuta 2 3 2 3 4 2 2" xfId="25573"/>
    <cellStyle name="Valuta 2 3 2 3 4 2 3" xfId="15897"/>
    <cellStyle name="Valuta 2 3 2 3 4 3" xfId="20735"/>
    <cellStyle name="Valuta 2 3 2 3 4 4" xfId="11059"/>
    <cellStyle name="Valuta 2 3 2 3 5" xfId="2593"/>
    <cellStyle name="Valuta 2 3 2 3 5 2" xfId="7431"/>
    <cellStyle name="Valuta 2 3 2 3 5 2 2" xfId="26783"/>
    <cellStyle name="Valuta 2 3 2 3 5 2 3" xfId="17107"/>
    <cellStyle name="Valuta 2 3 2 3 5 3" xfId="21945"/>
    <cellStyle name="Valuta 2 3 2 3 5 4" xfId="12269"/>
    <cellStyle name="Valuta 2 3 2 3 6" xfId="3803"/>
    <cellStyle name="Valuta 2 3 2 3 6 2" xfId="8641"/>
    <cellStyle name="Valuta 2 3 2 3 6 2 2" xfId="27993"/>
    <cellStyle name="Valuta 2 3 2 3 6 2 3" xfId="18317"/>
    <cellStyle name="Valuta 2 3 2 3 6 3" xfId="23155"/>
    <cellStyle name="Valuta 2 3 2 3 6 4" xfId="13479"/>
    <cellStyle name="Valuta 2 3 2 3 7" xfId="5011"/>
    <cellStyle name="Valuta 2 3 2 3 7 2" xfId="24363"/>
    <cellStyle name="Valuta 2 3 2 3 7 3" xfId="14687"/>
    <cellStyle name="Valuta 2 3 2 3 8" xfId="19525"/>
    <cellStyle name="Valuta 2 3 2 3 9" xfId="9849"/>
    <cellStyle name="Valuta 2 3 2 4" xfId="271"/>
    <cellStyle name="Valuta 2 3 2 4 2" xfId="575"/>
    <cellStyle name="Valuta 2 3 2 4 2 2" xfId="1179"/>
    <cellStyle name="Valuta 2 3 2 4 2 2 2" xfId="2389"/>
    <cellStyle name="Valuta 2 3 2 4 2 2 2 2" xfId="7227"/>
    <cellStyle name="Valuta 2 3 2 4 2 2 2 2 2" xfId="26579"/>
    <cellStyle name="Valuta 2 3 2 4 2 2 2 2 3" xfId="16903"/>
    <cellStyle name="Valuta 2 3 2 4 2 2 2 3" xfId="21741"/>
    <cellStyle name="Valuta 2 3 2 4 2 2 2 4" xfId="12065"/>
    <cellStyle name="Valuta 2 3 2 4 2 2 3" xfId="3599"/>
    <cellStyle name="Valuta 2 3 2 4 2 2 3 2" xfId="8437"/>
    <cellStyle name="Valuta 2 3 2 4 2 2 3 2 2" xfId="27789"/>
    <cellStyle name="Valuta 2 3 2 4 2 2 3 2 3" xfId="18113"/>
    <cellStyle name="Valuta 2 3 2 4 2 2 3 3" xfId="22951"/>
    <cellStyle name="Valuta 2 3 2 4 2 2 3 4" xfId="13275"/>
    <cellStyle name="Valuta 2 3 2 4 2 2 4" xfId="4808"/>
    <cellStyle name="Valuta 2 3 2 4 2 2 4 2" xfId="9646"/>
    <cellStyle name="Valuta 2 3 2 4 2 2 4 2 2" xfId="28998"/>
    <cellStyle name="Valuta 2 3 2 4 2 2 4 2 3" xfId="19322"/>
    <cellStyle name="Valuta 2 3 2 4 2 2 4 3" xfId="24160"/>
    <cellStyle name="Valuta 2 3 2 4 2 2 4 4" xfId="14484"/>
    <cellStyle name="Valuta 2 3 2 4 2 2 5" xfId="6017"/>
    <cellStyle name="Valuta 2 3 2 4 2 2 5 2" xfId="25369"/>
    <cellStyle name="Valuta 2 3 2 4 2 2 5 3" xfId="15693"/>
    <cellStyle name="Valuta 2 3 2 4 2 2 6" xfId="20531"/>
    <cellStyle name="Valuta 2 3 2 4 2 2 7" xfId="10855"/>
    <cellStyle name="Valuta 2 3 2 4 2 3" xfId="1785"/>
    <cellStyle name="Valuta 2 3 2 4 2 3 2" xfId="6623"/>
    <cellStyle name="Valuta 2 3 2 4 2 3 2 2" xfId="25975"/>
    <cellStyle name="Valuta 2 3 2 4 2 3 2 3" xfId="16299"/>
    <cellStyle name="Valuta 2 3 2 4 2 3 3" xfId="21137"/>
    <cellStyle name="Valuta 2 3 2 4 2 3 4" xfId="11461"/>
    <cellStyle name="Valuta 2 3 2 4 2 4" xfId="2995"/>
    <cellStyle name="Valuta 2 3 2 4 2 4 2" xfId="7833"/>
    <cellStyle name="Valuta 2 3 2 4 2 4 2 2" xfId="27185"/>
    <cellStyle name="Valuta 2 3 2 4 2 4 2 3" xfId="17509"/>
    <cellStyle name="Valuta 2 3 2 4 2 4 3" xfId="22347"/>
    <cellStyle name="Valuta 2 3 2 4 2 4 4" xfId="12671"/>
    <cellStyle name="Valuta 2 3 2 4 2 5" xfId="4204"/>
    <cellStyle name="Valuta 2 3 2 4 2 5 2" xfId="9042"/>
    <cellStyle name="Valuta 2 3 2 4 2 5 2 2" xfId="28394"/>
    <cellStyle name="Valuta 2 3 2 4 2 5 2 3" xfId="18718"/>
    <cellStyle name="Valuta 2 3 2 4 2 5 3" xfId="23556"/>
    <cellStyle name="Valuta 2 3 2 4 2 5 4" xfId="13880"/>
    <cellStyle name="Valuta 2 3 2 4 2 6" xfId="5413"/>
    <cellStyle name="Valuta 2 3 2 4 2 6 2" xfId="24765"/>
    <cellStyle name="Valuta 2 3 2 4 2 6 3" xfId="15089"/>
    <cellStyle name="Valuta 2 3 2 4 2 7" xfId="19927"/>
    <cellStyle name="Valuta 2 3 2 4 2 8" xfId="10251"/>
    <cellStyle name="Valuta 2 3 2 4 3" xfId="877"/>
    <cellStyle name="Valuta 2 3 2 4 3 2" xfId="2087"/>
    <cellStyle name="Valuta 2 3 2 4 3 2 2" xfId="6925"/>
    <cellStyle name="Valuta 2 3 2 4 3 2 2 2" xfId="26277"/>
    <cellStyle name="Valuta 2 3 2 4 3 2 2 3" xfId="16601"/>
    <cellStyle name="Valuta 2 3 2 4 3 2 3" xfId="21439"/>
    <cellStyle name="Valuta 2 3 2 4 3 2 4" xfId="11763"/>
    <cellStyle name="Valuta 2 3 2 4 3 3" xfId="3297"/>
    <cellStyle name="Valuta 2 3 2 4 3 3 2" xfId="8135"/>
    <cellStyle name="Valuta 2 3 2 4 3 3 2 2" xfId="27487"/>
    <cellStyle name="Valuta 2 3 2 4 3 3 2 3" xfId="17811"/>
    <cellStyle name="Valuta 2 3 2 4 3 3 3" xfId="22649"/>
    <cellStyle name="Valuta 2 3 2 4 3 3 4" xfId="12973"/>
    <cellStyle name="Valuta 2 3 2 4 3 4" xfId="4506"/>
    <cellStyle name="Valuta 2 3 2 4 3 4 2" xfId="9344"/>
    <cellStyle name="Valuta 2 3 2 4 3 4 2 2" xfId="28696"/>
    <cellStyle name="Valuta 2 3 2 4 3 4 2 3" xfId="19020"/>
    <cellStyle name="Valuta 2 3 2 4 3 4 3" xfId="23858"/>
    <cellStyle name="Valuta 2 3 2 4 3 4 4" xfId="14182"/>
    <cellStyle name="Valuta 2 3 2 4 3 5" xfId="5715"/>
    <cellStyle name="Valuta 2 3 2 4 3 5 2" xfId="25067"/>
    <cellStyle name="Valuta 2 3 2 4 3 5 3" xfId="15391"/>
    <cellStyle name="Valuta 2 3 2 4 3 6" xfId="20229"/>
    <cellStyle name="Valuta 2 3 2 4 3 7" xfId="10553"/>
    <cellStyle name="Valuta 2 3 2 4 4" xfId="1483"/>
    <cellStyle name="Valuta 2 3 2 4 4 2" xfId="6321"/>
    <cellStyle name="Valuta 2 3 2 4 4 2 2" xfId="25673"/>
    <cellStyle name="Valuta 2 3 2 4 4 2 3" xfId="15997"/>
    <cellStyle name="Valuta 2 3 2 4 4 3" xfId="20835"/>
    <cellStyle name="Valuta 2 3 2 4 4 4" xfId="11159"/>
    <cellStyle name="Valuta 2 3 2 4 5" xfId="2693"/>
    <cellStyle name="Valuta 2 3 2 4 5 2" xfId="7531"/>
    <cellStyle name="Valuta 2 3 2 4 5 2 2" xfId="26883"/>
    <cellStyle name="Valuta 2 3 2 4 5 2 3" xfId="17207"/>
    <cellStyle name="Valuta 2 3 2 4 5 3" xfId="22045"/>
    <cellStyle name="Valuta 2 3 2 4 5 4" xfId="12369"/>
    <cellStyle name="Valuta 2 3 2 4 6" xfId="3903"/>
    <cellStyle name="Valuta 2 3 2 4 6 2" xfId="8741"/>
    <cellStyle name="Valuta 2 3 2 4 6 2 2" xfId="28093"/>
    <cellStyle name="Valuta 2 3 2 4 6 2 3" xfId="18417"/>
    <cellStyle name="Valuta 2 3 2 4 6 3" xfId="23255"/>
    <cellStyle name="Valuta 2 3 2 4 6 4" xfId="13579"/>
    <cellStyle name="Valuta 2 3 2 4 7" xfId="5111"/>
    <cellStyle name="Valuta 2 3 2 4 7 2" xfId="24463"/>
    <cellStyle name="Valuta 2 3 2 4 7 3" xfId="14787"/>
    <cellStyle name="Valuta 2 3 2 4 8" xfId="19625"/>
    <cellStyle name="Valuta 2 3 2 4 9" xfId="9949"/>
    <cellStyle name="Valuta 2 3 2 5" xfId="324"/>
    <cellStyle name="Valuta 2 3 2 5 2" xfId="627"/>
    <cellStyle name="Valuta 2 3 2 5 2 2" xfId="1231"/>
    <cellStyle name="Valuta 2 3 2 5 2 2 2" xfId="2441"/>
    <cellStyle name="Valuta 2 3 2 5 2 2 2 2" xfId="7279"/>
    <cellStyle name="Valuta 2 3 2 5 2 2 2 2 2" xfId="26631"/>
    <cellStyle name="Valuta 2 3 2 5 2 2 2 2 3" xfId="16955"/>
    <cellStyle name="Valuta 2 3 2 5 2 2 2 3" xfId="21793"/>
    <cellStyle name="Valuta 2 3 2 5 2 2 2 4" xfId="12117"/>
    <cellStyle name="Valuta 2 3 2 5 2 2 3" xfId="3651"/>
    <cellStyle name="Valuta 2 3 2 5 2 2 3 2" xfId="8489"/>
    <cellStyle name="Valuta 2 3 2 5 2 2 3 2 2" xfId="27841"/>
    <cellStyle name="Valuta 2 3 2 5 2 2 3 2 3" xfId="18165"/>
    <cellStyle name="Valuta 2 3 2 5 2 2 3 3" xfId="23003"/>
    <cellStyle name="Valuta 2 3 2 5 2 2 3 4" xfId="13327"/>
    <cellStyle name="Valuta 2 3 2 5 2 2 4" xfId="4860"/>
    <cellStyle name="Valuta 2 3 2 5 2 2 4 2" xfId="9698"/>
    <cellStyle name="Valuta 2 3 2 5 2 2 4 2 2" xfId="29050"/>
    <cellStyle name="Valuta 2 3 2 5 2 2 4 2 3" xfId="19374"/>
    <cellStyle name="Valuta 2 3 2 5 2 2 4 3" xfId="24212"/>
    <cellStyle name="Valuta 2 3 2 5 2 2 4 4" xfId="14536"/>
    <cellStyle name="Valuta 2 3 2 5 2 2 5" xfId="6069"/>
    <cellStyle name="Valuta 2 3 2 5 2 2 5 2" xfId="25421"/>
    <cellStyle name="Valuta 2 3 2 5 2 2 5 3" xfId="15745"/>
    <cellStyle name="Valuta 2 3 2 5 2 2 6" xfId="20583"/>
    <cellStyle name="Valuta 2 3 2 5 2 2 7" xfId="10907"/>
    <cellStyle name="Valuta 2 3 2 5 2 3" xfId="1837"/>
    <cellStyle name="Valuta 2 3 2 5 2 3 2" xfId="6675"/>
    <cellStyle name="Valuta 2 3 2 5 2 3 2 2" xfId="26027"/>
    <cellStyle name="Valuta 2 3 2 5 2 3 2 3" xfId="16351"/>
    <cellStyle name="Valuta 2 3 2 5 2 3 3" xfId="21189"/>
    <cellStyle name="Valuta 2 3 2 5 2 3 4" xfId="11513"/>
    <cellStyle name="Valuta 2 3 2 5 2 4" xfId="3047"/>
    <cellStyle name="Valuta 2 3 2 5 2 4 2" xfId="7885"/>
    <cellStyle name="Valuta 2 3 2 5 2 4 2 2" xfId="27237"/>
    <cellStyle name="Valuta 2 3 2 5 2 4 2 3" xfId="17561"/>
    <cellStyle name="Valuta 2 3 2 5 2 4 3" xfId="22399"/>
    <cellStyle name="Valuta 2 3 2 5 2 4 4" xfId="12723"/>
    <cellStyle name="Valuta 2 3 2 5 2 5" xfId="4256"/>
    <cellStyle name="Valuta 2 3 2 5 2 5 2" xfId="9094"/>
    <cellStyle name="Valuta 2 3 2 5 2 5 2 2" xfId="28446"/>
    <cellStyle name="Valuta 2 3 2 5 2 5 2 3" xfId="18770"/>
    <cellStyle name="Valuta 2 3 2 5 2 5 3" xfId="23608"/>
    <cellStyle name="Valuta 2 3 2 5 2 5 4" xfId="13932"/>
    <cellStyle name="Valuta 2 3 2 5 2 6" xfId="5465"/>
    <cellStyle name="Valuta 2 3 2 5 2 6 2" xfId="24817"/>
    <cellStyle name="Valuta 2 3 2 5 2 6 3" xfId="15141"/>
    <cellStyle name="Valuta 2 3 2 5 2 7" xfId="19979"/>
    <cellStyle name="Valuta 2 3 2 5 2 8" xfId="10303"/>
    <cellStyle name="Valuta 2 3 2 5 3" xfId="929"/>
    <cellStyle name="Valuta 2 3 2 5 3 2" xfId="2139"/>
    <cellStyle name="Valuta 2 3 2 5 3 2 2" xfId="6977"/>
    <cellStyle name="Valuta 2 3 2 5 3 2 2 2" xfId="26329"/>
    <cellStyle name="Valuta 2 3 2 5 3 2 2 3" xfId="16653"/>
    <cellStyle name="Valuta 2 3 2 5 3 2 3" xfId="21491"/>
    <cellStyle name="Valuta 2 3 2 5 3 2 4" xfId="11815"/>
    <cellStyle name="Valuta 2 3 2 5 3 3" xfId="3349"/>
    <cellStyle name="Valuta 2 3 2 5 3 3 2" xfId="8187"/>
    <cellStyle name="Valuta 2 3 2 5 3 3 2 2" xfId="27539"/>
    <cellStyle name="Valuta 2 3 2 5 3 3 2 3" xfId="17863"/>
    <cellStyle name="Valuta 2 3 2 5 3 3 3" xfId="22701"/>
    <cellStyle name="Valuta 2 3 2 5 3 3 4" xfId="13025"/>
    <cellStyle name="Valuta 2 3 2 5 3 4" xfId="4558"/>
    <cellStyle name="Valuta 2 3 2 5 3 4 2" xfId="9396"/>
    <cellStyle name="Valuta 2 3 2 5 3 4 2 2" xfId="28748"/>
    <cellStyle name="Valuta 2 3 2 5 3 4 2 3" xfId="19072"/>
    <cellStyle name="Valuta 2 3 2 5 3 4 3" xfId="23910"/>
    <cellStyle name="Valuta 2 3 2 5 3 4 4" xfId="14234"/>
    <cellStyle name="Valuta 2 3 2 5 3 5" xfId="5767"/>
    <cellStyle name="Valuta 2 3 2 5 3 5 2" xfId="25119"/>
    <cellStyle name="Valuta 2 3 2 5 3 5 3" xfId="15443"/>
    <cellStyle name="Valuta 2 3 2 5 3 6" xfId="20281"/>
    <cellStyle name="Valuta 2 3 2 5 3 7" xfId="10605"/>
    <cellStyle name="Valuta 2 3 2 5 4" xfId="1535"/>
    <cellStyle name="Valuta 2 3 2 5 4 2" xfId="6373"/>
    <cellStyle name="Valuta 2 3 2 5 4 2 2" xfId="25725"/>
    <cellStyle name="Valuta 2 3 2 5 4 2 3" xfId="16049"/>
    <cellStyle name="Valuta 2 3 2 5 4 3" xfId="20887"/>
    <cellStyle name="Valuta 2 3 2 5 4 4" xfId="11211"/>
    <cellStyle name="Valuta 2 3 2 5 5" xfId="2745"/>
    <cellStyle name="Valuta 2 3 2 5 5 2" xfId="7583"/>
    <cellStyle name="Valuta 2 3 2 5 5 2 2" xfId="26935"/>
    <cellStyle name="Valuta 2 3 2 5 5 2 3" xfId="17259"/>
    <cellStyle name="Valuta 2 3 2 5 5 3" xfId="22097"/>
    <cellStyle name="Valuta 2 3 2 5 5 4" xfId="12421"/>
    <cellStyle name="Valuta 2 3 2 5 6" xfId="3954"/>
    <cellStyle name="Valuta 2 3 2 5 6 2" xfId="8792"/>
    <cellStyle name="Valuta 2 3 2 5 6 2 2" xfId="28144"/>
    <cellStyle name="Valuta 2 3 2 5 6 2 3" xfId="18468"/>
    <cellStyle name="Valuta 2 3 2 5 6 3" xfId="23306"/>
    <cellStyle name="Valuta 2 3 2 5 6 4" xfId="13630"/>
    <cellStyle name="Valuta 2 3 2 5 7" xfId="5163"/>
    <cellStyle name="Valuta 2 3 2 5 7 2" xfId="24515"/>
    <cellStyle name="Valuta 2 3 2 5 7 3" xfId="14839"/>
    <cellStyle name="Valuta 2 3 2 5 8" xfId="19677"/>
    <cellStyle name="Valuta 2 3 2 5 9" xfId="10001"/>
    <cellStyle name="Valuta 2 3 2 6" xfId="375"/>
    <cellStyle name="Valuta 2 3 2 6 2" xfId="979"/>
    <cellStyle name="Valuta 2 3 2 6 2 2" xfId="2189"/>
    <cellStyle name="Valuta 2 3 2 6 2 2 2" xfId="7027"/>
    <cellStyle name="Valuta 2 3 2 6 2 2 2 2" xfId="26379"/>
    <cellStyle name="Valuta 2 3 2 6 2 2 2 3" xfId="16703"/>
    <cellStyle name="Valuta 2 3 2 6 2 2 3" xfId="21541"/>
    <cellStyle name="Valuta 2 3 2 6 2 2 4" xfId="11865"/>
    <cellStyle name="Valuta 2 3 2 6 2 3" xfId="3399"/>
    <cellStyle name="Valuta 2 3 2 6 2 3 2" xfId="8237"/>
    <cellStyle name="Valuta 2 3 2 6 2 3 2 2" xfId="27589"/>
    <cellStyle name="Valuta 2 3 2 6 2 3 2 3" xfId="17913"/>
    <cellStyle name="Valuta 2 3 2 6 2 3 3" xfId="22751"/>
    <cellStyle name="Valuta 2 3 2 6 2 3 4" xfId="13075"/>
    <cellStyle name="Valuta 2 3 2 6 2 4" xfId="4608"/>
    <cellStyle name="Valuta 2 3 2 6 2 4 2" xfId="9446"/>
    <cellStyle name="Valuta 2 3 2 6 2 4 2 2" xfId="28798"/>
    <cellStyle name="Valuta 2 3 2 6 2 4 2 3" xfId="19122"/>
    <cellStyle name="Valuta 2 3 2 6 2 4 3" xfId="23960"/>
    <cellStyle name="Valuta 2 3 2 6 2 4 4" xfId="14284"/>
    <cellStyle name="Valuta 2 3 2 6 2 5" xfId="5817"/>
    <cellStyle name="Valuta 2 3 2 6 2 5 2" xfId="25169"/>
    <cellStyle name="Valuta 2 3 2 6 2 5 3" xfId="15493"/>
    <cellStyle name="Valuta 2 3 2 6 2 6" xfId="20331"/>
    <cellStyle name="Valuta 2 3 2 6 2 7" xfId="10655"/>
    <cellStyle name="Valuta 2 3 2 6 3" xfId="1585"/>
    <cellStyle name="Valuta 2 3 2 6 3 2" xfId="6423"/>
    <cellStyle name="Valuta 2 3 2 6 3 2 2" xfId="25775"/>
    <cellStyle name="Valuta 2 3 2 6 3 2 3" xfId="16099"/>
    <cellStyle name="Valuta 2 3 2 6 3 3" xfId="20937"/>
    <cellStyle name="Valuta 2 3 2 6 3 4" xfId="11261"/>
    <cellStyle name="Valuta 2 3 2 6 4" xfId="2795"/>
    <cellStyle name="Valuta 2 3 2 6 4 2" xfId="7633"/>
    <cellStyle name="Valuta 2 3 2 6 4 2 2" xfId="26985"/>
    <cellStyle name="Valuta 2 3 2 6 4 2 3" xfId="17309"/>
    <cellStyle name="Valuta 2 3 2 6 4 3" xfId="22147"/>
    <cellStyle name="Valuta 2 3 2 6 4 4" xfId="12471"/>
    <cellStyle name="Valuta 2 3 2 6 5" xfId="4004"/>
    <cellStyle name="Valuta 2 3 2 6 5 2" xfId="8842"/>
    <cellStyle name="Valuta 2 3 2 6 5 2 2" xfId="28194"/>
    <cellStyle name="Valuta 2 3 2 6 5 2 3" xfId="18518"/>
    <cellStyle name="Valuta 2 3 2 6 5 3" xfId="23356"/>
    <cellStyle name="Valuta 2 3 2 6 5 4" xfId="13680"/>
    <cellStyle name="Valuta 2 3 2 6 6" xfId="5213"/>
    <cellStyle name="Valuta 2 3 2 6 6 2" xfId="24565"/>
    <cellStyle name="Valuta 2 3 2 6 6 3" xfId="14889"/>
    <cellStyle name="Valuta 2 3 2 6 7" xfId="19727"/>
    <cellStyle name="Valuta 2 3 2 6 8" xfId="10051"/>
    <cellStyle name="Valuta 2 3 2 7" xfId="677"/>
    <cellStyle name="Valuta 2 3 2 7 2" xfId="1887"/>
    <cellStyle name="Valuta 2 3 2 7 2 2" xfId="6725"/>
    <cellStyle name="Valuta 2 3 2 7 2 2 2" xfId="26077"/>
    <cellStyle name="Valuta 2 3 2 7 2 2 3" xfId="16401"/>
    <cellStyle name="Valuta 2 3 2 7 2 3" xfId="21239"/>
    <cellStyle name="Valuta 2 3 2 7 2 4" xfId="11563"/>
    <cellStyle name="Valuta 2 3 2 7 3" xfId="3097"/>
    <cellStyle name="Valuta 2 3 2 7 3 2" xfId="7935"/>
    <cellStyle name="Valuta 2 3 2 7 3 2 2" xfId="27287"/>
    <cellStyle name="Valuta 2 3 2 7 3 2 3" xfId="17611"/>
    <cellStyle name="Valuta 2 3 2 7 3 3" xfId="22449"/>
    <cellStyle name="Valuta 2 3 2 7 3 4" xfId="12773"/>
    <cellStyle name="Valuta 2 3 2 7 4" xfId="4306"/>
    <cellStyle name="Valuta 2 3 2 7 4 2" xfId="9144"/>
    <cellStyle name="Valuta 2 3 2 7 4 2 2" xfId="28496"/>
    <cellStyle name="Valuta 2 3 2 7 4 2 3" xfId="18820"/>
    <cellStyle name="Valuta 2 3 2 7 4 3" xfId="23658"/>
    <cellStyle name="Valuta 2 3 2 7 4 4" xfId="13982"/>
    <cellStyle name="Valuta 2 3 2 7 5" xfId="5515"/>
    <cellStyle name="Valuta 2 3 2 7 5 2" xfId="24867"/>
    <cellStyle name="Valuta 2 3 2 7 5 3" xfId="15191"/>
    <cellStyle name="Valuta 2 3 2 7 6" xfId="20029"/>
    <cellStyle name="Valuta 2 3 2 7 7" xfId="10353"/>
    <cellStyle name="Valuta 2 3 2 8" xfId="1283"/>
    <cellStyle name="Valuta 2 3 2 8 2" xfId="6121"/>
    <cellStyle name="Valuta 2 3 2 8 2 2" xfId="25473"/>
    <cellStyle name="Valuta 2 3 2 8 2 3" xfId="15797"/>
    <cellStyle name="Valuta 2 3 2 8 3" xfId="20635"/>
    <cellStyle name="Valuta 2 3 2 8 4" xfId="10959"/>
    <cellStyle name="Valuta 2 3 2 9" xfId="2493"/>
    <cellStyle name="Valuta 2 3 2 9 2" xfId="7331"/>
    <cellStyle name="Valuta 2 3 2 9 2 2" xfId="26683"/>
    <cellStyle name="Valuta 2 3 2 9 2 3" xfId="17007"/>
    <cellStyle name="Valuta 2 3 2 9 3" xfId="21845"/>
    <cellStyle name="Valuta 2 3 2 9 4" xfId="12169"/>
    <cellStyle name="Valuta 2 3 3" xfId="71"/>
    <cellStyle name="Valuta 2 3 3 10" xfId="9778"/>
    <cellStyle name="Valuta 2 3 3 2" xfId="184"/>
    <cellStyle name="Valuta 2 3 3 2 2" xfId="504"/>
    <cellStyle name="Valuta 2 3 3 2 2 2" xfId="1108"/>
    <cellStyle name="Valuta 2 3 3 2 2 2 2" xfId="2318"/>
    <cellStyle name="Valuta 2 3 3 2 2 2 2 2" xfId="7156"/>
    <cellStyle name="Valuta 2 3 3 2 2 2 2 2 2" xfId="26508"/>
    <cellStyle name="Valuta 2 3 3 2 2 2 2 2 3" xfId="16832"/>
    <cellStyle name="Valuta 2 3 3 2 2 2 2 3" xfId="21670"/>
    <cellStyle name="Valuta 2 3 3 2 2 2 2 4" xfId="11994"/>
    <cellStyle name="Valuta 2 3 3 2 2 2 3" xfId="3528"/>
    <cellStyle name="Valuta 2 3 3 2 2 2 3 2" xfId="8366"/>
    <cellStyle name="Valuta 2 3 3 2 2 2 3 2 2" xfId="27718"/>
    <cellStyle name="Valuta 2 3 3 2 2 2 3 2 3" xfId="18042"/>
    <cellStyle name="Valuta 2 3 3 2 2 2 3 3" xfId="22880"/>
    <cellStyle name="Valuta 2 3 3 2 2 2 3 4" xfId="13204"/>
    <cellStyle name="Valuta 2 3 3 2 2 2 4" xfId="4737"/>
    <cellStyle name="Valuta 2 3 3 2 2 2 4 2" xfId="9575"/>
    <cellStyle name="Valuta 2 3 3 2 2 2 4 2 2" xfId="28927"/>
    <cellStyle name="Valuta 2 3 3 2 2 2 4 2 3" xfId="19251"/>
    <cellStyle name="Valuta 2 3 3 2 2 2 4 3" xfId="24089"/>
    <cellStyle name="Valuta 2 3 3 2 2 2 4 4" xfId="14413"/>
    <cellStyle name="Valuta 2 3 3 2 2 2 5" xfId="5946"/>
    <cellStyle name="Valuta 2 3 3 2 2 2 5 2" xfId="25298"/>
    <cellStyle name="Valuta 2 3 3 2 2 2 5 3" xfId="15622"/>
    <cellStyle name="Valuta 2 3 3 2 2 2 6" xfId="20460"/>
    <cellStyle name="Valuta 2 3 3 2 2 2 7" xfId="10784"/>
    <cellStyle name="Valuta 2 3 3 2 2 3" xfId="1714"/>
    <cellStyle name="Valuta 2 3 3 2 2 3 2" xfId="6552"/>
    <cellStyle name="Valuta 2 3 3 2 2 3 2 2" xfId="25904"/>
    <cellStyle name="Valuta 2 3 3 2 2 3 2 3" xfId="16228"/>
    <cellStyle name="Valuta 2 3 3 2 2 3 3" xfId="21066"/>
    <cellStyle name="Valuta 2 3 3 2 2 3 4" xfId="11390"/>
    <cellStyle name="Valuta 2 3 3 2 2 4" xfId="2924"/>
    <cellStyle name="Valuta 2 3 3 2 2 4 2" xfId="7762"/>
    <cellStyle name="Valuta 2 3 3 2 2 4 2 2" xfId="27114"/>
    <cellStyle name="Valuta 2 3 3 2 2 4 2 3" xfId="17438"/>
    <cellStyle name="Valuta 2 3 3 2 2 4 3" xfId="22276"/>
    <cellStyle name="Valuta 2 3 3 2 2 4 4" xfId="12600"/>
    <cellStyle name="Valuta 2 3 3 2 2 5" xfId="4133"/>
    <cellStyle name="Valuta 2 3 3 2 2 5 2" xfId="8971"/>
    <cellStyle name="Valuta 2 3 3 2 2 5 2 2" xfId="28323"/>
    <cellStyle name="Valuta 2 3 3 2 2 5 2 3" xfId="18647"/>
    <cellStyle name="Valuta 2 3 3 2 2 5 3" xfId="23485"/>
    <cellStyle name="Valuta 2 3 3 2 2 5 4" xfId="13809"/>
    <cellStyle name="Valuta 2 3 3 2 2 6" xfId="5342"/>
    <cellStyle name="Valuta 2 3 3 2 2 6 2" xfId="24694"/>
    <cellStyle name="Valuta 2 3 3 2 2 6 3" xfId="15018"/>
    <cellStyle name="Valuta 2 3 3 2 2 7" xfId="19856"/>
    <cellStyle name="Valuta 2 3 3 2 2 8" xfId="10180"/>
    <cellStyle name="Valuta 2 3 3 2 3" xfId="806"/>
    <cellStyle name="Valuta 2 3 3 2 3 2" xfId="2016"/>
    <cellStyle name="Valuta 2 3 3 2 3 2 2" xfId="6854"/>
    <cellStyle name="Valuta 2 3 3 2 3 2 2 2" xfId="26206"/>
    <cellStyle name="Valuta 2 3 3 2 3 2 2 3" xfId="16530"/>
    <cellStyle name="Valuta 2 3 3 2 3 2 3" xfId="21368"/>
    <cellStyle name="Valuta 2 3 3 2 3 2 4" xfId="11692"/>
    <cellStyle name="Valuta 2 3 3 2 3 3" xfId="3226"/>
    <cellStyle name="Valuta 2 3 3 2 3 3 2" xfId="8064"/>
    <cellStyle name="Valuta 2 3 3 2 3 3 2 2" xfId="27416"/>
    <cellStyle name="Valuta 2 3 3 2 3 3 2 3" xfId="17740"/>
    <cellStyle name="Valuta 2 3 3 2 3 3 3" xfId="22578"/>
    <cellStyle name="Valuta 2 3 3 2 3 3 4" xfId="12902"/>
    <cellStyle name="Valuta 2 3 3 2 3 4" xfId="4435"/>
    <cellStyle name="Valuta 2 3 3 2 3 4 2" xfId="9273"/>
    <cellStyle name="Valuta 2 3 3 2 3 4 2 2" xfId="28625"/>
    <cellStyle name="Valuta 2 3 3 2 3 4 2 3" xfId="18949"/>
    <cellStyle name="Valuta 2 3 3 2 3 4 3" xfId="23787"/>
    <cellStyle name="Valuta 2 3 3 2 3 4 4" xfId="14111"/>
    <cellStyle name="Valuta 2 3 3 2 3 5" xfId="5644"/>
    <cellStyle name="Valuta 2 3 3 2 3 5 2" xfId="24996"/>
    <cellStyle name="Valuta 2 3 3 2 3 5 3" xfId="15320"/>
    <cellStyle name="Valuta 2 3 3 2 3 6" xfId="20158"/>
    <cellStyle name="Valuta 2 3 3 2 3 7" xfId="10482"/>
    <cellStyle name="Valuta 2 3 3 2 4" xfId="1412"/>
    <cellStyle name="Valuta 2 3 3 2 4 2" xfId="6250"/>
    <cellStyle name="Valuta 2 3 3 2 4 2 2" xfId="25602"/>
    <cellStyle name="Valuta 2 3 3 2 4 2 3" xfId="15926"/>
    <cellStyle name="Valuta 2 3 3 2 4 3" xfId="20764"/>
    <cellStyle name="Valuta 2 3 3 2 4 4" xfId="11088"/>
    <cellStyle name="Valuta 2 3 3 2 5" xfId="2622"/>
    <cellStyle name="Valuta 2 3 3 2 5 2" xfId="7460"/>
    <cellStyle name="Valuta 2 3 3 2 5 2 2" xfId="26812"/>
    <cellStyle name="Valuta 2 3 3 2 5 2 3" xfId="17136"/>
    <cellStyle name="Valuta 2 3 3 2 5 3" xfId="21974"/>
    <cellStyle name="Valuta 2 3 3 2 5 4" xfId="12298"/>
    <cellStyle name="Valuta 2 3 3 2 6" xfId="3832"/>
    <cellStyle name="Valuta 2 3 3 2 6 2" xfId="8670"/>
    <cellStyle name="Valuta 2 3 3 2 6 2 2" xfId="28022"/>
    <cellStyle name="Valuta 2 3 3 2 6 2 3" xfId="18346"/>
    <cellStyle name="Valuta 2 3 3 2 6 3" xfId="23184"/>
    <cellStyle name="Valuta 2 3 3 2 6 4" xfId="13508"/>
    <cellStyle name="Valuta 2 3 3 2 7" xfId="5040"/>
    <cellStyle name="Valuta 2 3 3 2 7 2" xfId="24392"/>
    <cellStyle name="Valuta 2 3 3 2 7 3" xfId="14716"/>
    <cellStyle name="Valuta 2 3 3 2 8" xfId="19554"/>
    <cellStyle name="Valuta 2 3 3 2 9" xfId="9878"/>
    <cellStyle name="Valuta 2 3 3 3" xfId="404"/>
    <cellStyle name="Valuta 2 3 3 3 2" xfId="1008"/>
    <cellStyle name="Valuta 2 3 3 3 2 2" xfId="2218"/>
    <cellStyle name="Valuta 2 3 3 3 2 2 2" xfId="7056"/>
    <cellStyle name="Valuta 2 3 3 3 2 2 2 2" xfId="26408"/>
    <cellStyle name="Valuta 2 3 3 3 2 2 2 3" xfId="16732"/>
    <cellStyle name="Valuta 2 3 3 3 2 2 3" xfId="21570"/>
    <cellStyle name="Valuta 2 3 3 3 2 2 4" xfId="11894"/>
    <cellStyle name="Valuta 2 3 3 3 2 3" xfId="3428"/>
    <cellStyle name="Valuta 2 3 3 3 2 3 2" xfId="8266"/>
    <cellStyle name="Valuta 2 3 3 3 2 3 2 2" xfId="27618"/>
    <cellStyle name="Valuta 2 3 3 3 2 3 2 3" xfId="17942"/>
    <cellStyle name="Valuta 2 3 3 3 2 3 3" xfId="22780"/>
    <cellStyle name="Valuta 2 3 3 3 2 3 4" xfId="13104"/>
    <cellStyle name="Valuta 2 3 3 3 2 4" xfId="4637"/>
    <cellStyle name="Valuta 2 3 3 3 2 4 2" xfId="9475"/>
    <cellStyle name="Valuta 2 3 3 3 2 4 2 2" xfId="28827"/>
    <cellStyle name="Valuta 2 3 3 3 2 4 2 3" xfId="19151"/>
    <cellStyle name="Valuta 2 3 3 3 2 4 3" xfId="23989"/>
    <cellStyle name="Valuta 2 3 3 3 2 4 4" xfId="14313"/>
    <cellStyle name="Valuta 2 3 3 3 2 5" xfId="5846"/>
    <cellStyle name="Valuta 2 3 3 3 2 5 2" xfId="25198"/>
    <cellStyle name="Valuta 2 3 3 3 2 5 3" xfId="15522"/>
    <cellStyle name="Valuta 2 3 3 3 2 6" xfId="20360"/>
    <cellStyle name="Valuta 2 3 3 3 2 7" xfId="10684"/>
    <cellStyle name="Valuta 2 3 3 3 3" xfId="1614"/>
    <cellStyle name="Valuta 2 3 3 3 3 2" xfId="6452"/>
    <cellStyle name="Valuta 2 3 3 3 3 2 2" xfId="25804"/>
    <cellStyle name="Valuta 2 3 3 3 3 2 3" xfId="16128"/>
    <cellStyle name="Valuta 2 3 3 3 3 3" xfId="20966"/>
    <cellStyle name="Valuta 2 3 3 3 3 4" xfId="11290"/>
    <cellStyle name="Valuta 2 3 3 3 4" xfId="2824"/>
    <cellStyle name="Valuta 2 3 3 3 4 2" xfId="7662"/>
    <cellStyle name="Valuta 2 3 3 3 4 2 2" xfId="27014"/>
    <cellStyle name="Valuta 2 3 3 3 4 2 3" xfId="17338"/>
    <cellStyle name="Valuta 2 3 3 3 4 3" xfId="22176"/>
    <cellStyle name="Valuta 2 3 3 3 4 4" xfId="12500"/>
    <cellStyle name="Valuta 2 3 3 3 5" xfId="4033"/>
    <cellStyle name="Valuta 2 3 3 3 5 2" xfId="8871"/>
    <cellStyle name="Valuta 2 3 3 3 5 2 2" xfId="28223"/>
    <cellStyle name="Valuta 2 3 3 3 5 2 3" xfId="18547"/>
    <cellStyle name="Valuta 2 3 3 3 5 3" xfId="23385"/>
    <cellStyle name="Valuta 2 3 3 3 5 4" xfId="13709"/>
    <cellStyle name="Valuta 2 3 3 3 6" xfId="5242"/>
    <cellStyle name="Valuta 2 3 3 3 6 2" xfId="24594"/>
    <cellStyle name="Valuta 2 3 3 3 6 3" xfId="14918"/>
    <cellStyle name="Valuta 2 3 3 3 7" xfId="19756"/>
    <cellStyle name="Valuta 2 3 3 3 8" xfId="10080"/>
    <cellStyle name="Valuta 2 3 3 4" xfId="706"/>
    <cellStyle name="Valuta 2 3 3 4 2" xfId="1916"/>
    <cellStyle name="Valuta 2 3 3 4 2 2" xfId="6754"/>
    <cellStyle name="Valuta 2 3 3 4 2 2 2" xfId="26106"/>
    <cellStyle name="Valuta 2 3 3 4 2 2 3" xfId="16430"/>
    <cellStyle name="Valuta 2 3 3 4 2 3" xfId="21268"/>
    <cellStyle name="Valuta 2 3 3 4 2 4" xfId="11592"/>
    <cellStyle name="Valuta 2 3 3 4 3" xfId="3126"/>
    <cellStyle name="Valuta 2 3 3 4 3 2" xfId="7964"/>
    <cellStyle name="Valuta 2 3 3 4 3 2 2" xfId="27316"/>
    <cellStyle name="Valuta 2 3 3 4 3 2 3" xfId="17640"/>
    <cellStyle name="Valuta 2 3 3 4 3 3" xfId="22478"/>
    <cellStyle name="Valuta 2 3 3 4 3 4" xfId="12802"/>
    <cellStyle name="Valuta 2 3 3 4 4" xfId="4335"/>
    <cellStyle name="Valuta 2 3 3 4 4 2" xfId="9173"/>
    <cellStyle name="Valuta 2 3 3 4 4 2 2" xfId="28525"/>
    <cellStyle name="Valuta 2 3 3 4 4 2 3" xfId="18849"/>
    <cellStyle name="Valuta 2 3 3 4 4 3" xfId="23687"/>
    <cellStyle name="Valuta 2 3 3 4 4 4" xfId="14011"/>
    <cellStyle name="Valuta 2 3 3 4 5" xfId="5544"/>
    <cellStyle name="Valuta 2 3 3 4 5 2" xfId="24896"/>
    <cellStyle name="Valuta 2 3 3 4 5 3" xfId="15220"/>
    <cellStyle name="Valuta 2 3 3 4 6" xfId="20058"/>
    <cellStyle name="Valuta 2 3 3 4 7" xfId="10382"/>
    <cellStyle name="Valuta 2 3 3 5" xfId="1312"/>
    <cellStyle name="Valuta 2 3 3 5 2" xfId="6150"/>
    <cellStyle name="Valuta 2 3 3 5 2 2" xfId="25502"/>
    <cellStyle name="Valuta 2 3 3 5 2 3" xfId="15826"/>
    <cellStyle name="Valuta 2 3 3 5 3" xfId="20664"/>
    <cellStyle name="Valuta 2 3 3 5 4" xfId="10988"/>
    <cellStyle name="Valuta 2 3 3 6" xfId="2522"/>
    <cellStyle name="Valuta 2 3 3 6 2" xfId="7360"/>
    <cellStyle name="Valuta 2 3 3 6 2 2" xfId="26712"/>
    <cellStyle name="Valuta 2 3 3 6 2 3" xfId="17036"/>
    <cellStyle name="Valuta 2 3 3 6 3" xfId="21874"/>
    <cellStyle name="Valuta 2 3 3 6 4" xfId="12198"/>
    <cellStyle name="Valuta 2 3 3 7" xfId="3732"/>
    <cellStyle name="Valuta 2 3 3 7 2" xfId="8570"/>
    <cellStyle name="Valuta 2 3 3 7 2 2" xfId="27922"/>
    <cellStyle name="Valuta 2 3 3 7 2 3" xfId="18246"/>
    <cellStyle name="Valuta 2 3 3 7 3" xfId="23084"/>
    <cellStyle name="Valuta 2 3 3 7 4" xfId="13408"/>
    <cellStyle name="Valuta 2 3 3 8" xfId="4940"/>
    <cellStyle name="Valuta 2 3 3 8 2" xfId="24292"/>
    <cellStyle name="Valuta 2 3 3 8 3" xfId="14616"/>
    <cellStyle name="Valuta 2 3 3 9" xfId="19454"/>
    <cellStyle name="Valuta 2 3 4" xfId="133"/>
    <cellStyle name="Valuta 2 3 4 2" xfId="454"/>
    <cellStyle name="Valuta 2 3 4 2 2" xfId="1058"/>
    <cellStyle name="Valuta 2 3 4 2 2 2" xfId="2268"/>
    <cellStyle name="Valuta 2 3 4 2 2 2 2" xfId="7106"/>
    <cellStyle name="Valuta 2 3 4 2 2 2 2 2" xfId="26458"/>
    <cellStyle name="Valuta 2 3 4 2 2 2 2 3" xfId="16782"/>
    <cellStyle name="Valuta 2 3 4 2 2 2 3" xfId="21620"/>
    <cellStyle name="Valuta 2 3 4 2 2 2 4" xfId="11944"/>
    <cellStyle name="Valuta 2 3 4 2 2 3" xfId="3478"/>
    <cellStyle name="Valuta 2 3 4 2 2 3 2" xfId="8316"/>
    <cellStyle name="Valuta 2 3 4 2 2 3 2 2" xfId="27668"/>
    <cellStyle name="Valuta 2 3 4 2 2 3 2 3" xfId="17992"/>
    <cellStyle name="Valuta 2 3 4 2 2 3 3" xfId="22830"/>
    <cellStyle name="Valuta 2 3 4 2 2 3 4" xfId="13154"/>
    <cellStyle name="Valuta 2 3 4 2 2 4" xfId="4687"/>
    <cellStyle name="Valuta 2 3 4 2 2 4 2" xfId="9525"/>
    <cellStyle name="Valuta 2 3 4 2 2 4 2 2" xfId="28877"/>
    <cellStyle name="Valuta 2 3 4 2 2 4 2 3" xfId="19201"/>
    <cellStyle name="Valuta 2 3 4 2 2 4 3" xfId="24039"/>
    <cellStyle name="Valuta 2 3 4 2 2 4 4" xfId="14363"/>
    <cellStyle name="Valuta 2 3 4 2 2 5" xfId="5896"/>
    <cellStyle name="Valuta 2 3 4 2 2 5 2" xfId="25248"/>
    <cellStyle name="Valuta 2 3 4 2 2 5 3" xfId="15572"/>
    <cellStyle name="Valuta 2 3 4 2 2 6" xfId="20410"/>
    <cellStyle name="Valuta 2 3 4 2 2 7" xfId="10734"/>
    <cellStyle name="Valuta 2 3 4 2 3" xfId="1664"/>
    <cellStyle name="Valuta 2 3 4 2 3 2" xfId="6502"/>
    <cellStyle name="Valuta 2 3 4 2 3 2 2" xfId="25854"/>
    <cellStyle name="Valuta 2 3 4 2 3 2 3" xfId="16178"/>
    <cellStyle name="Valuta 2 3 4 2 3 3" xfId="21016"/>
    <cellStyle name="Valuta 2 3 4 2 3 4" xfId="11340"/>
    <cellStyle name="Valuta 2 3 4 2 4" xfId="2874"/>
    <cellStyle name="Valuta 2 3 4 2 4 2" xfId="7712"/>
    <cellStyle name="Valuta 2 3 4 2 4 2 2" xfId="27064"/>
    <cellStyle name="Valuta 2 3 4 2 4 2 3" xfId="17388"/>
    <cellStyle name="Valuta 2 3 4 2 4 3" xfId="22226"/>
    <cellStyle name="Valuta 2 3 4 2 4 4" xfId="12550"/>
    <cellStyle name="Valuta 2 3 4 2 5" xfId="4083"/>
    <cellStyle name="Valuta 2 3 4 2 5 2" xfId="8921"/>
    <cellStyle name="Valuta 2 3 4 2 5 2 2" xfId="28273"/>
    <cellStyle name="Valuta 2 3 4 2 5 2 3" xfId="18597"/>
    <cellStyle name="Valuta 2 3 4 2 5 3" xfId="23435"/>
    <cellStyle name="Valuta 2 3 4 2 5 4" xfId="13759"/>
    <cellStyle name="Valuta 2 3 4 2 6" xfId="5292"/>
    <cellStyle name="Valuta 2 3 4 2 6 2" xfId="24644"/>
    <cellStyle name="Valuta 2 3 4 2 6 3" xfId="14968"/>
    <cellStyle name="Valuta 2 3 4 2 7" xfId="19806"/>
    <cellStyle name="Valuta 2 3 4 2 8" xfId="10130"/>
    <cellStyle name="Valuta 2 3 4 3" xfId="756"/>
    <cellStyle name="Valuta 2 3 4 3 2" xfId="1966"/>
    <cellStyle name="Valuta 2 3 4 3 2 2" xfId="6804"/>
    <cellStyle name="Valuta 2 3 4 3 2 2 2" xfId="26156"/>
    <cellStyle name="Valuta 2 3 4 3 2 2 3" xfId="16480"/>
    <cellStyle name="Valuta 2 3 4 3 2 3" xfId="21318"/>
    <cellStyle name="Valuta 2 3 4 3 2 4" xfId="11642"/>
    <cellStyle name="Valuta 2 3 4 3 3" xfId="3176"/>
    <cellStyle name="Valuta 2 3 4 3 3 2" xfId="8014"/>
    <cellStyle name="Valuta 2 3 4 3 3 2 2" xfId="27366"/>
    <cellStyle name="Valuta 2 3 4 3 3 2 3" xfId="17690"/>
    <cellStyle name="Valuta 2 3 4 3 3 3" xfId="22528"/>
    <cellStyle name="Valuta 2 3 4 3 3 4" xfId="12852"/>
    <cellStyle name="Valuta 2 3 4 3 4" xfId="4385"/>
    <cellStyle name="Valuta 2 3 4 3 4 2" xfId="9223"/>
    <cellStyle name="Valuta 2 3 4 3 4 2 2" xfId="28575"/>
    <cellStyle name="Valuta 2 3 4 3 4 2 3" xfId="18899"/>
    <cellStyle name="Valuta 2 3 4 3 4 3" xfId="23737"/>
    <cellStyle name="Valuta 2 3 4 3 4 4" xfId="14061"/>
    <cellStyle name="Valuta 2 3 4 3 5" xfId="5594"/>
    <cellStyle name="Valuta 2 3 4 3 5 2" xfId="24946"/>
    <cellStyle name="Valuta 2 3 4 3 5 3" xfId="15270"/>
    <cellStyle name="Valuta 2 3 4 3 6" xfId="20108"/>
    <cellStyle name="Valuta 2 3 4 3 7" xfId="10432"/>
    <cellStyle name="Valuta 2 3 4 4" xfId="1362"/>
    <cellStyle name="Valuta 2 3 4 4 2" xfId="6200"/>
    <cellStyle name="Valuta 2 3 4 4 2 2" xfId="25552"/>
    <cellStyle name="Valuta 2 3 4 4 2 3" xfId="15876"/>
    <cellStyle name="Valuta 2 3 4 4 3" xfId="20714"/>
    <cellStyle name="Valuta 2 3 4 4 4" xfId="11038"/>
    <cellStyle name="Valuta 2 3 4 5" xfId="2572"/>
    <cellStyle name="Valuta 2 3 4 5 2" xfId="7410"/>
    <cellStyle name="Valuta 2 3 4 5 2 2" xfId="26762"/>
    <cellStyle name="Valuta 2 3 4 5 2 3" xfId="17086"/>
    <cellStyle name="Valuta 2 3 4 5 3" xfId="21924"/>
    <cellStyle name="Valuta 2 3 4 5 4" xfId="12248"/>
    <cellStyle name="Valuta 2 3 4 6" xfId="3782"/>
    <cellStyle name="Valuta 2 3 4 6 2" xfId="8620"/>
    <cellStyle name="Valuta 2 3 4 6 2 2" xfId="27972"/>
    <cellStyle name="Valuta 2 3 4 6 2 3" xfId="18296"/>
    <cellStyle name="Valuta 2 3 4 6 3" xfId="23134"/>
    <cellStyle name="Valuta 2 3 4 6 4" xfId="13458"/>
    <cellStyle name="Valuta 2 3 4 7" xfId="4990"/>
    <cellStyle name="Valuta 2 3 4 7 2" xfId="24342"/>
    <cellStyle name="Valuta 2 3 4 7 3" xfId="14666"/>
    <cellStyle name="Valuta 2 3 4 8" xfId="19504"/>
    <cellStyle name="Valuta 2 3 4 9" xfId="9828"/>
    <cellStyle name="Valuta 2 3 5" xfId="250"/>
    <cellStyle name="Valuta 2 3 5 2" xfId="554"/>
    <cellStyle name="Valuta 2 3 5 2 2" xfId="1158"/>
    <cellStyle name="Valuta 2 3 5 2 2 2" xfId="2368"/>
    <cellStyle name="Valuta 2 3 5 2 2 2 2" xfId="7206"/>
    <cellStyle name="Valuta 2 3 5 2 2 2 2 2" xfId="26558"/>
    <cellStyle name="Valuta 2 3 5 2 2 2 2 3" xfId="16882"/>
    <cellStyle name="Valuta 2 3 5 2 2 2 3" xfId="21720"/>
    <cellStyle name="Valuta 2 3 5 2 2 2 4" xfId="12044"/>
    <cellStyle name="Valuta 2 3 5 2 2 3" xfId="3578"/>
    <cellStyle name="Valuta 2 3 5 2 2 3 2" xfId="8416"/>
    <cellStyle name="Valuta 2 3 5 2 2 3 2 2" xfId="27768"/>
    <cellStyle name="Valuta 2 3 5 2 2 3 2 3" xfId="18092"/>
    <cellStyle name="Valuta 2 3 5 2 2 3 3" xfId="22930"/>
    <cellStyle name="Valuta 2 3 5 2 2 3 4" xfId="13254"/>
    <cellStyle name="Valuta 2 3 5 2 2 4" xfId="4787"/>
    <cellStyle name="Valuta 2 3 5 2 2 4 2" xfId="9625"/>
    <cellStyle name="Valuta 2 3 5 2 2 4 2 2" xfId="28977"/>
    <cellStyle name="Valuta 2 3 5 2 2 4 2 3" xfId="19301"/>
    <cellStyle name="Valuta 2 3 5 2 2 4 3" xfId="24139"/>
    <cellStyle name="Valuta 2 3 5 2 2 4 4" xfId="14463"/>
    <cellStyle name="Valuta 2 3 5 2 2 5" xfId="5996"/>
    <cellStyle name="Valuta 2 3 5 2 2 5 2" xfId="25348"/>
    <cellStyle name="Valuta 2 3 5 2 2 5 3" xfId="15672"/>
    <cellStyle name="Valuta 2 3 5 2 2 6" xfId="20510"/>
    <cellStyle name="Valuta 2 3 5 2 2 7" xfId="10834"/>
    <cellStyle name="Valuta 2 3 5 2 3" xfId="1764"/>
    <cellStyle name="Valuta 2 3 5 2 3 2" xfId="6602"/>
    <cellStyle name="Valuta 2 3 5 2 3 2 2" xfId="25954"/>
    <cellStyle name="Valuta 2 3 5 2 3 2 3" xfId="16278"/>
    <cellStyle name="Valuta 2 3 5 2 3 3" xfId="21116"/>
    <cellStyle name="Valuta 2 3 5 2 3 4" xfId="11440"/>
    <cellStyle name="Valuta 2 3 5 2 4" xfId="2974"/>
    <cellStyle name="Valuta 2 3 5 2 4 2" xfId="7812"/>
    <cellStyle name="Valuta 2 3 5 2 4 2 2" xfId="27164"/>
    <cellStyle name="Valuta 2 3 5 2 4 2 3" xfId="17488"/>
    <cellStyle name="Valuta 2 3 5 2 4 3" xfId="22326"/>
    <cellStyle name="Valuta 2 3 5 2 4 4" xfId="12650"/>
    <cellStyle name="Valuta 2 3 5 2 5" xfId="4183"/>
    <cellStyle name="Valuta 2 3 5 2 5 2" xfId="9021"/>
    <cellStyle name="Valuta 2 3 5 2 5 2 2" xfId="28373"/>
    <cellStyle name="Valuta 2 3 5 2 5 2 3" xfId="18697"/>
    <cellStyle name="Valuta 2 3 5 2 5 3" xfId="23535"/>
    <cellStyle name="Valuta 2 3 5 2 5 4" xfId="13859"/>
    <cellStyle name="Valuta 2 3 5 2 6" xfId="5392"/>
    <cellStyle name="Valuta 2 3 5 2 6 2" xfId="24744"/>
    <cellStyle name="Valuta 2 3 5 2 6 3" xfId="15068"/>
    <cellStyle name="Valuta 2 3 5 2 7" xfId="19906"/>
    <cellStyle name="Valuta 2 3 5 2 8" xfId="10230"/>
    <cellStyle name="Valuta 2 3 5 3" xfId="856"/>
    <cellStyle name="Valuta 2 3 5 3 2" xfId="2066"/>
    <cellStyle name="Valuta 2 3 5 3 2 2" xfId="6904"/>
    <cellStyle name="Valuta 2 3 5 3 2 2 2" xfId="26256"/>
    <cellStyle name="Valuta 2 3 5 3 2 2 3" xfId="16580"/>
    <cellStyle name="Valuta 2 3 5 3 2 3" xfId="21418"/>
    <cellStyle name="Valuta 2 3 5 3 2 4" xfId="11742"/>
    <cellStyle name="Valuta 2 3 5 3 3" xfId="3276"/>
    <cellStyle name="Valuta 2 3 5 3 3 2" xfId="8114"/>
    <cellStyle name="Valuta 2 3 5 3 3 2 2" xfId="27466"/>
    <cellStyle name="Valuta 2 3 5 3 3 2 3" xfId="17790"/>
    <cellStyle name="Valuta 2 3 5 3 3 3" xfId="22628"/>
    <cellStyle name="Valuta 2 3 5 3 3 4" xfId="12952"/>
    <cellStyle name="Valuta 2 3 5 3 4" xfId="4485"/>
    <cellStyle name="Valuta 2 3 5 3 4 2" xfId="9323"/>
    <cellStyle name="Valuta 2 3 5 3 4 2 2" xfId="28675"/>
    <cellStyle name="Valuta 2 3 5 3 4 2 3" xfId="18999"/>
    <cellStyle name="Valuta 2 3 5 3 4 3" xfId="23837"/>
    <cellStyle name="Valuta 2 3 5 3 4 4" xfId="14161"/>
    <cellStyle name="Valuta 2 3 5 3 5" xfId="5694"/>
    <cellStyle name="Valuta 2 3 5 3 5 2" xfId="25046"/>
    <cellStyle name="Valuta 2 3 5 3 5 3" xfId="15370"/>
    <cellStyle name="Valuta 2 3 5 3 6" xfId="20208"/>
    <cellStyle name="Valuta 2 3 5 3 7" xfId="10532"/>
    <cellStyle name="Valuta 2 3 5 4" xfId="1462"/>
    <cellStyle name="Valuta 2 3 5 4 2" xfId="6300"/>
    <cellStyle name="Valuta 2 3 5 4 2 2" xfId="25652"/>
    <cellStyle name="Valuta 2 3 5 4 2 3" xfId="15976"/>
    <cellStyle name="Valuta 2 3 5 4 3" xfId="20814"/>
    <cellStyle name="Valuta 2 3 5 4 4" xfId="11138"/>
    <cellStyle name="Valuta 2 3 5 5" xfId="2672"/>
    <cellStyle name="Valuta 2 3 5 5 2" xfId="7510"/>
    <cellStyle name="Valuta 2 3 5 5 2 2" xfId="26862"/>
    <cellStyle name="Valuta 2 3 5 5 2 3" xfId="17186"/>
    <cellStyle name="Valuta 2 3 5 5 3" xfId="22024"/>
    <cellStyle name="Valuta 2 3 5 5 4" xfId="12348"/>
    <cellStyle name="Valuta 2 3 5 6" xfId="3882"/>
    <cellStyle name="Valuta 2 3 5 6 2" xfId="8720"/>
    <cellStyle name="Valuta 2 3 5 6 2 2" xfId="28072"/>
    <cellStyle name="Valuta 2 3 5 6 2 3" xfId="18396"/>
    <cellStyle name="Valuta 2 3 5 6 3" xfId="23234"/>
    <cellStyle name="Valuta 2 3 5 6 4" xfId="13558"/>
    <cellStyle name="Valuta 2 3 5 7" xfId="5090"/>
    <cellStyle name="Valuta 2 3 5 7 2" xfId="24442"/>
    <cellStyle name="Valuta 2 3 5 7 3" xfId="14766"/>
    <cellStyle name="Valuta 2 3 5 8" xfId="19604"/>
    <cellStyle name="Valuta 2 3 5 9" xfId="9928"/>
    <cellStyle name="Valuta 2 3 6" xfId="303"/>
    <cellStyle name="Valuta 2 3 6 2" xfId="606"/>
    <cellStyle name="Valuta 2 3 6 2 2" xfId="1210"/>
    <cellStyle name="Valuta 2 3 6 2 2 2" xfId="2420"/>
    <cellStyle name="Valuta 2 3 6 2 2 2 2" xfId="7258"/>
    <cellStyle name="Valuta 2 3 6 2 2 2 2 2" xfId="26610"/>
    <cellStyle name="Valuta 2 3 6 2 2 2 2 3" xfId="16934"/>
    <cellStyle name="Valuta 2 3 6 2 2 2 3" xfId="21772"/>
    <cellStyle name="Valuta 2 3 6 2 2 2 4" xfId="12096"/>
    <cellStyle name="Valuta 2 3 6 2 2 3" xfId="3630"/>
    <cellStyle name="Valuta 2 3 6 2 2 3 2" xfId="8468"/>
    <cellStyle name="Valuta 2 3 6 2 2 3 2 2" xfId="27820"/>
    <cellStyle name="Valuta 2 3 6 2 2 3 2 3" xfId="18144"/>
    <cellStyle name="Valuta 2 3 6 2 2 3 3" xfId="22982"/>
    <cellStyle name="Valuta 2 3 6 2 2 3 4" xfId="13306"/>
    <cellStyle name="Valuta 2 3 6 2 2 4" xfId="4839"/>
    <cellStyle name="Valuta 2 3 6 2 2 4 2" xfId="9677"/>
    <cellStyle name="Valuta 2 3 6 2 2 4 2 2" xfId="29029"/>
    <cellStyle name="Valuta 2 3 6 2 2 4 2 3" xfId="19353"/>
    <cellStyle name="Valuta 2 3 6 2 2 4 3" xfId="24191"/>
    <cellStyle name="Valuta 2 3 6 2 2 4 4" xfId="14515"/>
    <cellStyle name="Valuta 2 3 6 2 2 5" xfId="6048"/>
    <cellStyle name="Valuta 2 3 6 2 2 5 2" xfId="25400"/>
    <cellStyle name="Valuta 2 3 6 2 2 5 3" xfId="15724"/>
    <cellStyle name="Valuta 2 3 6 2 2 6" xfId="20562"/>
    <cellStyle name="Valuta 2 3 6 2 2 7" xfId="10886"/>
    <cellStyle name="Valuta 2 3 6 2 3" xfId="1816"/>
    <cellStyle name="Valuta 2 3 6 2 3 2" xfId="6654"/>
    <cellStyle name="Valuta 2 3 6 2 3 2 2" xfId="26006"/>
    <cellStyle name="Valuta 2 3 6 2 3 2 3" xfId="16330"/>
    <cellStyle name="Valuta 2 3 6 2 3 3" xfId="21168"/>
    <cellStyle name="Valuta 2 3 6 2 3 4" xfId="11492"/>
    <cellStyle name="Valuta 2 3 6 2 4" xfId="3026"/>
    <cellStyle name="Valuta 2 3 6 2 4 2" xfId="7864"/>
    <cellStyle name="Valuta 2 3 6 2 4 2 2" xfId="27216"/>
    <cellStyle name="Valuta 2 3 6 2 4 2 3" xfId="17540"/>
    <cellStyle name="Valuta 2 3 6 2 4 3" xfId="22378"/>
    <cellStyle name="Valuta 2 3 6 2 4 4" xfId="12702"/>
    <cellStyle name="Valuta 2 3 6 2 5" xfId="4235"/>
    <cellStyle name="Valuta 2 3 6 2 5 2" xfId="9073"/>
    <cellStyle name="Valuta 2 3 6 2 5 2 2" xfId="28425"/>
    <cellStyle name="Valuta 2 3 6 2 5 2 3" xfId="18749"/>
    <cellStyle name="Valuta 2 3 6 2 5 3" xfId="23587"/>
    <cellStyle name="Valuta 2 3 6 2 5 4" xfId="13911"/>
    <cellStyle name="Valuta 2 3 6 2 6" xfId="5444"/>
    <cellStyle name="Valuta 2 3 6 2 6 2" xfId="24796"/>
    <cellStyle name="Valuta 2 3 6 2 6 3" xfId="15120"/>
    <cellStyle name="Valuta 2 3 6 2 7" xfId="19958"/>
    <cellStyle name="Valuta 2 3 6 2 8" xfId="10282"/>
    <cellStyle name="Valuta 2 3 6 3" xfId="908"/>
    <cellStyle name="Valuta 2 3 6 3 2" xfId="2118"/>
    <cellStyle name="Valuta 2 3 6 3 2 2" xfId="6956"/>
    <cellStyle name="Valuta 2 3 6 3 2 2 2" xfId="26308"/>
    <cellStyle name="Valuta 2 3 6 3 2 2 3" xfId="16632"/>
    <cellStyle name="Valuta 2 3 6 3 2 3" xfId="21470"/>
    <cellStyle name="Valuta 2 3 6 3 2 4" xfId="11794"/>
    <cellStyle name="Valuta 2 3 6 3 3" xfId="3328"/>
    <cellStyle name="Valuta 2 3 6 3 3 2" xfId="8166"/>
    <cellStyle name="Valuta 2 3 6 3 3 2 2" xfId="27518"/>
    <cellStyle name="Valuta 2 3 6 3 3 2 3" xfId="17842"/>
    <cellStyle name="Valuta 2 3 6 3 3 3" xfId="22680"/>
    <cellStyle name="Valuta 2 3 6 3 3 4" xfId="13004"/>
    <cellStyle name="Valuta 2 3 6 3 4" xfId="4537"/>
    <cellStyle name="Valuta 2 3 6 3 4 2" xfId="9375"/>
    <cellStyle name="Valuta 2 3 6 3 4 2 2" xfId="28727"/>
    <cellStyle name="Valuta 2 3 6 3 4 2 3" xfId="19051"/>
    <cellStyle name="Valuta 2 3 6 3 4 3" xfId="23889"/>
    <cellStyle name="Valuta 2 3 6 3 4 4" xfId="14213"/>
    <cellStyle name="Valuta 2 3 6 3 5" xfId="5746"/>
    <cellStyle name="Valuta 2 3 6 3 5 2" xfId="25098"/>
    <cellStyle name="Valuta 2 3 6 3 5 3" xfId="15422"/>
    <cellStyle name="Valuta 2 3 6 3 6" xfId="20260"/>
    <cellStyle name="Valuta 2 3 6 3 7" xfId="10584"/>
    <cellStyle name="Valuta 2 3 6 4" xfId="1514"/>
    <cellStyle name="Valuta 2 3 6 4 2" xfId="6352"/>
    <cellStyle name="Valuta 2 3 6 4 2 2" xfId="25704"/>
    <cellStyle name="Valuta 2 3 6 4 2 3" xfId="16028"/>
    <cellStyle name="Valuta 2 3 6 4 3" xfId="20866"/>
    <cellStyle name="Valuta 2 3 6 4 4" xfId="11190"/>
    <cellStyle name="Valuta 2 3 6 5" xfId="2724"/>
    <cellStyle name="Valuta 2 3 6 5 2" xfId="7562"/>
    <cellStyle name="Valuta 2 3 6 5 2 2" xfId="26914"/>
    <cellStyle name="Valuta 2 3 6 5 2 3" xfId="17238"/>
    <cellStyle name="Valuta 2 3 6 5 3" xfId="22076"/>
    <cellStyle name="Valuta 2 3 6 5 4" xfId="12400"/>
    <cellStyle name="Valuta 2 3 6 6" xfId="3933"/>
    <cellStyle name="Valuta 2 3 6 6 2" xfId="8771"/>
    <cellStyle name="Valuta 2 3 6 6 2 2" xfId="28123"/>
    <cellStyle name="Valuta 2 3 6 6 2 3" xfId="18447"/>
    <cellStyle name="Valuta 2 3 6 6 3" xfId="23285"/>
    <cellStyle name="Valuta 2 3 6 6 4" xfId="13609"/>
    <cellStyle name="Valuta 2 3 6 7" xfId="5142"/>
    <cellStyle name="Valuta 2 3 6 7 2" xfId="24494"/>
    <cellStyle name="Valuta 2 3 6 7 3" xfId="14818"/>
    <cellStyle name="Valuta 2 3 6 8" xfId="19656"/>
    <cellStyle name="Valuta 2 3 6 9" xfId="9980"/>
    <cellStyle name="Valuta 2 3 7" xfId="354"/>
    <cellStyle name="Valuta 2 3 7 2" xfId="958"/>
    <cellStyle name="Valuta 2 3 7 2 2" xfId="2168"/>
    <cellStyle name="Valuta 2 3 7 2 2 2" xfId="7006"/>
    <cellStyle name="Valuta 2 3 7 2 2 2 2" xfId="26358"/>
    <cellStyle name="Valuta 2 3 7 2 2 2 3" xfId="16682"/>
    <cellStyle name="Valuta 2 3 7 2 2 3" xfId="21520"/>
    <cellStyle name="Valuta 2 3 7 2 2 4" xfId="11844"/>
    <cellStyle name="Valuta 2 3 7 2 3" xfId="3378"/>
    <cellStyle name="Valuta 2 3 7 2 3 2" xfId="8216"/>
    <cellStyle name="Valuta 2 3 7 2 3 2 2" xfId="27568"/>
    <cellStyle name="Valuta 2 3 7 2 3 2 3" xfId="17892"/>
    <cellStyle name="Valuta 2 3 7 2 3 3" xfId="22730"/>
    <cellStyle name="Valuta 2 3 7 2 3 4" xfId="13054"/>
    <cellStyle name="Valuta 2 3 7 2 4" xfId="4587"/>
    <cellStyle name="Valuta 2 3 7 2 4 2" xfId="9425"/>
    <cellStyle name="Valuta 2 3 7 2 4 2 2" xfId="28777"/>
    <cellStyle name="Valuta 2 3 7 2 4 2 3" xfId="19101"/>
    <cellStyle name="Valuta 2 3 7 2 4 3" xfId="23939"/>
    <cellStyle name="Valuta 2 3 7 2 4 4" xfId="14263"/>
    <cellStyle name="Valuta 2 3 7 2 5" xfId="5796"/>
    <cellStyle name="Valuta 2 3 7 2 5 2" xfId="25148"/>
    <cellStyle name="Valuta 2 3 7 2 5 3" xfId="15472"/>
    <cellStyle name="Valuta 2 3 7 2 6" xfId="20310"/>
    <cellStyle name="Valuta 2 3 7 2 7" xfId="10634"/>
    <cellStyle name="Valuta 2 3 7 3" xfId="1564"/>
    <cellStyle name="Valuta 2 3 7 3 2" xfId="6402"/>
    <cellStyle name="Valuta 2 3 7 3 2 2" xfId="25754"/>
    <cellStyle name="Valuta 2 3 7 3 2 3" xfId="16078"/>
    <cellStyle name="Valuta 2 3 7 3 3" xfId="20916"/>
    <cellStyle name="Valuta 2 3 7 3 4" xfId="11240"/>
    <cellStyle name="Valuta 2 3 7 4" xfId="2774"/>
    <cellStyle name="Valuta 2 3 7 4 2" xfId="7612"/>
    <cellStyle name="Valuta 2 3 7 4 2 2" xfId="26964"/>
    <cellStyle name="Valuta 2 3 7 4 2 3" xfId="17288"/>
    <cellStyle name="Valuta 2 3 7 4 3" xfId="22126"/>
    <cellStyle name="Valuta 2 3 7 4 4" xfId="12450"/>
    <cellStyle name="Valuta 2 3 7 5" xfId="3983"/>
    <cellStyle name="Valuta 2 3 7 5 2" xfId="8821"/>
    <cellStyle name="Valuta 2 3 7 5 2 2" xfId="28173"/>
    <cellStyle name="Valuta 2 3 7 5 2 3" xfId="18497"/>
    <cellStyle name="Valuta 2 3 7 5 3" xfId="23335"/>
    <cellStyle name="Valuta 2 3 7 5 4" xfId="13659"/>
    <cellStyle name="Valuta 2 3 7 6" xfId="5192"/>
    <cellStyle name="Valuta 2 3 7 6 2" xfId="24544"/>
    <cellStyle name="Valuta 2 3 7 6 3" xfId="14868"/>
    <cellStyle name="Valuta 2 3 7 7" xfId="19706"/>
    <cellStyle name="Valuta 2 3 7 8" xfId="10030"/>
    <cellStyle name="Valuta 2 3 8" xfId="656"/>
    <cellStyle name="Valuta 2 3 8 2" xfId="1866"/>
    <cellStyle name="Valuta 2 3 8 2 2" xfId="6704"/>
    <cellStyle name="Valuta 2 3 8 2 2 2" xfId="26056"/>
    <cellStyle name="Valuta 2 3 8 2 2 3" xfId="16380"/>
    <cellStyle name="Valuta 2 3 8 2 3" xfId="21218"/>
    <cellStyle name="Valuta 2 3 8 2 4" xfId="11542"/>
    <cellStyle name="Valuta 2 3 8 3" xfId="3076"/>
    <cellStyle name="Valuta 2 3 8 3 2" xfId="7914"/>
    <cellStyle name="Valuta 2 3 8 3 2 2" xfId="27266"/>
    <cellStyle name="Valuta 2 3 8 3 2 3" xfId="17590"/>
    <cellStyle name="Valuta 2 3 8 3 3" xfId="22428"/>
    <cellStyle name="Valuta 2 3 8 3 4" xfId="12752"/>
    <cellStyle name="Valuta 2 3 8 4" xfId="4285"/>
    <cellStyle name="Valuta 2 3 8 4 2" xfId="9123"/>
    <cellStyle name="Valuta 2 3 8 4 2 2" xfId="28475"/>
    <cellStyle name="Valuta 2 3 8 4 2 3" xfId="18799"/>
    <cellStyle name="Valuta 2 3 8 4 3" xfId="23637"/>
    <cellStyle name="Valuta 2 3 8 4 4" xfId="13961"/>
    <cellStyle name="Valuta 2 3 8 5" xfId="5494"/>
    <cellStyle name="Valuta 2 3 8 5 2" xfId="24846"/>
    <cellStyle name="Valuta 2 3 8 5 3" xfId="15170"/>
    <cellStyle name="Valuta 2 3 8 6" xfId="20008"/>
    <cellStyle name="Valuta 2 3 8 7" xfId="10332"/>
    <cellStyle name="Valuta 2 3 9" xfId="1262"/>
    <cellStyle name="Valuta 2 3 9 2" xfId="6100"/>
    <cellStyle name="Valuta 2 3 9 2 2" xfId="25452"/>
    <cellStyle name="Valuta 2 3 9 2 3" xfId="15776"/>
    <cellStyle name="Valuta 2 3 9 3" xfId="20614"/>
    <cellStyle name="Valuta 2 3 9 4" xfId="10938"/>
    <cellStyle name="Valuta 2 4" xfId="29"/>
    <cellStyle name="Valuta 2 4 10" xfId="3694"/>
    <cellStyle name="Valuta 2 4 10 2" xfId="8532"/>
    <cellStyle name="Valuta 2 4 10 2 2" xfId="27884"/>
    <cellStyle name="Valuta 2 4 10 2 3" xfId="18208"/>
    <cellStyle name="Valuta 2 4 10 3" xfId="23046"/>
    <cellStyle name="Valuta 2 4 10 4" xfId="13370"/>
    <cellStyle name="Valuta 2 4 11" xfId="4900"/>
    <cellStyle name="Valuta 2 4 11 2" xfId="24252"/>
    <cellStyle name="Valuta 2 4 11 3" xfId="14576"/>
    <cellStyle name="Valuta 2 4 12" xfId="19414"/>
    <cellStyle name="Valuta 2 4 13" xfId="9738"/>
    <cellStyle name="Valuta 2 4 2" xfId="83"/>
    <cellStyle name="Valuta 2 4 2 10" xfId="9788"/>
    <cellStyle name="Valuta 2 4 2 2" xfId="194"/>
    <cellStyle name="Valuta 2 4 2 2 2" xfId="514"/>
    <cellStyle name="Valuta 2 4 2 2 2 2" xfId="1118"/>
    <cellStyle name="Valuta 2 4 2 2 2 2 2" xfId="2328"/>
    <cellStyle name="Valuta 2 4 2 2 2 2 2 2" xfId="7166"/>
    <cellStyle name="Valuta 2 4 2 2 2 2 2 2 2" xfId="26518"/>
    <cellStyle name="Valuta 2 4 2 2 2 2 2 2 3" xfId="16842"/>
    <cellStyle name="Valuta 2 4 2 2 2 2 2 3" xfId="21680"/>
    <cellStyle name="Valuta 2 4 2 2 2 2 2 4" xfId="12004"/>
    <cellStyle name="Valuta 2 4 2 2 2 2 3" xfId="3538"/>
    <cellStyle name="Valuta 2 4 2 2 2 2 3 2" xfId="8376"/>
    <cellStyle name="Valuta 2 4 2 2 2 2 3 2 2" xfId="27728"/>
    <cellStyle name="Valuta 2 4 2 2 2 2 3 2 3" xfId="18052"/>
    <cellStyle name="Valuta 2 4 2 2 2 2 3 3" xfId="22890"/>
    <cellStyle name="Valuta 2 4 2 2 2 2 3 4" xfId="13214"/>
    <cellStyle name="Valuta 2 4 2 2 2 2 4" xfId="4747"/>
    <cellStyle name="Valuta 2 4 2 2 2 2 4 2" xfId="9585"/>
    <cellStyle name="Valuta 2 4 2 2 2 2 4 2 2" xfId="28937"/>
    <cellStyle name="Valuta 2 4 2 2 2 2 4 2 3" xfId="19261"/>
    <cellStyle name="Valuta 2 4 2 2 2 2 4 3" xfId="24099"/>
    <cellStyle name="Valuta 2 4 2 2 2 2 4 4" xfId="14423"/>
    <cellStyle name="Valuta 2 4 2 2 2 2 5" xfId="5956"/>
    <cellStyle name="Valuta 2 4 2 2 2 2 5 2" xfId="25308"/>
    <cellStyle name="Valuta 2 4 2 2 2 2 5 3" xfId="15632"/>
    <cellStyle name="Valuta 2 4 2 2 2 2 6" xfId="20470"/>
    <cellStyle name="Valuta 2 4 2 2 2 2 7" xfId="10794"/>
    <cellStyle name="Valuta 2 4 2 2 2 3" xfId="1724"/>
    <cellStyle name="Valuta 2 4 2 2 2 3 2" xfId="6562"/>
    <cellStyle name="Valuta 2 4 2 2 2 3 2 2" xfId="25914"/>
    <cellStyle name="Valuta 2 4 2 2 2 3 2 3" xfId="16238"/>
    <cellStyle name="Valuta 2 4 2 2 2 3 3" xfId="21076"/>
    <cellStyle name="Valuta 2 4 2 2 2 3 4" xfId="11400"/>
    <cellStyle name="Valuta 2 4 2 2 2 4" xfId="2934"/>
    <cellStyle name="Valuta 2 4 2 2 2 4 2" xfId="7772"/>
    <cellStyle name="Valuta 2 4 2 2 2 4 2 2" xfId="27124"/>
    <cellStyle name="Valuta 2 4 2 2 2 4 2 3" xfId="17448"/>
    <cellStyle name="Valuta 2 4 2 2 2 4 3" xfId="22286"/>
    <cellStyle name="Valuta 2 4 2 2 2 4 4" xfId="12610"/>
    <cellStyle name="Valuta 2 4 2 2 2 5" xfId="4143"/>
    <cellStyle name="Valuta 2 4 2 2 2 5 2" xfId="8981"/>
    <cellStyle name="Valuta 2 4 2 2 2 5 2 2" xfId="28333"/>
    <cellStyle name="Valuta 2 4 2 2 2 5 2 3" xfId="18657"/>
    <cellStyle name="Valuta 2 4 2 2 2 5 3" xfId="23495"/>
    <cellStyle name="Valuta 2 4 2 2 2 5 4" xfId="13819"/>
    <cellStyle name="Valuta 2 4 2 2 2 6" xfId="5352"/>
    <cellStyle name="Valuta 2 4 2 2 2 6 2" xfId="24704"/>
    <cellStyle name="Valuta 2 4 2 2 2 6 3" xfId="15028"/>
    <cellStyle name="Valuta 2 4 2 2 2 7" xfId="19866"/>
    <cellStyle name="Valuta 2 4 2 2 2 8" xfId="10190"/>
    <cellStyle name="Valuta 2 4 2 2 3" xfId="816"/>
    <cellStyle name="Valuta 2 4 2 2 3 2" xfId="2026"/>
    <cellStyle name="Valuta 2 4 2 2 3 2 2" xfId="6864"/>
    <cellStyle name="Valuta 2 4 2 2 3 2 2 2" xfId="26216"/>
    <cellStyle name="Valuta 2 4 2 2 3 2 2 3" xfId="16540"/>
    <cellStyle name="Valuta 2 4 2 2 3 2 3" xfId="21378"/>
    <cellStyle name="Valuta 2 4 2 2 3 2 4" xfId="11702"/>
    <cellStyle name="Valuta 2 4 2 2 3 3" xfId="3236"/>
    <cellStyle name="Valuta 2 4 2 2 3 3 2" xfId="8074"/>
    <cellStyle name="Valuta 2 4 2 2 3 3 2 2" xfId="27426"/>
    <cellStyle name="Valuta 2 4 2 2 3 3 2 3" xfId="17750"/>
    <cellStyle name="Valuta 2 4 2 2 3 3 3" xfId="22588"/>
    <cellStyle name="Valuta 2 4 2 2 3 3 4" xfId="12912"/>
    <cellStyle name="Valuta 2 4 2 2 3 4" xfId="4445"/>
    <cellStyle name="Valuta 2 4 2 2 3 4 2" xfId="9283"/>
    <cellStyle name="Valuta 2 4 2 2 3 4 2 2" xfId="28635"/>
    <cellStyle name="Valuta 2 4 2 2 3 4 2 3" xfId="18959"/>
    <cellStyle name="Valuta 2 4 2 2 3 4 3" xfId="23797"/>
    <cellStyle name="Valuta 2 4 2 2 3 4 4" xfId="14121"/>
    <cellStyle name="Valuta 2 4 2 2 3 5" xfId="5654"/>
    <cellStyle name="Valuta 2 4 2 2 3 5 2" xfId="25006"/>
    <cellStyle name="Valuta 2 4 2 2 3 5 3" xfId="15330"/>
    <cellStyle name="Valuta 2 4 2 2 3 6" xfId="20168"/>
    <cellStyle name="Valuta 2 4 2 2 3 7" xfId="10492"/>
    <cellStyle name="Valuta 2 4 2 2 4" xfId="1422"/>
    <cellStyle name="Valuta 2 4 2 2 4 2" xfId="6260"/>
    <cellStyle name="Valuta 2 4 2 2 4 2 2" xfId="25612"/>
    <cellStyle name="Valuta 2 4 2 2 4 2 3" xfId="15936"/>
    <cellStyle name="Valuta 2 4 2 2 4 3" xfId="20774"/>
    <cellStyle name="Valuta 2 4 2 2 4 4" xfId="11098"/>
    <cellStyle name="Valuta 2 4 2 2 5" xfId="2632"/>
    <cellStyle name="Valuta 2 4 2 2 5 2" xfId="7470"/>
    <cellStyle name="Valuta 2 4 2 2 5 2 2" xfId="26822"/>
    <cellStyle name="Valuta 2 4 2 2 5 2 3" xfId="17146"/>
    <cellStyle name="Valuta 2 4 2 2 5 3" xfId="21984"/>
    <cellStyle name="Valuta 2 4 2 2 5 4" xfId="12308"/>
    <cellStyle name="Valuta 2 4 2 2 6" xfId="3842"/>
    <cellStyle name="Valuta 2 4 2 2 6 2" xfId="8680"/>
    <cellStyle name="Valuta 2 4 2 2 6 2 2" xfId="28032"/>
    <cellStyle name="Valuta 2 4 2 2 6 2 3" xfId="18356"/>
    <cellStyle name="Valuta 2 4 2 2 6 3" xfId="23194"/>
    <cellStyle name="Valuta 2 4 2 2 6 4" xfId="13518"/>
    <cellStyle name="Valuta 2 4 2 2 7" xfId="5050"/>
    <cellStyle name="Valuta 2 4 2 2 7 2" xfId="24402"/>
    <cellStyle name="Valuta 2 4 2 2 7 3" xfId="14726"/>
    <cellStyle name="Valuta 2 4 2 2 8" xfId="19564"/>
    <cellStyle name="Valuta 2 4 2 2 9" xfId="9888"/>
    <cellStyle name="Valuta 2 4 2 3" xfId="414"/>
    <cellStyle name="Valuta 2 4 2 3 2" xfId="1018"/>
    <cellStyle name="Valuta 2 4 2 3 2 2" xfId="2228"/>
    <cellStyle name="Valuta 2 4 2 3 2 2 2" xfId="7066"/>
    <cellStyle name="Valuta 2 4 2 3 2 2 2 2" xfId="26418"/>
    <cellStyle name="Valuta 2 4 2 3 2 2 2 3" xfId="16742"/>
    <cellStyle name="Valuta 2 4 2 3 2 2 3" xfId="21580"/>
    <cellStyle name="Valuta 2 4 2 3 2 2 4" xfId="11904"/>
    <cellStyle name="Valuta 2 4 2 3 2 3" xfId="3438"/>
    <cellStyle name="Valuta 2 4 2 3 2 3 2" xfId="8276"/>
    <cellStyle name="Valuta 2 4 2 3 2 3 2 2" xfId="27628"/>
    <cellStyle name="Valuta 2 4 2 3 2 3 2 3" xfId="17952"/>
    <cellStyle name="Valuta 2 4 2 3 2 3 3" xfId="22790"/>
    <cellStyle name="Valuta 2 4 2 3 2 3 4" xfId="13114"/>
    <cellStyle name="Valuta 2 4 2 3 2 4" xfId="4647"/>
    <cellStyle name="Valuta 2 4 2 3 2 4 2" xfId="9485"/>
    <cellStyle name="Valuta 2 4 2 3 2 4 2 2" xfId="28837"/>
    <cellStyle name="Valuta 2 4 2 3 2 4 2 3" xfId="19161"/>
    <cellStyle name="Valuta 2 4 2 3 2 4 3" xfId="23999"/>
    <cellStyle name="Valuta 2 4 2 3 2 4 4" xfId="14323"/>
    <cellStyle name="Valuta 2 4 2 3 2 5" xfId="5856"/>
    <cellStyle name="Valuta 2 4 2 3 2 5 2" xfId="25208"/>
    <cellStyle name="Valuta 2 4 2 3 2 5 3" xfId="15532"/>
    <cellStyle name="Valuta 2 4 2 3 2 6" xfId="20370"/>
    <cellStyle name="Valuta 2 4 2 3 2 7" xfId="10694"/>
    <cellStyle name="Valuta 2 4 2 3 3" xfId="1624"/>
    <cellStyle name="Valuta 2 4 2 3 3 2" xfId="6462"/>
    <cellStyle name="Valuta 2 4 2 3 3 2 2" xfId="25814"/>
    <cellStyle name="Valuta 2 4 2 3 3 2 3" xfId="16138"/>
    <cellStyle name="Valuta 2 4 2 3 3 3" xfId="20976"/>
    <cellStyle name="Valuta 2 4 2 3 3 4" xfId="11300"/>
    <cellStyle name="Valuta 2 4 2 3 4" xfId="2834"/>
    <cellStyle name="Valuta 2 4 2 3 4 2" xfId="7672"/>
    <cellStyle name="Valuta 2 4 2 3 4 2 2" xfId="27024"/>
    <cellStyle name="Valuta 2 4 2 3 4 2 3" xfId="17348"/>
    <cellStyle name="Valuta 2 4 2 3 4 3" xfId="22186"/>
    <cellStyle name="Valuta 2 4 2 3 4 4" xfId="12510"/>
    <cellStyle name="Valuta 2 4 2 3 5" xfId="4043"/>
    <cellStyle name="Valuta 2 4 2 3 5 2" xfId="8881"/>
    <cellStyle name="Valuta 2 4 2 3 5 2 2" xfId="28233"/>
    <cellStyle name="Valuta 2 4 2 3 5 2 3" xfId="18557"/>
    <cellStyle name="Valuta 2 4 2 3 5 3" xfId="23395"/>
    <cellStyle name="Valuta 2 4 2 3 5 4" xfId="13719"/>
    <cellStyle name="Valuta 2 4 2 3 6" xfId="5252"/>
    <cellStyle name="Valuta 2 4 2 3 6 2" xfId="24604"/>
    <cellStyle name="Valuta 2 4 2 3 6 3" xfId="14928"/>
    <cellStyle name="Valuta 2 4 2 3 7" xfId="19766"/>
    <cellStyle name="Valuta 2 4 2 3 8" xfId="10090"/>
    <cellStyle name="Valuta 2 4 2 4" xfId="716"/>
    <cellStyle name="Valuta 2 4 2 4 2" xfId="1926"/>
    <cellStyle name="Valuta 2 4 2 4 2 2" xfId="6764"/>
    <cellStyle name="Valuta 2 4 2 4 2 2 2" xfId="26116"/>
    <cellStyle name="Valuta 2 4 2 4 2 2 3" xfId="16440"/>
    <cellStyle name="Valuta 2 4 2 4 2 3" xfId="21278"/>
    <cellStyle name="Valuta 2 4 2 4 2 4" xfId="11602"/>
    <cellStyle name="Valuta 2 4 2 4 3" xfId="3136"/>
    <cellStyle name="Valuta 2 4 2 4 3 2" xfId="7974"/>
    <cellStyle name="Valuta 2 4 2 4 3 2 2" xfId="27326"/>
    <cellStyle name="Valuta 2 4 2 4 3 2 3" xfId="17650"/>
    <cellStyle name="Valuta 2 4 2 4 3 3" xfId="22488"/>
    <cellStyle name="Valuta 2 4 2 4 3 4" xfId="12812"/>
    <cellStyle name="Valuta 2 4 2 4 4" xfId="4345"/>
    <cellStyle name="Valuta 2 4 2 4 4 2" xfId="9183"/>
    <cellStyle name="Valuta 2 4 2 4 4 2 2" xfId="28535"/>
    <cellStyle name="Valuta 2 4 2 4 4 2 3" xfId="18859"/>
    <cellStyle name="Valuta 2 4 2 4 4 3" xfId="23697"/>
    <cellStyle name="Valuta 2 4 2 4 4 4" xfId="14021"/>
    <cellStyle name="Valuta 2 4 2 4 5" xfId="5554"/>
    <cellStyle name="Valuta 2 4 2 4 5 2" xfId="24906"/>
    <cellStyle name="Valuta 2 4 2 4 5 3" xfId="15230"/>
    <cellStyle name="Valuta 2 4 2 4 6" xfId="20068"/>
    <cellStyle name="Valuta 2 4 2 4 7" xfId="10392"/>
    <cellStyle name="Valuta 2 4 2 5" xfId="1322"/>
    <cellStyle name="Valuta 2 4 2 5 2" xfId="6160"/>
    <cellStyle name="Valuta 2 4 2 5 2 2" xfId="25512"/>
    <cellStyle name="Valuta 2 4 2 5 2 3" xfId="15836"/>
    <cellStyle name="Valuta 2 4 2 5 3" xfId="20674"/>
    <cellStyle name="Valuta 2 4 2 5 4" xfId="10998"/>
    <cellStyle name="Valuta 2 4 2 6" xfId="2532"/>
    <cellStyle name="Valuta 2 4 2 6 2" xfId="7370"/>
    <cellStyle name="Valuta 2 4 2 6 2 2" xfId="26722"/>
    <cellStyle name="Valuta 2 4 2 6 2 3" xfId="17046"/>
    <cellStyle name="Valuta 2 4 2 6 3" xfId="21884"/>
    <cellStyle name="Valuta 2 4 2 6 4" xfId="12208"/>
    <cellStyle name="Valuta 2 4 2 7" xfId="3742"/>
    <cellStyle name="Valuta 2 4 2 7 2" xfId="8580"/>
    <cellStyle name="Valuta 2 4 2 7 2 2" xfId="27932"/>
    <cellStyle name="Valuta 2 4 2 7 2 3" xfId="18256"/>
    <cellStyle name="Valuta 2 4 2 7 3" xfId="23094"/>
    <cellStyle name="Valuta 2 4 2 7 4" xfId="13418"/>
    <cellStyle name="Valuta 2 4 2 8" xfId="4950"/>
    <cellStyle name="Valuta 2 4 2 8 2" xfId="24302"/>
    <cellStyle name="Valuta 2 4 2 8 3" xfId="14626"/>
    <cellStyle name="Valuta 2 4 2 9" xfId="19464"/>
    <cellStyle name="Valuta 2 4 3" xfId="144"/>
    <cellStyle name="Valuta 2 4 3 2" xfId="464"/>
    <cellStyle name="Valuta 2 4 3 2 2" xfId="1068"/>
    <cellStyle name="Valuta 2 4 3 2 2 2" xfId="2278"/>
    <cellStyle name="Valuta 2 4 3 2 2 2 2" xfId="7116"/>
    <cellStyle name="Valuta 2 4 3 2 2 2 2 2" xfId="26468"/>
    <cellStyle name="Valuta 2 4 3 2 2 2 2 3" xfId="16792"/>
    <cellStyle name="Valuta 2 4 3 2 2 2 3" xfId="21630"/>
    <cellStyle name="Valuta 2 4 3 2 2 2 4" xfId="11954"/>
    <cellStyle name="Valuta 2 4 3 2 2 3" xfId="3488"/>
    <cellStyle name="Valuta 2 4 3 2 2 3 2" xfId="8326"/>
    <cellStyle name="Valuta 2 4 3 2 2 3 2 2" xfId="27678"/>
    <cellStyle name="Valuta 2 4 3 2 2 3 2 3" xfId="18002"/>
    <cellStyle name="Valuta 2 4 3 2 2 3 3" xfId="22840"/>
    <cellStyle name="Valuta 2 4 3 2 2 3 4" xfId="13164"/>
    <cellStyle name="Valuta 2 4 3 2 2 4" xfId="4697"/>
    <cellStyle name="Valuta 2 4 3 2 2 4 2" xfId="9535"/>
    <cellStyle name="Valuta 2 4 3 2 2 4 2 2" xfId="28887"/>
    <cellStyle name="Valuta 2 4 3 2 2 4 2 3" xfId="19211"/>
    <cellStyle name="Valuta 2 4 3 2 2 4 3" xfId="24049"/>
    <cellStyle name="Valuta 2 4 3 2 2 4 4" xfId="14373"/>
    <cellStyle name="Valuta 2 4 3 2 2 5" xfId="5906"/>
    <cellStyle name="Valuta 2 4 3 2 2 5 2" xfId="25258"/>
    <cellStyle name="Valuta 2 4 3 2 2 5 3" xfId="15582"/>
    <cellStyle name="Valuta 2 4 3 2 2 6" xfId="20420"/>
    <cellStyle name="Valuta 2 4 3 2 2 7" xfId="10744"/>
    <cellStyle name="Valuta 2 4 3 2 3" xfId="1674"/>
    <cellStyle name="Valuta 2 4 3 2 3 2" xfId="6512"/>
    <cellStyle name="Valuta 2 4 3 2 3 2 2" xfId="25864"/>
    <cellStyle name="Valuta 2 4 3 2 3 2 3" xfId="16188"/>
    <cellStyle name="Valuta 2 4 3 2 3 3" xfId="21026"/>
    <cellStyle name="Valuta 2 4 3 2 3 4" xfId="11350"/>
    <cellStyle name="Valuta 2 4 3 2 4" xfId="2884"/>
    <cellStyle name="Valuta 2 4 3 2 4 2" xfId="7722"/>
    <cellStyle name="Valuta 2 4 3 2 4 2 2" xfId="27074"/>
    <cellStyle name="Valuta 2 4 3 2 4 2 3" xfId="17398"/>
    <cellStyle name="Valuta 2 4 3 2 4 3" xfId="22236"/>
    <cellStyle name="Valuta 2 4 3 2 4 4" xfId="12560"/>
    <cellStyle name="Valuta 2 4 3 2 5" xfId="4093"/>
    <cellStyle name="Valuta 2 4 3 2 5 2" xfId="8931"/>
    <cellStyle name="Valuta 2 4 3 2 5 2 2" xfId="28283"/>
    <cellStyle name="Valuta 2 4 3 2 5 2 3" xfId="18607"/>
    <cellStyle name="Valuta 2 4 3 2 5 3" xfId="23445"/>
    <cellStyle name="Valuta 2 4 3 2 5 4" xfId="13769"/>
    <cellStyle name="Valuta 2 4 3 2 6" xfId="5302"/>
    <cellStyle name="Valuta 2 4 3 2 6 2" xfId="24654"/>
    <cellStyle name="Valuta 2 4 3 2 6 3" xfId="14978"/>
    <cellStyle name="Valuta 2 4 3 2 7" xfId="19816"/>
    <cellStyle name="Valuta 2 4 3 2 8" xfId="10140"/>
    <cellStyle name="Valuta 2 4 3 3" xfId="766"/>
    <cellStyle name="Valuta 2 4 3 3 2" xfId="1976"/>
    <cellStyle name="Valuta 2 4 3 3 2 2" xfId="6814"/>
    <cellStyle name="Valuta 2 4 3 3 2 2 2" xfId="26166"/>
    <cellStyle name="Valuta 2 4 3 3 2 2 3" xfId="16490"/>
    <cellStyle name="Valuta 2 4 3 3 2 3" xfId="21328"/>
    <cellStyle name="Valuta 2 4 3 3 2 4" xfId="11652"/>
    <cellStyle name="Valuta 2 4 3 3 3" xfId="3186"/>
    <cellStyle name="Valuta 2 4 3 3 3 2" xfId="8024"/>
    <cellStyle name="Valuta 2 4 3 3 3 2 2" xfId="27376"/>
    <cellStyle name="Valuta 2 4 3 3 3 2 3" xfId="17700"/>
    <cellStyle name="Valuta 2 4 3 3 3 3" xfId="22538"/>
    <cellStyle name="Valuta 2 4 3 3 3 4" xfId="12862"/>
    <cellStyle name="Valuta 2 4 3 3 4" xfId="4395"/>
    <cellStyle name="Valuta 2 4 3 3 4 2" xfId="9233"/>
    <cellStyle name="Valuta 2 4 3 3 4 2 2" xfId="28585"/>
    <cellStyle name="Valuta 2 4 3 3 4 2 3" xfId="18909"/>
    <cellStyle name="Valuta 2 4 3 3 4 3" xfId="23747"/>
    <cellStyle name="Valuta 2 4 3 3 4 4" xfId="14071"/>
    <cellStyle name="Valuta 2 4 3 3 5" xfId="5604"/>
    <cellStyle name="Valuta 2 4 3 3 5 2" xfId="24956"/>
    <cellStyle name="Valuta 2 4 3 3 5 3" xfId="15280"/>
    <cellStyle name="Valuta 2 4 3 3 6" xfId="20118"/>
    <cellStyle name="Valuta 2 4 3 3 7" xfId="10442"/>
    <cellStyle name="Valuta 2 4 3 4" xfId="1372"/>
    <cellStyle name="Valuta 2 4 3 4 2" xfId="6210"/>
    <cellStyle name="Valuta 2 4 3 4 2 2" xfId="25562"/>
    <cellStyle name="Valuta 2 4 3 4 2 3" xfId="15886"/>
    <cellStyle name="Valuta 2 4 3 4 3" xfId="20724"/>
    <cellStyle name="Valuta 2 4 3 4 4" xfId="11048"/>
    <cellStyle name="Valuta 2 4 3 5" xfId="2582"/>
    <cellStyle name="Valuta 2 4 3 5 2" xfId="7420"/>
    <cellStyle name="Valuta 2 4 3 5 2 2" xfId="26772"/>
    <cellStyle name="Valuta 2 4 3 5 2 3" xfId="17096"/>
    <cellStyle name="Valuta 2 4 3 5 3" xfId="21934"/>
    <cellStyle name="Valuta 2 4 3 5 4" xfId="12258"/>
    <cellStyle name="Valuta 2 4 3 6" xfId="3792"/>
    <cellStyle name="Valuta 2 4 3 6 2" xfId="8630"/>
    <cellStyle name="Valuta 2 4 3 6 2 2" xfId="27982"/>
    <cellStyle name="Valuta 2 4 3 6 2 3" xfId="18306"/>
    <cellStyle name="Valuta 2 4 3 6 3" xfId="23144"/>
    <cellStyle name="Valuta 2 4 3 6 4" xfId="13468"/>
    <cellStyle name="Valuta 2 4 3 7" xfId="5000"/>
    <cellStyle name="Valuta 2 4 3 7 2" xfId="24352"/>
    <cellStyle name="Valuta 2 4 3 7 3" xfId="14676"/>
    <cellStyle name="Valuta 2 4 3 8" xfId="19514"/>
    <cellStyle name="Valuta 2 4 3 9" xfId="9838"/>
    <cellStyle name="Valuta 2 4 4" xfId="260"/>
    <cellStyle name="Valuta 2 4 4 2" xfId="564"/>
    <cellStyle name="Valuta 2 4 4 2 2" xfId="1168"/>
    <cellStyle name="Valuta 2 4 4 2 2 2" xfId="2378"/>
    <cellStyle name="Valuta 2 4 4 2 2 2 2" xfId="7216"/>
    <cellStyle name="Valuta 2 4 4 2 2 2 2 2" xfId="26568"/>
    <cellStyle name="Valuta 2 4 4 2 2 2 2 3" xfId="16892"/>
    <cellStyle name="Valuta 2 4 4 2 2 2 3" xfId="21730"/>
    <cellStyle name="Valuta 2 4 4 2 2 2 4" xfId="12054"/>
    <cellStyle name="Valuta 2 4 4 2 2 3" xfId="3588"/>
    <cellStyle name="Valuta 2 4 4 2 2 3 2" xfId="8426"/>
    <cellStyle name="Valuta 2 4 4 2 2 3 2 2" xfId="27778"/>
    <cellStyle name="Valuta 2 4 4 2 2 3 2 3" xfId="18102"/>
    <cellStyle name="Valuta 2 4 4 2 2 3 3" xfId="22940"/>
    <cellStyle name="Valuta 2 4 4 2 2 3 4" xfId="13264"/>
    <cellStyle name="Valuta 2 4 4 2 2 4" xfId="4797"/>
    <cellStyle name="Valuta 2 4 4 2 2 4 2" xfId="9635"/>
    <cellStyle name="Valuta 2 4 4 2 2 4 2 2" xfId="28987"/>
    <cellStyle name="Valuta 2 4 4 2 2 4 2 3" xfId="19311"/>
    <cellStyle name="Valuta 2 4 4 2 2 4 3" xfId="24149"/>
    <cellStyle name="Valuta 2 4 4 2 2 4 4" xfId="14473"/>
    <cellStyle name="Valuta 2 4 4 2 2 5" xfId="6006"/>
    <cellStyle name="Valuta 2 4 4 2 2 5 2" xfId="25358"/>
    <cellStyle name="Valuta 2 4 4 2 2 5 3" xfId="15682"/>
    <cellStyle name="Valuta 2 4 4 2 2 6" xfId="20520"/>
    <cellStyle name="Valuta 2 4 4 2 2 7" xfId="10844"/>
    <cellStyle name="Valuta 2 4 4 2 3" xfId="1774"/>
    <cellStyle name="Valuta 2 4 4 2 3 2" xfId="6612"/>
    <cellStyle name="Valuta 2 4 4 2 3 2 2" xfId="25964"/>
    <cellStyle name="Valuta 2 4 4 2 3 2 3" xfId="16288"/>
    <cellStyle name="Valuta 2 4 4 2 3 3" xfId="21126"/>
    <cellStyle name="Valuta 2 4 4 2 3 4" xfId="11450"/>
    <cellStyle name="Valuta 2 4 4 2 4" xfId="2984"/>
    <cellStyle name="Valuta 2 4 4 2 4 2" xfId="7822"/>
    <cellStyle name="Valuta 2 4 4 2 4 2 2" xfId="27174"/>
    <cellStyle name="Valuta 2 4 4 2 4 2 3" xfId="17498"/>
    <cellStyle name="Valuta 2 4 4 2 4 3" xfId="22336"/>
    <cellStyle name="Valuta 2 4 4 2 4 4" xfId="12660"/>
    <cellStyle name="Valuta 2 4 4 2 5" xfId="4193"/>
    <cellStyle name="Valuta 2 4 4 2 5 2" xfId="9031"/>
    <cellStyle name="Valuta 2 4 4 2 5 2 2" xfId="28383"/>
    <cellStyle name="Valuta 2 4 4 2 5 2 3" xfId="18707"/>
    <cellStyle name="Valuta 2 4 4 2 5 3" xfId="23545"/>
    <cellStyle name="Valuta 2 4 4 2 5 4" xfId="13869"/>
    <cellStyle name="Valuta 2 4 4 2 6" xfId="5402"/>
    <cellStyle name="Valuta 2 4 4 2 6 2" xfId="24754"/>
    <cellStyle name="Valuta 2 4 4 2 6 3" xfId="15078"/>
    <cellStyle name="Valuta 2 4 4 2 7" xfId="19916"/>
    <cellStyle name="Valuta 2 4 4 2 8" xfId="10240"/>
    <cellStyle name="Valuta 2 4 4 3" xfId="866"/>
    <cellStyle name="Valuta 2 4 4 3 2" xfId="2076"/>
    <cellStyle name="Valuta 2 4 4 3 2 2" xfId="6914"/>
    <cellStyle name="Valuta 2 4 4 3 2 2 2" xfId="26266"/>
    <cellStyle name="Valuta 2 4 4 3 2 2 3" xfId="16590"/>
    <cellStyle name="Valuta 2 4 4 3 2 3" xfId="21428"/>
    <cellStyle name="Valuta 2 4 4 3 2 4" xfId="11752"/>
    <cellStyle name="Valuta 2 4 4 3 3" xfId="3286"/>
    <cellStyle name="Valuta 2 4 4 3 3 2" xfId="8124"/>
    <cellStyle name="Valuta 2 4 4 3 3 2 2" xfId="27476"/>
    <cellStyle name="Valuta 2 4 4 3 3 2 3" xfId="17800"/>
    <cellStyle name="Valuta 2 4 4 3 3 3" xfId="22638"/>
    <cellStyle name="Valuta 2 4 4 3 3 4" xfId="12962"/>
    <cellStyle name="Valuta 2 4 4 3 4" xfId="4495"/>
    <cellStyle name="Valuta 2 4 4 3 4 2" xfId="9333"/>
    <cellStyle name="Valuta 2 4 4 3 4 2 2" xfId="28685"/>
    <cellStyle name="Valuta 2 4 4 3 4 2 3" xfId="19009"/>
    <cellStyle name="Valuta 2 4 4 3 4 3" xfId="23847"/>
    <cellStyle name="Valuta 2 4 4 3 4 4" xfId="14171"/>
    <cellStyle name="Valuta 2 4 4 3 5" xfId="5704"/>
    <cellStyle name="Valuta 2 4 4 3 5 2" xfId="25056"/>
    <cellStyle name="Valuta 2 4 4 3 5 3" xfId="15380"/>
    <cellStyle name="Valuta 2 4 4 3 6" xfId="20218"/>
    <cellStyle name="Valuta 2 4 4 3 7" xfId="10542"/>
    <cellStyle name="Valuta 2 4 4 4" xfId="1472"/>
    <cellStyle name="Valuta 2 4 4 4 2" xfId="6310"/>
    <cellStyle name="Valuta 2 4 4 4 2 2" xfId="25662"/>
    <cellStyle name="Valuta 2 4 4 4 2 3" xfId="15986"/>
    <cellStyle name="Valuta 2 4 4 4 3" xfId="20824"/>
    <cellStyle name="Valuta 2 4 4 4 4" xfId="11148"/>
    <cellStyle name="Valuta 2 4 4 5" xfId="2682"/>
    <cellStyle name="Valuta 2 4 4 5 2" xfId="7520"/>
    <cellStyle name="Valuta 2 4 4 5 2 2" xfId="26872"/>
    <cellStyle name="Valuta 2 4 4 5 2 3" xfId="17196"/>
    <cellStyle name="Valuta 2 4 4 5 3" xfId="22034"/>
    <cellStyle name="Valuta 2 4 4 5 4" xfId="12358"/>
    <cellStyle name="Valuta 2 4 4 6" xfId="3892"/>
    <cellStyle name="Valuta 2 4 4 6 2" xfId="8730"/>
    <cellStyle name="Valuta 2 4 4 6 2 2" xfId="28082"/>
    <cellStyle name="Valuta 2 4 4 6 2 3" xfId="18406"/>
    <cellStyle name="Valuta 2 4 4 6 3" xfId="23244"/>
    <cellStyle name="Valuta 2 4 4 6 4" xfId="13568"/>
    <cellStyle name="Valuta 2 4 4 7" xfId="5100"/>
    <cellStyle name="Valuta 2 4 4 7 2" xfId="24452"/>
    <cellStyle name="Valuta 2 4 4 7 3" xfId="14776"/>
    <cellStyle name="Valuta 2 4 4 8" xfId="19614"/>
    <cellStyle name="Valuta 2 4 4 9" xfId="9938"/>
    <cellStyle name="Valuta 2 4 5" xfId="313"/>
    <cellStyle name="Valuta 2 4 5 2" xfId="616"/>
    <cellStyle name="Valuta 2 4 5 2 2" xfId="1220"/>
    <cellStyle name="Valuta 2 4 5 2 2 2" xfId="2430"/>
    <cellStyle name="Valuta 2 4 5 2 2 2 2" xfId="7268"/>
    <cellStyle name="Valuta 2 4 5 2 2 2 2 2" xfId="26620"/>
    <cellStyle name="Valuta 2 4 5 2 2 2 2 3" xfId="16944"/>
    <cellStyle name="Valuta 2 4 5 2 2 2 3" xfId="21782"/>
    <cellStyle name="Valuta 2 4 5 2 2 2 4" xfId="12106"/>
    <cellStyle name="Valuta 2 4 5 2 2 3" xfId="3640"/>
    <cellStyle name="Valuta 2 4 5 2 2 3 2" xfId="8478"/>
    <cellStyle name="Valuta 2 4 5 2 2 3 2 2" xfId="27830"/>
    <cellStyle name="Valuta 2 4 5 2 2 3 2 3" xfId="18154"/>
    <cellStyle name="Valuta 2 4 5 2 2 3 3" xfId="22992"/>
    <cellStyle name="Valuta 2 4 5 2 2 3 4" xfId="13316"/>
    <cellStyle name="Valuta 2 4 5 2 2 4" xfId="4849"/>
    <cellStyle name="Valuta 2 4 5 2 2 4 2" xfId="9687"/>
    <cellStyle name="Valuta 2 4 5 2 2 4 2 2" xfId="29039"/>
    <cellStyle name="Valuta 2 4 5 2 2 4 2 3" xfId="19363"/>
    <cellStyle name="Valuta 2 4 5 2 2 4 3" xfId="24201"/>
    <cellStyle name="Valuta 2 4 5 2 2 4 4" xfId="14525"/>
    <cellStyle name="Valuta 2 4 5 2 2 5" xfId="6058"/>
    <cellStyle name="Valuta 2 4 5 2 2 5 2" xfId="25410"/>
    <cellStyle name="Valuta 2 4 5 2 2 5 3" xfId="15734"/>
    <cellStyle name="Valuta 2 4 5 2 2 6" xfId="20572"/>
    <cellStyle name="Valuta 2 4 5 2 2 7" xfId="10896"/>
    <cellStyle name="Valuta 2 4 5 2 3" xfId="1826"/>
    <cellStyle name="Valuta 2 4 5 2 3 2" xfId="6664"/>
    <cellStyle name="Valuta 2 4 5 2 3 2 2" xfId="26016"/>
    <cellStyle name="Valuta 2 4 5 2 3 2 3" xfId="16340"/>
    <cellStyle name="Valuta 2 4 5 2 3 3" xfId="21178"/>
    <cellStyle name="Valuta 2 4 5 2 3 4" xfId="11502"/>
    <cellStyle name="Valuta 2 4 5 2 4" xfId="3036"/>
    <cellStyle name="Valuta 2 4 5 2 4 2" xfId="7874"/>
    <cellStyle name="Valuta 2 4 5 2 4 2 2" xfId="27226"/>
    <cellStyle name="Valuta 2 4 5 2 4 2 3" xfId="17550"/>
    <cellStyle name="Valuta 2 4 5 2 4 3" xfId="22388"/>
    <cellStyle name="Valuta 2 4 5 2 4 4" xfId="12712"/>
    <cellStyle name="Valuta 2 4 5 2 5" xfId="4245"/>
    <cellStyle name="Valuta 2 4 5 2 5 2" xfId="9083"/>
    <cellStyle name="Valuta 2 4 5 2 5 2 2" xfId="28435"/>
    <cellStyle name="Valuta 2 4 5 2 5 2 3" xfId="18759"/>
    <cellStyle name="Valuta 2 4 5 2 5 3" xfId="23597"/>
    <cellStyle name="Valuta 2 4 5 2 5 4" xfId="13921"/>
    <cellStyle name="Valuta 2 4 5 2 6" xfId="5454"/>
    <cellStyle name="Valuta 2 4 5 2 6 2" xfId="24806"/>
    <cellStyle name="Valuta 2 4 5 2 6 3" xfId="15130"/>
    <cellStyle name="Valuta 2 4 5 2 7" xfId="19968"/>
    <cellStyle name="Valuta 2 4 5 2 8" xfId="10292"/>
    <cellStyle name="Valuta 2 4 5 3" xfId="918"/>
    <cellStyle name="Valuta 2 4 5 3 2" xfId="2128"/>
    <cellStyle name="Valuta 2 4 5 3 2 2" xfId="6966"/>
    <cellStyle name="Valuta 2 4 5 3 2 2 2" xfId="26318"/>
    <cellStyle name="Valuta 2 4 5 3 2 2 3" xfId="16642"/>
    <cellStyle name="Valuta 2 4 5 3 2 3" xfId="21480"/>
    <cellStyle name="Valuta 2 4 5 3 2 4" xfId="11804"/>
    <cellStyle name="Valuta 2 4 5 3 3" xfId="3338"/>
    <cellStyle name="Valuta 2 4 5 3 3 2" xfId="8176"/>
    <cellStyle name="Valuta 2 4 5 3 3 2 2" xfId="27528"/>
    <cellStyle name="Valuta 2 4 5 3 3 2 3" xfId="17852"/>
    <cellStyle name="Valuta 2 4 5 3 3 3" xfId="22690"/>
    <cellStyle name="Valuta 2 4 5 3 3 4" xfId="13014"/>
    <cellStyle name="Valuta 2 4 5 3 4" xfId="4547"/>
    <cellStyle name="Valuta 2 4 5 3 4 2" xfId="9385"/>
    <cellStyle name="Valuta 2 4 5 3 4 2 2" xfId="28737"/>
    <cellStyle name="Valuta 2 4 5 3 4 2 3" xfId="19061"/>
    <cellStyle name="Valuta 2 4 5 3 4 3" xfId="23899"/>
    <cellStyle name="Valuta 2 4 5 3 4 4" xfId="14223"/>
    <cellStyle name="Valuta 2 4 5 3 5" xfId="5756"/>
    <cellStyle name="Valuta 2 4 5 3 5 2" xfId="25108"/>
    <cellStyle name="Valuta 2 4 5 3 5 3" xfId="15432"/>
    <cellStyle name="Valuta 2 4 5 3 6" xfId="20270"/>
    <cellStyle name="Valuta 2 4 5 3 7" xfId="10594"/>
    <cellStyle name="Valuta 2 4 5 4" xfId="1524"/>
    <cellStyle name="Valuta 2 4 5 4 2" xfId="6362"/>
    <cellStyle name="Valuta 2 4 5 4 2 2" xfId="25714"/>
    <cellStyle name="Valuta 2 4 5 4 2 3" xfId="16038"/>
    <cellStyle name="Valuta 2 4 5 4 3" xfId="20876"/>
    <cellStyle name="Valuta 2 4 5 4 4" xfId="11200"/>
    <cellStyle name="Valuta 2 4 5 5" xfId="2734"/>
    <cellStyle name="Valuta 2 4 5 5 2" xfId="7572"/>
    <cellStyle name="Valuta 2 4 5 5 2 2" xfId="26924"/>
    <cellStyle name="Valuta 2 4 5 5 2 3" xfId="17248"/>
    <cellStyle name="Valuta 2 4 5 5 3" xfId="22086"/>
    <cellStyle name="Valuta 2 4 5 5 4" xfId="12410"/>
    <cellStyle name="Valuta 2 4 5 6" xfId="3943"/>
    <cellStyle name="Valuta 2 4 5 6 2" xfId="8781"/>
    <cellStyle name="Valuta 2 4 5 6 2 2" xfId="28133"/>
    <cellStyle name="Valuta 2 4 5 6 2 3" xfId="18457"/>
    <cellStyle name="Valuta 2 4 5 6 3" xfId="23295"/>
    <cellStyle name="Valuta 2 4 5 6 4" xfId="13619"/>
    <cellStyle name="Valuta 2 4 5 7" xfId="5152"/>
    <cellStyle name="Valuta 2 4 5 7 2" xfId="24504"/>
    <cellStyle name="Valuta 2 4 5 7 3" xfId="14828"/>
    <cellStyle name="Valuta 2 4 5 8" xfId="19666"/>
    <cellStyle name="Valuta 2 4 5 9" xfId="9990"/>
    <cellStyle name="Valuta 2 4 6" xfId="364"/>
    <cellStyle name="Valuta 2 4 6 2" xfId="968"/>
    <cellStyle name="Valuta 2 4 6 2 2" xfId="2178"/>
    <cellStyle name="Valuta 2 4 6 2 2 2" xfId="7016"/>
    <cellStyle name="Valuta 2 4 6 2 2 2 2" xfId="26368"/>
    <cellStyle name="Valuta 2 4 6 2 2 2 3" xfId="16692"/>
    <cellStyle name="Valuta 2 4 6 2 2 3" xfId="21530"/>
    <cellStyle name="Valuta 2 4 6 2 2 4" xfId="11854"/>
    <cellStyle name="Valuta 2 4 6 2 3" xfId="3388"/>
    <cellStyle name="Valuta 2 4 6 2 3 2" xfId="8226"/>
    <cellStyle name="Valuta 2 4 6 2 3 2 2" xfId="27578"/>
    <cellStyle name="Valuta 2 4 6 2 3 2 3" xfId="17902"/>
    <cellStyle name="Valuta 2 4 6 2 3 3" xfId="22740"/>
    <cellStyle name="Valuta 2 4 6 2 3 4" xfId="13064"/>
    <cellStyle name="Valuta 2 4 6 2 4" xfId="4597"/>
    <cellStyle name="Valuta 2 4 6 2 4 2" xfId="9435"/>
    <cellStyle name="Valuta 2 4 6 2 4 2 2" xfId="28787"/>
    <cellStyle name="Valuta 2 4 6 2 4 2 3" xfId="19111"/>
    <cellStyle name="Valuta 2 4 6 2 4 3" xfId="23949"/>
    <cellStyle name="Valuta 2 4 6 2 4 4" xfId="14273"/>
    <cellStyle name="Valuta 2 4 6 2 5" xfId="5806"/>
    <cellStyle name="Valuta 2 4 6 2 5 2" xfId="25158"/>
    <cellStyle name="Valuta 2 4 6 2 5 3" xfId="15482"/>
    <cellStyle name="Valuta 2 4 6 2 6" xfId="20320"/>
    <cellStyle name="Valuta 2 4 6 2 7" xfId="10644"/>
    <cellStyle name="Valuta 2 4 6 3" xfId="1574"/>
    <cellStyle name="Valuta 2 4 6 3 2" xfId="6412"/>
    <cellStyle name="Valuta 2 4 6 3 2 2" xfId="25764"/>
    <cellStyle name="Valuta 2 4 6 3 2 3" xfId="16088"/>
    <cellStyle name="Valuta 2 4 6 3 3" xfId="20926"/>
    <cellStyle name="Valuta 2 4 6 3 4" xfId="11250"/>
    <cellStyle name="Valuta 2 4 6 4" xfId="2784"/>
    <cellStyle name="Valuta 2 4 6 4 2" xfId="7622"/>
    <cellStyle name="Valuta 2 4 6 4 2 2" xfId="26974"/>
    <cellStyle name="Valuta 2 4 6 4 2 3" xfId="17298"/>
    <cellStyle name="Valuta 2 4 6 4 3" xfId="22136"/>
    <cellStyle name="Valuta 2 4 6 4 4" xfId="12460"/>
    <cellStyle name="Valuta 2 4 6 5" xfId="3993"/>
    <cellStyle name="Valuta 2 4 6 5 2" xfId="8831"/>
    <cellStyle name="Valuta 2 4 6 5 2 2" xfId="28183"/>
    <cellStyle name="Valuta 2 4 6 5 2 3" xfId="18507"/>
    <cellStyle name="Valuta 2 4 6 5 3" xfId="23345"/>
    <cellStyle name="Valuta 2 4 6 5 4" xfId="13669"/>
    <cellStyle name="Valuta 2 4 6 6" xfId="5202"/>
    <cellStyle name="Valuta 2 4 6 6 2" xfId="24554"/>
    <cellStyle name="Valuta 2 4 6 6 3" xfId="14878"/>
    <cellStyle name="Valuta 2 4 6 7" xfId="19716"/>
    <cellStyle name="Valuta 2 4 6 8" xfId="10040"/>
    <cellStyle name="Valuta 2 4 7" xfId="666"/>
    <cellStyle name="Valuta 2 4 7 2" xfId="1876"/>
    <cellStyle name="Valuta 2 4 7 2 2" xfId="6714"/>
    <cellStyle name="Valuta 2 4 7 2 2 2" xfId="26066"/>
    <cellStyle name="Valuta 2 4 7 2 2 3" xfId="16390"/>
    <cellStyle name="Valuta 2 4 7 2 3" xfId="21228"/>
    <cellStyle name="Valuta 2 4 7 2 4" xfId="11552"/>
    <cellStyle name="Valuta 2 4 7 3" xfId="3086"/>
    <cellStyle name="Valuta 2 4 7 3 2" xfId="7924"/>
    <cellStyle name="Valuta 2 4 7 3 2 2" xfId="27276"/>
    <cellStyle name="Valuta 2 4 7 3 2 3" xfId="17600"/>
    <cellStyle name="Valuta 2 4 7 3 3" xfId="22438"/>
    <cellStyle name="Valuta 2 4 7 3 4" xfId="12762"/>
    <cellStyle name="Valuta 2 4 7 4" xfId="4295"/>
    <cellStyle name="Valuta 2 4 7 4 2" xfId="9133"/>
    <cellStyle name="Valuta 2 4 7 4 2 2" xfId="28485"/>
    <cellStyle name="Valuta 2 4 7 4 2 3" xfId="18809"/>
    <cellStyle name="Valuta 2 4 7 4 3" xfId="23647"/>
    <cellStyle name="Valuta 2 4 7 4 4" xfId="13971"/>
    <cellStyle name="Valuta 2 4 7 5" xfId="5504"/>
    <cellStyle name="Valuta 2 4 7 5 2" xfId="24856"/>
    <cellStyle name="Valuta 2 4 7 5 3" xfId="15180"/>
    <cellStyle name="Valuta 2 4 7 6" xfId="20018"/>
    <cellStyle name="Valuta 2 4 7 7" xfId="10342"/>
    <cellStyle name="Valuta 2 4 8" xfId="1272"/>
    <cellStyle name="Valuta 2 4 8 2" xfId="6110"/>
    <cellStyle name="Valuta 2 4 8 2 2" xfId="25462"/>
    <cellStyle name="Valuta 2 4 8 2 3" xfId="15786"/>
    <cellStyle name="Valuta 2 4 8 3" xfId="20624"/>
    <cellStyle name="Valuta 2 4 8 4" xfId="10948"/>
    <cellStyle name="Valuta 2 4 9" xfId="2482"/>
    <cellStyle name="Valuta 2 4 9 2" xfId="7320"/>
    <cellStyle name="Valuta 2 4 9 2 2" xfId="26672"/>
    <cellStyle name="Valuta 2 4 9 2 3" xfId="16996"/>
    <cellStyle name="Valuta 2 4 9 3" xfId="21834"/>
    <cellStyle name="Valuta 2 4 9 4" xfId="12158"/>
    <cellStyle name="Valuta 2 5" xfId="60"/>
    <cellStyle name="Valuta 2 5 10" xfId="9767"/>
    <cellStyle name="Valuta 2 5 2" xfId="173"/>
    <cellStyle name="Valuta 2 5 2 2" xfId="493"/>
    <cellStyle name="Valuta 2 5 2 2 2" xfId="1097"/>
    <cellStyle name="Valuta 2 5 2 2 2 2" xfId="2307"/>
    <cellStyle name="Valuta 2 5 2 2 2 2 2" xfId="7145"/>
    <cellStyle name="Valuta 2 5 2 2 2 2 2 2" xfId="26497"/>
    <cellStyle name="Valuta 2 5 2 2 2 2 2 3" xfId="16821"/>
    <cellStyle name="Valuta 2 5 2 2 2 2 3" xfId="21659"/>
    <cellStyle name="Valuta 2 5 2 2 2 2 4" xfId="11983"/>
    <cellStyle name="Valuta 2 5 2 2 2 3" xfId="3517"/>
    <cellStyle name="Valuta 2 5 2 2 2 3 2" xfId="8355"/>
    <cellStyle name="Valuta 2 5 2 2 2 3 2 2" xfId="27707"/>
    <cellStyle name="Valuta 2 5 2 2 2 3 2 3" xfId="18031"/>
    <cellStyle name="Valuta 2 5 2 2 2 3 3" xfId="22869"/>
    <cellStyle name="Valuta 2 5 2 2 2 3 4" xfId="13193"/>
    <cellStyle name="Valuta 2 5 2 2 2 4" xfId="4726"/>
    <cellStyle name="Valuta 2 5 2 2 2 4 2" xfId="9564"/>
    <cellStyle name="Valuta 2 5 2 2 2 4 2 2" xfId="28916"/>
    <cellStyle name="Valuta 2 5 2 2 2 4 2 3" xfId="19240"/>
    <cellStyle name="Valuta 2 5 2 2 2 4 3" xfId="24078"/>
    <cellStyle name="Valuta 2 5 2 2 2 4 4" xfId="14402"/>
    <cellStyle name="Valuta 2 5 2 2 2 5" xfId="5935"/>
    <cellStyle name="Valuta 2 5 2 2 2 5 2" xfId="25287"/>
    <cellStyle name="Valuta 2 5 2 2 2 5 3" xfId="15611"/>
    <cellStyle name="Valuta 2 5 2 2 2 6" xfId="20449"/>
    <cellStyle name="Valuta 2 5 2 2 2 7" xfId="10773"/>
    <cellStyle name="Valuta 2 5 2 2 3" xfId="1703"/>
    <cellStyle name="Valuta 2 5 2 2 3 2" xfId="6541"/>
    <cellStyle name="Valuta 2 5 2 2 3 2 2" xfId="25893"/>
    <cellStyle name="Valuta 2 5 2 2 3 2 3" xfId="16217"/>
    <cellStyle name="Valuta 2 5 2 2 3 3" xfId="21055"/>
    <cellStyle name="Valuta 2 5 2 2 3 4" xfId="11379"/>
    <cellStyle name="Valuta 2 5 2 2 4" xfId="2913"/>
    <cellStyle name="Valuta 2 5 2 2 4 2" xfId="7751"/>
    <cellStyle name="Valuta 2 5 2 2 4 2 2" xfId="27103"/>
    <cellStyle name="Valuta 2 5 2 2 4 2 3" xfId="17427"/>
    <cellStyle name="Valuta 2 5 2 2 4 3" xfId="22265"/>
    <cellStyle name="Valuta 2 5 2 2 4 4" xfId="12589"/>
    <cellStyle name="Valuta 2 5 2 2 5" xfId="4122"/>
    <cellStyle name="Valuta 2 5 2 2 5 2" xfId="8960"/>
    <cellStyle name="Valuta 2 5 2 2 5 2 2" xfId="28312"/>
    <cellStyle name="Valuta 2 5 2 2 5 2 3" xfId="18636"/>
    <cellStyle name="Valuta 2 5 2 2 5 3" xfId="23474"/>
    <cellStyle name="Valuta 2 5 2 2 5 4" xfId="13798"/>
    <cellStyle name="Valuta 2 5 2 2 6" xfId="5331"/>
    <cellStyle name="Valuta 2 5 2 2 6 2" xfId="24683"/>
    <cellStyle name="Valuta 2 5 2 2 6 3" xfId="15007"/>
    <cellStyle name="Valuta 2 5 2 2 7" xfId="19845"/>
    <cellStyle name="Valuta 2 5 2 2 8" xfId="10169"/>
    <cellStyle name="Valuta 2 5 2 3" xfId="795"/>
    <cellStyle name="Valuta 2 5 2 3 2" xfId="2005"/>
    <cellStyle name="Valuta 2 5 2 3 2 2" xfId="6843"/>
    <cellStyle name="Valuta 2 5 2 3 2 2 2" xfId="26195"/>
    <cellStyle name="Valuta 2 5 2 3 2 2 3" xfId="16519"/>
    <cellStyle name="Valuta 2 5 2 3 2 3" xfId="21357"/>
    <cellStyle name="Valuta 2 5 2 3 2 4" xfId="11681"/>
    <cellStyle name="Valuta 2 5 2 3 3" xfId="3215"/>
    <cellStyle name="Valuta 2 5 2 3 3 2" xfId="8053"/>
    <cellStyle name="Valuta 2 5 2 3 3 2 2" xfId="27405"/>
    <cellStyle name="Valuta 2 5 2 3 3 2 3" xfId="17729"/>
    <cellStyle name="Valuta 2 5 2 3 3 3" xfId="22567"/>
    <cellStyle name="Valuta 2 5 2 3 3 4" xfId="12891"/>
    <cellStyle name="Valuta 2 5 2 3 4" xfId="4424"/>
    <cellStyle name="Valuta 2 5 2 3 4 2" xfId="9262"/>
    <cellStyle name="Valuta 2 5 2 3 4 2 2" xfId="28614"/>
    <cellStyle name="Valuta 2 5 2 3 4 2 3" xfId="18938"/>
    <cellStyle name="Valuta 2 5 2 3 4 3" xfId="23776"/>
    <cellStyle name="Valuta 2 5 2 3 4 4" xfId="14100"/>
    <cellStyle name="Valuta 2 5 2 3 5" xfId="5633"/>
    <cellStyle name="Valuta 2 5 2 3 5 2" xfId="24985"/>
    <cellStyle name="Valuta 2 5 2 3 5 3" xfId="15309"/>
    <cellStyle name="Valuta 2 5 2 3 6" xfId="20147"/>
    <cellStyle name="Valuta 2 5 2 3 7" xfId="10471"/>
    <cellStyle name="Valuta 2 5 2 4" xfId="1401"/>
    <cellStyle name="Valuta 2 5 2 4 2" xfId="6239"/>
    <cellStyle name="Valuta 2 5 2 4 2 2" xfId="25591"/>
    <cellStyle name="Valuta 2 5 2 4 2 3" xfId="15915"/>
    <cellStyle name="Valuta 2 5 2 4 3" xfId="20753"/>
    <cellStyle name="Valuta 2 5 2 4 4" xfId="11077"/>
    <cellStyle name="Valuta 2 5 2 5" xfId="2611"/>
    <cellStyle name="Valuta 2 5 2 5 2" xfId="7449"/>
    <cellStyle name="Valuta 2 5 2 5 2 2" xfId="26801"/>
    <cellStyle name="Valuta 2 5 2 5 2 3" xfId="17125"/>
    <cellStyle name="Valuta 2 5 2 5 3" xfId="21963"/>
    <cellStyle name="Valuta 2 5 2 5 4" xfId="12287"/>
    <cellStyle name="Valuta 2 5 2 6" xfId="3821"/>
    <cellStyle name="Valuta 2 5 2 6 2" xfId="8659"/>
    <cellStyle name="Valuta 2 5 2 6 2 2" xfId="28011"/>
    <cellStyle name="Valuta 2 5 2 6 2 3" xfId="18335"/>
    <cellStyle name="Valuta 2 5 2 6 3" xfId="23173"/>
    <cellStyle name="Valuta 2 5 2 6 4" xfId="13497"/>
    <cellStyle name="Valuta 2 5 2 7" xfId="5029"/>
    <cellStyle name="Valuta 2 5 2 7 2" xfId="24381"/>
    <cellStyle name="Valuta 2 5 2 7 3" xfId="14705"/>
    <cellStyle name="Valuta 2 5 2 8" xfId="19543"/>
    <cellStyle name="Valuta 2 5 2 9" xfId="9867"/>
    <cellStyle name="Valuta 2 5 3" xfId="393"/>
    <cellStyle name="Valuta 2 5 3 2" xfId="997"/>
    <cellStyle name="Valuta 2 5 3 2 2" xfId="2207"/>
    <cellStyle name="Valuta 2 5 3 2 2 2" xfId="7045"/>
    <cellStyle name="Valuta 2 5 3 2 2 2 2" xfId="26397"/>
    <cellStyle name="Valuta 2 5 3 2 2 2 3" xfId="16721"/>
    <cellStyle name="Valuta 2 5 3 2 2 3" xfId="21559"/>
    <cellStyle name="Valuta 2 5 3 2 2 4" xfId="11883"/>
    <cellStyle name="Valuta 2 5 3 2 3" xfId="3417"/>
    <cellStyle name="Valuta 2 5 3 2 3 2" xfId="8255"/>
    <cellStyle name="Valuta 2 5 3 2 3 2 2" xfId="27607"/>
    <cellStyle name="Valuta 2 5 3 2 3 2 3" xfId="17931"/>
    <cellStyle name="Valuta 2 5 3 2 3 3" xfId="22769"/>
    <cellStyle name="Valuta 2 5 3 2 3 4" xfId="13093"/>
    <cellStyle name="Valuta 2 5 3 2 4" xfId="4626"/>
    <cellStyle name="Valuta 2 5 3 2 4 2" xfId="9464"/>
    <cellStyle name="Valuta 2 5 3 2 4 2 2" xfId="28816"/>
    <cellStyle name="Valuta 2 5 3 2 4 2 3" xfId="19140"/>
    <cellStyle name="Valuta 2 5 3 2 4 3" xfId="23978"/>
    <cellStyle name="Valuta 2 5 3 2 4 4" xfId="14302"/>
    <cellStyle name="Valuta 2 5 3 2 5" xfId="5835"/>
    <cellStyle name="Valuta 2 5 3 2 5 2" xfId="25187"/>
    <cellStyle name="Valuta 2 5 3 2 5 3" xfId="15511"/>
    <cellStyle name="Valuta 2 5 3 2 6" xfId="20349"/>
    <cellStyle name="Valuta 2 5 3 2 7" xfId="10673"/>
    <cellStyle name="Valuta 2 5 3 3" xfId="1603"/>
    <cellStyle name="Valuta 2 5 3 3 2" xfId="6441"/>
    <cellStyle name="Valuta 2 5 3 3 2 2" xfId="25793"/>
    <cellStyle name="Valuta 2 5 3 3 2 3" xfId="16117"/>
    <cellStyle name="Valuta 2 5 3 3 3" xfId="20955"/>
    <cellStyle name="Valuta 2 5 3 3 4" xfId="11279"/>
    <cellStyle name="Valuta 2 5 3 4" xfId="2813"/>
    <cellStyle name="Valuta 2 5 3 4 2" xfId="7651"/>
    <cellStyle name="Valuta 2 5 3 4 2 2" xfId="27003"/>
    <cellStyle name="Valuta 2 5 3 4 2 3" xfId="17327"/>
    <cellStyle name="Valuta 2 5 3 4 3" xfId="22165"/>
    <cellStyle name="Valuta 2 5 3 4 4" xfId="12489"/>
    <cellStyle name="Valuta 2 5 3 5" xfId="4022"/>
    <cellStyle name="Valuta 2 5 3 5 2" xfId="8860"/>
    <cellStyle name="Valuta 2 5 3 5 2 2" xfId="28212"/>
    <cellStyle name="Valuta 2 5 3 5 2 3" xfId="18536"/>
    <cellStyle name="Valuta 2 5 3 5 3" xfId="23374"/>
    <cellStyle name="Valuta 2 5 3 5 4" xfId="13698"/>
    <cellStyle name="Valuta 2 5 3 6" xfId="5231"/>
    <cellStyle name="Valuta 2 5 3 6 2" xfId="24583"/>
    <cellStyle name="Valuta 2 5 3 6 3" xfId="14907"/>
    <cellStyle name="Valuta 2 5 3 7" xfId="19745"/>
    <cellStyle name="Valuta 2 5 3 8" xfId="10069"/>
    <cellStyle name="Valuta 2 5 4" xfId="695"/>
    <cellStyle name="Valuta 2 5 4 2" xfId="1905"/>
    <cellStyle name="Valuta 2 5 4 2 2" xfId="6743"/>
    <cellStyle name="Valuta 2 5 4 2 2 2" xfId="26095"/>
    <cellStyle name="Valuta 2 5 4 2 2 3" xfId="16419"/>
    <cellStyle name="Valuta 2 5 4 2 3" xfId="21257"/>
    <cellStyle name="Valuta 2 5 4 2 4" xfId="11581"/>
    <cellStyle name="Valuta 2 5 4 3" xfId="3115"/>
    <cellStyle name="Valuta 2 5 4 3 2" xfId="7953"/>
    <cellStyle name="Valuta 2 5 4 3 2 2" xfId="27305"/>
    <cellStyle name="Valuta 2 5 4 3 2 3" xfId="17629"/>
    <cellStyle name="Valuta 2 5 4 3 3" xfId="22467"/>
    <cellStyle name="Valuta 2 5 4 3 4" xfId="12791"/>
    <cellStyle name="Valuta 2 5 4 4" xfId="4324"/>
    <cellStyle name="Valuta 2 5 4 4 2" xfId="9162"/>
    <cellStyle name="Valuta 2 5 4 4 2 2" xfId="28514"/>
    <cellStyle name="Valuta 2 5 4 4 2 3" xfId="18838"/>
    <cellStyle name="Valuta 2 5 4 4 3" xfId="23676"/>
    <cellStyle name="Valuta 2 5 4 4 4" xfId="14000"/>
    <cellStyle name="Valuta 2 5 4 5" xfId="5533"/>
    <cellStyle name="Valuta 2 5 4 5 2" xfId="24885"/>
    <cellStyle name="Valuta 2 5 4 5 3" xfId="15209"/>
    <cellStyle name="Valuta 2 5 4 6" xfId="20047"/>
    <cellStyle name="Valuta 2 5 4 7" xfId="10371"/>
    <cellStyle name="Valuta 2 5 5" xfId="1301"/>
    <cellStyle name="Valuta 2 5 5 2" xfId="6139"/>
    <cellStyle name="Valuta 2 5 5 2 2" xfId="25491"/>
    <cellStyle name="Valuta 2 5 5 2 3" xfId="15815"/>
    <cellStyle name="Valuta 2 5 5 3" xfId="20653"/>
    <cellStyle name="Valuta 2 5 5 4" xfId="10977"/>
    <cellStyle name="Valuta 2 5 6" xfId="2511"/>
    <cellStyle name="Valuta 2 5 6 2" xfId="7349"/>
    <cellStyle name="Valuta 2 5 6 2 2" xfId="26701"/>
    <cellStyle name="Valuta 2 5 6 2 3" xfId="17025"/>
    <cellStyle name="Valuta 2 5 6 3" xfId="21863"/>
    <cellStyle name="Valuta 2 5 6 4" xfId="12187"/>
    <cellStyle name="Valuta 2 5 7" xfId="3721"/>
    <cellStyle name="Valuta 2 5 7 2" xfId="8559"/>
    <cellStyle name="Valuta 2 5 7 2 2" xfId="27911"/>
    <cellStyle name="Valuta 2 5 7 2 3" xfId="18235"/>
    <cellStyle name="Valuta 2 5 7 3" xfId="23073"/>
    <cellStyle name="Valuta 2 5 7 4" xfId="13397"/>
    <cellStyle name="Valuta 2 5 8" xfId="4929"/>
    <cellStyle name="Valuta 2 5 8 2" xfId="24281"/>
    <cellStyle name="Valuta 2 5 8 3" xfId="14605"/>
    <cellStyle name="Valuta 2 5 9" xfId="19443"/>
    <cellStyle name="Valuta 2 6" xfId="122"/>
    <cellStyle name="Valuta 2 6 2" xfId="443"/>
    <cellStyle name="Valuta 2 6 2 2" xfId="1047"/>
    <cellStyle name="Valuta 2 6 2 2 2" xfId="2257"/>
    <cellStyle name="Valuta 2 6 2 2 2 2" xfId="7095"/>
    <cellStyle name="Valuta 2 6 2 2 2 2 2" xfId="26447"/>
    <cellStyle name="Valuta 2 6 2 2 2 2 3" xfId="16771"/>
    <cellStyle name="Valuta 2 6 2 2 2 3" xfId="21609"/>
    <cellStyle name="Valuta 2 6 2 2 2 4" xfId="11933"/>
    <cellStyle name="Valuta 2 6 2 2 3" xfId="3467"/>
    <cellStyle name="Valuta 2 6 2 2 3 2" xfId="8305"/>
    <cellStyle name="Valuta 2 6 2 2 3 2 2" xfId="27657"/>
    <cellStyle name="Valuta 2 6 2 2 3 2 3" xfId="17981"/>
    <cellStyle name="Valuta 2 6 2 2 3 3" xfId="22819"/>
    <cellStyle name="Valuta 2 6 2 2 3 4" xfId="13143"/>
    <cellStyle name="Valuta 2 6 2 2 4" xfId="4676"/>
    <cellStyle name="Valuta 2 6 2 2 4 2" xfId="9514"/>
    <cellStyle name="Valuta 2 6 2 2 4 2 2" xfId="28866"/>
    <cellStyle name="Valuta 2 6 2 2 4 2 3" xfId="19190"/>
    <cellStyle name="Valuta 2 6 2 2 4 3" xfId="24028"/>
    <cellStyle name="Valuta 2 6 2 2 4 4" xfId="14352"/>
    <cellStyle name="Valuta 2 6 2 2 5" xfId="5885"/>
    <cellStyle name="Valuta 2 6 2 2 5 2" xfId="25237"/>
    <cellStyle name="Valuta 2 6 2 2 5 3" xfId="15561"/>
    <cellStyle name="Valuta 2 6 2 2 6" xfId="20399"/>
    <cellStyle name="Valuta 2 6 2 2 7" xfId="10723"/>
    <cellStyle name="Valuta 2 6 2 3" xfId="1653"/>
    <cellStyle name="Valuta 2 6 2 3 2" xfId="6491"/>
    <cellStyle name="Valuta 2 6 2 3 2 2" xfId="25843"/>
    <cellStyle name="Valuta 2 6 2 3 2 3" xfId="16167"/>
    <cellStyle name="Valuta 2 6 2 3 3" xfId="21005"/>
    <cellStyle name="Valuta 2 6 2 3 4" xfId="11329"/>
    <cellStyle name="Valuta 2 6 2 4" xfId="2863"/>
    <cellStyle name="Valuta 2 6 2 4 2" xfId="7701"/>
    <cellStyle name="Valuta 2 6 2 4 2 2" xfId="27053"/>
    <cellStyle name="Valuta 2 6 2 4 2 3" xfId="17377"/>
    <cellStyle name="Valuta 2 6 2 4 3" xfId="22215"/>
    <cellStyle name="Valuta 2 6 2 4 4" xfId="12539"/>
    <cellStyle name="Valuta 2 6 2 5" xfId="4072"/>
    <cellStyle name="Valuta 2 6 2 5 2" xfId="8910"/>
    <cellStyle name="Valuta 2 6 2 5 2 2" xfId="28262"/>
    <cellStyle name="Valuta 2 6 2 5 2 3" xfId="18586"/>
    <cellStyle name="Valuta 2 6 2 5 3" xfId="23424"/>
    <cellStyle name="Valuta 2 6 2 5 4" xfId="13748"/>
    <cellStyle name="Valuta 2 6 2 6" xfId="5281"/>
    <cellStyle name="Valuta 2 6 2 6 2" xfId="24633"/>
    <cellStyle name="Valuta 2 6 2 6 3" xfId="14957"/>
    <cellStyle name="Valuta 2 6 2 7" xfId="19795"/>
    <cellStyle name="Valuta 2 6 2 8" xfId="10119"/>
    <cellStyle name="Valuta 2 6 3" xfId="745"/>
    <cellStyle name="Valuta 2 6 3 2" xfId="1955"/>
    <cellStyle name="Valuta 2 6 3 2 2" xfId="6793"/>
    <cellStyle name="Valuta 2 6 3 2 2 2" xfId="26145"/>
    <cellStyle name="Valuta 2 6 3 2 2 3" xfId="16469"/>
    <cellStyle name="Valuta 2 6 3 2 3" xfId="21307"/>
    <cellStyle name="Valuta 2 6 3 2 4" xfId="11631"/>
    <cellStyle name="Valuta 2 6 3 3" xfId="3165"/>
    <cellStyle name="Valuta 2 6 3 3 2" xfId="8003"/>
    <cellStyle name="Valuta 2 6 3 3 2 2" xfId="27355"/>
    <cellStyle name="Valuta 2 6 3 3 2 3" xfId="17679"/>
    <cellStyle name="Valuta 2 6 3 3 3" xfId="22517"/>
    <cellStyle name="Valuta 2 6 3 3 4" xfId="12841"/>
    <cellStyle name="Valuta 2 6 3 4" xfId="4374"/>
    <cellStyle name="Valuta 2 6 3 4 2" xfId="9212"/>
    <cellStyle name="Valuta 2 6 3 4 2 2" xfId="28564"/>
    <cellStyle name="Valuta 2 6 3 4 2 3" xfId="18888"/>
    <cellStyle name="Valuta 2 6 3 4 3" xfId="23726"/>
    <cellStyle name="Valuta 2 6 3 4 4" xfId="14050"/>
    <cellStyle name="Valuta 2 6 3 5" xfId="5583"/>
    <cellStyle name="Valuta 2 6 3 5 2" xfId="24935"/>
    <cellStyle name="Valuta 2 6 3 5 3" xfId="15259"/>
    <cellStyle name="Valuta 2 6 3 6" xfId="20097"/>
    <cellStyle name="Valuta 2 6 3 7" xfId="10421"/>
    <cellStyle name="Valuta 2 6 4" xfId="1351"/>
    <cellStyle name="Valuta 2 6 4 2" xfId="6189"/>
    <cellStyle name="Valuta 2 6 4 2 2" xfId="25541"/>
    <cellStyle name="Valuta 2 6 4 2 3" xfId="15865"/>
    <cellStyle name="Valuta 2 6 4 3" xfId="20703"/>
    <cellStyle name="Valuta 2 6 4 4" xfId="11027"/>
    <cellStyle name="Valuta 2 6 5" xfId="2561"/>
    <cellStyle name="Valuta 2 6 5 2" xfId="7399"/>
    <cellStyle name="Valuta 2 6 5 2 2" xfId="26751"/>
    <cellStyle name="Valuta 2 6 5 2 3" xfId="17075"/>
    <cellStyle name="Valuta 2 6 5 3" xfId="21913"/>
    <cellStyle name="Valuta 2 6 5 4" xfId="12237"/>
    <cellStyle name="Valuta 2 6 6" xfId="3771"/>
    <cellStyle name="Valuta 2 6 6 2" xfId="8609"/>
    <cellStyle name="Valuta 2 6 6 2 2" xfId="27961"/>
    <cellStyle name="Valuta 2 6 6 2 3" xfId="18285"/>
    <cellStyle name="Valuta 2 6 6 3" xfId="23123"/>
    <cellStyle name="Valuta 2 6 6 4" xfId="13447"/>
    <cellStyle name="Valuta 2 6 7" xfId="4979"/>
    <cellStyle name="Valuta 2 6 7 2" xfId="24331"/>
    <cellStyle name="Valuta 2 6 7 3" xfId="14655"/>
    <cellStyle name="Valuta 2 6 8" xfId="19493"/>
    <cellStyle name="Valuta 2 6 9" xfId="9817"/>
    <cellStyle name="Valuta 2 7" xfId="239"/>
    <cellStyle name="Valuta 2 7 2" xfId="543"/>
    <cellStyle name="Valuta 2 7 2 2" xfId="1147"/>
    <cellStyle name="Valuta 2 7 2 2 2" xfId="2357"/>
    <cellStyle name="Valuta 2 7 2 2 2 2" xfId="7195"/>
    <cellStyle name="Valuta 2 7 2 2 2 2 2" xfId="26547"/>
    <cellStyle name="Valuta 2 7 2 2 2 2 3" xfId="16871"/>
    <cellStyle name="Valuta 2 7 2 2 2 3" xfId="21709"/>
    <cellStyle name="Valuta 2 7 2 2 2 4" xfId="12033"/>
    <cellStyle name="Valuta 2 7 2 2 3" xfId="3567"/>
    <cellStyle name="Valuta 2 7 2 2 3 2" xfId="8405"/>
    <cellStyle name="Valuta 2 7 2 2 3 2 2" xfId="27757"/>
    <cellStyle name="Valuta 2 7 2 2 3 2 3" xfId="18081"/>
    <cellStyle name="Valuta 2 7 2 2 3 3" xfId="22919"/>
    <cellStyle name="Valuta 2 7 2 2 3 4" xfId="13243"/>
    <cellStyle name="Valuta 2 7 2 2 4" xfId="4776"/>
    <cellStyle name="Valuta 2 7 2 2 4 2" xfId="9614"/>
    <cellStyle name="Valuta 2 7 2 2 4 2 2" xfId="28966"/>
    <cellStyle name="Valuta 2 7 2 2 4 2 3" xfId="19290"/>
    <cellStyle name="Valuta 2 7 2 2 4 3" xfId="24128"/>
    <cellStyle name="Valuta 2 7 2 2 4 4" xfId="14452"/>
    <cellStyle name="Valuta 2 7 2 2 5" xfId="5985"/>
    <cellStyle name="Valuta 2 7 2 2 5 2" xfId="25337"/>
    <cellStyle name="Valuta 2 7 2 2 5 3" xfId="15661"/>
    <cellStyle name="Valuta 2 7 2 2 6" xfId="20499"/>
    <cellStyle name="Valuta 2 7 2 2 7" xfId="10823"/>
    <cellStyle name="Valuta 2 7 2 3" xfId="1753"/>
    <cellStyle name="Valuta 2 7 2 3 2" xfId="6591"/>
    <cellStyle name="Valuta 2 7 2 3 2 2" xfId="25943"/>
    <cellStyle name="Valuta 2 7 2 3 2 3" xfId="16267"/>
    <cellStyle name="Valuta 2 7 2 3 3" xfId="21105"/>
    <cellStyle name="Valuta 2 7 2 3 4" xfId="11429"/>
    <cellStyle name="Valuta 2 7 2 4" xfId="2963"/>
    <cellStyle name="Valuta 2 7 2 4 2" xfId="7801"/>
    <cellStyle name="Valuta 2 7 2 4 2 2" xfId="27153"/>
    <cellStyle name="Valuta 2 7 2 4 2 3" xfId="17477"/>
    <cellStyle name="Valuta 2 7 2 4 3" xfId="22315"/>
    <cellStyle name="Valuta 2 7 2 4 4" xfId="12639"/>
    <cellStyle name="Valuta 2 7 2 5" xfId="4172"/>
    <cellStyle name="Valuta 2 7 2 5 2" xfId="9010"/>
    <cellStyle name="Valuta 2 7 2 5 2 2" xfId="28362"/>
    <cellStyle name="Valuta 2 7 2 5 2 3" xfId="18686"/>
    <cellStyle name="Valuta 2 7 2 5 3" xfId="23524"/>
    <cellStyle name="Valuta 2 7 2 5 4" xfId="13848"/>
    <cellStyle name="Valuta 2 7 2 6" xfId="5381"/>
    <cellStyle name="Valuta 2 7 2 6 2" xfId="24733"/>
    <cellStyle name="Valuta 2 7 2 6 3" xfId="15057"/>
    <cellStyle name="Valuta 2 7 2 7" xfId="19895"/>
    <cellStyle name="Valuta 2 7 2 8" xfId="10219"/>
    <cellStyle name="Valuta 2 7 3" xfId="845"/>
    <cellStyle name="Valuta 2 7 3 2" xfId="2055"/>
    <cellStyle name="Valuta 2 7 3 2 2" xfId="6893"/>
    <cellStyle name="Valuta 2 7 3 2 2 2" xfId="26245"/>
    <cellStyle name="Valuta 2 7 3 2 2 3" xfId="16569"/>
    <cellStyle name="Valuta 2 7 3 2 3" xfId="21407"/>
    <cellStyle name="Valuta 2 7 3 2 4" xfId="11731"/>
    <cellStyle name="Valuta 2 7 3 3" xfId="3265"/>
    <cellStyle name="Valuta 2 7 3 3 2" xfId="8103"/>
    <cellStyle name="Valuta 2 7 3 3 2 2" xfId="27455"/>
    <cellStyle name="Valuta 2 7 3 3 2 3" xfId="17779"/>
    <cellStyle name="Valuta 2 7 3 3 3" xfId="22617"/>
    <cellStyle name="Valuta 2 7 3 3 4" xfId="12941"/>
    <cellStyle name="Valuta 2 7 3 4" xfId="4474"/>
    <cellStyle name="Valuta 2 7 3 4 2" xfId="9312"/>
    <cellStyle name="Valuta 2 7 3 4 2 2" xfId="28664"/>
    <cellStyle name="Valuta 2 7 3 4 2 3" xfId="18988"/>
    <cellStyle name="Valuta 2 7 3 4 3" xfId="23826"/>
    <cellStyle name="Valuta 2 7 3 4 4" xfId="14150"/>
    <cellStyle name="Valuta 2 7 3 5" xfId="5683"/>
    <cellStyle name="Valuta 2 7 3 5 2" xfId="25035"/>
    <cellStyle name="Valuta 2 7 3 5 3" xfId="15359"/>
    <cellStyle name="Valuta 2 7 3 6" xfId="20197"/>
    <cellStyle name="Valuta 2 7 3 7" xfId="10521"/>
    <cellStyle name="Valuta 2 7 4" xfId="1451"/>
    <cellStyle name="Valuta 2 7 4 2" xfId="6289"/>
    <cellStyle name="Valuta 2 7 4 2 2" xfId="25641"/>
    <cellStyle name="Valuta 2 7 4 2 3" xfId="15965"/>
    <cellStyle name="Valuta 2 7 4 3" xfId="20803"/>
    <cellStyle name="Valuta 2 7 4 4" xfId="11127"/>
    <cellStyle name="Valuta 2 7 5" xfId="2661"/>
    <cellStyle name="Valuta 2 7 5 2" xfId="7499"/>
    <cellStyle name="Valuta 2 7 5 2 2" xfId="26851"/>
    <cellStyle name="Valuta 2 7 5 2 3" xfId="17175"/>
    <cellStyle name="Valuta 2 7 5 3" xfId="22013"/>
    <cellStyle name="Valuta 2 7 5 4" xfId="12337"/>
    <cellStyle name="Valuta 2 7 6" xfId="3871"/>
    <cellStyle name="Valuta 2 7 6 2" xfId="8709"/>
    <cellStyle name="Valuta 2 7 6 2 2" xfId="28061"/>
    <cellStyle name="Valuta 2 7 6 2 3" xfId="18385"/>
    <cellStyle name="Valuta 2 7 6 3" xfId="23223"/>
    <cellStyle name="Valuta 2 7 6 4" xfId="13547"/>
    <cellStyle name="Valuta 2 7 7" xfId="5079"/>
    <cellStyle name="Valuta 2 7 7 2" xfId="24431"/>
    <cellStyle name="Valuta 2 7 7 3" xfId="14755"/>
    <cellStyle name="Valuta 2 7 8" xfId="19593"/>
    <cellStyle name="Valuta 2 7 9" xfId="9917"/>
    <cellStyle name="Valuta 2 8" xfId="292"/>
    <cellStyle name="Valuta 2 8 2" xfId="595"/>
    <cellStyle name="Valuta 2 8 2 2" xfId="1199"/>
    <cellStyle name="Valuta 2 8 2 2 2" xfId="2409"/>
    <cellStyle name="Valuta 2 8 2 2 2 2" xfId="7247"/>
    <cellStyle name="Valuta 2 8 2 2 2 2 2" xfId="26599"/>
    <cellStyle name="Valuta 2 8 2 2 2 2 3" xfId="16923"/>
    <cellStyle name="Valuta 2 8 2 2 2 3" xfId="21761"/>
    <cellStyle name="Valuta 2 8 2 2 2 4" xfId="12085"/>
    <cellStyle name="Valuta 2 8 2 2 3" xfId="3619"/>
    <cellStyle name="Valuta 2 8 2 2 3 2" xfId="8457"/>
    <cellStyle name="Valuta 2 8 2 2 3 2 2" xfId="27809"/>
    <cellStyle name="Valuta 2 8 2 2 3 2 3" xfId="18133"/>
    <cellStyle name="Valuta 2 8 2 2 3 3" xfId="22971"/>
    <cellStyle name="Valuta 2 8 2 2 3 4" xfId="13295"/>
    <cellStyle name="Valuta 2 8 2 2 4" xfId="4828"/>
    <cellStyle name="Valuta 2 8 2 2 4 2" xfId="9666"/>
    <cellStyle name="Valuta 2 8 2 2 4 2 2" xfId="29018"/>
    <cellStyle name="Valuta 2 8 2 2 4 2 3" xfId="19342"/>
    <cellStyle name="Valuta 2 8 2 2 4 3" xfId="24180"/>
    <cellStyle name="Valuta 2 8 2 2 4 4" xfId="14504"/>
    <cellStyle name="Valuta 2 8 2 2 5" xfId="6037"/>
    <cellStyle name="Valuta 2 8 2 2 5 2" xfId="25389"/>
    <cellStyle name="Valuta 2 8 2 2 5 3" xfId="15713"/>
    <cellStyle name="Valuta 2 8 2 2 6" xfId="20551"/>
    <cellStyle name="Valuta 2 8 2 2 7" xfId="10875"/>
    <cellStyle name="Valuta 2 8 2 3" xfId="1805"/>
    <cellStyle name="Valuta 2 8 2 3 2" xfId="6643"/>
    <cellStyle name="Valuta 2 8 2 3 2 2" xfId="25995"/>
    <cellStyle name="Valuta 2 8 2 3 2 3" xfId="16319"/>
    <cellStyle name="Valuta 2 8 2 3 3" xfId="21157"/>
    <cellStyle name="Valuta 2 8 2 3 4" xfId="11481"/>
    <cellStyle name="Valuta 2 8 2 4" xfId="3015"/>
    <cellStyle name="Valuta 2 8 2 4 2" xfId="7853"/>
    <cellStyle name="Valuta 2 8 2 4 2 2" xfId="27205"/>
    <cellStyle name="Valuta 2 8 2 4 2 3" xfId="17529"/>
    <cellStyle name="Valuta 2 8 2 4 3" xfId="22367"/>
    <cellStyle name="Valuta 2 8 2 4 4" xfId="12691"/>
    <cellStyle name="Valuta 2 8 2 5" xfId="4224"/>
    <cellStyle name="Valuta 2 8 2 5 2" xfId="9062"/>
    <cellStyle name="Valuta 2 8 2 5 2 2" xfId="28414"/>
    <cellStyle name="Valuta 2 8 2 5 2 3" xfId="18738"/>
    <cellStyle name="Valuta 2 8 2 5 3" xfId="23576"/>
    <cellStyle name="Valuta 2 8 2 5 4" xfId="13900"/>
    <cellStyle name="Valuta 2 8 2 6" xfId="5433"/>
    <cellStyle name="Valuta 2 8 2 6 2" xfId="24785"/>
    <cellStyle name="Valuta 2 8 2 6 3" xfId="15109"/>
    <cellStyle name="Valuta 2 8 2 7" xfId="19947"/>
    <cellStyle name="Valuta 2 8 2 8" xfId="10271"/>
    <cellStyle name="Valuta 2 8 3" xfId="897"/>
    <cellStyle name="Valuta 2 8 3 2" xfId="2107"/>
    <cellStyle name="Valuta 2 8 3 2 2" xfId="6945"/>
    <cellStyle name="Valuta 2 8 3 2 2 2" xfId="26297"/>
    <cellStyle name="Valuta 2 8 3 2 2 3" xfId="16621"/>
    <cellStyle name="Valuta 2 8 3 2 3" xfId="21459"/>
    <cellStyle name="Valuta 2 8 3 2 4" xfId="11783"/>
    <cellStyle name="Valuta 2 8 3 3" xfId="3317"/>
    <cellStyle name="Valuta 2 8 3 3 2" xfId="8155"/>
    <cellStyle name="Valuta 2 8 3 3 2 2" xfId="27507"/>
    <cellStyle name="Valuta 2 8 3 3 2 3" xfId="17831"/>
    <cellStyle name="Valuta 2 8 3 3 3" xfId="22669"/>
    <cellStyle name="Valuta 2 8 3 3 4" xfId="12993"/>
    <cellStyle name="Valuta 2 8 3 4" xfId="4526"/>
    <cellStyle name="Valuta 2 8 3 4 2" xfId="9364"/>
    <cellStyle name="Valuta 2 8 3 4 2 2" xfId="28716"/>
    <cellStyle name="Valuta 2 8 3 4 2 3" xfId="19040"/>
    <cellStyle name="Valuta 2 8 3 4 3" xfId="23878"/>
    <cellStyle name="Valuta 2 8 3 4 4" xfId="14202"/>
    <cellStyle name="Valuta 2 8 3 5" xfId="5735"/>
    <cellStyle name="Valuta 2 8 3 5 2" xfId="25087"/>
    <cellStyle name="Valuta 2 8 3 5 3" xfId="15411"/>
    <cellStyle name="Valuta 2 8 3 6" xfId="20249"/>
    <cellStyle name="Valuta 2 8 3 7" xfId="10573"/>
    <cellStyle name="Valuta 2 8 4" xfId="1503"/>
    <cellStyle name="Valuta 2 8 4 2" xfId="6341"/>
    <cellStyle name="Valuta 2 8 4 2 2" xfId="25693"/>
    <cellStyle name="Valuta 2 8 4 2 3" xfId="16017"/>
    <cellStyle name="Valuta 2 8 4 3" xfId="20855"/>
    <cellStyle name="Valuta 2 8 4 4" xfId="11179"/>
    <cellStyle name="Valuta 2 8 5" xfId="2713"/>
    <cellStyle name="Valuta 2 8 5 2" xfId="7551"/>
    <cellStyle name="Valuta 2 8 5 2 2" xfId="26903"/>
    <cellStyle name="Valuta 2 8 5 2 3" xfId="17227"/>
    <cellStyle name="Valuta 2 8 5 3" xfId="22065"/>
    <cellStyle name="Valuta 2 8 5 4" xfId="12389"/>
    <cellStyle name="Valuta 2 8 6" xfId="3922"/>
    <cellStyle name="Valuta 2 8 6 2" xfId="8760"/>
    <cellStyle name="Valuta 2 8 6 2 2" xfId="28112"/>
    <cellStyle name="Valuta 2 8 6 2 3" xfId="18436"/>
    <cellStyle name="Valuta 2 8 6 3" xfId="23274"/>
    <cellStyle name="Valuta 2 8 6 4" xfId="13598"/>
    <cellStyle name="Valuta 2 8 7" xfId="5131"/>
    <cellStyle name="Valuta 2 8 7 2" xfId="24483"/>
    <cellStyle name="Valuta 2 8 7 3" xfId="14807"/>
    <cellStyle name="Valuta 2 8 8" xfId="19645"/>
    <cellStyle name="Valuta 2 8 9" xfId="9969"/>
    <cellStyle name="Valuta 2 9" xfId="343"/>
    <cellStyle name="Valuta 2 9 2" xfId="947"/>
    <cellStyle name="Valuta 2 9 2 2" xfId="2157"/>
    <cellStyle name="Valuta 2 9 2 2 2" xfId="6995"/>
    <cellStyle name="Valuta 2 9 2 2 2 2" xfId="26347"/>
    <cellStyle name="Valuta 2 9 2 2 2 3" xfId="16671"/>
    <cellStyle name="Valuta 2 9 2 2 3" xfId="21509"/>
    <cellStyle name="Valuta 2 9 2 2 4" xfId="11833"/>
    <cellStyle name="Valuta 2 9 2 3" xfId="3367"/>
    <cellStyle name="Valuta 2 9 2 3 2" xfId="8205"/>
    <cellStyle name="Valuta 2 9 2 3 2 2" xfId="27557"/>
    <cellStyle name="Valuta 2 9 2 3 2 3" xfId="17881"/>
    <cellStyle name="Valuta 2 9 2 3 3" xfId="22719"/>
    <cellStyle name="Valuta 2 9 2 3 4" xfId="13043"/>
    <cellStyle name="Valuta 2 9 2 4" xfId="4576"/>
    <cellStyle name="Valuta 2 9 2 4 2" xfId="9414"/>
    <cellStyle name="Valuta 2 9 2 4 2 2" xfId="28766"/>
    <cellStyle name="Valuta 2 9 2 4 2 3" xfId="19090"/>
    <cellStyle name="Valuta 2 9 2 4 3" xfId="23928"/>
    <cellStyle name="Valuta 2 9 2 4 4" xfId="14252"/>
    <cellStyle name="Valuta 2 9 2 5" xfId="5785"/>
    <cellStyle name="Valuta 2 9 2 5 2" xfId="25137"/>
    <cellStyle name="Valuta 2 9 2 5 3" xfId="15461"/>
    <cellStyle name="Valuta 2 9 2 6" xfId="20299"/>
    <cellStyle name="Valuta 2 9 2 7" xfId="10623"/>
    <cellStyle name="Valuta 2 9 3" xfId="1553"/>
    <cellStyle name="Valuta 2 9 3 2" xfId="6391"/>
    <cellStyle name="Valuta 2 9 3 2 2" xfId="25743"/>
    <cellStyle name="Valuta 2 9 3 2 3" xfId="16067"/>
    <cellStyle name="Valuta 2 9 3 3" xfId="20905"/>
    <cellStyle name="Valuta 2 9 3 4" xfId="11229"/>
    <cellStyle name="Valuta 2 9 4" xfId="2763"/>
    <cellStyle name="Valuta 2 9 4 2" xfId="7601"/>
    <cellStyle name="Valuta 2 9 4 2 2" xfId="26953"/>
    <cellStyle name="Valuta 2 9 4 2 3" xfId="17277"/>
    <cellStyle name="Valuta 2 9 4 3" xfId="22115"/>
    <cellStyle name="Valuta 2 9 4 4" xfId="12439"/>
    <cellStyle name="Valuta 2 9 5" xfId="3972"/>
    <cellStyle name="Valuta 2 9 5 2" xfId="8810"/>
    <cellStyle name="Valuta 2 9 5 2 2" xfId="28162"/>
    <cellStyle name="Valuta 2 9 5 2 3" xfId="18486"/>
    <cellStyle name="Valuta 2 9 5 3" xfId="23324"/>
    <cellStyle name="Valuta 2 9 5 4" xfId="13648"/>
    <cellStyle name="Valuta 2 9 6" xfId="5181"/>
    <cellStyle name="Valuta 2 9 6 2" xfId="24533"/>
    <cellStyle name="Valuta 2 9 6 3" xfId="14857"/>
    <cellStyle name="Valuta 2 9 7" xfId="19695"/>
    <cellStyle name="Valuta 2 9 8" xfId="10019"/>
    <cellStyle name="Valuta 3" xfId="13"/>
    <cellStyle name="Valuta 3 10" xfId="2469"/>
    <cellStyle name="Valuta 3 10 2" xfId="7307"/>
    <cellStyle name="Valuta 3 10 2 2" xfId="26659"/>
    <cellStyle name="Valuta 3 10 2 3" xfId="16983"/>
    <cellStyle name="Valuta 3 10 3" xfId="21821"/>
    <cellStyle name="Valuta 3 10 4" xfId="12145"/>
    <cellStyle name="Valuta 3 11" xfId="3681"/>
    <cellStyle name="Valuta 3 11 2" xfId="8519"/>
    <cellStyle name="Valuta 3 11 2 2" xfId="27871"/>
    <cellStyle name="Valuta 3 11 2 3" xfId="18195"/>
    <cellStyle name="Valuta 3 11 3" xfId="23033"/>
    <cellStyle name="Valuta 3 11 4" xfId="13357"/>
    <cellStyle name="Valuta 3 12" xfId="4887"/>
    <cellStyle name="Valuta 3 12 2" xfId="24239"/>
    <cellStyle name="Valuta 3 12 3" xfId="14563"/>
    <cellStyle name="Valuta 3 13" xfId="19401"/>
    <cellStyle name="Valuta 3 14" xfId="9725"/>
    <cellStyle name="Valuta 3 2" xfId="37"/>
    <cellStyle name="Valuta 3 2 10" xfId="3702"/>
    <cellStyle name="Valuta 3 2 10 2" xfId="8540"/>
    <cellStyle name="Valuta 3 2 10 2 2" xfId="27892"/>
    <cellStyle name="Valuta 3 2 10 2 3" xfId="18216"/>
    <cellStyle name="Valuta 3 2 10 3" xfId="23054"/>
    <cellStyle name="Valuta 3 2 10 4" xfId="13378"/>
    <cellStyle name="Valuta 3 2 11" xfId="4908"/>
    <cellStyle name="Valuta 3 2 11 2" xfId="24260"/>
    <cellStyle name="Valuta 3 2 11 3" xfId="14584"/>
    <cellStyle name="Valuta 3 2 12" xfId="19422"/>
    <cellStyle name="Valuta 3 2 13" xfId="9746"/>
    <cellStyle name="Valuta 3 2 2" xfId="91"/>
    <cellStyle name="Valuta 3 2 2 10" xfId="9796"/>
    <cellStyle name="Valuta 3 2 2 2" xfId="202"/>
    <cellStyle name="Valuta 3 2 2 2 2" xfId="522"/>
    <cellStyle name="Valuta 3 2 2 2 2 2" xfId="1126"/>
    <cellStyle name="Valuta 3 2 2 2 2 2 2" xfId="2336"/>
    <cellStyle name="Valuta 3 2 2 2 2 2 2 2" xfId="7174"/>
    <cellStyle name="Valuta 3 2 2 2 2 2 2 2 2" xfId="26526"/>
    <cellStyle name="Valuta 3 2 2 2 2 2 2 2 3" xfId="16850"/>
    <cellStyle name="Valuta 3 2 2 2 2 2 2 3" xfId="21688"/>
    <cellStyle name="Valuta 3 2 2 2 2 2 2 4" xfId="12012"/>
    <cellStyle name="Valuta 3 2 2 2 2 2 3" xfId="3546"/>
    <cellStyle name="Valuta 3 2 2 2 2 2 3 2" xfId="8384"/>
    <cellStyle name="Valuta 3 2 2 2 2 2 3 2 2" xfId="27736"/>
    <cellStyle name="Valuta 3 2 2 2 2 2 3 2 3" xfId="18060"/>
    <cellStyle name="Valuta 3 2 2 2 2 2 3 3" xfId="22898"/>
    <cellStyle name="Valuta 3 2 2 2 2 2 3 4" xfId="13222"/>
    <cellStyle name="Valuta 3 2 2 2 2 2 4" xfId="4755"/>
    <cellStyle name="Valuta 3 2 2 2 2 2 4 2" xfId="9593"/>
    <cellStyle name="Valuta 3 2 2 2 2 2 4 2 2" xfId="28945"/>
    <cellStyle name="Valuta 3 2 2 2 2 2 4 2 3" xfId="19269"/>
    <cellStyle name="Valuta 3 2 2 2 2 2 4 3" xfId="24107"/>
    <cellStyle name="Valuta 3 2 2 2 2 2 4 4" xfId="14431"/>
    <cellStyle name="Valuta 3 2 2 2 2 2 5" xfId="5964"/>
    <cellStyle name="Valuta 3 2 2 2 2 2 5 2" xfId="25316"/>
    <cellStyle name="Valuta 3 2 2 2 2 2 5 3" xfId="15640"/>
    <cellStyle name="Valuta 3 2 2 2 2 2 6" xfId="20478"/>
    <cellStyle name="Valuta 3 2 2 2 2 2 7" xfId="10802"/>
    <cellStyle name="Valuta 3 2 2 2 2 3" xfId="1732"/>
    <cellStyle name="Valuta 3 2 2 2 2 3 2" xfId="6570"/>
    <cellStyle name="Valuta 3 2 2 2 2 3 2 2" xfId="25922"/>
    <cellStyle name="Valuta 3 2 2 2 2 3 2 3" xfId="16246"/>
    <cellStyle name="Valuta 3 2 2 2 2 3 3" xfId="21084"/>
    <cellStyle name="Valuta 3 2 2 2 2 3 4" xfId="11408"/>
    <cellStyle name="Valuta 3 2 2 2 2 4" xfId="2942"/>
    <cellStyle name="Valuta 3 2 2 2 2 4 2" xfId="7780"/>
    <cellStyle name="Valuta 3 2 2 2 2 4 2 2" xfId="27132"/>
    <cellStyle name="Valuta 3 2 2 2 2 4 2 3" xfId="17456"/>
    <cellStyle name="Valuta 3 2 2 2 2 4 3" xfId="22294"/>
    <cellStyle name="Valuta 3 2 2 2 2 4 4" xfId="12618"/>
    <cellStyle name="Valuta 3 2 2 2 2 5" xfId="4151"/>
    <cellStyle name="Valuta 3 2 2 2 2 5 2" xfId="8989"/>
    <cellStyle name="Valuta 3 2 2 2 2 5 2 2" xfId="28341"/>
    <cellStyle name="Valuta 3 2 2 2 2 5 2 3" xfId="18665"/>
    <cellStyle name="Valuta 3 2 2 2 2 5 3" xfId="23503"/>
    <cellStyle name="Valuta 3 2 2 2 2 5 4" xfId="13827"/>
    <cellStyle name="Valuta 3 2 2 2 2 6" xfId="5360"/>
    <cellStyle name="Valuta 3 2 2 2 2 6 2" xfId="24712"/>
    <cellStyle name="Valuta 3 2 2 2 2 6 3" xfId="15036"/>
    <cellStyle name="Valuta 3 2 2 2 2 7" xfId="19874"/>
    <cellStyle name="Valuta 3 2 2 2 2 8" xfId="10198"/>
    <cellStyle name="Valuta 3 2 2 2 3" xfId="824"/>
    <cellStyle name="Valuta 3 2 2 2 3 2" xfId="2034"/>
    <cellStyle name="Valuta 3 2 2 2 3 2 2" xfId="6872"/>
    <cellStyle name="Valuta 3 2 2 2 3 2 2 2" xfId="26224"/>
    <cellStyle name="Valuta 3 2 2 2 3 2 2 3" xfId="16548"/>
    <cellStyle name="Valuta 3 2 2 2 3 2 3" xfId="21386"/>
    <cellStyle name="Valuta 3 2 2 2 3 2 4" xfId="11710"/>
    <cellStyle name="Valuta 3 2 2 2 3 3" xfId="3244"/>
    <cellStyle name="Valuta 3 2 2 2 3 3 2" xfId="8082"/>
    <cellStyle name="Valuta 3 2 2 2 3 3 2 2" xfId="27434"/>
    <cellStyle name="Valuta 3 2 2 2 3 3 2 3" xfId="17758"/>
    <cellStyle name="Valuta 3 2 2 2 3 3 3" xfId="22596"/>
    <cellStyle name="Valuta 3 2 2 2 3 3 4" xfId="12920"/>
    <cellStyle name="Valuta 3 2 2 2 3 4" xfId="4453"/>
    <cellStyle name="Valuta 3 2 2 2 3 4 2" xfId="9291"/>
    <cellStyle name="Valuta 3 2 2 2 3 4 2 2" xfId="28643"/>
    <cellStyle name="Valuta 3 2 2 2 3 4 2 3" xfId="18967"/>
    <cellStyle name="Valuta 3 2 2 2 3 4 3" xfId="23805"/>
    <cellStyle name="Valuta 3 2 2 2 3 4 4" xfId="14129"/>
    <cellStyle name="Valuta 3 2 2 2 3 5" xfId="5662"/>
    <cellStyle name="Valuta 3 2 2 2 3 5 2" xfId="25014"/>
    <cellStyle name="Valuta 3 2 2 2 3 5 3" xfId="15338"/>
    <cellStyle name="Valuta 3 2 2 2 3 6" xfId="20176"/>
    <cellStyle name="Valuta 3 2 2 2 3 7" xfId="10500"/>
    <cellStyle name="Valuta 3 2 2 2 4" xfId="1430"/>
    <cellStyle name="Valuta 3 2 2 2 4 2" xfId="6268"/>
    <cellStyle name="Valuta 3 2 2 2 4 2 2" xfId="25620"/>
    <cellStyle name="Valuta 3 2 2 2 4 2 3" xfId="15944"/>
    <cellStyle name="Valuta 3 2 2 2 4 3" xfId="20782"/>
    <cellStyle name="Valuta 3 2 2 2 4 4" xfId="11106"/>
    <cellStyle name="Valuta 3 2 2 2 5" xfId="2640"/>
    <cellStyle name="Valuta 3 2 2 2 5 2" xfId="7478"/>
    <cellStyle name="Valuta 3 2 2 2 5 2 2" xfId="26830"/>
    <cellStyle name="Valuta 3 2 2 2 5 2 3" xfId="17154"/>
    <cellStyle name="Valuta 3 2 2 2 5 3" xfId="21992"/>
    <cellStyle name="Valuta 3 2 2 2 5 4" xfId="12316"/>
    <cellStyle name="Valuta 3 2 2 2 6" xfId="3850"/>
    <cellStyle name="Valuta 3 2 2 2 6 2" xfId="8688"/>
    <cellStyle name="Valuta 3 2 2 2 6 2 2" xfId="28040"/>
    <cellStyle name="Valuta 3 2 2 2 6 2 3" xfId="18364"/>
    <cellStyle name="Valuta 3 2 2 2 6 3" xfId="23202"/>
    <cellStyle name="Valuta 3 2 2 2 6 4" xfId="13526"/>
    <cellStyle name="Valuta 3 2 2 2 7" xfId="5058"/>
    <cellStyle name="Valuta 3 2 2 2 7 2" xfId="24410"/>
    <cellStyle name="Valuta 3 2 2 2 7 3" xfId="14734"/>
    <cellStyle name="Valuta 3 2 2 2 8" xfId="19572"/>
    <cellStyle name="Valuta 3 2 2 2 9" xfId="9896"/>
    <cellStyle name="Valuta 3 2 2 3" xfId="422"/>
    <cellStyle name="Valuta 3 2 2 3 2" xfId="1026"/>
    <cellStyle name="Valuta 3 2 2 3 2 2" xfId="2236"/>
    <cellStyle name="Valuta 3 2 2 3 2 2 2" xfId="7074"/>
    <cellStyle name="Valuta 3 2 2 3 2 2 2 2" xfId="26426"/>
    <cellStyle name="Valuta 3 2 2 3 2 2 2 3" xfId="16750"/>
    <cellStyle name="Valuta 3 2 2 3 2 2 3" xfId="21588"/>
    <cellStyle name="Valuta 3 2 2 3 2 2 4" xfId="11912"/>
    <cellStyle name="Valuta 3 2 2 3 2 3" xfId="3446"/>
    <cellStyle name="Valuta 3 2 2 3 2 3 2" xfId="8284"/>
    <cellStyle name="Valuta 3 2 2 3 2 3 2 2" xfId="27636"/>
    <cellStyle name="Valuta 3 2 2 3 2 3 2 3" xfId="17960"/>
    <cellStyle name="Valuta 3 2 2 3 2 3 3" xfId="22798"/>
    <cellStyle name="Valuta 3 2 2 3 2 3 4" xfId="13122"/>
    <cellStyle name="Valuta 3 2 2 3 2 4" xfId="4655"/>
    <cellStyle name="Valuta 3 2 2 3 2 4 2" xfId="9493"/>
    <cellStyle name="Valuta 3 2 2 3 2 4 2 2" xfId="28845"/>
    <cellStyle name="Valuta 3 2 2 3 2 4 2 3" xfId="19169"/>
    <cellStyle name="Valuta 3 2 2 3 2 4 3" xfId="24007"/>
    <cellStyle name="Valuta 3 2 2 3 2 4 4" xfId="14331"/>
    <cellStyle name="Valuta 3 2 2 3 2 5" xfId="5864"/>
    <cellStyle name="Valuta 3 2 2 3 2 5 2" xfId="25216"/>
    <cellStyle name="Valuta 3 2 2 3 2 5 3" xfId="15540"/>
    <cellStyle name="Valuta 3 2 2 3 2 6" xfId="20378"/>
    <cellStyle name="Valuta 3 2 2 3 2 7" xfId="10702"/>
    <cellStyle name="Valuta 3 2 2 3 3" xfId="1632"/>
    <cellStyle name="Valuta 3 2 2 3 3 2" xfId="6470"/>
    <cellStyle name="Valuta 3 2 2 3 3 2 2" xfId="25822"/>
    <cellStyle name="Valuta 3 2 2 3 3 2 3" xfId="16146"/>
    <cellStyle name="Valuta 3 2 2 3 3 3" xfId="20984"/>
    <cellStyle name="Valuta 3 2 2 3 3 4" xfId="11308"/>
    <cellStyle name="Valuta 3 2 2 3 4" xfId="2842"/>
    <cellStyle name="Valuta 3 2 2 3 4 2" xfId="7680"/>
    <cellStyle name="Valuta 3 2 2 3 4 2 2" xfId="27032"/>
    <cellStyle name="Valuta 3 2 2 3 4 2 3" xfId="17356"/>
    <cellStyle name="Valuta 3 2 2 3 4 3" xfId="22194"/>
    <cellStyle name="Valuta 3 2 2 3 4 4" xfId="12518"/>
    <cellStyle name="Valuta 3 2 2 3 5" xfId="4051"/>
    <cellStyle name="Valuta 3 2 2 3 5 2" xfId="8889"/>
    <cellStyle name="Valuta 3 2 2 3 5 2 2" xfId="28241"/>
    <cellStyle name="Valuta 3 2 2 3 5 2 3" xfId="18565"/>
    <cellStyle name="Valuta 3 2 2 3 5 3" xfId="23403"/>
    <cellStyle name="Valuta 3 2 2 3 5 4" xfId="13727"/>
    <cellStyle name="Valuta 3 2 2 3 6" xfId="5260"/>
    <cellStyle name="Valuta 3 2 2 3 6 2" xfId="24612"/>
    <cellStyle name="Valuta 3 2 2 3 6 3" xfId="14936"/>
    <cellStyle name="Valuta 3 2 2 3 7" xfId="19774"/>
    <cellStyle name="Valuta 3 2 2 3 8" xfId="10098"/>
    <cellStyle name="Valuta 3 2 2 4" xfId="724"/>
    <cellStyle name="Valuta 3 2 2 4 2" xfId="1934"/>
    <cellStyle name="Valuta 3 2 2 4 2 2" xfId="6772"/>
    <cellStyle name="Valuta 3 2 2 4 2 2 2" xfId="26124"/>
    <cellStyle name="Valuta 3 2 2 4 2 2 3" xfId="16448"/>
    <cellStyle name="Valuta 3 2 2 4 2 3" xfId="21286"/>
    <cellStyle name="Valuta 3 2 2 4 2 4" xfId="11610"/>
    <cellStyle name="Valuta 3 2 2 4 3" xfId="3144"/>
    <cellStyle name="Valuta 3 2 2 4 3 2" xfId="7982"/>
    <cellStyle name="Valuta 3 2 2 4 3 2 2" xfId="27334"/>
    <cellStyle name="Valuta 3 2 2 4 3 2 3" xfId="17658"/>
    <cellStyle name="Valuta 3 2 2 4 3 3" xfId="22496"/>
    <cellStyle name="Valuta 3 2 2 4 3 4" xfId="12820"/>
    <cellStyle name="Valuta 3 2 2 4 4" xfId="4353"/>
    <cellStyle name="Valuta 3 2 2 4 4 2" xfId="9191"/>
    <cellStyle name="Valuta 3 2 2 4 4 2 2" xfId="28543"/>
    <cellStyle name="Valuta 3 2 2 4 4 2 3" xfId="18867"/>
    <cellStyle name="Valuta 3 2 2 4 4 3" xfId="23705"/>
    <cellStyle name="Valuta 3 2 2 4 4 4" xfId="14029"/>
    <cellStyle name="Valuta 3 2 2 4 5" xfId="5562"/>
    <cellStyle name="Valuta 3 2 2 4 5 2" xfId="24914"/>
    <cellStyle name="Valuta 3 2 2 4 5 3" xfId="15238"/>
    <cellStyle name="Valuta 3 2 2 4 6" xfId="20076"/>
    <cellStyle name="Valuta 3 2 2 4 7" xfId="10400"/>
    <cellStyle name="Valuta 3 2 2 5" xfId="1330"/>
    <cellStyle name="Valuta 3 2 2 5 2" xfId="6168"/>
    <cellStyle name="Valuta 3 2 2 5 2 2" xfId="25520"/>
    <cellStyle name="Valuta 3 2 2 5 2 3" xfId="15844"/>
    <cellStyle name="Valuta 3 2 2 5 3" xfId="20682"/>
    <cellStyle name="Valuta 3 2 2 5 4" xfId="11006"/>
    <cellStyle name="Valuta 3 2 2 6" xfId="2540"/>
    <cellStyle name="Valuta 3 2 2 6 2" xfId="7378"/>
    <cellStyle name="Valuta 3 2 2 6 2 2" xfId="26730"/>
    <cellStyle name="Valuta 3 2 2 6 2 3" xfId="17054"/>
    <cellStyle name="Valuta 3 2 2 6 3" xfId="21892"/>
    <cellStyle name="Valuta 3 2 2 6 4" xfId="12216"/>
    <cellStyle name="Valuta 3 2 2 7" xfId="3750"/>
    <cellStyle name="Valuta 3 2 2 7 2" xfId="8588"/>
    <cellStyle name="Valuta 3 2 2 7 2 2" xfId="27940"/>
    <cellStyle name="Valuta 3 2 2 7 2 3" xfId="18264"/>
    <cellStyle name="Valuta 3 2 2 7 3" xfId="23102"/>
    <cellStyle name="Valuta 3 2 2 7 4" xfId="13426"/>
    <cellStyle name="Valuta 3 2 2 8" xfId="4958"/>
    <cellStyle name="Valuta 3 2 2 8 2" xfId="24310"/>
    <cellStyle name="Valuta 3 2 2 8 3" xfId="14634"/>
    <cellStyle name="Valuta 3 2 2 9" xfId="19472"/>
    <cellStyle name="Valuta 3 2 3" xfId="152"/>
    <cellStyle name="Valuta 3 2 3 2" xfId="472"/>
    <cellStyle name="Valuta 3 2 3 2 2" xfId="1076"/>
    <cellStyle name="Valuta 3 2 3 2 2 2" xfId="2286"/>
    <cellStyle name="Valuta 3 2 3 2 2 2 2" xfId="7124"/>
    <cellStyle name="Valuta 3 2 3 2 2 2 2 2" xfId="26476"/>
    <cellStyle name="Valuta 3 2 3 2 2 2 2 3" xfId="16800"/>
    <cellStyle name="Valuta 3 2 3 2 2 2 3" xfId="21638"/>
    <cellStyle name="Valuta 3 2 3 2 2 2 4" xfId="11962"/>
    <cellStyle name="Valuta 3 2 3 2 2 3" xfId="3496"/>
    <cellStyle name="Valuta 3 2 3 2 2 3 2" xfId="8334"/>
    <cellStyle name="Valuta 3 2 3 2 2 3 2 2" xfId="27686"/>
    <cellStyle name="Valuta 3 2 3 2 2 3 2 3" xfId="18010"/>
    <cellStyle name="Valuta 3 2 3 2 2 3 3" xfId="22848"/>
    <cellStyle name="Valuta 3 2 3 2 2 3 4" xfId="13172"/>
    <cellStyle name="Valuta 3 2 3 2 2 4" xfId="4705"/>
    <cellStyle name="Valuta 3 2 3 2 2 4 2" xfId="9543"/>
    <cellStyle name="Valuta 3 2 3 2 2 4 2 2" xfId="28895"/>
    <cellStyle name="Valuta 3 2 3 2 2 4 2 3" xfId="19219"/>
    <cellStyle name="Valuta 3 2 3 2 2 4 3" xfId="24057"/>
    <cellStyle name="Valuta 3 2 3 2 2 4 4" xfId="14381"/>
    <cellStyle name="Valuta 3 2 3 2 2 5" xfId="5914"/>
    <cellStyle name="Valuta 3 2 3 2 2 5 2" xfId="25266"/>
    <cellStyle name="Valuta 3 2 3 2 2 5 3" xfId="15590"/>
    <cellStyle name="Valuta 3 2 3 2 2 6" xfId="20428"/>
    <cellStyle name="Valuta 3 2 3 2 2 7" xfId="10752"/>
    <cellStyle name="Valuta 3 2 3 2 3" xfId="1682"/>
    <cellStyle name="Valuta 3 2 3 2 3 2" xfId="6520"/>
    <cellStyle name="Valuta 3 2 3 2 3 2 2" xfId="25872"/>
    <cellStyle name="Valuta 3 2 3 2 3 2 3" xfId="16196"/>
    <cellStyle name="Valuta 3 2 3 2 3 3" xfId="21034"/>
    <cellStyle name="Valuta 3 2 3 2 3 4" xfId="11358"/>
    <cellStyle name="Valuta 3 2 3 2 4" xfId="2892"/>
    <cellStyle name="Valuta 3 2 3 2 4 2" xfId="7730"/>
    <cellStyle name="Valuta 3 2 3 2 4 2 2" xfId="27082"/>
    <cellStyle name="Valuta 3 2 3 2 4 2 3" xfId="17406"/>
    <cellStyle name="Valuta 3 2 3 2 4 3" xfId="22244"/>
    <cellStyle name="Valuta 3 2 3 2 4 4" xfId="12568"/>
    <cellStyle name="Valuta 3 2 3 2 5" xfId="4101"/>
    <cellStyle name="Valuta 3 2 3 2 5 2" xfId="8939"/>
    <cellStyle name="Valuta 3 2 3 2 5 2 2" xfId="28291"/>
    <cellStyle name="Valuta 3 2 3 2 5 2 3" xfId="18615"/>
    <cellStyle name="Valuta 3 2 3 2 5 3" xfId="23453"/>
    <cellStyle name="Valuta 3 2 3 2 5 4" xfId="13777"/>
    <cellStyle name="Valuta 3 2 3 2 6" xfId="5310"/>
    <cellStyle name="Valuta 3 2 3 2 6 2" xfId="24662"/>
    <cellStyle name="Valuta 3 2 3 2 6 3" xfId="14986"/>
    <cellStyle name="Valuta 3 2 3 2 7" xfId="19824"/>
    <cellStyle name="Valuta 3 2 3 2 8" xfId="10148"/>
    <cellStyle name="Valuta 3 2 3 3" xfId="774"/>
    <cellStyle name="Valuta 3 2 3 3 2" xfId="1984"/>
    <cellStyle name="Valuta 3 2 3 3 2 2" xfId="6822"/>
    <cellStyle name="Valuta 3 2 3 3 2 2 2" xfId="26174"/>
    <cellStyle name="Valuta 3 2 3 3 2 2 3" xfId="16498"/>
    <cellStyle name="Valuta 3 2 3 3 2 3" xfId="21336"/>
    <cellStyle name="Valuta 3 2 3 3 2 4" xfId="11660"/>
    <cellStyle name="Valuta 3 2 3 3 3" xfId="3194"/>
    <cellStyle name="Valuta 3 2 3 3 3 2" xfId="8032"/>
    <cellStyle name="Valuta 3 2 3 3 3 2 2" xfId="27384"/>
    <cellStyle name="Valuta 3 2 3 3 3 2 3" xfId="17708"/>
    <cellStyle name="Valuta 3 2 3 3 3 3" xfId="22546"/>
    <cellStyle name="Valuta 3 2 3 3 3 4" xfId="12870"/>
    <cellStyle name="Valuta 3 2 3 3 4" xfId="4403"/>
    <cellStyle name="Valuta 3 2 3 3 4 2" xfId="9241"/>
    <cellStyle name="Valuta 3 2 3 3 4 2 2" xfId="28593"/>
    <cellStyle name="Valuta 3 2 3 3 4 2 3" xfId="18917"/>
    <cellStyle name="Valuta 3 2 3 3 4 3" xfId="23755"/>
    <cellStyle name="Valuta 3 2 3 3 4 4" xfId="14079"/>
    <cellStyle name="Valuta 3 2 3 3 5" xfId="5612"/>
    <cellStyle name="Valuta 3 2 3 3 5 2" xfId="24964"/>
    <cellStyle name="Valuta 3 2 3 3 5 3" xfId="15288"/>
    <cellStyle name="Valuta 3 2 3 3 6" xfId="20126"/>
    <cellStyle name="Valuta 3 2 3 3 7" xfId="10450"/>
    <cellStyle name="Valuta 3 2 3 4" xfId="1380"/>
    <cellStyle name="Valuta 3 2 3 4 2" xfId="6218"/>
    <cellStyle name="Valuta 3 2 3 4 2 2" xfId="25570"/>
    <cellStyle name="Valuta 3 2 3 4 2 3" xfId="15894"/>
    <cellStyle name="Valuta 3 2 3 4 3" xfId="20732"/>
    <cellStyle name="Valuta 3 2 3 4 4" xfId="11056"/>
    <cellStyle name="Valuta 3 2 3 5" xfId="2590"/>
    <cellStyle name="Valuta 3 2 3 5 2" xfId="7428"/>
    <cellStyle name="Valuta 3 2 3 5 2 2" xfId="26780"/>
    <cellStyle name="Valuta 3 2 3 5 2 3" xfId="17104"/>
    <cellStyle name="Valuta 3 2 3 5 3" xfId="21942"/>
    <cellStyle name="Valuta 3 2 3 5 4" xfId="12266"/>
    <cellStyle name="Valuta 3 2 3 6" xfId="3800"/>
    <cellStyle name="Valuta 3 2 3 6 2" xfId="8638"/>
    <cellStyle name="Valuta 3 2 3 6 2 2" xfId="27990"/>
    <cellStyle name="Valuta 3 2 3 6 2 3" xfId="18314"/>
    <cellStyle name="Valuta 3 2 3 6 3" xfId="23152"/>
    <cellStyle name="Valuta 3 2 3 6 4" xfId="13476"/>
    <cellStyle name="Valuta 3 2 3 7" xfId="5008"/>
    <cellStyle name="Valuta 3 2 3 7 2" xfId="24360"/>
    <cellStyle name="Valuta 3 2 3 7 3" xfId="14684"/>
    <cellStyle name="Valuta 3 2 3 8" xfId="19522"/>
    <cellStyle name="Valuta 3 2 3 9" xfId="9846"/>
    <cellStyle name="Valuta 3 2 4" xfId="268"/>
    <cellStyle name="Valuta 3 2 4 2" xfId="572"/>
    <cellStyle name="Valuta 3 2 4 2 2" xfId="1176"/>
    <cellStyle name="Valuta 3 2 4 2 2 2" xfId="2386"/>
    <cellStyle name="Valuta 3 2 4 2 2 2 2" xfId="7224"/>
    <cellStyle name="Valuta 3 2 4 2 2 2 2 2" xfId="26576"/>
    <cellStyle name="Valuta 3 2 4 2 2 2 2 3" xfId="16900"/>
    <cellStyle name="Valuta 3 2 4 2 2 2 3" xfId="21738"/>
    <cellStyle name="Valuta 3 2 4 2 2 2 4" xfId="12062"/>
    <cellStyle name="Valuta 3 2 4 2 2 3" xfId="3596"/>
    <cellStyle name="Valuta 3 2 4 2 2 3 2" xfId="8434"/>
    <cellStyle name="Valuta 3 2 4 2 2 3 2 2" xfId="27786"/>
    <cellStyle name="Valuta 3 2 4 2 2 3 2 3" xfId="18110"/>
    <cellStyle name="Valuta 3 2 4 2 2 3 3" xfId="22948"/>
    <cellStyle name="Valuta 3 2 4 2 2 3 4" xfId="13272"/>
    <cellStyle name="Valuta 3 2 4 2 2 4" xfId="4805"/>
    <cellStyle name="Valuta 3 2 4 2 2 4 2" xfId="9643"/>
    <cellStyle name="Valuta 3 2 4 2 2 4 2 2" xfId="28995"/>
    <cellStyle name="Valuta 3 2 4 2 2 4 2 3" xfId="19319"/>
    <cellStyle name="Valuta 3 2 4 2 2 4 3" xfId="24157"/>
    <cellStyle name="Valuta 3 2 4 2 2 4 4" xfId="14481"/>
    <cellStyle name="Valuta 3 2 4 2 2 5" xfId="6014"/>
    <cellStyle name="Valuta 3 2 4 2 2 5 2" xfId="25366"/>
    <cellStyle name="Valuta 3 2 4 2 2 5 3" xfId="15690"/>
    <cellStyle name="Valuta 3 2 4 2 2 6" xfId="20528"/>
    <cellStyle name="Valuta 3 2 4 2 2 7" xfId="10852"/>
    <cellStyle name="Valuta 3 2 4 2 3" xfId="1782"/>
    <cellStyle name="Valuta 3 2 4 2 3 2" xfId="6620"/>
    <cellStyle name="Valuta 3 2 4 2 3 2 2" xfId="25972"/>
    <cellStyle name="Valuta 3 2 4 2 3 2 3" xfId="16296"/>
    <cellStyle name="Valuta 3 2 4 2 3 3" xfId="21134"/>
    <cellStyle name="Valuta 3 2 4 2 3 4" xfId="11458"/>
    <cellStyle name="Valuta 3 2 4 2 4" xfId="2992"/>
    <cellStyle name="Valuta 3 2 4 2 4 2" xfId="7830"/>
    <cellStyle name="Valuta 3 2 4 2 4 2 2" xfId="27182"/>
    <cellStyle name="Valuta 3 2 4 2 4 2 3" xfId="17506"/>
    <cellStyle name="Valuta 3 2 4 2 4 3" xfId="22344"/>
    <cellStyle name="Valuta 3 2 4 2 4 4" xfId="12668"/>
    <cellStyle name="Valuta 3 2 4 2 5" xfId="4201"/>
    <cellStyle name="Valuta 3 2 4 2 5 2" xfId="9039"/>
    <cellStyle name="Valuta 3 2 4 2 5 2 2" xfId="28391"/>
    <cellStyle name="Valuta 3 2 4 2 5 2 3" xfId="18715"/>
    <cellStyle name="Valuta 3 2 4 2 5 3" xfId="23553"/>
    <cellStyle name="Valuta 3 2 4 2 5 4" xfId="13877"/>
    <cellStyle name="Valuta 3 2 4 2 6" xfId="5410"/>
    <cellStyle name="Valuta 3 2 4 2 6 2" xfId="24762"/>
    <cellStyle name="Valuta 3 2 4 2 6 3" xfId="15086"/>
    <cellStyle name="Valuta 3 2 4 2 7" xfId="19924"/>
    <cellStyle name="Valuta 3 2 4 2 8" xfId="10248"/>
    <cellStyle name="Valuta 3 2 4 3" xfId="874"/>
    <cellStyle name="Valuta 3 2 4 3 2" xfId="2084"/>
    <cellStyle name="Valuta 3 2 4 3 2 2" xfId="6922"/>
    <cellStyle name="Valuta 3 2 4 3 2 2 2" xfId="26274"/>
    <cellStyle name="Valuta 3 2 4 3 2 2 3" xfId="16598"/>
    <cellStyle name="Valuta 3 2 4 3 2 3" xfId="21436"/>
    <cellStyle name="Valuta 3 2 4 3 2 4" xfId="11760"/>
    <cellStyle name="Valuta 3 2 4 3 3" xfId="3294"/>
    <cellStyle name="Valuta 3 2 4 3 3 2" xfId="8132"/>
    <cellStyle name="Valuta 3 2 4 3 3 2 2" xfId="27484"/>
    <cellStyle name="Valuta 3 2 4 3 3 2 3" xfId="17808"/>
    <cellStyle name="Valuta 3 2 4 3 3 3" xfId="22646"/>
    <cellStyle name="Valuta 3 2 4 3 3 4" xfId="12970"/>
    <cellStyle name="Valuta 3 2 4 3 4" xfId="4503"/>
    <cellStyle name="Valuta 3 2 4 3 4 2" xfId="9341"/>
    <cellStyle name="Valuta 3 2 4 3 4 2 2" xfId="28693"/>
    <cellStyle name="Valuta 3 2 4 3 4 2 3" xfId="19017"/>
    <cellStyle name="Valuta 3 2 4 3 4 3" xfId="23855"/>
    <cellStyle name="Valuta 3 2 4 3 4 4" xfId="14179"/>
    <cellStyle name="Valuta 3 2 4 3 5" xfId="5712"/>
    <cellStyle name="Valuta 3 2 4 3 5 2" xfId="25064"/>
    <cellStyle name="Valuta 3 2 4 3 5 3" xfId="15388"/>
    <cellStyle name="Valuta 3 2 4 3 6" xfId="20226"/>
    <cellStyle name="Valuta 3 2 4 3 7" xfId="10550"/>
    <cellStyle name="Valuta 3 2 4 4" xfId="1480"/>
    <cellStyle name="Valuta 3 2 4 4 2" xfId="6318"/>
    <cellStyle name="Valuta 3 2 4 4 2 2" xfId="25670"/>
    <cellStyle name="Valuta 3 2 4 4 2 3" xfId="15994"/>
    <cellStyle name="Valuta 3 2 4 4 3" xfId="20832"/>
    <cellStyle name="Valuta 3 2 4 4 4" xfId="11156"/>
    <cellStyle name="Valuta 3 2 4 5" xfId="2690"/>
    <cellStyle name="Valuta 3 2 4 5 2" xfId="7528"/>
    <cellStyle name="Valuta 3 2 4 5 2 2" xfId="26880"/>
    <cellStyle name="Valuta 3 2 4 5 2 3" xfId="17204"/>
    <cellStyle name="Valuta 3 2 4 5 3" xfId="22042"/>
    <cellStyle name="Valuta 3 2 4 5 4" xfId="12366"/>
    <cellStyle name="Valuta 3 2 4 6" xfId="3900"/>
    <cellStyle name="Valuta 3 2 4 6 2" xfId="8738"/>
    <cellStyle name="Valuta 3 2 4 6 2 2" xfId="28090"/>
    <cellStyle name="Valuta 3 2 4 6 2 3" xfId="18414"/>
    <cellStyle name="Valuta 3 2 4 6 3" xfId="23252"/>
    <cellStyle name="Valuta 3 2 4 6 4" xfId="13576"/>
    <cellStyle name="Valuta 3 2 4 7" xfId="5108"/>
    <cellStyle name="Valuta 3 2 4 7 2" xfId="24460"/>
    <cellStyle name="Valuta 3 2 4 7 3" xfId="14784"/>
    <cellStyle name="Valuta 3 2 4 8" xfId="19622"/>
    <cellStyle name="Valuta 3 2 4 9" xfId="9946"/>
    <cellStyle name="Valuta 3 2 5" xfId="321"/>
    <cellStyle name="Valuta 3 2 5 2" xfId="624"/>
    <cellStyle name="Valuta 3 2 5 2 2" xfId="1228"/>
    <cellStyle name="Valuta 3 2 5 2 2 2" xfId="2438"/>
    <cellStyle name="Valuta 3 2 5 2 2 2 2" xfId="7276"/>
    <cellStyle name="Valuta 3 2 5 2 2 2 2 2" xfId="26628"/>
    <cellStyle name="Valuta 3 2 5 2 2 2 2 3" xfId="16952"/>
    <cellStyle name="Valuta 3 2 5 2 2 2 3" xfId="21790"/>
    <cellStyle name="Valuta 3 2 5 2 2 2 4" xfId="12114"/>
    <cellStyle name="Valuta 3 2 5 2 2 3" xfId="3648"/>
    <cellStyle name="Valuta 3 2 5 2 2 3 2" xfId="8486"/>
    <cellStyle name="Valuta 3 2 5 2 2 3 2 2" xfId="27838"/>
    <cellStyle name="Valuta 3 2 5 2 2 3 2 3" xfId="18162"/>
    <cellStyle name="Valuta 3 2 5 2 2 3 3" xfId="23000"/>
    <cellStyle name="Valuta 3 2 5 2 2 3 4" xfId="13324"/>
    <cellStyle name="Valuta 3 2 5 2 2 4" xfId="4857"/>
    <cellStyle name="Valuta 3 2 5 2 2 4 2" xfId="9695"/>
    <cellStyle name="Valuta 3 2 5 2 2 4 2 2" xfId="29047"/>
    <cellStyle name="Valuta 3 2 5 2 2 4 2 3" xfId="19371"/>
    <cellStyle name="Valuta 3 2 5 2 2 4 3" xfId="24209"/>
    <cellStyle name="Valuta 3 2 5 2 2 4 4" xfId="14533"/>
    <cellStyle name="Valuta 3 2 5 2 2 5" xfId="6066"/>
    <cellStyle name="Valuta 3 2 5 2 2 5 2" xfId="25418"/>
    <cellStyle name="Valuta 3 2 5 2 2 5 3" xfId="15742"/>
    <cellStyle name="Valuta 3 2 5 2 2 6" xfId="20580"/>
    <cellStyle name="Valuta 3 2 5 2 2 7" xfId="10904"/>
    <cellStyle name="Valuta 3 2 5 2 3" xfId="1834"/>
    <cellStyle name="Valuta 3 2 5 2 3 2" xfId="6672"/>
    <cellStyle name="Valuta 3 2 5 2 3 2 2" xfId="26024"/>
    <cellStyle name="Valuta 3 2 5 2 3 2 3" xfId="16348"/>
    <cellStyle name="Valuta 3 2 5 2 3 3" xfId="21186"/>
    <cellStyle name="Valuta 3 2 5 2 3 4" xfId="11510"/>
    <cellStyle name="Valuta 3 2 5 2 4" xfId="3044"/>
    <cellStyle name="Valuta 3 2 5 2 4 2" xfId="7882"/>
    <cellStyle name="Valuta 3 2 5 2 4 2 2" xfId="27234"/>
    <cellStyle name="Valuta 3 2 5 2 4 2 3" xfId="17558"/>
    <cellStyle name="Valuta 3 2 5 2 4 3" xfId="22396"/>
    <cellStyle name="Valuta 3 2 5 2 4 4" xfId="12720"/>
    <cellStyle name="Valuta 3 2 5 2 5" xfId="4253"/>
    <cellStyle name="Valuta 3 2 5 2 5 2" xfId="9091"/>
    <cellStyle name="Valuta 3 2 5 2 5 2 2" xfId="28443"/>
    <cellStyle name="Valuta 3 2 5 2 5 2 3" xfId="18767"/>
    <cellStyle name="Valuta 3 2 5 2 5 3" xfId="23605"/>
    <cellStyle name="Valuta 3 2 5 2 5 4" xfId="13929"/>
    <cellStyle name="Valuta 3 2 5 2 6" xfId="5462"/>
    <cellStyle name="Valuta 3 2 5 2 6 2" xfId="24814"/>
    <cellStyle name="Valuta 3 2 5 2 6 3" xfId="15138"/>
    <cellStyle name="Valuta 3 2 5 2 7" xfId="19976"/>
    <cellStyle name="Valuta 3 2 5 2 8" xfId="10300"/>
    <cellStyle name="Valuta 3 2 5 3" xfId="926"/>
    <cellStyle name="Valuta 3 2 5 3 2" xfId="2136"/>
    <cellStyle name="Valuta 3 2 5 3 2 2" xfId="6974"/>
    <cellStyle name="Valuta 3 2 5 3 2 2 2" xfId="26326"/>
    <cellStyle name="Valuta 3 2 5 3 2 2 3" xfId="16650"/>
    <cellStyle name="Valuta 3 2 5 3 2 3" xfId="21488"/>
    <cellStyle name="Valuta 3 2 5 3 2 4" xfId="11812"/>
    <cellStyle name="Valuta 3 2 5 3 3" xfId="3346"/>
    <cellStyle name="Valuta 3 2 5 3 3 2" xfId="8184"/>
    <cellStyle name="Valuta 3 2 5 3 3 2 2" xfId="27536"/>
    <cellStyle name="Valuta 3 2 5 3 3 2 3" xfId="17860"/>
    <cellStyle name="Valuta 3 2 5 3 3 3" xfId="22698"/>
    <cellStyle name="Valuta 3 2 5 3 3 4" xfId="13022"/>
    <cellStyle name="Valuta 3 2 5 3 4" xfId="4555"/>
    <cellStyle name="Valuta 3 2 5 3 4 2" xfId="9393"/>
    <cellStyle name="Valuta 3 2 5 3 4 2 2" xfId="28745"/>
    <cellStyle name="Valuta 3 2 5 3 4 2 3" xfId="19069"/>
    <cellStyle name="Valuta 3 2 5 3 4 3" xfId="23907"/>
    <cellStyle name="Valuta 3 2 5 3 4 4" xfId="14231"/>
    <cellStyle name="Valuta 3 2 5 3 5" xfId="5764"/>
    <cellStyle name="Valuta 3 2 5 3 5 2" xfId="25116"/>
    <cellStyle name="Valuta 3 2 5 3 5 3" xfId="15440"/>
    <cellStyle name="Valuta 3 2 5 3 6" xfId="20278"/>
    <cellStyle name="Valuta 3 2 5 3 7" xfId="10602"/>
    <cellStyle name="Valuta 3 2 5 4" xfId="1532"/>
    <cellStyle name="Valuta 3 2 5 4 2" xfId="6370"/>
    <cellStyle name="Valuta 3 2 5 4 2 2" xfId="25722"/>
    <cellStyle name="Valuta 3 2 5 4 2 3" xfId="16046"/>
    <cellStyle name="Valuta 3 2 5 4 3" xfId="20884"/>
    <cellStyle name="Valuta 3 2 5 4 4" xfId="11208"/>
    <cellStyle name="Valuta 3 2 5 5" xfId="2742"/>
    <cellStyle name="Valuta 3 2 5 5 2" xfId="7580"/>
    <cellStyle name="Valuta 3 2 5 5 2 2" xfId="26932"/>
    <cellStyle name="Valuta 3 2 5 5 2 3" xfId="17256"/>
    <cellStyle name="Valuta 3 2 5 5 3" xfId="22094"/>
    <cellStyle name="Valuta 3 2 5 5 4" xfId="12418"/>
    <cellStyle name="Valuta 3 2 5 6" xfId="3951"/>
    <cellStyle name="Valuta 3 2 5 6 2" xfId="8789"/>
    <cellStyle name="Valuta 3 2 5 6 2 2" xfId="28141"/>
    <cellStyle name="Valuta 3 2 5 6 2 3" xfId="18465"/>
    <cellStyle name="Valuta 3 2 5 6 3" xfId="23303"/>
    <cellStyle name="Valuta 3 2 5 6 4" xfId="13627"/>
    <cellStyle name="Valuta 3 2 5 7" xfId="5160"/>
    <cellStyle name="Valuta 3 2 5 7 2" xfId="24512"/>
    <cellStyle name="Valuta 3 2 5 7 3" xfId="14836"/>
    <cellStyle name="Valuta 3 2 5 8" xfId="19674"/>
    <cellStyle name="Valuta 3 2 5 9" xfId="9998"/>
    <cellStyle name="Valuta 3 2 6" xfId="372"/>
    <cellStyle name="Valuta 3 2 6 2" xfId="976"/>
    <cellStyle name="Valuta 3 2 6 2 2" xfId="2186"/>
    <cellStyle name="Valuta 3 2 6 2 2 2" xfId="7024"/>
    <cellStyle name="Valuta 3 2 6 2 2 2 2" xfId="26376"/>
    <cellStyle name="Valuta 3 2 6 2 2 2 3" xfId="16700"/>
    <cellStyle name="Valuta 3 2 6 2 2 3" xfId="21538"/>
    <cellStyle name="Valuta 3 2 6 2 2 4" xfId="11862"/>
    <cellStyle name="Valuta 3 2 6 2 3" xfId="3396"/>
    <cellStyle name="Valuta 3 2 6 2 3 2" xfId="8234"/>
    <cellStyle name="Valuta 3 2 6 2 3 2 2" xfId="27586"/>
    <cellStyle name="Valuta 3 2 6 2 3 2 3" xfId="17910"/>
    <cellStyle name="Valuta 3 2 6 2 3 3" xfId="22748"/>
    <cellStyle name="Valuta 3 2 6 2 3 4" xfId="13072"/>
    <cellStyle name="Valuta 3 2 6 2 4" xfId="4605"/>
    <cellStyle name="Valuta 3 2 6 2 4 2" xfId="9443"/>
    <cellStyle name="Valuta 3 2 6 2 4 2 2" xfId="28795"/>
    <cellStyle name="Valuta 3 2 6 2 4 2 3" xfId="19119"/>
    <cellStyle name="Valuta 3 2 6 2 4 3" xfId="23957"/>
    <cellStyle name="Valuta 3 2 6 2 4 4" xfId="14281"/>
    <cellStyle name="Valuta 3 2 6 2 5" xfId="5814"/>
    <cellStyle name="Valuta 3 2 6 2 5 2" xfId="25166"/>
    <cellStyle name="Valuta 3 2 6 2 5 3" xfId="15490"/>
    <cellStyle name="Valuta 3 2 6 2 6" xfId="20328"/>
    <cellStyle name="Valuta 3 2 6 2 7" xfId="10652"/>
    <cellStyle name="Valuta 3 2 6 3" xfId="1582"/>
    <cellStyle name="Valuta 3 2 6 3 2" xfId="6420"/>
    <cellStyle name="Valuta 3 2 6 3 2 2" xfId="25772"/>
    <cellStyle name="Valuta 3 2 6 3 2 3" xfId="16096"/>
    <cellStyle name="Valuta 3 2 6 3 3" xfId="20934"/>
    <cellStyle name="Valuta 3 2 6 3 4" xfId="11258"/>
    <cellStyle name="Valuta 3 2 6 4" xfId="2792"/>
    <cellStyle name="Valuta 3 2 6 4 2" xfId="7630"/>
    <cellStyle name="Valuta 3 2 6 4 2 2" xfId="26982"/>
    <cellStyle name="Valuta 3 2 6 4 2 3" xfId="17306"/>
    <cellStyle name="Valuta 3 2 6 4 3" xfId="22144"/>
    <cellStyle name="Valuta 3 2 6 4 4" xfId="12468"/>
    <cellStyle name="Valuta 3 2 6 5" xfId="4001"/>
    <cellStyle name="Valuta 3 2 6 5 2" xfId="8839"/>
    <cellStyle name="Valuta 3 2 6 5 2 2" xfId="28191"/>
    <cellStyle name="Valuta 3 2 6 5 2 3" xfId="18515"/>
    <cellStyle name="Valuta 3 2 6 5 3" xfId="23353"/>
    <cellStyle name="Valuta 3 2 6 5 4" xfId="13677"/>
    <cellStyle name="Valuta 3 2 6 6" xfId="5210"/>
    <cellStyle name="Valuta 3 2 6 6 2" xfId="24562"/>
    <cellStyle name="Valuta 3 2 6 6 3" xfId="14886"/>
    <cellStyle name="Valuta 3 2 6 7" xfId="19724"/>
    <cellStyle name="Valuta 3 2 6 8" xfId="10048"/>
    <cellStyle name="Valuta 3 2 7" xfId="674"/>
    <cellStyle name="Valuta 3 2 7 2" xfId="1884"/>
    <cellStyle name="Valuta 3 2 7 2 2" xfId="6722"/>
    <cellStyle name="Valuta 3 2 7 2 2 2" xfId="26074"/>
    <cellStyle name="Valuta 3 2 7 2 2 3" xfId="16398"/>
    <cellStyle name="Valuta 3 2 7 2 3" xfId="21236"/>
    <cellStyle name="Valuta 3 2 7 2 4" xfId="11560"/>
    <cellStyle name="Valuta 3 2 7 3" xfId="3094"/>
    <cellStyle name="Valuta 3 2 7 3 2" xfId="7932"/>
    <cellStyle name="Valuta 3 2 7 3 2 2" xfId="27284"/>
    <cellStyle name="Valuta 3 2 7 3 2 3" xfId="17608"/>
    <cellStyle name="Valuta 3 2 7 3 3" xfId="22446"/>
    <cellStyle name="Valuta 3 2 7 3 4" xfId="12770"/>
    <cellStyle name="Valuta 3 2 7 4" xfId="4303"/>
    <cellStyle name="Valuta 3 2 7 4 2" xfId="9141"/>
    <cellStyle name="Valuta 3 2 7 4 2 2" xfId="28493"/>
    <cellStyle name="Valuta 3 2 7 4 2 3" xfId="18817"/>
    <cellStyle name="Valuta 3 2 7 4 3" xfId="23655"/>
    <cellStyle name="Valuta 3 2 7 4 4" xfId="13979"/>
    <cellStyle name="Valuta 3 2 7 5" xfId="5512"/>
    <cellStyle name="Valuta 3 2 7 5 2" xfId="24864"/>
    <cellStyle name="Valuta 3 2 7 5 3" xfId="15188"/>
    <cellStyle name="Valuta 3 2 7 6" xfId="20026"/>
    <cellStyle name="Valuta 3 2 7 7" xfId="10350"/>
    <cellStyle name="Valuta 3 2 8" xfId="1280"/>
    <cellStyle name="Valuta 3 2 8 2" xfId="6118"/>
    <cellStyle name="Valuta 3 2 8 2 2" xfId="25470"/>
    <cellStyle name="Valuta 3 2 8 2 3" xfId="15794"/>
    <cellStyle name="Valuta 3 2 8 3" xfId="20632"/>
    <cellStyle name="Valuta 3 2 8 4" xfId="10956"/>
    <cellStyle name="Valuta 3 2 9" xfId="2490"/>
    <cellStyle name="Valuta 3 2 9 2" xfId="7328"/>
    <cellStyle name="Valuta 3 2 9 2 2" xfId="26680"/>
    <cellStyle name="Valuta 3 2 9 2 3" xfId="17004"/>
    <cellStyle name="Valuta 3 2 9 3" xfId="21842"/>
    <cellStyle name="Valuta 3 2 9 4" xfId="12166"/>
    <cellStyle name="Valuta 3 3" xfId="68"/>
    <cellStyle name="Valuta 3 3 10" xfId="9775"/>
    <cellStyle name="Valuta 3 3 2" xfId="181"/>
    <cellStyle name="Valuta 3 3 2 2" xfId="501"/>
    <cellStyle name="Valuta 3 3 2 2 2" xfId="1105"/>
    <cellStyle name="Valuta 3 3 2 2 2 2" xfId="2315"/>
    <cellStyle name="Valuta 3 3 2 2 2 2 2" xfId="7153"/>
    <cellStyle name="Valuta 3 3 2 2 2 2 2 2" xfId="26505"/>
    <cellStyle name="Valuta 3 3 2 2 2 2 2 3" xfId="16829"/>
    <cellStyle name="Valuta 3 3 2 2 2 2 3" xfId="21667"/>
    <cellStyle name="Valuta 3 3 2 2 2 2 4" xfId="11991"/>
    <cellStyle name="Valuta 3 3 2 2 2 3" xfId="3525"/>
    <cellStyle name="Valuta 3 3 2 2 2 3 2" xfId="8363"/>
    <cellStyle name="Valuta 3 3 2 2 2 3 2 2" xfId="27715"/>
    <cellStyle name="Valuta 3 3 2 2 2 3 2 3" xfId="18039"/>
    <cellStyle name="Valuta 3 3 2 2 2 3 3" xfId="22877"/>
    <cellStyle name="Valuta 3 3 2 2 2 3 4" xfId="13201"/>
    <cellStyle name="Valuta 3 3 2 2 2 4" xfId="4734"/>
    <cellStyle name="Valuta 3 3 2 2 2 4 2" xfId="9572"/>
    <cellStyle name="Valuta 3 3 2 2 2 4 2 2" xfId="28924"/>
    <cellStyle name="Valuta 3 3 2 2 2 4 2 3" xfId="19248"/>
    <cellStyle name="Valuta 3 3 2 2 2 4 3" xfId="24086"/>
    <cellStyle name="Valuta 3 3 2 2 2 4 4" xfId="14410"/>
    <cellStyle name="Valuta 3 3 2 2 2 5" xfId="5943"/>
    <cellStyle name="Valuta 3 3 2 2 2 5 2" xfId="25295"/>
    <cellStyle name="Valuta 3 3 2 2 2 5 3" xfId="15619"/>
    <cellStyle name="Valuta 3 3 2 2 2 6" xfId="20457"/>
    <cellStyle name="Valuta 3 3 2 2 2 7" xfId="10781"/>
    <cellStyle name="Valuta 3 3 2 2 3" xfId="1711"/>
    <cellStyle name="Valuta 3 3 2 2 3 2" xfId="6549"/>
    <cellStyle name="Valuta 3 3 2 2 3 2 2" xfId="25901"/>
    <cellStyle name="Valuta 3 3 2 2 3 2 3" xfId="16225"/>
    <cellStyle name="Valuta 3 3 2 2 3 3" xfId="21063"/>
    <cellStyle name="Valuta 3 3 2 2 3 4" xfId="11387"/>
    <cellStyle name="Valuta 3 3 2 2 4" xfId="2921"/>
    <cellStyle name="Valuta 3 3 2 2 4 2" xfId="7759"/>
    <cellStyle name="Valuta 3 3 2 2 4 2 2" xfId="27111"/>
    <cellStyle name="Valuta 3 3 2 2 4 2 3" xfId="17435"/>
    <cellStyle name="Valuta 3 3 2 2 4 3" xfId="22273"/>
    <cellStyle name="Valuta 3 3 2 2 4 4" xfId="12597"/>
    <cellStyle name="Valuta 3 3 2 2 5" xfId="4130"/>
    <cellStyle name="Valuta 3 3 2 2 5 2" xfId="8968"/>
    <cellStyle name="Valuta 3 3 2 2 5 2 2" xfId="28320"/>
    <cellStyle name="Valuta 3 3 2 2 5 2 3" xfId="18644"/>
    <cellStyle name="Valuta 3 3 2 2 5 3" xfId="23482"/>
    <cellStyle name="Valuta 3 3 2 2 5 4" xfId="13806"/>
    <cellStyle name="Valuta 3 3 2 2 6" xfId="5339"/>
    <cellStyle name="Valuta 3 3 2 2 6 2" xfId="24691"/>
    <cellStyle name="Valuta 3 3 2 2 6 3" xfId="15015"/>
    <cellStyle name="Valuta 3 3 2 2 7" xfId="19853"/>
    <cellStyle name="Valuta 3 3 2 2 8" xfId="10177"/>
    <cellStyle name="Valuta 3 3 2 3" xfId="803"/>
    <cellStyle name="Valuta 3 3 2 3 2" xfId="2013"/>
    <cellStyle name="Valuta 3 3 2 3 2 2" xfId="6851"/>
    <cellStyle name="Valuta 3 3 2 3 2 2 2" xfId="26203"/>
    <cellStyle name="Valuta 3 3 2 3 2 2 3" xfId="16527"/>
    <cellStyle name="Valuta 3 3 2 3 2 3" xfId="21365"/>
    <cellStyle name="Valuta 3 3 2 3 2 4" xfId="11689"/>
    <cellStyle name="Valuta 3 3 2 3 3" xfId="3223"/>
    <cellStyle name="Valuta 3 3 2 3 3 2" xfId="8061"/>
    <cellStyle name="Valuta 3 3 2 3 3 2 2" xfId="27413"/>
    <cellStyle name="Valuta 3 3 2 3 3 2 3" xfId="17737"/>
    <cellStyle name="Valuta 3 3 2 3 3 3" xfId="22575"/>
    <cellStyle name="Valuta 3 3 2 3 3 4" xfId="12899"/>
    <cellStyle name="Valuta 3 3 2 3 4" xfId="4432"/>
    <cellStyle name="Valuta 3 3 2 3 4 2" xfId="9270"/>
    <cellStyle name="Valuta 3 3 2 3 4 2 2" xfId="28622"/>
    <cellStyle name="Valuta 3 3 2 3 4 2 3" xfId="18946"/>
    <cellStyle name="Valuta 3 3 2 3 4 3" xfId="23784"/>
    <cellStyle name="Valuta 3 3 2 3 4 4" xfId="14108"/>
    <cellStyle name="Valuta 3 3 2 3 5" xfId="5641"/>
    <cellStyle name="Valuta 3 3 2 3 5 2" xfId="24993"/>
    <cellStyle name="Valuta 3 3 2 3 5 3" xfId="15317"/>
    <cellStyle name="Valuta 3 3 2 3 6" xfId="20155"/>
    <cellStyle name="Valuta 3 3 2 3 7" xfId="10479"/>
    <cellStyle name="Valuta 3 3 2 4" xfId="1409"/>
    <cellStyle name="Valuta 3 3 2 4 2" xfId="6247"/>
    <cellStyle name="Valuta 3 3 2 4 2 2" xfId="25599"/>
    <cellStyle name="Valuta 3 3 2 4 2 3" xfId="15923"/>
    <cellStyle name="Valuta 3 3 2 4 3" xfId="20761"/>
    <cellStyle name="Valuta 3 3 2 4 4" xfId="11085"/>
    <cellStyle name="Valuta 3 3 2 5" xfId="2619"/>
    <cellStyle name="Valuta 3 3 2 5 2" xfId="7457"/>
    <cellStyle name="Valuta 3 3 2 5 2 2" xfId="26809"/>
    <cellStyle name="Valuta 3 3 2 5 2 3" xfId="17133"/>
    <cellStyle name="Valuta 3 3 2 5 3" xfId="21971"/>
    <cellStyle name="Valuta 3 3 2 5 4" xfId="12295"/>
    <cellStyle name="Valuta 3 3 2 6" xfId="3829"/>
    <cellStyle name="Valuta 3 3 2 6 2" xfId="8667"/>
    <cellStyle name="Valuta 3 3 2 6 2 2" xfId="28019"/>
    <cellStyle name="Valuta 3 3 2 6 2 3" xfId="18343"/>
    <cellStyle name="Valuta 3 3 2 6 3" xfId="23181"/>
    <cellStyle name="Valuta 3 3 2 6 4" xfId="13505"/>
    <cellStyle name="Valuta 3 3 2 7" xfId="5037"/>
    <cellStyle name="Valuta 3 3 2 7 2" xfId="24389"/>
    <cellStyle name="Valuta 3 3 2 7 3" xfId="14713"/>
    <cellStyle name="Valuta 3 3 2 8" xfId="19551"/>
    <cellStyle name="Valuta 3 3 2 9" xfId="9875"/>
    <cellStyle name="Valuta 3 3 3" xfId="401"/>
    <cellStyle name="Valuta 3 3 3 2" xfId="1005"/>
    <cellStyle name="Valuta 3 3 3 2 2" xfId="2215"/>
    <cellStyle name="Valuta 3 3 3 2 2 2" xfId="7053"/>
    <cellStyle name="Valuta 3 3 3 2 2 2 2" xfId="26405"/>
    <cellStyle name="Valuta 3 3 3 2 2 2 3" xfId="16729"/>
    <cellStyle name="Valuta 3 3 3 2 2 3" xfId="21567"/>
    <cellStyle name="Valuta 3 3 3 2 2 4" xfId="11891"/>
    <cellStyle name="Valuta 3 3 3 2 3" xfId="3425"/>
    <cellStyle name="Valuta 3 3 3 2 3 2" xfId="8263"/>
    <cellStyle name="Valuta 3 3 3 2 3 2 2" xfId="27615"/>
    <cellStyle name="Valuta 3 3 3 2 3 2 3" xfId="17939"/>
    <cellStyle name="Valuta 3 3 3 2 3 3" xfId="22777"/>
    <cellStyle name="Valuta 3 3 3 2 3 4" xfId="13101"/>
    <cellStyle name="Valuta 3 3 3 2 4" xfId="4634"/>
    <cellStyle name="Valuta 3 3 3 2 4 2" xfId="9472"/>
    <cellStyle name="Valuta 3 3 3 2 4 2 2" xfId="28824"/>
    <cellStyle name="Valuta 3 3 3 2 4 2 3" xfId="19148"/>
    <cellStyle name="Valuta 3 3 3 2 4 3" xfId="23986"/>
    <cellStyle name="Valuta 3 3 3 2 4 4" xfId="14310"/>
    <cellStyle name="Valuta 3 3 3 2 5" xfId="5843"/>
    <cellStyle name="Valuta 3 3 3 2 5 2" xfId="25195"/>
    <cellStyle name="Valuta 3 3 3 2 5 3" xfId="15519"/>
    <cellStyle name="Valuta 3 3 3 2 6" xfId="20357"/>
    <cellStyle name="Valuta 3 3 3 2 7" xfId="10681"/>
    <cellStyle name="Valuta 3 3 3 3" xfId="1611"/>
    <cellStyle name="Valuta 3 3 3 3 2" xfId="6449"/>
    <cellStyle name="Valuta 3 3 3 3 2 2" xfId="25801"/>
    <cellStyle name="Valuta 3 3 3 3 2 3" xfId="16125"/>
    <cellStyle name="Valuta 3 3 3 3 3" xfId="20963"/>
    <cellStyle name="Valuta 3 3 3 3 4" xfId="11287"/>
    <cellStyle name="Valuta 3 3 3 4" xfId="2821"/>
    <cellStyle name="Valuta 3 3 3 4 2" xfId="7659"/>
    <cellStyle name="Valuta 3 3 3 4 2 2" xfId="27011"/>
    <cellStyle name="Valuta 3 3 3 4 2 3" xfId="17335"/>
    <cellStyle name="Valuta 3 3 3 4 3" xfId="22173"/>
    <cellStyle name="Valuta 3 3 3 4 4" xfId="12497"/>
    <cellStyle name="Valuta 3 3 3 5" xfId="4030"/>
    <cellStyle name="Valuta 3 3 3 5 2" xfId="8868"/>
    <cellStyle name="Valuta 3 3 3 5 2 2" xfId="28220"/>
    <cellStyle name="Valuta 3 3 3 5 2 3" xfId="18544"/>
    <cellStyle name="Valuta 3 3 3 5 3" xfId="23382"/>
    <cellStyle name="Valuta 3 3 3 5 4" xfId="13706"/>
    <cellStyle name="Valuta 3 3 3 6" xfId="5239"/>
    <cellStyle name="Valuta 3 3 3 6 2" xfId="24591"/>
    <cellStyle name="Valuta 3 3 3 6 3" xfId="14915"/>
    <cellStyle name="Valuta 3 3 3 7" xfId="19753"/>
    <cellStyle name="Valuta 3 3 3 8" xfId="10077"/>
    <cellStyle name="Valuta 3 3 4" xfId="703"/>
    <cellStyle name="Valuta 3 3 4 2" xfId="1913"/>
    <cellStyle name="Valuta 3 3 4 2 2" xfId="6751"/>
    <cellStyle name="Valuta 3 3 4 2 2 2" xfId="26103"/>
    <cellStyle name="Valuta 3 3 4 2 2 3" xfId="16427"/>
    <cellStyle name="Valuta 3 3 4 2 3" xfId="21265"/>
    <cellStyle name="Valuta 3 3 4 2 4" xfId="11589"/>
    <cellStyle name="Valuta 3 3 4 3" xfId="3123"/>
    <cellStyle name="Valuta 3 3 4 3 2" xfId="7961"/>
    <cellStyle name="Valuta 3 3 4 3 2 2" xfId="27313"/>
    <cellStyle name="Valuta 3 3 4 3 2 3" xfId="17637"/>
    <cellStyle name="Valuta 3 3 4 3 3" xfId="22475"/>
    <cellStyle name="Valuta 3 3 4 3 4" xfId="12799"/>
    <cellStyle name="Valuta 3 3 4 4" xfId="4332"/>
    <cellStyle name="Valuta 3 3 4 4 2" xfId="9170"/>
    <cellStyle name="Valuta 3 3 4 4 2 2" xfId="28522"/>
    <cellStyle name="Valuta 3 3 4 4 2 3" xfId="18846"/>
    <cellStyle name="Valuta 3 3 4 4 3" xfId="23684"/>
    <cellStyle name="Valuta 3 3 4 4 4" xfId="14008"/>
    <cellStyle name="Valuta 3 3 4 5" xfId="5541"/>
    <cellStyle name="Valuta 3 3 4 5 2" xfId="24893"/>
    <cellStyle name="Valuta 3 3 4 5 3" xfId="15217"/>
    <cellStyle name="Valuta 3 3 4 6" xfId="20055"/>
    <cellStyle name="Valuta 3 3 4 7" xfId="10379"/>
    <cellStyle name="Valuta 3 3 5" xfId="1309"/>
    <cellStyle name="Valuta 3 3 5 2" xfId="6147"/>
    <cellStyle name="Valuta 3 3 5 2 2" xfId="25499"/>
    <cellStyle name="Valuta 3 3 5 2 3" xfId="15823"/>
    <cellStyle name="Valuta 3 3 5 3" xfId="20661"/>
    <cellStyle name="Valuta 3 3 5 4" xfId="10985"/>
    <cellStyle name="Valuta 3 3 6" xfId="2519"/>
    <cellStyle name="Valuta 3 3 6 2" xfId="7357"/>
    <cellStyle name="Valuta 3 3 6 2 2" xfId="26709"/>
    <cellStyle name="Valuta 3 3 6 2 3" xfId="17033"/>
    <cellStyle name="Valuta 3 3 6 3" xfId="21871"/>
    <cellStyle name="Valuta 3 3 6 4" xfId="12195"/>
    <cellStyle name="Valuta 3 3 7" xfId="3729"/>
    <cellStyle name="Valuta 3 3 7 2" xfId="8567"/>
    <cellStyle name="Valuta 3 3 7 2 2" xfId="27919"/>
    <cellStyle name="Valuta 3 3 7 2 3" xfId="18243"/>
    <cellStyle name="Valuta 3 3 7 3" xfId="23081"/>
    <cellStyle name="Valuta 3 3 7 4" xfId="13405"/>
    <cellStyle name="Valuta 3 3 8" xfId="4937"/>
    <cellStyle name="Valuta 3 3 8 2" xfId="24289"/>
    <cellStyle name="Valuta 3 3 8 3" xfId="14613"/>
    <cellStyle name="Valuta 3 3 9" xfId="19451"/>
    <cellStyle name="Valuta 3 4" xfId="130"/>
    <cellStyle name="Valuta 3 4 2" xfId="451"/>
    <cellStyle name="Valuta 3 4 2 2" xfId="1055"/>
    <cellStyle name="Valuta 3 4 2 2 2" xfId="2265"/>
    <cellStyle name="Valuta 3 4 2 2 2 2" xfId="7103"/>
    <cellStyle name="Valuta 3 4 2 2 2 2 2" xfId="26455"/>
    <cellStyle name="Valuta 3 4 2 2 2 2 3" xfId="16779"/>
    <cellStyle name="Valuta 3 4 2 2 2 3" xfId="21617"/>
    <cellStyle name="Valuta 3 4 2 2 2 4" xfId="11941"/>
    <cellStyle name="Valuta 3 4 2 2 3" xfId="3475"/>
    <cellStyle name="Valuta 3 4 2 2 3 2" xfId="8313"/>
    <cellStyle name="Valuta 3 4 2 2 3 2 2" xfId="27665"/>
    <cellStyle name="Valuta 3 4 2 2 3 2 3" xfId="17989"/>
    <cellStyle name="Valuta 3 4 2 2 3 3" xfId="22827"/>
    <cellStyle name="Valuta 3 4 2 2 3 4" xfId="13151"/>
    <cellStyle name="Valuta 3 4 2 2 4" xfId="4684"/>
    <cellStyle name="Valuta 3 4 2 2 4 2" xfId="9522"/>
    <cellStyle name="Valuta 3 4 2 2 4 2 2" xfId="28874"/>
    <cellStyle name="Valuta 3 4 2 2 4 2 3" xfId="19198"/>
    <cellStyle name="Valuta 3 4 2 2 4 3" xfId="24036"/>
    <cellStyle name="Valuta 3 4 2 2 4 4" xfId="14360"/>
    <cellStyle name="Valuta 3 4 2 2 5" xfId="5893"/>
    <cellStyle name="Valuta 3 4 2 2 5 2" xfId="25245"/>
    <cellStyle name="Valuta 3 4 2 2 5 3" xfId="15569"/>
    <cellStyle name="Valuta 3 4 2 2 6" xfId="20407"/>
    <cellStyle name="Valuta 3 4 2 2 7" xfId="10731"/>
    <cellStyle name="Valuta 3 4 2 3" xfId="1661"/>
    <cellStyle name="Valuta 3 4 2 3 2" xfId="6499"/>
    <cellStyle name="Valuta 3 4 2 3 2 2" xfId="25851"/>
    <cellStyle name="Valuta 3 4 2 3 2 3" xfId="16175"/>
    <cellStyle name="Valuta 3 4 2 3 3" xfId="21013"/>
    <cellStyle name="Valuta 3 4 2 3 4" xfId="11337"/>
    <cellStyle name="Valuta 3 4 2 4" xfId="2871"/>
    <cellStyle name="Valuta 3 4 2 4 2" xfId="7709"/>
    <cellStyle name="Valuta 3 4 2 4 2 2" xfId="27061"/>
    <cellStyle name="Valuta 3 4 2 4 2 3" xfId="17385"/>
    <cellStyle name="Valuta 3 4 2 4 3" xfId="22223"/>
    <cellStyle name="Valuta 3 4 2 4 4" xfId="12547"/>
    <cellStyle name="Valuta 3 4 2 5" xfId="4080"/>
    <cellStyle name="Valuta 3 4 2 5 2" xfId="8918"/>
    <cellStyle name="Valuta 3 4 2 5 2 2" xfId="28270"/>
    <cellStyle name="Valuta 3 4 2 5 2 3" xfId="18594"/>
    <cellStyle name="Valuta 3 4 2 5 3" xfId="23432"/>
    <cellStyle name="Valuta 3 4 2 5 4" xfId="13756"/>
    <cellStyle name="Valuta 3 4 2 6" xfId="5289"/>
    <cellStyle name="Valuta 3 4 2 6 2" xfId="24641"/>
    <cellStyle name="Valuta 3 4 2 6 3" xfId="14965"/>
    <cellStyle name="Valuta 3 4 2 7" xfId="19803"/>
    <cellStyle name="Valuta 3 4 2 8" xfId="10127"/>
    <cellStyle name="Valuta 3 4 3" xfId="753"/>
    <cellStyle name="Valuta 3 4 3 2" xfId="1963"/>
    <cellStyle name="Valuta 3 4 3 2 2" xfId="6801"/>
    <cellStyle name="Valuta 3 4 3 2 2 2" xfId="26153"/>
    <cellStyle name="Valuta 3 4 3 2 2 3" xfId="16477"/>
    <cellStyle name="Valuta 3 4 3 2 3" xfId="21315"/>
    <cellStyle name="Valuta 3 4 3 2 4" xfId="11639"/>
    <cellStyle name="Valuta 3 4 3 3" xfId="3173"/>
    <cellStyle name="Valuta 3 4 3 3 2" xfId="8011"/>
    <cellStyle name="Valuta 3 4 3 3 2 2" xfId="27363"/>
    <cellStyle name="Valuta 3 4 3 3 2 3" xfId="17687"/>
    <cellStyle name="Valuta 3 4 3 3 3" xfId="22525"/>
    <cellStyle name="Valuta 3 4 3 3 4" xfId="12849"/>
    <cellStyle name="Valuta 3 4 3 4" xfId="4382"/>
    <cellStyle name="Valuta 3 4 3 4 2" xfId="9220"/>
    <cellStyle name="Valuta 3 4 3 4 2 2" xfId="28572"/>
    <cellStyle name="Valuta 3 4 3 4 2 3" xfId="18896"/>
    <cellStyle name="Valuta 3 4 3 4 3" xfId="23734"/>
    <cellStyle name="Valuta 3 4 3 4 4" xfId="14058"/>
    <cellStyle name="Valuta 3 4 3 5" xfId="5591"/>
    <cellStyle name="Valuta 3 4 3 5 2" xfId="24943"/>
    <cellStyle name="Valuta 3 4 3 5 3" xfId="15267"/>
    <cellStyle name="Valuta 3 4 3 6" xfId="20105"/>
    <cellStyle name="Valuta 3 4 3 7" xfId="10429"/>
    <cellStyle name="Valuta 3 4 4" xfId="1359"/>
    <cellStyle name="Valuta 3 4 4 2" xfId="6197"/>
    <cellStyle name="Valuta 3 4 4 2 2" xfId="25549"/>
    <cellStyle name="Valuta 3 4 4 2 3" xfId="15873"/>
    <cellStyle name="Valuta 3 4 4 3" xfId="20711"/>
    <cellStyle name="Valuta 3 4 4 4" xfId="11035"/>
    <cellStyle name="Valuta 3 4 5" xfId="2569"/>
    <cellStyle name="Valuta 3 4 5 2" xfId="7407"/>
    <cellStyle name="Valuta 3 4 5 2 2" xfId="26759"/>
    <cellStyle name="Valuta 3 4 5 2 3" xfId="17083"/>
    <cellStyle name="Valuta 3 4 5 3" xfId="21921"/>
    <cellStyle name="Valuta 3 4 5 4" xfId="12245"/>
    <cellStyle name="Valuta 3 4 6" xfId="3779"/>
    <cellStyle name="Valuta 3 4 6 2" xfId="8617"/>
    <cellStyle name="Valuta 3 4 6 2 2" xfId="27969"/>
    <cellStyle name="Valuta 3 4 6 2 3" xfId="18293"/>
    <cellStyle name="Valuta 3 4 6 3" xfId="23131"/>
    <cellStyle name="Valuta 3 4 6 4" xfId="13455"/>
    <cellStyle name="Valuta 3 4 7" xfId="4987"/>
    <cellStyle name="Valuta 3 4 7 2" xfId="24339"/>
    <cellStyle name="Valuta 3 4 7 3" xfId="14663"/>
    <cellStyle name="Valuta 3 4 8" xfId="19501"/>
    <cellStyle name="Valuta 3 4 9" xfId="9825"/>
    <cellStyle name="Valuta 3 5" xfId="247"/>
    <cellStyle name="Valuta 3 5 2" xfId="551"/>
    <cellStyle name="Valuta 3 5 2 2" xfId="1155"/>
    <cellStyle name="Valuta 3 5 2 2 2" xfId="2365"/>
    <cellStyle name="Valuta 3 5 2 2 2 2" xfId="7203"/>
    <cellStyle name="Valuta 3 5 2 2 2 2 2" xfId="26555"/>
    <cellStyle name="Valuta 3 5 2 2 2 2 3" xfId="16879"/>
    <cellStyle name="Valuta 3 5 2 2 2 3" xfId="21717"/>
    <cellStyle name="Valuta 3 5 2 2 2 4" xfId="12041"/>
    <cellStyle name="Valuta 3 5 2 2 3" xfId="3575"/>
    <cellStyle name="Valuta 3 5 2 2 3 2" xfId="8413"/>
    <cellStyle name="Valuta 3 5 2 2 3 2 2" xfId="27765"/>
    <cellStyle name="Valuta 3 5 2 2 3 2 3" xfId="18089"/>
    <cellStyle name="Valuta 3 5 2 2 3 3" xfId="22927"/>
    <cellStyle name="Valuta 3 5 2 2 3 4" xfId="13251"/>
    <cellStyle name="Valuta 3 5 2 2 4" xfId="4784"/>
    <cellStyle name="Valuta 3 5 2 2 4 2" xfId="9622"/>
    <cellStyle name="Valuta 3 5 2 2 4 2 2" xfId="28974"/>
    <cellStyle name="Valuta 3 5 2 2 4 2 3" xfId="19298"/>
    <cellStyle name="Valuta 3 5 2 2 4 3" xfId="24136"/>
    <cellStyle name="Valuta 3 5 2 2 4 4" xfId="14460"/>
    <cellStyle name="Valuta 3 5 2 2 5" xfId="5993"/>
    <cellStyle name="Valuta 3 5 2 2 5 2" xfId="25345"/>
    <cellStyle name="Valuta 3 5 2 2 5 3" xfId="15669"/>
    <cellStyle name="Valuta 3 5 2 2 6" xfId="20507"/>
    <cellStyle name="Valuta 3 5 2 2 7" xfId="10831"/>
    <cellStyle name="Valuta 3 5 2 3" xfId="1761"/>
    <cellStyle name="Valuta 3 5 2 3 2" xfId="6599"/>
    <cellStyle name="Valuta 3 5 2 3 2 2" xfId="25951"/>
    <cellStyle name="Valuta 3 5 2 3 2 3" xfId="16275"/>
    <cellStyle name="Valuta 3 5 2 3 3" xfId="21113"/>
    <cellStyle name="Valuta 3 5 2 3 4" xfId="11437"/>
    <cellStyle name="Valuta 3 5 2 4" xfId="2971"/>
    <cellStyle name="Valuta 3 5 2 4 2" xfId="7809"/>
    <cellStyle name="Valuta 3 5 2 4 2 2" xfId="27161"/>
    <cellStyle name="Valuta 3 5 2 4 2 3" xfId="17485"/>
    <cellStyle name="Valuta 3 5 2 4 3" xfId="22323"/>
    <cellStyle name="Valuta 3 5 2 4 4" xfId="12647"/>
    <cellStyle name="Valuta 3 5 2 5" xfId="4180"/>
    <cellStyle name="Valuta 3 5 2 5 2" xfId="9018"/>
    <cellStyle name="Valuta 3 5 2 5 2 2" xfId="28370"/>
    <cellStyle name="Valuta 3 5 2 5 2 3" xfId="18694"/>
    <cellStyle name="Valuta 3 5 2 5 3" xfId="23532"/>
    <cellStyle name="Valuta 3 5 2 5 4" xfId="13856"/>
    <cellStyle name="Valuta 3 5 2 6" xfId="5389"/>
    <cellStyle name="Valuta 3 5 2 6 2" xfId="24741"/>
    <cellStyle name="Valuta 3 5 2 6 3" xfId="15065"/>
    <cellStyle name="Valuta 3 5 2 7" xfId="19903"/>
    <cellStyle name="Valuta 3 5 2 8" xfId="10227"/>
    <cellStyle name="Valuta 3 5 3" xfId="853"/>
    <cellStyle name="Valuta 3 5 3 2" xfId="2063"/>
    <cellStyle name="Valuta 3 5 3 2 2" xfId="6901"/>
    <cellStyle name="Valuta 3 5 3 2 2 2" xfId="26253"/>
    <cellStyle name="Valuta 3 5 3 2 2 3" xfId="16577"/>
    <cellStyle name="Valuta 3 5 3 2 3" xfId="21415"/>
    <cellStyle name="Valuta 3 5 3 2 4" xfId="11739"/>
    <cellStyle name="Valuta 3 5 3 3" xfId="3273"/>
    <cellStyle name="Valuta 3 5 3 3 2" xfId="8111"/>
    <cellStyle name="Valuta 3 5 3 3 2 2" xfId="27463"/>
    <cellStyle name="Valuta 3 5 3 3 2 3" xfId="17787"/>
    <cellStyle name="Valuta 3 5 3 3 3" xfId="22625"/>
    <cellStyle name="Valuta 3 5 3 3 4" xfId="12949"/>
    <cellStyle name="Valuta 3 5 3 4" xfId="4482"/>
    <cellStyle name="Valuta 3 5 3 4 2" xfId="9320"/>
    <cellStyle name="Valuta 3 5 3 4 2 2" xfId="28672"/>
    <cellStyle name="Valuta 3 5 3 4 2 3" xfId="18996"/>
    <cellStyle name="Valuta 3 5 3 4 3" xfId="23834"/>
    <cellStyle name="Valuta 3 5 3 4 4" xfId="14158"/>
    <cellStyle name="Valuta 3 5 3 5" xfId="5691"/>
    <cellStyle name="Valuta 3 5 3 5 2" xfId="25043"/>
    <cellStyle name="Valuta 3 5 3 5 3" xfId="15367"/>
    <cellStyle name="Valuta 3 5 3 6" xfId="20205"/>
    <cellStyle name="Valuta 3 5 3 7" xfId="10529"/>
    <cellStyle name="Valuta 3 5 4" xfId="1459"/>
    <cellStyle name="Valuta 3 5 4 2" xfId="6297"/>
    <cellStyle name="Valuta 3 5 4 2 2" xfId="25649"/>
    <cellStyle name="Valuta 3 5 4 2 3" xfId="15973"/>
    <cellStyle name="Valuta 3 5 4 3" xfId="20811"/>
    <cellStyle name="Valuta 3 5 4 4" xfId="11135"/>
    <cellStyle name="Valuta 3 5 5" xfId="2669"/>
    <cellStyle name="Valuta 3 5 5 2" xfId="7507"/>
    <cellStyle name="Valuta 3 5 5 2 2" xfId="26859"/>
    <cellStyle name="Valuta 3 5 5 2 3" xfId="17183"/>
    <cellStyle name="Valuta 3 5 5 3" xfId="22021"/>
    <cellStyle name="Valuta 3 5 5 4" xfId="12345"/>
    <cellStyle name="Valuta 3 5 6" xfId="3879"/>
    <cellStyle name="Valuta 3 5 6 2" xfId="8717"/>
    <cellStyle name="Valuta 3 5 6 2 2" xfId="28069"/>
    <cellStyle name="Valuta 3 5 6 2 3" xfId="18393"/>
    <cellStyle name="Valuta 3 5 6 3" xfId="23231"/>
    <cellStyle name="Valuta 3 5 6 4" xfId="13555"/>
    <cellStyle name="Valuta 3 5 7" xfId="5087"/>
    <cellStyle name="Valuta 3 5 7 2" xfId="24439"/>
    <cellStyle name="Valuta 3 5 7 3" xfId="14763"/>
    <cellStyle name="Valuta 3 5 8" xfId="19601"/>
    <cellStyle name="Valuta 3 5 9" xfId="9925"/>
    <cellStyle name="Valuta 3 6" xfId="300"/>
    <cellStyle name="Valuta 3 6 2" xfId="603"/>
    <cellStyle name="Valuta 3 6 2 2" xfId="1207"/>
    <cellStyle name="Valuta 3 6 2 2 2" xfId="2417"/>
    <cellStyle name="Valuta 3 6 2 2 2 2" xfId="7255"/>
    <cellStyle name="Valuta 3 6 2 2 2 2 2" xfId="26607"/>
    <cellStyle name="Valuta 3 6 2 2 2 2 3" xfId="16931"/>
    <cellStyle name="Valuta 3 6 2 2 2 3" xfId="21769"/>
    <cellStyle name="Valuta 3 6 2 2 2 4" xfId="12093"/>
    <cellStyle name="Valuta 3 6 2 2 3" xfId="3627"/>
    <cellStyle name="Valuta 3 6 2 2 3 2" xfId="8465"/>
    <cellStyle name="Valuta 3 6 2 2 3 2 2" xfId="27817"/>
    <cellStyle name="Valuta 3 6 2 2 3 2 3" xfId="18141"/>
    <cellStyle name="Valuta 3 6 2 2 3 3" xfId="22979"/>
    <cellStyle name="Valuta 3 6 2 2 3 4" xfId="13303"/>
    <cellStyle name="Valuta 3 6 2 2 4" xfId="4836"/>
    <cellStyle name="Valuta 3 6 2 2 4 2" xfId="9674"/>
    <cellStyle name="Valuta 3 6 2 2 4 2 2" xfId="29026"/>
    <cellStyle name="Valuta 3 6 2 2 4 2 3" xfId="19350"/>
    <cellStyle name="Valuta 3 6 2 2 4 3" xfId="24188"/>
    <cellStyle name="Valuta 3 6 2 2 4 4" xfId="14512"/>
    <cellStyle name="Valuta 3 6 2 2 5" xfId="6045"/>
    <cellStyle name="Valuta 3 6 2 2 5 2" xfId="25397"/>
    <cellStyle name="Valuta 3 6 2 2 5 3" xfId="15721"/>
    <cellStyle name="Valuta 3 6 2 2 6" xfId="20559"/>
    <cellStyle name="Valuta 3 6 2 2 7" xfId="10883"/>
    <cellStyle name="Valuta 3 6 2 3" xfId="1813"/>
    <cellStyle name="Valuta 3 6 2 3 2" xfId="6651"/>
    <cellStyle name="Valuta 3 6 2 3 2 2" xfId="26003"/>
    <cellStyle name="Valuta 3 6 2 3 2 3" xfId="16327"/>
    <cellStyle name="Valuta 3 6 2 3 3" xfId="21165"/>
    <cellStyle name="Valuta 3 6 2 3 4" xfId="11489"/>
    <cellStyle name="Valuta 3 6 2 4" xfId="3023"/>
    <cellStyle name="Valuta 3 6 2 4 2" xfId="7861"/>
    <cellStyle name="Valuta 3 6 2 4 2 2" xfId="27213"/>
    <cellStyle name="Valuta 3 6 2 4 2 3" xfId="17537"/>
    <cellStyle name="Valuta 3 6 2 4 3" xfId="22375"/>
    <cellStyle name="Valuta 3 6 2 4 4" xfId="12699"/>
    <cellStyle name="Valuta 3 6 2 5" xfId="4232"/>
    <cellStyle name="Valuta 3 6 2 5 2" xfId="9070"/>
    <cellStyle name="Valuta 3 6 2 5 2 2" xfId="28422"/>
    <cellStyle name="Valuta 3 6 2 5 2 3" xfId="18746"/>
    <cellStyle name="Valuta 3 6 2 5 3" xfId="23584"/>
    <cellStyle name="Valuta 3 6 2 5 4" xfId="13908"/>
    <cellStyle name="Valuta 3 6 2 6" xfId="5441"/>
    <cellStyle name="Valuta 3 6 2 6 2" xfId="24793"/>
    <cellStyle name="Valuta 3 6 2 6 3" xfId="15117"/>
    <cellStyle name="Valuta 3 6 2 7" xfId="19955"/>
    <cellStyle name="Valuta 3 6 2 8" xfId="10279"/>
    <cellStyle name="Valuta 3 6 3" xfId="905"/>
    <cellStyle name="Valuta 3 6 3 2" xfId="2115"/>
    <cellStyle name="Valuta 3 6 3 2 2" xfId="6953"/>
    <cellStyle name="Valuta 3 6 3 2 2 2" xfId="26305"/>
    <cellStyle name="Valuta 3 6 3 2 2 3" xfId="16629"/>
    <cellStyle name="Valuta 3 6 3 2 3" xfId="21467"/>
    <cellStyle name="Valuta 3 6 3 2 4" xfId="11791"/>
    <cellStyle name="Valuta 3 6 3 3" xfId="3325"/>
    <cellStyle name="Valuta 3 6 3 3 2" xfId="8163"/>
    <cellStyle name="Valuta 3 6 3 3 2 2" xfId="27515"/>
    <cellStyle name="Valuta 3 6 3 3 2 3" xfId="17839"/>
    <cellStyle name="Valuta 3 6 3 3 3" xfId="22677"/>
    <cellStyle name="Valuta 3 6 3 3 4" xfId="13001"/>
    <cellStyle name="Valuta 3 6 3 4" xfId="4534"/>
    <cellStyle name="Valuta 3 6 3 4 2" xfId="9372"/>
    <cellStyle name="Valuta 3 6 3 4 2 2" xfId="28724"/>
    <cellStyle name="Valuta 3 6 3 4 2 3" xfId="19048"/>
    <cellStyle name="Valuta 3 6 3 4 3" xfId="23886"/>
    <cellStyle name="Valuta 3 6 3 4 4" xfId="14210"/>
    <cellStyle name="Valuta 3 6 3 5" xfId="5743"/>
    <cellStyle name="Valuta 3 6 3 5 2" xfId="25095"/>
    <cellStyle name="Valuta 3 6 3 5 3" xfId="15419"/>
    <cellStyle name="Valuta 3 6 3 6" xfId="20257"/>
    <cellStyle name="Valuta 3 6 3 7" xfId="10581"/>
    <cellStyle name="Valuta 3 6 4" xfId="1511"/>
    <cellStyle name="Valuta 3 6 4 2" xfId="6349"/>
    <cellStyle name="Valuta 3 6 4 2 2" xfId="25701"/>
    <cellStyle name="Valuta 3 6 4 2 3" xfId="16025"/>
    <cellStyle name="Valuta 3 6 4 3" xfId="20863"/>
    <cellStyle name="Valuta 3 6 4 4" xfId="11187"/>
    <cellStyle name="Valuta 3 6 5" xfId="2721"/>
    <cellStyle name="Valuta 3 6 5 2" xfId="7559"/>
    <cellStyle name="Valuta 3 6 5 2 2" xfId="26911"/>
    <cellStyle name="Valuta 3 6 5 2 3" xfId="17235"/>
    <cellStyle name="Valuta 3 6 5 3" xfId="22073"/>
    <cellStyle name="Valuta 3 6 5 4" xfId="12397"/>
    <cellStyle name="Valuta 3 6 6" xfId="3930"/>
    <cellStyle name="Valuta 3 6 6 2" xfId="8768"/>
    <cellStyle name="Valuta 3 6 6 2 2" xfId="28120"/>
    <cellStyle name="Valuta 3 6 6 2 3" xfId="18444"/>
    <cellStyle name="Valuta 3 6 6 3" xfId="23282"/>
    <cellStyle name="Valuta 3 6 6 4" xfId="13606"/>
    <cellStyle name="Valuta 3 6 7" xfId="5139"/>
    <cellStyle name="Valuta 3 6 7 2" xfId="24491"/>
    <cellStyle name="Valuta 3 6 7 3" xfId="14815"/>
    <cellStyle name="Valuta 3 6 8" xfId="19653"/>
    <cellStyle name="Valuta 3 6 9" xfId="9977"/>
    <cellStyle name="Valuta 3 7" xfId="351"/>
    <cellStyle name="Valuta 3 7 2" xfId="955"/>
    <cellStyle name="Valuta 3 7 2 2" xfId="2165"/>
    <cellStyle name="Valuta 3 7 2 2 2" xfId="7003"/>
    <cellStyle name="Valuta 3 7 2 2 2 2" xfId="26355"/>
    <cellStyle name="Valuta 3 7 2 2 2 3" xfId="16679"/>
    <cellStyle name="Valuta 3 7 2 2 3" xfId="21517"/>
    <cellStyle name="Valuta 3 7 2 2 4" xfId="11841"/>
    <cellStyle name="Valuta 3 7 2 3" xfId="3375"/>
    <cellStyle name="Valuta 3 7 2 3 2" xfId="8213"/>
    <cellStyle name="Valuta 3 7 2 3 2 2" xfId="27565"/>
    <cellStyle name="Valuta 3 7 2 3 2 3" xfId="17889"/>
    <cellStyle name="Valuta 3 7 2 3 3" xfId="22727"/>
    <cellStyle name="Valuta 3 7 2 3 4" xfId="13051"/>
    <cellStyle name="Valuta 3 7 2 4" xfId="4584"/>
    <cellStyle name="Valuta 3 7 2 4 2" xfId="9422"/>
    <cellStyle name="Valuta 3 7 2 4 2 2" xfId="28774"/>
    <cellStyle name="Valuta 3 7 2 4 2 3" xfId="19098"/>
    <cellStyle name="Valuta 3 7 2 4 3" xfId="23936"/>
    <cellStyle name="Valuta 3 7 2 4 4" xfId="14260"/>
    <cellStyle name="Valuta 3 7 2 5" xfId="5793"/>
    <cellStyle name="Valuta 3 7 2 5 2" xfId="25145"/>
    <cellStyle name="Valuta 3 7 2 5 3" xfId="15469"/>
    <cellStyle name="Valuta 3 7 2 6" xfId="20307"/>
    <cellStyle name="Valuta 3 7 2 7" xfId="10631"/>
    <cellStyle name="Valuta 3 7 3" xfId="1561"/>
    <cellStyle name="Valuta 3 7 3 2" xfId="6399"/>
    <cellStyle name="Valuta 3 7 3 2 2" xfId="25751"/>
    <cellStyle name="Valuta 3 7 3 2 3" xfId="16075"/>
    <cellStyle name="Valuta 3 7 3 3" xfId="20913"/>
    <cellStyle name="Valuta 3 7 3 4" xfId="11237"/>
    <cellStyle name="Valuta 3 7 4" xfId="2771"/>
    <cellStyle name="Valuta 3 7 4 2" xfId="7609"/>
    <cellStyle name="Valuta 3 7 4 2 2" xfId="26961"/>
    <cellStyle name="Valuta 3 7 4 2 3" xfId="17285"/>
    <cellStyle name="Valuta 3 7 4 3" xfId="22123"/>
    <cellStyle name="Valuta 3 7 4 4" xfId="12447"/>
    <cellStyle name="Valuta 3 7 5" xfId="3980"/>
    <cellStyle name="Valuta 3 7 5 2" xfId="8818"/>
    <cellStyle name="Valuta 3 7 5 2 2" xfId="28170"/>
    <cellStyle name="Valuta 3 7 5 2 3" xfId="18494"/>
    <cellStyle name="Valuta 3 7 5 3" xfId="23332"/>
    <cellStyle name="Valuta 3 7 5 4" xfId="13656"/>
    <cellStyle name="Valuta 3 7 6" xfId="5189"/>
    <cellStyle name="Valuta 3 7 6 2" xfId="24541"/>
    <cellStyle name="Valuta 3 7 6 3" xfId="14865"/>
    <cellStyle name="Valuta 3 7 7" xfId="19703"/>
    <cellStyle name="Valuta 3 7 8" xfId="10027"/>
    <cellStyle name="Valuta 3 8" xfId="653"/>
    <cellStyle name="Valuta 3 8 2" xfId="1863"/>
    <cellStyle name="Valuta 3 8 2 2" xfId="6701"/>
    <cellStyle name="Valuta 3 8 2 2 2" xfId="26053"/>
    <cellStyle name="Valuta 3 8 2 2 3" xfId="16377"/>
    <cellStyle name="Valuta 3 8 2 3" xfId="21215"/>
    <cellStyle name="Valuta 3 8 2 4" xfId="11539"/>
    <cellStyle name="Valuta 3 8 3" xfId="3073"/>
    <cellStyle name="Valuta 3 8 3 2" xfId="7911"/>
    <cellStyle name="Valuta 3 8 3 2 2" xfId="27263"/>
    <cellStyle name="Valuta 3 8 3 2 3" xfId="17587"/>
    <cellStyle name="Valuta 3 8 3 3" xfId="22425"/>
    <cellStyle name="Valuta 3 8 3 4" xfId="12749"/>
    <cellStyle name="Valuta 3 8 4" xfId="4282"/>
    <cellStyle name="Valuta 3 8 4 2" xfId="9120"/>
    <cellStyle name="Valuta 3 8 4 2 2" xfId="28472"/>
    <cellStyle name="Valuta 3 8 4 2 3" xfId="18796"/>
    <cellStyle name="Valuta 3 8 4 3" xfId="23634"/>
    <cellStyle name="Valuta 3 8 4 4" xfId="13958"/>
    <cellStyle name="Valuta 3 8 5" xfId="5491"/>
    <cellStyle name="Valuta 3 8 5 2" xfId="24843"/>
    <cellStyle name="Valuta 3 8 5 3" xfId="15167"/>
    <cellStyle name="Valuta 3 8 6" xfId="20005"/>
    <cellStyle name="Valuta 3 8 7" xfId="10329"/>
    <cellStyle name="Valuta 3 9" xfId="1259"/>
    <cellStyle name="Valuta 3 9 2" xfId="6097"/>
    <cellStyle name="Valuta 3 9 2 2" xfId="25449"/>
    <cellStyle name="Valuta 3 9 2 3" xfId="15773"/>
    <cellStyle name="Valuta 3 9 3" xfId="20611"/>
    <cellStyle name="Valuta 3 9 4" xfId="10935"/>
    <cellStyle name="Valuta 4" xfId="57"/>
    <cellStyle name="Valuta 4 10" xfId="9764"/>
    <cellStyle name="Valuta 4 2" xfId="170"/>
    <cellStyle name="Valuta 4 2 2" xfId="490"/>
    <cellStyle name="Valuta 4 2 2 2" xfId="1094"/>
    <cellStyle name="Valuta 4 2 2 2 2" xfId="2304"/>
    <cellStyle name="Valuta 4 2 2 2 2 2" xfId="7142"/>
    <cellStyle name="Valuta 4 2 2 2 2 2 2" xfId="26494"/>
    <cellStyle name="Valuta 4 2 2 2 2 2 3" xfId="16818"/>
    <cellStyle name="Valuta 4 2 2 2 2 3" xfId="21656"/>
    <cellStyle name="Valuta 4 2 2 2 2 4" xfId="11980"/>
    <cellStyle name="Valuta 4 2 2 2 3" xfId="3514"/>
    <cellStyle name="Valuta 4 2 2 2 3 2" xfId="8352"/>
    <cellStyle name="Valuta 4 2 2 2 3 2 2" xfId="27704"/>
    <cellStyle name="Valuta 4 2 2 2 3 2 3" xfId="18028"/>
    <cellStyle name="Valuta 4 2 2 2 3 3" xfId="22866"/>
    <cellStyle name="Valuta 4 2 2 2 3 4" xfId="13190"/>
    <cellStyle name="Valuta 4 2 2 2 4" xfId="4723"/>
    <cellStyle name="Valuta 4 2 2 2 4 2" xfId="9561"/>
    <cellStyle name="Valuta 4 2 2 2 4 2 2" xfId="28913"/>
    <cellStyle name="Valuta 4 2 2 2 4 2 3" xfId="19237"/>
    <cellStyle name="Valuta 4 2 2 2 4 3" xfId="24075"/>
    <cellStyle name="Valuta 4 2 2 2 4 4" xfId="14399"/>
    <cellStyle name="Valuta 4 2 2 2 5" xfId="5932"/>
    <cellStyle name="Valuta 4 2 2 2 5 2" xfId="25284"/>
    <cellStyle name="Valuta 4 2 2 2 5 3" xfId="15608"/>
    <cellStyle name="Valuta 4 2 2 2 6" xfId="20446"/>
    <cellStyle name="Valuta 4 2 2 2 7" xfId="10770"/>
    <cellStyle name="Valuta 4 2 2 3" xfId="1700"/>
    <cellStyle name="Valuta 4 2 2 3 2" xfId="6538"/>
    <cellStyle name="Valuta 4 2 2 3 2 2" xfId="25890"/>
    <cellStyle name="Valuta 4 2 2 3 2 3" xfId="16214"/>
    <cellStyle name="Valuta 4 2 2 3 3" xfId="21052"/>
    <cellStyle name="Valuta 4 2 2 3 4" xfId="11376"/>
    <cellStyle name="Valuta 4 2 2 4" xfId="2910"/>
    <cellStyle name="Valuta 4 2 2 4 2" xfId="7748"/>
    <cellStyle name="Valuta 4 2 2 4 2 2" xfId="27100"/>
    <cellStyle name="Valuta 4 2 2 4 2 3" xfId="17424"/>
    <cellStyle name="Valuta 4 2 2 4 3" xfId="22262"/>
    <cellStyle name="Valuta 4 2 2 4 4" xfId="12586"/>
    <cellStyle name="Valuta 4 2 2 5" xfId="4119"/>
    <cellStyle name="Valuta 4 2 2 5 2" xfId="8957"/>
    <cellStyle name="Valuta 4 2 2 5 2 2" xfId="28309"/>
    <cellStyle name="Valuta 4 2 2 5 2 3" xfId="18633"/>
    <cellStyle name="Valuta 4 2 2 5 3" xfId="23471"/>
    <cellStyle name="Valuta 4 2 2 5 4" xfId="13795"/>
    <cellStyle name="Valuta 4 2 2 6" xfId="5328"/>
    <cellStyle name="Valuta 4 2 2 6 2" xfId="24680"/>
    <cellStyle name="Valuta 4 2 2 6 3" xfId="15004"/>
    <cellStyle name="Valuta 4 2 2 7" xfId="19842"/>
    <cellStyle name="Valuta 4 2 2 8" xfId="10166"/>
    <cellStyle name="Valuta 4 2 3" xfId="792"/>
    <cellStyle name="Valuta 4 2 3 2" xfId="2002"/>
    <cellStyle name="Valuta 4 2 3 2 2" xfId="6840"/>
    <cellStyle name="Valuta 4 2 3 2 2 2" xfId="26192"/>
    <cellStyle name="Valuta 4 2 3 2 2 3" xfId="16516"/>
    <cellStyle name="Valuta 4 2 3 2 3" xfId="21354"/>
    <cellStyle name="Valuta 4 2 3 2 4" xfId="11678"/>
    <cellStyle name="Valuta 4 2 3 3" xfId="3212"/>
    <cellStyle name="Valuta 4 2 3 3 2" xfId="8050"/>
    <cellStyle name="Valuta 4 2 3 3 2 2" xfId="27402"/>
    <cellStyle name="Valuta 4 2 3 3 2 3" xfId="17726"/>
    <cellStyle name="Valuta 4 2 3 3 3" xfId="22564"/>
    <cellStyle name="Valuta 4 2 3 3 4" xfId="12888"/>
    <cellStyle name="Valuta 4 2 3 4" xfId="4421"/>
    <cellStyle name="Valuta 4 2 3 4 2" xfId="9259"/>
    <cellStyle name="Valuta 4 2 3 4 2 2" xfId="28611"/>
    <cellStyle name="Valuta 4 2 3 4 2 3" xfId="18935"/>
    <cellStyle name="Valuta 4 2 3 4 3" xfId="23773"/>
    <cellStyle name="Valuta 4 2 3 4 4" xfId="14097"/>
    <cellStyle name="Valuta 4 2 3 5" xfId="5630"/>
    <cellStyle name="Valuta 4 2 3 5 2" xfId="24982"/>
    <cellStyle name="Valuta 4 2 3 5 3" xfId="15306"/>
    <cellStyle name="Valuta 4 2 3 6" xfId="20144"/>
    <cellStyle name="Valuta 4 2 3 7" xfId="10468"/>
    <cellStyle name="Valuta 4 2 4" xfId="1398"/>
    <cellStyle name="Valuta 4 2 4 2" xfId="6236"/>
    <cellStyle name="Valuta 4 2 4 2 2" xfId="25588"/>
    <cellStyle name="Valuta 4 2 4 2 3" xfId="15912"/>
    <cellStyle name="Valuta 4 2 4 3" xfId="20750"/>
    <cellStyle name="Valuta 4 2 4 4" xfId="11074"/>
    <cellStyle name="Valuta 4 2 5" xfId="2608"/>
    <cellStyle name="Valuta 4 2 5 2" xfId="7446"/>
    <cellStyle name="Valuta 4 2 5 2 2" xfId="26798"/>
    <cellStyle name="Valuta 4 2 5 2 3" xfId="17122"/>
    <cellStyle name="Valuta 4 2 5 3" xfId="21960"/>
    <cellStyle name="Valuta 4 2 5 4" xfId="12284"/>
    <cellStyle name="Valuta 4 2 6" xfId="3818"/>
    <cellStyle name="Valuta 4 2 6 2" xfId="8656"/>
    <cellStyle name="Valuta 4 2 6 2 2" xfId="28008"/>
    <cellStyle name="Valuta 4 2 6 2 3" xfId="18332"/>
    <cellStyle name="Valuta 4 2 6 3" xfId="23170"/>
    <cellStyle name="Valuta 4 2 6 4" xfId="13494"/>
    <cellStyle name="Valuta 4 2 7" xfId="5026"/>
    <cellStyle name="Valuta 4 2 7 2" xfId="24378"/>
    <cellStyle name="Valuta 4 2 7 3" xfId="14702"/>
    <cellStyle name="Valuta 4 2 8" xfId="19540"/>
    <cellStyle name="Valuta 4 2 9" xfId="9864"/>
    <cellStyle name="Valuta 4 3" xfId="390"/>
    <cellStyle name="Valuta 4 3 2" xfId="994"/>
    <cellStyle name="Valuta 4 3 2 2" xfId="2204"/>
    <cellStyle name="Valuta 4 3 2 2 2" xfId="7042"/>
    <cellStyle name="Valuta 4 3 2 2 2 2" xfId="26394"/>
    <cellStyle name="Valuta 4 3 2 2 2 3" xfId="16718"/>
    <cellStyle name="Valuta 4 3 2 2 3" xfId="21556"/>
    <cellStyle name="Valuta 4 3 2 2 4" xfId="11880"/>
    <cellStyle name="Valuta 4 3 2 3" xfId="3414"/>
    <cellStyle name="Valuta 4 3 2 3 2" xfId="8252"/>
    <cellStyle name="Valuta 4 3 2 3 2 2" xfId="27604"/>
    <cellStyle name="Valuta 4 3 2 3 2 3" xfId="17928"/>
    <cellStyle name="Valuta 4 3 2 3 3" xfId="22766"/>
    <cellStyle name="Valuta 4 3 2 3 4" xfId="13090"/>
    <cellStyle name="Valuta 4 3 2 4" xfId="4623"/>
    <cellStyle name="Valuta 4 3 2 4 2" xfId="9461"/>
    <cellStyle name="Valuta 4 3 2 4 2 2" xfId="28813"/>
    <cellStyle name="Valuta 4 3 2 4 2 3" xfId="19137"/>
    <cellStyle name="Valuta 4 3 2 4 3" xfId="23975"/>
    <cellStyle name="Valuta 4 3 2 4 4" xfId="14299"/>
    <cellStyle name="Valuta 4 3 2 5" xfId="5832"/>
    <cellStyle name="Valuta 4 3 2 5 2" xfId="25184"/>
    <cellStyle name="Valuta 4 3 2 5 3" xfId="15508"/>
    <cellStyle name="Valuta 4 3 2 6" xfId="20346"/>
    <cellStyle name="Valuta 4 3 2 7" xfId="10670"/>
    <cellStyle name="Valuta 4 3 3" xfId="1600"/>
    <cellStyle name="Valuta 4 3 3 2" xfId="6438"/>
    <cellStyle name="Valuta 4 3 3 2 2" xfId="25790"/>
    <cellStyle name="Valuta 4 3 3 2 3" xfId="16114"/>
    <cellStyle name="Valuta 4 3 3 3" xfId="20952"/>
    <cellStyle name="Valuta 4 3 3 4" xfId="11276"/>
    <cellStyle name="Valuta 4 3 4" xfId="2810"/>
    <cellStyle name="Valuta 4 3 4 2" xfId="7648"/>
    <cellStyle name="Valuta 4 3 4 2 2" xfId="27000"/>
    <cellStyle name="Valuta 4 3 4 2 3" xfId="17324"/>
    <cellStyle name="Valuta 4 3 4 3" xfId="22162"/>
    <cellStyle name="Valuta 4 3 4 4" xfId="12486"/>
    <cellStyle name="Valuta 4 3 5" xfId="4019"/>
    <cellStyle name="Valuta 4 3 5 2" xfId="8857"/>
    <cellStyle name="Valuta 4 3 5 2 2" xfId="28209"/>
    <cellStyle name="Valuta 4 3 5 2 3" xfId="18533"/>
    <cellStyle name="Valuta 4 3 5 3" xfId="23371"/>
    <cellStyle name="Valuta 4 3 5 4" xfId="13695"/>
    <cellStyle name="Valuta 4 3 6" xfId="5228"/>
    <cellStyle name="Valuta 4 3 6 2" xfId="24580"/>
    <cellStyle name="Valuta 4 3 6 3" xfId="14904"/>
    <cellStyle name="Valuta 4 3 7" xfId="19742"/>
    <cellStyle name="Valuta 4 3 8" xfId="10066"/>
    <cellStyle name="Valuta 4 4" xfId="692"/>
    <cellStyle name="Valuta 4 4 2" xfId="1902"/>
    <cellStyle name="Valuta 4 4 2 2" xfId="6740"/>
    <cellStyle name="Valuta 4 4 2 2 2" xfId="26092"/>
    <cellStyle name="Valuta 4 4 2 2 3" xfId="16416"/>
    <cellStyle name="Valuta 4 4 2 3" xfId="21254"/>
    <cellStyle name="Valuta 4 4 2 4" xfId="11578"/>
    <cellStyle name="Valuta 4 4 3" xfId="3112"/>
    <cellStyle name="Valuta 4 4 3 2" xfId="7950"/>
    <cellStyle name="Valuta 4 4 3 2 2" xfId="27302"/>
    <cellStyle name="Valuta 4 4 3 2 3" xfId="17626"/>
    <cellStyle name="Valuta 4 4 3 3" xfId="22464"/>
    <cellStyle name="Valuta 4 4 3 4" xfId="12788"/>
    <cellStyle name="Valuta 4 4 4" xfId="4321"/>
    <cellStyle name="Valuta 4 4 4 2" xfId="9159"/>
    <cellStyle name="Valuta 4 4 4 2 2" xfId="28511"/>
    <cellStyle name="Valuta 4 4 4 2 3" xfId="18835"/>
    <cellStyle name="Valuta 4 4 4 3" xfId="23673"/>
    <cellStyle name="Valuta 4 4 4 4" xfId="13997"/>
    <cellStyle name="Valuta 4 4 5" xfId="5530"/>
    <cellStyle name="Valuta 4 4 5 2" xfId="24882"/>
    <cellStyle name="Valuta 4 4 5 3" xfId="15206"/>
    <cellStyle name="Valuta 4 4 6" xfId="20044"/>
    <cellStyle name="Valuta 4 4 7" xfId="10368"/>
    <cellStyle name="Valuta 4 5" xfId="1298"/>
    <cellStyle name="Valuta 4 5 2" xfId="6136"/>
    <cellStyle name="Valuta 4 5 2 2" xfId="25488"/>
    <cellStyle name="Valuta 4 5 2 3" xfId="15812"/>
    <cellStyle name="Valuta 4 5 3" xfId="20650"/>
    <cellStyle name="Valuta 4 5 4" xfId="10974"/>
    <cellStyle name="Valuta 4 6" xfId="2508"/>
    <cellStyle name="Valuta 4 6 2" xfId="7346"/>
    <cellStyle name="Valuta 4 6 2 2" xfId="26698"/>
    <cellStyle name="Valuta 4 6 2 3" xfId="17022"/>
    <cellStyle name="Valuta 4 6 3" xfId="21860"/>
    <cellStyle name="Valuta 4 6 4" xfId="12184"/>
    <cellStyle name="Valuta 4 7" xfId="3718"/>
    <cellStyle name="Valuta 4 7 2" xfId="8556"/>
    <cellStyle name="Valuta 4 7 2 2" xfId="27908"/>
    <cellStyle name="Valuta 4 7 2 3" xfId="18232"/>
    <cellStyle name="Valuta 4 7 3" xfId="23070"/>
    <cellStyle name="Valuta 4 7 4" xfId="13394"/>
    <cellStyle name="Valuta 4 8" xfId="4926"/>
    <cellStyle name="Valuta 4 8 2" xfId="24278"/>
    <cellStyle name="Valuta 4 8 3" xfId="14602"/>
    <cellStyle name="Valuta 4 9" xfId="19440"/>
    <cellStyle name="Valuta 5" xfId="119"/>
    <cellStyle name="Valuta 5 2" xfId="440"/>
    <cellStyle name="Valuta 5 2 2" xfId="1044"/>
    <cellStyle name="Valuta 5 2 2 2" xfId="2254"/>
    <cellStyle name="Valuta 5 2 2 2 2" xfId="7092"/>
    <cellStyle name="Valuta 5 2 2 2 2 2" xfId="26444"/>
    <cellStyle name="Valuta 5 2 2 2 2 3" xfId="16768"/>
    <cellStyle name="Valuta 5 2 2 2 3" xfId="21606"/>
    <cellStyle name="Valuta 5 2 2 2 4" xfId="11930"/>
    <cellStyle name="Valuta 5 2 2 3" xfId="3464"/>
    <cellStyle name="Valuta 5 2 2 3 2" xfId="8302"/>
    <cellStyle name="Valuta 5 2 2 3 2 2" xfId="27654"/>
    <cellStyle name="Valuta 5 2 2 3 2 3" xfId="17978"/>
    <cellStyle name="Valuta 5 2 2 3 3" xfId="22816"/>
    <cellStyle name="Valuta 5 2 2 3 4" xfId="13140"/>
    <cellStyle name="Valuta 5 2 2 4" xfId="4673"/>
    <cellStyle name="Valuta 5 2 2 4 2" xfId="9511"/>
    <cellStyle name="Valuta 5 2 2 4 2 2" xfId="28863"/>
    <cellStyle name="Valuta 5 2 2 4 2 3" xfId="19187"/>
    <cellStyle name="Valuta 5 2 2 4 3" xfId="24025"/>
    <cellStyle name="Valuta 5 2 2 4 4" xfId="14349"/>
    <cellStyle name="Valuta 5 2 2 5" xfId="5882"/>
    <cellStyle name="Valuta 5 2 2 5 2" xfId="25234"/>
    <cellStyle name="Valuta 5 2 2 5 3" xfId="15558"/>
    <cellStyle name="Valuta 5 2 2 6" xfId="20396"/>
    <cellStyle name="Valuta 5 2 2 7" xfId="10720"/>
    <cellStyle name="Valuta 5 2 3" xfId="1650"/>
    <cellStyle name="Valuta 5 2 3 2" xfId="6488"/>
    <cellStyle name="Valuta 5 2 3 2 2" xfId="25840"/>
    <cellStyle name="Valuta 5 2 3 2 3" xfId="16164"/>
    <cellStyle name="Valuta 5 2 3 3" xfId="21002"/>
    <cellStyle name="Valuta 5 2 3 4" xfId="11326"/>
    <cellStyle name="Valuta 5 2 4" xfId="2860"/>
    <cellStyle name="Valuta 5 2 4 2" xfId="7698"/>
    <cellStyle name="Valuta 5 2 4 2 2" xfId="27050"/>
    <cellStyle name="Valuta 5 2 4 2 3" xfId="17374"/>
    <cellStyle name="Valuta 5 2 4 3" xfId="22212"/>
    <cellStyle name="Valuta 5 2 4 4" xfId="12536"/>
    <cellStyle name="Valuta 5 2 5" xfId="4069"/>
    <cellStyle name="Valuta 5 2 5 2" xfId="8907"/>
    <cellStyle name="Valuta 5 2 5 2 2" xfId="28259"/>
    <cellStyle name="Valuta 5 2 5 2 3" xfId="18583"/>
    <cellStyle name="Valuta 5 2 5 3" xfId="23421"/>
    <cellStyle name="Valuta 5 2 5 4" xfId="13745"/>
    <cellStyle name="Valuta 5 2 6" xfId="5278"/>
    <cellStyle name="Valuta 5 2 6 2" xfId="24630"/>
    <cellStyle name="Valuta 5 2 6 3" xfId="14954"/>
    <cellStyle name="Valuta 5 2 7" xfId="19792"/>
    <cellStyle name="Valuta 5 2 8" xfId="10116"/>
    <cellStyle name="Valuta 5 3" xfId="742"/>
    <cellStyle name="Valuta 5 3 2" xfId="1952"/>
    <cellStyle name="Valuta 5 3 2 2" xfId="6790"/>
    <cellStyle name="Valuta 5 3 2 2 2" xfId="26142"/>
    <cellStyle name="Valuta 5 3 2 2 3" xfId="16466"/>
    <cellStyle name="Valuta 5 3 2 3" xfId="21304"/>
    <cellStyle name="Valuta 5 3 2 4" xfId="11628"/>
    <cellStyle name="Valuta 5 3 3" xfId="3162"/>
    <cellStyle name="Valuta 5 3 3 2" xfId="8000"/>
    <cellStyle name="Valuta 5 3 3 2 2" xfId="27352"/>
    <cellStyle name="Valuta 5 3 3 2 3" xfId="17676"/>
    <cellStyle name="Valuta 5 3 3 3" xfId="22514"/>
    <cellStyle name="Valuta 5 3 3 4" xfId="12838"/>
    <cellStyle name="Valuta 5 3 4" xfId="4371"/>
    <cellStyle name="Valuta 5 3 4 2" xfId="9209"/>
    <cellStyle name="Valuta 5 3 4 2 2" xfId="28561"/>
    <cellStyle name="Valuta 5 3 4 2 3" xfId="18885"/>
    <cellStyle name="Valuta 5 3 4 3" xfId="23723"/>
    <cellStyle name="Valuta 5 3 4 4" xfId="14047"/>
    <cellStyle name="Valuta 5 3 5" xfId="5580"/>
    <cellStyle name="Valuta 5 3 5 2" xfId="24932"/>
    <cellStyle name="Valuta 5 3 5 3" xfId="15256"/>
    <cellStyle name="Valuta 5 3 6" xfId="20094"/>
    <cellStyle name="Valuta 5 3 7" xfId="10418"/>
    <cellStyle name="Valuta 5 4" xfId="1348"/>
    <cellStyle name="Valuta 5 4 2" xfId="6186"/>
    <cellStyle name="Valuta 5 4 2 2" xfId="25538"/>
    <cellStyle name="Valuta 5 4 2 3" xfId="15862"/>
    <cellStyle name="Valuta 5 4 3" xfId="20700"/>
    <cellStyle name="Valuta 5 4 4" xfId="11024"/>
    <cellStyle name="Valuta 5 5" xfId="2558"/>
    <cellStyle name="Valuta 5 5 2" xfId="7396"/>
    <cellStyle name="Valuta 5 5 2 2" xfId="26748"/>
    <cellStyle name="Valuta 5 5 2 3" xfId="17072"/>
    <cellStyle name="Valuta 5 5 3" xfId="21910"/>
    <cellStyle name="Valuta 5 5 4" xfId="12234"/>
    <cellStyle name="Valuta 5 6" xfId="3768"/>
    <cellStyle name="Valuta 5 6 2" xfId="8606"/>
    <cellStyle name="Valuta 5 6 2 2" xfId="27958"/>
    <cellStyle name="Valuta 5 6 2 3" xfId="18282"/>
    <cellStyle name="Valuta 5 6 3" xfId="23120"/>
    <cellStyle name="Valuta 5 6 4" xfId="13444"/>
    <cellStyle name="Valuta 5 7" xfId="4976"/>
    <cellStyle name="Valuta 5 7 2" xfId="24328"/>
    <cellStyle name="Valuta 5 7 3" xfId="14652"/>
    <cellStyle name="Valuta 5 8" xfId="19490"/>
    <cellStyle name="Valuta 5 9" xfId="9814"/>
    <cellStyle name="Valuta 6" xfId="236"/>
    <cellStyle name="Valuta 6 2" xfId="540"/>
    <cellStyle name="Valuta 6 2 2" xfId="1144"/>
    <cellStyle name="Valuta 6 2 2 2" xfId="2354"/>
    <cellStyle name="Valuta 6 2 2 2 2" xfId="7192"/>
    <cellStyle name="Valuta 6 2 2 2 2 2" xfId="26544"/>
    <cellStyle name="Valuta 6 2 2 2 2 3" xfId="16868"/>
    <cellStyle name="Valuta 6 2 2 2 3" xfId="21706"/>
    <cellStyle name="Valuta 6 2 2 2 4" xfId="12030"/>
    <cellStyle name="Valuta 6 2 2 3" xfId="3564"/>
    <cellStyle name="Valuta 6 2 2 3 2" xfId="8402"/>
    <cellStyle name="Valuta 6 2 2 3 2 2" xfId="27754"/>
    <cellStyle name="Valuta 6 2 2 3 2 3" xfId="18078"/>
    <cellStyle name="Valuta 6 2 2 3 3" xfId="22916"/>
    <cellStyle name="Valuta 6 2 2 3 4" xfId="13240"/>
    <cellStyle name="Valuta 6 2 2 4" xfId="4773"/>
    <cellStyle name="Valuta 6 2 2 4 2" xfId="9611"/>
    <cellStyle name="Valuta 6 2 2 4 2 2" xfId="28963"/>
    <cellStyle name="Valuta 6 2 2 4 2 3" xfId="19287"/>
    <cellStyle name="Valuta 6 2 2 4 3" xfId="24125"/>
    <cellStyle name="Valuta 6 2 2 4 4" xfId="14449"/>
    <cellStyle name="Valuta 6 2 2 5" xfId="5982"/>
    <cellStyle name="Valuta 6 2 2 5 2" xfId="25334"/>
    <cellStyle name="Valuta 6 2 2 5 3" xfId="15658"/>
    <cellStyle name="Valuta 6 2 2 6" xfId="20496"/>
    <cellStyle name="Valuta 6 2 2 7" xfId="10820"/>
    <cellStyle name="Valuta 6 2 3" xfId="1750"/>
    <cellStyle name="Valuta 6 2 3 2" xfId="6588"/>
    <cellStyle name="Valuta 6 2 3 2 2" xfId="25940"/>
    <cellStyle name="Valuta 6 2 3 2 3" xfId="16264"/>
    <cellStyle name="Valuta 6 2 3 3" xfId="21102"/>
    <cellStyle name="Valuta 6 2 3 4" xfId="11426"/>
    <cellStyle name="Valuta 6 2 4" xfId="2960"/>
    <cellStyle name="Valuta 6 2 4 2" xfId="7798"/>
    <cellStyle name="Valuta 6 2 4 2 2" xfId="27150"/>
    <cellStyle name="Valuta 6 2 4 2 3" xfId="17474"/>
    <cellStyle name="Valuta 6 2 4 3" xfId="22312"/>
    <cellStyle name="Valuta 6 2 4 4" xfId="12636"/>
    <cellStyle name="Valuta 6 2 5" xfId="4169"/>
    <cellStyle name="Valuta 6 2 5 2" xfId="9007"/>
    <cellStyle name="Valuta 6 2 5 2 2" xfId="28359"/>
    <cellStyle name="Valuta 6 2 5 2 3" xfId="18683"/>
    <cellStyle name="Valuta 6 2 5 3" xfId="23521"/>
    <cellStyle name="Valuta 6 2 5 4" xfId="13845"/>
    <cellStyle name="Valuta 6 2 6" xfId="5378"/>
    <cellStyle name="Valuta 6 2 6 2" xfId="24730"/>
    <cellStyle name="Valuta 6 2 6 3" xfId="15054"/>
    <cellStyle name="Valuta 6 2 7" xfId="19892"/>
    <cellStyle name="Valuta 6 2 8" xfId="10216"/>
    <cellStyle name="Valuta 6 3" xfId="842"/>
    <cellStyle name="Valuta 6 3 2" xfId="2052"/>
    <cellStyle name="Valuta 6 3 2 2" xfId="6890"/>
    <cellStyle name="Valuta 6 3 2 2 2" xfId="26242"/>
    <cellStyle name="Valuta 6 3 2 2 3" xfId="16566"/>
    <cellStyle name="Valuta 6 3 2 3" xfId="21404"/>
    <cellStyle name="Valuta 6 3 2 4" xfId="11728"/>
    <cellStyle name="Valuta 6 3 3" xfId="3262"/>
    <cellStyle name="Valuta 6 3 3 2" xfId="8100"/>
    <cellStyle name="Valuta 6 3 3 2 2" xfId="27452"/>
    <cellStyle name="Valuta 6 3 3 2 3" xfId="17776"/>
    <cellStyle name="Valuta 6 3 3 3" xfId="22614"/>
    <cellStyle name="Valuta 6 3 3 4" xfId="12938"/>
    <cellStyle name="Valuta 6 3 4" xfId="4471"/>
    <cellStyle name="Valuta 6 3 4 2" xfId="9309"/>
    <cellStyle name="Valuta 6 3 4 2 2" xfId="28661"/>
    <cellStyle name="Valuta 6 3 4 2 3" xfId="18985"/>
    <cellStyle name="Valuta 6 3 4 3" xfId="23823"/>
    <cellStyle name="Valuta 6 3 4 4" xfId="14147"/>
    <cellStyle name="Valuta 6 3 5" xfId="5680"/>
    <cellStyle name="Valuta 6 3 5 2" xfId="25032"/>
    <cellStyle name="Valuta 6 3 5 3" xfId="15356"/>
    <cellStyle name="Valuta 6 3 6" xfId="20194"/>
    <cellStyle name="Valuta 6 3 7" xfId="10518"/>
    <cellStyle name="Valuta 6 4" xfId="1448"/>
    <cellStyle name="Valuta 6 4 2" xfId="6286"/>
    <cellStyle name="Valuta 6 4 2 2" xfId="25638"/>
    <cellStyle name="Valuta 6 4 2 3" xfId="15962"/>
    <cellStyle name="Valuta 6 4 3" xfId="20800"/>
    <cellStyle name="Valuta 6 4 4" xfId="11124"/>
    <cellStyle name="Valuta 6 5" xfId="2658"/>
    <cellStyle name="Valuta 6 5 2" xfId="7496"/>
    <cellStyle name="Valuta 6 5 2 2" xfId="26848"/>
    <cellStyle name="Valuta 6 5 2 3" xfId="17172"/>
    <cellStyle name="Valuta 6 5 3" xfId="22010"/>
    <cellStyle name="Valuta 6 5 4" xfId="12334"/>
    <cellStyle name="Valuta 6 6" xfId="3868"/>
    <cellStyle name="Valuta 6 6 2" xfId="8706"/>
    <cellStyle name="Valuta 6 6 2 2" xfId="28058"/>
    <cellStyle name="Valuta 6 6 2 3" xfId="18382"/>
    <cellStyle name="Valuta 6 6 3" xfId="23220"/>
    <cellStyle name="Valuta 6 6 4" xfId="13544"/>
    <cellStyle name="Valuta 6 7" xfId="5076"/>
    <cellStyle name="Valuta 6 7 2" xfId="24428"/>
    <cellStyle name="Valuta 6 7 3" xfId="14752"/>
    <cellStyle name="Valuta 6 8" xfId="19590"/>
    <cellStyle name="Valuta 6 9" xfId="9914"/>
    <cellStyle name="Valuta 7" xfId="289"/>
    <cellStyle name="Valuta 7 2" xfId="592"/>
    <cellStyle name="Valuta 7 2 2" xfId="1196"/>
    <cellStyle name="Valuta 7 2 2 2" xfId="2406"/>
    <cellStyle name="Valuta 7 2 2 2 2" xfId="7244"/>
    <cellStyle name="Valuta 7 2 2 2 2 2" xfId="26596"/>
    <cellStyle name="Valuta 7 2 2 2 2 3" xfId="16920"/>
    <cellStyle name="Valuta 7 2 2 2 3" xfId="21758"/>
    <cellStyle name="Valuta 7 2 2 2 4" xfId="12082"/>
    <cellStyle name="Valuta 7 2 2 3" xfId="3616"/>
    <cellStyle name="Valuta 7 2 2 3 2" xfId="8454"/>
    <cellStyle name="Valuta 7 2 2 3 2 2" xfId="27806"/>
    <cellStyle name="Valuta 7 2 2 3 2 3" xfId="18130"/>
    <cellStyle name="Valuta 7 2 2 3 3" xfId="22968"/>
    <cellStyle name="Valuta 7 2 2 3 4" xfId="13292"/>
    <cellStyle name="Valuta 7 2 2 4" xfId="4825"/>
    <cellStyle name="Valuta 7 2 2 4 2" xfId="9663"/>
    <cellStyle name="Valuta 7 2 2 4 2 2" xfId="29015"/>
    <cellStyle name="Valuta 7 2 2 4 2 3" xfId="19339"/>
    <cellStyle name="Valuta 7 2 2 4 3" xfId="24177"/>
    <cellStyle name="Valuta 7 2 2 4 4" xfId="14501"/>
    <cellStyle name="Valuta 7 2 2 5" xfId="6034"/>
    <cellStyle name="Valuta 7 2 2 5 2" xfId="25386"/>
    <cellStyle name="Valuta 7 2 2 5 3" xfId="15710"/>
    <cellStyle name="Valuta 7 2 2 6" xfId="20548"/>
    <cellStyle name="Valuta 7 2 2 7" xfId="10872"/>
    <cellStyle name="Valuta 7 2 3" xfId="1802"/>
    <cellStyle name="Valuta 7 2 3 2" xfId="6640"/>
    <cellStyle name="Valuta 7 2 3 2 2" xfId="25992"/>
    <cellStyle name="Valuta 7 2 3 2 3" xfId="16316"/>
    <cellStyle name="Valuta 7 2 3 3" xfId="21154"/>
    <cellStyle name="Valuta 7 2 3 4" xfId="11478"/>
    <cellStyle name="Valuta 7 2 4" xfId="3012"/>
    <cellStyle name="Valuta 7 2 4 2" xfId="7850"/>
    <cellStyle name="Valuta 7 2 4 2 2" xfId="27202"/>
    <cellStyle name="Valuta 7 2 4 2 3" xfId="17526"/>
    <cellStyle name="Valuta 7 2 4 3" xfId="22364"/>
    <cellStyle name="Valuta 7 2 4 4" xfId="12688"/>
    <cellStyle name="Valuta 7 2 5" xfId="4221"/>
    <cellStyle name="Valuta 7 2 5 2" xfId="9059"/>
    <cellStyle name="Valuta 7 2 5 2 2" xfId="28411"/>
    <cellStyle name="Valuta 7 2 5 2 3" xfId="18735"/>
    <cellStyle name="Valuta 7 2 5 3" xfId="23573"/>
    <cellStyle name="Valuta 7 2 5 4" xfId="13897"/>
    <cellStyle name="Valuta 7 2 6" xfId="5430"/>
    <cellStyle name="Valuta 7 2 6 2" xfId="24782"/>
    <cellStyle name="Valuta 7 2 6 3" xfId="15106"/>
    <cellStyle name="Valuta 7 2 7" xfId="19944"/>
    <cellStyle name="Valuta 7 2 8" xfId="10268"/>
    <cellStyle name="Valuta 7 3" xfId="894"/>
    <cellStyle name="Valuta 7 3 2" xfId="2104"/>
    <cellStyle name="Valuta 7 3 2 2" xfId="6942"/>
    <cellStyle name="Valuta 7 3 2 2 2" xfId="26294"/>
    <cellStyle name="Valuta 7 3 2 2 3" xfId="16618"/>
    <cellStyle name="Valuta 7 3 2 3" xfId="21456"/>
    <cellStyle name="Valuta 7 3 2 4" xfId="11780"/>
    <cellStyle name="Valuta 7 3 3" xfId="3314"/>
    <cellStyle name="Valuta 7 3 3 2" xfId="8152"/>
    <cellStyle name="Valuta 7 3 3 2 2" xfId="27504"/>
    <cellStyle name="Valuta 7 3 3 2 3" xfId="17828"/>
    <cellStyle name="Valuta 7 3 3 3" xfId="22666"/>
    <cellStyle name="Valuta 7 3 3 4" xfId="12990"/>
    <cellStyle name="Valuta 7 3 4" xfId="4523"/>
    <cellStyle name="Valuta 7 3 4 2" xfId="9361"/>
    <cellStyle name="Valuta 7 3 4 2 2" xfId="28713"/>
    <cellStyle name="Valuta 7 3 4 2 3" xfId="19037"/>
    <cellStyle name="Valuta 7 3 4 3" xfId="23875"/>
    <cellStyle name="Valuta 7 3 4 4" xfId="14199"/>
    <cellStyle name="Valuta 7 3 5" xfId="5732"/>
    <cellStyle name="Valuta 7 3 5 2" xfId="25084"/>
    <cellStyle name="Valuta 7 3 5 3" xfId="15408"/>
    <cellStyle name="Valuta 7 3 6" xfId="20246"/>
    <cellStyle name="Valuta 7 3 7" xfId="10570"/>
    <cellStyle name="Valuta 7 4" xfId="1500"/>
    <cellStyle name="Valuta 7 4 2" xfId="6338"/>
    <cellStyle name="Valuta 7 4 2 2" xfId="25690"/>
    <cellStyle name="Valuta 7 4 2 3" xfId="16014"/>
    <cellStyle name="Valuta 7 4 3" xfId="20852"/>
    <cellStyle name="Valuta 7 4 4" xfId="11176"/>
    <cellStyle name="Valuta 7 5" xfId="2710"/>
    <cellStyle name="Valuta 7 5 2" xfId="7548"/>
    <cellStyle name="Valuta 7 5 2 2" xfId="26900"/>
    <cellStyle name="Valuta 7 5 2 3" xfId="17224"/>
    <cellStyle name="Valuta 7 5 3" xfId="22062"/>
    <cellStyle name="Valuta 7 5 4" xfId="12386"/>
    <cellStyle name="Valuta 7 6" xfId="3919"/>
    <cellStyle name="Valuta 7 6 2" xfId="8757"/>
    <cellStyle name="Valuta 7 6 2 2" xfId="28109"/>
    <cellStyle name="Valuta 7 6 2 3" xfId="18433"/>
    <cellStyle name="Valuta 7 6 3" xfId="23271"/>
    <cellStyle name="Valuta 7 6 4" xfId="13595"/>
    <cellStyle name="Valuta 7 7" xfId="5128"/>
    <cellStyle name="Valuta 7 7 2" xfId="24480"/>
    <cellStyle name="Valuta 7 7 3" xfId="14804"/>
    <cellStyle name="Valuta 7 8" xfId="19642"/>
    <cellStyle name="Valuta 7 9" xfId="9966"/>
    <cellStyle name="Valuta 8" xfId="340"/>
    <cellStyle name="Valuta 8 2" xfId="944"/>
    <cellStyle name="Valuta 8 2 2" xfId="2154"/>
    <cellStyle name="Valuta 8 2 2 2" xfId="6992"/>
    <cellStyle name="Valuta 8 2 2 2 2" xfId="26344"/>
    <cellStyle name="Valuta 8 2 2 2 3" xfId="16668"/>
    <cellStyle name="Valuta 8 2 2 3" xfId="21506"/>
    <cellStyle name="Valuta 8 2 2 4" xfId="11830"/>
    <cellStyle name="Valuta 8 2 3" xfId="3364"/>
    <cellStyle name="Valuta 8 2 3 2" xfId="8202"/>
    <cellStyle name="Valuta 8 2 3 2 2" xfId="27554"/>
    <cellStyle name="Valuta 8 2 3 2 3" xfId="17878"/>
    <cellStyle name="Valuta 8 2 3 3" xfId="22716"/>
    <cellStyle name="Valuta 8 2 3 4" xfId="13040"/>
    <cellStyle name="Valuta 8 2 4" xfId="4573"/>
    <cellStyle name="Valuta 8 2 4 2" xfId="9411"/>
    <cellStyle name="Valuta 8 2 4 2 2" xfId="28763"/>
    <cellStyle name="Valuta 8 2 4 2 3" xfId="19087"/>
    <cellStyle name="Valuta 8 2 4 3" xfId="23925"/>
    <cellStyle name="Valuta 8 2 4 4" xfId="14249"/>
    <cellStyle name="Valuta 8 2 5" xfId="5782"/>
    <cellStyle name="Valuta 8 2 5 2" xfId="25134"/>
    <cellStyle name="Valuta 8 2 5 3" xfId="15458"/>
    <cellStyle name="Valuta 8 2 6" xfId="20296"/>
    <cellStyle name="Valuta 8 2 7" xfId="10620"/>
    <cellStyle name="Valuta 8 3" xfId="1550"/>
    <cellStyle name="Valuta 8 3 2" xfId="6388"/>
    <cellStyle name="Valuta 8 3 2 2" xfId="25740"/>
    <cellStyle name="Valuta 8 3 2 3" xfId="16064"/>
    <cellStyle name="Valuta 8 3 3" xfId="20902"/>
    <cellStyle name="Valuta 8 3 4" xfId="11226"/>
    <cellStyle name="Valuta 8 4" xfId="2760"/>
    <cellStyle name="Valuta 8 4 2" xfId="7598"/>
    <cellStyle name="Valuta 8 4 2 2" xfId="26950"/>
    <cellStyle name="Valuta 8 4 2 3" xfId="17274"/>
    <cellStyle name="Valuta 8 4 3" xfId="22112"/>
    <cellStyle name="Valuta 8 4 4" xfId="12436"/>
    <cellStyle name="Valuta 8 5" xfId="3969"/>
    <cellStyle name="Valuta 8 5 2" xfId="8807"/>
    <cellStyle name="Valuta 8 5 2 2" xfId="28159"/>
    <cellStyle name="Valuta 8 5 2 3" xfId="18483"/>
    <cellStyle name="Valuta 8 5 3" xfId="23321"/>
    <cellStyle name="Valuta 8 5 4" xfId="13645"/>
    <cellStyle name="Valuta 8 6" xfId="5178"/>
    <cellStyle name="Valuta 8 6 2" xfId="24530"/>
    <cellStyle name="Valuta 8 6 3" xfId="14854"/>
    <cellStyle name="Valuta 8 7" xfId="19692"/>
    <cellStyle name="Valuta 8 8" xfId="10016"/>
    <cellStyle name="Valuta 9" xfId="642"/>
    <cellStyle name="Valuta 9 2" xfId="1852"/>
    <cellStyle name="Valuta 9 2 2" xfId="6690"/>
    <cellStyle name="Valuta 9 2 2 2" xfId="26042"/>
    <cellStyle name="Valuta 9 2 2 3" xfId="16366"/>
    <cellStyle name="Valuta 9 2 3" xfId="21204"/>
    <cellStyle name="Valuta 9 2 4" xfId="11528"/>
    <cellStyle name="Valuta 9 3" xfId="3062"/>
    <cellStyle name="Valuta 9 3 2" xfId="7900"/>
    <cellStyle name="Valuta 9 3 2 2" xfId="27252"/>
    <cellStyle name="Valuta 9 3 2 3" xfId="17576"/>
    <cellStyle name="Valuta 9 3 3" xfId="22414"/>
    <cellStyle name="Valuta 9 3 4" xfId="12738"/>
    <cellStyle name="Valuta 9 4" xfId="4271"/>
    <cellStyle name="Valuta 9 4 2" xfId="9109"/>
    <cellStyle name="Valuta 9 4 2 2" xfId="28461"/>
    <cellStyle name="Valuta 9 4 2 3" xfId="18785"/>
    <cellStyle name="Valuta 9 4 3" xfId="23623"/>
    <cellStyle name="Valuta 9 4 4" xfId="13947"/>
    <cellStyle name="Valuta 9 5" xfId="5480"/>
    <cellStyle name="Valuta 9 5 2" xfId="24832"/>
    <cellStyle name="Valuta 9 5 3" xfId="15156"/>
    <cellStyle name="Valuta 9 6" xfId="19994"/>
    <cellStyle name="Valuta 9 7" xfId="10318"/>
    <cellStyle name="Zarez" xfId="1" builtinId="3"/>
    <cellStyle name="Zarez 10" xfId="288"/>
    <cellStyle name="Zarez 10 2" xfId="591"/>
    <cellStyle name="Zarez 10 2 2" xfId="1195"/>
    <cellStyle name="Zarez 10 2 2 2" xfId="2405"/>
    <cellStyle name="Zarez 10 2 2 2 2" xfId="7243"/>
    <cellStyle name="Zarez 10 2 2 2 2 2" xfId="26595"/>
    <cellStyle name="Zarez 10 2 2 2 2 3" xfId="16919"/>
    <cellStyle name="Zarez 10 2 2 2 3" xfId="21757"/>
    <cellStyle name="Zarez 10 2 2 2 4" xfId="12081"/>
    <cellStyle name="Zarez 10 2 2 3" xfId="3615"/>
    <cellStyle name="Zarez 10 2 2 3 2" xfId="8453"/>
    <cellStyle name="Zarez 10 2 2 3 2 2" xfId="27805"/>
    <cellStyle name="Zarez 10 2 2 3 2 3" xfId="18129"/>
    <cellStyle name="Zarez 10 2 2 3 3" xfId="22967"/>
    <cellStyle name="Zarez 10 2 2 3 4" xfId="13291"/>
    <cellStyle name="Zarez 10 2 2 4" xfId="4824"/>
    <cellStyle name="Zarez 10 2 2 4 2" xfId="9662"/>
    <cellStyle name="Zarez 10 2 2 4 2 2" xfId="29014"/>
    <cellStyle name="Zarez 10 2 2 4 2 3" xfId="19338"/>
    <cellStyle name="Zarez 10 2 2 4 3" xfId="24176"/>
    <cellStyle name="Zarez 10 2 2 4 4" xfId="14500"/>
    <cellStyle name="Zarez 10 2 2 5" xfId="6033"/>
    <cellStyle name="Zarez 10 2 2 5 2" xfId="25385"/>
    <cellStyle name="Zarez 10 2 2 5 3" xfId="15709"/>
    <cellStyle name="Zarez 10 2 2 6" xfId="20547"/>
    <cellStyle name="Zarez 10 2 2 7" xfId="10871"/>
    <cellStyle name="Zarez 10 2 3" xfId="1801"/>
    <cellStyle name="Zarez 10 2 3 2" xfId="6639"/>
    <cellStyle name="Zarez 10 2 3 2 2" xfId="25991"/>
    <cellStyle name="Zarez 10 2 3 2 3" xfId="16315"/>
    <cellStyle name="Zarez 10 2 3 3" xfId="21153"/>
    <cellStyle name="Zarez 10 2 3 4" xfId="11477"/>
    <cellStyle name="Zarez 10 2 4" xfId="3011"/>
    <cellStyle name="Zarez 10 2 4 2" xfId="7849"/>
    <cellStyle name="Zarez 10 2 4 2 2" xfId="27201"/>
    <cellStyle name="Zarez 10 2 4 2 3" xfId="17525"/>
    <cellStyle name="Zarez 10 2 4 3" xfId="22363"/>
    <cellStyle name="Zarez 10 2 4 4" xfId="12687"/>
    <cellStyle name="Zarez 10 2 5" xfId="4220"/>
    <cellStyle name="Zarez 10 2 5 2" xfId="9058"/>
    <cellStyle name="Zarez 10 2 5 2 2" xfId="28410"/>
    <cellStyle name="Zarez 10 2 5 2 3" xfId="18734"/>
    <cellStyle name="Zarez 10 2 5 3" xfId="23572"/>
    <cellStyle name="Zarez 10 2 5 4" xfId="13896"/>
    <cellStyle name="Zarez 10 2 6" xfId="5429"/>
    <cellStyle name="Zarez 10 2 6 2" xfId="24781"/>
    <cellStyle name="Zarez 10 2 6 3" xfId="15105"/>
    <cellStyle name="Zarez 10 2 7" xfId="19943"/>
    <cellStyle name="Zarez 10 2 8" xfId="10267"/>
    <cellStyle name="Zarez 10 3" xfId="893"/>
    <cellStyle name="Zarez 10 3 2" xfId="2103"/>
    <cellStyle name="Zarez 10 3 2 2" xfId="6941"/>
    <cellStyle name="Zarez 10 3 2 2 2" xfId="26293"/>
    <cellStyle name="Zarez 10 3 2 2 3" xfId="16617"/>
    <cellStyle name="Zarez 10 3 2 3" xfId="21455"/>
    <cellStyle name="Zarez 10 3 2 4" xfId="11779"/>
    <cellStyle name="Zarez 10 3 3" xfId="3313"/>
    <cellStyle name="Zarez 10 3 3 2" xfId="8151"/>
    <cellStyle name="Zarez 10 3 3 2 2" xfId="27503"/>
    <cellStyle name="Zarez 10 3 3 2 3" xfId="17827"/>
    <cellStyle name="Zarez 10 3 3 3" xfId="22665"/>
    <cellStyle name="Zarez 10 3 3 4" xfId="12989"/>
    <cellStyle name="Zarez 10 3 4" xfId="4522"/>
    <cellStyle name="Zarez 10 3 4 2" xfId="9360"/>
    <cellStyle name="Zarez 10 3 4 2 2" xfId="28712"/>
    <cellStyle name="Zarez 10 3 4 2 3" xfId="19036"/>
    <cellStyle name="Zarez 10 3 4 3" xfId="23874"/>
    <cellStyle name="Zarez 10 3 4 4" xfId="14198"/>
    <cellStyle name="Zarez 10 3 5" xfId="5731"/>
    <cellStyle name="Zarez 10 3 5 2" xfId="25083"/>
    <cellStyle name="Zarez 10 3 5 3" xfId="15407"/>
    <cellStyle name="Zarez 10 3 6" xfId="20245"/>
    <cellStyle name="Zarez 10 3 7" xfId="10569"/>
    <cellStyle name="Zarez 10 4" xfId="1499"/>
    <cellStyle name="Zarez 10 4 2" xfId="6337"/>
    <cellStyle name="Zarez 10 4 2 2" xfId="25689"/>
    <cellStyle name="Zarez 10 4 2 3" xfId="16013"/>
    <cellStyle name="Zarez 10 4 3" xfId="20851"/>
    <cellStyle name="Zarez 10 4 4" xfId="11175"/>
    <cellStyle name="Zarez 10 5" xfId="2709"/>
    <cellStyle name="Zarez 10 5 2" xfId="7547"/>
    <cellStyle name="Zarez 10 5 2 2" xfId="26899"/>
    <cellStyle name="Zarez 10 5 2 3" xfId="17223"/>
    <cellStyle name="Zarez 10 5 3" xfId="22061"/>
    <cellStyle name="Zarez 10 5 4" xfId="12385"/>
    <cellStyle name="Zarez 10 6" xfId="3918"/>
    <cellStyle name="Zarez 10 6 2" xfId="8756"/>
    <cellStyle name="Zarez 10 6 2 2" xfId="28108"/>
    <cellStyle name="Zarez 10 6 2 3" xfId="18432"/>
    <cellStyle name="Zarez 10 6 3" xfId="23270"/>
    <cellStyle name="Zarez 10 6 4" xfId="13594"/>
    <cellStyle name="Zarez 10 7" xfId="5127"/>
    <cellStyle name="Zarez 10 7 2" xfId="24479"/>
    <cellStyle name="Zarez 10 7 3" xfId="14803"/>
    <cellStyle name="Zarez 10 8" xfId="19641"/>
    <cellStyle name="Zarez 10 9" xfId="9965"/>
    <cellStyle name="Zarez 11" xfId="339"/>
    <cellStyle name="Zarez 11 2" xfId="943"/>
    <cellStyle name="Zarez 11 2 2" xfId="2153"/>
    <cellStyle name="Zarez 11 2 2 2" xfId="6991"/>
    <cellStyle name="Zarez 11 2 2 2 2" xfId="26343"/>
    <cellStyle name="Zarez 11 2 2 2 3" xfId="16667"/>
    <cellStyle name="Zarez 11 2 2 3" xfId="21505"/>
    <cellStyle name="Zarez 11 2 2 4" xfId="11829"/>
    <cellStyle name="Zarez 11 2 3" xfId="3363"/>
    <cellStyle name="Zarez 11 2 3 2" xfId="8201"/>
    <cellStyle name="Zarez 11 2 3 2 2" xfId="27553"/>
    <cellStyle name="Zarez 11 2 3 2 3" xfId="17877"/>
    <cellStyle name="Zarez 11 2 3 3" xfId="22715"/>
    <cellStyle name="Zarez 11 2 3 4" xfId="13039"/>
    <cellStyle name="Zarez 11 2 4" xfId="4572"/>
    <cellStyle name="Zarez 11 2 4 2" xfId="9410"/>
    <cellStyle name="Zarez 11 2 4 2 2" xfId="28762"/>
    <cellStyle name="Zarez 11 2 4 2 3" xfId="19086"/>
    <cellStyle name="Zarez 11 2 4 3" xfId="23924"/>
    <cellStyle name="Zarez 11 2 4 4" xfId="14248"/>
    <cellStyle name="Zarez 11 2 5" xfId="5781"/>
    <cellStyle name="Zarez 11 2 5 2" xfId="25133"/>
    <cellStyle name="Zarez 11 2 5 3" xfId="15457"/>
    <cellStyle name="Zarez 11 2 6" xfId="20295"/>
    <cellStyle name="Zarez 11 2 7" xfId="10619"/>
    <cellStyle name="Zarez 11 3" xfId="1549"/>
    <cellStyle name="Zarez 11 3 2" xfId="6387"/>
    <cellStyle name="Zarez 11 3 2 2" xfId="25739"/>
    <cellStyle name="Zarez 11 3 2 3" xfId="16063"/>
    <cellStyle name="Zarez 11 3 3" xfId="20901"/>
    <cellStyle name="Zarez 11 3 4" xfId="11225"/>
    <cellStyle name="Zarez 11 4" xfId="2759"/>
    <cellStyle name="Zarez 11 4 2" xfId="7597"/>
    <cellStyle name="Zarez 11 4 2 2" xfId="26949"/>
    <cellStyle name="Zarez 11 4 2 3" xfId="17273"/>
    <cellStyle name="Zarez 11 4 3" xfId="22111"/>
    <cellStyle name="Zarez 11 4 4" xfId="12435"/>
    <cellStyle name="Zarez 11 5" xfId="3968"/>
    <cellStyle name="Zarez 11 5 2" xfId="8806"/>
    <cellStyle name="Zarez 11 5 2 2" xfId="28158"/>
    <cellStyle name="Zarez 11 5 2 3" xfId="18482"/>
    <cellStyle name="Zarez 11 5 3" xfId="23320"/>
    <cellStyle name="Zarez 11 5 4" xfId="13644"/>
    <cellStyle name="Zarez 11 6" xfId="5177"/>
    <cellStyle name="Zarez 11 6 2" xfId="24529"/>
    <cellStyle name="Zarez 11 6 3" xfId="14853"/>
    <cellStyle name="Zarez 11 7" xfId="19691"/>
    <cellStyle name="Zarez 11 8" xfId="10015"/>
    <cellStyle name="Zarez 12" xfId="641"/>
    <cellStyle name="Zarez 12 2" xfId="1851"/>
    <cellStyle name="Zarez 12 2 2" xfId="6689"/>
    <cellStyle name="Zarez 12 2 2 2" xfId="26041"/>
    <cellStyle name="Zarez 12 2 2 3" xfId="16365"/>
    <cellStyle name="Zarez 12 2 3" xfId="21203"/>
    <cellStyle name="Zarez 12 2 4" xfId="11527"/>
    <cellStyle name="Zarez 12 3" xfId="3061"/>
    <cellStyle name="Zarez 12 3 2" xfId="7899"/>
    <cellStyle name="Zarez 12 3 2 2" xfId="27251"/>
    <cellStyle name="Zarez 12 3 2 3" xfId="17575"/>
    <cellStyle name="Zarez 12 3 3" xfId="22413"/>
    <cellStyle name="Zarez 12 3 4" xfId="12737"/>
    <cellStyle name="Zarez 12 4" xfId="4270"/>
    <cellStyle name="Zarez 12 4 2" xfId="9108"/>
    <cellStyle name="Zarez 12 4 2 2" xfId="28460"/>
    <cellStyle name="Zarez 12 4 2 3" xfId="18784"/>
    <cellStyle name="Zarez 12 4 3" xfId="23622"/>
    <cellStyle name="Zarez 12 4 4" xfId="13946"/>
    <cellStyle name="Zarez 12 5" xfId="5479"/>
    <cellStyle name="Zarez 12 5 2" xfId="24831"/>
    <cellStyle name="Zarez 12 5 3" xfId="15155"/>
    <cellStyle name="Zarez 12 6" xfId="19993"/>
    <cellStyle name="Zarez 12 7" xfId="10317"/>
    <cellStyle name="Zarez 13" xfId="1247"/>
    <cellStyle name="Zarez 13 2" xfId="6085"/>
    <cellStyle name="Zarez 13 2 2" xfId="25437"/>
    <cellStyle name="Zarez 13 2 3" xfId="15761"/>
    <cellStyle name="Zarez 13 3" xfId="20599"/>
    <cellStyle name="Zarez 13 4" xfId="10923"/>
    <cellStyle name="Zarez 14" xfId="2457"/>
    <cellStyle name="Zarez 14 2" xfId="7295"/>
    <cellStyle name="Zarez 14 2 2" xfId="26647"/>
    <cellStyle name="Zarez 14 2 3" xfId="16971"/>
    <cellStyle name="Zarez 14 3" xfId="21809"/>
    <cellStyle name="Zarez 14 4" xfId="12133"/>
    <cellStyle name="Zarez 15" xfId="3669"/>
    <cellStyle name="Zarez 15 2" xfId="8507"/>
    <cellStyle name="Zarez 15 2 2" xfId="27859"/>
    <cellStyle name="Zarez 15 2 3" xfId="18183"/>
    <cellStyle name="Zarez 15 3" xfId="23021"/>
    <cellStyle name="Zarez 15 4" xfId="13345"/>
    <cellStyle name="Zarez 16" xfId="4875"/>
    <cellStyle name="Zarez 16 2" xfId="24227"/>
    <cellStyle name="Zarez 16 3" xfId="14551"/>
    <cellStyle name="Zarez 17" xfId="19389"/>
    <cellStyle name="Zarez 18" xfId="9713"/>
    <cellStyle name="Zarez 19" xfId="29065"/>
    <cellStyle name="Zarez 2" xfId="4"/>
    <cellStyle name="Zarez 2 10" xfId="644"/>
    <cellStyle name="Zarez 2 10 2" xfId="1854"/>
    <cellStyle name="Zarez 2 10 2 2" xfId="6692"/>
    <cellStyle name="Zarez 2 10 2 2 2" xfId="26044"/>
    <cellStyle name="Zarez 2 10 2 2 3" xfId="16368"/>
    <cellStyle name="Zarez 2 10 2 3" xfId="21206"/>
    <cellStyle name="Zarez 2 10 2 4" xfId="11530"/>
    <cellStyle name="Zarez 2 10 3" xfId="3064"/>
    <cellStyle name="Zarez 2 10 3 2" xfId="7902"/>
    <cellStyle name="Zarez 2 10 3 2 2" xfId="27254"/>
    <cellStyle name="Zarez 2 10 3 2 3" xfId="17578"/>
    <cellStyle name="Zarez 2 10 3 3" xfId="22416"/>
    <cellStyle name="Zarez 2 10 3 4" xfId="12740"/>
    <cellStyle name="Zarez 2 10 4" xfId="4273"/>
    <cellStyle name="Zarez 2 10 4 2" xfId="9111"/>
    <cellStyle name="Zarez 2 10 4 2 2" xfId="28463"/>
    <cellStyle name="Zarez 2 10 4 2 3" xfId="18787"/>
    <cellStyle name="Zarez 2 10 4 3" xfId="23625"/>
    <cellStyle name="Zarez 2 10 4 4" xfId="13949"/>
    <cellStyle name="Zarez 2 10 5" xfId="5482"/>
    <cellStyle name="Zarez 2 10 5 2" xfId="24834"/>
    <cellStyle name="Zarez 2 10 5 3" xfId="15158"/>
    <cellStyle name="Zarez 2 10 6" xfId="19996"/>
    <cellStyle name="Zarez 2 10 7" xfId="10320"/>
    <cellStyle name="Zarez 2 11" xfId="1250"/>
    <cellStyle name="Zarez 2 11 2" xfId="6088"/>
    <cellStyle name="Zarez 2 11 2 2" xfId="25440"/>
    <cellStyle name="Zarez 2 11 2 3" xfId="15764"/>
    <cellStyle name="Zarez 2 11 3" xfId="20602"/>
    <cellStyle name="Zarez 2 11 4" xfId="10926"/>
    <cellStyle name="Zarez 2 12" xfId="2460"/>
    <cellStyle name="Zarez 2 12 2" xfId="7298"/>
    <cellStyle name="Zarez 2 12 2 2" xfId="26650"/>
    <cellStyle name="Zarez 2 12 2 3" xfId="16974"/>
    <cellStyle name="Zarez 2 12 3" xfId="21812"/>
    <cellStyle name="Zarez 2 12 4" xfId="12136"/>
    <cellStyle name="Zarez 2 13" xfId="3672"/>
    <cellStyle name="Zarez 2 13 2" xfId="8510"/>
    <cellStyle name="Zarez 2 13 2 2" xfId="27862"/>
    <cellStyle name="Zarez 2 13 2 3" xfId="18186"/>
    <cellStyle name="Zarez 2 13 3" xfId="23024"/>
    <cellStyle name="Zarez 2 13 4" xfId="13348"/>
    <cellStyle name="Zarez 2 14" xfId="4878"/>
    <cellStyle name="Zarez 2 14 2" xfId="24230"/>
    <cellStyle name="Zarez 2 14 3" xfId="14554"/>
    <cellStyle name="Zarez 2 15" xfId="19392"/>
    <cellStyle name="Zarez 2 16" xfId="9716"/>
    <cellStyle name="Zarez 2 2" xfId="9"/>
    <cellStyle name="Zarez 2 2 10" xfId="1255"/>
    <cellStyle name="Zarez 2 2 10 2" xfId="6093"/>
    <cellStyle name="Zarez 2 2 10 2 2" xfId="25445"/>
    <cellStyle name="Zarez 2 2 10 2 3" xfId="15769"/>
    <cellStyle name="Zarez 2 2 10 3" xfId="20607"/>
    <cellStyle name="Zarez 2 2 10 4" xfId="10931"/>
    <cellStyle name="Zarez 2 2 11" xfId="2465"/>
    <cellStyle name="Zarez 2 2 11 2" xfId="7303"/>
    <cellStyle name="Zarez 2 2 11 2 2" xfId="26655"/>
    <cellStyle name="Zarez 2 2 11 2 3" xfId="16979"/>
    <cellStyle name="Zarez 2 2 11 3" xfId="21817"/>
    <cellStyle name="Zarez 2 2 11 4" xfId="12141"/>
    <cellStyle name="Zarez 2 2 12" xfId="3677"/>
    <cellStyle name="Zarez 2 2 12 2" xfId="8515"/>
    <cellStyle name="Zarez 2 2 12 2 2" xfId="27867"/>
    <cellStyle name="Zarez 2 2 12 2 3" xfId="18191"/>
    <cellStyle name="Zarez 2 2 12 3" xfId="23029"/>
    <cellStyle name="Zarez 2 2 12 4" xfId="13353"/>
    <cellStyle name="Zarez 2 2 13" xfId="4883"/>
    <cellStyle name="Zarez 2 2 13 2" xfId="24235"/>
    <cellStyle name="Zarez 2 2 13 3" xfId="14559"/>
    <cellStyle name="Zarez 2 2 14" xfId="19397"/>
    <cellStyle name="Zarez 2 2 15" xfId="9721"/>
    <cellStyle name="Zarez 2 2 2" xfId="20"/>
    <cellStyle name="Zarez 2 2 2 10" xfId="2476"/>
    <cellStyle name="Zarez 2 2 2 10 2" xfId="7314"/>
    <cellStyle name="Zarez 2 2 2 10 2 2" xfId="26666"/>
    <cellStyle name="Zarez 2 2 2 10 2 3" xfId="16990"/>
    <cellStyle name="Zarez 2 2 2 10 3" xfId="21828"/>
    <cellStyle name="Zarez 2 2 2 10 4" xfId="12152"/>
    <cellStyle name="Zarez 2 2 2 11" xfId="3688"/>
    <cellStyle name="Zarez 2 2 2 11 2" xfId="8526"/>
    <cellStyle name="Zarez 2 2 2 11 2 2" xfId="27878"/>
    <cellStyle name="Zarez 2 2 2 11 2 3" xfId="18202"/>
    <cellStyle name="Zarez 2 2 2 11 3" xfId="23040"/>
    <cellStyle name="Zarez 2 2 2 11 4" xfId="13364"/>
    <cellStyle name="Zarez 2 2 2 12" xfId="4894"/>
    <cellStyle name="Zarez 2 2 2 12 2" xfId="24246"/>
    <cellStyle name="Zarez 2 2 2 12 3" xfId="14570"/>
    <cellStyle name="Zarez 2 2 2 13" xfId="19408"/>
    <cellStyle name="Zarez 2 2 2 14" xfId="9732"/>
    <cellStyle name="Zarez 2 2 2 2" xfId="44"/>
    <cellStyle name="Zarez 2 2 2 2 10" xfId="3709"/>
    <cellStyle name="Zarez 2 2 2 2 10 2" xfId="8547"/>
    <cellStyle name="Zarez 2 2 2 2 10 2 2" xfId="27899"/>
    <cellStyle name="Zarez 2 2 2 2 10 2 3" xfId="18223"/>
    <cellStyle name="Zarez 2 2 2 2 10 3" xfId="23061"/>
    <cellStyle name="Zarez 2 2 2 2 10 4" xfId="13385"/>
    <cellStyle name="Zarez 2 2 2 2 11" xfId="4915"/>
    <cellStyle name="Zarez 2 2 2 2 11 2" xfId="24267"/>
    <cellStyle name="Zarez 2 2 2 2 11 3" xfId="14591"/>
    <cellStyle name="Zarez 2 2 2 2 12" xfId="19429"/>
    <cellStyle name="Zarez 2 2 2 2 13" xfId="9753"/>
    <cellStyle name="Zarez 2 2 2 2 2" xfId="98"/>
    <cellStyle name="Zarez 2 2 2 2 2 10" xfId="9803"/>
    <cellStyle name="Zarez 2 2 2 2 2 2" xfId="209"/>
    <cellStyle name="Zarez 2 2 2 2 2 2 10" xfId="29068"/>
    <cellStyle name="Zarez 2 2 2 2 2 2 2" xfId="529"/>
    <cellStyle name="Zarez 2 2 2 2 2 2 2 2" xfId="1133"/>
    <cellStyle name="Zarez 2 2 2 2 2 2 2 2 2" xfId="2343"/>
    <cellStyle name="Zarez 2 2 2 2 2 2 2 2 2 2" xfId="7181"/>
    <cellStyle name="Zarez 2 2 2 2 2 2 2 2 2 2 2" xfId="26533"/>
    <cellStyle name="Zarez 2 2 2 2 2 2 2 2 2 2 3" xfId="16857"/>
    <cellStyle name="Zarez 2 2 2 2 2 2 2 2 2 3" xfId="21695"/>
    <cellStyle name="Zarez 2 2 2 2 2 2 2 2 2 4" xfId="12019"/>
    <cellStyle name="Zarez 2 2 2 2 2 2 2 2 3" xfId="3553"/>
    <cellStyle name="Zarez 2 2 2 2 2 2 2 2 3 2" xfId="8391"/>
    <cellStyle name="Zarez 2 2 2 2 2 2 2 2 3 2 2" xfId="27743"/>
    <cellStyle name="Zarez 2 2 2 2 2 2 2 2 3 2 3" xfId="18067"/>
    <cellStyle name="Zarez 2 2 2 2 2 2 2 2 3 3" xfId="22905"/>
    <cellStyle name="Zarez 2 2 2 2 2 2 2 2 3 4" xfId="13229"/>
    <cellStyle name="Zarez 2 2 2 2 2 2 2 2 4" xfId="4762"/>
    <cellStyle name="Zarez 2 2 2 2 2 2 2 2 4 2" xfId="9600"/>
    <cellStyle name="Zarez 2 2 2 2 2 2 2 2 4 2 2" xfId="28952"/>
    <cellStyle name="Zarez 2 2 2 2 2 2 2 2 4 2 3" xfId="19276"/>
    <cellStyle name="Zarez 2 2 2 2 2 2 2 2 4 3" xfId="24114"/>
    <cellStyle name="Zarez 2 2 2 2 2 2 2 2 4 4" xfId="14438"/>
    <cellStyle name="Zarez 2 2 2 2 2 2 2 2 5" xfId="5971"/>
    <cellStyle name="Zarez 2 2 2 2 2 2 2 2 5 2" xfId="25323"/>
    <cellStyle name="Zarez 2 2 2 2 2 2 2 2 5 3" xfId="15647"/>
    <cellStyle name="Zarez 2 2 2 2 2 2 2 2 6" xfId="20485"/>
    <cellStyle name="Zarez 2 2 2 2 2 2 2 2 7" xfId="10809"/>
    <cellStyle name="Zarez 2 2 2 2 2 2 2 3" xfId="1739"/>
    <cellStyle name="Zarez 2 2 2 2 2 2 2 3 2" xfId="6577"/>
    <cellStyle name="Zarez 2 2 2 2 2 2 2 3 2 2" xfId="25929"/>
    <cellStyle name="Zarez 2 2 2 2 2 2 2 3 2 3" xfId="16253"/>
    <cellStyle name="Zarez 2 2 2 2 2 2 2 3 3" xfId="21091"/>
    <cellStyle name="Zarez 2 2 2 2 2 2 2 3 4" xfId="11415"/>
    <cellStyle name="Zarez 2 2 2 2 2 2 2 4" xfId="2949"/>
    <cellStyle name="Zarez 2 2 2 2 2 2 2 4 2" xfId="7787"/>
    <cellStyle name="Zarez 2 2 2 2 2 2 2 4 2 2" xfId="27139"/>
    <cellStyle name="Zarez 2 2 2 2 2 2 2 4 2 3" xfId="17463"/>
    <cellStyle name="Zarez 2 2 2 2 2 2 2 4 3" xfId="22301"/>
    <cellStyle name="Zarez 2 2 2 2 2 2 2 4 4" xfId="12625"/>
    <cellStyle name="Zarez 2 2 2 2 2 2 2 5" xfId="4158"/>
    <cellStyle name="Zarez 2 2 2 2 2 2 2 5 2" xfId="8996"/>
    <cellStyle name="Zarez 2 2 2 2 2 2 2 5 2 2" xfId="28348"/>
    <cellStyle name="Zarez 2 2 2 2 2 2 2 5 2 3" xfId="18672"/>
    <cellStyle name="Zarez 2 2 2 2 2 2 2 5 3" xfId="23510"/>
    <cellStyle name="Zarez 2 2 2 2 2 2 2 5 4" xfId="13834"/>
    <cellStyle name="Zarez 2 2 2 2 2 2 2 6" xfId="5367"/>
    <cellStyle name="Zarez 2 2 2 2 2 2 2 6 2" xfId="24719"/>
    <cellStyle name="Zarez 2 2 2 2 2 2 2 6 3" xfId="15043"/>
    <cellStyle name="Zarez 2 2 2 2 2 2 2 7" xfId="19881"/>
    <cellStyle name="Zarez 2 2 2 2 2 2 2 8" xfId="10205"/>
    <cellStyle name="Zarez 2 2 2 2 2 2 3" xfId="831"/>
    <cellStyle name="Zarez 2 2 2 2 2 2 3 2" xfId="2041"/>
    <cellStyle name="Zarez 2 2 2 2 2 2 3 2 2" xfId="6879"/>
    <cellStyle name="Zarez 2 2 2 2 2 2 3 2 2 2" xfId="26231"/>
    <cellStyle name="Zarez 2 2 2 2 2 2 3 2 2 3" xfId="16555"/>
    <cellStyle name="Zarez 2 2 2 2 2 2 3 2 3" xfId="21393"/>
    <cellStyle name="Zarez 2 2 2 2 2 2 3 2 4" xfId="11717"/>
    <cellStyle name="Zarez 2 2 2 2 2 2 3 3" xfId="3251"/>
    <cellStyle name="Zarez 2 2 2 2 2 2 3 3 2" xfId="8089"/>
    <cellStyle name="Zarez 2 2 2 2 2 2 3 3 2 2" xfId="27441"/>
    <cellStyle name="Zarez 2 2 2 2 2 2 3 3 2 3" xfId="17765"/>
    <cellStyle name="Zarez 2 2 2 2 2 2 3 3 3" xfId="22603"/>
    <cellStyle name="Zarez 2 2 2 2 2 2 3 3 4" xfId="12927"/>
    <cellStyle name="Zarez 2 2 2 2 2 2 3 4" xfId="4460"/>
    <cellStyle name="Zarez 2 2 2 2 2 2 3 4 2" xfId="9298"/>
    <cellStyle name="Zarez 2 2 2 2 2 2 3 4 2 2" xfId="28650"/>
    <cellStyle name="Zarez 2 2 2 2 2 2 3 4 2 3" xfId="18974"/>
    <cellStyle name="Zarez 2 2 2 2 2 2 3 4 3" xfId="23812"/>
    <cellStyle name="Zarez 2 2 2 2 2 2 3 4 4" xfId="14136"/>
    <cellStyle name="Zarez 2 2 2 2 2 2 3 5" xfId="5669"/>
    <cellStyle name="Zarez 2 2 2 2 2 2 3 5 2" xfId="25021"/>
    <cellStyle name="Zarez 2 2 2 2 2 2 3 5 3" xfId="15345"/>
    <cellStyle name="Zarez 2 2 2 2 2 2 3 6" xfId="20183"/>
    <cellStyle name="Zarez 2 2 2 2 2 2 3 7" xfId="10507"/>
    <cellStyle name="Zarez 2 2 2 2 2 2 4" xfId="1437"/>
    <cellStyle name="Zarez 2 2 2 2 2 2 4 2" xfId="6275"/>
    <cellStyle name="Zarez 2 2 2 2 2 2 4 2 2" xfId="25627"/>
    <cellStyle name="Zarez 2 2 2 2 2 2 4 2 3" xfId="15951"/>
    <cellStyle name="Zarez 2 2 2 2 2 2 4 3" xfId="20789"/>
    <cellStyle name="Zarez 2 2 2 2 2 2 4 4" xfId="11113"/>
    <cellStyle name="Zarez 2 2 2 2 2 2 5" xfId="2647"/>
    <cellStyle name="Zarez 2 2 2 2 2 2 5 2" xfId="7485"/>
    <cellStyle name="Zarez 2 2 2 2 2 2 5 2 2" xfId="26837"/>
    <cellStyle name="Zarez 2 2 2 2 2 2 5 2 3" xfId="17161"/>
    <cellStyle name="Zarez 2 2 2 2 2 2 5 3" xfId="21999"/>
    <cellStyle name="Zarez 2 2 2 2 2 2 5 4" xfId="12323"/>
    <cellStyle name="Zarez 2 2 2 2 2 2 6" xfId="3857"/>
    <cellStyle name="Zarez 2 2 2 2 2 2 6 2" xfId="8695"/>
    <cellStyle name="Zarez 2 2 2 2 2 2 6 2 2" xfId="28047"/>
    <cellStyle name="Zarez 2 2 2 2 2 2 6 2 3" xfId="18371"/>
    <cellStyle name="Zarez 2 2 2 2 2 2 6 3" xfId="23209"/>
    <cellStyle name="Zarez 2 2 2 2 2 2 6 4" xfId="13533"/>
    <cellStyle name="Zarez 2 2 2 2 2 2 7" xfId="5065"/>
    <cellStyle name="Zarez 2 2 2 2 2 2 7 2" xfId="24417"/>
    <cellStyle name="Zarez 2 2 2 2 2 2 7 3" xfId="14741"/>
    <cellStyle name="Zarez 2 2 2 2 2 2 8" xfId="19579"/>
    <cellStyle name="Zarez 2 2 2 2 2 2 9" xfId="9903"/>
    <cellStyle name="Zarez 2 2 2 2 2 3" xfId="429"/>
    <cellStyle name="Zarez 2 2 2 2 2 3 2" xfId="1033"/>
    <cellStyle name="Zarez 2 2 2 2 2 3 2 2" xfId="2243"/>
    <cellStyle name="Zarez 2 2 2 2 2 3 2 2 2" xfId="7081"/>
    <cellStyle name="Zarez 2 2 2 2 2 3 2 2 2 2" xfId="26433"/>
    <cellStyle name="Zarez 2 2 2 2 2 3 2 2 2 3" xfId="16757"/>
    <cellStyle name="Zarez 2 2 2 2 2 3 2 2 3" xfId="21595"/>
    <cellStyle name="Zarez 2 2 2 2 2 3 2 2 4" xfId="11919"/>
    <cellStyle name="Zarez 2 2 2 2 2 3 2 3" xfId="3453"/>
    <cellStyle name="Zarez 2 2 2 2 2 3 2 3 2" xfId="8291"/>
    <cellStyle name="Zarez 2 2 2 2 2 3 2 3 2 2" xfId="27643"/>
    <cellStyle name="Zarez 2 2 2 2 2 3 2 3 2 3" xfId="17967"/>
    <cellStyle name="Zarez 2 2 2 2 2 3 2 3 3" xfId="22805"/>
    <cellStyle name="Zarez 2 2 2 2 2 3 2 3 4" xfId="13129"/>
    <cellStyle name="Zarez 2 2 2 2 2 3 2 4" xfId="4662"/>
    <cellStyle name="Zarez 2 2 2 2 2 3 2 4 2" xfId="9500"/>
    <cellStyle name="Zarez 2 2 2 2 2 3 2 4 2 2" xfId="28852"/>
    <cellStyle name="Zarez 2 2 2 2 2 3 2 4 2 3" xfId="19176"/>
    <cellStyle name="Zarez 2 2 2 2 2 3 2 4 3" xfId="24014"/>
    <cellStyle name="Zarez 2 2 2 2 2 3 2 4 4" xfId="14338"/>
    <cellStyle name="Zarez 2 2 2 2 2 3 2 5" xfId="5871"/>
    <cellStyle name="Zarez 2 2 2 2 2 3 2 5 2" xfId="25223"/>
    <cellStyle name="Zarez 2 2 2 2 2 3 2 5 3" xfId="15547"/>
    <cellStyle name="Zarez 2 2 2 2 2 3 2 6" xfId="20385"/>
    <cellStyle name="Zarez 2 2 2 2 2 3 2 7" xfId="10709"/>
    <cellStyle name="Zarez 2 2 2 2 2 3 3" xfId="1639"/>
    <cellStyle name="Zarez 2 2 2 2 2 3 3 2" xfId="6477"/>
    <cellStyle name="Zarez 2 2 2 2 2 3 3 2 2" xfId="25829"/>
    <cellStyle name="Zarez 2 2 2 2 2 3 3 2 3" xfId="16153"/>
    <cellStyle name="Zarez 2 2 2 2 2 3 3 3" xfId="20991"/>
    <cellStyle name="Zarez 2 2 2 2 2 3 3 4" xfId="11315"/>
    <cellStyle name="Zarez 2 2 2 2 2 3 4" xfId="2849"/>
    <cellStyle name="Zarez 2 2 2 2 2 3 4 2" xfId="7687"/>
    <cellStyle name="Zarez 2 2 2 2 2 3 4 2 2" xfId="27039"/>
    <cellStyle name="Zarez 2 2 2 2 2 3 4 2 3" xfId="17363"/>
    <cellStyle name="Zarez 2 2 2 2 2 3 4 3" xfId="22201"/>
    <cellStyle name="Zarez 2 2 2 2 2 3 4 4" xfId="12525"/>
    <cellStyle name="Zarez 2 2 2 2 2 3 5" xfId="4058"/>
    <cellStyle name="Zarez 2 2 2 2 2 3 5 2" xfId="8896"/>
    <cellStyle name="Zarez 2 2 2 2 2 3 5 2 2" xfId="28248"/>
    <cellStyle name="Zarez 2 2 2 2 2 3 5 2 3" xfId="18572"/>
    <cellStyle name="Zarez 2 2 2 2 2 3 5 3" xfId="23410"/>
    <cellStyle name="Zarez 2 2 2 2 2 3 5 4" xfId="13734"/>
    <cellStyle name="Zarez 2 2 2 2 2 3 6" xfId="5267"/>
    <cellStyle name="Zarez 2 2 2 2 2 3 6 2" xfId="24619"/>
    <cellStyle name="Zarez 2 2 2 2 2 3 6 3" xfId="14943"/>
    <cellStyle name="Zarez 2 2 2 2 2 3 7" xfId="19781"/>
    <cellStyle name="Zarez 2 2 2 2 2 3 8" xfId="10105"/>
    <cellStyle name="Zarez 2 2 2 2 2 4" xfId="731"/>
    <cellStyle name="Zarez 2 2 2 2 2 4 2" xfId="1941"/>
    <cellStyle name="Zarez 2 2 2 2 2 4 2 2" xfId="6779"/>
    <cellStyle name="Zarez 2 2 2 2 2 4 2 2 2" xfId="26131"/>
    <cellStyle name="Zarez 2 2 2 2 2 4 2 2 3" xfId="16455"/>
    <cellStyle name="Zarez 2 2 2 2 2 4 2 3" xfId="21293"/>
    <cellStyle name="Zarez 2 2 2 2 2 4 2 4" xfId="11617"/>
    <cellStyle name="Zarez 2 2 2 2 2 4 3" xfId="3151"/>
    <cellStyle name="Zarez 2 2 2 2 2 4 3 2" xfId="7989"/>
    <cellStyle name="Zarez 2 2 2 2 2 4 3 2 2" xfId="27341"/>
    <cellStyle name="Zarez 2 2 2 2 2 4 3 2 3" xfId="17665"/>
    <cellStyle name="Zarez 2 2 2 2 2 4 3 3" xfId="22503"/>
    <cellStyle name="Zarez 2 2 2 2 2 4 3 4" xfId="12827"/>
    <cellStyle name="Zarez 2 2 2 2 2 4 4" xfId="4360"/>
    <cellStyle name="Zarez 2 2 2 2 2 4 4 2" xfId="9198"/>
    <cellStyle name="Zarez 2 2 2 2 2 4 4 2 2" xfId="28550"/>
    <cellStyle name="Zarez 2 2 2 2 2 4 4 2 3" xfId="18874"/>
    <cellStyle name="Zarez 2 2 2 2 2 4 4 3" xfId="23712"/>
    <cellStyle name="Zarez 2 2 2 2 2 4 4 4" xfId="14036"/>
    <cellStyle name="Zarez 2 2 2 2 2 4 5" xfId="5569"/>
    <cellStyle name="Zarez 2 2 2 2 2 4 5 2" xfId="24921"/>
    <cellStyle name="Zarez 2 2 2 2 2 4 5 3" xfId="15245"/>
    <cellStyle name="Zarez 2 2 2 2 2 4 6" xfId="20083"/>
    <cellStyle name="Zarez 2 2 2 2 2 4 7" xfId="10407"/>
    <cellStyle name="Zarez 2 2 2 2 2 5" xfId="1337"/>
    <cellStyle name="Zarez 2 2 2 2 2 5 2" xfId="6175"/>
    <cellStyle name="Zarez 2 2 2 2 2 5 2 2" xfId="25527"/>
    <cellStyle name="Zarez 2 2 2 2 2 5 2 3" xfId="15851"/>
    <cellStyle name="Zarez 2 2 2 2 2 5 3" xfId="20689"/>
    <cellStyle name="Zarez 2 2 2 2 2 5 4" xfId="11013"/>
    <cellStyle name="Zarez 2 2 2 2 2 6" xfId="2547"/>
    <cellStyle name="Zarez 2 2 2 2 2 6 2" xfId="7385"/>
    <cellStyle name="Zarez 2 2 2 2 2 6 2 2" xfId="26737"/>
    <cellStyle name="Zarez 2 2 2 2 2 6 2 3" xfId="17061"/>
    <cellStyle name="Zarez 2 2 2 2 2 6 3" xfId="21899"/>
    <cellStyle name="Zarez 2 2 2 2 2 6 4" xfId="12223"/>
    <cellStyle name="Zarez 2 2 2 2 2 7" xfId="3757"/>
    <cellStyle name="Zarez 2 2 2 2 2 7 2" xfId="8595"/>
    <cellStyle name="Zarez 2 2 2 2 2 7 2 2" xfId="27947"/>
    <cellStyle name="Zarez 2 2 2 2 2 7 2 3" xfId="18271"/>
    <cellStyle name="Zarez 2 2 2 2 2 7 3" xfId="23109"/>
    <cellStyle name="Zarez 2 2 2 2 2 7 4" xfId="13433"/>
    <cellStyle name="Zarez 2 2 2 2 2 8" xfId="4965"/>
    <cellStyle name="Zarez 2 2 2 2 2 8 2" xfId="24317"/>
    <cellStyle name="Zarez 2 2 2 2 2 8 3" xfId="14641"/>
    <cellStyle name="Zarez 2 2 2 2 2 9" xfId="19479"/>
    <cellStyle name="Zarez 2 2 2 2 3" xfId="159"/>
    <cellStyle name="Zarez 2 2 2 2 3 2" xfId="479"/>
    <cellStyle name="Zarez 2 2 2 2 3 2 2" xfId="1083"/>
    <cellStyle name="Zarez 2 2 2 2 3 2 2 2" xfId="2293"/>
    <cellStyle name="Zarez 2 2 2 2 3 2 2 2 2" xfId="7131"/>
    <cellStyle name="Zarez 2 2 2 2 3 2 2 2 2 2" xfId="26483"/>
    <cellStyle name="Zarez 2 2 2 2 3 2 2 2 2 3" xfId="16807"/>
    <cellStyle name="Zarez 2 2 2 2 3 2 2 2 3" xfId="21645"/>
    <cellStyle name="Zarez 2 2 2 2 3 2 2 2 4" xfId="11969"/>
    <cellStyle name="Zarez 2 2 2 2 3 2 2 3" xfId="3503"/>
    <cellStyle name="Zarez 2 2 2 2 3 2 2 3 2" xfId="8341"/>
    <cellStyle name="Zarez 2 2 2 2 3 2 2 3 2 2" xfId="27693"/>
    <cellStyle name="Zarez 2 2 2 2 3 2 2 3 2 3" xfId="18017"/>
    <cellStyle name="Zarez 2 2 2 2 3 2 2 3 3" xfId="22855"/>
    <cellStyle name="Zarez 2 2 2 2 3 2 2 3 4" xfId="13179"/>
    <cellStyle name="Zarez 2 2 2 2 3 2 2 4" xfId="4712"/>
    <cellStyle name="Zarez 2 2 2 2 3 2 2 4 2" xfId="9550"/>
    <cellStyle name="Zarez 2 2 2 2 3 2 2 4 2 2" xfId="28902"/>
    <cellStyle name="Zarez 2 2 2 2 3 2 2 4 2 3" xfId="19226"/>
    <cellStyle name="Zarez 2 2 2 2 3 2 2 4 3" xfId="24064"/>
    <cellStyle name="Zarez 2 2 2 2 3 2 2 4 4" xfId="14388"/>
    <cellStyle name="Zarez 2 2 2 2 3 2 2 5" xfId="5921"/>
    <cellStyle name="Zarez 2 2 2 2 3 2 2 5 2" xfId="25273"/>
    <cellStyle name="Zarez 2 2 2 2 3 2 2 5 3" xfId="15597"/>
    <cellStyle name="Zarez 2 2 2 2 3 2 2 6" xfId="20435"/>
    <cellStyle name="Zarez 2 2 2 2 3 2 2 7" xfId="10759"/>
    <cellStyle name="Zarez 2 2 2 2 3 2 3" xfId="1689"/>
    <cellStyle name="Zarez 2 2 2 2 3 2 3 2" xfId="6527"/>
    <cellStyle name="Zarez 2 2 2 2 3 2 3 2 2" xfId="25879"/>
    <cellStyle name="Zarez 2 2 2 2 3 2 3 2 3" xfId="16203"/>
    <cellStyle name="Zarez 2 2 2 2 3 2 3 3" xfId="21041"/>
    <cellStyle name="Zarez 2 2 2 2 3 2 3 4" xfId="11365"/>
    <cellStyle name="Zarez 2 2 2 2 3 2 4" xfId="2899"/>
    <cellStyle name="Zarez 2 2 2 2 3 2 4 2" xfId="7737"/>
    <cellStyle name="Zarez 2 2 2 2 3 2 4 2 2" xfId="27089"/>
    <cellStyle name="Zarez 2 2 2 2 3 2 4 2 3" xfId="17413"/>
    <cellStyle name="Zarez 2 2 2 2 3 2 4 3" xfId="22251"/>
    <cellStyle name="Zarez 2 2 2 2 3 2 4 4" xfId="12575"/>
    <cellStyle name="Zarez 2 2 2 2 3 2 5" xfId="4108"/>
    <cellStyle name="Zarez 2 2 2 2 3 2 5 2" xfId="8946"/>
    <cellStyle name="Zarez 2 2 2 2 3 2 5 2 2" xfId="28298"/>
    <cellStyle name="Zarez 2 2 2 2 3 2 5 2 3" xfId="18622"/>
    <cellStyle name="Zarez 2 2 2 2 3 2 5 3" xfId="23460"/>
    <cellStyle name="Zarez 2 2 2 2 3 2 5 4" xfId="13784"/>
    <cellStyle name="Zarez 2 2 2 2 3 2 6" xfId="5317"/>
    <cellStyle name="Zarez 2 2 2 2 3 2 6 2" xfId="24669"/>
    <cellStyle name="Zarez 2 2 2 2 3 2 6 3" xfId="14993"/>
    <cellStyle name="Zarez 2 2 2 2 3 2 7" xfId="19831"/>
    <cellStyle name="Zarez 2 2 2 2 3 2 8" xfId="10155"/>
    <cellStyle name="Zarez 2 2 2 2 3 3" xfId="781"/>
    <cellStyle name="Zarez 2 2 2 2 3 3 2" xfId="1991"/>
    <cellStyle name="Zarez 2 2 2 2 3 3 2 2" xfId="6829"/>
    <cellStyle name="Zarez 2 2 2 2 3 3 2 2 2" xfId="26181"/>
    <cellStyle name="Zarez 2 2 2 2 3 3 2 2 3" xfId="16505"/>
    <cellStyle name="Zarez 2 2 2 2 3 3 2 3" xfId="21343"/>
    <cellStyle name="Zarez 2 2 2 2 3 3 2 4" xfId="11667"/>
    <cellStyle name="Zarez 2 2 2 2 3 3 3" xfId="3201"/>
    <cellStyle name="Zarez 2 2 2 2 3 3 3 2" xfId="8039"/>
    <cellStyle name="Zarez 2 2 2 2 3 3 3 2 2" xfId="27391"/>
    <cellStyle name="Zarez 2 2 2 2 3 3 3 2 3" xfId="17715"/>
    <cellStyle name="Zarez 2 2 2 2 3 3 3 3" xfId="22553"/>
    <cellStyle name="Zarez 2 2 2 2 3 3 3 4" xfId="12877"/>
    <cellStyle name="Zarez 2 2 2 2 3 3 4" xfId="4410"/>
    <cellStyle name="Zarez 2 2 2 2 3 3 4 2" xfId="9248"/>
    <cellStyle name="Zarez 2 2 2 2 3 3 4 2 2" xfId="28600"/>
    <cellStyle name="Zarez 2 2 2 2 3 3 4 2 3" xfId="18924"/>
    <cellStyle name="Zarez 2 2 2 2 3 3 4 3" xfId="23762"/>
    <cellStyle name="Zarez 2 2 2 2 3 3 4 4" xfId="14086"/>
    <cellStyle name="Zarez 2 2 2 2 3 3 5" xfId="5619"/>
    <cellStyle name="Zarez 2 2 2 2 3 3 5 2" xfId="24971"/>
    <cellStyle name="Zarez 2 2 2 2 3 3 5 3" xfId="15295"/>
    <cellStyle name="Zarez 2 2 2 2 3 3 6" xfId="20133"/>
    <cellStyle name="Zarez 2 2 2 2 3 3 7" xfId="10457"/>
    <cellStyle name="Zarez 2 2 2 2 3 4" xfId="1387"/>
    <cellStyle name="Zarez 2 2 2 2 3 4 2" xfId="6225"/>
    <cellStyle name="Zarez 2 2 2 2 3 4 2 2" xfId="25577"/>
    <cellStyle name="Zarez 2 2 2 2 3 4 2 3" xfId="15901"/>
    <cellStyle name="Zarez 2 2 2 2 3 4 3" xfId="20739"/>
    <cellStyle name="Zarez 2 2 2 2 3 4 4" xfId="11063"/>
    <cellStyle name="Zarez 2 2 2 2 3 5" xfId="2597"/>
    <cellStyle name="Zarez 2 2 2 2 3 5 2" xfId="7435"/>
    <cellStyle name="Zarez 2 2 2 2 3 5 2 2" xfId="26787"/>
    <cellStyle name="Zarez 2 2 2 2 3 5 2 3" xfId="17111"/>
    <cellStyle name="Zarez 2 2 2 2 3 5 3" xfId="21949"/>
    <cellStyle name="Zarez 2 2 2 2 3 5 4" xfId="12273"/>
    <cellStyle name="Zarez 2 2 2 2 3 6" xfId="3807"/>
    <cellStyle name="Zarez 2 2 2 2 3 6 2" xfId="8645"/>
    <cellStyle name="Zarez 2 2 2 2 3 6 2 2" xfId="27997"/>
    <cellStyle name="Zarez 2 2 2 2 3 6 2 3" xfId="18321"/>
    <cellStyle name="Zarez 2 2 2 2 3 6 3" xfId="23159"/>
    <cellStyle name="Zarez 2 2 2 2 3 6 4" xfId="13483"/>
    <cellStyle name="Zarez 2 2 2 2 3 7" xfId="5015"/>
    <cellStyle name="Zarez 2 2 2 2 3 7 2" xfId="24367"/>
    <cellStyle name="Zarez 2 2 2 2 3 7 3" xfId="14691"/>
    <cellStyle name="Zarez 2 2 2 2 3 8" xfId="19529"/>
    <cellStyle name="Zarez 2 2 2 2 3 9" xfId="9853"/>
    <cellStyle name="Zarez 2 2 2 2 4" xfId="275"/>
    <cellStyle name="Zarez 2 2 2 2 4 2" xfId="579"/>
    <cellStyle name="Zarez 2 2 2 2 4 2 2" xfId="1183"/>
    <cellStyle name="Zarez 2 2 2 2 4 2 2 2" xfId="2393"/>
    <cellStyle name="Zarez 2 2 2 2 4 2 2 2 2" xfId="7231"/>
    <cellStyle name="Zarez 2 2 2 2 4 2 2 2 2 2" xfId="26583"/>
    <cellStyle name="Zarez 2 2 2 2 4 2 2 2 2 3" xfId="16907"/>
    <cellStyle name="Zarez 2 2 2 2 4 2 2 2 3" xfId="21745"/>
    <cellStyle name="Zarez 2 2 2 2 4 2 2 2 4" xfId="12069"/>
    <cellStyle name="Zarez 2 2 2 2 4 2 2 3" xfId="3603"/>
    <cellStyle name="Zarez 2 2 2 2 4 2 2 3 2" xfId="8441"/>
    <cellStyle name="Zarez 2 2 2 2 4 2 2 3 2 2" xfId="27793"/>
    <cellStyle name="Zarez 2 2 2 2 4 2 2 3 2 3" xfId="18117"/>
    <cellStyle name="Zarez 2 2 2 2 4 2 2 3 3" xfId="22955"/>
    <cellStyle name="Zarez 2 2 2 2 4 2 2 3 4" xfId="13279"/>
    <cellStyle name="Zarez 2 2 2 2 4 2 2 4" xfId="4812"/>
    <cellStyle name="Zarez 2 2 2 2 4 2 2 4 2" xfId="9650"/>
    <cellStyle name="Zarez 2 2 2 2 4 2 2 4 2 2" xfId="29002"/>
    <cellStyle name="Zarez 2 2 2 2 4 2 2 4 2 3" xfId="19326"/>
    <cellStyle name="Zarez 2 2 2 2 4 2 2 4 3" xfId="24164"/>
    <cellStyle name="Zarez 2 2 2 2 4 2 2 4 4" xfId="14488"/>
    <cellStyle name="Zarez 2 2 2 2 4 2 2 5" xfId="6021"/>
    <cellStyle name="Zarez 2 2 2 2 4 2 2 5 2" xfId="25373"/>
    <cellStyle name="Zarez 2 2 2 2 4 2 2 5 3" xfId="15697"/>
    <cellStyle name="Zarez 2 2 2 2 4 2 2 6" xfId="20535"/>
    <cellStyle name="Zarez 2 2 2 2 4 2 2 7" xfId="10859"/>
    <cellStyle name="Zarez 2 2 2 2 4 2 3" xfId="1789"/>
    <cellStyle name="Zarez 2 2 2 2 4 2 3 2" xfId="6627"/>
    <cellStyle name="Zarez 2 2 2 2 4 2 3 2 2" xfId="25979"/>
    <cellStyle name="Zarez 2 2 2 2 4 2 3 2 3" xfId="16303"/>
    <cellStyle name="Zarez 2 2 2 2 4 2 3 3" xfId="21141"/>
    <cellStyle name="Zarez 2 2 2 2 4 2 3 4" xfId="11465"/>
    <cellStyle name="Zarez 2 2 2 2 4 2 4" xfId="2999"/>
    <cellStyle name="Zarez 2 2 2 2 4 2 4 2" xfId="7837"/>
    <cellStyle name="Zarez 2 2 2 2 4 2 4 2 2" xfId="27189"/>
    <cellStyle name="Zarez 2 2 2 2 4 2 4 2 3" xfId="17513"/>
    <cellStyle name="Zarez 2 2 2 2 4 2 4 3" xfId="22351"/>
    <cellStyle name="Zarez 2 2 2 2 4 2 4 4" xfId="12675"/>
    <cellStyle name="Zarez 2 2 2 2 4 2 5" xfId="4208"/>
    <cellStyle name="Zarez 2 2 2 2 4 2 5 2" xfId="9046"/>
    <cellStyle name="Zarez 2 2 2 2 4 2 5 2 2" xfId="28398"/>
    <cellStyle name="Zarez 2 2 2 2 4 2 5 2 3" xfId="18722"/>
    <cellStyle name="Zarez 2 2 2 2 4 2 5 3" xfId="23560"/>
    <cellStyle name="Zarez 2 2 2 2 4 2 5 4" xfId="13884"/>
    <cellStyle name="Zarez 2 2 2 2 4 2 6" xfId="5417"/>
    <cellStyle name="Zarez 2 2 2 2 4 2 6 2" xfId="24769"/>
    <cellStyle name="Zarez 2 2 2 2 4 2 6 3" xfId="15093"/>
    <cellStyle name="Zarez 2 2 2 2 4 2 7" xfId="19931"/>
    <cellStyle name="Zarez 2 2 2 2 4 2 8" xfId="10255"/>
    <cellStyle name="Zarez 2 2 2 2 4 3" xfId="881"/>
    <cellStyle name="Zarez 2 2 2 2 4 3 2" xfId="2091"/>
    <cellStyle name="Zarez 2 2 2 2 4 3 2 2" xfId="6929"/>
    <cellStyle name="Zarez 2 2 2 2 4 3 2 2 2" xfId="26281"/>
    <cellStyle name="Zarez 2 2 2 2 4 3 2 2 3" xfId="16605"/>
    <cellStyle name="Zarez 2 2 2 2 4 3 2 3" xfId="21443"/>
    <cellStyle name="Zarez 2 2 2 2 4 3 2 4" xfId="11767"/>
    <cellStyle name="Zarez 2 2 2 2 4 3 3" xfId="3301"/>
    <cellStyle name="Zarez 2 2 2 2 4 3 3 2" xfId="8139"/>
    <cellStyle name="Zarez 2 2 2 2 4 3 3 2 2" xfId="27491"/>
    <cellStyle name="Zarez 2 2 2 2 4 3 3 2 3" xfId="17815"/>
    <cellStyle name="Zarez 2 2 2 2 4 3 3 3" xfId="22653"/>
    <cellStyle name="Zarez 2 2 2 2 4 3 3 4" xfId="12977"/>
    <cellStyle name="Zarez 2 2 2 2 4 3 4" xfId="4510"/>
    <cellStyle name="Zarez 2 2 2 2 4 3 4 2" xfId="9348"/>
    <cellStyle name="Zarez 2 2 2 2 4 3 4 2 2" xfId="28700"/>
    <cellStyle name="Zarez 2 2 2 2 4 3 4 2 3" xfId="19024"/>
    <cellStyle name="Zarez 2 2 2 2 4 3 4 3" xfId="23862"/>
    <cellStyle name="Zarez 2 2 2 2 4 3 4 4" xfId="14186"/>
    <cellStyle name="Zarez 2 2 2 2 4 3 5" xfId="5719"/>
    <cellStyle name="Zarez 2 2 2 2 4 3 5 2" xfId="25071"/>
    <cellStyle name="Zarez 2 2 2 2 4 3 5 3" xfId="15395"/>
    <cellStyle name="Zarez 2 2 2 2 4 3 6" xfId="20233"/>
    <cellStyle name="Zarez 2 2 2 2 4 3 7" xfId="10557"/>
    <cellStyle name="Zarez 2 2 2 2 4 4" xfId="1487"/>
    <cellStyle name="Zarez 2 2 2 2 4 4 2" xfId="6325"/>
    <cellStyle name="Zarez 2 2 2 2 4 4 2 2" xfId="25677"/>
    <cellStyle name="Zarez 2 2 2 2 4 4 2 3" xfId="16001"/>
    <cellStyle name="Zarez 2 2 2 2 4 4 3" xfId="20839"/>
    <cellStyle name="Zarez 2 2 2 2 4 4 4" xfId="11163"/>
    <cellStyle name="Zarez 2 2 2 2 4 5" xfId="2697"/>
    <cellStyle name="Zarez 2 2 2 2 4 5 2" xfId="7535"/>
    <cellStyle name="Zarez 2 2 2 2 4 5 2 2" xfId="26887"/>
    <cellStyle name="Zarez 2 2 2 2 4 5 2 3" xfId="17211"/>
    <cellStyle name="Zarez 2 2 2 2 4 5 3" xfId="22049"/>
    <cellStyle name="Zarez 2 2 2 2 4 5 4" xfId="12373"/>
    <cellStyle name="Zarez 2 2 2 2 4 6" xfId="3907"/>
    <cellStyle name="Zarez 2 2 2 2 4 6 2" xfId="8745"/>
    <cellStyle name="Zarez 2 2 2 2 4 6 2 2" xfId="28097"/>
    <cellStyle name="Zarez 2 2 2 2 4 6 2 3" xfId="18421"/>
    <cellStyle name="Zarez 2 2 2 2 4 6 3" xfId="23259"/>
    <cellStyle name="Zarez 2 2 2 2 4 6 4" xfId="13583"/>
    <cellStyle name="Zarez 2 2 2 2 4 7" xfId="5115"/>
    <cellStyle name="Zarez 2 2 2 2 4 7 2" xfId="24467"/>
    <cellStyle name="Zarez 2 2 2 2 4 7 3" xfId="14791"/>
    <cellStyle name="Zarez 2 2 2 2 4 8" xfId="19629"/>
    <cellStyle name="Zarez 2 2 2 2 4 9" xfId="9953"/>
    <cellStyle name="Zarez 2 2 2 2 5" xfId="328"/>
    <cellStyle name="Zarez 2 2 2 2 5 2" xfId="631"/>
    <cellStyle name="Zarez 2 2 2 2 5 2 2" xfId="1235"/>
    <cellStyle name="Zarez 2 2 2 2 5 2 2 2" xfId="2445"/>
    <cellStyle name="Zarez 2 2 2 2 5 2 2 2 2" xfId="7283"/>
    <cellStyle name="Zarez 2 2 2 2 5 2 2 2 2 2" xfId="26635"/>
    <cellStyle name="Zarez 2 2 2 2 5 2 2 2 2 3" xfId="16959"/>
    <cellStyle name="Zarez 2 2 2 2 5 2 2 2 3" xfId="21797"/>
    <cellStyle name="Zarez 2 2 2 2 5 2 2 2 4" xfId="12121"/>
    <cellStyle name="Zarez 2 2 2 2 5 2 2 3" xfId="3655"/>
    <cellStyle name="Zarez 2 2 2 2 5 2 2 3 2" xfId="8493"/>
    <cellStyle name="Zarez 2 2 2 2 5 2 2 3 2 2" xfId="27845"/>
    <cellStyle name="Zarez 2 2 2 2 5 2 2 3 2 3" xfId="18169"/>
    <cellStyle name="Zarez 2 2 2 2 5 2 2 3 3" xfId="23007"/>
    <cellStyle name="Zarez 2 2 2 2 5 2 2 3 4" xfId="13331"/>
    <cellStyle name="Zarez 2 2 2 2 5 2 2 4" xfId="4864"/>
    <cellStyle name="Zarez 2 2 2 2 5 2 2 4 2" xfId="9702"/>
    <cellStyle name="Zarez 2 2 2 2 5 2 2 4 2 2" xfId="29054"/>
    <cellStyle name="Zarez 2 2 2 2 5 2 2 4 2 3" xfId="19378"/>
    <cellStyle name="Zarez 2 2 2 2 5 2 2 4 3" xfId="24216"/>
    <cellStyle name="Zarez 2 2 2 2 5 2 2 4 4" xfId="14540"/>
    <cellStyle name="Zarez 2 2 2 2 5 2 2 5" xfId="6073"/>
    <cellStyle name="Zarez 2 2 2 2 5 2 2 5 2" xfId="25425"/>
    <cellStyle name="Zarez 2 2 2 2 5 2 2 5 3" xfId="15749"/>
    <cellStyle name="Zarez 2 2 2 2 5 2 2 6" xfId="20587"/>
    <cellStyle name="Zarez 2 2 2 2 5 2 2 7" xfId="10911"/>
    <cellStyle name="Zarez 2 2 2 2 5 2 3" xfId="1841"/>
    <cellStyle name="Zarez 2 2 2 2 5 2 3 2" xfId="6679"/>
    <cellStyle name="Zarez 2 2 2 2 5 2 3 2 2" xfId="26031"/>
    <cellStyle name="Zarez 2 2 2 2 5 2 3 2 3" xfId="16355"/>
    <cellStyle name="Zarez 2 2 2 2 5 2 3 3" xfId="21193"/>
    <cellStyle name="Zarez 2 2 2 2 5 2 3 4" xfId="11517"/>
    <cellStyle name="Zarez 2 2 2 2 5 2 4" xfId="3051"/>
    <cellStyle name="Zarez 2 2 2 2 5 2 4 2" xfId="7889"/>
    <cellStyle name="Zarez 2 2 2 2 5 2 4 2 2" xfId="27241"/>
    <cellStyle name="Zarez 2 2 2 2 5 2 4 2 3" xfId="17565"/>
    <cellStyle name="Zarez 2 2 2 2 5 2 4 3" xfId="22403"/>
    <cellStyle name="Zarez 2 2 2 2 5 2 4 4" xfId="12727"/>
    <cellStyle name="Zarez 2 2 2 2 5 2 5" xfId="4260"/>
    <cellStyle name="Zarez 2 2 2 2 5 2 5 2" xfId="9098"/>
    <cellStyle name="Zarez 2 2 2 2 5 2 5 2 2" xfId="28450"/>
    <cellStyle name="Zarez 2 2 2 2 5 2 5 2 3" xfId="18774"/>
    <cellStyle name="Zarez 2 2 2 2 5 2 5 3" xfId="23612"/>
    <cellStyle name="Zarez 2 2 2 2 5 2 5 4" xfId="13936"/>
    <cellStyle name="Zarez 2 2 2 2 5 2 6" xfId="5469"/>
    <cellStyle name="Zarez 2 2 2 2 5 2 6 2" xfId="24821"/>
    <cellStyle name="Zarez 2 2 2 2 5 2 6 3" xfId="15145"/>
    <cellStyle name="Zarez 2 2 2 2 5 2 7" xfId="19983"/>
    <cellStyle name="Zarez 2 2 2 2 5 2 8" xfId="10307"/>
    <cellStyle name="Zarez 2 2 2 2 5 3" xfId="933"/>
    <cellStyle name="Zarez 2 2 2 2 5 3 2" xfId="2143"/>
    <cellStyle name="Zarez 2 2 2 2 5 3 2 2" xfId="6981"/>
    <cellStyle name="Zarez 2 2 2 2 5 3 2 2 2" xfId="26333"/>
    <cellStyle name="Zarez 2 2 2 2 5 3 2 2 3" xfId="16657"/>
    <cellStyle name="Zarez 2 2 2 2 5 3 2 3" xfId="21495"/>
    <cellStyle name="Zarez 2 2 2 2 5 3 2 4" xfId="11819"/>
    <cellStyle name="Zarez 2 2 2 2 5 3 3" xfId="3353"/>
    <cellStyle name="Zarez 2 2 2 2 5 3 3 2" xfId="8191"/>
    <cellStyle name="Zarez 2 2 2 2 5 3 3 2 2" xfId="27543"/>
    <cellStyle name="Zarez 2 2 2 2 5 3 3 2 3" xfId="17867"/>
    <cellStyle name="Zarez 2 2 2 2 5 3 3 3" xfId="22705"/>
    <cellStyle name="Zarez 2 2 2 2 5 3 3 4" xfId="13029"/>
    <cellStyle name="Zarez 2 2 2 2 5 3 4" xfId="4562"/>
    <cellStyle name="Zarez 2 2 2 2 5 3 4 2" xfId="9400"/>
    <cellStyle name="Zarez 2 2 2 2 5 3 4 2 2" xfId="28752"/>
    <cellStyle name="Zarez 2 2 2 2 5 3 4 2 3" xfId="19076"/>
    <cellStyle name="Zarez 2 2 2 2 5 3 4 3" xfId="23914"/>
    <cellStyle name="Zarez 2 2 2 2 5 3 4 4" xfId="14238"/>
    <cellStyle name="Zarez 2 2 2 2 5 3 5" xfId="5771"/>
    <cellStyle name="Zarez 2 2 2 2 5 3 5 2" xfId="25123"/>
    <cellStyle name="Zarez 2 2 2 2 5 3 5 3" xfId="15447"/>
    <cellStyle name="Zarez 2 2 2 2 5 3 6" xfId="20285"/>
    <cellStyle name="Zarez 2 2 2 2 5 3 7" xfId="10609"/>
    <cellStyle name="Zarez 2 2 2 2 5 4" xfId="1539"/>
    <cellStyle name="Zarez 2 2 2 2 5 4 2" xfId="6377"/>
    <cellStyle name="Zarez 2 2 2 2 5 4 2 2" xfId="25729"/>
    <cellStyle name="Zarez 2 2 2 2 5 4 2 3" xfId="16053"/>
    <cellStyle name="Zarez 2 2 2 2 5 4 3" xfId="20891"/>
    <cellStyle name="Zarez 2 2 2 2 5 4 4" xfId="11215"/>
    <cellStyle name="Zarez 2 2 2 2 5 5" xfId="2749"/>
    <cellStyle name="Zarez 2 2 2 2 5 5 2" xfId="7587"/>
    <cellStyle name="Zarez 2 2 2 2 5 5 2 2" xfId="26939"/>
    <cellStyle name="Zarez 2 2 2 2 5 5 2 3" xfId="17263"/>
    <cellStyle name="Zarez 2 2 2 2 5 5 3" xfId="22101"/>
    <cellStyle name="Zarez 2 2 2 2 5 5 4" xfId="12425"/>
    <cellStyle name="Zarez 2 2 2 2 5 6" xfId="3958"/>
    <cellStyle name="Zarez 2 2 2 2 5 6 2" xfId="8796"/>
    <cellStyle name="Zarez 2 2 2 2 5 6 2 2" xfId="28148"/>
    <cellStyle name="Zarez 2 2 2 2 5 6 2 3" xfId="18472"/>
    <cellStyle name="Zarez 2 2 2 2 5 6 3" xfId="23310"/>
    <cellStyle name="Zarez 2 2 2 2 5 6 4" xfId="13634"/>
    <cellStyle name="Zarez 2 2 2 2 5 7" xfId="5167"/>
    <cellStyle name="Zarez 2 2 2 2 5 7 2" xfId="24519"/>
    <cellStyle name="Zarez 2 2 2 2 5 7 3" xfId="14843"/>
    <cellStyle name="Zarez 2 2 2 2 5 8" xfId="19681"/>
    <cellStyle name="Zarez 2 2 2 2 5 9" xfId="10005"/>
    <cellStyle name="Zarez 2 2 2 2 6" xfId="379"/>
    <cellStyle name="Zarez 2 2 2 2 6 2" xfId="983"/>
    <cellStyle name="Zarez 2 2 2 2 6 2 2" xfId="2193"/>
    <cellStyle name="Zarez 2 2 2 2 6 2 2 2" xfId="7031"/>
    <cellStyle name="Zarez 2 2 2 2 6 2 2 2 2" xfId="26383"/>
    <cellStyle name="Zarez 2 2 2 2 6 2 2 2 3" xfId="16707"/>
    <cellStyle name="Zarez 2 2 2 2 6 2 2 3" xfId="21545"/>
    <cellStyle name="Zarez 2 2 2 2 6 2 2 4" xfId="11869"/>
    <cellStyle name="Zarez 2 2 2 2 6 2 3" xfId="3403"/>
    <cellStyle name="Zarez 2 2 2 2 6 2 3 2" xfId="8241"/>
    <cellStyle name="Zarez 2 2 2 2 6 2 3 2 2" xfId="27593"/>
    <cellStyle name="Zarez 2 2 2 2 6 2 3 2 3" xfId="17917"/>
    <cellStyle name="Zarez 2 2 2 2 6 2 3 3" xfId="22755"/>
    <cellStyle name="Zarez 2 2 2 2 6 2 3 4" xfId="13079"/>
    <cellStyle name="Zarez 2 2 2 2 6 2 4" xfId="4612"/>
    <cellStyle name="Zarez 2 2 2 2 6 2 4 2" xfId="9450"/>
    <cellStyle name="Zarez 2 2 2 2 6 2 4 2 2" xfId="28802"/>
    <cellStyle name="Zarez 2 2 2 2 6 2 4 2 3" xfId="19126"/>
    <cellStyle name="Zarez 2 2 2 2 6 2 4 3" xfId="23964"/>
    <cellStyle name="Zarez 2 2 2 2 6 2 4 4" xfId="14288"/>
    <cellStyle name="Zarez 2 2 2 2 6 2 5" xfId="5821"/>
    <cellStyle name="Zarez 2 2 2 2 6 2 5 2" xfId="25173"/>
    <cellStyle name="Zarez 2 2 2 2 6 2 5 3" xfId="15497"/>
    <cellStyle name="Zarez 2 2 2 2 6 2 6" xfId="20335"/>
    <cellStyle name="Zarez 2 2 2 2 6 2 7" xfId="10659"/>
    <cellStyle name="Zarez 2 2 2 2 6 3" xfId="1589"/>
    <cellStyle name="Zarez 2 2 2 2 6 3 2" xfId="6427"/>
    <cellStyle name="Zarez 2 2 2 2 6 3 2 2" xfId="25779"/>
    <cellStyle name="Zarez 2 2 2 2 6 3 2 3" xfId="16103"/>
    <cellStyle name="Zarez 2 2 2 2 6 3 3" xfId="20941"/>
    <cellStyle name="Zarez 2 2 2 2 6 3 4" xfId="11265"/>
    <cellStyle name="Zarez 2 2 2 2 6 4" xfId="2799"/>
    <cellStyle name="Zarez 2 2 2 2 6 4 2" xfId="7637"/>
    <cellStyle name="Zarez 2 2 2 2 6 4 2 2" xfId="26989"/>
    <cellStyle name="Zarez 2 2 2 2 6 4 2 3" xfId="17313"/>
    <cellStyle name="Zarez 2 2 2 2 6 4 3" xfId="22151"/>
    <cellStyle name="Zarez 2 2 2 2 6 4 4" xfId="12475"/>
    <cellStyle name="Zarez 2 2 2 2 6 5" xfId="4008"/>
    <cellStyle name="Zarez 2 2 2 2 6 5 2" xfId="8846"/>
    <cellStyle name="Zarez 2 2 2 2 6 5 2 2" xfId="28198"/>
    <cellStyle name="Zarez 2 2 2 2 6 5 2 3" xfId="18522"/>
    <cellStyle name="Zarez 2 2 2 2 6 5 3" xfId="23360"/>
    <cellStyle name="Zarez 2 2 2 2 6 5 4" xfId="13684"/>
    <cellStyle name="Zarez 2 2 2 2 6 6" xfId="5217"/>
    <cellStyle name="Zarez 2 2 2 2 6 6 2" xfId="24569"/>
    <cellStyle name="Zarez 2 2 2 2 6 6 3" xfId="14893"/>
    <cellStyle name="Zarez 2 2 2 2 6 7" xfId="19731"/>
    <cellStyle name="Zarez 2 2 2 2 6 8" xfId="10055"/>
    <cellStyle name="Zarez 2 2 2 2 7" xfId="681"/>
    <cellStyle name="Zarez 2 2 2 2 7 2" xfId="1891"/>
    <cellStyle name="Zarez 2 2 2 2 7 2 2" xfId="6729"/>
    <cellStyle name="Zarez 2 2 2 2 7 2 2 2" xfId="26081"/>
    <cellStyle name="Zarez 2 2 2 2 7 2 2 3" xfId="16405"/>
    <cellStyle name="Zarez 2 2 2 2 7 2 3" xfId="21243"/>
    <cellStyle name="Zarez 2 2 2 2 7 2 4" xfId="11567"/>
    <cellStyle name="Zarez 2 2 2 2 7 3" xfId="3101"/>
    <cellStyle name="Zarez 2 2 2 2 7 3 2" xfId="7939"/>
    <cellStyle name="Zarez 2 2 2 2 7 3 2 2" xfId="27291"/>
    <cellStyle name="Zarez 2 2 2 2 7 3 2 3" xfId="17615"/>
    <cellStyle name="Zarez 2 2 2 2 7 3 3" xfId="22453"/>
    <cellStyle name="Zarez 2 2 2 2 7 3 4" xfId="12777"/>
    <cellStyle name="Zarez 2 2 2 2 7 4" xfId="4310"/>
    <cellStyle name="Zarez 2 2 2 2 7 4 2" xfId="9148"/>
    <cellStyle name="Zarez 2 2 2 2 7 4 2 2" xfId="28500"/>
    <cellStyle name="Zarez 2 2 2 2 7 4 2 3" xfId="18824"/>
    <cellStyle name="Zarez 2 2 2 2 7 4 3" xfId="23662"/>
    <cellStyle name="Zarez 2 2 2 2 7 4 4" xfId="13986"/>
    <cellStyle name="Zarez 2 2 2 2 7 5" xfId="5519"/>
    <cellStyle name="Zarez 2 2 2 2 7 5 2" xfId="24871"/>
    <cellStyle name="Zarez 2 2 2 2 7 5 3" xfId="15195"/>
    <cellStyle name="Zarez 2 2 2 2 7 6" xfId="20033"/>
    <cellStyle name="Zarez 2 2 2 2 7 7" xfId="10357"/>
    <cellStyle name="Zarez 2 2 2 2 8" xfId="1287"/>
    <cellStyle name="Zarez 2 2 2 2 8 2" xfId="6125"/>
    <cellStyle name="Zarez 2 2 2 2 8 2 2" xfId="25477"/>
    <cellStyle name="Zarez 2 2 2 2 8 2 3" xfId="15801"/>
    <cellStyle name="Zarez 2 2 2 2 8 3" xfId="20639"/>
    <cellStyle name="Zarez 2 2 2 2 8 4" xfId="10963"/>
    <cellStyle name="Zarez 2 2 2 2 9" xfId="2497"/>
    <cellStyle name="Zarez 2 2 2 2 9 2" xfId="7335"/>
    <cellStyle name="Zarez 2 2 2 2 9 2 2" xfId="26687"/>
    <cellStyle name="Zarez 2 2 2 2 9 2 3" xfId="17011"/>
    <cellStyle name="Zarez 2 2 2 2 9 3" xfId="21849"/>
    <cellStyle name="Zarez 2 2 2 2 9 4" xfId="12173"/>
    <cellStyle name="Zarez 2 2 2 3" xfId="75"/>
    <cellStyle name="Zarez 2 2 2 3 10" xfId="9782"/>
    <cellStyle name="Zarez 2 2 2 3 2" xfId="188"/>
    <cellStyle name="Zarez 2 2 2 3 2 2" xfId="508"/>
    <cellStyle name="Zarez 2 2 2 3 2 2 2" xfId="1112"/>
    <cellStyle name="Zarez 2 2 2 3 2 2 2 2" xfId="2322"/>
    <cellStyle name="Zarez 2 2 2 3 2 2 2 2 2" xfId="7160"/>
    <cellStyle name="Zarez 2 2 2 3 2 2 2 2 2 2" xfId="26512"/>
    <cellStyle name="Zarez 2 2 2 3 2 2 2 2 2 3" xfId="16836"/>
    <cellStyle name="Zarez 2 2 2 3 2 2 2 2 3" xfId="21674"/>
    <cellStyle name="Zarez 2 2 2 3 2 2 2 2 4" xfId="11998"/>
    <cellStyle name="Zarez 2 2 2 3 2 2 2 3" xfId="3532"/>
    <cellStyle name="Zarez 2 2 2 3 2 2 2 3 2" xfId="8370"/>
    <cellStyle name="Zarez 2 2 2 3 2 2 2 3 2 2" xfId="27722"/>
    <cellStyle name="Zarez 2 2 2 3 2 2 2 3 2 3" xfId="18046"/>
    <cellStyle name="Zarez 2 2 2 3 2 2 2 3 3" xfId="22884"/>
    <cellStyle name="Zarez 2 2 2 3 2 2 2 3 4" xfId="13208"/>
    <cellStyle name="Zarez 2 2 2 3 2 2 2 4" xfId="4741"/>
    <cellStyle name="Zarez 2 2 2 3 2 2 2 4 2" xfId="9579"/>
    <cellStyle name="Zarez 2 2 2 3 2 2 2 4 2 2" xfId="28931"/>
    <cellStyle name="Zarez 2 2 2 3 2 2 2 4 2 3" xfId="19255"/>
    <cellStyle name="Zarez 2 2 2 3 2 2 2 4 3" xfId="24093"/>
    <cellStyle name="Zarez 2 2 2 3 2 2 2 4 4" xfId="14417"/>
    <cellStyle name="Zarez 2 2 2 3 2 2 2 5" xfId="5950"/>
    <cellStyle name="Zarez 2 2 2 3 2 2 2 5 2" xfId="25302"/>
    <cellStyle name="Zarez 2 2 2 3 2 2 2 5 3" xfId="15626"/>
    <cellStyle name="Zarez 2 2 2 3 2 2 2 6" xfId="20464"/>
    <cellStyle name="Zarez 2 2 2 3 2 2 2 7" xfId="10788"/>
    <cellStyle name="Zarez 2 2 2 3 2 2 3" xfId="1718"/>
    <cellStyle name="Zarez 2 2 2 3 2 2 3 2" xfId="6556"/>
    <cellStyle name="Zarez 2 2 2 3 2 2 3 2 2" xfId="25908"/>
    <cellStyle name="Zarez 2 2 2 3 2 2 3 2 3" xfId="16232"/>
    <cellStyle name="Zarez 2 2 2 3 2 2 3 3" xfId="21070"/>
    <cellStyle name="Zarez 2 2 2 3 2 2 3 4" xfId="11394"/>
    <cellStyle name="Zarez 2 2 2 3 2 2 4" xfId="2928"/>
    <cellStyle name="Zarez 2 2 2 3 2 2 4 2" xfId="7766"/>
    <cellStyle name="Zarez 2 2 2 3 2 2 4 2 2" xfId="27118"/>
    <cellStyle name="Zarez 2 2 2 3 2 2 4 2 3" xfId="17442"/>
    <cellStyle name="Zarez 2 2 2 3 2 2 4 3" xfId="22280"/>
    <cellStyle name="Zarez 2 2 2 3 2 2 4 4" xfId="12604"/>
    <cellStyle name="Zarez 2 2 2 3 2 2 5" xfId="4137"/>
    <cellStyle name="Zarez 2 2 2 3 2 2 5 2" xfId="8975"/>
    <cellStyle name="Zarez 2 2 2 3 2 2 5 2 2" xfId="28327"/>
    <cellStyle name="Zarez 2 2 2 3 2 2 5 2 3" xfId="18651"/>
    <cellStyle name="Zarez 2 2 2 3 2 2 5 3" xfId="23489"/>
    <cellStyle name="Zarez 2 2 2 3 2 2 5 4" xfId="13813"/>
    <cellStyle name="Zarez 2 2 2 3 2 2 6" xfId="5346"/>
    <cellStyle name="Zarez 2 2 2 3 2 2 6 2" xfId="24698"/>
    <cellStyle name="Zarez 2 2 2 3 2 2 6 3" xfId="15022"/>
    <cellStyle name="Zarez 2 2 2 3 2 2 7" xfId="19860"/>
    <cellStyle name="Zarez 2 2 2 3 2 2 8" xfId="10184"/>
    <cellStyle name="Zarez 2 2 2 3 2 3" xfId="810"/>
    <cellStyle name="Zarez 2 2 2 3 2 3 2" xfId="2020"/>
    <cellStyle name="Zarez 2 2 2 3 2 3 2 2" xfId="6858"/>
    <cellStyle name="Zarez 2 2 2 3 2 3 2 2 2" xfId="26210"/>
    <cellStyle name="Zarez 2 2 2 3 2 3 2 2 3" xfId="16534"/>
    <cellStyle name="Zarez 2 2 2 3 2 3 2 3" xfId="21372"/>
    <cellStyle name="Zarez 2 2 2 3 2 3 2 4" xfId="11696"/>
    <cellStyle name="Zarez 2 2 2 3 2 3 3" xfId="3230"/>
    <cellStyle name="Zarez 2 2 2 3 2 3 3 2" xfId="8068"/>
    <cellStyle name="Zarez 2 2 2 3 2 3 3 2 2" xfId="27420"/>
    <cellStyle name="Zarez 2 2 2 3 2 3 3 2 3" xfId="17744"/>
    <cellStyle name="Zarez 2 2 2 3 2 3 3 3" xfId="22582"/>
    <cellStyle name="Zarez 2 2 2 3 2 3 3 4" xfId="12906"/>
    <cellStyle name="Zarez 2 2 2 3 2 3 4" xfId="4439"/>
    <cellStyle name="Zarez 2 2 2 3 2 3 4 2" xfId="9277"/>
    <cellStyle name="Zarez 2 2 2 3 2 3 4 2 2" xfId="28629"/>
    <cellStyle name="Zarez 2 2 2 3 2 3 4 2 3" xfId="18953"/>
    <cellStyle name="Zarez 2 2 2 3 2 3 4 3" xfId="23791"/>
    <cellStyle name="Zarez 2 2 2 3 2 3 4 4" xfId="14115"/>
    <cellStyle name="Zarez 2 2 2 3 2 3 5" xfId="5648"/>
    <cellStyle name="Zarez 2 2 2 3 2 3 5 2" xfId="25000"/>
    <cellStyle name="Zarez 2 2 2 3 2 3 5 3" xfId="15324"/>
    <cellStyle name="Zarez 2 2 2 3 2 3 6" xfId="20162"/>
    <cellStyle name="Zarez 2 2 2 3 2 3 7" xfId="10486"/>
    <cellStyle name="Zarez 2 2 2 3 2 4" xfId="1416"/>
    <cellStyle name="Zarez 2 2 2 3 2 4 2" xfId="6254"/>
    <cellStyle name="Zarez 2 2 2 3 2 4 2 2" xfId="25606"/>
    <cellStyle name="Zarez 2 2 2 3 2 4 2 3" xfId="15930"/>
    <cellStyle name="Zarez 2 2 2 3 2 4 3" xfId="20768"/>
    <cellStyle name="Zarez 2 2 2 3 2 4 4" xfId="11092"/>
    <cellStyle name="Zarez 2 2 2 3 2 5" xfId="2626"/>
    <cellStyle name="Zarez 2 2 2 3 2 5 2" xfId="7464"/>
    <cellStyle name="Zarez 2 2 2 3 2 5 2 2" xfId="26816"/>
    <cellStyle name="Zarez 2 2 2 3 2 5 2 3" xfId="17140"/>
    <cellStyle name="Zarez 2 2 2 3 2 5 3" xfId="21978"/>
    <cellStyle name="Zarez 2 2 2 3 2 5 4" xfId="12302"/>
    <cellStyle name="Zarez 2 2 2 3 2 6" xfId="3836"/>
    <cellStyle name="Zarez 2 2 2 3 2 6 2" xfId="8674"/>
    <cellStyle name="Zarez 2 2 2 3 2 6 2 2" xfId="28026"/>
    <cellStyle name="Zarez 2 2 2 3 2 6 2 3" xfId="18350"/>
    <cellStyle name="Zarez 2 2 2 3 2 6 3" xfId="23188"/>
    <cellStyle name="Zarez 2 2 2 3 2 6 4" xfId="13512"/>
    <cellStyle name="Zarez 2 2 2 3 2 7" xfId="5044"/>
    <cellStyle name="Zarez 2 2 2 3 2 7 2" xfId="24396"/>
    <cellStyle name="Zarez 2 2 2 3 2 7 3" xfId="14720"/>
    <cellStyle name="Zarez 2 2 2 3 2 8" xfId="19558"/>
    <cellStyle name="Zarez 2 2 2 3 2 9" xfId="9882"/>
    <cellStyle name="Zarez 2 2 2 3 3" xfId="408"/>
    <cellStyle name="Zarez 2 2 2 3 3 2" xfId="1012"/>
    <cellStyle name="Zarez 2 2 2 3 3 2 2" xfId="2222"/>
    <cellStyle name="Zarez 2 2 2 3 3 2 2 2" xfId="7060"/>
    <cellStyle name="Zarez 2 2 2 3 3 2 2 2 2" xfId="26412"/>
    <cellStyle name="Zarez 2 2 2 3 3 2 2 2 3" xfId="16736"/>
    <cellStyle name="Zarez 2 2 2 3 3 2 2 3" xfId="21574"/>
    <cellStyle name="Zarez 2 2 2 3 3 2 2 4" xfId="11898"/>
    <cellStyle name="Zarez 2 2 2 3 3 2 3" xfId="3432"/>
    <cellStyle name="Zarez 2 2 2 3 3 2 3 2" xfId="8270"/>
    <cellStyle name="Zarez 2 2 2 3 3 2 3 2 2" xfId="27622"/>
    <cellStyle name="Zarez 2 2 2 3 3 2 3 2 3" xfId="17946"/>
    <cellStyle name="Zarez 2 2 2 3 3 2 3 3" xfId="22784"/>
    <cellStyle name="Zarez 2 2 2 3 3 2 3 4" xfId="13108"/>
    <cellStyle name="Zarez 2 2 2 3 3 2 4" xfId="4641"/>
    <cellStyle name="Zarez 2 2 2 3 3 2 4 2" xfId="9479"/>
    <cellStyle name="Zarez 2 2 2 3 3 2 4 2 2" xfId="28831"/>
    <cellStyle name="Zarez 2 2 2 3 3 2 4 2 3" xfId="19155"/>
    <cellStyle name="Zarez 2 2 2 3 3 2 4 3" xfId="23993"/>
    <cellStyle name="Zarez 2 2 2 3 3 2 4 4" xfId="14317"/>
    <cellStyle name="Zarez 2 2 2 3 3 2 5" xfId="5850"/>
    <cellStyle name="Zarez 2 2 2 3 3 2 5 2" xfId="25202"/>
    <cellStyle name="Zarez 2 2 2 3 3 2 5 3" xfId="15526"/>
    <cellStyle name="Zarez 2 2 2 3 3 2 6" xfId="20364"/>
    <cellStyle name="Zarez 2 2 2 3 3 2 7" xfId="10688"/>
    <cellStyle name="Zarez 2 2 2 3 3 3" xfId="1618"/>
    <cellStyle name="Zarez 2 2 2 3 3 3 2" xfId="6456"/>
    <cellStyle name="Zarez 2 2 2 3 3 3 2 2" xfId="25808"/>
    <cellStyle name="Zarez 2 2 2 3 3 3 2 3" xfId="16132"/>
    <cellStyle name="Zarez 2 2 2 3 3 3 3" xfId="20970"/>
    <cellStyle name="Zarez 2 2 2 3 3 3 4" xfId="11294"/>
    <cellStyle name="Zarez 2 2 2 3 3 4" xfId="2828"/>
    <cellStyle name="Zarez 2 2 2 3 3 4 2" xfId="7666"/>
    <cellStyle name="Zarez 2 2 2 3 3 4 2 2" xfId="27018"/>
    <cellStyle name="Zarez 2 2 2 3 3 4 2 3" xfId="17342"/>
    <cellStyle name="Zarez 2 2 2 3 3 4 3" xfId="22180"/>
    <cellStyle name="Zarez 2 2 2 3 3 4 4" xfId="12504"/>
    <cellStyle name="Zarez 2 2 2 3 3 5" xfId="4037"/>
    <cellStyle name="Zarez 2 2 2 3 3 5 2" xfId="8875"/>
    <cellStyle name="Zarez 2 2 2 3 3 5 2 2" xfId="28227"/>
    <cellStyle name="Zarez 2 2 2 3 3 5 2 3" xfId="18551"/>
    <cellStyle name="Zarez 2 2 2 3 3 5 3" xfId="23389"/>
    <cellStyle name="Zarez 2 2 2 3 3 5 4" xfId="13713"/>
    <cellStyle name="Zarez 2 2 2 3 3 6" xfId="5246"/>
    <cellStyle name="Zarez 2 2 2 3 3 6 2" xfId="24598"/>
    <cellStyle name="Zarez 2 2 2 3 3 6 3" xfId="14922"/>
    <cellStyle name="Zarez 2 2 2 3 3 7" xfId="19760"/>
    <cellStyle name="Zarez 2 2 2 3 3 8" xfId="10084"/>
    <cellStyle name="Zarez 2 2 2 3 4" xfId="710"/>
    <cellStyle name="Zarez 2 2 2 3 4 2" xfId="1920"/>
    <cellStyle name="Zarez 2 2 2 3 4 2 2" xfId="6758"/>
    <cellStyle name="Zarez 2 2 2 3 4 2 2 2" xfId="26110"/>
    <cellStyle name="Zarez 2 2 2 3 4 2 2 3" xfId="16434"/>
    <cellStyle name="Zarez 2 2 2 3 4 2 3" xfId="21272"/>
    <cellStyle name="Zarez 2 2 2 3 4 2 4" xfId="11596"/>
    <cellStyle name="Zarez 2 2 2 3 4 3" xfId="3130"/>
    <cellStyle name="Zarez 2 2 2 3 4 3 2" xfId="7968"/>
    <cellStyle name="Zarez 2 2 2 3 4 3 2 2" xfId="27320"/>
    <cellStyle name="Zarez 2 2 2 3 4 3 2 3" xfId="17644"/>
    <cellStyle name="Zarez 2 2 2 3 4 3 3" xfId="22482"/>
    <cellStyle name="Zarez 2 2 2 3 4 3 4" xfId="12806"/>
    <cellStyle name="Zarez 2 2 2 3 4 4" xfId="4339"/>
    <cellStyle name="Zarez 2 2 2 3 4 4 2" xfId="9177"/>
    <cellStyle name="Zarez 2 2 2 3 4 4 2 2" xfId="28529"/>
    <cellStyle name="Zarez 2 2 2 3 4 4 2 3" xfId="18853"/>
    <cellStyle name="Zarez 2 2 2 3 4 4 3" xfId="23691"/>
    <cellStyle name="Zarez 2 2 2 3 4 4 4" xfId="14015"/>
    <cellStyle name="Zarez 2 2 2 3 4 5" xfId="5548"/>
    <cellStyle name="Zarez 2 2 2 3 4 5 2" xfId="24900"/>
    <cellStyle name="Zarez 2 2 2 3 4 5 3" xfId="15224"/>
    <cellStyle name="Zarez 2 2 2 3 4 6" xfId="20062"/>
    <cellStyle name="Zarez 2 2 2 3 4 7" xfId="10386"/>
    <cellStyle name="Zarez 2 2 2 3 5" xfId="1316"/>
    <cellStyle name="Zarez 2 2 2 3 5 2" xfId="6154"/>
    <cellStyle name="Zarez 2 2 2 3 5 2 2" xfId="25506"/>
    <cellStyle name="Zarez 2 2 2 3 5 2 3" xfId="15830"/>
    <cellStyle name="Zarez 2 2 2 3 5 3" xfId="20668"/>
    <cellStyle name="Zarez 2 2 2 3 5 4" xfId="10992"/>
    <cellStyle name="Zarez 2 2 2 3 6" xfId="2526"/>
    <cellStyle name="Zarez 2 2 2 3 6 2" xfId="7364"/>
    <cellStyle name="Zarez 2 2 2 3 6 2 2" xfId="26716"/>
    <cellStyle name="Zarez 2 2 2 3 6 2 3" xfId="17040"/>
    <cellStyle name="Zarez 2 2 2 3 6 3" xfId="21878"/>
    <cellStyle name="Zarez 2 2 2 3 6 4" xfId="12202"/>
    <cellStyle name="Zarez 2 2 2 3 7" xfId="3736"/>
    <cellStyle name="Zarez 2 2 2 3 7 2" xfId="8574"/>
    <cellStyle name="Zarez 2 2 2 3 7 2 2" xfId="27926"/>
    <cellStyle name="Zarez 2 2 2 3 7 2 3" xfId="18250"/>
    <cellStyle name="Zarez 2 2 2 3 7 3" xfId="23088"/>
    <cellStyle name="Zarez 2 2 2 3 7 4" xfId="13412"/>
    <cellStyle name="Zarez 2 2 2 3 8" xfId="4944"/>
    <cellStyle name="Zarez 2 2 2 3 8 2" xfId="24296"/>
    <cellStyle name="Zarez 2 2 2 3 8 3" xfId="14620"/>
    <cellStyle name="Zarez 2 2 2 3 9" xfId="19458"/>
    <cellStyle name="Zarez 2 2 2 4" xfId="137"/>
    <cellStyle name="Zarez 2 2 2 4 2" xfId="458"/>
    <cellStyle name="Zarez 2 2 2 4 2 2" xfId="1062"/>
    <cellStyle name="Zarez 2 2 2 4 2 2 2" xfId="2272"/>
    <cellStyle name="Zarez 2 2 2 4 2 2 2 2" xfId="7110"/>
    <cellStyle name="Zarez 2 2 2 4 2 2 2 2 2" xfId="26462"/>
    <cellStyle name="Zarez 2 2 2 4 2 2 2 2 3" xfId="16786"/>
    <cellStyle name="Zarez 2 2 2 4 2 2 2 3" xfId="21624"/>
    <cellStyle name="Zarez 2 2 2 4 2 2 2 4" xfId="11948"/>
    <cellStyle name="Zarez 2 2 2 4 2 2 3" xfId="3482"/>
    <cellStyle name="Zarez 2 2 2 4 2 2 3 2" xfId="8320"/>
    <cellStyle name="Zarez 2 2 2 4 2 2 3 2 2" xfId="27672"/>
    <cellStyle name="Zarez 2 2 2 4 2 2 3 2 3" xfId="17996"/>
    <cellStyle name="Zarez 2 2 2 4 2 2 3 3" xfId="22834"/>
    <cellStyle name="Zarez 2 2 2 4 2 2 3 4" xfId="13158"/>
    <cellStyle name="Zarez 2 2 2 4 2 2 4" xfId="4691"/>
    <cellStyle name="Zarez 2 2 2 4 2 2 4 2" xfId="9529"/>
    <cellStyle name="Zarez 2 2 2 4 2 2 4 2 2" xfId="28881"/>
    <cellStyle name="Zarez 2 2 2 4 2 2 4 2 3" xfId="19205"/>
    <cellStyle name="Zarez 2 2 2 4 2 2 4 3" xfId="24043"/>
    <cellStyle name="Zarez 2 2 2 4 2 2 4 4" xfId="14367"/>
    <cellStyle name="Zarez 2 2 2 4 2 2 5" xfId="5900"/>
    <cellStyle name="Zarez 2 2 2 4 2 2 5 2" xfId="25252"/>
    <cellStyle name="Zarez 2 2 2 4 2 2 5 3" xfId="15576"/>
    <cellStyle name="Zarez 2 2 2 4 2 2 6" xfId="20414"/>
    <cellStyle name="Zarez 2 2 2 4 2 2 7" xfId="10738"/>
    <cellStyle name="Zarez 2 2 2 4 2 3" xfId="1668"/>
    <cellStyle name="Zarez 2 2 2 4 2 3 2" xfId="6506"/>
    <cellStyle name="Zarez 2 2 2 4 2 3 2 2" xfId="25858"/>
    <cellStyle name="Zarez 2 2 2 4 2 3 2 3" xfId="16182"/>
    <cellStyle name="Zarez 2 2 2 4 2 3 3" xfId="21020"/>
    <cellStyle name="Zarez 2 2 2 4 2 3 4" xfId="11344"/>
    <cellStyle name="Zarez 2 2 2 4 2 4" xfId="2878"/>
    <cellStyle name="Zarez 2 2 2 4 2 4 2" xfId="7716"/>
    <cellStyle name="Zarez 2 2 2 4 2 4 2 2" xfId="27068"/>
    <cellStyle name="Zarez 2 2 2 4 2 4 2 3" xfId="17392"/>
    <cellStyle name="Zarez 2 2 2 4 2 4 3" xfId="22230"/>
    <cellStyle name="Zarez 2 2 2 4 2 4 4" xfId="12554"/>
    <cellStyle name="Zarez 2 2 2 4 2 5" xfId="4087"/>
    <cellStyle name="Zarez 2 2 2 4 2 5 2" xfId="8925"/>
    <cellStyle name="Zarez 2 2 2 4 2 5 2 2" xfId="28277"/>
    <cellStyle name="Zarez 2 2 2 4 2 5 2 3" xfId="18601"/>
    <cellStyle name="Zarez 2 2 2 4 2 5 3" xfId="23439"/>
    <cellStyle name="Zarez 2 2 2 4 2 5 4" xfId="13763"/>
    <cellStyle name="Zarez 2 2 2 4 2 6" xfId="5296"/>
    <cellStyle name="Zarez 2 2 2 4 2 6 2" xfId="24648"/>
    <cellStyle name="Zarez 2 2 2 4 2 6 3" xfId="14972"/>
    <cellStyle name="Zarez 2 2 2 4 2 7" xfId="19810"/>
    <cellStyle name="Zarez 2 2 2 4 2 8" xfId="10134"/>
    <cellStyle name="Zarez 2 2 2 4 3" xfId="760"/>
    <cellStyle name="Zarez 2 2 2 4 3 2" xfId="1970"/>
    <cellStyle name="Zarez 2 2 2 4 3 2 2" xfId="6808"/>
    <cellStyle name="Zarez 2 2 2 4 3 2 2 2" xfId="26160"/>
    <cellStyle name="Zarez 2 2 2 4 3 2 2 3" xfId="16484"/>
    <cellStyle name="Zarez 2 2 2 4 3 2 3" xfId="21322"/>
    <cellStyle name="Zarez 2 2 2 4 3 2 4" xfId="11646"/>
    <cellStyle name="Zarez 2 2 2 4 3 3" xfId="3180"/>
    <cellStyle name="Zarez 2 2 2 4 3 3 2" xfId="8018"/>
    <cellStyle name="Zarez 2 2 2 4 3 3 2 2" xfId="27370"/>
    <cellStyle name="Zarez 2 2 2 4 3 3 2 3" xfId="17694"/>
    <cellStyle name="Zarez 2 2 2 4 3 3 3" xfId="22532"/>
    <cellStyle name="Zarez 2 2 2 4 3 3 4" xfId="12856"/>
    <cellStyle name="Zarez 2 2 2 4 3 4" xfId="4389"/>
    <cellStyle name="Zarez 2 2 2 4 3 4 2" xfId="9227"/>
    <cellStyle name="Zarez 2 2 2 4 3 4 2 2" xfId="28579"/>
    <cellStyle name="Zarez 2 2 2 4 3 4 2 3" xfId="18903"/>
    <cellStyle name="Zarez 2 2 2 4 3 4 3" xfId="23741"/>
    <cellStyle name="Zarez 2 2 2 4 3 4 4" xfId="14065"/>
    <cellStyle name="Zarez 2 2 2 4 3 5" xfId="5598"/>
    <cellStyle name="Zarez 2 2 2 4 3 5 2" xfId="24950"/>
    <cellStyle name="Zarez 2 2 2 4 3 5 3" xfId="15274"/>
    <cellStyle name="Zarez 2 2 2 4 3 6" xfId="20112"/>
    <cellStyle name="Zarez 2 2 2 4 3 7" xfId="10436"/>
    <cellStyle name="Zarez 2 2 2 4 4" xfId="1366"/>
    <cellStyle name="Zarez 2 2 2 4 4 2" xfId="6204"/>
    <cellStyle name="Zarez 2 2 2 4 4 2 2" xfId="25556"/>
    <cellStyle name="Zarez 2 2 2 4 4 2 3" xfId="15880"/>
    <cellStyle name="Zarez 2 2 2 4 4 3" xfId="20718"/>
    <cellStyle name="Zarez 2 2 2 4 4 4" xfId="11042"/>
    <cellStyle name="Zarez 2 2 2 4 5" xfId="2576"/>
    <cellStyle name="Zarez 2 2 2 4 5 2" xfId="7414"/>
    <cellStyle name="Zarez 2 2 2 4 5 2 2" xfId="26766"/>
    <cellStyle name="Zarez 2 2 2 4 5 2 3" xfId="17090"/>
    <cellStyle name="Zarez 2 2 2 4 5 3" xfId="21928"/>
    <cellStyle name="Zarez 2 2 2 4 5 4" xfId="12252"/>
    <cellStyle name="Zarez 2 2 2 4 6" xfId="3786"/>
    <cellStyle name="Zarez 2 2 2 4 6 2" xfId="8624"/>
    <cellStyle name="Zarez 2 2 2 4 6 2 2" xfId="27976"/>
    <cellStyle name="Zarez 2 2 2 4 6 2 3" xfId="18300"/>
    <cellStyle name="Zarez 2 2 2 4 6 3" xfId="23138"/>
    <cellStyle name="Zarez 2 2 2 4 6 4" xfId="13462"/>
    <cellStyle name="Zarez 2 2 2 4 7" xfId="4994"/>
    <cellStyle name="Zarez 2 2 2 4 7 2" xfId="24346"/>
    <cellStyle name="Zarez 2 2 2 4 7 3" xfId="14670"/>
    <cellStyle name="Zarez 2 2 2 4 8" xfId="19508"/>
    <cellStyle name="Zarez 2 2 2 4 9" xfId="9832"/>
    <cellStyle name="Zarez 2 2 2 5" xfId="254"/>
    <cellStyle name="Zarez 2 2 2 5 2" xfId="558"/>
    <cellStyle name="Zarez 2 2 2 5 2 2" xfId="1162"/>
    <cellStyle name="Zarez 2 2 2 5 2 2 2" xfId="2372"/>
    <cellStyle name="Zarez 2 2 2 5 2 2 2 2" xfId="7210"/>
    <cellStyle name="Zarez 2 2 2 5 2 2 2 2 2" xfId="26562"/>
    <cellStyle name="Zarez 2 2 2 5 2 2 2 2 3" xfId="16886"/>
    <cellStyle name="Zarez 2 2 2 5 2 2 2 3" xfId="21724"/>
    <cellStyle name="Zarez 2 2 2 5 2 2 2 4" xfId="12048"/>
    <cellStyle name="Zarez 2 2 2 5 2 2 3" xfId="3582"/>
    <cellStyle name="Zarez 2 2 2 5 2 2 3 2" xfId="8420"/>
    <cellStyle name="Zarez 2 2 2 5 2 2 3 2 2" xfId="27772"/>
    <cellStyle name="Zarez 2 2 2 5 2 2 3 2 3" xfId="18096"/>
    <cellStyle name="Zarez 2 2 2 5 2 2 3 3" xfId="22934"/>
    <cellStyle name="Zarez 2 2 2 5 2 2 3 4" xfId="13258"/>
    <cellStyle name="Zarez 2 2 2 5 2 2 4" xfId="4791"/>
    <cellStyle name="Zarez 2 2 2 5 2 2 4 2" xfId="9629"/>
    <cellStyle name="Zarez 2 2 2 5 2 2 4 2 2" xfId="28981"/>
    <cellStyle name="Zarez 2 2 2 5 2 2 4 2 3" xfId="19305"/>
    <cellStyle name="Zarez 2 2 2 5 2 2 4 3" xfId="24143"/>
    <cellStyle name="Zarez 2 2 2 5 2 2 4 4" xfId="14467"/>
    <cellStyle name="Zarez 2 2 2 5 2 2 5" xfId="6000"/>
    <cellStyle name="Zarez 2 2 2 5 2 2 5 2" xfId="25352"/>
    <cellStyle name="Zarez 2 2 2 5 2 2 5 3" xfId="15676"/>
    <cellStyle name="Zarez 2 2 2 5 2 2 6" xfId="20514"/>
    <cellStyle name="Zarez 2 2 2 5 2 2 7" xfId="10838"/>
    <cellStyle name="Zarez 2 2 2 5 2 3" xfId="1768"/>
    <cellStyle name="Zarez 2 2 2 5 2 3 2" xfId="6606"/>
    <cellStyle name="Zarez 2 2 2 5 2 3 2 2" xfId="25958"/>
    <cellStyle name="Zarez 2 2 2 5 2 3 2 3" xfId="16282"/>
    <cellStyle name="Zarez 2 2 2 5 2 3 3" xfId="21120"/>
    <cellStyle name="Zarez 2 2 2 5 2 3 4" xfId="11444"/>
    <cellStyle name="Zarez 2 2 2 5 2 4" xfId="2978"/>
    <cellStyle name="Zarez 2 2 2 5 2 4 2" xfId="7816"/>
    <cellStyle name="Zarez 2 2 2 5 2 4 2 2" xfId="27168"/>
    <cellStyle name="Zarez 2 2 2 5 2 4 2 3" xfId="17492"/>
    <cellStyle name="Zarez 2 2 2 5 2 4 3" xfId="22330"/>
    <cellStyle name="Zarez 2 2 2 5 2 4 4" xfId="12654"/>
    <cellStyle name="Zarez 2 2 2 5 2 5" xfId="4187"/>
    <cellStyle name="Zarez 2 2 2 5 2 5 2" xfId="9025"/>
    <cellStyle name="Zarez 2 2 2 5 2 5 2 2" xfId="28377"/>
    <cellStyle name="Zarez 2 2 2 5 2 5 2 3" xfId="18701"/>
    <cellStyle name="Zarez 2 2 2 5 2 5 3" xfId="23539"/>
    <cellStyle name="Zarez 2 2 2 5 2 5 4" xfId="13863"/>
    <cellStyle name="Zarez 2 2 2 5 2 6" xfId="5396"/>
    <cellStyle name="Zarez 2 2 2 5 2 6 2" xfId="24748"/>
    <cellStyle name="Zarez 2 2 2 5 2 6 3" xfId="15072"/>
    <cellStyle name="Zarez 2 2 2 5 2 7" xfId="19910"/>
    <cellStyle name="Zarez 2 2 2 5 2 8" xfId="10234"/>
    <cellStyle name="Zarez 2 2 2 5 3" xfId="860"/>
    <cellStyle name="Zarez 2 2 2 5 3 2" xfId="2070"/>
    <cellStyle name="Zarez 2 2 2 5 3 2 2" xfId="6908"/>
    <cellStyle name="Zarez 2 2 2 5 3 2 2 2" xfId="26260"/>
    <cellStyle name="Zarez 2 2 2 5 3 2 2 3" xfId="16584"/>
    <cellStyle name="Zarez 2 2 2 5 3 2 3" xfId="21422"/>
    <cellStyle name="Zarez 2 2 2 5 3 2 4" xfId="11746"/>
    <cellStyle name="Zarez 2 2 2 5 3 3" xfId="3280"/>
    <cellStyle name="Zarez 2 2 2 5 3 3 2" xfId="8118"/>
    <cellStyle name="Zarez 2 2 2 5 3 3 2 2" xfId="27470"/>
    <cellStyle name="Zarez 2 2 2 5 3 3 2 3" xfId="17794"/>
    <cellStyle name="Zarez 2 2 2 5 3 3 3" xfId="22632"/>
    <cellStyle name="Zarez 2 2 2 5 3 3 4" xfId="12956"/>
    <cellStyle name="Zarez 2 2 2 5 3 4" xfId="4489"/>
    <cellStyle name="Zarez 2 2 2 5 3 4 2" xfId="9327"/>
    <cellStyle name="Zarez 2 2 2 5 3 4 2 2" xfId="28679"/>
    <cellStyle name="Zarez 2 2 2 5 3 4 2 3" xfId="19003"/>
    <cellStyle name="Zarez 2 2 2 5 3 4 3" xfId="23841"/>
    <cellStyle name="Zarez 2 2 2 5 3 4 4" xfId="14165"/>
    <cellStyle name="Zarez 2 2 2 5 3 5" xfId="5698"/>
    <cellStyle name="Zarez 2 2 2 5 3 5 2" xfId="25050"/>
    <cellStyle name="Zarez 2 2 2 5 3 5 3" xfId="15374"/>
    <cellStyle name="Zarez 2 2 2 5 3 6" xfId="20212"/>
    <cellStyle name="Zarez 2 2 2 5 3 7" xfId="10536"/>
    <cellStyle name="Zarez 2 2 2 5 4" xfId="1466"/>
    <cellStyle name="Zarez 2 2 2 5 4 2" xfId="6304"/>
    <cellStyle name="Zarez 2 2 2 5 4 2 2" xfId="25656"/>
    <cellStyle name="Zarez 2 2 2 5 4 2 3" xfId="15980"/>
    <cellStyle name="Zarez 2 2 2 5 4 3" xfId="20818"/>
    <cellStyle name="Zarez 2 2 2 5 4 4" xfId="11142"/>
    <cellStyle name="Zarez 2 2 2 5 5" xfId="2676"/>
    <cellStyle name="Zarez 2 2 2 5 5 2" xfId="7514"/>
    <cellStyle name="Zarez 2 2 2 5 5 2 2" xfId="26866"/>
    <cellStyle name="Zarez 2 2 2 5 5 2 3" xfId="17190"/>
    <cellStyle name="Zarez 2 2 2 5 5 3" xfId="22028"/>
    <cellStyle name="Zarez 2 2 2 5 5 4" xfId="12352"/>
    <cellStyle name="Zarez 2 2 2 5 6" xfId="3886"/>
    <cellStyle name="Zarez 2 2 2 5 6 2" xfId="8724"/>
    <cellStyle name="Zarez 2 2 2 5 6 2 2" xfId="28076"/>
    <cellStyle name="Zarez 2 2 2 5 6 2 3" xfId="18400"/>
    <cellStyle name="Zarez 2 2 2 5 6 3" xfId="23238"/>
    <cellStyle name="Zarez 2 2 2 5 6 4" xfId="13562"/>
    <cellStyle name="Zarez 2 2 2 5 7" xfId="5094"/>
    <cellStyle name="Zarez 2 2 2 5 7 2" xfId="24446"/>
    <cellStyle name="Zarez 2 2 2 5 7 3" xfId="14770"/>
    <cellStyle name="Zarez 2 2 2 5 8" xfId="19608"/>
    <cellStyle name="Zarez 2 2 2 5 9" xfId="9932"/>
    <cellStyle name="Zarez 2 2 2 6" xfId="307"/>
    <cellStyle name="Zarez 2 2 2 6 2" xfId="610"/>
    <cellStyle name="Zarez 2 2 2 6 2 2" xfId="1214"/>
    <cellStyle name="Zarez 2 2 2 6 2 2 2" xfId="2424"/>
    <cellStyle name="Zarez 2 2 2 6 2 2 2 2" xfId="7262"/>
    <cellStyle name="Zarez 2 2 2 6 2 2 2 2 2" xfId="26614"/>
    <cellStyle name="Zarez 2 2 2 6 2 2 2 2 3" xfId="16938"/>
    <cellStyle name="Zarez 2 2 2 6 2 2 2 3" xfId="21776"/>
    <cellStyle name="Zarez 2 2 2 6 2 2 2 4" xfId="12100"/>
    <cellStyle name="Zarez 2 2 2 6 2 2 3" xfId="3634"/>
    <cellStyle name="Zarez 2 2 2 6 2 2 3 2" xfId="8472"/>
    <cellStyle name="Zarez 2 2 2 6 2 2 3 2 2" xfId="27824"/>
    <cellStyle name="Zarez 2 2 2 6 2 2 3 2 3" xfId="18148"/>
    <cellStyle name="Zarez 2 2 2 6 2 2 3 3" xfId="22986"/>
    <cellStyle name="Zarez 2 2 2 6 2 2 3 4" xfId="13310"/>
    <cellStyle name="Zarez 2 2 2 6 2 2 4" xfId="4843"/>
    <cellStyle name="Zarez 2 2 2 6 2 2 4 2" xfId="9681"/>
    <cellStyle name="Zarez 2 2 2 6 2 2 4 2 2" xfId="29033"/>
    <cellStyle name="Zarez 2 2 2 6 2 2 4 2 3" xfId="19357"/>
    <cellStyle name="Zarez 2 2 2 6 2 2 4 3" xfId="24195"/>
    <cellStyle name="Zarez 2 2 2 6 2 2 4 4" xfId="14519"/>
    <cellStyle name="Zarez 2 2 2 6 2 2 5" xfId="6052"/>
    <cellStyle name="Zarez 2 2 2 6 2 2 5 2" xfId="25404"/>
    <cellStyle name="Zarez 2 2 2 6 2 2 5 3" xfId="15728"/>
    <cellStyle name="Zarez 2 2 2 6 2 2 6" xfId="20566"/>
    <cellStyle name="Zarez 2 2 2 6 2 2 7" xfId="10890"/>
    <cellStyle name="Zarez 2 2 2 6 2 3" xfId="1820"/>
    <cellStyle name="Zarez 2 2 2 6 2 3 2" xfId="6658"/>
    <cellStyle name="Zarez 2 2 2 6 2 3 2 2" xfId="26010"/>
    <cellStyle name="Zarez 2 2 2 6 2 3 2 3" xfId="16334"/>
    <cellStyle name="Zarez 2 2 2 6 2 3 3" xfId="21172"/>
    <cellStyle name="Zarez 2 2 2 6 2 3 4" xfId="11496"/>
    <cellStyle name="Zarez 2 2 2 6 2 4" xfId="3030"/>
    <cellStyle name="Zarez 2 2 2 6 2 4 2" xfId="7868"/>
    <cellStyle name="Zarez 2 2 2 6 2 4 2 2" xfId="27220"/>
    <cellStyle name="Zarez 2 2 2 6 2 4 2 3" xfId="17544"/>
    <cellStyle name="Zarez 2 2 2 6 2 4 3" xfId="22382"/>
    <cellStyle name="Zarez 2 2 2 6 2 4 4" xfId="12706"/>
    <cellStyle name="Zarez 2 2 2 6 2 5" xfId="4239"/>
    <cellStyle name="Zarez 2 2 2 6 2 5 2" xfId="9077"/>
    <cellStyle name="Zarez 2 2 2 6 2 5 2 2" xfId="28429"/>
    <cellStyle name="Zarez 2 2 2 6 2 5 2 3" xfId="18753"/>
    <cellStyle name="Zarez 2 2 2 6 2 5 3" xfId="23591"/>
    <cellStyle name="Zarez 2 2 2 6 2 5 4" xfId="13915"/>
    <cellStyle name="Zarez 2 2 2 6 2 6" xfId="5448"/>
    <cellStyle name="Zarez 2 2 2 6 2 6 2" xfId="24800"/>
    <cellStyle name="Zarez 2 2 2 6 2 6 3" xfId="15124"/>
    <cellStyle name="Zarez 2 2 2 6 2 7" xfId="19962"/>
    <cellStyle name="Zarez 2 2 2 6 2 8" xfId="10286"/>
    <cellStyle name="Zarez 2 2 2 6 3" xfId="912"/>
    <cellStyle name="Zarez 2 2 2 6 3 2" xfId="2122"/>
    <cellStyle name="Zarez 2 2 2 6 3 2 2" xfId="6960"/>
    <cellStyle name="Zarez 2 2 2 6 3 2 2 2" xfId="26312"/>
    <cellStyle name="Zarez 2 2 2 6 3 2 2 3" xfId="16636"/>
    <cellStyle name="Zarez 2 2 2 6 3 2 3" xfId="21474"/>
    <cellStyle name="Zarez 2 2 2 6 3 2 4" xfId="11798"/>
    <cellStyle name="Zarez 2 2 2 6 3 3" xfId="3332"/>
    <cellStyle name="Zarez 2 2 2 6 3 3 2" xfId="8170"/>
    <cellStyle name="Zarez 2 2 2 6 3 3 2 2" xfId="27522"/>
    <cellStyle name="Zarez 2 2 2 6 3 3 2 3" xfId="17846"/>
    <cellStyle name="Zarez 2 2 2 6 3 3 3" xfId="22684"/>
    <cellStyle name="Zarez 2 2 2 6 3 3 4" xfId="13008"/>
    <cellStyle name="Zarez 2 2 2 6 3 4" xfId="4541"/>
    <cellStyle name="Zarez 2 2 2 6 3 4 2" xfId="9379"/>
    <cellStyle name="Zarez 2 2 2 6 3 4 2 2" xfId="28731"/>
    <cellStyle name="Zarez 2 2 2 6 3 4 2 3" xfId="19055"/>
    <cellStyle name="Zarez 2 2 2 6 3 4 3" xfId="23893"/>
    <cellStyle name="Zarez 2 2 2 6 3 4 4" xfId="14217"/>
    <cellStyle name="Zarez 2 2 2 6 3 5" xfId="5750"/>
    <cellStyle name="Zarez 2 2 2 6 3 5 2" xfId="25102"/>
    <cellStyle name="Zarez 2 2 2 6 3 5 3" xfId="15426"/>
    <cellStyle name="Zarez 2 2 2 6 3 6" xfId="20264"/>
    <cellStyle name="Zarez 2 2 2 6 3 7" xfId="10588"/>
    <cellStyle name="Zarez 2 2 2 6 4" xfId="1518"/>
    <cellStyle name="Zarez 2 2 2 6 4 2" xfId="6356"/>
    <cellStyle name="Zarez 2 2 2 6 4 2 2" xfId="25708"/>
    <cellStyle name="Zarez 2 2 2 6 4 2 3" xfId="16032"/>
    <cellStyle name="Zarez 2 2 2 6 4 3" xfId="20870"/>
    <cellStyle name="Zarez 2 2 2 6 4 4" xfId="11194"/>
    <cellStyle name="Zarez 2 2 2 6 5" xfId="2728"/>
    <cellStyle name="Zarez 2 2 2 6 5 2" xfId="7566"/>
    <cellStyle name="Zarez 2 2 2 6 5 2 2" xfId="26918"/>
    <cellStyle name="Zarez 2 2 2 6 5 2 3" xfId="17242"/>
    <cellStyle name="Zarez 2 2 2 6 5 3" xfId="22080"/>
    <cellStyle name="Zarez 2 2 2 6 5 4" xfId="12404"/>
    <cellStyle name="Zarez 2 2 2 6 6" xfId="3937"/>
    <cellStyle name="Zarez 2 2 2 6 6 2" xfId="8775"/>
    <cellStyle name="Zarez 2 2 2 6 6 2 2" xfId="28127"/>
    <cellStyle name="Zarez 2 2 2 6 6 2 3" xfId="18451"/>
    <cellStyle name="Zarez 2 2 2 6 6 3" xfId="23289"/>
    <cellStyle name="Zarez 2 2 2 6 6 4" xfId="13613"/>
    <cellStyle name="Zarez 2 2 2 6 7" xfId="5146"/>
    <cellStyle name="Zarez 2 2 2 6 7 2" xfId="24498"/>
    <cellStyle name="Zarez 2 2 2 6 7 3" xfId="14822"/>
    <cellStyle name="Zarez 2 2 2 6 8" xfId="19660"/>
    <cellStyle name="Zarez 2 2 2 6 9" xfId="9984"/>
    <cellStyle name="Zarez 2 2 2 7" xfId="358"/>
    <cellStyle name="Zarez 2 2 2 7 2" xfId="962"/>
    <cellStyle name="Zarez 2 2 2 7 2 2" xfId="2172"/>
    <cellStyle name="Zarez 2 2 2 7 2 2 2" xfId="7010"/>
    <cellStyle name="Zarez 2 2 2 7 2 2 2 2" xfId="26362"/>
    <cellStyle name="Zarez 2 2 2 7 2 2 2 3" xfId="16686"/>
    <cellStyle name="Zarez 2 2 2 7 2 2 3" xfId="21524"/>
    <cellStyle name="Zarez 2 2 2 7 2 2 4" xfId="11848"/>
    <cellStyle name="Zarez 2 2 2 7 2 3" xfId="3382"/>
    <cellStyle name="Zarez 2 2 2 7 2 3 2" xfId="8220"/>
    <cellStyle name="Zarez 2 2 2 7 2 3 2 2" xfId="27572"/>
    <cellStyle name="Zarez 2 2 2 7 2 3 2 3" xfId="17896"/>
    <cellStyle name="Zarez 2 2 2 7 2 3 3" xfId="22734"/>
    <cellStyle name="Zarez 2 2 2 7 2 3 4" xfId="13058"/>
    <cellStyle name="Zarez 2 2 2 7 2 4" xfId="4591"/>
    <cellStyle name="Zarez 2 2 2 7 2 4 2" xfId="9429"/>
    <cellStyle name="Zarez 2 2 2 7 2 4 2 2" xfId="28781"/>
    <cellStyle name="Zarez 2 2 2 7 2 4 2 3" xfId="19105"/>
    <cellStyle name="Zarez 2 2 2 7 2 4 3" xfId="23943"/>
    <cellStyle name="Zarez 2 2 2 7 2 4 4" xfId="14267"/>
    <cellStyle name="Zarez 2 2 2 7 2 5" xfId="5800"/>
    <cellStyle name="Zarez 2 2 2 7 2 5 2" xfId="25152"/>
    <cellStyle name="Zarez 2 2 2 7 2 5 3" xfId="15476"/>
    <cellStyle name="Zarez 2 2 2 7 2 6" xfId="20314"/>
    <cellStyle name="Zarez 2 2 2 7 2 7" xfId="10638"/>
    <cellStyle name="Zarez 2 2 2 7 3" xfId="1568"/>
    <cellStyle name="Zarez 2 2 2 7 3 2" xfId="6406"/>
    <cellStyle name="Zarez 2 2 2 7 3 2 2" xfId="25758"/>
    <cellStyle name="Zarez 2 2 2 7 3 2 3" xfId="16082"/>
    <cellStyle name="Zarez 2 2 2 7 3 3" xfId="20920"/>
    <cellStyle name="Zarez 2 2 2 7 3 4" xfId="11244"/>
    <cellStyle name="Zarez 2 2 2 7 4" xfId="2778"/>
    <cellStyle name="Zarez 2 2 2 7 4 2" xfId="7616"/>
    <cellStyle name="Zarez 2 2 2 7 4 2 2" xfId="26968"/>
    <cellStyle name="Zarez 2 2 2 7 4 2 3" xfId="17292"/>
    <cellStyle name="Zarez 2 2 2 7 4 3" xfId="22130"/>
    <cellStyle name="Zarez 2 2 2 7 4 4" xfId="12454"/>
    <cellStyle name="Zarez 2 2 2 7 5" xfId="3987"/>
    <cellStyle name="Zarez 2 2 2 7 5 2" xfId="8825"/>
    <cellStyle name="Zarez 2 2 2 7 5 2 2" xfId="28177"/>
    <cellStyle name="Zarez 2 2 2 7 5 2 3" xfId="18501"/>
    <cellStyle name="Zarez 2 2 2 7 5 3" xfId="23339"/>
    <cellStyle name="Zarez 2 2 2 7 5 4" xfId="13663"/>
    <cellStyle name="Zarez 2 2 2 7 6" xfId="5196"/>
    <cellStyle name="Zarez 2 2 2 7 6 2" xfId="24548"/>
    <cellStyle name="Zarez 2 2 2 7 6 3" xfId="14872"/>
    <cellStyle name="Zarez 2 2 2 7 7" xfId="19710"/>
    <cellStyle name="Zarez 2 2 2 7 8" xfId="10034"/>
    <cellStyle name="Zarez 2 2 2 8" xfId="660"/>
    <cellStyle name="Zarez 2 2 2 8 2" xfId="1870"/>
    <cellStyle name="Zarez 2 2 2 8 2 2" xfId="6708"/>
    <cellStyle name="Zarez 2 2 2 8 2 2 2" xfId="26060"/>
    <cellStyle name="Zarez 2 2 2 8 2 2 3" xfId="16384"/>
    <cellStyle name="Zarez 2 2 2 8 2 3" xfId="21222"/>
    <cellStyle name="Zarez 2 2 2 8 2 4" xfId="11546"/>
    <cellStyle name="Zarez 2 2 2 8 3" xfId="3080"/>
    <cellStyle name="Zarez 2 2 2 8 3 2" xfId="7918"/>
    <cellStyle name="Zarez 2 2 2 8 3 2 2" xfId="27270"/>
    <cellStyle name="Zarez 2 2 2 8 3 2 3" xfId="17594"/>
    <cellStyle name="Zarez 2 2 2 8 3 3" xfId="22432"/>
    <cellStyle name="Zarez 2 2 2 8 3 4" xfId="12756"/>
    <cellStyle name="Zarez 2 2 2 8 4" xfId="4289"/>
    <cellStyle name="Zarez 2 2 2 8 4 2" xfId="9127"/>
    <cellStyle name="Zarez 2 2 2 8 4 2 2" xfId="28479"/>
    <cellStyle name="Zarez 2 2 2 8 4 2 3" xfId="18803"/>
    <cellStyle name="Zarez 2 2 2 8 4 3" xfId="23641"/>
    <cellStyle name="Zarez 2 2 2 8 4 4" xfId="13965"/>
    <cellStyle name="Zarez 2 2 2 8 5" xfId="5498"/>
    <cellStyle name="Zarez 2 2 2 8 5 2" xfId="24850"/>
    <cellStyle name="Zarez 2 2 2 8 5 3" xfId="15174"/>
    <cellStyle name="Zarez 2 2 2 8 6" xfId="20012"/>
    <cellStyle name="Zarez 2 2 2 8 7" xfId="10336"/>
    <cellStyle name="Zarez 2 2 2 9" xfId="1266"/>
    <cellStyle name="Zarez 2 2 2 9 2" xfId="6104"/>
    <cellStyle name="Zarez 2 2 2 9 2 2" xfId="25456"/>
    <cellStyle name="Zarez 2 2 2 9 2 3" xfId="15780"/>
    <cellStyle name="Zarez 2 2 2 9 3" xfId="20618"/>
    <cellStyle name="Zarez 2 2 2 9 4" xfId="10942"/>
    <cellStyle name="Zarez 2 2 3" xfId="33"/>
    <cellStyle name="Zarez 2 2 3 10" xfId="3698"/>
    <cellStyle name="Zarez 2 2 3 10 2" xfId="8536"/>
    <cellStyle name="Zarez 2 2 3 10 2 2" xfId="27888"/>
    <cellStyle name="Zarez 2 2 3 10 2 3" xfId="18212"/>
    <cellStyle name="Zarez 2 2 3 10 3" xfId="23050"/>
    <cellStyle name="Zarez 2 2 3 10 4" xfId="13374"/>
    <cellStyle name="Zarez 2 2 3 11" xfId="4904"/>
    <cellStyle name="Zarez 2 2 3 11 2" xfId="24256"/>
    <cellStyle name="Zarez 2 2 3 11 3" xfId="14580"/>
    <cellStyle name="Zarez 2 2 3 12" xfId="19418"/>
    <cellStyle name="Zarez 2 2 3 13" xfId="9742"/>
    <cellStyle name="Zarez 2 2 3 2" xfId="87"/>
    <cellStyle name="Zarez 2 2 3 2 10" xfId="9792"/>
    <cellStyle name="Zarez 2 2 3 2 2" xfId="198"/>
    <cellStyle name="Zarez 2 2 3 2 2 2" xfId="518"/>
    <cellStyle name="Zarez 2 2 3 2 2 2 2" xfId="1122"/>
    <cellStyle name="Zarez 2 2 3 2 2 2 2 2" xfId="2332"/>
    <cellStyle name="Zarez 2 2 3 2 2 2 2 2 2" xfId="7170"/>
    <cellStyle name="Zarez 2 2 3 2 2 2 2 2 2 2" xfId="26522"/>
    <cellStyle name="Zarez 2 2 3 2 2 2 2 2 2 3" xfId="16846"/>
    <cellStyle name="Zarez 2 2 3 2 2 2 2 2 3" xfId="21684"/>
    <cellStyle name="Zarez 2 2 3 2 2 2 2 2 4" xfId="12008"/>
    <cellStyle name="Zarez 2 2 3 2 2 2 2 3" xfId="3542"/>
    <cellStyle name="Zarez 2 2 3 2 2 2 2 3 2" xfId="8380"/>
    <cellStyle name="Zarez 2 2 3 2 2 2 2 3 2 2" xfId="27732"/>
    <cellStyle name="Zarez 2 2 3 2 2 2 2 3 2 3" xfId="18056"/>
    <cellStyle name="Zarez 2 2 3 2 2 2 2 3 3" xfId="22894"/>
    <cellStyle name="Zarez 2 2 3 2 2 2 2 3 4" xfId="13218"/>
    <cellStyle name="Zarez 2 2 3 2 2 2 2 4" xfId="4751"/>
    <cellStyle name="Zarez 2 2 3 2 2 2 2 4 2" xfId="9589"/>
    <cellStyle name="Zarez 2 2 3 2 2 2 2 4 2 2" xfId="28941"/>
    <cellStyle name="Zarez 2 2 3 2 2 2 2 4 2 3" xfId="19265"/>
    <cellStyle name="Zarez 2 2 3 2 2 2 2 4 3" xfId="24103"/>
    <cellStyle name="Zarez 2 2 3 2 2 2 2 4 4" xfId="14427"/>
    <cellStyle name="Zarez 2 2 3 2 2 2 2 5" xfId="5960"/>
    <cellStyle name="Zarez 2 2 3 2 2 2 2 5 2" xfId="25312"/>
    <cellStyle name="Zarez 2 2 3 2 2 2 2 5 3" xfId="15636"/>
    <cellStyle name="Zarez 2 2 3 2 2 2 2 6" xfId="20474"/>
    <cellStyle name="Zarez 2 2 3 2 2 2 2 7" xfId="10798"/>
    <cellStyle name="Zarez 2 2 3 2 2 2 3" xfId="1728"/>
    <cellStyle name="Zarez 2 2 3 2 2 2 3 2" xfId="6566"/>
    <cellStyle name="Zarez 2 2 3 2 2 2 3 2 2" xfId="25918"/>
    <cellStyle name="Zarez 2 2 3 2 2 2 3 2 3" xfId="16242"/>
    <cellStyle name="Zarez 2 2 3 2 2 2 3 3" xfId="21080"/>
    <cellStyle name="Zarez 2 2 3 2 2 2 3 4" xfId="11404"/>
    <cellStyle name="Zarez 2 2 3 2 2 2 4" xfId="2938"/>
    <cellStyle name="Zarez 2 2 3 2 2 2 4 2" xfId="7776"/>
    <cellStyle name="Zarez 2 2 3 2 2 2 4 2 2" xfId="27128"/>
    <cellStyle name="Zarez 2 2 3 2 2 2 4 2 3" xfId="17452"/>
    <cellStyle name="Zarez 2 2 3 2 2 2 4 3" xfId="22290"/>
    <cellStyle name="Zarez 2 2 3 2 2 2 4 4" xfId="12614"/>
    <cellStyle name="Zarez 2 2 3 2 2 2 5" xfId="4147"/>
    <cellStyle name="Zarez 2 2 3 2 2 2 5 2" xfId="8985"/>
    <cellStyle name="Zarez 2 2 3 2 2 2 5 2 2" xfId="28337"/>
    <cellStyle name="Zarez 2 2 3 2 2 2 5 2 3" xfId="18661"/>
    <cellStyle name="Zarez 2 2 3 2 2 2 5 3" xfId="23499"/>
    <cellStyle name="Zarez 2 2 3 2 2 2 5 4" xfId="13823"/>
    <cellStyle name="Zarez 2 2 3 2 2 2 6" xfId="5356"/>
    <cellStyle name="Zarez 2 2 3 2 2 2 6 2" xfId="24708"/>
    <cellStyle name="Zarez 2 2 3 2 2 2 6 3" xfId="15032"/>
    <cellStyle name="Zarez 2 2 3 2 2 2 7" xfId="19870"/>
    <cellStyle name="Zarez 2 2 3 2 2 2 8" xfId="10194"/>
    <cellStyle name="Zarez 2 2 3 2 2 3" xfId="820"/>
    <cellStyle name="Zarez 2 2 3 2 2 3 2" xfId="2030"/>
    <cellStyle name="Zarez 2 2 3 2 2 3 2 2" xfId="6868"/>
    <cellStyle name="Zarez 2 2 3 2 2 3 2 2 2" xfId="26220"/>
    <cellStyle name="Zarez 2 2 3 2 2 3 2 2 3" xfId="16544"/>
    <cellStyle name="Zarez 2 2 3 2 2 3 2 3" xfId="21382"/>
    <cellStyle name="Zarez 2 2 3 2 2 3 2 4" xfId="11706"/>
    <cellStyle name="Zarez 2 2 3 2 2 3 3" xfId="3240"/>
    <cellStyle name="Zarez 2 2 3 2 2 3 3 2" xfId="8078"/>
    <cellStyle name="Zarez 2 2 3 2 2 3 3 2 2" xfId="27430"/>
    <cellStyle name="Zarez 2 2 3 2 2 3 3 2 3" xfId="17754"/>
    <cellStyle name="Zarez 2 2 3 2 2 3 3 3" xfId="22592"/>
    <cellStyle name="Zarez 2 2 3 2 2 3 3 4" xfId="12916"/>
    <cellStyle name="Zarez 2 2 3 2 2 3 4" xfId="4449"/>
    <cellStyle name="Zarez 2 2 3 2 2 3 4 2" xfId="9287"/>
    <cellStyle name="Zarez 2 2 3 2 2 3 4 2 2" xfId="28639"/>
    <cellStyle name="Zarez 2 2 3 2 2 3 4 2 3" xfId="18963"/>
    <cellStyle name="Zarez 2 2 3 2 2 3 4 3" xfId="23801"/>
    <cellStyle name="Zarez 2 2 3 2 2 3 4 4" xfId="14125"/>
    <cellStyle name="Zarez 2 2 3 2 2 3 5" xfId="5658"/>
    <cellStyle name="Zarez 2 2 3 2 2 3 5 2" xfId="25010"/>
    <cellStyle name="Zarez 2 2 3 2 2 3 5 3" xfId="15334"/>
    <cellStyle name="Zarez 2 2 3 2 2 3 6" xfId="20172"/>
    <cellStyle name="Zarez 2 2 3 2 2 3 7" xfId="10496"/>
    <cellStyle name="Zarez 2 2 3 2 2 4" xfId="1426"/>
    <cellStyle name="Zarez 2 2 3 2 2 4 2" xfId="6264"/>
    <cellStyle name="Zarez 2 2 3 2 2 4 2 2" xfId="25616"/>
    <cellStyle name="Zarez 2 2 3 2 2 4 2 3" xfId="15940"/>
    <cellStyle name="Zarez 2 2 3 2 2 4 3" xfId="20778"/>
    <cellStyle name="Zarez 2 2 3 2 2 4 4" xfId="11102"/>
    <cellStyle name="Zarez 2 2 3 2 2 5" xfId="2636"/>
    <cellStyle name="Zarez 2 2 3 2 2 5 2" xfId="7474"/>
    <cellStyle name="Zarez 2 2 3 2 2 5 2 2" xfId="26826"/>
    <cellStyle name="Zarez 2 2 3 2 2 5 2 3" xfId="17150"/>
    <cellStyle name="Zarez 2 2 3 2 2 5 3" xfId="21988"/>
    <cellStyle name="Zarez 2 2 3 2 2 5 4" xfId="12312"/>
    <cellStyle name="Zarez 2 2 3 2 2 6" xfId="3846"/>
    <cellStyle name="Zarez 2 2 3 2 2 6 2" xfId="8684"/>
    <cellStyle name="Zarez 2 2 3 2 2 6 2 2" xfId="28036"/>
    <cellStyle name="Zarez 2 2 3 2 2 6 2 3" xfId="18360"/>
    <cellStyle name="Zarez 2 2 3 2 2 6 3" xfId="23198"/>
    <cellStyle name="Zarez 2 2 3 2 2 6 4" xfId="13522"/>
    <cellStyle name="Zarez 2 2 3 2 2 7" xfId="5054"/>
    <cellStyle name="Zarez 2 2 3 2 2 7 2" xfId="24406"/>
    <cellStyle name="Zarez 2 2 3 2 2 7 3" xfId="14730"/>
    <cellStyle name="Zarez 2 2 3 2 2 8" xfId="19568"/>
    <cellStyle name="Zarez 2 2 3 2 2 9" xfId="9892"/>
    <cellStyle name="Zarez 2 2 3 2 3" xfId="418"/>
    <cellStyle name="Zarez 2 2 3 2 3 2" xfId="1022"/>
    <cellStyle name="Zarez 2 2 3 2 3 2 2" xfId="2232"/>
    <cellStyle name="Zarez 2 2 3 2 3 2 2 2" xfId="7070"/>
    <cellStyle name="Zarez 2 2 3 2 3 2 2 2 2" xfId="26422"/>
    <cellStyle name="Zarez 2 2 3 2 3 2 2 2 3" xfId="16746"/>
    <cellStyle name="Zarez 2 2 3 2 3 2 2 3" xfId="21584"/>
    <cellStyle name="Zarez 2 2 3 2 3 2 2 4" xfId="11908"/>
    <cellStyle name="Zarez 2 2 3 2 3 2 3" xfId="3442"/>
    <cellStyle name="Zarez 2 2 3 2 3 2 3 2" xfId="8280"/>
    <cellStyle name="Zarez 2 2 3 2 3 2 3 2 2" xfId="27632"/>
    <cellStyle name="Zarez 2 2 3 2 3 2 3 2 3" xfId="17956"/>
    <cellStyle name="Zarez 2 2 3 2 3 2 3 3" xfId="22794"/>
    <cellStyle name="Zarez 2 2 3 2 3 2 3 4" xfId="13118"/>
    <cellStyle name="Zarez 2 2 3 2 3 2 4" xfId="4651"/>
    <cellStyle name="Zarez 2 2 3 2 3 2 4 2" xfId="9489"/>
    <cellStyle name="Zarez 2 2 3 2 3 2 4 2 2" xfId="28841"/>
    <cellStyle name="Zarez 2 2 3 2 3 2 4 2 3" xfId="19165"/>
    <cellStyle name="Zarez 2 2 3 2 3 2 4 3" xfId="24003"/>
    <cellStyle name="Zarez 2 2 3 2 3 2 4 4" xfId="14327"/>
    <cellStyle name="Zarez 2 2 3 2 3 2 5" xfId="5860"/>
    <cellStyle name="Zarez 2 2 3 2 3 2 5 2" xfId="25212"/>
    <cellStyle name="Zarez 2 2 3 2 3 2 5 3" xfId="15536"/>
    <cellStyle name="Zarez 2 2 3 2 3 2 6" xfId="20374"/>
    <cellStyle name="Zarez 2 2 3 2 3 2 7" xfId="10698"/>
    <cellStyle name="Zarez 2 2 3 2 3 3" xfId="1628"/>
    <cellStyle name="Zarez 2 2 3 2 3 3 2" xfId="6466"/>
    <cellStyle name="Zarez 2 2 3 2 3 3 2 2" xfId="25818"/>
    <cellStyle name="Zarez 2 2 3 2 3 3 2 3" xfId="16142"/>
    <cellStyle name="Zarez 2 2 3 2 3 3 3" xfId="20980"/>
    <cellStyle name="Zarez 2 2 3 2 3 3 4" xfId="11304"/>
    <cellStyle name="Zarez 2 2 3 2 3 4" xfId="2838"/>
    <cellStyle name="Zarez 2 2 3 2 3 4 2" xfId="7676"/>
    <cellStyle name="Zarez 2 2 3 2 3 4 2 2" xfId="27028"/>
    <cellStyle name="Zarez 2 2 3 2 3 4 2 3" xfId="17352"/>
    <cellStyle name="Zarez 2 2 3 2 3 4 3" xfId="22190"/>
    <cellStyle name="Zarez 2 2 3 2 3 4 4" xfId="12514"/>
    <cellStyle name="Zarez 2 2 3 2 3 5" xfId="4047"/>
    <cellStyle name="Zarez 2 2 3 2 3 5 2" xfId="8885"/>
    <cellStyle name="Zarez 2 2 3 2 3 5 2 2" xfId="28237"/>
    <cellStyle name="Zarez 2 2 3 2 3 5 2 3" xfId="18561"/>
    <cellStyle name="Zarez 2 2 3 2 3 5 3" xfId="23399"/>
    <cellStyle name="Zarez 2 2 3 2 3 5 4" xfId="13723"/>
    <cellStyle name="Zarez 2 2 3 2 3 6" xfId="5256"/>
    <cellStyle name="Zarez 2 2 3 2 3 6 2" xfId="24608"/>
    <cellStyle name="Zarez 2 2 3 2 3 6 3" xfId="14932"/>
    <cellStyle name="Zarez 2 2 3 2 3 7" xfId="19770"/>
    <cellStyle name="Zarez 2 2 3 2 3 8" xfId="10094"/>
    <cellStyle name="Zarez 2 2 3 2 4" xfId="720"/>
    <cellStyle name="Zarez 2 2 3 2 4 2" xfId="1930"/>
    <cellStyle name="Zarez 2 2 3 2 4 2 2" xfId="6768"/>
    <cellStyle name="Zarez 2 2 3 2 4 2 2 2" xfId="26120"/>
    <cellStyle name="Zarez 2 2 3 2 4 2 2 3" xfId="16444"/>
    <cellStyle name="Zarez 2 2 3 2 4 2 3" xfId="21282"/>
    <cellStyle name="Zarez 2 2 3 2 4 2 4" xfId="11606"/>
    <cellStyle name="Zarez 2 2 3 2 4 3" xfId="3140"/>
    <cellStyle name="Zarez 2 2 3 2 4 3 2" xfId="7978"/>
    <cellStyle name="Zarez 2 2 3 2 4 3 2 2" xfId="27330"/>
    <cellStyle name="Zarez 2 2 3 2 4 3 2 3" xfId="17654"/>
    <cellStyle name="Zarez 2 2 3 2 4 3 3" xfId="22492"/>
    <cellStyle name="Zarez 2 2 3 2 4 3 4" xfId="12816"/>
    <cellStyle name="Zarez 2 2 3 2 4 4" xfId="4349"/>
    <cellStyle name="Zarez 2 2 3 2 4 4 2" xfId="9187"/>
    <cellStyle name="Zarez 2 2 3 2 4 4 2 2" xfId="28539"/>
    <cellStyle name="Zarez 2 2 3 2 4 4 2 3" xfId="18863"/>
    <cellStyle name="Zarez 2 2 3 2 4 4 3" xfId="23701"/>
    <cellStyle name="Zarez 2 2 3 2 4 4 4" xfId="14025"/>
    <cellStyle name="Zarez 2 2 3 2 4 5" xfId="5558"/>
    <cellStyle name="Zarez 2 2 3 2 4 5 2" xfId="24910"/>
    <cellStyle name="Zarez 2 2 3 2 4 5 3" xfId="15234"/>
    <cellStyle name="Zarez 2 2 3 2 4 6" xfId="20072"/>
    <cellStyle name="Zarez 2 2 3 2 4 7" xfId="10396"/>
    <cellStyle name="Zarez 2 2 3 2 5" xfId="1326"/>
    <cellStyle name="Zarez 2 2 3 2 5 2" xfId="6164"/>
    <cellStyle name="Zarez 2 2 3 2 5 2 2" xfId="25516"/>
    <cellStyle name="Zarez 2 2 3 2 5 2 3" xfId="15840"/>
    <cellStyle name="Zarez 2 2 3 2 5 3" xfId="20678"/>
    <cellStyle name="Zarez 2 2 3 2 5 4" xfId="11002"/>
    <cellStyle name="Zarez 2 2 3 2 6" xfId="2536"/>
    <cellStyle name="Zarez 2 2 3 2 6 2" xfId="7374"/>
    <cellStyle name="Zarez 2 2 3 2 6 2 2" xfId="26726"/>
    <cellStyle name="Zarez 2 2 3 2 6 2 3" xfId="17050"/>
    <cellStyle name="Zarez 2 2 3 2 6 3" xfId="21888"/>
    <cellStyle name="Zarez 2 2 3 2 6 4" xfId="12212"/>
    <cellStyle name="Zarez 2 2 3 2 7" xfId="3746"/>
    <cellStyle name="Zarez 2 2 3 2 7 2" xfId="8584"/>
    <cellStyle name="Zarez 2 2 3 2 7 2 2" xfId="27936"/>
    <cellStyle name="Zarez 2 2 3 2 7 2 3" xfId="18260"/>
    <cellStyle name="Zarez 2 2 3 2 7 3" xfId="23098"/>
    <cellStyle name="Zarez 2 2 3 2 7 4" xfId="13422"/>
    <cellStyle name="Zarez 2 2 3 2 8" xfId="4954"/>
    <cellStyle name="Zarez 2 2 3 2 8 2" xfId="24306"/>
    <cellStyle name="Zarez 2 2 3 2 8 3" xfId="14630"/>
    <cellStyle name="Zarez 2 2 3 2 9" xfId="19468"/>
    <cellStyle name="Zarez 2 2 3 3" xfId="148"/>
    <cellStyle name="Zarez 2 2 3 3 2" xfId="468"/>
    <cellStyle name="Zarez 2 2 3 3 2 2" xfId="1072"/>
    <cellStyle name="Zarez 2 2 3 3 2 2 2" xfId="2282"/>
    <cellStyle name="Zarez 2 2 3 3 2 2 2 2" xfId="7120"/>
    <cellStyle name="Zarez 2 2 3 3 2 2 2 2 2" xfId="26472"/>
    <cellStyle name="Zarez 2 2 3 3 2 2 2 2 3" xfId="16796"/>
    <cellStyle name="Zarez 2 2 3 3 2 2 2 3" xfId="21634"/>
    <cellStyle name="Zarez 2 2 3 3 2 2 2 4" xfId="11958"/>
    <cellStyle name="Zarez 2 2 3 3 2 2 3" xfId="3492"/>
    <cellStyle name="Zarez 2 2 3 3 2 2 3 2" xfId="8330"/>
    <cellStyle name="Zarez 2 2 3 3 2 2 3 2 2" xfId="27682"/>
    <cellStyle name="Zarez 2 2 3 3 2 2 3 2 3" xfId="18006"/>
    <cellStyle name="Zarez 2 2 3 3 2 2 3 3" xfId="22844"/>
    <cellStyle name="Zarez 2 2 3 3 2 2 3 4" xfId="13168"/>
    <cellStyle name="Zarez 2 2 3 3 2 2 4" xfId="4701"/>
    <cellStyle name="Zarez 2 2 3 3 2 2 4 2" xfId="9539"/>
    <cellStyle name="Zarez 2 2 3 3 2 2 4 2 2" xfId="28891"/>
    <cellStyle name="Zarez 2 2 3 3 2 2 4 2 3" xfId="19215"/>
    <cellStyle name="Zarez 2 2 3 3 2 2 4 3" xfId="24053"/>
    <cellStyle name="Zarez 2 2 3 3 2 2 4 4" xfId="14377"/>
    <cellStyle name="Zarez 2 2 3 3 2 2 5" xfId="5910"/>
    <cellStyle name="Zarez 2 2 3 3 2 2 5 2" xfId="25262"/>
    <cellStyle name="Zarez 2 2 3 3 2 2 5 3" xfId="15586"/>
    <cellStyle name="Zarez 2 2 3 3 2 2 6" xfId="20424"/>
    <cellStyle name="Zarez 2 2 3 3 2 2 7" xfId="10748"/>
    <cellStyle name="Zarez 2 2 3 3 2 3" xfId="1678"/>
    <cellStyle name="Zarez 2 2 3 3 2 3 2" xfId="6516"/>
    <cellStyle name="Zarez 2 2 3 3 2 3 2 2" xfId="25868"/>
    <cellStyle name="Zarez 2 2 3 3 2 3 2 3" xfId="16192"/>
    <cellStyle name="Zarez 2 2 3 3 2 3 3" xfId="21030"/>
    <cellStyle name="Zarez 2 2 3 3 2 3 4" xfId="11354"/>
    <cellStyle name="Zarez 2 2 3 3 2 4" xfId="2888"/>
    <cellStyle name="Zarez 2 2 3 3 2 4 2" xfId="7726"/>
    <cellStyle name="Zarez 2 2 3 3 2 4 2 2" xfId="27078"/>
    <cellStyle name="Zarez 2 2 3 3 2 4 2 3" xfId="17402"/>
    <cellStyle name="Zarez 2 2 3 3 2 4 3" xfId="22240"/>
    <cellStyle name="Zarez 2 2 3 3 2 4 4" xfId="12564"/>
    <cellStyle name="Zarez 2 2 3 3 2 5" xfId="4097"/>
    <cellStyle name="Zarez 2 2 3 3 2 5 2" xfId="8935"/>
    <cellStyle name="Zarez 2 2 3 3 2 5 2 2" xfId="28287"/>
    <cellStyle name="Zarez 2 2 3 3 2 5 2 3" xfId="18611"/>
    <cellStyle name="Zarez 2 2 3 3 2 5 3" xfId="23449"/>
    <cellStyle name="Zarez 2 2 3 3 2 5 4" xfId="13773"/>
    <cellStyle name="Zarez 2 2 3 3 2 6" xfId="5306"/>
    <cellStyle name="Zarez 2 2 3 3 2 6 2" xfId="24658"/>
    <cellStyle name="Zarez 2 2 3 3 2 6 3" xfId="14982"/>
    <cellStyle name="Zarez 2 2 3 3 2 7" xfId="19820"/>
    <cellStyle name="Zarez 2 2 3 3 2 8" xfId="10144"/>
    <cellStyle name="Zarez 2 2 3 3 3" xfId="770"/>
    <cellStyle name="Zarez 2 2 3 3 3 2" xfId="1980"/>
    <cellStyle name="Zarez 2 2 3 3 3 2 2" xfId="6818"/>
    <cellStyle name="Zarez 2 2 3 3 3 2 2 2" xfId="26170"/>
    <cellStyle name="Zarez 2 2 3 3 3 2 2 3" xfId="16494"/>
    <cellStyle name="Zarez 2 2 3 3 3 2 3" xfId="21332"/>
    <cellStyle name="Zarez 2 2 3 3 3 2 4" xfId="11656"/>
    <cellStyle name="Zarez 2 2 3 3 3 3" xfId="3190"/>
    <cellStyle name="Zarez 2 2 3 3 3 3 2" xfId="8028"/>
    <cellStyle name="Zarez 2 2 3 3 3 3 2 2" xfId="27380"/>
    <cellStyle name="Zarez 2 2 3 3 3 3 2 3" xfId="17704"/>
    <cellStyle name="Zarez 2 2 3 3 3 3 3" xfId="22542"/>
    <cellStyle name="Zarez 2 2 3 3 3 3 4" xfId="12866"/>
    <cellStyle name="Zarez 2 2 3 3 3 4" xfId="4399"/>
    <cellStyle name="Zarez 2 2 3 3 3 4 2" xfId="9237"/>
    <cellStyle name="Zarez 2 2 3 3 3 4 2 2" xfId="28589"/>
    <cellStyle name="Zarez 2 2 3 3 3 4 2 3" xfId="18913"/>
    <cellStyle name="Zarez 2 2 3 3 3 4 3" xfId="23751"/>
    <cellStyle name="Zarez 2 2 3 3 3 4 4" xfId="14075"/>
    <cellStyle name="Zarez 2 2 3 3 3 5" xfId="5608"/>
    <cellStyle name="Zarez 2 2 3 3 3 5 2" xfId="24960"/>
    <cellStyle name="Zarez 2 2 3 3 3 5 3" xfId="15284"/>
    <cellStyle name="Zarez 2 2 3 3 3 6" xfId="20122"/>
    <cellStyle name="Zarez 2 2 3 3 3 7" xfId="10446"/>
    <cellStyle name="Zarez 2 2 3 3 4" xfId="1376"/>
    <cellStyle name="Zarez 2 2 3 3 4 2" xfId="6214"/>
    <cellStyle name="Zarez 2 2 3 3 4 2 2" xfId="25566"/>
    <cellStyle name="Zarez 2 2 3 3 4 2 3" xfId="15890"/>
    <cellStyle name="Zarez 2 2 3 3 4 3" xfId="20728"/>
    <cellStyle name="Zarez 2 2 3 3 4 4" xfId="11052"/>
    <cellStyle name="Zarez 2 2 3 3 5" xfId="2586"/>
    <cellStyle name="Zarez 2 2 3 3 5 2" xfId="7424"/>
    <cellStyle name="Zarez 2 2 3 3 5 2 2" xfId="26776"/>
    <cellStyle name="Zarez 2 2 3 3 5 2 3" xfId="17100"/>
    <cellStyle name="Zarez 2 2 3 3 5 3" xfId="21938"/>
    <cellStyle name="Zarez 2 2 3 3 5 4" xfId="12262"/>
    <cellStyle name="Zarez 2 2 3 3 6" xfId="3796"/>
    <cellStyle name="Zarez 2 2 3 3 6 2" xfId="8634"/>
    <cellStyle name="Zarez 2 2 3 3 6 2 2" xfId="27986"/>
    <cellStyle name="Zarez 2 2 3 3 6 2 3" xfId="18310"/>
    <cellStyle name="Zarez 2 2 3 3 6 3" xfId="23148"/>
    <cellStyle name="Zarez 2 2 3 3 6 4" xfId="13472"/>
    <cellStyle name="Zarez 2 2 3 3 7" xfId="5004"/>
    <cellStyle name="Zarez 2 2 3 3 7 2" xfId="24356"/>
    <cellStyle name="Zarez 2 2 3 3 7 3" xfId="14680"/>
    <cellStyle name="Zarez 2 2 3 3 8" xfId="19518"/>
    <cellStyle name="Zarez 2 2 3 3 9" xfId="9842"/>
    <cellStyle name="Zarez 2 2 3 4" xfId="264"/>
    <cellStyle name="Zarez 2 2 3 4 2" xfId="568"/>
    <cellStyle name="Zarez 2 2 3 4 2 2" xfId="1172"/>
    <cellStyle name="Zarez 2 2 3 4 2 2 2" xfId="2382"/>
    <cellStyle name="Zarez 2 2 3 4 2 2 2 2" xfId="7220"/>
    <cellStyle name="Zarez 2 2 3 4 2 2 2 2 2" xfId="26572"/>
    <cellStyle name="Zarez 2 2 3 4 2 2 2 2 3" xfId="16896"/>
    <cellStyle name="Zarez 2 2 3 4 2 2 2 3" xfId="21734"/>
    <cellStyle name="Zarez 2 2 3 4 2 2 2 4" xfId="12058"/>
    <cellStyle name="Zarez 2 2 3 4 2 2 3" xfId="3592"/>
    <cellStyle name="Zarez 2 2 3 4 2 2 3 2" xfId="8430"/>
    <cellStyle name="Zarez 2 2 3 4 2 2 3 2 2" xfId="27782"/>
    <cellStyle name="Zarez 2 2 3 4 2 2 3 2 3" xfId="18106"/>
    <cellStyle name="Zarez 2 2 3 4 2 2 3 3" xfId="22944"/>
    <cellStyle name="Zarez 2 2 3 4 2 2 3 4" xfId="13268"/>
    <cellStyle name="Zarez 2 2 3 4 2 2 4" xfId="4801"/>
    <cellStyle name="Zarez 2 2 3 4 2 2 4 2" xfId="9639"/>
    <cellStyle name="Zarez 2 2 3 4 2 2 4 2 2" xfId="28991"/>
    <cellStyle name="Zarez 2 2 3 4 2 2 4 2 3" xfId="19315"/>
    <cellStyle name="Zarez 2 2 3 4 2 2 4 3" xfId="24153"/>
    <cellStyle name="Zarez 2 2 3 4 2 2 4 4" xfId="14477"/>
    <cellStyle name="Zarez 2 2 3 4 2 2 5" xfId="6010"/>
    <cellStyle name="Zarez 2 2 3 4 2 2 5 2" xfId="25362"/>
    <cellStyle name="Zarez 2 2 3 4 2 2 5 3" xfId="15686"/>
    <cellStyle name="Zarez 2 2 3 4 2 2 6" xfId="20524"/>
    <cellStyle name="Zarez 2 2 3 4 2 2 7" xfId="10848"/>
    <cellStyle name="Zarez 2 2 3 4 2 3" xfId="1778"/>
    <cellStyle name="Zarez 2 2 3 4 2 3 2" xfId="6616"/>
    <cellStyle name="Zarez 2 2 3 4 2 3 2 2" xfId="25968"/>
    <cellStyle name="Zarez 2 2 3 4 2 3 2 3" xfId="16292"/>
    <cellStyle name="Zarez 2 2 3 4 2 3 3" xfId="21130"/>
    <cellStyle name="Zarez 2 2 3 4 2 3 4" xfId="11454"/>
    <cellStyle name="Zarez 2 2 3 4 2 4" xfId="2988"/>
    <cellStyle name="Zarez 2 2 3 4 2 4 2" xfId="7826"/>
    <cellStyle name="Zarez 2 2 3 4 2 4 2 2" xfId="27178"/>
    <cellStyle name="Zarez 2 2 3 4 2 4 2 3" xfId="17502"/>
    <cellStyle name="Zarez 2 2 3 4 2 4 3" xfId="22340"/>
    <cellStyle name="Zarez 2 2 3 4 2 4 4" xfId="12664"/>
    <cellStyle name="Zarez 2 2 3 4 2 5" xfId="4197"/>
    <cellStyle name="Zarez 2 2 3 4 2 5 2" xfId="9035"/>
    <cellStyle name="Zarez 2 2 3 4 2 5 2 2" xfId="28387"/>
    <cellStyle name="Zarez 2 2 3 4 2 5 2 3" xfId="18711"/>
    <cellStyle name="Zarez 2 2 3 4 2 5 3" xfId="23549"/>
    <cellStyle name="Zarez 2 2 3 4 2 5 4" xfId="13873"/>
    <cellStyle name="Zarez 2 2 3 4 2 6" xfId="5406"/>
    <cellStyle name="Zarez 2 2 3 4 2 6 2" xfId="24758"/>
    <cellStyle name="Zarez 2 2 3 4 2 6 3" xfId="15082"/>
    <cellStyle name="Zarez 2 2 3 4 2 7" xfId="19920"/>
    <cellStyle name="Zarez 2 2 3 4 2 8" xfId="10244"/>
    <cellStyle name="Zarez 2 2 3 4 3" xfId="870"/>
    <cellStyle name="Zarez 2 2 3 4 3 2" xfId="2080"/>
    <cellStyle name="Zarez 2 2 3 4 3 2 2" xfId="6918"/>
    <cellStyle name="Zarez 2 2 3 4 3 2 2 2" xfId="26270"/>
    <cellStyle name="Zarez 2 2 3 4 3 2 2 3" xfId="16594"/>
    <cellStyle name="Zarez 2 2 3 4 3 2 3" xfId="21432"/>
    <cellStyle name="Zarez 2 2 3 4 3 2 4" xfId="11756"/>
    <cellStyle name="Zarez 2 2 3 4 3 3" xfId="3290"/>
    <cellStyle name="Zarez 2 2 3 4 3 3 2" xfId="8128"/>
    <cellStyle name="Zarez 2 2 3 4 3 3 2 2" xfId="27480"/>
    <cellStyle name="Zarez 2 2 3 4 3 3 2 3" xfId="17804"/>
    <cellStyle name="Zarez 2 2 3 4 3 3 3" xfId="22642"/>
    <cellStyle name="Zarez 2 2 3 4 3 3 4" xfId="12966"/>
    <cellStyle name="Zarez 2 2 3 4 3 4" xfId="4499"/>
    <cellStyle name="Zarez 2 2 3 4 3 4 2" xfId="9337"/>
    <cellStyle name="Zarez 2 2 3 4 3 4 2 2" xfId="28689"/>
    <cellStyle name="Zarez 2 2 3 4 3 4 2 3" xfId="19013"/>
    <cellStyle name="Zarez 2 2 3 4 3 4 3" xfId="23851"/>
    <cellStyle name="Zarez 2 2 3 4 3 4 4" xfId="14175"/>
    <cellStyle name="Zarez 2 2 3 4 3 5" xfId="5708"/>
    <cellStyle name="Zarez 2 2 3 4 3 5 2" xfId="25060"/>
    <cellStyle name="Zarez 2 2 3 4 3 5 3" xfId="15384"/>
    <cellStyle name="Zarez 2 2 3 4 3 6" xfId="20222"/>
    <cellStyle name="Zarez 2 2 3 4 3 7" xfId="10546"/>
    <cellStyle name="Zarez 2 2 3 4 4" xfId="1476"/>
    <cellStyle name="Zarez 2 2 3 4 4 2" xfId="6314"/>
    <cellStyle name="Zarez 2 2 3 4 4 2 2" xfId="25666"/>
    <cellStyle name="Zarez 2 2 3 4 4 2 3" xfId="15990"/>
    <cellStyle name="Zarez 2 2 3 4 4 3" xfId="20828"/>
    <cellStyle name="Zarez 2 2 3 4 4 4" xfId="11152"/>
    <cellStyle name="Zarez 2 2 3 4 5" xfId="2686"/>
    <cellStyle name="Zarez 2 2 3 4 5 2" xfId="7524"/>
    <cellStyle name="Zarez 2 2 3 4 5 2 2" xfId="26876"/>
    <cellStyle name="Zarez 2 2 3 4 5 2 3" xfId="17200"/>
    <cellStyle name="Zarez 2 2 3 4 5 3" xfId="22038"/>
    <cellStyle name="Zarez 2 2 3 4 5 4" xfId="12362"/>
    <cellStyle name="Zarez 2 2 3 4 6" xfId="3896"/>
    <cellStyle name="Zarez 2 2 3 4 6 2" xfId="8734"/>
    <cellStyle name="Zarez 2 2 3 4 6 2 2" xfId="28086"/>
    <cellStyle name="Zarez 2 2 3 4 6 2 3" xfId="18410"/>
    <cellStyle name="Zarez 2 2 3 4 6 3" xfId="23248"/>
    <cellStyle name="Zarez 2 2 3 4 6 4" xfId="13572"/>
    <cellStyle name="Zarez 2 2 3 4 7" xfId="5104"/>
    <cellStyle name="Zarez 2 2 3 4 7 2" xfId="24456"/>
    <cellStyle name="Zarez 2 2 3 4 7 3" xfId="14780"/>
    <cellStyle name="Zarez 2 2 3 4 8" xfId="19618"/>
    <cellStyle name="Zarez 2 2 3 4 9" xfId="9942"/>
    <cellStyle name="Zarez 2 2 3 5" xfId="317"/>
    <cellStyle name="Zarez 2 2 3 5 2" xfId="620"/>
    <cellStyle name="Zarez 2 2 3 5 2 2" xfId="1224"/>
    <cellStyle name="Zarez 2 2 3 5 2 2 2" xfId="2434"/>
    <cellStyle name="Zarez 2 2 3 5 2 2 2 2" xfId="7272"/>
    <cellStyle name="Zarez 2 2 3 5 2 2 2 2 2" xfId="26624"/>
    <cellStyle name="Zarez 2 2 3 5 2 2 2 2 3" xfId="16948"/>
    <cellStyle name="Zarez 2 2 3 5 2 2 2 3" xfId="21786"/>
    <cellStyle name="Zarez 2 2 3 5 2 2 2 4" xfId="12110"/>
    <cellStyle name="Zarez 2 2 3 5 2 2 3" xfId="3644"/>
    <cellStyle name="Zarez 2 2 3 5 2 2 3 2" xfId="8482"/>
    <cellStyle name="Zarez 2 2 3 5 2 2 3 2 2" xfId="27834"/>
    <cellStyle name="Zarez 2 2 3 5 2 2 3 2 3" xfId="18158"/>
    <cellStyle name="Zarez 2 2 3 5 2 2 3 3" xfId="22996"/>
    <cellStyle name="Zarez 2 2 3 5 2 2 3 4" xfId="13320"/>
    <cellStyle name="Zarez 2 2 3 5 2 2 4" xfId="4853"/>
    <cellStyle name="Zarez 2 2 3 5 2 2 4 2" xfId="9691"/>
    <cellStyle name="Zarez 2 2 3 5 2 2 4 2 2" xfId="29043"/>
    <cellStyle name="Zarez 2 2 3 5 2 2 4 2 3" xfId="19367"/>
    <cellStyle name="Zarez 2 2 3 5 2 2 4 3" xfId="24205"/>
    <cellStyle name="Zarez 2 2 3 5 2 2 4 4" xfId="14529"/>
    <cellStyle name="Zarez 2 2 3 5 2 2 5" xfId="6062"/>
    <cellStyle name="Zarez 2 2 3 5 2 2 5 2" xfId="25414"/>
    <cellStyle name="Zarez 2 2 3 5 2 2 5 3" xfId="15738"/>
    <cellStyle name="Zarez 2 2 3 5 2 2 6" xfId="20576"/>
    <cellStyle name="Zarez 2 2 3 5 2 2 7" xfId="10900"/>
    <cellStyle name="Zarez 2 2 3 5 2 3" xfId="1830"/>
    <cellStyle name="Zarez 2 2 3 5 2 3 2" xfId="6668"/>
    <cellStyle name="Zarez 2 2 3 5 2 3 2 2" xfId="26020"/>
    <cellStyle name="Zarez 2 2 3 5 2 3 2 3" xfId="16344"/>
    <cellStyle name="Zarez 2 2 3 5 2 3 3" xfId="21182"/>
    <cellStyle name="Zarez 2 2 3 5 2 3 4" xfId="11506"/>
    <cellStyle name="Zarez 2 2 3 5 2 4" xfId="3040"/>
    <cellStyle name="Zarez 2 2 3 5 2 4 2" xfId="7878"/>
    <cellStyle name="Zarez 2 2 3 5 2 4 2 2" xfId="27230"/>
    <cellStyle name="Zarez 2 2 3 5 2 4 2 3" xfId="17554"/>
    <cellStyle name="Zarez 2 2 3 5 2 4 3" xfId="22392"/>
    <cellStyle name="Zarez 2 2 3 5 2 4 4" xfId="12716"/>
    <cellStyle name="Zarez 2 2 3 5 2 5" xfId="4249"/>
    <cellStyle name="Zarez 2 2 3 5 2 5 2" xfId="9087"/>
    <cellStyle name="Zarez 2 2 3 5 2 5 2 2" xfId="28439"/>
    <cellStyle name="Zarez 2 2 3 5 2 5 2 3" xfId="18763"/>
    <cellStyle name="Zarez 2 2 3 5 2 5 3" xfId="23601"/>
    <cellStyle name="Zarez 2 2 3 5 2 5 4" xfId="13925"/>
    <cellStyle name="Zarez 2 2 3 5 2 6" xfId="5458"/>
    <cellStyle name="Zarez 2 2 3 5 2 6 2" xfId="24810"/>
    <cellStyle name="Zarez 2 2 3 5 2 6 3" xfId="15134"/>
    <cellStyle name="Zarez 2 2 3 5 2 7" xfId="19972"/>
    <cellStyle name="Zarez 2 2 3 5 2 8" xfId="10296"/>
    <cellStyle name="Zarez 2 2 3 5 3" xfId="922"/>
    <cellStyle name="Zarez 2 2 3 5 3 2" xfId="2132"/>
    <cellStyle name="Zarez 2 2 3 5 3 2 2" xfId="6970"/>
    <cellStyle name="Zarez 2 2 3 5 3 2 2 2" xfId="26322"/>
    <cellStyle name="Zarez 2 2 3 5 3 2 2 3" xfId="16646"/>
    <cellStyle name="Zarez 2 2 3 5 3 2 3" xfId="21484"/>
    <cellStyle name="Zarez 2 2 3 5 3 2 4" xfId="11808"/>
    <cellStyle name="Zarez 2 2 3 5 3 3" xfId="3342"/>
    <cellStyle name="Zarez 2 2 3 5 3 3 2" xfId="8180"/>
    <cellStyle name="Zarez 2 2 3 5 3 3 2 2" xfId="27532"/>
    <cellStyle name="Zarez 2 2 3 5 3 3 2 3" xfId="17856"/>
    <cellStyle name="Zarez 2 2 3 5 3 3 3" xfId="22694"/>
    <cellStyle name="Zarez 2 2 3 5 3 3 4" xfId="13018"/>
    <cellStyle name="Zarez 2 2 3 5 3 4" xfId="4551"/>
    <cellStyle name="Zarez 2 2 3 5 3 4 2" xfId="9389"/>
    <cellStyle name="Zarez 2 2 3 5 3 4 2 2" xfId="28741"/>
    <cellStyle name="Zarez 2 2 3 5 3 4 2 3" xfId="19065"/>
    <cellStyle name="Zarez 2 2 3 5 3 4 3" xfId="23903"/>
    <cellStyle name="Zarez 2 2 3 5 3 4 4" xfId="14227"/>
    <cellStyle name="Zarez 2 2 3 5 3 5" xfId="5760"/>
    <cellStyle name="Zarez 2 2 3 5 3 5 2" xfId="25112"/>
    <cellStyle name="Zarez 2 2 3 5 3 5 3" xfId="15436"/>
    <cellStyle name="Zarez 2 2 3 5 3 6" xfId="20274"/>
    <cellStyle name="Zarez 2 2 3 5 3 7" xfId="10598"/>
    <cellStyle name="Zarez 2 2 3 5 4" xfId="1528"/>
    <cellStyle name="Zarez 2 2 3 5 4 2" xfId="6366"/>
    <cellStyle name="Zarez 2 2 3 5 4 2 2" xfId="25718"/>
    <cellStyle name="Zarez 2 2 3 5 4 2 3" xfId="16042"/>
    <cellStyle name="Zarez 2 2 3 5 4 3" xfId="20880"/>
    <cellStyle name="Zarez 2 2 3 5 4 4" xfId="11204"/>
    <cellStyle name="Zarez 2 2 3 5 5" xfId="2738"/>
    <cellStyle name="Zarez 2 2 3 5 5 2" xfId="7576"/>
    <cellStyle name="Zarez 2 2 3 5 5 2 2" xfId="26928"/>
    <cellStyle name="Zarez 2 2 3 5 5 2 3" xfId="17252"/>
    <cellStyle name="Zarez 2 2 3 5 5 3" xfId="22090"/>
    <cellStyle name="Zarez 2 2 3 5 5 4" xfId="12414"/>
    <cellStyle name="Zarez 2 2 3 5 6" xfId="3947"/>
    <cellStyle name="Zarez 2 2 3 5 6 2" xfId="8785"/>
    <cellStyle name="Zarez 2 2 3 5 6 2 2" xfId="28137"/>
    <cellStyle name="Zarez 2 2 3 5 6 2 3" xfId="18461"/>
    <cellStyle name="Zarez 2 2 3 5 6 3" xfId="23299"/>
    <cellStyle name="Zarez 2 2 3 5 6 4" xfId="13623"/>
    <cellStyle name="Zarez 2 2 3 5 7" xfId="5156"/>
    <cellStyle name="Zarez 2 2 3 5 7 2" xfId="24508"/>
    <cellStyle name="Zarez 2 2 3 5 7 3" xfId="14832"/>
    <cellStyle name="Zarez 2 2 3 5 8" xfId="19670"/>
    <cellStyle name="Zarez 2 2 3 5 9" xfId="9994"/>
    <cellStyle name="Zarez 2 2 3 6" xfId="368"/>
    <cellStyle name="Zarez 2 2 3 6 2" xfId="972"/>
    <cellStyle name="Zarez 2 2 3 6 2 2" xfId="2182"/>
    <cellStyle name="Zarez 2 2 3 6 2 2 2" xfId="7020"/>
    <cellStyle name="Zarez 2 2 3 6 2 2 2 2" xfId="26372"/>
    <cellStyle name="Zarez 2 2 3 6 2 2 2 3" xfId="16696"/>
    <cellStyle name="Zarez 2 2 3 6 2 2 3" xfId="21534"/>
    <cellStyle name="Zarez 2 2 3 6 2 2 4" xfId="11858"/>
    <cellStyle name="Zarez 2 2 3 6 2 3" xfId="3392"/>
    <cellStyle name="Zarez 2 2 3 6 2 3 2" xfId="8230"/>
    <cellStyle name="Zarez 2 2 3 6 2 3 2 2" xfId="27582"/>
    <cellStyle name="Zarez 2 2 3 6 2 3 2 3" xfId="17906"/>
    <cellStyle name="Zarez 2 2 3 6 2 3 3" xfId="22744"/>
    <cellStyle name="Zarez 2 2 3 6 2 3 4" xfId="13068"/>
    <cellStyle name="Zarez 2 2 3 6 2 4" xfId="4601"/>
    <cellStyle name="Zarez 2 2 3 6 2 4 2" xfId="9439"/>
    <cellStyle name="Zarez 2 2 3 6 2 4 2 2" xfId="28791"/>
    <cellStyle name="Zarez 2 2 3 6 2 4 2 3" xfId="19115"/>
    <cellStyle name="Zarez 2 2 3 6 2 4 3" xfId="23953"/>
    <cellStyle name="Zarez 2 2 3 6 2 4 4" xfId="14277"/>
    <cellStyle name="Zarez 2 2 3 6 2 5" xfId="5810"/>
    <cellStyle name="Zarez 2 2 3 6 2 5 2" xfId="25162"/>
    <cellStyle name="Zarez 2 2 3 6 2 5 3" xfId="15486"/>
    <cellStyle name="Zarez 2 2 3 6 2 6" xfId="20324"/>
    <cellStyle name="Zarez 2 2 3 6 2 7" xfId="10648"/>
    <cellStyle name="Zarez 2 2 3 6 3" xfId="1578"/>
    <cellStyle name="Zarez 2 2 3 6 3 2" xfId="6416"/>
    <cellStyle name="Zarez 2 2 3 6 3 2 2" xfId="25768"/>
    <cellStyle name="Zarez 2 2 3 6 3 2 3" xfId="16092"/>
    <cellStyle name="Zarez 2 2 3 6 3 3" xfId="20930"/>
    <cellStyle name="Zarez 2 2 3 6 3 4" xfId="11254"/>
    <cellStyle name="Zarez 2 2 3 6 4" xfId="2788"/>
    <cellStyle name="Zarez 2 2 3 6 4 2" xfId="7626"/>
    <cellStyle name="Zarez 2 2 3 6 4 2 2" xfId="26978"/>
    <cellStyle name="Zarez 2 2 3 6 4 2 3" xfId="17302"/>
    <cellStyle name="Zarez 2 2 3 6 4 3" xfId="22140"/>
    <cellStyle name="Zarez 2 2 3 6 4 4" xfId="12464"/>
    <cellStyle name="Zarez 2 2 3 6 5" xfId="3997"/>
    <cellStyle name="Zarez 2 2 3 6 5 2" xfId="8835"/>
    <cellStyle name="Zarez 2 2 3 6 5 2 2" xfId="28187"/>
    <cellStyle name="Zarez 2 2 3 6 5 2 3" xfId="18511"/>
    <cellStyle name="Zarez 2 2 3 6 5 3" xfId="23349"/>
    <cellStyle name="Zarez 2 2 3 6 5 4" xfId="13673"/>
    <cellStyle name="Zarez 2 2 3 6 6" xfId="5206"/>
    <cellStyle name="Zarez 2 2 3 6 6 2" xfId="24558"/>
    <cellStyle name="Zarez 2 2 3 6 6 3" xfId="14882"/>
    <cellStyle name="Zarez 2 2 3 6 7" xfId="19720"/>
    <cellStyle name="Zarez 2 2 3 6 8" xfId="10044"/>
    <cellStyle name="Zarez 2 2 3 7" xfId="670"/>
    <cellStyle name="Zarez 2 2 3 7 2" xfId="1880"/>
    <cellStyle name="Zarez 2 2 3 7 2 2" xfId="6718"/>
    <cellStyle name="Zarez 2 2 3 7 2 2 2" xfId="26070"/>
    <cellStyle name="Zarez 2 2 3 7 2 2 3" xfId="16394"/>
    <cellStyle name="Zarez 2 2 3 7 2 3" xfId="21232"/>
    <cellStyle name="Zarez 2 2 3 7 2 4" xfId="11556"/>
    <cellStyle name="Zarez 2 2 3 7 3" xfId="3090"/>
    <cellStyle name="Zarez 2 2 3 7 3 2" xfId="7928"/>
    <cellStyle name="Zarez 2 2 3 7 3 2 2" xfId="27280"/>
    <cellStyle name="Zarez 2 2 3 7 3 2 3" xfId="17604"/>
    <cellStyle name="Zarez 2 2 3 7 3 3" xfId="22442"/>
    <cellStyle name="Zarez 2 2 3 7 3 4" xfId="12766"/>
    <cellStyle name="Zarez 2 2 3 7 4" xfId="4299"/>
    <cellStyle name="Zarez 2 2 3 7 4 2" xfId="9137"/>
    <cellStyle name="Zarez 2 2 3 7 4 2 2" xfId="28489"/>
    <cellStyle name="Zarez 2 2 3 7 4 2 3" xfId="18813"/>
    <cellStyle name="Zarez 2 2 3 7 4 3" xfId="23651"/>
    <cellStyle name="Zarez 2 2 3 7 4 4" xfId="13975"/>
    <cellStyle name="Zarez 2 2 3 7 5" xfId="5508"/>
    <cellStyle name="Zarez 2 2 3 7 5 2" xfId="24860"/>
    <cellStyle name="Zarez 2 2 3 7 5 3" xfId="15184"/>
    <cellStyle name="Zarez 2 2 3 7 6" xfId="20022"/>
    <cellStyle name="Zarez 2 2 3 7 7" xfId="10346"/>
    <cellStyle name="Zarez 2 2 3 8" xfId="1276"/>
    <cellStyle name="Zarez 2 2 3 8 2" xfId="6114"/>
    <cellStyle name="Zarez 2 2 3 8 2 2" xfId="25466"/>
    <cellStyle name="Zarez 2 2 3 8 2 3" xfId="15790"/>
    <cellStyle name="Zarez 2 2 3 8 3" xfId="20628"/>
    <cellStyle name="Zarez 2 2 3 8 4" xfId="10952"/>
    <cellStyle name="Zarez 2 2 3 9" xfId="2486"/>
    <cellStyle name="Zarez 2 2 3 9 2" xfId="7324"/>
    <cellStyle name="Zarez 2 2 3 9 2 2" xfId="26676"/>
    <cellStyle name="Zarez 2 2 3 9 2 3" xfId="17000"/>
    <cellStyle name="Zarez 2 2 3 9 3" xfId="21838"/>
    <cellStyle name="Zarez 2 2 3 9 4" xfId="12162"/>
    <cellStyle name="Zarez 2 2 4" xfId="64"/>
    <cellStyle name="Zarez 2 2 4 10" xfId="9771"/>
    <cellStyle name="Zarez 2 2 4 2" xfId="177"/>
    <cellStyle name="Zarez 2 2 4 2 2" xfId="497"/>
    <cellStyle name="Zarez 2 2 4 2 2 2" xfId="1101"/>
    <cellStyle name="Zarez 2 2 4 2 2 2 2" xfId="2311"/>
    <cellStyle name="Zarez 2 2 4 2 2 2 2 2" xfId="7149"/>
    <cellStyle name="Zarez 2 2 4 2 2 2 2 2 2" xfId="26501"/>
    <cellStyle name="Zarez 2 2 4 2 2 2 2 2 3" xfId="16825"/>
    <cellStyle name="Zarez 2 2 4 2 2 2 2 3" xfId="21663"/>
    <cellStyle name="Zarez 2 2 4 2 2 2 2 4" xfId="11987"/>
    <cellStyle name="Zarez 2 2 4 2 2 2 3" xfId="3521"/>
    <cellStyle name="Zarez 2 2 4 2 2 2 3 2" xfId="8359"/>
    <cellStyle name="Zarez 2 2 4 2 2 2 3 2 2" xfId="27711"/>
    <cellStyle name="Zarez 2 2 4 2 2 2 3 2 3" xfId="18035"/>
    <cellStyle name="Zarez 2 2 4 2 2 2 3 3" xfId="22873"/>
    <cellStyle name="Zarez 2 2 4 2 2 2 3 4" xfId="13197"/>
    <cellStyle name="Zarez 2 2 4 2 2 2 4" xfId="4730"/>
    <cellStyle name="Zarez 2 2 4 2 2 2 4 2" xfId="9568"/>
    <cellStyle name="Zarez 2 2 4 2 2 2 4 2 2" xfId="28920"/>
    <cellStyle name="Zarez 2 2 4 2 2 2 4 2 3" xfId="19244"/>
    <cellStyle name="Zarez 2 2 4 2 2 2 4 3" xfId="24082"/>
    <cellStyle name="Zarez 2 2 4 2 2 2 4 4" xfId="14406"/>
    <cellStyle name="Zarez 2 2 4 2 2 2 5" xfId="5939"/>
    <cellStyle name="Zarez 2 2 4 2 2 2 5 2" xfId="25291"/>
    <cellStyle name="Zarez 2 2 4 2 2 2 5 3" xfId="15615"/>
    <cellStyle name="Zarez 2 2 4 2 2 2 6" xfId="20453"/>
    <cellStyle name="Zarez 2 2 4 2 2 2 7" xfId="10777"/>
    <cellStyle name="Zarez 2 2 4 2 2 3" xfId="1707"/>
    <cellStyle name="Zarez 2 2 4 2 2 3 2" xfId="6545"/>
    <cellStyle name="Zarez 2 2 4 2 2 3 2 2" xfId="25897"/>
    <cellStyle name="Zarez 2 2 4 2 2 3 2 3" xfId="16221"/>
    <cellStyle name="Zarez 2 2 4 2 2 3 3" xfId="21059"/>
    <cellStyle name="Zarez 2 2 4 2 2 3 4" xfId="11383"/>
    <cellStyle name="Zarez 2 2 4 2 2 4" xfId="2917"/>
    <cellStyle name="Zarez 2 2 4 2 2 4 2" xfId="7755"/>
    <cellStyle name="Zarez 2 2 4 2 2 4 2 2" xfId="27107"/>
    <cellStyle name="Zarez 2 2 4 2 2 4 2 3" xfId="17431"/>
    <cellStyle name="Zarez 2 2 4 2 2 4 3" xfId="22269"/>
    <cellStyle name="Zarez 2 2 4 2 2 4 4" xfId="12593"/>
    <cellStyle name="Zarez 2 2 4 2 2 5" xfId="4126"/>
    <cellStyle name="Zarez 2 2 4 2 2 5 2" xfId="8964"/>
    <cellStyle name="Zarez 2 2 4 2 2 5 2 2" xfId="28316"/>
    <cellStyle name="Zarez 2 2 4 2 2 5 2 3" xfId="18640"/>
    <cellStyle name="Zarez 2 2 4 2 2 5 3" xfId="23478"/>
    <cellStyle name="Zarez 2 2 4 2 2 5 4" xfId="13802"/>
    <cellStyle name="Zarez 2 2 4 2 2 6" xfId="5335"/>
    <cellStyle name="Zarez 2 2 4 2 2 6 2" xfId="24687"/>
    <cellStyle name="Zarez 2 2 4 2 2 6 3" xfId="15011"/>
    <cellStyle name="Zarez 2 2 4 2 2 7" xfId="19849"/>
    <cellStyle name="Zarez 2 2 4 2 2 8" xfId="10173"/>
    <cellStyle name="Zarez 2 2 4 2 3" xfId="799"/>
    <cellStyle name="Zarez 2 2 4 2 3 2" xfId="2009"/>
    <cellStyle name="Zarez 2 2 4 2 3 2 2" xfId="6847"/>
    <cellStyle name="Zarez 2 2 4 2 3 2 2 2" xfId="26199"/>
    <cellStyle name="Zarez 2 2 4 2 3 2 2 3" xfId="16523"/>
    <cellStyle name="Zarez 2 2 4 2 3 2 3" xfId="21361"/>
    <cellStyle name="Zarez 2 2 4 2 3 2 4" xfId="11685"/>
    <cellStyle name="Zarez 2 2 4 2 3 3" xfId="3219"/>
    <cellStyle name="Zarez 2 2 4 2 3 3 2" xfId="8057"/>
    <cellStyle name="Zarez 2 2 4 2 3 3 2 2" xfId="27409"/>
    <cellStyle name="Zarez 2 2 4 2 3 3 2 3" xfId="17733"/>
    <cellStyle name="Zarez 2 2 4 2 3 3 3" xfId="22571"/>
    <cellStyle name="Zarez 2 2 4 2 3 3 4" xfId="12895"/>
    <cellStyle name="Zarez 2 2 4 2 3 4" xfId="4428"/>
    <cellStyle name="Zarez 2 2 4 2 3 4 2" xfId="9266"/>
    <cellStyle name="Zarez 2 2 4 2 3 4 2 2" xfId="28618"/>
    <cellStyle name="Zarez 2 2 4 2 3 4 2 3" xfId="18942"/>
    <cellStyle name="Zarez 2 2 4 2 3 4 3" xfId="23780"/>
    <cellStyle name="Zarez 2 2 4 2 3 4 4" xfId="14104"/>
    <cellStyle name="Zarez 2 2 4 2 3 5" xfId="5637"/>
    <cellStyle name="Zarez 2 2 4 2 3 5 2" xfId="24989"/>
    <cellStyle name="Zarez 2 2 4 2 3 5 3" xfId="15313"/>
    <cellStyle name="Zarez 2 2 4 2 3 6" xfId="20151"/>
    <cellStyle name="Zarez 2 2 4 2 3 7" xfId="10475"/>
    <cellStyle name="Zarez 2 2 4 2 4" xfId="1405"/>
    <cellStyle name="Zarez 2 2 4 2 4 2" xfId="6243"/>
    <cellStyle name="Zarez 2 2 4 2 4 2 2" xfId="25595"/>
    <cellStyle name="Zarez 2 2 4 2 4 2 3" xfId="15919"/>
    <cellStyle name="Zarez 2 2 4 2 4 3" xfId="20757"/>
    <cellStyle name="Zarez 2 2 4 2 4 4" xfId="11081"/>
    <cellStyle name="Zarez 2 2 4 2 5" xfId="2615"/>
    <cellStyle name="Zarez 2 2 4 2 5 2" xfId="7453"/>
    <cellStyle name="Zarez 2 2 4 2 5 2 2" xfId="26805"/>
    <cellStyle name="Zarez 2 2 4 2 5 2 3" xfId="17129"/>
    <cellStyle name="Zarez 2 2 4 2 5 3" xfId="21967"/>
    <cellStyle name="Zarez 2 2 4 2 5 4" xfId="12291"/>
    <cellStyle name="Zarez 2 2 4 2 6" xfId="3825"/>
    <cellStyle name="Zarez 2 2 4 2 6 2" xfId="8663"/>
    <cellStyle name="Zarez 2 2 4 2 6 2 2" xfId="28015"/>
    <cellStyle name="Zarez 2 2 4 2 6 2 3" xfId="18339"/>
    <cellStyle name="Zarez 2 2 4 2 6 3" xfId="23177"/>
    <cellStyle name="Zarez 2 2 4 2 6 4" xfId="13501"/>
    <cellStyle name="Zarez 2 2 4 2 7" xfId="5033"/>
    <cellStyle name="Zarez 2 2 4 2 7 2" xfId="24385"/>
    <cellStyle name="Zarez 2 2 4 2 7 3" xfId="14709"/>
    <cellStyle name="Zarez 2 2 4 2 8" xfId="19547"/>
    <cellStyle name="Zarez 2 2 4 2 9" xfId="9871"/>
    <cellStyle name="Zarez 2 2 4 3" xfId="397"/>
    <cellStyle name="Zarez 2 2 4 3 2" xfId="1001"/>
    <cellStyle name="Zarez 2 2 4 3 2 2" xfId="2211"/>
    <cellStyle name="Zarez 2 2 4 3 2 2 2" xfId="7049"/>
    <cellStyle name="Zarez 2 2 4 3 2 2 2 2" xfId="26401"/>
    <cellStyle name="Zarez 2 2 4 3 2 2 2 3" xfId="16725"/>
    <cellStyle name="Zarez 2 2 4 3 2 2 3" xfId="21563"/>
    <cellStyle name="Zarez 2 2 4 3 2 2 4" xfId="11887"/>
    <cellStyle name="Zarez 2 2 4 3 2 3" xfId="3421"/>
    <cellStyle name="Zarez 2 2 4 3 2 3 2" xfId="8259"/>
    <cellStyle name="Zarez 2 2 4 3 2 3 2 2" xfId="27611"/>
    <cellStyle name="Zarez 2 2 4 3 2 3 2 3" xfId="17935"/>
    <cellStyle name="Zarez 2 2 4 3 2 3 3" xfId="22773"/>
    <cellStyle name="Zarez 2 2 4 3 2 3 4" xfId="13097"/>
    <cellStyle name="Zarez 2 2 4 3 2 4" xfId="4630"/>
    <cellStyle name="Zarez 2 2 4 3 2 4 2" xfId="9468"/>
    <cellStyle name="Zarez 2 2 4 3 2 4 2 2" xfId="28820"/>
    <cellStyle name="Zarez 2 2 4 3 2 4 2 3" xfId="19144"/>
    <cellStyle name="Zarez 2 2 4 3 2 4 3" xfId="23982"/>
    <cellStyle name="Zarez 2 2 4 3 2 4 4" xfId="14306"/>
    <cellStyle name="Zarez 2 2 4 3 2 5" xfId="5839"/>
    <cellStyle name="Zarez 2 2 4 3 2 5 2" xfId="25191"/>
    <cellStyle name="Zarez 2 2 4 3 2 5 3" xfId="15515"/>
    <cellStyle name="Zarez 2 2 4 3 2 6" xfId="20353"/>
    <cellStyle name="Zarez 2 2 4 3 2 7" xfId="10677"/>
    <cellStyle name="Zarez 2 2 4 3 3" xfId="1607"/>
    <cellStyle name="Zarez 2 2 4 3 3 2" xfId="6445"/>
    <cellStyle name="Zarez 2 2 4 3 3 2 2" xfId="25797"/>
    <cellStyle name="Zarez 2 2 4 3 3 2 3" xfId="16121"/>
    <cellStyle name="Zarez 2 2 4 3 3 3" xfId="20959"/>
    <cellStyle name="Zarez 2 2 4 3 3 4" xfId="11283"/>
    <cellStyle name="Zarez 2 2 4 3 4" xfId="2817"/>
    <cellStyle name="Zarez 2 2 4 3 4 2" xfId="7655"/>
    <cellStyle name="Zarez 2 2 4 3 4 2 2" xfId="27007"/>
    <cellStyle name="Zarez 2 2 4 3 4 2 3" xfId="17331"/>
    <cellStyle name="Zarez 2 2 4 3 4 3" xfId="22169"/>
    <cellStyle name="Zarez 2 2 4 3 4 4" xfId="12493"/>
    <cellStyle name="Zarez 2 2 4 3 5" xfId="4026"/>
    <cellStyle name="Zarez 2 2 4 3 5 2" xfId="8864"/>
    <cellStyle name="Zarez 2 2 4 3 5 2 2" xfId="28216"/>
    <cellStyle name="Zarez 2 2 4 3 5 2 3" xfId="18540"/>
    <cellStyle name="Zarez 2 2 4 3 5 3" xfId="23378"/>
    <cellStyle name="Zarez 2 2 4 3 5 4" xfId="13702"/>
    <cellStyle name="Zarez 2 2 4 3 6" xfId="5235"/>
    <cellStyle name="Zarez 2 2 4 3 6 2" xfId="24587"/>
    <cellStyle name="Zarez 2 2 4 3 6 3" xfId="14911"/>
    <cellStyle name="Zarez 2 2 4 3 7" xfId="19749"/>
    <cellStyle name="Zarez 2 2 4 3 8" xfId="10073"/>
    <cellStyle name="Zarez 2 2 4 4" xfId="699"/>
    <cellStyle name="Zarez 2 2 4 4 2" xfId="1909"/>
    <cellStyle name="Zarez 2 2 4 4 2 2" xfId="6747"/>
    <cellStyle name="Zarez 2 2 4 4 2 2 2" xfId="26099"/>
    <cellStyle name="Zarez 2 2 4 4 2 2 3" xfId="16423"/>
    <cellStyle name="Zarez 2 2 4 4 2 3" xfId="21261"/>
    <cellStyle name="Zarez 2 2 4 4 2 4" xfId="11585"/>
    <cellStyle name="Zarez 2 2 4 4 3" xfId="3119"/>
    <cellStyle name="Zarez 2 2 4 4 3 2" xfId="7957"/>
    <cellStyle name="Zarez 2 2 4 4 3 2 2" xfId="27309"/>
    <cellStyle name="Zarez 2 2 4 4 3 2 3" xfId="17633"/>
    <cellStyle name="Zarez 2 2 4 4 3 3" xfId="22471"/>
    <cellStyle name="Zarez 2 2 4 4 3 4" xfId="12795"/>
    <cellStyle name="Zarez 2 2 4 4 4" xfId="4328"/>
    <cellStyle name="Zarez 2 2 4 4 4 2" xfId="9166"/>
    <cellStyle name="Zarez 2 2 4 4 4 2 2" xfId="28518"/>
    <cellStyle name="Zarez 2 2 4 4 4 2 3" xfId="18842"/>
    <cellStyle name="Zarez 2 2 4 4 4 3" xfId="23680"/>
    <cellStyle name="Zarez 2 2 4 4 4 4" xfId="14004"/>
    <cellStyle name="Zarez 2 2 4 4 5" xfId="5537"/>
    <cellStyle name="Zarez 2 2 4 4 5 2" xfId="24889"/>
    <cellStyle name="Zarez 2 2 4 4 5 3" xfId="15213"/>
    <cellStyle name="Zarez 2 2 4 4 6" xfId="20051"/>
    <cellStyle name="Zarez 2 2 4 4 7" xfId="10375"/>
    <cellStyle name="Zarez 2 2 4 5" xfId="1305"/>
    <cellStyle name="Zarez 2 2 4 5 2" xfId="6143"/>
    <cellStyle name="Zarez 2 2 4 5 2 2" xfId="25495"/>
    <cellStyle name="Zarez 2 2 4 5 2 3" xfId="15819"/>
    <cellStyle name="Zarez 2 2 4 5 3" xfId="20657"/>
    <cellStyle name="Zarez 2 2 4 5 4" xfId="10981"/>
    <cellStyle name="Zarez 2 2 4 6" xfId="2515"/>
    <cellStyle name="Zarez 2 2 4 6 2" xfId="7353"/>
    <cellStyle name="Zarez 2 2 4 6 2 2" xfId="26705"/>
    <cellStyle name="Zarez 2 2 4 6 2 3" xfId="17029"/>
    <cellStyle name="Zarez 2 2 4 6 3" xfId="21867"/>
    <cellStyle name="Zarez 2 2 4 6 4" xfId="12191"/>
    <cellStyle name="Zarez 2 2 4 7" xfId="3725"/>
    <cellStyle name="Zarez 2 2 4 7 2" xfId="8563"/>
    <cellStyle name="Zarez 2 2 4 7 2 2" xfId="27915"/>
    <cellStyle name="Zarez 2 2 4 7 2 3" xfId="18239"/>
    <cellStyle name="Zarez 2 2 4 7 3" xfId="23077"/>
    <cellStyle name="Zarez 2 2 4 7 4" xfId="13401"/>
    <cellStyle name="Zarez 2 2 4 8" xfId="4933"/>
    <cellStyle name="Zarez 2 2 4 8 2" xfId="24285"/>
    <cellStyle name="Zarez 2 2 4 8 3" xfId="14609"/>
    <cellStyle name="Zarez 2 2 4 9" xfId="19447"/>
    <cellStyle name="Zarez 2 2 5" xfId="126"/>
    <cellStyle name="Zarez 2 2 5 2" xfId="447"/>
    <cellStyle name="Zarez 2 2 5 2 2" xfId="1051"/>
    <cellStyle name="Zarez 2 2 5 2 2 2" xfId="2261"/>
    <cellStyle name="Zarez 2 2 5 2 2 2 2" xfId="7099"/>
    <cellStyle name="Zarez 2 2 5 2 2 2 2 2" xfId="26451"/>
    <cellStyle name="Zarez 2 2 5 2 2 2 2 3" xfId="16775"/>
    <cellStyle name="Zarez 2 2 5 2 2 2 3" xfId="21613"/>
    <cellStyle name="Zarez 2 2 5 2 2 2 4" xfId="11937"/>
    <cellStyle name="Zarez 2 2 5 2 2 3" xfId="3471"/>
    <cellStyle name="Zarez 2 2 5 2 2 3 2" xfId="8309"/>
    <cellStyle name="Zarez 2 2 5 2 2 3 2 2" xfId="27661"/>
    <cellStyle name="Zarez 2 2 5 2 2 3 2 3" xfId="17985"/>
    <cellStyle name="Zarez 2 2 5 2 2 3 3" xfId="22823"/>
    <cellStyle name="Zarez 2 2 5 2 2 3 4" xfId="13147"/>
    <cellStyle name="Zarez 2 2 5 2 2 4" xfId="4680"/>
    <cellStyle name="Zarez 2 2 5 2 2 4 2" xfId="9518"/>
    <cellStyle name="Zarez 2 2 5 2 2 4 2 2" xfId="28870"/>
    <cellStyle name="Zarez 2 2 5 2 2 4 2 3" xfId="19194"/>
    <cellStyle name="Zarez 2 2 5 2 2 4 3" xfId="24032"/>
    <cellStyle name="Zarez 2 2 5 2 2 4 4" xfId="14356"/>
    <cellStyle name="Zarez 2 2 5 2 2 5" xfId="5889"/>
    <cellStyle name="Zarez 2 2 5 2 2 5 2" xfId="25241"/>
    <cellStyle name="Zarez 2 2 5 2 2 5 3" xfId="15565"/>
    <cellStyle name="Zarez 2 2 5 2 2 6" xfId="20403"/>
    <cellStyle name="Zarez 2 2 5 2 2 7" xfId="10727"/>
    <cellStyle name="Zarez 2 2 5 2 3" xfId="1657"/>
    <cellStyle name="Zarez 2 2 5 2 3 2" xfId="6495"/>
    <cellStyle name="Zarez 2 2 5 2 3 2 2" xfId="25847"/>
    <cellStyle name="Zarez 2 2 5 2 3 2 3" xfId="16171"/>
    <cellStyle name="Zarez 2 2 5 2 3 3" xfId="21009"/>
    <cellStyle name="Zarez 2 2 5 2 3 4" xfId="11333"/>
    <cellStyle name="Zarez 2 2 5 2 4" xfId="2867"/>
    <cellStyle name="Zarez 2 2 5 2 4 2" xfId="7705"/>
    <cellStyle name="Zarez 2 2 5 2 4 2 2" xfId="27057"/>
    <cellStyle name="Zarez 2 2 5 2 4 2 3" xfId="17381"/>
    <cellStyle name="Zarez 2 2 5 2 4 3" xfId="22219"/>
    <cellStyle name="Zarez 2 2 5 2 4 4" xfId="12543"/>
    <cellStyle name="Zarez 2 2 5 2 5" xfId="4076"/>
    <cellStyle name="Zarez 2 2 5 2 5 2" xfId="8914"/>
    <cellStyle name="Zarez 2 2 5 2 5 2 2" xfId="28266"/>
    <cellStyle name="Zarez 2 2 5 2 5 2 3" xfId="18590"/>
    <cellStyle name="Zarez 2 2 5 2 5 3" xfId="23428"/>
    <cellStyle name="Zarez 2 2 5 2 5 4" xfId="13752"/>
    <cellStyle name="Zarez 2 2 5 2 6" xfId="5285"/>
    <cellStyle name="Zarez 2 2 5 2 6 2" xfId="24637"/>
    <cellStyle name="Zarez 2 2 5 2 6 3" xfId="14961"/>
    <cellStyle name="Zarez 2 2 5 2 7" xfId="19799"/>
    <cellStyle name="Zarez 2 2 5 2 8" xfId="10123"/>
    <cellStyle name="Zarez 2 2 5 3" xfId="749"/>
    <cellStyle name="Zarez 2 2 5 3 2" xfId="1959"/>
    <cellStyle name="Zarez 2 2 5 3 2 2" xfId="6797"/>
    <cellStyle name="Zarez 2 2 5 3 2 2 2" xfId="26149"/>
    <cellStyle name="Zarez 2 2 5 3 2 2 3" xfId="16473"/>
    <cellStyle name="Zarez 2 2 5 3 2 3" xfId="21311"/>
    <cellStyle name="Zarez 2 2 5 3 2 4" xfId="11635"/>
    <cellStyle name="Zarez 2 2 5 3 3" xfId="3169"/>
    <cellStyle name="Zarez 2 2 5 3 3 2" xfId="8007"/>
    <cellStyle name="Zarez 2 2 5 3 3 2 2" xfId="27359"/>
    <cellStyle name="Zarez 2 2 5 3 3 2 3" xfId="17683"/>
    <cellStyle name="Zarez 2 2 5 3 3 3" xfId="22521"/>
    <cellStyle name="Zarez 2 2 5 3 3 4" xfId="12845"/>
    <cellStyle name="Zarez 2 2 5 3 4" xfId="4378"/>
    <cellStyle name="Zarez 2 2 5 3 4 2" xfId="9216"/>
    <cellStyle name="Zarez 2 2 5 3 4 2 2" xfId="28568"/>
    <cellStyle name="Zarez 2 2 5 3 4 2 3" xfId="18892"/>
    <cellStyle name="Zarez 2 2 5 3 4 3" xfId="23730"/>
    <cellStyle name="Zarez 2 2 5 3 4 4" xfId="14054"/>
    <cellStyle name="Zarez 2 2 5 3 5" xfId="5587"/>
    <cellStyle name="Zarez 2 2 5 3 5 2" xfId="24939"/>
    <cellStyle name="Zarez 2 2 5 3 5 3" xfId="15263"/>
    <cellStyle name="Zarez 2 2 5 3 6" xfId="20101"/>
    <cellStyle name="Zarez 2 2 5 3 7" xfId="10425"/>
    <cellStyle name="Zarez 2 2 5 4" xfId="1355"/>
    <cellStyle name="Zarez 2 2 5 4 2" xfId="6193"/>
    <cellStyle name="Zarez 2 2 5 4 2 2" xfId="25545"/>
    <cellStyle name="Zarez 2 2 5 4 2 3" xfId="15869"/>
    <cellStyle name="Zarez 2 2 5 4 3" xfId="20707"/>
    <cellStyle name="Zarez 2 2 5 4 4" xfId="11031"/>
    <cellStyle name="Zarez 2 2 5 5" xfId="2565"/>
    <cellStyle name="Zarez 2 2 5 5 2" xfId="7403"/>
    <cellStyle name="Zarez 2 2 5 5 2 2" xfId="26755"/>
    <cellStyle name="Zarez 2 2 5 5 2 3" xfId="17079"/>
    <cellStyle name="Zarez 2 2 5 5 3" xfId="21917"/>
    <cellStyle name="Zarez 2 2 5 5 4" xfId="12241"/>
    <cellStyle name="Zarez 2 2 5 6" xfId="3775"/>
    <cellStyle name="Zarez 2 2 5 6 2" xfId="8613"/>
    <cellStyle name="Zarez 2 2 5 6 2 2" xfId="27965"/>
    <cellStyle name="Zarez 2 2 5 6 2 3" xfId="18289"/>
    <cellStyle name="Zarez 2 2 5 6 3" xfId="23127"/>
    <cellStyle name="Zarez 2 2 5 6 4" xfId="13451"/>
    <cellStyle name="Zarez 2 2 5 7" xfId="4983"/>
    <cellStyle name="Zarez 2 2 5 7 2" xfId="24335"/>
    <cellStyle name="Zarez 2 2 5 7 3" xfId="14659"/>
    <cellStyle name="Zarez 2 2 5 8" xfId="19497"/>
    <cellStyle name="Zarez 2 2 5 9" xfId="9821"/>
    <cellStyle name="Zarez 2 2 6" xfId="243"/>
    <cellStyle name="Zarez 2 2 6 2" xfId="547"/>
    <cellStyle name="Zarez 2 2 6 2 2" xfId="1151"/>
    <cellStyle name="Zarez 2 2 6 2 2 2" xfId="2361"/>
    <cellStyle name="Zarez 2 2 6 2 2 2 2" xfId="7199"/>
    <cellStyle name="Zarez 2 2 6 2 2 2 2 2" xfId="26551"/>
    <cellStyle name="Zarez 2 2 6 2 2 2 2 3" xfId="16875"/>
    <cellStyle name="Zarez 2 2 6 2 2 2 3" xfId="21713"/>
    <cellStyle name="Zarez 2 2 6 2 2 2 4" xfId="12037"/>
    <cellStyle name="Zarez 2 2 6 2 2 3" xfId="3571"/>
    <cellStyle name="Zarez 2 2 6 2 2 3 2" xfId="8409"/>
    <cellStyle name="Zarez 2 2 6 2 2 3 2 2" xfId="27761"/>
    <cellStyle name="Zarez 2 2 6 2 2 3 2 3" xfId="18085"/>
    <cellStyle name="Zarez 2 2 6 2 2 3 3" xfId="22923"/>
    <cellStyle name="Zarez 2 2 6 2 2 3 4" xfId="13247"/>
    <cellStyle name="Zarez 2 2 6 2 2 4" xfId="4780"/>
    <cellStyle name="Zarez 2 2 6 2 2 4 2" xfId="9618"/>
    <cellStyle name="Zarez 2 2 6 2 2 4 2 2" xfId="28970"/>
    <cellStyle name="Zarez 2 2 6 2 2 4 2 3" xfId="19294"/>
    <cellStyle name="Zarez 2 2 6 2 2 4 3" xfId="24132"/>
    <cellStyle name="Zarez 2 2 6 2 2 4 4" xfId="14456"/>
    <cellStyle name="Zarez 2 2 6 2 2 5" xfId="5989"/>
    <cellStyle name="Zarez 2 2 6 2 2 5 2" xfId="25341"/>
    <cellStyle name="Zarez 2 2 6 2 2 5 3" xfId="15665"/>
    <cellStyle name="Zarez 2 2 6 2 2 6" xfId="20503"/>
    <cellStyle name="Zarez 2 2 6 2 2 7" xfId="10827"/>
    <cellStyle name="Zarez 2 2 6 2 3" xfId="1757"/>
    <cellStyle name="Zarez 2 2 6 2 3 2" xfId="6595"/>
    <cellStyle name="Zarez 2 2 6 2 3 2 2" xfId="25947"/>
    <cellStyle name="Zarez 2 2 6 2 3 2 3" xfId="16271"/>
    <cellStyle name="Zarez 2 2 6 2 3 3" xfId="21109"/>
    <cellStyle name="Zarez 2 2 6 2 3 4" xfId="11433"/>
    <cellStyle name="Zarez 2 2 6 2 4" xfId="2967"/>
    <cellStyle name="Zarez 2 2 6 2 4 2" xfId="7805"/>
    <cellStyle name="Zarez 2 2 6 2 4 2 2" xfId="27157"/>
    <cellStyle name="Zarez 2 2 6 2 4 2 3" xfId="17481"/>
    <cellStyle name="Zarez 2 2 6 2 4 3" xfId="22319"/>
    <cellStyle name="Zarez 2 2 6 2 4 4" xfId="12643"/>
    <cellStyle name="Zarez 2 2 6 2 5" xfId="4176"/>
    <cellStyle name="Zarez 2 2 6 2 5 2" xfId="9014"/>
    <cellStyle name="Zarez 2 2 6 2 5 2 2" xfId="28366"/>
    <cellStyle name="Zarez 2 2 6 2 5 2 3" xfId="18690"/>
    <cellStyle name="Zarez 2 2 6 2 5 3" xfId="23528"/>
    <cellStyle name="Zarez 2 2 6 2 5 4" xfId="13852"/>
    <cellStyle name="Zarez 2 2 6 2 6" xfId="5385"/>
    <cellStyle name="Zarez 2 2 6 2 6 2" xfId="24737"/>
    <cellStyle name="Zarez 2 2 6 2 6 3" xfId="15061"/>
    <cellStyle name="Zarez 2 2 6 2 7" xfId="19899"/>
    <cellStyle name="Zarez 2 2 6 2 8" xfId="10223"/>
    <cellStyle name="Zarez 2 2 6 3" xfId="849"/>
    <cellStyle name="Zarez 2 2 6 3 2" xfId="2059"/>
    <cellStyle name="Zarez 2 2 6 3 2 2" xfId="6897"/>
    <cellStyle name="Zarez 2 2 6 3 2 2 2" xfId="26249"/>
    <cellStyle name="Zarez 2 2 6 3 2 2 3" xfId="16573"/>
    <cellStyle name="Zarez 2 2 6 3 2 3" xfId="21411"/>
    <cellStyle name="Zarez 2 2 6 3 2 4" xfId="11735"/>
    <cellStyle name="Zarez 2 2 6 3 3" xfId="3269"/>
    <cellStyle name="Zarez 2 2 6 3 3 2" xfId="8107"/>
    <cellStyle name="Zarez 2 2 6 3 3 2 2" xfId="27459"/>
    <cellStyle name="Zarez 2 2 6 3 3 2 3" xfId="17783"/>
    <cellStyle name="Zarez 2 2 6 3 3 3" xfId="22621"/>
    <cellStyle name="Zarez 2 2 6 3 3 4" xfId="12945"/>
    <cellStyle name="Zarez 2 2 6 3 4" xfId="4478"/>
    <cellStyle name="Zarez 2 2 6 3 4 2" xfId="9316"/>
    <cellStyle name="Zarez 2 2 6 3 4 2 2" xfId="28668"/>
    <cellStyle name="Zarez 2 2 6 3 4 2 3" xfId="18992"/>
    <cellStyle name="Zarez 2 2 6 3 4 3" xfId="23830"/>
    <cellStyle name="Zarez 2 2 6 3 4 4" xfId="14154"/>
    <cellStyle name="Zarez 2 2 6 3 5" xfId="5687"/>
    <cellStyle name="Zarez 2 2 6 3 5 2" xfId="25039"/>
    <cellStyle name="Zarez 2 2 6 3 5 3" xfId="15363"/>
    <cellStyle name="Zarez 2 2 6 3 6" xfId="20201"/>
    <cellStyle name="Zarez 2 2 6 3 7" xfId="10525"/>
    <cellStyle name="Zarez 2 2 6 4" xfId="1455"/>
    <cellStyle name="Zarez 2 2 6 4 2" xfId="6293"/>
    <cellStyle name="Zarez 2 2 6 4 2 2" xfId="25645"/>
    <cellStyle name="Zarez 2 2 6 4 2 3" xfId="15969"/>
    <cellStyle name="Zarez 2 2 6 4 3" xfId="20807"/>
    <cellStyle name="Zarez 2 2 6 4 4" xfId="11131"/>
    <cellStyle name="Zarez 2 2 6 5" xfId="2665"/>
    <cellStyle name="Zarez 2 2 6 5 2" xfId="7503"/>
    <cellStyle name="Zarez 2 2 6 5 2 2" xfId="26855"/>
    <cellStyle name="Zarez 2 2 6 5 2 3" xfId="17179"/>
    <cellStyle name="Zarez 2 2 6 5 3" xfId="22017"/>
    <cellStyle name="Zarez 2 2 6 5 4" xfId="12341"/>
    <cellStyle name="Zarez 2 2 6 6" xfId="3875"/>
    <cellStyle name="Zarez 2 2 6 6 2" xfId="8713"/>
    <cellStyle name="Zarez 2 2 6 6 2 2" xfId="28065"/>
    <cellStyle name="Zarez 2 2 6 6 2 3" xfId="18389"/>
    <cellStyle name="Zarez 2 2 6 6 3" xfId="23227"/>
    <cellStyle name="Zarez 2 2 6 6 4" xfId="13551"/>
    <cellStyle name="Zarez 2 2 6 7" xfId="5083"/>
    <cellStyle name="Zarez 2 2 6 7 2" xfId="24435"/>
    <cellStyle name="Zarez 2 2 6 7 3" xfId="14759"/>
    <cellStyle name="Zarez 2 2 6 8" xfId="19597"/>
    <cellStyle name="Zarez 2 2 6 9" xfId="9921"/>
    <cellStyle name="Zarez 2 2 7" xfId="296"/>
    <cellStyle name="Zarez 2 2 7 2" xfId="599"/>
    <cellStyle name="Zarez 2 2 7 2 2" xfId="1203"/>
    <cellStyle name="Zarez 2 2 7 2 2 2" xfId="2413"/>
    <cellStyle name="Zarez 2 2 7 2 2 2 2" xfId="7251"/>
    <cellStyle name="Zarez 2 2 7 2 2 2 2 2" xfId="26603"/>
    <cellStyle name="Zarez 2 2 7 2 2 2 2 3" xfId="16927"/>
    <cellStyle name="Zarez 2 2 7 2 2 2 3" xfId="21765"/>
    <cellStyle name="Zarez 2 2 7 2 2 2 4" xfId="12089"/>
    <cellStyle name="Zarez 2 2 7 2 2 3" xfId="3623"/>
    <cellStyle name="Zarez 2 2 7 2 2 3 2" xfId="8461"/>
    <cellStyle name="Zarez 2 2 7 2 2 3 2 2" xfId="27813"/>
    <cellStyle name="Zarez 2 2 7 2 2 3 2 3" xfId="18137"/>
    <cellStyle name="Zarez 2 2 7 2 2 3 3" xfId="22975"/>
    <cellStyle name="Zarez 2 2 7 2 2 3 4" xfId="13299"/>
    <cellStyle name="Zarez 2 2 7 2 2 4" xfId="4832"/>
    <cellStyle name="Zarez 2 2 7 2 2 4 2" xfId="9670"/>
    <cellStyle name="Zarez 2 2 7 2 2 4 2 2" xfId="29022"/>
    <cellStyle name="Zarez 2 2 7 2 2 4 2 3" xfId="19346"/>
    <cellStyle name="Zarez 2 2 7 2 2 4 3" xfId="24184"/>
    <cellStyle name="Zarez 2 2 7 2 2 4 4" xfId="14508"/>
    <cellStyle name="Zarez 2 2 7 2 2 5" xfId="6041"/>
    <cellStyle name="Zarez 2 2 7 2 2 5 2" xfId="25393"/>
    <cellStyle name="Zarez 2 2 7 2 2 5 3" xfId="15717"/>
    <cellStyle name="Zarez 2 2 7 2 2 6" xfId="20555"/>
    <cellStyle name="Zarez 2 2 7 2 2 7" xfId="10879"/>
    <cellStyle name="Zarez 2 2 7 2 3" xfId="1809"/>
    <cellStyle name="Zarez 2 2 7 2 3 2" xfId="6647"/>
    <cellStyle name="Zarez 2 2 7 2 3 2 2" xfId="25999"/>
    <cellStyle name="Zarez 2 2 7 2 3 2 3" xfId="16323"/>
    <cellStyle name="Zarez 2 2 7 2 3 3" xfId="21161"/>
    <cellStyle name="Zarez 2 2 7 2 3 4" xfId="11485"/>
    <cellStyle name="Zarez 2 2 7 2 4" xfId="3019"/>
    <cellStyle name="Zarez 2 2 7 2 4 2" xfId="7857"/>
    <cellStyle name="Zarez 2 2 7 2 4 2 2" xfId="27209"/>
    <cellStyle name="Zarez 2 2 7 2 4 2 3" xfId="17533"/>
    <cellStyle name="Zarez 2 2 7 2 4 3" xfId="22371"/>
    <cellStyle name="Zarez 2 2 7 2 4 4" xfId="12695"/>
    <cellStyle name="Zarez 2 2 7 2 5" xfId="4228"/>
    <cellStyle name="Zarez 2 2 7 2 5 2" xfId="9066"/>
    <cellStyle name="Zarez 2 2 7 2 5 2 2" xfId="28418"/>
    <cellStyle name="Zarez 2 2 7 2 5 2 3" xfId="18742"/>
    <cellStyle name="Zarez 2 2 7 2 5 3" xfId="23580"/>
    <cellStyle name="Zarez 2 2 7 2 5 4" xfId="13904"/>
    <cellStyle name="Zarez 2 2 7 2 6" xfId="5437"/>
    <cellStyle name="Zarez 2 2 7 2 6 2" xfId="24789"/>
    <cellStyle name="Zarez 2 2 7 2 6 3" xfId="15113"/>
    <cellStyle name="Zarez 2 2 7 2 7" xfId="19951"/>
    <cellStyle name="Zarez 2 2 7 2 8" xfId="10275"/>
    <cellStyle name="Zarez 2 2 7 3" xfId="901"/>
    <cellStyle name="Zarez 2 2 7 3 2" xfId="2111"/>
    <cellStyle name="Zarez 2 2 7 3 2 2" xfId="6949"/>
    <cellStyle name="Zarez 2 2 7 3 2 2 2" xfId="26301"/>
    <cellStyle name="Zarez 2 2 7 3 2 2 3" xfId="16625"/>
    <cellStyle name="Zarez 2 2 7 3 2 3" xfId="21463"/>
    <cellStyle name="Zarez 2 2 7 3 2 4" xfId="11787"/>
    <cellStyle name="Zarez 2 2 7 3 3" xfId="3321"/>
    <cellStyle name="Zarez 2 2 7 3 3 2" xfId="8159"/>
    <cellStyle name="Zarez 2 2 7 3 3 2 2" xfId="27511"/>
    <cellStyle name="Zarez 2 2 7 3 3 2 3" xfId="17835"/>
    <cellStyle name="Zarez 2 2 7 3 3 3" xfId="22673"/>
    <cellStyle name="Zarez 2 2 7 3 3 4" xfId="12997"/>
    <cellStyle name="Zarez 2 2 7 3 4" xfId="4530"/>
    <cellStyle name="Zarez 2 2 7 3 4 2" xfId="9368"/>
    <cellStyle name="Zarez 2 2 7 3 4 2 2" xfId="28720"/>
    <cellStyle name="Zarez 2 2 7 3 4 2 3" xfId="19044"/>
    <cellStyle name="Zarez 2 2 7 3 4 3" xfId="23882"/>
    <cellStyle name="Zarez 2 2 7 3 4 4" xfId="14206"/>
    <cellStyle name="Zarez 2 2 7 3 5" xfId="5739"/>
    <cellStyle name="Zarez 2 2 7 3 5 2" xfId="25091"/>
    <cellStyle name="Zarez 2 2 7 3 5 3" xfId="15415"/>
    <cellStyle name="Zarez 2 2 7 3 6" xfId="20253"/>
    <cellStyle name="Zarez 2 2 7 3 7" xfId="10577"/>
    <cellStyle name="Zarez 2 2 7 4" xfId="1507"/>
    <cellStyle name="Zarez 2 2 7 4 2" xfId="6345"/>
    <cellStyle name="Zarez 2 2 7 4 2 2" xfId="25697"/>
    <cellStyle name="Zarez 2 2 7 4 2 3" xfId="16021"/>
    <cellStyle name="Zarez 2 2 7 4 3" xfId="20859"/>
    <cellStyle name="Zarez 2 2 7 4 4" xfId="11183"/>
    <cellStyle name="Zarez 2 2 7 5" xfId="2717"/>
    <cellStyle name="Zarez 2 2 7 5 2" xfId="7555"/>
    <cellStyle name="Zarez 2 2 7 5 2 2" xfId="26907"/>
    <cellStyle name="Zarez 2 2 7 5 2 3" xfId="17231"/>
    <cellStyle name="Zarez 2 2 7 5 3" xfId="22069"/>
    <cellStyle name="Zarez 2 2 7 5 4" xfId="12393"/>
    <cellStyle name="Zarez 2 2 7 6" xfId="3926"/>
    <cellStyle name="Zarez 2 2 7 6 2" xfId="8764"/>
    <cellStyle name="Zarez 2 2 7 6 2 2" xfId="28116"/>
    <cellStyle name="Zarez 2 2 7 6 2 3" xfId="18440"/>
    <cellStyle name="Zarez 2 2 7 6 3" xfId="23278"/>
    <cellStyle name="Zarez 2 2 7 6 4" xfId="13602"/>
    <cellStyle name="Zarez 2 2 7 7" xfId="5135"/>
    <cellStyle name="Zarez 2 2 7 7 2" xfId="24487"/>
    <cellStyle name="Zarez 2 2 7 7 3" xfId="14811"/>
    <cellStyle name="Zarez 2 2 7 8" xfId="19649"/>
    <cellStyle name="Zarez 2 2 7 9" xfId="9973"/>
    <cellStyle name="Zarez 2 2 8" xfId="347"/>
    <cellStyle name="Zarez 2 2 8 2" xfId="951"/>
    <cellStyle name="Zarez 2 2 8 2 2" xfId="2161"/>
    <cellStyle name="Zarez 2 2 8 2 2 2" xfId="6999"/>
    <cellStyle name="Zarez 2 2 8 2 2 2 2" xfId="26351"/>
    <cellStyle name="Zarez 2 2 8 2 2 2 3" xfId="16675"/>
    <cellStyle name="Zarez 2 2 8 2 2 3" xfId="21513"/>
    <cellStyle name="Zarez 2 2 8 2 2 4" xfId="11837"/>
    <cellStyle name="Zarez 2 2 8 2 3" xfId="3371"/>
    <cellStyle name="Zarez 2 2 8 2 3 2" xfId="8209"/>
    <cellStyle name="Zarez 2 2 8 2 3 2 2" xfId="27561"/>
    <cellStyle name="Zarez 2 2 8 2 3 2 3" xfId="17885"/>
    <cellStyle name="Zarez 2 2 8 2 3 3" xfId="22723"/>
    <cellStyle name="Zarez 2 2 8 2 3 4" xfId="13047"/>
    <cellStyle name="Zarez 2 2 8 2 4" xfId="4580"/>
    <cellStyle name="Zarez 2 2 8 2 4 2" xfId="9418"/>
    <cellStyle name="Zarez 2 2 8 2 4 2 2" xfId="28770"/>
    <cellStyle name="Zarez 2 2 8 2 4 2 3" xfId="19094"/>
    <cellStyle name="Zarez 2 2 8 2 4 3" xfId="23932"/>
    <cellStyle name="Zarez 2 2 8 2 4 4" xfId="14256"/>
    <cellStyle name="Zarez 2 2 8 2 5" xfId="5789"/>
    <cellStyle name="Zarez 2 2 8 2 5 2" xfId="25141"/>
    <cellStyle name="Zarez 2 2 8 2 5 3" xfId="15465"/>
    <cellStyle name="Zarez 2 2 8 2 6" xfId="20303"/>
    <cellStyle name="Zarez 2 2 8 2 7" xfId="10627"/>
    <cellStyle name="Zarez 2 2 8 3" xfId="1557"/>
    <cellStyle name="Zarez 2 2 8 3 2" xfId="6395"/>
    <cellStyle name="Zarez 2 2 8 3 2 2" xfId="25747"/>
    <cellStyle name="Zarez 2 2 8 3 2 3" xfId="16071"/>
    <cellStyle name="Zarez 2 2 8 3 3" xfId="20909"/>
    <cellStyle name="Zarez 2 2 8 3 4" xfId="11233"/>
    <cellStyle name="Zarez 2 2 8 4" xfId="2767"/>
    <cellStyle name="Zarez 2 2 8 4 2" xfId="7605"/>
    <cellStyle name="Zarez 2 2 8 4 2 2" xfId="26957"/>
    <cellStyle name="Zarez 2 2 8 4 2 3" xfId="17281"/>
    <cellStyle name="Zarez 2 2 8 4 3" xfId="22119"/>
    <cellStyle name="Zarez 2 2 8 4 4" xfId="12443"/>
    <cellStyle name="Zarez 2 2 8 5" xfId="3976"/>
    <cellStyle name="Zarez 2 2 8 5 2" xfId="8814"/>
    <cellStyle name="Zarez 2 2 8 5 2 2" xfId="28166"/>
    <cellStyle name="Zarez 2 2 8 5 2 3" xfId="18490"/>
    <cellStyle name="Zarez 2 2 8 5 3" xfId="23328"/>
    <cellStyle name="Zarez 2 2 8 5 4" xfId="13652"/>
    <cellStyle name="Zarez 2 2 8 6" xfId="5185"/>
    <cellStyle name="Zarez 2 2 8 6 2" xfId="24537"/>
    <cellStyle name="Zarez 2 2 8 6 3" xfId="14861"/>
    <cellStyle name="Zarez 2 2 8 7" xfId="19699"/>
    <cellStyle name="Zarez 2 2 8 8" xfId="10023"/>
    <cellStyle name="Zarez 2 2 9" xfId="649"/>
    <cellStyle name="Zarez 2 2 9 2" xfId="1859"/>
    <cellStyle name="Zarez 2 2 9 2 2" xfId="6697"/>
    <cellStyle name="Zarez 2 2 9 2 2 2" xfId="26049"/>
    <cellStyle name="Zarez 2 2 9 2 2 3" xfId="16373"/>
    <cellStyle name="Zarez 2 2 9 2 3" xfId="21211"/>
    <cellStyle name="Zarez 2 2 9 2 4" xfId="11535"/>
    <cellStyle name="Zarez 2 2 9 3" xfId="3069"/>
    <cellStyle name="Zarez 2 2 9 3 2" xfId="7907"/>
    <cellStyle name="Zarez 2 2 9 3 2 2" xfId="27259"/>
    <cellStyle name="Zarez 2 2 9 3 2 3" xfId="17583"/>
    <cellStyle name="Zarez 2 2 9 3 3" xfId="22421"/>
    <cellStyle name="Zarez 2 2 9 3 4" xfId="12745"/>
    <cellStyle name="Zarez 2 2 9 4" xfId="4278"/>
    <cellStyle name="Zarez 2 2 9 4 2" xfId="9116"/>
    <cellStyle name="Zarez 2 2 9 4 2 2" xfId="28468"/>
    <cellStyle name="Zarez 2 2 9 4 2 3" xfId="18792"/>
    <cellStyle name="Zarez 2 2 9 4 3" xfId="23630"/>
    <cellStyle name="Zarez 2 2 9 4 4" xfId="13954"/>
    <cellStyle name="Zarez 2 2 9 5" xfId="5487"/>
    <cellStyle name="Zarez 2 2 9 5 2" xfId="24839"/>
    <cellStyle name="Zarez 2 2 9 5 3" xfId="15163"/>
    <cellStyle name="Zarez 2 2 9 6" xfId="20001"/>
    <cellStyle name="Zarez 2 2 9 7" xfId="10325"/>
    <cellStyle name="Zarez 2 3" xfId="15"/>
    <cellStyle name="Zarez 2 3 10" xfId="2471"/>
    <cellStyle name="Zarez 2 3 10 2" xfId="7309"/>
    <cellStyle name="Zarez 2 3 10 2 2" xfId="26661"/>
    <cellStyle name="Zarez 2 3 10 2 3" xfId="16985"/>
    <cellStyle name="Zarez 2 3 10 3" xfId="21823"/>
    <cellStyle name="Zarez 2 3 10 4" xfId="12147"/>
    <cellStyle name="Zarez 2 3 11" xfId="3683"/>
    <cellStyle name="Zarez 2 3 11 2" xfId="8521"/>
    <cellStyle name="Zarez 2 3 11 2 2" xfId="27873"/>
    <cellStyle name="Zarez 2 3 11 2 3" xfId="18197"/>
    <cellStyle name="Zarez 2 3 11 3" xfId="23035"/>
    <cellStyle name="Zarez 2 3 11 4" xfId="13359"/>
    <cellStyle name="Zarez 2 3 12" xfId="4889"/>
    <cellStyle name="Zarez 2 3 12 2" xfId="24241"/>
    <cellStyle name="Zarez 2 3 12 3" xfId="14565"/>
    <cellStyle name="Zarez 2 3 13" xfId="19403"/>
    <cellStyle name="Zarez 2 3 14" xfId="9727"/>
    <cellStyle name="Zarez 2 3 2" xfId="39"/>
    <cellStyle name="Zarez 2 3 2 10" xfId="3704"/>
    <cellStyle name="Zarez 2 3 2 10 2" xfId="8542"/>
    <cellStyle name="Zarez 2 3 2 10 2 2" xfId="27894"/>
    <cellStyle name="Zarez 2 3 2 10 2 3" xfId="18218"/>
    <cellStyle name="Zarez 2 3 2 10 3" xfId="23056"/>
    <cellStyle name="Zarez 2 3 2 10 4" xfId="13380"/>
    <cellStyle name="Zarez 2 3 2 11" xfId="4910"/>
    <cellStyle name="Zarez 2 3 2 11 2" xfId="24262"/>
    <cellStyle name="Zarez 2 3 2 11 3" xfId="14586"/>
    <cellStyle name="Zarez 2 3 2 12" xfId="19424"/>
    <cellStyle name="Zarez 2 3 2 13" xfId="9748"/>
    <cellStyle name="Zarez 2 3 2 2" xfId="93"/>
    <cellStyle name="Zarez 2 3 2 2 10" xfId="9798"/>
    <cellStyle name="Zarez 2 3 2 2 2" xfId="204"/>
    <cellStyle name="Zarez 2 3 2 2 2 2" xfId="524"/>
    <cellStyle name="Zarez 2 3 2 2 2 2 2" xfId="1128"/>
    <cellStyle name="Zarez 2 3 2 2 2 2 2 2" xfId="2338"/>
    <cellStyle name="Zarez 2 3 2 2 2 2 2 2 2" xfId="7176"/>
    <cellStyle name="Zarez 2 3 2 2 2 2 2 2 2 2" xfId="26528"/>
    <cellStyle name="Zarez 2 3 2 2 2 2 2 2 2 3" xfId="16852"/>
    <cellStyle name="Zarez 2 3 2 2 2 2 2 2 3" xfId="21690"/>
    <cellStyle name="Zarez 2 3 2 2 2 2 2 2 4" xfId="12014"/>
    <cellStyle name="Zarez 2 3 2 2 2 2 2 3" xfId="3548"/>
    <cellStyle name="Zarez 2 3 2 2 2 2 2 3 2" xfId="8386"/>
    <cellStyle name="Zarez 2 3 2 2 2 2 2 3 2 2" xfId="27738"/>
    <cellStyle name="Zarez 2 3 2 2 2 2 2 3 2 3" xfId="18062"/>
    <cellStyle name="Zarez 2 3 2 2 2 2 2 3 3" xfId="22900"/>
    <cellStyle name="Zarez 2 3 2 2 2 2 2 3 4" xfId="13224"/>
    <cellStyle name="Zarez 2 3 2 2 2 2 2 4" xfId="4757"/>
    <cellStyle name="Zarez 2 3 2 2 2 2 2 4 2" xfId="9595"/>
    <cellStyle name="Zarez 2 3 2 2 2 2 2 4 2 2" xfId="28947"/>
    <cellStyle name="Zarez 2 3 2 2 2 2 2 4 2 3" xfId="19271"/>
    <cellStyle name="Zarez 2 3 2 2 2 2 2 4 3" xfId="24109"/>
    <cellStyle name="Zarez 2 3 2 2 2 2 2 4 4" xfId="14433"/>
    <cellStyle name="Zarez 2 3 2 2 2 2 2 5" xfId="5966"/>
    <cellStyle name="Zarez 2 3 2 2 2 2 2 5 2" xfId="25318"/>
    <cellStyle name="Zarez 2 3 2 2 2 2 2 5 3" xfId="15642"/>
    <cellStyle name="Zarez 2 3 2 2 2 2 2 6" xfId="20480"/>
    <cellStyle name="Zarez 2 3 2 2 2 2 2 7" xfId="10804"/>
    <cellStyle name="Zarez 2 3 2 2 2 2 3" xfId="1734"/>
    <cellStyle name="Zarez 2 3 2 2 2 2 3 2" xfId="6572"/>
    <cellStyle name="Zarez 2 3 2 2 2 2 3 2 2" xfId="25924"/>
    <cellStyle name="Zarez 2 3 2 2 2 2 3 2 3" xfId="16248"/>
    <cellStyle name="Zarez 2 3 2 2 2 2 3 3" xfId="21086"/>
    <cellStyle name="Zarez 2 3 2 2 2 2 3 4" xfId="11410"/>
    <cellStyle name="Zarez 2 3 2 2 2 2 4" xfId="2944"/>
    <cellStyle name="Zarez 2 3 2 2 2 2 4 2" xfId="7782"/>
    <cellStyle name="Zarez 2 3 2 2 2 2 4 2 2" xfId="27134"/>
    <cellStyle name="Zarez 2 3 2 2 2 2 4 2 3" xfId="17458"/>
    <cellStyle name="Zarez 2 3 2 2 2 2 4 3" xfId="22296"/>
    <cellStyle name="Zarez 2 3 2 2 2 2 4 4" xfId="12620"/>
    <cellStyle name="Zarez 2 3 2 2 2 2 5" xfId="4153"/>
    <cellStyle name="Zarez 2 3 2 2 2 2 5 2" xfId="8991"/>
    <cellStyle name="Zarez 2 3 2 2 2 2 5 2 2" xfId="28343"/>
    <cellStyle name="Zarez 2 3 2 2 2 2 5 2 3" xfId="18667"/>
    <cellStyle name="Zarez 2 3 2 2 2 2 5 3" xfId="23505"/>
    <cellStyle name="Zarez 2 3 2 2 2 2 5 4" xfId="13829"/>
    <cellStyle name="Zarez 2 3 2 2 2 2 6" xfId="5362"/>
    <cellStyle name="Zarez 2 3 2 2 2 2 6 2" xfId="24714"/>
    <cellStyle name="Zarez 2 3 2 2 2 2 6 3" xfId="15038"/>
    <cellStyle name="Zarez 2 3 2 2 2 2 7" xfId="19876"/>
    <cellStyle name="Zarez 2 3 2 2 2 2 8" xfId="10200"/>
    <cellStyle name="Zarez 2 3 2 2 2 3" xfId="826"/>
    <cellStyle name="Zarez 2 3 2 2 2 3 2" xfId="2036"/>
    <cellStyle name="Zarez 2 3 2 2 2 3 2 2" xfId="6874"/>
    <cellStyle name="Zarez 2 3 2 2 2 3 2 2 2" xfId="26226"/>
    <cellStyle name="Zarez 2 3 2 2 2 3 2 2 3" xfId="16550"/>
    <cellStyle name="Zarez 2 3 2 2 2 3 2 3" xfId="21388"/>
    <cellStyle name="Zarez 2 3 2 2 2 3 2 4" xfId="11712"/>
    <cellStyle name="Zarez 2 3 2 2 2 3 3" xfId="3246"/>
    <cellStyle name="Zarez 2 3 2 2 2 3 3 2" xfId="8084"/>
    <cellStyle name="Zarez 2 3 2 2 2 3 3 2 2" xfId="27436"/>
    <cellStyle name="Zarez 2 3 2 2 2 3 3 2 3" xfId="17760"/>
    <cellStyle name="Zarez 2 3 2 2 2 3 3 3" xfId="22598"/>
    <cellStyle name="Zarez 2 3 2 2 2 3 3 4" xfId="12922"/>
    <cellStyle name="Zarez 2 3 2 2 2 3 4" xfId="4455"/>
    <cellStyle name="Zarez 2 3 2 2 2 3 4 2" xfId="9293"/>
    <cellStyle name="Zarez 2 3 2 2 2 3 4 2 2" xfId="28645"/>
    <cellStyle name="Zarez 2 3 2 2 2 3 4 2 3" xfId="18969"/>
    <cellStyle name="Zarez 2 3 2 2 2 3 4 3" xfId="23807"/>
    <cellStyle name="Zarez 2 3 2 2 2 3 4 4" xfId="14131"/>
    <cellStyle name="Zarez 2 3 2 2 2 3 5" xfId="5664"/>
    <cellStyle name="Zarez 2 3 2 2 2 3 5 2" xfId="25016"/>
    <cellStyle name="Zarez 2 3 2 2 2 3 5 3" xfId="15340"/>
    <cellStyle name="Zarez 2 3 2 2 2 3 6" xfId="20178"/>
    <cellStyle name="Zarez 2 3 2 2 2 3 7" xfId="10502"/>
    <cellStyle name="Zarez 2 3 2 2 2 4" xfId="1432"/>
    <cellStyle name="Zarez 2 3 2 2 2 4 2" xfId="6270"/>
    <cellStyle name="Zarez 2 3 2 2 2 4 2 2" xfId="25622"/>
    <cellStyle name="Zarez 2 3 2 2 2 4 2 3" xfId="15946"/>
    <cellStyle name="Zarez 2 3 2 2 2 4 3" xfId="20784"/>
    <cellStyle name="Zarez 2 3 2 2 2 4 4" xfId="11108"/>
    <cellStyle name="Zarez 2 3 2 2 2 5" xfId="2642"/>
    <cellStyle name="Zarez 2 3 2 2 2 5 2" xfId="7480"/>
    <cellStyle name="Zarez 2 3 2 2 2 5 2 2" xfId="26832"/>
    <cellStyle name="Zarez 2 3 2 2 2 5 2 3" xfId="17156"/>
    <cellStyle name="Zarez 2 3 2 2 2 5 3" xfId="21994"/>
    <cellStyle name="Zarez 2 3 2 2 2 5 4" xfId="12318"/>
    <cellStyle name="Zarez 2 3 2 2 2 6" xfId="3852"/>
    <cellStyle name="Zarez 2 3 2 2 2 6 2" xfId="8690"/>
    <cellStyle name="Zarez 2 3 2 2 2 6 2 2" xfId="28042"/>
    <cellStyle name="Zarez 2 3 2 2 2 6 2 3" xfId="18366"/>
    <cellStyle name="Zarez 2 3 2 2 2 6 3" xfId="23204"/>
    <cellStyle name="Zarez 2 3 2 2 2 6 4" xfId="13528"/>
    <cellStyle name="Zarez 2 3 2 2 2 7" xfId="5060"/>
    <cellStyle name="Zarez 2 3 2 2 2 7 2" xfId="24412"/>
    <cellStyle name="Zarez 2 3 2 2 2 7 3" xfId="14736"/>
    <cellStyle name="Zarez 2 3 2 2 2 8" xfId="19574"/>
    <cellStyle name="Zarez 2 3 2 2 2 9" xfId="9898"/>
    <cellStyle name="Zarez 2 3 2 2 3" xfId="424"/>
    <cellStyle name="Zarez 2 3 2 2 3 2" xfId="1028"/>
    <cellStyle name="Zarez 2 3 2 2 3 2 2" xfId="2238"/>
    <cellStyle name="Zarez 2 3 2 2 3 2 2 2" xfId="7076"/>
    <cellStyle name="Zarez 2 3 2 2 3 2 2 2 2" xfId="26428"/>
    <cellStyle name="Zarez 2 3 2 2 3 2 2 2 3" xfId="16752"/>
    <cellStyle name="Zarez 2 3 2 2 3 2 2 3" xfId="21590"/>
    <cellStyle name="Zarez 2 3 2 2 3 2 2 4" xfId="11914"/>
    <cellStyle name="Zarez 2 3 2 2 3 2 3" xfId="3448"/>
    <cellStyle name="Zarez 2 3 2 2 3 2 3 2" xfId="8286"/>
    <cellStyle name="Zarez 2 3 2 2 3 2 3 2 2" xfId="27638"/>
    <cellStyle name="Zarez 2 3 2 2 3 2 3 2 3" xfId="17962"/>
    <cellStyle name="Zarez 2 3 2 2 3 2 3 3" xfId="22800"/>
    <cellStyle name="Zarez 2 3 2 2 3 2 3 4" xfId="13124"/>
    <cellStyle name="Zarez 2 3 2 2 3 2 4" xfId="4657"/>
    <cellStyle name="Zarez 2 3 2 2 3 2 4 2" xfId="9495"/>
    <cellStyle name="Zarez 2 3 2 2 3 2 4 2 2" xfId="28847"/>
    <cellStyle name="Zarez 2 3 2 2 3 2 4 2 3" xfId="19171"/>
    <cellStyle name="Zarez 2 3 2 2 3 2 4 3" xfId="24009"/>
    <cellStyle name="Zarez 2 3 2 2 3 2 4 4" xfId="14333"/>
    <cellStyle name="Zarez 2 3 2 2 3 2 5" xfId="5866"/>
    <cellStyle name="Zarez 2 3 2 2 3 2 5 2" xfId="25218"/>
    <cellStyle name="Zarez 2 3 2 2 3 2 5 3" xfId="15542"/>
    <cellStyle name="Zarez 2 3 2 2 3 2 6" xfId="20380"/>
    <cellStyle name="Zarez 2 3 2 2 3 2 7" xfId="10704"/>
    <cellStyle name="Zarez 2 3 2 2 3 3" xfId="1634"/>
    <cellStyle name="Zarez 2 3 2 2 3 3 2" xfId="6472"/>
    <cellStyle name="Zarez 2 3 2 2 3 3 2 2" xfId="25824"/>
    <cellStyle name="Zarez 2 3 2 2 3 3 2 3" xfId="16148"/>
    <cellStyle name="Zarez 2 3 2 2 3 3 3" xfId="20986"/>
    <cellStyle name="Zarez 2 3 2 2 3 3 4" xfId="11310"/>
    <cellStyle name="Zarez 2 3 2 2 3 4" xfId="2844"/>
    <cellStyle name="Zarez 2 3 2 2 3 4 2" xfId="7682"/>
    <cellStyle name="Zarez 2 3 2 2 3 4 2 2" xfId="27034"/>
    <cellStyle name="Zarez 2 3 2 2 3 4 2 3" xfId="17358"/>
    <cellStyle name="Zarez 2 3 2 2 3 4 3" xfId="22196"/>
    <cellStyle name="Zarez 2 3 2 2 3 4 4" xfId="12520"/>
    <cellStyle name="Zarez 2 3 2 2 3 5" xfId="4053"/>
    <cellStyle name="Zarez 2 3 2 2 3 5 2" xfId="8891"/>
    <cellStyle name="Zarez 2 3 2 2 3 5 2 2" xfId="28243"/>
    <cellStyle name="Zarez 2 3 2 2 3 5 2 3" xfId="18567"/>
    <cellStyle name="Zarez 2 3 2 2 3 5 3" xfId="23405"/>
    <cellStyle name="Zarez 2 3 2 2 3 5 4" xfId="13729"/>
    <cellStyle name="Zarez 2 3 2 2 3 6" xfId="5262"/>
    <cellStyle name="Zarez 2 3 2 2 3 6 2" xfId="24614"/>
    <cellStyle name="Zarez 2 3 2 2 3 6 3" xfId="14938"/>
    <cellStyle name="Zarez 2 3 2 2 3 7" xfId="19776"/>
    <cellStyle name="Zarez 2 3 2 2 3 8" xfId="10100"/>
    <cellStyle name="Zarez 2 3 2 2 4" xfId="726"/>
    <cellStyle name="Zarez 2 3 2 2 4 2" xfId="1936"/>
    <cellStyle name="Zarez 2 3 2 2 4 2 2" xfId="6774"/>
    <cellStyle name="Zarez 2 3 2 2 4 2 2 2" xfId="26126"/>
    <cellStyle name="Zarez 2 3 2 2 4 2 2 3" xfId="16450"/>
    <cellStyle name="Zarez 2 3 2 2 4 2 3" xfId="21288"/>
    <cellStyle name="Zarez 2 3 2 2 4 2 4" xfId="11612"/>
    <cellStyle name="Zarez 2 3 2 2 4 3" xfId="3146"/>
    <cellStyle name="Zarez 2 3 2 2 4 3 2" xfId="7984"/>
    <cellStyle name="Zarez 2 3 2 2 4 3 2 2" xfId="27336"/>
    <cellStyle name="Zarez 2 3 2 2 4 3 2 3" xfId="17660"/>
    <cellStyle name="Zarez 2 3 2 2 4 3 3" xfId="22498"/>
    <cellStyle name="Zarez 2 3 2 2 4 3 4" xfId="12822"/>
    <cellStyle name="Zarez 2 3 2 2 4 4" xfId="4355"/>
    <cellStyle name="Zarez 2 3 2 2 4 4 2" xfId="9193"/>
    <cellStyle name="Zarez 2 3 2 2 4 4 2 2" xfId="28545"/>
    <cellStyle name="Zarez 2 3 2 2 4 4 2 3" xfId="18869"/>
    <cellStyle name="Zarez 2 3 2 2 4 4 3" xfId="23707"/>
    <cellStyle name="Zarez 2 3 2 2 4 4 4" xfId="14031"/>
    <cellStyle name="Zarez 2 3 2 2 4 5" xfId="5564"/>
    <cellStyle name="Zarez 2 3 2 2 4 5 2" xfId="24916"/>
    <cellStyle name="Zarez 2 3 2 2 4 5 3" xfId="15240"/>
    <cellStyle name="Zarez 2 3 2 2 4 6" xfId="20078"/>
    <cellStyle name="Zarez 2 3 2 2 4 7" xfId="10402"/>
    <cellStyle name="Zarez 2 3 2 2 5" xfId="1332"/>
    <cellStyle name="Zarez 2 3 2 2 5 2" xfId="6170"/>
    <cellStyle name="Zarez 2 3 2 2 5 2 2" xfId="25522"/>
    <cellStyle name="Zarez 2 3 2 2 5 2 3" xfId="15846"/>
    <cellStyle name="Zarez 2 3 2 2 5 3" xfId="20684"/>
    <cellStyle name="Zarez 2 3 2 2 5 4" xfId="11008"/>
    <cellStyle name="Zarez 2 3 2 2 6" xfId="2542"/>
    <cellStyle name="Zarez 2 3 2 2 6 2" xfId="7380"/>
    <cellStyle name="Zarez 2 3 2 2 6 2 2" xfId="26732"/>
    <cellStyle name="Zarez 2 3 2 2 6 2 3" xfId="17056"/>
    <cellStyle name="Zarez 2 3 2 2 6 3" xfId="21894"/>
    <cellStyle name="Zarez 2 3 2 2 6 4" xfId="12218"/>
    <cellStyle name="Zarez 2 3 2 2 7" xfId="3752"/>
    <cellStyle name="Zarez 2 3 2 2 7 2" xfId="8590"/>
    <cellStyle name="Zarez 2 3 2 2 7 2 2" xfId="27942"/>
    <cellStyle name="Zarez 2 3 2 2 7 2 3" xfId="18266"/>
    <cellStyle name="Zarez 2 3 2 2 7 3" xfId="23104"/>
    <cellStyle name="Zarez 2 3 2 2 7 4" xfId="13428"/>
    <cellStyle name="Zarez 2 3 2 2 8" xfId="4960"/>
    <cellStyle name="Zarez 2 3 2 2 8 2" xfId="24312"/>
    <cellStyle name="Zarez 2 3 2 2 8 3" xfId="14636"/>
    <cellStyle name="Zarez 2 3 2 2 9" xfId="19474"/>
    <cellStyle name="Zarez 2 3 2 3" xfId="154"/>
    <cellStyle name="Zarez 2 3 2 3 2" xfId="474"/>
    <cellStyle name="Zarez 2 3 2 3 2 2" xfId="1078"/>
    <cellStyle name="Zarez 2 3 2 3 2 2 2" xfId="2288"/>
    <cellStyle name="Zarez 2 3 2 3 2 2 2 2" xfId="7126"/>
    <cellStyle name="Zarez 2 3 2 3 2 2 2 2 2" xfId="26478"/>
    <cellStyle name="Zarez 2 3 2 3 2 2 2 2 3" xfId="16802"/>
    <cellStyle name="Zarez 2 3 2 3 2 2 2 3" xfId="21640"/>
    <cellStyle name="Zarez 2 3 2 3 2 2 2 4" xfId="11964"/>
    <cellStyle name="Zarez 2 3 2 3 2 2 3" xfId="3498"/>
    <cellStyle name="Zarez 2 3 2 3 2 2 3 2" xfId="8336"/>
    <cellStyle name="Zarez 2 3 2 3 2 2 3 2 2" xfId="27688"/>
    <cellStyle name="Zarez 2 3 2 3 2 2 3 2 3" xfId="18012"/>
    <cellStyle name="Zarez 2 3 2 3 2 2 3 3" xfId="22850"/>
    <cellStyle name="Zarez 2 3 2 3 2 2 3 4" xfId="13174"/>
    <cellStyle name="Zarez 2 3 2 3 2 2 4" xfId="4707"/>
    <cellStyle name="Zarez 2 3 2 3 2 2 4 2" xfId="9545"/>
    <cellStyle name="Zarez 2 3 2 3 2 2 4 2 2" xfId="28897"/>
    <cellStyle name="Zarez 2 3 2 3 2 2 4 2 3" xfId="19221"/>
    <cellStyle name="Zarez 2 3 2 3 2 2 4 3" xfId="24059"/>
    <cellStyle name="Zarez 2 3 2 3 2 2 4 4" xfId="14383"/>
    <cellStyle name="Zarez 2 3 2 3 2 2 5" xfId="5916"/>
    <cellStyle name="Zarez 2 3 2 3 2 2 5 2" xfId="25268"/>
    <cellStyle name="Zarez 2 3 2 3 2 2 5 3" xfId="15592"/>
    <cellStyle name="Zarez 2 3 2 3 2 2 6" xfId="20430"/>
    <cellStyle name="Zarez 2 3 2 3 2 2 7" xfId="10754"/>
    <cellStyle name="Zarez 2 3 2 3 2 3" xfId="1684"/>
    <cellStyle name="Zarez 2 3 2 3 2 3 2" xfId="6522"/>
    <cellStyle name="Zarez 2 3 2 3 2 3 2 2" xfId="25874"/>
    <cellStyle name="Zarez 2 3 2 3 2 3 2 3" xfId="16198"/>
    <cellStyle name="Zarez 2 3 2 3 2 3 3" xfId="21036"/>
    <cellStyle name="Zarez 2 3 2 3 2 3 4" xfId="11360"/>
    <cellStyle name="Zarez 2 3 2 3 2 4" xfId="2894"/>
    <cellStyle name="Zarez 2 3 2 3 2 4 2" xfId="7732"/>
    <cellStyle name="Zarez 2 3 2 3 2 4 2 2" xfId="27084"/>
    <cellStyle name="Zarez 2 3 2 3 2 4 2 3" xfId="17408"/>
    <cellStyle name="Zarez 2 3 2 3 2 4 3" xfId="22246"/>
    <cellStyle name="Zarez 2 3 2 3 2 4 4" xfId="12570"/>
    <cellStyle name="Zarez 2 3 2 3 2 5" xfId="4103"/>
    <cellStyle name="Zarez 2 3 2 3 2 5 2" xfId="8941"/>
    <cellStyle name="Zarez 2 3 2 3 2 5 2 2" xfId="28293"/>
    <cellStyle name="Zarez 2 3 2 3 2 5 2 3" xfId="18617"/>
    <cellStyle name="Zarez 2 3 2 3 2 5 3" xfId="23455"/>
    <cellStyle name="Zarez 2 3 2 3 2 5 4" xfId="13779"/>
    <cellStyle name="Zarez 2 3 2 3 2 6" xfId="5312"/>
    <cellStyle name="Zarez 2 3 2 3 2 6 2" xfId="24664"/>
    <cellStyle name="Zarez 2 3 2 3 2 6 3" xfId="14988"/>
    <cellStyle name="Zarez 2 3 2 3 2 7" xfId="19826"/>
    <cellStyle name="Zarez 2 3 2 3 2 8" xfId="10150"/>
    <cellStyle name="Zarez 2 3 2 3 3" xfId="776"/>
    <cellStyle name="Zarez 2 3 2 3 3 2" xfId="1986"/>
    <cellStyle name="Zarez 2 3 2 3 3 2 2" xfId="6824"/>
    <cellStyle name="Zarez 2 3 2 3 3 2 2 2" xfId="26176"/>
    <cellStyle name="Zarez 2 3 2 3 3 2 2 3" xfId="16500"/>
    <cellStyle name="Zarez 2 3 2 3 3 2 3" xfId="21338"/>
    <cellStyle name="Zarez 2 3 2 3 3 2 4" xfId="11662"/>
    <cellStyle name="Zarez 2 3 2 3 3 3" xfId="3196"/>
    <cellStyle name="Zarez 2 3 2 3 3 3 2" xfId="8034"/>
    <cellStyle name="Zarez 2 3 2 3 3 3 2 2" xfId="27386"/>
    <cellStyle name="Zarez 2 3 2 3 3 3 2 3" xfId="17710"/>
    <cellStyle name="Zarez 2 3 2 3 3 3 3" xfId="22548"/>
    <cellStyle name="Zarez 2 3 2 3 3 3 4" xfId="12872"/>
    <cellStyle name="Zarez 2 3 2 3 3 4" xfId="4405"/>
    <cellStyle name="Zarez 2 3 2 3 3 4 2" xfId="9243"/>
    <cellStyle name="Zarez 2 3 2 3 3 4 2 2" xfId="28595"/>
    <cellStyle name="Zarez 2 3 2 3 3 4 2 3" xfId="18919"/>
    <cellStyle name="Zarez 2 3 2 3 3 4 3" xfId="23757"/>
    <cellStyle name="Zarez 2 3 2 3 3 4 4" xfId="14081"/>
    <cellStyle name="Zarez 2 3 2 3 3 5" xfId="5614"/>
    <cellStyle name="Zarez 2 3 2 3 3 5 2" xfId="24966"/>
    <cellStyle name="Zarez 2 3 2 3 3 5 3" xfId="15290"/>
    <cellStyle name="Zarez 2 3 2 3 3 6" xfId="20128"/>
    <cellStyle name="Zarez 2 3 2 3 3 7" xfId="10452"/>
    <cellStyle name="Zarez 2 3 2 3 4" xfId="1382"/>
    <cellStyle name="Zarez 2 3 2 3 4 2" xfId="6220"/>
    <cellStyle name="Zarez 2 3 2 3 4 2 2" xfId="25572"/>
    <cellStyle name="Zarez 2 3 2 3 4 2 3" xfId="15896"/>
    <cellStyle name="Zarez 2 3 2 3 4 3" xfId="20734"/>
    <cellStyle name="Zarez 2 3 2 3 4 4" xfId="11058"/>
    <cellStyle name="Zarez 2 3 2 3 5" xfId="2592"/>
    <cellStyle name="Zarez 2 3 2 3 5 2" xfId="7430"/>
    <cellStyle name="Zarez 2 3 2 3 5 2 2" xfId="26782"/>
    <cellStyle name="Zarez 2 3 2 3 5 2 3" xfId="17106"/>
    <cellStyle name="Zarez 2 3 2 3 5 3" xfId="21944"/>
    <cellStyle name="Zarez 2 3 2 3 5 4" xfId="12268"/>
    <cellStyle name="Zarez 2 3 2 3 6" xfId="3802"/>
    <cellStyle name="Zarez 2 3 2 3 6 2" xfId="8640"/>
    <cellStyle name="Zarez 2 3 2 3 6 2 2" xfId="27992"/>
    <cellStyle name="Zarez 2 3 2 3 6 2 3" xfId="18316"/>
    <cellStyle name="Zarez 2 3 2 3 6 3" xfId="23154"/>
    <cellStyle name="Zarez 2 3 2 3 6 4" xfId="13478"/>
    <cellStyle name="Zarez 2 3 2 3 7" xfId="5010"/>
    <cellStyle name="Zarez 2 3 2 3 7 2" xfId="24362"/>
    <cellStyle name="Zarez 2 3 2 3 7 3" xfId="14686"/>
    <cellStyle name="Zarez 2 3 2 3 8" xfId="19524"/>
    <cellStyle name="Zarez 2 3 2 3 9" xfId="9848"/>
    <cellStyle name="Zarez 2 3 2 4" xfId="270"/>
    <cellStyle name="Zarez 2 3 2 4 2" xfId="574"/>
    <cellStyle name="Zarez 2 3 2 4 2 2" xfId="1178"/>
    <cellStyle name="Zarez 2 3 2 4 2 2 2" xfId="2388"/>
    <cellStyle name="Zarez 2 3 2 4 2 2 2 2" xfId="7226"/>
    <cellStyle name="Zarez 2 3 2 4 2 2 2 2 2" xfId="26578"/>
    <cellStyle name="Zarez 2 3 2 4 2 2 2 2 3" xfId="16902"/>
    <cellStyle name="Zarez 2 3 2 4 2 2 2 3" xfId="21740"/>
    <cellStyle name="Zarez 2 3 2 4 2 2 2 4" xfId="12064"/>
    <cellStyle name="Zarez 2 3 2 4 2 2 3" xfId="3598"/>
    <cellStyle name="Zarez 2 3 2 4 2 2 3 2" xfId="8436"/>
    <cellStyle name="Zarez 2 3 2 4 2 2 3 2 2" xfId="27788"/>
    <cellStyle name="Zarez 2 3 2 4 2 2 3 2 3" xfId="18112"/>
    <cellStyle name="Zarez 2 3 2 4 2 2 3 3" xfId="22950"/>
    <cellStyle name="Zarez 2 3 2 4 2 2 3 4" xfId="13274"/>
    <cellStyle name="Zarez 2 3 2 4 2 2 4" xfId="4807"/>
    <cellStyle name="Zarez 2 3 2 4 2 2 4 2" xfId="9645"/>
    <cellStyle name="Zarez 2 3 2 4 2 2 4 2 2" xfId="28997"/>
    <cellStyle name="Zarez 2 3 2 4 2 2 4 2 3" xfId="19321"/>
    <cellStyle name="Zarez 2 3 2 4 2 2 4 3" xfId="24159"/>
    <cellStyle name="Zarez 2 3 2 4 2 2 4 4" xfId="14483"/>
    <cellStyle name="Zarez 2 3 2 4 2 2 5" xfId="6016"/>
    <cellStyle name="Zarez 2 3 2 4 2 2 5 2" xfId="25368"/>
    <cellStyle name="Zarez 2 3 2 4 2 2 5 3" xfId="15692"/>
    <cellStyle name="Zarez 2 3 2 4 2 2 6" xfId="20530"/>
    <cellStyle name="Zarez 2 3 2 4 2 2 7" xfId="10854"/>
    <cellStyle name="Zarez 2 3 2 4 2 3" xfId="1784"/>
    <cellStyle name="Zarez 2 3 2 4 2 3 2" xfId="6622"/>
    <cellStyle name="Zarez 2 3 2 4 2 3 2 2" xfId="25974"/>
    <cellStyle name="Zarez 2 3 2 4 2 3 2 3" xfId="16298"/>
    <cellStyle name="Zarez 2 3 2 4 2 3 3" xfId="21136"/>
    <cellStyle name="Zarez 2 3 2 4 2 3 4" xfId="11460"/>
    <cellStyle name="Zarez 2 3 2 4 2 4" xfId="2994"/>
    <cellStyle name="Zarez 2 3 2 4 2 4 2" xfId="7832"/>
    <cellStyle name="Zarez 2 3 2 4 2 4 2 2" xfId="27184"/>
    <cellStyle name="Zarez 2 3 2 4 2 4 2 3" xfId="17508"/>
    <cellStyle name="Zarez 2 3 2 4 2 4 3" xfId="22346"/>
    <cellStyle name="Zarez 2 3 2 4 2 4 4" xfId="12670"/>
    <cellStyle name="Zarez 2 3 2 4 2 5" xfId="4203"/>
    <cellStyle name="Zarez 2 3 2 4 2 5 2" xfId="9041"/>
    <cellStyle name="Zarez 2 3 2 4 2 5 2 2" xfId="28393"/>
    <cellStyle name="Zarez 2 3 2 4 2 5 2 3" xfId="18717"/>
    <cellStyle name="Zarez 2 3 2 4 2 5 3" xfId="23555"/>
    <cellStyle name="Zarez 2 3 2 4 2 5 4" xfId="13879"/>
    <cellStyle name="Zarez 2 3 2 4 2 6" xfId="5412"/>
    <cellStyle name="Zarez 2 3 2 4 2 6 2" xfId="24764"/>
    <cellStyle name="Zarez 2 3 2 4 2 6 3" xfId="15088"/>
    <cellStyle name="Zarez 2 3 2 4 2 7" xfId="19926"/>
    <cellStyle name="Zarez 2 3 2 4 2 8" xfId="10250"/>
    <cellStyle name="Zarez 2 3 2 4 3" xfId="876"/>
    <cellStyle name="Zarez 2 3 2 4 3 2" xfId="2086"/>
    <cellStyle name="Zarez 2 3 2 4 3 2 2" xfId="6924"/>
    <cellStyle name="Zarez 2 3 2 4 3 2 2 2" xfId="26276"/>
    <cellStyle name="Zarez 2 3 2 4 3 2 2 3" xfId="16600"/>
    <cellStyle name="Zarez 2 3 2 4 3 2 3" xfId="21438"/>
    <cellStyle name="Zarez 2 3 2 4 3 2 4" xfId="11762"/>
    <cellStyle name="Zarez 2 3 2 4 3 3" xfId="3296"/>
    <cellStyle name="Zarez 2 3 2 4 3 3 2" xfId="8134"/>
    <cellStyle name="Zarez 2 3 2 4 3 3 2 2" xfId="27486"/>
    <cellStyle name="Zarez 2 3 2 4 3 3 2 3" xfId="17810"/>
    <cellStyle name="Zarez 2 3 2 4 3 3 3" xfId="22648"/>
    <cellStyle name="Zarez 2 3 2 4 3 3 4" xfId="12972"/>
    <cellStyle name="Zarez 2 3 2 4 3 4" xfId="4505"/>
    <cellStyle name="Zarez 2 3 2 4 3 4 2" xfId="9343"/>
    <cellStyle name="Zarez 2 3 2 4 3 4 2 2" xfId="28695"/>
    <cellStyle name="Zarez 2 3 2 4 3 4 2 3" xfId="19019"/>
    <cellStyle name="Zarez 2 3 2 4 3 4 3" xfId="23857"/>
    <cellStyle name="Zarez 2 3 2 4 3 4 4" xfId="14181"/>
    <cellStyle name="Zarez 2 3 2 4 3 5" xfId="5714"/>
    <cellStyle name="Zarez 2 3 2 4 3 5 2" xfId="25066"/>
    <cellStyle name="Zarez 2 3 2 4 3 5 3" xfId="15390"/>
    <cellStyle name="Zarez 2 3 2 4 3 6" xfId="20228"/>
    <cellStyle name="Zarez 2 3 2 4 3 7" xfId="10552"/>
    <cellStyle name="Zarez 2 3 2 4 4" xfId="1482"/>
    <cellStyle name="Zarez 2 3 2 4 4 2" xfId="6320"/>
    <cellStyle name="Zarez 2 3 2 4 4 2 2" xfId="25672"/>
    <cellStyle name="Zarez 2 3 2 4 4 2 3" xfId="15996"/>
    <cellStyle name="Zarez 2 3 2 4 4 3" xfId="20834"/>
    <cellStyle name="Zarez 2 3 2 4 4 4" xfId="11158"/>
    <cellStyle name="Zarez 2 3 2 4 5" xfId="2692"/>
    <cellStyle name="Zarez 2 3 2 4 5 2" xfId="7530"/>
    <cellStyle name="Zarez 2 3 2 4 5 2 2" xfId="26882"/>
    <cellStyle name="Zarez 2 3 2 4 5 2 3" xfId="17206"/>
    <cellStyle name="Zarez 2 3 2 4 5 3" xfId="22044"/>
    <cellStyle name="Zarez 2 3 2 4 5 4" xfId="12368"/>
    <cellStyle name="Zarez 2 3 2 4 6" xfId="3902"/>
    <cellStyle name="Zarez 2 3 2 4 6 2" xfId="8740"/>
    <cellStyle name="Zarez 2 3 2 4 6 2 2" xfId="28092"/>
    <cellStyle name="Zarez 2 3 2 4 6 2 3" xfId="18416"/>
    <cellStyle name="Zarez 2 3 2 4 6 3" xfId="23254"/>
    <cellStyle name="Zarez 2 3 2 4 6 4" xfId="13578"/>
    <cellStyle name="Zarez 2 3 2 4 7" xfId="5110"/>
    <cellStyle name="Zarez 2 3 2 4 7 2" xfId="24462"/>
    <cellStyle name="Zarez 2 3 2 4 7 3" xfId="14786"/>
    <cellStyle name="Zarez 2 3 2 4 8" xfId="19624"/>
    <cellStyle name="Zarez 2 3 2 4 9" xfId="9948"/>
    <cellStyle name="Zarez 2 3 2 5" xfId="323"/>
    <cellStyle name="Zarez 2 3 2 5 2" xfId="626"/>
    <cellStyle name="Zarez 2 3 2 5 2 2" xfId="1230"/>
    <cellStyle name="Zarez 2 3 2 5 2 2 2" xfId="2440"/>
    <cellStyle name="Zarez 2 3 2 5 2 2 2 2" xfId="7278"/>
    <cellStyle name="Zarez 2 3 2 5 2 2 2 2 2" xfId="26630"/>
    <cellStyle name="Zarez 2 3 2 5 2 2 2 2 3" xfId="16954"/>
    <cellStyle name="Zarez 2 3 2 5 2 2 2 3" xfId="21792"/>
    <cellStyle name="Zarez 2 3 2 5 2 2 2 4" xfId="12116"/>
    <cellStyle name="Zarez 2 3 2 5 2 2 3" xfId="3650"/>
    <cellStyle name="Zarez 2 3 2 5 2 2 3 2" xfId="8488"/>
    <cellStyle name="Zarez 2 3 2 5 2 2 3 2 2" xfId="27840"/>
    <cellStyle name="Zarez 2 3 2 5 2 2 3 2 3" xfId="18164"/>
    <cellStyle name="Zarez 2 3 2 5 2 2 3 3" xfId="23002"/>
    <cellStyle name="Zarez 2 3 2 5 2 2 3 4" xfId="13326"/>
    <cellStyle name="Zarez 2 3 2 5 2 2 4" xfId="4859"/>
    <cellStyle name="Zarez 2 3 2 5 2 2 4 2" xfId="9697"/>
    <cellStyle name="Zarez 2 3 2 5 2 2 4 2 2" xfId="29049"/>
    <cellStyle name="Zarez 2 3 2 5 2 2 4 2 3" xfId="19373"/>
    <cellStyle name="Zarez 2 3 2 5 2 2 4 3" xfId="24211"/>
    <cellStyle name="Zarez 2 3 2 5 2 2 4 4" xfId="14535"/>
    <cellStyle name="Zarez 2 3 2 5 2 2 5" xfId="6068"/>
    <cellStyle name="Zarez 2 3 2 5 2 2 5 2" xfId="25420"/>
    <cellStyle name="Zarez 2 3 2 5 2 2 5 3" xfId="15744"/>
    <cellStyle name="Zarez 2 3 2 5 2 2 6" xfId="20582"/>
    <cellStyle name="Zarez 2 3 2 5 2 2 7" xfId="10906"/>
    <cellStyle name="Zarez 2 3 2 5 2 3" xfId="1836"/>
    <cellStyle name="Zarez 2 3 2 5 2 3 2" xfId="6674"/>
    <cellStyle name="Zarez 2 3 2 5 2 3 2 2" xfId="26026"/>
    <cellStyle name="Zarez 2 3 2 5 2 3 2 3" xfId="16350"/>
    <cellStyle name="Zarez 2 3 2 5 2 3 3" xfId="21188"/>
    <cellStyle name="Zarez 2 3 2 5 2 3 4" xfId="11512"/>
    <cellStyle name="Zarez 2 3 2 5 2 4" xfId="3046"/>
    <cellStyle name="Zarez 2 3 2 5 2 4 2" xfId="7884"/>
    <cellStyle name="Zarez 2 3 2 5 2 4 2 2" xfId="27236"/>
    <cellStyle name="Zarez 2 3 2 5 2 4 2 3" xfId="17560"/>
    <cellStyle name="Zarez 2 3 2 5 2 4 3" xfId="22398"/>
    <cellStyle name="Zarez 2 3 2 5 2 4 4" xfId="12722"/>
    <cellStyle name="Zarez 2 3 2 5 2 5" xfId="4255"/>
    <cellStyle name="Zarez 2 3 2 5 2 5 2" xfId="9093"/>
    <cellStyle name="Zarez 2 3 2 5 2 5 2 2" xfId="28445"/>
    <cellStyle name="Zarez 2 3 2 5 2 5 2 3" xfId="18769"/>
    <cellStyle name="Zarez 2 3 2 5 2 5 3" xfId="23607"/>
    <cellStyle name="Zarez 2 3 2 5 2 5 4" xfId="13931"/>
    <cellStyle name="Zarez 2 3 2 5 2 6" xfId="5464"/>
    <cellStyle name="Zarez 2 3 2 5 2 6 2" xfId="24816"/>
    <cellStyle name="Zarez 2 3 2 5 2 6 3" xfId="15140"/>
    <cellStyle name="Zarez 2 3 2 5 2 7" xfId="19978"/>
    <cellStyle name="Zarez 2 3 2 5 2 8" xfId="10302"/>
    <cellStyle name="Zarez 2 3 2 5 3" xfId="928"/>
    <cellStyle name="Zarez 2 3 2 5 3 2" xfId="2138"/>
    <cellStyle name="Zarez 2 3 2 5 3 2 2" xfId="6976"/>
    <cellStyle name="Zarez 2 3 2 5 3 2 2 2" xfId="26328"/>
    <cellStyle name="Zarez 2 3 2 5 3 2 2 3" xfId="16652"/>
    <cellStyle name="Zarez 2 3 2 5 3 2 3" xfId="21490"/>
    <cellStyle name="Zarez 2 3 2 5 3 2 4" xfId="11814"/>
    <cellStyle name="Zarez 2 3 2 5 3 3" xfId="3348"/>
    <cellStyle name="Zarez 2 3 2 5 3 3 2" xfId="8186"/>
    <cellStyle name="Zarez 2 3 2 5 3 3 2 2" xfId="27538"/>
    <cellStyle name="Zarez 2 3 2 5 3 3 2 3" xfId="17862"/>
    <cellStyle name="Zarez 2 3 2 5 3 3 3" xfId="22700"/>
    <cellStyle name="Zarez 2 3 2 5 3 3 4" xfId="13024"/>
    <cellStyle name="Zarez 2 3 2 5 3 4" xfId="4557"/>
    <cellStyle name="Zarez 2 3 2 5 3 4 2" xfId="9395"/>
    <cellStyle name="Zarez 2 3 2 5 3 4 2 2" xfId="28747"/>
    <cellStyle name="Zarez 2 3 2 5 3 4 2 3" xfId="19071"/>
    <cellStyle name="Zarez 2 3 2 5 3 4 3" xfId="23909"/>
    <cellStyle name="Zarez 2 3 2 5 3 4 4" xfId="14233"/>
    <cellStyle name="Zarez 2 3 2 5 3 5" xfId="5766"/>
    <cellStyle name="Zarez 2 3 2 5 3 5 2" xfId="25118"/>
    <cellStyle name="Zarez 2 3 2 5 3 5 3" xfId="15442"/>
    <cellStyle name="Zarez 2 3 2 5 3 6" xfId="20280"/>
    <cellStyle name="Zarez 2 3 2 5 3 7" xfId="10604"/>
    <cellStyle name="Zarez 2 3 2 5 4" xfId="1534"/>
    <cellStyle name="Zarez 2 3 2 5 4 2" xfId="6372"/>
    <cellStyle name="Zarez 2 3 2 5 4 2 2" xfId="25724"/>
    <cellStyle name="Zarez 2 3 2 5 4 2 3" xfId="16048"/>
    <cellStyle name="Zarez 2 3 2 5 4 3" xfId="20886"/>
    <cellStyle name="Zarez 2 3 2 5 4 4" xfId="11210"/>
    <cellStyle name="Zarez 2 3 2 5 5" xfId="2744"/>
    <cellStyle name="Zarez 2 3 2 5 5 2" xfId="7582"/>
    <cellStyle name="Zarez 2 3 2 5 5 2 2" xfId="26934"/>
    <cellStyle name="Zarez 2 3 2 5 5 2 3" xfId="17258"/>
    <cellStyle name="Zarez 2 3 2 5 5 3" xfId="22096"/>
    <cellStyle name="Zarez 2 3 2 5 5 4" xfId="12420"/>
    <cellStyle name="Zarez 2 3 2 5 6" xfId="3953"/>
    <cellStyle name="Zarez 2 3 2 5 6 2" xfId="8791"/>
    <cellStyle name="Zarez 2 3 2 5 6 2 2" xfId="28143"/>
    <cellStyle name="Zarez 2 3 2 5 6 2 3" xfId="18467"/>
    <cellStyle name="Zarez 2 3 2 5 6 3" xfId="23305"/>
    <cellStyle name="Zarez 2 3 2 5 6 4" xfId="13629"/>
    <cellStyle name="Zarez 2 3 2 5 7" xfId="5162"/>
    <cellStyle name="Zarez 2 3 2 5 7 2" xfId="24514"/>
    <cellStyle name="Zarez 2 3 2 5 7 3" xfId="14838"/>
    <cellStyle name="Zarez 2 3 2 5 8" xfId="19676"/>
    <cellStyle name="Zarez 2 3 2 5 9" xfId="10000"/>
    <cellStyle name="Zarez 2 3 2 6" xfId="374"/>
    <cellStyle name="Zarez 2 3 2 6 2" xfId="978"/>
    <cellStyle name="Zarez 2 3 2 6 2 2" xfId="2188"/>
    <cellStyle name="Zarez 2 3 2 6 2 2 2" xfId="7026"/>
    <cellStyle name="Zarez 2 3 2 6 2 2 2 2" xfId="26378"/>
    <cellStyle name="Zarez 2 3 2 6 2 2 2 3" xfId="16702"/>
    <cellStyle name="Zarez 2 3 2 6 2 2 3" xfId="21540"/>
    <cellStyle name="Zarez 2 3 2 6 2 2 4" xfId="11864"/>
    <cellStyle name="Zarez 2 3 2 6 2 3" xfId="3398"/>
    <cellStyle name="Zarez 2 3 2 6 2 3 2" xfId="8236"/>
    <cellStyle name="Zarez 2 3 2 6 2 3 2 2" xfId="27588"/>
    <cellStyle name="Zarez 2 3 2 6 2 3 2 3" xfId="17912"/>
    <cellStyle name="Zarez 2 3 2 6 2 3 3" xfId="22750"/>
    <cellStyle name="Zarez 2 3 2 6 2 3 4" xfId="13074"/>
    <cellStyle name="Zarez 2 3 2 6 2 4" xfId="4607"/>
    <cellStyle name="Zarez 2 3 2 6 2 4 2" xfId="9445"/>
    <cellStyle name="Zarez 2 3 2 6 2 4 2 2" xfId="28797"/>
    <cellStyle name="Zarez 2 3 2 6 2 4 2 3" xfId="19121"/>
    <cellStyle name="Zarez 2 3 2 6 2 4 3" xfId="23959"/>
    <cellStyle name="Zarez 2 3 2 6 2 4 4" xfId="14283"/>
    <cellStyle name="Zarez 2 3 2 6 2 5" xfId="5816"/>
    <cellStyle name="Zarez 2 3 2 6 2 5 2" xfId="25168"/>
    <cellStyle name="Zarez 2 3 2 6 2 5 3" xfId="15492"/>
    <cellStyle name="Zarez 2 3 2 6 2 6" xfId="20330"/>
    <cellStyle name="Zarez 2 3 2 6 2 7" xfId="10654"/>
    <cellStyle name="Zarez 2 3 2 6 3" xfId="1584"/>
    <cellStyle name="Zarez 2 3 2 6 3 2" xfId="6422"/>
    <cellStyle name="Zarez 2 3 2 6 3 2 2" xfId="25774"/>
    <cellStyle name="Zarez 2 3 2 6 3 2 3" xfId="16098"/>
    <cellStyle name="Zarez 2 3 2 6 3 3" xfId="20936"/>
    <cellStyle name="Zarez 2 3 2 6 3 4" xfId="11260"/>
    <cellStyle name="Zarez 2 3 2 6 4" xfId="2794"/>
    <cellStyle name="Zarez 2 3 2 6 4 2" xfId="7632"/>
    <cellStyle name="Zarez 2 3 2 6 4 2 2" xfId="26984"/>
    <cellStyle name="Zarez 2 3 2 6 4 2 3" xfId="17308"/>
    <cellStyle name="Zarez 2 3 2 6 4 3" xfId="22146"/>
    <cellStyle name="Zarez 2 3 2 6 4 4" xfId="12470"/>
    <cellStyle name="Zarez 2 3 2 6 5" xfId="4003"/>
    <cellStyle name="Zarez 2 3 2 6 5 2" xfId="8841"/>
    <cellStyle name="Zarez 2 3 2 6 5 2 2" xfId="28193"/>
    <cellStyle name="Zarez 2 3 2 6 5 2 3" xfId="18517"/>
    <cellStyle name="Zarez 2 3 2 6 5 3" xfId="23355"/>
    <cellStyle name="Zarez 2 3 2 6 5 4" xfId="13679"/>
    <cellStyle name="Zarez 2 3 2 6 6" xfId="5212"/>
    <cellStyle name="Zarez 2 3 2 6 6 2" xfId="24564"/>
    <cellStyle name="Zarez 2 3 2 6 6 3" xfId="14888"/>
    <cellStyle name="Zarez 2 3 2 6 7" xfId="19726"/>
    <cellStyle name="Zarez 2 3 2 6 8" xfId="10050"/>
    <cellStyle name="Zarez 2 3 2 7" xfId="676"/>
    <cellStyle name="Zarez 2 3 2 7 2" xfId="1886"/>
    <cellStyle name="Zarez 2 3 2 7 2 2" xfId="6724"/>
    <cellStyle name="Zarez 2 3 2 7 2 2 2" xfId="26076"/>
    <cellStyle name="Zarez 2 3 2 7 2 2 3" xfId="16400"/>
    <cellStyle name="Zarez 2 3 2 7 2 3" xfId="21238"/>
    <cellStyle name="Zarez 2 3 2 7 2 4" xfId="11562"/>
    <cellStyle name="Zarez 2 3 2 7 3" xfId="3096"/>
    <cellStyle name="Zarez 2 3 2 7 3 2" xfId="7934"/>
    <cellStyle name="Zarez 2 3 2 7 3 2 2" xfId="27286"/>
    <cellStyle name="Zarez 2 3 2 7 3 2 3" xfId="17610"/>
    <cellStyle name="Zarez 2 3 2 7 3 3" xfId="22448"/>
    <cellStyle name="Zarez 2 3 2 7 3 4" xfId="12772"/>
    <cellStyle name="Zarez 2 3 2 7 4" xfId="4305"/>
    <cellStyle name="Zarez 2 3 2 7 4 2" xfId="9143"/>
    <cellStyle name="Zarez 2 3 2 7 4 2 2" xfId="28495"/>
    <cellStyle name="Zarez 2 3 2 7 4 2 3" xfId="18819"/>
    <cellStyle name="Zarez 2 3 2 7 4 3" xfId="23657"/>
    <cellStyle name="Zarez 2 3 2 7 4 4" xfId="13981"/>
    <cellStyle name="Zarez 2 3 2 7 5" xfId="5514"/>
    <cellStyle name="Zarez 2 3 2 7 5 2" xfId="24866"/>
    <cellStyle name="Zarez 2 3 2 7 5 3" xfId="15190"/>
    <cellStyle name="Zarez 2 3 2 7 6" xfId="20028"/>
    <cellStyle name="Zarez 2 3 2 7 7" xfId="10352"/>
    <cellStyle name="Zarez 2 3 2 8" xfId="1282"/>
    <cellStyle name="Zarez 2 3 2 8 2" xfId="6120"/>
    <cellStyle name="Zarez 2 3 2 8 2 2" xfId="25472"/>
    <cellStyle name="Zarez 2 3 2 8 2 3" xfId="15796"/>
    <cellStyle name="Zarez 2 3 2 8 3" xfId="20634"/>
    <cellStyle name="Zarez 2 3 2 8 4" xfId="10958"/>
    <cellStyle name="Zarez 2 3 2 9" xfId="2492"/>
    <cellStyle name="Zarez 2 3 2 9 2" xfId="7330"/>
    <cellStyle name="Zarez 2 3 2 9 2 2" xfId="26682"/>
    <cellStyle name="Zarez 2 3 2 9 2 3" xfId="17006"/>
    <cellStyle name="Zarez 2 3 2 9 3" xfId="21844"/>
    <cellStyle name="Zarez 2 3 2 9 4" xfId="12168"/>
    <cellStyle name="Zarez 2 3 3" xfId="70"/>
    <cellStyle name="Zarez 2 3 3 10" xfId="9777"/>
    <cellStyle name="Zarez 2 3 3 2" xfId="183"/>
    <cellStyle name="Zarez 2 3 3 2 2" xfId="503"/>
    <cellStyle name="Zarez 2 3 3 2 2 2" xfId="1107"/>
    <cellStyle name="Zarez 2 3 3 2 2 2 2" xfId="2317"/>
    <cellStyle name="Zarez 2 3 3 2 2 2 2 2" xfId="7155"/>
    <cellStyle name="Zarez 2 3 3 2 2 2 2 2 2" xfId="26507"/>
    <cellStyle name="Zarez 2 3 3 2 2 2 2 2 3" xfId="16831"/>
    <cellStyle name="Zarez 2 3 3 2 2 2 2 3" xfId="21669"/>
    <cellStyle name="Zarez 2 3 3 2 2 2 2 4" xfId="11993"/>
    <cellStyle name="Zarez 2 3 3 2 2 2 3" xfId="3527"/>
    <cellStyle name="Zarez 2 3 3 2 2 2 3 2" xfId="8365"/>
    <cellStyle name="Zarez 2 3 3 2 2 2 3 2 2" xfId="27717"/>
    <cellStyle name="Zarez 2 3 3 2 2 2 3 2 3" xfId="18041"/>
    <cellStyle name="Zarez 2 3 3 2 2 2 3 3" xfId="22879"/>
    <cellStyle name="Zarez 2 3 3 2 2 2 3 4" xfId="13203"/>
    <cellStyle name="Zarez 2 3 3 2 2 2 4" xfId="4736"/>
    <cellStyle name="Zarez 2 3 3 2 2 2 4 2" xfId="9574"/>
    <cellStyle name="Zarez 2 3 3 2 2 2 4 2 2" xfId="28926"/>
    <cellStyle name="Zarez 2 3 3 2 2 2 4 2 3" xfId="19250"/>
    <cellStyle name="Zarez 2 3 3 2 2 2 4 3" xfId="24088"/>
    <cellStyle name="Zarez 2 3 3 2 2 2 4 4" xfId="14412"/>
    <cellStyle name="Zarez 2 3 3 2 2 2 5" xfId="5945"/>
    <cellStyle name="Zarez 2 3 3 2 2 2 5 2" xfId="25297"/>
    <cellStyle name="Zarez 2 3 3 2 2 2 5 3" xfId="15621"/>
    <cellStyle name="Zarez 2 3 3 2 2 2 6" xfId="20459"/>
    <cellStyle name="Zarez 2 3 3 2 2 2 7" xfId="10783"/>
    <cellStyle name="Zarez 2 3 3 2 2 3" xfId="1713"/>
    <cellStyle name="Zarez 2 3 3 2 2 3 2" xfId="6551"/>
    <cellStyle name="Zarez 2 3 3 2 2 3 2 2" xfId="25903"/>
    <cellStyle name="Zarez 2 3 3 2 2 3 2 3" xfId="16227"/>
    <cellStyle name="Zarez 2 3 3 2 2 3 3" xfId="21065"/>
    <cellStyle name="Zarez 2 3 3 2 2 3 4" xfId="11389"/>
    <cellStyle name="Zarez 2 3 3 2 2 4" xfId="2923"/>
    <cellStyle name="Zarez 2 3 3 2 2 4 2" xfId="7761"/>
    <cellStyle name="Zarez 2 3 3 2 2 4 2 2" xfId="27113"/>
    <cellStyle name="Zarez 2 3 3 2 2 4 2 3" xfId="17437"/>
    <cellStyle name="Zarez 2 3 3 2 2 4 3" xfId="22275"/>
    <cellStyle name="Zarez 2 3 3 2 2 4 4" xfId="12599"/>
    <cellStyle name="Zarez 2 3 3 2 2 5" xfId="4132"/>
    <cellStyle name="Zarez 2 3 3 2 2 5 2" xfId="8970"/>
    <cellStyle name="Zarez 2 3 3 2 2 5 2 2" xfId="28322"/>
    <cellStyle name="Zarez 2 3 3 2 2 5 2 3" xfId="18646"/>
    <cellStyle name="Zarez 2 3 3 2 2 5 3" xfId="23484"/>
    <cellStyle name="Zarez 2 3 3 2 2 5 4" xfId="13808"/>
    <cellStyle name="Zarez 2 3 3 2 2 6" xfId="5341"/>
    <cellStyle name="Zarez 2 3 3 2 2 6 2" xfId="24693"/>
    <cellStyle name="Zarez 2 3 3 2 2 6 3" xfId="15017"/>
    <cellStyle name="Zarez 2 3 3 2 2 7" xfId="19855"/>
    <cellStyle name="Zarez 2 3 3 2 2 8" xfId="10179"/>
    <cellStyle name="Zarez 2 3 3 2 3" xfId="805"/>
    <cellStyle name="Zarez 2 3 3 2 3 2" xfId="2015"/>
    <cellStyle name="Zarez 2 3 3 2 3 2 2" xfId="6853"/>
    <cellStyle name="Zarez 2 3 3 2 3 2 2 2" xfId="26205"/>
    <cellStyle name="Zarez 2 3 3 2 3 2 2 3" xfId="16529"/>
    <cellStyle name="Zarez 2 3 3 2 3 2 3" xfId="21367"/>
    <cellStyle name="Zarez 2 3 3 2 3 2 4" xfId="11691"/>
    <cellStyle name="Zarez 2 3 3 2 3 3" xfId="3225"/>
    <cellStyle name="Zarez 2 3 3 2 3 3 2" xfId="8063"/>
    <cellStyle name="Zarez 2 3 3 2 3 3 2 2" xfId="27415"/>
    <cellStyle name="Zarez 2 3 3 2 3 3 2 3" xfId="17739"/>
    <cellStyle name="Zarez 2 3 3 2 3 3 3" xfId="22577"/>
    <cellStyle name="Zarez 2 3 3 2 3 3 4" xfId="12901"/>
    <cellStyle name="Zarez 2 3 3 2 3 4" xfId="4434"/>
    <cellStyle name="Zarez 2 3 3 2 3 4 2" xfId="9272"/>
    <cellStyle name="Zarez 2 3 3 2 3 4 2 2" xfId="28624"/>
    <cellStyle name="Zarez 2 3 3 2 3 4 2 3" xfId="18948"/>
    <cellStyle name="Zarez 2 3 3 2 3 4 3" xfId="23786"/>
    <cellStyle name="Zarez 2 3 3 2 3 4 4" xfId="14110"/>
    <cellStyle name="Zarez 2 3 3 2 3 5" xfId="5643"/>
    <cellStyle name="Zarez 2 3 3 2 3 5 2" xfId="24995"/>
    <cellStyle name="Zarez 2 3 3 2 3 5 3" xfId="15319"/>
    <cellStyle name="Zarez 2 3 3 2 3 6" xfId="20157"/>
    <cellStyle name="Zarez 2 3 3 2 3 7" xfId="10481"/>
    <cellStyle name="Zarez 2 3 3 2 4" xfId="1411"/>
    <cellStyle name="Zarez 2 3 3 2 4 2" xfId="6249"/>
    <cellStyle name="Zarez 2 3 3 2 4 2 2" xfId="25601"/>
    <cellStyle name="Zarez 2 3 3 2 4 2 3" xfId="15925"/>
    <cellStyle name="Zarez 2 3 3 2 4 3" xfId="20763"/>
    <cellStyle name="Zarez 2 3 3 2 4 4" xfId="11087"/>
    <cellStyle name="Zarez 2 3 3 2 5" xfId="2621"/>
    <cellStyle name="Zarez 2 3 3 2 5 2" xfId="7459"/>
    <cellStyle name="Zarez 2 3 3 2 5 2 2" xfId="26811"/>
    <cellStyle name="Zarez 2 3 3 2 5 2 3" xfId="17135"/>
    <cellStyle name="Zarez 2 3 3 2 5 3" xfId="21973"/>
    <cellStyle name="Zarez 2 3 3 2 5 4" xfId="12297"/>
    <cellStyle name="Zarez 2 3 3 2 6" xfId="3831"/>
    <cellStyle name="Zarez 2 3 3 2 6 2" xfId="8669"/>
    <cellStyle name="Zarez 2 3 3 2 6 2 2" xfId="28021"/>
    <cellStyle name="Zarez 2 3 3 2 6 2 3" xfId="18345"/>
    <cellStyle name="Zarez 2 3 3 2 6 3" xfId="23183"/>
    <cellStyle name="Zarez 2 3 3 2 6 4" xfId="13507"/>
    <cellStyle name="Zarez 2 3 3 2 7" xfId="5039"/>
    <cellStyle name="Zarez 2 3 3 2 7 2" xfId="24391"/>
    <cellStyle name="Zarez 2 3 3 2 7 3" xfId="14715"/>
    <cellStyle name="Zarez 2 3 3 2 8" xfId="19553"/>
    <cellStyle name="Zarez 2 3 3 2 9" xfId="9877"/>
    <cellStyle name="Zarez 2 3 3 3" xfId="403"/>
    <cellStyle name="Zarez 2 3 3 3 2" xfId="1007"/>
    <cellStyle name="Zarez 2 3 3 3 2 2" xfId="2217"/>
    <cellStyle name="Zarez 2 3 3 3 2 2 2" xfId="7055"/>
    <cellStyle name="Zarez 2 3 3 3 2 2 2 2" xfId="26407"/>
    <cellStyle name="Zarez 2 3 3 3 2 2 2 3" xfId="16731"/>
    <cellStyle name="Zarez 2 3 3 3 2 2 3" xfId="21569"/>
    <cellStyle name="Zarez 2 3 3 3 2 2 4" xfId="11893"/>
    <cellStyle name="Zarez 2 3 3 3 2 3" xfId="3427"/>
    <cellStyle name="Zarez 2 3 3 3 2 3 2" xfId="8265"/>
    <cellStyle name="Zarez 2 3 3 3 2 3 2 2" xfId="27617"/>
    <cellStyle name="Zarez 2 3 3 3 2 3 2 3" xfId="17941"/>
    <cellStyle name="Zarez 2 3 3 3 2 3 3" xfId="22779"/>
    <cellStyle name="Zarez 2 3 3 3 2 3 4" xfId="13103"/>
    <cellStyle name="Zarez 2 3 3 3 2 4" xfId="4636"/>
    <cellStyle name="Zarez 2 3 3 3 2 4 2" xfId="9474"/>
    <cellStyle name="Zarez 2 3 3 3 2 4 2 2" xfId="28826"/>
    <cellStyle name="Zarez 2 3 3 3 2 4 2 3" xfId="19150"/>
    <cellStyle name="Zarez 2 3 3 3 2 4 3" xfId="23988"/>
    <cellStyle name="Zarez 2 3 3 3 2 4 4" xfId="14312"/>
    <cellStyle name="Zarez 2 3 3 3 2 5" xfId="5845"/>
    <cellStyle name="Zarez 2 3 3 3 2 5 2" xfId="25197"/>
    <cellStyle name="Zarez 2 3 3 3 2 5 3" xfId="15521"/>
    <cellStyle name="Zarez 2 3 3 3 2 6" xfId="20359"/>
    <cellStyle name="Zarez 2 3 3 3 2 7" xfId="10683"/>
    <cellStyle name="Zarez 2 3 3 3 3" xfId="1613"/>
    <cellStyle name="Zarez 2 3 3 3 3 2" xfId="6451"/>
    <cellStyle name="Zarez 2 3 3 3 3 2 2" xfId="25803"/>
    <cellStyle name="Zarez 2 3 3 3 3 2 3" xfId="16127"/>
    <cellStyle name="Zarez 2 3 3 3 3 3" xfId="20965"/>
    <cellStyle name="Zarez 2 3 3 3 3 4" xfId="11289"/>
    <cellStyle name="Zarez 2 3 3 3 4" xfId="2823"/>
    <cellStyle name="Zarez 2 3 3 3 4 2" xfId="7661"/>
    <cellStyle name="Zarez 2 3 3 3 4 2 2" xfId="27013"/>
    <cellStyle name="Zarez 2 3 3 3 4 2 3" xfId="17337"/>
    <cellStyle name="Zarez 2 3 3 3 4 3" xfId="22175"/>
    <cellStyle name="Zarez 2 3 3 3 4 4" xfId="12499"/>
    <cellStyle name="Zarez 2 3 3 3 5" xfId="4032"/>
    <cellStyle name="Zarez 2 3 3 3 5 2" xfId="8870"/>
    <cellStyle name="Zarez 2 3 3 3 5 2 2" xfId="28222"/>
    <cellStyle name="Zarez 2 3 3 3 5 2 3" xfId="18546"/>
    <cellStyle name="Zarez 2 3 3 3 5 3" xfId="23384"/>
    <cellStyle name="Zarez 2 3 3 3 5 4" xfId="13708"/>
    <cellStyle name="Zarez 2 3 3 3 6" xfId="5241"/>
    <cellStyle name="Zarez 2 3 3 3 6 2" xfId="24593"/>
    <cellStyle name="Zarez 2 3 3 3 6 3" xfId="14917"/>
    <cellStyle name="Zarez 2 3 3 3 7" xfId="19755"/>
    <cellStyle name="Zarez 2 3 3 3 8" xfId="10079"/>
    <cellStyle name="Zarez 2 3 3 4" xfId="705"/>
    <cellStyle name="Zarez 2 3 3 4 2" xfId="1915"/>
    <cellStyle name="Zarez 2 3 3 4 2 2" xfId="6753"/>
    <cellStyle name="Zarez 2 3 3 4 2 2 2" xfId="26105"/>
    <cellStyle name="Zarez 2 3 3 4 2 2 3" xfId="16429"/>
    <cellStyle name="Zarez 2 3 3 4 2 3" xfId="21267"/>
    <cellStyle name="Zarez 2 3 3 4 2 4" xfId="11591"/>
    <cellStyle name="Zarez 2 3 3 4 3" xfId="3125"/>
    <cellStyle name="Zarez 2 3 3 4 3 2" xfId="7963"/>
    <cellStyle name="Zarez 2 3 3 4 3 2 2" xfId="27315"/>
    <cellStyle name="Zarez 2 3 3 4 3 2 3" xfId="17639"/>
    <cellStyle name="Zarez 2 3 3 4 3 3" xfId="22477"/>
    <cellStyle name="Zarez 2 3 3 4 3 4" xfId="12801"/>
    <cellStyle name="Zarez 2 3 3 4 4" xfId="4334"/>
    <cellStyle name="Zarez 2 3 3 4 4 2" xfId="9172"/>
    <cellStyle name="Zarez 2 3 3 4 4 2 2" xfId="28524"/>
    <cellStyle name="Zarez 2 3 3 4 4 2 3" xfId="18848"/>
    <cellStyle name="Zarez 2 3 3 4 4 3" xfId="23686"/>
    <cellStyle name="Zarez 2 3 3 4 4 4" xfId="14010"/>
    <cellStyle name="Zarez 2 3 3 4 5" xfId="5543"/>
    <cellStyle name="Zarez 2 3 3 4 5 2" xfId="24895"/>
    <cellStyle name="Zarez 2 3 3 4 5 3" xfId="15219"/>
    <cellStyle name="Zarez 2 3 3 4 6" xfId="20057"/>
    <cellStyle name="Zarez 2 3 3 4 7" xfId="10381"/>
    <cellStyle name="Zarez 2 3 3 5" xfId="1311"/>
    <cellStyle name="Zarez 2 3 3 5 2" xfId="6149"/>
    <cellStyle name="Zarez 2 3 3 5 2 2" xfId="25501"/>
    <cellStyle name="Zarez 2 3 3 5 2 3" xfId="15825"/>
    <cellStyle name="Zarez 2 3 3 5 3" xfId="20663"/>
    <cellStyle name="Zarez 2 3 3 5 4" xfId="10987"/>
    <cellStyle name="Zarez 2 3 3 6" xfId="2521"/>
    <cellStyle name="Zarez 2 3 3 6 2" xfId="7359"/>
    <cellStyle name="Zarez 2 3 3 6 2 2" xfId="26711"/>
    <cellStyle name="Zarez 2 3 3 6 2 3" xfId="17035"/>
    <cellStyle name="Zarez 2 3 3 6 3" xfId="21873"/>
    <cellStyle name="Zarez 2 3 3 6 4" xfId="12197"/>
    <cellStyle name="Zarez 2 3 3 7" xfId="3731"/>
    <cellStyle name="Zarez 2 3 3 7 2" xfId="8569"/>
    <cellStyle name="Zarez 2 3 3 7 2 2" xfId="27921"/>
    <cellStyle name="Zarez 2 3 3 7 2 3" xfId="18245"/>
    <cellStyle name="Zarez 2 3 3 7 3" xfId="23083"/>
    <cellStyle name="Zarez 2 3 3 7 4" xfId="13407"/>
    <cellStyle name="Zarez 2 3 3 8" xfId="4939"/>
    <cellStyle name="Zarez 2 3 3 8 2" xfId="24291"/>
    <cellStyle name="Zarez 2 3 3 8 3" xfId="14615"/>
    <cellStyle name="Zarez 2 3 3 9" xfId="19453"/>
    <cellStyle name="Zarez 2 3 4" xfId="132"/>
    <cellStyle name="Zarez 2 3 4 2" xfId="453"/>
    <cellStyle name="Zarez 2 3 4 2 2" xfId="1057"/>
    <cellStyle name="Zarez 2 3 4 2 2 2" xfId="2267"/>
    <cellStyle name="Zarez 2 3 4 2 2 2 2" xfId="7105"/>
    <cellStyle name="Zarez 2 3 4 2 2 2 2 2" xfId="26457"/>
    <cellStyle name="Zarez 2 3 4 2 2 2 2 3" xfId="16781"/>
    <cellStyle name="Zarez 2 3 4 2 2 2 3" xfId="21619"/>
    <cellStyle name="Zarez 2 3 4 2 2 2 4" xfId="11943"/>
    <cellStyle name="Zarez 2 3 4 2 2 3" xfId="3477"/>
    <cellStyle name="Zarez 2 3 4 2 2 3 2" xfId="8315"/>
    <cellStyle name="Zarez 2 3 4 2 2 3 2 2" xfId="27667"/>
    <cellStyle name="Zarez 2 3 4 2 2 3 2 3" xfId="17991"/>
    <cellStyle name="Zarez 2 3 4 2 2 3 3" xfId="22829"/>
    <cellStyle name="Zarez 2 3 4 2 2 3 4" xfId="13153"/>
    <cellStyle name="Zarez 2 3 4 2 2 4" xfId="4686"/>
    <cellStyle name="Zarez 2 3 4 2 2 4 2" xfId="9524"/>
    <cellStyle name="Zarez 2 3 4 2 2 4 2 2" xfId="28876"/>
    <cellStyle name="Zarez 2 3 4 2 2 4 2 3" xfId="19200"/>
    <cellStyle name="Zarez 2 3 4 2 2 4 3" xfId="24038"/>
    <cellStyle name="Zarez 2 3 4 2 2 4 4" xfId="14362"/>
    <cellStyle name="Zarez 2 3 4 2 2 5" xfId="5895"/>
    <cellStyle name="Zarez 2 3 4 2 2 5 2" xfId="25247"/>
    <cellStyle name="Zarez 2 3 4 2 2 5 3" xfId="15571"/>
    <cellStyle name="Zarez 2 3 4 2 2 6" xfId="20409"/>
    <cellStyle name="Zarez 2 3 4 2 2 7" xfId="10733"/>
    <cellStyle name="Zarez 2 3 4 2 3" xfId="1663"/>
    <cellStyle name="Zarez 2 3 4 2 3 2" xfId="6501"/>
    <cellStyle name="Zarez 2 3 4 2 3 2 2" xfId="25853"/>
    <cellStyle name="Zarez 2 3 4 2 3 2 3" xfId="16177"/>
    <cellStyle name="Zarez 2 3 4 2 3 3" xfId="21015"/>
    <cellStyle name="Zarez 2 3 4 2 3 4" xfId="11339"/>
    <cellStyle name="Zarez 2 3 4 2 4" xfId="2873"/>
    <cellStyle name="Zarez 2 3 4 2 4 2" xfId="7711"/>
    <cellStyle name="Zarez 2 3 4 2 4 2 2" xfId="27063"/>
    <cellStyle name="Zarez 2 3 4 2 4 2 3" xfId="17387"/>
    <cellStyle name="Zarez 2 3 4 2 4 3" xfId="22225"/>
    <cellStyle name="Zarez 2 3 4 2 4 4" xfId="12549"/>
    <cellStyle name="Zarez 2 3 4 2 5" xfId="4082"/>
    <cellStyle name="Zarez 2 3 4 2 5 2" xfId="8920"/>
    <cellStyle name="Zarez 2 3 4 2 5 2 2" xfId="28272"/>
    <cellStyle name="Zarez 2 3 4 2 5 2 3" xfId="18596"/>
    <cellStyle name="Zarez 2 3 4 2 5 3" xfId="23434"/>
    <cellStyle name="Zarez 2 3 4 2 5 4" xfId="13758"/>
    <cellStyle name="Zarez 2 3 4 2 6" xfId="5291"/>
    <cellStyle name="Zarez 2 3 4 2 6 2" xfId="24643"/>
    <cellStyle name="Zarez 2 3 4 2 6 3" xfId="14967"/>
    <cellStyle name="Zarez 2 3 4 2 7" xfId="19805"/>
    <cellStyle name="Zarez 2 3 4 2 8" xfId="10129"/>
    <cellStyle name="Zarez 2 3 4 3" xfId="755"/>
    <cellStyle name="Zarez 2 3 4 3 2" xfId="1965"/>
    <cellStyle name="Zarez 2 3 4 3 2 2" xfId="6803"/>
    <cellStyle name="Zarez 2 3 4 3 2 2 2" xfId="26155"/>
    <cellStyle name="Zarez 2 3 4 3 2 2 3" xfId="16479"/>
    <cellStyle name="Zarez 2 3 4 3 2 3" xfId="21317"/>
    <cellStyle name="Zarez 2 3 4 3 2 4" xfId="11641"/>
    <cellStyle name="Zarez 2 3 4 3 3" xfId="3175"/>
    <cellStyle name="Zarez 2 3 4 3 3 2" xfId="8013"/>
    <cellStyle name="Zarez 2 3 4 3 3 2 2" xfId="27365"/>
    <cellStyle name="Zarez 2 3 4 3 3 2 3" xfId="17689"/>
    <cellStyle name="Zarez 2 3 4 3 3 3" xfId="22527"/>
    <cellStyle name="Zarez 2 3 4 3 3 4" xfId="12851"/>
    <cellStyle name="Zarez 2 3 4 3 4" xfId="4384"/>
    <cellStyle name="Zarez 2 3 4 3 4 2" xfId="9222"/>
    <cellStyle name="Zarez 2 3 4 3 4 2 2" xfId="28574"/>
    <cellStyle name="Zarez 2 3 4 3 4 2 3" xfId="18898"/>
    <cellStyle name="Zarez 2 3 4 3 4 3" xfId="23736"/>
    <cellStyle name="Zarez 2 3 4 3 4 4" xfId="14060"/>
    <cellStyle name="Zarez 2 3 4 3 5" xfId="5593"/>
    <cellStyle name="Zarez 2 3 4 3 5 2" xfId="24945"/>
    <cellStyle name="Zarez 2 3 4 3 5 3" xfId="15269"/>
    <cellStyle name="Zarez 2 3 4 3 6" xfId="20107"/>
    <cellStyle name="Zarez 2 3 4 3 7" xfId="10431"/>
    <cellStyle name="Zarez 2 3 4 4" xfId="1361"/>
    <cellStyle name="Zarez 2 3 4 4 2" xfId="6199"/>
    <cellStyle name="Zarez 2 3 4 4 2 2" xfId="25551"/>
    <cellStyle name="Zarez 2 3 4 4 2 3" xfId="15875"/>
    <cellStyle name="Zarez 2 3 4 4 3" xfId="20713"/>
    <cellStyle name="Zarez 2 3 4 4 4" xfId="11037"/>
    <cellStyle name="Zarez 2 3 4 5" xfId="2571"/>
    <cellStyle name="Zarez 2 3 4 5 2" xfId="7409"/>
    <cellStyle name="Zarez 2 3 4 5 2 2" xfId="26761"/>
    <cellStyle name="Zarez 2 3 4 5 2 3" xfId="17085"/>
    <cellStyle name="Zarez 2 3 4 5 3" xfId="21923"/>
    <cellStyle name="Zarez 2 3 4 5 4" xfId="12247"/>
    <cellStyle name="Zarez 2 3 4 6" xfId="3781"/>
    <cellStyle name="Zarez 2 3 4 6 2" xfId="8619"/>
    <cellStyle name="Zarez 2 3 4 6 2 2" xfId="27971"/>
    <cellStyle name="Zarez 2 3 4 6 2 3" xfId="18295"/>
    <cellStyle name="Zarez 2 3 4 6 3" xfId="23133"/>
    <cellStyle name="Zarez 2 3 4 6 4" xfId="13457"/>
    <cellStyle name="Zarez 2 3 4 7" xfId="4989"/>
    <cellStyle name="Zarez 2 3 4 7 2" xfId="24341"/>
    <cellStyle name="Zarez 2 3 4 7 3" xfId="14665"/>
    <cellStyle name="Zarez 2 3 4 8" xfId="19503"/>
    <cellStyle name="Zarez 2 3 4 9" xfId="9827"/>
    <cellStyle name="Zarez 2 3 5" xfId="249"/>
    <cellStyle name="Zarez 2 3 5 2" xfId="553"/>
    <cellStyle name="Zarez 2 3 5 2 2" xfId="1157"/>
    <cellStyle name="Zarez 2 3 5 2 2 2" xfId="2367"/>
    <cellStyle name="Zarez 2 3 5 2 2 2 2" xfId="7205"/>
    <cellStyle name="Zarez 2 3 5 2 2 2 2 2" xfId="26557"/>
    <cellStyle name="Zarez 2 3 5 2 2 2 2 3" xfId="16881"/>
    <cellStyle name="Zarez 2 3 5 2 2 2 3" xfId="21719"/>
    <cellStyle name="Zarez 2 3 5 2 2 2 4" xfId="12043"/>
    <cellStyle name="Zarez 2 3 5 2 2 3" xfId="3577"/>
    <cellStyle name="Zarez 2 3 5 2 2 3 2" xfId="8415"/>
    <cellStyle name="Zarez 2 3 5 2 2 3 2 2" xfId="27767"/>
    <cellStyle name="Zarez 2 3 5 2 2 3 2 3" xfId="18091"/>
    <cellStyle name="Zarez 2 3 5 2 2 3 3" xfId="22929"/>
    <cellStyle name="Zarez 2 3 5 2 2 3 4" xfId="13253"/>
    <cellStyle name="Zarez 2 3 5 2 2 4" xfId="4786"/>
    <cellStyle name="Zarez 2 3 5 2 2 4 2" xfId="9624"/>
    <cellStyle name="Zarez 2 3 5 2 2 4 2 2" xfId="28976"/>
    <cellStyle name="Zarez 2 3 5 2 2 4 2 3" xfId="19300"/>
    <cellStyle name="Zarez 2 3 5 2 2 4 3" xfId="24138"/>
    <cellStyle name="Zarez 2 3 5 2 2 4 4" xfId="14462"/>
    <cellStyle name="Zarez 2 3 5 2 2 5" xfId="5995"/>
    <cellStyle name="Zarez 2 3 5 2 2 5 2" xfId="25347"/>
    <cellStyle name="Zarez 2 3 5 2 2 5 3" xfId="15671"/>
    <cellStyle name="Zarez 2 3 5 2 2 6" xfId="20509"/>
    <cellStyle name="Zarez 2 3 5 2 2 7" xfId="10833"/>
    <cellStyle name="Zarez 2 3 5 2 3" xfId="1763"/>
    <cellStyle name="Zarez 2 3 5 2 3 2" xfId="6601"/>
    <cellStyle name="Zarez 2 3 5 2 3 2 2" xfId="25953"/>
    <cellStyle name="Zarez 2 3 5 2 3 2 3" xfId="16277"/>
    <cellStyle name="Zarez 2 3 5 2 3 3" xfId="21115"/>
    <cellStyle name="Zarez 2 3 5 2 3 4" xfId="11439"/>
    <cellStyle name="Zarez 2 3 5 2 4" xfId="2973"/>
    <cellStyle name="Zarez 2 3 5 2 4 2" xfId="7811"/>
    <cellStyle name="Zarez 2 3 5 2 4 2 2" xfId="27163"/>
    <cellStyle name="Zarez 2 3 5 2 4 2 3" xfId="17487"/>
    <cellStyle name="Zarez 2 3 5 2 4 3" xfId="22325"/>
    <cellStyle name="Zarez 2 3 5 2 4 4" xfId="12649"/>
    <cellStyle name="Zarez 2 3 5 2 5" xfId="4182"/>
    <cellStyle name="Zarez 2 3 5 2 5 2" xfId="9020"/>
    <cellStyle name="Zarez 2 3 5 2 5 2 2" xfId="28372"/>
    <cellStyle name="Zarez 2 3 5 2 5 2 3" xfId="18696"/>
    <cellStyle name="Zarez 2 3 5 2 5 3" xfId="23534"/>
    <cellStyle name="Zarez 2 3 5 2 5 4" xfId="13858"/>
    <cellStyle name="Zarez 2 3 5 2 6" xfId="5391"/>
    <cellStyle name="Zarez 2 3 5 2 6 2" xfId="24743"/>
    <cellStyle name="Zarez 2 3 5 2 6 3" xfId="15067"/>
    <cellStyle name="Zarez 2 3 5 2 7" xfId="19905"/>
    <cellStyle name="Zarez 2 3 5 2 8" xfId="10229"/>
    <cellStyle name="Zarez 2 3 5 3" xfId="855"/>
    <cellStyle name="Zarez 2 3 5 3 2" xfId="2065"/>
    <cellStyle name="Zarez 2 3 5 3 2 2" xfId="6903"/>
    <cellStyle name="Zarez 2 3 5 3 2 2 2" xfId="26255"/>
    <cellStyle name="Zarez 2 3 5 3 2 2 3" xfId="16579"/>
    <cellStyle name="Zarez 2 3 5 3 2 3" xfId="21417"/>
    <cellStyle name="Zarez 2 3 5 3 2 4" xfId="11741"/>
    <cellStyle name="Zarez 2 3 5 3 3" xfId="3275"/>
    <cellStyle name="Zarez 2 3 5 3 3 2" xfId="8113"/>
    <cellStyle name="Zarez 2 3 5 3 3 2 2" xfId="27465"/>
    <cellStyle name="Zarez 2 3 5 3 3 2 3" xfId="17789"/>
    <cellStyle name="Zarez 2 3 5 3 3 3" xfId="22627"/>
    <cellStyle name="Zarez 2 3 5 3 3 4" xfId="12951"/>
    <cellStyle name="Zarez 2 3 5 3 4" xfId="4484"/>
    <cellStyle name="Zarez 2 3 5 3 4 2" xfId="9322"/>
    <cellStyle name="Zarez 2 3 5 3 4 2 2" xfId="28674"/>
    <cellStyle name="Zarez 2 3 5 3 4 2 3" xfId="18998"/>
    <cellStyle name="Zarez 2 3 5 3 4 3" xfId="23836"/>
    <cellStyle name="Zarez 2 3 5 3 4 4" xfId="14160"/>
    <cellStyle name="Zarez 2 3 5 3 5" xfId="5693"/>
    <cellStyle name="Zarez 2 3 5 3 5 2" xfId="25045"/>
    <cellStyle name="Zarez 2 3 5 3 5 3" xfId="15369"/>
    <cellStyle name="Zarez 2 3 5 3 6" xfId="20207"/>
    <cellStyle name="Zarez 2 3 5 3 7" xfId="10531"/>
    <cellStyle name="Zarez 2 3 5 4" xfId="1461"/>
    <cellStyle name="Zarez 2 3 5 4 2" xfId="6299"/>
    <cellStyle name="Zarez 2 3 5 4 2 2" xfId="25651"/>
    <cellStyle name="Zarez 2 3 5 4 2 3" xfId="15975"/>
    <cellStyle name="Zarez 2 3 5 4 3" xfId="20813"/>
    <cellStyle name="Zarez 2 3 5 4 4" xfId="11137"/>
    <cellStyle name="Zarez 2 3 5 5" xfId="2671"/>
    <cellStyle name="Zarez 2 3 5 5 2" xfId="7509"/>
    <cellStyle name="Zarez 2 3 5 5 2 2" xfId="26861"/>
    <cellStyle name="Zarez 2 3 5 5 2 3" xfId="17185"/>
    <cellStyle name="Zarez 2 3 5 5 3" xfId="22023"/>
    <cellStyle name="Zarez 2 3 5 5 4" xfId="12347"/>
    <cellStyle name="Zarez 2 3 5 6" xfId="3881"/>
    <cellStyle name="Zarez 2 3 5 6 2" xfId="8719"/>
    <cellStyle name="Zarez 2 3 5 6 2 2" xfId="28071"/>
    <cellStyle name="Zarez 2 3 5 6 2 3" xfId="18395"/>
    <cellStyle name="Zarez 2 3 5 6 3" xfId="23233"/>
    <cellStyle name="Zarez 2 3 5 6 4" xfId="13557"/>
    <cellStyle name="Zarez 2 3 5 7" xfId="5089"/>
    <cellStyle name="Zarez 2 3 5 7 2" xfId="24441"/>
    <cellStyle name="Zarez 2 3 5 7 3" xfId="14765"/>
    <cellStyle name="Zarez 2 3 5 8" xfId="19603"/>
    <cellStyle name="Zarez 2 3 5 9" xfId="9927"/>
    <cellStyle name="Zarez 2 3 6" xfId="302"/>
    <cellStyle name="Zarez 2 3 6 2" xfId="605"/>
    <cellStyle name="Zarez 2 3 6 2 2" xfId="1209"/>
    <cellStyle name="Zarez 2 3 6 2 2 2" xfId="2419"/>
    <cellStyle name="Zarez 2 3 6 2 2 2 2" xfId="7257"/>
    <cellStyle name="Zarez 2 3 6 2 2 2 2 2" xfId="26609"/>
    <cellStyle name="Zarez 2 3 6 2 2 2 2 3" xfId="16933"/>
    <cellStyle name="Zarez 2 3 6 2 2 2 3" xfId="21771"/>
    <cellStyle name="Zarez 2 3 6 2 2 2 4" xfId="12095"/>
    <cellStyle name="Zarez 2 3 6 2 2 3" xfId="3629"/>
    <cellStyle name="Zarez 2 3 6 2 2 3 2" xfId="8467"/>
    <cellStyle name="Zarez 2 3 6 2 2 3 2 2" xfId="27819"/>
    <cellStyle name="Zarez 2 3 6 2 2 3 2 3" xfId="18143"/>
    <cellStyle name="Zarez 2 3 6 2 2 3 3" xfId="22981"/>
    <cellStyle name="Zarez 2 3 6 2 2 3 4" xfId="13305"/>
    <cellStyle name="Zarez 2 3 6 2 2 4" xfId="4838"/>
    <cellStyle name="Zarez 2 3 6 2 2 4 2" xfId="9676"/>
    <cellStyle name="Zarez 2 3 6 2 2 4 2 2" xfId="29028"/>
    <cellStyle name="Zarez 2 3 6 2 2 4 2 3" xfId="19352"/>
    <cellStyle name="Zarez 2 3 6 2 2 4 3" xfId="24190"/>
    <cellStyle name="Zarez 2 3 6 2 2 4 4" xfId="14514"/>
    <cellStyle name="Zarez 2 3 6 2 2 5" xfId="6047"/>
    <cellStyle name="Zarez 2 3 6 2 2 5 2" xfId="25399"/>
    <cellStyle name="Zarez 2 3 6 2 2 5 3" xfId="15723"/>
    <cellStyle name="Zarez 2 3 6 2 2 6" xfId="20561"/>
    <cellStyle name="Zarez 2 3 6 2 2 7" xfId="10885"/>
    <cellStyle name="Zarez 2 3 6 2 3" xfId="1815"/>
    <cellStyle name="Zarez 2 3 6 2 3 2" xfId="6653"/>
    <cellStyle name="Zarez 2 3 6 2 3 2 2" xfId="26005"/>
    <cellStyle name="Zarez 2 3 6 2 3 2 3" xfId="16329"/>
    <cellStyle name="Zarez 2 3 6 2 3 3" xfId="21167"/>
    <cellStyle name="Zarez 2 3 6 2 3 4" xfId="11491"/>
    <cellStyle name="Zarez 2 3 6 2 4" xfId="3025"/>
    <cellStyle name="Zarez 2 3 6 2 4 2" xfId="7863"/>
    <cellStyle name="Zarez 2 3 6 2 4 2 2" xfId="27215"/>
    <cellStyle name="Zarez 2 3 6 2 4 2 3" xfId="17539"/>
    <cellStyle name="Zarez 2 3 6 2 4 3" xfId="22377"/>
    <cellStyle name="Zarez 2 3 6 2 4 4" xfId="12701"/>
    <cellStyle name="Zarez 2 3 6 2 5" xfId="4234"/>
    <cellStyle name="Zarez 2 3 6 2 5 2" xfId="9072"/>
    <cellStyle name="Zarez 2 3 6 2 5 2 2" xfId="28424"/>
    <cellStyle name="Zarez 2 3 6 2 5 2 3" xfId="18748"/>
    <cellStyle name="Zarez 2 3 6 2 5 3" xfId="23586"/>
    <cellStyle name="Zarez 2 3 6 2 5 4" xfId="13910"/>
    <cellStyle name="Zarez 2 3 6 2 6" xfId="5443"/>
    <cellStyle name="Zarez 2 3 6 2 6 2" xfId="24795"/>
    <cellStyle name="Zarez 2 3 6 2 6 3" xfId="15119"/>
    <cellStyle name="Zarez 2 3 6 2 7" xfId="19957"/>
    <cellStyle name="Zarez 2 3 6 2 8" xfId="10281"/>
    <cellStyle name="Zarez 2 3 6 3" xfId="907"/>
    <cellStyle name="Zarez 2 3 6 3 2" xfId="2117"/>
    <cellStyle name="Zarez 2 3 6 3 2 2" xfId="6955"/>
    <cellStyle name="Zarez 2 3 6 3 2 2 2" xfId="26307"/>
    <cellStyle name="Zarez 2 3 6 3 2 2 3" xfId="16631"/>
    <cellStyle name="Zarez 2 3 6 3 2 3" xfId="21469"/>
    <cellStyle name="Zarez 2 3 6 3 2 4" xfId="11793"/>
    <cellStyle name="Zarez 2 3 6 3 3" xfId="3327"/>
    <cellStyle name="Zarez 2 3 6 3 3 2" xfId="8165"/>
    <cellStyle name="Zarez 2 3 6 3 3 2 2" xfId="27517"/>
    <cellStyle name="Zarez 2 3 6 3 3 2 3" xfId="17841"/>
    <cellStyle name="Zarez 2 3 6 3 3 3" xfId="22679"/>
    <cellStyle name="Zarez 2 3 6 3 3 4" xfId="13003"/>
    <cellStyle name="Zarez 2 3 6 3 4" xfId="4536"/>
    <cellStyle name="Zarez 2 3 6 3 4 2" xfId="9374"/>
    <cellStyle name="Zarez 2 3 6 3 4 2 2" xfId="28726"/>
    <cellStyle name="Zarez 2 3 6 3 4 2 3" xfId="19050"/>
    <cellStyle name="Zarez 2 3 6 3 4 3" xfId="23888"/>
    <cellStyle name="Zarez 2 3 6 3 4 4" xfId="14212"/>
    <cellStyle name="Zarez 2 3 6 3 5" xfId="5745"/>
    <cellStyle name="Zarez 2 3 6 3 5 2" xfId="25097"/>
    <cellStyle name="Zarez 2 3 6 3 5 3" xfId="15421"/>
    <cellStyle name="Zarez 2 3 6 3 6" xfId="20259"/>
    <cellStyle name="Zarez 2 3 6 3 7" xfId="10583"/>
    <cellStyle name="Zarez 2 3 6 4" xfId="1513"/>
    <cellStyle name="Zarez 2 3 6 4 2" xfId="6351"/>
    <cellStyle name="Zarez 2 3 6 4 2 2" xfId="25703"/>
    <cellStyle name="Zarez 2 3 6 4 2 3" xfId="16027"/>
    <cellStyle name="Zarez 2 3 6 4 3" xfId="20865"/>
    <cellStyle name="Zarez 2 3 6 4 4" xfId="11189"/>
    <cellStyle name="Zarez 2 3 6 5" xfId="2723"/>
    <cellStyle name="Zarez 2 3 6 5 2" xfId="7561"/>
    <cellStyle name="Zarez 2 3 6 5 2 2" xfId="26913"/>
    <cellStyle name="Zarez 2 3 6 5 2 3" xfId="17237"/>
    <cellStyle name="Zarez 2 3 6 5 3" xfId="22075"/>
    <cellStyle name="Zarez 2 3 6 5 4" xfId="12399"/>
    <cellStyle name="Zarez 2 3 6 6" xfId="3932"/>
    <cellStyle name="Zarez 2 3 6 6 2" xfId="8770"/>
    <cellStyle name="Zarez 2 3 6 6 2 2" xfId="28122"/>
    <cellStyle name="Zarez 2 3 6 6 2 3" xfId="18446"/>
    <cellStyle name="Zarez 2 3 6 6 3" xfId="23284"/>
    <cellStyle name="Zarez 2 3 6 6 4" xfId="13608"/>
    <cellStyle name="Zarez 2 3 6 7" xfId="5141"/>
    <cellStyle name="Zarez 2 3 6 7 2" xfId="24493"/>
    <cellStyle name="Zarez 2 3 6 7 3" xfId="14817"/>
    <cellStyle name="Zarez 2 3 6 8" xfId="19655"/>
    <cellStyle name="Zarez 2 3 6 9" xfId="9979"/>
    <cellStyle name="Zarez 2 3 7" xfId="353"/>
    <cellStyle name="Zarez 2 3 7 2" xfId="957"/>
    <cellStyle name="Zarez 2 3 7 2 2" xfId="2167"/>
    <cellStyle name="Zarez 2 3 7 2 2 2" xfId="7005"/>
    <cellStyle name="Zarez 2 3 7 2 2 2 2" xfId="26357"/>
    <cellStyle name="Zarez 2 3 7 2 2 2 3" xfId="16681"/>
    <cellStyle name="Zarez 2 3 7 2 2 3" xfId="21519"/>
    <cellStyle name="Zarez 2 3 7 2 2 4" xfId="11843"/>
    <cellStyle name="Zarez 2 3 7 2 3" xfId="3377"/>
    <cellStyle name="Zarez 2 3 7 2 3 2" xfId="8215"/>
    <cellStyle name="Zarez 2 3 7 2 3 2 2" xfId="27567"/>
    <cellStyle name="Zarez 2 3 7 2 3 2 3" xfId="17891"/>
    <cellStyle name="Zarez 2 3 7 2 3 3" xfId="22729"/>
    <cellStyle name="Zarez 2 3 7 2 3 4" xfId="13053"/>
    <cellStyle name="Zarez 2 3 7 2 4" xfId="4586"/>
    <cellStyle name="Zarez 2 3 7 2 4 2" xfId="9424"/>
    <cellStyle name="Zarez 2 3 7 2 4 2 2" xfId="28776"/>
    <cellStyle name="Zarez 2 3 7 2 4 2 3" xfId="19100"/>
    <cellStyle name="Zarez 2 3 7 2 4 3" xfId="23938"/>
    <cellStyle name="Zarez 2 3 7 2 4 4" xfId="14262"/>
    <cellStyle name="Zarez 2 3 7 2 5" xfId="5795"/>
    <cellStyle name="Zarez 2 3 7 2 5 2" xfId="25147"/>
    <cellStyle name="Zarez 2 3 7 2 5 3" xfId="15471"/>
    <cellStyle name="Zarez 2 3 7 2 6" xfId="20309"/>
    <cellStyle name="Zarez 2 3 7 2 7" xfId="10633"/>
    <cellStyle name="Zarez 2 3 7 3" xfId="1563"/>
    <cellStyle name="Zarez 2 3 7 3 2" xfId="6401"/>
    <cellStyle name="Zarez 2 3 7 3 2 2" xfId="25753"/>
    <cellStyle name="Zarez 2 3 7 3 2 3" xfId="16077"/>
    <cellStyle name="Zarez 2 3 7 3 3" xfId="20915"/>
    <cellStyle name="Zarez 2 3 7 3 4" xfId="11239"/>
    <cellStyle name="Zarez 2 3 7 4" xfId="2773"/>
    <cellStyle name="Zarez 2 3 7 4 2" xfId="7611"/>
    <cellStyle name="Zarez 2 3 7 4 2 2" xfId="26963"/>
    <cellStyle name="Zarez 2 3 7 4 2 3" xfId="17287"/>
    <cellStyle name="Zarez 2 3 7 4 3" xfId="22125"/>
    <cellStyle name="Zarez 2 3 7 4 4" xfId="12449"/>
    <cellStyle name="Zarez 2 3 7 5" xfId="3982"/>
    <cellStyle name="Zarez 2 3 7 5 2" xfId="8820"/>
    <cellStyle name="Zarez 2 3 7 5 2 2" xfId="28172"/>
    <cellStyle name="Zarez 2 3 7 5 2 3" xfId="18496"/>
    <cellStyle name="Zarez 2 3 7 5 3" xfId="23334"/>
    <cellStyle name="Zarez 2 3 7 5 4" xfId="13658"/>
    <cellStyle name="Zarez 2 3 7 6" xfId="5191"/>
    <cellStyle name="Zarez 2 3 7 6 2" xfId="24543"/>
    <cellStyle name="Zarez 2 3 7 6 3" xfId="14867"/>
    <cellStyle name="Zarez 2 3 7 7" xfId="19705"/>
    <cellStyle name="Zarez 2 3 7 8" xfId="10029"/>
    <cellStyle name="Zarez 2 3 8" xfId="655"/>
    <cellStyle name="Zarez 2 3 8 2" xfId="1865"/>
    <cellStyle name="Zarez 2 3 8 2 2" xfId="6703"/>
    <cellStyle name="Zarez 2 3 8 2 2 2" xfId="26055"/>
    <cellStyle name="Zarez 2 3 8 2 2 3" xfId="16379"/>
    <cellStyle name="Zarez 2 3 8 2 3" xfId="21217"/>
    <cellStyle name="Zarez 2 3 8 2 4" xfId="11541"/>
    <cellStyle name="Zarez 2 3 8 3" xfId="3075"/>
    <cellStyle name="Zarez 2 3 8 3 2" xfId="7913"/>
    <cellStyle name="Zarez 2 3 8 3 2 2" xfId="27265"/>
    <cellStyle name="Zarez 2 3 8 3 2 3" xfId="17589"/>
    <cellStyle name="Zarez 2 3 8 3 3" xfId="22427"/>
    <cellStyle name="Zarez 2 3 8 3 4" xfId="12751"/>
    <cellStyle name="Zarez 2 3 8 4" xfId="4284"/>
    <cellStyle name="Zarez 2 3 8 4 2" xfId="9122"/>
    <cellStyle name="Zarez 2 3 8 4 2 2" xfId="28474"/>
    <cellStyle name="Zarez 2 3 8 4 2 3" xfId="18798"/>
    <cellStyle name="Zarez 2 3 8 4 3" xfId="23636"/>
    <cellStyle name="Zarez 2 3 8 4 4" xfId="13960"/>
    <cellStyle name="Zarez 2 3 8 5" xfId="5493"/>
    <cellStyle name="Zarez 2 3 8 5 2" xfId="24845"/>
    <cellStyle name="Zarez 2 3 8 5 3" xfId="15169"/>
    <cellStyle name="Zarez 2 3 8 6" xfId="20007"/>
    <cellStyle name="Zarez 2 3 8 7" xfId="10331"/>
    <cellStyle name="Zarez 2 3 9" xfId="1261"/>
    <cellStyle name="Zarez 2 3 9 2" xfId="6099"/>
    <cellStyle name="Zarez 2 3 9 2 2" xfId="25451"/>
    <cellStyle name="Zarez 2 3 9 2 3" xfId="15775"/>
    <cellStyle name="Zarez 2 3 9 3" xfId="20613"/>
    <cellStyle name="Zarez 2 3 9 4" xfId="10937"/>
    <cellStyle name="Zarez 2 4" xfId="28"/>
    <cellStyle name="Zarez 2 4 10" xfId="3693"/>
    <cellStyle name="Zarez 2 4 10 2" xfId="8531"/>
    <cellStyle name="Zarez 2 4 10 2 2" xfId="27883"/>
    <cellStyle name="Zarez 2 4 10 2 3" xfId="18207"/>
    <cellStyle name="Zarez 2 4 10 3" xfId="23045"/>
    <cellStyle name="Zarez 2 4 10 4" xfId="13369"/>
    <cellStyle name="Zarez 2 4 11" xfId="4899"/>
    <cellStyle name="Zarez 2 4 11 2" xfId="24251"/>
    <cellStyle name="Zarez 2 4 11 3" xfId="14575"/>
    <cellStyle name="Zarez 2 4 12" xfId="19413"/>
    <cellStyle name="Zarez 2 4 13" xfId="9737"/>
    <cellStyle name="Zarez 2 4 2" xfId="82"/>
    <cellStyle name="Zarez 2 4 2 10" xfId="9787"/>
    <cellStyle name="Zarez 2 4 2 2" xfId="193"/>
    <cellStyle name="Zarez 2 4 2 2 2" xfId="513"/>
    <cellStyle name="Zarez 2 4 2 2 2 2" xfId="1117"/>
    <cellStyle name="Zarez 2 4 2 2 2 2 2" xfId="2327"/>
    <cellStyle name="Zarez 2 4 2 2 2 2 2 2" xfId="7165"/>
    <cellStyle name="Zarez 2 4 2 2 2 2 2 2 2" xfId="26517"/>
    <cellStyle name="Zarez 2 4 2 2 2 2 2 2 3" xfId="16841"/>
    <cellStyle name="Zarez 2 4 2 2 2 2 2 3" xfId="21679"/>
    <cellStyle name="Zarez 2 4 2 2 2 2 2 4" xfId="12003"/>
    <cellStyle name="Zarez 2 4 2 2 2 2 3" xfId="3537"/>
    <cellStyle name="Zarez 2 4 2 2 2 2 3 2" xfId="8375"/>
    <cellStyle name="Zarez 2 4 2 2 2 2 3 2 2" xfId="27727"/>
    <cellStyle name="Zarez 2 4 2 2 2 2 3 2 3" xfId="18051"/>
    <cellStyle name="Zarez 2 4 2 2 2 2 3 3" xfId="22889"/>
    <cellStyle name="Zarez 2 4 2 2 2 2 3 4" xfId="13213"/>
    <cellStyle name="Zarez 2 4 2 2 2 2 4" xfId="4746"/>
    <cellStyle name="Zarez 2 4 2 2 2 2 4 2" xfId="9584"/>
    <cellStyle name="Zarez 2 4 2 2 2 2 4 2 2" xfId="28936"/>
    <cellStyle name="Zarez 2 4 2 2 2 2 4 2 3" xfId="19260"/>
    <cellStyle name="Zarez 2 4 2 2 2 2 4 3" xfId="24098"/>
    <cellStyle name="Zarez 2 4 2 2 2 2 4 4" xfId="14422"/>
    <cellStyle name="Zarez 2 4 2 2 2 2 5" xfId="5955"/>
    <cellStyle name="Zarez 2 4 2 2 2 2 5 2" xfId="25307"/>
    <cellStyle name="Zarez 2 4 2 2 2 2 5 3" xfId="15631"/>
    <cellStyle name="Zarez 2 4 2 2 2 2 6" xfId="20469"/>
    <cellStyle name="Zarez 2 4 2 2 2 2 7" xfId="10793"/>
    <cellStyle name="Zarez 2 4 2 2 2 3" xfId="1723"/>
    <cellStyle name="Zarez 2 4 2 2 2 3 2" xfId="6561"/>
    <cellStyle name="Zarez 2 4 2 2 2 3 2 2" xfId="25913"/>
    <cellStyle name="Zarez 2 4 2 2 2 3 2 3" xfId="16237"/>
    <cellStyle name="Zarez 2 4 2 2 2 3 3" xfId="21075"/>
    <cellStyle name="Zarez 2 4 2 2 2 3 4" xfId="11399"/>
    <cellStyle name="Zarez 2 4 2 2 2 4" xfId="2933"/>
    <cellStyle name="Zarez 2 4 2 2 2 4 2" xfId="7771"/>
    <cellStyle name="Zarez 2 4 2 2 2 4 2 2" xfId="27123"/>
    <cellStyle name="Zarez 2 4 2 2 2 4 2 3" xfId="17447"/>
    <cellStyle name="Zarez 2 4 2 2 2 4 3" xfId="22285"/>
    <cellStyle name="Zarez 2 4 2 2 2 4 4" xfId="12609"/>
    <cellStyle name="Zarez 2 4 2 2 2 5" xfId="4142"/>
    <cellStyle name="Zarez 2 4 2 2 2 5 2" xfId="8980"/>
    <cellStyle name="Zarez 2 4 2 2 2 5 2 2" xfId="28332"/>
    <cellStyle name="Zarez 2 4 2 2 2 5 2 3" xfId="18656"/>
    <cellStyle name="Zarez 2 4 2 2 2 5 3" xfId="23494"/>
    <cellStyle name="Zarez 2 4 2 2 2 5 4" xfId="13818"/>
    <cellStyle name="Zarez 2 4 2 2 2 6" xfId="5351"/>
    <cellStyle name="Zarez 2 4 2 2 2 6 2" xfId="24703"/>
    <cellStyle name="Zarez 2 4 2 2 2 6 3" xfId="15027"/>
    <cellStyle name="Zarez 2 4 2 2 2 7" xfId="19865"/>
    <cellStyle name="Zarez 2 4 2 2 2 8" xfId="10189"/>
    <cellStyle name="Zarez 2 4 2 2 3" xfId="815"/>
    <cellStyle name="Zarez 2 4 2 2 3 2" xfId="2025"/>
    <cellStyle name="Zarez 2 4 2 2 3 2 2" xfId="6863"/>
    <cellStyle name="Zarez 2 4 2 2 3 2 2 2" xfId="26215"/>
    <cellStyle name="Zarez 2 4 2 2 3 2 2 3" xfId="16539"/>
    <cellStyle name="Zarez 2 4 2 2 3 2 3" xfId="21377"/>
    <cellStyle name="Zarez 2 4 2 2 3 2 4" xfId="11701"/>
    <cellStyle name="Zarez 2 4 2 2 3 3" xfId="3235"/>
    <cellStyle name="Zarez 2 4 2 2 3 3 2" xfId="8073"/>
    <cellStyle name="Zarez 2 4 2 2 3 3 2 2" xfId="27425"/>
    <cellStyle name="Zarez 2 4 2 2 3 3 2 3" xfId="17749"/>
    <cellStyle name="Zarez 2 4 2 2 3 3 3" xfId="22587"/>
    <cellStyle name="Zarez 2 4 2 2 3 3 4" xfId="12911"/>
    <cellStyle name="Zarez 2 4 2 2 3 4" xfId="4444"/>
    <cellStyle name="Zarez 2 4 2 2 3 4 2" xfId="9282"/>
    <cellStyle name="Zarez 2 4 2 2 3 4 2 2" xfId="28634"/>
    <cellStyle name="Zarez 2 4 2 2 3 4 2 3" xfId="18958"/>
    <cellStyle name="Zarez 2 4 2 2 3 4 3" xfId="23796"/>
    <cellStyle name="Zarez 2 4 2 2 3 4 4" xfId="14120"/>
    <cellStyle name="Zarez 2 4 2 2 3 5" xfId="5653"/>
    <cellStyle name="Zarez 2 4 2 2 3 5 2" xfId="25005"/>
    <cellStyle name="Zarez 2 4 2 2 3 5 3" xfId="15329"/>
    <cellStyle name="Zarez 2 4 2 2 3 6" xfId="20167"/>
    <cellStyle name="Zarez 2 4 2 2 3 7" xfId="10491"/>
    <cellStyle name="Zarez 2 4 2 2 4" xfId="1421"/>
    <cellStyle name="Zarez 2 4 2 2 4 2" xfId="6259"/>
    <cellStyle name="Zarez 2 4 2 2 4 2 2" xfId="25611"/>
    <cellStyle name="Zarez 2 4 2 2 4 2 3" xfId="15935"/>
    <cellStyle name="Zarez 2 4 2 2 4 3" xfId="20773"/>
    <cellStyle name="Zarez 2 4 2 2 4 4" xfId="11097"/>
    <cellStyle name="Zarez 2 4 2 2 5" xfId="2631"/>
    <cellStyle name="Zarez 2 4 2 2 5 2" xfId="7469"/>
    <cellStyle name="Zarez 2 4 2 2 5 2 2" xfId="26821"/>
    <cellStyle name="Zarez 2 4 2 2 5 2 3" xfId="17145"/>
    <cellStyle name="Zarez 2 4 2 2 5 3" xfId="21983"/>
    <cellStyle name="Zarez 2 4 2 2 5 4" xfId="12307"/>
    <cellStyle name="Zarez 2 4 2 2 6" xfId="3841"/>
    <cellStyle name="Zarez 2 4 2 2 6 2" xfId="8679"/>
    <cellStyle name="Zarez 2 4 2 2 6 2 2" xfId="28031"/>
    <cellStyle name="Zarez 2 4 2 2 6 2 3" xfId="18355"/>
    <cellStyle name="Zarez 2 4 2 2 6 3" xfId="23193"/>
    <cellStyle name="Zarez 2 4 2 2 6 4" xfId="13517"/>
    <cellStyle name="Zarez 2 4 2 2 7" xfId="5049"/>
    <cellStyle name="Zarez 2 4 2 2 7 2" xfId="24401"/>
    <cellStyle name="Zarez 2 4 2 2 7 3" xfId="14725"/>
    <cellStyle name="Zarez 2 4 2 2 8" xfId="19563"/>
    <cellStyle name="Zarez 2 4 2 2 9" xfId="9887"/>
    <cellStyle name="Zarez 2 4 2 3" xfId="413"/>
    <cellStyle name="Zarez 2 4 2 3 2" xfId="1017"/>
    <cellStyle name="Zarez 2 4 2 3 2 2" xfId="2227"/>
    <cellStyle name="Zarez 2 4 2 3 2 2 2" xfId="7065"/>
    <cellStyle name="Zarez 2 4 2 3 2 2 2 2" xfId="26417"/>
    <cellStyle name="Zarez 2 4 2 3 2 2 2 3" xfId="16741"/>
    <cellStyle name="Zarez 2 4 2 3 2 2 3" xfId="21579"/>
    <cellStyle name="Zarez 2 4 2 3 2 2 4" xfId="11903"/>
    <cellStyle name="Zarez 2 4 2 3 2 3" xfId="3437"/>
    <cellStyle name="Zarez 2 4 2 3 2 3 2" xfId="8275"/>
    <cellStyle name="Zarez 2 4 2 3 2 3 2 2" xfId="27627"/>
    <cellStyle name="Zarez 2 4 2 3 2 3 2 3" xfId="17951"/>
    <cellStyle name="Zarez 2 4 2 3 2 3 3" xfId="22789"/>
    <cellStyle name="Zarez 2 4 2 3 2 3 4" xfId="13113"/>
    <cellStyle name="Zarez 2 4 2 3 2 4" xfId="4646"/>
    <cellStyle name="Zarez 2 4 2 3 2 4 2" xfId="9484"/>
    <cellStyle name="Zarez 2 4 2 3 2 4 2 2" xfId="28836"/>
    <cellStyle name="Zarez 2 4 2 3 2 4 2 3" xfId="19160"/>
    <cellStyle name="Zarez 2 4 2 3 2 4 3" xfId="23998"/>
    <cellStyle name="Zarez 2 4 2 3 2 4 4" xfId="14322"/>
    <cellStyle name="Zarez 2 4 2 3 2 5" xfId="5855"/>
    <cellStyle name="Zarez 2 4 2 3 2 5 2" xfId="25207"/>
    <cellStyle name="Zarez 2 4 2 3 2 5 3" xfId="15531"/>
    <cellStyle name="Zarez 2 4 2 3 2 6" xfId="20369"/>
    <cellStyle name="Zarez 2 4 2 3 2 7" xfId="10693"/>
    <cellStyle name="Zarez 2 4 2 3 3" xfId="1623"/>
    <cellStyle name="Zarez 2 4 2 3 3 2" xfId="6461"/>
    <cellStyle name="Zarez 2 4 2 3 3 2 2" xfId="25813"/>
    <cellStyle name="Zarez 2 4 2 3 3 2 3" xfId="16137"/>
    <cellStyle name="Zarez 2 4 2 3 3 3" xfId="20975"/>
    <cellStyle name="Zarez 2 4 2 3 3 4" xfId="11299"/>
    <cellStyle name="Zarez 2 4 2 3 4" xfId="2833"/>
    <cellStyle name="Zarez 2 4 2 3 4 2" xfId="7671"/>
    <cellStyle name="Zarez 2 4 2 3 4 2 2" xfId="27023"/>
    <cellStyle name="Zarez 2 4 2 3 4 2 3" xfId="17347"/>
    <cellStyle name="Zarez 2 4 2 3 4 3" xfId="22185"/>
    <cellStyle name="Zarez 2 4 2 3 4 4" xfId="12509"/>
    <cellStyle name="Zarez 2 4 2 3 5" xfId="4042"/>
    <cellStyle name="Zarez 2 4 2 3 5 2" xfId="8880"/>
    <cellStyle name="Zarez 2 4 2 3 5 2 2" xfId="28232"/>
    <cellStyle name="Zarez 2 4 2 3 5 2 3" xfId="18556"/>
    <cellStyle name="Zarez 2 4 2 3 5 3" xfId="23394"/>
    <cellStyle name="Zarez 2 4 2 3 5 4" xfId="13718"/>
    <cellStyle name="Zarez 2 4 2 3 6" xfId="5251"/>
    <cellStyle name="Zarez 2 4 2 3 6 2" xfId="24603"/>
    <cellStyle name="Zarez 2 4 2 3 6 3" xfId="14927"/>
    <cellStyle name="Zarez 2 4 2 3 7" xfId="19765"/>
    <cellStyle name="Zarez 2 4 2 3 8" xfId="10089"/>
    <cellStyle name="Zarez 2 4 2 4" xfId="715"/>
    <cellStyle name="Zarez 2 4 2 4 2" xfId="1925"/>
    <cellStyle name="Zarez 2 4 2 4 2 2" xfId="6763"/>
    <cellStyle name="Zarez 2 4 2 4 2 2 2" xfId="26115"/>
    <cellStyle name="Zarez 2 4 2 4 2 2 3" xfId="16439"/>
    <cellStyle name="Zarez 2 4 2 4 2 3" xfId="21277"/>
    <cellStyle name="Zarez 2 4 2 4 2 4" xfId="11601"/>
    <cellStyle name="Zarez 2 4 2 4 3" xfId="3135"/>
    <cellStyle name="Zarez 2 4 2 4 3 2" xfId="7973"/>
    <cellStyle name="Zarez 2 4 2 4 3 2 2" xfId="27325"/>
    <cellStyle name="Zarez 2 4 2 4 3 2 3" xfId="17649"/>
    <cellStyle name="Zarez 2 4 2 4 3 3" xfId="22487"/>
    <cellStyle name="Zarez 2 4 2 4 3 4" xfId="12811"/>
    <cellStyle name="Zarez 2 4 2 4 4" xfId="4344"/>
    <cellStyle name="Zarez 2 4 2 4 4 2" xfId="9182"/>
    <cellStyle name="Zarez 2 4 2 4 4 2 2" xfId="28534"/>
    <cellStyle name="Zarez 2 4 2 4 4 2 3" xfId="18858"/>
    <cellStyle name="Zarez 2 4 2 4 4 3" xfId="23696"/>
    <cellStyle name="Zarez 2 4 2 4 4 4" xfId="14020"/>
    <cellStyle name="Zarez 2 4 2 4 5" xfId="5553"/>
    <cellStyle name="Zarez 2 4 2 4 5 2" xfId="24905"/>
    <cellStyle name="Zarez 2 4 2 4 5 3" xfId="15229"/>
    <cellStyle name="Zarez 2 4 2 4 6" xfId="20067"/>
    <cellStyle name="Zarez 2 4 2 4 7" xfId="10391"/>
    <cellStyle name="Zarez 2 4 2 5" xfId="1321"/>
    <cellStyle name="Zarez 2 4 2 5 2" xfId="6159"/>
    <cellStyle name="Zarez 2 4 2 5 2 2" xfId="25511"/>
    <cellStyle name="Zarez 2 4 2 5 2 3" xfId="15835"/>
    <cellStyle name="Zarez 2 4 2 5 3" xfId="20673"/>
    <cellStyle name="Zarez 2 4 2 5 4" xfId="10997"/>
    <cellStyle name="Zarez 2 4 2 6" xfId="2531"/>
    <cellStyle name="Zarez 2 4 2 6 2" xfId="7369"/>
    <cellStyle name="Zarez 2 4 2 6 2 2" xfId="26721"/>
    <cellStyle name="Zarez 2 4 2 6 2 3" xfId="17045"/>
    <cellStyle name="Zarez 2 4 2 6 3" xfId="21883"/>
    <cellStyle name="Zarez 2 4 2 6 4" xfId="12207"/>
    <cellStyle name="Zarez 2 4 2 7" xfId="3741"/>
    <cellStyle name="Zarez 2 4 2 7 2" xfId="8579"/>
    <cellStyle name="Zarez 2 4 2 7 2 2" xfId="27931"/>
    <cellStyle name="Zarez 2 4 2 7 2 3" xfId="18255"/>
    <cellStyle name="Zarez 2 4 2 7 3" xfId="23093"/>
    <cellStyle name="Zarez 2 4 2 7 4" xfId="13417"/>
    <cellStyle name="Zarez 2 4 2 8" xfId="4949"/>
    <cellStyle name="Zarez 2 4 2 8 2" xfId="24301"/>
    <cellStyle name="Zarez 2 4 2 8 3" xfId="14625"/>
    <cellStyle name="Zarez 2 4 2 9" xfId="19463"/>
    <cellStyle name="Zarez 2 4 3" xfId="143"/>
    <cellStyle name="Zarez 2 4 3 2" xfId="463"/>
    <cellStyle name="Zarez 2 4 3 2 2" xfId="1067"/>
    <cellStyle name="Zarez 2 4 3 2 2 2" xfId="2277"/>
    <cellStyle name="Zarez 2 4 3 2 2 2 2" xfId="7115"/>
    <cellStyle name="Zarez 2 4 3 2 2 2 2 2" xfId="26467"/>
    <cellStyle name="Zarez 2 4 3 2 2 2 2 3" xfId="16791"/>
    <cellStyle name="Zarez 2 4 3 2 2 2 3" xfId="21629"/>
    <cellStyle name="Zarez 2 4 3 2 2 2 4" xfId="11953"/>
    <cellStyle name="Zarez 2 4 3 2 2 3" xfId="3487"/>
    <cellStyle name="Zarez 2 4 3 2 2 3 2" xfId="8325"/>
    <cellStyle name="Zarez 2 4 3 2 2 3 2 2" xfId="27677"/>
    <cellStyle name="Zarez 2 4 3 2 2 3 2 3" xfId="18001"/>
    <cellStyle name="Zarez 2 4 3 2 2 3 3" xfId="22839"/>
    <cellStyle name="Zarez 2 4 3 2 2 3 4" xfId="13163"/>
    <cellStyle name="Zarez 2 4 3 2 2 4" xfId="4696"/>
    <cellStyle name="Zarez 2 4 3 2 2 4 2" xfId="9534"/>
    <cellStyle name="Zarez 2 4 3 2 2 4 2 2" xfId="28886"/>
    <cellStyle name="Zarez 2 4 3 2 2 4 2 3" xfId="19210"/>
    <cellStyle name="Zarez 2 4 3 2 2 4 3" xfId="24048"/>
    <cellStyle name="Zarez 2 4 3 2 2 4 4" xfId="14372"/>
    <cellStyle name="Zarez 2 4 3 2 2 5" xfId="5905"/>
    <cellStyle name="Zarez 2 4 3 2 2 5 2" xfId="25257"/>
    <cellStyle name="Zarez 2 4 3 2 2 5 3" xfId="15581"/>
    <cellStyle name="Zarez 2 4 3 2 2 6" xfId="20419"/>
    <cellStyle name="Zarez 2 4 3 2 2 7" xfId="10743"/>
    <cellStyle name="Zarez 2 4 3 2 3" xfId="1673"/>
    <cellStyle name="Zarez 2 4 3 2 3 2" xfId="6511"/>
    <cellStyle name="Zarez 2 4 3 2 3 2 2" xfId="25863"/>
    <cellStyle name="Zarez 2 4 3 2 3 2 3" xfId="16187"/>
    <cellStyle name="Zarez 2 4 3 2 3 3" xfId="21025"/>
    <cellStyle name="Zarez 2 4 3 2 3 4" xfId="11349"/>
    <cellStyle name="Zarez 2 4 3 2 4" xfId="2883"/>
    <cellStyle name="Zarez 2 4 3 2 4 2" xfId="7721"/>
    <cellStyle name="Zarez 2 4 3 2 4 2 2" xfId="27073"/>
    <cellStyle name="Zarez 2 4 3 2 4 2 3" xfId="17397"/>
    <cellStyle name="Zarez 2 4 3 2 4 3" xfId="22235"/>
    <cellStyle name="Zarez 2 4 3 2 4 4" xfId="12559"/>
    <cellStyle name="Zarez 2 4 3 2 5" xfId="4092"/>
    <cellStyle name="Zarez 2 4 3 2 5 2" xfId="8930"/>
    <cellStyle name="Zarez 2 4 3 2 5 2 2" xfId="28282"/>
    <cellStyle name="Zarez 2 4 3 2 5 2 3" xfId="18606"/>
    <cellStyle name="Zarez 2 4 3 2 5 3" xfId="23444"/>
    <cellStyle name="Zarez 2 4 3 2 5 4" xfId="13768"/>
    <cellStyle name="Zarez 2 4 3 2 6" xfId="5301"/>
    <cellStyle name="Zarez 2 4 3 2 6 2" xfId="24653"/>
    <cellStyle name="Zarez 2 4 3 2 6 3" xfId="14977"/>
    <cellStyle name="Zarez 2 4 3 2 7" xfId="19815"/>
    <cellStyle name="Zarez 2 4 3 2 8" xfId="10139"/>
    <cellStyle name="Zarez 2 4 3 3" xfId="765"/>
    <cellStyle name="Zarez 2 4 3 3 2" xfId="1975"/>
    <cellStyle name="Zarez 2 4 3 3 2 2" xfId="6813"/>
    <cellStyle name="Zarez 2 4 3 3 2 2 2" xfId="26165"/>
    <cellStyle name="Zarez 2 4 3 3 2 2 3" xfId="16489"/>
    <cellStyle name="Zarez 2 4 3 3 2 3" xfId="21327"/>
    <cellStyle name="Zarez 2 4 3 3 2 4" xfId="11651"/>
    <cellStyle name="Zarez 2 4 3 3 3" xfId="3185"/>
    <cellStyle name="Zarez 2 4 3 3 3 2" xfId="8023"/>
    <cellStyle name="Zarez 2 4 3 3 3 2 2" xfId="27375"/>
    <cellStyle name="Zarez 2 4 3 3 3 2 3" xfId="17699"/>
    <cellStyle name="Zarez 2 4 3 3 3 3" xfId="22537"/>
    <cellStyle name="Zarez 2 4 3 3 3 4" xfId="12861"/>
    <cellStyle name="Zarez 2 4 3 3 4" xfId="4394"/>
    <cellStyle name="Zarez 2 4 3 3 4 2" xfId="9232"/>
    <cellStyle name="Zarez 2 4 3 3 4 2 2" xfId="28584"/>
    <cellStyle name="Zarez 2 4 3 3 4 2 3" xfId="18908"/>
    <cellStyle name="Zarez 2 4 3 3 4 3" xfId="23746"/>
    <cellStyle name="Zarez 2 4 3 3 4 4" xfId="14070"/>
    <cellStyle name="Zarez 2 4 3 3 5" xfId="5603"/>
    <cellStyle name="Zarez 2 4 3 3 5 2" xfId="24955"/>
    <cellStyle name="Zarez 2 4 3 3 5 3" xfId="15279"/>
    <cellStyle name="Zarez 2 4 3 3 6" xfId="20117"/>
    <cellStyle name="Zarez 2 4 3 3 7" xfId="10441"/>
    <cellStyle name="Zarez 2 4 3 4" xfId="1371"/>
    <cellStyle name="Zarez 2 4 3 4 2" xfId="6209"/>
    <cellStyle name="Zarez 2 4 3 4 2 2" xfId="25561"/>
    <cellStyle name="Zarez 2 4 3 4 2 3" xfId="15885"/>
    <cellStyle name="Zarez 2 4 3 4 3" xfId="20723"/>
    <cellStyle name="Zarez 2 4 3 4 4" xfId="11047"/>
    <cellStyle name="Zarez 2 4 3 5" xfId="2581"/>
    <cellStyle name="Zarez 2 4 3 5 2" xfId="7419"/>
    <cellStyle name="Zarez 2 4 3 5 2 2" xfId="26771"/>
    <cellStyle name="Zarez 2 4 3 5 2 3" xfId="17095"/>
    <cellStyle name="Zarez 2 4 3 5 3" xfId="21933"/>
    <cellStyle name="Zarez 2 4 3 5 4" xfId="12257"/>
    <cellStyle name="Zarez 2 4 3 6" xfId="3791"/>
    <cellStyle name="Zarez 2 4 3 6 2" xfId="8629"/>
    <cellStyle name="Zarez 2 4 3 6 2 2" xfId="27981"/>
    <cellStyle name="Zarez 2 4 3 6 2 3" xfId="18305"/>
    <cellStyle name="Zarez 2 4 3 6 3" xfId="23143"/>
    <cellStyle name="Zarez 2 4 3 6 4" xfId="13467"/>
    <cellStyle name="Zarez 2 4 3 7" xfId="4999"/>
    <cellStyle name="Zarez 2 4 3 7 2" xfId="24351"/>
    <cellStyle name="Zarez 2 4 3 7 3" xfId="14675"/>
    <cellStyle name="Zarez 2 4 3 8" xfId="19513"/>
    <cellStyle name="Zarez 2 4 3 9" xfId="9837"/>
    <cellStyle name="Zarez 2 4 4" xfId="259"/>
    <cellStyle name="Zarez 2 4 4 2" xfId="563"/>
    <cellStyle name="Zarez 2 4 4 2 2" xfId="1167"/>
    <cellStyle name="Zarez 2 4 4 2 2 2" xfId="2377"/>
    <cellStyle name="Zarez 2 4 4 2 2 2 2" xfId="7215"/>
    <cellStyle name="Zarez 2 4 4 2 2 2 2 2" xfId="26567"/>
    <cellStyle name="Zarez 2 4 4 2 2 2 2 3" xfId="16891"/>
    <cellStyle name="Zarez 2 4 4 2 2 2 3" xfId="21729"/>
    <cellStyle name="Zarez 2 4 4 2 2 2 4" xfId="12053"/>
    <cellStyle name="Zarez 2 4 4 2 2 3" xfId="3587"/>
    <cellStyle name="Zarez 2 4 4 2 2 3 2" xfId="8425"/>
    <cellStyle name="Zarez 2 4 4 2 2 3 2 2" xfId="27777"/>
    <cellStyle name="Zarez 2 4 4 2 2 3 2 3" xfId="18101"/>
    <cellStyle name="Zarez 2 4 4 2 2 3 3" xfId="22939"/>
    <cellStyle name="Zarez 2 4 4 2 2 3 4" xfId="13263"/>
    <cellStyle name="Zarez 2 4 4 2 2 4" xfId="4796"/>
    <cellStyle name="Zarez 2 4 4 2 2 4 2" xfId="9634"/>
    <cellStyle name="Zarez 2 4 4 2 2 4 2 2" xfId="28986"/>
    <cellStyle name="Zarez 2 4 4 2 2 4 2 3" xfId="19310"/>
    <cellStyle name="Zarez 2 4 4 2 2 4 3" xfId="24148"/>
    <cellStyle name="Zarez 2 4 4 2 2 4 4" xfId="14472"/>
    <cellStyle name="Zarez 2 4 4 2 2 5" xfId="6005"/>
    <cellStyle name="Zarez 2 4 4 2 2 5 2" xfId="25357"/>
    <cellStyle name="Zarez 2 4 4 2 2 5 3" xfId="15681"/>
    <cellStyle name="Zarez 2 4 4 2 2 6" xfId="20519"/>
    <cellStyle name="Zarez 2 4 4 2 2 7" xfId="10843"/>
    <cellStyle name="Zarez 2 4 4 2 3" xfId="1773"/>
    <cellStyle name="Zarez 2 4 4 2 3 2" xfId="6611"/>
    <cellStyle name="Zarez 2 4 4 2 3 2 2" xfId="25963"/>
    <cellStyle name="Zarez 2 4 4 2 3 2 3" xfId="16287"/>
    <cellStyle name="Zarez 2 4 4 2 3 3" xfId="21125"/>
    <cellStyle name="Zarez 2 4 4 2 3 4" xfId="11449"/>
    <cellStyle name="Zarez 2 4 4 2 4" xfId="2983"/>
    <cellStyle name="Zarez 2 4 4 2 4 2" xfId="7821"/>
    <cellStyle name="Zarez 2 4 4 2 4 2 2" xfId="27173"/>
    <cellStyle name="Zarez 2 4 4 2 4 2 3" xfId="17497"/>
    <cellStyle name="Zarez 2 4 4 2 4 3" xfId="22335"/>
    <cellStyle name="Zarez 2 4 4 2 4 4" xfId="12659"/>
    <cellStyle name="Zarez 2 4 4 2 5" xfId="4192"/>
    <cellStyle name="Zarez 2 4 4 2 5 2" xfId="9030"/>
    <cellStyle name="Zarez 2 4 4 2 5 2 2" xfId="28382"/>
    <cellStyle name="Zarez 2 4 4 2 5 2 3" xfId="18706"/>
    <cellStyle name="Zarez 2 4 4 2 5 3" xfId="23544"/>
    <cellStyle name="Zarez 2 4 4 2 5 4" xfId="13868"/>
    <cellStyle name="Zarez 2 4 4 2 6" xfId="5401"/>
    <cellStyle name="Zarez 2 4 4 2 6 2" xfId="24753"/>
    <cellStyle name="Zarez 2 4 4 2 6 3" xfId="15077"/>
    <cellStyle name="Zarez 2 4 4 2 7" xfId="19915"/>
    <cellStyle name="Zarez 2 4 4 2 8" xfId="10239"/>
    <cellStyle name="Zarez 2 4 4 3" xfId="865"/>
    <cellStyle name="Zarez 2 4 4 3 2" xfId="2075"/>
    <cellStyle name="Zarez 2 4 4 3 2 2" xfId="6913"/>
    <cellStyle name="Zarez 2 4 4 3 2 2 2" xfId="26265"/>
    <cellStyle name="Zarez 2 4 4 3 2 2 3" xfId="16589"/>
    <cellStyle name="Zarez 2 4 4 3 2 3" xfId="21427"/>
    <cellStyle name="Zarez 2 4 4 3 2 4" xfId="11751"/>
    <cellStyle name="Zarez 2 4 4 3 3" xfId="3285"/>
    <cellStyle name="Zarez 2 4 4 3 3 2" xfId="8123"/>
    <cellStyle name="Zarez 2 4 4 3 3 2 2" xfId="27475"/>
    <cellStyle name="Zarez 2 4 4 3 3 2 3" xfId="17799"/>
    <cellStyle name="Zarez 2 4 4 3 3 3" xfId="22637"/>
    <cellStyle name="Zarez 2 4 4 3 3 4" xfId="12961"/>
    <cellStyle name="Zarez 2 4 4 3 4" xfId="4494"/>
    <cellStyle name="Zarez 2 4 4 3 4 2" xfId="9332"/>
    <cellStyle name="Zarez 2 4 4 3 4 2 2" xfId="28684"/>
    <cellStyle name="Zarez 2 4 4 3 4 2 3" xfId="19008"/>
    <cellStyle name="Zarez 2 4 4 3 4 3" xfId="23846"/>
    <cellStyle name="Zarez 2 4 4 3 4 4" xfId="14170"/>
    <cellStyle name="Zarez 2 4 4 3 5" xfId="5703"/>
    <cellStyle name="Zarez 2 4 4 3 5 2" xfId="25055"/>
    <cellStyle name="Zarez 2 4 4 3 5 3" xfId="15379"/>
    <cellStyle name="Zarez 2 4 4 3 6" xfId="20217"/>
    <cellStyle name="Zarez 2 4 4 3 7" xfId="10541"/>
    <cellStyle name="Zarez 2 4 4 4" xfId="1471"/>
    <cellStyle name="Zarez 2 4 4 4 2" xfId="6309"/>
    <cellStyle name="Zarez 2 4 4 4 2 2" xfId="25661"/>
    <cellStyle name="Zarez 2 4 4 4 2 3" xfId="15985"/>
    <cellStyle name="Zarez 2 4 4 4 3" xfId="20823"/>
    <cellStyle name="Zarez 2 4 4 4 4" xfId="11147"/>
    <cellStyle name="Zarez 2 4 4 5" xfId="2681"/>
    <cellStyle name="Zarez 2 4 4 5 2" xfId="7519"/>
    <cellStyle name="Zarez 2 4 4 5 2 2" xfId="26871"/>
    <cellStyle name="Zarez 2 4 4 5 2 3" xfId="17195"/>
    <cellStyle name="Zarez 2 4 4 5 3" xfId="22033"/>
    <cellStyle name="Zarez 2 4 4 5 4" xfId="12357"/>
    <cellStyle name="Zarez 2 4 4 6" xfId="3891"/>
    <cellStyle name="Zarez 2 4 4 6 2" xfId="8729"/>
    <cellStyle name="Zarez 2 4 4 6 2 2" xfId="28081"/>
    <cellStyle name="Zarez 2 4 4 6 2 3" xfId="18405"/>
    <cellStyle name="Zarez 2 4 4 6 3" xfId="23243"/>
    <cellStyle name="Zarez 2 4 4 6 4" xfId="13567"/>
    <cellStyle name="Zarez 2 4 4 7" xfId="5099"/>
    <cellStyle name="Zarez 2 4 4 7 2" xfId="24451"/>
    <cellStyle name="Zarez 2 4 4 7 3" xfId="14775"/>
    <cellStyle name="Zarez 2 4 4 8" xfId="19613"/>
    <cellStyle name="Zarez 2 4 4 9" xfId="9937"/>
    <cellStyle name="Zarez 2 4 5" xfId="312"/>
    <cellStyle name="Zarez 2 4 5 2" xfId="615"/>
    <cellStyle name="Zarez 2 4 5 2 2" xfId="1219"/>
    <cellStyle name="Zarez 2 4 5 2 2 2" xfId="2429"/>
    <cellStyle name="Zarez 2 4 5 2 2 2 2" xfId="7267"/>
    <cellStyle name="Zarez 2 4 5 2 2 2 2 2" xfId="26619"/>
    <cellStyle name="Zarez 2 4 5 2 2 2 2 3" xfId="16943"/>
    <cellStyle name="Zarez 2 4 5 2 2 2 3" xfId="21781"/>
    <cellStyle name="Zarez 2 4 5 2 2 2 4" xfId="12105"/>
    <cellStyle name="Zarez 2 4 5 2 2 3" xfId="3639"/>
    <cellStyle name="Zarez 2 4 5 2 2 3 2" xfId="8477"/>
    <cellStyle name="Zarez 2 4 5 2 2 3 2 2" xfId="27829"/>
    <cellStyle name="Zarez 2 4 5 2 2 3 2 3" xfId="18153"/>
    <cellStyle name="Zarez 2 4 5 2 2 3 3" xfId="22991"/>
    <cellStyle name="Zarez 2 4 5 2 2 3 4" xfId="13315"/>
    <cellStyle name="Zarez 2 4 5 2 2 4" xfId="4848"/>
    <cellStyle name="Zarez 2 4 5 2 2 4 2" xfId="9686"/>
    <cellStyle name="Zarez 2 4 5 2 2 4 2 2" xfId="29038"/>
    <cellStyle name="Zarez 2 4 5 2 2 4 2 3" xfId="19362"/>
    <cellStyle name="Zarez 2 4 5 2 2 4 3" xfId="24200"/>
    <cellStyle name="Zarez 2 4 5 2 2 4 4" xfId="14524"/>
    <cellStyle name="Zarez 2 4 5 2 2 5" xfId="6057"/>
    <cellStyle name="Zarez 2 4 5 2 2 5 2" xfId="25409"/>
    <cellStyle name="Zarez 2 4 5 2 2 5 3" xfId="15733"/>
    <cellStyle name="Zarez 2 4 5 2 2 6" xfId="20571"/>
    <cellStyle name="Zarez 2 4 5 2 2 7" xfId="10895"/>
    <cellStyle name="Zarez 2 4 5 2 3" xfId="1825"/>
    <cellStyle name="Zarez 2 4 5 2 3 2" xfId="6663"/>
    <cellStyle name="Zarez 2 4 5 2 3 2 2" xfId="26015"/>
    <cellStyle name="Zarez 2 4 5 2 3 2 3" xfId="16339"/>
    <cellStyle name="Zarez 2 4 5 2 3 3" xfId="21177"/>
    <cellStyle name="Zarez 2 4 5 2 3 4" xfId="11501"/>
    <cellStyle name="Zarez 2 4 5 2 4" xfId="3035"/>
    <cellStyle name="Zarez 2 4 5 2 4 2" xfId="7873"/>
    <cellStyle name="Zarez 2 4 5 2 4 2 2" xfId="27225"/>
    <cellStyle name="Zarez 2 4 5 2 4 2 3" xfId="17549"/>
    <cellStyle name="Zarez 2 4 5 2 4 3" xfId="22387"/>
    <cellStyle name="Zarez 2 4 5 2 4 4" xfId="12711"/>
    <cellStyle name="Zarez 2 4 5 2 5" xfId="4244"/>
    <cellStyle name="Zarez 2 4 5 2 5 2" xfId="9082"/>
    <cellStyle name="Zarez 2 4 5 2 5 2 2" xfId="28434"/>
    <cellStyle name="Zarez 2 4 5 2 5 2 3" xfId="18758"/>
    <cellStyle name="Zarez 2 4 5 2 5 3" xfId="23596"/>
    <cellStyle name="Zarez 2 4 5 2 5 4" xfId="13920"/>
    <cellStyle name="Zarez 2 4 5 2 6" xfId="5453"/>
    <cellStyle name="Zarez 2 4 5 2 6 2" xfId="24805"/>
    <cellStyle name="Zarez 2 4 5 2 6 3" xfId="15129"/>
    <cellStyle name="Zarez 2 4 5 2 7" xfId="19967"/>
    <cellStyle name="Zarez 2 4 5 2 8" xfId="10291"/>
    <cellStyle name="Zarez 2 4 5 3" xfId="917"/>
    <cellStyle name="Zarez 2 4 5 3 2" xfId="2127"/>
    <cellStyle name="Zarez 2 4 5 3 2 2" xfId="6965"/>
    <cellStyle name="Zarez 2 4 5 3 2 2 2" xfId="26317"/>
    <cellStyle name="Zarez 2 4 5 3 2 2 3" xfId="16641"/>
    <cellStyle name="Zarez 2 4 5 3 2 3" xfId="21479"/>
    <cellStyle name="Zarez 2 4 5 3 2 4" xfId="11803"/>
    <cellStyle name="Zarez 2 4 5 3 3" xfId="3337"/>
    <cellStyle name="Zarez 2 4 5 3 3 2" xfId="8175"/>
    <cellStyle name="Zarez 2 4 5 3 3 2 2" xfId="27527"/>
    <cellStyle name="Zarez 2 4 5 3 3 2 3" xfId="17851"/>
    <cellStyle name="Zarez 2 4 5 3 3 3" xfId="22689"/>
    <cellStyle name="Zarez 2 4 5 3 3 4" xfId="13013"/>
    <cellStyle name="Zarez 2 4 5 3 4" xfId="4546"/>
    <cellStyle name="Zarez 2 4 5 3 4 2" xfId="9384"/>
    <cellStyle name="Zarez 2 4 5 3 4 2 2" xfId="28736"/>
    <cellStyle name="Zarez 2 4 5 3 4 2 3" xfId="19060"/>
    <cellStyle name="Zarez 2 4 5 3 4 3" xfId="23898"/>
    <cellStyle name="Zarez 2 4 5 3 4 4" xfId="14222"/>
    <cellStyle name="Zarez 2 4 5 3 5" xfId="5755"/>
    <cellStyle name="Zarez 2 4 5 3 5 2" xfId="25107"/>
    <cellStyle name="Zarez 2 4 5 3 5 3" xfId="15431"/>
    <cellStyle name="Zarez 2 4 5 3 6" xfId="20269"/>
    <cellStyle name="Zarez 2 4 5 3 7" xfId="10593"/>
    <cellStyle name="Zarez 2 4 5 4" xfId="1523"/>
    <cellStyle name="Zarez 2 4 5 4 2" xfId="6361"/>
    <cellStyle name="Zarez 2 4 5 4 2 2" xfId="25713"/>
    <cellStyle name="Zarez 2 4 5 4 2 3" xfId="16037"/>
    <cellStyle name="Zarez 2 4 5 4 3" xfId="20875"/>
    <cellStyle name="Zarez 2 4 5 4 4" xfId="11199"/>
    <cellStyle name="Zarez 2 4 5 5" xfId="2733"/>
    <cellStyle name="Zarez 2 4 5 5 2" xfId="7571"/>
    <cellStyle name="Zarez 2 4 5 5 2 2" xfId="26923"/>
    <cellStyle name="Zarez 2 4 5 5 2 3" xfId="17247"/>
    <cellStyle name="Zarez 2 4 5 5 3" xfId="22085"/>
    <cellStyle name="Zarez 2 4 5 5 4" xfId="12409"/>
    <cellStyle name="Zarez 2 4 5 6" xfId="3942"/>
    <cellStyle name="Zarez 2 4 5 6 2" xfId="8780"/>
    <cellStyle name="Zarez 2 4 5 6 2 2" xfId="28132"/>
    <cellStyle name="Zarez 2 4 5 6 2 3" xfId="18456"/>
    <cellStyle name="Zarez 2 4 5 6 3" xfId="23294"/>
    <cellStyle name="Zarez 2 4 5 6 4" xfId="13618"/>
    <cellStyle name="Zarez 2 4 5 7" xfId="5151"/>
    <cellStyle name="Zarez 2 4 5 7 2" xfId="24503"/>
    <cellStyle name="Zarez 2 4 5 7 3" xfId="14827"/>
    <cellStyle name="Zarez 2 4 5 8" xfId="19665"/>
    <cellStyle name="Zarez 2 4 5 9" xfId="9989"/>
    <cellStyle name="Zarez 2 4 6" xfId="363"/>
    <cellStyle name="Zarez 2 4 6 2" xfId="967"/>
    <cellStyle name="Zarez 2 4 6 2 2" xfId="2177"/>
    <cellStyle name="Zarez 2 4 6 2 2 2" xfId="7015"/>
    <cellStyle name="Zarez 2 4 6 2 2 2 2" xfId="26367"/>
    <cellStyle name="Zarez 2 4 6 2 2 2 3" xfId="16691"/>
    <cellStyle name="Zarez 2 4 6 2 2 3" xfId="21529"/>
    <cellStyle name="Zarez 2 4 6 2 2 4" xfId="11853"/>
    <cellStyle name="Zarez 2 4 6 2 3" xfId="3387"/>
    <cellStyle name="Zarez 2 4 6 2 3 2" xfId="8225"/>
    <cellStyle name="Zarez 2 4 6 2 3 2 2" xfId="27577"/>
    <cellStyle name="Zarez 2 4 6 2 3 2 3" xfId="17901"/>
    <cellStyle name="Zarez 2 4 6 2 3 3" xfId="22739"/>
    <cellStyle name="Zarez 2 4 6 2 3 4" xfId="13063"/>
    <cellStyle name="Zarez 2 4 6 2 4" xfId="4596"/>
    <cellStyle name="Zarez 2 4 6 2 4 2" xfId="9434"/>
    <cellStyle name="Zarez 2 4 6 2 4 2 2" xfId="28786"/>
    <cellStyle name="Zarez 2 4 6 2 4 2 3" xfId="19110"/>
    <cellStyle name="Zarez 2 4 6 2 4 3" xfId="23948"/>
    <cellStyle name="Zarez 2 4 6 2 4 4" xfId="14272"/>
    <cellStyle name="Zarez 2 4 6 2 5" xfId="5805"/>
    <cellStyle name="Zarez 2 4 6 2 5 2" xfId="25157"/>
    <cellStyle name="Zarez 2 4 6 2 5 3" xfId="15481"/>
    <cellStyle name="Zarez 2 4 6 2 6" xfId="20319"/>
    <cellStyle name="Zarez 2 4 6 2 7" xfId="10643"/>
    <cellStyle name="Zarez 2 4 6 3" xfId="1573"/>
    <cellStyle name="Zarez 2 4 6 3 2" xfId="6411"/>
    <cellStyle name="Zarez 2 4 6 3 2 2" xfId="25763"/>
    <cellStyle name="Zarez 2 4 6 3 2 3" xfId="16087"/>
    <cellStyle name="Zarez 2 4 6 3 3" xfId="20925"/>
    <cellStyle name="Zarez 2 4 6 3 4" xfId="11249"/>
    <cellStyle name="Zarez 2 4 6 4" xfId="2783"/>
    <cellStyle name="Zarez 2 4 6 4 2" xfId="7621"/>
    <cellStyle name="Zarez 2 4 6 4 2 2" xfId="26973"/>
    <cellStyle name="Zarez 2 4 6 4 2 3" xfId="17297"/>
    <cellStyle name="Zarez 2 4 6 4 3" xfId="22135"/>
    <cellStyle name="Zarez 2 4 6 4 4" xfId="12459"/>
    <cellStyle name="Zarez 2 4 6 5" xfId="3992"/>
    <cellStyle name="Zarez 2 4 6 5 2" xfId="8830"/>
    <cellStyle name="Zarez 2 4 6 5 2 2" xfId="28182"/>
    <cellStyle name="Zarez 2 4 6 5 2 3" xfId="18506"/>
    <cellStyle name="Zarez 2 4 6 5 3" xfId="23344"/>
    <cellStyle name="Zarez 2 4 6 5 4" xfId="13668"/>
    <cellStyle name="Zarez 2 4 6 6" xfId="5201"/>
    <cellStyle name="Zarez 2 4 6 6 2" xfId="24553"/>
    <cellStyle name="Zarez 2 4 6 6 3" xfId="14877"/>
    <cellStyle name="Zarez 2 4 6 7" xfId="19715"/>
    <cellStyle name="Zarez 2 4 6 8" xfId="10039"/>
    <cellStyle name="Zarez 2 4 7" xfId="665"/>
    <cellStyle name="Zarez 2 4 7 2" xfId="1875"/>
    <cellStyle name="Zarez 2 4 7 2 2" xfId="6713"/>
    <cellStyle name="Zarez 2 4 7 2 2 2" xfId="26065"/>
    <cellStyle name="Zarez 2 4 7 2 2 3" xfId="16389"/>
    <cellStyle name="Zarez 2 4 7 2 3" xfId="21227"/>
    <cellStyle name="Zarez 2 4 7 2 4" xfId="11551"/>
    <cellStyle name="Zarez 2 4 7 3" xfId="3085"/>
    <cellStyle name="Zarez 2 4 7 3 2" xfId="7923"/>
    <cellStyle name="Zarez 2 4 7 3 2 2" xfId="27275"/>
    <cellStyle name="Zarez 2 4 7 3 2 3" xfId="17599"/>
    <cellStyle name="Zarez 2 4 7 3 3" xfId="22437"/>
    <cellStyle name="Zarez 2 4 7 3 4" xfId="12761"/>
    <cellStyle name="Zarez 2 4 7 4" xfId="4294"/>
    <cellStyle name="Zarez 2 4 7 4 2" xfId="9132"/>
    <cellStyle name="Zarez 2 4 7 4 2 2" xfId="28484"/>
    <cellStyle name="Zarez 2 4 7 4 2 3" xfId="18808"/>
    <cellStyle name="Zarez 2 4 7 4 3" xfId="23646"/>
    <cellStyle name="Zarez 2 4 7 4 4" xfId="13970"/>
    <cellStyle name="Zarez 2 4 7 5" xfId="5503"/>
    <cellStyle name="Zarez 2 4 7 5 2" xfId="24855"/>
    <cellStyle name="Zarez 2 4 7 5 3" xfId="15179"/>
    <cellStyle name="Zarez 2 4 7 6" xfId="20017"/>
    <cellStyle name="Zarez 2 4 7 7" xfId="10341"/>
    <cellStyle name="Zarez 2 4 8" xfId="1271"/>
    <cellStyle name="Zarez 2 4 8 2" xfId="6109"/>
    <cellStyle name="Zarez 2 4 8 2 2" xfId="25461"/>
    <cellStyle name="Zarez 2 4 8 2 3" xfId="15785"/>
    <cellStyle name="Zarez 2 4 8 3" xfId="20623"/>
    <cellStyle name="Zarez 2 4 8 4" xfId="10947"/>
    <cellStyle name="Zarez 2 4 9" xfId="2481"/>
    <cellStyle name="Zarez 2 4 9 2" xfId="7319"/>
    <cellStyle name="Zarez 2 4 9 2 2" xfId="26671"/>
    <cellStyle name="Zarez 2 4 9 2 3" xfId="16995"/>
    <cellStyle name="Zarez 2 4 9 3" xfId="21833"/>
    <cellStyle name="Zarez 2 4 9 4" xfId="12157"/>
    <cellStyle name="Zarez 2 5" xfId="59"/>
    <cellStyle name="Zarez 2 5 10" xfId="9766"/>
    <cellStyle name="Zarez 2 5 2" xfId="172"/>
    <cellStyle name="Zarez 2 5 2 2" xfId="492"/>
    <cellStyle name="Zarez 2 5 2 2 2" xfId="1096"/>
    <cellStyle name="Zarez 2 5 2 2 2 2" xfId="2306"/>
    <cellStyle name="Zarez 2 5 2 2 2 2 2" xfId="7144"/>
    <cellStyle name="Zarez 2 5 2 2 2 2 2 2" xfId="26496"/>
    <cellStyle name="Zarez 2 5 2 2 2 2 2 3" xfId="16820"/>
    <cellStyle name="Zarez 2 5 2 2 2 2 3" xfId="21658"/>
    <cellStyle name="Zarez 2 5 2 2 2 2 4" xfId="11982"/>
    <cellStyle name="Zarez 2 5 2 2 2 3" xfId="3516"/>
    <cellStyle name="Zarez 2 5 2 2 2 3 2" xfId="8354"/>
    <cellStyle name="Zarez 2 5 2 2 2 3 2 2" xfId="27706"/>
    <cellStyle name="Zarez 2 5 2 2 2 3 2 3" xfId="18030"/>
    <cellStyle name="Zarez 2 5 2 2 2 3 3" xfId="22868"/>
    <cellStyle name="Zarez 2 5 2 2 2 3 4" xfId="13192"/>
    <cellStyle name="Zarez 2 5 2 2 2 4" xfId="4725"/>
    <cellStyle name="Zarez 2 5 2 2 2 4 2" xfId="9563"/>
    <cellStyle name="Zarez 2 5 2 2 2 4 2 2" xfId="28915"/>
    <cellStyle name="Zarez 2 5 2 2 2 4 2 3" xfId="19239"/>
    <cellStyle name="Zarez 2 5 2 2 2 4 3" xfId="24077"/>
    <cellStyle name="Zarez 2 5 2 2 2 4 4" xfId="14401"/>
    <cellStyle name="Zarez 2 5 2 2 2 5" xfId="5934"/>
    <cellStyle name="Zarez 2 5 2 2 2 5 2" xfId="25286"/>
    <cellStyle name="Zarez 2 5 2 2 2 5 3" xfId="15610"/>
    <cellStyle name="Zarez 2 5 2 2 2 6" xfId="20448"/>
    <cellStyle name="Zarez 2 5 2 2 2 7" xfId="10772"/>
    <cellStyle name="Zarez 2 5 2 2 3" xfId="1702"/>
    <cellStyle name="Zarez 2 5 2 2 3 2" xfId="6540"/>
    <cellStyle name="Zarez 2 5 2 2 3 2 2" xfId="25892"/>
    <cellStyle name="Zarez 2 5 2 2 3 2 3" xfId="16216"/>
    <cellStyle name="Zarez 2 5 2 2 3 3" xfId="21054"/>
    <cellStyle name="Zarez 2 5 2 2 3 4" xfId="11378"/>
    <cellStyle name="Zarez 2 5 2 2 4" xfId="2912"/>
    <cellStyle name="Zarez 2 5 2 2 4 2" xfId="7750"/>
    <cellStyle name="Zarez 2 5 2 2 4 2 2" xfId="27102"/>
    <cellStyle name="Zarez 2 5 2 2 4 2 3" xfId="17426"/>
    <cellStyle name="Zarez 2 5 2 2 4 3" xfId="22264"/>
    <cellStyle name="Zarez 2 5 2 2 4 4" xfId="12588"/>
    <cellStyle name="Zarez 2 5 2 2 5" xfId="4121"/>
    <cellStyle name="Zarez 2 5 2 2 5 2" xfId="8959"/>
    <cellStyle name="Zarez 2 5 2 2 5 2 2" xfId="28311"/>
    <cellStyle name="Zarez 2 5 2 2 5 2 3" xfId="18635"/>
    <cellStyle name="Zarez 2 5 2 2 5 3" xfId="23473"/>
    <cellStyle name="Zarez 2 5 2 2 5 4" xfId="13797"/>
    <cellStyle name="Zarez 2 5 2 2 6" xfId="5330"/>
    <cellStyle name="Zarez 2 5 2 2 6 2" xfId="24682"/>
    <cellStyle name="Zarez 2 5 2 2 6 3" xfId="15006"/>
    <cellStyle name="Zarez 2 5 2 2 7" xfId="19844"/>
    <cellStyle name="Zarez 2 5 2 2 8" xfId="10168"/>
    <cellStyle name="Zarez 2 5 2 3" xfId="794"/>
    <cellStyle name="Zarez 2 5 2 3 2" xfId="2004"/>
    <cellStyle name="Zarez 2 5 2 3 2 2" xfId="6842"/>
    <cellStyle name="Zarez 2 5 2 3 2 2 2" xfId="26194"/>
    <cellStyle name="Zarez 2 5 2 3 2 2 3" xfId="16518"/>
    <cellStyle name="Zarez 2 5 2 3 2 3" xfId="21356"/>
    <cellStyle name="Zarez 2 5 2 3 2 4" xfId="11680"/>
    <cellStyle name="Zarez 2 5 2 3 3" xfId="3214"/>
    <cellStyle name="Zarez 2 5 2 3 3 2" xfId="8052"/>
    <cellStyle name="Zarez 2 5 2 3 3 2 2" xfId="27404"/>
    <cellStyle name="Zarez 2 5 2 3 3 2 3" xfId="17728"/>
    <cellStyle name="Zarez 2 5 2 3 3 3" xfId="22566"/>
    <cellStyle name="Zarez 2 5 2 3 3 4" xfId="12890"/>
    <cellStyle name="Zarez 2 5 2 3 4" xfId="4423"/>
    <cellStyle name="Zarez 2 5 2 3 4 2" xfId="9261"/>
    <cellStyle name="Zarez 2 5 2 3 4 2 2" xfId="28613"/>
    <cellStyle name="Zarez 2 5 2 3 4 2 3" xfId="18937"/>
    <cellStyle name="Zarez 2 5 2 3 4 3" xfId="23775"/>
    <cellStyle name="Zarez 2 5 2 3 4 4" xfId="14099"/>
    <cellStyle name="Zarez 2 5 2 3 5" xfId="5632"/>
    <cellStyle name="Zarez 2 5 2 3 5 2" xfId="24984"/>
    <cellStyle name="Zarez 2 5 2 3 5 3" xfId="15308"/>
    <cellStyle name="Zarez 2 5 2 3 6" xfId="20146"/>
    <cellStyle name="Zarez 2 5 2 3 7" xfId="10470"/>
    <cellStyle name="Zarez 2 5 2 4" xfId="1400"/>
    <cellStyle name="Zarez 2 5 2 4 2" xfId="6238"/>
    <cellStyle name="Zarez 2 5 2 4 2 2" xfId="25590"/>
    <cellStyle name="Zarez 2 5 2 4 2 3" xfId="15914"/>
    <cellStyle name="Zarez 2 5 2 4 3" xfId="20752"/>
    <cellStyle name="Zarez 2 5 2 4 4" xfId="11076"/>
    <cellStyle name="Zarez 2 5 2 5" xfId="2610"/>
    <cellStyle name="Zarez 2 5 2 5 2" xfId="7448"/>
    <cellStyle name="Zarez 2 5 2 5 2 2" xfId="26800"/>
    <cellStyle name="Zarez 2 5 2 5 2 3" xfId="17124"/>
    <cellStyle name="Zarez 2 5 2 5 3" xfId="21962"/>
    <cellStyle name="Zarez 2 5 2 5 4" xfId="12286"/>
    <cellStyle name="Zarez 2 5 2 6" xfId="3820"/>
    <cellStyle name="Zarez 2 5 2 6 2" xfId="8658"/>
    <cellStyle name="Zarez 2 5 2 6 2 2" xfId="28010"/>
    <cellStyle name="Zarez 2 5 2 6 2 3" xfId="18334"/>
    <cellStyle name="Zarez 2 5 2 6 3" xfId="23172"/>
    <cellStyle name="Zarez 2 5 2 6 4" xfId="13496"/>
    <cellStyle name="Zarez 2 5 2 7" xfId="5028"/>
    <cellStyle name="Zarez 2 5 2 7 2" xfId="24380"/>
    <cellStyle name="Zarez 2 5 2 7 3" xfId="14704"/>
    <cellStyle name="Zarez 2 5 2 8" xfId="19542"/>
    <cellStyle name="Zarez 2 5 2 9" xfId="9866"/>
    <cellStyle name="Zarez 2 5 3" xfId="392"/>
    <cellStyle name="Zarez 2 5 3 2" xfId="996"/>
    <cellStyle name="Zarez 2 5 3 2 2" xfId="2206"/>
    <cellStyle name="Zarez 2 5 3 2 2 2" xfId="7044"/>
    <cellStyle name="Zarez 2 5 3 2 2 2 2" xfId="26396"/>
    <cellStyle name="Zarez 2 5 3 2 2 2 3" xfId="16720"/>
    <cellStyle name="Zarez 2 5 3 2 2 3" xfId="21558"/>
    <cellStyle name="Zarez 2 5 3 2 2 4" xfId="11882"/>
    <cellStyle name="Zarez 2 5 3 2 3" xfId="3416"/>
    <cellStyle name="Zarez 2 5 3 2 3 2" xfId="8254"/>
    <cellStyle name="Zarez 2 5 3 2 3 2 2" xfId="27606"/>
    <cellStyle name="Zarez 2 5 3 2 3 2 3" xfId="17930"/>
    <cellStyle name="Zarez 2 5 3 2 3 3" xfId="22768"/>
    <cellStyle name="Zarez 2 5 3 2 3 4" xfId="13092"/>
    <cellStyle name="Zarez 2 5 3 2 4" xfId="4625"/>
    <cellStyle name="Zarez 2 5 3 2 4 2" xfId="9463"/>
    <cellStyle name="Zarez 2 5 3 2 4 2 2" xfId="28815"/>
    <cellStyle name="Zarez 2 5 3 2 4 2 3" xfId="19139"/>
    <cellStyle name="Zarez 2 5 3 2 4 3" xfId="23977"/>
    <cellStyle name="Zarez 2 5 3 2 4 4" xfId="14301"/>
    <cellStyle name="Zarez 2 5 3 2 5" xfId="5834"/>
    <cellStyle name="Zarez 2 5 3 2 5 2" xfId="25186"/>
    <cellStyle name="Zarez 2 5 3 2 5 3" xfId="15510"/>
    <cellStyle name="Zarez 2 5 3 2 6" xfId="20348"/>
    <cellStyle name="Zarez 2 5 3 2 7" xfId="10672"/>
    <cellStyle name="Zarez 2 5 3 3" xfId="1602"/>
    <cellStyle name="Zarez 2 5 3 3 2" xfId="6440"/>
    <cellStyle name="Zarez 2 5 3 3 2 2" xfId="25792"/>
    <cellStyle name="Zarez 2 5 3 3 2 3" xfId="16116"/>
    <cellStyle name="Zarez 2 5 3 3 3" xfId="20954"/>
    <cellStyle name="Zarez 2 5 3 3 4" xfId="11278"/>
    <cellStyle name="Zarez 2 5 3 4" xfId="2812"/>
    <cellStyle name="Zarez 2 5 3 4 2" xfId="7650"/>
    <cellStyle name="Zarez 2 5 3 4 2 2" xfId="27002"/>
    <cellStyle name="Zarez 2 5 3 4 2 3" xfId="17326"/>
    <cellStyle name="Zarez 2 5 3 4 3" xfId="22164"/>
    <cellStyle name="Zarez 2 5 3 4 4" xfId="12488"/>
    <cellStyle name="Zarez 2 5 3 5" xfId="4021"/>
    <cellStyle name="Zarez 2 5 3 5 2" xfId="8859"/>
    <cellStyle name="Zarez 2 5 3 5 2 2" xfId="28211"/>
    <cellStyle name="Zarez 2 5 3 5 2 3" xfId="18535"/>
    <cellStyle name="Zarez 2 5 3 5 3" xfId="23373"/>
    <cellStyle name="Zarez 2 5 3 5 4" xfId="13697"/>
    <cellStyle name="Zarez 2 5 3 6" xfId="5230"/>
    <cellStyle name="Zarez 2 5 3 6 2" xfId="24582"/>
    <cellStyle name="Zarez 2 5 3 6 3" xfId="14906"/>
    <cellStyle name="Zarez 2 5 3 7" xfId="19744"/>
    <cellStyle name="Zarez 2 5 3 8" xfId="10068"/>
    <cellStyle name="Zarez 2 5 4" xfId="694"/>
    <cellStyle name="Zarez 2 5 4 2" xfId="1904"/>
    <cellStyle name="Zarez 2 5 4 2 2" xfId="6742"/>
    <cellStyle name="Zarez 2 5 4 2 2 2" xfId="26094"/>
    <cellStyle name="Zarez 2 5 4 2 2 3" xfId="16418"/>
    <cellStyle name="Zarez 2 5 4 2 3" xfId="21256"/>
    <cellStyle name="Zarez 2 5 4 2 4" xfId="11580"/>
    <cellStyle name="Zarez 2 5 4 3" xfId="3114"/>
    <cellStyle name="Zarez 2 5 4 3 2" xfId="7952"/>
    <cellStyle name="Zarez 2 5 4 3 2 2" xfId="27304"/>
    <cellStyle name="Zarez 2 5 4 3 2 3" xfId="17628"/>
    <cellStyle name="Zarez 2 5 4 3 3" xfId="22466"/>
    <cellStyle name="Zarez 2 5 4 3 4" xfId="12790"/>
    <cellStyle name="Zarez 2 5 4 4" xfId="4323"/>
    <cellStyle name="Zarez 2 5 4 4 2" xfId="9161"/>
    <cellStyle name="Zarez 2 5 4 4 2 2" xfId="28513"/>
    <cellStyle name="Zarez 2 5 4 4 2 3" xfId="18837"/>
    <cellStyle name="Zarez 2 5 4 4 3" xfId="23675"/>
    <cellStyle name="Zarez 2 5 4 4 4" xfId="13999"/>
    <cellStyle name="Zarez 2 5 4 5" xfId="5532"/>
    <cellStyle name="Zarez 2 5 4 5 2" xfId="24884"/>
    <cellStyle name="Zarez 2 5 4 5 3" xfId="15208"/>
    <cellStyle name="Zarez 2 5 4 6" xfId="20046"/>
    <cellStyle name="Zarez 2 5 4 7" xfId="10370"/>
    <cellStyle name="Zarez 2 5 5" xfId="1300"/>
    <cellStyle name="Zarez 2 5 5 2" xfId="6138"/>
    <cellStyle name="Zarez 2 5 5 2 2" xfId="25490"/>
    <cellStyle name="Zarez 2 5 5 2 3" xfId="15814"/>
    <cellStyle name="Zarez 2 5 5 3" xfId="20652"/>
    <cellStyle name="Zarez 2 5 5 4" xfId="10976"/>
    <cellStyle name="Zarez 2 5 6" xfId="2510"/>
    <cellStyle name="Zarez 2 5 6 2" xfId="7348"/>
    <cellStyle name="Zarez 2 5 6 2 2" xfId="26700"/>
    <cellStyle name="Zarez 2 5 6 2 3" xfId="17024"/>
    <cellStyle name="Zarez 2 5 6 3" xfId="21862"/>
    <cellStyle name="Zarez 2 5 6 4" xfId="12186"/>
    <cellStyle name="Zarez 2 5 7" xfId="3720"/>
    <cellStyle name="Zarez 2 5 7 2" xfId="8558"/>
    <cellStyle name="Zarez 2 5 7 2 2" xfId="27910"/>
    <cellStyle name="Zarez 2 5 7 2 3" xfId="18234"/>
    <cellStyle name="Zarez 2 5 7 3" xfId="23072"/>
    <cellStyle name="Zarez 2 5 7 4" xfId="13396"/>
    <cellStyle name="Zarez 2 5 8" xfId="4928"/>
    <cellStyle name="Zarez 2 5 8 2" xfId="24280"/>
    <cellStyle name="Zarez 2 5 8 3" xfId="14604"/>
    <cellStyle name="Zarez 2 5 9" xfId="19442"/>
    <cellStyle name="Zarez 2 6" xfId="121"/>
    <cellStyle name="Zarez 2 6 2" xfId="442"/>
    <cellStyle name="Zarez 2 6 2 2" xfId="1046"/>
    <cellStyle name="Zarez 2 6 2 2 2" xfId="2256"/>
    <cellStyle name="Zarez 2 6 2 2 2 2" xfId="7094"/>
    <cellStyle name="Zarez 2 6 2 2 2 2 2" xfId="26446"/>
    <cellStyle name="Zarez 2 6 2 2 2 2 3" xfId="16770"/>
    <cellStyle name="Zarez 2 6 2 2 2 3" xfId="21608"/>
    <cellStyle name="Zarez 2 6 2 2 2 4" xfId="11932"/>
    <cellStyle name="Zarez 2 6 2 2 3" xfId="3466"/>
    <cellStyle name="Zarez 2 6 2 2 3 2" xfId="8304"/>
    <cellStyle name="Zarez 2 6 2 2 3 2 2" xfId="27656"/>
    <cellStyle name="Zarez 2 6 2 2 3 2 3" xfId="17980"/>
    <cellStyle name="Zarez 2 6 2 2 3 3" xfId="22818"/>
    <cellStyle name="Zarez 2 6 2 2 3 4" xfId="13142"/>
    <cellStyle name="Zarez 2 6 2 2 4" xfId="4675"/>
    <cellStyle name="Zarez 2 6 2 2 4 2" xfId="9513"/>
    <cellStyle name="Zarez 2 6 2 2 4 2 2" xfId="28865"/>
    <cellStyle name="Zarez 2 6 2 2 4 2 3" xfId="19189"/>
    <cellStyle name="Zarez 2 6 2 2 4 3" xfId="24027"/>
    <cellStyle name="Zarez 2 6 2 2 4 4" xfId="14351"/>
    <cellStyle name="Zarez 2 6 2 2 5" xfId="5884"/>
    <cellStyle name="Zarez 2 6 2 2 5 2" xfId="25236"/>
    <cellStyle name="Zarez 2 6 2 2 5 3" xfId="15560"/>
    <cellStyle name="Zarez 2 6 2 2 6" xfId="20398"/>
    <cellStyle name="Zarez 2 6 2 2 7" xfId="10722"/>
    <cellStyle name="Zarez 2 6 2 3" xfId="1652"/>
    <cellStyle name="Zarez 2 6 2 3 2" xfId="6490"/>
    <cellStyle name="Zarez 2 6 2 3 2 2" xfId="25842"/>
    <cellStyle name="Zarez 2 6 2 3 2 3" xfId="16166"/>
    <cellStyle name="Zarez 2 6 2 3 3" xfId="21004"/>
    <cellStyle name="Zarez 2 6 2 3 4" xfId="11328"/>
    <cellStyle name="Zarez 2 6 2 4" xfId="2862"/>
    <cellStyle name="Zarez 2 6 2 4 2" xfId="7700"/>
    <cellStyle name="Zarez 2 6 2 4 2 2" xfId="27052"/>
    <cellStyle name="Zarez 2 6 2 4 2 3" xfId="17376"/>
    <cellStyle name="Zarez 2 6 2 4 3" xfId="22214"/>
    <cellStyle name="Zarez 2 6 2 4 4" xfId="12538"/>
    <cellStyle name="Zarez 2 6 2 5" xfId="4071"/>
    <cellStyle name="Zarez 2 6 2 5 2" xfId="8909"/>
    <cellStyle name="Zarez 2 6 2 5 2 2" xfId="28261"/>
    <cellStyle name="Zarez 2 6 2 5 2 3" xfId="18585"/>
    <cellStyle name="Zarez 2 6 2 5 3" xfId="23423"/>
    <cellStyle name="Zarez 2 6 2 5 4" xfId="13747"/>
    <cellStyle name="Zarez 2 6 2 6" xfId="5280"/>
    <cellStyle name="Zarez 2 6 2 6 2" xfId="24632"/>
    <cellStyle name="Zarez 2 6 2 6 3" xfId="14956"/>
    <cellStyle name="Zarez 2 6 2 7" xfId="19794"/>
    <cellStyle name="Zarez 2 6 2 8" xfId="10118"/>
    <cellStyle name="Zarez 2 6 3" xfId="744"/>
    <cellStyle name="Zarez 2 6 3 2" xfId="1954"/>
    <cellStyle name="Zarez 2 6 3 2 2" xfId="6792"/>
    <cellStyle name="Zarez 2 6 3 2 2 2" xfId="26144"/>
    <cellStyle name="Zarez 2 6 3 2 2 3" xfId="16468"/>
    <cellStyle name="Zarez 2 6 3 2 3" xfId="21306"/>
    <cellStyle name="Zarez 2 6 3 2 4" xfId="11630"/>
    <cellStyle name="Zarez 2 6 3 3" xfId="3164"/>
    <cellStyle name="Zarez 2 6 3 3 2" xfId="8002"/>
    <cellStyle name="Zarez 2 6 3 3 2 2" xfId="27354"/>
    <cellStyle name="Zarez 2 6 3 3 2 3" xfId="17678"/>
    <cellStyle name="Zarez 2 6 3 3 3" xfId="22516"/>
    <cellStyle name="Zarez 2 6 3 3 4" xfId="12840"/>
    <cellStyle name="Zarez 2 6 3 4" xfId="4373"/>
    <cellStyle name="Zarez 2 6 3 4 2" xfId="9211"/>
    <cellStyle name="Zarez 2 6 3 4 2 2" xfId="28563"/>
    <cellStyle name="Zarez 2 6 3 4 2 3" xfId="18887"/>
    <cellStyle name="Zarez 2 6 3 4 3" xfId="23725"/>
    <cellStyle name="Zarez 2 6 3 4 4" xfId="14049"/>
    <cellStyle name="Zarez 2 6 3 5" xfId="5582"/>
    <cellStyle name="Zarez 2 6 3 5 2" xfId="24934"/>
    <cellStyle name="Zarez 2 6 3 5 3" xfId="15258"/>
    <cellStyle name="Zarez 2 6 3 6" xfId="20096"/>
    <cellStyle name="Zarez 2 6 3 7" xfId="10420"/>
    <cellStyle name="Zarez 2 6 4" xfId="1350"/>
    <cellStyle name="Zarez 2 6 4 2" xfId="6188"/>
    <cellStyle name="Zarez 2 6 4 2 2" xfId="25540"/>
    <cellStyle name="Zarez 2 6 4 2 3" xfId="15864"/>
    <cellStyle name="Zarez 2 6 4 3" xfId="20702"/>
    <cellStyle name="Zarez 2 6 4 4" xfId="11026"/>
    <cellStyle name="Zarez 2 6 5" xfId="2560"/>
    <cellStyle name="Zarez 2 6 5 2" xfId="7398"/>
    <cellStyle name="Zarez 2 6 5 2 2" xfId="26750"/>
    <cellStyle name="Zarez 2 6 5 2 3" xfId="17074"/>
    <cellStyle name="Zarez 2 6 5 3" xfId="21912"/>
    <cellStyle name="Zarez 2 6 5 4" xfId="12236"/>
    <cellStyle name="Zarez 2 6 6" xfId="3770"/>
    <cellStyle name="Zarez 2 6 6 2" xfId="8608"/>
    <cellStyle name="Zarez 2 6 6 2 2" xfId="27960"/>
    <cellStyle name="Zarez 2 6 6 2 3" xfId="18284"/>
    <cellStyle name="Zarez 2 6 6 3" xfId="23122"/>
    <cellStyle name="Zarez 2 6 6 4" xfId="13446"/>
    <cellStyle name="Zarez 2 6 7" xfId="4978"/>
    <cellStyle name="Zarez 2 6 7 2" xfId="24330"/>
    <cellStyle name="Zarez 2 6 7 3" xfId="14654"/>
    <cellStyle name="Zarez 2 6 8" xfId="19492"/>
    <cellStyle name="Zarez 2 6 9" xfId="9816"/>
    <cellStyle name="Zarez 2 7" xfId="238"/>
    <cellStyle name="Zarez 2 7 2" xfId="542"/>
    <cellStyle name="Zarez 2 7 2 2" xfId="1146"/>
    <cellStyle name="Zarez 2 7 2 2 2" xfId="2356"/>
    <cellStyle name="Zarez 2 7 2 2 2 2" xfId="7194"/>
    <cellStyle name="Zarez 2 7 2 2 2 2 2" xfId="26546"/>
    <cellStyle name="Zarez 2 7 2 2 2 2 3" xfId="16870"/>
    <cellStyle name="Zarez 2 7 2 2 2 3" xfId="21708"/>
    <cellStyle name="Zarez 2 7 2 2 2 4" xfId="12032"/>
    <cellStyle name="Zarez 2 7 2 2 3" xfId="3566"/>
    <cellStyle name="Zarez 2 7 2 2 3 2" xfId="8404"/>
    <cellStyle name="Zarez 2 7 2 2 3 2 2" xfId="27756"/>
    <cellStyle name="Zarez 2 7 2 2 3 2 3" xfId="18080"/>
    <cellStyle name="Zarez 2 7 2 2 3 3" xfId="22918"/>
    <cellStyle name="Zarez 2 7 2 2 3 4" xfId="13242"/>
    <cellStyle name="Zarez 2 7 2 2 4" xfId="4775"/>
    <cellStyle name="Zarez 2 7 2 2 4 2" xfId="9613"/>
    <cellStyle name="Zarez 2 7 2 2 4 2 2" xfId="28965"/>
    <cellStyle name="Zarez 2 7 2 2 4 2 3" xfId="19289"/>
    <cellStyle name="Zarez 2 7 2 2 4 3" xfId="24127"/>
    <cellStyle name="Zarez 2 7 2 2 4 4" xfId="14451"/>
    <cellStyle name="Zarez 2 7 2 2 5" xfId="5984"/>
    <cellStyle name="Zarez 2 7 2 2 5 2" xfId="25336"/>
    <cellStyle name="Zarez 2 7 2 2 5 3" xfId="15660"/>
    <cellStyle name="Zarez 2 7 2 2 6" xfId="20498"/>
    <cellStyle name="Zarez 2 7 2 2 7" xfId="10822"/>
    <cellStyle name="Zarez 2 7 2 3" xfId="1752"/>
    <cellStyle name="Zarez 2 7 2 3 2" xfId="6590"/>
    <cellStyle name="Zarez 2 7 2 3 2 2" xfId="25942"/>
    <cellStyle name="Zarez 2 7 2 3 2 3" xfId="16266"/>
    <cellStyle name="Zarez 2 7 2 3 3" xfId="21104"/>
    <cellStyle name="Zarez 2 7 2 3 4" xfId="11428"/>
    <cellStyle name="Zarez 2 7 2 4" xfId="2962"/>
    <cellStyle name="Zarez 2 7 2 4 2" xfId="7800"/>
    <cellStyle name="Zarez 2 7 2 4 2 2" xfId="27152"/>
    <cellStyle name="Zarez 2 7 2 4 2 3" xfId="17476"/>
    <cellStyle name="Zarez 2 7 2 4 3" xfId="22314"/>
    <cellStyle name="Zarez 2 7 2 4 4" xfId="12638"/>
    <cellStyle name="Zarez 2 7 2 5" xfId="4171"/>
    <cellStyle name="Zarez 2 7 2 5 2" xfId="9009"/>
    <cellStyle name="Zarez 2 7 2 5 2 2" xfId="28361"/>
    <cellStyle name="Zarez 2 7 2 5 2 3" xfId="18685"/>
    <cellStyle name="Zarez 2 7 2 5 3" xfId="23523"/>
    <cellStyle name="Zarez 2 7 2 5 4" xfId="13847"/>
    <cellStyle name="Zarez 2 7 2 6" xfId="5380"/>
    <cellStyle name="Zarez 2 7 2 6 2" xfId="24732"/>
    <cellStyle name="Zarez 2 7 2 6 3" xfId="15056"/>
    <cellStyle name="Zarez 2 7 2 7" xfId="19894"/>
    <cellStyle name="Zarez 2 7 2 8" xfId="10218"/>
    <cellStyle name="Zarez 2 7 3" xfId="844"/>
    <cellStyle name="Zarez 2 7 3 2" xfId="2054"/>
    <cellStyle name="Zarez 2 7 3 2 2" xfId="6892"/>
    <cellStyle name="Zarez 2 7 3 2 2 2" xfId="26244"/>
    <cellStyle name="Zarez 2 7 3 2 2 3" xfId="16568"/>
    <cellStyle name="Zarez 2 7 3 2 3" xfId="21406"/>
    <cellStyle name="Zarez 2 7 3 2 4" xfId="11730"/>
    <cellStyle name="Zarez 2 7 3 3" xfId="3264"/>
    <cellStyle name="Zarez 2 7 3 3 2" xfId="8102"/>
    <cellStyle name="Zarez 2 7 3 3 2 2" xfId="27454"/>
    <cellStyle name="Zarez 2 7 3 3 2 3" xfId="17778"/>
    <cellStyle name="Zarez 2 7 3 3 3" xfId="22616"/>
    <cellStyle name="Zarez 2 7 3 3 4" xfId="12940"/>
    <cellStyle name="Zarez 2 7 3 4" xfId="4473"/>
    <cellStyle name="Zarez 2 7 3 4 2" xfId="9311"/>
    <cellStyle name="Zarez 2 7 3 4 2 2" xfId="28663"/>
    <cellStyle name="Zarez 2 7 3 4 2 3" xfId="18987"/>
    <cellStyle name="Zarez 2 7 3 4 3" xfId="23825"/>
    <cellStyle name="Zarez 2 7 3 4 4" xfId="14149"/>
    <cellStyle name="Zarez 2 7 3 5" xfId="5682"/>
    <cellStyle name="Zarez 2 7 3 5 2" xfId="25034"/>
    <cellStyle name="Zarez 2 7 3 5 3" xfId="15358"/>
    <cellStyle name="Zarez 2 7 3 6" xfId="20196"/>
    <cellStyle name="Zarez 2 7 3 7" xfId="10520"/>
    <cellStyle name="Zarez 2 7 4" xfId="1450"/>
    <cellStyle name="Zarez 2 7 4 2" xfId="6288"/>
    <cellStyle name="Zarez 2 7 4 2 2" xfId="25640"/>
    <cellStyle name="Zarez 2 7 4 2 3" xfId="15964"/>
    <cellStyle name="Zarez 2 7 4 3" xfId="20802"/>
    <cellStyle name="Zarez 2 7 4 4" xfId="11126"/>
    <cellStyle name="Zarez 2 7 5" xfId="2660"/>
    <cellStyle name="Zarez 2 7 5 2" xfId="7498"/>
    <cellStyle name="Zarez 2 7 5 2 2" xfId="26850"/>
    <cellStyle name="Zarez 2 7 5 2 3" xfId="17174"/>
    <cellStyle name="Zarez 2 7 5 3" xfId="22012"/>
    <cellStyle name="Zarez 2 7 5 4" xfId="12336"/>
    <cellStyle name="Zarez 2 7 6" xfId="3870"/>
    <cellStyle name="Zarez 2 7 6 2" xfId="8708"/>
    <cellStyle name="Zarez 2 7 6 2 2" xfId="28060"/>
    <cellStyle name="Zarez 2 7 6 2 3" xfId="18384"/>
    <cellStyle name="Zarez 2 7 6 3" xfId="23222"/>
    <cellStyle name="Zarez 2 7 6 4" xfId="13546"/>
    <cellStyle name="Zarez 2 7 7" xfId="5078"/>
    <cellStyle name="Zarez 2 7 7 2" xfId="24430"/>
    <cellStyle name="Zarez 2 7 7 3" xfId="14754"/>
    <cellStyle name="Zarez 2 7 8" xfId="19592"/>
    <cellStyle name="Zarez 2 7 9" xfId="9916"/>
    <cellStyle name="Zarez 2 8" xfId="291"/>
    <cellStyle name="Zarez 2 8 2" xfId="594"/>
    <cellStyle name="Zarez 2 8 2 2" xfId="1198"/>
    <cellStyle name="Zarez 2 8 2 2 2" xfId="2408"/>
    <cellStyle name="Zarez 2 8 2 2 2 2" xfId="7246"/>
    <cellStyle name="Zarez 2 8 2 2 2 2 2" xfId="26598"/>
    <cellStyle name="Zarez 2 8 2 2 2 2 3" xfId="16922"/>
    <cellStyle name="Zarez 2 8 2 2 2 3" xfId="21760"/>
    <cellStyle name="Zarez 2 8 2 2 2 4" xfId="12084"/>
    <cellStyle name="Zarez 2 8 2 2 3" xfId="3618"/>
    <cellStyle name="Zarez 2 8 2 2 3 2" xfId="8456"/>
    <cellStyle name="Zarez 2 8 2 2 3 2 2" xfId="27808"/>
    <cellStyle name="Zarez 2 8 2 2 3 2 3" xfId="18132"/>
    <cellStyle name="Zarez 2 8 2 2 3 3" xfId="22970"/>
    <cellStyle name="Zarez 2 8 2 2 3 4" xfId="13294"/>
    <cellStyle name="Zarez 2 8 2 2 4" xfId="4827"/>
    <cellStyle name="Zarez 2 8 2 2 4 2" xfId="9665"/>
    <cellStyle name="Zarez 2 8 2 2 4 2 2" xfId="29017"/>
    <cellStyle name="Zarez 2 8 2 2 4 2 3" xfId="19341"/>
    <cellStyle name="Zarez 2 8 2 2 4 3" xfId="24179"/>
    <cellStyle name="Zarez 2 8 2 2 4 4" xfId="14503"/>
    <cellStyle name="Zarez 2 8 2 2 5" xfId="6036"/>
    <cellStyle name="Zarez 2 8 2 2 5 2" xfId="25388"/>
    <cellStyle name="Zarez 2 8 2 2 5 3" xfId="15712"/>
    <cellStyle name="Zarez 2 8 2 2 6" xfId="20550"/>
    <cellStyle name="Zarez 2 8 2 2 7" xfId="10874"/>
    <cellStyle name="Zarez 2 8 2 3" xfId="1804"/>
    <cellStyle name="Zarez 2 8 2 3 2" xfId="6642"/>
    <cellStyle name="Zarez 2 8 2 3 2 2" xfId="25994"/>
    <cellStyle name="Zarez 2 8 2 3 2 3" xfId="16318"/>
    <cellStyle name="Zarez 2 8 2 3 3" xfId="21156"/>
    <cellStyle name="Zarez 2 8 2 3 4" xfId="11480"/>
    <cellStyle name="Zarez 2 8 2 4" xfId="3014"/>
    <cellStyle name="Zarez 2 8 2 4 2" xfId="7852"/>
    <cellStyle name="Zarez 2 8 2 4 2 2" xfId="27204"/>
    <cellStyle name="Zarez 2 8 2 4 2 3" xfId="17528"/>
    <cellStyle name="Zarez 2 8 2 4 3" xfId="22366"/>
    <cellStyle name="Zarez 2 8 2 4 4" xfId="12690"/>
    <cellStyle name="Zarez 2 8 2 5" xfId="4223"/>
    <cellStyle name="Zarez 2 8 2 5 2" xfId="9061"/>
    <cellStyle name="Zarez 2 8 2 5 2 2" xfId="28413"/>
    <cellStyle name="Zarez 2 8 2 5 2 3" xfId="18737"/>
    <cellStyle name="Zarez 2 8 2 5 3" xfId="23575"/>
    <cellStyle name="Zarez 2 8 2 5 4" xfId="13899"/>
    <cellStyle name="Zarez 2 8 2 6" xfId="5432"/>
    <cellStyle name="Zarez 2 8 2 6 2" xfId="24784"/>
    <cellStyle name="Zarez 2 8 2 6 3" xfId="15108"/>
    <cellStyle name="Zarez 2 8 2 7" xfId="19946"/>
    <cellStyle name="Zarez 2 8 2 8" xfId="10270"/>
    <cellStyle name="Zarez 2 8 3" xfId="896"/>
    <cellStyle name="Zarez 2 8 3 2" xfId="2106"/>
    <cellStyle name="Zarez 2 8 3 2 2" xfId="6944"/>
    <cellStyle name="Zarez 2 8 3 2 2 2" xfId="26296"/>
    <cellStyle name="Zarez 2 8 3 2 2 3" xfId="16620"/>
    <cellStyle name="Zarez 2 8 3 2 3" xfId="21458"/>
    <cellStyle name="Zarez 2 8 3 2 4" xfId="11782"/>
    <cellStyle name="Zarez 2 8 3 3" xfId="3316"/>
    <cellStyle name="Zarez 2 8 3 3 2" xfId="8154"/>
    <cellStyle name="Zarez 2 8 3 3 2 2" xfId="27506"/>
    <cellStyle name="Zarez 2 8 3 3 2 3" xfId="17830"/>
    <cellStyle name="Zarez 2 8 3 3 3" xfId="22668"/>
    <cellStyle name="Zarez 2 8 3 3 4" xfId="12992"/>
    <cellStyle name="Zarez 2 8 3 4" xfId="4525"/>
    <cellStyle name="Zarez 2 8 3 4 2" xfId="9363"/>
    <cellStyle name="Zarez 2 8 3 4 2 2" xfId="28715"/>
    <cellStyle name="Zarez 2 8 3 4 2 3" xfId="19039"/>
    <cellStyle name="Zarez 2 8 3 4 3" xfId="23877"/>
    <cellStyle name="Zarez 2 8 3 4 4" xfId="14201"/>
    <cellStyle name="Zarez 2 8 3 5" xfId="5734"/>
    <cellStyle name="Zarez 2 8 3 5 2" xfId="25086"/>
    <cellStyle name="Zarez 2 8 3 5 3" xfId="15410"/>
    <cellStyle name="Zarez 2 8 3 6" xfId="20248"/>
    <cellStyle name="Zarez 2 8 3 7" xfId="10572"/>
    <cellStyle name="Zarez 2 8 4" xfId="1502"/>
    <cellStyle name="Zarez 2 8 4 2" xfId="6340"/>
    <cellStyle name="Zarez 2 8 4 2 2" xfId="25692"/>
    <cellStyle name="Zarez 2 8 4 2 3" xfId="16016"/>
    <cellStyle name="Zarez 2 8 4 3" xfId="20854"/>
    <cellStyle name="Zarez 2 8 4 4" xfId="11178"/>
    <cellStyle name="Zarez 2 8 5" xfId="2712"/>
    <cellStyle name="Zarez 2 8 5 2" xfId="7550"/>
    <cellStyle name="Zarez 2 8 5 2 2" xfId="26902"/>
    <cellStyle name="Zarez 2 8 5 2 3" xfId="17226"/>
    <cellStyle name="Zarez 2 8 5 3" xfId="22064"/>
    <cellStyle name="Zarez 2 8 5 4" xfId="12388"/>
    <cellStyle name="Zarez 2 8 6" xfId="3921"/>
    <cellStyle name="Zarez 2 8 6 2" xfId="8759"/>
    <cellStyle name="Zarez 2 8 6 2 2" xfId="28111"/>
    <cellStyle name="Zarez 2 8 6 2 3" xfId="18435"/>
    <cellStyle name="Zarez 2 8 6 3" xfId="23273"/>
    <cellStyle name="Zarez 2 8 6 4" xfId="13597"/>
    <cellStyle name="Zarez 2 8 7" xfId="5130"/>
    <cellStyle name="Zarez 2 8 7 2" xfId="24482"/>
    <cellStyle name="Zarez 2 8 7 3" xfId="14806"/>
    <cellStyle name="Zarez 2 8 8" xfId="19644"/>
    <cellStyle name="Zarez 2 8 9" xfId="9968"/>
    <cellStyle name="Zarez 2 9" xfId="342"/>
    <cellStyle name="Zarez 2 9 2" xfId="946"/>
    <cellStyle name="Zarez 2 9 2 2" xfId="2156"/>
    <cellStyle name="Zarez 2 9 2 2 2" xfId="6994"/>
    <cellStyle name="Zarez 2 9 2 2 2 2" xfId="26346"/>
    <cellStyle name="Zarez 2 9 2 2 2 3" xfId="16670"/>
    <cellStyle name="Zarez 2 9 2 2 3" xfId="21508"/>
    <cellStyle name="Zarez 2 9 2 2 4" xfId="11832"/>
    <cellStyle name="Zarez 2 9 2 3" xfId="3366"/>
    <cellStyle name="Zarez 2 9 2 3 2" xfId="8204"/>
    <cellStyle name="Zarez 2 9 2 3 2 2" xfId="27556"/>
    <cellStyle name="Zarez 2 9 2 3 2 3" xfId="17880"/>
    <cellStyle name="Zarez 2 9 2 3 3" xfId="22718"/>
    <cellStyle name="Zarez 2 9 2 3 4" xfId="13042"/>
    <cellStyle name="Zarez 2 9 2 4" xfId="4575"/>
    <cellStyle name="Zarez 2 9 2 4 2" xfId="9413"/>
    <cellStyle name="Zarez 2 9 2 4 2 2" xfId="28765"/>
    <cellStyle name="Zarez 2 9 2 4 2 3" xfId="19089"/>
    <cellStyle name="Zarez 2 9 2 4 3" xfId="23927"/>
    <cellStyle name="Zarez 2 9 2 4 4" xfId="14251"/>
    <cellStyle name="Zarez 2 9 2 5" xfId="5784"/>
    <cellStyle name="Zarez 2 9 2 5 2" xfId="25136"/>
    <cellStyle name="Zarez 2 9 2 5 3" xfId="15460"/>
    <cellStyle name="Zarez 2 9 2 6" xfId="20298"/>
    <cellStyle name="Zarez 2 9 2 7" xfId="10622"/>
    <cellStyle name="Zarez 2 9 3" xfId="1552"/>
    <cellStyle name="Zarez 2 9 3 2" xfId="6390"/>
    <cellStyle name="Zarez 2 9 3 2 2" xfId="25742"/>
    <cellStyle name="Zarez 2 9 3 2 3" xfId="16066"/>
    <cellStyle name="Zarez 2 9 3 3" xfId="20904"/>
    <cellStyle name="Zarez 2 9 3 4" xfId="11228"/>
    <cellStyle name="Zarez 2 9 4" xfId="2762"/>
    <cellStyle name="Zarez 2 9 4 2" xfId="7600"/>
    <cellStyle name="Zarez 2 9 4 2 2" xfId="26952"/>
    <cellStyle name="Zarez 2 9 4 2 3" xfId="17276"/>
    <cellStyle name="Zarez 2 9 4 3" xfId="22114"/>
    <cellStyle name="Zarez 2 9 4 4" xfId="12438"/>
    <cellStyle name="Zarez 2 9 5" xfId="3971"/>
    <cellStyle name="Zarez 2 9 5 2" xfId="8809"/>
    <cellStyle name="Zarez 2 9 5 2 2" xfId="28161"/>
    <cellStyle name="Zarez 2 9 5 2 3" xfId="18485"/>
    <cellStyle name="Zarez 2 9 5 3" xfId="23323"/>
    <cellStyle name="Zarez 2 9 5 4" xfId="13647"/>
    <cellStyle name="Zarez 2 9 6" xfId="5180"/>
    <cellStyle name="Zarez 2 9 6 2" xfId="24532"/>
    <cellStyle name="Zarez 2 9 6 3" xfId="14856"/>
    <cellStyle name="Zarez 2 9 7" xfId="19694"/>
    <cellStyle name="Zarez 2 9 8" xfId="10018"/>
    <cellStyle name="Zarez 20" xfId="29067"/>
    <cellStyle name="Zarez 3" xfId="7"/>
    <cellStyle name="Zarez 3 10" xfId="1253"/>
    <cellStyle name="Zarez 3 10 2" xfId="6091"/>
    <cellStyle name="Zarez 3 10 2 2" xfId="25443"/>
    <cellStyle name="Zarez 3 10 2 3" xfId="15767"/>
    <cellStyle name="Zarez 3 10 3" xfId="20605"/>
    <cellStyle name="Zarez 3 10 4" xfId="10929"/>
    <cellStyle name="Zarez 3 11" xfId="2463"/>
    <cellStyle name="Zarez 3 11 2" xfId="7301"/>
    <cellStyle name="Zarez 3 11 2 2" xfId="26653"/>
    <cellStyle name="Zarez 3 11 2 3" xfId="16977"/>
    <cellStyle name="Zarez 3 11 3" xfId="21815"/>
    <cellStyle name="Zarez 3 11 4" xfId="12139"/>
    <cellStyle name="Zarez 3 12" xfId="3675"/>
    <cellStyle name="Zarez 3 12 2" xfId="8513"/>
    <cellStyle name="Zarez 3 12 2 2" xfId="27865"/>
    <cellStyle name="Zarez 3 12 2 3" xfId="18189"/>
    <cellStyle name="Zarez 3 12 3" xfId="23027"/>
    <cellStyle name="Zarez 3 12 4" xfId="13351"/>
    <cellStyle name="Zarez 3 13" xfId="4881"/>
    <cellStyle name="Zarez 3 13 2" xfId="24233"/>
    <cellStyle name="Zarez 3 13 3" xfId="14557"/>
    <cellStyle name="Zarez 3 14" xfId="19395"/>
    <cellStyle name="Zarez 3 15" xfId="9719"/>
    <cellStyle name="Zarez 3 2" xfId="18"/>
    <cellStyle name="Zarez 3 2 10" xfId="2474"/>
    <cellStyle name="Zarez 3 2 10 2" xfId="7312"/>
    <cellStyle name="Zarez 3 2 10 2 2" xfId="26664"/>
    <cellStyle name="Zarez 3 2 10 2 3" xfId="16988"/>
    <cellStyle name="Zarez 3 2 10 3" xfId="21826"/>
    <cellStyle name="Zarez 3 2 10 4" xfId="12150"/>
    <cellStyle name="Zarez 3 2 11" xfId="3686"/>
    <cellStyle name="Zarez 3 2 11 2" xfId="8524"/>
    <cellStyle name="Zarez 3 2 11 2 2" xfId="27876"/>
    <cellStyle name="Zarez 3 2 11 2 3" xfId="18200"/>
    <cellStyle name="Zarez 3 2 11 3" xfId="23038"/>
    <cellStyle name="Zarez 3 2 11 4" xfId="13362"/>
    <cellStyle name="Zarez 3 2 12" xfId="4892"/>
    <cellStyle name="Zarez 3 2 12 2" xfId="24244"/>
    <cellStyle name="Zarez 3 2 12 3" xfId="14568"/>
    <cellStyle name="Zarez 3 2 13" xfId="19406"/>
    <cellStyle name="Zarez 3 2 14" xfId="9730"/>
    <cellStyle name="Zarez 3 2 2" xfId="42"/>
    <cellStyle name="Zarez 3 2 2 10" xfId="3707"/>
    <cellStyle name="Zarez 3 2 2 10 2" xfId="8545"/>
    <cellStyle name="Zarez 3 2 2 10 2 2" xfId="27897"/>
    <cellStyle name="Zarez 3 2 2 10 2 3" xfId="18221"/>
    <cellStyle name="Zarez 3 2 2 10 3" xfId="23059"/>
    <cellStyle name="Zarez 3 2 2 10 4" xfId="13383"/>
    <cellStyle name="Zarez 3 2 2 11" xfId="4913"/>
    <cellStyle name="Zarez 3 2 2 11 2" xfId="24265"/>
    <cellStyle name="Zarez 3 2 2 11 3" xfId="14589"/>
    <cellStyle name="Zarez 3 2 2 12" xfId="19427"/>
    <cellStyle name="Zarez 3 2 2 13" xfId="9751"/>
    <cellStyle name="Zarez 3 2 2 2" xfId="96"/>
    <cellStyle name="Zarez 3 2 2 2 10" xfId="9801"/>
    <cellStyle name="Zarez 3 2 2 2 2" xfId="207"/>
    <cellStyle name="Zarez 3 2 2 2 2 2" xfId="527"/>
    <cellStyle name="Zarez 3 2 2 2 2 2 2" xfId="1131"/>
    <cellStyle name="Zarez 3 2 2 2 2 2 2 2" xfId="2341"/>
    <cellStyle name="Zarez 3 2 2 2 2 2 2 2 2" xfId="7179"/>
    <cellStyle name="Zarez 3 2 2 2 2 2 2 2 2 2" xfId="26531"/>
    <cellStyle name="Zarez 3 2 2 2 2 2 2 2 2 3" xfId="16855"/>
    <cellStyle name="Zarez 3 2 2 2 2 2 2 2 3" xfId="21693"/>
    <cellStyle name="Zarez 3 2 2 2 2 2 2 2 4" xfId="12017"/>
    <cellStyle name="Zarez 3 2 2 2 2 2 2 3" xfId="3551"/>
    <cellStyle name="Zarez 3 2 2 2 2 2 2 3 2" xfId="8389"/>
    <cellStyle name="Zarez 3 2 2 2 2 2 2 3 2 2" xfId="27741"/>
    <cellStyle name="Zarez 3 2 2 2 2 2 2 3 2 3" xfId="18065"/>
    <cellStyle name="Zarez 3 2 2 2 2 2 2 3 3" xfId="22903"/>
    <cellStyle name="Zarez 3 2 2 2 2 2 2 3 4" xfId="13227"/>
    <cellStyle name="Zarez 3 2 2 2 2 2 2 4" xfId="4760"/>
    <cellStyle name="Zarez 3 2 2 2 2 2 2 4 2" xfId="9598"/>
    <cellStyle name="Zarez 3 2 2 2 2 2 2 4 2 2" xfId="28950"/>
    <cellStyle name="Zarez 3 2 2 2 2 2 2 4 2 3" xfId="19274"/>
    <cellStyle name="Zarez 3 2 2 2 2 2 2 4 3" xfId="24112"/>
    <cellStyle name="Zarez 3 2 2 2 2 2 2 4 4" xfId="14436"/>
    <cellStyle name="Zarez 3 2 2 2 2 2 2 5" xfId="5969"/>
    <cellStyle name="Zarez 3 2 2 2 2 2 2 5 2" xfId="25321"/>
    <cellStyle name="Zarez 3 2 2 2 2 2 2 5 3" xfId="15645"/>
    <cellStyle name="Zarez 3 2 2 2 2 2 2 6" xfId="20483"/>
    <cellStyle name="Zarez 3 2 2 2 2 2 2 7" xfId="10807"/>
    <cellStyle name="Zarez 3 2 2 2 2 2 3" xfId="1737"/>
    <cellStyle name="Zarez 3 2 2 2 2 2 3 2" xfId="6575"/>
    <cellStyle name="Zarez 3 2 2 2 2 2 3 2 2" xfId="25927"/>
    <cellStyle name="Zarez 3 2 2 2 2 2 3 2 3" xfId="16251"/>
    <cellStyle name="Zarez 3 2 2 2 2 2 3 3" xfId="21089"/>
    <cellStyle name="Zarez 3 2 2 2 2 2 3 4" xfId="11413"/>
    <cellStyle name="Zarez 3 2 2 2 2 2 4" xfId="2947"/>
    <cellStyle name="Zarez 3 2 2 2 2 2 4 2" xfId="7785"/>
    <cellStyle name="Zarez 3 2 2 2 2 2 4 2 2" xfId="27137"/>
    <cellStyle name="Zarez 3 2 2 2 2 2 4 2 3" xfId="17461"/>
    <cellStyle name="Zarez 3 2 2 2 2 2 4 3" xfId="22299"/>
    <cellStyle name="Zarez 3 2 2 2 2 2 4 4" xfId="12623"/>
    <cellStyle name="Zarez 3 2 2 2 2 2 5" xfId="4156"/>
    <cellStyle name="Zarez 3 2 2 2 2 2 5 2" xfId="8994"/>
    <cellStyle name="Zarez 3 2 2 2 2 2 5 2 2" xfId="28346"/>
    <cellStyle name="Zarez 3 2 2 2 2 2 5 2 3" xfId="18670"/>
    <cellStyle name="Zarez 3 2 2 2 2 2 5 3" xfId="23508"/>
    <cellStyle name="Zarez 3 2 2 2 2 2 5 4" xfId="13832"/>
    <cellStyle name="Zarez 3 2 2 2 2 2 6" xfId="5365"/>
    <cellStyle name="Zarez 3 2 2 2 2 2 6 2" xfId="24717"/>
    <cellStyle name="Zarez 3 2 2 2 2 2 6 3" xfId="15041"/>
    <cellStyle name="Zarez 3 2 2 2 2 2 7" xfId="19879"/>
    <cellStyle name="Zarez 3 2 2 2 2 2 8" xfId="10203"/>
    <cellStyle name="Zarez 3 2 2 2 2 3" xfId="829"/>
    <cellStyle name="Zarez 3 2 2 2 2 3 2" xfId="2039"/>
    <cellStyle name="Zarez 3 2 2 2 2 3 2 2" xfId="6877"/>
    <cellStyle name="Zarez 3 2 2 2 2 3 2 2 2" xfId="26229"/>
    <cellStyle name="Zarez 3 2 2 2 2 3 2 2 3" xfId="16553"/>
    <cellStyle name="Zarez 3 2 2 2 2 3 2 3" xfId="21391"/>
    <cellStyle name="Zarez 3 2 2 2 2 3 2 4" xfId="11715"/>
    <cellStyle name="Zarez 3 2 2 2 2 3 3" xfId="3249"/>
    <cellStyle name="Zarez 3 2 2 2 2 3 3 2" xfId="8087"/>
    <cellStyle name="Zarez 3 2 2 2 2 3 3 2 2" xfId="27439"/>
    <cellStyle name="Zarez 3 2 2 2 2 3 3 2 3" xfId="17763"/>
    <cellStyle name="Zarez 3 2 2 2 2 3 3 3" xfId="22601"/>
    <cellStyle name="Zarez 3 2 2 2 2 3 3 4" xfId="12925"/>
    <cellStyle name="Zarez 3 2 2 2 2 3 4" xfId="4458"/>
    <cellStyle name="Zarez 3 2 2 2 2 3 4 2" xfId="9296"/>
    <cellStyle name="Zarez 3 2 2 2 2 3 4 2 2" xfId="28648"/>
    <cellStyle name="Zarez 3 2 2 2 2 3 4 2 3" xfId="18972"/>
    <cellStyle name="Zarez 3 2 2 2 2 3 4 3" xfId="23810"/>
    <cellStyle name="Zarez 3 2 2 2 2 3 4 4" xfId="14134"/>
    <cellStyle name="Zarez 3 2 2 2 2 3 5" xfId="5667"/>
    <cellStyle name="Zarez 3 2 2 2 2 3 5 2" xfId="25019"/>
    <cellStyle name="Zarez 3 2 2 2 2 3 5 3" xfId="15343"/>
    <cellStyle name="Zarez 3 2 2 2 2 3 6" xfId="20181"/>
    <cellStyle name="Zarez 3 2 2 2 2 3 7" xfId="10505"/>
    <cellStyle name="Zarez 3 2 2 2 2 4" xfId="1435"/>
    <cellStyle name="Zarez 3 2 2 2 2 4 2" xfId="6273"/>
    <cellStyle name="Zarez 3 2 2 2 2 4 2 2" xfId="25625"/>
    <cellStyle name="Zarez 3 2 2 2 2 4 2 3" xfId="15949"/>
    <cellStyle name="Zarez 3 2 2 2 2 4 3" xfId="20787"/>
    <cellStyle name="Zarez 3 2 2 2 2 4 4" xfId="11111"/>
    <cellStyle name="Zarez 3 2 2 2 2 5" xfId="2645"/>
    <cellStyle name="Zarez 3 2 2 2 2 5 2" xfId="7483"/>
    <cellStyle name="Zarez 3 2 2 2 2 5 2 2" xfId="26835"/>
    <cellStyle name="Zarez 3 2 2 2 2 5 2 3" xfId="17159"/>
    <cellStyle name="Zarez 3 2 2 2 2 5 3" xfId="21997"/>
    <cellStyle name="Zarez 3 2 2 2 2 5 4" xfId="12321"/>
    <cellStyle name="Zarez 3 2 2 2 2 6" xfId="3855"/>
    <cellStyle name="Zarez 3 2 2 2 2 6 2" xfId="8693"/>
    <cellStyle name="Zarez 3 2 2 2 2 6 2 2" xfId="28045"/>
    <cellStyle name="Zarez 3 2 2 2 2 6 2 3" xfId="18369"/>
    <cellStyle name="Zarez 3 2 2 2 2 6 3" xfId="23207"/>
    <cellStyle name="Zarez 3 2 2 2 2 6 4" xfId="13531"/>
    <cellStyle name="Zarez 3 2 2 2 2 7" xfId="5063"/>
    <cellStyle name="Zarez 3 2 2 2 2 7 2" xfId="24415"/>
    <cellStyle name="Zarez 3 2 2 2 2 7 3" xfId="14739"/>
    <cellStyle name="Zarez 3 2 2 2 2 8" xfId="19577"/>
    <cellStyle name="Zarez 3 2 2 2 2 9" xfId="9901"/>
    <cellStyle name="Zarez 3 2 2 2 3" xfId="427"/>
    <cellStyle name="Zarez 3 2 2 2 3 2" xfId="1031"/>
    <cellStyle name="Zarez 3 2 2 2 3 2 2" xfId="2241"/>
    <cellStyle name="Zarez 3 2 2 2 3 2 2 2" xfId="7079"/>
    <cellStyle name="Zarez 3 2 2 2 3 2 2 2 2" xfId="26431"/>
    <cellStyle name="Zarez 3 2 2 2 3 2 2 2 3" xfId="16755"/>
    <cellStyle name="Zarez 3 2 2 2 3 2 2 3" xfId="21593"/>
    <cellStyle name="Zarez 3 2 2 2 3 2 2 4" xfId="11917"/>
    <cellStyle name="Zarez 3 2 2 2 3 2 3" xfId="3451"/>
    <cellStyle name="Zarez 3 2 2 2 3 2 3 2" xfId="8289"/>
    <cellStyle name="Zarez 3 2 2 2 3 2 3 2 2" xfId="27641"/>
    <cellStyle name="Zarez 3 2 2 2 3 2 3 2 3" xfId="17965"/>
    <cellStyle name="Zarez 3 2 2 2 3 2 3 3" xfId="22803"/>
    <cellStyle name="Zarez 3 2 2 2 3 2 3 4" xfId="13127"/>
    <cellStyle name="Zarez 3 2 2 2 3 2 4" xfId="4660"/>
    <cellStyle name="Zarez 3 2 2 2 3 2 4 2" xfId="9498"/>
    <cellStyle name="Zarez 3 2 2 2 3 2 4 2 2" xfId="28850"/>
    <cellStyle name="Zarez 3 2 2 2 3 2 4 2 3" xfId="19174"/>
    <cellStyle name="Zarez 3 2 2 2 3 2 4 3" xfId="24012"/>
    <cellStyle name="Zarez 3 2 2 2 3 2 4 4" xfId="14336"/>
    <cellStyle name="Zarez 3 2 2 2 3 2 5" xfId="5869"/>
    <cellStyle name="Zarez 3 2 2 2 3 2 5 2" xfId="25221"/>
    <cellStyle name="Zarez 3 2 2 2 3 2 5 3" xfId="15545"/>
    <cellStyle name="Zarez 3 2 2 2 3 2 6" xfId="20383"/>
    <cellStyle name="Zarez 3 2 2 2 3 2 7" xfId="10707"/>
    <cellStyle name="Zarez 3 2 2 2 3 3" xfId="1637"/>
    <cellStyle name="Zarez 3 2 2 2 3 3 2" xfId="6475"/>
    <cellStyle name="Zarez 3 2 2 2 3 3 2 2" xfId="25827"/>
    <cellStyle name="Zarez 3 2 2 2 3 3 2 3" xfId="16151"/>
    <cellStyle name="Zarez 3 2 2 2 3 3 3" xfId="20989"/>
    <cellStyle name="Zarez 3 2 2 2 3 3 4" xfId="11313"/>
    <cellStyle name="Zarez 3 2 2 2 3 4" xfId="2847"/>
    <cellStyle name="Zarez 3 2 2 2 3 4 2" xfId="7685"/>
    <cellStyle name="Zarez 3 2 2 2 3 4 2 2" xfId="27037"/>
    <cellStyle name="Zarez 3 2 2 2 3 4 2 3" xfId="17361"/>
    <cellStyle name="Zarez 3 2 2 2 3 4 3" xfId="22199"/>
    <cellStyle name="Zarez 3 2 2 2 3 4 4" xfId="12523"/>
    <cellStyle name="Zarez 3 2 2 2 3 5" xfId="4056"/>
    <cellStyle name="Zarez 3 2 2 2 3 5 2" xfId="8894"/>
    <cellStyle name="Zarez 3 2 2 2 3 5 2 2" xfId="28246"/>
    <cellStyle name="Zarez 3 2 2 2 3 5 2 3" xfId="18570"/>
    <cellStyle name="Zarez 3 2 2 2 3 5 3" xfId="23408"/>
    <cellStyle name="Zarez 3 2 2 2 3 5 4" xfId="13732"/>
    <cellStyle name="Zarez 3 2 2 2 3 6" xfId="5265"/>
    <cellStyle name="Zarez 3 2 2 2 3 6 2" xfId="24617"/>
    <cellStyle name="Zarez 3 2 2 2 3 6 3" xfId="14941"/>
    <cellStyle name="Zarez 3 2 2 2 3 7" xfId="19779"/>
    <cellStyle name="Zarez 3 2 2 2 3 8" xfId="10103"/>
    <cellStyle name="Zarez 3 2 2 2 4" xfId="729"/>
    <cellStyle name="Zarez 3 2 2 2 4 2" xfId="1939"/>
    <cellStyle name="Zarez 3 2 2 2 4 2 2" xfId="6777"/>
    <cellStyle name="Zarez 3 2 2 2 4 2 2 2" xfId="26129"/>
    <cellStyle name="Zarez 3 2 2 2 4 2 2 3" xfId="16453"/>
    <cellStyle name="Zarez 3 2 2 2 4 2 3" xfId="21291"/>
    <cellStyle name="Zarez 3 2 2 2 4 2 4" xfId="11615"/>
    <cellStyle name="Zarez 3 2 2 2 4 3" xfId="3149"/>
    <cellStyle name="Zarez 3 2 2 2 4 3 2" xfId="7987"/>
    <cellStyle name="Zarez 3 2 2 2 4 3 2 2" xfId="27339"/>
    <cellStyle name="Zarez 3 2 2 2 4 3 2 3" xfId="17663"/>
    <cellStyle name="Zarez 3 2 2 2 4 3 3" xfId="22501"/>
    <cellStyle name="Zarez 3 2 2 2 4 3 4" xfId="12825"/>
    <cellStyle name="Zarez 3 2 2 2 4 4" xfId="4358"/>
    <cellStyle name="Zarez 3 2 2 2 4 4 2" xfId="9196"/>
    <cellStyle name="Zarez 3 2 2 2 4 4 2 2" xfId="28548"/>
    <cellStyle name="Zarez 3 2 2 2 4 4 2 3" xfId="18872"/>
    <cellStyle name="Zarez 3 2 2 2 4 4 3" xfId="23710"/>
    <cellStyle name="Zarez 3 2 2 2 4 4 4" xfId="14034"/>
    <cellStyle name="Zarez 3 2 2 2 4 5" xfId="5567"/>
    <cellStyle name="Zarez 3 2 2 2 4 5 2" xfId="24919"/>
    <cellStyle name="Zarez 3 2 2 2 4 5 3" xfId="15243"/>
    <cellStyle name="Zarez 3 2 2 2 4 6" xfId="20081"/>
    <cellStyle name="Zarez 3 2 2 2 4 7" xfId="10405"/>
    <cellStyle name="Zarez 3 2 2 2 5" xfId="1335"/>
    <cellStyle name="Zarez 3 2 2 2 5 2" xfId="6173"/>
    <cellStyle name="Zarez 3 2 2 2 5 2 2" xfId="25525"/>
    <cellStyle name="Zarez 3 2 2 2 5 2 3" xfId="15849"/>
    <cellStyle name="Zarez 3 2 2 2 5 3" xfId="20687"/>
    <cellStyle name="Zarez 3 2 2 2 5 4" xfId="11011"/>
    <cellStyle name="Zarez 3 2 2 2 6" xfId="2545"/>
    <cellStyle name="Zarez 3 2 2 2 6 2" xfId="7383"/>
    <cellStyle name="Zarez 3 2 2 2 6 2 2" xfId="26735"/>
    <cellStyle name="Zarez 3 2 2 2 6 2 3" xfId="17059"/>
    <cellStyle name="Zarez 3 2 2 2 6 3" xfId="21897"/>
    <cellStyle name="Zarez 3 2 2 2 6 4" xfId="12221"/>
    <cellStyle name="Zarez 3 2 2 2 7" xfId="3755"/>
    <cellStyle name="Zarez 3 2 2 2 7 2" xfId="8593"/>
    <cellStyle name="Zarez 3 2 2 2 7 2 2" xfId="27945"/>
    <cellStyle name="Zarez 3 2 2 2 7 2 3" xfId="18269"/>
    <cellStyle name="Zarez 3 2 2 2 7 3" xfId="23107"/>
    <cellStyle name="Zarez 3 2 2 2 7 4" xfId="13431"/>
    <cellStyle name="Zarez 3 2 2 2 8" xfId="4963"/>
    <cellStyle name="Zarez 3 2 2 2 8 2" xfId="24315"/>
    <cellStyle name="Zarez 3 2 2 2 8 3" xfId="14639"/>
    <cellStyle name="Zarez 3 2 2 2 9" xfId="19477"/>
    <cellStyle name="Zarez 3 2 2 3" xfId="157"/>
    <cellStyle name="Zarez 3 2 2 3 2" xfId="477"/>
    <cellStyle name="Zarez 3 2 2 3 2 2" xfId="1081"/>
    <cellStyle name="Zarez 3 2 2 3 2 2 2" xfId="2291"/>
    <cellStyle name="Zarez 3 2 2 3 2 2 2 2" xfId="7129"/>
    <cellStyle name="Zarez 3 2 2 3 2 2 2 2 2" xfId="26481"/>
    <cellStyle name="Zarez 3 2 2 3 2 2 2 2 3" xfId="16805"/>
    <cellStyle name="Zarez 3 2 2 3 2 2 2 3" xfId="21643"/>
    <cellStyle name="Zarez 3 2 2 3 2 2 2 4" xfId="11967"/>
    <cellStyle name="Zarez 3 2 2 3 2 2 3" xfId="3501"/>
    <cellStyle name="Zarez 3 2 2 3 2 2 3 2" xfId="8339"/>
    <cellStyle name="Zarez 3 2 2 3 2 2 3 2 2" xfId="27691"/>
    <cellStyle name="Zarez 3 2 2 3 2 2 3 2 3" xfId="18015"/>
    <cellStyle name="Zarez 3 2 2 3 2 2 3 3" xfId="22853"/>
    <cellStyle name="Zarez 3 2 2 3 2 2 3 4" xfId="13177"/>
    <cellStyle name="Zarez 3 2 2 3 2 2 4" xfId="4710"/>
    <cellStyle name="Zarez 3 2 2 3 2 2 4 2" xfId="9548"/>
    <cellStyle name="Zarez 3 2 2 3 2 2 4 2 2" xfId="28900"/>
    <cellStyle name="Zarez 3 2 2 3 2 2 4 2 3" xfId="19224"/>
    <cellStyle name="Zarez 3 2 2 3 2 2 4 3" xfId="24062"/>
    <cellStyle name="Zarez 3 2 2 3 2 2 4 4" xfId="14386"/>
    <cellStyle name="Zarez 3 2 2 3 2 2 5" xfId="5919"/>
    <cellStyle name="Zarez 3 2 2 3 2 2 5 2" xfId="25271"/>
    <cellStyle name="Zarez 3 2 2 3 2 2 5 3" xfId="15595"/>
    <cellStyle name="Zarez 3 2 2 3 2 2 6" xfId="20433"/>
    <cellStyle name="Zarez 3 2 2 3 2 2 7" xfId="10757"/>
    <cellStyle name="Zarez 3 2 2 3 2 3" xfId="1687"/>
    <cellStyle name="Zarez 3 2 2 3 2 3 2" xfId="6525"/>
    <cellStyle name="Zarez 3 2 2 3 2 3 2 2" xfId="25877"/>
    <cellStyle name="Zarez 3 2 2 3 2 3 2 3" xfId="16201"/>
    <cellStyle name="Zarez 3 2 2 3 2 3 3" xfId="21039"/>
    <cellStyle name="Zarez 3 2 2 3 2 3 4" xfId="11363"/>
    <cellStyle name="Zarez 3 2 2 3 2 4" xfId="2897"/>
    <cellStyle name="Zarez 3 2 2 3 2 4 2" xfId="7735"/>
    <cellStyle name="Zarez 3 2 2 3 2 4 2 2" xfId="27087"/>
    <cellStyle name="Zarez 3 2 2 3 2 4 2 3" xfId="17411"/>
    <cellStyle name="Zarez 3 2 2 3 2 4 3" xfId="22249"/>
    <cellStyle name="Zarez 3 2 2 3 2 4 4" xfId="12573"/>
    <cellStyle name="Zarez 3 2 2 3 2 5" xfId="4106"/>
    <cellStyle name="Zarez 3 2 2 3 2 5 2" xfId="8944"/>
    <cellStyle name="Zarez 3 2 2 3 2 5 2 2" xfId="28296"/>
    <cellStyle name="Zarez 3 2 2 3 2 5 2 3" xfId="18620"/>
    <cellStyle name="Zarez 3 2 2 3 2 5 3" xfId="23458"/>
    <cellStyle name="Zarez 3 2 2 3 2 5 4" xfId="13782"/>
    <cellStyle name="Zarez 3 2 2 3 2 6" xfId="5315"/>
    <cellStyle name="Zarez 3 2 2 3 2 6 2" xfId="24667"/>
    <cellStyle name="Zarez 3 2 2 3 2 6 3" xfId="14991"/>
    <cellStyle name="Zarez 3 2 2 3 2 7" xfId="19829"/>
    <cellStyle name="Zarez 3 2 2 3 2 8" xfId="10153"/>
    <cellStyle name="Zarez 3 2 2 3 3" xfId="779"/>
    <cellStyle name="Zarez 3 2 2 3 3 2" xfId="1989"/>
    <cellStyle name="Zarez 3 2 2 3 3 2 2" xfId="6827"/>
    <cellStyle name="Zarez 3 2 2 3 3 2 2 2" xfId="26179"/>
    <cellStyle name="Zarez 3 2 2 3 3 2 2 3" xfId="16503"/>
    <cellStyle name="Zarez 3 2 2 3 3 2 3" xfId="21341"/>
    <cellStyle name="Zarez 3 2 2 3 3 2 4" xfId="11665"/>
    <cellStyle name="Zarez 3 2 2 3 3 3" xfId="3199"/>
    <cellStyle name="Zarez 3 2 2 3 3 3 2" xfId="8037"/>
    <cellStyle name="Zarez 3 2 2 3 3 3 2 2" xfId="27389"/>
    <cellStyle name="Zarez 3 2 2 3 3 3 2 3" xfId="17713"/>
    <cellStyle name="Zarez 3 2 2 3 3 3 3" xfId="22551"/>
    <cellStyle name="Zarez 3 2 2 3 3 3 4" xfId="12875"/>
    <cellStyle name="Zarez 3 2 2 3 3 4" xfId="4408"/>
    <cellStyle name="Zarez 3 2 2 3 3 4 2" xfId="9246"/>
    <cellStyle name="Zarez 3 2 2 3 3 4 2 2" xfId="28598"/>
    <cellStyle name="Zarez 3 2 2 3 3 4 2 3" xfId="18922"/>
    <cellStyle name="Zarez 3 2 2 3 3 4 3" xfId="23760"/>
    <cellStyle name="Zarez 3 2 2 3 3 4 4" xfId="14084"/>
    <cellStyle name="Zarez 3 2 2 3 3 5" xfId="5617"/>
    <cellStyle name="Zarez 3 2 2 3 3 5 2" xfId="24969"/>
    <cellStyle name="Zarez 3 2 2 3 3 5 3" xfId="15293"/>
    <cellStyle name="Zarez 3 2 2 3 3 6" xfId="20131"/>
    <cellStyle name="Zarez 3 2 2 3 3 7" xfId="10455"/>
    <cellStyle name="Zarez 3 2 2 3 4" xfId="1385"/>
    <cellStyle name="Zarez 3 2 2 3 4 2" xfId="6223"/>
    <cellStyle name="Zarez 3 2 2 3 4 2 2" xfId="25575"/>
    <cellStyle name="Zarez 3 2 2 3 4 2 3" xfId="15899"/>
    <cellStyle name="Zarez 3 2 2 3 4 3" xfId="20737"/>
    <cellStyle name="Zarez 3 2 2 3 4 4" xfId="11061"/>
    <cellStyle name="Zarez 3 2 2 3 5" xfId="2595"/>
    <cellStyle name="Zarez 3 2 2 3 5 2" xfId="7433"/>
    <cellStyle name="Zarez 3 2 2 3 5 2 2" xfId="26785"/>
    <cellStyle name="Zarez 3 2 2 3 5 2 3" xfId="17109"/>
    <cellStyle name="Zarez 3 2 2 3 5 3" xfId="21947"/>
    <cellStyle name="Zarez 3 2 2 3 5 4" xfId="12271"/>
    <cellStyle name="Zarez 3 2 2 3 6" xfId="3805"/>
    <cellStyle name="Zarez 3 2 2 3 6 2" xfId="8643"/>
    <cellStyle name="Zarez 3 2 2 3 6 2 2" xfId="27995"/>
    <cellStyle name="Zarez 3 2 2 3 6 2 3" xfId="18319"/>
    <cellStyle name="Zarez 3 2 2 3 6 3" xfId="23157"/>
    <cellStyle name="Zarez 3 2 2 3 6 4" xfId="13481"/>
    <cellStyle name="Zarez 3 2 2 3 7" xfId="5013"/>
    <cellStyle name="Zarez 3 2 2 3 7 2" xfId="24365"/>
    <cellStyle name="Zarez 3 2 2 3 7 3" xfId="14689"/>
    <cellStyle name="Zarez 3 2 2 3 8" xfId="19527"/>
    <cellStyle name="Zarez 3 2 2 3 9" xfId="9851"/>
    <cellStyle name="Zarez 3 2 2 4" xfId="273"/>
    <cellStyle name="Zarez 3 2 2 4 2" xfId="577"/>
    <cellStyle name="Zarez 3 2 2 4 2 2" xfId="1181"/>
    <cellStyle name="Zarez 3 2 2 4 2 2 2" xfId="2391"/>
    <cellStyle name="Zarez 3 2 2 4 2 2 2 2" xfId="7229"/>
    <cellStyle name="Zarez 3 2 2 4 2 2 2 2 2" xfId="26581"/>
    <cellStyle name="Zarez 3 2 2 4 2 2 2 2 3" xfId="16905"/>
    <cellStyle name="Zarez 3 2 2 4 2 2 2 3" xfId="21743"/>
    <cellStyle name="Zarez 3 2 2 4 2 2 2 4" xfId="12067"/>
    <cellStyle name="Zarez 3 2 2 4 2 2 3" xfId="3601"/>
    <cellStyle name="Zarez 3 2 2 4 2 2 3 2" xfId="8439"/>
    <cellStyle name="Zarez 3 2 2 4 2 2 3 2 2" xfId="27791"/>
    <cellStyle name="Zarez 3 2 2 4 2 2 3 2 3" xfId="18115"/>
    <cellStyle name="Zarez 3 2 2 4 2 2 3 3" xfId="22953"/>
    <cellStyle name="Zarez 3 2 2 4 2 2 3 4" xfId="13277"/>
    <cellStyle name="Zarez 3 2 2 4 2 2 4" xfId="4810"/>
    <cellStyle name="Zarez 3 2 2 4 2 2 4 2" xfId="9648"/>
    <cellStyle name="Zarez 3 2 2 4 2 2 4 2 2" xfId="29000"/>
    <cellStyle name="Zarez 3 2 2 4 2 2 4 2 3" xfId="19324"/>
    <cellStyle name="Zarez 3 2 2 4 2 2 4 3" xfId="24162"/>
    <cellStyle name="Zarez 3 2 2 4 2 2 4 4" xfId="14486"/>
    <cellStyle name="Zarez 3 2 2 4 2 2 5" xfId="6019"/>
    <cellStyle name="Zarez 3 2 2 4 2 2 5 2" xfId="25371"/>
    <cellStyle name="Zarez 3 2 2 4 2 2 5 3" xfId="15695"/>
    <cellStyle name="Zarez 3 2 2 4 2 2 6" xfId="20533"/>
    <cellStyle name="Zarez 3 2 2 4 2 2 7" xfId="10857"/>
    <cellStyle name="Zarez 3 2 2 4 2 3" xfId="1787"/>
    <cellStyle name="Zarez 3 2 2 4 2 3 2" xfId="6625"/>
    <cellStyle name="Zarez 3 2 2 4 2 3 2 2" xfId="25977"/>
    <cellStyle name="Zarez 3 2 2 4 2 3 2 3" xfId="16301"/>
    <cellStyle name="Zarez 3 2 2 4 2 3 3" xfId="21139"/>
    <cellStyle name="Zarez 3 2 2 4 2 3 4" xfId="11463"/>
    <cellStyle name="Zarez 3 2 2 4 2 4" xfId="2997"/>
    <cellStyle name="Zarez 3 2 2 4 2 4 2" xfId="7835"/>
    <cellStyle name="Zarez 3 2 2 4 2 4 2 2" xfId="27187"/>
    <cellStyle name="Zarez 3 2 2 4 2 4 2 3" xfId="17511"/>
    <cellStyle name="Zarez 3 2 2 4 2 4 3" xfId="22349"/>
    <cellStyle name="Zarez 3 2 2 4 2 4 4" xfId="12673"/>
    <cellStyle name="Zarez 3 2 2 4 2 5" xfId="4206"/>
    <cellStyle name="Zarez 3 2 2 4 2 5 2" xfId="9044"/>
    <cellStyle name="Zarez 3 2 2 4 2 5 2 2" xfId="28396"/>
    <cellStyle name="Zarez 3 2 2 4 2 5 2 3" xfId="18720"/>
    <cellStyle name="Zarez 3 2 2 4 2 5 3" xfId="23558"/>
    <cellStyle name="Zarez 3 2 2 4 2 5 4" xfId="13882"/>
    <cellStyle name="Zarez 3 2 2 4 2 6" xfId="5415"/>
    <cellStyle name="Zarez 3 2 2 4 2 6 2" xfId="24767"/>
    <cellStyle name="Zarez 3 2 2 4 2 6 3" xfId="15091"/>
    <cellStyle name="Zarez 3 2 2 4 2 7" xfId="19929"/>
    <cellStyle name="Zarez 3 2 2 4 2 8" xfId="10253"/>
    <cellStyle name="Zarez 3 2 2 4 3" xfId="879"/>
    <cellStyle name="Zarez 3 2 2 4 3 2" xfId="2089"/>
    <cellStyle name="Zarez 3 2 2 4 3 2 2" xfId="6927"/>
    <cellStyle name="Zarez 3 2 2 4 3 2 2 2" xfId="26279"/>
    <cellStyle name="Zarez 3 2 2 4 3 2 2 3" xfId="16603"/>
    <cellStyle name="Zarez 3 2 2 4 3 2 3" xfId="21441"/>
    <cellStyle name="Zarez 3 2 2 4 3 2 4" xfId="11765"/>
    <cellStyle name="Zarez 3 2 2 4 3 3" xfId="3299"/>
    <cellStyle name="Zarez 3 2 2 4 3 3 2" xfId="8137"/>
    <cellStyle name="Zarez 3 2 2 4 3 3 2 2" xfId="27489"/>
    <cellStyle name="Zarez 3 2 2 4 3 3 2 3" xfId="17813"/>
    <cellStyle name="Zarez 3 2 2 4 3 3 3" xfId="22651"/>
    <cellStyle name="Zarez 3 2 2 4 3 3 4" xfId="12975"/>
    <cellStyle name="Zarez 3 2 2 4 3 4" xfId="4508"/>
    <cellStyle name="Zarez 3 2 2 4 3 4 2" xfId="9346"/>
    <cellStyle name="Zarez 3 2 2 4 3 4 2 2" xfId="28698"/>
    <cellStyle name="Zarez 3 2 2 4 3 4 2 3" xfId="19022"/>
    <cellStyle name="Zarez 3 2 2 4 3 4 3" xfId="23860"/>
    <cellStyle name="Zarez 3 2 2 4 3 4 4" xfId="14184"/>
    <cellStyle name="Zarez 3 2 2 4 3 5" xfId="5717"/>
    <cellStyle name="Zarez 3 2 2 4 3 5 2" xfId="25069"/>
    <cellStyle name="Zarez 3 2 2 4 3 5 3" xfId="15393"/>
    <cellStyle name="Zarez 3 2 2 4 3 6" xfId="20231"/>
    <cellStyle name="Zarez 3 2 2 4 3 7" xfId="10555"/>
    <cellStyle name="Zarez 3 2 2 4 4" xfId="1485"/>
    <cellStyle name="Zarez 3 2 2 4 4 2" xfId="6323"/>
    <cellStyle name="Zarez 3 2 2 4 4 2 2" xfId="25675"/>
    <cellStyle name="Zarez 3 2 2 4 4 2 3" xfId="15999"/>
    <cellStyle name="Zarez 3 2 2 4 4 3" xfId="20837"/>
    <cellStyle name="Zarez 3 2 2 4 4 4" xfId="11161"/>
    <cellStyle name="Zarez 3 2 2 4 5" xfId="2695"/>
    <cellStyle name="Zarez 3 2 2 4 5 2" xfId="7533"/>
    <cellStyle name="Zarez 3 2 2 4 5 2 2" xfId="26885"/>
    <cellStyle name="Zarez 3 2 2 4 5 2 3" xfId="17209"/>
    <cellStyle name="Zarez 3 2 2 4 5 3" xfId="22047"/>
    <cellStyle name="Zarez 3 2 2 4 5 4" xfId="12371"/>
    <cellStyle name="Zarez 3 2 2 4 6" xfId="3905"/>
    <cellStyle name="Zarez 3 2 2 4 6 2" xfId="8743"/>
    <cellStyle name="Zarez 3 2 2 4 6 2 2" xfId="28095"/>
    <cellStyle name="Zarez 3 2 2 4 6 2 3" xfId="18419"/>
    <cellStyle name="Zarez 3 2 2 4 6 3" xfId="23257"/>
    <cellStyle name="Zarez 3 2 2 4 6 4" xfId="13581"/>
    <cellStyle name="Zarez 3 2 2 4 7" xfId="5113"/>
    <cellStyle name="Zarez 3 2 2 4 7 2" xfId="24465"/>
    <cellStyle name="Zarez 3 2 2 4 7 3" xfId="14789"/>
    <cellStyle name="Zarez 3 2 2 4 8" xfId="19627"/>
    <cellStyle name="Zarez 3 2 2 4 9" xfId="9951"/>
    <cellStyle name="Zarez 3 2 2 5" xfId="326"/>
    <cellStyle name="Zarez 3 2 2 5 2" xfId="629"/>
    <cellStyle name="Zarez 3 2 2 5 2 2" xfId="1233"/>
    <cellStyle name="Zarez 3 2 2 5 2 2 2" xfId="2443"/>
    <cellStyle name="Zarez 3 2 2 5 2 2 2 2" xfId="7281"/>
    <cellStyle name="Zarez 3 2 2 5 2 2 2 2 2" xfId="26633"/>
    <cellStyle name="Zarez 3 2 2 5 2 2 2 2 3" xfId="16957"/>
    <cellStyle name="Zarez 3 2 2 5 2 2 2 3" xfId="21795"/>
    <cellStyle name="Zarez 3 2 2 5 2 2 2 4" xfId="12119"/>
    <cellStyle name="Zarez 3 2 2 5 2 2 3" xfId="3653"/>
    <cellStyle name="Zarez 3 2 2 5 2 2 3 2" xfId="8491"/>
    <cellStyle name="Zarez 3 2 2 5 2 2 3 2 2" xfId="27843"/>
    <cellStyle name="Zarez 3 2 2 5 2 2 3 2 3" xfId="18167"/>
    <cellStyle name="Zarez 3 2 2 5 2 2 3 3" xfId="23005"/>
    <cellStyle name="Zarez 3 2 2 5 2 2 3 4" xfId="13329"/>
    <cellStyle name="Zarez 3 2 2 5 2 2 4" xfId="4862"/>
    <cellStyle name="Zarez 3 2 2 5 2 2 4 2" xfId="9700"/>
    <cellStyle name="Zarez 3 2 2 5 2 2 4 2 2" xfId="29052"/>
    <cellStyle name="Zarez 3 2 2 5 2 2 4 2 3" xfId="19376"/>
    <cellStyle name="Zarez 3 2 2 5 2 2 4 3" xfId="24214"/>
    <cellStyle name="Zarez 3 2 2 5 2 2 4 4" xfId="14538"/>
    <cellStyle name="Zarez 3 2 2 5 2 2 5" xfId="6071"/>
    <cellStyle name="Zarez 3 2 2 5 2 2 5 2" xfId="25423"/>
    <cellStyle name="Zarez 3 2 2 5 2 2 5 3" xfId="15747"/>
    <cellStyle name="Zarez 3 2 2 5 2 2 6" xfId="20585"/>
    <cellStyle name="Zarez 3 2 2 5 2 2 7" xfId="10909"/>
    <cellStyle name="Zarez 3 2 2 5 2 3" xfId="1839"/>
    <cellStyle name="Zarez 3 2 2 5 2 3 2" xfId="6677"/>
    <cellStyle name="Zarez 3 2 2 5 2 3 2 2" xfId="26029"/>
    <cellStyle name="Zarez 3 2 2 5 2 3 2 3" xfId="16353"/>
    <cellStyle name="Zarez 3 2 2 5 2 3 3" xfId="21191"/>
    <cellStyle name="Zarez 3 2 2 5 2 3 4" xfId="11515"/>
    <cellStyle name="Zarez 3 2 2 5 2 4" xfId="3049"/>
    <cellStyle name="Zarez 3 2 2 5 2 4 2" xfId="7887"/>
    <cellStyle name="Zarez 3 2 2 5 2 4 2 2" xfId="27239"/>
    <cellStyle name="Zarez 3 2 2 5 2 4 2 3" xfId="17563"/>
    <cellStyle name="Zarez 3 2 2 5 2 4 3" xfId="22401"/>
    <cellStyle name="Zarez 3 2 2 5 2 4 4" xfId="12725"/>
    <cellStyle name="Zarez 3 2 2 5 2 5" xfId="4258"/>
    <cellStyle name="Zarez 3 2 2 5 2 5 2" xfId="9096"/>
    <cellStyle name="Zarez 3 2 2 5 2 5 2 2" xfId="28448"/>
    <cellStyle name="Zarez 3 2 2 5 2 5 2 3" xfId="18772"/>
    <cellStyle name="Zarez 3 2 2 5 2 5 3" xfId="23610"/>
    <cellStyle name="Zarez 3 2 2 5 2 5 4" xfId="13934"/>
    <cellStyle name="Zarez 3 2 2 5 2 6" xfId="5467"/>
    <cellStyle name="Zarez 3 2 2 5 2 6 2" xfId="24819"/>
    <cellStyle name="Zarez 3 2 2 5 2 6 3" xfId="15143"/>
    <cellStyle name="Zarez 3 2 2 5 2 7" xfId="19981"/>
    <cellStyle name="Zarez 3 2 2 5 2 8" xfId="10305"/>
    <cellStyle name="Zarez 3 2 2 5 3" xfId="931"/>
    <cellStyle name="Zarez 3 2 2 5 3 2" xfId="2141"/>
    <cellStyle name="Zarez 3 2 2 5 3 2 2" xfId="6979"/>
    <cellStyle name="Zarez 3 2 2 5 3 2 2 2" xfId="26331"/>
    <cellStyle name="Zarez 3 2 2 5 3 2 2 3" xfId="16655"/>
    <cellStyle name="Zarez 3 2 2 5 3 2 3" xfId="21493"/>
    <cellStyle name="Zarez 3 2 2 5 3 2 4" xfId="11817"/>
    <cellStyle name="Zarez 3 2 2 5 3 3" xfId="3351"/>
    <cellStyle name="Zarez 3 2 2 5 3 3 2" xfId="8189"/>
    <cellStyle name="Zarez 3 2 2 5 3 3 2 2" xfId="27541"/>
    <cellStyle name="Zarez 3 2 2 5 3 3 2 3" xfId="17865"/>
    <cellStyle name="Zarez 3 2 2 5 3 3 3" xfId="22703"/>
    <cellStyle name="Zarez 3 2 2 5 3 3 4" xfId="13027"/>
    <cellStyle name="Zarez 3 2 2 5 3 4" xfId="4560"/>
    <cellStyle name="Zarez 3 2 2 5 3 4 2" xfId="9398"/>
    <cellStyle name="Zarez 3 2 2 5 3 4 2 2" xfId="28750"/>
    <cellStyle name="Zarez 3 2 2 5 3 4 2 3" xfId="19074"/>
    <cellStyle name="Zarez 3 2 2 5 3 4 3" xfId="23912"/>
    <cellStyle name="Zarez 3 2 2 5 3 4 4" xfId="14236"/>
    <cellStyle name="Zarez 3 2 2 5 3 5" xfId="5769"/>
    <cellStyle name="Zarez 3 2 2 5 3 5 2" xfId="25121"/>
    <cellStyle name="Zarez 3 2 2 5 3 5 3" xfId="15445"/>
    <cellStyle name="Zarez 3 2 2 5 3 6" xfId="20283"/>
    <cellStyle name="Zarez 3 2 2 5 3 7" xfId="10607"/>
    <cellStyle name="Zarez 3 2 2 5 4" xfId="1537"/>
    <cellStyle name="Zarez 3 2 2 5 4 2" xfId="6375"/>
    <cellStyle name="Zarez 3 2 2 5 4 2 2" xfId="25727"/>
    <cellStyle name="Zarez 3 2 2 5 4 2 3" xfId="16051"/>
    <cellStyle name="Zarez 3 2 2 5 4 3" xfId="20889"/>
    <cellStyle name="Zarez 3 2 2 5 4 4" xfId="11213"/>
    <cellStyle name="Zarez 3 2 2 5 5" xfId="2747"/>
    <cellStyle name="Zarez 3 2 2 5 5 2" xfId="7585"/>
    <cellStyle name="Zarez 3 2 2 5 5 2 2" xfId="26937"/>
    <cellStyle name="Zarez 3 2 2 5 5 2 3" xfId="17261"/>
    <cellStyle name="Zarez 3 2 2 5 5 3" xfId="22099"/>
    <cellStyle name="Zarez 3 2 2 5 5 4" xfId="12423"/>
    <cellStyle name="Zarez 3 2 2 5 6" xfId="3956"/>
    <cellStyle name="Zarez 3 2 2 5 6 2" xfId="8794"/>
    <cellStyle name="Zarez 3 2 2 5 6 2 2" xfId="28146"/>
    <cellStyle name="Zarez 3 2 2 5 6 2 3" xfId="18470"/>
    <cellStyle name="Zarez 3 2 2 5 6 3" xfId="23308"/>
    <cellStyle name="Zarez 3 2 2 5 6 4" xfId="13632"/>
    <cellStyle name="Zarez 3 2 2 5 7" xfId="5165"/>
    <cellStyle name="Zarez 3 2 2 5 7 2" xfId="24517"/>
    <cellStyle name="Zarez 3 2 2 5 7 3" xfId="14841"/>
    <cellStyle name="Zarez 3 2 2 5 8" xfId="19679"/>
    <cellStyle name="Zarez 3 2 2 5 9" xfId="10003"/>
    <cellStyle name="Zarez 3 2 2 6" xfId="377"/>
    <cellStyle name="Zarez 3 2 2 6 2" xfId="981"/>
    <cellStyle name="Zarez 3 2 2 6 2 2" xfId="2191"/>
    <cellStyle name="Zarez 3 2 2 6 2 2 2" xfId="7029"/>
    <cellStyle name="Zarez 3 2 2 6 2 2 2 2" xfId="26381"/>
    <cellStyle name="Zarez 3 2 2 6 2 2 2 3" xfId="16705"/>
    <cellStyle name="Zarez 3 2 2 6 2 2 3" xfId="21543"/>
    <cellStyle name="Zarez 3 2 2 6 2 2 4" xfId="11867"/>
    <cellStyle name="Zarez 3 2 2 6 2 3" xfId="3401"/>
    <cellStyle name="Zarez 3 2 2 6 2 3 2" xfId="8239"/>
    <cellStyle name="Zarez 3 2 2 6 2 3 2 2" xfId="27591"/>
    <cellStyle name="Zarez 3 2 2 6 2 3 2 3" xfId="17915"/>
    <cellStyle name="Zarez 3 2 2 6 2 3 3" xfId="22753"/>
    <cellStyle name="Zarez 3 2 2 6 2 3 4" xfId="13077"/>
    <cellStyle name="Zarez 3 2 2 6 2 4" xfId="4610"/>
    <cellStyle name="Zarez 3 2 2 6 2 4 2" xfId="9448"/>
    <cellStyle name="Zarez 3 2 2 6 2 4 2 2" xfId="28800"/>
    <cellStyle name="Zarez 3 2 2 6 2 4 2 3" xfId="19124"/>
    <cellStyle name="Zarez 3 2 2 6 2 4 3" xfId="23962"/>
    <cellStyle name="Zarez 3 2 2 6 2 4 4" xfId="14286"/>
    <cellStyle name="Zarez 3 2 2 6 2 5" xfId="5819"/>
    <cellStyle name="Zarez 3 2 2 6 2 5 2" xfId="25171"/>
    <cellStyle name="Zarez 3 2 2 6 2 5 3" xfId="15495"/>
    <cellStyle name="Zarez 3 2 2 6 2 6" xfId="20333"/>
    <cellStyle name="Zarez 3 2 2 6 2 7" xfId="10657"/>
    <cellStyle name="Zarez 3 2 2 6 3" xfId="1587"/>
    <cellStyle name="Zarez 3 2 2 6 3 2" xfId="6425"/>
    <cellStyle name="Zarez 3 2 2 6 3 2 2" xfId="25777"/>
    <cellStyle name="Zarez 3 2 2 6 3 2 3" xfId="16101"/>
    <cellStyle name="Zarez 3 2 2 6 3 3" xfId="20939"/>
    <cellStyle name="Zarez 3 2 2 6 3 4" xfId="11263"/>
    <cellStyle name="Zarez 3 2 2 6 4" xfId="2797"/>
    <cellStyle name="Zarez 3 2 2 6 4 2" xfId="7635"/>
    <cellStyle name="Zarez 3 2 2 6 4 2 2" xfId="26987"/>
    <cellStyle name="Zarez 3 2 2 6 4 2 3" xfId="17311"/>
    <cellStyle name="Zarez 3 2 2 6 4 3" xfId="22149"/>
    <cellStyle name="Zarez 3 2 2 6 4 4" xfId="12473"/>
    <cellStyle name="Zarez 3 2 2 6 5" xfId="4006"/>
    <cellStyle name="Zarez 3 2 2 6 5 2" xfId="8844"/>
    <cellStyle name="Zarez 3 2 2 6 5 2 2" xfId="28196"/>
    <cellStyle name="Zarez 3 2 2 6 5 2 3" xfId="18520"/>
    <cellStyle name="Zarez 3 2 2 6 5 3" xfId="23358"/>
    <cellStyle name="Zarez 3 2 2 6 5 4" xfId="13682"/>
    <cellStyle name="Zarez 3 2 2 6 6" xfId="5215"/>
    <cellStyle name="Zarez 3 2 2 6 6 2" xfId="24567"/>
    <cellStyle name="Zarez 3 2 2 6 6 3" xfId="14891"/>
    <cellStyle name="Zarez 3 2 2 6 7" xfId="19729"/>
    <cellStyle name="Zarez 3 2 2 6 8" xfId="10053"/>
    <cellStyle name="Zarez 3 2 2 7" xfId="679"/>
    <cellStyle name="Zarez 3 2 2 7 2" xfId="1889"/>
    <cellStyle name="Zarez 3 2 2 7 2 2" xfId="6727"/>
    <cellStyle name="Zarez 3 2 2 7 2 2 2" xfId="26079"/>
    <cellStyle name="Zarez 3 2 2 7 2 2 3" xfId="16403"/>
    <cellStyle name="Zarez 3 2 2 7 2 3" xfId="21241"/>
    <cellStyle name="Zarez 3 2 2 7 2 4" xfId="11565"/>
    <cellStyle name="Zarez 3 2 2 7 3" xfId="3099"/>
    <cellStyle name="Zarez 3 2 2 7 3 2" xfId="7937"/>
    <cellStyle name="Zarez 3 2 2 7 3 2 2" xfId="27289"/>
    <cellStyle name="Zarez 3 2 2 7 3 2 3" xfId="17613"/>
    <cellStyle name="Zarez 3 2 2 7 3 3" xfId="22451"/>
    <cellStyle name="Zarez 3 2 2 7 3 4" xfId="12775"/>
    <cellStyle name="Zarez 3 2 2 7 4" xfId="4308"/>
    <cellStyle name="Zarez 3 2 2 7 4 2" xfId="9146"/>
    <cellStyle name="Zarez 3 2 2 7 4 2 2" xfId="28498"/>
    <cellStyle name="Zarez 3 2 2 7 4 2 3" xfId="18822"/>
    <cellStyle name="Zarez 3 2 2 7 4 3" xfId="23660"/>
    <cellStyle name="Zarez 3 2 2 7 4 4" xfId="13984"/>
    <cellStyle name="Zarez 3 2 2 7 5" xfId="5517"/>
    <cellStyle name="Zarez 3 2 2 7 5 2" xfId="24869"/>
    <cellStyle name="Zarez 3 2 2 7 5 3" xfId="15193"/>
    <cellStyle name="Zarez 3 2 2 7 6" xfId="20031"/>
    <cellStyle name="Zarez 3 2 2 7 7" xfId="10355"/>
    <cellStyle name="Zarez 3 2 2 8" xfId="1285"/>
    <cellStyle name="Zarez 3 2 2 8 2" xfId="6123"/>
    <cellStyle name="Zarez 3 2 2 8 2 2" xfId="25475"/>
    <cellStyle name="Zarez 3 2 2 8 2 3" xfId="15799"/>
    <cellStyle name="Zarez 3 2 2 8 3" xfId="20637"/>
    <cellStyle name="Zarez 3 2 2 8 4" xfId="10961"/>
    <cellStyle name="Zarez 3 2 2 9" xfId="2495"/>
    <cellStyle name="Zarez 3 2 2 9 2" xfId="7333"/>
    <cellStyle name="Zarez 3 2 2 9 2 2" xfId="26685"/>
    <cellStyle name="Zarez 3 2 2 9 2 3" xfId="17009"/>
    <cellStyle name="Zarez 3 2 2 9 3" xfId="21847"/>
    <cellStyle name="Zarez 3 2 2 9 4" xfId="12171"/>
    <cellStyle name="Zarez 3 2 3" xfId="73"/>
    <cellStyle name="Zarez 3 2 3 10" xfId="9780"/>
    <cellStyle name="Zarez 3 2 3 2" xfId="186"/>
    <cellStyle name="Zarez 3 2 3 2 2" xfId="506"/>
    <cellStyle name="Zarez 3 2 3 2 2 2" xfId="1110"/>
    <cellStyle name="Zarez 3 2 3 2 2 2 2" xfId="2320"/>
    <cellStyle name="Zarez 3 2 3 2 2 2 2 2" xfId="7158"/>
    <cellStyle name="Zarez 3 2 3 2 2 2 2 2 2" xfId="26510"/>
    <cellStyle name="Zarez 3 2 3 2 2 2 2 2 3" xfId="16834"/>
    <cellStyle name="Zarez 3 2 3 2 2 2 2 3" xfId="21672"/>
    <cellStyle name="Zarez 3 2 3 2 2 2 2 4" xfId="11996"/>
    <cellStyle name="Zarez 3 2 3 2 2 2 3" xfId="3530"/>
    <cellStyle name="Zarez 3 2 3 2 2 2 3 2" xfId="8368"/>
    <cellStyle name="Zarez 3 2 3 2 2 2 3 2 2" xfId="27720"/>
    <cellStyle name="Zarez 3 2 3 2 2 2 3 2 3" xfId="18044"/>
    <cellStyle name="Zarez 3 2 3 2 2 2 3 3" xfId="22882"/>
    <cellStyle name="Zarez 3 2 3 2 2 2 3 4" xfId="13206"/>
    <cellStyle name="Zarez 3 2 3 2 2 2 4" xfId="4739"/>
    <cellStyle name="Zarez 3 2 3 2 2 2 4 2" xfId="9577"/>
    <cellStyle name="Zarez 3 2 3 2 2 2 4 2 2" xfId="28929"/>
    <cellStyle name="Zarez 3 2 3 2 2 2 4 2 3" xfId="19253"/>
    <cellStyle name="Zarez 3 2 3 2 2 2 4 3" xfId="24091"/>
    <cellStyle name="Zarez 3 2 3 2 2 2 4 4" xfId="14415"/>
    <cellStyle name="Zarez 3 2 3 2 2 2 5" xfId="5948"/>
    <cellStyle name="Zarez 3 2 3 2 2 2 5 2" xfId="25300"/>
    <cellStyle name="Zarez 3 2 3 2 2 2 5 3" xfId="15624"/>
    <cellStyle name="Zarez 3 2 3 2 2 2 6" xfId="20462"/>
    <cellStyle name="Zarez 3 2 3 2 2 2 7" xfId="10786"/>
    <cellStyle name="Zarez 3 2 3 2 2 3" xfId="1716"/>
    <cellStyle name="Zarez 3 2 3 2 2 3 2" xfId="6554"/>
    <cellStyle name="Zarez 3 2 3 2 2 3 2 2" xfId="25906"/>
    <cellStyle name="Zarez 3 2 3 2 2 3 2 3" xfId="16230"/>
    <cellStyle name="Zarez 3 2 3 2 2 3 3" xfId="21068"/>
    <cellStyle name="Zarez 3 2 3 2 2 3 4" xfId="11392"/>
    <cellStyle name="Zarez 3 2 3 2 2 4" xfId="2926"/>
    <cellStyle name="Zarez 3 2 3 2 2 4 2" xfId="7764"/>
    <cellStyle name="Zarez 3 2 3 2 2 4 2 2" xfId="27116"/>
    <cellStyle name="Zarez 3 2 3 2 2 4 2 3" xfId="17440"/>
    <cellStyle name="Zarez 3 2 3 2 2 4 3" xfId="22278"/>
    <cellStyle name="Zarez 3 2 3 2 2 4 4" xfId="12602"/>
    <cellStyle name="Zarez 3 2 3 2 2 5" xfId="4135"/>
    <cellStyle name="Zarez 3 2 3 2 2 5 2" xfId="8973"/>
    <cellStyle name="Zarez 3 2 3 2 2 5 2 2" xfId="28325"/>
    <cellStyle name="Zarez 3 2 3 2 2 5 2 3" xfId="18649"/>
    <cellStyle name="Zarez 3 2 3 2 2 5 3" xfId="23487"/>
    <cellStyle name="Zarez 3 2 3 2 2 5 4" xfId="13811"/>
    <cellStyle name="Zarez 3 2 3 2 2 6" xfId="5344"/>
    <cellStyle name="Zarez 3 2 3 2 2 6 2" xfId="24696"/>
    <cellStyle name="Zarez 3 2 3 2 2 6 3" xfId="15020"/>
    <cellStyle name="Zarez 3 2 3 2 2 7" xfId="19858"/>
    <cellStyle name="Zarez 3 2 3 2 2 8" xfId="10182"/>
    <cellStyle name="Zarez 3 2 3 2 3" xfId="808"/>
    <cellStyle name="Zarez 3 2 3 2 3 2" xfId="2018"/>
    <cellStyle name="Zarez 3 2 3 2 3 2 2" xfId="6856"/>
    <cellStyle name="Zarez 3 2 3 2 3 2 2 2" xfId="26208"/>
    <cellStyle name="Zarez 3 2 3 2 3 2 2 3" xfId="16532"/>
    <cellStyle name="Zarez 3 2 3 2 3 2 3" xfId="21370"/>
    <cellStyle name="Zarez 3 2 3 2 3 2 4" xfId="11694"/>
    <cellStyle name="Zarez 3 2 3 2 3 3" xfId="3228"/>
    <cellStyle name="Zarez 3 2 3 2 3 3 2" xfId="8066"/>
    <cellStyle name="Zarez 3 2 3 2 3 3 2 2" xfId="27418"/>
    <cellStyle name="Zarez 3 2 3 2 3 3 2 3" xfId="17742"/>
    <cellStyle name="Zarez 3 2 3 2 3 3 3" xfId="22580"/>
    <cellStyle name="Zarez 3 2 3 2 3 3 4" xfId="12904"/>
    <cellStyle name="Zarez 3 2 3 2 3 4" xfId="4437"/>
    <cellStyle name="Zarez 3 2 3 2 3 4 2" xfId="9275"/>
    <cellStyle name="Zarez 3 2 3 2 3 4 2 2" xfId="28627"/>
    <cellStyle name="Zarez 3 2 3 2 3 4 2 3" xfId="18951"/>
    <cellStyle name="Zarez 3 2 3 2 3 4 3" xfId="23789"/>
    <cellStyle name="Zarez 3 2 3 2 3 4 4" xfId="14113"/>
    <cellStyle name="Zarez 3 2 3 2 3 5" xfId="5646"/>
    <cellStyle name="Zarez 3 2 3 2 3 5 2" xfId="24998"/>
    <cellStyle name="Zarez 3 2 3 2 3 5 3" xfId="15322"/>
    <cellStyle name="Zarez 3 2 3 2 3 6" xfId="20160"/>
    <cellStyle name="Zarez 3 2 3 2 3 7" xfId="10484"/>
    <cellStyle name="Zarez 3 2 3 2 4" xfId="1414"/>
    <cellStyle name="Zarez 3 2 3 2 4 2" xfId="6252"/>
    <cellStyle name="Zarez 3 2 3 2 4 2 2" xfId="25604"/>
    <cellStyle name="Zarez 3 2 3 2 4 2 3" xfId="15928"/>
    <cellStyle name="Zarez 3 2 3 2 4 3" xfId="20766"/>
    <cellStyle name="Zarez 3 2 3 2 4 4" xfId="11090"/>
    <cellStyle name="Zarez 3 2 3 2 5" xfId="2624"/>
    <cellStyle name="Zarez 3 2 3 2 5 2" xfId="7462"/>
    <cellStyle name="Zarez 3 2 3 2 5 2 2" xfId="26814"/>
    <cellStyle name="Zarez 3 2 3 2 5 2 3" xfId="17138"/>
    <cellStyle name="Zarez 3 2 3 2 5 3" xfId="21976"/>
    <cellStyle name="Zarez 3 2 3 2 5 4" xfId="12300"/>
    <cellStyle name="Zarez 3 2 3 2 6" xfId="3834"/>
    <cellStyle name="Zarez 3 2 3 2 6 2" xfId="8672"/>
    <cellStyle name="Zarez 3 2 3 2 6 2 2" xfId="28024"/>
    <cellStyle name="Zarez 3 2 3 2 6 2 3" xfId="18348"/>
    <cellStyle name="Zarez 3 2 3 2 6 3" xfId="23186"/>
    <cellStyle name="Zarez 3 2 3 2 6 4" xfId="13510"/>
    <cellStyle name="Zarez 3 2 3 2 7" xfId="5042"/>
    <cellStyle name="Zarez 3 2 3 2 7 2" xfId="24394"/>
    <cellStyle name="Zarez 3 2 3 2 7 3" xfId="14718"/>
    <cellStyle name="Zarez 3 2 3 2 8" xfId="19556"/>
    <cellStyle name="Zarez 3 2 3 2 9" xfId="9880"/>
    <cellStyle name="Zarez 3 2 3 3" xfId="406"/>
    <cellStyle name="Zarez 3 2 3 3 2" xfId="1010"/>
    <cellStyle name="Zarez 3 2 3 3 2 2" xfId="2220"/>
    <cellStyle name="Zarez 3 2 3 3 2 2 2" xfId="7058"/>
    <cellStyle name="Zarez 3 2 3 3 2 2 2 2" xfId="26410"/>
    <cellStyle name="Zarez 3 2 3 3 2 2 2 3" xfId="16734"/>
    <cellStyle name="Zarez 3 2 3 3 2 2 3" xfId="21572"/>
    <cellStyle name="Zarez 3 2 3 3 2 2 4" xfId="11896"/>
    <cellStyle name="Zarez 3 2 3 3 2 3" xfId="3430"/>
    <cellStyle name="Zarez 3 2 3 3 2 3 2" xfId="8268"/>
    <cellStyle name="Zarez 3 2 3 3 2 3 2 2" xfId="27620"/>
    <cellStyle name="Zarez 3 2 3 3 2 3 2 3" xfId="17944"/>
    <cellStyle name="Zarez 3 2 3 3 2 3 3" xfId="22782"/>
    <cellStyle name="Zarez 3 2 3 3 2 3 4" xfId="13106"/>
    <cellStyle name="Zarez 3 2 3 3 2 4" xfId="4639"/>
    <cellStyle name="Zarez 3 2 3 3 2 4 2" xfId="9477"/>
    <cellStyle name="Zarez 3 2 3 3 2 4 2 2" xfId="28829"/>
    <cellStyle name="Zarez 3 2 3 3 2 4 2 3" xfId="19153"/>
    <cellStyle name="Zarez 3 2 3 3 2 4 3" xfId="23991"/>
    <cellStyle name="Zarez 3 2 3 3 2 4 4" xfId="14315"/>
    <cellStyle name="Zarez 3 2 3 3 2 5" xfId="5848"/>
    <cellStyle name="Zarez 3 2 3 3 2 5 2" xfId="25200"/>
    <cellStyle name="Zarez 3 2 3 3 2 5 3" xfId="15524"/>
    <cellStyle name="Zarez 3 2 3 3 2 6" xfId="20362"/>
    <cellStyle name="Zarez 3 2 3 3 2 7" xfId="10686"/>
    <cellStyle name="Zarez 3 2 3 3 3" xfId="1616"/>
    <cellStyle name="Zarez 3 2 3 3 3 2" xfId="6454"/>
    <cellStyle name="Zarez 3 2 3 3 3 2 2" xfId="25806"/>
    <cellStyle name="Zarez 3 2 3 3 3 2 3" xfId="16130"/>
    <cellStyle name="Zarez 3 2 3 3 3 3" xfId="20968"/>
    <cellStyle name="Zarez 3 2 3 3 3 4" xfId="11292"/>
    <cellStyle name="Zarez 3 2 3 3 4" xfId="2826"/>
    <cellStyle name="Zarez 3 2 3 3 4 2" xfId="7664"/>
    <cellStyle name="Zarez 3 2 3 3 4 2 2" xfId="27016"/>
    <cellStyle name="Zarez 3 2 3 3 4 2 3" xfId="17340"/>
    <cellStyle name="Zarez 3 2 3 3 4 3" xfId="22178"/>
    <cellStyle name="Zarez 3 2 3 3 4 4" xfId="12502"/>
    <cellStyle name="Zarez 3 2 3 3 5" xfId="4035"/>
    <cellStyle name="Zarez 3 2 3 3 5 2" xfId="8873"/>
    <cellStyle name="Zarez 3 2 3 3 5 2 2" xfId="28225"/>
    <cellStyle name="Zarez 3 2 3 3 5 2 3" xfId="18549"/>
    <cellStyle name="Zarez 3 2 3 3 5 3" xfId="23387"/>
    <cellStyle name="Zarez 3 2 3 3 5 4" xfId="13711"/>
    <cellStyle name="Zarez 3 2 3 3 6" xfId="5244"/>
    <cellStyle name="Zarez 3 2 3 3 6 2" xfId="24596"/>
    <cellStyle name="Zarez 3 2 3 3 6 3" xfId="14920"/>
    <cellStyle name="Zarez 3 2 3 3 7" xfId="19758"/>
    <cellStyle name="Zarez 3 2 3 3 8" xfId="10082"/>
    <cellStyle name="Zarez 3 2 3 4" xfId="708"/>
    <cellStyle name="Zarez 3 2 3 4 2" xfId="1918"/>
    <cellStyle name="Zarez 3 2 3 4 2 2" xfId="6756"/>
    <cellStyle name="Zarez 3 2 3 4 2 2 2" xfId="26108"/>
    <cellStyle name="Zarez 3 2 3 4 2 2 3" xfId="16432"/>
    <cellStyle name="Zarez 3 2 3 4 2 3" xfId="21270"/>
    <cellStyle name="Zarez 3 2 3 4 2 4" xfId="11594"/>
    <cellStyle name="Zarez 3 2 3 4 3" xfId="3128"/>
    <cellStyle name="Zarez 3 2 3 4 3 2" xfId="7966"/>
    <cellStyle name="Zarez 3 2 3 4 3 2 2" xfId="27318"/>
    <cellStyle name="Zarez 3 2 3 4 3 2 3" xfId="17642"/>
    <cellStyle name="Zarez 3 2 3 4 3 3" xfId="22480"/>
    <cellStyle name="Zarez 3 2 3 4 3 4" xfId="12804"/>
    <cellStyle name="Zarez 3 2 3 4 4" xfId="4337"/>
    <cellStyle name="Zarez 3 2 3 4 4 2" xfId="9175"/>
    <cellStyle name="Zarez 3 2 3 4 4 2 2" xfId="28527"/>
    <cellStyle name="Zarez 3 2 3 4 4 2 3" xfId="18851"/>
    <cellStyle name="Zarez 3 2 3 4 4 3" xfId="23689"/>
    <cellStyle name="Zarez 3 2 3 4 4 4" xfId="14013"/>
    <cellStyle name="Zarez 3 2 3 4 5" xfId="5546"/>
    <cellStyle name="Zarez 3 2 3 4 5 2" xfId="24898"/>
    <cellStyle name="Zarez 3 2 3 4 5 3" xfId="15222"/>
    <cellStyle name="Zarez 3 2 3 4 6" xfId="20060"/>
    <cellStyle name="Zarez 3 2 3 4 7" xfId="10384"/>
    <cellStyle name="Zarez 3 2 3 5" xfId="1314"/>
    <cellStyle name="Zarez 3 2 3 5 2" xfId="6152"/>
    <cellStyle name="Zarez 3 2 3 5 2 2" xfId="25504"/>
    <cellStyle name="Zarez 3 2 3 5 2 3" xfId="15828"/>
    <cellStyle name="Zarez 3 2 3 5 3" xfId="20666"/>
    <cellStyle name="Zarez 3 2 3 5 4" xfId="10990"/>
    <cellStyle name="Zarez 3 2 3 6" xfId="2524"/>
    <cellStyle name="Zarez 3 2 3 6 2" xfId="7362"/>
    <cellStyle name="Zarez 3 2 3 6 2 2" xfId="26714"/>
    <cellStyle name="Zarez 3 2 3 6 2 3" xfId="17038"/>
    <cellStyle name="Zarez 3 2 3 6 3" xfId="21876"/>
    <cellStyle name="Zarez 3 2 3 6 4" xfId="12200"/>
    <cellStyle name="Zarez 3 2 3 7" xfId="3734"/>
    <cellStyle name="Zarez 3 2 3 7 2" xfId="8572"/>
    <cellStyle name="Zarez 3 2 3 7 2 2" xfId="27924"/>
    <cellStyle name="Zarez 3 2 3 7 2 3" xfId="18248"/>
    <cellStyle name="Zarez 3 2 3 7 3" xfId="23086"/>
    <cellStyle name="Zarez 3 2 3 7 4" xfId="13410"/>
    <cellStyle name="Zarez 3 2 3 8" xfId="4942"/>
    <cellStyle name="Zarez 3 2 3 8 2" xfId="24294"/>
    <cellStyle name="Zarez 3 2 3 8 3" xfId="14618"/>
    <cellStyle name="Zarez 3 2 3 9" xfId="19456"/>
    <cellStyle name="Zarez 3 2 4" xfId="135"/>
    <cellStyle name="Zarez 3 2 4 2" xfId="456"/>
    <cellStyle name="Zarez 3 2 4 2 2" xfId="1060"/>
    <cellStyle name="Zarez 3 2 4 2 2 2" xfId="2270"/>
    <cellStyle name="Zarez 3 2 4 2 2 2 2" xfId="7108"/>
    <cellStyle name="Zarez 3 2 4 2 2 2 2 2" xfId="26460"/>
    <cellStyle name="Zarez 3 2 4 2 2 2 2 3" xfId="16784"/>
    <cellStyle name="Zarez 3 2 4 2 2 2 3" xfId="21622"/>
    <cellStyle name="Zarez 3 2 4 2 2 2 4" xfId="11946"/>
    <cellStyle name="Zarez 3 2 4 2 2 3" xfId="3480"/>
    <cellStyle name="Zarez 3 2 4 2 2 3 2" xfId="8318"/>
    <cellStyle name="Zarez 3 2 4 2 2 3 2 2" xfId="27670"/>
    <cellStyle name="Zarez 3 2 4 2 2 3 2 3" xfId="17994"/>
    <cellStyle name="Zarez 3 2 4 2 2 3 3" xfId="22832"/>
    <cellStyle name="Zarez 3 2 4 2 2 3 4" xfId="13156"/>
    <cellStyle name="Zarez 3 2 4 2 2 4" xfId="4689"/>
    <cellStyle name="Zarez 3 2 4 2 2 4 2" xfId="9527"/>
    <cellStyle name="Zarez 3 2 4 2 2 4 2 2" xfId="28879"/>
    <cellStyle name="Zarez 3 2 4 2 2 4 2 3" xfId="19203"/>
    <cellStyle name="Zarez 3 2 4 2 2 4 3" xfId="24041"/>
    <cellStyle name="Zarez 3 2 4 2 2 4 4" xfId="14365"/>
    <cellStyle name="Zarez 3 2 4 2 2 5" xfId="5898"/>
    <cellStyle name="Zarez 3 2 4 2 2 5 2" xfId="25250"/>
    <cellStyle name="Zarez 3 2 4 2 2 5 3" xfId="15574"/>
    <cellStyle name="Zarez 3 2 4 2 2 6" xfId="20412"/>
    <cellStyle name="Zarez 3 2 4 2 2 7" xfId="10736"/>
    <cellStyle name="Zarez 3 2 4 2 3" xfId="1666"/>
    <cellStyle name="Zarez 3 2 4 2 3 2" xfId="6504"/>
    <cellStyle name="Zarez 3 2 4 2 3 2 2" xfId="25856"/>
    <cellStyle name="Zarez 3 2 4 2 3 2 3" xfId="16180"/>
    <cellStyle name="Zarez 3 2 4 2 3 3" xfId="21018"/>
    <cellStyle name="Zarez 3 2 4 2 3 4" xfId="11342"/>
    <cellStyle name="Zarez 3 2 4 2 4" xfId="2876"/>
    <cellStyle name="Zarez 3 2 4 2 4 2" xfId="7714"/>
    <cellStyle name="Zarez 3 2 4 2 4 2 2" xfId="27066"/>
    <cellStyle name="Zarez 3 2 4 2 4 2 3" xfId="17390"/>
    <cellStyle name="Zarez 3 2 4 2 4 3" xfId="22228"/>
    <cellStyle name="Zarez 3 2 4 2 4 4" xfId="12552"/>
    <cellStyle name="Zarez 3 2 4 2 5" xfId="4085"/>
    <cellStyle name="Zarez 3 2 4 2 5 2" xfId="8923"/>
    <cellStyle name="Zarez 3 2 4 2 5 2 2" xfId="28275"/>
    <cellStyle name="Zarez 3 2 4 2 5 2 3" xfId="18599"/>
    <cellStyle name="Zarez 3 2 4 2 5 3" xfId="23437"/>
    <cellStyle name="Zarez 3 2 4 2 5 4" xfId="13761"/>
    <cellStyle name="Zarez 3 2 4 2 6" xfId="5294"/>
    <cellStyle name="Zarez 3 2 4 2 6 2" xfId="24646"/>
    <cellStyle name="Zarez 3 2 4 2 6 3" xfId="14970"/>
    <cellStyle name="Zarez 3 2 4 2 7" xfId="19808"/>
    <cellStyle name="Zarez 3 2 4 2 8" xfId="10132"/>
    <cellStyle name="Zarez 3 2 4 3" xfId="758"/>
    <cellStyle name="Zarez 3 2 4 3 2" xfId="1968"/>
    <cellStyle name="Zarez 3 2 4 3 2 2" xfId="6806"/>
    <cellStyle name="Zarez 3 2 4 3 2 2 2" xfId="26158"/>
    <cellStyle name="Zarez 3 2 4 3 2 2 3" xfId="16482"/>
    <cellStyle name="Zarez 3 2 4 3 2 3" xfId="21320"/>
    <cellStyle name="Zarez 3 2 4 3 2 4" xfId="11644"/>
    <cellStyle name="Zarez 3 2 4 3 3" xfId="3178"/>
    <cellStyle name="Zarez 3 2 4 3 3 2" xfId="8016"/>
    <cellStyle name="Zarez 3 2 4 3 3 2 2" xfId="27368"/>
    <cellStyle name="Zarez 3 2 4 3 3 2 3" xfId="17692"/>
    <cellStyle name="Zarez 3 2 4 3 3 3" xfId="22530"/>
    <cellStyle name="Zarez 3 2 4 3 3 4" xfId="12854"/>
    <cellStyle name="Zarez 3 2 4 3 4" xfId="4387"/>
    <cellStyle name="Zarez 3 2 4 3 4 2" xfId="9225"/>
    <cellStyle name="Zarez 3 2 4 3 4 2 2" xfId="28577"/>
    <cellStyle name="Zarez 3 2 4 3 4 2 3" xfId="18901"/>
    <cellStyle name="Zarez 3 2 4 3 4 3" xfId="23739"/>
    <cellStyle name="Zarez 3 2 4 3 4 4" xfId="14063"/>
    <cellStyle name="Zarez 3 2 4 3 5" xfId="5596"/>
    <cellStyle name="Zarez 3 2 4 3 5 2" xfId="24948"/>
    <cellStyle name="Zarez 3 2 4 3 5 3" xfId="15272"/>
    <cellStyle name="Zarez 3 2 4 3 6" xfId="20110"/>
    <cellStyle name="Zarez 3 2 4 3 7" xfId="10434"/>
    <cellStyle name="Zarez 3 2 4 4" xfId="1364"/>
    <cellStyle name="Zarez 3 2 4 4 2" xfId="6202"/>
    <cellStyle name="Zarez 3 2 4 4 2 2" xfId="25554"/>
    <cellStyle name="Zarez 3 2 4 4 2 3" xfId="15878"/>
    <cellStyle name="Zarez 3 2 4 4 3" xfId="20716"/>
    <cellStyle name="Zarez 3 2 4 4 4" xfId="11040"/>
    <cellStyle name="Zarez 3 2 4 5" xfId="2574"/>
    <cellStyle name="Zarez 3 2 4 5 2" xfId="7412"/>
    <cellStyle name="Zarez 3 2 4 5 2 2" xfId="26764"/>
    <cellStyle name="Zarez 3 2 4 5 2 3" xfId="17088"/>
    <cellStyle name="Zarez 3 2 4 5 3" xfId="21926"/>
    <cellStyle name="Zarez 3 2 4 5 4" xfId="12250"/>
    <cellStyle name="Zarez 3 2 4 6" xfId="3784"/>
    <cellStyle name="Zarez 3 2 4 6 2" xfId="8622"/>
    <cellStyle name="Zarez 3 2 4 6 2 2" xfId="27974"/>
    <cellStyle name="Zarez 3 2 4 6 2 3" xfId="18298"/>
    <cellStyle name="Zarez 3 2 4 6 3" xfId="23136"/>
    <cellStyle name="Zarez 3 2 4 6 4" xfId="13460"/>
    <cellStyle name="Zarez 3 2 4 7" xfId="4992"/>
    <cellStyle name="Zarez 3 2 4 7 2" xfId="24344"/>
    <cellStyle name="Zarez 3 2 4 7 3" xfId="14668"/>
    <cellStyle name="Zarez 3 2 4 8" xfId="19506"/>
    <cellStyle name="Zarez 3 2 4 9" xfId="9830"/>
    <cellStyle name="Zarez 3 2 5" xfId="252"/>
    <cellStyle name="Zarez 3 2 5 2" xfId="556"/>
    <cellStyle name="Zarez 3 2 5 2 2" xfId="1160"/>
    <cellStyle name="Zarez 3 2 5 2 2 2" xfId="2370"/>
    <cellStyle name="Zarez 3 2 5 2 2 2 2" xfId="7208"/>
    <cellStyle name="Zarez 3 2 5 2 2 2 2 2" xfId="26560"/>
    <cellStyle name="Zarez 3 2 5 2 2 2 2 3" xfId="16884"/>
    <cellStyle name="Zarez 3 2 5 2 2 2 3" xfId="21722"/>
    <cellStyle name="Zarez 3 2 5 2 2 2 4" xfId="12046"/>
    <cellStyle name="Zarez 3 2 5 2 2 3" xfId="3580"/>
    <cellStyle name="Zarez 3 2 5 2 2 3 2" xfId="8418"/>
    <cellStyle name="Zarez 3 2 5 2 2 3 2 2" xfId="27770"/>
    <cellStyle name="Zarez 3 2 5 2 2 3 2 3" xfId="18094"/>
    <cellStyle name="Zarez 3 2 5 2 2 3 3" xfId="22932"/>
    <cellStyle name="Zarez 3 2 5 2 2 3 4" xfId="13256"/>
    <cellStyle name="Zarez 3 2 5 2 2 4" xfId="4789"/>
    <cellStyle name="Zarez 3 2 5 2 2 4 2" xfId="9627"/>
    <cellStyle name="Zarez 3 2 5 2 2 4 2 2" xfId="28979"/>
    <cellStyle name="Zarez 3 2 5 2 2 4 2 3" xfId="19303"/>
    <cellStyle name="Zarez 3 2 5 2 2 4 3" xfId="24141"/>
    <cellStyle name="Zarez 3 2 5 2 2 4 4" xfId="14465"/>
    <cellStyle name="Zarez 3 2 5 2 2 5" xfId="5998"/>
    <cellStyle name="Zarez 3 2 5 2 2 5 2" xfId="25350"/>
    <cellStyle name="Zarez 3 2 5 2 2 5 3" xfId="15674"/>
    <cellStyle name="Zarez 3 2 5 2 2 6" xfId="20512"/>
    <cellStyle name="Zarez 3 2 5 2 2 7" xfId="10836"/>
    <cellStyle name="Zarez 3 2 5 2 3" xfId="1766"/>
    <cellStyle name="Zarez 3 2 5 2 3 2" xfId="6604"/>
    <cellStyle name="Zarez 3 2 5 2 3 2 2" xfId="25956"/>
    <cellStyle name="Zarez 3 2 5 2 3 2 3" xfId="16280"/>
    <cellStyle name="Zarez 3 2 5 2 3 3" xfId="21118"/>
    <cellStyle name="Zarez 3 2 5 2 3 4" xfId="11442"/>
    <cellStyle name="Zarez 3 2 5 2 4" xfId="2976"/>
    <cellStyle name="Zarez 3 2 5 2 4 2" xfId="7814"/>
    <cellStyle name="Zarez 3 2 5 2 4 2 2" xfId="27166"/>
    <cellStyle name="Zarez 3 2 5 2 4 2 3" xfId="17490"/>
    <cellStyle name="Zarez 3 2 5 2 4 3" xfId="22328"/>
    <cellStyle name="Zarez 3 2 5 2 4 4" xfId="12652"/>
    <cellStyle name="Zarez 3 2 5 2 5" xfId="4185"/>
    <cellStyle name="Zarez 3 2 5 2 5 2" xfId="9023"/>
    <cellStyle name="Zarez 3 2 5 2 5 2 2" xfId="28375"/>
    <cellStyle name="Zarez 3 2 5 2 5 2 3" xfId="18699"/>
    <cellStyle name="Zarez 3 2 5 2 5 3" xfId="23537"/>
    <cellStyle name="Zarez 3 2 5 2 5 4" xfId="13861"/>
    <cellStyle name="Zarez 3 2 5 2 6" xfId="5394"/>
    <cellStyle name="Zarez 3 2 5 2 6 2" xfId="24746"/>
    <cellStyle name="Zarez 3 2 5 2 6 3" xfId="15070"/>
    <cellStyle name="Zarez 3 2 5 2 7" xfId="19908"/>
    <cellStyle name="Zarez 3 2 5 2 8" xfId="10232"/>
    <cellStyle name="Zarez 3 2 5 3" xfId="858"/>
    <cellStyle name="Zarez 3 2 5 3 2" xfId="2068"/>
    <cellStyle name="Zarez 3 2 5 3 2 2" xfId="6906"/>
    <cellStyle name="Zarez 3 2 5 3 2 2 2" xfId="26258"/>
    <cellStyle name="Zarez 3 2 5 3 2 2 3" xfId="16582"/>
    <cellStyle name="Zarez 3 2 5 3 2 3" xfId="21420"/>
    <cellStyle name="Zarez 3 2 5 3 2 4" xfId="11744"/>
    <cellStyle name="Zarez 3 2 5 3 3" xfId="3278"/>
    <cellStyle name="Zarez 3 2 5 3 3 2" xfId="8116"/>
    <cellStyle name="Zarez 3 2 5 3 3 2 2" xfId="27468"/>
    <cellStyle name="Zarez 3 2 5 3 3 2 3" xfId="17792"/>
    <cellStyle name="Zarez 3 2 5 3 3 3" xfId="22630"/>
    <cellStyle name="Zarez 3 2 5 3 3 4" xfId="12954"/>
    <cellStyle name="Zarez 3 2 5 3 4" xfId="4487"/>
    <cellStyle name="Zarez 3 2 5 3 4 2" xfId="9325"/>
    <cellStyle name="Zarez 3 2 5 3 4 2 2" xfId="28677"/>
    <cellStyle name="Zarez 3 2 5 3 4 2 3" xfId="19001"/>
    <cellStyle name="Zarez 3 2 5 3 4 3" xfId="23839"/>
    <cellStyle name="Zarez 3 2 5 3 4 4" xfId="14163"/>
    <cellStyle name="Zarez 3 2 5 3 5" xfId="5696"/>
    <cellStyle name="Zarez 3 2 5 3 5 2" xfId="25048"/>
    <cellStyle name="Zarez 3 2 5 3 5 3" xfId="15372"/>
    <cellStyle name="Zarez 3 2 5 3 6" xfId="20210"/>
    <cellStyle name="Zarez 3 2 5 3 7" xfId="10534"/>
    <cellStyle name="Zarez 3 2 5 4" xfId="1464"/>
    <cellStyle name="Zarez 3 2 5 4 2" xfId="6302"/>
    <cellStyle name="Zarez 3 2 5 4 2 2" xfId="25654"/>
    <cellStyle name="Zarez 3 2 5 4 2 3" xfId="15978"/>
    <cellStyle name="Zarez 3 2 5 4 3" xfId="20816"/>
    <cellStyle name="Zarez 3 2 5 4 4" xfId="11140"/>
    <cellStyle name="Zarez 3 2 5 5" xfId="2674"/>
    <cellStyle name="Zarez 3 2 5 5 2" xfId="7512"/>
    <cellStyle name="Zarez 3 2 5 5 2 2" xfId="26864"/>
    <cellStyle name="Zarez 3 2 5 5 2 3" xfId="17188"/>
    <cellStyle name="Zarez 3 2 5 5 3" xfId="22026"/>
    <cellStyle name="Zarez 3 2 5 5 4" xfId="12350"/>
    <cellStyle name="Zarez 3 2 5 6" xfId="3884"/>
    <cellStyle name="Zarez 3 2 5 6 2" xfId="8722"/>
    <cellStyle name="Zarez 3 2 5 6 2 2" xfId="28074"/>
    <cellStyle name="Zarez 3 2 5 6 2 3" xfId="18398"/>
    <cellStyle name="Zarez 3 2 5 6 3" xfId="23236"/>
    <cellStyle name="Zarez 3 2 5 6 4" xfId="13560"/>
    <cellStyle name="Zarez 3 2 5 7" xfId="5092"/>
    <cellStyle name="Zarez 3 2 5 7 2" xfId="24444"/>
    <cellStyle name="Zarez 3 2 5 7 3" xfId="14768"/>
    <cellStyle name="Zarez 3 2 5 8" xfId="19606"/>
    <cellStyle name="Zarez 3 2 5 9" xfId="9930"/>
    <cellStyle name="Zarez 3 2 6" xfId="305"/>
    <cellStyle name="Zarez 3 2 6 2" xfId="608"/>
    <cellStyle name="Zarez 3 2 6 2 2" xfId="1212"/>
    <cellStyle name="Zarez 3 2 6 2 2 2" xfId="2422"/>
    <cellStyle name="Zarez 3 2 6 2 2 2 2" xfId="7260"/>
    <cellStyle name="Zarez 3 2 6 2 2 2 2 2" xfId="26612"/>
    <cellStyle name="Zarez 3 2 6 2 2 2 2 3" xfId="16936"/>
    <cellStyle name="Zarez 3 2 6 2 2 2 3" xfId="21774"/>
    <cellStyle name="Zarez 3 2 6 2 2 2 4" xfId="12098"/>
    <cellStyle name="Zarez 3 2 6 2 2 3" xfId="3632"/>
    <cellStyle name="Zarez 3 2 6 2 2 3 2" xfId="8470"/>
    <cellStyle name="Zarez 3 2 6 2 2 3 2 2" xfId="27822"/>
    <cellStyle name="Zarez 3 2 6 2 2 3 2 3" xfId="18146"/>
    <cellStyle name="Zarez 3 2 6 2 2 3 3" xfId="22984"/>
    <cellStyle name="Zarez 3 2 6 2 2 3 4" xfId="13308"/>
    <cellStyle name="Zarez 3 2 6 2 2 4" xfId="4841"/>
    <cellStyle name="Zarez 3 2 6 2 2 4 2" xfId="9679"/>
    <cellStyle name="Zarez 3 2 6 2 2 4 2 2" xfId="29031"/>
    <cellStyle name="Zarez 3 2 6 2 2 4 2 3" xfId="19355"/>
    <cellStyle name="Zarez 3 2 6 2 2 4 3" xfId="24193"/>
    <cellStyle name="Zarez 3 2 6 2 2 4 4" xfId="14517"/>
    <cellStyle name="Zarez 3 2 6 2 2 5" xfId="6050"/>
    <cellStyle name="Zarez 3 2 6 2 2 5 2" xfId="25402"/>
    <cellStyle name="Zarez 3 2 6 2 2 5 3" xfId="15726"/>
    <cellStyle name="Zarez 3 2 6 2 2 6" xfId="20564"/>
    <cellStyle name="Zarez 3 2 6 2 2 7" xfId="10888"/>
    <cellStyle name="Zarez 3 2 6 2 3" xfId="1818"/>
    <cellStyle name="Zarez 3 2 6 2 3 2" xfId="6656"/>
    <cellStyle name="Zarez 3 2 6 2 3 2 2" xfId="26008"/>
    <cellStyle name="Zarez 3 2 6 2 3 2 3" xfId="16332"/>
    <cellStyle name="Zarez 3 2 6 2 3 3" xfId="21170"/>
    <cellStyle name="Zarez 3 2 6 2 3 4" xfId="11494"/>
    <cellStyle name="Zarez 3 2 6 2 4" xfId="3028"/>
    <cellStyle name="Zarez 3 2 6 2 4 2" xfId="7866"/>
    <cellStyle name="Zarez 3 2 6 2 4 2 2" xfId="27218"/>
    <cellStyle name="Zarez 3 2 6 2 4 2 3" xfId="17542"/>
    <cellStyle name="Zarez 3 2 6 2 4 3" xfId="22380"/>
    <cellStyle name="Zarez 3 2 6 2 4 4" xfId="12704"/>
    <cellStyle name="Zarez 3 2 6 2 5" xfId="4237"/>
    <cellStyle name="Zarez 3 2 6 2 5 2" xfId="9075"/>
    <cellStyle name="Zarez 3 2 6 2 5 2 2" xfId="28427"/>
    <cellStyle name="Zarez 3 2 6 2 5 2 3" xfId="18751"/>
    <cellStyle name="Zarez 3 2 6 2 5 3" xfId="23589"/>
    <cellStyle name="Zarez 3 2 6 2 5 4" xfId="13913"/>
    <cellStyle name="Zarez 3 2 6 2 6" xfId="5446"/>
    <cellStyle name="Zarez 3 2 6 2 6 2" xfId="24798"/>
    <cellStyle name="Zarez 3 2 6 2 6 3" xfId="15122"/>
    <cellStyle name="Zarez 3 2 6 2 7" xfId="19960"/>
    <cellStyle name="Zarez 3 2 6 2 8" xfId="10284"/>
    <cellStyle name="Zarez 3 2 6 3" xfId="910"/>
    <cellStyle name="Zarez 3 2 6 3 2" xfId="2120"/>
    <cellStyle name="Zarez 3 2 6 3 2 2" xfId="6958"/>
    <cellStyle name="Zarez 3 2 6 3 2 2 2" xfId="26310"/>
    <cellStyle name="Zarez 3 2 6 3 2 2 3" xfId="16634"/>
    <cellStyle name="Zarez 3 2 6 3 2 3" xfId="21472"/>
    <cellStyle name="Zarez 3 2 6 3 2 4" xfId="11796"/>
    <cellStyle name="Zarez 3 2 6 3 3" xfId="3330"/>
    <cellStyle name="Zarez 3 2 6 3 3 2" xfId="8168"/>
    <cellStyle name="Zarez 3 2 6 3 3 2 2" xfId="27520"/>
    <cellStyle name="Zarez 3 2 6 3 3 2 3" xfId="17844"/>
    <cellStyle name="Zarez 3 2 6 3 3 3" xfId="22682"/>
    <cellStyle name="Zarez 3 2 6 3 3 4" xfId="13006"/>
    <cellStyle name="Zarez 3 2 6 3 4" xfId="4539"/>
    <cellStyle name="Zarez 3 2 6 3 4 2" xfId="9377"/>
    <cellStyle name="Zarez 3 2 6 3 4 2 2" xfId="28729"/>
    <cellStyle name="Zarez 3 2 6 3 4 2 3" xfId="19053"/>
    <cellStyle name="Zarez 3 2 6 3 4 3" xfId="23891"/>
    <cellStyle name="Zarez 3 2 6 3 4 4" xfId="14215"/>
    <cellStyle name="Zarez 3 2 6 3 5" xfId="5748"/>
    <cellStyle name="Zarez 3 2 6 3 5 2" xfId="25100"/>
    <cellStyle name="Zarez 3 2 6 3 5 3" xfId="15424"/>
    <cellStyle name="Zarez 3 2 6 3 6" xfId="20262"/>
    <cellStyle name="Zarez 3 2 6 3 7" xfId="10586"/>
    <cellStyle name="Zarez 3 2 6 4" xfId="1516"/>
    <cellStyle name="Zarez 3 2 6 4 2" xfId="6354"/>
    <cellStyle name="Zarez 3 2 6 4 2 2" xfId="25706"/>
    <cellStyle name="Zarez 3 2 6 4 2 3" xfId="16030"/>
    <cellStyle name="Zarez 3 2 6 4 3" xfId="20868"/>
    <cellStyle name="Zarez 3 2 6 4 4" xfId="11192"/>
    <cellStyle name="Zarez 3 2 6 5" xfId="2726"/>
    <cellStyle name="Zarez 3 2 6 5 2" xfId="7564"/>
    <cellStyle name="Zarez 3 2 6 5 2 2" xfId="26916"/>
    <cellStyle name="Zarez 3 2 6 5 2 3" xfId="17240"/>
    <cellStyle name="Zarez 3 2 6 5 3" xfId="22078"/>
    <cellStyle name="Zarez 3 2 6 5 4" xfId="12402"/>
    <cellStyle name="Zarez 3 2 6 6" xfId="3935"/>
    <cellStyle name="Zarez 3 2 6 6 2" xfId="8773"/>
    <cellStyle name="Zarez 3 2 6 6 2 2" xfId="28125"/>
    <cellStyle name="Zarez 3 2 6 6 2 3" xfId="18449"/>
    <cellStyle name="Zarez 3 2 6 6 3" xfId="23287"/>
    <cellStyle name="Zarez 3 2 6 6 4" xfId="13611"/>
    <cellStyle name="Zarez 3 2 6 7" xfId="5144"/>
    <cellStyle name="Zarez 3 2 6 7 2" xfId="24496"/>
    <cellStyle name="Zarez 3 2 6 7 3" xfId="14820"/>
    <cellStyle name="Zarez 3 2 6 8" xfId="19658"/>
    <cellStyle name="Zarez 3 2 6 9" xfId="9982"/>
    <cellStyle name="Zarez 3 2 7" xfId="356"/>
    <cellStyle name="Zarez 3 2 7 2" xfId="960"/>
    <cellStyle name="Zarez 3 2 7 2 2" xfId="2170"/>
    <cellStyle name="Zarez 3 2 7 2 2 2" xfId="7008"/>
    <cellStyle name="Zarez 3 2 7 2 2 2 2" xfId="26360"/>
    <cellStyle name="Zarez 3 2 7 2 2 2 3" xfId="16684"/>
    <cellStyle name="Zarez 3 2 7 2 2 3" xfId="21522"/>
    <cellStyle name="Zarez 3 2 7 2 2 4" xfId="11846"/>
    <cellStyle name="Zarez 3 2 7 2 3" xfId="3380"/>
    <cellStyle name="Zarez 3 2 7 2 3 2" xfId="8218"/>
    <cellStyle name="Zarez 3 2 7 2 3 2 2" xfId="27570"/>
    <cellStyle name="Zarez 3 2 7 2 3 2 3" xfId="17894"/>
    <cellStyle name="Zarez 3 2 7 2 3 3" xfId="22732"/>
    <cellStyle name="Zarez 3 2 7 2 3 4" xfId="13056"/>
    <cellStyle name="Zarez 3 2 7 2 4" xfId="4589"/>
    <cellStyle name="Zarez 3 2 7 2 4 2" xfId="9427"/>
    <cellStyle name="Zarez 3 2 7 2 4 2 2" xfId="28779"/>
    <cellStyle name="Zarez 3 2 7 2 4 2 3" xfId="19103"/>
    <cellStyle name="Zarez 3 2 7 2 4 3" xfId="23941"/>
    <cellStyle name="Zarez 3 2 7 2 4 4" xfId="14265"/>
    <cellStyle name="Zarez 3 2 7 2 5" xfId="5798"/>
    <cellStyle name="Zarez 3 2 7 2 5 2" xfId="25150"/>
    <cellStyle name="Zarez 3 2 7 2 5 3" xfId="15474"/>
    <cellStyle name="Zarez 3 2 7 2 6" xfId="20312"/>
    <cellStyle name="Zarez 3 2 7 2 7" xfId="10636"/>
    <cellStyle name="Zarez 3 2 7 3" xfId="1566"/>
    <cellStyle name="Zarez 3 2 7 3 2" xfId="6404"/>
    <cellStyle name="Zarez 3 2 7 3 2 2" xfId="25756"/>
    <cellStyle name="Zarez 3 2 7 3 2 3" xfId="16080"/>
    <cellStyle name="Zarez 3 2 7 3 3" xfId="20918"/>
    <cellStyle name="Zarez 3 2 7 3 4" xfId="11242"/>
    <cellStyle name="Zarez 3 2 7 4" xfId="2776"/>
    <cellStyle name="Zarez 3 2 7 4 2" xfId="7614"/>
    <cellStyle name="Zarez 3 2 7 4 2 2" xfId="26966"/>
    <cellStyle name="Zarez 3 2 7 4 2 3" xfId="17290"/>
    <cellStyle name="Zarez 3 2 7 4 3" xfId="22128"/>
    <cellStyle name="Zarez 3 2 7 4 4" xfId="12452"/>
    <cellStyle name="Zarez 3 2 7 5" xfId="3985"/>
    <cellStyle name="Zarez 3 2 7 5 2" xfId="8823"/>
    <cellStyle name="Zarez 3 2 7 5 2 2" xfId="28175"/>
    <cellStyle name="Zarez 3 2 7 5 2 3" xfId="18499"/>
    <cellStyle name="Zarez 3 2 7 5 3" xfId="23337"/>
    <cellStyle name="Zarez 3 2 7 5 4" xfId="13661"/>
    <cellStyle name="Zarez 3 2 7 6" xfId="5194"/>
    <cellStyle name="Zarez 3 2 7 6 2" xfId="24546"/>
    <cellStyle name="Zarez 3 2 7 6 3" xfId="14870"/>
    <cellStyle name="Zarez 3 2 7 7" xfId="19708"/>
    <cellStyle name="Zarez 3 2 7 8" xfId="10032"/>
    <cellStyle name="Zarez 3 2 8" xfId="658"/>
    <cellStyle name="Zarez 3 2 8 2" xfId="1868"/>
    <cellStyle name="Zarez 3 2 8 2 2" xfId="6706"/>
    <cellStyle name="Zarez 3 2 8 2 2 2" xfId="26058"/>
    <cellStyle name="Zarez 3 2 8 2 2 3" xfId="16382"/>
    <cellStyle name="Zarez 3 2 8 2 3" xfId="21220"/>
    <cellStyle name="Zarez 3 2 8 2 4" xfId="11544"/>
    <cellStyle name="Zarez 3 2 8 3" xfId="3078"/>
    <cellStyle name="Zarez 3 2 8 3 2" xfId="7916"/>
    <cellStyle name="Zarez 3 2 8 3 2 2" xfId="27268"/>
    <cellStyle name="Zarez 3 2 8 3 2 3" xfId="17592"/>
    <cellStyle name="Zarez 3 2 8 3 3" xfId="22430"/>
    <cellStyle name="Zarez 3 2 8 3 4" xfId="12754"/>
    <cellStyle name="Zarez 3 2 8 4" xfId="4287"/>
    <cellStyle name="Zarez 3 2 8 4 2" xfId="9125"/>
    <cellStyle name="Zarez 3 2 8 4 2 2" xfId="28477"/>
    <cellStyle name="Zarez 3 2 8 4 2 3" xfId="18801"/>
    <cellStyle name="Zarez 3 2 8 4 3" xfId="23639"/>
    <cellStyle name="Zarez 3 2 8 4 4" xfId="13963"/>
    <cellStyle name="Zarez 3 2 8 5" xfId="5496"/>
    <cellStyle name="Zarez 3 2 8 5 2" xfId="24848"/>
    <cellStyle name="Zarez 3 2 8 5 3" xfId="15172"/>
    <cellStyle name="Zarez 3 2 8 6" xfId="20010"/>
    <cellStyle name="Zarez 3 2 8 7" xfId="10334"/>
    <cellStyle name="Zarez 3 2 9" xfId="1264"/>
    <cellStyle name="Zarez 3 2 9 2" xfId="6102"/>
    <cellStyle name="Zarez 3 2 9 2 2" xfId="25454"/>
    <cellStyle name="Zarez 3 2 9 2 3" xfId="15778"/>
    <cellStyle name="Zarez 3 2 9 3" xfId="20616"/>
    <cellStyle name="Zarez 3 2 9 4" xfId="10940"/>
    <cellStyle name="Zarez 3 3" xfId="31"/>
    <cellStyle name="Zarez 3 3 10" xfId="3696"/>
    <cellStyle name="Zarez 3 3 10 2" xfId="8534"/>
    <cellStyle name="Zarez 3 3 10 2 2" xfId="27886"/>
    <cellStyle name="Zarez 3 3 10 2 3" xfId="18210"/>
    <cellStyle name="Zarez 3 3 10 3" xfId="23048"/>
    <cellStyle name="Zarez 3 3 10 4" xfId="13372"/>
    <cellStyle name="Zarez 3 3 11" xfId="4902"/>
    <cellStyle name="Zarez 3 3 11 2" xfId="24254"/>
    <cellStyle name="Zarez 3 3 11 3" xfId="14578"/>
    <cellStyle name="Zarez 3 3 12" xfId="19416"/>
    <cellStyle name="Zarez 3 3 13" xfId="9740"/>
    <cellStyle name="Zarez 3 3 2" xfId="85"/>
    <cellStyle name="Zarez 3 3 2 10" xfId="9790"/>
    <cellStyle name="Zarez 3 3 2 2" xfId="196"/>
    <cellStyle name="Zarez 3 3 2 2 2" xfId="516"/>
    <cellStyle name="Zarez 3 3 2 2 2 2" xfId="1120"/>
    <cellStyle name="Zarez 3 3 2 2 2 2 2" xfId="2330"/>
    <cellStyle name="Zarez 3 3 2 2 2 2 2 2" xfId="7168"/>
    <cellStyle name="Zarez 3 3 2 2 2 2 2 2 2" xfId="26520"/>
    <cellStyle name="Zarez 3 3 2 2 2 2 2 2 3" xfId="16844"/>
    <cellStyle name="Zarez 3 3 2 2 2 2 2 3" xfId="21682"/>
    <cellStyle name="Zarez 3 3 2 2 2 2 2 4" xfId="12006"/>
    <cellStyle name="Zarez 3 3 2 2 2 2 3" xfId="3540"/>
    <cellStyle name="Zarez 3 3 2 2 2 2 3 2" xfId="8378"/>
    <cellStyle name="Zarez 3 3 2 2 2 2 3 2 2" xfId="27730"/>
    <cellStyle name="Zarez 3 3 2 2 2 2 3 2 3" xfId="18054"/>
    <cellStyle name="Zarez 3 3 2 2 2 2 3 3" xfId="22892"/>
    <cellStyle name="Zarez 3 3 2 2 2 2 3 4" xfId="13216"/>
    <cellStyle name="Zarez 3 3 2 2 2 2 4" xfId="4749"/>
    <cellStyle name="Zarez 3 3 2 2 2 2 4 2" xfId="9587"/>
    <cellStyle name="Zarez 3 3 2 2 2 2 4 2 2" xfId="28939"/>
    <cellStyle name="Zarez 3 3 2 2 2 2 4 2 3" xfId="19263"/>
    <cellStyle name="Zarez 3 3 2 2 2 2 4 3" xfId="24101"/>
    <cellStyle name="Zarez 3 3 2 2 2 2 4 4" xfId="14425"/>
    <cellStyle name="Zarez 3 3 2 2 2 2 5" xfId="5958"/>
    <cellStyle name="Zarez 3 3 2 2 2 2 5 2" xfId="25310"/>
    <cellStyle name="Zarez 3 3 2 2 2 2 5 3" xfId="15634"/>
    <cellStyle name="Zarez 3 3 2 2 2 2 6" xfId="20472"/>
    <cellStyle name="Zarez 3 3 2 2 2 2 7" xfId="10796"/>
    <cellStyle name="Zarez 3 3 2 2 2 3" xfId="1726"/>
    <cellStyle name="Zarez 3 3 2 2 2 3 2" xfId="6564"/>
    <cellStyle name="Zarez 3 3 2 2 2 3 2 2" xfId="25916"/>
    <cellStyle name="Zarez 3 3 2 2 2 3 2 3" xfId="16240"/>
    <cellStyle name="Zarez 3 3 2 2 2 3 3" xfId="21078"/>
    <cellStyle name="Zarez 3 3 2 2 2 3 4" xfId="11402"/>
    <cellStyle name="Zarez 3 3 2 2 2 4" xfId="2936"/>
    <cellStyle name="Zarez 3 3 2 2 2 4 2" xfId="7774"/>
    <cellStyle name="Zarez 3 3 2 2 2 4 2 2" xfId="27126"/>
    <cellStyle name="Zarez 3 3 2 2 2 4 2 3" xfId="17450"/>
    <cellStyle name="Zarez 3 3 2 2 2 4 3" xfId="22288"/>
    <cellStyle name="Zarez 3 3 2 2 2 4 4" xfId="12612"/>
    <cellStyle name="Zarez 3 3 2 2 2 5" xfId="4145"/>
    <cellStyle name="Zarez 3 3 2 2 2 5 2" xfId="8983"/>
    <cellStyle name="Zarez 3 3 2 2 2 5 2 2" xfId="28335"/>
    <cellStyle name="Zarez 3 3 2 2 2 5 2 3" xfId="18659"/>
    <cellStyle name="Zarez 3 3 2 2 2 5 3" xfId="23497"/>
    <cellStyle name="Zarez 3 3 2 2 2 5 4" xfId="13821"/>
    <cellStyle name="Zarez 3 3 2 2 2 6" xfId="5354"/>
    <cellStyle name="Zarez 3 3 2 2 2 6 2" xfId="24706"/>
    <cellStyle name="Zarez 3 3 2 2 2 6 3" xfId="15030"/>
    <cellStyle name="Zarez 3 3 2 2 2 7" xfId="19868"/>
    <cellStyle name="Zarez 3 3 2 2 2 8" xfId="10192"/>
    <cellStyle name="Zarez 3 3 2 2 3" xfId="818"/>
    <cellStyle name="Zarez 3 3 2 2 3 2" xfId="2028"/>
    <cellStyle name="Zarez 3 3 2 2 3 2 2" xfId="6866"/>
    <cellStyle name="Zarez 3 3 2 2 3 2 2 2" xfId="26218"/>
    <cellStyle name="Zarez 3 3 2 2 3 2 2 3" xfId="16542"/>
    <cellStyle name="Zarez 3 3 2 2 3 2 3" xfId="21380"/>
    <cellStyle name="Zarez 3 3 2 2 3 2 4" xfId="11704"/>
    <cellStyle name="Zarez 3 3 2 2 3 3" xfId="3238"/>
    <cellStyle name="Zarez 3 3 2 2 3 3 2" xfId="8076"/>
    <cellStyle name="Zarez 3 3 2 2 3 3 2 2" xfId="27428"/>
    <cellStyle name="Zarez 3 3 2 2 3 3 2 3" xfId="17752"/>
    <cellStyle name="Zarez 3 3 2 2 3 3 3" xfId="22590"/>
    <cellStyle name="Zarez 3 3 2 2 3 3 4" xfId="12914"/>
    <cellStyle name="Zarez 3 3 2 2 3 4" xfId="4447"/>
    <cellStyle name="Zarez 3 3 2 2 3 4 2" xfId="9285"/>
    <cellStyle name="Zarez 3 3 2 2 3 4 2 2" xfId="28637"/>
    <cellStyle name="Zarez 3 3 2 2 3 4 2 3" xfId="18961"/>
    <cellStyle name="Zarez 3 3 2 2 3 4 3" xfId="23799"/>
    <cellStyle name="Zarez 3 3 2 2 3 4 4" xfId="14123"/>
    <cellStyle name="Zarez 3 3 2 2 3 5" xfId="5656"/>
    <cellStyle name="Zarez 3 3 2 2 3 5 2" xfId="25008"/>
    <cellStyle name="Zarez 3 3 2 2 3 5 3" xfId="15332"/>
    <cellStyle name="Zarez 3 3 2 2 3 6" xfId="20170"/>
    <cellStyle name="Zarez 3 3 2 2 3 7" xfId="10494"/>
    <cellStyle name="Zarez 3 3 2 2 4" xfId="1424"/>
    <cellStyle name="Zarez 3 3 2 2 4 2" xfId="6262"/>
    <cellStyle name="Zarez 3 3 2 2 4 2 2" xfId="25614"/>
    <cellStyle name="Zarez 3 3 2 2 4 2 3" xfId="15938"/>
    <cellStyle name="Zarez 3 3 2 2 4 3" xfId="20776"/>
    <cellStyle name="Zarez 3 3 2 2 4 4" xfId="11100"/>
    <cellStyle name="Zarez 3 3 2 2 5" xfId="2634"/>
    <cellStyle name="Zarez 3 3 2 2 5 2" xfId="7472"/>
    <cellStyle name="Zarez 3 3 2 2 5 2 2" xfId="26824"/>
    <cellStyle name="Zarez 3 3 2 2 5 2 3" xfId="17148"/>
    <cellStyle name="Zarez 3 3 2 2 5 3" xfId="21986"/>
    <cellStyle name="Zarez 3 3 2 2 5 4" xfId="12310"/>
    <cellStyle name="Zarez 3 3 2 2 6" xfId="3844"/>
    <cellStyle name="Zarez 3 3 2 2 6 2" xfId="8682"/>
    <cellStyle name="Zarez 3 3 2 2 6 2 2" xfId="28034"/>
    <cellStyle name="Zarez 3 3 2 2 6 2 3" xfId="18358"/>
    <cellStyle name="Zarez 3 3 2 2 6 3" xfId="23196"/>
    <cellStyle name="Zarez 3 3 2 2 6 4" xfId="13520"/>
    <cellStyle name="Zarez 3 3 2 2 7" xfId="5052"/>
    <cellStyle name="Zarez 3 3 2 2 7 2" xfId="24404"/>
    <cellStyle name="Zarez 3 3 2 2 7 3" xfId="14728"/>
    <cellStyle name="Zarez 3 3 2 2 8" xfId="19566"/>
    <cellStyle name="Zarez 3 3 2 2 9" xfId="9890"/>
    <cellStyle name="Zarez 3 3 2 3" xfId="416"/>
    <cellStyle name="Zarez 3 3 2 3 2" xfId="1020"/>
    <cellStyle name="Zarez 3 3 2 3 2 2" xfId="2230"/>
    <cellStyle name="Zarez 3 3 2 3 2 2 2" xfId="7068"/>
    <cellStyle name="Zarez 3 3 2 3 2 2 2 2" xfId="26420"/>
    <cellStyle name="Zarez 3 3 2 3 2 2 2 3" xfId="16744"/>
    <cellStyle name="Zarez 3 3 2 3 2 2 3" xfId="21582"/>
    <cellStyle name="Zarez 3 3 2 3 2 2 4" xfId="11906"/>
    <cellStyle name="Zarez 3 3 2 3 2 3" xfId="3440"/>
    <cellStyle name="Zarez 3 3 2 3 2 3 2" xfId="8278"/>
    <cellStyle name="Zarez 3 3 2 3 2 3 2 2" xfId="27630"/>
    <cellStyle name="Zarez 3 3 2 3 2 3 2 3" xfId="17954"/>
    <cellStyle name="Zarez 3 3 2 3 2 3 3" xfId="22792"/>
    <cellStyle name="Zarez 3 3 2 3 2 3 4" xfId="13116"/>
    <cellStyle name="Zarez 3 3 2 3 2 4" xfId="4649"/>
    <cellStyle name="Zarez 3 3 2 3 2 4 2" xfId="9487"/>
    <cellStyle name="Zarez 3 3 2 3 2 4 2 2" xfId="28839"/>
    <cellStyle name="Zarez 3 3 2 3 2 4 2 3" xfId="19163"/>
    <cellStyle name="Zarez 3 3 2 3 2 4 3" xfId="24001"/>
    <cellStyle name="Zarez 3 3 2 3 2 4 4" xfId="14325"/>
    <cellStyle name="Zarez 3 3 2 3 2 5" xfId="5858"/>
    <cellStyle name="Zarez 3 3 2 3 2 5 2" xfId="25210"/>
    <cellStyle name="Zarez 3 3 2 3 2 5 3" xfId="15534"/>
    <cellStyle name="Zarez 3 3 2 3 2 6" xfId="20372"/>
    <cellStyle name="Zarez 3 3 2 3 2 7" xfId="10696"/>
    <cellStyle name="Zarez 3 3 2 3 3" xfId="1626"/>
    <cellStyle name="Zarez 3 3 2 3 3 2" xfId="6464"/>
    <cellStyle name="Zarez 3 3 2 3 3 2 2" xfId="25816"/>
    <cellStyle name="Zarez 3 3 2 3 3 2 3" xfId="16140"/>
    <cellStyle name="Zarez 3 3 2 3 3 3" xfId="20978"/>
    <cellStyle name="Zarez 3 3 2 3 3 4" xfId="11302"/>
    <cellStyle name="Zarez 3 3 2 3 4" xfId="2836"/>
    <cellStyle name="Zarez 3 3 2 3 4 2" xfId="7674"/>
    <cellStyle name="Zarez 3 3 2 3 4 2 2" xfId="27026"/>
    <cellStyle name="Zarez 3 3 2 3 4 2 3" xfId="17350"/>
    <cellStyle name="Zarez 3 3 2 3 4 3" xfId="22188"/>
    <cellStyle name="Zarez 3 3 2 3 4 4" xfId="12512"/>
    <cellStyle name="Zarez 3 3 2 3 5" xfId="4045"/>
    <cellStyle name="Zarez 3 3 2 3 5 2" xfId="8883"/>
    <cellStyle name="Zarez 3 3 2 3 5 2 2" xfId="28235"/>
    <cellStyle name="Zarez 3 3 2 3 5 2 3" xfId="18559"/>
    <cellStyle name="Zarez 3 3 2 3 5 3" xfId="23397"/>
    <cellStyle name="Zarez 3 3 2 3 5 4" xfId="13721"/>
    <cellStyle name="Zarez 3 3 2 3 6" xfId="5254"/>
    <cellStyle name="Zarez 3 3 2 3 6 2" xfId="24606"/>
    <cellStyle name="Zarez 3 3 2 3 6 3" xfId="14930"/>
    <cellStyle name="Zarez 3 3 2 3 7" xfId="19768"/>
    <cellStyle name="Zarez 3 3 2 3 8" xfId="10092"/>
    <cellStyle name="Zarez 3 3 2 4" xfId="718"/>
    <cellStyle name="Zarez 3 3 2 4 2" xfId="1928"/>
    <cellStyle name="Zarez 3 3 2 4 2 2" xfId="6766"/>
    <cellStyle name="Zarez 3 3 2 4 2 2 2" xfId="26118"/>
    <cellStyle name="Zarez 3 3 2 4 2 2 3" xfId="16442"/>
    <cellStyle name="Zarez 3 3 2 4 2 3" xfId="21280"/>
    <cellStyle name="Zarez 3 3 2 4 2 4" xfId="11604"/>
    <cellStyle name="Zarez 3 3 2 4 3" xfId="3138"/>
    <cellStyle name="Zarez 3 3 2 4 3 2" xfId="7976"/>
    <cellStyle name="Zarez 3 3 2 4 3 2 2" xfId="27328"/>
    <cellStyle name="Zarez 3 3 2 4 3 2 3" xfId="17652"/>
    <cellStyle name="Zarez 3 3 2 4 3 3" xfId="22490"/>
    <cellStyle name="Zarez 3 3 2 4 3 4" xfId="12814"/>
    <cellStyle name="Zarez 3 3 2 4 4" xfId="4347"/>
    <cellStyle name="Zarez 3 3 2 4 4 2" xfId="9185"/>
    <cellStyle name="Zarez 3 3 2 4 4 2 2" xfId="28537"/>
    <cellStyle name="Zarez 3 3 2 4 4 2 3" xfId="18861"/>
    <cellStyle name="Zarez 3 3 2 4 4 3" xfId="23699"/>
    <cellStyle name="Zarez 3 3 2 4 4 4" xfId="14023"/>
    <cellStyle name="Zarez 3 3 2 4 5" xfId="5556"/>
    <cellStyle name="Zarez 3 3 2 4 5 2" xfId="24908"/>
    <cellStyle name="Zarez 3 3 2 4 5 3" xfId="15232"/>
    <cellStyle name="Zarez 3 3 2 4 6" xfId="20070"/>
    <cellStyle name="Zarez 3 3 2 4 7" xfId="10394"/>
    <cellStyle name="Zarez 3 3 2 5" xfId="1324"/>
    <cellStyle name="Zarez 3 3 2 5 2" xfId="6162"/>
    <cellStyle name="Zarez 3 3 2 5 2 2" xfId="25514"/>
    <cellStyle name="Zarez 3 3 2 5 2 3" xfId="15838"/>
    <cellStyle name="Zarez 3 3 2 5 3" xfId="20676"/>
    <cellStyle name="Zarez 3 3 2 5 4" xfId="11000"/>
    <cellStyle name="Zarez 3 3 2 6" xfId="2534"/>
    <cellStyle name="Zarez 3 3 2 6 2" xfId="7372"/>
    <cellStyle name="Zarez 3 3 2 6 2 2" xfId="26724"/>
    <cellStyle name="Zarez 3 3 2 6 2 3" xfId="17048"/>
    <cellStyle name="Zarez 3 3 2 6 3" xfId="21886"/>
    <cellStyle name="Zarez 3 3 2 6 4" xfId="12210"/>
    <cellStyle name="Zarez 3 3 2 7" xfId="3744"/>
    <cellStyle name="Zarez 3 3 2 7 2" xfId="8582"/>
    <cellStyle name="Zarez 3 3 2 7 2 2" xfId="27934"/>
    <cellStyle name="Zarez 3 3 2 7 2 3" xfId="18258"/>
    <cellStyle name="Zarez 3 3 2 7 3" xfId="23096"/>
    <cellStyle name="Zarez 3 3 2 7 4" xfId="13420"/>
    <cellStyle name="Zarez 3 3 2 8" xfId="4952"/>
    <cellStyle name="Zarez 3 3 2 8 2" xfId="24304"/>
    <cellStyle name="Zarez 3 3 2 8 3" xfId="14628"/>
    <cellStyle name="Zarez 3 3 2 9" xfId="19466"/>
    <cellStyle name="Zarez 3 3 3" xfId="146"/>
    <cellStyle name="Zarez 3 3 3 2" xfId="466"/>
    <cellStyle name="Zarez 3 3 3 2 2" xfId="1070"/>
    <cellStyle name="Zarez 3 3 3 2 2 2" xfId="2280"/>
    <cellStyle name="Zarez 3 3 3 2 2 2 2" xfId="7118"/>
    <cellStyle name="Zarez 3 3 3 2 2 2 2 2" xfId="26470"/>
    <cellStyle name="Zarez 3 3 3 2 2 2 2 3" xfId="16794"/>
    <cellStyle name="Zarez 3 3 3 2 2 2 3" xfId="21632"/>
    <cellStyle name="Zarez 3 3 3 2 2 2 4" xfId="11956"/>
    <cellStyle name="Zarez 3 3 3 2 2 3" xfId="3490"/>
    <cellStyle name="Zarez 3 3 3 2 2 3 2" xfId="8328"/>
    <cellStyle name="Zarez 3 3 3 2 2 3 2 2" xfId="27680"/>
    <cellStyle name="Zarez 3 3 3 2 2 3 2 3" xfId="18004"/>
    <cellStyle name="Zarez 3 3 3 2 2 3 3" xfId="22842"/>
    <cellStyle name="Zarez 3 3 3 2 2 3 4" xfId="13166"/>
    <cellStyle name="Zarez 3 3 3 2 2 4" xfId="4699"/>
    <cellStyle name="Zarez 3 3 3 2 2 4 2" xfId="9537"/>
    <cellStyle name="Zarez 3 3 3 2 2 4 2 2" xfId="28889"/>
    <cellStyle name="Zarez 3 3 3 2 2 4 2 3" xfId="19213"/>
    <cellStyle name="Zarez 3 3 3 2 2 4 3" xfId="24051"/>
    <cellStyle name="Zarez 3 3 3 2 2 4 4" xfId="14375"/>
    <cellStyle name="Zarez 3 3 3 2 2 5" xfId="5908"/>
    <cellStyle name="Zarez 3 3 3 2 2 5 2" xfId="25260"/>
    <cellStyle name="Zarez 3 3 3 2 2 5 3" xfId="15584"/>
    <cellStyle name="Zarez 3 3 3 2 2 6" xfId="20422"/>
    <cellStyle name="Zarez 3 3 3 2 2 7" xfId="10746"/>
    <cellStyle name="Zarez 3 3 3 2 3" xfId="1676"/>
    <cellStyle name="Zarez 3 3 3 2 3 2" xfId="6514"/>
    <cellStyle name="Zarez 3 3 3 2 3 2 2" xfId="25866"/>
    <cellStyle name="Zarez 3 3 3 2 3 2 3" xfId="16190"/>
    <cellStyle name="Zarez 3 3 3 2 3 3" xfId="21028"/>
    <cellStyle name="Zarez 3 3 3 2 3 4" xfId="11352"/>
    <cellStyle name="Zarez 3 3 3 2 4" xfId="2886"/>
    <cellStyle name="Zarez 3 3 3 2 4 2" xfId="7724"/>
    <cellStyle name="Zarez 3 3 3 2 4 2 2" xfId="27076"/>
    <cellStyle name="Zarez 3 3 3 2 4 2 3" xfId="17400"/>
    <cellStyle name="Zarez 3 3 3 2 4 3" xfId="22238"/>
    <cellStyle name="Zarez 3 3 3 2 4 4" xfId="12562"/>
    <cellStyle name="Zarez 3 3 3 2 5" xfId="4095"/>
    <cellStyle name="Zarez 3 3 3 2 5 2" xfId="8933"/>
    <cellStyle name="Zarez 3 3 3 2 5 2 2" xfId="28285"/>
    <cellStyle name="Zarez 3 3 3 2 5 2 3" xfId="18609"/>
    <cellStyle name="Zarez 3 3 3 2 5 3" xfId="23447"/>
    <cellStyle name="Zarez 3 3 3 2 5 4" xfId="13771"/>
    <cellStyle name="Zarez 3 3 3 2 6" xfId="5304"/>
    <cellStyle name="Zarez 3 3 3 2 6 2" xfId="24656"/>
    <cellStyle name="Zarez 3 3 3 2 6 3" xfId="14980"/>
    <cellStyle name="Zarez 3 3 3 2 7" xfId="19818"/>
    <cellStyle name="Zarez 3 3 3 2 8" xfId="10142"/>
    <cellStyle name="Zarez 3 3 3 3" xfId="768"/>
    <cellStyle name="Zarez 3 3 3 3 2" xfId="1978"/>
    <cellStyle name="Zarez 3 3 3 3 2 2" xfId="6816"/>
    <cellStyle name="Zarez 3 3 3 3 2 2 2" xfId="26168"/>
    <cellStyle name="Zarez 3 3 3 3 2 2 3" xfId="16492"/>
    <cellStyle name="Zarez 3 3 3 3 2 3" xfId="21330"/>
    <cellStyle name="Zarez 3 3 3 3 2 4" xfId="11654"/>
    <cellStyle name="Zarez 3 3 3 3 3" xfId="3188"/>
    <cellStyle name="Zarez 3 3 3 3 3 2" xfId="8026"/>
    <cellStyle name="Zarez 3 3 3 3 3 2 2" xfId="27378"/>
    <cellStyle name="Zarez 3 3 3 3 3 2 3" xfId="17702"/>
    <cellStyle name="Zarez 3 3 3 3 3 3" xfId="22540"/>
    <cellStyle name="Zarez 3 3 3 3 3 4" xfId="12864"/>
    <cellStyle name="Zarez 3 3 3 3 4" xfId="4397"/>
    <cellStyle name="Zarez 3 3 3 3 4 2" xfId="9235"/>
    <cellStyle name="Zarez 3 3 3 3 4 2 2" xfId="28587"/>
    <cellStyle name="Zarez 3 3 3 3 4 2 3" xfId="18911"/>
    <cellStyle name="Zarez 3 3 3 3 4 3" xfId="23749"/>
    <cellStyle name="Zarez 3 3 3 3 4 4" xfId="14073"/>
    <cellStyle name="Zarez 3 3 3 3 5" xfId="5606"/>
    <cellStyle name="Zarez 3 3 3 3 5 2" xfId="24958"/>
    <cellStyle name="Zarez 3 3 3 3 5 3" xfId="15282"/>
    <cellStyle name="Zarez 3 3 3 3 6" xfId="20120"/>
    <cellStyle name="Zarez 3 3 3 3 7" xfId="10444"/>
    <cellStyle name="Zarez 3 3 3 4" xfId="1374"/>
    <cellStyle name="Zarez 3 3 3 4 2" xfId="6212"/>
    <cellStyle name="Zarez 3 3 3 4 2 2" xfId="25564"/>
    <cellStyle name="Zarez 3 3 3 4 2 3" xfId="15888"/>
    <cellStyle name="Zarez 3 3 3 4 3" xfId="20726"/>
    <cellStyle name="Zarez 3 3 3 4 4" xfId="11050"/>
    <cellStyle name="Zarez 3 3 3 5" xfId="2584"/>
    <cellStyle name="Zarez 3 3 3 5 2" xfId="7422"/>
    <cellStyle name="Zarez 3 3 3 5 2 2" xfId="26774"/>
    <cellStyle name="Zarez 3 3 3 5 2 3" xfId="17098"/>
    <cellStyle name="Zarez 3 3 3 5 3" xfId="21936"/>
    <cellStyle name="Zarez 3 3 3 5 4" xfId="12260"/>
    <cellStyle name="Zarez 3 3 3 6" xfId="3794"/>
    <cellStyle name="Zarez 3 3 3 6 2" xfId="8632"/>
    <cellStyle name="Zarez 3 3 3 6 2 2" xfId="27984"/>
    <cellStyle name="Zarez 3 3 3 6 2 3" xfId="18308"/>
    <cellStyle name="Zarez 3 3 3 6 3" xfId="23146"/>
    <cellStyle name="Zarez 3 3 3 6 4" xfId="13470"/>
    <cellStyle name="Zarez 3 3 3 7" xfId="5002"/>
    <cellStyle name="Zarez 3 3 3 7 2" xfId="24354"/>
    <cellStyle name="Zarez 3 3 3 7 3" xfId="14678"/>
    <cellStyle name="Zarez 3 3 3 8" xfId="19516"/>
    <cellStyle name="Zarez 3 3 3 9" xfId="9840"/>
    <cellStyle name="Zarez 3 3 4" xfId="262"/>
    <cellStyle name="Zarez 3 3 4 2" xfId="566"/>
    <cellStyle name="Zarez 3 3 4 2 2" xfId="1170"/>
    <cellStyle name="Zarez 3 3 4 2 2 2" xfId="2380"/>
    <cellStyle name="Zarez 3 3 4 2 2 2 2" xfId="7218"/>
    <cellStyle name="Zarez 3 3 4 2 2 2 2 2" xfId="26570"/>
    <cellStyle name="Zarez 3 3 4 2 2 2 2 3" xfId="16894"/>
    <cellStyle name="Zarez 3 3 4 2 2 2 3" xfId="21732"/>
    <cellStyle name="Zarez 3 3 4 2 2 2 4" xfId="12056"/>
    <cellStyle name="Zarez 3 3 4 2 2 3" xfId="3590"/>
    <cellStyle name="Zarez 3 3 4 2 2 3 2" xfId="8428"/>
    <cellStyle name="Zarez 3 3 4 2 2 3 2 2" xfId="27780"/>
    <cellStyle name="Zarez 3 3 4 2 2 3 2 3" xfId="18104"/>
    <cellStyle name="Zarez 3 3 4 2 2 3 3" xfId="22942"/>
    <cellStyle name="Zarez 3 3 4 2 2 3 4" xfId="13266"/>
    <cellStyle name="Zarez 3 3 4 2 2 4" xfId="4799"/>
    <cellStyle name="Zarez 3 3 4 2 2 4 2" xfId="9637"/>
    <cellStyle name="Zarez 3 3 4 2 2 4 2 2" xfId="28989"/>
    <cellStyle name="Zarez 3 3 4 2 2 4 2 3" xfId="19313"/>
    <cellStyle name="Zarez 3 3 4 2 2 4 3" xfId="24151"/>
    <cellStyle name="Zarez 3 3 4 2 2 4 4" xfId="14475"/>
    <cellStyle name="Zarez 3 3 4 2 2 5" xfId="6008"/>
    <cellStyle name="Zarez 3 3 4 2 2 5 2" xfId="25360"/>
    <cellStyle name="Zarez 3 3 4 2 2 5 3" xfId="15684"/>
    <cellStyle name="Zarez 3 3 4 2 2 6" xfId="20522"/>
    <cellStyle name="Zarez 3 3 4 2 2 7" xfId="10846"/>
    <cellStyle name="Zarez 3 3 4 2 3" xfId="1776"/>
    <cellStyle name="Zarez 3 3 4 2 3 2" xfId="6614"/>
    <cellStyle name="Zarez 3 3 4 2 3 2 2" xfId="25966"/>
    <cellStyle name="Zarez 3 3 4 2 3 2 3" xfId="16290"/>
    <cellStyle name="Zarez 3 3 4 2 3 3" xfId="21128"/>
    <cellStyle name="Zarez 3 3 4 2 3 4" xfId="11452"/>
    <cellStyle name="Zarez 3 3 4 2 4" xfId="2986"/>
    <cellStyle name="Zarez 3 3 4 2 4 2" xfId="7824"/>
    <cellStyle name="Zarez 3 3 4 2 4 2 2" xfId="27176"/>
    <cellStyle name="Zarez 3 3 4 2 4 2 3" xfId="17500"/>
    <cellStyle name="Zarez 3 3 4 2 4 3" xfId="22338"/>
    <cellStyle name="Zarez 3 3 4 2 4 4" xfId="12662"/>
    <cellStyle name="Zarez 3 3 4 2 5" xfId="4195"/>
    <cellStyle name="Zarez 3 3 4 2 5 2" xfId="9033"/>
    <cellStyle name="Zarez 3 3 4 2 5 2 2" xfId="28385"/>
    <cellStyle name="Zarez 3 3 4 2 5 2 3" xfId="18709"/>
    <cellStyle name="Zarez 3 3 4 2 5 3" xfId="23547"/>
    <cellStyle name="Zarez 3 3 4 2 5 4" xfId="13871"/>
    <cellStyle name="Zarez 3 3 4 2 6" xfId="5404"/>
    <cellStyle name="Zarez 3 3 4 2 6 2" xfId="24756"/>
    <cellStyle name="Zarez 3 3 4 2 6 3" xfId="15080"/>
    <cellStyle name="Zarez 3 3 4 2 7" xfId="19918"/>
    <cellStyle name="Zarez 3 3 4 2 8" xfId="10242"/>
    <cellStyle name="Zarez 3 3 4 3" xfId="868"/>
    <cellStyle name="Zarez 3 3 4 3 2" xfId="2078"/>
    <cellStyle name="Zarez 3 3 4 3 2 2" xfId="6916"/>
    <cellStyle name="Zarez 3 3 4 3 2 2 2" xfId="26268"/>
    <cellStyle name="Zarez 3 3 4 3 2 2 3" xfId="16592"/>
    <cellStyle name="Zarez 3 3 4 3 2 3" xfId="21430"/>
    <cellStyle name="Zarez 3 3 4 3 2 4" xfId="11754"/>
    <cellStyle name="Zarez 3 3 4 3 3" xfId="3288"/>
    <cellStyle name="Zarez 3 3 4 3 3 2" xfId="8126"/>
    <cellStyle name="Zarez 3 3 4 3 3 2 2" xfId="27478"/>
    <cellStyle name="Zarez 3 3 4 3 3 2 3" xfId="17802"/>
    <cellStyle name="Zarez 3 3 4 3 3 3" xfId="22640"/>
    <cellStyle name="Zarez 3 3 4 3 3 4" xfId="12964"/>
    <cellStyle name="Zarez 3 3 4 3 4" xfId="4497"/>
    <cellStyle name="Zarez 3 3 4 3 4 2" xfId="9335"/>
    <cellStyle name="Zarez 3 3 4 3 4 2 2" xfId="28687"/>
    <cellStyle name="Zarez 3 3 4 3 4 2 3" xfId="19011"/>
    <cellStyle name="Zarez 3 3 4 3 4 3" xfId="23849"/>
    <cellStyle name="Zarez 3 3 4 3 4 4" xfId="14173"/>
    <cellStyle name="Zarez 3 3 4 3 5" xfId="5706"/>
    <cellStyle name="Zarez 3 3 4 3 5 2" xfId="25058"/>
    <cellStyle name="Zarez 3 3 4 3 5 3" xfId="15382"/>
    <cellStyle name="Zarez 3 3 4 3 6" xfId="20220"/>
    <cellStyle name="Zarez 3 3 4 3 7" xfId="10544"/>
    <cellStyle name="Zarez 3 3 4 4" xfId="1474"/>
    <cellStyle name="Zarez 3 3 4 4 2" xfId="6312"/>
    <cellStyle name="Zarez 3 3 4 4 2 2" xfId="25664"/>
    <cellStyle name="Zarez 3 3 4 4 2 3" xfId="15988"/>
    <cellStyle name="Zarez 3 3 4 4 3" xfId="20826"/>
    <cellStyle name="Zarez 3 3 4 4 4" xfId="11150"/>
    <cellStyle name="Zarez 3 3 4 5" xfId="2684"/>
    <cellStyle name="Zarez 3 3 4 5 2" xfId="7522"/>
    <cellStyle name="Zarez 3 3 4 5 2 2" xfId="26874"/>
    <cellStyle name="Zarez 3 3 4 5 2 3" xfId="17198"/>
    <cellStyle name="Zarez 3 3 4 5 3" xfId="22036"/>
    <cellStyle name="Zarez 3 3 4 5 4" xfId="12360"/>
    <cellStyle name="Zarez 3 3 4 6" xfId="3894"/>
    <cellStyle name="Zarez 3 3 4 6 2" xfId="8732"/>
    <cellStyle name="Zarez 3 3 4 6 2 2" xfId="28084"/>
    <cellStyle name="Zarez 3 3 4 6 2 3" xfId="18408"/>
    <cellStyle name="Zarez 3 3 4 6 3" xfId="23246"/>
    <cellStyle name="Zarez 3 3 4 6 4" xfId="13570"/>
    <cellStyle name="Zarez 3 3 4 7" xfId="5102"/>
    <cellStyle name="Zarez 3 3 4 7 2" xfId="24454"/>
    <cellStyle name="Zarez 3 3 4 7 3" xfId="14778"/>
    <cellStyle name="Zarez 3 3 4 8" xfId="19616"/>
    <cellStyle name="Zarez 3 3 4 9" xfId="9940"/>
    <cellStyle name="Zarez 3 3 5" xfId="315"/>
    <cellStyle name="Zarez 3 3 5 2" xfId="618"/>
    <cellStyle name="Zarez 3 3 5 2 2" xfId="1222"/>
    <cellStyle name="Zarez 3 3 5 2 2 2" xfId="2432"/>
    <cellStyle name="Zarez 3 3 5 2 2 2 2" xfId="7270"/>
    <cellStyle name="Zarez 3 3 5 2 2 2 2 2" xfId="26622"/>
    <cellStyle name="Zarez 3 3 5 2 2 2 2 3" xfId="16946"/>
    <cellStyle name="Zarez 3 3 5 2 2 2 3" xfId="21784"/>
    <cellStyle name="Zarez 3 3 5 2 2 2 4" xfId="12108"/>
    <cellStyle name="Zarez 3 3 5 2 2 3" xfId="3642"/>
    <cellStyle name="Zarez 3 3 5 2 2 3 2" xfId="8480"/>
    <cellStyle name="Zarez 3 3 5 2 2 3 2 2" xfId="27832"/>
    <cellStyle name="Zarez 3 3 5 2 2 3 2 3" xfId="18156"/>
    <cellStyle name="Zarez 3 3 5 2 2 3 3" xfId="22994"/>
    <cellStyle name="Zarez 3 3 5 2 2 3 4" xfId="13318"/>
    <cellStyle name="Zarez 3 3 5 2 2 4" xfId="4851"/>
    <cellStyle name="Zarez 3 3 5 2 2 4 2" xfId="9689"/>
    <cellStyle name="Zarez 3 3 5 2 2 4 2 2" xfId="29041"/>
    <cellStyle name="Zarez 3 3 5 2 2 4 2 3" xfId="19365"/>
    <cellStyle name="Zarez 3 3 5 2 2 4 3" xfId="24203"/>
    <cellStyle name="Zarez 3 3 5 2 2 4 4" xfId="14527"/>
    <cellStyle name="Zarez 3 3 5 2 2 5" xfId="6060"/>
    <cellStyle name="Zarez 3 3 5 2 2 5 2" xfId="25412"/>
    <cellStyle name="Zarez 3 3 5 2 2 5 3" xfId="15736"/>
    <cellStyle name="Zarez 3 3 5 2 2 6" xfId="20574"/>
    <cellStyle name="Zarez 3 3 5 2 2 7" xfId="10898"/>
    <cellStyle name="Zarez 3 3 5 2 3" xfId="1828"/>
    <cellStyle name="Zarez 3 3 5 2 3 2" xfId="6666"/>
    <cellStyle name="Zarez 3 3 5 2 3 2 2" xfId="26018"/>
    <cellStyle name="Zarez 3 3 5 2 3 2 3" xfId="16342"/>
    <cellStyle name="Zarez 3 3 5 2 3 3" xfId="21180"/>
    <cellStyle name="Zarez 3 3 5 2 3 4" xfId="11504"/>
    <cellStyle name="Zarez 3 3 5 2 4" xfId="3038"/>
    <cellStyle name="Zarez 3 3 5 2 4 2" xfId="7876"/>
    <cellStyle name="Zarez 3 3 5 2 4 2 2" xfId="27228"/>
    <cellStyle name="Zarez 3 3 5 2 4 2 3" xfId="17552"/>
    <cellStyle name="Zarez 3 3 5 2 4 3" xfId="22390"/>
    <cellStyle name="Zarez 3 3 5 2 4 4" xfId="12714"/>
    <cellStyle name="Zarez 3 3 5 2 5" xfId="4247"/>
    <cellStyle name="Zarez 3 3 5 2 5 2" xfId="9085"/>
    <cellStyle name="Zarez 3 3 5 2 5 2 2" xfId="28437"/>
    <cellStyle name="Zarez 3 3 5 2 5 2 3" xfId="18761"/>
    <cellStyle name="Zarez 3 3 5 2 5 3" xfId="23599"/>
    <cellStyle name="Zarez 3 3 5 2 5 4" xfId="13923"/>
    <cellStyle name="Zarez 3 3 5 2 6" xfId="5456"/>
    <cellStyle name="Zarez 3 3 5 2 6 2" xfId="24808"/>
    <cellStyle name="Zarez 3 3 5 2 6 3" xfId="15132"/>
    <cellStyle name="Zarez 3 3 5 2 7" xfId="19970"/>
    <cellStyle name="Zarez 3 3 5 2 8" xfId="10294"/>
    <cellStyle name="Zarez 3 3 5 3" xfId="920"/>
    <cellStyle name="Zarez 3 3 5 3 2" xfId="2130"/>
    <cellStyle name="Zarez 3 3 5 3 2 2" xfId="6968"/>
    <cellStyle name="Zarez 3 3 5 3 2 2 2" xfId="26320"/>
    <cellStyle name="Zarez 3 3 5 3 2 2 3" xfId="16644"/>
    <cellStyle name="Zarez 3 3 5 3 2 3" xfId="21482"/>
    <cellStyle name="Zarez 3 3 5 3 2 4" xfId="11806"/>
    <cellStyle name="Zarez 3 3 5 3 3" xfId="3340"/>
    <cellStyle name="Zarez 3 3 5 3 3 2" xfId="8178"/>
    <cellStyle name="Zarez 3 3 5 3 3 2 2" xfId="27530"/>
    <cellStyle name="Zarez 3 3 5 3 3 2 3" xfId="17854"/>
    <cellStyle name="Zarez 3 3 5 3 3 3" xfId="22692"/>
    <cellStyle name="Zarez 3 3 5 3 3 4" xfId="13016"/>
    <cellStyle name="Zarez 3 3 5 3 4" xfId="4549"/>
    <cellStyle name="Zarez 3 3 5 3 4 2" xfId="9387"/>
    <cellStyle name="Zarez 3 3 5 3 4 2 2" xfId="28739"/>
    <cellStyle name="Zarez 3 3 5 3 4 2 3" xfId="19063"/>
    <cellStyle name="Zarez 3 3 5 3 4 3" xfId="23901"/>
    <cellStyle name="Zarez 3 3 5 3 4 4" xfId="14225"/>
    <cellStyle name="Zarez 3 3 5 3 5" xfId="5758"/>
    <cellStyle name="Zarez 3 3 5 3 5 2" xfId="25110"/>
    <cellStyle name="Zarez 3 3 5 3 5 3" xfId="15434"/>
    <cellStyle name="Zarez 3 3 5 3 6" xfId="20272"/>
    <cellStyle name="Zarez 3 3 5 3 7" xfId="10596"/>
    <cellStyle name="Zarez 3 3 5 4" xfId="1526"/>
    <cellStyle name="Zarez 3 3 5 4 2" xfId="6364"/>
    <cellStyle name="Zarez 3 3 5 4 2 2" xfId="25716"/>
    <cellStyle name="Zarez 3 3 5 4 2 3" xfId="16040"/>
    <cellStyle name="Zarez 3 3 5 4 3" xfId="20878"/>
    <cellStyle name="Zarez 3 3 5 4 4" xfId="11202"/>
    <cellStyle name="Zarez 3 3 5 5" xfId="2736"/>
    <cellStyle name="Zarez 3 3 5 5 2" xfId="7574"/>
    <cellStyle name="Zarez 3 3 5 5 2 2" xfId="26926"/>
    <cellStyle name="Zarez 3 3 5 5 2 3" xfId="17250"/>
    <cellStyle name="Zarez 3 3 5 5 3" xfId="22088"/>
    <cellStyle name="Zarez 3 3 5 5 4" xfId="12412"/>
    <cellStyle name="Zarez 3 3 5 6" xfId="3945"/>
    <cellStyle name="Zarez 3 3 5 6 2" xfId="8783"/>
    <cellStyle name="Zarez 3 3 5 6 2 2" xfId="28135"/>
    <cellStyle name="Zarez 3 3 5 6 2 3" xfId="18459"/>
    <cellStyle name="Zarez 3 3 5 6 3" xfId="23297"/>
    <cellStyle name="Zarez 3 3 5 6 4" xfId="13621"/>
    <cellStyle name="Zarez 3 3 5 7" xfId="5154"/>
    <cellStyle name="Zarez 3 3 5 7 2" xfId="24506"/>
    <cellStyle name="Zarez 3 3 5 7 3" xfId="14830"/>
    <cellStyle name="Zarez 3 3 5 8" xfId="19668"/>
    <cellStyle name="Zarez 3 3 5 9" xfId="9992"/>
    <cellStyle name="Zarez 3 3 6" xfId="366"/>
    <cellStyle name="Zarez 3 3 6 2" xfId="970"/>
    <cellStyle name="Zarez 3 3 6 2 2" xfId="2180"/>
    <cellStyle name="Zarez 3 3 6 2 2 2" xfId="7018"/>
    <cellStyle name="Zarez 3 3 6 2 2 2 2" xfId="26370"/>
    <cellStyle name="Zarez 3 3 6 2 2 2 3" xfId="16694"/>
    <cellStyle name="Zarez 3 3 6 2 2 3" xfId="21532"/>
    <cellStyle name="Zarez 3 3 6 2 2 4" xfId="11856"/>
    <cellStyle name="Zarez 3 3 6 2 3" xfId="3390"/>
    <cellStyle name="Zarez 3 3 6 2 3 2" xfId="8228"/>
    <cellStyle name="Zarez 3 3 6 2 3 2 2" xfId="27580"/>
    <cellStyle name="Zarez 3 3 6 2 3 2 3" xfId="17904"/>
    <cellStyle name="Zarez 3 3 6 2 3 3" xfId="22742"/>
    <cellStyle name="Zarez 3 3 6 2 3 4" xfId="13066"/>
    <cellStyle name="Zarez 3 3 6 2 4" xfId="4599"/>
    <cellStyle name="Zarez 3 3 6 2 4 2" xfId="9437"/>
    <cellStyle name="Zarez 3 3 6 2 4 2 2" xfId="28789"/>
    <cellStyle name="Zarez 3 3 6 2 4 2 3" xfId="19113"/>
    <cellStyle name="Zarez 3 3 6 2 4 3" xfId="23951"/>
    <cellStyle name="Zarez 3 3 6 2 4 4" xfId="14275"/>
    <cellStyle name="Zarez 3 3 6 2 5" xfId="5808"/>
    <cellStyle name="Zarez 3 3 6 2 5 2" xfId="25160"/>
    <cellStyle name="Zarez 3 3 6 2 5 3" xfId="15484"/>
    <cellStyle name="Zarez 3 3 6 2 6" xfId="20322"/>
    <cellStyle name="Zarez 3 3 6 2 7" xfId="10646"/>
    <cellStyle name="Zarez 3 3 6 3" xfId="1576"/>
    <cellStyle name="Zarez 3 3 6 3 2" xfId="6414"/>
    <cellStyle name="Zarez 3 3 6 3 2 2" xfId="25766"/>
    <cellStyle name="Zarez 3 3 6 3 2 3" xfId="16090"/>
    <cellStyle name="Zarez 3 3 6 3 3" xfId="20928"/>
    <cellStyle name="Zarez 3 3 6 3 4" xfId="11252"/>
    <cellStyle name="Zarez 3 3 6 4" xfId="2786"/>
    <cellStyle name="Zarez 3 3 6 4 2" xfId="7624"/>
    <cellStyle name="Zarez 3 3 6 4 2 2" xfId="26976"/>
    <cellStyle name="Zarez 3 3 6 4 2 3" xfId="17300"/>
    <cellStyle name="Zarez 3 3 6 4 3" xfId="22138"/>
    <cellStyle name="Zarez 3 3 6 4 4" xfId="12462"/>
    <cellStyle name="Zarez 3 3 6 5" xfId="3995"/>
    <cellStyle name="Zarez 3 3 6 5 2" xfId="8833"/>
    <cellStyle name="Zarez 3 3 6 5 2 2" xfId="28185"/>
    <cellStyle name="Zarez 3 3 6 5 2 3" xfId="18509"/>
    <cellStyle name="Zarez 3 3 6 5 3" xfId="23347"/>
    <cellStyle name="Zarez 3 3 6 5 4" xfId="13671"/>
    <cellStyle name="Zarez 3 3 6 6" xfId="5204"/>
    <cellStyle name="Zarez 3 3 6 6 2" xfId="24556"/>
    <cellStyle name="Zarez 3 3 6 6 3" xfId="14880"/>
    <cellStyle name="Zarez 3 3 6 7" xfId="19718"/>
    <cellStyle name="Zarez 3 3 6 8" xfId="10042"/>
    <cellStyle name="Zarez 3 3 7" xfId="668"/>
    <cellStyle name="Zarez 3 3 7 2" xfId="1878"/>
    <cellStyle name="Zarez 3 3 7 2 2" xfId="6716"/>
    <cellStyle name="Zarez 3 3 7 2 2 2" xfId="26068"/>
    <cellStyle name="Zarez 3 3 7 2 2 3" xfId="16392"/>
    <cellStyle name="Zarez 3 3 7 2 3" xfId="21230"/>
    <cellStyle name="Zarez 3 3 7 2 4" xfId="11554"/>
    <cellStyle name="Zarez 3 3 7 3" xfId="3088"/>
    <cellStyle name="Zarez 3 3 7 3 2" xfId="7926"/>
    <cellStyle name="Zarez 3 3 7 3 2 2" xfId="27278"/>
    <cellStyle name="Zarez 3 3 7 3 2 3" xfId="17602"/>
    <cellStyle name="Zarez 3 3 7 3 3" xfId="22440"/>
    <cellStyle name="Zarez 3 3 7 3 4" xfId="12764"/>
    <cellStyle name="Zarez 3 3 7 4" xfId="4297"/>
    <cellStyle name="Zarez 3 3 7 4 2" xfId="9135"/>
    <cellStyle name="Zarez 3 3 7 4 2 2" xfId="28487"/>
    <cellStyle name="Zarez 3 3 7 4 2 3" xfId="18811"/>
    <cellStyle name="Zarez 3 3 7 4 3" xfId="23649"/>
    <cellStyle name="Zarez 3 3 7 4 4" xfId="13973"/>
    <cellStyle name="Zarez 3 3 7 5" xfId="5506"/>
    <cellStyle name="Zarez 3 3 7 5 2" xfId="24858"/>
    <cellStyle name="Zarez 3 3 7 5 3" xfId="15182"/>
    <cellStyle name="Zarez 3 3 7 6" xfId="20020"/>
    <cellStyle name="Zarez 3 3 7 7" xfId="10344"/>
    <cellStyle name="Zarez 3 3 8" xfId="1274"/>
    <cellStyle name="Zarez 3 3 8 2" xfId="6112"/>
    <cellStyle name="Zarez 3 3 8 2 2" xfId="25464"/>
    <cellStyle name="Zarez 3 3 8 2 3" xfId="15788"/>
    <cellStyle name="Zarez 3 3 8 3" xfId="20626"/>
    <cellStyle name="Zarez 3 3 8 4" xfId="10950"/>
    <cellStyle name="Zarez 3 3 9" xfId="2484"/>
    <cellStyle name="Zarez 3 3 9 2" xfId="7322"/>
    <cellStyle name="Zarez 3 3 9 2 2" xfId="26674"/>
    <cellStyle name="Zarez 3 3 9 2 3" xfId="16998"/>
    <cellStyle name="Zarez 3 3 9 3" xfId="21836"/>
    <cellStyle name="Zarez 3 3 9 4" xfId="12160"/>
    <cellStyle name="Zarez 3 4" xfId="62"/>
    <cellStyle name="Zarez 3 4 10" xfId="9769"/>
    <cellStyle name="Zarez 3 4 2" xfId="175"/>
    <cellStyle name="Zarez 3 4 2 2" xfId="495"/>
    <cellStyle name="Zarez 3 4 2 2 2" xfId="1099"/>
    <cellStyle name="Zarez 3 4 2 2 2 2" xfId="2309"/>
    <cellStyle name="Zarez 3 4 2 2 2 2 2" xfId="7147"/>
    <cellStyle name="Zarez 3 4 2 2 2 2 2 2" xfId="26499"/>
    <cellStyle name="Zarez 3 4 2 2 2 2 2 3" xfId="16823"/>
    <cellStyle name="Zarez 3 4 2 2 2 2 3" xfId="21661"/>
    <cellStyle name="Zarez 3 4 2 2 2 2 4" xfId="11985"/>
    <cellStyle name="Zarez 3 4 2 2 2 3" xfId="3519"/>
    <cellStyle name="Zarez 3 4 2 2 2 3 2" xfId="8357"/>
    <cellStyle name="Zarez 3 4 2 2 2 3 2 2" xfId="27709"/>
    <cellStyle name="Zarez 3 4 2 2 2 3 2 3" xfId="18033"/>
    <cellStyle name="Zarez 3 4 2 2 2 3 3" xfId="22871"/>
    <cellStyle name="Zarez 3 4 2 2 2 3 4" xfId="13195"/>
    <cellStyle name="Zarez 3 4 2 2 2 4" xfId="4728"/>
    <cellStyle name="Zarez 3 4 2 2 2 4 2" xfId="9566"/>
    <cellStyle name="Zarez 3 4 2 2 2 4 2 2" xfId="28918"/>
    <cellStyle name="Zarez 3 4 2 2 2 4 2 3" xfId="19242"/>
    <cellStyle name="Zarez 3 4 2 2 2 4 3" xfId="24080"/>
    <cellStyle name="Zarez 3 4 2 2 2 4 4" xfId="14404"/>
    <cellStyle name="Zarez 3 4 2 2 2 5" xfId="5937"/>
    <cellStyle name="Zarez 3 4 2 2 2 5 2" xfId="25289"/>
    <cellStyle name="Zarez 3 4 2 2 2 5 3" xfId="15613"/>
    <cellStyle name="Zarez 3 4 2 2 2 6" xfId="20451"/>
    <cellStyle name="Zarez 3 4 2 2 2 7" xfId="10775"/>
    <cellStyle name="Zarez 3 4 2 2 3" xfId="1705"/>
    <cellStyle name="Zarez 3 4 2 2 3 2" xfId="6543"/>
    <cellStyle name="Zarez 3 4 2 2 3 2 2" xfId="25895"/>
    <cellStyle name="Zarez 3 4 2 2 3 2 3" xfId="16219"/>
    <cellStyle name="Zarez 3 4 2 2 3 3" xfId="21057"/>
    <cellStyle name="Zarez 3 4 2 2 3 4" xfId="11381"/>
    <cellStyle name="Zarez 3 4 2 2 4" xfId="2915"/>
    <cellStyle name="Zarez 3 4 2 2 4 2" xfId="7753"/>
    <cellStyle name="Zarez 3 4 2 2 4 2 2" xfId="27105"/>
    <cellStyle name="Zarez 3 4 2 2 4 2 3" xfId="17429"/>
    <cellStyle name="Zarez 3 4 2 2 4 3" xfId="22267"/>
    <cellStyle name="Zarez 3 4 2 2 4 4" xfId="12591"/>
    <cellStyle name="Zarez 3 4 2 2 5" xfId="4124"/>
    <cellStyle name="Zarez 3 4 2 2 5 2" xfId="8962"/>
    <cellStyle name="Zarez 3 4 2 2 5 2 2" xfId="28314"/>
    <cellStyle name="Zarez 3 4 2 2 5 2 3" xfId="18638"/>
    <cellStyle name="Zarez 3 4 2 2 5 3" xfId="23476"/>
    <cellStyle name="Zarez 3 4 2 2 5 4" xfId="13800"/>
    <cellStyle name="Zarez 3 4 2 2 6" xfId="5333"/>
    <cellStyle name="Zarez 3 4 2 2 6 2" xfId="24685"/>
    <cellStyle name="Zarez 3 4 2 2 6 3" xfId="15009"/>
    <cellStyle name="Zarez 3 4 2 2 7" xfId="19847"/>
    <cellStyle name="Zarez 3 4 2 2 8" xfId="10171"/>
    <cellStyle name="Zarez 3 4 2 3" xfId="797"/>
    <cellStyle name="Zarez 3 4 2 3 2" xfId="2007"/>
    <cellStyle name="Zarez 3 4 2 3 2 2" xfId="6845"/>
    <cellStyle name="Zarez 3 4 2 3 2 2 2" xfId="26197"/>
    <cellStyle name="Zarez 3 4 2 3 2 2 3" xfId="16521"/>
    <cellStyle name="Zarez 3 4 2 3 2 3" xfId="21359"/>
    <cellStyle name="Zarez 3 4 2 3 2 4" xfId="11683"/>
    <cellStyle name="Zarez 3 4 2 3 3" xfId="3217"/>
    <cellStyle name="Zarez 3 4 2 3 3 2" xfId="8055"/>
    <cellStyle name="Zarez 3 4 2 3 3 2 2" xfId="27407"/>
    <cellStyle name="Zarez 3 4 2 3 3 2 3" xfId="17731"/>
    <cellStyle name="Zarez 3 4 2 3 3 3" xfId="22569"/>
    <cellStyle name="Zarez 3 4 2 3 3 4" xfId="12893"/>
    <cellStyle name="Zarez 3 4 2 3 4" xfId="4426"/>
    <cellStyle name="Zarez 3 4 2 3 4 2" xfId="9264"/>
    <cellStyle name="Zarez 3 4 2 3 4 2 2" xfId="28616"/>
    <cellStyle name="Zarez 3 4 2 3 4 2 3" xfId="18940"/>
    <cellStyle name="Zarez 3 4 2 3 4 3" xfId="23778"/>
    <cellStyle name="Zarez 3 4 2 3 4 4" xfId="14102"/>
    <cellStyle name="Zarez 3 4 2 3 5" xfId="5635"/>
    <cellStyle name="Zarez 3 4 2 3 5 2" xfId="24987"/>
    <cellStyle name="Zarez 3 4 2 3 5 3" xfId="15311"/>
    <cellStyle name="Zarez 3 4 2 3 6" xfId="20149"/>
    <cellStyle name="Zarez 3 4 2 3 7" xfId="10473"/>
    <cellStyle name="Zarez 3 4 2 4" xfId="1403"/>
    <cellStyle name="Zarez 3 4 2 4 2" xfId="6241"/>
    <cellStyle name="Zarez 3 4 2 4 2 2" xfId="25593"/>
    <cellStyle name="Zarez 3 4 2 4 2 3" xfId="15917"/>
    <cellStyle name="Zarez 3 4 2 4 3" xfId="20755"/>
    <cellStyle name="Zarez 3 4 2 4 4" xfId="11079"/>
    <cellStyle name="Zarez 3 4 2 5" xfId="2613"/>
    <cellStyle name="Zarez 3 4 2 5 2" xfId="7451"/>
    <cellStyle name="Zarez 3 4 2 5 2 2" xfId="26803"/>
    <cellStyle name="Zarez 3 4 2 5 2 3" xfId="17127"/>
    <cellStyle name="Zarez 3 4 2 5 3" xfId="21965"/>
    <cellStyle name="Zarez 3 4 2 5 4" xfId="12289"/>
    <cellStyle name="Zarez 3 4 2 6" xfId="3823"/>
    <cellStyle name="Zarez 3 4 2 6 2" xfId="8661"/>
    <cellStyle name="Zarez 3 4 2 6 2 2" xfId="28013"/>
    <cellStyle name="Zarez 3 4 2 6 2 3" xfId="18337"/>
    <cellStyle name="Zarez 3 4 2 6 3" xfId="23175"/>
    <cellStyle name="Zarez 3 4 2 6 4" xfId="13499"/>
    <cellStyle name="Zarez 3 4 2 7" xfId="5031"/>
    <cellStyle name="Zarez 3 4 2 7 2" xfId="24383"/>
    <cellStyle name="Zarez 3 4 2 7 3" xfId="14707"/>
    <cellStyle name="Zarez 3 4 2 8" xfId="19545"/>
    <cellStyle name="Zarez 3 4 2 9" xfId="9869"/>
    <cellStyle name="Zarez 3 4 3" xfId="395"/>
    <cellStyle name="Zarez 3 4 3 2" xfId="999"/>
    <cellStyle name="Zarez 3 4 3 2 2" xfId="2209"/>
    <cellStyle name="Zarez 3 4 3 2 2 2" xfId="7047"/>
    <cellStyle name="Zarez 3 4 3 2 2 2 2" xfId="26399"/>
    <cellStyle name="Zarez 3 4 3 2 2 2 3" xfId="16723"/>
    <cellStyle name="Zarez 3 4 3 2 2 3" xfId="21561"/>
    <cellStyle name="Zarez 3 4 3 2 2 4" xfId="11885"/>
    <cellStyle name="Zarez 3 4 3 2 3" xfId="3419"/>
    <cellStyle name="Zarez 3 4 3 2 3 2" xfId="8257"/>
    <cellStyle name="Zarez 3 4 3 2 3 2 2" xfId="27609"/>
    <cellStyle name="Zarez 3 4 3 2 3 2 3" xfId="17933"/>
    <cellStyle name="Zarez 3 4 3 2 3 3" xfId="22771"/>
    <cellStyle name="Zarez 3 4 3 2 3 4" xfId="13095"/>
    <cellStyle name="Zarez 3 4 3 2 4" xfId="4628"/>
    <cellStyle name="Zarez 3 4 3 2 4 2" xfId="9466"/>
    <cellStyle name="Zarez 3 4 3 2 4 2 2" xfId="28818"/>
    <cellStyle name="Zarez 3 4 3 2 4 2 3" xfId="19142"/>
    <cellStyle name="Zarez 3 4 3 2 4 3" xfId="23980"/>
    <cellStyle name="Zarez 3 4 3 2 4 4" xfId="14304"/>
    <cellStyle name="Zarez 3 4 3 2 5" xfId="5837"/>
    <cellStyle name="Zarez 3 4 3 2 5 2" xfId="25189"/>
    <cellStyle name="Zarez 3 4 3 2 5 3" xfId="15513"/>
    <cellStyle name="Zarez 3 4 3 2 6" xfId="20351"/>
    <cellStyle name="Zarez 3 4 3 2 7" xfId="10675"/>
    <cellStyle name="Zarez 3 4 3 3" xfId="1605"/>
    <cellStyle name="Zarez 3 4 3 3 2" xfId="6443"/>
    <cellStyle name="Zarez 3 4 3 3 2 2" xfId="25795"/>
    <cellStyle name="Zarez 3 4 3 3 2 3" xfId="16119"/>
    <cellStyle name="Zarez 3 4 3 3 3" xfId="20957"/>
    <cellStyle name="Zarez 3 4 3 3 4" xfId="11281"/>
    <cellStyle name="Zarez 3 4 3 4" xfId="2815"/>
    <cellStyle name="Zarez 3 4 3 4 2" xfId="7653"/>
    <cellStyle name="Zarez 3 4 3 4 2 2" xfId="27005"/>
    <cellStyle name="Zarez 3 4 3 4 2 3" xfId="17329"/>
    <cellStyle name="Zarez 3 4 3 4 3" xfId="22167"/>
    <cellStyle name="Zarez 3 4 3 4 4" xfId="12491"/>
    <cellStyle name="Zarez 3 4 3 5" xfId="4024"/>
    <cellStyle name="Zarez 3 4 3 5 2" xfId="8862"/>
    <cellStyle name="Zarez 3 4 3 5 2 2" xfId="28214"/>
    <cellStyle name="Zarez 3 4 3 5 2 3" xfId="18538"/>
    <cellStyle name="Zarez 3 4 3 5 3" xfId="23376"/>
    <cellStyle name="Zarez 3 4 3 5 4" xfId="13700"/>
    <cellStyle name="Zarez 3 4 3 6" xfId="5233"/>
    <cellStyle name="Zarez 3 4 3 6 2" xfId="24585"/>
    <cellStyle name="Zarez 3 4 3 6 3" xfId="14909"/>
    <cellStyle name="Zarez 3 4 3 7" xfId="19747"/>
    <cellStyle name="Zarez 3 4 3 8" xfId="10071"/>
    <cellStyle name="Zarez 3 4 4" xfId="697"/>
    <cellStyle name="Zarez 3 4 4 2" xfId="1907"/>
    <cellStyle name="Zarez 3 4 4 2 2" xfId="6745"/>
    <cellStyle name="Zarez 3 4 4 2 2 2" xfId="26097"/>
    <cellStyle name="Zarez 3 4 4 2 2 3" xfId="16421"/>
    <cellStyle name="Zarez 3 4 4 2 3" xfId="21259"/>
    <cellStyle name="Zarez 3 4 4 2 4" xfId="11583"/>
    <cellStyle name="Zarez 3 4 4 3" xfId="3117"/>
    <cellStyle name="Zarez 3 4 4 3 2" xfId="7955"/>
    <cellStyle name="Zarez 3 4 4 3 2 2" xfId="27307"/>
    <cellStyle name="Zarez 3 4 4 3 2 3" xfId="17631"/>
    <cellStyle name="Zarez 3 4 4 3 3" xfId="22469"/>
    <cellStyle name="Zarez 3 4 4 3 4" xfId="12793"/>
    <cellStyle name="Zarez 3 4 4 4" xfId="4326"/>
    <cellStyle name="Zarez 3 4 4 4 2" xfId="9164"/>
    <cellStyle name="Zarez 3 4 4 4 2 2" xfId="28516"/>
    <cellStyle name="Zarez 3 4 4 4 2 3" xfId="18840"/>
    <cellStyle name="Zarez 3 4 4 4 3" xfId="23678"/>
    <cellStyle name="Zarez 3 4 4 4 4" xfId="14002"/>
    <cellStyle name="Zarez 3 4 4 5" xfId="5535"/>
    <cellStyle name="Zarez 3 4 4 5 2" xfId="24887"/>
    <cellStyle name="Zarez 3 4 4 5 3" xfId="15211"/>
    <cellStyle name="Zarez 3 4 4 6" xfId="20049"/>
    <cellStyle name="Zarez 3 4 4 7" xfId="10373"/>
    <cellStyle name="Zarez 3 4 5" xfId="1303"/>
    <cellStyle name="Zarez 3 4 5 2" xfId="6141"/>
    <cellStyle name="Zarez 3 4 5 2 2" xfId="25493"/>
    <cellStyle name="Zarez 3 4 5 2 3" xfId="15817"/>
    <cellStyle name="Zarez 3 4 5 3" xfId="20655"/>
    <cellStyle name="Zarez 3 4 5 4" xfId="10979"/>
    <cellStyle name="Zarez 3 4 6" xfId="2513"/>
    <cellStyle name="Zarez 3 4 6 2" xfId="7351"/>
    <cellStyle name="Zarez 3 4 6 2 2" xfId="26703"/>
    <cellStyle name="Zarez 3 4 6 2 3" xfId="17027"/>
    <cellStyle name="Zarez 3 4 6 3" xfId="21865"/>
    <cellStyle name="Zarez 3 4 6 4" xfId="12189"/>
    <cellStyle name="Zarez 3 4 7" xfId="3723"/>
    <cellStyle name="Zarez 3 4 7 2" xfId="8561"/>
    <cellStyle name="Zarez 3 4 7 2 2" xfId="27913"/>
    <cellStyle name="Zarez 3 4 7 2 3" xfId="18237"/>
    <cellStyle name="Zarez 3 4 7 3" xfId="23075"/>
    <cellStyle name="Zarez 3 4 7 4" xfId="13399"/>
    <cellStyle name="Zarez 3 4 8" xfId="4931"/>
    <cellStyle name="Zarez 3 4 8 2" xfId="24283"/>
    <cellStyle name="Zarez 3 4 8 3" xfId="14607"/>
    <cellStyle name="Zarez 3 4 9" xfId="19445"/>
    <cellStyle name="Zarez 3 5" xfId="124"/>
    <cellStyle name="Zarez 3 5 2" xfId="445"/>
    <cellStyle name="Zarez 3 5 2 2" xfId="1049"/>
    <cellStyle name="Zarez 3 5 2 2 2" xfId="2259"/>
    <cellStyle name="Zarez 3 5 2 2 2 2" xfId="7097"/>
    <cellStyle name="Zarez 3 5 2 2 2 2 2" xfId="26449"/>
    <cellStyle name="Zarez 3 5 2 2 2 2 3" xfId="16773"/>
    <cellStyle name="Zarez 3 5 2 2 2 3" xfId="21611"/>
    <cellStyle name="Zarez 3 5 2 2 2 4" xfId="11935"/>
    <cellStyle name="Zarez 3 5 2 2 3" xfId="3469"/>
    <cellStyle name="Zarez 3 5 2 2 3 2" xfId="8307"/>
    <cellStyle name="Zarez 3 5 2 2 3 2 2" xfId="27659"/>
    <cellStyle name="Zarez 3 5 2 2 3 2 3" xfId="17983"/>
    <cellStyle name="Zarez 3 5 2 2 3 3" xfId="22821"/>
    <cellStyle name="Zarez 3 5 2 2 3 4" xfId="13145"/>
    <cellStyle name="Zarez 3 5 2 2 4" xfId="4678"/>
    <cellStyle name="Zarez 3 5 2 2 4 2" xfId="9516"/>
    <cellStyle name="Zarez 3 5 2 2 4 2 2" xfId="28868"/>
    <cellStyle name="Zarez 3 5 2 2 4 2 3" xfId="19192"/>
    <cellStyle name="Zarez 3 5 2 2 4 3" xfId="24030"/>
    <cellStyle name="Zarez 3 5 2 2 4 4" xfId="14354"/>
    <cellStyle name="Zarez 3 5 2 2 5" xfId="5887"/>
    <cellStyle name="Zarez 3 5 2 2 5 2" xfId="25239"/>
    <cellStyle name="Zarez 3 5 2 2 5 3" xfId="15563"/>
    <cellStyle name="Zarez 3 5 2 2 6" xfId="20401"/>
    <cellStyle name="Zarez 3 5 2 2 7" xfId="10725"/>
    <cellStyle name="Zarez 3 5 2 3" xfId="1655"/>
    <cellStyle name="Zarez 3 5 2 3 2" xfId="6493"/>
    <cellStyle name="Zarez 3 5 2 3 2 2" xfId="25845"/>
    <cellStyle name="Zarez 3 5 2 3 2 3" xfId="16169"/>
    <cellStyle name="Zarez 3 5 2 3 3" xfId="21007"/>
    <cellStyle name="Zarez 3 5 2 3 4" xfId="11331"/>
    <cellStyle name="Zarez 3 5 2 4" xfId="2865"/>
    <cellStyle name="Zarez 3 5 2 4 2" xfId="7703"/>
    <cellStyle name="Zarez 3 5 2 4 2 2" xfId="27055"/>
    <cellStyle name="Zarez 3 5 2 4 2 3" xfId="17379"/>
    <cellStyle name="Zarez 3 5 2 4 3" xfId="22217"/>
    <cellStyle name="Zarez 3 5 2 4 4" xfId="12541"/>
    <cellStyle name="Zarez 3 5 2 5" xfId="4074"/>
    <cellStyle name="Zarez 3 5 2 5 2" xfId="8912"/>
    <cellStyle name="Zarez 3 5 2 5 2 2" xfId="28264"/>
    <cellStyle name="Zarez 3 5 2 5 2 3" xfId="18588"/>
    <cellStyle name="Zarez 3 5 2 5 3" xfId="23426"/>
    <cellStyle name="Zarez 3 5 2 5 4" xfId="13750"/>
    <cellStyle name="Zarez 3 5 2 6" xfId="5283"/>
    <cellStyle name="Zarez 3 5 2 6 2" xfId="24635"/>
    <cellStyle name="Zarez 3 5 2 6 3" xfId="14959"/>
    <cellStyle name="Zarez 3 5 2 7" xfId="19797"/>
    <cellStyle name="Zarez 3 5 2 8" xfId="10121"/>
    <cellStyle name="Zarez 3 5 3" xfId="747"/>
    <cellStyle name="Zarez 3 5 3 2" xfId="1957"/>
    <cellStyle name="Zarez 3 5 3 2 2" xfId="6795"/>
    <cellStyle name="Zarez 3 5 3 2 2 2" xfId="26147"/>
    <cellStyle name="Zarez 3 5 3 2 2 3" xfId="16471"/>
    <cellStyle name="Zarez 3 5 3 2 3" xfId="21309"/>
    <cellStyle name="Zarez 3 5 3 2 4" xfId="11633"/>
    <cellStyle name="Zarez 3 5 3 3" xfId="3167"/>
    <cellStyle name="Zarez 3 5 3 3 2" xfId="8005"/>
    <cellStyle name="Zarez 3 5 3 3 2 2" xfId="27357"/>
    <cellStyle name="Zarez 3 5 3 3 2 3" xfId="17681"/>
    <cellStyle name="Zarez 3 5 3 3 3" xfId="22519"/>
    <cellStyle name="Zarez 3 5 3 3 4" xfId="12843"/>
    <cellStyle name="Zarez 3 5 3 4" xfId="4376"/>
    <cellStyle name="Zarez 3 5 3 4 2" xfId="9214"/>
    <cellStyle name="Zarez 3 5 3 4 2 2" xfId="28566"/>
    <cellStyle name="Zarez 3 5 3 4 2 3" xfId="18890"/>
    <cellStyle name="Zarez 3 5 3 4 3" xfId="23728"/>
    <cellStyle name="Zarez 3 5 3 4 4" xfId="14052"/>
    <cellStyle name="Zarez 3 5 3 5" xfId="5585"/>
    <cellStyle name="Zarez 3 5 3 5 2" xfId="24937"/>
    <cellStyle name="Zarez 3 5 3 5 3" xfId="15261"/>
    <cellStyle name="Zarez 3 5 3 6" xfId="20099"/>
    <cellStyle name="Zarez 3 5 3 7" xfId="10423"/>
    <cellStyle name="Zarez 3 5 4" xfId="1353"/>
    <cellStyle name="Zarez 3 5 4 2" xfId="6191"/>
    <cellStyle name="Zarez 3 5 4 2 2" xfId="25543"/>
    <cellStyle name="Zarez 3 5 4 2 3" xfId="15867"/>
    <cellStyle name="Zarez 3 5 4 3" xfId="20705"/>
    <cellStyle name="Zarez 3 5 4 4" xfId="11029"/>
    <cellStyle name="Zarez 3 5 5" xfId="2563"/>
    <cellStyle name="Zarez 3 5 5 2" xfId="7401"/>
    <cellStyle name="Zarez 3 5 5 2 2" xfId="26753"/>
    <cellStyle name="Zarez 3 5 5 2 3" xfId="17077"/>
    <cellStyle name="Zarez 3 5 5 3" xfId="21915"/>
    <cellStyle name="Zarez 3 5 5 4" xfId="12239"/>
    <cellStyle name="Zarez 3 5 6" xfId="3773"/>
    <cellStyle name="Zarez 3 5 6 2" xfId="8611"/>
    <cellStyle name="Zarez 3 5 6 2 2" xfId="27963"/>
    <cellStyle name="Zarez 3 5 6 2 3" xfId="18287"/>
    <cellStyle name="Zarez 3 5 6 3" xfId="23125"/>
    <cellStyle name="Zarez 3 5 6 4" xfId="13449"/>
    <cellStyle name="Zarez 3 5 7" xfId="4981"/>
    <cellStyle name="Zarez 3 5 7 2" xfId="24333"/>
    <cellStyle name="Zarez 3 5 7 3" xfId="14657"/>
    <cellStyle name="Zarez 3 5 8" xfId="19495"/>
    <cellStyle name="Zarez 3 5 9" xfId="9819"/>
    <cellStyle name="Zarez 3 6" xfId="241"/>
    <cellStyle name="Zarez 3 6 2" xfId="545"/>
    <cellStyle name="Zarez 3 6 2 2" xfId="1149"/>
    <cellStyle name="Zarez 3 6 2 2 2" xfId="2359"/>
    <cellStyle name="Zarez 3 6 2 2 2 2" xfId="7197"/>
    <cellStyle name="Zarez 3 6 2 2 2 2 2" xfId="26549"/>
    <cellStyle name="Zarez 3 6 2 2 2 2 3" xfId="16873"/>
    <cellStyle name="Zarez 3 6 2 2 2 3" xfId="21711"/>
    <cellStyle name="Zarez 3 6 2 2 2 4" xfId="12035"/>
    <cellStyle name="Zarez 3 6 2 2 3" xfId="3569"/>
    <cellStyle name="Zarez 3 6 2 2 3 2" xfId="8407"/>
    <cellStyle name="Zarez 3 6 2 2 3 2 2" xfId="27759"/>
    <cellStyle name="Zarez 3 6 2 2 3 2 3" xfId="18083"/>
    <cellStyle name="Zarez 3 6 2 2 3 3" xfId="22921"/>
    <cellStyle name="Zarez 3 6 2 2 3 4" xfId="13245"/>
    <cellStyle name="Zarez 3 6 2 2 4" xfId="4778"/>
    <cellStyle name="Zarez 3 6 2 2 4 2" xfId="9616"/>
    <cellStyle name="Zarez 3 6 2 2 4 2 2" xfId="28968"/>
    <cellStyle name="Zarez 3 6 2 2 4 2 3" xfId="19292"/>
    <cellStyle name="Zarez 3 6 2 2 4 3" xfId="24130"/>
    <cellStyle name="Zarez 3 6 2 2 4 4" xfId="14454"/>
    <cellStyle name="Zarez 3 6 2 2 5" xfId="5987"/>
    <cellStyle name="Zarez 3 6 2 2 5 2" xfId="25339"/>
    <cellStyle name="Zarez 3 6 2 2 5 3" xfId="15663"/>
    <cellStyle name="Zarez 3 6 2 2 6" xfId="20501"/>
    <cellStyle name="Zarez 3 6 2 2 7" xfId="10825"/>
    <cellStyle name="Zarez 3 6 2 3" xfId="1755"/>
    <cellStyle name="Zarez 3 6 2 3 2" xfId="6593"/>
    <cellStyle name="Zarez 3 6 2 3 2 2" xfId="25945"/>
    <cellStyle name="Zarez 3 6 2 3 2 3" xfId="16269"/>
    <cellStyle name="Zarez 3 6 2 3 3" xfId="21107"/>
    <cellStyle name="Zarez 3 6 2 3 4" xfId="11431"/>
    <cellStyle name="Zarez 3 6 2 4" xfId="2965"/>
    <cellStyle name="Zarez 3 6 2 4 2" xfId="7803"/>
    <cellStyle name="Zarez 3 6 2 4 2 2" xfId="27155"/>
    <cellStyle name="Zarez 3 6 2 4 2 3" xfId="17479"/>
    <cellStyle name="Zarez 3 6 2 4 3" xfId="22317"/>
    <cellStyle name="Zarez 3 6 2 4 4" xfId="12641"/>
    <cellStyle name="Zarez 3 6 2 5" xfId="4174"/>
    <cellStyle name="Zarez 3 6 2 5 2" xfId="9012"/>
    <cellStyle name="Zarez 3 6 2 5 2 2" xfId="28364"/>
    <cellStyle name="Zarez 3 6 2 5 2 3" xfId="18688"/>
    <cellStyle name="Zarez 3 6 2 5 3" xfId="23526"/>
    <cellStyle name="Zarez 3 6 2 5 4" xfId="13850"/>
    <cellStyle name="Zarez 3 6 2 6" xfId="5383"/>
    <cellStyle name="Zarez 3 6 2 6 2" xfId="24735"/>
    <cellStyle name="Zarez 3 6 2 6 3" xfId="15059"/>
    <cellStyle name="Zarez 3 6 2 7" xfId="19897"/>
    <cellStyle name="Zarez 3 6 2 8" xfId="10221"/>
    <cellStyle name="Zarez 3 6 3" xfId="847"/>
    <cellStyle name="Zarez 3 6 3 2" xfId="2057"/>
    <cellStyle name="Zarez 3 6 3 2 2" xfId="6895"/>
    <cellStyle name="Zarez 3 6 3 2 2 2" xfId="26247"/>
    <cellStyle name="Zarez 3 6 3 2 2 3" xfId="16571"/>
    <cellStyle name="Zarez 3 6 3 2 3" xfId="21409"/>
    <cellStyle name="Zarez 3 6 3 2 4" xfId="11733"/>
    <cellStyle name="Zarez 3 6 3 3" xfId="3267"/>
    <cellStyle name="Zarez 3 6 3 3 2" xfId="8105"/>
    <cellStyle name="Zarez 3 6 3 3 2 2" xfId="27457"/>
    <cellStyle name="Zarez 3 6 3 3 2 3" xfId="17781"/>
    <cellStyle name="Zarez 3 6 3 3 3" xfId="22619"/>
    <cellStyle name="Zarez 3 6 3 3 4" xfId="12943"/>
    <cellStyle name="Zarez 3 6 3 4" xfId="4476"/>
    <cellStyle name="Zarez 3 6 3 4 2" xfId="9314"/>
    <cellStyle name="Zarez 3 6 3 4 2 2" xfId="28666"/>
    <cellStyle name="Zarez 3 6 3 4 2 3" xfId="18990"/>
    <cellStyle name="Zarez 3 6 3 4 3" xfId="23828"/>
    <cellStyle name="Zarez 3 6 3 4 4" xfId="14152"/>
    <cellStyle name="Zarez 3 6 3 5" xfId="5685"/>
    <cellStyle name="Zarez 3 6 3 5 2" xfId="25037"/>
    <cellStyle name="Zarez 3 6 3 5 3" xfId="15361"/>
    <cellStyle name="Zarez 3 6 3 6" xfId="20199"/>
    <cellStyle name="Zarez 3 6 3 7" xfId="10523"/>
    <cellStyle name="Zarez 3 6 4" xfId="1453"/>
    <cellStyle name="Zarez 3 6 4 2" xfId="6291"/>
    <cellStyle name="Zarez 3 6 4 2 2" xfId="25643"/>
    <cellStyle name="Zarez 3 6 4 2 3" xfId="15967"/>
    <cellStyle name="Zarez 3 6 4 3" xfId="20805"/>
    <cellStyle name="Zarez 3 6 4 4" xfId="11129"/>
    <cellStyle name="Zarez 3 6 5" xfId="2663"/>
    <cellStyle name="Zarez 3 6 5 2" xfId="7501"/>
    <cellStyle name="Zarez 3 6 5 2 2" xfId="26853"/>
    <cellStyle name="Zarez 3 6 5 2 3" xfId="17177"/>
    <cellStyle name="Zarez 3 6 5 3" xfId="22015"/>
    <cellStyle name="Zarez 3 6 5 4" xfId="12339"/>
    <cellStyle name="Zarez 3 6 6" xfId="3873"/>
    <cellStyle name="Zarez 3 6 6 2" xfId="8711"/>
    <cellStyle name="Zarez 3 6 6 2 2" xfId="28063"/>
    <cellStyle name="Zarez 3 6 6 2 3" xfId="18387"/>
    <cellStyle name="Zarez 3 6 6 3" xfId="23225"/>
    <cellStyle name="Zarez 3 6 6 4" xfId="13549"/>
    <cellStyle name="Zarez 3 6 7" xfId="5081"/>
    <cellStyle name="Zarez 3 6 7 2" xfId="24433"/>
    <cellStyle name="Zarez 3 6 7 3" xfId="14757"/>
    <cellStyle name="Zarez 3 6 8" xfId="19595"/>
    <cellStyle name="Zarez 3 6 9" xfId="9919"/>
    <cellStyle name="Zarez 3 7" xfId="294"/>
    <cellStyle name="Zarez 3 7 2" xfId="597"/>
    <cellStyle name="Zarez 3 7 2 2" xfId="1201"/>
    <cellStyle name="Zarez 3 7 2 2 2" xfId="2411"/>
    <cellStyle name="Zarez 3 7 2 2 2 2" xfId="7249"/>
    <cellStyle name="Zarez 3 7 2 2 2 2 2" xfId="26601"/>
    <cellStyle name="Zarez 3 7 2 2 2 2 3" xfId="16925"/>
    <cellStyle name="Zarez 3 7 2 2 2 3" xfId="21763"/>
    <cellStyle name="Zarez 3 7 2 2 2 4" xfId="12087"/>
    <cellStyle name="Zarez 3 7 2 2 3" xfId="3621"/>
    <cellStyle name="Zarez 3 7 2 2 3 2" xfId="8459"/>
    <cellStyle name="Zarez 3 7 2 2 3 2 2" xfId="27811"/>
    <cellStyle name="Zarez 3 7 2 2 3 2 3" xfId="18135"/>
    <cellStyle name="Zarez 3 7 2 2 3 3" xfId="22973"/>
    <cellStyle name="Zarez 3 7 2 2 3 4" xfId="13297"/>
    <cellStyle name="Zarez 3 7 2 2 4" xfId="4830"/>
    <cellStyle name="Zarez 3 7 2 2 4 2" xfId="9668"/>
    <cellStyle name="Zarez 3 7 2 2 4 2 2" xfId="29020"/>
    <cellStyle name="Zarez 3 7 2 2 4 2 3" xfId="19344"/>
    <cellStyle name="Zarez 3 7 2 2 4 3" xfId="24182"/>
    <cellStyle name="Zarez 3 7 2 2 4 4" xfId="14506"/>
    <cellStyle name="Zarez 3 7 2 2 5" xfId="6039"/>
    <cellStyle name="Zarez 3 7 2 2 5 2" xfId="25391"/>
    <cellStyle name="Zarez 3 7 2 2 5 3" xfId="15715"/>
    <cellStyle name="Zarez 3 7 2 2 6" xfId="20553"/>
    <cellStyle name="Zarez 3 7 2 2 7" xfId="10877"/>
    <cellStyle name="Zarez 3 7 2 3" xfId="1807"/>
    <cellStyle name="Zarez 3 7 2 3 2" xfId="6645"/>
    <cellStyle name="Zarez 3 7 2 3 2 2" xfId="25997"/>
    <cellStyle name="Zarez 3 7 2 3 2 3" xfId="16321"/>
    <cellStyle name="Zarez 3 7 2 3 3" xfId="21159"/>
    <cellStyle name="Zarez 3 7 2 3 4" xfId="11483"/>
    <cellStyle name="Zarez 3 7 2 4" xfId="3017"/>
    <cellStyle name="Zarez 3 7 2 4 2" xfId="7855"/>
    <cellStyle name="Zarez 3 7 2 4 2 2" xfId="27207"/>
    <cellStyle name="Zarez 3 7 2 4 2 3" xfId="17531"/>
    <cellStyle name="Zarez 3 7 2 4 3" xfId="22369"/>
    <cellStyle name="Zarez 3 7 2 4 4" xfId="12693"/>
    <cellStyle name="Zarez 3 7 2 5" xfId="4226"/>
    <cellStyle name="Zarez 3 7 2 5 2" xfId="9064"/>
    <cellStyle name="Zarez 3 7 2 5 2 2" xfId="28416"/>
    <cellStyle name="Zarez 3 7 2 5 2 3" xfId="18740"/>
    <cellStyle name="Zarez 3 7 2 5 3" xfId="23578"/>
    <cellStyle name="Zarez 3 7 2 5 4" xfId="13902"/>
    <cellStyle name="Zarez 3 7 2 6" xfId="5435"/>
    <cellStyle name="Zarez 3 7 2 6 2" xfId="24787"/>
    <cellStyle name="Zarez 3 7 2 6 3" xfId="15111"/>
    <cellStyle name="Zarez 3 7 2 7" xfId="19949"/>
    <cellStyle name="Zarez 3 7 2 8" xfId="10273"/>
    <cellStyle name="Zarez 3 7 3" xfId="899"/>
    <cellStyle name="Zarez 3 7 3 2" xfId="2109"/>
    <cellStyle name="Zarez 3 7 3 2 2" xfId="6947"/>
    <cellStyle name="Zarez 3 7 3 2 2 2" xfId="26299"/>
    <cellStyle name="Zarez 3 7 3 2 2 3" xfId="16623"/>
    <cellStyle name="Zarez 3 7 3 2 3" xfId="21461"/>
    <cellStyle name="Zarez 3 7 3 2 4" xfId="11785"/>
    <cellStyle name="Zarez 3 7 3 3" xfId="3319"/>
    <cellStyle name="Zarez 3 7 3 3 2" xfId="8157"/>
    <cellStyle name="Zarez 3 7 3 3 2 2" xfId="27509"/>
    <cellStyle name="Zarez 3 7 3 3 2 3" xfId="17833"/>
    <cellStyle name="Zarez 3 7 3 3 3" xfId="22671"/>
    <cellStyle name="Zarez 3 7 3 3 4" xfId="12995"/>
    <cellStyle name="Zarez 3 7 3 4" xfId="4528"/>
    <cellStyle name="Zarez 3 7 3 4 2" xfId="9366"/>
    <cellStyle name="Zarez 3 7 3 4 2 2" xfId="28718"/>
    <cellStyle name="Zarez 3 7 3 4 2 3" xfId="19042"/>
    <cellStyle name="Zarez 3 7 3 4 3" xfId="23880"/>
    <cellStyle name="Zarez 3 7 3 4 4" xfId="14204"/>
    <cellStyle name="Zarez 3 7 3 5" xfId="5737"/>
    <cellStyle name="Zarez 3 7 3 5 2" xfId="25089"/>
    <cellStyle name="Zarez 3 7 3 5 3" xfId="15413"/>
    <cellStyle name="Zarez 3 7 3 6" xfId="20251"/>
    <cellStyle name="Zarez 3 7 3 7" xfId="10575"/>
    <cellStyle name="Zarez 3 7 4" xfId="1505"/>
    <cellStyle name="Zarez 3 7 4 2" xfId="6343"/>
    <cellStyle name="Zarez 3 7 4 2 2" xfId="25695"/>
    <cellStyle name="Zarez 3 7 4 2 3" xfId="16019"/>
    <cellStyle name="Zarez 3 7 4 3" xfId="20857"/>
    <cellStyle name="Zarez 3 7 4 4" xfId="11181"/>
    <cellStyle name="Zarez 3 7 5" xfId="2715"/>
    <cellStyle name="Zarez 3 7 5 2" xfId="7553"/>
    <cellStyle name="Zarez 3 7 5 2 2" xfId="26905"/>
    <cellStyle name="Zarez 3 7 5 2 3" xfId="17229"/>
    <cellStyle name="Zarez 3 7 5 3" xfId="22067"/>
    <cellStyle name="Zarez 3 7 5 4" xfId="12391"/>
    <cellStyle name="Zarez 3 7 6" xfId="3924"/>
    <cellStyle name="Zarez 3 7 6 2" xfId="8762"/>
    <cellStyle name="Zarez 3 7 6 2 2" xfId="28114"/>
    <cellStyle name="Zarez 3 7 6 2 3" xfId="18438"/>
    <cellStyle name="Zarez 3 7 6 3" xfId="23276"/>
    <cellStyle name="Zarez 3 7 6 4" xfId="13600"/>
    <cellStyle name="Zarez 3 7 7" xfId="5133"/>
    <cellStyle name="Zarez 3 7 7 2" xfId="24485"/>
    <cellStyle name="Zarez 3 7 7 3" xfId="14809"/>
    <cellStyle name="Zarez 3 7 8" xfId="19647"/>
    <cellStyle name="Zarez 3 7 9" xfId="9971"/>
    <cellStyle name="Zarez 3 8" xfId="345"/>
    <cellStyle name="Zarez 3 8 2" xfId="949"/>
    <cellStyle name="Zarez 3 8 2 2" xfId="2159"/>
    <cellStyle name="Zarez 3 8 2 2 2" xfId="6997"/>
    <cellStyle name="Zarez 3 8 2 2 2 2" xfId="26349"/>
    <cellStyle name="Zarez 3 8 2 2 2 3" xfId="16673"/>
    <cellStyle name="Zarez 3 8 2 2 3" xfId="21511"/>
    <cellStyle name="Zarez 3 8 2 2 4" xfId="11835"/>
    <cellStyle name="Zarez 3 8 2 3" xfId="3369"/>
    <cellStyle name="Zarez 3 8 2 3 2" xfId="8207"/>
    <cellStyle name="Zarez 3 8 2 3 2 2" xfId="27559"/>
    <cellStyle name="Zarez 3 8 2 3 2 3" xfId="17883"/>
    <cellStyle name="Zarez 3 8 2 3 3" xfId="22721"/>
    <cellStyle name="Zarez 3 8 2 3 4" xfId="13045"/>
    <cellStyle name="Zarez 3 8 2 4" xfId="4578"/>
    <cellStyle name="Zarez 3 8 2 4 2" xfId="9416"/>
    <cellStyle name="Zarez 3 8 2 4 2 2" xfId="28768"/>
    <cellStyle name="Zarez 3 8 2 4 2 3" xfId="19092"/>
    <cellStyle name="Zarez 3 8 2 4 3" xfId="23930"/>
    <cellStyle name="Zarez 3 8 2 4 4" xfId="14254"/>
    <cellStyle name="Zarez 3 8 2 5" xfId="5787"/>
    <cellStyle name="Zarez 3 8 2 5 2" xfId="25139"/>
    <cellStyle name="Zarez 3 8 2 5 3" xfId="15463"/>
    <cellStyle name="Zarez 3 8 2 6" xfId="20301"/>
    <cellStyle name="Zarez 3 8 2 7" xfId="10625"/>
    <cellStyle name="Zarez 3 8 3" xfId="1555"/>
    <cellStyle name="Zarez 3 8 3 2" xfId="6393"/>
    <cellStyle name="Zarez 3 8 3 2 2" xfId="25745"/>
    <cellStyle name="Zarez 3 8 3 2 3" xfId="16069"/>
    <cellStyle name="Zarez 3 8 3 3" xfId="20907"/>
    <cellStyle name="Zarez 3 8 3 4" xfId="11231"/>
    <cellStyle name="Zarez 3 8 4" xfId="2765"/>
    <cellStyle name="Zarez 3 8 4 2" xfId="7603"/>
    <cellStyle name="Zarez 3 8 4 2 2" xfId="26955"/>
    <cellStyle name="Zarez 3 8 4 2 3" xfId="17279"/>
    <cellStyle name="Zarez 3 8 4 3" xfId="22117"/>
    <cellStyle name="Zarez 3 8 4 4" xfId="12441"/>
    <cellStyle name="Zarez 3 8 5" xfId="3974"/>
    <cellStyle name="Zarez 3 8 5 2" xfId="8812"/>
    <cellStyle name="Zarez 3 8 5 2 2" xfId="28164"/>
    <cellStyle name="Zarez 3 8 5 2 3" xfId="18488"/>
    <cellStyle name="Zarez 3 8 5 3" xfId="23326"/>
    <cellStyle name="Zarez 3 8 5 4" xfId="13650"/>
    <cellStyle name="Zarez 3 8 6" xfId="5183"/>
    <cellStyle name="Zarez 3 8 6 2" xfId="24535"/>
    <cellStyle name="Zarez 3 8 6 3" xfId="14859"/>
    <cellStyle name="Zarez 3 8 7" xfId="19697"/>
    <cellStyle name="Zarez 3 8 8" xfId="10021"/>
    <cellStyle name="Zarez 3 9" xfId="647"/>
    <cellStyle name="Zarez 3 9 2" xfId="1857"/>
    <cellStyle name="Zarez 3 9 2 2" xfId="6695"/>
    <cellStyle name="Zarez 3 9 2 2 2" xfId="26047"/>
    <cellStyle name="Zarez 3 9 2 2 3" xfId="16371"/>
    <cellStyle name="Zarez 3 9 2 3" xfId="21209"/>
    <cellStyle name="Zarez 3 9 2 4" xfId="11533"/>
    <cellStyle name="Zarez 3 9 3" xfId="3067"/>
    <cellStyle name="Zarez 3 9 3 2" xfId="7905"/>
    <cellStyle name="Zarez 3 9 3 2 2" xfId="27257"/>
    <cellStyle name="Zarez 3 9 3 2 3" xfId="17581"/>
    <cellStyle name="Zarez 3 9 3 3" xfId="22419"/>
    <cellStyle name="Zarez 3 9 3 4" xfId="12743"/>
    <cellStyle name="Zarez 3 9 4" xfId="4276"/>
    <cellStyle name="Zarez 3 9 4 2" xfId="9114"/>
    <cellStyle name="Zarez 3 9 4 2 2" xfId="28466"/>
    <cellStyle name="Zarez 3 9 4 2 3" xfId="18790"/>
    <cellStyle name="Zarez 3 9 4 3" xfId="23628"/>
    <cellStyle name="Zarez 3 9 4 4" xfId="13952"/>
    <cellStyle name="Zarez 3 9 5" xfId="5485"/>
    <cellStyle name="Zarez 3 9 5 2" xfId="24837"/>
    <cellStyle name="Zarez 3 9 5 3" xfId="15161"/>
    <cellStyle name="Zarez 3 9 6" xfId="19999"/>
    <cellStyle name="Zarez 3 9 7" xfId="10323"/>
    <cellStyle name="Zarez 4" xfId="12"/>
    <cellStyle name="Zarez 4 10" xfId="2468"/>
    <cellStyle name="Zarez 4 10 2" xfId="7306"/>
    <cellStyle name="Zarez 4 10 2 2" xfId="26658"/>
    <cellStyle name="Zarez 4 10 2 3" xfId="16982"/>
    <cellStyle name="Zarez 4 10 3" xfId="21820"/>
    <cellStyle name="Zarez 4 10 4" xfId="12144"/>
    <cellStyle name="Zarez 4 11" xfId="3680"/>
    <cellStyle name="Zarez 4 11 2" xfId="8518"/>
    <cellStyle name="Zarez 4 11 2 2" xfId="27870"/>
    <cellStyle name="Zarez 4 11 2 3" xfId="18194"/>
    <cellStyle name="Zarez 4 11 3" xfId="23032"/>
    <cellStyle name="Zarez 4 11 4" xfId="13356"/>
    <cellStyle name="Zarez 4 12" xfId="4886"/>
    <cellStyle name="Zarez 4 12 2" xfId="24238"/>
    <cellStyle name="Zarez 4 12 3" xfId="14562"/>
    <cellStyle name="Zarez 4 13" xfId="19400"/>
    <cellStyle name="Zarez 4 14" xfId="9724"/>
    <cellStyle name="Zarez 4 2" xfId="36"/>
    <cellStyle name="Zarez 4 2 10" xfId="3701"/>
    <cellStyle name="Zarez 4 2 10 2" xfId="8539"/>
    <cellStyle name="Zarez 4 2 10 2 2" xfId="27891"/>
    <cellStyle name="Zarez 4 2 10 2 3" xfId="18215"/>
    <cellStyle name="Zarez 4 2 10 3" xfId="23053"/>
    <cellStyle name="Zarez 4 2 10 4" xfId="13377"/>
    <cellStyle name="Zarez 4 2 11" xfId="4907"/>
    <cellStyle name="Zarez 4 2 11 2" xfId="24259"/>
    <cellStyle name="Zarez 4 2 11 3" xfId="14583"/>
    <cellStyle name="Zarez 4 2 12" xfId="19421"/>
    <cellStyle name="Zarez 4 2 13" xfId="9745"/>
    <cellStyle name="Zarez 4 2 2" xfId="90"/>
    <cellStyle name="Zarez 4 2 2 10" xfId="9795"/>
    <cellStyle name="Zarez 4 2 2 2" xfId="201"/>
    <cellStyle name="Zarez 4 2 2 2 2" xfId="521"/>
    <cellStyle name="Zarez 4 2 2 2 2 2" xfId="1125"/>
    <cellStyle name="Zarez 4 2 2 2 2 2 2" xfId="2335"/>
    <cellStyle name="Zarez 4 2 2 2 2 2 2 2" xfId="7173"/>
    <cellStyle name="Zarez 4 2 2 2 2 2 2 2 2" xfId="26525"/>
    <cellStyle name="Zarez 4 2 2 2 2 2 2 2 3" xfId="16849"/>
    <cellStyle name="Zarez 4 2 2 2 2 2 2 3" xfId="21687"/>
    <cellStyle name="Zarez 4 2 2 2 2 2 2 4" xfId="12011"/>
    <cellStyle name="Zarez 4 2 2 2 2 2 3" xfId="3545"/>
    <cellStyle name="Zarez 4 2 2 2 2 2 3 2" xfId="8383"/>
    <cellStyle name="Zarez 4 2 2 2 2 2 3 2 2" xfId="27735"/>
    <cellStyle name="Zarez 4 2 2 2 2 2 3 2 3" xfId="18059"/>
    <cellStyle name="Zarez 4 2 2 2 2 2 3 3" xfId="22897"/>
    <cellStyle name="Zarez 4 2 2 2 2 2 3 4" xfId="13221"/>
    <cellStyle name="Zarez 4 2 2 2 2 2 4" xfId="4754"/>
    <cellStyle name="Zarez 4 2 2 2 2 2 4 2" xfId="9592"/>
    <cellStyle name="Zarez 4 2 2 2 2 2 4 2 2" xfId="28944"/>
    <cellStyle name="Zarez 4 2 2 2 2 2 4 2 3" xfId="19268"/>
    <cellStyle name="Zarez 4 2 2 2 2 2 4 3" xfId="24106"/>
    <cellStyle name="Zarez 4 2 2 2 2 2 4 4" xfId="14430"/>
    <cellStyle name="Zarez 4 2 2 2 2 2 5" xfId="5963"/>
    <cellStyle name="Zarez 4 2 2 2 2 2 5 2" xfId="25315"/>
    <cellStyle name="Zarez 4 2 2 2 2 2 5 3" xfId="15639"/>
    <cellStyle name="Zarez 4 2 2 2 2 2 6" xfId="20477"/>
    <cellStyle name="Zarez 4 2 2 2 2 2 7" xfId="10801"/>
    <cellStyle name="Zarez 4 2 2 2 2 3" xfId="1731"/>
    <cellStyle name="Zarez 4 2 2 2 2 3 2" xfId="6569"/>
    <cellStyle name="Zarez 4 2 2 2 2 3 2 2" xfId="25921"/>
    <cellStyle name="Zarez 4 2 2 2 2 3 2 3" xfId="16245"/>
    <cellStyle name="Zarez 4 2 2 2 2 3 3" xfId="21083"/>
    <cellStyle name="Zarez 4 2 2 2 2 3 4" xfId="11407"/>
    <cellStyle name="Zarez 4 2 2 2 2 4" xfId="2941"/>
    <cellStyle name="Zarez 4 2 2 2 2 4 2" xfId="7779"/>
    <cellStyle name="Zarez 4 2 2 2 2 4 2 2" xfId="27131"/>
    <cellStyle name="Zarez 4 2 2 2 2 4 2 3" xfId="17455"/>
    <cellStyle name="Zarez 4 2 2 2 2 4 3" xfId="22293"/>
    <cellStyle name="Zarez 4 2 2 2 2 4 4" xfId="12617"/>
    <cellStyle name="Zarez 4 2 2 2 2 5" xfId="4150"/>
    <cellStyle name="Zarez 4 2 2 2 2 5 2" xfId="8988"/>
    <cellStyle name="Zarez 4 2 2 2 2 5 2 2" xfId="28340"/>
    <cellStyle name="Zarez 4 2 2 2 2 5 2 3" xfId="18664"/>
    <cellStyle name="Zarez 4 2 2 2 2 5 3" xfId="23502"/>
    <cellStyle name="Zarez 4 2 2 2 2 5 4" xfId="13826"/>
    <cellStyle name="Zarez 4 2 2 2 2 6" xfId="5359"/>
    <cellStyle name="Zarez 4 2 2 2 2 6 2" xfId="24711"/>
    <cellStyle name="Zarez 4 2 2 2 2 6 3" xfId="15035"/>
    <cellStyle name="Zarez 4 2 2 2 2 7" xfId="19873"/>
    <cellStyle name="Zarez 4 2 2 2 2 8" xfId="10197"/>
    <cellStyle name="Zarez 4 2 2 2 3" xfId="823"/>
    <cellStyle name="Zarez 4 2 2 2 3 2" xfId="2033"/>
    <cellStyle name="Zarez 4 2 2 2 3 2 2" xfId="6871"/>
    <cellStyle name="Zarez 4 2 2 2 3 2 2 2" xfId="26223"/>
    <cellStyle name="Zarez 4 2 2 2 3 2 2 3" xfId="16547"/>
    <cellStyle name="Zarez 4 2 2 2 3 2 3" xfId="21385"/>
    <cellStyle name="Zarez 4 2 2 2 3 2 4" xfId="11709"/>
    <cellStyle name="Zarez 4 2 2 2 3 3" xfId="3243"/>
    <cellStyle name="Zarez 4 2 2 2 3 3 2" xfId="8081"/>
    <cellStyle name="Zarez 4 2 2 2 3 3 2 2" xfId="27433"/>
    <cellStyle name="Zarez 4 2 2 2 3 3 2 3" xfId="17757"/>
    <cellStyle name="Zarez 4 2 2 2 3 3 3" xfId="22595"/>
    <cellStyle name="Zarez 4 2 2 2 3 3 4" xfId="12919"/>
    <cellStyle name="Zarez 4 2 2 2 3 4" xfId="4452"/>
    <cellStyle name="Zarez 4 2 2 2 3 4 2" xfId="9290"/>
    <cellStyle name="Zarez 4 2 2 2 3 4 2 2" xfId="28642"/>
    <cellStyle name="Zarez 4 2 2 2 3 4 2 3" xfId="18966"/>
    <cellStyle name="Zarez 4 2 2 2 3 4 3" xfId="23804"/>
    <cellStyle name="Zarez 4 2 2 2 3 4 4" xfId="14128"/>
    <cellStyle name="Zarez 4 2 2 2 3 5" xfId="5661"/>
    <cellStyle name="Zarez 4 2 2 2 3 5 2" xfId="25013"/>
    <cellStyle name="Zarez 4 2 2 2 3 5 3" xfId="15337"/>
    <cellStyle name="Zarez 4 2 2 2 3 6" xfId="20175"/>
    <cellStyle name="Zarez 4 2 2 2 3 7" xfId="10499"/>
    <cellStyle name="Zarez 4 2 2 2 4" xfId="1429"/>
    <cellStyle name="Zarez 4 2 2 2 4 2" xfId="6267"/>
    <cellStyle name="Zarez 4 2 2 2 4 2 2" xfId="25619"/>
    <cellStyle name="Zarez 4 2 2 2 4 2 3" xfId="15943"/>
    <cellStyle name="Zarez 4 2 2 2 4 3" xfId="20781"/>
    <cellStyle name="Zarez 4 2 2 2 4 4" xfId="11105"/>
    <cellStyle name="Zarez 4 2 2 2 5" xfId="2639"/>
    <cellStyle name="Zarez 4 2 2 2 5 2" xfId="7477"/>
    <cellStyle name="Zarez 4 2 2 2 5 2 2" xfId="26829"/>
    <cellStyle name="Zarez 4 2 2 2 5 2 3" xfId="17153"/>
    <cellStyle name="Zarez 4 2 2 2 5 3" xfId="21991"/>
    <cellStyle name="Zarez 4 2 2 2 5 4" xfId="12315"/>
    <cellStyle name="Zarez 4 2 2 2 6" xfId="3849"/>
    <cellStyle name="Zarez 4 2 2 2 6 2" xfId="8687"/>
    <cellStyle name="Zarez 4 2 2 2 6 2 2" xfId="28039"/>
    <cellStyle name="Zarez 4 2 2 2 6 2 3" xfId="18363"/>
    <cellStyle name="Zarez 4 2 2 2 6 3" xfId="23201"/>
    <cellStyle name="Zarez 4 2 2 2 6 4" xfId="13525"/>
    <cellStyle name="Zarez 4 2 2 2 7" xfId="5057"/>
    <cellStyle name="Zarez 4 2 2 2 7 2" xfId="24409"/>
    <cellStyle name="Zarez 4 2 2 2 7 3" xfId="14733"/>
    <cellStyle name="Zarez 4 2 2 2 8" xfId="19571"/>
    <cellStyle name="Zarez 4 2 2 2 9" xfId="9895"/>
    <cellStyle name="Zarez 4 2 2 3" xfId="421"/>
    <cellStyle name="Zarez 4 2 2 3 2" xfId="1025"/>
    <cellStyle name="Zarez 4 2 2 3 2 2" xfId="2235"/>
    <cellStyle name="Zarez 4 2 2 3 2 2 2" xfId="7073"/>
    <cellStyle name="Zarez 4 2 2 3 2 2 2 2" xfId="26425"/>
    <cellStyle name="Zarez 4 2 2 3 2 2 2 3" xfId="16749"/>
    <cellStyle name="Zarez 4 2 2 3 2 2 3" xfId="21587"/>
    <cellStyle name="Zarez 4 2 2 3 2 2 4" xfId="11911"/>
    <cellStyle name="Zarez 4 2 2 3 2 3" xfId="3445"/>
    <cellStyle name="Zarez 4 2 2 3 2 3 2" xfId="8283"/>
    <cellStyle name="Zarez 4 2 2 3 2 3 2 2" xfId="27635"/>
    <cellStyle name="Zarez 4 2 2 3 2 3 2 3" xfId="17959"/>
    <cellStyle name="Zarez 4 2 2 3 2 3 3" xfId="22797"/>
    <cellStyle name="Zarez 4 2 2 3 2 3 4" xfId="13121"/>
    <cellStyle name="Zarez 4 2 2 3 2 4" xfId="4654"/>
    <cellStyle name="Zarez 4 2 2 3 2 4 2" xfId="9492"/>
    <cellStyle name="Zarez 4 2 2 3 2 4 2 2" xfId="28844"/>
    <cellStyle name="Zarez 4 2 2 3 2 4 2 3" xfId="19168"/>
    <cellStyle name="Zarez 4 2 2 3 2 4 3" xfId="24006"/>
    <cellStyle name="Zarez 4 2 2 3 2 4 4" xfId="14330"/>
    <cellStyle name="Zarez 4 2 2 3 2 5" xfId="5863"/>
    <cellStyle name="Zarez 4 2 2 3 2 5 2" xfId="25215"/>
    <cellStyle name="Zarez 4 2 2 3 2 5 3" xfId="15539"/>
    <cellStyle name="Zarez 4 2 2 3 2 6" xfId="20377"/>
    <cellStyle name="Zarez 4 2 2 3 2 7" xfId="10701"/>
    <cellStyle name="Zarez 4 2 2 3 3" xfId="1631"/>
    <cellStyle name="Zarez 4 2 2 3 3 2" xfId="6469"/>
    <cellStyle name="Zarez 4 2 2 3 3 2 2" xfId="25821"/>
    <cellStyle name="Zarez 4 2 2 3 3 2 3" xfId="16145"/>
    <cellStyle name="Zarez 4 2 2 3 3 3" xfId="20983"/>
    <cellStyle name="Zarez 4 2 2 3 3 4" xfId="11307"/>
    <cellStyle name="Zarez 4 2 2 3 4" xfId="2841"/>
    <cellStyle name="Zarez 4 2 2 3 4 2" xfId="7679"/>
    <cellStyle name="Zarez 4 2 2 3 4 2 2" xfId="27031"/>
    <cellStyle name="Zarez 4 2 2 3 4 2 3" xfId="17355"/>
    <cellStyle name="Zarez 4 2 2 3 4 3" xfId="22193"/>
    <cellStyle name="Zarez 4 2 2 3 4 4" xfId="12517"/>
    <cellStyle name="Zarez 4 2 2 3 5" xfId="4050"/>
    <cellStyle name="Zarez 4 2 2 3 5 2" xfId="8888"/>
    <cellStyle name="Zarez 4 2 2 3 5 2 2" xfId="28240"/>
    <cellStyle name="Zarez 4 2 2 3 5 2 3" xfId="18564"/>
    <cellStyle name="Zarez 4 2 2 3 5 3" xfId="23402"/>
    <cellStyle name="Zarez 4 2 2 3 5 4" xfId="13726"/>
    <cellStyle name="Zarez 4 2 2 3 6" xfId="5259"/>
    <cellStyle name="Zarez 4 2 2 3 6 2" xfId="24611"/>
    <cellStyle name="Zarez 4 2 2 3 6 3" xfId="14935"/>
    <cellStyle name="Zarez 4 2 2 3 7" xfId="19773"/>
    <cellStyle name="Zarez 4 2 2 3 8" xfId="10097"/>
    <cellStyle name="Zarez 4 2 2 4" xfId="723"/>
    <cellStyle name="Zarez 4 2 2 4 2" xfId="1933"/>
    <cellStyle name="Zarez 4 2 2 4 2 2" xfId="6771"/>
    <cellStyle name="Zarez 4 2 2 4 2 2 2" xfId="26123"/>
    <cellStyle name="Zarez 4 2 2 4 2 2 3" xfId="16447"/>
    <cellStyle name="Zarez 4 2 2 4 2 3" xfId="21285"/>
    <cellStyle name="Zarez 4 2 2 4 2 4" xfId="11609"/>
    <cellStyle name="Zarez 4 2 2 4 3" xfId="3143"/>
    <cellStyle name="Zarez 4 2 2 4 3 2" xfId="7981"/>
    <cellStyle name="Zarez 4 2 2 4 3 2 2" xfId="27333"/>
    <cellStyle name="Zarez 4 2 2 4 3 2 3" xfId="17657"/>
    <cellStyle name="Zarez 4 2 2 4 3 3" xfId="22495"/>
    <cellStyle name="Zarez 4 2 2 4 3 4" xfId="12819"/>
    <cellStyle name="Zarez 4 2 2 4 4" xfId="4352"/>
    <cellStyle name="Zarez 4 2 2 4 4 2" xfId="9190"/>
    <cellStyle name="Zarez 4 2 2 4 4 2 2" xfId="28542"/>
    <cellStyle name="Zarez 4 2 2 4 4 2 3" xfId="18866"/>
    <cellStyle name="Zarez 4 2 2 4 4 3" xfId="23704"/>
    <cellStyle name="Zarez 4 2 2 4 4 4" xfId="14028"/>
    <cellStyle name="Zarez 4 2 2 4 5" xfId="5561"/>
    <cellStyle name="Zarez 4 2 2 4 5 2" xfId="24913"/>
    <cellStyle name="Zarez 4 2 2 4 5 3" xfId="15237"/>
    <cellStyle name="Zarez 4 2 2 4 6" xfId="20075"/>
    <cellStyle name="Zarez 4 2 2 4 7" xfId="10399"/>
    <cellStyle name="Zarez 4 2 2 5" xfId="1329"/>
    <cellStyle name="Zarez 4 2 2 5 2" xfId="6167"/>
    <cellStyle name="Zarez 4 2 2 5 2 2" xfId="25519"/>
    <cellStyle name="Zarez 4 2 2 5 2 3" xfId="15843"/>
    <cellStyle name="Zarez 4 2 2 5 3" xfId="20681"/>
    <cellStyle name="Zarez 4 2 2 5 4" xfId="11005"/>
    <cellStyle name="Zarez 4 2 2 6" xfId="2539"/>
    <cellStyle name="Zarez 4 2 2 6 2" xfId="7377"/>
    <cellStyle name="Zarez 4 2 2 6 2 2" xfId="26729"/>
    <cellStyle name="Zarez 4 2 2 6 2 3" xfId="17053"/>
    <cellStyle name="Zarez 4 2 2 6 3" xfId="21891"/>
    <cellStyle name="Zarez 4 2 2 6 4" xfId="12215"/>
    <cellStyle name="Zarez 4 2 2 7" xfId="3749"/>
    <cellStyle name="Zarez 4 2 2 7 2" xfId="8587"/>
    <cellStyle name="Zarez 4 2 2 7 2 2" xfId="27939"/>
    <cellStyle name="Zarez 4 2 2 7 2 3" xfId="18263"/>
    <cellStyle name="Zarez 4 2 2 7 3" xfId="23101"/>
    <cellStyle name="Zarez 4 2 2 7 4" xfId="13425"/>
    <cellStyle name="Zarez 4 2 2 8" xfId="4957"/>
    <cellStyle name="Zarez 4 2 2 8 2" xfId="24309"/>
    <cellStyle name="Zarez 4 2 2 8 3" xfId="14633"/>
    <cellStyle name="Zarez 4 2 2 9" xfId="19471"/>
    <cellStyle name="Zarez 4 2 3" xfId="151"/>
    <cellStyle name="Zarez 4 2 3 2" xfId="471"/>
    <cellStyle name="Zarez 4 2 3 2 2" xfId="1075"/>
    <cellStyle name="Zarez 4 2 3 2 2 2" xfId="2285"/>
    <cellStyle name="Zarez 4 2 3 2 2 2 2" xfId="7123"/>
    <cellStyle name="Zarez 4 2 3 2 2 2 2 2" xfId="26475"/>
    <cellStyle name="Zarez 4 2 3 2 2 2 2 3" xfId="16799"/>
    <cellStyle name="Zarez 4 2 3 2 2 2 3" xfId="21637"/>
    <cellStyle name="Zarez 4 2 3 2 2 2 4" xfId="11961"/>
    <cellStyle name="Zarez 4 2 3 2 2 3" xfId="3495"/>
    <cellStyle name="Zarez 4 2 3 2 2 3 2" xfId="8333"/>
    <cellStyle name="Zarez 4 2 3 2 2 3 2 2" xfId="27685"/>
    <cellStyle name="Zarez 4 2 3 2 2 3 2 3" xfId="18009"/>
    <cellStyle name="Zarez 4 2 3 2 2 3 3" xfId="22847"/>
    <cellStyle name="Zarez 4 2 3 2 2 3 4" xfId="13171"/>
    <cellStyle name="Zarez 4 2 3 2 2 4" xfId="4704"/>
    <cellStyle name="Zarez 4 2 3 2 2 4 2" xfId="9542"/>
    <cellStyle name="Zarez 4 2 3 2 2 4 2 2" xfId="28894"/>
    <cellStyle name="Zarez 4 2 3 2 2 4 2 3" xfId="19218"/>
    <cellStyle name="Zarez 4 2 3 2 2 4 3" xfId="24056"/>
    <cellStyle name="Zarez 4 2 3 2 2 4 4" xfId="14380"/>
    <cellStyle name="Zarez 4 2 3 2 2 5" xfId="5913"/>
    <cellStyle name="Zarez 4 2 3 2 2 5 2" xfId="25265"/>
    <cellStyle name="Zarez 4 2 3 2 2 5 3" xfId="15589"/>
    <cellStyle name="Zarez 4 2 3 2 2 6" xfId="20427"/>
    <cellStyle name="Zarez 4 2 3 2 2 7" xfId="10751"/>
    <cellStyle name="Zarez 4 2 3 2 3" xfId="1681"/>
    <cellStyle name="Zarez 4 2 3 2 3 2" xfId="6519"/>
    <cellStyle name="Zarez 4 2 3 2 3 2 2" xfId="25871"/>
    <cellStyle name="Zarez 4 2 3 2 3 2 3" xfId="16195"/>
    <cellStyle name="Zarez 4 2 3 2 3 3" xfId="21033"/>
    <cellStyle name="Zarez 4 2 3 2 3 4" xfId="11357"/>
    <cellStyle name="Zarez 4 2 3 2 4" xfId="2891"/>
    <cellStyle name="Zarez 4 2 3 2 4 2" xfId="7729"/>
    <cellStyle name="Zarez 4 2 3 2 4 2 2" xfId="27081"/>
    <cellStyle name="Zarez 4 2 3 2 4 2 3" xfId="17405"/>
    <cellStyle name="Zarez 4 2 3 2 4 3" xfId="22243"/>
    <cellStyle name="Zarez 4 2 3 2 4 4" xfId="12567"/>
    <cellStyle name="Zarez 4 2 3 2 5" xfId="4100"/>
    <cellStyle name="Zarez 4 2 3 2 5 2" xfId="8938"/>
    <cellStyle name="Zarez 4 2 3 2 5 2 2" xfId="28290"/>
    <cellStyle name="Zarez 4 2 3 2 5 2 3" xfId="18614"/>
    <cellStyle name="Zarez 4 2 3 2 5 3" xfId="23452"/>
    <cellStyle name="Zarez 4 2 3 2 5 4" xfId="13776"/>
    <cellStyle name="Zarez 4 2 3 2 6" xfId="5309"/>
    <cellStyle name="Zarez 4 2 3 2 6 2" xfId="24661"/>
    <cellStyle name="Zarez 4 2 3 2 6 3" xfId="14985"/>
    <cellStyle name="Zarez 4 2 3 2 7" xfId="19823"/>
    <cellStyle name="Zarez 4 2 3 2 8" xfId="10147"/>
    <cellStyle name="Zarez 4 2 3 3" xfId="773"/>
    <cellStyle name="Zarez 4 2 3 3 2" xfId="1983"/>
    <cellStyle name="Zarez 4 2 3 3 2 2" xfId="6821"/>
    <cellStyle name="Zarez 4 2 3 3 2 2 2" xfId="26173"/>
    <cellStyle name="Zarez 4 2 3 3 2 2 3" xfId="16497"/>
    <cellStyle name="Zarez 4 2 3 3 2 3" xfId="21335"/>
    <cellStyle name="Zarez 4 2 3 3 2 4" xfId="11659"/>
    <cellStyle name="Zarez 4 2 3 3 3" xfId="3193"/>
    <cellStyle name="Zarez 4 2 3 3 3 2" xfId="8031"/>
    <cellStyle name="Zarez 4 2 3 3 3 2 2" xfId="27383"/>
    <cellStyle name="Zarez 4 2 3 3 3 2 3" xfId="17707"/>
    <cellStyle name="Zarez 4 2 3 3 3 3" xfId="22545"/>
    <cellStyle name="Zarez 4 2 3 3 3 4" xfId="12869"/>
    <cellStyle name="Zarez 4 2 3 3 4" xfId="4402"/>
    <cellStyle name="Zarez 4 2 3 3 4 2" xfId="9240"/>
    <cellStyle name="Zarez 4 2 3 3 4 2 2" xfId="28592"/>
    <cellStyle name="Zarez 4 2 3 3 4 2 3" xfId="18916"/>
    <cellStyle name="Zarez 4 2 3 3 4 3" xfId="23754"/>
    <cellStyle name="Zarez 4 2 3 3 4 4" xfId="14078"/>
    <cellStyle name="Zarez 4 2 3 3 5" xfId="5611"/>
    <cellStyle name="Zarez 4 2 3 3 5 2" xfId="24963"/>
    <cellStyle name="Zarez 4 2 3 3 5 3" xfId="15287"/>
    <cellStyle name="Zarez 4 2 3 3 6" xfId="20125"/>
    <cellStyle name="Zarez 4 2 3 3 7" xfId="10449"/>
    <cellStyle name="Zarez 4 2 3 4" xfId="1379"/>
    <cellStyle name="Zarez 4 2 3 4 2" xfId="6217"/>
    <cellStyle name="Zarez 4 2 3 4 2 2" xfId="25569"/>
    <cellStyle name="Zarez 4 2 3 4 2 3" xfId="15893"/>
    <cellStyle name="Zarez 4 2 3 4 3" xfId="20731"/>
    <cellStyle name="Zarez 4 2 3 4 4" xfId="11055"/>
    <cellStyle name="Zarez 4 2 3 5" xfId="2589"/>
    <cellStyle name="Zarez 4 2 3 5 2" xfId="7427"/>
    <cellStyle name="Zarez 4 2 3 5 2 2" xfId="26779"/>
    <cellStyle name="Zarez 4 2 3 5 2 3" xfId="17103"/>
    <cellStyle name="Zarez 4 2 3 5 3" xfId="21941"/>
    <cellStyle name="Zarez 4 2 3 5 4" xfId="12265"/>
    <cellStyle name="Zarez 4 2 3 6" xfId="3799"/>
    <cellStyle name="Zarez 4 2 3 6 2" xfId="8637"/>
    <cellStyle name="Zarez 4 2 3 6 2 2" xfId="27989"/>
    <cellStyle name="Zarez 4 2 3 6 2 3" xfId="18313"/>
    <cellStyle name="Zarez 4 2 3 6 3" xfId="23151"/>
    <cellStyle name="Zarez 4 2 3 6 4" xfId="13475"/>
    <cellStyle name="Zarez 4 2 3 7" xfId="5007"/>
    <cellStyle name="Zarez 4 2 3 7 2" xfId="24359"/>
    <cellStyle name="Zarez 4 2 3 7 3" xfId="14683"/>
    <cellStyle name="Zarez 4 2 3 8" xfId="19521"/>
    <cellStyle name="Zarez 4 2 3 9" xfId="9845"/>
    <cellStyle name="Zarez 4 2 4" xfId="267"/>
    <cellStyle name="Zarez 4 2 4 2" xfId="571"/>
    <cellStyle name="Zarez 4 2 4 2 2" xfId="1175"/>
    <cellStyle name="Zarez 4 2 4 2 2 2" xfId="2385"/>
    <cellStyle name="Zarez 4 2 4 2 2 2 2" xfId="7223"/>
    <cellStyle name="Zarez 4 2 4 2 2 2 2 2" xfId="26575"/>
    <cellStyle name="Zarez 4 2 4 2 2 2 2 3" xfId="16899"/>
    <cellStyle name="Zarez 4 2 4 2 2 2 3" xfId="21737"/>
    <cellStyle name="Zarez 4 2 4 2 2 2 4" xfId="12061"/>
    <cellStyle name="Zarez 4 2 4 2 2 3" xfId="3595"/>
    <cellStyle name="Zarez 4 2 4 2 2 3 2" xfId="8433"/>
    <cellStyle name="Zarez 4 2 4 2 2 3 2 2" xfId="27785"/>
    <cellStyle name="Zarez 4 2 4 2 2 3 2 3" xfId="18109"/>
    <cellStyle name="Zarez 4 2 4 2 2 3 3" xfId="22947"/>
    <cellStyle name="Zarez 4 2 4 2 2 3 4" xfId="13271"/>
    <cellStyle name="Zarez 4 2 4 2 2 4" xfId="4804"/>
    <cellStyle name="Zarez 4 2 4 2 2 4 2" xfId="9642"/>
    <cellStyle name="Zarez 4 2 4 2 2 4 2 2" xfId="28994"/>
    <cellStyle name="Zarez 4 2 4 2 2 4 2 3" xfId="19318"/>
    <cellStyle name="Zarez 4 2 4 2 2 4 3" xfId="24156"/>
    <cellStyle name="Zarez 4 2 4 2 2 4 4" xfId="14480"/>
    <cellStyle name="Zarez 4 2 4 2 2 5" xfId="6013"/>
    <cellStyle name="Zarez 4 2 4 2 2 5 2" xfId="25365"/>
    <cellStyle name="Zarez 4 2 4 2 2 5 3" xfId="15689"/>
    <cellStyle name="Zarez 4 2 4 2 2 6" xfId="20527"/>
    <cellStyle name="Zarez 4 2 4 2 2 7" xfId="10851"/>
    <cellStyle name="Zarez 4 2 4 2 3" xfId="1781"/>
    <cellStyle name="Zarez 4 2 4 2 3 2" xfId="6619"/>
    <cellStyle name="Zarez 4 2 4 2 3 2 2" xfId="25971"/>
    <cellStyle name="Zarez 4 2 4 2 3 2 3" xfId="16295"/>
    <cellStyle name="Zarez 4 2 4 2 3 3" xfId="21133"/>
    <cellStyle name="Zarez 4 2 4 2 3 4" xfId="11457"/>
    <cellStyle name="Zarez 4 2 4 2 4" xfId="2991"/>
    <cellStyle name="Zarez 4 2 4 2 4 2" xfId="7829"/>
    <cellStyle name="Zarez 4 2 4 2 4 2 2" xfId="27181"/>
    <cellStyle name="Zarez 4 2 4 2 4 2 3" xfId="17505"/>
    <cellStyle name="Zarez 4 2 4 2 4 3" xfId="22343"/>
    <cellStyle name="Zarez 4 2 4 2 4 4" xfId="12667"/>
    <cellStyle name="Zarez 4 2 4 2 5" xfId="4200"/>
    <cellStyle name="Zarez 4 2 4 2 5 2" xfId="9038"/>
    <cellStyle name="Zarez 4 2 4 2 5 2 2" xfId="28390"/>
    <cellStyle name="Zarez 4 2 4 2 5 2 3" xfId="18714"/>
    <cellStyle name="Zarez 4 2 4 2 5 3" xfId="23552"/>
    <cellStyle name="Zarez 4 2 4 2 5 4" xfId="13876"/>
    <cellStyle name="Zarez 4 2 4 2 6" xfId="5409"/>
    <cellStyle name="Zarez 4 2 4 2 6 2" xfId="24761"/>
    <cellStyle name="Zarez 4 2 4 2 6 3" xfId="15085"/>
    <cellStyle name="Zarez 4 2 4 2 7" xfId="19923"/>
    <cellStyle name="Zarez 4 2 4 2 8" xfId="10247"/>
    <cellStyle name="Zarez 4 2 4 3" xfId="873"/>
    <cellStyle name="Zarez 4 2 4 3 2" xfId="2083"/>
    <cellStyle name="Zarez 4 2 4 3 2 2" xfId="6921"/>
    <cellStyle name="Zarez 4 2 4 3 2 2 2" xfId="26273"/>
    <cellStyle name="Zarez 4 2 4 3 2 2 3" xfId="16597"/>
    <cellStyle name="Zarez 4 2 4 3 2 3" xfId="21435"/>
    <cellStyle name="Zarez 4 2 4 3 2 4" xfId="11759"/>
    <cellStyle name="Zarez 4 2 4 3 3" xfId="3293"/>
    <cellStyle name="Zarez 4 2 4 3 3 2" xfId="8131"/>
    <cellStyle name="Zarez 4 2 4 3 3 2 2" xfId="27483"/>
    <cellStyle name="Zarez 4 2 4 3 3 2 3" xfId="17807"/>
    <cellStyle name="Zarez 4 2 4 3 3 3" xfId="22645"/>
    <cellStyle name="Zarez 4 2 4 3 3 4" xfId="12969"/>
    <cellStyle name="Zarez 4 2 4 3 4" xfId="4502"/>
    <cellStyle name="Zarez 4 2 4 3 4 2" xfId="9340"/>
    <cellStyle name="Zarez 4 2 4 3 4 2 2" xfId="28692"/>
    <cellStyle name="Zarez 4 2 4 3 4 2 3" xfId="19016"/>
    <cellStyle name="Zarez 4 2 4 3 4 3" xfId="23854"/>
    <cellStyle name="Zarez 4 2 4 3 4 4" xfId="14178"/>
    <cellStyle name="Zarez 4 2 4 3 5" xfId="5711"/>
    <cellStyle name="Zarez 4 2 4 3 5 2" xfId="25063"/>
    <cellStyle name="Zarez 4 2 4 3 5 3" xfId="15387"/>
    <cellStyle name="Zarez 4 2 4 3 6" xfId="20225"/>
    <cellStyle name="Zarez 4 2 4 3 7" xfId="10549"/>
    <cellStyle name="Zarez 4 2 4 4" xfId="1479"/>
    <cellStyle name="Zarez 4 2 4 4 2" xfId="6317"/>
    <cellStyle name="Zarez 4 2 4 4 2 2" xfId="25669"/>
    <cellStyle name="Zarez 4 2 4 4 2 3" xfId="15993"/>
    <cellStyle name="Zarez 4 2 4 4 3" xfId="20831"/>
    <cellStyle name="Zarez 4 2 4 4 4" xfId="11155"/>
    <cellStyle name="Zarez 4 2 4 5" xfId="2689"/>
    <cellStyle name="Zarez 4 2 4 5 2" xfId="7527"/>
    <cellStyle name="Zarez 4 2 4 5 2 2" xfId="26879"/>
    <cellStyle name="Zarez 4 2 4 5 2 3" xfId="17203"/>
    <cellStyle name="Zarez 4 2 4 5 3" xfId="22041"/>
    <cellStyle name="Zarez 4 2 4 5 4" xfId="12365"/>
    <cellStyle name="Zarez 4 2 4 6" xfId="3899"/>
    <cellStyle name="Zarez 4 2 4 6 2" xfId="8737"/>
    <cellStyle name="Zarez 4 2 4 6 2 2" xfId="28089"/>
    <cellStyle name="Zarez 4 2 4 6 2 3" xfId="18413"/>
    <cellStyle name="Zarez 4 2 4 6 3" xfId="23251"/>
    <cellStyle name="Zarez 4 2 4 6 4" xfId="13575"/>
    <cellStyle name="Zarez 4 2 4 7" xfId="5107"/>
    <cellStyle name="Zarez 4 2 4 7 2" xfId="24459"/>
    <cellStyle name="Zarez 4 2 4 7 3" xfId="14783"/>
    <cellStyle name="Zarez 4 2 4 8" xfId="19621"/>
    <cellStyle name="Zarez 4 2 4 9" xfId="9945"/>
    <cellStyle name="Zarez 4 2 5" xfId="320"/>
    <cellStyle name="Zarez 4 2 5 2" xfId="623"/>
    <cellStyle name="Zarez 4 2 5 2 2" xfId="1227"/>
    <cellStyle name="Zarez 4 2 5 2 2 2" xfId="2437"/>
    <cellStyle name="Zarez 4 2 5 2 2 2 2" xfId="7275"/>
    <cellStyle name="Zarez 4 2 5 2 2 2 2 2" xfId="26627"/>
    <cellStyle name="Zarez 4 2 5 2 2 2 2 3" xfId="16951"/>
    <cellStyle name="Zarez 4 2 5 2 2 2 3" xfId="21789"/>
    <cellStyle name="Zarez 4 2 5 2 2 2 4" xfId="12113"/>
    <cellStyle name="Zarez 4 2 5 2 2 3" xfId="3647"/>
    <cellStyle name="Zarez 4 2 5 2 2 3 2" xfId="8485"/>
    <cellStyle name="Zarez 4 2 5 2 2 3 2 2" xfId="27837"/>
    <cellStyle name="Zarez 4 2 5 2 2 3 2 3" xfId="18161"/>
    <cellStyle name="Zarez 4 2 5 2 2 3 3" xfId="22999"/>
    <cellStyle name="Zarez 4 2 5 2 2 3 4" xfId="13323"/>
    <cellStyle name="Zarez 4 2 5 2 2 4" xfId="4856"/>
    <cellStyle name="Zarez 4 2 5 2 2 4 2" xfId="9694"/>
    <cellStyle name="Zarez 4 2 5 2 2 4 2 2" xfId="29046"/>
    <cellStyle name="Zarez 4 2 5 2 2 4 2 3" xfId="19370"/>
    <cellStyle name="Zarez 4 2 5 2 2 4 3" xfId="24208"/>
    <cellStyle name="Zarez 4 2 5 2 2 4 4" xfId="14532"/>
    <cellStyle name="Zarez 4 2 5 2 2 5" xfId="6065"/>
    <cellStyle name="Zarez 4 2 5 2 2 5 2" xfId="25417"/>
    <cellStyle name="Zarez 4 2 5 2 2 5 3" xfId="15741"/>
    <cellStyle name="Zarez 4 2 5 2 2 6" xfId="20579"/>
    <cellStyle name="Zarez 4 2 5 2 2 7" xfId="10903"/>
    <cellStyle name="Zarez 4 2 5 2 3" xfId="1833"/>
    <cellStyle name="Zarez 4 2 5 2 3 2" xfId="6671"/>
    <cellStyle name="Zarez 4 2 5 2 3 2 2" xfId="26023"/>
    <cellStyle name="Zarez 4 2 5 2 3 2 3" xfId="16347"/>
    <cellStyle name="Zarez 4 2 5 2 3 3" xfId="21185"/>
    <cellStyle name="Zarez 4 2 5 2 3 4" xfId="11509"/>
    <cellStyle name="Zarez 4 2 5 2 4" xfId="3043"/>
    <cellStyle name="Zarez 4 2 5 2 4 2" xfId="7881"/>
    <cellStyle name="Zarez 4 2 5 2 4 2 2" xfId="27233"/>
    <cellStyle name="Zarez 4 2 5 2 4 2 3" xfId="17557"/>
    <cellStyle name="Zarez 4 2 5 2 4 3" xfId="22395"/>
    <cellStyle name="Zarez 4 2 5 2 4 4" xfId="12719"/>
    <cellStyle name="Zarez 4 2 5 2 5" xfId="4252"/>
    <cellStyle name="Zarez 4 2 5 2 5 2" xfId="9090"/>
    <cellStyle name="Zarez 4 2 5 2 5 2 2" xfId="28442"/>
    <cellStyle name="Zarez 4 2 5 2 5 2 3" xfId="18766"/>
    <cellStyle name="Zarez 4 2 5 2 5 3" xfId="23604"/>
    <cellStyle name="Zarez 4 2 5 2 5 4" xfId="13928"/>
    <cellStyle name="Zarez 4 2 5 2 6" xfId="5461"/>
    <cellStyle name="Zarez 4 2 5 2 6 2" xfId="24813"/>
    <cellStyle name="Zarez 4 2 5 2 6 3" xfId="15137"/>
    <cellStyle name="Zarez 4 2 5 2 7" xfId="19975"/>
    <cellStyle name="Zarez 4 2 5 2 8" xfId="10299"/>
    <cellStyle name="Zarez 4 2 5 3" xfId="925"/>
    <cellStyle name="Zarez 4 2 5 3 2" xfId="2135"/>
    <cellStyle name="Zarez 4 2 5 3 2 2" xfId="6973"/>
    <cellStyle name="Zarez 4 2 5 3 2 2 2" xfId="26325"/>
    <cellStyle name="Zarez 4 2 5 3 2 2 3" xfId="16649"/>
    <cellStyle name="Zarez 4 2 5 3 2 3" xfId="21487"/>
    <cellStyle name="Zarez 4 2 5 3 2 4" xfId="11811"/>
    <cellStyle name="Zarez 4 2 5 3 3" xfId="3345"/>
    <cellStyle name="Zarez 4 2 5 3 3 2" xfId="8183"/>
    <cellStyle name="Zarez 4 2 5 3 3 2 2" xfId="27535"/>
    <cellStyle name="Zarez 4 2 5 3 3 2 3" xfId="17859"/>
    <cellStyle name="Zarez 4 2 5 3 3 3" xfId="22697"/>
    <cellStyle name="Zarez 4 2 5 3 3 4" xfId="13021"/>
    <cellStyle name="Zarez 4 2 5 3 4" xfId="4554"/>
    <cellStyle name="Zarez 4 2 5 3 4 2" xfId="9392"/>
    <cellStyle name="Zarez 4 2 5 3 4 2 2" xfId="28744"/>
    <cellStyle name="Zarez 4 2 5 3 4 2 3" xfId="19068"/>
    <cellStyle name="Zarez 4 2 5 3 4 3" xfId="23906"/>
    <cellStyle name="Zarez 4 2 5 3 4 4" xfId="14230"/>
    <cellStyle name="Zarez 4 2 5 3 5" xfId="5763"/>
    <cellStyle name="Zarez 4 2 5 3 5 2" xfId="25115"/>
    <cellStyle name="Zarez 4 2 5 3 5 3" xfId="15439"/>
    <cellStyle name="Zarez 4 2 5 3 6" xfId="20277"/>
    <cellStyle name="Zarez 4 2 5 3 7" xfId="10601"/>
    <cellStyle name="Zarez 4 2 5 4" xfId="1531"/>
    <cellStyle name="Zarez 4 2 5 4 2" xfId="6369"/>
    <cellStyle name="Zarez 4 2 5 4 2 2" xfId="25721"/>
    <cellStyle name="Zarez 4 2 5 4 2 3" xfId="16045"/>
    <cellStyle name="Zarez 4 2 5 4 3" xfId="20883"/>
    <cellStyle name="Zarez 4 2 5 4 4" xfId="11207"/>
    <cellStyle name="Zarez 4 2 5 5" xfId="2741"/>
    <cellStyle name="Zarez 4 2 5 5 2" xfId="7579"/>
    <cellStyle name="Zarez 4 2 5 5 2 2" xfId="26931"/>
    <cellStyle name="Zarez 4 2 5 5 2 3" xfId="17255"/>
    <cellStyle name="Zarez 4 2 5 5 3" xfId="22093"/>
    <cellStyle name="Zarez 4 2 5 5 4" xfId="12417"/>
    <cellStyle name="Zarez 4 2 5 6" xfId="3950"/>
    <cellStyle name="Zarez 4 2 5 6 2" xfId="8788"/>
    <cellStyle name="Zarez 4 2 5 6 2 2" xfId="28140"/>
    <cellStyle name="Zarez 4 2 5 6 2 3" xfId="18464"/>
    <cellStyle name="Zarez 4 2 5 6 3" xfId="23302"/>
    <cellStyle name="Zarez 4 2 5 6 4" xfId="13626"/>
    <cellStyle name="Zarez 4 2 5 7" xfId="5159"/>
    <cellStyle name="Zarez 4 2 5 7 2" xfId="24511"/>
    <cellStyle name="Zarez 4 2 5 7 3" xfId="14835"/>
    <cellStyle name="Zarez 4 2 5 8" xfId="19673"/>
    <cellStyle name="Zarez 4 2 5 9" xfId="9997"/>
    <cellStyle name="Zarez 4 2 6" xfId="371"/>
    <cellStyle name="Zarez 4 2 6 2" xfId="975"/>
    <cellStyle name="Zarez 4 2 6 2 2" xfId="2185"/>
    <cellStyle name="Zarez 4 2 6 2 2 2" xfId="7023"/>
    <cellStyle name="Zarez 4 2 6 2 2 2 2" xfId="26375"/>
    <cellStyle name="Zarez 4 2 6 2 2 2 3" xfId="16699"/>
    <cellStyle name="Zarez 4 2 6 2 2 3" xfId="21537"/>
    <cellStyle name="Zarez 4 2 6 2 2 4" xfId="11861"/>
    <cellStyle name="Zarez 4 2 6 2 3" xfId="3395"/>
    <cellStyle name="Zarez 4 2 6 2 3 2" xfId="8233"/>
    <cellStyle name="Zarez 4 2 6 2 3 2 2" xfId="27585"/>
    <cellStyle name="Zarez 4 2 6 2 3 2 3" xfId="17909"/>
    <cellStyle name="Zarez 4 2 6 2 3 3" xfId="22747"/>
    <cellStyle name="Zarez 4 2 6 2 3 4" xfId="13071"/>
    <cellStyle name="Zarez 4 2 6 2 4" xfId="4604"/>
    <cellStyle name="Zarez 4 2 6 2 4 2" xfId="9442"/>
    <cellStyle name="Zarez 4 2 6 2 4 2 2" xfId="28794"/>
    <cellStyle name="Zarez 4 2 6 2 4 2 3" xfId="19118"/>
    <cellStyle name="Zarez 4 2 6 2 4 3" xfId="23956"/>
    <cellStyle name="Zarez 4 2 6 2 4 4" xfId="14280"/>
    <cellStyle name="Zarez 4 2 6 2 5" xfId="5813"/>
    <cellStyle name="Zarez 4 2 6 2 5 2" xfId="25165"/>
    <cellStyle name="Zarez 4 2 6 2 5 3" xfId="15489"/>
    <cellStyle name="Zarez 4 2 6 2 6" xfId="20327"/>
    <cellStyle name="Zarez 4 2 6 2 7" xfId="10651"/>
    <cellStyle name="Zarez 4 2 6 3" xfId="1581"/>
    <cellStyle name="Zarez 4 2 6 3 2" xfId="6419"/>
    <cellStyle name="Zarez 4 2 6 3 2 2" xfId="25771"/>
    <cellStyle name="Zarez 4 2 6 3 2 3" xfId="16095"/>
    <cellStyle name="Zarez 4 2 6 3 3" xfId="20933"/>
    <cellStyle name="Zarez 4 2 6 3 4" xfId="11257"/>
    <cellStyle name="Zarez 4 2 6 4" xfId="2791"/>
    <cellStyle name="Zarez 4 2 6 4 2" xfId="7629"/>
    <cellStyle name="Zarez 4 2 6 4 2 2" xfId="26981"/>
    <cellStyle name="Zarez 4 2 6 4 2 3" xfId="17305"/>
    <cellStyle name="Zarez 4 2 6 4 3" xfId="22143"/>
    <cellStyle name="Zarez 4 2 6 4 4" xfId="12467"/>
    <cellStyle name="Zarez 4 2 6 5" xfId="4000"/>
    <cellStyle name="Zarez 4 2 6 5 2" xfId="8838"/>
    <cellStyle name="Zarez 4 2 6 5 2 2" xfId="28190"/>
    <cellStyle name="Zarez 4 2 6 5 2 3" xfId="18514"/>
    <cellStyle name="Zarez 4 2 6 5 3" xfId="23352"/>
    <cellStyle name="Zarez 4 2 6 5 4" xfId="13676"/>
    <cellStyle name="Zarez 4 2 6 6" xfId="5209"/>
    <cellStyle name="Zarez 4 2 6 6 2" xfId="24561"/>
    <cellStyle name="Zarez 4 2 6 6 3" xfId="14885"/>
    <cellStyle name="Zarez 4 2 6 7" xfId="19723"/>
    <cellStyle name="Zarez 4 2 6 8" xfId="10047"/>
    <cellStyle name="Zarez 4 2 7" xfId="673"/>
    <cellStyle name="Zarez 4 2 7 2" xfId="1883"/>
    <cellStyle name="Zarez 4 2 7 2 2" xfId="6721"/>
    <cellStyle name="Zarez 4 2 7 2 2 2" xfId="26073"/>
    <cellStyle name="Zarez 4 2 7 2 2 3" xfId="16397"/>
    <cellStyle name="Zarez 4 2 7 2 3" xfId="21235"/>
    <cellStyle name="Zarez 4 2 7 2 4" xfId="11559"/>
    <cellStyle name="Zarez 4 2 7 3" xfId="3093"/>
    <cellStyle name="Zarez 4 2 7 3 2" xfId="7931"/>
    <cellStyle name="Zarez 4 2 7 3 2 2" xfId="27283"/>
    <cellStyle name="Zarez 4 2 7 3 2 3" xfId="17607"/>
    <cellStyle name="Zarez 4 2 7 3 3" xfId="22445"/>
    <cellStyle name="Zarez 4 2 7 3 4" xfId="12769"/>
    <cellStyle name="Zarez 4 2 7 4" xfId="4302"/>
    <cellStyle name="Zarez 4 2 7 4 2" xfId="9140"/>
    <cellStyle name="Zarez 4 2 7 4 2 2" xfId="28492"/>
    <cellStyle name="Zarez 4 2 7 4 2 3" xfId="18816"/>
    <cellStyle name="Zarez 4 2 7 4 3" xfId="23654"/>
    <cellStyle name="Zarez 4 2 7 4 4" xfId="13978"/>
    <cellStyle name="Zarez 4 2 7 5" xfId="5511"/>
    <cellStyle name="Zarez 4 2 7 5 2" xfId="24863"/>
    <cellStyle name="Zarez 4 2 7 5 3" xfId="15187"/>
    <cellStyle name="Zarez 4 2 7 6" xfId="20025"/>
    <cellStyle name="Zarez 4 2 7 7" xfId="10349"/>
    <cellStyle name="Zarez 4 2 8" xfId="1279"/>
    <cellStyle name="Zarez 4 2 8 2" xfId="6117"/>
    <cellStyle name="Zarez 4 2 8 2 2" xfId="25469"/>
    <cellStyle name="Zarez 4 2 8 2 3" xfId="15793"/>
    <cellStyle name="Zarez 4 2 8 3" xfId="20631"/>
    <cellStyle name="Zarez 4 2 8 4" xfId="10955"/>
    <cellStyle name="Zarez 4 2 9" xfId="2489"/>
    <cellStyle name="Zarez 4 2 9 2" xfId="7327"/>
    <cellStyle name="Zarez 4 2 9 2 2" xfId="26679"/>
    <cellStyle name="Zarez 4 2 9 2 3" xfId="17003"/>
    <cellStyle name="Zarez 4 2 9 3" xfId="21841"/>
    <cellStyle name="Zarez 4 2 9 4" xfId="12165"/>
    <cellStyle name="Zarez 4 3" xfId="67"/>
    <cellStyle name="Zarez 4 3 10" xfId="9774"/>
    <cellStyle name="Zarez 4 3 2" xfId="180"/>
    <cellStyle name="Zarez 4 3 2 2" xfId="500"/>
    <cellStyle name="Zarez 4 3 2 2 2" xfId="1104"/>
    <cellStyle name="Zarez 4 3 2 2 2 2" xfId="2314"/>
    <cellStyle name="Zarez 4 3 2 2 2 2 2" xfId="7152"/>
    <cellStyle name="Zarez 4 3 2 2 2 2 2 2" xfId="26504"/>
    <cellStyle name="Zarez 4 3 2 2 2 2 2 3" xfId="16828"/>
    <cellStyle name="Zarez 4 3 2 2 2 2 3" xfId="21666"/>
    <cellStyle name="Zarez 4 3 2 2 2 2 4" xfId="11990"/>
    <cellStyle name="Zarez 4 3 2 2 2 3" xfId="3524"/>
    <cellStyle name="Zarez 4 3 2 2 2 3 2" xfId="8362"/>
    <cellStyle name="Zarez 4 3 2 2 2 3 2 2" xfId="27714"/>
    <cellStyle name="Zarez 4 3 2 2 2 3 2 3" xfId="18038"/>
    <cellStyle name="Zarez 4 3 2 2 2 3 3" xfId="22876"/>
    <cellStyle name="Zarez 4 3 2 2 2 3 4" xfId="13200"/>
    <cellStyle name="Zarez 4 3 2 2 2 4" xfId="4733"/>
    <cellStyle name="Zarez 4 3 2 2 2 4 2" xfId="9571"/>
    <cellStyle name="Zarez 4 3 2 2 2 4 2 2" xfId="28923"/>
    <cellStyle name="Zarez 4 3 2 2 2 4 2 3" xfId="19247"/>
    <cellStyle name="Zarez 4 3 2 2 2 4 3" xfId="24085"/>
    <cellStyle name="Zarez 4 3 2 2 2 4 4" xfId="14409"/>
    <cellStyle name="Zarez 4 3 2 2 2 5" xfId="5942"/>
    <cellStyle name="Zarez 4 3 2 2 2 5 2" xfId="25294"/>
    <cellStyle name="Zarez 4 3 2 2 2 5 3" xfId="15618"/>
    <cellStyle name="Zarez 4 3 2 2 2 6" xfId="20456"/>
    <cellStyle name="Zarez 4 3 2 2 2 7" xfId="10780"/>
    <cellStyle name="Zarez 4 3 2 2 3" xfId="1710"/>
    <cellStyle name="Zarez 4 3 2 2 3 2" xfId="6548"/>
    <cellStyle name="Zarez 4 3 2 2 3 2 2" xfId="25900"/>
    <cellStyle name="Zarez 4 3 2 2 3 2 3" xfId="16224"/>
    <cellStyle name="Zarez 4 3 2 2 3 3" xfId="21062"/>
    <cellStyle name="Zarez 4 3 2 2 3 4" xfId="11386"/>
    <cellStyle name="Zarez 4 3 2 2 4" xfId="2920"/>
    <cellStyle name="Zarez 4 3 2 2 4 2" xfId="7758"/>
    <cellStyle name="Zarez 4 3 2 2 4 2 2" xfId="27110"/>
    <cellStyle name="Zarez 4 3 2 2 4 2 3" xfId="17434"/>
    <cellStyle name="Zarez 4 3 2 2 4 3" xfId="22272"/>
    <cellStyle name="Zarez 4 3 2 2 4 4" xfId="12596"/>
    <cellStyle name="Zarez 4 3 2 2 5" xfId="4129"/>
    <cellStyle name="Zarez 4 3 2 2 5 2" xfId="8967"/>
    <cellStyle name="Zarez 4 3 2 2 5 2 2" xfId="28319"/>
    <cellStyle name="Zarez 4 3 2 2 5 2 3" xfId="18643"/>
    <cellStyle name="Zarez 4 3 2 2 5 3" xfId="23481"/>
    <cellStyle name="Zarez 4 3 2 2 5 4" xfId="13805"/>
    <cellStyle name="Zarez 4 3 2 2 6" xfId="5338"/>
    <cellStyle name="Zarez 4 3 2 2 6 2" xfId="24690"/>
    <cellStyle name="Zarez 4 3 2 2 6 3" xfId="15014"/>
    <cellStyle name="Zarez 4 3 2 2 7" xfId="19852"/>
    <cellStyle name="Zarez 4 3 2 2 8" xfId="10176"/>
    <cellStyle name="Zarez 4 3 2 3" xfId="802"/>
    <cellStyle name="Zarez 4 3 2 3 2" xfId="2012"/>
    <cellStyle name="Zarez 4 3 2 3 2 2" xfId="6850"/>
    <cellStyle name="Zarez 4 3 2 3 2 2 2" xfId="26202"/>
    <cellStyle name="Zarez 4 3 2 3 2 2 3" xfId="16526"/>
    <cellStyle name="Zarez 4 3 2 3 2 3" xfId="21364"/>
    <cellStyle name="Zarez 4 3 2 3 2 4" xfId="11688"/>
    <cellStyle name="Zarez 4 3 2 3 3" xfId="3222"/>
    <cellStyle name="Zarez 4 3 2 3 3 2" xfId="8060"/>
    <cellStyle name="Zarez 4 3 2 3 3 2 2" xfId="27412"/>
    <cellStyle name="Zarez 4 3 2 3 3 2 3" xfId="17736"/>
    <cellStyle name="Zarez 4 3 2 3 3 3" xfId="22574"/>
    <cellStyle name="Zarez 4 3 2 3 3 4" xfId="12898"/>
    <cellStyle name="Zarez 4 3 2 3 4" xfId="4431"/>
    <cellStyle name="Zarez 4 3 2 3 4 2" xfId="9269"/>
    <cellStyle name="Zarez 4 3 2 3 4 2 2" xfId="28621"/>
    <cellStyle name="Zarez 4 3 2 3 4 2 3" xfId="18945"/>
    <cellStyle name="Zarez 4 3 2 3 4 3" xfId="23783"/>
    <cellStyle name="Zarez 4 3 2 3 4 4" xfId="14107"/>
    <cellStyle name="Zarez 4 3 2 3 5" xfId="5640"/>
    <cellStyle name="Zarez 4 3 2 3 5 2" xfId="24992"/>
    <cellStyle name="Zarez 4 3 2 3 5 3" xfId="15316"/>
    <cellStyle name="Zarez 4 3 2 3 6" xfId="20154"/>
    <cellStyle name="Zarez 4 3 2 3 7" xfId="10478"/>
    <cellStyle name="Zarez 4 3 2 4" xfId="1408"/>
    <cellStyle name="Zarez 4 3 2 4 2" xfId="6246"/>
    <cellStyle name="Zarez 4 3 2 4 2 2" xfId="25598"/>
    <cellStyle name="Zarez 4 3 2 4 2 3" xfId="15922"/>
    <cellStyle name="Zarez 4 3 2 4 3" xfId="20760"/>
    <cellStyle name="Zarez 4 3 2 4 4" xfId="11084"/>
    <cellStyle name="Zarez 4 3 2 5" xfId="2618"/>
    <cellStyle name="Zarez 4 3 2 5 2" xfId="7456"/>
    <cellStyle name="Zarez 4 3 2 5 2 2" xfId="26808"/>
    <cellStyle name="Zarez 4 3 2 5 2 3" xfId="17132"/>
    <cellStyle name="Zarez 4 3 2 5 3" xfId="21970"/>
    <cellStyle name="Zarez 4 3 2 5 4" xfId="12294"/>
    <cellStyle name="Zarez 4 3 2 6" xfId="3828"/>
    <cellStyle name="Zarez 4 3 2 6 2" xfId="8666"/>
    <cellStyle name="Zarez 4 3 2 6 2 2" xfId="28018"/>
    <cellStyle name="Zarez 4 3 2 6 2 3" xfId="18342"/>
    <cellStyle name="Zarez 4 3 2 6 3" xfId="23180"/>
    <cellStyle name="Zarez 4 3 2 6 4" xfId="13504"/>
    <cellStyle name="Zarez 4 3 2 7" xfId="5036"/>
    <cellStyle name="Zarez 4 3 2 7 2" xfId="24388"/>
    <cellStyle name="Zarez 4 3 2 7 3" xfId="14712"/>
    <cellStyle name="Zarez 4 3 2 8" xfId="19550"/>
    <cellStyle name="Zarez 4 3 2 9" xfId="9874"/>
    <cellStyle name="Zarez 4 3 3" xfId="400"/>
    <cellStyle name="Zarez 4 3 3 2" xfId="1004"/>
    <cellStyle name="Zarez 4 3 3 2 2" xfId="2214"/>
    <cellStyle name="Zarez 4 3 3 2 2 2" xfId="7052"/>
    <cellStyle name="Zarez 4 3 3 2 2 2 2" xfId="26404"/>
    <cellStyle name="Zarez 4 3 3 2 2 2 3" xfId="16728"/>
    <cellStyle name="Zarez 4 3 3 2 2 3" xfId="21566"/>
    <cellStyle name="Zarez 4 3 3 2 2 4" xfId="11890"/>
    <cellStyle name="Zarez 4 3 3 2 3" xfId="3424"/>
    <cellStyle name="Zarez 4 3 3 2 3 2" xfId="8262"/>
    <cellStyle name="Zarez 4 3 3 2 3 2 2" xfId="27614"/>
    <cellStyle name="Zarez 4 3 3 2 3 2 3" xfId="17938"/>
    <cellStyle name="Zarez 4 3 3 2 3 3" xfId="22776"/>
    <cellStyle name="Zarez 4 3 3 2 3 4" xfId="13100"/>
    <cellStyle name="Zarez 4 3 3 2 4" xfId="4633"/>
    <cellStyle name="Zarez 4 3 3 2 4 2" xfId="9471"/>
    <cellStyle name="Zarez 4 3 3 2 4 2 2" xfId="28823"/>
    <cellStyle name="Zarez 4 3 3 2 4 2 3" xfId="19147"/>
    <cellStyle name="Zarez 4 3 3 2 4 3" xfId="23985"/>
    <cellStyle name="Zarez 4 3 3 2 4 4" xfId="14309"/>
    <cellStyle name="Zarez 4 3 3 2 5" xfId="5842"/>
    <cellStyle name="Zarez 4 3 3 2 5 2" xfId="25194"/>
    <cellStyle name="Zarez 4 3 3 2 5 3" xfId="15518"/>
    <cellStyle name="Zarez 4 3 3 2 6" xfId="20356"/>
    <cellStyle name="Zarez 4 3 3 2 7" xfId="10680"/>
    <cellStyle name="Zarez 4 3 3 3" xfId="1610"/>
    <cellStyle name="Zarez 4 3 3 3 2" xfId="6448"/>
    <cellStyle name="Zarez 4 3 3 3 2 2" xfId="25800"/>
    <cellStyle name="Zarez 4 3 3 3 2 3" xfId="16124"/>
    <cellStyle name="Zarez 4 3 3 3 3" xfId="20962"/>
    <cellStyle name="Zarez 4 3 3 3 4" xfId="11286"/>
    <cellStyle name="Zarez 4 3 3 4" xfId="2820"/>
    <cellStyle name="Zarez 4 3 3 4 2" xfId="7658"/>
    <cellStyle name="Zarez 4 3 3 4 2 2" xfId="27010"/>
    <cellStyle name="Zarez 4 3 3 4 2 3" xfId="17334"/>
    <cellStyle name="Zarez 4 3 3 4 3" xfId="22172"/>
    <cellStyle name="Zarez 4 3 3 4 4" xfId="12496"/>
    <cellStyle name="Zarez 4 3 3 5" xfId="4029"/>
    <cellStyle name="Zarez 4 3 3 5 2" xfId="8867"/>
    <cellStyle name="Zarez 4 3 3 5 2 2" xfId="28219"/>
    <cellStyle name="Zarez 4 3 3 5 2 3" xfId="18543"/>
    <cellStyle name="Zarez 4 3 3 5 3" xfId="23381"/>
    <cellStyle name="Zarez 4 3 3 5 4" xfId="13705"/>
    <cellStyle name="Zarez 4 3 3 6" xfId="5238"/>
    <cellStyle name="Zarez 4 3 3 6 2" xfId="24590"/>
    <cellStyle name="Zarez 4 3 3 6 3" xfId="14914"/>
    <cellStyle name="Zarez 4 3 3 7" xfId="19752"/>
    <cellStyle name="Zarez 4 3 3 8" xfId="10076"/>
    <cellStyle name="Zarez 4 3 4" xfId="702"/>
    <cellStyle name="Zarez 4 3 4 2" xfId="1912"/>
    <cellStyle name="Zarez 4 3 4 2 2" xfId="6750"/>
    <cellStyle name="Zarez 4 3 4 2 2 2" xfId="26102"/>
    <cellStyle name="Zarez 4 3 4 2 2 3" xfId="16426"/>
    <cellStyle name="Zarez 4 3 4 2 3" xfId="21264"/>
    <cellStyle name="Zarez 4 3 4 2 4" xfId="11588"/>
    <cellStyle name="Zarez 4 3 4 3" xfId="3122"/>
    <cellStyle name="Zarez 4 3 4 3 2" xfId="7960"/>
    <cellStyle name="Zarez 4 3 4 3 2 2" xfId="27312"/>
    <cellStyle name="Zarez 4 3 4 3 2 3" xfId="17636"/>
    <cellStyle name="Zarez 4 3 4 3 3" xfId="22474"/>
    <cellStyle name="Zarez 4 3 4 3 4" xfId="12798"/>
    <cellStyle name="Zarez 4 3 4 4" xfId="4331"/>
    <cellStyle name="Zarez 4 3 4 4 2" xfId="9169"/>
    <cellStyle name="Zarez 4 3 4 4 2 2" xfId="28521"/>
    <cellStyle name="Zarez 4 3 4 4 2 3" xfId="18845"/>
    <cellStyle name="Zarez 4 3 4 4 3" xfId="23683"/>
    <cellStyle name="Zarez 4 3 4 4 4" xfId="14007"/>
    <cellStyle name="Zarez 4 3 4 5" xfId="5540"/>
    <cellStyle name="Zarez 4 3 4 5 2" xfId="24892"/>
    <cellStyle name="Zarez 4 3 4 5 3" xfId="15216"/>
    <cellStyle name="Zarez 4 3 4 6" xfId="20054"/>
    <cellStyle name="Zarez 4 3 4 7" xfId="10378"/>
    <cellStyle name="Zarez 4 3 5" xfId="1308"/>
    <cellStyle name="Zarez 4 3 5 2" xfId="6146"/>
    <cellStyle name="Zarez 4 3 5 2 2" xfId="25498"/>
    <cellStyle name="Zarez 4 3 5 2 3" xfId="15822"/>
    <cellStyle name="Zarez 4 3 5 3" xfId="20660"/>
    <cellStyle name="Zarez 4 3 5 4" xfId="10984"/>
    <cellStyle name="Zarez 4 3 6" xfId="2518"/>
    <cellStyle name="Zarez 4 3 6 2" xfId="7356"/>
    <cellStyle name="Zarez 4 3 6 2 2" xfId="26708"/>
    <cellStyle name="Zarez 4 3 6 2 3" xfId="17032"/>
    <cellStyle name="Zarez 4 3 6 3" xfId="21870"/>
    <cellStyle name="Zarez 4 3 6 4" xfId="12194"/>
    <cellStyle name="Zarez 4 3 7" xfId="3728"/>
    <cellStyle name="Zarez 4 3 7 2" xfId="8566"/>
    <cellStyle name="Zarez 4 3 7 2 2" xfId="27918"/>
    <cellStyle name="Zarez 4 3 7 2 3" xfId="18242"/>
    <cellStyle name="Zarez 4 3 7 3" xfId="23080"/>
    <cellStyle name="Zarez 4 3 7 4" xfId="13404"/>
    <cellStyle name="Zarez 4 3 8" xfId="4936"/>
    <cellStyle name="Zarez 4 3 8 2" xfId="24288"/>
    <cellStyle name="Zarez 4 3 8 3" xfId="14612"/>
    <cellStyle name="Zarez 4 3 9" xfId="19450"/>
    <cellStyle name="Zarez 4 4" xfId="129"/>
    <cellStyle name="Zarez 4 4 2" xfId="450"/>
    <cellStyle name="Zarez 4 4 2 2" xfId="1054"/>
    <cellStyle name="Zarez 4 4 2 2 2" xfId="2264"/>
    <cellStyle name="Zarez 4 4 2 2 2 2" xfId="7102"/>
    <cellStyle name="Zarez 4 4 2 2 2 2 2" xfId="26454"/>
    <cellStyle name="Zarez 4 4 2 2 2 2 3" xfId="16778"/>
    <cellStyle name="Zarez 4 4 2 2 2 3" xfId="21616"/>
    <cellStyle name="Zarez 4 4 2 2 2 4" xfId="11940"/>
    <cellStyle name="Zarez 4 4 2 2 3" xfId="3474"/>
    <cellStyle name="Zarez 4 4 2 2 3 2" xfId="8312"/>
    <cellStyle name="Zarez 4 4 2 2 3 2 2" xfId="27664"/>
    <cellStyle name="Zarez 4 4 2 2 3 2 3" xfId="17988"/>
    <cellStyle name="Zarez 4 4 2 2 3 3" xfId="22826"/>
    <cellStyle name="Zarez 4 4 2 2 3 4" xfId="13150"/>
    <cellStyle name="Zarez 4 4 2 2 4" xfId="4683"/>
    <cellStyle name="Zarez 4 4 2 2 4 2" xfId="9521"/>
    <cellStyle name="Zarez 4 4 2 2 4 2 2" xfId="28873"/>
    <cellStyle name="Zarez 4 4 2 2 4 2 3" xfId="19197"/>
    <cellStyle name="Zarez 4 4 2 2 4 3" xfId="24035"/>
    <cellStyle name="Zarez 4 4 2 2 4 4" xfId="14359"/>
    <cellStyle name="Zarez 4 4 2 2 5" xfId="5892"/>
    <cellStyle name="Zarez 4 4 2 2 5 2" xfId="25244"/>
    <cellStyle name="Zarez 4 4 2 2 5 3" xfId="15568"/>
    <cellStyle name="Zarez 4 4 2 2 6" xfId="20406"/>
    <cellStyle name="Zarez 4 4 2 2 7" xfId="10730"/>
    <cellStyle name="Zarez 4 4 2 3" xfId="1660"/>
    <cellStyle name="Zarez 4 4 2 3 2" xfId="6498"/>
    <cellStyle name="Zarez 4 4 2 3 2 2" xfId="25850"/>
    <cellStyle name="Zarez 4 4 2 3 2 3" xfId="16174"/>
    <cellStyle name="Zarez 4 4 2 3 3" xfId="21012"/>
    <cellStyle name="Zarez 4 4 2 3 4" xfId="11336"/>
    <cellStyle name="Zarez 4 4 2 4" xfId="2870"/>
    <cellStyle name="Zarez 4 4 2 4 2" xfId="7708"/>
    <cellStyle name="Zarez 4 4 2 4 2 2" xfId="27060"/>
    <cellStyle name="Zarez 4 4 2 4 2 3" xfId="17384"/>
    <cellStyle name="Zarez 4 4 2 4 3" xfId="22222"/>
    <cellStyle name="Zarez 4 4 2 4 4" xfId="12546"/>
    <cellStyle name="Zarez 4 4 2 5" xfId="4079"/>
    <cellStyle name="Zarez 4 4 2 5 2" xfId="8917"/>
    <cellStyle name="Zarez 4 4 2 5 2 2" xfId="28269"/>
    <cellStyle name="Zarez 4 4 2 5 2 3" xfId="18593"/>
    <cellStyle name="Zarez 4 4 2 5 3" xfId="23431"/>
    <cellStyle name="Zarez 4 4 2 5 4" xfId="13755"/>
    <cellStyle name="Zarez 4 4 2 6" xfId="5288"/>
    <cellStyle name="Zarez 4 4 2 6 2" xfId="24640"/>
    <cellStyle name="Zarez 4 4 2 6 3" xfId="14964"/>
    <cellStyle name="Zarez 4 4 2 7" xfId="19802"/>
    <cellStyle name="Zarez 4 4 2 8" xfId="10126"/>
    <cellStyle name="Zarez 4 4 3" xfId="752"/>
    <cellStyle name="Zarez 4 4 3 2" xfId="1962"/>
    <cellStyle name="Zarez 4 4 3 2 2" xfId="6800"/>
    <cellStyle name="Zarez 4 4 3 2 2 2" xfId="26152"/>
    <cellStyle name="Zarez 4 4 3 2 2 3" xfId="16476"/>
    <cellStyle name="Zarez 4 4 3 2 3" xfId="21314"/>
    <cellStyle name="Zarez 4 4 3 2 4" xfId="11638"/>
    <cellStyle name="Zarez 4 4 3 3" xfId="3172"/>
    <cellStyle name="Zarez 4 4 3 3 2" xfId="8010"/>
    <cellStyle name="Zarez 4 4 3 3 2 2" xfId="27362"/>
    <cellStyle name="Zarez 4 4 3 3 2 3" xfId="17686"/>
    <cellStyle name="Zarez 4 4 3 3 3" xfId="22524"/>
    <cellStyle name="Zarez 4 4 3 3 4" xfId="12848"/>
    <cellStyle name="Zarez 4 4 3 4" xfId="4381"/>
    <cellStyle name="Zarez 4 4 3 4 2" xfId="9219"/>
    <cellStyle name="Zarez 4 4 3 4 2 2" xfId="28571"/>
    <cellStyle name="Zarez 4 4 3 4 2 3" xfId="18895"/>
    <cellStyle name="Zarez 4 4 3 4 3" xfId="23733"/>
    <cellStyle name="Zarez 4 4 3 4 4" xfId="14057"/>
    <cellStyle name="Zarez 4 4 3 5" xfId="5590"/>
    <cellStyle name="Zarez 4 4 3 5 2" xfId="24942"/>
    <cellStyle name="Zarez 4 4 3 5 3" xfId="15266"/>
    <cellStyle name="Zarez 4 4 3 6" xfId="20104"/>
    <cellStyle name="Zarez 4 4 3 7" xfId="10428"/>
    <cellStyle name="Zarez 4 4 4" xfId="1358"/>
    <cellStyle name="Zarez 4 4 4 2" xfId="6196"/>
    <cellStyle name="Zarez 4 4 4 2 2" xfId="25548"/>
    <cellStyle name="Zarez 4 4 4 2 3" xfId="15872"/>
    <cellStyle name="Zarez 4 4 4 3" xfId="20710"/>
    <cellStyle name="Zarez 4 4 4 4" xfId="11034"/>
    <cellStyle name="Zarez 4 4 5" xfId="2568"/>
    <cellStyle name="Zarez 4 4 5 2" xfId="7406"/>
    <cellStyle name="Zarez 4 4 5 2 2" xfId="26758"/>
    <cellStyle name="Zarez 4 4 5 2 3" xfId="17082"/>
    <cellStyle name="Zarez 4 4 5 3" xfId="21920"/>
    <cellStyle name="Zarez 4 4 5 4" xfId="12244"/>
    <cellStyle name="Zarez 4 4 6" xfId="3778"/>
    <cellStyle name="Zarez 4 4 6 2" xfId="8616"/>
    <cellStyle name="Zarez 4 4 6 2 2" xfId="27968"/>
    <cellStyle name="Zarez 4 4 6 2 3" xfId="18292"/>
    <cellStyle name="Zarez 4 4 6 3" xfId="23130"/>
    <cellStyle name="Zarez 4 4 6 4" xfId="13454"/>
    <cellStyle name="Zarez 4 4 7" xfId="4986"/>
    <cellStyle name="Zarez 4 4 7 2" xfId="24338"/>
    <cellStyle name="Zarez 4 4 7 3" xfId="14662"/>
    <cellStyle name="Zarez 4 4 8" xfId="19500"/>
    <cellStyle name="Zarez 4 4 9" xfId="9824"/>
    <cellStyle name="Zarez 4 5" xfId="246"/>
    <cellStyle name="Zarez 4 5 2" xfId="550"/>
    <cellStyle name="Zarez 4 5 2 2" xfId="1154"/>
    <cellStyle name="Zarez 4 5 2 2 2" xfId="2364"/>
    <cellStyle name="Zarez 4 5 2 2 2 2" xfId="7202"/>
    <cellStyle name="Zarez 4 5 2 2 2 2 2" xfId="26554"/>
    <cellStyle name="Zarez 4 5 2 2 2 2 3" xfId="16878"/>
    <cellStyle name="Zarez 4 5 2 2 2 3" xfId="21716"/>
    <cellStyle name="Zarez 4 5 2 2 2 4" xfId="12040"/>
    <cellStyle name="Zarez 4 5 2 2 3" xfId="3574"/>
    <cellStyle name="Zarez 4 5 2 2 3 2" xfId="8412"/>
    <cellStyle name="Zarez 4 5 2 2 3 2 2" xfId="27764"/>
    <cellStyle name="Zarez 4 5 2 2 3 2 3" xfId="18088"/>
    <cellStyle name="Zarez 4 5 2 2 3 3" xfId="22926"/>
    <cellStyle name="Zarez 4 5 2 2 3 4" xfId="13250"/>
    <cellStyle name="Zarez 4 5 2 2 4" xfId="4783"/>
    <cellStyle name="Zarez 4 5 2 2 4 2" xfId="9621"/>
    <cellStyle name="Zarez 4 5 2 2 4 2 2" xfId="28973"/>
    <cellStyle name="Zarez 4 5 2 2 4 2 3" xfId="19297"/>
    <cellStyle name="Zarez 4 5 2 2 4 3" xfId="24135"/>
    <cellStyle name="Zarez 4 5 2 2 4 4" xfId="14459"/>
    <cellStyle name="Zarez 4 5 2 2 5" xfId="5992"/>
    <cellStyle name="Zarez 4 5 2 2 5 2" xfId="25344"/>
    <cellStyle name="Zarez 4 5 2 2 5 3" xfId="15668"/>
    <cellStyle name="Zarez 4 5 2 2 6" xfId="20506"/>
    <cellStyle name="Zarez 4 5 2 2 7" xfId="10830"/>
    <cellStyle name="Zarez 4 5 2 3" xfId="1760"/>
    <cellStyle name="Zarez 4 5 2 3 2" xfId="6598"/>
    <cellStyle name="Zarez 4 5 2 3 2 2" xfId="25950"/>
    <cellStyle name="Zarez 4 5 2 3 2 3" xfId="16274"/>
    <cellStyle name="Zarez 4 5 2 3 3" xfId="21112"/>
    <cellStyle name="Zarez 4 5 2 3 4" xfId="11436"/>
    <cellStyle name="Zarez 4 5 2 4" xfId="2970"/>
    <cellStyle name="Zarez 4 5 2 4 2" xfId="7808"/>
    <cellStyle name="Zarez 4 5 2 4 2 2" xfId="27160"/>
    <cellStyle name="Zarez 4 5 2 4 2 3" xfId="17484"/>
    <cellStyle name="Zarez 4 5 2 4 3" xfId="22322"/>
    <cellStyle name="Zarez 4 5 2 4 4" xfId="12646"/>
    <cellStyle name="Zarez 4 5 2 5" xfId="4179"/>
    <cellStyle name="Zarez 4 5 2 5 2" xfId="9017"/>
    <cellStyle name="Zarez 4 5 2 5 2 2" xfId="28369"/>
    <cellStyle name="Zarez 4 5 2 5 2 3" xfId="18693"/>
    <cellStyle name="Zarez 4 5 2 5 3" xfId="23531"/>
    <cellStyle name="Zarez 4 5 2 5 4" xfId="13855"/>
    <cellStyle name="Zarez 4 5 2 6" xfId="5388"/>
    <cellStyle name="Zarez 4 5 2 6 2" xfId="24740"/>
    <cellStyle name="Zarez 4 5 2 6 3" xfId="15064"/>
    <cellStyle name="Zarez 4 5 2 7" xfId="19902"/>
    <cellStyle name="Zarez 4 5 2 8" xfId="10226"/>
    <cellStyle name="Zarez 4 5 3" xfId="852"/>
    <cellStyle name="Zarez 4 5 3 2" xfId="2062"/>
    <cellStyle name="Zarez 4 5 3 2 2" xfId="6900"/>
    <cellStyle name="Zarez 4 5 3 2 2 2" xfId="26252"/>
    <cellStyle name="Zarez 4 5 3 2 2 3" xfId="16576"/>
    <cellStyle name="Zarez 4 5 3 2 3" xfId="21414"/>
    <cellStyle name="Zarez 4 5 3 2 4" xfId="11738"/>
    <cellStyle name="Zarez 4 5 3 3" xfId="3272"/>
    <cellStyle name="Zarez 4 5 3 3 2" xfId="8110"/>
    <cellStyle name="Zarez 4 5 3 3 2 2" xfId="27462"/>
    <cellStyle name="Zarez 4 5 3 3 2 3" xfId="17786"/>
    <cellStyle name="Zarez 4 5 3 3 3" xfId="22624"/>
    <cellStyle name="Zarez 4 5 3 3 4" xfId="12948"/>
    <cellStyle name="Zarez 4 5 3 4" xfId="4481"/>
    <cellStyle name="Zarez 4 5 3 4 2" xfId="9319"/>
    <cellStyle name="Zarez 4 5 3 4 2 2" xfId="28671"/>
    <cellStyle name="Zarez 4 5 3 4 2 3" xfId="18995"/>
    <cellStyle name="Zarez 4 5 3 4 3" xfId="23833"/>
    <cellStyle name="Zarez 4 5 3 4 4" xfId="14157"/>
    <cellStyle name="Zarez 4 5 3 5" xfId="5690"/>
    <cellStyle name="Zarez 4 5 3 5 2" xfId="25042"/>
    <cellStyle name="Zarez 4 5 3 5 3" xfId="15366"/>
    <cellStyle name="Zarez 4 5 3 6" xfId="20204"/>
    <cellStyle name="Zarez 4 5 3 7" xfId="10528"/>
    <cellStyle name="Zarez 4 5 4" xfId="1458"/>
    <cellStyle name="Zarez 4 5 4 2" xfId="6296"/>
    <cellStyle name="Zarez 4 5 4 2 2" xfId="25648"/>
    <cellStyle name="Zarez 4 5 4 2 3" xfId="15972"/>
    <cellStyle name="Zarez 4 5 4 3" xfId="20810"/>
    <cellStyle name="Zarez 4 5 4 4" xfId="11134"/>
    <cellStyle name="Zarez 4 5 5" xfId="2668"/>
    <cellStyle name="Zarez 4 5 5 2" xfId="7506"/>
    <cellStyle name="Zarez 4 5 5 2 2" xfId="26858"/>
    <cellStyle name="Zarez 4 5 5 2 3" xfId="17182"/>
    <cellStyle name="Zarez 4 5 5 3" xfId="22020"/>
    <cellStyle name="Zarez 4 5 5 4" xfId="12344"/>
    <cellStyle name="Zarez 4 5 6" xfId="3878"/>
    <cellStyle name="Zarez 4 5 6 2" xfId="8716"/>
    <cellStyle name="Zarez 4 5 6 2 2" xfId="28068"/>
    <cellStyle name="Zarez 4 5 6 2 3" xfId="18392"/>
    <cellStyle name="Zarez 4 5 6 3" xfId="23230"/>
    <cellStyle name="Zarez 4 5 6 4" xfId="13554"/>
    <cellStyle name="Zarez 4 5 7" xfId="5086"/>
    <cellStyle name="Zarez 4 5 7 2" xfId="24438"/>
    <cellStyle name="Zarez 4 5 7 3" xfId="14762"/>
    <cellStyle name="Zarez 4 5 8" xfId="19600"/>
    <cellStyle name="Zarez 4 5 9" xfId="9924"/>
    <cellStyle name="Zarez 4 6" xfId="299"/>
    <cellStyle name="Zarez 4 6 2" xfId="602"/>
    <cellStyle name="Zarez 4 6 2 2" xfId="1206"/>
    <cellStyle name="Zarez 4 6 2 2 2" xfId="2416"/>
    <cellStyle name="Zarez 4 6 2 2 2 2" xfId="7254"/>
    <cellStyle name="Zarez 4 6 2 2 2 2 2" xfId="26606"/>
    <cellStyle name="Zarez 4 6 2 2 2 2 3" xfId="16930"/>
    <cellStyle name="Zarez 4 6 2 2 2 3" xfId="21768"/>
    <cellStyle name="Zarez 4 6 2 2 2 4" xfId="12092"/>
    <cellStyle name="Zarez 4 6 2 2 3" xfId="3626"/>
    <cellStyle name="Zarez 4 6 2 2 3 2" xfId="8464"/>
    <cellStyle name="Zarez 4 6 2 2 3 2 2" xfId="27816"/>
    <cellStyle name="Zarez 4 6 2 2 3 2 3" xfId="18140"/>
    <cellStyle name="Zarez 4 6 2 2 3 3" xfId="22978"/>
    <cellStyle name="Zarez 4 6 2 2 3 4" xfId="13302"/>
    <cellStyle name="Zarez 4 6 2 2 4" xfId="4835"/>
    <cellStyle name="Zarez 4 6 2 2 4 2" xfId="9673"/>
    <cellStyle name="Zarez 4 6 2 2 4 2 2" xfId="29025"/>
    <cellStyle name="Zarez 4 6 2 2 4 2 3" xfId="19349"/>
    <cellStyle name="Zarez 4 6 2 2 4 3" xfId="24187"/>
    <cellStyle name="Zarez 4 6 2 2 4 4" xfId="14511"/>
    <cellStyle name="Zarez 4 6 2 2 5" xfId="6044"/>
    <cellStyle name="Zarez 4 6 2 2 5 2" xfId="25396"/>
    <cellStyle name="Zarez 4 6 2 2 5 3" xfId="15720"/>
    <cellStyle name="Zarez 4 6 2 2 6" xfId="20558"/>
    <cellStyle name="Zarez 4 6 2 2 7" xfId="10882"/>
    <cellStyle name="Zarez 4 6 2 3" xfId="1812"/>
    <cellStyle name="Zarez 4 6 2 3 2" xfId="6650"/>
    <cellStyle name="Zarez 4 6 2 3 2 2" xfId="26002"/>
    <cellStyle name="Zarez 4 6 2 3 2 3" xfId="16326"/>
    <cellStyle name="Zarez 4 6 2 3 3" xfId="21164"/>
    <cellStyle name="Zarez 4 6 2 3 4" xfId="11488"/>
    <cellStyle name="Zarez 4 6 2 4" xfId="3022"/>
    <cellStyle name="Zarez 4 6 2 4 2" xfId="7860"/>
    <cellStyle name="Zarez 4 6 2 4 2 2" xfId="27212"/>
    <cellStyle name="Zarez 4 6 2 4 2 3" xfId="17536"/>
    <cellStyle name="Zarez 4 6 2 4 3" xfId="22374"/>
    <cellStyle name="Zarez 4 6 2 4 4" xfId="12698"/>
    <cellStyle name="Zarez 4 6 2 5" xfId="4231"/>
    <cellStyle name="Zarez 4 6 2 5 2" xfId="9069"/>
    <cellStyle name="Zarez 4 6 2 5 2 2" xfId="28421"/>
    <cellStyle name="Zarez 4 6 2 5 2 3" xfId="18745"/>
    <cellStyle name="Zarez 4 6 2 5 3" xfId="23583"/>
    <cellStyle name="Zarez 4 6 2 5 4" xfId="13907"/>
    <cellStyle name="Zarez 4 6 2 6" xfId="5440"/>
    <cellStyle name="Zarez 4 6 2 6 2" xfId="24792"/>
    <cellStyle name="Zarez 4 6 2 6 3" xfId="15116"/>
    <cellStyle name="Zarez 4 6 2 7" xfId="19954"/>
    <cellStyle name="Zarez 4 6 2 8" xfId="10278"/>
    <cellStyle name="Zarez 4 6 3" xfId="904"/>
    <cellStyle name="Zarez 4 6 3 2" xfId="2114"/>
    <cellStyle name="Zarez 4 6 3 2 2" xfId="6952"/>
    <cellStyle name="Zarez 4 6 3 2 2 2" xfId="26304"/>
    <cellStyle name="Zarez 4 6 3 2 2 3" xfId="16628"/>
    <cellStyle name="Zarez 4 6 3 2 3" xfId="21466"/>
    <cellStyle name="Zarez 4 6 3 2 4" xfId="11790"/>
    <cellStyle name="Zarez 4 6 3 3" xfId="3324"/>
    <cellStyle name="Zarez 4 6 3 3 2" xfId="8162"/>
    <cellStyle name="Zarez 4 6 3 3 2 2" xfId="27514"/>
    <cellStyle name="Zarez 4 6 3 3 2 3" xfId="17838"/>
    <cellStyle name="Zarez 4 6 3 3 3" xfId="22676"/>
    <cellStyle name="Zarez 4 6 3 3 4" xfId="13000"/>
    <cellStyle name="Zarez 4 6 3 4" xfId="4533"/>
    <cellStyle name="Zarez 4 6 3 4 2" xfId="9371"/>
    <cellStyle name="Zarez 4 6 3 4 2 2" xfId="28723"/>
    <cellStyle name="Zarez 4 6 3 4 2 3" xfId="19047"/>
    <cellStyle name="Zarez 4 6 3 4 3" xfId="23885"/>
    <cellStyle name="Zarez 4 6 3 4 4" xfId="14209"/>
    <cellStyle name="Zarez 4 6 3 5" xfId="5742"/>
    <cellStyle name="Zarez 4 6 3 5 2" xfId="25094"/>
    <cellStyle name="Zarez 4 6 3 5 3" xfId="15418"/>
    <cellStyle name="Zarez 4 6 3 6" xfId="20256"/>
    <cellStyle name="Zarez 4 6 3 7" xfId="10580"/>
    <cellStyle name="Zarez 4 6 4" xfId="1510"/>
    <cellStyle name="Zarez 4 6 4 2" xfId="6348"/>
    <cellStyle name="Zarez 4 6 4 2 2" xfId="25700"/>
    <cellStyle name="Zarez 4 6 4 2 3" xfId="16024"/>
    <cellStyle name="Zarez 4 6 4 3" xfId="20862"/>
    <cellStyle name="Zarez 4 6 4 4" xfId="11186"/>
    <cellStyle name="Zarez 4 6 5" xfId="2720"/>
    <cellStyle name="Zarez 4 6 5 2" xfId="7558"/>
    <cellStyle name="Zarez 4 6 5 2 2" xfId="26910"/>
    <cellStyle name="Zarez 4 6 5 2 3" xfId="17234"/>
    <cellStyle name="Zarez 4 6 5 3" xfId="22072"/>
    <cellStyle name="Zarez 4 6 5 4" xfId="12396"/>
    <cellStyle name="Zarez 4 6 6" xfId="3929"/>
    <cellStyle name="Zarez 4 6 6 2" xfId="8767"/>
    <cellStyle name="Zarez 4 6 6 2 2" xfId="28119"/>
    <cellStyle name="Zarez 4 6 6 2 3" xfId="18443"/>
    <cellStyle name="Zarez 4 6 6 3" xfId="23281"/>
    <cellStyle name="Zarez 4 6 6 4" xfId="13605"/>
    <cellStyle name="Zarez 4 6 7" xfId="5138"/>
    <cellStyle name="Zarez 4 6 7 2" xfId="24490"/>
    <cellStyle name="Zarez 4 6 7 3" xfId="14814"/>
    <cellStyle name="Zarez 4 6 8" xfId="19652"/>
    <cellStyle name="Zarez 4 6 9" xfId="9976"/>
    <cellStyle name="Zarez 4 7" xfId="350"/>
    <cellStyle name="Zarez 4 7 2" xfId="954"/>
    <cellStyle name="Zarez 4 7 2 2" xfId="2164"/>
    <cellStyle name="Zarez 4 7 2 2 2" xfId="7002"/>
    <cellStyle name="Zarez 4 7 2 2 2 2" xfId="26354"/>
    <cellStyle name="Zarez 4 7 2 2 2 3" xfId="16678"/>
    <cellStyle name="Zarez 4 7 2 2 3" xfId="21516"/>
    <cellStyle name="Zarez 4 7 2 2 4" xfId="11840"/>
    <cellStyle name="Zarez 4 7 2 3" xfId="3374"/>
    <cellStyle name="Zarez 4 7 2 3 2" xfId="8212"/>
    <cellStyle name="Zarez 4 7 2 3 2 2" xfId="27564"/>
    <cellStyle name="Zarez 4 7 2 3 2 3" xfId="17888"/>
    <cellStyle name="Zarez 4 7 2 3 3" xfId="22726"/>
    <cellStyle name="Zarez 4 7 2 3 4" xfId="13050"/>
    <cellStyle name="Zarez 4 7 2 4" xfId="4583"/>
    <cellStyle name="Zarez 4 7 2 4 2" xfId="9421"/>
    <cellStyle name="Zarez 4 7 2 4 2 2" xfId="28773"/>
    <cellStyle name="Zarez 4 7 2 4 2 3" xfId="19097"/>
    <cellStyle name="Zarez 4 7 2 4 3" xfId="23935"/>
    <cellStyle name="Zarez 4 7 2 4 4" xfId="14259"/>
    <cellStyle name="Zarez 4 7 2 5" xfId="5792"/>
    <cellStyle name="Zarez 4 7 2 5 2" xfId="25144"/>
    <cellStyle name="Zarez 4 7 2 5 3" xfId="15468"/>
    <cellStyle name="Zarez 4 7 2 6" xfId="20306"/>
    <cellStyle name="Zarez 4 7 2 7" xfId="10630"/>
    <cellStyle name="Zarez 4 7 3" xfId="1560"/>
    <cellStyle name="Zarez 4 7 3 2" xfId="6398"/>
    <cellStyle name="Zarez 4 7 3 2 2" xfId="25750"/>
    <cellStyle name="Zarez 4 7 3 2 3" xfId="16074"/>
    <cellStyle name="Zarez 4 7 3 3" xfId="20912"/>
    <cellStyle name="Zarez 4 7 3 4" xfId="11236"/>
    <cellStyle name="Zarez 4 7 4" xfId="2770"/>
    <cellStyle name="Zarez 4 7 4 2" xfId="7608"/>
    <cellStyle name="Zarez 4 7 4 2 2" xfId="26960"/>
    <cellStyle name="Zarez 4 7 4 2 3" xfId="17284"/>
    <cellStyle name="Zarez 4 7 4 3" xfId="22122"/>
    <cellStyle name="Zarez 4 7 4 4" xfId="12446"/>
    <cellStyle name="Zarez 4 7 5" xfId="3979"/>
    <cellStyle name="Zarez 4 7 5 2" xfId="8817"/>
    <cellStyle name="Zarez 4 7 5 2 2" xfId="28169"/>
    <cellStyle name="Zarez 4 7 5 2 3" xfId="18493"/>
    <cellStyle name="Zarez 4 7 5 3" xfId="23331"/>
    <cellStyle name="Zarez 4 7 5 4" xfId="13655"/>
    <cellStyle name="Zarez 4 7 6" xfId="5188"/>
    <cellStyle name="Zarez 4 7 6 2" xfId="24540"/>
    <cellStyle name="Zarez 4 7 6 3" xfId="14864"/>
    <cellStyle name="Zarez 4 7 7" xfId="19702"/>
    <cellStyle name="Zarez 4 7 8" xfId="10026"/>
    <cellStyle name="Zarez 4 8" xfId="652"/>
    <cellStyle name="Zarez 4 8 2" xfId="1862"/>
    <cellStyle name="Zarez 4 8 2 2" xfId="6700"/>
    <cellStyle name="Zarez 4 8 2 2 2" xfId="26052"/>
    <cellStyle name="Zarez 4 8 2 2 3" xfId="16376"/>
    <cellStyle name="Zarez 4 8 2 3" xfId="21214"/>
    <cellStyle name="Zarez 4 8 2 4" xfId="11538"/>
    <cellStyle name="Zarez 4 8 3" xfId="3072"/>
    <cellStyle name="Zarez 4 8 3 2" xfId="7910"/>
    <cellStyle name="Zarez 4 8 3 2 2" xfId="27262"/>
    <cellStyle name="Zarez 4 8 3 2 3" xfId="17586"/>
    <cellStyle name="Zarez 4 8 3 3" xfId="22424"/>
    <cellStyle name="Zarez 4 8 3 4" xfId="12748"/>
    <cellStyle name="Zarez 4 8 4" xfId="4281"/>
    <cellStyle name="Zarez 4 8 4 2" xfId="9119"/>
    <cellStyle name="Zarez 4 8 4 2 2" xfId="28471"/>
    <cellStyle name="Zarez 4 8 4 2 3" xfId="18795"/>
    <cellStyle name="Zarez 4 8 4 3" xfId="23633"/>
    <cellStyle name="Zarez 4 8 4 4" xfId="13957"/>
    <cellStyle name="Zarez 4 8 5" xfId="5490"/>
    <cellStyle name="Zarez 4 8 5 2" xfId="24842"/>
    <cellStyle name="Zarez 4 8 5 3" xfId="15166"/>
    <cellStyle name="Zarez 4 8 6" xfId="20004"/>
    <cellStyle name="Zarez 4 8 7" xfId="10328"/>
    <cellStyle name="Zarez 4 9" xfId="1258"/>
    <cellStyle name="Zarez 4 9 2" xfId="6096"/>
    <cellStyle name="Zarez 4 9 2 2" xfId="25448"/>
    <cellStyle name="Zarez 4 9 2 3" xfId="15772"/>
    <cellStyle name="Zarez 4 9 3" xfId="20610"/>
    <cellStyle name="Zarez 4 9 4" xfId="10934"/>
    <cellStyle name="Zarez 5" xfId="26"/>
    <cellStyle name="Zarez 5 10" xfId="3691"/>
    <cellStyle name="Zarez 5 10 2" xfId="8529"/>
    <cellStyle name="Zarez 5 10 2 2" xfId="27881"/>
    <cellStyle name="Zarez 5 10 2 3" xfId="18205"/>
    <cellStyle name="Zarez 5 10 3" xfId="23043"/>
    <cellStyle name="Zarez 5 10 4" xfId="13367"/>
    <cellStyle name="Zarez 5 11" xfId="4897"/>
    <cellStyle name="Zarez 5 11 2" xfId="24249"/>
    <cellStyle name="Zarez 5 11 3" xfId="14573"/>
    <cellStyle name="Zarez 5 12" xfId="19411"/>
    <cellStyle name="Zarez 5 13" xfId="9735"/>
    <cellStyle name="Zarez 5 2" xfId="80"/>
    <cellStyle name="Zarez 5 2 10" xfId="9785"/>
    <cellStyle name="Zarez 5 2 2" xfId="191"/>
    <cellStyle name="Zarez 5 2 2 2" xfId="511"/>
    <cellStyle name="Zarez 5 2 2 2 2" xfId="1115"/>
    <cellStyle name="Zarez 5 2 2 2 2 2" xfId="2325"/>
    <cellStyle name="Zarez 5 2 2 2 2 2 2" xfId="7163"/>
    <cellStyle name="Zarez 5 2 2 2 2 2 2 2" xfId="26515"/>
    <cellStyle name="Zarez 5 2 2 2 2 2 2 3" xfId="16839"/>
    <cellStyle name="Zarez 5 2 2 2 2 2 3" xfId="21677"/>
    <cellStyle name="Zarez 5 2 2 2 2 2 4" xfId="12001"/>
    <cellStyle name="Zarez 5 2 2 2 2 3" xfId="3535"/>
    <cellStyle name="Zarez 5 2 2 2 2 3 2" xfId="8373"/>
    <cellStyle name="Zarez 5 2 2 2 2 3 2 2" xfId="27725"/>
    <cellStyle name="Zarez 5 2 2 2 2 3 2 3" xfId="18049"/>
    <cellStyle name="Zarez 5 2 2 2 2 3 3" xfId="22887"/>
    <cellStyle name="Zarez 5 2 2 2 2 3 4" xfId="13211"/>
    <cellStyle name="Zarez 5 2 2 2 2 4" xfId="4744"/>
    <cellStyle name="Zarez 5 2 2 2 2 4 2" xfId="9582"/>
    <cellStyle name="Zarez 5 2 2 2 2 4 2 2" xfId="28934"/>
    <cellStyle name="Zarez 5 2 2 2 2 4 2 3" xfId="19258"/>
    <cellStyle name="Zarez 5 2 2 2 2 4 3" xfId="24096"/>
    <cellStyle name="Zarez 5 2 2 2 2 4 4" xfId="14420"/>
    <cellStyle name="Zarez 5 2 2 2 2 5" xfId="5953"/>
    <cellStyle name="Zarez 5 2 2 2 2 5 2" xfId="25305"/>
    <cellStyle name="Zarez 5 2 2 2 2 5 3" xfId="15629"/>
    <cellStyle name="Zarez 5 2 2 2 2 6" xfId="20467"/>
    <cellStyle name="Zarez 5 2 2 2 2 7" xfId="10791"/>
    <cellStyle name="Zarez 5 2 2 2 3" xfId="1721"/>
    <cellStyle name="Zarez 5 2 2 2 3 2" xfId="6559"/>
    <cellStyle name="Zarez 5 2 2 2 3 2 2" xfId="25911"/>
    <cellStyle name="Zarez 5 2 2 2 3 2 3" xfId="16235"/>
    <cellStyle name="Zarez 5 2 2 2 3 3" xfId="21073"/>
    <cellStyle name="Zarez 5 2 2 2 3 4" xfId="11397"/>
    <cellStyle name="Zarez 5 2 2 2 4" xfId="2931"/>
    <cellStyle name="Zarez 5 2 2 2 4 2" xfId="7769"/>
    <cellStyle name="Zarez 5 2 2 2 4 2 2" xfId="27121"/>
    <cellStyle name="Zarez 5 2 2 2 4 2 3" xfId="17445"/>
    <cellStyle name="Zarez 5 2 2 2 4 3" xfId="22283"/>
    <cellStyle name="Zarez 5 2 2 2 4 4" xfId="12607"/>
    <cellStyle name="Zarez 5 2 2 2 5" xfId="4140"/>
    <cellStyle name="Zarez 5 2 2 2 5 2" xfId="8978"/>
    <cellStyle name="Zarez 5 2 2 2 5 2 2" xfId="28330"/>
    <cellStyle name="Zarez 5 2 2 2 5 2 3" xfId="18654"/>
    <cellStyle name="Zarez 5 2 2 2 5 3" xfId="23492"/>
    <cellStyle name="Zarez 5 2 2 2 5 4" xfId="13816"/>
    <cellStyle name="Zarez 5 2 2 2 6" xfId="5349"/>
    <cellStyle name="Zarez 5 2 2 2 6 2" xfId="24701"/>
    <cellStyle name="Zarez 5 2 2 2 6 3" xfId="15025"/>
    <cellStyle name="Zarez 5 2 2 2 7" xfId="19863"/>
    <cellStyle name="Zarez 5 2 2 2 8" xfId="10187"/>
    <cellStyle name="Zarez 5 2 2 3" xfId="813"/>
    <cellStyle name="Zarez 5 2 2 3 2" xfId="2023"/>
    <cellStyle name="Zarez 5 2 2 3 2 2" xfId="6861"/>
    <cellStyle name="Zarez 5 2 2 3 2 2 2" xfId="26213"/>
    <cellStyle name="Zarez 5 2 2 3 2 2 3" xfId="16537"/>
    <cellStyle name="Zarez 5 2 2 3 2 3" xfId="21375"/>
    <cellStyle name="Zarez 5 2 2 3 2 4" xfId="11699"/>
    <cellStyle name="Zarez 5 2 2 3 3" xfId="3233"/>
    <cellStyle name="Zarez 5 2 2 3 3 2" xfId="8071"/>
    <cellStyle name="Zarez 5 2 2 3 3 2 2" xfId="27423"/>
    <cellStyle name="Zarez 5 2 2 3 3 2 3" xfId="17747"/>
    <cellStyle name="Zarez 5 2 2 3 3 3" xfId="22585"/>
    <cellStyle name="Zarez 5 2 2 3 3 4" xfId="12909"/>
    <cellStyle name="Zarez 5 2 2 3 4" xfId="4442"/>
    <cellStyle name="Zarez 5 2 2 3 4 2" xfId="9280"/>
    <cellStyle name="Zarez 5 2 2 3 4 2 2" xfId="28632"/>
    <cellStyle name="Zarez 5 2 2 3 4 2 3" xfId="18956"/>
    <cellStyle name="Zarez 5 2 2 3 4 3" xfId="23794"/>
    <cellStyle name="Zarez 5 2 2 3 4 4" xfId="14118"/>
    <cellStyle name="Zarez 5 2 2 3 5" xfId="5651"/>
    <cellStyle name="Zarez 5 2 2 3 5 2" xfId="25003"/>
    <cellStyle name="Zarez 5 2 2 3 5 3" xfId="15327"/>
    <cellStyle name="Zarez 5 2 2 3 6" xfId="20165"/>
    <cellStyle name="Zarez 5 2 2 3 7" xfId="10489"/>
    <cellStyle name="Zarez 5 2 2 4" xfId="1419"/>
    <cellStyle name="Zarez 5 2 2 4 2" xfId="6257"/>
    <cellStyle name="Zarez 5 2 2 4 2 2" xfId="25609"/>
    <cellStyle name="Zarez 5 2 2 4 2 3" xfId="15933"/>
    <cellStyle name="Zarez 5 2 2 4 3" xfId="20771"/>
    <cellStyle name="Zarez 5 2 2 4 4" xfId="11095"/>
    <cellStyle name="Zarez 5 2 2 5" xfId="2629"/>
    <cellStyle name="Zarez 5 2 2 5 2" xfId="7467"/>
    <cellStyle name="Zarez 5 2 2 5 2 2" xfId="26819"/>
    <cellStyle name="Zarez 5 2 2 5 2 3" xfId="17143"/>
    <cellStyle name="Zarez 5 2 2 5 3" xfId="21981"/>
    <cellStyle name="Zarez 5 2 2 5 4" xfId="12305"/>
    <cellStyle name="Zarez 5 2 2 6" xfId="3839"/>
    <cellStyle name="Zarez 5 2 2 6 2" xfId="8677"/>
    <cellStyle name="Zarez 5 2 2 6 2 2" xfId="28029"/>
    <cellStyle name="Zarez 5 2 2 6 2 3" xfId="18353"/>
    <cellStyle name="Zarez 5 2 2 6 3" xfId="23191"/>
    <cellStyle name="Zarez 5 2 2 6 4" xfId="13515"/>
    <cellStyle name="Zarez 5 2 2 7" xfId="5047"/>
    <cellStyle name="Zarez 5 2 2 7 2" xfId="24399"/>
    <cellStyle name="Zarez 5 2 2 7 3" xfId="14723"/>
    <cellStyle name="Zarez 5 2 2 8" xfId="19561"/>
    <cellStyle name="Zarez 5 2 2 9" xfId="9885"/>
    <cellStyle name="Zarez 5 2 3" xfId="411"/>
    <cellStyle name="Zarez 5 2 3 2" xfId="1015"/>
    <cellStyle name="Zarez 5 2 3 2 2" xfId="2225"/>
    <cellStyle name="Zarez 5 2 3 2 2 2" xfId="7063"/>
    <cellStyle name="Zarez 5 2 3 2 2 2 2" xfId="26415"/>
    <cellStyle name="Zarez 5 2 3 2 2 2 3" xfId="16739"/>
    <cellStyle name="Zarez 5 2 3 2 2 3" xfId="21577"/>
    <cellStyle name="Zarez 5 2 3 2 2 4" xfId="11901"/>
    <cellStyle name="Zarez 5 2 3 2 3" xfId="3435"/>
    <cellStyle name="Zarez 5 2 3 2 3 2" xfId="8273"/>
    <cellStyle name="Zarez 5 2 3 2 3 2 2" xfId="27625"/>
    <cellStyle name="Zarez 5 2 3 2 3 2 3" xfId="17949"/>
    <cellStyle name="Zarez 5 2 3 2 3 3" xfId="22787"/>
    <cellStyle name="Zarez 5 2 3 2 3 4" xfId="13111"/>
    <cellStyle name="Zarez 5 2 3 2 4" xfId="4644"/>
    <cellStyle name="Zarez 5 2 3 2 4 2" xfId="9482"/>
    <cellStyle name="Zarez 5 2 3 2 4 2 2" xfId="28834"/>
    <cellStyle name="Zarez 5 2 3 2 4 2 3" xfId="19158"/>
    <cellStyle name="Zarez 5 2 3 2 4 3" xfId="23996"/>
    <cellStyle name="Zarez 5 2 3 2 4 4" xfId="14320"/>
    <cellStyle name="Zarez 5 2 3 2 5" xfId="5853"/>
    <cellStyle name="Zarez 5 2 3 2 5 2" xfId="25205"/>
    <cellStyle name="Zarez 5 2 3 2 5 3" xfId="15529"/>
    <cellStyle name="Zarez 5 2 3 2 6" xfId="20367"/>
    <cellStyle name="Zarez 5 2 3 2 7" xfId="10691"/>
    <cellStyle name="Zarez 5 2 3 3" xfId="1621"/>
    <cellStyle name="Zarez 5 2 3 3 2" xfId="6459"/>
    <cellStyle name="Zarez 5 2 3 3 2 2" xfId="25811"/>
    <cellStyle name="Zarez 5 2 3 3 2 3" xfId="16135"/>
    <cellStyle name="Zarez 5 2 3 3 3" xfId="20973"/>
    <cellStyle name="Zarez 5 2 3 3 4" xfId="11297"/>
    <cellStyle name="Zarez 5 2 3 4" xfId="2831"/>
    <cellStyle name="Zarez 5 2 3 4 2" xfId="7669"/>
    <cellStyle name="Zarez 5 2 3 4 2 2" xfId="27021"/>
    <cellStyle name="Zarez 5 2 3 4 2 3" xfId="17345"/>
    <cellStyle name="Zarez 5 2 3 4 3" xfId="22183"/>
    <cellStyle name="Zarez 5 2 3 4 4" xfId="12507"/>
    <cellStyle name="Zarez 5 2 3 5" xfId="4040"/>
    <cellStyle name="Zarez 5 2 3 5 2" xfId="8878"/>
    <cellStyle name="Zarez 5 2 3 5 2 2" xfId="28230"/>
    <cellStyle name="Zarez 5 2 3 5 2 3" xfId="18554"/>
    <cellStyle name="Zarez 5 2 3 5 3" xfId="23392"/>
    <cellStyle name="Zarez 5 2 3 5 4" xfId="13716"/>
    <cellStyle name="Zarez 5 2 3 6" xfId="5249"/>
    <cellStyle name="Zarez 5 2 3 6 2" xfId="24601"/>
    <cellStyle name="Zarez 5 2 3 6 3" xfId="14925"/>
    <cellStyle name="Zarez 5 2 3 7" xfId="19763"/>
    <cellStyle name="Zarez 5 2 3 8" xfId="10087"/>
    <cellStyle name="Zarez 5 2 4" xfId="713"/>
    <cellStyle name="Zarez 5 2 4 2" xfId="1923"/>
    <cellStyle name="Zarez 5 2 4 2 2" xfId="6761"/>
    <cellStyle name="Zarez 5 2 4 2 2 2" xfId="26113"/>
    <cellStyle name="Zarez 5 2 4 2 2 3" xfId="16437"/>
    <cellStyle name="Zarez 5 2 4 2 3" xfId="21275"/>
    <cellStyle name="Zarez 5 2 4 2 4" xfId="11599"/>
    <cellStyle name="Zarez 5 2 4 3" xfId="3133"/>
    <cellStyle name="Zarez 5 2 4 3 2" xfId="7971"/>
    <cellStyle name="Zarez 5 2 4 3 2 2" xfId="27323"/>
    <cellStyle name="Zarez 5 2 4 3 2 3" xfId="17647"/>
    <cellStyle name="Zarez 5 2 4 3 3" xfId="22485"/>
    <cellStyle name="Zarez 5 2 4 3 4" xfId="12809"/>
    <cellStyle name="Zarez 5 2 4 4" xfId="4342"/>
    <cellStyle name="Zarez 5 2 4 4 2" xfId="9180"/>
    <cellStyle name="Zarez 5 2 4 4 2 2" xfId="28532"/>
    <cellStyle name="Zarez 5 2 4 4 2 3" xfId="18856"/>
    <cellStyle name="Zarez 5 2 4 4 3" xfId="23694"/>
    <cellStyle name="Zarez 5 2 4 4 4" xfId="14018"/>
    <cellStyle name="Zarez 5 2 4 5" xfId="5551"/>
    <cellStyle name="Zarez 5 2 4 5 2" xfId="24903"/>
    <cellStyle name="Zarez 5 2 4 5 3" xfId="15227"/>
    <cellStyle name="Zarez 5 2 4 6" xfId="20065"/>
    <cellStyle name="Zarez 5 2 4 7" xfId="10389"/>
    <cellStyle name="Zarez 5 2 5" xfId="1319"/>
    <cellStyle name="Zarez 5 2 5 2" xfId="6157"/>
    <cellStyle name="Zarez 5 2 5 2 2" xfId="25509"/>
    <cellStyle name="Zarez 5 2 5 2 3" xfId="15833"/>
    <cellStyle name="Zarez 5 2 5 3" xfId="20671"/>
    <cellStyle name="Zarez 5 2 5 4" xfId="10995"/>
    <cellStyle name="Zarez 5 2 6" xfId="2529"/>
    <cellStyle name="Zarez 5 2 6 2" xfId="7367"/>
    <cellStyle name="Zarez 5 2 6 2 2" xfId="26719"/>
    <cellStyle name="Zarez 5 2 6 2 3" xfId="17043"/>
    <cellStyle name="Zarez 5 2 6 3" xfId="21881"/>
    <cellStyle name="Zarez 5 2 6 4" xfId="12205"/>
    <cellStyle name="Zarez 5 2 7" xfId="3739"/>
    <cellStyle name="Zarez 5 2 7 2" xfId="8577"/>
    <cellStyle name="Zarez 5 2 7 2 2" xfId="27929"/>
    <cellStyle name="Zarez 5 2 7 2 3" xfId="18253"/>
    <cellStyle name="Zarez 5 2 7 3" xfId="23091"/>
    <cellStyle name="Zarez 5 2 7 4" xfId="13415"/>
    <cellStyle name="Zarez 5 2 8" xfId="4947"/>
    <cellStyle name="Zarez 5 2 8 2" xfId="24299"/>
    <cellStyle name="Zarez 5 2 8 3" xfId="14623"/>
    <cellStyle name="Zarez 5 2 9" xfId="19461"/>
    <cellStyle name="Zarez 5 3" xfId="141"/>
    <cellStyle name="Zarez 5 3 2" xfId="461"/>
    <cellStyle name="Zarez 5 3 2 2" xfId="1065"/>
    <cellStyle name="Zarez 5 3 2 2 2" xfId="2275"/>
    <cellStyle name="Zarez 5 3 2 2 2 2" xfId="7113"/>
    <cellStyle name="Zarez 5 3 2 2 2 2 2" xfId="26465"/>
    <cellStyle name="Zarez 5 3 2 2 2 2 3" xfId="16789"/>
    <cellStyle name="Zarez 5 3 2 2 2 3" xfId="21627"/>
    <cellStyle name="Zarez 5 3 2 2 2 4" xfId="11951"/>
    <cellStyle name="Zarez 5 3 2 2 3" xfId="3485"/>
    <cellStyle name="Zarez 5 3 2 2 3 2" xfId="8323"/>
    <cellStyle name="Zarez 5 3 2 2 3 2 2" xfId="27675"/>
    <cellStyle name="Zarez 5 3 2 2 3 2 3" xfId="17999"/>
    <cellStyle name="Zarez 5 3 2 2 3 3" xfId="22837"/>
    <cellStyle name="Zarez 5 3 2 2 3 4" xfId="13161"/>
    <cellStyle name="Zarez 5 3 2 2 4" xfId="4694"/>
    <cellStyle name="Zarez 5 3 2 2 4 2" xfId="9532"/>
    <cellStyle name="Zarez 5 3 2 2 4 2 2" xfId="28884"/>
    <cellStyle name="Zarez 5 3 2 2 4 2 3" xfId="19208"/>
    <cellStyle name="Zarez 5 3 2 2 4 3" xfId="24046"/>
    <cellStyle name="Zarez 5 3 2 2 4 4" xfId="14370"/>
    <cellStyle name="Zarez 5 3 2 2 5" xfId="5903"/>
    <cellStyle name="Zarez 5 3 2 2 5 2" xfId="25255"/>
    <cellStyle name="Zarez 5 3 2 2 5 3" xfId="15579"/>
    <cellStyle name="Zarez 5 3 2 2 6" xfId="20417"/>
    <cellStyle name="Zarez 5 3 2 2 7" xfId="10741"/>
    <cellStyle name="Zarez 5 3 2 3" xfId="1671"/>
    <cellStyle name="Zarez 5 3 2 3 2" xfId="6509"/>
    <cellStyle name="Zarez 5 3 2 3 2 2" xfId="25861"/>
    <cellStyle name="Zarez 5 3 2 3 2 3" xfId="16185"/>
    <cellStyle name="Zarez 5 3 2 3 3" xfId="21023"/>
    <cellStyle name="Zarez 5 3 2 3 4" xfId="11347"/>
    <cellStyle name="Zarez 5 3 2 4" xfId="2881"/>
    <cellStyle name="Zarez 5 3 2 4 2" xfId="7719"/>
    <cellStyle name="Zarez 5 3 2 4 2 2" xfId="27071"/>
    <cellStyle name="Zarez 5 3 2 4 2 3" xfId="17395"/>
    <cellStyle name="Zarez 5 3 2 4 3" xfId="22233"/>
    <cellStyle name="Zarez 5 3 2 4 4" xfId="12557"/>
    <cellStyle name="Zarez 5 3 2 5" xfId="4090"/>
    <cellStyle name="Zarez 5 3 2 5 2" xfId="8928"/>
    <cellStyle name="Zarez 5 3 2 5 2 2" xfId="28280"/>
    <cellStyle name="Zarez 5 3 2 5 2 3" xfId="18604"/>
    <cellStyle name="Zarez 5 3 2 5 3" xfId="23442"/>
    <cellStyle name="Zarez 5 3 2 5 4" xfId="13766"/>
    <cellStyle name="Zarez 5 3 2 6" xfId="5299"/>
    <cellStyle name="Zarez 5 3 2 6 2" xfId="24651"/>
    <cellStyle name="Zarez 5 3 2 6 3" xfId="14975"/>
    <cellStyle name="Zarez 5 3 2 7" xfId="19813"/>
    <cellStyle name="Zarez 5 3 2 8" xfId="10137"/>
    <cellStyle name="Zarez 5 3 3" xfId="763"/>
    <cellStyle name="Zarez 5 3 3 2" xfId="1973"/>
    <cellStyle name="Zarez 5 3 3 2 2" xfId="6811"/>
    <cellStyle name="Zarez 5 3 3 2 2 2" xfId="26163"/>
    <cellStyle name="Zarez 5 3 3 2 2 3" xfId="16487"/>
    <cellStyle name="Zarez 5 3 3 2 3" xfId="21325"/>
    <cellStyle name="Zarez 5 3 3 2 4" xfId="11649"/>
    <cellStyle name="Zarez 5 3 3 3" xfId="3183"/>
    <cellStyle name="Zarez 5 3 3 3 2" xfId="8021"/>
    <cellStyle name="Zarez 5 3 3 3 2 2" xfId="27373"/>
    <cellStyle name="Zarez 5 3 3 3 2 3" xfId="17697"/>
    <cellStyle name="Zarez 5 3 3 3 3" xfId="22535"/>
    <cellStyle name="Zarez 5 3 3 3 4" xfId="12859"/>
    <cellStyle name="Zarez 5 3 3 4" xfId="4392"/>
    <cellStyle name="Zarez 5 3 3 4 2" xfId="9230"/>
    <cellStyle name="Zarez 5 3 3 4 2 2" xfId="28582"/>
    <cellStyle name="Zarez 5 3 3 4 2 3" xfId="18906"/>
    <cellStyle name="Zarez 5 3 3 4 3" xfId="23744"/>
    <cellStyle name="Zarez 5 3 3 4 4" xfId="14068"/>
    <cellStyle name="Zarez 5 3 3 5" xfId="5601"/>
    <cellStyle name="Zarez 5 3 3 5 2" xfId="24953"/>
    <cellStyle name="Zarez 5 3 3 5 3" xfId="15277"/>
    <cellStyle name="Zarez 5 3 3 6" xfId="20115"/>
    <cellStyle name="Zarez 5 3 3 7" xfId="10439"/>
    <cellStyle name="Zarez 5 3 4" xfId="1369"/>
    <cellStyle name="Zarez 5 3 4 2" xfId="6207"/>
    <cellStyle name="Zarez 5 3 4 2 2" xfId="25559"/>
    <cellStyle name="Zarez 5 3 4 2 3" xfId="15883"/>
    <cellStyle name="Zarez 5 3 4 3" xfId="20721"/>
    <cellStyle name="Zarez 5 3 4 4" xfId="11045"/>
    <cellStyle name="Zarez 5 3 5" xfId="2579"/>
    <cellStyle name="Zarez 5 3 5 2" xfId="7417"/>
    <cellStyle name="Zarez 5 3 5 2 2" xfId="26769"/>
    <cellStyle name="Zarez 5 3 5 2 3" xfId="17093"/>
    <cellStyle name="Zarez 5 3 5 3" xfId="21931"/>
    <cellStyle name="Zarez 5 3 5 4" xfId="12255"/>
    <cellStyle name="Zarez 5 3 6" xfId="3789"/>
    <cellStyle name="Zarez 5 3 6 2" xfId="8627"/>
    <cellStyle name="Zarez 5 3 6 2 2" xfId="27979"/>
    <cellStyle name="Zarez 5 3 6 2 3" xfId="18303"/>
    <cellStyle name="Zarez 5 3 6 3" xfId="23141"/>
    <cellStyle name="Zarez 5 3 6 4" xfId="13465"/>
    <cellStyle name="Zarez 5 3 7" xfId="4997"/>
    <cellStyle name="Zarez 5 3 7 2" xfId="24349"/>
    <cellStyle name="Zarez 5 3 7 3" xfId="14673"/>
    <cellStyle name="Zarez 5 3 8" xfId="19511"/>
    <cellStyle name="Zarez 5 3 9" xfId="9835"/>
    <cellStyle name="Zarez 5 4" xfId="257"/>
    <cellStyle name="Zarez 5 4 2" xfId="561"/>
    <cellStyle name="Zarez 5 4 2 2" xfId="1165"/>
    <cellStyle name="Zarez 5 4 2 2 2" xfId="2375"/>
    <cellStyle name="Zarez 5 4 2 2 2 2" xfId="7213"/>
    <cellStyle name="Zarez 5 4 2 2 2 2 2" xfId="26565"/>
    <cellStyle name="Zarez 5 4 2 2 2 2 3" xfId="16889"/>
    <cellStyle name="Zarez 5 4 2 2 2 3" xfId="21727"/>
    <cellStyle name="Zarez 5 4 2 2 2 4" xfId="12051"/>
    <cellStyle name="Zarez 5 4 2 2 3" xfId="3585"/>
    <cellStyle name="Zarez 5 4 2 2 3 2" xfId="8423"/>
    <cellStyle name="Zarez 5 4 2 2 3 2 2" xfId="27775"/>
    <cellStyle name="Zarez 5 4 2 2 3 2 3" xfId="18099"/>
    <cellStyle name="Zarez 5 4 2 2 3 3" xfId="22937"/>
    <cellStyle name="Zarez 5 4 2 2 3 4" xfId="13261"/>
    <cellStyle name="Zarez 5 4 2 2 4" xfId="4794"/>
    <cellStyle name="Zarez 5 4 2 2 4 2" xfId="9632"/>
    <cellStyle name="Zarez 5 4 2 2 4 2 2" xfId="28984"/>
    <cellStyle name="Zarez 5 4 2 2 4 2 3" xfId="19308"/>
    <cellStyle name="Zarez 5 4 2 2 4 3" xfId="24146"/>
    <cellStyle name="Zarez 5 4 2 2 4 4" xfId="14470"/>
    <cellStyle name="Zarez 5 4 2 2 5" xfId="6003"/>
    <cellStyle name="Zarez 5 4 2 2 5 2" xfId="25355"/>
    <cellStyle name="Zarez 5 4 2 2 5 3" xfId="15679"/>
    <cellStyle name="Zarez 5 4 2 2 6" xfId="20517"/>
    <cellStyle name="Zarez 5 4 2 2 7" xfId="10841"/>
    <cellStyle name="Zarez 5 4 2 3" xfId="1771"/>
    <cellStyle name="Zarez 5 4 2 3 2" xfId="6609"/>
    <cellStyle name="Zarez 5 4 2 3 2 2" xfId="25961"/>
    <cellStyle name="Zarez 5 4 2 3 2 3" xfId="16285"/>
    <cellStyle name="Zarez 5 4 2 3 3" xfId="21123"/>
    <cellStyle name="Zarez 5 4 2 3 4" xfId="11447"/>
    <cellStyle name="Zarez 5 4 2 4" xfId="2981"/>
    <cellStyle name="Zarez 5 4 2 4 2" xfId="7819"/>
    <cellStyle name="Zarez 5 4 2 4 2 2" xfId="27171"/>
    <cellStyle name="Zarez 5 4 2 4 2 3" xfId="17495"/>
    <cellStyle name="Zarez 5 4 2 4 3" xfId="22333"/>
    <cellStyle name="Zarez 5 4 2 4 4" xfId="12657"/>
    <cellStyle name="Zarez 5 4 2 5" xfId="4190"/>
    <cellStyle name="Zarez 5 4 2 5 2" xfId="9028"/>
    <cellStyle name="Zarez 5 4 2 5 2 2" xfId="28380"/>
    <cellStyle name="Zarez 5 4 2 5 2 3" xfId="18704"/>
    <cellStyle name="Zarez 5 4 2 5 3" xfId="23542"/>
    <cellStyle name="Zarez 5 4 2 5 4" xfId="13866"/>
    <cellStyle name="Zarez 5 4 2 6" xfId="5399"/>
    <cellStyle name="Zarez 5 4 2 6 2" xfId="24751"/>
    <cellStyle name="Zarez 5 4 2 6 3" xfId="15075"/>
    <cellStyle name="Zarez 5 4 2 7" xfId="19913"/>
    <cellStyle name="Zarez 5 4 2 8" xfId="10237"/>
    <cellStyle name="Zarez 5 4 3" xfId="863"/>
    <cellStyle name="Zarez 5 4 3 2" xfId="2073"/>
    <cellStyle name="Zarez 5 4 3 2 2" xfId="6911"/>
    <cellStyle name="Zarez 5 4 3 2 2 2" xfId="26263"/>
    <cellStyle name="Zarez 5 4 3 2 2 3" xfId="16587"/>
    <cellStyle name="Zarez 5 4 3 2 3" xfId="21425"/>
    <cellStyle name="Zarez 5 4 3 2 4" xfId="11749"/>
    <cellStyle name="Zarez 5 4 3 3" xfId="3283"/>
    <cellStyle name="Zarez 5 4 3 3 2" xfId="8121"/>
    <cellStyle name="Zarez 5 4 3 3 2 2" xfId="27473"/>
    <cellStyle name="Zarez 5 4 3 3 2 3" xfId="17797"/>
    <cellStyle name="Zarez 5 4 3 3 3" xfId="22635"/>
    <cellStyle name="Zarez 5 4 3 3 4" xfId="12959"/>
    <cellStyle name="Zarez 5 4 3 4" xfId="4492"/>
    <cellStyle name="Zarez 5 4 3 4 2" xfId="9330"/>
    <cellStyle name="Zarez 5 4 3 4 2 2" xfId="28682"/>
    <cellStyle name="Zarez 5 4 3 4 2 3" xfId="19006"/>
    <cellStyle name="Zarez 5 4 3 4 3" xfId="23844"/>
    <cellStyle name="Zarez 5 4 3 4 4" xfId="14168"/>
    <cellStyle name="Zarez 5 4 3 5" xfId="5701"/>
    <cellStyle name="Zarez 5 4 3 5 2" xfId="25053"/>
    <cellStyle name="Zarez 5 4 3 5 3" xfId="15377"/>
    <cellStyle name="Zarez 5 4 3 6" xfId="20215"/>
    <cellStyle name="Zarez 5 4 3 7" xfId="10539"/>
    <cellStyle name="Zarez 5 4 4" xfId="1469"/>
    <cellStyle name="Zarez 5 4 4 2" xfId="6307"/>
    <cellStyle name="Zarez 5 4 4 2 2" xfId="25659"/>
    <cellStyle name="Zarez 5 4 4 2 3" xfId="15983"/>
    <cellStyle name="Zarez 5 4 4 3" xfId="20821"/>
    <cellStyle name="Zarez 5 4 4 4" xfId="11145"/>
    <cellStyle name="Zarez 5 4 5" xfId="2679"/>
    <cellStyle name="Zarez 5 4 5 2" xfId="7517"/>
    <cellStyle name="Zarez 5 4 5 2 2" xfId="26869"/>
    <cellStyle name="Zarez 5 4 5 2 3" xfId="17193"/>
    <cellStyle name="Zarez 5 4 5 3" xfId="22031"/>
    <cellStyle name="Zarez 5 4 5 4" xfId="12355"/>
    <cellStyle name="Zarez 5 4 6" xfId="3889"/>
    <cellStyle name="Zarez 5 4 6 2" xfId="8727"/>
    <cellStyle name="Zarez 5 4 6 2 2" xfId="28079"/>
    <cellStyle name="Zarez 5 4 6 2 3" xfId="18403"/>
    <cellStyle name="Zarez 5 4 6 3" xfId="23241"/>
    <cellStyle name="Zarez 5 4 6 4" xfId="13565"/>
    <cellStyle name="Zarez 5 4 7" xfId="5097"/>
    <cellStyle name="Zarez 5 4 7 2" xfId="24449"/>
    <cellStyle name="Zarez 5 4 7 3" xfId="14773"/>
    <cellStyle name="Zarez 5 4 8" xfId="19611"/>
    <cellStyle name="Zarez 5 4 9" xfId="9935"/>
    <cellStyle name="Zarez 5 5" xfId="310"/>
    <cellStyle name="Zarez 5 5 2" xfId="613"/>
    <cellStyle name="Zarez 5 5 2 2" xfId="1217"/>
    <cellStyle name="Zarez 5 5 2 2 2" xfId="2427"/>
    <cellStyle name="Zarez 5 5 2 2 2 2" xfId="7265"/>
    <cellStyle name="Zarez 5 5 2 2 2 2 2" xfId="26617"/>
    <cellStyle name="Zarez 5 5 2 2 2 2 3" xfId="16941"/>
    <cellStyle name="Zarez 5 5 2 2 2 3" xfId="21779"/>
    <cellStyle name="Zarez 5 5 2 2 2 4" xfId="12103"/>
    <cellStyle name="Zarez 5 5 2 2 3" xfId="3637"/>
    <cellStyle name="Zarez 5 5 2 2 3 2" xfId="8475"/>
    <cellStyle name="Zarez 5 5 2 2 3 2 2" xfId="27827"/>
    <cellStyle name="Zarez 5 5 2 2 3 2 3" xfId="18151"/>
    <cellStyle name="Zarez 5 5 2 2 3 3" xfId="22989"/>
    <cellStyle name="Zarez 5 5 2 2 3 4" xfId="13313"/>
    <cellStyle name="Zarez 5 5 2 2 4" xfId="4846"/>
    <cellStyle name="Zarez 5 5 2 2 4 2" xfId="9684"/>
    <cellStyle name="Zarez 5 5 2 2 4 2 2" xfId="29036"/>
    <cellStyle name="Zarez 5 5 2 2 4 2 3" xfId="19360"/>
    <cellStyle name="Zarez 5 5 2 2 4 3" xfId="24198"/>
    <cellStyle name="Zarez 5 5 2 2 4 4" xfId="14522"/>
    <cellStyle name="Zarez 5 5 2 2 5" xfId="6055"/>
    <cellStyle name="Zarez 5 5 2 2 5 2" xfId="25407"/>
    <cellStyle name="Zarez 5 5 2 2 5 3" xfId="15731"/>
    <cellStyle name="Zarez 5 5 2 2 6" xfId="20569"/>
    <cellStyle name="Zarez 5 5 2 2 7" xfId="10893"/>
    <cellStyle name="Zarez 5 5 2 3" xfId="1823"/>
    <cellStyle name="Zarez 5 5 2 3 2" xfId="6661"/>
    <cellStyle name="Zarez 5 5 2 3 2 2" xfId="26013"/>
    <cellStyle name="Zarez 5 5 2 3 2 3" xfId="16337"/>
    <cellStyle name="Zarez 5 5 2 3 3" xfId="21175"/>
    <cellStyle name="Zarez 5 5 2 3 4" xfId="11499"/>
    <cellStyle name="Zarez 5 5 2 4" xfId="3033"/>
    <cellStyle name="Zarez 5 5 2 4 2" xfId="7871"/>
    <cellStyle name="Zarez 5 5 2 4 2 2" xfId="27223"/>
    <cellStyle name="Zarez 5 5 2 4 2 3" xfId="17547"/>
    <cellStyle name="Zarez 5 5 2 4 3" xfId="22385"/>
    <cellStyle name="Zarez 5 5 2 4 4" xfId="12709"/>
    <cellStyle name="Zarez 5 5 2 5" xfId="4242"/>
    <cellStyle name="Zarez 5 5 2 5 2" xfId="9080"/>
    <cellStyle name="Zarez 5 5 2 5 2 2" xfId="28432"/>
    <cellStyle name="Zarez 5 5 2 5 2 3" xfId="18756"/>
    <cellStyle name="Zarez 5 5 2 5 3" xfId="23594"/>
    <cellStyle name="Zarez 5 5 2 5 4" xfId="13918"/>
    <cellStyle name="Zarez 5 5 2 6" xfId="5451"/>
    <cellStyle name="Zarez 5 5 2 6 2" xfId="24803"/>
    <cellStyle name="Zarez 5 5 2 6 3" xfId="15127"/>
    <cellStyle name="Zarez 5 5 2 7" xfId="19965"/>
    <cellStyle name="Zarez 5 5 2 8" xfId="10289"/>
    <cellStyle name="Zarez 5 5 3" xfId="915"/>
    <cellStyle name="Zarez 5 5 3 2" xfId="2125"/>
    <cellStyle name="Zarez 5 5 3 2 2" xfId="6963"/>
    <cellStyle name="Zarez 5 5 3 2 2 2" xfId="26315"/>
    <cellStyle name="Zarez 5 5 3 2 2 3" xfId="16639"/>
    <cellStyle name="Zarez 5 5 3 2 3" xfId="21477"/>
    <cellStyle name="Zarez 5 5 3 2 4" xfId="11801"/>
    <cellStyle name="Zarez 5 5 3 3" xfId="3335"/>
    <cellStyle name="Zarez 5 5 3 3 2" xfId="8173"/>
    <cellStyle name="Zarez 5 5 3 3 2 2" xfId="27525"/>
    <cellStyle name="Zarez 5 5 3 3 2 3" xfId="17849"/>
    <cellStyle name="Zarez 5 5 3 3 3" xfId="22687"/>
    <cellStyle name="Zarez 5 5 3 3 4" xfId="13011"/>
    <cellStyle name="Zarez 5 5 3 4" xfId="4544"/>
    <cellStyle name="Zarez 5 5 3 4 2" xfId="9382"/>
    <cellStyle name="Zarez 5 5 3 4 2 2" xfId="28734"/>
    <cellStyle name="Zarez 5 5 3 4 2 3" xfId="19058"/>
    <cellStyle name="Zarez 5 5 3 4 3" xfId="23896"/>
    <cellStyle name="Zarez 5 5 3 4 4" xfId="14220"/>
    <cellStyle name="Zarez 5 5 3 5" xfId="5753"/>
    <cellStyle name="Zarez 5 5 3 5 2" xfId="25105"/>
    <cellStyle name="Zarez 5 5 3 5 3" xfId="15429"/>
    <cellStyle name="Zarez 5 5 3 6" xfId="20267"/>
    <cellStyle name="Zarez 5 5 3 7" xfId="10591"/>
    <cellStyle name="Zarez 5 5 4" xfId="1521"/>
    <cellStyle name="Zarez 5 5 4 2" xfId="6359"/>
    <cellStyle name="Zarez 5 5 4 2 2" xfId="25711"/>
    <cellStyle name="Zarez 5 5 4 2 3" xfId="16035"/>
    <cellStyle name="Zarez 5 5 4 3" xfId="20873"/>
    <cellStyle name="Zarez 5 5 4 4" xfId="11197"/>
    <cellStyle name="Zarez 5 5 5" xfId="2731"/>
    <cellStyle name="Zarez 5 5 5 2" xfId="7569"/>
    <cellStyle name="Zarez 5 5 5 2 2" xfId="26921"/>
    <cellStyle name="Zarez 5 5 5 2 3" xfId="17245"/>
    <cellStyle name="Zarez 5 5 5 3" xfId="22083"/>
    <cellStyle name="Zarez 5 5 5 4" xfId="12407"/>
    <cellStyle name="Zarez 5 5 6" xfId="3940"/>
    <cellStyle name="Zarez 5 5 6 2" xfId="8778"/>
    <cellStyle name="Zarez 5 5 6 2 2" xfId="28130"/>
    <cellStyle name="Zarez 5 5 6 2 3" xfId="18454"/>
    <cellStyle name="Zarez 5 5 6 3" xfId="23292"/>
    <cellStyle name="Zarez 5 5 6 4" xfId="13616"/>
    <cellStyle name="Zarez 5 5 7" xfId="5149"/>
    <cellStyle name="Zarez 5 5 7 2" xfId="24501"/>
    <cellStyle name="Zarez 5 5 7 3" xfId="14825"/>
    <cellStyle name="Zarez 5 5 8" xfId="19663"/>
    <cellStyle name="Zarez 5 5 9" xfId="9987"/>
    <cellStyle name="Zarez 5 6" xfId="361"/>
    <cellStyle name="Zarez 5 6 2" xfId="965"/>
    <cellStyle name="Zarez 5 6 2 2" xfId="2175"/>
    <cellStyle name="Zarez 5 6 2 2 2" xfId="7013"/>
    <cellStyle name="Zarez 5 6 2 2 2 2" xfId="26365"/>
    <cellStyle name="Zarez 5 6 2 2 2 3" xfId="16689"/>
    <cellStyle name="Zarez 5 6 2 2 3" xfId="21527"/>
    <cellStyle name="Zarez 5 6 2 2 4" xfId="11851"/>
    <cellStyle name="Zarez 5 6 2 3" xfId="3385"/>
    <cellStyle name="Zarez 5 6 2 3 2" xfId="8223"/>
    <cellStyle name="Zarez 5 6 2 3 2 2" xfId="27575"/>
    <cellStyle name="Zarez 5 6 2 3 2 3" xfId="17899"/>
    <cellStyle name="Zarez 5 6 2 3 3" xfId="22737"/>
    <cellStyle name="Zarez 5 6 2 3 4" xfId="13061"/>
    <cellStyle name="Zarez 5 6 2 4" xfId="4594"/>
    <cellStyle name="Zarez 5 6 2 4 2" xfId="9432"/>
    <cellStyle name="Zarez 5 6 2 4 2 2" xfId="28784"/>
    <cellStyle name="Zarez 5 6 2 4 2 3" xfId="19108"/>
    <cellStyle name="Zarez 5 6 2 4 3" xfId="23946"/>
    <cellStyle name="Zarez 5 6 2 4 4" xfId="14270"/>
    <cellStyle name="Zarez 5 6 2 5" xfId="5803"/>
    <cellStyle name="Zarez 5 6 2 5 2" xfId="25155"/>
    <cellStyle name="Zarez 5 6 2 5 3" xfId="15479"/>
    <cellStyle name="Zarez 5 6 2 6" xfId="20317"/>
    <cellStyle name="Zarez 5 6 2 7" xfId="10641"/>
    <cellStyle name="Zarez 5 6 3" xfId="1571"/>
    <cellStyle name="Zarez 5 6 3 2" xfId="6409"/>
    <cellStyle name="Zarez 5 6 3 2 2" xfId="25761"/>
    <cellStyle name="Zarez 5 6 3 2 3" xfId="16085"/>
    <cellStyle name="Zarez 5 6 3 3" xfId="20923"/>
    <cellStyle name="Zarez 5 6 3 4" xfId="11247"/>
    <cellStyle name="Zarez 5 6 4" xfId="2781"/>
    <cellStyle name="Zarez 5 6 4 2" xfId="7619"/>
    <cellStyle name="Zarez 5 6 4 2 2" xfId="26971"/>
    <cellStyle name="Zarez 5 6 4 2 3" xfId="17295"/>
    <cellStyle name="Zarez 5 6 4 3" xfId="22133"/>
    <cellStyle name="Zarez 5 6 4 4" xfId="12457"/>
    <cellStyle name="Zarez 5 6 5" xfId="3990"/>
    <cellStyle name="Zarez 5 6 5 2" xfId="8828"/>
    <cellStyle name="Zarez 5 6 5 2 2" xfId="28180"/>
    <cellStyle name="Zarez 5 6 5 2 3" xfId="18504"/>
    <cellStyle name="Zarez 5 6 5 3" xfId="23342"/>
    <cellStyle name="Zarez 5 6 5 4" xfId="13666"/>
    <cellStyle name="Zarez 5 6 6" xfId="5199"/>
    <cellStyle name="Zarez 5 6 6 2" xfId="24551"/>
    <cellStyle name="Zarez 5 6 6 3" xfId="14875"/>
    <cellStyle name="Zarez 5 6 7" xfId="19713"/>
    <cellStyle name="Zarez 5 6 8" xfId="10037"/>
    <cellStyle name="Zarez 5 7" xfId="663"/>
    <cellStyle name="Zarez 5 7 2" xfId="1873"/>
    <cellStyle name="Zarez 5 7 2 2" xfId="6711"/>
    <cellStyle name="Zarez 5 7 2 2 2" xfId="26063"/>
    <cellStyle name="Zarez 5 7 2 2 3" xfId="16387"/>
    <cellStyle name="Zarez 5 7 2 3" xfId="21225"/>
    <cellStyle name="Zarez 5 7 2 4" xfId="11549"/>
    <cellStyle name="Zarez 5 7 3" xfId="3083"/>
    <cellStyle name="Zarez 5 7 3 2" xfId="7921"/>
    <cellStyle name="Zarez 5 7 3 2 2" xfId="27273"/>
    <cellStyle name="Zarez 5 7 3 2 3" xfId="17597"/>
    <cellStyle name="Zarez 5 7 3 3" xfId="22435"/>
    <cellStyle name="Zarez 5 7 3 4" xfId="12759"/>
    <cellStyle name="Zarez 5 7 4" xfId="4292"/>
    <cellStyle name="Zarez 5 7 4 2" xfId="9130"/>
    <cellStyle name="Zarez 5 7 4 2 2" xfId="28482"/>
    <cellStyle name="Zarez 5 7 4 2 3" xfId="18806"/>
    <cellStyle name="Zarez 5 7 4 3" xfId="23644"/>
    <cellStyle name="Zarez 5 7 4 4" xfId="13968"/>
    <cellStyle name="Zarez 5 7 5" xfId="5501"/>
    <cellStyle name="Zarez 5 7 5 2" xfId="24853"/>
    <cellStyle name="Zarez 5 7 5 3" xfId="15177"/>
    <cellStyle name="Zarez 5 7 6" xfId="20015"/>
    <cellStyle name="Zarez 5 7 7" xfId="10339"/>
    <cellStyle name="Zarez 5 8" xfId="1269"/>
    <cellStyle name="Zarez 5 8 2" xfId="6107"/>
    <cellStyle name="Zarez 5 8 2 2" xfId="25459"/>
    <cellStyle name="Zarez 5 8 2 3" xfId="15783"/>
    <cellStyle name="Zarez 5 8 3" xfId="20621"/>
    <cellStyle name="Zarez 5 8 4" xfId="10945"/>
    <cellStyle name="Zarez 5 9" xfId="2479"/>
    <cellStyle name="Zarez 5 9 2" xfId="7317"/>
    <cellStyle name="Zarez 5 9 2 2" xfId="26669"/>
    <cellStyle name="Zarez 5 9 2 3" xfId="16993"/>
    <cellStyle name="Zarez 5 9 3" xfId="21831"/>
    <cellStyle name="Zarez 5 9 4" xfId="12155"/>
    <cellStyle name="Zarez 6" xfId="52"/>
    <cellStyle name="Zarez 6 10" xfId="2504"/>
    <cellStyle name="Zarez 6 10 2" xfId="7342"/>
    <cellStyle name="Zarez 6 10 2 2" xfId="26694"/>
    <cellStyle name="Zarez 6 10 2 3" xfId="17018"/>
    <cellStyle name="Zarez 6 10 3" xfId="21856"/>
    <cellStyle name="Zarez 6 10 4" xfId="12180"/>
    <cellStyle name="Zarez 6 11" xfId="3715"/>
    <cellStyle name="Zarez 6 11 2" xfId="8553"/>
    <cellStyle name="Zarez 6 11 2 2" xfId="27905"/>
    <cellStyle name="Zarez 6 11 2 3" xfId="18229"/>
    <cellStyle name="Zarez 6 11 3" xfId="23067"/>
    <cellStyle name="Zarez 6 11 4" xfId="13391"/>
    <cellStyle name="Zarez 6 12" xfId="4922"/>
    <cellStyle name="Zarez 6 12 2" xfId="24274"/>
    <cellStyle name="Zarez 6 12 3" xfId="14598"/>
    <cellStyle name="Zarez 6 13" xfId="19436"/>
    <cellStyle name="Zarez 6 14" xfId="9760"/>
    <cellStyle name="Zarez 6 2" xfId="54"/>
    <cellStyle name="Zarez 6 2 10" xfId="2506"/>
    <cellStyle name="Zarez 6 2 10 2" xfId="7344"/>
    <cellStyle name="Zarez 6 2 10 2 2" xfId="26696"/>
    <cellStyle name="Zarez 6 2 10 2 3" xfId="17020"/>
    <cellStyle name="Zarez 6 2 10 3" xfId="21858"/>
    <cellStyle name="Zarez 6 2 10 4" xfId="12182"/>
    <cellStyle name="Zarez 6 2 11" xfId="3716"/>
    <cellStyle name="Zarez 6 2 11 2" xfId="8554"/>
    <cellStyle name="Zarez 6 2 11 2 2" xfId="27906"/>
    <cellStyle name="Zarez 6 2 11 2 3" xfId="18230"/>
    <cellStyle name="Zarez 6 2 11 3" xfId="23068"/>
    <cellStyle name="Zarez 6 2 11 4" xfId="13392"/>
    <cellStyle name="Zarez 6 2 12" xfId="4924"/>
    <cellStyle name="Zarez 6 2 12 2" xfId="24276"/>
    <cellStyle name="Zarez 6 2 12 3" xfId="14600"/>
    <cellStyle name="Zarez 6 2 13" xfId="19438"/>
    <cellStyle name="Zarez 6 2 14" xfId="9762"/>
    <cellStyle name="Zarez 6 2 2" xfId="108"/>
    <cellStyle name="Zarez 6 2 2 10" xfId="9812"/>
    <cellStyle name="Zarez 6 2 2 2" xfId="218"/>
    <cellStyle name="Zarez 6 2 2 2 2" xfId="538"/>
    <cellStyle name="Zarez 6 2 2 2 2 2" xfId="1142"/>
    <cellStyle name="Zarez 6 2 2 2 2 2 2" xfId="2352"/>
    <cellStyle name="Zarez 6 2 2 2 2 2 2 2" xfId="7190"/>
    <cellStyle name="Zarez 6 2 2 2 2 2 2 2 2" xfId="26542"/>
    <cellStyle name="Zarez 6 2 2 2 2 2 2 2 3" xfId="16866"/>
    <cellStyle name="Zarez 6 2 2 2 2 2 2 3" xfId="21704"/>
    <cellStyle name="Zarez 6 2 2 2 2 2 2 4" xfId="12028"/>
    <cellStyle name="Zarez 6 2 2 2 2 2 3" xfId="3562"/>
    <cellStyle name="Zarez 6 2 2 2 2 2 3 2" xfId="8400"/>
    <cellStyle name="Zarez 6 2 2 2 2 2 3 2 2" xfId="27752"/>
    <cellStyle name="Zarez 6 2 2 2 2 2 3 2 3" xfId="18076"/>
    <cellStyle name="Zarez 6 2 2 2 2 2 3 3" xfId="22914"/>
    <cellStyle name="Zarez 6 2 2 2 2 2 3 4" xfId="13238"/>
    <cellStyle name="Zarez 6 2 2 2 2 2 4" xfId="4771"/>
    <cellStyle name="Zarez 6 2 2 2 2 2 4 2" xfId="9609"/>
    <cellStyle name="Zarez 6 2 2 2 2 2 4 2 2" xfId="28961"/>
    <cellStyle name="Zarez 6 2 2 2 2 2 4 2 3" xfId="19285"/>
    <cellStyle name="Zarez 6 2 2 2 2 2 4 3" xfId="24123"/>
    <cellStyle name="Zarez 6 2 2 2 2 2 4 4" xfId="14447"/>
    <cellStyle name="Zarez 6 2 2 2 2 2 5" xfId="5980"/>
    <cellStyle name="Zarez 6 2 2 2 2 2 5 2" xfId="25332"/>
    <cellStyle name="Zarez 6 2 2 2 2 2 5 3" xfId="15656"/>
    <cellStyle name="Zarez 6 2 2 2 2 2 6" xfId="20494"/>
    <cellStyle name="Zarez 6 2 2 2 2 2 7" xfId="10818"/>
    <cellStyle name="Zarez 6 2 2 2 2 3" xfId="1748"/>
    <cellStyle name="Zarez 6 2 2 2 2 3 2" xfId="6586"/>
    <cellStyle name="Zarez 6 2 2 2 2 3 2 2" xfId="25938"/>
    <cellStyle name="Zarez 6 2 2 2 2 3 2 3" xfId="16262"/>
    <cellStyle name="Zarez 6 2 2 2 2 3 3" xfId="21100"/>
    <cellStyle name="Zarez 6 2 2 2 2 3 4" xfId="11424"/>
    <cellStyle name="Zarez 6 2 2 2 2 4" xfId="2958"/>
    <cellStyle name="Zarez 6 2 2 2 2 4 2" xfId="7796"/>
    <cellStyle name="Zarez 6 2 2 2 2 4 2 2" xfId="27148"/>
    <cellStyle name="Zarez 6 2 2 2 2 4 2 3" xfId="17472"/>
    <cellStyle name="Zarez 6 2 2 2 2 4 3" xfId="22310"/>
    <cellStyle name="Zarez 6 2 2 2 2 4 4" xfId="12634"/>
    <cellStyle name="Zarez 6 2 2 2 2 5" xfId="4167"/>
    <cellStyle name="Zarez 6 2 2 2 2 5 2" xfId="9005"/>
    <cellStyle name="Zarez 6 2 2 2 2 5 2 2" xfId="28357"/>
    <cellStyle name="Zarez 6 2 2 2 2 5 2 3" xfId="18681"/>
    <cellStyle name="Zarez 6 2 2 2 2 5 3" xfId="23519"/>
    <cellStyle name="Zarez 6 2 2 2 2 5 4" xfId="13843"/>
    <cellStyle name="Zarez 6 2 2 2 2 6" xfId="5376"/>
    <cellStyle name="Zarez 6 2 2 2 2 6 2" xfId="24728"/>
    <cellStyle name="Zarez 6 2 2 2 2 6 3" xfId="15052"/>
    <cellStyle name="Zarez 6 2 2 2 2 7" xfId="19890"/>
    <cellStyle name="Zarez 6 2 2 2 2 8" xfId="10214"/>
    <cellStyle name="Zarez 6 2 2 2 3" xfId="840"/>
    <cellStyle name="Zarez 6 2 2 2 3 2" xfId="2050"/>
    <cellStyle name="Zarez 6 2 2 2 3 2 2" xfId="6888"/>
    <cellStyle name="Zarez 6 2 2 2 3 2 2 2" xfId="26240"/>
    <cellStyle name="Zarez 6 2 2 2 3 2 2 3" xfId="16564"/>
    <cellStyle name="Zarez 6 2 2 2 3 2 3" xfId="21402"/>
    <cellStyle name="Zarez 6 2 2 2 3 2 4" xfId="11726"/>
    <cellStyle name="Zarez 6 2 2 2 3 3" xfId="3260"/>
    <cellStyle name="Zarez 6 2 2 2 3 3 2" xfId="8098"/>
    <cellStyle name="Zarez 6 2 2 2 3 3 2 2" xfId="27450"/>
    <cellStyle name="Zarez 6 2 2 2 3 3 2 3" xfId="17774"/>
    <cellStyle name="Zarez 6 2 2 2 3 3 3" xfId="22612"/>
    <cellStyle name="Zarez 6 2 2 2 3 3 4" xfId="12936"/>
    <cellStyle name="Zarez 6 2 2 2 3 4" xfId="4469"/>
    <cellStyle name="Zarez 6 2 2 2 3 4 2" xfId="9307"/>
    <cellStyle name="Zarez 6 2 2 2 3 4 2 2" xfId="28659"/>
    <cellStyle name="Zarez 6 2 2 2 3 4 2 3" xfId="18983"/>
    <cellStyle name="Zarez 6 2 2 2 3 4 3" xfId="23821"/>
    <cellStyle name="Zarez 6 2 2 2 3 4 4" xfId="14145"/>
    <cellStyle name="Zarez 6 2 2 2 3 5" xfId="5678"/>
    <cellStyle name="Zarez 6 2 2 2 3 5 2" xfId="25030"/>
    <cellStyle name="Zarez 6 2 2 2 3 5 3" xfId="15354"/>
    <cellStyle name="Zarez 6 2 2 2 3 6" xfId="20192"/>
    <cellStyle name="Zarez 6 2 2 2 3 7" xfId="10516"/>
    <cellStyle name="Zarez 6 2 2 2 4" xfId="1446"/>
    <cellStyle name="Zarez 6 2 2 2 4 2" xfId="6284"/>
    <cellStyle name="Zarez 6 2 2 2 4 2 2" xfId="25636"/>
    <cellStyle name="Zarez 6 2 2 2 4 2 3" xfId="15960"/>
    <cellStyle name="Zarez 6 2 2 2 4 3" xfId="20798"/>
    <cellStyle name="Zarez 6 2 2 2 4 4" xfId="11122"/>
    <cellStyle name="Zarez 6 2 2 2 5" xfId="2656"/>
    <cellStyle name="Zarez 6 2 2 2 5 2" xfId="7494"/>
    <cellStyle name="Zarez 6 2 2 2 5 2 2" xfId="26846"/>
    <cellStyle name="Zarez 6 2 2 2 5 2 3" xfId="17170"/>
    <cellStyle name="Zarez 6 2 2 2 5 3" xfId="22008"/>
    <cellStyle name="Zarez 6 2 2 2 5 4" xfId="12332"/>
    <cellStyle name="Zarez 6 2 2 2 6" xfId="3866"/>
    <cellStyle name="Zarez 6 2 2 2 6 2" xfId="8704"/>
    <cellStyle name="Zarez 6 2 2 2 6 2 2" xfId="28056"/>
    <cellStyle name="Zarez 6 2 2 2 6 2 3" xfId="18380"/>
    <cellStyle name="Zarez 6 2 2 2 6 3" xfId="23218"/>
    <cellStyle name="Zarez 6 2 2 2 6 4" xfId="13542"/>
    <cellStyle name="Zarez 6 2 2 2 7" xfId="5074"/>
    <cellStyle name="Zarez 6 2 2 2 7 2" xfId="24426"/>
    <cellStyle name="Zarez 6 2 2 2 7 3" xfId="14750"/>
    <cellStyle name="Zarez 6 2 2 2 8" xfId="19588"/>
    <cellStyle name="Zarez 6 2 2 2 9" xfId="9912"/>
    <cellStyle name="Zarez 6 2 2 3" xfId="438"/>
    <cellStyle name="Zarez 6 2 2 3 2" xfId="1042"/>
    <cellStyle name="Zarez 6 2 2 3 2 2" xfId="2252"/>
    <cellStyle name="Zarez 6 2 2 3 2 2 2" xfId="7090"/>
    <cellStyle name="Zarez 6 2 2 3 2 2 2 2" xfId="26442"/>
    <cellStyle name="Zarez 6 2 2 3 2 2 2 3" xfId="16766"/>
    <cellStyle name="Zarez 6 2 2 3 2 2 3" xfId="21604"/>
    <cellStyle name="Zarez 6 2 2 3 2 2 4" xfId="11928"/>
    <cellStyle name="Zarez 6 2 2 3 2 3" xfId="3462"/>
    <cellStyle name="Zarez 6 2 2 3 2 3 2" xfId="8300"/>
    <cellStyle name="Zarez 6 2 2 3 2 3 2 2" xfId="27652"/>
    <cellStyle name="Zarez 6 2 2 3 2 3 2 3" xfId="17976"/>
    <cellStyle name="Zarez 6 2 2 3 2 3 3" xfId="22814"/>
    <cellStyle name="Zarez 6 2 2 3 2 3 4" xfId="13138"/>
    <cellStyle name="Zarez 6 2 2 3 2 4" xfId="4671"/>
    <cellStyle name="Zarez 6 2 2 3 2 4 2" xfId="9509"/>
    <cellStyle name="Zarez 6 2 2 3 2 4 2 2" xfId="28861"/>
    <cellStyle name="Zarez 6 2 2 3 2 4 2 3" xfId="19185"/>
    <cellStyle name="Zarez 6 2 2 3 2 4 3" xfId="24023"/>
    <cellStyle name="Zarez 6 2 2 3 2 4 4" xfId="14347"/>
    <cellStyle name="Zarez 6 2 2 3 2 5" xfId="5880"/>
    <cellStyle name="Zarez 6 2 2 3 2 5 2" xfId="25232"/>
    <cellStyle name="Zarez 6 2 2 3 2 5 3" xfId="15556"/>
    <cellStyle name="Zarez 6 2 2 3 2 6" xfId="20394"/>
    <cellStyle name="Zarez 6 2 2 3 2 7" xfId="10718"/>
    <cellStyle name="Zarez 6 2 2 3 3" xfId="1648"/>
    <cellStyle name="Zarez 6 2 2 3 3 2" xfId="6486"/>
    <cellStyle name="Zarez 6 2 2 3 3 2 2" xfId="25838"/>
    <cellStyle name="Zarez 6 2 2 3 3 2 3" xfId="16162"/>
    <cellStyle name="Zarez 6 2 2 3 3 3" xfId="21000"/>
    <cellStyle name="Zarez 6 2 2 3 3 4" xfId="11324"/>
    <cellStyle name="Zarez 6 2 2 3 4" xfId="2858"/>
    <cellStyle name="Zarez 6 2 2 3 4 2" xfId="7696"/>
    <cellStyle name="Zarez 6 2 2 3 4 2 2" xfId="27048"/>
    <cellStyle name="Zarez 6 2 2 3 4 2 3" xfId="17372"/>
    <cellStyle name="Zarez 6 2 2 3 4 3" xfId="22210"/>
    <cellStyle name="Zarez 6 2 2 3 4 4" xfId="12534"/>
    <cellStyle name="Zarez 6 2 2 3 5" xfId="4067"/>
    <cellStyle name="Zarez 6 2 2 3 5 2" xfId="8905"/>
    <cellStyle name="Zarez 6 2 2 3 5 2 2" xfId="28257"/>
    <cellStyle name="Zarez 6 2 2 3 5 2 3" xfId="18581"/>
    <cellStyle name="Zarez 6 2 2 3 5 3" xfId="23419"/>
    <cellStyle name="Zarez 6 2 2 3 5 4" xfId="13743"/>
    <cellStyle name="Zarez 6 2 2 3 6" xfId="5276"/>
    <cellStyle name="Zarez 6 2 2 3 6 2" xfId="24628"/>
    <cellStyle name="Zarez 6 2 2 3 6 3" xfId="14952"/>
    <cellStyle name="Zarez 6 2 2 3 7" xfId="19790"/>
    <cellStyle name="Zarez 6 2 2 3 8" xfId="10114"/>
    <cellStyle name="Zarez 6 2 2 4" xfId="740"/>
    <cellStyle name="Zarez 6 2 2 4 2" xfId="1950"/>
    <cellStyle name="Zarez 6 2 2 4 2 2" xfId="6788"/>
    <cellStyle name="Zarez 6 2 2 4 2 2 2" xfId="26140"/>
    <cellStyle name="Zarez 6 2 2 4 2 2 3" xfId="16464"/>
    <cellStyle name="Zarez 6 2 2 4 2 3" xfId="21302"/>
    <cellStyle name="Zarez 6 2 2 4 2 4" xfId="11626"/>
    <cellStyle name="Zarez 6 2 2 4 3" xfId="3160"/>
    <cellStyle name="Zarez 6 2 2 4 3 2" xfId="7998"/>
    <cellStyle name="Zarez 6 2 2 4 3 2 2" xfId="27350"/>
    <cellStyle name="Zarez 6 2 2 4 3 2 3" xfId="17674"/>
    <cellStyle name="Zarez 6 2 2 4 3 3" xfId="22512"/>
    <cellStyle name="Zarez 6 2 2 4 3 4" xfId="12836"/>
    <cellStyle name="Zarez 6 2 2 4 4" xfId="4369"/>
    <cellStyle name="Zarez 6 2 2 4 4 2" xfId="9207"/>
    <cellStyle name="Zarez 6 2 2 4 4 2 2" xfId="28559"/>
    <cellStyle name="Zarez 6 2 2 4 4 2 3" xfId="18883"/>
    <cellStyle name="Zarez 6 2 2 4 4 3" xfId="23721"/>
    <cellStyle name="Zarez 6 2 2 4 4 4" xfId="14045"/>
    <cellStyle name="Zarez 6 2 2 4 5" xfId="5578"/>
    <cellStyle name="Zarez 6 2 2 4 5 2" xfId="24930"/>
    <cellStyle name="Zarez 6 2 2 4 5 3" xfId="15254"/>
    <cellStyle name="Zarez 6 2 2 4 6" xfId="20092"/>
    <cellStyle name="Zarez 6 2 2 4 7" xfId="10416"/>
    <cellStyle name="Zarez 6 2 2 5" xfId="1346"/>
    <cellStyle name="Zarez 6 2 2 5 2" xfId="6184"/>
    <cellStyle name="Zarez 6 2 2 5 2 2" xfId="25536"/>
    <cellStyle name="Zarez 6 2 2 5 2 3" xfId="15860"/>
    <cellStyle name="Zarez 6 2 2 5 3" xfId="20698"/>
    <cellStyle name="Zarez 6 2 2 5 4" xfId="11022"/>
    <cellStyle name="Zarez 6 2 2 6" xfId="2556"/>
    <cellStyle name="Zarez 6 2 2 6 2" xfId="7394"/>
    <cellStyle name="Zarez 6 2 2 6 2 2" xfId="26746"/>
    <cellStyle name="Zarez 6 2 2 6 2 3" xfId="17070"/>
    <cellStyle name="Zarez 6 2 2 6 3" xfId="21908"/>
    <cellStyle name="Zarez 6 2 2 6 4" xfId="12232"/>
    <cellStyle name="Zarez 6 2 2 7" xfId="3766"/>
    <cellStyle name="Zarez 6 2 2 7 2" xfId="8604"/>
    <cellStyle name="Zarez 6 2 2 7 2 2" xfId="27956"/>
    <cellStyle name="Zarez 6 2 2 7 2 3" xfId="18280"/>
    <cellStyle name="Zarez 6 2 2 7 3" xfId="23118"/>
    <cellStyle name="Zarez 6 2 2 7 4" xfId="13442"/>
    <cellStyle name="Zarez 6 2 2 8" xfId="4974"/>
    <cellStyle name="Zarez 6 2 2 8 2" xfId="24326"/>
    <cellStyle name="Zarez 6 2 2 8 3" xfId="14650"/>
    <cellStyle name="Zarez 6 2 2 9" xfId="19488"/>
    <cellStyle name="Zarez 6 2 3" xfId="168"/>
    <cellStyle name="Zarez 6 2 3 2" xfId="488"/>
    <cellStyle name="Zarez 6 2 3 2 2" xfId="1092"/>
    <cellStyle name="Zarez 6 2 3 2 2 2" xfId="2302"/>
    <cellStyle name="Zarez 6 2 3 2 2 2 2" xfId="7140"/>
    <cellStyle name="Zarez 6 2 3 2 2 2 2 2" xfId="26492"/>
    <cellStyle name="Zarez 6 2 3 2 2 2 2 3" xfId="16816"/>
    <cellStyle name="Zarez 6 2 3 2 2 2 3" xfId="21654"/>
    <cellStyle name="Zarez 6 2 3 2 2 2 4" xfId="11978"/>
    <cellStyle name="Zarez 6 2 3 2 2 3" xfId="3512"/>
    <cellStyle name="Zarez 6 2 3 2 2 3 2" xfId="8350"/>
    <cellStyle name="Zarez 6 2 3 2 2 3 2 2" xfId="27702"/>
    <cellStyle name="Zarez 6 2 3 2 2 3 2 3" xfId="18026"/>
    <cellStyle name="Zarez 6 2 3 2 2 3 3" xfId="22864"/>
    <cellStyle name="Zarez 6 2 3 2 2 3 4" xfId="13188"/>
    <cellStyle name="Zarez 6 2 3 2 2 4" xfId="4721"/>
    <cellStyle name="Zarez 6 2 3 2 2 4 2" xfId="9559"/>
    <cellStyle name="Zarez 6 2 3 2 2 4 2 2" xfId="28911"/>
    <cellStyle name="Zarez 6 2 3 2 2 4 2 3" xfId="19235"/>
    <cellStyle name="Zarez 6 2 3 2 2 4 3" xfId="24073"/>
    <cellStyle name="Zarez 6 2 3 2 2 4 4" xfId="14397"/>
    <cellStyle name="Zarez 6 2 3 2 2 5" xfId="5930"/>
    <cellStyle name="Zarez 6 2 3 2 2 5 2" xfId="25282"/>
    <cellStyle name="Zarez 6 2 3 2 2 5 3" xfId="15606"/>
    <cellStyle name="Zarez 6 2 3 2 2 6" xfId="20444"/>
    <cellStyle name="Zarez 6 2 3 2 2 7" xfId="10768"/>
    <cellStyle name="Zarez 6 2 3 2 3" xfId="1698"/>
    <cellStyle name="Zarez 6 2 3 2 3 2" xfId="6536"/>
    <cellStyle name="Zarez 6 2 3 2 3 2 2" xfId="25888"/>
    <cellStyle name="Zarez 6 2 3 2 3 2 3" xfId="16212"/>
    <cellStyle name="Zarez 6 2 3 2 3 3" xfId="21050"/>
    <cellStyle name="Zarez 6 2 3 2 3 4" xfId="11374"/>
    <cellStyle name="Zarez 6 2 3 2 4" xfId="2908"/>
    <cellStyle name="Zarez 6 2 3 2 4 2" xfId="7746"/>
    <cellStyle name="Zarez 6 2 3 2 4 2 2" xfId="27098"/>
    <cellStyle name="Zarez 6 2 3 2 4 2 3" xfId="17422"/>
    <cellStyle name="Zarez 6 2 3 2 4 3" xfId="22260"/>
    <cellStyle name="Zarez 6 2 3 2 4 4" xfId="12584"/>
    <cellStyle name="Zarez 6 2 3 2 5" xfId="4117"/>
    <cellStyle name="Zarez 6 2 3 2 5 2" xfId="8955"/>
    <cellStyle name="Zarez 6 2 3 2 5 2 2" xfId="28307"/>
    <cellStyle name="Zarez 6 2 3 2 5 2 3" xfId="18631"/>
    <cellStyle name="Zarez 6 2 3 2 5 3" xfId="23469"/>
    <cellStyle name="Zarez 6 2 3 2 5 4" xfId="13793"/>
    <cellStyle name="Zarez 6 2 3 2 6" xfId="5326"/>
    <cellStyle name="Zarez 6 2 3 2 6 2" xfId="24678"/>
    <cellStyle name="Zarez 6 2 3 2 6 3" xfId="15002"/>
    <cellStyle name="Zarez 6 2 3 2 7" xfId="19840"/>
    <cellStyle name="Zarez 6 2 3 2 8" xfId="10164"/>
    <cellStyle name="Zarez 6 2 3 3" xfId="790"/>
    <cellStyle name="Zarez 6 2 3 3 2" xfId="2000"/>
    <cellStyle name="Zarez 6 2 3 3 2 2" xfId="6838"/>
    <cellStyle name="Zarez 6 2 3 3 2 2 2" xfId="26190"/>
    <cellStyle name="Zarez 6 2 3 3 2 2 3" xfId="16514"/>
    <cellStyle name="Zarez 6 2 3 3 2 3" xfId="21352"/>
    <cellStyle name="Zarez 6 2 3 3 2 4" xfId="11676"/>
    <cellStyle name="Zarez 6 2 3 3 3" xfId="3210"/>
    <cellStyle name="Zarez 6 2 3 3 3 2" xfId="8048"/>
    <cellStyle name="Zarez 6 2 3 3 3 2 2" xfId="27400"/>
    <cellStyle name="Zarez 6 2 3 3 3 2 3" xfId="17724"/>
    <cellStyle name="Zarez 6 2 3 3 3 3" xfId="22562"/>
    <cellStyle name="Zarez 6 2 3 3 3 4" xfId="12886"/>
    <cellStyle name="Zarez 6 2 3 3 4" xfId="4419"/>
    <cellStyle name="Zarez 6 2 3 3 4 2" xfId="9257"/>
    <cellStyle name="Zarez 6 2 3 3 4 2 2" xfId="28609"/>
    <cellStyle name="Zarez 6 2 3 3 4 2 3" xfId="18933"/>
    <cellStyle name="Zarez 6 2 3 3 4 3" xfId="23771"/>
    <cellStyle name="Zarez 6 2 3 3 4 4" xfId="14095"/>
    <cellStyle name="Zarez 6 2 3 3 5" xfId="5628"/>
    <cellStyle name="Zarez 6 2 3 3 5 2" xfId="24980"/>
    <cellStyle name="Zarez 6 2 3 3 5 3" xfId="15304"/>
    <cellStyle name="Zarez 6 2 3 3 6" xfId="20142"/>
    <cellStyle name="Zarez 6 2 3 3 7" xfId="10466"/>
    <cellStyle name="Zarez 6 2 3 4" xfId="1396"/>
    <cellStyle name="Zarez 6 2 3 4 2" xfId="6234"/>
    <cellStyle name="Zarez 6 2 3 4 2 2" xfId="25586"/>
    <cellStyle name="Zarez 6 2 3 4 2 3" xfId="15910"/>
    <cellStyle name="Zarez 6 2 3 4 3" xfId="20748"/>
    <cellStyle name="Zarez 6 2 3 4 4" xfId="11072"/>
    <cellStyle name="Zarez 6 2 3 5" xfId="2606"/>
    <cellStyle name="Zarez 6 2 3 5 2" xfId="7444"/>
    <cellStyle name="Zarez 6 2 3 5 2 2" xfId="26796"/>
    <cellStyle name="Zarez 6 2 3 5 2 3" xfId="17120"/>
    <cellStyle name="Zarez 6 2 3 5 3" xfId="21958"/>
    <cellStyle name="Zarez 6 2 3 5 4" xfId="12282"/>
    <cellStyle name="Zarez 6 2 3 6" xfId="3816"/>
    <cellStyle name="Zarez 6 2 3 6 2" xfId="8654"/>
    <cellStyle name="Zarez 6 2 3 6 2 2" xfId="28006"/>
    <cellStyle name="Zarez 6 2 3 6 2 3" xfId="18330"/>
    <cellStyle name="Zarez 6 2 3 6 3" xfId="23168"/>
    <cellStyle name="Zarez 6 2 3 6 4" xfId="13492"/>
    <cellStyle name="Zarez 6 2 3 7" xfId="5024"/>
    <cellStyle name="Zarez 6 2 3 7 2" xfId="24376"/>
    <cellStyle name="Zarez 6 2 3 7 3" xfId="14700"/>
    <cellStyle name="Zarez 6 2 3 8" xfId="19538"/>
    <cellStyle name="Zarez 6 2 3 9" xfId="9862"/>
    <cellStyle name="Zarez 6 2 4" xfId="284"/>
    <cellStyle name="Zarez 6 2 4 2" xfId="588"/>
    <cellStyle name="Zarez 6 2 4 2 2" xfId="1192"/>
    <cellStyle name="Zarez 6 2 4 2 2 2" xfId="2402"/>
    <cellStyle name="Zarez 6 2 4 2 2 2 2" xfId="7240"/>
    <cellStyle name="Zarez 6 2 4 2 2 2 2 2" xfId="26592"/>
    <cellStyle name="Zarez 6 2 4 2 2 2 2 3" xfId="16916"/>
    <cellStyle name="Zarez 6 2 4 2 2 2 3" xfId="21754"/>
    <cellStyle name="Zarez 6 2 4 2 2 2 4" xfId="12078"/>
    <cellStyle name="Zarez 6 2 4 2 2 3" xfId="3612"/>
    <cellStyle name="Zarez 6 2 4 2 2 3 2" xfId="8450"/>
    <cellStyle name="Zarez 6 2 4 2 2 3 2 2" xfId="27802"/>
    <cellStyle name="Zarez 6 2 4 2 2 3 2 3" xfId="18126"/>
    <cellStyle name="Zarez 6 2 4 2 2 3 3" xfId="22964"/>
    <cellStyle name="Zarez 6 2 4 2 2 3 4" xfId="13288"/>
    <cellStyle name="Zarez 6 2 4 2 2 4" xfId="4821"/>
    <cellStyle name="Zarez 6 2 4 2 2 4 2" xfId="9659"/>
    <cellStyle name="Zarez 6 2 4 2 2 4 2 2" xfId="29011"/>
    <cellStyle name="Zarez 6 2 4 2 2 4 2 3" xfId="19335"/>
    <cellStyle name="Zarez 6 2 4 2 2 4 3" xfId="24173"/>
    <cellStyle name="Zarez 6 2 4 2 2 4 4" xfId="14497"/>
    <cellStyle name="Zarez 6 2 4 2 2 5" xfId="6030"/>
    <cellStyle name="Zarez 6 2 4 2 2 5 2" xfId="25382"/>
    <cellStyle name="Zarez 6 2 4 2 2 5 3" xfId="15706"/>
    <cellStyle name="Zarez 6 2 4 2 2 6" xfId="20544"/>
    <cellStyle name="Zarez 6 2 4 2 2 7" xfId="10868"/>
    <cellStyle name="Zarez 6 2 4 2 3" xfId="1798"/>
    <cellStyle name="Zarez 6 2 4 2 3 2" xfId="6636"/>
    <cellStyle name="Zarez 6 2 4 2 3 2 2" xfId="25988"/>
    <cellStyle name="Zarez 6 2 4 2 3 2 3" xfId="16312"/>
    <cellStyle name="Zarez 6 2 4 2 3 3" xfId="21150"/>
    <cellStyle name="Zarez 6 2 4 2 3 4" xfId="11474"/>
    <cellStyle name="Zarez 6 2 4 2 4" xfId="3008"/>
    <cellStyle name="Zarez 6 2 4 2 4 2" xfId="7846"/>
    <cellStyle name="Zarez 6 2 4 2 4 2 2" xfId="27198"/>
    <cellStyle name="Zarez 6 2 4 2 4 2 3" xfId="17522"/>
    <cellStyle name="Zarez 6 2 4 2 4 3" xfId="22360"/>
    <cellStyle name="Zarez 6 2 4 2 4 4" xfId="12684"/>
    <cellStyle name="Zarez 6 2 4 2 5" xfId="4217"/>
    <cellStyle name="Zarez 6 2 4 2 5 2" xfId="9055"/>
    <cellStyle name="Zarez 6 2 4 2 5 2 2" xfId="28407"/>
    <cellStyle name="Zarez 6 2 4 2 5 2 3" xfId="18731"/>
    <cellStyle name="Zarez 6 2 4 2 5 3" xfId="23569"/>
    <cellStyle name="Zarez 6 2 4 2 5 4" xfId="13893"/>
    <cellStyle name="Zarez 6 2 4 2 6" xfId="5426"/>
    <cellStyle name="Zarez 6 2 4 2 6 2" xfId="24778"/>
    <cellStyle name="Zarez 6 2 4 2 6 3" xfId="15102"/>
    <cellStyle name="Zarez 6 2 4 2 7" xfId="19940"/>
    <cellStyle name="Zarez 6 2 4 2 8" xfId="10264"/>
    <cellStyle name="Zarez 6 2 4 3" xfId="890"/>
    <cellStyle name="Zarez 6 2 4 3 2" xfId="2100"/>
    <cellStyle name="Zarez 6 2 4 3 2 2" xfId="6938"/>
    <cellStyle name="Zarez 6 2 4 3 2 2 2" xfId="26290"/>
    <cellStyle name="Zarez 6 2 4 3 2 2 3" xfId="16614"/>
    <cellStyle name="Zarez 6 2 4 3 2 3" xfId="21452"/>
    <cellStyle name="Zarez 6 2 4 3 2 4" xfId="11776"/>
    <cellStyle name="Zarez 6 2 4 3 3" xfId="3310"/>
    <cellStyle name="Zarez 6 2 4 3 3 2" xfId="8148"/>
    <cellStyle name="Zarez 6 2 4 3 3 2 2" xfId="27500"/>
    <cellStyle name="Zarez 6 2 4 3 3 2 3" xfId="17824"/>
    <cellStyle name="Zarez 6 2 4 3 3 3" xfId="22662"/>
    <cellStyle name="Zarez 6 2 4 3 3 4" xfId="12986"/>
    <cellStyle name="Zarez 6 2 4 3 4" xfId="4519"/>
    <cellStyle name="Zarez 6 2 4 3 4 2" xfId="9357"/>
    <cellStyle name="Zarez 6 2 4 3 4 2 2" xfId="28709"/>
    <cellStyle name="Zarez 6 2 4 3 4 2 3" xfId="19033"/>
    <cellStyle name="Zarez 6 2 4 3 4 3" xfId="23871"/>
    <cellStyle name="Zarez 6 2 4 3 4 4" xfId="14195"/>
    <cellStyle name="Zarez 6 2 4 3 5" xfId="5728"/>
    <cellStyle name="Zarez 6 2 4 3 5 2" xfId="25080"/>
    <cellStyle name="Zarez 6 2 4 3 5 3" xfId="15404"/>
    <cellStyle name="Zarez 6 2 4 3 6" xfId="20242"/>
    <cellStyle name="Zarez 6 2 4 3 7" xfId="10566"/>
    <cellStyle name="Zarez 6 2 4 4" xfId="1496"/>
    <cellStyle name="Zarez 6 2 4 4 2" xfId="6334"/>
    <cellStyle name="Zarez 6 2 4 4 2 2" xfId="25686"/>
    <cellStyle name="Zarez 6 2 4 4 2 3" xfId="16010"/>
    <cellStyle name="Zarez 6 2 4 4 3" xfId="20848"/>
    <cellStyle name="Zarez 6 2 4 4 4" xfId="11172"/>
    <cellStyle name="Zarez 6 2 4 5" xfId="2706"/>
    <cellStyle name="Zarez 6 2 4 5 2" xfId="7544"/>
    <cellStyle name="Zarez 6 2 4 5 2 2" xfId="26896"/>
    <cellStyle name="Zarez 6 2 4 5 2 3" xfId="17220"/>
    <cellStyle name="Zarez 6 2 4 5 3" xfId="22058"/>
    <cellStyle name="Zarez 6 2 4 5 4" xfId="12382"/>
    <cellStyle name="Zarez 6 2 4 6" xfId="3916"/>
    <cellStyle name="Zarez 6 2 4 6 2" xfId="8754"/>
    <cellStyle name="Zarez 6 2 4 6 2 2" xfId="28106"/>
    <cellStyle name="Zarez 6 2 4 6 2 3" xfId="18430"/>
    <cellStyle name="Zarez 6 2 4 6 3" xfId="23268"/>
    <cellStyle name="Zarez 6 2 4 6 4" xfId="13592"/>
    <cellStyle name="Zarez 6 2 4 7" xfId="5124"/>
    <cellStyle name="Zarez 6 2 4 7 2" xfId="24476"/>
    <cellStyle name="Zarez 6 2 4 7 3" xfId="14800"/>
    <cellStyle name="Zarez 6 2 4 8" xfId="19638"/>
    <cellStyle name="Zarez 6 2 4 9" xfId="9962"/>
    <cellStyle name="Zarez 6 2 5" xfId="286"/>
    <cellStyle name="Zarez 6 2 5 10" xfId="9964"/>
    <cellStyle name="Zarez 6 2 5 2" xfId="590"/>
    <cellStyle name="Zarez 6 2 5 2 2" xfId="1194"/>
    <cellStyle name="Zarez 6 2 5 2 2 2" xfId="2404"/>
    <cellStyle name="Zarez 6 2 5 2 2 2 2" xfId="7242"/>
    <cellStyle name="Zarez 6 2 5 2 2 2 2 2" xfId="26594"/>
    <cellStyle name="Zarez 6 2 5 2 2 2 2 3" xfId="16918"/>
    <cellStyle name="Zarez 6 2 5 2 2 2 3" xfId="21756"/>
    <cellStyle name="Zarez 6 2 5 2 2 2 4" xfId="12080"/>
    <cellStyle name="Zarez 6 2 5 2 2 3" xfId="3614"/>
    <cellStyle name="Zarez 6 2 5 2 2 3 2" xfId="8452"/>
    <cellStyle name="Zarez 6 2 5 2 2 3 2 2" xfId="27804"/>
    <cellStyle name="Zarez 6 2 5 2 2 3 2 3" xfId="18128"/>
    <cellStyle name="Zarez 6 2 5 2 2 3 3" xfId="22966"/>
    <cellStyle name="Zarez 6 2 5 2 2 3 4" xfId="13290"/>
    <cellStyle name="Zarez 6 2 5 2 2 4" xfId="4823"/>
    <cellStyle name="Zarez 6 2 5 2 2 4 2" xfId="9661"/>
    <cellStyle name="Zarez 6 2 5 2 2 4 2 2" xfId="29013"/>
    <cellStyle name="Zarez 6 2 5 2 2 4 2 3" xfId="19337"/>
    <cellStyle name="Zarez 6 2 5 2 2 4 3" xfId="24175"/>
    <cellStyle name="Zarez 6 2 5 2 2 4 4" xfId="14499"/>
    <cellStyle name="Zarez 6 2 5 2 2 5" xfId="6032"/>
    <cellStyle name="Zarez 6 2 5 2 2 5 2" xfId="25384"/>
    <cellStyle name="Zarez 6 2 5 2 2 5 3" xfId="15708"/>
    <cellStyle name="Zarez 6 2 5 2 2 6" xfId="20546"/>
    <cellStyle name="Zarez 6 2 5 2 2 7" xfId="10870"/>
    <cellStyle name="Zarez 6 2 5 2 3" xfId="1800"/>
    <cellStyle name="Zarez 6 2 5 2 3 2" xfId="6638"/>
    <cellStyle name="Zarez 6 2 5 2 3 2 2" xfId="25990"/>
    <cellStyle name="Zarez 6 2 5 2 3 2 3" xfId="16314"/>
    <cellStyle name="Zarez 6 2 5 2 3 3" xfId="21152"/>
    <cellStyle name="Zarez 6 2 5 2 3 4" xfId="11476"/>
    <cellStyle name="Zarez 6 2 5 2 4" xfId="3010"/>
    <cellStyle name="Zarez 6 2 5 2 4 2" xfId="7848"/>
    <cellStyle name="Zarez 6 2 5 2 4 2 2" xfId="27200"/>
    <cellStyle name="Zarez 6 2 5 2 4 2 3" xfId="17524"/>
    <cellStyle name="Zarez 6 2 5 2 4 3" xfId="22362"/>
    <cellStyle name="Zarez 6 2 5 2 4 4" xfId="12686"/>
    <cellStyle name="Zarez 6 2 5 2 5" xfId="4219"/>
    <cellStyle name="Zarez 6 2 5 2 5 2" xfId="9057"/>
    <cellStyle name="Zarez 6 2 5 2 5 2 2" xfId="28409"/>
    <cellStyle name="Zarez 6 2 5 2 5 2 3" xfId="18733"/>
    <cellStyle name="Zarez 6 2 5 2 5 3" xfId="23571"/>
    <cellStyle name="Zarez 6 2 5 2 5 4" xfId="13895"/>
    <cellStyle name="Zarez 6 2 5 2 6" xfId="5428"/>
    <cellStyle name="Zarez 6 2 5 2 6 2" xfId="24780"/>
    <cellStyle name="Zarez 6 2 5 2 6 3" xfId="15104"/>
    <cellStyle name="Zarez 6 2 5 2 7" xfId="19942"/>
    <cellStyle name="Zarez 6 2 5 2 8" xfId="10266"/>
    <cellStyle name="Zarez 6 2 5 3" xfId="892"/>
    <cellStyle name="Zarez 6 2 5 3 2" xfId="2102"/>
    <cellStyle name="Zarez 6 2 5 3 2 2" xfId="6940"/>
    <cellStyle name="Zarez 6 2 5 3 2 2 2" xfId="26292"/>
    <cellStyle name="Zarez 6 2 5 3 2 2 3" xfId="16616"/>
    <cellStyle name="Zarez 6 2 5 3 2 3" xfId="21454"/>
    <cellStyle name="Zarez 6 2 5 3 2 4" xfId="11778"/>
    <cellStyle name="Zarez 6 2 5 3 3" xfId="3312"/>
    <cellStyle name="Zarez 6 2 5 3 3 2" xfId="8150"/>
    <cellStyle name="Zarez 6 2 5 3 3 2 2" xfId="27502"/>
    <cellStyle name="Zarez 6 2 5 3 3 2 3" xfId="17826"/>
    <cellStyle name="Zarez 6 2 5 3 3 3" xfId="22664"/>
    <cellStyle name="Zarez 6 2 5 3 3 4" xfId="12988"/>
    <cellStyle name="Zarez 6 2 5 3 4" xfId="4521"/>
    <cellStyle name="Zarez 6 2 5 3 4 2" xfId="9359"/>
    <cellStyle name="Zarez 6 2 5 3 4 2 2" xfId="28711"/>
    <cellStyle name="Zarez 6 2 5 3 4 2 3" xfId="19035"/>
    <cellStyle name="Zarez 6 2 5 3 4 3" xfId="23873"/>
    <cellStyle name="Zarez 6 2 5 3 4 4" xfId="14197"/>
    <cellStyle name="Zarez 6 2 5 3 5" xfId="5730"/>
    <cellStyle name="Zarez 6 2 5 3 5 2" xfId="25082"/>
    <cellStyle name="Zarez 6 2 5 3 5 3" xfId="15406"/>
    <cellStyle name="Zarez 6 2 5 3 6" xfId="20244"/>
    <cellStyle name="Zarez 6 2 5 3 7" xfId="10568"/>
    <cellStyle name="Zarez 6 2 5 4" xfId="1246"/>
    <cellStyle name="Zarez 6 2 5 4 2" xfId="2456"/>
    <cellStyle name="Zarez 6 2 5 4 2 2" xfId="7294"/>
    <cellStyle name="Zarez 6 2 5 4 2 2 2" xfId="26646"/>
    <cellStyle name="Zarez 6 2 5 4 2 2 3" xfId="16970"/>
    <cellStyle name="Zarez 6 2 5 4 2 3" xfId="21808"/>
    <cellStyle name="Zarez 6 2 5 4 2 4" xfId="12132"/>
    <cellStyle name="Zarez 6 2 5 4 3" xfId="3666"/>
    <cellStyle name="Zarez 6 2 5 4 3 2" xfId="8504"/>
    <cellStyle name="Zarez 6 2 5 4 3 2 2" xfId="27856"/>
    <cellStyle name="Zarez 6 2 5 4 3 2 3" xfId="18180"/>
    <cellStyle name="Zarez 6 2 5 4 3 3" xfId="23018"/>
    <cellStyle name="Zarez 6 2 5 4 3 4" xfId="13342"/>
    <cellStyle name="Zarez 6 2 5 4 4" xfId="3668"/>
    <cellStyle name="Zarez 6 2 5 4 4 2" xfId="8506"/>
    <cellStyle name="Zarez 6 2 5 4 4 2 2" xfId="27858"/>
    <cellStyle name="Zarez 6 2 5 4 4 2 3" xfId="18182"/>
    <cellStyle name="Zarez 6 2 5 4 4 3" xfId="23020"/>
    <cellStyle name="Zarez 6 2 5 4 4 4" xfId="13344"/>
    <cellStyle name="Zarez 6 2 5 4 5" xfId="4874"/>
    <cellStyle name="Zarez 6 2 5 4 5 2" xfId="9712"/>
    <cellStyle name="Zarez 6 2 5 4 5 2 2" xfId="29064"/>
    <cellStyle name="Zarez 6 2 5 4 5 2 3" xfId="19388"/>
    <cellStyle name="Zarez 6 2 5 4 5 3" xfId="24226"/>
    <cellStyle name="Zarez 6 2 5 4 5 4" xfId="14550"/>
    <cellStyle name="Zarez 6 2 5 4 6" xfId="6084"/>
    <cellStyle name="Zarez 6 2 5 4 6 2" xfId="25436"/>
    <cellStyle name="Zarez 6 2 5 4 6 3" xfId="15760"/>
    <cellStyle name="Zarez 6 2 5 4 7" xfId="20598"/>
    <cellStyle name="Zarez 6 2 5 4 8" xfId="10922"/>
    <cellStyle name="Zarez 6 2 5 5" xfId="1498"/>
    <cellStyle name="Zarez 6 2 5 5 2" xfId="6336"/>
    <cellStyle name="Zarez 6 2 5 5 2 2" xfId="25688"/>
    <cellStyle name="Zarez 6 2 5 5 2 3" xfId="16012"/>
    <cellStyle name="Zarez 6 2 5 5 3" xfId="20850"/>
    <cellStyle name="Zarez 6 2 5 5 4" xfId="11174"/>
    <cellStyle name="Zarez 6 2 5 6" xfId="2708"/>
    <cellStyle name="Zarez 6 2 5 6 2" xfId="7546"/>
    <cellStyle name="Zarez 6 2 5 6 2 2" xfId="26898"/>
    <cellStyle name="Zarez 6 2 5 6 2 3" xfId="17222"/>
    <cellStyle name="Zarez 6 2 5 6 3" xfId="22060"/>
    <cellStyle name="Zarez 6 2 5 6 4" xfId="12384"/>
    <cellStyle name="Zarez 6 2 5 7" xfId="3917"/>
    <cellStyle name="Zarez 6 2 5 7 2" xfId="8755"/>
    <cellStyle name="Zarez 6 2 5 7 2 2" xfId="28107"/>
    <cellStyle name="Zarez 6 2 5 7 2 3" xfId="18431"/>
    <cellStyle name="Zarez 6 2 5 7 3" xfId="23269"/>
    <cellStyle name="Zarez 6 2 5 7 4" xfId="13593"/>
    <cellStyle name="Zarez 6 2 5 8" xfId="5126"/>
    <cellStyle name="Zarez 6 2 5 8 2" xfId="24478"/>
    <cellStyle name="Zarez 6 2 5 8 3" xfId="14802"/>
    <cellStyle name="Zarez 6 2 5 9" xfId="19640"/>
    <cellStyle name="Zarez 6 2 6" xfId="337"/>
    <cellStyle name="Zarez 6 2 6 2" xfId="640"/>
    <cellStyle name="Zarez 6 2 6 2 2" xfId="1244"/>
    <cellStyle name="Zarez 6 2 6 2 2 2" xfId="2454"/>
    <cellStyle name="Zarez 6 2 6 2 2 2 2" xfId="7292"/>
    <cellStyle name="Zarez 6 2 6 2 2 2 2 2" xfId="26644"/>
    <cellStyle name="Zarez 6 2 6 2 2 2 2 3" xfId="16968"/>
    <cellStyle name="Zarez 6 2 6 2 2 2 3" xfId="21806"/>
    <cellStyle name="Zarez 6 2 6 2 2 2 4" xfId="12130"/>
    <cellStyle name="Zarez 6 2 6 2 2 3" xfId="3664"/>
    <cellStyle name="Zarez 6 2 6 2 2 3 2" xfId="8502"/>
    <cellStyle name="Zarez 6 2 6 2 2 3 2 2" xfId="27854"/>
    <cellStyle name="Zarez 6 2 6 2 2 3 2 3" xfId="18178"/>
    <cellStyle name="Zarez 6 2 6 2 2 3 3" xfId="23016"/>
    <cellStyle name="Zarez 6 2 6 2 2 3 4" xfId="13340"/>
    <cellStyle name="Zarez 6 2 6 2 2 4" xfId="4873"/>
    <cellStyle name="Zarez 6 2 6 2 2 4 2" xfId="9711"/>
    <cellStyle name="Zarez 6 2 6 2 2 4 2 2" xfId="29063"/>
    <cellStyle name="Zarez 6 2 6 2 2 4 2 3" xfId="19387"/>
    <cellStyle name="Zarez 6 2 6 2 2 4 3" xfId="24225"/>
    <cellStyle name="Zarez 6 2 6 2 2 4 4" xfId="14549"/>
    <cellStyle name="Zarez 6 2 6 2 2 5" xfId="6082"/>
    <cellStyle name="Zarez 6 2 6 2 2 5 2" xfId="25434"/>
    <cellStyle name="Zarez 6 2 6 2 2 5 3" xfId="15758"/>
    <cellStyle name="Zarez 6 2 6 2 2 6" xfId="20596"/>
    <cellStyle name="Zarez 6 2 6 2 2 7" xfId="10920"/>
    <cellStyle name="Zarez 6 2 6 2 3" xfId="1850"/>
    <cellStyle name="Zarez 6 2 6 2 3 2" xfId="6688"/>
    <cellStyle name="Zarez 6 2 6 2 3 2 2" xfId="26040"/>
    <cellStyle name="Zarez 6 2 6 2 3 2 3" xfId="16364"/>
    <cellStyle name="Zarez 6 2 6 2 3 3" xfId="21202"/>
    <cellStyle name="Zarez 6 2 6 2 3 4" xfId="11526"/>
    <cellStyle name="Zarez 6 2 6 2 4" xfId="3060"/>
    <cellStyle name="Zarez 6 2 6 2 4 2" xfId="7898"/>
    <cellStyle name="Zarez 6 2 6 2 4 2 2" xfId="27250"/>
    <cellStyle name="Zarez 6 2 6 2 4 2 3" xfId="17574"/>
    <cellStyle name="Zarez 6 2 6 2 4 3" xfId="22412"/>
    <cellStyle name="Zarez 6 2 6 2 4 4" xfId="12736"/>
    <cellStyle name="Zarez 6 2 6 2 5" xfId="4269"/>
    <cellStyle name="Zarez 6 2 6 2 5 2" xfId="9107"/>
    <cellStyle name="Zarez 6 2 6 2 5 2 2" xfId="28459"/>
    <cellStyle name="Zarez 6 2 6 2 5 2 3" xfId="18783"/>
    <cellStyle name="Zarez 6 2 6 2 5 3" xfId="23621"/>
    <cellStyle name="Zarez 6 2 6 2 5 4" xfId="13945"/>
    <cellStyle name="Zarez 6 2 6 2 6" xfId="5478"/>
    <cellStyle name="Zarez 6 2 6 2 6 2" xfId="24830"/>
    <cellStyle name="Zarez 6 2 6 2 6 3" xfId="15154"/>
    <cellStyle name="Zarez 6 2 6 2 7" xfId="19992"/>
    <cellStyle name="Zarez 6 2 6 2 8" xfId="10316"/>
    <cellStyle name="Zarez 6 2 6 3" xfId="942"/>
    <cellStyle name="Zarez 6 2 6 3 2" xfId="2152"/>
    <cellStyle name="Zarez 6 2 6 3 2 2" xfId="6990"/>
    <cellStyle name="Zarez 6 2 6 3 2 2 2" xfId="26342"/>
    <cellStyle name="Zarez 6 2 6 3 2 2 3" xfId="16666"/>
    <cellStyle name="Zarez 6 2 6 3 2 3" xfId="21504"/>
    <cellStyle name="Zarez 6 2 6 3 2 4" xfId="11828"/>
    <cellStyle name="Zarez 6 2 6 3 3" xfId="3362"/>
    <cellStyle name="Zarez 6 2 6 3 3 2" xfId="8200"/>
    <cellStyle name="Zarez 6 2 6 3 3 2 2" xfId="27552"/>
    <cellStyle name="Zarez 6 2 6 3 3 2 3" xfId="17876"/>
    <cellStyle name="Zarez 6 2 6 3 3 3" xfId="22714"/>
    <cellStyle name="Zarez 6 2 6 3 3 4" xfId="13038"/>
    <cellStyle name="Zarez 6 2 6 3 4" xfId="4571"/>
    <cellStyle name="Zarez 6 2 6 3 4 2" xfId="9409"/>
    <cellStyle name="Zarez 6 2 6 3 4 2 2" xfId="28761"/>
    <cellStyle name="Zarez 6 2 6 3 4 2 3" xfId="19085"/>
    <cellStyle name="Zarez 6 2 6 3 4 3" xfId="23923"/>
    <cellStyle name="Zarez 6 2 6 3 4 4" xfId="14247"/>
    <cellStyle name="Zarez 6 2 6 3 5" xfId="5780"/>
    <cellStyle name="Zarez 6 2 6 3 5 2" xfId="25132"/>
    <cellStyle name="Zarez 6 2 6 3 5 3" xfId="15456"/>
    <cellStyle name="Zarez 6 2 6 3 6" xfId="20294"/>
    <cellStyle name="Zarez 6 2 6 3 7" xfId="10618"/>
    <cellStyle name="Zarez 6 2 6 4" xfId="1548"/>
    <cellStyle name="Zarez 6 2 6 4 2" xfId="6386"/>
    <cellStyle name="Zarez 6 2 6 4 2 2" xfId="25738"/>
    <cellStyle name="Zarez 6 2 6 4 2 3" xfId="16062"/>
    <cellStyle name="Zarez 6 2 6 4 3" xfId="20900"/>
    <cellStyle name="Zarez 6 2 6 4 4" xfId="11224"/>
    <cellStyle name="Zarez 6 2 6 5" xfId="2758"/>
    <cellStyle name="Zarez 6 2 6 5 2" xfId="7596"/>
    <cellStyle name="Zarez 6 2 6 5 2 2" xfId="26948"/>
    <cellStyle name="Zarez 6 2 6 5 2 3" xfId="17272"/>
    <cellStyle name="Zarez 6 2 6 5 3" xfId="22110"/>
    <cellStyle name="Zarez 6 2 6 5 4" xfId="12434"/>
    <cellStyle name="Zarez 6 2 6 6" xfId="3967"/>
    <cellStyle name="Zarez 6 2 6 6 2" xfId="8805"/>
    <cellStyle name="Zarez 6 2 6 6 2 2" xfId="28157"/>
    <cellStyle name="Zarez 6 2 6 6 2 3" xfId="18481"/>
    <cellStyle name="Zarez 6 2 6 6 3" xfId="23319"/>
    <cellStyle name="Zarez 6 2 6 6 4" xfId="13643"/>
    <cellStyle name="Zarez 6 2 6 7" xfId="5176"/>
    <cellStyle name="Zarez 6 2 6 7 2" xfId="24528"/>
    <cellStyle name="Zarez 6 2 6 7 3" xfId="14852"/>
    <cellStyle name="Zarez 6 2 6 8" xfId="19690"/>
    <cellStyle name="Zarez 6 2 6 9" xfId="10014"/>
    <cellStyle name="Zarez 6 2 7" xfId="388"/>
    <cellStyle name="Zarez 6 2 7 2" xfId="992"/>
    <cellStyle name="Zarez 6 2 7 2 2" xfId="2202"/>
    <cellStyle name="Zarez 6 2 7 2 2 2" xfId="7040"/>
    <cellStyle name="Zarez 6 2 7 2 2 2 2" xfId="26392"/>
    <cellStyle name="Zarez 6 2 7 2 2 2 3" xfId="16716"/>
    <cellStyle name="Zarez 6 2 7 2 2 3" xfId="21554"/>
    <cellStyle name="Zarez 6 2 7 2 2 4" xfId="11878"/>
    <cellStyle name="Zarez 6 2 7 2 3" xfId="3412"/>
    <cellStyle name="Zarez 6 2 7 2 3 2" xfId="8250"/>
    <cellStyle name="Zarez 6 2 7 2 3 2 2" xfId="27602"/>
    <cellStyle name="Zarez 6 2 7 2 3 2 3" xfId="17926"/>
    <cellStyle name="Zarez 6 2 7 2 3 3" xfId="22764"/>
    <cellStyle name="Zarez 6 2 7 2 3 4" xfId="13088"/>
    <cellStyle name="Zarez 6 2 7 2 4" xfId="4621"/>
    <cellStyle name="Zarez 6 2 7 2 4 2" xfId="9459"/>
    <cellStyle name="Zarez 6 2 7 2 4 2 2" xfId="28811"/>
    <cellStyle name="Zarez 6 2 7 2 4 2 3" xfId="19135"/>
    <cellStyle name="Zarez 6 2 7 2 4 3" xfId="23973"/>
    <cellStyle name="Zarez 6 2 7 2 4 4" xfId="14297"/>
    <cellStyle name="Zarez 6 2 7 2 5" xfId="5830"/>
    <cellStyle name="Zarez 6 2 7 2 5 2" xfId="25182"/>
    <cellStyle name="Zarez 6 2 7 2 5 3" xfId="15506"/>
    <cellStyle name="Zarez 6 2 7 2 6" xfId="20344"/>
    <cellStyle name="Zarez 6 2 7 2 7" xfId="10668"/>
    <cellStyle name="Zarez 6 2 7 3" xfId="1598"/>
    <cellStyle name="Zarez 6 2 7 3 2" xfId="6436"/>
    <cellStyle name="Zarez 6 2 7 3 2 2" xfId="25788"/>
    <cellStyle name="Zarez 6 2 7 3 2 3" xfId="16112"/>
    <cellStyle name="Zarez 6 2 7 3 3" xfId="20950"/>
    <cellStyle name="Zarez 6 2 7 3 4" xfId="11274"/>
    <cellStyle name="Zarez 6 2 7 4" xfId="2808"/>
    <cellStyle name="Zarez 6 2 7 4 2" xfId="7646"/>
    <cellStyle name="Zarez 6 2 7 4 2 2" xfId="26998"/>
    <cellStyle name="Zarez 6 2 7 4 2 3" xfId="17322"/>
    <cellStyle name="Zarez 6 2 7 4 3" xfId="22160"/>
    <cellStyle name="Zarez 6 2 7 4 4" xfId="12484"/>
    <cellStyle name="Zarez 6 2 7 5" xfId="4017"/>
    <cellStyle name="Zarez 6 2 7 5 2" xfId="8855"/>
    <cellStyle name="Zarez 6 2 7 5 2 2" xfId="28207"/>
    <cellStyle name="Zarez 6 2 7 5 2 3" xfId="18531"/>
    <cellStyle name="Zarez 6 2 7 5 3" xfId="23369"/>
    <cellStyle name="Zarez 6 2 7 5 4" xfId="13693"/>
    <cellStyle name="Zarez 6 2 7 6" xfId="5226"/>
    <cellStyle name="Zarez 6 2 7 6 2" xfId="24578"/>
    <cellStyle name="Zarez 6 2 7 6 3" xfId="14902"/>
    <cellStyle name="Zarez 6 2 7 7" xfId="19740"/>
    <cellStyle name="Zarez 6 2 7 8" xfId="10064"/>
    <cellStyle name="Zarez 6 2 8" xfId="690"/>
    <cellStyle name="Zarez 6 2 8 2" xfId="1900"/>
    <cellStyle name="Zarez 6 2 8 2 2" xfId="6738"/>
    <cellStyle name="Zarez 6 2 8 2 2 2" xfId="26090"/>
    <cellStyle name="Zarez 6 2 8 2 2 3" xfId="16414"/>
    <cellStyle name="Zarez 6 2 8 2 3" xfId="21252"/>
    <cellStyle name="Zarez 6 2 8 2 4" xfId="11576"/>
    <cellStyle name="Zarez 6 2 8 3" xfId="3110"/>
    <cellStyle name="Zarez 6 2 8 3 2" xfId="7948"/>
    <cellStyle name="Zarez 6 2 8 3 2 2" xfId="27300"/>
    <cellStyle name="Zarez 6 2 8 3 2 3" xfId="17624"/>
    <cellStyle name="Zarez 6 2 8 3 3" xfId="22462"/>
    <cellStyle name="Zarez 6 2 8 3 4" xfId="12786"/>
    <cellStyle name="Zarez 6 2 8 4" xfId="4319"/>
    <cellStyle name="Zarez 6 2 8 4 2" xfId="9157"/>
    <cellStyle name="Zarez 6 2 8 4 2 2" xfId="28509"/>
    <cellStyle name="Zarez 6 2 8 4 2 3" xfId="18833"/>
    <cellStyle name="Zarez 6 2 8 4 3" xfId="23671"/>
    <cellStyle name="Zarez 6 2 8 4 4" xfId="13995"/>
    <cellStyle name="Zarez 6 2 8 5" xfId="5528"/>
    <cellStyle name="Zarez 6 2 8 5 2" xfId="24880"/>
    <cellStyle name="Zarez 6 2 8 5 3" xfId="15204"/>
    <cellStyle name="Zarez 6 2 8 6" xfId="20042"/>
    <cellStyle name="Zarez 6 2 8 7" xfId="10366"/>
    <cellStyle name="Zarez 6 2 9" xfId="1296"/>
    <cellStyle name="Zarez 6 2 9 2" xfId="6134"/>
    <cellStyle name="Zarez 6 2 9 2 2" xfId="25486"/>
    <cellStyle name="Zarez 6 2 9 2 3" xfId="15810"/>
    <cellStyle name="Zarez 6 2 9 3" xfId="20648"/>
    <cellStyle name="Zarez 6 2 9 4" xfId="10972"/>
    <cellStyle name="Zarez 6 3" xfId="106"/>
    <cellStyle name="Zarez 6 3 10" xfId="9810"/>
    <cellStyle name="Zarez 6 3 2" xfId="216"/>
    <cellStyle name="Zarez 6 3 2 2" xfId="536"/>
    <cellStyle name="Zarez 6 3 2 2 2" xfId="1140"/>
    <cellStyle name="Zarez 6 3 2 2 2 2" xfId="2350"/>
    <cellStyle name="Zarez 6 3 2 2 2 2 2" xfId="7188"/>
    <cellStyle name="Zarez 6 3 2 2 2 2 2 2" xfId="26540"/>
    <cellStyle name="Zarez 6 3 2 2 2 2 2 3" xfId="16864"/>
    <cellStyle name="Zarez 6 3 2 2 2 2 3" xfId="21702"/>
    <cellStyle name="Zarez 6 3 2 2 2 2 4" xfId="12026"/>
    <cellStyle name="Zarez 6 3 2 2 2 3" xfId="3560"/>
    <cellStyle name="Zarez 6 3 2 2 2 3 2" xfId="8398"/>
    <cellStyle name="Zarez 6 3 2 2 2 3 2 2" xfId="27750"/>
    <cellStyle name="Zarez 6 3 2 2 2 3 2 3" xfId="18074"/>
    <cellStyle name="Zarez 6 3 2 2 2 3 3" xfId="22912"/>
    <cellStyle name="Zarez 6 3 2 2 2 3 4" xfId="13236"/>
    <cellStyle name="Zarez 6 3 2 2 2 4" xfId="4769"/>
    <cellStyle name="Zarez 6 3 2 2 2 4 2" xfId="9607"/>
    <cellStyle name="Zarez 6 3 2 2 2 4 2 2" xfId="28959"/>
    <cellStyle name="Zarez 6 3 2 2 2 4 2 3" xfId="19283"/>
    <cellStyle name="Zarez 6 3 2 2 2 4 3" xfId="24121"/>
    <cellStyle name="Zarez 6 3 2 2 2 4 4" xfId="14445"/>
    <cellStyle name="Zarez 6 3 2 2 2 5" xfId="5978"/>
    <cellStyle name="Zarez 6 3 2 2 2 5 2" xfId="25330"/>
    <cellStyle name="Zarez 6 3 2 2 2 5 3" xfId="15654"/>
    <cellStyle name="Zarez 6 3 2 2 2 6" xfId="20492"/>
    <cellStyle name="Zarez 6 3 2 2 2 7" xfId="10816"/>
    <cellStyle name="Zarez 6 3 2 2 3" xfId="1746"/>
    <cellStyle name="Zarez 6 3 2 2 3 2" xfId="6584"/>
    <cellStyle name="Zarez 6 3 2 2 3 2 2" xfId="25936"/>
    <cellStyle name="Zarez 6 3 2 2 3 2 3" xfId="16260"/>
    <cellStyle name="Zarez 6 3 2 2 3 3" xfId="21098"/>
    <cellStyle name="Zarez 6 3 2 2 3 4" xfId="11422"/>
    <cellStyle name="Zarez 6 3 2 2 4" xfId="2956"/>
    <cellStyle name="Zarez 6 3 2 2 4 2" xfId="7794"/>
    <cellStyle name="Zarez 6 3 2 2 4 2 2" xfId="27146"/>
    <cellStyle name="Zarez 6 3 2 2 4 2 3" xfId="17470"/>
    <cellStyle name="Zarez 6 3 2 2 4 3" xfId="22308"/>
    <cellStyle name="Zarez 6 3 2 2 4 4" xfId="12632"/>
    <cellStyle name="Zarez 6 3 2 2 5" xfId="4165"/>
    <cellStyle name="Zarez 6 3 2 2 5 2" xfId="9003"/>
    <cellStyle name="Zarez 6 3 2 2 5 2 2" xfId="28355"/>
    <cellStyle name="Zarez 6 3 2 2 5 2 3" xfId="18679"/>
    <cellStyle name="Zarez 6 3 2 2 5 3" xfId="23517"/>
    <cellStyle name="Zarez 6 3 2 2 5 4" xfId="13841"/>
    <cellStyle name="Zarez 6 3 2 2 6" xfId="5374"/>
    <cellStyle name="Zarez 6 3 2 2 6 2" xfId="24726"/>
    <cellStyle name="Zarez 6 3 2 2 6 3" xfId="15050"/>
    <cellStyle name="Zarez 6 3 2 2 7" xfId="19888"/>
    <cellStyle name="Zarez 6 3 2 2 8" xfId="10212"/>
    <cellStyle name="Zarez 6 3 2 3" xfId="838"/>
    <cellStyle name="Zarez 6 3 2 3 2" xfId="2048"/>
    <cellStyle name="Zarez 6 3 2 3 2 2" xfId="6886"/>
    <cellStyle name="Zarez 6 3 2 3 2 2 2" xfId="26238"/>
    <cellStyle name="Zarez 6 3 2 3 2 2 3" xfId="16562"/>
    <cellStyle name="Zarez 6 3 2 3 2 3" xfId="21400"/>
    <cellStyle name="Zarez 6 3 2 3 2 4" xfId="11724"/>
    <cellStyle name="Zarez 6 3 2 3 3" xfId="3258"/>
    <cellStyle name="Zarez 6 3 2 3 3 2" xfId="8096"/>
    <cellStyle name="Zarez 6 3 2 3 3 2 2" xfId="27448"/>
    <cellStyle name="Zarez 6 3 2 3 3 2 3" xfId="17772"/>
    <cellStyle name="Zarez 6 3 2 3 3 3" xfId="22610"/>
    <cellStyle name="Zarez 6 3 2 3 3 4" xfId="12934"/>
    <cellStyle name="Zarez 6 3 2 3 4" xfId="4467"/>
    <cellStyle name="Zarez 6 3 2 3 4 2" xfId="9305"/>
    <cellStyle name="Zarez 6 3 2 3 4 2 2" xfId="28657"/>
    <cellStyle name="Zarez 6 3 2 3 4 2 3" xfId="18981"/>
    <cellStyle name="Zarez 6 3 2 3 4 3" xfId="23819"/>
    <cellStyle name="Zarez 6 3 2 3 4 4" xfId="14143"/>
    <cellStyle name="Zarez 6 3 2 3 5" xfId="5676"/>
    <cellStyle name="Zarez 6 3 2 3 5 2" xfId="25028"/>
    <cellStyle name="Zarez 6 3 2 3 5 3" xfId="15352"/>
    <cellStyle name="Zarez 6 3 2 3 6" xfId="20190"/>
    <cellStyle name="Zarez 6 3 2 3 7" xfId="10514"/>
    <cellStyle name="Zarez 6 3 2 4" xfId="1444"/>
    <cellStyle name="Zarez 6 3 2 4 2" xfId="6282"/>
    <cellStyle name="Zarez 6 3 2 4 2 2" xfId="25634"/>
    <cellStyle name="Zarez 6 3 2 4 2 3" xfId="15958"/>
    <cellStyle name="Zarez 6 3 2 4 3" xfId="20796"/>
    <cellStyle name="Zarez 6 3 2 4 4" xfId="11120"/>
    <cellStyle name="Zarez 6 3 2 5" xfId="2654"/>
    <cellStyle name="Zarez 6 3 2 5 2" xfId="7492"/>
    <cellStyle name="Zarez 6 3 2 5 2 2" xfId="26844"/>
    <cellStyle name="Zarez 6 3 2 5 2 3" xfId="17168"/>
    <cellStyle name="Zarez 6 3 2 5 3" xfId="22006"/>
    <cellStyle name="Zarez 6 3 2 5 4" xfId="12330"/>
    <cellStyle name="Zarez 6 3 2 6" xfId="3864"/>
    <cellStyle name="Zarez 6 3 2 6 2" xfId="8702"/>
    <cellStyle name="Zarez 6 3 2 6 2 2" xfId="28054"/>
    <cellStyle name="Zarez 6 3 2 6 2 3" xfId="18378"/>
    <cellStyle name="Zarez 6 3 2 6 3" xfId="23216"/>
    <cellStyle name="Zarez 6 3 2 6 4" xfId="13540"/>
    <cellStyle name="Zarez 6 3 2 7" xfId="5072"/>
    <cellStyle name="Zarez 6 3 2 7 2" xfId="24424"/>
    <cellStyle name="Zarez 6 3 2 7 3" xfId="14748"/>
    <cellStyle name="Zarez 6 3 2 8" xfId="19586"/>
    <cellStyle name="Zarez 6 3 2 9" xfId="9910"/>
    <cellStyle name="Zarez 6 3 3" xfId="436"/>
    <cellStyle name="Zarez 6 3 3 2" xfId="1040"/>
    <cellStyle name="Zarez 6 3 3 2 2" xfId="2250"/>
    <cellStyle name="Zarez 6 3 3 2 2 2" xfId="7088"/>
    <cellStyle name="Zarez 6 3 3 2 2 2 2" xfId="26440"/>
    <cellStyle name="Zarez 6 3 3 2 2 2 3" xfId="16764"/>
    <cellStyle name="Zarez 6 3 3 2 2 3" xfId="21602"/>
    <cellStyle name="Zarez 6 3 3 2 2 4" xfId="11926"/>
    <cellStyle name="Zarez 6 3 3 2 3" xfId="3460"/>
    <cellStyle name="Zarez 6 3 3 2 3 2" xfId="8298"/>
    <cellStyle name="Zarez 6 3 3 2 3 2 2" xfId="27650"/>
    <cellStyle name="Zarez 6 3 3 2 3 2 3" xfId="17974"/>
    <cellStyle name="Zarez 6 3 3 2 3 3" xfId="22812"/>
    <cellStyle name="Zarez 6 3 3 2 3 4" xfId="13136"/>
    <cellStyle name="Zarez 6 3 3 2 4" xfId="4669"/>
    <cellStyle name="Zarez 6 3 3 2 4 2" xfId="9507"/>
    <cellStyle name="Zarez 6 3 3 2 4 2 2" xfId="28859"/>
    <cellStyle name="Zarez 6 3 3 2 4 2 3" xfId="19183"/>
    <cellStyle name="Zarez 6 3 3 2 4 3" xfId="24021"/>
    <cellStyle name="Zarez 6 3 3 2 4 4" xfId="14345"/>
    <cellStyle name="Zarez 6 3 3 2 5" xfId="5878"/>
    <cellStyle name="Zarez 6 3 3 2 5 2" xfId="25230"/>
    <cellStyle name="Zarez 6 3 3 2 5 3" xfId="15554"/>
    <cellStyle name="Zarez 6 3 3 2 6" xfId="20392"/>
    <cellStyle name="Zarez 6 3 3 2 7" xfId="10716"/>
    <cellStyle name="Zarez 6 3 3 3" xfId="1646"/>
    <cellStyle name="Zarez 6 3 3 3 2" xfId="6484"/>
    <cellStyle name="Zarez 6 3 3 3 2 2" xfId="25836"/>
    <cellStyle name="Zarez 6 3 3 3 2 3" xfId="16160"/>
    <cellStyle name="Zarez 6 3 3 3 3" xfId="20998"/>
    <cellStyle name="Zarez 6 3 3 3 4" xfId="11322"/>
    <cellStyle name="Zarez 6 3 3 4" xfId="2856"/>
    <cellStyle name="Zarez 6 3 3 4 2" xfId="7694"/>
    <cellStyle name="Zarez 6 3 3 4 2 2" xfId="27046"/>
    <cellStyle name="Zarez 6 3 3 4 2 3" xfId="17370"/>
    <cellStyle name="Zarez 6 3 3 4 3" xfId="22208"/>
    <cellStyle name="Zarez 6 3 3 4 4" xfId="12532"/>
    <cellStyle name="Zarez 6 3 3 5" xfId="4065"/>
    <cellStyle name="Zarez 6 3 3 5 2" xfId="8903"/>
    <cellStyle name="Zarez 6 3 3 5 2 2" xfId="28255"/>
    <cellStyle name="Zarez 6 3 3 5 2 3" xfId="18579"/>
    <cellStyle name="Zarez 6 3 3 5 3" xfId="23417"/>
    <cellStyle name="Zarez 6 3 3 5 4" xfId="13741"/>
    <cellStyle name="Zarez 6 3 3 6" xfId="5274"/>
    <cellStyle name="Zarez 6 3 3 6 2" xfId="24626"/>
    <cellStyle name="Zarez 6 3 3 6 3" xfId="14950"/>
    <cellStyle name="Zarez 6 3 3 7" xfId="19788"/>
    <cellStyle name="Zarez 6 3 3 8" xfId="10112"/>
    <cellStyle name="Zarez 6 3 4" xfId="738"/>
    <cellStyle name="Zarez 6 3 4 2" xfId="1948"/>
    <cellStyle name="Zarez 6 3 4 2 2" xfId="6786"/>
    <cellStyle name="Zarez 6 3 4 2 2 2" xfId="26138"/>
    <cellStyle name="Zarez 6 3 4 2 2 3" xfId="16462"/>
    <cellStyle name="Zarez 6 3 4 2 3" xfId="21300"/>
    <cellStyle name="Zarez 6 3 4 2 4" xfId="11624"/>
    <cellStyle name="Zarez 6 3 4 3" xfId="3158"/>
    <cellStyle name="Zarez 6 3 4 3 2" xfId="7996"/>
    <cellStyle name="Zarez 6 3 4 3 2 2" xfId="27348"/>
    <cellStyle name="Zarez 6 3 4 3 2 3" xfId="17672"/>
    <cellStyle name="Zarez 6 3 4 3 3" xfId="22510"/>
    <cellStyle name="Zarez 6 3 4 3 4" xfId="12834"/>
    <cellStyle name="Zarez 6 3 4 4" xfId="4367"/>
    <cellStyle name="Zarez 6 3 4 4 2" xfId="9205"/>
    <cellStyle name="Zarez 6 3 4 4 2 2" xfId="28557"/>
    <cellStyle name="Zarez 6 3 4 4 2 3" xfId="18881"/>
    <cellStyle name="Zarez 6 3 4 4 3" xfId="23719"/>
    <cellStyle name="Zarez 6 3 4 4 4" xfId="14043"/>
    <cellStyle name="Zarez 6 3 4 5" xfId="5576"/>
    <cellStyle name="Zarez 6 3 4 5 2" xfId="24928"/>
    <cellStyle name="Zarez 6 3 4 5 3" xfId="15252"/>
    <cellStyle name="Zarez 6 3 4 6" xfId="20090"/>
    <cellStyle name="Zarez 6 3 4 7" xfId="10414"/>
    <cellStyle name="Zarez 6 3 5" xfId="1344"/>
    <cellStyle name="Zarez 6 3 5 2" xfId="6182"/>
    <cellStyle name="Zarez 6 3 5 2 2" xfId="25534"/>
    <cellStyle name="Zarez 6 3 5 2 3" xfId="15858"/>
    <cellStyle name="Zarez 6 3 5 3" xfId="20696"/>
    <cellStyle name="Zarez 6 3 5 4" xfId="11020"/>
    <cellStyle name="Zarez 6 3 6" xfId="2554"/>
    <cellStyle name="Zarez 6 3 6 2" xfId="7392"/>
    <cellStyle name="Zarez 6 3 6 2 2" xfId="26744"/>
    <cellStyle name="Zarez 6 3 6 2 3" xfId="17068"/>
    <cellStyle name="Zarez 6 3 6 3" xfId="21906"/>
    <cellStyle name="Zarez 6 3 6 4" xfId="12230"/>
    <cellStyle name="Zarez 6 3 7" xfId="3764"/>
    <cellStyle name="Zarez 6 3 7 2" xfId="8602"/>
    <cellStyle name="Zarez 6 3 7 2 2" xfId="27954"/>
    <cellStyle name="Zarez 6 3 7 2 3" xfId="18278"/>
    <cellStyle name="Zarez 6 3 7 3" xfId="23116"/>
    <cellStyle name="Zarez 6 3 7 4" xfId="13440"/>
    <cellStyle name="Zarez 6 3 8" xfId="4972"/>
    <cellStyle name="Zarez 6 3 8 2" xfId="24324"/>
    <cellStyle name="Zarez 6 3 8 3" xfId="14648"/>
    <cellStyle name="Zarez 6 3 9" xfId="19486"/>
    <cellStyle name="Zarez 6 4" xfId="166"/>
    <cellStyle name="Zarez 6 4 2" xfId="486"/>
    <cellStyle name="Zarez 6 4 2 2" xfId="1090"/>
    <cellStyle name="Zarez 6 4 2 2 2" xfId="2300"/>
    <cellStyle name="Zarez 6 4 2 2 2 2" xfId="7138"/>
    <cellStyle name="Zarez 6 4 2 2 2 2 2" xfId="26490"/>
    <cellStyle name="Zarez 6 4 2 2 2 2 3" xfId="16814"/>
    <cellStyle name="Zarez 6 4 2 2 2 3" xfId="21652"/>
    <cellStyle name="Zarez 6 4 2 2 2 4" xfId="11976"/>
    <cellStyle name="Zarez 6 4 2 2 3" xfId="3510"/>
    <cellStyle name="Zarez 6 4 2 2 3 2" xfId="8348"/>
    <cellStyle name="Zarez 6 4 2 2 3 2 2" xfId="27700"/>
    <cellStyle name="Zarez 6 4 2 2 3 2 3" xfId="18024"/>
    <cellStyle name="Zarez 6 4 2 2 3 3" xfId="22862"/>
    <cellStyle name="Zarez 6 4 2 2 3 4" xfId="13186"/>
    <cellStyle name="Zarez 6 4 2 2 4" xfId="4719"/>
    <cellStyle name="Zarez 6 4 2 2 4 2" xfId="9557"/>
    <cellStyle name="Zarez 6 4 2 2 4 2 2" xfId="28909"/>
    <cellStyle name="Zarez 6 4 2 2 4 2 3" xfId="19233"/>
    <cellStyle name="Zarez 6 4 2 2 4 3" xfId="24071"/>
    <cellStyle name="Zarez 6 4 2 2 4 4" xfId="14395"/>
    <cellStyle name="Zarez 6 4 2 2 5" xfId="5928"/>
    <cellStyle name="Zarez 6 4 2 2 5 2" xfId="25280"/>
    <cellStyle name="Zarez 6 4 2 2 5 3" xfId="15604"/>
    <cellStyle name="Zarez 6 4 2 2 6" xfId="20442"/>
    <cellStyle name="Zarez 6 4 2 2 7" xfId="10766"/>
    <cellStyle name="Zarez 6 4 2 3" xfId="1696"/>
    <cellStyle name="Zarez 6 4 2 3 2" xfId="6534"/>
    <cellStyle name="Zarez 6 4 2 3 2 2" xfId="25886"/>
    <cellStyle name="Zarez 6 4 2 3 2 3" xfId="16210"/>
    <cellStyle name="Zarez 6 4 2 3 3" xfId="21048"/>
    <cellStyle name="Zarez 6 4 2 3 4" xfId="11372"/>
    <cellStyle name="Zarez 6 4 2 4" xfId="2906"/>
    <cellStyle name="Zarez 6 4 2 4 2" xfId="7744"/>
    <cellStyle name="Zarez 6 4 2 4 2 2" xfId="27096"/>
    <cellStyle name="Zarez 6 4 2 4 2 3" xfId="17420"/>
    <cellStyle name="Zarez 6 4 2 4 3" xfId="22258"/>
    <cellStyle name="Zarez 6 4 2 4 4" xfId="12582"/>
    <cellStyle name="Zarez 6 4 2 5" xfId="4115"/>
    <cellStyle name="Zarez 6 4 2 5 2" xfId="8953"/>
    <cellStyle name="Zarez 6 4 2 5 2 2" xfId="28305"/>
    <cellStyle name="Zarez 6 4 2 5 2 3" xfId="18629"/>
    <cellStyle name="Zarez 6 4 2 5 3" xfId="23467"/>
    <cellStyle name="Zarez 6 4 2 5 4" xfId="13791"/>
    <cellStyle name="Zarez 6 4 2 6" xfId="5324"/>
    <cellStyle name="Zarez 6 4 2 6 2" xfId="24676"/>
    <cellStyle name="Zarez 6 4 2 6 3" xfId="15000"/>
    <cellStyle name="Zarez 6 4 2 7" xfId="19838"/>
    <cellStyle name="Zarez 6 4 2 8" xfId="10162"/>
    <cellStyle name="Zarez 6 4 3" xfId="788"/>
    <cellStyle name="Zarez 6 4 3 2" xfId="1998"/>
    <cellStyle name="Zarez 6 4 3 2 2" xfId="6836"/>
    <cellStyle name="Zarez 6 4 3 2 2 2" xfId="26188"/>
    <cellStyle name="Zarez 6 4 3 2 2 3" xfId="16512"/>
    <cellStyle name="Zarez 6 4 3 2 3" xfId="21350"/>
    <cellStyle name="Zarez 6 4 3 2 4" xfId="11674"/>
    <cellStyle name="Zarez 6 4 3 3" xfId="3208"/>
    <cellStyle name="Zarez 6 4 3 3 2" xfId="8046"/>
    <cellStyle name="Zarez 6 4 3 3 2 2" xfId="27398"/>
    <cellStyle name="Zarez 6 4 3 3 2 3" xfId="17722"/>
    <cellStyle name="Zarez 6 4 3 3 3" xfId="22560"/>
    <cellStyle name="Zarez 6 4 3 3 4" xfId="12884"/>
    <cellStyle name="Zarez 6 4 3 4" xfId="4417"/>
    <cellStyle name="Zarez 6 4 3 4 2" xfId="9255"/>
    <cellStyle name="Zarez 6 4 3 4 2 2" xfId="28607"/>
    <cellStyle name="Zarez 6 4 3 4 2 3" xfId="18931"/>
    <cellStyle name="Zarez 6 4 3 4 3" xfId="23769"/>
    <cellStyle name="Zarez 6 4 3 4 4" xfId="14093"/>
    <cellStyle name="Zarez 6 4 3 5" xfId="5626"/>
    <cellStyle name="Zarez 6 4 3 5 2" xfId="24978"/>
    <cellStyle name="Zarez 6 4 3 5 3" xfId="15302"/>
    <cellStyle name="Zarez 6 4 3 6" xfId="20140"/>
    <cellStyle name="Zarez 6 4 3 7" xfId="10464"/>
    <cellStyle name="Zarez 6 4 4" xfId="1394"/>
    <cellStyle name="Zarez 6 4 4 2" xfId="6232"/>
    <cellStyle name="Zarez 6 4 4 2 2" xfId="25584"/>
    <cellStyle name="Zarez 6 4 4 2 3" xfId="15908"/>
    <cellStyle name="Zarez 6 4 4 3" xfId="20746"/>
    <cellStyle name="Zarez 6 4 4 4" xfId="11070"/>
    <cellStyle name="Zarez 6 4 5" xfId="2604"/>
    <cellStyle name="Zarez 6 4 5 2" xfId="7442"/>
    <cellStyle name="Zarez 6 4 5 2 2" xfId="26794"/>
    <cellStyle name="Zarez 6 4 5 2 3" xfId="17118"/>
    <cellStyle name="Zarez 6 4 5 3" xfId="21956"/>
    <cellStyle name="Zarez 6 4 5 4" xfId="12280"/>
    <cellStyle name="Zarez 6 4 6" xfId="3814"/>
    <cellStyle name="Zarez 6 4 6 2" xfId="8652"/>
    <cellStyle name="Zarez 6 4 6 2 2" xfId="28004"/>
    <cellStyle name="Zarez 6 4 6 2 3" xfId="18328"/>
    <cellStyle name="Zarez 6 4 6 3" xfId="23166"/>
    <cellStyle name="Zarez 6 4 6 4" xfId="13490"/>
    <cellStyle name="Zarez 6 4 7" xfId="5022"/>
    <cellStyle name="Zarez 6 4 7 2" xfId="24374"/>
    <cellStyle name="Zarez 6 4 7 3" xfId="14698"/>
    <cellStyle name="Zarez 6 4 8" xfId="19536"/>
    <cellStyle name="Zarez 6 4 9" xfId="9860"/>
    <cellStyle name="Zarez 6 5" xfId="282"/>
    <cellStyle name="Zarez 6 5 2" xfId="586"/>
    <cellStyle name="Zarez 6 5 2 2" xfId="1190"/>
    <cellStyle name="Zarez 6 5 2 2 2" xfId="2400"/>
    <cellStyle name="Zarez 6 5 2 2 2 2" xfId="7238"/>
    <cellStyle name="Zarez 6 5 2 2 2 2 2" xfId="26590"/>
    <cellStyle name="Zarez 6 5 2 2 2 2 3" xfId="16914"/>
    <cellStyle name="Zarez 6 5 2 2 2 3" xfId="21752"/>
    <cellStyle name="Zarez 6 5 2 2 2 4" xfId="12076"/>
    <cellStyle name="Zarez 6 5 2 2 3" xfId="3610"/>
    <cellStyle name="Zarez 6 5 2 2 3 2" xfId="8448"/>
    <cellStyle name="Zarez 6 5 2 2 3 2 2" xfId="27800"/>
    <cellStyle name="Zarez 6 5 2 2 3 2 3" xfId="18124"/>
    <cellStyle name="Zarez 6 5 2 2 3 3" xfId="22962"/>
    <cellStyle name="Zarez 6 5 2 2 3 4" xfId="13286"/>
    <cellStyle name="Zarez 6 5 2 2 4" xfId="4819"/>
    <cellStyle name="Zarez 6 5 2 2 4 2" xfId="9657"/>
    <cellStyle name="Zarez 6 5 2 2 4 2 2" xfId="29009"/>
    <cellStyle name="Zarez 6 5 2 2 4 2 3" xfId="19333"/>
    <cellStyle name="Zarez 6 5 2 2 4 3" xfId="24171"/>
    <cellStyle name="Zarez 6 5 2 2 4 4" xfId="14495"/>
    <cellStyle name="Zarez 6 5 2 2 5" xfId="6028"/>
    <cellStyle name="Zarez 6 5 2 2 5 2" xfId="25380"/>
    <cellStyle name="Zarez 6 5 2 2 5 3" xfId="15704"/>
    <cellStyle name="Zarez 6 5 2 2 6" xfId="20542"/>
    <cellStyle name="Zarez 6 5 2 2 7" xfId="10866"/>
    <cellStyle name="Zarez 6 5 2 3" xfId="1796"/>
    <cellStyle name="Zarez 6 5 2 3 2" xfId="6634"/>
    <cellStyle name="Zarez 6 5 2 3 2 2" xfId="25986"/>
    <cellStyle name="Zarez 6 5 2 3 2 3" xfId="16310"/>
    <cellStyle name="Zarez 6 5 2 3 3" xfId="21148"/>
    <cellStyle name="Zarez 6 5 2 3 4" xfId="11472"/>
    <cellStyle name="Zarez 6 5 2 4" xfId="3006"/>
    <cellStyle name="Zarez 6 5 2 4 2" xfId="7844"/>
    <cellStyle name="Zarez 6 5 2 4 2 2" xfId="27196"/>
    <cellStyle name="Zarez 6 5 2 4 2 3" xfId="17520"/>
    <cellStyle name="Zarez 6 5 2 4 3" xfId="22358"/>
    <cellStyle name="Zarez 6 5 2 4 4" xfId="12682"/>
    <cellStyle name="Zarez 6 5 2 5" xfId="4215"/>
    <cellStyle name="Zarez 6 5 2 5 2" xfId="9053"/>
    <cellStyle name="Zarez 6 5 2 5 2 2" xfId="28405"/>
    <cellStyle name="Zarez 6 5 2 5 2 3" xfId="18729"/>
    <cellStyle name="Zarez 6 5 2 5 3" xfId="23567"/>
    <cellStyle name="Zarez 6 5 2 5 4" xfId="13891"/>
    <cellStyle name="Zarez 6 5 2 6" xfId="5424"/>
    <cellStyle name="Zarez 6 5 2 6 2" xfId="24776"/>
    <cellStyle name="Zarez 6 5 2 6 3" xfId="15100"/>
    <cellStyle name="Zarez 6 5 2 7" xfId="19938"/>
    <cellStyle name="Zarez 6 5 2 8" xfId="10262"/>
    <cellStyle name="Zarez 6 5 3" xfId="888"/>
    <cellStyle name="Zarez 6 5 3 2" xfId="2098"/>
    <cellStyle name="Zarez 6 5 3 2 2" xfId="6936"/>
    <cellStyle name="Zarez 6 5 3 2 2 2" xfId="26288"/>
    <cellStyle name="Zarez 6 5 3 2 2 3" xfId="16612"/>
    <cellStyle name="Zarez 6 5 3 2 3" xfId="21450"/>
    <cellStyle name="Zarez 6 5 3 2 4" xfId="11774"/>
    <cellStyle name="Zarez 6 5 3 3" xfId="3308"/>
    <cellStyle name="Zarez 6 5 3 3 2" xfId="8146"/>
    <cellStyle name="Zarez 6 5 3 3 2 2" xfId="27498"/>
    <cellStyle name="Zarez 6 5 3 3 2 3" xfId="17822"/>
    <cellStyle name="Zarez 6 5 3 3 3" xfId="22660"/>
    <cellStyle name="Zarez 6 5 3 3 4" xfId="12984"/>
    <cellStyle name="Zarez 6 5 3 4" xfId="4517"/>
    <cellStyle name="Zarez 6 5 3 4 2" xfId="9355"/>
    <cellStyle name="Zarez 6 5 3 4 2 2" xfId="28707"/>
    <cellStyle name="Zarez 6 5 3 4 2 3" xfId="19031"/>
    <cellStyle name="Zarez 6 5 3 4 3" xfId="23869"/>
    <cellStyle name="Zarez 6 5 3 4 4" xfId="14193"/>
    <cellStyle name="Zarez 6 5 3 5" xfId="5726"/>
    <cellStyle name="Zarez 6 5 3 5 2" xfId="25078"/>
    <cellStyle name="Zarez 6 5 3 5 3" xfId="15402"/>
    <cellStyle name="Zarez 6 5 3 6" xfId="20240"/>
    <cellStyle name="Zarez 6 5 3 7" xfId="10564"/>
    <cellStyle name="Zarez 6 5 4" xfId="1494"/>
    <cellStyle name="Zarez 6 5 4 2" xfId="6332"/>
    <cellStyle name="Zarez 6 5 4 2 2" xfId="25684"/>
    <cellStyle name="Zarez 6 5 4 2 3" xfId="16008"/>
    <cellStyle name="Zarez 6 5 4 3" xfId="20846"/>
    <cellStyle name="Zarez 6 5 4 4" xfId="11170"/>
    <cellStyle name="Zarez 6 5 5" xfId="2704"/>
    <cellStyle name="Zarez 6 5 5 2" xfId="7542"/>
    <cellStyle name="Zarez 6 5 5 2 2" xfId="26894"/>
    <cellStyle name="Zarez 6 5 5 2 3" xfId="17218"/>
    <cellStyle name="Zarez 6 5 5 3" xfId="22056"/>
    <cellStyle name="Zarez 6 5 5 4" xfId="12380"/>
    <cellStyle name="Zarez 6 5 6" xfId="3914"/>
    <cellStyle name="Zarez 6 5 6 2" xfId="8752"/>
    <cellStyle name="Zarez 6 5 6 2 2" xfId="28104"/>
    <cellStyle name="Zarez 6 5 6 2 3" xfId="18428"/>
    <cellStyle name="Zarez 6 5 6 3" xfId="23266"/>
    <cellStyle name="Zarez 6 5 6 4" xfId="13590"/>
    <cellStyle name="Zarez 6 5 7" xfId="5122"/>
    <cellStyle name="Zarez 6 5 7 2" xfId="24474"/>
    <cellStyle name="Zarez 6 5 7 3" xfId="14798"/>
    <cellStyle name="Zarez 6 5 8" xfId="19636"/>
    <cellStyle name="Zarez 6 5 9" xfId="9960"/>
    <cellStyle name="Zarez 6 6" xfId="335"/>
    <cellStyle name="Zarez 6 6 2" xfId="638"/>
    <cellStyle name="Zarez 6 6 2 2" xfId="1242"/>
    <cellStyle name="Zarez 6 6 2 2 2" xfId="2452"/>
    <cellStyle name="Zarez 6 6 2 2 2 2" xfId="7290"/>
    <cellStyle name="Zarez 6 6 2 2 2 2 2" xfId="26642"/>
    <cellStyle name="Zarez 6 6 2 2 2 2 3" xfId="16966"/>
    <cellStyle name="Zarez 6 6 2 2 2 3" xfId="21804"/>
    <cellStyle name="Zarez 6 6 2 2 2 4" xfId="12128"/>
    <cellStyle name="Zarez 6 6 2 2 3" xfId="3662"/>
    <cellStyle name="Zarez 6 6 2 2 3 2" xfId="8500"/>
    <cellStyle name="Zarez 6 6 2 2 3 2 2" xfId="27852"/>
    <cellStyle name="Zarez 6 6 2 2 3 2 3" xfId="18176"/>
    <cellStyle name="Zarez 6 6 2 2 3 3" xfId="23014"/>
    <cellStyle name="Zarez 6 6 2 2 3 4" xfId="13338"/>
    <cellStyle name="Zarez 6 6 2 2 4" xfId="4871"/>
    <cellStyle name="Zarez 6 6 2 2 4 2" xfId="9709"/>
    <cellStyle name="Zarez 6 6 2 2 4 2 2" xfId="29061"/>
    <cellStyle name="Zarez 6 6 2 2 4 2 3" xfId="19385"/>
    <cellStyle name="Zarez 6 6 2 2 4 3" xfId="24223"/>
    <cellStyle name="Zarez 6 6 2 2 4 4" xfId="14547"/>
    <cellStyle name="Zarez 6 6 2 2 5" xfId="6080"/>
    <cellStyle name="Zarez 6 6 2 2 5 2" xfId="25432"/>
    <cellStyle name="Zarez 6 6 2 2 5 3" xfId="15756"/>
    <cellStyle name="Zarez 6 6 2 2 6" xfId="20594"/>
    <cellStyle name="Zarez 6 6 2 2 7" xfId="10918"/>
    <cellStyle name="Zarez 6 6 2 3" xfId="1848"/>
    <cellStyle name="Zarez 6 6 2 3 2" xfId="6686"/>
    <cellStyle name="Zarez 6 6 2 3 2 2" xfId="26038"/>
    <cellStyle name="Zarez 6 6 2 3 2 3" xfId="16362"/>
    <cellStyle name="Zarez 6 6 2 3 3" xfId="21200"/>
    <cellStyle name="Zarez 6 6 2 3 4" xfId="11524"/>
    <cellStyle name="Zarez 6 6 2 4" xfId="3058"/>
    <cellStyle name="Zarez 6 6 2 4 2" xfId="7896"/>
    <cellStyle name="Zarez 6 6 2 4 2 2" xfId="27248"/>
    <cellStyle name="Zarez 6 6 2 4 2 3" xfId="17572"/>
    <cellStyle name="Zarez 6 6 2 4 3" xfId="22410"/>
    <cellStyle name="Zarez 6 6 2 4 4" xfId="12734"/>
    <cellStyle name="Zarez 6 6 2 5" xfId="4267"/>
    <cellStyle name="Zarez 6 6 2 5 2" xfId="9105"/>
    <cellStyle name="Zarez 6 6 2 5 2 2" xfId="28457"/>
    <cellStyle name="Zarez 6 6 2 5 2 3" xfId="18781"/>
    <cellStyle name="Zarez 6 6 2 5 3" xfId="23619"/>
    <cellStyle name="Zarez 6 6 2 5 4" xfId="13943"/>
    <cellStyle name="Zarez 6 6 2 6" xfId="5476"/>
    <cellStyle name="Zarez 6 6 2 6 2" xfId="24828"/>
    <cellStyle name="Zarez 6 6 2 6 3" xfId="15152"/>
    <cellStyle name="Zarez 6 6 2 7" xfId="19990"/>
    <cellStyle name="Zarez 6 6 2 8" xfId="10314"/>
    <cellStyle name="Zarez 6 6 3" xfId="940"/>
    <cellStyle name="Zarez 6 6 3 2" xfId="2150"/>
    <cellStyle name="Zarez 6 6 3 2 2" xfId="6988"/>
    <cellStyle name="Zarez 6 6 3 2 2 2" xfId="26340"/>
    <cellStyle name="Zarez 6 6 3 2 2 3" xfId="16664"/>
    <cellStyle name="Zarez 6 6 3 2 3" xfId="21502"/>
    <cellStyle name="Zarez 6 6 3 2 4" xfId="11826"/>
    <cellStyle name="Zarez 6 6 3 3" xfId="3360"/>
    <cellStyle name="Zarez 6 6 3 3 2" xfId="8198"/>
    <cellStyle name="Zarez 6 6 3 3 2 2" xfId="27550"/>
    <cellStyle name="Zarez 6 6 3 3 2 3" xfId="17874"/>
    <cellStyle name="Zarez 6 6 3 3 3" xfId="22712"/>
    <cellStyle name="Zarez 6 6 3 3 4" xfId="13036"/>
    <cellStyle name="Zarez 6 6 3 4" xfId="4569"/>
    <cellStyle name="Zarez 6 6 3 4 2" xfId="9407"/>
    <cellStyle name="Zarez 6 6 3 4 2 2" xfId="28759"/>
    <cellStyle name="Zarez 6 6 3 4 2 3" xfId="19083"/>
    <cellStyle name="Zarez 6 6 3 4 3" xfId="23921"/>
    <cellStyle name="Zarez 6 6 3 4 4" xfId="14245"/>
    <cellStyle name="Zarez 6 6 3 5" xfId="5778"/>
    <cellStyle name="Zarez 6 6 3 5 2" xfId="25130"/>
    <cellStyle name="Zarez 6 6 3 5 3" xfId="15454"/>
    <cellStyle name="Zarez 6 6 3 6" xfId="20292"/>
    <cellStyle name="Zarez 6 6 3 7" xfId="10616"/>
    <cellStyle name="Zarez 6 6 4" xfId="1546"/>
    <cellStyle name="Zarez 6 6 4 2" xfId="6384"/>
    <cellStyle name="Zarez 6 6 4 2 2" xfId="25736"/>
    <cellStyle name="Zarez 6 6 4 2 3" xfId="16060"/>
    <cellStyle name="Zarez 6 6 4 3" xfId="20898"/>
    <cellStyle name="Zarez 6 6 4 4" xfId="11222"/>
    <cellStyle name="Zarez 6 6 5" xfId="2756"/>
    <cellStyle name="Zarez 6 6 5 2" xfId="7594"/>
    <cellStyle name="Zarez 6 6 5 2 2" xfId="26946"/>
    <cellStyle name="Zarez 6 6 5 2 3" xfId="17270"/>
    <cellStyle name="Zarez 6 6 5 3" xfId="22108"/>
    <cellStyle name="Zarez 6 6 5 4" xfId="12432"/>
    <cellStyle name="Zarez 6 6 6" xfId="3965"/>
    <cellStyle name="Zarez 6 6 6 2" xfId="8803"/>
    <cellStyle name="Zarez 6 6 6 2 2" xfId="28155"/>
    <cellStyle name="Zarez 6 6 6 2 3" xfId="18479"/>
    <cellStyle name="Zarez 6 6 6 3" xfId="23317"/>
    <cellStyle name="Zarez 6 6 6 4" xfId="13641"/>
    <cellStyle name="Zarez 6 6 7" xfId="5174"/>
    <cellStyle name="Zarez 6 6 7 2" xfId="24526"/>
    <cellStyle name="Zarez 6 6 7 3" xfId="14850"/>
    <cellStyle name="Zarez 6 6 8" xfId="19688"/>
    <cellStyle name="Zarez 6 6 9" xfId="10012"/>
    <cellStyle name="Zarez 6 7" xfId="386"/>
    <cellStyle name="Zarez 6 7 2" xfId="990"/>
    <cellStyle name="Zarez 6 7 2 2" xfId="2200"/>
    <cellStyle name="Zarez 6 7 2 2 2" xfId="7038"/>
    <cellStyle name="Zarez 6 7 2 2 2 2" xfId="26390"/>
    <cellStyle name="Zarez 6 7 2 2 2 3" xfId="16714"/>
    <cellStyle name="Zarez 6 7 2 2 3" xfId="21552"/>
    <cellStyle name="Zarez 6 7 2 2 4" xfId="11876"/>
    <cellStyle name="Zarez 6 7 2 3" xfId="3410"/>
    <cellStyle name="Zarez 6 7 2 3 2" xfId="8248"/>
    <cellStyle name="Zarez 6 7 2 3 2 2" xfId="27600"/>
    <cellStyle name="Zarez 6 7 2 3 2 3" xfId="17924"/>
    <cellStyle name="Zarez 6 7 2 3 3" xfId="22762"/>
    <cellStyle name="Zarez 6 7 2 3 4" xfId="13086"/>
    <cellStyle name="Zarez 6 7 2 4" xfId="4619"/>
    <cellStyle name="Zarez 6 7 2 4 2" xfId="9457"/>
    <cellStyle name="Zarez 6 7 2 4 2 2" xfId="28809"/>
    <cellStyle name="Zarez 6 7 2 4 2 3" xfId="19133"/>
    <cellStyle name="Zarez 6 7 2 4 3" xfId="23971"/>
    <cellStyle name="Zarez 6 7 2 4 4" xfId="14295"/>
    <cellStyle name="Zarez 6 7 2 5" xfId="5828"/>
    <cellStyle name="Zarez 6 7 2 5 2" xfId="25180"/>
    <cellStyle name="Zarez 6 7 2 5 3" xfId="15504"/>
    <cellStyle name="Zarez 6 7 2 6" xfId="20342"/>
    <cellStyle name="Zarez 6 7 2 7" xfId="10666"/>
    <cellStyle name="Zarez 6 7 3" xfId="1596"/>
    <cellStyle name="Zarez 6 7 3 2" xfId="6434"/>
    <cellStyle name="Zarez 6 7 3 2 2" xfId="25786"/>
    <cellStyle name="Zarez 6 7 3 2 3" xfId="16110"/>
    <cellStyle name="Zarez 6 7 3 3" xfId="20948"/>
    <cellStyle name="Zarez 6 7 3 4" xfId="11272"/>
    <cellStyle name="Zarez 6 7 4" xfId="2806"/>
    <cellStyle name="Zarez 6 7 4 2" xfId="7644"/>
    <cellStyle name="Zarez 6 7 4 2 2" xfId="26996"/>
    <cellStyle name="Zarez 6 7 4 2 3" xfId="17320"/>
    <cellStyle name="Zarez 6 7 4 3" xfId="22158"/>
    <cellStyle name="Zarez 6 7 4 4" xfId="12482"/>
    <cellStyle name="Zarez 6 7 5" xfId="4015"/>
    <cellStyle name="Zarez 6 7 5 2" xfId="8853"/>
    <cellStyle name="Zarez 6 7 5 2 2" xfId="28205"/>
    <cellStyle name="Zarez 6 7 5 2 3" xfId="18529"/>
    <cellStyle name="Zarez 6 7 5 3" xfId="23367"/>
    <cellStyle name="Zarez 6 7 5 4" xfId="13691"/>
    <cellStyle name="Zarez 6 7 6" xfId="5224"/>
    <cellStyle name="Zarez 6 7 6 2" xfId="24576"/>
    <cellStyle name="Zarez 6 7 6 3" xfId="14900"/>
    <cellStyle name="Zarez 6 7 7" xfId="19738"/>
    <cellStyle name="Zarez 6 7 8" xfId="10062"/>
    <cellStyle name="Zarez 6 8" xfId="688"/>
    <cellStyle name="Zarez 6 8 2" xfId="1898"/>
    <cellStyle name="Zarez 6 8 2 2" xfId="6736"/>
    <cellStyle name="Zarez 6 8 2 2 2" xfId="26088"/>
    <cellStyle name="Zarez 6 8 2 2 3" xfId="16412"/>
    <cellStyle name="Zarez 6 8 2 3" xfId="21250"/>
    <cellStyle name="Zarez 6 8 2 4" xfId="11574"/>
    <cellStyle name="Zarez 6 8 3" xfId="3108"/>
    <cellStyle name="Zarez 6 8 3 2" xfId="7946"/>
    <cellStyle name="Zarez 6 8 3 2 2" xfId="27298"/>
    <cellStyle name="Zarez 6 8 3 2 3" xfId="17622"/>
    <cellStyle name="Zarez 6 8 3 3" xfId="22460"/>
    <cellStyle name="Zarez 6 8 3 4" xfId="12784"/>
    <cellStyle name="Zarez 6 8 4" xfId="4317"/>
    <cellStyle name="Zarez 6 8 4 2" xfId="9155"/>
    <cellStyle name="Zarez 6 8 4 2 2" xfId="28507"/>
    <cellStyle name="Zarez 6 8 4 2 3" xfId="18831"/>
    <cellStyle name="Zarez 6 8 4 3" xfId="23669"/>
    <cellStyle name="Zarez 6 8 4 4" xfId="13993"/>
    <cellStyle name="Zarez 6 8 5" xfId="5526"/>
    <cellStyle name="Zarez 6 8 5 2" xfId="24878"/>
    <cellStyle name="Zarez 6 8 5 3" xfId="15202"/>
    <cellStyle name="Zarez 6 8 6" xfId="20040"/>
    <cellStyle name="Zarez 6 8 7" xfId="10364"/>
    <cellStyle name="Zarez 6 9" xfId="1294"/>
    <cellStyle name="Zarez 6 9 2" xfId="6132"/>
    <cellStyle name="Zarez 6 9 2 2" xfId="25484"/>
    <cellStyle name="Zarez 6 9 2 3" xfId="15808"/>
    <cellStyle name="Zarez 6 9 3" xfId="20646"/>
    <cellStyle name="Zarez 6 9 4" xfId="10970"/>
    <cellStyle name="Zarez 7" xfId="56"/>
    <cellStyle name="Zarez 7 10" xfId="9763"/>
    <cellStyle name="Zarez 7 2" xfId="169"/>
    <cellStyle name="Zarez 7 2 2" xfId="489"/>
    <cellStyle name="Zarez 7 2 2 2" xfId="1093"/>
    <cellStyle name="Zarez 7 2 2 2 2" xfId="2303"/>
    <cellStyle name="Zarez 7 2 2 2 2 2" xfId="7141"/>
    <cellStyle name="Zarez 7 2 2 2 2 2 2" xfId="26493"/>
    <cellStyle name="Zarez 7 2 2 2 2 2 3" xfId="16817"/>
    <cellStyle name="Zarez 7 2 2 2 2 3" xfId="21655"/>
    <cellStyle name="Zarez 7 2 2 2 2 4" xfId="11979"/>
    <cellStyle name="Zarez 7 2 2 2 3" xfId="3513"/>
    <cellStyle name="Zarez 7 2 2 2 3 2" xfId="8351"/>
    <cellStyle name="Zarez 7 2 2 2 3 2 2" xfId="27703"/>
    <cellStyle name="Zarez 7 2 2 2 3 2 3" xfId="18027"/>
    <cellStyle name="Zarez 7 2 2 2 3 3" xfId="22865"/>
    <cellStyle name="Zarez 7 2 2 2 3 4" xfId="13189"/>
    <cellStyle name="Zarez 7 2 2 2 4" xfId="4722"/>
    <cellStyle name="Zarez 7 2 2 2 4 2" xfId="9560"/>
    <cellStyle name="Zarez 7 2 2 2 4 2 2" xfId="28912"/>
    <cellStyle name="Zarez 7 2 2 2 4 2 3" xfId="19236"/>
    <cellStyle name="Zarez 7 2 2 2 4 3" xfId="24074"/>
    <cellStyle name="Zarez 7 2 2 2 4 4" xfId="14398"/>
    <cellStyle name="Zarez 7 2 2 2 5" xfId="5931"/>
    <cellStyle name="Zarez 7 2 2 2 5 2" xfId="25283"/>
    <cellStyle name="Zarez 7 2 2 2 5 3" xfId="15607"/>
    <cellStyle name="Zarez 7 2 2 2 6" xfId="20445"/>
    <cellStyle name="Zarez 7 2 2 2 7" xfId="10769"/>
    <cellStyle name="Zarez 7 2 2 3" xfId="1699"/>
    <cellStyle name="Zarez 7 2 2 3 2" xfId="6537"/>
    <cellStyle name="Zarez 7 2 2 3 2 2" xfId="25889"/>
    <cellStyle name="Zarez 7 2 2 3 2 3" xfId="16213"/>
    <cellStyle name="Zarez 7 2 2 3 3" xfId="21051"/>
    <cellStyle name="Zarez 7 2 2 3 4" xfId="11375"/>
    <cellStyle name="Zarez 7 2 2 4" xfId="2909"/>
    <cellStyle name="Zarez 7 2 2 4 2" xfId="7747"/>
    <cellStyle name="Zarez 7 2 2 4 2 2" xfId="27099"/>
    <cellStyle name="Zarez 7 2 2 4 2 3" xfId="17423"/>
    <cellStyle name="Zarez 7 2 2 4 3" xfId="22261"/>
    <cellStyle name="Zarez 7 2 2 4 4" xfId="12585"/>
    <cellStyle name="Zarez 7 2 2 5" xfId="4118"/>
    <cellStyle name="Zarez 7 2 2 5 2" xfId="8956"/>
    <cellStyle name="Zarez 7 2 2 5 2 2" xfId="28308"/>
    <cellStyle name="Zarez 7 2 2 5 2 3" xfId="18632"/>
    <cellStyle name="Zarez 7 2 2 5 3" xfId="23470"/>
    <cellStyle name="Zarez 7 2 2 5 4" xfId="13794"/>
    <cellStyle name="Zarez 7 2 2 6" xfId="5327"/>
    <cellStyle name="Zarez 7 2 2 6 2" xfId="24679"/>
    <cellStyle name="Zarez 7 2 2 6 3" xfId="15003"/>
    <cellStyle name="Zarez 7 2 2 7" xfId="19841"/>
    <cellStyle name="Zarez 7 2 2 8" xfId="10165"/>
    <cellStyle name="Zarez 7 2 3" xfId="791"/>
    <cellStyle name="Zarez 7 2 3 2" xfId="2001"/>
    <cellStyle name="Zarez 7 2 3 2 2" xfId="6839"/>
    <cellStyle name="Zarez 7 2 3 2 2 2" xfId="26191"/>
    <cellStyle name="Zarez 7 2 3 2 2 3" xfId="16515"/>
    <cellStyle name="Zarez 7 2 3 2 3" xfId="21353"/>
    <cellStyle name="Zarez 7 2 3 2 4" xfId="11677"/>
    <cellStyle name="Zarez 7 2 3 3" xfId="3211"/>
    <cellStyle name="Zarez 7 2 3 3 2" xfId="8049"/>
    <cellStyle name="Zarez 7 2 3 3 2 2" xfId="27401"/>
    <cellStyle name="Zarez 7 2 3 3 2 3" xfId="17725"/>
    <cellStyle name="Zarez 7 2 3 3 3" xfId="22563"/>
    <cellStyle name="Zarez 7 2 3 3 4" xfId="12887"/>
    <cellStyle name="Zarez 7 2 3 4" xfId="4420"/>
    <cellStyle name="Zarez 7 2 3 4 2" xfId="9258"/>
    <cellStyle name="Zarez 7 2 3 4 2 2" xfId="28610"/>
    <cellStyle name="Zarez 7 2 3 4 2 3" xfId="18934"/>
    <cellStyle name="Zarez 7 2 3 4 3" xfId="23772"/>
    <cellStyle name="Zarez 7 2 3 4 4" xfId="14096"/>
    <cellStyle name="Zarez 7 2 3 5" xfId="5629"/>
    <cellStyle name="Zarez 7 2 3 5 2" xfId="24981"/>
    <cellStyle name="Zarez 7 2 3 5 3" xfId="15305"/>
    <cellStyle name="Zarez 7 2 3 6" xfId="20143"/>
    <cellStyle name="Zarez 7 2 3 7" xfId="10467"/>
    <cellStyle name="Zarez 7 2 4" xfId="1397"/>
    <cellStyle name="Zarez 7 2 4 2" xfId="6235"/>
    <cellStyle name="Zarez 7 2 4 2 2" xfId="25587"/>
    <cellStyle name="Zarez 7 2 4 2 3" xfId="15911"/>
    <cellStyle name="Zarez 7 2 4 3" xfId="20749"/>
    <cellStyle name="Zarez 7 2 4 4" xfId="11073"/>
    <cellStyle name="Zarez 7 2 5" xfId="2607"/>
    <cellStyle name="Zarez 7 2 5 2" xfId="7445"/>
    <cellStyle name="Zarez 7 2 5 2 2" xfId="26797"/>
    <cellStyle name="Zarez 7 2 5 2 3" xfId="17121"/>
    <cellStyle name="Zarez 7 2 5 3" xfId="21959"/>
    <cellStyle name="Zarez 7 2 5 4" xfId="12283"/>
    <cellStyle name="Zarez 7 2 6" xfId="3817"/>
    <cellStyle name="Zarez 7 2 6 2" xfId="8655"/>
    <cellStyle name="Zarez 7 2 6 2 2" xfId="28007"/>
    <cellStyle name="Zarez 7 2 6 2 3" xfId="18331"/>
    <cellStyle name="Zarez 7 2 6 3" xfId="23169"/>
    <cellStyle name="Zarez 7 2 6 4" xfId="13493"/>
    <cellStyle name="Zarez 7 2 7" xfId="5025"/>
    <cellStyle name="Zarez 7 2 7 2" xfId="24377"/>
    <cellStyle name="Zarez 7 2 7 3" xfId="14701"/>
    <cellStyle name="Zarez 7 2 8" xfId="19539"/>
    <cellStyle name="Zarez 7 2 9" xfId="9863"/>
    <cellStyle name="Zarez 7 3" xfId="389"/>
    <cellStyle name="Zarez 7 3 2" xfId="993"/>
    <cellStyle name="Zarez 7 3 2 2" xfId="2203"/>
    <cellStyle name="Zarez 7 3 2 2 2" xfId="7041"/>
    <cellStyle name="Zarez 7 3 2 2 2 2" xfId="26393"/>
    <cellStyle name="Zarez 7 3 2 2 2 3" xfId="16717"/>
    <cellStyle name="Zarez 7 3 2 2 3" xfId="21555"/>
    <cellStyle name="Zarez 7 3 2 2 4" xfId="11879"/>
    <cellStyle name="Zarez 7 3 2 3" xfId="3413"/>
    <cellStyle name="Zarez 7 3 2 3 2" xfId="8251"/>
    <cellStyle name="Zarez 7 3 2 3 2 2" xfId="27603"/>
    <cellStyle name="Zarez 7 3 2 3 2 3" xfId="17927"/>
    <cellStyle name="Zarez 7 3 2 3 3" xfId="22765"/>
    <cellStyle name="Zarez 7 3 2 3 4" xfId="13089"/>
    <cellStyle name="Zarez 7 3 2 4" xfId="4622"/>
    <cellStyle name="Zarez 7 3 2 4 2" xfId="9460"/>
    <cellStyle name="Zarez 7 3 2 4 2 2" xfId="28812"/>
    <cellStyle name="Zarez 7 3 2 4 2 3" xfId="19136"/>
    <cellStyle name="Zarez 7 3 2 4 3" xfId="23974"/>
    <cellStyle name="Zarez 7 3 2 4 4" xfId="14298"/>
    <cellStyle name="Zarez 7 3 2 5" xfId="5831"/>
    <cellStyle name="Zarez 7 3 2 5 2" xfId="25183"/>
    <cellStyle name="Zarez 7 3 2 5 3" xfId="15507"/>
    <cellStyle name="Zarez 7 3 2 6" xfId="20345"/>
    <cellStyle name="Zarez 7 3 2 7" xfId="10669"/>
    <cellStyle name="Zarez 7 3 3" xfId="1599"/>
    <cellStyle name="Zarez 7 3 3 2" xfId="6437"/>
    <cellStyle name="Zarez 7 3 3 2 2" xfId="25789"/>
    <cellStyle name="Zarez 7 3 3 2 3" xfId="16113"/>
    <cellStyle name="Zarez 7 3 3 3" xfId="20951"/>
    <cellStyle name="Zarez 7 3 3 4" xfId="11275"/>
    <cellStyle name="Zarez 7 3 4" xfId="2809"/>
    <cellStyle name="Zarez 7 3 4 2" xfId="7647"/>
    <cellStyle name="Zarez 7 3 4 2 2" xfId="26999"/>
    <cellStyle name="Zarez 7 3 4 2 3" xfId="17323"/>
    <cellStyle name="Zarez 7 3 4 3" xfId="22161"/>
    <cellStyle name="Zarez 7 3 4 4" xfId="12485"/>
    <cellStyle name="Zarez 7 3 5" xfId="4018"/>
    <cellStyle name="Zarez 7 3 5 2" xfId="8856"/>
    <cellStyle name="Zarez 7 3 5 2 2" xfId="28208"/>
    <cellStyle name="Zarez 7 3 5 2 3" xfId="18532"/>
    <cellStyle name="Zarez 7 3 5 3" xfId="23370"/>
    <cellStyle name="Zarez 7 3 5 4" xfId="13694"/>
    <cellStyle name="Zarez 7 3 6" xfId="5227"/>
    <cellStyle name="Zarez 7 3 6 2" xfId="24579"/>
    <cellStyle name="Zarez 7 3 6 3" xfId="14903"/>
    <cellStyle name="Zarez 7 3 7" xfId="19741"/>
    <cellStyle name="Zarez 7 3 8" xfId="10065"/>
    <cellStyle name="Zarez 7 4" xfId="691"/>
    <cellStyle name="Zarez 7 4 2" xfId="1901"/>
    <cellStyle name="Zarez 7 4 2 2" xfId="6739"/>
    <cellStyle name="Zarez 7 4 2 2 2" xfId="26091"/>
    <cellStyle name="Zarez 7 4 2 2 3" xfId="16415"/>
    <cellStyle name="Zarez 7 4 2 3" xfId="21253"/>
    <cellStyle name="Zarez 7 4 2 4" xfId="11577"/>
    <cellStyle name="Zarez 7 4 3" xfId="3111"/>
    <cellStyle name="Zarez 7 4 3 2" xfId="7949"/>
    <cellStyle name="Zarez 7 4 3 2 2" xfId="27301"/>
    <cellStyle name="Zarez 7 4 3 2 3" xfId="17625"/>
    <cellStyle name="Zarez 7 4 3 3" xfId="22463"/>
    <cellStyle name="Zarez 7 4 3 4" xfId="12787"/>
    <cellStyle name="Zarez 7 4 4" xfId="4320"/>
    <cellStyle name="Zarez 7 4 4 2" xfId="9158"/>
    <cellStyle name="Zarez 7 4 4 2 2" xfId="28510"/>
    <cellStyle name="Zarez 7 4 4 2 3" xfId="18834"/>
    <cellStyle name="Zarez 7 4 4 3" xfId="23672"/>
    <cellStyle name="Zarez 7 4 4 4" xfId="13996"/>
    <cellStyle name="Zarez 7 4 5" xfId="5529"/>
    <cellStyle name="Zarez 7 4 5 2" xfId="24881"/>
    <cellStyle name="Zarez 7 4 5 3" xfId="15205"/>
    <cellStyle name="Zarez 7 4 6" xfId="20043"/>
    <cellStyle name="Zarez 7 4 7" xfId="10367"/>
    <cellStyle name="Zarez 7 5" xfId="1297"/>
    <cellStyle name="Zarez 7 5 2" xfId="6135"/>
    <cellStyle name="Zarez 7 5 2 2" xfId="25487"/>
    <cellStyle name="Zarez 7 5 2 3" xfId="15811"/>
    <cellStyle name="Zarez 7 5 3" xfId="20649"/>
    <cellStyle name="Zarez 7 5 4" xfId="10973"/>
    <cellStyle name="Zarez 7 6" xfId="2507"/>
    <cellStyle name="Zarez 7 6 2" xfId="7345"/>
    <cellStyle name="Zarez 7 6 2 2" xfId="26697"/>
    <cellStyle name="Zarez 7 6 2 3" xfId="17021"/>
    <cellStyle name="Zarez 7 6 3" xfId="21859"/>
    <cellStyle name="Zarez 7 6 4" xfId="12183"/>
    <cellStyle name="Zarez 7 7" xfId="3717"/>
    <cellStyle name="Zarez 7 7 2" xfId="8555"/>
    <cellStyle name="Zarez 7 7 2 2" xfId="27907"/>
    <cellStyle name="Zarez 7 7 2 3" xfId="18231"/>
    <cellStyle name="Zarez 7 7 3" xfId="23069"/>
    <cellStyle name="Zarez 7 7 4" xfId="13393"/>
    <cellStyle name="Zarez 7 8" xfId="4925"/>
    <cellStyle name="Zarez 7 8 2" xfId="24277"/>
    <cellStyle name="Zarez 7 8 3" xfId="14601"/>
    <cellStyle name="Zarez 7 9" xfId="19439"/>
    <cellStyle name="Zarez 8" xfId="118"/>
    <cellStyle name="Zarez 8 2" xfId="439"/>
    <cellStyle name="Zarez 8 2 2" xfId="1043"/>
    <cellStyle name="Zarez 8 2 2 2" xfId="2253"/>
    <cellStyle name="Zarez 8 2 2 2 2" xfId="7091"/>
    <cellStyle name="Zarez 8 2 2 2 2 2" xfId="26443"/>
    <cellStyle name="Zarez 8 2 2 2 2 3" xfId="16767"/>
    <cellStyle name="Zarez 8 2 2 2 3" xfId="21605"/>
    <cellStyle name="Zarez 8 2 2 2 4" xfId="11929"/>
    <cellStyle name="Zarez 8 2 2 3" xfId="3463"/>
    <cellStyle name="Zarez 8 2 2 3 2" xfId="8301"/>
    <cellStyle name="Zarez 8 2 2 3 2 2" xfId="27653"/>
    <cellStyle name="Zarez 8 2 2 3 2 3" xfId="17977"/>
    <cellStyle name="Zarez 8 2 2 3 3" xfId="22815"/>
    <cellStyle name="Zarez 8 2 2 3 4" xfId="13139"/>
    <cellStyle name="Zarez 8 2 2 4" xfId="4672"/>
    <cellStyle name="Zarez 8 2 2 4 2" xfId="9510"/>
    <cellStyle name="Zarez 8 2 2 4 2 2" xfId="28862"/>
    <cellStyle name="Zarez 8 2 2 4 2 3" xfId="19186"/>
    <cellStyle name="Zarez 8 2 2 4 3" xfId="24024"/>
    <cellStyle name="Zarez 8 2 2 4 4" xfId="14348"/>
    <cellStyle name="Zarez 8 2 2 5" xfId="5881"/>
    <cellStyle name="Zarez 8 2 2 5 2" xfId="25233"/>
    <cellStyle name="Zarez 8 2 2 5 3" xfId="15557"/>
    <cellStyle name="Zarez 8 2 2 6" xfId="20395"/>
    <cellStyle name="Zarez 8 2 2 7" xfId="10719"/>
    <cellStyle name="Zarez 8 2 3" xfId="1649"/>
    <cellStyle name="Zarez 8 2 3 2" xfId="6487"/>
    <cellStyle name="Zarez 8 2 3 2 2" xfId="25839"/>
    <cellStyle name="Zarez 8 2 3 2 3" xfId="16163"/>
    <cellStyle name="Zarez 8 2 3 3" xfId="21001"/>
    <cellStyle name="Zarez 8 2 3 4" xfId="11325"/>
    <cellStyle name="Zarez 8 2 4" xfId="2859"/>
    <cellStyle name="Zarez 8 2 4 2" xfId="7697"/>
    <cellStyle name="Zarez 8 2 4 2 2" xfId="27049"/>
    <cellStyle name="Zarez 8 2 4 2 3" xfId="17373"/>
    <cellStyle name="Zarez 8 2 4 3" xfId="22211"/>
    <cellStyle name="Zarez 8 2 4 4" xfId="12535"/>
    <cellStyle name="Zarez 8 2 5" xfId="4068"/>
    <cellStyle name="Zarez 8 2 5 2" xfId="8906"/>
    <cellStyle name="Zarez 8 2 5 2 2" xfId="28258"/>
    <cellStyle name="Zarez 8 2 5 2 3" xfId="18582"/>
    <cellStyle name="Zarez 8 2 5 3" xfId="23420"/>
    <cellStyle name="Zarez 8 2 5 4" xfId="13744"/>
    <cellStyle name="Zarez 8 2 6" xfId="5277"/>
    <cellStyle name="Zarez 8 2 6 2" xfId="24629"/>
    <cellStyle name="Zarez 8 2 6 3" xfId="14953"/>
    <cellStyle name="Zarez 8 2 7" xfId="19791"/>
    <cellStyle name="Zarez 8 2 8" xfId="10115"/>
    <cellStyle name="Zarez 8 3" xfId="741"/>
    <cellStyle name="Zarez 8 3 2" xfId="1951"/>
    <cellStyle name="Zarez 8 3 2 2" xfId="6789"/>
    <cellStyle name="Zarez 8 3 2 2 2" xfId="26141"/>
    <cellStyle name="Zarez 8 3 2 2 3" xfId="16465"/>
    <cellStyle name="Zarez 8 3 2 3" xfId="21303"/>
    <cellStyle name="Zarez 8 3 2 4" xfId="11627"/>
    <cellStyle name="Zarez 8 3 3" xfId="3161"/>
    <cellStyle name="Zarez 8 3 3 2" xfId="7999"/>
    <cellStyle name="Zarez 8 3 3 2 2" xfId="27351"/>
    <cellStyle name="Zarez 8 3 3 2 3" xfId="17675"/>
    <cellStyle name="Zarez 8 3 3 3" xfId="22513"/>
    <cellStyle name="Zarez 8 3 3 4" xfId="12837"/>
    <cellStyle name="Zarez 8 3 4" xfId="4370"/>
    <cellStyle name="Zarez 8 3 4 2" xfId="9208"/>
    <cellStyle name="Zarez 8 3 4 2 2" xfId="28560"/>
    <cellStyle name="Zarez 8 3 4 2 3" xfId="18884"/>
    <cellStyle name="Zarez 8 3 4 3" xfId="23722"/>
    <cellStyle name="Zarez 8 3 4 4" xfId="14046"/>
    <cellStyle name="Zarez 8 3 5" xfId="5579"/>
    <cellStyle name="Zarez 8 3 5 2" xfId="24931"/>
    <cellStyle name="Zarez 8 3 5 3" xfId="15255"/>
    <cellStyle name="Zarez 8 3 6" xfId="20093"/>
    <cellStyle name="Zarez 8 3 7" xfId="10417"/>
    <cellStyle name="Zarez 8 4" xfId="1347"/>
    <cellStyle name="Zarez 8 4 2" xfId="6185"/>
    <cellStyle name="Zarez 8 4 2 2" xfId="25537"/>
    <cellStyle name="Zarez 8 4 2 3" xfId="15861"/>
    <cellStyle name="Zarez 8 4 3" xfId="20699"/>
    <cellStyle name="Zarez 8 4 4" xfId="11023"/>
    <cellStyle name="Zarez 8 5" xfId="2557"/>
    <cellStyle name="Zarez 8 5 2" xfId="7395"/>
    <cellStyle name="Zarez 8 5 2 2" xfId="26747"/>
    <cellStyle name="Zarez 8 5 2 3" xfId="17071"/>
    <cellStyle name="Zarez 8 5 3" xfId="21909"/>
    <cellStyle name="Zarez 8 5 4" xfId="12233"/>
    <cellStyle name="Zarez 8 6" xfId="3767"/>
    <cellStyle name="Zarez 8 6 2" xfId="8605"/>
    <cellStyle name="Zarez 8 6 2 2" xfId="27957"/>
    <cellStyle name="Zarez 8 6 2 3" xfId="18281"/>
    <cellStyle name="Zarez 8 6 3" xfId="23119"/>
    <cellStyle name="Zarez 8 6 4" xfId="13443"/>
    <cellStyle name="Zarez 8 7" xfId="4975"/>
    <cellStyle name="Zarez 8 7 2" xfId="24327"/>
    <cellStyle name="Zarez 8 7 3" xfId="14651"/>
    <cellStyle name="Zarez 8 8" xfId="19489"/>
    <cellStyle name="Zarez 8 9" xfId="9813"/>
    <cellStyle name="Zarez 9" xfId="235"/>
    <cellStyle name="Zarez 9 2" xfId="539"/>
    <cellStyle name="Zarez 9 2 2" xfId="1143"/>
    <cellStyle name="Zarez 9 2 2 2" xfId="2353"/>
    <cellStyle name="Zarez 9 2 2 2 2" xfId="7191"/>
    <cellStyle name="Zarez 9 2 2 2 2 2" xfId="26543"/>
    <cellStyle name="Zarez 9 2 2 2 2 3" xfId="16867"/>
    <cellStyle name="Zarez 9 2 2 2 3" xfId="21705"/>
    <cellStyle name="Zarez 9 2 2 2 4" xfId="12029"/>
    <cellStyle name="Zarez 9 2 2 3" xfId="3563"/>
    <cellStyle name="Zarez 9 2 2 3 2" xfId="8401"/>
    <cellStyle name="Zarez 9 2 2 3 2 2" xfId="27753"/>
    <cellStyle name="Zarez 9 2 2 3 2 3" xfId="18077"/>
    <cellStyle name="Zarez 9 2 2 3 3" xfId="22915"/>
    <cellStyle name="Zarez 9 2 2 3 4" xfId="13239"/>
    <cellStyle name="Zarez 9 2 2 4" xfId="4772"/>
    <cellStyle name="Zarez 9 2 2 4 2" xfId="9610"/>
    <cellStyle name="Zarez 9 2 2 4 2 2" xfId="28962"/>
    <cellStyle name="Zarez 9 2 2 4 2 3" xfId="19286"/>
    <cellStyle name="Zarez 9 2 2 4 3" xfId="24124"/>
    <cellStyle name="Zarez 9 2 2 4 4" xfId="14448"/>
    <cellStyle name="Zarez 9 2 2 5" xfId="5981"/>
    <cellStyle name="Zarez 9 2 2 5 2" xfId="25333"/>
    <cellStyle name="Zarez 9 2 2 5 3" xfId="15657"/>
    <cellStyle name="Zarez 9 2 2 6" xfId="20495"/>
    <cellStyle name="Zarez 9 2 2 7" xfId="10819"/>
    <cellStyle name="Zarez 9 2 3" xfId="1749"/>
    <cellStyle name="Zarez 9 2 3 2" xfId="6587"/>
    <cellStyle name="Zarez 9 2 3 2 2" xfId="25939"/>
    <cellStyle name="Zarez 9 2 3 2 3" xfId="16263"/>
    <cellStyle name="Zarez 9 2 3 3" xfId="21101"/>
    <cellStyle name="Zarez 9 2 3 4" xfId="11425"/>
    <cellStyle name="Zarez 9 2 4" xfId="2959"/>
    <cellStyle name="Zarez 9 2 4 2" xfId="7797"/>
    <cellStyle name="Zarez 9 2 4 2 2" xfId="27149"/>
    <cellStyle name="Zarez 9 2 4 2 3" xfId="17473"/>
    <cellStyle name="Zarez 9 2 4 3" xfId="22311"/>
    <cellStyle name="Zarez 9 2 4 4" xfId="12635"/>
    <cellStyle name="Zarez 9 2 5" xfId="4168"/>
    <cellStyle name="Zarez 9 2 5 2" xfId="9006"/>
    <cellStyle name="Zarez 9 2 5 2 2" xfId="28358"/>
    <cellStyle name="Zarez 9 2 5 2 3" xfId="18682"/>
    <cellStyle name="Zarez 9 2 5 3" xfId="23520"/>
    <cellStyle name="Zarez 9 2 5 4" xfId="13844"/>
    <cellStyle name="Zarez 9 2 6" xfId="5377"/>
    <cellStyle name="Zarez 9 2 6 2" xfId="24729"/>
    <cellStyle name="Zarez 9 2 6 3" xfId="15053"/>
    <cellStyle name="Zarez 9 2 7" xfId="19891"/>
    <cellStyle name="Zarez 9 2 8" xfId="10215"/>
    <cellStyle name="Zarez 9 3" xfId="841"/>
    <cellStyle name="Zarez 9 3 2" xfId="2051"/>
    <cellStyle name="Zarez 9 3 2 2" xfId="6889"/>
    <cellStyle name="Zarez 9 3 2 2 2" xfId="26241"/>
    <cellStyle name="Zarez 9 3 2 2 3" xfId="16565"/>
    <cellStyle name="Zarez 9 3 2 3" xfId="21403"/>
    <cellStyle name="Zarez 9 3 2 4" xfId="11727"/>
    <cellStyle name="Zarez 9 3 3" xfId="3261"/>
    <cellStyle name="Zarez 9 3 3 2" xfId="8099"/>
    <cellStyle name="Zarez 9 3 3 2 2" xfId="27451"/>
    <cellStyle name="Zarez 9 3 3 2 3" xfId="17775"/>
    <cellStyle name="Zarez 9 3 3 3" xfId="22613"/>
    <cellStyle name="Zarez 9 3 3 4" xfId="12937"/>
    <cellStyle name="Zarez 9 3 4" xfId="4470"/>
    <cellStyle name="Zarez 9 3 4 2" xfId="9308"/>
    <cellStyle name="Zarez 9 3 4 2 2" xfId="28660"/>
    <cellStyle name="Zarez 9 3 4 2 3" xfId="18984"/>
    <cellStyle name="Zarez 9 3 4 3" xfId="23822"/>
    <cellStyle name="Zarez 9 3 4 4" xfId="14146"/>
    <cellStyle name="Zarez 9 3 5" xfId="5679"/>
    <cellStyle name="Zarez 9 3 5 2" xfId="25031"/>
    <cellStyle name="Zarez 9 3 5 3" xfId="15355"/>
    <cellStyle name="Zarez 9 3 6" xfId="20193"/>
    <cellStyle name="Zarez 9 3 7" xfId="10517"/>
    <cellStyle name="Zarez 9 4" xfId="1447"/>
    <cellStyle name="Zarez 9 4 2" xfId="6285"/>
    <cellStyle name="Zarez 9 4 2 2" xfId="25637"/>
    <cellStyle name="Zarez 9 4 2 3" xfId="15961"/>
    <cellStyle name="Zarez 9 4 3" xfId="20799"/>
    <cellStyle name="Zarez 9 4 4" xfId="11123"/>
    <cellStyle name="Zarez 9 5" xfId="2657"/>
    <cellStyle name="Zarez 9 5 2" xfId="7495"/>
    <cellStyle name="Zarez 9 5 2 2" xfId="26847"/>
    <cellStyle name="Zarez 9 5 2 3" xfId="17171"/>
    <cellStyle name="Zarez 9 5 3" xfId="22009"/>
    <cellStyle name="Zarez 9 5 4" xfId="12333"/>
    <cellStyle name="Zarez 9 6" xfId="3867"/>
    <cellStyle name="Zarez 9 6 2" xfId="8705"/>
    <cellStyle name="Zarez 9 6 2 2" xfId="28057"/>
    <cellStyle name="Zarez 9 6 2 3" xfId="18381"/>
    <cellStyle name="Zarez 9 6 3" xfId="23219"/>
    <cellStyle name="Zarez 9 6 4" xfId="13543"/>
    <cellStyle name="Zarez 9 7" xfId="5075"/>
    <cellStyle name="Zarez 9 7 2" xfId="24427"/>
    <cellStyle name="Zarez 9 7 3" xfId="14751"/>
    <cellStyle name="Zarez 9 8" xfId="19589"/>
    <cellStyle name="Zarez 9 9" xfId="9913"/>
  </cellStyles>
  <dxfs count="0"/>
  <tableStyles count="0" defaultTableStyle="TableStyleMedium2" defaultPivotStyle="PivotStyleMedium9"/>
  <colors>
    <mruColors>
      <color rgb="FFFFFFCC"/>
      <color rgb="FFE5E5FF"/>
      <color rgb="FF99FF99"/>
      <color rgb="FF99FFCC"/>
      <color rgb="FFCCFFFF"/>
      <color rgb="FFCCFFCC"/>
      <color rgb="FFE1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jevaonica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63500" h="6350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ES9022"/>
  <sheetViews>
    <sheetView view="pageBreakPreview" topLeftCell="AO8" zoomScale="70" zoomScaleNormal="60" zoomScaleSheetLayoutView="70" workbookViewId="0">
      <selection activeCell="N896" sqref="N896"/>
    </sheetView>
  </sheetViews>
  <sheetFormatPr defaultColWidth="9.140625" defaultRowHeight="23.25" x14ac:dyDescent="0.35"/>
  <cols>
    <col min="1" max="1" width="9.140625" style="12" hidden="1" customWidth="1"/>
    <col min="2" max="6" width="6.28515625" style="12" hidden="1" customWidth="1"/>
    <col min="7" max="7" width="11" style="12" customWidth="1"/>
    <col min="8" max="8" width="4.140625" style="12" customWidth="1"/>
    <col min="9" max="9" width="6.5703125" style="12" customWidth="1"/>
    <col min="10" max="10" width="7.7109375" style="12" customWidth="1"/>
    <col min="11" max="11" width="8.85546875" style="12" customWidth="1"/>
    <col min="12" max="12" width="94.7109375" style="12" customWidth="1"/>
    <col min="13" max="13" width="26" style="12" hidden="1" customWidth="1"/>
    <col min="14" max="15" width="23.28515625" style="12" hidden="1" customWidth="1"/>
    <col min="16" max="16" width="21.5703125" style="12" hidden="1" customWidth="1"/>
    <col min="17" max="17" width="22" style="12" hidden="1" customWidth="1"/>
    <col min="18" max="18" width="22.140625" style="12" hidden="1" customWidth="1"/>
    <col min="19" max="19" width="21.7109375" style="12" hidden="1" customWidth="1"/>
    <col min="20" max="20" width="14.85546875" style="12" hidden="1" customWidth="1"/>
    <col min="21" max="21" width="24.140625" style="12" hidden="1" customWidth="1"/>
    <col min="22" max="23" width="23.28515625" style="12" hidden="1" customWidth="1"/>
    <col min="24" max="24" width="22.7109375" style="12" hidden="1" customWidth="1"/>
    <col min="25" max="25" width="22" style="12" hidden="1" customWidth="1"/>
    <col min="26" max="26" width="20.85546875" style="12" hidden="1" customWidth="1"/>
    <col min="27" max="27" width="22.28515625" style="12" hidden="1" customWidth="1"/>
    <col min="28" max="28" width="14.85546875" style="12" hidden="1" customWidth="1"/>
    <col min="29" max="29" width="24.140625" style="12" hidden="1" customWidth="1"/>
    <col min="30" max="30" width="21" style="12" hidden="1" customWidth="1"/>
    <col min="31" max="31" width="22.42578125" style="12" hidden="1" customWidth="1"/>
    <col min="32" max="32" width="22.28515625" style="12" hidden="1" customWidth="1"/>
    <col min="33" max="33" width="20.85546875" style="12" hidden="1" customWidth="1"/>
    <col min="34" max="34" width="20.42578125" style="12" hidden="1" customWidth="1"/>
    <col min="35" max="38" width="24" style="12" hidden="1" customWidth="1"/>
    <col min="39" max="39" width="20.7109375" style="12" hidden="1" customWidth="1"/>
    <col min="40" max="40" width="31.28515625" style="12" hidden="1" customWidth="1"/>
    <col min="41" max="41" width="23.28515625" style="12" customWidth="1"/>
    <col min="42" max="43" width="26" style="12" hidden="1" customWidth="1"/>
    <col min="44" max="44" width="18.28515625" style="12" hidden="1" customWidth="1"/>
    <col min="45" max="45" width="31.28515625" style="12" hidden="1" customWidth="1"/>
    <col min="46" max="47" width="12.85546875" style="12" hidden="1" customWidth="1"/>
    <col min="48" max="49" width="23.28515625" style="12" hidden="1" customWidth="1"/>
    <col min="50" max="50" width="31.28515625" style="12" hidden="1" customWidth="1"/>
    <col min="51" max="51" width="31.28515625" style="12" customWidth="1"/>
    <col min="52" max="53" width="23.28515625" style="12" hidden="1" customWidth="1"/>
    <col min="54" max="54" width="39.85546875" style="12" hidden="1" customWidth="1"/>
    <col min="55" max="55" width="31.28515625" style="12" customWidth="1"/>
    <col min="56" max="56" width="31.28515625" style="12" hidden="1" customWidth="1"/>
    <col min="57" max="57" width="31.28515625" style="12" customWidth="1"/>
    <col min="58" max="58" width="12.85546875" style="12" customWidth="1"/>
    <col min="59" max="59" width="31.28515625" style="12" customWidth="1"/>
    <col min="60" max="60" width="23.85546875" style="12" customWidth="1"/>
    <col min="61" max="62" width="12.85546875" style="12" hidden="1" customWidth="1"/>
    <col min="63" max="64" width="31.28515625" style="12" customWidth="1"/>
    <col min="65" max="65" width="18.85546875" style="24" bestFit="1" customWidth="1"/>
    <col min="66" max="66" width="9.140625" style="24"/>
    <col min="67" max="68" width="18.85546875" style="24" bestFit="1" customWidth="1"/>
    <col min="69" max="69" width="9.140625" style="24"/>
    <col min="70" max="70" width="36" style="24" customWidth="1"/>
    <col min="71" max="16384" width="9.140625" style="24"/>
  </cols>
  <sheetData>
    <row r="1" spans="1:71" ht="24" thickBot="1" x14ac:dyDescent="0.4">
      <c r="A1" s="61"/>
      <c r="B1" s="307"/>
      <c r="C1" s="307"/>
      <c r="D1" s="307"/>
      <c r="E1" s="307"/>
      <c r="F1" s="307"/>
      <c r="G1" s="307"/>
      <c r="H1" s="307"/>
      <c r="I1" s="308"/>
      <c r="J1" s="308"/>
      <c r="K1" s="309"/>
      <c r="L1" s="310" t="s">
        <v>99</v>
      </c>
      <c r="M1" s="62"/>
      <c r="N1" s="62"/>
      <c r="O1" s="62"/>
      <c r="P1" s="62"/>
      <c r="Q1" s="62"/>
      <c r="R1" s="62"/>
      <c r="S1" s="62"/>
      <c r="T1" s="63"/>
      <c r="U1" s="63"/>
      <c r="V1" s="62"/>
      <c r="W1" s="62"/>
      <c r="X1" s="62"/>
      <c r="Y1" s="62"/>
      <c r="Z1" s="62"/>
      <c r="AA1" s="62"/>
      <c r="AB1" s="63"/>
      <c r="AC1" s="63"/>
      <c r="AD1" s="65"/>
      <c r="AE1" s="64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 t="s">
        <v>127</v>
      </c>
      <c r="AW1" s="65"/>
      <c r="AX1" s="65"/>
      <c r="AY1" s="65"/>
      <c r="AZ1" s="65" t="s">
        <v>127</v>
      </c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</row>
    <row r="2" spans="1:71" s="140" customFormat="1" ht="18" customHeight="1" x14ac:dyDescent="0.35">
      <c r="A2" s="66" t="s">
        <v>100</v>
      </c>
      <c r="B2" s="311"/>
      <c r="C2" s="311"/>
      <c r="D2" s="311"/>
      <c r="E2" s="311"/>
      <c r="F2" s="311"/>
      <c r="G2" s="1406" t="s">
        <v>151</v>
      </c>
      <c r="H2" s="1416" t="s">
        <v>344</v>
      </c>
      <c r="I2" s="1416"/>
      <c r="J2" s="1416"/>
      <c r="K2" s="1416"/>
      <c r="L2" s="1416" t="s">
        <v>101</v>
      </c>
      <c r="M2" s="155" t="s">
        <v>281</v>
      </c>
      <c r="N2" s="155" t="s">
        <v>304</v>
      </c>
      <c r="O2" s="155" t="s">
        <v>302</v>
      </c>
      <c r="P2" s="1406" t="s">
        <v>336</v>
      </c>
      <c r="Q2" s="1406" t="s">
        <v>333</v>
      </c>
      <c r="R2" s="1406" t="s">
        <v>331</v>
      </c>
      <c r="S2" s="1406" t="s">
        <v>343</v>
      </c>
      <c r="T2" s="1406" t="s">
        <v>339</v>
      </c>
      <c r="U2" s="1406" t="s">
        <v>290</v>
      </c>
      <c r="V2" s="1406" t="s">
        <v>353</v>
      </c>
      <c r="W2" s="1406" t="s">
        <v>354</v>
      </c>
      <c r="X2" s="1406" t="s">
        <v>362</v>
      </c>
      <c r="Y2" s="1406" t="s">
        <v>396</v>
      </c>
      <c r="Z2" s="1406" t="s">
        <v>393</v>
      </c>
      <c r="AA2" s="1406" t="s">
        <v>377</v>
      </c>
      <c r="AB2" s="1406" t="s">
        <v>363</v>
      </c>
      <c r="AC2" s="1406" t="s">
        <v>364</v>
      </c>
      <c r="AD2" s="1406" t="s">
        <v>391</v>
      </c>
      <c r="AE2" s="1406" t="s">
        <v>314</v>
      </c>
      <c r="AF2" s="1406"/>
      <c r="AG2" s="1406" t="s">
        <v>392</v>
      </c>
      <c r="AH2" s="1406" t="s">
        <v>390</v>
      </c>
      <c r="AI2" s="1406" t="s">
        <v>560</v>
      </c>
      <c r="AJ2" s="1406" t="s">
        <v>559</v>
      </c>
      <c r="AK2" s="1406" t="s">
        <v>450</v>
      </c>
      <c r="AL2" s="1406" t="s">
        <v>558</v>
      </c>
      <c r="AM2" s="1406" t="s">
        <v>460</v>
      </c>
      <c r="AN2" s="1406" t="s">
        <v>656</v>
      </c>
      <c r="AO2" s="1406" t="s">
        <v>495</v>
      </c>
      <c r="AP2" s="1408" t="s">
        <v>565</v>
      </c>
      <c r="AQ2" s="1406"/>
      <c r="AR2" s="1406" t="s">
        <v>445</v>
      </c>
      <c r="AS2" s="1406" t="s">
        <v>577</v>
      </c>
      <c r="AT2" s="1406" t="s">
        <v>561</v>
      </c>
      <c r="AU2" s="155"/>
      <c r="AV2" s="1408" t="s">
        <v>103</v>
      </c>
      <c r="AW2" s="1408"/>
      <c r="AX2" s="1406" t="s">
        <v>578</v>
      </c>
      <c r="AY2" s="1406" t="s">
        <v>645</v>
      </c>
      <c r="AZ2" s="1408" t="s">
        <v>103</v>
      </c>
      <c r="BA2" s="1408"/>
      <c r="BB2" s="1406" t="s">
        <v>328</v>
      </c>
      <c r="BC2" s="1406" t="s">
        <v>652</v>
      </c>
      <c r="BD2" s="1406" t="s">
        <v>639</v>
      </c>
      <c r="BE2" s="1406" t="s">
        <v>662</v>
      </c>
      <c r="BF2" s="1406" t="s">
        <v>561</v>
      </c>
      <c r="BG2" s="1406" t="s">
        <v>659</v>
      </c>
      <c r="BH2" s="1406" t="s">
        <v>653</v>
      </c>
      <c r="BI2" s="1406" t="s">
        <v>561</v>
      </c>
      <c r="BJ2" s="1406" t="s">
        <v>567</v>
      </c>
      <c r="BK2" s="1406" t="s">
        <v>654</v>
      </c>
      <c r="BL2" s="1406" t="s">
        <v>655</v>
      </c>
    </row>
    <row r="3" spans="1:71" s="140" customFormat="1" ht="33" customHeight="1" x14ac:dyDescent="0.35">
      <c r="A3" s="67" t="s">
        <v>5</v>
      </c>
      <c r="B3" s="312" t="s">
        <v>6</v>
      </c>
      <c r="C3" s="312" t="s">
        <v>7</v>
      </c>
      <c r="D3" s="312" t="s">
        <v>8</v>
      </c>
      <c r="E3" s="312" t="s">
        <v>9</v>
      </c>
      <c r="F3" s="312" t="s">
        <v>10</v>
      </c>
      <c r="G3" s="1407"/>
      <c r="H3" s="1417"/>
      <c r="I3" s="1417"/>
      <c r="J3" s="1417"/>
      <c r="K3" s="1417"/>
      <c r="L3" s="1417"/>
      <c r="M3" s="156" t="s">
        <v>301</v>
      </c>
      <c r="N3" s="313" t="s">
        <v>104</v>
      </c>
      <c r="O3" s="313" t="s">
        <v>104</v>
      </c>
      <c r="P3" s="1407"/>
      <c r="Q3" s="1407"/>
      <c r="R3" s="1407"/>
      <c r="S3" s="1407"/>
      <c r="T3" s="1407"/>
      <c r="U3" s="1407"/>
      <c r="V3" s="1407"/>
      <c r="W3" s="1407"/>
      <c r="X3" s="1407"/>
      <c r="Y3" s="1407"/>
      <c r="Z3" s="1407"/>
      <c r="AA3" s="1407"/>
      <c r="AB3" s="1407"/>
      <c r="AC3" s="1407"/>
      <c r="AD3" s="1407"/>
      <c r="AE3" s="313" t="s">
        <v>303</v>
      </c>
      <c r="AF3" s="313" t="s">
        <v>341</v>
      </c>
      <c r="AG3" s="1407"/>
      <c r="AH3" s="1407"/>
      <c r="AI3" s="1407"/>
      <c r="AJ3" s="1407"/>
      <c r="AK3" s="1407"/>
      <c r="AL3" s="1407"/>
      <c r="AM3" s="1407"/>
      <c r="AN3" s="1407"/>
      <c r="AO3" s="1407"/>
      <c r="AP3" s="314" t="s">
        <v>385</v>
      </c>
      <c r="AQ3" s="156" t="s">
        <v>447</v>
      </c>
      <c r="AR3" s="1407"/>
      <c r="AS3" s="1407"/>
      <c r="AT3" s="1407"/>
      <c r="AU3" s="156"/>
      <c r="AV3" s="314" t="s">
        <v>385</v>
      </c>
      <c r="AW3" s="314" t="s">
        <v>447</v>
      </c>
      <c r="AX3" s="1407"/>
      <c r="AY3" s="1407"/>
      <c r="AZ3" s="314" t="s">
        <v>385</v>
      </c>
      <c r="BA3" s="314" t="s">
        <v>447</v>
      </c>
      <c r="BB3" s="1407"/>
      <c r="BC3" s="1407"/>
      <c r="BD3" s="1407"/>
      <c r="BE3" s="1407"/>
      <c r="BF3" s="1407"/>
      <c r="BG3" s="1407"/>
      <c r="BH3" s="1407"/>
      <c r="BI3" s="1407"/>
      <c r="BJ3" s="1407"/>
      <c r="BK3" s="1407"/>
      <c r="BL3" s="1407"/>
    </row>
    <row r="4" spans="1:71" s="141" customFormat="1" ht="21.75" customHeight="1" thickBot="1" x14ac:dyDescent="0.3">
      <c r="A4" s="94">
        <v>1</v>
      </c>
      <c r="B4" s="315">
        <v>2</v>
      </c>
      <c r="C4" s="315">
        <v>3</v>
      </c>
      <c r="D4" s="315">
        <v>4</v>
      </c>
      <c r="E4" s="315">
        <v>5</v>
      </c>
      <c r="F4" s="315">
        <v>6</v>
      </c>
      <c r="G4" s="315">
        <v>1</v>
      </c>
      <c r="H4" s="315">
        <v>2</v>
      </c>
      <c r="I4" s="315">
        <v>3</v>
      </c>
      <c r="J4" s="315">
        <v>4</v>
      </c>
      <c r="K4" s="315">
        <v>5</v>
      </c>
      <c r="L4" s="315">
        <v>6</v>
      </c>
      <c r="M4" s="316" t="s">
        <v>106</v>
      </c>
      <c r="N4" s="316" t="s">
        <v>107</v>
      </c>
      <c r="O4" s="316" t="s">
        <v>108</v>
      </c>
      <c r="P4" s="316" t="s">
        <v>157</v>
      </c>
      <c r="Q4" s="316" t="s">
        <v>158</v>
      </c>
      <c r="R4" s="316" t="s">
        <v>159</v>
      </c>
      <c r="S4" s="316" t="s">
        <v>324</v>
      </c>
      <c r="T4" s="317">
        <v>11</v>
      </c>
      <c r="U4" s="317">
        <v>12</v>
      </c>
      <c r="V4" s="316"/>
      <c r="W4" s="316"/>
      <c r="X4" s="316" t="s">
        <v>324</v>
      </c>
      <c r="Y4" s="316" t="s">
        <v>157</v>
      </c>
      <c r="Z4" s="316" t="s">
        <v>158</v>
      </c>
      <c r="AA4" s="316" t="s">
        <v>158</v>
      </c>
      <c r="AB4" s="317">
        <v>9</v>
      </c>
      <c r="AC4" s="317">
        <v>10</v>
      </c>
      <c r="AD4" s="316" t="s">
        <v>159</v>
      </c>
      <c r="AE4" s="318">
        <v>12</v>
      </c>
      <c r="AF4" s="318">
        <v>13</v>
      </c>
      <c r="AG4" s="316" t="s">
        <v>324</v>
      </c>
      <c r="AH4" s="316" t="s">
        <v>325</v>
      </c>
      <c r="AI4" s="316" t="s">
        <v>157</v>
      </c>
      <c r="AJ4" s="316" t="s">
        <v>158</v>
      </c>
      <c r="AK4" s="316" t="s">
        <v>159</v>
      </c>
      <c r="AL4" s="316" t="s">
        <v>324</v>
      </c>
      <c r="AM4" s="316" t="s">
        <v>324</v>
      </c>
      <c r="AN4" s="316" t="s">
        <v>157</v>
      </c>
      <c r="AO4" s="316" t="s">
        <v>158</v>
      </c>
      <c r="AP4" s="316"/>
      <c r="AQ4" s="316"/>
      <c r="AR4" s="316" t="s">
        <v>325</v>
      </c>
      <c r="AS4" s="316" t="s">
        <v>158</v>
      </c>
      <c r="AT4" s="316" t="s">
        <v>159</v>
      </c>
      <c r="AU4" s="316"/>
      <c r="AV4" s="316" t="s">
        <v>324</v>
      </c>
      <c r="AW4" s="316" t="s">
        <v>107</v>
      </c>
      <c r="AX4" s="316" t="s">
        <v>158</v>
      </c>
      <c r="AY4" s="316" t="s">
        <v>159</v>
      </c>
      <c r="AZ4" s="316" t="s">
        <v>324</v>
      </c>
      <c r="BA4" s="316" t="s">
        <v>107</v>
      </c>
      <c r="BB4" s="316" t="s">
        <v>324</v>
      </c>
      <c r="BC4" s="316" t="s">
        <v>324</v>
      </c>
      <c r="BD4" s="316" t="s">
        <v>324</v>
      </c>
      <c r="BE4" s="316" t="s">
        <v>324</v>
      </c>
      <c r="BF4" s="316" t="s">
        <v>327</v>
      </c>
      <c r="BG4" s="316" t="s">
        <v>324</v>
      </c>
      <c r="BH4" s="316" t="s">
        <v>325</v>
      </c>
      <c r="BI4" s="316" t="s">
        <v>327</v>
      </c>
      <c r="BJ4" s="316" t="s">
        <v>327</v>
      </c>
      <c r="BK4" s="316" t="s">
        <v>106</v>
      </c>
      <c r="BL4" s="316" t="s">
        <v>107</v>
      </c>
    </row>
    <row r="5" spans="1:71" x14ac:dyDescent="0.35">
      <c r="A5" s="1418" t="s">
        <v>109</v>
      </c>
      <c r="B5" s="1418"/>
      <c r="C5" s="1418"/>
      <c r="D5" s="1418"/>
      <c r="E5" s="1418"/>
      <c r="F5" s="1418"/>
      <c r="G5" s="1418"/>
      <c r="H5" s="1418"/>
      <c r="I5" s="1418"/>
      <c r="J5" s="1418"/>
      <c r="K5" s="1418"/>
      <c r="L5" s="1418"/>
      <c r="M5" s="319">
        <f t="shared" ref="M5:S5" si="0">SUM(M6-M32)</f>
        <v>147284.20999999903</v>
      </c>
      <c r="N5" s="319">
        <f t="shared" si="0"/>
        <v>-2800000</v>
      </c>
      <c r="O5" s="319">
        <f t="shared" si="0"/>
        <v>-2900000</v>
      </c>
      <c r="P5" s="319">
        <f t="shared" si="0"/>
        <v>-2732238.12</v>
      </c>
      <c r="Q5" s="319">
        <f t="shared" si="0"/>
        <v>-3100000</v>
      </c>
      <c r="R5" s="319">
        <f t="shared" si="0"/>
        <v>-2975000</v>
      </c>
      <c r="S5" s="319">
        <f t="shared" si="0"/>
        <v>-1655617.2500000002</v>
      </c>
      <c r="T5" s="320">
        <f>(S5/R5)*100</f>
        <v>55.651000000000003</v>
      </c>
      <c r="U5" s="320">
        <f t="shared" ref="U5:AA5" si="1">SUM(U6-U32)</f>
        <v>2975000</v>
      </c>
      <c r="V5" s="319">
        <f t="shared" si="1"/>
        <v>100000</v>
      </c>
      <c r="W5" s="319">
        <f t="shared" si="1"/>
        <v>100000</v>
      </c>
      <c r="X5" s="319">
        <f t="shared" si="1"/>
        <v>-3025000</v>
      </c>
      <c r="Y5" s="319">
        <f t="shared" si="1"/>
        <v>-3083721.04</v>
      </c>
      <c r="Z5" s="319">
        <f t="shared" si="1"/>
        <v>400000</v>
      </c>
      <c r="AA5" s="319">
        <f t="shared" si="1"/>
        <v>-23577.570000000007</v>
      </c>
      <c r="AB5" s="320">
        <f>(AA5/Z5)*100</f>
        <v>-5.8943925000000013</v>
      </c>
      <c r="AC5" s="320">
        <f t="shared" ref="AC5:AS5" si="2">SUM(AC6-AC32)</f>
        <v>-1186325</v>
      </c>
      <c r="AD5" s="319">
        <f t="shared" si="2"/>
        <v>-786325</v>
      </c>
      <c r="AE5" s="319">
        <f t="shared" si="2"/>
        <v>300000</v>
      </c>
      <c r="AF5" s="319">
        <f t="shared" si="2"/>
        <v>200000</v>
      </c>
      <c r="AG5" s="319">
        <f t="shared" si="2"/>
        <v>-786325</v>
      </c>
      <c r="AH5" s="319">
        <f t="shared" si="2"/>
        <v>0</v>
      </c>
      <c r="AI5" s="319">
        <f t="shared" si="2"/>
        <v>-1135625.76</v>
      </c>
      <c r="AJ5" s="319">
        <f t="shared" si="2"/>
        <v>-40000</v>
      </c>
      <c r="AK5" s="319">
        <f t="shared" si="2"/>
        <v>-1130000</v>
      </c>
      <c r="AL5" s="319">
        <f t="shared" si="2"/>
        <v>-1140000</v>
      </c>
      <c r="AM5" s="319">
        <f t="shared" si="2"/>
        <v>-1310000</v>
      </c>
      <c r="AN5" s="319">
        <f>SUM(AN6-AN32)</f>
        <v>-422500.52</v>
      </c>
      <c r="AO5" s="319">
        <f t="shared" si="2"/>
        <v>-360000</v>
      </c>
      <c r="AP5" s="319" t="e">
        <f t="shared" si="2"/>
        <v>#REF!</v>
      </c>
      <c r="AQ5" s="319" t="e">
        <f t="shared" si="2"/>
        <v>#REF!</v>
      </c>
      <c r="AR5" s="319" t="e">
        <f t="shared" si="2"/>
        <v>#REF!</v>
      </c>
      <c r="AS5" s="319">
        <f t="shared" si="2"/>
        <v>-334186.42000000004</v>
      </c>
      <c r="AT5" s="319">
        <f>AS5/AO5*100</f>
        <v>92.829561111111119</v>
      </c>
      <c r="AU5" s="319"/>
      <c r="AV5" s="319">
        <v>-380000</v>
      </c>
      <c r="AW5" s="319">
        <v>-330000</v>
      </c>
      <c r="AX5" s="319">
        <f>SUM(AX6-AX32)</f>
        <v>-364950</v>
      </c>
      <c r="AY5" s="319">
        <f>SUM(AY6-AY32)</f>
        <v>-724950</v>
      </c>
      <c r="AZ5" s="319">
        <v>-380000</v>
      </c>
      <c r="BA5" s="319">
        <v>-330000</v>
      </c>
      <c r="BB5" s="319" t="e">
        <f>SUM(BB6-BB32)</f>
        <v>#REF!</v>
      </c>
      <c r="BC5" s="319">
        <f>SUM(BC6-BC32)</f>
        <v>-724950</v>
      </c>
      <c r="BD5" s="319">
        <f>SUM(BD6-BD32)</f>
        <v>208635.75999999989</v>
      </c>
      <c r="BE5" s="319">
        <f>SUM(BE6-BE32)</f>
        <v>0</v>
      </c>
      <c r="BF5" s="319">
        <f>IFERROR(BE5/BC5*100,0)</f>
        <v>0</v>
      </c>
      <c r="BG5" s="319">
        <f>SUM(BG6-BG32)</f>
        <v>0</v>
      </c>
      <c r="BH5" s="319">
        <f>SUM(BH6-BH32)</f>
        <v>0</v>
      </c>
      <c r="BI5" s="319">
        <f>IFERROR(BH5/BC5*100,0)</f>
        <v>0</v>
      </c>
      <c r="BJ5" s="319">
        <f>BD5/AY5*100</f>
        <v>-28.779330988344011</v>
      </c>
      <c r="BK5" s="319">
        <f>SUM(BK6-BK32)</f>
        <v>0</v>
      </c>
      <c r="BL5" s="319">
        <f>SUM(BL6-BL32)</f>
        <v>0</v>
      </c>
    </row>
    <row r="6" spans="1:71" s="140" customFormat="1" x14ac:dyDescent="0.35">
      <c r="A6" s="68" t="s">
        <v>5</v>
      </c>
      <c r="B6" s="163"/>
      <c r="C6" s="163"/>
      <c r="D6" s="163"/>
      <c r="E6" s="163"/>
      <c r="F6" s="163"/>
      <c r="G6" s="163"/>
      <c r="H6" s="164">
        <v>8</v>
      </c>
      <c r="I6" s="1410" t="s">
        <v>110</v>
      </c>
      <c r="J6" s="1410"/>
      <c r="K6" s="1410"/>
      <c r="L6" s="1410"/>
      <c r="M6" s="321">
        <f t="shared" ref="M6:S6" si="3">SUM(M7+M22)</f>
        <v>4410587.2799999993</v>
      </c>
      <c r="N6" s="321">
        <f t="shared" si="3"/>
        <v>1400000</v>
      </c>
      <c r="O6" s="321">
        <f t="shared" si="3"/>
        <v>1300000</v>
      </c>
      <c r="P6" s="321">
        <f t="shared" si="3"/>
        <v>1471424.88</v>
      </c>
      <c r="Q6" s="321">
        <f t="shared" si="3"/>
        <v>1200000</v>
      </c>
      <c r="R6" s="321">
        <f t="shared" si="3"/>
        <v>1325000</v>
      </c>
      <c r="S6" s="321">
        <f t="shared" si="3"/>
        <v>662974.71999999997</v>
      </c>
      <c r="T6" s="322">
        <f t="shared" ref="T6:T13" si="4">(S6/R6)*100</f>
        <v>50.035827924528299</v>
      </c>
      <c r="U6" s="322">
        <f t="shared" ref="U6:AA6" si="5">SUM(U7+U22)</f>
        <v>-425000</v>
      </c>
      <c r="V6" s="321">
        <f t="shared" si="5"/>
        <v>900000</v>
      </c>
      <c r="W6" s="321">
        <f t="shared" si="5"/>
        <v>900000</v>
      </c>
      <c r="X6" s="321">
        <f t="shared" si="5"/>
        <v>1000000</v>
      </c>
      <c r="Y6" s="321">
        <f t="shared" si="5"/>
        <v>895443.07000000007</v>
      </c>
      <c r="Z6" s="321">
        <f t="shared" si="5"/>
        <v>1200000</v>
      </c>
      <c r="AA6" s="321">
        <f t="shared" si="5"/>
        <v>380866.98</v>
      </c>
      <c r="AB6" s="322">
        <f>(AA6/Z6)*100</f>
        <v>31.738915000000002</v>
      </c>
      <c r="AC6" s="322">
        <f>SUM(AC7+AC22)</f>
        <v>-80000</v>
      </c>
      <c r="AD6" s="321">
        <f>SUM(AD7+AD22)</f>
        <v>1120000</v>
      </c>
      <c r="AE6" s="321">
        <f>SUM(AE7+AE22)</f>
        <v>1100000</v>
      </c>
      <c r="AF6" s="321">
        <f>SUM(AF7+AF22)</f>
        <v>1000000</v>
      </c>
      <c r="AG6" s="321">
        <f>SUM(AG7+AG22)</f>
        <v>1120000</v>
      </c>
      <c r="AH6" s="321">
        <f t="shared" ref="AH6:AM6" si="6">SUM(AH7+AH22)</f>
        <v>0</v>
      </c>
      <c r="AI6" s="321">
        <f t="shared" si="6"/>
        <v>768042.79</v>
      </c>
      <c r="AJ6" s="321">
        <f t="shared" si="6"/>
        <v>790000</v>
      </c>
      <c r="AK6" s="321">
        <f t="shared" si="6"/>
        <v>530000</v>
      </c>
      <c r="AL6" s="321">
        <f>SUM(AL7+AL22)</f>
        <v>520000</v>
      </c>
      <c r="AM6" s="321">
        <f t="shared" si="6"/>
        <v>350000</v>
      </c>
      <c r="AN6" s="321">
        <f t="shared" ref="AN6:AS6" si="7">SUM(AN7+AN22+AN27)</f>
        <v>429272.36</v>
      </c>
      <c r="AO6" s="321">
        <f t="shared" si="7"/>
        <v>470000</v>
      </c>
      <c r="AP6" s="321">
        <f t="shared" si="7"/>
        <v>0</v>
      </c>
      <c r="AQ6" s="321">
        <f t="shared" si="7"/>
        <v>0</v>
      </c>
      <c r="AR6" s="321">
        <f t="shared" si="7"/>
        <v>116.3554531078963</v>
      </c>
      <c r="AS6" s="321">
        <f t="shared" si="7"/>
        <v>80677.84</v>
      </c>
      <c r="AT6" s="321">
        <f t="shared" ref="AT6:AT24" si="8">AS6/AO6*100</f>
        <v>17.165497872340424</v>
      </c>
      <c r="AU6" s="321"/>
      <c r="AV6" s="321">
        <v>450000</v>
      </c>
      <c r="AW6" s="321">
        <v>500000</v>
      </c>
      <c r="AX6" s="321">
        <f>SUM(AX7+AX22+AX27)</f>
        <v>-15714.279999999999</v>
      </c>
      <c r="AY6" s="321">
        <f>SUM(AY7+AY22+AY27)</f>
        <v>454285.72</v>
      </c>
      <c r="AZ6" s="321">
        <v>450000</v>
      </c>
      <c r="BA6" s="321">
        <v>500000</v>
      </c>
      <c r="BB6" s="321" t="e">
        <f>SUM(BB7+BB22)</f>
        <v>#REF!</v>
      </c>
      <c r="BC6" s="321">
        <f>SUM(BC7+BC22+BC27)</f>
        <v>454285.72</v>
      </c>
      <c r="BD6" s="321">
        <f>SUM(BD7+BD22+BD27)</f>
        <v>1055647.21</v>
      </c>
      <c r="BE6" s="321">
        <f>SUM(BE7+BE22+BE27)</f>
        <v>0</v>
      </c>
      <c r="BF6" s="321">
        <f t="shared" ref="BF6:BF24" si="9">IFERROR(BE6/BC6*100,0)</f>
        <v>0</v>
      </c>
      <c r="BG6" s="321">
        <f>SUM(BG7+BG22+BG27)</f>
        <v>0</v>
      </c>
      <c r="BH6" s="321">
        <f>SUM(BH7+BH22+BH27)</f>
        <v>0</v>
      </c>
      <c r="BI6" s="321">
        <f t="shared" ref="BI6:BI24" si="10">IFERROR(BH6/BC6*100,0)</f>
        <v>0</v>
      </c>
      <c r="BJ6" s="321">
        <f t="shared" ref="BJ6:BJ24" si="11">BD6/AY6*100</f>
        <v>232.37516908962053</v>
      </c>
      <c r="BK6" s="321">
        <f>SUM(BK7+BK22+BK27)</f>
        <v>0</v>
      </c>
      <c r="BL6" s="321">
        <f>SUM(BL7+BL22+BL27)</f>
        <v>0</v>
      </c>
      <c r="BM6" s="142"/>
      <c r="BN6" s="142"/>
    </row>
    <row r="7" spans="1:71" s="140" customFormat="1" x14ac:dyDescent="0.35">
      <c r="A7" s="69" t="s">
        <v>5</v>
      </c>
      <c r="B7" s="323"/>
      <c r="C7" s="323"/>
      <c r="D7" s="323"/>
      <c r="E7" s="323"/>
      <c r="F7" s="323"/>
      <c r="G7" s="323"/>
      <c r="H7" s="324"/>
      <c r="I7" s="325">
        <v>81</v>
      </c>
      <c r="J7" s="1419" t="s">
        <v>242</v>
      </c>
      <c r="K7" s="1419"/>
      <c r="L7" s="1419"/>
      <c r="M7" s="166">
        <f>SUM(M12+M15+M9)</f>
        <v>1366649.63</v>
      </c>
      <c r="N7" s="166">
        <f>SUM(N12+N15)</f>
        <v>1200000</v>
      </c>
      <c r="O7" s="166">
        <f>SUM(O12+O15+O9)</f>
        <v>1200000</v>
      </c>
      <c r="P7" s="166">
        <f>SUM(P12+P15+P9)</f>
        <v>1204683.02</v>
      </c>
      <c r="Q7" s="166">
        <f>SUM(Q12+Q15+Q9)</f>
        <v>1100000</v>
      </c>
      <c r="R7" s="166">
        <f>SUM(R12+R15+R9)</f>
        <v>1225000</v>
      </c>
      <c r="S7" s="166">
        <f>SUM(S12+S15+S9)</f>
        <v>576884.86</v>
      </c>
      <c r="T7" s="167">
        <f t="shared" si="4"/>
        <v>47.092641632653063</v>
      </c>
      <c r="U7" s="167">
        <f t="shared" ref="U7:AA7" si="12">SUM(U12+U15+U9)</f>
        <v>-425000</v>
      </c>
      <c r="V7" s="166">
        <f t="shared" si="12"/>
        <v>800000</v>
      </c>
      <c r="W7" s="166">
        <f t="shared" si="12"/>
        <v>800000</v>
      </c>
      <c r="X7" s="166">
        <f t="shared" si="12"/>
        <v>900000</v>
      </c>
      <c r="Y7" s="166">
        <f t="shared" si="12"/>
        <v>676348.5</v>
      </c>
      <c r="Z7" s="166">
        <f t="shared" si="12"/>
        <v>1100000</v>
      </c>
      <c r="AA7" s="166">
        <f t="shared" si="12"/>
        <v>301234.78999999998</v>
      </c>
      <c r="AB7" s="167">
        <f>(AA7/Z7)*100</f>
        <v>27.384980909090906</v>
      </c>
      <c r="AC7" s="167">
        <f>SUM(AC12+AC15+AC9)</f>
        <v>-100000</v>
      </c>
      <c r="AD7" s="166">
        <f>SUM(AD12+AD15+AD9)</f>
        <v>1000000</v>
      </c>
      <c r="AE7" s="166">
        <v>1000000</v>
      </c>
      <c r="AF7" s="166">
        <v>900000</v>
      </c>
      <c r="AG7" s="166">
        <f>SUM(AG12+AG15+AG9)</f>
        <v>1000000</v>
      </c>
      <c r="AH7" s="166">
        <f>SUM(AH12+AH15+AH9)</f>
        <v>0</v>
      </c>
      <c r="AI7" s="166">
        <f>SUM(AI12+AI15+AI9)</f>
        <v>528913.54</v>
      </c>
      <c r="AJ7" s="166">
        <f t="shared" ref="AJ7:AO7" si="13">SUM(AJ12+AJ15+AJ9)</f>
        <v>660000</v>
      </c>
      <c r="AK7" s="166">
        <f t="shared" si="13"/>
        <v>400000</v>
      </c>
      <c r="AL7" s="166">
        <f>SUM(AL12+AL15+AL9)</f>
        <v>350000</v>
      </c>
      <c r="AM7" s="166">
        <f>SUM(AM12+AM15+AM9)</f>
        <v>350000</v>
      </c>
      <c r="AN7" s="166">
        <f>SUM(AN12+AN15+AN9)</f>
        <v>209492.48000000001</v>
      </c>
      <c r="AO7" s="166">
        <f t="shared" si="13"/>
        <v>350000</v>
      </c>
      <c r="AP7" s="166">
        <f>SUM(AP12+AP15+AP9)</f>
        <v>0</v>
      </c>
      <c r="AQ7" s="166">
        <f>SUM(AQ12+AQ15+AQ9)</f>
        <v>0</v>
      </c>
      <c r="AR7" s="166">
        <f t="shared" ref="AR7:AR23" si="14">AO7/AI7*100</f>
        <v>66.173386296747097</v>
      </c>
      <c r="AS7" s="166">
        <f>SUM(AS12+AS15+AS9)</f>
        <v>54465.82</v>
      </c>
      <c r="AT7" s="166">
        <f t="shared" si="8"/>
        <v>15.561662857142858</v>
      </c>
      <c r="AU7" s="166"/>
      <c r="AV7" s="166">
        <v>350000</v>
      </c>
      <c r="AW7" s="166">
        <v>400000</v>
      </c>
      <c r="AX7" s="166">
        <f>SUM(AX12+AX15+AX9)</f>
        <v>-100000</v>
      </c>
      <c r="AY7" s="166">
        <f>SUM(AY12+AY15+AY9)</f>
        <v>250000</v>
      </c>
      <c r="AZ7" s="166">
        <v>350000</v>
      </c>
      <c r="BA7" s="166">
        <v>400000</v>
      </c>
      <c r="BB7" s="166" t="e">
        <f>SUM(BB12+BB15+BB9)</f>
        <v>#REF!</v>
      </c>
      <c r="BC7" s="166">
        <f>SUM(BC12+BC15+BC9)</f>
        <v>250000</v>
      </c>
      <c r="BD7" s="166">
        <f>SUM(BD12+BD15+BD9)+BD20</f>
        <v>998471.39</v>
      </c>
      <c r="BE7" s="166">
        <f>SUM(BE12+BE15+BE9)+BE20</f>
        <v>0</v>
      </c>
      <c r="BF7" s="166">
        <f t="shared" si="9"/>
        <v>0</v>
      </c>
      <c r="BG7" s="166">
        <f>SUM(BG12+BG15+BG9)</f>
        <v>0</v>
      </c>
      <c r="BH7" s="166">
        <f>SUM(BH12+BH15+BH9)</f>
        <v>0</v>
      </c>
      <c r="BI7" s="166">
        <f t="shared" si="10"/>
        <v>0</v>
      </c>
      <c r="BJ7" s="166">
        <f t="shared" si="11"/>
        <v>399.38855599999999</v>
      </c>
      <c r="BK7" s="166">
        <f>SUM(BK12+BK15+BK9)</f>
        <v>0</v>
      </c>
      <c r="BL7" s="166">
        <f>SUM(BL12+BL15+BL9)</f>
        <v>0</v>
      </c>
    </row>
    <row r="8" spans="1:71" x14ac:dyDescent="0.35">
      <c r="A8" s="70"/>
      <c r="B8" s="326"/>
      <c r="C8" s="326"/>
      <c r="D8" s="326"/>
      <c r="E8" s="326"/>
      <c r="F8" s="326"/>
      <c r="G8" s="326"/>
      <c r="H8" s="327"/>
      <c r="I8" s="328" t="s">
        <v>5</v>
      </c>
      <c r="J8" s="328" t="s">
        <v>308</v>
      </c>
      <c r="K8" s="328"/>
      <c r="L8" s="328"/>
      <c r="M8" s="329"/>
      <c r="N8" s="329"/>
      <c r="O8" s="329"/>
      <c r="P8" s="329">
        <v>1204683.02</v>
      </c>
      <c r="Q8" s="329">
        <v>1100000</v>
      </c>
      <c r="R8" s="329">
        <v>1225000</v>
      </c>
      <c r="S8" s="329">
        <v>576884.86</v>
      </c>
      <c r="T8" s="330">
        <f t="shared" si="4"/>
        <v>47.092641632653063</v>
      </c>
      <c r="U8" s="330"/>
      <c r="V8" s="329">
        <v>0</v>
      </c>
      <c r="W8" s="329">
        <v>0</v>
      </c>
      <c r="X8" s="329">
        <v>900000</v>
      </c>
      <c r="Y8" s="329">
        <v>676348.5</v>
      </c>
      <c r="Z8" s="329">
        <v>1100000</v>
      </c>
      <c r="AA8" s="329">
        <v>301234.78999999998</v>
      </c>
      <c r="AB8" s="330">
        <f>(AA8/Z8)*100</f>
        <v>27.384980909090906</v>
      </c>
      <c r="AC8" s="330">
        <f>(AD8-Z8)</f>
        <v>-100000</v>
      </c>
      <c r="AD8" s="329">
        <v>1000000</v>
      </c>
      <c r="AE8" s="329">
        <v>1000000</v>
      </c>
      <c r="AF8" s="329">
        <v>900000</v>
      </c>
      <c r="AG8" s="329">
        <v>1000000</v>
      </c>
      <c r="AH8" s="329"/>
      <c r="AI8" s="329">
        <v>528913.54</v>
      </c>
      <c r="AJ8" s="329">
        <v>660000</v>
      </c>
      <c r="AK8" s="329">
        <v>400000</v>
      </c>
      <c r="AL8" s="329">
        <v>350000</v>
      </c>
      <c r="AM8" s="329">
        <v>350000</v>
      </c>
      <c r="AN8" s="329">
        <v>209492.48000000001</v>
      </c>
      <c r="AO8" s="329">
        <v>350000</v>
      </c>
      <c r="AP8" s="329"/>
      <c r="AQ8" s="329"/>
      <c r="AR8" s="329">
        <f t="shared" si="14"/>
        <v>66.173386296747097</v>
      </c>
      <c r="AS8" s="329">
        <v>54465.82</v>
      </c>
      <c r="AT8" s="329">
        <f t="shared" si="8"/>
        <v>15.561662857142858</v>
      </c>
      <c r="AU8" s="329"/>
      <c r="AV8" s="331">
        <v>350000</v>
      </c>
      <c r="AW8" s="331">
        <v>400000</v>
      </c>
      <c r="AX8" s="329">
        <f>AY8-AO8</f>
        <v>-100000</v>
      </c>
      <c r="AY8" s="329">
        <v>250000</v>
      </c>
      <c r="AZ8" s="331">
        <v>350000</v>
      </c>
      <c r="BA8" s="331">
        <v>400000</v>
      </c>
      <c r="BB8" s="329" t="e">
        <f>#REF!-AJ8</f>
        <v>#REF!</v>
      </c>
      <c r="BC8" s="329">
        <v>250000</v>
      </c>
      <c r="BD8" s="329">
        <v>98471.39</v>
      </c>
      <c r="BE8" s="329"/>
      <c r="BF8" s="329">
        <f t="shared" si="9"/>
        <v>0</v>
      </c>
      <c r="BG8" s="329"/>
      <c r="BH8" s="329"/>
      <c r="BI8" s="329">
        <f t="shared" si="10"/>
        <v>0</v>
      </c>
      <c r="BJ8" s="329">
        <f t="shared" si="11"/>
        <v>39.388556000000001</v>
      </c>
      <c r="BK8" s="329"/>
      <c r="BL8" s="329"/>
      <c r="BO8" s="143"/>
    </row>
    <row r="9" spans="1:71" hidden="1" x14ac:dyDescent="0.35">
      <c r="A9" s="71" t="s">
        <v>5</v>
      </c>
      <c r="B9" s="332"/>
      <c r="C9" s="332"/>
      <c r="D9" s="332"/>
      <c r="E9" s="332"/>
      <c r="F9" s="332"/>
      <c r="G9" s="332"/>
      <c r="H9" s="333"/>
      <c r="I9" s="334"/>
      <c r="J9" s="335">
        <v>812</v>
      </c>
      <c r="K9" s="336"/>
      <c r="L9" s="337" t="s">
        <v>297</v>
      </c>
      <c r="M9" s="338">
        <f t="shared" ref="M9:S9" si="15">SUM(M10:M10)</f>
        <v>410.29</v>
      </c>
      <c r="N9" s="338">
        <f t="shared" si="15"/>
        <v>1100000</v>
      </c>
      <c r="O9" s="338">
        <f t="shared" si="15"/>
        <v>0</v>
      </c>
      <c r="P9" s="338">
        <f t="shared" si="15"/>
        <v>0</v>
      </c>
      <c r="Q9" s="338">
        <f t="shared" si="15"/>
        <v>0</v>
      </c>
      <c r="R9" s="338">
        <f t="shared" si="15"/>
        <v>0</v>
      </c>
      <c r="S9" s="338">
        <f t="shared" si="15"/>
        <v>0</v>
      </c>
      <c r="T9" s="339">
        <v>0</v>
      </c>
      <c r="U9" s="339">
        <f>SUM(U10)</f>
        <v>0</v>
      </c>
      <c r="V9" s="338">
        <f t="shared" ref="V9:AA9" si="16">SUM(V10:V10)</f>
        <v>0</v>
      </c>
      <c r="W9" s="338">
        <f t="shared" si="16"/>
        <v>0</v>
      </c>
      <c r="X9" s="338">
        <f t="shared" si="16"/>
        <v>0</v>
      </c>
      <c r="Y9" s="338">
        <f t="shared" si="16"/>
        <v>0</v>
      </c>
      <c r="Z9" s="338">
        <f t="shared" si="16"/>
        <v>0</v>
      </c>
      <c r="AA9" s="338">
        <f t="shared" si="16"/>
        <v>0</v>
      </c>
      <c r="AB9" s="339">
        <v>0</v>
      </c>
      <c r="AC9" s="339">
        <f>SUM(AC10)</f>
        <v>0</v>
      </c>
      <c r="AD9" s="338">
        <f>SUM(AD10:AD10)</f>
        <v>0</v>
      </c>
      <c r="AE9" s="338"/>
      <c r="AF9" s="338"/>
      <c r="AG9" s="338">
        <f t="shared" ref="AG9:AY9" si="17">SUM(AG10:AG10)</f>
        <v>0</v>
      </c>
      <c r="AH9" s="338">
        <f t="shared" si="17"/>
        <v>0</v>
      </c>
      <c r="AI9" s="338">
        <f t="shared" si="17"/>
        <v>0</v>
      </c>
      <c r="AJ9" s="338">
        <f t="shared" si="17"/>
        <v>0</v>
      </c>
      <c r="AK9" s="338">
        <f t="shared" si="17"/>
        <v>0</v>
      </c>
      <c r="AL9" s="338">
        <f t="shared" si="17"/>
        <v>0</v>
      </c>
      <c r="AM9" s="338">
        <f t="shared" si="17"/>
        <v>0</v>
      </c>
      <c r="AN9" s="338">
        <f t="shared" si="17"/>
        <v>0</v>
      </c>
      <c r="AO9" s="338">
        <f t="shared" si="17"/>
        <v>0</v>
      </c>
      <c r="AP9" s="338">
        <f t="shared" si="17"/>
        <v>0</v>
      </c>
      <c r="AQ9" s="338">
        <f t="shared" si="17"/>
        <v>0</v>
      </c>
      <c r="AR9" s="338" t="e">
        <f t="shared" si="14"/>
        <v>#DIV/0!</v>
      </c>
      <c r="AS9" s="338">
        <f t="shared" si="17"/>
        <v>0</v>
      </c>
      <c r="AT9" s="338" t="e">
        <f t="shared" si="8"/>
        <v>#DIV/0!</v>
      </c>
      <c r="AU9" s="338"/>
      <c r="AV9" s="340">
        <v>0</v>
      </c>
      <c r="AW9" s="340">
        <v>0</v>
      </c>
      <c r="AX9" s="338">
        <f t="shared" si="17"/>
        <v>0</v>
      </c>
      <c r="AY9" s="338">
        <f t="shared" si="17"/>
        <v>0</v>
      </c>
      <c r="AZ9" s="340">
        <v>0</v>
      </c>
      <c r="BA9" s="340">
        <v>0</v>
      </c>
      <c r="BB9" s="338">
        <f>SUM(BB10:BB10)</f>
        <v>0</v>
      </c>
      <c r="BC9" s="338">
        <f t="shared" ref="BC9:BH9" si="18">SUM(BC10:BC10)</f>
        <v>0</v>
      </c>
      <c r="BD9" s="338">
        <f>SUM(BD10:BD10)</f>
        <v>0</v>
      </c>
      <c r="BE9" s="338">
        <f>SUM(BE10:BE10)</f>
        <v>0</v>
      </c>
      <c r="BF9" s="338">
        <f t="shared" si="9"/>
        <v>0</v>
      </c>
      <c r="BG9" s="338">
        <f t="shared" si="18"/>
        <v>0</v>
      </c>
      <c r="BH9" s="338">
        <f t="shared" si="18"/>
        <v>0</v>
      </c>
      <c r="BI9" s="338">
        <f t="shared" si="10"/>
        <v>0</v>
      </c>
      <c r="BJ9" s="338" t="e">
        <f t="shared" si="11"/>
        <v>#DIV/0!</v>
      </c>
      <c r="BK9" s="338">
        <f>SUM(BK10:BK10)</f>
        <v>0</v>
      </c>
      <c r="BL9" s="338">
        <f>SUM(BL10:BL10)</f>
        <v>0</v>
      </c>
    </row>
    <row r="10" spans="1:71" hidden="1" x14ac:dyDescent="0.35">
      <c r="A10" s="71"/>
      <c r="B10" s="332"/>
      <c r="C10" s="332"/>
      <c r="D10" s="332"/>
      <c r="E10" s="332"/>
      <c r="F10" s="332"/>
      <c r="G10" s="332"/>
      <c r="H10" s="333"/>
      <c r="I10" s="334"/>
      <c r="J10" s="333"/>
      <c r="K10" s="341">
        <v>8121</v>
      </c>
      <c r="L10" s="341" t="s">
        <v>296</v>
      </c>
      <c r="M10" s="342">
        <v>410.29</v>
      </c>
      <c r="N10" s="342">
        <v>1100000</v>
      </c>
      <c r="O10" s="34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f>(V10-R10)</f>
        <v>0</v>
      </c>
      <c r="V10" s="72">
        <v>0</v>
      </c>
      <c r="W10" s="343">
        <v>0</v>
      </c>
      <c r="X10" s="343">
        <v>0</v>
      </c>
      <c r="Y10" s="343">
        <v>0</v>
      </c>
      <c r="Z10" s="343">
        <v>0</v>
      </c>
      <c r="AA10" s="343">
        <v>0</v>
      </c>
      <c r="AB10" s="72">
        <v>0</v>
      </c>
      <c r="AC10" s="72">
        <f>(AD10-Z10)</f>
        <v>0</v>
      </c>
      <c r="AD10" s="72">
        <v>0</v>
      </c>
      <c r="AE10" s="73"/>
      <c r="AF10" s="73"/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 t="e">
        <f t="shared" si="14"/>
        <v>#DIV/0!</v>
      </c>
      <c r="AS10" s="72">
        <v>0</v>
      </c>
      <c r="AT10" s="72" t="e">
        <f t="shared" si="8"/>
        <v>#DIV/0!</v>
      </c>
      <c r="AU10" s="72"/>
      <c r="AV10" s="344">
        <v>0</v>
      </c>
      <c r="AW10" s="344">
        <v>0</v>
      </c>
      <c r="AX10" s="72">
        <v>0</v>
      </c>
      <c r="AY10" s="72">
        <v>0</v>
      </c>
      <c r="AZ10" s="344">
        <v>0</v>
      </c>
      <c r="BA10" s="344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f t="shared" si="9"/>
        <v>0</v>
      </c>
      <c r="BG10" s="72">
        <v>0</v>
      </c>
      <c r="BH10" s="72">
        <v>0</v>
      </c>
      <c r="BI10" s="72">
        <f t="shared" si="10"/>
        <v>0</v>
      </c>
      <c r="BJ10" s="72" t="e">
        <f t="shared" si="11"/>
        <v>#DIV/0!</v>
      </c>
      <c r="BK10" s="72">
        <v>0</v>
      </c>
      <c r="BL10" s="72">
        <v>0</v>
      </c>
    </row>
    <row r="11" spans="1:71" x14ac:dyDescent="0.35">
      <c r="A11" s="70"/>
      <c r="B11" s="326"/>
      <c r="C11" s="326"/>
      <c r="D11" s="326"/>
      <c r="E11" s="326"/>
      <c r="F11" s="326"/>
      <c r="G11" s="326"/>
      <c r="H11" s="328" t="s">
        <v>598</v>
      </c>
      <c r="I11" s="328"/>
      <c r="J11" s="328" t="s">
        <v>596</v>
      </c>
      <c r="K11" s="328"/>
      <c r="L11" s="328"/>
      <c r="M11" s="329"/>
      <c r="N11" s="329"/>
      <c r="O11" s="329"/>
      <c r="P11" s="329">
        <v>1204683.02</v>
      </c>
      <c r="Q11" s="329">
        <v>1100000</v>
      </c>
      <c r="R11" s="329">
        <v>1225000</v>
      </c>
      <c r="S11" s="329">
        <v>576884.86</v>
      </c>
      <c r="T11" s="330">
        <f>(S11/R11)*100</f>
        <v>47.092641632653063</v>
      </c>
      <c r="U11" s="330"/>
      <c r="V11" s="329">
        <v>0</v>
      </c>
      <c r="W11" s="329">
        <v>0</v>
      </c>
      <c r="X11" s="329">
        <v>900000</v>
      </c>
      <c r="Y11" s="329">
        <v>676348.5</v>
      </c>
      <c r="Z11" s="329">
        <v>1100000</v>
      </c>
      <c r="AA11" s="329">
        <v>301234.78999999998</v>
      </c>
      <c r="AB11" s="330">
        <f>(AA11/Z11)*100</f>
        <v>27.384980909090906</v>
      </c>
      <c r="AC11" s="330">
        <f>(AD11-Z11)</f>
        <v>-100000</v>
      </c>
      <c r="AD11" s="329">
        <v>1000000</v>
      </c>
      <c r="AE11" s="329">
        <v>1000000</v>
      </c>
      <c r="AF11" s="329">
        <v>900000</v>
      </c>
      <c r="AG11" s="329">
        <v>1000000</v>
      </c>
      <c r="AH11" s="329"/>
      <c r="AI11" s="329">
        <v>528913.54</v>
      </c>
      <c r="AJ11" s="329">
        <v>660000</v>
      </c>
      <c r="AK11" s="329">
        <v>400000</v>
      </c>
      <c r="AL11" s="329">
        <v>350000</v>
      </c>
      <c r="AM11" s="329">
        <v>350000</v>
      </c>
      <c r="AN11" s="329">
        <v>0</v>
      </c>
      <c r="AO11" s="329">
        <v>0</v>
      </c>
      <c r="AP11" s="329"/>
      <c r="AQ11" s="329"/>
      <c r="AR11" s="329">
        <f>AO11/AI11*100</f>
        <v>0</v>
      </c>
      <c r="AS11" s="329">
        <v>54465.82</v>
      </c>
      <c r="AT11" s="329" t="e">
        <f>AS11/AO11*100</f>
        <v>#DIV/0!</v>
      </c>
      <c r="AU11" s="329"/>
      <c r="AV11" s="331">
        <v>350000</v>
      </c>
      <c r="AW11" s="331">
        <v>400000</v>
      </c>
      <c r="AX11" s="329">
        <f>AY11-AO11</f>
        <v>0</v>
      </c>
      <c r="AY11" s="329">
        <v>0</v>
      </c>
      <c r="AZ11" s="331">
        <v>350000</v>
      </c>
      <c r="BA11" s="331">
        <v>400000</v>
      </c>
      <c r="BB11" s="329" t="e">
        <f>#REF!-AJ11</f>
        <v>#REF!</v>
      </c>
      <c r="BC11" s="329">
        <v>0</v>
      </c>
      <c r="BD11" s="329">
        <v>900000</v>
      </c>
      <c r="BE11" s="329"/>
      <c r="BF11" s="329">
        <f t="shared" si="9"/>
        <v>0</v>
      </c>
      <c r="BG11" s="329"/>
      <c r="BH11" s="329">
        <v>0</v>
      </c>
      <c r="BI11" s="329">
        <f t="shared" si="10"/>
        <v>0</v>
      </c>
      <c r="BJ11" s="329">
        <v>0</v>
      </c>
      <c r="BK11" s="329">
        <v>0</v>
      </c>
      <c r="BL11" s="329">
        <v>0</v>
      </c>
      <c r="BO11" s="143"/>
    </row>
    <row r="12" spans="1:71" x14ac:dyDescent="0.35">
      <c r="A12" s="71" t="s">
        <v>5</v>
      </c>
      <c r="B12" s="332"/>
      <c r="C12" s="332"/>
      <c r="D12" s="332"/>
      <c r="E12" s="332"/>
      <c r="F12" s="332"/>
      <c r="G12" s="332" t="s">
        <v>5</v>
      </c>
      <c r="H12" s="333"/>
      <c r="I12" s="334"/>
      <c r="J12" s="335">
        <v>815</v>
      </c>
      <c r="K12" s="345"/>
      <c r="L12" s="335" t="s">
        <v>111</v>
      </c>
      <c r="M12" s="338">
        <f t="shared" ref="M12:S12" si="19">SUM(M13:M13)</f>
        <v>1277903.6499999999</v>
      </c>
      <c r="N12" s="338">
        <f t="shared" si="19"/>
        <v>1100000</v>
      </c>
      <c r="O12" s="338">
        <f t="shared" si="19"/>
        <v>1100000</v>
      </c>
      <c r="P12" s="346">
        <f t="shared" si="19"/>
        <v>1160604.77</v>
      </c>
      <c r="Q12" s="346">
        <f t="shared" si="19"/>
        <v>1100000</v>
      </c>
      <c r="R12" s="346">
        <f t="shared" si="19"/>
        <v>1200000</v>
      </c>
      <c r="S12" s="346">
        <f t="shared" si="19"/>
        <v>576884.86</v>
      </c>
      <c r="T12" s="347">
        <f t="shared" si="4"/>
        <v>48.073738333333331</v>
      </c>
      <c r="U12" s="347">
        <f>SUM(U13)</f>
        <v>-400000</v>
      </c>
      <c r="V12" s="346">
        <f t="shared" ref="V12:AA12" si="20">SUM(V13:V13)</f>
        <v>800000</v>
      </c>
      <c r="W12" s="346">
        <f t="shared" si="20"/>
        <v>800000</v>
      </c>
      <c r="X12" s="346">
        <f t="shared" si="20"/>
        <v>900000</v>
      </c>
      <c r="Y12" s="346">
        <f t="shared" si="20"/>
        <v>676348.5</v>
      </c>
      <c r="Z12" s="346">
        <f t="shared" si="20"/>
        <v>1100000</v>
      </c>
      <c r="AA12" s="346">
        <f t="shared" si="20"/>
        <v>301234.78999999998</v>
      </c>
      <c r="AB12" s="347">
        <f>(AA12/Z12)*100</f>
        <v>27.384980909090906</v>
      </c>
      <c r="AC12" s="347">
        <f>SUM(AC13)</f>
        <v>-100000</v>
      </c>
      <c r="AD12" s="346">
        <f>SUM(AD13:AD13)</f>
        <v>1000000</v>
      </c>
      <c r="AE12" s="346"/>
      <c r="AF12" s="346"/>
      <c r="AG12" s="346">
        <f t="shared" ref="AG12:AY12" si="21">SUM(AG13:AG13)</f>
        <v>1000000</v>
      </c>
      <c r="AH12" s="346">
        <f t="shared" si="21"/>
        <v>0</v>
      </c>
      <c r="AI12" s="346">
        <f t="shared" si="21"/>
        <v>528913.54</v>
      </c>
      <c r="AJ12" s="346">
        <f t="shared" si="21"/>
        <v>660000</v>
      </c>
      <c r="AK12" s="346">
        <f t="shared" si="21"/>
        <v>400000</v>
      </c>
      <c r="AL12" s="346">
        <f t="shared" si="21"/>
        <v>350000</v>
      </c>
      <c r="AM12" s="346">
        <f t="shared" si="21"/>
        <v>350000</v>
      </c>
      <c r="AN12" s="346">
        <f t="shared" si="21"/>
        <v>209492.48000000001</v>
      </c>
      <c r="AO12" s="346">
        <f t="shared" si="21"/>
        <v>350000</v>
      </c>
      <c r="AP12" s="346">
        <f t="shared" si="21"/>
        <v>0</v>
      </c>
      <c r="AQ12" s="346">
        <f t="shared" si="21"/>
        <v>0</v>
      </c>
      <c r="AR12" s="346">
        <f t="shared" si="14"/>
        <v>66.173386296747097</v>
      </c>
      <c r="AS12" s="346">
        <f t="shared" si="21"/>
        <v>54465.82</v>
      </c>
      <c r="AT12" s="346">
        <f t="shared" si="8"/>
        <v>15.561662857142858</v>
      </c>
      <c r="AU12" s="346"/>
      <c r="AV12" s="346"/>
      <c r="AW12" s="346"/>
      <c r="AX12" s="346">
        <f t="shared" si="21"/>
        <v>-100000</v>
      </c>
      <c r="AY12" s="346">
        <f t="shared" si="21"/>
        <v>250000</v>
      </c>
      <c r="AZ12" s="346"/>
      <c r="BA12" s="346"/>
      <c r="BB12" s="346" t="e">
        <f>SUM(BB13:BB13)</f>
        <v>#REF!</v>
      </c>
      <c r="BC12" s="346">
        <f t="shared" ref="BC12:BH12" si="22">SUM(BC13:BC13)</f>
        <v>250000</v>
      </c>
      <c r="BD12" s="346">
        <f>SUM(BD13:BD13)</f>
        <v>98471.39</v>
      </c>
      <c r="BE12" s="346">
        <f>SUM(BE13:BE13)</f>
        <v>0</v>
      </c>
      <c r="BF12" s="346">
        <f t="shared" si="9"/>
        <v>0</v>
      </c>
      <c r="BG12" s="346">
        <f t="shared" si="22"/>
        <v>0</v>
      </c>
      <c r="BH12" s="346">
        <f t="shared" si="22"/>
        <v>0</v>
      </c>
      <c r="BI12" s="346">
        <f t="shared" si="10"/>
        <v>0</v>
      </c>
      <c r="BJ12" s="346">
        <f t="shared" si="11"/>
        <v>39.388556000000001</v>
      </c>
      <c r="BK12" s="346">
        <f>SUM(BK13:BK13)</f>
        <v>0</v>
      </c>
      <c r="BL12" s="346">
        <f>SUM(BL13:BL13)</f>
        <v>0</v>
      </c>
      <c r="BP12" s="143"/>
    </row>
    <row r="13" spans="1:71" x14ac:dyDescent="0.35">
      <c r="A13" s="71"/>
      <c r="B13" s="332"/>
      <c r="C13" s="332"/>
      <c r="D13" s="332"/>
      <c r="E13" s="332"/>
      <c r="F13" s="332"/>
      <c r="G13" s="332"/>
      <c r="H13" s="333"/>
      <c r="I13" s="334"/>
      <c r="J13" s="348"/>
      <c r="K13" s="341">
        <v>8153</v>
      </c>
      <c r="L13" s="341" t="s">
        <v>231</v>
      </c>
      <c r="M13" s="342">
        <v>1277903.6499999999</v>
      </c>
      <c r="N13" s="342">
        <v>1100000</v>
      </c>
      <c r="O13" s="342">
        <v>1100000</v>
      </c>
      <c r="P13" s="72">
        <v>1160604.77</v>
      </c>
      <c r="Q13" s="72">
        <v>1100000</v>
      </c>
      <c r="R13" s="72">
        <v>1200000</v>
      </c>
      <c r="S13" s="72">
        <v>576884.86</v>
      </c>
      <c r="T13" s="72">
        <f t="shared" si="4"/>
        <v>48.073738333333331</v>
      </c>
      <c r="U13" s="72">
        <f>(V13-R13)</f>
        <v>-400000</v>
      </c>
      <c r="V13" s="72">
        <v>800000</v>
      </c>
      <c r="W13" s="343">
        <v>800000</v>
      </c>
      <c r="X13" s="343">
        <v>900000</v>
      </c>
      <c r="Y13" s="343">
        <v>676348.5</v>
      </c>
      <c r="Z13" s="343">
        <v>1100000</v>
      </c>
      <c r="AA13" s="343">
        <v>301234.78999999998</v>
      </c>
      <c r="AB13" s="72">
        <f>(AA13/Z13)*100</f>
        <v>27.384980909090906</v>
      </c>
      <c r="AC13" s="72">
        <f>(AD13-Z13)</f>
        <v>-100000</v>
      </c>
      <c r="AD13" s="72">
        <v>1000000</v>
      </c>
      <c r="AE13" s="73"/>
      <c r="AF13" s="73"/>
      <c r="AG13" s="72">
        <v>1000000</v>
      </c>
      <c r="AH13" s="72"/>
      <c r="AI13" s="72">
        <v>528913.54</v>
      </c>
      <c r="AJ13" s="72">
        <v>660000</v>
      </c>
      <c r="AK13" s="72">
        <v>400000</v>
      </c>
      <c r="AL13" s="72">
        <v>350000</v>
      </c>
      <c r="AM13" s="72">
        <v>350000</v>
      </c>
      <c r="AN13" s="72">
        <v>209492.48000000001</v>
      </c>
      <c r="AO13" s="72">
        <v>350000</v>
      </c>
      <c r="AP13" s="72"/>
      <c r="AQ13" s="72"/>
      <c r="AR13" s="72">
        <f t="shared" si="14"/>
        <v>66.173386296747097</v>
      </c>
      <c r="AS13" s="72">
        <v>54465.82</v>
      </c>
      <c r="AT13" s="72">
        <f t="shared" si="8"/>
        <v>15.561662857142858</v>
      </c>
      <c r="AU13" s="72"/>
      <c r="AV13" s="344"/>
      <c r="AW13" s="344"/>
      <c r="AX13" s="72">
        <f>AY13-AO13</f>
        <v>-100000</v>
      </c>
      <c r="AY13" s="72">
        <v>250000</v>
      </c>
      <c r="AZ13" s="344"/>
      <c r="BA13" s="344"/>
      <c r="BB13" s="72" t="e">
        <f>#REF!-AJ13</f>
        <v>#REF!</v>
      </c>
      <c r="BC13" s="72">
        <v>250000</v>
      </c>
      <c r="BD13" s="72">
        <v>98471.39</v>
      </c>
      <c r="BE13" s="72">
        <v>0</v>
      </c>
      <c r="BF13" s="72">
        <f t="shared" si="9"/>
        <v>0</v>
      </c>
      <c r="BG13" s="72"/>
      <c r="BH13" s="72"/>
      <c r="BI13" s="72">
        <f t="shared" si="10"/>
        <v>0</v>
      </c>
      <c r="BJ13" s="72">
        <f t="shared" si="11"/>
        <v>39.388556000000001</v>
      </c>
      <c r="BK13" s="72"/>
      <c r="BL13" s="72"/>
    </row>
    <row r="14" spans="1:71" hidden="1" x14ac:dyDescent="0.35">
      <c r="A14" s="74" t="s">
        <v>5</v>
      </c>
      <c r="B14" s="349"/>
      <c r="C14" s="349"/>
      <c r="D14" s="349"/>
      <c r="E14" s="349"/>
      <c r="F14" s="349"/>
      <c r="G14" s="349"/>
      <c r="H14" s="350"/>
      <c r="I14" s="351"/>
      <c r="J14" s="352">
        <v>816</v>
      </c>
      <c r="K14" s="353"/>
      <c r="L14" s="354" t="s">
        <v>112</v>
      </c>
      <c r="M14" s="355"/>
      <c r="N14" s="355"/>
      <c r="O14" s="355"/>
      <c r="P14" s="356"/>
      <c r="Q14" s="356"/>
      <c r="R14" s="355"/>
      <c r="S14" s="356"/>
      <c r="T14" s="75"/>
      <c r="U14" s="76"/>
      <c r="V14" s="355"/>
      <c r="W14" s="355"/>
      <c r="X14" s="355"/>
      <c r="Y14" s="355"/>
      <c r="Z14" s="355"/>
      <c r="AA14" s="355"/>
      <c r="AB14" s="75"/>
      <c r="AC14" s="76"/>
      <c r="AD14" s="355"/>
      <c r="AE14" s="77"/>
      <c r="AF14" s="77"/>
      <c r="AG14" s="355"/>
      <c r="AH14" s="355"/>
      <c r="AI14" s="355"/>
      <c r="AJ14" s="355"/>
      <c r="AK14" s="355"/>
      <c r="AL14" s="355"/>
      <c r="AM14" s="355"/>
      <c r="AN14" s="355">
        <v>0</v>
      </c>
      <c r="AO14" s="355"/>
      <c r="AP14" s="355"/>
      <c r="AQ14" s="355"/>
      <c r="AR14" s="72" t="e">
        <f t="shared" si="14"/>
        <v>#DIV/0!</v>
      </c>
      <c r="AS14" s="355"/>
      <c r="AT14" s="72" t="e">
        <f t="shared" si="8"/>
        <v>#DIV/0!</v>
      </c>
      <c r="AU14" s="343"/>
      <c r="AV14" s="357"/>
      <c r="AW14" s="357"/>
      <c r="AX14" s="355"/>
      <c r="AY14" s="355"/>
      <c r="AZ14" s="357"/>
      <c r="BA14" s="357"/>
      <c r="BB14" s="355"/>
      <c r="BC14" s="355"/>
      <c r="BD14" s="355"/>
      <c r="BE14" s="355"/>
      <c r="BF14" s="72">
        <f t="shared" si="9"/>
        <v>0</v>
      </c>
      <c r="BG14" s="355"/>
      <c r="BH14" s="355"/>
      <c r="BI14" s="72">
        <f t="shared" si="10"/>
        <v>0</v>
      </c>
      <c r="BJ14" s="72" t="e">
        <f t="shared" si="11"/>
        <v>#DIV/0!</v>
      </c>
      <c r="BK14" s="355"/>
      <c r="BL14" s="355"/>
    </row>
    <row r="15" spans="1:71" hidden="1" x14ac:dyDescent="0.35">
      <c r="A15" s="74"/>
      <c r="B15" s="349"/>
      <c r="C15" s="349"/>
      <c r="D15" s="349"/>
      <c r="E15" s="349"/>
      <c r="F15" s="349"/>
      <c r="G15" s="349"/>
      <c r="H15" s="350"/>
      <c r="I15" s="351"/>
      <c r="J15" s="358"/>
      <c r="K15" s="359"/>
      <c r="L15" s="335" t="s">
        <v>113</v>
      </c>
      <c r="M15" s="338">
        <f t="shared" ref="M15:S15" si="23">SUM(M16:M18)</f>
        <v>88335.69</v>
      </c>
      <c r="N15" s="338">
        <f t="shared" si="23"/>
        <v>100000</v>
      </c>
      <c r="O15" s="338">
        <f t="shared" si="23"/>
        <v>100000</v>
      </c>
      <c r="P15" s="338">
        <f t="shared" si="23"/>
        <v>44078.25</v>
      </c>
      <c r="Q15" s="338">
        <f t="shared" si="23"/>
        <v>0</v>
      </c>
      <c r="R15" s="338">
        <f t="shared" si="23"/>
        <v>25000</v>
      </c>
      <c r="S15" s="338">
        <f t="shared" si="23"/>
        <v>0</v>
      </c>
      <c r="T15" s="339">
        <f>(S15/R15)*100</f>
        <v>0</v>
      </c>
      <c r="U15" s="339">
        <f>SUM(U18)</f>
        <v>-25000</v>
      </c>
      <c r="V15" s="338">
        <f t="shared" ref="V15:AA15" si="24">SUM(V16:V18)</f>
        <v>0</v>
      </c>
      <c r="W15" s="338">
        <f t="shared" si="24"/>
        <v>0</v>
      </c>
      <c r="X15" s="338">
        <f t="shared" si="24"/>
        <v>0</v>
      </c>
      <c r="Y15" s="338">
        <f t="shared" si="24"/>
        <v>0</v>
      </c>
      <c r="Z15" s="338">
        <f t="shared" si="24"/>
        <v>0</v>
      </c>
      <c r="AA15" s="338">
        <f t="shared" si="24"/>
        <v>0</v>
      </c>
      <c r="AB15" s="339">
        <v>0</v>
      </c>
      <c r="AC15" s="339">
        <f>SUM(AC18)</f>
        <v>0</v>
      </c>
      <c r="AD15" s="338">
        <f>SUM(AD16:AD18)</f>
        <v>0</v>
      </c>
      <c r="AE15" s="338"/>
      <c r="AF15" s="338"/>
      <c r="AG15" s="338">
        <f t="shared" ref="AG15:AM15" si="25">SUM(AG16:AG18)</f>
        <v>0</v>
      </c>
      <c r="AH15" s="338">
        <f t="shared" si="25"/>
        <v>0</v>
      </c>
      <c r="AI15" s="338">
        <f t="shared" si="25"/>
        <v>0</v>
      </c>
      <c r="AJ15" s="338">
        <f t="shared" si="25"/>
        <v>0</v>
      </c>
      <c r="AK15" s="338">
        <f t="shared" si="25"/>
        <v>0</v>
      </c>
      <c r="AL15" s="338">
        <f t="shared" si="25"/>
        <v>0</v>
      </c>
      <c r="AM15" s="338">
        <f t="shared" si="25"/>
        <v>0</v>
      </c>
      <c r="AN15" s="338">
        <v>0</v>
      </c>
      <c r="AO15" s="338">
        <f>SUM(AO16:AO18)</f>
        <v>0</v>
      </c>
      <c r="AP15" s="338">
        <f>SUM(AP16:AP18)</f>
        <v>0</v>
      </c>
      <c r="AQ15" s="338">
        <f>SUM(AQ16:AQ18)</f>
        <v>0</v>
      </c>
      <c r="AR15" s="72" t="e">
        <f t="shared" si="14"/>
        <v>#DIV/0!</v>
      </c>
      <c r="AS15" s="338">
        <f>SUM(AS16:AS18)</f>
        <v>0</v>
      </c>
      <c r="AT15" s="72" t="e">
        <f t="shared" si="8"/>
        <v>#DIV/0!</v>
      </c>
      <c r="AU15" s="72"/>
      <c r="AV15" s="340">
        <v>0</v>
      </c>
      <c r="AW15" s="340">
        <v>0</v>
      </c>
      <c r="AX15" s="338">
        <f>SUM(AX16:AX18)</f>
        <v>0</v>
      </c>
      <c r="AY15" s="338">
        <f>SUM(AY16:AY18)</f>
        <v>0</v>
      </c>
      <c r="AZ15" s="340">
        <v>0</v>
      </c>
      <c r="BA15" s="340">
        <v>0</v>
      </c>
      <c r="BB15" s="338">
        <f>SUM(BB16:BB18)</f>
        <v>0</v>
      </c>
      <c r="BC15" s="338">
        <f>SUM(BC16:BC18)</f>
        <v>0</v>
      </c>
      <c r="BD15" s="338">
        <f>SUM(BD16:BD18)</f>
        <v>0</v>
      </c>
      <c r="BE15" s="338">
        <f>SUM(BE16:BE18)</f>
        <v>0</v>
      </c>
      <c r="BF15" s="72">
        <f t="shared" si="9"/>
        <v>0</v>
      </c>
      <c r="BG15" s="338">
        <f>SUM(BG16:BG18)</f>
        <v>0</v>
      </c>
      <c r="BH15" s="338">
        <f>SUM(BH16:BH18)</f>
        <v>0</v>
      </c>
      <c r="BI15" s="72">
        <f t="shared" si="10"/>
        <v>0</v>
      </c>
      <c r="BJ15" s="72" t="e">
        <f t="shared" si="11"/>
        <v>#DIV/0!</v>
      </c>
      <c r="BK15" s="338">
        <f>SUM(BK16:BK18)</f>
        <v>0</v>
      </c>
      <c r="BL15" s="338">
        <f>SUM(BL16:BL18)</f>
        <v>0</v>
      </c>
    </row>
    <row r="16" spans="1:71" ht="23.25" hidden="1" customHeight="1" x14ac:dyDescent="0.35">
      <c r="A16" s="74"/>
      <c r="B16" s="349"/>
      <c r="C16" s="349"/>
      <c r="D16" s="349"/>
      <c r="E16" s="349"/>
      <c r="F16" s="349"/>
      <c r="G16" s="349"/>
      <c r="H16" s="350"/>
      <c r="I16" s="351"/>
      <c r="J16" s="358"/>
      <c r="K16" s="360" t="s">
        <v>114</v>
      </c>
      <c r="L16" s="345" t="s">
        <v>115</v>
      </c>
      <c r="M16" s="361">
        <v>0</v>
      </c>
      <c r="N16" s="361">
        <v>0</v>
      </c>
      <c r="O16" s="361">
        <v>0</v>
      </c>
      <c r="P16" s="361">
        <v>0</v>
      </c>
      <c r="Q16" s="361">
        <v>0</v>
      </c>
      <c r="R16" s="361">
        <v>0</v>
      </c>
      <c r="S16" s="361">
        <v>0</v>
      </c>
      <c r="T16" s="78" t="e">
        <f>(S16/R16)*100</f>
        <v>#DIV/0!</v>
      </c>
      <c r="U16" s="78" t="e">
        <f>(#REF!-#REF!)</f>
        <v>#REF!</v>
      </c>
      <c r="V16" s="361">
        <v>0</v>
      </c>
      <c r="W16" s="361">
        <v>0</v>
      </c>
      <c r="X16" s="361">
        <v>0</v>
      </c>
      <c r="Y16" s="361">
        <v>0</v>
      </c>
      <c r="Z16" s="361">
        <v>0</v>
      </c>
      <c r="AA16" s="361"/>
      <c r="AB16" s="78" t="e">
        <f>(AA16/Z16)*100</f>
        <v>#DIV/0!</v>
      </c>
      <c r="AC16" s="78" t="e">
        <f>(#REF!-#REF!)</f>
        <v>#REF!</v>
      </c>
      <c r="AD16" s="361">
        <v>0</v>
      </c>
      <c r="AE16" s="79">
        <v>0</v>
      </c>
      <c r="AF16" s="79">
        <v>0</v>
      </c>
      <c r="AG16" s="361">
        <v>0</v>
      </c>
      <c r="AH16" s="361">
        <v>0</v>
      </c>
      <c r="AI16" s="361">
        <v>0</v>
      </c>
      <c r="AJ16" s="361">
        <v>0</v>
      </c>
      <c r="AK16" s="361">
        <v>0</v>
      </c>
      <c r="AL16" s="361">
        <v>0</v>
      </c>
      <c r="AM16" s="361">
        <v>0</v>
      </c>
      <c r="AN16" s="361">
        <v>0</v>
      </c>
      <c r="AO16" s="361">
        <v>0</v>
      </c>
      <c r="AP16" s="361">
        <v>0</v>
      </c>
      <c r="AQ16" s="361">
        <v>0</v>
      </c>
      <c r="AR16" s="72" t="e">
        <f t="shared" si="14"/>
        <v>#DIV/0!</v>
      </c>
      <c r="AS16" s="361">
        <v>0</v>
      </c>
      <c r="AT16" s="72" t="e">
        <f t="shared" si="8"/>
        <v>#DIV/0!</v>
      </c>
      <c r="AU16" s="343"/>
      <c r="AV16" s="362">
        <v>0</v>
      </c>
      <c r="AW16" s="362">
        <v>0</v>
      </c>
      <c r="AX16" s="361">
        <v>0</v>
      </c>
      <c r="AY16" s="361">
        <v>0</v>
      </c>
      <c r="AZ16" s="362">
        <v>0</v>
      </c>
      <c r="BA16" s="362">
        <v>0</v>
      </c>
      <c r="BB16" s="361">
        <v>0</v>
      </c>
      <c r="BC16" s="361">
        <v>0</v>
      </c>
      <c r="BD16" s="361">
        <v>0</v>
      </c>
      <c r="BE16" s="361">
        <v>0</v>
      </c>
      <c r="BF16" s="72">
        <f t="shared" si="9"/>
        <v>0</v>
      </c>
      <c r="BG16" s="361">
        <v>0</v>
      </c>
      <c r="BH16" s="361">
        <v>0</v>
      </c>
      <c r="BI16" s="72">
        <f t="shared" si="10"/>
        <v>0</v>
      </c>
      <c r="BJ16" s="72" t="e">
        <f t="shared" si="11"/>
        <v>#DIV/0!</v>
      </c>
      <c r="BK16" s="361">
        <v>0</v>
      </c>
      <c r="BL16" s="361">
        <v>0</v>
      </c>
      <c r="BS16" s="24">
        <f>IF(BS$8=$M16,$BB16,0)</f>
        <v>0</v>
      </c>
    </row>
    <row r="17" spans="1:68" ht="23.25" hidden="1" customHeight="1" x14ac:dyDescent="0.35">
      <c r="A17" s="74"/>
      <c r="B17" s="349"/>
      <c r="C17" s="349"/>
      <c r="D17" s="349"/>
      <c r="E17" s="349"/>
      <c r="F17" s="349"/>
      <c r="G17" s="349"/>
      <c r="H17" s="350"/>
      <c r="I17" s="351"/>
      <c r="J17" s="358"/>
      <c r="K17" s="359"/>
      <c r="L17" s="363" t="s">
        <v>116</v>
      </c>
      <c r="M17" s="72"/>
      <c r="N17" s="72"/>
      <c r="O17" s="72"/>
      <c r="P17" s="72"/>
      <c r="Q17" s="72"/>
      <c r="R17" s="72"/>
      <c r="S17" s="72"/>
      <c r="T17" s="80" t="e">
        <f>(S17/R17)*100</f>
        <v>#DIV/0!</v>
      </c>
      <c r="U17" s="80"/>
      <c r="V17" s="72"/>
      <c r="W17" s="72"/>
      <c r="X17" s="72"/>
      <c r="Y17" s="72"/>
      <c r="Z17" s="72"/>
      <c r="AA17" s="72"/>
      <c r="AB17" s="80" t="e">
        <f>(AA17/Z17)*100</f>
        <v>#DIV/0!</v>
      </c>
      <c r="AC17" s="80"/>
      <c r="AD17" s="72"/>
      <c r="AE17" s="81"/>
      <c r="AF17" s="81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 t="e">
        <f t="shared" si="14"/>
        <v>#DIV/0!</v>
      </c>
      <c r="AS17" s="72"/>
      <c r="AT17" s="72" t="e">
        <f t="shared" si="8"/>
        <v>#DIV/0!</v>
      </c>
      <c r="AU17" s="72"/>
      <c r="AV17" s="344"/>
      <c r="AW17" s="344"/>
      <c r="AX17" s="72"/>
      <c r="AY17" s="72"/>
      <c r="AZ17" s="344"/>
      <c r="BA17" s="344"/>
      <c r="BB17" s="72"/>
      <c r="BC17" s="72"/>
      <c r="BD17" s="72"/>
      <c r="BE17" s="72"/>
      <c r="BF17" s="72">
        <f t="shared" si="9"/>
        <v>0</v>
      </c>
      <c r="BG17" s="72"/>
      <c r="BH17" s="72"/>
      <c r="BI17" s="72">
        <f t="shared" si="10"/>
        <v>0</v>
      </c>
      <c r="BJ17" s="72" t="e">
        <f t="shared" si="11"/>
        <v>#DIV/0!</v>
      </c>
      <c r="BK17" s="72"/>
      <c r="BL17" s="72"/>
    </row>
    <row r="18" spans="1:68" hidden="1" x14ac:dyDescent="0.35">
      <c r="A18" s="74"/>
      <c r="B18" s="349"/>
      <c r="C18" s="349"/>
      <c r="D18" s="349"/>
      <c r="E18" s="349"/>
      <c r="F18" s="349"/>
      <c r="G18" s="349"/>
      <c r="H18" s="350"/>
      <c r="I18" s="351"/>
      <c r="J18" s="358"/>
      <c r="K18" s="359" t="s">
        <v>249</v>
      </c>
      <c r="L18" s="345" t="s">
        <v>115</v>
      </c>
      <c r="M18" s="343">
        <v>88335.69</v>
      </c>
      <c r="N18" s="343">
        <v>100000</v>
      </c>
      <c r="O18" s="343">
        <v>100000</v>
      </c>
      <c r="P18" s="343">
        <v>44078.25</v>
      </c>
      <c r="Q18" s="343">
        <v>0</v>
      </c>
      <c r="R18" s="343">
        <v>25000</v>
      </c>
      <c r="S18" s="343">
        <v>0</v>
      </c>
      <c r="T18" s="82">
        <f>(S18/R18)*100</f>
        <v>0</v>
      </c>
      <c r="U18" s="82">
        <f>(V18-R18)</f>
        <v>-25000</v>
      </c>
      <c r="V18" s="343">
        <v>0</v>
      </c>
      <c r="W18" s="343">
        <v>0</v>
      </c>
      <c r="X18" s="343">
        <v>0</v>
      </c>
      <c r="Y18" s="343">
        <v>0</v>
      </c>
      <c r="Z18" s="343">
        <v>0</v>
      </c>
      <c r="AA18" s="343">
        <v>0</v>
      </c>
      <c r="AB18" s="82">
        <v>0</v>
      </c>
      <c r="AC18" s="82">
        <f>(AD18-Z18)</f>
        <v>0</v>
      </c>
      <c r="AD18" s="343">
        <v>0</v>
      </c>
      <c r="AE18" s="73"/>
      <c r="AF18" s="73"/>
      <c r="AG18" s="343">
        <v>0</v>
      </c>
      <c r="AH18" s="343">
        <v>0</v>
      </c>
      <c r="AI18" s="343">
        <v>0</v>
      </c>
      <c r="AJ18" s="343">
        <v>0</v>
      </c>
      <c r="AK18" s="343">
        <v>0</v>
      </c>
      <c r="AL18" s="343">
        <v>0</v>
      </c>
      <c r="AM18" s="343">
        <v>0</v>
      </c>
      <c r="AN18" s="29">
        <v>0</v>
      </c>
      <c r="AO18" s="343">
        <v>0</v>
      </c>
      <c r="AP18" s="343">
        <v>0</v>
      </c>
      <c r="AQ18" s="343">
        <v>0</v>
      </c>
      <c r="AR18" s="343" t="e">
        <f t="shared" si="14"/>
        <v>#DIV/0!</v>
      </c>
      <c r="AS18" s="343">
        <v>0</v>
      </c>
      <c r="AT18" s="343" t="e">
        <f t="shared" si="8"/>
        <v>#DIV/0!</v>
      </c>
      <c r="AU18" s="343"/>
      <c r="AV18" s="364">
        <v>0</v>
      </c>
      <c r="AW18" s="364">
        <v>0</v>
      </c>
      <c r="AX18" s="343">
        <v>0</v>
      </c>
      <c r="AY18" s="343">
        <v>0</v>
      </c>
      <c r="AZ18" s="364">
        <v>0</v>
      </c>
      <c r="BA18" s="364">
        <v>0</v>
      </c>
      <c r="BB18" s="343">
        <v>0</v>
      </c>
      <c r="BC18" s="343">
        <v>0</v>
      </c>
      <c r="BD18" s="343">
        <v>0</v>
      </c>
      <c r="BE18" s="343">
        <v>0</v>
      </c>
      <c r="BF18" s="343">
        <f t="shared" si="9"/>
        <v>0</v>
      </c>
      <c r="BG18" s="343">
        <v>0</v>
      </c>
      <c r="BH18" s="343">
        <v>0</v>
      </c>
      <c r="BI18" s="343">
        <f t="shared" si="10"/>
        <v>0</v>
      </c>
      <c r="BJ18" s="343" t="e">
        <f t="shared" si="11"/>
        <v>#DIV/0!</v>
      </c>
      <c r="BK18" s="343">
        <v>0</v>
      </c>
      <c r="BL18" s="343">
        <v>0</v>
      </c>
    </row>
    <row r="19" spans="1:68" hidden="1" x14ac:dyDescent="0.35">
      <c r="A19" s="74"/>
      <c r="B19" s="349"/>
      <c r="C19" s="349"/>
      <c r="D19" s="349"/>
      <c r="E19" s="349"/>
      <c r="F19" s="349"/>
      <c r="G19" s="349"/>
      <c r="H19" s="350"/>
      <c r="I19" s="351"/>
      <c r="J19" s="358"/>
      <c r="K19" s="365"/>
      <c r="L19" s="363" t="s">
        <v>116</v>
      </c>
      <c r="M19" s="72"/>
      <c r="N19" s="72"/>
      <c r="O19" s="72"/>
      <c r="P19" s="72"/>
      <c r="Q19" s="72"/>
      <c r="R19" s="72"/>
      <c r="S19" s="72"/>
      <c r="T19" s="80"/>
      <c r="U19" s="80"/>
      <c r="V19" s="72"/>
      <c r="W19" s="72"/>
      <c r="X19" s="72"/>
      <c r="Y19" s="72"/>
      <c r="Z19" s="72"/>
      <c r="AA19" s="72"/>
      <c r="AB19" s="80"/>
      <c r="AC19" s="80"/>
      <c r="AD19" s="72"/>
      <c r="AE19" s="81"/>
      <c r="AF19" s="81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 t="e">
        <f t="shared" si="14"/>
        <v>#DIV/0!</v>
      </c>
      <c r="AS19" s="72"/>
      <c r="AT19" s="72" t="e">
        <f t="shared" si="8"/>
        <v>#DIV/0!</v>
      </c>
      <c r="AU19" s="72"/>
      <c r="AV19" s="344"/>
      <c r="AW19" s="344"/>
      <c r="AX19" s="72"/>
      <c r="AY19" s="72"/>
      <c r="AZ19" s="344"/>
      <c r="BA19" s="344"/>
      <c r="BB19" s="72"/>
      <c r="BC19" s="72"/>
      <c r="BD19" s="72"/>
      <c r="BE19" s="72"/>
      <c r="BF19" s="72">
        <f t="shared" si="9"/>
        <v>0</v>
      </c>
      <c r="BG19" s="72"/>
      <c r="BH19" s="72"/>
      <c r="BI19" s="72">
        <f t="shared" si="10"/>
        <v>0</v>
      </c>
      <c r="BJ19" s="72" t="e">
        <f t="shared" si="11"/>
        <v>#DIV/0!</v>
      </c>
      <c r="BK19" s="72"/>
      <c r="BL19" s="72"/>
    </row>
    <row r="20" spans="1:68" x14ac:dyDescent="0.35">
      <c r="A20" s="71" t="s">
        <v>5</v>
      </c>
      <c r="B20" s="332"/>
      <c r="C20" s="332"/>
      <c r="D20" s="332"/>
      <c r="E20" s="332"/>
      <c r="F20" s="332"/>
      <c r="G20" s="332" t="s">
        <v>598</v>
      </c>
      <c r="H20" s="333"/>
      <c r="I20" s="334"/>
      <c r="J20" s="335">
        <v>818</v>
      </c>
      <c r="K20" s="345"/>
      <c r="L20" s="335" t="s">
        <v>111</v>
      </c>
      <c r="M20" s="338">
        <f t="shared" ref="M20:S20" si="26">SUM(M21:M21)</f>
        <v>1277903.6499999999</v>
      </c>
      <c r="N20" s="338">
        <f t="shared" si="26"/>
        <v>1100000</v>
      </c>
      <c r="O20" s="338">
        <f t="shared" si="26"/>
        <v>1100000</v>
      </c>
      <c r="P20" s="346">
        <f t="shared" si="26"/>
        <v>1160604.77</v>
      </c>
      <c r="Q20" s="346">
        <f t="shared" si="26"/>
        <v>1100000</v>
      </c>
      <c r="R20" s="346">
        <f t="shared" si="26"/>
        <v>1200000</v>
      </c>
      <c r="S20" s="346">
        <f t="shared" si="26"/>
        <v>576884.86</v>
      </c>
      <c r="T20" s="347">
        <f>(S20/R20)*100</f>
        <v>48.073738333333331</v>
      </c>
      <c r="U20" s="347">
        <f>SUM(U21)</f>
        <v>-400000</v>
      </c>
      <c r="V20" s="346">
        <f t="shared" ref="V20:AA20" si="27">SUM(V21:V21)</f>
        <v>800000</v>
      </c>
      <c r="W20" s="346">
        <f t="shared" si="27"/>
        <v>800000</v>
      </c>
      <c r="X20" s="346">
        <f t="shared" si="27"/>
        <v>900000</v>
      </c>
      <c r="Y20" s="346">
        <f t="shared" si="27"/>
        <v>676348.5</v>
      </c>
      <c r="Z20" s="346">
        <f t="shared" si="27"/>
        <v>1100000</v>
      </c>
      <c r="AA20" s="346">
        <f t="shared" si="27"/>
        <v>301234.78999999998</v>
      </c>
      <c r="AB20" s="347">
        <f>(AA20/Z20)*100</f>
        <v>27.384980909090906</v>
      </c>
      <c r="AC20" s="347">
        <f>SUM(AC21)</f>
        <v>-100000</v>
      </c>
      <c r="AD20" s="346">
        <f>SUM(AD21:AD21)</f>
        <v>1000000</v>
      </c>
      <c r="AE20" s="346"/>
      <c r="AF20" s="346"/>
      <c r="AG20" s="346">
        <f t="shared" ref="AG20:AY20" si="28">SUM(AG21:AG21)</f>
        <v>1000000</v>
      </c>
      <c r="AH20" s="346">
        <f t="shared" si="28"/>
        <v>0</v>
      </c>
      <c r="AI20" s="346">
        <f t="shared" si="28"/>
        <v>528913.54</v>
      </c>
      <c r="AJ20" s="346">
        <f t="shared" si="28"/>
        <v>660000</v>
      </c>
      <c r="AK20" s="346">
        <f t="shared" si="28"/>
        <v>400000</v>
      </c>
      <c r="AL20" s="346">
        <f t="shared" si="28"/>
        <v>350000</v>
      </c>
      <c r="AM20" s="346">
        <f t="shared" si="28"/>
        <v>350000</v>
      </c>
      <c r="AN20" s="346">
        <f t="shared" si="28"/>
        <v>0</v>
      </c>
      <c r="AO20" s="346">
        <f t="shared" si="28"/>
        <v>0</v>
      </c>
      <c r="AP20" s="346">
        <f t="shared" si="28"/>
        <v>0</v>
      </c>
      <c r="AQ20" s="346">
        <f t="shared" si="28"/>
        <v>0</v>
      </c>
      <c r="AR20" s="346">
        <f>AO20/AI20*100</f>
        <v>0</v>
      </c>
      <c r="AS20" s="346">
        <f t="shared" si="28"/>
        <v>54465.82</v>
      </c>
      <c r="AT20" s="346" t="e">
        <f>AS20/AO20*100</f>
        <v>#DIV/0!</v>
      </c>
      <c r="AU20" s="346"/>
      <c r="AV20" s="346"/>
      <c r="AW20" s="346"/>
      <c r="AX20" s="346">
        <f t="shared" si="28"/>
        <v>0</v>
      </c>
      <c r="AY20" s="346">
        <f t="shared" si="28"/>
        <v>0</v>
      </c>
      <c r="AZ20" s="346"/>
      <c r="BA20" s="346"/>
      <c r="BB20" s="346" t="e">
        <f>SUM(BB21:BB21)</f>
        <v>#REF!</v>
      </c>
      <c r="BC20" s="346">
        <f t="shared" ref="BC20:BH20" si="29">SUM(BC21:BC21)</f>
        <v>0</v>
      </c>
      <c r="BD20" s="346">
        <f>SUM(BD21:BD21)</f>
        <v>900000</v>
      </c>
      <c r="BE20" s="346">
        <f>SUM(BE21:BE21)</f>
        <v>0</v>
      </c>
      <c r="BF20" s="346">
        <f t="shared" si="9"/>
        <v>0</v>
      </c>
      <c r="BG20" s="346">
        <f t="shared" si="29"/>
        <v>0</v>
      </c>
      <c r="BH20" s="346">
        <f t="shared" si="29"/>
        <v>0</v>
      </c>
      <c r="BI20" s="346">
        <f t="shared" si="10"/>
        <v>0</v>
      </c>
      <c r="BJ20" s="346">
        <v>0</v>
      </c>
      <c r="BK20" s="346">
        <f>SUM(BK21:BK21)</f>
        <v>0</v>
      </c>
      <c r="BL20" s="346">
        <f>SUM(BL21:BL21)</f>
        <v>0</v>
      </c>
      <c r="BP20" s="143"/>
    </row>
    <row r="21" spans="1:68" x14ac:dyDescent="0.35">
      <c r="A21" s="71"/>
      <c r="B21" s="332"/>
      <c r="C21" s="332"/>
      <c r="D21" s="332"/>
      <c r="E21" s="332"/>
      <c r="F21" s="332"/>
      <c r="G21" s="332"/>
      <c r="H21" s="333"/>
      <c r="I21" s="334"/>
      <c r="J21" s="348"/>
      <c r="K21" s="341">
        <v>8181</v>
      </c>
      <c r="L21" s="341" t="s">
        <v>644</v>
      </c>
      <c r="M21" s="342">
        <v>1277903.6499999999</v>
      </c>
      <c r="N21" s="342">
        <v>1100000</v>
      </c>
      <c r="O21" s="342">
        <v>1100000</v>
      </c>
      <c r="P21" s="72">
        <v>1160604.77</v>
      </c>
      <c r="Q21" s="72">
        <v>1100000</v>
      </c>
      <c r="R21" s="72">
        <v>1200000</v>
      </c>
      <c r="S21" s="72">
        <v>576884.86</v>
      </c>
      <c r="T21" s="72">
        <f>(S21/R21)*100</f>
        <v>48.073738333333331</v>
      </c>
      <c r="U21" s="72">
        <f>(V21-R21)</f>
        <v>-400000</v>
      </c>
      <c r="V21" s="72">
        <v>800000</v>
      </c>
      <c r="W21" s="343">
        <v>800000</v>
      </c>
      <c r="X21" s="343">
        <v>900000</v>
      </c>
      <c r="Y21" s="343">
        <v>676348.5</v>
      </c>
      <c r="Z21" s="343">
        <v>1100000</v>
      </c>
      <c r="AA21" s="343">
        <v>301234.78999999998</v>
      </c>
      <c r="AB21" s="72">
        <f>(AA21/Z21)*100</f>
        <v>27.384980909090906</v>
      </c>
      <c r="AC21" s="72">
        <f>(AD21-Z21)</f>
        <v>-100000</v>
      </c>
      <c r="AD21" s="72">
        <v>1000000</v>
      </c>
      <c r="AE21" s="73"/>
      <c r="AF21" s="73"/>
      <c r="AG21" s="72">
        <v>1000000</v>
      </c>
      <c r="AH21" s="72"/>
      <c r="AI21" s="72">
        <v>528913.54</v>
      </c>
      <c r="AJ21" s="72">
        <v>660000</v>
      </c>
      <c r="AK21" s="72">
        <v>400000</v>
      </c>
      <c r="AL21" s="72">
        <v>350000</v>
      </c>
      <c r="AM21" s="72">
        <v>350000</v>
      </c>
      <c r="AN21" s="175">
        <v>0</v>
      </c>
      <c r="AO21" s="72">
        <v>0</v>
      </c>
      <c r="AP21" s="72"/>
      <c r="AQ21" s="72"/>
      <c r="AR21" s="72">
        <f>AO21/AI21*100</f>
        <v>0</v>
      </c>
      <c r="AS21" s="72">
        <v>54465.82</v>
      </c>
      <c r="AT21" s="72" t="e">
        <f>AS21/AO21*100</f>
        <v>#DIV/0!</v>
      </c>
      <c r="AU21" s="72"/>
      <c r="AV21" s="344"/>
      <c r="AW21" s="344"/>
      <c r="AX21" s="72">
        <f>AY21-AO21</f>
        <v>0</v>
      </c>
      <c r="AY21" s="72">
        <v>0</v>
      </c>
      <c r="AZ21" s="344"/>
      <c r="BA21" s="344"/>
      <c r="BB21" s="72" t="e">
        <f>#REF!-AJ21</f>
        <v>#REF!</v>
      </c>
      <c r="BC21" s="72">
        <v>0</v>
      </c>
      <c r="BD21" s="72">
        <v>900000</v>
      </c>
      <c r="BE21" s="72">
        <v>0</v>
      </c>
      <c r="BF21" s="72">
        <f t="shared" si="9"/>
        <v>0</v>
      </c>
      <c r="BG21" s="72">
        <v>0</v>
      </c>
      <c r="BH21" s="72">
        <v>0</v>
      </c>
      <c r="BI21" s="72">
        <f t="shared" si="10"/>
        <v>0</v>
      </c>
      <c r="BJ21" s="72">
        <v>0</v>
      </c>
      <c r="BK21" s="72">
        <v>0</v>
      </c>
      <c r="BL21" s="72">
        <v>0</v>
      </c>
    </row>
    <row r="22" spans="1:68" s="140" customFormat="1" x14ac:dyDescent="0.35">
      <c r="A22" s="69" t="s">
        <v>5</v>
      </c>
      <c r="B22" s="323"/>
      <c r="C22" s="323"/>
      <c r="D22" s="323"/>
      <c r="E22" s="323"/>
      <c r="F22" s="323"/>
      <c r="G22" s="163"/>
      <c r="H22" s="164"/>
      <c r="I22" s="366">
        <v>83</v>
      </c>
      <c r="J22" s="1410" t="s">
        <v>117</v>
      </c>
      <c r="K22" s="1410"/>
      <c r="L22" s="1410"/>
      <c r="M22" s="322">
        <f t="shared" ref="M22:S22" si="30">SUM(M24)</f>
        <v>3043937.65</v>
      </c>
      <c r="N22" s="322">
        <f t="shared" si="30"/>
        <v>200000</v>
      </c>
      <c r="O22" s="322">
        <f t="shared" si="30"/>
        <v>100000</v>
      </c>
      <c r="P22" s="322">
        <f t="shared" si="30"/>
        <v>266741.86</v>
      </c>
      <c r="Q22" s="322">
        <f t="shared" si="30"/>
        <v>100000</v>
      </c>
      <c r="R22" s="322">
        <f t="shared" si="30"/>
        <v>100000</v>
      </c>
      <c r="S22" s="322">
        <f t="shared" si="30"/>
        <v>86089.86</v>
      </c>
      <c r="T22" s="322">
        <f>(S22/R22)*100</f>
        <v>86.089860000000002</v>
      </c>
      <c r="U22" s="322">
        <f t="shared" ref="U22:AA22" si="31">SUM(U24)</f>
        <v>0</v>
      </c>
      <c r="V22" s="322">
        <f t="shared" si="31"/>
        <v>100000</v>
      </c>
      <c r="W22" s="322">
        <f t="shared" si="31"/>
        <v>100000</v>
      </c>
      <c r="X22" s="322">
        <f t="shared" si="31"/>
        <v>100000</v>
      </c>
      <c r="Y22" s="322">
        <f t="shared" si="31"/>
        <v>219094.57</v>
      </c>
      <c r="Z22" s="322">
        <f t="shared" si="31"/>
        <v>100000</v>
      </c>
      <c r="AA22" s="322">
        <f t="shared" si="31"/>
        <v>79632.19</v>
      </c>
      <c r="AB22" s="322">
        <f>(AA22/Z22)*100</f>
        <v>79.632190000000008</v>
      </c>
      <c r="AC22" s="322">
        <f>SUM(AC24)</f>
        <v>20000</v>
      </c>
      <c r="AD22" s="322">
        <f>SUM(AD24)</f>
        <v>120000</v>
      </c>
      <c r="AE22" s="367">
        <v>100000</v>
      </c>
      <c r="AF22" s="367">
        <v>100000</v>
      </c>
      <c r="AG22" s="322">
        <f t="shared" ref="AG22:AL22" si="32">SUM(AG24)</f>
        <v>120000</v>
      </c>
      <c r="AH22" s="322">
        <f t="shared" si="32"/>
        <v>0</v>
      </c>
      <c r="AI22" s="322">
        <f t="shared" si="32"/>
        <v>239129.25</v>
      </c>
      <c r="AJ22" s="322">
        <f t="shared" si="32"/>
        <v>130000</v>
      </c>
      <c r="AK22" s="322">
        <f t="shared" si="32"/>
        <v>130000</v>
      </c>
      <c r="AL22" s="322">
        <f t="shared" si="32"/>
        <v>170000</v>
      </c>
      <c r="AM22" s="322">
        <f>SUM(AM25)</f>
        <v>0</v>
      </c>
      <c r="AN22" s="322">
        <f>SUM(AN24)</f>
        <v>219779.88</v>
      </c>
      <c r="AO22" s="322">
        <f>SUM(AO24)</f>
        <v>120000</v>
      </c>
      <c r="AP22" s="322">
        <f>SUM(AP24)</f>
        <v>0</v>
      </c>
      <c r="AQ22" s="322">
        <f>SUM(AQ24)</f>
        <v>0</v>
      </c>
      <c r="AR22" s="322">
        <f t="shared" si="14"/>
        <v>50.182066811149198</v>
      </c>
      <c r="AS22" s="322">
        <f>SUM(AS24)</f>
        <v>26212.02</v>
      </c>
      <c r="AT22" s="322">
        <f t="shared" si="8"/>
        <v>21.843350000000001</v>
      </c>
      <c r="AU22" s="322"/>
      <c r="AV22" s="322">
        <v>100000</v>
      </c>
      <c r="AW22" s="322">
        <v>100000</v>
      </c>
      <c r="AX22" s="322">
        <f>SUM(AX24)</f>
        <v>-30000</v>
      </c>
      <c r="AY22" s="322">
        <f>SUM(AY24)</f>
        <v>90000</v>
      </c>
      <c r="AZ22" s="322">
        <v>100000</v>
      </c>
      <c r="BA22" s="322">
        <v>100000</v>
      </c>
      <c r="BB22" s="322" t="e">
        <f>SUM(BB24)</f>
        <v>#REF!</v>
      </c>
      <c r="BC22" s="322">
        <f>SUM(BC24)</f>
        <v>90000</v>
      </c>
      <c r="BD22" s="322">
        <f>SUM(BD24)</f>
        <v>57175.82</v>
      </c>
      <c r="BE22" s="322">
        <f>SUM(BE24)</f>
        <v>0</v>
      </c>
      <c r="BF22" s="322">
        <f t="shared" si="9"/>
        <v>0</v>
      </c>
      <c r="BG22" s="322">
        <f>SUM(BG24)</f>
        <v>0</v>
      </c>
      <c r="BH22" s="322">
        <f>SUM(BH24)</f>
        <v>0</v>
      </c>
      <c r="BI22" s="322">
        <f t="shared" si="10"/>
        <v>0</v>
      </c>
      <c r="BJ22" s="322">
        <f t="shared" si="11"/>
        <v>63.528688888888887</v>
      </c>
      <c r="BK22" s="322">
        <f>SUM(BK24)</f>
        <v>0</v>
      </c>
      <c r="BL22" s="322">
        <f>SUM(BL24)</f>
        <v>0</v>
      </c>
    </row>
    <row r="23" spans="1:68" s="144" customFormat="1" x14ac:dyDescent="0.35">
      <c r="A23" s="70"/>
      <c r="B23" s="326"/>
      <c r="C23" s="326"/>
      <c r="D23" s="326"/>
      <c r="E23" s="326"/>
      <c r="F23" s="326"/>
      <c r="G23" s="326"/>
      <c r="H23" s="327"/>
      <c r="I23" s="326" t="s">
        <v>5</v>
      </c>
      <c r="J23" s="327" t="s">
        <v>308</v>
      </c>
      <c r="K23" s="327"/>
      <c r="L23" s="327"/>
      <c r="M23" s="330"/>
      <c r="N23" s="330"/>
      <c r="O23" s="330"/>
      <c r="P23" s="330">
        <v>266741.86</v>
      </c>
      <c r="Q23" s="330">
        <v>100000</v>
      </c>
      <c r="R23" s="330">
        <v>100000</v>
      </c>
      <c r="S23" s="330">
        <v>86089.86</v>
      </c>
      <c r="T23" s="330">
        <f>(S23/R23)*100</f>
        <v>86.089860000000002</v>
      </c>
      <c r="U23" s="330"/>
      <c r="V23" s="330"/>
      <c r="W23" s="330"/>
      <c r="X23" s="330">
        <v>100000</v>
      </c>
      <c r="Y23" s="330">
        <v>219094.57</v>
      </c>
      <c r="Z23" s="330">
        <v>100000</v>
      </c>
      <c r="AA23" s="330">
        <v>79632.19</v>
      </c>
      <c r="AB23" s="330">
        <f>(AA23/Z23)*100</f>
        <v>79.632190000000008</v>
      </c>
      <c r="AC23" s="330">
        <f>(AD23-Z23)</f>
        <v>20000</v>
      </c>
      <c r="AD23" s="330">
        <v>120000</v>
      </c>
      <c r="AE23" s="330">
        <v>100000</v>
      </c>
      <c r="AF23" s="330">
        <v>100000</v>
      </c>
      <c r="AG23" s="330">
        <v>120000</v>
      </c>
      <c r="AH23" s="330"/>
      <c r="AI23" s="330">
        <v>239129.25</v>
      </c>
      <c r="AJ23" s="330">
        <v>130000</v>
      </c>
      <c r="AK23" s="330">
        <v>130000</v>
      </c>
      <c r="AL23" s="330">
        <v>170000</v>
      </c>
      <c r="AM23" s="330">
        <v>120000</v>
      </c>
      <c r="AN23" s="330">
        <v>219779.88</v>
      </c>
      <c r="AO23" s="330">
        <v>120000</v>
      </c>
      <c r="AP23" s="330"/>
      <c r="AQ23" s="330"/>
      <c r="AR23" s="330">
        <f t="shared" si="14"/>
        <v>50.182066811149198</v>
      </c>
      <c r="AS23" s="330">
        <v>26212.02</v>
      </c>
      <c r="AT23" s="330">
        <f t="shared" si="8"/>
        <v>21.843350000000001</v>
      </c>
      <c r="AU23" s="330"/>
      <c r="AV23" s="368">
        <v>100000</v>
      </c>
      <c r="AW23" s="368">
        <v>100000</v>
      </c>
      <c r="AX23" s="330">
        <f>AY23-AO23</f>
        <v>-30000</v>
      </c>
      <c r="AY23" s="330">
        <v>90000</v>
      </c>
      <c r="AZ23" s="368">
        <v>100000</v>
      </c>
      <c r="BA23" s="368">
        <v>100000</v>
      </c>
      <c r="BB23" s="330" t="e">
        <f>#REF!-AJ23</f>
        <v>#REF!</v>
      </c>
      <c r="BC23" s="330">
        <v>90000</v>
      </c>
      <c r="BD23" s="330">
        <v>57175.82</v>
      </c>
      <c r="BE23" s="330"/>
      <c r="BF23" s="330">
        <f t="shared" si="9"/>
        <v>0</v>
      </c>
      <c r="BG23" s="330"/>
      <c r="BH23" s="330"/>
      <c r="BI23" s="330">
        <f t="shared" si="10"/>
        <v>0</v>
      </c>
      <c r="BJ23" s="330">
        <f t="shared" si="11"/>
        <v>63.528688888888887</v>
      </c>
      <c r="BK23" s="330"/>
      <c r="BL23" s="330"/>
    </row>
    <row r="24" spans="1:68" x14ac:dyDescent="0.35">
      <c r="A24" s="74" t="s">
        <v>5</v>
      </c>
      <c r="B24" s="349"/>
      <c r="C24" s="349"/>
      <c r="D24" s="349"/>
      <c r="E24" s="349"/>
      <c r="F24" s="349"/>
      <c r="G24" s="349" t="s">
        <v>5</v>
      </c>
      <c r="H24" s="350"/>
      <c r="I24" s="351"/>
      <c r="J24" s="352">
        <v>832</v>
      </c>
      <c r="K24" s="369"/>
      <c r="L24" s="335" t="s">
        <v>118</v>
      </c>
      <c r="M24" s="346">
        <f t="shared" ref="M24:S24" si="33">SUM(M26)</f>
        <v>3043937.65</v>
      </c>
      <c r="N24" s="346">
        <f t="shared" si="33"/>
        <v>200000</v>
      </c>
      <c r="O24" s="346">
        <f t="shared" si="33"/>
        <v>100000</v>
      </c>
      <c r="P24" s="346">
        <f t="shared" si="33"/>
        <v>266741.86</v>
      </c>
      <c r="Q24" s="346">
        <f t="shared" si="33"/>
        <v>100000</v>
      </c>
      <c r="R24" s="346">
        <f t="shared" si="33"/>
        <v>100000</v>
      </c>
      <c r="S24" s="346">
        <f t="shared" si="33"/>
        <v>86089.86</v>
      </c>
      <c r="T24" s="347">
        <f>(S24/R24)*100</f>
        <v>86.089860000000002</v>
      </c>
      <c r="U24" s="347">
        <f t="shared" ref="U24:AA24" si="34">SUM(U26)</f>
        <v>0</v>
      </c>
      <c r="V24" s="346">
        <f t="shared" si="34"/>
        <v>100000</v>
      </c>
      <c r="W24" s="346">
        <f t="shared" si="34"/>
        <v>100000</v>
      </c>
      <c r="X24" s="346">
        <f t="shared" si="34"/>
        <v>100000</v>
      </c>
      <c r="Y24" s="346">
        <f t="shared" si="34"/>
        <v>219094.57</v>
      </c>
      <c r="Z24" s="346">
        <f t="shared" si="34"/>
        <v>100000</v>
      </c>
      <c r="AA24" s="346">
        <f t="shared" si="34"/>
        <v>79632.19</v>
      </c>
      <c r="AB24" s="347">
        <f>(AA24/Z24)*100</f>
        <v>79.632190000000008</v>
      </c>
      <c r="AC24" s="347">
        <f>SUM(AC26)</f>
        <v>20000</v>
      </c>
      <c r="AD24" s="346">
        <f>SUM(AD26)</f>
        <v>120000</v>
      </c>
      <c r="AE24" s="346"/>
      <c r="AF24" s="346"/>
      <c r="AG24" s="346">
        <f>SUM(AG26)</f>
        <v>120000</v>
      </c>
      <c r="AH24" s="346">
        <f>SUM(AH26)</f>
        <v>0</v>
      </c>
      <c r="AI24" s="346">
        <f>SUM(AI26)</f>
        <v>239129.25</v>
      </c>
      <c r="AJ24" s="346">
        <f>SUM(AJ26)</f>
        <v>130000</v>
      </c>
      <c r="AK24" s="346">
        <f>SUM(AK26)</f>
        <v>130000</v>
      </c>
      <c r="AL24" s="346">
        <f>SUM(AL26:AL26)</f>
        <v>170000</v>
      </c>
      <c r="AM24" s="346"/>
      <c r="AN24" s="346">
        <f>SUM(AN26:AN26)</f>
        <v>219779.88</v>
      </c>
      <c r="AO24" s="346">
        <f>SUM(AO26:AO26)</f>
        <v>120000</v>
      </c>
      <c r="AP24" s="346"/>
      <c r="AQ24" s="346"/>
      <c r="AR24" s="346" t="e">
        <f>#REF!/AI24*100</f>
        <v>#REF!</v>
      </c>
      <c r="AS24" s="346">
        <f>SUM(AS26:AS26)</f>
        <v>26212.02</v>
      </c>
      <c r="AT24" s="346">
        <f t="shared" si="8"/>
        <v>21.843350000000001</v>
      </c>
      <c r="AU24" s="346"/>
      <c r="AV24" s="346"/>
      <c r="AW24" s="346"/>
      <c r="AX24" s="346">
        <f>SUM(AX26:AX26)</f>
        <v>-30000</v>
      </c>
      <c r="AY24" s="346">
        <f>SUM(AY26:AY26)</f>
        <v>90000</v>
      </c>
      <c r="AZ24" s="346"/>
      <c r="BA24" s="346"/>
      <c r="BB24" s="346" t="e">
        <f>SUM(BB26)</f>
        <v>#REF!</v>
      </c>
      <c r="BC24" s="346">
        <f>SUM(BC26:BC26)</f>
        <v>90000</v>
      </c>
      <c r="BD24" s="346">
        <f>SUM(BD26:BD26)</f>
        <v>57175.82</v>
      </c>
      <c r="BE24" s="346">
        <f>SUM(BE26:BE26)</f>
        <v>0</v>
      </c>
      <c r="BF24" s="346">
        <f t="shared" si="9"/>
        <v>0</v>
      </c>
      <c r="BG24" s="346">
        <f>SUM(BG26:BG26)</f>
        <v>0</v>
      </c>
      <c r="BH24" s="346">
        <f>SUM(BH26:BH26)</f>
        <v>0</v>
      </c>
      <c r="BI24" s="346">
        <f t="shared" si="10"/>
        <v>0</v>
      </c>
      <c r="BJ24" s="346">
        <f t="shared" si="11"/>
        <v>63.528688888888887</v>
      </c>
      <c r="BK24" s="346">
        <f>SUM(BK26:BK26)</f>
        <v>0</v>
      </c>
      <c r="BL24" s="346">
        <f>SUM(BL26:BL26)</f>
        <v>0</v>
      </c>
    </row>
    <row r="25" spans="1:68" x14ac:dyDescent="0.35">
      <c r="A25" s="74"/>
      <c r="B25" s="349"/>
      <c r="C25" s="349"/>
      <c r="D25" s="349"/>
      <c r="E25" s="349"/>
      <c r="F25" s="349"/>
      <c r="G25" s="349"/>
      <c r="H25" s="370"/>
      <c r="I25" s="349"/>
      <c r="J25" s="334"/>
      <c r="K25" s="1411" t="s">
        <v>119</v>
      </c>
      <c r="L25" s="1411"/>
      <c r="M25" s="339"/>
      <c r="N25" s="339"/>
      <c r="O25" s="339"/>
      <c r="P25" s="339"/>
      <c r="Q25" s="339"/>
      <c r="R25" s="339"/>
      <c r="S25" s="339"/>
      <c r="T25" s="83"/>
      <c r="U25" s="83"/>
      <c r="V25" s="339"/>
      <c r="W25" s="339"/>
      <c r="X25" s="339"/>
      <c r="Y25" s="339"/>
      <c r="Z25" s="339"/>
      <c r="AA25" s="339"/>
      <c r="AB25" s="83"/>
      <c r="AC25" s="83"/>
      <c r="AD25" s="339"/>
      <c r="AE25" s="84"/>
      <c r="AF25" s="84"/>
      <c r="AG25" s="339"/>
      <c r="AH25" s="339"/>
      <c r="AI25" s="346"/>
      <c r="AJ25" s="346"/>
      <c r="AK25" s="346"/>
      <c r="AL25" s="125"/>
      <c r="AM25" s="338"/>
      <c r="AN25" s="125"/>
      <c r="AO25" s="125"/>
      <c r="AP25" s="339"/>
      <c r="AQ25" s="339"/>
      <c r="AR25" s="339"/>
      <c r="AS25" s="125"/>
      <c r="AT25" s="338"/>
      <c r="AU25" s="338"/>
      <c r="AV25" s="371"/>
      <c r="AW25" s="371"/>
      <c r="AX25" s="125"/>
      <c r="AY25" s="125"/>
      <c r="AZ25" s="371"/>
      <c r="BA25" s="371"/>
      <c r="BB25" s="339"/>
      <c r="BC25" s="125"/>
      <c r="BD25" s="125"/>
      <c r="BE25" s="125"/>
      <c r="BF25" s="338"/>
      <c r="BG25" s="125"/>
      <c r="BH25" s="125"/>
      <c r="BI25" s="338"/>
      <c r="BJ25" s="338"/>
      <c r="BK25" s="125"/>
      <c r="BL25" s="125"/>
    </row>
    <row r="26" spans="1:68" x14ac:dyDescent="0.35">
      <c r="A26" s="74"/>
      <c r="B26" s="349"/>
      <c r="C26" s="349"/>
      <c r="D26" s="349"/>
      <c r="E26" s="349"/>
      <c r="F26" s="349"/>
      <c r="G26" s="349"/>
      <c r="H26" s="335"/>
      <c r="I26" s="332"/>
      <c r="J26" s="352"/>
      <c r="K26" s="372">
        <v>8321</v>
      </c>
      <c r="L26" s="373" t="s">
        <v>120</v>
      </c>
      <c r="M26" s="343">
        <v>3043937.65</v>
      </c>
      <c r="N26" s="343">
        <v>200000</v>
      </c>
      <c r="O26" s="343">
        <v>100000</v>
      </c>
      <c r="P26" s="343">
        <v>266741.86</v>
      </c>
      <c r="Q26" s="343">
        <v>100000</v>
      </c>
      <c r="R26" s="343">
        <v>100000</v>
      </c>
      <c r="S26" s="343">
        <v>86089.86</v>
      </c>
      <c r="T26" s="82">
        <f t="shared" ref="T26:T42" si="35">(S26/R26)*100</f>
        <v>86.089860000000002</v>
      </c>
      <c r="U26" s="82">
        <f>(V26-R26)</f>
        <v>0</v>
      </c>
      <c r="V26" s="343">
        <v>100000</v>
      </c>
      <c r="W26" s="343">
        <v>100000</v>
      </c>
      <c r="X26" s="343">
        <v>100000</v>
      </c>
      <c r="Y26" s="343">
        <v>219094.57</v>
      </c>
      <c r="Z26" s="343">
        <v>100000</v>
      </c>
      <c r="AA26" s="343">
        <v>79632.19</v>
      </c>
      <c r="AB26" s="82">
        <f t="shared" ref="AB26:AB32" si="36">(AA26/Z26)*100</f>
        <v>79.632190000000008</v>
      </c>
      <c r="AC26" s="82">
        <f>(AD26-Z26)</f>
        <v>20000</v>
      </c>
      <c r="AD26" s="343">
        <v>120000</v>
      </c>
      <c r="AE26" s="73"/>
      <c r="AF26" s="73"/>
      <c r="AG26" s="343">
        <v>120000</v>
      </c>
      <c r="AH26" s="343"/>
      <c r="AI26" s="343">
        <v>239129.25</v>
      </c>
      <c r="AJ26" s="343">
        <v>130000</v>
      </c>
      <c r="AK26" s="343">
        <v>130000</v>
      </c>
      <c r="AL26" s="343">
        <v>170000</v>
      </c>
      <c r="AM26" s="343">
        <v>120000</v>
      </c>
      <c r="AN26" s="343">
        <v>219779.88</v>
      </c>
      <c r="AO26" s="343">
        <v>120000</v>
      </c>
      <c r="AP26" s="343"/>
      <c r="AQ26" s="343"/>
      <c r="AR26" s="343">
        <f>AO26/AI26*100</f>
        <v>50.182066811149198</v>
      </c>
      <c r="AS26" s="343">
        <v>26212.02</v>
      </c>
      <c r="AT26" s="343">
        <f t="shared" ref="AT26:AT41" si="37">AS26/AO26*100</f>
        <v>21.843350000000001</v>
      </c>
      <c r="AU26" s="343"/>
      <c r="AV26" s="364"/>
      <c r="AW26" s="364"/>
      <c r="AX26" s="343">
        <f>AY26-AO26</f>
        <v>-30000</v>
      </c>
      <c r="AY26" s="343">
        <v>90000</v>
      </c>
      <c r="AZ26" s="364"/>
      <c r="BA26" s="364"/>
      <c r="BB26" s="72" t="e">
        <f>#REF!-AJ26</f>
        <v>#REF!</v>
      </c>
      <c r="BC26" s="343">
        <v>90000</v>
      </c>
      <c r="BD26" s="343">
        <v>57175.82</v>
      </c>
      <c r="BE26" s="343">
        <v>0</v>
      </c>
      <c r="BF26" s="343">
        <f>IFERROR(BE26/BC26*100,0)</f>
        <v>0</v>
      </c>
      <c r="BG26" s="343"/>
      <c r="BH26" s="343"/>
      <c r="BI26" s="343">
        <f>IFERROR(BH26/BC26*100,0)</f>
        <v>0</v>
      </c>
      <c r="BJ26" s="343">
        <f t="shared" ref="BJ26:BJ42" si="38">BD26/AY26*100</f>
        <v>63.528688888888887</v>
      </c>
      <c r="BK26" s="343"/>
      <c r="BL26" s="343"/>
      <c r="BM26" s="143"/>
    </row>
    <row r="27" spans="1:68" s="140" customFormat="1" x14ac:dyDescent="0.35">
      <c r="A27" s="69" t="s">
        <v>5</v>
      </c>
      <c r="B27" s="323"/>
      <c r="C27" s="323"/>
      <c r="D27" s="323"/>
      <c r="E27" s="323"/>
      <c r="F27" s="323"/>
      <c r="G27" s="163"/>
      <c r="H27" s="164"/>
      <c r="I27" s="366">
        <v>84</v>
      </c>
      <c r="J27" s="1410" t="s">
        <v>625</v>
      </c>
      <c r="K27" s="1410"/>
      <c r="L27" s="1410"/>
      <c r="M27" s="322">
        <f t="shared" ref="M27:R27" si="39">SUM(M29)</f>
        <v>3043937.65</v>
      </c>
      <c r="N27" s="322">
        <f t="shared" si="39"/>
        <v>200000</v>
      </c>
      <c r="O27" s="322">
        <f t="shared" si="39"/>
        <v>100000</v>
      </c>
      <c r="P27" s="322">
        <f t="shared" si="39"/>
        <v>266741.86</v>
      </c>
      <c r="Q27" s="322">
        <f t="shared" si="39"/>
        <v>100000</v>
      </c>
      <c r="R27" s="322">
        <f t="shared" si="39"/>
        <v>100000</v>
      </c>
      <c r="S27" s="322">
        <f>SUM(S29)</f>
        <v>86089.86</v>
      </c>
      <c r="T27" s="322">
        <f t="shared" si="35"/>
        <v>86.089860000000002</v>
      </c>
      <c r="U27" s="322">
        <f t="shared" ref="U27:AA27" si="40">SUM(U29)</f>
        <v>0</v>
      </c>
      <c r="V27" s="322">
        <f t="shared" si="40"/>
        <v>100000</v>
      </c>
      <c r="W27" s="322">
        <f t="shared" si="40"/>
        <v>100000</v>
      </c>
      <c r="X27" s="322">
        <f t="shared" si="40"/>
        <v>100000</v>
      </c>
      <c r="Y27" s="322">
        <f t="shared" si="40"/>
        <v>219094.57</v>
      </c>
      <c r="Z27" s="322">
        <f t="shared" si="40"/>
        <v>100000</v>
      </c>
      <c r="AA27" s="322">
        <f t="shared" si="40"/>
        <v>79632.19</v>
      </c>
      <c r="AB27" s="322">
        <f t="shared" si="36"/>
        <v>79.632190000000008</v>
      </c>
      <c r="AC27" s="322">
        <f>SUM(AC29)</f>
        <v>20000</v>
      </c>
      <c r="AD27" s="322">
        <f>SUM(AD29)</f>
        <v>120000</v>
      </c>
      <c r="AE27" s="367">
        <v>100000</v>
      </c>
      <c r="AF27" s="367">
        <v>100000</v>
      </c>
      <c r="AG27" s="322">
        <f t="shared" ref="AG27:AL27" si="41">SUM(AG29)</f>
        <v>120000</v>
      </c>
      <c r="AH27" s="322">
        <f t="shared" si="41"/>
        <v>0</v>
      </c>
      <c r="AI27" s="322">
        <f t="shared" si="41"/>
        <v>239129.25</v>
      </c>
      <c r="AJ27" s="322">
        <f t="shared" si="41"/>
        <v>130000</v>
      </c>
      <c r="AK27" s="322">
        <f t="shared" si="41"/>
        <v>130000</v>
      </c>
      <c r="AL27" s="322">
        <f t="shared" si="41"/>
        <v>170000</v>
      </c>
      <c r="AM27" s="322">
        <f>SUM(AM30)</f>
        <v>0</v>
      </c>
      <c r="AN27" s="322">
        <f>SUM(AN29)</f>
        <v>0</v>
      </c>
      <c r="AO27" s="322">
        <f>SUM(AO29)</f>
        <v>0</v>
      </c>
      <c r="AP27" s="322">
        <f>SUM(AP29)</f>
        <v>0</v>
      </c>
      <c r="AQ27" s="322">
        <f>SUM(AQ29)</f>
        <v>0</v>
      </c>
      <c r="AR27" s="322">
        <f>AO27/AI27*100</f>
        <v>0</v>
      </c>
      <c r="AS27" s="322">
        <f>SUM(AS29)</f>
        <v>0</v>
      </c>
      <c r="AT27" s="322">
        <v>0</v>
      </c>
      <c r="AU27" s="322"/>
      <c r="AV27" s="322">
        <v>100000</v>
      </c>
      <c r="AW27" s="322">
        <v>100000</v>
      </c>
      <c r="AX27" s="322">
        <f>SUM(AX29)</f>
        <v>114285.72</v>
      </c>
      <c r="AY27" s="322">
        <f>SUM(AY29)</f>
        <v>114285.72</v>
      </c>
      <c r="AZ27" s="322">
        <v>100000</v>
      </c>
      <c r="BA27" s="322">
        <v>100000</v>
      </c>
      <c r="BB27" s="322" t="e">
        <f>SUM(BB29)</f>
        <v>#REF!</v>
      </c>
      <c r="BC27" s="322">
        <f>SUM(BC29)</f>
        <v>114285.72</v>
      </c>
      <c r="BD27" s="322">
        <f>SUM(BD29)</f>
        <v>0</v>
      </c>
      <c r="BE27" s="322">
        <f>SUM(BE29)</f>
        <v>0</v>
      </c>
      <c r="BF27" s="322">
        <f>IFERROR(BE27/BC27*100,0)</f>
        <v>0</v>
      </c>
      <c r="BG27" s="322">
        <f>SUM(BG29)</f>
        <v>0</v>
      </c>
      <c r="BH27" s="322">
        <f>SUM(BH29)</f>
        <v>0</v>
      </c>
      <c r="BI27" s="322">
        <f>IFERROR(BH27/BC27*100,0)</f>
        <v>0</v>
      </c>
      <c r="BJ27" s="322">
        <f t="shared" si="38"/>
        <v>0</v>
      </c>
      <c r="BK27" s="322">
        <f>SUM(BK29)</f>
        <v>0</v>
      </c>
      <c r="BL27" s="322">
        <f>SUM(BL29)</f>
        <v>0</v>
      </c>
    </row>
    <row r="28" spans="1:68" s="144" customFormat="1" x14ac:dyDescent="0.35">
      <c r="A28" s="70"/>
      <c r="B28" s="326"/>
      <c r="C28" s="326"/>
      <c r="D28" s="326"/>
      <c r="E28" s="326"/>
      <c r="F28" s="326"/>
      <c r="G28" s="326"/>
      <c r="H28" s="327"/>
      <c r="I28" s="326" t="s">
        <v>165</v>
      </c>
      <c r="J28" s="327" t="s">
        <v>626</v>
      </c>
      <c r="K28" s="327"/>
      <c r="L28" s="327"/>
      <c r="M28" s="330"/>
      <c r="N28" s="330"/>
      <c r="O28" s="330"/>
      <c r="P28" s="330">
        <v>266741.86</v>
      </c>
      <c r="Q28" s="330">
        <v>100000</v>
      </c>
      <c r="R28" s="330">
        <v>100000</v>
      </c>
      <c r="S28" s="330">
        <v>86089.86</v>
      </c>
      <c r="T28" s="330">
        <f t="shared" si="35"/>
        <v>86.089860000000002</v>
      </c>
      <c r="U28" s="330"/>
      <c r="V28" s="330"/>
      <c r="W28" s="330"/>
      <c r="X28" s="330">
        <v>100000</v>
      </c>
      <c r="Y28" s="330">
        <v>219094.57</v>
      </c>
      <c r="Z28" s="330">
        <v>100000</v>
      </c>
      <c r="AA28" s="330">
        <v>79632.19</v>
      </c>
      <c r="AB28" s="330">
        <f t="shared" si="36"/>
        <v>79.632190000000008</v>
      </c>
      <c r="AC28" s="330">
        <f>(AD28-Z28)</f>
        <v>20000</v>
      </c>
      <c r="AD28" s="330">
        <v>120000</v>
      </c>
      <c r="AE28" s="330">
        <v>100000</v>
      </c>
      <c r="AF28" s="330">
        <v>100000</v>
      </c>
      <c r="AG28" s="330">
        <v>120000</v>
      </c>
      <c r="AH28" s="330"/>
      <c r="AI28" s="330">
        <v>239129.25</v>
      </c>
      <c r="AJ28" s="330">
        <v>130000</v>
      </c>
      <c r="AK28" s="330">
        <v>130000</v>
      </c>
      <c r="AL28" s="330">
        <v>170000</v>
      </c>
      <c r="AM28" s="330">
        <v>120000</v>
      </c>
      <c r="AN28" s="330">
        <v>0</v>
      </c>
      <c r="AO28" s="330">
        <v>0</v>
      </c>
      <c r="AP28" s="330"/>
      <c r="AQ28" s="330"/>
      <c r="AR28" s="330">
        <f>AO28/AI28*100</f>
        <v>0</v>
      </c>
      <c r="AS28" s="330">
        <v>0</v>
      </c>
      <c r="AT28" s="330">
        <v>0</v>
      </c>
      <c r="AU28" s="330"/>
      <c r="AV28" s="368">
        <v>100000</v>
      </c>
      <c r="AW28" s="368">
        <v>100000</v>
      </c>
      <c r="AX28" s="330">
        <f>AY28-AO28</f>
        <v>114285.72</v>
      </c>
      <c r="AY28" s="330">
        <v>114285.72</v>
      </c>
      <c r="AZ28" s="368">
        <v>100000</v>
      </c>
      <c r="BA28" s="368">
        <v>100000</v>
      </c>
      <c r="BB28" s="330" t="e">
        <f>#REF!-AJ28</f>
        <v>#REF!</v>
      </c>
      <c r="BC28" s="330">
        <v>114285.72</v>
      </c>
      <c r="BD28" s="330">
        <v>0</v>
      </c>
      <c r="BE28" s="330">
        <v>0</v>
      </c>
      <c r="BF28" s="330">
        <f>IFERROR(BE28/BC28*100,0)</f>
        <v>0</v>
      </c>
      <c r="BG28" s="330"/>
      <c r="BH28" s="330"/>
      <c r="BI28" s="330">
        <f>IFERROR(BH28/BC28*100,0)</f>
        <v>0</v>
      </c>
      <c r="BJ28" s="330">
        <f t="shared" si="38"/>
        <v>0</v>
      </c>
      <c r="BK28" s="330"/>
      <c r="BL28" s="330"/>
    </row>
    <row r="29" spans="1:68" x14ac:dyDescent="0.35">
      <c r="A29" s="74" t="s">
        <v>5</v>
      </c>
      <c r="B29" s="349"/>
      <c r="C29" s="349"/>
      <c r="D29" s="349"/>
      <c r="E29" s="349"/>
      <c r="F29" s="349"/>
      <c r="G29" s="349" t="s">
        <v>165</v>
      </c>
      <c r="H29" s="350"/>
      <c r="I29" s="351"/>
      <c r="J29" s="352">
        <v>842</v>
      </c>
      <c r="K29" s="354" t="s">
        <v>627</v>
      </c>
      <c r="L29" s="335"/>
      <c r="M29" s="346">
        <f t="shared" ref="M29:R29" si="42">SUM(M31)</f>
        <v>3043937.65</v>
      </c>
      <c r="N29" s="346">
        <f t="shared" si="42"/>
        <v>200000</v>
      </c>
      <c r="O29" s="346">
        <f t="shared" si="42"/>
        <v>100000</v>
      </c>
      <c r="P29" s="346">
        <f t="shared" si="42"/>
        <v>266741.86</v>
      </c>
      <c r="Q29" s="346">
        <f t="shared" si="42"/>
        <v>100000</v>
      </c>
      <c r="R29" s="346">
        <f t="shared" si="42"/>
        <v>100000</v>
      </c>
      <c r="S29" s="346">
        <f>SUM(S31)</f>
        <v>86089.86</v>
      </c>
      <c r="T29" s="347">
        <f t="shared" si="35"/>
        <v>86.089860000000002</v>
      </c>
      <c r="U29" s="347">
        <f t="shared" ref="U29:AA29" si="43">SUM(U31)</f>
        <v>0</v>
      </c>
      <c r="V29" s="346">
        <f t="shared" si="43"/>
        <v>100000</v>
      </c>
      <c r="W29" s="346">
        <f t="shared" si="43"/>
        <v>100000</v>
      </c>
      <c r="X29" s="346">
        <f t="shared" si="43"/>
        <v>100000</v>
      </c>
      <c r="Y29" s="346">
        <f t="shared" si="43"/>
        <v>219094.57</v>
      </c>
      <c r="Z29" s="346">
        <f t="shared" si="43"/>
        <v>100000</v>
      </c>
      <c r="AA29" s="346">
        <f t="shared" si="43"/>
        <v>79632.19</v>
      </c>
      <c r="AB29" s="347">
        <f t="shared" si="36"/>
        <v>79.632190000000008</v>
      </c>
      <c r="AC29" s="347">
        <f>SUM(AC31)</f>
        <v>20000</v>
      </c>
      <c r="AD29" s="346">
        <f>SUM(AD31)</f>
        <v>120000</v>
      </c>
      <c r="AE29" s="346"/>
      <c r="AF29" s="346"/>
      <c r="AG29" s="346">
        <f>SUM(AG31)</f>
        <v>120000</v>
      </c>
      <c r="AH29" s="346">
        <f>SUM(AH31)</f>
        <v>0</v>
      </c>
      <c r="AI29" s="346">
        <f>SUM(AI31)</f>
        <v>239129.25</v>
      </c>
      <c r="AJ29" s="346">
        <f>SUM(AJ31)</f>
        <v>130000</v>
      </c>
      <c r="AK29" s="346">
        <f>SUM(AK31)</f>
        <v>130000</v>
      </c>
      <c r="AL29" s="346">
        <f>SUM(AL31:AL31)</f>
        <v>170000</v>
      </c>
      <c r="AM29" s="346"/>
      <c r="AN29" s="346">
        <f>SUM(AN31:AN31)</f>
        <v>0</v>
      </c>
      <c r="AO29" s="346">
        <f>SUM(AO31:AO31)</f>
        <v>0</v>
      </c>
      <c r="AP29" s="346"/>
      <c r="AQ29" s="346"/>
      <c r="AR29" s="346" t="e">
        <f>#REF!/AI29*100</f>
        <v>#REF!</v>
      </c>
      <c r="AS29" s="346">
        <f>SUM(AS31:AS31)</f>
        <v>0</v>
      </c>
      <c r="AT29" s="346">
        <v>0</v>
      </c>
      <c r="AU29" s="346"/>
      <c r="AV29" s="346"/>
      <c r="AW29" s="346"/>
      <c r="AX29" s="346">
        <f>SUM(AX31:AX31)</f>
        <v>114285.72</v>
      </c>
      <c r="AY29" s="346">
        <f>SUM(AY31:AY31)</f>
        <v>114285.72</v>
      </c>
      <c r="AZ29" s="346"/>
      <c r="BA29" s="346"/>
      <c r="BB29" s="346" t="e">
        <f>SUM(BB31)</f>
        <v>#REF!</v>
      </c>
      <c r="BC29" s="346">
        <f>SUM(BC31:BC31)</f>
        <v>114285.72</v>
      </c>
      <c r="BD29" s="346">
        <f>SUM(BD31:BD31)</f>
        <v>0</v>
      </c>
      <c r="BE29" s="346">
        <f>SUM(BE31:BE31)</f>
        <v>0</v>
      </c>
      <c r="BF29" s="346">
        <f>IFERROR(BE29/BC29*100,0)</f>
        <v>0</v>
      </c>
      <c r="BG29" s="346">
        <f>SUM(BG31:BG31)</f>
        <v>0</v>
      </c>
      <c r="BH29" s="346">
        <f>SUM(BH31:BH31)</f>
        <v>0</v>
      </c>
      <c r="BI29" s="346">
        <f>IFERROR(BH29/BC29*100,0)</f>
        <v>0</v>
      </c>
      <c r="BJ29" s="346">
        <f t="shared" si="38"/>
        <v>0</v>
      </c>
      <c r="BK29" s="346">
        <f>SUM(BK31:BK31)</f>
        <v>0</v>
      </c>
      <c r="BL29" s="346">
        <f>SUM(BL31:BL31)</f>
        <v>0</v>
      </c>
    </row>
    <row r="30" spans="1:68" x14ac:dyDescent="0.35">
      <c r="A30" s="74"/>
      <c r="B30" s="349"/>
      <c r="C30" s="349"/>
      <c r="D30" s="349"/>
      <c r="E30" s="349"/>
      <c r="F30" s="349"/>
      <c r="G30" s="349"/>
      <c r="H30" s="370"/>
      <c r="I30" s="349"/>
      <c r="J30" s="334"/>
      <c r="K30" s="1411" t="s">
        <v>628</v>
      </c>
      <c r="L30" s="1411"/>
      <c r="M30" s="339"/>
      <c r="N30" s="339"/>
      <c r="O30" s="339"/>
      <c r="P30" s="339"/>
      <c r="Q30" s="339"/>
      <c r="R30" s="339"/>
      <c r="S30" s="339"/>
      <c r="T30" s="83"/>
      <c r="U30" s="83"/>
      <c r="V30" s="339"/>
      <c r="W30" s="339"/>
      <c r="X30" s="339"/>
      <c r="Y30" s="339"/>
      <c r="Z30" s="339"/>
      <c r="AA30" s="339"/>
      <c r="AB30" s="83"/>
      <c r="AC30" s="83"/>
      <c r="AD30" s="339"/>
      <c r="AE30" s="84"/>
      <c r="AF30" s="84"/>
      <c r="AG30" s="339"/>
      <c r="AH30" s="339"/>
      <c r="AI30" s="346"/>
      <c r="AJ30" s="346"/>
      <c r="AK30" s="346"/>
      <c r="AL30" s="125"/>
      <c r="AM30" s="338"/>
      <c r="AN30" s="125"/>
      <c r="AO30" s="125"/>
      <c r="AP30" s="339"/>
      <c r="AQ30" s="339"/>
      <c r="AR30" s="339"/>
      <c r="AS30" s="125"/>
      <c r="AT30" s="338">
        <v>0</v>
      </c>
      <c r="AU30" s="338"/>
      <c r="AV30" s="371"/>
      <c r="AW30" s="371"/>
      <c r="AX30" s="125"/>
      <c r="AY30" s="125"/>
      <c r="AZ30" s="371"/>
      <c r="BA30" s="371"/>
      <c r="BB30" s="339"/>
      <c r="BC30" s="125"/>
      <c r="BD30" s="125"/>
      <c r="BE30" s="125"/>
      <c r="BF30" s="338"/>
      <c r="BG30" s="125"/>
      <c r="BH30" s="125"/>
      <c r="BI30" s="338"/>
      <c r="BJ30" s="338"/>
      <c r="BK30" s="125"/>
      <c r="BL30" s="125"/>
    </row>
    <row r="31" spans="1:68" x14ac:dyDescent="0.35">
      <c r="A31" s="74"/>
      <c r="B31" s="349"/>
      <c r="C31" s="349"/>
      <c r="D31" s="349"/>
      <c r="E31" s="349"/>
      <c r="F31" s="349"/>
      <c r="G31" s="349"/>
      <c r="H31" s="335"/>
      <c r="I31" s="332"/>
      <c r="J31" s="352"/>
      <c r="K31" s="372">
        <v>8422</v>
      </c>
      <c r="L31" s="373" t="s">
        <v>629</v>
      </c>
      <c r="M31" s="343">
        <v>3043937.65</v>
      </c>
      <c r="N31" s="343">
        <v>200000</v>
      </c>
      <c r="O31" s="343">
        <v>100000</v>
      </c>
      <c r="P31" s="343">
        <v>266741.86</v>
      </c>
      <c r="Q31" s="343">
        <v>100000</v>
      </c>
      <c r="R31" s="343">
        <v>100000</v>
      </c>
      <c r="S31" s="343">
        <v>86089.86</v>
      </c>
      <c r="T31" s="82">
        <f>(S31/R31)*100</f>
        <v>86.089860000000002</v>
      </c>
      <c r="U31" s="82">
        <f>(V31-R31)</f>
        <v>0</v>
      </c>
      <c r="V31" s="343">
        <v>100000</v>
      </c>
      <c r="W31" s="343">
        <v>100000</v>
      </c>
      <c r="X31" s="343">
        <v>100000</v>
      </c>
      <c r="Y31" s="343">
        <v>219094.57</v>
      </c>
      <c r="Z31" s="343">
        <v>100000</v>
      </c>
      <c r="AA31" s="343">
        <v>79632.19</v>
      </c>
      <c r="AB31" s="82">
        <f>(AA31/Z31)*100</f>
        <v>79.632190000000008</v>
      </c>
      <c r="AC31" s="82">
        <f>(AD31-Z31)</f>
        <v>20000</v>
      </c>
      <c r="AD31" s="343">
        <v>120000</v>
      </c>
      <c r="AE31" s="73"/>
      <c r="AF31" s="73"/>
      <c r="AG31" s="343">
        <v>120000</v>
      </c>
      <c r="AH31" s="343"/>
      <c r="AI31" s="343">
        <v>239129.25</v>
      </c>
      <c r="AJ31" s="343">
        <v>130000</v>
      </c>
      <c r="AK31" s="343">
        <v>130000</v>
      </c>
      <c r="AL31" s="343">
        <v>170000</v>
      </c>
      <c r="AM31" s="343">
        <v>120000</v>
      </c>
      <c r="AN31" s="343">
        <v>0</v>
      </c>
      <c r="AO31" s="343">
        <v>0</v>
      </c>
      <c r="AP31" s="343"/>
      <c r="AQ31" s="343"/>
      <c r="AR31" s="343">
        <f>AO31/AI31*100</f>
        <v>0</v>
      </c>
      <c r="AS31" s="343">
        <v>0</v>
      </c>
      <c r="AT31" s="343">
        <v>0</v>
      </c>
      <c r="AU31" s="343"/>
      <c r="AV31" s="364"/>
      <c r="AW31" s="364"/>
      <c r="AX31" s="343">
        <f>AY31-AO31</f>
        <v>114285.72</v>
      </c>
      <c r="AY31" s="343">
        <v>114285.72</v>
      </c>
      <c r="AZ31" s="364"/>
      <c r="BA31" s="364"/>
      <c r="BB31" s="72" t="e">
        <f>#REF!-AJ31</f>
        <v>#REF!</v>
      </c>
      <c r="BC31" s="343">
        <v>114285.72</v>
      </c>
      <c r="BD31" s="343">
        <v>0</v>
      </c>
      <c r="BE31" s="343">
        <v>0</v>
      </c>
      <c r="BF31" s="343">
        <f t="shared" ref="BF31:BF42" si="44">IFERROR(BE31/BC31*100,0)</f>
        <v>0</v>
      </c>
      <c r="BG31" s="343"/>
      <c r="BH31" s="343"/>
      <c r="BI31" s="343">
        <f t="shared" ref="BI31:BI42" si="45">IFERROR(BH31/BC31*100,0)</f>
        <v>0</v>
      </c>
      <c r="BJ31" s="343">
        <f t="shared" si="38"/>
        <v>0</v>
      </c>
      <c r="BK31" s="343"/>
      <c r="BL31" s="343"/>
    </row>
    <row r="32" spans="1:68" s="140" customFormat="1" x14ac:dyDescent="0.35">
      <c r="A32" s="68" t="s">
        <v>5</v>
      </c>
      <c r="B32" s="163"/>
      <c r="C32" s="163"/>
      <c r="D32" s="163"/>
      <c r="E32" s="163"/>
      <c r="F32" s="163"/>
      <c r="G32" s="163"/>
      <c r="H32" s="165">
        <v>5</v>
      </c>
      <c r="I32" s="1410" t="s">
        <v>121</v>
      </c>
      <c r="J32" s="1410"/>
      <c r="K32" s="1410"/>
      <c r="L32" s="1410"/>
      <c r="M32" s="321">
        <f t="shared" ref="M32:S32" si="46">SUM(M41+M33)</f>
        <v>4263303.07</v>
      </c>
      <c r="N32" s="321">
        <f t="shared" si="46"/>
        <v>4200000</v>
      </c>
      <c r="O32" s="321">
        <f t="shared" si="46"/>
        <v>4200000</v>
      </c>
      <c r="P32" s="321">
        <f t="shared" si="46"/>
        <v>4203663</v>
      </c>
      <c r="Q32" s="321">
        <f t="shared" si="46"/>
        <v>4300000</v>
      </c>
      <c r="R32" s="321">
        <f t="shared" si="46"/>
        <v>4300000</v>
      </c>
      <c r="S32" s="321">
        <f t="shared" si="46"/>
        <v>2318591.9700000002</v>
      </c>
      <c r="T32" s="322">
        <f t="shared" si="35"/>
        <v>53.920743488372104</v>
      </c>
      <c r="U32" s="322">
        <f>SUM(U41)</f>
        <v>-3400000</v>
      </c>
      <c r="V32" s="321">
        <f t="shared" ref="V32:AA32" si="47">SUM(V41+V33)</f>
        <v>800000</v>
      </c>
      <c r="W32" s="321">
        <f t="shared" si="47"/>
        <v>800000</v>
      </c>
      <c r="X32" s="321">
        <f t="shared" si="47"/>
        <v>4025000</v>
      </c>
      <c r="Y32" s="321">
        <f t="shared" si="47"/>
        <v>3979164.11</v>
      </c>
      <c r="Z32" s="321">
        <f t="shared" si="47"/>
        <v>800000</v>
      </c>
      <c r="AA32" s="321">
        <f t="shared" si="47"/>
        <v>404444.55</v>
      </c>
      <c r="AB32" s="322">
        <f t="shared" si="36"/>
        <v>50.555568749999999</v>
      </c>
      <c r="AC32" s="322">
        <f>AD32-Z32</f>
        <v>1106325</v>
      </c>
      <c r="AD32" s="321">
        <f t="shared" ref="AD32:AM32" si="48">SUM(AD41+AD33)</f>
        <v>1906325</v>
      </c>
      <c r="AE32" s="321">
        <f t="shared" si="48"/>
        <v>800000</v>
      </c>
      <c r="AF32" s="321">
        <f t="shared" si="48"/>
        <v>800000</v>
      </c>
      <c r="AG32" s="321">
        <f t="shared" si="48"/>
        <v>1906325</v>
      </c>
      <c r="AH32" s="321">
        <f t="shared" si="48"/>
        <v>0</v>
      </c>
      <c r="AI32" s="321">
        <f t="shared" si="48"/>
        <v>1903668.55</v>
      </c>
      <c r="AJ32" s="321">
        <f t="shared" si="48"/>
        <v>830000</v>
      </c>
      <c r="AK32" s="321">
        <f t="shared" si="48"/>
        <v>1660000</v>
      </c>
      <c r="AL32" s="321">
        <f t="shared" si="48"/>
        <v>1660000</v>
      </c>
      <c r="AM32" s="321">
        <f t="shared" si="48"/>
        <v>1660000</v>
      </c>
      <c r="AN32" s="321">
        <f t="shared" ref="AN32:AS32" si="49">SUM(AN41+AN33+AN38)</f>
        <v>851772.88</v>
      </c>
      <c r="AO32" s="321">
        <f t="shared" si="49"/>
        <v>830000</v>
      </c>
      <c r="AP32" s="321" t="e">
        <f t="shared" si="49"/>
        <v>#REF!</v>
      </c>
      <c r="AQ32" s="321" t="e">
        <f t="shared" si="49"/>
        <v>#REF!</v>
      </c>
      <c r="AR32" s="321" t="e">
        <f t="shared" si="49"/>
        <v>#REF!</v>
      </c>
      <c r="AS32" s="321">
        <f t="shared" si="49"/>
        <v>414864.26</v>
      </c>
      <c r="AT32" s="321">
        <f t="shared" si="37"/>
        <v>49.98364578313253</v>
      </c>
      <c r="AU32" s="321"/>
      <c r="AV32" s="374">
        <v>830000</v>
      </c>
      <c r="AW32" s="374">
        <v>830000</v>
      </c>
      <c r="AX32" s="321">
        <f>SUM(AX41+AX33+AX38)</f>
        <v>349235.72</v>
      </c>
      <c r="AY32" s="321">
        <f>SUM(AY41+AY33+AY38)</f>
        <v>1179235.72</v>
      </c>
      <c r="AZ32" s="374">
        <v>830000</v>
      </c>
      <c r="BA32" s="374">
        <v>830000</v>
      </c>
      <c r="BB32" s="321" t="e">
        <f>#REF!-AJ32</f>
        <v>#REF!</v>
      </c>
      <c r="BC32" s="321">
        <f>SUM(BC41+BC33+BC38)</f>
        <v>1179235.72</v>
      </c>
      <c r="BD32" s="321">
        <f>SUM(BD41+BD33+BD38)</f>
        <v>847011.45000000007</v>
      </c>
      <c r="BE32" s="321">
        <f>SUM(BE41+BE33+BE38)</f>
        <v>0</v>
      </c>
      <c r="BF32" s="321">
        <f t="shared" si="44"/>
        <v>0</v>
      </c>
      <c r="BG32" s="321">
        <f>SUM(BG41+BG33+BG38)</f>
        <v>0</v>
      </c>
      <c r="BH32" s="321">
        <f>SUM(BH41+BH33+BH38)</f>
        <v>0</v>
      </c>
      <c r="BI32" s="321">
        <f t="shared" si="45"/>
        <v>0</v>
      </c>
      <c r="BJ32" s="321">
        <f t="shared" si="38"/>
        <v>71.827153437991186</v>
      </c>
      <c r="BK32" s="321">
        <f>SUM(BK41+BK33+BK38)</f>
        <v>0</v>
      </c>
      <c r="BL32" s="321">
        <f>SUM(BL41+BL33+BL38)</f>
        <v>0</v>
      </c>
    </row>
    <row r="33" spans="1:65" s="140" customFormat="1" hidden="1" x14ac:dyDescent="0.35">
      <c r="A33" s="163"/>
      <c r="B33" s="163"/>
      <c r="C33" s="163"/>
      <c r="D33" s="163"/>
      <c r="E33" s="163"/>
      <c r="F33" s="163"/>
      <c r="G33" s="163"/>
      <c r="H33" s="164"/>
      <c r="I33" s="164">
        <v>51</v>
      </c>
      <c r="J33" s="165" t="s">
        <v>311</v>
      </c>
      <c r="K33" s="165"/>
      <c r="L33" s="165"/>
      <c r="M33" s="166">
        <f>SUM(M36)</f>
        <v>0</v>
      </c>
      <c r="N33" s="166">
        <f>SUM(N36)</f>
        <v>0</v>
      </c>
      <c r="O33" s="166">
        <f>SUM(O36)</f>
        <v>0</v>
      </c>
      <c r="P33" s="166">
        <f>SUM(P36+P34)</f>
        <v>0</v>
      </c>
      <c r="Q33" s="166">
        <f>SUM(Q36+Q34)</f>
        <v>100000</v>
      </c>
      <c r="R33" s="166">
        <f>SUM(R36+R34)</f>
        <v>100000</v>
      </c>
      <c r="S33" s="166">
        <f>SUM(S36+S34)</f>
        <v>0</v>
      </c>
      <c r="T33" s="167">
        <f t="shared" si="35"/>
        <v>0</v>
      </c>
      <c r="U33" s="167">
        <f>SUM(U36)</f>
        <v>0</v>
      </c>
      <c r="V33" s="166">
        <f t="shared" ref="V33:AA33" si="50">SUM(V36+V34)</f>
        <v>0</v>
      </c>
      <c r="W33" s="166">
        <f t="shared" si="50"/>
        <v>0</v>
      </c>
      <c r="X33" s="166">
        <f t="shared" si="50"/>
        <v>225000</v>
      </c>
      <c r="Y33" s="166">
        <f t="shared" si="50"/>
        <v>225000</v>
      </c>
      <c r="Z33" s="166">
        <f t="shared" si="50"/>
        <v>0</v>
      </c>
      <c r="AA33" s="166">
        <f t="shared" si="50"/>
        <v>0</v>
      </c>
      <c r="AB33" s="167">
        <v>0</v>
      </c>
      <c r="AC33" s="167">
        <f>AC34</f>
        <v>1091325</v>
      </c>
      <c r="AD33" s="166">
        <f>SUM(AD36+AD34)</f>
        <v>1091325</v>
      </c>
      <c r="AE33" s="166">
        <f>SUM(AE36+AE34)</f>
        <v>0</v>
      </c>
      <c r="AF33" s="166">
        <f>SUM(AF36+AF34)</f>
        <v>0</v>
      </c>
      <c r="AG33" s="166">
        <f>SUM(AG36+AG34)</f>
        <v>1091325</v>
      </c>
      <c r="AH33" s="166">
        <f t="shared" ref="AH33:AN33" si="51">SUM(AH36+AH34)</f>
        <v>0</v>
      </c>
      <c r="AI33" s="166">
        <f t="shared" si="51"/>
        <v>1091325</v>
      </c>
      <c r="AJ33" s="166">
        <f t="shared" si="51"/>
        <v>0</v>
      </c>
      <c r="AK33" s="166">
        <f t="shared" si="51"/>
        <v>0</v>
      </c>
      <c r="AL33" s="166">
        <f>SUM(AL36+AL34)</f>
        <v>0</v>
      </c>
      <c r="AM33" s="166">
        <f t="shared" si="51"/>
        <v>0</v>
      </c>
      <c r="AN33" s="166">
        <f t="shared" si="51"/>
        <v>0</v>
      </c>
      <c r="AO33" s="166">
        <f>SUM(AO36+AO34)</f>
        <v>0</v>
      </c>
      <c r="AP33" s="166">
        <f>SUM(AP36+AP34)</f>
        <v>0</v>
      </c>
      <c r="AQ33" s="166">
        <f>SUM(AQ36+AQ34)</f>
        <v>0</v>
      </c>
      <c r="AR33" s="166">
        <v>0</v>
      </c>
      <c r="AS33" s="166">
        <f>SUM(AS36+AS34)</f>
        <v>0</v>
      </c>
      <c r="AT33" s="166" t="e">
        <f t="shared" si="37"/>
        <v>#DIV/0!</v>
      </c>
      <c r="AU33" s="166"/>
      <c r="AV33" s="168">
        <v>0</v>
      </c>
      <c r="AW33" s="168">
        <v>0</v>
      </c>
      <c r="AX33" s="166">
        <f>SUM(AX36+AX34)</f>
        <v>0</v>
      </c>
      <c r="AY33" s="166">
        <f>SUM(AY36+AY34)</f>
        <v>0</v>
      </c>
      <c r="AZ33" s="168">
        <v>0</v>
      </c>
      <c r="BA33" s="168">
        <v>0</v>
      </c>
      <c r="BB33" s="166">
        <f>SUM(BB36+BB34)</f>
        <v>0</v>
      </c>
      <c r="BC33" s="166">
        <f>SUM(BC36+BC34)</f>
        <v>0</v>
      </c>
      <c r="BD33" s="166">
        <f>SUM(BD36+BD34)</f>
        <v>0</v>
      </c>
      <c r="BE33" s="166">
        <f>SUM(BE36+BE34)</f>
        <v>0</v>
      </c>
      <c r="BF33" s="166">
        <f t="shared" si="44"/>
        <v>0</v>
      </c>
      <c r="BG33" s="166">
        <f>SUM(BG36+BG34)</f>
        <v>0</v>
      </c>
      <c r="BH33" s="166">
        <f>SUM(BH36+BH34)</f>
        <v>0</v>
      </c>
      <c r="BI33" s="166">
        <f t="shared" si="45"/>
        <v>0</v>
      </c>
      <c r="BJ33" s="166" t="e">
        <f t="shared" si="38"/>
        <v>#DIV/0!</v>
      </c>
      <c r="BK33" s="166">
        <f>SUM(BK36+BK34)</f>
        <v>0</v>
      </c>
      <c r="BL33" s="166">
        <f>SUM(BL36+BL34)</f>
        <v>0</v>
      </c>
    </row>
    <row r="34" spans="1:65" ht="47.25" hidden="1" customHeight="1" x14ac:dyDescent="0.35">
      <c r="A34" s="169"/>
      <c r="B34" s="169"/>
      <c r="C34" s="169"/>
      <c r="D34" s="169"/>
      <c r="E34" s="169"/>
      <c r="F34" s="169"/>
      <c r="G34" s="170"/>
      <c r="H34" s="171"/>
      <c r="I34" s="171"/>
      <c r="J34" s="171">
        <v>514</v>
      </c>
      <c r="K34" s="1412" t="s">
        <v>346</v>
      </c>
      <c r="L34" s="1412"/>
      <c r="M34" s="172"/>
      <c r="N34" s="172"/>
      <c r="O34" s="172"/>
      <c r="P34" s="172">
        <f>P35</f>
        <v>0</v>
      </c>
      <c r="Q34" s="172">
        <f>Q35</f>
        <v>0</v>
      </c>
      <c r="R34" s="172">
        <f>R35</f>
        <v>0</v>
      </c>
      <c r="S34" s="172">
        <f>S35</f>
        <v>0</v>
      </c>
      <c r="T34" s="173">
        <v>0</v>
      </c>
      <c r="U34" s="173">
        <f t="shared" ref="U34:BH34" si="52">U35</f>
        <v>0</v>
      </c>
      <c r="V34" s="172">
        <f t="shared" si="52"/>
        <v>0</v>
      </c>
      <c r="W34" s="172">
        <f t="shared" si="52"/>
        <v>0</v>
      </c>
      <c r="X34" s="172">
        <f>X35</f>
        <v>225000</v>
      </c>
      <c r="Y34" s="172">
        <f t="shared" si="52"/>
        <v>225000</v>
      </c>
      <c r="Z34" s="172">
        <f t="shared" si="52"/>
        <v>0</v>
      </c>
      <c r="AA34" s="172">
        <f t="shared" si="52"/>
        <v>0</v>
      </c>
      <c r="AB34" s="173">
        <v>0</v>
      </c>
      <c r="AC34" s="173">
        <f t="shared" si="52"/>
        <v>1091325</v>
      </c>
      <c r="AD34" s="172">
        <f t="shared" si="52"/>
        <v>1091325</v>
      </c>
      <c r="AE34" s="172">
        <f t="shared" si="52"/>
        <v>0</v>
      </c>
      <c r="AF34" s="172">
        <f t="shared" si="52"/>
        <v>0</v>
      </c>
      <c r="AG34" s="172">
        <f t="shared" si="52"/>
        <v>1091325</v>
      </c>
      <c r="AH34" s="172">
        <f t="shared" si="52"/>
        <v>0</v>
      </c>
      <c r="AI34" s="172">
        <f t="shared" si="52"/>
        <v>1091325</v>
      </c>
      <c r="AJ34" s="172">
        <f t="shared" si="52"/>
        <v>0</v>
      </c>
      <c r="AK34" s="172">
        <f t="shared" si="52"/>
        <v>0</v>
      </c>
      <c r="AL34" s="172">
        <f t="shared" si="52"/>
        <v>0</v>
      </c>
      <c r="AM34" s="172">
        <f t="shared" si="52"/>
        <v>0</v>
      </c>
      <c r="AN34" s="172">
        <f t="shared" si="52"/>
        <v>0</v>
      </c>
      <c r="AO34" s="172">
        <f t="shared" si="52"/>
        <v>0</v>
      </c>
      <c r="AP34" s="172">
        <f t="shared" si="52"/>
        <v>0</v>
      </c>
      <c r="AQ34" s="172">
        <f t="shared" si="52"/>
        <v>0</v>
      </c>
      <c r="AR34" s="172">
        <v>0</v>
      </c>
      <c r="AS34" s="172">
        <f t="shared" si="52"/>
        <v>0</v>
      </c>
      <c r="AT34" s="172" t="e">
        <f t="shared" si="37"/>
        <v>#DIV/0!</v>
      </c>
      <c r="AU34" s="172"/>
      <c r="AV34" s="172"/>
      <c r="AW34" s="172"/>
      <c r="AX34" s="172">
        <f t="shared" si="52"/>
        <v>0</v>
      </c>
      <c r="AY34" s="172">
        <f t="shared" si="52"/>
        <v>0</v>
      </c>
      <c r="AZ34" s="172"/>
      <c r="BA34" s="172"/>
      <c r="BB34" s="172">
        <f t="shared" si="52"/>
        <v>0</v>
      </c>
      <c r="BC34" s="172">
        <f t="shared" si="52"/>
        <v>0</v>
      </c>
      <c r="BD34" s="172">
        <f t="shared" si="52"/>
        <v>0</v>
      </c>
      <c r="BE34" s="172">
        <f t="shared" si="52"/>
        <v>0</v>
      </c>
      <c r="BF34" s="172">
        <f t="shared" si="44"/>
        <v>0</v>
      </c>
      <c r="BG34" s="172">
        <f t="shared" si="52"/>
        <v>0</v>
      </c>
      <c r="BH34" s="172">
        <f t="shared" si="52"/>
        <v>0</v>
      </c>
      <c r="BI34" s="172">
        <f t="shared" si="45"/>
        <v>0</v>
      </c>
      <c r="BJ34" s="172" t="e">
        <f t="shared" si="38"/>
        <v>#DIV/0!</v>
      </c>
      <c r="BK34" s="172">
        <f>BK35</f>
        <v>0</v>
      </c>
      <c r="BL34" s="172">
        <f>BL35</f>
        <v>0</v>
      </c>
    </row>
    <row r="35" spans="1:65" hidden="1" x14ac:dyDescent="0.35">
      <c r="A35" s="87"/>
      <c r="B35" s="375"/>
      <c r="C35" s="375"/>
      <c r="D35" s="375"/>
      <c r="E35" s="375"/>
      <c r="F35" s="375"/>
      <c r="G35" s="376"/>
      <c r="H35" s="377"/>
      <c r="I35" s="377"/>
      <c r="J35" s="378"/>
      <c r="K35" s="378">
        <v>5141</v>
      </c>
      <c r="L35" s="378" t="s">
        <v>347</v>
      </c>
      <c r="M35" s="379"/>
      <c r="N35" s="379"/>
      <c r="O35" s="379"/>
      <c r="P35" s="379">
        <v>0</v>
      </c>
      <c r="Q35" s="379">
        <v>0</v>
      </c>
      <c r="R35" s="379">
        <v>0</v>
      </c>
      <c r="S35" s="379">
        <v>0</v>
      </c>
      <c r="T35" s="380">
        <v>0</v>
      </c>
      <c r="U35" s="380">
        <f>(V35-R35)</f>
        <v>0</v>
      </c>
      <c r="V35" s="379">
        <v>0</v>
      </c>
      <c r="W35" s="379">
        <v>0</v>
      </c>
      <c r="X35" s="379">
        <v>225000</v>
      </c>
      <c r="Y35" s="381">
        <v>225000</v>
      </c>
      <c r="Z35" s="381">
        <v>0</v>
      </c>
      <c r="AA35" s="381">
        <v>0</v>
      </c>
      <c r="AB35" s="382">
        <v>0</v>
      </c>
      <c r="AC35" s="382">
        <f>(AD35-Z35)</f>
        <v>1091325</v>
      </c>
      <c r="AD35" s="381">
        <v>1091325</v>
      </c>
      <c r="AE35" s="379"/>
      <c r="AF35" s="379"/>
      <c r="AG35" s="381">
        <v>1091325</v>
      </c>
      <c r="AH35" s="381"/>
      <c r="AI35" s="381">
        <v>1091325</v>
      </c>
      <c r="AJ35" s="381">
        <v>0</v>
      </c>
      <c r="AK35" s="381">
        <v>0</v>
      </c>
      <c r="AL35" s="381">
        <v>0</v>
      </c>
      <c r="AM35" s="381">
        <v>0</v>
      </c>
      <c r="AN35" s="381">
        <v>0</v>
      </c>
      <c r="AO35" s="381">
        <v>0</v>
      </c>
      <c r="AP35" s="381">
        <v>0</v>
      </c>
      <c r="AQ35" s="381">
        <v>0</v>
      </c>
      <c r="AR35" s="381">
        <v>0</v>
      </c>
      <c r="AS35" s="381">
        <v>0</v>
      </c>
      <c r="AT35" s="381" t="e">
        <f t="shared" si="37"/>
        <v>#DIV/0!</v>
      </c>
      <c r="AU35" s="381"/>
      <c r="AV35" s="383"/>
      <c r="AW35" s="383"/>
      <c r="AX35" s="381">
        <f>AY35-AO35</f>
        <v>0</v>
      </c>
      <c r="AY35" s="381">
        <v>0</v>
      </c>
      <c r="AZ35" s="383"/>
      <c r="BA35" s="383"/>
      <c r="BB35" s="379">
        <v>0</v>
      </c>
      <c r="BC35" s="381">
        <v>0</v>
      </c>
      <c r="BD35" s="381">
        <v>0</v>
      </c>
      <c r="BE35" s="381">
        <v>0</v>
      </c>
      <c r="BF35" s="381">
        <f t="shared" si="44"/>
        <v>0</v>
      </c>
      <c r="BG35" s="381">
        <v>0</v>
      </c>
      <c r="BH35" s="381">
        <v>0</v>
      </c>
      <c r="BI35" s="381">
        <f t="shared" si="45"/>
        <v>0</v>
      </c>
      <c r="BJ35" s="381" t="e">
        <f t="shared" si="38"/>
        <v>#DIV/0!</v>
      </c>
      <c r="BK35" s="381">
        <v>0</v>
      </c>
      <c r="BL35" s="381">
        <v>0</v>
      </c>
    </row>
    <row r="36" spans="1:65" ht="20.25" hidden="1" customHeight="1" x14ac:dyDescent="0.35">
      <c r="A36" s="86"/>
      <c r="B36" s="170"/>
      <c r="C36" s="170"/>
      <c r="D36" s="170"/>
      <c r="E36" s="170"/>
      <c r="F36" s="170"/>
      <c r="G36" s="170"/>
      <c r="H36" s="171"/>
      <c r="I36" s="171"/>
      <c r="J36" s="384">
        <v>516</v>
      </c>
      <c r="K36" s="384" t="s">
        <v>312</v>
      </c>
      <c r="L36" s="384"/>
      <c r="M36" s="385">
        <f>SUM(M37)</f>
        <v>0</v>
      </c>
      <c r="N36" s="385">
        <f>SUM(N37)</f>
        <v>0</v>
      </c>
      <c r="O36" s="385">
        <f>SUM(O37)</f>
        <v>0</v>
      </c>
      <c r="P36" s="385">
        <f>SUM(P37)</f>
        <v>0</v>
      </c>
      <c r="Q36" s="385">
        <f t="shared" ref="Q36:AA36" si="53">SUM(Q37)</f>
        <v>100000</v>
      </c>
      <c r="R36" s="385">
        <f t="shared" si="53"/>
        <v>100000</v>
      </c>
      <c r="S36" s="385">
        <f>SUM(S37)</f>
        <v>0</v>
      </c>
      <c r="T36" s="386">
        <f t="shared" si="35"/>
        <v>0</v>
      </c>
      <c r="U36" s="386"/>
      <c r="V36" s="385">
        <f t="shared" si="53"/>
        <v>0</v>
      </c>
      <c r="W36" s="385">
        <f t="shared" si="53"/>
        <v>0</v>
      </c>
      <c r="X36" s="385">
        <f t="shared" si="53"/>
        <v>0</v>
      </c>
      <c r="Y36" s="385">
        <f t="shared" si="53"/>
        <v>0</v>
      </c>
      <c r="Z36" s="385">
        <f t="shared" si="53"/>
        <v>0</v>
      </c>
      <c r="AA36" s="385">
        <f t="shared" si="53"/>
        <v>0</v>
      </c>
      <c r="AB36" s="386">
        <v>0</v>
      </c>
      <c r="AC36" s="386">
        <f>(AD36-Z36)</f>
        <v>0</v>
      </c>
      <c r="AD36" s="385">
        <f>SUM(AD37)</f>
        <v>0</v>
      </c>
      <c r="AE36" s="385"/>
      <c r="AF36" s="385"/>
      <c r="AG36" s="385">
        <f t="shared" ref="AG36:BH36" si="54">SUM(AG37)</f>
        <v>0</v>
      </c>
      <c r="AH36" s="385">
        <f t="shared" si="54"/>
        <v>0</v>
      </c>
      <c r="AI36" s="385">
        <f t="shared" si="54"/>
        <v>0</v>
      </c>
      <c r="AJ36" s="385">
        <f t="shared" si="54"/>
        <v>0</v>
      </c>
      <c r="AK36" s="385">
        <f t="shared" si="54"/>
        <v>0</v>
      </c>
      <c r="AL36" s="385">
        <f t="shared" si="54"/>
        <v>0</v>
      </c>
      <c r="AM36" s="385">
        <f t="shared" si="54"/>
        <v>0</v>
      </c>
      <c r="AN36" s="385">
        <f t="shared" si="54"/>
        <v>0</v>
      </c>
      <c r="AO36" s="385">
        <f t="shared" si="54"/>
        <v>0</v>
      </c>
      <c r="AP36" s="385">
        <f t="shared" si="54"/>
        <v>0</v>
      </c>
      <c r="AQ36" s="385">
        <f t="shared" si="54"/>
        <v>0</v>
      </c>
      <c r="AR36" s="385">
        <v>0</v>
      </c>
      <c r="AS36" s="385">
        <f t="shared" si="54"/>
        <v>0</v>
      </c>
      <c r="AT36" s="385" t="e">
        <f t="shared" si="37"/>
        <v>#DIV/0!</v>
      </c>
      <c r="AU36" s="385"/>
      <c r="AV36" s="387">
        <v>0</v>
      </c>
      <c r="AW36" s="387">
        <v>0</v>
      </c>
      <c r="AX36" s="385">
        <f t="shared" si="54"/>
        <v>0</v>
      </c>
      <c r="AY36" s="385">
        <f t="shared" si="54"/>
        <v>0</v>
      </c>
      <c r="AZ36" s="387">
        <v>0</v>
      </c>
      <c r="BA36" s="387">
        <v>0</v>
      </c>
      <c r="BB36" s="385">
        <f t="shared" si="54"/>
        <v>0</v>
      </c>
      <c r="BC36" s="385">
        <f t="shared" si="54"/>
        <v>0</v>
      </c>
      <c r="BD36" s="385">
        <f t="shared" si="54"/>
        <v>0</v>
      </c>
      <c r="BE36" s="385">
        <f t="shared" si="54"/>
        <v>0</v>
      </c>
      <c r="BF36" s="385">
        <f t="shared" si="44"/>
        <v>0</v>
      </c>
      <c r="BG36" s="385">
        <f t="shared" si="54"/>
        <v>0</v>
      </c>
      <c r="BH36" s="385">
        <f t="shared" si="54"/>
        <v>0</v>
      </c>
      <c r="BI36" s="385">
        <f t="shared" si="45"/>
        <v>0</v>
      </c>
      <c r="BJ36" s="385" t="e">
        <f t="shared" si="38"/>
        <v>#DIV/0!</v>
      </c>
      <c r="BK36" s="385">
        <f>SUM(BK37)</f>
        <v>0</v>
      </c>
      <c r="BL36" s="385">
        <f>SUM(BL37)</f>
        <v>0</v>
      </c>
    </row>
    <row r="37" spans="1:65" ht="20.25" hidden="1" customHeight="1" x14ac:dyDescent="0.35">
      <c r="A37" s="86"/>
      <c r="B37" s="170"/>
      <c r="C37" s="170"/>
      <c r="D37" s="170"/>
      <c r="E37" s="170"/>
      <c r="F37" s="170"/>
      <c r="G37" s="170"/>
      <c r="H37" s="171"/>
      <c r="I37" s="171"/>
      <c r="J37" s="388"/>
      <c r="K37" s="377">
        <v>5163</v>
      </c>
      <c r="L37" s="377" t="s">
        <v>307</v>
      </c>
      <c r="M37" s="389">
        <v>0</v>
      </c>
      <c r="N37" s="389">
        <v>0</v>
      </c>
      <c r="O37" s="389">
        <v>0</v>
      </c>
      <c r="P37" s="389">
        <v>0</v>
      </c>
      <c r="Q37" s="389">
        <v>100000</v>
      </c>
      <c r="R37" s="389">
        <v>100000</v>
      </c>
      <c r="S37" s="389">
        <v>0</v>
      </c>
      <c r="T37" s="390">
        <f t="shared" si="35"/>
        <v>0</v>
      </c>
      <c r="U37" s="390"/>
      <c r="V37" s="389">
        <v>0</v>
      </c>
      <c r="W37" s="389">
        <v>0</v>
      </c>
      <c r="X37" s="389">
        <v>0</v>
      </c>
      <c r="Y37" s="389">
        <v>0</v>
      </c>
      <c r="Z37" s="389">
        <v>0</v>
      </c>
      <c r="AA37" s="389">
        <v>0</v>
      </c>
      <c r="AB37" s="390">
        <v>0</v>
      </c>
      <c r="AC37" s="390">
        <f>(AD37-Z37)</f>
        <v>0</v>
      </c>
      <c r="AD37" s="389">
        <v>0</v>
      </c>
      <c r="AE37" s="389"/>
      <c r="AF37" s="389"/>
      <c r="AG37" s="389">
        <v>0</v>
      </c>
      <c r="AH37" s="389">
        <v>0</v>
      </c>
      <c r="AI37" s="389">
        <v>0</v>
      </c>
      <c r="AJ37" s="389">
        <v>0</v>
      </c>
      <c r="AK37" s="389">
        <v>0</v>
      </c>
      <c r="AL37" s="389">
        <v>0</v>
      </c>
      <c r="AM37" s="389">
        <v>0</v>
      </c>
      <c r="AN37" s="389">
        <v>0</v>
      </c>
      <c r="AO37" s="389">
        <v>0</v>
      </c>
      <c r="AP37" s="389">
        <v>0</v>
      </c>
      <c r="AQ37" s="389">
        <v>0</v>
      </c>
      <c r="AR37" s="389">
        <v>0</v>
      </c>
      <c r="AS37" s="389">
        <v>0</v>
      </c>
      <c r="AT37" s="389" t="e">
        <f t="shared" si="37"/>
        <v>#DIV/0!</v>
      </c>
      <c r="AU37" s="389"/>
      <c r="AV37" s="391">
        <v>0</v>
      </c>
      <c r="AW37" s="391">
        <v>0</v>
      </c>
      <c r="AX37" s="389">
        <v>0</v>
      </c>
      <c r="AY37" s="389">
        <v>0</v>
      </c>
      <c r="AZ37" s="391">
        <v>0</v>
      </c>
      <c r="BA37" s="391">
        <v>0</v>
      </c>
      <c r="BB37" s="389">
        <v>0</v>
      </c>
      <c r="BC37" s="389">
        <v>0</v>
      </c>
      <c r="BD37" s="389">
        <v>0</v>
      </c>
      <c r="BE37" s="389">
        <v>0</v>
      </c>
      <c r="BF37" s="389">
        <f t="shared" si="44"/>
        <v>0</v>
      </c>
      <c r="BG37" s="389">
        <v>0</v>
      </c>
      <c r="BH37" s="389">
        <v>0</v>
      </c>
      <c r="BI37" s="389">
        <f t="shared" si="45"/>
        <v>0</v>
      </c>
      <c r="BJ37" s="389" t="e">
        <f t="shared" si="38"/>
        <v>#DIV/0!</v>
      </c>
      <c r="BK37" s="389">
        <v>0</v>
      </c>
      <c r="BL37" s="389">
        <v>0</v>
      </c>
    </row>
    <row r="38" spans="1:65" s="140" customFormat="1" ht="20.25" customHeight="1" x14ac:dyDescent="0.35">
      <c r="A38" s="69" t="s">
        <v>5</v>
      </c>
      <c r="B38" s="323"/>
      <c r="C38" s="323"/>
      <c r="D38" s="323"/>
      <c r="E38" s="323"/>
      <c r="F38" s="323"/>
      <c r="G38" s="163"/>
      <c r="H38" s="164"/>
      <c r="I38" s="366">
        <v>53</v>
      </c>
      <c r="J38" s="1410" t="s">
        <v>597</v>
      </c>
      <c r="K38" s="1410"/>
      <c r="L38" s="1410"/>
      <c r="M38" s="167" t="e">
        <f>SUM(#REF!)</f>
        <v>#REF!</v>
      </c>
      <c r="N38" s="167" t="e">
        <f>SUM(#REF!)</f>
        <v>#REF!</v>
      </c>
      <c r="O38" s="167" t="e">
        <f>SUM(#REF!)</f>
        <v>#REF!</v>
      </c>
      <c r="P38" s="167" t="e">
        <f>SUM(#REF!)</f>
        <v>#REF!</v>
      </c>
      <c r="Q38" s="167" t="e">
        <f>SUM(#REF!)</f>
        <v>#REF!</v>
      </c>
      <c r="R38" s="167" t="e">
        <f>SUM(#REF!)</f>
        <v>#REF!</v>
      </c>
      <c r="S38" s="167" t="e">
        <f>SUM(#REF!)</f>
        <v>#REF!</v>
      </c>
      <c r="T38" s="167" t="e">
        <f>(S38/R38)*100</f>
        <v>#REF!</v>
      </c>
      <c r="U38" s="167" t="e">
        <f>SUM(#REF!)</f>
        <v>#REF!</v>
      </c>
      <c r="V38" s="167" t="e">
        <f>SUM(#REF!)</f>
        <v>#REF!</v>
      </c>
      <c r="W38" s="167" t="e">
        <f>SUM(#REF!)</f>
        <v>#REF!</v>
      </c>
      <c r="X38" s="167" t="e">
        <f>SUM(#REF!)</f>
        <v>#REF!</v>
      </c>
      <c r="Y38" s="167" t="e">
        <f>SUM(#REF!)</f>
        <v>#REF!</v>
      </c>
      <c r="Z38" s="167" t="e">
        <f>SUM(#REF!)</f>
        <v>#REF!</v>
      </c>
      <c r="AA38" s="167" t="e">
        <f>SUM(#REF!)</f>
        <v>#REF!</v>
      </c>
      <c r="AB38" s="167" t="e">
        <f>(AA38/Z38)*100</f>
        <v>#REF!</v>
      </c>
      <c r="AC38" s="167" t="e">
        <f>SUM(#REF!)</f>
        <v>#REF!</v>
      </c>
      <c r="AD38" s="167" t="e">
        <f>SUM(#REF!)</f>
        <v>#REF!</v>
      </c>
      <c r="AE38" s="167">
        <v>800000</v>
      </c>
      <c r="AF38" s="167">
        <v>800000</v>
      </c>
      <c r="AG38" s="167" t="e">
        <f>SUM(#REF!)</f>
        <v>#REF!</v>
      </c>
      <c r="AH38" s="167" t="e">
        <f>SUM(#REF!)</f>
        <v>#REF!</v>
      </c>
      <c r="AI38" s="167" t="e">
        <f>SUM(#REF!+AI45)</f>
        <v>#REF!</v>
      </c>
      <c r="AJ38" s="167" t="e">
        <f>SUM(#REF!+AJ45)</f>
        <v>#REF!</v>
      </c>
      <c r="AK38" s="167" t="e">
        <f>SUM(#REF!+AK45)</f>
        <v>#REF!</v>
      </c>
      <c r="AL38" s="167" t="e">
        <f>SUM(#REF!+AL45)</f>
        <v>#REF!</v>
      </c>
      <c r="AM38" s="167" t="e">
        <f>SUM(#REF!+AM45)</f>
        <v>#REF!</v>
      </c>
      <c r="AN38" s="167">
        <f>AN39</f>
        <v>0</v>
      </c>
      <c r="AO38" s="167">
        <f>AO39</f>
        <v>0</v>
      </c>
      <c r="AP38" s="167" t="e">
        <f>SUM(#REF!+AP45)</f>
        <v>#REF!</v>
      </c>
      <c r="AQ38" s="167" t="e">
        <f>SUM(#REF!+AQ45)</f>
        <v>#REF!</v>
      </c>
      <c r="AR38" s="167" t="e">
        <f>AO38/AI38*100</f>
        <v>#REF!</v>
      </c>
      <c r="AS38" s="167">
        <f>AS39</f>
        <v>0</v>
      </c>
      <c r="AT38" s="167">
        <v>0</v>
      </c>
      <c r="AU38" s="167"/>
      <c r="AV38" s="392">
        <v>830000</v>
      </c>
      <c r="AW38" s="392">
        <v>830000</v>
      </c>
      <c r="AX38" s="167">
        <f>AX39</f>
        <v>50000</v>
      </c>
      <c r="AY38" s="167">
        <f>AY39</f>
        <v>50000</v>
      </c>
      <c r="AZ38" s="392">
        <v>830000</v>
      </c>
      <c r="BA38" s="392">
        <v>830000</v>
      </c>
      <c r="BB38" s="167" t="e">
        <f>SUM(#REF!)</f>
        <v>#REF!</v>
      </c>
      <c r="BC38" s="167">
        <f>BC39</f>
        <v>50000</v>
      </c>
      <c r="BD38" s="167">
        <f>BD39</f>
        <v>0</v>
      </c>
      <c r="BE38" s="167">
        <f>BE39</f>
        <v>0</v>
      </c>
      <c r="BF38" s="167">
        <f t="shared" si="44"/>
        <v>0</v>
      </c>
      <c r="BG38" s="167">
        <f>BG39</f>
        <v>0</v>
      </c>
      <c r="BH38" s="167">
        <f>BH39</f>
        <v>0</v>
      </c>
      <c r="BI38" s="167">
        <f t="shared" si="45"/>
        <v>0</v>
      </c>
      <c r="BJ38" s="167">
        <f t="shared" si="38"/>
        <v>0</v>
      </c>
      <c r="BK38" s="167">
        <f>BK39</f>
        <v>0</v>
      </c>
      <c r="BL38" s="167">
        <f>BL39</f>
        <v>0</v>
      </c>
    </row>
    <row r="39" spans="1:65" ht="30.75" customHeight="1" x14ac:dyDescent="0.35">
      <c r="A39" s="85"/>
      <c r="B39" s="169"/>
      <c r="C39" s="169"/>
      <c r="D39" s="169"/>
      <c r="E39" s="169"/>
      <c r="F39" s="169"/>
      <c r="G39" s="170"/>
      <c r="H39" s="171"/>
      <c r="I39" s="171"/>
      <c r="J39" s="171">
        <v>532</v>
      </c>
      <c r="K39" s="1412" t="s">
        <v>633</v>
      </c>
      <c r="L39" s="1412"/>
      <c r="M39" s="172"/>
      <c r="N39" s="172"/>
      <c r="O39" s="172"/>
      <c r="P39" s="172">
        <f>P40</f>
        <v>0</v>
      </c>
      <c r="Q39" s="172">
        <f>Q40</f>
        <v>0</v>
      </c>
      <c r="R39" s="172">
        <f>R40</f>
        <v>0</v>
      </c>
      <c r="S39" s="172">
        <f>S40</f>
        <v>0</v>
      </c>
      <c r="T39" s="173">
        <v>0</v>
      </c>
      <c r="U39" s="173">
        <f t="shared" ref="U39:BH39" si="55">U40</f>
        <v>0</v>
      </c>
      <c r="V39" s="172">
        <f t="shared" si="55"/>
        <v>0</v>
      </c>
      <c r="W39" s="172">
        <f t="shared" si="55"/>
        <v>0</v>
      </c>
      <c r="X39" s="172">
        <f>X40</f>
        <v>225000</v>
      </c>
      <c r="Y39" s="172">
        <f t="shared" si="55"/>
        <v>225000</v>
      </c>
      <c r="Z39" s="172">
        <f t="shared" si="55"/>
        <v>0</v>
      </c>
      <c r="AA39" s="172">
        <f t="shared" si="55"/>
        <v>0</v>
      </c>
      <c r="AB39" s="173">
        <v>0</v>
      </c>
      <c r="AC39" s="173">
        <f t="shared" si="55"/>
        <v>1091325</v>
      </c>
      <c r="AD39" s="172">
        <f t="shared" si="55"/>
        <v>1091325</v>
      </c>
      <c r="AE39" s="172">
        <f t="shared" si="55"/>
        <v>0</v>
      </c>
      <c r="AF39" s="172">
        <f t="shared" si="55"/>
        <v>0</v>
      </c>
      <c r="AG39" s="172">
        <f t="shared" si="55"/>
        <v>1091325</v>
      </c>
      <c r="AH39" s="172">
        <f t="shared" si="55"/>
        <v>0</v>
      </c>
      <c r="AI39" s="172">
        <f t="shared" si="55"/>
        <v>1091325</v>
      </c>
      <c r="AJ39" s="172">
        <f t="shared" si="55"/>
        <v>0</v>
      </c>
      <c r="AK39" s="172">
        <f t="shared" si="55"/>
        <v>0</v>
      </c>
      <c r="AL39" s="172">
        <f t="shared" si="55"/>
        <v>0</v>
      </c>
      <c r="AM39" s="172">
        <f t="shared" si="55"/>
        <v>0</v>
      </c>
      <c r="AN39" s="172">
        <f t="shared" si="55"/>
        <v>0</v>
      </c>
      <c r="AO39" s="172">
        <f>AO40</f>
        <v>0</v>
      </c>
      <c r="AP39" s="172">
        <f t="shared" si="55"/>
        <v>0</v>
      </c>
      <c r="AQ39" s="172">
        <f t="shared" si="55"/>
        <v>0</v>
      </c>
      <c r="AR39" s="172">
        <v>0</v>
      </c>
      <c r="AS39" s="172">
        <f t="shared" si="55"/>
        <v>0</v>
      </c>
      <c r="AT39" s="172">
        <v>0</v>
      </c>
      <c r="AU39" s="172"/>
      <c r="AV39" s="172"/>
      <c r="AW39" s="172"/>
      <c r="AX39" s="172">
        <f t="shared" si="55"/>
        <v>50000</v>
      </c>
      <c r="AY39" s="172">
        <f t="shared" si="55"/>
        <v>50000</v>
      </c>
      <c r="AZ39" s="172"/>
      <c r="BA39" s="172"/>
      <c r="BB39" s="172">
        <f t="shared" si="55"/>
        <v>0</v>
      </c>
      <c r="BC39" s="172">
        <f t="shared" si="55"/>
        <v>50000</v>
      </c>
      <c r="BD39" s="172">
        <f t="shared" si="55"/>
        <v>0</v>
      </c>
      <c r="BE39" s="172">
        <f t="shared" si="55"/>
        <v>0</v>
      </c>
      <c r="BF39" s="172">
        <f t="shared" si="44"/>
        <v>0</v>
      </c>
      <c r="BG39" s="172">
        <f t="shared" si="55"/>
        <v>0</v>
      </c>
      <c r="BH39" s="172">
        <f t="shared" si="55"/>
        <v>0</v>
      </c>
      <c r="BI39" s="172">
        <f t="shared" si="45"/>
        <v>0</v>
      </c>
      <c r="BJ39" s="172">
        <f t="shared" si="38"/>
        <v>0</v>
      </c>
      <c r="BK39" s="172">
        <f>BK40</f>
        <v>0</v>
      </c>
      <c r="BL39" s="172">
        <f>BL40</f>
        <v>0</v>
      </c>
    </row>
    <row r="40" spans="1:65" x14ac:dyDescent="0.35">
      <c r="A40" s="87"/>
      <c r="B40" s="375"/>
      <c r="C40" s="375"/>
      <c r="D40" s="375"/>
      <c r="E40" s="375"/>
      <c r="F40" s="375"/>
      <c r="G40" s="376"/>
      <c r="H40" s="377"/>
      <c r="I40" s="377"/>
      <c r="J40" s="378"/>
      <c r="K40" s="378">
        <v>5321</v>
      </c>
      <c r="L40" s="378" t="s">
        <v>633</v>
      </c>
      <c r="M40" s="379"/>
      <c r="N40" s="379"/>
      <c r="O40" s="379"/>
      <c r="P40" s="379">
        <v>0</v>
      </c>
      <c r="Q40" s="379">
        <v>0</v>
      </c>
      <c r="R40" s="379">
        <v>0</v>
      </c>
      <c r="S40" s="379">
        <v>0</v>
      </c>
      <c r="T40" s="380">
        <v>0</v>
      </c>
      <c r="U40" s="380">
        <f>(V40-R40)</f>
        <v>0</v>
      </c>
      <c r="V40" s="379">
        <v>0</v>
      </c>
      <c r="W40" s="379">
        <v>0</v>
      </c>
      <c r="X40" s="379">
        <v>225000</v>
      </c>
      <c r="Y40" s="381">
        <v>225000</v>
      </c>
      <c r="Z40" s="381">
        <v>0</v>
      </c>
      <c r="AA40" s="381">
        <v>0</v>
      </c>
      <c r="AB40" s="382">
        <v>0</v>
      </c>
      <c r="AC40" s="382">
        <f>(AD40-Z40)</f>
        <v>1091325</v>
      </c>
      <c r="AD40" s="381">
        <v>1091325</v>
      </c>
      <c r="AE40" s="379"/>
      <c r="AF40" s="379"/>
      <c r="AG40" s="381">
        <v>1091325</v>
      </c>
      <c r="AH40" s="381"/>
      <c r="AI40" s="381">
        <v>1091325</v>
      </c>
      <c r="AJ40" s="381">
        <v>0</v>
      </c>
      <c r="AK40" s="381">
        <v>0</v>
      </c>
      <c r="AL40" s="381">
        <v>0</v>
      </c>
      <c r="AM40" s="381">
        <v>0</v>
      </c>
      <c r="AN40" s="381">
        <v>0</v>
      </c>
      <c r="AO40" s="381">
        <v>0</v>
      </c>
      <c r="AP40" s="381">
        <v>0</v>
      </c>
      <c r="AQ40" s="381">
        <v>0</v>
      </c>
      <c r="AR40" s="381">
        <v>0</v>
      </c>
      <c r="AS40" s="381">
        <v>0</v>
      </c>
      <c r="AT40" s="381">
        <v>0</v>
      </c>
      <c r="AU40" s="381"/>
      <c r="AV40" s="383"/>
      <c r="AW40" s="383"/>
      <c r="AX40" s="381">
        <f>AY40-AO40</f>
        <v>50000</v>
      </c>
      <c r="AY40" s="381">
        <v>50000</v>
      </c>
      <c r="AZ40" s="383"/>
      <c r="BA40" s="383"/>
      <c r="BB40" s="379">
        <v>0</v>
      </c>
      <c r="BC40" s="381">
        <v>50000</v>
      </c>
      <c r="BD40" s="381">
        <v>0</v>
      </c>
      <c r="BE40" s="381">
        <v>0</v>
      </c>
      <c r="BF40" s="381">
        <f t="shared" si="44"/>
        <v>0</v>
      </c>
      <c r="BG40" s="381"/>
      <c r="BH40" s="381"/>
      <c r="BI40" s="381">
        <f t="shared" si="45"/>
        <v>0</v>
      </c>
      <c r="BJ40" s="381">
        <f t="shared" si="38"/>
        <v>0</v>
      </c>
      <c r="BK40" s="381"/>
      <c r="BL40" s="381"/>
    </row>
    <row r="41" spans="1:65" s="140" customFormat="1" ht="20.25" customHeight="1" x14ac:dyDescent="0.35">
      <c r="A41" s="69" t="s">
        <v>5</v>
      </c>
      <c r="B41" s="323"/>
      <c r="C41" s="323"/>
      <c r="D41" s="323"/>
      <c r="E41" s="323"/>
      <c r="F41" s="323"/>
      <c r="G41" s="163"/>
      <c r="H41" s="164"/>
      <c r="I41" s="366">
        <v>54</v>
      </c>
      <c r="J41" s="1410" t="s">
        <v>122</v>
      </c>
      <c r="K41" s="1410"/>
      <c r="L41" s="1410"/>
      <c r="M41" s="167">
        <f t="shared" ref="M41:R41" si="56">SUM(M42)</f>
        <v>4263303.07</v>
      </c>
      <c r="N41" s="167">
        <f t="shared" si="56"/>
        <v>4200000</v>
      </c>
      <c r="O41" s="167">
        <f t="shared" si="56"/>
        <v>4200000</v>
      </c>
      <c r="P41" s="167">
        <f t="shared" si="56"/>
        <v>4203663</v>
      </c>
      <c r="Q41" s="167">
        <f t="shared" si="56"/>
        <v>4200000</v>
      </c>
      <c r="R41" s="167">
        <f t="shared" si="56"/>
        <v>4200000</v>
      </c>
      <c r="S41" s="167">
        <f>SUM(S42)</f>
        <v>2318591.9700000002</v>
      </c>
      <c r="T41" s="167">
        <f t="shared" si="35"/>
        <v>55.204570714285715</v>
      </c>
      <c r="U41" s="167">
        <f>SUM(U42)</f>
        <v>-3400000</v>
      </c>
      <c r="V41" s="167">
        <f t="shared" ref="V41:AA41" si="57">SUM(V42)</f>
        <v>800000</v>
      </c>
      <c r="W41" s="167">
        <f t="shared" si="57"/>
        <v>800000</v>
      </c>
      <c r="X41" s="167">
        <f t="shared" si="57"/>
        <v>3800000</v>
      </c>
      <c r="Y41" s="167">
        <f t="shared" si="57"/>
        <v>3754164.11</v>
      </c>
      <c r="Z41" s="167">
        <f t="shared" si="57"/>
        <v>800000</v>
      </c>
      <c r="AA41" s="167">
        <f t="shared" si="57"/>
        <v>404444.55</v>
      </c>
      <c r="AB41" s="167">
        <f>(AA41/Z41)*100</f>
        <v>50.555568749999999</v>
      </c>
      <c r="AC41" s="167">
        <f>SUM(AC42)</f>
        <v>15000</v>
      </c>
      <c r="AD41" s="167">
        <f>SUM(AD42)</f>
        <v>815000</v>
      </c>
      <c r="AE41" s="167">
        <v>800000</v>
      </c>
      <c r="AF41" s="167">
        <v>800000</v>
      </c>
      <c r="AG41" s="167">
        <f>SUM(AG42)</f>
        <v>815000</v>
      </c>
      <c r="AH41" s="167">
        <f>SUM(AH42)</f>
        <v>0</v>
      </c>
      <c r="AI41" s="167">
        <f t="shared" ref="AI41:AQ41" si="58">SUM(AI42+AI47)</f>
        <v>812343.55</v>
      </c>
      <c r="AJ41" s="167">
        <f t="shared" si="58"/>
        <v>830000</v>
      </c>
      <c r="AK41" s="167">
        <f t="shared" si="58"/>
        <v>1660000</v>
      </c>
      <c r="AL41" s="167">
        <f>SUM(AL42+AL47)</f>
        <v>1660000</v>
      </c>
      <c r="AM41" s="167">
        <f>SUM(AM42+AM47)</f>
        <v>1660000</v>
      </c>
      <c r="AN41" s="167">
        <f>SUM(AN42+AN47)</f>
        <v>851772.88</v>
      </c>
      <c r="AO41" s="167">
        <f t="shared" si="58"/>
        <v>830000</v>
      </c>
      <c r="AP41" s="167">
        <f t="shared" si="58"/>
        <v>0</v>
      </c>
      <c r="AQ41" s="167">
        <f t="shared" si="58"/>
        <v>0</v>
      </c>
      <c r="AR41" s="167">
        <f>AO41/AI41*100</f>
        <v>102.17352005810842</v>
      </c>
      <c r="AS41" s="167">
        <f>SUM(AS42+AS47)</f>
        <v>414864.26</v>
      </c>
      <c r="AT41" s="167">
        <f t="shared" si="37"/>
        <v>49.98364578313253</v>
      </c>
      <c r="AU41" s="167"/>
      <c r="AV41" s="392">
        <v>830000</v>
      </c>
      <c r="AW41" s="392">
        <v>830000</v>
      </c>
      <c r="AX41" s="167">
        <f>SUM(AX42+AX47)</f>
        <v>299235.71999999997</v>
      </c>
      <c r="AY41" s="167">
        <f>SUM(AY42+AY47)</f>
        <v>1129235.72</v>
      </c>
      <c r="AZ41" s="392">
        <v>830000</v>
      </c>
      <c r="BA41" s="392">
        <v>830000</v>
      </c>
      <c r="BB41" s="167" t="e">
        <f>SUM(BB42)</f>
        <v>#REF!</v>
      </c>
      <c r="BC41" s="167">
        <f>SUM(BC42+BC47)</f>
        <v>1129235.72</v>
      </c>
      <c r="BD41" s="167">
        <f>SUM(BD42+BD47)</f>
        <v>847011.45000000007</v>
      </c>
      <c r="BE41" s="167">
        <f>SUM(BE42+BE47)</f>
        <v>0</v>
      </c>
      <c r="BF41" s="167">
        <f t="shared" si="44"/>
        <v>0</v>
      </c>
      <c r="BG41" s="167">
        <f>SUM(BG42+BG47)</f>
        <v>0</v>
      </c>
      <c r="BH41" s="167">
        <f>SUM(BH42+BH47)</f>
        <v>0</v>
      </c>
      <c r="BI41" s="167">
        <f t="shared" si="45"/>
        <v>0</v>
      </c>
      <c r="BJ41" s="167">
        <f t="shared" si="38"/>
        <v>75.007497106095798</v>
      </c>
      <c r="BK41" s="167">
        <f>SUM(BK42+BK47)</f>
        <v>0</v>
      </c>
      <c r="BL41" s="167">
        <f>SUM(BL42+BL47)</f>
        <v>0</v>
      </c>
      <c r="BM41" s="142"/>
    </row>
    <row r="42" spans="1:65" ht="20.25" customHeight="1" x14ac:dyDescent="0.35">
      <c r="A42" s="74" t="s">
        <v>5</v>
      </c>
      <c r="B42" s="349"/>
      <c r="C42" s="349"/>
      <c r="D42" s="349"/>
      <c r="E42" s="349"/>
      <c r="F42" s="349"/>
      <c r="G42" s="349"/>
      <c r="H42" s="350"/>
      <c r="I42" s="351"/>
      <c r="J42" s="393">
        <v>542</v>
      </c>
      <c r="K42" s="393"/>
      <c r="L42" s="394" t="s">
        <v>243</v>
      </c>
      <c r="M42" s="338">
        <f t="shared" ref="M42:S42" si="59">SUM(M44:M46)</f>
        <v>4263303.07</v>
      </c>
      <c r="N42" s="338">
        <f t="shared" si="59"/>
        <v>4200000</v>
      </c>
      <c r="O42" s="338">
        <f t="shared" si="59"/>
        <v>4200000</v>
      </c>
      <c r="P42" s="338">
        <f t="shared" si="59"/>
        <v>4203663</v>
      </c>
      <c r="Q42" s="338">
        <f t="shared" si="59"/>
        <v>4200000</v>
      </c>
      <c r="R42" s="338">
        <f t="shared" si="59"/>
        <v>4200000</v>
      </c>
      <c r="S42" s="338">
        <f t="shared" si="59"/>
        <v>2318591.9700000002</v>
      </c>
      <c r="T42" s="339">
        <f t="shared" si="35"/>
        <v>55.204570714285715</v>
      </c>
      <c r="U42" s="339">
        <f t="shared" ref="U42:AA42" si="60">SUM(U44:U46)</f>
        <v>-3400000</v>
      </c>
      <c r="V42" s="338">
        <f t="shared" si="60"/>
        <v>800000</v>
      </c>
      <c r="W42" s="338">
        <f t="shared" si="60"/>
        <v>800000</v>
      </c>
      <c r="X42" s="338">
        <f t="shared" si="60"/>
        <v>3800000</v>
      </c>
      <c r="Y42" s="338">
        <f t="shared" si="60"/>
        <v>3754164.11</v>
      </c>
      <c r="Z42" s="338">
        <f t="shared" si="60"/>
        <v>800000</v>
      </c>
      <c r="AA42" s="338">
        <f t="shared" si="60"/>
        <v>404444.55</v>
      </c>
      <c r="AB42" s="339">
        <f>(AA42/Z42)*100</f>
        <v>50.555568749999999</v>
      </c>
      <c r="AC42" s="339">
        <f>SUM(AC44:AC46)</f>
        <v>15000</v>
      </c>
      <c r="AD42" s="338">
        <f>SUM(AD44:AD46)</f>
        <v>815000</v>
      </c>
      <c r="AE42" s="338"/>
      <c r="AF42" s="338"/>
      <c r="AG42" s="338">
        <f>SUM(AG44:AG46)</f>
        <v>815000</v>
      </c>
      <c r="AH42" s="338">
        <f>SUM(AH44:AH46)</f>
        <v>0</v>
      </c>
      <c r="AI42" s="338">
        <f>SUM(AI44:AI46)</f>
        <v>812343.55</v>
      </c>
      <c r="AJ42" s="338">
        <f t="shared" ref="AJ42:AO42" si="61">SUM(AJ44:AJ46)</f>
        <v>830000</v>
      </c>
      <c r="AK42" s="338">
        <f t="shared" si="61"/>
        <v>0</v>
      </c>
      <c r="AL42" s="338">
        <f>SUM(AL44:AL46)</f>
        <v>0</v>
      </c>
      <c r="AM42" s="338">
        <f>SUM(AM44:AM46)</f>
        <v>0</v>
      </c>
      <c r="AN42" s="338">
        <f>SUM(AN44:AN46)</f>
        <v>0</v>
      </c>
      <c r="AO42" s="338">
        <f t="shared" si="61"/>
        <v>0</v>
      </c>
      <c r="AP42" s="338">
        <f>SUM(AP44:AP46)</f>
        <v>0</v>
      </c>
      <c r="AQ42" s="338">
        <f>SUM(AQ44:AQ46)</f>
        <v>0</v>
      </c>
      <c r="AR42" s="338">
        <f>AO42/AI42*100</f>
        <v>0</v>
      </c>
      <c r="AS42" s="338">
        <f>SUM(AS44:AS46)</f>
        <v>0</v>
      </c>
      <c r="AT42" s="338">
        <v>0</v>
      </c>
      <c r="AU42" s="338"/>
      <c r="AV42" s="338"/>
      <c r="AW42" s="338"/>
      <c r="AX42" s="338">
        <f>SUM(AX44:AX46)</f>
        <v>15850</v>
      </c>
      <c r="AY42" s="338">
        <f>SUM(AY44:AY46)</f>
        <v>15850</v>
      </c>
      <c r="AZ42" s="338"/>
      <c r="BA42" s="338"/>
      <c r="BB42" s="338" t="e">
        <f>SUM(BB44:BB46)</f>
        <v>#REF!</v>
      </c>
      <c r="BC42" s="338">
        <f>SUM(BC44:BC46)</f>
        <v>15850</v>
      </c>
      <c r="BD42" s="338">
        <f>SUM(BD44:BD46)</f>
        <v>15824.29</v>
      </c>
      <c r="BE42" s="338">
        <f>SUM(BE44:BE46)</f>
        <v>0</v>
      </c>
      <c r="BF42" s="338">
        <f t="shared" si="44"/>
        <v>0</v>
      </c>
      <c r="BG42" s="338">
        <f>SUM(BG44:BG46)</f>
        <v>0</v>
      </c>
      <c r="BH42" s="338">
        <f>SUM(BH44:BH46)</f>
        <v>0</v>
      </c>
      <c r="BI42" s="338">
        <f t="shared" si="45"/>
        <v>0</v>
      </c>
      <c r="BJ42" s="338">
        <f t="shared" si="38"/>
        <v>99.837791798107261</v>
      </c>
      <c r="BK42" s="338">
        <f>SUM(BK44:BK46)</f>
        <v>0</v>
      </c>
      <c r="BL42" s="338">
        <f>SUM(BL44:BL46)</f>
        <v>0</v>
      </c>
    </row>
    <row r="43" spans="1:65" ht="20.25" customHeight="1" x14ac:dyDescent="0.35">
      <c r="A43" s="71"/>
      <c r="B43" s="332"/>
      <c r="C43" s="332"/>
      <c r="D43" s="332"/>
      <c r="E43" s="332"/>
      <c r="F43" s="332"/>
      <c r="G43" s="332"/>
      <c r="H43" s="333"/>
      <c r="I43" s="332"/>
      <c r="J43" s="334"/>
      <c r="K43" s="334"/>
      <c r="L43" s="354" t="s">
        <v>244</v>
      </c>
      <c r="M43" s="339"/>
      <c r="N43" s="339"/>
      <c r="O43" s="339"/>
      <c r="P43" s="339"/>
      <c r="Q43" s="339"/>
      <c r="R43" s="339"/>
      <c r="S43" s="339"/>
      <c r="T43" s="83"/>
      <c r="U43" s="83"/>
      <c r="V43" s="339"/>
      <c r="W43" s="339"/>
      <c r="X43" s="339"/>
      <c r="Y43" s="339"/>
      <c r="Z43" s="339"/>
      <c r="AA43" s="339"/>
      <c r="AB43" s="83"/>
      <c r="AC43" s="83"/>
      <c r="AD43" s="339"/>
      <c r="AE43" s="84"/>
      <c r="AF43" s="84"/>
      <c r="AG43" s="339"/>
      <c r="AH43" s="339"/>
      <c r="AI43" s="339"/>
      <c r="AJ43" s="339"/>
      <c r="AK43" s="339"/>
      <c r="AL43" s="339"/>
      <c r="AM43" s="339"/>
      <c r="AN43" s="339"/>
      <c r="AO43" s="339"/>
      <c r="AP43" s="339"/>
      <c r="AQ43" s="339"/>
      <c r="AR43" s="339"/>
      <c r="AS43" s="339"/>
      <c r="AT43" s="339"/>
      <c r="AU43" s="339"/>
      <c r="AV43" s="371"/>
      <c r="AW43" s="371"/>
      <c r="AX43" s="339"/>
      <c r="AY43" s="339"/>
      <c r="AZ43" s="371"/>
      <c r="BA43" s="371"/>
      <c r="BB43" s="339"/>
      <c r="BC43" s="339"/>
      <c r="BD43" s="339"/>
      <c r="BE43" s="339"/>
      <c r="BF43" s="339"/>
      <c r="BG43" s="339"/>
      <c r="BH43" s="339"/>
      <c r="BI43" s="339"/>
      <c r="BJ43" s="339"/>
      <c r="BK43" s="339"/>
      <c r="BL43" s="339"/>
    </row>
    <row r="44" spans="1:65" ht="23.25" hidden="1" customHeight="1" x14ac:dyDescent="0.35">
      <c r="A44" s="74"/>
      <c r="B44" s="349"/>
      <c r="C44" s="349"/>
      <c r="D44" s="349"/>
      <c r="E44" s="349"/>
      <c r="F44" s="349"/>
      <c r="G44" s="349"/>
      <c r="H44" s="350"/>
      <c r="I44" s="351"/>
      <c r="J44" s="358"/>
      <c r="K44" s="351" t="s">
        <v>124</v>
      </c>
      <c r="L44" s="350" t="s">
        <v>123</v>
      </c>
      <c r="M44" s="343">
        <v>0</v>
      </c>
      <c r="N44" s="343">
        <v>0</v>
      </c>
      <c r="O44" s="343">
        <v>0</v>
      </c>
      <c r="P44" s="343">
        <v>0</v>
      </c>
      <c r="Q44" s="343">
        <v>0</v>
      </c>
      <c r="R44" s="343">
        <v>0</v>
      </c>
      <c r="S44" s="343">
        <v>0</v>
      </c>
      <c r="T44" s="88">
        <v>0</v>
      </c>
      <c r="U44" s="88">
        <f>(V44-R44)</f>
        <v>0</v>
      </c>
      <c r="V44" s="343">
        <v>0</v>
      </c>
      <c r="W44" s="343">
        <v>0</v>
      </c>
      <c r="X44" s="343">
        <v>0</v>
      </c>
      <c r="Y44" s="343">
        <v>0</v>
      </c>
      <c r="Z44" s="343">
        <v>0</v>
      </c>
      <c r="AA44" s="343"/>
      <c r="AB44" s="88">
        <v>0</v>
      </c>
      <c r="AC44" s="88">
        <f>(AD44-Z44)</f>
        <v>0</v>
      </c>
      <c r="AD44" s="343">
        <v>0</v>
      </c>
      <c r="AE44" s="77"/>
      <c r="AF44" s="77"/>
      <c r="AG44" s="343">
        <v>0</v>
      </c>
      <c r="AH44" s="343">
        <v>0</v>
      </c>
      <c r="AI44" s="343">
        <v>0</v>
      </c>
      <c r="AJ44" s="343">
        <v>0</v>
      </c>
      <c r="AK44" s="343">
        <v>0</v>
      </c>
      <c r="AL44" s="343">
        <v>0</v>
      </c>
      <c r="AM44" s="343">
        <v>0</v>
      </c>
      <c r="AN44" s="343">
        <v>0</v>
      </c>
      <c r="AO44" s="343">
        <v>0</v>
      </c>
      <c r="AP44" s="343">
        <v>0</v>
      </c>
      <c r="AQ44" s="343">
        <v>0</v>
      </c>
      <c r="AR44" s="343" t="e">
        <f>AI44/AF44*100</f>
        <v>#DIV/0!</v>
      </c>
      <c r="AS44" s="343">
        <v>0</v>
      </c>
      <c r="AT44" s="343" t="e">
        <f>AJ44/AG44*100</f>
        <v>#DIV/0!</v>
      </c>
      <c r="AU44" s="343"/>
      <c r="AV44" s="364"/>
      <c r="AW44" s="364"/>
      <c r="AX44" s="343">
        <v>0</v>
      </c>
      <c r="AY44" s="343">
        <v>0</v>
      </c>
      <c r="AZ44" s="364"/>
      <c r="BA44" s="364"/>
      <c r="BB44" s="343">
        <v>0</v>
      </c>
      <c r="BC44" s="343">
        <v>0</v>
      </c>
      <c r="BD44" s="343">
        <v>0</v>
      </c>
      <c r="BE44" s="343">
        <v>0</v>
      </c>
      <c r="BF44" s="343" t="e">
        <f>AQ44/AN44*100</f>
        <v>#DIV/0!</v>
      </c>
      <c r="BG44" s="343">
        <v>0</v>
      </c>
      <c r="BH44" s="343">
        <v>0</v>
      </c>
      <c r="BI44" s="343" t="e">
        <f>AT44/AQ44*100</f>
        <v>#DIV/0!</v>
      </c>
      <c r="BJ44" s="343" t="e">
        <f>AT44/AQ44*100</f>
        <v>#DIV/0!</v>
      </c>
      <c r="BK44" s="343">
        <v>0</v>
      </c>
      <c r="BL44" s="343">
        <v>0</v>
      </c>
    </row>
    <row r="45" spans="1:65" ht="23.25" hidden="1" customHeight="1" x14ac:dyDescent="0.35">
      <c r="A45" s="71"/>
      <c r="B45" s="332"/>
      <c r="C45" s="332"/>
      <c r="D45" s="332"/>
      <c r="E45" s="332"/>
      <c r="F45" s="332"/>
      <c r="G45" s="332"/>
      <c r="H45" s="333"/>
      <c r="I45" s="332"/>
      <c r="J45" s="334"/>
      <c r="K45" s="1413" t="s">
        <v>660</v>
      </c>
      <c r="L45" s="1413"/>
      <c r="M45" s="72"/>
      <c r="N45" s="72"/>
      <c r="O45" s="72"/>
      <c r="P45" s="72"/>
      <c r="Q45" s="72"/>
      <c r="R45" s="72"/>
      <c r="S45" s="72"/>
      <c r="T45" s="80"/>
      <c r="U45" s="89"/>
      <c r="V45" s="72"/>
      <c r="W45" s="72"/>
      <c r="X45" s="72"/>
      <c r="Y45" s="72"/>
      <c r="Z45" s="72"/>
      <c r="AA45" s="72"/>
      <c r="AB45" s="80"/>
      <c r="AC45" s="89"/>
      <c r="AD45" s="72"/>
      <c r="AE45" s="81"/>
      <c r="AF45" s="81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 t="e">
        <f>AI45/AF45*100</f>
        <v>#DIV/0!</v>
      </c>
      <c r="AS45" s="72"/>
      <c r="AT45" s="72" t="e">
        <f>AJ45/AG45*100</f>
        <v>#DIV/0!</v>
      </c>
      <c r="AU45" s="72"/>
      <c r="AV45" s="344"/>
      <c r="AW45" s="344"/>
      <c r="AX45" s="72"/>
      <c r="AY45" s="72"/>
      <c r="AZ45" s="344"/>
      <c r="BA45" s="344"/>
      <c r="BB45" s="72"/>
      <c r="BC45" s="72"/>
      <c r="BD45" s="72"/>
      <c r="BE45" s="72"/>
      <c r="BF45" s="72" t="e">
        <f>AQ45/AN45*100</f>
        <v>#DIV/0!</v>
      </c>
      <c r="BG45" s="72"/>
      <c r="BH45" s="72"/>
      <c r="BI45" s="72" t="e">
        <f>AT45/AQ45*100</f>
        <v>#DIV/0!</v>
      </c>
      <c r="BJ45" s="72" t="e">
        <f>AT45/AQ45*100</f>
        <v>#DIV/0!</v>
      </c>
      <c r="BK45" s="72"/>
      <c r="BL45" s="72"/>
    </row>
    <row r="46" spans="1:65" ht="45" thickBot="1" x14ac:dyDescent="0.4">
      <c r="A46" s="90"/>
      <c r="B46" s="395"/>
      <c r="C46" s="395"/>
      <c r="D46" s="395"/>
      <c r="E46" s="395"/>
      <c r="F46" s="395"/>
      <c r="G46" s="332"/>
      <c r="H46" s="333"/>
      <c r="I46" s="332"/>
      <c r="J46" s="334"/>
      <c r="K46" s="396" t="s">
        <v>235</v>
      </c>
      <c r="L46" s="397" t="s">
        <v>236</v>
      </c>
      <c r="M46" s="343">
        <v>4263303.07</v>
      </c>
      <c r="N46" s="343">
        <v>4200000</v>
      </c>
      <c r="O46" s="343">
        <v>4200000</v>
      </c>
      <c r="P46" s="343">
        <v>4203663</v>
      </c>
      <c r="Q46" s="343">
        <v>4200000</v>
      </c>
      <c r="R46" s="343">
        <v>4200000</v>
      </c>
      <c r="S46" s="343">
        <v>2318591.9700000002</v>
      </c>
      <c r="T46" s="82">
        <f>(S46/R46)*100</f>
        <v>55.204570714285715</v>
      </c>
      <c r="U46" s="82">
        <f>(V46-R46)</f>
        <v>-3400000</v>
      </c>
      <c r="V46" s="343">
        <v>800000</v>
      </c>
      <c r="W46" s="343">
        <v>800000</v>
      </c>
      <c r="X46" s="343">
        <v>3800000</v>
      </c>
      <c r="Y46" s="343">
        <v>3754164.11</v>
      </c>
      <c r="Z46" s="343">
        <v>800000</v>
      </c>
      <c r="AA46" s="343">
        <v>404444.55</v>
      </c>
      <c r="AB46" s="82">
        <f>(AA46/Z46)*100</f>
        <v>50.555568749999999</v>
      </c>
      <c r="AC46" s="82">
        <f>(AD46-Z46)</f>
        <v>15000</v>
      </c>
      <c r="AD46" s="343">
        <v>815000</v>
      </c>
      <c r="AE46" s="73"/>
      <c r="AF46" s="73"/>
      <c r="AG46" s="343">
        <v>815000</v>
      </c>
      <c r="AH46" s="343"/>
      <c r="AI46" s="343">
        <v>812343.55</v>
      </c>
      <c r="AJ46" s="343">
        <v>830000</v>
      </c>
      <c r="AK46" s="343">
        <v>0</v>
      </c>
      <c r="AL46" s="343">
        <v>0</v>
      </c>
      <c r="AM46" s="343">
        <v>0</v>
      </c>
      <c r="AN46" s="343">
        <v>0</v>
      </c>
      <c r="AO46" s="343">
        <v>0</v>
      </c>
      <c r="AP46" s="343">
        <v>0</v>
      </c>
      <c r="AQ46" s="343">
        <v>0</v>
      </c>
      <c r="AR46" s="343">
        <f>AO46/AI46*100</f>
        <v>0</v>
      </c>
      <c r="AS46" s="343">
        <v>0</v>
      </c>
      <c r="AT46" s="343">
        <v>0</v>
      </c>
      <c r="AU46" s="343"/>
      <c r="AV46" s="364"/>
      <c r="AW46" s="364"/>
      <c r="AX46" s="343">
        <f>AY46-AO46</f>
        <v>15850</v>
      </c>
      <c r="AY46" s="343">
        <v>15850</v>
      </c>
      <c r="AZ46" s="364"/>
      <c r="BA46" s="364"/>
      <c r="BB46" s="343" t="e">
        <f>#REF!-AJ46</f>
        <v>#REF!</v>
      </c>
      <c r="BC46" s="343">
        <v>15850</v>
      </c>
      <c r="BD46" s="343">
        <v>15824.29</v>
      </c>
      <c r="BE46" s="343">
        <v>0</v>
      </c>
      <c r="BF46" s="343">
        <f>IFERROR(BE46/BC46*100,0)</f>
        <v>0</v>
      </c>
      <c r="BG46" s="343"/>
      <c r="BH46" s="343"/>
      <c r="BI46" s="343">
        <f>IFERROR(BH46/BC46*100,0)</f>
        <v>0</v>
      </c>
      <c r="BJ46" s="343">
        <f>BD46/AY46*100</f>
        <v>99.837791798107261</v>
      </c>
      <c r="BK46" s="343"/>
      <c r="BL46" s="343"/>
    </row>
    <row r="47" spans="1:65" x14ac:dyDescent="0.35">
      <c r="A47" s="74" t="s">
        <v>5</v>
      </c>
      <c r="B47" s="349"/>
      <c r="C47" s="349"/>
      <c r="D47" s="349"/>
      <c r="E47" s="349"/>
      <c r="F47" s="349"/>
      <c r="G47" s="332"/>
      <c r="H47" s="341"/>
      <c r="I47" s="359"/>
      <c r="J47" s="352">
        <v>544</v>
      </c>
      <c r="K47" s="352"/>
      <c r="L47" s="354" t="s">
        <v>430</v>
      </c>
      <c r="M47" s="346">
        <f t="shared" ref="M47:S47" si="62">SUM(M49:M51)</f>
        <v>8526606.1400000006</v>
      </c>
      <c r="N47" s="346">
        <f t="shared" si="62"/>
        <v>8400000</v>
      </c>
      <c r="O47" s="346">
        <f t="shared" si="62"/>
        <v>8400000</v>
      </c>
      <c r="P47" s="346">
        <f t="shared" si="62"/>
        <v>8407326</v>
      </c>
      <c r="Q47" s="346">
        <f t="shared" si="62"/>
        <v>8400000</v>
      </c>
      <c r="R47" s="346">
        <f t="shared" si="62"/>
        <v>8400000</v>
      </c>
      <c r="S47" s="346">
        <f t="shared" si="62"/>
        <v>4637183.9400000004</v>
      </c>
      <c r="T47" s="347">
        <f>(S47/R47)*100</f>
        <v>55.204570714285715</v>
      </c>
      <c r="U47" s="347">
        <f t="shared" ref="U47:AA47" si="63">SUM(U49:U51)</f>
        <v>-6800000</v>
      </c>
      <c r="V47" s="346">
        <f t="shared" si="63"/>
        <v>1600000</v>
      </c>
      <c r="W47" s="346">
        <f t="shared" si="63"/>
        <v>1600000</v>
      </c>
      <c r="X47" s="346">
        <f t="shared" si="63"/>
        <v>7600000</v>
      </c>
      <c r="Y47" s="346">
        <f t="shared" si="63"/>
        <v>7508328.2199999997</v>
      </c>
      <c r="Z47" s="346">
        <f t="shared" si="63"/>
        <v>1600000</v>
      </c>
      <c r="AA47" s="346">
        <f t="shared" si="63"/>
        <v>808889.1</v>
      </c>
      <c r="AB47" s="347">
        <f>(AA47/Z47)*100</f>
        <v>50.555568749999999</v>
      </c>
      <c r="AC47" s="347">
        <f>SUM(AC49:AC51)</f>
        <v>30000</v>
      </c>
      <c r="AD47" s="346">
        <f>SUM(AD49:AD51)</f>
        <v>1630000</v>
      </c>
      <c r="AE47" s="346"/>
      <c r="AF47" s="346"/>
      <c r="AG47" s="346">
        <f t="shared" ref="AG47:AQ47" si="64">SUM(AG49:AG51)</f>
        <v>1630000</v>
      </c>
      <c r="AH47" s="346">
        <f t="shared" si="64"/>
        <v>0</v>
      </c>
      <c r="AI47" s="346">
        <f t="shared" si="64"/>
        <v>0</v>
      </c>
      <c r="AJ47" s="346">
        <f t="shared" si="64"/>
        <v>0</v>
      </c>
      <c r="AK47" s="346">
        <f t="shared" si="64"/>
        <v>1660000</v>
      </c>
      <c r="AL47" s="346">
        <f t="shared" si="64"/>
        <v>1660000</v>
      </c>
      <c r="AM47" s="346">
        <f t="shared" si="64"/>
        <v>1660000</v>
      </c>
      <c r="AN47" s="346">
        <f>SUM(AN49:AN51)</f>
        <v>851772.88</v>
      </c>
      <c r="AO47" s="346">
        <f t="shared" si="64"/>
        <v>830000</v>
      </c>
      <c r="AP47" s="346">
        <f t="shared" si="64"/>
        <v>0</v>
      </c>
      <c r="AQ47" s="346">
        <f t="shared" si="64"/>
        <v>0</v>
      </c>
      <c r="AR47" s="346">
        <v>0</v>
      </c>
      <c r="AS47" s="346">
        <f>SUM(AS49:AS51)</f>
        <v>414864.26</v>
      </c>
      <c r="AT47" s="346">
        <f>AS47/AO47*100</f>
        <v>49.98364578313253</v>
      </c>
      <c r="AU47" s="346"/>
      <c r="AV47" s="346"/>
      <c r="AW47" s="346"/>
      <c r="AX47" s="346">
        <f>SUM(AX49:AX51)</f>
        <v>283385.71999999997</v>
      </c>
      <c r="AY47" s="346">
        <f>SUM(AY49:AY51)</f>
        <v>1113385.72</v>
      </c>
      <c r="AZ47" s="346"/>
      <c r="BA47" s="346"/>
      <c r="BB47" s="346" t="e">
        <f>SUM(BB49:BB51)</f>
        <v>#REF!</v>
      </c>
      <c r="BC47" s="346">
        <f>SUM(BC49:BC51)</f>
        <v>1113385.72</v>
      </c>
      <c r="BD47" s="346">
        <f>SUM(BD49:BD51)</f>
        <v>831187.16</v>
      </c>
      <c r="BE47" s="346">
        <f>SUM(BE49:BE51)</f>
        <v>0</v>
      </c>
      <c r="BF47" s="346">
        <f>IFERROR(BE47/BC47*100,0)</f>
        <v>0</v>
      </c>
      <c r="BG47" s="346">
        <f>SUM(BG49:BG51)</f>
        <v>0</v>
      </c>
      <c r="BH47" s="346">
        <f>SUM(BH49:BH51)</f>
        <v>0</v>
      </c>
      <c r="BI47" s="346">
        <f>IFERROR(BH47/BC47*100,0)</f>
        <v>0</v>
      </c>
      <c r="BJ47" s="346">
        <f>BD47/AY47*100</f>
        <v>74.65401657926779</v>
      </c>
      <c r="BK47" s="346">
        <f>SUM(BK49:BK51)</f>
        <v>0</v>
      </c>
      <c r="BL47" s="346">
        <f>SUM(BL49:BL51)</f>
        <v>0</v>
      </c>
    </row>
    <row r="48" spans="1:65" x14ac:dyDescent="0.35">
      <c r="A48" s="71"/>
      <c r="B48" s="332"/>
      <c r="C48" s="332"/>
      <c r="D48" s="332"/>
      <c r="E48" s="332"/>
      <c r="F48" s="332"/>
      <c r="G48" s="332"/>
      <c r="H48" s="333"/>
      <c r="I48" s="332"/>
      <c r="J48" s="334"/>
      <c r="K48" s="334"/>
      <c r="L48" s="354" t="s">
        <v>431</v>
      </c>
      <c r="M48" s="347"/>
      <c r="N48" s="347"/>
      <c r="O48" s="347"/>
      <c r="P48" s="347"/>
      <c r="Q48" s="347"/>
      <c r="R48" s="347"/>
      <c r="S48" s="347"/>
      <c r="T48" s="98"/>
      <c r="U48" s="98"/>
      <c r="V48" s="347"/>
      <c r="W48" s="347"/>
      <c r="X48" s="347"/>
      <c r="Y48" s="347"/>
      <c r="Z48" s="347"/>
      <c r="AA48" s="347"/>
      <c r="AB48" s="98"/>
      <c r="AC48" s="98"/>
      <c r="AD48" s="347"/>
      <c r="AE48" s="79"/>
      <c r="AF48" s="79"/>
      <c r="AG48" s="347"/>
      <c r="AH48" s="347"/>
      <c r="AI48" s="346"/>
      <c r="AJ48" s="346"/>
      <c r="AK48" s="346"/>
      <c r="AL48" s="346"/>
      <c r="AM48" s="346"/>
      <c r="AN48" s="346"/>
      <c r="AO48" s="346"/>
      <c r="AP48" s="346"/>
      <c r="AQ48" s="346"/>
      <c r="AR48" s="346"/>
      <c r="AS48" s="346"/>
      <c r="AT48" s="346"/>
      <c r="AU48" s="346"/>
      <c r="AV48" s="398"/>
      <c r="AW48" s="398"/>
      <c r="AX48" s="346"/>
      <c r="AY48" s="346"/>
      <c r="AZ48" s="398"/>
      <c r="BA48" s="398"/>
      <c r="BB48" s="347"/>
      <c r="BC48" s="346"/>
      <c r="BD48" s="346"/>
      <c r="BE48" s="346"/>
      <c r="BF48" s="346"/>
      <c r="BG48" s="346"/>
      <c r="BH48" s="346"/>
      <c r="BI48" s="346"/>
      <c r="BJ48" s="346"/>
      <c r="BK48" s="346"/>
      <c r="BL48" s="346"/>
    </row>
    <row r="49" spans="1:64" ht="50.25" customHeight="1" x14ac:dyDescent="0.35">
      <c r="A49" s="74"/>
      <c r="B49" s="349"/>
      <c r="C49" s="349"/>
      <c r="D49" s="349"/>
      <c r="E49" s="349"/>
      <c r="F49" s="349"/>
      <c r="G49" s="349"/>
      <c r="H49" s="350"/>
      <c r="I49" s="351"/>
      <c r="J49" s="358"/>
      <c r="K49" s="399" t="s">
        <v>603</v>
      </c>
      <c r="L49" s="400" t="s">
        <v>631</v>
      </c>
      <c r="M49" s="401">
        <v>0</v>
      </c>
      <c r="N49" s="401">
        <v>0</v>
      </c>
      <c r="O49" s="401">
        <v>0</v>
      </c>
      <c r="P49" s="401">
        <v>0</v>
      </c>
      <c r="Q49" s="401">
        <v>0</v>
      </c>
      <c r="R49" s="401">
        <v>0</v>
      </c>
      <c r="S49" s="401">
        <v>0</v>
      </c>
      <c r="T49" s="130">
        <v>0</v>
      </c>
      <c r="U49" s="130">
        <f>(V49-R49)</f>
        <v>0</v>
      </c>
      <c r="V49" s="401">
        <v>0</v>
      </c>
      <c r="W49" s="401">
        <v>0</v>
      </c>
      <c r="X49" s="401">
        <v>0</v>
      </c>
      <c r="Y49" s="401">
        <v>0</v>
      </c>
      <c r="Z49" s="401">
        <v>0</v>
      </c>
      <c r="AA49" s="401"/>
      <c r="AB49" s="130">
        <v>0</v>
      </c>
      <c r="AC49" s="130">
        <f>(AD49-Z49)</f>
        <v>0</v>
      </c>
      <c r="AD49" s="401">
        <v>0</v>
      </c>
      <c r="AE49" s="131"/>
      <c r="AF49" s="131"/>
      <c r="AG49" s="401">
        <v>0</v>
      </c>
      <c r="AH49" s="401">
        <v>0</v>
      </c>
      <c r="AI49" s="401">
        <v>0</v>
      </c>
      <c r="AJ49" s="401">
        <v>0</v>
      </c>
      <c r="AK49" s="401">
        <v>0</v>
      </c>
      <c r="AL49" s="401">
        <v>0</v>
      </c>
      <c r="AM49" s="401">
        <v>0</v>
      </c>
      <c r="AN49" s="401">
        <v>0</v>
      </c>
      <c r="AO49" s="401">
        <v>0</v>
      </c>
      <c r="AP49" s="401">
        <v>0</v>
      </c>
      <c r="AQ49" s="401">
        <v>0</v>
      </c>
      <c r="AR49" s="401" t="e">
        <f>AI49/AF49*100</f>
        <v>#DIV/0!</v>
      </c>
      <c r="AS49" s="401">
        <v>0</v>
      </c>
      <c r="AT49" s="401">
        <v>0</v>
      </c>
      <c r="AU49" s="401"/>
      <c r="AV49" s="402"/>
      <c r="AW49" s="402"/>
      <c r="AX49" s="401">
        <f>AY49-AO49</f>
        <v>283385.71999999997</v>
      </c>
      <c r="AY49" s="401">
        <v>283385.71999999997</v>
      </c>
      <c r="AZ49" s="364"/>
      <c r="BA49" s="364"/>
      <c r="BB49" s="343">
        <v>0</v>
      </c>
      <c r="BC49" s="401">
        <v>283385.71999999997</v>
      </c>
      <c r="BD49" s="401">
        <v>0</v>
      </c>
      <c r="BE49" s="401">
        <v>0</v>
      </c>
      <c r="BF49" s="401">
        <f>IFERROR(BE49/BC49*100,0)</f>
        <v>0</v>
      </c>
      <c r="BG49" s="401"/>
      <c r="BH49" s="401"/>
      <c r="BI49" s="401">
        <f>IFERROR(BH49/BC49*100,0)</f>
        <v>0</v>
      </c>
      <c r="BJ49" s="401">
        <f>BD49/AY49*100</f>
        <v>0</v>
      </c>
      <c r="BK49" s="401"/>
      <c r="BL49" s="401"/>
    </row>
    <row r="50" spans="1:64" ht="45" thickBot="1" x14ac:dyDescent="0.4">
      <c r="A50" s="90"/>
      <c r="B50" s="395"/>
      <c r="C50" s="395"/>
      <c r="D50" s="395"/>
      <c r="E50" s="395"/>
      <c r="F50" s="395"/>
      <c r="G50" s="332"/>
      <c r="H50" s="333"/>
      <c r="I50" s="332" t="s">
        <v>7</v>
      </c>
      <c r="J50" s="334"/>
      <c r="K50" s="396" t="s">
        <v>429</v>
      </c>
      <c r="L50" s="397" t="s">
        <v>428</v>
      </c>
      <c r="M50" s="343">
        <v>4263303.07</v>
      </c>
      <c r="N50" s="343">
        <v>4200000</v>
      </c>
      <c r="O50" s="343">
        <v>4200000</v>
      </c>
      <c r="P50" s="343">
        <v>4203663</v>
      </c>
      <c r="Q50" s="343">
        <v>4200000</v>
      </c>
      <c r="R50" s="343">
        <v>4200000</v>
      </c>
      <c r="S50" s="343">
        <v>2318591.9700000002</v>
      </c>
      <c r="T50" s="82">
        <f>(S50/R50)*100</f>
        <v>55.204570714285715</v>
      </c>
      <c r="U50" s="82">
        <f>(V50-R50)</f>
        <v>-3400000</v>
      </c>
      <c r="V50" s="343">
        <v>800000</v>
      </c>
      <c r="W50" s="343">
        <v>800000</v>
      </c>
      <c r="X50" s="343">
        <v>3800000</v>
      </c>
      <c r="Y50" s="343">
        <v>3754164.11</v>
      </c>
      <c r="Z50" s="343">
        <v>800000</v>
      </c>
      <c r="AA50" s="343">
        <v>404444.55</v>
      </c>
      <c r="AB50" s="82">
        <f>(AA50/Z50)*100</f>
        <v>50.555568749999999</v>
      </c>
      <c r="AC50" s="82">
        <f>(AD50-Z50)</f>
        <v>15000</v>
      </c>
      <c r="AD50" s="343">
        <v>815000</v>
      </c>
      <c r="AE50" s="73"/>
      <c r="AF50" s="73"/>
      <c r="AG50" s="343">
        <v>815000</v>
      </c>
      <c r="AH50" s="343"/>
      <c r="AI50" s="343">
        <v>0</v>
      </c>
      <c r="AJ50" s="343">
        <v>0</v>
      </c>
      <c r="AK50" s="343">
        <v>830000</v>
      </c>
      <c r="AL50" s="343">
        <v>830000</v>
      </c>
      <c r="AM50" s="343">
        <v>830000</v>
      </c>
      <c r="AN50" s="343">
        <v>27623</v>
      </c>
      <c r="AO50" s="343">
        <v>0</v>
      </c>
      <c r="AP50" s="343"/>
      <c r="AQ50" s="343"/>
      <c r="AR50" s="343">
        <v>0</v>
      </c>
      <c r="AS50" s="343">
        <v>207432.13</v>
      </c>
      <c r="AT50" s="343" t="e">
        <f>AS50/AO50*100</f>
        <v>#DIV/0!</v>
      </c>
      <c r="AU50" s="343"/>
      <c r="AV50" s="364"/>
      <c r="AW50" s="364"/>
      <c r="AX50" s="343">
        <f>AY50-AO50</f>
        <v>0</v>
      </c>
      <c r="AY50" s="343">
        <v>0</v>
      </c>
      <c r="AZ50" s="364"/>
      <c r="BA50" s="364"/>
      <c r="BB50" s="343" t="e">
        <f>#REF!-AJ50</f>
        <v>#REF!</v>
      </c>
      <c r="BC50" s="343">
        <v>0</v>
      </c>
      <c r="BD50" s="343">
        <v>415593.58</v>
      </c>
      <c r="BE50" s="343">
        <v>0</v>
      </c>
      <c r="BF50" s="343">
        <f>IFERROR(BE50/BC50*100,0)</f>
        <v>0</v>
      </c>
      <c r="BG50" s="343"/>
      <c r="BH50" s="343"/>
      <c r="BI50" s="343">
        <f>IFERROR(BH50/BC50*100,0)</f>
        <v>0</v>
      </c>
      <c r="BJ50" s="343">
        <v>0</v>
      </c>
      <c r="BK50" s="343"/>
      <c r="BL50" s="343"/>
    </row>
    <row r="51" spans="1:64" ht="45" thickBot="1" x14ac:dyDescent="0.4">
      <c r="A51" s="90"/>
      <c r="B51" s="395"/>
      <c r="C51" s="395"/>
      <c r="D51" s="395"/>
      <c r="E51" s="395"/>
      <c r="F51" s="395"/>
      <c r="G51" s="395"/>
      <c r="H51" s="403"/>
      <c r="I51" s="395" t="s">
        <v>5</v>
      </c>
      <c r="J51" s="309"/>
      <c r="K51" s="404" t="s">
        <v>429</v>
      </c>
      <c r="L51" s="405" t="s">
        <v>428</v>
      </c>
      <c r="M51" s="406">
        <v>4263303.07</v>
      </c>
      <c r="N51" s="406">
        <v>4200000</v>
      </c>
      <c r="O51" s="406">
        <v>4200000</v>
      </c>
      <c r="P51" s="406">
        <v>4203663</v>
      </c>
      <c r="Q51" s="406">
        <v>4200000</v>
      </c>
      <c r="R51" s="406">
        <v>4200000</v>
      </c>
      <c r="S51" s="406">
        <v>2318591.9700000002</v>
      </c>
      <c r="T51" s="91">
        <f>(S51/R51)*100</f>
        <v>55.204570714285715</v>
      </c>
      <c r="U51" s="91">
        <f>(V51-R51)</f>
        <v>-3400000</v>
      </c>
      <c r="V51" s="406">
        <v>800000</v>
      </c>
      <c r="W51" s="406">
        <v>800000</v>
      </c>
      <c r="X51" s="406">
        <v>3800000</v>
      </c>
      <c r="Y51" s="406">
        <v>3754164.11</v>
      </c>
      <c r="Z51" s="406">
        <v>800000</v>
      </c>
      <c r="AA51" s="406">
        <v>404444.55</v>
      </c>
      <c r="AB51" s="91">
        <f>(AA51/Z51)*100</f>
        <v>50.555568749999999</v>
      </c>
      <c r="AC51" s="91">
        <f>(AD51-Z51)</f>
        <v>15000</v>
      </c>
      <c r="AD51" s="406">
        <v>815000</v>
      </c>
      <c r="AE51" s="92"/>
      <c r="AF51" s="92"/>
      <c r="AG51" s="406">
        <v>815000</v>
      </c>
      <c r="AH51" s="406"/>
      <c r="AI51" s="406">
        <v>0</v>
      </c>
      <c r="AJ51" s="406">
        <v>0</v>
      </c>
      <c r="AK51" s="406">
        <v>830000</v>
      </c>
      <c r="AL51" s="406">
        <v>830000</v>
      </c>
      <c r="AM51" s="406">
        <v>830000</v>
      </c>
      <c r="AN51" s="406">
        <v>824149.88</v>
      </c>
      <c r="AO51" s="406">
        <v>830000</v>
      </c>
      <c r="AP51" s="406"/>
      <c r="AQ51" s="406"/>
      <c r="AR51" s="406">
        <v>0</v>
      </c>
      <c r="AS51" s="406">
        <v>207432.13</v>
      </c>
      <c r="AT51" s="406">
        <f>AS51/AO51*100</f>
        <v>24.991822891566265</v>
      </c>
      <c r="AU51" s="406"/>
      <c r="AV51" s="407"/>
      <c r="AW51" s="407"/>
      <c r="AX51" s="406">
        <f>AY51-AO51</f>
        <v>0</v>
      </c>
      <c r="AY51" s="406">
        <v>830000</v>
      </c>
      <c r="AZ51" s="407"/>
      <c r="BA51" s="407"/>
      <c r="BB51" s="406" t="e">
        <f>#REF!-AJ51</f>
        <v>#REF!</v>
      </c>
      <c r="BC51" s="406">
        <v>830000</v>
      </c>
      <c r="BD51" s="406">
        <v>415593.58</v>
      </c>
      <c r="BE51" s="406">
        <v>0</v>
      </c>
      <c r="BF51" s="406">
        <f>IFERROR(BE51/BC51*100,0)</f>
        <v>0</v>
      </c>
      <c r="BG51" s="406"/>
      <c r="BH51" s="406"/>
      <c r="BI51" s="406">
        <f>IFERROR(BH51/BC51*100,0)</f>
        <v>0</v>
      </c>
      <c r="BJ51" s="406">
        <f>BD51/AY51*100</f>
        <v>50.071515662650597</v>
      </c>
      <c r="BK51" s="406"/>
      <c r="BL51" s="406"/>
    </row>
    <row r="52" spans="1:64" x14ac:dyDescent="0.35">
      <c r="A52" s="59"/>
      <c r="B52" s="197"/>
      <c r="C52" s="197"/>
      <c r="D52" s="197"/>
      <c r="E52" s="197"/>
      <c r="F52" s="197"/>
      <c r="G52" s="197"/>
      <c r="H52" s="160"/>
      <c r="I52" s="408"/>
      <c r="J52" s="239"/>
      <c r="K52" s="239"/>
      <c r="L52" s="409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</row>
    <row r="53" spans="1:64" x14ac:dyDescent="0.35">
      <c r="A53" s="59"/>
      <c r="B53" s="197"/>
      <c r="C53" s="197"/>
      <c r="D53" s="197"/>
      <c r="E53" s="197"/>
      <c r="F53" s="197"/>
      <c r="G53" s="1414" t="s">
        <v>125</v>
      </c>
      <c r="H53" s="1414"/>
      <c r="I53" s="1414"/>
      <c r="J53" s="1414"/>
      <c r="K53" s="1414"/>
      <c r="L53" s="1414"/>
      <c r="M53" s="1414"/>
      <c r="N53" s="1414"/>
      <c r="O53" s="1414"/>
      <c r="P53" s="1414"/>
      <c r="Q53" s="1414"/>
      <c r="R53" s="1414"/>
      <c r="S53" s="1414"/>
      <c r="T53" s="1414"/>
      <c r="U53" s="1414"/>
      <c r="V53" s="1414"/>
      <c r="W53" s="1414"/>
      <c r="X53" s="1414"/>
      <c r="Y53" s="1414"/>
      <c r="Z53" s="1414"/>
      <c r="AA53" s="1414"/>
      <c r="AB53" s="1414"/>
      <c r="AC53" s="1414"/>
      <c r="AD53" s="1414"/>
      <c r="AE53" s="1414"/>
      <c r="AF53" s="1414"/>
      <c r="AG53" s="1414"/>
      <c r="AH53" s="1414"/>
      <c r="AI53" s="1414"/>
      <c r="AJ53" s="1414"/>
      <c r="AK53" s="1414"/>
      <c r="AL53" s="1414"/>
      <c r="AM53" s="1414"/>
      <c r="AN53" s="1414"/>
      <c r="AO53" s="1414"/>
      <c r="AP53" s="1414"/>
      <c r="AQ53" s="1414"/>
      <c r="AR53" s="1414"/>
      <c r="AS53" s="1414"/>
      <c r="AT53" s="1414"/>
      <c r="AU53" s="1414"/>
      <c r="AV53" s="1414"/>
      <c r="AW53" s="1414"/>
      <c r="AX53" s="1414"/>
      <c r="AY53" s="1414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K53" s="13"/>
      <c r="BL53" s="13"/>
    </row>
    <row r="54" spans="1:64" x14ac:dyDescent="0.35">
      <c r="A54" s="46"/>
      <c r="B54" s="410"/>
      <c r="C54" s="410"/>
      <c r="D54" s="410"/>
      <c r="E54" s="410"/>
      <c r="F54" s="410"/>
      <c r="G54" s="1409" t="s">
        <v>226</v>
      </c>
      <c r="H54" s="1409"/>
      <c r="I54" s="1409"/>
      <c r="J54" s="1409"/>
      <c r="K54" s="1409"/>
      <c r="L54" s="1409"/>
      <c r="M54" s="1409"/>
      <c r="N54" s="1409"/>
      <c r="O54" s="1409"/>
      <c r="P54" s="1409"/>
      <c r="Q54" s="1409"/>
      <c r="R54" s="1409"/>
      <c r="S54" s="1409"/>
      <c r="T54" s="1409"/>
      <c r="U54" s="1409"/>
      <c r="V54" s="1409"/>
      <c r="W54" s="1409"/>
      <c r="X54" s="1409"/>
      <c r="Y54" s="1409"/>
      <c r="Z54" s="1409"/>
      <c r="AA54" s="1409"/>
      <c r="AB54" s="1409"/>
      <c r="AC54" s="1409"/>
      <c r="AD54" s="1409"/>
      <c r="AE54" s="1409"/>
      <c r="AF54" s="1409"/>
      <c r="AG54" s="1409"/>
      <c r="AH54" s="1409"/>
      <c r="AI54" s="1409"/>
      <c r="AJ54" s="1409"/>
      <c r="AK54" s="1409"/>
      <c r="AL54" s="1409"/>
      <c r="AM54" s="1409"/>
      <c r="AN54" s="1409"/>
      <c r="AO54" s="1409"/>
      <c r="AP54" s="1409"/>
      <c r="AQ54" s="1409"/>
      <c r="AR54" s="1409"/>
      <c r="AS54" s="1409"/>
      <c r="AT54" s="1409"/>
      <c r="AU54" s="1409"/>
      <c r="AV54" s="1409"/>
      <c r="AW54" s="1409"/>
      <c r="AX54" s="1409"/>
      <c r="AY54" s="1409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K54" s="13"/>
      <c r="BL54" s="13"/>
    </row>
    <row r="55" spans="1:64" ht="87.75" customHeight="1" x14ac:dyDescent="0.35">
      <c r="A55" s="19"/>
      <c r="B55" s="246"/>
      <c r="C55" s="246"/>
      <c r="D55" s="246"/>
      <c r="E55" s="246"/>
      <c r="F55" s="246"/>
      <c r="G55" s="1415" t="s">
        <v>646</v>
      </c>
      <c r="H55" s="1415"/>
      <c r="I55" s="1415"/>
      <c r="J55" s="1415"/>
      <c r="K55" s="1415"/>
      <c r="L55" s="1415"/>
      <c r="M55" s="1415"/>
      <c r="N55" s="1415"/>
      <c r="O55" s="1415"/>
      <c r="P55" s="1415"/>
      <c r="Q55" s="1415"/>
      <c r="R55" s="1415"/>
      <c r="S55" s="1415"/>
      <c r="T55" s="1415"/>
      <c r="U55" s="1415"/>
      <c r="V55" s="1415"/>
      <c r="W55" s="1415"/>
      <c r="X55" s="1415"/>
      <c r="Y55" s="1415"/>
      <c r="Z55" s="1415"/>
      <c r="AA55" s="1415"/>
      <c r="AB55" s="1415"/>
      <c r="AC55" s="1415"/>
      <c r="AD55" s="1415"/>
      <c r="AE55" s="1415"/>
      <c r="AF55" s="1415"/>
      <c r="AG55" s="1415"/>
      <c r="AH55" s="1415"/>
      <c r="AI55" s="1415"/>
      <c r="AJ55" s="1415"/>
      <c r="AK55" s="1415"/>
      <c r="AL55" s="1415"/>
      <c r="AM55" s="1415"/>
      <c r="AN55" s="1415"/>
      <c r="AO55" s="1415"/>
      <c r="AP55" s="1415"/>
      <c r="AQ55" s="1415"/>
      <c r="AR55" s="1415"/>
      <c r="AS55" s="1415"/>
      <c r="AT55" s="1415"/>
      <c r="AU55" s="1415"/>
      <c r="AV55" s="1415"/>
      <c r="AW55" s="1415"/>
      <c r="AX55" s="1415"/>
      <c r="AY55" s="1415"/>
      <c r="AZ55" s="1415"/>
      <c r="BA55" s="1415"/>
      <c r="BB55" s="1415"/>
      <c r="BC55" s="1415"/>
      <c r="BD55" s="1415"/>
      <c r="BE55" s="1415"/>
      <c r="BF55" s="1415"/>
      <c r="BG55" s="1415"/>
      <c r="BH55" s="1415"/>
      <c r="BI55" s="1415"/>
      <c r="BJ55" s="1415"/>
      <c r="BK55" s="411"/>
      <c r="BL55" s="411"/>
    </row>
    <row r="56" spans="1:64" ht="50.25" customHeight="1" x14ac:dyDescent="0.35">
      <c r="A56" s="60"/>
      <c r="B56" s="412"/>
      <c r="C56" s="412"/>
      <c r="D56" s="412"/>
      <c r="E56" s="412"/>
      <c r="F56" s="412"/>
      <c r="G56" s="412"/>
      <c r="H56" s="412"/>
      <c r="I56" s="413"/>
      <c r="J56" s="414"/>
      <c r="K56" s="239"/>
      <c r="M56" s="13"/>
      <c r="N56" s="13">
        <v>9</v>
      </c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408" t="s">
        <v>156</v>
      </c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</row>
    <row r="57" spans="1:64" x14ac:dyDescent="0.35">
      <c r="A57" s="60"/>
      <c r="B57" s="412"/>
      <c r="C57" s="412"/>
      <c r="D57" s="412"/>
      <c r="E57" s="412"/>
      <c r="F57" s="412"/>
      <c r="G57" s="412"/>
      <c r="H57" s="412"/>
      <c r="I57" s="412"/>
      <c r="J57" s="412"/>
      <c r="K57" s="412"/>
      <c r="L57" s="414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</row>
    <row r="58" spans="1:64" x14ac:dyDescent="0.35">
      <c r="A58" s="11"/>
      <c r="B58" s="415"/>
      <c r="C58" s="415"/>
      <c r="D58" s="415"/>
      <c r="E58" s="415"/>
      <c r="F58" s="415"/>
      <c r="G58" s="415"/>
      <c r="H58" s="415"/>
      <c r="I58" s="416"/>
      <c r="J58" s="417"/>
      <c r="K58" s="416"/>
      <c r="L58" s="415"/>
    </row>
    <row r="64" spans="1:64" x14ac:dyDescent="0.35">
      <c r="AN64" s="12">
        <v>5536612.8899999997</v>
      </c>
    </row>
    <row r="68" spans="40:40" x14ac:dyDescent="0.35">
      <c r="AN68" s="12">
        <v>0</v>
      </c>
    </row>
    <row r="72" spans="40:40" x14ac:dyDescent="0.35">
      <c r="AN72" s="12">
        <v>818933</v>
      </c>
    </row>
    <row r="77" spans="40:40" x14ac:dyDescent="0.35">
      <c r="AN77" s="12">
        <v>210408.35</v>
      </c>
    </row>
    <row r="78" spans="40:40" x14ac:dyDescent="0.35">
      <c r="AN78" s="12">
        <v>0</v>
      </c>
    </row>
    <row r="81" spans="42:42" ht="24" thickBot="1" x14ac:dyDescent="0.4"/>
    <row r="82" spans="42:42" x14ac:dyDescent="0.35">
      <c r="AP82" s="155" t="s">
        <v>103</v>
      </c>
    </row>
    <row r="83" spans="42:42" x14ac:dyDescent="0.35">
      <c r="AP83" s="156" t="s">
        <v>385</v>
      </c>
    </row>
    <row r="84" spans="42:42" ht="24" thickBot="1" x14ac:dyDescent="0.4">
      <c r="AP84" s="316"/>
    </row>
    <row r="108" spans="14:40" x14ac:dyDescent="0.35">
      <c r="N108" s="12" t="s">
        <v>636</v>
      </c>
    </row>
    <row r="109" spans="14:40" x14ac:dyDescent="0.35">
      <c r="AN109" s="12">
        <v>0</v>
      </c>
    </row>
    <row r="124" spans="40:40" x14ac:dyDescent="0.35">
      <c r="AN124" s="12">
        <v>0</v>
      </c>
    </row>
    <row r="126" spans="40:40" x14ac:dyDescent="0.35">
      <c r="AN126" s="12">
        <v>0</v>
      </c>
    </row>
    <row r="130" spans="40:40" x14ac:dyDescent="0.35">
      <c r="AN130" s="12">
        <v>25218.59</v>
      </c>
    </row>
    <row r="131" spans="40:40" x14ac:dyDescent="0.35">
      <c r="AN131" s="12">
        <v>0</v>
      </c>
    </row>
    <row r="135" spans="40:40" x14ac:dyDescent="0.35">
      <c r="AN135" s="12">
        <v>0</v>
      </c>
    </row>
    <row r="142" spans="40:40" x14ac:dyDescent="0.35">
      <c r="AN142" s="27">
        <v>8258220</v>
      </c>
    </row>
    <row r="143" spans="40:40" x14ac:dyDescent="0.35">
      <c r="AN143" s="27">
        <v>5315893</v>
      </c>
    </row>
    <row r="144" spans="40:40" x14ac:dyDescent="0.35">
      <c r="AN144" s="27">
        <v>4264024.03</v>
      </c>
    </row>
    <row r="146" spans="40:53" ht="24" thickBot="1" x14ac:dyDescent="0.4"/>
    <row r="147" spans="40:53" x14ac:dyDescent="0.35">
      <c r="AN147" s="27">
        <v>281629.11</v>
      </c>
      <c r="AP147" s="155" t="s">
        <v>103</v>
      </c>
    </row>
    <row r="148" spans="40:53" x14ac:dyDescent="0.35">
      <c r="AN148" s="27">
        <v>0</v>
      </c>
      <c r="AP148" s="156" t="s">
        <v>385</v>
      </c>
    </row>
    <row r="149" spans="40:53" ht="24" thickBot="1" x14ac:dyDescent="0.4">
      <c r="AN149" s="27">
        <v>3771537.37</v>
      </c>
      <c r="AP149" s="316"/>
    </row>
    <row r="150" spans="40:53" x14ac:dyDescent="0.35">
      <c r="AN150" s="27">
        <v>0</v>
      </c>
    </row>
    <row r="151" spans="40:53" x14ac:dyDescent="0.35">
      <c r="BA151" s="12">
        <v>0</v>
      </c>
    </row>
    <row r="163" spans="14:40" x14ac:dyDescent="0.35">
      <c r="AN163" s="12">
        <v>0</v>
      </c>
    </row>
    <row r="164" spans="14:40" x14ac:dyDescent="0.35">
      <c r="AN164" s="12">
        <v>547747.74</v>
      </c>
    </row>
    <row r="165" spans="14:40" x14ac:dyDescent="0.35">
      <c r="AN165" s="12">
        <v>1200</v>
      </c>
    </row>
    <row r="166" spans="14:40" x14ac:dyDescent="0.35">
      <c r="AN166" s="12">
        <v>0</v>
      </c>
    </row>
    <row r="173" spans="14:40" x14ac:dyDescent="0.35">
      <c r="N173" s="12" t="s">
        <v>637</v>
      </c>
    </row>
    <row r="187" spans="40:42" ht="24" thickBot="1" x14ac:dyDescent="0.4"/>
    <row r="188" spans="40:42" x14ac:dyDescent="0.35">
      <c r="AP188" s="155" t="s">
        <v>103</v>
      </c>
    </row>
    <row r="189" spans="40:42" x14ac:dyDescent="0.35">
      <c r="AP189" s="156" t="s">
        <v>385</v>
      </c>
    </row>
    <row r="190" spans="40:42" ht="24" thickBot="1" x14ac:dyDescent="0.4">
      <c r="AN190" s="12">
        <v>7762.04</v>
      </c>
      <c r="AP190" s="316"/>
    </row>
    <row r="192" spans="40:42" x14ac:dyDescent="0.35">
      <c r="AN192" s="12">
        <v>3421.83</v>
      </c>
    </row>
    <row r="194" spans="40:44" x14ac:dyDescent="0.35">
      <c r="AQ194" s="12">
        <v>14055940</v>
      </c>
      <c r="AR194" s="12">
        <v>14055940</v>
      </c>
    </row>
    <row r="195" spans="40:44" x14ac:dyDescent="0.35">
      <c r="AR195" s="12">
        <v>8000000</v>
      </c>
    </row>
    <row r="197" spans="40:44" x14ac:dyDescent="0.35">
      <c r="AN197" s="12">
        <v>999742.54</v>
      </c>
    </row>
    <row r="238" spans="67:67" x14ac:dyDescent="0.35">
      <c r="BO238" s="157"/>
    </row>
    <row r="283" spans="68:72" x14ac:dyDescent="0.35">
      <c r="BT283" s="24">
        <f>IF(BT$8=$M283,$BB283,0)</f>
        <v>0</v>
      </c>
    </row>
    <row r="288" spans="68:72" x14ac:dyDescent="0.35">
      <c r="BP288" s="143"/>
    </row>
    <row r="292" spans="71:149" x14ac:dyDescent="0.35">
      <c r="BS292" s="24">
        <f t="shared" ref="BS292:CX292" si="65">SUM(BS16:BS291)</f>
        <v>0</v>
      </c>
      <c r="BT292" s="24">
        <f t="shared" si="65"/>
        <v>0</v>
      </c>
      <c r="BU292" s="24">
        <f t="shared" si="65"/>
        <v>0</v>
      </c>
      <c r="BV292" s="24">
        <f t="shared" si="65"/>
        <v>0</v>
      </c>
      <c r="BW292" s="24">
        <f t="shared" si="65"/>
        <v>0</v>
      </c>
      <c r="BX292" s="24">
        <f t="shared" si="65"/>
        <v>0</v>
      </c>
      <c r="BY292" s="24">
        <f t="shared" si="65"/>
        <v>0</v>
      </c>
      <c r="BZ292" s="24">
        <f t="shared" si="65"/>
        <v>0</v>
      </c>
      <c r="CA292" s="24">
        <f t="shared" si="65"/>
        <v>0</v>
      </c>
      <c r="CB292" s="24">
        <f t="shared" si="65"/>
        <v>0</v>
      </c>
      <c r="CC292" s="24">
        <f t="shared" si="65"/>
        <v>0</v>
      </c>
      <c r="CD292" s="24">
        <f t="shared" si="65"/>
        <v>0</v>
      </c>
      <c r="CE292" s="24">
        <f t="shared" si="65"/>
        <v>0</v>
      </c>
      <c r="CF292" s="24">
        <f t="shared" si="65"/>
        <v>0</v>
      </c>
      <c r="CG292" s="24">
        <f t="shared" si="65"/>
        <v>0</v>
      </c>
      <c r="CH292" s="24">
        <f t="shared" si="65"/>
        <v>0</v>
      </c>
      <c r="CI292" s="24">
        <f t="shared" si="65"/>
        <v>0</v>
      </c>
      <c r="CJ292" s="24">
        <f t="shared" si="65"/>
        <v>0</v>
      </c>
      <c r="CK292" s="24">
        <f t="shared" si="65"/>
        <v>0</v>
      </c>
      <c r="CL292" s="24">
        <f t="shared" si="65"/>
        <v>0</v>
      </c>
      <c r="CM292" s="24">
        <f t="shared" si="65"/>
        <v>0</v>
      </c>
      <c r="CN292" s="24">
        <f t="shared" si="65"/>
        <v>0</v>
      </c>
      <c r="CO292" s="24">
        <f t="shared" si="65"/>
        <v>0</v>
      </c>
      <c r="CP292" s="24">
        <f t="shared" si="65"/>
        <v>0</v>
      </c>
      <c r="CQ292" s="24">
        <f t="shared" si="65"/>
        <v>0</v>
      </c>
      <c r="CR292" s="24">
        <f t="shared" si="65"/>
        <v>0</v>
      </c>
      <c r="CS292" s="24">
        <f t="shared" si="65"/>
        <v>0</v>
      </c>
      <c r="CT292" s="24">
        <f t="shared" si="65"/>
        <v>0</v>
      </c>
      <c r="CU292" s="24">
        <f t="shared" si="65"/>
        <v>0</v>
      </c>
      <c r="CV292" s="24">
        <f t="shared" si="65"/>
        <v>0</v>
      </c>
      <c r="CW292" s="24">
        <f t="shared" si="65"/>
        <v>0</v>
      </c>
      <c r="CX292" s="24">
        <f t="shared" si="65"/>
        <v>0</v>
      </c>
      <c r="CY292" s="24">
        <f t="shared" ref="CY292:ED292" si="66">SUM(CY16:CY291)</f>
        <v>0</v>
      </c>
      <c r="CZ292" s="24">
        <f t="shared" si="66"/>
        <v>0</v>
      </c>
      <c r="DA292" s="24">
        <f t="shared" si="66"/>
        <v>0</v>
      </c>
      <c r="DB292" s="24">
        <f t="shared" si="66"/>
        <v>0</v>
      </c>
      <c r="DC292" s="24">
        <f t="shared" si="66"/>
        <v>0</v>
      </c>
      <c r="DD292" s="24">
        <f t="shared" si="66"/>
        <v>0</v>
      </c>
      <c r="DE292" s="24">
        <f t="shared" si="66"/>
        <v>0</v>
      </c>
      <c r="DF292" s="24">
        <f t="shared" si="66"/>
        <v>0</v>
      </c>
      <c r="DG292" s="24">
        <f t="shared" si="66"/>
        <v>0</v>
      </c>
      <c r="DH292" s="24">
        <f t="shared" si="66"/>
        <v>0</v>
      </c>
      <c r="DI292" s="24">
        <f t="shared" si="66"/>
        <v>0</v>
      </c>
      <c r="DJ292" s="24">
        <f t="shared" si="66"/>
        <v>0</v>
      </c>
      <c r="DK292" s="24">
        <f t="shared" si="66"/>
        <v>0</v>
      </c>
      <c r="DL292" s="24">
        <f t="shared" si="66"/>
        <v>0</v>
      </c>
      <c r="DM292" s="24">
        <f t="shared" si="66"/>
        <v>0</v>
      </c>
      <c r="DN292" s="24">
        <f t="shared" si="66"/>
        <v>0</v>
      </c>
      <c r="DO292" s="24">
        <f t="shared" si="66"/>
        <v>0</v>
      </c>
      <c r="DP292" s="24">
        <f t="shared" si="66"/>
        <v>0</v>
      </c>
      <c r="DQ292" s="24">
        <f t="shared" si="66"/>
        <v>0</v>
      </c>
      <c r="DR292" s="24">
        <f t="shared" si="66"/>
        <v>0</v>
      </c>
      <c r="DS292" s="24">
        <f t="shared" si="66"/>
        <v>0</v>
      </c>
      <c r="DT292" s="24">
        <f t="shared" si="66"/>
        <v>0</v>
      </c>
      <c r="DU292" s="24">
        <f t="shared" si="66"/>
        <v>0</v>
      </c>
      <c r="DV292" s="24">
        <f t="shared" si="66"/>
        <v>0</v>
      </c>
      <c r="DW292" s="24">
        <f t="shared" si="66"/>
        <v>0</v>
      </c>
      <c r="DX292" s="24">
        <f t="shared" si="66"/>
        <v>0</v>
      </c>
      <c r="DY292" s="24">
        <f t="shared" si="66"/>
        <v>0</v>
      </c>
      <c r="DZ292" s="24">
        <f t="shared" si="66"/>
        <v>0</v>
      </c>
      <c r="EA292" s="24">
        <f t="shared" si="66"/>
        <v>0</v>
      </c>
      <c r="EB292" s="24">
        <f t="shared" si="66"/>
        <v>0</v>
      </c>
      <c r="EC292" s="24">
        <f t="shared" si="66"/>
        <v>0</v>
      </c>
      <c r="ED292" s="24">
        <f t="shared" si="66"/>
        <v>0</v>
      </c>
      <c r="EE292" s="24">
        <f t="shared" ref="EE292:ES292" si="67">SUM(EE16:EE291)</f>
        <v>0</v>
      </c>
      <c r="EF292" s="24">
        <f t="shared" si="67"/>
        <v>0</v>
      </c>
      <c r="EG292" s="24">
        <f t="shared" si="67"/>
        <v>0</v>
      </c>
      <c r="EH292" s="24">
        <f t="shared" si="67"/>
        <v>0</v>
      </c>
      <c r="EI292" s="24">
        <f t="shared" si="67"/>
        <v>0</v>
      </c>
      <c r="EJ292" s="24">
        <f t="shared" si="67"/>
        <v>0</v>
      </c>
      <c r="EK292" s="24">
        <f t="shared" si="67"/>
        <v>0</v>
      </c>
      <c r="EL292" s="24">
        <f t="shared" si="67"/>
        <v>0</v>
      </c>
      <c r="EM292" s="24">
        <f t="shared" si="67"/>
        <v>0</v>
      </c>
      <c r="EN292" s="24">
        <f t="shared" si="67"/>
        <v>0</v>
      </c>
      <c r="EO292" s="24">
        <f t="shared" si="67"/>
        <v>0</v>
      </c>
      <c r="EP292" s="24">
        <f t="shared" si="67"/>
        <v>0</v>
      </c>
      <c r="EQ292" s="24">
        <f t="shared" si="67"/>
        <v>0</v>
      </c>
      <c r="ER292" s="24">
        <f t="shared" si="67"/>
        <v>0</v>
      </c>
      <c r="ES292" s="24">
        <f t="shared" si="67"/>
        <v>0</v>
      </c>
    </row>
    <row r="306" spans="53:53" x14ac:dyDescent="0.35">
      <c r="BA306" s="12">
        <v>0</v>
      </c>
    </row>
    <row r="420" spans="71:149" x14ac:dyDescent="0.35">
      <c r="BS420" s="24">
        <f>SUM(BS298:BS419)</f>
        <v>0</v>
      </c>
      <c r="BT420" s="24">
        <f t="shared" ref="BT420:EE420" si="68">SUM(BT298:BT419)</f>
        <v>0</v>
      </c>
      <c r="BU420" s="24">
        <f t="shared" si="68"/>
        <v>0</v>
      </c>
      <c r="BV420" s="24">
        <f t="shared" si="68"/>
        <v>0</v>
      </c>
      <c r="BW420" s="24">
        <f t="shared" si="68"/>
        <v>0</v>
      </c>
      <c r="BX420" s="24">
        <f t="shared" si="68"/>
        <v>0</v>
      </c>
      <c r="BY420" s="24">
        <f t="shared" si="68"/>
        <v>0</v>
      </c>
      <c r="BZ420" s="24">
        <f t="shared" si="68"/>
        <v>0</v>
      </c>
      <c r="CA420" s="24">
        <f t="shared" si="68"/>
        <v>0</v>
      </c>
      <c r="CB420" s="24">
        <f t="shared" si="68"/>
        <v>0</v>
      </c>
      <c r="CC420" s="24">
        <f t="shared" si="68"/>
        <v>0</v>
      </c>
      <c r="CD420" s="24">
        <f t="shared" si="68"/>
        <v>0</v>
      </c>
      <c r="CE420" s="24">
        <f t="shared" si="68"/>
        <v>0</v>
      </c>
      <c r="CF420" s="24">
        <f t="shared" si="68"/>
        <v>0</v>
      </c>
      <c r="CG420" s="24">
        <f t="shared" si="68"/>
        <v>0</v>
      </c>
      <c r="CH420" s="24">
        <f t="shared" si="68"/>
        <v>0</v>
      </c>
      <c r="CI420" s="24">
        <f t="shared" si="68"/>
        <v>0</v>
      </c>
      <c r="CJ420" s="24">
        <f t="shared" si="68"/>
        <v>0</v>
      </c>
      <c r="CK420" s="24">
        <f t="shared" si="68"/>
        <v>0</v>
      </c>
      <c r="CL420" s="24">
        <f t="shared" si="68"/>
        <v>0</v>
      </c>
      <c r="CM420" s="24">
        <f t="shared" si="68"/>
        <v>0</v>
      </c>
      <c r="CN420" s="24">
        <f t="shared" si="68"/>
        <v>0</v>
      </c>
      <c r="CO420" s="24">
        <f t="shared" si="68"/>
        <v>0</v>
      </c>
      <c r="CP420" s="24">
        <f t="shared" si="68"/>
        <v>0</v>
      </c>
      <c r="CQ420" s="24">
        <f t="shared" si="68"/>
        <v>0</v>
      </c>
      <c r="CR420" s="24">
        <f t="shared" si="68"/>
        <v>0</v>
      </c>
      <c r="CS420" s="24">
        <f t="shared" si="68"/>
        <v>0</v>
      </c>
      <c r="CT420" s="24">
        <f t="shared" si="68"/>
        <v>0</v>
      </c>
      <c r="CU420" s="24">
        <f t="shared" si="68"/>
        <v>0</v>
      </c>
      <c r="CV420" s="24">
        <f t="shared" si="68"/>
        <v>0</v>
      </c>
      <c r="CW420" s="24">
        <f t="shared" si="68"/>
        <v>0</v>
      </c>
      <c r="CX420" s="24">
        <f t="shared" si="68"/>
        <v>0</v>
      </c>
      <c r="CY420" s="24">
        <f t="shared" si="68"/>
        <v>0</v>
      </c>
      <c r="CZ420" s="24">
        <f t="shared" si="68"/>
        <v>0</v>
      </c>
      <c r="DA420" s="24">
        <f t="shared" si="68"/>
        <v>0</v>
      </c>
      <c r="DB420" s="24">
        <f t="shared" si="68"/>
        <v>0</v>
      </c>
      <c r="DC420" s="24">
        <f t="shared" si="68"/>
        <v>0</v>
      </c>
      <c r="DD420" s="24">
        <f t="shared" si="68"/>
        <v>0</v>
      </c>
      <c r="DE420" s="24">
        <f t="shared" si="68"/>
        <v>0</v>
      </c>
      <c r="DF420" s="24">
        <f t="shared" si="68"/>
        <v>0</v>
      </c>
      <c r="DG420" s="24">
        <f t="shared" si="68"/>
        <v>0</v>
      </c>
      <c r="DH420" s="24">
        <f t="shared" si="68"/>
        <v>0</v>
      </c>
      <c r="DI420" s="24">
        <f t="shared" si="68"/>
        <v>0</v>
      </c>
      <c r="DJ420" s="24">
        <f t="shared" si="68"/>
        <v>0</v>
      </c>
      <c r="DK420" s="24">
        <f t="shared" si="68"/>
        <v>0</v>
      </c>
      <c r="DL420" s="24">
        <f t="shared" si="68"/>
        <v>0</v>
      </c>
      <c r="DM420" s="24">
        <f t="shared" si="68"/>
        <v>0</v>
      </c>
      <c r="DN420" s="24">
        <f t="shared" si="68"/>
        <v>0</v>
      </c>
      <c r="DO420" s="24">
        <f t="shared" si="68"/>
        <v>0</v>
      </c>
      <c r="DP420" s="24">
        <f t="shared" si="68"/>
        <v>0</v>
      </c>
      <c r="DQ420" s="24">
        <f t="shared" si="68"/>
        <v>0</v>
      </c>
      <c r="DR420" s="24">
        <f t="shared" si="68"/>
        <v>0</v>
      </c>
      <c r="DS420" s="24">
        <f t="shared" si="68"/>
        <v>0</v>
      </c>
      <c r="DT420" s="24">
        <f t="shared" si="68"/>
        <v>0</v>
      </c>
      <c r="DU420" s="24">
        <f t="shared" si="68"/>
        <v>0</v>
      </c>
      <c r="DV420" s="24">
        <f t="shared" si="68"/>
        <v>0</v>
      </c>
      <c r="DW420" s="24">
        <f t="shared" si="68"/>
        <v>0</v>
      </c>
      <c r="DX420" s="24">
        <f t="shared" si="68"/>
        <v>0</v>
      </c>
      <c r="DY420" s="24">
        <f t="shared" si="68"/>
        <v>0</v>
      </c>
      <c r="DZ420" s="24">
        <f t="shared" si="68"/>
        <v>0</v>
      </c>
      <c r="EA420" s="24">
        <f t="shared" si="68"/>
        <v>0</v>
      </c>
      <c r="EB420" s="24">
        <f t="shared" si="68"/>
        <v>0</v>
      </c>
      <c r="EC420" s="24">
        <f t="shared" si="68"/>
        <v>0</v>
      </c>
      <c r="ED420" s="24">
        <f t="shared" si="68"/>
        <v>0</v>
      </c>
      <c r="EE420" s="24">
        <f t="shared" si="68"/>
        <v>0</v>
      </c>
      <c r="EF420" s="24">
        <f t="shared" ref="EF420:ES420" si="69">SUM(EF298:EF419)</f>
        <v>0</v>
      </c>
      <c r="EG420" s="24">
        <f t="shared" si="69"/>
        <v>0</v>
      </c>
      <c r="EH420" s="24">
        <f t="shared" si="69"/>
        <v>0</v>
      </c>
      <c r="EI420" s="24">
        <f t="shared" si="69"/>
        <v>0</v>
      </c>
      <c r="EJ420" s="24">
        <f t="shared" si="69"/>
        <v>0</v>
      </c>
      <c r="EK420" s="24">
        <f t="shared" si="69"/>
        <v>0</v>
      </c>
      <c r="EL420" s="24">
        <f t="shared" si="69"/>
        <v>0</v>
      </c>
      <c r="EM420" s="24">
        <f t="shared" si="69"/>
        <v>0</v>
      </c>
      <c r="EN420" s="24">
        <f t="shared" si="69"/>
        <v>0</v>
      </c>
      <c r="EO420" s="24">
        <f t="shared" si="69"/>
        <v>0</v>
      </c>
      <c r="EP420" s="24">
        <f t="shared" si="69"/>
        <v>0</v>
      </c>
      <c r="EQ420" s="24">
        <f t="shared" si="69"/>
        <v>0</v>
      </c>
      <c r="ER420" s="24">
        <f t="shared" si="69"/>
        <v>0</v>
      </c>
      <c r="ES420" s="24">
        <f t="shared" si="69"/>
        <v>0</v>
      </c>
    </row>
    <row r="520" spans="71:149" x14ac:dyDescent="0.35">
      <c r="BS520" s="24">
        <f>SUM(BS427:BS519)</f>
        <v>0</v>
      </c>
      <c r="BT520" s="24">
        <f t="shared" ref="BT520:EE520" si="70">SUM(BT427:BT519)</f>
        <v>0</v>
      </c>
      <c r="BU520" s="24">
        <f t="shared" si="70"/>
        <v>0</v>
      </c>
      <c r="BV520" s="24">
        <f t="shared" si="70"/>
        <v>0</v>
      </c>
      <c r="BW520" s="24">
        <f t="shared" si="70"/>
        <v>0</v>
      </c>
      <c r="BX520" s="24">
        <f t="shared" si="70"/>
        <v>0</v>
      </c>
      <c r="BY520" s="24">
        <f t="shared" si="70"/>
        <v>0</v>
      </c>
      <c r="BZ520" s="24">
        <f t="shared" si="70"/>
        <v>0</v>
      </c>
      <c r="CA520" s="24">
        <f t="shared" si="70"/>
        <v>0</v>
      </c>
      <c r="CB520" s="24">
        <f t="shared" si="70"/>
        <v>0</v>
      </c>
      <c r="CC520" s="24">
        <f t="shared" si="70"/>
        <v>0</v>
      </c>
      <c r="CD520" s="24">
        <f t="shared" si="70"/>
        <v>0</v>
      </c>
      <c r="CE520" s="24">
        <f t="shared" si="70"/>
        <v>0</v>
      </c>
      <c r="CF520" s="24">
        <f t="shared" si="70"/>
        <v>0</v>
      </c>
      <c r="CG520" s="24">
        <f t="shared" si="70"/>
        <v>0</v>
      </c>
      <c r="CH520" s="24">
        <f t="shared" si="70"/>
        <v>0</v>
      </c>
      <c r="CI520" s="24">
        <f t="shared" si="70"/>
        <v>0</v>
      </c>
      <c r="CJ520" s="24">
        <f t="shared" si="70"/>
        <v>0</v>
      </c>
      <c r="CK520" s="24">
        <f t="shared" si="70"/>
        <v>0</v>
      </c>
      <c r="CL520" s="24">
        <f t="shared" si="70"/>
        <v>0</v>
      </c>
      <c r="CM520" s="24">
        <f t="shared" si="70"/>
        <v>0</v>
      </c>
      <c r="CN520" s="24">
        <f t="shared" si="70"/>
        <v>0</v>
      </c>
      <c r="CO520" s="24">
        <f t="shared" si="70"/>
        <v>0</v>
      </c>
      <c r="CP520" s="24">
        <f t="shared" si="70"/>
        <v>0</v>
      </c>
      <c r="CQ520" s="24">
        <f t="shared" si="70"/>
        <v>0</v>
      </c>
      <c r="CR520" s="24">
        <f t="shared" si="70"/>
        <v>0</v>
      </c>
      <c r="CS520" s="24">
        <f t="shared" si="70"/>
        <v>0</v>
      </c>
      <c r="CT520" s="24">
        <f t="shared" si="70"/>
        <v>0</v>
      </c>
      <c r="CU520" s="24">
        <f t="shared" si="70"/>
        <v>0</v>
      </c>
      <c r="CV520" s="24">
        <f t="shared" si="70"/>
        <v>0</v>
      </c>
      <c r="CW520" s="24">
        <f t="shared" si="70"/>
        <v>0</v>
      </c>
      <c r="CX520" s="24">
        <f t="shared" si="70"/>
        <v>0</v>
      </c>
      <c r="CY520" s="24">
        <f t="shared" si="70"/>
        <v>0</v>
      </c>
      <c r="CZ520" s="24">
        <f t="shared" si="70"/>
        <v>0</v>
      </c>
      <c r="DA520" s="24">
        <f t="shared" si="70"/>
        <v>0</v>
      </c>
      <c r="DB520" s="24">
        <f t="shared" si="70"/>
        <v>0</v>
      </c>
      <c r="DC520" s="24">
        <f t="shared" si="70"/>
        <v>0</v>
      </c>
      <c r="DD520" s="24">
        <f t="shared" si="70"/>
        <v>0</v>
      </c>
      <c r="DE520" s="24">
        <f t="shared" si="70"/>
        <v>0</v>
      </c>
      <c r="DF520" s="24">
        <f t="shared" si="70"/>
        <v>0</v>
      </c>
      <c r="DG520" s="24">
        <f t="shared" si="70"/>
        <v>0</v>
      </c>
      <c r="DH520" s="24">
        <f t="shared" si="70"/>
        <v>0</v>
      </c>
      <c r="DI520" s="24">
        <f t="shared" si="70"/>
        <v>0</v>
      </c>
      <c r="DJ520" s="24">
        <f t="shared" si="70"/>
        <v>0</v>
      </c>
      <c r="DK520" s="24">
        <f t="shared" si="70"/>
        <v>0</v>
      </c>
      <c r="DL520" s="24">
        <f t="shared" si="70"/>
        <v>0</v>
      </c>
      <c r="DM520" s="24">
        <f t="shared" si="70"/>
        <v>0</v>
      </c>
      <c r="DN520" s="24">
        <f t="shared" si="70"/>
        <v>0</v>
      </c>
      <c r="DO520" s="24">
        <f t="shared" si="70"/>
        <v>0</v>
      </c>
      <c r="DP520" s="24">
        <f t="shared" si="70"/>
        <v>0</v>
      </c>
      <c r="DQ520" s="24">
        <f t="shared" si="70"/>
        <v>0</v>
      </c>
      <c r="DR520" s="24">
        <f t="shared" si="70"/>
        <v>0</v>
      </c>
      <c r="DS520" s="24">
        <f t="shared" si="70"/>
        <v>0</v>
      </c>
      <c r="DT520" s="24">
        <f t="shared" si="70"/>
        <v>0</v>
      </c>
      <c r="DU520" s="24">
        <f t="shared" si="70"/>
        <v>0</v>
      </c>
      <c r="DV520" s="24">
        <f t="shared" si="70"/>
        <v>0</v>
      </c>
      <c r="DW520" s="24">
        <f t="shared" si="70"/>
        <v>0</v>
      </c>
      <c r="DX520" s="24">
        <f t="shared" si="70"/>
        <v>0</v>
      </c>
      <c r="DY520" s="24">
        <f t="shared" si="70"/>
        <v>0</v>
      </c>
      <c r="DZ520" s="24">
        <f t="shared" si="70"/>
        <v>0</v>
      </c>
      <c r="EA520" s="24">
        <f t="shared" si="70"/>
        <v>0</v>
      </c>
      <c r="EB520" s="24">
        <f t="shared" si="70"/>
        <v>0</v>
      </c>
      <c r="EC520" s="24">
        <f t="shared" si="70"/>
        <v>0</v>
      </c>
      <c r="ED520" s="24">
        <f t="shared" si="70"/>
        <v>0</v>
      </c>
      <c r="EE520" s="24">
        <f t="shared" si="70"/>
        <v>0</v>
      </c>
      <c r="EF520" s="24">
        <f t="shared" ref="EF520:ES520" si="71">SUM(EF427:EF519)</f>
        <v>0</v>
      </c>
      <c r="EG520" s="24">
        <f t="shared" si="71"/>
        <v>0</v>
      </c>
      <c r="EH520" s="24">
        <f t="shared" si="71"/>
        <v>0</v>
      </c>
      <c r="EI520" s="24">
        <f t="shared" si="71"/>
        <v>0</v>
      </c>
      <c r="EJ520" s="24">
        <f t="shared" si="71"/>
        <v>0</v>
      </c>
      <c r="EK520" s="24">
        <f t="shared" si="71"/>
        <v>0</v>
      </c>
      <c r="EL520" s="24">
        <f t="shared" si="71"/>
        <v>0</v>
      </c>
      <c r="EM520" s="24">
        <f t="shared" si="71"/>
        <v>0</v>
      </c>
      <c r="EN520" s="24">
        <f t="shared" si="71"/>
        <v>0</v>
      </c>
      <c r="EO520" s="24">
        <f t="shared" si="71"/>
        <v>0</v>
      </c>
      <c r="EP520" s="24">
        <f t="shared" si="71"/>
        <v>0</v>
      </c>
      <c r="EQ520" s="24">
        <f t="shared" si="71"/>
        <v>0</v>
      </c>
      <c r="ER520" s="24">
        <f t="shared" si="71"/>
        <v>0</v>
      </c>
      <c r="ES520" s="24">
        <f t="shared" si="71"/>
        <v>0</v>
      </c>
    </row>
    <row r="7916" spans="71:149" x14ac:dyDescent="0.35">
      <c r="BS7916" s="24">
        <f>IF(BS$8=$M7916,$BB7916,0)</f>
        <v>0</v>
      </c>
    </row>
    <row r="7917" spans="71:149" x14ac:dyDescent="0.35">
      <c r="BS7917" s="24">
        <f>SUM(BS5897:BS7916)</f>
        <v>0</v>
      </c>
      <c r="BT7917" s="24">
        <f t="shared" ref="BT7917:EE7917" si="72">SUM(BT5897:BT7916)</f>
        <v>0</v>
      </c>
      <c r="BU7917" s="24">
        <f t="shared" si="72"/>
        <v>0</v>
      </c>
      <c r="BV7917" s="24">
        <f t="shared" si="72"/>
        <v>0</v>
      </c>
      <c r="BW7917" s="24">
        <f t="shared" si="72"/>
        <v>0</v>
      </c>
      <c r="BX7917" s="24">
        <f t="shared" si="72"/>
        <v>0</v>
      </c>
      <c r="BY7917" s="24">
        <f t="shared" si="72"/>
        <v>0</v>
      </c>
      <c r="BZ7917" s="24">
        <f t="shared" si="72"/>
        <v>0</v>
      </c>
      <c r="CA7917" s="24">
        <f t="shared" si="72"/>
        <v>0</v>
      </c>
      <c r="CB7917" s="24">
        <f t="shared" si="72"/>
        <v>0</v>
      </c>
      <c r="CC7917" s="24">
        <f t="shared" si="72"/>
        <v>0</v>
      </c>
      <c r="CD7917" s="24">
        <f t="shared" si="72"/>
        <v>0</v>
      </c>
      <c r="CE7917" s="24">
        <f t="shared" si="72"/>
        <v>0</v>
      </c>
      <c r="CF7917" s="24">
        <f t="shared" si="72"/>
        <v>0</v>
      </c>
      <c r="CG7917" s="24">
        <f t="shared" si="72"/>
        <v>0</v>
      </c>
      <c r="CH7917" s="24">
        <f t="shared" si="72"/>
        <v>0</v>
      </c>
      <c r="CI7917" s="24">
        <f t="shared" si="72"/>
        <v>0</v>
      </c>
      <c r="CJ7917" s="24">
        <f t="shared" si="72"/>
        <v>0</v>
      </c>
      <c r="CK7917" s="24">
        <f t="shared" si="72"/>
        <v>0</v>
      </c>
      <c r="CL7917" s="24">
        <f t="shared" si="72"/>
        <v>0</v>
      </c>
      <c r="CM7917" s="24">
        <f t="shared" si="72"/>
        <v>0</v>
      </c>
      <c r="CN7917" s="24">
        <f t="shared" si="72"/>
        <v>0</v>
      </c>
      <c r="CO7917" s="24">
        <f t="shared" si="72"/>
        <v>0</v>
      </c>
      <c r="CP7917" s="24">
        <f t="shared" si="72"/>
        <v>0</v>
      </c>
      <c r="CQ7917" s="24">
        <f t="shared" si="72"/>
        <v>0</v>
      </c>
      <c r="CR7917" s="24">
        <f t="shared" si="72"/>
        <v>0</v>
      </c>
      <c r="CS7917" s="24">
        <f t="shared" si="72"/>
        <v>0</v>
      </c>
      <c r="CT7917" s="24">
        <f t="shared" si="72"/>
        <v>0</v>
      </c>
      <c r="CU7917" s="24">
        <f t="shared" si="72"/>
        <v>0</v>
      </c>
      <c r="CV7917" s="24">
        <f t="shared" si="72"/>
        <v>0</v>
      </c>
      <c r="CW7917" s="24">
        <f t="shared" si="72"/>
        <v>0</v>
      </c>
      <c r="CX7917" s="24">
        <f t="shared" si="72"/>
        <v>0</v>
      </c>
      <c r="CY7917" s="24">
        <f t="shared" si="72"/>
        <v>0</v>
      </c>
      <c r="CZ7917" s="24">
        <f t="shared" si="72"/>
        <v>0</v>
      </c>
      <c r="DA7917" s="24">
        <f t="shared" si="72"/>
        <v>0</v>
      </c>
      <c r="DB7917" s="24">
        <f t="shared" si="72"/>
        <v>0</v>
      </c>
      <c r="DC7917" s="24">
        <f t="shared" si="72"/>
        <v>0</v>
      </c>
      <c r="DD7917" s="24">
        <f t="shared" si="72"/>
        <v>0</v>
      </c>
      <c r="DE7917" s="24">
        <f t="shared" si="72"/>
        <v>0</v>
      </c>
      <c r="DF7917" s="24">
        <f t="shared" si="72"/>
        <v>0</v>
      </c>
      <c r="DG7917" s="24">
        <f t="shared" si="72"/>
        <v>0</v>
      </c>
      <c r="DH7917" s="24">
        <f t="shared" si="72"/>
        <v>0</v>
      </c>
      <c r="DI7917" s="24">
        <f t="shared" si="72"/>
        <v>0</v>
      </c>
      <c r="DJ7917" s="24">
        <f t="shared" si="72"/>
        <v>0</v>
      </c>
      <c r="DK7917" s="24">
        <f t="shared" si="72"/>
        <v>0</v>
      </c>
      <c r="DL7917" s="24">
        <f t="shared" si="72"/>
        <v>0</v>
      </c>
      <c r="DM7917" s="24">
        <f t="shared" si="72"/>
        <v>0</v>
      </c>
      <c r="DN7917" s="24">
        <f t="shared" si="72"/>
        <v>0</v>
      </c>
      <c r="DO7917" s="24">
        <f t="shared" si="72"/>
        <v>0</v>
      </c>
      <c r="DP7917" s="24">
        <f t="shared" si="72"/>
        <v>0</v>
      </c>
      <c r="DQ7917" s="24">
        <f t="shared" si="72"/>
        <v>0</v>
      </c>
      <c r="DR7917" s="24">
        <f t="shared" si="72"/>
        <v>0</v>
      </c>
      <c r="DS7917" s="24">
        <f t="shared" si="72"/>
        <v>0</v>
      </c>
      <c r="DT7917" s="24">
        <f t="shared" si="72"/>
        <v>0</v>
      </c>
      <c r="DU7917" s="24">
        <f t="shared" si="72"/>
        <v>0</v>
      </c>
      <c r="DV7917" s="24">
        <f t="shared" si="72"/>
        <v>0</v>
      </c>
      <c r="DW7917" s="24">
        <f t="shared" si="72"/>
        <v>0</v>
      </c>
      <c r="DX7917" s="24">
        <f t="shared" si="72"/>
        <v>0</v>
      </c>
      <c r="DY7917" s="24">
        <f t="shared" si="72"/>
        <v>0</v>
      </c>
      <c r="DZ7917" s="24">
        <f t="shared" si="72"/>
        <v>0</v>
      </c>
      <c r="EA7917" s="24">
        <f t="shared" si="72"/>
        <v>0</v>
      </c>
      <c r="EB7917" s="24">
        <f t="shared" si="72"/>
        <v>0</v>
      </c>
      <c r="EC7917" s="24">
        <f t="shared" si="72"/>
        <v>0</v>
      </c>
      <c r="ED7917" s="24">
        <f t="shared" si="72"/>
        <v>0</v>
      </c>
      <c r="EE7917" s="24">
        <f t="shared" si="72"/>
        <v>0</v>
      </c>
      <c r="EF7917" s="24">
        <f t="shared" ref="EF7917:ES7917" si="73">SUM(EF5897:EF7916)</f>
        <v>0</v>
      </c>
      <c r="EG7917" s="24">
        <f t="shared" si="73"/>
        <v>0</v>
      </c>
      <c r="EH7917" s="24">
        <f t="shared" si="73"/>
        <v>0</v>
      </c>
      <c r="EI7917" s="24">
        <f t="shared" si="73"/>
        <v>0</v>
      </c>
      <c r="EJ7917" s="24">
        <f t="shared" si="73"/>
        <v>0</v>
      </c>
      <c r="EK7917" s="24">
        <f t="shared" si="73"/>
        <v>0</v>
      </c>
      <c r="EL7917" s="24">
        <f t="shared" si="73"/>
        <v>0</v>
      </c>
      <c r="EM7917" s="24">
        <f t="shared" si="73"/>
        <v>0</v>
      </c>
      <c r="EN7917" s="24">
        <f t="shared" si="73"/>
        <v>0</v>
      </c>
      <c r="EO7917" s="24">
        <f t="shared" si="73"/>
        <v>0</v>
      </c>
      <c r="EP7917" s="24">
        <f t="shared" si="73"/>
        <v>0</v>
      </c>
      <c r="EQ7917" s="24">
        <f t="shared" si="73"/>
        <v>0</v>
      </c>
      <c r="ER7917" s="24">
        <f t="shared" si="73"/>
        <v>0</v>
      </c>
      <c r="ES7917" s="24">
        <f t="shared" si="73"/>
        <v>0</v>
      </c>
    </row>
    <row r="7985" spans="1:11" x14ac:dyDescent="0.35">
      <c r="A7985" s="12">
        <v>160</v>
      </c>
      <c r="K7985" s="12" t="s">
        <v>498</v>
      </c>
    </row>
    <row r="9019" spans="71:149" x14ac:dyDescent="0.35">
      <c r="BS9019" s="24">
        <f>IF(BS$8=$M9019,$BB9019,0)</f>
        <v>0</v>
      </c>
    </row>
    <row r="9022" spans="71:149" x14ac:dyDescent="0.35">
      <c r="BS9022" s="24">
        <f>SUM(BS7981:BS9021)</f>
        <v>0</v>
      </c>
      <c r="BT9022" s="24">
        <f t="shared" ref="BT9022:EE9022" si="74">SUM(BT7981:BT9021)</f>
        <v>0</v>
      </c>
      <c r="BU9022" s="24">
        <f t="shared" si="74"/>
        <v>0</v>
      </c>
      <c r="BV9022" s="24">
        <f t="shared" si="74"/>
        <v>0</v>
      </c>
      <c r="BW9022" s="24">
        <f t="shared" si="74"/>
        <v>0</v>
      </c>
      <c r="BX9022" s="24">
        <f t="shared" si="74"/>
        <v>0</v>
      </c>
      <c r="BY9022" s="24">
        <f t="shared" si="74"/>
        <v>0</v>
      </c>
      <c r="BZ9022" s="24">
        <f t="shared" si="74"/>
        <v>0</v>
      </c>
      <c r="CA9022" s="24">
        <f t="shared" si="74"/>
        <v>0</v>
      </c>
      <c r="CB9022" s="24">
        <f t="shared" si="74"/>
        <v>0</v>
      </c>
      <c r="CC9022" s="24">
        <f t="shared" si="74"/>
        <v>0</v>
      </c>
      <c r="CD9022" s="24">
        <f t="shared" si="74"/>
        <v>0</v>
      </c>
      <c r="CE9022" s="24">
        <f t="shared" si="74"/>
        <v>0</v>
      </c>
      <c r="CF9022" s="24">
        <f t="shared" si="74"/>
        <v>0</v>
      </c>
      <c r="CG9022" s="24">
        <f t="shared" si="74"/>
        <v>0</v>
      </c>
      <c r="CH9022" s="24">
        <f t="shared" si="74"/>
        <v>0</v>
      </c>
      <c r="CI9022" s="24">
        <f t="shared" si="74"/>
        <v>0</v>
      </c>
      <c r="CJ9022" s="24">
        <f t="shared" si="74"/>
        <v>0</v>
      </c>
      <c r="CK9022" s="24">
        <f t="shared" si="74"/>
        <v>0</v>
      </c>
      <c r="CL9022" s="24">
        <f t="shared" si="74"/>
        <v>0</v>
      </c>
      <c r="CM9022" s="24">
        <f t="shared" si="74"/>
        <v>0</v>
      </c>
      <c r="CN9022" s="24">
        <f t="shared" si="74"/>
        <v>0</v>
      </c>
      <c r="CO9022" s="24">
        <f t="shared" si="74"/>
        <v>0</v>
      </c>
      <c r="CP9022" s="24">
        <f t="shared" si="74"/>
        <v>0</v>
      </c>
      <c r="CQ9022" s="24">
        <f t="shared" si="74"/>
        <v>0</v>
      </c>
      <c r="CR9022" s="24">
        <f t="shared" si="74"/>
        <v>0</v>
      </c>
      <c r="CS9022" s="24">
        <f t="shared" si="74"/>
        <v>0</v>
      </c>
      <c r="CT9022" s="24">
        <f t="shared" si="74"/>
        <v>0</v>
      </c>
      <c r="CU9022" s="24">
        <f t="shared" si="74"/>
        <v>0</v>
      </c>
      <c r="CV9022" s="24">
        <f t="shared" si="74"/>
        <v>0</v>
      </c>
      <c r="CW9022" s="24">
        <f t="shared" si="74"/>
        <v>0</v>
      </c>
      <c r="CX9022" s="24">
        <f t="shared" si="74"/>
        <v>0</v>
      </c>
      <c r="CY9022" s="24">
        <f t="shared" si="74"/>
        <v>0</v>
      </c>
      <c r="CZ9022" s="24">
        <f t="shared" si="74"/>
        <v>0</v>
      </c>
      <c r="DA9022" s="24">
        <f t="shared" si="74"/>
        <v>0</v>
      </c>
      <c r="DB9022" s="24">
        <f t="shared" si="74"/>
        <v>0</v>
      </c>
      <c r="DC9022" s="24">
        <f t="shared" si="74"/>
        <v>0</v>
      </c>
      <c r="DD9022" s="24">
        <f t="shared" si="74"/>
        <v>0</v>
      </c>
      <c r="DE9022" s="24">
        <f t="shared" si="74"/>
        <v>0</v>
      </c>
      <c r="DF9022" s="24">
        <f t="shared" si="74"/>
        <v>0</v>
      </c>
      <c r="DG9022" s="24">
        <f t="shared" si="74"/>
        <v>0</v>
      </c>
      <c r="DH9022" s="24">
        <f t="shared" si="74"/>
        <v>0</v>
      </c>
      <c r="DI9022" s="24">
        <f t="shared" si="74"/>
        <v>0</v>
      </c>
      <c r="DJ9022" s="24">
        <f t="shared" si="74"/>
        <v>0</v>
      </c>
      <c r="DK9022" s="24">
        <f t="shared" si="74"/>
        <v>0</v>
      </c>
      <c r="DL9022" s="24">
        <f t="shared" si="74"/>
        <v>0</v>
      </c>
      <c r="DM9022" s="24">
        <f t="shared" si="74"/>
        <v>0</v>
      </c>
      <c r="DN9022" s="24">
        <f t="shared" si="74"/>
        <v>0</v>
      </c>
      <c r="DO9022" s="24">
        <f t="shared" si="74"/>
        <v>0</v>
      </c>
      <c r="DP9022" s="24">
        <f t="shared" si="74"/>
        <v>0</v>
      </c>
      <c r="DQ9022" s="24">
        <f t="shared" si="74"/>
        <v>0</v>
      </c>
      <c r="DR9022" s="24">
        <f t="shared" si="74"/>
        <v>0</v>
      </c>
      <c r="DS9022" s="24">
        <f t="shared" si="74"/>
        <v>0</v>
      </c>
      <c r="DT9022" s="24">
        <f t="shared" si="74"/>
        <v>0</v>
      </c>
      <c r="DU9022" s="24">
        <f t="shared" si="74"/>
        <v>0</v>
      </c>
      <c r="DV9022" s="24">
        <f t="shared" si="74"/>
        <v>0</v>
      </c>
      <c r="DW9022" s="24">
        <f t="shared" si="74"/>
        <v>0</v>
      </c>
      <c r="DX9022" s="24">
        <f t="shared" si="74"/>
        <v>0</v>
      </c>
      <c r="DY9022" s="24">
        <f t="shared" si="74"/>
        <v>0</v>
      </c>
      <c r="DZ9022" s="24">
        <f t="shared" si="74"/>
        <v>0</v>
      </c>
      <c r="EA9022" s="24">
        <f t="shared" si="74"/>
        <v>0</v>
      </c>
      <c r="EB9022" s="24">
        <f t="shared" si="74"/>
        <v>0</v>
      </c>
      <c r="EC9022" s="24">
        <f t="shared" si="74"/>
        <v>0</v>
      </c>
      <c r="ED9022" s="24">
        <f t="shared" si="74"/>
        <v>0</v>
      </c>
      <c r="EE9022" s="24">
        <f t="shared" si="74"/>
        <v>0</v>
      </c>
      <c r="EF9022" s="24">
        <f t="shared" ref="EF9022:ES9022" si="75">SUM(EF7981:EF9021)</f>
        <v>0</v>
      </c>
      <c r="EG9022" s="24">
        <f t="shared" si="75"/>
        <v>0</v>
      </c>
      <c r="EH9022" s="24">
        <f t="shared" si="75"/>
        <v>0</v>
      </c>
      <c r="EI9022" s="24">
        <f t="shared" si="75"/>
        <v>0</v>
      </c>
      <c r="EJ9022" s="24">
        <f t="shared" si="75"/>
        <v>0</v>
      </c>
      <c r="EK9022" s="24">
        <f t="shared" si="75"/>
        <v>0</v>
      </c>
      <c r="EL9022" s="24">
        <f t="shared" si="75"/>
        <v>0</v>
      </c>
      <c r="EM9022" s="24">
        <f t="shared" si="75"/>
        <v>0</v>
      </c>
      <c r="EN9022" s="24">
        <f t="shared" si="75"/>
        <v>0</v>
      </c>
      <c r="EO9022" s="24">
        <f t="shared" si="75"/>
        <v>0</v>
      </c>
      <c r="EP9022" s="24">
        <f t="shared" si="75"/>
        <v>0</v>
      </c>
      <c r="EQ9022" s="24">
        <f t="shared" si="75"/>
        <v>0</v>
      </c>
      <c r="ER9022" s="24">
        <f t="shared" si="75"/>
        <v>0</v>
      </c>
      <c r="ES9022" s="24">
        <f t="shared" si="75"/>
        <v>0</v>
      </c>
    </row>
  </sheetData>
  <mergeCells count="63">
    <mergeCell ref="X2:X3"/>
    <mergeCell ref="AD2:AD3"/>
    <mergeCell ref="BG2:BG3"/>
    <mergeCell ref="BJ2:BJ3"/>
    <mergeCell ref="BI2:BI3"/>
    <mergeCell ref="BD2:BD3"/>
    <mergeCell ref="AN2:AN3"/>
    <mergeCell ref="AV2:AW2"/>
    <mergeCell ref="AR2:AR3"/>
    <mergeCell ref="AT2:AT3"/>
    <mergeCell ref="AZ2:BA2"/>
    <mergeCell ref="BC2:BC3"/>
    <mergeCell ref="BH2:BH3"/>
    <mergeCell ref="Z2:Z3"/>
    <mergeCell ref="AA2:AA3"/>
    <mergeCell ref="AB2:AB3"/>
    <mergeCell ref="T2:T3"/>
    <mergeCell ref="G55:BJ55"/>
    <mergeCell ref="G2:G3"/>
    <mergeCell ref="K25:L25"/>
    <mergeCell ref="H2:K3"/>
    <mergeCell ref="L2:L3"/>
    <mergeCell ref="P2:P3"/>
    <mergeCell ref="A5:L5"/>
    <mergeCell ref="J7:L7"/>
    <mergeCell ref="I6:L6"/>
    <mergeCell ref="Q2:Q3"/>
    <mergeCell ref="J22:L22"/>
    <mergeCell ref="U2:U3"/>
    <mergeCell ref="R2:R3"/>
    <mergeCell ref="W2:W3"/>
    <mergeCell ref="AM2:AM3"/>
    <mergeCell ref="G54:AY54"/>
    <mergeCell ref="J27:L27"/>
    <mergeCell ref="K30:L30"/>
    <mergeCell ref="J38:L38"/>
    <mergeCell ref="K39:L39"/>
    <mergeCell ref="K45:L45"/>
    <mergeCell ref="J41:L41"/>
    <mergeCell ref="K34:L34"/>
    <mergeCell ref="I32:L32"/>
    <mergeCell ref="G53:AY53"/>
    <mergeCell ref="AC2:AC3"/>
    <mergeCell ref="V2:V3"/>
    <mergeCell ref="S2:S3"/>
    <mergeCell ref="Y2:Y3"/>
    <mergeCell ref="BL2:BL3"/>
    <mergeCell ref="BK2:BK3"/>
    <mergeCell ref="AE2:AF2"/>
    <mergeCell ref="AS2:AS3"/>
    <mergeCell ref="AH2:AH3"/>
    <mergeCell ref="AJ2:AJ3"/>
    <mergeCell ref="AI2:AI3"/>
    <mergeCell ref="AP2:AQ2"/>
    <mergeCell ref="AK2:AK3"/>
    <mergeCell ref="AL2:AL3"/>
    <mergeCell ref="BB2:BB3"/>
    <mergeCell ref="AY2:AY3"/>
    <mergeCell ref="AX2:AX3"/>
    <mergeCell ref="AG2:AG3"/>
    <mergeCell ref="AO2:AO3"/>
    <mergeCell ref="BE2:BE3"/>
    <mergeCell ref="BF2:BF3"/>
  </mergeCells>
  <printOptions horizontalCentered="1" verticalCentered="1"/>
  <pageMargins left="0" right="0" top="0" bottom="0" header="0" footer="0"/>
  <pageSetup paperSize="9" scale="37" orientation="landscape" r:id="rId1"/>
  <headerFooter>
    <oddFooter>&amp;C&amp;"-,Podebljano"&amp;14 &amp;18 8</oddFooter>
  </headerFooter>
  <rowBreaks count="1" manualBreakCount="1">
    <brk id="56" min="1" max="46" man="1"/>
  </rowBreaks>
  <colBreaks count="1" manualBreakCount="1">
    <brk id="53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Q7979"/>
  <sheetViews>
    <sheetView view="pageBreakPreview" topLeftCell="L160" zoomScale="60" zoomScaleNormal="60" workbookViewId="0">
      <selection activeCell="AU8" sqref="AU8"/>
    </sheetView>
  </sheetViews>
  <sheetFormatPr defaultColWidth="9.140625" defaultRowHeight="20.25" x14ac:dyDescent="0.3"/>
  <cols>
    <col min="1" max="1" width="8.5703125" style="13" hidden="1" customWidth="1"/>
    <col min="2" max="8" width="5.85546875" style="13" hidden="1" customWidth="1"/>
    <col min="9" max="9" width="10.140625" style="13" hidden="1" customWidth="1"/>
    <col min="10" max="10" width="3" style="13" customWidth="1"/>
    <col min="11" max="11" width="4.85546875" style="13" customWidth="1"/>
    <col min="12" max="12" width="7.140625" style="13" customWidth="1"/>
    <col min="13" max="13" width="8.5703125" style="13" customWidth="1"/>
    <col min="14" max="14" width="74.7109375" style="13" customWidth="1"/>
    <col min="15" max="20" width="23.7109375" style="13" hidden="1" customWidth="1"/>
    <col min="21" max="21" width="11.85546875" style="13" hidden="1" customWidth="1"/>
    <col min="22" max="24" width="26" style="13" hidden="1" customWidth="1"/>
    <col min="25" max="26" width="23.7109375" style="13" hidden="1" customWidth="1"/>
    <col min="27" max="27" width="11.85546875" style="13" hidden="1" customWidth="1"/>
    <col min="28" max="28" width="26" style="13" hidden="1" customWidth="1"/>
    <col min="29" max="29" width="23.7109375" style="13" hidden="1" customWidth="1"/>
    <col min="30" max="30" width="24.85546875" style="13" hidden="1" customWidth="1"/>
    <col min="31" max="31" width="29" style="13" hidden="1" customWidth="1"/>
    <col min="32" max="32" width="23.7109375" style="13" hidden="1" customWidth="1"/>
    <col min="33" max="33" width="48.42578125" style="13" hidden="1" customWidth="1"/>
    <col min="34" max="38" width="24.28515625" style="13" hidden="1" customWidth="1"/>
    <col min="39" max="39" width="24.28515625" style="13" customWidth="1"/>
    <col min="40" max="41" width="23.7109375" style="13" hidden="1" customWidth="1"/>
    <col min="42" max="42" width="16.140625" style="13" hidden="1" customWidth="1"/>
    <col min="43" max="44" width="27.85546875" style="13" customWidth="1"/>
    <col min="45" max="45" width="24.28515625" style="13" hidden="1" customWidth="1"/>
    <col min="46" max="46" width="24.28515625" style="13" customWidth="1"/>
    <col min="47" max="47" width="16" style="13" customWidth="1"/>
    <col min="48" max="48" width="27.85546875" style="13" customWidth="1"/>
    <col min="49" max="49" width="27.7109375" style="13" hidden="1" customWidth="1"/>
    <col min="50" max="50" width="27.85546875" style="13" customWidth="1"/>
    <col min="51" max="51" width="16" style="13" hidden="1" customWidth="1"/>
    <col min="52" max="52" width="13.5703125" style="13" hidden="1" customWidth="1"/>
    <col min="53" max="53" width="40.42578125" style="13" hidden="1" customWidth="1"/>
    <col min="54" max="55" width="23.7109375" style="13" hidden="1" customWidth="1"/>
    <col min="56" max="56" width="26.5703125" style="13" hidden="1" customWidth="1"/>
    <col min="57" max="58" width="27.85546875" style="13" customWidth="1"/>
    <col min="59" max="59" width="25.140625" style="13" bestFit="1" customWidth="1"/>
    <col min="60" max="60" width="23.85546875" style="162" customWidth="1"/>
    <col min="61" max="61" width="24.85546875" style="13" bestFit="1" customWidth="1"/>
    <col min="62" max="62" width="29.42578125" style="96" bestFit="1" customWidth="1"/>
    <col min="63" max="65" width="9.140625" style="13"/>
    <col min="66" max="66" width="36" style="13" customWidth="1"/>
    <col min="67" max="67" width="14.42578125" style="13" bestFit="1" customWidth="1"/>
    <col min="68" max="16384" width="9.140625" style="13"/>
  </cols>
  <sheetData>
    <row r="1" spans="1:69" ht="18" customHeight="1" x14ac:dyDescent="0.3">
      <c r="A1" s="1426" t="s">
        <v>0</v>
      </c>
      <c r="B1" s="1430" t="s">
        <v>1</v>
      </c>
      <c r="C1" s="1430"/>
      <c r="D1" s="1430"/>
      <c r="E1" s="1430"/>
      <c r="F1" s="1430"/>
      <c r="G1" s="1430"/>
      <c r="H1" s="1430"/>
      <c r="I1" s="1420" t="s">
        <v>2</v>
      </c>
      <c r="J1" s="1420" t="s">
        <v>3</v>
      </c>
      <c r="K1" s="1420"/>
      <c r="L1" s="1420"/>
      <c r="M1" s="1420"/>
      <c r="N1" s="1425" t="s">
        <v>4</v>
      </c>
      <c r="O1" s="56"/>
      <c r="P1" s="1420" t="s">
        <v>266</v>
      </c>
      <c r="Q1" s="56" t="s">
        <v>280</v>
      </c>
      <c r="R1" s="56" t="s">
        <v>102</v>
      </c>
      <c r="S1" s="1420" t="s">
        <v>331</v>
      </c>
      <c r="T1" s="56" t="s">
        <v>321</v>
      </c>
      <c r="U1" s="1420" t="s">
        <v>334</v>
      </c>
      <c r="V1" s="1420" t="s">
        <v>322</v>
      </c>
      <c r="W1" s="1420" t="s">
        <v>362</v>
      </c>
      <c r="X1" s="1420" t="s">
        <v>395</v>
      </c>
      <c r="Y1" s="1420" t="s">
        <v>382</v>
      </c>
      <c r="Z1" s="1420" t="s">
        <v>376</v>
      </c>
      <c r="AA1" s="1420" t="s">
        <v>369</v>
      </c>
      <c r="AB1" s="1420" t="s">
        <v>322</v>
      </c>
      <c r="AC1" s="1420" t="s">
        <v>388</v>
      </c>
      <c r="AD1" s="1425" t="s">
        <v>314</v>
      </c>
      <c r="AE1" s="1425"/>
      <c r="AF1" s="1420" t="s">
        <v>389</v>
      </c>
      <c r="AG1" s="1420" t="s">
        <v>394</v>
      </c>
      <c r="AH1" s="1420" t="s">
        <v>446</v>
      </c>
      <c r="AI1" s="1420" t="s">
        <v>405</v>
      </c>
      <c r="AJ1" s="1420" t="s">
        <v>450</v>
      </c>
      <c r="AK1" s="1420" t="s">
        <v>558</v>
      </c>
      <c r="AL1" s="1420" t="s">
        <v>657</v>
      </c>
      <c r="AM1" s="1420" t="s">
        <v>495</v>
      </c>
      <c r="AN1" s="1420" t="s">
        <v>451</v>
      </c>
      <c r="AO1" s="1420"/>
      <c r="AP1" s="1423" t="s">
        <v>565</v>
      </c>
      <c r="AQ1" s="1420" t="s">
        <v>645</v>
      </c>
      <c r="AR1" s="1420" t="s">
        <v>652</v>
      </c>
      <c r="AS1" s="1420" t="s">
        <v>648</v>
      </c>
      <c r="AT1" s="1420" t="s">
        <v>661</v>
      </c>
      <c r="AU1" s="1420" t="s">
        <v>658</v>
      </c>
      <c r="AV1" s="1420" t="s">
        <v>659</v>
      </c>
      <c r="AW1" s="1420" t="s">
        <v>630</v>
      </c>
      <c r="AX1" s="1420" t="s">
        <v>653</v>
      </c>
      <c r="AY1" s="1420" t="s">
        <v>658</v>
      </c>
      <c r="AZ1" s="1420" t="s">
        <v>649</v>
      </c>
      <c r="BA1" s="1420" t="s">
        <v>437</v>
      </c>
      <c r="BB1" s="1422" t="s">
        <v>103</v>
      </c>
      <c r="BC1" s="1422"/>
      <c r="BD1" s="1420"/>
      <c r="BE1" s="1420" t="s">
        <v>654</v>
      </c>
      <c r="BF1" s="1420" t="s">
        <v>655</v>
      </c>
    </row>
    <row r="2" spans="1:69" ht="46.5" customHeight="1" thickBot="1" x14ac:dyDescent="0.35">
      <c r="A2" s="1427"/>
      <c r="B2" s="206" t="s">
        <v>5</v>
      </c>
      <c r="C2" s="206" t="s">
        <v>6</v>
      </c>
      <c r="D2" s="206" t="s">
        <v>7</v>
      </c>
      <c r="E2" s="206" t="s">
        <v>8</v>
      </c>
      <c r="F2" s="206" t="s">
        <v>9</v>
      </c>
      <c r="G2" s="206" t="s">
        <v>10</v>
      </c>
      <c r="H2" s="206" t="s">
        <v>11</v>
      </c>
      <c r="I2" s="1428"/>
      <c r="J2" s="1421"/>
      <c r="K2" s="1421"/>
      <c r="L2" s="1421"/>
      <c r="M2" s="1421"/>
      <c r="N2" s="1429"/>
      <c r="O2" s="207" t="s">
        <v>301</v>
      </c>
      <c r="P2" s="1421"/>
      <c r="Q2" s="207" t="s">
        <v>104</v>
      </c>
      <c r="R2" s="207" t="s">
        <v>105</v>
      </c>
      <c r="S2" s="1421"/>
      <c r="T2" s="207" t="s">
        <v>342</v>
      </c>
      <c r="U2" s="1421"/>
      <c r="V2" s="1421"/>
      <c r="W2" s="1421"/>
      <c r="X2" s="1421"/>
      <c r="Y2" s="1421"/>
      <c r="Z2" s="1421"/>
      <c r="AA2" s="1421"/>
      <c r="AB2" s="1421"/>
      <c r="AC2" s="1421"/>
      <c r="AD2" s="208" t="s">
        <v>303</v>
      </c>
      <c r="AE2" s="208" t="s">
        <v>341</v>
      </c>
      <c r="AF2" s="1421"/>
      <c r="AG2" s="1421"/>
      <c r="AH2" s="1421"/>
      <c r="AI2" s="1421"/>
      <c r="AJ2" s="1421"/>
      <c r="AK2" s="1421"/>
      <c r="AL2" s="1421"/>
      <c r="AM2" s="1421"/>
      <c r="AN2" s="207" t="s">
        <v>385</v>
      </c>
      <c r="AO2" s="207" t="s">
        <v>447</v>
      </c>
      <c r="AP2" s="1424"/>
      <c r="AQ2" s="1421"/>
      <c r="AR2" s="1421"/>
      <c r="AS2" s="1421"/>
      <c r="AT2" s="1421"/>
      <c r="AU2" s="1421"/>
      <c r="AV2" s="1421"/>
      <c r="AW2" s="1421"/>
      <c r="AX2" s="1421"/>
      <c r="AY2" s="1421"/>
      <c r="AZ2" s="1421"/>
      <c r="BA2" s="1421"/>
      <c r="BB2" s="209" t="s">
        <v>385</v>
      </c>
      <c r="BC2" s="209" t="s">
        <v>447</v>
      </c>
      <c r="BD2" s="1421"/>
      <c r="BE2" s="1421"/>
      <c r="BF2" s="1421"/>
    </row>
    <row r="3" spans="1:69" ht="21.75" customHeight="1" thickBot="1" x14ac:dyDescent="0.35">
      <c r="A3" s="14">
        <v>1</v>
      </c>
      <c r="B3" s="210">
        <v>2</v>
      </c>
      <c r="C3" s="210">
        <v>3</v>
      </c>
      <c r="D3" s="210">
        <v>4</v>
      </c>
      <c r="E3" s="210">
        <v>5</v>
      </c>
      <c r="F3" s="210">
        <v>6</v>
      </c>
      <c r="G3" s="210">
        <v>7</v>
      </c>
      <c r="H3" s="210">
        <v>8</v>
      </c>
      <c r="I3" s="211">
        <v>9</v>
      </c>
      <c r="J3" s="211">
        <v>1</v>
      </c>
      <c r="K3" s="211">
        <v>2</v>
      </c>
      <c r="L3" s="211">
        <v>3</v>
      </c>
      <c r="M3" s="211">
        <v>4</v>
      </c>
      <c r="N3" s="211">
        <v>5</v>
      </c>
      <c r="O3" s="211">
        <v>15</v>
      </c>
      <c r="P3" s="211">
        <v>16</v>
      </c>
      <c r="Q3" s="211">
        <v>6</v>
      </c>
      <c r="R3" s="211">
        <v>7</v>
      </c>
      <c r="S3" s="211">
        <v>8</v>
      </c>
      <c r="T3" s="211">
        <v>9</v>
      </c>
      <c r="U3" s="211">
        <v>10</v>
      </c>
      <c r="V3" s="211">
        <v>11</v>
      </c>
      <c r="W3" s="211">
        <v>9</v>
      </c>
      <c r="X3" s="211">
        <v>6</v>
      </c>
      <c r="Y3" s="211">
        <v>7</v>
      </c>
      <c r="Z3" s="211">
        <v>7</v>
      </c>
      <c r="AA3" s="211">
        <v>8</v>
      </c>
      <c r="AB3" s="211">
        <v>9</v>
      </c>
      <c r="AC3" s="211">
        <v>8</v>
      </c>
      <c r="AD3" s="212">
        <v>11</v>
      </c>
      <c r="AE3" s="212">
        <v>12</v>
      </c>
      <c r="AF3" s="211">
        <v>9</v>
      </c>
      <c r="AG3" s="211">
        <v>10</v>
      </c>
      <c r="AH3" s="211">
        <v>6</v>
      </c>
      <c r="AI3" s="211">
        <v>7</v>
      </c>
      <c r="AJ3" s="211">
        <v>8</v>
      </c>
      <c r="AK3" s="211">
        <v>9</v>
      </c>
      <c r="AL3" s="211">
        <v>6</v>
      </c>
      <c r="AM3" s="211">
        <v>7</v>
      </c>
      <c r="AN3" s="211">
        <v>10</v>
      </c>
      <c r="AO3" s="211">
        <v>11</v>
      </c>
      <c r="AP3" s="174">
        <v>10</v>
      </c>
      <c r="AQ3" s="211">
        <v>8</v>
      </c>
      <c r="AR3" s="211">
        <v>9</v>
      </c>
      <c r="AS3" s="211">
        <v>9</v>
      </c>
      <c r="AT3" s="211">
        <v>9</v>
      </c>
      <c r="AU3" s="211">
        <v>11</v>
      </c>
      <c r="AV3" s="211">
        <v>9</v>
      </c>
      <c r="AW3" s="211">
        <v>9</v>
      </c>
      <c r="AX3" s="211">
        <v>10</v>
      </c>
      <c r="AY3" s="211">
        <v>11</v>
      </c>
      <c r="AZ3" s="211">
        <v>11</v>
      </c>
      <c r="BA3" s="211">
        <v>9</v>
      </c>
      <c r="BB3" s="211">
        <v>12</v>
      </c>
      <c r="BC3" s="211">
        <v>13</v>
      </c>
      <c r="BD3" s="211"/>
      <c r="BE3" s="211">
        <v>12</v>
      </c>
      <c r="BF3" s="211">
        <v>13</v>
      </c>
      <c r="BH3" s="13"/>
    </row>
    <row r="4" spans="1:69" x14ac:dyDescent="0.3">
      <c r="A4" s="25"/>
      <c r="B4" s="213"/>
      <c r="C4" s="213"/>
      <c r="D4" s="214"/>
      <c r="E4" s="215"/>
      <c r="F4" s="215"/>
      <c r="G4" s="215"/>
      <c r="H4" s="216"/>
      <c r="I4" s="216"/>
      <c r="J4" s="217" t="s">
        <v>12</v>
      </c>
      <c r="K4" s="217"/>
      <c r="L4" s="217"/>
      <c r="M4" s="217"/>
      <c r="N4" s="218"/>
      <c r="O4" s="219" t="e">
        <f>SUM(O5+O109+O151)</f>
        <v>#REF!</v>
      </c>
      <c r="P4" s="219" t="e">
        <f>SUM(P5+P109+P151)</f>
        <v>#REF!</v>
      </c>
      <c r="Q4" s="219">
        <v>139751999.38999999</v>
      </c>
      <c r="R4" s="219">
        <f>SUM(R5+R109+R151)</f>
        <v>147175000</v>
      </c>
      <c r="S4" s="219">
        <f>SUM(S5+S109+S151)</f>
        <v>157607000</v>
      </c>
      <c r="T4" s="219">
        <f>SUM(T5+T109+T151)</f>
        <v>97749318.337000012</v>
      </c>
      <c r="U4" s="219">
        <f>(T4/S4)*100</f>
        <v>62.020924411352297</v>
      </c>
      <c r="V4" s="219">
        <f>SUM(V5+V109+V151)</f>
        <v>-8582999.9999999981</v>
      </c>
      <c r="W4" s="219">
        <f>SUM(W5+W109+W151)</f>
        <v>162562999.99999997</v>
      </c>
      <c r="X4" s="219" t="e">
        <f>SUM(X5+X109+X151)</f>
        <v>#REF!</v>
      </c>
      <c r="Y4" s="219" t="e">
        <f>SUM(Y5+Y109+Y151)</f>
        <v>#REF!</v>
      </c>
      <c r="Z4" s="219">
        <f>SUM(Z5+Z109+Z151)</f>
        <v>44908242.599999994</v>
      </c>
      <c r="AA4" s="219" t="e">
        <f>(Z4/Y4)*100</f>
        <v>#REF!</v>
      </c>
      <c r="AB4" s="219">
        <f>SUM(AB5+AB109+AB151)</f>
        <v>10847999.999999996</v>
      </c>
      <c r="AC4" s="219">
        <f>SUM(AC5+AC109+AC151)</f>
        <v>159872000</v>
      </c>
      <c r="AD4" s="219">
        <f>SUM(AC5+AD109+AD151)</f>
        <v>152425500.60999998</v>
      </c>
      <c r="AE4" s="219">
        <f t="shared" ref="AE4:AO4" si="0">SUM(AE5+AE109+AE151)</f>
        <v>134800000</v>
      </c>
      <c r="AF4" s="219">
        <f t="shared" si="0"/>
        <v>159872000</v>
      </c>
      <c r="AG4" s="219">
        <f t="shared" si="0"/>
        <v>0</v>
      </c>
      <c r="AH4" s="219">
        <f t="shared" si="0"/>
        <v>150839955.12</v>
      </c>
      <c r="AI4" s="219">
        <f t="shared" si="0"/>
        <v>151780000</v>
      </c>
      <c r="AJ4" s="219">
        <f t="shared" si="0"/>
        <v>191407000</v>
      </c>
      <c r="AK4" s="219">
        <f t="shared" si="0"/>
        <v>195463000</v>
      </c>
      <c r="AL4" s="219">
        <f>SUM(AL5+AL109+AL151)</f>
        <v>162787426.19</v>
      </c>
      <c r="AM4" s="219">
        <f t="shared" si="0"/>
        <v>327912000</v>
      </c>
      <c r="AN4" s="219">
        <f t="shared" si="0"/>
        <v>0</v>
      </c>
      <c r="AO4" s="219">
        <f t="shared" si="0"/>
        <v>23066972.539999999</v>
      </c>
      <c r="AP4" s="219">
        <f>AM4/AH4*100</f>
        <v>217.39067725068679</v>
      </c>
      <c r="AQ4" s="219">
        <f t="shared" ref="AQ4:AX4" si="1">SUM(AQ5+AQ109+AQ151)</f>
        <v>585150000</v>
      </c>
      <c r="AR4" s="219">
        <f t="shared" si="1"/>
        <v>591150000</v>
      </c>
      <c r="AS4" s="219">
        <f t="shared" si="1"/>
        <v>246185670.53999999</v>
      </c>
      <c r="AT4" s="219">
        <f>SUM(AT5+AT109+AT151)</f>
        <v>0</v>
      </c>
      <c r="AU4" s="219">
        <f>IFERROR(AT4/AN4*100,0)</f>
        <v>0</v>
      </c>
      <c r="AV4" s="219">
        <f t="shared" si="1"/>
        <v>0</v>
      </c>
      <c r="AW4" s="219">
        <f t="shared" si="1"/>
        <v>257187999.99999997</v>
      </c>
      <c r="AX4" s="219">
        <f t="shared" si="1"/>
        <v>0</v>
      </c>
      <c r="AY4" s="219">
        <f>IFERROR(AX4/AR4*100,0)</f>
        <v>0</v>
      </c>
      <c r="AZ4" s="219">
        <f>IFERROR(AS4/AQ4*100,0)</f>
        <v>42.072232853114585</v>
      </c>
      <c r="BA4" s="219">
        <f>SUM(BA5+BA109+BA151)</f>
        <v>39627000.000000007</v>
      </c>
      <c r="BB4" s="219">
        <f>SUM(BB5+BB109+BB151)</f>
        <v>297332000</v>
      </c>
      <c r="BC4" s="219">
        <f>SUM(BC5+BC109+BC151)</f>
        <v>296202000</v>
      </c>
      <c r="BD4" s="219">
        <f t="shared" ref="BD4:BD35" si="2">AM4-AK4</f>
        <v>132449000</v>
      </c>
      <c r="BE4" s="219">
        <f>SUM(BE5+BE109+BE151)</f>
        <v>0</v>
      </c>
      <c r="BF4" s="219">
        <f>SUM(BF5+BF109+BF151)</f>
        <v>0</v>
      </c>
      <c r="BI4" s="95"/>
    </row>
    <row r="5" spans="1:69" x14ac:dyDescent="0.3">
      <c r="A5" s="15"/>
      <c r="B5" s="220"/>
      <c r="C5" s="220"/>
      <c r="D5" s="221"/>
      <c r="E5" s="222"/>
      <c r="F5" s="222"/>
      <c r="G5" s="222"/>
      <c r="H5" s="223"/>
      <c r="I5" s="223"/>
      <c r="J5" s="224">
        <v>3</v>
      </c>
      <c r="K5" s="224"/>
      <c r="L5" s="224"/>
      <c r="M5" s="224"/>
      <c r="N5" s="225" t="s">
        <v>250</v>
      </c>
      <c r="O5" s="219" t="e">
        <f xml:space="preserve"> SUM(O6+O18+O60+O69+O75+O82+O88)</f>
        <v>#REF!</v>
      </c>
      <c r="P5" s="219" t="e">
        <f xml:space="preserve"> SUM(P6+P18+P60+P69+P75+P82+P88)</f>
        <v>#REF!</v>
      </c>
      <c r="Q5" s="219">
        <v>119405220.5</v>
      </c>
      <c r="R5" s="219">
        <f xml:space="preserve"> SUM(R6+R18+R60+R69+R75+R82+R88)</f>
        <v>126812298</v>
      </c>
      <c r="S5" s="219">
        <f xml:space="preserve"> SUM(S6+S18+S60+S69+S75+S82+S88)</f>
        <v>134937844</v>
      </c>
      <c r="T5" s="219">
        <f xml:space="preserve"> SUM(T6+T18+T60+T69+T75+T82+T88)</f>
        <v>91864862.15700002</v>
      </c>
      <c r="U5" s="219">
        <f t="shared" ref="U5:U50" si="3">(T5/S5)*100</f>
        <v>68.07939080233119</v>
      </c>
      <c r="V5" s="219">
        <f xml:space="preserve"> SUM(V6+V18+V60+V69+V75+V82+V88)</f>
        <v>-6174428.4999999981</v>
      </c>
      <c r="W5" s="219">
        <f xml:space="preserve"> SUM(W6+W18+W60+W69+W75+W82+W88)</f>
        <v>140403371.58999997</v>
      </c>
      <c r="X5" s="219" t="e">
        <f xml:space="preserve"> SUM(X6+X18+X60+X69+X75+X82+X88)</f>
        <v>#REF!</v>
      </c>
      <c r="Y5" s="219" t="e">
        <f xml:space="preserve"> SUM(Y6+Y18+Y60+Y69+Y75+Y82+Y88)</f>
        <v>#REF!</v>
      </c>
      <c r="Z5" s="219">
        <f xml:space="preserve"> SUM(Z6+Z18+Z60+Z69+Z75+Z82+Z88)</f>
        <v>42705802.629999995</v>
      </c>
      <c r="AA5" s="219" t="e">
        <f>(Z5/Y5)*100</f>
        <v>#REF!</v>
      </c>
      <c r="AB5" s="219">
        <f xml:space="preserve"> SUM(AB6+AB18+AB60+AB69+AB75+AB82+AB88)</f>
        <v>4124338.6099999966</v>
      </c>
      <c r="AC5" s="219">
        <f xml:space="preserve"> SUM(AC6+AC18+AC60+AC69+AC75+AC82+AC88)</f>
        <v>132887754.10999998</v>
      </c>
      <c r="AD5" s="219">
        <f xml:space="preserve"> SUM(AC6+AD18+AD60+AD69+AD75+AD82+AD88)</f>
        <v>126008298.84</v>
      </c>
      <c r="AE5" s="219">
        <f t="shared" ref="AE5:AO5" si="4" xml:space="preserve"> SUM(AE6+AE18+AE60+AE69+AE75+AE82+AE88)</f>
        <v>117213003.5</v>
      </c>
      <c r="AF5" s="219">
        <f t="shared" si="4"/>
        <v>131387754.10999998</v>
      </c>
      <c r="AG5" s="219">
        <f t="shared" si="4"/>
        <v>0</v>
      </c>
      <c r="AH5" s="219">
        <f t="shared" si="4"/>
        <v>127972694.8</v>
      </c>
      <c r="AI5" s="219">
        <f t="shared" si="4"/>
        <v>131526434.00000001</v>
      </c>
      <c r="AJ5" s="219">
        <f t="shared" si="4"/>
        <v>166305524.19</v>
      </c>
      <c r="AK5" s="219">
        <f t="shared" si="4"/>
        <v>169870517.22999999</v>
      </c>
      <c r="AL5" s="219">
        <f xml:space="preserve"> SUM(AL6+AL18+AL60+AL69+AL75+AL82+AL88)</f>
        <v>142225407.14000002</v>
      </c>
      <c r="AM5" s="219">
        <f t="shared" si="4"/>
        <v>293901268</v>
      </c>
      <c r="AN5" s="219">
        <f t="shared" si="4"/>
        <v>0</v>
      </c>
      <c r="AO5" s="219">
        <f t="shared" si="4"/>
        <v>10519509.92</v>
      </c>
      <c r="AP5" s="219">
        <f t="shared" ref="AP5:AP50" si="5">AM5/AH5*100</f>
        <v>229.65935698964435</v>
      </c>
      <c r="AQ5" s="219">
        <f t="shared" ref="AQ5:AX5" si="6" xml:space="preserve"> SUM(AQ6+AQ18+AQ60+AQ69+AQ75+AQ82+AQ88)</f>
        <v>508215198.15999997</v>
      </c>
      <c r="AR5" s="219">
        <f t="shared" si="6"/>
        <v>514215198.15999997</v>
      </c>
      <c r="AS5" s="219">
        <f t="shared" si="6"/>
        <v>239967011.10999998</v>
      </c>
      <c r="AT5" s="219">
        <f xml:space="preserve"> SUM(AT6+AT18+AT60+AT69+AT75+AT82+AT88)</f>
        <v>0</v>
      </c>
      <c r="AU5" s="219">
        <f t="shared" ref="AU5:AU50" si="7">IFERROR(AT5/AN5*100,0)</f>
        <v>0</v>
      </c>
      <c r="AV5" s="219">
        <f t="shared" si="6"/>
        <v>0</v>
      </c>
      <c r="AW5" s="219">
        <f t="shared" si="6"/>
        <v>214313930.15999997</v>
      </c>
      <c r="AX5" s="219">
        <f t="shared" si="6"/>
        <v>0</v>
      </c>
      <c r="AY5" s="219">
        <f t="shared" ref="AY5:AY50" si="8">IFERROR(AX5/AR5*100,0)</f>
        <v>0</v>
      </c>
      <c r="AZ5" s="219">
        <f t="shared" ref="AZ5:AZ50" si="9">IFERROR(AS5/AQ5*100,0)</f>
        <v>47.217598367542692</v>
      </c>
      <c r="BA5" s="219">
        <f xml:space="preserve"> SUM(BA6+BA18+BA60+BA69+BA75+BA82+BA88)</f>
        <v>34779090.190000005</v>
      </c>
      <c r="BB5" s="219">
        <f xml:space="preserve"> SUM(BB6+BB18+BB60+BB69+BB75+BB82+BB88)</f>
        <v>270028868</v>
      </c>
      <c r="BC5" s="219">
        <f xml:space="preserve"> SUM(BC6+BC18+BC60+BC69+BC75+BC82+BC88)</f>
        <v>268898868</v>
      </c>
      <c r="BD5" s="219">
        <f t="shared" si="2"/>
        <v>124030750.77000001</v>
      </c>
      <c r="BE5" s="219">
        <f xml:space="preserve"> SUM(BE6+BE18+BE60+BE69+BE75+BE82+BE88)</f>
        <v>0</v>
      </c>
      <c r="BF5" s="219">
        <f xml:space="preserve"> SUM(BF6+BF18+BF60+BF69+BF75+BF82+BF88)</f>
        <v>0</v>
      </c>
      <c r="BG5" s="95"/>
      <c r="BH5" s="226"/>
    </row>
    <row r="6" spans="1:69" x14ac:dyDescent="0.3">
      <c r="A6" s="3"/>
      <c r="B6" s="32"/>
      <c r="C6" s="32"/>
      <c r="D6" s="227"/>
      <c r="E6" s="200"/>
      <c r="F6" s="200"/>
      <c r="G6" s="200"/>
      <c r="H6" s="228"/>
      <c r="I6" s="228"/>
      <c r="J6" s="159"/>
      <c r="K6" s="190">
        <v>31</v>
      </c>
      <c r="L6" s="190"/>
      <c r="M6" s="190"/>
      <c r="N6" s="229" t="s">
        <v>13</v>
      </c>
      <c r="O6" s="230">
        <f>SUM(O7+O12+O14)</f>
        <v>13395460.390000001</v>
      </c>
      <c r="P6" s="230" t="e">
        <f>SUM(P7+P12+P14)</f>
        <v>#REF!</v>
      </c>
      <c r="Q6" s="230">
        <v>23155473.780000001</v>
      </c>
      <c r="R6" s="230">
        <f>SUM(R7+R12+R14)</f>
        <v>22926303.41</v>
      </c>
      <c r="S6" s="230">
        <f>SUM(S7+S12+S14)</f>
        <v>25846035</v>
      </c>
      <c r="T6" s="230">
        <f>SUM(T7+T12+T14)</f>
        <v>18395060.460000001</v>
      </c>
      <c r="U6" s="230">
        <f>(T6/S6)*100</f>
        <v>71.171692137691537</v>
      </c>
      <c r="V6" s="230">
        <f>SUM(V7+V12+V14)</f>
        <v>2981151.2300000004</v>
      </c>
      <c r="W6" s="230">
        <f>SUM(W7+W12+W14)</f>
        <v>27099721.23</v>
      </c>
      <c r="X6" s="230">
        <f>SUM(X7+X12+X14)</f>
        <v>25524858.810000002</v>
      </c>
      <c r="Y6" s="230">
        <f>SUM(Y7+Y12+Y14)</f>
        <v>28827186.23</v>
      </c>
      <c r="Z6" s="230">
        <f>SUM(Z7+Z12+Z14)</f>
        <v>8374019.4100000001</v>
      </c>
      <c r="AA6" s="230">
        <f>(Z6/Y6)*100</f>
        <v>29.049034974094312</v>
      </c>
      <c r="AB6" s="230">
        <f>SUM(AB7+AB12+AB14)</f>
        <v>-272804.44999999925</v>
      </c>
      <c r="AC6" s="230">
        <f>SUM(AC7+AC12+AC14)</f>
        <v>28554381.780000001</v>
      </c>
      <c r="AD6" s="230">
        <v>29259086.440000001</v>
      </c>
      <c r="AE6" s="230">
        <v>27159086.440000001</v>
      </c>
      <c r="AF6" s="230">
        <f t="shared" ref="AF6:AO6" si="10">SUM(AF7+AF12+AF14)</f>
        <v>27677381.780000001</v>
      </c>
      <c r="AG6" s="230">
        <f t="shared" si="10"/>
        <v>0</v>
      </c>
      <c r="AH6" s="230">
        <f t="shared" si="10"/>
        <v>26856693.419999998</v>
      </c>
      <c r="AI6" s="230">
        <f t="shared" si="10"/>
        <v>28601467.190000001</v>
      </c>
      <c r="AJ6" s="230">
        <f t="shared" si="10"/>
        <v>27584475.190000001</v>
      </c>
      <c r="AK6" s="230">
        <f t="shared" si="10"/>
        <v>28899333.52</v>
      </c>
      <c r="AL6" s="230">
        <f t="shared" si="10"/>
        <v>28301661.289999999</v>
      </c>
      <c r="AM6" s="230">
        <f t="shared" si="10"/>
        <v>142449130</v>
      </c>
      <c r="AN6" s="230">
        <f t="shared" si="10"/>
        <v>0</v>
      </c>
      <c r="AO6" s="230">
        <f t="shared" si="10"/>
        <v>4708595.6900000004</v>
      </c>
      <c r="AP6" s="230">
        <f t="shared" si="5"/>
        <v>530.4045727904803</v>
      </c>
      <c r="AQ6" s="230">
        <f>SUM(AQ7+AQ12+AQ14)</f>
        <v>266687500.38999999</v>
      </c>
      <c r="AR6" s="230">
        <f>SUM(AR7+AR12+AR14)</f>
        <v>266687500.38999999</v>
      </c>
      <c r="AS6" s="230">
        <f>SUM(AS7+AS12+AS14)</f>
        <v>128704812.07000001</v>
      </c>
      <c r="AT6" s="230">
        <f>SUM(AT7+AT12+AT14)</f>
        <v>0</v>
      </c>
      <c r="AU6" s="230">
        <f t="shared" si="7"/>
        <v>0</v>
      </c>
      <c r="AV6" s="230">
        <f>SUM(AV7+AV12+AV14)</f>
        <v>0</v>
      </c>
      <c r="AW6" s="230">
        <f>SUM(AW7+AW12+AW14)</f>
        <v>124238370.38999999</v>
      </c>
      <c r="AX6" s="230">
        <f>SUM(AX7+AX12+AX14)</f>
        <v>0</v>
      </c>
      <c r="AY6" s="230">
        <f t="shared" si="8"/>
        <v>0</v>
      </c>
      <c r="AZ6" s="230">
        <f t="shared" si="9"/>
        <v>48.260534101442296</v>
      </c>
      <c r="BA6" s="230">
        <f>SUM(BA7+BA12+BA14)</f>
        <v>-1016992</v>
      </c>
      <c r="BB6" s="230">
        <v>139866430</v>
      </c>
      <c r="BC6" s="230">
        <v>139966430</v>
      </c>
      <c r="BD6" s="230">
        <f t="shared" si="2"/>
        <v>113549796.48</v>
      </c>
      <c r="BE6" s="230">
        <f>SUM(BE7+BE12+BE14)</f>
        <v>0</v>
      </c>
      <c r="BF6" s="230">
        <f>SUM(BF7+BF12+BF14)</f>
        <v>0</v>
      </c>
      <c r="BG6" s="99"/>
      <c r="BI6" s="95"/>
    </row>
    <row r="7" spans="1:69" x14ac:dyDescent="0.3">
      <c r="A7" s="1"/>
      <c r="B7" s="33"/>
      <c r="C7" s="33"/>
      <c r="D7" s="231"/>
      <c r="E7" s="161"/>
      <c r="F7" s="161"/>
      <c r="G7" s="161"/>
      <c r="H7" s="232"/>
      <c r="I7" s="232"/>
      <c r="J7" s="159"/>
      <c r="K7" s="159"/>
      <c r="L7" s="189">
        <v>311</v>
      </c>
      <c r="M7" s="189"/>
      <c r="N7" s="202" t="s">
        <v>14</v>
      </c>
      <c r="O7" s="181">
        <f>SUM(O8:O11)</f>
        <v>10323787.359999999</v>
      </c>
      <c r="P7" s="181" t="e">
        <f>SUM(P8:P11)</f>
        <v>#REF!</v>
      </c>
      <c r="Q7" s="181">
        <v>19324945.359999999</v>
      </c>
      <c r="R7" s="181">
        <f>SUM(R8:R11)</f>
        <v>19925203.41</v>
      </c>
      <c r="S7" s="181">
        <f>SUM(S8:S11)</f>
        <v>22426435</v>
      </c>
      <c r="T7" s="181">
        <f>SUM(T8:T11)</f>
        <v>16202335.869999999</v>
      </c>
      <c r="U7" s="181">
        <f t="shared" si="3"/>
        <v>72.246595903450554</v>
      </c>
      <c r="V7" s="181">
        <f>SUM(V8:V11)</f>
        <v>2322551.2300000004</v>
      </c>
      <c r="W7" s="181">
        <f>SUM(W8:W11)</f>
        <v>23372421.23</v>
      </c>
      <c r="X7" s="181">
        <f>SUM(X8:X11)</f>
        <v>22297915.129999999</v>
      </c>
      <c r="Y7" s="181">
        <f>SUM(Y8:Y11)</f>
        <v>24748986.23</v>
      </c>
      <c r="Z7" s="181">
        <f>SUM(Z8:Z11)</f>
        <v>7373686.3499999996</v>
      </c>
      <c r="AA7" s="181">
        <f>(Z7/Y7)*100</f>
        <v>29.793892491086488</v>
      </c>
      <c r="AB7" s="181">
        <f>SUM(AB8:AB11)</f>
        <v>-479304.44999999925</v>
      </c>
      <c r="AC7" s="181">
        <f>SUM(AC8:AC11)</f>
        <v>24269681.780000001</v>
      </c>
      <c r="AD7" s="181"/>
      <c r="AE7" s="185"/>
      <c r="AF7" s="181">
        <f t="shared" ref="AF7:AO7" si="11">SUM(AF8:AF11)</f>
        <v>23509681.780000001</v>
      </c>
      <c r="AG7" s="181">
        <f t="shared" si="11"/>
        <v>0</v>
      </c>
      <c r="AH7" s="181">
        <f t="shared" si="11"/>
        <v>23084452.009999998</v>
      </c>
      <c r="AI7" s="181">
        <f t="shared" si="11"/>
        <v>24369767.190000001</v>
      </c>
      <c r="AJ7" s="181">
        <f t="shared" si="11"/>
        <v>23648311.190000001</v>
      </c>
      <c r="AK7" s="181">
        <f t="shared" si="11"/>
        <v>24776869.52</v>
      </c>
      <c r="AL7" s="181">
        <f t="shared" si="11"/>
        <v>24282325.469999999</v>
      </c>
      <c r="AM7" s="181">
        <f t="shared" si="11"/>
        <v>119615755</v>
      </c>
      <c r="AN7" s="181">
        <f t="shared" si="11"/>
        <v>0</v>
      </c>
      <c r="AO7" s="181">
        <f t="shared" si="11"/>
        <v>0</v>
      </c>
      <c r="AP7" s="181">
        <f t="shared" si="5"/>
        <v>518.16588476167169</v>
      </c>
      <c r="AQ7" s="181">
        <f>SUM(AQ8:AQ11)</f>
        <v>223749183.41</v>
      </c>
      <c r="AR7" s="181">
        <f>SUM(AR8:AR11)</f>
        <v>223749183.41</v>
      </c>
      <c r="AS7" s="181">
        <f>SUM(AS8:AS11)</f>
        <v>109421797.90000001</v>
      </c>
      <c r="AT7" s="181">
        <f>SUM(AT8:AT11)</f>
        <v>0</v>
      </c>
      <c r="AU7" s="181">
        <f t="shared" si="7"/>
        <v>0</v>
      </c>
      <c r="AV7" s="181">
        <f>SUM(AV8:AV11)</f>
        <v>0</v>
      </c>
      <c r="AW7" s="181">
        <f>SUM(AW8:AW11)</f>
        <v>104133428.41</v>
      </c>
      <c r="AX7" s="181">
        <f>SUM(AX8:AX11)</f>
        <v>0</v>
      </c>
      <c r="AY7" s="181">
        <f t="shared" si="8"/>
        <v>0</v>
      </c>
      <c r="AZ7" s="181">
        <f t="shared" si="9"/>
        <v>48.903775304285482</v>
      </c>
      <c r="BA7" s="181">
        <f>SUM(BA8:BA11)</f>
        <v>-721456</v>
      </c>
      <c r="BB7" s="181"/>
      <c r="BC7" s="181"/>
      <c r="BD7" s="181">
        <f t="shared" si="2"/>
        <v>94838885.480000004</v>
      </c>
      <c r="BE7" s="181">
        <f>SUM(BE8:BE11)</f>
        <v>0</v>
      </c>
      <c r="BF7" s="181">
        <f>SUM(BF8:BF11)</f>
        <v>0</v>
      </c>
      <c r="BH7" s="110"/>
    </row>
    <row r="8" spans="1:69" x14ac:dyDescent="0.3">
      <c r="A8" s="1"/>
      <c r="B8" s="33"/>
      <c r="C8" s="33"/>
      <c r="D8" s="231"/>
      <c r="E8" s="161"/>
      <c r="F8" s="161"/>
      <c r="G8" s="161"/>
      <c r="H8" s="232"/>
      <c r="I8" s="232"/>
      <c r="J8" s="159"/>
      <c r="K8" s="159"/>
      <c r="L8" s="160"/>
      <c r="M8" s="160">
        <v>3111</v>
      </c>
      <c r="N8" s="161" t="s">
        <v>15</v>
      </c>
      <c r="O8" s="33">
        <v>10088427.359999999</v>
      </c>
      <c r="P8" s="33" t="e">
        <f>SUM(#REF!+#REF!+#REF!+#REF!+#REF!)</f>
        <v>#REF!</v>
      </c>
      <c r="Q8" s="33">
        <v>18435811.02</v>
      </c>
      <c r="R8" s="33">
        <v>19072203.41</v>
      </c>
      <c r="S8" s="33">
        <v>21541435</v>
      </c>
      <c r="T8" s="33">
        <v>15533287.439999999</v>
      </c>
      <c r="U8" s="33">
        <f t="shared" si="3"/>
        <v>72.108879654489115</v>
      </c>
      <c r="V8" s="33">
        <f>(Y8-S8)</f>
        <v>2272551.2300000004</v>
      </c>
      <c r="W8" s="33">
        <v>22492421.23</v>
      </c>
      <c r="X8" s="33">
        <v>21314957.350000001</v>
      </c>
      <c r="Y8" s="33">
        <v>23813986.23</v>
      </c>
      <c r="Z8" s="33">
        <v>6892005.0999999996</v>
      </c>
      <c r="AA8" s="33">
        <f>(Z8/Y8)*100</f>
        <v>28.940997250253297</v>
      </c>
      <c r="AB8" s="33">
        <f>(AC8-Y8)</f>
        <v>-613604.44999999925</v>
      </c>
      <c r="AC8" s="33">
        <v>23200381.780000001</v>
      </c>
      <c r="AD8" s="33"/>
      <c r="AE8" s="33"/>
      <c r="AF8" s="33">
        <v>22440381.780000001</v>
      </c>
      <c r="AG8" s="33"/>
      <c r="AH8" s="33">
        <v>21989264.649999995</v>
      </c>
      <c r="AI8" s="33">
        <v>23434767.190000001</v>
      </c>
      <c r="AJ8" s="33">
        <v>22813311.190000001</v>
      </c>
      <c r="AK8" s="33">
        <v>23919869.52</v>
      </c>
      <c r="AL8" s="33">
        <v>23447579.079999998</v>
      </c>
      <c r="AM8" s="33">
        <v>118795755</v>
      </c>
      <c r="AN8" s="33"/>
      <c r="AO8" s="33"/>
      <c r="AP8" s="33">
        <f t="shared" si="5"/>
        <v>540.24432781566452</v>
      </c>
      <c r="AQ8" s="33">
        <v>203498922.41</v>
      </c>
      <c r="AR8" s="33">
        <v>203498922.41</v>
      </c>
      <c r="AS8" s="33">
        <v>100851099.79000001</v>
      </c>
      <c r="AT8" s="33">
        <v>0</v>
      </c>
      <c r="AU8" s="33">
        <f>IFERROR(AT8/AR88*100,0)</f>
        <v>0</v>
      </c>
      <c r="AV8" s="33"/>
      <c r="AW8" s="33">
        <f>AQ8-AM8</f>
        <v>84703167.409999996</v>
      </c>
      <c r="AX8" s="33"/>
      <c r="AY8" s="33">
        <f>IFERROR(AX8/AR8*100,0)</f>
        <v>0</v>
      </c>
      <c r="AZ8" s="33">
        <f t="shared" si="9"/>
        <v>49.558542421571147</v>
      </c>
      <c r="BA8" s="33">
        <f>AJ8-AI8</f>
        <v>-621456</v>
      </c>
      <c r="BB8" s="33"/>
      <c r="BC8" s="33"/>
      <c r="BD8" s="33">
        <f t="shared" si="2"/>
        <v>94875885.480000004</v>
      </c>
      <c r="BE8" s="33"/>
      <c r="BF8" s="33"/>
      <c r="BG8" s="95"/>
      <c r="BH8" s="226"/>
      <c r="BI8" s="95"/>
      <c r="BK8" s="95"/>
      <c r="BL8" s="95"/>
      <c r="BM8" s="95"/>
      <c r="BN8" s="95"/>
      <c r="BO8" s="95"/>
      <c r="BP8" s="95"/>
      <c r="BQ8" s="95"/>
    </row>
    <row r="9" spans="1:69" ht="20.25" customHeight="1" x14ac:dyDescent="0.3">
      <c r="A9" s="1"/>
      <c r="B9" s="33"/>
      <c r="C9" s="33"/>
      <c r="D9" s="231"/>
      <c r="E9" s="161"/>
      <c r="F9" s="161"/>
      <c r="G9" s="161"/>
      <c r="H9" s="232"/>
      <c r="I9" s="232"/>
      <c r="J9" s="159"/>
      <c r="K9" s="159"/>
      <c r="L9" s="160"/>
      <c r="M9" s="160">
        <v>3112</v>
      </c>
      <c r="N9" s="161" t="s">
        <v>348</v>
      </c>
      <c r="O9" s="33"/>
      <c r="P9" s="33"/>
      <c r="Q9" s="33">
        <v>0</v>
      </c>
      <c r="R9" s="33">
        <v>0</v>
      </c>
      <c r="S9" s="33">
        <v>0</v>
      </c>
      <c r="T9" s="33">
        <v>2000</v>
      </c>
      <c r="U9" s="33">
        <v>0</v>
      </c>
      <c r="V9" s="33">
        <f>(Y9-S9)</f>
        <v>0</v>
      </c>
      <c r="W9" s="33">
        <v>0</v>
      </c>
      <c r="X9" s="33">
        <v>2000</v>
      </c>
      <c r="Y9" s="33">
        <v>0</v>
      </c>
      <c r="Z9" s="33"/>
      <c r="AA9" s="33">
        <v>0</v>
      </c>
      <c r="AB9" s="33">
        <f>(AC9-Y9)</f>
        <v>0</v>
      </c>
      <c r="AC9" s="33">
        <v>0</v>
      </c>
      <c r="AD9" s="33"/>
      <c r="AE9" s="33"/>
      <c r="AF9" s="33">
        <v>0</v>
      </c>
      <c r="AG9" s="33"/>
      <c r="AH9" s="33">
        <v>0</v>
      </c>
      <c r="AI9" s="33">
        <v>0</v>
      </c>
      <c r="AJ9" s="33">
        <v>0</v>
      </c>
      <c r="AK9" s="33">
        <v>0</v>
      </c>
      <c r="AL9" s="33"/>
      <c r="AM9" s="33">
        <v>0</v>
      </c>
      <c r="AN9" s="33"/>
      <c r="AO9" s="33"/>
      <c r="AP9" s="33" t="e">
        <f t="shared" si="5"/>
        <v>#DIV/0!</v>
      </c>
      <c r="AQ9" s="33">
        <v>5000</v>
      </c>
      <c r="AR9" s="33">
        <v>5000</v>
      </c>
      <c r="AS9" s="33">
        <v>0</v>
      </c>
      <c r="AT9" s="33">
        <v>0</v>
      </c>
      <c r="AU9" s="33">
        <f>IFERROR(AT9/AN9*100,0)</f>
        <v>0</v>
      </c>
      <c r="AV9" s="33"/>
      <c r="AW9" s="33">
        <f>AQ9-AM9</f>
        <v>5000</v>
      </c>
      <c r="AX9" s="33"/>
      <c r="AY9" s="33">
        <f t="shared" si="8"/>
        <v>0</v>
      </c>
      <c r="AZ9" s="33">
        <f t="shared" si="9"/>
        <v>0</v>
      </c>
      <c r="BA9" s="33">
        <f>AJ9-AI9</f>
        <v>0</v>
      </c>
      <c r="BB9" s="33"/>
      <c r="BC9" s="33"/>
      <c r="BD9" s="33">
        <f t="shared" si="2"/>
        <v>0</v>
      </c>
      <c r="BE9" s="33"/>
      <c r="BF9" s="33"/>
    </row>
    <row r="10" spans="1:69" x14ac:dyDescent="0.3">
      <c r="A10" s="1"/>
      <c r="B10" s="33"/>
      <c r="C10" s="33"/>
      <c r="D10" s="231"/>
      <c r="E10" s="161"/>
      <c r="F10" s="161"/>
      <c r="G10" s="161"/>
      <c r="H10" s="232"/>
      <c r="I10" s="232"/>
      <c r="J10" s="159"/>
      <c r="K10" s="159"/>
      <c r="L10" s="160"/>
      <c r="M10" s="160">
        <v>3113</v>
      </c>
      <c r="N10" s="161" t="s">
        <v>283</v>
      </c>
      <c r="O10" s="33">
        <v>360</v>
      </c>
      <c r="P10" s="33">
        <v>0</v>
      </c>
      <c r="Q10" s="33">
        <v>726</v>
      </c>
      <c r="R10" s="33">
        <v>3000</v>
      </c>
      <c r="S10" s="33">
        <v>35000</v>
      </c>
      <c r="T10" s="33">
        <v>0</v>
      </c>
      <c r="U10" s="33">
        <f t="shared" si="3"/>
        <v>0</v>
      </c>
      <c r="V10" s="33">
        <f>(Y10-S10)</f>
        <v>50000</v>
      </c>
      <c r="W10" s="33">
        <v>30000</v>
      </c>
      <c r="X10" s="33">
        <v>10696.06</v>
      </c>
      <c r="Y10" s="33">
        <v>85000</v>
      </c>
      <c r="Z10" s="33">
        <v>87843.62</v>
      </c>
      <c r="AA10" s="33">
        <f>(Z10/Y10)*100</f>
        <v>103.34543529411764</v>
      </c>
      <c r="AB10" s="33">
        <f>(AC10-Y10)</f>
        <v>100000</v>
      </c>
      <c r="AC10" s="33">
        <v>185000</v>
      </c>
      <c r="AD10" s="33"/>
      <c r="AE10" s="33"/>
      <c r="AF10" s="33">
        <v>185000</v>
      </c>
      <c r="AG10" s="33"/>
      <c r="AH10" s="33">
        <v>213376.35</v>
      </c>
      <c r="AI10" s="33">
        <v>35000</v>
      </c>
      <c r="AJ10" s="33">
        <v>35000</v>
      </c>
      <c r="AK10" s="33">
        <v>37000</v>
      </c>
      <c r="AL10" s="33">
        <v>2617.64</v>
      </c>
      <c r="AM10" s="33">
        <v>0</v>
      </c>
      <c r="AN10" s="33"/>
      <c r="AO10" s="33"/>
      <c r="AP10" s="33">
        <f t="shared" si="5"/>
        <v>0</v>
      </c>
      <c r="AQ10" s="33">
        <v>7380261</v>
      </c>
      <c r="AR10" s="33">
        <v>7380261</v>
      </c>
      <c r="AS10" s="33">
        <v>406797.32</v>
      </c>
      <c r="AT10" s="33">
        <v>0</v>
      </c>
      <c r="AU10" s="33">
        <f t="shared" si="7"/>
        <v>0</v>
      </c>
      <c r="AV10" s="33"/>
      <c r="AW10" s="33">
        <f>AQ10-AM10</f>
        <v>7380261</v>
      </c>
      <c r="AX10" s="33"/>
      <c r="AY10" s="33">
        <f t="shared" si="8"/>
        <v>0</v>
      </c>
      <c r="AZ10" s="33">
        <f t="shared" si="9"/>
        <v>5.5119638722803979</v>
      </c>
      <c r="BA10" s="33">
        <f>AJ10-AI10</f>
        <v>0</v>
      </c>
      <c r="BB10" s="33"/>
      <c r="BC10" s="33"/>
      <c r="BD10" s="33">
        <f t="shared" si="2"/>
        <v>-37000</v>
      </c>
      <c r="BE10" s="33"/>
      <c r="BF10" s="33"/>
    </row>
    <row r="11" spans="1:69" x14ac:dyDescent="0.3">
      <c r="A11" s="1"/>
      <c r="B11" s="33"/>
      <c r="C11" s="33"/>
      <c r="D11" s="231"/>
      <c r="E11" s="161"/>
      <c r="F11" s="161"/>
      <c r="G11" s="161"/>
      <c r="H11" s="232"/>
      <c r="I11" s="232"/>
      <c r="J11" s="159"/>
      <c r="K11" s="159"/>
      <c r="L11" s="160"/>
      <c r="M11" s="160">
        <v>3114</v>
      </c>
      <c r="N11" s="161" t="s">
        <v>258</v>
      </c>
      <c r="O11" s="33">
        <v>235000</v>
      </c>
      <c r="P11" s="33" t="e">
        <f>SUM(#REF!)</f>
        <v>#REF!</v>
      </c>
      <c r="Q11" s="33">
        <v>888408.61</v>
      </c>
      <c r="R11" s="33">
        <v>850000</v>
      </c>
      <c r="S11" s="33">
        <v>850000</v>
      </c>
      <c r="T11" s="33">
        <v>667048.43000000005</v>
      </c>
      <c r="U11" s="33">
        <f t="shared" si="3"/>
        <v>78.476285882352954</v>
      </c>
      <c r="V11" s="33">
        <f>(Y11-S11)</f>
        <v>0</v>
      </c>
      <c r="W11" s="33">
        <v>850000</v>
      </c>
      <c r="X11" s="33">
        <v>970261.72</v>
      </c>
      <c r="Y11" s="33">
        <v>850000</v>
      </c>
      <c r="Z11" s="33">
        <v>393837.63</v>
      </c>
      <c r="AA11" s="33">
        <f t="shared" ref="AA11:AA50" si="12">(Z11/Y11)*100</f>
        <v>46.333838823529412</v>
      </c>
      <c r="AB11" s="33">
        <f>(AC11-Y11)</f>
        <v>34300</v>
      </c>
      <c r="AC11" s="33">
        <v>884300</v>
      </c>
      <c r="AD11" s="33"/>
      <c r="AE11" s="33"/>
      <c r="AF11" s="33">
        <v>884300</v>
      </c>
      <c r="AG11" s="33"/>
      <c r="AH11" s="33">
        <v>881811.01</v>
      </c>
      <c r="AI11" s="33">
        <v>900000</v>
      </c>
      <c r="AJ11" s="33">
        <v>800000</v>
      </c>
      <c r="AK11" s="33">
        <v>820000</v>
      </c>
      <c r="AL11" s="33">
        <v>832128.75</v>
      </c>
      <c r="AM11" s="33">
        <v>820000</v>
      </c>
      <c r="AN11" s="33"/>
      <c r="AO11" s="33"/>
      <c r="AP11" s="33">
        <f t="shared" si="5"/>
        <v>92.990447011996366</v>
      </c>
      <c r="AQ11" s="33">
        <v>12865000</v>
      </c>
      <c r="AR11" s="33">
        <v>12865000</v>
      </c>
      <c r="AS11" s="33">
        <v>8163900.79</v>
      </c>
      <c r="AT11" s="33">
        <v>0</v>
      </c>
      <c r="AU11" s="33">
        <f t="shared" si="7"/>
        <v>0</v>
      </c>
      <c r="AV11" s="33"/>
      <c r="AW11" s="33">
        <f>AQ11-AM11</f>
        <v>12045000</v>
      </c>
      <c r="AX11" s="33"/>
      <c r="AY11" s="33">
        <f t="shared" si="8"/>
        <v>0</v>
      </c>
      <c r="AZ11" s="33">
        <f t="shared" si="9"/>
        <v>63.458226117372718</v>
      </c>
      <c r="BA11" s="33">
        <f>AJ11-AI11</f>
        <v>-100000</v>
      </c>
      <c r="BB11" s="33"/>
      <c r="BC11" s="33"/>
      <c r="BD11" s="33">
        <f t="shared" si="2"/>
        <v>0</v>
      </c>
      <c r="BE11" s="33"/>
      <c r="BF11" s="33"/>
    </row>
    <row r="12" spans="1:69" x14ac:dyDescent="0.3">
      <c r="A12" s="1"/>
      <c r="B12" s="33"/>
      <c r="C12" s="33"/>
      <c r="D12" s="231"/>
      <c r="E12" s="161"/>
      <c r="F12" s="161"/>
      <c r="G12" s="161"/>
      <c r="H12" s="232"/>
      <c r="I12" s="232"/>
      <c r="J12" s="159"/>
      <c r="K12" s="159"/>
      <c r="L12" s="190">
        <v>312</v>
      </c>
      <c r="M12" s="190"/>
      <c r="N12" s="194" t="s">
        <v>16</v>
      </c>
      <c r="O12" s="179">
        <f>SUM(O13)</f>
        <v>1284086.1499999999</v>
      </c>
      <c r="P12" s="179" t="e">
        <f>SUM(P13)</f>
        <v>#REF!</v>
      </c>
      <c r="Q12" s="179">
        <v>1643493.72</v>
      </c>
      <c r="R12" s="179">
        <f>SUM(R13)</f>
        <v>673500</v>
      </c>
      <c r="S12" s="179">
        <f>SUM(S13)</f>
        <v>905500</v>
      </c>
      <c r="T12" s="179">
        <f>SUM(T13)</f>
        <v>506841.9</v>
      </c>
      <c r="U12" s="179">
        <f t="shared" si="3"/>
        <v>55.973705135284376</v>
      </c>
      <c r="V12" s="179">
        <f>SUM(V13)</f>
        <v>387600</v>
      </c>
      <c r="W12" s="179">
        <f>SUM(W13)</f>
        <v>1166200</v>
      </c>
      <c r="X12" s="179">
        <f>SUM(X13)</f>
        <v>875090.76</v>
      </c>
      <c r="Y12" s="179">
        <f>SUM(Y13)</f>
        <v>1293100</v>
      </c>
      <c r="Z12" s="179">
        <f>SUM(Z13)</f>
        <v>179452.2</v>
      </c>
      <c r="AA12" s="179">
        <f t="shared" si="12"/>
        <v>13.877673807130153</v>
      </c>
      <c r="AB12" s="179">
        <f>SUM(AB13)</f>
        <v>-63600</v>
      </c>
      <c r="AC12" s="179">
        <f>SUM(AC13)</f>
        <v>1229500</v>
      </c>
      <c r="AD12" s="179"/>
      <c r="AE12" s="185"/>
      <c r="AF12" s="179">
        <f t="shared" ref="AF12:AN12" si="13">SUM(AF13)</f>
        <v>1227500</v>
      </c>
      <c r="AG12" s="179">
        <f t="shared" si="13"/>
        <v>0</v>
      </c>
      <c r="AH12" s="179">
        <f t="shared" si="13"/>
        <v>1007374.14</v>
      </c>
      <c r="AI12" s="179">
        <f t="shared" si="13"/>
        <v>1155400</v>
      </c>
      <c r="AJ12" s="179">
        <f t="shared" si="13"/>
        <v>987900</v>
      </c>
      <c r="AK12" s="179">
        <f>SUM(AK13)</f>
        <v>960900</v>
      </c>
      <c r="AL12" s="179">
        <f>SUM(AL13)</f>
        <v>991143.7</v>
      </c>
      <c r="AM12" s="179">
        <f t="shared" si="13"/>
        <v>3626340</v>
      </c>
      <c r="AN12" s="179">
        <f t="shared" si="13"/>
        <v>0</v>
      </c>
      <c r="AO12" s="179">
        <v>3477844.24</v>
      </c>
      <c r="AP12" s="179">
        <f t="shared" si="5"/>
        <v>359.97946105704079</v>
      </c>
      <c r="AQ12" s="179">
        <f>SUM(AQ13)</f>
        <v>4569084.63</v>
      </c>
      <c r="AR12" s="179">
        <f>SUM(AR13)</f>
        <v>4569084.63</v>
      </c>
      <c r="AS12" s="179">
        <f>SUM(AS13)</f>
        <v>1974831.14</v>
      </c>
      <c r="AT12" s="179">
        <f>SUM(AT13)</f>
        <v>0</v>
      </c>
      <c r="AU12" s="179">
        <f t="shared" si="7"/>
        <v>0</v>
      </c>
      <c r="AV12" s="179">
        <f>SUM(AV13)</f>
        <v>0</v>
      </c>
      <c r="AW12" s="179">
        <f>SUM(AW13)</f>
        <v>942744.62999999989</v>
      </c>
      <c r="AX12" s="179">
        <f>SUM(AX13)</f>
        <v>0</v>
      </c>
      <c r="AY12" s="179">
        <f t="shared" si="8"/>
        <v>0</v>
      </c>
      <c r="AZ12" s="179">
        <f t="shared" si="9"/>
        <v>43.221592505280427</v>
      </c>
      <c r="BA12" s="179">
        <f>SUM(BA13)</f>
        <v>-167500</v>
      </c>
      <c r="BB12" s="179"/>
      <c r="BC12" s="179"/>
      <c r="BD12" s="179">
        <f t="shared" si="2"/>
        <v>2665440</v>
      </c>
      <c r="BE12" s="179">
        <f>SUM(BE13)</f>
        <v>0</v>
      </c>
      <c r="BF12" s="179">
        <f>SUM(BF13)</f>
        <v>0</v>
      </c>
    </row>
    <row r="13" spans="1:69" x14ac:dyDescent="0.3">
      <c r="A13" s="3"/>
      <c r="B13" s="32"/>
      <c r="C13" s="32"/>
      <c r="D13" s="227"/>
      <c r="E13" s="200"/>
      <c r="F13" s="200"/>
      <c r="G13" s="200"/>
      <c r="H13" s="228"/>
      <c r="I13" s="228"/>
      <c r="J13" s="159"/>
      <c r="K13" s="159"/>
      <c r="L13" s="160"/>
      <c r="M13" s="160">
        <v>3121</v>
      </c>
      <c r="N13" s="161" t="s">
        <v>16</v>
      </c>
      <c r="O13" s="33">
        <v>1284086.1499999999</v>
      </c>
      <c r="P13" s="33" t="e">
        <f>SUM(#REF!+#REF!)</f>
        <v>#REF!</v>
      </c>
      <c r="Q13" s="33">
        <v>1643493.72</v>
      </c>
      <c r="R13" s="33">
        <v>673500</v>
      </c>
      <c r="S13" s="33">
        <v>905500</v>
      </c>
      <c r="T13" s="33">
        <v>506841.9</v>
      </c>
      <c r="U13" s="33">
        <f t="shared" si="3"/>
        <v>55.973705135284376</v>
      </c>
      <c r="V13" s="33">
        <f>(Y13-S13)</f>
        <v>387600</v>
      </c>
      <c r="W13" s="33">
        <v>1166200</v>
      </c>
      <c r="X13" s="33">
        <v>875090.76</v>
      </c>
      <c r="Y13" s="33">
        <v>1293100</v>
      </c>
      <c r="Z13" s="33">
        <v>179452.2</v>
      </c>
      <c r="AA13" s="33">
        <f t="shared" si="12"/>
        <v>13.877673807130153</v>
      </c>
      <c r="AB13" s="33">
        <f>(AC13-Y13)</f>
        <v>-63600</v>
      </c>
      <c r="AC13" s="33">
        <v>1229500</v>
      </c>
      <c r="AD13" s="33"/>
      <c r="AE13" s="33"/>
      <c r="AF13" s="33">
        <v>1227500</v>
      </c>
      <c r="AG13" s="33"/>
      <c r="AH13" s="33">
        <v>1007374.14</v>
      </c>
      <c r="AI13" s="33">
        <v>1155400</v>
      </c>
      <c r="AJ13" s="33">
        <v>987900</v>
      </c>
      <c r="AK13" s="33">
        <v>960900</v>
      </c>
      <c r="AL13" s="33">
        <v>991143.7</v>
      </c>
      <c r="AM13" s="33">
        <v>3626340</v>
      </c>
      <c r="AN13" s="33"/>
      <c r="AO13" s="33">
        <v>542979.09</v>
      </c>
      <c r="AP13" s="33">
        <f t="shared" si="5"/>
        <v>359.97946105704079</v>
      </c>
      <c r="AQ13" s="33">
        <v>4569084.63</v>
      </c>
      <c r="AR13" s="33">
        <v>4569084.63</v>
      </c>
      <c r="AS13" s="33">
        <v>1974831.14</v>
      </c>
      <c r="AT13" s="33">
        <v>0</v>
      </c>
      <c r="AU13" s="33">
        <f t="shared" si="7"/>
        <v>0</v>
      </c>
      <c r="AV13" s="33"/>
      <c r="AW13" s="33">
        <f>AQ13-AM13</f>
        <v>942744.62999999989</v>
      </c>
      <c r="AX13" s="33"/>
      <c r="AY13" s="33">
        <f t="shared" si="8"/>
        <v>0</v>
      </c>
      <c r="AZ13" s="33">
        <f t="shared" si="9"/>
        <v>43.221592505280427</v>
      </c>
      <c r="BA13" s="33">
        <f>AJ13-AI13</f>
        <v>-167500</v>
      </c>
      <c r="BB13" s="33"/>
      <c r="BC13" s="33"/>
      <c r="BD13" s="33">
        <f t="shared" si="2"/>
        <v>2665440</v>
      </c>
      <c r="BE13" s="33"/>
      <c r="BF13" s="33"/>
    </row>
    <row r="14" spans="1:69" x14ac:dyDescent="0.3">
      <c r="A14" s="1"/>
      <c r="B14" s="33"/>
      <c r="C14" s="33"/>
      <c r="D14" s="231"/>
      <c r="E14" s="161"/>
      <c r="F14" s="161"/>
      <c r="G14" s="161"/>
      <c r="H14" s="232"/>
      <c r="I14" s="232"/>
      <c r="J14" s="159"/>
      <c r="K14" s="159"/>
      <c r="L14" s="190">
        <v>313</v>
      </c>
      <c r="M14" s="190"/>
      <c r="N14" s="194" t="s">
        <v>17</v>
      </c>
      <c r="O14" s="179">
        <f>SUM(O16:O17)</f>
        <v>1787586.8800000001</v>
      </c>
      <c r="P14" s="179" t="e">
        <f>SUM(P16:P17)</f>
        <v>#REF!</v>
      </c>
      <c r="Q14" s="179">
        <v>2419190</v>
      </c>
      <c r="R14" s="179">
        <f>SUM(R15:R17)</f>
        <v>2327600</v>
      </c>
      <c r="S14" s="179">
        <f>SUM(S15:S17)</f>
        <v>2514100</v>
      </c>
      <c r="T14" s="179">
        <f>SUM(T15:T17)</f>
        <v>1685882.69</v>
      </c>
      <c r="U14" s="179">
        <f t="shared" si="3"/>
        <v>67.057105524839898</v>
      </c>
      <c r="V14" s="179">
        <f>SUM(V15:V17)</f>
        <v>271000</v>
      </c>
      <c r="W14" s="179">
        <f>SUM(W15:W17)</f>
        <v>2561100</v>
      </c>
      <c r="X14" s="179">
        <f>SUM(X15:X17)</f>
        <v>2351852.92</v>
      </c>
      <c r="Y14" s="179">
        <f>SUM(Y15:Y17)</f>
        <v>2785100</v>
      </c>
      <c r="Z14" s="179">
        <f>SUM(Z15:Z17)</f>
        <v>820880.8600000001</v>
      </c>
      <c r="AA14" s="179">
        <f t="shared" si="12"/>
        <v>29.474017450001799</v>
      </c>
      <c r="AB14" s="179">
        <f>SUM(AB15:AB17)</f>
        <v>270100</v>
      </c>
      <c r="AC14" s="179">
        <f>SUM(AC15:AC17)</f>
        <v>3055200</v>
      </c>
      <c r="AD14" s="179"/>
      <c r="AE14" s="185"/>
      <c r="AF14" s="179">
        <f t="shared" ref="AF14:AM14" si="14">SUM(AF15:AF17)</f>
        <v>2940200</v>
      </c>
      <c r="AG14" s="179">
        <f t="shared" si="14"/>
        <v>0</v>
      </c>
      <c r="AH14" s="179">
        <f t="shared" si="14"/>
        <v>2764867.2700000005</v>
      </c>
      <c r="AI14" s="179">
        <f t="shared" si="14"/>
        <v>3076300</v>
      </c>
      <c r="AJ14" s="179">
        <f t="shared" si="14"/>
        <v>2948264</v>
      </c>
      <c r="AK14" s="179">
        <f>SUM(AK15:AK17)</f>
        <v>3161564</v>
      </c>
      <c r="AL14" s="179">
        <f>SUM(AL15:AL17)</f>
        <v>3028192.12</v>
      </c>
      <c r="AM14" s="179">
        <f t="shared" si="14"/>
        <v>19207035</v>
      </c>
      <c r="AN14" s="179">
        <f>SUM(AN15:AN17)</f>
        <v>0</v>
      </c>
      <c r="AO14" s="179">
        <v>1230751.45</v>
      </c>
      <c r="AP14" s="179">
        <f t="shared" si="5"/>
        <v>694.68199100928257</v>
      </c>
      <c r="AQ14" s="179">
        <f>SUM(AQ15:AQ17)</f>
        <v>38369232.350000001</v>
      </c>
      <c r="AR14" s="179">
        <f>SUM(AR15:AR17)</f>
        <v>38369232.350000001</v>
      </c>
      <c r="AS14" s="179">
        <f>SUM(AS15:AS17)</f>
        <v>17308183.030000001</v>
      </c>
      <c r="AT14" s="179">
        <f>SUM(AT15:AT17)</f>
        <v>0</v>
      </c>
      <c r="AU14" s="179">
        <f t="shared" si="7"/>
        <v>0</v>
      </c>
      <c r="AV14" s="179">
        <f>SUM(AV15:AV17)</f>
        <v>0</v>
      </c>
      <c r="AW14" s="179">
        <f>SUM(AW15:AW17)</f>
        <v>19162197.349999998</v>
      </c>
      <c r="AX14" s="179">
        <f>SUM(AX15:AX17)</f>
        <v>0</v>
      </c>
      <c r="AY14" s="179">
        <f t="shared" si="8"/>
        <v>0</v>
      </c>
      <c r="AZ14" s="179">
        <f t="shared" si="9"/>
        <v>45.109536912588247</v>
      </c>
      <c r="BA14" s="179">
        <f>SUM(BA15:BA17)</f>
        <v>-128036</v>
      </c>
      <c r="BB14" s="179"/>
      <c r="BC14" s="179"/>
      <c r="BD14" s="179">
        <f t="shared" si="2"/>
        <v>16045471</v>
      </c>
      <c r="BE14" s="179">
        <f>SUM(BE15:BE17)</f>
        <v>0</v>
      </c>
      <c r="BF14" s="179">
        <f>SUM(BF15:BF17)</f>
        <v>0</v>
      </c>
    </row>
    <row r="15" spans="1:69" x14ac:dyDescent="0.3">
      <c r="A15" s="1"/>
      <c r="B15" s="33"/>
      <c r="C15" s="33"/>
      <c r="D15" s="231"/>
      <c r="E15" s="161"/>
      <c r="F15" s="161"/>
      <c r="G15" s="161"/>
      <c r="H15" s="232"/>
      <c r="I15" s="232"/>
      <c r="J15" s="159"/>
      <c r="K15" s="159"/>
      <c r="L15" s="159"/>
      <c r="M15" s="160">
        <v>3131</v>
      </c>
      <c r="N15" s="161" t="s">
        <v>329</v>
      </c>
      <c r="O15" s="33"/>
      <c r="P15" s="33"/>
      <c r="Q15" s="33">
        <v>0</v>
      </c>
      <c r="R15" s="33">
        <v>0</v>
      </c>
      <c r="S15" s="33">
        <v>186500</v>
      </c>
      <c r="T15" s="33">
        <v>0</v>
      </c>
      <c r="U15" s="33">
        <f t="shared" si="3"/>
        <v>0</v>
      </c>
      <c r="V15" s="33">
        <f>(Y15-S15)</f>
        <v>0</v>
      </c>
      <c r="W15" s="33">
        <v>187500</v>
      </c>
      <c r="X15" s="33">
        <v>0</v>
      </c>
      <c r="Y15" s="33">
        <v>186500</v>
      </c>
      <c r="Z15" s="33">
        <v>0</v>
      </c>
      <c r="AA15" s="33">
        <f t="shared" si="12"/>
        <v>0</v>
      </c>
      <c r="AB15" s="33">
        <f>(AC15-Y15)</f>
        <v>-176500</v>
      </c>
      <c r="AC15" s="33">
        <v>10000</v>
      </c>
      <c r="AD15" s="32"/>
      <c r="AE15" s="233"/>
      <c r="AF15" s="33">
        <v>10000</v>
      </c>
      <c r="AG15" s="33"/>
      <c r="AH15" s="33">
        <v>0</v>
      </c>
      <c r="AI15" s="33">
        <v>30000</v>
      </c>
      <c r="AJ15" s="33">
        <v>119380</v>
      </c>
      <c r="AK15" s="33">
        <v>260000</v>
      </c>
      <c r="AL15" s="33">
        <v>1982.74</v>
      </c>
      <c r="AM15" s="33">
        <v>342000</v>
      </c>
      <c r="AN15" s="33"/>
      <c r="AO15" s="33">
        <v>757383.12</v>
      </c>
      <c r="AP15" s="33">
        <v>0</v>
      </c>
      <c r="AQ15" s="33">
        <v>106882.51999999999</v>
      </c>
      <c r="AR15" s="33">
        <v>106882.51999999999</v>
      </c>
      <c r="AS15" s="33">
        <v>0</v>
      </c>
      <c r="AT15" s="33">
        <v>0</v>
      </c>
      <c r="AU15" s="33">
        <f t="shared" si="7"/>
        <v>0</v>
      </c>
      <c r="AV15" s="33"/>
      <c r="AW15" s="33">
        <f>AQ15-AM15</f>
        <v>-235117.48</v>
      </c>
      <c r="AX15" s="33"/>
      <c r="AY15" s="33">
        <f t="shared" si="8"/>
        <v>0</v>
      </c>
      <c r="AZ15" s="33">
        <f t="shared" si="9"/>
        <v>0</v>
      </c>
      <c r="BA15" s="33">
        <f>AJ15-AI15</f>
        <v>89380</v>
      </c>
      <c r="BB15" s="33"/>
      <c r="BC15" s="33"/>
      <c r="BD15" s="33">
        <f t="shared" si="2"/>
        <v>82000</v>
      </c>
      <c r="BE15" s="33"/>
      <c r="BF15" s="33"/>
    </row>
    <row r="16" spans="1:69" x14ac:dyDescent="0.3">
      <c r="A16" s="1"/>
      <c r="B16" s="33"/>
      <c r="C16" s="33"/>
      <c r="D16" s="231"/>
      <c r="E16" s="161"/>
      <c r="F16" s="161"/>
      <c r="G16" s="161"/>
      <c r="H16" s="232"/>
      <c r="I16" s="232"/>
      <c r="J16" s="159"/>
      <c r="K16" s="159"/>
      <c r="L16" s="160"/>
      <c r="M16" s="160">
        <v>3132</v>
      </c>
      <c r="N16" s="161" t="s">
        <v>18</v>
      </c>
      <c r="O16" s="33">
        <v>1602908.36</v>
      </c>
      <c r="P16" s="33" t="e">
        <f>SUM(#REF!+#REF!+#REF!+#REF!+#REF!)</f>
        <v>#REF!</v>
      </c>
      <c r="Q16" s="33">
        <v>1943539.66</v>
      </c>
      <c r="R16" s="33">
        <v>2069600</v>
      </c>
      <c r="S16" s="33">
        <v>2069600</v>
      </c>
      <c r="T16" s="33">
        <v>1488280.48</v>
      </c>
      <c r="U16" s="33">
        <f t="shared" si="3"/>
        <v>71.911503672207189</v>
      </c>
      <c r="V16" s="33">
        <f>(Y16-S16)</f>
        <v>205000</v>
      </c>
      <c r="W16" s="33">
        <v>2134600</v>
      </c>
      <c r="X16" s="33">
        <v>2076211.23</v>
      </c>
      <c r="Y16" s="33">
        <v>2274600</v>
      </c>
      <c r="Z16" s="33">
        <v>724894.18</v>
      </c>
      <c r="AA16" s="33">
        <f t="shared" si="12"/>
        <v>31.869083794952964</v>
      </c>
      <c r="AB16" s="33">
        <f>(AC16-Y16)</f>
        <v>309400</v>
      </c>
      <c r="AC16" s="33">
        <v>2584000</v>
      </c>
      <c r="AD16" s="33"/>
      <c r="AE16" s="33"/>
      <c r="AF16" s="33">
        <v>2489000</v>
      </c>
      <c r="AG16" s="33"/>
      <c r="AH16" s="33">
        <v>2468440.8600000003</v>
      </c>
      <c r="AI16" s="33">
        <v>2666100</v>
      </c>
      <c r="AJ16" s="33">
        <v>2517670.96</v>
      </c>
      <c r="AK16" s="33">
        <v>2539370.96</v>
      </c>
      <c r="AL16" s="33">
        <v>2721947.52</v>
      </c>
      <c r="AM16" s="33">
        <v>18531235</v>
      </c>
      <c r="AN16" s="33"/>
      <c r="AO16" s="33">
        <v>946730.58</v>
      </c>
      <c r="AP16" s="33">
        <f t="shared" si="5"/>
        <v>750.7263106963801</v>
      </c>
      <c r="AQ16" s="33">
        <v>34352027.539999999</v>
      </c>
      <c r="AR16" s="33">
        <v>34352027.539999999</v>
      </c>
      <c r="AS16" s="33">
        <v>16490843.85</v>
      </c>
      <c r="AT16" s="33">
        <v>0</v>
      </c>
      <c r="AU16" s="33">
        <f t="shared" si="7"/>
        <v>0</v>
      </c>
      <c r="AV16" s="33"/>
      <c r="AW16" s="33">
        <f>AQ16-AM16</f>
        <v>15820792.539999999</v>
      </c>
      <c r="AX16" s="33"/>
      <c r="AY16" s="33">
        <f t="shared" si="8"/>
        <v>0</v>
      </c>
      <c r="AZ16" s="33">
        <f t="shared" si="9"/>
        <v>48.005445474209118</v>
      </c>
      <c r="BA16" s="33">
        <f>AJ16-AI16</f>
        <v>-148429.04000000004</v>
      </c>
      <c r="BB16" s="33"/>
      <c r="BC16" s="33"/>
      <c r="BD16" s="33">
        <f t="shared" si="2"/>
        <v>15991864.039999999</v>
      </c>
      <c r="BE16" s="33"/>
      <c r="BF16" s="33"/>
    </row>
    <row r="17" spans="1:61" x14ac:dyDescent="0.3">
      <c r="A17" s="1"/>
      <c r="B17" s="33"/>
      <c r="C17" s="33"/>
      <c r="D17" s="231"/>
      <c r="E17" s="161"/>
      <c r="F17" s="161"/>
      <c r="G17" s="161"/>
      <c r="H17" s="232"/>
      <c r="I17" s="232"/>
      <c r="J17" s="159"/>
      <c r="K17" s="159"/>
      <c r="L17" s="160"/>
      <c r="M17" s="160">
        <v>3133</v>
      </c>
      <c r="N17" s="161" t="s">
        <v>19</v>
      </c>
      <c r="O17" s="33">
        <v>184678.52</v>
      </c>
      <c r="P17" s="33" t="e">
        <f>SUM(#REF!+#REF!+#REF!+#REF!+#REF!)</f>
        <v>#REF!</v>
      </c>
      <c r="Q17" s="33">
        <v>243494.77</v>
      </c>
      <c r="R17" s="33">
        <v>258000</v>
      </c>
      <c r="S17" s="33">
        <v>258000</v>
      </c>
      <c r="T17" s="33">
        <v>197602.21</v>
      </c>
      <c r="U17" s="33">
        <f t="shared" si="3"/>
        <v>76.590003875968989</v>
      </c>
      <c r="V17" s="33">
        <f>(Y17-S17)</f>
        <v>66000</v>
      </c>
      <c r="W17" s="33">
        <v>239000</v>
      </c>
      <c r="X17" s="33">
        <v>275641.69</v>
      </c>
      <c r="Y17" s="33">
        <v>324000</v>
      </c>
      <c r="Z17" s="33">
        <v>95986.68</v>
      </c>
      <c r="AA17" s="33">
        <f t="shared" si="12"/>
        <v>29.625518518518518</v>
      </c>
      <c r="AB17" s="33">
        <f>(AC17-Y17)</f>
        <v>137200</v>
      </c>
      <c r="AC17" s="33">
        <v>461200</v>
      </c>
      <c r="AD17" s="33"/>
      <c r="AE17" s="33"/>
      <c r="AF17" s="33">
        <v>441200</v>
      </c>
      <c r="AG17" s="33"/>
      <c r="AH17" s="33">
        <v>296426.40999999997</v>
      </c>
      <c r="AI17" s="33">
        <v>380200</v>
      </c>
      <c r="AJ17" s="33">
        <v>311213.04000000004</v>
      </c>
      <c r="AK17" s="33">
        <v>362193.04000000004</v>
      </c>
      <c r="AL17" s="33">
        <v>304261.86</v>
      </c>
      <c r="AM17" s="33">
        <v>333800</v>
      </c>
      <c r="AN17" s="33"/>
      <c r="AO17" s="33"/>
      <c r="AP17" s="33">
        <f t="shared" si="5"/>
        <v>112.60805000472125</v>
      </c>
      <c r="AQ17" s="33">
        <v>3910322.29</v>
      </c>
      <c r="AR17" s="33">
        <v>3910322.29</v>
      </c>
      <c r="AS17" s="33">
        <v>817339.18</v>
      </c>
      <c r="AT17" s="33">
        <v>0</v>
      </c>
      <c r="AU17" s="33">
        <f t="shared" si="7"/>
        <v>0</v>
      </c>
      <c r="AV17" s="33"/>
      <c r="AW17" s="33">
        <f>AQ17-AM17</f>
        <v>3576522.29</v>
      </c>
      <c r="AX17" s="33"/>
      <c r="AY17" s="33">
        <f t="shared" si="8"/>
        <v>0</v>
      </c>
      <c r="AZ17" s="33">
        <f t="shared" si="9"/>
        <v>20.902092446195788</v>
      </c>
      <c r="BA17" s="33">
        <f>AJ17-AI17</f>
        <v>-68986.959999999963</v>
      </c>
      <c r="BB17" s="33"/>
      <c r="BC17" s="33"/>
      <c r="BD17" s="33">
        <f t="shared" si="2"/>
        <v>-28393.040000000037</v>
      </c>
      <c r="BE17" s="33"/>
      <c r="BF17" s="33"/>
    </row>
    <row r="18" spans="1:61" ht="23.25" x14ac:dyDescent="0.35">
      <c r="A18" s="1"/>
      <c r="B18" s="33"/>
      <c r="C18" s="33"/>
      <c r="D18" s="231"/>
      <c r="E18" s="161"/>
      <c r="F18" s="161"/>
      <c r="G18" s="161"/>
      <c r="H18" s="232"/>
      <c r="I18" s="232"/>
      <c r="J18" s="159"/>
      <c r="K18" s="190">
        <v>32</v>
      </c>
      <c r="L18" s="190"/>
      <c r="M18" s="190"/>
      <c r="N18" s="194" t="s">
        <v>20</v>
      </c>
      <c r="O18" s="179">
        <f>SUM(O19+O24+O31+O43+O41)</f>
        <v>58733998.599999994</v>
      </c>
      <c r="P18" s="179" t="e">
        <f>SUM(P19+P24+P31+P43+P41)</f>
        <v>#REF!</v>
      </c>
      <c r="Q18" s="179">
        <v>63424876.880000003</v>
      </c>
      <c r="R18" s="179">
        <f>SUM(R19+R24+R31+R43+R41)</f>
        <v>69878858</v>
      </c>
      <c r="S18" s="179">
        <f>SUM(S19+S24+S31+S43+S41)</f>
        <v>66453060.740000002</v>
      </c>
      <c r="T18" s="179">
        <f>SUM(T19+T24+T31+T43+T41)</f>
        <v>50936398.196999997</v>
      </c>
      <c r="U18" s="179">
        <f t="shared" si="3"/>
        <v>76.650191322699939</v>
      </c>
      <c r="V18" s="179">
        <f>SUM(V19+V24+V31+V43+V41)</f>
        <v>-1444905.6799999992</v>
      </c>
      <c r="W18" s="179">
        <f>SUM(W19+W24+W31+W43+W41)</f>
        <v>72001027.979999989</v>
      </c>
      <c r="X18" s="179">
        <f>SUM(X19+X24+X31+X43+X41)</f>
        <v>68207518.289999992</v>
      </c>
      <c r="Y18" s="179">
        <f>SUM(Y19+Y24+Y31+Y43+Y41)</f>
        <v>65008155.06000001</v>
      </c>
      <c r="Z18" s="179">
        <f>SUM(Z19+Z24+Z31+Z43+Z41)</f>
        <v>26690308.989999998</v>
      </c>
      <c r="AA18" s="179">
        <f t="shared" si="12"/>
        <v>41.056862735707355</v>
      </c>
      <c r="AB18" s="179">
        <f>SUM(AB19+AB24+AB31+AB43+AB41)</f>
        <v>3996771.2699999968</v>
      </c>
      <c r="AC18" s="179">
        <f>SUM(AC19+AC24+AC31+AC43+AC41)</f>
        <v>69004926.329999983</v>
      </c>
      <c r="AD18" s="179">
        <v>58684685.060000002</v>
      </c>
      <c r="AE18" s="179">
        <v>57554685.060000002</v>
      </c>
      <c r="AF18" s="179">
        <f t="shared" ref="AF18:AN18" si="15">SUM(AF19+AF24+AF31+AF43+AF41)</f>
        <v>69004926.329999983</v>
      </c>
      <c r="AG18" s="179">
        <f t="shared" si="15"/>
        <v>0</v>
      </c>
      <c r="AH18" s="179">
        <f t="shared" si="15"/>
        <v>69988232.50999999</v>
      </c>
      <c r="AI18" s="179">
        <f t="shared" si="15"/>
        <v>66383621.210000001</v>
      </c>
      <c r="AJ18" s="179">
        <f t="shared" si="15"/>
        <v>69893151.079999998</v>
      </c>
      <c r="AK18" s="179">
        <f t="shared" si="15"/>
        <v>103096559.88999999</v>
      </c>
      <c r="AL18" s="179">
        <f t="shared" si="15"/>
        <v>84801040.390000001</v>
      </c>
      <c r="AM18" s="179">
        <f t="shared" si="15"/>
        <v>124407350.22</v>
      </c>
      <c r="AN18" s="179">
        <f t="shared" si="15"/>
        <v>0</v>
      </c>
      <c r="AO18" s="29">
        <v>63892.99</v>
      </c>
      <c r="AP18" s="179">
        <f t="shared" si="5"/>
        <v>177.75466783251676</v>
      </c>
      <c r="AQ18" s="179">
        <f>SUM(AQ19+AQ24+AQ31+AQ43+AQ41)</f>
        <v>210961710.58999997</v>
      </c>
      <c r="AR18" s="179">
        <f>SUM(AR19+AR24+AR31+AR43+AR41)</f>
        <v>210961710.58999997</v>
      </c>
      <c r="AS18" s="179">
        <f>SUM(AS19+AS24+AS31+AS43+AS41)</f>
        <v>103312071.44999999</v>
      </c>
      <c r="AT18" s="179">
        <f>SUM(AT19+AT24+AT31+AT43+AT41)</f>
        <v>0</v>
      </c>
      <c r="AU18" s="179">
        <f t="shared" si="7"/>
        <v>0</v>
      </c>
      <c r="AV18" s="179">
        <f>SUM(AV19+AV24+AV31+AV43+AV41)</f>
        <v>0</v>
      </c>
      <c r="AW18" s="179">
        <f>SUM(AW19+AW24+AW31+AW43+AW41)</f>
        <v>86554360.370000005</v>
      </c>
      <c r="AX18" s="179">
        <f>SUM(AX19+AX24+AX31+AX43+AX41)</f>
        <v>0</v>
      </c>
      <c r="AY18" s="179">
        <f t="shared" si="8"/>
        <v>0</v>
      </c>
      <c r="AZ18" s="179">
        <f t="shared" si="9"/>
        <v>48.971953801979268</v>
      </c>
      <c r="BA18" s="179">
        <f>SUM(BA19+BA24+BA31+BA43+BA41)</f>
        <v>3509529.8700000038</v>
      </c>
      <c r="BB18" s="179">
        <v>104924300.91</v>
      </c>
      <c r="BC18" s="179">
        <v>105244300.91</v>
      </c>
      <c r="BD18" s="179">
        <f t="shared" si="2"/>
        <v>21310790.330000013</v>
      </c>
      <c r="BE18" s="179">
        <f>SUM(BE19+BE24+BE31+BE43+BE41)</f>
        <v>0</v>
      </c>
      <c r="BF18" s="179">
        <f>SUM(BF19+BF24+BF31+BF43+BF41)</f>
        <v>0</v>
      </c>
      <c r="BG18" s="95"/>
      <c r="BH18" s="226"/>
      <c r="BI18" s="95"/>
    </row>
    <row r="19" spans="1:61" x14ac:dyDescent="0.3">
      <c r="A19" s="1"/>
      <c r="B19" s="33"/>
      <c r="C19" s="33"/>
      <c r="D19" s="231"/>
      <c r="E19" s="161"/>
      <c r="F19" s="161"/>
      <c r="G19" s="161"/>
      <c r="H19" s="232"/>
      <c r="I19" s="232"/>
      <c r="J19" s="159"/>
      <c r="K19" s="159"/>
      <c r="L19" s="189">
        <v>321</v>
      </c>
      <c r="M19" s="189"/>
      <c r="N19" s="202" t="s">
        <v>21</v>
      </c>
      <c r="O19" s="234">
        <f>SUM(O20:O23)</f>
        <v>5880486.8300000001</v>
      </c>
      <c r="P19" s="234" t="e">
        <f>SUM(P20:P23)</f>
        <v>#REF!</v>
      </c>
      <c r="Q19" s="234">
        <v>5399564.6500000004</v>
      </c>
      <c r="R19" s="234">
        <f>SUM(R20:R23)</f>
        <v>5916630.7700000005</v>
      </c>
      <c r="S19" s="234">
        <f>SUM(S20:S23)</f>
        <v>5769094.7700000005</v>
      </c>
      <c r="T19" s="234">
        <f>SUM(T20:T23)</f>
        <v>3985296.29</v>
      </c>
      <c r="U19" s="234">
        <f t="shared" si="3"/>
        <v>69.080097465620241</v>
      </c>
      <c r="V19" s="234">
        <f>SUM(V20:V23)</f>
        <v>203016</v>
      </c>
      <c r="W19" s="234">
        <f>SUM(W20:W23)</f>
        <v>5846245.0999999996</v>
      </c>
      <c r="X19" s="234">
        <f>SUM(X20:X23)</f>
        <v>5647130.7000000002</v>
      </c>
      <c r="Y19" s="234">
        <f>SUM(Y20:Y23)</f>
        <v>5972110.7700000005</v>
      </c>
      <c r="Z19" s="234">
        <f>SUM(Z20:Z23)</f>
        <v>2022463.79</v>
      </c>
      <c r="AA19" s="234">
        <f t="shared" si="12"/>
        <v>33.865141955496583</v>
      </c>
      <c r="AB19" s="234">
        <f>SUM(AB20:AB23)</f>
        <v>-46786.72000000003</v>
      </c>
      <c r="AC19" s="234">
        <f>SUM(AC20:AC23)</f>
        <v>5925324.0500000007</v>
      </c>
      <c r="AD19" s="234"/>
      <c r="AE19" s="234"/>
      <c r="AF19" s="234">
        <f t="shared" ref="AF19:AO19" si="16">SUM(AF20:AF23)</f>
        <v>5925324.0500000007</v>
      </c>
      <c r="AG19" s="234">
        <f t="shared" si="16"/>
        <v>0</v>
      </c>
      <c r="AH19" s="234">
        <f t="shared" si="16"/>
        <v>4756361.2600000007</v>
      </c>
      <c r="AI19" s="234">
        <f t="shared" si="16"/>
        <v>6183929.0500000007</v>
      </c>
      <c r="AJ19" s="234">
        <f t="shared" si="16"/>
        <v>4204806.93</v>
      </c>
      <c r="AK19" s="234">
        <f t="shared" si="16"/>
        <v>4755280.74</v>
      </c>
      <c r="AL19" s="234">
        <f t="shared" si="16"/>
        <v>4202052.18</v>
      </c>
      <c r="AM19" s="234">
        <f t="shared" si="16"/>
        <v>8777118.9299999997</v>
      </c>
      <c r="AN19" s="234">
        <f t="shared" si="16"/>
        <v>0</v>
      </c>
      <c r="AO19" s="234">
        <f t="shared" si="16"/>
        <v>454476.47</v>
      </c>
      <c r="AP19" s="234">
        <f t="shared" si="5"/>
        <v>184.53432046496818</v>
      </c>
      <c r="AQ19" s="234">
        <f>SUM(AQ20:AQ23)</f>
        <v>14269628.33</v>
      </c>
      <c r="AR19" s="234">
        <f>SUM(AR20:AR23)</f>
        <v>14269628.33</v>
      </c>
      <c r="AS19" s="234">
        <f>SUM(AS20:AS23)</f>
        <v>6929194.8900000006</v>
      </c>
      <c r="AT19" s="234">
        <f>SUM(AT20:AT23)</f>
        <v>0</v>
      </c>
      <c r="AU19" s="234">
        <f t="shared" si="7"/>
        <v>0</v>
      </c>
      <c r="AV19" s="234">
        <f>SUM(AV20:AV23)</f>
        <v>0</v>
      </c>
      <c r="AW19" s="234">
        <f>SUM(AW20:AW23)</f>
        <v>5492509.4000000004</v>
      </c>
      <c r="AX19" s="234">
        <f>SUM(AX20:AX23)</f>
        <v>0</v>
      </c>
      <c r="AY19" s="234">
        <f t="shared" si="8"/>
        <v>0</v>
      </c>
      <c r="AZ19" s="234">
        <f t="shared" si="9"/>
        <v>48.559042532539465</v>
      </c>
      <c r="BA19" s="234">
        <f>SUM(BA20:BA23)</f>
        <v>-1979122.12</v>
      </c>
      <c r="BB19" s="234"/>
      <c r="BC19" s="234"/>
      <c r="BD19" s="234">
        <f t="shared" si="2"/>
        <v>4021838.1899999995</v>
      </c>
      <c r="BE19" s="234">
        <f>SUM(BE20:BE23)</f>
        <v>0</v>
      </c>
      <c r="BF19" s="234">
        <f>SUM(BF20:BF23)</f>
        <v>0</v>
      </c>
    </row>
    <row r="20" spans="1:61" x14ac:dyDescent="0.3">
      <c r="A20" s="1"/>
      <c r="B20" s="235"/>
      <c r="C20" s="235"/>
      <c r="D20" s="235"/>
      <c r="E20" s="235"/>
      <c r="F20" s="235"/>
      <c r="G20" s="235"/>
      <c r="H20" s="235"/>
      <c r="I20" s="235"/>
      <c r="J20" s="159"/>
      <c r="K20" s="159"/>
      <c r="L20" s="160"/>
      <c r="M20" s="160">
        <v>3211</v>
      </c>
      <c r="N20" s="161" t="s">
        <v>22</v>
      </c>
      <c r="O20" s="33">
        <v>907981.94</v>
      </c>
      <c r="P20" s="33" t="e">
        <f>SUM(#REF!+#REF!+#REF!+#REF!+#REF!+#REF!+#REF!+#REF!+#REF!+#REF!+#REF!+#REF!+#REF!+#REF!+#REF!+#REF!+#REF!+#REF!+#REF!+#REF!+#REF!+#REF!+#REF!+#REF!+#REF!+#REF!+#REF!+#REF!+#REF!+#REF!+#REF!+#REF!+#REF!+#REF!+#REF!+#REF!+#REF!+#REF!+#REF!+#REF!+#REF!+#REF!)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20" s="33">
        <v>959743.47</v>
      </c>
      <c r="R20" s="33">
        <v>949576.48</v>
      </c>
      <c r="S20" s="33">
        <v>969090.48</v>
      </c>
      <c r="T20" s="33">
        <v>575403.14</v>
      </c>
      <c r="U20" s="33">
        <f t="shared" si="3"/>
        <v>59.375584826712981</v>
      </c>
      <c r="V20" s="33">
        <f>(Y20-S20)</f>
        <v>55116</v>
      </c>
      <c r="W20" s="33">
        <v>1139777.71</v>
      </c>
      <c r="X20" s="33">
        <v>882021.86</v>
      </c>
      <c r="Y20" s="33">
        <v>1024206.48</v>
      </c>
      <c r="Z20" s="33">
        <v>225391.95</v>
      </c>
      <c r="AA20" s="33">
        <f t="shared" si="12"/>
        <v>22.006495213738546</v>
      </c>
      <c r="AB20" s="33">
        <f>(AC20-Y20)</f>
        <v>-44861.119999999995</v>
      </c>
      <c r="AC20" s="33">
        <v>979345.36</v>
      </c>
      <c r="AD20" s="33"/>
      <c r="AE20" s="33"/>
      <c r="AF20" s="33">
        <v>979345.36</v>
      </c>
      <c r="AG20" s="33"/>
      <c r="AH20" s="33">
        <v>833413.42</v>
      </c>
      <c r="AI20" s="33">
        <v>901750.36</v>
      </c>
      <c r="AJ20" s="33">
        <v>953456.02</v>
      </c>
      <c r="AK20" s="33">
        <v>1082576.79</v>
      </c>
      <c r="AL20" s="33">
        <v>991983.96</v>
      </c>
      <c r="AM20" s="33">
        <v>5007282.0199999996</v>
      </c>
      <c r="AN20" s="33"/>
      <c r="AO20" s="33"/>
      <c r="AP20" s="33">
        <f t="shared" si="5"/>
        <v>600.81610156937472</v>
      </c>
      <c r="AQ20" s="33">
        <v>2130639.9299999997</v>
      </c>
      <c r="AR20" s="33">
        <v>2130639.9299999997</v>
      </c>
      <c r="AS20" s="33">
        <v>665670.34</v>
      </c>
      <c r="AT20" s="33">
        <v>0</v>
      </c>
      <c r="AU20" s="33">
        <f t="shared" si="7"/>
        <v>0</v>
      </c>
      <c r="AV20" s="33"/>
      <c r="AW20" s="33">
        <f>AQ20-AM20</f>
        <v>-2876642.09</v>
      </c>
      <c r="AX20" s="33"/>
      <c r="AY20" s="33">
        <f t="shared" si="8"/>
        <v>0</v>
      </c>
      <c r="AZ20" s="33">
        <f t="shared" si="9"/>
        <v>31.242742174647976</v>
      </c>
      <c r="BA20" s="33">
        <f>AJ20-AI20</f>
        <v>51705.660000000033</v>
      </c>
      <c r="BB20" s="33"/>
      <c r="BC20" s="33"/>
      <c r="BD20" s="33">
        <f t="shared" si="2"/>
        <v>3924705.2299999995</v>
      </c>
      <c r="BE20" s="33"/>
      <c r="BF20" s="33"/>
    </row>
    <row r="21" spans="1:61" ht="23.25" x14ac:dyDescent="0.35">
      <c r="A21" s="16"/>
      <c r="B21" s="236"/>
      <c r="C21" s="236"/>
      <c r="D21" s="236"/>
      <c r="E21" s="236"/>
      <c r="F21" s="236"/>
      <c r="G21" s="236"/>
      <c r="H21" s="236"/>
      <c r="I21" s="236"/>
      <c r="J21" s="159"/>
      <c r="K21" s="159"/>
      <c r="L21" s="160"/>
      <c r="M21" s="160">
        <v>3212</v>
      </c>
      <c r="N21" s="161" t="s">
        <v>23</v>
      </c>
      <c r="O21" s="33">
        <v>4615517.7</v>
      </c>
      <c r="P21" s="33" t="e">
        <f>SUM(#REF!+#REF!+#REF!+#REF!+#REF!+#REF!+#REF!+#REF!+#REF!+#REF!+#REF!+#REF!+#REF!+#REF!+#REF!+#REF!+#REF!)</f>
        <v>#REF!</v>
      </c>
      <c r="Q21" s="33">
        <v>4160624.17</v>
      </c>
      <c r="R21" s="33">
        <v>4616876.4000000004</v>
      </c>
      <c r="S21" s="33">
        <v>4481876.4000000004</v>
      </c>
      <c r="T21" s="33">
        <v>3233346.63</v>
      </c>
      <c r="U21" s="33">
        <f t="shared" si="3"/>
        <v>72.142699651422774</v>
      </c>
      <c r="V21" s="33">
        <f>(Y21-S21)</f>
        <v>130000</v>
      </c>
      <c r="W21" s="33">
        <v>4397000</v>
      </c>
      <c r="X21" s="33">
        <v>4471525.5</v>
      </c>
      <c r="Y21" s="33">
        <v>4611876.4000000004</v>
      </c>
      <c r="Z21" s="33">
        <v>1708613.03</v>
      </c>
      <c r="AA21" s="33">
        <f t="shared" si="12"/>
        <v>37.048109745525707</v>
      </c>
      <c r="AB21" s="33">
        <f>(AC21-Y21)</f>
        <v>-33000</v>
      </c>
      <c r="AC21" s="33">
        <v>4578876.4000000004</v>
      </c>
      <c r="AD21" s="33"/>
      <c r="AE21" s="33"/>
      <c r="AF21" s="33">
        <v>4578876.4000000004</v>
      </c>
      <c r="AG21" s="33"/>
      <c r="AH21" s="33">
        <v>3677067.44</v>
      </c>
      <c r="AI21" s="33">
        <v>4911076.4000000004</v>
      </c>
      <c r="AJ21" s="33">
        <v>2896400</v>
      </c>
      <c r="AK21" s="33">
        <v>3247395.07</v>
      </c>
      <c r="AL21" s="33">
        <v>2886016.6</v>
      </c>
      <c r="AM21" s="33">
        <v>3419946</v>
      </c>
      <c r="AN21" s="33"/>
      <c r="AO21" s="175">
        <v>328376.46999999997</v>
      </c>
      <c r="AP21" s="33">
        <f t="shared" si="5"/>
        <v>93.007432031216709</v>
      </c>
      <c r="AQ21" s="33">
        <v>10860044.4</v>
      </c>
      <c r="AR21" s="33">
        <v>10860044.4</v>
      </c>
      <c r="AS21" s="33">
        <v>3771108.22</v>
      </c>
      <c r="AT21" s="33">
        <v>0</v>
      </c>
      <c r="AU21" s="33">
        <f t="shared" si="7"/>
        <v>0</v>
      </c>
      <c r="AV21" s="33"/>
      <c r="AW21" s="33">
        <f>AQ21-AM21</f>
        <v>7440098.4000000004</v>
      </c>
      <c r="AX21" s="33"/>
      <c r="AY21" s="33">
        <f t="shared" si="8"/>
        <v>0</v>
      </c>
      <c r="AZ21" s="33">
        <f t="shared" si="9"/>
        <v>34.72461143897349</v>
      </c>
      <c r="BA21" s="33">
        <f>AJ21-AI21</f>
        <v>-2014676.4000000004</v>
      </c>
      <c r="BB21" s="33"/>
      <c r="BC21" s="33"/>
      <c r="BD21" s="33">
        <f t="shared" si="2"/>
        <v>172550.93000000017</v>
      </c>
      <c r="BE21" s="33"/>
      <c r="BF21" s="33"/>
      <c r="BI21" s="162"/>
    </row>
    <row r="22" spans="1:61" ht="23.25" x14ac:dyDescent="0.35">
      <c r="A22" s="17"/>
      <c r="B22" s="237"/>
      <c r="C22" s="237"/>
      <c r="D22" s="237"/>
      <c r="E22" s="237"/>
      <c r="F22" s="237"/>
      <c r="G22" s="237"/>
      <c r="H22" s="237"/>
      <c r="I22" s="237"/>
      <c r="J22" s="159"/>
      <c r="K22" s="159"/>
      <c r="L22" s="160"/>
      <c r="M22" s="160">
        <v>3213</v>
      </c>
      <c r="N22" s="161" t="s">
        <v>24</v>
      </c>
      <c r="O22" s="33">
        <v>292164.89</v>
      </c>
      <c r="P22" s="33" t="e">
        <f>SUM(#REF!+#REF!+#REF!+#REF!+#REF!+#REF!+#REF!+#REF!+#REF!+#REF!+#REF!+#REF!+#REF!+#REF!+#REF!+#REF!+#REF!+#REF!+#REF!+#REF!+#REF!+#REF!+#REF!+#REF!+#REF!+#REF!+#REF!+#REF!+#REF!+#REF!+#REF!+#REF!+#REF!+#REF!+#REF!+#REF!+#REF!)</f>
        <v>#REF!</v>
      </c>
      <c r="Q22" s="33">
        <v>230725.89</v>
      </c>
      <c r="R22" s="33">
        <v>284072.89</v>
      </c>
      <c r="S22" s="33">
        <v>252022.89</v>
      </c>
      <c r="T22" s="33">
        <v>139799.20000000001</v>
      </c>
      <c r="U22" s="33">
        <f t="shared" si="3"/>
        <v>55.470834415080319</v>
      </c>
      <c r="V22" s="33">
        <f>(Y22-S22)</f>
        <v>18700</v>
      </c>
      <c r="W22" s="33">
        <v>260064.39</v>
      </c>
      <c r="X22" s="33">
        <v>236417.27</v>
      </c>
      <c r="Y22" s="33">
        <v>270722.89</v>
      </c>
      <c r="Z22" s="33">
        <v>73098.559999999998</v>
      </c>
      <c r="AA22" s="33">
        <f t="shared" si="12"/>
        <v>27.001248398316076</v>
      </c>
      <c r="AB22" s="33">
        <f>(AC22-Y22)</f>
        <v>17018.399999999965</v>
      </c>
      <c r="AC22" s="33">
        <v>287741.28999999998</v>
      </c>
      <c r="AD22" s="33"/>
      <c r="AE22" s="33"/>
      <c r="AF22" s="33">
        <v>287741.28999999998</v>
      </c>
      <c r="AG22" s="33"/>
      <c r="AH22" s="33">
        <v>192094.73</v>
      </c>
      <c r="AI22" s="33">
        <v>283741.28999999998</v>
      </c>
      <c r="AJ22" s="33">
        <v>268474.91000000003</v>
      </c>
      <c r="AK22" s="33">
        <v>322892.98</v>
      </c>
      <c r="AL22" s="33">
        <v>271730.06</v>
      </c>
      <c r="AM22" s="33">
        <v>271414.91000000003</v>
      </c>
      <c r="AN22" s="33"/>
      <c r="AO22" s="10"/>
      <c r="AP22" s="33">
        <f t="shared" si="5"/>
        <v>141.29222077045009</v>
      </c>
      <c r="AQ22" s="33">
        <v>1149567</v>
      </c>
      <c r="AR22" s="33">
        <v>1149567</v>
      </c>
      <c r="AS22" s="33">
        <v>471864.04</v>
      </c>
      <c r="AT22" s="33">
        <v>0</v>
      </c>
      <c r="AU22" s="33">
        <f t="shared" si="7"/>
        <v>0</v>
      </c>
      <c r="AV22" s="33"/>
      <c r="AW22" s="33">
        <f>AQ22-AM22</f>
        <v>878152.09</v>
      </c>
      <c r="AX22" s="33"/>
      <c r="AY22" s="33">
        <f t="shared" si="8"/>
        <v>0</v>
      </c>
      <c r="AZ22" s="33">
        <f t="shared" si="9"/>
        <v>41.047110781711723</v>
      </c>
      <c r="BA22" s="33">
        <f>AJ22-AI22</f>
        <v>-15266.379999999946</v>
      </c>
      <c r="BB22" s="33"/>
      <c r="BC22" s="33"/>
      <c r="BD22" s="33">
        <f t="shared" si="2"/>
        <v>-51478.069999999949</v>
      </c>
      <c r="BE22" s="33"/>
      <c r="BF22" s="33"/>
      <c r="BH22" s="226"/>
      <c r="BI22" s="226"/>
    </row>
    <row r="23" spans="1:61" ht="23.25" x14ac:dyDescent="0.35">
      <c r="A23" s="17"/>
      <c r="B23" s="237"/>
      <c r="C23" s="237"/>
      <c r="D23" s="237"/>
      <c r="E23" s="237"/>
      <c r="F23" s="237"/>
      <c r="G23" s="237"/>
      <c r="H23" s="237"/>
      <c r="I23" s="237"/>
      <c r="J23" s="159"/>
      <c r="K23" s="159"/>
      <c r="L23" s="160"/>
      <c r="M23" s="160">
        <v>3214</v>
      </c>
      <c r="N23" s="161" t="s">
        <v>237</v>
      </c>
      <c r="O23" s="33">
        <v>64822.3</v>
      </c>
      <c r="P23" s="33" t="e">
        <f>SUM(#REF!+#REF!+#REF!+#REF!+#REF!+#REF!+#REF!+#REF!+#REF!+#REF!+#REF!+#REF!+#REF!+#REF!+#REF!+#REF!+#REF!+#REF!+#REF!+#REF!+#REF!+#REF!+#REF!+#REF!+#REF!+#REF!+#REF!+#REF!+#REF!+#REF!+#REF!+#REF!)</f>
        <v>#REF!</v>
      </c>
      <c r="Q23" s="33">
        <v>48471.12</v>
      </c>
      <c r="R23" s="33">
        <v>66105</v>
      </c>
      <c r="S23" s="33">
        <v>66105</v>
      </c>
      <c r="T23" s="33">
        <v>36747.32</v>
      </c>
      <c r="U23" s="33">
        <f t="shared" si="3"/>
        <v>55.589320021178423</v>
      </c>
      <c r="V23" s="33">
        <f>(Y23-S23)</f>
        <v>-800</v>
      </c>
      <c r="W23" s="33">
        <v>49403</v>
      </c>
      <c r="X23" s="33">
        <v>57166.07</v>
      </c>
      <c r="Y23" s="33">
        <v>65305</v>
      </c>
      <c r="Z23" s="33">
        <v>15360.25</v>
      </c>
      <c r="AA23" s="33">
        <f t="shared" si="12"/>
        <v>23.520787076027869</v>
      </c>
      <c r="AB23" s="33">
        <f>(AC23-Y23)</f>
        <v>14056</v>
      </c>
      <c r="AC23" s="33">
        <v>79361</v>
      </c>
      <c r="AD23" s="33"/>
      <c r="AE23" s="33"/>
      <c r="AF23" s="33">
        <v>79361</v>
      </c>
      <c r="AG23" s="33"/>
      <c r="AH23" s="33">
        <v>53785.67</v>
      </c>
      <c r="AI23" s="33">
        <v>87361</v>
      </c>
      <c r="AJ23" s="33">
        <v>86476</v>
      </c>
      <c r="AK23" s="33">
        <v>102415.9</v>
      </c>
      <c r="AL23" s="33">
        <v>52321.56</v>
      </c>
      <c r="AM23" s="33">
        <v>78476</v>
      </c>
      <c r="AN23" s="33"/>
      <c r="AO23" s="29">
        <v>126100</v>
      </c>
      <c r="AP23" s="33">
        <f t="shared" si="5"/>
        <v>145.90503381290964</v>
      </c>
      <c r="AQ23" s="33">
        <v>129377</v>
      </c>
      <c r="AR23" s="33">
        <v>129377</v>
      </c>
      <c r="AS23" s="33">
        <v>2020552.29</v>
      </c>
      <c r="AT23" s="33">
        <v>0</v>
      </c>
      <c r="AU23" s="33">
        <f t="shared" si="7"/>
        <v>0</v>
      </c>
      <c r="AV23" s="33"/>
      <c r="AW23" s="33">
        <f>AQ23-AM23</f>
        <v>50901</v>
      </c>
      <c r="AX23" s="33"/>
      <c r="AY23" s="33">
        <f t="shared" si="8"/>
        <v>0</v>
      </c>
      <c r="AZ23" s="33">
        <f t="shared" si="9"/>
        <v>1561.7554047473664</v>
      </c>
      <c r="BA23" s="33">
        <f>AJ23-AI23</f>
        <v>-885</v>
      </c>
      <c r="BB23" s="33"/>
      <c r="BC23" s="33"/>
      <c r="BD23" s="33">
        <f t="shared" si="2"/>
        <v>-23939.899999999994</v>
      </c>
      <c r="BE23" s="33"/>
      <c r="BF23" s="33"/>
    </row>
    <row r="24" spans="1:61" x14ac:dyDescent="0.3">
      <c r="A24" s="17"/>
      <c r="B24" s="237"/>
      <c r="C24" s="237"/>
      <c r="D24" s="237"/>
      <c r="E24" s="237"/>
      <c r="F24" s="237"/>
      <c r="G24" s="237"/>
      <c r="H24" s="237"/>
      <c r="I24" s="237"/>
      <c r="J24" s="159"/>
      <c r="K24" s="159"/>
      <c r="L24" s="190">
        <v>322</v>
      </c>
      <c r="M24" s="190"/>
      <c r="N24" s="194" t="s">
        <v>25</v>
      </c>
      <c r="O24" s="179">
        <f>SUM(O25:O30)</f>
        <v>18584512.839999996</v>
      </c>
      <c r="P24" s="179" t="e">
        <f>SUM(P25:P30)</f>
        <v>#REF!</v>
      </c>
      <c r="Q24" s="179">
        <v>21817265.02</v>
      </c>
      <c r="R24" s="179">
        <f>SUM(R25:R30)</f>
        <v>20026289.75</v>
      </c>
      <c r="S24" s="179">
        <f>SUM(S25:S30)</f>
        <v>20428746.529999997</v>
      </c>
      <c r="T24" s="179">
        <f>SUM(T25:T30)</f>
        <v>16331553.129999999</v>
      </c>
      <c r="U24" s="179">
        <f t="shared" si="3"/>
        <v>79.943980439606548</v>
      </c>
      <c r="V24" s="179">
        <f>SUM(V25:V30)</f>
        <v>161154.75000000047</v>
      </c>
      <c r="W24" s="179">
        <f>SUM(W25:W30)</f>
        <v>21035249.600000001</v>
      </c>
      <c r="X24" s="179">
        <f>SUM(X25:X30)</f>
        <v>20695637.440000001</v>
      </c>
      <c r="Y24" s="179">
        <f>SUM(Y25:Y30)</f>
        <v>20589901.280000001</v>
      </c>
      <c r="Z24" s="179">
        <f>SUM(Z25:Z30)</f>
        <v>7941038.1099999994</v>
      </c>
      <c r="AA24" s="179">
        <f t="shared" si="12"/>
        <v>38.56763566765386</v>
      </c>
      <c r="AB24" s="179">
        <f>SUM(AB25:AB30)</f>
        <v>-170796.05000000022</v>
      </c>
      <c r="AC24" s="179">
        <f>SUM(AC25:AC30)</f>
        <v>20419105.229999997</v>
      </c>
      <c r="AD24" s="179"/>
      <c r="AE24" s="179"/>
      <c r="AF24" s="179">
        <f t="shared" ref="AF24:AO24" si="17">SUM(AF25:AF30)</f>
        <v>20419105.229999997</v>
      </c>
      <c r="AG24" s="179">
        <f t="shared" si="17"/>
        <v>0</v>
      </c>
      <c r="AH24" s="179">
        <f t="shared" si="17"/>
        <v>19938162.060000002</v>
      </c>
      <c r="AI24" s="179">
        <f t="shared" si="17"/>
        <v>20471867.229999997</v>
      </c>
      <c r="AJ24" s="179">
        <f t="shared" si="17"/>
        <v>21490094.82</v>
      </c>
      <c r="AK24" s="179">
        <f t="shared" si="17"/>
        <v>19799990.43</v>
      </c>
      <c r="AL24" s="179">
        <f t="shared" si="17"/>
        <v>19406994.439999998</v>
      </c>
      <c r="AM24" s="179">
        <f t="shared" si="17"/>
        <v>44083705.920000002</v>
      </c>
      <c r="AN24" s="179">
        <f t="shared" si="17"/>
        <v>0</v>
      </c>
      <c r="AO24" s="179">
        <f t="shared" si="17"/>
        <v>0</v>
      </c>
      <c r="AP24" s="179">
        <f t="shared" si="5"/>
        <v>221.10215468877576</v>
      </c>
      <c r="AQ24" s="179">
        <f>SUM(AQ25:AQ30)</f>
        <v>96510539.349999994</v>
      </c>
      <c r="AR24" s="179">
        <f>SUM(AR25:AR30)</f>
        <v>96510539.349999994</v>
      </c>
      <c r="AS24" s="179">
        <f>SUM(AS25:AS30)</f>
        <v>44688071.429999992</v>
      </c>
      <c r="AT24" s="179">
        <f>SUM(AT25:AT30)</f>
        <v>0</v>
      </c>
      <c r="AU24" s="179">
        <f t="shared" si="7"/>
        <v>0</v>
      </c>
      <c r="AV24" s="179">
        <f>SUM(AV25:AV30)</f>
        <v>0</v>
      </c>
      <c r="AW24" s="179">
        <f>SUM(AW25:AW30)</f>
        <v>52426833.43</v>
      </c>
      <c r="AX24" s="179">
        <f>SUM(AX25:AX30)</f>
        <v>0</v>
      </c>
      <c r="AY24" s="179">
        <f t="shared" si="8"/>
        <v>0</v>
      </c>
      <c r="AZ24" s="179">
        <f t="shared" si="9"/>
        <v>46.303825189429944</v>
      </c>
      <c r="BA24" s="179">
        <f>SUM(BA25:BA30)</f>
        <v>1018227.590000001</v>
      </c>
      <c r="BB24" s="179"/>
      <c r="BC24" s="179"/>
      <c r="BD24" s="179">
        <f t="shared" si="2"/>
        <v>24283715.490000002</v>
      </c>
      <c r="BE24" s="179">
        <f>SUM(BE25:BE30)</f>
        <v>0</v>
      </c>
      <c r="BF24" s="179">
        <f>SUM(BF25:BF30)</f>
        <v>0</v>
      </c>
    </row>
    <row r="25" spans="1:61" ht="30.75" customHeight="1" x14ac:dyDescent="0.3">
      <c r="A25" s="18"/>
      <c r="B25" s="238"/>
      <c r="C25" s="238"/>
      <c r="D25" s="238"/>
      <c r="E25" s="238"/>
      <c r="F25" s="238"/>
      <c r="G25" s="238"/>
      <c r="H25" s="238"/>
      <c r="I25" s="238"/>
      <c r="J25" s="159"/>
      <c r="K25" s="159"/>
      <c r="L25" s="160"/>
      <c r="M25" s="160">
        <v>3221</v>
      </c>
      <c r="N25" s="161" t="s">
        <v>26</v>
      </c>
      <c r="O25" s="33">
        <v>2613024.63</v>
      </c>
      <c r="P25" s="33" t="e">
        <f>SUM(#REF!+#REF!+#REF!+#REF!+#REF!+#REF!+#REF!+#REF!+#REF!+#REF!+#REF!+#REF!+#REF!+#REF!+#REF!+#REF!+#REF!+#REF!+#REF!+#REF!+#REF!+#REF!+#REF!+#REF!+#REF!+#REF!+#REF!+#REF!+#REF!+#REF!+#REF!+#REF!+#REF!+#REF!+#REF!+#REF!+#REF!+#REF!+#REF!)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25" s="33">
        <v>2823954.42</v>
      </c>
      <c r="R25" s="33">
        <v>3318650.62</v>
      </c>
      <c r="S25" s="33">
        <v>3530093.62</v>
      </c>
      <c r="T25" s="33">
        <v>2035212.65</v>
      </c>
      <c r="U25" s="33">
        <f t="shared" si="3"/>
        <v>57.653220256521124</v>
      </c>
      <c r="V25" s="33">
        <f t="shared" ref="V25:V30" si="18">(Y25-S25)</f>
        <v>174513.35000000009</v>
      </c>
      <c r="W25" s="33">
        <v>2993726.15</v>
      </c>
      <c r="X25" s="33">
        <v>2885220.63</v>
      </c>
      <c r="Y25" s="33">
        <v>3704606.97</v>
      </c>
      <c r="Z25" s="33">
        <v>959665.63</v>
      </c>
      <c r="AA25" s="33">
        <f t="shared" si="12"/>
        <v>25.904654333682259</v>
      </c>
      <c r="AB25" s="33">
        <f t="shared" ref="AB25:AB30" si="19">(AC25-Y25)</f>
        <v>-340266.08000000007</v>
      </c>
      <c r="AC25" s="33">
        <v>3364340.89</v>
      </c>
      <c r="AD25" s="33"/>
      <c r="AE25" s="33"/>
      <c r="AF25" s="33">
        <v>3364340.89</v>
      </c>
      <c r="AG25" s="33"/>
      <c r="AH25" s="33">
        <v>3093508.6099999994</v>
      </c>
      <c r="AI25" s="33">
        <v>3540989.89</v>
      </c>
      <c r="AJ25" s="33">
        <v>3384063.56</v>
      </c>
      <c r="AK25" s="33">
        <v>3355189.5900000003</v>
      </c>
      <c r="AL25" s="33">
        <v>3331184.49</v>
      </c>
      <c r="AM25" s="129">
        <v>21354574.420000002</v>
      </c>
      <c r="AN25" s="129"/>
      <c r="AO25" s="129"/>
      <c r="AP25" s="129">
        <f t="shared" si="5"/>
        <v>690.30273104686808</v>
      </c>
      <c r="AQ25" s="129">
        <v>11102405.880000001</v>
      </c>
      <c r="AR25" s="129">
        <v>11102405.880000001</v>
      </c>
      <c r="AS25" s="129">
        <v>3721788.7</v>
      </c>
      <c r="AT25" s="129">
        <v>0</v>
      </c>
      <c r="AU25" s="129">
        <f t="shared" si="7"/>
        <v>0</v>
      </c>
      <c r="AV25" s="129"/>
      <c r="AW25" s="129">
        <f t="shared" ref="AW25:AW30" si="20">AQ25-AM25</f>
        <v>-10252168.540000001</v>
      </c>
      <c r="AX25" s="129"/>
      <c r="AY25" s="129">
        <f t="shared" si="8"/>
        <v>0</v>
      </c>
      <c r="AZ25" s="129">
        <f t="shared" si="9"/>
        <v>33.522362091845984</v>
      </c>
      <c r="BA25" s="129">
        <f t="shared" ref="BA25:BA30" si="21">AJ25-AI25</f>
        <v>-156926.33000000007</v>
      </c>
      <c r="BB25" s="33"/>
      <c r="BC25" s="33"/>
      <c r="BD25" s="33">
        <f t="shared" si="2"/>
        <v>17999384.830000002</v>
      </c>
      <c r="BE25" s="129"/>
      <c r="BF25" s="129"/>
    </row>
    <row r="26" spans="1:61" x14ac:dyDescent="0.3">
      <c r="A26" s="7"/>
      <c r="B26" s="158"/>
      <c r="C26" s="158"/>
      <c r="D26" s="158"/>
      <c r="E26" s="158"/>
      <c r="F26" s="158"/>
      <c r="G26" s="158"/>
      <c r="H26" s="158"/>
      <c r="I26" s="158"/>
      <c r="J26" s="159"/>
      <c r="K26" s="159"/>
      <c r="L26" s="160"/>
      <c r="M26" s="160">
        <v>3222</v>
      </c>
      <c r="N26" s="161" t="s">
        <v>27</v>
      </c>
      <c r="O26" s="33">
        <v>1643907.6</v>
      </c>
      <c r="P26" s="33" t="e">
        <f>SUM(#REF!+#REF!)</f>
        <v>#REF!</v>
      </c>
      <c r="Q26" s="33">
        <v>2139037.2799999998</v>
      </c>
      <c r="R26" s="33">
        <v>2010820</v>
      </c>
      <c r="S26" s="33">
        <v>2131300</v>
      </c>
      <c r="T26" s="33">
        <v>1884744.57</v>
      </c>
      <c r="U26" s="33">
        <f t="shared" si="3"/>
        <v>88.431688171538497</v>
      </c>
      <c r="V26" s="33">
        <f t="shared" si="18"/>
        <v>-5558.4199999999255</v>
      </c>
      <c r="W26" s="33">
        <v>2475741.58</v>
      </c>
      <c r="X26" s="33">
        <v>2683147.71</v>
      </c>
      <c r="Y26" s="33">
        <v>2125741.58</v>
      </c>
      <c r="Z26" s="33">
        <v>737534.92</v>
      </c>
      <c r="AA26" s="33">
        <f t="shared" si="12"/>
        <v>34.695417681014639</v>
      </c>
      <c r="AB26" s="33">
        <f t="shared" si="19"/>
        <v>125558.41999999993</v>
      </c>
      <c r="AC26" s="33">
        <v>2251300</v>
      </c>
      <c r="AD26" s="33"/>
      <c r="AE26" s="33"/>
      <c r="AF26" s="33">
        <v>2251300</v>
      </c>
      <c r="AG26" s="33"/>
      <c r="AH26" s="33">
        <v>2177687.2000000002</v>
      </c>
      <c r="AI26" s="33">
        <v>2107000</v>
      </c>
      <c r="AJ26" s="33">
        <v>2134837.3200000003</v>
      </c>
      <c r="AK26" s="33">
        <v>1904100</v>
      </c>
      <c r="AL26" s="33">
        <v>1970780.05</v>
      </c>
      <c r="AM26" s="129">
        <v>1583239.36</v>
      </c>
      <c r="AN26" s="129"/>
      <c r="AO26" s="129"/>
      <c r="AP26" s="129">
        <f t="shared" si="5"/>
        <v>72.702790373199605</v>
      </c>
      <c r="AQ26" s="129">
        <v>55788953.799999997</v>
      </c>
      <c r="AR26" s="129">
        <v>55788953.799999997</v>
      </c>
      <c r="AS26" s="129">
        <v>28008417.739999998</v>
      </c>
      <c r="AT26" s="129">
        <v>0</v>
      </c>
      <c r="AU26" s="129">
        <f t="shared" si="7"/>
        <v>0</v>
      </c>
      <c r="AV26" s="129"/>
      <c r="AW26" s="129">
        <f t="shared" si="20"/>
        <v>54205714.439999998</v>
      </c>
      <c r="AX26" s="129"/>
      <c r="AY26" s="129">
        <f t="shared" si="8"/>
        <v>0</v>
      </c>
      <c r="AZ26" s="129">
        <f t="shared" si="9"/>
        <v>50.204235484337048</v>
      </c>
      <c r="BA26" s="129">
        <f t="shared" si="21"/>
        <v>27837.320000000298</v>
      </c>
      <c r="BB26" s="33"/>
      <c r="BC26" s="33"/>
      <c r="BD26" s="33">
        <f t="shared" si="2"/>
        <v>-320860.6399999999</v>
      </c>
      <c r="BE26" s="129"/>
      <c r="BF26" s="129"/>
    </row>
    <row r="27" spans="1:61" ht="20.25" customHeight="1" x14ac:dyDescent="0.3">
      <c r="A27" s="7"/>
      <c r="B27" s="158"/>
      <c r="C27" s="158"/>
      <c r="D27" s="158"/>
      <c r="E27" s="158"/>
      <c r="F27" s="158"/>
      <c r="G27" s="158"/>
      <c r="H27" s="158"/>
      <c r="I27" s="158"/>
      <c r="J27" s="159"/>
      <c r="K27" s="159"/>
      <c r="L27" s="160"/>
      <c r="M27" s="160">
        <v>3223</v>
      </c>
      <c r="N27" s="161" t="s">
        <v>28</v>
      </c>
      <c r="O27" s="33">
        <v>13524657.880000001</v>
      </c>
      <c r="P27" s="33" t="e">
        <f>SUM(#REF!+#REF!++#REF!+#REF!+#REF!+#REF!+#REF!+#REF!+#REF!+#REF!+#REF!+#REF!+#REF!+#REF!+#REF!+#REF!+#REF!+#REF!+#REF!+#REF!+#REF!+#REF!+#REF!+#REF!+#REF!+#REF!+#REF!+#REF!+#REF!+#REF!+#REF!+#REF!+#REF!+#REF!+#REF!+#REF!+#REF!+#REF!+#REF!+#REF!)</f>
        <v>#REF!</v>
      </c>
      <c r="Q27" s="33">
        <v>15808528.630000001</v>
      </c>
      <c r="R27" s="33">
        <v>13175935</v>
      </c>
      <c r="S27" s="33">
        <v>13393903.619999999</v>
      </c>
      <c r="T27" s="33">
        <v>11677863.960000001</v>
      </c>
      <c r="U27" s="33">
        <f t="shared" si="3"/>
        <v>87.187904970156865</v>
      </c>
      <c r="V27" s="33">
        <f t="shared" si="18"/>
        <v>39816.820000000298</v>
      </c>
      <c r="W27" s="33">
        <v>14380196.34</v>
      </c>
      <c r="X27" s="33">
        <v>14086153.18</v>
      </c>
      <c r="Y27" s="33">
        <v>13433720.439999999</v>
      </c>
      <c r="Z27" s="33">
        <v>5936405.0599999996</v>
      </c>
      <c r="AA27" s="33">
        <f t="shared" si="12"/>
        <v>44.190327515852339</v>
      </c>
      <c r="AB27" s="33">
        <f t="shared" si="19"/>
        <v>123913.91999999993</v>
      </c>
      <c r="AC27" s="33">
        <v>13557634.359999999</v>
      </c>
      <c r="AD27" s="33"/>
      <c r="AE27" s="33"/>
      <c r="AF27" s="33">
        <v>13557634.359999999</v>
      </c>
      <c r="AG27" s="33"/>
      <c r="AH27" s="33">
        <v>13602762.76</v>
      </c>
      <c r="AI27" s="33">
        <v>13563122.359999999</v>
      </c>
      <c r="AJ27" s="33">
        <v>14740248.74</v>
      </c>
      <c r="AK27" s="33">
        <v>13160460.120000001</v>
      </c>
      <c r="AL27" s="33">
        <v>12951867.779999999</v>
      </c>
      <c r="AM27" s="129">
        <v>20578896.940000001</v>
      </c>
      <c r="AN27" s="129"/>
      <c r="AO27" s="129"/>
      <c r="AP27" s="129">
        <f t="shared" si="5"/>
        <v>151.28468608240289</v>
      </c>
      <c r="AQ27" s="129">
        <v>25310393.600000001</v>
      </c>
      <c r="AR27" s="129">
        <v>25310393.600000001</v>
      </c>
      <c r="AS27" s="129">
        <v>11695657.779999999</v>
      </c>
      <c r="AT27" s="129">
        <v>0</v>
      </c>
      <c r="AU27" s="129">
        <f t="shared" si="7"/>
        <v>0</v>
      </c>
      <c r="AV27" s="129"/>
      <c r="AW27" s="129">
        <f t="shared" si="20"/>
        <v>4731496.66</v>
      </c>
      <c r="AX27" s="129"/>
      <c r="AY27" s="129">
        <f t="shared" si="8"/>
        <v>0</v>
      </c>
      <c r="AZ27" s="129">
        <f t="shared" si="9"/>
        <v>46.208913084623063</v>
      </c>
      <c r="BA27" s="129">
        <f t="shared" si="21"/>
        <v>1177126.3800000008</v>
      </c>
      <c r="BB27" s="33"/>
      <c r="BC27" s="33"/>
      <c r="BD27" s="33">
        <f t="shared" si="2"/>
        <v>7418436.8200000003</v>
      </c>
      <c r="BE27" s="129"/>
      <c r="BF27" s="129"/>
    </row>
    <row r="28" spans="1:61" ht="20.25" customHeight="1" x14ac:dyDescent="0.3">
      <c r="A28" s="1"/>
      <c r="B28" s="235"/>
      <c r="C28" s="235"/>
      <c r="D28" s="235"/>
      <c r="E28" s="235"/>
      <c r="F28" s="235"/>
      <c r="G28" s="235"/>
      <c r="H28" s="235"/>
      <c r="I28" s="235"/>
      <c r="J28" s="159"/>
      <c r="K28" s="159"/>
      <c r="L28" s="160"/>
      <c r="M28" s="128">
        <v>3224</v>
      </c>
      <c r="N28" s="180" t="s">
        <v>29</v>
      </c>
      <c r="O28" s="33">
        <v>498732.93</v>
      </c>
      <c r="P28" s="33" t="e">
        <f>SUM(#REF!+#REF!+#REF!+#REF!+#REF!+#REF!+#REF!+#REF!+#REF!+#REF!+#REF!+#REF!+#REF!+#REF!+#REF!+#REF!+#REF!+#REF!+#REF!+#REF!+#REF!+#REF!+#REF!+#REF!+#REF!+#REF!+#REF!+#REF!+#REF!+#REF!+#REF!+#REF!+#REF!+#REF!+#REF!+#REF!)</f>
        <v>#REF!</v>
      </c>
      <c r="Q28" s="33">
        <v>579342.66</v>
      </c>
      <c r="R28" s="33">
        <v>986602.13</v>
      </c>
      <c r="S28" s="33">
        <v>884369</v>
      </c>
      <c r="T28" s="33">
        <v>516004.73</v>
      </c>
      <c r="U28" s="33">
        <f t="shared" si="3"/>
        <v>58.347220447573356</v>
      </c>
      <c r="V28" s="33">
        <f t="shared" si="18"/>
        <v>-76900</v>
      </c>
      <c r="W28" s="33">
        <v>770462.14</v>
      </c>
      <c r="X28" s="33">
        <v>664471.18000000005</v>
      </c>
      <c r="Y28" s="33">
        <v>807469</v>
      </c>
      <c r="Z28" s="33">
        <v>177024.1</v>
      </c>
      <c r="AA28" s="33">
        <f t="shared" si="12"/>
        <v>21.923330802792428</v>
      </c>
      <c r="AB28" s="33">
        <f t="shared" si="19"/>
        <v>-65205.680000000051</v>
      </c>
      <c r="AC28" s="33">
        <v>742263.32</v>
      </c>
      <c r="AD28" s="33"/>
      <c r="AE28" s="33"/>
      <c r="AF28" s="33">
        <v>742263.32</v>
      </c>
      <c r="AG28" s="33"/>
      <c r="AH28" s="33">
        <v>603218.01</v>
      </c>
      <c r="AI28" s="33">
        <v>746988.32</v>
      </c>
      <c r="AJ28" s="33">
        <v>717941.7</v>
      </c>
      <c r="AK28" s="33">
        <v>662295.56000000006</v>
      </c>
      <c r="AL28" s="33">
        <v>529294.13</v>
      </c>
      <c r="AM28" s="129">
        <v>261261.63999999998</v>
      </c>
      <c r="AN28" s="129"/>
      <c r="AO28" s="129"/>
      <c r="AP28" s="129">
        <f t="shared" si="5"/>
        <v>43.311312936429061</v>
      </c>
      <c r="AQ28" s="129">
        <v>1754116.55</v>
      </c>
      <c r="AR28" s="129">
        <v>1754116.55</v>
      </c>
      <c r="AS28" s="129">
        <v>640399.65</v>
      </c>
      <c r="AT28" s="129">
        <v>0</v>
      </c>
      <c r="AU28" s="129">
        <f t="shared" si="7"/>
        <v>0</v>
      </c>
      <c r="AV28" s="129"/>
      <c r="AW28" s="129">
        <f t="shared" si="20"/>
        <v>1492854.9100000001</v>
      </c>
      <c r="AX28" s="129"/>
      <c r="AY28" s="129">
        <f t="shared" si="8"/>
        <v>0</v>
      </c>
      <c r="AZ28" s="129">
        <f t="shared" si="9"/>
        <v>36.508386515137772</v>
      </c>
      <c r="BA28" s="129">
        <f t="shared" si="21"/>
        <v>-29046.619999999995</v>
      </c>
      <c r="BB28" s="33"/>
      <c r="BC28" s="33"/>
      <c r="BD28" s="33">
        <f t="shared" si="2"/>
        <v>-401033.92000000004</v>
      </c>
      <c r="BE28" s="129"/>
      <c r="BF28" s="129"/>
    </row>
    <row r="29" spans="1:61" ht="20.25" customHeight="1" x14ac:dyDescent="0.3">
      <c r="A29" s="7"/>
      <c r="B29" s="158"/>
      <c r="C29" s="158"/>
      <c r="D29" s="158"/>
      <c r="E29" s="158"/>
      <c r="F29" s="158"/>
      <c r="G29" s="158"/>
      <c r="H29" s="158"/>
      <c r="I29" s="158"/>
      <c r="J29" s="159"/>
      <c r="K29" s="159"/>
      <c r="L29" s="160"/>
      <c r="M29" s="160">
        <v>3225</v>
      </c>
      <c r="N29" s="161" t="s">
        <v>30</v>
      </c>
      <c r="O29" s="33">
        <v>244978.99</v>
      </c>
      <c r="P29" s="33" t="e">
        <f>SUM(#REF!+#REF!+#REF!+#REF!+#REF!+#REF!+#REF!+#REF!+#REF!+#REF!+#REF!+#REF!+#REF!+#REF!+#REF!+#REF!+#REF!+#REF!+#REF!+#REF!+#REF!+#REF!+#REF!+#REF!+#REF!+#REF!+#REF!+#REF!+#REF!+#REF!+#REF!+#REF!+#REF!+#REF!+#REF!+#REF!)</f>
        <v>#REF!</v>
      </c>
      <c r="Q29" s="33">
        <v>392942.59</v>
      </c>
      <c r="R29" s="33">
        <v>423323</v>
      </c>
      <c r="S29" s="33">
        <v>397121.29</v>
      </c>
      <c r="T29" s="33">
        <v>182988.43</v>
      </c>
      <c r="U29" s="33">
        <f t="shared" si="3"/>
        <v>46.078725721302931</v>
      </c>
      <c r="V29" s="33">
        <f t="shared" si="18"/>
        <v>13233</v>
      </c>
      <c r="W29" s="33">
        <v>316305.19</v>
      </c>
      <c r="X29" s="33">
        <v>278201.17</v>
      </c>
      <c r="Y29" s="33">
        <v>410354.29</v>
      </c>
      <c r="Z29" s="33">
        <v>115995.73</v>
      </c>
      <c r="AA29" s="33">
        <f t="shared" si="12"/>
        <v>28.26721514231032</v>
      </c>
      <c r="AB29" s="33">
        <f t="shared" si="19"/>
        <v>-7083.7099999999627</v>
      </c>
      <c r="AC29" s="33">
        <v>403270.58</v>
      </c>
      <c r="AD29" s="33"/>
      <c r="AE29" s="33"/>
      <c r="AF29" s="33">
        <v>403270.58</v>
      </c>
      <c r="AG29" s="33"/>
      <c r="AH29" s="33">
        <v>374580.94</v>
      </c>
      <c r="AI29" s="33">
        <v>415070.58</v>
      </c>
      <c r="AJ29" s="33">
        <v>402682.56</v>
      </c>
      <c r="AK29" s="33">
        <v>536426.75</v>
      </c>
      <c r="AL29" s="33">
        <v>445091.09</v>
      </c>
      <c r="AM29" s="129">
        <v>217182.56</v>
      </c>
      <c r="AN29" s="129"/>
      <c r="AO29" s="129"/>
      <c r="AP29" s="129">
        <f t="shared" si="5"/>
        <v>57.980141755210504</v>
      </c>
      <c r="AQ29" s="129">
        <v>2026208.45</v>
      </c>
      <c r="AR29" s="129">
        <v>2026208.45</v>
      </c>
      <c r="AS29" s="129">
        <v>552871.87</v>
      </c>
      <c r="AT29" s="129">
        <v>0</v>
      </c>
      <c r="AU29" s="129">
        <f t="shared" si="7"/>
        <v>0</v>
      </c>
      <c r="AV29" s="129"/>
      <c r="AW29" s="129">
        <f t="shared" si="20"/>
        <v>1809025.89</v>
      </c>
      <c r="AX29" s="129"/>
      <c r="AY29" s="129">
        <f t="shared" si="8"/>
        <v>0</v>
      </c>
      <c r="AZ29" s="129">
        <f t="shared" si="9"/>
        <v>27.286031207697313</v>
      </c>
      <c r="BA29" s="129">
        <f t="shared" si="21"/>
        <v>-12388.020000000019</v>
      </c>
      <c r="BB29" s="33"/>
      <c r="BC29" s="33"/>
      <c r="BD29" s="33">
        <f t="shared" si="2"/>
        <v>-319244.19</v>
      </c>
      <c r="BE29" s="129"/>
      <c r="BF29" s="129"/>
    </row>
    <row r="30" spans="1:61" ht="20.25" customHeight="1" x14ac:dyDescent="0.3">
      <c r="A30" s="7"/>
      <c r="B30" s="158"/>
      <c r="C30" s="158"/>
      <c r="D30" s="158"/>
      <c r="E30" s="158"/>
      <c r="F30" s="158"/>
      <c r="G30" s="158"/>
      <c r="H30" s="158"/>
      <c r="I30" s="158"/>
      <c r="J30" s="159"/>
      <c r="K30" s="159"/>
      <c r="L30" s="160"/>
      <c r="M30" s="160">
        <v>3227</v>
      </c>
      <c r="N30" s="161" t="s">
        <v>229</v>
      </c>
      <c r="O30" s="33">
        <v>59210.81</v>
      </c>
      <c r="P30" s="33" t="e">
        <f>SUM(#REF!+#REF!+#REF!+#REF!+#REF!+#REF!+#REF!+#REF!+#REF!+#REF!+#REF!+#REF!+#REF!+#REF!+#REF!+#REF!+#REF!+#REF!+#REF!+#REF!+#REF!+#REF!+#REF!+#REF!+#REF!+#REF!+#REF!+#REF!+#REF!+#REF!+#REF!+#REF!+#REF!+#REF!)</f>
        <v>#REF!</v>
      </c>
      <c r="Q30" s="33">
        <v>73459.44</v>
      </c>
      <c r="R30" s="33">
        <v>110959</v>
      </c>
      <c r="S30" s="33">
        <v>91959</v>
      </c>
      <c r="T30" s="33">
        <v>34738.79</v>
      </c>
      <c r="U30" s="33">
        <f t="shared" si="3"/>
        <v>37.776389477919508</v>
      </c>
      <c r="V30" s="33">
        <f t="shared" si="18"/>
        <v>16050</v>
      </c>
      <c r="W30" s="33">
        <v>98818.2</v>
      </c>
      <c r="X30" s="33">
        <v>98443.57</v>
      </c>
      <c r="Y30" s="33">
        <v>108009</v>
      </c>
      <c r="Z30" s="33">
        <v>14412.67</v>
      </c>
      <c r="AA30" s="33">
        <f t="shared" si="12"/>
        <v>13.343952818746585</v>
      </c>
      <c r="AB30" s="33">
        <f t="shared" si="19"/>
        <v>-7712.9199999999983</v>
      </c>
      <c r="AC30" s="33">
        <v>100296.08</v>
      </c>
      <c r="AD30" s="33"/>
      <c r="AE30" s="33"/>
      <c r="AF30" s="33">
        <v>100296.08</v>
      </c>
      <c r="AG30" s="33"/>
      <c r="AH30" s="33">
        <v>86404.54</v>
      </c>
      <c r="AI30" s="33">
        <v>98696.08</v>
      </c>
      <c r="AJ30" s="33">
        <v>110320.94</v>
      </c>
      <c r="AK30" s="33">
        <v>181518.41</v>
      </c>
      <c r="AL30" s="33">
        <v>178776.9</v>
      </c>
      <c r="AM30" s="129">
        <v>88551</v>
      </c>
      <c r="AN30" s="129"/>
      <c r="AO30" s="129"/>
      <c r="AP30" s="129">
        <f t="shared" si="5"/>
        <v>102.4841981682907</v>
      </c>
      <c r="AQ30" s="129">
        <v>528461.07000000007</v>
      </c>
      <c r="AR30" s="129">
        <v>528461.07000000007</v>
      </c>
      <c r="AS30" s="129">
        <v>68935.69</v>
      </c>
      <c r="AT30" s="129">
        <v>0</v>
      </c>
      <c r="AU30" s="129">
        <f t="shared" si="7"/>
        <v>0</v>
      </c>
      <c r="AV30" s="129"/>
      <c r="AW30" s="129">
        <f t="shared" si="20"/>
        <v>439910.07000000007</v>
      </c>
      <c r="AX30" s="129"/>
      <c r="AY30" s="129">
        <f t="shared" si="8"/>
        <v>0</v>
      </c>
      <c r="AZ30" s="129">
        <f t="shared" si="9"/>
        <v>13.044610835761278</v>
      </c>
      <c r="BA30" s="129">
        <f t="shared" si="21"/>
        <v>11624.86</v>
      </c>
      <c r="BB30" s="33"/>
      <c r="BC30" s="33"/>
      <c r="BD30" s="33">
        <f t="shared" si="2"/>
        <v>-92967.41</v>
      </c>
      <c r="BE30" s="129"/>
      <c r="BF30" s="129"/>
    </row>
    <row r="31" spans="1:61" ht="20.25" customHeight="1" x14ac:dyDescent="0.3">
      <c r="A31" s="7"/>
      <c r="B31" s="158"/>
      <c r="C31" s="158"/>
      <c r="D31" s="158"/>
      <c r="E31" s="158"/>
      <c r="F31" s="158"/>
      <c r="G31" s="158"/>
      <c r="H31" s="158"/>
      <c r="I31" s="158"/>
      <c r="J31" s="159"/>
      <c r="K31" s="159"/>
      <c r="L31" s="190">
        <v>323</v>
      </c>
      <c r="M31" s="190"/>
      <c r="N31" s="194" t="s">
        <v>31</v>
      </c>
      <c r="O31" s="185">
        <f>SUM(O32:O40)</f>
        <v>31437943.909999996</v>
      </c>
      <c r="P31" s="185" t="e">
        <f>SUM(P32:P40)</f>
        <v>#REF!</v>
      </c>
      <c r="Q31" s="185">
        <v>33331039.120000001</v>
      </c>
      <c r="R31" s="185">
        <f>SUM(R32:R40)</f>
        <v>39963639.700000003</v>
      </c>
      <c r="S31" s="185">
        <f>SUM(S32:S40)</f>
        <v>35942070.920000002</v>
      </c>
      <c r="T31" s="185">
        <f>SUM(T32:T40)</f>
        <v>27824130.686999999</v>
      </c>
      <c r="U31" s="185">
        <f t="shared" si="3"/>
        <v>77.41382167135292</v>
      </c>
      <c r="V31" s="185">
        <f>SUM(V32:V40)</f>
        <v>-750366.4299999997</v>
      </c>
      <c r="W31" s="185">
        <f>SUM(W32:W40)</f>
        <v>40991332.809999987</v>
      </c>
      <c r="X31" s="185">
        <f>SUM(X32:X40)</f>
        <v>38083712.539999999</v>
      </c>
      <c r="Y31" s="185">
        <f>SUM(Y32:Y40)</f>
        <v>35191704.490000002</v>
      </c>
      <c r="Z31" s="185">
        <f>SUM(Z32:Z40)</f>
        <v>15554478.49</v>
      </c>
      <c r="AA31" s="185">
        <f t="shared" si="12"/>
        <v>44.199275696975484</v>
      </c>
      <c r="AB31" s="185">
        <f>SUM(AB32:AB40)</f>
        <v>3908571.7399999974</v>
      </c>
      <c r="AC31" s="185">
        <f>SUM(AC32:AC40)</f>
        <v>39100276.229999989</v>
      </c>
      <c r="AD31" s="185"/>
      <c r="AE31" s="185"/>
      <c r="AF31" s="185">
        <f t="shared" ref="AF31:AO31" si="22">SUM(AF32:AF40)</f>
        <v>39100276.229999989</v>
      </c>
      <c r="AG31" s="185">
        <f t="shared" si="22"/>
        <v>0</v>
      </c>
      <c r="AH31" s="185">
        <f t="shared" si="22"/>
        <v>41902798.07</v>
      </c>
      <c r="AI31" s="185">
        <f t="shared" si="22"/>
        <v>35958471.109999999</v>
      </c>
      <c r="AJ31" s="185">
        <f t="shared" si="22"/>
        <v>39879284.210000001</v>
      </c>
      <c r="AK31" s="185">
        <f t="shared" si="22"/>
        <v>72978336.889999986</v>
      </c>
      <c r="AL31" s="185">
        <f t="shared" si="22"/>
        <v>56397876.010000005</v>
      </c>
      <c r="AM31" s="185">
        <f t="shared" si="22"/>
        <v>65751234.529999994</v>
      </c>
      <c r="AN31" s="185">
        <f t="shared" si="22"/>
        <v>0</v>
      </c>
      <c r="AO31" s="185">
        <f t="shared" si="22"/>
        <v>0</v>
      </c>
      <c r="AP31" s="185">
        <f t="shared" si="5"/>
        <v>156.91370876990217</v>
      </c>
      <c r="AQ31" s="185">
        <f>SUM(AQ32:AQ40)</f>
        <v>91016383.979999989</v>
      </c>
      <c r="AR31" s="185">
        <f>SUM(AR32:AR40)</f>
        <v>91016383.979999989</v>
      </c>
      <c r="AS31" s="185">
        <f>SUM(AS32:AS40)</f>
        <v>47528031.280000001</v>
      </c>
      <c r="AT31" s="185">
        <f>SUM(AT32:AT40)</f>
        <v>0</v>
      </c>
      <c r="AU31" s="185">
        <f t="shared" si="7"/>
        <v>0</v>
      </c>
      <c r="AV31" s="185">
        <f>SUM(AV32:AV40)</f>
        <v>0</v>
      </c>
      <c r="AW31" s="185">
        <f>SUM(AW32:AW40)</f>
        <v>25265149.450000003</v>
      </c>
      <c r="AX31" s="185">
        <f>SUM(AX32:AX40)</f>
        <v>0</v>
      </c>
      <c r="AY31" s="185">
        <f t="shared" si="8"/>
        <v>0</v>
      </c>
      <c r="AZ31" s="185">
        <f t="shared" si="9"/>
        <v>52.219204061593835</v>
      </c>
      <c r="BA31" s="185">
        <f>SUM(BA32:BA40)</f>
        <v>3920813.1000000034</v>
      </c>
      <c r="BB31" s="185"/>
      <c r="BC31" s="185"/>
      <c r="BD31" s="185">
        <f t="shared" si="2"/>
        <v>-7227102.359999992</v>
      </c>
      <c r="BE31" s="185">
        <f>SUM(BE32:BE40)</f>
        <v>0</v>
      </c>
      <c r="BF31" s="185">
        <f>SUM(BF32:BF40)</f>
        <v>0</v>
      </c>
    </row>
    <row r="32" spans="1:61" x14ac:dyDescent="0.3">
      <c r="A32" s="7"/>
      <c r="B32" s="158"/>
      <c r="C32" s="158"/>
      <c r="D32" s="158"/>
      <c r="E32" s="158"/>
      <c r="F32" s="158"/>
      <c r="G32" s="158"/>
      <c r="H32" s="158"/>
      <c r="I32" s="158"/>
      <c r="J32" s="159"/>
      <c r="K32" s="159"/>
      <c r="L32" s="160"/>
      <c r="M32" s="160">
        <v>3231</v>
      </c>
      <c r="N32" s="161" t="s">
        <v>32</v>
      </c>
      <c r="O32" s="33">
        <v>14513509.140000001</v>
      </c>
      <c r="P32" s="33" t="e">
        <f>SUM(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32" s="33">
        <v>16789380.41</v>
      </c>
      <c r="R32" s="33">
        <v>24538360.710000001</v>
      </c>
      <c r="S32" s="33">
        <v>20314711.710000001</v>
      </c>
      <c r="T32" s="33">
        <v>18087814.800000001</v>
      </c>
      <c r="U32" s="33">
        <f t="shared" si="3"/>
        <v>89.038008799781281</v>
      </c>
      <c r="V32" s="33">
        <f t="shared" ref="V32:V40" si="23">(Y32-S32)</f>
        <v>-2059399.3399999999</v>
      </c>
      <c r="W32" s="33">
        <v>24779239.829999998</v>
      </c>
      <c r="X32" s="33">
        <v>22266321.989999998</v>
      </c>
      <c r="Y32" s="33">
        <v>18255312.370000001</v>
      </c>
      <c r="Z32" s="33">
        <v>11732026.699999999</v>
      </c>
      <c r="AA32" s="33">
        <f t="shared" si="12"/>
        <v>64.26637058963675</v>
      </c>
      <c r="AB32" s="33">
        <f t="shared" ref="AB32:AB40" si="24">(AC32-Y32)</f>
        <v>3602154.9599999972</v>
      </c>
      <c r="AC32" s="33">
        <v>21857467.329999998</v>
      </c>
      <c r="AD32" s="33"/>
      <c r="AE32" s="33"/>
      <c r="AF32" s="33">
        <v>21857467.329999998</v>
      </c>
      <c r="AG32" s="33"/>
      <c r="AH32" s="33">
        <v>24440750.449999999</v>
      </c>
      <c r="AI32" s="33">
        <v>17500667.329999998</v>
      </c>
      <c r="AJ32" s="33">
        <v>18463755.16</v>
      </c>
      <c r="AK32" s="33">
        <v>24213380.129999999</v>
      </c>
      <c r="AL32" s="33">
        <v>23822286.34</v>
      </c>
      <c r="AM32" s="33">
        <v>19728263.579999998</v>
      </c>
      <c r="AN32" s="33"/>
      <c r="AO32" s="33"/>
      <c r="AP32" s="33">
        <f t="shared" si="5"/>
        <v>80.71873087677632</v>
      </c>
      <c r="AQ32" s="33">
        <v>26137885.919999998</v>
      </c>
      <c r="AR32" s="33">
        <v>26137885.919999998</v>
      </c>
      <c r="AS32" s="33">
        <v>14901813.99</v>
      </c>
      <c r="AT32" s="33">
        <v>0</v>
      </c>
      <c r="AU32" s="33">
        <f t="shared" si="7"/>
        <v>0</v>
      </c>
      <c r="AV32" s="33"/>
      <c r="AW32" s="33">
        <f t="shared" ref="AW32:AW40" si="25">AQ32-AM32</f>
        <v>6409622.3399999999</v>
      </c>
      <c r="AX32" s="33"/>
      <c r="AY32" s="33">
        <f t="shared" si="8"/>
        <v>0</v>
      </c>
      <c r="AZ32" s="33">
        <f t="shared" si="9"/>
        <v>57.012315516296361</v>
      </c>
      <c r="BA32" s="33">
        <f t="shared" ref="BA32:BA40" si="26">AJ32-AI32</f>
        <v>963087.83000000194</v>
      </c>
      <c r="BB32" s="33"/>
      <c r="BC32" s="33"/>
      <c r="BD32" s="33">
        <f t="shared" si="2"/>
        <v>-4485116.5500000007</v>
      </c>
      <c r="BE32" s="33"/>
      <c r="BF32" s="33"/>
    </row>
    <row r="33" spans="1:59" x14ac:dyDescent="0.3">
      <c r="A33" s="158"/>
      <c r="B33" s="158"/>
      <c r="C33" s="158"/>
      <c r="D33" s="158"/>
      <c r="E33" s="158"/>
      <c r="F33" s="158"/>
      <c r="G33" s="158"/>
      <c r="H33" s="158"/>
      <c r="I33" s="158"/>
      <c r="J33" s="159"/>
      <c r="K33" s="159"/>
      <c r="L33" s="160"/>
      <c r="M33" s="160">
        <v>3232</v>
      </c>
      <c r="N33" s="161" t="s">
        <v>33</v>
      </c>
      <c r="O33" s="33">
        <v>7749260.2999999998</v>
      </c>
      <c r="P33" s="33" t="e">
        <f>SUM(#REF!+#REF!+#REF!+#REF!+#REF!+#REF!+#REF!+#REF!+#REF!+#REF!+#REF!+#REF!+#REF!+#REF!+#REF!+#REF!+#REF!+#REF!+#REF!+#REF!+#REF!+#REF!+#REF!+#REF!+#REF!+#REF!+#REF!+#REF!+#REF!+#REF!+#REF!+#REF!+#REF!+#REF!+#REF!+#REF!+#REF!+#REF!+#REF!+#REF!+#REF!+#REF!+#REF!)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33" s="33">
        <v>7993493.6900000004</v>
      </c>
      <c r="R33" s="33">
        <v>7490917.5</v>
      </c>
      <c r="S33" s="33">
        <v>7221269</v>
      </c>
      <c r="T33" s="33">
        <v>4471656.0599999996</v>
      </c>
      <c r="U33" s="33">
        <f t="shared" si="3"/>
        <v>61.923410691389556</v>
      </c>
      <c r="V33" s="33">
        <f t="shared" si="23"/>
        <v>773970</v>
      </c>
      <c r="W33" s="33">
        <v>7702186.5999999996</v>
      </c>
      <c r="X33" s="33">
        <v>7908893.71</v>
      </c>
      <c r="Y33" s="33">
        <v>7995239</v>
      </c>
      <c r="Z33" s="33">
        <v>804600.59</v>
      </c>
      <c r="AA33" s="33">
        <f t="shared" si="12"/>
        <v>10.063496413302966</v>
      </c>
      <c r="AB33" s="33">
        <f t="shared" si="24"/>
        <v>-742508.84999999963</v>
      </c>
      <c r="AC33" s="33">
        <v>7252730.1500000004</v>
      </c>
      <c r="AD33" s="33"/>
      <c r="AE33" s="33"/>
      <c r="AF33" s="33">
        <v>7252730.1500000004</v>
      </c>
      <c r="AG33" s="33"/>
      <c r="AH33" s="33">
        <v>8014902.5700000003</v>
      </c>
      <c r="AI33" s="33">
        <v>8178663.04</v>
      </c>
      <c r="AJ33" s="33">
        <v>8478944.3100000005</v>
      </c>
      <c r="AK33" s="33">
        <v>8560163.9299999997</v>
      </c>
      <c r="AL33" s="33">
        <v>8000073.5800000001</v>
      </c>
      <c r="AM33" s="33">
        <v>8175659.4700000007</v>
      </c>
      <c r="AN33" s="33"/>
      <c r="AO33" s="33"/>
      <c r="AP33" s="33">
        <f t="shared" si="5"/>
        <v>102.00572494295461</v>
      </c>
      <c r="AQ33" s="33">
        <v>16478760.890000001</v>
      </c>
      <c r="AR33" s="33">
        <v>16478760.890000001</v>
      </c>
      <c r="AS33" s="33">
        <v>5618210.6799999997</v>
      </c>
      <c r="AT33" s="33">
        <v>0</v>
      </c>
      <c r="AU33" s="33">
        <f t="shared" si="7"/>
        <v>0</v>
      </c>
      <c r="AV33" s="33"/>
      <c r="AW33" s="33">
        <f t="shared" si="25"/>
        <v>8303101.4199999999</v>
      </c>
      <c r="AX33" s="33"/>
      <c r="AY33" s="33">
        <f t="shared" si="8"/>
        <v>0</v>
      </c>
      <c r="AZ33" s="33">
        <f t="shared" si="9"/>
        <v>34.093647680811756</v>
      </c>
      <c r="BA33" s="33">
        <f t="shared" si="26"/>
        <v>300281.27000000048</v>
      </c>
      <c r="BB33" s="33"/>
      <c r="BC33" s="33"/>
      <c r="BD33" s="33">
        <f t="shared" si="2"/>
        <v>-384504.45999999903</v>
      </c>
      <c r="BE33" s="33"/>
      <c r="BF33" s="33"/>
    </row>
    <row r="34" spans="1:59" x14ac:dyDescent="0.3">
      <c r="A34" s="158"/>
      <c r="B34" s="158"/>
      <c r="C34" s="158"/>
      <c r="D34" s="158"/>
      <c r="E34" s="158"/>
      <c r="F34" s="158"/>
      <c r="G34" s="158"/>
      <c r="H34" s="158"/>
      <c r="I34" s="158"/>
      <c r="J34" s="159"/>
      <c r="K34" s="159"/>
      <c r="L34" s="160"/>
      <c r="M34" s="160">
        <v>3233</v>
      </c>
      <c r="N34" s="161" t="s">
        <v>34</v>
      </c>
      <c r="O34" s="33">
        <v>663905.93000000005</v>
      </c>
      <c r="P34" s="33" t="e">
        <f>SUM(#REF!+#REF!+#REF!+#REF!+#REF!+#REF!+#REF!+#REF!+#REF!+#REF!+#REF!+#REF!+#REF!+#REF!+#REF!+#REF!+#REF!+#REF!+#REF!+#REF!+#REF!+#REF!+#REF!+#REF!+#REF!+#REF!+#REF!+#REF!+#REF!+#REF!+#REF!+#REF!+#REF!+#REF!+#REF!+#REF!+#REF!+#REF!+#REF!+#REF!)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34" s="33">
        <v>749429.42</v>
      </c>
      <c r="R34" s="33">
        <v>584364.80000000005</v>
      </c>
      <c r="S34" s="33">
        <v>579431</v>
      </c>
      <c r="T34" s="33">
        <v>372942.04</v>
      </c>
      <c r="U34" s="33">
        <f t="shared" si="3"/>
        <v>64.363494531704376</v>
      </c>
      <c r="V34" s="33">
        <f t="shared" si="23"/>
        <v>77716</v>
      </c>
      <c r="W34" s="33">
        <v>633279.81999999995</v>
      </c>
      <c r="X34" s="33">
        <v>596967.53</v>
      </c>
      <c r="Y34" s="33">
        <v>657147</v>
      </c>
      <c r="Z34" s="33">
        <v>260218.6</v>
      </c>
      <c r="AA34" s="33">
        <f t="shared" si="12"/>
        <v>39.59823296766173</v>
      </c>
      <c r="AB34" s="33">
        <f t="shared" si="24"/>
        <v>67394.079999999958</v>
      </c>
      <c r="AC34" s="33">
        <v>724541.08</v>
      </c>
      <c r="AD34" s="33"/>
      <c r="AE34" s="33"/>
      <c r="AF34" s="33">
        <v>724541.08</v>
      </c>
      <c r="AG34" s="33"/>
      <c r="AH34" s="33">
        <v>712448.8</v>
      </c>
      <c r="AI34" s="33">
        <v>789561.37</v>
      </c>
      <c r="AJ34" s="33">
        <v>824997.58</v>
      </c>
      <c r="AK34" s="33">
        <v>807768.78</v>
      </c>
      <c r="AL34" s="33">
        <v>690614.61</v>
      </c>
      <c r="AM34" s="33">
        <v>628467.57999999996</v>
      </c>
      <c r="AN34" s="33"/>
      <c r="AO34" s="33"/>
      <c r="AP34" s="33">
        <f t="shared" si="5"/>
        <v>88.212315046358398</v>
      </c>
      <c r="AQ34" s="33">
        <v>978518.36</v>
      </c>
      <c r="AR34" s="33">
        <v>978518.36</v>
      </c>
      <c r="AS34" s="33">
        <v>401056.45</v>
      </c>
      <c r="AT34" s="33">
        <v>0</v>
      </c>
      <c r="AU34" s="33">
        <f t="shared" si="7"/>
        <v>0</v>
      </c>
      <c r="AV34" s="33"/>
      <c r="AW34" s="33">
        <f t="shared" si="25"/>
        <v>350050.78</v>
      </c>
      <c r="AX34" s="33"/>
      <c r="AY34" s="33">
        <f t="shared" si="8"/>
        <v>0</v>
      </c>
      <c r="AZ34" s="33">
        <f t="shared" si="9"/>
        <v>40.986093505695692</v>
      </c>
      <c r="BA34" s="33">
        <f t="shared" si="26"/>
        <v>35436.209999999963</v>
      </c>
      <c r="BB34" s="33"/>
      <c r="BC34" s="33"/>
      <c r="BD34" s="33">
        <f t="shared" si="2"/>
        <v>-179301.20000000007</v>
      </c>
      <c r="BE34" s="33"/>
      <c r="BF34" s="33"/>
      <c r="BG34" s="95"/>
    </row>
    <row r="35" spans="1:59" x14ac:dyDescent="0.3">
      <c r="A35" s="7"/>
      <c r="B35" s="158"/>
      <c r="C35" s="158"/>
      <c r="D35" s="158"/>
      <c r="E35" s="158"/>
      <c r="F35" s="158"/>
      <c r="G35" s="158"/>
      <c r="H35" s="158"/>
      <c r="I35" s="158"/>
      <c r="J35" s="159"/>
      <c r="K35" s="159"/>
      <c r="L35" s="160"/>
      <c r="M35" s="160">
        <v>3234</v>
      </c>
      <c r="N35" s="161" t="s">
        <v>35</v>
      </c>
      <c r="O35" s="33">
        <v>1138205.49</v>
      </c>
      <c r="P35" s="33" t="e">
        <f>SUM(#REF!+#REF!+#REF!+#REF!+#REF!+#REF!+#REF!+#REF!+#REF!+#REF!+#REF!+#REF!+#REF!+#REF!+#REF!+#REF!+#REF!+#REF!+#REF!+#REF!+#REF!+#REF!+#REF!+#REF!+#REF!+#REF!+#REF!+#REF!+#REF!+#REF!+#REF!+#REF!+#REF!+#REF!+#REF!)</f>
        <v>#REF!</v>
      </c>
      <c r="Q35" s="33">
        <v>1623363.08</v>
      </c>
      <c r="R35" s="33">
        <v>2050727.26</v>
      </c>
      <c r="S35" s="33">
        <v>2021475.26</v>
      </c>
      <c r="T35" s="33">
        <v>1174848.31</v>
      </c>
      <c r="U35" s="33">
        <f t="shared" si="3"/>
        <v>58.118362032291216</v>
      </c>
      <c r="V35" s="33">
        <f t="shared" si="23"/>
        <v>-3042</v>
      </c>
      <c r="W35" s="33">
        <v>1721181.69</v>
      </c>
      <c r="X35" s="33">
        <v>1760745.5</v>
      </c>
      <c r="Y35" s="33">
        <v>2018433.26</v>
      </c>
      <c r="Z35" s="33">
        <v>529151.64</v>
      </c>
      <c r="AA35" s="33">
        <f t="shared" si="12"/>
        <v>26.215959203922353</v>
      </c>
      <c r="AB35" s="33">
        <f t="shared" si="24"/>
        <v>84908.989999999991</v>
      </c>
      <c r="AC35" s="33">
        <v>2103342.25</v>
      </c>
      <c r="AD35" s="33"/>
      <c r="AE35" s="33"/>
      <c r="AF35" s="33">
        <v>2103342.25</v>
      </c>
      <c r="AG35" s="33"/>
      <c r="AH35" s="33">
        <v>1876237.17</v>
      </c>
      <c r="AI35" s="33">
        <v>2096446.25</v>
      </c>
      <c r="AJ35" s="33">
        <v>2124841.4900000002</v>
      </c>
      <c r="AK35" s="33">
        <v>2232942.06</v>
      </c>
      <c r="AL35" s="33">
        <v>2098500.38</v>
      </c>
      <c r="AM35" s="33">
        <v>1807018.49</v>
      </c>
      <c r="AN35" s="33"/>
      <c r="AO35" s="33"/>
      <c r="AP35" s="33">
        <f t="shared" si="5"/>
        <v>96.310771308298953</v>
      </c>
      <c r="AQ35" s="33">
        <v>7222933.5499999998</v>
      </c>
      <c r="AR35" s="33">
        <v>7222933.5499999998</v>
      </c>
      <c r="AS35" s="33">
        <v>3698765.39</v>
      </c>
      <c r="AT35" s="33">
        <v>0</v>
      </c>
      <c r="AU35" s="33">
        <f t="shared" si="7"/>
        <v>0</v>
      </c>
      <c r="AV35" s="33"/>
      <c r="AW35" s="33">
        <f t="shared" si="25"/>
        <v>5415915.0599999996</v>
      </c>
      <c r="AX35" s="33"/>
      <c r="AY35" s="33">
        <f t="shared" si="8"/>
        <v>0</v>
      </c>
      <c r="AZ35" s="33">
        <f t="shared" si="9"/>
        <v>51.208631013918158</v>
      </c>
      <c r="BA35" s="33">
        <f t="shared" si="26"/>
        <v>28395.240000000224</v>
      </c>
      <c r="BB35" s="33"/>
      <c r="BC35" s="33"/>
      <c r="BD35" s="33">
        <f t="shared" si="2"/>
        <v>-425923.57000000007</v>
      </c>
      <c r="BE35" s="33"/>
      <c r="BF35" s="33"/>
    </row>
    <row r="36" spans="1:59" x14ac:dyDescent="0.3">
      <c r="A36" s="8"/>
      <c r="B36" s="239"/>
      <c r="C36" s="239"/>
      <c r="D36" s="239"/>
      <c r="E36" s="239"/>
      <c r="F36" s="239"/>
      <c r="G36" s="239"/>
      <c r="H36" s="239"/>
      <c r="I36" s="239"/>
      <c r="J36" s="159"/>
      <c r="K36" s="159"/>
      <c r="L36" s="160"/>
      <c r="M36" s="160">
        <v>3235</v>
      </c>
      <c r="N36" s="161" t="s">
        <v>36</v>
      </c>
      <c r="O36" s="33">
        <v>2014707.74</v>
      </c>
      <c r="P36" s="33" t="e">
        <f>SUM(#REF!+#REF!+#REF!+#REF!+#REF!+#REF!+#REF!+#REF!+#REF!+#REF!+#REF!+#REF!+#REF!+#REF!+#REF!+#REF!+#REF!+#REF!+#REF!+#REF!+#REF!+#REF!+#REF!+#REF!+#REF!+#REF!+#REF!+#REF!+#REF!+#REF!+#REF!+#REF!+#REF!+#REF!+#REF!+#REF!+#REF!+#REF!)</f>
        <v>#REF!</v>
      </c>
      <c r="Q36" s="33">
        <v>2252212.23</v>
      </c>
      <c r="R36" s="33">
        <v>2060612</v>
      </c>
      <c r="S36" s="33">
        <v>2054112</v>
      </c>
      <c r="T36" s="33">
        <v>1501364.92</v>
      </c>
      <c r="U36" s="33">
        <f t="shared" si="3"/>
        <v>73.090703914879029</v>
      </c>
      <c r="V36" s="33">
        <f t="shared" si="23"/>
        <v>129078</v>
      </c>
      <c r="W36" s="33">
        <v>2231145</v>
      </c>
      <c r="X36" s="33">
        <v>2062963.49</v>
      </c>
      <c r="Y36" s="33">
        <v>2183190</v>
      </c>
      <c r="Z36" s="33">
        <v>1113648.06</v>
      </c>
      <c r="AA36" s="33">
        <f t="shared" si="12"/>
        <v>51.010130130680345</v>
      </c>
      <c r="AB36" s="33">
        <f t="shared" si="24"/>
        <v>181809</v>
      </c>
      <c r="AC36" s="33">
        <v>2364999</v>
      </c>
      <c r="AD36" s="33"/>
      <c r="AE36" s="33"/>
      <c r="AF36" s="33">
        <v>2364999</v>
      </c>
      <c r="AG36" s="33"/>
      <c r="AH36" s="33">
        <v>2590296.75</v>
      </c>
      <c r="AI36" s="33">
        <v>2314549</v>
      </c>
      <c r="AJ36" s="33">
        <v>2709081.26</v>
      </c>
      <c r="AK36" s="33">
        <v>2292445</v>
      </c>
      <c r="AL36" s="33">
        <v>2350710.52</v>
      </c>
      <c r="AM36" s="33">
        <v>1990180</v>
      </c>
      <c r="AN36" s="33"/>
      <c r="AO36" s="33"/>
      <c r="AP36" s="33">
        <f t="shared" si="5"/>
        <v>76.832123578118996</v>
      </c>
      <c r="AQ36" s="33">
        <v>2193359</v>
      </c>
      <c r="AR36" s="33">
        <v>2193359</v>
      </c>
      <c r="AS36" s="33">
        <v>1581057.55</v>
      </c>
      <c r="AT36" s="33">
        <v>0</v>
      </c>
      <c r="AU36" s="33">
        <f t="shared" si="7"/>
        <v>0</v>
      </c>
      <c r="AV36" s="33"/>
      <c r="AW36" s="33">
        <f t="shared" si="25"/>
        <v>203179</v>
      </c>
      <c r="AX36" s="33"/>
      <c r="AY36" s="33">
        <f t="shared" si="8"/>
        <v>0</v>
      </c>
      <c r="AZ36" s="33">
        <f t="shared" si="9"/>
        <v>72.083847195101214</v>
      </c>
      <c r="BA36" s="33">
        <f t="shared" si="26"/>
        <v>394532.25999999978</v>
      </c>
      <c r="BB36" s="33"/>
      <c r="BC36" s="33"/>
      <c r="BD36" s="33">
        <f t="shared" ref="BD36:BD56" si="27">AM36-AK36</f>
        <v>-302265</v>
      </c>
      <c r="BE36" s="33"/>
      <c r="BF36" s="33"/>
    </row>
    <row r="37" spans="1:59" x14ac:dyDescent="0.3">
      <c r="A37" s="9"/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60"/>
      <c r="M37" s="160">
        <v>3236</v>
      </c>
      <c r="N37" s="161" t="s">
        <v>37</v>
      </c>
      <c r="O37" s="33">
        <v>539561.1</v>
      </c>
      <c r="P37" s="33" t="e">
        <f>SUM(#REF!+#REF!+#REF!+#REF!+#REF!+#REF!+#REF!+#REF!+#REF!+#REF!+#REF!+#REF!+#REF!+#REF!+#REF!+#REF!+#REF!+#REF!+#REF!+#REF!+#REF!+#REF!+#REF!+#REF!+#REF!+#REF!+#REF!+#REF!+#REF!+#REF!+#REF!+#REF!+#REF!+#REF!+#REF!)</f>
        <v>#REF!</v>
      </c>
      <c r="Q37" s="33">
        <v>561482.51</v>
      </c>
      <c r="R37" s="33">
        <v>722926.36</v>
      </c>
      <c r="S37" s="33">
        <v>780184.36</v>
      </c>
      <c r="T37" s="33">
        <v>414027.67</v>
      </c>
      <c r="U37" s="33">
        <f t="shared" si="3"/>
        <v>53.067927431921348</v>
      </c>
      <c r="V37" s="33">
        <f t="shared" si="23"/>
        <v>-25411.089999999967</v>
      </c>
      <c r="W37" s="33">
        <v>685094.91</v>
      </c>
      <c r="X37" s="33">
        <v>579014.54</v>
      </c>
      <c r="Y37" s="33">
        <v>754773.27</v>
      </c>
      <c r="Z37" s="33">
        <v>303074.71999999997</v>
      </c>
      <c r="AA37" s="33">
        <f t="shared" si="12"/>
        <v>40.154405574007669</v>
      </c>
      <c r="AB37" s="33">
        <f t="shared" si="24"/>
        <v>98853.089999999967</v>
      </c>
      <c r="AC37" s="33">
        <v>853626.36</v>
      </c>
      <c r="AD37" s="33"/>
      <c r="AE37" s="33"/>
      <c r="AF37" s="33">
        <v>853626.36</v>
      </c>
      <c r="AG37" s="33"/>
      <c r="AH37" s="33">
        <v>792512.28</v>
      </c>
      <c r="AI37" s="33">
        <v>1043426.36</v>
      </c>
      <c r="AJ37" s="33">
        <v>993826</v>
      </c>
      <c r="AK37" s="33">
        <v>952388.51</v>
      </c>
      <c r="AL37" s="33">
        <v>967070.3</v>
      </c>
      <c r="AM37" s="33">
        <v>1004900</v>
      </c>
      <c r="AN37" s="33"/>
      <c r="AO37" s="33"/>
      <c r="AP37" s="33">
        <f t="shared" si="5"/>
        <v>126.79929704054554</v>
      </c>
      <c r="AQ37" s="33">
        <v>7242772.71</v>
      </c>
      <c r="AR37" s="33">
        <v>7242772.71</v>
      </c>
      <c r="AS37" s="33">
        <v>4424659.2300000004</v>
      </c>
      <c r="AT37" s="33">
        <v>0</v>
      </c>
      <c r="AU37" s="33">
        <f t="shared" si="7"/>
        <v>0</v>
      </c>
      <c r="AV37" s="33"/>
      <c r="AW37" s="33">
        <f t="shared" si="25"/>
        <v>6237872.71</v>
      </c>
      <c r="AX37" s="33"/>
      <c r="AY37" s="33">
        <f t="shared" si="8"/>
        <v>0</v>
      </c>
      <c r="AZ37" s="33">
        <f t="shared" si="9"/>
        <v>61.090681803267586</v>
      </c>
      <c r="BA37" s="33">
        <f t="shared" si="26"/>
        <v>-49600.359999999986</v>
      </c>
      <c r="BB37" s="33"/>
      <c r="BC37" s="33"/>
      <c r="BD37" s="33">
        <f t="shared" si="27"/>
        <v>52511.489999999991</v>
      </c>
      <c r="BE37" s="33"/>
      <c r="BF37" s="33"/>
    </row>
    <row r="38" spans="1:59" x14ac:dyDescent="0.3">
      <c r="A38" s="9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60"/>
      <c r="M38" s="160">
        <v>3237</v>
      </c>
      <c r="N38" s="161" t="s">
        <v>38</v>
      </c>
      <c r="O38" s="33">
        <v>994336.38</v>
      </c>
      <c r="P38" s="33" t="e">
        <f>SUM(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38" s="33">
        <v>1467466.64</v>
      </c>
      <c r="R38" s="33">
        <v>686404.05</v>
      </c>
      <c r="S38" s="33">
        <v>974824.05</v>
      </c>
      <c r="T38" s="33">
        <v>569559.62</v>
      </c>
      <c r="U38" s="33">
        <f t="shared" si="3"/>
        <v>58.426915093036527</v>
      </c>
      <c r="V38" s="33">
        <f t="shared" si="23"/>
        <v>318114</v>
      </c>
      <c r="W38" s="33">
        <v>1218475.1499999999</v>
      </c>
      <c r="X38" s="33">
        <v>1029947.59</v>
      </c>
      <c r="Y38" s="33">
        <v>1292938.05</v>
      </c>
      <c r="Z38" s="33">
        <v>343538.77</v>
      </c>
      <c r="AA38" s="33">
        <f t="shared" si="12"/>
        <v>26.570396779644621</v>
      </c>
      <c r="AB38" s="33">
        <f t="shared" si="24"/>
        <v>507455.95999999996</v>
      </c>
      <c r="AC38" s="33">
        <v>1800394.01</v>
      </c>
      <c r="AD38" s="33"/>
      <c r="AE38" s="33"/>
      <c r="AF38" s="33">
        <v>1800394.01</v>
      </c>
      <c r="AG38" s="33"/>
      <c r="AH38" s="33">
        <v>1504941.43</v>
      </c>
      <c r="AI38" s="33">
        <v>1914594.01</v>
      </c>
      <c r="AJ38" s="33">
        <v>3796366.4600000004</v>
      </c>
      <c r="AK38" s="33">
        <v>2382361.2999999998</v>
      </c>
      <c r="AL38" s="33">
        <v>2146155.2599999998</v>
      </c>
      <c r="AM38" s="33">
        <v>1552999.46</v>
      </c>
      <c r="AN38" s="33"/>
      <c r="AO38" s="33"/>
      <c r="AP38" s="33">
        <f t="shared" si="5"/>
        <v>103.19334886009483</v>
      </c>
      <c r="AQ38" s="33">
        <v>8824432.5600000005</v>
      </c>
      <c r="AR38" s="33">
        <v>8824432.5600000005</v>
      </c>
      <c r="AS38" s="33">
        <v>4236690.32</v>
      </c>
      <c r="AT38" s="33">
        <v>0</v>
      </c>
      <c r="AU38" s="33">
        <f t="shared" si="7"/>
        <v>0</v>
      </c>
      <c r="AV38" s="33"/>
      <c r="AW38" s="33">
        <f t="shared" si="25"/>
        <v>7271433.1000000006</v>
      </c>
      <c r="AX38" s="33"/>
      <c r="AY38" s="33">
        <f t="shared" si="8"/>
        <v>0</v>
      </c>
      <c r="AZ38" s="33">
        <f t="shared" si="9"/>
        <v>48.010909383617069</v>
      </c>
      <c r="BA38" s="33">
        <f t="shared" si="26"/>
        <v>1881772.4500000004</v>
      </c>
      <c r="BB38" s="33"/>
      <c r="BC38" s="33"/>
      <c r="BD38" s="33">
        <f t="shared" si="27"/>
        <v>-829361.83999999985</v>
      </c>
      <c r="BE38" s="33"/>
      <c r="BF38" s="33"/>
    </row>
    <row r="39" spans="1:59" x14ac:dyDescent="0.3">
      <c r="A39" s="9"/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60"/>
      <c r="M39" s="160">
        <v>3238</v>
      </c>
      <c r="N39" s="161" t="s">
        <v>39</v>
      </c>
      <c r="O39" s="33">
        <v>375112.04</v>
      </c>
      <c r="P39" s="33" t="e">
        <f>SUM(#REF!+#REF!+#REF!+#REF!+#REF!+#REF!+#REF!+#REF!+#REF!+#REF!+#REF!+#REF!+#REF!+#REF!+#REF!+#REF!+#REF!+#REF!+#REF!+#REF!+#REF!+#REF!+#REF!+#REF!+#REF!+#REF!+#REF!+#REF!+#REF!+#REF!+#REF!+#REF!+#REF!)</f>
        <v>#REF!</v>
      </c>
      <c r="Q39" s="33">
        <v>462217.44</v>
      </c>
      <c r="R39" s="33">
        <v>448935</v>
      </c>
      <c r="S39" s="33">
        <v>443532</v>
      </c>
      <c r="T39" s="33">
        <v>254144.677</v>
      </c>
      <c r="U39" s="33">
        <f t="shared" si="3"/>
        <v>57.300189614278111</v>
      </c>
      <c r="V39" s="33">
        <f t="shared" si="23"/>
        <v>16696</v>
      </c>
      <c r="W39" s="33">
        <v>428757.87</v>
      </c>
      <c r="X39" s="33">
        <v>433544.12</v>
      </c>
      <c r="Y39" s="33">
        <v>460228</v>
      </c>
      <c r="Z39" s="33">
        <v>156141.26</v>
      </c>
      <c r="AA39" s="33">
        <f t="shared" si="12"/>
        <v>33.926936214224256</v>
      </c>
      <c r="AB39" s="33">
        <f t="shared" si="24"/>
        <v>35686.109999999986</v>
      </c>
      <c r="AC39" s="33">
        <v>495914.11</v>
      </c>
      <c r="AD39" s="33"/>
      <c r="AE39" s="33"/>
      <c r="AF39" s="33">
        <v>495914.11</v>
      </c>
      <c r="AG39" s="33"/>
      <c r="AH39" s="33">
        <v>488568.61</v>
      </c>
      <c r="AI39" s="33">
        <v>471821.11</v>
      </c>
      <c r="AJ39" s="33">
        <v>533387.63</v>
      </c>
      <c r="AK39" s="33">
        <v>608101.6399999999</v>
      </c>
      <c r="AL39" s="33">
        <v>605638.11</v>
      </c>
      <c r="AM39" s="33">
        <v>499777.13</v>
      </c>
      <c r="AN39" s="33"/>
      <c r="AO39" s="33"/>
      <c r="AP39" s="33">
        <f t="shared" si="5"/>
        <v>102.29415475546004</v>
      </c>
      <c r="AQ39" s="33">
        <v>2199537.58</v>
      </c>
      <c r="AR39" s="33">
        <v>2199537.58</v>
      </c>
      <c r="AS39" s="33">
        <v>782829.03</v>
      </c>
      <c r="AT39" s="33">
        <v>0</v>
      </c>
      <c r="AU39" s="33">
        <f t="shared" si="7"/>
        <v>0</v>
      </c>
      <c r="AV39" s="33"/>
      <c r="AW39" s="33">
        <f t="shared" si="25"/>
        <v>1699760.4500000002</v>
      </c>
      <c r="AX39" s="33"/>
      <c r="AY39" s="33">
        <f t="shared" si="8"/>
        <v>0</v>
      </c>
      <c r="AZ39" s="33">
        <f t="shared" si="9"/>
        <v>35.59061855174123</v>
      </c>
      <c r="BA39" s="33">
        <f t="shared" si="26"/>
        <v>61566.520000000019</v>
      </c>
      <c r="BB39" s="33"/>
      <c r="BC39" s="33"/>
      <c r="BD39" s="33">
        <f t="shared" si="27"/>
        <v>-108324.50999999989</v>
      </c>
      <c r="BE39" s="33"/>
      <c r="BF39" s="33"/>
    </row>
    <row r="40" spans="1:59" x14ac:dyDescent="0.3">
      <c r="A40" s="9"/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60"/>
      <c r="M40" s="160">
        <v>3239</v>
      </c>
      <c r="N40" s="161" t="s">
        <v>40</v>
      </c>
      <c r="O40" s="33">
        <v>3449345.79</v>
      </c>
      <c r="P40" s="33" t="e">
        <f>SUM(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40" s="33">
        <v>1431993.7</v>
      </c>
      <c r="R40" s="33">
        <v>1380392.02</v>
      </c>
      <c r="S40" s="33">
        <v>1552531.54</v>
      </c>
      <c r="T40" s="33">
        <v>977772.59</v>
      </c>
      <c r="U40" s="33">
        <f t="shared" si="3"/>
        <v>62.979241632669179</v>
      </c>
      <c r="V40" s="33">
        <f t="shared" si="23"/>
        <v>21912</v>
      </c>
      <c r="W40" s="33">
        <v>1591971.94</v>
      </c>
      <c r="X40" s="33">
        <v>1445314.07</v>
      </c>
      <c r="Y40" s="33">
        <v>1574443.54</v>
      </c>
      <c r="Z40" s="33">
        <v>312078.15000000002</v>
      </c>
      <c r="AA40" s="33">
        <f t="shared" si="12"/>
        <v>19.821488803593429</v>
      </c>
      <c r="AB40" s="33">
        <f t="shared" si="24"/>
        <v>72818.399999999907</v>
      </c>
      <c r="AC40" s="33">
        <v>1647261.94</v>
      </c>
      <c r="AD40" s="33"/>
      <c r="AE40" s="33"/>
      <c r="AF40" s="33">
        <v>1647261.94</v>
      </c>
      <c r="AG40" s="33"/>
      <c r="AH40" s="33">
        <v>1482140.01</v>
      </c>
      <c r="AI40" s="33">
        <v>1648742.64</v>
      </c>
      <c r="AJ40" s="33">
        <v>1954084.32</v>
      </c>
      <c r="AK40" s="33">
        <v>30928785.539999999</v>
      </c>
      <c r="AL40" s="33">
        <v>15716826.91</v>
      </c>
      <c r="AM40" s="33">
        <v>30363968.82</v>
      </c>
      <c r="AN40" s="33"/>
      <c r="AO40" s="33"/>
      <c r="AP40" s="33">
        <f t="shared" si="5"/>
        <v>2048.6572533724393</v>
      </c>
      <c r="AQ40" s="33">
        <v>19738183.410000004</v>
      </c>
      <c r="AR40" s="33">
        <v>19738183.410000004</v>
      </c>
      <c r="AS40" s="33">
        <v>11882948.640000001</v>
      </c>
      <c r="AT40" s="33">
        <v>0</v>
      </c>
      <c r="AU40" s="33">
        <f t="shared" si="7"/>
        <v>0</v>
      </c>
      <c r="AV40" s="33"/>
      <c r="AW40" s="33">
        <f t="shared" si="25"/>
        <v>-10625785.409999996</v>
      </c>
      <c r="AX40" s="33"/>
      <c r="AY40" s="33">
        <f t="shared" si="8"/>
        <v>0</v>
      </c>
      <c r="AZ40" s="33">
        <f t="shared" si="9"/>
        <v>60.202848424134679</v>
      </c>
      <c r="BA40" s="33">
        <f t="shared" si="26"/>
        <v>305341.68000000017</v>
      </c>
      <c r="BB40" s="33"/>
      <c r="BC40" s="33"/>
      <c r="BD40" s="33">
        <f t="shared" si="27"/>
        <v>-564816.71999999881</v>
      </c>
      <c r="BE40" s="33"/>
      <c r="BF40" s="33"/>
    </row>
    <row r="41" spans="1:59" x14ac:dyDescent="0.3">
      <c r="A41" s="9"/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90">
        <v>324</v>
      </c>
      <c r="M41" s="195"/>
      <c r="N41" s="194" t="s">
        <v>238</v>
      </c>
      <c r="O41" s="185">
        <f t="shared" ref="O41:Y41" si="28">SUM(O42)</f>
        <v>144945.28</v>
      </c>
      <c r="P41" s="185" t="e">
        <f t="shared" si="28"/>
        <v>#REF!</v>
      </c>
      <c r="Q41" s="185">
        <v>155165.31</v>
      </c>
      <c r="R41" s="185">
        <f t="shared" si="28"/>
        <v>127900</v>
      </c>
      <c r="S41" s="185">
        <f t="shared" si="28"/>
        <v>186800</v>
      </c>
      <c r="T41" s="185">
        <f>SUM(T42)</f>
        <v>129970.85</v>
      </c>
      <c r="U41" s="185">
        <f t="shared" si="3"/>
        <v>69.57754282655246</v>
      </c>
      <c r="V41" s="185">
        <f>SUM(V42)</f>
        <v>21950</v>
      </c>
      <c r="W41" s="185">
        <f t="shared" si="28"/>
        <v>214750</v>
      </c>
      <c r="X41" s="185">
        <f t="shared" si="28"/>
        <v>181207.41</v>
      </c>
      <c r="Y41" s="185">
        <f t="shared" si="28"/>
        <v>208750</v>
      </c>
      <c r="Z41" s="185">
        <f>SUM(Z42)</f>
        <v>63714.239999999998</v>
      </c>
      <c r="AA41" s="185">
        <f t="shared" si="12"/>
        <v>30.521791616766464</v>
      </c>
      <c r="AB41" s="185">
        <f>SUM(AB42)</f>
        <v>-3521</v>
      </c>
      <c r="AC41" s="185">
        <f>SUM(AC42)</f>
        <v>205229</v>
      </c>
      <c r="AD41" s="185"/>
      <c r="AE41" s="185"/>
      <c r="AF41" s="185">
        <f t="shared" ref="AF41:AO41" si="29">SUM(AF42)</f>
        <v>205229</v>
      </c>
      <c r="AG41" s="185">
        <f t="shared" si="29"/>
        <v>0</v>
      </c>
      <c r="AH41" s="185">
        <f t="shared" si="29"/>
        <v>213149.16</v>
      </c>
      <c r="AI41" s="185">
        <f t="shared" si="29"/>
        <v>206500</v>
      </c>
      <c r="AJ41" s="185">
        <f>SUM(AJ42)</f>
        <v>195558</v>
      </c>
      <c r="AK41" s="185">
        <f>SUM(AK42)</f>
        <v>210800</v>
      </c>
      <c r="AL41" s="185">
        <f>SUM(AL42)</f>
        <v>173678.61</v>
      </c>
      <c r="AM41" s="185">
        <f t="shared" si="29"/>
        <v>382160</v>
      </c>
      <c r="AN41" s="185">
        <f t="shared" si="29"/>
        <v>0</v>
      </c>
      <c r="AO41" s="185">
        <f t="shared" si="29"/>
        <v>51985.86</v>
      </c>
      <c r="AP41" s="185">
        <f t="shared" si="5"/>
        <v>179.29228527102805</v>
      </c>
      <c r="AQ41" s="185">
        <f t="shared" ref="AQ41:AX41" si="30">SUM(AQ42)</f>
        <v>829247.15999999992</v>
      </c>
      <c r="AR41" s="185">
        <f t="shared" si="30"/>
        <v>829247.15999999992</v>
      </c>
      <c r="AS41" s="185">
        <f t="shared" si="30"/>
        <v>271252.53000000003</v>
      </c>
      <c r="AT41" s="185">
        <f t="shared" si="30"/>
        <v>0</v>
      </c>
      <c r="AU41" s="185">
        <f t="shared" si="7"/>
        <v>0</v>
      </c>
      <c r="AV41" s="185">
        <f t="shared" si="30"/>
        <v>0</v>
      </c>
      <c r="AW41" s="185">
        <f t="shared" si="30"/>
        <v>447087.15999999992</v>
      </c>
      <c r="AX41" s="185">
        <f t="shared" si="30"/>
        <v>0</v>
      </c>
      <c r="AY41" s="185">
        <f t="shared" si="8"/>
        <v>0</v>
      </c>
      <c r="AZ41" s="185">
        <f t="shared" si="9"/>
        <v>32.710697495786427</v>
      </c>
      <c r="BA41" s="185">
        <f>SUM(BA42)</f>
        <v>-10942</v>
      </c>
      <c r="BB41" s="185"/>
      <c r="BC41" s="185"/>
      <c r="BD41" s="185">
        <f t="shared" si="27"/>
        <v>171360</v>
      </c>
      <c r="BE41" s="185">
        <f>SUM(BE42)</f>
        <v>0</v>
      </c>
      <c r="BF41" s="185">
        <f>SUM(BF42)</f>
        <v>0</v>
      </c>
    </row>
    <row r="42" spans="1:59" x14ac:dyDescent="0.3">
      <c r="A42" s="9"/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60"/>
      <c r="M42" s="160">
        <v>3241</v>
      </c>
      <c r="N42" s="161" t="s">
        <v>238</v>
      </c>
      <c r="O42" s="33">
        <v>144945.28</v>
      </c>
      <c r="P42" s="33" t="e">
        <f>SUM(#REF!)</f>
        <v>#REF!</v>
      </c>
      <c r="Q42" s="33">
        <v>155165.31</v>
      </c>
      <c r="R42" s="33">
        <v>127900</v>
      </c>
      <c r="S42" s="33">
        <v>186800</v>
      </c>
      <c r="T42" s="33">
        <v>129970.85</v>
      </c>
      <c r="U42" s="33">
        <f t="shared" si="3"/>
        <v>69.57754282655246</v>
      </c>
      <c r="V42" s="33">
        <f>(Y42-S42)</f>
        <v>21950</v>
      </c>
      <c r="W42" s="33">
        <v>214750</v>
      </c>
      <c r="X42" s="33">
        <v>181207.41</v>
      </c>
      <c r="Y42" s="33">
        <v>208750</v>
      </c>
      <c r="Z42" s="33">
        <v>63714.239999999998</v>
      </c>
      <c r="AA42" s="33">
        <f t="shared" si="12"/>
        <v>30.521791616766464</v>
      </c>
      <c r="AB42" s="33">
        <f>(AC42-Y42)</f>
        <v>-3521</v>
      </c>
      <c r="AC42" s="33">
        <v>205229</v>
      </c>
      <c r="AD42" s="44"/>
      <c r="AE42" s="33"/>
      <c r="AF42" s="33">
        <v>205229</v>
      </c>
      <c r="AG42" s="33"/>
      <c r="AH42" s="33">
        <v>213149.16</v>
      </c>
      <c r="AI42" s="33">
        <v>206500</v>
      </c>
      <c r="AJ42" s="33">
        <v>195558</v>
      </c>
      <c r="AK42" s="33">
        <v>210800</v>
      </c>
      <c r="AL42" s="33">
        <v>173678.61</v>
      </c>
      <c r="AM42" s="33">
        <v>382160</v>
      </c>
      <c r="AN42" s="33"/>
      <c r="AO42" s="33">
        <v>51985.86</v>
      </c>
      <c r="AP42" s="33">
        <f t="shared" si="5"/>
        <v>179.29228527102805</v>
      </c>
      <c r="AQ42" s="33">
        <v>829247.15999999992</v>
      </c>
      <c r="AR42" s="33">
        <v>829247.15999999992</v>
      </c>
      <c r="AS42" s="33">
        <v>271252.53000000003</v>
      </c>
      <c r="AT42" s="33">
        <v>0</v>
      </c>
      <c r="AU42" s="33">
        <f t="shared" si="7"/>
        <v>0</v>
      </c>
      <c r="AV42" s="33"/>
      <c r="AW42" s="33">
        <f>AQ42-AM42</f>
        <v>447087.15999999992</v>
      </c>
      <c r="AX42" s="33"/>
      <c r="AY42" s="33">
        <f t="shared" si="8"/>
        <v>0</v>
      </c>
      <c r="AZ42" s="33">
        <f t="shared" si="9"/>
        <v>32.710697495786427</v>
      </c>
      <c r="BA42" s="33">
        <f>AJ42-AI42</f>
        <v>-10942</v>
      </c>
      <c r="BB42" s="33"/>
      <c r="BC42" s="33"/>
      <c r="BD42" s="33">
        <f t="shared" si="27"/>
        <v>171360</v>
      </c>
      <c r="BE42" s="33"/>
      <c r="BF42" s="33"/>
    </row>
    <row r="43" spans="1:59" x14ac:dyDescent="0.3">
      <c r="A43" s="9"/>
      <c r="B43" s="159"/>
      <c r="C43" s="159"/>
      <c r="D43" s="159"/>
      <c r="E43" s="159"/>
      <c r="F43" s="159"/>
      <c r="G43" s="159" t="s">
        <v>497</v>
      </c>
      <c r="H43" s="159"/>
      <c r="I43" s="159"/>
      <c r="J43" s="159"/>
      <c r="K43" s="159"/>
      <c r="L43" s="190">
        <v>329</v>
      </c>
      <c r="M43" s="190"/>
      <c r="N43" s="194" t="s">
        <v>41</v>
      </c>
      <c r="O43" s="185">
        <f>SUM(O44:O50)</f>
        <v>2686109.7399999998</v>
      </c>
      <c r="P43" s="185" t="e">
        <f>SUM(P44:P50)</f>
        <v>#REF!</v>
      </c>
      <c r="Q43" s="185">
        <v>2721842.78</v>
      </c>
      <c r="R43" s="185">
        <f>SUM(R44:R50)</f>
        <v>3844397.7800000003</v>
      </c>
      <c r="S43" s="185">
        <f>SUM(S44:S50)</f>
        <v>4126348.5200000005</v>
      </c>
      <c r="T43" s="185">
        <f>SUM(T44:T50)</f>
        <v>2665447.2400000002</v>
      </c>
      <c r="U43" s="185">
        <f t="shared" si="3"/>
        <v>64.595785525164501</v>
      </c>
      <c r="V43" s="185">
        <f>SUM(V44:V50)</f>
        <v>-1080660</v>
      </c>
      <c r="W43" s="185">
        <f>SUM(W44:W50)</f>
        <v>3913450.4699999997</v>
      </c>
      <c r="X43" s="185">
        <f>SUM(X44:X50)</f>
        <v>3599830.2</v>
      </c>
      <c r="Y43" s="185">
        <f>SUM(Y44:Y50)</f>
        <v>3045688.52</v>
      </c>
      <c r="Z43" s="185">
        <f>SUM(Z44:Z50)</f>
        <v>1108614.3599999999</v>
      </c>
      <c r="AA43" s="185">
        <f t="shared" si="12"/>
        <v>36.399466088541452</v>
      </c>
      <c r="AB43" s="185">
        <f>SUM(AB44:AB50)</f>
        <v>309303.30000000005</v>
      </c>
      <c r="AC43" s="185">
        <f>SUM(AC44:AC50)</f>
        <v>3354991.8200000003</v>
      </c>
      <c r="AD43" s="185"/>
      <c r="AE43" s="185"/>
      <c r="AF43" s="185">
        <f>SUM(AF44:AF50)</f>
        <v>3354991.8200000003</v>
      </c>
      <c r="AG43" s="185">
        <f>SUM(AG44:AG50)</f>
        <v>0</v>
      </c>
      <c r="AH43" s="185">
        <f>SUM(AH44:AH50)</f>
        <v>3177761.96</v>
      </c>
      <c r="AI43" s="185">
        <f>SUM(AI44:AI50)</f>
        <v>3562853.8200000003</v>
      </c>
      <c r="AJ43" s="185">
        <f t="shared" ref="AJ43:AO43" si="31">SUM(AJ44:AJ50)</f>
        <v>4123407.12</v>
      </c>
      <c r="AK43" s="185">
        <f t="shared" si="31"/>
        <v>5352151.83</v>
      </c>
      <c r="AL43" s="185">
        <f t="shared" si="31"/>
        <v>4620439.1500000004</v>
      </c>
      <c r="AM43" s="185">
        <f t="shared" si="31"/>
        <v>5413130.8399999999</v>
      </c>
      <c r="AN43" s="185">
        <f t="shared" si="31"/>
        <v>0</v>
      </c>
      <c r="AO43" s="185">
        <f t="shared" si="31"/>
        <v>728263.97</v>
      </c>
      <c r="AP43" s="185">
        <f t="shared" si="5"/>
        <v>170.34412609055209</v>
      </c>
      <c r="AQ43" s="185">
        <f t="shared" ref="AQ43:AX43" si="32">SUM(AQ44:AQ50)</f>
        <v>8335911.7699999996</v>
      </c>
      <c r="AR43" s="185">
        <f t="shared" si="32"/>
        <v>8335911.7699999996</v>
      </c>
      <c r="AS43" s="185">
        <f t="shared" si="32"/>
        <v>3895521.32</v>
      </c>
      <c r="AT43" s="185">
        <f>SUM(AT44:AT50)</f>
        <v>0</v>
      </c>
      <c r="AU43" s="185">
        <f t="shared" si="7"/>
        <v>0</v>
      </c>
      <c r="AV43" s="185">
        <f t="shared" si="32"/>
        <v>0</v>
      </c>
      <c r="AW43" s="185">
        <f t="shared" si="32"/>
        <v>2922780.9299999997</v>
      </c>
      <c r="AX43" s="185">
        <f t="shared" si="32"/>
        <v>0</v>
      </c>
      <c r="AY43" s="185">
        <f t="shared" si="8"/>
        <v>0</v>
      </c>
      <c r="AZ43" s="185">
        <f t="shared" si="9"/>
        <v>46.731796442706354</v>
      </c>
      <c r="BA43" s="185">
        <f>SUM(BA44:BA50)</f>
        <v>560553.30000000005</v>
      </c>
      <c r="BB43" s="185"/>
      <c r="BC43" s="185"/>
      <c r="BD43" s="185">
        <f t="shared" si="27"/>
        <v>60979.009999999776</v>
      </c>
      <c r="BE43" s="185">
        <f>SUM(BE44:BE50)</f>
        <v>0</v>
      </c>
      <c r="BF43" s="185">
        <f>SUM(BF44:BF50)</f>
        <v>0</v>
      </c>
    </row>
    <row r="44" spans="1:59" x14ac:dyDescent="0.3">
      <c r="A44" s="9"/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60"/>
      <c r="M44" s="160">
        <v>3291</v>
      </c>
      <c r="N44" s="160" t="s">
        <v>42</v>
      </c>
      <c r="O44" s="33">
        <v>1258642.73</v>
      </c>
      <c r="P44" s="33" t="e">
        <f>SUM(#REF!+#REF!+#REF!)</f>
        <v>#REF!</v>
      </c>
      <c r="Q44" s="33">
        <v>1364007.89</v>
      </c>
      <c r="R44" s="33">
        <v>1488525</v>
      </c>
      <c r="S44" s="33">
        <v>1480104.52</v>
      </c>
      <c r="T44" s="33">
        <v>976590.53</v>
      </c>
      <c r="U44" s="33">
        <f t="shared" si="3"/>
        <v>65.981186923204575</v>
      </c>
      <c r="V44" s="33">
        <f t="shared" ref="V44:V50" si="33">(Y44-S44)</f>
        <v>-35600</v>
      </c>
      <c r="W44" s="33">
        <v>1445769.74</v>
      </c>
      <c r="X44" s="33">
        <v>1452331.73</v>
      </c>
      <c r="Y44" s="33">
        <v>1444504.52</v>
      </c>
      <c r="Z44" s="33">
        <v>706115.22</v>
      </c>
      <c r="AA44" s="33">
        <f t="shared" si="12"/>
        <v>48.882866770122668</v>
      </c>
      <c r="AB44" s="33">
        <f t="shared" ref="AB44:AB50" si="34">(AC44-Y44)</f>
        <v>157495.47999999998</v>
      </c>
      <c r="AC44" s="33">
        <v>1602000</v>
      </c>
      <c r="AD44" s="33"/>
      <c r="AE44" s="33"/>
      <c r="AF44" s="33">
        <v>1602000</v>
      </c>
      <c r="AG44" s="33"/>
      <c r="AH44" s="33">
        <v>1843596.46</v>
      </c>
      <c r="AI44" s="33">
        <v>1515700</v>
      </c>
      <c r="AJ44" s="33">
        <v>1545069</v>
      </c>
      <c r="AK44" s="33">
        <v>1749121.62</v>
      </c>
      <c r="AL44" s="33">
        <v>1882965.01</v>
      </c>
      <c r="AM44" s="33">
        <v>1565700</v>
      </c>
      <c r="AN44" s="33"/>
      <c r="AO44" s="33"/>
      <c r="AP44" s="33">
        <f t="shared" si="5"/>
        <v>84.926394358557189</v>
      </c>
      <c r="AQ44" s="33">
        <v>2599632</v>
      </c>
      <c r="AR44" s="33">
        <v>2599632</v>
      </c>
      <c r="AS44" s="33">
        <v>1389340.27</v>
      </c>
      <c r="AT44" s="33">
        <v>0</v>
      </c>
      <c r="AU44" s="33">
        <f t="shared" si="7"/>
        <v>0</v>
      </c>
      <c r="AV44" s="33"/>
      <c r="AW44" s="33">
        <f t="shared" ref="AW44:AW50" si="35">AQ44-AM44</f>
        <v>1033932</v>
      </c>
      <c r="AX44" s="33"/>
      <c r="AY44" s="33">
        <f t="shared" si="8"/>
        <v>0</v>
      </c>
      <c r="AZ44" s="33">
        <f t="shared" si="9"/>
        <v>53.443728573890461</v>
      </c>
      <c r="BA44" s="33">
        <f t="shared" ref="BA44:BA50" si="36">AJ44-AI44</f>
        <v>29369</v>
      </c>
      <c r="BB44" s="33"/>
      <c r="BC44" s="33"/>
      <c r="BD44" s="33">
        <f t="shared" si="27"/>
        <v>-183421.62000000011</v>
      </c>
      <c r="BE44" s="33"/>
      <c r="BF44" s="33"/>
    </row>
    <row r="45" spans="1:59" x14ac:dyDescent="0.3">
      <c r="A45" s="9"/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60"/>
      <c r="M45" s="160">
        <v>3292</v>
      </c>
      <c r="N45" s="160" t="s">
        <v>43</v>
      </c>
      <c r="O45" s="33">
        <v>335684.11</v>
      </c>
      <c r="P45" s="33" t="e">
        <f>SUM(#REF!+#REF!+#REF!+#REF!+#REF!+#REF!+#REF!+#REF!+#REF!+#REF!+#REF!+#REF!+#REF!+#REF!+#REF!+#REF!+#REF!+#REF!+#REF!+#REF!+#REF!+#REF!+#REF!+#REF!+#REF!+#REF!+#REF!+#REF!+#REF!+#REF!+#REF!+#REF!+#REF!+#REF!+#REF!+#REF!)</f>
        <v>#REF!</v>
      </c>
      <c r="Q45" s="33">
        <v>380126.36</v>
      </c>
      <c r="R45" s="33">
        <v>424061.94</v>
      </c>
      <c r="S45" s="33">
        <v>409033.16</v>
      </c>
      <c r="T45" s="33">
        <v>250368.28</v>
      </c>
      <c r="U45" s="33">
        <f t="shared" si="3"/>
        <v>61.209775755100146</v>
      </c>
      <c r="V45" s="33">
        <f t="shared" si="33"/>
        <v>-3100</v>
      </c>
      <c r="W45" s="33">
        <v>384830.22</v>
      </c>
      <c r="X45" s="33">
        <v>370209.68</v>
      </c>
      <c r="Y45" s="33">
        <v>405933.16</v>
      </c>
      <c r="Z45" s="33">
        <v>163034.85999999999</v>
      </c>
      <c r="AA45" s="33">
        <f t="shared" si="12"/>
        <v>40.162981511537517</v>
      </c>
      <c r="AB45" s="33">
        <f t="shared" si="34"/>
        <v>121329.62000000005</v>
      </c>
      <c r="AC45" s="33">
        <v>527262.78</v>
      </c>
      <c r="AD45" s="33"/>
      <c r="AE45" s="33"/>
      <c r="AF45" s="33">
        <v>527262.78</v>
      </c>
      <c r="AG45" s="33"/>
      <c r="AH45" s="33">
        <v>486700.83</v>
      </c>
      <c r="AI45" s="33">
        <v>504409.78</v>
      </c>
      <c r="AJ45" s="33">
        <v>449920.38999999996</v>
      </c>
      <c r="AK45" s="33">
        <v>445313.14</v>
      </c>
      <c r="AL45" s="33">
        <v>399284.28</v>
      </c>
      <c r="AM45" s="33">
        <v>447170.38999999996</v>
      </c>
      <c r="AN45" s="33"/>
      <c r="AO45" s="33"/>
      <c r="AP45" s="33">
        <f t="shared" si="5"/>
        <v>91.877877011222679</v>
      </c>
      <c r="AQ45" s="33">
        <v>2012238.17</v>
      </c>
      <c r="AR45" s="33">
        <v>2012238.17</v>
      </c>
      <c r="AS45" s="33">
        <v>892615.03</v>
      </c>
      <c r="AT45" s="33">
        <v>0</v>
      </c>
      <c r="AU45" s="33">
        <f t="shared" si="7"/>
        <v>0</v>
      </c>
      <c r="AV45" s="33"/>
      <c r="AW45" s="33">
        <f t="shared" si="35"/>
        <v>1565067.78</v>
      </c>
      <c r="AX45" s="33"/>
      <c r="AY45" s="33">
        <f t="shared" si="8"/>
        <v>0</v>
      </c>
      <c r="AZ45" s="33">
        <f t="shared" si="9"/>
        <v>44.359313092644499</v>
      </c>
      <c r="BA45" s="33">
        <f t="shared" si="36"/>
        <v>-54489.390000000072</v>
      </c>
      <c r="BB45" s="33"/>
      <c r="BC45" s="33"/>
      <c r="BD45" s="33">
        <f t="shared" si="27"/>
        <v>1857.2499999999418</v>
      </c>
      <c r="BE45" s="33"/>
      <c r="BF45" s="33"/>
    </row>
    <row r="46" spans="1:59" x14ac:dyDescent="0.3">
      <c r="A46" s="9"/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60"/>
      <c r="M46" s="160">
        <v>3293</v>
      </c>
      <c r="N46" s="160" t="s">
        <v>44</v>
      </c>
      <c r="O46" s="33">
        <v>298650.28000000003</v>
      </c>
      <c r="P46" s="33" t="e">
        <f>SUM(#REF!+#REF!+#REF!+#REF!+#REF!+#REF!+#REF!+#REF!+#REF!+#REF!+#REF!+#REF!+#REF!+#REF!+#REF!+#REF!+#REF!+#REF!+#REF!+#REF!+#REF!+#REF!+#REF!+#REF!+#REF!+#REF!+#REF!+#REF!+#REF!+#REF!+#REF!+#REF!+#REF!+#REF!+#REF!+#REF!+#REF!+#REF!+#REF!+#REF!+#REF!+#REF!)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46" s="33">
        <v>344191.19</v>
      </c>
      <c r="R46" s="33">
        <v>346050.77</v>
      </c>
      <c r="S46" s="33">
        <v>410550.77</v>
      </c>
      <c r="T46" s="33">
        <v>198024.3</v>
      </c>
      <c r="U46" s="33">
        <f t="shared" si="3"/>
        <v>48.233815272103861</v>
      </c>
      <c r="V46" s="33">
        <f t="shared" si="33"/>
        <v>-11000</v>
      </c>
      <c r="W46" s="33">
        <v>348340.82</v>
      </c>
      <c r="X46" s="33">
        <v>307341.75</v>
      </c>
      <c r="Y46" s="33">
        <v>399550.77</v>
      </c>
      <c r="Z46" s="33">
        <v>96301.57</v>
      </c>
      <c r="AA46" s="33">
        <f t="shared" si="12"/>
        <v>24.102461371805141</v>
      </c>
      <c r="AB46" s="33">
        <f t="shared" si="34"/>
        <v>15177.399999999965</v>
      </c>
      <c r="AC46" s="33">
        <v>414728.17</v>
      </c>
      <c r="AD46" s="33"/>
      <c r="AE46" s="33"/>
      <c r="AF46" s="33">
        <v>414728.17</v>
      </c>
      <c r="AG46" s="33"/>
      <c r="AH46" s="33">
        <v>285585.81</v>
      </c>
      <c r="AI46" s="33">
        <v>379328.17</v>
      </c>
      <c r="AJ46" s="33">
        <v>393233.41</v>
      </c>
      <c r="AK46" s="33">
        <v>398065.1</v>
      </c>
      <c r="AL46" s="33">
        <v>357049.28</v>
      </c>
      <c r="AM46" s="33">
        <v>439233.41</v>
      </c>
      <c r="AN46" s="33"/>
      <c r="AO46" s="33"/>
      <c r="AP46" s="33">
        <f t="shared" si="5"/>
        <v>153.80085236027659</v>
      </c>
      <c r="AQ46" s="33">
        <v>1083994.3799999999</v>
      </c>
      <c r="AR46" s="33">
        <v>1083994.3799999999</v>
      </c>
      <c r="AS46" s="33">
        <v>296102.05</v>
      </c>
      <c r="AT46" s="33">
        <v>0</v>
      </c>
      <c r="AU46" s="33">
        <f t="shared" si="7"/>
        <v>0</v>
      </c>
      <c r="AV46" s="33"/>
      <c r="AW46" s="33">
        <f t="shared" si="35"/>
        <v>644760.97</v>
      </c>
      <c r="AX46" s="33"/>
      <c r="AY46" s="33">
        <f t="shared" si="8"/>
        <v>0</v>
      </c>
      <c r="AZ46" s="33">
        <f t="shared" si="9"/>
        <v>27.315828888337968</v>
      </c>
      <c r="BA46" s="33">
        <f t="shared" si="36"/>
        <v>13905.239999999991</v>
      </c>
      <c r="BB46" s="33"/>
      <c r="BC46" s="33"/>
      <c r="BD46" s="33">
        <f t="shared" si="27"/>
        <v>41168.31</v>
      </c>
      <c r="BE46" s="33"/>
      <c r="BF46" s="33"/>
    </row>
    <row r="47" spans="1:59" x14ac:dyDescent="0.3">
      <c r="A47" s="6"/>
      <c r="B47" s="160"/>
      <c r="C47" s="160"/>
      <c r="D47" s="160"/>
      <c r="E47" s="160"/>
      <c r="F47" s="160"/>
      <c r="G47" s="160"/>
      <c r="H47" s="160"/>
      <c r="I47" s="160"/>
      <c r="J47" s="159"/>
      <c r="K47" s="159"/>
      <c r="L47" s="160"/>
      <c r="M47" s="160">
        <v>3294</v>
      </c>
      <c r="N47" s="161" t="s">
        <v>45</v>
      </c>
      <c r="O47" s="33">
        <v>87647.17</v>
      </c>
      <c r="P47" s="33" t="e">
        <f>SUM(#REF!+#REF!+#REF!+#REF!)</f>
        <v>#REF!</v>
      </c>
      <c r="Q47" s="33">
        <v>151198.51999999999</v>
      </c>
      <c r="R47" s="33">
        <v>177000</v>
      </c>
      <c r="S47" s="33">
        <v>182000</v>
      </c>
      <c r="T47" s="33">
        <v>107943.05</v>
      </c>
      <c r="U47" s="33">
        <f t="shared" si="3"/>
        <v>59.309368131868133</v>
      </c>
      <c r="V47" s="33">
        <f t="shared" si="33"/>
        <v>-10000</v>
      </c>
      <c r="W47" s="33">
        <v>184000</v>
      </c>
      <c r="X47" s="33">
        <v>128813.94</v>
      </c>
      <c r="Y47" s="33">
        <v>172000</v>
      </c>
      <c r="Z47" s="33">
        <v>48179.8</v>
      </c>
      <c r="AA47" s="33">
        <f t="shared" si="12"/>
        <v>28.011511627906977</v>
      </c>
      <c r="AB47" s="33">
        <f t="shared" si="34"/>
        <v>11100</v>
      </c>
      <c r="AC47" s="33">
        <v>183100</v>
      </c>
      <c r="AD47" s="33"/>
      <c r="AE47" s="33"/>
      <c r="AF47" s="33">
        <v>183100</v>
      </c>
      <c r="AG47" s="33"/>
      <c r="AH47" s="33">
        <v>119707.11</v>
      </c>
      <c r="AI47" s="33">
        <v>155100</v>
      </c>
      <c r="AJ47" s="33">
        <v>154600</v>
      </c>
      <c r="AK47" s="33">
        <v>148800</v>
      </c>
      <c r="AL47" s="33">
        <v>134711.51999999999</v>
      </c>
      <c r="AM47" s="33">
        <v>173350</v>
      </c>
      <c r="AN47" s="33"/>
      <c r="AO47" s="33"/>
      <c r="AP47" s="33">
        <f t="shared" si="5"/>
        <v>144.81178269193867</v>
      </c>
      <c r="AQ47" s="33">
        <v>288450</v>
      </c>
      <c r="AR47" s="33">
        <v>288450</v>
      </c>
      <c r="AS47" s="33">
        <v>135623.32999999999</v>
      </c>
      <c r="AT47" s="33">
        <v>0</v>
      </c>
      <c r="AU47" s="33">
        <f t="shared" si="7"/>
        <v>0</v>
      </c>
      <c r="AV47" s="33"/>
      <c r="AW47" s="33">
        <f t="shared" si="35"/>
        <v>115100</v>
      </c>
      <c r="AX47" s="33"/>
      <c r="AY47" s="33">
        <f t="shared" si="8"/>
        <v>0</v>
      </c>
      <c r="AZ47" s="33">
        <f t="shared" si="9"/>
        <v>47.017968452071415</v>
      </c>
      <c r="BA47" s="33">
        <f t="shared" si="36"/>
        <v>-500</v>
      </c>
      <c r="BB47" s="33"/>
      <c r="BC47" s="33"/>
      <c r="BD47" s="33">
        <f t="shared" si="27"/>
        <v>24550</v>
      </c>
      <c r="BE47" s="33"/>
      <c r="BF47" s="33"/>
    </row>
    <row r="48" spans="1:59" x14ac:dyDescent="0.3">
      <c r="A48" s="6"/>
      <c r="B48" s="160"/>
      <c r="C48" s="160"/>
      <c r="D48" s="160"/>
      <c r="E48" s="160"/>
      <c r="F48" s="160"/>
      <c r="G48" s="160"/>
      <c r="H48" s="160"/>
      <c r="I48" s="160"/>
      <c r="J48" s="159"/>
      <c r="K48" s="159"/>
      <c r="L48" s="160"/>
      <c r="M48" s="160">
        <v>3295</v>
      </c>
      <c r="N48" s="161" t="s">
        <v>228</v>
      </c>
      <c r="O48" s="33">
        <v>47304.02</v>
      </c>
      <c r="P48" s="33" t="e">
        <f>SUM(#REF!+#REF!+#REF!+#REF!+#REF!+#REF!+#REF!+#REF!+#REF!+#REF!+#REF!+#REF!+#REF!+#REF!+#REF!+#REF!+#REF!+#REF!+#REF!+#REF!+#REF!+#REF!+#REF!+#REF!+#REF!+#REF!+#REF!+#REF!+#REF!+#REF!+#REF!+#REF!+#REF!+#REF!+#REF!)</f>
        <v>#REF!</v>
      </c>
      <c r="Q48" s="33">
        <v>74742.350000000006</v>
      </c>
      <c r="R48" s="33">
        <v>56010</v>
      </c>
      <c r="S48" s="33">
        <v>61210</v>
      </c>
      <c r="T48" s="33">
        <v>39078.5</v>
      </c>
      <c r="U48" s="33">
        <f t="shared" si="3"/>
        <v>63.843326253880086</v>
      </c>
      <c r="V48" s="33">
        <f t="shared" si="33"/>
        <v>5500</v>
      </c>
      <c r="W48" s="33">
        <v>68937.05</v>
      </c>
      <c r="X48" s="33">
        <v>62060.77</v>
      </c>
      <c r="Y48" s="33">
        <v>66710</v>
      </c>
      <c r="Z48" s="33">
        <v>17203.849999999999</v>
      </c>
      <c r="AA48" s="33">
        <f t="shared" si="12"/>
        <v>25.789012142107627</v>
      </c>
      <c r="AB48" s="33">
        <f t="shared" si="34"/>
        <v>7814.6000000000058</v>
      </c>
      <c r="AC48" s="33">
        <v>74524.600000000006</v>
      </c>
      <c r="AD48" s="33"/>
      <c r="AE48" s="33"/>
      <c r="AF48" s="33">
        <v>74524.600000000006</v>
      </c>
      <c r="AG48" s="33"/>
      <c r="AH48" s="33">
        <v>54216.58</v>
      </c>
      <c r="AI48" s="33">
        <v>144024.6</v>
      </c>
      <c r="AJ48" s="33">
        <v>123952.46</v>
      </c>
      <c r="AK48" s="33">
        <v>132727.46000000002</v>
      </c>
      <c r="AL48" s="33">
        <v>96460.11</v>
      </c>
      <c r="AM48" s="33">
        <v>123452.46</v>
      </c>
      <c r="AN48" s="33"/>
      <c r="AO48" s="33"/>
      <c r="AP48" s="33">
        <f t="shared" si="5"/>
        <v>227.70241132878542</v>
      </c>
      <c r="AQ48" s="33">
        <v>574786</v>
      </c>
      <c r="AR48" s="33">
        <v>574786</v>
      </c>
      <c r="AS48" s="33">
        <v>260954.56</v>
      </c>
      <c r="AT48" s="33">
        <v>0</v>
      </c>
      <c r="AU48" s="33">
        <f t="shared" si="7"/>
        <v>0</v>
      </c>
      <c r="AV48" s="33"/>
      <c r="AW48" s="33">
        <f t="shared" si="35"/>
        <v>451333.54</v>
      </c>
      <c r="AX48" s="33"/>
      <c r="AY48" s="33">
        <f t="shared" si="8"/>
        <v>0</v>
      </c>
      <c r="AZ48" s="33">
        <f t="shared" si="9"/>
        <v>45.400298545893605</v>
      </c>
      <c r="BA48" s="33">
        <f t="shared" si="36"/>
        <v>-20072.14</v>
      </c>
      <c r="BB48" s="33"/>
      <c r="BC48" s="33"/>
      <c r="BD48" s="33">
        <f t="shared" si="27"/>
        <v>-9275.0000000000146</v>
      </c>
      <c r="BE48" s="33"/>
      <c r="BF48" s="33"/>
    </row>
    <row r="49" spans="1:61" x14ac:dyDescent="0.3">
      <c r="A49" s="6"/>
      <c r="B49" s="160"/>
      <c r="C49" s="160"/>
      <c r="D49" s="160"/>
      <c r="E49" s="160"/>
      <c r="F49" s="160"/>
      <c r="G49" s="160"/>
      <c r="H49" s="160"/>
      <c r="I49" s="160"/>
      <c r="J49" s="159"/>
      <c r="K49" s="159"/>
      <c r="L49" s="160"/>
      <c r="M49" s="160">
        <v>3296</v>
      </c>
      <c r="N49" s="161" t="s">
        <v>440</v>
      </c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>
        <v>0</v>
      </c>
      <c r="AI49" s="33">
        <v>0</v>
      </c>
      <c r="AJ49" s="33">
        <v>0</v>
      </c>
      <c r="AK49" s="33">
        <v>3400</v>
      </c>
      <c r="AL49" s="33">
        <v>5975.8</v>
      </c>
      <c r="AM49" s="33">
        <v>0</v>
      </c>
      <c r="AN49" s="33"/>
      <c r="AO49" s="33">
        <v>19000</v>
      </c>
      <c r="AP49" s="33">
        <v>0</v>
      </c>
      <c r="AQ49" s="33">
        <v>19000</v>
      </c>
      <c r="AR49" s="33">
        <v>19000</v>
      </c>
      <c r="AS49" s="33">
        <v>2942.4</v>
      </c>
      <c r="AT49" s="33">
        <v>0</v>
      </c>
      <c r="AU49" s="33">
        <f t="shared" si="7"/>
        <v>0</v>
      </c>
      <c r="AV49" s="33"/>
      <c r="AW49" s="33">
        <f t="shared" si="35"/>
        <v>19000</v>
      </c>
      <c r="AX49" s="33"/>
      <c r="AY49" s="33">
        <f t="shared" si="8"/>
        <v>0</v>
      </c>
      <c r="AZ49" s="33">
        <f t="shared" si="9"/>
        <v>15.486315789473684</v>
      </c>
      <c r="BA49" s="33">
        <f t="shared" si="36"/>
        <v>0</v>
      </c>
      <c r="BB49" s="33"/>
      <c r="BC49" s="33"/>
      <c r="BD49" s="33">
        <f t="shared" si="27"/>
        <v>-3400</v>
      </c>
      <c r="BE49" s="33"/>
      <c r="BF49" s="33"/>
    </row>
    <row r="50" spans="1:61" ht="21" thickBot="1" x14ac:dyDescent="0.35">
      <c r="A50" s="6"/>
      <c r="B50" s="160"/>
      <c r="C50" s="160"/>
      <c r="D50" s="160"/>
      <c r="E50" s="160"/>
      <c r="F50" s="160"/>
      <c r="G50" s="160"/>
      <c r="H50" s="160"/>
      <c r="I50" s="160"/>
      <c r="J50" s="240"/>
      <c r="K50" s="240"/>
      <c r="L50" s="240"/>
      <c r="M50" s="241">
        <v>3299</v>
      </c>
      <c r="N50" s="241" t="s">
        <v>41</v>
      </c>
      <c r="O50" s="184">
        <v>658181.43000000005</v>
      </c>
      <c r="P50" s="184" t="e">
        <f>SUM(#REF!+#REF!+#REF!+#REF!+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50" s="184">
        <v>407576.47</v>
      </c>
      <c r="R50" s="184">
        <v>1352750.07</v>
      </c>
      <c r="S50" s="184">
        <v>1583450.07</v>
      </c>
      <c r="T50" s="184">
        <v>1093442.58</v>
      </c>
      <c r="U50" s="184">
        <f t="shared" si="3"/>
        <v>69.05444009358628</v>
      </c>
      <c r="V50" s="184">
        <f t="shared" si="33"/>
        <v>-1026460.0000000001</v>
      </c>
      <c r="W50" s="184">
        <v>1481572.64</v>
      </c>
      <c r="X50" s="184">
        <v>1279072.33</v>
      </c>
      <c r="Y50" s="184">
        <v>556990.06999999995</v>
      </c>
      <c r="Z50" s="184">
        <v>77779.06</v>
      </c>
      <c r="AA50" s="184">
        <f t="shared" si="12"/>
        <v>13.964173544422437</v>
      </c>
      <c r="AB50" s="184">
        <f t="shared" si="34"/>
        <v>-3613.7999999999302</v>
      </c>
      <c r="AC50" s="184">
        <v>553376.27</v>
      </c>
      <c r="AD50" s="184"/>
      <c r="AE50" s="184"/>
      <c r="AF50" s="184">
        <v>553376.27</v>
      </c>
      <c r="AG50" s="184"/>
      <c r="AH50" s="184">
        <v>387955.17</v>
      </c>
      <c r="AI50" s="184">
        <v>864291.27</v>
      </c>
      <c r="AJ50" s="184">
        <v>1456631.86</v>
      </c>
      <c r="AK50" s="184">
        <v>2474724.5099999998</v>
      </c>
      <c r="AL50" s="184">
        <v>1743993.15</v>
      </c>
      <c r="AM50" s="33">
        <v>2664224.58</v>
      </c>
      <c r="AN50" s="184"/>
      <c r="AO50" s="184">
        <v>709263.97</v>
      </c>
      <c r="AP50" s="184">
        <f t="shared" si="5"/>
        <v>686.73516581825686</v>
      </c>
      <c r="AQ50" s="184">
        <v>1757811.22</v>
      </c>
      <c r="AR50" s="184">
        <v>1757811.22</v>
      </c>
      <c r="AS50" s="184">
        <v>917943.68</v>
      </c>
      <c r="AT50" s="184">
        <v>0</v>
      </c>
      <c r="AU50" s="184">
        <f t="shared" si="7"/>
        <v>0</v>
      </c>
      <c r="AV50" s="184"/>
      <c r="AW50" s="184">
        <f t="shared" si="35"/>
        <v>-906413.3600000001</v>
      </c>
      <c r="AX50" s="184"/>
      <c r="AY50" s="184">
        <f t="shared" si="8"/>
        <v>0</v>
      </c>
      <c r="AZ50" s="184">
        <f t="shared" si="9"/>
        <v>52.220834043828667</v>
      </c>
      <c r="BA50" s="184">
        <f t="shared" si="36"/>
        <v>592340.59000000008</v>
      </c>
      <c r="BB50" s="184"/>
      <c r="BC50" s="184"/>
      <c r="BD50" s="33">
        <f t="shared" si="27"/>
        <v>189500.0700000003</v>
      </c>
      <c r="BE50" s="184"/>
      <c r="BF50" s="184"/>
      <c r="BG50" s="95"/>
    </row>
    <row r="51" spans="1:61" ht="21" thickBot="1" x14ac:dyDescent="0.35">
      <c r="A51" s="6"/>
      <c r="B51" s="160"/>
      <c r="C51" s="160"/>
      <c r="D51" s="160"/>
      <c r="E51" s="160"/>
      <c r="F51" s="160"/>
      <c r="G51" s="160"/>
      <c r="H51" s="160"/>
      <c r="I51" s="160"/>
      <c r="J51" s="158"/>
      <c r="K51" s="158"/>
      <c r="L51" s="158"/>
      <c r="M51" s="160"/>
      <c r="N51" s="242">
        <v>9</v>
      </c>
      <c r="AD51" s="33"/>
      <c r="AE51" s="243"/>
      <c r="AM51" s="244"/>
      <c r="AU51" s="244"/>
      <c r="AY51" s="244"/>
      <c r="AZ51" s="244"/>
      <c r="BB51" s="244"/>
      <c r="BC51" s="244"/>
      <c r="BD51" s="244">
        <f t="shared" si="27"/>
        <v>0</v>
      </c>
    </row>
    <row r="52" spans="1:61" ht="20.25" hidden="1" customHeight="1" x14ac:dyDescent="0.3">
      <c r="A52" s="6"/>
      <c r="B52" s="160"/>
      <c r="C52" s="160"/>
      <c r="D52" s="160"/>
      <c r="E52" s="160"/>
      <c r="F52" s="160"/>
      <c r="G52" s="160"/>
      <c r="H52" s="160"/>
      <c r="I52" s="160"/>
      <c r="J52" s="158"/>
      <c r="K52" s="158"/>
      <c r="L52" s="158"/>
      <c r="M52" s="160"/>
      <c r="N52" s="160"/>
      <c r="AD52" s="33"/>
      <c r="AE52" s="243"/>
      <c r="BD52" s="13">
        <f t="shared" si="27"/>
        <v>0</v>
      </c>
    </row>
    <row r="53" spans="1:61" ht="20.25" hidden="1" customHeight="1" x14ac:dyDescent="0.3">
      <c r="A53" s="6"/>
      <c r="B53" s="160"/>
      <c r="C53" s="160"/>
      <c r="D53" s="160"/>
      <c r="E53" s="160"/>
      <c r="F53" s="160"/>
      <c r="G53" s="160"/>
      <c r="H53" s="160"/>
      <c r="I53" s="160"/>
      <c r="J53" s="158"/>
      <c r="K53" s="158"/>
      <c r="L53" s="158"/>
      <c r="M53" s="160"/>
      <c r="N53" s="160"/>
      <c r="AD53" s="33"/>
      <c r="AE53" s="243"/>
      <c r="BD53" s="13">
        <f t="shared" si="27"/>
        <v>0</v>
      </c>
    </row>
    <row r="54" spans="1:61" ht="20.25" hidden="1" customHeight="1" x14ac:dyDescent="0.3">
      <c r="A54" s="6"/>
      <c r="B54" s="160"/>
      <c r="C54" s="160"/>
      <c r="D54" s="160"/>
      <c r="E54" s="160"/>
      <c r="F54" s="160"/>
      <c r="G54" s="160"/>
      <c r="H54" s="160"/>
      <c r="I54" s="160"/>
      <c r="J54" s="158"/>
      <c r="K54" s="158"/>
      <c r="L54" s="158"/>
      <c r="M54" s="160"/>
      <c r="N54" s="160"/>
      <c r="AD54" s="33"/>
      <c r="AE54" s="243"/>
      <c r="BD54" s="13">
        <f t="shared" si="27"/>
        <v>0</v>
      </c>
    </row>
    <row r="55" spans="1:61" ht="20.25" hidden="1" customHeight="1" x14ac:dyDescent="0.3">
      <c r="A55" s="6"/>
      <c r="B55" s="160"/>
      <c r="C55" s="160"/>
      <c r="D55" s="160"/>
      <c r="E55" s="160"/>
      <c r="F55" s="160"/>
      <c r="G55" s="160"/>
      <c r="H55" s="160"/>
      <c r="I55" s="160"/>
      <c r="J55" s="158"/>
      <c r="K55" s="158"/>
      <c r="L55" s="158"/>
      <c r="M55" s="160"/>
      <c r="AD55" s="33"/>
      <c r="AE55" s="243"/>
      <c r="BD55" s="13">
        <f t="shared" si="27"/>
        <v>0</v>
      </c>
    </row>
    <row r="56" spans="1:61" ht="27" hidden="1" customHeight="1" thickBot="1" x14ac:dyDescent="0.35">
      <c r="A56" s="6"/>
      <c r="B56" s="160"/>
      <c r="C56" s="160"/>
      <c r="D56" s="160"/>
      <c r="E56" s="160"/>
      <c r="F56" s="160"/>
      <c r="G56" s="160"/>
      <c r="H56" s="160"/>
      <c r="I56" s="160"/>
      <c r="J56" s="158"/>
      <c r="K56" s="158"/>
      <c r="L56" s="158"/>
      <c r="M56" s="160"/>
      <c r="N56" s="160"/>
      <c r="AD56" s="33"/>
      <c r="AE56" s="243"/>
      <c r="BD56" s="13">
        <f t="shared" si="27"/>
        <v>0</v>
      </c>
    </row>
    <row r="57" spans="1:61" ht="18" customHeight="1" x14ac:dyDescent="0.3">
      <c r="A57" s="1426" t="s">
        <v>0</v>
      </c>
      <c r="B57" s="1430" t="s">
        <v>1</v>
      </c>
      <c r="C57" s="1430"/>
      <c r="D57" s="1430"/>
      <c r="E57" s="1430"/>
      <c r="F57" s="1430"/>
      <c r="G57" s="1430"/>
      <c r="H57" s="1430"/>
      <c r="I57" s="1420" t="s">
        <v>2</v>
      </c>
      <c r="J57" s="1420" t="s">
        <v>3</v>
      </c>
      <c r="K57" s="1420"/>
      <c r="L57" s="1420"/>
      <c r="M57" s="1420"/>
      <c r="N57" s="1425" t="s">
        <v>4</v>
      </c>
      <c r="O57" s="56"/>
      <c r="P57" s="1420" t="s">
        <v>266</v>
      </c>
      <c r="Q57" s="56" t="s">
        <v>280</v>
      </c>
      <c r="R57" s="56" t="s">
        <v>102</v>
      </c>
      <c r="S57" s="1420" t="s">
        <v>331</v>
      </c>
      <c r="T57" s="56" t="s">
        <v>321</v>
      </c>
      <c r="U57" s="1420" t="s">
        <v>334</v>
      </c>
      <c r="V57" s="1420" t="s">
        <v>322</v>
      </c>
      <c r="W57" s="1420" t="s">
        <v>362</v>
      </c>
      <c r="X57" s="1420" t="s">
        <v>395</v>
      </c>
      <c r="Y57" s="1420" t="s">
        <v>382</v>
      </c>
      <c r="Z57" s="1420" t="s">
        <v>376</v>
      </c>
      <c r="AA57" s="1420" t="s">
        <v>369</v>
      </c>
      <c r="AB57" s="1420" t="s">
        <v>322</v>
      </c>
      <c r="AC57" s="1420" t="s">
        <v>388</v>
      </c>
      <c r="AD57" s="1425" t="s">
        <v>314</v>
      </c>
      <c r="AE57" s="1425"/>
      <c r="AF57" s="1420" t="s">
        <v>389</v>
      </c>
      <c r="AG57" s="1420" t="s">
        <v>394</v>
      </c>
      <c r="AH57" s="1420" t="s">
        <v>446</v>
      </c>
      <c r="AI57" s="1420" t="s">
        <v>405</v>
      </c>
      <c r="AJ57" s="1420" t="s">
        <v>450</v>
      </c>
      <c r="AK57" s="1420" t="s">
        <v>558</v>
      </c>
      <c r="AL57" s="1420" t="s">
        <v>657</v>
      </c>
      <c r="AM57" s="1420" t="s">
        <v>495</v>
      </c>
      <c r="AN57" s="1420" t="s">
        <v>451</v>
      </c>
      <c r="AO57" s="1420"/>
      <c r="AP57" s="1423" t="s">
        <v>565</v>
      </c>
      <c r="AQ57" s="1420" t="s">
        <v>645</v>
      </c>
      <c r="AR57" s="1420" t="s">
        <v>652</v>
      </c>
      <c r="AS57" s="1420" t="s">
        <v>648</v>
      </c>
      <c r="AT57" s="1420" t="s">
        <v>648</v>
      </c>
      <c r="AU57" s="1420" t="s">
        <v>658</v>
      </c>
      <c r="AV57" s="1420" t="s">
        <v>659</v>
      </c>
      <c r="AW57" s="1420" t="s">
        <v>630</v>
      </c>
      <c r="AX57" s="1420" t="s">
        <v>653</v>
      </c>
      <c r="AY57" s="1420" t="s">
        <v>658</v>
      </c>
      <c r="AZ57" s="1420" t="s">
        <v>649</v>
      </c>
      <c r="BA57" s="1420" t="s">
        <v>437</v>
      </c>
      <c r="BB57" s="1422" t="s">
        <v>103</v>
      </c>
      <c r="BC57" s="1422"/>
      <c r="BD57" s="1420"/>
      <c r="BE57" s="1420" t="s">
        <v>654</v>
      </c>
      <c r="BF57" s="1420" t="s">
        <v>655</v>
      </c>
    </row>
    <row r="58" spans="1:61" ht="46.5" customHeight="1" thickBot="1" x14ac:dyDescent="0.35">
      <c r="A58" s="1427"/>
      <c r="B58" s="206" t="s">
        <v>5</v>
      </c>
      <c r="C58" s="206" t="s">
        <v>6</v>
      </c>
      <c r="D58" s="206" t="s">
        <v>7</v>
      </c>
      <c r="E58" s="206" t="s">
        <v>8</v>
      </c>
      <c r="F58" s="206" t="s">
        <v>9</v>
      </c>
      <c r="G58" s="206" t="s">
        <v>10</v>
      </c>
      <c r="H58" s="206" t="s">
        <v>11</v>
      </c>
      <c r="I58" s="1428"/>
      <c r="J58" s="1421"/>
      <c r="K58" s="1421"/>
      <c r="L58" s="1421"/>
      <c r="M58" s="1421"/>
      <c r="N58" s="1429"/>
      <c r="O58" s="207" t="s">
        <v>301</v>
      </c>
      <c r="P58" s="1421"/>
      <c r="Q58" s="207" t="s">
        <v>104</v>
      </c>
      <c r="R58" s="207" t="s">
        <v>105</v>
      </c>
      <c r="S58" s="1421"/>
      <c r="T58" s="207" t="s">
        <v>342</v>
      </c>
      <c r="U58" s="1421"/>
      <c r="V58" s="1421"/>
      <c r="W58" s="1421"/>
      <c r="X58" s="1421"/>
      <c r="Y58" s="1421"/>
      <c r="Z58" s="1421"/>
      <c r="AA58" s="1421"/>
      <c r="AB58" s="1421"/>
      <c r="AC58" s="1421"/>
      <c r="AD58" s="208" t="s">
        <v>303</v>
      </c>
      <c r="AE58" s="208" t="s">
        <v>341</v>
      </c>
      <c r="AF58" s="1421"/>
      <c r="AG58" s="1421"/>
      <c r="AH58" s="1421"/>
      <c r="AI58" s="1421"/>
      <c r="AJ58" s="1421"/>
      <c r="AK58" s="1421"/>
      <c r="AL58" s="1421"/>
      <c r="AM58" s="1421"/>
      <c r="AN58" s="207" t="s">
        <v>385</v>
      </c>
      <c r="AO58" s="207" t="s">
        <v>447</v>
      </c>
      <c r="AP58" s="1424"/>
      <c r="AQ58" s="1421"/>
      <c r="AR58" s="1421"/>
      <c r="AS58" s="1421"/>
      <c r="AT58" s="1421"/>
      <c r="AU58" s="1421"/>
      <c r="AV58" s="1421"/>
      <c r="AW58" s="1421"/>
      <c r="AX58" s="1421"/>
      <c r="AY58" s="1421"/>
      <c r="AZ58" s="1421"/>
      <c r="BA58" s="1421"/>
      <c r="BB58" s="209" t="s">
        <v>385</v>
      </c>
      <c r="BC58" s="209" t="s">
        <v>447</v>
      </c>
      <c r="BD58" s="1421"/>
      <c r="BE58" s="1421"/>
      <c r="BF58" s="1421"/>
    </row>
    <row r="59" spans="1:61" ht="21.75" customHeight="1" thickBot="1" x14ac:dyDescent="0.35">
      <c r="A59" s="14">
        <v>1</v>
      </c>
      <c r="B59" s="210">
        <v>2</v>
      </c>
      <c r="C59" s="210">
        <v>3</v>
      </c>
      <c r="D59" s="210">
        <v>4</v>
      </c>
      <c r="E59" s="210">
        <v>5</v>
      </c>
      <c r="F59" s="210">
        <v>6</v>
      </c>
      <c r="G59" s="210">
        <v>7</v>
      </c>
      <c r="H59" s="210">
        <v>8</v>
      </c>
      <c r="I59" s="211">
        <v>9</v>
      </c>
      <c r="J59" s="211">
        <v>1</v>
      </c>
      <c r="K59" s="211">
        <v>2</v>
      </c>
      <c r="L59" s="211">
        <v>3</v>
      </c>
      <c r="M59" s="211">
        <v>4</v>
      </c>
      <c r="N59" s="211">
        <v>5</v>
      </c>
      <c r="O59" s="211">
        <v>15</v>
      </c>
      <c r="P59" s="211">
        <v>16</v>
      </c>
      <c r="Q59" s="211">
        <v>6</v>
      </c>
      <c r="R59" s="211">
        <v>7</v>
      </c>
      <c r="S59" s="211">
        <v>8</v>
      </c>
      <c r="T59" s="211">
        <v>9</v>
      </c>
      <c r="U59" s="211">
        <v>10</v>
      </c>
      <c r="V59" s="211">
        <v>11</v>
      </c>
      <c r="W59" s="211">
        <v>9</v>
      </c>
      <c r="X59" s="211">
        <v>6</v>
      </c>
      <c r="Y59" s="211">
        <v>7</v>
      </c>
      <c r="Z59" s="211">
        <v>7</v>
      </c>
      <c r="AA59" s="211">
        <v>8</v>
      </c>
      <c r="AB59" s="211">
        <v>9</v>
      </c>
      <c r="AC59" s="211">
        <v>8</v>
      </c>
      <c r="AD59" s="212">
        <v>11</v>
      </c>
      <c r="AE59" s="212">
        <v>12</v>
      </c>
      <c r="AF59" s="211">
        <v>9</v>
      </c>
      <c r="AG59" s="211">
        <v>10</v>
      </c>
      <c r="AH59" s="211">
        <v>6</v>
      </c>
      <c r="AI59" s="211">
        <v>7</v>
      </c>
      <c r="AJ59" s="211">
        <v>8</v>
      </c>
      <c r="AK59" s="211">
        <v>9</v>
      </c>
      <c r="AL59" s="211">
        <v>6</v>
      </c>
      <c r="AM59" s="211">
        <v>7</v>
      </c>
      <c r="AN59" s="211">
        <v>10</v>
      </c>
      <c r="AO59" s="211">
        <v>11</v>
      </c>
      <c r="AP59" s="174">
        <v>10</v>
      </c>
      <c r="AQ59" s="211">
        <v>8</v>
      </c>
      <c r="AR59" s="211">
        <v>9</v>
      </c>
      <c r="AS59" s="211">
        <v>9</v>
      </c>
      <c r="AT59" s="211">
        <v>9</v>
      </c>
      <c r="AU59" s="211">
        <v>11</v>
      </c>
      <c r="AV59" s="211">
        <v>9</v>
      </c>
      <c r="AW59" s="211">
        <v>9</v>
      </c>
      <c r="AX59" s="211">
        <v>10</v>
      </c>
      <c r="AY59" s="211">
        <v>11</v>
      </c>
      <c r="AZ59" s="211">
        <v>11</v>
      </c>
      <c r="BA59" s="211">
        <v>9</v>
      </c>
      <c r="BB59" s="211">
        <v>12</v>
      </c>
      <c r="BC59" s="211">
        <v>13</v>
      </c>
      <c r="BD59" s="211"/>
      <c r="BE59" s="211">
        <v>12</v>
      </c>
      <c r="BF59" s="211">
        <v>13</v>
      </c>
      <c r="BH59" s="13"/>
    </row>
    <row r="60" spans="1:61" x14ac:dyDescent="0.3">
      <c r="A60" s="2"/>
      <c r="B60" s="33"/>
      <c r="C60" s="33"/>
      <c r="D60" s="33"/>
      <c r="E60" s="33"/>
      <c r="F60" s="33"/>
      <c r="G60" s="33"/>
      <c r="H60" s="33"/>
      <c r="I60" s="33"/>
      <c r="J60" s="159"/>
      <c r="K60" s="190">
        <v>34</v>
      </c>
      <c r="L60" s="190"/>
      <c r="M60" s="190"/>
      <c r="N60" s="194" t="s">
        <v>46</v>
      </c>
      <c r="O60" s="181">
        <f>SUM(O61+O64)</f>
        <v>735913.09000000008</v>
      </c>
      <c r="P60" s="181" t="e">
        <f>SUM(P61+P64)</f>
        <v>#REF!</v>
      </c>
      <c r="Q60" s="181">
        <v>479484.81</v>
      </c>
      <c r="R60" s="181">
        <f>SUM(R61+R64)</f>
        <v>571528</v>
      </c>
      <c r="S60" s="181">
        <f>SUM(S61+S64)</f>
        <v>587581</v>
      </c>
      <c r="T60" s="181">
        <f>SUM(T61+T64)</f>
        <v>250388.01</v>
      </c>
      <c r="U60" s="181">
        <f t="shared" ref="U60:U98" si="37">(T60/S60)*100</f>
        <v>42.613360540929676</v>
      </c>
      <c r="V60" s="181">
        <f>SUM(V61+V64)</f>
        <v>-163460</v>
      </c>
      <c r="W60" s="181">
        <f>SUM(W61+W64)</f>
        <v>950819.28</v>
      </c>
      <c r="X60" s="181">
        <f>SUM(X61+X64)</f>
        <v>848454.58000000007</v>
      </c>
      <c r="Y60" s="181">
        <f>SUM(Y61+Y64)</f>
        <v>424121</v>
      </c>
      <c r="Z60" s="181">
        <f>SUM(Z61+Z64)</f>
        <v>100348.37</v>
      </c>
      <c r="AA60" s="181">
        <f t="shared" ref="AA60:AA98" si="38">(Z60/Y60)*100</f>
        <v>23.660316277666045</v>
      </c>
      <c r="AB60" s="181">
        <f>SUM(AB61+AB64)</f>
        <v>-24914.210000000021</v>
      </c>
      <c r="AC60" s="181">
        <f>SUM(AC61+AC64)</f>
        <v>399206.79</v>
      </c>
      <c r="AD60" s="181">
        <v>429521</v>
      </c>
      <c r="AE60" s="245">
        <v>428521</v>
      </c>
      <c r="AF60" s="181">
        <f t="shared" ref="AF60:AO60" si="39">SUM(AF61+AF64)</f>
        <v>401206.79</v>
      </c>
      <c r="AG60" s="181">
        <f t="shared" si="39"/>
        <v>0</v>
      </c>
      <c r="AH60" s="181">
        <f t="shared" si="39"/>
        <v>311874.80999999994</v>
      </c>
      <c r="AI60" s="181">
        <f t="shared" si="39"/>
        <v>352856.79</v>
      </c>
      <c r="AJ60" s="181">
        <f t="shared" si="39"/>
        <v>373554.08999999997</v>
      </c>
      <c r="AK60" s="181">
        <f t="shared" si="39"/>
        <v>412505.48999999993</v>
      </c>
      <c r="AL60" s="181">
        <f t="shared" si="39"/>
        <v>351203.8</v>
      </c>
      <c r="AM60" s="181">
        <f t="shared" si="39"/>
        <v>834688.09</v>
      </c>
      <c r="AN60" s="181">
        <f t="shared" si="39"/>
        <v>0</v>
      </c>
      <c r="AO60" s="181">
        <f t="shared" si="39"/>
        <v>5536612.8899999997</v>
      </c>
      <c r="AP60" s="181">
        <f t="shared" ref="AP60:AP94" si="40">AM60/AH60*100</f>
        <v>267.63562276799468</v>
      </c>
      <c r="AQ60" s="181">
        <f t="shared" ref="AQ60:AX60" si="41">SUM(AQ61+AQ64)</f>
        <v>1148995.01</v>
      </c>
      <c r="AR60" s="181">
        <f t="shared" si="41"/>
        <v>1148995.01</v>
      </c>
      <c r="AS60" s="181">
        <f t="shared" si="41"/>
        <v>435726.57999999996</v>
      </c>
      <c r="AT60" s="181">
        <f>SUM(AT61+AT64)</f>
        <v>0</v>
      </c>
      <c r="AU60" s="181">
        <f>IFERROR(AT60/AN60*100,0)</f>
        <v>0</v>
      </c>
      <c r="AV60" s="181">
        <f t="shared" si="41"/>
        <v>0</v>
      </c>
      <c r="AW60" s="181">
        <f t="shared" si="41"/>
        <v>314306.9200000001</v>
      </c>
      <c r="AX60" s="181">
        <f t="shared" si="41"/>
        <v>0</v>
      </c>
      <c r="AY60" s="181">
        <f>IFERROR(AX60/AR60*100,0)</f>
        <v>0</v>
      </c>
      <c r="AZ60" s="181">
        <f t="shared" ref="AZ60:AZ98" si="42">IFERROR(AS60/AQ60*100,0)</f>
        <v>37.922408383653469</v>
      </c>
      <c r="BA60" s="181">
        <f>SUM(BA61+BA64)</f>
        <v>20697.300000000014</v>
      </c>
      <c r="BB60" s="181">
        <v>835188.09</v>
      </c>
      <c r="BC60" s="181">
        <v>835188.09</v>
      </c>
      <c r="BD60" s="181">
        <f t="shared" ref="BD60:BD105" si="43">AM60-AK60</f>
        <v>422182.60000000003</v>
      </c>
      <c r="BE60" s="181">
        <f>SUM(BE61+BE64)</f>
        <v>0</v>
      </c>
      <c r="BF60" s="181">
        <f>SUM(BF61+BF64)</f>
        <v>0</v>
      </c>
      <c r="BH60" s="226"/>
      <c r="BI60" s="226"/>
    </row>
    <row r="61" spans="1:61" x14ac:dyDescent="0.3">
      <c r="A61" s="9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89">
        <v>342</v>
      </c>
      <c r="M61" s="189"/>
      <c r="N61" s="202" t="s">
        <v>47</v>
      </c>
      <c r="O61" s="181">
        <f t="shared" ref="O61:Y61" si="44">SUM(O62)</f>
        <v>371061.91</v>
      </c>
      <c r="P61" s="181" t="e">
        <f t="shared" si="44"/>
        <v>#REF!</v>
      </c>
      <c r="Q61" s="181">
        <v>197939.65</v>
      </c>
      <c r="R61" s="181">
        <f t="shared" si="44"/>
        <v>200000</v>
      </c>
      <c r="S61" s="181">
        <f t="shared" si="44"/>
        <v>200000</v>
      </c>
      <c r="T61" s="181">
        <f>SUM(T62)</f>
        <v>59715.12</v>
      </c>
      <c r="U61" s="181">
        <f t="shared" si="37"/>
        <v>29.857559999999999</v>
      </c>
      <c r="V61" s="181">
        <f>SUM(V62)</f>
        <v>-100000</v>
      </c>
      <c r="W61" s="181">
        <f t="shared" si="44"/>
        <v>110000</v>
      </c>
      <c r="X61" s="181">
        <f t="shared" si="44"/>
        <v>81272.789999999994</v>
      </c>
      <c r="Y61" s="181">
        <f t="shared" si="44"/>
        <v>100000</v>
      </c>
      <c r="Z61" s="181">
        <f>SUM(Z62)</f>
        <v>23391.55</v>
      </c>
      <c r="AA61" s="181">
        <f t="shared" si="38"/>
        <v>23.391549999999999</v>
      </c>
      <c r="AB61" s="181">
        <f>SUM(AB62)</f>
        <v>-50000</v>
      </c>
      <c r="AC61" s="181">
        <f>SUM(AC62)</f>
        <v>50000</v>
      </c>
      <c r="AD61" s="181"/>
      <c r="AE61" s="181"/>
      <c r="AF61" s="181">
        <f>SUM(AF62)</f>
        <v>50000</v>
      </c>
      <c r="AG61" s="181">
        <f>SUM(AG62)</f>
        <v>0</v>
      </c>
      <c r="AH61" s="181">
        <f t="shared" ref="AH61:AO61" si="45">SUM(AH62:AH63)</f>
        <v>41609.53</v>
      </c>
      <c r="AI61" s="181">
        <f t="shared" si="45"/>
        <v>40000</v>
      </c>
      <c r="AJ61" s="181">
        <f t="shared" si="45"/>
        <v>75000</v>
      </c>
      <c r="AK61" s="181">
        <f>SUM(AK62:AK63)</f>
        <v>82000</v>
      </c>
      <c r="AL61" s="181">
        <f>SUM(AL62:AL63)</f>
        <v>54787.58</v>
      </c>
      <c r="AM61" s="181">
        <f>SUM(AM62:AM63)</f>
        <v>73000</v>
      </c>
      <c r="AN61" s="181">
        <f t="shared" si="45"/>
        <v>0</v>
      </c>
      <c r="AO61" s="181">
        <f t="shared" si="45"/>
        <v>5536612.8899999997</v>
      </c>
      <c r="AP61" s="181">
        <f t="shared" si="40"/>
        <v>175.4405781560138</v>
      </c>
      <c r="AQ61" s="181">
        <f>SUM(AQ62:AQ63)</f>
        <v>75000</v>
      </c>
      <c r="AR61" s="181">
        <f>SUM(AR62:AR63)</f>
        <v>75000</v>
      </c>
      <c r="AS61" s="181">
        <f>SUM(AS62:AS63)</f>
        <v>11384.72</v>
      </c>
      <c r="AT61" s="181">
        <f>SUM(AT62:AT63)</f>
        <v>0</v>
      </c>
      <c r="AU61" s="181">
        <f t="shared" ref="AU61:AU98" si="46">IFERROR(AT61/AN61*100,0)</f>
        <v>0</v>
      </c>
      <c r="AV61" s="181">
        <f>SUM(AV62:AV63)</f>
        <v>0</v>
      </c>
      <c r="AW61" s="181">
        <f>SUM(AW62:AW63)</f>
        <v>2000</v>
      </c>
      <c r="AX61" s="181">
        <f>SUM(AX62:AX63)</f>
        <v>0</v>
      </c>
      <c r="AY61" s="181">
        <f t="shared" ref="AY61:AY98" si="47">IFERROR(AX61/AR61*100,0)</f>
        <v>0</v>
      </c>
      <c r="AZ61" s="181">
        <f t="shared" si="42"/>
        <v>15.179626666666666</v>
      </c>
      <c r="BA61" s="181">
        <f>SUM(BA62:BA63)</f>
        <v>35000</v>
      </c>
      <c r="BB61" s="181"/>
      <c r="BC61" s="181"/>
      <c r="BD61" s="181">
        <f t="shared" si="43"/>
        <v>-9000</v>
      </c>
      <c r="BE61" s="181">
        <f>SUM(BE62:BE63)</f>
        <v>0</v>
      </c>
      <c r="BF61" s="181">
        <f>SUM(BF62:BF63)</f>
        <v>0</v>
      </c>
      <c r="BG61" s="95"/>
    </row>
    <row r="62" spans="1:61" ht="40.5" x14ac:dyDescent="0.3">
      <c r="A62" s="6"/>
      <c r="B62" s="160"/>
      <c r="C62" s="160"/>
      <c r="D62" s="160"/>
      <c r="E62" s="160"/>
      <c r="F62" s="160"/>
      <c r="G62" s="160"/>
      <c r="H62" s="160"/>
      <c r="I62" s="160"/>
      <c r="J62" s="159"/>
      <c r="K62" s="159"/>
      <c r="L62" s="160"/>
      <c r="M62" s="128">
        <v>3422</v>
      </c>
      <c r="N62" s="180" t="s">
        <v>48</v>
      </c>
      <c r="O62" s="33">
        <v>371061.91</v>
      </c>
      <c r="P62" s="33" t="e">
        <f>SUM(#REF!)</f>
        <v>#REF!</v>
      </c>
      <c r="Q62" s="33">
        <v>197939.65</v>
      </c>
      <c r="R62" s="33">
        <v>200000</v>
      </c>
      <c r="S62" s="33">
        <v>200000</v>
      </c>
      <c r="T62" s="33">
        <v>59715.12</v>
      </c>
      <c r="U62" s="33">
        <f t="shared" si="37"/>
        <v>29.857559999999999</v>
      </c>
      <c r="V62" s="33">
        <f>(Y62-S62)</f>
        <v>-100000</v>
      </c>
      <c r="W62" s="33">
        <v>110000</v>
      </c>
      <c r="X62" s="33">
        <v>81272.789999999994</v>
      </c>
      <c r="Y62" s="33">
        <v>100000</v>
      </c>
      <c r="Z62" s="33">
        <v>23391.55</v>
      </c>
      <c r="AA62" s="33">
        <f t="shared" si="38"/>
        <v>23.391549999999999</v>
      </c>
      <c r="AB62" s="33">
        <f>(AC62-Y62)</f>
        <v>-50000</v>
      </c>
      <c r="AC62" s="33">
        <v>50000</v>
      </c>
      <c r="AD62" s="33"/>
      <c r="AE62" s="33"/>
      <c r="AF62" s="33">
        <v>50000</v>
      </c>
      <c r="AG62" s="33"/>
      <c r="AH62" s="33">
        <v>41609.53</v>
      </c>
      <c r="AI62" s="33">
        <v>40000</v>
      </c>
      <c r="AJ62" s="33">
        <v>75000</v>
      </c>
      <c r="AK62" s="33">
        <v>14000</v>
      </c>
      <c r="AL62" s="33">
        <v>0</v>
      </c>
      <c r="AM62" s="33">
        <v>73000</v>
      </c>
      <c r="AN62" s="33"/>
      <c r="AO62" s="33"/>
      <c r="AP62" s="33">
        <f t="shared" si="40"/>
        <v>175.4405781560138</v>
      </c>
      <c r="AQ62" s="33">
        <v>33000</v>
      </c>
      <c r="AR62" s="33">
        <v>33000</v>
      </c>
      <c r="AS62" s="33">
        <v>0</v>
      </c>
      <c r="AT62" s="33">
        <v>0</v>
      </c>
      <c r="AU62" s="33">
        <f t="shared" si="46"/>
        <v>0</v>
      </c>
      <c r="AV62" s="33"/>
      <c r="AW62" s="33">
        <f>AQ62-AM62</f>
        <v>-40000</v>
      </c>
      <c r="AX62" s="33"/>
      <c r="AY62" s="33">
        <f t="shared" si="47"/>
        <v>0</v>
      </c>
      <c r="AZ62" s="33">
        <f t="shared" si="42"/>
        <v>0</v>
      </c>
      <c r="BA62" s="33">
        <f>AJ62-AI62</f>
        <v>35000</v>
      </c>
      <c r="BB62" s="33"/>
      <c r="BC62" s="33"/>
      <c r="BD62" s="33">
        <f t="shared" si="43"/>
        <v>59000</v>
      </c>
      <c r="BE62" s="33"/>
      <c r="BF62" s="33"/>
    </row>
    <row r="63" spans="1:61" ht="40.5" x14ac:dyDescent="0.3">
      <c r="A63" s="6"/>
      <c r="B63" s="160"/>
      <c r="C63" s="160"/>
      <c r="D63" s="160"/>
      <c r="E63" s="160"/>
      <c r="F63" s="160"/>
      <c r="G63" s="160"/>
      <c r="H63" s="160"/>
      <c r="I63" s="160"/>
      <c r="J63" s="159"/>
      <c r="K63" s="159"/>
      <c r="L63" s="160"/>
      <c r="M63" s="128">
        <v>3423</v>
      </c>
      <c r="N63" s="180" t="s">
        <v>441</v>
      </c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>
        <v>0</v>
      </c>
      <c r="AI63" s="33">
        <v>0</v>
      </c>
      <c r="AJ63" s="33">
        <v>0</v>
      </c>
      <c r="AK63" s="33">
        <v>68000</v>
      </c>
      <c r="AL63" s="33">
        <v>54787.58</v>
      </c>
      <c r="AM63" s="33">
        <v>0</v>
      </c>
      <c r="AN63" s="33"/>
      <c r="AO63" s="33">
        <v>5536612.8899999997</v>
      </c>
      <c r="AP63" s="33">
        <v>0</v>
      </c>
      <c r="AQ63" s="33">
        <v>42000</v>
      </c>
      <c r="AR63" s="33">
        <v>42000</v>
      </c>
      <c r="AS63" s="33">
        <v>11384.72</v>
      </c>
      <c r="AT63" s="33">
        <v>0</v>
      </c>
      <c r="AU63" s="33">
        <f t="shared" si="46"/>
        <v>0</v>
      </c>
      <c r="AV63" s="33"/>
      <c r="AW63" s="33">
        <f>AQ63-AM63</f>
        <v>42000</v>
      </c>
      <c r="AX63" s="33"/>
      <c r="AY63" s="33">
        <f t="shared" si="47"/>
        <v>0</v>
      </c>
      <c r="AZ63" s="33">
        <f t="shared" si="42"/>
        <v>27.106476190476187</v>
      </c>
      <c r="BA63" s="33">
        <f>AJ63-AI63</f>
        <v>0</v>
      </c>
      <c r="BB63" s="33"/>
      <c r="BC63" s="33"/>
      <c r="BD63" s="33">
        <f t="shared" si="43"/>
        <v>-68000</v>
      </c>
      <c r="BE63" s="33"/>
      <c r="BF63" s="33"/>
    </row>
    <row r="64" spans="1:61" x14ac:dyDescent="0.3">
      <c r="A64" s="2"/>
      <c r="B64" s="33"/>
      <c r="C64" s="33"/>
      <c r="D64" s="33"/>
      <c r="E64" s="33"/>
      <c r="F64" s="33"/>
      <c r="G64" s="33"/>
      <c r="H64" s="33"/>
      <c r="I64" s="33"/>
      <c r="J64" s="159"/>
      <c r="K64" s="159"/>
      <c r="L64" s="190">
        <v>343</v>
      </c>
      <c r="M64" s="190"/>
      <c r="N64" s="194" t="s">
        <v>49</v>
      </c>
      <c r="O64" s="179">
        <f>SUM(O65:O67)</f>
        <v>364851.18000000005</v>
      </c>
      <c r="P64" s="179" t="e">
        <f>SUM(P65:P67)</f>
        <v>#REF!</v>
      </c>
      <c r="Q64" s="179">
        <v>281545.15999999997</v>
      </c>
      <c r="R64" s="179">
        <f>SUM(R65:R67)</f>
        <v>371528</v>
      </c>
      <c r="S64" s="179">
        <f>SUM(S65:S67)</f>
        <v>387581</v>
      </c>
      <c r="T64" s="179">
        <f>SUM(T65:T67)</f>
        <v>190672.89</v>
      </c>
      <c r="U64" s="179">
        <f t="shared" si="37"/>
        <v>49.19562362448108</v>
      </c>
      <c r="V64" s="179">
        <f>SUM(V65:V67)</f>
        <v>-63460</v>
      </c>
      <c r="W64" s="179">
        <f>SUM(W65:W67)</f>
        <v>840819.28</v>
      </c>
      <c r="X64" s="179">
        <f>SUM(X65:X68)</f>
        <v>767181.79</v>
      </c>
      <c r="Y64" s="179">
        <f>SUM(Y65:Y68)</f>
        <v>324121</v>
      </c>
      <c r="Z64" s="179">
        <f>SUM(Z65:Z68)</f>
        <v>76956.819999999992</v>
      </c>
      <c r="AA64" s="179">
        <f t="shared" si="38"/>
        <v>23.74323786487145</v>
      </c>
      <c r="AB64" s="179">
        <f>SUM(AB65:AB68)</f>
        <v>25085.789999999979</v>
      </c>
      <c r="AC64" s="179">
        <f>SUM(AC65:AC68)</f>
        <v>349206.79</v>
      </c>
      <c r="AD64" s="179"/>
      <c r="AE64" s="179"/>
      <c r="AF64" s="179">
        <f t="shared" ref="AF64:AO64" si="48">SUM(AF65:AF68)</f>
        <v>351206.79</v>
      </c>
      <c r="AG64" s="179">
        <f t="shared" si="48"/>
        <v>0</v>
      </c>
      <c r="AH64" s="179">
        <f t="shared" si="48"/>
        <v>270265.27999999997</v>
      </c>
      <c r="AI64" s="179">
        <f t="shared" si="48"/>
        <v>312856.78999999998</v>
      </c>
      <c r="AJ64" s="179">
        <f t="shared" si="48"/>
        <v>298554.08999999997</v>
      </c>
      <c r="AK64" s="179">
        <f t="shared" si="48"/>
        <v>330505.48999999993</v>
      </c>
      <c r="AL64" s="179">
        <f t="shared" si="48"/>
        <v>296416.21999999997</v>
      </c>
      <c r="AM64" s="179">
        <f t="shared" si="48"/>
        <v>761688.09</v>
      </c>
      <c r="AN64" s="179">
        <f t="shared" si="48"/>
        <v>0</v>
      </c>
      <c r="AO64" s="179">
        <f t="shared" si="48"/>
        <v>0</v>
      </c>
      <c r="AP64" s="179">
        <f t="shared" si="40"/>
        <v>281.82979700537192</v>
      </c>
      <c r="AQ64" s="179">
        <f>SUM(AQ65:AQ68)</f>
        <v>1073995.01</v>
      </c>
      <c r="AR64" s="179">
        <f>SUM(AR65:AR68)</f>
        <v>1073995.01</v>
      </c>
      <c r="AS64" s="179">
        <f>SUM(AS65:AS68)</f>
        <v>424341.86</v>
      </c>
      <c r="AT64" s="179">
        <f>SUM(AT65:AT68)</f>
        <v>0</v>
      </c>
      <c r="AU64" s="179">
        <f t="shared" si="46"/>
        <v>0</v>
      </c>
      <c r="AV64" s="179">
        <f>SUM(AV65:AV68)</f>
        <v>0</v>
      </c>
      <c r="AW64" s="179">
        <f>SUM(AW65:AW68)</f>
        <v>312306.9200000001</v>
      </c>
      <c r="AX64" s="179">
        <f>SUM(AX65:AX68)</f>
        <v>0</v>
      </c>
      <c r="AY64" s="179">
        <f t="shared" si="47"/>
        <v>0</v>
      </c>
      <c r="AZ64" s="179">
        <f t="shared" si="42"/>
        <v>39.510598843471342</v>
      </c>
      <c r="BA64" s="179">
        <f>SUM(BA65:BA68)</f>
        <v>-14302.699999999986</v>
      </c>
      <c r="BB64" s="179"/>
      <c r="BC64" s="179"/>
      <c r="BD64" s="179">
        <f t="shared" si="43"/>
        <v>431182.60000000003</v>
      </c>
      <c r="BE64" s="179">
        <f>SUM(BE65:BE68)</f>
        <v>0</v>
      </c>
      <c r="BF64" s="179">
        <f>SUM(BF65:BF68)</f>
        <v>0</v>
      </c>
    </row>
    <row r="65" spans="1:61" x14ac:dyDescent="0.3">
      <c r="A65" s="6"/>
      <c r="B65" s="160"/>
      <c r="C65" s="160"/>
      <c r="D65" s="160"/>
      <c r="E65" s="160"/>
      <c r="F65" s="160"/>
      <c r="G65" s="160"/>
      <c r="H65" s="160"/>
      <c r="I65" s="160"/>
      <c r="J65" s="159"/>
      <c r="K65" s="159"/>
      <c r="L65" s="160"/>
      <c r="M65" s="160">
        <v>3431</v>
      </c>
      <c r="N65" s="161" t="s">
        <v>50</v>
      </c>
      <c r="O65" s="33">
        <v>319783.25</v>
      </c>
      <c r="P65" s="33" t="e">
        <f>SUM(#REF!+#REF!+#REF!+#REF!+#REF!+#REF!+#REF!+#REF!+#REF!+#REF!+#REF!+#REF!+#REF!+#REF!+#REF!+#REF!+#REF!+#REF!+#REF!+#REF!+#REF!+#REF!+#REF!+#REF!+#REF!+#REF!+#REF!+#REF!+#REF!+#REF!+#REF!+#REF!+#REF!+#REF!+#REF!+#REF!+#REF!+#REF!)</f>
        <v>#REF!</v>
      </c>
      <c r="Q65" s="33">
        <v>270755.84999999998</v>
      </c>
      <c r="R65" s="33">
        <v>343071</v>
      </c>
      <c r="S65" s="33">
        <v>359071</v>
      </c>
      <c r="T65" s="33">
        <v>187679.07</v>
      </c>
      <c r="U65" s="33">
        <f t="shared" si="37"/>
        <v>52.267955362588459</v>
      </c>
      <c r="V65" s="33">
        <f>(Y65-S65)</f>
        <v>-48400</v>
      </c>
      <c r="W65" s="33">
        <v>307369.28000000003</v>
      </c>
      <c r="X65" s="33">
        <v>255988.36</v>
      </c>
      <c r="Y65" s="33">
        <v>310671</v>
      </c>
      <c r="Z65" s="33">
        <v>75221.5</v>
      </c>
      <c r="AA65" s="33">
        <f t="shared" si="38"/>
        <v>24.212591455269401</v>
      </c>
      <c r="AB65" s="33">
        <f>(AC65-Y65)</f>
        <v>-13314.210000000021</v>
      </c>
      <c r="AC65" s="33">
        <v>297356.78999999998</v>
      </c>
      <c r="AD65" s="33"/>
      <c r="AE65" s="33"/>
      <c r="AF65" s="33">
        <v>299356.78999999998</v>
      </c>
      <c r="AG65" s="33"/>
      <c r="AH65" s="33">
        <v>248953.74999999994</v>
      </c>
      <c r="AI65" s="33">
        <v>285856.78999999998</v>
      </c>
      <c r="AJ65" s="33">
        <v>270928.93</v>
      </c>
      <c r="AK65" s="33">
        <v>308161.07999999996</v>
      </c>
      <c r="AL65" s="33">
        <v>280558.48</v>
      </c>
      <c r="AM65" s="33">
        <v>744078.92999999993</v>
      </c>
      <c r="AN65" s="33"/>
      <c r="AO65" s="33"/>
      <c r="AP65" s="33">
        <f t="shared" si="40"/>
        <v>298.88239482233149</v>
      </c>
      <c r="AQ65" s="33">
        <v>603824.55000000005</v>
      </c>
      <c r="AR65" s="33">
        <v>603824.55000000005</v>
      </c>
      <c r="AS65" s="33">
        <v>239395.89</v>
      </c>
      <c r="AT65" s="33">
        <v>0</v>
      </c>
      <c r="AU65" s="33">
        <f t="shared" si="46"/>
        <v>0</v>
      </c>
      <c r="AV65" s="33"/>
      <c r="AW65" s="33">
        <f>AQ65-AM65</f>
        <v>-140254.37999999989</v>
      </c>
      <c r="AX65" s="33"/>
      <c r="AY65" s="33">
        <f t="shared" si="47"/>
        <v>0</v>
      </c>
      <c r="AZ65" s="33">
        <f t="shared" si="42"/>
        <v>39.646597674771591</v>
      </c>
      <c r="BA65" s="33">
        <f>AJ65-AI65</f>
        <v>-14927.859999999986</v>
      </c>
      <c r="BB65" s="33"/>
      <c r="BC65" s="33"/>
      <c r="BD65" s="33">
        <f t="shared" si="43"/>
        <v>435917.85</v>
      </c>
      <c r="BE65" s="33"/>
      <c r="BF65" s="33"/>
    </row>
    <row r="66" spans="1:61" x14ac:dyDescent="0.3">
      <c r="A66" s="6"/>
      <c r="B66" s="160"/>
      <c r="C66" s="160"/>
      <c r="D66" s="160"/>
      <c r="E66" s="160"/>
      <c r="F66" s="160"/>
      <c r="G66" s="160"/>
      <c r="H66" s="160"/>
      <c r="I66" s="160"/>
      <c r="J66" s="159"/>
      <c r="K66" s="159"/>
      <c r="L66" s="160"/>
      <c r="M66" s="160">
        <v>3432</v>
      </c>
      <c r="N66" s="161" t="s">
        <v>51</v>
      </c>
      <c r="O66" s="33">
        <v>34604.410000000003</v>
      </c>
      <c r="P66" s="33" t="e">
        <f>SUM(#REF!)</f>
        <v>#REF!</v>
      </c>
      <c r="Q66" s="33">
        <v>0</v>
      </c>
      <c r="R66" s="33">
        <v>5000</v>
      </c>
      <c r="S66" s="33">
        <v>5000</v>
      </c>
      <c r="T66" s="33">
        <v>0</v>
      </c>
      <c r="U66" s="33">
        <f t="shared" si="37"/>
        <v>0</v>
      </c>
      <c r="V66" s="33">
        <f>(Y66-S66)</f>
        <v>0</v>
      </c>
      <c r="W66" s="33">
        <v>510000</v>
      </c>
      <c r="X66" s="33">
        <v>504403.43</v>
      </c>
      <c r="Y66" s="33">
        <v>5000</v>
      </c>
      <c r="Z66" s="33">
        <v>548.48</v>
      </c>
      <c r="AA66" s="33">
        <f t="shared" si="38"/>
        <v>10.9696</v>
      </c>
      <c r="AB66" s="33">
        <f>(AC66-Y66)</f>
        <v>0</v>
      </c>
      <c r="AC66" s="33">
        <v>5000</v>
      </c>
      <c r="AD66" s="33"/>
      <c r="AE66" s="33"/>
      <c r="AF66" s="33">
        <v>5000</v>
      </c>
      <c r="AG66" s="33"/>
      <c r="AH66" s="33">
        <v>698.81</v>
      </c>
      <c r="AI66" s="33">
        <v>5000</v>
      </c>
      <c r="AJ66" s="33">
        <v>5000</v>
      </c>
      <c r="AK66" s="33">
        <v>5000</v>
      </c>
      <c r="AL66" s="33">
        <v>1089.25</v>
      </c>
      <c r="AM66" s="33">
        <v>5000</v>
      </c>
      <c r="AN66" s="33"/>
      <c r="AO66" s="33"/>
      <c r="AP66" s="33">
        <f t="shared" si="40"/>
        <v>715.50206780097596</v>
      </c>
      <c r="AQ66" s="33">
        <v>16000</v>
      </c>
      <c r="AR66" s="33">
        <v>16000</v>
      </c>
      <c r="AS66" s="33">
        <v>0</v>
      </c>
      <c r="AT66" s="33">
        <v>0</v>
      </c>
      <c r="AU66" s="33">
        <f t="shared" si="46"/>
        <v>0</v>
      </c>
      <c r="AV66" s="33"/>
      <c r="AW66" s="33">
        <f>AQ66-AM66</f>
        <v>11000</v>
      </c>
      <c r="AX66" s="33"/>
      <c r="AY66" s="33">
        <f t="shared" si="47"/>
        <v>0</v>
      </c>
      <c r="AZ66" s="33">
        <f t="shared" si="42"/>
        <v>0</v>
      </c>
      <c r="BA66" s="33">
        <f>AJ66-AI66</f>
        <v>0</v>
      </c>
      <c r="BB66" s="33"/>
      <c r="BC66" s="33"/>
      <c r="BD66" s="33">
        <f t="shared" si="43"/>
        <v>0</v>
      </c>
      <c r="BE66" s="33"/>
      <c r="BF66" s="33"/>
    </row>
    <row r="67" spans="1:61" x14ac:dyDescent="0.3">
      <c r="A67" s="6"/>
      <c r="B67" s="160"/>
      <c r="C67" s="160"/>
      <c r="D67" s="160"/>
      <c r="E67" s="160"/>
      <c r="F67" s="160"/>
      <c r="G67" s="160"/>
      <c r="H67" s="160"/>
      <c r="I67" s="160"/>
      <c r="J67" s="159"/>
      <c r="K67" s="159"/>
      <c r="L67" s="160"/>
      <c r="M67" s="160">
        <v>3433</v>
      </c>
      <c r="N67" s="161" t="s">
        <v>52</v>
      </c>
      <c r="O67" s="33">
        <v>10463.52</v>
      </c>
      <c r="P67" s="33" t="e">
        <f>SUM(#REF!+#REF!)</f>
        <v>#REF!</v>
      </c>
      <c r="Q67" s="33">
        <v>10789.31</v>
      </c>
      <c r="R67" s="33">
        <v>23457</v>
      </c>
      <c r="S67" s="33">
        <v>23510</v>
      </c>
      <c r="T67" s="33">
        <v>2993.82</v>
      </c>
      <c r="U67" s="33">
        <f t="shared" si="37"/>
        <v>12.734240748617609</v>
      </c>
      <c r="V67" s="33">
        <f>(Y67-S67)</f>
        <v>-15060</v>
      </c>
      <c r="W67" s="33">
        <v>23450</v>
      </c>
      <c r="X67" s="33">
        <v>6790</v>
      </c>
      <c r="Y67" s="33">
        <v>8450</v>
      </c>
      <c r="Z67" s="33">
        <v>999.34</v>
      </c>
      <c r="AA67" s="33">
        <f t="shared" si="38"/>
        <v>11.826508875739645</v>
      </c>
      <c r="AB67" s="33">
        <f>(AC67-Y67)</f>
        <v>25900</v>
      </c>
      <c r="AC67" s="33">
        <v>34350</v>
      </c>
      <c r="AD67" s="33"/>
      <c r="AE67" s="33"/>
      <c r="AF67" s="33">
        <v>34350</v>
      </c>
      <c r="AG67" s="33"/>
      <c r="AH67" s="33">
        <v>19483.34</v>
      </c>
      <c r="AI67" s="33">
        <v>21500</v>
      </c>
      <c r="AJ67" s="33">
        <v>21825.16</v>
      </c>
      <c r="AK67" s="33">
        <v>16544.41</v>
      </c>
      <c r="AL67" s="33">
        <v>13167</v>
      </c>
      <c r="AM67" s="33">
        <v>11809.16</v>
      </c>
      <c r="AN67" s="33"/>
      <c r="AO67" s="33">
        <v>0</v>
      </c>
      <c r="AP67" s="33">
        <f t="shared" si="40"/>
        <v>60.6115789181937</v>
      </c>
      <c r="AQ67" s="33">
        <v>288970.45999999996</v>
      </c>
      <c r="AR67" s="33">
        <v>288970.45999999996</v>
      </c>
      <c r="AS67" s="33">
        <v>118475.6</v>
      </c>
      <c r="AT67" s="33">
        <v>0</v>
      </c>
      <c r="AU67" s="33">
        <f t="shared" si="46"/>
        <v>0</v>
      </c>
      <c r="AV67" s="33"/>
      <c r="AW67" s="33">
        <f>AQ67-AM67</f>
        <v>277161.3</v>
      </c>
      <c r="AX67" s="33"/>
      <c r="AY67" s="33">
        <f t="shared" si="47"/>
        <v>0</v>
      </c>
      <c r="AZ67" s="33">
        <f t="shared" si="42"/>
        <v>40.99920801593354</v>
      </c>
      <c r="BA67" s="33">
        <f>AJ67-AI67</f>
        <v>325.15999999999985</v>
      </c>
      <c r="BB67" s="33"/>
      <c r="BC67" s="33"/>
      <c r="BD67" s="33">
        <f t="shared" si="43"/>
        <v>-4735.25</v>
      </c>
      <c r="BE67" s="33"/>
      <c r="BF67" s="33"/>
    </row>
    <row r="68" spans="1:61" x14ac:dyDescent="0.3">
      <c r="A68" s="6"/>
      <c r="B68" s="160"/>
      <c r="C68" s="160"/>
      <c r="D68" s="160"/>
      <c r="E68" s="160"/>
      <c r="F68" s="160"/>
      <c r="G68" s="160"/>
      <c r="H68" s="160"/>
      <c r="I68" s="160"/>
      <c r="J68" s="159"/>
      <c r="K68" s="159"/>
      <c r="L68" s="160"/>
      <c r="M68" s="160">
        <v>3434</v>
      </c>
      <c r="N68" s="161" t="s">
        <v>381</v>
      </c>
      <c r="O68" s="33"/>
      <c r="P68" s="33"/>
      <c r="Q68" s="33"/>
      <c r="R68" s="33"/>
      <c r="S68" s="33"/>
      <c r="T68" s="33"/>
      <c r="U68" s="33"/>
      <c r="V68" s="33"/>
      <c r="W68" s="33"/>
      <c r="X68" s="33">
        <v>0</v>
      </c>
      <c r="Y68" s="33">
        <v>0</v>
      </c>
      <c r="Z68" s="33">
        <v>187.5</v>
      </c>
      <c r="AA68" s="33">
        <v>0</v>
      </c>
      <c r="AB68" s="33">
        <f>(AC68-Y68)</f>
        <v>12500</v>
      </c>
      <c r="AC68" s="33">
        <v>12500</v>
      </c>
      <c r="AD68" s="33"/>
      <c r="AE68" s="33"/>
      <c r="AF68" s="33">
        <v>12500</v>
      </c>
      <c r="AG68" s="33"/>
      <c r="AH68" s="33">
        <v>1129.3800000000001</v>
      </c>
      <c r="AI68" s="33">
        <v>500</v>
      </c>
      <c r="AJ68" s="33">
        <v>800</v>
      </c>
      <c r="AK68" s="33">
        <v>800</v>
      </c>
      <c r="AL68" s="33">
        <v>1601.49</v>
      </c>
      <c r="AM68" s="33">
        <v>800</v>
      </c>
      <c r="AN68" s="33"/>
      <c r="AO68" s="33"/>
      <c r="AP68" s="33">
        <f t="shared" si="40"/>
        <v>70.835325576865174</v>
      </c>
      <c r="AQ68" s="33">
        <v>165200</v>
      </c>
      <c r="AR68" s="33">
        <v>165200</v>
      </c>
      <c r="AS68" s="33">
        <v>66470.37</v>
      </c>
      <c r="AT68" s="33">
        <v>0</v>
      </c>
      <c r="AU68" s="33">
        <f t="shared" si="46"/>
        <v>0</v>
      </c>
      <c r="AV68" s="33"/>
      <c r="AW68" s="33">
        <f>AQ68-AM68</f>
        <v>164400</v>
      </c>
      <c r="AX68" s="33"/>
      <c r="AY68" s="33">
        <f t="shared" si="47"/>
        <v>0</v>
      </c>
      <c r="AZ68" s="33">
        <f t="shared" si="42"/>
        <v>40.236301452784502</v>
      </c>
      <c r="BA68" s="33">
        <f>AJ68-AI68</f>
        <v>300</v>
      </c>
      <c r="BB68" s="33"/>
      <c r="BC68" s="33"/>
      <c r="BD68" s="33">
        <f t="shared" si="43"/>
        <v>0</v>
      </c>
      <c r="BE68" s="33"/>
      <c r="BF68" s="33"/>
    </row>
    <row r="69" spans="1:61" x14ac:dyDescent="0.3">
      <c r="A69" s="6"/>
      <c r="B69" s="160"/>
      <c r="C69" s="160"/>
      <c r="D69" s="160"/>
      <c r="E69" s="160"/>
      <c r="F69" s="160"/>
      <c r="G69" s="160"/>
      <c r="H69" s="160"/>
      <c r="I69" s="160"/>
      <c r="J69" s="159"/>
      <c r="K69" s="190">
        <v>35</v>
      </c>
      <c r="L69" s="190"/>
      <c r="M69" s="190"/>
      <c r="N69" s="194" t="s">
        <v>53</v>
      </c>
      <c r="O69" s="179" t="e">
        <f>SUM(O70+O72)</f>
        <v>#REF!</v>
      </c>
      <c r="P69" s="179" t="e">
        <f>SUM(P70+P72)</f>
        <v>#REF!</v>
      </c>
      <c r="Q69" s="179">
        <v>4474051.76</v>
      </c>
      <c r="R69" s="179">
        <f>SUM(R72)</f>
        <v>4380000</v>
      </c>
      <c r="S69" s="179">
        <f>SUM(S72)</f>
        <v>4300000</v>
      </c>
      <c r="T69" s="179">
        <f>SUM(T72)</f>
        <v>3120829.98</v>
      </c>
      <c r="U69" s="179">
        <f t="shared" si="37"/>
        <v>72.577441395348842</v>
      </c>
      <c r="V69" s="179">
        <f>SUM(V72)</f>
        <v>-300000</v>
      </c>
      <c r="W69" s="179">
        <f>SUM(W72)</f>
        <v>4300000</v>
      </c>
      <c r="X69" s="179" t="e">
        <f>SUM(X70+X72)</f>
        <v>#REF!</v>
      </c>
      <c r="Y69" s="179" t="e">
        <f>SUM(Y70+Y72)</f>
        <v>#REF!</v>
      </c>
      <c r="Z69" s="179">
        <f>SUM(Z72)</f>
        <v>1756255.57</v>
      </c>
      <c r="AA69" s="179" t="e">
        <f t="shared" si="38"/>
        <v>#REF!</v>
      </c>
      <c r="AB69" s="179">
        <f>SUM(AB72)</f>
        <v>0</v>
      </c>
      <c r="AC69" s="179">
        <f>SUM(AC72)</f>
        <v>4000000</v>
      </c>
      <c r="AD69" s="179">
        <v>3700000</v>
      </c>
      <c r="AE69" s="179">
        <v>2900000</v>
      </c>
      <c r="AF69" s="179">
        <f t="shared" ref="AF69:AM69" si="49">SUM(AF72)</f>
        <v>4000000</v>
      </c>
      <c r="AG69" s="179">
        <f t="shared" si="49"/>
        <v>0</v>
      </c>
      <c r="AH69" s="179">
        <f t="shared" si="49"/>
        <v>3747579.1599999997</v>
      </c>
      <c r="AI69" s="179">
        <f t="shared" si="49"/>
        <v>4240000</v>
      </c>
      <c r="AJ69" s="179">
        <f t="shared" si="49"/>
        <v>4220000</v>
      </c>
      <c r="AK69" s="179">
        <f>SUM(AK72)</f>
        <v>4220000</v>
      </c>
      <c r="AL69" s="179">
        <f>SUM(AL72)</f>
        <v>3528116.23</v>
      </c>
      <c r="AM69" s="179">
        <f t="shared" si="49"/>
        <v>4020000</v>
      </c>
      <c r="AN69" s="179">
        <f>SUM(AN72)</f>
        <v>0</v>
      </c>
      <c r="AO69" s="179">
        <f>SUM(AO72)</f>
        <v>0</v>
      </c>
      <c r="AP69" s="179">
        <f t="shared" si="40"/>
        <v>107.26924844997805</v>
      </c>
      <c r="AQ69" s="179">
        <f>SUM(AQ72)</f>
        <v>4020000</v>
      </c>
      <c r="AR69" s="179">
        <f>SUM(AR72)</f>
        <v>4020000</v>
      </c>
      <c r="AS69" s="179">
        <f>SUM(AS72)</f>
        <v>1539000.3200000001</v>
      </c>
      <c r="AT69" s="179">
        <f>SUM(AT72)</f>
        <v>0</v>
      </c>
      <c r="AU69" s="179">
        <f t="shared" si="46"/>
        <v>0</v>
      </c>
      <c r="AV69" s="179">
        <f>SUM(AV72)</f>
        <v>0</v>
      </c>
      <c r="AW69" s="179">
        <f>SUM(AW72)</f>
        <v>0</v>
      </c>
      <c r="AX69" s="179">
        <f>SUM(AX72)</f>
        <v>0</v>
      </c>
      <c r="AY69" s="179">
        <f t="shared" si="47"/>
        <v>0</v>
      </c>
      <c r="AZ69" s="179">
        <f t="shared" si="42"/>
        <v>38.28359004975124</v>
      </c>
      <c r="BA69" s="179">
        <f>SUM(BA72)</f>
        <v>-20000</v>
      </c>
      <c r="BB69" s="179">
        <v>4117000</v>
      </c>
      <c r="BC69" s="179">
        <v>4167000</v>
      </c>
      <c r="BD69" s="179">
        <f t="shared" si="43"/>
        <v>-200000</v>
      </c>
      <c r="BE69" s="179">
        <f>SUM(BE72)</f>
        <v>0</v>
      </c>
      <c r="BF69" s="179">
        <f>SUM(BF72)</f>
        <v>0</v>
      </c>
      <c r="BG69" s="99"/>
    </row>
    <row r="70" spans="1:61" ht="20.25" hidden="1" customHeight="1" x14ac:dyDescent="0.3">
      <c r="A70" s="7"/>
      <c r="B70" s="158"/>
      <c r="C70" s="158"/>
      <c r="D70" s="158"/>
      <c r="E70" s="158"/>
      <c r="F70" s="158"/>
      <c r="G70" s="158"/>
      <c r="H70" s="158"/>
      <c r="I70" s="158"/>
      <c r="J70" s="159"/>
      <c r="K70" s="159"/>
      <c r="L70" s="189">
        <v>351</v>
      </c>
      <c r="M70" s="189"/>
      <c r="N70" s="202" t="s">
        <v>54</v>
      </c>
      <c r="O70" s="181" t="e">
        <f>SUM(O71)</f>
        <v>#REF!</v>
      </c>
      <c r="P70" s="181" t="e">
        <f>SUM(P71)</f>
        <v>#REF!</v>
      </c>
      <c r="Q70" s="181">
        <v>0</v>
      </c>
      <c r="R70" s="181" t="e">
        <f>SUM(R71)</f>
        <v>#REF!</v>
      </c>
      <c r="S70" s="181" t="e">
        <f>SUM(S71)</f>
        <v>#REF!</v>
      </c>
      <c r="T70" s="181" t="e">
        <f>SUM(T71)</f>
        <v>#REF!</v>
      </c>
      <c r="U70" s="181" t="e">
        <f t="shared" si="37"/>
        <v>#REF!</v>
      </c>
      <c r="V70" s="181" t="e">
        <f>SUM(V71)</f>
        <v>#REF!</v>
      </c>
      <c r="W70" s="181" t="e">
        <f>SUM(W71)</f>
        <v>#REF!</v>
      </c>
      <c r="X70" s="181" t="e">
        <f>SUM(X71)</f>
        <v>#REF!</v>
      </c>
      <c r="Y70" s="181" t="e">
        <f>SUM(Y71)</f>
        <v>#REF!</v>
      </c>
      <c r="Z70" s="181" t="e">
        <f>SUM(Z71)</f>
        <v>#REF!</v>
      </c>
      <c r="AA70" s="181" t="e">
        <f t="shared" si="38"/>
        <v>#REF!</v>
      </c>
      <c r="AB70" s="181" t="e">
        <f>SUM(AB71)</f>
        <v>#REF!</v>
      </c>
      <c r="AC70" s="181" t="e">
        <f>SUM(AC71)</f>
        <v>#REF!</v>
      </c>
      <c r="AD70" s="181">
        <v>0</v>
      </c>
      <c r="AE70" s="181" t="e">
        <f t="shared" ref="AE70:AO70" si="50">SUM(AE71)</f>
        <v>#REF!</v>
      </c>
      <c r="AF70" s="181" t="e">
        <f t="shared" si="50"/>
        <v>#REF!</v>
      </c>
      <c r="AG70" s="181" t="e">
        <f t="shared" si="50"/>
        <v>#REF!</v>
      </c>
      <c r="AH70" s="181" t="e">
        <f t="shared" si="50"/>
        <v>#REF!</v>
      </c>
      <c r="AI70" s="181" t="e">
        <f t="shared" si="50"/>
        <v>#REF!</v>
      </c>
      <c r="AJ70" s="181" t="e">
        <f t="shared" si="50"/>
        <v>#REF!</v>
      </c>
      <c r="AK70" s="181" t="e">
        <f t="shared" si="50"/>
        <v>#REF!</v>
      </c>
      <c r="AL70" s="181" t="e">
        <f t="shared" si="50"/>
        <v>#REF!</v>
      </c>
      <c r="AM70" s="181" t="e">
        <f t="shared" si="50"/>
        <v>#REF!</v>
      </c>
      <c r="AN70" s="181" t="e">
        <f t="shared" si="50"/>
        <v>#REF!</v>
      </c>
      <c r="AO70" s="181">
        <f t="shared" si="50"/>
        <v>818933</v>
      </c>
      <c r="AP70" s="181" t="e">
        <f t="shared" si="40"/>
        <v>#REF!</v>
      </c>
      <c r="AQ70" s="181" t="e">
        <f t="shared" ref="AQ70:AX70" si="51">SUM(AQ71)</f>
        <v>#REF!</v>
      </c>
      <c r="AR70" s="181" t="e">
        <f t="shared" si="51"/>
        <v>#REF!</v>
      </c>
      <c r="AS70" s="181" t="e">
        <f t="shared" si="51"/>
        <v>#REF!</v>
      </c>
      <c r="AT70" s="181" t="e">
        <f t="shared" si="51"/>
        <v>#REF!</v>
      </c>
      <c r="AU70" s="181">
        <f t="shared" si="46"/>
        <v>0</v>
      </c>
      <c r="AV70" s="181" t="e">
        <f t="shared" si="51"/>
        <v>#REF!</v>
      </c>
      <c r="AW70" s="181" t="e">
        <f t="shared" si="51"/>
        <v>#REF!</v>
      </c>
      <c r="AX70" s="181" t="e">
        <f t="shared" si="51"/>
        <v>#REF!</v>
      </c>
      <c r="AY70" s="181">
        <f t="shared" si="47"/>
        <v>0</v>
      </c>
      <c r="AZ70" s="181">
        <f t="shared" si="42"/>
        <v>0</v>
      </c>
      <c r="BA70" s="181" t="e">
        <f>SUM(BA71)</f>
        <v>#REF!</v>
      </c>
      <c r="BB70" s="181" t="e">
        <f>SUM(BB71)</f>
        <v>#REF!</v>
      </c>
      <c r="BC70" s="181" t="e">
        <f>SUM(BC71)</f>
        <v>#REF!</v>
      </c>
      <c r="BD70" s="181" t="e">
        <f t="shared" si="43"/>
        <v>#REF!</v>
      </c>
      <c r="BE70" s="181" t="e">
        <f>SUM(BE71)</f>
        <v>#REF!</v>
      </c>
      <c r="BF70" s="181" t="e">
        <f>SUM(BF71)</f>
        <v>#REF!</v>
      </c>
    </row>
    <row r="71" spans="1:61" ht="40.5" hidden="1" customHeight="1" x14ac:dyDescent="0.3">
      <c r="A71" s="7"/>
      <c r="B71" s="158"/>
      <c r="C71" s="158"/>
      <c r="D71" s="158"/>
      <c r="E71" s="158"/>
      <c r="F71" s="158"/>
      <c r="G71" s="158"/>
      <c r="H71" s="158"/>
      <c r="I71" s="158"/>
      <c r="J71" s="159"/>
      <c r="K71" s="159"/>
      <c r="L71" s="160"/>
      <c r="M71" s="128">
        <v>3511</v>
      </c>
      <c r="N71" s="246" t="s">
        <v>55</v>
      </c>
      <c r="O71" s="33" t="e">
        <f>SUM(#REF!)</f>
        <v>#REF!</v>
      </c>
      <c r="P71" s="33" t="e">
        <f>SUM(#REF!)</f>
        <v>#REF!</v>
      </c>
      <c r="Q71" s="33">
        <v>0</v>
      </c>
      <c r="R71" s="33" t="e">
        <f>SUM(#REF!)</f>
        <v>#REF!</v>
      </c>
      <c r="S71" s="33" t="e">
        <f>SUM(#REF!)</f>
        <v>#REF!</v>
      </c>
      <c r="T71" s="33" t="e">
        <f>SUM(#REF!)</f>
        <v>#REF!</v>
      </c>
      <c r="U71" s="33" t="e">
        <f t="shared" si="37"/>
        <v>#REF!</v>
      </c>
      <c r="V71" s="33" t="e">
        <f>SUM(#REF!)</f>
        <v>#REF!</v>
      </c>
      <c r="W71" s="33" t="e">
        <f>SUM(#REF!)</f>
        <v>#REF!</v>
      </c>
      <c r="X71" s="33" t="e">
        <f>SUM(#REF!)</f>
        <v>#REF!</v>
      </c>
      <c r="Y71" s="33" t="e">
        <f>SUM(#REF!)</f>
        <v>#REF!</v>
      </c>
      <c r="Z71" s="33" t="e">
        <f>SUM(#REF!)</f>
        <v>#REF!</v>
      </c>
      <c r="AA71" s="33" t="e">
        <f t="shared" si="38"/>
        <v>#REF!</v>
      </c>
      <c r="AB71" s="33" t="e">
        <f>SUM(#REF!)</f>
        <v>#REF!</v>
      </c>
      <c r="AC71" s="33" t="e">
        <f>SUM(#REF!)</f>
        <v>#REF!</v>
      </c>
      <c r="AD71" s="33">
        <v>0</v>
      </c>
      <c r="AE71" s="33" t="e">
        <f>SUM(#REF!)</f>
        <v>#REF!</v>
      </c>
      <c r="AF71" s="33" t="e">
        <f>SUM(#REF!)</f>
        <v>#REF!</v>
      </c>
      <c r="AG71" s="33" t="e">
        <f>SUM(#REF!)</f>
        <v>#REF!</v>
      </c>
      <c r="AH71" s="33" t="e">
        <f>SUM(#REF!)</f>
        <v>#REF!</v>
      </c>
      <c r="AI71" s="33" t="e">
        <f>SUM(#REF!)</f>
        <v>#REF!</v>
      </c>
      <c r="AJ71" s="33" t="e">
        <f>SUM(#REF!)</f>
        <v>#REF!</v>
      </c>
      <c r="AK71" s="33" t="e">
        <v>#REF!</v>
      </c>
      <c r="AL71" s="33" t="e">
        <f>SUM(#REF!)</f>
        <v>#REF!</v>
      </c>
      <c r="AM71" s="33" t="e">
        <f>SUM(#REF!)</f>
        <v>#REF!</v>
      </c>
      <c r="AN71" s="33" t="e">
        <f>SUM(#REF!)</f>
        <v>#REF!</v>
      </c>
      <c r="AO71" s="33">
        <v>818933</v>
      </c>
      <c r="AP71" s="33" t="e">
        <f t="shared" si="40"/>
        <v>#REF!</v>
      </c>
      <c r="AQ71" s="33" t="e">
        <f>SUM(#REF!)</f>
        <v>#REF!</v>
      </c>
      <c r="AR71" s="33" t="e">
        <f>SUM(#REF!)</f>
        <v>#REF!</v>
      </c>
      <c r="AS71" s="33" t="e">
        <f>SUM(#REF!)</f>
        <v>#REF!</v>
      </c>
      <c r="AT71" s="33" t="e">
        <f>SUM(#REF!)</f>
        <v>#REF!</v>
      </c>
      <c r="AU71" s="33">
        <f t="shared" si="46"/>
        <v>0</v>
      </c>
      <c r="AV71" s="33" t="e">
        <f>SUM(#REF!)</f>
        <v>#REF!</v>
      </c>
      <c r="AW71" s="33" t="e">
        <f>SUM(#REF!)</f>
        <v>#REF!</v>
      </c>
      <c r="AX71" s="33" t="e">
        <f>SUM(#REF!)</f>
        <v>#REF!</v>
      </c>
      <c r="AY71" s="33">
        <f t="shared" si="47"/>
        <v>0</v>
      </c>
      <c r="AZ71" s="33">
        <f t="shared" si="42"/>
        <v>0</v>
      </c>
      <c r="BA71" s="33" t="e">
        <f>SUM(#REF!)</f>
        <v>#REF!</v>
      </c>
      <c r="BB71" s="33" t="e">
        <f>SUM(#REF!)</f>
        <v>#REF!</v>
      </c>
      <c r="BC71" s="33" t="e">
        <f>SUM(#REF!)</f>
        <v>#REF!</v>
      </c>
      <c r="BD71" s="33" t="e">
        <f t="shared" si="43"/>
        <v>#REF!</v>
      </c>
      <c r="BE71" s="33" t="e">
        <f>SUM(#REF!)</f>
        <v>#REF!</v>
      </c>
      <c r="BF71" s="33" t="e">
        <f>SUM(#REF!)</f>
        <v>#REF!</v>
      </c>
    </row>
    <row r="72" spans="1:61" ht="40.5" x14ac:dyDescent="0.3">
      <c r="A72" s="7"/>
      <c r="B72" s="158"/>
      <c r="C72" s="158"/>
      <c r="D72" s="158"/>
      <c r="E72" s="158"/>
      <c r="F72" s="158"/>
      <c r="G72" s="158"/>
      <c r="H72" s="158"/>
      <c r="I72" s="158"/>
      <c r="J72" s="159"/>
      <c r="K72" s="159"/>
      <c r="L72" s="178">
        <v>352</v>
      </c>
      <c r="M72" s="190"/>
      <c r="N72" s="247" t="s">
        <v>56</v>
      </c>
      <c r="O72" s="179">
        <f>SUM(O73:O74)</f>
        <v>4533993.0199999996</v>
      </c>
      <c r="P72" s="179" t="e">
        <f>SUM(P73:P74)</f>
        <v>#REF!</v>
      </c>
      <c r="Q72" s="179">
        <v>4474051.76</v>
      </c>
      <c r="R72" s="179">
        <f>SUM(R73:R74)</f>
        <v>4380000</v>
      </c>
      <c r="S72" s="179">
        <f>SUM(S73:S74)</f>
        <v>4300000</v>
      </c>
      <c r="T72" s="179">
        <f>SUM(T73:T74)</f>
        <v>3120829.98</v>
      </c>
      <c r="U72" s="179">
        <f t="shared" si="37"/>
        <v>72.577441395348842</v>
      </c>
      <c r="V72" s="179">
        <f>SUM(V73:V74)</f>
        <v>-300000</v>
      </c>
      <c r="W72" s="179">
        <f>SUM(W73:W74)</f>
        <v>4300000</v>
      </c>
      <c r="X72" s="179">
        <f>SUM(X73:X74)</f>
        <v>4141556.2</v>
      </c>
      <c r="Y72" s="179">
        <f>SUM(Y73:Y74)</f>
        <v>4000000</v>
      </c>
      <c r="Z72" s="179">
        <f>SUM(Z73:Z74)</f>
        <v>1756255.57</v>
      </c>
      <c r="AA72" s="179">
        <f t="shared" si="38"/>
        <v>43.906389249999997</v>
      </c>
      <c r="AB72" s="179">
        <f>SUM(AB73:AB74)</f>
        <v>0</v>
      </c>
      <c r="AC72" s="179">
        <f>SUM(AC73:AC74)</f>
        <v>4000000</v>
      </c>
      <c r="AD72" s="179"/>
      <c r="AE72" s="179"/>
      <c r="AF72" s="179">
        <f t="shared" ref="AF72:AO72" si="52">SUM(AF73:AF74)</f>
        <v>4000000</v>
      </c>
      <c r="AG72" s="179">
        <f t="shared" si="52"/>
        <v>0</v>
      </c>
      <c r="AH72" s="179">
        <f t="shared" si="52"/>
        <v>3747579.1599999997</v>
      </c>
      <c r="AI72" s="179">
        <f t="shared" si="52"/>
        <v>4240000</v>
      </c>
      <c r="AJ72" s="179">
        <f t="shared" si="52"/>
        <v>4220000</v>
      </c>
      <c r="AK72" s="179">
        <f t="shared" si="52"/>
        <v>4220000</v>
      </c>
      <c r="AL72" s="179">
        <f t="shared" si="52"/>
        <v>3528116.23</v>
      </c>
      <c r="AM72" s="179">
        <f t="shared" si="52"/>
        <v>4020000</v>
      </c>
      <c r="AN72" s="179">
        <f t="shared" si="52"/>
        <v>0</v>
      </c>
      <c r="AO72" s="179">
        <f t="shared" si="52"/>
        <v>0</v>
      </c>
      <c r="AP72" s="179">
        <f t="shared" si="40"/>
        <v>107.26924844997805</v>
      </c>
      <c r="AQ72" s="179">
        <f>SUM(AQ73:AQ74)</f>
        <v>4020000</v>
      </c>
      <c r="AR72" s="179">
        <f>SUM(AR73:AR74)</f>
        <v>4020000</v>
      </c>
      <c r="AS72" s="179">
        <f>SUM(AS73:AS74)</f>
        <v>1539000.3200000001</v>
      </c>
      <c r="AT72" s="179">
        <f>SUM(AT73:AT74)</f>
        <v>0</v>
      </c>
      <c r="AU72" s="179">
        <f t="shared" si="46"/>
        <v>0</v>
      </c>
      <c r="AV72" s="179">
        <f>SUM(AV73:AV74)</f>
        <v>0</v>
      </c>
      <c r="AW72" s="179">
        <f>SUM(AW73:AW74)</f>
        <v>0</v>
      </c>
      <c r="AX72" s="179">
        <f>SUM(AX73:AX74)</f>
        <v>0</v>
      </c>
      <c r="AY72" s="179">
        <f t="shared" si="47"/>
        <v>0</v>
      </c>
      <c r="AZ72" s="179">
        <f t="shared" si="42"/>
        <v>38.28359004975124</v>
      </c>
      <c r="BA72" s="179">
        <f>SUM(BA73:BA74)</f>
        <v>-20000</v>
      </c>
      <c r="BB72" s="179"/>
      <c r="BC72" s="179"/>
      <c r="BD72" s="179">
        <f t="shared" si="43"/>
        <v>-200000</v>
      </c>
      <c r="BE72" s="179">
        <f>SUM(BE73:BE74)</f>
        <v>0</v>
      </c>
      <c r="BF72" s="179">
        <f>SUM(BF73:BF74)</f>
        <v>0</v>
      </c>
      <c r="BG72" s="99"/>
    </row>
    <row r="73" spans="1:61" x14ac:dyDescent="0.3">
      <c r="A73" s="7"/>
      <c r="B73" s="158"/>
      <c r="C73" s="158"/>
      <c r="D73" s="158"/>
      <c r="E73" s="158"/>
      <c r="F73" s="158"/>
      <c r="G73" s="158"/>
      <c r="H73" s="158"/>
      <c r="I73" s="158"/>
      <c r="J73" s="159"/>
      <c r="K73" s="159"/>
      <c r="L73" s="177"/>
      <c r="M73" s="160">
        <v>3522</v>
      </c>
      <c r="N73" s="246" t="s">
        <v>248</v>
      </c>
      <c r="O73" s="33">
        <v>47000</v>
      </c>
      <c r="P73" s="33" t="e">
        <f>SUM(#REF!)</f>
        <v>#REF!</v>
      </c>
      <c r="Q73" s="33">
        <v>49940</v>
      </c>
      <c r="R73" s="33">
        <v>30000</v>
      </c>
      <c r="S73" s="33">
        <v>50000</v>
      </c>
      <c r="T73" s="33">
        <v>40000</v>
      </c>
      <c r="U73" s="33">
        <f t="shared" si="37"/>
        <v>80</v>
      </c>
      <c r="V73" s="33">
        <f>(Y73-S73)</f>
        <v>0</v>
      </c>
      <c r="W73" s="33">
        <v>50000</v>
      </c>
      <c r="X73" s="33">
        <v>50000</v>
      </c>
      <c r="Y73" s="33">
        <v>50000</v>
      </c>
      <c r="Z73" s="33">
        <v>15000</v>
      </c>
      <c r="AA73" s="33">
        <f t="shared" si="38"/>
        <v>30</v>
      </c>
      <c r="AB73" s="33">
        <f>(AC73-Y73)</f>
        <v>0</v>
      </c>
      <c r="AC73" s="33">
        <v>50000</v>
      </c>
      <c r="AD73" s="33"/>
      <c r="AE73" s="33"/>
      <c r="AF73" s="33">
        <v>50000</v>
      </c>
      <c r="AG73" s="33"/>
      <c r="AH73" s="33">
        <v>50000</v>
      </c>
      <c r="AI73" s="33">
        <v>40000</v>
      </c>
      <c r="AJ73" s="33">
        <v>20000</v>
      </c>
      <c r="AK73" s="33">
        <v>20000</v>
      </c>
      <c r="AL73" s="33">
        <v>20000</v>
      </c>
      <c r="AM73" s="33">
        <v>20000</v>
      </c>
      <c r="AN73" s="33"/>
      <c r="AO73" s="33"/>
      <c r="AP73" s="33">
        <f t="shared" si="40"/>
        <v>40</v>
      </c>
      <c r="AQ73" s="33">
        <v>20000</v>
      </c>
      <c r="AR73" s="33">
        <v>20000</v>
      </c>
      <c r="AS73" s="33">
        <v>29840.32</v>
      </c>
      <c r="AT73" s="33">
        <v>0</v>
      </c>
      <c r="AU73" s="33">
        <f t="shared" si="46"/>
        <v>0</v>
      </c>
      <c r="AV73" s="33"/>
      <c r="AW73" s="33">
        <f>AQ73-AM73</f>
        <v>0</v>
      </c>
      <c r="AX73" s="33"/>
      <c r="AY73" s="33">
        <f t="shared" si="47"/>
        <v>0</v>
      </c>
      <c r="AZ73" s="33">
        <f t="shared" si="42"/>
        <v>149.20160000000001</v>
      </c>
      <c r="BA73" s="33">
        <f>AJ73-AI73</f>
        <v>-20000</v>
      </c>
      <c r="BB73" s="33"/>
      <c r="BC73" s="33"/>
      <c r="BD73" s="33">
        <f t="shared" si="43"/>
        <v>0</v>
      </c>
      <c r="BE73" s="33"/>
      <c r="BF73" s="33"/>
    </row>
    <row r="74" spans="1:61" ht="40.5" x14ac:dyDescent="0.3">
      <c r="A74" s="7"/>
      <c r="B74" s="158"/>
      <c r="C74" s="158"/>
      <c r="D74" s="158"/>
      <c r="E74" s="158"/>
      <c r="F74" s="158"/>
      <c r="G74" s="158"/>
      <c r="H74" s="158"/>
      <c r="I74" s="158"/>
      <c r="J74" s="159"/>
      <c r="K74" s="159"/>
      <c r="L74" s="160"/>
      <c r="M74" s="128">
        <v>3523</v>
      </c>
      <c r="N74" s="246" t="s">
        <v>57</v>
      </c>
      <c r="O74" s="33">
        <v>4486993.0199999996</v>
      </c>
      <c r="P74" s="33" t="e">
        <f>SUM(#REF!+#REF!+#REF!)</f>
        <v>#REF!</v>
      </c>
      <c r="Q74" s="33">
        <v>4424111.76</v>
      </c>
      <c r="R74" s="33">
        <v>4350000</v>
      </c>
      <c r="S74" s="33">
        <v>4250000</v>
      </c>
      <c r="T74" s="33">
        <v>3080829.98</v>
      </c>
      <c r="U74" s="33">
        <f t="shared" si="37"/>
        <v>72.490117176470591</v>
      </c>
      <c r="V74" s="33">
        <f>(Y74-S74)</f>
        <v>-300000</v>
      </c>
      <c r="W74" s="33">
        <v>4250000</v>
      </c>
      <c r="X74" s="33">
        <v>4091556.2</v>
      </c>
      <c r="Y74" s="33">
        <v>3950000</v>
      </c>
      <c r="Z74" s="33">
        <v>1741255.57</v>
      </c>
      <c r="AA74" s="33">
        <f t="shared" si="38"/>
        <v>44.082419493670891</v>
      </c>
      <c r="AB74" s="33">
        <f>(AC74-Y74)</f>
        <v>0</v>
      </c>
      <c r="AC74" s="33">
        <v>3950000</v>
      </c>
      <c r="AD74" s="33"/>
      <c r="AE74" s="33"/>
      <c r="AF74" s="33">
        <v>3950000</v>
      </c>
      <c r="AG74" s="33"/>
      <c r="AH74" s="33">
        <v>3697579.1599999997</v>
      </c>
      <c r="AI74" s="33">
        <v>4200000</v>
      </c>
      <c r="AJ74" s="33">
        <v>4200000</v>
      </c>
      <c r="AK74" s="33">
        <v>4200000</v>
      </c>
      <c r="AL74" s="33">
        <v>3508116.23</v>
      </c>
      <c r="AM74" s="33">
        <v>4000000</v>
      </c>
      <c r="AN74" s="33"/>
      <c r="AO74" s="33"/>
      <c r="AP74" s="33">
        <f t="shared" si="40"/>
        <v>108.17888750757672</v>
      </c>
      <c r="AQ74" s="33">
        <v>4000000</v>
      </c>
      <c r="AR74" s="33">
        <v>4000000</v>
      </c>
      <c r="AS74" s="33">
        <v>1509160</v>
      </c>
      <c r="AT74" s="33">
        <v>0</v>
      </c>
      <c r="AU74" s="33">
        <f t="shared" si="46"/>
        <v>0</v>
      </c>
      <c r="AV74" s="33"/>
      <c r="AW74" s="33">
        <f>AQ74-AM74</f>
        <v>0</v>
      </c>
      <c r="AX74" s="33"/>
      <c r="AY74" s="33">
        <f t="shared" si="47"/>
        <v>0</v>
      </c>
      <c r="AZ74" s="33">
        <f t="shared" si="42"/>
        <v>37.728999999999999</v>
      </c>
      <c r="BA74" s="33">
        <f>AJ74-AI74</f>
        <v>0</v>
      </c>
      <c r="BB74" s="33"/>
      <c r="BC74" s="33"/>
      <c r="BD74" s="33">
        <f t="shared" si="43"/>
        <v>-200000</v>
      </c>
      <c r="BE74" s="33"/>
      <c r="BF74" s="33"/>
    </row>
    <row r="75" spans="1:61" ht="24" customHeight="1" x14ac:dyDescent="0.3">
      <c r="A75" s="7"/>
      <c r="B75" s="158"/>
      <c r="C75" s="158"/>
      <c r="D75" s="158"/>
      <c r="E75" s="158"/>
      <c r="F75" s="158"/>
      <c r="G75" s="158"/>
      <c r="H75" s="158"/>
      <c r="I75" s="158"/>
      <c r="J75" s="159"/>
      <c r="K75" s="190">
        <v>36</v>
      </c>
      <c r="L75" s="190"/>
      <c r="M75" s="190"/>
      <c r="N75" s="194" t="s">
        <v>132</v>
      </c>
      <c r="O75" s="179">
        <f>SUM(O76)</f>
        <v>10257938.210000001</v>
      </c>
      <c r="P75" s="179" t="e">
        <f>SUM(P76)</f>
        <v>#REF!</v>
      </c>
      <c r="Q75" s="179">
        <v>5145424.59</v>
      </c>
      <c r="R75" s="179">
        <f t="shared" ref="R75:Y75" si="53">SUM(R76)</f>
        <v>5380000</v>
      </c>
      <c r="S75" s="179">
        <f t="shared" si="53"/>
        <v>7123000</v>
      </c>
      <c r="T75" s="179">
        <f>SUM(T76)</f>
        <v>5707773.1399999997</v>
      </c>
      <c r="U75" s="179">
        <f t="shared" si="37"/>
        <v>80.131589779587259</v>
      </c>
      <c r="V75" s="179">
        <f>SUM(V76)</f>
        <v>-3073000</v>
      </c>
      <c r="W75" s="179">
        <f t="shared" si="53"/>
        <v>6459000</v>
      </c>
      <c r="X75" s="179">
        <f t="shared" si="53"/>
        <v>7647529.6100000003</v>
      </c>
      <c r="Y75" s="179">
        <f t="shared" si="53"/>
        <v>4050000</v>
      </c>
      <c r="Z75" s="179">
        <f>SUM(Z76)</f>
        <v>265740</v>
      </c>
      <c r="AA75" s="179">
        <f t="shared" si="38"/>
        <v>6.5614814814814819</v>
      </c>
      <c r="AB75" s="179">
        <f>SUM(AB76)</f>
        <v>542500</v>
      </c>
      <c r="AC75" s="179">
        <f>SUM(AC76)</f>
        <v>4592500</v>
      </c>
      <c r="AD75" s="179">
        <v>8055000</v>
      </c>
      <c r="AE75" s="179">
        <v>2105000</v>
      </c>
      <c r="AF75" s="179">
        <f>SUM(AF76)</f>
        <v>4592500</v>
      </c>
      <c r="AG75" s="179">
        <f>SUM(AG76)</f>
        <v>0</v>
      </c>
      <c r="AH75" s="179">
        <f t="shared" ref="AH75:AO75" si="54">SUM(AH76+AH79)</f>
        <v>4492753.84</v>
      </c>
      <c r="AI75" s="179">
        <f t="shared" si="54"/>
        <v>8707500</v>
      </c>
      <c r="AJ75" s="179">
        <f t="shared" si="54"/>
        <v>13242500</v>
      </c>
      <c r="AK75" s="179">
        <f>SUM(AK76+AK79)</f>
        <v>13082000</v>
      </c>
      <c r="AL75" s="179">
        <f>SUM(AL76+AL79)</f>
        <v>7490035.0800000001</v>
      </c>
      <c r="AM75" s="179">
        <f t="shared" si="54"/>
        <v>5298000</v>
      </c>
      <c r="AN75" s="179">
        <f t="shared" si="54"/>
        <v>0</v>
      </c>
      <c r="AO75" s="179">
        <f t="shared" si="54"/>
        <v>210408.35</v>
      </c>
      <c r="AP75" s="179">
        <f t="shared" si="40"/>
        <v>117.92322011570526</v>
      </c>
      <c r="AQ75" s="179">
        <f>SUM(AQ76+AQ79)</f>
        <v>5199000</v>
      </c>
      <c r="AR75" s="179">
        <f>SUM(AR76+AR79)</f>
        <v>11199000</v>
      </c>
      <c r="AS75" s="179">
        <f>SUM(AS76+AS79)</f>
        <v>198982.84</v>
      </c>
      <c r="AT75" s="179">
        <f>SUM(AT76+AT79)</f>
        <v>0</v>
      </c>
      <c r="AU75" s="179">
        <f t="shared" si="46"/>
        <v>0</v>
      </c>
      <c r="AV75" s="179">
        <f>SUM(AV76+AV79)</f>
        <v>0</v>
      </c>
      <c r="AW75" s="179">
        <f>SUM(AW76+AW79)</f>
        <v>-99000</v>
      </c>
      <c r="AX75" s="179">
        <f>SUM(AX76+AX79)</f>
        <v>0</v>
      </c>
      <c r="AY75" s="179">
        <f t="shared" si="47"/>
        <v>0</v>
      </c>
      <c r="AZ75" s="179">
        <f t="shared" si="42"/>
        <v>3.8273291017503368</v>
      </c>
      <c r="BA75" s="179">
        <f>SUM(BA76+BA79)</f>
        <v>4535000</v>
      </c>
      <c r="BB75" s="179">
        <v>4575000</v>
      </c>
      <c r="BC75" s="179">
        <v>1075000</v>
      </c>
      <c r="BD75" s="179">
        <f t="shared" si="43"/>
        <v>-7784000</v>
      </c>
      <c r="BE75" s="179">
        <f>SUM(BE76+BE79)</f>
        <v>0</v>
      </c>
      <c r="BF75" s="179">
        <f>SUM(BF76+BF79)</f>
        <v>0</v>
      </c>
      <c r="BG75" s="99"/>
    </row>
    <row r="76" spans="1:61" ht="29.25" customHeight="1" x14ac:dyDescent="0.3">
      <c r="A76" s="7"/>
      <c r="B76" s="158"/>
      <c r="C76" s="158"/>
      <c r="D76" s="158"/>
      <c r="E76" s="158"/>
      <c r="F76" s="158"/>
      <c r="G76" s="158"/>
      <c r="H76" s="158"/>
      <c r="I76" s="158"/>
      <c r="J76" s="159"/>
      <c r="K76" s="159"/>
      <c r="L76" s="189">
        <v>363</v>
      </c>
      <c r="M76" s="189"/>
      <c r="N76" s="202" t="s">
        <v>251</v>
      </c>
      <c r="O76" s="181">
        <f>SUM(O77:O78)</f>
        <v>10257938.210000001</v>
      </c>
      <c r="P76" s="181" t="e">
        <f>SUM(P77:P78)</f>
        <v>#REF!</v>
      </c>
      <c r="Q76" s="181">
        <v>5145424.59</v>
      </c>
      <c r="R76" s="181">
        <f>SUM(R77:R78)</f>
        <v>5380000</v>
      </c>
      <c r="S76" s="181">
        <f>SUM(S77:S78)</f>
        <v>7123000</v>
      </c>
      <c r="T76" s="181">
        <f>SUM(T77:T78)</f>
        <v>5707773.1399999997</v>
      </c>
      <c r="U76" s="181">
        <f t="shared" si="37"/>
        <v>80.131589779587259</v>
      </c>
      <c r="V76" s="181">
        <f>SUM(V77:V78)</f>
        <v>-3073000</v>
      </c>
      <c r="W76" s="181">
        <f>SUM(W77:W78)</f>
        <v>6459000</v>
      </c>
      <c r="X76" s="181">
        <f>SUM(X77:X78)</f>
        <v>7647529.6100000003</v>
      </c>
      <c r="Y76" s="181">
        <f>SUM(Y77:Y78)</f>
        <v>4050000</v>
      </c>
      <c r="Z76" s="181">
        <f>SUM(Z77:Z78)</f>
        <v>265740</v>
      </c>
      <c r="AA76" s="181">
        <f t="shared" si="38"/>
        <v>6.5614814814814819</v>
      </c>
      <c r="AB76" s="181">
        <f>SUM(AB77:AB78)</f>
        <v>542500</v>
      </c>
      <c r="AC76" s="181">
        <f>SUM(AC77:AC78)</f>
        <v>4592500</v>
      </c>
      <c r="AD76" s="181"/>
      <c r="AE76" s="181"/>
      <c r="AF76" s="181">
        <f t="shared" ref="AF76:AN76" si="55">SUM(AF77:AF78)</f>
        <v>4592500</v>
      </c>
      <c r="AG76" s="181">
        <f t="shared" si="55"/>
        <v>0</v>
      </c>
      <c r="AH76" s="181">
        <f t="shared" si="55"/>
        <v>4492753.84</v>
      </c>
      <c r="AI76" s="181">
        <f t="shared" si="55"/>
        <v>8707500</v>
      </c>
      <c r="AJ76" s="181">
        <f t="shared" si="55"/>
        <v>12992500</v>
      </c>
      <c r="AK76" s="181">
        <f t="shared" si="55"/>
        <v>12832000</v>
      </c>
      <c r="AL76" s="181">
        <f t="shared" si="55"/>
        <v>7240535.0800000001</v>
      </c>
      <c r="AM76" s="181">
        <f t="shared" si="55"/>
        <v>5048000</v>
      </c>
      <c r="AN76" s="181">
        <f t="shared" si="55"/>
        <v>0</v>
      </c>
      <c r="AO76" s="181">
        <v>210408.35</v>
      </c>
      <c r="AP76" s="181">
        <f t="shared" si="40"/>
        <v>112.35870425520575</v>
      </c>
      <c r="AQ76" s="181">
        <f>SUM(AQ77:AQ78)</f>
        <v>4988000</v>
      </c>
      <c r="AR76" s="181">
        <f>SUM(AR77:AR78)</f>
        <v>10988000</v>
      </c>
      <c r="AS76" s="181">
        <f>SUM(AS77:AS78)</f>
        <v>80000</v>
      </c>
      <c r="AT76" s="181">
        <f>SUM(AT77:AT78)</f>
        <v>0</v>
      </c>
      <c r="AU76" s="181">
        <f t="shared" si="46"/>
        <v>0</v>
      </c>
      <c r="AV76" s="181">
        <f>SUM(AV77:AV78)</f>
        <v>0</v>
      </c>
      <c r="AW76" s="181">
        <f>SUM(AW77:AW78)</f>
        <v>-60000</v>
      </c>
      <c r="AX76" s="181">
        <f>SUM(AX77:AX78)</f>
        <v>0</v>
      </c>
      <c r="AY76" s="181">
        <f t="shared" si="47"/>
        <v>0</v>
      </c>
      <c r="AZ76" s="181">
        <f t="shared" si="42"/>
        <v>1.6038492381716118</v>
      </c>
      <c r="BA76" s="181">
        <f>SUM(BA77:BA78)</f>
        <v>4285000</v>
      </c>
      <c r="BB76" s="181"/>
      <c r="BC76" s="181"/>
      <c r="BD76" s="181">
        <f t="shared" si="43"/>
        <v>-7784000</v>
      </c>
      <c r="BE76" s="181">
        <f>SUM(BE77:BE78)</f>
        <v>0</v>
      </c>
      <c r="BF76" s="181">
        <f>SUM(BF77:BF78)</f>
        <v>0</v>
      </c>
    </row>
    <row r="77" spans="1:61" ht="40.5" x14ac:dyDescent="0.3">
      <c r="A77" s="7"/>
      <c r="B77" s="158"/>
      <c r="C77" s="158"/>
      <c r="D77" s="158"/>
      <c r="E77" s="158"/>
      <c r="F77" s="158"/>
      <c r="G77" s="158"/>
      <c r="H77" s="158"/>
      <c r="I77" s="158"/>
      <c r="J77" s="159"/>
      <c r="K77" s="159"/>
      <c r="L77" s="160"/>
      <c r="M77" s="128">
        <v>3631</v>
      </c>
      <c r="N77" s="246" t="s">
        <v>58</v>
      </c>
      <c r="O77" s="33">
        <v>7095397.21</v>
      </c>
      <c r="P77" s="33" t="e">
        <f>SUM(#REF!+#REF!+#REF!+#REF!+#REF!)</f>
        <v>#REF!</v>
      </c>
      <c r="Q77" s="33">
        <v>2373933.59</v>
      </c>
      <c r="R77" s="33">
        <v>3950000</v>
      </c>
      <c r="S77" s="33">
        <v>5918000</v>
      </c>
      <c r="T77" s="33">
        <v>4820773.1399999997</v>
      </c>
      <c r="U77" s="33">
        <f t="shared" si="37"/>
        <v>81.459498817167955</v>
      </c>
      <c r="V77" s="33">
        <f>(Y77-S77)</f>
        <v>-3068000</v>
      </c>
      <c r="W77" s="33">
        <v>5364000</v>
      </c>
      <c r="X77" s="33">
        <v>6557529.6100000003</v>
      </c>
      <c r="Y77" s="33">
        <v>2850000</v>
      </c>
      <c r="Z77" s="33">
        <v>115740</v>
      </c>
      <c r="AA77" s="33">
        <f t="shared" si="38"/>
        <v>4.0610526315789475</v>
      </c>
      <c r="AB77" s="33">
        <f>(AC77-Y77)</f>
        <v>392500</v>
      </c>
      <c r="AC77" s="33">
        <v>3242500</v>
      </c>
      <c r="AD77" s="33"/>
      <c r="AE77" s="33"/>
      <c r="AF77" s="33">
        <v>3242500</v>
      </c>
      <c r="AG77" s="33"/>
      <c r="AH77" s="33">
        <v>3159153.8399999994</v>
      </c>
      <c r="AI77" s="33">
        <v>7857500</v>
      </c>
      <c r="AJ77" s="33">
        <v>12172500</v>
      </c>
      <c r="AK77" s="33">
        <v>12012000</v>
      </c>
      <c r="AL77" s="33">
        <v>6702285.0800000001</v>
      </c>
      <c r="AM77" s="33">
        <v>4978000</v>
      </c>
      <c r="AN77" s="33"/>
      <c r="AO77" s="33">
        <v>0</v>
      </c>
      <c r="AP77" s="33">
        <f t="shared" si="40"/>
        <v>157.57383945569427</v>
      </c>
      <c r="AQ77" s="33">
        <v>4908000</v>
      </c>
      <c r="AR77" s="33">
        <v>10908000</v>
      </c>
      <c r="AS77" s="33">
        <v>70000</v>
      </c>
      <c r="AT77" s="33">
        <v>0</v>
      </c>
      <c r="AU77" s="33">
        <f t="shared" si="46"/>
        <v>0</v>
      </c>
      <c r="AV77" s="33"/>
      <c r="AW77" s="33">
        <f>AQ77-AM77</f>
        <v>-70000</v>
      </c>
      <c r="AX77" s="33"/>
      <c r="AY77" s="33">
        <f t="shared" si="47"/>
        <v>0</v>
      </c>
      <c r="AZ77" s="33">
        <f t="shared" si="42"/>
        <v>1.4262428687856561</v>
      </c>
      <c r="BA77" s="33">
        <f>AJ77-AI77</f>
        <v>4315000</v>
      </c>
      <c r="BB77" s="33"/>
      <c r="BC77" s="33"/>
      <c r="BD77" s="33">
        <f t="shared" si="43"/>
        <v>-7034000</v>
      </c>
      <c r="BE77" s="33"/>
      <c r="BF77" s="33"/>
      <c r="BG77" s="95"/>
      <c r="BI77" s="26"/>
    </row>
    <row r="78" spans="1:61" x14ac:dyDescent="0.3">
      <c r="A78" s="7"/>
      <c r="B78" s="158"/>
      <c r="C78" s="158"/>
      <c r="D78" s="158"/>
      <c r="E78" s="158"/>
      <c r="F78" s="158"/>
      <c r="G78" s="158"/>
      <c r="H78" s="158"/>
      <c r="I78" s="158"/>
      <c r="J78" s="159"/>
      <c r="K78" s="159"/>
      <c r="L78" s="160"/>
      <c r="M78" s="160">
        <v>3632</v>
      </c>
      <c r="N78" s="161" t="s">
        <v>59</v>
      </c>
      <c r="O78" s="33">
        <v>3162541</v>
      </c>
      <c r="P78" s="33" t="e">
        <f>SUM(#REF!+#REF!+#REF!+#REF!+#REF!)</f>
        <v>#REF!</v>
      </c>
      <c r="Q78" s="33">
        <v>2771491</v>
      </c>
      <c r="R78" s="33">
        <v>1430000</v>
      </c>
      <c r="S78" s="33">
        <v>1205000</v>
      </c>
      <c r="T78" s="33">
        <v>887000</v>
      </c>
      <c r="U78" s="33">
        <f t="shared" si="37"/>
        <v>73.609958506224075</v>
      </c>
      <c r="V78" s="33">
        <f>(Y78-S78)</f>
        <v>-5000</v>
      </c>
      <c r="W78" s="33">
        <v>1095000</v>
      </c>
      <c r="X78" s="33">
        <v>1090000</v>
      </c>
      <c r="Y78" s="33">
        <v>1200000</v>
      </c>
      <c r="Z78" s="33">
        <v>150000</v>
      </c>
      <c r="AA78" s="33">
        <f t="shared" si="38"/>
        <v>12.5</v>
      </c>
      <c r="AB78" s="33">
        <f>(AC78-Y78)</f>
        <v>150000</v>
      </c>
      <c r="AC78" s="33">
        <v>1350000</v>
      </c>
      <c r="AD78" s="33"/>
      <c r="AE78" s="33"/>
      <c r="AF78" s="33">
        <v>1350000</v>
      </c>
      <c r="AG78" s="33"/>
      <c r="AH78" s="33">
        <v>1333600</v>
      </c>
      <c r="AI78" s="33">
        <v>850000</v>
      </c>
      <c r="AJ78" s="33">
        <v>820000</v>
      </c>
      <c r="AK78" s="33">
        <v>820000</v>
      </c>
      <c r="AL78" s="33">
        <v>538250</v>
      </c>
      <c r="AM78" s="33">
        <v>70000</v>
      </c>
      <c r="AN78" s="33"/>
      <c r="AO78" s="33"/>
      <c r="AP78" s="33">
        <f t="shared" si="40"/>
        <v>5.2489502099580081</v>
      </c>
      <c r="AQ78" s="33">
        <v>80000</v>
      </c>
      <c r="AR78" s="33">
        <v>80000</v>
      </c>
      <c r="AS78" s="33">
        <v>10000</v>
      </c>
      <c r="AT78" s="33">
        <v>0</v>
      </c>
      <c r="AU78" s="33">
        <f t="shared" si="46"/>
        <v>0</v>
      </c>
      <c r="AV78" s="33"/>
      <c r="AW78" s="33">
        <f>AQ78-AM78</f>
        <v>10000</v>
      </c>
      <c r="AX78" s="33"/>
      <c r="AY78" s="33">
        <f t="shared" si="47"/>
        <v>0</v>
      </c>
      <c r="AZ78" s="33">
        <f t="shared" si="42"/>
        <v>12.5</v>
      </c>
      <c r="BA78" s="33">
        <f>AJ78-AI78</f>
        <v>-30000</v>
      </c>
      <c r="BB78" s="33"/>
      <c r="BC78" s="33"/>
      <c r="BD78" s="33">
        <f t="shared" si="43"/>
        <v>-750000</v>
      </c>
      <c r="BE78" s="33"/>
      <c r="BF78" s="33"/>
    </row>
    <row r="79" spans="1:61" ht="40.5" x14ac:dyDescent="0.3">
      <c r="A79" s="7"/>
      <c r="B79" s="158"/>
      <c r="C79" s="158"/>
      <c r="D79" s="158"/>
      <c r="E79" s="158"/>
      <c r="F79" s="158"/>
      <c r="G79" s="158"/>
      <c r="H79" s="158"/>
      <c r="I79" s="158"/>
      <c r="J79" s="159"/>
      <c r="K79" s="159"/>
      <c r="L79" s="189">
        <v>366</v>
      </c>
      <c r="M79" s="189"/>
      <c r="N79" s="248" t="s">
        <v>417</v>
      </c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181">
        <f t="shared" ref="AH79:AO79" si="56">SUM(AH80:AH81)</f>
        <v>0</v>
      </c>
      <c r="AI79" s="181">
        <f t="shared" si="56"/>
        <v>0</v>
      </c>
      <c r="AJ79" s="181">
        <f t="shared" si="56"/>
        <v>250000</v>
      </c>
      <c r="AK79" s="181">
        <f t="shared" si="56"/>
        <v>250000</v>
      </c>
      <c r="AL79" s="181">
        <f t="shared" si="56"/>
        <v>249500</v>
      </c>
      <c r="AM79" s="181">
        <f t="shared" si="56"/>
        <v>250000</v>
      </c>
      <c r="AN79" s="181">
        <f t="shared" si="56"/>
        <v>0</v>
      </c>
      <c r="AO79" s="181">
        <f t="shared" si="56"/>
        <v>0</v>
      </c>
      <c r="AP79" s="181">
        <v>0</v>
      </c>
      <c r="AQ79" s="181">
        <f>SUM(AQ80:AQ81)</f>
        <v>211000</v>
      </c>
      <c r="AR79" s="181">
        <f>SUM(AR80:AR81)</f>
        <v>211000</v>
      </c>
      <c r="AS79" s="181">
        <f>SUM(AS80:AS81)</f>
        <v>118982.84</v>
      </c>
      <c r="AT79" s="181">
        <f>SUM(AT80:AT81)</f>
        <v>0</v>
      </c>
      <c r="AU79" s="181">
        <f t="shared" si="46"/>
        <v>0</v>
      </c>
      <c r="AV79" s="181">
        <f>SUM(AV80:AV81)</f>
        <v>0</v>
      </c>
      <c r="AW79" s="181">
        <f>SUM(AW80:AW81)</f>
        <v>-39000</v>
      </c>
      <c r="AX79" s="181">
        <f>SUM(AX80:AX81)</f>
        <v>0</v>
      </c>
      <c r="AY79" s="181">
        <f t="shared" si="47"/>
        <v>0</v>
      </c>
      <c r="AZ79" s="181">
        <f t="shared" si="42"/>
        <v>56.389971563981042</v>
      </c>
      <c r="BA79" s="181">
        <f>SUM(BA80:BA81)</f>
        <v>250000</v>
      </c>
      <c r="BB79" s="181"/>
      <c r="BC79" s="181"/>
      <c r="BD79" s="181">
        <f t="shared" si="43"/>
        <v>0</v>
      </c>
      <c r="BE79" s="181">
        <f>SUM(BE80:BE81)</f>
        <v>0</v>
      </c>
      <c r="BF79" s="181">
        <f>SUM(BF80:BF81)</f>
        <v>0</v>
      </c>
    </row>
    <row r="80" spans="1:61" ht="40.5" x14ac:dyDescent="0.3">
      <c r="A80" s="7"/>
      <c r="B80" s="158"/>
      <c r="C80" s="158"/>
      <c r="D80" s="158"/>
      <c r="E80" s="158"/>
      <c r="F80" s="158"/>
      <c r="G80" s="158"/>
      <c r="H80" s="158"/>
      <c r="I80" s="158"/>
      <c r="J80" s="159"/>
      <c r="K80" s="159"/>
      <c r="L80" s="160"/>
      <c r="M80" s="160">
        <v>3661</v>
      </c>
      <c r="N80" s="246" t="s">
        <v>418</v>
      </c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>
        <v>0</v>
      </c>
      <c r="AI80" s="33">
        <v>0</v>
      </c>
      <c r="AJ80" s="33">
        <v>200000</v>
      </c>
      <c r="AK80" s="33">
        <v>200000</v>
      </c>
      <c r="AL80" s="33">
        <v>199500</v>
      </c>
      <c r="AM80" s="33">
        <v>200000</v>
      </c>
      <c r="AN80" s="33"/>
      <c r="AO80" s="33"/>
      <c r="AP80" s="33">
        <v>0</v>
      </c>
      <c r="AQ80" s="33">
        <v>161000</v>
      </c>
      <c r="AR80" s="33">
        <v>161000</v>
      </c>
      <c r="AS80" s="33">
        <v>88982.84</v>
      </c>
      <c r="AT80" s="33">
        <v>0</v>
      </c>
      <c r="AU80" s="33">
        <f t="shared" si="46"/>
        <v>0</v>
      </c>
      <c r="AV80" s="33"/>
      <c r="AW80" s="33">
        <f>AQ80-AM80</f>
        <v>-39000</v>
      </c>
      <c r="AX80" s="33"/>
      <c r="AY80" s="33">
        <f t="shared" si="47"/>
        <v>0</v>
      </c>
      <c r="AZ80" s="33">
        <f t="shared" si="42"/>
        <v>55.268844720496887</v>
      </c>
      <c r="BA80" s="33">
        <f>AJ80-AI80</f>
        <v>200000</v>
      </c>
      <c r="BB80" s="33"/>
      <c r="BC80" s="33"/>
      <c r="BD80" s="33">
        <f t="shared" si="43"/>
        <v>0</v>
      </c>
      <c r="BE80" s="33"/>
      <c r="BF80" s="33"/>
    </row>
    <row r="81" spans="1:60" ht="40.5" x14ac:dyDescent="0.3">
      <c r="A81" s="7"/>
      <c r="B81" s="158"/>
      <c r="C81" s="158"/>
      <c r="D81" s="158"/>
      <c r="E81" s="158"/>
      <c r="F81" s="158"/>
      <c r="G81" s="158"/>
      <c r="H81" s="158"/>
      <c r="I81" s="158"/>
      <c r="J81" s="159"/>
      <c r="K81" s="159"/>
      <c r="L81" s="160"/>
      <c r="M81" s="160">
        <v>3662</v>
      </c>
      <c r="N81" s="246" t="s">
        <v>419</v>
      </c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>
        <v>0</v>
      </c>
      <c r="AI81" s="33">
        <v>0</v>
      </c>
      <c r="AJ81" s="33">
        <v>50000</v>
      </c>
      <c r="AK81" s="33">
        <v>50000</v>
      </c>
      <c r="AL81" s="33">
        <v>50000</v>
      </c>
      <c r="AM81" s="33">
        <v>50000</v>
      </c>
      <c r="AN81" s="33"/>
      <c r="AO81" s="33"/>
      <c r="AP81" s="33">
        <v>0</v>
      </c>
      <c r="AQ81" s="33">
        <v>50000</v>
      </c>
      <c r="AR81" s="33">
        <v>50000</v>
      </c>
      <c r="AS81" s="33">
        <v>30000</v>
      </c>
      <c r="AT81" s="33">
        <v>0</v>
      </c>
      <c r="AU81" s="33">
        <f t="shared" si="46"/>
        <v>0</v>
      </c>
      <c r="AV81" s="33"/>
      <c r="AW81" s="33">
        <f>AQ81-AM81</f>
        <v>0</v>
      </c>
      <c r="AX81" s="33"/>
      <c r="AY81" s="33">
        <f t="shared" si="47"/>
        <v>0</v>
      </c>
      <c r="AZ81" s="33">
        <f t="shared" si="42"/>
        <v>60</v>
      </c>
      <c r="BA81" s="33">
        <f>AJ81-AI81</f>
        <v>50000</v>
      </c>
      <c r="BB81" s="33"/>
      <c r="BC81" s="33"/>
      <c r="BD81" s="33">
        <f t="shared" si="43"/>
        <v>0</v>
      </c>
      <c r="BE81" s="33"/>
      <c r="BF81" s="33"/>
    </row>
    <row r="82" spans="1:60" ht="51" x14ac:dyDescent="0.75">
      <c r="A82" s="7"/>
      <c r="B82" s="158"/>
      <c r="C82" s="158"/>
      <c r="D82" s="158"/>
      <c r="E82" s="158"/>
      <c r="F82" s="158"/>
      <c r="G82" s="158"/>
      <c r="H82" s="158"/>
      <c r="I82" s="158"/>
      <c r="J82" s="159"/>
      <c r="K82" s="178">
        <v>37</v>
      </c>
      <c r="L82" s="190"/>
      <c r="M82" s="190"/>
      <c r="N82" s="247" t="s">
        <v>60</v>
      </c>
      <c r="O82" s="179">
        <f>SUM(O85)</f>
        <v>5093985.4400000004</v>
      </c>
      <c r="P82" s="179" t="e">
        <f>SUM(P85)</f>
        <v>#REF!</v>
      </c>
      <c r="Q82" s="179">
        <v>4612317.38</v>
      </c>
      <c r="R82" s="179">
        <f>SUM(R85)</f>
        <v>4708608.59</v>
      </c>
      <c r="S82" s="179">
        <f>SUM(S85)</f>
        <v>6362718.6200000001</v>
      </c>
      <c r="T82" s="179">
        <f>SUM(T85)</f>
        <v>2702740.09</v>
      </c>
      <c r="U82" s="179">
        <f t="shared" si="37"/>
        <v>42.477755994182246</v>
      </c>
      <c r="V82" s="179">
        <f>SUM(V85)</f>
        <v>-801515.41000000015</v>
      </c>
      <c r="W82" s="179">
        <f>SUM(W85)</f>
        <v>4746354.46</v>
      </c>
      <c r="X82" s="179">
        <f>SUM(X85)</f>
        <v>4490589.4099999992</v>
      </c>
      <c r="Y82" s="179">
        <f>SUM(Y85)</f>
        <v>5561203.21</v>
      </c>
      <c r="Z82" s="179">
        <f>SUM(Z85)</f>
        <v>1449822.76</v>
      </c>
      <c r="AA82" s="179">
        <f t="shared" si="38"/>
        <v>26.07030718447708</v>
      </c>
      <c r="AB82" s="179">
        <f>SUM(AB85)</f>
        <v>29397.469999999739</v>
      </c>
      <c r="AC82" s="179">
        <f>SUM(AC85)</f>
        <v>5590600.6799999997</v>
      </c>
      <c r="AD82" s="179">
        <v>5253961</v>
      </c>
      <c r="AE82" s="179">
        <v>5234961</v>
      </c>
      <c r="AF82" s="179">
        <f>SUM(AF85)</f>
        <v>5590600.6799999997</v>
      </c>
      <c r="AG82" s="179">
        <f>SUM(AG85)</f>
        <v>0</v>
      </c>
      <c r="AH82" s="179">
        <f t="shared" ref="AH82:AO82" si="57">SUM(AH85+AH83)</f>
        <v>5271175.2700000005</v>
      </c>
      <c r="AI82" s="179">
        <f t="shared" si="57"/>
        <v>7448438.8099999996</v>
      </c>
      <c r="AJ82" s="179">
        <f t="shared" si="57"/>
        <v>5146932.84</v>
      </c>
      <c r="AK82" s="179">
        <f>SUM(AK85+AK83)</f>
        <v>4957844.59</v>
      </c>
      <c r="AL82" s="179">
        <f>SUM(AL85+AL83)</f>
        <v>4628436.59</v>
      </c>
      <c r="AM82" s="179">
        <f>SUM(AM85+AM83)</f>
        <v>3632877.69</v>
      </c>
      <c r="AN82" s="179">
        <f t="shared" si="57"/>
        <v>0</v>
      </c>
      <c r="AO82" s="179">
        <f t="shared" si="57"/>
        <v>0</v>
      </c>
      <c r="AP82" s="179">
        <f t="shared" si="40"/>
        <v>68.919690655628671</v>
      </c>
      <c r="AQ82" s="179">
        <f>SUM(AQ85+AQ83)</f>
        <v>6341214.3600000003</v>
      </c>
      <c r="AR82" s="179">
        <f>SUM(AR85+AR83)</f>
        <v>6341214.3600000003</v>
      </c>
      <c r="AS82" s="179">
        <f>SUM(AS85+AS83)</f>
        <v>2072615.95</v>
      </c>
      <c r="AT82" s="179">
        <f>SUM(AT85+AT83)</f>
        <v>0</v>
      </c>
      <c r="AU82" s="179">
        <f t="shared" si="46"/>
        <v>0</v>
      </c>
      <c r="AV82" s="179">
        <f>SUM(AV85+AV83)</f>
        <v>0</v>
      </c>
      <c r="AW82" s="179">
        <f>SUM(AW85+AW83)</f>
        <v>2708336.6700000004</v>
      </c>
      <c r="AX82" s="179">
        <f>SUM(AX85+AX83)</f>
        <v>0</v>
      </c>
      <c r="AY82" s="179">
        <f t="shared" si="47"/>
        <v>0</v>
      </c>
      <c r="AZ82" s="179">
        <f t="shared" si="42"/>
        <v>32.684842876057573</v>
      </c>
      <c r="BA82" s="179">
        <f>SUM(BA85+BA83)</f>
        <v>-2301505.9699999997</v>
      </c>
      <c r="BB82" s="179">
        <v>4182227</v>
      </c>
      <c r="BC82" s="179">
        <v>4182227</v>
      </c>
      <c r="BD82" s="179">
        <f t="shared" si="43"/>
        <v>-1324966.8999999999</v>
      </c>
      <c r="BE82" s="179">
        <f>SUM(BE85+BE83)</f>
        <v>0</v>
      </c>
      <c r="BF82" s="179">
        <f>SUM(BF85+BF83)</f>
        <v>0</v>
      </c>
      <c r="BG82" s="99"/>
      <c r="BH82" s="100"/>
    </row>
    <row r="83" spans="1:60" ht="40.5" hidden="1" customHeight="1" x14ac:dyDescent="0.3">
      <c r="A83" s="7"/>
      <c r="B83" s="158"/>
      <c r="C83" s="158"/>
      <c r="D83" s="158"/>
      <c r="E83" s="158"/>
      <c r="F83" s="158"/>
      <c r="G83" s="158"/>
      <c r="H83" s="158"/>
      <c r="I83" s="158"/>
      <c r="J83" s="159"/>
      <c r="K83" s="177"/>
      <c r="L83" s="178">
        <v>371</v>
      </c>
      <c r="M83" s="178"/>
      <c r="N83" s="247" t="s">
        <v>416</v>
      </c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81">
        <f t="shared" ref="AH83:AO83" si="58">SUM(AH84)</f>
        <v>0</v>
      </c>
      <c r="AI83" s="181">
        <f t="shared" si="58"/>
        <v>0</v>
      </c>
      <c r="AJ83" s="181">
        <f>SUM(AJ84)</f>
        <v>35000</v>
      </c>
      <c r="AK83" s="181">
        <f>SUM(AK84)</f>
        <v>35000</v>
      </c>
      <c r="AL83" s="181">
        <f>SUM(AL84)</f>
        <v>0</v>
      </c>
      <c r="AM83" s="181">
        <f t="shared" si="58"/>
        <v>0</v>
      </c>
      <c r="AN83" s="181">
        <f t="shared" si="58"/>
        <v>0</v>
      </c>
      <c r="AO83" s="181">
        <f t="shared" si="58"/>
        <v>0</v>
      </c>
      <c r="AP83" s="181">
        <v>0</v>
      </c>
      <c r="AQ83" s="181">
        <f t="shared" ref="AQ83:AX83" si="59">SUM(AQ84)</f>
        <v>0</v>
      </c>
      <c r="AR83" s="181">
        <f t="shared" si="59"/>
        <v>0</v>
      </c>
      <c r="AS83" s="181">
        <f t="shared" si="59"/>
        <v>0</v>
      </c>
      <c r="AT83" s="181">
        <f t="shared" si="59"/>
        <v>0</v>
      </c>
      <c r="AU83" s="181">
        <f t="shared" si="46"/>
        <v>0</v>
      </c>
      <c r="AV83" s="181">
        <f t="shared" si="59"/>
        <v>0</v>
      </c>
      <c r="AW83" s="181">
        <f t="shared" si="59"/>
        <v>0</v>
      </c>
      <c r="AX83" s="181">
        <f t="shared" si="59"/>
        <v>0</v>
      </c>
      <c r="AY83" s="181">
        <f t="shared" si="47"/>
        <v>0</v>
      </c>
      <c r="AZ83" s="181">
        <f t="shared" si="42"/>
        <v>0</v>
      </c>
      <c r="BA83" s="181">
        <f>SUM(BA84)</f>
        <v>35000</v>
      </c>
      <c r="BB83" s="181"/>
      <c r="BC83" s="181"/>
      <c r="BD83" s="181">
        <f t="shared" si="43"/>
        <v>-35000</v>
      </c>
      <c r="BE83" s="181">
        <f>SUM(BE84)</f>
        <v>0</v>
      </c>
      <c r="BF83" s="181">
        <f>SUM(BF84)</f>
        <v>0</v>
      </c>
    </row>
    <row r="84" spans="1:60" ht="40.5" hidden="1" customHeight="1" x14ac:dyDescent="0.3">
      <c r="A84" s="7"/>
      <c r="B84" s="158"/>
      <c r="C84" s="158"/>
      <c r="D84" s="158"/>
      <c r="E84" s="158"/>
      <c r="F84" s="158"/>
      <c r="G84" s="158"/>
      <c r="H84" s="158"/>
      <c r="I84" s="158"/>
      <c r="J84" s="159"/>
      <c r="K84" s="177"/>
      <c r="L84" s="190"/>
      <c r="M84" s="186">
        <v>3714</v>
      </c>
      <c r="N84" s="249" t="s">
        <v>425</v>
      </c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83">
        <v>0</v>
      </c>
      <c r="AI84" s="183">
        <v>0</v>
      </c>
      <c r="AJ84" s="183">
        <v>35000</v>
      </c>
      <c r="AK84" s="183">
        <v>35000</v>
      </c>
      <c r="AL84" s="183">
        <v>0</v>
      </c>
      <c r="AM84" s="183">
        <v>0</v>
      </c>
      <c r="AN84" s="183"/>
      <c r="AO84" s="183"/>
      <c r="AP84" s="183">
        <v>0</v>
      </c>
      <c r="AQ84" s="183">
        <v>0</v>
      </c>
      <c r="AR84" s="183">
        <v>0</v>
      </c>
      <c r="AS84" s="183">
        <v>0</v>
      </c>
      <c r="AT84" s="183">
        <v>0</v>
      </c>
      <c r="AU84" s="183">
        <f t="shared" si="46"/>
        <v>0</v>
      </c>
      <c r="AV84" s="183">
        <v>0</v>
      </c>
      <c r="AW84" s="183">
        <f>AQ84-AM84</f>
        <v>0</v>
      </c>
      <c r="AX84" s="183">
        <v>0</v>
      </c>
      <c r="AY84" s="183">
        <f t="shared" si="47"/>
        <v>0</v>
      </c>
      <c r="AZ84" s="183">
        <f t="shared" si="42"/>
        <v>0</v>
      </c>
      <c r="BA84" s="183">
        <f>AJ84-AI84</f>
        <v>35000</v>
      </c>
      <c r="BB84" s="183"/>
      <c r="BC84" s="183"/>
      <c r="BD84" s="183">
        <f t="shared" si="43"/>
        <v>-35000</v>
      </c>
      <c r="BE84" s="183">
        <v>0</v>
      </c>
      <c r="BF84" s="183">
        <v>0</v>
      </c>
    </row>
    <row r="85" spans="1:60" x14ac:dyDescent="0.3">
      <c r="A85" s="7"/>
      <c r="B85" s="158"/>
      <c r="C85" s="158"/>
      <c r="D85" s="158"/>
      <c r="E85" s="158"/>
      <c r="F85" s="158"/>
      <c r="G85" s="158"/>
      <c r="H85" s="158"/>
      <c r="I85" s="158"/>
      <c r="J85" s="159"/>
      <c r="K85" s="159"/>
      <c r="L85" s="178">
        <v>372</v>
      </c>
      <c r="M85" s="190"/>
      <c r="N85" s="247" t="s">
        <v>61</v>
      </c>
      <c r="O85" s="179">
        <f>SUM(O86:O87)</f>
        <v>5093985.4400000004</v>
      </c>
      <c r="P85" s="179" t="e">
        <f>SUM(P86:P87)</f>
        <v>#REF!</v>
      </c>
      <c r="Q85" s="179">
        <v>4612317.38</v>
      </c>
      <c r="R85" s="179">
        <f>SUM(R86:R87)</f>
        <v>4708608.59</v>
      </c>
      <c r="S85" s="179">
        <f>SUM(S86:S87)</f>
        <v>6362718.6200000001</v>
      </c>
      <c r="T85" s="179">
        <f>SUM(T86:T87)</f>
        <v>2702740.09</v>
      </c>
      <c r="U85" s="179">
        <f t="shared" si="37"/>
        <v>42.477755994182246</v>
      </c>
      <c r="V85" s="179">
        <f>SUM(V86:V87)</f>
        <v>-801515.41000000015</v>
      </c>
      <c r="W85" s="179">
        <f>SUM(W86:W87)</f>
        <v>4746354.46</v>
      </c>
      <c r="X85" s="179">
        <f>SUM(X86:X87)</f>
        <v>4490589.4099999992</v>
      </c>
      <c r="Y85" s="179">
        <f>SUM(Y86:Y87)</f>
        <v>5561203.21</v>
      </c>
      <c r="Z85" s="179">
        <f>SUM(Z86:Z87)</f>
        <v>1449822.76</v>
      </c>
      <c r="AA85" s="179">
        <f t="shared" si="38"/>
        <v>26.07030718447708</v>
      </c>
      <c r="AB85" s="179">
        <f>SUM(AB86:AB87)</f>
        <v>29397.469999999739</v>
      </c>
      <c r="AC85" s="179">
        <f>SUM(AC86:AC87)</f>
        <v>5590600.6799999997</v>
      </c>
      <c r="AD85" s="179"/>
      <c r="AE85" s="179"/>
      <c r="AF85" s="179">
        <f t="shared" ref="AF85:AO85" si="60">SUM(AF86:AF87)</f>
        <v>5590600.6799999997</v>
      </c>
      <c r="AG85" s="179">
        <f t="shared" si="60"/>
        <v>0</v>
      </c>
      <c r="AH85" s="179">
        <f t="shared" si="60"/>
        <v>5271175.2700000005</v>
      </c>
      <c r="AI85" s="179">
        <f t="shared" si="60"/>
        <v>7448438.8099999996</v>
      </c>
      <c r="AJ85" s="179">
        <f t="shared" si="60"/>
        <v>5111932.84</v>
      </c>
      <c r="AK85" s="179">
        <f t="shared" si="60"/>
        <v>4922844.59</v>
      </c>
      <c r="AL85" s="179">
        <f t="shared" si="60"/>
        <v>4628436.59</v>
      </c>
      <c r="AM85" s="179">
        <f t="shared" si="60"/>
        <v>3632877.69</v>
      </c>
      <c r="AN85" s="179">
        <f t="shared" si="60"/>
        <v>0</v>
      </c>
      <c r="AO85" s="179">
        <f t="shared" si="60"/>
        <v>0</v>
      </c>
      <c r="AP85" s="179">
        <f t="shared" si="40"/>
        <v>68.919690655628671</v>
      </c>
      <c r="AQ85" s="179">
        <f>SUM(AQ86:AQ87)</f>
        <v>6341214.3600000003</v>
      </c>
      <c r="AR85" s="179">
        <f>SUM(AR86:AR87)</f>
        <v>6341214.3600000003</v>
      </c>
      <c r="AS85" s="179">
        <f>SUM(AS86:AS87)</f>
        <v>2072615.95</v>
      </c>
      <c r="AT85" s="179">
        <f>SUM(AT86:AT87)</f>
        <v>0</v>
      </c>
      <c r="AU85" s="179">
        <f t="shared" si="46"/>
        <v>0</v>
      </c>
      <c r="AV85" s="179">
        <f>SUM(AV86:AV87)</f>
        <v>0</v>
      </c>
      <c r="AW85" s="179">
        <f>SUM(AW86:AW87)</f>
        <v>2708336.6700000004</v>
      </c>
      <c r="AX85" s="179">
        <f>SUM(AX86:AX87)</f>
        <v>0</v>
      </c>
      <c r="AY85" s="179">
        <f t="shared" si="47"/>
        <v>0</v>
      </c>
      <c r="AZ85" s="179">
        <f t="shared" si="42"/>
        <v>32.684842876057573</v>
      </c>
      <c r="BA85" s="179">
        <f>SUM(BA86:BA87)</f>
        <v>-2336505.9699999997</v>
      </c>
      <c r="BB85" s="179"/>
      <c r="BC85" s="179"/>
      <c r="BD85" s="179">
        <f t="shared" si="43"/>
        <v>-1289966.8999999999</v>
      </c>
      <c r="BE85" s="179">
        <f>SUM(BE86:BE87)</f>
        <v>0</v>
      </c>
      <c r="BF85" s="179">
        <f>SUM(BF86:BF87)</f>
        <v>0</v>
      </c>
    </row>
    <row r="86" spans="1:60" x14ac:dyDescent="0.3">
      <c r="A86" s="7"/>
      <c r="B86" s="158"/>
      <c r="C86" s="158"/>
      <c r="D86" s="158"/>
      <c r="E86" s="158"/>
      <c r="F86" s="158"/>
      <c r="G86" s="158"/>
      <c r="H86" s="158"/>
      <c r="I86" s="158"/>
      <c r="J86" s="159"/>
      <c r="K86" s="159"/>
      <c r="L86" s="160"/>
      <c r="M86" s="160">
        <v>3721</v>
      </c>
      <c r="N86" s="161" t="s">
        <v>62</v>
      </c>
      <c r="O86" s="33">
        <v>5014971.5</v>
      </c>
      <c r="P86" s="33" t="e">
        <f>SUM(#REF!+#REF!+#REF!+#REF!+#REF!+#REF!+#REF!+#REF!+#REF!+#REF!)</f>
        <v>#REF!</v>
      </c>
      <c r="Q86" s="33">
        <v>4532331.18</v>
      </c>
      <c r="R86" s="33">
        <v>4628608.59</v>
      </c>
      <c r="S86" s="33">
        <v>6282718.6200000001</v>
      </c>
      <c r="T86" s="33">
        <v>2702740.09</v>
      </c>
      <c r="U86" s="33">
        <f t="shared" si="37"/>
        <v>43.01863975566679</v>
      </c>
      <c r="V86" s="33">
        <f>(Y86-S86)</f>
        <v>-801515.41000000015</v>
      </c>
      <c r="W86" s="33">
        <v>4666354.46</v>
      </c>
      <c r="X86" s="33">
        <v>4410604.0999999996</v>
      </c>
      <c r="Y86" s="33">
        <v>5481203.21</v>
      </c>
      <c r="Z86" s="33">
        <v>1449822.76</v>
      </c>
      <c r="AA86" s="33">
        <f t="shared" si="38"/>
        <v>26.450812065404154</v>
      </c>
      <c r="AB86" s="33">
        <f>(AC86-Y86)</f>
        <v>29397.469999999739</v>
      </c>
      <c r="AC86" s="33">
        <v>5510600.6799999997</v>
      </c>
      <c r="AD86" s="33"/>
      <c r="AE86" s="33"/>
      <c r="AF86" s="33">
        <v>5510600.6799999997</v>
      </c>
      <c r="AG86" s="33"/>
      <c r="AH86" s="33">
        <v>5191186.3900000006</v>
      </c>
      <c r="AI86" s="33">
        <v>7368438.8099999996</v>
      </c>
      <c r="AJ86" s="33">
        <v>5031932.84</v>
      </c>
      <c r="AK86" s="33">
        <v>4842844.59</v>
      </c>
      <c r="AL86" s="33">
        <v>4504385.22</v>
      </c>
      <c r="AM86" s="33">
        <v>3547877.69</v>
      </c>
      <c r="AN86" s="33"/>
      <c r="AO86" s="33"/>
      <c r="AP86" s="33">
        <f t="shared" si="40"/>
        <v>68.344255502642426</v>
      </c>
      <c r="AQ86" s="33">
        <v>6256214.3600000003</v>
      </c>
      <c r="AR86" s="33">
        <v>6256214.3600000003</v>
      </c>
      <c r="AS86" s="33">
        <v>2072615.95</v>
      </c>
      <c r="AT86" s="33">
        <v>0</v>
      </c>
      <c r="AU86" s="33">
        <f t="shared" si="46"/>
        <v>0</v>
      </c>
      <c r="AV86" s="33"/>
      <c r="AW86" s="33">
        <f>AQ86-AM86</f>
        <v>2708336.6700000004</v>
      </c>
      <c r="AX86" s="33"/>
      <c r="AY86" s="33">
        <f t="shared" si="47"/>
        <v>0</v>
      </c>
      <c r="AZ86" s="33">
        <f t="shared" si="42"/>
        <v>33.128915199126901</v>
      </c>
      <c r="BA86" s="33">
        <f>AJ86-AI86</f>
        <v>-2336505.9699999997</v>
      </c>
      <c r="BB86" s="33"/>
      <c r="BC86" s="33"/>
      <c r="BD86" s="33">
        <f t="shared" si="43"/>
        <v>-1294966.8999999999</v>
      </c>
      <c r="BE86" s="33"/>
      <c r="BF86" s="33"/>
    </row>
    <row r="87" spans="1:60" x14ac:dyDescent="0.3">
      <c r="A87" s="7"/>
      <c r="B87" s="158"/>
      <c r="C87" s="158"/>
      <c r="D87" s="158"/>
      <c r="E87" s="158"/>
      <c r="F87" s="158"/>
      <c r="G87" s="158"/>
      <c r="H87" s="158"/>
      <c r="I87" s="158"/>
      <c r="J87" s="159"/>
      <c r="K87" s="159"/>
      <c r="L87" s="160"/>
      <c r="M87" s="160">
        <v>3722</v>
      </c>
      <c r="N87" s="161" t="s">
        <v>63</v>
      </c>
      <c r="O87" s="33">
        <v>79013.94</v>
      </c>
      <c r="P87" s="33" t="e">
        <f>SUM(#REF!)</f>
        <v>#REF!</v>
      </c>
      <c r="Q87" s="33">
        <v>79986.2</v>
      </c>
      <c r="R87" s="33">
        <v>80000</v>
      </c>
      <c r="S87" s="33">
        <v>80000</v>
      </c>
      <c r="T87" s="33">
        <v>0</v>
      </c>
      <c r="U87" s="33">
        <f t="shared" si="37"/>
        <v>0</v>
      </c>
      <c r="V87" s="33">
        <f>(Y87-S87)</f>
        <v>0</v>
      </c>
      <c r="W87" s="33">
        <v>80000</v>
      </c>
      <c r="X87" s="33">
        <v>79985.31</v>
      </c>
      <c r="Y87" s="33">
        <v>80000</v>
      </c>
      <c r="Z87" s="33">
        <v>0</v>
      </c>
      <c r="AA87" s="33">
        <f t="shared" si="38"/>
        <v>0</v>
      </c>
      <c r="AB87" s="33">
        <f>(AC87-Y87)</f>
        <v>0</v>
      </c>
      <c r="AC87" s="33">
        <v>80000</v>
      </c>
      <c r="AD87" s="33"/>
      <c r="AE87" s="33"/>
      <c r="AF87" s="33">
        <v>80000</v>
      </c>
      <c r="AG87" s="33"/>
      <c r="AH87" s="33">
        <v>79988.88</v>
      </c>
      <c r="AI87" s="33">
        <v>80000</v>
      </c>
      <c r="AJ87" s="33">
        <v>80000</v>
      </c>
      <c r="AK87" s="33">
        <v>80000</v>
      </c>
      <c r="AL87" s="33">
        <v>124051.37</v>
      </c>
      <c r="AM87" s="33">
        <v>85000</v>
      </c>
      <c r="AN87" s="33"/>
      <c r="AO87" s="33"/>
      <c r="AP87" s="33">
        <v>0</v>
      </c>
      <c r="AQ87" s="33">
        <v>85000</v>
      </c>
      <c r="AR87" s="33">
        <v>85000</v>
      </c>
      <c r="AS87" s="33">
        <v>0</v>
      </c>
      <c r="AT87" s="33">
        <v>0</v>
      </c>
      <c r="AU87" s="33">
        <f t="shared" si="46"/>
        <v>0</v>
      </c>
      <c r="AV87" s="33"/>
      <c r="AW87" s="33">
        <f>AQ87-AM87</f>
        <v>0</v>
      </c>
      <c r="AX87" s="33"/>
      <c r="AY87" s="33">
        <f t="shared" si="47"/>
        <v>0</v>
      </c>
      <c r="AZ87" s="33">
        <f t="shared" si="42"/>
        <v>0</v>
      </c>
      <c r="BA87" s="33">
        <f>AJ87-AI87</f>
        <v>0</v>
      </c>
      <c r="BB87" s="33"/>
      <c r="BC87" s="33"/>
      <c r="BD87" s="33">
        <f t="shared" si="43"/>
        <v>5000</v>
      </c>
      <c r="BE87" s="33"/>
      <c r="BF87" s="33"/>
      <c r="BG87" s="95"/>
    </row>
    <row r="88" spans="1:60" x14ac:dyDescent="0.3">
      <c r="A88" s="7"/>
      <c r="B88" s="158"/>
      <c r="C88" s="158"/>
      <c r="D88" s="158"/>
      <c r="E88" s="158"/>
      <c r="F88" s="158"/>
      <c r="G88" s="158"/>
      <c r="H88" s="158"/>
      <c r="I88" s="158"/>
      <c r="J88" s="159"/>
      <c r="K88" s="190">
        <v>38</v>
      </c>
      <c r="L88" s="190"/>
      <c r="M88" s="190"/>
      <c r="N88" s="194" t="s">
        <v>64</v>
      </c>
      <c r="O88" s="32" t="e">
        <f>SUM(O89+O91+O97)</f>
        <v>#REF!</v>
      </c>
      <c r="P88" s="32" t="e">
        <f>SUM(P89+P91+P93+P97)</f>
        <v>#REF!</v>
      </c>
      <c r="Q88" s="32">
        <v>18113591.300000001</v>
      </c>
      <c r="R88" s="32">
        <f>SUM(R89+R91+R97)</f>
        <v>18967000</v>
      </c>
      <c r="S88" s="32">
        <f>SUM(S89+S91+S97)</f>
        <v>24265448.639999997</v>
      </c>
      <c r="T88" s="32">
        <f>SUM(T89+T91+T97)</f>
        <v>10751672.280000001</v>
      </c>
      <c r="U88" s="32">
        <f t="shared" si="37"/>
        <v>44.308565811046144</v>
      </c>
      <c r="V88" s="32">
        <f>SUM(V89+V91+V97)</f>
        <v>-3372698.6399999992</v>
      </c>
      <c r="W88" s="32">
        <f>SUM(W89+W91+W97)</f>
        <v>24846448.639999997</v>
      </c>
      <c r="X88" s="32">
        <f>SUM(X89+X91+X97)</f>
        <v>18878491.09</v>
      </c>
      <c r="Y88" s="32" t="e">
        <f>SUM(Y89+Y91+Y97)</f>
        <v>#REF!</v>
      </c>
      <c r="Z88" s="32">
        <f>SUM(Z89+Z91+Z97)</f>
        <v>4069307.5300000003</v>
      </c>
      <c r="AA88" s="32" t="e">
        <f t="shared" si="38"/>
        <v>#REF!</v>
      </c>
      <c r="AB88" s="32">
        <f>SUM(AB89+AB91+AB97)</f>
        <v>-146611.47000000067</v>
      </c>
      <c r="AC88" s="32">
        <f>SUM(AC89+AC91+AC97)</f>
        <v>20746138.530000001</v>
      </c>
      <c r="AD88" s="32">
        <v>21330750</v>
      </c>
      <c r="AE88" s="32">
        <v>21830750</v>
      </c>
      <c r="AF88" s="32">
        <f>SUM(AF89+AF91+AF97)</f>
        <v>20121138.530000001</v>
      </c>
      <c r="AG88" s="32">
        <f>SUM(AG89+AG91+AG97)</f>
        <v>0</v>
      </c>
      <c r="AH88" s="32">
        <f>SUM(AH89+AH91+AH97)</f>
        <v>17304385.790000003</v>
      </c>
      <c r="AI88" s="32">
        <f>SUM(AI89+AI91+AI97)</f>
        <v>15792550</v>
      </c>
      <c r="AJ88" s="32">
        <f>SUM(AJ89+AJ91+AJ97)</f>
        <v>45844910.990000002</v>
      </c>
      <c r="AK88" s="32">
        <f>SUM(AK89+AK91+AK95)</f>
        <v>15202273.74</v>
      </c>
      <c r="AL88" s="32">
        <f>SUM(AL89+AL91+AL97+AL95)</f>
        <v>13124913.76</v>
      </c>
      <c r="AM88" s="32">
        <f>SUM(AM89+AM91+AM97+AM95)</f>
        <v>13259222</v>
      </c>
      <c r="AN88" s="32">
        <f>SUM(AN89+AN91+AN97+AN95)</f>
        <v>0</v>
      </c>
      <c r="AO88" s="32">
        <f>SUM(AO89+AO91+AO97+AO95)</f>
        <v>0</v>
      </c>
      <c r="AP88" s="32">
        <f>SUM(AP89+AP91+AP97+AP95)</f>
        <v>131.17762390426518</v>
      </c>
      <c r="AQ88" s="32">
        <f t="shared" ref="AQ88:AX88" si="61">SUM(AQ89+AQ91+AQ97+AQ95)</f>
        <v>13856777.810000001</v>
      </c>
      <c r="AR88" s="32">
        <f t="shared" si="61"/>
        <v>13856777.810000001</v>
      </c>
      <c r="AS88" s="32">
        <f t="shared" si="61"/>
        <v>3703801.9</v>
      </c>
      <c r="AT88" s="32">
        <f>SUM(AT89+AT91+AT97+AT95)</f>
        <v>0</v>
      </c>
      <c r="AU88" s="32">
        <f t="shared" si="46"/>
        <v>0</v>
      </c>
      <c r="AV88" s="32">
        <f t="shared" si="61"/>
        <v>0</v>
      </c>
      <c r="AW88" s="32">
        <f t="shared" si="61"/>
        <v>597555.81000000052</v>
      </c>
      <c r="AX88" s="32">
        <f t="shared" si="61"/>
        <v>0</v>
      </c>
      <c r="AY88" s="32">
        <f t="shared" si="47"/>
        <v>0</v>
      </c>
      <c r="AZ88" s="32">
        <f t="shared" si="42"/>
        <v>26.729171462409411</v>
      </c>
      <c r="BA88" s="32">
        <f>SUM(BA89+BA91+BA97)</f>
        <v>30052360.990000002</v>
      </c>
      <c r="BB88" s="32">
        <v>11528722</v>
      </c>
      <c r="BC88" s="32">
        <v>13428722</v>
      </c>
      <c r="BD88" s="32">
        <f t="shared" si="43"/>
        <v>-1943051.7400000002</v>
      </c>
      <c r="BE88" s="32">
        <f>SUM(BE89+BE91+BE97+BE95)</f>
        <v>0</v>
      </c>
      <c r="BF88" s="32">
        <f>SUM(BF89+BF91+BF97+BF95)</f>
        <v>0</v>
      </c>
      <c r="BG88" s="99"/>
    </row>
    <row r="89" spans="1:60" x14ac:dyDescent="0.3">
      <c r="A89" s="7"/>
      <c r="B89" s="158"/>
      <c r="C89" s="158"/>
      <c r="D89" s="158"/>
      <c r="E89" s="158"/>
      <c r="F89" s="158"/>
      <c r="G89" s="158"/>
      <c r="H89" s="158"/>
      <c r="I89" s="158"/>
      <c r="J89" s="159"/>
      <c r="K89" s="159"/>
      <c r="L89" s="189">
        <v>381</v>
      </c>
      <c r="M89" s="189"/>
      <c r="N89" s="202" t="s">
        <v>65</v>
      </c>
      <c r="O89" s="181">
        <f t="shared" ref="O89:Y89" si="62">SUM(O90)</f>
        <v>15862618.119999999</v>
      </c>
      <c r="P89" s="181" t="e">
        <f t="shared" si="62"/>
        <v>#REF!</v>
      </c>
      <c r="Q89" s="181">
        <v>15169198.619999999</v>
      </c>
      <c r="R89" s="181">
        <f t="shared" si="62"/>
        <v>15572000</v>
      </c>
      <c r="S89" s="181">
        <f t="shared" si="62"/>
        <v>14372798.369999999</v>
      </c>
      <c r="T89" s="181">
        <f>SUM(T90)</f>
        <v>7581559.21</v>
      </c>
      <c r="U89" s="181">
        <f t="shared" si="37"/>
        <v>52.749360387778133</v>
      </c>
      <c r="V89" s="181">
        <f>SUM(V90)</f>
        <v>1079951.6300000008</v>
      </c>
      <c r="W89" s="181">
        <f t="shared" si="62"/>
        <v>14819798.369999999</v>
      </c>
      <c r="X89" s="181">
        <f t="shared" si="62"/>
        <v>13194944.42</v>
      </c>
      <c r="Y89" s="181">
        <f t="shared" si="62"/>
        <v>15452750</v>
      </c>
      <c r="Z89" s="181">
        <f>SUM(Z90)</f>
        <v>3442679.62</v>
      </c>
      <c r="AA89" s="181">
        <f t="shared" si="38"/>
        <v>22.278750513662619</v>
      </c>
      <c r="AB89" s="181">
        <f>SUM(AB90)</f>
        <v>-291111.47000000067</v>
      </c>
      <c r="AC89" s="181">
        <f>SUM(AC90)</f>
        <v>15161638.529999999</v>
      </c>
      <c r="AD89" s="181"/>
      <c r="AE89" s="181"/>
      <c r="AF89" s="181">
        <v>14536638.529999999</v>
      </c>
      <c r="AG89" s="181">
        <f t="shared" ref="AG89:AO89" si="63">SUM(AG90)</f>
        <v>0</v>
      </c>
      <c r="AH89" s="181">
        <f t="shared" si="63"/>
        <v>13195093.990000004</v>
      </c>
      <c r="AI89" s="181">
        <f t="shared" si="63"/>
        <v>13042550</v>
      </c>
      <c r="AJ89" s="181">
        <f>SUM(AJ90)</f>
        <v>43074910.990000002</v>
      </c>
      <c r="AK89" s="181">
        <f>SUM(AK90)</f>
        <v>13532273.74</v>
      </c>
      <c r="AL89" s="181">
        <f>SUM(AL90)</f>
        <v>11709235.310000001</v>
      </c>
      <c r="AM89" s="181">
        <f t="shared" si="63"/>
        <v>10686222</v>
      </c>
      <c r="AN89" s="181">
        <f t="shared" si="63"/>
        <v>0</v>
      </c>
      <c r="AO89" s="181">
        <f t="shared" si="63"/>
        <v>0</v>
      </c>
      <c r="AP89" s="181">
        <f t="shared" si="40"/>
        <v>80.986327252375986</v>
      </c>
      <c r="AQ89" s="181">
        <f t="shared" ref="AQ89:AX89" si="64">SUM(AQ90)</f>
        <v>10710113.810000001</v>
      </c>
      <c r="AR89" s="181">
        <f t="shared" si="64"/>
        <v>10710113.810000001</v>
      </c>
      <c r="AS89" s="181">
        <f t="shared" si="64"/>
        <v>3432801.9</v>
      </c>
      <c r="AT89" s="181">
        <f t="shared" si="64"/>
        <v>0</v>
      </c>
      <c r="AU89" s="181">
        <f t="shared" si="46"/>
        <v>0</v>
      </c>
      <c r="AV89" s="181">
        <f t="shared" si="64"/>
        <v>0</v>
      </c>
      <c r="AW89" s="181">
        <f t="shared" si="64"/>
        <v>23891.810000000522</v>
      </c>
      <c r="AX89" s="181">
        <f t="shared" si="64"/>
        <v>0</v>
      </c>
      <c r="AY89" s="181">
        <f t="shared" si="47"/>
        <v>0</v>
      </c>
      <c r="AZ89" s="181">
        <f t="shared" si="42"/>
        <v>32.051964721372087</v>
      </c>
      <c r="BA89" s="181">
        <f>SUM(BA90)</f>
        <v>30032360.990000002</v>
      </c>
      <c r="BB89" s="181"/>
      <c r="BC89" s="181"/>
      <c r="BD89" s="181">
        <f t="shared" si="43"/>
        <v>-2846051.74</v>
      </c>
      <c r="BE89" s="181">
        <f>SUM(BE90)</f>
        <v>0</v>
      </c>
      <c r="BF89" s="181">
        <f>SUM(BF90)</f>
        <v>0</v>
      </c>
    </row>
    <row r="90" spans="1:60" x14ac:dyDescent="0.3">
      <c r="A90" s="7"/>
      <c r="B90" s="158"/>
      <c r="C90" s="158"/>
      <c r="D90" s="158"/>
      <c r="E90" s="158"/>
      <c r="F90" s="158"/>
      <c r="G90" s="158"/>
      <c r="H90" s="158"/>
      <c r="I90" s="158"/>
      <c r="J90" s="159"/>
      <c r="K90" s="159"/>
      <c r="L90" s="160"/>
      <c r="M90" s="160">
        <v>3811</v>
      </c>
      <c r="N90" s="161" t="s">
        <v>66</v>
      </c>
      <c r="O90" s="243">
        <v>15862618.119999999</v>
      </c>
      <c r="P90" s="243" t="e">
        <f>SUM(#REF!+#REF!+#REF!+#REF!+#REF!+#REF!+#REF!+#REF!+#REF!+#REF!+#REF!+#REF!+#REF!+#REF!+#REF!+#REF!+#REF!+#REF!+#REF!+#REF!+#REF!+#REF!+#REF!+#REF!+#REF!+#REF!+#REF!+#REF!+#REF!+#REF!+#REF!+#REF!+#REF!+#REF!+#REF!+#REF!+#REF!+#REF!+#REF!+#REF!+#REF!+#REF!+#REF!)</f>
        <v>#REF!</v>
      </c>
      <c r="Q90" s="243">
        <v>15169198.619999999</v>
      </c>
      <c r="R90" s="243">
        <v>15572000</v>
      </c>
      <c r="S90" s="243">
        <v>14372798.369999999</v>
      </c>
      <c r="T90" s="243">
        <v>7581559.21</v>
      </c>
      <c r="U90" s="243">
        <f t="shared" si="37"/>
        <v>52.749360387778133</v>
      </c>
      <c r="V90" s="243">
        <f>(Y90-S90)</f>
        <v>1079951.6300000008</v>
      </c>
      <c r="W90" s="243">
        <v>14819798.369999999</v>
      </c>
      <c r="X90" s="243">
        <v>13194944.42</v>
      </c>
      <c r="Y90" s="243">
        <v>15452750</v>
      </c>
      <c r="Z90" s="243">
        <v>3442679.62</v>
      </c>
      <c r="AA90" s="243">
        <f t="shared" si="38"/>
        <v>22.278750513662619</v>
      </c>
      <c r="AB90" s="243">
        <f>(AC90-Y90)</f>
        <v>-291111.47000000067</v>
      </c>
      <c r="AC90" s="243">
        <v>15161638.529999999</v>
      </c>
      <c r="AD90" s="243"/>
      <c r="AE90" s="243"/>
      <c r="AF90" s="243">
        <v>15161638.529999999</v>
      </c>
      <c r="AG90" s="243"/>
      <c r="AH90" s="243">
        <v>13195093.990000004</v>
      </c>
      <c r="AI90" s="243">
        <v>13042550</v>
      </c>
      <c r="AJ90" s="243">
        <v>43074910.990000002</v>
      </c>
      <c r="AK90" s="243">
        <v>13532273.74</v>
      </c>
      <c r="AL90" s="243">
        <v>11709235.310000001</v>
      </c>
      <c r="AM90" s="33">
        <v>10686222</v>
      </c>
      <c r="AN90" s="243"/>
      <c r="AO90" s="243"/>
      <c r="AP90" s="243">
        <f t="shared" si="40"/>
        <v>80.986327252375986</v>
      </c>
      <c r="AQ90" s="243">
        <v>10710113.810000001</v>
      </c>
      <c r="AR90" s="243">
        <v>10710113.810000001</v>
      </c>
      <c r="AS90" s="243">
        <v>3432801.9</v>
      </c>
      <c r="AT90" s="243">
        <v>0</v>
      </c>
      <c r="AU90" s="33">
        <f t="shared" si="46"/>
        <v>0</v>
      </c>
      <c r="AV90" s="243"/>
      <c r="AW90" s="243">
        <f>AQ90-AM90</f>
        <v>23891.810000000522</v>
      </c>
      <c r="AX90" s="243"/>
      <c r="AY90" s="33">
        <f t="shared" si="47"/>
        <v>0</v>
      </c>
      <c r="AZ90" s="33">
        <f t="shared" si="42"/>
        <v>32.051964721372087</v>
      </c>
      <c r="BA90" s="243">
        <f>AJ90-AI90</f>
        <v>30032360.990000002</v>
      </c>
      <c r="BB90" s="33"/>
      <c r="BC90" s="33"/>
      <c r="BD90" s="33">
        <f t="shared" si="43"/>
        <v>-2846051.74</v>
      </c>
      <c r="BE90" s="243"/>
      <c r="BF90" s="243"/>
      <c r="BG90" s="95"/>
    </row>
    <row r="91" spans="1:60" x14ac:dyDescent="0.3">
      <c r="A91" s="17"/>
      <c r="B91" s="237"/>
      <c r="C91" s="237"/>
      <c r="D91" s="237"/>
      <c r="E91" s="237"/>
      <c r="F91" s="237"/>
      <c r="G91" s="237"/>
      <c r="H91" s="237"/>
      <c r="I91" s="237"/>
      <c r="J91" s="159"/>
      <c r="K91" s="159"/>
      <c r="L91" s="190">
        <v>382</v>
      </c>
      <c r="M91" s="190"/>
      <c r="N91" s="194" t="s">
        <v>67</v>
      </c>
      <c r="O91" s="179">
        <f t="shared" ref="O91:Y91" si="65">SUM(O92)</f>
        <v>3227158.88</v>
      </c>
      <c r="P91" s="179" t="e">
        <f t="shared" si="65"/>
        <v>#REF!</v>
      </c>
      <c r="Q91" s="179">
        <v>2944392.68</v>
      </c>
      <c r="R91" s="179">
        <f t="shared" si="65"/>
        <v>2395000</v>
      </c>
      <c r="S91" s="179">
        <f t="shared" si="65"/>
        <v>6955000</v>
      </c>
      <c r="T91" s="179">
        <f>SUM(T92)</f>
        <v>1170307.94</v>
      </c>
      <c r="U91" s="179">
        <f t="shared" si="37"/>
        <v>16.826857512580876</v>
      </c>
      <c r="V91" s="179">
        <f>SUM(V92)</f>
        <v>-2815000</v>
      </c>
      <c r="W91" s="179">
        <f t="shared" si="65"/>
        <v>6989000</v>
      </c>
      <c r="X91" s="179">
        <f t="shared" si="65"/>
        <v>2651627.2999999998</v>
      </c>
      <c r="Y91" s="179">
        <f t="shared" si="65"/>
        <v>4140000</v>
      </c>
      <c r="Z91" s="179">
        <f>SUM(Z92)</f>
        <v>626627.91</v>
      </c>
      <c r="AA91" s="179">
        <f t="shared" si="38"/>
        <v>15.135939855072463</v>
      </c>
      <c r="AB91" s="179">
        <f>SUM(AB92)</f>
        <v>-355500</v>
      </c>
      <c r="AC91" s="179">
        <f>SUM(AC92)</f>
        <v>3784500</v>
      </c>
      <c r="AD91" s="179"/>
      <c r="AE91" s="179"/>
      <c r="AF91" s="179">
        <f t="shared" ref="AF91:AO91" si="66">SUM(AF92)</f>
        <v>3784500</v>
      </c>
      <c r="AG91" s="179">
        <f t="shared" si="66"/>
        <v>0</v>
      </c>
      <c r="AH91" s="179">
        <f t="shared" si="66"/>
        <v>2809251.9899999998</v>
      </c>
      <c r="AI91" s="179">
        <f t="shared" si="66"/>
        <v>2250000</v>
      </c>
      <c r="AJ91" s="179">
        <f>SUM(AJ92)</f>
        <v>2160000</v>
      </c>
      <c r="AK91" s="179">
        <f>SUM(AK92)</f>
        <v>1670000</v>
      </c>
      <c r="AL91" s="179">
        <f>SUM(AL92)</f>
        <v>1305678.45</v>
      </c>
      <c r="AM91" s="179">
        <f t="shared" si="66"/>
        <v>1410000</v>
      </c>
      <c r="AN91" s="179">
        <f t="shared" si="66"/>
        <v>0</v>
      </c>
      <c r="AO91" s="179">
        <f t="shared" si="66"/>
        <v>0</v>
      </c>
      <c r="AP91" s="179">
        <f t="shared" si="40"/>
        <v>50.191296651889182</v>
      </c>
      <c r="AQ91" s="179">
        <f t="shared" ref="AQ91:AX91" si="67">SUM(AQ92)</f>
        <v>1425600</v>
      </c>
      <c r="AR91" s="179">
        <f t="shared" si="67"/>
        <v>1425600</v>
      </c>
      <c r="AS91" s="179">
        <f t="shared" si="67"/>
        <v>236000</v>
      </c>
      <c r="AT91" s="179">
        <f t="shared" si="67"/>
        <v>0</v>
      </c>
      <c r="AU91" s="179">
        <f t="shared" si="46"/>
        <v>0</v>
      </c>
      <c r="AV91" s="179">
        <f t="shared" si="67"/>
        <v>0</v>
      </c>
      <c r="AW91" s="179">
        <f t="shared" si="67"/>
        <v>15600</v>
      </c>
      <c r="AX91" s="179">
        <f t="shared" si="67"/>
        <v>0</v>
      </c>
      <c r="AY91" s="179">
        <f t="shared" si="47"/>
        <v>0</v>
      </c>
      <c r="AZ91" s="179">
        <f t="shared" si="42"/>
        <v>16.554433221099888</v>
      </c>
      <c r="BA91" s="179">
        <f>SUM(BA92)</f>
        <v>-90000</v>
      </c>
      <c r="BB91" s="179"/>
      <c r="BC91" s="179"/>
      <c r="BD91" s="179">
        <f t="shared" si="43"/>
        <v>-260000</v>
      </c>
      <c r="BE91" s="179">
        <f>SUM(BE92)</f>
        <v>0</v>
      </c>
      <c r="BF91" s="179">
        <f>SUM(BF92)</f>
        <v>0</v>
      </c>
    </row>
    <row r="92" spans="1:60" x14ac:dyDescent="0.3">
      <c r="A92" s="18"/>
      <c r="B92" s="238"/>
      <c r="C92" s="238"/>
      <c r="D92" s="238"/>
      <c r="E92" s="238"/>
      <c r="F92" s="238"/>
      <c r="G92" s="238"/>
      <c r="H92" s="238"/>
      <c r="I92" s="238"/>
      <c r="J92" s="159"/>
      <c r="K92" s="159"/>
      <c r="L92" s="160"/>
      <c r="M92" s="160">
        <v>3821</v>
      </c>
      <c r="N92" s="161" t="s">
        <v>68</v>
      </c>
      <c r="O92" s="33">
        <v>3227158.88</v>
      </c>
      <c r="P92" s="33" t="e">
        <f>SUM(#REF!+#REF!+#REF!+#REF!+#REF!+#REF!+#REF!+#REF!+#REF!+#REF!+#REF!+#REF!+#REF!+#REF!+#REF!+#REF!+#REF!)</f>
        <v>#REF!</v>
      </c>
      <c r="Q92" s="33">
        <v>2944392.68</v>
      </c>
      <c r="R92" s="33">
        <v>2395000</v>
      </c>
      <c r="S92" s="33">
        <v>6955000</v>
      </c>
      <c r="T92" s="33">
        <v>1170307.94</v>
      </c>
      <c r="U92" s="33">
        <f t="shared" si="37"/>
        <v>16.826857512580876</v>
      </c>
      <c r="V92" s="33">
        <f>(Y92-S92)</f>
        <v>-2815000</v>
      </c>
      <c r="W92" s="33">
        <v>6989000</v>
      </c>
      <c r="X92" s="33">
        <v>2651627.2999999998</v>
      </c>
      <c r="Y92" s="33">
        <v>4140000</v>
      </c>
      <c r="Z92" s="33">
        <v>626627.91</v>
      </c>
      <c r="AA92" s="33">
        <f t="shared" si="38"/>
        <v>15.135939855072463</v>
      </c>
      <c r="AB92" s="33">
        <f>(AC92-Y92)</f>
        <v>-355500</v>
      </c>
      <c r="AC92" s="33">
        <v>3784500</v>
      </c>
      <c r="AD92" s="33"/>
      <c r="AE92" s="33"/>
      <c r="AF92" s="33">
        <v>3784500</v>
      </c>
      <c r="AG92" s="33"/>
      <c r="AH92" s="33">
        <v>2809251.9899999998</v>
      </c>
      <c r="AI92" s="33">
        <v>2250000</v>
      </c>
      <c r="AJ92" s="33">
        <v>2160000</v>
      </c>
      <c r="AK92" s="33">
        <v>1670000</v>
      </c>
      <c r="AL92" s="33">
        <v>1305678.45</v>
      </c>
      <c r="AM92" s="33">
        <v>1410000</v>
      </c>
      <c r="AN92" s="33"/>
      <c r="AO92" s="33"/>
      <c r="AP92" s="33">
        <f t="shared" si="40"/>
        <v>50.191296651889182</v>
      </c>
      <c r="AQ92" s="33">
        <v>1425600</v>
      </c>
      <c r="AR92" s="33">
        <v>1425600</v>
      </c>
      <c r="AS92" s="33">
        <v>236000</v>
      </c>
      <c r="AT92" s="33">
        <v>0</v>
      </c>
      <c r="AU92" s="33">
        <f t="shared" si="46"/>
        <v>0</v>
      </c>
      <c r="AV92" s="33"/>
      <c r="AW92" s="33">
        <f>AQ92-AM92</f>
        <v>15600</v>
      </c>
      <c r="AX92" s="33"/>
      <c r="AY92" s="33">
        <f t="shared" si="47"/>
        <v>0</v>
      </c>
      <c r="AZ92" s="33">
        <f t="shared" si="42"/>
        <v>16.554433221099888</v>
      </c>
      <c r="BA92" s="33">
        <f>AJ92-AI92</f>
        <v>-90000</v>
      </c>
      <c r="BB92" s="33"/>
      <c r="BC92" s="33"/>
      <c r="BD92" s="33">
        <f t="shared" si="43"/>
        <v>-260000</v>
      </c>
      <c r="BE92" s="33"/>
      <c r="BF92" s="33"/>
    </row>
    <row r="93" spans="1:60" ht="20.25" hidden="1" customHeight="1" x14ac:dyDescent="0.3">
      <c r="A93" s="5"/>
      <c r="B93" s="250"/>
      <c r="C93" s="250"/>
      <c r="D93" s="250"/>
      <c r="E93" s="250"/>
      <c r="F93" s="250"/>
      <c r="G93" s="250"/>
      <c r="H93" s="250"/>
      <c r="I93" s="250"/>
      <c r="J93" s="159"/>
      <c r="K93" s="159"/>
      <c r="L93" s="190"/>
      <c r="M93" s="190"/>
      <c r="N93" s="194"/>
      <c r="O93" s="179"/>
      <c r="P93" s="179"/>
      <c r="Q93" s="179"/>
      <c r="R93" s="179"/>
      <c r="S93" s="179"/>
      <c r="T93" s="179"/>
      <c r="U93" s="179" t="e">
        <f t="shared" si="37"/>
        <v>#DIV/0!</v>
      </c>
      <c r="V93" s="179"/>
      <c r="W93" s="179"/>
      <c r="X93" s="179"/>
      <c r="Y93" s="179"/>
      <c r="Z93" s="179"/>
      <c r="AA93" s="179" t="e">
        <f t="shared" si="38"/>
        <v>#DIV/0!</v>
      </c>
      <c r="AB93" s="179"/>
      <c r="AC93" s="179"/>
      <c r="AD93" s="179"/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 t="e">
        <f t="shared" si="40"/>
        <v>#DIV/0!</v>
      </c>
      <c r="AQ93" s="179"/>
      <c r="AR93" s="179"/>
      <c r="AS93" s="179"/>
      <c r="AT93" s="179"/>
      <c r="AU93" s="179">
        <f t="shared" si="46"/>
        <v>0</v>
      </c>
      <c r="AV93" s="179"/>
      <c r="AW93" s="179"/>
      <c r="AX93" s="179"/>
      <c r="AY93" s="179">
        <f t="shared" si="47"/>
        <v>0</v>
      </c>
      <c r="AZ93" s="179">
        <f t="shared" si="42"/>
        <v>0</v>
      </c>
      <c r="BA93" s="179"/>
      <c r="BB93" s="179"/>
      <c r="BC93" s="179"/>
      <c r="BD93" s="179">
        <f t="shared" si="43"/>
        <v>0</v>
      </c>
      <c r="BE93" s="179"/>
      <c r="BF93" s="179"/>
    </row>
    <row r="94" spans="1:60" ht="20.25" hidden="1" customHeight="1" x14ac:dyDescent="0.3">
      <c r="A94" s="5"/>
      <c r="B94" s="250"/>
      <c r="C94" s="250"/>
      <c r="D94" s="250"/>
      <c r="E94" s="250"/>
      <c r="F94" s="250"/>
      <c r="G94" s="250"/>
      <c r="H94" s="250"/>
      <c r="I94" s="250"/>
      <c r="J94" s="159"/>
      <c r="K94" s="159"/>
      <c r="L94" s="160"/>
      <c r="M94" s="160"/>
      <c r="N94" s="161"/>
      <c r="O94" s="33"/>
      <c r="P94" s="33"/>
      <c r="Q94" s="33"/>
      <c r="R94" s="33"/>
      <c r="S94" s="33"/>
      <c r="T94" s="33"/>
      <c r="U94" s="33" t="e">
        <f t="shared" si="37"/>
        <v>#DIV/0!</v>
      </c>
      <c r="V94" s="33"/>
      <c r="W94" s="33"/>
      <c r="X94" s="33"/>
      <c r="Y94" s="33"/>
      <c r="Z94" s="33"/>
      <c r="AA94" s="33" t="e">
        <f t="shared" si="38"/>
        <v>#DIV/0!</v>
      </c>
      <c r="AB94" s="33"/>
      <c r="AC94" s="33"/>
      <c r="AD94" s="188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 t="e">
        <f t="shared" si="40"/>
        <v>#DIV/0!</v>
      </c>
      <c r="AQ94" s="33"/>
      <c r="AR94" s="33"/>
      <c r="AS94" s="33"/>
      <c r="AT94" s="33"/>
      <c r="AU94" s="33">
        <f t="shared" si="46"/>
        <v>0</v>
      </c>
      <c r="AV94" s="33"/>
      <c r="AW94" s="33"/>
      <c r="AX94" s="33"/>
      <c r="AY94" s="33">
        <f t="shared" si="47"/>
        <v>0</v>
      </c>
      <c r="AZ94" s="33">
        <f t="shared" si="42"/>
        <v>0</v>
      </c>
      <c r="BA94" s="33"/>
      <c r="BB94" s="33"/>
      <c r="BC94" s="33"/>
      <c r="BD94" s="33">
        <f t="shared" si="43"/>
        <v>0</v>
      </c>
      <c r="BE94" s="33"/>
      <c r="BF94" s="33"/>
    </row>
    <row r="95" spans="1:60" ht="20.25" customHeight="1" x14ac:dyDescent="0.3">
      <c r="A95" s="5"/>
      <c r="B95" s="250"/>
      <c r="C95" s="250"/>
      <c r="D95" s="250"/>
      <c r="E95" s="250"/>
      <c r="F95" s="250"/>
      <c r="G95" s="250"/>
      <c r="H95" s="250"/>
      <c r="I95" s="250"/>
      <c r="J95" s="159"/>
      <c r="K95" s="159"/>
      <c r="L95" s="190">
        <v>383</v>
      </c>
      <c r="M95" s="190"/>
      <c r="N95" s="194" t="s">
        <v>454</v>
      </c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188"/>
      <c r="AE95" s="33"/>
      <c r="AF95" s="33"/>
      <c r="AG95" s="33"/>
      <c r="AH95" s="179">
        <f t="shared" ref="AH95:AM95" si="68">SUM(AH96)</f>
        <v>0</v>
      </c>
      <c r="AI95" s="179">
        <f t="shared" si="68"/>
        <v>0</v>
      </c>
      <c r="AJ95" s="179">
        <f t="shared" si="68"/>
        <v>0</v>
      </c>
      <c r="AK95" s="179">
        <f t="shared" si="68"/>
        <v>0</v>
      </c>
      <c r="AL95" s="179">
        <f t="shared" si="68"/>
        <v>0</v>
      </c>
      <c r="AM95" s="179">
        <f t="shared" si="68"/>
        <v>25000</v>
      </c>
      <c r="AN95" s="33"/>
      <c r="AO95" s="33"/>
      <c r="AP95" s="33"/>
      <c r="AQ95" s="179">
        <f>SUM(AQ96)</f>
        <v>475000</v>
      </c>
      <c r="AR95" s="179">
        <f>SUM(AR96)</f>
        <v>475000</v>
      </c>
      <c r="AS95" s="179">
        <f>SUM(AS96)</f>
        <v>0</v>
      </c>
      <c r="AT95" s="179">
        <f>SUM(AT96)</f>
        <v>0</v>
      </c>
      <c r="AU95" s="179">
        <f t="shared" si="46"/>
        <v>0</v>
      </c>
      <c r="AV95" s="179">
        <f>SUM(AV96)</f>
        <v>0</v>
      </c>
      <c r="AW95" s="179">
        <f>SUM(AW96)</f>
        <v>450000</v>
      </c>
      <c r="AX95" s="179">
        <f>SUM(AX96)</f>
        <v>0</v>
      </c>
      <c r="AY95" s="179">
        <f t="shared" si="47"/>
        <v>0</v>
      </c>
      <c r="AZ95" s="179">
        <f t="shared" si="42"/>
        <v>0</v>
      </c>
      <c r="BA95" s="33"/>
      <c r="BB95" s="179"/>
      <c r="BC95" s="179"/>
      <c r="BD95" s="179">
        <f t="shared" si="43"/>
        <v>25000</v>
      </c>
      <c r="BE95" s="179">
        <f>SUM(BE96)</f>
        <v>0</v>
      </c>
      <c r="BF95" s="179">
        <f>SUM(BF96)</f>
        <v>0</v>
      </c>
    </row>
    <row r="96" spans="1:60" ht="20.25" customHeight="1" x14ac:dyDescent="0.3">
      <c r="A96" s="5"/>
      <c r="B96" s="250"/>
      <c r="C96" s="250"/>
      <c r="D96" s="250"/>
      <c r="E96" s="250"/>
      <c r="F96" s="250"/>
      <c r="G96" s="250"/>
      <c r="H96" s="250"/>
      <c r="I96" s="250"/>
      <c r="J96" s="159"/>
      <c r="K96" s="159"/>
      <c r="L96" s="160"/>
      <c r="M96" s="160">
        <v>3831</v>
      </c>
      <c r="N96" s="161" t="s">
        <v>454</v>
      </c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188"/>
      <c r="AE96" s="33"/>
      <c r="AF96" s="33"/>
      <c r="AG96" s="33"/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3">
        <v>25000</v>
      </c>
      <c r="AN96" s="33"/>
      <c r="AO96" s="33"/>
      <c r="AP96" s="33"/>
      <c r="AQ96" s="33">
        <v>475000</v>
      </c>
      <c r="AR96" s="33">
        <v>475000</v>
      </c>
      <c r="AS96" s="33">
        <v>0</v>
      </c>
      <c r="AT96" s="33">
        <v>0</v>
      </c>
      <c r="AU96" s="33">
        <f t="shared" si="46"/>
        <v>0</v>
      </c>
      <c r="AV96" s="33"/>
      <c r="AW96" s="33">
        <f>AQ96-AM96</f>
        <v>450000</v>
      </c>
      <c r="AX96" s="33"/>
      <c r="AY96" s="33">
        <f t="shared" si="47"/>
        <v>0</v>
      </c>
      <c r="AZ96" s="33">
        <f t="shared" si="42"/>
        <v>0</v>
      </c>
      <c r="BA96" s="33"/>
      <c r="BB96" s="33"/>
      <c r="BC96" s="33"/>
      <c r="BD96" s="33">
        <f t="shared" si="43"/>
        <v>25000</v>
      </c>
      <c r="BE96" s="33"/>
      <c r="BF96" s="33"/>
    </row>
    <row r="97" spans="1:60" x14ac:dyDescent="0.3">
      <c r="A97" s="5"/>
      <c r="B97" s="250"/>
      <c r="C97" s="250"/>
      <c r="D97" s="250"/>
      <c r="E97" s="250"/>
      <c r="F97" s="250"/>
      <c r="G97" s="250"/>
      <c r="H97" s="250"/>
      <c r="I97" s="250"/>
      <c r="J97" s="159"/>
      <c r="K97" s="159"/>
      <c r="L97" s="190">
        <v>386</v>
      </c>
      <c r="M97" s="190"/>
      <c r="N97" s="194" t="s">
        <v>295</v>
      </c>
      <c r="O97" s="179" t="e">
        <f>SUM(O98:O99)</f>
        <v>#REF!</v>
      </c>
      <c r="P97" s="179" t="e">
        <f>SUM(P98:P99)</f>
        <v>#REF!</v>
      </c>
      <c r="Q97" s="179">
        <v>0</v>
      </c>
      <c r="R97" s="179">
        <f>SUM(R98)</f>
        <v>1000000</v>
      </c>
      <c r="S97" s="179">
        <f>SUM(S98)</f>
        <v>2937650.27</v>
      </c>
      <c r="T97" s="179">
        <f>SUM(T98)</f>
        <v>1999805.13</v>
      </c>
      <c r="U97" s="179">
        <f t="shared" si="37"/>
        <v>68.074990083826421</v>
      </c>
      <c r="V97" s="179">
        <f>SUM(V98)</f>
        <v>-1637650.27</v>
      </c>
      <c r="W97" s="179">
        <f>SUM(W98)</f>
        <v>3037650.27</v>
      </c>
      <c r="X97" s="179">
        <f>SUM(X98:X99)</f>
        <v>3031919.37</v>
      </c>
      <c r="Y97" s="179" t="e">
        <f>SUM(Y98:Y99)</f>
        <v>#REF!</v>
      </c>
      <c r="Z97" s="179">
        <f>SUM(Z98)</f>
        <v>0</v>
      </c>
      <c r="AA97" s="179" t="e">
        <f t="shared" si="38"/>
        <v>#REF!</v>
      </c>
      <c r="AB97" s="179">
        <f>SUM(AB98)</f>
        <v>500000</v>
      </c>
      <c r="AC97" s="179">
        <f>SUM(AC98)</f>
        <v>1800000</v>
      </c>
      <c r="AD97" s="179"/>
      <c r="AE97" s="179"/>
      <c r="AF97" s="179">
        <f t="shared" ref="AF97:AO97" si="69">SUM(AF98)</f>
        <v>1800000</v>
      </c>
      <c r="AG97" s="179">
        <f t="shared" si="69"/>
        <v>0</v>
      </c>
      <c r="AH97" s="179">
        <f t="shared" si="69"/>
        <v>1300039.81</v>
      </c>
      <c r="AI97" s="179">
        <f t="shared" si="69"/>
        <v>500000</v>
      </c>
      <c r="AJ97" s="179">
        <f t="shared" si="69"/>
        <v>610000</v>
      </c>
      <c r="AK97" s="179">
        <f t="shared" si="69"/>
        <v>210000</v>
      </c>
      <c r="AL97" s="179">
        <f>SUM(AL98)</f>
        <v>110000</v>
      </c>
      <c r="AM97" s="179">
        <f t="shared" si="69"/>
        <v>1138000</v>
      </c>
      <c r="AN97" s="179">
        <f t="shared" si="69"/>
        <v>0</v>
      </c>
      <c r="AO97" s="179">
        <f t="shared" si="69"/>
        <v>0</v>
      </c>
      <c r="AP97" s="179">
        <v>0</v>
      </c>
      <c r="AQ97" s="179">
        <f>SUM(AQ98)</f>
        <v>1246064</v>
      </c>
      <c r="AR97" s="179">
        <f>SUM(AR98)</f>
        <v>1246064</v>
      </c>
      <c r="AS97" s="179">
        <f>SUM(AS98)</f>
        <v>35000</v>
      </c>
      <c r="AT97" s="179">
        <f>SUM(AT98)</f>
        <v>0</v>
      </c>
      <c r="AU97" s="179">
        <f t="shared" si="46"/>
        <v>0</v>
      </c>
      <c r="AV97" s="179">
        <f>SUM(AV98)</f>
        <v>0</v>
      </c>
      <c r="AW97" s="179">
        <f>SUM(AW98)</f>
        <v>108064</v>
      </c>
      <c r="AX97" s="179">
        <f>SUM(AX98)</f>
        <v>0</v>
      </c>
      <c r="AY97" s="179">
        <f t="shared" si="47"/>
        <v>0</v>
      </c>
      <c r="AZ97" s="179">
        <f t="shared" si="42"/>
        <v>2.8088444895286275</v>
      </c>
      <c r="BA97" s="179">
        <f>SUM(BA98)</f>
        <v>110000</v>
      </c>
      <c r="BB97" s="179"/>
      <c r="BC97" s="179"/>
      <c r="BD97" s="179">
        <f t="shared" si="43"/>
        <v>928000</v>
      </c>
      <c r="BE97" s="179">
        <f>SUM(BE98)</f>
        <v>0</v>
      </c>
      <c r="BF97" s="179">
        <f>SUM(BF98)</f>
        <v>0</v>
      </c>
    </row>
    <row r="98" spans="1:60" ht="41.25" thickBot="1" x14ac:dyDescent="0.35">
      <c r="A98" s="53"/>
      <c r="B98" s="240"/>
      <c r="C98" s="240"/>
      <c r="D98" s="240"/>
      <c r="E98" s="240"/>
      <c r="F98" s="240"/>
      <c r="G98" s="240"/>
      <c r="H98" s="240"/>
      <c r="I98" s="240"/>
      <c r="J98" s="251"/>
      <c r="K98" s="251"/>
      <c r="L98" s="241"/>
      <c r="M98" s="252">
        <v>3861</v>
      </c>
      <c r="N98" s="253" t="s">
        <v>298</v>
      </c>
      <c r="O98" s="199">
        <v>12503310.289999999</v>
      </c>
      <c r="P98" s="199" t="e">
        <f>SUM(#REF!)</f>
        <v>#REF!</v>
      </c>
      <c r="Q98" s="199">
        <v>0</v>
      </c>
      <c r="R98" s="199">
        <v>1000000</v>
      </c>
      <c r="S98" s="199">
        <v>2937650.27</v>
      </c>
      <c r="T98" s="199">
        <v>1999805.13</v>
      </c>
      <c r="U98" s="199">
        <f t="shared" si="37"/>
        <v>68.074990083826421</v>
      </c>
      <c r="V98" s="199">
        <f>(Y98-S98)</f>
        <v>-1637650.27</v>
      </c>
      <c r="W98" s="199">
        <v>3037650.27</v>
      </c>
      <c r="X98" s="199">
        <v>3031919.37</v>
      </c>
      <c r="Y98" s="199">
        <v>1300000</v>
      </c>
      <c r="Z98" s="199">
        <v>0</v>
      </c>
      <c r="AA98" s="199">
        <f t="shared" si="38"/>
        <v>0</v>
      </c>
      <c r="AB98" s="199">
        <f>(AC98-Y98)</f>
        <v>500000</v>
      </c>
      <c r="AC98" s="199">
        <v>1800000</v>
      </c>
      <c r="AD98" s="199"/>
      <c r="AE98" s="199"/>
      <c r="AF98" s="199">
        <v>1800000</v>
      </c>
      <c r="AG98" s="199"/>
      <c r="AH98" s="199">
        <v>1300039.81</v>
      </c>
      <c r="AI98" s="199">
        <v>500000</v>
      </c>
      <c r="AJ98" s="199">
        <v>610000</v>
      </c>
      <c r="AK98" s="199">
        <v>210000</v>
      </c>
      <c r="AL98" s="184">
        <v>110000</v>
      </c>
      <c r="AM98" s="205">
        <v>1138000</v>
      </c>
      <c r="AN98" s="205"/>
      <c r="AO98" s="205"/>
      <c r="AP98" s="205">
        <v>0</v>
      </c>
      <c r="AQ98" s="198">
        <v>1246064</v>
      </c>
      <c r="AR98" s="198">
        <v>1246064</v>
      </c>
      <c r="AS98" s="205">
        <v>35000</v>
      </c>
      <c r="AT98" s="205">
        <v>0</v>
      </c>
      <c r="AU98" s="205">
        <f t="shared" si="46"/>
        <v>0</v>
      </c>
      <c r="AV98" s="198"/>
      <c r="AW98" s="198">
        <f>AQ98-AM98</f>
        <v>108064</v>
      </c>
      <c r="AX98" s="198"/>
      <c r="AY98" s="205">
        <f t="shared" si="47"/>
        <v>0</v>
      </c>
      <c r="AZ98" s="205">
        <f t="shared" si="42"/>
        <v>2.8088444895286275</v>
      </c>
      <c r="BA98" s="198">
        <f>AJ98-AI98</f>
        <v>110000</v>
      </c>
      <c r="BB98" s="199"/>
      <c r="BC98" s="199"/>
      <c r="BD98" s="33">
        <f t="shared" si="43"/>
        <v>928000</v>
      </c>
      <c r="BE98" s="198"/>
      <c r="BF98" s="198"/>
    </row>
    <row r="99" spans="1:60" ht="20.25" hidden="1" customHeight="1" x14ac:dyDescent="0.3">
      <c r="A99" s="136"/>
      <c r="B99" s="254"/>
      <c r="C99" s="254"/>
      <c r="D99" s="254"/>
      <c r="E99" s="254"/>
      <c r="F99" s="254"/>
      <c r="G99" s="254"/>
      <c r="H99" s="254"/>
      <c r="I99" s="254"/>
      <c r="J99" s="255"/>
      <c r="K99" s="255"/>
      <c r="L99" s="256"/>
      <c r="M99" s="256">
        <v>3859</v>
      </c>
      <c r="N99" s="257" t="s">
        <v>69</v>
      </c>
      <c r="O99" s="204" t="e">
        <f>SUM(#REF!+#REF!)</f>
        <v>#REF!</v>
      </c>
      <c r="P99" s="204" t="e">
        <f>SUM(#REF!+#REF!)</f>
        <v>#REF!</v>
      </c>
      <c r="Q99" s="204">
        <v>0</v>
      </c>
      <c r="R99" s="204" t="e">
        <f>SUM(#REF!+#REF!)</f>
        <v>#REF!</v>
      </c>
      <c r="S99" s="204" t="e">
        <f>SUM(#REF!+#REF!)</f>
        <v>#REF!</v>
      </c>
      <c r="T99" s="204" t="e">
        <f>SUM(#REF!+#REF!)</f>
        <v>#REF!</v>
      </c>
      <c r="U99" s="204"/>
      <c r="V99" s="204" t="e">
        <f>SUM(#REF!+#REF!)</f>
        <v>#REF!</v>
      </c>
      <c r="W99" s="204"/>
      <c r="X99" s="204"/>
      <c r="Y99" s="204" t="e">
        <f>SUM(#REF!+#REF!)</f>
        <v>#REF!</v>
      </c>
      <c r="Z99" s="204" t="e">
        <f>SUM(#REF!+#REF!)</f>
        <v>#REF!</v>
      </c>
      <c r="AA99" s="204"/>
      <c r="AB99" s="204" t="e">
        <f>SUM(#REF!+#REF!)</f>
        <v>#REF!</v>
      </c>
      <c r="AC99" s="204"/>
      <c r="AD99" s="204" t="e">
        <f>SUM(#REF!+#REF!)</f>
        <v>#REF!</v>
      </c>
      <c r="AE99" s="204" t="e">
        <f>SUM(#REF!+#REF!)</f>
        <v>#REF!</v>
      </c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4"/>
      <c r="AT99" s="204"/>
      <c r="AU99" s="204"/>
      <c r="AV99" s="204"/>
      <c r="AW99" s="204"/>
      <c r="AX99" s="204"/>
      <c r="AY99" s="204"/>
      <c r="AZ99" s="204"/>
      <c r="BA99" s="204"/>
      <c r="BB99" s="204"/>
      <c r="BC99" s="204"/>
      <c r="BD99" s="204">
        <f t="shared" si="43"/>
        <v>0</v>
      </c>
      <c r="BE99" s="204"/>
      <c r="BF99" s="204"/>
    </row>
    <row r="100" spans="1:60" ht="20.25" hidden="1" customHeight="1" x14ac:dyDescent="0.3">
      <c r="A100" s="137"/>
      <c r="B100" s="258"/>
      <c r="C100" s="258"/>
      <c r="D100" s="258"/>
      <c r="E100" s="258"/>
      <c r="F100" s="258"/>
      <c r="G100" s="258"/>
      <c r="H100" s="258"/>
      <c r="I100" s="258"/>
      <c r="J100" s="258"/>
      <c r="K100" s="258"/>
      <c r="L100" s="259"/>
      <c r="M100" s="260"/>
      <c r="N100" s="261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262"/>
      <c r="AE100" s="263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  <c r="AZ100" s="138"/>
      <c r="BA100" s="138"/>
      <c r="BD100" s="13">
        <f t="shared" si="43"/>
        <v>0</v>
      </c>
      <c r="BE100" s="138"/>
      <c r="BF100" s="138"/>
    </row>
    <row r="101" spans="1:60" ht="20.25" hidden="1" customHeight="1" x14ac:dyDescent="0.3">
      <c r="A101" s="137"/>
      <c r="B101" s="258"/>
      <c r="C101" s="258"/>
      <c r="D101" s="258"/>
      <c r="E101" s="258"/>
      <c r="F101" s="258"/>
      <c r="G101" s="258"/>
      <c r="H101" s="258"/>
      <c r="I101" s="258"/>
      <c r="J101" s="258"/>
      <c r="K101" s="258"/>
      <c r="L101" s="259"/>
      <c r="M101" s="260"/>
      <c r="N101" s="25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257"/>
      <c r="AE101" s="257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8"/>
      <c r="AZ101" s="138"/>
      <c r="BA101" s="138"/>
      <c r="BD101" s="13">
        <f t="shared" si="43"/>
        <v>0</v>
      </c>
      <c r="BE101" s="138"/>
      <c r="BF101" s="138"/>
    </row>
    <row r="102" spans="1:60" ht="20.25" hidden="1" customHeight="1" x14ac:dyDescent="0.3">
      <c r="A102" s="137"/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9"/>
      <c r="M102" s="260"/>
      <c r="N102" s="25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262"/>
      <c r="AE102" s="263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138"/>
      <c r="AY102" s="138"/>
      <c r="AZ102" s="138"/>
      <c r="BA102" s="138"/>
      <c r="BD102" s="13">
        <f t="shared" si="43"/>
        <v>0</v>
      </c>
      <c r="BE102" s="138"/>
      <c r="BF102" s="138"/>
    </row>
    <row r="103" spans="1:60" ht="21" thickBot="1" x14ac:dyDescent="0.35">
      <c r="A103" s="139"/>
      <c r="B103" s="264"/>
      <c r="C103" s="264"/>
      <c r="D103" s="264"/>
      <c r="E103" s="264"/>
      <c r="F103" s="264"/>
      <c r="G103" s="264"/>
      <c r="H103" s="264"/>
      <c r="I103" s="264"/>
      <c r="J103" s="264"/>
      <c r="K103" s="264"/>
      <c r="L103" s="265"/>
      <c r="M103" s="266"/>
      <c r="N103" s="267" t="s">
        <v>635</v>
      </c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68"/>
      <c r="AE103" s="269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D103" s="13">
        <f t="shared" si="43"/>
        <v>0</v>
      </c>
      <c r="BE103" s="28"/>
      <c r="BF103" s="28"/>
    </row>
    <row r="104" spans="1:60" ht="12.75" hidden="1" customHeight="1" x14ac:dyDescent="0.3">
      <c r="A104" s="20"/>
      <c r="B104" s="270"/>
      <c r="C104" s="270"/>
      <c r="D104" s="270"/>
      <c r="E104" s="270"/>
      <c r="F104" s="270"/>
      <c r="G104" s="270"/>
      <c r="H104" s="270"/>
      <c r="I104" s="270"/>
      <c r="J104" s="270"/>
      <c r="K104" s="270"/>
      <c r="L104" s="271"/>
      <c r="M104" s="272"/>
      <c r="N104" s="242"/>
      <c r="AD104" s="200"/>
      <c r="AE104" s="233"/>
      <c r="BD104" s="13">
        <f t="shared" si="43"/>
        <v>0</v>
      </c>
    </row>
    <row r="105" spans="1:60" ht="12.75" hidden="1" customHeight="1" x14ac:dyDescent="0.3">
      <c r="A105" s="20"/>
      <c r="B105" s="270"/>
      <c r="C105" s="270"/>
      <c r="D105" s="270"/>
      <c r="E105" s="270"/>
      <c r="F105" s="270"/>
      <c r="G105" s="270"/>
      <c r="H105" s="270"/>
      <c r="I105" s="270"/>
      <c r="J105" s="270"/>
      <c r="K105" s="270"/>
      <c r="L105" s="271"/>
      <c r="M105" s="272"/>
      <c r="N105" s="242"/>
      <c r="AD105" s="200"/>
      <c r="AE105" s="233"/>
      <c r="BD105" s="13">
        <f t="shared" si="43"/>
        <v>0</v>
      </c>
    </row>
    <row r="106" spans="1:60" ht="18" customHeight="1" x14ac:dyDescent="0.3">
      <c r="A106" s="1426" t="s">
        <v>0</v>
      </c>
      <c r="B106" s="1430" t="s">
        <v>1</v>
      </c>
      <c r="C106" s="1430"/>
      <c r="D106" s="1430"/>
      <c r="E106" s="1430"/>
      <c r="F106" s="1430"/>
      <c r="G106" s="1430"/>
      <c r="H106" s="1430"/>
      <c r="I106" s="1420" t="s">
        <v>2</v>
      </c>
      <c r="J106" s="1420" t="s">
        <v>3</v>
      </c>
      <c r="K106" s="1420"/>
      <c r="L106" s="1420"/>
      <c r="M106" s="1420"/>
      <c r="N106" s="1425" t="s">
        <v>4</v>
      </c>
      <c r="O106" s="56"/>
      <c r="P106" s="1420" t="s">
        <v>266</v>
      </c>
      <c r="Q106" s="56" t="s">
        <v>280</v>
      </c>
      <c r="R106" s="56" t="s">
        <v>102</v>
      </c>
      <c r="S106" s="1420" t="s">
        <v>331</v>
      </c>
      <c r="T106" s="56" t="s">
        <v>321</v>
      </c>
      <c r="U106" s="1420" t="s">
        <v>334</v>
      </c>
      <c r="V106" s="1420" t="s">
        <v>322</v>
      </c>
      <c r="W106" s="1420" t="s">
        <v>362</v>
      </c>
      <c r="X106" s="1420" t="s">
        <v>395</v>
      </c>
      <c r="Y106" s="1420" t="s">
        <v>382</v>
      </c>
      <c r="Z106" s="1420" t="s">
        <v>376</v>
      </c>
      <c r="AA106" s="1420" t="s">
        <v>369</v>
      </c>
      <c r="AB106" s="1420" t="s">
        <v>322</v>
      </c>
      <c r="AC106" s="1420" t="s">
        <v>388</v>
      </c>
      <c r="AD106" s="1425" t="s">
        <v>314</v>
      </c>
      <c r="AE106" s="1425"/>
      <c r="AF106" s="1420" t="s">
        <v>389</v>
      </c>
      <c r="AG106" s="1420" t="s">
        <v>394</v>
      </c>
      <c r="AH106" s="1420" t="s">
        <v>446</v>
      </c>
      <c r="AI106" s="1420" t="s">
        <v>405</v>
      </c>
      <c r="AJ106" s="1420" t="s">
        <v>450</v>
      </c>
      <c r="AK106" s="1420" t="s">
        <v>558</v>
      </c>
      <c r="AL106" s="1420" t="s">
        <v>657</v>
      </c>
      <c r="AM106" s="1420" t="s">
        <v>495</v>
      </c>
      <c r="AN106" s="1420" t="s">
        <v>451</v>
      </c>
      <c r="AO106" s="1420"/>
      <c r="AP106" s="1423" t="s">
        <v>565</v>
      </c>
      <c r="AQ106" s="1420" t="s">
        <v>645</v>
      </c>
      <c r="AR106" s="1420" t="s">
        <v>652</v>
      </c>
      <c r="AS106" s="1420" t="s">
        <v>648</v>
      </c>
      <c r="AT106" s="1420" t="s">
        <v>648</v>
      </c>
      <c r="AU106" s="1420" t="s">
        <v>658</v>
      </c>
      <c r="AV106" s="1420" t="s">
        <v>659</v>
      </c>
      <c r="AW106" s="1420" t="s">
        <v>630</v>
      </c>
      <c r="AX106" s="1420" t="s">
        <v>653</v>
      </c>
      <c r="AY106" s="1420" t="s">
        <v>658</v>
      </c>
      <c r="AZ106" s="1420" t="s">
        <v>649</v>
      </c>
      <c r="BA106" s="1420" t="s">
        <v>437</v>
      </c>
      <c r="BB106" s="1422" t="s">
        <v>103</v>
      </c>
      <c r="BC106" s="1422"/>
      <c r="BD106" s="1420"/>
      <c r="BE106" s="1420" t="s">
        <v>654</v>
      </c>
      <c r="BF106" s="1420" t="s">
        <v>655</v>
      </c>
    </row>
    <row r="107" spans="1:60" ht="46.5" customHeight="1" thickBot="1" x14ac:dyDescent="0.35">
      <c r="A107" s="1427"/>
      <c r="B107" s="206" t="s">
        <v>5</v>
      </c>
      <c r="C107" s="206" t="s">
        <v>6</v>
      </c>
      <c r="D107" s="206" t="s">
        <v>7</v>
      </c>
      <c r="E107" s="206" t="s">
        <v>8</v>
      </c>
      <c r="F107" s="206" t="s">
        <v>9</v>
      </c>
      <c r="G107" s="206" t="s">
        <v>10</v>
      </c>
      <c r="H107" s="206" t="s">
        <v>11</v>
      </c>
      <c r="I107" s="1428"/>
      <c r="J107" s="1421"/>
      <c r="K107" s="1421"/>
      <c r="L107" s="1421"/>
      <c r="M107" s="1421"/>
      <c r="N107" s="1429"/>
      <c r="O107" s="207" t="s">
        <v>301</v>
      </c>
      <c r="P107" s="1421"/>
      <c r="Q107" s="207" t="s">
        <v>104</v>
      </c>
      <c r="R107" s="207" t="s">
        <v>105</v>
      </c>
      <c r="S107" s="1421"/>
      <c r="T107" s="207" t="s">
        <v>342</v>
      </c>
      <c r="U107" s="1421"/>
      <c r="V107" s="1421"/>
      <c r="W107" s="1421"/>
      <c r="X107" s="1421"/>
      <c r="Y107" s="1421"/>
      <c r="Z107" s="1421"/>
      <c r="AA107" s="1421"/>
      <c r="AB107" s="1421"/>
      <c r="AC107" s="1421"/>
      <c r="AD107" s="208" t="s">
        <v>303</v>
      </c>
      <c r="AE107" s="208" t="s">
        <v>341</v>
      </c>
      <c r="AF107" s="1421"/>
      <c r="AG107" s="1421"/>
      <c r="AH107" s="1421"/>
      <c r="AI107" s="1421"/>
      <c r="AJ107" s="1421"/>
      <c r="AK107" s="1421"/>
      <c r="AL107" s="1421"/>
      <c r="AM107" s="1421"/>
      <c r="AN107" s="207" t="s">
        <v>385</v>
      </c>
      <c r="AO107" s="207" t="s">
        <v>447</v>
      </c>
      <c r="AP107" s="1424"/>
      <c r="AQ107" s="1421"/>
      <c r="AR107" s="1421"/>
      <c r="AS107" s="1421"/>
      <c r="AT107" s="1421"/>
      <c r="AU107" s="1421"/>
      <c r="AV107" s="1421"/>
      <c r="AW107" s="1421"/>
      <c r="AX107" s="1421"/>
      <c r="AY107" s="1421"/>
      <c r="AZ107" s="1421"/>
      <c r="BA107" s="1421"/>
      <c r="BB107" s="209" t="s">
        <v>385</v>
      </c>
      <c r="BC107" s="209" t="s">
        <v>447</v>
      </c>
      <c r="BD107" s="1421"/>
      <c r="BE107" s="1421"/>
      <c r="BF107" s="1421"/>
    </row>
    <row r="108" spans="1:60" ht="21.75" customHeight="1" thickBot="1" x14ac:dyDescent="0.35">
      <c r="A108" s="14">
        <v>1</v>
      </c>
      <c r="B108" s="210">
        <v>2</v>
      </c>
      <c r="C108" s="210">
        <v>3</v>
      </c>
      <c r="D108" s="210">
        <v>4</v>
      </c>
      <c r="E108" s="210">
        <v>5</v>
      </c>
      <c r="F108" s="210">
        <v>6</v>
      </c>
      <c r="G108" s="210">
        <v>7</v>
      </c>
      <c r="H108" s="210">
        <v>8</v>
      </c>
      <c r="I108" s="211">
        <v>9</v>
      </c>
      <c r="J108" s="211">
        <v>1</v>
      </c>
      <c r="K108" s="211">
        <v>2</v>
      </c>
      <c r="L108" s="211">
        <v>3</v>
      </c>
      <c r="M108" s="211">
        <v>4</v>
      </c>
      <c r="N108" s="211">
        <v>5</v>
      </c>
      <c r="O108" s="211">
        <v>15</v>
      </c>
      <c r="P108" s="211">
        <v>16</v>
      </c>
      <c r="Q108" s="211">
        <v>6</v>
      </c>
      <c r="R108" s="211">
        <v>7</v>
      </c>
      <c r="S108" s="211">
        <v>8</v>
      </c>
      <c r="T108" s="211">
        <v>9</v>
      </c>
      <c r="U108" s="211">
        <v>10</v>
      </c>
      <c r="V108" s="211">
        <v>11</v>
      </c>
      <c r="W108" s="211">
        <v>9</v>
      </c>
      <c r="X108" s="211">
        <v>6</v>
      </c>
      <c r="Y108" s="211">
        <v>7</v>
      </c>
      <c r="Z108" s="211">
        <v>7</v>
      </c>
      <c r="AA108" s="211">
        <v>8</v>
      </c>
      <c r="AB108" s="211">
        <v>9</v>
      </c>
      <c r="AC108" s="211">
        <v>8</v>
      </c>
      <c r="AD108" s="212">
        <v>11</v>
      </c>
      <c r="AE108" s="212">
        <v>12</v>
      </c>
      <c r="AF108" s="211">
        <v>9</v>
      </c>
      <c r="AG108" s="211">
        <v>10</v>
      </c>
      <c r="AH108" s="211">
        <v>6</v>
      </c>
      <c r="AI108" s="211">
        <v>7</v>
      </c>
      <c r="AJ108" s="211">
        <v>8</v>
      </c>
      <c r="AK108" s="211">
        <v>9</v>
      </c>
      <c r="AL108" s="211">
        <v>6</v>
      </c>
      <c r="AM108" s="211">
        <v>7</v>
      </c>
      <c r="AN108" s="211">
        <v>10</v>
      </c>
      <c r="AO108" s="211">
        <v>11</v>
      </c>
      <c r="AP108" s="174">
        <v>10</v>
      </c>
      <c r="AQ108" s="211">
        <v>8</v>
      </c>
      <c r="AR108" s="211">
        <v>9</v>
      </c>
      <c r="AS108" s="211">
        <v>9</v>
      </c>
      <c r="AT108" s="211">
        <v>9</v>
      </c>
      <c r="AU108" s="211">
        <v>11</v>
      </c>
      <c r="AV108" s="211">
        <v>9</v>
      </c>
      <c r="AW108" s="211">
        <v>9</v>
      </c>
      <c r="AX108" s="211">
        <v>10</v>
      </c>
      <c r="AY108" s="211">
        <v>11</v>
      </c>
      <c r="AZ108" s="211">
        <v>11</v>
      </c>
      <c r="BA108" s="211">
        <v>9</v>
      </c>
      <c r="BB108" s="211">
        <v>12</v>
      </c>
      <c r="BC108" s="211">
        <v>13</v>
      </c>
      <c r="BD108" s="211"/>
      <c r="BE108" s="211">
        <v>12</v>
      </c>
      <c r="BF108" s="211">
        <v>13</v>
      </c>
      <c r="BH108" s="13"/>
    </row>
    <row r="109" spans="1:60" x14ac:dyDescent="0.3">
      <c r="A109" s="21"/>
      <c r="B109" s="273"/>
      <c r="C109" s="273"/>
      <c r="D109" s="273"/>
      <c r="E109" s="273"/>
      <c r="F109" s="273"/>
      <c r="G109" s="273"/>
      <c r="H109" s="273"/>
      <c r="I109" s="273"/>
      <c r="J109" s="224">
        <v>4</v>
      </c>
      <c r="K109" s="224"/>
      <c r="L109" s="224"/>
      <c r="M109" s="1431" t="s">
        <v>185</v>
      </c>
      <c r="N109" s="1431"/>
      <c r="O109" s="274" t="e">
        <f>SUM(O110+O116+O142+O139)</f>
        <v>#REF!</v>
      </c>
      <c r="P109" s="274" t="e">
        <f>SUM(P110+P116+P142+P139)</f>
        <v>#REF!</v>
      </c>
      <c r="Q109" s="274">
        <v>16143115.890000001</v>
      </c>
      <c r="R109" s="274">
        <f>SUM(R110+R116+R142+R139)</f>
        <v>16062702</v>
      </c>
      <c r="S109" s="274">
        <f>SUM(S110+S116+S142+S139)</f>
        <v>18369156</v>
      </c>
      <c r="T109" s="274">
        <f>SUM(T110+T116+T142+T139)</f>
        <v>3565864.21</v>
      </c>
      <c r="U109" s="274">
        <f t="shared" ref="U109:U166" si="70">(T109/S109)*100</f>
        <v>19.412237611787933</v>
      </c>
      <c r="V109" s="274">
        <f>SUM(V110+V116+V142+V139)</f>
        <v>1091428.5</v>
      </c>
      <c r="W109" s="274">
        <f>SUM(W110+W116+W142+W139)</f>
        <v>18134628.41</v>
      </c>
      <c r="X109" s="274">
        <f>SUM(X110+X116+X142+X139)</f>
        <v>16062924.460000001</v>
      </c>
      <c r="Y109" s="274">
        <f>SUM(Y110+Y116+Y142+Y139)</f>
        <v>19460584.5</v>
      </c>
      <c r="Z109" s="274">
        <f>SUM(Z110+Z116+Z142+Z139)</f>
        <v>1797995.42</v>
      </c>
      <c r="AA109" s="274">
        <f t="shared" ref="AA109:AA114" si="71">(Z109/Y109)*100</f>
        <v>9.2391645276635952</v>
      </c>
      <c r="AB109" s="274">
        <f>SUM(AB110+AB116+AB142+AB139)</f>
        <v>5617336.3900000006</v>
      </c>
      <c r="AC109" s="274">
        <f>SUM(AC110+AC116+AC142+AC139)</f>
        <v>25077920.890000001</v>
      </c>
      <c r="AD109" s="274">
        <f>SUM(AC110+AD116+AD142+AD139)</f>
        <v>18722746.5</v>
      </c>
      <c r="AE109" s="274">
        <f t="shared" ref="AE109:AO109" si="72">SUM(AE110+AE116+AE142+AE139)</f>
        <v>16786996.5</v>
      </c>
      <c r="AF109" s="274">
        <f t="shared" si="72"/>
        <v>26577920.890000001</v>
      </c>
      <c r="AG109" s="274">
        <f t="shared" si="72"/>
        <v>0</v>
      </c>
      <c r="AH109" s="274">
        <f t="shared" si="72"/>
        <v>20963591.77</v>
      </c>
      <c r="AI109" s="274">
        <f t="shared" si="72"/>
        <v>19423566</v>
      </c>
      <c r="AJ109" s="274">
        <f t="shared" si="72"/>
        <v>24271475.810000002</v>
      </c>
      <c r="AK109" s="274">
        <f t="shared" si="72"/>
        <v>24762482.77</v>
      </c>
      <c r="AL109" s="274">
        <f>SUM(AL110+AL116+AL142+AL139)</f>
        <v>19710246.170000002</v>
      </c>
      <c r="AM109" s="274">
        <f t="shared" si="72"/>
        <v>33180732</v>
      </c>
      <c r="AN109" s="274">
        <f t="shared" si="72"/>
        <v>0</v>
      </c>
      <c r="AO109" s="274">
        <f t="shared" si="72"/>
        <v>12547462.620000001</v>
      </c>
      <c r="AP109" s="274">
        <f t="shared" ref="AP109:AP166" si="73">AM109/AH109*100</f>
        <v>158.27789609738235</v>
      </c>
      <c r="AQ109" s="274">
        <f t="shared" ref="AQ109:AX109" si="74">SUM(AQ110+AQ116+AQ142+AQ139)</f>
        <v>75755566.120000005</v>
      </c>
      <c r="AR109" s="274">
        <f t="shared" si="74"/>
        <v>75755566.120000005</v>
      </c>
      <c r="AS109" s="274">
        <f t="shared" si="74"/>
        <v>5787241.5599999987</v>
      </c>
      <c r="AT109" s="274">
        <f>SUM(AT110+AT116+AT142+AT139)</f>
        <v>0</v>
      </c>
      <c r="AU109" s="274">
        <f t="shared" ref="AU109:AU169" si="75">IFERROR(AT109/AN109*100,0)</f>
        <v>0</v>
      </c>
      <c r="AV109" s="274">
        <f t="shared" si="74"/>
        <v>0</v>
      </c>
      <c r="AW109" s="274">
        <f t="shared" si="74"/>
        <v>42524834.120000005</v>
      </c>
      <c r="AX109" s="274">
        <f t="shared" si="74"/>
        <v>0</v>
      </c>
      <c r="AY109" s="274">
        <f t="shared" ref="AY109:AY169" si="76">IFERROR(AX109/AR109*100,0)</f>
        <v>0</v>
      </c>
      <c r="AZ109" s="274">
        <f t="shared" ref="AZ109:AZ169" si="77">IFERROR(AS109/AQ109*100,0)</f>
        <v>7.6393615101928809</v>
      </c>
      <c r="BA109" s="274">
        <f>SUM(BA110+BA116+BA142+BA139)</f>
        <v>4847909.8100000005</v>
      </c>
      <c r="BB109" s="274">
        <f>SUM(BB110+BB116+BB142+BB139)</f>
        <v>26473132</v>
      </c>
      <c r="BC109" s="274">
        <f>SUM(BC110+BC116+BC142+BC139)</f>
        <v>26473132</v>
      </c>
      <c r="BD109" s="274">
        <f t="shared" ref="BD109:BD140" si="78">AM109-AK109</f>
        <v>8418249.2300000004</v>
      </c>
      <c r="BE109" s="274">
        <f>SUM(BE110+BE116+BE142+BE139)</f>
        <v>0</v>
      </c>
      <c r="BF109" s="274">
        <f>SUM(BF110+BF116+BF142+BF139)</f>
        <v>0</v>
      </c>
      <c r="BG109" s="99"/>
    </row>
    <row r="110" spans="1:60" x14ac:dyDescent="0.3">
      <c r="A110" s="4"/>
      <c r="B110" s="275"/>
      <c r="C110" s="275"/>
      <c r="D110" s="275"/>
      <c r="E110" s="275"/>
      <c r="F110" s="275"/>
      <c r="G110" s="275"/>
      <c r="H110" s="275"/>
      <c r="I110" s="275"/>
      <c r="J110" s="159"/>
      <c r="K110" s="190">
        <v>41</v>
      </c>
      <c r="L110" s="190"/>
      <c r="M110" s="190"/>
      <c r="N110" s="194" t="s">
        <v>70</v>
      </c>
      <c r="O110" s="179" t="e">
        <f>SUM(O111+O113)</f>
        <v>#REF!</v>
      </c>
      <c r="P110" s="179" t="e">
        <f>SUM(P111+P113)</f>
        <v>#REF!</v>
      </c>
      <c r="Q110" s="179">
        <v>818795.66</v>
      </c>
      <c r="R110" s="179">
        <f>SUM(R111+R113)</f>
        <v>278900</v>
      </c>
      <c r="S110" s="179">
        <f>SUM(S111+S113)</f>
        <v>373500</v>
      </c>
      <c r="T110" s="179">
        <f>SUM(T111+T113)</f>
        <v>98944.48000000001</v>
      </c>
      <c r="U110" s="179">
        <f t="shared" si="70"/>
        <v>26.491159303882199</v>
      </c>
      <c r="V110" s="179">
        <f>SUM(V111+V113)</f>
        <v>-258500</v>
      </c>
      <c r="W110" s="179">
        <f>SUM(W111+W113)</f>
        <v>469835.91000000003</v>
      </c>
      <c r="X110" s="179">
        <f>SUM(X111+X113)</f>
        <v>472814.95999999996</v>
      </c>
      <c r="Y110" s="179">
        <f>SUM(Y111+Y113)</f>
        <v>115000</v>
      </c>
      <c r="Z110" s="179">
        <f>SUM(Z111+Z113)</f>
        <v>47250</v>
      </c>
      <c r="AA110" s="179">
        <f t="shared" si="71"/>
        <v>41.086956521739133</v>
      </c>
      <c r="AB110" s="179">
        <f>SUM(AB111+AB113)</f>
        <v>1370750</v>
      </c>
      <c r="AC110" s="179">
        <f>SUM(AC111+AC113)</f>
        <v>1485750</v>
      </c>
      <c r="AD110" s="179">
        <v>50000</v>
      </c>
      <c r="AE110" s="179">
        <v>50000</v>
      </c>
      <c r="AF110" s="179">
        <f t="shared" ref="AF110:AM110" si="79">SUM(AF111+AF113)</f>
        <v>1485750</v>
      </c>
      <c r="AG110" s="179">
        <f t="shared" si="79"/>
        <v>0</v>
      </c>
      <c r="AH110" s="179">
        <f t="shared" si="79"/>
        <v>972178.34</v>
      </c>
      <c r="AI110" s="179">
        <f t="shared" si="79"/>
        <v>438250</v>
      </c>
      <c r="AJ110" s="179">
        <f t="shared" si="79"/>
        <v>340000</v>
      </c>
      <c r="AK110" s="179">
        <f>SUM(AK111+AK113)</f>
        <v>1640000</v>
      </c>
      <c r="AL110" s="179">
        <f>SUM(AL111+AL113)</f>
        <v>180720.75</v>
      </c>
      <c r="AM110" s="179">
        <f t="shared" si="79"/>
        <v>1860200</v>
      </c>
      <c r="AN110" s="179">
        <f>SUM(AN111+AN113)</f>
        <v>0</v>
      </c>
      <c r="AO110" s="179">
        <f>SUM(AO111+AO113)</f>
        <v>0</v>
      </c>
      <c r="AP110" s="179">
        <f t="shared" si="73"/>
        <v>191.3434936227853</v>
      </c>
      <c r="AQ110" s="179">
        <f>SUM(AQ111+AQ113)</f>
        <v>2430700</v>
      </c>
      <c r="AR110" s="179">
        <f>SUM(AR111+AR113)</f>
        <v>2430700</v>
      </c>
      <c r="AS110" s="179">
        <f>SUM(AS111+AS113)</f>
        <v>886946.25</v>
      </c>
      <c r="AT110" s="179">
        <f>SUM(AT111+AT113)</f>
        <v>0</v>
      </c>
      <c r="AU110" s="179">
        <f t="shared" si="75"/>
        <v>0</v>
      </c>
      <c r="AV110" s="179">
        <f>SUM(AV111+AV113)</f>
        <v>0</v>
      </c>
      <c r="AW110" s="179">
        <f>SUM(AW111+AW113)</f>
        <v>570500</v>
      </c>
      <c r="AX110" s="179">
        <f>SUM(AX111+AX113)</f>
        <v>0</v>
      </c>
      <c r="AY110" s="179">
        <f t="shared" si="76"/>
        <v>0</v>
      </c>
      <c r="AZ110" s="179">
        <f t="shared" si="77"/>
        <v>36.489334348130171</v>
      </c>
      <c r="BA110" s="179">
        <f>SUM(BA111+BA113)</f>
        <v>-98250</v>
      </c>
      <c r="BB110" s="179">
        <v>250200</v>
      </c>
      <c r="BC110" s="179">
        <v>250200</v>
      </c>
      <c r="BD110" s="179">
        <f t="shared" si="78"/>
        <v>220200</v>
      </c>
      <c r="BE110" s="179">
        <f>SUM(BE111+BE113)</f>
        <v>0</v>
      </c>
      <c r="BF110" s="179">
        <f>SUM(BF111+BF113)</f>
        <v>0</v>
      </c>
    </row>
    <row r="111" spans="1:60" ht="20.25" hidden="1" customHeight="1" x14ac:dyDescent="0.3">
      <c r="A111" s="4"/>
      <c r="B111" s="275"/>
      <c r="C111" s="275"/>
      <c r="D111" s="275"/>
      <c r="E111" s="275"/>
      <c r="F111" s="275"/>
      <c r="G111" s="275"/>
      <c r="H111" s="275"/>
      <c r="I111" s="275"/>
      <c r="J111" s="159"/>
      <c r="K111" s="159"/>
      <c r="L111" s="190">
        <v>411</v>
      </c>
      <c r="M111" s="190"/>
      <c r="N111" s="194" t="s">
        <v>71</v>
      </c>
      <c r="O111" s="179">
        <f t="shared" ref="O111:Y111" si="80">SUM(O112)</f>
        <v>384236</v>
      </c>
      <c r="P111" s="179" t="e">
        <f t="shared" si="80"/>
        <v>#REF!</v>
      </c>
      <c r="Q111" s="179">
        <v>607456</v>
      </c>
      <c r="R111" s="179">
        <f t="shared" si="80"/>
        <v>100000</v>
      </c>
      <c r="S111" s="179">
        <f t="shared" si="80"/>
        <v>200000</v>
      </c>
      <c r="T111" s="179">
        <f>SUM(T112)</f>
        <v>50283</v>
      </c>
      <c r="U111" s="179">
        <f t="shared" si="70"/>
        <v>25.141500000000001</v>
      </c>
      <c r="V111" s="179">
        <f>SUM(V112)</f>
        <v>-200000</v>
      </c>
      <c r="W111" s="179">
        <f t="shared" si="80"/>
        <v>295000</v>
      </c>
      <c r="X111" s="179">
        <f t="shared" si="80"/>
        <v>293883</v>
      </c>
      <c r="Y111" s="179">
        <f t="shared" si="80"/>
        <v>0</v>
      </c>
      <c r="Z111" s="179">
        <f>SUM(Z112)</f>
        <v>0</v>
      </c>
      <c r="AA111" s="179">
        <v>0</v>
      </c>
      <c r="AB111" s="179">
        <f>SUM(AB112)</f>
        <v>1150000</v>
      </c>
      <c r="AC111" s="179">
        <f>SUM(AC112)</f>
        <v>1150000</v>
      </c>
      <c r="AD111" s="179"/>
      <c r="AE111" s="179"/>
      <c r="AF111" s="179">
        <f t="shared" ref="AF111:AO111" si="81">SUM(AF112)</f>
        <v>1150000</v>
      </c>
      <c r="AG111" s="179">
        <f t="shared" si="81"/>
        <v>0</v>
      </c>
      <c r="AH111" s="179">
        <f t="shared" si="81"/>
        <v>745561</v>
      </c>
      <c r="AI111" s="179">
        <f t="shared" si="81"/>
        <v>205000</v>
      </c>
      <c r="AJ111" s="179">
        <f>SUM(AJ112)</f>
        <v>105000</v>
      </c>
      <c r="AK111" s="179">
        <f>SUM(AK112)</f>
        <v>0</v>
      </c>
      <c r="AL111" s="179">
        <f>SUM(AL112)</f>
        <v>0</v>
      </c>
      <c r="AM111" s="179">
        <f t="shared" si="81"/>
        <v>0</v>
      </c>
      <c r="AN111" s="179">
        <f t="shared" si="81"/>
        <v>0</v>
      </c>
      <c r="AO111" s="179">
        <f t="shared" si="81"/>
        <v>0</v>
      </c>
      <c r="AP111" s="179">
        <f t="shared" si="73"/>
        <v>0</v>
      </c>
      <c r="AQ111" s="179">
        <f t="shared" ref="AQ111:AX111" si="82">SUM(AQ112)</f>
        <v>0</v>
      </c>
      <c r="AR111" s="179">
        <f t="shared" si="82"/>
        <v>0</v>
      </c>
      <c r="AS111" s="179">
        <f t="shared" si="82"/>
        <v>0</v>
      </c>
      <c r="AT111" s="179">
        <f t="shared" si="82"/>
        <v>0</v>
      </c>
      <c r="AU111" s="179">
        <f t="shared" si="75"/>
        <v>0</v>
      </c>
      <c r="AV111" s="179">
        <f t="shared" si="82"/>
        <v>0</v>
      </c>
      <c r="AW111" s="179">
        <f t="shared" si="82"/>
        <v>0</v>
      </c>
      <c r="AX111" s="179">
        <f t="shared" si="82"/>
        <v>0</v>
      </c>
      <c r="AY111" s="179">
        <f t="shared" si="76"/>
        <v>0</v>
      </c>
      <c r="AZ111" s="179">
        <f t="shared" si="77"/>
        <v>0</v>
      </c>
      <c r="BA111" s="179">
        <f>SUM(BA112)</f>
        <v>-100000</v>
      </c>
      <c r="BB111" s="179"/>
      <c r="BC111" s="179"/>
      <c r="BD111" s="179">
        <f t="shared" si="78"/>
        <v>0</v>
      </c>
      <c r="BE111" s="179">
        <f>SUM(BE112)</f>
        <v>0</v>
      </c>
      <c r="BF111" s="179">
        <f>SUM(BF112)</f>
        <v>0</v>
      </c>
    </row>
    <row r="112" spans="1:60" ht="20.25" hidden="1" customHeight="1" x14ac:dyDescent="0.3">
      <c r="A112" s="1"/>
      <c r="B112" s="235"/>
      <c r="C112" s="235"/>
      <c r="D112" s="235"/>
      <c r="E112" s="235"/>
      <c r="F112" s="235"/>
      <c r="G112" s="235"/>
      <c r="H112" s="235"/>
      <c r="I112" s="235"/>
      <c r="J112" s="159"/>
      <c r="K112" s="159"/>
      <c r="L112" s="159"/>
      <c r="M112" s="160">
        <v>4111</v>
      </c>
      <c r="N112" s="161" t="s">
        <v>72</v>
      </c>
      <c r="O112" s="33">
        <v>384236</v>
      </c>
      <c r="P112" s="33" t="e">
        <f>SUM(#REF!)</f>
        <v>#REF!</v>
      </c>
      <c r="Q112" s="33">
        <v>607456</v>
      </c>
      <c r="R112" s="33">
        <v>100000</v>
      </c>
      <c r="S112" s="33">
        <v>200000</v>
      </c>
      <c r="T112" s="33">
        <v>50283</v>
      </c>
      <c r="U112" s="33">
        <f t="shared" si="70"/>
        <v>25.141500000000001</v>
      </c>
      <c r="V112" s="33">
        <f>(Y112-S112)</f>
        <v>-200000</v>
      </c>
      <c r="W112" s="33">
        <v>295000</v>
      </c>
      <c r="X112" s="33">
        <v>293883</v>
      </c>
      <c r="Y112" s="33">
        <v>0</v>
      </c>
      <c r="Z112" s="33">
        <v>0</v>
      </c>
      <c r="AA112" s="33">
        <v>0</v>
      </c>
      <c r="AB112" s="33">
        <f>(AC112-Y112)</f>
        <v>1150000</v>
      </c>
      <c r="AC112" s="33">
        <v>1150000</v>
      </c>
      <c r="AD112" s="33"/>
      <c r="AE112" s="33"/>
      <c r="AF112" s="33">
        <v>1150000</v>
      </c>
      <c r="AG112" s="33"/>
      <c r="AH112" s="33">
        <v>745561</v>
      </c>
      <c r="AI112" s="33">
        <v>205000</v>
      </c>
      <c r="AJ112" s="33">
        <v>105000</v>
      </c>
      <c r="AK112" s="33">
        <v>0</v>
      </c>
      <c r="AL112" s="33">
        <v>0</v>
      </c>
      <c r="AM112" s="33">
        <v>0</v>
      </c>
      <c r="AN112" s="33"/>
      <c r="AO112" s="33"/>
      <c r="AP112" s="33">
        <f t="shared" si="73"/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f t="shared" si="75"/>
        <v>0</v>
      </c>
      <c r="AV112" s="33">
        <v>0</v>
      </c>
      <c r="AW112" s="33">
        <f>AQ112-AM112</f>
        <v>0</v>
      </c>
      <c r="AX112" s="33">
        <v>0</v>
      </c>
      <c r="AY112" s="33">
        <f t="shared" si="76"/>
        <v>0</v>
      </c>
      <c r="AZ112" s="33">
        <f t="shared" si="77"/>
        <v>0</v>
      </c>
      <c r="BA112" s="33">
        <f>AJ112-AI112</f>
        <v>-100000</v>
      </c>
      <c r="BB112" s="33"/>
      <c r="BC112" s="33"/>
      <c r="BD112" s="33">
        <f t="shared" si="78"/>
        <v>0</v>
      </c>
      <c r="BE112" s="33">
        <v>0</v>
      </c>
      <c r="BF112" s="33">
        <v>0</v>
      </c>
    </row>
    <row r="113" spans="1:61" x14ac:dyDescent="0.3">
      <c r="A113" s="1"/>
      <c r="B113" s="235"/>
      <c r="C113" s="235"/>
      <c r="D113" s="235"/>
      <c r="E113" s="235"/>
      <c r="F113" s="235"/>
      <c r="G113" s="235"/>
      <c r="H113" s="235"/>
      <c r="I113" s="235"/>
      <c r="J113" s="159"/>
      <c r="K113" s="159"/>
      <c r="L113" s="190">
        <v>412</v>
      </c>
      <c r="M113" s="190"/>
      <c r="N113" s="194" t="s">
        <v>73</v>
      </c>
      <c r="O113" s="179" t="e">
        <f>SUM(O114:O115)</f>
        <v>#REF!</v>
      </c>
      <c r="P113" s="179" t="e">
        <f>SUM(P114:P115)</f>
        <v>#REF!</v>
      </c>
      <c r="Q113" s="179">
        <v>211339.66</v>
      </c>
      <c r="R113" s="179">
        <f>SUM(R114:R115)</f>
        <v>178900</v>
      </c>
      <c r="S113" s="179">
        <f>SUM(S114:S115)</f>
        <v>173500</v>
      </c>
      <c r="T113" s="179">
        <f>SUM(T114:T115)</f>
        <v>48661.48</v>
      </c>
      <c r="U113" s="179">
        <f t="shared" si="70"/>
        <v>28.046962536023056</v>
      </c>
      <c r="V113" s="179">
        <f>SUM(V114:V115)</f>
        <v>-58500</v>
      </c>
      <c r="W113" s="179">
        <f>SUM(W114:W115)</f>
        <v>174835.91</v>
      </c>
      <c r="X113" s="179">
        <f>SUM(X114:X115)</f>
        <v>178931.96</v>
      </c>
      <c r="Y113" s="179">
        <f>SUM(Y114:Y115)</f>
        <v>115000</v>
      </c>
      <c r="Z113" s="179">
        <f>SUM(Z114:Z115)</f>
        <v>47250</v>
      </c>
      <c r="AA113" s="179">
        <f t="shared" si="71"/>
        <v>41.086956521739133</v>
      </c>
      <c r="AB113" s="179">
        <f>SUM(AB114:AB115)</f>
        <v>220750</v>
      </c>
      <c r="AC113" s="179">
        <f>SUM(AC114:AC115)</f>
        <v>335750</v>
      </c>
      <c r="AD113" s="179"/>
      <c r="AE113" s="179"/>
      <c r="AF113" s="179">
        <f t="shared" ref="AF113:AO113" si="83">SUM(AF114:AF115)</f>
        <v>335750</v>
      </c>
      <c r="AG113" s="179">
        <f t="shared" si="83"/>
        <v>0</v>
      </c>
      <c r="AH113" s="179">
        <f t="shared" si="83"/>
        <v>226617.34</v>
      </c>
      <c r="AI113" s="179">
        <f t="shared" si="83"/>
        <v>233250</v>
      </c>
      <c r="AJ113" s="179">
        <f t="shared" si="83"/>
        <v>235000</v>
      </c>
      <c r="AK113" s="179">
        <f t="shared" si="83"/>
        <v>1640000</v>
      </c>
      <c r="AL113" s="179">
        <f t="shared" si="83"/>
        <v>180720.75</v>
      </c>
      <c r="AM113" s="179">
        <f t="shared" si="83"/>
        <v>1860200</v>
      </c>
      <c r="AN113" s="179">
        <f t="shared" si="83"/>
        <v>0</v>
      </c>
      <c r="AO113" s="179">
        <f t="shared" si="83"/>
        <v>0</v>
      </c>
      <c r="AP113" s="179">
        <f t="shared" si="73"/>
        <v>820.85510314435783</v>
      </c>
      <c r="AQ113" s="179">
        <f>SUM(AQ114:AQ115)</f>
        <v>2430700</v>
      </c>
      <c r="AR113" s="179">
        <f>SUM(AR114:AR115)</f>
        <v>2430700</v>
      </c>
      <c r="AS113" s="179">
        <f>SUM(AS114:AS115)</f>
        <v>886946.25</v>
      </c>
      <c r="AT113" s="179">
        <f>SUM(AT114:AT115)</f>
        <v>0</v>
      </c>
      <c r="AU113" s="179">
        <f t="shared" si="75"/>
        <v>0</v>
      </c>
      <c r="AV113" s="179">
        <f>SUM(AV114:AV115)</f>
        <v>0</v>
      </c>
      <c r="AW113" s="179">
        <f>SUM(AW114:AW115)</f>
        <v>570500</v>
      </c>
      <c r="AX113" s="179">
        <f>SUM(AX114:AX115)</f>
        <v>0</v>
      </c>
      <c r="AY113" s="179">
        <f t="shared" si="76"/>
        <v>0</v>
      </c>
      <c r="AZ113" s="179">
        <f t="shared" si="77"/>
        <v>36.489334348130171</v>
      </c>
      <c r="BA113" s="179">
        <f>SUM(BA114:BA115)</f>
        <v>1750</v>
      </c>
      <c r="BB113" s="179"/>
      <c r="BC113" s="179"/>
      <c r="BD113" s="179">
        <f t="shared" si="78"/>
        <v>220200</v>
      </c>
      <c r="BE113" s="179">
        <f>SUM(BE114:BE115)</f>
        <v>0</v>
      </c>
      <c r="BF113" s="179">
        <f>SUM(BF114:BF115)</f>
        <v>0</v>
      </c>
    </row>
    <row r="114" spans="1:61" x14ac:dyDescent="0.3">
      <c r="A114" s="1"/>
      <c r="B114" s="235"/>
      <c r="C114" s="235"/>
      <c r="D114" s="235"/>
      <c r="E114" s="235"/>
      <c r="F114" s="235"/>
      <c r="G114" s="235"/>
      <c r="H114" s="235"/>
      <c r="I114" s="235"/>
      <c r="J114" s="159"/>
      <c r="K114" s="159"/>
      <c r="L114" s="160"/>
      <c r="M114" s="160">
        <v>4123</v>
      </c>
      <c r="N114" s="161" t="s">
        <v>74</v>
      </c>
      <c r="O114" s="33">
        <v>150923.57</v>
      </c>
      <c r="P114" s="33" t="e">
        <f>SUM(#REF!+#REF!)</f>
        <v>#REF!</v>
      </c>
      <c r="Q114" s="33">
        <v>154803.07999999999</v>
      </c>
      <c r="R114" s="33">
        <v>178900</v>
      </c>
      <c r="S114" s="33">
        <v>173500</v>
      </c>
      <c r="T114" s="33">
        <v>48661.48</v>
      </c>
      <c r="U114" s="33">
        <f t="shared" si="70"/>
        <v>28.046962536023056</v>
      </c>
      <c r="V114" s="33">
        <f>(Y114-S114)</f>
        <v>-123500</v>
      </c>
      <c r="W114" s="33">
        <v>174835.91</v>
      </c>
      <c r="X114" s="33">
        <v>178931.96</v>
      </c>
      <c r="Y114" s="33">
        <v>50000</v>
      </c>
      <c r="Z114" s="33">
        <v>47250</v>
      </c>
      <c r="AA114" s="33">
        <f t="shared" si="71"/>
        <v>94.5</v>
      </c>
      <c r="AB114" s="33">
        <f>(AC114-Y114)</f>
        <v>165750</v>
      </c>
      <c r="AC114" s="33">
        <v>215750</v>
      </c>
      <c r="AD114" s="33"/>
      <c r="AE114" s="33"/>
      <c r="AF114" s="33">
        <v>215750</v>
      </c>
      <c r="AG114" s="33"/>
      <c r="AH114" s="33">
        <v>226617.34</v>
      </c>
      <c r="AI114" s="33">
        <v>233250</v>
      </c>
      <c r="AJ114" s="33">
        <v>235000</v>
      </c>
      <c r="AK114" s="33">
        <v>195000</v>
      </c>
      <c r="AL114" s="33">
        <v>180720.75</v>
      </c>
      <c r="AM114" s="33">
        <v>190200</v>
      </c>
      <c r="AN114" s="33"/>
      <c r="AO114" s="33"/>
      <c r="AP114" s="33">
        <f t="shared" si="73"/>
        <v>83.930029361389558</v>
      </c>
      <c r="AQ114" s="33">
        <v>417700</v>
      </c>
      <c r="AR114" s="33">
        <v>417700</v>
      </c>
      <c r="AS114" s="33">
        <v>16321.25</v>
      </c>
      <c r="AT114" s="33">
        <v>0</v>
      </c>
      <c r="AU114" s="33">
        <f t="shared" si="75"/>
        <v>0</v>
      </c>
      <c r="AV114" s="33"/>
      <c r="AW114" s="33">
        <f>AQ114-AM114</f>
        <v>227500</v>
      </c>
      <c r="AX114" s="33"/>
      <c r="AY114" s="33">
        <f t="shared" si="76"/>
        <v>0</v>
      </c>
      <c r="AZ114" s="33">
        <f t="shared" si="77"/>
        <v>3.9074096241321521</v>
      </c>
      <c r="BA114" s="33">
        <f>AJ114-AI114</f>
        <v>1750</v>
      </c>
      <c r="BB114" s="33"/>
      <c r="BC114" s="33"/>
      <c r="BD114" s="33">
        <f t="shared" si="78"/>
        <v>-4800</v>
      </c>
      <c r="BE114" s="33"/>
      <c r="BF114" s="33"/>
    </row>
    <row r="115" spans="1:61" x14ac:dyDescent="0.3">
      <c r="A115" s="1"/>
      <c r="B115" s="235"/>
      <c r="C115" s="235"/>
      <c r="D115" s="235"/>
      <c r="E115" s="235"/>
      <c r="F115" s="235"/>
      <c r="G115" s="235"/>
      <c r="H115" s="235"/>
      <c r="I115" s="235"/>
      <c r="J115" s="159"/>
      <c r="K115" s="159"/>
      <c r="L115" s="160"/>
      <c r="M115" s="160">
        <v>4126</v>
      </c>
      <c r="N115" s="161" t="s">
        <v>323</v>
      </c>
      <c r="O115" s="33" t="e">
        <f>SUM(#REF!)</f>
        <v>#REF!</v>
      </c>
      <c r="P115" s="33" t="e">
        <f>SUM(#REF!)</f>
        <v>#REF!</v>
      </c>
      <c r="Q115" s="33">
        <v>56536.58</v>
      </c>
      <c r="R115" s="33">
        <v>0</v>
      </c>
      <c r="S115" s="33">
        <v>0</v>
      </c>
      <c r="T115" s="33">
        <v>0</v>
      </c>
      <c r="U115" s="33">
        <v>0</v>
      </c>
      <c r="V115" s="33">
        <f>(Y115-S115)</f>
        <v>65000</v>
      </c>
      <c r="W115" s="33">
        <v>0</v>
      </c>
      <c r="X115" s="33">
        <v>0</v>
      </c>
      <c r="Y115" s="33">
        <v>65000</v>
      </c>
      <c r="Z115" s="33">
        <v>0</v>
      </c>
      <c r="AA115" s="33">
        <v>0</v>
      </c>
      <c r="AB115" s="33">
        <f>(AC115-Y115)</f>
        <v>55000</v>
      </c>
      <c r="AC115" s="33">
        <v>120000</v>
      </c>
      <c r="AD115" s="33"/>
      <c r="AE115" s="33"/>
      <c r="AF115" s="33">
        <v>120000</v>
      </c>
      <c r="AG115" s="33"/>
      <c r="AH115" s="33"/>
      <c r="AI115" s="33">
        <v>0</v>
      </c>
      <c r="AJ115" s="33">
        <v>0</v>
      </c>
      <c r="AK115" s="33">
        <v>1445000</v>
      </c>
      <c r="AL115" s="33">
        <v>0</v>
      </c>
      <c r="AM115" s="33">
        <v>1670000</v>
      </c>
      <c r="AN115" s="33"/>
      <c r="AO115" s="33"/>
      <c r="AP115" s="33" t="e">
        <f t="shared" si="73"/>
        <v>#DIV/0!</v>
      </c>
      <c r="AQ115" s="33">
        <v>2013000</v>
      </c>
      <c r="AR115" s="33">
        <v>2013000</v>
      </c>
      <c r="AS115" s="33">
        <v>870625</v>
      </c>
      <c r="AT115" s="33">
        <v>0</v>
      </c>
      <c r="AU115" s="33">
        <f t="shared" si="75"/>
        <v>0</v>
      </c>
      <c r="AV115" s="33"/>
      <c r="AW115" s="33">
        <f>AQ115-AM115</f>
        <v>343000</v>
      </c>
      <c r="AX115" s="33"/>
      <c r="AY115" s="33">
        <f t="shared" si="76"/>
        <v>0</v>
      </c>
      <c r="AZ115" s="33">
        <f t="shared" si="77"/>
        <v>43.250124192747144</v>
      </c>
      <c r="BA115" s="33">
        <f>AJ115-AI115</f>
        <v>0</v>
      </c>
      <c r="BB115" s="33"/>
      <c r="BC115" s="33"/>
      <c r="BD115" s="33">
        <f t="shared" si="78"/>
        <v>225000</v>
      </c>
      <c r="BE115" s="33"/>
      <c r="BF115" s="33"/>
    </row>
    <row r="116" spans="1:61" x14ac:dyDescent="0.3">
      <c r="A116" s="1"/>
      <c r="B116" s="235"/>
      <c r="C116" s="235"/>
      <c r="D116" s="235"/>
      <c r="E116" s="235"/>
      <c r="F116" s="235"/>
      <c r="G116" s="235"/>
      <c r="H116" s="235"/>
      <c r="I116" s="235"/>
      <c r="J116" s="159"/>
      <c r="K116" s="190">
        <v>42</v>
      </c>
      <c r="L116" s="190"/>
      <c r="M116" s="190"/>
      <c r="N116" s="194" t="s">
        <v>75</v>
      </c>
      <c r="O116" s="179">
        <f>SUM(O117+O122+O130+O137+O132)</f>
        <v>11581846.799999999</v>
      </c>
      <c r="P116" s="179" t="e">
        <f>SUM(P117+P122+P130+P137+P132)</f>
        <v>#REF!</v>
      </c>
      <c r="Q116" s="179">
        <v>10618978.92</v>
      </c>
      <c r="R116" s="179">
        <f>SUM(R117+R122+R130+R137+R132)</f>
        <v>7328286</v>
      </c>
      <c r="S116" s="179">
        <f>SUM(S117+S122+S130+S137+S132)</f>
        <v>7003366</v>
      </c>
      <c r="T116" s="179">
        <f>SUM(T117+T122+T130+T137+T132)</f>
        <v>2174508.15</v>
      </c>
      <c r="U116" s="179">
        <f t="shared" si="70"/>
        <v>31.049471782568549</v>
      </c>
      <c r="V116" s="179">
        <f>SUM(V117+V122+V130+V137+V132)</f>
        <v>1632912.5</v>
      </c>
      <c r="W116" s="179">
        <f>SUM(W117+W122+W130+W137+W132)</f>
        <v>7540048.5</v>
      </c>
      <c r="X116" s="179">
        <f>SUM(X117+X122+X130+X137+X132)</f>
        <v>7517068.6399999997</v>
      </c>
      <c r="Y116" s="179">
        <f>SUM(Y117+Y122+Y130+Y137+Y132)</f>
        <v>8636278.5</v>
      </c>
      <c r="Z116" s="179">
        <f>SUM(Z117+Z122+Z130+Z137+Z132)</f>
        <v>443145.39</v>
      </c>
      <c r="AA116" s="179">
        <f>(Z116/Y116)*100</f>
        <v>5.1312077302740988</v>
      </c>
      <c r="AB116" s="179">
        <f>SUM(AB117+AB122+AB130+AB137+AB132)</f>
        <v>2842002.39</v>
      </c>
      <c r="AC116" s="179">
        <f>SUM(AC117+AC122+AC130+AC137+AC132)</f>
        <v>11478280.890000001</v>
      </c>
      <c r="AD116" s="179">
        <v>9062278.5</v>
      </c>
      <c r="AE116" s="179">
        <v>8562278.5</v>
      </c>
      <c r="AF116" s="179">
        <f t="shared" ref="AF116:AK116" si="84">SUM(AF117+AF122+AF130+AF137+AF132)</f>
        <v>12978280.890000001</v>
      </c>
      <c r="AG116" s="179">
        <f t="shared" si="84"/>
        <v>0</v>
      </c>
      <c r="AH116" s="179">
        <f t="shared" si="84"/>
        <v>9840882.8900000006</v>
      </c>
      <c r="AI116" s="179">
        <f t="shared" si="84"/>
        <v>8404810</v>
      </c>
      <c r="AJ116" s="179">
        <f t="shared" si="84"/>
        <v>10813621.42</v>
      </c>
      <c r="AK116" s="179">
        <f t="shared" si="84"/>
        <v>11200672.42</v>
      </c>
      <c r="AL116" s="179">
        <f>SUM(AL117+AL122+AL130+AL137+AL132+AL135)</f>
        <v>11512242.84</v>
      </c>
      <c r="AM116" s="179">
        <f>SUM(AM117+AM122+AM130+AM137+AM132+AM135)</f>
        <v>11382133.5</v>
      </c>
      <c r="AN116" s="179">
        <f>SUM(AN117+AN122+AN130+AN137+AN132)</f>
        <v>0</v>
      </c>
      <c r="AO116" s="179">
        <f>SUM(AO117+AO122+AO130+AO137+AO132)</f>
        <v>25218.59</v>
      </c>
      <c r="AP116" s="179">
        <f t="shared" si="73"/>
        <v>115.66171071465723</v>
      </c>
      <c r="AQ116" s="179">
        <f>SUM(AQ117+AQ122+AQ130+AQ137+AQ132+AQ135)</f>
        <v>32909958.66</v>
      </c>
      <c r="AR116" s="179">
        <f>SUM(AR117+AR122+AR130+AR137+AR132+AR135)</f>
        <v>32909958.66</v>
      </c>
      <c r="AS116" s="179">
        <f>SUM(AS117+AS122+AS130+AS137+AS132+AS135)</f>
        <v>1555987.5699999996</v>
      </c>
      <c r="AT116" s="179">
        <f>SUM(AT117+AT122+AT130+AT137+AT132+AT135)</f>
        <v>0</v>
      </c>
      <c r="AU116" s="179">
        <f t="shared" si="75"/>
        <v>0</v>
      </c>
      <c r="AV116" s="179">
        <f>SUM(AV117+AV122+AV130+AV137+AV132+AV135)</f>
        <v>0</v>
      </c>
      <c r="AW116" s="179">
        <f>SUM(AW117+AW122+AW130+AW137+AW132)</f>
        <v>21477825.16</v>
      </c>
      <c r="AX116" s="179">
        <f>SUM(AX117+AX122+AX130+AX137+AX132+AX135)</f>
        <v>0</v>
      </c>
      <c r="AY116" s="179">
        <f t="shared" si="76"/>
        <v>0</v>
      </c>
      <c r="AZ116" s="179">
        <f t="shared" si="77"/>
        <v>4.7280143560046621</v>
      </c>
      <c r="BA116" s="179">
        <f>SUM(BA117+BA122+BA130+BA137+BA132)</f>
        <v>2408811.42</v>
      </c>
      <c r="BB116" s="179">
        <v>11479533.5</v>
      </c>
      <c r="BC116" s="179">
        <v>11479533.5</v>
      </c>
      <c r="BD116" s="179">
        <f t="shared" si="78"/>
        <v>181461.08000000007</v>
      </c>
      <c r="BE116" s="179">
        <f>SUM(BE117+BE122+BE130+BE137+BE132+BE135)</f>
        <v>0</v>
      </c>
      <c r="BF116" s="179">
        <f>SUM(BF117+BF122+BF130+BF137+BF132+BF135)</f>
        <v>0</v>
      </c>
      <c r="BG116" s="95"/>
    </row>
    <row r="117" spans="1:61" x14ac:dyDescent="0.3">
      <c r="A117" s="1"/>
      <c r="B117" s="235"/>
      <c r="C117" s="235"/>
      <c r="D117" s="235"/>
      <c r="E117" s="235"/>
      <c r="F117" s="235"/>
      <c r="G117" s="235"/>
      <c r="H117" s="235"/>
      <c r="I117" s="235"/>
      <c r="J117" s="159"/>
      <c r="K117" s="159"/>
      <c r="L117" s="189">
        <v>421</v>
      </c>
      <c r="M117" s="189"/>
      <c r="N117" s="202" t="s">
        <v>76</v>
      </c>
      <c r="O117" s="179">
        <f>SUM(O119:O121)</f>
        <v>2538565.0699999998</v>
      </c>
      <c r="P117" s="179" t="e">
        <f>SUM(P119:P121)</f>
        <v>#REF!</v>
      </c>
      <c r="Q117" s="179">
        <v>2241116.27</v>
      </c>
      <c r="R117" s="179">
        <f>SUM(R119:R121)</f>
        <v>572516</v>
      </c>
      <c r="S117" s="179">
        <f>SUM(S119:S121)</f>
        <v>638000</v>
      </c>
      <c r="T117" s="179">
        <f>SUM(T119:T121)</f>
        <v>538375</v>
      </c>
      <c r="U117" s="179">
        <f t="shared" si="70"/>
        <v>84.384796238244519</v>
      </c>
      <c r="V117" s="179">
        <f>SUM(V119:V121)</f>
        <v>-422000</v>
      </c>
      <c r="W117" s="179">
        <f>SUM(W119:W121)</f>
        <v>638000</v>
      </c>
      <c r="X117" s="179">
        <f>SUM(X119:X121)</f>
        <v>653125</v>
      </c>
      <c r="Y117" s="179">
        <f>SUM(Y119:Y121)</f>
        <v>216000</v>
      </c>
      <c r="Z117" s="179">
        <f>SUM(Z119:Z121)</f>
        <v>141750</v>
      </c>
      <c r="AA117" s="179">
        <f>(Z117/Y117)*100</f>
        <v>65.625</v>
      </c>
      <c r="AB117" s="179">
        <f>SUM(AB119:AB121)</f>
        <v>-161000</v>
      </c>
      <c r="AC117" s="179">
        <f>SUM(AC119:AC121)</f>
        <v>55000</v>
      </c>
      <c r="AD117" s="179"/>
      <c r="AE117" s="179"/>
      <c r="AF117" s="179">
        <f t="shared" ref="AF117:AK117" si="85">SUM(AF119:AF121)</f>
        <v>1555000</v>
      </c>
      <c r="AG117" s="179">
        <f t="shared" si="85"/>
        <v>0</v>
      </c>
      <c r="AH117" s="179">
        <f t="shared" si="85"/>
        <v>1561689.85</v>
      </c>
      <c r="AI117" s="179">
        <f t="shared" si="85"/>
        <v>55000</v>
      </c>
      <c r="AJ117" s="179">
        <f t="shared" si="85"/>
        <v>0</v>
      </c>
      <c r="AK117" s="179">
        <f t="shared" si="85"/>
        <v>0</v>
      </c>
      <c r="AL117" s="179">
        <f>SUM(AL118:AL121)</f>
        <v>0</v>
      </c>
      <c r="AM117" s="179">
        <f>SUM(AM118:AM121)</f>
        <v>485000</v>
      </c>
      <c r="AN117" s="179">
        <f>SUM(AN118:AN121)</f>
        <v>0</v>
      </c>
      <c r="AO117" s="179">
        <f>SUM(AO118:AO121)</f>
        <v>0</v>
      </c>
      <c r="AP117" s="179" t="e">
        <f>SUM(AP118:AP121)</f>
        <v>#DIV/0!</v>
      </c>
      <c r="AQ117" s="179">
        <f t="shared" ref="AQ117:AX117" si="86">SUM(AQ118:AQ121)</f>
        <v>460000</v>
      </c>
      <c r="AR117" s="179">
        <f t="shared" si="86"/>
        <v>460000</v>
      </c>
      <c r="AS117" s="179">
        <f t="shared" si="86"/>
        <v>0</v>
      </c>
      <c r="AT117" s="179">
        <f>SUM(AT118:AT121)</f>
        <v>0</v>
      </c>
      <c r="AU117" s="179">
        <f t="shared" si="75"/>
        <v>0</v>
      </c>
      <c r="AV117" s="179">
        <f t="shared" si="86"/>
        <v>0</v>
      </c>
      <c r="AW117" s="179">
        <f t="shared" si="86"/>
        <v>-75000</v>
      </c>
      <c r="AX117" s="179">
        <f t="shared" si="86"/>
        <v>0</v>
      </c>
      <c r="AY117" s="179">
        <f t="shared" si="76"/>
        <v>0</v>
      </c>
      <c r="AZ117" s="179">
        <f t="shared" si="77"/>
        <v>0</v>
      </c>
      <c r="BA117" s="179">
        <f>SUM(BA119:BA121)</f>
        <v>-55000</v>
      </c>
      <c r="BB117" s="179"/>
      <c r="BC117" s="179"/>
      <c r="BD117" s="179">
        <f t="shared" si="78"/>
        <v>485000</v>
      </c>
      <c r="BE117" s="179">
        <f>SUM(BE118:BE121)</f>
        <v>0</v>
      </c>
      <c r="BF117" s="179">
        <f>SUM(BF118:BF121)</f>
        <v>0</v>
      </c>
      <c r="BH117" s="226"/>
      <c r="BI117" s="226"/>
    </row>
    <row r="118" spans="1:61" x14ac:dyDescent="0.3">
      <c r="A118" s="1"/>
      <c r="B118" s="235"/>
      <c r="C118" s="235"/>
      <c r="D118" s="235"/>
      <c r="E118" s="235"/>
      <c r="F118" s="235"/>
      <c r="G118" s="235"/>
      <c r="H118" s="235"/>
      <c r="I118" s="235"/>
      <c r="J118" s="159"/>
      <c r="K118" s="159"/>
      <c r="L118" s="159"/>
      <c r="M118" s="160">
        <v>4211</v>
      </c>
      <c r="N118" s="201" t="s">
        <v>76</v>
      </c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385000</v>
      </c>
      <c r="AN118" s="32"/>
      <c r="AO118" s="32"/>
      <c r="AP118" s="32"/>
      <c r="AQ118" s="33">
        <v>385000</v>
      </c>
      <c r="AR118" s="33">
        <v>385000</v>
      </c>
      <c r="AS118" s="33">
        <v>0</v>
      </c>
      <c r="AT118" s="33">
        <v>0</v>
      </c>
      <c r="AU118" s="33">
        <f t="shared" si="75"/>
        <v>0</v>
      </c>
      <c r="AV118" s="33"/>
      <c r="AW118" s="33">
        <f>AQ118-AM118</f>
        <v>0</v>
      </c>
      <c r="AX118" s="33"/>
      <c r="AY118" s="33">
        <f t="shared" si="76"/>
        <v>0</v>
      </c>
      <c r="AZ118" s="33">
        <f t="shared" si="77"/>
        <v>0</v>
      </c>
      <c r="BA118" s="32"/>
      <c r="BB118" s="33"/>
      <c r="BC118" s="33"/>
      <c r="BD118" s="33">
        <f t="shared" si="78"/>
        <v>385000</v>
      </c>
      <c r="BE118" s="33"/>
      <c r="BF118" s="33"/>
      <c r="BH118" s="226"/>
      <c r="BI118" s="226"/>
    </row>
    <row r="119" spans="1:61" x14ac:dyDescent="0.3">
      <c r="A119" s="1"/>
      <c r="B119" s="235"/>
      <c r="C119" s="235"/>
      <c r="D119" s="235"/>
      <c r="E119" s="235"/>
      <c r="F119" s="235"/>
      <c r="G119" s="235"/>
      <c r="H119" s="235"/>
      <c r="I119" s="235"/>
      <c r="J119" s="159"/>
      <c r="K119" s="159"/>
      <c r="L119" s="160"/>
      <c r="M119" s="160">
        <v>4212</v>
      </c>
      <c r="N119" s="161" t="s">
        <v>77</v>
      </c>
      <c r="O119" s="33">
        <v>1365224.64</v>
      </c>
      <c r="P119" s="33" t="e">
        <f>SUM(#REF!+#REF!+#REF!)</f>
        <v>#REF!</v>
      </c>
      <c r="Q119" s="33">
        <v>1023350</v>
      </c>
      <c r="R119" s="33">
        <v>548900</v>
      </c>
      <c r="S119" s="33">
        <v>638000</v>
      </c>
      <c r="T119" s="33">
        <v>538375</v>
      </c>
      <c r="U119" s="33">
        <f t="shared" si="70"/>
        <v>84.384796238244519</v>
      </c>
      <c r="V119" s="33">
        <f>(Y119-S119)</f>
        <v>-422000</v>
      </c>
      <c r="W119" s="33">
        <v>638000</v>
      </c>
      <c r="X119" s="33">
        <v>653125</v>
      </c>
      <c r="Y119" s="33">
        <v>216000</v>
      </c>
      <c r="Z119" s="33">
        <v>141750</v>
      </c>
      <c r="AA119" s="33">
        <f>(Z119/Y119)*100</f>
        <v>65.625</v>
      </c>
      <c r="AB119" s="33">
        <f>(AC119-Y119)</f>
        <v>-161000</v>
      </c>
      <c r="AC119" s="33">
        <v>55000</v>
      </c>
      <c r="AD119" s="33"/>
      <c r="AE119" s="33"/>
      <c r="AF119" s="33">
        <v>1555000</v>
      </c>
      <c r="AG119" s="33"/>
      <c r="AH119" s="33">
        <v>1561689.85</v>
      </c>
      <c r="AI119" s="33">
        <v>55000</v>
      </c>
      <c r="AJ119" s="33">
        <v>0</v>
      </c>
      <c r="AK119" s="33">
        <v>0</v>
      </c>
      <c r="AL119" s="33">
        <v>0</v>
      </c>
      <c r="AM119" s="33">
        <v>100000</v>
      </c>
      <c r="AN119" s="33"/>
      <c r="AO119" s="33"/>
      <c r="AP119" s="33">
        <v>0</v>
      </c>
      <c r="AQ119" s="33">
        <v>25000</v>
      </c>
      <c r="AR119" s="33">
        <v>25000</v>
      </c>
      <c r="AS119" s="33">
        <v>0</v>
      </c>
      <c r="AT119" s="33">
        <v>0</v>
      </c>
      <c r="AU119" s="33">
        <f t="shared" si="75"/>
        <v>0</v>
      </c>
      <c r="AV119" s="33"/>
      <c r="AW119" s="33">
        <f>AQ119-AM119</f>
        <v>-75000</v>
      </c>
      <c r="AX119" s="33"/>
      <c r="AY119" s="33">
        <f t="shared" si="76"/>
        <v>0</v>
      </c>
      <c r="AZ119" s="33">
        <f t="shared" si="77"/>
        <v>0</v>
      </c>
      <c r="BA119" s="33">
        <f>AJ119-AI119</f>
        <v>-55000</v>
      </c>
      <c r="BB119" s="33"/>
      <c r="BC119" s="33"/>
      <c r="BD119" s="33">
        <f t="shared" si="78"/>
        <v>100000</v>
      </c>
      <c r="BE119" s="33"/>
      <c r="BF119" s="33"/>
    </row>
    <row r="120" spans="1:61" ht="20.25" hidden="1" customHeight="1" x14ac:dyDescent="0.3">
      <c r="A120" s="1"/>
      <c r="B120" s="235"/>
      <c r="C120" s="235"/>
      <c r="D120" s="235"/>
      <c r="E120" s="235"/>
      <c r="F120" s="235"/>
      <c r="G120" s="235"/>
      <c r="H120" s="235"/>
      <c r="I120" s="235"/>
      <c r="J120" s="159"/>
      <c r="K120" s="159"/>
      <c r="L120" s="160"/>
      <c r="M120" s="160">
        <v>4213</v>
      </c>
      <c r="N120" s="161" t="s">
        <v>252</v>
      </c>
      <c r="O120" s="33">
        <v>1173340.43</v>
      </c>
      <c r="P120" s="33" t="e">
        <f>SUM(#REF!)</f>
        <v>#REF!</v>
      </c>
      <c r="Q120" s="33">
        <v>764975.56</v>
      </c>
      <c r="R120" s="33">
        <v>23616</v>
      </c>
      <c r="S120" s="33">
        <v>0</v>
      </c>
      <c r="T120" s="33">
        <v>0</v>
      </c>
      <c r="U120" s="33">
        <v>0</v>
      </c>
      <c r="V120" s="33">
        <f>(Y120-S120)</f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f>(AC120-Y120)</f>
        <v>0</v>
      </c>
      <c r="AC120" s="33">
        <v>0</v>
      </c>
      <c r="AD120" s="33"/>
      <c r="AE120" s="33"/>
      <c r="AF120" s="33">
        <v>0</v>
      </c>
      <c r="AG120" s="33">
        <v>0</v>
      </c>
      <c r="AH120" s="33">
        <v>0</v>
      </c>
      <c r="AI120" s="33">
        <v>0</v>
      </c>
      <c r="AJ120" s="33">
        <v>0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 t="e">
        <f t="shared" si="73"/>
        <v>#DIV/0!</v>
      </c>
      <c r="AQ120" s="33">
        <v>0</v>
      </c>
      <c r="AR120" s="33">
        <v>0</v>
      </c>
      <c r="AS120" s="33">
        <v>0</v>
      </c>
      <c r="AT120" s="33">
        <v>0</v>
      </c>
      <c r="AU120" s="33">
        <f t="shared" si="75"/>
        <v>0</v>
      </c>
      <c r="AV120" s="33"/>
      <c r="AW120" s="33">
        <v>0</v>
      </c>
      <c r="AX120" s="33"/>
      <c r="AY120" s="33">
        <f t="shared" si="76"/>
        <v>0</v>
      </c>
      <c r="AZ120" s="33">
        <f t="shared" si="77"/>
        <v>0</v>
      </c>
      <c r="BA120" s="33">
        <v>0</v>
      </c>
      <c r="BB120" s="33"/>
      <c r="BC120" s="33"/>
      <c r="BD120" s="33">
        <f t="shared" si="78"/>
        <v>0</v>
      </c>
      <c r="BE120" s="33"/>
      <c r="BF120" s="33"/>
    </row>
    <row r="121" spans="1:61" ht="20.25" customHeight="1" x14ac:dyDescent="0.3">
      <c r="A121" s="1"/>
      <c r="B121" s="235"/>
      <c r="C121" s="235"/>
      <c r="D121" s="235"/>
      <c r="E121" s="235"/>
      <c r="F121" s="235"/>
      <c r="G121" s="235"/>
      <c r="H121" s="235"/>
      <c r="I121" s="235"/>
      <c r="J121" s="159"/>
      <c r="K121" s="159"/>
      <c r="L121" s="160"/>
      <c r="M121" s="160">
        <v>4214</v>
      </c>
      <c r="N121" s="161" t="s">
        <v>78</v>
      </c>
      <c r="O121" s="33">
        <v>0</v>
      </c>
      <c r="P121" s="33" t="e">
        <f>SUM(#REF!)</f>
        <v>#REF!</v>
      </c>
      <c r="Q121" s="33">
        <v>452790.71</v>
      </c>
      <c r="R121" s="33">
        <v>0</v>
      </c>
      <c r="S121" s="33">
        <v>0</v>
      </c>
      <c r="T121" s="33">
        <v>0</v>
      </c>
      <c r="U121" s="33">
        <v>0</v>
      </c>
      <c r="V121" s="33">
        <f>(Y121-S121)</f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f>(AC121-Y121)</f>
        <v>0</v>
      </c>
      <c r="AC121" s="33">
        <v>0</v>
      </c>
      <c r="AD121" s="33"/>
      <c r="AE121" s="33"/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 t="e">
        <f t="shared" si="73"/>
        <v>#DIV/0!</v>
      </c>
      <c r="AQ121" s="33">
        <v>50000</v>
      </c>
      <c r="AR121" s="33">
        <v>50000</v>
      </c>
      <c r="AS121" s="33">
        <v>0</v>
      </c>
      <c r="AT121" s="33">
        <v>0</v>
      </c>
      <c r="AU121" s="33">
        <f t="shared" si="75"/>
        <v>0</v>
      </c>
      <c r="AV121" s="33"/>
      <c r="AW121" s="33">
        <v>0</v>
      </c>
      <c r="AX121" s="33"/>
      <c r="AY121" s="33">
        <f t="shared" si="76"/>
        <v>0</v>
      </c>
      <c r="AZ121" s="33">
        <f t="shared" si="77"/>
        <v>0</v>
      </c>
      <c r="BA121" s="33">
        <v>0</v>
      </c>
      <c r="BB121" s="33"/>
      <c r="BC121" s="33"/>
      <c r="BD121" s="33">
        <f t="shared" si="78"/>
        <v>0</v>
      </c>
      <c r="BE121" s="33"/>
      <c r="BF121" s="33"/>
    </row>
    <row r="122" spans="1:61" x14ac:dyDescent="0.3">
      <c r="A122" s="1"/>
      <c r="B122" s="235"/>
      <c r="C122" s="235"/>
      <c r="D122" s="235"/>
      <c r="E122" s="235"/>
      <c r="F122" s="235"/>
      <c r="G122" s="235"/>
      <c r="H122" s="235"/>
      <c r="I122" s="235"/>
      <c r="J122" s="159"/>
      <c r="K122" s="159"/>
      <c r="L122" s="190">
        <v>422</v>
      </c>
      <c r="M122" s="190"/>
      <c r="N122" s="194" t="s">
        <v>79</v>
      </c>
      <c r="O122" s="179">
        <f>SUM(O123:O129)</f>
        <v>8502405.959999999</v>
      </c>
      <c r="P122" s="179" t="e">
        <f>SUM(P123:P129)</f>
        <v>#REF!</v>
      </c>
      <c r="Q122" s="179">
        <v>7382919.2000000002</v>
      </c>
      <c r="R122" s="179">
        <f>SUM(R123:R129)</f>
        <v>5576705</v>
      </c>
      <c r="S122" s="179">
        <f>SUM(S123:S129)</f>
        <v>5093301</v>
      </c>
      <c r="T122" s="179">
        <f>SUM(T123:T129)</f>
        <v>1259171.24</v>
      </c>
      <c r="U122" s="179">
        <f t="shared" si="70"/>
        <v>24.722105369386181</v>
      </c>
      <c r="V122" s="179">
        <f>SUM(V123:V129)</f>
        <v>1815256</v>
      </c>
      <c r="W122" s="179">
        <f>SUM(W123:W129)</f>
        <v>5254384.5</v>
      </c>
      <c r="X122" s="179">
        <f>SUM(X123:X129)</f>
        <v>5106336.2799999993</v>
      </c>
      <c r="Y122" s="179">
        <f>SUM(Y123:Y129)</f>
        <v>6908557</v>
      </c>
      <c r="Z122" s="179">
        <f>SUM(Z123:Z129)</f>
        <v>287633.43</v>
      </c>
      <c r="AA122" s="179">
        <f t="shared" ref="AA122:AA133" si="87">(Z122/Y122)*100</f>
        <v>4.1634371692959897</v>
      </c>
      <c r="AB122" s="179">
        <f>SUM(AB123:AB129)</f>
        <v>2816994.89</v>
      </c>
      <c r="AC122" s="179">
        <f>SUM(AC123:AC129)</f>
        <v>9725551.8900000006</v>
      </c>
      <c r="AD122" s="179"/>
      <c r="AE122" s="179"/>
      <c r="AF122" s="179">
        <f t="shared" ref="AF122:AO122" si="88">SUM(AF123:AF129)</f>
        <v>9725551.8900000006</v>
      </c>
      <c r="AG122" s="179">
        <f t="shared" si="88"/>
        <v>0</v>
      </c>
      <c r="AH122" s="179">
        <f t="shared" si="88"/>
        <v>6790538.3100000005</v>
      </c>
      <c r="AI122" s="179">
        <f t="shared" si="88"/>
        <v>6778815</v>
      </c>
      <c r="AJ122" s="179">
        <f t="shared" si="88"/>
        <v>9344183.5</v>
      </c>
      <c r="AK122" s="179">
        <f t="shared" si="88"/>
        <v>9696334.5999999996</v>
      </c>
      <c r="AL122" s="179">
        <f t="shared" si="88"/>
        <v>9884850.5399999991</v>
      </c>
      <c r="AM122" s="179">
        <f t="shared" si="88"/>
        <v>9523633.5</v>
      </c>
      <c r="AN122" s="179">
        <f t="shared" si="88"/>
        <v>0</v>
      </c>
      <c r="AO122" s="179">
        <f t="shared" si="88"/>
        <v>25218.59</v>
      </c>
      <c r="AP122" s="179">
        <f t="shared" si="73"/>
        <v>140.24857920284671</v>
      </c>
      <c r="AQ122" s="179">
        <f>SUM(AQ123:AQ129)</f>
        <v>29978709</v>
      </c>
      <c r="AR122" s="179">
        <f>SUM(AR123:AR129)</f>
        <v>29978709</v>
      </c>
      <c r="AS122" s="179">
        <f>SUM(AS123:AS129)</f>
        <v>1457997.1199999999</v>
      </c>
      <c r="AT122" s="179">
        <f>SUM(AT123:AT129)</f>
        <v>0</v>
      </c>
      <c r="AU122" s="179">
        <f t="shared" si="75"/>
        <v>0</v>
      </c>
      <c r="AV122" s="179">
        <f>SUM(AV123:AV129)</f>
        <v>0</v>
      </c>
      <c r="AW122" s="179">
        <f>SUM(AW123:AW129)</f>
        <v>20455075.5</v>
      </c>
      <c r="AX122" s="179">
        <f>SUM(AX123:AX129)</f>
        <v>0</v>
      </c>
      <c r="AY122" s="179">
        <f t="shared" si="76"/>
        <v>0</v>
      </c>
      <c r="AZ122" s="179">
        <f t="shared" si="77"/>
        <v>4.8634419847765953</v>
      </c>
      <c r="BA122" s="179">
        <f>SUM(BA123:BA129)</f>
        <v>2565368.5</v>
      </c>
      <c r="BB122" s="179"/>
      <c r="BC122" s="179"/>
      <c r="BD122" s="179">
        <f t="shared" si="78"/>
        <v>-172701.09999999963</v>
      </c>
      <c r="BE122" s="179">
        <f>SUM(BE123:BE129)</f>
        <v>0</v>
      </c>
      <c r="BF122" s="179">
        <f>SUM(BF123:BF129)</f>
        <v>0</v>
      </c>
    </row>
    <row r="123" spans="1:61" x14ac:dyDescent="0.3">
      <c r="A123" s="1"/>
      <c r="B123" s="235"/>
      <c r="C123" s="235"/>
      <c r="D123" s="235"/>
      <c r="E123" s="235"/>
      <c r="F123" s="235"/>
      <c r="G123" s="235"/>
      <c r="H123" s="235"/>
      <c r="I123" s="235"/>
      <c r="J123" s="159"/>
      <c r="K123" s="159"/>
      <c r="L123" s="160"/>
      <c r="M123" s="160">
        <v>4221</v>
      </c>
      <c r="N123" s="161" t="s">
        <v>80</v>
      </c>
      <c r="O123" s="33">
        <v>2138102.14</v>
      </c>
      <c r="P123" s="33" t="e">
        <f>SUM(#REF!+#REF!+#REF!+#REF!+#REF!+#REF!+#REF!+#REF!)</f>
        <v>#REF!</v>
      </c>
      <c r="Q123" s="33">
        <v>1985500.96</v>
      </c>
      <c r="R123" s="33">
        <v>2281198</v>
      </c>
      <c r="S123" s="33">
        <v>2048353</v>
      </c>
      <c r="T123" s="33">
        <v>209688.35</v>
      </c>
      <c r="U123" s="33">
        <f t="shared" si="70"/>
        <v>10.236924494947893</v>
      </c>
      <c r="V123" s="33">
        <f t="shared" ref="V123:V129" si="89">(Y123-S123)</f>
        <v>-526000</v>
      </c>
      <c r="W123" s="33">
        <v>2386570.5</v>
      </c>
      <c r="X123" s="33">
        <v>2190311.7400000002</v>
      </c>
      <c r="Y123" s="33">
        <v>1522353</v>
      </c>
      <c r="Z123" s="33">
        <v>238286.16</v>
      </c>
      <c r="AA123" s="33">
        <f t="shared" si="87"/>
        <v>15.65249058529789</v>
      </c>
      <c r="AB123" s="33">
        <f t="shared" ref="AB123:AB129" si="90">(AC123-Y123)</f>
        <v>595237</v>
      </c>
      <c r="AC123" s="33">
        <v>2117590</v>
      </c>
      <c r="AD123" s="33"/>
      <c r="AE123" s="33"/>
      <c r="AF123" s="33">
        <v>2117590</v>
      </c>
      <c r="AG123" s="33"/>
      <c r="AH123" s="33">
        <v>1914109.4100000001</v>
      </c>
      <c r="AI123" s="33">
        <v>1801590</v>
      </c>
      <c r="AJ123" s="33">
        <v>2185000</v>
      </c>
      <c r="AK123" s="33">
        <v>1979872.35</v>
      </c>
      <c r="AL123" s="33">
        <v>2291845.31</v>
      </c>
      <c r="AM123" s="33">
        <v>4969390</v>
      </c>
      <c r="AN123" s="33"/>
      <c r="AO123" s="33">
        <v>0</v>
      </c>
      <c r="AP123" s="33">
        <f t="shared" si="73"/>
        <v>259.6189107079307</v>
      </c>
      <c r="AQ123" s="33">
        <v>4501799.5</v>
      </c>
      <c r="AR123" s="33">
        <v>4501799.5</v>
      </c>
      <c r="AS123" s="33">
        <v>487347.06</v>
      </c>
      <c r="AT123" s="33">
        <v>0</v>
      </c>
      <c r="AU123" s="33">
        <f t="shared" si="75"/>
        <v>0</v>
      </c>
      <c r="AV123" s="33"/>
      <c r="AW123" s="33">
        <f t="shared" ref="AW123:AW129" si="91">AQ123-AM123</f>
        <v>-467590.5</v>
      </c>
      <c r="AX123" s="33"/>
      <c r="AY123" s="33">
        <f t="shared" si="76"/>
        <v>0</v>
      </c>
      <c r="AZ123" s="33">
        <f t="shared" si="77"/>
        <v>10.825605627260831</v>
      </c>
      <c r="BA123" s="33">
        <f t="shared" ref="BA123:BA129" si="92">AJ123-AI123</f>
        <v>383410</v>
      </c>
      <c r="BB123" s="33"/>
      <c r="BC123" s="33"/>
      <c r="BD123" s="33">
        <f t="shared" si="78"/>
        <v>2989517.65</v>
      </c>
      <c r="BE123" s="33"/>
      <c r="BF123" s="33"/>
    </row>
    <row r="124" spans="1:61" x14ac:dyDescent="0.3">
      <c r="A124" s="1"/>
      <c r="B124" s="235"/>
      <c r="C124" s="235"/>
      <c r="D124" s="235"/>
      <c r="E124" s="235"/>
      <c r="F124" s="235"/>
      <c r="G124" s="235"/>
      <c r="H124" s="235"/>
      <c r="I124" s="235"/>
      <c r="J124" s="159"/>
      <c r="K124" s="159"/>
      <c r="L124" s="160"/>
      <c r="M124" s="160">
        <v>4222</v>
      </c>
      <c r="N124" s="160" t="s">
        <v>81</v>
      </c>
      <c r="O124" s="33">
        <v>4088.05</v>
      </c>
      <c r="P124" s="33" t="e">
        <f>SUM(#REF!++#REF!+#REF!)</f>
        <v>#REF!</v>
      </c>
      <c r="Q124" s="33">
        <v>0</v>
      </c>
      <c r="R124" s="33">
        <v>40000</v>
      </c>
      <c r="S124" s="33">
        <v>40000</v>
      </c>
      <c r="T124" s="33">
        <v>8875.7999999999993</v>
      </c>
      <c r="U124" s="33">
        <f t="shared" si="70"/>
        <v>22.189499999999999</v>
      </c>
      <c r="V124" s="33">
        <f t="shared" si="89"/>
        <v>15000</v>
      </c>
      <c r="W124" s="33">
        <v>30000</v>
      </c>
      <c r="X124" s="33">
        <v>22663.19</v>
      </c>
      <c r="Y124" s="33">
        <v>55000</v>
      </c>
      <c r="Z124" s="33">
        <v>4782.37</v>
      </c>
      <c r="AA124" s="33">
        <f t="shared" si="87"/>
        <v>8.6952181818181824</v>
      </c>
      <c r="AB124" s="33">
        <f t="shared" si="90"/>
        <v>0</v>
      </c>
      <c r="AC124" s="33">
        <v>55000</v>
      </c>
      <c r="AD124" s="33"/>
      <c r="AE124" s="33"/>
      <c r="AF124" s="33">
        <v>55000</v>
      </c>
      <c r="AG124" s="33"/>
      <c r="AH124" s="33">
        <v>22949.370000000003</v>
      </c>
      <c r="AI124" s="33">
        <v>35000</v>
      </c>
      <c r="AJ124" s="33">
        <v>30000</v>
      </c>
      <c r="AK124" s="33">
        <v>12000</v>
      </c>
      <c r="AL124" s="33">
        <v>1566.91</v>
      </c>
      <c r="AM124" s="33">
        <v>0</v>
      </c>
      <c r="AN124" s="33"/>
      <c r="AO124" s="33"/>
      <c r="AP124" s="33">
        <f t="shared" si="73"/>
        <v>0</v>
      </c>
      <c r="AQ124" s="33">
        <v>49800</v>
      </c>
      <c r="AR124" s="33">
        <v>49800</v>
      </c>
      <c r="AS124" s="33">
        <v>18881.09</v>
      </c>
      <c r="AT124" s="33">
        <v>0</v>
      </c>
      <c r="AU124" s="33">
        <f t="shared" si="75"/>
        <v>0</v>
      </c>
      <c r="AV124" s="33"/>
      <c r="AW124" s="33">
        <f t="shared" si="91"/>
        <v>49800</v>
      </c>
      <c r="AX124" s="33"/>
      <c r="AY124" s="33">
        <f t="shared" si="76"/>
        <v>0</v>
      </c>
      <c r="AZ124" s="33">
        <f t="shared" si="77"/>
        <v>37.913835341365463</v>
      </c>
      <c r="BA124" s="33">
        <f t="shared" si="92"/>
        <v>-5000</v>
      </c>
      <c r="BB124" s="33"/>
      <c r="BC124" s="33"/>
      <c r="BD124" s="33">
        <f t="shared" si="78"/>
        <v>-12000</v>
      </c>
      <c r="BE124" s="33"/>
      <c r="BF124" s="33"/>
    </row>
    <row r="125" spans="1:61" x14ac:dyDescent="0.3">
      <c r="A125" s="1"/>
      <c r="B125" s="235"/>
      <c r="C125" s="235"/>
      <c r="D125" s="235"/>
      <c r="E125" s="235"/>
      <c r="F125" s="235"/>
      <c r="G125" s="235"/>
      <c r="H125" s="235"/>
      <c r="I125" s="235"/>
      <c r="J125" s="159"/>
      <c r="K125" s="159"/>
      <c r="L125" s="160"/>
      <c r="M125" s="160">
        <v>4223</v>
      </c>
      <c r="N125" s="160" t="s">
        <v>82</v>
      </c>
      <c r="O125" s="33">
        <v>650834.93000000005</v>
      </c>
      <c r="P125" s="33" t="e">
        <f>SUM(#REF!+#REF!+#REF!+#REF!)</f>
        <v>#REF!</v>
      </c>
      <c r="Q125" s="33">
        <v>229785.94</v>
      </c>
      <c r="R125" s="33">
        <v>60000</v>
      </c>
      <c r="S125" s="33">
        <v>10000</v>
      </c>
      <c r="T125" s="33">
        <v>79483.38</v>
      </c>
      <c r="U125" s="33">
        <f t="shared" si="70"/>
        <v>794.83380000000011</v>
      </c>
      <c r="V125" s="33">
        <f t="shared" si="89"/>
        <v>14000</v>
      </c>
      <c r="W125" s="33">
        <v>24000</v>
      </c>
      <c r="X125" s="33">
        <v>85264.48</v>
      </c>
      <c r="Y125" s="33">
        <v>24000</v>
      </c>
      <c r="Z125" s="33">
        <v>3629</v>
      </c>
      <c r="AA125" s="33">
        <f t="shared" si="87"/>
        <v>15.120833333333334</v>
      </c>
      <c r="AB125" s="33">
        <f t="shared" si="90"/>
        <v>46036.89</v>
      </c>
      <c r="AC125" s="33">
        <v>70036.89</v>
      </c>
      <c r="AD125" s="33"/>
      <c r="AE125" s="33"/>
      <c r="AF125" s="33">
        <v>70036.89</v>
      </c>
      <c r="AG125" s="33"/>
      <c r="AH125" s="33">
        <v>45235.799999999996</v>
      </c>
      <c r="AI125" s="33">
        <v>40000</v>
      </c>
      <c r="AJ125" s="33">
        <v>23500</v>
      </c>
      <c r="AK125" s="33">
        <v>40488</v>
      </c>
      <c r="AL125" s="33">
        <v>48602.85</v>
      </c>
      <c r="AM125" s="33">
        <v>145000</v>
      </c>
      <c r="AN125" s="33"/>
      <c r="AO125" s="33">
        <v>0</v>
      </c>
      <c r="AP125" s="33">
        <f t="shared" si="73"/>
        <v>320.54257910769792</v>
      </c>
      <c r="AQ125" s="33">
        <v>195050</v>
      </c>
      <c r="AR125" s="33">
        <v>195050</v>
      </c>
      <c r="AS125" s="33">
        <v>72018.75</v>
      </c>
      <c r="AT125" s="33">
        <v>0</v>
      </c>
      <c r="AU125" s="33">
        <f t="shared" si="75"/>
        <v>0</v>
      </c>
      <c r="AV125" s="33"/>
      <c r="AW125" s="33">
        <f t="shared" si="91"/>
        <v>50050</v>
      </c>
      <c r="AX125" s="33"/>
      <c r="AY125" s="33">
        <f t="shared" si="76"/>
        <v>0</v>
      </c>
      <c r="AZ125" s="33">
        <f t="shared" si="77"/>
        <v>36.923224814150217</v>
      </c>
      <c r="BA125" s="33">
        <f t="shared" si="92"/>
        <v>-16500</v>
      </c>
      <c r="BB125" s="33"/>
      <c r="BC125" s="33"/>
      <c r="BD125" s="33">
        <f t="shared" si="78"/>
        <v>104512</v>
      </c>
      <c r="BE125" s="33"/>
      <c r="BF125" s="33"/>
    </row>
    <row r="126" spans="1:61" x14ac:dyDescent="0.3">
      <c r="A126" s="1"/>
      <c r="B126" s="235"/>
      <c r="C126" s="235"/>
      <c r="D126" s="235"/>
      <c r="E126" s="235"/>
      <c r="F126" s="235"/>
      <c r="G126" s="235"/>
      <c r="H126" s="235"/>
      <c r="I126" s="235"/>
      <c r="J126" s="159"/>
      <c r="K126" s="159"/>
      <c r="L126" s="160"/>
      <c r="M126" s="160">
        <v>4224</v>
      </c>
      <c r="N126" s="160" t="s">
        <v>83</v>
      </c>
      <c r="O126" s="33">
        <v>4306849.88</v>
      </c>
      <c r="P126" s="33" t="e">
        <f>SUM(#REF!+#REF!+#REF!)</f>
        <v>#REF!</v>
      </c>
      <c r="Q126" s="33">
        <v>2800481.62</v>
      </c>
      <c r="R126" s="33">
        <v>2392869</v>
      </c>
      <c r="S126" s="33">
        <v>2463669</v>
      </c>
      <c r="T126" s="33">
        <v>897091.87</v>
      </c>
      <c r="U126" s="33">
        <f t="shared" si="70"/>
        <v>36.412840767164745</v>
      </c>
      <c r="V126" s="33">
        <f t="shared" si="89"/>
        <v>2092256</v>
      </c>
      <c r="W126" s="33">
        <v>2336981</v>
      </c>
      <c r="X126" s="33">
        <v>2316367.19</v>
      </c>
      <c r="Y126" s="33">
        <v>4555925</v>
      </c>
      <c r="Z126" s="33">
        <v>0</v>
      </c>
      <c r="AA126" s="33">
        <f t="shared" si="87"/>
        <v>0</v>
      </c>
      <c r="AB126" s="33">
        <f t="shared" si="90"/>
        <v>2039500</v>
      </c>
      <c r="AC126" s="33">
        <v>6595425</v>
      </c>
      <c r="AD126" s="33"/>
      <c r="AE126" s="33"/>
      <c r="AF126" s="33">
        <v>6595425</v>
      </c>
      <c r="AG126" s="33"/>
      <c r="AH126" s="33">
        <v>3942217.87</v>
      </c>
      <c r="AI126" s="33">
        <v>4597725</v>
      </c>
      <c r="AJ126" s="33">
        <v>5611852.5</v>
      </c>
      <c r="AK126" s="33">
        <v>5470639.25</v>
      </c>
      <c r="AL126" s="33">
        <v>5387107.4500000002</v>
      </c>
      <c r="AM126" s="33">
        <v>2493497.5</v>
      </c>
      <c r="AN126" s="33"/>
      <c r="AO126" s="33"/>
      <c r="AP126" s="33">
        <f t="shared" si="73"/>
        <v>63.251133809101226</v>
      </c>
      <c r="AQ126" s="33">
        <v>20859774.5</v>
      </c>
      <c r="AR126" s="33">
        <v>20859774.5</v>
      </c>
      <c r="AS126" s="33">
        <v>589729.92000000004</v>
      </c>
      <c r="AT126" s="33">
        <v>0</v>
      </c>
      <c r="AU126" s="33">
        <f t="shared" si="75"/>
        <v>0</v>
      </c>
      <c r="AV126" s="33"/>
      <c r="AW126" s="33">
        <f t="shared" si="91"/>
        <v>18366277</v>
      </c>
      <c r="AX126" s="33"/>
      <c r="AY126" s="33">
        <f t="shared" si="76"/>
        <v>0</v>
      </c>
      <c r="AZ126" s="33">
        <f t="shared" si="77"/>
        <v>2.8271155088469437</v>
      </c>
      <c r="BA126" s="33">
        <f t="shared" si="92"/>
        <v>1014127.5</v>
      </c>
      <c r="BB126" s="33"/>
      <c r="BC126" s="33"/>
      <c r="BD126" s="33">
        <f t="shared" si="78"/>
        <v>-2977141.75</v>
      </c>
      <c r="BE126" s="33"/>
      <c r="BF126" s="33"/>
    </row>
    <row r="127" spans="1:61" x14ac:dyDescent="0.3">
      <c r="A127" s="1"/>
      <c r="B127" s="235"/>
      <c r="C127" s="235"/>
      <c r="D127" s="235"/>
      <c r="E127" s="235"/>
      <c r="F127" s="235"/>
      <c r="G127" s="235"/>
      <c r="H127" s="235"/>
      <c r="I127" s="235"/>
      <c r="J127" s="159"/>
      <c r="K127" s="159"/>
      <c r="L127" s="160"/>
      <c r="M127" s="160">
        <v>4225</v>
      </c>
      <c r="N127" s="160" t="s">
        <v>84</v>
      </c>
      <c r="O127" s="33">
        <v>0</v>
      </c>
      <c r="P127" s="33" t="e">
        <f>SUM(#REF!)</f>
        <v>#REF!</v>
      </c>
      <c r="Q127" s="33">
        <v>62835.76</v>
      </c>
      <c r="R127" s="33">
        <v>272500</v>
      </c>
      <c r="S127" s="33">
        <v>122500</v>
      </c>
      <c r="T127" s="33">
        <v>0</v>
      </c>
      <c r="U127" s="33">
        <f t="shared" si="70"/>
        <v>0</v>
      </c>
      <c r="V127" s="33">
        <f t="shared" si="89"/>
        <v>-122500</v>
      </c>
      <c r="W127" s="33">
        <v>35103</v>
      </c>
      <c r="X127" s="33">
        <v>68478.5</v>
      </c>
      <c r="Y127" s="33">
        <v>0</v>
      </c>
      <c r="Z127" s="33">
        <v>8386</v>
      </c>
      <c r="AA127" s="33">
        <v>0</v>
      </c>
      <c r="AB127" s="33">
        <f t="shared" si="90"/>
        <v>94000</v>
      </c>
      <c r="AC127" s="33">
        <v>94000</v>
      </c>
      <c r="AD127" s="33"/>
      <c r="AE127" s="33"/>
      <c r="AF127" s="33">
        <v>94000</v>
      </c>
      <c r="AG127" s="33"/>
      <c r="AH127" s="33">
        <v>58476.46</v>
      </c>
      <c r="AI127" s="33">
        <v>12000</v>
      </c>
      <c r="AJ127" s="33">
        <v>202000</v>
      </c>
      <c r="AK127" s="33">
        <v>172560</v>
      </c>
      <c r="AL127" s="33">
        <v>219018.26</v>
      </c>
      <c r="AM127" s="33">
        <v>0</v>
      </c>
      <c r="AN127" s="33"/>
      <c r="AO127" s="33"/>
      <c r="AP127" s="33">
        <f t="shared" si="73"/>
        <v>0</v>
      </c>
      <c r="AQ127" s="33">
        <v>155770</v>
      </c>
      <c r="AR127" s="33">
        <v>155770</v>
      </c>
      <c r="AS127" s="33">
        <v>11563.75</v>
      </c>
      <c r="AT127" s="33">
        <v>0</v>
      </c>
      <c r="AU127" s="33">
        <f t="shared" si="75"/>
        <v>0</v>
      </c>
      <c r="AV127" s="33"/>
      <c r="AW127" s="33">
        <f t="shared" si="91"/>
        <v>155770</v>
      </c>
      <c r="AX127" s="33"/>
      <c r="AY127" s="33">
        <f t="shared" si="76"/>
        <v>0</v>
      </c>
      <c r="AZ127" s="33">
        <f t="shared" si="77"/>
        <v>7.4236053155293069</v>
      </c>
      <c r="BA127" s="33">
        <f t="shared" si="92"/>
        <v>190000</v>
      </c>
      <c r="BB127" s="33"/>
      <c r="BC127" s="33"/>
      <c r="BD127" s="33">
        <f t="shared" si="78"/>
        <v>-172560</v>
      </c>
      <c r="BE127" s="33"/>
      <c r="BF127" s="33"/>
    </row>
    <row r="128" spans="1:61" x14ac:dyDescent="0.3">
      <c r="A128" s="1"/>
      <c r="B128" s="235"/>
      <c r="C128" s="235"/>
      <c r="D128" s="235"/>
      <c r="E128" s="235"/>
      <c r="F128" s="235"/>
      <c r="G128" s="235"/>
      <c r="H128" s="235"/>
      <c r="I128" s="235"/>
      <c r="J128" s="159"/>
      <c r="K128" s="159"/>
      <c r="L128" s="160"/>
      <c r="M128" s="160">
        <v>4226</v>
      </c>
      <c r="N128" s="160" t="s">
        <v>256</v>
      </c>
      <c r="O128" s="33">
        <v>47376.89</v>
      </c>
      <c r="P128" s="33" t="e">
        <f>SUM(#REF!+#REF!)</f>
        <v>#REF!</v>
      </c>
      <c r="Q128" s="33">
        <v>0</v>
      </c>
      <c r="R128" s="33">
        <v>25000</v>
      </c>
      <c r="S128" s="33">
        <v>25000</v>
      </c>
      <c r="T128" s="33">
        <v>0</v>
      </c>
      <c r="U128" s="33">
        <f t="shared" si="70"/>
        <v>0</v>
      </c>
      <c r="V128" s="33">
        <f t="shared" si="89"/>
        <v>0</v>
      </c>
      <c r="W128" s="33">
        <v>1000</v>
      </c>
      <c r="X128" s="33">
        <v>0</v>
      </c>
      <c r="Y128" s="33">
        <v>25000</v>
      </c>
      <c r="Z128" s="33">
        <v>0</v>
      </c>
      <c r="AA128" s="33">
        <f t="shared" si="87"/>
        <v>0</v>
      </c>
      <c r="AB128" s="33">
        <f t="shared" si="90"/>
        <v>-15000</v>
      </c>
      <c r="AC128" s="33">
        <v>10000</v>
      </c>
      <c r="AD128" s="33"/>
      <c r="AE128" s="33"/>
      <c r="AF128" s="33">
        <v>10000</v>
      </c>
      <c r="AG128" s="33"/>
      <c r="AH128" s="33">
        <v>0</v>
      </c>
      <c r="AI128" s="33">
        <v>10000</v>
      </c>
      <c r="AJ128" s="33">
        <v>0</v>
      </c>
      <c r="AK128" s="33">
        <v>15000</v>
      </c>
      <c r="AL128" s="33">
        <v>102924.01</v>
      </c>
      <c r="AM128" s="33">
        <v>0</v>
      </c>
      <c r="AN128" s="33"/>
      <c r="AO128" s="33"/>
      <c r="AP128" s="33">
        <v>0</v>
      </c>
      <c r="AQ128" s="33">
        <v>10000</v>
      </c>
      <c r="AR128" s="33">
        <v>10000</v>
      </c>
      <c r="AS128" s="33">
        <v>16978.400000000001</v>
      </c>
      <c r="AT128" s="33">
        <v>0</v>
      </c>
      <c r="AU128" s="33">
        <f t="shared" si="75"/>
        <v>0</v>
      </c>
      <c r="AV128" s="33"/>
      <c r="AW128" s="33">
        <f t="shared" si="91"/>
        <v>10000</v>
      </c>
      <c r="AX128" s="33"/>
      <c r="AY128" s="33">
        <f t="shared" si="76"/>
        <v>0</v>
      </c>
      <c r="AZ128" s="33">
        <f t="shared" si="77"/>
        <v>169.78400000000002</v>
      </c>
      <c r="BA128" s="33">
        <f t="shared" si="92"/>
        <v>-10000</v>
      </c>
      <c r="BB128" s="33"/>
      <c r="BC128" s="33"/>
      <c r="BD128" s="33">
        <f t="shared" si="78"/>
        <v>-15000</v>
      </c>
      <c r="BE128" s="33"/>
      <c r="BF128" s="33"/>
      <c r="BG128" s="95"/>
    </row>
    <row r="129" spans="1:62" x14ac:dyDescent="0.3">
      <c r="A129" s="1"/>
      <c r="B129" s="235"/>
      <c r="C129" s="235"/>
      <c r="D129" s="235"/>
      <c r="E129" s="235"/>
      <c r="F129" s="235"/>
      <c r="G129" s="235"/>
      <c r="H129" s="235"/>
      <c r="I129" s="235"/>
      <c r="J129" s="159"/>
      <c r="K129" s="159"/>
      <c r="L129" s="160"/>
      <c r="M129" s="160">
        <v>4227</v>
      </c>
      <c r="N129" s="160" t="s">
        <v>85</v>
      </c>
      <c r="O129" s="33">
        <v>1355154.07</v>
      </c>
      <c r="P129" s="33" t="e">
        <f>SUM(#REF!+#REF!+#REF!+#REF!+#REF!+#REF!)</f>
        <v>#REF!</v>
      </c>
      <c r="Q129" s="33">
        <v>2304314.92</v>
      </c>
      <c r="R129" s="33">
        <v>505138</v>
      </c>
      <c r="S129" s="33">
        <v>383779</v>
      </c>
      <c r="T129" s="33">
        <v>64031.839999999997</v>
      </c>
      <c r="U129" s="33">
        <f t="shared" si="70"/>
        <v>16.684560645579875</v>
      </c>
      <c r="V129" s="33">
        <f t="shared" si="89"/>
        <v>342500</v>
      </c>
      <c r="W129" s="33">
        <v>440730</v>
      </c>
      <c r="X129" s="33">
        <v>423251.18</v>
      </c>
      <c r="Y129" s="33">
        <v>726279</v>
      </c>
      <c r="Z129" s="33">
        <v>32549.9</v>
      </c>
      <c r="AA129" s="33">
        <f t="shared" si="87"/>
        <v>4.4817349806341635</v>
      </c>
      <c r="AB129" s="33">
        <f t="shared" si="90"/>
        <v>57221</v>
      </c>
      <c r="AC129" s="33">
        <v>783500</v>
      </c>
      <c r="AD129" s="33"/>
      <c r="AE129" s="33"/>
      <c r="AF129" s="33">
        <v>783500</v>
      </c>
      <c r="AG129" s="33"/>
      <c r="AH129" s="33">
        <v>807549.39999999991</v>
      </c>
      <c r="AI129" s="33">
        <v>282500</v>
      </c>
      <c r="AJ129" s="33">
        <v>1291831</v>
      </c>
      <c r="AK129" s="33">
        <v>2005775</v>
      </c>
      <c r="AL129" s="33">
        <v>1833785.75</v>
      </c>
      <c r="AM129" s="33">
        <v>1915746</v>
      </c>
      <c r="AN129" s="33"/>
      <c r="AO129" s="33">
        <v>25218.59</v>
      </c>
      <c r="AP129" s="33">
        <f t="shared" si="73"/>
        <v>237.22957381926113</v>
      </c>
      <c r="AQ129" s="33">
        <v>4206515</v>
      </c>
      <c r="AR129" s="33">
        <v>4206515</v>
      </c>
      <c r="AS129" s="33">
        <v>261478.15</v>
      </c>
      <c r="AT129" s="33">
        <v>0</v>
      </c>
      <c r="AU129" s="33">
        <f t="shared" si="75"/>
        <v>0</v>
      </c>
      <c r="AV129" s="33"/>
      <c r="AW129" s="33">
        <f t="shared" si="91"/>
        <v>2290769</v>
      </c>
      <c r="AX129" s="33"/>
      <c r="AY129" s="33">
        <f t="shared" si="76"/>
        <v>0</v>
      </c>
      <c r="AZ129" s="33">
        <f t="shared" si="77"/>
        <v>6.2160279946701724</v>
      </c>
      <c r="BA129" s="33">
        <f t="shared" si="92"/>
        <v>1009331</v>
      </c>
      <c r="BB129" s="33"/>
      <c r="BC129" s="33"/>
      <c r="BD129" s="33">
        <f t="shared" si="78"/>
        <v>-90029</v>
      </c>
      <c r="BE129" s="33"/>
      <c r="BF129" s="33"/>
    </row>
    <row r="130" spans="1:62" x14ac:dyDescent="0.3">
      <c r="A130" s="1"/>
      <c r="B130" s="235"/>
      <c r="C130" s="235"/>
      <c r="D130" s="235"/>
      <c r="E130" s="235"/>
      <c r="F130" s="235"/>
      <c r="G130" s="235"/>
      <c r="H130" s="235"/>
      <c r="I130" s="235"/>
      <c r="J130" s="159"/>
      <c r="K130" s="159"/>
      <c r="L130" s="190">
        <v>423</v>
      </c>
      <c r="M130" s="190"/>
      <c r="N130" s="194" t="s">
        <v>86</v>
      </c>
      <c r="O130" s="179">
        <f>SUM(O131)</f>
        <v>438985.03</v>
      </c>
      <c r="P130" s="179" t="e">
        <f>SUM(P131)</f>
        <v>#REF!</v>
      </c>
      <c r="Q130" s="179">
        <v>690637.9</v>
      </c>
      <c r="R130" s="179">
        <f t="shared" ref="R130:Y130" si="93">SUM(R131)</f>
        <v>939065</v>
      </c>
      <c r="S130" s="179">
        <f t="shared" si="93"/>
        <v>1168065</v>
      </c>
      <c r="T130" s="179">
        <f>SUM(T131)</f>
        <v>285045.59000000003</v>
      </c>
      <c r="U130" s="179">
        <f t="shared" si="70"/>
        <v>24.403230128460319</v>
      </c>
      <c r="V130" s="179">
        <f>SUM(V131)</f>
        <v>305726.5</v>
      </c>
      <c r="W130" s="179">
        <f t="shared" si="93"/>
        <v>1282539</v>
      </c>
      <c r="X130" s="179">
        <f t="shared" si="93"/>
        <v>1368309.88</v>
      </c>
      <c r="Y130" s="179">
        <f t="shared" si="93"/>
        <v>1473791.5</v>
      </c>
      <c r="Z130" s="179">
        <f>SUM(Z131)</f>
        <v>12943.96</v>
      </c>
      <c r="AA130" s="179">
        <f t="shared" si="87"/>
        <v>0.87827620121299377</v>
      </c>
      <c r="AB130" s="179">
        <f>SUM(AB131)</f>
        <v>160007.5</v>
      </c>
      <c r="AC130" s="179">
        <f>SUM(AC131)</f>
        <v>1633799</v>
      </c>
      <c r="AD130" s="179"/>
      <c r="AE130" s="179"/>
      <c r="AF130" s="179">
        <f t="shared" ref="AF130:AN130" si="94">SUM(AF131)</f>
        <v>1633799</v>
      </c>
      <c r="AG130" s="179">
        <f t="shared" si="94"/>
        <v>0</v>
      </c>
      <c r="AH130" s="179">
        <f t="shared" si="94"/>
        <v>1455375.35</v>
      </c>
      <c r="AI130" s="179">
        <f t="shared" si="94"/>
        <v>1522065</v>
      </c>
      <c r="AJ130" s="179">
        <f>SUM(AJ131)</f>
        <v>1310437.92</v>
      </c>
      <c r="AK130" s="179">
        <f>SUM(AK131)</f>
        <v>1358437.92</v>
      </c>
      <c r="AL130" s="179">
        <f>SUM(AL131)</f>
        <v>1468312.92</v>
      </c>
      <c r="AM130" s="179">
        <f t="shared" si="94"/>
        <v>1320000</v>
      </c>
      <c r="AN130" s="179">
        <f t="shared" si="94"/>
        <v>0</v>
      </c>
      <c r="AO130" s="179">
        <v>0</v>
      </c>
      <c r="AP130" s="179">
        <f t="shared" si="73"/>
        <v>90.698251828986926</v>
      </c>
      <c r="AQ130" s="179">
        <f t="shared" ref="AQ130:AX130" si="95">SUM(AQ131)</f>
        <v>2097208</v>
      </c>
      <c r="AR130" s="179">
        <f t="shared" si="95"/>
        <v>2097208</v>
      </c>
      <c r="AS130" s="179">
        <f t="shared" si="95"/>
        <v>81934.62</v>
      </c>
      <c r="AT130" s="179">
        <f t="shared" si="95"/>
        <v>0</v>
      </c>
      <c r="AU130" s="179">
        <f t="shared" si="75"/>
        <v>0</v>
      </c>
      <c r="AV130" s="179">
        <f t="shared" si="95"/>
        <v>0</v>
      </c>
      <c r="AW130" s="179">
        <f t="shared" si="95"/>
        <v>777208</v>
      </c>
      <c r="AX130" s="179">
        <f t="shared" si="95"/>
        <v>0</v>
      </c>
      <c r="AY130" s="179">
        <f t="shared" si="76"/>
        <v>0</v>
      </c>
      <c r="AZ130" s="179">
        <f t="shared" si="77"/>
        <v>3.9068428119671483</v>
      </c>
      <c r="BA130" s="179">
        <f>SUM(BA131)</f>
        <v>-211627.08000000007</v>
      </c>
      <c r="BB130" s="179"/>
      <c r="BC130" s="179"/>
      <c r="BD130" s="179">
        <f t="shared" si="78"/>
        <v>-38437.919999999925</v>
      </c>
      <c r="BE130" s="179">
        <f>SUM(BE131)</f>
        <v>0</v>
      </c>
      <c r="BF130" s="179">
        <f>SUM(BF131)</f>
        <v>0</v>
      </c>
    </row>
    <row r="131" spans="1:62" x14ac:dyDescent="0.3">
      <c r="A131" s="1"/>
      <c r="B131" s="235"/>
      <c r="C131" s="235"/>
      <c r="D131" s="235"/>
      <c r="E131" s="235"/>
      <c r="F131" s="235"/>
      <c r="G131" s="235"/>
      <c r="H131" s="235"/>
      <c r="I131" s="235"/>
      <c r="J131" s="159"/>
      <c r="K131" s="159"/>
      <c r="L131" s="160"/>
      <c r="M131" s="160">
        <v>4231</v>
      </c>
      <c r="N131" s="161" t="s">
        <v>87</v>
      </c>
      <c r="O131" s="33">
        <v>438985.03</v>
      </c>
      <c r="P131" s="33" t="e">
        <f>SUM(#REF!+#REF!)</f>
        <v>#REF!</v>
      </c>
      <c r="Q131" s="33">
        <v>690637.9</v>
      </c>
      <c r="R131" s="33">
        <v>939065</v>
      </c>
      <c r="S131" s="33">
        <v>1168065</v>
      </c>
      <c r="T131" s="33">
        <v>285045.59000000003</v>
      </c>
      <c r="U131" s="33">
        <f t="shared" si="70"/>
        <v>24.403230128460319</v>
      </c>
      <c r="V131" s="33">
        <f>(Y131-S131)</f>
        <v>305726.5</v>
      </c>
      <c r="W131" s="33">
        <v>1282539</v>
      </c>
      <c r="X131" s="33">
        <v>1368309.88</v>
      </c>
      <c r="Y131" s="33">
        <v>1473791.5</v>
      </c>
      <c r="Z131" s="33">
        <v>12943.96</v>
      </c>
      <c r="AA131" s="33">
        <f t="shared" si="87"/>
        <v>0.87827620121299377</v>
      </c>
      <c r="AB131" s="33">
        <f>(AC131-Y131)</f>
        <v>160007.5</v>
      </c>
      <c r="AC131" s="33">
        <v>1633799</v>
      </c>
      <c r="AD131" s="33"/>
      <c r="AE131" s="33"/>
      <c r="AF131" s="33">
        <v>1633799</v>
      </c>
      <c r="AG131" s="33"/>
      <c r="AH131" s="33">
        <v>1455375.35</v>
      </c>
      <c r="AI131" s="33">
        <v>1522065</v>
      </c>
      <c r="AJ131" s="33">
        <v>1310437.92</v>
      </c>
      <c r="AK131" s="33">
        <v>1358437.92</v>
      </c>
      <c r="AL131" s="33">
        <v>1468312.92</v>
      </c>
      <c r="AM131" s="33">
        <v>1320000</v>
      </c>
      <c r="AN131" s="33"/>
      <c r="AO131" s="33"/>
      <c r="AP131" s="33">
        <f t="shared" si="73"/>
        <v>90.698251828986926</v>
      </c>
      <c r="AQ131" s="33">
        <v>2097208</v>
      </c>
      <c r="AR131" s="33">
        <v>2097208</v>
      </c>
      <c r="AS131" s="33">
        <v>81934.62</v>
      </c>
      <c r="AT131" s="33">
        <v>0</v>
      </c>
      <c r="AU131" s="33">
        <f t="shared" si="75"/>
        <v>0</v>
      </c>
      <c r="AV131" s="33"/>
      <c r="AW131" s="33">
        <f>AQ131-AM131</f>
        <v>777208</v>
      </c>
      <c r="AX131" s="33"/>
      <c r="AY131" s="33">
        <f t="shared" si="76"/>
        <v>0</v>
      </c>
      <c r="AZ131" s="33">
        <f t="shared" si="77"/>
        <v>3.9068428119671483</v>
      </c>
      <c r="BA131" s="33">
        <f>AJ131-AI131</f>
        <v>-211627.08000000007</v>
      </c>
      <c r="BB131" s="33"/>
      <c r="BC131" s="33"/>
      <c r="BD131" s="33">
        <f t="shared" si="78"/>
        <v>-38437.919999999925</v>
      </c>
      <c r="BE131" s="33"/>
      <c r="BF131" s="33"/>
      <c r="BH131" s="226"/>
    </row>
    <row r="132" spans="1:62" x14ac:dyDescent="0.3">
      <c r="A132" s="1"/>
      <c r="B132" s="235"/>
      <c r="C132" s="235"/>
      <c r="D132" s="235"/>
      <c r="E132" s="235"/>
      <c r="F132" s="235"/>
      <c r="G132" s="235"/>
      <c r="H132" s="235"/>
      <c r="I132" s="235"/>
      <c r="J132" s="159"/>
      <c r="K132" s="159"/>
      <c r="L132" s="159">
        <v>424</v>
      </c>
      <c r="M132" s="159"/>
      <c r="N132" s="200" t="s">
        <v>292</v>
      </c>
      <c r="O132" s="179">
        <f>SUM(O133)</f>
        <v>0</v>
      </c>
      <c r="P132" s="32">
        <f>SUM(P133)</f>
        <v>0</v>
      </c>
      <c r="Q132" s="179">
        <v>62631.6</v>
      </c>
      <c r="R132" s="179">
        <f>SUM(R133:R134)</f>
        <v>20000</v>
      </c>
      <c r="S132" s="179">
        <f>SUM(S133:S134)</f>
        <v>5000</v>
      </c>
      <c r="T132" s="179">
        <f>SUM(T133:T134)</f>
        <v>3930.04</v>
      </c>
      <c r="U132" s="179">
        <f t="shared" si="70"/>
        <v>78.600800000000007</v>
      </c>
      <c r="V132" s="179">
        <f>SUM(V133:V134)</f>
        <v>0</v>
      </c>
      <c r="W132" s="179">
        <f>SUM(W133:W134)</f>
        <v>6000</v>
      </c>
      <c r="X132" s="179">
        <f>SUM(X133:X134)</f>
        <v>4605.9399999999996</v>
      </c>
      <c r="Y132" s="179">
        <f>SUM(Y133:Y134)</f>
        <v>5000</v>
      </c>
      <c r="Z132" s="179">
        <f>SUM(Z133:Z134)</f>
        <v>818</v>
      </c>
      <c r="AA132" s="179">
        <f t="shared" si="87"/>
        <v>16.36</v>
      </c>
      <c r="AB132" s="179">
        <f>SUM(AB133:AB134)</f>
        <v>3000</v>
      </c>
      <c r="AC132" s="179">
        <f>SUM(AC133:AC134)</f>
        <v>8000</v>
      </c>
      <c r="AD132" s="179"/>
      <c r="AE132" s="179"/>
      <c r="AF132" s="179">
        <f t="shared" ref="AF132:AM132" si="96">SUM(AF133:AF134)</f>
        <v>8000</v>
      </c>
      <c r="AG132" s="179">
        <f t="shared" si="96"/>
        <v>0</v>
      </c>
      <c r="AH132" s="179">
        <f t="shared" si="96"/>
        <v>1498</v>
      </c>
      <c r="AI132" s="179">
        <f t="shared" si="96"/>
        <v>8000</v>
      </c>
      <c r="AJ132" s="179">
        <f t="shared" si="96"/>
        <v>8000</v>
      </c>
      <c r="AK132" s="179">
        <f>SUM(AK133:AK134)</f>
        <v>5000</v>
      </c>
      <c r="AL132" s="179">
        <f>SUM(AL133:AL134)</f>
        <v>23179.48</v>
      </c>
      <c r="AM132" s="179">
        <f t="shared" si="96"/>
        <v>2500</v>
      </c>
      <c r="AN132" s="179">
        <f>SUM(AN133:AN134)</f>
        <v>0</v>
      </c>
      <c r="AO132" s="179">
        <f>SUM(AO133:AO134)</f>
        <v>0</v>
      </c>
      <c r="AP132" s="179">
        <f t="shared" si="73"/>
        <v>166.88918558077438</v>
      </c>
      <c r="AQ132" s="179">
        <f>SUM(AQ133:AQ134)</f>
        <v>147541.66</v>
      </c>
      <c r="AR132" s="179">
        <f>SUM(AR133:AR134)</f>
        <v>147541.66</v>
      </c>
      <c r="AS132" s="179">
        <f>SUM(AS133:AS134)</f>
        <v>8772.67</v>
      </c>
      <c r="AT132" s="179">
        <f>SUM(AT133:AT134)</f>
        <v>0</v>
      </c>
      <c r="AU132" s="179">
        <f t="shared" si="75"/>
        <v>0</v>
      </c>
      <c r="AV132" s="179">
        <f>SUM(AV133:AV134)</f>
        <v>0</v>
      </c>
      <c r="AW132" s="179">
        <f>SUM(AW133:AW134)</f>
        <v>145041.66</v>
      </c>
      <c r="AX132" s="179">
        <f>SUM(AX133:AX134)</f>
        <v>0</v>
      </c>
      <c r="AY132" s="179">
        <f t="shared" si="76"/>
        <v>0</v>
      </c>
      <c r="AZ132" s="179">
        <f t="shared" si="77"/>
        <v>5.9458935191592666</v>
      </c>
      <c r="BA132" s="179">
        <f>SUM(BA133:BA134)</f>
        <v>0</v>
      </c>
      <c r="BB132" s="179"/>
      <c r="BC132" s="179"/>
      <c r="BD132" s="179">
        <f t="shared" si="78"/>
        <v>-2500</v>
      </c>
      <c r="BE132" s="179">
        <f>SUM(BE133:BE134)</f>
        <v>0</v>
      </c>
      <c r="BF132" s="179">
        <f>SUM(BF133:BF134)</f>
        <v>0</v>
      </c>
    </row>
    <row r="133" spans="1:62" x14ac:dyDescent="0.3">
      <c r="A133" s="1"/>
      <c r="B133" s="235"/>
      <c r="C133" s="235"/>
      <c r="D133" s="235"/>
      <c r="E133" s="235"/>
      <c r="F133" s="235"/>
      <c r="G133" s="235"/>
      <c r="H133" s="235"/>
      <c r="I133" s="235"/>
      <c r="J133" s="159"/>
      <c r="K133" s="159"/>
      <c r="L133" s="192"/>
      <c r="M133" s="192">
        <v>4241</v>
      </c>
      <c r="N133" s="201" t="s">
        <v>293</v>
      </c>
      <c r="O133" s="33">
        <v>0</v>
      </c>
      <c r="P133" s="44">
        <v>0</v>
      </c>
      <c r="Q133" s="33">
        <v>782.6</v>
      </c>
      <c r="R133" s="33">
        <v>20000</v>
      </c>
      <c r="S133" s="33">
        <v>5000</v>
      </c>
      <c r="T133" s="33">
        <v>3930.04</v>
      </c>
      <c r="U133" s="33">
        <f t="shared" si="70"/>
        <v>78.600800000000007</v>
      </c>
      <c r="V133" s="33">
        <f>(Y133-S133)</f>
        <v>0</v>
      </c>
      <c r="W133" s="33">
        <v>6000</v>
      </c>
      <c r="X133" s="33">
        <v>4605.9399999999996</v>
      </c>
      <c r="Y133" s="33">
        <v>5000</v>
      </c>
      <c r="Z133" s="33">
        <v>818</v>
      </c>
      <c r="AA133" s="33">
        <f t="shared" si="87"/>
        <v>16.36</v>
      </c>
      <c r="AB133" s="33">
        <f>(AC133-Y133)</f>
        <v>3000</v>
      </c>
      <c r="AC133" s="33">
        <v>8000</v>
      </c>
      <c r="AD133" s="33"/>
      <c r="AE133" s="33"/>
      <c r="AF133" s="33">
        <v>8000</v>
      </c>
      <c r="AG133" s="33"/>
      <c r="AH133" s="33">
        <v>1498</v>
      </c>
      <c r="AI133" s="33">
        <v>8000</v>
      </c>
      <c r="AJ133" s="33">
        <v>8000</v>
      </c>
      <c r="AK133" s="33">
        <v>5000</v>
      </c>
      <c r="AL133" s="33">
        <v>23179.48</v>
      </c>
      <c r="AM133" s="33">
        <v>2500</v>
      </c>
      <c r="AN133" s="33"/>
      <c r="AO133" s="33"/>
      <c r="AP133" s="33">
        <f t="shared" si="73"/>
        <v>166.88918558077438</v>
      </c>
      <c r="AQ133" s="33">
        <v>147541.66</v>
      </c>
      <c r="AR133" s="33">
        <v>147541.66</v>
      </c>
      <c r="AS133" s="33">
        <v>8772.67</v>
      </c>
      <c r="AT133" s="33">
        <v>0</v>
      </c>
      <c r="AU133" s="33">
        <f t="shared" si="75"/>
        <v>0</v>
      </c>
      <c r="AV133" s="33"/>
      <c r="AW133" s="33">
        <f>AQ133-AM133</f>
        <v>145041.66</v>
      </c>
      <c r="AX133" s="33"/>
      <c r="AY133" s="33">
        <f t="shared" si="76"/>
        <v>0</v>
      </c>
      <c r="AZ133" s="33">
        <f t="shared" si="77"/>
        <v>5.9458935191592666</v>
      </c>
      <c r="BA133" s="33">
        <f>AJ133-AI133</f>
        <v>0</v>
      </c>
      <c r="BB133" s="33"/>
      <c r="BC133" s="33"/>
      <c r="BD133" s="33">
        <f t="shared" si="78"/>
        <v>-2500</v>
      </c>
      <c r="BE133" s="33"/>
      <c r="BF133" s="33"/>
    </row>
    <row r="134" spans="1:62" x14ac:dyDescent="0.3">
      <c r="A134" s="1"/>
      <c r="B134" s="235"/>
      <c r="C134" s="235"/>
      <c r="D134" s="235"/>
      <c r="E134" s="235"/>
      <c r="F134" s="235"/>
      <c r="G134" s="235"/>
      <c r="H134" s="235"/>
      <c r="I134" s="235"/>
      <c r="J134" s="159"/>
      <c r="K134" s="159"/>
      <c r="L134" s="160"/>
      <c r="M134" s="160">
        <v>4242</v>
      </c>
      <c r="N134" s="161" t="s">
        <v>338</v>
      </c>
      <c r="O134" s="33"/>
      <c r="P134" s="33"/>
      <c r="Q134" s="33">
        <v>61849</v>
      </c>
      <c r="R134" s="33">
        <v>0</v>
      </c>
      <c r="S134" s="33">
        <v>0</v>
      </c>
      <c r="T134" s="33">
        <v>0</v>
      </c>
      <c r="U134" s="33">
        <v>0</v>
      </c>
      <c r="V134" s="33">
        <f>(Y134-S134)</f>
        <v>0</v>
      </c>
      <c r="W134" s="33">
        <v>0</v>
      </c>
      <c r="X134" s="33">
        <v>0</v>
      </c>
      <c r="Y134" s="33">
        <v>0</v>
      </c>
      <c r="Z134" s="33">
        <v>0</v>
      </c>
      <c r="AA134" s="33">
        <v>0</v>
      </c>
      <c r="AB134" s="33">
        <f>(AC134-Y134)</f>
        <v>0</v>
      </c>
      <c r="AC134" s="33"/>
      <c r="AD134" s="33"/>
      <c r="AE134" s="33"/>
      <c r="AF134" s="33"/>
      <c r="AG134" s="33"/>
      <c r="AH134" s="33">
        <v>0</v>
      </c>
      <c r="AI134" s="33">
        <v>0</v>
      </c>
      <c r="AJ134" s="33">
        <v>0</v>
      </c>
      <c r="AK134" s="33">
        <v>0</v>
      </c>
      <c r="AL134" s="33">
        <v>0</v>
      </c>
      <c r="AM134" s="33">
        <v>0</v>
      </c>
      <c r="AN134" s="33"/>
      <c r="AO134" s="33">
        <v>0</v>
      </c>
      <c r="AP134" s="33" t="e">
        <f t="shared" si="73"/>
        <v>#DIV/0!</v>
      </c>
      <c r="AQ134" s="33">
        <v>0</v>
      </c>
      <c r="AR134" s="33">
        <v>0</v>
      </c>
      <c r="AS134" s="33">
        <v>0</v>
      </c>
      <c r="AT134" s="33">
        <v>0</v>
      </c>
      <c r="AU134" s="33">
        <f t="shared" si="75"/>
        <v>0</v>
      </c>
      <c r="AV134" s="33">
        <v>0</v>
      </c>
      <c r="AW134" s="33">
        <v>0</v>
      </c>
      <c r="AX134" s="33"/>
      <c r="AY134" s="33">
        <f t="shared" si="76"/>
        <v>0</v>
      </c>
      <c r="AZ134" s="33">
        <f t="shared" si="77"/>
        <v>0</v>
      </c>
      <c r="BA134" s="33"/>
      <c r="BB134" s="33"/>
      <c r="BC134" s="33"/>
      <c r="BD134" s="33">
        <f t="shared" si="78"/>
        <v>0</v>
      </c>
      <c r="BE134" s="33"/>
      <c r="BF134" s="33"/>
    </row>
    <row r="135" spans="1:62" s="153" customFormat="1" ht="20.25" customHeight="1" x14ac:dyDescent="0.3">
      <c r="A135" s="152"/>
      <c r="B135" s="276"/>
      <c r="C135" s="276"/>
      <c r="D135" s="276"/>
      <c r="E135" s="276"/>
      <c r="F135" s="276"/>
      <c r="G135" s="276"/>
      <c r="H135" s="276"/>
      <c r="I135" s="276"/>
      <c r="J135" s="277"/>
      <c r="K135" s="277"/>
      <c r="L135" s="278">
        <v>425</v>
      </c>
      <c r="M135" s="278"/>
      <c r="N135" s="279" t="s">
        <v>583</v>
      </c>
      <c r="O135" s="280">
        <f>SUM(O136)</f>
        <v>101890.74</v>
      </c>
      <c r="P135" s="280" t="e">
        <f>SUM(P136)</f>
        <v>#REF!</v>
      </c>
      <c r="Q135" s="280">
        <v>241673.95</v>
      </c>
      <c r="R135" s="280">
        <f>SUM(R136)</f>
        <v>220000</v>
      </c>
      <c r="S135" s="280">
        <f>SUM(S136)</f>
        <v>99000</v>
      </c>
      <c r="T135" s="280">
        <f>SUM(T136)</f>
        <v>87986.28</v>
      </c>
      <c r="U135" s="280">
        <f>(T135/S135)*100</f>
        <v>88.8750303030303</v>
      </c>
      <c r="V135" s="280">
        <f>SUM(V136)</f>
        <v>-66070</v>
      </c>
      <c r="W135" s="280">
        <f>SUM(W136)</f>
        <v>359125</v>
      </c>
      <c r="X135" s="280">
        <f>SUM(X136)</f>
        <v>384691.54</v>
      </c>
      <c r="Y135" s="280">
        <f>SUM(Y136)</f>
        <v>32930</v>
      </c>
      <c r="Z135" s="280">
        <f>SUM(Z136)</f>
        <v>0</v>
      </c>
      <c r="AA135" s="280">
        <f>(Z135/Y135)*100</f>
        <v>0</v>
      </c>
      <c r="AB135" s="280">
        <f>SUM(AB136)</f>
        <v>23000</v>
      </c>
      <c r="AC135" s="280">
        <f>SUM(AC136)</f>
        <v>55930</v>
      </c>
      <c r="AD135" s="280"/>
      <c r="AE135" s="280"/>
      <c r="AF135" s="280">
        <f t="shared" ref="AF135:AO135" si="97">SUM(AF136)</f>
        <v>55930</v>
      </c>
      <c r="AG135" s="280">
        <f t="shared" si="97"/>
        <v>0</v>
      </c>
      <c r="AH135" s="280">
        <f t="shared" si="97"/>
        <v>31781.38</v>
      </c>
      <c r="AI135" s="280">
        <f t="shared" si="97"/>
        <v>40930</v>
      </c>
      <c r="AJ135" s="280">
        <f t="shared" si="97"/>
        <v>151000</v>
      </c>
      <c r="AK135" s="280">
        <f t="shared" si="97"/>
        <v>140899.9</v>
      </c>
      <c r="AL135" s="280">
        <f t="shared" si="97"/>
        <v>0</v>
      </c>
      <c r="AM135" s="280">
        <f t="shared" si="97"/>
        <v>0</v>
      </c>
      <c r="AN135" s="280">
        <f t="shared" si="97"/>
        <v>0</v>
      </c>
      <c r="AO135" s="280">
        <f t="shared" si="97"/>
        <v>0</v>
      </c>
      <c r="AP135" s="280">
        <v>0</v>
      </c>
      <c r="AQ135" s="280">
        <f t="shared" ref="AQ135:AX135" si="98">SUM(AQ136)</f>
        <v>0</v>
      </c>
      <c r="AR135" s="280">
        <f t="shared" si="98"/>
        <v>0</v>
      </c>
      <c r="AS135" s="280">
        <f t="shared" si="98"/>
        <v>5000</v>
      </c>
      <c r="AT135" s="280">
        <f t="shared" si="98"/>
        <v>0</v>
      </c>
      <c r="AU135" s="280">
        <f t="shared" si="75"/>
        <v>0</v>
      </c>
      <c r="AV135" s="280">
        <f t="shared" si="98"/>
        <v>0</v>
      </c>
      <c r="AW135" s="280">
        <f t="shared" si="98"/>
        <v>0</v>
      </c>
      <c r="AX135" s="280">
        <f t="shared" si="98"/>
        <v>0</v>
      </c>
      <c r="AY135" s="280">
        <f t="shared" si="76"/>
        <v>0</v>
      </c>
      <c r="AZ135" s="280">
        <f>IFERROR(AS135/AQ135*100,0)</f>
        <v>0</v>
      </c>
      <c r="BA135" s="280">
        <f>SUM(BA136)</f>
        <v>110070</v>
      </c>
      <c r="BB135" s="280"/>
      <c r="BC135" s="280"/>
      <c r="BD135" s="280">
        <f t="shared" si="78"/>
        <v>-140899.9</v>
      </c>
      <c r="BE135" s="280">
        <f>SUM(BE136)</f>
        <v>0</v>
      </c>
      <c r="BF135" s="280">
        <f>SUM(BF136)</f>
        <v>0</v>
      </c>
      <c r="BH135" s="281"/>
      <c r="BJ135" s="154"/>
    </row>
    <row r="136" spans="1:62" s="153" customFormat="1" ht="20.25" customHeight="1" x14ac:dyDescent="0.3">
      <c r="A136" s="152"/>
      <c r="B136" s="276"/>
      <c r="C136" s="276"/>
      <c r="D136" s="276"/>
      <c r="E136" s="276"/>
      <c r="F136" s="276"/>
      <c r="G136" s="276"/>
      <c r="H136" s="276"/>
      <c r="I136" s="276"/>
      <c r="J136" s="277"/>
      <c r="K136" s="277"/>
      <c r="L136" s="282"/>
      <c r="M136" s="282">
        <v>4251</v>
      </c>
      <c r="N136" s="283" t="s">
        <v>584</v>
      </c>
      <c r="O136" s="284">
        <v>101890.74</v>
      </c>
      <c r="P136" s="284" t="e">
        <f>SUM(#REF!+#REF!+#REF!)</f>
        <v>#REF!</v>
      </c>
      <c r="Q136" s="285">
        <v>241673.95</v>
      </c>
      <c r="R136" s="285">
        <v>220000</v>
      </c>
      <c r="S136" s="285">
        <v>99000</v>
      </c>
      <c r="T136" s="285">
        <v>87986.28</v>
      </c>
      <c r="U136" s="285">
        <f>(T136/S136)*100</f>
        <v>88.8750303030303</v>
      </c>
      <c r="V136" s="285">
        <f>(Y136-S136)</f>
        <v>-66070</v>
      </c>
      <c r="W136" s="285">
        <v>359125</v>
      </c>
      <c r="X136" s="285">
        <v>384691.54</v>
      </c>
      <c r="Y136" s="285">
        <v>32930</v>
      </c>
      <c r="Z136" s="285">
        <v>0</v>
      </c>
      <c r="AA136" s="285">
        <f>(Z136/Y136)*100</f>
        <v>0</v>
      </c>
      <c r="AB136" s="285">
        <f>(AC136-Y136)</f>
        <v>23000</v>
      </c>
      <c r="AC136" s="285">
        <v>55930</v>
      </c>
      <c r="AD136" s="285"/>
      <c r="AE136" s="285"/>
      <c r="AF136" s="285">
        <v>55930</v>
      </c>
      <c r="AG136" s="285"/>
      <c r="AH136" s="285">
        <v>31781.38</v>
      </c>
      <c r="AI136" s="285">
        <v>40930</v>
      </c>
      <c r="AJ136" s="285">
        <v>151000</v>
      </c>
      <c r="AK136" s="285">
        <v>140899.9</v>
      </c>
      <c r="AL136" s="285">
        <v>0</v>
      </c>
      <c r="AM136" s="203">
        <v>0</v>
      </c>
      <c r="AN136" s="285"/>
      <c r="AO136" s="285"/>
      <c r="AP136" s="285">
        <v>0</v>
      </c>
      <c r="AQ136" s="285">
        <v>0</v>
      </c>
      <c r="AR136" s="285">
        <v>0</v>
      </c>
      <c r="AS136" s="285">
        <v>5000</v>
      </c>
      <c r="AT136" s="285">
        <v>0</v>
      </c>
      <c r="AU136" s="203">
        <f t="shared" si="75"/>
        <v>0</v>
      </c>
      <c r="AV136" s="285">
        <v>0</v>
      </c>
      <c r="AW136" s="285">
        <f>AQ136-AM136</f>
        <v>0</v>
      </c>
      <c r="AX136" s="285">
        <v>0</v>
      </c>
      <c r="AY136" s="203">
        <f t="shared" si="76"/>
        <v>0</v>
      </c>
      <c r="AZ136" s="203">
        <f>IFERROR(AS136/AQ136*100,0)</f>
        <v>0</v>
      </c>
      <c r="BA136" s="285">
        <f>AJ136-AI136</f>
        <v>110070</v>
      </c>
      <c r="BB136" s="203"/>
      <c r="BC136" s="203"/>
      <c r="BD136" s="203">
        <f t="shared" si="78"/>
        <v>-140899.9</v>
      </c>
      <c r="BE136" s="285">
        <v>0</v>
      </c>
      <c r="BF136" s="285">
        <v>0</v>
      </c>
      <c r="BH136" s="281"/>
      <c r="BJ136" s="154"/>
    </row>
    <row r="137" spans="1:62" x14ac:dyDescent="0.3">
      <c r="A137" s="1"/>
      <c r="B137" s="235"/>
      <c r="C137" s="235"/>
      <c r="D137" s="235"/>
      <c r="E137" s="235"/>
      <c r="F137" s="235"/>
      <c r="G137" s="235"/>
      <c r="H137" s="235"/>
      <c r="I137" s="235"/>
      <c r="J137" s="159"/>
      <c r="K137" s="159"/>
      <c r="L137" s="190">
        <v>426</v>
      </c>
      <c r="M137" s="190"/>
      <c r="N137" s="194" t="s">
        <v>88</v>
      </c>
      <c r="O137" s="179">
        <f>SUM(O138)</f>
        <v>101890.74</v>
      </c>
      <c r="P137" s="179" t="e">
        <f>SUM(P138)</f>
        <v>#REF!</v>
      </c>
      <c r="Q137" s="179">
        <v>241673.95</v>
      </c>
      <c r="R137" s="179">
        <f>SUM(R138)</f>
        <v>220000</v>
      </c>
      <c r="S137" s="179">
        <f>SUM(S138)</f>
        <v>99000</v>
      </c>
      <c r="T137" s="179">
        <f>SUM(T138)</f>
        <v>87986.28</v>
      </c>
      <c r="U137" s="179">
        <f t="shared" si="70"/>
        <v>88.8750303030303</v>
      </c>
      <c r="V137" s="179">
        <f>SUM(V138)</f>
        <v>-66070</v>
      </c>
      <c r="W137" s="179">
        <f>SUM(W138)</f>
        <v>359125</v>
      </c>
      <c r="X137" s="179">
        <f>SUM(X138)</f>
        <v>384691.54</v>
      </c>
      <c r="Y137" s="179">
        <f>SUM(Y138)</f>
        <v>32930</v>
      </c>
      <c r="Z137" s="179">
        <f>SUM(Z138)</f>
        <v>0</v>
      </c>
      <c r="AA137" s="179">
        <f t="shared" ref="AA137:AA146" si="99">(Z137/Y137)*100</f>
        <v>0</v>
      </c>
      <c r="AB137" s="179">
        <f>SUM(AB138)</f>
        <v>23000</v>
      </c>
      <c r="AC137" s="179">
        <f>SUM(AC138)</f>
        <v>55930</v>
      </c>
      <c r="AD137" s="179"/>
      <c r="AE137" s="179"/>
      <c r="AF137" s="179">
        <f t="shared" ref="AF137:AO137" si="100">SUM(AF138)</f>
        <v>55930</v>
      </c>
      <c r="AG137" s="179">
        <f t="shared" si="100"/>
        <v>0</v>
      </c>
      <c r="AH137" s="179">
        <f t="shared" si="100"/>
        <v>31781.38</v>
      </c>
      <c r="AI137" s="179">
        <f t="shared" si="100"/>
        <v>40930</v>
      </c>
      <c r="AJ137" s="179">
        <f t="shared" si="100"/>
        <v>151000</v>
      </c>
      <c r="AK137" s="179">
        <f t="shared" si="100"/>
        <v>140899.9</v>
      </c>
      <c r="AL137" s="179">
        <f t="shared" si="100"/>
        <v>135899.9</v>
      </c>
      <c r="AM137" s="179">
        <f t="shared" si="100"/>
        <v>51000</v>
      </c>
      <c r="AN137" s="179">
        <f t="shared" si="100"/>
        <v>0</v>
      </c>
      <c r="AO137" s="179">
        <f t="shared" si="100"/>
        <v>0</v>
      </c>
      <c r="AP137" s="179">
        <v>0</v>
      </c>
      <c r="AQ137" s="179">
        <f t="shared" ref="AQ137:AX137" si="101">SUM(AQ138)</f>
        <v>226500</v>
      </c>
      <c r="AR137" s="179">
        <f t="shared" si="101"/>
        <v>226500</v>
      </c>
      <c r="AS137" s="179">
        <f t="shared" si="101"/>
        <v>2283.16</v>
      </c>
      <c r="AT137" s="179">
        <f t="shared" si="101"/>
        <v>0</v>
      </c>
      <c r="AU137" s="179">
        <f t="shared" si="75"/>
        <v>0</v>
      </c>
      <c r="AV137" s="179">
        <f t="shared" si="101"/>
        <v>0</v>
      </c>
      <c r="AW137" s="179">
        <f t="shared" si="101"/>
        <v>175500</v>
      </c>
      <c r="AX137" s="179">
        <f t="shared" si="101"/>
        <v>0</v>
      </c>
      <c r="AY137" s="179">
        <f t="shared" si="76"/>
        <v>0</v>
      </c>
      <c r="AZ137" s="179">
        <f t="shared" si="77"/>
        <v>1.0080176600441499</v>
      </c>
      <c r="BA137" s="179">
        <f>SUM(BA138)</f>
        <v>110070</v>
      </c>
      <c r="BB137" s="179"/>
      <c r="BC137" s="179"/>
      <c r="BD137" s="179">
        <f t="shared" si="78"/>
        <v>-89899.9</v>
      </c>
      <c r="BE137" s="179">
        <f>SUM(BE138)</f>
        <v>0</v>
      </c>
      <c r="BF137" s="179">
        <f>SUM(BF138)</f>
        <v>0</v>
      </c>
    </row>
    <row r="138" spans="1:62" x14ac:dyDescent="0.3">
      <c r="A138" s="1"/>
      <c r="B138" s="235"/>
      <c r="C138" s="235"/>
      <c r="D138" s="235"/>
      <c r="E138" s="235"/>
      <c r="F138" s="235"/>
      <c r="G138" s="235"/>
      <c r="H138" s="235"/>
      <c r="I138" s="235"/>
      <c r="J138" s="159"/>
      <c r="K138" s="159"/>
      <c r="L138" s="192"/>
      <c r="M138" s="192">
        <v>4262</v>
      </c>
      <c r="N138" s="201" t="s">
        <v>89</v>
      </c>
      <c r="O138" s="182">
        <v>101890.74</v>
      </c>
      <c r="P138" s="182" t="e">
        <f>SUM(#REF!+#REF!+#REF!)</f>
        <v>#REF!</v>
      </c>
      <c r="Q138" s="44">
        <v>241673.95</v>
      </c>
      <c r="R138" s="44">
        <v>220000</v>
      </c>
      <c r="S138" s="44">
        <v>99000</v>
      </c>
      <c r="T138" s="44">
        <v>87986.28</v>
      </c>
      <c r="U138" s="44">
        <f t="shared" si="70"/>
        <v>88.8750303030303</v>
      </c>
      <c r="V138" s="44">
        <f>(Y138-S138)</f>
        <v>-66070</v>
      </c>
      <c r="W138" s="44">
        <v>359125</v>
      </c>
      <c r="X138" s="44">
        <v>384691.54</v>
      </c>
      <c r="Y138" s="44">
        <v>32930</v>
      </c>
      <c r="Z138" s="44">
        <v>0</v>
      </c>
      <c r="AA138" s="44">
        <f t="shared" si="99"/>
        <v>0</v>
      </c>
      <c r="AB138" s="44">
        <f>(AC138-Y138)</f>
        <v>23000</v>
      </c>
      <c r="AC138" s="44">
        <v>55930</v>
      </c>
      <c r="AD138" s="44"/>
      <c r="AE138" s="44"/>
      <c r="AF138" s="44">
        <v>55930</v>
      </c>
      <c r="AG138" s="44"/>
      <c r="AH138" s="44">
        <v>31781.38</v>
      </c>
      <c r="AI138" s="44">
        <v>40930</v>
      </c>
      <c r="AJ138" s="44">
        <v>151000</v>
      </c>
      <c r="AK138" s="44">
        <v>140899.9</v>
      </c>
      <c r="AL138" s="44">
        <v>135899.9</v>
      </c>
      <c r="AM138" s="33">
        <v>51000</v>
      </c>
      <c r="AN138" s="44"/>
      <c r="AO138" s="44"/>
      <c r="AP138" s="44">
        <v>0</v>
      </c>
      <c r="AQ138" s="44">
        <v>226500</v>
      </c>
      <c r="AR138" s="44">
        <v>226500</v>
      </c>
      <c r="AS138" s="44">
        <v>2283.16</v>
      </c>
      <c r="AT138" s="44">
        <v>0</v>
      </c>
      <c r="AU138" s="33">
        <f t="shared" si="75"/>
        <v>0</v>
      </c>
      <c r="AV138" s="44"/>
      <c r="AW138" s="44">
        <f>AQ138-AM138</f>
        <v>175500</v>
      </c>
      <c r="AX138" s="44"/>
      <c r="AY138" s="33">
        <f t="shared" si="76"/>
        <v>0</v>
      </c>
      <c r="AZ138" s="33">
        <f t="shared" si="77"/>
        <v>1.0080176600441499</v>
      </c>
      <c r="BA138" s="44">
        <f>AJ138-AI138</f>
        <v>110070</v>
      </c>
      <c r="BB138" s="33"/>
      <c r="BC138" s="33"/>
      <c r="BD138" s="33">
        <f t="shared" si="78"/>
        <v>-89899.9</v>
      </c>
      <c r="BE138" s="44"/>
      <c r="BF138" s="44"/>
    </row>
    <row r="139" spans="1:62" ht="20.25" hidden="1" customHeight="1" x14ac:dyDescent="0.3">
      <c r="A139" s="1"/>
      <c r="B139" s="235"/>
      <c r="C139" s="235"/>
      <c r="D139" s="235"/>
      <c r="E139" s="235"/>
      <c r="F139" s="235"/>
      <c r="G139" s="235"/>
      <c r="H139" s="235"/>
      <c r="I139" s="235"/>
      <c r="J139" s="159"/>
      <c r="K139" s="159">
        <v>44</v>
      </c>
      <c r="L139" s="190"/>
      <c r="M139" s="190"/>
      <c r="N139" s="194" t="s">
        <v>291</v>
      </c>
      <c r="O139" s="179">
        <f>SUM(O140)</f>
        <v>1566</v>
      </c>
      <c r="P139" s="179">
        <f>SUM(P140)</f>
        <v>0</v>
      </c>
      <c r="Q139" s="179">
        <v>4379.83</v>
      </c>
      <c r="R139" s="179">
        <f t="shared" ref="R139:Y140" si="102">SUM(R140)</f>
        <v>50000</v>
      </c>
      <c r="S139" s="179">
        <f t="shared" si="102"/>
        <v>28000</v>
      </c>
      <c r="T139" s="179">
        <f>SUM(T140)</f>
        <v>0</v>
      </c>
      <c r="U139" s="179">
        <f t="shared" si="70"/>
        <v>0</v>
      </c>
      <c r="V139" s="179">
        <f>SUM(V140)</f>
        <v>0</v>
      </c>
      <c r="W139" s="179">
        <f t="shared" si="102"/>
        <v>0</v>
      </c>
      <c r="X139" s="179">
        <f t="shared" si="102"/>
        <v>0</v>
      </c>
      <c r="Y139" s="179">
        <f t="shared" si="102"/>
        <v>28000</v>
      </c>
      <c r="Z139" s="179">
        <f>SUM(Z140)</f>
        <v>0</v>
      </c>
      <c r="AA139" s="179">
        <f t="shared" si="99"/>
        <v>0</v>
      </c>
      <c r="AB139" s="179">
        <f>SUM(AB140)</f>
        <v>-28000</v>
      </c>
      <c r="AC139" s="179">
        <f>SUM(AC140)</f>
        <v>0</v>
      </c>
      <c r="AD139" s="179">
        <v>28000</v>
      </c>
      <c r="AE139" s="179">
        <v>28000</v>
      </c>
      <c r="AF139" s="179">
        <f t="shared" ref="AF139:AI140" si="103">SUM(AF140)</f>
        <v>0</v>
      </c>
      <c r="AG139" s="179">
        <f t="shared" si="103"/>
        <v>0</v>
      </c>
      <c r="AH139" s="179">
        <f t="shared" si="103"/>
        <v>0</v>
      </c>
      <c r="AI139" s="179">
        <f t="shared" si="103"/>
        <v>0</v>
      </c>
      <c r="AJ139" s="179">
        <f t="shared" ref="AJ139:AL140" si="104">SUM(AJ140)</f>
        <v>0</v>
      </c>
      <c r="AK139" s="179">
        <f t="shared" si="104"/>
        <v>0</v>
      </c>
      <c r="AL139" s="179">
        <f t="shared" si="104"/>
        <v>0</v>
      </c>
      <c r="AM139" s="179">
        <f t="shared" ref="AM139:AO140" si="105">SUM(AM140)</f>
        <v>0</v>
      </c>
      <c r="AN139" s="179">
        <f t="shared" si="105"/>
        <v>0</v>
      </c>
      <c r="AO139" s="179">
        <f t="shared" si="105"/>
        <v>0</v>
      </c>
      <c r="AP139" s="179" t="e">
        <f t="shared" si="73"/>
        <v>#DIV/0!</v>
      </c>
      <c r="AQ139" s="179">
        <f t="shared" ref="AQ139:AW140" si="106">SUM(AQ140)</f>
        <v>0</v>
      </c>
      <c r="AR139" s="179">
        <f>SUM(AR140)</f>
        <v>0</v>
      </c>
      <c r="AS139" s="179">
        <f t="shared" si="106"/>
        <v>0</v>
      </c>
      <c r="AT139" s="179">
        <f t="shared" si="106"/>
        <v>0</v>
      </c>
      <c r="AU139" s="179">
        <f t="shared" si="75"/>
        <v>0</v>
      </c>
      <c r="AV139" s="179">
        <f>SUM(AV140)</f>
        <v>0</v>
      </c>
      <c r="AW139" s="179">
        <f t="shared" si="106"/>
        <v>0</v>
      </c>
      <c r="AX139" s="179">
        <f>SUM(AX140)</f>
        <v>0</v>
      </c>
      <c r="AY139" s="179">
        <f t="shared" si="76"/>
        <v>0</v>
      </c>
      <c r="AZ139" s="179">
        <f t="shared" si="77"/>
        <v>0</v>
      </c>
      <c r="BA139" s="179">
        <f>SUM(BA140)</f>
        <v>0</v>
      </c>
      <c r="BB139" s="179">
        <f>SUM(BB140)</f>
        <v>0</v>
      </c>
      <c r="BC139" s="179">
        <f>SUM(BC140)</f>
        <v>0</v>
      </c>
      <c r="BD139" s="179">
        <f t="shared" si="78"/>
        <v>0</v>
      </c>
      <c r="BE139" s="179">
        <f>SUM(BE140)</f>
        <v>0</v>
      </c>
      <c r="BF139" s="179">
        <f>SUM(BF140)</f>
        <v>0</v>
      </c>
    </row>
    <row r="140" spans="1:62" ht="20.25" hidden="1" customHeight="1" x14ac:dyDescent="0.3">
      <c r="A140" s="1"/>
      <c r="B140" s="235"/>
      <c r="C140" s="235"/>
      <c r="D140" s="235"/>
      <c r="E140" s="235"/>
      <c r="F140" s="235"/>
      <c r="G140" s="235"/>
      <c r="H140" s="235"/>
      <c r="I140" s="235"/>
      <c r="J140" s="159"/>
      <c r="K140" s="196"/>
      <c r="L140" s="190">
        <v>441</v>
      </c>
      <c r="M140" s="190"/>
      <c r="N140" s="194" t="s">
        <v>286</v>
      </c>
      <c r="O140" s="179">
        <f>SUM(O141)</f>
        <v>1566</v>
      </c>
      <c r="P140" s="179">
        <f>SUM(P141)</f>
        <v>0</v>
      </c>
      <c r="Q140" s="179">
        <v>4379.83</v>
      </c>
      <c r="R140" s="179">
        <f t="shared" si="102"/>
        <v>50000</v>
      </c>
      <c r="S140" s="179">
        <f t="shared" si="102"/>
        <v>28000</v>
      </c>
      <c r="T140" s="179">
        <f>SUM(T141)</f>
        <v>0</v>
      </c>
      <c r="U140" s="179">
        <f t="shared" si="70"/>
        <v>0</v>
      </c>
      <c r="V140" s="179">
        <f>SUM(V141)</f>
        <v>0</v>
      </c>
      <c r="W140" s="179">
        <f t="shared" si="102"/>
        <v>0</v>
      </c>
      <c r="X140" s="179">
        <f t="shared" si="102"/>
        <v>0</v>
      </c>
      <c r="Y140" s="179">
        <f t="shared" si="102"/>
        <v>28000</v>
      </c>
      <c r="Z140" s="179">
        <f>SUM(Z141)</f>
        <v>0</v>
      </c>
      <c r="AA140" s="179">
        <f t="shared" si="99"/>
        <v>0</v>
      </c>
      <c r="AB140" s="179">
        <f>SUM(AB141)</f>
        <v>-28000</v>
      </c>
      <c r="AC140" s="179">
        <f>SUM(AC141)</f>
        <v>0</v>
      </c>
      <c r="AD140" s="179"/>
      <c r="AE140" s="179"/>
      <c r="AF140" s="179">
        <f t="shared" si="103"/>
        <v>0</v>
      </c>
      <c r="AG140" s="179">
        <f t="shared" si="103"/>
        <v>0</v>
      </c>
      <c r="AH140" s="179">
        <f t="shared" si="103"/>
        <v>0</v>
      </c>
      <c r="AI140" s="179">
        <f t="shared" si="103"/>
        <v>0</v>
      </c>
      <c r="AJ140" s="179">
        <f t="shared" si="104"/>
        <v>0</v>
      </c>
      <c r="AK140" s="179">
        <f t="shared" si="104"/>
        <v>0</v>
      </c>
      <c r="AL140" s="179">
        <f t="shared" si="104"/>
        <v>0</v>
      </c>
      <c r="AM140" s="179">
        <f t="shared" si="105"/>
        <v>0</v>
      </c>
      <c r="AN140" s="179">
        <f t="shared" si="105"/>
        <v>0</v>
      </c>
      <c r="AO140" s="179">
        <f t="shared" si="105"/>
        <v>0</v>
      </c>
      <c r="AP140" s="179" t="e">
        <f t="shared" si="73"/>
        <v>#DIV/0!</v>
      </c>
      <c r="AQ140" s="179">
        <f t="shared" si="106"/>
        <v>0</v>
      </c>
      <c r="AR140" s="179">
        <f>SUM(AR141)</f>
        <v>0</v>
      </c>
      <c r="AS140" s="179">
        <f t="shared" si="106"/>
        <v>0</v>
      </c>
      <c r="AT140" s="179">
        <f t="shared" si="106"/>
        <v>0</v>
      </c>
      <c r="AU140" s="179">
        <f t="shared" si="75"/>
        <v>0</v>
      </c>
      <c r="AV140" s="179">
        <f>SUM(AV141)</f>
        <v>0</v>
      </c>
      <c r="AW140" s="179">
        <f t="shared" si="106"/>
        <v>0</v>
      </c>
      <c r="AX140" s="179">
        <f>SUM(AX141)</f>
        <v>0</v>
      </c>
      <c r="AY140" s="179">
        <f t="shared" si="76"/>
        <v>0</v>
      </c>
      <c r="AZ140" s="179">
        <f t="shared" si="77"/>
        <v>0</v>
      </c>
      <c r="BA140" s="179">
        <f>SUM(BA141)</f>
        <v>0</v>
      </c>
      <c r="BB140" s="179"/>
      <c r="BC140" s="179"/>
      <c r="BD140" s="179">
        <f t="shared" si="78"/>
        <v>0</v>
      </c>
      <c r="BE140" s="179">
        <f>SUM(BE141)</f>
        <v>0</v>
      </c>
      <c r="BF140" s="179">
        <f>SUM(BF141)</f>
        <v>0</v>
      </c>
    </row>
    <row r="141" spans="1:62" ht="20.25" hidden="1" customHeight="1" x14ac:dyDescent="0.3">
      <c r="A141" s="1"/>
      <c r="B141" s="235"/>
      <c r="C141" s="235"/>
      <c r="D141" s="235"/>
      <c r="E141" s="235"/>
      <c r="F141" s="235"/>
      <c r="G141" s="235"/>
      <c r="H141" s="235"/>
      <c r="I141" s="235"/>
      <c r="J141" s="159"/>
      <c r="K141" s="159"/>
      <c r="L141" s="192"/>
      <c r="M141" s="192">
        <v>4411</v>
      </c>
      <c r="N141" s="201" t="s">
        <v>287</v>
      </c>
      <c r="O141" s="183">
        <v>1566</v>
      </c>
      <c r="P141" s="183">
        <v>0</v>
      </c>
      <c r="Q141" s="33">
        <v>4379.83</v>
      </c>
      <c r="R141" s="44">
        <v>50000</v>
      </c>
      <c r="S141" s="44">
        <v>28000</v>
      </c>
      <c r="T141" s="44">
        <v>0</v>
      </c>
      <c r="U141" s="44">
        <f t="shared" si="70"/>
        <v>0</v>
      </c>
      <c r="V141" s="33">
        <f>(Y141-S141)</f>
        <v>0</v>
      </c>
      <c r="W141" s="33">
        <v>0</v>
      </c>
      <c r="X141" s="33">
        <v>0</v>
      </c>
      <c r="Y141" s="44">
        <v>28000</v>
      </c>
      <c r="Z141" s="44">
        <v>0</v>
      </c>
      <c r="AA141" s="44">
        <f t="shared" si="99"/>
        <v>0</v>
      </c>
      <c r="AB141" s="33">
        <f>(AC141-Y141)</f>
        <v>-28000</v>
      </c>
      <c r="AC141" s="33">
        <v>0</v>
      </c>
      <c r="AD141" s="44"/>
      <c r="AE141" s="33"/>
      <c r="AF141" s="33">
        <v>0</v>
      </c>
      <c r="AG141" s="33"/>
      <c r="AH141" s="33"/>
      <c r="AI141" s="33">
        <v>0</v>
      </c>
      <c r="AJ141" s="33">
        <v>0</v>
      </c>
      <c r="AK141" s="33">
        <v>0</v>
      </c>
      <c r="AL141" s="33"/>
      <c r="AM141" s="33"/>
      <c r="AN141" s="33"/>
      <c r="AO141" s="33"/>
      <c r="AP141" s="33" t="e">
        <f t="shared" si="73"/>
        <v>#DIV/0!</v>
      </c>
      <c r="AQ141" s="33"/>
      <c r="AR141" s="33"/>
      <c r="AS141" s="33"/>
      <c r="AT141" s="33"/>
      <c r="AU141" s="33">
        <f t="shared" si="75"/>
        <v>0</v>
      </c>
      <c r="AV141" s="33"/>
      <c r="AW141" s="33"/>
      <c r="AX141" s="33"/>
      <c r="AY141" s="33">
        <f t="shared" si="76"/>
        <v>0</v>
      </c>
      <c r="AZ141" s="33">
        <f t="shared" si="77"/>
        <v>0</v>
      </c>
      <c r="BA141" s="33">
        <f>AJ141-AI141</f>
        <v>0</v>
      </c>
      <c r="BB141" s="33"/>
      <c r="BC141" s="33"/>
      <c r="BD141" s="33">
        <f t="shared" ref="BD141:BD167" si="107">AM141-AK141</f>
        <v>0</v>
      </c>
      <c r="BE141" s="33"/>
      <c r="BF141" s="33"/>
    </row>
    <row r="142" spans="1:62" x14ac:dyDescent="0.3">
      <c r="A142" s="1"/>
      <c r="B142" s="235"/>
      <c r="C142" s="235"/>
      <c r="D142" s="235"/>
      <c r="E142" s="235"/>
      <c r="F142" s="235"/>
      <c r="G142" s="235"/>
      <c r="H142" s="235"/>
      <c r="I142" s="235"/>
      <c r="J142" s="159"/>
      <c r="K142" s="190">
        <v>45</v>
      </c>
      <c r="L142" s="190"/>
      <c r="M142" s="190"/>
      <c r="N142" s="194" t="s">
        <v>90</v>
      </c>
      <c r="O142" s="179">
        <f>SUM(O143+O145)</f>
        <v>6660576.0300000003</v>
      </c>
      <c r="P142" s="179" t="e">
        <f>SUM(P143+P145)</f>
        <v>#REF!</v>
      </c>
      <c r="Q142" s="179">
        <v>4700961.4800000004</v>
      </c>
      <c r="R142" s="179">
        <f>SUM(R143+R145+R149)</f>
        <v>8405516</v>
      </c>
      <c r="S142" s="179">
        <f>SUM(S143+S145+S149)</f>
        <v>10964290</v>
      </c>
      <c r="T142" s="179">
        <f>SUM(T143+T145+T149)</f>
        <v>1292411.58</v>
      </c>
      <c r="U142" s="179">
        <f t="shared" si="70"/>
        <v>11.787462571675869</v>
      </c>
      <c r="V142" s="179">
        <f>SUM(V143+V145+V149)</f>
        <v>-282984</v>
      </c>
      <c r="W142" s="179">
        <f>SUM(W143+W145+W149)</f>
        <v>10124744</v>
      </c>
      <c r="X142" s="179">
        <f>SUM(X143+X145+X149)</f>
        <v>8073040.8600000003</v>
      </c>
      <c r="Y142" s="179">
        <f>SUM(Y143+Y145+Y149)</f>
        <v>10681306</v>
      </c>
      <c r="Z142" s="179">
        <f>SUM(Z143+Z145+Z149)</f>
        <v>1307600.03</v>
      </c>
      <c r="AA142" s="179">
        <f t="shared" si="99"/>
        <v>12.241948971408553</v>
      </c>
      <c r="AB142" s="179">
        <f>SUM(AB143+AB145+AB149)</f>
        <v>1432584</v>
      </c>
      <c r="AC142" s="179">
        <f>SUM(AC143+AC145+AC149)</f>
        <v>12113890</v>
      </c>
      <c r="AD142" s="179">
        <v>8146718</v>
      </c>
      <c r="AE142" s="179">
        <v>8146718</v>
      </c>
      <c r="AF142" s="179">
        <f t="shared" ref="AF142:AL142" si="108">SUM(AF143+AF145+AF149)</f>
        <v>12113890</v>
      </c>
      <c r="AG142" s="179">
        <f t="shared" si="108"/>
        <v>0</v>
      </c>
      <c r="AH142" s="179">
        <f t="shared" si="108"/>
        <v>10150530.539999999</v>
      </c>
      <c r="AI142" s="179">
        <f t="shared" si="108"/>
        <v>10580506</v>
      </c>
      <c r="AJ142" s="179">
        <f t="shared" si="108"/>
        <v>13117854.390000001</v>
      </c>
      <c r="AK142" s="179">
        <f t="shared" si="108"/>
        <v>11921810.35</v>
      </c>
      <c r="AL142" s="179">
        <f t="shared" si="108"/>
        <v>8017282.5800000001</v>
      </c>
      <c r="AM142" s="179">
        <f>SUM(AM143+AM145+AM149+AM147)</f>
        <v>19938398.5</v>
      </c>
      <c r="AN142" s="179">
        <f>SUM(AN143+AN145+AN149)</f>
        <v>0</v>
      </c>
      <c r="AO142" s="179">
        <f>SUM(AO143+AO145+AO149)</f>
        <v>12522244.030000001</v>
      </c>
      <c r="AP142" s="179">
        <f t="shared" si="73"/>
        <v>196.42715640753102</v>
      </c>
      <c r="AQ142" s="179">
        <f t="shared" ref="AQ142:AX142" si="109">SUM(AQ143+AQ145+AQ149+AQ147)</f>
        <v>40414907.460000001</v>
      </c>
      <c r="AR142" s="179">
        <f t="shared" si="109"/>
        <v>40414907.460000001</v>
      </c>
      <c r="AS142" s="179">
        <f t="shared" si="109"/>
        <v>3344307.7399999998</v>
      </c>
      <c r="AT142" s="179">
        <f>SUM(AT143+AT145+AT149+AT147)</f>
        <v>0</v>
      </c>
      <c r="AU142" s="179">
        <f t="shared" si="75"/>
        <v>0</v>
      </c>
      <c r="AV142" s="179">
        <f t="shared" si="109"/>
        <v>0</v>
      </c>
      <c r="AW142" s="179">
        <f t="shared" si="109"/>
        <v>20476508.960000001</v>
      </c>
      <c r="AX142" s="179">
        <f t="shared" si="109"/>
        <v>0</v>
      </c>
      <c r="AY142" s="179">
        <f t="shared" si="76"/>
        <v>0</v>
      </c>
      <c r="AZ142" s="179">
        <f t="shared" si="77"/>
        <v>8.2749360327249892</v>
      </c>
      <c r="BA142" s="179">
        <f>SUM(BA143+BA145+BA149)</f>
        <v>2537348.3900000006</v>
      </c>
      <c r="BB142" s="179">
        <v>14743398.5</v>
      </c>
      <c r="BC142" s="179">
        <v>14743398.5</v>
      </c>
      <c r="BD142" s="179">
        <f t="shared" si="107"/>
        <v>8016588.1500000004</v>
      </c>
      <c r="BE142" s="179">
        <f>SUM(BE143+BE145+BE149+BE147)</f>
        <v>0</v>
      </c>
      <c r="BF142" s="179">
        <f>SUM(BF143+BF145+BF149+BF147)</f>
        <v>0</v>
      </c>
    </row>
    <row r="143" spans="1:62" ht="23.25" x14ac:dyDescent="0.35">
      <c r="A143" s="1"/>
      <c r="B143" s="235"/>
      <c r="C143" s="235"/>
      <c r="D143" s="235"/>
      <c r="E143" s="235"/>
      <c r="F143" s="235"/>
      <c r="G143" s="235"/>
      <c r="H143" s="235"/>
      <c r="I143" s="235"/>
      <c r="J143" s="159"/>
      <c r="K143" s="159"/>
      <c r="L143" s="189">
        <v>451</v>
      </c>
      <c r="M143" s="189"/>
      <c r="N143" s="202" t="s">
        <v>91</v>
      </c>
      <c r="O143" s="179">
        <f>SUM(O144)</f>
        <v>6477785.0300000003</v>
      </c>
      <c r="P143" s="179" t="e">
        <f>SUM(P144)</f>
        <v>#REF!</v>
      </c>
      <c r="Q143" s="179">
        <v>4481511.4800000004</v>
      </c>
      <c r="R143" s="179">
        <f t="shared" ref="R143:Y143" si="110">SUM(R144)</f>
        <v>7798132</v>
      </c>
      <c r="S143" s="179">
        <f t="shared" si="110"/>
        <v>10489290</v>
      </c>
      <c r="T143" s="179">
        <f>SUM(T144)</f>
        <v>1053006.96</v>
      </c>
      <c r="U143" s="179">
        <f t="shared" si="70"/>
        <v>10.0388773692023</v>
      </c>
      <c r="V143" s="179">
        <f>SUM(V144)</f>
        <v>-242984</v>
      </c>
      <c r="W143" s="179">
        <f t="shared" si="110"/>
        <v>9420744</v>
      </c>
      <c r="X143" s="179">
        <f t="shared" si="110"/>
        <v>7547369.2800000003</v>
      </c>
      <c r="Y143" s="179">
        <f t="shared" si="110"/>
        <v>10246306</v>
      </c>
      <c r="Z143" s="179">
        <f>SUM(Z144)</f>
        <v>1307600.03</v>
      </c>
      <c r="AA143" s="179">
        <f t="shared" si="99"/>
        <v>12.761672645732034</v>
      </c>
      <c r="AB143" s="179">
        <f>SUM(AB144)</f>
        <v>747584</v>
      </c>
      <c r="AC143" s="179">
        <f>SUM(AC144)</f>
        <v>10993890</v>
      </c>
      <c r="AD143" s="179"/>
      <c r="AE143" s="179"/>
      <c r="AF143" s="179">
        <f t="shared" ref="AF143:AN143" si="111">SUM(AF144)</f>
        <v>10993890</v>
      </c>
      <c r="AG143" s="179">
        <f t="shared" si="111"/>
        <v>0</v>
      </c>
      <c r="AH143" s="179">
        <f t="shared" si="111"/>
        <v>9183756.9299999997</v>
      </c>
      <c r="AI143" s="179">
        <f t="shared" si="111"/>
        <v>9350506</v>
      </c>
      <c r="AJ143" s="179">
        <f>SUM(AJ144)</f>
        <v>12867854.390000001</v>
      </c>
      <c r="AK143" s="179">
        <f>SUM(AK144)</f>
        <v>11206810.35</v>
      </c>
      <c r="AL143" s="179">
        <f>SUM(AL144)</f>
        <v>7447587.0800000001</v>
      </c>
      <c r="AM143" s="179">
        <f t="shared" si="111"/>
        <v>19098771.5</v>
      </c>
      <c r="AN143" s="179">
        <f t="shared" si="111"/>
        <v>0</v>
      </c>
      <c r="AO143" s="27">
        <v>8258220</v>
      </c>
      <c r="AP143" s="179">
        <f t="shared" si="73"/>
        <v>207.96251082834357</v>
      </c>
      <c r="AQ143" s="179">
        <f t="shared" ref="AQ143:AX143" si="112">SUM(AQ144)</f>
        <v>34928389.960000001</v>
      </c>
      <c r="AR143" s="179">
        <f t="shared" si="112"/>
        <v>34928389.960000001</v>
      </c>
      <c r="AS143" s="179">
        <f t="shared" si="112"/>
        <v>3007525.51</v>
      </c>
      <c r="AT143" s="179">
        <f t="shared" si="112"/>
        <v>0</v>
      </c>
      <c r="AU143" s="179">
        <f t="shared" si="75"/>
        <v>0</v>
      </c>
      <c r="AV143" s="179">
        <f t="shared" si="112"/>
        <v>0</v>
      </c>
      <c r="AW143" s="179">
        <f t="shared" si="112"/>
        <v>15829618.460000001</v>
      </c>
      <c r="AX143" s="179">
        <f t="shared" si="112"/>
        <v>0</v>
      </c>
      <c r="AY143" s="179">
        <f t="shared" si="76"/>
        <v>0</v>
      </c>
      <c r="AZ143" s="179">
        <f t="shared" si="77"/>
        <v>8.6105472180201215</v>
      </c>
      <c r="BA143" s="179">
        <f>SUM(BA144)</f>
        <v>3517348.3900000006</v>
      </c>
      <c r="BB143" s="179"/>
      <c r="BC143" s="179"/>
      <c r="BD143" s="179">
        <f t="shared" si="107"/>
        <v>7891961.1500000004</v>
      </c>
      <c r="BE143" s="179">
        <f>SUM(BE144)</f>
        <v>0</v>
      </c>
      <c r="BF143" s="179">
        <f>SUM(BF144)</f>
        <v>0</v>
      </c>
    </row>
    <row r="144" spans="1:62" ht="23.25" x14ac:dyDescent="0.35">
      <c r="A144" s="1"/>
      <c r="B144" s="235"/>
      <c r="C144" s="235"/>
      <c r="D144" s="235"/>
      <c r="E144" s="235"/>
      <c r="F144" s="235"/>
      <c r="G144" s="235"/>
      <c r="H144" s="235"/>
      <c r="I144" s="235"/>
      <c r="J144" s="159"/>
      <c r="K144" s="159"/>
      <c r="L144" s="160"/>
      <c r="M144" s="160">
        <v>4511</v>
      </c>
      <c r="N144" s="161" t="s">
        <v>92</v>
      </c>
      <c r="O144" s="33">
        <v>6477785.0300000003</v>
      </c>
      <c r="P144" s="33" t="e">
        <f>SUM(#REF!+#REF!+#REF!+#REF!)</f>
        <v>#REF!</v>
      </c>
      <c r="Q144" s="33">
        <v>4481511.4800000004</v>
      </c>
      <c r="R144" s="33">
        <v>7798132</v>
      </c>
      <c r="S144" s="33">
        <v>10489290</v>
      </c>
      <c r="T144" s="33">
        <v>1053006.96</v>
      </c>
      <c r="U144" s="33">
        <f t="shared" si="70"/>
        <v>10.0388773692023</v>
      </c>
      <c r="V144" s="33">
        <f>(Y144-S144)</f>
        <v>-242984</v>
      </c>
      <c r="W144" s="33">
        <v>9420744</v>
      </c>
      <c r="X144" s="33">
        <v>7547369.2800000003</v>
      </c>
      <c r="Y144" s="33">
        <v>10246306</v>
      </c>
      <c r="Z144" s="33">
        <v>1307600.03</v>
      </c>
      <c r="AA144" s="33">
        <f t="shared" si="99"/>
        <v>12.761672645732034</v>
      </c>
      <c r="AB144" s="33">
        <f>(AC144-Y144)</f>
        <v>747584</v>
      </c>
      <c r="AC144" s="33">
        <v>10993890</v>
      </c>
      <c r="AD144" s="33"/>
      <c r="AE144" s="33"/>
      <c r="AF144" s="33">
        <v>10993890</v>
      </c>
      <c r="AG144" s="33"/>
      <c r="AH144" s="33">
        <v>9183756.9299999997</v>
      </c>
      <c r="AI144" s="33">
        <v>9350506</v>
      </c>
      <c r="AJ144" s="33">
        <v>12867854.390000001</v>
      </c>
      <c r="AK144" s="33">
        <v>11206810.35</v>
      </c>
      <c r="AL144" s="33">
        <v>7447587.0800000001</v>
      </c>
      <c r="AM144" s="33">
        <v>19098771.5</v>
      </c>
      <c r="AN144" s="33"/>
      <c r="AO144" s="27">
        <v>5315893</v>
      </c>
      <c r="AP144" s="33">
        <f t="shared" si="73"/>
        <v>207.96251082834357</v>
      </c>
      <c r="AQ144" s="33">
        <v>34928389.960000001</v>
      </c>
      <c r="AR144" s="33">
        <v>34928389.960000001</v>
      </c>
      <c r="AS144" s="33">
        <v>3007525.51</v>
      </c>
      <c r="AT144" s="33">
        <v>0</v>
      </c>
      <c r="AU144" s="33">
        <f t="shared" si="75"/>
        <v>0</v>
      </c>
      <c r="AV144" s="33"/>
      <c r="AW144" s="33">
        <f>AQ144-AM144</f>
        <v>15829618.460000001</v>
      </c>
      <c r="AX144" s="33"/>
      <c r="AY144" s="33">
        <f t="shared" si="76"/>
        <v>0</v>
      </c>
      <c r="AZ144" s="33">
        <f t="shared" si="77"/>
        <v>8.6105472180201215</v>
      </c>
      <c r="BA144" s="33">
        <f>AJ144-AI144</f>
        <v>3517348.3900000006</v>
      </c>
      <c r="BB144" s="33"/>
      <c r="BC144" s="33"/>
      <c r="BD144" s="33">
        <f t="shared" si="107"/>
        <v>7891961.1500000004</v>
      </c>
      <c r="BE144" s="33"/>
      <c r="BF144" s="33"/>
      <c r="BG144" s="95"/>
    </row>
    <row r="145" spans="1:62" ht="23.25" x14ac:dyDescent="0.35">
      <c r="A145" s="1"/>
      <c r="B145" s="235"/>
      <c r="C145" s="235"/>
      <c r="D145" s="235"/>
      <c r="E145" s="235"/>
      <c r="F145" s="235"/>
      <c r="G145" s="235"/>
      <c r="H145" s="235"/>
      <c r="I145" s="235"/>
      <c r="J145" s="159"/>
      <c r="K145" s="159"/>
      <c r="L145" s="190">
        <v>452</v>
      </c>
      <c r="M145" s="190"/>
      <c r="N145" s="194" t="s">
        <v>93</v>
      </c>
      <c r="O145" s="179">
        <f>SUM(O146)</f>
        <v>182791</v>
      </c>
      <c r="P145" s="179" t="e">
        <f>SUM(P146)</f>
        <v>#REF!</v>
      </c>
      <c r="Q145" s="179">
        <v>219450</v>
      </c>
      <c r="R145" s="179">
        <f>SUM(R146)</f>
        <v>452384</v>
      </c>
      <c r="S145" s="179">
        <f>SUM(S146)</f>
        <v>475000</v>
      </c>
      <c r="T145" s="179">
        <f>SUM(T146)</f>
        <v>239404.62</v>
      </c>
      <c r="U145" s="179">
        <f t="shared" si="70"/>
        <v>50.400972631578945</v>
      </c>
      <c r="V145" s="179">
        <f>SUM(V146)</f>
        <v>-40000</v>
      </c>
      <c r="W145" s="179">
        <f>SUM(W146)</f>
        <v>704000</v>
      </c>
      <c r="X145" s="179">
        <f>SUM(X146)</f>
        <v>525671.57999999996</v>
      </c>
      <c r="Y145" s="179">
        <f>SUM(Y146)</f>
        <v>435000</v>
      </c>
      <c r="Z145" s="179">
        <f>SUM(Z146)</f>
        <v>0</v>
      </c>
      <c r="AA145" s="179">
        <f t="shared" si="99"/>
        <v>0</v>
      </c>
      <c r="AB145" s="179">
        <f>SUM(AB146)</f>
        <v>685000</v>
      </c>
      <c r="AC145" s="179">
        <f>SUM(AC146)</f>
        <v>1120000</v>
      </c>
      <c r="AD145" s="179"/>
      <c r="AE145" s="179"/>
      <c r="AF145" s="179">
        <f t="shared" ref="AF145:AN145" si="113">SUM(AF146)</f>
        <v>1120000</v>
      </c>
      <c r="AG145" s="179">
        <f t="shared" si="113"/>
        <v>0</v>
      </c>
      <c r="AH145" s="179">
        <f t="shared" si="113"/>
        <v>966773.61</v>
      </c>
      <c r="AI145" s="179">
        <f t="shared" si="113"/>
        <v>1230000</v>
      </c>
      <c r="AJ145" s="179">
        <f t="shared" si="113"/>
        <v>250000</v>
      </c>
      <c r="AK145" s="179">
        <f t="shared" si="113"/>
        <v>715000</v>
      </c>
      <c r="AL145" s="179">
        <f t="shared" si="113"/>
        <v>569695.5</v>
      </c>
      <c r="AM145" s="179">
        <f t="shared" si="113"/>
        <v>739627</v>
      </c>
      <c r="AN145" s="179">
        <f t="shared" si="113"/>
        <v>0</v>
      </c>
      <c r="AO145" s="27">
        <v>4264024.03</v>
      </c>
      <c r="AP145" s="179">
        <f t="shared" si="73"/>
        <v>76.504674139791632</v>
      </c>
      <c r="AQ145" s="179">
        <f t="shared" ref="AQ145:AX145" si="114">SUM(AQ146)</f>
        <v>5379317.5</v>
      </c>
      <c r="AR145" s="179">
        <f t="shared" si="114"/>
        <v>5379317.5</v>
      </c>
      <c r="AS145" s="179">
        <f t="shared" si="114"/>
        <v>258965.98</v>
      </c>
      <c r="AT145" s="179">
        <f t="shared" si="114"/>
        <v>0</v>
      </c>
      <c r="AU145" s="179">
        <f t="shared" si="75"/>
        <v>0</v>
      </c>
      <c r="AV145" s="179">
        <f t="shared" si="114"/>
        <v>0</v>
      </c>
      <c r="AW145" s="179">
        <f t="shared" si="114"/>
        <v>4639690.5</v>
      </c>
      <c r="AX145" s="179">
        <f t="shared" si="114"/>
        <v>0</v>
      </c>
      <c r="AY145" s="179">
        <f t="shared" si="76"/>
        <v>0</v>
      </c>
      <c r="AZ145" s="179">
        <f t="shared" si="77"/>
        <v>4.814104763290139</v>
      </c>
      <c r="BA145" s="179">
        <f>SUM(BA146)</f>
        <v>-980000</v>
      </c>
      <c r="BB145" s="179"/>
      <c r="BC145" s="179"/>
      <c r="BD145" s="179">
        <f t="shared" si="107"/>
        <v>24627</v>
      </c>
      <c r="BE145" s="179">
        <f>SUM(BE146)</f>
        <v>0</v>
      </c>
      <c r="BF145" s="179">
        <f>SUM(BF146)</f>
        <v>0</v>
      </c>
    </row>
    <row r="146" spans="1:62" x14ac:dyDescent="0.3">
      <c r="A146" s="1"/>
      <c r="B146" s="235"/>
      <c r="C146" s="235"/>
      <c r="D146" s="235"/>
      <c r="E146" s="235"/>
      <c r="F146" s="235"/>
      <c r="G146" s="235"/>
      <c r="H146" s="235"/>
      <c r="I146" s="235"/>
      <c r="J146" s="159"/>
      <c r="K146" s="159"/>
      <c r="L146" s="160"/>
      <c r="M146" s="160">
        <v>4521</v>
      </c>
      <c r="N146" s="161" t="s">
        <v>94</v>
      </c>
      <c r="O146" s="33">
        <v>182791</v>
      </c>
      <c r="P146" s="33" t="e">
        <f>SUM(#REF!+#REF!+#REF!)</f>
        <v>#REF!</v>
      </c>
      <c r="Q146" s="33">
        <v>219450</v>
      </c>
      <c r="R146" s="33">
        <v>452384</v>
      </c>
      <c r="S146" s="33">
        <v>475000</v>
      </c>
      <c r="T146" s="33">
        <v>239404.62</v>
      </c>
      <c r="U146" s="33">
        <f t="shared" si="70"/>
        <v>50.400972631578945</v>
      </c>
      <c r="V146" s="33">
        <f>(Y146-S146)</f>
        <v>-40000</v>
      </c>
      <c r="W146" s="33">
        <v>704000</v>
      </c>
      <c r="X146" s="33">
        <v>525671.57999999996</v>
      </c>
      <c r="Y146" s="33">
        <v>435000</v>
      </c>
      <c r="Z146" s="33">
        <v>0</v>
      </c>
      <c r="AA146" s="33">
        <f t="shared" si="99"/>
        <v>0</v>
      </c>
      <c r="AB146" s="33">
        <f>(AC146-Y146)</f>
        <v>685000</v>
      </c>
      <c r="AC146" s="33">
        <v>1120000</v>
      </c>
      <c r="AD146" s="33"/>
      <c r="AE146" s="33"/>
      <c r="AF146" s="33">
        <v>1120000</v>
      </c>
      <c r="AG146" s="33"/>
      <c r="AH146" s="33">
        <v>966773.61</v>
      </c>
      <c r="AI146" s="33">
        <v>1230000</v>
      </c>
      <c r="AJ146" s="33">
        <v>250000</v>
      </c>
      <c r="AK146" s="33">
        <v>715000</v>
      </c>
      <c r="AL146" s="33">
        <v>569695.5</v>
      </c>
      <c r="AM146" s="33">
        <v>739627</v>
      </c>
      <c r="AN146" s="33"/>
      <c r="AO146" s="33"/>
      <c r="AP146" s="33">
        <f t="shared" si="73"/>
        <v>76.504674139791632</v>
      </c>
      <c r="AQ146" s="33">
        <v>5379317.5</v>
      </c>
      <c r="AR146" s="33">
        <v>5379317.5</v>
      </c>
      <c r="AS146" s="33">
        <v>258965.98</v>
      </c>
      <c r="AT146" s="33">
        <v>0</v>
      </c>
      <c r="AU146" s="33">
        <f t="shared" si="75"/>
        <v>0</v>
      </c>
      <c r="AV146" s="33"/>
      <c r="AW146" s="33">
        <f>AQ146-AM146</f>
        <v>4639690.5</v>
      </c>
      <c r="AX146" s="33"/>
      <c r="AY146" s="33">
        <f t="shared" si="76"/>
        <v>0</v>
      </c>
      <c r="AZ146" s="33">
        <f t="shared" si="77"/>
        <v>4.814104763290139</v>
      </c>
      <c r="BA146" s="33">
        <f>AJ146-AI146</f>
        <v>-980000</v>
      </c>
      <c r="BB146" s="33"/>
      <c r="BC146" s="33"/>
      <c r="BD146" s="33">
        <f t="shared" si="107"/>
        <v>24627</v>
      </c>
      <c r="BE146" s="33"/>
      <c r="BF146" s="33"/>
      <c r="BG146" s="95"/>
    </row>
    <row r="147" spans="1:62" x14ac:dyDescent="0.3">
      <c r="A147" s="1"/>
      <c r="B147" s="235"/>
      <c r="C147" s="235"/>
      <c r="D147" s="235"/>
      <c r="E147" s="235"/>
      <c r="F147" s="235"/>
      <c r="G147" s="235"/>
      <c r="H147" s="235"/>
      <c r="I147" s="235"/>
      <c r="J147" s="159"/>
      <c r="K147" s="159"/>
      <c r="L147" s="190">
        <v>453</v>
      </c>
      <c r="M147" s="190"/>
      <c r="N147" s="194" t="s">
        <v>453</v>
      </c>
      <c r="O147" s="179">
        <f>SUM(O148)</f>
        <v>182791</v>
      </c>
      <c r="P147" s="179" t="e">
        <f>SUM(P148)</f>
        <v>#REF!</v>
      </c>
      <c r="Q147" s="179">
        <v>219450</v>
      </c>
      <c r="R147" s="179">
        <f>SUM(R148)</f>
        <v>452384</v>
      </c>
      <c r="S147" s="179">
        <f>SUM(S148)</f>
        <v>475000</v>
      </c>
      <c r="T147" s="179">
        <f>SUM(T148)</f>
        <v>239404.62</v>
      </c>
      <c r="U147" s="179">
        <f>(T147/S147)*100</f>
        <v>50.400972631578945</v>
      </c>
      <c r="V147" s="179">
        <f>SUM(V148)</f>
        <v>-40000</v>
      </c>
      <c r="W147" s="179">
        <f>SUM(W148)</f>
        <v>704000</v>
      </c>
      <c r="X147" s="179">
        <f>SUM(X148)</f>
        <v>525671.57999999996</v>
      </c>
      <c r="Y147" s="179">
        <f>SUM(Y148)</f>
        <v>435000</v>
      </c>
      <c r="Z147" s="179">
        <f>SUM(Z148)</f>
        <v>0</v>
      </c>
      <c r="AA147" s="179">
        <f>(Z147/Y147)*100</f>
        <v>0</v>
      </c>
      <c r="AB147" s="179">
        <f>SUM(AB148)</f>
        <v>685000</v>
      </c>
      <c r="AC147" s="179">
        <f>SUM(AC148)</f>
        <v>1120000</v>
      </c>
      <c r="AD147" s="179"/>
      <c r="AE147" s="179"/>
      <c r="AF147" s="179">
        <f t="shared" ref="AF147:AM147" si="115">SUM(AF148)</f>
        <v>1120000</v>
      </c>
      <c r="AG147" s="179">
        <f t="shared" si="115"/>
        <v>0</v>
      </c>
      <c r="AH147" s="179">
        <f t="shared" si="115"/>
        <v>0</v>
      </c>
      <c r="AI147" s="179">
        <f t="shared" si="115"/>
        <v>0</v>
      </c>
      <c r="AJ147" s="179">
        <f t="shared" si="115"/>
        <v>0</v>
      </c>
      <c r="AK147" s="179">
        <f t="shared" si="115"/>
        <v>0</v>
      </c>
      <c r="AL147" s="179">
        <f t="shared" si="115"/>
        <v>0</v>
      </c>
      <c r="AM147" s="179">
        <f t="shared" si="115"/>
        <v>100000</v>
      </c>
      <c r="AN147" s="33"/>
      <c r="AO147" s="33"/>
      <c r="AP147" s="33"/>
      <c r="AQ147" s="179">
        <f t="shared" ref="AQ147:AX147" si="116">SUM(AQ148)</f>
        <v>107200</v>
      </c>
      <c r="AR147" s="179">
        <f t="shared" si="116"/>
        <v>107200</v>
      </c>
      <c r="AS147" s="179">
        <f t="shared" si="116"/>
        <v>77816.25</v>
      </c>
      <c r="AT147" s="179">
        <f t="shared" si="116"/>
        <v>0</v>
      </c>
      <c r="AU147" s="179">
        <f t="shared" si="75"/>
        <v>0</v>
      </c>
      <c r="AV147" s="179">
        <f t="shared" si="116"/>
        <v>0</v>
      </c>
      <c r="AW147" s="179">
        <f t="shared" si="116"/>
        <v>7200</v>
      </c>
      <c r="AX147" s="179">
        <f t="shared" si="116"/>
        <v>0</v>
      </c>
      <c r="AY147" s="179">
        <f t="shared" si="76"/>
        <v>0</v>
      </c>
      <c r="AZ147" s="179">
        <f t="shared" si="77"/>
        <v>72.589785447761187</v>
      </c>
      <c r="BA147" s="33"/>
      <c r="BB147" s="179"/>
      <c r="BC147" s="179"/>
      <c r="BD147" s="179">
        <f t="shared" si="107"/>
        <v>100000</v>
      </c>
      <c r="BE147" s="179">
        <f>SUM(BE148)</f>
        <v>0</v>
      </c>
      <c r="BF147" s="179">
        <f>SUM(BF148)</f>
        <v>0</v>
      </c>
    </row>
    <row r="148" spans="1:62" ht="23.25" x14ac:dyDescent="0.35">
      <c r="A148" s="1"/>
      <c r="B148" s="235"/>
      <c r="C148" s="235"/>
      <c r="D148" s="235"/>
      <c r="E148" s="235"/>
      <c r="F148" s="235"/>
      <c r="G148" s="235"/>
      <c r="H148" s="235"/>
      <c r="I148" s="235"/>
      <c r="J148" s="159"/>
      <c r="K148" s="159"/>
      <c r="L148" s="160"/>
      <c r="M148" s="160">
        <v>4531</v>
      </c>
      <c r="N148" s="161" t="s">
        <v>453</v>
      </c>
      <c r="O148" s="33">
        <v>182791</v>
      </c>
      <c r="P148" s="33" t="e">
        <f>SUM(#REF!+#REF!+#REF!)</f>
        <v>#REF!</v>
      </c>
      <c r="Q148" s="33">
        <v>219450</v>
      </c>
      <c r="R148" s="33">
        <v>452384</v>
      </c>
      <c r="S148" s="33">
        <v>475000</v>
      </c>
      <c r="T148" s="33">
        <v>239404.62</v>
      </c>
      <c r="U148" s="33">
        <f>(T148/S148)*100</f>
        <v>50.400972631578945</v>
      </c>
      <c r="V148" s="33">
        <f>(Y148-S148)</f>
        <v>-40000</v>
      </c>
      <c r="W148" s="33">
        <v>704000</v>
      </c>
      <c r="X148" s="33">
        <v>525671.57999999996</v>
      </c>
      <c r="Y148" s="33">
        <v>435000</v>
      </c>
      <c r="Z148" s="33">
        <v>0</v>
      </c>
      <c r="AA148" s="33">
        <f>(Z148/Y148)*100</f>
        <v>0</v>
      </c>
      <c r="AB148" s="33">
        <f>(AC148-Y148)</f>
        <v>685000</v>
      </c>
      <c r="AC148" s="33">
        <v>1120000</v>
      </c>
      <c r="AD148" s="33"/>
      <c r="AE148" s="33"/>
      <c r="AF148" s="33">
        <v>1120000</v>
      </c>
      <c r="AG148" s="33"/>
      <c r="AH148" s="33">
        <v>0</v>
      </c>
      <c r="AI148" s="33">
        <v>0</v>
      </c>
      <c r="AJ148" s="33">
        <v>0</v>
      </c>
      <c r="AK148" s="33">
        <v>0</v>
      </c>
      <c r="AL148" s="33">
        <v>0</v>
      </c>
      <c r="AM148" s="33">
        <v>100000</v>
      </c>
      <c r="AN148" s="33"/>
      <c r="AO148" s="27">
        <v>281629.11</v>
      </c>
      <c r="AP148" s="33"/>
      <c r="AQ148" s="33">
        <v>107200</v>
      </c>
      <c r="AR148" s="33">
        <v>107200</v>
      </c>
      <c r="AS148" s="33">
        <v>77816.25</v>
      </c>
      <c r="AT148" s="33">
        <v>0</v>
      </c>
      <c r="AU148" s="33">
        <f t="shared" si="75"/>
        <v>0</v>
      </c>
      <c r="AV148" s="33"/>
      <c r="AW148" s="33">
        <f>AQ148-AM148</f>
        <v>7200</v>
      </c>
      <c r="AX148" s="33"/>
      <c r="AY148" s="33">
        <f t="shared" si="76"/>
        <v>0</v>
      </c>
      <c r="AZ148" s="33">
        <f t="shared" si="77"/>
        <v>72.589785447761187</v>
      </c>
      <c r="BA148" s="33"/>
      <c r="BB148" s="33"/>
      <c r="BC148" s="33"/>
      <c r="BD148" s="33">
        <f t="shared" si="107"/>
        <v>100000</v>
      </c>
      <c r="BE148" s="33"/>
      <c r="BF148" s="33"/>
    </row>
    <row r="149" spans="1:62" ht="23.25" hidden="1" customHeight="1" x14ac:dyDescent="0.35">
      <c r="A149" s="1"/>
      <c r="B149" s="235"/>
      <c r="C149" s="235"/>
      <c r="D149" s="235"/>
      <c r="E149" s="235"/>
      <c r="F149" s="235"/>
      <c r="G149" s="235"/>
      <c r="H149" s="235"/>
      <c r="I149" s="235"/>
      <c r="J149" s="159"/>
      <c r="K149" s="159"/>
      <c r="L149" s="190">
        <v>454</v>
      </c>
      <c r="M149" s="190"/>
      <c r="N149" s="200" t="s">
        <v>315</v>
      </c>
      <c r="O149" s="32"/>
      <c r="P149" s="32"/>
      <c r="Q149" s="179">
        <v>0</v>
      </c>
      <c r="R149" s="32">
        <f>SUM(R150)</f>
        <v>155000</v>
      </c>
      <c r="S149" s="32">
        <f>SUM(S150)</f>
        <v>0</v>
      </c>
      <c r="T149" s="32">
        <f>SUM(T150)</f>
        <v>0</v>
      </c>
      <c r="U149" s="32">
        <v>0</v>
      </c>
      <c r="V149" s="32">
        <f>SUM(V150)</f>
        <v>0</v>
      </c>
      <c r="W149" s="32">
        <f>SUM(W150)</f>
        <v>0</v>
      </c>
      <c r="X149" s="32">
        <f>SUM(X150)</f>
        <v>0</v>
      </c>
      <c r="Y149" s="32">
        <f>SUM(Y150)</f>
        <v>0</v>
      </c>
      <c r="Z149" s="32">
        <f>SUM(Z150)</f>
        <v>0</v>
      </c>
      <c r="AA149" s="32">
        <v>0</v>
      </c>
      <c r="AB149" s="32">
        <f>SUM(AB150)</f>
        <v>0</v>
      </c>
      <c r="AC149" s="32">
        <f>SUM(AC150)</f>
        <v>0</v>
      </c>
      <c r="AD149" s="179"/>
      <c r="AE149" s="179"/>
      <c r="AF149" s="32">
        <f t="shared" ref="AF149:AN149" si="117">SUM(AF150)</f>
        <v>0</v>
      </c>
      <c r="AG149" s="32">
        <f t="shared" si="117"/>
        <v>0</v>
      </c>
      <c r="AH149" s="32">
        <f t="shared" si="117"/>
        <v>0</v>
      </c>
      <c r="AI149" s="32">
        <f t="shared" si="117"/>
        <v>0</v>
      </c>
      <c r="AJ149" s="32">
        <f t="shared" si="117"/>
        <v>0</v>
      </c>
      <c r="AK149" s="32">
        <f t="shared" si="117"/>
        <v>0</v>
      </c>
      <c r="AL149" s="32">
        <f>SUM(AL150)</f>
        <v>0</v>
      </c>
      <c r="AM149" s="32">
        <f t="shared" si="117"/>
        <v>0</v>
      </c>
      <c r="AN149" s="32">
        <f t="shared" si="117"/>
        <v>0</v>
      </c>
      <c r="AO149" s="27">
        <v>0</v>
      </c>
      <c r="AP149" s="32" t="e">
        <f t="shared" si="73"/>
        <v>#DIV/0!</v>
      </c>
      <c r="AQ149" s="32">
        <f>SUM(AQ150)</f>
        <v>0</v>
      </c>
      <c r="AR149" s="32">
        <f>SUM(AR150)</f>
        <v>0</v>
      </c>
      <c r="AS149" s="32">
        <f>SUM(AS150)</f>
        <v>0</v>
      </c>
      <c r="AT149" s="32">
        <f>SUM(AT150)</f>
        <v>0</v>
      </c>
      <c r="AU149" s="32">
        <f t="shared" si="75"/>
        <v>0</v>
      </c>
      <c r="AV149" s="32">
        <f>SUM(AV150)</f>
        <v>0</v>
      </c>
      <c r="AW149" s="32">
        <f>SUM(AW150)</f>
        <v>0</v>
      </c>
      <c r="AX149" s="32">
        <f>SUM(AX150)</f>
        <v>0</v>
      </c>
      <c r="AY149" s="32">
        <f t="shared" si="76"/>
        <v>0</v>
      </c>
      <c r="AZ149" s="32">
        <f t="shared" si="77"/>
        <v>0</v>
      </c>
      <c r="BA149" s="32">
        <f>SUM(BA150)</f>
        <v>0</v>
      </c>
      <c r="BB149" s="32">
        <f>SUM(BB150)</f>
        <v>0</v>
      </c>
      <c r="BC149" s="32">
        <f>SUM(BC150)</f>
        <v>0</v>
      </c>
      <c r="BD149" s="32">
        <f t="shared" si="107"/>
        <v>0</v>
      </c>
      <c r="BE149" s="32">
        <f>SUM(BE150)</f>
        <v>0</v>
      </c>
      <c r="BF149" s="32">
        <f>SUM(BF150)</f>
        <v>0</v>
      </c>
    </row>
    <row r="150" spans="1:62" ht="23.25" hidden="1" customHeight="1" x14ac:dyDescent="0.35">
      <c r="A150" s="1"/>
      <c r="B150" s="235"/>
      <c r="C150" s="235"/>
      <c r="D150" s="235"/>
      <c r="E150" s="235"/>
      <c r="F150" s="235"/>
      <c r="G150" s="235"/>
      <c r="H150" s="235"/>
      <c r="I150" s="235"/>
      <c r="J150" s="159"/>
      <c r="K150" s="159"/>
      <c r="L150" s="160"/>
      <c r="M150" s="160">
        <v>4541</v>
      </c>
      <c r="N150" s="201" t="s">
        <v>315</v>
      </c>
      <c r="O150" s="233"/>
      <c r="P150" s="233"/>
      <c r="Q150" s="233">
        <v>0</v>
      </c>
      <c r="R150" s="286">
        <v>155000</v>
      </c>
      <c r="S150" s="286">
        <v>0</v>
      </c>
      <c r="T150" s="286">
        <v>0</v>
      </c>
      <c r="U150" s="44">
        <v>0</v>
      </c>
      <c r="V150" s="286">
        <f>(Y150-S150)</f>
        <v>0</v>
      </c>
      <c r="W150" s="286">
        <v>0</v>
      </c>
      <c r="X150" s="286">
        <v>0</v>
      </c>
      <c r="Y150" s="286">
        <v>0</v>
      </c>
      <c r="Z150" s="286">
        <v>0</v>
      </c>
      <c r="AA150" s="44">
        <v>0</v>
      </c>
      <c r="AB150" s="286">
        <f>(AC150-Y150)</f>
        <v>0</v>
      </c>
      <c r="AC150" s="286">
        <v>0</v>
      </c>
      <c r="AD150" s="243"/>
      <c r="AE150" s="33"/>
      <c r="AF150" s="286">
        <v>0</v>
      </c>
      <c r="AG150" s="286">
        <v>0</v>
      </c>
      <c r="AH150" s="286">
        <v>0</v>
      </c>
      <c r="AI150" s="286">
        <v>0</v>
      </c>
      <c r="AJ150" s="286">
        <v>0</v>
      </c>
      <c r="AK150" s="286">
        <v>0</v>
      </c>
      <c r="AL150" s="286">
        <v>0</v>
      </c>
      <c r="AM150" s="286">
        <v>0</v>
      </c>
      <c r="AN150" s="286">
        <v>0</v>
      </c>
      <c r="AO150" s="27">
        <v>3771537.37</v>
      </c>
      <c r="AP150" s="286" t="e">
        <f t="shared" si="73"/>
        <v>#DIV/0!</v>
      </c>
      <c r="AQ150" s="286">
        <v>0</v>
      </c>
      <c r="AR150" s="286">
        <v>0</v>
      </c>
      <c r="AS150" s="286">
        <v>0</v>
      </c>
      <c r="AT150" s="286">
        <v>0</v>
      </c>
      <c r="AU150" s="286">
        <f t="shared" si="75"/>
        <v>0</v>
      </c>
      <c r="AV150" s="286">
        <v>0</v>
      </c>
      <c r="AW150" s="286">
        <f>AQ150-AM150</f>
        <v>0</v>
      </c>
      <c r="AX150" s="286">
        <v>0</v>
      </c>
      <c r="AY150" s="286">
        <f t="shared" si="76"/>
        <v>0</v>
      </c>
      <c r="AZ150" s="286">
        <f t="shared" si="77"/>
        <v>0</v>
      </c>
      <c r="BA150" s="286">
        <v>0</v>
      </c>
      <c r="BB150" s="286">
        <v>0</v>
      </c>
      <c r="BC150" s="286">
        <v>0</v>
      </c>
      <c r="BD150" s="286">
        <f t="shared" si="107"/>
        <v>0</v>
      </c>
      <c r="BE150" s="286">
        <v>0</v>
      </c>
      <c r="BF150" s="286">
        <v>0</v>
      </c>
    </row>
    <row r="151" spans="1:62" ht="23.25" x14ac:dyDescent="0.35">
      <c r="A151" s="22"/>
      <c r="B151" s="287"/>
      <c r="C151" s="287"/>
      <c r="D151" s="287"/>
      <c r="E151" s="287"/>
      <c r="F151" s="287"/>
      <c r="G151" s="287"/>
      <c r="H151" s="287"/>
      <c r="I151" s="287"/>
      <c r="J151" s="288">
        <v>5</v>
      </c>
      <c r="K151" s="288"/>
      <c r="L151" s="288"/>
      <c r="M151" s="1432" t="s">
        <v>95</v>
      </c>
      <c r="N151" s="1432"/>
      <c r="O151" s="289" t="e">
        <f>SUM(O163)</f>
        <v>#REF!</v>
      </c>
      <c r="P151" s="289" t="e">
        <f>SUM(P163)</f>
        <v>#REF!</v>
      </c>
      <c r="Q151" s="289">
        <v>4203663</v>
      </c>
      <c r="R151" s="289">
        <f>SUM(R163+R152)</f>
        <v>4300000</v>
      </c>
      <c r="S151" s="289">
        <f>SUM(S163+S152)</f>
        <v>4300000</v>
      </c>
      <c r="T151" s="289">
        <f>SUM(T163+T152)</f>
        <v>2318591.9700000002</v>
      </c>
      <c r="U151" s="289">
        <f t="shared" si="70"/>
        <v>53.920743488372104</v>
      </c>
      <c r="V151" s="289">
        <f>SUM(V163+V152)</f>
        <v>-3500000</v>
      </c>
      <c r="W151" s="289">
        <f>SUM(W163+W152)</f>
        <v>4025000</v>
      </c>
      <c r="X151" s="289" t="e">
        <f>SUM(X163+X152)</f>
        <v>#REF!</v>
      </c>
      <c r="Y151" s="289" t="e">
        <f>SUM(Y163+Y152)</f>
        <v>#REF!</v>
      </c>
      <c r="Z151" s="289">
        <f>SUM(Z163+Z152)</f>
        <v>404444.55</v>
      </c>
      <c r="AA151" s="289" t="e">
        <f>(Z151/Y151)*100</f>
        <v>#REF!</v>
      </c>
      <c r="AB151" s="289">
        <f>SUM(AB163+AB152)</f>
        <v>1106325</v>
      </c>
      <c r="AC151" s="289">
        <f>SUM(AC163+AC152)</f>
        <v>1906325</v>
      </c>
      <c r="AD151" s="289">
        <f>SUM(AC163+AD152)</f>
        <v>815000</v>
      </c>
      <c r="AE151" s="289">
        <f>SUM(AE163+AE152)</f>
        <v>800000</v>
      </c>
      <c r="AF151" s="289">
        <f>SUM(AF163+AF152)</f>
        <v>1906325</v>
      </c>
      <c r="AG151" s="289">
        <f>SUM(AG163+AG152)</f>
        <v>0</v>
      </c>
      <c r="AH151" s="289">
        <f>SUM(AH163+AH157)</f>
        <v>1903668.55</v>
      </c>
      <c r="AI151" s="289">
        <f>SUM(AI163+AI152)</f>
        <v>830000</v>
      </c>
      <c r="AJ151" s="289">
        <f>SUM(AJ163+AJ152)</f>
        <v>830000</v>
      </c>
      <c r="AK151" s="289">
        <f>SUM(AK163+AK152)</f>
        <v>830000</v>
      </c>
      <c r="AL151" s="289">
        <f>SUM(AL163+AL157+AL160)</f>
        <v>851772.88</v>
      </c>
      <c r="AM151" s="289">
        <f>SUM(AM163+AM157+AM160)</f>
        <v>830000</v>
      </c>
      <c r="AN151" s="289">
        <f>SUM(AN163+AN157+AN160)</f>
        <v>0</v>
      </c>
      <c r="AO151" s="27">
        <v>0</v>
      </c>
      <c r="AP151" s="289">
        <f>SUM(AP163+AP157+AP160)</f>
        <v>0</v>
      </c>
      <c r="AQ151" s="289">
        <f t="shared" ref="AQ151:AX151" si="118">SUM(AQ163+AQ157+AQ160)</f>
        <v>1179235.72</v>
      </c>
      <c r="AR151" s="289">
        <f t="shared" si="118"/>
        <v>1179235.72</v>
      </c>
      <c r="AS151" s="289">
        <f t="shared" si="118"/>
        <v>431417.87</v>
      </c>
      <c r="AT151" s="289">
        <f>SUM(AT163+AT157+AT160)</f>
        <v>0</v>
      </c>
      <c r="AU151" s="289">
        <f t="shared" si="75"/>
        <v>0</v>
      </c>
      <c r="AV151" s="289">
        <f t="shared" si="118"/>
        <v>0</v>
      </c>
      <c r="AW151" s="289">
        <f t="shared" si="118"/>
        <v>349235.72</v>
      </c>
      <c r="AX151" s="289">
        <f t="shared" si="118"/>
        <v>0</v>
      </c>
      <c r="AY151" s="289">
        <f t="shared" si="76"/>
        <v>0</v>
      </c>
      <c r="AZ151" s="289">
        <f t="shared" si="77"/>
        <v>36.584532056067637</v>
      </c>
      <c r="BA151" s="289">
        <f>SUM(BA163+BA152)</f>
        <v>0</v>
      </c>
      <c r="BB151" s="289">
        <f>SUM(BB163+BB152)</f>
        <v>830000</v>
      </c>
      <c r="BC151" s="289">
        <f>SUM(BC163+BC152)</f>
        <v>830000</v>
      </c>
      <c r="BD151" s="289">
        <f t="shared" si="107"/>
        <v>0</v>
      </c>
      <c r="BE151" s="289">
        <f>SUM(BE163+BE157+BE160)</f>
        <v>0</v>
      </c>
      <c r="BF151" s="289">
        <f>SUM(BF163+BF157+BF160)</f>
        <v>0</v>
      </c>
    </row>
    <row r="152" spans="1:62" ht="20.25" hidden="1" customHeight="1" x14ac:dyDescent="0.3">
      <c r="A152" s="22"/>
      <c r="B152" s="287"/>
      <c r="C152" s="287"/>
      <c r="D152" s="287"/>
      <c r="E152" s="287"/>
      <c r="F152" s="287"/>
      <c r="G152" s="287"/>
      <c r="H152" s="287"/>
      <c r="I152" s="287"/>
      <c r="J152" s="159"/>
      <c r="K152" s="189">
        <v>51</v>
      </c>
      <c r="L152" s="190"/>
      <c r="M152" s="202"/>
      <c r="N152" s="194" t="s">
        <v>311</v>
      </c>
      <c r="O152" s="185"/>
      <c r="P152" s="185"/>
      <c r="Q152" s="185">
        <v>0</v>
      </c>
      <c r="R152" s="185">
        <f>SUM(R155+R153)</f>
        <v>100000</v>
      </c>
      <c r="S152" s="185">
        <f>SUM(S155+S153)</f>
        <v>100000</v>
      </c>
      <c r="T152" s="185">
        <f>SUM(T155+T153)</f>
        <v>0</v>
      </c>
      <c r="U152" s="185">
        <f t="shared" si="70"/>
        <v>0</v>
      </c>
      <c r="V152" s="185">
        <f t="shared" ref="V152:AF152" si="119">SUM(V155+V153)</f>
        <v>-100000</v>
      </c>
      <c r="W152" s="185">
        <f t="shared" si="119"/>
        <v>225000</v>
      </c>
      <c r="X152" s="185">
        <f>SUM(X155+X153)</f>
        <v>225000</v>
      </c>
      <c r="Y152" s="185">
        <f t="shared" si="119"/>
        <v>0</v>
      </c>
      <c r="Z152" s="185">
        <f t="shared" si="119"/>
        <v>0</v>
      </c>
      <c r="AA152" s="185">
        <v>0</v>
      </c>
      <c r="AB152" s="185">
        <f>SUM(AB155+AB153)</f>
        <v>1091325</v>
      </c>
      <c r="AC152" s="185">
        <f>SUM(AC155+AC153)</f>
        <v>1091325</v>
      </c>
      <c r="AD152" s="185">
        <f>SUM(AC155+AD153)</f>
        <v>0</v>
      </c>
      <c r="AE152" s="185">
        <f t="shared" si="119"/>
        <v>0</v>
      </c>
      <c r="AF152" s="185">
        <f t="shared" si="119"/>
        <v>1091325</v>
      </c>
      <c r="AG152" s="185">
        <f t="shared" ref="AG152:AO152" si="120">SUM(AG155+AG153)</f>
        <v>0</v>
      </c>
      <c r="AH152" s="185">
        <f t="shared" si="120"/>
        <v>0</v>
      </c>
      <c r="AI152" s="185">
        <f t="shared" si="120"/>
        <v>0</v>
      </c>
      <c r="AJ152" s="185">
        <f t="shared" si="120"/>
        <v>0</v>
      </c>
      <c r="AK152" s="185">
        <f t="shared" si="120"/>
        <v>0</v>
      </c>
      <c r="AL152" s="185">
        <f t="shared" si="120"/>
        <v>0</v>
      </c>
      <c r="AM152" s="185">
        <f t="shared" si="120"/>
        <v>0</v>
      </c>
      <c r="AN152" s="185">
        <f t="shared" si="120"/>
        <v>0</v>
      </c>
      <c r="AO152" s="185">
        <f t="shared" si="120"/>
        <v>0</v>
      </c>
      <c r="AP152" s="185" t="e">
        <f t="shared" si="73"/>
        <v>#DIV/0!</v>
      </c>
      <c r="AQ152" s="185">
        <f>SUM(AQ155+AQ153)</f>
        <v>0</v>
      </c>
      <c r="AR152" s="185">
        <f>SUM(AR155+AR153)</f>
        <v>0</v>
      </c>
      <c r="AS152" s="185">
        <f>SUM(AS155+AS153)</f>
        <v>0</v>
      </c>
      <c r="AT152" s="185">
        <f>SUM(AT155+AT153)</f>
        <v>0</v>
      </c>
      <c r="AU152" s="185">
        <f t="shared" si="75"/>
        <v>0</v>
      </c>
      <c r="AV152" s="185">
        <f>SUM(AV155+AV153)</f>
        <v>0</v>
      </c>
      <c r="AW152" s="185">
        <f>SUM(AW155+AW153)</f>
        <v>0</v>
      </c>
      <c r="AX152" s="185">
        <f>SUM(AX155+AX153)</f>
        <v>0</v>
      </c>
      <c r="AY152" s="185">
        <f t="shared" si="76"/>
        <v>0</v>
      </c>
      <c r="AZ152" s="185">
        <f t="shared" si="77"/>
        <v>0</v>
      </c>
      <c r="BA152" s="185">
        <f>SUM(BA155+BA153)</f>
        <v>0</v>
      </c>
      <c r="BB152" s="185">
        <f>SUM(BB155+BB153)</f>
        <v>0</v>
      </c>
      <c r="BC152" s="185">
        <f>SUM(BC155+BC153)</f>
        <v>0</v>
      </c>
      <c r="BD152" s="185">
        <f t="shared" si="107"/>
        <v>0</v>
      </c>
      <c r="BE152" s="185">
        <f>SUM(BE155+BE153)</f>
        <v>0</v>
      </c>
      <c r="BF152" s="185">
        <f>SUM(BF155+BF153)</f>
        <v>0</v>
      </c>
    </row>
    <row r="153" spans="1:62" ht="40.5" hidden="1" customHeight="1" x14ac:dyDescent="0.3">
      <c r="A153" s="22"/>
      <c r="B153" s="287"/>
      <c r="C153" s="287"/>
      <c r="D153" s="287"/>
      <c r="E153" s="287"/>
      <c r="F153" s="287"/>
      <c r="G153" s="287"/>
      <c r="H153" s="287"/>
      <c r="I153" s="287"/>
      <c r="J153" s="159"/>
      <c r="K153" s="159"/>
      <c r="L153" s="159">
        <v>514</v>
      </c>
      <c r="M153" s="290"/>
      <c r="N153" s="247" t="s">
        <v>349</v>
      </c>
      <c r="O153" s="185"/>
      <c r="P153" s="185"/>
      <c r="Q153" s="185">
        <f>Q154</f>
        <v>0</v>
      </c>
      <c r="R153" s="185">
        <f t="shared" ref="R153:AC153" si="121">R154</f>
        <v>0</v>
      </c>
      <c r="S153" s="185">
        <f t="shared" si="121"/>
        <v>0</v>
      </c>
      <c r="T153" s="185">
        <f t="shared" si="121"/>
        <v>0</v>
      </c>
      <c r="U153" s="185">
        <v>0</v>
      </c>
      <c r="V153" s="185">
        <f t="shared" si="121"/>
        <v>0</v>
      </c>
      <c r="W153" s="185">
        <f t="shared" si="121"/>
        <v>225000</v>
      </c>
      <c r="X153" s="185">
        <f t="shared" si="121"/>
        <v>225000</v>
      </c>
      <c r="Y153" s="185">
        <f t="shared" si="121"/>
        <v>0</v>
      </c>
      <c r="Z153" s="185">
        <f t="shared" si="121"/>
        <v>0</v>
      </c>
      <c r="AA153" s="185">
        <v>0</v>
      </c>
      <c r="AB153" s="185">
        <f t="shared" si="121"/>
        <v>1091325</v>
      </c>
      <c r="AC153" s="185">
        <f t="shared" si="121"/>
        <v>1091325</v>
      </c>
      <c r="AD153" s="185"/>
      <c r="AE153" s="185"/>
      <c r="AF153" s="185">
        <f t="shared" ref="AF153:AO153" si="122">AF154</f>
        <v>1091325</v>
      </c>
      <c r="AG153" s="185">
        <f t="shared" si="122"/>
        <v>0</v>
      </c>
      <c r="AH153" s="185">
        <f t="shared" si="122"/>
        <v>0</v>
      </c>
      <c r="AI153" s="185">
        <f t="shared" si="122"/>
        <v>0</v>
      </c>
      <c r="AJ153" s="185">
        <f>AJ154</f>
        <v>0</v>
      </c>
      <c r="AK153" s="185">
        <f>AK154</f>
        <v>0</v>
      </c>
      <c r="AL153" s="185">
        <f>AL154</f>
        <v>0</v>
      </c>
      <c r="AM153" s="185">
        <f t="shared" si="122"/>
        <v>0</v>
      </c>
      <c r="AN153" s="185">
        <f t="shared" si="122"/>
        <v>0</v>
      </c>
      <c r="AO153" s="185">
        <f t="shared" si="122"/>
        <v>0</v>
      </c>
      <c r="AP153" s="185" t="e">
        <f t="shared" si="73"/>
        <v>#DIV/0!</v>
      </c>
      <c r="AQ153" s="185">
        <f t="shared" ref="AQ153:AX153" si="123">AQ154</f>
        <v>0</v>
      </c>
      <c r="AR153" s="185">
        <f t="shared" si="123"/>
        <v>0</v>
      </c>
      <c r="AS153" s="185">
        <f t="shared" si="123"/>
        <v>0</v>
      </c>
      <c r="AT153" s="185">
        <f t="shared" si="123"/>
        <v>0</v>
      </c>
      <c r="AU153" s="185">
        <f t="shared" si="75"/>
        <v>0</v>
      </c>
      <c r="AV153" s="185">
        <f t="shared" si="123"/>
        <v>0</v>
      </c>
      <c r="AW153" s="185">
        <f t="shared" si="123"/>
        <v>0</v>
      </c>
      <c r="AX153" s="185">
        <f t="shared" si="123"/>
        <v>0</v>
      </c>
      <c r="AY153" s="185">
        <f t="shared" si="76"/>
        <v>0</v>
      </c>
      <c r="AZ153" s="185">
        <f t="shared" si="77"/>
        <v>0</v>
      </c>
      <c r="BA153" s="185">
        <f>BA154</f>
        <v>0</v>
      </c>
      <c r="BB153" s="185"/>
      <c r="BC153" s="185"/>
      <c r="BD153" s="185">
        <f t="shared" si="107"/>
        <v>0</v>
      </c>
      <c r="BE153" s="185">
        <f>BE154</f>
        <v>0</v>
      </c>
      <c r="BF153" s="185">
        <f>BF154</f>
        <v>0</v>
      </c>
    </row>
    <row r="154" spans="1:62" ht="25.5" hidden="1" customHeight="1" x14ac:dyDescent="0.3">
      <c r="A154" s="22"/>
      <c r="B154" s="287"/>
      <c r="C154" s="287"/>
      <c r="D154" s="287"/>
      <c r="E154" s="287"/>
      <c r="F154" s="287"/>
      <c r="G154" s="287"/>
      <c r="H154" s="287"/>
      <c r="I154" s="287"/>
      <c r="J154" s="159"/>
      <c r="K154" s="159"/>
      <c r="L154" s="196"/>
      <c r="M154" s="191">
        <v>5141</v>
      </c>
      <c r="N154" s="291" t="s">
        <v>347</v>
      </c>
      <c r="O154" s="292"/>
      <c r="P154" s="292"/>
      <c r="Q154" s="293">
        <v>0</v>
      </c>
      <c r="R154" s="293">
        <v>0</v>
      </c>
      <c r="S154" s="293">
        <v>0</v>
      </c>
      <c r="T154" s="293">
        <v>0</v>
      </c>
      <c r="U154" s="293">
        <v>0</v>
      </c>
      <c r="V154" s="293">
        <f>(Y154-S154)</f>
        <v>0</v>
      </c>
      <c r="W154" s="293">
        <v>225000</v>
      </c>
      <c r="X154" s="293">
        <v>225000</v>
      </c>
      <c r="Y154" s="293">
        <v>0</v>
      </c>
      <c r="Z154" s="293">
        <v>0</v>
      </c>
      <c r="AA154" s="293">
        <v>0</v>
      </c>
      <c r="AB154" s="293">
        <f>(AC154-Y154)</f>
        <v>1091325</v>
      </c>
      <c r="AC154" s="293">
        <v>1091325</v>
      </c>
      <c r="AD154" s="293"/>
      <c r="AE154" s="293"/>
      <c r="AF154" s="293">
        <v>1091325</v>
      </c>
      <c r="AG154" s="293"/>
      <c r="AH154" s="293">
        <v>0</v>
      </c>
      <c r="AI154" s="293">
        <v>0</v>
      </c>
      <c r="AJ154" s="293">
        <v>0</v>
      </c>
      <c r="AK154" s="293">
        <v>0</v>
      </c>
      <c r="AL154" s="293">
        <v>0</v>
      </c>
      <c r="AM154" s="293">
        <v>0</v>
      </c>
      <c r="AN154" s="293">
        <v>0</v>
      </c>
      <c r="AO154" s="293">
        <v>0</v>
      </c>
      <c r="AP154" s="293" t="e">
        <f t="shared" si="73"/>
        <v>#DIV/0!</v>
      </c>
      <c r="AQ154" s="293">
        <v>0</v>
      </c>
      <c r="AR154" s="293">
        <v>0</v>
      </c>
      <c r="AS154" s="293">
        <v>0</v>
      </c>
      <c r="AT154" s="293">
        <v>0</v>
      </c>
      <c r="AU154" s="293">
        <f t="shared" si="75"/>
        <v>0</v>
      </c>
      <c r="AV154" s="293">
        <v>0</v>
      </c>
      <c r="AW154" s="293">
        <v>0</v>
      </c>
      <c r="AX154" s="293">
        <v>0</v>
      </c>
      <c r="AY154" s="293">
        <f t="shared" si="76"/>
        <v>0</v>
      </c>
      <c r="AZ154" s="293">
        <f t="shared" si="77"/>
        <v>0</v>
      </c>
      <c r="BA154" s="293">
        <f>AJ154-AI154</f>
        <v>0</v>
      </c>
      <c r="BB154" s="293"/>
      <c r="BC154" s="293"/>
      <c r="BD154" s="293">
        <f t="shared" si="107"/>
        <v>0</v>
      </c>
      <c r="BE154" s="293">
        <v>0</v>
      </c>
      <c r="BF154" s="293">
        <v>0</v>
      </c>
    </row>
    <row r="155" spans="1:62" ht="40.5" hidden="1" customHeight="1" x14ac:dyDescent="0.3">
      <c r="A155" s="22"/>
      <c r="B155" s="287"/>
      <c r="C155" s="287"/>
      <c r="D155" s="287"/>
      <c r="E155" s="287"/>
      <c r="F155" s="287"/>
      <c r="G155" s="287"/>
      <c r="H155" s="287"/>
      <c r="I155" s="287"/>
      <c r="J155" s="159"/>
      <c r="K155" s="159"/>
      <c r="L155" s="159">
        <v>516</v>
      </c>
      <c r="M155" s="194"/>
      <c r="N155" s="247" t="s">
        <v>316</v>
      </c>
      <c r="O155" s="185"/>
      <c r="P155" s="185"/>
      <c r="Q155" s="185">
        <v>0</v>
      </c>
      <c r="R155" s="185">
        <f t="shared" ref="R155:Y155" si="124">SUM(R156)</f>
        <v>100000</v>
      </c>
      <c r="S155" s="185">
        <f t="shared" si="124"/>
        <v>100000</v>
      </c>
      <c r="T155" s="185">
        <f>SUM(T156)</f>
        <v>0</v>
      </c>
      <c r="U155" s="185">
        <f t="shared" si="70"/>
        <v>0</v>
      </c>
      <c r="V155" s="185">
        <f>SUM(V156)</f>
        <v>-100000</v>
      </c>
      <c r="W155" s="185">
        <f t="shared" si="124"/>
        <v>0</v>
      </c>
      <c r="X155" s="185">
        <f t="shared" si="124"/>
        <v>0</v>
      </c>
      <c r="Y155" s="185">
        <f t="shared" si="124"/>
        <v>0</v>
      </c>
      <c r="Z155" s="185">
        <f>SUM(Z156)</f>
        <v>0</v>
      </c>
      <c r="AA155" s="185">
        <v>0</v>
      </c>
      <c r="AB155" s="185">
        <f>SUM(AB156)</f>
        <v>0</v>
      </c>
      <c r="AC155" s="185">
        <f>SUM(AC156)</f>
        <v>0</v>
      </c>
      <c r="AD155" s="185"/>
      <c r="AE155" s="185"/>
      <c r="AF155" s="185">
        <f t="shared" ref="AF155:AO155" si="125">SUM(AF156)</f>
        <v>0</v>
      </c>
      <c r="AG155" s="185">
        <f t="shared" si="125"/>
        <v>0</v>
      </c>
      <c r="AH155" s="185">
        <f t="shared" si="125"/>
        <v>0</v>
      </c>
      <c r="AI155" s="185">
        <f t="shared" si="125"/>
        <v>0</v>
      </c>
      <c r="AJ155" s="185">
        <f t="shared" si="125"/>
        <v>0</v>
      </c>
      <c r="AK155" s="185">
        <f t="shared" si="125"/>
        <v>0</v>
      </c>
      <c r="AL155" s="185">
        <f t="shared" si="125"/>
        <v>0</v>
      </c>
      <c r="AM155" s="185">
        <f t="shared" si="125"/>
        <v>0</v>
      </c>
      <c r="AN155" s="185">
        <f t="shared" si="125"/>
        <v>0</v>
      </c>
      <c r="AO155" s="185">
        <f t="shared" si="125"/>
        <v>0</v>
      </c>
      <c r="AP155" s="185" t="e">
        <f t="shared" si="73"/>
        <v>#DIV/0!</v>
      </c>
      <c r="AQ155" s="185">
        <f t="shared" ref="AQ155:AX155" si="126">SUM(AQ156)</f>
        <v>0</v>
      </c>
      <c r="AR155" s="185">
        <f t="shared" si="126"/>
        <v>0</v>
      </c>
      <c r="AS155" s="185">
        <f t="shared" si="126"/>
        <v>0</v>
      </c>
      <c r="AT155" s="185">
        <f t="shared" si="126"/>
        <v>0</v>
      </c>
      <c r="AU155" s="185">
        <f t="shared" si="75"/>
        <v>0</v>
      </c>
      <c r="AV155" s="185">
        <f t="shared" si="126"/>
        <v>0</v>
      </c>
      <c r="AW155" s="185">
        <f t="shared" si="126"/>
        <v>0</v>
      </c>
      <c r="AX155" s="185">
        <f t="shared" si="126"/>
        <v>0</v>
      </c>
      <c r="AY155" s="185">
        <f t="shared" si="76"/>
        <v>0</v>
      </c>
      <c r="AZ155" s="185">
        <f t="shared" si="77"/>
        <v>0</v>
      </c>
      <c r="BA155" s="185">
        <f>SUM(BA156)</f>
        <v>0</v>
      </c>
      <c r="BB155" s="185">
        <f>SUM(BB156)</f>
        <v>0</v>
      </c>
      <c r="BC155" s="185">
        <f>SUM(BC156)</f>
        <v>0</v>
      </c>
      <c r="BD155" s="185">
        <f t="shared" si="107"/>
        <v>0</v>
      </c>
      <c r="BE155" s="185">
        <f>SUM(BE156)</f>
        <v>0</v>
      </c>
      <c r="BF155" s="185">
        <f>SUM(BF156)</f>
        <v>0</v>
      </c>
    </row>
    <row r="156" spans="1:62" ht="40.5" hidden="1" customHeight="1" x14ac:dyDescent="0.3">
      <c r="A156" s="22"/>
      <c r="B156" s="287"/>
      <c r="C156" s="287"/>
      <c r="D156" s="287"/>
      <c r="E156" s="287"/>
      <c r="F156" s="287"/>
      <c r="G156" s="287"/>
      <c r="H156" s="287"/>
      <c r="I156" s="287"/>
      <c r="J156" s="159"/>
      <c r="K156" s="159"/>
      <c r="L156" s="196"/>
      <c r="M156" s="187">
        <v>5163</v>
      </c>
      <c r="N156" s="294" t="s">
        <v>317</v>
      </c>
      <c r="O156" s="295"/>
      <c r="P156" s="295"/>
      <c r="Q156" s="286">
        <v>0</v>
      </c>
      <c r="R156" s="286">
        <v>100000</v>
      </c>
      <c r="S156" s="286">
        <v>100000</v>
      </c>
      <c r="T156" s="286">
        <v>0</v>
      </c>
      <c r="U156" s="286">
        <f t="shared" si="70"/>
        <v>0</v>
      </c>
      <c r="V156" s="286">
        <f>(Y156-S156)</f>
        <v>-100000</v>
      </c>
      <c r="W156" s="286">
        <v>0</v>
      </c>
      <c r="X156" s="286">
        <v>0</v>
      </c>
      <c r="Y156" s="286">
        <v>0</v>
      </c>
      <c r="Z156" s="286">
        <v>0</v>
      </c>
      <c r="AA156" s="286">
        <v>0</v>
      </c>
      <c r="AB156" s="286">
        <f>(AC156-Y156)</f>
        <v>0</v>
      </c>
      <c r="AC156" s="286">
        <v>0</v>
      </c>
      <c r="AD156" s="286"/>
      <c r="AE156" s="286"/>
      <c r="AF156" s="286">
        <v>0</v>
      </c>
      <c r="AG156" s="286">
        <v>0</v>
      </c>
      <c r="AH156" s="286">
        <v>0</v>
      </c>
      <c r="AI156" s="286">
        <v>0</v>
      </c>
      <c r="AJ156" s="286">
        <v>0</v>
      </c>
      <c r="AK156" s="286">
        <v>0</v>
      </c>
      <c r="AL156" s="286">
        <v>0</v>
      </c>
      <c r="AM156" s="286">
        <v>0</v>
      </c>
      <c r="AN156" s="286">
        <v>0</v>
      </c>
      <c r="AO156" s="286">
        <v>0</v>
      </c>
      <c r="AP156" s="286" t="e">
        <f t="shared" si="73"/>
        <v>#DIV/0!</v>
      </c>
      <c r="AQ156" s="286">
        <v>0</v>
      </c>
      <c r="AR156" s="286">
        <v>0</v>
      </c>
      <c r="AS156" s="286">
        <v>0</v>
      </c>
      <c r="AT156" s="286">
        <v>0</v>
      </c>
      <c r="AU156" s="286">
        <f t="shared" si="75"/>
        <v>0</v>
      </c>
      <c r="AV156" s="286">
        <v>0</v>
      </c>
      <c r="AW156" s="286">
        <v>0</v>
      </c>
      <c r="AX156" s="286">
        <v>0</v>
      </c>
      <c r="AY156" s="286">
        <f t="shared" si="76"/>
        <v>0</v>
      </c>
      <c r="AZ156" s="286">
        <f t="shared" si="77"/>
        <v>0</v>
      </c>
      <c r="BA156" s="286">
        <v>0</v>
      </c>
      <c r="BB156" s="286">
        <v>0</v>
      </c>
      <c r="BC156" s="286">
        <v>0</v>
      </c>
      <c r="BD156" s="286">
        <f t="shared" si="107"/>
        <v>0</v>
      </c>
      <c r="BE156" s="286">
        <v>0</v>
      </c>
      <c r="BF156" s="286">
        <v>0</v>
      </c>
    </row>
    <row r="157" spans="1:62" ht="20.25" hidden="1" customHeight="1" x14ac:dyDescent="0.3">
      <c r="A157" s="22"/>
      <c r="B157" s="287"/>
      <c r="C157" s="287"/>
      <c r="D157" s="287"/>
      <c r="E157" s="287"/>
      <c r="F157" s="287"/>
      <c r="G157" s="287"/>
      <c r="H157" s="287"/>
      <c r="I157" s="287"/>
      <c r="J157" s="159"/>
      <c r="K157" s="189">
        <v>51</v>
      </c>
      <c r="L157" s="190"/>
      <c r="M157" s="202"/>
      <c r="N157" s="194" t="s">
        <v>311</v>
      </c>
      <c r="O157" s="295"/>
      <c r="P157" s="295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185">
        <f>SUM(AH158)</f>
        <v>1091325</v>
      </c>
      <c r="AI157" s="185">
        <f t="shared" ref="AI157:AP157" si="127">SUM(AI158)</f>
        <v>0</v>
      </c>
      <c r="AJ157" s="185">
        <f t="shared" si="127"/>
        <v>0</v>
      </c>
      <c r="AK157" s="185">
        <f t="shared" si="127"/>
        <v>0</v>
      </c>
      <c r="AL157" s="185">
        <f>SUM(AL158)</f>
        <v>0</v>
      </c>
      <c r="AM157" s="185">
        <f t="shared" si="127"/>
        <v>0</v>
      </c>
      <c r="AN157" s="185">
        <f t="shared" si="127"/>
        <v>0</v>
      </c>
      <c r="AO157" s="185">
        <f t="shared" si="127"/>
        <v>0</v>
      </c>
      <c r="AP157" s="185">
        <f t="shared" si="127"/>
        <v>0</v>
      </c>
      <c r="AQ157" s="185">
        <f t="shared" ref="AQ157:AX157" si="128">SUM(AQ158)</f>
        <v>0</v>
      </c>
      <c r="AR157" s="185">
        <f t="shared" si="128"/>
        <v>0</v>
      </c>
      <c r="AS157" s="185">
        <f t="shared" si="128"/>
        <v>0</v>
      </c>
      <c r="AT157" s="185">
        <f t="shared" si="128"/>
        <v>0</v>
      </c>
      <c r="AU157" s="185">
        <f t="shared" si="75"/>
        <v>0</v>
      </c>
      <c r="AV157" s="185">
        <f t="shared" si="128"/>
        <v>0</v>
      </c>
      <c r="AW157" s="185">
        <f t="shared" si="128"/>
        <v>0</v>
      </c>
      <c r="AX157" s="185">
        <f t="shared" si="128"/>
        <v>0</v>
      </c>
      <c r="AY157" s="185">
        <f t="shared" si="76"/>
        <v>0</v>
      </c>
      <c r="AZ157" s="185">
        <f t="shared" si="77"/>
        <v>0</v>
      </c>
      <c r="BA157" s="243"/>
      <c r="BB157" s="185">
        <v>0</v>
      </c>
      <c r="BC157" s="185">
        <v>0</v>
      </c>
      <c r="BD157" s="185">
        <f t="shared" si="107"/>
        <v>0</v>
      </c>
      <c r="BE157" s="185">
        <f>SUM(BE158)</f>
        <v>0</v>
      </c>
      <c r="BF157" s="185">
        <f>SUM(BF158)</f>
        <v>0</v>
      </c>
    </row>
    <row r="158" spans="1:62" ht="40.5" hidden="1" customHeight="1" x14ac:dyDescent="0.3">
      <c r="A158" s="22"/>
      <c r="B158" s="287"/>
      <c r="C158" s="287"/>
      <c r="D158" s="287"/>
      <c r="E158" s="287"/>
      <c r="F158" s="287"/>
      <c r="G158" s="287"/>
      <c r="H158" s="287"/>
      <c r="I158" s="287"/>
      <c r="J158" s="159"/>
      <c r="K158" s="159"/>
      <c r="L158" s="159">
        <v>514</v>
      </c>
      <c r="M158" s="290"/>
      <c r="N158" s="247" t="s">
        <v>349</v>
      </c>
      <c r="O158" s="295"/>
      <c r="P158" s="295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185">
        <f t="shared" ref="AH158:AP158" si="129">AH159</f>
        <v>1091325</v>
      </c>
      <c r="AI158" s="185">
        <f t="shared" si="129"/>
        <v>0</v>
      </c>
      <c r="AJ158" s="185">
        <f t="shared" si="129"/>
        <v>0</v>
      </c>
      <c r="AK158" s="185">
        <f t="shared" si="129"/>
        <v>0</v>
      </c>
      <c r="AL158" s="185">
        <f>AL159</f>
        <v>0</v>
      </c>
      <c r="AM158" s="185">
        <f t="shared" si="129"/>
        <v>0</v>
      </c>
      <c r="AN158" s="185">
        <f t="shared" si="129"/>
        <v>0</v>
      </c>
      <c r="AO158" s="185">
        <f t="shared" si="129"/>
        <v>0</v>
      </c>
      <c r="AP158" s="185">
        <f t="shared" si="129"/>
        <v>0</v>
      </c>
      <c r="AQ158" s="185">
        <f>AQ159</f>
        <v>0</v>
      </c>
      <c r="AR158" s="185">
        <f>AR159</f>
        <v>0</v>
      </c>
      <c r="AS158" s="185">
        <f>AS159</f>
        <v>0</v>
      </c>
      <c r="AT158" s="185">
        <f>AT159</f>
        <v>0</v>
      </c>
      <c r="AU158" s="185">
        <f t="shared" si="75"/>
        <v>0</v>
      </c>
      <c r="AV158" s="185">
        <f>AV159</f>
        <v>0</v>
      </c>
      <c r="AW158" s="185">
        <f>AW159</f>
        <v>0</v>
      </c>
      <c r="AX158" s="185">
        <f>AX159</f>
        <v>0</v>
      </c>
      <c r="AY158" s="185">
        <f t="shared" si="76"/>
        <v>0</v>
      </c>
      <c r="AZ158" s="185">
        <f t="shared" si="77"/>
        <v>0</v>
      </c>
      <c r="BA158" s="243"/>
      <c r="BB158" s="185"/>
      <c r="BC158" s="185"/>
      <c r="BD158" s="185">
        <f t="shared" si="107"/>
        <v>0</v>
      </c>
      <c r="BE158" s="185">
        <f>BE159</f>
        <v>0</v>
      </c>
      <c r="BF158" s="185">
        <f>BF159</f>
        <v>0</v>
      </c>
    </row>
    <row r="159" spans="1:62" s="26" customFormat="1" ht="20.25" hidden="1" customHeight="1" x14ac:dyDescent="0.3">
      <c r="A159" s="22"/>
      <c r="B159" s="287"/>
      <c r="C159" s="287"/>
      <c r="D159" s="287"/>
      <c r="E159" s="287"/>
      <c r="F159" s="287"/>
      <c r="G159" s="287"/>
      <c r="H159" s="287"/>
      <c r="I159" s="287"/>
      <c r="J159" s="159"/>
      <c r="K159" s="159"/>
      <c r="L159" s="196"/>
      <c r="M159" s="191">
        <v>5141</v>
      </c>
      <c r="N159" s="291" t="s">
        <v>347</v>
      </c>
      <c r="O159" s="286"/>
      <c r="P159" s="286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93">
        <v>1091325</v>
      </c>
      <c r="AI159" s="243">
        <v>0</v>
      </c>
      <c r="AJ159" s="243">
        <v>0</v>
      </c>
      <c r="AK159" s="243">
        <v>0</v>
      </c>
      <c r="AL159" s="293"/>
      <c r="AM159" s="243">
        <v>0</v>
      </c>
      <c r="AN159" s="243"/>
      <c r="AO159" s="243"/>
      <c r="AP159" s="243">
        <v>0</v>
      </c>
      <c r="AQ159" s="293"/>
      <c r="AR159" s="293"/>
      <c r="AS159" s="293"/>
      <c r="AT159" s="293"/>
      <c r="AU159" s="243">
        <f t="shared" si="75"/>
        <v>0</v>
      </c>
      <c r="AV159" s="293"/>
      <c r="AW159" s="293">
        <f>AQ159-AM159</f>
        <v>0</v>
      </c>
      <c r="AX159" s="293"/>
      <c r="AY159" s="243">
        <f t="shared" si="76"/>
        <v>0</v>
      </c>
      <c r="AZ159" s="243">
        <f t="shared" si="77"/>
        <v>0</v>
      </c>
      <c r="BA159" s="243"/>
      <c r="BB159" s="243"/>
      <c r="BC159" s="243"/>
      <c r="BD159" s="243">
        <f t="shared" si="107"/>
        <v>0</v>
      </c>
      <c r="BE159" s="293"/>
      <c r="BF159" s="293"/>
      <c r="BH159" s="193"/>
      <c r="BJ159" s="97"/>
    </row>
    <row r="160" spans="1:62" s="26" customFormat="1" x14ac:dyDescent="0.3">
      <c r="A160" s="22"/>
      <c r="B160" s="287"/>
      <c r="C160" s="287"/>
      <c r="D160" s="287"/>
      <c r="E160" s="287"/>
      <c r="F160" s="287"/>
      <c r="G160" s="287"/>
      <c r="H160" s="287"/>
      <c r="I160" s="287"/>
      <c r="J160" s="159"/>
      <c r="K160" s="190">
        <v>53</v>
      </c>
      <c r="L160" s="190"/>
      <c r="M160" s="194"/>
      <c r="N160" s="194" t="s">
        <v>632</v>
      </c>
      <c r="O160" s="296"/>
      <c r="P160" s="296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185">
        <f>SUM(AH161)</f>
        <v>1091325</v>
      </c>
      <c r="AI160" s="185">
        <f t="shared" ref="AI160:AP160" si="130">SUM(AI161)</f>
        <v>0</v>
      </c>
      <c r="AJ160" s="185">
        <f t="shared" si="130"/>
        <v>0</v>
      </c>
      <c r="AK160" s="185">
        <f t="shared" si="130"/>
        <v>0</v>
      </c>
      <c r="AL160" s="185">
        <f>SUM(AL161)</f>
        <v>0</v>
      </c>
      <c r="AM160" s="185">
        <f t="shared" si="130"/>
        <v>0</v>
      </c>
      <c r="AN160" s="185">
        <f t="shared" si="130"/>
        <v>0</v>
      </c>
      <c r="AO160" s="185">
        <f t="shared" si="130"/>
        <v>0</v>
      </c>
      <c r="AP160" s="185">
        <f t="shared" si="130"/>
        <v>0</v>
      </c>
      <c r="AQ160" s="185">
        <f t="shared" ref="AQ160:AX160" si="131">SUM(AQ161)</f>
        <v>50000</v>
      </c>
      <c r="AR160" s="185">
        <f t="shared" si="131"/>
        <v>50000</v>
      </c>
      <c r="AS160" s="185">
        <f t="shared" si="131"/>
        <v>0</v>
      </c>
      <c r="AT160" s="185">
        <f t="shared" si="131"/>
        <v>0</v>
      </c>
      <c r="AU160" s="185">
        <f t="shared" si="75"/>
        <v>0</v>
      </c>
      <c r="AV160" s="185">
        <f t="shared" si="131"/>
        <v>0</v>
      </c>
      <c r="AW160" s="185">
        <f t="shared" si="131"/>
        <v>50000</v>
      </c>
      <c r="AX160" s="185">
        <f t="shared" si="131"/>
        <v>0</v>
      </c>
      <c r="AY160" s="185">
        <f t="shared" si="76"/>
        <v>0</v>
      </c>
      <c r="AZ160" s="185">
        <f t="shared" si="77"/>
        <v>0</v>
      </c>
      <c r="BA160" s="243"/>
      <c r="BB160" s="185">
        <v>0</v>
      </c>
      <c r="BC160" s="185">
        <v>0</v>
      </c>
      <c r="BD160" s="185">
        <f t="shared" si="107"/>
        <v>0</v>
      </c>
      <c r="BE160" s="185">
        <f>SUM(BE161)</f>
        <v>0</v>
      </c>
      <c r="BF160" s="185">
        <f>SUM(BF161)</f>
        <v>0</v>
      </c>
      <c r="BH160" s="193"/>
      <c r="BJ160" s="97"/>
    </row>
    <row r="161" spans="1:62" ht="40.5" x14ac:dyDescent="0.3">
      <c r="A161" s="22"/>
      <c r="B161" s="287"/>
      <c r="C161" s="287"/>
      <c r="D161" s="287"/>
      <c r="E161" s="287"/>
      <c r="F161" s="287"/>
      <c r="G161" s="287"/>
      <c r="H161" s="287"/>
      <c r="I161" s="287"/>
      <c r="J161" s="159"/>
      <c r="K161" s="159"/>
      <c r="L161" s="159">
        <v>532</v>
      </c>
      <c r="M161" s="290"/>
      <c r="N161" s="247" t="s">
        <v>634</v>
      </c>
      <c r="O161" s="295"/>
      <c r="P161" s="295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185">
        <f t="shared" ref="AH161:AP161" si="132">AH162</f>
        <v>1091325</v>
      </c>
      <c r="AI161" s="185">
        <f t="shared" si="132"/>
        <v>0</v>
      </c>
      <c r="AJ161" s="185">
        <f t="shared" si="132"/>
        <v>0</v>
      </c>
      <c r="AK161" s="185">
        <f t="shared" si="132"/>
        <v>0</v>
      </c>
      <c r="AL161" s="185">
        <f>AL162</f>
        <v>0</v>
      </c>
      <c r="AM161" s="185">
        <f t="shared" si="132"/>
        <v>0</v>
      </c>
      <c r="AN161" s="185">
        <f t="shared" si="132"/>
        <v>0</v>
      </c>
      <c r="AO161" s="185">
        <f t="shared" si="132"/>
        <v>0</v>
      </c>
      <c r="AP161" s="185">
        <f t="shared" si="132"/>
        <v>0</v>
      </c>
      <c r="AQ161" s="185">
        <f>AQ162</f>
        <v>50000</v>
      </c>
      <c r="AR161" s="185">
        <f>AR162</f>
        <v>50000</v>
      </c>
      <c r="AS161" s="185">
        <f>AS162</f>
        <v>0</v>
      </c>
      <c r="AT161" s="185">
        <f>AT162</f>
        <v>0</v>
      </c>
      <c r="AU161" s="185">
        <f t="shared" si="75"/>
        <v>0</v>
      </c>
      <c r="AV161" s="185">
        <f>AV162</f>
        <v>0</v>
      </c>
      <c r="AW161" s="185">
        <f>AW162</f>
        <v>50000</v>
      </c>
      <c r="AX161" s="185">
        <f>AX162</f>
        <v>0</v>
      </c>
      <c r="AY161" s="185">
        <f t="shared" si="76"/>
        <v>0</v>
      </c>
      <c r="AZ161" s="185">
        <f t="shared" si="77"/>
        <v>0</v>
      </c>
      <c r="BA161" s="243"/>
      <c r="BB161" s="185"/>
      <c r="BC161" s="185"/>
      <c r="BD161" s="185">
        <f t="shared" si="107"/>
        <v>0</v>
      </c>
      <c r="BE161" s="185">
        <f>BE162</f>
        <v>0</v>
      </c>
      <c r="BF161" s="185">
        <f>BF162</f>
        <v>0</v>
      </c>
    </row>
    <row r="162" spans="1:62" ht="40.5" x14ac:dyDescent="0.3">
      <c r="A162" s="22"/>
      <c r="B162" s="287"/>
      <c r="C162" s="287"/>
      <c r="D162" s="287"/>
      <c r="E162" s="287"/>
      <c r="F162" s="287"/>
      <c r="G162" s="287"/>
      <c r="H162" s="287"/>
      <c r="I162" s="287"/>
      <c r="J162" s="159"/>
      <c r="K162" s="159"/>
      <c r="L162" s="196"/>
      <c r="M162" s="191">
        <v>5321</v>
      </c>
      <c r="N162" s="291" t="s">
        <v>633</v>
      </c>
      <c r="O162" s="295"/>
      <c r="P162" s="295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93">
        <v>1091325</v>
      </c>
      <c r="AI162" s="243">
        <v>0</v>
      </c>
      <c r="AJ162" s="243">
        <v>0</v>
      </c>
      <c r="AK162" s="243">
        <v>0</v>
      </c>
      <c r="AL162" s="293">
        <v>0</v>
      </c>
      <c r="AM162" s="243">
        <v>0</v>
      </c>
      <c r="AN162" s="243"/>
      <c r="AO162" s="243"/>
      <c r="AP162" s="243">
        <v>0</v>
      </c>
      <c r="AQ162" s="293">
        <v>50000</v>
      </c>
      <c r="AR162" s="293">
        <v>50000</v>
      </c>
      <c r="AS162" s="293">
        <v>0</v>
      </c>
      <c r="AT162" s="293">
        <v>0</v>
      </c>
      <c r="AU162" s="243">
        <f t="shared" si="75"/>
        <v>0</v>
      </c>
      <c r="AV162" s="293"/>
      <c r="AW162" s="293">
        <f>AQ162-AM162</f>
        <v>50000</v>
      </c>
      <c r="AX162" s="293"/>
      <c r="AY162" s="243">
        <f t="shared" si="76"/>
        <v>0</v>
      </c>
      <c r="AZ162" s="243">
        <f t="shared" si="77"/>
        <v>0</v>
      </c>
      <c r="BA162" s="243"/>
      <c r="BB162" s="243"/>
      <c r="BC162" s="243"/>
      <c r="BD162" s="243">
        <f t="shared" si="107"/>
        <v>0</v>
      </c>
      <c r="BE162" s="293"/>
      <c r="BF162" s="293"/>
    </row>
    <row r="163" spans="1:62" ht="27" customHeight="1" x14ac:dyDescent="0.3">
      <c r="A163" s="1"/>
      <c r="B163" s="235"/>
      <c r="C163" s="235"/>
      <c r="D163" s="235"/>
      <c r="E163" s="235"/>
      <c r="F163" s="235"/>
      <c r="G163" s="235"/>
      <c r="H163" s="235"/>
      <c r="I163" s="235"/>
      <c r="J163" s="159"/>
      <c r="K163" s="178">
        <v>54</v>
      </c>
      <c r="L163" s="190"/>
      <c r="M163" s="190"/>
      <c r="N163" s="297" t="s">
        <v>96</v>
      </c>
      <c r="O163" s="181" t="e">
        <f>SUM(O164)</f>
        <v>#REF!</v>
      </c>
      <c r="P163" s="181" t="e">
        <f>SUM(P164)</f>
        <v>#REF!</v>
      </c>
      <c r="Q163" s="179">
        <v>4203663</v>
      </c>
      <c r="R163" s="179">
        <f>SUM(R164)</f>
        <v>4200000</v>
      </c>
      <c r="S163" s="179">
        <f>SUM(S164)</f>
        <v>4200000</v>
      </c>
      <c r="T163" s="179">
        <f>SUM(T164)</f>
        <v>2318591.9700000002</v>
      </c>
      <c r="U163" s="179">
        <f t="shared" si="70"/>
        <v>55.204570714285715</v>
      </c>
      <c r="V163" s="179">
        <f>SUM(V164)</f>
        <v>-3400000</v>
      </c>
      <c r="W163" s="179">
        <f>SUM(W164)</f>
        <v>3800000</v>
      </c>
      <c r="X163" s="179" t="e">
        <f>SUM(X164)</f>
        <v>#REF!</v>
      </c>
      <c r="Y163" s="179" t="e">
        <f>SUM(Y164)</f>
        <v>#REF!</v>
      </c>
      <c r="Z163" s="179">
        <f>SUM(Z164)</f>
        <v>404444.55</v>
      </c>
      <c r="AA163" s="179" t="e">
        <f>(Z163/Y163)*100</f>
        <v>#REF!</v>
      </c>
      <c r="AB163" s="179">
        <f>SUM(AB164)</f>
        <v>15000</v>
      </c>
      <c r="AC163" s="179">
        <f>SUM(AC164)</f>
        <v>815000</v>
      </c>
      <c r="AD163" s="179">
        <v>800000</v>
      </c>
      <c r="AE163" s="179">
        <v>800000</v>
      </c>
      <c r="AF163" s="179">
        <f>SUM(AF164)</f>
        <v>815000</v>
      </c>
      <c r="AG163" s="179">
        <f>SUM(AG164)</f>
        <v>0</v>
      </c>
      <c r="AH163" s="179">
        <f>SUM(AH164+AH167)</f>
        <v>812343.55</v>
      </c>
      <c r="AI163" s="179">
        <f>SUM(AI164+AI167)</f>
        <v>830000</v>
      </c>
      <c r="AJ163" s="179">
        <f>SUM(AJ164+AJ167)</f>
        <v>830000</v>
      </c>
      <c r="AK163" s="179">
        <f t="shared" ref="AK163:AP163" si="133">SUM(AK164+AK167)</f>
        <v>830000</v>
      </c>
      <c r="AL163" s="179">
        <f>SUM(AL164+AL167)</f>
        <v>851772.88</v>
      </c>
      <c r="AM163" s="179">
        <f t="shared" si="133"/>
        <v>830000</v>
      </c>
      <c r="AN163" s="179">
        <f t="shared" si="133"/>
        <v>0</v>
      </c>
      <c r="AO163" s="179">
        <f t="shared" si="133"/>
        <v>0</v>
      </c>
      <c r="AP163" s="179">
        <f t="shared" si="133"/>
        <v>0</v>
      </c>
      <c r="AQ163" s="179">
        <f>SUM(AQ164+AQ167)</f>
        <v>1129235.72</v>
      </c>
      <c r="AR163" s="179">
        <f>SUM(AR164+AR167)</f>
        <v>1129235.72</v>
      </c>
      <c r="AS163" s="179">
        <f>SUM(AS164+AS167)</f>
        <v>431417.87</v>
      </c>
      <c r="AT163" s="179">
        <f>SUM(AT164+AT167)</f>
        <v>0</v>
      </c>
      <c r="AU163" s="179">
        <f t="shared" si="75"/>
        <v>0</v>
      </c>
      <c r="AV163" s="179">
        <f>SUM(AV164+AV167)</f>
        <v>0</v>
      </c>
      <c r="AW163" s="179">
        <f>SUM(AW164+AW167)</f>
        <v>299235.71999999997</v>
      </c>
      <c r="AX163" s="179">
        <f>SUM(AX164+AX167)</f>
        <v>0</v>
      </c>
      <c r="AY163" s="179">
        <f t="shared" si="76"/>
        <v>0</v>
      </c>
      <c r="AZ163" s="179">
        <f t="shared" si="77"/>
        <v>38.204412272753821</v>
      </c>
      <c r="BA163" s="179">
        <f>SUM(BA164+BA167)</f>
        <v>0</v>
      </c>
      <c r="BB163" s="179">
        <v>830000</v>
      </c>
      <c r="BC163" s="179">
        <v>830000</v>
      </c>
      <c r="BD163" s="179">
        <f t="shared" si="107"/>
        <v>0</v>
      </c>
      <c r="BE163" s="179">
        <f>SUM(BE164+BE167)</f>
        <v>0</v>
      </c>
      <c r="BF163" s="179">
        <f>SUM(BF164+BF167)</f>
        <v>0</v>
      </c>
      <c r="BG163" s="26"/>
      <c r="BJ163" s="97"/>
    </row>
    <row r="164" spans="1:62" ht="40.5" x14ac:dyDescent="0.3">
      <c r="A164" s="1"/>
      <c r="B164" s="235"/>
      <c r="C164" s="235"/>
      <c r="D164" s="235"/>
      <c r="E164" s="235"/>
      <c r="F164" s="235"/>
      <c r="G164" s="235"/>
      <c r="H164" s="235"/>
      <c r="I164" s="235"/>
      <c r="J164" s="159"/>
      <c r="K164" s="159"/>
      <c r="L164" s="176">
        <v>542</v>
      </c>
      <c r="M164" s="189"/>
      <c r="N164" s="298" t="s">
        <v>97</v>
      </c>
      <c r="O164" s="181" t="e">
        <f>SUM(O165:O166)</f>
        <v>#REF!</v>
      </c>
      <c r="P164" s="181" t="e">
        <f>SUM(P165:P166)</f>
        <v>#REF!</v>
      </c>
      <c r="Q164" s="181">
        <v>4203663</v>
      </c>
      <c r="R164" s="181">
        <f>SUM(R165:R166)</f>
        <v>4200000</v>
      </c>
      <c r="S164" s="181">
        <f>SUM(S166)</f>
        <v>4200000</v>
      </c>
      <c r="T164" s="181">
        <f>SUM(T166)</f>
        <v>2318591.9700000002</v>
      </c>
      <c r="U164" s="181">
        <f t="shared" si="70"/>
        <v>55.204570714285715</v>
      </c>
      <c r="V164" s="181">
        <f>SUM(V166)</f>
        <v>-3400000</v>
      </c>
      <c r="W164" s="181">
        <f>SUM(W166)</f>
        <v>3800000</v>
      </c>
      <c r="X164" s="181" t="e">
        <f>SUM(X165:X166)</f>
        <v>#REF!</v>
      </c>
      <c r="Y164" s="181" t="e">
        <f>SUM(Y165:Y166)</f>
        <v>#REF!</v>
      </c>
      <c r="Z164" s="181">
        <f>SUM(Z166)</f>
        <v>404444.55</v>
      </c>
      <c r="AA164" s="181" t="e">
        <f>(Z164/Y164)*100</f>
        <v>#REF!</v>
      </c>
      <c r="AB164" s="181">
        <f>SUM(AB166)</f>
        <v>15000</v>
      </c>
      <c r="AC164" s="181">
        <f>SUM(AC166)</f>
        <v>815000</v>
      </c>
      <c r="AD164" s="181"/>
      <c r="AE164" s="181"/>
      <c r="AF164" s="181">
        <f>SUM(AF166)</f>
        <v>815000</v>
      </c>
      <c r="AG164" s="181">
        <f>SUM(AG166)</f>
        <v>0</v>
      </c>
      <c r="AH164" s="181">
        <f>SUM(AH166)</f>
        <v>812343.55</v>
      </c>
      <c r="AI164" s="181">
        <f>SUM(AI166)</f>
        <v>830000</v>
      </c>
      <c r="AJ164" s="181">
        <f>SUM(AJ166)</f>
        <v>0</v>
      </c>
      <c r="AK164" s="181">
        <f t="shared" ref="AK164:AP164" si="134">SUM(AK166)</f>
        <v>0</v>
      </c>
      <c r="AL164" s="181">
        <f>SUM(AL166)</f>
        <v>0</v>
      </c>
      <c r="AM164" s="181">
        <f t="shared" si="134"/>
        <v>0</v>
      </c>
      <c r="AN164" s="181">
        <f t="shared" si="134"/>
        <v>0</v>
      </c>
      <c r="AO164" s="181">
        <v>0</v>
      </c>
      <c r="AP164" s="181">
        <f t="shared" si="134"/>
        <v>0</v>
      </c>
      <c r="AQ164" s="181">
        <f t="shared" ref="AQ164:AX164" si="135">SUM(AQ166)</f>
        <v>15850</v>
      </c>
      <c r="AR164" s="181">
        <f t="shared" si="135"/>
        <v>15850</v>
      </c>
      <c r="AS164" s="181">
        <f t="shared" si="135"/>
        <v>15824.29</v>
      </c>
      <c r="AT164" s="181">
        <f>SUM(AT166)</f>
        <v>0</v>
      </c>
      <c r="AU164" s="181">
        <f t="shared" si="75"/>
        <v>0</v>
      </c>
      <c r="AV164" s="181">
        <f t="shared" si="135"/>
        <v>0</v>
      </c>
      <c r="AW164" s="181">
        <f t="shared" si="135"/>
        <v>15850</v>
      </c>
      <c r="AX164" s="181">
        <f t="shared" si="135"/>
        <v>0</v>
      </c>
      <c r="AY164" s="181">
        <f t="shared" si="76"/>
        <v>0</v>
      </c>
      <c r="AZ164" s="181">
        <f t="shared" si="77"/>
        <v>99.837791798107261</v>
      </c>
      <c r="BA164" s="181">
        <f>SUM(BA166)</f>
        <v>-830000</v>
      </c>
      <c r="BB164" s="181"/>
      <c r="BC164" s="181"/>
      <c r="BD164" s="181">
        <f t="shared" si="107"/>
        <v>0</v>
      </c>
      <c r="BE164" s="181">
        <f>SUM(BE166)</f>
        <v>0</v>
      </c>
      <c r="BF164" s="181">
        <f>SUM(BF166)</f>
        <v>0</v>
      </c>
    </row>
    <row r="165" spans="1:62" ht="40.5" hidden="1" customHeight="1" x14ac:dyDescent="0.3">
      <c r="A165" s="1"/>
      <c r="B165" s="235"/>
      <c r="C165" s="235"/>
      <c r="D165" s="235"/>
      <c r="E165" s="235"/>
      <c r="F165" s="235"/>
      <c r="G165" s="235"/>
      <c r="H165" s="235"/>
      <c r="I165" s="235"/>
      <c r="J165" s="160"/>
      <c r="K165" s="160"/>
      <c r="L165" s="160"/>
      <c r="M165" s="128">
        <v>5421</v>
      </c>
      <c r="N165" s="246" t="s">
        <v>98</v>
      </c>
      <c r="O165" s="33" t="e">
        <f>SUM(#REF!)</f>
        <v>#REF!</v>
      </c>
      <c r="P165" s="33" t="e">
        <f>SUM(#REF!)</f>
        <v>#REF!</v>
      </c>
      <c r="Q165" s="33">
        <v>0</v>
      </c>
      <c r="R165" s="33">
        <v>0</v>
      </c>
      <c r="S165" s="33" t="e">
        <f>SUM(#REF!)</f>
        <v>#REF!</v>
      </c>
      <c r="T165" s="33" t="e">
        <f>SUM(#REF!)</f>
        <v>#REF!</v>
      </c>
      <c r="U165" s="33" t="e">
        <f t="shared" si="70"/>
        <v>#REF!</v>
      </c>
      <c r="V165" s="33" t="e">
        <f>(S165-R165)</f>
        <v>#REF!</v>
      </c>
      <c r="W165" s="33" t="e">
        <f>SUM(#REF!)</f>
        <v>#REF!</v>
      </c>
      <c r="X165" s="33" t="e">
        <f>SUM(#REF!)</f>
        <v>#REF!</v>
      </c>
      <c r="Y165" s="33" t="e">
        <f>SUM(#REF!)</f>
        <v>#REF!</v>
      </c>
      <c r="Z165" s="33" t="e">
        <f>SUM(#REF!)</f>
        <v>#REF!</v>
      </c>
      <c r="AA165" s="33" t="e">
        <f>(Z165/Y165)*100</f>
        <v>#REF!</v>
      </c>
      <c r="AB165" s="33" t="e">
        <f>(Y165-W165)</f>
        <v>#REF!</v>
      </c>
      <c r="AC165" s="33" t="e">
        <f>SUM(#REF!)</f>
        <v>#REF!</v>
      </c>
      <c r="AD165" s="33" t="e">
        <f>SUM(#REF!)</f>
        <v>#REF!</v>
      </c>
      <c r="AE165" s="33" t="e">
        <f>SUM(#REF!)</f>
        <v>#REF!</v>
      </c>
      <c r="AF165" s="33" t="e">
        <f>SUM(#REF!)</f>
        <v>#REF!</v>
      </c>
      <c r="AG165" s="33" t="e">
        <f>SUM(#REF!)</f>
        <v>#REF!</v>
      </c>
      <c r="AH165" s="33" t="e">
        <f>SUM(#REF!)</f>
        <v>#REF!</v>
      </c>
      <c r="AI165" s="33" t="e">
        <f>SUM(#REF!)</f>
        <v>#REF!</v>
      </c>
      <c r="AJ165" s="33" t="e">
        <f>SUM(#REF!)</f>
        <v>#REF!</v>
      </c>
      <c r="AK165" s="33" t="e">
        <f>SUM(#REF!)</f>
        <v>#REF!</v>
      </c>
      <c r="AL165" s="33" t="e">
        <f>SUM(#REF!)</f>
        <v>#REF!</v>
      </c>
      <c r="AM165" s="33" t="e">
        <f>SUM(#REF!)</f>
        <v>#REF!</v>
      </c>
      <c r="AN165" s="33" t="e">
        <f>SUM(#REF!)</f>
        <v>#REF!</v>
      </c>
      <c r="AO165" s="33">
        <v>547747.74</v>
      </c>
      <c r="AP165" s="33" t="e">
        <f t="shared" si="73"/>
        <v>#REF!</v>
      </c>
      <c r="AQ165" s="33" t="e">
        <f>SUM(#REF!)</f>
        <v>#REF!</v>
      </c>
      <c r="AR165" s="33" t="e">
        <f>SUM(#REF!)</f>
        <v>#REF!</v>
      </c>
      <c r="AS165" s="33" t="e">
        <f>SUM(#REF!)</f>
        <v>#REF!</v>
      </c>
      <c r="AT165" s="33" t="e">
        <f>SUM(#REF!)</f>
        <v>#REF!</v>
      </c>
      <c r="AU165" s="33">
        <f t="shared" si="75"/>
        <v>0</v>
      </c>
      <c r="AV165" s="33" t="e">
        <f>SUM(#REF!)</f>
        <v>#REF!</v>
      </c>
      <c r="AW165" s="33" t="e">
        <f>SUM(#REF!)</f>
        <v>#REF!</v>
      </c>
      <c r="AX165" s="33" t="e">
        <f>SUM(#REF!)</f>
        <v>#REF!</v>
      </c>
      <c r="AY165" s="33">
        <f t="shared" si="76"/>
        <v>0</v>
      </c>
      <c r="AZ165" s="33">
        <f t="shared" si="77"/>
        <v>0</v>
      </c>
      <c r="BA165" s="33" t="e">
        <f>SUM(#REF!)</f>
        <v>#REF!</v>
      </c>
      <c r="BB165" s="33" t="e">
        <f>SUM(#REF!)</f>
        <v>#REF!</v>
      </c>
      <c r="BC165" s="33" t="e">
        <f>SUM(#REF!)</f>
        <v>#REF!</v>
      </c>
      <c r="BD165" s="33" t="e">
        <f t="shared" si="107"/>
        <v>#REF!</v>
      </c>
      <c r="BE165" s="33" t="e">
        <f>SUM(#REF!)</f>
        <v>#REF!</v>
      </c>
      <c r="BF165" s="33" t="e">
        <f>SUM(#REF!)</f>
        <v>#REF!</v>
      </c>
    </row>
    <row r="166" spans="1:62" ht="40.5" x14ac:dyDescent="0.3">
      <c r="A166" s="1"/>
      <c r="B166" s="235"/>
      <c r="C166" s="235"/>
      <c r="D166" s="235"/>
      <c r="E166" s="235"/>
      <c r="F166" s="235"/>
      <c r="G166" s="235"/>
      <c r="H166" s="235"/>
      <c r="I166" s="235"/>
      <c r="J166" s="160"/>
      <c r="K166" s="160"/>
      <c r="L166" s="160"/>
      <c r="M166" s="128">
        <v>5422</v>
      </c>
      <c r="N166" s="246" t="s">
        <v>240</v>
      </c>
      <c r="O166" s="33">
        <v>4263303.07</v>
      </c>
      <c r="P166" s="33" t="e">
        <f>SUM(#REF!)</f>
        <v>#REF!</v>
      </c>
      <c r="Q166" s="33">
        <v>4203663</v>
      </c>
      <c r="R166" s="33">
        <v>4200000</v>
      </c>
      <c r="S166" s="33">
        <v>4200000</v>
      </c>
      <c r="T166" s="33">
        <v>2318591.9700000002</v>
      </c>
      <c r="U166" s="33">
        <f t="shared" si="70"/>
        <v>55.204570714285715</v>
      </c>
      <c r="V166" s="33">
        <f>(Y166-S166)</f>
        <v>-3400000</v>
      </c>
      <c r="W166" s="33">
        <v>3800000</v>
      </c>
      <c r="X166" s="33">
        <v>3754164.11</v>
      </c>
      <c r="Y166" s="33">
        <v>800000</v>
      </c>
      <c r="Z166" s="33">
        <v>404444.55</v>
      </c>
      <c r="AA166" s="33">
        <f>(Z166/Y166)*100</f>
        <v>50.555568749999999</v>
      </c>
      <c r="AB166" s="33">
        <f>(AC166-Y166)</f>
        <v>15000</v>
      </c>
      <c r="AC166" s="33">
        <v>815000</v>
      </c>
      <c r="AD166" s="33"/>
      <c r="AE166" s="33"/>
      <c r="AF166" s="33">
        <v>815000</v>
      </c>
      <c r="AG166" s="33"/>
      <c r="AH166" s="33">
        <v>812343.55</v>
      </c>
      <c r="AI166" s="33">
        <v>830000</v>
      </c>
      <c r="AJ166" s="33">
        <v>0</v>
      </c>
      <c r="AK166" s="33">
        <v>0</v>
      </c>
      <c r="AL166" s="33">
        <v>0</v>
      </c>
      <c r="AM166" s="33">
        <v>0</v>
      </c>
      <c r="AN166" s="33">
        <v>0</v>
      </c>
      <c r="AO166" s="33">
        <v>1200</v>
      </c>
      <c r="AP166" s="33">
        <f t="shared" si="73"/>
        <v>0</v>
      </c>
      <c r="AQ166" s="33">
        <v>15850</v>
      </c>
      <c r="AR166" s="33">
        <v>15850</v>
      </c>
      <c r="AS166" s="33">
        <v>15824.29</v>
      </c>
      <c r="AT166" s="33">
        <v>0</v>
      </c>
      <c r="AU166" s="33">
        <f t="shared" si="75"/>
        <v>0</v>
      </c>
      <c r="AV166" s="33"/>
      <c r="AW166" s="33">
        <f>AQ166-AM166</f>
        <v>15850</v>
      </c>
      <c r="AX166" s="33"/>
      <c r="AY166" s="33">
        <f t="shared" si="76"/>
        <v>0</v>
      </c>
      <c r="AZ166" s="33">
        <f t="shared" si="77"/>
        <v>99.837791798107261</v>
      </c>
      <c r="BA166" s="33">
        <f>AJ166-AI166</f>
        <v>-830000</v>
      </c>
      <c r="BB166" s="33"/>
      <c r="BC166" s="33"/>
      <c r="BD166" s="33">
        <f t="shared" si="107"/>
        <v>0</v>
      </c>
      <c r="BE166" s="33"/>
      <c r="BF166" s="33"/>
    </row>
    <row r="167" spans="1:62" ht="49.5" customHeight="1" x14ac:dyDescent="0.3">
      <c r="A167" s="1"/>
      <c r="B167" s="235"/>
      <c r="C167" s="235"/>
      <c r="D167" s="235"/>
      <c r="E167" s="235"/>
      <c r="F167" s="235"/>
      <c r="G167" s="235"/>
      <c r="H167" s="235"/>
      <c r="I167" s="235"/>
      <c r="J167" s="160"/>
      <c r="K167" s="160"/>
      <c r="L167" s="176">
        <v>544</v>
      </c>
      <c r="M167" s="189"/>
      <c r="N167" s="299" t="s">
        <v>427</v>
      </c>
      <c r="O167" s="181"/>
      <c r="P167" s="181" t="e">
        <f>SUM(P169:P170)</f>
        <v>#REF!</v>
      </c>
      <c r="Q167" s="181">
        <v>4203663</v>
      </c>
      <c r="R167" s="181">
        <f>SUM(R169:R170)</f>
        <v>4200000</v>
      </c>
      <c r="S167" s="181">
        <f>SUM(S170)</f>
        <v>0</v>
      </c>
      <c r="T167" s="181">
        <f>SUM(T170)</f>
        <v>0</v>
      </c>
      <c r="U167" s="181" t="e">
        <f>(T167/S167)*100</f>
        <v>#DIV/0!</v>
      </c>
      <c r="V167" s="181">
        <f>SUM(V170)</f>
        <v>0</v>
      </c>
      <c r="W167" s="181">
        <f>SUM(W170)</f>
        <v>0</v>
      </c>
      <c r="X167" s="181">
        <f>SUM(X169:X170)</f>
        <v>3754164.11</v>
      </c>
      <c r="Y167" s="181">
        <f>SUM(Y169:Y170)</f>
        <v>800000</v>
      </c>
      <c r="Z167" s="181">
        <f>SUM(Z170)</f>
        <v>0</v>
      </c>
      <c r="AA167" s="181">
        <f>(Z167/Y167)*100</f>
        <v>0</v>
      </c>
      <c r="AB167" s="181">
        <f>SUM(AB170)</f>
        <v>0</v>
      </c>
      <c r="AC167" s="181">
        <f>SUM(AC170)</f>
        <v>0</v>
      </c>
      <c r="AD167" s="181"/>
      <c r="AE167" s="181"/>
      <c r="AF167" s="181">
        <f>SUM(AF170)</f>
        <v>0</v>
      </c>
      <c r="AG167" s="181">
        <f>SUM(AG170)</f>
        <v>0</v>
      </c>
      <c r="AH167" s="181">
        <f>SUM(AH169)</f>
        <v>0</v>
      </c>
      <c r="AI167" s="181">
        <f>SUM(AI169)</f>
        <v>0</v>
      </c>
      <c r="AJ167" s="181">
        <f>SUM(AJ169)</f>
        <v>830000</v>
      </c>
      <c r="AK167" s="181">
        <f>SUM(AK169)</f>
        <v>830000</v>
      </c>
      <c r="AL167" s="181">
        <f>SUM(AL169)</f>
        <v>851772.88</v>
      </c>
      <c r="AM167" s="181">
        <f>SUM(AM168:AM169)</f>
        <v>830000</v>
      </c>
      <c r="AN167" s="181">
        <f>SUM(AN168:AN169)</f>
        <v>0</v>
      </c>
      <c r="AO167" s="181">
        <v>0</v>
      </c>
      <c r="AP167" s="181">
        <f>SUM(AP168:AP169)</f>
        <v>0</v>
      </c>
      <c r="AQ167" s="181">
        <f>SUM(AQ168:AQ169)</f>
        <v>1113385.72</v>
      </c>
      <c r="AR167" s="181">
        <f>SUM(AR168:AR169)</f>
        <v>1113385.72</v>
      </c>
      <c r="AS167" s="181">
        <f>SUM(AS169)</f>
        <v>415593.58</v>
      </c>
      <c r="AT167" s="181">
        <f>SUM(AT169)</f>
        <v>0</v>
      </c>
      <c r="AU167" s="181">
        <f t="shared" si="75"/>
        <v>0</v>
      </c>
      <c r="AV167" s="181">
        <f>SUM(AV168:AV169)</f>
        <v>0</v>
      </c>
      <c r="AW167" s="181">
        <f>SUM(AW168:AW169)</f>
        <v>283385.71999999997</v>
      </c>
      <c r="AX167" s="181">
        <f>SUM(AX168:AX169)</f>
        <v>0</v>
      </c>
      <c r="AY167" s="181">
        <f t="shared" si="76"/>
        <v>0</v>
      </c>
      <c r="AZ167" s="181">
        <f t="shared" si="77"/>
        <v>37.327008289633895</v>
      </c>
      <c r="BA167" s="181">
        <f>SUM(BA169)</f>
        <v>830000</v>
      </c>
      <c r="BB167" s="181"/>
      <c r="BC167" s="181"/>
      <c r="BD167" s="181">
        <f t="shared" si="107"/>
        <v>0</v>
      </c>
      <c r="BE167" s="181">
        <f>SUM(BE168:BE169)</f>
        <v>0</v>
      </c>
      <c r="BF167" s="181">
        <f>SUM(BF168:BF169)</f>
        <v>0</v>
      </c>
    </row>
    <row r="168" spans="1:62" s="133" customFormat="1" ht="40.5" customHeight="1" x14ac:dyDescent="0.25">
      <c r="A168" s="132"/>
      <c r="B168" s="300"/>
      <c r="C168" s="300"/>
      <c r="D168" s="300"/>
      <c r="E168" s="300"/>
      <c r="F168" s="300"/>
      <c r="G168" s="300"/>
      <c r="H168" s="300"/>
      <c r="I168" s="300"/>
      <c r="J168" s="128"/>
      <c r="K168" s="128"/>
      <c r="L168" s="128"/>
      <c r="M168" s="128" t="s">
        <v>603</v>
      </c>
      <c r="N168" s="180" t="s">
        <v>631</v>
      </c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  <c r="AA168" s="129"/>
      <c r="AB168" s="129"/>
      <c r="AC168" s="129"/>
      <c r="AD168" s="129"/>
      <c r="AE168" s="129"/>
      <c r="AF168" s="129"/>
      <c r="AG168" s="129"/>
      <c r="AH168" s="129"/>
      <c r="AI168" s="129"/>
      <c r="AJ168" s="129"/>
      <c r="AK168" s="129"/>
      <c r="AL168" s="129">
        <v>0</v>
      </c>
      <c r="AM168" s="129">
        <v>0</v>
      </c>
      <c r="AN168" s="129"/>
      <c r="AO168" s="129"/>
      <c r="AP168" s="129"/>
      <c r="AQ168" s="129">
        <v>283385.71999999997</v>
      </c>
      <c r="AR168" s="129">
        <v>283385.71999999997</v>
      </c>
      <c r="AS168" s="129">
        <v>0</v>
      </c>
      <c r="AT168" s="129">
        <v>0</v>
      </c>
      <c r="AU168" s="129">
        <f t="shared" si="75"/>
        <v>0</v>
      </c>
      <c r="AV168" s="129"/>
      <c r="AW168" s="129">
        <f>AQ168-AM168</f>
        <v>283385.71999999997</v>
      </c>
      <c r="AX168" s="129"/>
      <c r="AY168" s="129">
        <f t="shared" si="76"/>
        <v>0</v>
      </c>
      <c r="AZ168" s="129">
        <f t="shared" si="77"/>
        <v>0</v>
      </c>
      <c r="BA168" s="129"/>
      <c r="BB168" s="129"/>
      <c r="BC168" s="129"/>
      <c r="BD168" s="129"/>
      <c r="BE168" s="129"/>
      <c r="BF168" s="129"/>
      <c r="BH168" s="134"/>
      <c r="BJ168" s="135"/>
    </row>
    <row r="169" spans="1:62" ht="40.5" customHeight="1" thickBot="1" x14ac:dyDescent="0.35">
      <c r="A169" s="1"/>
      <c r="B169" s="235"/>
      <c r="C169" s="235"/>
      <c r="D169" s="235"/>
      <c r="E169" s="235"/>
      <c r="F169" s="235"/>
      <c r="G169" s="235"/>
      <c r="H169" s="235"/>
      <c r="I169" s="235"/>
      <c r="J169" s="160"/>
      <c r="K169" s="160"/>
      <c r="L169" s="160"/>
      <c r="M169" s="128">
        <v>5443</v>
      </c>
      <c r="N169" s="246" t="s">
        <v>428</v>
      </c>
      <c r="O169" s="33"/>
      <c r="P169" s="33" t="e">
        <f>SUM(#REF!)</f>
        <v>#REF!</v>
      </c>
      <c r="Q169" s="33">
        <v>4203663</v>
      </c>
      <c r="R169" s="33">
        <v>4200000</v>
      </c>
      <c r="S169" s="33">
        <v>4200000</v>
      </c>
      <c r="T169" s="33">
        <v>2318591.9700000002</v>
      </c>
      <c r="U169" s="33">
        <f>(T169/S169)*100</f>
        <v>55.204570714285715</v>
      </c>
      <c r="V169" s="33">
        <f>(Y169-S169)</f>
        <v>-3400000</v>
      </c>
      <c r="W169" s="33">
        <v>3800000</v>
      </c>
      <c r="X169" s="33">
        <v>3754164.11</v>
      </c>
      <c r="Y169" s="33">
        <v>800000</v>
      </c>
      <c r="Z169" s="33">
        <v>404444.55</v>
      </c>
      <c r="AA169" s="33">
        <f>(Z169/Y169)*100</f>
        <v>50.555568749999999</v>
      </c>
      <c r="AB169" s="33">
        <f>(AC169-Y169)</f>
        <v>15000</v>
      </c>
      <c r="AC169" s="33">
        <v>815000</v>
      </c>
      <c r="AD169" s="33"/>
      <c r="AE169" s="33"/>
      <c r="AF169" s="33">
        <v>815000</v>
      </c>
      <c r="AG169" s="33"/>
      <c r="AH169" s="33">
        <v>0</v>
      </c>
      <c r="AI169" s="33">
        <v>0</v>
      </c>
      <c r="AJ169" s="33">
        <v>830000</v>
      </c>
      <c r="AK169" s="33">
        <v>830000</v>
      </c>
      <c r="AL169" s="33">
        <v>851772.88</v>
      </c>
      <c r="AM169" s="33">
        <v>830000</v>
      </c>
      <c r="AN169" s="33"/>
      <c r="AO169" s="33"/>
      <c r="AP169" s="33">
        <v>0</v>
      </c>
      <c r="AQ169" s="33">
        <v>830000</v>
      </c>
      <c r="AR169" s="33">
        <v>830000</v>
      </c>
      <c r="AS169" s="33">
        <v>415593.58</v>
      </c>
      <c r="AT169" s="33">
        <v>0</v>
      </c>
      <c r="AU169" s="33">
        <f t="shared" si="75"/>
        <v>0</v>
      </c>
      <c r="AV169" s="33"/>
      <c r="AW169" s="33">
        <f>AQ169-AM169</f>
        <v>0</v>
      </c>
      <c r="AX169" s="33"/>
      <c r="AY169" s="33">
        <f t="shared" si="76"/>
        <v>0</v>
      </c>
      <c r="AZ169" s="33">
        <f t="shared" si="77"/>
        <v>50.071515662650597</v>
      </c>
      <c r="BA169" s="33">
        <f>AJ169-AI169</f>
        <v>830000</v>
      </c>
      <c r="BB169" s="33"/>
      <c r="BC169" s="33"/>
      <c r="BD169" s="33">
        <f>AM169-AK169</f>
        <v>0</v>
      </c>
      <c r="BE169" s="33"/>
      <c r="BF169" s="33"/>
    </row>
    <row r="170" spans="1:62" x14ac:dyDescent="0.3">
      <c r="A170" s="23"/>
      <c r="B170" s="301"/>
      <c r="C170" s="301"/>
      <c r="D170" s="301"/>
      <c r="E170" s="301"/>
      <c r="F170" s="301"/>
      <c r="G170" s="301"/>
      <c r="H170" s="301"/>
      <c r="I170" s="301"/>
      <c r="J170" s="302"/>
      <c r="K170" s="302"/>
      <c r="L170" s="302"/>
      <c r="M170" s="302"/>
      <c r="N170" s="303" t="s">
        <v>636</v>
      </c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304"/>
      <c r="AE170" s="301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</row>
    <row r="171" spans="1:62" x14ac:dyDescent="0.3">
      <c r="A171" s="1"/>
      <c r="B171" s="235"/>
      <c r="C171" s="235"/>
      <c r="D171" s="235"/>
      <c r="E171" s="235"/>
      <c r="F171" s="235"/>
      <c r="G171" s="235"/>
      <c r="H171" s="235"/>
      <c r="I171" s="235"/>
      <c r="J171" s="305"/>
      <c r="K171" s="305"/>
      <c r="L171" s="306"/>
      <c r="M171" s="235"/>
      <c r="AD171" s="235"/>
      <c r="AE171" s="235"/>
    </row>
    <row r="172" spans="1:62" x14ac:dyDescent="0.3">
      <c r="A172" s="1"/>
      <c r="B172" s="235"/>
      <c r="C172" s="235"/>
      <c r="D172" s="235"/>
      <c r="E172" s="235"/>
      <c r="F172" s="235"/>
      <c r="G172" s="235"/>
      <c r="H172" s="235"/>
      <c r="I172" s="235"/>
      <c r="J172" s="305"/>
      <c r="K172" s="305"/>
      <c r="L172" s="306"/>
      <c r="M172" s="235"/>
      <c r="N172" s="232"/>
      <c r="AD172" s="235"/>
      <c r="AE172" s="235"/>
    </row>
    <row r="191" spans="41:41" x14ac:dyDescent="0.3">
      <c r="AO191" s="13">
        <v>7762.04</v>
      </c>
    </row>
    <row r="193" spans="41:41" x14ac:dyDescent="0.3">
      <c r="AO193" s="13">
        <v>3421.83</v>
      </c>
    </row>
    <row r="198" spans="41:41" x14ac:dyDescent="0.3">
      <c r="AO198" s="13">
        <v>999742.54</v>
      </c>
    </row>
    <row r="238" spans="67:67" ht="21" x14ac:dyDescent="0.35">
      <c r="BO238" s="93"/>
    </row>
    <row r="282" spans="64:64" x14ac:dyDescent="0.3">
      <c r="BL282" s="95"/>
    </row>
    <row r="7979" spans="1:11" x14ac:dyDescent="0.3">
      <c r="A7979" s="13">
        <v>160</v>
      </c>
      <c r="K7979" s="13" t="s">
        <v>498</v>
      </c>
    </row>
  </sheetData>
  <mergeCells count="128">
    <mergeCell ref="M109:N109"/>
    <mergeCell ref="P106:P107"/>
    <mergeCell ref="M151:N151"/>
    <mergeCell ref="J1:M2"/>
    <mergeCell ref="N1:N2"/>
    <mergeCell ref="J57:M58"/>
    <mergeCell ref="N57:N58"/>
    <mergeCell ref="AD106:AE106"/>
    <mergeCell ref="AD57:AE57"/>
    <mergeCell ref="AA57:AA58"/>
    <mergeCell ref="AB57:AB58"/>
    <mergeCell ref="S106:S107"/>
    <mergeCell ref="U106:U107"/>
    <mergeCell ref="V106:V107"/>
    <mergeCell ref="Y106:Y107"/>
    <mergeCell ref="W57:W58"/>
    <mergeCell ref="W106:W107"/>
    <mergeCell ref="V1:V2"/>
    <mergeCell ref="Y1:Y2"/>
    <mergeCell ref="Z57:Z58"/>
    <mergeCell ref="S1:S2"/>
    <mergeCell ref="W1:W2"/>
    <mergeCell ref="U1:U2"/>
    <mergeCell ref="S57:S58"/>
    <mergeCell ref="A106:A107"/>
    <mergeCell ref="I106:I107"/>
    <mergeCell ref="J106:M107"/>
    <mergeCell ref="N106:N107"/>
    <mergeCell ref="P1:P2"/>
    <mergeCell ref="P57:P58"/>
    <mergeCell ref="A57:A58"/>
    <mergeCell ref="I57:I58"/>
    <mergeCell ref="A1:A2"/>
    <mergeCell ref="B1:H1"/>
    <mergeCell ref="I1:I2"/>
    <mergeCell ref="B57:H57"/>
    <mergeCell ref="B106:H106"/>
    <mergeCell ref="U57:U58"/>
    <mergeCell ref="V57:V58"/>
    <mergeCell ref="Y57:Y58"/>
    <mergeCell ref="X57:X58"/>
    <mergeCell ref="BB57:BC57"/>
    <mergeCell ref="X106:X107"/>
    <mergeCell ref="BB106:BC106"/>
    <mergeCell ref="AI1:AI2"/>
    <mergeCell ref="AI57:AI58"/>
    <mergeCell ref="AI106:AI107"/>
    <mergeCell ref="X1:X2"/>
    <mergeCell ref="AF1:AF2"/>
    <mergeCell ref="AF57:AF58"/>
    <mergeCell ref="AF106:AF107"/>
    <mergeCell ref="AG1:AG2"/>
    <mergeCell ref="Z1:Z2"/>
    <mergeCell ref="Z106:Z107"/>
    <mergeCell ref="AA106:AA107"/>
    <mergeCell ref="AC57:AC58"/>
    <mergeCell ref="AG57:AG58"/>
    <mergeCell ref="AG106:AG107"/>
    <mergeCell ref="AD1:AE1"/>
    <mergeCell ref="AA1:AA2"/>
    <mergeCell ref="AB1:AB2"/>
    <mergeCell ref="AC1:AC2"/>
    <mergeCell ref="AB106:AB107"/>
    <mergeCell ref="AC106:AC107"/>
    <mergeCell ref="BA1:BA2"/>
    <mergeCell ref="AJ1:AJ2"/>
    <mergeCell ref="AJ57:AJ58"/>
    <mergeCell ref="AJ106:AJ107"/>
    <mergeCell ref="BA57:BA58"/>
    <mergeCell ref="BA106:BA107"/>
    <mergeCell ref="AP1:AP2"/>
    <mergeCell ref="AP57:AP58"/>
    <mergeCell ref="AP106:AP107"/>
    <mergeCell ref="AN1:AO1"/>
    <mergeCell ref="AK1:AK2"/>
    <mergeCell ref="AK57:AK58"/>
    <mergeCell ref="AK106:AK107"/>
    <mergeCell ref="AL1:AL2"/>
    <mergeCell ref="AL57:AL58"/>
    <mergeCell ref="AL106:AL107"/>
    <mergeCell ref="AH1:AH2"/>
    <mergeCell ref="AH57:AH58"/>
    <mergeCell ref="AH106:AH107"/>
    <mergeCell ref="AZ1:AZ2"/>
    <mergeCell ref="AZ57:AZ58"/>
    <mergeCell ref="AM1:AM2"/>
    <mergeCell ref="AM57:AM58"/>
    <mergeCell ref="AM106:AM107"/>
    <mergeCell ref="AN57:AO57"/>
    <mergeCell ref="AN106:AO106"/>
    <mergeCell ref="AQ1:AQ2"/>
    <mergeCell ref="AQ57:AQ58"/>
    <mergeCell ref="AQ106:AQ107"/>
    <mergeCell ref="AW1:AW2"/>
    <mergeCell ref="AW57:AW58"/>
    <mergeCell ref="AW106:AW107"/>
    <mergeCell ref="AS1:AS2"/>
    <mergeCell ref="AS57:AS58"/>
    <mergeCell ref="AS106:AS107"/>
    <mergeCell ref="AR1:AR2"/>
    <mergeCell ref="AR57:AR58"/>
    <mergeCell ref="AR106:AR107"/>
    <mergeCell ref="AV1:AV2"/>
    <mergeCell ref="AV57:AV58"/>
    <mergeCell ref="AV106:AV107"/>
    <mergeCell ref="AT1:AT2"/>
    <mergeCell ref="AT57:AT58"/>
    <mergeCell ref="AT106:AT107"/>
    <mergeCell ref="AU1:AU2"/>
    <mergeCell ref="AU57:AU58"/>
    <mergeCell ref="BF1:BF2"/>
    <mergeCell ref="BF57:BF58"/>
    <mergeCell ref="BF106:BF107"/>
    <mergeCell ref="AX1:AX2"/>
    <mergeCell ref="AX57:AX58"/>
    <mergeCell ref="AX106:AX107"/>
    <mergeCell ref="BE1:BE2"/>
    <mergeCell ref="BE57:BE58"/>
    <mergeCell ref="BE106:BE107"/>
    <mergeCell ref="BD1:BD2"/>
    <mergeCell ref="BD57:BD58"/>
    <mergeCell ref="BD106:BD107"/>
    <mergeCell ref="BB1:BC1"/>
    <mergeCell ref="AZ106:AZ107"/>
    <mergeCell ref="AY1:AY2"/>
    <mergeCell ref="AY57:AY58"/>
    <mergeCell ref="AY106:AY107"/>
    <mergeCell ref="AU106:AU107"/>
  </mergeCells>
  <printOptions horizontalCentered="1" verticalCentered="1"/>
  <pageMargins left="0" right="0" top="0" bottom="0" header="0" footer="0"/>
  <pageSetup paperSize="9" scale="43" fitToHeight="3" orientation="landscape" r:id="rId1"/>
  <rowBreaks count="2" manualBreakCount="2">
    <brk id="56" min="9" max="54" man="1"/>
    <brk id="105" min="9" max="5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G123"/>
  <sheetViews>
    <sheetView view="pageBreakPreview" topLeftCell="A2" zoomScale="55" zoomScaleNormal="40" zoomScaleSheetLayoutView="55" zoomScalePageLayoutView="50" workbookViewId="0">
      <selection activeCell="DO85" sqref="DO85"/>
    </sheetView>
  </sheetViews>
  <sheetFormatPr defaultColWidth="9.140625" defaultRowHeight="18.75" x14ac:dyDescent="0.3"/>
  <cols>
    <col min="1" max="1" width="13.85546875" style="512" customWidth="1"/>
    <col min="2" max="7" width="6.28515625" style="446" hidden="1" customWidth="1"/>
    <col min="8" max="8" width="3.85546875" style="531" customWidth="1"/>
    <col min="9" max="9" width="6.28515625" style="531" customWidth="1"/>
    <col min="10" max="10" width="9.7109375" style="531" customWidth="1"/>
    <col min="11" max="11" width="16.42578125" style="531" customWidth="1"/>
    <col min="12" max="12" width="103" style="446" customWidth="1"/>
    <col min="13" max="15" width="27.7109375" style="446" hidden="1" customWidth="1"/>
    <col min="16" max="16" width="26.5703125" style="446" hidden="1" customWidth="1"/>
    <col min="17" max="17" width="26.42578125" style="446" hidden="1" customWidth="1"/>
    <col min="18" max="18" width="26.7109375" style="446" hidden="1" customWidth="1"/>
    <col min="19" max="19" width="28.85546875" style="446" hidden="1" customWidth="1"/>
    <col min="20" max="20" width="18.7109375" style="446" hidden="1" customWidth="1"/>
    <col min="21" max="21" width="30" style="446" hidden="1" customWidth="1"/>
    <col min="22" max="23" width="27.7109375" style="446" hidden="1" customWidth="1"/>
    <col min="24" max="24" width="26.7109375" style="446" hidden="1" customWidth="1"/>
    <col min="25" max="25" width="25.140625" style="446" hidden="1" customWidth="1"/>
    <col min="26" max="26" width="25" style="446" hidden="1" customWidth="1"/>
    <col min="27" max="27" width="26" style="446" hidden="1" customWidth="1"/>
    <col min="28" max="28" width="18.7109375" style="446" hidden="1" customWidth="1"/>
    <col min="29" max="29" width="30" style="446" hidden="1" customWidth="1"/>
    <col min="30" max="30" width="25.140625" style="446" hidden="1" customWidth="1"/>
    <col min="31" max="31" width="25.28515625" style="446" hidden="1" customWidth="1"/>
    <col min="32" max="32" width="25.42578125" style="446" hidden="1" customWidth="1"/>
    <col min="33" max="34" width="24.85546875" style="446" hidden="1" customWidth="1"/>
    <col min="35" max="36" width="28.42578125" style="446" hidden="1" customWidth="1"/>
    <col min="37" max="37" width="23.7109375" style="446" hidden="1" customWidth="1"/>
    <col min="38" max="38" width="23.85546875" style="446" hidden="1" customWidth="1"/>
    <col min="39" max="39" width="23.7109375" style="446" hidden="1" customWidth="1"/>
    <col min="40" max="40" width="37.28515625" style="446" hidden="1" customWidth="1"/>
    <col min="41" max="41" width="37.140625" style="446" hidden="1" customWidth="1"/>
    <col min="42" max="44" width="20" style="446" hidden="1" customWidth="1"/>
    <col min="45" max="45" width="28.42578125" style="446" hidden="1" customWidth="1"/>
    <col min="46" max="46" width="12.140625" style="446" hidden="1" customWidth="1"/>
    <col min="47" max="47" width="44.7109375" style="446" hidden="1" customWidth="1"/>
    <col min="48" max="48" width="23.140625" style="446" hidden="1" customWidth="1"/>
    <col min="49" max="50" width="37.140625" style="447" hidden="1" customWidth="1"/>
    <col min="51" max="51" width="20" style="446" hidden="1" customWidth="1"/>
    <col min="52" max="52" width="28.7109375" style="446" hidden="1" customWidth="1"/>
    <col min="53" max="53" width="13" style="446" hidden="1" customWidth="1"/>
    <col min="54" max="54" width="12.140625" style="446" hidden="1" customWidth="1"/>
    <col min="55" max="56" width="19" style="446" hidden="1" customWidth="1"/>
    <col min="57" max="57" width="28.7109375" style="446" hidden="1" customWidth="1"/>
    <col min="58" max="58" width="30.28515625" style="446" hidden="1" customWidth="1"/>
    <col min="59" max="59" width="21.140625" style="446" hidden="1" customWidth="1"/>
    <col min="60" max="60" width="30" style="446" hidden="1" customWidth="1"/>
    <col min="61" max="61" width="28.7109375" style="446" hidden="1" customWidth="1"/>
    <col min="62" max="62" width="25.85546875" style="446" hidden="1" customWidth="1"/>
    <col min="63" max="63" width="10.28515625" style="446" hidden="1" customWidth="1"/>
    <col min="64" max="64" width="37.5703125" style="446" hidden="1" customWidth="1"/>
    <col min="65" max="65" width="18.85546875" style="446" hidden="1" customWidth="1"/>
    <col min="66" max="66" width="25.85546875" style="446" hidden="1" customWidth="1"/>
    <col min="67" max="67" width="10.28515625" style="446" hidden="1" customWidth="1"/>
    <col min="68" max="68" width="37.5703125" style="446" hidden="1" customWidth="1"/>
    <col min="69" max="69" width="28.7109375" style="446" hidden="1" customWidth="1"/>
    <col min="70" max="70" width="25.85546875" style="446" hidden="1" customWidth="1"/>
    <col min="71" max="71" width="12.5703125" style="446" hidden="1" customWidth="1"/>
    <col min="72" max="72" width="37.5703125" style="446" hidden="1" customWidth="1"/>
    <col min="73" max="73" width="27.140625" style="801" hidden="1" customWidth="1"/>
    <col min="74" max="74" width="25.85546875" style="446" hidden="1" customWidth="1"/>
    <col min="75" max="75" width="12.5703125" style="446" hidden="1" customWidth="1"/>
    <col min="76" max="76" width="37.5703125" style="446" hidden="1" customWidth="1"/>
    <col min="77" max="77" width="27.140625" style="446" hidden="1" customWidth="1"/>
    <col min="78" max="79" width="29.42578125" style="446" hidden="1" customWidth="1"/>
    <col min="80" max="80" width="28.7109375" style="446" hidden="1" customWidth="1"/>
    <col min="81" max="81" width="25.85546875" style="446" hidden="1" customWidth="1"/>
    <col min="82" max="82" width="13.85546875" style="446" hidden="1" customWidth="1"/>
    <col min="83" max="83" width="12.5703125" style="446" hidden="1" customWidth="1"/>
    <col min="84" max="84" width="25.85546875" style="446" hidden="1" customWidth="1"/>
    <col min="85" max="85" width="18.28515625" style="446" hidden="1" customWidth="1"/>
    <col min="86" max="86" width="25.85546875" style="446" hidden="1" customWidth="1"/>
    <col min="87" max="87" width="12.5703125" style="446" hidden="1" customWidth="1"/>
    <col min="88" max="88" width="37.5703125" style="446" hidden="1" customWidth="1"/>
    <col min="89" max="89" width="24.7109375" style="446" hidden="1" customWidth="1"/>
    <col min="90" max="90" width="10.42578125" style="446" hidden="1" customWidth="1"/>
    <col min="91" max="91" width="36.7109375" style="446" hidden="1" customWidth="1"/>
    <col min="92" max="92" width="39.85546875" style="446" hidden="1" customWidth="1"/>
    <col min="93" max="93" width="29.42578125" style="446" hidden="1" customWidth="1"/>
    <col min="94" max="94" width="12.5703125" style="446" hidden="1" customWidth="1"/>
    <col min="95" max="95" width="25.5703125" style="446" hidden="1" customWidth="1"/>
    <col min="96" max="97" width="29.42578125" style="446" hidden="1" customWidth="1"/>
    <col min="98" max="98" width="12.5703125" style="446" hidden="1" customWidth="1"/>
    <col min="99" max="99" width="25.5703125" style="1107" hidden="1" customWidth="1"/>
    <col min="100" max="100" width="29.42578125" style="1107" hidden="1" customWidth="1"/>
    <col min="101" max="101" width="29.42578125" style="446" hidden="1" customWidth="1"/>
    <col min="102" max="102" width="20.140625" style="446" hidden="1" customWidth="1"/>
    <col min="103" max="103" width="29.42578125" style="1107" hidden="1" customWidth="1"/>
    <col min="104" max="104" width="20.140625" style="446" hidden="1" customWidth="1"/>
    <col min="105" max="105" width="20.140625" style="1107" hidden="1" customWidth="1"/>
    <col min="106" max="106" width="10.28515625" style="1107" hidden="1" customWidth="1"/>
    <col min="107" max="107" width="36.7109375" style="1107" hidden="1" customWidth="1"/>
    <col min="108" max="108" width="26.42578125" style="1107" hidden="1" customWidth="1"/>
    <col min="109" max="109" width="20.140625" style="1107" hidden="1" customWidth="1"/>
    <col min="110" max="110" width="8.140625" style="1107" hidden="1" customWidth="1"/>
    <col min="111" max="111" width="36.7109375" style="1107" hidden="1" customWidth="1"/>
    <col min="112" max="112" width="27.140625" style="1107" hidden="1" customWidth="1"/>
    <col min="113" max="113" width="20.140625" style="1107" hidden="1" customWidth="1"/>
    <col min="114" max="114" width="8.140625" style="1107" hidden="1" customWidth="1"/>
    <col min="115" max="115" width="36.7109375" style="1107" hidden="1" customWidth="1"/>
    <col min="116" max="116" width="29.42578125" style="1107" hidden="1" customWidth="1"/>
    <col min="117" max="117" width="16" style="1107" hidden="1" customWidth="1"/>
    <col min="118" max="118" width="12.5703125" style="1107" hidden="1" customWidth="1"/>
    <col min="119" max="121" width="29.42578125" style="1107" customWidth="1"/>
    <col min="122" max="122" width="18.28515625" bestFit="1" customWidth="1"/>
    <col min="123" max="125" width="27.5703125" style="446" customWidth="1"/>
    <col min="126" max="130" width="31.28515625" style="447" customWidth="1"/>
    <col min="131" max="131" width="21.85546875" style="447" bestFit="1" customWidth="1"/>
    <col min="132" max="132" width="14.7109375" style="447" customWidth="1"/>
    <col min="133" max="133" width="24.140625" style="447" customWidth="1"/>
    <col min="134" max="134" width="10.140625" style="447" hidden="1" customWidth="1"/>
    <col min="135" max="135" width="18" style="447" hidden="1" customWidth="1"/>
    <col min="136" max="138" width="10.140625" style="447" hidden="1" customWidth="1"/>
    <col min="139" max="139" width="18" style="447" hidden="1" customWidth="1"/>
    <col min="140" max="140" width="25" style="447" customWidth="1"/>
    <col min="141" max="141" width="18.42578125" style="447" bestFit="1" customWidth="1"/>
    <col min="142" max="142" width="10.140625" style="447" bestFit="1" customWidth="1"/>
    <col min="143" max="143" width="24.5703125" style="447" customWidth="1"/>
    <col min="144" max="144" width="18.85546875" style="447" bestFit="1" customWidth="1"/>
    <col min="145" max="145" width="10.140625" style="447" bestFit="1" customWidth="1"/>
    <col min="146" max="146" width="17.28515625" style="1035" bestFit="1" customWidth="1"/>
    <col min="147" max="147" width="18.85546875" style="447" bestFit="1" customWidth="1"/>
    <col min="148" max="148" width="18" style="447" bestFit="1" customWidth="1"/>
    <col min="149" max="150" width="18.140625" style="447" bestFit="1" customWidth="1"/>
    <col min="151" max="153" width="9.140625" style="127"/>
    <col min="154" max="154" width="21.85546875" style="447" bestFit="1" customWidth="1"/>
    <col min="155" max="155" width="11.85546875" style="447" bestFit="1" customWidth="1"/>
    <col min="156" max="156" width="24.42578125" style="447" customWidth="1"/>
    <col min="157" max="157" width="10.140625" style="447" hidden="1" customWidth="1"/>
    <col min="158" max="158" width="18" style="447" hidden="1" customWidth="1"/>
    <col min="159" max="161" width="10.140625" style="447" hidden="1" customWidth="1"/>
    <col min="162" max="162" width="18" style="447" hidden="1" customWidth="1"/>
    <col min="163" max="163" width="21.42578125" style="447" bestFit="1" customWidth="1"/>
    <col min="164" max="164" width="18.42578125" style="447" bestFit="1" customWidth="1"/>
    <col min="165" max="165" width="10.140625" style="447" bestFit="1" customWidth="1"/>
    <col min="166" max="166" width="18.85546875" style="447" customWidth="1"/>
    <col min="167" max="167" width="18.85546875" style="447" bestFit="1" customWidth="1"/>
    <col min="168" max="168" width="10.140625" style="447" bestFit="1" customWidth="1"/>
    <col min="169" max="169" width="17.28515625" style="1035" bestFit="1" customWidth="1"/>
    <col min="170" max="170" width="18.85546875" style="447" bestFit="1" customWidth="1"/>
    <col min="171" max="171" width="18" style="447" bestFit="1" customWidth="1"/>
    <col min="172" max="173" width="18.140625" style="447" bestFit="1" customWidth="1"/>
    <col min="174" max="182" width="9.140625" style="127"/>
    <col min="183" max="183" width="19.42578125" style="127" bestFit="1" customWidth="1"/>
    <col min="184" max="16384" width="9.140625" style="127"/>
  </cols>
  <sheetData>
    <row r="1" spans="1:215" ht="29.25" hidden="1" customHeight="1" thickBot="1" x14ac:dyDescent="0.35">
      <c r="A1" s="762"/>
      <c r="B1" s="445"/>
      <c r="C1" s="445"/>
      <c r="D1" s="445"/>
      <c r="E1" s="445"/>
      <c r="F1" s="445"/>
      <c r="G1" s="445"/>
      <c r="H1" s="658"/>
      <c r="I1" s="458"/>
      <c r="J1" s="458"/>
      <c r="K1" s="998"/>
      <c r="L1" s="515" t="s">
        <v>126</v>
      </c>
      <c r="M1" s="644"/>
      <c r="N1" s="644"/>
      <c r="O1" s="644"/>
      <c r="P1" s="644"/>
      <c r="AE1" s="644"/>
      <c r="AF1" s="644" t="s">
        <v>127</v>
      </c>
      <c r="CH1" s="446">
        <v>0</v>
      </c>
    </row>
    <row r="2" spans="1:215" ht="18" customHeight="1" x14ac:dyDescent="0.3">
      <c r="A2" s="972" t="s">
        <v>151</v>
      </c>
      <c r="B2" s="972"/>
      <c r="C2" s="972"/>
      <c r="D2" s="972"/>
      <c r="E2" s="972"/>
      <c r="F2" s="972"/>
      <c r="G2" s="972"/>
      <c r="H2" s="987" t="s">
        <v>128</v>
      </c>
      <c r="I2" s="987"/>
      <c r="J2" s="1165"/>
      <c r="K2" s="987"/>
      <c r="L2" s="972" t="s">
        <v>129</v>
      </c>
      <c r="M2" s="972" t="s">
        <v>281</v>
      </c>
      <c r="N2" s="972"/>
      <c r="O2" s="972"/>
      <c r="P2" s="972" t="s">
        <v>359</v>
      </c>
      <c r="Q2" s="972"/>
      <c r="R2" s="972"/>
      <c r="S2" s="972"/>
      <c r="T2" s="972"/>
      <c r="U2" s="972"/>
      <c r="V2" s="972" t="s">
        <v>358</v>
      </c>
      <c r="W2" s="972" t="s">
        <v>360</v>
      </c>
      <c r="X2" s="972" t="s">
        <v>362</v>
      </c>
      <c r="Y2" s="972" t="s">
        <v>397</v>
      </c>
      <c r="Z2" s="972" t="s">
        <v>398</v>
      </c>
      <c r="AA2" s="972" t="s">
        <v>377</v>
      </c>
      <c r="AB2" s="972" t="s">
        <v>363</v>
      </c>
      <c r="AC2" s="972" t="s">
        <v>326</v>
      </c>
      <c r="AD2" s="972" t="s">
        <v>399</v>
      </c>
      <c r="AE2" s="972" t="s">
        <v>314</v>
      </c>
      <c r="AF2" s="972"/>
      <c r="AG2" s="972" t="s">
        <v>400</v>
      </c>
      <c r="AH2" s="972" t="s">
        <v>457</v>
      </c>
      <c r="AI2" s="972" t="s">
        <v>449</v>
      </c>
      <c r="AJ2" s="972" t="s">
        <v>408</v>
      </c>
      <c r="AK2" s="972" t="s">
        <v>450</v>
      </c>
      <c r="AL2" s="972" t="s">
        <v>558</v>
      </c>
      <c r="AM2" s="972" t="s">
        <v>458</v>
      </c>
      <c r="AN2" s="972" t="s">
        <v>699</v>
      </c>
      <c r="AO2" s="972" t="s">
        <v>678</v>
      </c>
      <c r="AP2" s="972" t="s">
        <v>758</v>
      </c>
      <c r="AQ2" s="972" t="s">
        <v>698</v>
      </c>
      <c r="AR2" s="972" t="s">
        <v>737</v>
      </c>
      <c r="AS2" s="991" t="s">
        <v>725</v>
      </c>
      <c r="AT2" s="972" t="s">
        <v>710</v>
      </c>
      <c r="AU2" s="972" t="s">
        <v>579</v>
      </c>
      <c r="AV2" s="972" t="s">
        <v>735</v>
      </c>
      <c r="AW2" s="972" t="s">
        <v>654</v>
      </c>
      <c r="AX2" s="972" t="s">
        <v>655</v>
      </c>
      <c r="AY2" s="972" t="s">
        <v>752</v>
      </c>
      <c r="AZ2" s="972" t="s">
        <v>705</v>
      </c>
      <c r="BA2" s="972" t="s">
        <v>760</v>
      </c>
      <c r="BB2" s="972" t="s">
        <v>761</v>
      </c>
      <c r="BC2" s="972" t="s">
        <v>655</v>
      </c>
      <c r="BD2" s="972" t="s">
        <v>734</v>
      </c>
      <c r="BE2" s="972" t="s">
        <v>732</v>
      </c>
      <c r="BF2" s="972" t="s">
        <v>775</v>
      </c>
      <c r="BG2" s="972" t="s">
        <v>783</v>
      </c>
      <c r="BH2" s="976" t="s">
        <v>579</v>
      </c>
      <c r="BI2" s="972" t="s">
        <v>791</v>
      </c>
      <c r="BJ2" s="972"/>
      <c r="BK2" s="972" t="s">
        <v>783</v>
      </c>
      <c r="BL2" s="976" t="s">
        <v>579</v>
      </c>
      <c r="BM2" s="972" t="s">
        <v>792</v>
      </c>
      <c r="BN2" s="972"/>
      <c r="BO2" s="972" t="s">
        <v>783</v>
      </c>
      <c r="BP2" s="976" t="s">
        <v>579</v>
      </c>
      <c r="BQ2" s="972" t="s">
        <v>793</v>
      </c>
      <c r="BR2" s="972" t="s">
        <v>797</v>
      </c>
      <c r="BS2" s="972" t="s">
        <v>783</v>
      </c>
      <c r="BT2" s="976" t="s">
        <v>579</v>
      </c>
      <c r="BU2" s="994" t="s">
        <v>794</v>
      </c>
      <c r="BV2" s="972" t="s">
        <v>797</v>
      </c>
      <c r="BW2" s="972" t="s">
        <v>783</v>
      </c>
      <c r="BX2" s="976" t="s">
        <v>579</v>
      </c>
      <c r="BY2" s="972" t="s">
        <v>824</v>
      </c>
      <c r="BZ2" s="1433" t="s">
        <v>728</v>
      </c>
      <c r="CA2" s="1433" t="s">
        <v>786</v>
      </c>
      <c r="CB2" s="1433" t="s">
        <v>847</v>
      </c>
      <c r="CC2" s="1433" t="s">
        <v>848</v>
      </c>
      <c r="CD2" s="1436" t="s">
        <v>840</v>
      </c>
      <c r="CE2" s="1436" t="s">
        <v>692</v>
      </c>
      <c r="CF2" s="1433" t="s">
        <v>877</v>
      </c>
      <c r="CG2" s="1433" t="s">
        <v>787</v>
      </c>
      <c r="CH2" s="1433" t="s">
        <v>843</v>
      </c>
      <c r="CI2" s="1436" t="s">
        <v>783</v>
      </c>
      <c r="CJ2" s="1436" t="s">
        <v>579</v>
      </c>
      <c r="CK2" s="1433" t="s">
        <v>850</v>
      </c>
      <c r="CL2" s="1436" t="s">
        <v>783</v>
      </c>
      <c r="CM2" s="1436" t="s">
        <v>579</v>
      </c>
      <c r="CN2" s="1433" t="s">
        <v>853</v>
      </c>
      <c r="CO2" s="1433" t="s">
        <v>859</v>
      </c>
      <c r="CP2" s="1436" t="s">
        <v>692</v>
      </c>
      <c r="CQ2" s="1436" t="s">
        <v>579</v>
      </c>
      <c r="CR2" s="1433" t="s">
        <v>854</v>
      </c>
      <c r="CS2" s="1433" t="s">
        <v>879</v>
      </c>
      <c r="CT2" s="1436" t="s">
        <v>692</v>
      </c>
      <c r="CU2" s="1436" t="s">
        <v>579</v>
      </c>
      <c r="CV2" s="1433" t="s">
        <v>887</v>
      </c>
      <c r="CW2" s="1433" t="s">
        <v>796</v>
      </c>
      <c r="CX2" s="1433" t="s">
        <v>855</v>
      </c>
      <c r="CY2" s="1433" t="s">
        <v>900</v>
      </c>
      <c r="CZ2" s="1433" t="s">
        <v>729</v>
      </c>
      <c r="DA2" s="1433" t="s">
        <v>879</v>
      </c>
      <c r="DB2" s="1436" t="s">
        <v>692</v>
      </c>
      <c r="DC2" s="1436" t="s">
        <v>579</v>
      </c>
      <c r="DD2" s="1433" t="s">
        <v>888</v>
      </c>
      <c r="DE2" s="1433" t="s">
        <v>879</v>
      </c>
      <c r="DF2" s="1436" t="s">
        <v>692</v>
      </c>
      <c r="DG2" s="1436" t="s">
        <v>579</v>
      </c>
      <c r="DH2" s="1433" t="s">
        <v>896</v>
      </c>
      <c r="DI2" s="1433" t="s">
        <v>879</v>
      </c>
      <c r="DJ2" s="1436" t="s">
        <v>692</v>
      </c>
      <c r="DK2" s="1436" t="s">
        <v>579</v>
      </c>
      <c r="DL2" s="1433" t="s">
        <v>901</v>
      </c>
      <c r="DM2" s="1436" t="s">
        <v>840</v>
      </c>
      <c r="DN2" s="1436" t="s">
        <v>692</v>
      </c>
      <c r="DO2" s="1433" t="s">
        <v>902</v>
      </c>
      <c r="DP2" s="1433" t="s">
        <v>898</v>
      </c>
      <c r="DQ2" s="1433" t="s">
        <v>903</v>
      </c>
      <c r="DS2" s="938"/>
      <c r="DT2" s="938"/>
      <c r="DU2" s="938"/>
      <c r="DV2" s="938"/>
      <c r="DW2" s="938"/>
      <c r="DX2" s="938"/>
      <c r="DY2" s="938"/>
      <c r="DZ2" s="938"/>
    </row>
    <row r="3" spans="1:215" ht="10.5" customHeight="1" x14ac:dyDescent="0.3">
      <c r="A3" s="973"/>
      <c r="B3" s="973"/>
      <c r="C3" s="973"/>
      <c r="D3" s="973"/>
      <c r="E3" s="973"/>
      <c r="F3" s="973"/>
      <c r="G3" s="973"/>
      <c r="H3" s="988"/>
      <c r="I3" s="988"/>
      <c r="J3" s="1166"/>
      <c r="K3" s="988"/>
      <c r="L3" s="973"/>
      <c r="M3" s="973"/>
      <c r="N3" s="973" t="s">
        <v>263</v>
      </c>
      <c r="O3" s="973" t="s">
        <v>302</v>
      </c>
      <c r="P3" s="973"/>
      <c r="Q3" s="973" t="s">
        <v>313</v>
      </c>
      <c r="R3" s="973" t="s">
        <v>331</v>
      </c>
      <c r="S3" s="973" t="s">
        <v>332</v>
      </c>
      <c r="T3" s="973" t="s">
        <v>340</v>
      </c>
      <c r="U3" s="973" t="s">
        <v>326</v>
      </c>
      <c r="V3" s="973"/>
      <c r="W3" s="973"/>
      <c r="X3" s="973"/>
      <c r="Y3" s="973"/>
      <c r="Z3" s="973"/>
      <c r="AA3" s="973"/>
      <c r="AB3" s="973"/>
      <c r="AC3" s="973"/>
      <c r="AD3" s="973"/>
      <c r="AE3" s="973" t="s">
        <v>303</v>
      </c>
      <c r="AF3" s="973" t="s">
        <v>341</v>
      </c>
      <c r="AG3" s="973"/>
      <c r="AH3" s="973"/>
      <c r="AI3" s="973"/>
      <c r="AJ3" s="973"/>
      <c r="AK3" s="973"/>
      <c r="AL3" s="973"/>
      <c r="AM3" s="973"/>
      <c r="AN3" s="973"/>
      <c r="AO3" s="973"/>
      <c r="AP3" s="973"/>
      <c r="AQ3" s="973"/>
      <c r="AR3" s="973"/>
      <c r="AS3" s="992"/>
      <c r="AT3" s="973"/>
      <c r="AU3" s="973"/>
      <c r="AV3" s="973"/>
      <c r="AW3" s="973"/>
      <c r="AX3" s="973"/>
      <c r="AY3" s="973"/>
      <c r="AZ3" s="973"/>
      <c r="BA3" s="973"/>
      <c r="BB3" s="973"/>
      <c r="BC3" s="973"/>
      <c r="BD3" s="973"/>
      <c r="BE3" s="973"/>
      <c r="BF3" s="973"/>
      <c r="BG3" s="973"/>
      <c r="BH3" s="977"/>
      <c r="BI3" s="973"/>
      <c r="BJ3" s="973"/>
      <c r="BK3" s="973"/>
      <c r="BL3" s="977"/>
      <c r="BM3" s="973"/>
      <c r="BN3" s="973"/>
      <c r="BO3" s="973"/>
      <c r="BP3" s="977"/>
      <c r="BQ3" s="973"/>
      <c r="BR3" s="973"/>
      <c r="BS3" s="973"/>
      <c r="BT3" s="977"/>
      <c r="BU3" s="995"/>
      <c r="BV3" s="973"/>
      <c r="BW3" s="973"/>
      <c r="BX3" s="977"/>
      <c r="BY3" s="973"/>
      <c r="BZ3" s="1434"/>
      <c r="CA3" s="1434"/>
      <c r="CB3" s="1434"/>
      <c r="CC3" s="1434"/>
      <c r="CD3" s="1437"/>
      <c r="CE3" s="1437"/>
      <c r="CF3" s="1434"/>
      <c r="CG3" s="1434"/>
      <c r="CH3" s="1434"/>
      <c r="CI3" s="1437"/>
      <c r="CJ3" s="1437"/>
      <c r="CK3" s="1434"/>
      <c r="CL3" s="1437"/>
      <c r="CM3" s="1437"/>
      <c r="CN3" s="1434"/>
      <c r="CO3" s="1434"/>
      <c r="CP3" s="1437"/>
      <c r="CQ3" s="1437"/>
      <c r="CR3" s="1434"/>
      <c r="CS3" s="1434"/>
      <c r="CT3" s="1437"/>
      <c r="CU3" s="1437"/>
      <c r="CV3" s="1434"/>
      <c r="CW3" s="1434"/>
      <c r="CX3" s="1434"/>
      <c r="CY3" s="1434"/>
      <c r="CZ3" s="1434"/>
      <c r="DA3" s="1434"/>
      <c r="DB3" s="1437"/>
      <c r="DC3" s="1437"/>
      <c r="DD3" s="1434"/>
      <c r="DE3" s="1434"/>
      <c r="DF3" s="1437"/>
      <c r="DG3" s="1437"/>
      <c r="DH3" s="1434"/>
      <c r="DI3" s="1434"/>
      <c r="DJ3" s="1437"/>
      <c r="DK3" s="1437"/>
      <c r="DL3" s="1434"/>
      <c r="DM3" s="1437"/>
      <c r="DN3" s="1437"/>
      <c r="DO3" s="1434"/>
      <c r="DP3" s="1434"/>
      <c r="DQ3" s="1434"/>
      <c r="DS3" s="924"/>
      <c r="DT3" s="924"/>
      <c r="DU3" s="924"/>
      <c r="DV3" s="520"/>
      <c r="DW3" s="519"/>
      <c r="DX3" s="519"/>
      <c r="DY3" s="519"/>
      <c r="DZ3" s="519"/>
    </row>
    <row r="4" spans="1:215" ht="22.5" customHeight="1" x14ac:dyDescent="0.3">
      <c r="A4" s="974"/>
      <c r="B4" s="974" t="s">
        <v>6</v>
      </c>
      <c r="C4" s="974" t="s">
        <v>7</v>
      </c>
      <c r="D4" s="974" t="s">
        <v>8</v>
      </c>
      <c r="E4" s="974" t="s">
        <v>9</v>
      </c>
      <c r="F4" s="974" t="s">
        <v>10</v>
      </c>
      <c r="G4" s="974" t="s">
        <v>11</v>
      </c>
      <c r="H4" s="989"/>
      <c r="I4" s="989"/>
      <c r="J4" s="1167"/>
      <c r="K4" s="989"/>
      <c r="L4" s="974"/>
      <c r="M4" s="974" t="s">
        <v>301</v>
      </c>
      <c r="N4" s="974" t="s">
        <v>104</v>
      </c>
      <c r="O4" s="974" t="s">
        <v>104</v>
      </c>
      <c r="P4" s="974"/>
      <c r="Q4" s="974"/>
      <c r="R4" s="974"/>
      <c r="S4" s="974"/>
      <c r="T4" s="974"/>
      <c r="U4" s="974"/>
      <c r="V4" s="974"/>
      <c r="W4" s="974"/>
      <c r="X4" s="974"/>
      <c r="Y4" s="974"/>
      <c r="Z4" s="974"/>
      <c r="AA4" s="974"/>
      <c r="AB4" s="974"/>
      <c r="AC4" s="974"/>
      <c r="AD4" s="974"/>
      <c r="AE4" s="974" t="s">
        <v>303</v>
      </c>
      <c r="AF4" s="974" t="s">
        <v>341</v>
      </c>
      <c r="AG4" s="974"/>
      <c r="AH4" s="974"/>
      <c r="AI4" s="974"/>
      <c r="AJ4" s="974"/>
      <c r="AK4" s="974"/>
      <c r="AL4" s="974"/>
      <c r="AM4" s="974"/>
      <c r="AN4" s="974"/>
      <c r="AO4" s="974"/>
      <c r="AP4" s="974"/>
      <c r="AQ4" s="974"/>
      <c r="AR4" s="974"/>
      <c r="AS4" s="993"/>
      <c r="AT4" s="974"/>
      <c r="AU4" s="974"/>
      <c r="AV4" s="974"/>
      <c r="AW4" s="974"/>
      <c r="AX4" s="974"/>
      <c r="AY4" s="974"/>
      <c r="AZ4" s="974"/>
      <c r="BA4" s="974"/>
      <c r="BB4" s="974"/>
      <c r="BC4" s="974"/>
      <c r="BD4" s="974"/>
      <c r="BE4" s="974"/>
      <c r="BF4" s="974"/>
      <c r="BG4" s="974"/>
      <c r="BH4" s="977"/>
      <c r="BI4" s="974"/>
      <c r="BJ4" s="974"/>
      <c r="BK4" s="974"/>
      <c r="BL4" s="977"/>
      <c r="BM4" s="974"/>
      <c r="BN4" s="974"/>
      <c r="BO4" s="974"/>
      <c r="BP4" s="977"/>
      <c r="BQ4" s="974"/>
      <c r="BR4" s="974"/>
      <c r="BS4" s="974"/>
      <c r="BT4" s="977"/>
      <c r="BU4" s="996"/>
      <c r="BV4" s="974"/>
      <c r="BW4" s="974"/>
      <c r="BX4" s="977"/>
      <c r="BY4" s="974"/>
      <c r="BZ4" s="1435"/>
      <c r="CA4" s="1435"/>
      <c r="CB4" s="1435"/>
      <c r="CC4" s="1435"/>
      <c r="CD4" s="1438"/>
      <c r="CE4" s="1438"/>
      <c r="CF4" s="1435"/>
      <c r="CG4" s="1435"/>
      <c r="CH4" s="1435"/>
      <c r="CI4" s="1438"/>
      <c r="CJ4" s="1438"/>
      <c r="CK4" s="1435"/>
      <c r="CL4" s="1438"/>
      <c r="CM4" s="1438"/>
      <c r="CN4" s="1435"/>
      <c r="CO4" s="1435"/>
      <c r="CP4" s="1438"/>
      <c r="CQ4" s="1438"/>
      <c r="CR4" s="1435"/>
      <c r="CS4" s="1435"/>
      <c r="CT4" s="1438"/>
      <c r="CU4" s="1438"/>
      <c r="CV4" s="1435"/>
      <c r="CW4" s="1435"/>
      <c r="CX4" s="1435"/>
      <c r="CY4" s="1435"/>
      <c r="CZ4" s="1435"/>
      <c r="DA4" s="1435"/>
      <c r="DB4" s="1438"/>
      <c r="DC4" s="1438"/>
      <c r="DD4" s="1435"/>
      <c r="DE4" s="1435"/>
      <c r="DF4" s="1438"/>
      <c r="DG4" s="1438"/>
      <c r="DH4" s="1435"/>
      <c r="DI4" s="1435"/>
      <c r="DJ4" s="1438"/>
      <c r="DK4" s="1438"/>
      <c r="DL4" s="1435"/>
      <c r="DM4" s="1438"/>
      <c r="DN4" s="1438"/>
      <c r="DO4" s="1435"/>
      <c r="DP4" s="1435"/>
      <c r="DQ4" s="1435"/>
      <c r="DS4" s="924"/>
      <c r="DT4" s="924"/>
      <c r="DU4" s="924"/>
      <c r="DV4" s="924"/>
      <c r="DW4" s="1048"/>
      <c r="DX4" s="924"/>
      <c r="DY4" s="924"/>
      <c r="DZ4" s="1108"/>
    </row>
    <row r="5" spans="1:215" s="532" customFormat="1" ht="16.5" customHeight="1" thickBot="1" x14ac:dyDescent="0.35">
      <c r="A5" s="990">
        <v>1</v>
      </c>
      <c r="B5" s="449">
        <v>2</v>
      </c>
      <c r="C5" s="449">
        <v>3</v>
      </c>
      <c r="D5" s="449">
        <v>4</v>
      </c>
      <c r="E5" s="449">
        <v>5</v>
      </c>
      <c r="F5" s="449">
        <v>6</v>
      </c>
      <c r="G5" s="449">
        <v>7</v>
      </c>
      <c r="H5" s="990">
        <v>2</v>
      </c>
      <c r="I5" s="990"/>
      <c r="J5" s="1156"/>
      <c r="K5" s="990"/>
      <c r="L5" s="990">
        <v>3</v>
      </c>
      <c r="M5" s="638" t="s">
        <v>157</v>
      </c>
      <c r="N5" s="638" t="s">
        <v>157</v>
      </c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38"/>
      <c r="AC5" s="638"/>
      <c r="AD5" s="638"/>
      <c r="AE5" s="638"/>
      <c r="AF5" s="638"/>
      <c r="AG5" s="638"/>
      <c r="AH5" s="638"/>
      <c r="AI5" s="638"/>
      <c r="AJ5" s="638"/>
      <c r="AK5" s="638"/>
      <c r="AL5" s="638"/>
      <c r="AM5" s="638"/>
      <c r="AN5" s="638"/>
      <c r="AO5" s="638"/>
      <c r="AP5" s="638" t="s">
        <v>157</v>
      </c>
      <c r="AQ5" s="638" t="s">
        <v>158</v>
      </c>
      <c r="AR5" s="638" t="s">
        <v>159</v>
      </c>
      <c r="AS5" s="638" t="s">
        <v>158</v>
      </c>
      <c r="AT5" s="638" t="s">
        <v>159</v>
      </c>
      <c r="AU5" s="638" t="s">
        <v>324</v>
      </c>
      <c r="AV5" s="638" t="s">
        <v>324</v>
      </c>
      <c r="AW5" s="535" t="s">
        <v>159</v>
      </c>
      <c r="AX5" s="535" t="s">
        <v>324</v>
      </c>
      <c r="AY5" s="638" t="s">
        <v>325</v>
      </c>
      <c r="AZ5" s="768">
        <v>4</v>
      </c>
      <c r="BA5" s="769">
        <v>13</v>
      </c>
      <c r="BB5" s="769">
        <v>14</v>
      </c>
      <c r="BC5" s="768" t="s">
        <v>325</v>
      </c>
      <c r="BD5" s="768" t="s">
        <v>325</v>
      </c>
      <c r="BE5" s="768">
        <v>5</v>
      </c>
      <c r="BF5" s="768">
        <v>5</v>
      </c>
      <c r="BG5" s="768">
        <v>6</v>
      </c>
      <c r="BH5" s="768">
        <v>7</v>
      </c>
      <c r="BI5" s="768">
        <v>6</v>
      </c>
      <c r="BJ5" s="768"/>
      <c r="BK5" s="768">
        <v>6</v>
      </c>
      <c r="BL5" s="768">
        <v>7</v>
      </c>
      <c r="BM5" s="768">
        <v>7</v>
      </c>
      <c r="BN5" s="768"/>
      <c r="BO5" s="768">
        <v>6</v>
      </c>
      <c r="BP5" s="768">
        <v>7</v>
      </c>
      <c r="BQ5" s="768">
        <v>4</v>
      </c>
      <c r="BR5" s="768">
        <v>5</v>
      </c>
      <c r="BS5" s="768">
        <v>6</v>
      </c>
      <c r="BT5" s="768">
        <v>7</v>
      </c>
      <c r="BU5" s="802">
        <v>8</v>
      </c>
      <c r="BV5" s="768">
        <v>5</v>
      </c>
      <c r="BW5" s="768">
        <v>6</v>
      </c>
      <c r="BX5" s="768">
        <v>7</v>
      </c>
      <c r="BY5" s="768">
        <v>4</v>
      </c>
      <c r="BZ5" s="768">
        <v>4</v>
      </c>
      <c r="CA5" s="768">
        <v>5</v>
      </c>
      <c r="CB5" s="747">
        <v>4</v>
      </c>
      <c r="CC5" s="747">
        <v>7</v>
      </c>
      <c r="CD5" s="747">
        <v>8</v>
      </c>
      <c r="CE5" s="747">
        <v>9</v>
      </c>
      <c r="CF5" s="747"/>
      <c r="CG5" s="747">
        <v>5</v>
      </c>
      <c r="CH5" s="747"/>
      <c r="CI5" s="747">
        <v>6</v>
      </c>
      <c r="CJ5" s="747">
        <v>7</v>
      </c>
      <c r="CK5" s="747">
        <v>6</v>
      </c>
      <c r="CL5" s="747">
        <v>6</v>
      </c>
      <c r="CM5" s="747">
        <v>7</v>
      </c>
      <c r="CN5" s="747">
        <v>4</v>
      </c>
      <c r="CO5" s="747">
        <v>7</v>
      </c>
      <c r="CP5" s="747">
        <v>8</v>
      </c>
      <c r="CQ5" s="747">
        <v>9</v>
      </c>
      <c r="CR5" s="747">
        <v>10</v>
      </c>
      <c r="CS5" s="747"/>
      <c r="CT5" s="747"/>
      <c r="CU5" s="747">
        <v>7</v>
      </c>
      <c r="CV5" s="747">
        <v>8</v>
      </c>
      <c r="CW5" s="747">
        <v>12</v>
      </c>
      <c r="CX5" s="747">
        <v>13</v>
      </c>
      <c r="CY5" s="747">
        <v>4</v>
      </c>
      <c r="CZ5" s="747">
        <v>5</v>
      </c>
      <c r="DA5" s="747">
        <v>5</v>
      </c>
      <c r="DB5" s="747">
        <v>6</v>
      </c>
      <c r="DC5" s="747">
        <v>7</v>
      </c>
      <c r="DD5" s="747">
        <v>8</v>
      </c>
      <c r="DE5" s="747"/>
      <c r="DF5" s="747">
        <v>6</v>
      </c>
      <c r="DG5" s="747">
        <v>7</v>
      </c>
      <c r="DH5" s="747">
        <v>8</v>
      </c>
      <c r="DI5" s="747"/>
      <c r="DJ5" s="747">
        <v>6</v>
      </c>
      <c r="DK5" s="747">
        <v>7</v>
      </c>
      <c r="DL5" s="747">
        <v>7</v>
      </c>
      <c r="DM5" s="747">
        <v>8</v>
      </c>
      <c r="DN5" s="747">
        <v>9</v>
      </c>
      <c r="DO5" s="747"/>
      <c r="DP5" s="747"/>
      <c r="DQ5" s="747"/>
      <c r="DS5" s="484">
        <v>6</v>
      </c>
      <c r="DT5" s="484">
        <v>7</v>
      </c>
      <c r="DU5" s="484" t="s">
        <v>158</v>
      </c>
      <c r="DV5" s="925" t="s">
        <v>689</v>
      </c>
      <c r="DW5" s="1049"/>
      <c r="DX5" s="939" t="s">
        <v>585</v>
      </c>
      <c r="DY5" s="940"/>
      <c r="DZ5" s="940"/>
      <c r="EA5" s="935" t="s">
        <v>5</v>
      </c>
      <c r="EB5" s="935" t="s">
        <v>598</v>
      </c>
      <c r="EC5" s="935" t="s">
        <v>7</v>
      </c>
      <c r="ED5" s="935" t="s">
        <v>8</v>
      </c>
      <c r="EE5" s="935" t="s">
        <v>9</v>
      </c>
      <c r="EF5" s="935" t="s">
        <v>860</v>
      </c>
      <c r="EG5" s="935" t="s">
        <v>10</v>
      </c>
      <c r="EH5" s="935" t="s">
        <v>11</v>
      </c>
      <c r="EI5" s="935" t="s">
        <v>412</v>
      </c>
      <c r="EJ5" s="1034" t="s">
        <v>489</v>
      </c>
      <c r="EK5" s="935" t="s">
        <v>581</v>
      </c>
      <c r="EL5" s="935" t="s">
        <v>487</v>
      </c>
      <c r="EM5" s="935" t="s">
        <v>861</v>
      </c>
      <c r="EN5" s="936" t="s">
        <v>484</v>
      </c>
      <c r="EO5" s="935" t="s">
        <v>485</v>
      </c>
      <c r="EP5" s="936" t="s">
        <v>600</v>
      </c>
      <c r="EQ5" s="935" t="s">
        <v>494</v>
      </c>
      <c r="ER5" s="935" t="s">
        <v>569</v>
      </c>
      <c r="ES5" s="935" t="s">
        <v>165</v>
      </c>
      <c r="ET5" s="935" t="s">
        <v>585</v>
      </c>
      <c r="EX5" s="935" t="s">
        <v>5</v>
      </c>
      <c r="EY5" s="935" t="s">
        <v>598</v>
      </c>
      <c r="EZ5" s="935" t="s">
        <v>7</v>
      </c>
      <c r="FA5" s="935" t="s">
        <v>8</v>
      </c>
      <c r="FB5" s="935" t="s">
        <v>9</v>
      </c>
      <c r="FC5" s="935" t="s">
        <v>860</v>
      </c>
      <c r="FD5" s="935" t="s">
        <v>10</v>
      </c>
      <c r="FE5" s="935" t="s">
        <v>11</v>
      </c>
      <c r="FF5" s="935" t="s">
        <v>412</v>
      </c>
      <c r="FG5" s="1034" t="s">
        <v>489</v>
      </c>
      <c r="FH5" s="935" t="s">
        <v>581</v>
      </c>
      <c r="FI5" s="935" t="s">
        <v>487</v>
      </c>
      <c r="FJ5" s="935" t="s">
        <v>861</v>
      </c>
      <c r="FK5" s="936" t="s">
        <v>484</v>
      </c>
      <c r="FL5" s="935" t="s">
        <v>485</v>
      </c>
      <c r="FM5" s="936" t="s">
        <v>600</v>
      </c>
      <c r="FN5" s="935" t="s">
        <v>494</v>
      </c>
      <c r="FO5" s="935" t="s">
        <v>569</v>
      </c>
      <c r="FP5" s="935" t="s">
        <v>165</v>
      </c>
      <c r="FQ5" s="935" t="s">
        <v>585</v>
      </c>
      <c r="GA5" s="594">
        <v>611</v>
      </c>
      <c r="GB5" s="594">
        <v>613</v>
      </c>
      <c r="GC5" s="594">
        <v>614</v>
      </c>
      <c r="GD5" s="594">
        <v>616</v>
      </c>
      <c r="GE5" s="522">
        <v>632</v>
      </c>
      <c r="GF5" s="525" t="s">
        <v>842</v>
      </c>
      <c r="GG5" s="525">
        <v>634</v>
      </c>
      <c r="GH5" s="599">
        <v>635</v>
      </c>
      <c r="GI5" s="1395">
        <v>636</v>
      </c>
      <c r="GJ5" s="1395">
        <v>638</v>
      </c>
      <c r="GK5" s="1395" t="s">
        <v>841</v>
      </c>
      <c r="GL5" s="1395">
        <v>641</v>
      </c>
      <c r="GM5" s="1395" t="s">
        <v>759</v>
      </c>
      <c r="GN5" s="594">
        <v>643</v>
      </c>
      <c r="GO5" s="593">
        <v>651</v>
      </c>
      <c r="GP5" s="1394">
        <v>652</v>
      </c>
      <c r="GQ5" s="1395">
        <v>661</v>
      </c>
      <c r="GR5" s="1395">
        <v>663</v>
      </c>
      <c r="GS5" s="518" t="s">
        <v>686</v>
      </c>
      <c r="GT5" s="594">
        <v>681</v>
      </c>
      <c r="GU5" s="518">
        <v>683</v>
      </c>
      <c r="GV5" s="1394" t="s">
        <v>585</v>
      </c>
      <c r="GW5" s="520">
        <v>721</v>
      </c>
      <c r="GX5" s="520">
        <v>722</v>
      </c>
      <c r="GY5" s="998">
        <v>723</v>
      </c>
      <c r="GZ5" s="518">
        <v>724</v>
      </c>
      <c r="HA5" s="555">
        <v>815</v>
      </c>
      <c r="HB5" s="555">
        <v>818</v>
      </c>
      <c r="HC5" s="556">
        <v>832</v>
      </c>
      <c r="HD5" s="556">
        <v>834</v>
      </c>
      <c r="HE5" s="556">
        <v>844</v>
      </c>
      <c r="HF5" s="1395" t="s">
        <v>689</v>
      </c>
      <c r="HG5" s="1395"/>
    </row>
    <row r="6" spans="1:215" ht="20.100000000000001" customHeight="1" x14ac:dyDescent="0.35">
      <c r="A6" s="978" t="s">
        <v>452</v>
      </c>
      <c r="B6" s="978"/>
      <c r="C6" s="978"/>
      <c r="D6" s="978"/>
      <c r="E6" s="978"/>
      <c r="F6" s="978"/>
      <c r="G6" s="978"/>
      <c r="H6" s="978"/>
      <c r="I6" s="978"/>
      <c r="J6" s="978"/>
      <c r="K6" s="978"/>
      <c r="L6" s="978"/>
      <c r="M6" s="978"/>
      <c r="N6" s="978"/>
      <c r="O6" s="978"/>
      <c r="P6" s="978"/>
      <c r="Q6" s="978"/>
      <c r="R6" s="978"/>
      <c r="S6" s="978"/>
      <c r="T6" s="978"/>
      <c r="U6" s="978"/>
      <c r="V6" s="978"/>
      <c r="W6" s="978"/>
      <c r="X6" s="978"/>
      <c r="Y6" s="978"/>
      <c r="Z6" s="978"/>
      <c r="AA6" s="978"/>
      <c r="AB6" s="978"/>
      <c r="AC6" s="978"/>
      <c r="AD6" s="978"/>
      <c r="AE6" s="978"/>
      <c r="AF6" s="978"/>
      <c r="AG6" s="978"/>
      <c r="AH6" s="978"/>
      <c r="AI6" s="978"/>
      <c r="AJ6" s="978"/>
      <c r="AK6" s="978"/>
      <c r="AL6" s="978"/>
      <c r="AM6" s="978"/>
      <c r="AN6" s="978"/>
      <c r="AO6" s="978"/>
      <c r="AP6" s="978"/>
      <c r="AQ6" s="978"/>
      <c r="AR6" s="978"/>
      <c r="AS6" s="978"/>
      <c r="AT6" s="978"/>
      <c r="AU6" s="978"/>
      <c r="AV6" s="978"/>
      <c r="AW6" s="978"/>
      <c r="AX6" s="978"/>
      <c r="AY6" s="978"/>
      <c r="AZ6" s="978"/>
      <c r="BA6" s="978"/>
      <c r="BB6" s="978"/>
      <c r="BC6" s="978"/>
      <c r="BD6" s="978"/>
      <c r="BE6" s="978"/>
      <c r="BF6" s="978"/>
      <c r="BG6" s="978"/>
      <c r="BH6" s="978"/>
      <c r="BI6" s="978"/>
      <c r="BJ6" s="978"/>
      <c r="BK6" s="978"/>
      <c r="BL6" s="978"/>
      <c r="BM6" s="978"/>
      <c r="BN6" s="978"/>
      <c r="BO6" s="978"/>
      <c r="BP6" s="978"/>
      <c r="BQ6" s="978"/>
      <c r="BR6" s="978"/>
      <c r="BS6" s="978"/>
      <c r="BT6" s="978"/>
      <c r="BU6" s="978"/>
      <c r="BV6" s="978"/>
      <c r="BW6" s="978"/>
      <c r="BX6" s="978"/>
      <c r="BY6" s="978"/>
      <c r="BZ6" s="978"/>
      <c r="CA6" s="978"/>
      <c r="CB6" s="978"/>
      <c r="CC6" s="966"/>
      <c r="CD6" s="966"/>
      <c r="CE6" s="966"/>
      <c r="CF6" s="978"/>
      <c r="CG6" s="978"/>
      <c r="CH6" s="978"/>
      <c r="CI6" s="978"/>
      <c r="CJ6" s="978"/>
      <c r="CK6" s="978"/>
      <c r="CL6" s="978"/>
      <c r="CM6" s="978"/>
      <c r="CN6" s="978"/>
      <c r="CO6" s="978"/>
      <c r="CP6" s="978"/>
      <c r="CQ6" s="978"/>
      <c r="CR6" s="978"/>
      <c r="CS6" s="978"/>
      <c r="CT6" s="978"/>
      <c r="CU6" s="1123"/>
      <c r="CV6" s="1123"/>
      <c r="CW6" s="978"/>
      <c r="CX6" s="978"/>
      <c r="CY6" s="978"/>
      <c r="CZ6" s="978"/>
      <c r="DA6" s="978"/>
      <c r="DB6" s="978"/>
      <c r="DC6" s="1130"/>
      <c r="DD6" s="978"/>
      <c r="DE6" s="978"/>
      <c r="DF6" s="978"/>
      <c r="DG6" s="1172"/>
      <c r="DH6" s="978"/>
      <c r="DI6" s="978"/>
      <c r="DJ6" s="978"/>
      <c r="DK6" s="1182"/>
      <c r="DL6" s="978"/>
      <c r="DM6" s="978"/>
      <c r="DN6" s="978"/>
      <c r="DO6" s="978"/>
      <c r="DP6" s="978"/>
      <c r="DQ6" s="978"/>
      <c r="DR6" s="967"/>
      <c r="DS6" s="511"/>
      <c r="DT6" s="511"/>
      <c r="DU6" s="511"/>
      <c r="DV6" s="967"/>
      <c r="DW6" s="967"/>
      <c r="DX6" s="967"/>
      <c r="DY6" s="967"/>
      <c r="DZ6" s="967"/>
      <c r="EA6" s="968"/>
      <c r="EB6" s="968"/>
      <c r="EC6" s="968"/>
      <c r="ED6" s="968"/>
      <c r="EE6" s="968"/>
      <c r="EF6" s="968"/>
      <c r="EG6" s="968"/>
      <c r="EH6" s="968"/>
      <c r="EI6" s="968"/>
      <c r="EJ6" s="968"/>
      <c r="EK6" s="968"/>
      <c r="EL6" s="968"/>
      <c r="EM6" s="968"/>
      <c r="EN6" s="969"/>
      <c r="EO6" s="968"/>
      <c r="EP6" s="969"/>
      <c r="EQ6" s="968"/>
      <c r="ER6" s="968"/>
      <c r="ES6" s="968"/>
      <c r="ET6" s="968"/>
      <c r="EX6" s="968"/>
      <c r="EY6" s="968"/>
      <c r="EZ6" s="968"/>
      <c r="FA6" s="968"/>
      <c r="FB6" s="968"/>
      <c r="FC6" s="968"/>
      <c r="FD6" s="968"/>
      <c r="FE6" s="968"/>
      <c r="FF6" s="968"/>
      <c r="FG6" s="968"/>
      <c r="FH6" s="968"/>
      <c r="FI6" s="968"/>
      <c r="FJ6" s="968"/>
      <c r="FK6" s="969"/>
      <c r="FL6" s="968"/>
      <c r="FM6" s="969"/>
      <c r="FN6" s="968"/>
      <c r="FO6" s="968"/>
      <c r="FP6" s="968"/>
      <c r="FQ6" s="968"/>
    </row>
    <row r="7" spans="1:215" ht="20.100000000000001" customHeight="1" x14ac:dyDescent="0.35">
      <c r="A7" s="985"/>
      <c r="B7" s="450"/>
      <c r="C7" s="450"/>
      <c r="D7" s="450"/>
      <c r="E7" s="450"/>
      <c r="F7" s="450"/>
      <c r="G7" s="450"/>
      <c r="H7" s="985" t="s">
        <v>130</v>
      </c>
      <c r="I7" s="985"/>
      <c r="J7" s="1152"/>
      <c r="K7" s="985"/>
      <c r="L7" s="985"/>
      <c r="M7" s="639" t="e">
        <f>SUM(M8+M83+#REF!)</f>
        <v>#REF!</v>
      </c>
      <c r="N7" s="639" t="e">
        <f>SUM(N8+N83+#REF!)</f>
        <v>#REF!</v>
      </c>
      <c r="O7" s="639" t="e">
        <f>SUM(O8+O83+#REF!)</f>
        <v>#REF!</v>
      </c>
      <c r="P7" s="639" t="e">
        <f>SUM(P8+P83+#REF!)</f>
        <v>#REF!</v>
      </c>
      <c r="Q7" s="639" t="e">
        <f>SUM(Q8+Q83+#REF!)</f>
        <v>#REF!</v>
      </c>
      <c r="R7" s="639" t="e">
        <f>SUM(R8+R83+#REF!)</f>
        <v>#REF!</v>
      </c>
      <c r="S7" s="639" t="e">
        <f>SUM(S8+S83+#REF!)</f>
        <v>#REF!</v>
      </c>
      <c r="T7" s="639" t="e">
        <f>(S7/R7)*100</f>
        <v>#REF!</v>
      </c>
      <c r="U7" s="639" t="e">
        <f>SUM(U8+U83+#REF!)</f>
        <v>#REF!</v>
      </c>
      <c r="V7" s="639" t="e">
        <f>SUM(V8+V83+#REF!)</f>
        <v>#REF!</v>
      </c>
      <c r="W7" s="639" t="e">
        <f>SUM(W8+W83+#REF!)</f>
        <v>#REF!</v>
      </c>
      <c r="X7" s="639" t="e">
        <f>SUM(X8+X83+#REF!)</f>
        <v>#REF!</v>
      </c>
      <c r="Y7" s="639" t="e">
        <f>SUM(Y8+Y83+#REF!)</f>
        <v>#REF!</v>
      </c>
      <c r="Z7" s="639" t="e">
        <f>SUM(Z8+Z83+#REF!)</f>
        <v>#REF!</v>
      </c>
      <c r="AA7" s="639" t="e">
        <f>SUM(AA8+AA83+#REF!)</f>
        <v>#REF!</v>
      </c>
      <c r="AB7" s="639" t="e">
        <f>(AA7/Z7)*100</f>
        <v>#REF!</v>
      </c>
      <c r="AC7" s="639" t="e">
        <f>SUM(AC8+AC83+#REF!)</f>
        <v>#REF!</v>
      </c>
      <c r="AD7" s="639" t="e">
        <f>SUM(AD8+AD83+#REF!)</f>
        <v>#REF!</v>
      </c>
      <c r="AE7" s="639" t="e">
        <f>SUM(AE8+AE83+#REF!)</f>
        <v>#REF!</v>
      </c>
      <c r="AF7" s="639" t="e">
        <f>SUM(AF8+AF83+#REF!)</f>
        <v>#REF!</v>
      </c>
      <c r="AG7" s="639" t="e">
        <f>SUM(AG8+AG83+#REF!)</f>
        <v>#REF!</v>
      </c>
      <c r="AH7" s="639" t="e">
        <f>SUM(AH8+AH83+#REF!)</f>
        <v>#REF!</v>
      </c>
      <c r="AI7" s="639" t="e">
        <f>SUM(AI8+AI83+#REF!)</f>
        <v>#REF!</v>
      </c>
      <c r="AJ7" s="639" t="e">
        <f>SUM(AJ8+AJ83+#REF!)</f>
        <v>#REF!</v>
      </c>
      <c r="AK7" s="639" t="e">
        <f>SUM(AK8+AK83+#REF!)</f>
        <v>#REF!</v>
      </c>
      <c r="AL7" s="639" t="e">
        <f>SUM(AL8+AL83+#REF!)</f>
        <v>#REF!</v>
      </c>
      <c r="AM7" s="639" t="e">
        <f>SUM(AM8+AM83+#REF!)</f>
        <v>#REF!</v>
      </c>
      <c r="AN7" s="639">
        <f>AN8+AN83+AN101</f>
        <v>3570306.54</v>
      </c>
      <c r="AO7" s="639">
        <f>AO8+AO83</f>
        <v>2031016.5699999998</v>
      </c>
      <c r="AP7" s="639">
        <f>AP8+AP83+AP101</f>
        <v>420443.42</v>
      </c>
      <c r="AQ7" s="639">
        <f>AQ8+AQ83</f>
        <v>557670</v>
      </c>
      <c r="AR7" s="639">
        <f>AR8+AR101</f>
        <v>562670</v>
      </c>
      <c r="AS7" s="639">
        <f>AS8+AS83</f>
        <v>185056.85</v>
      </c>
      <c r="AT7" s="639">
        <f t="shared" ref="AT7:AT38" si="0">IFERROR(AS7/AR7*100,)</f>
        <v>32.88905575203939</v>
      </c>
      <c r="AU7" s="639">
        <f>AU8+AU83</f>
        <v>29250</v>
      </c>
      <c r="AV7" s="639">
        <f>AV8+AV101</f>
        <v>591920</v>
      </c>
      <c r="AW7" s="451">
        <f>AW8+AW83</f>
        <v>2221325.8199999998</v>
      </c>
      <c r="AX7" s="451">
        <f>AX8+AX83</f>
        <v>2221325.8199999998</v>
      </c>
      <c r="AY7" s="639">
        <f>AY8+AY101</f>
        <v>603420</v>
      </c>
      <c r="AZ7" s="639">
        <f t="shared" ref="AZ7:BU7" si="1">AZ8+AZ101+AZ95</f>
        <v>1238645.19</v>
      </c>
      <c r="BA7" s="639">
        <f t="shared" si="1"/>
        <v>295.93928816511095</v>
      </c>
      <c r="BB7" s="639">
        <f t="shared" si="1"/>
        <v>205.27082131848462</v>
      </c>
      <c r="BC7" s="639">
        <f t="shared" si="1"/>
        <v>599920</v>
      </c>
      <c r="BD7" s="639">
        <f t="shared" si="1"/>
        <v>599920</v>
      </c>
      <c r="BE7" s="639">
        <f t="shared" si="1"/>
        <v>4512902.93</v>
      </c>
      <c r="BF7" s="639">
        <f t="shared" si="1"/>
        <v>60860</v>
      </c>
      <c r="BG7" s="639">
        <f t="shared" si="1"/>
        <v>1.348577643791687</v>
      </c>
      <c r="BH7" s="639">
        <f t="shared" si="1"/>
        <v>93779.360000000102</v>
      </c>
      <c r="BI7" s="639">
        <f t="shared" si="1"/>
        <v>4606682.29</v>
      </c>
      <c r="BJ7" s="639">
        <f t="shared" si="1"/>
        <v>0</v>
      </c>
      <c r="BK7" s="639">
        <f t="shared" si="1"/>
        <v>0</v>
      </c>
      <c r="BL7" s="639">
        <f t="shared" si="1"/>
        <v>0</v>
      </c>
      <c r="BM7" s="639">
        <f t="shared" si="1"/>
        <v>4606682.29</v>
      </c>
      <c r="BN7" s="639">
        <f t="shared" si="1"/>
        <v>0</v>
      </c>
      <c r="BO7" s="639">
        <f t="shared" si="1"/>
        <v>0</v>
      </c>
      <c r="BP7" s="639">
        <f t="shared" si="1"/>
        <v>0</v>
      </c>
      <c r="BQ7" s="639">
        <f t="shared" si="1"/>
        <v>4606682.29</v>
      </c>
      <c r="BR7" s="639">
        <f t="shared" si="1"/>
        <v>237181.88</v>
      </c>
      <c r="BS7" s="639">
        <f t="shared" si="1"/>
        <v>5.181694656724396</v>
      </c>
      <c r="BT7" s="639">
        <f t="shared" si="1"/>
        <v>785616.70999999973</v>
      </c>
      <c r="BU7" s="803">
        <f t="shared" si="1"/>
        <v>5392299</v>
      </c>
      <c r="BV7" s="639">
        <f t="shared" ref="BV7:CA7" si="2">BV8+BV101+BV95</f>
        <v>237181.88</v>
      </c>
      <c r="BW7" s="639">
        <f t="shared" si="2"/>
        <v>5.181694656724396</v>
      </c>
      <c r="BX7" s="639">
        <f t="shared" si="2"/>
        <v>26000</v>
      </c>
      <c r="BY7" s="639">
        <f t="shared" si="2"/>
        <v>5418299</v>
      </c>
      <c r="BZ7" s="639">
        <f t="shared" si="2"/>
        <v>671170</v>
      </c>
      <c r="CA7" s="639">
        <f t="shared" si="2"/>
        <v>636170</v>
      </c>
      <c r="CB7" s="639">
        <f>CB8+CB101+CB95+CB83</f>
        <v>193846.88</v>
      </c>
      <c r="CC7" s="639">
        <f>CC8+CC101+CC95+CC83</f>
        <v>1891436.7</v>
      </c>
      <c r="CD7" s="639">
        <f t="shared" ref="CD7:CD41" si="3">IFERROR(CC7/CB7*100,0)</f>
        <v>975.73749961825536</v>
      </c>
      <c r="CE7" s="639">
        <f t="shared" ref="CE7:CE41" si="4">IFERROR(CC7/CK7*100,0)</f>
        <v>100.74024588473107</v>
      </c>
      <c r="CF7" s="639">
        <f>CF8+CF101+CF95+CF83</f>
        <v>919791.8600000001</v>
      </c>
      <c r="CG7" s="639">
        <f>CG8+CG101+CG95+CG83</f>
        <v>1771549</v>
      </c>
      <c r="CH7" s="639">
        <f>CH8+CH101+CH95+CH83</f>
        <v>1595257.3199999998</v>
      </c>
      <c r="CI7" s="639">
        <f>CI8+CI101+CI95</f>
        <v>214.94500181899022</v>
      </c>
      <c r="CJ7" s="639">
        <f>CJ8+CJ101+CJ95+CJ83</f>
        <v>105989.29999999999</v>
      </c>
      <c r="CK7" s="639">
        <f>CK8+CK101+CK95+CK83</f>
        <v>1877538.3</v>
      </c>
      <c r="CL7" s="639">
        <f>CL8+CL101+CL95</f>
        <v>147.1911898280317</v>
      </c>
      <c r="CM7" s="639">
        <f>CM8+CM101+CM95+CM83</f>
        <v>430000</v>
      </c>
      <c r="CN7" s="639">
        <f>CN8+CN101+CN95+CN83</f>
        <v>2307538.2999999998</v>
      </c>
      <c r="CO7" s="639">
        <f>CO8+CO101+CO95+CO83</f>
        <v>2161431.84</v>
      </c>
      <c r="CP7" s="639">
        <f>CP8+CP101+CP95</f>
        <v>191.54424802798022</v>
      </c>
      <c r="CQ7" s="639">
        <f>CQ8+CQ101+CQ95+CQ83</f>
        <v>-802773.31</v>
      </c>
      <c r="CR7" s="639">
        <f>CR8+CR101+CR95+CR83</f>
        <v>1504764.99</v>
      </c>
      <c r="CS7" s="639">
        <f>CS8+CS101+CS95+CS83</f>
        <v>2484123.4299999997</v>
      </c>
      <c r="CT7" s="639">
        <f>CT8+CT101+CT95</f>
        <v>187.38894692033531</v>
      </c>
      <c r="CU7" s="639">
        <f t="shared" ref="CU7:DA7" si="5">CU8+CU101+CU95+CU83</f>
        <v>-299093.34999999998</v>
      </c>
      <c r="CV7" s="639">
        <f t="shared" si="5"/>
        <v>1205671.6400000001</v>
      </c>
      <c r="CW7" s="639">
        <f t="shared" si="5"/>
        <v>8282400</v>
      </c>
      <c r="CX7" s="639">
        <f t="shared" si="5"/>
        <v>8282400</v>
      </c>
      <c r="CY7" s="639">
        <f>CY8+CY101+CY95+CY83</f>
        <v>1891436.7</v>
      </c>
      <c r="CZ7" s="639">
        <f t="shared" si="5"/>
        <v>8169100</v>
      </c>
      <c r="DA7" s="639">
        <f t="shared" si="5"/>
        <v>32730</v>
      </c>
      <c r="DB7" s="639">
        <f>DB8+DB101+DB95</f>
        <v>0.40391948760350982</v>
      </c>
      <c r="DC7" s="639">
        <f>DC8+DC101+DC95+DC83</f>
        <v>1604.5200000000186</v>
      </c>
      <c r="DD7" s="639">
        <f>DD8+DD101+DD95+DD83</f>
        <v>8170704.5199999996</v>
      </c>
      <c r="DE7" s="639">
        <f>DE8+DE101+DE95+DE83</f>
        <v>0</v>
      </c>
      <c r="DF7" s="639">
        <f>DF8+DF101+DF95</f>
        <v>0</v>
      </c>
      <c r="DG7" s="639">
        <f>DG8+DG101+DG95+DG83</f>
        <v>0</v>
      </c>
      <c r="DH7" s="639">
        <f>DH8+DH101+DH95+DH83</f>
        <v>8170704.5199999996</v>
      </c>
      <c r="DI7" s="639">
        <f>DI8+DI101+DI95+DI83</f>
        <v>0</v>
      </c>
      <c r="DJ7" s="639">
        <f>DJ8+DJ101+DJ95</f>
        <v>0</v>
      </c>
      <c r="DK7" s="639" t="e">
        <f>DK8+DK101+DK95+DK83</f>
        <v>#REF!</v>
      </c>
      <c r="DL7" s="639">
        <f>DL8+DL101+DL95+DL83</f>
        <v>3507282.66</v>
      </c>
      <c r="DM7" s="639">
        <f t="shared" ref="DM7:DM38" si="6">IFERROR(DL7/CY7*100,)</f>
        <v>185.42955521588431</v>
      </c>
      <c r="DN7" s="639">
        <f>IFERROR(DL7/#REF!*100,)</f>
        <v>0</v>
      </c>
      <c r="DO7" s="639">
        <f t="shared" ref="DO7:DQ7" si="7">DO8+DO101+DO95+DO83</f>
        <v>11725402.630000001</v>
      </c>
      <c r="DP7" s="639">
        <f t="shared" si="7"/>
        <v>11725402.630000001</v>
      </c>
      <c r="DQ7" s="639">
        <f t="shared" si="7"/>
        <v>11725402.630000001</v>
      </c>
      <c r="DS7" s="490" t="e">
        <f>SUM(DS8:DS115)</f>
        <v>#REF!</v>
      </c>
      <c r="DT7" s="490" t="e">
        <f>SUM(DT8:DT115)</f>
        <v>#REF!</v>
      </c>
      <c r="DU7" s="490" t="e">
        <f>SUM(DU8:DU115)</f>
        <v>#REF!</v>
      </c>
      <c r="DV7" s="490" t="e">
        <f>SUM(DV8:DV115)</f>
        <v>#REF!</v>
      </c>
      <c r="DW7" s="490"/>
      <c r="DX7" s="490" t="e">
        <f>SUM(DX8:DX115)</f>
        <v>#REF!</v>
      </c>
      <c r="DY7" s="490" t="e">
        <f>SUM(DY8:DY115)</f>
        <v>#REF!</v>
      </c>
      <c r="DZ7" s="490" t="e">
        <f>SUM(EA7:ET112)</f>
        <v>#REF!</v>
      </c>
      <c r="EA7" s="636">
        <f>IF(EA$5=$A7,#REF!,0)</f>
        <v>0</v>
      </c>
      <c r="EB7" s="937">
        <f>IF(EB$5=$A7,#REF!,0)</f>
        <v>0</v>
      </c>
      <c r="EC7" s="937">
        <f>IF(EC$5=$A7,#REF!,0)</f>
        <v>0</v>
      </c>
      <c r="ED7" s="636">
        <f>IF(ED$5=$A7,#REF!,0)</f>
        <v>0</v>
      </c>
      <c r="EE7" s="636">
        <f>IF(EE$5=$A7,#REF!,0)</f>
        <v>0</v>
      </c>
      <c r="EF7" s="636">
        <f>IF(EF$5=$A7,#REF!,0)</f>
        <v>0</v>
      </c>
      <c r="EG7" s="636">
        <f>IF(EG$5=$A7,#REF!,0)</f>
        <v>0</v>
      </c>
      <c r="EH7" s="636">
        <f>IF(EH$5=$A7,#REF!,0)</f>
        <v>0</v>
      </c>
      <c r="EI7" s="636">
        <f>IF(EI$5=$A7,#REF!,0)</f>
        <v>0</v>
      </c>
      <c r="EJ7" s="937">
        <f>IF(EJ$5=$A7,#REF!,0)</f>
        <v>0</v>
      </c>
      <c r="EK7" s="937">
        <f>IF(EK$5=$A7,#REF!,0)</f>
        <v>0</v>
      </c>
      <c r="EL7" s="937">
        <f>IF(EL$5=$A7,#REF!,0)</f>
        <v>0</v>
      </c>
      <c r="EM7" s="937">
        <f>IF(EM$5=$A7,#REF!,0)</f>
        <v>0</v>
      </c>
      <c r="EN7" s="937">
        <f>IF(EN$5=$A7,#REF!,0)</f>
        <v>0</v>
      </c>
      <c r="EO7" s="937">
        <f>IF(EO$5=$A7,#REF!,0)</f>
        <v>0</v>
      </c>
      <c r="EP7" s="937">
        <f>IF(EP$5=$A7,#REF!,0)</f>
        <v>0</v>
      </c>
      <c r="EQ7" s="937">
        <f>IF(EQ$5=$A7,#REF!,0)</f>
        <v>0</v>
      </c>
      <c r="ER7" s="937">
        <f>IF(ER$5=$A7,#REF!,0)</f>
        <v>0</v>
      </c>
      <c r="ES7" s="937">
        <f>IF(ES$5=$A7,#REF!,0)</f>
        <v>0</v>
      </c>
      <c r="ET7" s="937">
        <f>IF(ET$5=$A7,#REF!,0)</f>
        <v>0</v>
      </c>
      <c r="EX7" s="636">
        <f t="shared" ref="EX7:FG16" si="8">IF(EX$5=$A7,$DO7,0)</f>
        <v>0</v>
      </c>
      <c r="EY7" s="937">
        <f t="shared" si="8"/>
        <v>0</v>
      </c>
      <c r="EZ7" s="937">
        <f t="shared" si="8"/>
        <v>0</v>
      </c>
      <c r="FA7" s="636">
        <f t="shared" si="8"/>
        <v>0</v>
      </c>
      <c r="FB7" s="636">
        <f t="shared" si="8"/>
        <v>0</v>
      </c>
      <c r="FC7" s="636">
        <f t="shared" si="8"/>
        <v>0</v>
      </c>
      <c r="FD7" s="636">
        <f t="shared" si="8"/>
        <v>0</v>
      </c>
      <c r="FE7" s="636">
        <f t="shared" si="8"/>
        <v>0</v>
      </c>
      <c r="FF7" s="636">
        <f t="shared" si="8"/>
        <v>0</v>
      </c>
      <c r="FG7" s="937">
        <f t="shared" si="8"/>
        <v>0</v>
      </c>
      <c r="FH7" s="937">
        <f t="shared" ref="FH7:FQ16" si="9">IF(FH$5=$A7,$DO7,0)</f>
        <v>0</v>
      </c>
      <c r="FI7" s="937">
        <f t="shared" si="9"/>
        <v>0</v>
      </c>
      <c r="FJ7" s="937">
        <f t="shared" si="9"/>
        <v>0</v>
      </c>
      <c r="FK7" s="937">
        <f t="shared" si="9"/>
        <v>0</v>
      </c>
      <c r="FL7" s="937">
        <f t="shared" si="9"/>
        <v>0</v>
      </c>
      <c r="FM7" s="937">
        <f t="shared" si="9"/>
        <v>0</v>
      </c>
      <c r="FN7" s="937">
        <f t="shared" si="9"/>
        <v>0</v>
      </c>
      <c r="FO7" s="937">
        <f t="shared" si="9"/>
        <v>0</v>
      </c>
      <c r="FP7" s="937">
        <f t="shared" si="9"/>
        <v>0</v>
      </c>
      <c r="FQ7" s="937">
        <f t="shared" si="9"/>
        <v>0</v>
      </c>
      <c r="GA7" s="937">
        <f>IF(GA$5=$J7,#REF!,0)</f>
        <v>0</v>
      </c>
      <c r="GB7" s="937">
        <f>IF(GB$5=$J7,#REF!,0)</f>
        <v>0</v>
      </c>
      <c r="GC7" s="937">
        <f>IF(GC$5=$J7,#REF!,0)</f>
        <v>0</v>
      </c>
      <c r="GD7" s="937">
        <f>IF(GD$5=$J7,#REF!,0)</f>
        <v>0</v>
      </c>
      <c r="GE7" s="937">
        <f>IF(GE$5=$J7,#REF!,0)</f>
        <v>0</v>
      </c>
      <c r="GF7" s="937">
        <f>IF(GF$5=$J7,#REF!,0)</f>
        <v>0</v>
      </c>
      <c r="GG7" s="937">
        <f>IF(GG$5=$J7,#REF!,0)</f>
        <v>0</v>
      </c>
      <c r="GH7" s="937">
        <f>IF(GH$5=$J7,#REF!,0)</f>
        <v>0</v>
      </c>
      <c r="GI7" s="937">
        <f>IF(GI$5=$J7,#REF!,0)</f>
        <v>0</v>
      </c>
      <c r="GJ7" s="937">
        <f>IF(GJ$5=$J7,#REF!,0)</f>
        <v>0</v>
      </c>
      <c r="GK7" s="937">
        <f>IF(GK$5=$J7,#REF!,0)</f>
        <v>0</v>
      </c>
      <c r="GL7" s="937">
        <f>IF(GL$5=$J7,#REF!,0)</f>
        <v>0</v>
      </c>
      <c r="GM7" s="937">
        <f>IF(GM$5=$J7,#REF!,0)</f>
        <v>0</v>
      </c>
      <c r="GN7" s="937">
        <f>IF(GN$5=$J7,#REF!,0)</f>
        <v>0</v>
      </c>
      <c r="GO7" s="937">
        <f>IF(GO$5=$J7,#REF!,0)</f>
        <v>0</v>
      </c>
      <c r="GP7" s="937">
        <f>IF(GP$5=$J7,#REF!,0)</f>
        <v>0</v>
      </c>
      <c r="GQ7" s="937">
        <f>IF(GQ$5=$J7,#REF!,0)</f>
        <v>0</v>
      </c>
      <c r="GR7" s="937">
        <f>IF(GR$5=$J7,#REF!,0)</f>
        <v>0</v>
      </c>
      <c r="GS7" s="937">
        <f>IF(GS$5=$J7,#REF!,0)</f>
        <v>0</v>
      </c>
      <c r="GT7" s="937">
        <f>IF(GT$5=$J7,#REF!,0)</f>
        <v>0</v>
      </c>
      <c r="GU7" s="937">
        <f>IF(GU$5=$J7,#REF!,0)</f>
        <v>0</v>
      </c>
      <c r="GV7" s="937">
        <f>IF(GV$5=$J7,#REF!,0)</f>
        <v>0</v>
      </c>
      <c r="GW7" s="937">
        <f>IF(GW$5=$J7,#REF!,0)</f>
        <v>0</v>
      </c>
      <c r="GX7" s="937">
        <f>IF(GX$5=$J7,#REF!,0)</f>
        <v>0</v>
      </c>
      <c r="GY7" s="937">
        <f>IF(GY$5=$J7,#REF!,0)</f>
        <v>0</v>
      </c>
      <c r="GZ7" s="937">
        <f>IF(GZ$5=$J7,#REF!,0)</f>
        <v>0</v>
      </c>
      <c r="HA7" s="937">
        <f>IF(HA$5=$J7,#REF!,0)</f>
        <v>0</v>
      </c>
      <c r="HB7" s="937">
        <f>IF(HB$5=$J7,#REF!,0)</f>
        <v>0</v>
      </c>
      <c r="HC7" s="937">
        <f>IF(HC$5=$J7,#REF!,0)</f>
        <v>0</v>
      </c>
      <c r="HD7" s="937">
        <f>IF(HD$5=$J7,#REF!,0)</f>
        <v>0</v>
      </c>
      <c r="HE7" s="937">
        <f>IF(HE$5=$J7,#REF!,0)</f>
        <v>0</v>
      </c>
      <c r="HF7" s="937">
        <f>IF(HF$5=$J7,#REF!,0)</f>
        <v>0</v>
      </c>
    </row>
    <row r="8" spans="1:215" ht="20.100000000000001" customHeight="1" x14ac:dyDescent="0.35">
      <c r="A8" s="484"/>
      <c r="B8" s="452"/>
      <c r="C8" s="452" t="s">
        <v>7</v>
      </c>
      <c r="D8" s="452" t="s">
        <v>8</v>
      </c>
      <c r="E8" s="452" t="s">
        <v>9</v>
      </c>
      <c r="F8" s="452"/>
      <c r="G8" s="452"/>
      <c r="H8" s="484">
        <v>6</v>
      </c>
      <c r="I8" s="980" t="s">
        <v>241</v>
      </c>
      <c r="J8" s="1151"/>
      <c r="K8" s="980"/>
      <c r="L8" s="980"/>
      <c r="M8" s="639" t="e">
        <f>SUM(#REF!+M9+M24+M41+#REF!+M76)</f>
        <v>#REF!</v>
      </c>
      <c r="N8" s="639" t="e">
        <f>SUM(#REF!+N9+N24+N41+#REF!+N76)</f>
        <v>#REF!</v>
      </c>
      <c r="O8" s="639" t="e">
        <f>SUM(#REF!+O9+O24+O41+#REF!+O76)</f>
        <v>#REF!</v>
      </c>
      <c r="P8" s="639" t="e">
        <f>SUM(#REF!+P9+P24+P41+#REF!+P76)</f>
        <v>#REF!</v>
      </c>
      <c r="Q8" s="639" t="e">
        <f>SUM(#REF!+Q9+Q24+Q41+#REF!+Q76)</f>
        <v>#REF!</v>
      </c>
      <c r="R8" s="639" t="e">
        <f>SUM(#REF!+R9+R24+R41+#REF!+R76)</f>
        <v>#REF!</v>
      </c>
      <c r="S8" s="639" t="e">
        <f>SUM(#REF!+S9+S24+S41+#REF!+S76)</f>
        <v>#REF!</v>
      </c>
      <c r="T8" s="639" t="e">
        <f>(S8/R8)*100</f>
        <v>#REF!</v>
      </c>
      <c r="U8" s="639" t="e">
        <f>SUM(#REF!+U9+U24+U41+#REF!+U76)</f>
        <v>#REF!</v>
      </c>
      <c r="V8" s="639" t="e">
        <f>SUM(#REF!+V9+V24+V41+#REF!+V76)</f>
        <v>#REF!</v>
      </c>
      <c r="W8" s="639" t="e">
        <f>SUM(#REF!+W9+W24+W41+#REF!+W76)</f>
        <v>#REF!</v>
      </c>
      <c r="X8" s="639" t="e">
        <f>SUM(#REF!+X9+X24+X41+#REF!+X76)</f>
        <v>#REF!</v>
      </c>
      <c r="Y8" s="639" t="e">
        <f>SUM(#REF!+Y9+Y24+Y41+#REF!+Y76)</f>
        <v>#REF!</v>
      </c>
      <c r="Z8" s="639" t="e">
        <f>SUM(#REF!+Z9+Z24+Z41+#REF!+Z76)</f>
        <v>#REF!</v>
      </c>
      <c r="AA8" s="639" t="e">
        <f>SUM(#REF!+AA9+AA24+AA41+#REF!+AA76)</f>
        <v>#REF!</v>
      </c>
      <c r="AB8" s="639" t="e">
        <f>(AA8/Z8)*100</f>
        <v>#REF!</v>
      </c>
      <c r="AC8" s="639" t="e">
        <f>AD8-Z8</f>
        <v>#REF!</v>
      </c>
      <c r="AD8" s="639" t="e">
        <f>SUM(#REF!+AD9+AD24+AD41+#REF!+AD76)</f>
        <v>#REF!</v>
      </c>
      <c r="AE8" s="639" t="e">
        <f>SUM(#REF!+AE9+AE24+AE41+#REF!+AE76)</f>
        <v>#REF!</v>
      </c>
      <c r="AF8" s="639" t="e">
        <f>SUM(#REF!+AF9+AF24+AF41+#REF!+AF76)</f>
        <v>#REF!</v>
      </c>
      <c r="AG8" s="639" t="e">
        <f>SUM(#REF!+AG9+AG24+AG41+#REF!+AG76)</f>
        <v>#REF!</v>
      </c>
      <c r="AH8" s="639" t="e">
        <f>SUM(#REF!+AH9+AH24+AH41+#REF!+AH76)</f>
        <v>#REF!</v>
      </c>
      <c r="AI8" s="639" t="e">
        <f>SUM(#REF!+AI9+AI24+AI41+#REF!+AI76)</f>
        <v>#REF!</v>
      </c>
      <c r="AJ8" s="639" t="e">
        <f>SUM(#REF!+AJ9+AJ24+AJ41+#REF!+AJ76)</f>
        <v>#REF!</v>
      </c>
      <c r="AK8" s="639" t="e">
        <f>SUM(#REF!+AK9+AK24+AK41+#REF!+AK76)</f>
        <v>#REF!</v>
      </c>
      <c r="AL8" s="639" t="e">
        <f>SUM(#REF!+AL9+AL24+AL41+#REF!+AL76+#REF!)</f>
        <v>#REF!</v>
      </c>
      <c r="AM8" s="639" t="e">
        <f>SUM(#REF!+AM9+AM24+AM41+#REF!+AM76+#REF!)</f>
        <v>#REF!</v>
      </c>
      <c r="AN8" s="639">
        <f t="shared" ref="AN8:AS8" si="10">AN9+AN24+AN41+AN49+AN65+AN76</f>
        <v>3568410.18</v>
      </c>
      <c r="AO8" s="639">
        <f t="shared" si="10"/>
        <v>2031016.5699999998</v>
      </c>
      <c r="AP8" s="639">
        <f t="shared" si="10"/>
        <v>418547.06</v>
      </c>
      <c r="AQ8" s="639">
        <f t="shared" si="10"/>
        <v>557670</v>
      </c>
      <c r="AR8" s="639">
        <f t="shared" si="10"/>
        <v>562670</v>
      </c>
      <c r="AS8" s="639">
        <f t="shared" si="10"/>
        <v>185056.85</v>
      </c>
      <c r="AT8" s="639">
        <f t="shared" si="0"/>
        <v>32.88905575203939</v>
      </c>
      <c r="AU8" s="639">
        <f t="shared" ref="AU8:AZ8" si="11">AU9+AU24+AU41+AU49+AU65+AU76</f>
        <v>29250</v>
      </c>
      <c r="AV8" s="639">
        <f t="shared" si="11"/>
        <v>591920</v>
      </c>
      <c r="AW8" s="451">
        <f t="shared" si="11"/>
        <v>2221325.8199999998</v>
      </c>
      <c r="AX8" s="451">
        <f t="shared" si="11"/>
        <v>2221325.8199999998</v>
      </c>
      <c r="AY8" s="639">
        <f t="shared" si="11"/>
        <v>603420</v>
      </c>
      <c r="AZ8" s="639">
        <f t="shared" si="11"/>
        <v>1238645.19</v>
      </c>
      <c r="BA8" s="639">
        <f t="shared" ref="BA8:BA70" si="12">IFERROR(AZ8/AP8*100,)</f>
        <v>295.93928816511095</v>
      </c>
      <c r="BB8" s="639">
        <f t="shared" ref="BB8:BB70" si="13">IFERROR(AZ8/AY8*100,)</f>
        <v>205.27082131848462</v>
      </c>
      <c r="BC8" s="639">
        <f>BC9+BC24+BC41+BC49+BC65+BC76</f>
        <v>599920</v>
      </c>
      <c r="BD8" s="639">
        <f>BD9+BD24+BD41+BD49+BD65+BD76</f>
        <v>599920</v>
      </c>
      <c r="BE8" s="639">
        <f>BE9+BE24+BE41+BE49+BE65+BE76</f>
        <v>4512902.93</v>
      </c>
      <c r="BF8" s="639">
        <f>BF9+BF24+BF41+BF49+BF65+BF76</f>
        <v>60860</v>
      </c>
      <c r="BG8" s="639">
        <f t="shared" ref="BG8:BG23" si="14">IFERROR(BF8/BE8*100,)</f>
        <v>1.348577643791687</v>
      </c>
      <c r="BH8" s="639">
        <f>BH9+BH24+BH41+BH49+BH65+BH76</f>
        <v>64400.360000000102</v>
      </c>
      <c r="BI8" s="639">
        <f>BI9+BI24+BI41+BI49+BI65+BI76</f>
        <v>4577303.29</v>
      </c>
      <c r="BJ8" s="639"/>
      <c r="BK8" s="639">
        <f t="shared" ref="BK8:BK73" si="15">IFERROR(BJ8/BI8*100,)</f>
        <v>0</v>
      </c>
      <c r="BL8" s="639">
        <f>BL9+BL24+BL41+BL49+BL65+BL76</f>
        <v>0</v>
      </c>
      <c r="BM8" s="639">
        <f>BM9+BM24+BM41+BM49+BM65+BM76</f>
        <v>4577303.29</v>
      </c>
      <c r="BN8" s="639"/>
      <c r="BO8" s="639">
        <f t="shared" ref="BO8:BO73" si="16">IFERROR(BN8/BI8*100,)</f>
        <v>0</v>
      </c>
      <c r="BP8" s="639">
        <f>BP9+BP24+BP41+BP49+BP65+BP76</f>
        <v>0</v>
      </c>
      <c r="BQ8" s="639">
        <f>BQ9+BQ24+BQ41+BQ49+BQ65+BQ76</f>
        <v>4577303.29</v>
      </c>
      <c r="BR8" s="639">
        <f>BR9+BR24+BR41+BR49+BR65+BR76</f>
        <v>237181.88</v>
      </c>
      <c r="BS8" s="639">
        <f t="shared" ref="BS8:BS74" si="17">IFERROR(BR8/BM8*100,)</f>
        <v>5.181694656724396</v>
      </c>
      <c r="BT8" s="639">
        <f>BT9+BT24+BT41+BT49+BT65+BT76</f>
        <v>-714383.29000000027</v>
      </c>
      <c r="BU8" s="803">
        <f>BU9+BU24+BU41+BU49+BU65+BU76</f>
        <v>3862920</v>
      </c>
      <c r="BV8" s="639">
        <f>BV9+BV24+BV41+BV49+BV65+BV76</f>
        <v>237181.88</v>
      </c>
      <c r="BW8" s="639">
        <f t="shared" ref="BW8:BW74" si="18">IFERROR(BV8/BQ8*100,)</f>
        <v>5.181694656724396</v>
      </c>
      <c r="BX8" s="639">
        <f t="shared" ref="BX8:CH8" si="19">BX9+BX24+BX41+BX49+BX65+BX76</f>
        <v>26000</v>
      </c>
      <c r="BY8" s="639">
        <f t="shared" si="19"/>
        <v>3888920</v>
      </c>
      <c r="BZ8" s="639">
        <f t="shared" si="19"/>
        <v>671170</v>
      </c>
      <c r="CA8" s="639">
        <f t="shared" si="19"/>
        <v>636170</v>
      </c>
      <c r="CB8" s="639">
        <f>CB9+CB24+CB41+CB49+CB65+CB76</f>
        <v>193846.88</v>
      </c>
      <c r="CC8" s="639">
        <f>CC9+CC24+CC41+CC49+CC65+CC76</f>
        <v>1742322.7</v>
      </c>
      <c r="CD8" s="639">
        <f t="shared" si="3"/>
        <v>898.8138988876168</v>
      </c>
      <c r="CE8" s="639">
        <f t="shared" si="4"/>
        <v>249.464788095145</v>
      </c>
      <c r="CF8" s="639">
        <f>CF9+CF24+CF41+CF49+CF65+CF76</f>
        <v>890412.8600000001</v>
      </c>
      <c r="CG8" s="639">
        <f t="shared" si="19"/>
        <v>742170</v>
      </c>
      <c r="CH8" s="639">
        <f t="shared" si="19"/>
        <v>1595257.3199999998</v>
      </c>
      <c r="CI8" s="639">
        <f t="shared" ref="CI8:CI42" si="20">IFERROR(CH8/CG8*100,)</f>
        <v>214.94500181899022</v>
      </c>
      <c r="CJ8" s="639">
        <f>CJ9+CJ24+CJ41+CJ49+CJ65+CJ76</f>
        <v>-43745.700000000012</v>
      </c>
      <c r="CK8" s="639">
        <f>CK9+CK24+CK41+CK49+CK65+CK76</f>
        <v>698424.3</v>
      </c>
      <c r="CL8" s="639">
        <f>IFERROR(CF8/CK8*100,)</f>
        <v>127.48881446421609</v>
      </c>
      <c r="CM8" s="639">
        <f>CM9+CM24+CM41+CM49+CM65+CM76</f>
        <v>430000</v>
      </c>
      <c r="CN8" s="639">
        <f>CN9+CN24+CN41+CN49+CN65+CN76</f>
        <v>1128424.3</v>
      </c>
      <c r="CO8" s="639">
        <f>CO9+CO24+CO41+CO49+CO65+CO76</f>
        <v>2161431.84</v>
      </c>
      <c r="CP8" s="639">
        <f t="shared" ref="CP8:CP74" si="21">IFERROR(CO8/CN8*100,)</f>
        <v>191.54424802798022</v>
      </c>
      <c r="CQ8" s="639">
        <f>CQ9+CQ24+CQ41+CQ49+CQ65+CQ76</f>
        <v>197226.69</v>
      </c>
      <c r="CR8" s="639">
        <f>CR9+CR24+CR41+CR49+CR65+CR76</f>
        <v>1325650.99</v>
      </c>
      <c r="CS8" s="639">
        <f>CS9+CS24+CS41+CS49+CS65+CS76</f>
        <v>2484123.4299999997</v>
      </c>
      <c r="CT8" s="639">
        <f t="shared" ref="CT8:CT17" si="22">IFERROR(CS8/CR8*100,)</f>
        <v>187.38894692033531</v>
      </c>
      <c r="CU8" s="639">
        <f t="shared" ref="CU8:DA8" si="23">CU9+CU24+CU41+CU49+CU65+CU76</f>
        <v>-269093.34999999998</v>
      </c>
      <c r="CV8" s="639">
        <f t="shared" si="23"/>
        <v>1056557.6400000001</v>
      </c>
      <c r="CW8" s="639">
        <f t="shared" si="23"/>
        <v>8246400</v>
      </c>
      <c r="CX8" s="639">
        <f t="shared" si="23"/>
        <v>8246400</v>
      </c>
      <c r="CY8" s="639">
        <f>CY9+CY24+CY41+CY49+CY65+CY76</f>
        <v>1742322.7</v>
      </c>
      <c r="CZ8" s="639">
        <f t="shared" si="23"/>
        <v>8103100</v>
      </c>
      <c r="DA8" s="639">
        <f t="shared" si="23"/>
        <v>32730</v>
      </c>
      <c r="DB8" s="639">
        <f t="shared" ref="DB8:DB17" si="24">IFERROR(DA8/CZ8*100,)</f>
        <v>0.40391948760350982</v>
      </c>
      <c r="DC8" s="639">
        <f>DC9+DC24+DC41+DC49+DC65+DC76</f>
        <v>-195400</v>
      </c>
      <c r="DD8" s="639">
        <f>DD9+DD24+DD41+DD49+DD65+DD76</f>
        <v>7907700</v>
      </c>
      <c r="DE8" s="639">
        <f>DE9+DE24+DE41+DE49+DE65+DE76</f>
        <v>0</v>
      </c>
      <c r="DF8" s="639">
        <f t="shared" ref="DF8:DF17" si="25">IFERROR(DE8/DD8*100,)</f>
        <v>0</v>
      </c>
      <c r="DG8" s="639">
        <f>DG9+DG24+DG41+DG49+DG65+DG76</f>
        <v>0</v>
      </c>
      <c r="DH8" s="639">
        <f>DH9+DH24+DH41+DH49+DH65+DH76</f>
        <v>7907700</v>
      </c>
      <c r="DI8" s="639">
        <f>DI9+DI24+DI41+DI49+DI65+DI76</f>
        <v>0</v>
      </c>
      <c r="DJ8" s="639">
        <f t="shared" ref="DJ8:DJ17" si="26">IFERROR(DI8/DH8*100,)</f>
        <v>0</v>
      </c>
      <c r="DK8" s="639" t="e">
        <f>DK9+DK24+DK41+DK49+DK65+DK76</f>
        <v>#REF!</v>
      </c>
      <c r="DL8" s="639">
        <f>DL9+DL24+DL41+DL49+DL65+DL76</f>
        <v>3264278.14</v>
      </c>
      <c r="DM8" s="639">
        <f t="shared" si="6"/>
        <v>187.35209843733313</v>
      </c>
      <c r="DN8" s="639">
        <f>IFERROR(DL8/#REF!*100,)</f>
        <v>0</v>
      </c>
      <c r="DO8" s="639">
        <f t="shared" ref="DO8:DQ8" si="27">DO9+DO24+DO41+DO49+DO65+DO76</f>
        <v>11699064</v>
      </c>
      <c r="DP8" s="639">
        <f t="shared" si="27"/>
        <v>11699064</v>
      </c>
      <c r="DQ8" s="639">
        <f t="shared" si="27"/>
        <v>11699064</v>
      </c>
      <c r="DS8" s="490" t="e">
        <f>IF(DS$5=$H8,#REF!,0)</f>
        <v>#REF!</v>
      </c>
      <c r="DT8" s="490">
        <f>IF(DT$5=$H8,#REF!,0)</f>
        <v>0</v>
      </c>
      <c r="DU8" s="490">
        <f>IF(DU$5=$H8,#REF!,0)</f>
        <v>0</v>
      </c>
      <c r="DV8" s="490">
        <f>IF(DV$5=$J8,#REF!,0)</f>
        <v>0</v>
      </c>
      <c r="DW8" s="490"/>
      <c r="DX8" s="490">
        <f>IF($DX$5=$A8,#REF!,0)</f>
        <v>0</v>
      </c>
      <c r="DY8" s="490">
        <f>IF(DV8=DX8,DV8,0)</f>
        <v>0</v>
      </c>
      <c r="DZ8" s="490" t="e">
        <f>DZ7-#REF!</f>
        <v>#REF!</v>
      </c>
      <c r="EA8" s="636">
        <f>IF(EA$5=$A8,#REF!,0)</f>
        <v>0</v>
      </c>
      <c r="EB8" s="937">
        <f>IF(EB$5=$A8,#REF!,0)</f>
        <v>0</v>
      </c>
      <c r="EC8" s="937">
        <f>IF(EC$5=$A8,#REF!,0)</f>
        <v>0</v>
      </c>
      <c r="ED8" s="636">
        <f>IF(ED$5=$A8,#REF!,0)</f>
        <v>0</v>
      </c>
      <c r="EE8" s="636">
        <f>IF(EE$5=$A8,#REF!,0)</f>
        <v>0</v>
      </c>
      <c r="EF8" s="636">
        <f>IF(EF$5=$A8,#REF!,0)</f>
        <v>0</v>
      </c>
      <c r="EG8" s="636">
        <f>IF(EG$5=$A8,#REF!,0)</f>
        <v>0</v>
      </c>
      <c r="EH8" s="636">
        <f>IF(EH$5=$A8,#REF!,0)</f>
        <v>0</v>
      </c>
      <c r="EI8" s="636">
        <f>IF(EI$5=$A8,#REF!,0)</f>
        <v>0</v>
      </c>
      <c r="EJ8" s="937">
        <f>IF(EJ$5=$A8,#REF!,0)</f>
        <v>0</v>
      </c>
      <c r="EK8" s="937">
        <f>IF(EK$5=$A8,#REF!,0)</f>
        <v>0</v>
      </c>
      <c r="EL8" s="937">
        <f>IF(EL$5=$A8,#REF!,0)</f>
        <v>0</v>
      </c>
      <c r="EM8" s="937">
        <f>IF(EM$5=$A8,#REF!,0)</f>
        <v>0</v>
      </c>
      <c r="EN8" s="937">
        <f>IF(EN$5=$A8,#REF!,0)</f>
        <v>0</v>
      </c>
      <c r="EO8" s="937">
        <f>IF(EO$5=$A8,#REF!,0)</f>
        <v>0</v>
      </c>
      <c r="EP8" s="937">
        <f>IF(EP$5=$A8,#REF!,0)</f>
        <v>0</v>
      </c>
      <c r="EQ8" s="937">
        <f>IF(EQ$5=$A8,#REF!,0)</f>
        <v>0</v>
      </c>
      <c r="ER8" s="937">
        <f>IF(ER$5=$A8,#REF!,0)</f>
        <v>0</v>
      </c>
      <c r="ES8" s="937">
        <f>IF(ES$5=$A8,#REF!,0)</f>
        <v>0</v>
      </c>
      <c r="ET8" s="937">
        <f>IF(ET$5=$A8,#REF!,0)</f>
        <v>0</v>
      </c>
      <c r="EX8" s="636">
        <f t="shared" si="8"/>
        <v>0</v>
      </c>
      <c r="EY8" s="937">
        <f t="shared" si="8"/>
        <v>0</v>
      </c>
      <c r="EZ8" s="937">
        <f t="shared" si="8"/>
        <v>0</v>
      </c>
      <c r="FA8" s="636">
        <f t="shared" si="8"/>
        <v>0</v>
      </c>
      <c r="FB8" s="636">
        <f t="shared" si="8"/>
        <v>0</v>
      </c>
      <c r="FC8" s="636">
        <f t="shared" si="8"/>
        <v>0</v>
      </c>
      <c r="FD8" s="636">
        <f t="shared" si="8"/>
        <v>0</v>
      </c>
      <c r="FE8" s="636">
        <f t="shared" si="8"/>
        <v>0</v>
      </c>
      <c r="FF8" s="636">
        <f t="shared" si="8"/>
        <v>0</v>
      </c>
      <c r="FG8" s="937">
        <f t="shared" si="8"/>
        <v>0</v>
      </c>
      <c r="FH8" s="937">
        <f t="shared" si="9"/>
        <v>0</v>
      </c>
      <c r="FI8" s="937">
        <f t="shared" si="9"/>
        <v>0</v>
      </c>
      <c r="FJ8" s="937">
        <f t="shared" si="9"/>
        <v>0</v>
      </c>
      <c r="FK8" s="937">
        <f t="shared" si="9"/>
        <v>0</v>
      </c>
      <c r="FL8" s="937">
        <f t="shared" si="9"/>
        <v>0</v>
      </c>
      <c r="FM8" s="937">
        <f t="shared" si="9"/>
        <v>0</v>
      </c>
      <c r="FN8" s="937">
        <f t="shared" si="9"/>
        <v>0</v>
      </c>
      <c r="FO8" s="937">
        <f t="shared" si="9"/>
        <v>0</v>
      </c>
      <c r="FP8" s="937">
        <f t="shared" si="9"/>
        <v>0</v>
      </c>
      <c r="FQ8" s="937">
        <f t="shared" si="9"/>
        <v>0</v>
      </c>
      <c r="GA8" s="937">
        <f>IF(GA$5=$J8,#REF!,0)</f>
        <v>0</v>
      </c>
      <c r="GB8" s="937">
        <f>IF(GB$5=$J8,#REF!,0)</f>
        <v>0</v>
      </c>
      <c r="GC8" s="937">
        <f>IF(GC$5=$J8,#REF!,0)</f>
        <v>0</v>
      </c>
      <c r="GD8" s="937">
        <f>IF(GD$5=$J8,#REF!,0)</f>
        <v>0</v>
      </c>
      <c r="GE8" s="937">
        <f>IF(GE$5=$J8,#REF!,0)</f>
        <v>0</v>
      </c>
      <c r="GF8" s="937">
        <f>IF(GF$5=$J8,#REF!,0)</f>
        <v>0</v>
      </c>
      <c r="GG8" s="937">
        <f>IF(GG$5=$J8,#REF!,0)</f>
        <v>0</v>
      </c>
      <c r="GH8" s="937">
        <f>IF(GH$5=$J8,#REF!,0)</f>
        <v>0</v>
      </c>
      <c r="GI8" s="937">
        <f>IF(GI$5=$J8,#REF!,0)</f>
        <v>0</v>
      </c>
      <c r="GJ8" s="937">
        <f>IF(GJ$5=$J8,#REF!,0)</f>
        <v>0</v>
      </c>
      <c r="GK8" s="937">
        <f>IF(GK$5=$J8,#REF!,0)</f>
        <v>0</v>
      </c>
      <c r="GL8" s="937">
        <f>IF(GL$5=$J8,#REF!,0)</f>
        <v>0</v>
      </c>
      <c r="GM8" s="937">
        <f>IF(GM$5=$J8,#REF!,0)</f>
        <v>0</v>
      </c>
      <c r="GN8" s="937">
        <f>IF(GN$5=$J8,#REF!,0)</f>
        <v>0</v>
      </c>
      <c r="GO8" s="937">
        <f>IF(GO$5=$J8,#REF!,0)</f>
        <v>0</v>
      </c>
      <c r="GP8" s="937">
        <f>IF(GP$5=$J8,#REF!,0)</f>
        <v>0</v>
      </c>
      <c r="GQ8" s="937">
        <f>IF(GQ$5=$J8,#REF!,0)</f>
        <v>0</v>
      </c>
      <c r="GR8" s="937">
        <f>IF(GR$5=$J8,#REF!,0)</f>
        <v>0</v>
      </c>
      <c r="GS8" s="937">
        <f>IF(GS$5=$J8,#REF!,0)</f>
        <v>0</v>
      </c>
      <c r="GT8" s="937">
        <f>IF(GT$5=$J8,#REF!,0)</f>
        <v>0</v>
      </c>
      <c r="GU8" s="937">
        <f>IF(GU$5=$J8,#REF!,0)</f>
        <v>0</v>
      </c>
      <c r="GV8" s="937">
        <f>IF(GV$5=$J8,#REF!,0)</f>
        <v>0</v>
      </c>
      <c r="GW8" s="937">
        <f>IF(GW$5=$J8,#REF!,0)</f>
        <v>0</v>
      </c>
      <c r="GX8" s="937">
        <f>IF(GX$5=$J8,#REF!,0)</f>
        <v>0</v>
      </c>
      <c r="GY8" s="937">
        <f>IF(GY$5=$J8,#REF!,0)</f>
        <v>0</v>
      </c>
      <c r="GZ8" s="937">
        <f>IF(GZ$5=$J8,#REF!,0)</f>
        <v>0</v>
      </c>
      <c r="HA8" s="937">
        <f>IF(HA$5=$J8,#REF!,0)</f>
        <v>0</v>
      </c>
      <c r="HB8" s="937">
        <f>IF(HB$5=$J8,#REF!,0)</f>
        <v>0</v>
      </c>
      <c r="HC8" s="937">
        <f>IF(HC$5=$J8,#REF!,0)</f>
        <v>0</v>
      </c>
      <c r="HD8" s="937">
        <f>IF(HD$5=$J8,#REF!,0)</f>
        <v>0</v>
      </c>
      <c r="HE8" s="937">
        <f>IF(HE$5=$J8,#REF!,0)</f>
        <v>0</v>
      </c>
      <c r="HF8" s="937">
        <f>IF(HF$5=$J8,#REF!,0)</f>
        <v>0</v>
      </c>
    </row>
    <row r="9" spans="1:215" ht="20.100000000000001" customHeight="1" x14ac:dyDescent="0.35">
      <c r="A9" s="453"/>
      <c r="B9" s="640"/>
      <c r="C9" s="640"/>
      <c r="D9" s="640"/>
      <c r="E9" s="640" t="s">
        <v>9</v>
      </c>
      <c r="F9" s="640"/>
      <c r="G9" s="640"/>
      <c r="H9" s="640"/>
      <c r="I9" s="981" t="s">
        <v>131</v>
      </c>
      <c r="J9" s="1439" t="s">
        <v>218</v>
      </c>
      <c r="K9" s="1439"/>
      <c r="L9" s="1439"/>
      <c r="M9" s="641" t="e">
        <f>SUM(#REF!+#REF!+#REF!+#REF!)</f>
        <v>#REF!</v>
      </c>
      <c r="N9" s="641" t="e">
        <f>SUM(#REF!+#REF!+#REF!+#REF!)</f>
        <v>#REF!</v>
      </c>
      <c r="O9" s="641" t="e">
        <f>SUM(#REF!+#REF!+#REF!+#REF!)</f>
        <v>#REF!</v>
      </c>
      <c r="P9" s="641" t="e">
        <f>SUM(#REF!+#REF!+#REF!+#REF!)</f>
        <v>#REF!</v>
      </c>
      <c r="Q9" s="641" t="e">
        <f>SUM(#REF!+#REF!+#REF!+#REF!)</f>
        <v>#REF!</v>
      </c>
      <c r="R9" s="641" t="e">
        <f>SUM(#REF!+#REF!+#REF!+#REF!)</f>
        <v>#REF!</v>
      </c>
      <c r="S9" s="641" t="e">
        <f>SUM(#REF!+#REF!+#REF!+#REF!)</f>
        <v>#REF!</v>
      </c>
      <c r="T9" s="641" t="e">
        <f>(S9/R9)*100</f>
        <v>#REF!</v>
      </c>
      <c r="U9" s="641" t="e">
        <f>SUM(#REF!+#REF!+#REF!+#REF!)</f>
        <v>#REF!</v>
      </c>
      <c r="V9" s="641" t="e">
        <f>SUM(#REF!+#REF!+#REF!+#REF!)</f>
        <v>#REF!</v>
      </c>
      <c r="W9" s="641" t="e">
        <f>SUM(#REF!+#REF!+#REF!+#REF!)</f>
        <v>#REF!</v>
      </c>
      <c r="X9" s="641" t="e">
        <f>SUM(#REF!+#REF!+#REF!+#REF!)</f>
        <v>#REF!</v>
      </c>
      <c r="Y9" s="641" t="e">
        <f>SUM(#REF!+#REF!+#REF!+#REF!)</f>
        <v>#REF!</v>
      </c>
      <c r="Z9" s="641" t="e">
        <f>SUM(#REF!+#REF!+#REF!+#REF!)</f>
        <v>#REF!</v>
      </c>
      <c r="AA9" s="641" t="e">
        <f>SUM(#REF!+#REF!+#REF!+#REF!)</f>
        <v>#REF!</v>
      </c>
      <c r="AB9" s="641" t="e">
        <f>(AA9/Z9)*100</f>
        <v>#REF!</v>
      </c>
      <c r="AC9" s="641" t="e">
        <f>SUM(#REF!+#REF!+#REF!+#REF!)</f>
        <v>#REF!</v>
      </c>
      <c r="AD9" s="641" t="e">
        <f>SUM(#REF!+#REF!+#REF!+#REF!)</f>
        <v>#REF!</v>
      </c>
      <c r="AE9" s="641">
        <v>54295000</v>
      </c>
      <c r="AF9" s="641">
        <v>47695000</v>
      </c>
      <c r="AG9" s="641" t="e">
        <f>SUM(#REF!+#REF!+#REF!+#REF!)</f>
        <v>#REF!</v>
      </c>
      <c r="AH9" s="641" t="e">
        <f>SUM(#REF!+#REF!+#REF!+#REF!)</f>
        <v>#REF!</v>
      </c>
      <c r="AI9" s="641" t="e">
        <f>SUM(#REF!+#REF!+#REF!+#REF!+AI20)</f>
        <v>#REF!</v>
      </c>
      <c r="AJ9" s="641" t="e">
        <f>SUM(#REF!+#REF!+#REF!+#REF!+AJ20)</f>
        <v>#REF!</v>
      </c>
      <c r="AK9" s="641" t="e">
        <f>SUM(#REF!+#REF!+#REF!+#REF!+AK20)</f>
        <v>#REF!</v>
      </c>
      <c r="AL9" s="641" t="e">
        <f>SUM(#REF!+#REF!+#REF!+#REF!+AL20)</f>
        <v>#REF!</v>
      </c>
      <c r="AM9" s="641" t="e">
        <f>SUM(#REF!+#REF!+#REF!+#REF!+AM20)</f>
        <v>#REF!</v>
      </c>
      <c r="AN9" s="641">
        <f t="shared" ref="AN9:AS9" si="28">SUM(AN10+AN12+AN17+AN20)</f>
        <v>30000</v>
      </c>
      <c r="AO9" s="641">
        <f t="shared" si="28"/>
        <v>30000</v>
      </c>
      <c r="AP9" s="641">
        <f t="shared" si="28"/>
        <v>20943.45</v>
      </c>
      <c r="AQ9" s="641">
        <f t="shared" si="28"/>
        <v>30000</v>
      </c>
      <c r="AR9" s="641">
        <f t="shared" si="28"/>
        <v>35000</v>
      </c>
      <c r="AS9" s="641">
        <f t="shared" si="28"/>
        <v>842</v>
      </c>
      <c r="AT9" s="641">
        <f t="shared" si="0"/>
        <v>2.4057142857142857</v>
      </c>
      <c r="AU9" s="641">
        <f t="shared" ref="AU9:AZ9" si="29">SUM(AU10+AU12+AU17+AU20)</f>
        <v>23250</v>
      </c>
      <c r="AV9" s="641">
        <f t="shared" si="29"/>
        <v>58250</v>
      </c>
      <c r="AW9" s="454">
        <f t="shared" si="29"/>
        <v>30000</v>
      </c>
      <c r="AX9" s="454">
        <f t="shared" si="29"/>
        <v>30000</v>
      </c>
      <c r="AY9" s="641">
        <f t="shared" si="29"/>
        <v>69750</v>
      </c>
      <c r="AZ9" s="641">
        <f t="shared" si="29"/>
        <v>899013.19000000006</v>
      </c>
      <c r="BA9" s="641">
        <f t="shared" si="12"/>
        <v>4292.5744803267844</v>
      </c>
      <c r="BB9" s="641">
        <f t="shared" si="13"/>
        <v>1288.9077992831542</v>
      </c>
      <c r="BC9" s="641">
        <f>SUM(BC10+BC12+BC17+BC20)</f>
        <v>68250</v>
      </c>
      <c r="BD9" s="641">
        <f>SUM(BD10+BD12+BD17+BD20)</f>
        <v>68250</v>
      </c>
      <c r="BE9" s="641">
        <f>SUM(BE10+BE12+BE17+BE20)</f>
        <v>3979232.93</v>
      </c>
      <c r="BF9" s="641">
        <f>SUM(BF10+BF12+BF17+BF20)</f>
        <v>0</v>
      </c>
      <c r="BG9" s="641">
        <f t="shared" si="14"/>
        <v>0</v>
      </c>
      <c r="BH9" s="641">
        <f>SUM(BH10+BH12+BH17+BH20)</f>
        <v>186400.3600000001</v>
      </c>
      <c r="BI9" s="641">
        <f>SUM(BI10+BI12+BI17+BI20)</f>
        <v>4165633.29</v>
      </c>
      <c r="BJ9" s="641"/>
      <c r="BK9" s="641">
        <f t="shared" si="15"/>
        <v>0</v>
      </c>
      <c r="BL9" s="641">
        <f t="shared" ref="BL9:BR9" si="30">SUM(BL10+BL12+BL17+BL20)</f>
        <v>0</v>
      </c>
      <c r="BM9" s="641">
        <f t="shared" si="30"/>
        <v>4165633.29</v>
      </c>
      <c r="BN9" s="641"/>
      <c r="BO9" s="641">
        <f t="shared" si="16"/>
        <v>0</v>
      </c>
      <c r="BP9" s="641">
        <f>SUM(BP10+BP12+BP17+BP20)</f>
        <v>0</v>
      </c>
      <c r="BQ9" s="641">
        <f>SUM(BQ10+BQ12+BQ17+BQ20)</f>
        <v>4165633.29</v>
      </c>
      <c r="BR9" s="641">
        <f t="shared" si="30"/>
        <v>61714.840000000004</v>
      </c>
      <c r="BS9" s="641">
        <f t="shared" si="17"/>
        <v>1.4815235932589736</v>
      </c>
      <c r="BT9" s="641">
        <f>SUM(BT10+BT12+BT17+BT20)</f>
        <v>-894383.29000000027</v>
      </c>
      <c r="BU9" s="770">
        <f>SUM(BU10+BU12+BU17+BU20)</f>
        <v>3271250</v>
      </c>
      <c r="BV9" s="641">
        <f>SUM(BV10+BV12+BV17+BV20)</f>
        <v>61714.840000000004</v>
      </c>
      <c r="BW9" s="641">
        <f t="shared" si="18"/>
        <v>1.4815235932589736</v>
      </c>
      <c r="BX9" s="641">
        <f>SUM(BX10+BX12+BX17+BX20)</f>
        <v>186000</v>
      </c>
      <c r="BY9" s="641">
        <f>SUM(BY10+BY12+BY17+BY20)</f>
        <v>3457250</v>
      </c>
      <c r="BZ9" s="641">
        <f t="shared" ref="BZ9:CO9" si="31">SUM(BZ10+BZ12+BZ17+BZ20)+BZ15</f>
        <v>159500</v>
      </c>
      <c r="CA9" s="641">
        <f t="shared" si="31"/>
        <v>124500</v>
      </c>
      <c r="CB9" s="641">
        <f t="shared" si="31"/>
        <v>22714.84</v>
      </c>
      <c r="CC9" s="641">
        <f t="shared" si="31"/>
        <v>1575580.94</v>
      </c>
      <c r="CD9" s="641">
        <f t="shared" si="31"/>
        <v>10684.719419804316</v>
      </c>
      <c r="CE9" s="641">
        <f t="shared" si="31"/>
        <v>1353.0639594620736</v>
      </c>
      <c r="CF9" s="641">
        <f>SUM(CF10+CF12+CF17+CF20)+CF15</f>
        <v>612337.44000000006</v>
      </c>
      <c r="CG9" s="641">
        <f t="shared" si="31"/>
        <v>230500</v>
      </c>
      <c r="CH9" s="641">
        <f t="shared" si="31"/>
        <v>1518024.94</v>
      </c>
      <c r="CI9" s="641">
        <f t="shared" si="31"/>
        <v>1606.3755978835977</v>
      </c>
      <c r="CJ9" s="641">
        <f t="shared" si="31"/>
        <v>-35365.699999999997</v>
      </c>
      <c r="CK9" s="641">
        <f t="shared" si="31"/>
        <v>195134.3</v>
      </c>
      <c r="CL9" s="641">
        <f t="shared" si="31"/>
        <v>754.59236507968581</v>
      </c>
      <c r="CM9" s="641">
        <f t="shared" si="31"/>
        <v>430000</v>
      </c>
      <c r="CN9" s="641">
        <f t="shared" si="31"/>
        <v>625134.30000000005</v>
      </c>
      <c r="CO9" s="641">
        <f t="shared" si="31"/>
        <v>1989487.08</v>
      </c>
      <c r="CP9" s="641">
        <f t="shared" si="21"/>
        <v>318.24954733726815</v>
      </c>
      <c r="CQ9" s="641">
        <f>SUM(CQ10+CQ12+CQ17+CQ20)+CQ15</f>
        <v>242116.69</v>
      </c>
      <c r="CR9" s="641">
        <f>SUM(CR10+CR12+CR17+CR20)+CR15</f>
        <v>867250.99</v>
      </c>
      <c r="CS9" s="641">
        <f>SUM(CS10+CS12+CS17+CS20)+CS15</f>
        <v>2249085.84</v>
      </c>
      <c r="CT9" s="641">
        <f t="shared" si="22"/>
        <v>259.33505593346166</v>
      </c>
      <c r="CU9" s="641">
        <f t="shared" ref="CU9:DA9" si="32">SUM(CU10+CU12+CU17+CU20)+CU15</f>
        <v>-74533.350000000006</v>
      </c>
      <c r="CV9" s="641">
        <f t="shared" si="32"/>
        <v>792717.64</v>
      </c>
      <c r="CW9" s="641">
        <f t="shared" si="32"/>
        <v>7684500</v>
      </c>
      <c r="CX9" s="641">
        <f t="shared" si="32"/>
        <v>7684500</v>
      </c>
      <c r="CY9" s="641">
        <f>SUM(CY10+CY12+CY17+CY20)+CY15</f>
        <v>1575580.94</v>
      </c>
      <c r="CZ9" s="641">
        <f t="shared" si="32"/>
        <v>7541700</v>
      </c>
      <c r="DA9" s="641">
        <f t="shared" si="32"/>
        <v>0</v>
      </c>
      <c r="DB9" s="641">
        <f t="shared" si="24"/>
        <v>0</v>
      </c>
      <c r="DC9" s="641">
        <f>SUM(DC10+DC12+DC17+DC20)+DC15</f>
        <v>-40500</v>
      </c>
      <c r="DD9" s="641">
        <f>SUM(DD10+DD12+DD17+DD20)+DD15</f>
        <v>7501200</v>
      </c>
      <c r="DE9" s="641">
        <f>SUM(DE10+DE12+DE17+DE20)+DE15</f>
        <v>0</v>
      </c>
      <c r="DF9" s="641">
        <f t="shared" si="25"/>
        <v>0</v>
      </c>
      <c r="DG9" s="641">
        <f>SUM(DG10+DG12+DG17+DG20)+DG15</f>
        <v>0</v>
      </c>
      <c r="DH9" s="641">
        <f>SUM(DH10+DH12+DH17+DH20)+DH15</f>
        <v>7501200</v>
      </c>
      <c r="DI9" s="641">
        <f>SUM(DI10+DI12+DI17+DI20)+DI15</f>
        <v>0</v>
      </c>
      <c r="DJ9" s="641">
        <f t="shared" si="26"/>
        <v>0</v>
      </c>
      <c r="DK9" s="641" t="e">
        <f>SUM(DK10+DK12+DK17+DK20)+DK15</f>
        <v>#REF!</v>
      </c>
      <c r="DL9" s="641">
        <f>SUM(DL10+DL12+DL17+DL20)+DL15</f>
        <v>3165266.03</v>
      </c>
      <c r="DM9" s="641">
        <f t="shared" si="6"/>
        <v>200.89517140261927</v>
      </c>
      <c r="DN9" s="641">
        <f>IFERROR(DL9/#REF!*100,)</f>
        <v>0</v>
      </c>
      <c r="DO9" s="558">
        <f t="shared" ref="DO9:DQ9" si="33">SUM(DO10+DO12+DO17+DO20)+DO15</f>
        <v>11203564</v>
      </c>
      <c r="DP9" s="558">
        <f t="shared" si="33"/>
        <v>11203564</v>
      </c>
      <c r="DQ9" s="558">
        <f t="shared" si="33"/>
        <v>11203564</v>
      </c>
      <c r="DS9" s="490">
        <f>IF(DS$5=$H9,#REF!,0)</f>
        <v>0</v>
      </c>
      <c r="DT9" s="490">
        <f>IF(DT$5=$H9,#REF!,0)</f>
        <v>0</v>
      </c>
      <c r="DU9" s="490">
        <f>IF(DU$5=$H9,#REF!,0)</f>
        <v>0</v>
      </c>
      <c r="DV9" s="490">
        <f>IF(DV$5=$J9,#REF!,0)</f>
        <v>0</v>
      </c>
      <c r="DW9" s="490"/>
      <c r="DX9" s="490">
        <f>IF($DX$5=$A9,#REF!,0)</f>
        <v>0</v>
      </c>
      <c r="DY9" s="490">
        <f t="shared" ref="DY9:DY72" si="34">IF(DV9=DX9,DV9,0)</f>
        <v>0</v>
      </c>
      <c r="DZ9" s="490"/>
      <c r="EA9" s="636">
        <f>IF(EA$5=$A9,#REF!,0)</f>
        <v>0</v>
      </c>
      <c r="EB9" s="937">
        <f>IF(EB$5=$A9,#REF!,0)</f>
        <v>0</v>
      </c>
      <c r="EC9" s="937">
        <f>IF(EC$5=$A9,#REF!,0)</f>
        <v>0</v>
      </c>
      <c r="ED9" s="636">
        <f>IF(ED$5=$A9,#REF!,0)</f>
        <v>0</v>
      </c>
      <c r="EE9" s="636">
        <f>IF(EE$5=$A9,#REF!,0)</f>
        <v>0</v>
      </c>
      <c r="EF9" s="636">
        <f>IF(EF$5=$A9,#REF!,0)</f>
        <v>0</v>
      </c>
      <c r="EG9" s="636">
        <f>IF(EG$5=$A9,#REF!,0)</f>
        <v>0</v>
      </c>
      <c r="EH9" s="636">
        <f>IF(EH$5=$A9,#REF!,0)</f>
        <v>0</v>
      </c>
      <c r="EI9" s="636">
        <f>IF(EI$5=$A9,#REF!,0)</f>
        <v>0</v>
      </c>
      <c r="EJ9" s="937">
        <f>IF(EJ$5=$A9,#REF!,0)</f>
        <v>0</v>
      </c>
      <c r="EK9" s="937">
        <f>IF(EK$5=$A9,#REF!,0)</f>
        <v>0</v>
      </c>
      <c r="EL9" s="937">
        <f>IF(EL$5=$A9,#REF!,0)</f>
        <v>0</v>
      </c>
      <c r="EM9" s="937">
        <f>IF(EM$5=$A9,#REF!,0)</f>
        <v>0</v>
      </c>
      <c r="EN9" s="937">
        <f>IF(EN$5=$A9,#REF!,0)</f>
        <v>0</v>
      </c>
      <c r="EO9" s="937">
        <f>IF(EO$5=$A9,#REF!,0)</f>
        <v>0</v>
      </c>
      <c r="EP9" s="937">
        <f>IF(EP$5=$A9,#REF!,0)</f>
        <v>0</v>
      </c>
      <c r="EQ9" s="937">
        <f>IF(EQ$5=$A9,#REF!,0)</f>
        <v>0</v>
      </c>
      <c r="ER9" s="937">
        <f>IF(ER$5=$A9,#REF!,0)</f>
        <v>0</v>
      </c>
      <c r="ES9" s="937">
        <f>IF(ES$5=$A9,#REF!,0)</f>
        <v>0</v>
      </c>
      <c r="ET9" s="937">
        <f>IF(ET$5=$A9,#REF!,0)</f>
        <v>0</v>
      </c>
      <c r="EX9" s="636">
        <f t="shared" si="8"/>
        <v>0</v>
      </c>
      <c r="EY9" s="937">
        <f t="shared" si="8"/>
        <v>0</v>
      </c>
      <c r="EZ9" s="937">
        <f t="shared" si="8"/>
        <v>0</v>
      </c>
      <c r="FA9" s="636">
        <f t="shared" si="8"/>
        <v>0</v>
      </c>
      <c r="FB9" s="636">
        <f t="shared" si="8"/>
        <v>0</v>
      </c>
      <c r="FC9" s="636">
        <f t="shared" si="8"/>
        <v>0</v>
      </c>
      <c r="FD9" s="636">
        <f t="shared" si="8"/>
        <v>0</v>
      </c>
      <c r="FE9" s="636">
        <f t="shared" si="8"/>
        <v>0</v>
      </c>
      <c r="FF9" s="636">
        <f t="shared" si="8"/>
        <v>0</v>
      </c>
      <c r="FG9" s="937">
        <f t="shared" si="8"/>
        <v>0</v>
      </c>
      <c r="FH9" s="937">
        <f t="shared" si="9"/>
        <v>0</v>
      </c>
      <c r="FI9" s="937">
        <f t="shared" si="9"/>
        <v>0</v>
      </c>
      <c r="FJ9" s="937">
        <f t="shared" si="9"/>
        <v>0</v>
      </c>
      <c r="FK9" s="937">
        <f t="shared" si="9"/>
        <v>0</v>
      </c>
      <c r="FL9" s="937">
        <f t="shared" si="9"/>
        <v>0</v>
      </c>
      <c r="FM9" s="937">
        <f t="shared" si="9"/>
        <v>0</v>
      </c>
      <c r="FN9" s="937">
        <f t="shared" si="9"/>
        <v>0</v>
      </c>
      <c r="FO9" s="937">
        <f t="shared" si="9"/>
        <v>0</v>
      </c>
      <c r="FP9" s="937">
        <f t="shared" si="9"/>
        <v>0</v>
      </c>
      <c r="FQ9" s="937">
        <f t="shared" si="9"/>
        <v>0</v>
      </c>
      <c r="GA9" s="937">
        <f>IF(GA$5=$J9,#REF!,0)</f>
        <v>0</v>
      </c>
      <c r="GB9" s="937">
        <f>IF(GB$5=$J9,#REF!,0)</f>
        <v>0</v>
      </c>
      <c r="GC9" s="937">
        <f>IF(GC$5=$J9,#REF!,0)</f>
        <v>0</v>
      </c>
      <c r="GD9" s="937">
        <f>IF(GD$5=$J9,#REF!,0)</f>
        <v>0</v>
      </c>
      <c r="GE9" s="937">
        <f>IF(GE$5=$J9,#REF!,0)</f>
        <v>0</v>
      </c>
      <c r="GF9" s="937">
        <f>IF(GF$5=$J9,#REF!,0)</f>
        <v>0</v>
      </c>
      <c r="GG9" s="937">
        <f>IF(GG$5=$J9,#REF!,0)</f>
        <v>0</v>
      </c>
      <c r="GH9" s="937">
        <f>IF(GH$5=$J9,#REF!,0)</f>
        <v>0</v>
      </c>
      <c r="GI9" s="937">
        <f>IF(GI$5=$J9,#REF!,0)</f>
        <v>0</v>
      </c>
      <c r="GJ9" s="937">
        <f>IF(GJ$5=$J9,#REF!,0)</f>
        <v>0</v>
      </c>
      <c r="GK9" s="937">
        <f>IF(GK$5=$J9,#REF!,0)</f>
        <v>0</v>
      </c>
      <c r="GL9" s="937">
        <f>IF(GL$5=$J9,#REF!,0)</f>
        <v>0</v>
      </c>
      <c r="GM9" s="937">
        <f>IF(GM$5=$J9,#REF!,0)</f>
        <v>0</v>
      </c>
      <c r="GN9" s="937">
        <f>IF(GN$5=$J9,#REF!,0)</f>
        <v>0</v>
      </c>
      <c r="GO9" s="937">
        <f>IF(GO$5=$J9,#REF!,0)</f>
        <v>0</v>
      </c>
      <c r="GP9" s="937">
        <f>IF(GP$5=$J9,#REF!,0)</f>
        <v>0</v>
      </c>
      <c r="GQ9" s="937">
        <f>IF(GQ$5=$J9,#REF!,0)</f>
        <v>0</v>
      </c>
      <c r="GR9" s="937">
        <f>IF(GR$5=$J9,#REF!,0)</f>
        <v>0</v>
      </c>
      <c r="GS9" s="937">
        <f>IF(GS$5=$J9,#REF!,0)</f>
        <v>0</v>
      </c>
      <c r="GT9" s="937">
        <f>IF(GT$5=$J9,#REF!,0)</f>
        <v>0</v>
      </c>
      <c r="GU9" s="937">
        <f>IF(GU$5=$J9,#REF!,0)</f>
        <v>0</v>
      </c>
      <c r="GV9" s="937">
        <f>IF(GV$5=$J9,#REF!,0)</f>
        <v>0</v>
      </c>
      <c r="GW9" s="937">
        <f>IF(GW$5=$J9,#REF!,0)</f>
        <v>0</v>
      </c>
      <c r="GX9" s="937">
        <f>IF(GX$5=$J9,#REF!,0)</f>
        <v>0</v>
      </c>
      <c r="GY9" s="937">
        <f>IF(GY$5=$J9,#REF!,0)</f>
        <v>0</v>
      </c>
      <c r="GZ9" s="937">
        <f>IF(GZ$5=$J9,#REF!,0)</f>
        <v>0</v>
      </c>
      <c r="HA9" s="937">
        <f>IF(HA$5=$J9,#REF!,0)</f>
        <v>0</v>
      </c>
      <c r="HB9" s="937">
        <f>IF(HB$5=$J9,#REF!,0)</f>
        <v>0</v>
      </c>
      <c r="HC9" s="937">
        <f>IF(HC$5=$J9,#REF!,0)</f>
        <v>0</v>
      </c>
      <c r="HD9" s="937">
        <f>IF(HD$5=$J9,#REF!,0)</f>
        <v>0</v>
      </c>
      <c r="HE9" s="937">
        <f>IF(HE$5=$J9,#REF!,0)</f>
        <v>0</v>
      </c>
      <c r="HF9" s="937">
        <f>IF(HF$5=$J9,#REF!,0)</f>
        <v>0</v>
      </c>
    </row>
    <row r="10" spans="1:215" ht="20.100000000000001" customHeight="1" x14ac:dyDescent="0.35">
      <c r="A10" s="453" t="s">
        <v>600</v>
      </c>
      <c r="B10" s="640"/>
      <c r="C10" s="640"/>
      <c r="D10" s="640"/>
      <c r="E10" s="640"/>
      <c r="F10" s="640"/>
      <c r="G10" s="640"/>
      <c r="H10" s="640"/>
      <c r="I10" s="998"/>
      <c r="J10" s="1154">
        <v>634</v>
      </c>
      <c r="K10" s="1439" t="s">
        <v>679</v>
      </c>
      <c r="L10" s="1439"/>
      <c r="M10" s="1439"/>
      <c r="N10" s="642"/>
      <c r="O10" s="642"/>
      <c r="P10" s="642"/>
      <c r="Q10" s="642"/>
      <c r="R10" s="642"/>
      <c r="S10" s="642"/>
      <c r="T10" s="642"/>
      <c r="U10" s="642"/>
      <c r="V10" s="642"/>
      <c r="W10" s="642"/>
      <c r="X10" s="642"/>
      <c r="Y10" s="642"/>
      <c r="Z10" s="642"/>
      <c r="AA10" s="642"/>
      <c r="AB10" s="642"/>
      <c r="AC10" s="642"/>
      <c r="AD10" s="642"/>
      <c r="AE10" s="642"/>
      <c r="AF10" s="642"/>
      <c r="AG10" s="642"/>
      <c r="AH10" s="642"/>
      <c r="AI10" s="642"/>
      <c r="AJ10" s="642"/>
      <c r="AK10" s="642"/>
      <c r="AL10" s="642"/>
      <c r="AM10" s="642"/>
      <c r="AN10" s="642">
        <f t="shared" ref="AN10:AS10" si="35">SUM(AN11)</f>
        <v>25000</v>
      </c>
      <c r="AO10" s="642">
        <f t="shared" si="35"/>
        <v>25000</v>
      </c>
      <c r="AP10" s="642">
        <f t="shared" si="35"/>
        <v>17907.45</v>
      </c>
      <c r="AQ10" s="642">
        <f t="shared" si="35"/>
        <v>25000</v>
      </c>
      <c r="AR10" s="642">
        <f t="shared" si="35"/>
        <v>30000</v>
      </c>
      <c r="AS10" s="642">
        <f t="shared" si="35"/>
        <v>0</v>
      </c>
      <c r="AT10" s="642">
        <f t="shared" si="0"/>
        <v>0</v>
      </c>
      <c r="AU10" s="642">
        <f t="shared" ref="AU10:CA10" si="36">SUM(AU11)</f>
        <v>0</v>
      </c>
      <c r="AV10" s="642">
        <f t="shared" si="36"/>
        <v>30000</v>
      </c>
      <c r="AW10" s="456">
        <f t="shared" si="36"/>
        <v>25000</v>
      </c>
      <c r="AX10" s="456">
        <f t="shared" si="36"/>
        <v>25000</v>
      </c>
      <c r="AY10" s="642">
        <f t="shared" si="36"/>
        <v>30000</v>
      </c>
      <c r="AZ10" s="642">
        <f t="shared" si="36"/>
        <v>7057.92</v>
      </c>
      <c r="BA10" s="642">
        <f t="shared" si="12"/>
        <v>39.413316803900052</v>
      </c>
      <c r="BB10" s="642">
        <f t="shared" si="13"/>
        <v>23.526399999999999</v>
      </c>
      <c r="BC10" s="642">
        <v>40000</v>
      </c>
      <c r="BD10" s="642">
        <v>40000</v>
      </c>
      <c r="BE10" s="642">
        <f t="shared" si="36"/>
        <v>40000</v>
      </c>
      <c r="BF10" s="642">
        <f t="shared" si="36"/>
        <v>0</v>
      </c>
      <c r="BG10" s="642">
        <f t="shared" si="14"/>
        <v>0</v>
      </c>
      <c r="BH10" s="642">
        <f t="shared" si="36"/>
        <v>-10000</v>
      </c>
      <c r="BI10" s="642">
        <f t="shared" si="36"/>
        <v>30000</v>
      </c>
      <c r="BJ10" s="642"/>
      <c r="BK10" s="642">
        <f t="shared" si="15"/>
        <v>0</v>
      </c>
      <c r="BL10" s="642">
        <f t="shared" si="36"/>
        <v>0</v>
      </c>
      <c r="BM10" s="642">
        <f t="shared" si="36"/>
        <v>30000</v>
      </c>
      <c r="BN10" s="642"/>
      <c r="BO10" s="642">
        <f t="shared" si="16"/>
        <v>0</v>
      </c>
      <c r="BP10" s="642">
        <f t="shared" si="36"/>
        <v>0</v>
      </c>
      <c r="BQ10" s="642">
        <f t="shared" si="36"/>
        <v>30000</v>
      </c>
      <c r="BR10" s="642">
        <f t="shared" si="36"/>
        <v>0</v>
      </c>
      <c r="BS10" s="642">
        <f t="shared" si="17"/>
        <v>0</v>
      </c>
      <c r="BT10" s="642">
        <f t="shared" si="36"/>
        <v>0</v>
      </c>
      <c r="BU10" s="800">
        <f t="shared" si="36"/>
        <v>30000</v>
      </c>
      <c r="BV10" s="642">
        <f t="shared" si="36"/>
        <v>0</v>
      </c>
      <c r="BW10" s="642">
        <f t="shared" si="18"/>
        <v>0</v>
      </c>
      <c r="BX10" s="642">
        <f t="shared" si="36"/>
        <v>0</v>
      </c>
      <c r="BY10" s="642">
        <f t="shared" si="36"/>
        <v>30000</v>
      </c>
      <c r="BZ10" s="642">
        <f t="shared" si="36"/>
        <v>30000</v>
      </c>
      <c r="CA10" s="642">
        <f t="shared" si="36"/>
        <v>30000</v>
      </c>
      <c r="CB10" s="642">
        <f>SUM(CB11)</f>
        <v>0</v>
      </c>
      <c r="CC10" s="642">
        <f>SUM(CC11)</f>
        <v>3910</v>
      </c>
      <c r="CD10" s="642">
        <f t="shared" si="3"/>
        <v>0</v>
      </c>
      <c r="CE10" s="642">
        <f t="shared" si="4"/>
        <v>210.86124143881787</v>
      </c>
      <c r="CF10" s="642">
        <f>SUM(CF11)</f>
        <v>7314.24</v>
      </c>
      <c r="CG10" s="642">
        <f>SUM(CG11)</f>
        <v>30000</v>
      </c>
      <c r="CH10" s="642">
        <f>SUM(CH11)</f>
        <v>0</v>
      </c>
      <c r="CI10" s="642">
        <f t="shared" si="20"/>
        <v>0</v>
      </c>
      <c r="CJ10" s="642">
        <f>SUM(CJ11)</f>
        <v>-28145.7</v>
      </c>
      <c r="CK10" s="642">
        <f>SUM(CK11)</f>
        <v>1854.3</v>
      </c>
      <c r="CL10" s="642">
        <f>IFERROR(CF10/CK10*100,)</f>
        <v>394.4475004044653</v>
      </c>
      <c r="CM10" s="642">
        <f>SUM(CM11)</f>
        <v>0</v>
      </c>
      <c r="CN10" s="642">
        <f>SUM(CN11)</f>
        <v>1854.3</v>
      </c>
      <c r="CO10" s="642">
        <f>SUM(CO11)</f>
        <v>3910</v>
      </c>
      <c r="CP10" s="642">
        <f t="shared" si="21"/>
        <v>210.86124143881787</v>
      </c>
      <c r="CQ10" s="642">
        <f>SUM(CQ11)</f>
        <v>0</v>
      </c>
      <c r="CR10" s="642">
        <f>SUM(CR11)</f>
        <v>1854.3</v>
      </c>
      <c r="CS10" s="642">
        <f>SUM(CS11)</f>
        <v>4420</v>
      </c>
      <c r="CT10" s="642">
        <f t="shared" si="22"/>
        <v>238.36488162648979</v>
      </c>
      <c r="CU10" s="642">
        <f t="shared" ref="CU10:DA10" si="37">SUM(CU11)</f>
        <v>0</v>
      </c>
      <c r="CV10" s="642">
        <f t="shared" si="37"/>
        <v>1854.3</v>
      </c>
      <c r="CW10" s="642">
        <f t="shared" si="37"/>
        <v>20000</v>
      </c>
      <c r="CX10" s="642">
        <f t="shared" si="37"/>
        <v>20000</v>
      </c>
      <c r="CY10" s="642">
        <f>SUM(CY11)</f>
        <v>3910</v>
      </c>
      <c r="CZ10" s="642">
        <f t="shared" si="37"/>
        <v>20000</v>
      </c>
      <c r="DA10" s="642">
        <f t="shared" si="37"/>
        <v>0</v>
      </c>
      <c r="DB10" s="642">
        <f t="shared" si="24"/>
        <v>0</v>
      </c>
      <c r="DC10" s="642">
        <f>SUM(DC11)</f>
        <v>-20000</v>
      </c>
      <c r="DD10" s="642">
        <f>SUM(DD11)</f>
        <v>0</v>
      </c>
      <c r="DE10" s="642">
        <f>SUM(DE11)</f>
        <v>0</v>
      </c>
      <c r="DF10" s="642">
        <f t="shared" si="25"/>
        <v>0</v>
      </c>
      <c r="DG10" s="642">
        <f>SUM(DG11)</f>
        <v>0</v>
      </c>
      <c r="DH10" s="642">
        <f>SUM(DH11)</f>
        <v>0</v>
      </c>
      <c r="DI10" s="642">
        <f>SUM(DI11)</f>
        <v>0</v>
      </c>
      <c r="DJ10" s="642">
        <f t="shared" si="26"/>
        <v>0</v>
      </c>
      <c r="DK10" s="642" t="e">
        <f>SUM(DK11)</f>
        <v>#REF!</v>
      </c>
      <c r="DL10" s="642">
        <f>SUM(DL11)</f>
        <v>0</v>
      </c>
      <c r="DM10" s="642">
        <f t="shared" si="6"/>
        <v>0</v>
      </c>
      <c r="DN10" s="642">
        <f>IFERROR(DL10/#REF!*100,)</f>
        <v>0</v>
      </c>
      <c r="DO10" s="912">
        <f t="shared" ref="DO10" si="38">SUM(DO11)</f>
        <v>20000</v>
      </c>
      <c r="DP10" s="912">
        <v>20000</v>
      </c>
      <c r="DQ10" s="912">
        <v>20000</v>
      </c>
      <c r="DS10" s="490">
        <f>IF(DS$5=$H10,#REF!,0)</f>
        <v>0</v>
      </c>
      <c r="DT10" s="490">
        <f>IF(DT$5=$H10,#REF!,0)</f>
        <v>0</v>
      </c>
      <c r="DU10" s="490">
        <f>IF(DU$5=$H10,#REF!,0)</f>
        <v>0</v>
      </c>
      <c r="DV10" s="490">
        <f>IF(DV$5=$J10,#REF!,0)</f>
        <v>0</v>
      </c>
      <c r="DW10" s="490"/>
      <c r="DX10" s="490">
        <f>IF($DX$5=$A10,#REF!,0)</f>
        <v>0</v>
      </c>
      <c r="DY10" s="490">
        <f t="shared" si="34"/>
        <v>0</v>
      </c>
      <c r="DZ10" s="490"/>
      <c r="EA10" s="636">
        <f>IF(EA$5=$A10,#REF!,0)</f>
        <v>0</v>
      </c>
      <c r="EB10" s="937">
        <f>IF(EB$5=$A10,#REF!,0)</f>
        <v>0</v>
      </c>
      <c r="EC10" s="937">
        <f>IF(EC$5=$A10,#REF!,0)</f>
        <v>0</v>
      </c>
      <c r="ED10" s="636">
        <f>IF(ED$5=$A10,#REF!,0)</f>
        <v>0</v>
      </c>
      <c r="EE10" s="636">
        <f>IF(EE$5=$A10,#REF!,0)</f>
        <v>0</v>
      </c>
      <c r="EF10" s="636">
        <f>IF(EF$5=$A10,#REF!,0)</f>
        <v>0</v>
      </c>
      <c r="EG10" s="636">
        <f>IF(EG$5=$A10,#REF!,0)</f>
        <v>0</v>
      </c>
      <c r="EH10" s="636">
        <f>IF(EH$5=$A10,#REF!,0)</f>
        <v>0</v>
      </c>
      <c r="EI10" s="636">
        <f>IF(EI$5=$A10,#REF!,0)</f>
        <v>0</v>
      </c>
      <c r="EJ10" s="937">
        <f>IF(EJ$5=$A10,#REF!,0)</f>
        <v>0</v>
      </c>
      <c r="EK10" s="937">
        <f>IF(EK$5=$A10,#REF!,0)</f>
        <v>0</v>
      </c>
      <c r="EL10" s="937">
        <f>IF(EL$5=$A10,#REF!,0)</f>
        <v>0</v>
      </c>
      <c r="EM10" s="937">
        <f>IF(EM$5=$A10,#REF!,0)</f>
        <v>0</v>
      </c>
      <c r="EN10" s="937">
        <f>IF(EN$5=$A10,#REF!,0)</f>
        <v>0</v>
      </c>
      <c r="EO10" s="937">
        <f>IF(EO$5=$A10,#REF!,0)</f>
        <v>0</v>
      </c>
      <c r="EP10" s="937" t="e">
        <f>IF(EP$5=$A10,#REF!,0)</f>
        <v>#REF!</v>
      </c>
      <c r="EQ10" s="937">
        <f>IF(EQ$5=$A10,#REF!,0)</f>
        <v>0</v>
      </c>
      <c r="ER10" s="937">
        <f>IF(ER$5=$A10,#REF!,0)</f>
        <v>0</v>
      </c>
      <c r="ES10" s="937">
        <f>IF(ES$5=$A10,#REF!,0)</f>
        <v>0</v>
      </c>
      <c r="ET10" s="937">
        <f>IF(ET$5=$A10,#REF!,0)</f>
        <v>0</v>
      </c>
      <c r="EX10" s="636">
        <f t="shared" si="8"/>
        <v>0</v>
      </c>
      <c r="EY10" s="937">
        <f t="shared" si="8"/>
        <v>0</v>
      </c>
      <c r="EZ10" s="937">
        <f t="shared" si="8"/>
        <v>0</v>
      </c>
      <c r="FA10" s="636">
        <f t="shared" si="8"/>
        <v>0</v>
      </c>
      <c r="FB10" s="636">
        <f t="shared" si="8"/>
        <v>0</v>
      </c>
      <c r="FC10" s="636">
        <f t="shared" si="8"/>
        <v>0</v>
      </c>
      <c r="FD10" s="636">
        <f t="shared" si="8"/>
        <v>0</v>
      </c>
      <c r="FE10" s="636">
        <f t="shared" si="8"/>
        <v>0</v>
      </c>
      <c r="FF10" s="636">
        <f t="shared" si="8"/>
        <v>0</v>
      </c>
      <c r="FG10" s="937">
        <f t="shared" si="8"/>
        <v>0</v>
      </c>
      <c r="FH10" s="937">
        <f t="shared" si="9"/>
        <v>0</v>
      </c>
      <c r="FI10" s="937">
        <f t="shared" si="9"/>
        <v>0</v>
      </c>
      <c r="FJ10" s="937">
        <f t="shared" si="9"/>
        <v>0</v>
      </c>
      <c r="FK10" s="937">
        <f t="shared" si="9"/>
        <v>0</v>
      </c>
      <c r="FL10" s="937">
        <f t="shared" si="9"/>
        <v>0</v>
      </c>
      <c r="FM10" s="937">
        <f t="shared" si="9"/>
        <v>20000</v>
      </c>
      <c r="FN10" s="937">
        <f t="shared" si="9"/>
        <v>0</v>
      </c>
      <c r="FO10" s="937">
        <f t="shared" si="9"/>
        <v>0</v>
      </c>
      <c r="FP10" s="937">
        <f t="shared" si="9"/>
        <v>0</v>
      </c>
      <c r="FQ10" s="937">
        <f t="shared" si="9"/>
        <v>0</v>
      </c>
      <c r="GA10" s="937">
        <f>IF(GA$5=$J10,#REF!,0)</f>
        <v>0</v>
      </c>
      <c r="GB10" s="937">
        <f>IF(GB$5=$J10,#REF!,0)</f>
        <v>0</v>
      </c>
      <c r="GC10" s="937">
        <f>IF(GC$5=$J10,#REF!,0)</f>
        <v>0</v>
      </c>
      <c r="GD10" s="937">
        <f>IF(GD$5=$J10,#REF!,0)</f>
        <v>0</v>
      </c>
      <c r="GE10" s="937">
        <f>IF(GE$5=$J10,#REF!,0)</f>
        <v>0</v>
      </c>
      <c r="GF10" s="937">
        <f>IF(GF$5=$J10,#REF!,0)</f>
        <v>0</v>
      </c>
      <c r="GG10" s="937" t="e">
        <f>IF(GG$5=$J10,#REF!,0)</f>
        <v>#REF!</v>
      </c>
      <c r="GH10" s="937">
        <f>IF(GH$5=$J10,#REF!,0)</f>
        <v>0</v>
      </c>
      <c r="GI10" s="937">
        <f>IF(GI$5=$J10,#REF!,0)</f>
        <v>0</v>
      </c>
      <c r="GJ10" s="937">
        <f>IF(GJ$5=$J10,#REF!,0)</f>
        <v>0</v>
      </c>
      <c r="GK10" s="937">
        <f>IF(GK$5=$J10,#REF!,0)</f>
        <v>0</v>
      </c>
      <c r="GL10" s="937">
        <f>IF(GL$5=$J10,#REF!,0)</f>
        <v>0</v>
      </c>
      <c r="GM10" s="937">
        <f>IF(GM$5=$J10,#REF!,0)</f>
        <v>0</v>
      </c>
      <c r="GN10" s="937">
        <f>IF(GN$5=$J10,#REF!,0)</f>
        <v>0</v>
      </c>
      <c r="GO10" s="937">
        <f>IF(GO$5=$J10,#REF!,0)</f>
        <v>0</v>
      </c>
      <c r="GP10" s="937">
        <f>IF(GP$5=$J10,#REF!,0)</f>
        <v>0</v>
      </c>
      <c r="GQ10" s="937">
        <f>IF(GQ$5=$J10,#REF!,0)</f>
        <v>0</v>
      </c>
      <c r="GR10" s="937">
        <f>IF(GR$5=$J10,#REF!,0)</f>
        <v>0</v>
      </c>
      <c r="GS10" s="937">
        <f>IF(GS$5=$J10,#REF!,0)</f>
        <v>0</v>
      </c>
      <c r="GT10" s="937">
        <f>IF(GT$5=$J10,#REF!,0)</f>
        <v>0</v>
      </c>
      <c r="GU10" s="937">
        <f>IF(GU$5=$J10,#REF!,0)</f>
        <v>0</v>
      </c>
      <c r="GV10" s="937">
        <f>IF(GV$5=$J10,#REF!,0)</f>
        <v>0</v>
      </c>
      <c r="GW10" s="937">
        <f>IF(GW$5=$J10,#REF!,0)</f>
        <v>0</v>
      </c>
      <c r="GX10" s="937">
        <f>IF(GX$5=$J10,#REF!,0)</f>
        <v>0</v>
      </c>
      <c r="GY10" s="937">
        <f>IF(GY$5=$J10,#REF!,0)</f>
        <v>0</v>
      </c>
      <c r="GZ10" s="937">
        <f>IF(GZ$5=$J10,#REF!,0)</f>
        <v>0</v>
      </c>
      <c r="HA10" s="937">
        <f>IF(HA$5=$J10,#REF!,0)</f>
        <v>0</v>
      </c>
      <c r="HB10" s="937">
        <f>IF(HB$5=$J10,#REF!,0)</f>
        <v>0</v>
      </c>
      <c r="HC10" s="937">
        <f>IF(HC$5=$J10,#REF!,0)</f>
        <v>0</v>
      </c>
      <c r="HD10" s="937">
        <f>IF(HD$5=$J10,#REF!,0)</f>
        <v>0</v>
      </c>
      <c r="HE10" s="937">
        <f>IF(HE$5=$J10,#REF!,0)</f>
        <v>0</v>
      </c>
      <c r="HF10" s="937">
        <f>IF(HF$5=$J10,#REF!,0)</f>
        <v>0</v>
      </c>
    </row>
    <row r="11" spans="1:215" ht="20.100000000000001" customHeight="1" x14ac:dyDescent="0.35">
      <c r="A11" s="453"/>
      <c r="B11" s="640"/>
      <c r="C11" s="640"/>
      <c r="D11" s="640"/>
      <c r="E11" s="640"/>
      <c r="F11" s="640"/>
      <c r="G11" s="640"/>
      <c r="H11" s="640"/>
      <c r="I11" s="998"/>
      <c r="J11" s="998"/>
      <c r="K11" s="542">
        <v>6341</v>
      </c>
      <c r="L11" s="983" t="s">
        <v>680</v>
      </c>
      <c r="M11" s="983"/>
      <c r="N11" s="643"/>
      <c r="O11" s="643"/>
      <c r="P11" s="643"/>
      <c r="Q11" s="643"/>
      <c r="R11" s="643"/>
      <c r="S11" s="643"/>
      <c r="T11" s="643"/>
      <c r="U11" s="643"/>
      <c r="V11" s="643"/>
      <c r="W11" s="643"/>
      <c r="X11" s="643"/>
      <c r="Y11" s="643"/>
      <c r="Z11" s="643"/>
      <c r="AA11" s="643"/>
      <c r="AB11" s="643"/>
      <c r="AC11" s="643"/>
      <c r="AD11" s="643"/>
      <c r="AE11" s="643"/>
      <c r="AF11" s="643"/>
      <c r="AG11" s="643"/>
      <c r="AH11" s="643"/>
      <c r="AI11" s="643"/>
      <c r="AJ11" s="643"/>
      <c r="AK11" s="643"/>
      <c r="AL11" s="643"/>
      <c r="AM11" s="643"/>
      <c r="AN11" s="644">
        <v>25000</v>
      </c>
      <c r="AO11" s="644">
        <v>25000</v>
      </c>
      <c r="AP11" s="644">
        <v>17907.45</v>
      </c>
      <c r="AQ11" s="644">
        <v>25000</v>
      </c>
      <c r="AR11" s="644">
        <v>30000</v>
      </c>
      <c r="AS11" s="644">
        <v>0</v>
      </c>
      <c r="AT11" s="644">
        <f t="shared" si="0"/>
        <v>0</v>
      </c>
      <c r="AU11" s="644">
        <f>AV11-AR11</f>
        <v>0</v>
      </c>
      <c r="AV11" s="644">
        <v>30000</v>
      </c>
      <c r="AW11" s="457">
        <v>25000</v>
      </c>
      <c r="AX11" s="457">
        <v>25000</v>
      </c>
      <c r="AY11" s="644">
        <v>30000</v>
      </c>
      <c r="AZ11" s="644">
        <v>7057.92</v>
      </c>
      <c r="BA11" s="644">
        <f t="shared" si="12"/>
        <v>39.413316803900052</v>
      </c>
      <c r="BB11" s="644">
        <f t="shared" si="13"/>
        <v>23.526399999999999</v>
      </c>
      <c r="BC11" s="644"/>
      <c r="BD11" s="644"/>
      <c r="BE11" s="644">
        <v>40000</v>
      </c>
      <c r="BF11" s="644">
        <v>0</v>
      </c>
      <c r="BG11" s="644">
        <f t="shared" si="14"/>
        <v>0</v>
      </c>
      <c r="BH11" s="644">
        <f>BI11-BE11</f>
        <v>-10000</v>
      </c>
      <c r="BI11" s="644">
        <v>30000</v>
      </c>
      <c r="BJ11" s="644"/>
      <c r="BK11" s="644">
        <f t="shared" si="15"/>
        <v>0</v>
      </c>
      <c r="BL11" s="644">
        <f>BM11-BI11</f>
        <v>0</v>
      </c>
      <c r="BM11" s="644">
        <v>30000</v>
      </c>
      <c r="BN11" s="644"/>
      <c r="BO11" s="644">
        <f t="shared" si="16"/>
        <v>0</v>
      </c>
      <c r="BP11" s="644">
        <f>BQ11-BI11</f>
        <v>0</v>
      </c>
      <c r="BQ11" s="644">
        <v>30000</v>
      </c>
      <c r="BR11" s="644">
        <v>0</v>
      </c>
      <c r="BS11" s="644">
        <f t="shared" si="17"/>
        <v>0</v>
      </c>
      <c r="BT11" s="644">
        <f>BU11-BM11</f>
        <v>0</v>
      </c>
      <c r="BU11" s="749">
        <v>30000</v>
      </c>
      <c r="BV11" s="644">
        <v>0</v>
      </c>
      <c r="BW11" s="644">
        <f t="shared" si="18"/>
        <v>0</v>
      </c>
      <c r="BX11" s="644">
        <f>BY11-BU11</f>
        <v>0</v>
      </c>
      <c r="BY11" s="644">
        <v>30000</v>
      </c>
      <c r="BZ11" s="910">
        <v>30000</v>
      </c>
      <c r="CA11" s="910">
        <v>30000</v>
      </c>
      <c r="CB11" s="644"/>
      <c r="CC11" s="910">
        <v>3910</v>
      </c>
      <c r="CD11" s="644">
        <f t="shared" si="3"/>
        <v>0</v>
      </c>
      <c r="CE11" s="644">
        <f t="shared" si="4"/>
        <v>210.86124143881787</v>
      </c>
      <c r="CF11" s="910">
        <v>7314.24</v>
      </c>
      <c r="CG11" s="644">
        <v>30000</v>
      </c>
      <c r="CH11" s="644">
        <v>0</v>
      </c>
      <c r="CI11" s="644">
        <f t="shared" si="20"/>
        <v>0</v>
      </c>
      <c r="CJ11" s="644">
        <f>CK11-CG11</f>
        <v>-28145.7</v>
      </c>
      <c r="CK11" s="910">
        <v>1854.3</v>
      </c>
      <c r="CL11" s="644">
        <f>IFERROR(CF11/CK11*100,)</f>
        <v>394.4475004044653</v>
      </c>
      <c r="CM11" s="644">
        <f>CN11-CK11</f>
        <v>0</v>
      </c>
      <c r="CN11" s="910">
        <v>1854.3</v>
      </c>
      <c r="CO11" s="910">
        <v>3910</v>
      </c>
      <c r="CP11" s="644">
        <f t="shared" si="21"/>
        <v>210.86124143881787</v>
      </c>
      <c r="CQ11" s="644">
        <f>CR11-CN11</f>
        <v>0</v>
      </c>
      <c r="CR11" s="910">
        <v>1854.3</v>
      </c>
      <c r="CS11" s="910">
        <v>4420</v>
      </c>
      <c r="CT11" s="644">
        <f t="shared" si="22"/>
        <v>238.36488162648979</v>
      </c>
      <c r="CU11" s="644">
        <f>CV11-CR11</f>
        <v>0</v>
      </c>
      <c r="CV11" s="910">
        <v>1854.3</v>
      </c>
      <c r="CW11" s="910">
        <v>20000</v>
      </c>
      <c r="CX11" s="910">
        <v>20000</v>
      </c>
      <c r="CY11" s="910">
        <v>3910</v>
      </c>
      <c r="CZ11" s="910">
        <v>20000</v>
      </c>
      <c r="DA11" s="910">
        <v>0</v>
      </c>
      <c r="DB11" s="644">
        <f t="shared" si="24"/>
        <v>0</v>
      </c>
      <c r="DC11" s="644">
        <f>DD11-CZ11</f>
        <v>-20000</v>
      </c>
      <c r="DD11" s="910">
        <v>0</v>
      </c>
      <c r="DE11" s="910">
        <v>0</v>
      </c>
      <c r="DF11" s="644">
        <f t="shared" si="25"/>
        <v>0</v>
      </c>
      <c r="DG11" s="644">
        <f>DH11-DD11</f>
        <v>0</v>
      </c>
      <c r="DH11" s="910">
        <v>0</v>
      </c>
      <c r="DI11" s="910">
        <v>0</v>
      </c>
      <c r="DJ11" s="644">
        <f t="shared" si="26"/>
        <v>0</v>
      </c>
      <c r="DK11" s="644" t="e">
        <f>#REF!-DH11</f>
        <v>#REF!</v>
      </c>
      <c r="DL11" s="910">
        <v>0</v>
      </c>
      <c r="DM11" s="644">
        <f t="shared" si="6"/>
        <v>0</v>
      </c>
      <c r="DN11" s="644">
        <f>IFERROR(DL11/#REF!*100,)</f>
        <v>0</v>
      </c>
      <c r="DO11" s="910">
        <v>20000</v>
      </c>
      <c r="DP11" s="910"/>
      <c r="DQ11" s="910"/>
      <c r="DS11" s="490">
        <f>IF(DS$5=$H11,#REF!,0)</f>
        <v>0</v>
      </c>
      <c r="DT11" s="490">
        <f>IF(DT$5=$H11,#REF!,0)</f>
        <v>0</v>
      </c>
      <c r="DU11" s="490">
        <f>IF(DU$5=$H11,#REF!,0)</f>
        <v>0</v>
      </c>
      <c r="DV11" s="490">
        <f>IF(DV$5=$J11,#REF!,0)</f>
        <v>0</v>
      </c>
      <c r="DW11" s="490"/>
      <c r="DX11" s="490">
        <f>IF($DX$5=$A11,#REF!,0)</f>
        <v>0</v>
      </c>
      <c r="DY11" s="490">
        <f t="shared" si="34"/>
        <v>0</v>
      </c>
      <c r="DZ11" s="490"/>
      <c r="EA11" s="636">
        <f>IF(EA$5=$A11,#REF!,0)</f>
        <v>0</v>
      </c>
      <c r="EB11" s="937">
        <f>IF(EB$5=$A11,#REF!,0)</f>
        <v>0</v>
      </c>
      <c r="EC11" s="937">
        <f>IF(EC$5=$A11,#REF!,0)</f>
        <v>0</v>
      </c>
      <c r="ED11" s="636">
        <f>IF(ED$5=$A11,#REF!,0)</f>
        <v>0</v>
      </c>
      <c r="EE11" s="636">
        <f>IF(EE$5=$A11,#REF!,0)</f>
        <v>0</v>
      </c>
      <c r="EF11" s="636">
        <f>IF(EF$5=$A11,#REF!,0)</f>
        <v>0</v>
      </c>
      <c r="EG11" s="636">
        <f>IF(EG$5=$A11,#REF!,0)</f>
        <v>0</v>
      </c>
      <c r="EH11" s="636">
        <f>IF(EH$5=$A11,#REF!,0)</f>
        <v>0</v>
      </c>
      <c r="EI11" s="636">
        <f>IF(EI$5=$A11,#REF!,0)</f>
        <v>0</v>
      </c>
      <c r="EJ11" s="937">
        <f>IF(EJ$5=$A11,#REF!,0)</f>
        <v>0</v>
      </c>
      <c r="EK11" s="937">
        <f>IF(EK$5=$A11,#REF!,0)</f>
        <v>0</v>
      </c>
      <c r="EL11" s="937">
        <f>IF(EL$5=$A11,#REF!,0)</f>
        <v>0</v>
      </c>
      <c r="EM11" s="937">
        <f>IF(EM$5=$A11,#REF!,0)</f>
        <v>0</v>
      </c>
      <c r="EN11" s="937">
        <f>IF(EN$5=$A11,#REF!,0)</f>
        <v>0</v>
      </c>
      <c r="EO11" s="937">
        <f>IF(EO$5=$A11,#REF!,0)</f>
        <v>0</v>
      </c>
      <c r="EP11" s="937">
        <f>IF(EP$5=$A11,#REF!,0)</f>
        <v>0</v>
      </c>
      <c r="EQ11" s="937">
        <f>IF(EQ$5=$A11,#REF!,0)</f>
        <v>0</v>
      </c>
      <c r="ER11" s="937">
        <f>IF(ER$5=$A11,#REF!,0)</f>
        <v>0</v>
      </c>
      <c r="ES11" s="937">
        <f>IF(ES$5=$A11,#REF!,0)</f>
        <v>0</v>
      </c>
      <c r="ET11" s="937">
        <f>IF(ET$5=$A11,#REF!,0)</f>
        <v>0</v>
      </c>
      <c r="EX11" s="636">
        <f t="shared" si="8"/>
        <v>0</v>
      </c>
      <c r="EY11" s="937">
        <f t="shared" si="8"/>
        <v>0</v>
      </c>
      <c r="EZ11" s="937">
        <f t="shared" si="8"/>
        <v>0</v>
      </c>
      <c r="FA11" s="636">
        <f t="shared" si="8"/>
        <v>0</v>
      </c>
      <c r="FB11" s="636">
        <f t="shared" si="8"/>
        <v>0</v>
      </c>
      <c r="FC11" s="636">
        <f t="shared" si="8"/>
        <v>0</v>
      </c>
      <c r="FD11" s="636">
        <f t="shared" si="8"/>
        <v>0</v>
      </c>
      <c r="FE11" s="636">
        <f t="shared" si="8"/>
        <v>0</v>
      </c>
      <c r="FF11" s="636">
        <f t="shared" si="8"/>
        <v>0</v>
      </c>
      <c r="FG11" s="937">
        <f t="shared" si="8"/>
        <v>0</v>
      </c>
      <c r="FH11" s="937">
        <f t="shared" si="9"/>
        <v>0</v>
      </c>
      <c r="FI11" s="937">
        <f t="shared" si="9"/>
        <v>0</v>
      </c>
      <c r="FJ11" s="937">
        <f t="shared" si="9"/>
        <v>0</v>
      </c>
      <c r="FK11" s="937">
        <f t="shared" si="9"/>
        <v>0</v>
      </c>
      <c r="FL11" s="937">
        <f t="shared" si="9"/>
        <v>0</v>
      </c>
      <c r="FM11" s="937">
        <f t="shared" si="9"/>
        <v>0</v>
      </c>
      <c r="FN11" s="937">
        <f t="shared" si="9"/>
        <v>0</v>
      </c>
      <c r="FO11" s="937">
        <f t="shared" si="9"/>
        <v>0</v>
      </c>
      <c r="FP11" s="937">
        <f t="shared" si="9"/>
        <v>0</v>
      </c>
      <c r="FQ11" s="937">
        <f t="shared" si="9"/>
        <v>0</v>
      </c>
      <c r="GA11" s="937">
        <f>IF(GA$5=$J11,#REF!,0)</f>
        <v>0</v>
      </c>
      <c r="GB11" s="937">
        <f>IF(GB$5=$J11,#REF!,0)</f>
        <v>0</v>
      </c>
      <c r="GC11" s="937">
        <f>IF(GC$5=$J11,#REF!,0)</f>
        <v>0</v>
      </c>
      <c r="GD11" s="937">
        <f>IF(GD$5=$J11,#REF!,0)</f>
        <v>0</v>
      </c>
      <c r="GE11" s="937">
        <f>IF(GE$5=$J11,#REF!,0)</f>
        <v>0</v>
      </c>
      <c r="GF11" s="937">
        <f>IF(GF$5=$J11,#REF!,0)</f>
        <v>0</v>
      </c>
      <c r="GG11" s="937">
        <f>IF(GG$5=$J11,#REF!,0)</f>
        <v>0</v>
      </c>
      <c r="GH11" s="937">
        <f>IF(GH$5=$J11,#REF!,0)</f>
        <v>0</v>
      </c>
      <c r="GI11" s="937">
        <f>IF(GI$5=$J11,#REF!,0)</f>
        <v>0</v>
      </c>
      <c r="GJ11" s="937">
        <f>IF(GJ$5=$J11,#REF!,0)</f>
        <v>0</v>
      </c>
      <c r="GK11" s="937">
        <f>IF(GK$5=$J11,#REF!,0)</f>
        <v>0</v>
      </c>
      <c r="GL11" s="937">
        <f>IF(GL$5=$J11,#REF!,0)</f>
        <v>0</v>
      </c>
      <c r="GM11" s="937">
        <f>IF(GM$5=$J11,#REF!,0)</f>
        <v>0</v>
      </c>
      <c r="GN11" s="937">
        <f>IF(GN$5=$J11,#REF!,0)</f>
        <v>0</v>
      </c>
      <c r="GO11" s="937">
        <f>IF(GO$5=$J11,#REF!,0)</f>
        <v>0</v>
      </c>
      <c r="GP11" s="937">
        <f>IF(GP$5=$J11,#REF!,0)</f>
        <v>0</v>
      </c>
      <c r="GQ11" s="937">
        <f>IF(GQ$5=$J11,#REF!,0)</f>
        <v>0</v>
      </c>
      <c r="GR11" s="937">
        <f>IF(GR$5=$J11,#REF!,0)</f>
        <v>0</v>
      </c>
      <c r="GS11" s="937">
        <f>IF(GS$5=$J11,#REF!,0)</f>
        <v>0</v>
      </c>
      <c r="GT11" s="937">
        <f>IF(GT$5=$J11,#REF!,0)</f>
        <v>0</v>
      </c>
      <c r="GU11" s="937">
        <f>IF(GU$5=$J11,#REF!,0)</f>
        <v>0</v>
      </c>
      <c r="GV11" s="937">
        <f>IF(GV$5=$J11,#REF!,0)</f>
        <v>0</v>
      </c>
      <c r="GW11" s="937">
        <f>IF(GW$5=$J11,#REF!,0)</f>
        <v>0</v>
      </c>
      <c r="GX11" s="937">
        <f>IF(GX$5=$J11,#REF!,0)</f>
        <v>0</v>
      </c>
      <c r="GY11" s="937">
        <f>IF(GY$5=$J11,#REF!,0)</f>
        <v>0</v>
      </c>
      <c r="GZ11" s="937">
        <f>IF(GZ$5=$J11,#REF!,0)</f>
        <v>0</v>
      </c>
      <c r="HA11" s="937">
        <f>IF(HA$5=$J11,#REF!,0)</f>
        <v>0</v>
      </c>
      <c r="HB11" s="937">
        <f>IF(HB$5=$J11,#REF!,0)</f>
        <v>0</v>
      </c>
      <c r="HC11" s="937">
        <f>IF(HC$5=$J11,#REF!,0)</f>
        <v>0</v>
      </c>
      <c r="HD11" s="937">
        <f>IF(HD$5=$J11,#REF!,0)</f>
        <v>0</v>
      </c>
      <c r="HE11" s="937">
        <f>IF(HE$5=$J11,#REF!,0)</f>
        <v>0</v>
      </c>
      <c r="HF11" s="937">
        <f>IF(HF$5=$J11,#REF!,0)</f>
        <v>0</v>
      </c>
    </row>
    <row r="12" spans="1:215" ht="20.100000000000001" customHeight="1" x14ac:dyDescent="0.35">
      <c r="A12" s="583" t="s">
        <v>489</v>
      </c>
      <c r="B12" s="583"/>
      <c r="C12" s="583"/>
      <c r="D12" s="583"/>
      <c r="E12" s="583"/>
      <c r="F12" s="583"/>
      <c r="G12" s="583"/>
      <c r="H12" s="583"/>
      <c r="I12" s="998"/>
      <c r="J12" s="1155">
        <v>636</v>
      </c>
      <c r="K12" s="981" t="s">
        <v>491</v>
      </c>
      <c r="L12" s="981"/>
      <c r="M12" s="645"/>
      <c r="N12" s="645"/>
      <c r="O12" s="645"/>
      <c r="P12" s="645"/>
      <c r="Q12" s="645"/>
      <c r="R12" s="645"/>
      <c r="S12" s="645"/>
      <c r="T12" s="645"/>
      <c r="U12" s="645"/>
      <c r="V12" s="645"/>
      <c r="W12" s="645"/>
      <c r="X12" s="645"/>
      <c r="Y12" s="645"/>
      <c r="Z12" s="645"/>
      <c r="AA12" s="645"/>
      <c r="AB12" s="645"/>
      <c r="AC12" s="645"/>
      <c r="AD12" s="645"/>
      <c r="AE12" s="645"/>
      <c r="AF12" s="645"/>
      <c r="AG12" s="645"/>
      <c r="AH12" s="645"/>
      <c r="AI12" s="641" t="e">
        <f>SUM(#REF!+#REF!)</f>
        <v>#REF!</v>
      </c>
      <c r="AJ12" s="641" t="e">
        <f>SUM(#REF!+#REF!)</f>
        <v>#REF!</v>
      </c>
      <c r="AK12" s="641" t="e">
        <f>SUM(#REF!)</f>
        <v>#REF!</v>
      </c>
      <c r="AL12" s="641" t="e">
        <f>SUM(#REF!)</f>
        <v>#REF!</v>
      </c>
      <c r="AM12" s="641" t="e">
        <f>SUM(#REF!+#REF!)</f>
        <v>#REF!</v>
      </c>
      <c r="AN12" s="641">
        <f>SUM(AN14)</f>
        <v>5000</v>
      </c>
      <c r="AO12" s="641">
        <f>SUM(AO14)</f>
        <v>5000</v>
      </c>
      <c r="AP12" s="641">
        <f>SUM(AP13:AP14)</f>
        <v>3036</v>
      </c>
      <c r="AQ12" s="641">
        <f>SUM(AQ14)</f>
        <v>5000</v>
      </c>
      <c r="AR12" s="641">
        <f>SUM(AR14)</f>
        <v>5000</v>
      </c>
      <c r="AS12" s="641">
        <f>SUM(AS14)</f>
        <v>842</v>
      </c>
      <c r="AT12" s="641">
        <f t="shared" si="0"/>
        <v>16.84</v>
      </c>
      <c r="AU12" s="641">
        <f>SUM(AU14)</f>
        <v>11750</v>
      </c>
      <c r="AV12" s="641">
        <f>SUM(AV14)</f>
        <v>16750</v>
      </c>
      <c r="AW12" s="454">
        <f>SUM(AW14)</f>
        <v>5000</v>
      </c>
      <c r="AX12" s="454">
        <f>SUM(AX14)</f>
        <v>5000</v>
      </c>
      <c r="AY12" s="641">
        <f>SUM(AY14)</f>
        <v>28250</v>
      </c>
      <c r="AZ12" s="641">
        <f>SUM(AZ13:AZ14)</f>
        <v>891955.27</v>
      </c>
      <c r="BA12" s="641">
        <f t="shared" si="12"/>
        <v>29379.290843214756</v>
      </c>
      <c r="BB12" s="641">
        <f t="shared" si="13"/>
        <v>3157.3637876106195</v>
      </c>
      <c r="BC12" s="641">
        <v>16750</v>
      </c>
      <c r="BD12" s="641">
        <v>16750</v>
      </c>
      <c r="BE12" s="641">
        <f>SUM(BE14)</f>
        <v>1611750</v>
      </c>
      <c r="BF12" s="641">
        <f>SUM(BF14)</f>
        <v>0</v>
      </c>
      <c r="BG12" s="641">
        <f t="shared" si="14"/>
        <v>0</v>
      </c>
      <c r="BH12" s="641">
        <f>SUM(BH14)</f>
        <v>196400.3600000001</v>
      </c>
      <c r="BI12" s="641">
        <f>SUM(BI14)</f>
        <v>1808150.36</v>
      </c>
      <c r="BJ12" s="641"/>
      <c r="BK12" s="641">
        <f t="shared" si="15"/>
        <v>0</v>
      </c>
      <c r="BL12" s="641">
        <f>SUM(BL14)</f>
        <v>0</v>
      </c>
      <c r="BM12" s="641">
        <f>SUM(BM14)</f>
        <v>1808150.36</v>
      </c>
      <c r="BN12" s="641"/>
      <c r="BO12" s="641">
        <f t="shared" si="16"/>
        <v>0</v>
      </c>
      <c r="BP12" s="641">
        <f>SUM(BP14)</f>
        <v>0</v>
      </c>
      <c r="BQ12" s="641">
        <f>SUM(BQ13:BQ14)</f>
        <v>1808150.36</v>
      </c>
      <c r="BR12" s="641">
        <f>SUM(BR13:BR14)</f>
        <v>53709.520000000004</v>
      </c>
      <c r="BS12" s="641">
        <f t="shared" si="17"/>
        <v>2.9704122615112607</v>
      </c>
      <c r="BT12" s="641">
        <f>SUM(BT13:BT14)</f>
        <v>-356400.3600000001</v>
      </c>
      <c r="BU12" s="641">
        <f>SUM(BU13:BU14)</f>
        <v>1451750</v>
      </c>
      <c r="BV12" s="641">
        <f>SUM(BV13:BV14)</f>
        <v>53709.520000000004</v>
      </c>
      <c r="BW12" s="641">
        <f t="shared" si="18"/>
        <v>2.9704122615112607</v>
      </c>
      <c r="BX12" s="641">
        <f>SUM(BX13:BX14)</f>
        <v>186000</v>
      </c>
      <c r="BY12" s="641">
        <f>SUM(BY13:BY14)</f>
        <v>1637750</v>
      </c>
      <c r="BZ12" s="641">
        <f>SUM(BZ14)</f>
        <v>94500</v>
      </c>
      <c r="CA12" s="641">
        <f>SUM(CA14)</f>
        <v>94500</v>
      </c>
      <c r="CB12" s="641">
        <f>SUM(CB13:CB14)</f>
        <v>14709.52</v>
      </c>
      <c r="CC12" s="641">
        <f>SUM(CC13:CC14)</f>
        <v>1571670.94</v>
      </c>
      <c r="CD12" s="641">
        <f t="shared" si="3"/>
        <v>10684.719419804316</v>
      </c>
      <c r="CE12" s="641">
        <f t="shared" si="4"/>
        <v>1142.2027180232558</v>
      </c>
      <c r="CF12" s="641">
        <f>SUM(CF13:CF14)</f>
        <v>69301.52</v>
      </c>
      <c r="CG12" s="641">
        <f>SUM(CG13:CG14)</f>
        <v>94500</v>
      </c>
      <c r="CH12" s="641">
        <f>SUM(CH13:CH14)</f>
        <v>1518024.94</v>
      </c>
      <c r="CI12" s="641">
        <f t="shared" si="20"/>
        <v>1606.3755978835977</v>
      </c>
      <c r="CJ12" s="641">
        <f>SUM(CJ13:CJ14)</f>
        <v>43100</v>
      </c>
      <c r="CK12" s="641">
        <f>SUM(CK13:CK14)</f>
        <v>137600</v>
      </c>
      <c r="CL12" s="641">
        <f>IFERROR(CF12/CK12*100,)</f>
        <v>50.364476744186049</v>
      </c>
      <c r="CM12" s="641">
        <f>SUM(CM13:CM14)</f>
        <v>430000</v>
      </c>
      <c r="CN12" s="641">
        <f>SUM(CN13:CN14)</f>
        <v>567600</v>
      </c>
      <c r="CO12" s="641">
        <f>SUM(CO13:CO14)</f>
        <v>1985577.08</v>
      </c>
      <c r="CP12" s="641">
        <f t="shared" si="21"/>
        <v>349.81978153629314</v>
      </c>
      <c r="CQ12" s="641">
        <f>SUM(CQ13:CQ14)</f>
        <v>258200</v>
      </c>
      <c r="CR12" s="641">
        <f>SUM(CR13:CR14)</f>
        <v>825800</v>
      </c>
      <c r="CS12" s="641">
        <f>SUM(CS13:CS14)</f>
        <v>2244665.84</v>
      </c>
      <c r="CT12" s="641">
        <f t="shared" si="22"/>
        <v>271.8171276338096</v>
      </c>
      <c r="CU12" s="641">
        <f t="shared" ref="CU12:DA12" si="39">SUM(CU13:CU14)</f>
        <v>-73731</v>
      </c>
      <c r="CV12" s="641">
        <f t="shared" si="39"/>
        <v>752069</v>
      </c>
      <c r="CW12" s="641">
        <f t="shared" si="39"/>
        <v>457000</v>
      </c>
      <c r="CX12" s="641">
        <f t="shared" si="39"/>
        <v>457000</v>
      </c>
      <c r="CY12" s="641">
        <f>SUM(CY13:CY14)</f>
        <v>1571670.94</v>
      </c>
      <c r="CZ12" s="641">
        <f t="shared" si="39"/>
        <v>457000</v>
      </c>
      <c r="DA12" s="641">
        <f t="shared" si="39"/>
        <v>0</v>
      </c>
      <c r="DB12" s="641">
        <f t="shared" si="24"/>
        <v>0</v>
      </c>
      <c r="DC12" s="641">
        <f>SUM(DC13:DC14)</f>
        <v>64000</v>
      </c>
      <c r="DD12" s="558">
        <f>SUM(DD13:DD14)</f>
        <v>521000</v>
      </c>
      <c r="DE12" s="641">
        <f>SUM(DE13:DE14)</f>
        <v>0</v>
      </c>
      <c r="DF12" s="641">
        <f t="shared" si="25"/>
        <v>0</v>
      </c>
      <c r="DG12" s="641">
        <f>SUM(DG13:DG14)</f>
        <v>0</v>
      </c>
      <c r="DH12" s="558">
        <f>SUM(DH13:DH14)</f>
        <v>521000</v>
      </c>
      <c r="DI12" s="641">
        <f>SUM(DI13:DI14)</f>
        <v>0</v>
      </c>
      <c r="DJ12" s="641">
        <f t="shared" si="26"/>
        <v>0</v>
      </c>
      <c r="DK12" s="641" t="e">
        <f>SUM(DK13:DK14)</f>
        <v>#REF!</v>
      </c>
      <c r="DL12" s="641">
        <f>SUM(DL13:DL14)</f>
        <v>0</v>
      </c>
      <c r="DM12" s="641">
        <f t="shared" si="6"/>
        <v>0</v>
      </c>
      <c r="DN12" s="641">
        <f>IFERROR(DL12/#REF!*100,)</f>
        <v>0</v>
      </c>
      <c r="DO12" s="558">
        <f t="shared" ref="DO12" si="40">SUM(DO13:DO14)</f>
        <v>601000</v>
      </c>
      <c r="DP12" s="558">
        <v>601000</v>
      </c>
      <c r="DQ12" s="558">
        <v>601000</v>
      </c>
      <c r="DS12" s="490">
        <f>IF(DS$5=$H12,#REF!,0)</f>
        <v>0</v>
      </c>
      <c r="DT12" s="490">
        <f>IF(DT$5=$H12,#REF!,0)</f>
        <v>0</v>
      </c>
      <c r="DU12" s="490">
        <f>IF(DU$5=$H12,#REF!,0)</f>
        <v>0</v>
      </c>
      <c r="DV12" s="490">
        <f>IF(DV$5=$J12,#REF!,0)</f>
        <v>0</v>
      </c>
      <c r="DW12" s="490"/>
      <c r="DX12" s="490">
        <f>IF($DX$5=$A12,#REF!,0)</f>
        <v>0</v>
      </c>
      <c r="DY12" s="490">
        <f t="shared" si="34"/>
        <v>0</v>
      </c>
      <c r="DZ12" s="490"/>
      <c r="EA12" s="636">
        <f>IF(EA$5=$A12,#REF!,0)</f>
        <v>0</v>
      </c>
      <c r="EB12" s="937">
        <f>IF(EB$5=$A12,#REF!,0)</f>
        <v>0</v>
      </c>
      <c r="EC12" s="937">
        <f>IF(EC$5=$A12,#REF!,0)</f>
        <v>0</v>
      </c>
      <c r="ED12" s="636">
        <f>IF(ED$5=$A12,#REF!,0)</f>
        <v>0</v>
      </c>
      <c r="EE12" s="636">
        <f>IF(EE$5=$A12,#REF!,0)</f>
        <v>0</v>
      </c>
      <c r="EF12" s="636">
        <f>IF(EF$5=$A12,#REF!,0)</f>
        <v>0</v>
      </c>
      <c r="EG12" s="636">
        <f>IF(EG$5=$A12,#REF!,0)</f>
        <v>0</v>
      </c>
      <c r="EH12" s="636">
        <f>IF(EH$5=$A12,#REF!,0)</f>
        <v>0</v>
      </c>
      <c r="EI12" s="636">
        <f>IF(EI$5=$A12,#REF!,0)</f>
        <v>0</v>
      </c>
      <c r="EJ12" s="937" t="e">
        <f>IF(EJ$5=$A12,#REF!,0)</f>
        <v>#REF!</v>
      </c>
      <c r="EK12" s="937">
        <f>IF(EK$5=$A12,#REF!,0)</f>
        <v>0</v>
      </c>
      <c r="EL12" s="937">
        <f>IF(EL$5=$A12,#REF!,0)</f>
        <v>0</v>
      </c>
      <c r="EM12" s="937">
        <f>IF(EM$5=$A12,#REF!,0)</f>
        <v>0</v>
      </c>
      <c r="EN12" s="937">
        <f>IF(EN$5=$A12,#REF!,0)</f>
        <v>0</v>
      </c>
      <c r="EO12" s="937">
        <f>IF(EO$5=$A12,#REF!,0)</f>
        <v>0</v>
      </c>
      <c r="EP12" s="937">
        <f>IF(EP$5=$A12,#REF!,0)</f>
        <v>0</v>
      </c>
      <c r="EQ12" s="937">
        <f>IF(EQ$5=$A12,#REF!,0)</f>
        <v>0</v>
      </c>
      <c r="ER12" s="937">
        <f>IF(ER$5=$A12,#REF!,0)</f>
        <v>0</v>
      </c>
      <c r="ES12" s="937">
        <f>IF(ES$5=$A12,#REF!,0)</f>
        <v>0</v>
      </c>
      <c r="ET12" s="937">
        <f>IF(ET$5=$A12,#REF!,0)</f>
        <v>0</v>
      </c>
      <c r="EX12" s="636">
        <f t="shared" si="8"/>
        <v>0</v>
      </c>
      <c r="EY12" s="937">
        <f t="shared" si="8"/>
        <v>0</v>
      </c>
      <c r="EZ12" s="937">
        <f t="shared" si="8"/>
        <v>0</v>
      </c>
      <c r="FA12" s="636">
        <f t="shared" si="8"/>
        <v>0</v>
      </c>
      <c r="FB12" s="636">
        <f t="shared" si="8"/>
        <v>0</v>
      </c>
      <c r="FC12" s="636">
        <f t="shared" si="8"/>
        <v>0</v>
      </c>
      <c r="FD12" s="636">
        <f t="shared" si="8"/>
        <v>0</v>
      </c>
      <c r="FE12" s="636">
        <f t="shared" si="8"/>
        <v>0</v>
      </c>
      <c r="FF12" s="636">
        <f t="shared" si="8"/>
        <v>0</v>
      </c>
      <c r="FG12" s="937">
        <f t="shared" si="8"/>
        <v>601000</v>
      </c>
      <c r="FH12" s="937">
        <f t="shared" si="9"/>
        <v>0</v>
      </c>
      <c r="FI12" s="937">
        <f t="shared" si="9"/>
        <v>0</v>
      </c>
      <c r="FJ12" s="937">
        <f t="shared" si="9"/>
        <v>0</v>
      </c>
      <c r="FK12" s="937">
        <f t="shared" si="9"/>
        <v>0</v>
      </c>
      <c r="FL12" s="937">
        <f t="shared" si="9"/>
        <v>0</v>
      </c>
      <c r="FM12" s="937">
        <f t="shared" si="9"/>
        <v>0</v>
      </c>
      <c r="FN12" s="937">
        <f t="shared" si="9"/>
        <v>0</v>
      </c>
      <c r="FO12" s="937">
        <f t="shared" si="9"/>
        <v>0</v>
      </c>
      <c r="FP12" s="937">
        <f t="shared" si="9"/>
        <v>0</v>
      </c>
      <c r="FQ12" s="937">
        <f t="shared" si="9"/>
        <v>0</v>
      </c>
      <c r="GA12" s="937">
        <f>IF(GA$5=$J12,#REF!,0)</f>
        <v>0</v>
      </c>
      <c r="GB12" s="937">
        <f>IF(GB$5=$J12,#REF!,0)</f>
        <v>0</v>
      </c>
      <c r="GC12" s="937">
        <f>IF(GC$5=$J12,#REF!,0)</f>
        <v>0</v>
      </c>
      <c r="GD12" s="937">
        <f>IF(GD$5=$J12,#REF!,0)</f>
        <v>0</v>
      </c>
      <c r="GE12" s="937">
        <f>IF(GE$5=$J12,#REF!,0)</f>
        <v>0</v>
      </c>
      <c r="GF12" s="937">
        <f>IF(GF$5=$J12,#REF!,0)</f>
        <v>0</v>
      </c>
      <c r="GG12" s="937">
        <f>IF(GG$5=$J12,#REF!,0)</f>
        <v>0</v>
      </c>
      <c r="GH12" s="937">
        <f>IF(GH$5=$J12,#REF!,0)</f>
        <v>0</v>
      </c>
      <c r="GI12" s="937" t="e">
        <f>IF(GI$5=$J12,#REF!,0)</f>
        <v>#REF!</v>
      </c>
      <c r="GJ12" s="937">
        <f>IF(GJ$5=$J12,#REF!,0)</f>
        <v>0</v>
      </c>
      <c r="GK12" s="937">
        <f>IF(GK$5=$J12,#REF!,0)</f>
        <v>0</v>
      </c>
      <c r="GL12" s="937">
        <f>IF(GL$5=$J12,#REF!,0)</f>
        <v>0</v>
      </c>
      <c r="GM12" s="937">
        <f>IF(GM$5=$J12,#REF!,0)</f>
        <v>0</v>
      </c>
      <c r="GN12" s="937">
        <f>IF(GN$5=$J12,#REF!,0)</f>
        <v>0</v>
      </c>
      <c r="GO12" s="937">
        <f>IF(GO$5=$J12,#REF!,0)</f>
        <v>0</v>
      </c>
      <c r="GP12" s="937">
        <f>IF(GP$5=$J12,#REF!,0)</f>
        <v>0</v>
      </c>
      <c r="GQ12" s="937">
        <f>IF(GQ$5=$J12,#REF!,0)</f>
        <v>0</v>
      </c>
      <c r="GR12" s="937">
        <f>IF(GR$5=$J12,#REF!,0)</f>
        <v>0</v>
      </c>
      <c r="GS12" s="937">
        <f>IF(GS$5=$J12,#REF!,0)</f>
        <v>0</v>
      </c>
      <c r="GT12" s="937">
        <f>IF(GT$5=$J12,#REF!,0)</f>
        <v>0</v>
      </c>
      <c r="GU12" s="937">
        <f>IF(GU$5=$J12,#REF!,0)</f>
        <v>0</v>
      </c>
      <c r="GV12" s="937">
        <f>IF(GV$5=$J12,#REF!,0)</f>
        <v>0</v>
      </c>
      <c r="GW12" s="937">
        <f>IF(GW$5=$J12,#REF!,0)</f>
        <v>0</v>
      </c>
      <c r="GX12" s="937">
        <f>IF(GX$5=$J12,#REF!,0)</f>
        <v>0</v>
      </c>
      <c r="GY12" s="937">
        <f>IF(GY$5=$J12,#REF!,0)</f>
        <v>0</v>
      </c>
      <c r="GZ12" s="937">
        <f>IF(GZ$5=$J12,#REF!,0)</f>
        <v>0</v>
      </c>
      <c r="HA12" s="937">
        <f>IF(HA$5=$J12,#REF!,0)</f>
        <v>0</v>
      </c>
      <c r="HB12" s="937">
        <f>IF(HB$5=$J12,#REF!,0)</f>
        <v>0</v>
      </c>
      <c r="HC12" s="937">
        <f>IF(HC$5=$J12,#REF!,0)</f>
        <v>0</v>
      </c>
      <c r="HD12" s="937">
        <f>IF(HD$5=$J12,#REF!,0)</f>
        <v>0</v>
      </c>
      <c r="HE12" s="937">
        <f>IF(HE$5=$J12,#REF!,0)</f>
        <v>0</v>
      </c>
      <c r="HF12" s="937">
        <f>IF(HF$5=$J12,#REF!,0)</f>
        <v>0</v>
      </c>
    </row>
    <row r="13" spans="1:215" ht="23.25" x14ac:dyDescent="0.35">
      <c r="A13" s="582"/>
      <c r="B13" s="582"/>
      <c r="C13" s="582"/>
      <c r="D13" s="582"/>
      <c r="E13" s="582"/>
      <c r="F13" s="582"/>
      <c r="G13" s="582"/>
      <c r="H13" s="582"/>
      <c r="I13" s="458"/>
      <c r="J13" s="458"/>
      <c r="K13" s="458" t="s">
        <v>492</v>
      </c>
      <c r="L13" s="458" t="s">
        <v>493</v>
      </c>
      <c r="M13" s="644"/>
      <c r="N13" s="644"/>
      <c r="O13" s="644"/>
      <c r="P13" s="644"/>
      <c r="Q13" s="644"/>
      <c r="R13" s="644"/>
      <c r="S13" s="644"/>
      <c r="T13" s="644"/>
      <c r="U13" s="644"/>
      <c r="V13" s="644"/>
      <c r="W13" s="644"/>
      <c r="X13" s="644"/>
      <c r="Y13" s="644"/>
      <c r="Z13" s="644"/>
      <c r="AA13" s="644"/>
      <c r="AB13" s="644"/>
      <c r="AC13" s="644"/>
      <c r="AD13" s="644"/>
      <c r="AE13" s="644"/>
      <c r="AF13" s="644"/>
      <c r="AG13" s="644"/>
      <c r="AH13" s="644"/>
      <c r="AI13" s="644"/>
      <c r="AJ13" s="644"/>
      <c r="AK13" s="644"/>
      <c r="AL13" s="644"/>
      <c r="AM13" s="644"/>
      <c r="AN13" s="644"/>
      <c r="AO13" s="644"/>
      <c r="AP13" s="644">
        <v>3036</v>
      </c>
      <c r="AQ13" s="644">
        <v>0</v>
      </c>
      <c r="AR13" s="644">
        <v>0</v>
      </c>
      <c r="AS13" s="644"/>
      <c r="AT13" s="644"/>
      <c r="AU13" s="644"/>
      <c r="AV13" s="644">
        <v>0</v>
      </c>
      <c r="AW13" s="457"/>
      <c r="AX13" s="457"/>
      <c r="AY13" s="644">
        <v>0</v>
      </c>
      <c r="AZ13" s="644">
        <v>5130.09</v>
      </c>
      <c r="BA13" s="644">
        <f t="shared" si="12"/>
        <v>168.97529644268775</v>
      </c>
      <c r="BB13" s="644">
        <f t="shared" si="13"/>
        <v>0</v>
      </c>
      <c r="BC13" s="644"/>
      <c r="BD13" s="644"/>
      <c r="BE13" s="644"/>
      <c r="BF13" s="644">
        <v>0</v>
      </c>
      <c r="BG13" s="644">
        <f t="shared" si="14"/>
        <v>0</v>
      </c>
      <c r="BH13" s="644">
        <f>BI13-BE13</f>
        <v>0</v>
      </c>
      <c r="BI13" s="644"/>
      <c r="BJ13" s="644"/>
      <c r="BK13" s="644">
        <f t="shared" si="15"/>
        <v>0</v>
      </c>
      <c r="BL13" s="644">
        <f>BM13-BI13</f>
        <v>0</v>
      </c>
      <c r="BM13" s="644"/>
      <c r="BN13" s="644"/>
      <c r="BO13" s="644">
        <f t="shared" si="16"/>
        <v>0</v>
      </c>
      <c r="BP13" s="644">
        <f>BQ13-BI13</f>
        <v>0</v>
      </c>
      <c r="BQ13" s="644">
        <v>0</v>
      </c>
      <c r="BR13" s="644">
        <v>10709.52</v>
      </c>
      <c r="BS13" s="644">
        <f t="shared" si="17"/>
        <v>0</v>
      </c>
      <c r="BT13" s="644">
        <f>BU13-BM13</f>
        <v>51750</v>
      </c>
      <c r="BU13" s="749">
        <v>51750</v>
      </c>
      <c r="BV13" s="644">
        <v>10709.52</v>
      </c>
      <c r="BW13" s="644">
        <f t="shared" si="18"/>
        <v>0</v>
      </c>
      <c r="BX13" s="644">
        <f>BY13-BU13</f>
        <v>7000</v>
      </c>
      <c r="BY13" s="644">
        <v>58750</v>
      </c>
      <c r="BZ13" s="910">
        <v>0</v>
      </c>
      <c r="CA13" s="910">
        <v>0</v>
      </c>
      <c r="CB13" s="644">
        <v>10709.52</v>
      </c>
      <c r="CC13" s="910">
        <v>65646</v>
      </c>
      <c r="CD13" s="644">
        <f t="shared" si="3"/>
        <v>612.96864845483276</v>
      </c>
      <c r="CE13" s="644">
        <f t="shared" si="4"/>
        <v>92.589562764456986</v>
      </c>
      <c r="CF13" s="910">
        <v>26301.52</v>
      </c>
      <c r="CG13" s="644">
        <v>0</v>
      </c>
      <c r="CH13" s="644">
        <v>12000</v>
      </c>
      <c r="CI13" s="644">
        <f t="shared" si="20"/>
        <v>0</v>
      </c>
      <c r="CJ13" s="644">
        <f>CK13-CG13</f>
        <v>70900</v>
      </c>
      <c r="CK13" s="910">
        <v>70900</v>
      </c>
      <c r="CL13" s="644">
        <f>IFERROR(CF13/CK13*100,)</f>
        <v>37.096643159379404</v>
      </c>
      <c r="CM13" s="644">
        <f>CN13-CK13</f>
        <v>0</v>
      </c>
      <c r="CN13" s="910">
        <v>70900</v>
      </c>
      <c r="CO13" s="910">
        <v>94646</v>
      </c>
      <c r="CP13" s="644">
        <f t="shared" si="21"/>
        <v>133.49224259520452</v>
      </c>
      <c r="CQ13" s="644">
        <f>CR13-CN13</f>
        <v>554900</v>
      </c>
      <c r="CR13" s="910">
        <v>625800</v>
      </c>
      <c r="CS13" s="910">
        <v>94646</v>
      </c>
      <c r="CT13" s="644">
        <f t="shared" si="22"/>
        <v>15.124001278363695</v>
      </c>
      <c r="CU13" s="644">
        <f>CV13-CR13</f>
        <v>-423483</v>
      </c>
      <c r="CV13" s="910">
        <v>202317</v>
      </c>
      <c r="CW13" s="910">
        <v>457000</v>
      </c>
      <c r="CX13" s="910">
        <v>457000</v>
      </c>
      <c r="CY13" s="910">
        <v>65646</v>
      </c>
      <c r="CZ13" s="910">
        <v>457000</v>
      </c>
      <c r="DA13" s="910">
        <v>0</v>
      </c>
      <c r="DB13" s="644">
        <f t="shared" si="24"/>
        <v>0</v>
      </c>
      <c r="DC13" s="644">
        <f>DD13-CZ13</f>
        <v>-157000</v>
      </c>
      <c r="DD13" s="910">
        <v>300000</v>
      </c>
      <c r="DE13" s="910">
        <v>0</v>
      </c>
      <c r="DF13" s="644">
        <f t="shared" si="25"/>
        <v>0</v>
      </c>
      <c r="DG13" s="644">
        <f>DH13-DD13</f>
        <v>0</v>
      </c>
      <c r="DH13" s="910">
        <v>300000</v>
      </c>
      <c r="DI13" s="910">
        <v>0</v>
      </c>
      <c r="DJ13" s="644">
        <f t="shared" si="26"/>
        <v>0</v>
      </c>
      <c r="DK13" s="644" t="e">
        <f>#REF!-DH13</f>
        <v>#REF!</v>
      </c>
      <c r="DL13" s="910">
        <v>0</v>
      </c>
      <c r="DM13" s="644">
        <f t="shared" si="6"/>
        <v>0</v>
      </c>
      <c r="DN13" s="644">
        <f>IFERROR(DL13/#REF!*100,)</f>
        <v>0</v>
      </c>
      <c r="DO13" s="910">
        <v>470000</v>
      </c>
      <c r="DP13" s="910"/>
      <c r="DQ13" s="910"/>
      <c r="DS13" s="490">
        <f>IF(DS$5=$H13,#REF!,0)</f>
        <v>0</v>
      </c>
      <c r="DT13" s="490">
        <f>IF(DT$5=$H13,#REF!,0)</f>
        <v>0</v>
      </c>
      <c r="DU13" s="490">
        <f>IF(DU$5=$H13,#REF!,0)</f>
        <v>0</v>
      </c>
      <c r="DV13" s="490">
        <f>IF(DV$5=$J13,#REF!,0)</f>
        <v>0</v>
      </c>
      <c r="DW13" s="490"/>
      <c r="DX13" s="490">
        <f>IF($DX$5=$A13,#REF!,0)</f>
        <v>0</v>
      </c>
      <c r="DY13" s="490">
        <f t="shared" si="34"/>
        <v>0</v>
      </c>
      <c r="DZ13" s="490"/>
      <c r="EA13" s="636">
        <f>IF(EA$5=$A13,#REF!,0)</f>
        <v>0</v>
      </c>
      <c r="EB13" s="937">
        <f>IF(EB$5=$A13,#REF!,0)</f>
        <v>0</v>
      </c>
      <c r="EC13" s="937">
        <f>IF(EC$5=$A13,#REF!,0)</f>
        <v>0</v>
      </c>
      <c r="ED13" s="636">
        <f>IF(ED$5=$A13,#REF!,0)</f>
        <v>0</v>
      </c>
      <c r="EE13" s="636">
        <f>IF(EE$5=$A13,#REF!,0)</f>
        <v>0</v>
      </c>
      <c r="EF13" s="636">
        <f>IF(EF$5=$A13,#REF!,0)</f>
        <v>0</v>
      </c>
      <c r="EG13" s="636">
        <f>IF(EG$5=$A13,#REF!,0)</f>
        <v>0</v>
      </c>
      <c r="EH13" s="636">
        <f>IF(EH$5=$A13,#REF!,0)</f>
        <v>0</v>
      </c>
      <c r="EI13" s="636">
        <f>IF(EI$5=$A13,#REF!,0)</f>
        <v>0</v>
      </c>
      <c r="EJ13" s="937">
        <f>IF(EJ$5=$A13,#REF!,0)</f>
        <v>0</v>
      </c>
      <c r="EK13" s="937">
        <f>IF(EK$5=$A13,#REF!,0)</f>
        <v>0</v>
      </c>
      <c r="EL13" s="937">
        <f>IF(EL$5=$A13,#REF!,0)</f>
        <v>0</v>
      </c>
      <c r="EM13" s="937">
        <f>IF(EM$5=$A13,#REF!,0)</f>
        <v>0</v>
      </c>
      <c r="EN13" s="937">
        <f>IF(EN$5=$A13,#REF!,0)</f>
        <v>0</v>
      </c>
      <c r="EO13" s="937">
        <f>IF(EO$5=$A13,#REF!,0)</f>
        <v>0</v>
      </c>
      <c r="EP13" s="937">
        <f>IF(EP$5=$A13,#REF!,0)</f>
        <v>0</v>
      </c>
      <c r="EQ13" s="937">
        <f>IF(EQ$5=$A13,#REF!,0)</f>
        <v>0</v>
      </c>
      <c r="ER13" s="937">
        <f>IF(ER$5=$A13,#REF!,0)</f>
        <v>0</v>
      </c>
      <c r="ES13" s="937">
        <f>IF(ES$5=$A13,#REF!,0)</f>
        <v>0</v>
      </c>
      <c r="ET13" s="937">
        <f>IF(ET$5=$A13,#REF!,0)</f>
        <v>0</v>
      </c>
      <c r="EX13" s="636">
        <f t="shared" si="8"/>
        <v>0</v>
      </c>
      <c r="EY13" s="937">
        <f t="shared" si="8"/>
        <v>0</v>
      </c>
      <c r="EZ13" s="937">
        <f t="shared" si="8"/>
        <v>0</v>
      </c>
      <c r="FA13" s="636">
        <f t="shared" si="8"/>
        <v>0</v>
      </c>
      <c r="FB13" s="636">
        <f t="shared" si="8"/>
        <v>0</v>
      </c>
      <c r="FC13" s="636">
        <f t="shared" si="8"/>
        <v>0</v>
      </c>
      <c r="FD13" s="636">
        <f t="shared" si="8"/>
        <v>0</v>
      </c>
      <c r="FE13" s="636">
        <f t="shared" si="8"/>
        <v>0</v>
      </c>
      <c r="FF13" s="636">
        <f t="shared" si="8"/>
        <v>0</v>
      </c>
      <c r="FG13" s="937">
        <f t="shared" si="8"/>
        <v>0</v>
      </c>
      <c r="FH13" s="937">
        <f t="shared" si="9"/>
        <v>0</v>
      </c>
      <c r="FI13" s="937">
        <f t="shared" si="9"/>
        <v>0</v>
      </c>
      <c r="FJ13" s="937">
        <f t="shared" si="9"/>
        <v>0</v>
      </c>
      <c r="FK13" s="937">
        <f t="shared" si="9"/>
        <v>0</v>
      </c>
      <c r="FL13" s="937">
        <f t="shared" si="9"/>
        <v>0</v>
      </c>
      <c r="FM13" s="937">
        <f t="shared" si="9"/>
        <v>0</v>
      </c>
      <c r="FN13" s="937">
        <f t="shared" si="9"/>
        <v>0</v>
      </c>
      <c r="FO13" s="937">
        <f t="shared" si="9"/>
        <v>0</v>
      </c>
      <c r="FP13" s="937">
        <f t="shared" si="9"/>
        <v>0</v>
      </c>
      <c r="FQ13" s="937">
        <f t="shared" si="9"/>
        <v>0</v>
      </c>
      <c r="GA13" s="937">
        <f>IF(GA$5=$J13,#REF!,0)</f>
        <v>0</v>
      </c>
      <c r="GB13" s="937">
        <f>IF(GB$5=$J13,#REF!,0)</f>
        <v>0</v>
      </c>
      <c r="GC13" s="937">
        <f>IF(GC$5=$J13,#REF!,0)</f>
        <v>0</v>
      </c>
      <c r="GD13" s="937">
        <f>IF(GD$5=$J13,#REF!,0)</f>
        <v>0</v>
      </c>
      <c r="GE13" s="937">
        <f>IF(GE$5=$J13,#REF!,0)</f>
        <v>0</v>
      </c>
      <c r="GF13" s="937">
        <f>IF(GF$5=$J13,#REF!,0)</f>
        <v>0</v>
      </c>
      <c r="GG13" s="937">
        <f>IF(GG$5=$J13,#REF!,0)</f>
        <v>0</v>
      </c>
      <c r="GH13" s="937">
        <f>IF(GH$5=$J13,#REF!,0)</f>
        <v>0</v>
      </c>
      <c r="GI13" s="937">
        <f>IF(GI$5=$J13,#REF!,0)</f>
        <v>0</v>
      </c>
      <c r="GJ13" s="937">
        <f>IF(GJ$5=$J13,#REF!,0)</f>
        <v>0</v>
      </c>
      <c r="GK13" s="937">
        <f>IF(GK$5=$J13,#REF!,0)</f>
        <v>0</v>
      </c>
      <c r="GL13" s="937">
        <f>IF(GL$5=$J13,#REF!,0)</f>
        <v>0</v>
      </c>
      <c r="GM13" s="937">
        <f>IF(GM$5=$J13,#REF!,0)</f>
        <v>0</v>
      </c>
      <c r="GN13" s="937">
        <f>IF(GN$5=$J13,#REF!,0)</f>
        <v>0</v>
      </c>
      <c r="GO13" s="937">
        <f>IF(GO$5=$J13,#REF!,0)</f>
        <v>0</v>
      </c>
      <c r="GP13" s="937">
        <f>IF(GP$5=$J13,#REF!,0)</f>
        <v>0</v>
      </c>
      <c r="GQ13" s="937">
        <f>IF(GQ$5=$J13,#REF!,0)</f>
        <v>0</v>
      </c>
      <c r="GR13" s="937">
        <f>IF(GR$5=$J13,#REF!,0)</f>
        <v>0</v>
      </c>
      <c r="GS13" s="937">
        <f>IF(GS$5=$J13,#REF!,0)</f>
        <v>0</v>
      </c>
      <c r="GT13" s="937">
        <f>IF(GT$5=$J13,#REF!,0)</f>
        <v>0</v>
      </c>
      <c r="GU13" s="937">
        <f>IF(GU$5=$J13,#REF!,0)</f>
        <v>0</v>
      </c>
      <c r="GV13" s="937">
        <f>IF(GV$5=$J13,#REF!,0)</f>
        <v>0</v>
      </c>
      <c r="GW13" s="937">
        <f>IF(GW$5=$J13,#REF!,0)</f>
        <v>0</v>
      </c>
      <c r="GX13" s="937">
        <f>IF(GX$5=$J13,#REF!,0)</f>
        <v>0</v>
      </c>
      <c r="GY13" s="937">
        <f>IF(GY$5=$J13,#REF!,0)</f>
        <v>0</v>
      </c>
      <c r="GZ13" s="937">
        <f>IF(GZ$5=$J13,#REF!,0)</f>
        <v>0</v>
      </c>
      <c r="HA13" s="937">
        <f>IF(HA$5=$J13,#REF!,0)</f>
        <v>0</v>
      </c>
      <c r="HB13" s="937">
        <f>IF(HB$5=$J13,#REF!,0)</f>
        <v>0</v>
      </c>
      <c r="HC13" s="937">
        <f>IF(HC$5=$J13,#REF!,0)</f>
        <v>0</v>
      </c>
      <c r="HD13" s="937">
        <f>IF(HD$5=$J13,#REF!,0)</f>
        <v>0</v>
      </c>
      <c r="HE13" s="937">
        <f>IF(HE$5=$J13,#REF!,0)</f>
        <v>0</v>
      </c>
      <c r="HF13" s="937">
        <f>IF(HF$5=$J13,#REF!,0)</f>
        <v>0</v>
      </c>
    </row>
    <row r="14" spans="1:215" s="459" customFormat="1" ht="20.100000000000001" customHeight="1" x14ac:dyDescent="0.35">
      <c r="A14" s="583"/>
      <c r="B14" s="583"/>
      <c r="C14" s="583"/>
      <c r="D14" s="583"/>
      <c r="E14" s="583"/>
      <c r="F14" s="583"/>
      <c r="G14" s="583"/>
      <c r="H14" s="583"/>
      <c r="I14" s="998"/>
      <c r="J14" s="998"/>
      <c r="K14" s="458" t="s">
        <v>641</v>
      </c>
      <c r="L14" s="542" t="s">
        <v>640</v>
      </c>
      <c r="M14" s="644"/>
      <c r="N14" s="644"/>
      <c r="O14" s="644"/>
      <c r="P14" s="644"/>
      <c r="Q14" s="644"/>
      <c r="R14" s="644"/>
      <c r="S14" s="644"/>
      <c r="T14" s="644"/>
      <c r="U14" s="644"/>
      <c r="V14" s="644"/>
      <c r="W14" s="644"/>
      <c r="X14" s="644"/>
      <c r="Y14" s="644"/>
      <c r="Z14" s="644"/>
      <c r="AA14" s="644"/>
      <c r="AB14" s="644"/>
      <c r="AC14" s="644"/>
      <c r="AD14" s="644"/>
      <c r="AE14" s="644"/>
      <c r="AF14" s="644"/>
      <c r="AG14" s="644"/>
      <c r="AH14" s="644"/>
      <c r="AI14" s="644" t="e">
        <f>SUM(#REF!)</f>
        <v>#REF!</v>
      </c>
      <c r="AJ14" s="644" t="e">
        <f>SUM(#REF!)</f>
        <v>#REF!</v>
      </c>
      <c r="AK14" s="644">
        <v>0</v>
      </c>
      <c r="AL14" s="644">
        <v>0</v>
      </c>
      <c r="AM14" s="644" t="e">
        <f>SUM(AM21:AM22)</f>
        <v>#REF!</v>
      </c>
      <c r="AN14" s="644">
        <v>5000</v>
      </c>
      <c r="AO14" s="644">
        <v>5000</v>
      </c>
      <c r="AP14" s="644">
        <v>0</v>
      </c>
      <c r="AQ14" s="644">
        <v>5000</v>
      </c>
      <c r="AR14" s="644">
        <v>5000</v>
      </c>
      <c r="AS14" s="644">
        <v>842</v>
      </c>
      <c r="AT14" s="644">
        <f t="shared" si="0"/>
        <v>16.84</v>
      </c>
      <c r="AU14" s="644">
        <f>AV14-AR14</f>
        <v>11750</v>
      </c>
      <c r="AV14" s="644">
        <v>16750</v>
      </c>
      <c r="AW14" s="457">
        <v>5000</v>
      </c>
      <c r="AX14" s="457">
        <v>5000</v>
      </c>
      <c r="AY14" s="644">
        <v>28250</v>
      </c>
      <c r="AZ14" s="644">
        <v>886825.18</v>
      </c>
      <c r="BA14" s="644">
        <f t="shared" si="12"/>
        <v>0</v>
      </c>
      <c r="BB14" s="644">
        <f t="shared" si="13"/>
        <v>3139.2041769911507</v>
      </c>
      <c r="BC14" s="644"/>
      <c r="BD14" s="644"/>
      <c r="BE14" s="644">
        <v>1611750</v>
      </c>
      <c r="BF14" s="644">
        <v>0</v>
      </c>
      <c r="BG14" s="644">
        <f t="shared" si="14"/>
        <v>0</v>
      </c>
      <c r="BH14" s="644">
        <f>BI14-BE14</f>
        <v>196400.3600000001</v>
      </c>
      <c r="BI14" s="644">
        <v>1808150.36</v>
      </c>
      <c r="BJ14" s="644"/>
      <c r="BK14" s="644">
        <f t="shared" si="15"/>
        <v>0</v>
      </c>
      <c r="BL14" s="644">
        <f>BM14-BI14</f>
        <v>0</v>
      </c>
      <c r="BM14" s="644">
        <v>1808150.36</v>
      </c>
      <c r="BN14" s="644"/>
      <c r="BO14" s="644">
        <f t="shared" si="16"/>
        <v>0</v>
      </c>
      <c r="BP14" s="644">
        <f>BQ14-BI14</f>
        <v>0</v>
      </c>
      <c r="BQ14" s="644">
        <v>1808150.36</v>
      </c>
      <c r="BR14" s="644">
        <v>43000</v>
      </c>
      <c r="BS14" s="644">
        <f t="shared" si="17"/>
        <v>2.3781208107051448</v>
      </c>
      <c r="BT14" s="644">
        <f>BU14-BM14</f>
        <v>-408150.3600000001</v>
      </c>
      <c r="BU14" s="749">
        <v>1400000</v>
      </c>
      <c r="BV14" s="644">
        <v>43000</v>
      </c>
      <c r="BW14" s="644">
        <f t="shared" si="18"/>
        <v>2.3781208107051448</v>
      </c>
      <c r="BX14" s="644">
        <f>BY14-BU14</f>
        <v>179000</v>
      </c>
      <c r="BY14" s="644">
        <v>1579000</v>
      </c>
      <c r="BZ14" s="910">
        <v>94500</v>
      </c>
      <c r="CA14" s="910">
        <v>94500</v>
      </c>
      <c r="CB14" s="644">
        <v>4000</v>
      </c>
      <c r="CC14" s="910">
        <v>1506024.94</v>
      </c>
      <c r="CD14" s="644">
        <f t="shared" si="3"/>
        <v>37650.623500000002</v>
      </c>
      <c r="CE14" s="644">
        <f t="shared" si="4"/>
        <v>2257.9084557721139</v>
      </c>
      <c r="CF14" s="910">
        <v>43000</v>
      </c>
      <c r="CG14" s="644">
        <v>94500</v>
      </c>
      <c r="CH14" s="644">
        <v>1506024.94</v>
      </c>
      <c r="CI14" s="644">
        <f t="shared" si="20"/>
        <v>1593.6771851851852</v>
      </c>
      <c r="CJ14" s="644">
        <f>CK14-CG14</f>
        <v>-27800</v>
      </c>
      <c r="CK14" s="910">
        <v>66700</v>
      </c>
      <c r="CL14" s="644">
        <f>IFERROR(CF14/CK14*100,)</f>
        <v>64.467766116941533</v>
      </c>
      <c r="CM14" s="644">
        <f>CN14-CK14</f>
        <v>430000</v>
      </c>
      <c r="CN14" s="910">
        <v>496700</v>
      </c>
      <c r="CO14" s="910">
        <v>1890931.08</v>
      </c>
      <c r="CP14" s="644">
        <f t="shared" si="21"/>
        <v>380.6988282665593</v>
      </c>
      <c r="CQ14" s="644">
        <f>CR14-CN14</f>
        <v>-296700</v>
      </c>
      <c r="CR14" s="910">
        <v>200000</v>
      </c>
      <c r="CS14" s="910">
        <v>2150019.84</v>
      </c>
      <c r="CT14" s="644">
        <f t="shared" si="22"/>
        <v>1075.00992</v>
      </c>
      <c r="CU14" s="644">
        <f>CV14-CR14</f>
        <v>349752</v>
      </c>
      <c r="CV14" s="910">
        <v>549752</v>
      </c>
      <c r="CW14" s="910"/>
      <c r="CX14" s="910"/>
      <c r="CY14" s="910">
        <v>1506024.94</v>
      </c>
      <c r="CZ14" s="910">
        <v>0</v>
      </c>
      <c r="DA14" s="910">
        <v>0</v>
      </c>
      <c r="DB14" s="644">
        <f t="shared" si="24"/>
        <v>0</v>
      </c>
      <c r="DC14" s="644">
        <f>DD14-CZ14</f>
        <v>221000</v>
      </c>
      <c r="DD14" s="910">
        <v>221000</v>
      </c>
      <c r="DE14" s="910">
        <v>0</v>
      </c>
      <c r="DF14" s="644">
        <f t="shared" si="25"/>
        <v>0</v>
      </c>
      <c r="DG14" s="644">
        <f>DH14-DD14</f>
        <v>0</v>
      </c>
      <c r="DH14" s="910">
        <v>221000</v>
      </c>
      <c r="DI14" s="910">
        <v>0</v>
      </c>
      <c r="DJ14" s="644">
        <f t="shared" si="26"/>
        <v>0</v>
      </c>
      <c r="DK14" s="644" t="e">
        <f>#REF!-DH14</f>
        <v>#REF!</v>
      </c>
      <c r="DL14" s="910">
        <v>0</v>
      </c>
      <c r="DM14" s="644">
        <f t="shared" si="6"/>
        <v>0</v>
      </c>
      <c r="DN14" s="644">
        <f>IFERROR(DL14/#REF!*100,)</f>
        <v>0</v>
      </c>
      <c r="DO14" s="910">
        <v>131000</v>
      </c>
      <c r="DP14" s="910"/>
      <c r="DQ14" s="910"/>
      <c r="DS14" s="490">
        <f>IF(DS$5=$H14,#REF!,0)</f>
        <v>0</v>
      </c>
      <c r="DT14" s="490">
        <f>IF(DT$5=$H14,#REF!,0)</f>
        <v>0</v>
      </c>
      <c r="DU14" s="490">
        <f>IF(DU$5=$H14,#REF!,0)</f>
        <v>0</v>
      </c>
      <c r="DV14" s="490">
        <f>IF(DV$5=$J14,#REF!,0)</f>
        <v>0</v>
      </c>
      <c r="DW14" s="490"/>
      <c r="DX14" s="490">
        <f>IF($DX$5=$A14,#REF!,0)</f>
        <v>0</v>
      </c>
      <c r="DY14" s="490">
        <f t="shared" si="34"/>
        <v>0</v>
      </c>
      <c r="DZ14" s="490"/>
      <c r="EA14" s="636">
        <f>IF(EA$5=$A14,#REF!,0)</f>
        <v>0</v>
      </c>
      <c r="EB14" s="937">
        <f>IF(EB$5=$A14,#REF!,0)</f>
        <v>0</v>
      </c>
      <c r="EC14" s="937">
        <f>IF(EC$5=$A14,#REF!,0)</f>
        <v>0</v>
      </c>
      <c r="ED14" s="636">
        <f>IF(ED$5=$A14,#REF!,0)</f>
        <v>0</v>
      </c>
      <c r="EE14" s="636">
        <f>IF(EE$5=$A14,#REF!,0)</f>
        <v>0</v>
      </c>
      <c r="EF14" s="636">
        <f>IF(EF$5=$A14,#REF!,0)</f>
        <v>0</v>
      </c>
      <c r="EG14" s="636">
        <f>IF(EG$5=$A14,#REF!,0)</f>
        <v>0</v>
      </c>
      <c r="EH14" s="636">
        <f>IF(EH$5=$A14,#REF!,0)</f>
        <v>0</v>
      </c>
      <c r="EI14" s="636">
        <f>IF(EI$5=$A14,#REF!,0)</f>
        <v>0</v>
      </c>
      <c r="EJ14" s="937">
        <f>IF(EJ$5=$A14,#REF!,0)</f>
        <v>0</v>
      </c>
      <c r="EK14" s="937">
        <f>IF(EK$5=$A14,#REF!,0)</f>
        <v>0</v>
      </c>
      <c r="EL14" s="937">
        <f>IF(EL$5=$A14,#REF!,0)</f>
        <v>0</v>
      </c>
      <c r="EM14" s="937">
        <f>IF(EM$5=$A14,#REF!,0)</f>
        <v>0</v>
      </c>
      <c r="EN14" s="937">
        <f>IF(EN$5=$A14,#REF!,0)</f>
        <v>0</v>
      </c>
      <c r="EO14" s="937">
        <f>IF(EO$5=$A14,#REF!,0)</f>
        <v>0</v>
      </c>
      <c r="EP14" s="937">
        <f>IF(EP$5=$A14,#REF!,0)</f>
        <v>0</v>
      </c>
      <c r="EQ14" s="937">
        <f>IF(EQ$5=$A14,#REF!,0)</f>
        <v>0</v>
      </c>
      <c r="ER14" s="937">
        <f>IF(ER$5=$A14,#REF!,0)</f>
        <v>0</v>
      </c>
      <c r="ES14" s="937">
        <f>IF(ES$5=$A14,#REF!,0)</f>
        <v>0</v>
      </c>
      <c r="ET14" s="937">
        <f>IF(ET$5=$A14,#REF!,0)</f>
        <v>0</v>
      </c>
      <c r="EX14" s="636">
        <f t="shared" si="8"/>
        <v>0</v>
      </c>
      <c r="EY14" s="937">
        <f t="shared" si="8"/>
        <v>0</v>
      </c>
      <c r="EZ14" s="937">
        <f t="shared" si="8"/>
        <v>0</v>
      </c>
      <c r="FA14" s="636">
        <f t="shared" si="8"/>
        <v>0</v>
      </c>
      <c r="FB14" s="636">
        <f t="shared" si="8"/>
        <v>0</v>
      </c>
      <c r="FC14" s="636">
        <f t="shared" si="8"/>
        <v>0</v>
      </c>
      <c r="FD14" s="636">
        <f t="shared" si="8"/>
        <v>0</v>
      </c>
      <c r="FE14" s="636">
        <f t="shared" si="8"/>
        <v>0</v>
      </c>
      <c r="FF14" s="636">
        <f t="shared" si="8"/>
        <v>0</v>
      </c>
      <c r="FG14" s="937">
        <f t="shared" si="8"/>
        <v>0</v>
      </c>
      <c r="FH14" s="937">
        <f t="shared" si="9"/>
        <v>0</v>
      </c>
      <c r="FI14" s="937">
        <f t="shared" si="9"/>
        <v>0</v>
      </c>
      <c r="FJ14" s="937">
        <f t="shared" si="9"/>
        <v>0</v>
      </c>
      <c r="FK14" s="937">
        <f t="shared" si="9"/>
        <v>0</v>
      </c>
      <c r="FL14" s="937">
        <f t="shared" si="9"/>
        <v>0</v>
      </c>
      <c r="FM14" s="937">
        <f t="shared" si="9"/>
        <v>0</v>
      </c>
      <c r="FN14" s="937">
        <f t="shared" si="9"/>
        <v>0</v>
      </c>
      <c r="FO14" s="937">
        <f t="shared" si="9"/>
        <v>0</v>
      </c>
      <c r="FP14" s="937">
        <f t="shared" si="9"/>
        <v>0</v>
      </c>
      <c r="FQ14" s="937">
        <f t="shared" si="9"/>
        <v>0</v>
      </c>
      <c r="GA14" s="937">
        <f>IF(GA$5=$J14,#REF!,0)</f>
        <v>0</v>
      </c>
      <c r="GB14" s="937">
        <f>IF(GB$5=$J14,#REF!,0)</f>
        <v>0</v>
      </c>
      <c r="GC14" s="937">
        <f>IF(GC$5=$J14,#REF!,0)</f>
        <v>0</v>
      </c>
      <c r="GD14" s="937">
        <f>IF(GD$5=$J14,#REF!,0)</f>
        <v>0</v>
      </c>
      <c r="GE14" s="937">
        <f>IF(GE$5=$J14,#REF!,0)</f>
        <v>0</v>
      </c>
      <c r="GF14" s="937">
        <f>IF(GF$5=$J14,#REF!,0)</f>
        <v>0</v>
      </c>
      <c r="GG14" s="937">
        <f>IF(GG$5=$J14,#REF!,0)</f>
        <v>0</v>
      </c>
      <c r="GH14" s="937">
        <f>IF(GH$5=$J14,#REF!,0)</f>
        <v>0</v>
      </c>
      <c r="GI14" s="937">
        <f>IF(GI$5=$J14,#REF!,0)</f>
        <v>0</v>
      </c>
      <c r="GJ14" s="937">
        <f>IF(GJ$5=$J14,#REF!,0)</f>
        <v>0</v>
      </c>
      <c r="GK14" s="937">
        <f>IF(GK$5=$J14,#REF!,0)</f>
        <v>0</v>
      </c>
      <c r="GL14" s="937">
        <f>IF(GL$5=$J14,#REF!,0)</f>
        <v>0</v>
      </c>
      <c r="GM14" s="937">
        <f>IF(GM$5=$J14,#REF!,0)</f>
        <v>0</v>
      </c>
      <c r="GN14" s="937">
        <f>IF(GN$5=$J14,#REF!,0)</f>
        <v>0</v>
      </c>
      <c r="GO14" s="937">
        <f>IF(GO$5=$J14,#REF!,0)</f>
        <v>0</v>
      </c>
      <c r="GP14" s="937">
        <f>IF(GP$5=$J14,#REF!,0)</f>
        <v>0</v>
      </c>
      <c r="GQ14" s="937">
        <f>IF(GQ$5=$J14,#REF!,0)</f>
        <v>0</v>
      </c>
      <c r="GR14" s="937">
        <f>IF(GR$5=$J14,#REF!,0)</f>
        <v>0</v>
      </c>
      <c r="GS14" s="937">
        <f>IF(GS$5=$J14,#REF!,0)</f>
        <v>0</v>
      </c>
      <c r="GT14" s="937">
        <f>IF(GT$5=$J14,#REF!,0)</f>
        <v>0</v>
      </c>
      <c r="GU14" s="937">
        <f>IF(GU$5=$J14,#REF!,0)</f>
        <v>0</v>
      </c>
      <c r="GV14" s="937">
        <f>IF(GV$5=$J14,#REF!,0)</f>
        <v>0</v>
      </c>
      <c r="GW14" s="937">
        <f>IF(GW$5=$J14,#REF!,0)</f>
        <v>0</v>
      </c>
      <c r="GX14" s="937">
        <f>IF(GX$5=$J14,#REF!,0)</f>
        <v>0</v>
      </c>
      <c r="GY14" s="937">
        <f>IF(GY$5=$J14,#REF!,0)</f>
        <v>0</v>
      </c>
      <c r="GZ14" s="937">
        <f>IF(GZ$5=$J14,#REF!,0)</f>
        <v>0</v>
      </c>
      <c r="HA14" s="937">
        <f>IF(HA$5=$J14,#REF!,0)</f>
        <v>0</v>
      </c>
      <c r="HB14" s="937">
        <f>IF(HB$5=$J14,#REF!,0)</f>
        <v>0</v>
      </c>
      <c r="HC14" s="937">
        <f>IF(HC$5=$J14,#REF!,0)</f>
        <v>0</v>
      </c>
      <c r="HD14" s="937">
        <f>IF(HD$5=$J14,#REF!,0)</f>
        <v>0</v>
      </c>
      <c r="HE14" s="937">
        <f>IF(HE$5=$J14,#REF!,0)</f>
        <v>0</v>
      </c>
      <c r="HF14" s="937">
        <f>IF(HF$5=$J14,#REF!,0)</f>
        <v>0</v>
      </c>
    </row>
    <row r="15" spans="1:215" s="459" customFormat="1" ht="20.100000000000001" customHeight="1" x14ac:dyDescent="0.35">
      <c r="A15" s="583" t="s">
        <v>861</v>
      </c>
      <c r="B15" s="583"/>
      <c r="C15" s="583"/>
      <c r="D15" s="583"/>
      <c r="E15" s="583"/>
      <c r="F15" s="583"/>
      <c r="G15" s="583"/>
      <c r="H15" s="583"/>
      <c r="I15" s="998"/>
      <c r="J15" s="1155">
        <v>636</v>
      </c>
      <c r="K15" s="1033" t="s">
        <v>491</v>
      </c>
      <c r="L15" s="1033"/>
      <c r="M15" s="644"/>
      <c r="N15" s="644"/>
      <c r="O15" s="644"/>
      <c r="P15" s="644"/>
      <c r="Q15" s="644"/>
      <c r="R15" s="644"/>
      <c r="S15" s="644"/>
      <c r="T15" s="644"/>
      <c r="U15" s="644"/>
      <c r="V15" s="644"/>
      <c r="W15" s="644"/>
      <c r="X15" s="644"/>
      <c r="Y15" s="644"/>
      <c r="Z15" s="644"/>
      <c r="AA15" s="644"/>
      <c r="AB15" s="644"/>
      <c r="AC15" s="644"/>
      <c r="AD15" s="644"/>
      <c r="AE15" s="644"/>
      <c r="AF15" s="644"/>
      <c r="AG15" s="644"/>
      <c r="AH15" s="644"/>
      <c r="AI15" s="644"/>
      <c r="AJ15" s="644"/>
      <c r="AK15" s="644"/>
      <c r="AL15" s="644"/>
      <c r="AM15" s="644"/>
      <c r="AN15" s="644"/>
      <c r="AO15" s="644"/>
      <c r="AP15" s="644"/>
      <c r="AQ15" s="644"/>
      <c r="AR15" s="644"/>
      <c r="AS15" s="644"/>
      <c r="AT15" s="644"/>
      <c r="AU15" s="644"/>
      <c r="AV15" s="644"/>
      <c r="AW15" s="457"/>
      <c r="AX15" s="457"/>
      <c r="AY15" s="644"/>
      <c r="AZ15" s="644"/>
      <c r="BA15" s="644"/>
      <c r="BB15" s="644"/>
      <c r="BC15" s="644"/>
      <c r="BD15" s="644"/>
      <c r="BE15" s="644"/>
      <c r="BF15" s="644"/>
      <c r="BG15" s="644"/>
      <c r="BH15" s="644"/>
      <c r="BI15" s="644"/>
      <c r="BJ15" s="644"/>
      <c r="BK15" s="644"/>
      <c r="BL15" s="644"/>
      <c r="BM15" s="644"/>
      <c r="BN15" s="644"/>
      <c r="BO15" s="644"/>
      <c r="BP15" s="644"/>
      <c r="BQ15" s="644"/>
      <c r="BR15" s="644"/>
      <c r="BS15" s="644"/>
      <c r="BT15" s="644"/>
      <c r="BU15" s="749"/>
      <c r="BV15" s="644"/>
      <c r="BW15" s="644"/>
      <c r="BX15" s="644"/>
      <c r="BY15" s="644"/>
      <c r="BZ15" s="558">
        <f t="shared" ref="BZ15:CO15" si="41">SUM(BZ16)</f>
        <v>0</v>
      </c>
      <c r="CA15" s="558">
        <f t="shared" si="41"/>
        <v>0</v>
      </c>
      <c r="CB15" s="558">
        <f t="shared" si="41"/>
        <v>0</v>
      </c>
      <c r="CC15" s="558">
        <f t="shared" si="41"/>
        <v>0</v>
      </c>
      <c r="CD15" s="558">
        <f t="shared" si="41"/>
        <v>0</v>
      </c>
      <c r="CE15" s="558">
        <f t="shared" si="41"/>
        <v>0</v>
      </c>
      <c r="CF15" s="558">
        <f t="shared" si="41"/>
        <v>0</v>
      </c>
      <c r="CG15" s="558">
        <f t="shared" si="41"/>
        <v>0</v>
      </c>
      <c r="CH15" s="558">
        <f t="shared" si="41"/>
        <v>0</v>
      </c>
      <c r="CI15" s="558">
        <f t="shared" si="41"/>
        <v>0</v>
      </c>
      <c r="CJ15" s="558">
        <f t="shared" si="41"/>
        <v>0</v>
      </c>
      <c r="CK15" s="558">
        <f t="shared" si="41"/>
        <v>0</v>
      </c>
      <c r="CL15" s="558">
        <f t="shared" si="41"/>
        <v>0</v>
      </c>
      <c r="CM15" s="558">
        <f t="shared" si="41"/>
        <v>0</v>
      </c>
      <c r="CN15" s="558">
        <f t="shared" si="41"/>
        <v>0</v>
      </c>
      <c r="CO15" s="558">
        <f t="shared" si="41"/>
        <v>0</v>
      </c>
      <c r="CP15" s="641">
        <f t="shared" si="21"/>
        <v>0</v>
      </c>
      <c r="CQ15" s="558">
        <f>SUM(CQ16)</f>
        <v>0</v>
      </c>
      <c r="CR15" s="558">
        <f>SUM(CR16)</f>
        <v>0</v>
      </c>
      <c r="CS15" s="558">
        <f>SUM(CS16)</f>
        <v>0</v>
      </c>
      <c r="CT15" s="641">
        <f t="shared" si="22"/>
        <v>0</v>
      </c>
      <c r="CU15" s="558">
        <f t="shared" ref="CU15:DA15" si="42">SUM(CU16)</f>
        <v>0</v>
      </c>
      <c r="CV15" s="558">
        <f t="shared" si="42"/>
        <v>0</v>
      </c>
      <c r="CW15" s="558">
        <f t="shared" si="42"/>
        <v>7151000</v>
      </c>
      <c r="CX15" s="558">
        <f t="shared" si="42"/>
        <v>7151000</v>
      </c>
      <c r="CY15" s="558">
        <f>SUM(CY16)</f>
        <v>0</v>
      </c>
      <c r="CZ15" s="558">
        <f t="shared" si="42"/>
        <v>7008200</v>
      </c>
      <c r="DA15" s="558">
        <f t="shared" si="42"/>
        <v>0</v>
      </c>
      <c r="DB15" s="641">
        <f t="shared" si="24"/>
        <v>0</v>
      </c>
      <c r="DC15" s="558">
        <f>SUM(DC16)</f>
        <v>-28000</v>
      </c>
      <c r="DD15" s="558">
        <f>SUM(DD16)</f>
        <v>6980200</v>
      </c>
      <c r="DE15" s="558">
        <f>SUM(DE16)</f>
        <v>0</v>
      </c>
      <c r="DF15" s="641">
        <f t="shared" si="25"/>
        <v>0</v>
      </c>
      <c r="DG15" s="558">
        <f>SUM(DG16)</f>
        <v>0</v>
      </c>
      <c r="DH15" s="558">
        <f>SUM(DH16)</f>
        <v>6980200</v>
      </c>
      <c r="DI15" s="558">
        <f>SUM(DI16)</f>
        <v>0</v>
      </c>
      <c r="DJ15" s="641">
        <f t="shared" si="26"/>
        <v>0</v>
      </c>
      <c r="DK15" s="558" t="e">
        <f>SUM(DK16)</f>
        <v>#REF!</v>
      </c>
      <c r="DL15" s="558">
        <f>SUM(DL16)</f>
        <v>3165266.03</v>
      </c>
      <c r="DM15" s="641">
        <f t="shared" si="6"/>
        <v>0</v>
      </c>
      <c r="DN15" s="641">
        <f>IFERROR(DL15/#REF!*100,)</f>
        <v>0</v>
      </c>
      <c r="DO15" s="558">
        <f t="shared" ref="DO15" si="43">SUM(DO16)</f>
        <v>10468000</v>
      </c>
      <c r="DP15" s="558">
        <v>10468000</v>
      </c>
      <c r="DQ15" s="558">
        <v>10468000</v>
      </c>
      <c r="DS15" s="490">
        <f>IF(DS$5=$H15,#REF!,0)</f>
        <v>0</v>
      </c>
      <c r="DT15" s="490">
        <f>IF(DT$5=$H15,#REF!,0)</f>
        <v>0</v>
      </c>
      <c r="DU15" s="490">
        <f>IF(DU$5=$H15,#REF!,0)</f>
        <v>0</v>
      </c>
      <c r="DV15" s="490">
        <f>IF(DV$5=$J15,#REF!,0)</f>
        <v>0</v>
      </c>
      <c r="DW15" s="490"/>
      <c r="DX15" s="490">
        <f>IF($DX$5=$A15,#REF!,0)</f>
        <v>0</v>
      </c>
      <c r="DY15" s="490">
        <f t="shared" si="34"/>
        <v>0</v>
      </c>
      <c r="DZ15" s="490"/>
      <c r="EA15" s="636">
        <f>IF(EA$5=$A15,#REF!,0)</f>
        <v>0</v>
      </c>
      <c r="EB15" s="937">
        <f>IF(EB$5=$A15,#REF!,0)</f>
        <v>0</v>
      </c>
      <c r="EC15" s="937">
        <f>IF(EC$5=$A15,#REF!,0)</f>
        <v>0</v>
      </c>
      <c r="ED15" s="636">
        <f>IF(ED$5=$A15,#REF!,0)</f>
        <v>0</v>
      </c>
      <c r="EE15" s="636">
        <f>IF(EE$5=$A15,#REF!,0)</f>
        <v>0</v>
      </c>
      <c r="EF15" s="636">
        <f>IF(EF$5=$A15,#REF!,0)</f>
        <v>0</v>
      </c>
      <c r="EG15" s="636">
        <f>IF(EG$5=$A15,#REF!,0)</f>
        <v>0</v>
      </c>
      <c r="EH15" s="636">
        <f>IF(EH$5=$A15,#REF!,0)</f>
        <v>0</v>
      </c>
      <c r="EI15" s="636">
        <f>IF(EI$5=$A15,#REF!,0)</f>
        <v>0</v>
      </c>
      <c r="EJ15" s="937">
        <f>IF(EJ$5=$A15,#REF!,0)</f>
        <v>0</v>
      </c>
      <c r="EK15" s="937">
        <f>IF(EK$5=$A15,#REF!,0)</f>
        <v>0</v>
      </c>
      <c r="EL15" s="937">
        <f>IF(EL$5=$A15,#REF!,0)</f>
        <v>0</v>
      </c>
      <c r="EM15" s="937" t="e">
        <f>IF(EM$5=$A15,#REF!,0)</f>
        <v>#REF!</v>
      </c>
      <c r="EN15" s="937">
        <f>IF(EN$5=$A15,#REF!,0)</f>
        <v>0</v>
      </c>
      <c r="EO15" s="937">
        <f>IF(EO$5=$A15,#REF!,0)</f>
        <v>0</v>
      </c>
      <c r="EP15" s="937">
        <f>IF(EP$5=$A15,#REF!,0)</f>
        <v>0</v>
      </c>
      <c r="EQ15" s="937">
        <f>IF(EQ$5=$A15,#REF!,0)</f>
        <v>0</v>
      </c>
      <c r="ER15" s="937">
        <f>IF(ER$5=$A15,#REF!,0)</f>
        <v>0</v>
      </c>
      <c r="ES15" s="937">
        <f>IF(ES$5=$A15,#REF!,0)</f>
        <v>0</v>
      </c>
      <c r="ET15" s="937">
        <f>IF(ET$5=$A15,#REF!,0)</f>
        <v>0</v>
      </c>
      <c r="EX15" s="636">
        <f t="shared" si="8"/>
        <v>0</v>
      </c>
      <c r="EY15" s="937">
        <f t="shared" si="8"/>
        <v>0</v>
      </c>
      <c r="EZ15" s="937">
        <f t="shared" si="8"/>
        <v>0</v>
      </c>
      <c r="FA15" s="636">
        <f t="shared" si="8"/>
        <v>0</v>
      </c>
      <c r="FB15" s="636">
        <f t="shared" si="8"/>
        <v>0</v>
      </c>
      <c r="FC15" s="636">
        <f t="shared" si="8"/>
        <v>0</v>
      </c>
      <c r="FD15" s="636">
        <f t="shared" si="8"/>
        <v>0</v>
      </c>
      <c r="FE15" s="636">
        <f t="shared" si="8"/>
        <v>0</v>
      </c>
      <c r="FF15" s="636">
        <f t="shared" si="8"/>
        <v>0</v>
      </c>
      <c r="FG15" s="937">
        <f t="shared" si="8"/>
        <v>0</v>
      </c>
      <c r="FH15" s="937">
        <f t="shared" si="9"/>
        <v>0</v>
      </c>
      <c r="FI15" s="937">
        <f t="shared" si="9"/>
        <v>0</v>
      </c>
      <c r="FJ15" s="937">
        <f t="shared" si="9"/>
        <v>10468000</v>
      </c>
      <c r="FK15" s="937">
        <f t="shared" si="9"/>
        <v>0</v>
      </c>
      <c r="FL15" s="937">
        <f t="shared" si="9"/>
        <v>0</v>
      </c>
      <c r="FM15" s="937">
        <f t="shared" si="9"/>
        <v>0</v>
      </c>
      <c r="FN15" s="937">
        <f t="shared" si="9"/>
        <v>0</v>
      </c>
      <c r="FO15" s="937">
        <f t="shared" si="9"/>
        <v>0</v>
      </c>
      <c r="FP15" s="937">
        <f t="shared" si="9"/>
        <v>0</v>
      </c>
      <c r="FQ15" s="937">
        <f t="shared" si="9"/>
        <v>0</v>
      </c>
      <c r="GA15" s="937">
        <f>IF(GA$5=$J15,#REF!,0)</f>
        <v>0</v>
      </c>
      <c r="GB15" s="937">
        <f>IF(GB$5=$J15,#REF!,0)</f>
        <v>0</v>
      </c>
      <c r="GC15" s="937">
        <f>IF(GC$5=$J15,#REF!,0)</f>
        <v>0</v>
      </c>
      <c r="GD15" s="937">
        <f>IF(GD$5=$J15,#REF!,0)</f>
        <v>0</v>
      </c>
      <c r="GE15" s="937">
        <f>IF(GE$5=$J15,#REF!,0)</f>
        <v>0</v>
      </c>
      <c r="GF15" s="937">
        <f>IF(GF$5=$J15,#REF!,0)</f>
        <v>0</v>
      </c>
      <c r="GG15" s="937">
        <f>IF(GG$5=$J15,#REF!,0)</f>
        <v>0</v>
      </c>
      <c r="GH15" s="937">
        <f>IF(GH$5=$J15,#REF!,0)</f>
        <v>0</v>
      </c>
      <c r="GI15" s="937" t="e">
        <f>IF(GI$5=$J15,#REF!,0)</f>
        <v>#REF!</v>
      </c>
      <c r="GJ15" s="937">
        <f>IF(GJ$5=$J15,#REF!,0)</f>
        <v>0</v>
      </c>
      <c r="GK15" s="937">
        <f>IF(GK$5=$J15,#REF!,0)</f>
        <v>0</v>
      </c>
      <c r="GL15" s="937">
        <f>IF(GL$5=$J15,#REF!,0)</f>
        <v>0</v>
      </c>
      <c r="GM15" s="937">
        <f>IF(GM$5=$J15,#REF!,0)</f>
        <v>0</v>
      </c>
      <c r="GN15" s="937">
        <f>IF(GN$5=$J15,#REF!,0)</f>
        <v>0</v>
      </c>
      <c r="GO15" s="937">
        <f>IF(GO$5=$J15,#REF!,0)</f>
        <v>0</v>
      </c>
      <c r="GP15" s="937">
        <f>IF(GP$5=$J15,#REF!,0)</f>
        <v>0</v>
      </c>
      <c r="GQ15" s="937">
        <f>IF(GQ$5=$J15,#REF!,0)</f>
        <v>0</v>
      </c>
      <c r="GR15" s="937">
        <f>IF(GR$5=$J15,#REF!,0)</f>
        <v>0</v>
      </c>
      <c r="GS15" s="937">
        <f>IF(GS$5=$J15,#REF!,0)</f>
        <v>0</v>
      </c>
      <c r="GT15" s="937">
        <f>IF(GT$5=$J15,#REF!,0)</f>
        <v>0</v>
      </c>
      <c r="GU15" s="937">
        <f>IF(GU$5=$J15,#REF!,0)</f>
        <v>0</v>
      </c>
      <c r="GV15" s="937">
        <f>IF(GV$5=$J15,#REF!,0)</f>
        <v>0</v>
      </c>
      <c r="GW15" s="937">
        <f>IF(GW$5=$J15,#REF!,0)</f>
        <v>0</v>
      </c>
      <c r="GX15" s="937">
        <f>IF(GX$5=$J15,#REF!,0)</f>
        <v>0</v>
      </c>
      <c r="GY15" s="937">
        <f>IF(GY$5=$J15,#REF!,0)</f>
        <v>0</v>
      </c>
      <c r="GZ15" s="937">
        <f>IF(GZ$5=$J15,#REF!,0)</f>
        <v>0</v>
      </c>
      <c r="HA15" s="937">
        <f>IF(HA$5=$J15,#REF!,0)</f>
        <v>0</v>
      </c>
      <c r="HB15" s="937">
        <f>IF(HB$5=$J15,#REF!,0)</f>
        <v>0</v>
      </c>
      <c r="HC15" s="937">
        <f>IF(HC$5=$J15,#REF!,0)</f>
        <v>0</v>
      </c>
      <c r="HD15" s="937">
        <f>IF(HD$5=$J15,#REF!,0)</f>
        <v>0</v>
      </c>
      <c r="HE15" s="937">
        <f>IF(HE$5=$J15,#REF!,0)</f>
        <v>0</v>
      </c>
      <c r="HF15" s="937">
        <f>IF(HF$5=$J15,#REF!,0)</f>
        <v>0</v>
      </c>
    </row>
    <row r="16" spans="1:215" s="459" customFormat="1" ht="20.100000000000001" customHeight="1" x14ac:dyDescent="0.35">
      <c r="A16" s="583"/>
      <c r="B16" s="583"/>
      <c r="C16" s="583"/>
      <c r="D16" s="583"/>
      <c r="E16" s="583"/>
      <c r="F16" s="583"/>
      <c r="G16" s="583"/>
      <c r="H16" s="583"/>
      <c r="I16" s="998"/>
      <c r="J16" s="998"/>
      <c r="K16" s="458" t="s">
        <v>492</v>
      </c>
      <c r="L16" s="542" t="s">
        <v>493</v>
      </c>
      <c r="M16" s="644"/>
      <c r="N16" s="644"/>
      <c r="O16" s="644"/>
      <c r="P16" s="644"/>
      <c r="Q16" s="644"/>
      <c r="R16" s="644"/>
      <c r="S16" s="644"/>
      <c r="T16" s="644"/>
      <c r="U16" s="644"/>
      <c r="V16" s="644"/>
      <c r="W16" s="644"/>
      <c r="X16" s="644"/>
      <c r="Y16" s="644"/>
      <c r="Z16" s="644"/>
      <c r="AA16" s="644"/>
      <c r="AB16" s="644"/>
      <c r="AC16" s="644"/>
      <c r="AD16" s="644"/>
      <c r="AE16" s="644"/>
      <c r="AF16" s="644"/>
      <c r="AG16" s="644"/>
      <c r="AH16" s="644"/>
      <c r="AI16" s="644"/>
      <c r="AJ16" s="644"/>
      <c r="AK16" s="644"/>
      <c r="AL16" s="644"/>
      <c r="AM16" s="644"/>
      <c r="AN16" s="644"/>
      <c r="AO16" s="644"/>
      <c r="AP16" s="644"/>
      <c r="AQ16" s="644"/>
      <c r="AR16" s="644"/>
      <c r="AS16" s="644"/>
      <c r="AT16" s="644"/>
      <c r="AU16" s="644"/>
      <c r="AV16" s="644"/>
      <c r="AW16" s="457"/>
      <c r="AX16" s="457"/>
      <c r="AY16" s="644"/>
      <c r="AZ16" s="644"/>
      <c r="BA16" s="644"/>
      <c r="BB16" s="644"/>
      <c r="BC16" s="644"/>
      <c r="BD16" s="644"/>
      <c r="BE16" s="644"/>
      <c r="BF16" s="644"/>
      <c r="BG16" s="644"/>
      <c r="BH16" s="644"/>
      <c r="BI16" s="644"/>
      <c r="BJ16" s="644"/>
      <c r="BK16" s="644"/>
      <c r="BL16" s="644"/>
      <c r="BM16" s="644"/>
      <c r="BN16" s="644"/>
      <c r="BO16" s="644"/>
      <c r="BP16" s="644"/>
      <c r="BQ16" s="644"/>
      <c r="BR16" s="644"/>
      <c r="BS16" s="644"/>
      <c r="BT16" s="644"/>
      <c r="BU16" s="749"/>
      <c r="BV16" s="644"/>
      <c r="BW16" s="644"/>
      <c r="BX16" s="644"/>
      <c r="BY16" s="644"/>
      <c r="BZ16" s="910"/>
      <c r="CA16" s="910"/>
      <c r="CB16" s="644"/>
      <c r="CC16" s="910"/>
      <c r="CD16" s="644"/>
      <c r="CE16" s="644"/>
      <c r="CF16" s="644"/>
      <c r="CG16" s="644"/>
      <c r="CH16" s="644"/>
      <c r="CI16" s="644"/>
      <c r="CJ16" s="644"/>
      <c r="CK16" s="910"/>
      <c r="CL16" s="644"/>
      <c r="CM16" s="644"/>
      <c r="CN16" s="910">
        <v>0</v>
      </c>
      <c r="CO16" s="910"/>
      <c r="CP16" s="644">
        <f t="shared" si="21"/>
        <v>0</v>
      </c>
      <c r="CQ16" s="644">
        <f>CR16-CN16</f>
        <v>0</v>
      </c>
      <c r="CR16" s="910"/>
      <c r="CS16" s="910"/>
      <c r="CT16" s="644">
        <f t="shared" si="22"/>
        <v>0</v>
      </c>
      <c r="CU16" s="644">
        <f>CV16-CR16</f>
        <v>0</v>
      </c>
      <c r="CV16" s="910">
        <v>0</v>
      </c>
      <c r="CW16" s="910">
        <v>7151000</v>
      </c>
      <c r="CX16" s="910">
        <v>7151000</v>
      </c>
      <c r="CY16" s="910">
        <v>0</v>
      </c>
      <c r="CZ16" s="910">
        <v>7008200</v>
      </c>
      <c r="DA16" s="910">
        <v>0</v>
      </c>
      <c r="DB16" s="644">
        <f t="shared" si="24"/>
        <v>0</v>
      </c>
      <c r="DC16" s="644">
        <f>DD16-CZ16</f>
        <v>-28000</v>
      </c>
      <c r="DD16" s="910">
        <v>6980200</v>
      </c>
      <c r="DE16" s="910">
        <v>0</v>
      </c>
      <c r="DF16" s="644">
        <f t="shared" si="25"/>
        <v>0</v>
      </c>
      <c r="DG16" s="644">
        <f>DH16-DD16</f>
        <v>0</v>
      </c>
      <c r="DH16" s="910">
        <v>6980200</v>
      </c>
      <c r="DI16" s="910">
        <v>0</v>
      </c>
      <c r="DJ16" s="644">
        <f t="shared" si="26"/>
        <v>0</v>
      </c>
      <c r="DK16" s="644" t="e">
        <f>#REF!-DH16</f>
        <v>#REF!</v>
      </c>
      <c r="DL16" s="910">
        <v>3165266.03</v>
      </c>
      <c r="DM16" s="644">
        <f t="shared" si="6"/>
        <v>0</v>
      </c>
      <c r="DN16" s="644">
        <f>IFERROR(DL16/#REF!*100,)</f>
        <v>0</v>
      </c>
      <c r="DO16" s="910">
        <v>10468000</v>
      </c>
      <c r="DP16" s="910"/>
      <c r="DQ16" s="910"/>
      <c r="DS16" s="490">
        <f>IF(DS$5=$H16,#REF!,0)</f>
        <v>0</v>
      </c>
      <c r="DT16" s="490">
        <f>IF(DT$5=$H16,#REF!,0)</f>
        <v>0</v>
      </c>
      <c r="DU16" s="490">
        <f>IF(DU$5=$H16,#REF!,0)</f>
        <v>0</v>
      </c>
      <c r="DV16" s="490">
        <f>IF(DV$5=$J16,#REF!,0)</f>
        <v>0</v>
      </c>
      <c r="DW16" s="490"/>
      <c r="DX16" s="490">
        <f>IF($DX$5=$A16,#REF!,0)</f>
        <v>0</v>
      </c>
      <c r="DY16" s="490">
        <f t="shared" si="34"/>
        <v>0</v>
      </c>
      <c r="DZ16" s="490"/>
      <c r="EA16" s="636">
        <f>IF(EA$5=$A16,#REF!,0)</f>
        <v>0</v>
      </c>
      <c r="EB16" s="937">
        <f>IF(EB$5=$A16,#REF!,0)</f>
        <v>0</v>
      </c>
      <c r="EC16" s="937">
        <f>IF(EC$5=$A16,#REF!,0)</f>
        <v>0</v>
      </c>
      <c r="ED16" s="636">
        <f>IF(ED$5=$A16,#REF!,0)</f>
        <v>0</v>
      </c>
      <c r="EE16" s="636">
        <f>IF(EE$5=$A16,#REF!,0)</f>
        <v>0</v>
      </c>
      <c r="EF16" s="636">
        <f>IF(EF$5=$A16,#REF!,0)</f>
        <v>0</v>
      </c>
      <c r="EG16" s="636">
        <f>IF(EG$5=$A16,#REF!,0)</f>
        <v>0</v>
      </c>
      <c r="EH16" s="636">
        <f>IF(EH$5=$A16,#REF!,0)</f>
        <v>0</v>
      </c>
      <c r="EI16" s="636">
        <f>IF(EI$5=$A16,#REF!,0)</f>
        <v>0</v>
      </c>
      <c r="EJ16" s="937">
        <f>IF(EJ$5=$A16,#REF!,0)</f>
        <v>0</v>
      </c>
      <c r="EK16" s="937">
        <f>IF(EK$5=$A16,#REF!,0)</f>
        <v>0</v>
      </c>
      <c r="EL16" s="937">
        <f>IF(EL$5=$A16,#REF!,0)</f>
        <v>0</v>
      </c>
      <c r="EM16" s="937">
        <f>IF(EM$5=$A16,#REF!,0)</f>
        <v>0</v>
      </c>
      <c r="EN16" s="937">
        <f>IF(EN$5=$A16,#REF!,0)</f>
        <v>0</v>
      </c>
      <c r="EO16" s="937">
        <f>IF(EO$5=$A16,#REF!,0)</f>
        <v>0</v>
      </c>
      <c r="EP16" s="937">
        <f>IF(EP$5=$A16,#REF!,0)</f>
        <v>0</v>
      </c>
      <c r="EQ16" s="937">
        <f>IF(EQ$5=$A16,#REF!,0)</f>
        <v>0</v>
      </c>
      <c r="ER16" s="937">
        <f>IF(ER$5=$A16,#REF!,0)</f>
        <v>0</v>
      </c>
      <c r="ES16" s="937">
        <f>IF(ES$5=$A16,#REF!,0)</f>
        <v>0</v>
      </c>
      <c r="ET16" s="937">
        <f>IF(ET$5=$A16,#REF!,0)</f>
        <v>0</v>
      </c>
      <c r="EX16" s="636">
        <f t="shared" si="8"/>
        <v>0</v>
      </c>
      <c r="EY16" s="937">
        <f t="shared" si="8"/>
        <v>0</v>
      </c>
      <c r="EZ16" s="937">
        <f t="shared" si="8"/>
        <v>0</v>
      </c>
      <c r="FA16" s="636">
        <f t="shared" si="8"/>
        <v>0</v>
      </c>
      <c r="FB16" s="636">
        <f t="shared" si="8"/>
        <v>0</v>
      </c>
      <c r="FC16" s="636">
        <f t="shared" si="8"/>
        <v>0</v>
      </c>
      <c r="FD16" s="636">
        <f t="shared" si="8"/>
        <v>0</v>
      </c>
      <c r="FE16" s="636">
        <f t="shared" si="8"/>
        <v>0</v>
      </c>
      <c r="FF16" s="636">
        <f t="shared" si="8"/>
        <v>0</v>
      </c>
      <c r="FG16" s="937">
        <f t="shared" si="8"/>
        <v>0</v>
      </c>
      <c r="FH16" s="937">
        <f t="shared" si="9"/>
        <v>0</v>
      </c>
      <c r="FI16" s="937">
        <f t="shared" si="9"/>
        <v>0</v>
      </c>
      <c r="FJ16" s="937">
        <f t="shared" si="9"/>
        <v>0</v>
      </c>
      <c r="FK16" s="937">
        <f t="shared" si="9"/>
        <v>0</v>
      </c>
      <c r="FL16" s="937">
        <f t="shared" si="9"/>
        <v>0</v>
      </c>
      <c r="FM16" s="937">
        <f t="shared" si="9"/>
        <v>0</v>
      </c>
      <c r="FN16" s="937">
        <f t="shared" si="9"/>
        <v>0</v>
      </c>
      <c r="FO16" s="937">
        <f t="shared" si="9"/>
        <v>0</v>
      </c>
      <c r="FP16" s="937">
        <f t="shared" si="9"/>
        <v>0</v>
      </c>
      <c r="FQ16" s="937">
        <f t="shared" si="9"/>
        <v>0</v>
      </c>
      <c r="GA16" s="937">
        <f>IF(GA$5=$J16,#REF!,0)</f>
        <v>0</v>
      </c>
      <c r="GB16" s="937">
        <f>IF(GB$5=$J16,#REF!,0)</f>
        <v>0</v>
      </c>
      <c r="GC16" s="937">
        <f>IF(GC$5=$J16,#REF!,0)</f>
        <v>0</v>
      </c>
      <c r="GD16" s="937">
        <f>IF(GD$5=$J16,#REF!,0)</f>
        <v>0</v>
      </c>
      <c r="GE16" s="937">
        <f>IF(GE$5=$J16,#REF!,0)</f>
        <v>0</v>
      </c>
      <c r="GF16" s="937">
        <f>IF(GF$5=$J16,#REF!,0)</f>
        <v>0</v>
      </c>
      <c r="GG16" s="937">
        <f>IF(GG$5=$J16,#REF!,0)</f>
        <v>0</v>
      </c>
      <c r="GH16" s="937">
        <f>IF(GH$5=$J16,#REF!,0)</f>
        <v>0</v>
      </c>
      <c r="GI16" s="937">
        <f>IF(GI$5=$J16,#REF!,0)</f>
        <v>0</v>
      </c>
      <c r="GJ16" s="937">
        <f>IF(GJ$5=$J16,#REF!,0)</f>
        <v>0</v>
      </c>
      <c r="GK16" s="937">
        <f>IF(GK$5=$J16,#REF!,0)</f>
        <v>0</v>
      </c>
      <c r="GL16" s="937">
        <f>IF(GL$5=$J16,#REF!,0)</f>
        <v>0</v>
      </c>
      <c r="GM16" s="937">
        <f>IF(GM$5=$J16,#REF!,0)</f>
        <v>0</v>
      </c>
      <c r="GN16" s="937">
        <f>IF(GN$5=$J16,#REF!,0)</f>
        <v>0</v>
      </c>
      <c r="GO16" s="937">
        <f>IF(GO$5=$J16,#REF!,0)</f>
        <v>0</v>
      </c>
      <c r="GP16" s="937">
        <f>IF(GP$5=$J16,#REF!,0)</f>
        <v>0</v>
      </c>
      <c r="GQ16" s="937">
        <f>IF(GQ$5=$J16,#REF!,0)</f>
        <v>0</v>
      </c>
      <c r="GR16" s="937">
        <f>IF(GR$5=$J16,#REF!,0)</f>
        <v>0</v>
      </c>
      <c r="GS16" s="937">
        <f>IF(GS$5=$J16,#REF!,0)</f>
        <v>0</v>
      </c>
      <c r="GT16" s="937">
        <f>IF(GT$5=$J16,#REF!,0)</f>
        <v>0</v>
      </c>
      <c r="GU16" s="937">
        <f>IF(GU$5=$J16,#REF!,0)</f>
        <v>0</v>
      </c>
      <c r="GV16" s="937">
        <f>IF(GV$5=$J16,#REF!,0)</f>
        <v>0</v>
      </c>
      <c r="GW16" s="937">
        <f>IF(GW$5=$J16,#REF!,0)</f>
        <v>0</v>
      </c>
      <c r="GX16" s="937">
        <f>IF(GX$5=$J16,#REF!,0)</f>
        <v>0</v>
      </c>
      <c r="GY16" s="937">
        <f>IF(GY$5=$J16,#REF!,0)</f>
        <v>0</v>
      </c>
      <c r="GZ16" s="937">
        <f>IF(GZ$5=$J16,#REF!,0)</f>
        <v>0</v>
      </c>
      <c r="HA16" s="937">
        <f>IF(HA$5=$J16,#REF!,0)</f>
        <v>0</v>
      </c>
      <c r="HB16" s="937">
        <f>IF(HB$5=$J16,#REF!,0)</f>
        <v>0</v>
      </c>
      <c r="HC16" s="937">
        <f>IF(HC$5=$J16,#REF!,0)</f>
        <v>0</v>
      </c>
      <c r="HD16" s="937">
        <f>IF(HD$5=$J16,#REF!,0)</f>
        <v>0</v>
      </c>
      <c r="HE16" s="937">
        <f>IF(HE$5=$J16,#REF!,0)</f>
        <v>0</v>
      </c>
      <c r="HF16" s="937">
        <f>IF(HF$5=$J16,#REF!,0)</f>
        <v>0</v>
      </c>
    </row>
    <row r="17" spans="1:214" ht="20.100000000000001" customHeight="1" x14ac:dyDescent="0.35">
      <c r="A17" s="583" t="s">
        <v>581</v>
      </c>
      <c r="B17" s="583"/>
      <c r="C17" s="583"/>
      <c r="D17" s="583"/>
      <c r="E17" s="583"/>
      <c r="F17" s="583"/>
      <c r="G17" s="583"/>
      <c r="H17" s="583"/>
      <c r="I17" s="998"/>
      <c r="J17" s="1155">
        <v>636</v>
      </c>
      <c r="K17" s="981" t="s">
        <v>491</v>
      </c>
      <c r="L17" s="981"/>
      <c r="M17" s="645"/>
      <c r="N17" s="645"/>
      <c r="O17" s="645"/>
      <c r="P17" s="645"/>
      <c r="Q17" s="645"/>
      <c r="R17" s="645"/>
      <c r="S17" s="645"/>
      <c r="T17" s="645"/>
      <c r="U17" s="645"/>
      <c r="V17" s="645"/>
      <c r="W17" s="645"/>
      <c r="X17" s="645"/>
      <c r="Y17" s="645"/>
      <c r="Z17" s="645"/>
      <c r="AA17" s="645"/>
      <c r="AB17" s="645"/>
      <c r="AC17" s="645"/>
      <c r="AD17" s="645"/>
      <c r="AE17" s="645"/>
      <c r="AF17" s="645"/>
      <c r="AG17" s="645"/>
      <c r="AH17" s="645"/>
      <c r="AI17" s="641" t="e">
        <f>SUM(#REF!+AI21)</f>
        <v>#REF!</v>
      </c>
      <c r="AJ17" s="641" t="e">
        <f>SUM(#REF!+AJ21)</f>
        <v>#REF!</v>
      </c>
      <c r="AK17" s="641" t="e">
        <f>SUM(#REF!)</f>
        <v>#REF!</v>
      </c>
      <c r="AL17" s="641" t="e">
        <f>SUM(#REF!)</f>
        <v>#REF!</v>
      </c>
      <c r="AM17" s="641" t="e">
        <f>SUM(#REF!+AM21)</f>
        <v>#REF!</v>
      </c>
      <c r="AN17" s="641">
        <f t="shared" ref="AN17:AS17" si="44">SUM(AN19)</f>
        <v>0</v>
      </c>
      <c r="AO17" s="641">
        <f t="shared" si="44"/>
        <v>0</v>
      </c>
      <c r="AP17" s="641">
        <f t="shared" si="44"/>
        <v>0</v>
      </c>
      <c r="AQ17" s="641">
        <f t="shared" si="44"/>
        <v>0</v>
      </c>
      <c r="AR17" s="641">
        <f t="shared" si="44"/>
        <v>0</v>
      </c>
      <c r="AS17" s="641">
        <f t="shared" si="44"/>
        <v>0</v>
      </c>
      <c r="AT17" s="641">
        <f t="shared" si="0"/>
        <v>0</v>
      </c>
      <c r="AU17" s="641">
        <f t="shared" ref="AU17:CA17" si="45">SUM(AU19)</f>
        <v>0</v>
      </c>
      <c r="AV17" s="641">
        <f t="shared" si="45"/>
        <v>0</v>
      </c>
      <c r="AW17" s="454">
        <f t="shared" si="45"/>
        <v>0</v>
      </c>
      <c r="AX17" s="454">
        <f t="shared" si="45"/>
        <v>0</v>
      </c>
      <c r="AY17" s="641">
        <f t="shared" si="45"/>
        <v>0</v>
      </c>
      <c r="AZ17" s="641">
        <f t="shared" si="45"/>
        <v>0</v>
      </c>
      <c r="BA17" s="641">
        <f t="shared" si="12"/>
        <v>0</v>
      </c>
      <c r="BB17" s="641">
        <f t="shared" si="13"/>
        <v>0</v>
      </c>
      <c r="BC17" s="641">
        <f>SUM(BC19)</f>
        <v>0</v>
      </c>
      <c r="BD17" s="641">
        <f>SUM(BD19)</f>
        <v>0</v>
      </c>
      <c r="BE17" s="641">
        <f t="shared" si="45"/>
        <v>2315982.9300000002</v>
      </c>
      <c r="BF17" s="641">
        <f t="shared" si="45"/>
        <v>0</v>
      </c>
      <c r="BG17" s="641">
        <f t="shared" si="14"/>
        <v>0</v>
      </c>
      <c r="BH17" s="641">
        <f t="shared" si="45"/>
        <v>0</v>
      </c>
      <c r="BI17" s="641">
        <f t="shared" si="45"/>
        <v>2315982.9300000002</v>
      </c>
      <c r="BJ17" s="641"/>
      <c r="BK17" s="641">
        <f t="shared" si="15"/>
        <v>0</v>
      </c>
      <c r="BL17" s="641">
        <f t="shared" si="45"/>
        <v>0</v>
      </c>
      <c r="BM17" s="641">
        <f t="shared" si="45"/>
        <v>2315982.9300000002</v>
      </c>
      <c r="BN17" s="641"/>
      <c r="BO17" s="641">
        <f t="shared" si="16"/>
        <v>0</v>
      </c>
      <c r="BP17" s="641">
        <f t="shared" si="45"/>
        <v>0</v>
      </c>
      <c r="BQ17" s="641">
        <f t="shared" si="45"/>
        <v>2315982.9300000002</v>
      </c>
      <c r="BR17" s="641">
        <f t="shared" si="45"/>
        <v>0</v>
      </c>
      <c r="BS17" s="641">
        <f t="shared" si="17"/>
        <v>0</v>
      </c>
      <c r="BT17" s="641">
        <f t="shared" si="45"/>
        <v>-595982.93000000017</v>
      </c>
      <c r="BU17" s="770">
        <f t="shared" si="45"/>
        <v>1720000</v>
      </c>
      <c r="BV17" s="641">
        <f t="shared" si="45"/>
        <v>0</v>
      </c>
      <c r="BW17" s="641">
        <f t="shared" si="18"/>
        <v>0</v>
      </c>
      <c r="BX17" s="641">
        <f t="shared" si="45"/>
        <v>0</v>
      </c>
      <c r="BY17" s="641">
        <f t="shared" si="45"/>
        <v>1720000</v>
      </c>
      <c r="BZ17" s="558">
        <f t="shared" si="45"/>
        <v>0</v>
      </c>
      <c r="CA17" s="558">
        <f t="shared" si="45"/>
        <v>0</v>
      </c>
      <c r="CB17" s="641">
        <f>SUM(CB19)</f>
        <v>0</v>
      </c>
      <c r="CC17" s="558">
        <f>SUM(CC19)</f>
        <v>0</v>
      </c>
      <c r="CD17" s="641">
        <f t="shared" si="3"/>
        <v>0</v>
      </c>
      <c r="CE17" s="641">
        <f t="shared" si="4"/>
        <v>0</v>
      </c>
      <c r="CF17" s="558">
        <f>SUM(CF18:CF19)</f>
        <v>363235.96</v>
      </c>
      <c r="CG17" s="641">
        <f>SUM(CG19)</f>
        <v>0</v>
      </c>
      <c r="CH17" s="641">
        <f>SUM(CH19)</f>
        <v>0</v>
      </c>
      <c r="CI17" s="641">
        <f t="shared" si="20"/>
        <v>0</v>
      </c>
      <c r="CJ17" s="641">
        <f>SUM(CJ19)</f>
        <v>0</v>
      </c>
      <c r="CK17" s="558">
        <f>SUM(CK19)</f>
        <v>0</v>
      </c>
      <c r="CL17" s="641">
        <f>IFERROR(CF17/CK17*100,)</f>
        <v>0</v>
      </c>
      <c r="CM17" s="641">
        <f>SUM(CM19)</f>
        <v>0</v>
      </c>
      <c r="CN17" s="558">
        <f>SUM(CN19)</f>
        <v>0</v>
      </c>
      <c r="CO17" s="558">
        <f>SUM(CO19)</f>
        <v>0</v>
      </c>
      <c r="CP17" s="641">
        <f t="shared" si="21"/>
        <v>0</v>
      </c>
      <c r="CQ17" s="641">
        <f>SUM(CQ19)</f>
        <v>0</v>
      </c>
      <c r="CR17" s="558">
        <f>SUM(CR19)</f>
        <v>0</v>
      </c>
      <c r="CS17" s="558">
        <f>SUM(CS19)</f>
        <v>0</v>
      </c>
      <c r="CT17" s="641">
        <f t="shared" si="22"/>
        <v>0</v>
      </c>
      <c r="CU17" s="641">
        <f t="shared" ref="CU17:DA17" si="46">SUM(CU19)</f>
        <v>0</v>
      </c>
      <c r="CV17" s="558">
        <f t="shared" si="46"/>
        <v>0</v>
      </c>
      <c r="CW17" s="558">
        <f t="shared" si="46"/>
        <v>0</v>
      </c>
      <c r="CX17" s="558">
        <f t="shared" si="46"/>
        <v>0</v>
      </c>
      <c r="CY17" s="558">
        <f>SUM(CY19)</f>
        <v>0</v>
      </c>
      <c r="CZ17" s="558">
        <f t="shared" si="46"/>
        <v>0</v>
      </c>
      <c r="DA17" s="558">
        <f t="shared" si="46"/>
        <v>0</v>
      </c>
      <c r="DB17" s="641">
        <f t="shared" si="24"/>
        <v>0</v>
      </c>
      <c r="DC17" s="641">
        <f>SUM(DC19)</f>
        <v>0</v>
      </c>
      <c r="DD17" s="558">
        <f>SUM(DD19)</f>
        <v>0</v>
      </c>
      <c r="DE17" s="558">
        <f>SUM(DE19)</f>
        <v>0</v>
      </c>
      <c r="DF17" s="641">
        <f t="shared" si="25"/>
        <v>0</v>
      </c>
      <c r="DG17" s="641">
        <f>SUM(DG19)</f>
        <v>0</v>
      </c>
      <c r="DH17" s="558">
        <f>SUM(DH19)</f>
        <v>0</v>
      </c>
      <c r="DI17" s="558">
        <f>SUM(DI19)</f>
        <v>0</v>
      </c>
      <c r="DJ17" s="641">
        <f t="shared" si="26"/>
        <v>0</v>
      </c>
      <c r="DK17" s="641" t="e">
        <f>SUM(DK19)</f>
        <v>#REF!</v>
      </c>
      <c r="DL17" s="558">
        <f>SUM(DL19)</f>
        <v>0</v>
      </c>
      <c r="DM17" s="641">
        <f t="shared" si="6"/>
        <v>0</v>
      </c>
      <c r="DN17" s="641">
        <f>IFERROR(DL17/#REF!*100,)</f>
        <v>0</v>
      </c>
      <c r="DO17" s="558">
        <f t="shared" ref="DO17:DQ17" si="47">SUM(DO19)</f>
        <v>0</v>
      </c>
      <c r="DP17" s="558">
        <f t="shared" si="47"/>
        <v>0</v>
      </c>
      <c r="DQ17" s="558">
        <f t="shared" si="47"/>
        <v>0</v>
      </c>
      <c r="DS17" s="490">
        <f>IF(DS$5=$H17,#REF!,0)</f>
        <v>0</v>
      </c>
      <c r="DT17" s="490">
        <f>IF(DT$5=$H17,#REF!,0)</f>
        <v>0</v>
      </c>
      <c r="DU17" s="490">
        <f>IF(DU$5=$H17,#REF!,0)</f>
        <v>0</v>
      </c>
      <c r="DV17" s="490">
        <f>IF(DV$5=$J17,#REF!,0)</f>
        <v>0</v>
      </c>
      <c r="DW17" s="490"/>
      <c r="DX17" s="490">
        <f>IF($DX$5=$A17,#REF!,0)</f>
        <v>0</v>
      </c>
      <c r="DY17" s="490">
        <f t="shared" si="34"/>
        <v>0</v>
      </c>
      <c r="DZ17" s="490"/>
      <c r="EA17" s="636">
        <f>IF(EA$5=$A17,#REF!,0)</f>
        <v>0</v>
      </c>
      <c r="EB17" s="937">
        <f>IF(EB$5=$A17,#REF!,0)</f>
        <v>0</v>
      </c>
      <c r="EC17" s="937">
        <f>IF(EC$5=$A17,#REF!,0)</f>
        <v>0</v>
      </c>
      <c r="ED17" s="636">
        <f>IF(ED$5=$A17,#REF!,0)</f>
        <v>0</v>
      </c>
      <c r="EE17" s="636">
        <f>IF(EE$5=$A17,#REF!,0)</f>
        <v>0</v>
      </c>
      <c r="EF17" s="636">
        <f>IF(EF$5=$A17,#REF!,0)</f>
        <v>0</v>
      </c>
      <c r="EG17" s="636">
        <f>IF(EG$5=$A17,#REF!,0)</f>
        <v>0</v>
      </c>
      <c r="EH17" s="636">
        <f>IF(EH$5=$A17,#REF!,0)</f>
        <v>0</v>
      </c>
      <c r="EI17" s="636">
        <f>IF(EI$5=$A17,#REF!,0)</f>
        <v>0</v>
      </c>
      <c r="EJ17" s="937">
        <f>IF(EJ$5=$A17,#REF!,0)</f>
        <v>0</v>
      </c>
      <c r="EK17" s="937" t="e">
        <f>IF(EK$5=$A17,#REF!,0)</f>
        <v>#REF!</v>
      </c>
      <c r="EL17" s="937">
        <f>IF(EL$5=$A17,#REF!,0)</f>
        <v>0</v>
      </c>
      <c r="EM17" s="937">
        <f>IF(EM$5=$A17,#REF!,0)</f>
        <v>0</v>
      </c>
      <c r="EN17" s="937">
        <f>IF(EN$5=$A17,#REF!,0)</f>
        <v>0</v>
      </c>
      <c r="EO17" s="937">
        <f>IF(EO$5=$A17,#REF!,0)</f>
        <v>0</v>
      </c>
      <c r="EP17" s="937">
        <f>IF(EP$5=$A17,#REF!,0)</f>
        <v>0</v>
      </c>
      <c r="EQ17" s="937">
        <f>IF(EQ$5=$A17,#REF!,0)</f>
        <v>0</v>
      </c>
      <c r="ER17" s="937">
        <f>IF(ER$5=$A17,#REF!,0)</f>
        <v>0</v>
      </c>
      <c r="ES17" s="937">
        <f>IF(ES$5=$A17,#REF!,0)</f>
        <v>0</v>
      </c>
      <c r="ET17" s="937">
        <f>IF(ET$5=$A17,#REF!,0)</f>
        <v>0</v>
      </c>
      <c r="EX17" s="636">
        <f t="shared" ref="EX17:FG26" si="48">IF(EX$5=$A17,$DO17,0)</f>
        <v>0</v>
      </c>
      <c r="EY17" s="937">
        <f t="shared" si="48"/>
        <v>0</v>
      </c>
      <c r="EZ17" s="937">
        <f t="shared" si="48"/>
        <v>0</v>
      </c>
      <c r="FA17" s="636">
        <f t="shared" si="48"/>
        <v>0</v>
      </c>
      <c r="FB17" s="636">
        <f t="shared" si="48"/>
        <v>0</v>
      </c>
      <c r="FC17" s="636">
        <f t="shared" si="48"/>
        <v>0</v>
      </c>
      <c r="FD17" s="636">
        <f t="shared" si="48"/>
        <v>0</v>
      </c>
      <c r="FE17" s="636">
        <f t="shared" si="48"/>
        <v>0</v>
      </c>
      <c r="FF17" s="636">
        <f t="shared" si="48"/>
        <v>0</v>
      </c>
      <c r="FG17" s="937">
        <f t="shared" si="48"/>
        <v>0</v>
      </c>
      <c r="FH17" s="937">
        <f t="shared" ref="FH17:FQ26" si="49">IF(FH$5=$A17,$DO17,0)</f>
        <v>0</v>
      </c>
      <c r="FI17" s="937">
        <f t="shared" si="49"/>
        <v>0</v>
      </c>
      <c r="FJ17" s="937">
        <f t="shared" si="49"/>
        <v>0</v>
      </c>
      <c r="FK17" s="937">
        <f t="shared" si="49"/>
        <v>0</v>
      </c>
      <c r="FL17" s="937">
        <f t="shared" si="49"/>
        <v>0</v>
      </c>
      <c r="FM17" s="937">
        <f t="shared" si="49"/>
        <v>0</v>
      </c>
      <c r="FN17" s="937">
        <f t="shared" si="49"/>
        <v>0</v>
      </c>
      <c r="FO17" s="937">
        <f t="shared" si="49"/>
        <v>0</v>
      </c>
      <c r="FP17" s="937">
        <f t="shared" si="49"/>
        <v>0</v>
      </c>
      <c r="FQ17" s="937">
        <f t="shared" si="49"/>
        <v>0</v>
      </c>
      <c r="GA17" s="937">
        <f>IF(GA$5=$J17,#REF!,0)</f>
        <v>0</v>
      </c>
      <c r="GB17" s="937">
        <f>IF(GB$5=$J17,#REF!,0)</f>
        <v>0</v>
      </c>
      <c r="GC17" s="937">
        <f>IF(GC$5=$J17,#REF!,0)</f>
        <v>0</v>
      </c>
      <c r="GD17" s="937">
        <f>IF(GD$5=$J17,#REF!,0)</f>
        <v>0</v>
      </c>
      <c r="GE17" s="937">
        <f>IF(GE$5=$J17,#REF!,0)</f>
        <v>0</v>
      </c>
      <c r="GF17" s="937">
        <f>IF(GF$5=$J17,#REF!,0)</f>
        <v>0</v>
      </c>
      <c r="GG17" s="937">
        <f>IF(GG$5=$J17,#REF!,0)</f>
        <v>0</v>
      </c>
      <c r="GH17" s="937">
        <f>IF(GH$5=$J17,#REF!,0)</f>
        <v>0</v>
      </c>
      <c r="GI17" s="937" t="e">
        <f>IF(GI$5=$J17,#REF!,0)</f>
        <v>#REF!</v>
      </c>
      <c r="GJ17" s="937">
        <f>IF(GJ$5=$J17,#REF!,0)</f>
        <v>0</v>
      </c>
      <c r="GK17" s="937">
        <f>IF(GK$5=$J17,#REF!,0)</f>
        <v>0</v>
      </c>
      <c r="GL17" s="937">
        <f>IF(GL$5=$J17,#REF!,0)</f>
        <v>0</v>
      </c>
      <c r="GM17" s="937">
        <f>IF(GM$5=$J17,#REF!,0)</f>
        <v>0</v>
      </c>
      <c r="GN17" s="937">
        <f>IF(GN$5=$J17,#REF!,0)</f>
        <v>0</v>
      </c>
      <c r="GO17" s="937">
        <f>IF(GO$5=$J17,#REF!,0)</f>
        <v>0</v>
      </c>
      <c r="GP17" s="937">
        <f>IF(GP$5=$J17,#REF!,0)</f>
        <v>0</v>
      </c>
      <c r="GQ17" s="937">
        <f>IF(GQ$5=$J17,#REF!,0)</f>
        <v>0</v>
      </c>
      <c r="GR17" s="937">
        <f>IF(GR$5=$J17,#REF!,0)</f>
        <v>0</v>
      </c>
      <c r="GS17" s="937">
        <f>IF(GS$5=$J17,#REF!,0)</f>
        <v>0</v>
      </c>
      <c r="GT17" s="937">
        <f>IF(GT$5=$J17,#REF!,0)</f>
        <v>0</v>
      </c>
      <c r="GU17" s="937">
        <f>IF(GU$5=$J17,#REF!,0)</f>
        <v>0</v>
      </c>
      <c r="GV17" s="937">
        <f>IF(GV$5=$J17,#REF!,0)</f>
        <v>0</v>
      </c>
      <c r="GW17" s="937">
        <f>IF(GW$5=$J17,#REF!,0)</f>
        <v>0</v>
      </c>
      <c r="GX17" s="937">
        <f>IF(GX$5=$J17,#REF!,0)</f>
        <v>0</v>
      </c>
      <c r="GY17" s="937">
        <f>IF(GY$5=$J17,#REF!,0)</f>
        <v>0</v>
      </c>
      <c r="GZ17" s="937">
        <f>IF(GZ$5=$J17,#REF!,0)</f>
        <v>0</v>
      </c>
      <c r="HA17" s="937">
        <f>IF(HA$5=$J17,#REF!,0)</f>
        <v>0</v>
      </c>
      <c r="HB17" s="937">
        <f>IF(HB$5=$J17,#REF!,0)</f>
        <v>0</v>
      </c>
      <c r="HC17" s="937">
        <f>IF(HC$5=$J17,#REF!,0)</f>
        <v>0</v>
      </c>
      <c r="HD17" s="937">
        <f>IF(HD$5=$J17,#REF!,0)</f>
        <v>0</v>
      </c>
      <c r="HE17" s="937">
        <f>IF(HE$5=$J17,#REF!,0)</f>
        <v>0</v>
      </c>
      <c r="HF17" s="937">
        <f>IF(HF$5=$J17,#REF!,0)</f>
        <v>0</v>
      </c>
    </row>
    <row r="18" spans="1:214" ht="20.100000000000001" customHeight="1" x14ac:dyDescent="0.35">
      <c r="A18" s="583"/>
      <c r="B18" s="583"/>
      <c r="C18" s="583"/>
      <c r="D18" s="583"/>
      <c r="E18" s="583"/>
      <c r="F18" s="583"/>
      <c r="G18" s="583"/>
      <c r="H18" s="583"/>
      <c r="I18" s="998"/>
      <c r="J18" s="923"/>
      <c r="K18" s="928" t="s">
        <v>492</v>
      </c>
      <c r="L18" s="928" t="s">
        <v>493</v>
      </c>
      <c r="M18" s="644"/>
      <c r="N18" s="644"/>
      <c r="O18" s="644"/>
      <c r="P18" s="644"/>
      <c r="Q18" s="644"/>
      <c r="R18" s="644"/>
      <c r="S18" s="644"/>
      <c r="T18" s="644"/>
      <c r="U18" s="644"/>
      <c r="V18" s="644"/>
      <c r="W18" s="644"/>
      <c r="X18" s="644"/>
      <c r="Y18" s="644"/>
      <c r="Z18" s="644"/>
      <c r="AA18" s="644"/>
      <c r="AB18" s="644"/>
      <c r="AC18" s="644"/>
      <c r="AD18" s="644"/>
      <c r="AE18" s="644"/>
      <c r="AF18" s="644"/>
      <c r="AG18" s="644"/>
      <c r="AH18" s="644"/>
      <c r="AI18" s="643"/>
      <c r="AJ18" s="643"/>
      <c r="AK18" s="643"/>
      <c r="AL18" s="643"/>
      <c r="AM18" s="643"/>
      <c r="AN18" s="643"/>
      <c r="AO18" s="643"/>
      <c r="AP18" s="643"/>
      <c r="AQ18" s="643"/>
      <c r="AR18" s="643"/>
      <c r="AS18" s="643"/>
      <c r="AT18" s="643"/>
      <c r="AU18" s="643"/>
      <c r="AV18" s="643"/>
      <c r="AW18" s="455"/>
      <c r="AX18" s="455"/>
      <c r="AY18" s="643"/>
      <c r="AZ18" s="643"/>
      <c r="BA18" s="643"/>
      <c r="BB18" s="643"/>
      <c r="BC18" s="643"/>
      <c r="BD18" s="643"/>
      <c r="BE18" s="643"/>
      <c r="BF18" s="643"/>
      <c r="BG18" s="643"/>
      <c r="BH18" s="643"/>
      <c r="BI18" s="643"/>
      <c r="BJ18" s="643"/>
      <c r="BK18" s="643"/>
      <c r="BL18" s="643"/>
      <c r="BM18" s="643"/>
      <c r="BN18" s="643"/>
      <c r="BO18" s="643"/>
      <c r="BP18" s="643"/>
      <c r="BQ18" s="643"/>
      <c r="BR18" s="643"/>
      <c r="BS18" s="643"/>
      <c r="BT18" s="643"/>
      <c r="BU18" s="805"/>
      <c r="BV18" s="643"/>
      <c r="BW18" s="643"/>
      <c r="BX18" s="643"/>
      <c r="BY18" s="643"/>
      <c r="BZ18" s="965"/>
      <c r="CA18" s="965"/>
      <c r="CB18" s="643"/>
      <c r="CC18" s="965"/>
      <c r="CD18" s="643"/>
      <c r="CE18" s="643"/>
      <c r="CF18" s="910">
        <v>6000</v>
      </c>
      <c r="CG18" s="643"/>
      <c r="CH18" s="643"/>
      <c r="CI18" s="643"/>
      <c r="CJ18" s="643"/>
      <c r="CK18" s="965"/>
      <c r="CL18" s="643"/>
      <c r="CM18" s="643"/>
      <c r="CN18" s="965"/>
      <c r="CO18" s="965"/>
      <c r="CP18" s="643"/>
      <c r="CQ18" s="643"/>
      <c r="CR18" s="965"/>
      <c r="CS18" s="965"/>
      <c r="CT18" s="643"/>
      <c r="CU18" s="643">
        <v>0</v>
      </c>
      <c r="CV18" s="965">
        <v>0</v>
      </c>
      <c r="CW18" s="965"/>
      <c r="CX18" s="965"/>
      <c r="CY18" s="965">
        <v>0</v>
      </c>
      <c r="CZ18" s="965">
        <v>0</v>
      </c>
      <c r="DA18" s="965">
        <v>0</v>
      </c>
      <c r="DB18" s="643">
        <v>0</v>
      </c>
      <c r="DC18" s="643">
        <v>0</v>
      </c>
      <c r="DD18" s="915">
        <v>0</v>
      </c>
      <c r="DE18" s="965">
        <v>0</v>
      </c>
      <c r="DF18" s="643">
        <v>0</v>
      </c>
      <c r="DG18" s="643">
        <v>0</v>
      </c>
      <c r="DH18" s="915">
        <v>0</v>
      </c>
      <c r="DI18" s="965">
        <v>0</v>
      </c>
      <c r="DJ18" s="643">
        <v>0</v>
      </c>
      <c r="DK18" s="643">
        <v>0</v>
      </c>
      <c r="DL18" s="965">
        <v>0</v>
      </c>
      <c r="DM18" s="644">
        <f t="shared" si="6"/>
        <v>0</v>
      </c>
      <c r="DN18" s="644">
        <f>IFERROR(DL18/#REF!*100,)</f>
        <v>0</v>
      </c>
      <c r="DO18" s="915"/>
      <c r="DP18" s="915"/>
      <c r="DQ18" s="915"/>
      <c r="DR18" s="561"/>
      <c r="DS18" s="490">
        <f>IF(DS$5=$H18,#REF!,0)</f>
        <v>0</v>
      </c>
      <c r="DT18" s="490">
        <f>IF(DT$5=$H18,#REF!,0)</f>
        <v>0</v>
      </c>
      <c r="DU18" s="490">
        <f>IF(DU$5=$H18,#REF!,0)</f>
        <v>0</v>
      </c>
      <c r="DV18" s="490">
        <f>IF(DV$5=$J18,#REF!,0)</f>
        <v>0</v>
      </c>
      <c r="DW18" s="490"/>
      <c r="DX18" s="490">
        <f>IF($DX$5=$A18,#REF!,0)</f>
        <v>0</v>
      </c>
      <c r="DY18" s="490">
        <f t="shared" si="34"/>
        <v>0</v>
      </c>
      <c r="DZ18" s="490"/>
      <c r="EA18" s="636">
        <f>IF(EA$5=$A18,#REF!,0)</f>
        <v>0</v>
      </c>
      <c r="EB18" s="937">
        <f>IF(EB$5=$A18,#REF!,0)</f>
        <v>0</v>
      </c>
      <c r="EC18" s="937">
        <f>IF(EC$5=$A18,#REF!,0)</f>
        <v>0</v>
      </c>
      <c r="ED18" s="636">
        <f>IF(ED$5=$A18,#REF!,0)</f>
        <v>0</v>
      </c>
      <c r="EE18" s="636">
        <f>IF(EE$5=$A18,#REF!,0)</f>
        <v>0</v>
      </c>
      <c r="EF18" s="636">
        <f>IF(EF$5=$A18,#REF!,0)</f>
        <v>0</v>
      </c>
      <c r="EG18" s="636">
        <f>IF(EG$5=$A18,#REF!,0)</f>
        <v>0</v>
      </c>
      <c r="EH18" s="636">
        <f>IF(EH$5=$A18,#REF!,0)</f>
        <v>0</v>
      </c>
      <c r="EI18" s="636">
        <f>IF(EI$5=$A18,#REF!,0)</f>
        <v>0</v>
      </c>
      <c r="EJ18" s="937">
        <f>IF(EJ$5=$A18,#REF!,0)</f>
        <v>0</v>
      </c>
      <c r="EK18" s="937">
        <f>IF(EK$5=$A18,#REF!,0)</f>
        <v>0</v>
      </c>
      <c r="EL18" s="937">
        <f>IF(EL$5=$A18,#REF!,0)</f>
        <v>0</v>
      </c>
      <c r="EM18" s="937">
        <f>IF(EM$5=$A18,#REF!,0)</f>
        <v>0</v>
      </c>
      <c r="EN18" s="937">
        <f>IF(EN$5=$A18,#REF!,0)</f>
        <v>0</v>
      </c>
      <c r="EO18" s="937">
        <f>IF(EO$5=$A18,#REF!,0)</f>
        <v>0</v>
      </c>
      <c r="EP18" s="937">
        <f>IF(EP$5=$A18,#REF!,0)</f>
        <v>0</v>
      </c>
      <c r="EQ18" s="937">
        <f>IF(EQ$5=$A18,#REF!,0)</f>
        <v>0</v>
      </c>
      <c r="ER18" s="937">
        <f>IF(ER$5=$A18,#REF!,0)</f>
        <v>0</v>
      </c>
      <c r="ES18" s="937">
        <f>IF(ES$5=$A18,#REF!,0)</f>
        <v>0</v>
      </c>
      <c r="ET18" s="937">
        <f>IF(ET$5=$A18,#REF!,0)</f>
        <v>0</v>
      </c>
      <c r="EX18" s="636">
        <f t="shared" si="48"/>
        <v>0</v>
      </c>
      <c r="EY18" s="937">
        <f t="shared" si="48"/>
        <v>0</v>
      </c>
      <c r="EZ18" s="937">
        <f t="shared" si="48"/>
        <v>0</v>
      </c>
      <c r="FA18" s="636">
        <f t="shared" si="48"/>
        <v>0</v>
      </c>
      <c r="FB18" s="636">
        <f t="shared" si="48"/>
        <v>0</v>
      </c>
      <c r="FC18" s="636">
        <f t="shared" si="48"/>
        <v>0</v>
      </c>
      <c r="FD18" s="636">
        <f t="shared" si="48"/>
        <v>0</v>
      </c>
      <c r="FE18" s="636">
        <f t="shared" si="48"/>
        <v>0</v>
      </c>
      <c r="FF18" s="636">
        <f t="shared" si="48"/>
        <v>0</v>
      </c>
      <c r="FG18" s="937">
        <f t="shared" si="48"/>
        <v>0</v>
      </c>
      <c r="FH18" s="937">
        <f t="shared" si="49"/>
        <v>0</v>
      </c>
      <c r="FI18" s="937">
        <f t="shared" si="49"/>
        <v>0</v>
      </c>
      <c r="FJ18" s="937">
        <f t="shared" si="49"/>
        <v>0</v>
      </c>
      <c r="FK18" s="937">
        <f t="shared" si="49"/>
        <v>0</v>
      </c>
      <c r="FL18" s="937">
        <f t="shared" si="49"/>
        <v>0</v>
      </c>
      <c r="FM18" s="937">
        <f t="shared" si="49"/>
        <v>0</v>
      </c>
      <c r="FN18" s="937">
        <f t="shared" si="49"/>
        <v>0</v>
      </c>
      <c r="FO18" s="937">
        <f t="shared" si="49"/>
        <v>0</v>
      </c>
      <c r="FP18" s="937">
        <f t="shared" si="49"/>
        <v>0</v>
      </c>
      <c r="FQ18" s="937">
        <f t="shared" si="49"/>
        <v>0</v>
      </c>
      <c r="GA18" s="937">
        <f>IF(GA$5=$J18,#REF!,0)</f>
        <v>0</v>
      </c>
      <c r="GB18" s="937">
        <f>IF(GB$5=$J18,#REF!,0)</f>
        <v>0</v>
      </c>
      <c r="GC18" s="937">
        <f>IF(GC$5=$J18,#REF!,0)</f>
        <v>0</v>
      </c>
      <c r="GD18" s="937">
        <f>IF(GD$5=$J18,#REF!,0)</f>
        <v>0</v>
      </c>
      <c r="GE18" s="937">
        <f>IF(GE$5=$J18,#REF!,0)</f>
        <v>0</v>
      </c>
      <c r="GF18" s="937">
        <f>IF(GF$5=$J18,#REF!,0)</f>
        <v>0</v>
      </c>
      <c r="GG18" s="937">
        <f>IF(GG$5=$J18,#REF!,0)</f>
        <v>0</v>
      </c>
      <c r="GH18" s="937">
        <f>IF(GH$5=$J18,#REF!,0)</f>
        <v>0</v>
      </c>
      <c r="GI18" s="937">
        <f>IF(GI$5=$J18,#REF!,0)</f>
        <v>0</v>
      </c>
      <c r="GJ18" s="937">
        <f>IF(GJ$5=$J18,#REF!,0)</f>
        <v>0</v>
      </c>
      <c r="GK18" s="937">
        <f>IF(GK$5=$J18,#REF!,0)</f>
        <v>0</v>
      </c>
      <c r="GL18" s="937">
        <f>IF(GL$5=$J18,#REF!,0)</f>
        <v>0</v>
      </c>
      <c r="GM18" s="937">
        <f>IF(GM$5=$J18,#REF!,0)</f>
        <v>0</v>
      </c>
      <c r="GN18" s="937">
        <f>IF(GN$5=$J18,#REF!,0)</f>
        <v>0</v>
      </c>
      <c r="GO18" s="937">
        <f>IF(GO$5=$J18,#REF!,0)</f>
        <v>0</v>
      </c>
      <c r="GP18" s="937">
        <f>IF(GP$5=$J18,#REF!,0)</f>
        <v>0</v>
      </c>
      <c r="GQ18" s="937">
        <f>IF(GQ$5=$J18,#REF!,0)</f>
        <v>0</v>
      </c>
      <c r="GR18" s="937">
        <f>IF(GR$5=$J18,#REF!,0)</f>
        <v>0</v>
      </c>
      <c r="GS18" s="937">
        <f>IF(GS$5=$J18,#REF!,0)</f>
        <v>0</v>
      </c>
      <c r="GT18" s="937">
        <f>IF(GT$5=$J18,#REF!,0)</f>
        <v>0</v>
      </c>
      <c r="GU18" s="937">
        <f>IF(GU$5=$J18,#REF!,0)</f>
        <v>0</v>
      </c>
      <c r="GV18" s="937">
        <f>IF(GV$5=$J18,#REF!,0)</f>
        <v>0</v>
      </c>
      <c r="GW18" s="937">
        <f>IF(GW$5=$J18,#REF!,0)</f>
        <v>0</v>
      </c>
      <c r="GX18" s="937">
        <f>IF(GX$5=$J18,#REF!,0)</f>
        <v>0</v>
      </c>
      <c r="GY18" s="937">
        <f>IF(GY$5=$J18,#REF!,0)</f>
        <v>0</v>
      </c>
      <c r="GZ18" s="937">
        <f>IF(GZ$5=$J18,#REF!,0)</f>
        <v>0</v>
      </c>
      <c r="HA18" s="937">
        <f>IF(HA$5=$J18,#REF!,0)</f>
        <v>0</v>
      </c>
      <c r="HB18" s="937">
        <f>IF(HB$5=$J18,#REF!,0)</f>
        <v>0</v>
      </c>
      <c r="HC18" s="937">
        <f>IF(HC$5=$J18,#REF!,0)</f>
        <v>0</v>
      </c>
      <c r="HD18" s="937">
        <f>IF(HD$5=$J18,#REF!,0)</f>
        <v>0</v>
      </c>
      <c r="HE18" s="937">
        <f>IF(HE$5=$J18,#REF!,0)</f>
        <v>0</v>
      </c>
      <c r="HF18" s="937">
        <f>IF(HF$5=$J18,#REF!,0)</f>
        <v>0</v>
      </c>
    </row>
    <row r="19" spans="1:214" s="459" customFormat="1" ht="20.100000000000001" customHeight="1" x14ac:dyDescent="0.35">
      <c r="A19" s="583"/>
      <c r="B19" s="583"/>
      <c r="C19" s="583"/>
      <c r="D19" s="583"/>
      <c r="E19" s="583"/>
      <c r="F19" s="583"/>
      <c r="G19" s="583"/>
      <c r="H19" s="583"/>
      <c r="I19" s="998"/>
      <c r="J19" s="923"/>
      <c r="K19" s="928" t="s">
        <v>641</v>
      </c>
      <c r="L19" s="1073" t="s">
        <v>640</v>
      </c>
      <c r="M19" s="644"/>
      <c r="N19" s="644"/>
      <c r="O19" s="644"/>
      <c r="P19" s="644"/>
      <c r="Q19" s="644"/>
      <c r="R19" s="644"/>
      <c r="S19" s="644"/>
      <c r="T19" s="644"/>
      <c r="U19" s="644"/>
      <c r="V19" s="644"/>
      <c r="W19" s="644"/>
      <c r="X19" s="644"/>
      <c r="Y19" s="644"/>
      <c r="Z19" s="644"/>
      <c r="AA19" s="644"/>
      <c r="AB19" s="644"/>
      <c r="AC19" s="644"/>
      <c r="AD19" s="644"/>
      <c r="AE19" s="644"/>
      <c r="AF19" s="644"/>
      <c r="AG19" s="644"/>
      <c r="AH19" s="644"/>
      <c r="AI19" s="644" t="e">
        <f>SUM(#REF!)</f>
        <v>#REF!</v>
      </c>
      <c r="AJ19" s="644" t="e">
        <f>SUM(#REF!)</f>
        <v>#REF!</v>
      </c>
      <c r="AK19" s="644">
        <v>0</v>
      </c>
      <c r="AL19" s="644">
        <v>0</v>
      </c>
      <c r="AM19" s="644" t="e">
        <f>SUM(AM21:AM23)</f>
        <v>#REF!</v>
      </c>
      <c r="AN19" s="644"/>
      <c r="AO19" s="644"/>
      <c r="AP19" s="644">
        <v>0</v>
      </c>
      <c r="AQ19" s="644">
        <v>0</v>
      </c>
      <c r="AR19" s="644">
        <v>0</v>
      </c>
      <c r="AS19" s="644"/>
      <c r="AT19" s="644">
        <f t="shared" si="0"/>
        <v>0</v>
      </c>
      <c r="AU19" s="644"/>
      <c r="AV19" s="644">
        <v>0</v>
      </c>
      <c r="AW19" s="457"/>
      <c r="AX19" s="457"/>
      <c r="AY19" s="644">
        <v>0</v>
      </c>
      <c r="AZ19" s="644">
        <v>0</v>
      </c>
      <c r="BA19" s="644">
        <f t="shared" si="12"/>
        <v>0</v>
      </c>
      <c r="BB19" s="644">
        <f t="shared" si="13"/>
        <v>0</v>
      </c>
      <c r="BC19" s="644"/>
      <c r="BD19" s="644"/>
      <c r="BE19" s="644">
        <v>2315982.9300000002</v>
      </c>
      <c r="BF19" s="644">
        <v>0</v>
      </c>
      <c r="BG19" s="644">
        <f t="shared" si="14"/>
        <v>0</v>
      </c>
      <c r="BH19" s="644">
        <f>BI19-BE19</f>
        <v>0</v>
      </c>
      <c r="BI19" s="644">
        <v>2315982.9300000002</v>
      </c>
      <c r="BJ19" s="644"/>
      <c r="BK19" s="644">
        <f t="shared" si="15"/>
        <v>0</v>
      </c>
      <c r="BL19" s="644">
        <f>BM19-BI19</f>
        <v>0</v>
      </c>
      <c r="BM19" s="644">
        <v>2315982.9300000002</v>
      </c>
      <c r="BN19" s="644"/>
      <c r="BO19" s="644">
        <f t="shared" si="16"/>
        <v>0</v>
      </c>
      <c r="BP19" s="644">
        <f>BQ19-BI19</f>
        <v>0</v>
      </c>
      <c r="BQ19" s="644">
        <v>2315982.9300000002</v>
      </c>
      <c r="BR19" s="644">
        <v>0</v>
      </c>
      <c r="BS19" s="644">
        <f t="shared" si="17"/>
        <v>0</v>
      </c>
      <c r="BT19" s="644">
        <f>BU19-BM19</f>
        <v>-595982.93000000017</v>
      </c>
      <c r="BU19" s="749">
        <v>1720000</v>
      </c>
      <c r="BV19" s="644">
        <v>0</v>
      </c>
      <c r="BW19" s="644">
        <f t="shared" si="18"/>
        <v>0</v>
      </c>
      <c r="BX19" s="644">
        <f>BY19-BU19</f>
        <v>0</v>
      </c>
      <c r="BY19" s="644">
        <v>1720000</v>
      </c>
      <c r="BZ19" s="910">
        <v>0</v>
      </c>
      <c r="CA19" s="910">
        <v>0</v>
      </c>
      <c r="CB19" s="644"/>
      <c r="CC19" s="910"/>
      <c r="CD19" s="644">
        <f t="shared" si="3"/>
        <v>0</v>
      </c>
      <c r="CE19" s="644">
        <f t="shared" si="4"/>
        <v>0</v>
      </c>
      <c r="CF19" s="910">
        <v>357235.96</v>
      </c>
      <c r="CG19" s="644">
        <v>0</v>
      </c>
      <c r="CH19" s="644">
        <v>0</v>
      </c>
      <c r="CI19" s="644">
        <f t="shared" si="20"/>
        <v>0</v>
      </c>
      <c r="CJ19" s="644">
        <f>CK19-CG19</f>
        <v>0</v>
      </c>
      <c r="CK19" s="910"/>
      <c r="CL19" s="644">
        <f t="shared" ref="CL19:CL50" si="50">IFERROR(CF19/CK19*100,)</f>
        <v>0</v>
      </c>
      <c r="CM19" s="644">
        <f>CN19-CK19</f>
        <v>0</v>
      </c>
      <c r="CN19" s="910">
        <v>0</v>
      </c>
      <c r="CO19" s="910"/>
      <c r="CP19" s="644">
        <f t="shared" si="21"/>
        <v>0</v>
      </c>
      <c r="CQ19" s="644">
        <f>CR19-CN19</f>
        <v>0</v>
      </c>
      <c r="CR19" s="910">
        <v>0</v>
      </c>
      <c r="CS19" s="910"/>
      <c r="CT19" s="644">
        <f t="shared" ref="CT19:CT79" si="51">IFERROR(CS19/CR19*100,)</f>
        <v>0</v>
      </c>
      <c r="CU19" s="644">
        <f>CV19-CR19</f>
        <v>0</v>
      </c>
      <c r="CV19" s="910">
        <v>0</v>
      </c>
      <c r="CW19" s="910"/>
      <c r="CX19" s="910"/>
      <c r="CY19" s="910">
        <v>0</v>
      </c>
      <c r="CZ19" s="910">
        <v>0</v>
      </c>
      <c r="DA19" s="910">
        <v>0</v>
      </c>
      <c r="DB19" s="644">
        <f t="shared" ref="DB19:DB79" si="52">IFERROR(DA19/CZ19*100,)</f>
        <v>0</v>
      </c>
      <c r="DC19" s="644">
        <f>DD19-CZ19</f>
        <v>0</v>
      </c>
      <c r="DD19" s="910">
        <v>0</v>
      </c>
      <c r="DE19" s="910">
        <v>0</v>
      </c>
      <c r="DF19" s="644">
        <f t="shared" ref="DF19:DF79" si="53">IFERROR(DE19/DD19*100,)</f>
        <v>0</v>
      </c>
      <c r="DG19" s="644">
        <f>DH19-DD19</f>
        <v>0</v>
      </c>
      <c r="DH19" s="910">
        <v>0</v>
      </c>
      <c r="DI19" s="910">
        <v>0</v>
      </c>
      <c r="DJ19" s="644">
        <f t="shared" ref="DJ19:DJ79" si="54">IFERROR(DI19/DH19*100,)</f>
        <v>0</v>
      </c>
      <c r="DK19" s="644" t="e">
        <f>#REF!-DH19</f>
        <v>#REF!</v>
      </c>
      <c r="DL19" s="910">
        <v>0</v>
      </c>
      <c r="DM19" s="644">
        <f t="shared" si="6"/>
        <v>0</v>
      </c>
      <c r="DN19" s="644">
        <f>IFERROR(DL19/#REF!*100,)</f>
        <v>0</v>
      </c>
      <c r="DO19" s="910"/>
      <c r="DP19" s="910"/>
      <c r="DQ19" s="910"/>
      <c r="DS19" s="490">
        <f>IF(DS$5=$H19,#REF!,0)</f>
        <v>0</v>
      </c>
      <c r="DT19" s="490">
        <f>IF(DT$5=$H19,#REF!,0)</f>
        <v>0</v>
      </c>
      <c r="DU19" s="490">
        <f>IF(DU$5=$H19,#REF!,0)</f>
        <v>0</v>
      </c>
      <c r="DV19" s="490">
        <f>IF(DV$5=$J19,#REF!,0)</f>
        <v>0</v>
      </c>
      <c r="DW19" s="490"/>
      <c r="DX19" s="490">
        <f>IF($DX$5=$A19,#REF!,0)</f>
        <v>0</v>
      </c>
      <c r="DY19" s="490">
        <f t="shared" si="34"/>
        <v>0</v>
      </c>
      <c r="DZ19" s="490"/>
      <c r="EA19" s="636">
        <f>IF(EA$5=$A19,#REF!,0)</f>
        <v>0</v>
      </c>
      <c r="EB19" s="937">
        <f>IF(EB$5=$A19,#REF!,0)</f>
        <v>0</v>
      </c>
      <c r="EC19" s="937">
        <f>IF(EC$5=$A19,#REF!,0)</f>
        <v>0</v>
      </c>
      <c r="ED19" s="636">
        <f>IF(ED$5=$A19,#REF!,0)</f>
        <v>0</v>
      </c>
      <c r="EE19" s="636">
        <f>IF(EE$5=$A19,#REF!,0)</f>
        <v>0</v>
      </c>
      <c r="EF19" s="636">
        <f>IF(EF$5=$A19,#REF!,0)</f>
        <v>0</v>
      </c>
      <c r="EG19" s="636">
        <f>IF(EG$5=$A19,#REF!,0)</f>
        <v>0</v>
      </c>
      <c r="EH19" s="636">
        <f>IF(EH$5=$A19,#REF!,0)</f>
        <v>0</v>
      </c>
      <c r="EI19" s="636">
        <f>IF(EI$5=$A19,#REF!,0)</f>
        <v>0</v>
      </c>
      <c r="EJ19" s="937">
        <f>IF(EJ$5=$A19,#REF!,0)</f>
        <v>0</v>
      </c>
      <c r="EK19" s="937">
        <f>IF(EK$5=$A19,#REF!,0)</f>
        <v>0</v>
      </c>
      <c r="EL19" s="937">
        <f>IF(EL$5=$A19,#REF!,0)</f>
        <v>0</v>
      </c>
      <c r="EM19" s="937">
        <f>IF(EM$5=$A19,#REF!,0)</f>
        <v>0</v>
      </c>
      <c r="EN19" s="937">
        <f>IF(EN$5=$A19,#REF!,0)</f>
        <v>0</v>
      </c>
      <c r="EO19" s="937">
        <f>IF(EO$5=$A19,#REF!,0)</f>
        <v>0</v>
      </c>
      <c r="EP19" s="937">
        <f>IF(EP$5=$A19,#REF!,0)</f>
        <v>0</v>
      </c>
      <c r="EQ19" s="937">
        <f>IF(EQ$5=$A19,#REF!,0)</f>
        <v>0</v>
      </c>
      <c r="ER19" s="937">
        <f>IF(ER$5=$A19,#REF!,0)</f>
        <v>0</v>
      </c>
      <c r="ES19" s="937">
        <f>IF(ES$5=$A19,#REF!,0)</f>
        <v>0</v>
      </c>
      <c r="ET19" s="937">
        <f>IF(ET$5=$A19,#REF!,0)</f>
        <v>0</v>
      </c>
      <c r="EX19" s="636">
        <f t="shared" si="48"/>
        <v>0</v>
      </c>
      <c r="EY19" s="937">
        <f t="shared" si="48"/>
        <v>0</v>
      </c>
      <c r="EZ19" s="937">
        <f t="shared" si="48"/>
        <v>0</v>
      </c>
      <c r="FA19" s="636">
        <f t="shared" si="48"/>
        <v>0</v>
      </c>
      <c r="FB19" s="636">
        <f t="shared" si="48"/>
        <v>0</v>
      </c>
      <c r="FC19" s="636">
        <f t="shared" si="48"/>
        <v>0</v>
      </c>
      <c r="FD19" s="636">
        <f t="shared" si="48"/>
        <v>0</v>
      </c>
      <c r="FE19" s="636">
        <f t="shared" si="48"/>
        <v>0</v>
      </c>
      <c r="FF19" s="636">
        <f t="shared" si="48"/>
        <v>0</v>
      </c>
      <c r="FG19" s="937">
        <f t="shared" si="48"/>
        <v>0</v>
      </c>
      <c r="FH19" s="937">
        <f t="shared" si="49"/>
        <v>0</v>
      </c>
      <c r="FI19" s="937">
        <f t="shared" si="49"/>
        <v>0</v>
      </c>
      <c r="FJ19" s="937">
        <f t="shared" si="49"/>
        <v>0</v>
      </c>
      <c r="FK19" s="937">
        <f t="shared" si="49"/>
        <v>0</v>
      </c>
      <c r="FL19" s="937">
        <f t="shared" si="49"/>
        <v>0</v>
      </c>
      <c r="FM19" s="937">
        <f t="shared" si="49"/>
        <v>0</v>
      </c>
      <c r="FN19" s="937">
        <f t="shared" si="49"/>
        <v>0</v>
      </c>
      <c r="FO19" s="937">
        <f t="shared" si="49"/>
        <v>0</v>
      </c>
      <c r="FP19" s="937">
        <f t="shared" si="49"/>
        <v>0</v>
      </c>
      <c r="FQ19" s="937">
        <f t="shared" si="49"/>
        <v>0</v>
      </c>
      <c r="GA19" s="937">
        <f>IF(GA$5=$J19,#REF!,0)</f>
        <v>0</v>
      </c>
      <c r="GB19" s="937">
        <f>IF(GB$5=$J19,#REF!,0)</f>
        <v>0</v>
      </c>
      <c r="GC19" s="937">
        <f>IF(GC$5=$J19,#REF!,0)</f>
        <v>0</v>
      </c>
      <c r="GD19" s="937">
        <f>IF(GD$5=$J19,#REF!,0)</f>
        <v>0</v>
      </c>
      <c r="GE19" s="937">
        <f>IF(GE$5=$J19,#REF!,0)</f>
        <v>0</v>
      </c>
      <c r="GF19" s="937">
        <f>IF(GF$5=$J19,#REF!,0)</f>
        <v>0</v>
      </c>
      <c r="GG19" s="937">
        <f>IF(GG$5=$J19,#REF!,0)</f>
        <v>0</v>
      </c>
      <c r="GH19" s="937">
        <f>IF(GH$5=$J19,#REF!,0)</f>
        <v>0</v>
      </c>
      <c r="GI19" s="937">
        <f>IF(GI$5=$J19,#REF!,0)</f>
        <v>0</v>
      </c>
      <c r="GJ19" s="937">
        <f>IF(GJ$5=$J19,#REF!,0)</f>
        <v>0</v>
      </c>
      <c r="GK19" s="937">
        <f>IF(GK$5=$J19,#REF!,0)</f>
        <v>0</v>
      </c>
      <c r="GL19" s="937">
        <f>IF(GL$5=$J19,#REF!,0)</f>
        <v>0</v>
      </c>
      <c r="GM19" s="937">
        <f>IF(GM$5=$J19,#REF!,0)</f>
        <v>0</v>
      </c>
      <c r="GN19" s="937">
        <f>IF(GN$5=$J19,#REF!,0)</f>
        <v>0</v>
      </c>
      <c r="GO19" s="937">
        <f>IF(GO$5=$J19,#REF!,0)</f>
        <v>0</v>
      </c>
      <c r="GP19" s="937">
        <f>IF(GP$5=$J19,#REF!,0)</f>
        <v>0</v>
      </c>
      <c r="GQ19" s="937">
        <f>IF(GQ$5=$J19,#REF!,0)</f>
        <v>0</v>
      </c>
      <c r="GR19" s="937">
        <f>IF(GR$5=$J19,#REF!,0)</f>
        <v>0</v>
      </c>
      <c r="GS19" s="937">
        <f>IF(GS$5=$J19,#REF!,0)</f>
        <v>0</v>
      </c>
      <c r="GT19" s="937">
        <f>IF(GT$5=$J19,#REF!,0)</f>
        <v>0</v>
      </c>
      <c r="GU19" s="937">
        <f>IF(GU$5=$J19,#REF!,0)</f>
        <v>0</v>
      </c>
      <c r="GV19" s="937">
        <f>IF(GV$5=$J19,#REF!,0)</f>
        <v>0</v>
      </c>
      <c r="GW19" s="937">
        <f>IF(GW$5=$J19,#REF!,0)</f>
        <v>0</v>
      </c>
      <c r="GX19" s="937">
        <f>IF(GX$5=$J19,#REF!,0)</f>
        <v>0</v>
      </c>
      <c r="GY19" s="937">
        <f>IF(GY$5=$J19,#REF!,0)</f>
        <v>0</v>
      </c>
      <c r="GZ19" s="937">
        <f>IF(GZ$5=$J19,#REF!,0)</f>
        <v>0</v>
      </c>
      <c r="HA19" s="937">
        <f>IF(HA$5=$J19,#REF!,0)</f>
        <v>0</v>
      </c>
      <c r="HB19" s="937">
        <f>IF(HB$5=$J19,#REF!,0)</f>
        <v>0</v>
      </c>
      <c r="HC19" s="937">
        <f>IF(HC$5=$J19,#REF!,0)</f>
        <v>0</v>
      </c>
      <c r="HD19" s="937">
        <f>IF(HD$5=$J19,#REF!,0)</f>
        <v>0</v>
      </c>
      <c r="HE19" s="937">
        <f>IF(HE$5=$J19,#REF!,0)</f>
        <v>0</v>
      </c>
      <c r="HF19" s="937">
        <f>IF(HF$5=$J19,#REF!,0)</f>
        <v>0</v>
      </c>
    </row>
    <row r="20" spans="1:214" ht="20.100000000000001" customHeight="1" x14ac:dyDescent="0.35">
      <c r="A20" s="583" t="s">
        <v>494</v>
      </c>
      <c r="B20" s="583"/>
      <c r="C20" s="583"/>
      <c r="D20" s="583"/>
      <c r="E20" s="583"/>
      <c r="F20" s="583"/>
      <c r="G20" s="583"/>
      <c r="H20" s="583"/>
      <c r="I20" s="998"/>
      <c r="J20" s="1155">
        <v>638</v>
      </c>
      <c r="K20" s="981" t="s">
        <v>413</v>
      </c>
      <c r="L20" s="981"/>
      <c r="M20" s="645"/>
      <c r="N20" s="645"/>
      <c r="O20" s="645"/>
      <c r="P20" s="645"/>
      <c r="Q20" s="645"/>
      <c r="R20" s="645"/>
      <c r="S20" s="645"/>
      <c r="T20" s="645"/>
      <c r="U20" s="645"/>
      <c r="V20" s="645"/>
      <c r="W20" s="645"/>
      <c r="X20" s="645"/>
      <c r="Y20" s="645"/>
      <c r="Z20" s="645"/>
      <c r="AA20" s="645"/>
      <c r="AB20" s="645"/>
      <c r="AC20" s="645"/>
      <c r="AD20" s="645"/>
      <c r="AE20" s="645"/>
      <c r="AF20" s="645"/>
      <c r="AG20" s="645"/>
      <c r="AH20" s="645"/>
      <c r="AI20" s="641" t="e">
        <f>SUM(#REF!+AI21)</f>
        <v>#REF!</v>
      </c>
      <c r="AJ20" s="641" t="e">
        <f>SUM(#REF!+AJ21)</f>
        <v>#REF!</v>
      </c>
      <c r="AK20" s="641" t="e">
        <f>SUM(#REF!+AK21)</f>
        <v>#REF!</v>
      </c>
      <c r="AL20" s="641" t="e">
        <f>SUM(#REF!+AL21)</f>
        <v>#REF!</v>
      </c>
      <c r="AM20" s="641" t="e">
        <f>SUM(#REF!+AM21)</f>
        <v>#REF!</v>
      </c>
      <c r="AN20" s="641">
        <f t="shared" ref="AN20:AS20" si="55">SUM(AN21)</f>
        <v>0</v>
      </c>
      <c r="AO20" s="641">
        <f t="shared" si="55"/>
        <v>0</v>
      </c>
      <c r="AP20" s="641">
        <f t="shared" si="55"/>
        <v>0</v>
      </c>
      <c r="AQ20" s="641">
        <f t="shared" si="55"/>
        <v>0</v>
      </c>
      <c r="AR20" s="641">
        <f t="shared" si="55"/>
        <v>0</v>
      </c>
      <c r="AS20" s="641">
        <f t="shared" si="55"/>
        <v>0</v>
      </c>
      <c r="AT20" s="641">
        <f t="shared" si="0"/>
        <v>0</v>
      </c>
      <c r="AU20" s="641">
        <f t="shared" ref="AU20:CA20" si="56">SUM(AU21)</f>
        <v>11500</v>
      </c>
      <c r="AV20" s="641">
        <f t="shared" si="56"/>
        <v>11500</v>
      </c>
      <c r="AW20" s="454">
        <f t="shared" si="56"/>
        <v>0</v>
      </c>
      <c r="AX20" s="454">
        <f t="shared" si="56"/>
        <v>0</v>
      </c>
      <c r="AY20" s="641">
        <f t="shared" si="56"/>
        <v>11500</v>
      </c>
      <c r="AZ20" s="641">
        <f t="shared" si="56"/>
        <v>0</v>
      </c>
      <c r="BA20" s="641">
        <f t="shared" si="12"/>
        <v>0</v>
      </c>
      <c r="BB20" s="641">
        <f t="shared" si="13"/>
        <v>0</v>
      </c>
      <c r="BC20" s="641">
        <v>11500</v>
      </c>
      <c r="BD20" s="641">
        <v>11500</v>
      </c>
      <c r="BE20" s="641">
        <f t="shared" si="56"/>
        <v>11500</v>
      </c>
      <c r="BF20" s="641">
        <f t="shared" si="56"/>
        <v>0</v>
      </c>
      <c r="BG20" s="641">
        <f t="shared" si="14"/>
        <v>0</v>
      </c>
      <c r="BH20" s="641">
        <f t="shared" si="56"/>
        <v>0</v>
      </c>
      <c r="BI20" s="641">
        <f t="shared" si="56"/>
        <v>11500</v>
      </c>
      <c r="BJ20" s="641"/>
      <c r="BK20" s="641">
        <f t="shared" si="15"/>
        <v>0</v>
      </c>
      <c r="BL20" s="641">
        <f t="shared" si="56"/>
        <v>0</v>
      </c>
      <c r="BM20" s="641">
        <f t="shared" si="56"/>
        <v>11500</v>
      </c>
      <c r="BN20" s="641"/>
      <c r="BO20" s="641">
        <f t="shared" si="16"/>
        <v>0</v>
      </c>
      <c r="BP20" s="641">
        <f t="shared" si="56"/>
        <v>0</v>
      </c>
      <c r="BQ20" s="641">
        <f t="shared" si="56"/>
        <v>11500</v>
      </c>
      <c r="BR20" s="641">
        <f t="shared" si="56"/>
        <v>8005.32</v>
      </c>
      <c r="BS20" s="641">
        <f t="shared" si="17"/>
        <v>69.611478260869561</v>
      </c>
      <c r="BT20" s="641">
        <f t="shared" si="56"/>
        <v>58000</v>
      </c>
      <c r="BU20" s="770">
        <f t="shared" si="56"/>
        <v>69500</v>
      </c>
      <c r="BV20" s="641">
        <f t="shared" si="56"/>
        <v>8005.32</v>
      </c>
      <c r="BW20" s="641">
        <f t="shared" si="18"/>
        <v>69.611478260869561</v>
      </c>
      <c r="BX20" s="641">
        <f t="shared" si="56"/>
        <v>0</v>
      </c>
      <c r="BY20" s="641">
        <f t="shared" si="56"/>
        <v>69500</v>
      </c>
      <c r="BZ20" s="558">
        <f t="shared" si="56"/>
        <v>35000</v>
      </c>
      <c r="CA20" s="558">
        <f t="shared" si="56"/>
        <v>0</v>
      </c>
      <c r="CB20" s="641">
        <f>SUM(CB21)</f>
        <v>8005.32</v>
      </c>
      <c r="CC20" s="558">
        <f>SUM(CC21)</f>
        <v>0</v>
      </c>
      <c r="CD20" s="641">
        <f t="shared" si="3"/>
        <v>0</v>
      </c>
      <c r="CE20" s="641">
        <f t="shared" si="4"/>
        <v>0</v>
      </c>
      <c r="CF20" s="558">
        <f>SUM(CF21)</f>
        <v>172485.72</v>
      </c>
      <c r="CG20" s="641">
        <f>SUM(CG21)</f>
        <v>106000</v>
      </c>
      <c r="CH20" s="641">
        <f>SUM(CH21)</f>
        <v>0</v>
      </c>
      <c r="CI20" s="641">
        <f t="shared" si="20"/>
        <v>0</v>
      </c>
      <c r="CJ20" s="641">
        <f>SUM(CJ21)</f>
        <v>-50320</v>
      </c>
      <c r="CK20" s="558">
        <f>SUM(CK21)</f>
        <v>55680</v>
      </c>
      <c r="CL20" s="641">
        <f t="shared" si="50"/>
        <v>309.78038793103451</v>
      </c>
      <c r="CM20" s="641">
        <f>SUM(CM21)</f>
        <v>0</v>
      </c>
      <c r="CN20" s="558">
        <f>SUM(CN21)</f>
        <v>55680</v>
      </c>
      <c r="CO20" s="558">
        <f>SUM(CO21)</f>
        <v>0</v>
      </c>
      <c r="CP20" s="641">
        <f t="shared" si="21"/>
        <v>0</v>
      </c>
      <c r="CQ20" s="641">
        <f>SUM(CQ21)</f>
        <v>-16083.309999999998</v>
      </c>
      <c r="CR20" s="558">
        <f>SUM(CR21)</f>
        <v>39596.69</v>
      </c>
      <c r="CS20" s="558">
        <f>SUM(CS21)</f>
        <v>0</v>
      </c>
      <c r="CT20" s="641">
        <f t="shared" si="51"/>
        <v>0</v>
      </c>
      <c r="CU20" s="641">
        <f t="shared" ref="CU20:DA20" si="57">SUM(CU21)</f>
        <v>-802.35000000000582</v>
      </c>
      <c r="CV20" s="558">
        <f t="shared" si="57"/>
        <v>38794.339999999997</v>
      </c>
      <c r="CW20" s="558">
        <f t="shared" si="57"/>
        <v>56500</v>
      </c>
      <c r="CX20" s="558">
        <f t="shared" si="57"/>
        <v>56500</v>
      </c>
      <c r="CY20" s="558">
        <f>SUM(CY21)</f>
        <v>0</v>
      </c>
      <c r="CZ20" s="558">
        <f t="shared" si="57"/>
        <v>56500</v>
      </c>
      <c r="DA20" s="558">
        <f t="shared" si="57"/>
        <v>0</v>
      </c>
      <c r="DB20" s="641">
        <f t="shared" si="52"/>
        <v>0</v>
      </c>
      <c r="DC20" s="641">
        <f>SUM(DC21)</f>
        <v>-56500</v>
      </c>
      <c r="DD20" s="558">
        <f>SUM(DD21)</f>
        <v>0</v>
      </c>
      <c r="DE20" s="558">
        <f>SUM(DE21)</f>
        <v>0</v>
      </c>
      <c r="DF20" s="641">
        <f t="shared" si="53"/>
        <v>0</v>
      </c>
      <c r="DG20" s="641">
        <f>SUM(DG21)</f>
        <v>0</v>
      </c>
      <c r="DH20" s="558">
        <f>SUM(DH21)</f>
        <v>0</v>
      </c>
      <c r="DI20" s="558">
        <f>SUM(DI21)</f>
        <v>0</v>
      </c>
      <c r="DJ20" s="641">
        <f t="shared" si="54"/>
        <v>0</v>
      </c>
      <c r="DK20" s="641" t="e">
        <f>SUM(DK21)</f>
        <v>#REF!</v>
      </c>
      <c r="DL20" s="558">
        <f>SUM(DL21)</f>
        <v>0</v>
      </c>
      <c r="DM20" s="641">
        <f t="shared" si="6"/>
        <v>0</v>
      </c>
      <c r="DN20" s="641">
        <f>IFERROR(DL20/#REF!*100,)</f>
        <v>0</v>
      </c>
      <c r="DO20" s="558">
        <f t="shared" ref="DO20" si="58">SUM(DO21)</f>
        <v>114564</v>
      </c>
      <c r="DP20" s="558">
        <v>114564</v>
      </c>
      <c r="DQ20" s="558">
        <v>114564</v>
      </c>
      <c r="DS20" s="490">
        <f>IF(DS$5=$H20,#REF!,0)</f>
        <v>0</v>
      </c>
      <c r="DT20" s="490">
        <f>IF(DT$5=$H20,#REF!,0)</f>
        <v>0</v>
      </c>
      <c r="DU20" s="490">
        <f>IF(DU$5=$H20,#REF!,0)</f>
        <v>0</v>
      </c>
      <c r="DV20" s="490">
        <f>IF(DV$5=$J20,#REF!,0)</f>
        <v>0</v>
      </c>
      <c r="DW20" s="490"/>
      <c r="DX20" s="490">
        <f>IF($DX$5=$A20,#REF!,0)</f>
        <v>0</v>
      </c>
      <c r="DY20" s="490">
        <f t="shared" si="34"/>
        <v>0</v>
      </c>
      <c r="DZ20" s="490"/>
      <c r="EA20" s="636">
        <f>IF(EA$5=$A20,#REF!,0)</f>
        <v>0</v>
      </c>
      <c r="EB20" s="937">
        <f>IF(EB$5=$A20,#REF!,0)</f>
        <v>0</v>
      </c>
      <c r="EC20" s="937">
        <f>IF(EC$5=$A20,#REF!,0)</f>
        <v>0</v>
      </c>
      <c r="ED20" s="636">
        <f>IF(ED$5=$A20,#REF!,0)</f>
        <v>0</v>
      </c>
      <c r="EE20" s="636">
        <f>IF(EE$5=$A20,#REF!,0)</f>
        <v>0</v>
      </c>
      <c r="EF20" s="636">
        <f>IF(EF$5=$A20,#REF!,0)</f>
        <v>0</v>
      </c>
      <c r="EG20" s="636">
        <f>IF(EG$5=$A20,#REF!,0)</f>
        <v>0</v>
      </c>
      <c r="EH20" s="636">
        <f>IF(EH$5=$A20,#REF!,0)</f>
        <v>0</v>
      </c>
      <c r="EI20" s="636">
        <f>IF(EI$5=$A20,#REF!,0)</f>
        <v>0</v>
      </c>
      <c r="EJ20" s="937">
        <f>IF(EJ$5=$A20,#REF!,0)</f>
        <v>0</v>
      </c>
      <c r="EK20" s="937">
        <f>IF(EK$5=$A20,#REF!,0)</f>
        <v>0</v>
      </c>
      <c r="EL20" s="937">
        <f>IF(EL$5=$A20,#REF!,0)</f>
        <v>0</v>
      </c>
      <c r="EM20" s="937">
        <f>IF(EM$5=$A20,#REF!,0)</f>
        <v>0</v>
      </c>
      <c r="EN20" s="937">
        <f>IF(EN$5=$A20,#REF!,0)</f>
        <v>0</v>
      </c>
      <c r="EO20" s="937">
        <f>IF(EO$5=$A20,#REF!,0)</f>
        <v>0</v>
      </c>
      <c r="EP20" s="937">
        <f>IF(EP$5=$A20,#REF!,0)</f>
        <v>0</v>
      </c>
      <c r="EQ20" s="937" t="e">
        <f>IF(EQ$5=$A20,#REF!,0)</f>
        <v>#REF!</v>
      </c>
      <c r="ER20" s="937">
        <f>IF(ER$5=$A20,#REF!,0)</f>
        <v>0</v>
      </c>
      <c r="ES20" s="937">
        <f>IF(ES$5=$A20,#REF!,0)</f>
        <v>0</v>
      </c>
      <c r="ET20" s="937">
        <f>IF(ET$5=$A20,#REF!,0)</f>
        <v>0</v>
      </c>
      <c r="EX20" s="636">
        <f t="shared" si="48"/>
        <v>0</v>
      </c>
      <c r="EY20" s="937">
        <f t="shared" si="48"/>
        <v>0</v>
      </c>
      <c r="EZ20" s="937">
        <f t="shared" si="48"/>
        <v>0</v>
      </c>
      <c r="FA20" s="636">
        <f t="shared" si="48"/>
        <v>0</v>
      </c>
      <c r="FB20" s="636">
        <f t="shared" si="48"/>
        <v>0</v>
      </c>
      <c r="FC20" s="636">
        <f t="shared" si="48"/>
        <v>0</v>
      </c>
      <c r="FD20" s="636">
        <f t="shared" si="48"/>
        <v>0</v>
      </c>
      <c r="FE20" s="636">
        <f t="shared" si="48"/>
        <v>0</v>
      </c>
      <c r="FF20" s="636">
        <f t="shared" si="48"/>
        <v>0</v>
      </c>
      <c r="FG20" s="937">
        <f t="shared" si="48"/>
        <v>0</v>
      </c>
      <c r="FH20" s="937">
        <f t="shared" si="49"/>
        <v>0</v>
      </c>
      <c r="FI20" s="937">
        <f t="shared" si="49"/>
        <v>0</v>
      </c>
      <c r="FJ20" s="937">
        <f t="shared" si="49"/>
        <v>0</v>
      </c>
      <c r="FK20" s="937">
        <f t="shared" si="49"/>
        <v>0</v>
      </c>
      <c r="FL20" s="937">
        <f t="shared" si="49"/>
        <v>0</v>
      </c>
      <c r="FM20" s="937">
        <f t="shared" si="49"/>
        <v>0</v>
      </c>
      <c r="FN20" s="937">
        <f t="shared" si="49"/>
        <v>114564</v>
      </c>
      <c r="FO20" s="937">
        <f t="shared" si="49"/>
        <v>0</v>
      </c>
      <c r="FP20" s="937">
        <f t="shared" si="49"/>
        <v>0</v>
      </c>
      <c r="FQ20" s="937">
        <f t="shared" si="49"/>
        <v>0</v>
      </c>
      <c r="GA20" s="937">
        <f>IF(GA$5=$J20,#REF!,0)</f>
        <v>0</v>
      </c>
      <c r="GB20" s="937">
        <f>IF(GB$5=$J20,#REF!,0)</f>
        <v>0</v>
      </c>
      <c r="GC20" s="937">
        <f>IF(GC$5=$J20,#REF!,0)</f>
        <v>0</v>
      </c>
      <c r="GD20" s="937">
        <f>IF(GD$5=$J20,#REF!,0)</f>
        <v>0</v>
      </c>
      <c r="GE20" s="937">
        <f>IF(GE$5=$J20,#REF!,0)</f>
        <v>0</v>
      </c>
      <c r="GF20" s="937">
        <f>IF(GF$5=$J20,#REF!,0)</f>
        <v>0</v>
      </c>
      <c r="GG20" s="937">
        <f>IF(GG$5=$J20,#REF!,0)</f>
        <v>0</v>
      </c>
      <c r="GH20" s="937">
        <f>IF(GH$5=$J20,#REF!,0)</f>
        <v>0</v>
      </c>
      <c r="GI20" s="937">
        <f>IF(GI$5=$J20,#REF!,0)</f>
        <v>0</v>
      </c>
      <c r="GJ20" s="937" t="e">
        <f>IF(GJ$5=$J20,#REF!,0)</f>
        <v>#REF!</v>
      </c>
      <c r="GK20" s="937">
        <f>IF(GK$5=$J20,#REF!,0)</f>
        <v>0</v>
      </c>
      <c r="GL20" s="937">
        <f>IF(GL$5=$J20,#REF!,0)</f>
        <v>0</v>
      </c>
      <c r="GM20" s="937">
        <f>IF(GM$5=$J20,#REF!,0)</f>
        <v>0</v>
      </c>
      <c r="GN20" s="937">
        <f>IF(GN$5=$J20,#REF!,0)</f>
        <v>0</v>
      </c>
      <c r="GO20" s="937">
        <f>IF(GO$5=$J20,#REF!,0)</f>
        <v>0</v>
      </c>
      <c r="GP20" s="937">
        <f>IF(GP$5=$J20,#REF!,0)</f>
        <v>0</v>
      </c>
      <c r="GQ20" s="937">
        <f>IF(GQ$5=$J20,#REF!,0)</f>
        <v>0</v>
      </c>
      <c r="GR20" s="937">
        <f>IF(GR$5=$J20,#REF!,0)</f>
        <v>0</v>
      </c>
      <c r="GS20" s="937">
        <f>IF(GS$5=$J20,#REF!,0)</f>
        <v>0</v>
      </c>
      <c r="GT20" s="937">
        <f>IF(GT$5=$J20,#REF!,0)</f>
        <v>0</v>
      </c>
      <c r="GU20" s="937">
        <f>IF(GU$5=$J20,#REF!,0)</f>
        <v>0</v>
      </c>
      <c r="GV20" s="937">
        <f>IF(GV$5=$J20,#REF!,0)</f>
        <v>0</v>
      </c>
      <c r="GW20" s="937">
        <f>IF(GW$5=$J20,#REF!,0)</f>
        <v>0</v>
      </c>
      <c r="GX20" s="937">
        <f>IF(GX$5=$J20,#REF!,0)</f>
        <v>0</v>
      </c>
      <c r="GY20" s="937">
        <f>IF(GY$5=$J20,#REF!,0)</f>
        <v>0</v>
      </c>
      <c r="GZ20" s="937">
        <f>IF(GZ$5=$J20,#REF!,0)</f>
        <v>0</v>
      </c>
      <c r="HA20" s="937">
        <f>IF(HA$5=$J20,#REF!,0)</f>
        <v>0</v>
      </c>
      <c r="HB20" s="937">
        <f>IF(HB$5=$J20,#REF!,0)</f>
        <v>0</v>
      </c>
      <c r="HC20" s="937">
        <f>IF(HC$5=$J20,#REF!,0)</f>
        <v>0</v>
      </c>
      <c r="HD20" s="937">
        <f>IF(HD$5=$J20,#REF!,0)</f>
        <v>0</v>
      </c>
      <c r="HE20" s="937">
        <f>IF(HE$5=$J20,#REF!,0)</f>
        <v>0</v>
      </c>
      <c r="HF20" s="937">
        <f>IF(HF$5=$J20,#REF!,0)</f>
        <v>0</v>
      </c>
    </row>
    <row r="21" spans="1:214" s="459" customFormat="1" ht="20.100000000000001" customHeight="1" x14ac:dyDescent="0.35">
      <c r="A21" s="640"/>
      <c r="B21" s="640"/>
      <c r="C21" s="640"/>
      <c r="D21" s="640"/>
      <c r="E21" s="640"/>
      <c r="F21" s="640"/>
      <c r="G21" s="640"/>
      <c r="H21" s="640"/>
      <c r="I21" s="460"/>
      <c r="J21" s="460"/>
      <c r="K21" s="461" t="s">
        <v>414</v>
      </c>
      <c r="L21" s="542" t="s">
        <v>432</v>
      </c>
      <c r="M21" s="644"/>
      <c r="N21" s="644"/>
      <c r="O21" s="644"/>
      <c r="P21" s="644"/>
      <c r="Q21" s="644"/>
      <c r="R21" s="644"/>
      <c r="S21" s="644"/>
      <c r="T21" s="644"/>
      <c r="U21" s="644"/>
      <c r="V21" s="644"/>
      <c r="W21" s="644"/>
      <c r="X21" s="644"/>
      <c r="Y21" s="644"/>
      <c r="Z21" s="644"/>
      <c r="AA21" s="644"/>
      <c r="AB21" s="644"/>
      <c r="AC21" s="644"/>
      <c r="AD21" s="644"/>
      <c r="AE21" s="644"/>
      <c r="AF21" s="644"/>
      <c r="AG21" s="644"/>
      <c r="AH21" s="644"/>
      <c r="AI21" s="644" t="e">
        <f>#REF!</f>
        <v>#REF!</v>
      </c>
      <c r="AJ21" s="644" t="e">
        <f>#REF!</f>
        <v>#REF!</v>
      </c>
      <c r="AK21" s="644" t="e">
        <f>#REF!+#REF!</f>
        <v>#REF!</v>
      </c>
      <c r="AL21" s="644" t="e">
        <f>#REF!+#REF!</f>
        <v>#REF!</v>
      </c>
      <c r="AM21" s="644" t="e">
        <f>#REF!</f>
        <v>#REF!</v>
      </c>
      <c r="AN21" s="644"/>
      <c r="AO21" s="644"/>
      <c r="AP21" s="644">
        <v>0</v>
      </c>
      <c r="AQ21" s="644">
        <v>0</v>
      </c>
      <c r="AR21" s="644">
        <v>0</v>
      </c>
      <c r="AS21" s="644">
        <v>0</v>
      </c>
      <c r="AT21" s="644">
        <f t="shared" si="0"/>
        <v>0</v>
      </c>
      <c r="AU21" s="644">
        <f>AV21-AR21</f>
        <v>11500</v>
      </c>
      <c r="AV21" s="644">
        <v>11500</v>
      </c>
      <c r="AW21" s="457"/>
      <c r="AX21" s="457"/>
      <c r="AY21" s="644">
        <v>11500</v>
      </c>
      <c r="AZ21" s="644">
        <v>0</v>
      </c>
      <c r="BA21" s="644">
        <f t="shared" si="12"/>
        <v>0</v>
      </c>
      <c r="BB21" s="644">
        <f t="shared" si="13"/>
        <v>0</v>
      </c>
      <c r="BC21" s="644"/>
      <c r="BD21" s="644"/>
      <c r="BE21" s="644">
        <v>11500</v>
      </c>
      <c r="BF21" s="644">
        <v>0</v>
      </c>
      <c r="BG21" s="644">
        <f t="shared" si="14"/>
        <v>0</v>
      </c>
      <c r="BH21" s="644">
        <f>BI21-BE21</f>
        <v>0</v>
      </c>
      <c r="BI21" s="644">
        <v>11500</v>
      </c>
      <c r="BJ21" s="644"/>
      <c r="BK21" s="644">
        <f t="shared" si="15"/>
        <v>0</v>
      </c>
      <c r="BL21" s="644">
        <f>BM21-BI21</f>
        <v>0</v>
      </c>
      <c r="BM21" s="644">
        <v>11500</v>
      </c>
      <c r="BN21" s="644"/>
      <c r="BO21" s="644">
        <f t="shared" si="16"/>
        <v>0</v>
      </c>
      <c r="BP21" s="644">
        <f>BQ21-BI21</f>
        <v>0</v>
      </c>
      <c r="BQ21" s="644">
        <v>11500</v>
      </c>
      <c r="BR21" s="644">
        <v>8005.32</v>
      </c>
      <c r="BS21" s="644">
        <f t="shared" si="17"/>
        <v>69.611478260869561</v>
      </c>
      <c r="BT21" s="644">
        <f>BU21-BM21</f>
        <v>58000</v>
      </c>
      <c r="BU21" s="749">
        <v>69500</v>
      </c>
      <c r="BV21" s="644">
        <v>8005.32</v>
      </c>
      <c r="BW21" s="644">
        <f t="shared" si="18"/>
        <v>69.611478260869561</v>
      </c>
      <c r="BX21" s="644">
        <f>BY21-BU21</f>
        <v>0</v>
      </c>
      <c r="BY21" s="644">
        <v>69500</v>
      </c>
      <c r="BZ21" s="910">
        <v>35000</v>
      </c>
      <c r="CA21" s="910">
        <v>0</v>
      </c>
      <c r="CB21" s="644">
        <v>8005.32</v>
      </c>
      <c r="CC21" s="910"/>
      <c r="CD21" s="644">
        <f t="shared" si="3"/>
        <v>0</v>
      </c>
      <c r="CE21" s="644">
        <f t="shared" si="4"/>
        <v>0</v>
      </c>
      <c r="CF21" s="910">
        <v>172485.72</v>
      </c>
      <c r="CG21" s="644">
        <v>106000</v>
      </c>
      <c r="CH21" s="644">
        <v>0</v>
      </c>
      <c r="CI21" s="644">
        <f t="shared" si="20"/>
        <v>0</v>
      </c>
      <c r="CJ21" s="644">
        <f>CK21-CG21</f>
        <v>-50320</v>
      </c>
      <c r="CK21" s="910">
        <v>55680</v>
      </c>
      <c r="CL21" s="644">
        <f t="shared" si="50"/>
        <v>309.78038793103451</v>
      </c>
      <c r="CM21" s="644">
        <f>CN21-CK21</f>
        <v>0</v>
      </c>
      <c r="CN21" s="910">
        <v>55680</v>
      </c>
      <c r="CO21" s="910"/>
      <c r="CP21" s="644">
        <f t="shared" si="21"/>
        <v>0</v>
      </c>
      <c r="CQ21" s="644">
        <f>CR21-CN21</f>
        <v>-16083.309999999998</v>
      </c>
      <c r="CR21" s="910">
        <v>39596.69</v>
      </c>
      <c r="CS21" s="910"/>
      <c r="CT21" s="644">
        <f t="shared" si="51"/>
        <v>0</v>
      </c>
      <c r="CU21" s="644">
        <f>CV21-CR21</f>
        <v>-802.35000000000582</v>
      </c>
      <c r="CV21" s="910">
        <v>38794.339999999997</v>
      </c>
      <c r="CW21" s="910">
        <v>56500</v>
      </c>
      <c r="CX21" s="910">
        <v>56500</v>
      </c>
      <c r="CY21" s="910">
        <v>0</v>
      </c>
      <c r="CZ21" s="910">
        <v>56500</v>
      </c>
      <c r="DA21" s="910">
        <v>0</v>
      </c>
      <c r="DB21" s="644">
        <f t="shared" si="52"/>
        <v>0</v>
      </c>
      <c r="DC21" s="644">
        <f>DD21-CZ21</f>
        <v>-56500</v>
      </c>
      <c r="DD21" s="910">
        <v>0</v>
      </c>
      <c r="DE21" s="910">
        <v>0</v>
      </c>
      <c r="DF21" s="644">
        <f t="shared" si="53"/>
        <v>0</v>
      </c>
      <c r="DG21" s="644">
        <f>DH21-DD21</f>
        <v>0</v>
      </c>
      <c r="DH21" s="910">
        <v>0</v>
      </c>
      <c r="DI21" s="910">
        <v>0</v>
      </c>
      <c r="DJ21" s="644">
        <f t="shared" si="54"/>
        <v>0</v>
      </c>
      <c r="DK21" s="644" t="e">
        <f>#REF!-DH21</f>
        <v>#REF!</v>
      </c>
      <c r="DL21" s="910">
        <v>0</v>
      </c>
      <c r="DM21" s="644">
        <f t="shared" si="6"/>
        <v>0</v>
      </c>
      <c r="DN21" s="644">
        <f>IFERROR(DL21/#REF!*100,)</f>
        <v>0</v>
      </c>
      <c r="DO21" s="910">
        <v>114564</v>
      </c>
      <c r="DP21" s="910"/>
      <c r="DQ21" s="910"/>
      <c r="DS21" s="490">
        <f>IF(DS$5=$H21,#REF!,0)</f>
        <v>0</v>
      </c>
      <c r="DT21" s="490">
        <f>IF(DT$5=$H21,#REF!,0)</f>
        <v>0</v>
      </c>
      <c r="DU21" s="490">
        <f>IF(DU$5=$H21,#REF!,0)</f>
        <v>0</v>
      </c>
      <c r="DV21" s="490">
        <f>IF(DV$5=$J21,#REF!,0)</f>
        <v>0</v>
      </c>
      <c r="DW21" s="490"/>
      <c r="DX21" s="490">
        <f>IF($DX$5=$A21,#REF!,0)</f>
        <v>0</v>
      </c>
      <c r="DY21" s="490">
        <f t="shared" si="34"/>
        <v>0</v>
      </c>
      <c r="DZ21" s="490"/>
      <c r="EA21" s="636">
        <f>IF(EA$5=$A21,#REF!,0)</f>
        <v>0</v>
      </c>
      <c r="EB21" s="937">
        <f>IF(EB$5=$A21,#REF!,0)</f>
        <v>0</v>
      </c>
      <c r="EC21" s="937">
        <f>IF(EC$5=$A21,#REF!,0)</f>
        <v>0</v>
      </c>
      <c r="ED21" s="636">
        <f>IF(ED$5=$A21,#REF!,0)</f>
        <v>0</v>
      </c>
      <c r="EE21" s="636">
        <f>IF(EE$5=$A21,#REF!,0)</f>
        <v>0</v>
      </c>
      <c r="EF21" s="636">
        <f>IF(EF$5=$A21,#REF!,0)</f>
        <v>0</v>
      </c>
      <c r="EG21" s="636">
        <f>IF(EG$5=$A21,#REF!,0)</f>
        <v>0</v>
      </c>
      <c r="EH21" s="636">
        <f>IF(EH$5=$A21,#REF!,0)</f>
        <v>0</v>
      </c>
      <c r="EI21" s="636">
        <f>IF(EI$5=$A21,#REF!,0)</f>
        <v>0</v>
      </c>
      <c r="EJ21" s="937">
        <f>IF(EJ$5=$A21,#REF!,0)</f>
        <v>0</v>
      </c>
      <c r="EK21" s="937">
        <f>IF(EK$5=$A21,#REF!,0)</f>
        <v>0</v>
      </c>
      <c r="EL21" s="937">
        <f>IF(EL$5=$A21,#REF!,0)</f>
        <v>0</v>
      </c>
      <c r="EM21" s="937">
        <f>IF(EM$5=$A21,#REF!,0)</f>
        <v>0</v>
      </c>
      <c r="EN21" s="937">
        <f>IF(EN$5=$A21,#REF!,0)</f>
        <v>0</v>
      </c>
      <c r="EO21" s="937">
        <f>IF(EO$5=$A21,#REF!,0)</f>
        <v>0</v>
      </c>
      <c r="EP21" s="937">
        <f>IF(EP$5=$A21,#REF!,0)</f>
        <v>0</v>
      </c>
      <c r="EQ21" s="937">
        <f>IF(EQ$5=$A21,#REF!,0)</f>
        <v>0</v>
      </c>
      <c r="ER21" s="937">
        <f>IF(ER$5=$A21,#REF!,0)</f>
        <v>0</v>
      </c>
      <c r="ES21" s="937">
        <f>IF(ES$5=$A21,#REF!,0)</f>
        <v>0</v>
      </c>
      <c r="ET21" s="937">
        <f>IF(ET$5=$A21,#REF!,0)</f>
        <v>0</v>
      </c>
      <c r="EX21" s="636">
        <f t="shared" si="48"/>
        <v>0</v>
      </c>
      <c r="EY21" s="937">
        <f t="shared" si="48"/>
        <v>0</v>
      </c>
      <c r="EZ21" s="937">
        <f t="shared" si="48"/>
        <v>0</v>
      </c>
      <c r="FA21" s="636">
        <f t="shared" si="48"/>
        <v>0</v>
      </c>
      <c r="FB21" s="636">
        <f t="shared" si="48"/>
        <v>0</v>
      </c>
      <c r="FC21" s="636">
        <f t="shared" si="48"/>
        <v>0</v>
      </c>
      <c r="FD21" s="636">
        <f t="shared" si="48"/>
        <v>0</v>
      </c>
      <c r="FE21" s="636">
        <f t="shared" si="48"/>
        <v>0</v>
      </c>
      <c r="FF21" s="636">
        <f t="shared" si="48"/>
        <v>0</v>
      </c>
      <c r="FG21" s="937">
        <f t="shared" si="48"/>
        <v>0</v>
      </c>
      <c r="FH21" s="937">
        <f t="shared" si="49"/>
        <v>0</v>
      </c>
      <c r="FI21" s="937">
        <f t="shared" si="49"/>
        <v>0</v>
      </c>
      <c r="FJ21" s="937">
        <f t="shared" si="49"/>
        <v>0</v>
      </c>
      <c r="FK21" s="937">
        <f t="shared" si="49"/>
        <v>0</v>
      </c>
      <c r="FL21" s="937">
        <f t="shared" si="49"/>
        <v>0</v>
      </c>
      <c r="FM21" s="937">
        <f t="shared" si="49"/>
        <v>0</v>
      </c>
      <c r="FN21" s="937">
        <f t="shared" si="49"/>
        <v>0</v>
      </c>
      <c r="FO21" s="937">
        <f t="shared" si="49"/>
        <v>0</v>
      </c>
      <c r="FP21" s="937">
        <f t="shared" si="49"/>
        <v>0</v>
      </c>
      <c r="FQ21" s="937">
        <f t="shared" si="49"/>
        <v>0</v>
      </c>
      <c r="GA21" s="937">
        <f>IF(GA$5=$J21,#REF!,0)</f>
        <v>0</v>
      </c>
      <c r="GB21" s="937">
        <f>IF(GB$5=$J21,#REF!,0)</f>
        <v>0</v>
      </c>
      <c r="GC21" s="937">
        <f>IF(GC$5=$J21,#REF!,0)</f>
        <v>0</v>
      </c>
      <c r="GD21" s="937">
        <f>IF(GD$5=$J21,#REF!,0)</f>
        <v>0</v>
      </c>
      <c r="GE21" s="937">
        <f>IF(GE$5=$J21,#REF!,0)</f>
        <v>0</v>
      </c>
      <c r="GF21" s="937">
        <f>IF(GF$5=$J21,#REF!,0)</f>
        <v>0</v>
      </c>
      <c r="GG21" s="937">
        <f>IF(GG$5=$J21,#REF!,0)</f>
        <v>0</v>
      </c>
      <c r="GH21" s="937">
        <f>IF(GH$5=$J21,#REF!,0)</f>
        <v>0</v>
      </c>
      <c r="GI21" s="937">
        <f>IF(GI$5=$J21,#REF!,0)</f>
        <v>0</v>
      </c>
      <c r="GJ21" s="937">
        <f>IF(GJ$5=$J21,#REF!,0)</f>
        <v>0</v>
      </c>
      <c r="GK21" s="937">
        <f>IF(GK$5=$J21,#REF!,0)</f>
        <v>0</v>
      </c>
      <c r="GL21" s="937">
        <f>IF(GL$5=$J21,#REF!,0)</f>
        <v>0</v>
      </c>
      <c r="GM21" s="937">
        <f>IF(GM$5=$J21,#REF!,0)</f>
        <v>0</v>
      </c>
      <c r="GN21" s="937">
        <f>IF(GN$5=$J21,#REF!,0)</f>
        <v>0</v>
      </c>
      <c r="GO21" s="937">
        <f>IF(GO$5=$J21,#REF!,0)</f>
        <v>0</v>
      </c>
      <c r="GP21" s="937">
        <f>IF(GP$5=$J21,#REF!,0)</f>
        <v>0</v>
      </c>
      <c r="GQ21" s="937">
        <f>IF(GQ$5=$J21,#REF!,0)</f>
        <v>0</v>
      </c>
      <c r="GR21" s="937">
        <f>IF(GR$5=$J21,#REF!,0)</f>
        <v>0</v>
      </c>
      <c r="GS21" s="937">
        <f>IF(GS$5=$J21,#REF!,0)</f>
        <v>0</v>
      </c>
      <c r="GT21" s="937">
        <f>IF(GT$5=$J21,#REF!,0)</f>
        <v>0</v>
      </c>
      <c r="GU21" s="937">
        <f>IF(GU$5=$J21,#REF!,0)</f>
        <v>0</v>
      </c>
      <c r="GV21" s="937">
        <f>IF(GV$5=$J21,#REF!,0)</f>
        <v>0</v>
      </c>
      <c r="GW21" s="937">
        <f>IF(GW$5=$J21,#REF!,0)</f>
        <v>0</v>
      </c>
      <c r="GX21" s="937">
        <f>IF(GX$5=$J21,#REF!,0)</f>
        <v>0</v>
      </c>
      <c r="GY21" s="937">
        <f>IF(GY$5=$J21,#REF!,0)</f>
        <v>0</v>
      </c>
      <c r="GZ21" s="937">
        <f>IF(GZ$5=$J21,#REF!,0)</f>
        <v>0</v>
      </c>
      <c r="HA21" s="937">
        <f>IF(HA$5=$J21,#REF!,0)</f>
        <v>0</v>
      </c>
      <c r="HB21" s="937">
        <f>IF(HB$5=$J21,#REF!,0)</f>
        <v>0</v>
      </c>
      <c r="HC21" s="937">
        <f>IF(HC$5=$J21,#REF!,0)</f>
        <v>0</v>
      </c>
      <c r="HD21" s="937">
        <f>IF(HD$5=$J21,#REF!,0)</f>
        <v>0</v>
      </c>
      <c r="HE21" s="937">
        <f>IF(HE$5=$J21,#REF!,0)</f>
        <v>0</v>
      </c>
      <c r="HF21" s="937">
        <f>IF(HF$5=$J21,#REF!,0)</f>
        <v>0</v>
      </c>
    </row>
    <row r="22" spans="1:214" s="459" customFormat="1" ht="20.100000000000001" hidden="1" customHeight="1" thickBot="1" x14ac:dyDescent="0.4">
      <c r="A22" s="640"/>
      <c r="B22" s="640"/>
      <c r="C22" s="640"/>
      <c r="D22" s="640"/>
      <c r="E22" s="640"/>
      <c r="F22" s="640"/>
      <c r="G22" s="640"/>
      <c r="H22" s="640"/>
      <c r="I22" s="460"/>
      <c r="J22" s="460"/>
      <c r="K22" s="460"/>
      <c r="L22" s="462" t="s">
        <v>709</v>
      </c>
      <c r="M22" s="643"/>
      <c r="N22" s="643"/>
      <c r="O22" s="643"/>
      <c r="P22" s="643"/>
      <c r="Q22" s="643"/>
      <c r="R22" s="643"/>
      <c r="S22" s="643"/>
      <c r="T22" s="643"/>
      <c r="U22" s="643"/>
      <c r="V22" s="643"/>
      <c r="W22" s="643"/>
      <c r="X22" s="643"/>
      <c r="Y22" s="643"/>
      <c r="Z22" s="643"/>
      <c r="AA22" s="643"/>
      <c r="AB22" s="643"/>
      <c r="AC22" s="643"/>
      <c r="AD22" s="643"/>
      <c r="AE22" s="643"/>
      <c r="AF22" s="643"/>
      <c r="AG22" s="643"/>
      <c r="AH22" s="643"/>
      <c r="AI22" s="643"/>
      <c r="AJ22" s="643"/>
      <c r="AK22" s="643"/>
      <c r="AL22" s="643"/>
      <c r="AM22" s="643"/>
      <c r="AN22" s="644">
        <v>0</v>
      </c>
      <c r="AO22" s="644">
        <v>0</v>
      </c>
      <c r="AP22" s="644"/>
      <c r="AQ22" s="644">
        <v>0</v>
      </c>
      <c r="AR22" s="644"/>
      <c r="AS22" s="644"/>
      <c r="AT22" s="644">
        <f t="shared" si="0"/>
        <v>0</v>
      </c>
      <c r="AU22" s="644"/>
      <c r="AV22" s="644"/>
      <c r="AW22" s="457">
        <v>0</v>
      </c>
      <c r="AX22" s="457">
        <v>0</v>
      </c>
      <c r="AY22" s="644"/>
      <c r="AZ22" s="644"/>
      <c r="BA22" s="644">
        <f t="shared" si="12"/>
        <v>0</v>
      </c>
      <c r="BB22" s="644">
        <f t="shared" si="13"/>
        <v>0</v>
      </c>
      <c r="BC22" s="644"/>
      <c r="BD22" s="644"/>
      <c r="BE22" s="644"/>
      <c r="BF22" s="644"/>
      <c r="BG22" s="644">
        <f t="shared" si="14"/>
        <v>0</v>
      </c>
      <c r="BH22" s="644"/>
      <c r="BI22" s="644"/>
      <c r="BJ22" s="644"/>
      <c r="BK22" s="644">
        <f t="shared" si="15"/>
        <v>0</v>
      </c>
      <c r="BL22" s="644"/>
      <c r="BM22" s="644"/>
      <c r="BN22" s="644"/>
      <c r="BO22" s="644">
        <f t="shared" si="16"/>
        <v>0</v>
      </c>
      <c r="BP22" s="644"/>
      <c r="BQ22" s="644"/>
      <c r="BR22" s="644"/>
      <c r="BS22" s="644">
        <f t="shared" si="17"/>
        <v>0</v>
      </c>
      <c r="BT22" s="644"/>
      <c r="BU22" s="749"/>
      <c r="BV22" s="644"/>
      <c r="BW22" s="644">
        <f t="shared" si="18"/>
        <v>0</v>
      </c>
      <c r="BX22" s="644"/>
      <c r="BY22" s="644"/>
      <c r="BZ22" s="910"/>
      <c r="CA22" s="910"/>
      <c r="CB22" s="644"/>
      <c r="CC22" s="910"/>
      <c r="CD22" s="644">
        <f t="shared" si="3"/>
        <v>0</v>
      </c>
      <c r="CE22" s="644">
        <f t="shared" si="4"/>
        <v>0</v>
      </c>
      <c r="CF22" s="910"/>
      <c r="CG22" s="644"/>
      <c r="CH22" s="644">
        <v>0</v>
      </c>
      <c r="CI22" s="644">
        <f t="shared" si="20"/>
        <v>0</v>
      </c>
      <c r="CJ22" s="644"/>
      <c r="CK22" s="910"/>
      <c r="CL22" s="644">
        <f t="shared" si="50"/>
        <v>0</v>
      </c>
      <c r="CM22" s="644"/>
      <c r="CN22" s="910">
        <v>0</v>
      </c>
      <c r="CO22" s="910"/>
      <c r="CP22" s="644">
        <f t="shared" si="21"/>
        <v>0</v>
      </c>
      <c r="CQ22" s="644"/>
      <c r="CR22" s="910"/>
      <c r="CS22" s="910"/>
      <c r="CT22" s="644">
        <f t="shared" si="51"/>
        <v>0</v>
      </c>
      <c r="CU22" s="644">
        <v>0</v>
      </c>
      <c r="CV22" s="910">
        <v>0</v>
      </c>
      <c r="CW22" s="910"/>
      <c r="CX22" s="910"/>
      <c r="CY22" s="910">
        <v>0</v>
      </c>
      <c r="CZ22" s="910">
        <v>0</v>
      </c>
      <c r="DA22" s="910">
        <v>0</v>
      </c>
      <c r="DB22" s="644">
        <f t="shared" si="52"/>
        <v>0</v>
      </c>
      <c r="DC22" s="644">
        <v>0</v>
      </c>
      <c r="DD22" s="910">
        <v>0</v>
      </c>
      <c r="DE22" s="910">
        <v>0</v>
      </c>
      <c r="DF22" s="644">
        <f t="shared" si="53"/>
        <v>0</v>
      </c>
      <c r="DG22" s="644">
        <v>0</v>
      </c>
      <c r="DH22" s="910">
        <v>0</v>
      </c>
      <c r="DI22" s="910">
        <v>0</v>
      </c>
      <c r="DJ22" s="644">
        <f t="shared" si="54"/>
        <v>0</v>
      </c>
      <c r="DK22" s="644">
        <v>0</v>
      </c>
      <c r="DL22" s="910">
        <v>0</v>
      </c>
      <c r="DM22" s="644">
        <f t="shared" si="6"/>
        <v>0</v>
      </c>
      <c r="DN22" s="644">
        <f>IFERROR(DL22/#REF!*100,)</f>
        <v>0</v>
      </c>
      <c r="DO22" s="910"/>
      <c r="DP22" s="910"/>
      <c r="DQ22" s="910"/>
      <c r="DS22" s="490">
        <f>IF(DS$5=$H22,#REF!,0)</f>
        <v>0</v>
      </c>
      <c r="DT22" s="490">
        <f>IF(DT$5=$H22,#REF!,0)</f>
        <v>0</v>
      </c>
      <c r="DU22" s="490">
        <f>IF(DU$5=$H22,#REF!,0)</f>
        <v>0</v>
      </c>
      <c r="DV22" s="490">
        <f>IF(DV$5=$J22,#REF!,0)</f>
        <v>0</v>
      </c>
      <c r="DW22" s="490"/>
      <c r="DX22" s="490">
        <f>IF($DX$5=$A22,#REF!,0)</f>
        <v>0</v>
      </c>
      <c r="DY22" s="490">
        <f t="shared" si="34"/>
        <v>0</v>
      </c>
      <c r="DZ22" s="490"/>
      <c r="EA22" s="636">
        <f>IF(EA$5=$A22,#REF!,0)</f>
        <v>0</v>
      </c>
      <c r="EB22" s="937">
        <f>IF(EB$5=$A22,#REF!,0)</f>
        <v>0</v>
      </c>
      <c r="EC22" s="937">
        <f>IF(EC$5=$A22,#REF!,0)</f>
        <v>0</v>
      </c>
      <c r="ED22" s="636">
        <f>IF(ED$5=$A22,#REF!,0)</f>
        <v>0</v>
      </c>
      <c r="EE22" s="636">
        <f>IF(EE$5=$A22,#REF!,0)</f>
        <v>0</v>
      </c>
      <c r="EF22" s="636">
        <f>IF(EF$5=$A22,#REF!,0)</f>
        <v>0</v>
      </c>
      <c r="EG22" s="636">
        <f>IF(EG$5=$A22,#REF!,0)</f>
        <v>0</v>
      </c>
      <c r="EH22" s="636">
        <f>IF(EH$5=$A22,#REF!,0)</f>
        <v>0</v>
      </c>
      <c r="EI22" s="636">
        <f>IF(EI$5=$A22,#REF!,0)</f>
        <v>0</v>
      </c>
      <c r="EJ22" s="937">
        <f>IF(EJ$5=$A22,#REF!,0)</f>
        <v>0</v>
      </c>
      <c r="EK22" s="937">
        <f>IF(EK$5=$A22,#REF!,0)</f>
        <v>0</v>
      </c>
      <c r="EL22" s="937">
        <f>IF(EL$5=$A22,#REF!,0)</f>
        <v>0</v>
      </c>
      <c r="EM22" s="937">
        <f>IF(EM$5=$A22,#REF!,0)</f>
        <v>0</v>
      </c>
      <c r="EN22" s="937">
        <f>IF(EN$5=$A22,#REF!,0)</f>
        <v>0</v>
      </c>
      <c r="EO22" s="937">
        <f>IF(EO$5=$A22,#REF!,0)</f>
        <v>0</v>
      </c>
      <c r="EP22" s="937">
        <f>IF(EP$5=$A22,#REF!,0)</f>
        <v>0</v>
      </c>
      <c r="EQ22" s="937">
        <f>IF(EQ$5=$A22,#REF!,0)</f>
        <v>0</v>
      </c>
      <c r="ER22" s="937">
        <f>IF(ER$5=$A22,#REF!,0)</f>
        <v>0</v>
      </c>
      <c r="ES22" s="937">
        <f>IF(ES$5=$A22,#REF!,0)</f>
        <v>0</v>
      </c>
      <c r="ET22" s="937">
        <f>IF(ET$5=$A22,#REF!,0)</f>
        <v>0</v>
      </c>
      <c r="EX22" s="636">
        <f t="shared" si="48"/>
        <v>0</v>
      </c>
      <c r="EY22" s="937">
        <f t="shared" si="48"/>
        <v>0</v>
      </c>
      <c r="EZ22" s="937">
        <f t="shared" si="48"/>
        <v>0</v>
      </c>
      <c r="FA22" s="636">
        <f t="shared" si="48"/>
        <v>0</v>
      </c>
      <c r="FB22" s="636">
        <f t="shared" si="48"/>
        <v>0</v>
      </c>
      <c r="FC22" s="636">
        <f t="shared" si="48"/>
        <v>0</v>
      </c>
      <c r="FD22" s="636">
        <f t="shared" si="48"/>
        <v>0</v>
      </c>
      <c r="FE22" s="636">
        <f t="shared" si="48"/>
        <v>0</v>
      </c>
      <c r="FF22" s="636">
        <f t="shared" si="48"/>
        <v>0</v>
      </c>
      <c r="FG22" s="937">
        <f t="shared" si="48"/>
        <v>0</v>
      </c>
      <c r="FH22" s="937">
        <f t="shared" si="49"/>
        <v>0</v>
      </c>
      <c r="FI22" s="937">
        <f t="shared" si="49"/>
        <v>0</v>
      </c>
      <c r="FJ22" s="937">
        <f t="shared" si="49"/>
        <v>0</v>
      </c>
      <c r="FK22" s="937">
        <f t="shared" si="49"/>
        <v>0</v>
      </c>
      <c r="FL22" s="937">
        <f t="shared" si="49"/>
        <v>0</v>
      </c>
      <c r="FM22" s="937">
        <f t="shared" si="49"/>
        <v>0</v>
      </c>
      <c r="FN22" s="937">
        <f t="shared" si="49"/>
        <v>0</v>
      </c>
      <c r="FO22" s="937">
        <f t="shared" si="49"/>
        <v>0</v>
      </c>
      <c r="FP22" s="937">
        <f t="shared" si="49"/>
        <v>0</v>
      </c>
      <c r="FQ22" s="937">
        <f t="shared" si="49"/>
        <v>0</v>
      </c>
      <c r="GA22" s="937">
        <f>IF(GA$5=$J22,#REF!,0)</f>
        <v>0</v>
      </c>
      <c r="GB22" s="937">
        <f>IF(GB$5=$J22,#REF!,0)</f>
        <v>0</v>
      </c>
      <c r="GC22" s="937">
        <f>IF(GC$5=$J22,#REF!,0)</f>
        <v>0</v>
      </c>
      <c r="GD22" s="937">
        <f>IF(GD$5=$J22,#REF!,0)</f>
        <v>0</v>
      </c>
      <c r="GE22" s="937">
        <f>IF(GE$5=$J22,#REF!,0)</f>
        <v>0</v>
      </c>
      <c r="GF22" s="937">
        <f>IF(GF$5=$J22,#REF!,0)</f>
        <v>0</v>
      </c>
      <c r="GG22" s="937">
        <f>IF(GG$5=$J22,#REF!,0)</f>
        <v>0</v>
      </c>
      <c r="GH22" s="937">
        <f>IF(GH$5=$J22,#REF!,0)</f>
        <v>0</v>
      </c>
      <c r="GI22" s="937">
        <f>IF(GI$5=$J22,#REF!,0)</f>
        <v>0</v>
      </c>
      <c r="GJ22" s="937">
        <f>IF(GJ$5=$J22,#REF!,0)</f>
        <v>0</v>
      </c>
      <c r="GK22" s="937">
        <f>IF(GK$5=$J22,#REF!,0)</f>
        <v>0</v>
      </c>
      <c r="GL22" s="937">
        <f>IF(GL$5=$J22,#REF!,0)</f>
        <v>0</v>
      </c>
      <c r="GM22" s="937">
        <f>IF(GM$5=$J22,#REF!,0)</f>
        <v>0</v>
      </c>
      <c r="GN22" s="937">
        <f>IF(GN$5=$J22,#REF!,0)</f>
        <v>0</v>
      </c>
      <c r="GO22" s="937">
        <f>IF(GO$5=$J22,#REF!,0)</f>
        <v>0</v>
      </c>
      <c r="GP22" s="937">
        <f>IF(GP$5=$J22,#REF!,0)</f>
        <v>0</v>
      </c>
      <c r="GQ22" s="937">
        <f>IF(GQ$5=$J22,#REF!,0)</f>
        <v>0</v>
      </c>
      <c r="GR22" s="937">
        <f>IF(GR$5=$J22,#REF!,0)</f>
        <v>0</v>
      </c>
      <c r="GS22" s="937">
        <f>IF(GS$5=$J22,#REF!,0)</f>
        <v>0</v>
      </c>
      <c r="GT22" s="937">
        <f>IF(GT$5=$J22,#REF!,0)</f>
        <v>0</v>
      </c>
      <c r="GU22" s="937">
        <f>IF(GU$5=$J22,#REF!,0)</f>
        <v>0</v>
      </c>
      <c r="GV22" s="937">
        <f>IF(GV$5=$J22,#REF!,0)</f>
        <v>0</v>
      </c>
      <c r="GW22" s="937">
        <f>IF(GW$5=$J22,#REF!,0)</f>
        <v>0</v>
      </c>
      <c r="GX22" s="937">
        <f>IF(GX$5=$J22,#REF!,0)</f>
        <v>0</v>
      </c>
      <c r="GY22" s="937">
        <f>IF(GY$5=$J22,#REF!,0)</f>
        <v>0</v>
      </c>
      <c r="GZ22" s="937">
        <f>IF(GZ$5=$J22,#REF!,0)</f>
        <v>0</v>
      </c>
      <c r="HA22" s="937">
        <f>IF(HA$5=$J22,#REF!,0)</f>
        <v>0</v>
      </c>
      <c r="HB22" s="937">
        <f>IF(HB$5=$J22,#REF!,0)</f>
        <v>0</v>
      </c>
      <c r="HC22" s="937">
        <f>IF(HC$5=$J22,#REF!,0)</f>
        <v>0</v>
      </c>
      <c r="HD22" s="937">
        <f>IF(HD$5=$J22,#REF!,0)</f>
        <v>0</v>
      </c>
      <c r="HE22" s="937">
        <f>IF(HE$5=$J22,#REF!,0)</f>
        <v>0</v>
      </c>
      <c r="HF22" s="937">
        <f>IF(HF$5=$J22,#REF!,0)</f>
        <v>0</v>
      </c>
    </row>
    <row r="23" spans="1:214" ht="20.100000000000001" hidden="1" customHeight="1" thickBot="1" x14ac:dyDescent="0.4">
      <c r="A23" s="463"/>
      <c r="B23" s="463"/>
      <c r="C23" s="463"/>
      <c r="D23" s="463"/>
      <c r="E23" s="463"/>
      <c r="F23" s="463"/>
      <c r="G23" s="463"/>
      <c r="H23" s="463"/>
      <c r="I23" s="464"/>
      <c r="J23" s="465"/>
      <c r="K23" s="465"/>
      <c r="L23" s="646"/>
      <c r="M23" s="647"/>
      <c r="N23" s="647"/>
      <c r="O23" s="647"/>
      <c r="P23" s="647"/>
      <c r="Q23" s="647"/>
      <c r="R23" s="647"/>
      <c r="S23" s="647"/>
      <c r="T23" s="647"/>
      <c r="U23" s="647"/>
      <c r="V23" s="647"/>
      <c r="W23" s="647"/>
      <c r="X23" s="647"/>
      <c r="Y23" s="647"/>
      <c r="Z23" s="647"/>
      <c r="AA23" s="647"/>
      <c r="AB23" s="647"/>
      <c r="AC23" s="647"/>
      <c r="AD23" s="647"/>
      <c r="AE23" s="647"/>
      <c r="AF23" s="647"/>
      <c r="AG23" s="647"/>
      <c r="AH23" s="647"/>
      <c r="AI23" s="647"/>
      <c r="AJ23" s="647"/>
      <c r="AK23" s="647"/>
      <c r="AL23" s="647"/>
      <c r="AM23" s="647"/>
      <c r="AN23" s="647"/>
      <c r="AO23" s="647"/>
      <c r="AP23" s="647"/>
      <c r="AQ23" s="647"/>
      <c r="AR23" s="647"/>
      <c r="AS23" s="647"/>
      <c r="AT23" s="647">
        <f t="shared" si="0"/>
        <v>0</v>
      </c>
      <c r="AU23" s="647"/>
      <c r="AV23" s="647"/>
      <c r="AW23" s="466"/>
      <c r="AX23" s="466"/>
      <c r="AY23" s="647"/>
      <c r="AZ23" s="647"/>
      <c r="BA23" s="647">
        <f t="shared" si="12"/>
        <v>0</v>
      </c>
      <c r="BB23" s="647">
        <f t="shared" si="13"/>
        <v>0</v>
      </c>
      <c r="BC23" s="647"/>
      <c r="BD23" s="647"/>
      <c r="BE23" s="647"/>
      <c r="BF23" s="647"/>
      <c r="BG23" s="647">
        <f t="shared" si="14"/>
        <v>0</v>
      </c>
      <c r="BH23" s="647"/>
      <c r="BI23" s="647"/>
      <c r="BJ23" s="647"/>
      <c r="BK23" s="647">
        <f t="shared" si="15"/>
        <v>0</v>
      </c>
      <c r="BL23" s="647"/>
      <c r="BM23" s="647"/>
      <c r="BN23" s="647"/>
      <c r="BO23" s="647">
        <f t="shared" si="16"/>
        <v>0</v>
      </c>
      <c r="BP23" s="647"/>
      <c r="BQ23" s="647"/>
      <c r="BR23" s="647"/>
      <c r="BS23" s="647">
        <f t="shared" si="17"/>
        <v>0</v>
      </c>
      <c r="BT23" s="647"/>
      <c r="BU23" s="816"/>
      <c r="BV23" s="647"/>
      <c r="BW23" s="647">
        <f t="shared" si="18"/>
        <v>0</v>
      </c>
      <c r="BX23" s="647"/>
      <c r="BY23" s="647"/>
      <c r="BZ23" s="911"/>
      <c r="CA23" s="911"/>
      <c r="CB23" s="647"/>
      <c r="CC23" s="911"/>
      <c r="CD23" s="647">
        <f t="shared" si="3"/>
        <v>0</v>
      </c>
      <c r="CE23" s="647">
        <f t="shared" si="4"/>
        <v>0</v>
      </c>
      <c r="CF23" s="911"/>
      <c r="CG23" s="647"/>
      <c r="CH23" s="647">
        <v>0</v>
      </c>
      <c r="CI23" s="647">
        <f t="shared" si="20"/>
        <v>0</v>
      </c>
      <c r="CJ23" s="647"/>
      <c r="CK23" s="911"/>
      <c r="CL23" s="647">
        <f t="shared" si="50"/>
        <v>0</v>
      </c>
      <c r="CM23" s="647"/>
      <c r="CN23" s="911">
        <v>0</v>
      </c>
      <c r="CO23" s="911"/>
      <c r="CP23" s="647">
        <f t="shared" si="21"/>
        <v>0</v>
      </c>
      <c r="CQ23" s="647"/>
      <c r="CR23" s="911"/>
      <c r="CS23" s="911"/>
      <c r="CT23" s="647">
        <f t="shared" si="51"/>
        <v>0</v>
      </c>
      <c r="CU23" s="647">
        <v>0</v>
      </c>
      <c r="CV23" s="911">
        <v>0</v>
      </c>
      <c r="CW23" s="911"/>
      <c r="CX23" s="911"/>
      <c r="CY23" s="911">
        <v>0</v>
      </c>
      <c r="CZ23" s="911">
        <v>0</v>
      </c>
      <c r="DA23" s="911">
        <v>0</v>
      </c>
      <c r="DB23" s="647">
        <f t="shared" si="52"/>
        <v>0</v>
      </c>
      <c r="DC23" s="647">
        <v>0</v>
      </c>
      <c r="DD23" s="911">
        <v>0</v>
      </c>
      <c r="DE23" s="911">
        <v>0</v>
      </c>
      <c r="DF23" s="647">
        <f t="shared" si="53"/>
        <v>0</v>
      </c>
      <c r="DG23" s="647">
        <v>0</v>
      </c>
      <c r="DH23" s="911">
        <v>0</v>
      </c>
      <c r="DI23" s="911">
        <v>0</v>
      </c>
      <c r="DJ23" s="647">
        <f t="shared" si="54"/>
        <v>0</v>
      </c>
      <c r="DK23" s="647">
        <v>0</v>
      </c>
      <c r="DL23" s="911">
        <v>0</v>
      </c>
      <c r="DM23" s="647">
        <f t="shared" si="6"/>
        <v>0</v>
      </c>
      <c r="DN23" s="647">
        <f>IFERROR(DL23/#REF!*100,)</f>
        <v>0</v>
      </c>
      <c r="DO23" s="911"/>
      <c r="DP23" s="911"/>
      <c r="DQ23" s="911"/>
      <c r="DS23" s="490">
        <f>IF(DS$5=$H23,#REF!,0)</f>
        <v>0</v>
      </c>
      <c r="DT23" s="490">
        <f>IF(DT$5=$H23,#REF!,0)</f>
        <v>0</v>
      </c>
      <c r="DU23" s="490">
        <f>IF(DU$5=$H23,#REF!,0)</f>
        <v>0</v>
      </c>
      <c r="DV23" s="490">
        <f>IF(DV$5=$J23,#REF!,0)</f>
        <v>0</v>
      </c>
      <c r="DW23" s="490"/>
      <c r="DX23" s="490">
        <f>IF($DX$5=$A23,#REF!,0)</f>
        <v>0</v>
      </c>
      <c r="DY23" s="490">
        <f t="shared" si="34"/>
        <v>0</v>
      </c>
      <c r="DZ23" s="490"/>
      <c r="EA23" s="636">
        <f>IF(EA$5=$A23,#REF!,0)</f>
        <v>0</v>
      </c>
      <c r="EB23" s="937">
        <f>IF(EB$5=$A23,#REF!,0)</f>
        <v>0</v>
      </c>
      <c r="EC23" s="937">
        <f>IF(EC$5=$A23,#REF!,0)</f>
        <v>0</v>
      </c>
      <c r="ED23" s="636">
        <f>IF(ED$5=$A23,#REF!,0)</f>
        <v>0</v>
      </c>
      <c r="EE23" s="636">
        <f>IF(EE$5=$A23,#REF!,0)</f>
        <v>0</v>
      </c>
      <c r="EF23" s="636">
        <f>IF(EF$5=$A23,#REF!,0)</f>
        <v>0</v>
      </c>
      <c r="EG23" s="636">
        <f>IF(EG$5=$A23,#REF!,0)</f>
        <v>0</v>
      </c>
      <c r="EH23" s="636">
        <f>IF(EH$5=$A23,#REF!,0)</f>
        <v>0</v>
      </c>
      <c r="EI23" s="636">
        <f>IF(EI$5=$A23,#REF!,0)</f>
        <v>0</v>
      </c>
      <c r="EJ23" s="937">
        <f>IF(EJ$5=$A23,#REF!,0)</f>
        <v>0</v>
      </c>
      <c r="EK23" s="937">
        <f>IF(EK$5=$A23,#REF!,0)</f>
        <v>0</v>
      </c>
      <c r="EL23" s="937">
        <f>IF(EL$5=$A23,#REF!,0)</f>
        <v>0</v>
      </c>
      <c r="EM23" s="937">
        <f>IF(EM$5=$A23,#REF!,0)</f>
        <v>0</v>
      </c>
      <c r="EN23" s="937">
        <f>IF(EN$5=$A23,#REF!,0)</f>
        <v>0</v>
      </c>
      <c r="EO23" s="937">
        <f>IF(EO$5=$A23,#REF!,0)</f>
        <v>0</v>
      </c>
      <c r="EP23" s="937">
        <f>IF(EP$5=$A23,#REF!,0)</f>
        <v>0</v>
      </c>
      <c r="EQ23" s="937">
        <f>IF(EQ$5=$A23,#REF!,0)</f>
        <v>0</v>
      </c>
      <c r="ER23" s="937">
        <f>IF(ER$5=$A23,#REF!,0)</f>
        <v>0</v>
      </c>
      <c r="ES23" s="937">
        <f>IF(ES$5=$A23,#REF!,0)</f>
        <v>0</v>
      </c>
      <c r="ET23" s="937">
        <f>IF(ET$5=$A23,#REF!,0)</f>
        <v>0</v>
      </c>
      <c r="EX23" s="636">
        <f t="shared" si="48"/>
        <v>0</v>
      </c>
      <c r="EY23" s="937">
        <f t="shared" si="48"/>
        <v>0</v>
      </c>
      <c r="EZ23" s="937">
        <f t="shared" si="48"/>
        <v>0</v>
      </c>
      <c r="FA23" s="636">
        <f t="shared" si="48"/>
        <v>0</v>
      </c>
      <c r="FB23" s="636">
        <f t="shared" si="48"/>
        <v>0</v>
      </c>
      <c r="FC23" s="636">
        <f t="shared" si="48"/>
        <v>0</v>
      </c>
      <c r="FD23" s="636">
        <f t="shared" si="48"/>
        <v>0</v>
      </c>
      <c r="FE23" s="636">
        <f t="shared" si="48"/>
        <v>0</v>
      </c>
      <c r="FF23" s="636">
        <f t="shared" si="48"/>
        <v>0</v>
      </c>
      <c r="FG23" s="937">
        <f t="shared" si="48"/>
        <v>0</v>
      </c>
      <c r="FH23" s="937">
        <f t="shared" si="49"/>
        <v>0</v>
      </c>
      <c r="FI23" s="937">
        <f t="shared" si="49"/>
        <v>0</v>
      </c>
      <c r="FJ23" s="937">
        <f t="shared" si="49"/>
        <v>0</v>
      </c>
      <c r="FK23" s="937">
        <f t="shared" si="49"/>
        <v>0</v>
      </c>
      <c r="FL23" s="937">
        <f t="shared" si="49"/>
        <v>0</v>
      </c>
      <c r="FM23" s="937">
        <f t="shared" si="49"/>
        <v>0</v>
      </c>
      <c r="FN23" s="937">
        <f t="shared" si="49"/>
        <v>0</v>
      </c>
      <c r="FO23" s="937">
        <f t="shared" si="49"/>
        <v>0</v>
      </c>
      <c r="FP23" s="937">
        <f t="shared" si="49"/>
        <v>0</v>
      </c>
      <c r="FQ23" s="937">
        <f t="shared" si="49"/>
        <v>0</v>
      </c>
      <c r="GA23" s="937">
        <f>IF(GA$5=$J23,#REF!,0)</f>
        <v>0</v>
      </c>
      <c r="GB23" s="937">
        <f>IF(GB$5=$J23,#REF!,0)</f>
        <v>0</v>
      </c>
      <c r="GC23" s="937">
        <f>IF(GC$5=$J23,#REF!,0)</f>
        <v>0</v>
      </c>
      <c r="GD23" s="937">
        <f>IF(GD$5=$J23,#REF!,0)</f>
        <v>0</v>
      </c>
      <c r="GE23" s="937">
        <f>IF(GE$5=$J23,#REF!,0)</f>
        <v>0</v>
      </c>
      <c r="GF23" s="937">
        <f>IF(GF$5=$J23,#REF!,0)</f>
        <v>0</v>
      </c>
      <c r="GG23" s="937">
        <f>IF(GG$5=$J23,#REF!,0)</f>
        <v>0</v>
      </c>
      <c r="GH23" s="937">
        <f>IF(GH$5=$J23,#REF!,0)</f>
        <v>0</v>
      </c>
      <c r="GI23" s="937">
        <f>IF(GI$5=$J23,#REF!,0)</f>
        <v>0</v>
      </c>
      <c r="GJ23" s="937">
        <f>IF(GJ$5=$J23,#REF!,0)</f>
        <v>0</v>
      </c>
      <c r="GK23" s="937">
        <f>IF(GK$5=$J23,#REF!,0)</f>
        <v>0</v>
      </c>
      <c r="GL23" s="937">
        <f>IF(GL$5=$J23,#REF!,0)</f>
        <v>0</v>
      </c>
      <c r="GM23" s="937">
        <f>IF(GM$5=$J23,#REF!,0)</f>
        <v>0</v>
      </c>
      <c r="GN23" s="937">
        <f>IF(GN$5=$J23,#REF!,0)</f>
        <v>0</v>
      </c>
      <c r="GO23" s="937">
        <f>IF(GO$5=$J23,#REF!,0)</f>
        <v>0</v>
      </c>
      <c r="GP23" s="937">
        <f>IF(GP$5=$J23,#REF!,0)</f>
        <v>0</v>
      </c>
      <c r="GQ23" s="937">
        <f>IF(GQ$5=$J23,#REF!,0)</f>
        <v>0</v>
      </c>
      <c r="GR23" s="937">
        <f>IF(GR$5=$J23,#REF!,0)</f>
        <v>0</v>
      </c>
      <c r="GS23" s="937">
        <f>IF(GS$5=$J23,#REF!,0)</f>
        <v>0</v>
      </c>
      <c r="GT23" s="937">
        <f>IF(GT$5=$J23,#REF!,0)</f>
        <v>0</v>
      </c>
      <c r="GU23" s="937">
        <f>IF(GU$5=$J23,#REF!,0)</f>
        <v>0</v>
      </c>
      <c r="GV23" s="937">
        <f>IF(GV$5=$J23,#REF!,0)</f>
        <v>0</v>
      </c>
      <c r="GW23" s="937">
        <f>IF(GW$5=$J23,#REF!,0)</f>
        <v>0</v>
      </c>
      <c r="GX23" s="937">
        <f>IF(GX$5=$J23,#REF!,0)</f>
        <v>0</v>
      </c>
      <c r="GY23" s="937">
        <f>IF(GY$5=$J23,#REF!,0)</f>
        <v>0</v>
      </c>
      <c r="GZ23" s="937">
        <f>IF(GZ$5=$J23,#REF!,0)</f>
        <v>0</v>
      </c>
      <c r="HA23" s="937">
        <f>IF(HA$5=$J23,#REF!,0)</f>
        <v>0</v>
      </c>
      <c r="HB23" s="937">
        <f>IF(HB$5=$J23,#REF!,0)</f>
        <v>0</v>
      </c>
      <c r="HC23" s="937">
        <f>IF(HC$5=$J23,#REF!,0)</f>
        <v>0</v>
      </c>
      <c r="HD23" s="937">
        <f>IF(HD$5=$J23,#REF!,0)</f>
        <v>0</v>
      </c>
      <c r="HE23" s="937">
        <f>IF(HE$5=$J23,#REF!,0)</f>
        <v>0</v>
      </c>
      <c r="HF23" s="937">
        <f>IF(HF$5=$J23,#REF!,0)</f>
        <v>0</v>
      </c>
    </row>
    <row r="24" spans="1:214" ht="20.100000000000001" hidden="1" customHeight="1" x14ac:dyDescent="0.35">
      <c r="A24" s="541"/>
      <c r="B24" s="541"/>
      <c r="C24" s="541"/>
      <c r="D24" s="541" t="s">
        <v>8</v>
      </c>
      <c r="E24" s="541"/>
      <c r="F24" s="541"/>
      <c r="G24" s="541"/>
      <c r="H24" s="541"/>
      <c r="I24" s="981">
        <v>64</v>
      </c>
      <c r="J24" s="1150" t="s">
        <v>133</v>
      </c>
      <c r="K24" s="975"/>
      <c r="L24" s="975"/>
      <c r="M24" s="467" t="e">
        <f>SUM(M25+#REF!+#REF!)</f>
        <v>#REF!</v>
      </c>
      <c r="N24" s="467" t="e">
        <f>SUM(N25+#REF!+#REF!)</f>
        <v>#REF!</v>
      </c>
      <c r="O24" s="467" t="e">
        <f>SUM(O25+#REF!+#REF!)</f>
        <v>#REF!</v>
      </c>
      <c r="P24" s="641" t="e">
        <f>SUM(P25+#REF!+#REF!)</f>
        <v>#REF!</v>
      </c>
      <c r="Q24" s="641" t="e">
        <f>SUM(Q25+#REF!+#REF!)</f>
        <v>#REF!</v>
      </c>
      <c r="R24" s="641" t="e">
        <f>SUM(R25+#REF!+#REF!)</f>
        <v>#REF!</v>
      </c>
      <c r="S24" s="641" t="e">
        <f>SUM(S25+#REF!+#REF!)</f>
        <v>#REF!</v>
      </c>
      <c r="T24" s="641" t="e">
        <f>(S24/R24)*100</f>
        <v>#REF!</v>
      </c>
      <c r="U24" s="641" t="e">
        <f>SUM(U25+#REF!+#REF!)</f>
        <v>#REF!</v>
      </c>
      <c r="V24" s="641" t="e">
        <f>SUM(V25+#REF!+#REF!)</f>
        <v>#REF!</v>
      </c>
      <c r="W24" s="641" t="e">
        <f>SUM(W25+#REF!+#REF!)</f>
        <v>#REF!</v>
      </c>
      <c r="X24" s="641" t="e">
        <f>SUM(X25+#REF!+#REF!)</f>
        <v>#REF!</v>
      </c>
      <c r="Y24" s="641" t="e">
        <f>SUM(Y25+#REF!+#REF!)</f>
        <v>#REF!</v>
      </c>
      <c r="Z24" s="641" t="e">
        <f>SUM(Z25+#REF!+#REF!)</f>
        <v>#REF!</v>
      </c>
      <c r="AA24" s="641" t="e">
        <f>SUM(AA25+#REF!+#REF!)</f>
        <v>#REF!</v>
      </c>
      <c r="AB24" s="641" t="e">
        <f>(AA24/Z24)*100</f>
        <v>#REF!</v>
      </c>
      <c r="AC24" s="641" t="e">
        <f>SUM(AC25+#REF!+#REF!)</f>
        <v>#REF!</v>
      </c>
      <c r="AD24" s="641" t="e">
        <f>SUM(AD25+#REF!+#REF!)</f>
        <v>#REF!</v>
      </c>
      <c r="AE24" s="467">
        <v>7580000</v>
      </c>
      <c r="AF24" s="467">
        <v>3600000</v>
      </c>
      <c r="AG24" s="641" t="e">
        <f>SUM(AG25+#REF!+#REF!)</f>
        <v>#REF!</v>
      </c>
      <c r="AH24" s="641" t="e">
        <f>SUM(AH25+#REF!+#REF!)</f>
        <v>#REF!</v>
      </c>
      <c r="AI24" s="641" t="e">
        <f>SUM(AI25+#REF!+#REF!)</f>
        <v>#REF!</v>
      </c>
      <c r="AJ24" s="641" t="e">
        <f>SUM(AJ25+#REF!+#REF!)</f>
        <v>#REF!</v>
      </c>
      <c r="AK24" s="641" t="e">
        <f>SUM(AK25+#REF!+#REF!)</f>
        <v>#REF!</v>
      </c>
      <c r="AL24" s="641" t="e">
        <f>SUM(AL25+#REF!+#REF!)</f>
        <v>#REF!</v>
      </c>
      <c r="AM24" s="641" t="e">
        <f>SUM(AM25+#REF!+#REF!)</f>
        <v>#REF!</v>
      </c>
      <c r="AN24" s="641">
        <f t="shared" ref="AN24:AS24" si="59">SUM(AN25+AN29+AN33+AN37)</f>
        <v>0</v>
      </c>
      <c r="AO24" s="641">
        <f t="shared" si="59"/>
        <v>0</v>
      </c>
      <c r="AP24" s="641">
        <f t="shared" si="59"/>
        <v>0</v>
      </c>
      <c r="AQ24" s="641">
        <f t="shared" si="59"/>
        <v>0</v>
      </c>
      <c r="AR24" s="641">
        <f t="shared" si="59"/>
        <v>0</v>
      </c>
      <c r="AS24" s="641">
        <f t="shared" si="59"/>
        <v>0</v>
      </c>
      <c r="AT24" s="641">
        <f t="shared" si="0"/>
        <v>0</v>
      </c>
      <c r="AU24" s="641">
        <f t="shared" ref="AU24:AZ24" si="60">SUM(AU25+AU29+AU33+AU37)</f>
        <v>0</v>
      </c>
      <c r="AV24" s="641">
        <f t="shared" si="60"/>
        <v>0</v>
      </c>
      <c r="AW24" s="454">
        <f t="shared" si="60"/>
        <v>0</v>
      </c>
      <c r="AX24" s="454">
        <f t="shared" si="60"/>
        <v>0</v>
      </c>
      <c r="AY24" s="641">
        <f t="shared" si="60"/>
        <v>0</v>
      </c>
      <c r="AZ24" s="641">
        <f t="shared" si="60"/>
        <v>0</v>
      </c>
      <c r="BA24" s="641">
        <f t="shared" si="12"/>
        <v>0</v>
      </c>
      <c r="BB24" s="641">
        <f t="shared" si="13"/>
        <v>0</v>
      </c>
      <c r="BC24" s="641">
        <f>SUM(BC25+BC29+BC33+BC37)</f>
        <v>0</v>
      </c>
      <c r="BD24" s="641">
        <f>SUM(BD25+BD29+BD33+BD37)</f>
        <v>0</v>
      </c>
      <c r="BE24" s="641">
        <f>SUM(BE25+BE29+BE33+BE37)</f>
        <v>0</v>
      </c>
      <c r="BF24" s="641">
        <f>SUM(BF25+BF29+BF33+BF37)</f>
        <v>0</v>
      </c>
      <c r="BG24" s="641">
        <f t="shared" ref="BG24:BG54" si="61">IFERROR(BF24/BE24*100,)</f>
        <v>0</v>
      </c>
      <c r="BH24" s="641">
        <f>SUM(BH25+BH29+BH33+BH37)</f>
        <v>0</v>
      </c>
      <c r="BI24" s="641">
        <f>SUM(BI25+BI29+BI33+BI37)</f>
        <v>0</v>
      </c>
      <c r="BJ24" s="641"/>
      <c r="BK24" s="641">
        <f t="shared" si="15"/>
        <v>0</v>
      </c>
      <c r="BL24" s="641">
        <f t="shared" ref="BL24:BR24" si="62">SUM(BL25+BL29+BL33+BL37)</f>
        <v>0</v>
      </c>
      <c r="BM24" s="641">
        <f t="shared" si="62"/>
        <v>0</v>
      </c>
      <c r="BN24" s="641"/>
      <c r="BO24" s="641">
        <f t="shared" si="16"/>
        <v>0</v>
      </c>
      <c r="BP24" s="641">
        <f>SUM(BP25+BP29+BP33+BP37)</f>
        <v>0</v>
      </c>
      <c r="BQ24" s="641">
        <f>SUM(BQ25+BQ29+BQ33+BQ37)</f>
        <v>0</v>
      </c>
      <c r="BR24" s="641">
        <f t="shared" si="62"/>
        <v>0</v>
      </c>
      <c r="BS24" s="641">
        <f t="shared" si="17"/>
        <v>0</v>
      </c>
      <c r="BT24" s="641">
        <f>SUM(BT25+BT29+BT33+BT37)</f>
        <v>0</v>
      </c>
      <c r="BU24" s="770">
        <f>SUM(BU25+BU29+BU33+BU37)</f>
        <v>0</v>
      </c>
      <c r="BV24" s="641">
        <f>SUM(BV25+BV29+BV33+BV37)</f>
        <v>0</v>
      </c>
      <c r="BW24" s="641">
        <f t="shared" si="18"/>
        <v>0</v>
      </c>
      <c r="BX24" s="641">
        <f t="shared" ref="BX24:CC24" si="63">SUM(BX25+BX29+BX33+BX37)</f>
        <v>0</v>
      </c>
      <c r="BY24" s="641">
        <f t="shared" si="63"/>
        <v>0</v>
      </c>
      <c r="BZ24" s="558">
        <f t="shared" si="63"/>
        <v>0</v>
      </c>
      <c r="CA24" s="558">
        <f t="shared" si="63"/>
        <v>0</v>
      </c>
      <c r="CB24" s="641">
        <f t="shared" si="63"/>
        <v>0</v>
      </c>
      <c r="CC24" s="558">
        <f t="shared" si="63"/>
        <v>0</v>
      </c>
      <c r="CD24" s="641">
        <f t="shared" si="3"/>
        <v>0</v>
      </c>
      <c r="CE24" s="641">
        <f t="shared" si="4"/>
        <v>0</v>
      </c>
      <c r="CF24" s="558">
        <f>SUM(CF25+CF29+CF33+CF37)</f>
        <v>0</v>
      </c>
      <c r="CG24" s="641">
        <f>SUM(CG25+CG29+CG33+CG37)</f>
        <v>0</v>
      </c>
      <c r="CH24" s="641">
        <f>SUM(CH25+CH29+CH33+CH37)</f>
        <v>0</v>
      </c>
      <c r="CI24" s="641">
        <f t="shared" si="20"/>
        <v>0</v>
      </c>
      <c r="CJ24" s="641">
        <f>SUM(CJ25+CJ29+CJ33+CJ37)</f>
        <v>0</v>
      </c>
      <c r="CK24" s="558">
        <f>SUM(CK25+CK29+CK33+CK37)</f>
        <v>0</v>
      </c>
      <c r="CL24" s="641">
        <f t="shared" si="50"/>
        <v>0</v>
      </c>
      <c r="CM24" s="641">
        <f>SUM(CM25+CM29+CM33+CM37)</f>
        <v>0</v>
      </c>
      <c r="CN24" s="558">
        <f>SUM(CN25+CN29+CN33+CN37)</f>
        <v>0</v>
      </c>
      <c r="CO24" s="558">
        <f>SUM(CO25+CO29+CO33+CO37)</f>
        <v>0</v>
      </c>
      <c r="CP24" s="641">
        <f t="shared" si="21"/>
        <v>0</v>
      </c>
      <c r="CQ24" s="641">
        <f>SUM(CQ25+CQ29+CQ33+CQ37)</f>
        <v>0</v>
      </c>
      <c r="CR24" s="558">
        <f>SUM(CR25+CR29+CR33+CR37)</f>
        <v>0</v>
      </c>
      <c r="CS24" s="558">
        <f>SUM(CS25+CS29+CS33+CS37)</f>
        <v>0</v>
      </c>
      <c r="CT24" s="641">
        <f t="shared" si="51"/>
        <v>0</v>
      </c>
      <c r="CU24" s="641">
        <f t="shared" ref="CU24:DA24" si="64">SUM(CU25+CU29+CU33+CU37)</f>
        <v>0</v>
      </c>
      <c r="CV24" s="558">
        <f t="shared" si="64"/>
        <v>0</v>
      </c>
      <c r="CW24" s="558">
        <f t="shared" si="64"/>
        <v>0</v>
      </c>
      <c r="CX24" s="558">
        <f t="shared" si="64"/>
        <v>0</v>
      </c>
      <c r="CY24" s="558">
        <f>SUM(CY25+CY29+CY33+CY37)</f>
        <v>0</v>
      </c>
      <c r="CZ24" s="558">
        <f t="shared" si="64"/>
        <v>0</v>
      </c>
      <c r="DA24" s="558">
        <f t="shared" si="64"/>
        <v>0</v>
      </c>
      <c r="DB24" s="641">
        <f t="shared" si="52"/>
        <v>0</v>
      </c>
      <c r="DC24" s="641">
        <f>SUM(DC25+DC29+DC33+DC37)</f>
        <v>0</v>
      </c>
      <c r="DD24" s="558">
        <f>SUM(DD25+DD29+DD33+DD37)</f>
        <v>0</v>
      </c>
      <c r="DE24" s="558">
        <f>SUM(DE25+DE29+DE33+DE37)</f>
        <v>0</v>
      </c>
      <c r="DF24" s="641">
        <f t="shared" si="53"/>
        <v>0</v>
      </c>
      <c r="DG24" s="641">
        <f>SUM(DG25+DG29+DG33+DG37)</f>
        <v>0</v>
      </c>
      <c r="DH24" s="558">
        <f>SUM(DH25+DH29+DH33+DH37)</f>
        <v>0</v>
      </c>
      <c r="DI24" s="558">
        <f>SUM(DI25+DI29+DI33+DI37)</f>
        <v>0</v>
      </c>
      <c r="DJ24" s="641">
        <f t="shared" si="54"/>
        <v>0</v>
      </c>
      <c r="DK24" s="641">
        <f>SUM(DK25+DK29+DK33+DK37)</f>
        <v>0</v>
      </c>
      <c r="DL24" s="558">
        <f>SUM(DL25+DL29+DL33+DL37)</f>
        <v>0</v>
      </c>
      <c r="DM24" s="641">
        <f t="shared" si="6"/>
        <v>0</v>
      </c>
      <c r="DN24" s="641">
        <f>IFERROR(DL24/#REF!*100,)</f>
        <v>0</v>
      </c>
      <c r="DO24" s="558">
        <f t="shared" ref="DO24:DQ24" si="65">SUM(DO25+DO29+DO33+DO37)</f>
        <v>0</v>
      </c>
      <c r="DP24" s="558">
        <f t="shared" si="65"/>
        <v>0</v>
      </c>
      <c r="DQ24" s="558">
        <f t="shared" si="65"/>
        <v>0</v>
      </c>
      <c r="DS24" s="490">
        <f>IF(DS$5=$H24,#REF!,0)</f>
        <v>0</v>
      </c>
      <c r="DT24" s="490">
        <f>IF(DT$5=$H24,#REF!,0)</f>
        <v>0</v>
      </c>
      <c r="DU24" s="490">
        <f>IF(DU$5=$H24,#REF!,0)</f>
        <v>0</v>
      </c>
      <c r="DV24" s="490">
        <f>IF(DV$5=$J24,#REF!,0)</f>
        <v>0</v>
      </c>
      <c r="DW24" s="490"/>
      <c r="DX24" s="490">
        <f>IF($DX$5=$A24,#REF!,0)</f>
        <v>0</v>
      </c>
      <c r="DY24" s="490">
        <f t="shared" si="34"/>
        <v>0</v>
      </c>
      <c r="DZ24" s="490"/>
      <c r="EA24" s="636">
        <f>IF(EA$5=$A24,#REF!,0)</f>
        <v>0</v>
      </c>
      <c r="EB24" s="937">
        <f>IF(EB$5=$A24,#REF!,0)</f>
        <v>0</v>
      </c>
      <c r="EC24" s="937">
        <f>IF(EC$5=$A24,#REF!,0)</f>
        <v>0</v>
      </c>
      <c r="ED24" s="636">
        <f>IF(ED$5=$A24,#REF!,0)</f>
        <v>0</v>
      </c>
      <c r="EE24" s="636">
        <f>IF(EE$5=$A24,#REF!,0)</f>
        <v>0</v>
      </c>
      <c r="EF24" s="636">
        <f>IF(EF$5=$A24,#REF!,0)</f>
        <v>0</v>
      </c>
      <c r="EG24" s="636">
        <f>IF(EG$5=$A24,#REF!,0)</f>
        <v>0</v>
      </c>
      <c r="EH24" s="636">
        <f>IF(EH$5=$A24,#REF!,0)</f>
        <v>0</v>
      </c>
      <c r="EI24" s="636">
        <f>IF(EI$5=$A24,#REF!,0)</f>
        <v>0</v>
      </c>
      <c r="EJ24" s="937">
        <f>IF(EJ$5=$A24,#REF!,0)</f>
        <v>0</v>
      </c>
      <c r="EK24" s="937">
        <f>IF(EK$5=$A24,#REF!,0)</f>
        <v>0</v>
      </c>
      <c r="EL24" s="937">
        <f>IF(EL$5=$A24,#REF!,0)</f>
        <v>0</v>
      </c>
      <c r="EM24" s="937">
        <f>IF(EM$5=$A24,#REF!,0)</f>
        <v>0</v>
      </c>
      <c r="EN24" s="937">
        <f>IF(EN$5=$A24,#REF!,0)</f>
        <v>0</v>
      </c>
      <c r="EO24" s="937">
        <f>IF(EO$5=$A24,#REF!,0)</f>
        <v>0</v>
      </c>
      <c r="EP24" s="937">
        <f>IF(EP$5=$A24,#REF!,0)</f>
        <v>0</v>
      </c>
      <c r="EQ24" s="937">
        <f>IF(EQ$5=$A24,#REF!,0)</f>
        <v>0</v>
      </c>
      <c r="ER24" s="937">
        <f>IF(ER$5=$A24,#REF!,0)</f>
        <v>0</v>
      </c>
      <c r="ES24" s="937">
        <f>IF(ES$5=$A24,#REF!,0)</f>
        <v>0</v>
      </c>
      <c r="ET24" s="937">
        <f>IF(ET$5=$A24,#REF!,0)</f>
        <v>0</v>
      </c>
      <c r="EX24" s="636">
        <f t="shared" si="48"/>
        <v>0</v>
      </c>
      <c r="EY24" s="937">
        <f t="shared" si="48"/>
        <v>0</v>
      </c>
      <c r="EZ24" s="937">
        <f t="shared" si="48"/>
        <v>0</v>
      </c>
      <c r="FA24" s="636">
        <f t="shared" si="48"/>
        <v>0</v>
      </c>
      <c r="FB24" s="636">
        <f t="shared" si="48"/>
        <v>0</v>
      </c>
      <c r="FC24" s="636">
        <f t="shared" si="48"/>
        <v>0</v>
      </c>
      <c r="FD24" s="636">
        <f t="shared" si="48"/>
        <v>0</v>
      </c>
      <c r="FE24" s="636">
        <f t="shared" si="48"/>
        <v>0</v>
      </c>
      <c r="FF24" s="636">
        <f t="shared" si="48"/>
        <v>0</v>
      </c>
      <c r="FG24" s="937">
        <f t="shared" si="48"/>
        <v>0</v>
      </c>
      <c r="FH24" s="937">
        <f t="shared" si="49"/>
        <v>0</v>
      </c>
      <c r="FI24" s="937">
        <f t="shared" si="49"/>
        <v>0</v>
      </c>
      <c r="FJ24" s="937">
        <f t="shared" si="49"/>
        <v>0</v>
      </c>
      <c r="FK24" s="937">
        <f t="shared" si="49"/>
        <v>0</v>
      </c>
      <c r="FL24" s="937">
        <f t="shared" si="49"/>
        <v>0</v>
      </c>
      <c r="FM24" s="937">
        <f t="shared" si="49"/>
        <v>0</v>
      </c>
      <c r="FN24" s="937">
        <f t="shared" si="49"/>
        <v>0</v>
      </c>
      <c r="FO24" s="937">
        <f t="shared" si="49"/>
        <v>0</v>
      </c>
      <c r="FP24" s="937">
        <f t="shared" si="49"/>
        <v>0</v>
      </c>
      <c r="FQ24" s="937">
        <f t="shared" si="49"/>
        <v>0</v>
      </c>
      <c r="GA24" s="937">
        <f>IF(GA$5=$J24,#REF!,0)</f>
        <v>0</v>
      </c>
      <c r="GB24" s="937">
        <f>IF(GB$5=$J24,#REF!,0)</f>
        <v>0</v>
      </c>
      <c r="GC24" s="937">
        <f>IF(GC$5=$J24,#REF!,0)</f>
        <v>0</v>
      </c>
      <c r="GD24" s="937">
        <f>IF(GD$5=$J24,#REF!,0)</f>
        <v>0</v>
      </c>
      <c r="GE24" s="937">
        <f>IF(GE$5=$J24,#REF!,0)</f>
        <v>0</v>
      </c>
      <c r="GF24" s="937">
        <f>IF(GF$5=$J24,#REF!,0)</f>
        <v>0</v>
      </c>
      <c r="GG24" s="937">
        <f>IF(GG$5=$J24,#REF!,0)</f>
        <v>0</v>
      </c>
      <c r="GH24" s="937">
        <f>IF(GH$5=$J24,#REF!,0)</f>
        <v>0</v>
      </c>
      <c r="GI24" s="937">
        <f>IF(GI$5=$J24,#REF!,0)</f>
        <v>0</v>
      </c>
      <c r="GJ24" s="937">
        <f>IF(GJ$5=$J24,#REF!,0)</f>
        <v>0</v>
      </c>
      <c r="GK24" s="937">
        <f>IF(GK$5=$J24,#REF!,0)</f>
        <v>0</v>
      </c>
      <c r="GL24" s="937">
        <f>IF(GL$5=$J24,#REF!,0)</f>
        <v>0</v>
      </c>
      <c r="GM24" s="937">
        <f>IF(GM$5=$J24,#REF!,0)</f>
        <v>0</v>
      </c>
      <c r="GN24" s="937">
        <f>IF(GN$5=$J24,#REF!,0)</f>
        <v>0</v>
      </c>
      <c r="GO24" s="937">
        <f>IF(GO$5=$J24,#REF!,0)</f>
        <v>0</v>
      </c>
      <c r="GP24" s="937">
        <f>IF(GP$5=$J24,#REF!,0)</f>
        <v>0</v>
      </c>
      <c r="GQ24" s="937">
        <f>IF(GQ$5=$J24,#REF!,0)</f>
        <v>0</v>
      </c>
      <c r="GR24" s="937">
        <f>IF(GR$5=$J24,#REF!,0)</f>
        <v>0</v>
      </c>
      <c r="GS24" s="937">
        <f>IF(GS$5=$J24,#REF!,0)</f>
        <v>0</v>
      </c>
      <c r="GT24" s="937">
        <f>IF(GT$5=$J24,#REF!,0)</f>
        <v>0</v>
      </c>
      <c r="GU24" s="937">
        <f>IF(GU$5=$J24,#REF!,0)</f>
        <v>0</v>
      </c>
      <c r="GV24" s="937">
        <f>IF(GV$5=$J24,#REF!,0)</f>
        <v>0</v>
      </c>
      <c r="GW24" s="937">
        <f>IF(GW$5=$J24,#REF!,0)</f>
        <v>0</v>
      </c>
      <c r="GX24" s="937">
        <f>IF(GX$5=$J24,#REF!,0)</f>
        <v>0</v>
      </c>
      <c r="GY24" s="937">
        <f>IF(GY$5=$J24,#REF!,0)</f>
        <v>0</v>
      </c>
      <c r="GZ24" s="937">
        <f>IF(GZ$5=$J24,#REF!,0)</f>
        <v>0</v>
      </c>
      <c r="HA24" s="937">
        <f>IF(HA$5=$J24,#REF!,0)</f>
        <v>0</v>
      </c>
      <c r="HB24" s="937">
        <f>IF(HB$5=$J24,#REF!,0)</f>
        <v>0</v>
      </c>
      <c r="HC24" s="937">
        <f>IF(HC$5=$J24,#REF!,0)</f>
        <v>0</v>
      </c>
      <c r="HD24" s="937">
        <f>IF(HD$5=$J24,#REF!,0)</f>
        <v>0</v>
      </c>
      <c r="HE24" s="937">
        <f>IF(HE$5=$J24,#REF!,0)</f>
        <v>0</v>
      </c>
      <c r="HF24" s="937">
        <f>IF(HF$5=$J24,#REF!,0)</f>
        <v>0</v>
      </c>
    </row>
    <row r="25" spans="1:214" ht="20.100000000000001" hidden="1" customHeight="1" x14ac:dyDescent="0.35">
      <c r="A25" s="468"/>
      <c r="B25" s="583"/>
      <c r="C25" s="583"/>
      <c r="D25" s="583"/>
      <c r="E25" s="583"/>
      <c r="F25" s="583"/>
      <c r="G25" s="583"/>
      <c r="H25" s="583"/>
      <c r="I25" s="998"/>
      <c r="J25" s="1155">
        <v>641</v>
      </c>
      <c r="K25" s="975" t="s">
        <v>134</v>
      </c>
      <c r="L25" s="975"/>
      <c r="M25" s="642">
        <f t="shared" ref="M25:S25" si="66">SUM(M26:M27)</f>
        <v>164677.19</v>
      </c>
      <c r="N25" s="642">
        <f t="shared" si="66"/>
        <v>30000</v>
      </c>
      <c r="O25" s="642">
        <f t="shared" si="66"/>
        <v>70000</v>
      </c>
      <c r="P25" s="642">
        <f t="shared" si="66"/>
        <v>169503.96</v>
      </c>
      <c r="Q25" s="642">
        <f t="shared" si="66"/>
        <v>100000</v>
      </c>
      <c r="R25" s="642">
        <f t="shared" si="66"/>
        <v>100000</v>
      </c>
      <c r="S25" s="642">
        <f t="shared" si="66"/>
        <v>48514.2</v>
      </c>
      <c r="T25" s="642">
        <f>(S25/R25)*100</f>
        <v>48.514199999999995</v>
      </c>
      <c r="U25" s="642">
        <f t="shared" ref="U25:AA25" si="67">SUM(U26:U27)</f>
        <v>-30000</v>
      </c>
      <c r="V25" s="642">
        <f t="shared" si="67"/>
        <v>70000</v>
      </c>
      <c r="W25" s="642">
        <f t="shared" si="67"/>
        <v>70000</v>
      </c>
      <c r="X25" s="642">
        <f t="shared" si="67"/>
        <v>100000</v>
      </c>
      <c r="Y25" s="642">
        <f t="shared" si="67"/>
        <v>83243.5</v>
      </c>
      <c r="Z25" s="642">
        <f t="shared" si="67"/>
        <v>70000</v>
      </c>
      <c r="AA25" s="642">
        <f t="shared" si="67"/>
        <v>18064.77</v>
      </c>
      <c r="AB25" s="642">
        <f>(AA25/Z25)*100</f>
        <v>25.806814285714285</v>
      </c>
      <c r="AC25" s="642">
        <f>SUM(AC26:AC27)</f>
        <v>0</v>
      </c>
      <c r="AD25" s="642">
        <f>SUM(AD26:AD27)</f>
        <v>70000</v>
      </c>
      <c r="AE25" s="642"/>
      <c r="AF25" s="642"/>
      <c r="AG25" s="642">
        <f t="shared" ref="AG25:AM25" si="68">SUM(AG26:AG27)</f>
        <v>70000</v>
      </c>
      <c r="AH25" s="642">
        <f t="shared" si="68"/>
        <v>0</v>
      </c>
      <c r="AI25" s="642">
        <f t="shared" si="68"/>
        <v>42421.79</v>
      </c>
      <c r="AJ25" s="642">
        <f t="shared" si="68"/>
        <v>70000</v>
      </c>
      <c r="AK25" s="642">
        <f t="shared" si="68"/>
        <v>70000</v>
      </c>
      <c r="AL25" s="642">
        <f t="shared" si="68"/>
        <v>20000</v>
      </c>
      <c r="AM25" s="642">
        <f t="shared" si="68"/>
        <v>39900</v>
      </c>
      <c r="AN25" s="642">
        <f t="shared" ref="AN25:AS25" si="69">SUM(AN27:AN28)</f>
        <v>0</v>
      </c>
      <c r="AO25" s="642">
        <f t="shared" si="69"/>
        <v>0</v>
      </c>
      <c r="AP25" s="642">
        <f t="shared" si="69"/>
        <v>0</v>
      </c>
      <c r="AQ25" s="642">
        <f t="shared" si="69"/>
        <v>0</v>
      </c>
      <c r="AR25" s="642">
        <f t="shared" si="69"/>
        <v>0</v>
      </c>
      <c r="AS25" s="642">
        <f t="shared" si="69"/>
        <v>0</v>
      </c>
      <c r="AT25" s="642">
        <f t="shared" si="0"/>
        <v>0</v>
      </c>
      <c r="AU25" s="642">
        <f t="shared" ref="AU25:AZ25" si="70">SUM(AU27:AU28)</f>
        <v>0</v>
      </c>
      <c r="AV25" s="642">
        <f t="shared" si="70"/>
        <v>0</v>
      </c>
      <c r="AW25" s="642">
        <f t="shared" si="70"/>
        <v>0</v>
      </c>
      <c r="AX25" s="642">
        <f t="shared" si="70"/>
        <v>0</v>
      </c>
      <c r="AY25" s="642">
        <f t="shared" si="70"/>
        <v>0</v>
      </c>
      <c r="AZ25" s="642">
        <f t="shared" si="70"/>
        <v>0</v>
      </c>
      <c r="BA25" s="642">
        <f t="shared" si="12"/>
        <v>0</v>
      </c>
      <c r="BB25" s="642">
        <f t="shared" si="13"/>
        <v>0</v>
      </c>
      <c r="BC25" s="642">
        <f>SUM(BC27:BC28)</f>
        <v>0</v>
      </c>
      <c r="BD25" s="642">
        <f>SUM(BD27:BD28)</f>
        <v>0</v>
      </c>
      <c r="BE25" s="642">
        <f>SUM(BE27:BE28)</f>
        <v>0</v>
      </c>
      <c r="BF25" s="642">
        <f>SUM(BF27:BF28)</f>
        <v>0</v>
      </c>
      <c r="BG25" s="642">
        <f t="shared" si="61"/>
        <v>0</v>
      </c>
      <c r="BH25" s="642">
        <f>SUM(BH27:BH28)</f>
        <v>0</v>
      </c>
      <c r="BI25" s="642">
        <f>SUM(BI27:BI28)</f>
        <v>0</v>
      </c>
      <c r="BJ25" s="642"/>
      <c r="BK25" s="642">
        <f t="shared" si="15"/>
        <v>0</v>
      </c>
      <c r="BL25" s="642">
        <f t="shared" ref="BL25:BR25" si="71">SUM(BL27:BL28)</f>
        <v>0</v>
      </c>
      <c r="BM25" s="642">
        <f t="shared" si="71"/>
        <v>0</v>
      </c>
      <c r="BN25" s="642"/>
      <c r="BO25" s="642">
        <f t="shared" si="16"/>
        <v>0</v>
      </c>
      <c r="BP25" s="642">
        <f>SUM(BP27:BP28)</f>
        <v>0</v>
      </c>
      <c r="BQ25" s="642">
        <f>SUM(BQ27:BQ28)</f>
        <v>0</v>
      </c>
      <c r="BR25" s="642">
        <f t="shared" si="71"/>
        <v>0</v>
      </c>
      <c r="BS25" s="642">
        <f t="shared" si="17"/>
        <v>0</v>
      </c>
      <c r="BT25" s="642">
        <f>SUM(BT27:BT28)</f>
        <v>0</v>
      </c>
      <c r="BU25" s="800">
        <f>SUM(BU27:BU28)</f>
        <v>0</v>
      </c>
      <c r="BV25" s="642">
        <f>SUM(BV27:BV28)</f>
        <v>0</v>
      </c>
      <c r="BW25" s="642">
        <f t="shared" si="18"/>
        <v>0</v>
      </c>
      <c r="BX25" s="642">
        <f t="shared" ref="BX25:CC25" si="72">SUM(BX27:BX28)</f>
        <v>0</v>
      </c>
      <c r="BY25" s="642">
        <f t="shared" si="72"/>
        <v>0</v>
      </c>
      <c r="BZ25" s="912">
        <f t="shared" si="72"/>
        <v>0</v>
      </c>
      <c r="CA25" s="912">
        <f t="shared" si="72"/>
        <v>0</v>
      </c>
      <c r="CB25" s="642">
        <f t="shared" si="72"/>
        <v>0</v>
      </c>
      <c r="CC25" s="912">
        <f t="shared" si="72"/>
        <v>0</v>
      </c>
      <c r="CD25" s="642">
        <f t="shared" si="3"/>
        <v>0</v>
      </c>
      <c r="CE25" s="642">
        <f t="shared" si="4"/>
        <v>0</v>
      </c>
      <c r="CF25" s="912">
        <f>SUM(CF27:CF28)</f>
        <v>0</v>
      </c>
      <c r="CG25" s="642">
        <f>SUM(CG27:CG28)</f>
        <v>0</v>
      </c>
      <c r="CH25" s="642">
        <f>SUM(CH27:CH28)</f>
        <v>0</v>
      </c>
      <c r="CI25" s="642">
        <f t="shared" si="20"/>
        <v>0</v>
      </c>
      <c r="CJ25" s="642">
        <f>SUM(CJ27:CJ28)</f>
        <v>0</v>
      </c>
      <c r="CK25" s="912">
        <f>SUM(CK27:CK28)</f>
        <v>0</v>
      </c>
      <c r="CL25" s="642">
        <f t="shared" si="50"/>
        <v>0</v>
      </c>
      <c r="CM25" s="642">
        <f>SUM(CM27:CM28)</f>
        <v>0</v>
      </c>
      <c r="CN25" s="912">
        <f>SUM(CN27:CN28)</f>
        <v>0</v>
      </c>
      <c r="CO25" s="912">
        <f>SUM(CO27:CO28)</f>
        <v>0</v>
      </c>
      <c r="CP25" s="642">
        <f t="shared" si="21"/>
        <v>0</v>
      </c>
      <c r="CQ25" s="642">
        <f>SUM(CQ27:CQ28)</f>
        <v>0</v>
      </c>
      <c r="CR25" s="912">
        <f>SUM(CR27:CR28)</f>
        <v>0</v>
      </c>
      <c r="CS25" s="912">
        <f>SUM(CS27:CS28)</f>
        <v>0</v>
      </c>
      <c r="CT25" s="642">
        <f t="shared" si="51"/>
        <v>0</v>
      </c>
      <c r="CU25" s="642">
        <f t="shared" ref="CU25:DA25" si="73">SUM(CU27:CU28)</f>
        <v>0</v>
      </c>
      <c r="CV25" s="912">
        <f t="shared" si="73"/>
        <v>0</v>
      </c>
      <c r="CW25" s="912">
        <f t="shared" si="73"/>
        <v>0</v>
      </c>
      <c r="CX25" s="912">
        <f t="shared" si="73"/>
        <v>0</v>
      </c>
      <c r="CY25" s="912">
        <f>SUM(CY27:CY28)</f>
        <v>0</v>
      </c>
      <c r="CZ25" s="912">
        <f t="shared" si="73"/>
        <v>0</v>
      </c>
      <c r="DA25" s="912">
        <f t="shared" si="73"/>
        <v>0</v>
      </c>
      <c r="DB25" s="642">
        <f t="shared" si="52"/>
        <v>0</v>
      </c>
      <c r="DC25" s="642">
        <f>SUM(DC27:DC28)</f>
        <v>0</v>
      </c>
      <c r="DD25" s="912">
        <f>SUM(DD27:DD28)</f>
        <v>0</v>
      </c>
      <c r="DE25" s="912">
        <f>SUM(DE27:DE28)</f>
        <v>0</v>
      </c>
      <c r="DF25" s="642">
        <f t="shared" si="53"/>
        <v>0</v>
      </c>
      <c r="DG25" s="642">
        <f>SUM(DG27:DG28)</f>
        <v>0</v>
      </c>
      <c r="DH25" s="912">
        <f>SUM(DH27:DH28)</f>
        <v>0</v>
      </c>
      <c r="DI25" s="912">
        <f>SUM(DI27:DI28)</f>
        <v>0</v>
      </c>
      <c r="DJ25" s="642">
        <f t="shared" si="54"/>
        <v>0</v>
      </c>
      <c r="DK25" s="642">
        <f>SUM(DK27:DK28)</f>
        <v>0</v>
      </c>
      <c r="DL25" s="912">
        <f>SUM(DL27:DL28)</f>
        <v>0</v>
      </c>
      <c r="DM25" s="642">
        <f t="shared" si="6"/>
        <v>0</v>
      </c>
      <c r="DN25" s="642">
        <f>IFERROR(DL25/#REF!*100,)</f>
        <v>0</v>
      </c>
      <c r="DO25" s="912">
        <f t="shared" ref="DO25:DQ25" si="74">SUM(DO27:DO28)</f>
        <v>0</v>
      </c>
      <c r="DP25" s="912">
        <f t="shared" si="74"/>
        <v>0</v>
      </c>
      <c r="DQ25" s="912">
        <f t="shared" si="74"/>
        <v>0</v>
      </c>
      <c r="DS25" s="490">
        <f>IF(DS$5=$H25,#REF!,0)</f>
        <v>0</v>
      </c>
      <c r="DT25" s="490">
        <f>IF(DT$5=$H25,#REF!,0)</f>
        <v>0</v>
      </c>
      <c r="DU25" s="490">
        <f>IF(DU$5=$H25,#REF!,0)</f>
        <v>0</v>
      </c>
      <c r="DV25" s="490">
        <f>IF(DV$5=$J25,#REF!,0)</f>
        <v>0</v>
      </c>
      <c r="DW25" s="490"/>
      <c r="DX25" s="490">
        <f>IF($DX$5=$A25,#REF!,0)</f>
        <v>0</v>
      </c>
      <c r="DY25" s="490">
        <f t="shared" si="34"/>
        <v>0</v>
      </c>
      <c r="DZ25" s="490"/>
      <c r="EA25" s="636">
        <f>IF(EA$5=$A25,#REF!,0)</f>
        <v>0</v>
      </c>
      <c r="EB25" s="937">
        <f>IF(EB$5=$A25,#REF!,0)</f>
        <v>0</v>
      </c>
      <c r="EC25" s="937">
        <f>IF(EC$5=$A25,#REF!,0)</f>
        <v>0</v>
      </c>
      <c r="ED25" s="636">
        <f>IF(ED$5=$A25,#REF!,0)</f>
        <v>0</v>
      </c>
      <c r="EE25" s="636">
        <f>IF(EE$5=$A25,#REF!,0)</f>
        <v>0</v>
      </c>
      <c r="EF25" s="636">
        <f>IF(EF$5=$A25,#REF!,0)</f>
        <v>0</v>
      </c>
      <c r="EG25" s="636">
        <f>IF(EG$5=$A25,#REF!,0)</f>
        <v>0</v>
      </c>
      <c r="EH25" s="636">
        <f>IF(EH$5=$A25,#REF!,0)</f>
        <v>0</v>
      </c>
      <c r="EI25" s="636">
        <f>IF(EI$5=$A25,#REF!,0)</f>
        <v>0</v>
      </c>
      <c r="EJ25" s="937">
        <f>IF(EJ$5=$A25,#REF!,0)</f>
        <v>0</v>
      </c>
      <c r="EK25" s="937">
        <f>IF(EK$5=$A25,#REF!,0)</f>
        <v>0</v>
      </c>
      <c r="EL25" s="937">
        <f>IF(EL$5=$A25,#REF!,0)</f>
        <v>0</v>
      </c>
      <c r="EM25" s="937">
        <f>IF(EM$5=$A25,#REF!,0)</f>
        <v>0</v>
      </c>
      <c r="EN25" s="937">
        <f>IF(EN$5=$A25,#REF!,0)</f>
        <v>0</v>
      </c>
      <c r="EO25" s="937">
        <f>IF(EO$5=$A25,#REF!,0)</f>
        <v>0</v>
      </c>
      <c r="EP25" s="937">
        <f>IF(EP$5=$A25,#REF!,0)</f>
        <v>0</v>
      </c>
      <c r="EQ25" s="937">
        <f>IF(EQ$5=$A25,#REF!,0)</f>
        <v>0</v>
      </c>
      <c r="ER25" s="937">
        <f>IF(ER$5=$A25,#REF!,0)</f>
        <v>0</v>
      </c>
      <c r="ES25" s="937">
        <f>IF(ES$5=$A25,#REF!,0)</f>
        <v>0</v>
      </c>
      <c r="ET25" s="937">
        <f>IF(ET$5=$A25,#REF!,0)</f>
        <v>0</v>
      </c>
      <c r="EX25" s="636">
        <f t="shared" si="48"/>
        <v>0</v>
      </c>
      <c r="EY25" s="937">
        <f t="shared" si="48"/>
        <v>0</v>
      </c>
      <c r="EZ25" s="937">
        <f t="shared" si="48"/>
        <v>0</v>
      </c>
      <c r="FA25" s="636">
        <f t="shared" si="48"/>
        <v>0</v>
      </c>
      <c r="FB25" s="636">
        <f t="shared" si="48"/>
        <v>0</v>
      </c>
      <c r="FC25" s="636">
        <f t="shared" si="48"/>
        <v>0</v>
      </c>
      <c r="FD25" s="636">
        <f t="shared" si="48"/>
        <v>0</v>
      </c>
      <c r="FE25" s="636">
        <f t="shared" si="48"/>
        <v>0</v>
      </c>
      <c r="FF25" s="636">
        <f t="shared" si="48"/>
        <v>0</v>
      </c>
      <c r="FG25" s="937">
        <f t="shared" si="48"/>
        <v>0</v>
      </c>
      <c r="FH25" s="937">
        <f t="shared" si="49"/>
        <v>0</v>
      </c>
      <c r="FI25" s="937">
        <f t="shared" si="49"/>
        <v>0</v>
      </c>
      <c r="FJ25" s="937">
        <f t="shared" si="49"/>
        <v>0</v>
      </c>
      <c r="FK25" s="937">
        <f t="shared" si="49"/>
        <v>0</v>
      </c>
      <c r="FL25" s="937">
        <f t="shared" si="49"/>
        <v>0</v>
      </c>
      <c r="FM25" s="937">
        <f t="shared" si="49"/>
        <v>0</v>
      </c>
      <c r="FN25" s="937">
        <f t="shared" si="49"/>
        <v>0</v>
      </c>
      <c r="FO25" s="937">
        <f t="shared" si="49"/>
        <v>0</v>
      </c>
      <c r="FP25" s="937">
        <f t="shared" si="49"/>
        <v>0</v>
      </c>
      <c r="FQ25" s="937">
        <f t="shared" si="49"/>
        <v>0</v>
      </c>
      <c r="GA25" s="937">
        <f>IF(GA$5=$J25,#REF!,0)</f>
        <v>0</v>
      </c>
      <c r="GB25" s="937">
        <f>IF(GB$5=$J25,#REF!,0)</f>
        <v>0</v>
      </c>
      <c r="GC25" s="937">
        <f>IF(GC$5=$J25,#REF!,0)</f>
        <v>0</v>
      </c>
      <c r="GD25" s="937">
        <f>IF(GD$5=$J25,#REF!,0)</f>
        <v>0</v>
      </c>
      <c r="GE25" s="937">
        <f>IF(GE$5=$J25,#REF!,0)</f>
        <v>0</v>
      </c>
      <c r="GF25" s="937">
        <f>IF(GF$5=$J25,#REF!,0)</f>
        <v>0</v>
      </c>
      <c r="GG25" s="937">
        <f>IF(GG$5=$J25,#REF!,0)</f>
        <v>0</v>
      </c>
      <c r="GH25" s="937">
        <f>IF(GH$5=$J25,#REF!,0)</f>
        <v>0</v>
      </c>
      <c r="GI25" s="937">
        <f>IF(GI$5=$J25,#REF!,0)</f>
        <v>0</v>
      </c>
      <c r="GJ25" s="937">
        <f>IF(GJ$5=$J25,#REF!,0)</f>
        <v>0</v>
      </c>
      <c r="GK25" s="937">
        <f>IF(GK$5=$J25,#REF!,0)</f>
        <v>0</v>
      </c>
      <c r="GL25" s="937" t="e">
        <f>IF(GL$5=$J25,#REF!,0)</f>
        <v>#REF!</v>
      </c>
      <c r="GM25" s="937">
        <f>IF(GM$5=$J25,#REF!,0)</f>
        <v>0</v>
      </c>
      <c r="GN25" s="937">
        <f>IF(GN$5=$J25,#REF!,0)</f>
        <v>0</v>
      </c>
      <c r="GO25" s="937">
        <f>IF(GO$5=$J25,#REF!,0)</f>
        <v>0</v>
      </c>
      <c r="GP25" s="937">
        <f>IF(GP$5=$J25,#REF!,0)</f>
        <v>0</v>
      </c>
      <c r="GQ25" s="937">
        <f>IF(GQ$5=$J25,#REF!,0)</f>
        <v>0</v>
      </c>
      <c r="GR25" s="937">
        <f>IF(GR$5=$J25,#REF!,0)</f>
        <v>0</v>
      </c>
      <c r="GS25" s="937">
        <f>IF(GS$5=$J25,#REF!,0)</f>
        <v>0</v>
      </c>
      <c r="GT25" s="937">
        <f>IF(GT$5=$J25,#REF!,0)</f>
        <v>0</v>
      </c>
      <c r="GU25" s="937">
        <f>IF(GU$5=$J25,#REF!,0)</f>
        <v>0</v>
      </c>
      <c r="GV25" s="937">
        <f>IF(GV$5=$J25,#REF!,0)</f>
        <v>0</v>
      </c>
      <c r="GW25" s="937">
        <f>IF(GW$5=$J25,#REF!,0)</f>
        <v>0</v>
      </c>
      <c r="GX25" s="937">
        <f>IF(GX$5=$J25,#REF!,0)</f>
        <v>0</v>
      </c>
      <c r="GY25" s="937">
        <f>IF(GY$5=$J25,#REF!,0)</f>
        <v>0</v>
      </c>
      <c r="GZ25" s="937">
        <f>IF(GZ$5=$J25,#REF!,0)</f>
        <v>0</v>
      </c>
      <c r="HA25" s="937">
        <f>IF(HA$5=$J25,#REF!,0)</f>
        <v>0</v>
      </c>
      <c r="HB25" s="937">
        <f>IF(HB$5=$J25,#REF!,0)</f>
        <v>0</v>
      </c>
      <c r="HC25" s="937">
        <f>IF(HC$5=$J25,#REF!,0)</f>
        <v>0</v>
      </c>
      <c r="HD25" s="937">
        <f>IF(HD$5=$J25,#REF!,0)</f>
        <v>0</v>
      </c>
      <c r="HE25" s="937">
        <f>IF(HE$5=$J25,#REF!,0)</f>
        <v>0</v>
      </c>
      <c r="HF25" s="937">
        <f>IF(HF$5=$J25,#REF!,0)</f>
        <v>0</v>
      </c>
    </row>
    <row r="26" spans="1:214" ht="20.100000000000001" hidden="1" customHeight="1" x14ac:dyDescent="0.35">
      <c r="A26" s="583"/>
      <c r="B26" s="583"/>
      <c r="C26" s="583"/>
      <c r="D26" s="583"/>
      <c r="E26" s="583"/>
      <c r="F26" s="583"/>
      <c r="G26" s="583"/>
      <c r="H26" s="583"/>
      <c r="I26" s="998"/>
      <c r="J26" s="458"/>
      <c r="K26" s="458">
        <v>6411</v>
      </c>
      <c r="L26" s="648" t="s">
        <v>230</v>
      </c>
      <c r="M26" s="644">
        <v>0</v>
      </c>
      <c r="N26" s="644">
        <v>0</v>
      </c>
      <c r="O26" s="644">
        <v>0</v>
      </c>
      <c r="P26" s="644">
        <v>0</v>
      </c>
      <c r="Q26" s="644">
        <v>0</v>
      </c>
      <c r="R26" s="644">
        <v>0</v>
      </c>
      <c r="S26" s="644">
        <v>0</v>
      </c>
      <c r="T26" s="644" t="e">
        <f>(S26/R26)*100</f>
        <v>#DIV/0!</v>
      </c>
      <c r="U26" s="644">
        <v>0</v>
      </c>
      <c r="V26" s="644">
        <v>0</v>
      </c>
      <c r="W26" s="644">
        <v>0</v>
      </c>
      <c r="X26" s="644">
        <v>0</v>
      </c>
      <c r="Y26" s="644">
        <v>0</v>
      </c>
      <c r="Z26" s="644">
        <v>0</v>
      </c>
      <c r="AA26" s="644"/>
      <c r="AB26" s="644" t="e">
        <f>(AA26/Z26)*100</f>
        <v>#DIV/0!</v>
      </c>
      <c r="AC26" s="644">
        <v>0</v>
      </c>
      <c r="AD26" s="644"/>
      <c r="AE26" s="644">
        <v>0</v>
      </c>
      <c r="AF26" s="644">
        <v>0</v>
      </c>
      <c r="AG26" s="644"/>
      <c r="AH26" s="644"/>
      <c r="AI26" s="644"/>
      <c r="AJ26" s="644"/>
      <c r="AK26" s="644"/>
      <c r="AL26" s="644"/>
      <c r="AM26" s="644"/>
      <c r="AN26" s="644"/>
      <c r="AO26" s="644"/>
      <c r="AP26" s="644"/>
      <c r="AQ26" s="644"/>
      <c r="AR26" s="644"/>
      <c r="AS26" s="644"/>
      <c r="AT26" s="644">
        <f t="shared" si="0"/>
        <v>0</v>
      </c>
      <c r="AU26" s="644"/>
      <c r="AV26" s="644"/>
      <c r="AW26" s="457"/>
      <c r="AX26" s="457"/>
      <c r="AY26" s="644"/>
      <c r="AZ26" s="644"/>
      <c r="BA26" s="644">
        <f t="shared" si="12"/>
        <v>0</v>
      </c>
      <c r="BB26" s="644">
        <f t="shared" si="13"/>
        <v>0</v>
      </c>
      <c r="BC26" s="644"/>
      <c r="BD26" s="644"/>
      <c r="BE26" s="644"/>
      <c r="BF26" s="644"/>
      <c r="BG26" s="644">
        <f t="shared" si="61"/>
        <v>0</v>
      </c>
      <c r="BH26" s="644"/>
      <c r="BI26" s="644"/>
      <c r="BJ26" s="644"/>
      <c r="BK26" s="644">
        <f t="shared" si="15"/>
        <v>0</v>
      </c>
      <c r="BL26" s="644"/>
      <c r="BM26" s="644"/>
      <c r="BN26" s="644"/>
      <c r="BO26" s="644">
        <f t="shared" si="16"/>
        <v>0</v>
      </c>
      <c r="BP26" s="644"/>
      <c r="BQ26" s="644"/>
      <c r="BR26" s="644"/>
      <c r="BS26" s="644">
        <f t="shared" si="17"/>
        <v>0</v>
      </c>
      <c r="BT26" s="644"/>
      <c r="BU26" s="749"/>
      <c r="BV26" s="644"/>
      <c r="BW26" s="644">
        <f t="shared" si="18"/>
        <v>0</v>
      </c>
      <c r="BX26" s="644"/>
      <c r="BY26" s="644"/>
      <c r="BZ26" s="910"/>
      <c r="CA26" s="910"/>
      <c r="CB26" s="644"/>
      <c r="CC26" s="910"/>
      <c r="CD26" s="644">
        <f t="shared" si="3"/>
        <v>0</v>
      </c>
      <c r="CE26" s="644">
        <f t="shared" si="4"/>
        <v>0</v>
      </c>
      <c r="CF26" s="910"/>
      <c r="CG26" s="644"/>
      <c r="CH26" s="644">
        <v>0</v>
      </c>
      <c r="CI26" s="644">
        <f t="shared" si="20"/>
        <v>0</v>
      </c>
      <c r="CJ26" s="644"/>
      <c r="CK26" s="910"/>
      <c r="CL26" s="644">
        <f t="shared" si="50"/>
        <v>0</v>
      </c>
      <c r="CM26" s="644"/>
      <c r="CN26" s="910">
        <v>0</v>
      </c>
      <c r="CO26" s="910"/>
      <c r="CP26" s="644">
        <f t="shared" si="21"/>
        <v>0</v>
      </c>
      <c r="CQ26" s="644"/>
      <c r="CR26" s="910"/>
      <c r="CS26" s="910"/>
      <c r="CT26" s="644">
        <f t="shared" si="51"/>
        <v>0</v>
      </c>
      <c r="CU26" s="644">
        <v>0</v>
      </c>
      <c r="CV26" s="910">
        <v>0</v>
      </c>
      <c r="CW26" s="910"/>
      <c r="CX26" s="910"/>
      <c r="CY26" s="910">
        <v>0</v>
      </c>
      <c r="CZ26" s="910">
        <v>0</v>
      </c>
      <c r="DA26" s="910">
        <v>0</v>
      </c>
      <c r="DB26" s="644">
        <f t="shared" si="52"/>
        <v>0</v>
      </c>
      <c r="DC26" s="644">
        <v>0</v>
      </c>
      <c r="DD26" s="910">
        <v>0</v>
      </c>
      <c r="DE26" s="910">
        <v>0</v>
      </c>
      <c r="DF26" s="644">
        <f t="shared" si="53"/>
        <v>0</v>
      </c>
      <c r="DG26" s="644">
        <v>0</v>
      </c>
      <c r="DH26" s="910">
        <v>0</v>
      </c>
      <c r="DI26" s="910">
        <v>0</v>
      </c>
      <c r="DJ26" s="644">
        <f t="shared" si="54"/>
        <v>0</v>
      </c>
      <c r="DK26" s="644">
        <v>0</v>
      </c>
      <c r="DL26" s="910">
        <v>0</v>
      </c>
      <c r="DM26" s="644">
        <f t="shared" si="6"/>
        <v>0</v>
      </c>
      <c r="DN26" s="644">
        <f>IFERROR(DL26/#REF!*100,)</f>
        <v>0</v>
      </c>
      <c r="DO26" s="910"/>
      <c r="DP26" s="910"/>
      <c r="DQ26" s="910"/>
      <c r="DS26" s="490">
        <f>IF(DS$5=$H26,#REF!,0)</f>
        <v>0</v>
      </c>
      <c r="DT26" s="490">
        <f>IF(DT$5=$H26,#REF!,0)</f>
        <v>0</v>
      </c>
      <c r="DU26" s="490">
        <f>IF(DU$5=$H26,#REF!,0)</f>
        <v>0</v>
      </c>
      <c r="DV26" s="490">
        <f>IF(DV$5=$J26,#REF!,0)</f>
        <v>0</v>
      </c>
      <c r="DW26" s="490"/>
      <c r="DX26" s="490">
        <f>IF($DX$5=$A26,#REF!,0)</f>
        <v>0</v>
      </c>
      <c r="DY26" s="490">
        <f t="shared" si="34"/>
        <v>0</v>
      </c>
      <c r="DZ26" s="490"/>
      <c r="EA26" s="636">
        <f>IF(EA$5=$A26,#REF!,0)</f>
        <v>0</v>
      </c>
      <c r="EB26" s="937">
        <f>IF(EB$5=$A26,#REF!,0)</f>
        <v>0</v>
      </c>
      <c r="EC26" s="937">
        <f>IF(EC$5=$A26,#REF!,0)</f>
        <v>0</v>
      </c>
      <c r="ED26" s="636">
        <f>IF(ED$5=$A26,#REF!,0)</f>
        <v>0</v>
      </c>
      <c r="EE26" s="636">
        <f>IF(EE$5=$A26,#REF!,0)</f>
        <v>0</v>
      </c>
      <c r="EF26" s="636">
        <f>IF(EF$5=$A26,#REF!,0)</f>
        <v>0</v>
      </c>
      <c r="EG26" s="636">
        <f>IF(EG$5=$A26,#REF!,0)</f>
        <v>0</v>
      </c>
      <c r="EH26" s="636">
        <f>IF(EH$5=$A26,#REF!,0)</f>
        <v>0</v>
      </c>
      <c r="EI26" s="636">
        <f>IF(EI$5=$A26,#REF!,0)</f>
        <v>0</v>
      </c>
      <c r="EJ26" s="937">
        <f>IF(EJ$5=$A26,#REF!,0)</f>
        <v>0</v>
      </c>
      <c r="EK26" s="937">
        <f>IF(EK$5=$A26,#REF!,0)</f>
        <v>0</v>
      </c>
      <c r="EL26" s="937">
        <f>IF(EL$5=$A26,#REF!,0)</f>
        <v>0</v>
      </c>
      <c r="EM26" s="937">
        <f>IF(EM$5=$A26,#REF!,0)</f>
        <v>0</v>
      </c>
      <c r="EN26" s="937">
        <f>IF(EN$5=$A26,#REF!,0)</f>
        <v>0</v>
      </c>
      <c r="EO26" s="937">
        <f>IF(EO$5=$A26,#REF!,0)</f>
        <v>0</v>
      </c>
      <c r="EP26" s="937">
        <f>IF(EP$5=$A26,#REF!,0)</f>
        <v>0</v>
      </c>
      <c r="EQ26" s="937">
        <f>IF(EQ$5=$A26,#REF!,0)</f>
        <v>0</v>
      </c>
      <c r="ER26" s="937">
        <f>IF(ER$5=$A26,#REF!,0)</f>
        <v>0</v>
      </c>
      <c r="ES26" s="937">
        <f>IF(ES$5=$A26,#REF!,0)</f>
        <v>0</v>
      </c>
      <c r="ET26" s="937">
        <f>IF(ET$5=$A26,#REF!,0)</f>
        <v>0</v>
      </c>
      <c r="EX26" s="636">
        <f t="shared" si="48"/>
        <v>0</v>
      </c>
      <c r="EY26" s="937">
        <f t="shared" si="48"/>
        <v>0</v>
      </c>
      <c r="EZ26" s="937">
        <f t="shared" si="48"/>
        <v>0</v>
      </c>
      <c r="FA26" s="636">
        <f t="shared" si="48"/>
        <v>0</v>
      </c>
      <c r="FB26" s="636">
        <f t="shared" si="48"/>
        <v>0</v>
      </c>
      <c r="FC26" s="636">
        <f t="shared" si="48"/>
        <v>0</v>
      </c>
      <c r="FD26" s="636">
        <f t="shared" si="48"/>
        <v>0</v>
      </c>
      <c r="FE26" s="636">
        <f t="shared" si="48"/>
        <v>0</v>
      </c>
      <c r="FF26" s="636">
        <f t="shared" si="48"/>
        <v>0</v>
      </c>
      <c r="FG26" s="937">
        <f t="shared" si="48"/>
        <v>0</v>
      </c>
      <c r="FH26" s="937">
        <f t="shared" si="49"/>
        <v>0</v>
      </c>
      <c r="FI26" s="937">
        <f t="shared" si="49"/>
        <v>0</v>
      </c>
      <c r="FJ26" s="937">
        <f t="shared" si="49"/>
        <v>0</v>
      </c>
      <c r="FK26" s="937">
        <f t="shared" si="49"/>
        <v>0</v>
      </c>
      <c r="FL26" s="937">
        <f t="shared" si="49"/>
        <v>0</v>
      </c>
      <c r="FM26" s="937">
        <f t="shared" si="49"/>
        <v>0</v>
      </c>
      <c r="FN26" s="937">
        <f t="shared" si="49"/>
        <v>0</v>
      </c>
      <c r="FO26" s="937">
        <f t="shared" si="49"/>
        <v>0</v>
      </c>
      <c r="FP26" s="937">
        <f t="shared" si="49"/>
        <v>0</v>
      </c>
      <c r="FQ26" s="937">
        <f t="shared" si="49"/>
        <v>0</v>
      </c>
      <c r="GA26" s="937">
        <f>IF(GA$5=$J26,#REF!,0)</f>
        <v>0</v>
      </c>
      <c r="GB26" s="937">
        <f>IF(GB$5=$J26,#REF!,0)</f>
        <v>0</v>
      </c>
      <c r="GC26" s="937">
        <f>IF(GC$5=$J26,#REF!,0)</f>
        <v>0</v>
      </c>
      <c r="GD26" s="937">
        <f>IF(GD$5=$J26,#REF!,0)</f>
        <v>0</v>
      </c>
      <c r="GE26" s="937">
        <f>IF(GE$5=$J26,#REF!,0)</f>
        <v>0</v>
      </c>
      <c r="GF26" s="937">
        <f>IF(GF$5=$J26,#REF!,0)</f>
        <v>0</v>
      </c>
      <c r="GG26" s="937">
        <f>IF(GG$5=$J26,#REF!,0)</f>
        <v>0</v>
      </c>
      <c r="GH26" s="937">
        <f>IF(GH$5=$J26,#REF!,0)</f>
        <v>0</v>
      </c>
      <c r="GI26" s="937">
        <f>IF(GI$5=$J26,#REF!,0)</f>
        <v>0</v>
      </c>
      <c r="GJ26" s="937">
        <f>IF(GJ$5=$J26,#REF!,0)</f>
        <v>0</v>
      </c>
      <c r="GK26" s="937">
        <f>IF(GK$5=$J26,#REF!,0)</f>
        <v>0</v>
      </c>
      <c r="GL26" s="937">
        <f>IF(GL$5=$J26,#REF!,0)</f>
        <v>0</v>
      </c>
      <c r="GM26" s="937">
        <f>IF(GM$5=$J26,#REF!,0)</f>
        <v>0</v>
      </c>
      <c r="GN26" s="937">
        <f>IF(GN$5=$J26,#REF!,0)</f>
        <v>0</v>
      </c>
      <c r="GO26" s="937">
        <f>IF(GO$5=$J26,#REF!,0)</f>
        <v>0</v>
      </c>
      <c r="GP26" s="937">
        <f>IF(GP$5=$J26,#REF!,0)</f>
        <v>0</v>
      </c>
      <c r="GQ26" s="937">
        <f>IF(GQ$5=$J26,#REF!,0)</f>
        <v>0</v>
      </c>
      <c r="GR26" s="937">
        <f>IF(GR$5=$J26,#REF!,0)</f>
        <v>0</v>
      </c>
      <c r="GS26" s="937">
        <f>IF(GS$5=$J26,#REF!,0)</f>
        <v>0</v>
      </c>
      <c r="GT26" s="937">
        <f>IF(GT$5=$J26,#REF!,0)</f>
        <v>0</v>
      </c>
      <c r="GU26" s="937">
        <f>IF(GU$5=$J26,#REF!,0)</f>
        <v>0</v>
      </c>
      <c r="GV26" s="937">
        <f>IF(GV$5=$J26,#REF!,0)</f>
        <v>0</v>
      </c>
      <c r="GW26" s="937">
        <f>IF(GW$5=$J26,#REF!,0)</f>
        <v>0</v>
      </c>
      <c r="GX26" s="937">
        <f>IF(GX$5=$J26,#REF!,0)</f>
        <v>0</v>
      </c>
      <c r="GY26" s="937">
        <f>IF(GY$5=$J26,#REF!,0)</f>
        <v>0</v>
      </c>
      <c r="GZ26" s="937">
        <f>IF(GZ$5=$J26,#REF!,0)</f>
        <v>0</v>
      </c>
      <c r="HA26" s="937">
        <f>IF(HA$5=$J26,#REF!,0)</f>
        <v>0</v>
      </c>
      <c r="HB26" s="937">
        <f>IF(HB$5=$J26,#REF!,0)</f>
        <v>0</v>
      </c>
      <c r="HC26" s="937">
        <f>IF(HC$5=$J26,#REF!,0)</f>
        <v>0</v>
      </c>
      <c r="HD26" s="937">
        <f>IF(HD$5=$J26,#REF!,0)</f>
        <v>0</v>
      </c>
      <c r="HE26" s="937">
        <f>IF(HE$5=$J26,#REF!,0)</f>
        <v>0</v>
      </c>
      <c r="HF26" s="937">
        <f>IF(HF$5=$J26,#REF!,0)</f>
        <v>0</v>
      </c>
    </row>
    <row r="27" spans="1:214" ht="20.100000000000001" hidden="1" customHeight="1" x14ac:dyDescent="0.35">
      <c r="A27" s="583"/>
      <c r="B27" s="583"/>
      <c r="C27" s="583"/>
      <c r="D27" s="583"/>
      <c r="E27" s="583"/>
      <c r="F27" s="583"/>
      <c r="G27" s="583"/>
      <c r="H27" s="583"/>
      <c r="I27" s="998"/>
      <c r="J27" s="998"/>
      <c r="K27" s="458">
        <v>6413</v>
      </c>
      <c r="L27" s="648" t="s">
        <v>135</v>
      </c>
      <c r="M27" s="644">
        <v>164677.19</v>
      </c>
      <c r="N27" s="644">
        <v>30000</v>
      </c>
      <c r="O27" s="644">
        <v>70000</v>
      </c>
      <c r="P27" s="644">
        <v>169503.96</v>
      </c>
      <c r="Q27" s="644">
        <v>100000</v>
      </c>
      <c r="R27" s="644">
        <v>100000</v>
      </c>
      <c r="S27" s="644">
        <v>48514.2</v>
      </c>
      <c r="T27" s="644">
        <f>(S27/R27)*100</f>
        <v>48.514199999999995</v>
      </c>
      <c r="U27" s="644">
        <f>(V27-R27)</f>
        <v>-30000</v>
      </c>
      <c r="V27" s="644">
        <v>70000</v>
      </c>
      <c r="W27" s="644">
        <v>70000</v>
      </c>
      <c r="X27" s="644">
        <v>100000</v>
      </c>
      <c r="Y27" s="644">
        <v>83243.5</v>
      </c>
      <c r="Z27" s="644">
        <v>70000</v>
      </c>
      <c r="AA27" s="644">
        <v>18064.77</v>
      </c>
      <c r="AB27" s="644">
        <f>(AA27/Z27)*100</f>
        <v>25.806814285714285</v>
      </c>
      <c r="AC27" s="644">
        <f>(AD27-Z27)</f>
        <v>0</v>
      </c>
      <c r="AD27" s="644">
        <v>70000</v>
      </c>
      <c r="AE27" s="644"/>
      <c r="AF27" s="644"/>
      <c r="AG27" s="644">
        <v>70000</v>
      </c>
      <c r="AH27" s="644"/>
      <c r="AI27" s="644">
        <v>42421.79</v>
      </c>
      <c r="AJ27" s="644">
        <v>70000</v>
      </c>
      <c r="AK27" s="644">
        <v>70000</v>
      </c>
      <c r="AL27" s="644">
        <v>20000</v>
      </c>
      <c r="AM27" s="644">
        <v>39900</v>
      </c>
      <c r="AN27" s="644"/>
      <c r="AO27" s="644"/>
      <c r="AP27" s="644"/>
      <c r="AQ27" s="644"/>
      <c r="AR27" s="644"/>
      <c r="AS27" s="644"/>
      <c r="AT27" s="644">
        <f t="shared" si="0"/>
        <v>0</v>
      </c>
      <c r="AU27" s="644"/>
      <c r="AV27" s="644"/>
      <c r="AW27" s="457"/>
      <c r="AX27" s="457"/>
      <c r="AY27" s="644"/>
      <c r="AZ27" s="644"/>
      <c r="BA27" s="644">
        <f t="shared" si="12"/>
        <v>0</v>
      </c>
      <c r="BB27" s="644">
        <f t="shared" si="13"/>
        <v>0</v>
      </c>
      <c r="BC27" s="644"/>
      <c r="BD27" s="644"/>
      <c r="BE27" s="644"/>
      <c r="BF27" s="644"/>
      <c r="BG27" s="644">
        <f t="shared" si="61"/>
        <v>0</v>
      </c>
      <c r="BH27" s="644"/>
      <c r="BI27" s="644"/>
      <c r="BJ27" s="644"/>
      <c r="BK27" s="644">
        <f t="shared" si="15"/>
        <v>0</v>
      </c>
      <c r="BL27" s="644"/>
      <c r="BM27" s="644"/>
      <c r="BN27" s="644"/>
      <c r="BO27" s="644">
        <f t="shared" si="16"/>
        <v>0</v>
      </c>
      <c r="BP27" s="644"/>
      <c r="BQ27" s="644"/>
      <c r="BR27" s="644"/>
      <c r="BS27" s="644">
        <f t="shared" si="17"/>
        <v>0</v>
      </c>
      <c r="BT27" s="644"/>
      <c r="BU27" s="749"/>
      <c r="BV27" s="644"/>
      <c r="BW27" s="644">
        <f t="shared" si="18"/>
        <v>0</v>
      </c>
      <c r="BX27" s="644"/>
      <c r="BY27" s="644"/>
      <c r="BZ27" s="910"/>
      <c r="CA27" s="910"/>
      <c r="CB27" s="644"/>
      <c r="CC27" s="910"/>
      <c r="CD27" s="644">
        <f t="shared" si="3"/>
        <v>0</v>
      </c>
      <c r="CE27" s="644">
        <f t="shared" si="4"/>
        <v>0</v>
      </c>
      <c r="CF27" s="910"/>
      <c r="CG27" s="644"/>
      <c r="CH27" s="644">
        <v>0</v>
      </c>
      <c r="CI27" s="644">
        <f t="shared" si="20"/>
        <v>0</v>
      </c>
      <c r="CJ27" s="644"/>
      <c r="CK27" s="910"/>
      <c r="CL27" s="644">
        <f t="shared" si="50"/>
        <v>0</v>
      </c>
      <c r="CM27" s="644"/>
      <c r="CN27" s="910">
        <v>0</v>
      </c>
      <c r="CO27" s="910"/>
      <c r="CP27" s="644">
        <f t="shared" si="21"/>
        <v>0</v>
      </c>
      <c r="CQ27" s="644"/>
      <c r="CR27" s="910"/>
      <c r="CS27" s="910"/>
      <c r="CT27" s="644">
        <f t="shared" si="51"/>
        <v>0</v>
      </c>
      <c r="CU27" s="644">
        <v>0</v>
      </c>
      <c r="CV27" s="910">
        <v>0</v>
      </c>
      <c r="CW27" s="910"/>
      <c r="CX27" s="910"/>
      <c r="CY27" s="910">
        <v>0</v>
      </c>
      <c r="CZ27" s="910">
        <v>0</v>
      </c>
      <c r="DA27" s="910">
        <v>0</v>
      </c>
      <c r="DB27" s="644">
        <f t="shared" si="52"/>
        <v>0</v>
      </c>
      <c r="DC27" s="644">
        <v>0</v>
      </c>
      <c r="DD27" s="910">
        <v>0</v>
      </c>
      <c r="DE27" s="910">
        <v>0</v>
      </c>
      <c r="DF27" s="644">
        <f t="shared" si="53"/>
        <v>0</v>
      </c>
      <c r="DG27" s="644">
        <v>0</v>
      </c>
      <c r="DH27" s="910">
        <v>0</v>
      </c>
      <c r="DI27" s="910">
        <v>0</v>
      </c>
      <c r="DJ27" s="644">
        <f t="shared" si="54"/>
        <v>0</v>
      </c>
      <c r="DK27" s="644">
        <v>0</v>
      </c>
      <c r="DL27" s="910">
        <v>0</v>
      </c>
      <c r="DM27" s="644">
        <f t="shared" si="6"/>
        <v>0</v>
      </c>
      <c r="DN27" s="644">
        <f>IFERROR(DL27/#REF!*100,)</f>
        <v>0</v>
      </c>
      <c r="DO27" s="910"/>
      <c r="DP27" s="910"/>
      <c r="DQ27" s="910"/>
      <c r="DS27" s="490">
        <f>IF(DS$5=$H27,#REF!,0)</f>
        <v>0</v>
      </c>
      <c r="DT27" s="490">
        <f>IF(DT$5=$H27,#REF!,0)</f>
        <v>0</v>
      </c>
      <c r="DU27" s="490">
        <f>IF(DU$5=$H27,#REF!,0)</f>
        <v>0</v>
      </c>
      <c r="DV27" s="490">
        <f>IF(DV$5=$J27,#REF!,0)</f>
        <v>0</v>
      </c>
      <c r="DW27" s="490"/>
      <c r="DX27" s="490">
        <f>IF($DX$5=$A27,#REF!,0)</f>
        <v>0</v>
      </c>
      <c r="DY27" s="490">
        <f t="shared" si="34"/>
        <v>0</v>
      </c>
      <c r="DZ27" s="490"/>
      <c r="EA27" s="636">
        <f>IF(EA$5=$A27,#REF!,0)</f>
        <v>0</v>
      </c>
      <c r="EB27" s="937">
        <f>IF(EB$5=$A27,#REF!,0)</f>
        <v>0</v>
      </c>
      <c r="EC27" s="937">
        <f>IF(EC$5=$A27,#REF!,0)</f>
        <v>0</v>
      </c>
      <c r="ED27" s="636">
        <f>IF(ED$5=$A27,#REF!,0)</f>
        <v>0</v>
      </c>
      <c r="EE27" s="636">
        <f>IF(EE$5=$A27,#REF!,0)</f>
        <v>0</v>
      </c>
      <c r="EF27" s="636">
        <f>IF(EF$5=$A27,#REF!,0)</f>
        <v>0</v>
      </c>
      <c r="EG27" s="636">
        <f>IF(EG$5=$A27,#REF!,0)</f>
        <v>0</v>
      </c>
      <c r="EH27" s="636">
        <f>IF(EH$5=$A27,#REF!,0)</f>
        <v>0</v>
      </c>
      <c r="EI27" s="636">
        <f>IF(EI$5=$A27,#REF!,0)</f>
        <v>0</v>
      </c>
      <c r="EJ27" s="937">
        <f>IF(EJ$5=$A27,#REF!,0)</f>
        <v>0</v>
      </c>
      <c r="EK27" s="937">
        <f>IF(EK$5=$A27,#REF!,0)</f>
        <v>0</v>
      </c>
      <c r="EL27" s="937">
        <f>IF(EL$5=$A27,#REF!,0)</f>
        <v>0</v>
      </c>
      <c r="EM27" s="937">
        <f>IF(EM$5=$A27,#REF!,0)</f>
        <v>0</v>
      </c>
      <c r="EN27" s="937">
        <f>IF(EN$5=$A27,#REF!,0)</f>
        <v>0</v>
      </c>
      <c r="EO27" s="937">
        <f>IF(EO$5=$A27,#REF!,0)</f>
        <v>0</v>
      </c>
      <c r="EP27" s="937">
        <f>IF(EP$5=$A27,#REF!,0)</f>
        <v>0</v>
      </c>
      <c r="EQ27" s="937">
        <f>IF(EQ$5=$A27,#REF!,0)</f>
        <v>0</v>
      </c>
      <c r="ER27" s="937">
        <f>IF(ER$5=$A27,#REF!,0)</f>
        <v>0</v>
      </c>
      <c r="ES27" s="937">
        <f>IF(ES$5=$A27,#REF!,0)</f>
        <v>0</v>
      </c>
      <c r="ET27" s="937">
        <f>IF(ET$5=$A27,#REF!,0)</f>
        <v>0</v>
      </c>
      <c r="EX27" s="636">
        <f t="shared" ref="EX27:FG36" si="75">IF(EX$5=$A27,$DO27,0)</f>
        <v>0</v>
      </c>
      <c r="EY27" s="937">
        <f t="shared" si="75"/>
        <v>0</v>
      </c>
      <c r="EZ27" s="937">
        <f t="shared" si="75"/>
        <v>0</v>
      </c>
      <c r="FA27" s="636">
        <f t="shared" si="75"/>
        <v>0</v>
      </c>
      <c r="FB27" s="636">
        <f t="shared" si="75"/>
        <v>0</v>
      </c>
      <c r="FC27" s="636">
        <f t="shared" si="75"/>
        <v>0</v>
      </c>
      <c r="FD27" s="636">
        <f t="shared" si="75"/>
        <v>0</v>
      </c>
      <c r="FE27" s="636">
        <f t="shared" si="75"/>
        <v>0</v>
      </c>
      <c r="FF27" s="636">
        <f t="shared" si="75"/>
        <v>0</v>
      </c>
      <c r="FG27" s="937">
        <f t="shared" si="75"/>
        <v>0</v>
      </c>
      <c r="FH27" s="937">
        <f t="shared" ref="FH27:FQ36" si="76">IF(FH$5=$A27,$DO27,0)</f>
        <v>0</v>
      </c>
      <c r="FI27" s="937">
        <f t="shared" si="76"/>
        <v>0</v>
      </c>
      <c r="FJ27" s="937">
        <f t="shared" si="76"/>
        <v>0</v>
      </c>
      <c r="FK27" s="937">
        <f t="shared" si="76"/>
        <v>0</v>
      </c>
      <c r="FL27" s="937">
        <f t="shared" si="76"/>
        <v>0</v>
      </c>
      <c r="FM27" s="937">
        <f t="shared" si="76"/>
        <v>0</v>
      </c>
      <c r="FN27" s="937">
        <f t="shared" si="76"/>
        <v>0</v>
      </c>
      <c r="FO27" s="937">
        <f t="shared" si="76"/>
        <v>0</v>
      </c>
      <c r="FP27" s="937">
        <f t="shared" si="76"/>
        <v>0</v>
      </c>
      <c r="FQ27" s="937">
        <f t="shared" si="76"/>
        <v>0</v>
      </c>
      <c r="GA27" s="937">
        <f>IF(GA$5=$J27,#REF!,0)</f>
        <v>0</v>
      </c>
      <c r="GB27" s="937">
        <f>IF(GB$5=$J27,#REF!,0)</f>
        <v>0</v>
      </c>
      <c r="GC27" s="937">
        <f>IF(GC$5=$J27,#REF!,0)</f>
        <v>0</v>
      </c>
      <c r="GD27" s="937">
        <f>IF(GD$5=$J27,#REF!,0)</f>
        <v>0</v>
      </c>
      <c r="GE27" s="937">
        <f>IF(GE$5=$J27,#REF!,0)</f>
        <v>0</v>
      </c>
      <c r="GF27" s="937">
        <f>IF(GF$5=$J27,#REF!,0)</f>
        <v>0</v>
      </c>
      <c r="GG27" s="937">
        <f>IF(GG$5=$J27,#REF!,0)</f>
        <v>0</v>
      </c>
      <c r="GH27" s="937">
        <f>IF(GH$5=$J27,#REF!,0)</f>
        <v>0</v>
      </c>
      <c r="GI27" s="937">
        <f>IF(GI$5=$J27,#REF!,0)</f>
        <v>0</v>
      </c>
      <c r="GJ27" s="937">
        <f>IF(GJ$5=$J27,#REF!,0)</f>
        <v>0</v>
      </c>
      <c r="GK27" s="937">
        <f>IF(GK$5=$J27,#REF!,0)</f>
        <v>0</v>
      </c>
      <c r="GL27" s="937">
        <f>IF(GL$5=$J27,#REF!,0)</f>
        <v>0</v>
      </c>
      <c r="GM27" s="937">
        <f>IF(GM$5=$J27,#REF!,0)</f>
        <v>0</v>
      </c>
      <c r="GN27" s="937">
        <f>IF(GN$5=$J27,#REF!,0)</f>
        <v>0</v>
      </c>
      <c r="GO27" s="937">
        <f>IF(GO$5=$J27,#REF!,0)</f>
        <v>0</v>
      </c>
      <c r="GP27" s="937">
        <f>IF(GP$5=$J27,#REF!,0)</f>
        <v>0</v>
      </c>
      <c r="GQ27" s="937">
        <f>IF(GQ$5=$J27,#REF!,0)</f>
        <v>0</v>
      </c>
      <c r="GR27" s="937">
        <f>IF(GR$5=$J27,#REF!,0)</f>
        <v>0</v>
      </c>
      <c r="GS27" s="937">
        <f>IF(GS$5=$J27,#REF!,0)</f>
        <v>0</v>
      </c>
      <c r="GT27" s="937">
        <f>IF(GT$5=$J27,#REF!,0)</f>
        <v>0</v>
      </c>
      <c r="GU27" s="937">
        <f>IF(GU$5=$J27,#REF!,0)</f>
        <v>0</v>
      </c>
      <c r="GV27" s="937">
        <f>IF(GV$5=$J27,#REF!,0)</f>
        <v>0</v>
      </c>
      <c r="GW27" s="937">
        <f>IF(GW$5=$J27,#REF!,0)</f>
        <v>0</v>
      </c>
      <c r="GX27" s="937">
        <f>IF(GX$5=$J27,#REF!,0)</f>
        <v>0</v>
      </c>
      <c r="GY27" s="937">
        <f>IF(GY$5=$J27,#REF!,0)</f>
        <v>0</v>
      </c>
      <c r="GZ27" s="937">
        <f>IF(GZ$5=$J27,#REF!,0)</f>
        <v>0</v>
      </c>
      <c r="HA27" s="937">
        <f>IF(HA$5=$J27,#REF!,0)</f>
        <v>0</v>
      </c>
      <c r="HB27" s="937">
        <f>IF(HB$5=$J27,#REF!,0)</f>
        <v>0</v>
      </c>
      <c r="HC27" s="937">
        <f>IF(HC$5=$J27,#REF!,0)</f>
        <v>0</v>
      </c>
      <c r="HD27" s="937">
        <f>IF(HD$5=$J27,#REF!,0)</f>
        <v>0</v>
      </c>
      <c r="HE27" s="937">
        <f>IF(HE$5=$J27,#REF!,0)</f>
        <v>0</v>
      </c>
      <c r="HF27" s="937">
        <f>IF(HF$5=$J27,#REF!,0)</f>
        <v>0</v>
      </c>
    </row>
    <row r="28" spans="1:214" ht="20.100000000000001" hidden="1" customHeight="1" x14ac:dyDescent="0.35">
      <c r="A28" s="583"/>
      <c r="B28" s="583"/>
      <c r="C28" s="583"/>
      <c r="D28" s="583"/>
      <c r="E28" s="583"/>
      <c r="F28" s="583"/>
      <c r="G28" s="583"/>
      <c r="H28" s="583"/>
      <c r="I28" s="583"/>
      <c r="J28" s="583"/>
      <c r="K28" s="458">
        <v>6419</v>
      </c>
      <c r="L28" s="648" t="s">
        <v>642</v>
      </c>
      <c r="M28" s="644"/>
      <c r="N28" s="644"/>
      <c r="O28" s="644"/>
      <c r="P28" s="644"/>
      <c r="Q28" s="644"/>
      <c r="R28" s="644"/>
      <c r="S28" s="644"/>
      <c r="T28" s="644"/>
      <c r="U28" s="644"/>
      <c r="V28" s="644"/>
      <c r="W28" s="644"/>
      <c r="X28" s="644"/>
      <c r="Y28" s="644"/>
      <c r="Z28" s="644"/>
      <c r="AA28" s="644"/>
      <c r="AB28" s="644"/>
      <c r="AC28" s="644"/>
      <c r="AD28" s="644"/>
      <c r="AE28" s="644"/>
      <c r="AF28" s="644"/>
      <c r="AG28" s="644"/>
      <c r="AH28" s="644"/>
      <c r="AI28" s="644"/>
      <c r="AJ28" s="644"/>
      <c r="AK28" s="644"/>
      <c r="AL28" s="644"/>
      <c r="AM28" s="644"/>
      <c r="AN28" s="644"/>
      <c r="AO28" s="644"/>
      <c r="AP28" s="644"/>
      <c r="AQ28" s="644"/>
      <c r="AR28" s="644"/>
      <c r="AS28" s="644"/>
      <c r="AT28" s="644">
        <f t="shared" si="0"/>
        <v>0</v>
      </c>
      <c r="AU28" s="644"/>
      <c r="AV28" s="644"/>
      <c r="AW28" s="457"/>
      <c r="AX28" s="457"/>
      <c r="AY28" s="644"/>
      <c r="AZ28" s="644"/>
      <c r="BA28" s="644">
        <f t="shared" si="12"/>
        <v>0</v>
      </c>
      <c r="BB28" s="644">
        <f t="shared" si="13"/>
        <v>0</v>
      </c>
      <c r="BC28" s="644"/>
      <c r="BD28" s="644"/>
      <c r="BE28" s="644"/>
      <c r="BF28" s="644"/>
      <c r="BG28" s="644">
        <f t="shared" si="61"/>
        <v>0</v>
      </c>
      <c r="BH28" s="644"/>
      <c r="BI28" s="644"/>
      <c r="BJ28" s="644"/>
      <c r="BK28" s="644">
        <f t="shared" si="15"/>
        <v>0</v>
      </c>
      <c r="BL28" s="644"/>
      <c r="BM28" s="644"/>
      <c r="BN28" s="644"/>
      <c r="BO28" s="644">
        <f t="shared" si="16"/>
        <v>0</v>
      </c>
      <c r="BP28" s="644"/>
      <c r="BQ28" s="644"/>
      <c r="BR28" s="644"/>
      <c r="BS28" s="644">
        <f t="shared" si="17"/>
        <v>0</v>
      </c>
      <c r="BT28" s="644"/>
      <c r="BU28" s="749"/>
      <c r="BV28" s="644"/>
      <c r="BW28" s="644">
        <f t="shared" si="18"/>
        <v>0</v>
      </c>
      <c r="BX28" s="644"/>
      <c r="BY28" s="644"/>
      <c r="BZ28" s="910"/>
      <c r="CA28" s="910"/>
      <c r="CB28" s="644"/>
      <c r="CC28" s="910"/>
      <c r="CD28" s="644">
        <f t="shared" si="3"/>
        <v>0</v>
      </c>
      <c r="CE28" s="644">
        <f t="shared" si="4"/>
        <v>0</v>
      </c>
      <c r="CF28" s="910"/>
      <c r="CG28" s="644"/>
      <c r="CH28" s="644">
        <v>0</v>
      </c>
      <c r="CI28" s="644">
        <f t="shared" si="20"/>
        <v>0</v>
      </c>
      <c r="CJ28" s="644"/>
      <c r="CK28" s="910"/>
      <c r="CL28" s="644">
        <f t="shared" si="50"/>
        <v>0</v>
      </c>
      <c r="CM28" s="644"/>
      <c r="CN28" s="910">
        <v>0</v>
      </c>
      <c r="CO28" s="910"/>
      <c r="CP28" s="644">
        <f t="shared" si="21"/>
        <v>0</v>
      </c>
      <c r="CQ28" s="644"/>
      <c r="CR28" s="910"/>
      <c r="CS28" s="910"/>
      <c r="CT28" s="644">
        <f t="shared" si="51"/>
        <v>0</v>
      </c>
      <c r="CU28" s="644">
        <v>0</v>
      </c>
      <c r="CV28" s="910">
        <v>0</v>
      </c>
      <c r="CW28" s="910"/>
      <c r="CX28" s="910"/>
      <c r="CY28" s="910">
        <v>0</v>
      </c>
      <c r="CZ28" s="910">
        <v>0</v>
      </c>
      <c r="DA28" s="910">
        <v>0</v>
      </c>
      <c r="DB28" s="644">
        <f t="shared" si="52"/>
        <v>0</v>
      </c>
      <c r="DC28" s="644">
        <v>0</v>
      </c>
      <c r="DD28" s="910">
        <v>0</v>
      </c>
      <c r="DE28" s="910">
        <v>0</v>
      </c>
      <c r="DF28" s="644">
        <f t="shared" si="53"/>
        <v>0</v>
      </c>
      <c r="DG28" s="644">
        <v>0</v>
      </c>
      <c r="DH28" s="910">
        <v>0</v>
      </c>
      <c r="DI28" s="910">
        <v>0</v>
      </c>
      <c r="DJ28" s="644">
        <f t="shared" si="54"/>
        <v>0</v>
      </c>
      <c r="DK28" s="644">
        <v>0</v>
      </c>
      <c r="DL28" s="910">
        <v>0</v>
      </c>
      <c r="DM28" s="644">
        <f t="shared" si="6"/>
        <v>0</v>
      </c>
      <c r="DN28" s="644">
        <f>IFERROR(DL28/#REF!*100,)</f>
        <v>0</v>
      </c>
      <c r="DO28" s="910"/>
      <c r="DP28" s="910"/>
      <c r="DQ28" s="910"/>
      <c r="DS28" s="490">
        <f>IF(DS$5=$H28,#REF!,0)</f>
        <v>0</v>
      </c>
      <c r="DT28" s="490">
        <f>IF(DT$5=$H28,#REF!,0)</f>
        <v>0</v>
      </c>
      <c r="DU28" s="490">
        <f>IF(DU$5=$H28,#REF!,0)</f>
        <v>0</v>
      </c>
      <c r="DV28" s="490">
        <f>IF(DV$5=$J28,#REF!,0)</f>
        <v>0</v>
      </c>
      <c r="DW28" s="490"/>
      <c r="DX28" s="490">
        <f>IF($DX$5=$A28,#REF!,0)</f>
        <v>0</v>
      </c>
      <c r="DY28" s="490">
        <f t="shared" si="34"/>
        <v>0</v>
      </c>
      <c r="DZ28" s="490"/>
      <c r="EA28" s="636">
        <f>IF(EA$5=$A28,#REF!,0)</f>
        <v>0</v>
      </c>
      <c r="EB28" s="937">
        <f>IF(EB$5=$A28,#REF!,0)</f>
        <v>0</v>
      </c>
      <c r="EC28" s="937">
        <f>IF(EC$5=$A28,#REF!,0)</f>
        <v>0</v>
      </c>
      <c r="ED28" s="636">
        <f>IF(ED$5=$A28,#REF!,0)</f>
        <v>0</v>
      </c>
      <c r="EE28" s="636">
        <f>IF(EE$5=$A28,#REF!,0)</f>
        <v>0</v>
      </c>
      <c r="EF28" s="636">
        <f>IF(EF$5=$A28,#REF!,0)</f>
        <v>0</v>
      </c>
      <c r="EG28" s="636">
        <f>IF(EG$5=$A28,#REF!,0)</f>
        <v>0</v>
      </c>
      <c r="EH28" s="636">
        <f>IF(EH$5=$A28,#REF!,0)</f>
        <v>0</v>
      </c>
      <c r="EI28" s="636">
        <f>IF(EI$5=$A28,#REF!,0)</f>
        <v>0</v>
      </c>
      <c r="EJ28" s="937">
        <f>IF(EJ$5=$A28,#REF!,0)</f>
        <v>0</v>
      </c>
      <c r="EK28" s="937">
        <f>IF(EK$5=$A28,#REF!,0)</f>
        <v>0</v>
      </c>
      <c r="EL28" s="937">
        <f>IF(EL$5=$A28,#REF!,0)</f>
        <v>0</v>
      </c>
      <c r="EM28" s="937">
        <f>IF(EM$5=$A28,#REF!,0)</f>
        <v>0</v>
      </c>
      <c r="EN28" s="937">
        <f>IF(EN$5=$A28,#REF!,0)</f>
        <v>0</v>
      </c>
      <c r="EO28" s="937">
        <f>IF(EO$5=$A28,#REF!,0)</f>
        <v>0</v>
      </c>
      <c r="EP28" s="937">
        <f>IF(EP$5=$A28,#REF!,0)</f>
        <v>0</v>
      </c>
      <c r="EQ28" s="937">
        <f>IF(EQ$5=$A28,#REF!,0)</f>
        <v>0</v>
      </c>
      <c r="ER28" s="937">
        <f>IF(ER$5=$A28,#REF!,0)</f>
        <v>0</v>
      </c>
      <c r="ES28" s="937">
        <f>IF(ES$5=$A28,#REF!,0)</f>
        <v>0</v>
      </c>
      <c r="ET28" s="937">
        <f>IF(ET$5=$A28,#REF!,0)</f>
        <v>0</v>
      </c>
      <c r="EX28" s="636">
        <f t="shared" si="75"/>
        <v>0</v>
      </c>
      <c r="EY28" s="937">
        <f t="shared" si="75"/>
        <v>0</v>
      </c>
      <c r="EZ28" s="937">
        <f t="shared" si="75"/>
        <v>0</v>
      </c>
      <c r="FA28" s="636">
        <f t="shared" si="75"/>
        <v>0</v>
      </c>
      <c r="FB28" s="636">
        <f t="shared" si="75"/>
        <v>0</v>
      </c>
      <c r="FC28" s="636">
        <f t="shared" si="75"/>
        <v>0</v>
      </c>
      <c r="FD28" s="636">
        <f t="shared" si="75"/>
        <v>0</v>
      </c>
      <c r="FE28" s="636">
        <f t="shared" si="75"/>
        <v>0</v>
      </c>
      <c r="FF28" s="636">
        <f t="shared" si="75"/>
        <v>0</v>
      </c>
      <c r="FG28" s="937">
        <f t="shared" si="75"/>
        <v>0</v>
      </c>
      <c r="FH28" s="937">
        <f t="shared" si="76"/>
        <v>0</v>
      </c>
      <c r="FI28" s="937">
        <f t="shared" si="76"/>
        <v>0</v>
      </c>
      <c r="FJ28" s="937">
        <f t="shared" si="76"/>
        <v>0</v>
      </c>
      <c r="FK28" s="937">
        <f t="shared" si="76"/>
        <v>0</v>
      </c>
      <c r="FL28" s="937">
        <f t="shared" si="76"/>
        <v>0</v>
      </c>
      <c r="FM28" s="937">
        <f t="shared" si="76"/>
        <v>0</v>
      </c>
      <c r="FN28" s="937">
        <f t="shared" si="76"/>
        <v>0</v>
      </c>
      <c r="FO28" s="937">
        <f t="shared" si="76"/>
        <v>0</v>
      </c>
      <c r="FP28" s="937">
        <f t="shared" si="76"/>
        <v>0</v>
      </c>
      <c r="FQ28" s="937">
        <f t="shared" si="76"/>
        <v>0</v>
      </c>
      <c r="GA28" s="937">
        <f>IF(GA$5=$J28,#REF!,0)</f>
        <v>0</v>
      </c>
      <c r="GB28" s="937">
        <f>IF(GB$5=$J28,#REF!,0)</f>
        <v>0</v>
      </c>
      <c r="GC28" s="937">
        <f>IF(GC$5=$J28,#REF!,0)</f>
        <v>0</v>
      </c>
      <c r="GD28" s="937">
        <f>IF(GD$5=$J28,#REF!,0)</f>
        <v>0</v>
      </c>
      <c r="GE28" s="937">
        <f>IF(GE$5=$J28,#REF!,0)</f>
        <v>0</v>
      </c>
      <c r="GF28" s="937">
        <f>IF(GF$5=$J28,#REF!,0)</f>
        <v>0</v>
      </c>
      <c r="GG28" s="937">
        <f>IF(GG$5=$J28,#REF!,0)</f>
        <v>0</v>
      </c>
      <c r="GH28" s="937">
        <f>IF(GH$5=$J28,#REF!,0)</f>
        <v>0</v>
      </c>
      <c r="GI28" s="937">
        <f>IF(GI$5=$J28,#REF!,0)</f>
        <v>0</v>
      </c>
      <c r="GJ28" s="937">
        <f>IF(GJ$5=$J28,#REF!,0)</f>
        <v>0</v>
      </c>
      <c r="GK28" s="937">
        <f>IF(GK$5=$J28,#REF!,0)</f>
        <v>0</v>
      </c>
      <c r="GL28" s="937">
        <f>IF(GL$5=$J28,#REF!,0)</f>
        <v>0</v>
      </c>
      <c r="GM28" s="937">
        <f>IF(GM$5=$J28,#REF!,0)</f>
        <v>0</v>
      </c>
      <c r="GN28" s="937">
        <f>IF(GN$5=$J28,#REF!,0)</f>
        <v>0</v>
      </c>
      <c r="GO28" s="937">
        <f>IF(GO$5=$J28,#REF!,0)</f>
        <v>0</v>
      </c>
      <c r="GP28" s="937">
        <f>IF(GP$5=$J28,#REF!,0)</f>
        <v>0</v>
      </c>
      <c r="GQ28" s="937">
        <f>IF(GQ$5=$J28,#REF!,0)</f>
        <v>0</v>
      </c>
      <c r="GR28" s="937">
        <f>IF(GR$5=$J28,#REF!,0)</f>
        <v>0</v>
      </c>
      <c r="GS28" s="937">
        <f>IF(GS$5=$J28,#REF!,0)</f>
        <v>0</v>
      </c>
      <c r="GT28" s="937">
        <f>IF(GT$5=$J28,#REF!,0)</f>
        <v>0</v>
      </c>
      <c r="GU28" s="937">
        <f>IF(GU$5=$J28,#REF!,0)</f>
        <v>0</v>
      </c>
      <c r="GV28" s="937">
        <f>IF(GV$5=$J28,#REF!,0)</f>
        <v>0</v>
      </c>
      <c r="GW28" s="937">
        <f>IF(GW$5=$J28,#REF!,0)</f>
        <v>0</v>
      </c>
      <c r="GX28" s="937">
        <f>IF(GX$5=$J28,#REF!,0)</f>
        <v>0</v>
      </c>
      <c r="GY28" s="937">
        <f>IF(GY$5=$J28,#REF!,0)</f>
        <v>0</v>
      </c>
      <c r="GZ28" s="937">
        <f>IF(GZ$5=$J28,#REF!,0)</f>
        <v>0</v>
      </c>
      <c r="HA28" s="937">
        <f>IF(HA$5=$J28,#REF!,0)</f>
        <v>0</v>
      </c>
      <c r="HB28" s="937">
        <f>IF(HB$5=$J28,#REF!,0)</f>
        <v>0</v>
      </c>
      <c r="HC28" s="937">
        <f>IF(HC$5=$J28,#REF!,0)</f>
        <v>0</v>
      </c>
      <c r="HD28" s="937">
        <f>IF(HD$5=$J28,#REF!,0)</f>
        <v>0</v>
      </c>
      <c r="HE28" s="937">
        <f>IF(HE$5=$J28,#REF!,0)</f>
        <v>0</v>
      </c>
      <c r="HF28" s="937">
        <f>IF(HF$5=$J28,#REF!,0)</f>
        <v>0</v>
      </c>
    </row>
    <row r="29" spans="1:214" ht="20.100000000000001" hidden="1" customHeight="1" x14ac:dyDescent="0.35">
      <c r="A29" s="468"/>
      <c r="B29" s="583"/>
      <c r="C29" s="583"/>
      <c r="D29" s="583"/>
      <c r="E29" s="583"/>
      <c r="F29" s="583"/>
      <c r="G29" s="583"/>
      <c r="H29" s="583"/>
      <c r="I29" s="998"/>
      <c r="J29" s="1155">
        <v>641</v>
      </c>
      <c r="K29" s="975" t="s">
        <v>134</v>
      </c>
      <c r="L29" s="975"/>
      <c r="M29" s="642">
        <f t="shared" ref="M29:S29" si="77">SUM(M30:M31)</f>
        <v>164677.19</v>
      </c>
      <c r="N29" s="642">
        <f t="shared" si="77"/>
        <v>30000</v>
      </c>
      <c r="O29" s="642">
        <f t="shared" si="77"/>
        <v>70000</v>
      </c>
      <c r="P29" s="642">
        <f t="shared" si="77"/>
        <v>169503.96</v>
      </c>
      <c r="Q29" s="642">
        <f t="shared" si="77"/>
        <v>100000</v>
      </c>
      <c r="R29" s="642">
        <f t="shared" si="77"/>
        <v>100000</v>
      </c>
      <c r="S29" s="642">
        <f t="shared" si="77"/>
        <v>48514.2</v>
      </c>
      <c r="T29" s="642">
        <f>(S29/R29)*100</f>
        <v>48.514199999999995</v>
      </c>
      <c r="U29" s="642">
        <f t="shared" ref="U29:AA29" si="78">SUM(U30:U31)</f>
        <v>-30000</v>
      </c>
      <c r="V29" s="642">
        <f t="shared" si="78"/>
        <v>70000</v>
      </c>
      <c r="W29" s="642">
        <f t="shared" si="78"/>
        <v>70000</v>
      </c>
      <c r="X29" s="642">
        <f t="shared" si="78"/>
        <v>100000</v>
      </c>
      <c r="Y29" s="642">
        <f t="shared" si="78"/>
        <v>83243.5</v>
      </c>
      <c r="Z29" s="642">
        <f t="shared" si="78"/>
        <v>70000</v>
      </c>
      <c r="AA29" s="642">
        <f t="shared" si="78"/>
        <v>18064.77</v>
      </c>
      <c r="AB29" s="642">
        <f>(AA29/Z29)*100</f>
        <v>25.806814285714285</v>
      </c>
      <c r="AC29" s="642">
        <f>SUM(AC30:AC31)</f>
        <v>0</v>
      </c>
      <c r="AD29" s="642">
        <f>SUM(AD30:AD31)</f>
        <v>70000</v>
      </c>
      <c r="AE29" s="642"/>
      <c r="AF29" s="642"/>
      <c r="AG29" s="642">
        <f t="shared" ref="AG29:AM29" si="79">SUM(AG30:AG31)</f>
        <v>70000</v>
      </c>
      <c r="AH29" s="642">
        <f t="shared" si="79"/>
        <v>0</v>
      </c>
      <c r="AI29" s="642">
        <f t="shared" si="79"/>
        <v>42421.79</v>
      </c>
      <c r="AJ29" s="642">
        <f t="shared" si="79"/>
        <v>70000</v>
      </c>
      <c r="AK29" s="642">
        <f t="shared" si="79"/>
        <v>70000</v>
      </c>
      <c r="AL29" s="642">
        <f t="shared" si="79"/>
        <v>20000</v>
      </c>
      <c r="AM29" s="642">
        <f t="shared" si="79"/>
        <v>39900</v>
      </c>
      <c r="AN29" s="641">
        <f t="shared" ref="AN29:AS29" si="80">SUM(AN31:AN32)</f>
        <v>0</v>
      </c>
      <c r="AO29" s="641">
        <f t="shared" si="80"/>
        <v>0</v>
      </c>
      <c r="AP29" s="641">
        <f t="shared" si="80"/>
        <v>0</v>
      </c>
      <c r="AQ29" s="641">
        <f t="shared" si="80"/>
        <v>0</v>
      </c>
      <c r="AR29" s="641">
        <f t="shared" si="80"/>
        <v>0</v>
      </c>
      <c r="AS29" s="641">
        <f t="shared" si="80"/>
        <v>0</v>
      </c>
      <c r="AT29" s="641">
        <f t="shared" si="0"/>
        <v>0</v>
      </c>
      <c r="AU29" s="641">
        <f t="shared" ref="AU29:AZ29" si="81">SUM(AU31:AU32)</f>
        <v>0</v>
      </c>
      <c r="AV29" s="641">
        <f t="shared" si="81"/>
        <v>0</v>
      </c>
      <c r="AW29" s="641">
        <f t="shared" si="81"/>
        <v>0</v>
      </c>
      <c r="AX29" s="641">
        <f t="shared" si="81"/>
        <v>0</v>
      </c>
      <c r="AY29" s="641">
        <f t="shared" si="81"/>
        <v>0</v>
      </c>
      <c r="AZ29" s="641">
        <f t="shared" si="81"/>
        <v>0</v>
      </c>
      <c r="BA29" s="641">
        <f t="shared" si="12"/>
        <v>0</v>
      </c>
      <c r="BB29" s="641">
        <f t="shared" si="13"/>
        <v>0</v>
      </c>
      <c r="BC29" s="641">
        <f>SUM(BC31:BC32)</f>
        <v>0</v>
      </c>
      <c r="BD29" s="641">
        <f>SUM(BD31:BD32)</f>
        <v>0</v>
      </c>
      <c r="BE29" s="641">
        <f>SUM(BE31:BE32)</f>
        <v>0</v>
      </c>
      <c r="BF29" s="641">
        <f>SUM(BF31:BF32)</f>
        <v>0</v>
      </c>
      <c r="BG29" s="641">
        <f t="shared" si="61"/>
        <v>0</v>
      </c>
      <c r="BH29" s="641">
        <f>SUM(BH31:BH32)</f>
        <v>0</v>
      </c>
      <c r="BI29" s="641">
        <f>SUM(BI31:BI32)</f>
        <v>0</v>
      </c>
      <c r="BJ29" s="641"/>
      <c r="BK29" s="641">
        <f t="shared" si="15"/>
        <v>0</v>
      </c>
      <c r="BL29" s="641">
        <f t="shared" ref="BL29:BR29" si="82">SUM(BL31:BL32)</f>
        <v>0</v>
      </c>
      <c r="BM29" s="641">
        <f t="shared" si="82"/>
        <v>0</v>
      </c>
      <c r="BN29" s="641"/>
      <c r="BO29" s="641">
        <f t="shared" si="16"/>
        <v>0</v>
      </c>
      <c r="BP29" s="641">
        <f>SUM(BP31:BP32)</f>
        <v>0</v>
      </c>
      <c r="BQ29" s="641">
        <f>SUM(BQ31:BQ32)</f>
        <v>0</v>
      </c>
      <c r="BR29" s="641">
        <f t="shared" si="82"/>
        <v>0</v>
      </c>
      <c r="BS29" s="641">
        <f t="shared" si="17"/>
        <v>0</v>
      </c>
      <c r="BT29" s="641">
        <f>SUM(BT31:BT32)</f>
        <v>0</v>
      </c>
      <c r="BU29" s="770">
        <f>SUM(BU31:BU32)</f>
        <v>0</v>
      </c>
      <c r="BV29" s="641">
        <f>SUM(BV31:BV32)</f>
        <v>0</v>
      </c>
      <c r="BW29" s="641">
        <f t="shared" si="18"/>
        <v>0</v>
      </c>
      <c r="BX29" s="641">
        <f t="shared" ref="BX29:CC29" si="83">SUM(BX31:BX32)</f>
        <v>0</v>
      </c>
      <c r="BY29" s="641">
        <f t="shared" si="83"/>
        <v>0</v>
      </c>
      <c r="BZ29" s="558">
        <f t="shared" si="83"/>
        <v>0</v>
      </c>
      <c r="CA29" s="558">
        <f t="shared" si="83"/>
        <v>0</v>
      </c>
      <c r="CB29" s="641">
        <f t="shared" si="83"/>
        <v>0</v>
      </c>
      <c r="CC29" s="558">
        <f t="shared" si="83"/>
        <v>0</v>
      </c>
      <c r="CD29" s="641">
        <f t="shared" si="3"/>
        <v>0</v>
      </c>
      <c r="CE29" s="641">
        <f t="shared" si="4"/>
        <v>0</v>
      </c>
      <c r="CF29" s="558">
        <f>SUM(CF31:CF32)</f>
        <v>0</v>
      </c>
      <c r="CG29" s="641">
        <f>SUM(CG31:CG32)</f>
        <v>0</v>
      </c>
      <c r="CH29" s="641">
        <f>SUM(CH31:CH32)</f>
        <v>0</v>
      </c>
      <c r="CI29" s="641">
        <f t="shared" si="20"/>
        <v>0</v>
      </c>
      <c r="CJ29" s="641">
        <f>SUM(CJ31:CJ32)</f>
        <v>0</v>
      </c>
      <c r="CK29" s="558">
        <f>SUM(CK31:CK32)</f>
        <v>0</v>
      </c>
      <c r="CL29" s="641">
        <f t="shared" si="50"/>
        <v>0</v>
      </c>
      <c r="CM29" s="641">
        <f>SUM(CM31:CM32)</f>
        <v>0</v>
      </c>
      <c r="CN29" s="558">
        <f>SUM(CN31:CN32)</f>
        <v>0</v>
      </c>
      <c r="CO29" s="558">
        <f>SUM(CO31:CO32)</f>
        <v>0</v>
      </c>
      <c r="CP29" s="641">
        <f t="shared" si="21"/>
        <v>0</v>
      </c>
      <c r="CQ29" s="641">
        <f>SUM(CQ31:CQ32)</f>
        <v>0</v>
      </c>
      <c r="CR29" s="558">
        <f>SUM(CR31:CR32)</f>
        <v>0</v>
      </c>
      <c r="CS29" s="558">
        <f>SUM(CS31:CS32)</f>
        <v>0</v>
      </c>
      <c r="CT29" s="641">
        <f t="shared" si="51"/>
        <v>0</v>
      </c>
      <c r="CU29" s="641">
        <f t="shared" ref="CU29:DA29" si="84">SUM(CU31:CU32)</f>
        <v>0</v>
      </c>
      <c r="CV29" s="558">
        <f t="shared" si="84"/>
        <v>0</v>
      </c>
      <c r="CW29" s="558">
        <f t="shared" si="84"/>
        <v>0</v>
      </c>
      <c r="CX29" s="558">
        <f t="shared" si="84"/>
        <v>0</v>
      </c>
      <c r="CY29" s="558">
        <f>SUM(CY31:CY32)</f>
        <v>0</v>
      </c>
      <c r="CZ29" s="558">
        <f t="shared" si="84"/>
        <v>0</v>
      </c>
      <c r="DA29" s="558">
        <f t="shared" si="84"/>
        <v>0</v>
      </c>
      <c r="DB29" s="641">
        <f t="shared" si="52"/>
        <v>0</v>
      </c>
      <c r="DC29" s="641">
        <f>SUM(DC31:DC32)</f>
        <v>0</v>
      </c>
      <c r="DD29" s="558">
        <f>SUM(DD31:DD32)</f>
        <v>0</v>
      </c>
      <c r="DE29" s="558">
        <f>SUM(DE31:DE32)</f>
        <v>0</v>
      </c>
      <c r="DF29" s="641">
        <f t="shared" si="53"/>
        <v>0</v>
      </c>
      <c r="DG29" s="641">
        <f>SUM(DG31:DG32)</f>
        <v>0</v>
      </c>
      <c r="DH29" s="558">
        <f>SUM(DH31:DH32)</f>
        <v>0</v>
      </c>
      <c r="DI29" s="558">
        <f>SUM(DI31:DI32)</f>
        <v>0</v>
      </c>
      <c r="DJ29" s="641">
        <f t="shared" si="54"/>
        <v>0</v>
      </c>
      <c r="DK29" s="641">
        <f>SUM(DK31:DK32)</f>
        <v>0</v>
      </c>
      <c r="DL29" s="558">
        <f>SUM(DL31:DL32)</f>
        <v>0</v>
      </c>
      <c r="DM29" s="641">
        <f t="shared" si="6"/>
        <v>0</v>
      </c>
      <c r="DN29" s="641">
        <f>IFERROR(DL29/#REF!*100,)</f>
        <v>0</v>
      </c>
      <c r="DO29" s="558">
        <f t="shared" ref="DO29:DQ29" si="85">SUM(DO31:DO32)</f>
        <v>0</v>
      </c>
      <c r="DP29" s="558">
        <f t="shared" si="85"/>
        <v>0</v>
      </c>
      <c r="DQ29" s="558">
        <f t="shared" si="85"/>
        <v>0</v>
      </c>
      <c r="DS29" s="490">
        <f>IF(DS$5=$H29,#REF!,0)</f>
        <v>0</v>
      </c>
      <c r="DT29" s="490">
        <f>IF(DT$5=$H29,#REF!,0)</f>
        <v>0</v>
      </c>
      <c r="DU29" s="490">
        <f>IF(DU$5=$H29,#REF!,0)</f>
        <v>0</v>
      </c>
      <c r="DV29" s="490">
        <f>IF(DV$5=$J29,#REF!,0)</f>
        <v>0</v>
      </c>
      <c r="DW29" s="490"/>
      <c r="DX29" s="490">
        <f>IF($DX$5=$A29,#REF!,0)</f>
        <v>0</v>
      </c>
      <c r="DY29" s="490">
        <f t="shared" si="34"/>
        <v>0</v>
      </c>
      <c r="DZ29" s="490"/>
      <c r="EA29" s="636">
        <f>IF(EA$5=$A29,#REF!,0)</f>
        <v>0</v>
      </c>
      <c r="EB29" s="937">
        <f>IF(EB$5=$A29,#REF!,0)</f>
        <v>0</v>
      </c>
      <c r="EC29" s="937">
        <f>IF(EC$5=$A29,#REF!,0)</f>
        <v>0</v>
      </c>
      <c r="ED29" s="636">
        <f>IF(ED$5=$A29,#REF!,0)</f>
        <v>0</v>
      </c>
      <c r="EE29" s="636">
        <f>IF(EE$5=$A29,#REF!,0)</f>
        <v>0</v>
      </c>
      <c r="EF29" s="636">
        <f>IF(EF$5=$A29,#REF!,0)</f>
        <v>0</v>
      </c>
      <c r="EG29" s="636">
        <f>IF(EG$5=$A29,#REF!,0)</f>
        <v>0</v>
      </c>
      <c r="EH29" s="636">
        <f>IF(EH$5=$A29,#REF!,0)</f>
        <v>0</v>
      </c>
      <c r="EI29" s="636">
        <f>IF(EI$5=$A29,#REF!,0)</f>
        <v>0</v>
      </c>
      <c r="EJ29" s="937">
        <f>IF(EJ$5=$A29,#REF!,0)</f>
        <v>0</v>
      </c>
      <c r="EK29" s="937">
        <f>IF(EK$5=$A29,#REF!,0)</f>
        <v>0</v>
      </c>
      <c r="EL29" s="937">
        <f>IF(EL$5=$A29,#REF!,0)</f>
        <v>0</v>
      </c>
      <c r="EM29" s="937">
        <f>IF(EM$5=$A29,#REF!,0)</f>
        <v>0</v>
      </c>
      <c r="EN29" s="937">
        <f>IF(EN$5=$A29,#REF!,0)</f>
        <v>0</v>
      </c>
      <c r="EO29" s="937">
        <f>IF(EO$5=$A29,#REF!,0)</f>
        <v>0</v>
      </c>
      <c r="EP29" s="937">
        <f>IF(EP$5=$A29,#REF!,0)</f>
        <v>0</v>
      </c>
      <c r="EQ29" s="937">
        <f>IF(EQ$5=$A29,#REF!,0)</f>
        <v>0</v>
      </c>
      <c r="ER29" s="937">
        <f>IF(ER$5=$A29,#REF!,0)</f>
        <v>0</v>
      </c>
      <c r="ES29" s="937">
        <f>IF(ES$5=$A29,#REF!,0)</f>
        <v>0</v>
      </c>
      <c r="ET29" s="937">
        <f>IF(ET$5=$A29,#REF!,0)</f>
        <v>0</v>
      </c>
      <c r="EX29" s="636">
        <f t="shared" si="75"/>
        <v>0</v>
      </c>
      <c r="EY29" s="937">
        <f t="shared" si="75"/>
        <v>0</v>
      </c>
      <c r="EZ29" s="937">
        <f t="shared" si="75"/>
        <v>0</v>
      </c>
      <c r="FA29" s="636">
        <f t="shared" si="75"/>
        <v>0</v>
      </c>
      <c r="FB29" s="636">
        <f t="shared" si="75"/>
        <v>0</v>
      </c>
      <c r="FC29" s="636">
        <f t="shared" si="75"/>
        <v>0</v>
      </c>
      <c r="FD29" s="636">
        <f t="shared" si="75"/>
        <v>0</v>
      </c>
      <c r="FE29" s="636">
        <f t="shared" si="75"/>
        <v>0</v>
      </c>
      <c r="FF29" s="636">
        <f t="shared" si="75"/>
        <v>0</v>
      </c>
      <c r="FG29" s="937">
        <f t="shared" si="75"/>
        <v>0</v>
      </c>
      <c r="FH29" s="937">
        <f t="shared" si="76"/>
        <v>0</v>
      </c>
      <c r="FI29" s="937">
        <f t="shared" si="76"/>
        <v>0</v>
      </c>
      <c r="FJ29" s="937">
        <f t="shared" si="76"/>
        <v>0</v>
      </c>
      <c r="FK29" s="937">
        <f t="shared" si="76"/>
        <v>0</v>
      </c>
      <c r="FL29" s="937">
        <f t="shared" si="76"/>
        <v>0</v>
      </c>
      <c r="FM29" s="937">
        <f t="shared" si="76"/>
        <v>0</v>
      </c>
      <c r="FN29" s="937">
        <f t="shared" si="76"/>
        <v>0</v>
      </c>
      <c r="FO29" s="937">
        <f t="shared" si="76"/>
        <v>0</v>
      </c>
      <c r="FP29" s="937">
        <f t="shared" si="76"/>
        <v>0</v>
      </c>
      <c r="FQ29" s="937">
        <f t="shared" si="76"/>
        <v>0</v>
      </c>
      <c r="GA29" s="937">
        <f>IF(GA$5=$J29,#REF!,0)</f>
        <v>0</v>
      </c>
      <c r="GB29" s="937">
        <f>IF(GB$5=$J29,#REF!,0)</f>
        <v>0</v>
      </c>
      <c r="GC29" s="937">
        <f>IF(GC$5=$J29,#REF!,0)</f>
        <v>0</v>
      </c>
      <c r="GD29" s="937">
        <f>IF(GD$5=$J29,#REF!,0)</f>
        <v>0</v>
      </c>
      <c r="GE29" s="937">
        <f>IF(GE$5=$J29,#REF!,0)</f>
        <v>0</v>
      </c>
      <c r="GF29" s="937">
        <f>IF(GF$5=$J29,#REF!,0)</f>
        <v>0</v>
      </c>
      <c r="GG29" s="937">
        <f>IF(GG$5=$J29,#REF!,0)</f>
        <v>0</v>
      </c>
      <c r="GH29" s="937">
        <f>IF(GH$5=$J29,#REF!,0)</f>
        <v>0</v>
      </c>
      <c r="GI29" s="937">
        <f>IF(GI$5=$J29,#REF!,0)</f>
        <v>0</v>
      </c>
      <c r="GJ29" s="937">
        <f>IF(GJ$5=$J29,#REF!,0)</f>
        <v>0</v>
      </c>
      <c r="GK29" s="937">
        <f>IF(GK$5=$J29,#REF!,0)</f>
        <v>0</v>
      </c>
      <c r="GL29" s="937" t="e">
        <f>IF(GL$5=$J29,#REF!,0)</f>
        <v>#REF!</v>
      </c>
      <c r="GM29" s="937">
        <f>IF(GM$5=$J29,#REF!,0)</f>
        <v>0</v>
      </c>
      <c r="GN29" s="937">
        <f>IF(GN$5=$J29,#REF!,0)</f>
        <v>0</v>
      </c>
      <c r="GO29" s="937">
        <f>IF(GO$5=$J29,#REF!,0)</f>
        <v>0</v>
      </c>
      <c r="GP29" s="937">
        <f>IF(GP$5=$J29,#REF!,0)</f>
        <v>0</v>
      </c>
      <c r="GQ29" s="937">
        <f>IF(GQ$5=$J29,#REF!,0)</f>
        <v>0</v>
      </c>
      <c r="GR29" s="937">
        <f>IF(GR$5=$J29,#REF!,0)</f>
        <v>0</v>
      </c>
      <c r="GS29" s="937">
        <f>IF(GS$5=$J29,#REF!,0)</f>
        <v>0</v>
      </c>
      <c r="GT29" s="937">
        <f>IF(GT$5=$J29,#REF!,0)</f>
        <v>0</v>
      </c>
      <c r="GU29" s="937">
        <f>IF(GU$5=$J29,#REF!,0)</f>
        <v>0</v>
      </c>
      <c r="GV29" s="937">
        <f>IF(GV$5=$J29,#REF!,0)</f>
        <v>0</v>
      </c>
      <c r="GW29" s="937">
        <f>IF(GW$5=$J29,#REF!,0)</f>
        <v>0</v>
      </c>
      <c r="GX29" s="937">
        <f>IF(GX$5=$J29,#REF!,0)</f>
        <v>0</v>
      </c>
      <c r="GY29" s="937">
        <f>IF(GY$5=$J29,#REF!,0)</f>
        <v>0</v>
      </c>
      <c r="GZ29" s="937">
        <f>IF(GZ$5=$J29,#REF!,0)</f>
        <v>0</v>
      </c>
      <c r="HA29" s="937">
        <f>IF(HA$5=$J29,#REF!,0)</f>
        <v>0</v>
      </c>
      <c r="HB29" s="937">
        <f>IF(HB$5=$J29,#REF!,0)</f>
        <v>0</v>
      </c>
      <c r="HC29" s="937">
        <f>IF(HC$5=$J29,#REF!,0)</f>
        <v>0</v>
      </c>
      <c r="HD29" s="937">
        <f>IF(HD$5=$J29,#REF!,0)</f>
        <v>0</v>
      </c>
      <c r="HE29" s="937">
        <f>IF(HE$5=$J29,#REF!,0)</f>
        <v>0</v>
      </c>
      <c r="HF29" s="937">
        <f>IF(HF$5=$J29,#REF!,0)</f>
        <v>0</v>
      </c>
    </row>
    <row r="30" spans="1:214" ht="20.100000000000001" hidden="1" customHeight="1" x14ac:dyDescent="0.35">
      <c r="A30" s="583"/>
      <c r="B30" s="583"/>
      <c r="C30" s="583"/>
      <c r="D30" s="583"/>
      <c r="E30" s="583"/>
      <c r="F30" s="583"/>
      <c r="G30" s="583"/>
      <c r="H30" s="583"/>
      <c r="I30" s="998"/>
      <c r="J30" s="458"/>
      <c r="K30" s="458">
        <v>6411</v>
      </c>
      <c r="L30" s="648" t="s">
        <v>230</v>
      </c>
      <c r="M30" s="644">
        <v>0</v>
      </c>
      <c r="N30" s="644">
        <v>0</v>
      </c>
      <c r="O30" s="644">
        <v>0</v>
      </c>
      <c r="P30" s="644">
        <v>0</v>
      </c>
      <c r="Q30" s="644">
        <v>0</v>
      </c>
      <c r="R30" s="644">
        <v>0</v>
      </c>
      <c r="S30" s="644">
        <v>0</v>
      </c>
      <c r="T30" s="644" t="e">
        <f>(S30/R30)*100</f>
        <v>#DIV/0!</v>
      </c>
      <c r="U30" s="644">
        <v>0</v>
      </c>
      <c r="V30" s="644">
        <v>0</v>
      </c>
      <c r="W30" s="644">
        <v>0</v>
      </c>
      <c r="X30" s="644">
        <v>0</v>
      </c>
      <c r="Y30" s="644">
        <v>0</v>
      </c>
      <c r="Z30" s="644">
        <v>0</v>
      </c>
      <c r="AA30" s="644"/>
      <c r="AB30" s="644" t="e">
        <f>(AA30/Z30)*100</f>
        <v>#DIV/0!</v>
      </c>
      <c r="AC30" s="644">
        <v>0</v>
      </c>
      <c r="AD30" s="644"/>
      <c r="AE30" s="644">
        <v>0</v>
      </c>
      <c r="AF30" s="644">
        <v>0</v>
      </c>
      <c r="AG30" s="644"/>
      <c r="AH30" s="644"/>
      <c r="AI30" s="644"/>
      <c r="AJ30" s="644"/>
      <c r="AK30" s="644"/>
      <c r="AL30" s="644"/>
      <c r="AM30" s="644"/>
      <c r="AN30" s="644"/>
      <c r="AO30" s="644"/>
      <c r="AP30" s="644"/>
      <c r="AQ30" s="644"/>
      <c r="AR30" s="644"/>
      <c r="AS30" s="644"/>
      <c r="AT30" s="644">
        <f t="shared" si="0"/>
        <v>0</v>
      </c>
      <c r="AU30" s="644"/>
      <c r="AV30" s="644"/>
      <c r="AW30" s="457"/>
      <c r="AX30" s="457"/>
      <c r="AY30" s="644"/>
      <c r="AZ30" s="644"/>
      <c r="BA30" s="644">
        <f t="shared" si="12"/>
        <v>0</v>
      </c>
      <c r="BB30" s="644">
        <f t="shared" si="13"/>
        <v>0</v>
      </c>
      <c r="BC30" s="644"/>
      <c r="BD30" s="644"/>
      <c r="BE30" s="644"/>
      <c r="BF30" s="644"/>
      <c r="BG30" s="644">
        <f t="shared" si="61"/>
        <v>0</v>
      </c>
      <c r="BH30" s="644"/>
      <c r="BI30" s="644"/>
      <c r="BJ30" s="644"/>
      <c r="BK30" s="644">
        <f t="shared" si="15"/>
        <v>0</v>
      </c>
      <c r="BL30" s="644"/>
      <c r="BM30" s="644"/>
      <c r="BN30" s="644"/>
      <c r="BO30" s="644">
        <f t="shared" si="16"/>
        <v>0</v>
      </c>
      <c r="BP30" s="644"/>
      <c r="BQ30" s="644"/>
      <c r="BR30" s="644"/>
      <c r="BS30" s="644">
        <f t="shared" si="17"/>
        <v>0</v>
      </c>
      <c r="BT30" s="644"/>
      <c r="BU30" s="749"/>
      <c r="BV30" s="644"/>
      <c r="BW30" s="644">
        <f t="shared" si="18"/>
        <v>0</v>
      </c>
      <c r="BX30" s="644"/>
      <c r="BY30" s="644"/>
      <c r="BZ30" s="910"/>
      <c r="CA30" s="910"/>
      <c r="CB30" s="644"/>
      <c r="CC30" s="910"/>
      <c r="CD30" s="644">
        <f t="shared" si="3"/>
        <v>0</v>
      </c>
      <c r="CE30" s="644">
        <f t="shared" si="4"/>
        <v>0</v>
      </c>
      <c r="CF30" s="910"/>
      <c r="CG30" s="644"/>
      <c r="CH30" s="644">
        <v>0</v>
      </c>
      <c r="CI30" s="644">
        <f t="shared" si="20"/>
        <v>0</v>
      </c>
      <c r="CJ30" s="644"/>
      <c r="CK30" s="910"/>
      <c r="CL30" s="644">
        <f t="shared" si="50"/>
        <v>0</v>
      </c>
      <c r="CM30" s="644"/>
      <c r="CN30" s="910">
        <v>0</v>
      </c>
      <c r="CO30" s="910"/>
      <c r="CP30" s="644">
        <f t="shared" si="21"/>
        <v>0</v>
      </c>
      <c r="CQ30" s="644"/>
      <c r="CR30" s="910"/>
      <c r="CS30" s="910"/>
      <c r="CT30" s="644">
        <f t="shared" si="51"/>
        <v>0</v>
      </c>
      <c r="CU30" s="644">
        <v>0</v>
      </c>
      <c r="CV30" s="910">
        <v>0</v>
      </c>
      <c r="CW30" s="910"/>
      <c r="CX30" s="910"/>
      <c r="CY30" s="910">
        <v>0</v>
      </c>
      <c r="CZ30" s="910">
        <v>0</v>
      </c>
      <c r="DA30" s="910">
        <v>0</v>
      </c>
      <c r="DB30" s="644">
        <f t="shared" si="52"/>
        <v>0</v>
      </c>
      <c r="DC30" s="644">
        <v>0</v>
      </c>
      <c r="DD30" s="910">
        <v>0</v>
      </c>
      <c r="DE30" s="910">
        <v>0</v>
      </c>
      <c r="DF30" s="644">
        <f t="shared" si="53"/>
        <v>0</v>
      </c>
      <c r="DG30" s="644">
        <v>0</v>
      </c>
      <c r="DH30" s="910">
        <v>0</v>
      </c>
      <c r="DI30" s="910">
        <v>0</v>
      </c>
      <c r="DJ30" s="644">
        <f t="shared" si="54"/>
        <v>0</v>
      </c>
      <c r="DK30" s="644">
        <v>0</v>
      </c>
      <c r="DL30" s="910">
        <v>0</v>
      </c>
      <c r="DM30" s="644">
        <f t="shared" si="6"/>
        <v>0</v>
      </c>
      <c r="DN30" s="644">
        <f>IFERROR(DL30/#REF!*100,)</f>
        <v>0</v>
      </c>
      <c r="DO30" s="910"/>
      <c r="DP30" s="910"/>
      <c r="DQ30" s="910"/>
      <c r="DS30" s="490">
        <f>IF(DS$5=$H30,#REF!,0)</f>
        <v>0</v>
      </c>
      <c r="DT30" s="490">
        <f>IF(DT$5=$H30,#REF!,0)</f>
        <v>0</v>
      </c>
      <c r="DU30" s="490">
        <f>IF(DU$5=$H30,#REF!,0)</f>
        <v>0</v>
      </c>
      <c r="DV30" s="490">
        <f>IF(DV$5=$J30,#REF!,0)</f>
        <v>0</v>
      </c>
      <c r="DW30" s="490"/>
      <c r="DX30" s="490">
        <f>IF($DX$5=$A30,#REF!,0)</f>
        <v>0</v>
      </c>
      <c r="DY30" s="490">
        <f t="shared" si="34"/>
        <v>0</v>
      </c>
      <c r="DZ30" s="490"/>
      <c r="EA30" s="636">
        <f>IF(EA$5=$A30,#REF!,0)</f>
        <v>0</v>
      </c>
      <c r="EB30" s="937">
        <f>IF(EB$5=$A30,#REF!,0)</f>
        <v>0</v>
      </c>
      <c r="EC30" s="937">
        <f>IF(EC$5=$A30,#REF!,0)</f>
        <v>0</v>
      </c>
      <c r="ED30" s="636">
        <f>IF(ED$5=$A30,#REF!,0)</f>
        <v>0</v>
      </c>
      <c r="EE30" s="636">
        <f>IF(EE$5=$A30,#REF!,0)</f>
        <v>0</v>
      </c>
      <c r="EF30" s="636">
        <f>IF(EF$5=$A30,#REF!,0)</f>
        <v>0</v>
      </c>
      <c r="EG30" s="636">
        <f>IF(EG$5=$A30,#REF!,0)</f>
        <v>0</v>
      </c>
      <c r="EH30" s="636">
        <f>IF(EH$5=$A30,#REF!,0)</f>
        <v>0</v>
      </c>
      <c r="EI30" s="636">
        <f>IF(EI$5=$A30,#REF!,0)</f>
        <v>0</v>
      </c>
      <c r="EJ30" s="937">
        <f>IF(EJ$5=$A30,#REF!,0)</f>
        <v>0</v>
      </c>
      <c r="EK30" s="937">
        <f>IF(EK$5=$A30,#REF!,0)</f>
        <v>0</v>
      </c>
      <c r="EL30" s="937">
        <f>IF(EL$5=$A30,#REF!,0)</f>
        <v>0</v>
      </c>
      <c r="EM30" s="937">
        <f>IF(EM$5=$A30,#REF!,0)</f>
        <v>0</v>
      </c>
      <c r="EN30" s="937">
        <f>IF(EN$5=$A30,#REF!,0)</f>
        <v>0</v>
      </c>
      <c r="EO30" s="937">
        <f>IF(EO$5=$A30,#REF!,0)</f>
        <v>0</v>
      </c>
      <c r="EP30" s="937">
        <f>IF(EP$5=$A30,#REF!,0)</f>
        <v>0</v>
      </c>
      <c r="EQ30" s="937">
        <f>IF(EQ$5=$A30,#REF!,0)</f>
        <v>0</v>
      </c>
      <c r="ER30" s="937">
        <f>IF(ER$5=$A30,#REF!,0)</f>
        <v>0</v>
      </c>
      <c r="ES30" s="937">
        <f>IF(ES$5=$A30,#REF!,0)</f>
        <v>0</v>
      </c>
      <c r="ET30" s="937">
        <f>IF(ET$5=$A30,#REF!,0)</f>
        <v>0</v>
      </c>
      <c r="EX30" s="636">
        <f t="shared" si="75"/>
        <v>0</v>
      </c>
      <c r="EY30" s="937">
        <f t="shared" si="75"/>
        <v>0</v>
      </c>
      <c r="EZ30" s="937">
        <f t="shared" si="75"/>
        <v>0</v>
      </c>
      <c r="FA30" s="636">
        <f t="shared" si="75"/>
        <v>0</v>
      </c>
      <c r="FB30" s="636">
        <f t="shared" si="75"/>
        <v>0</v>
      </c>
      <c r="FC30" s="636">
        <f t="shared" si="75"/>
        <v>0</v>
      </c>
      <c r="FD30" s="636">
        <f t="shared" si="75"/>
        <v>0</v>
      </c>
      <c r="FE30" s="636">
        <f t="shared" si="75"/>
        <v>0</v>
      </c>
      <c r="FF30" s="636">
        <f t="shared" si="75"/>
        <v>0</v>
      </c>
      <c r="FG30" s="937">
        <f t="shared" si="75"/>
        <v>0</v>
      </c>
      <c r="FH30" s="937">
        <f t="shared" si="76"/>
        <v>0</v>
      </c>
      <c r="FI30" s="937">
        <f t="shared" si="76"/>
        <v>0</v>
      </c>
      <c r="FJ30" s="937">
        <f t="shared" si="76"/>
        <v>0</v>
      </c>
      <c r="FK30" s="937">
        <f t="shared" si="76"/>
        <v>0</v>
      </c>
      <c r="FL30" s="937">
        <f t="shared" si="76"/>
        <v>0</v>
      </c>
      <c r="FM30" s="937">
        <f t="shared" si="76"/>
        <v>0</v>
      </c>
      <c r="FN30" s="937">
        <f t="shared" si="76"/>
        <v>0</v>
      </c>
      <c r="FO30" s="937">
        <f t="shared" si="76"/>
        <v>0</v>
      </c>
      <c r="FP30" s="937">
        <f t="shared" si="76"/>
        <v>0</v>
      </c>
      <c r="FQ30" s="937">
        <f t="shared" si="76"/>
        <v>0</v>
      </c>
      <c r="GA30" s="937">
        <f>IF(GA$5=$J30,#REF!,0)</f>
        <v>0</v>
      </c>
      <c r="GB30" s="937">
        <f>IF(GB$5=$J30,#REF!,0)</f>
        <v>0</v>
      </c>
      <c r="GC30" s="937">
        <f>IF(GC$5=$J30,#REF!,0)</f>
        <v>0</v>
      </c>
      <c r="GD30" s="937">
        <f>IF(GD$5=$J30,#REF!,0)</f>
        <v>0</v>
      </c>
      <c r="GE30" s="937">
        <f>IF(GE$5=$J30,#REF!,0)</f>
        <v>0</v>
      </c>
      <c r="GF30" s="937">
        <f>IF(GF$5=$J30,#REF!,0)</f>
        <v>0</v>
      </c>
      <c r="GG30" s="937">
        <f>IF(GG$5=$J30,#REF!,0)</f>
        <v>0</v>
      </c>
      <c r="GH30" s="937">
        <f>IF(GH$5=$J30,#REF!,0)</f>
        <v>0</v>
      </c>
      <c r="GI30" s="937">
        <f>IF(GI$5=$J30,#REF!,0)</f>
        <v>0</v>
      </c>
      <c r="GJ30" s="937">
        <f>IF(GJ$5=$J30,#REF!,0)</f>
        <v>0</v>
      </c>
      <c r="GK30" s="937">
        <f>IF(GK$5=$J30,#REF!,0)</f>
        <v>0</v>
      </c>
      <c r="GL30" s="937">
        <f>IF(GL$5=$J30,#REF!,0)</f>
        <v>0</v>
      </c>
      <c r="GM30" s="937">
        <f>IF(GM$5=$J30,#REF!,0)</f>
        <v>0</v>
      </c>
      <c r="GN30" s="937">
        <f>IF(GN$5=$J30,#REF!,0)</f>
        <v>0</v>
      </c>
      <c r="GO30" s="937">
        <f>IF(GO$5=$J30,#REF!,0)</f>
        <v>0</v>
      </c>
      <c r="GP30" s="937">
        <f>IF(GP$5=$J30,#REF!,0)</f>
        <v>0</v>
      </c>
      <c r="GQ30" s="937">
        <f>IF(GQ$5=$J30,#REF!,0)</f>
        <v>0</v>
      </c>
      <c r="GR30" s="937">
        <f>IF(GR$5=$J30,#REF!,0)</f>
        <v>0</v>
      </c>
      <c r="GS30" s="937">
        <f>IF(GS$5=$J30,#REF!,0)</f>
        <v>0</v>
      </c>
      <c r="GT30" s="937">
        <f>IF(GT$5=$J30,#REF!,0)</f>
        <v>0</v>
      </c>
      <c r="GU30" s="937">
        <f>IF(GU$5=$J30,#REF!,0)</f>
        <v>0</v>
      </c>
      <c r="GV30" s="937">
        <f>IF(GV$5=$J30,#REF!,0)</f>
        <v>0</v>
      </c>
      <c r="GW30" s="937">
        <f>IF(GW$5=$J30,#REF!,0)</f>
        <v>0</v>
      </c>
      <c r="GX30" s="937">
        <f>IF(GX$5=$J30,#REF!,0)</f>
        <v>0</v>
      </c>
      <c r="GY30" s="937">
        <f>IF(GY$5=$J30,#REF!,0)</f>
        <v>0</v>
      </c>
      <c r="GZ30" s="937">
        <f>IF(GZ$5=$J30,#REF!,0)</f>
        <v>0</v>
      </c>
      <c r="HA30" s="937">
        <f>IF(HA$5=$J30,#REF!,0)</f>
        <v>0</v>
      </c>
      <c r="HB30" s="937">
        <f>IF(HB$5=$J30,#REF!,0)</f>
        <v>0</v>
      </c>
      <c r="HC30" s="937">
        <f>IF(HC$5=$J30,#REF!,0)</f>
        <v>0</v>
      </c>
      <c r="HD30" s="937">
        <f>IF(HD$5=$J30,#REF!,0)</f>
        <v>0</v>
      </c>
      <c r="HE30" s="937">
        <f>IF(HE$5=$J30,#REF!,0)</f>
        <v>0</v>
      </c>
      <c r="HF30" s="937">
        <f>IF(HF$5=$J30,#REF!,0)</f>
        <v>0</v>
      </c>
    </row>
    <row r="31" spans="1:214" ht="20.100000000000001" hidden="1" customHeight="1" x14ac:dyDescent="0.35">
      <c r="A31" s="583"/>
      <c r="B31" s="583"/>
      <c r="C31" s="583"/>
      <c r="D31" s="583"/>
      <c r="E31" s="583"/>
      <c r="F31" s="583"/>
      <c r="G31" s="583"/>
      <c r="H31" s="583"/>
      <c r="I31" s="998"/>
      <c r="J31" s="998"/>
      <c r="K31" s="458">
        <v>6413</v>
      </c>
      <c r="L31" s="648" t="s">
        <v>135</v>
      </c>
      <c r="M31" s="644">
        <v>164677.19</v>
      </c>
      <c r="N31" s="644">
        <v>30000</v>
      </c>
      <c r="O31" s="644">
        <v>70000</v>
      </c>
      <c r="P31" s="644">
        <v>169503.96</v>
      </c>
      <c r="Q31" s="644">
        <v>100000</v>
      </c>
      <c r="R31" s="644">
        <v>100000</v>
      </c>
      <c r="S31" s="644">
        <v>48514.2</v>
      </c>
      <c r="T31" s="644">
        <f>(S31/R31)*100</f>
        <v>48.514199999999995</v>
      </c>
      <c r="U31" s="644">
        <f>(V31-R31)</f>
        <v>-30000</v>
      </c>
      <c r="V31" s="644">
        <v>70000</v>
      </c>
      <c r="W31" s="644">
        <v>70000</v>
      </c>
      <c r="X31" s="644">
        <v>100000</v>
      </c>
      <c r="Y31" s="644">
        <v>83243.5</v>
      </c>
      <c r="Z31" s="644">
        <v>70000</v>
      </c>
      <c r="AA31" s="644">
        <v>18064.77</v>
      </c>
      <c r="AB31" s="644">
        <f>(AA31/Z31)*100</f>
        <v>25.806814285714285</v>
      </c>
      <c r="AC31" s="644">
        <f>(AD31-Z31)</f>
        <v>0</v>
      </c>
      <c r="AD31" s="644">
        <v>70000</v>
      </c>
      <c r="AE31" s="644"/>
      <c r="AF31" s="644"/>
      <c r="AG31" s="644">
        <v>70000</v>
      </c>
      <c r="AH31" s="644"/>
      <c r="AI31" s="644">
        <v>42421.79</v>
      </c>
      <c r="AJ31" s="644">
        <v>70000</v>
      </c>
      <c r="AK31" s="644">
        <v>70000</v>
      </c>
      <c r="AL31" s="644">
        <v>20000</v>
      </c>
      <c r="AM31" s="644">
        <v>39900</v>
      </c>
      <c r="AN31" s="644"/>
      <c r="AO31" s="644"/>
      <c r="AP31" s="644"/>
      <c r="AQ31" s="644"/>
      <c r="AR31" s="644"/>
      <c r="AS31" s="644"/>
      <c r="AT31" s="644">
        <f t="shared" si="0"/>
        <v>0</v>
      </c>
      <c r="AU31" s="644"/>
      <c r="AV31" s="644"/>
      <c r="AW31" s="457"/>
      <c r="AX31" s="457"/>
      <c r="AY31" s="644"/>
      <c r="AZ31" s="644"/>
      <c r="BA31" s="644">
        <f t="shared" si="12"/>
        <v>0</v>
      </c>
      <c r="BB31" s="644">
        <f t="shared" si="13"/>
        <v>0</v>
      </c>
      <c r="BC31" s="644"/>
      <c r="BD31" s="644"/>
      <c r="BE31" s="644"/>
      <c r="BF31" s="644"/>
      <c r="BG31" s="644">
        <f t="shared" si="61"/>
        <v>0</v>
      </c>
      <c r="BH31" s="644"/>
      <c r="BI31" s="644"/>
      <c r="BJ31" s="644"/>
      <c r="BK31" s="644">
        <f t="shared" si="15"/>
        <v>0</v>
      </c>
      <c r="BL31" s="644"/>
      <c r="BM31" s="644"/>
      <c r="BN31" s="644"/>
      <c r="BO31" s="644">
        <f t="shared" si="16"/>
        <v>0</v>
      </c>
      <c r="BP31" s="644"/>
      <c r="BQ31" s="644"/>
      <c r="BR31" s="644"/>
      <c r="BS31" s="644">
        <f t="shared" si="17"/>
        <v>0</v>
      </c>
      <c r="BT31" s="644"/>
      <c r="BU31" s="749"/>
      <c r="BV31" s="644"/>
      <c r="BW31" s="644">
        <f t="shared" si="18"/>
        <v>0</v>
      </c>
      <c r="BX31" s="644"/>
      <c r="BY31" s="644"/>
      <c r="BZ31" s="910"/>
      <c r="CA31" s="910"/>
      <c r="CB31" s="644"/>
      <c r="CC31" s="910"/>
      <c r="CD31" s="644">
        <f t="shared" si="3"/>
        <v>0</v>
      </c>
      <c r="CE31" s="644">
        <f t="shared" si="4"/>
        <v>0</v>
      </c>
      <c r="CF31" s="910"/>
      <c r="CG31" s="644"/>
      <c r="CH31" s="644">
        <v>0</v>
      </c>
      <c r="CI31" s="644">
        <f t="shared" si="20"/>
        <v>0</v>
      </c>
      <c r="CJ31" s="644"/>
      <c r="CK31" s="910"/>
      <c r="CL31" s="644">
        <f t="shared" si="50"/>
        <v>0</v>
      </c>
      <c r="CM31" s="644"/>
      <c r="CN31" s="910">
        <v>0</v>
      </c>
      <c r="CO31" s="910"/>
      <c r="CP31" s="644">
        <f t="shared" si="21"/>
        <v>0</v>
      </c>
      <c r="CQ31" s="644"/>
      <c r="CR31" s="910"/>
      <c r="CS31" s="910"/>
      <c r="CT31" s="644">
        <f t="shared" si="51"/>
        <v>0</v>
      </c>
      <c r="CU31" s="644">
        <v>0</v>
      </c>
      <c r="CV31" s="910">
        <v>0</v>
      </c>
      <c r="CW31" s="910"/>
      <c r="CX31" s="910"/>
      <c r="CY31" s="910">
        <v>0</v>
      </c>
      <c r="CZ31" s="910">
        <v>0</v>
      </c>
      <c r="DA31" s="910">
        <v>0</v>
      </c>
      <c r="DB31" s="644">
        <f t="shared" si="52"/>
        <v>0</v>
      </c>
      <c r="DC31" s="644">
        <v>0</v>
      </c>
      <c r="DD31" s="910">
        <v>0</v>
      </c>
      <c r="DE31" s="910">
        <v>0</v>
      </c>
      <c r="DF31" s="644">
        <f t="shared" si="53"/>
        <v>0</v>
      </c>
      <c r="DG31" s="644">
        <v>0</v>
      </c>
      <c r="DH31" s="910">
        <v>0</v>
      </c>
      <c r="DI31" s="910">
        <v>0</v>
      </c>
      <c r="DJ31" s="644">
        <f t="shared" si="54"/>
        <v>0</v>
      </c>
      <c r="DK31" s="644">
        <v>0</v>
      </c>
      <c r="DL31" s="910">
        <v>0</v>
      </c>
      <c r="DM31" s="644">
        <f t="shared" si="6"/>
        <v>0</v>
      </c>
      <c r="DN31" s="644">
        <f>IFERROR(DL31/#REF!*100,)</f>
        <v>0</v>
      </c>
      <c r="DO31" s="910"/>
      <c r="DP31" s="910"/>
      <c r="DQ31" s="910"/>
      <c r="DS31" s="490">
        <f>IF(DS$5=$H31,#REF!,0)</f>
        <v>0</v>
      </c>
      <c r="DT31" s="490">
        <f>IF(DT$5=$H31,#REF!,0)</f>
        <v>0</v>
      </c>
      <c r="DU31" s="490">
        <f>IF(DU$5=$H31,#REF!,0)</f>
        <v>0</v>
      </c>
      <c r="DV31" s="490">
        <f>IF(DV$5=$J31,#REF!,0)</f>
        <v>0</v>
      </c>
      <c r="DW31" s="490"/>
      <c r="DX31" s="490">
        <f>IF($DX$5=$A31,#REF!,0)</f>
        <v>0</v>
      </c>
      <c r="DY31" s="490">
        <f t="shared" si="34"/>
        <v>0</v>
      </c>
      <c r="DZ31" s="490"/>
      <c r="EA31" s="636">
        <f>IF(EA$5=$A31,#REF!,0)</f>
        <v>0</v>
      </c>
      <c r="EB31" s="937">
        <f>IF(EB$5=$A31,#REF!,0)</f>
        <v>0</v>
      </c>
      <c r="EC31" s="937">
        <f>IF(EC$5=$A31,#REF!,0)</f>
        <v>0</v>
      </c>
      <c r="ED31" s="636">
        <f>IF(ED$5=$A31,#REF!,0)</f>
        <v>0</v>
      </c>
      <c r="EE31" s="636">
        <f>IF(EE$5=$A31,#REF!,0)</f>
        <v>0</v>
      </c>
      <c r="EF31" s="636">
        <f>IF(EF$5=$A31,#REF!,0)</f>
        <v>0</v>
      </c>
      <c r="EG31" s="636">
        <f>IF(EG$5=$A31,#REF!,0)</f>
        <v>0</v>
      </c>
      <c r="EH31" s="636">
        <f>IF(EH$5=$A31,#REF!,0)</f>
        <v>0</v>
      </c>
      <c r="EI31" s="636">
        <f>IF(EI$5=$A31,#REF!,0)</f>
        <v>0</v>
      </c>
      <c r="EJ31" s="937">
        <f>IF(EJ$5=$A31,#REF!,0)</f>
        <v>0</v>
      </c>
      <c r="EK31" s="937">
        <f>IF(EK$5=$A31,#REF!,0)</f>
        <v>0</v>
      </c>
      <c r="EL31" s="937">
        <f>IF(EL$5=$A31,#REF!,0)</f>
        <v>0</v>
      </c>
      <c r="EM31" s="937">
        <f>IF(EM$5=$A31,#REF!,0)</f>
        <v>0</v>
      </c>
      <c r="EN31" s="937">
        <f>IF(EN$5=$A31,#REF!,0)</f>
        <v>0</v>
      </c>
      <c r="EO31" s="937">
        <f>IF(EO$5=$A31,#REF!,0)</f>
        <v>0</v>
      </c>
      <c r="EP31" s="937">
        <f>IF(EP$5=$A31,#REF!,0)</f>
        <v>0</v>
      </c>
      <c r="EQ31" s="937">
        <f>IF(EQ$5=$A31,#REF!,0)</f>
        <v>0</v>
      </c>
      <c r="ER31" s="937">
        <f>IF(ER$5=$A31,#REF!,0)</f>
        <v>0</v>
      </c>
      <c r="ES31" s="937">
        <f>IF(ES$5=$A31,#REF!,0)</f>
        <v>0</v>
      </c>
      <c r="ET31" s="937">
        <f>IF(ET$5=$A31,#REF!,0)</f>
        <v>0</v>
      </c>
      <c r="EX31" s="636">
        <f t="shared" si="75"/>
        <v>0</v>
      </c>
      <c r="EY31" s="937">
        <f t="shared" si="75"/>
        <v>0</v>
      </c>
      <c r="EZ31" s="937">
        <f t="shared" si="75"/>
        <v>0</v>
      </c>
      <c r="FA31" s="636">
        <f t="shared" si="75"/>
        <v>0</v>
      </c>
      <c r="FB31" s="636">
        <f t="shared" si="75"/>
        <v>0</v>
      </c>
      <c r="FC31" s="636">
        <f t="shared" si="75"/>
        <v>0</v>
      </c>
      <c r="FD31" s="636">
        <f t="shared" si="75"/>
        <v>0</v>
      </c>
      <c r="FE31" s="636">
        <f t="shared" si="75"/>
        <v>0</v>
      </c>
      <c r="FF31" s="636">
        <f t="shared" si="75"/>
        <v>0</v>
      </c>
      <c r="FG31" s="937">
        <f t="shared" si="75"/>
        <v>0</v>
      </c>
      <c r="FH31" s="937">
        <f t="shared" si="76"/>
        <v>0</v>
      </c>
      <c r="FI31" s="937">
        <f t="shared" si="76"/>
        <v>0</v>
      </c>
      <c r="FJ31" s="937">
        <f t="shared" si="76"/>
        <v>0</v>
      </c>
      <c r="FK31" s="937">
        <f t="shared" si="76"/>
        <v>0</v>
      </c>
      <c r="FL31" s="937">
        <f t="shared" si="76"/>
        <v>0</v>
      </c>
      <c r="FM31" s="937">
        <f t="shared" si="76"/>
        <v>0</v>
      </c>
      <c r="FN31" s="937">
        <f t="shared" si="76"/>
        <v>0</v>
      </c>
      <c r="FO31" s="937">
        <f t="shared" si="76"/>
        <v>0</v>
      </c>
      <c r="FP31" s="937">
        <f t="shared" si="76"/>
        <v>0</v>
      </c>
      <c r="FQ31" s="937">
        <f t="shared" si="76"/>
        <v>0</v>
      </c>
      <c r="GA31" s="937">
        <f>IF(GA$5=$J31,#REF!,0)</f>
        <v>0</v>
      </c>
      <c r="GB31" s="937">
        <f>IF(GB$5=$J31,#REF!,0)</f>
        <v>0</v>
      </c>
      <c r="GC31" s="937">
        <f>IF(GC$5=$J31,#REF!,0)</f>
        <v>0</v>
      </c>
      <c r="GD31" s="937">
        <f>IF(GD$5=$J31,#REF!,0)</f>
        <v>0</v>
      </c>
      <c r="GE31" s="937">
        <f>IF(GE$5=$J31,#REF!,0)</f>
        <v>0</v>
      </c>
      <c r="GF31" s="937">
        <f>IF(GF$5=$J31,#REF!,0)</f>
        <v>0</v>
      </c>
      <c r="GG31" s="937">
        <f>IF(GG$5=$J31,#REF!,0)</f>
        <v>0</v>
      </c>
      <c r="GH31" s="937">
        <f>IF(GH$5=$J31,#REF!,0)</f>
        <v>0</v>
      </c>
      <c r="GI31" s="937">
        <f>IF(GI$5=$J31,#REF!,0)</f>
        <v>0</v>
      </c>
      <c r="GJ31" s="937">
        <f>IF(GJ$5=$J31,#REF!,0)</f>
        <v>0</v>
      </c>
      <c r="GK31" s="937">
        <f>IF(GK$5=$J31,#REF!,0)</f>
        <v>0</v>
      </c>
      <c r="GL31" s="937">
        <f>IF(GL$5=$J31,#REF!,0)</f>
        <v>0</v>
      </c>
      <c r="GM31" s="937">
        <f>IF(GM$5=$J31,#REF!,0)</f>
        <v>0</v>
      </c>
      <c r="GN31" s="937">
        <f>IF(GN$5=$J31,#REF!,0)</f>
        <v>0</v>
      </c>
      <c r="GO31" s="937">
        <f>IF(GO$5=$J31,#REF!,0)</f>
        <v>0</v>
      </c>
      <c r="GP31" s="937">
        <f>IF(GP$5=$J31,#REF!,0)</f>
        <v>0</v>
      </c>
      <c r="GQ31" s="937">
        <f>IF(GQ$5=$J31,#REF!,0)</f>
        <v>0</v>
      </c>
      <c r="GR31" s="937">
        <f>IF(GR$5=$J31,#REF!,0)</f>
        <v>0</v>
      </c>
      <c r="GS31" s="937">
        <f>IF(GS$5=$J31,#REF!,0)</f>
        <v>0</v>
      </c>
      <c r="GT31" s="937">
        <f>IF(GT$5=$J31,#REF!,0)</f>
        <v>0</v>
      </c>
      <c r="GU31" s="937">
        <f>IF(GU$5=$J31,#REF!,0)</f>
        <v>0</v>
      </c>
      <c r="GV31" s="937">
        <f>IF(GV$5=$J31,#REF!,0)</f>
        <v>0</v>
      </c>
      <c r="GW31" s="937">
        <f>IF(GW$5=$J31,#REF!,0)</f>
        <v>0</v>
      </c>
      <c r="GX31" s="937">
        <f>IF(GX$5=$J31,#REF!,0)</f>
        <v>0</v>
      </c>
      <c r="GY31" s="937">
        <f>IF(GY$5=$J31,#REF!,0)</f>
        <v>0</v>
      </c>
      <c r="GZ31" s="937">
        <f>IF(GZ$5=$J31,#REF!,0)</f>
        <v>0</v>
      </c>
      <c r="HA31" s="937">
        <f>IF(HA$5=$J31,#REF!,0)</f>
        <v>0</v>
      </c>
      <c r="HB31" s="937">
        <f>IF(HB$5=$J31,#REF!,0)</f>
        <v>0</v>
      </c>
      <c r="HC31" s="937">
        <f>IF(HC$5=$J31,#REF!,0)</f>
        <v>0</v>
      </c>
      <c r="HD31" s="937">
        <f>IF(HD$5=$J31,#REF!,0)</f>
        <v>0</v>
      </c>
      <c r="HE31" s="937">
        <f>IF(HE$5=$J31,#REF!,0)</f>
        <v>0</v>
      </c>
      <c r="HF31" s="937">
        <f>IF(HF$5=$J31,#REF!,0)</f>
        <v>0</v>
      </c>
    </row>
    <row r="32" spans="1:214" ht="20.100000000000001" hidden="1" customHeight="1" x14ac:dyDescent="0.35">
      <c r="A32" s="583"/>
      <c r="B32" s="583"/>
      <c r="C32" s="583"/>
      <c r="D32" s="583"/>
      <c r="E32" s="583"/>
      <c r="F32" s="583"/>
      <c r="G32" s="583"/>
      <c r="H32" s="583"/>
      <c r="I32" s="583"/>
      <c r="J32" s="583"/>
      <c r="K32" s="458">
        <v>6419</v>
      </c>
      <c r="L32" s="648" t="s">
        <v>642</v>
      </c>
      <c r="M32" s="644"/>
      <c r="N32" s="644"/>
      <c r="O32" s="644"/>
      <c r="P32" s="644"/>
      <c r="Q32" s="644"/>
      <c r="R32" s="644"/>
      <c r="S32" s="644"/>
      <c r="T32" s="644"/>
      <c r="U32" s="644"/>
      <c r="V32" s="644"/>
      <c r="W32" s="644"/>
      <c r="X32" s="644"/>
      <c r="Y32" s="644"/>
      <c r="Z32" s="644"/>
      <c r="AA32" s="644"/>
      <c r="AB32" s="644"/>
      <c r="AC32" s="644"/>
      <c r="AD32" s="644"/>
      <c r="AE32" s="644"/>
      <c r="AF32" s="644"/>
      <c r="AG32" s="644"/>
      <c r="AH32" s="644"/>
      <c r="AI32" s="644"/>
      <c r="AJ32" s="644"/>
      <c r="AK32" s="644"/>
      <c r="AL32" s="644"/>
      <c r="AM32" s="644"/>
      <c r="AN32" s="644"/>
      <c r="AO32" s="644"/>
      <c r="AP32" s="644"/>
      <c r="AQ32" s="644"/>
      <c r="AR32" s="644"/>
      <c r="AS32" s="644"/>
      <c r="AT32" s="644">
        <f t="shared" si="0"/>
        <v>0</v>
      </c>
      <c r="AU32" s="644"/>
      <c r="AV32" s="644"/>
      <c r="AW32" s="457"/>
      <c r="AX32" s="457"/>
      <c r="AY32" s="644"/>
      <c r="AZ32" s="644"/>
      <c r="BA32" s="644">
        <f t="shared" si="12"/>
        <v>0</v>
      </c>
      <c r="BB32" s="644">
        <f t="shared" si="13"/>
        <v>0</v>
      </c>
      <c r="BC32" s="644"/>
      <c r="BD32" s="644"/>
      <c r="BE32" s="644"/>
      <c r="BF32" s="644"/>
      <c r="BG32" s="644">
        <f t="shared" si="61"/>
        <v>0</v>
      </c>
      <c r="BH32" s="644"/>
      <c r="BI32" s="644"/>
      <c r="BJ32" s="644"/>
      <c r="BK32" s="644">
        <f t="shared" si="15"/>
        <v>0</v>
      </c>
      <c r="BL32" s="644"/>
      <c r="BM32" s="644"/>
      <c r="BN32" s="644"/>
      <c r="BO32" s="644">
        <f t="shared" si="16"/>
        <v>0</v>
      </c>
      <c r="BP32" s="644"/>
      <c r="BQ32" s="644"/>
      <c r="BR32" s="644"/>
      <c r="BS32" s="644">
        <f t="shared" si="17"/>
        <v>0</v>
      </c>
      <c r="BT32" s="644"/>
      <c r="BU32" s="749"/>
      <c r="BV32" s="644"/>
      <c r="BW32" s="644">
        <f t="shared" si="18"/>
        <v>0</v>
      </c>
      <c r="BX32" s="644"/>
      <c r="BY32" s="644"/>
      <c r="BZ32" s="910"/>
      <c r="CA32" s="910"/>
      <c r="CB32" s="644"/>
      <c r="CC32" s="910"/>
      <c r="CD32" s="644">
        <f t="shared" si="3"/>
        <v>0</v>
      </c>
      <c r="CE32" s="644">
        <f t="shared" si="4"/>
        <v>0</v>
      </c>
      <c r="CF32" s="910"/>
      <c r="CG32" s="644"/>
      <c r="CH32" s="644">
        <v>0</v>
      </c>
      <c r="CI32" s="644">
        <f t="shared" si="20"/>
        <v>0</v>
      </c>
      <c r="CJ32" s="644"/>
      <c r="CK32" s="910"/>
      <c r="CL32" s="644">
        <f t="shared" si="50"/>
        <v>0</v>
      </c>
      <c r="CM32" s="644"/>
      <c r="CN32" s="910">
        <v>0</v>
      </c>
      <c r="CO32" s="910"/>
      <c r="CP32" s="644">
        <f t="shared" si="21"/>
        <v>0</v>
      </c>
      <c r="CQ32" s="644"/>
      <c r="CR32" s="910"/>
      <c r="CS32" s="910"/>
      <c r="CT32" s="644">
        <f t="shared" si="51"/>
        <v>0</v>
      </c>
      <c r="CU32" s="644">
        <v>0</v>
      </c>
      <c r="CV32" s="910">
        <v>0</v>
      </c>
      <c r="CW32" s="910"/>
      <c r="CX32" s="910"/>
      <c r="CY32" s="910">
        <v>0</v>
      </c>
      <c r="CZ32" s="910">
        <v>0</v>
      </c>
      <c r="DA32" s="910">
        <v>0</v>
      </c>
      <c r="DB32" s="644">
        <f t="shared" si="52"/>
        <v>0</v>
      </c>
      <c r="DC32" s="644">
        <v>0</v>
      </c>
      <c r="DD32" s="910">
        <v>0</v>
      </c>
      <c r="DE32" s="910">
        <v>0</v>
      </c>
      <c r="DF32" s="644">
        <f t="shared" si="53"/>
        <v>0</v>
      </c>
      <c r="DG32" s="644">
        <v>0</v>
      </c>
      <c r="DH32" s="910">
        <v>0</v>
      </c>
      <c r="DI32" s="910">
        <v>0</v>
      </c>
      <c r="DJ32" s="644">
        <f t="shared" si="54"/>
        <v>0</v>
      </c>
      <c r="DK32" s="644">
        <v>0</v>
      </c>
      <c r="DL32" s="910">
        <v>0</v>
      </c>
      <c r="DM32" s="644">
        <f t="shared" si="6"/>
        <v>0</v>
      </c>
      <c r="DN32" s="644">
        <f>IFERROR(DL32/#REF!*100,)</f>
        <v>0</v>
      </c>
      <c r="DO32" s="910"/>
      <c r="DP32" s="910"/>
      <c r="DQ32" s="910"/>
      <c r="DS32" s="490">
        <f>IF(DS$5=$H32,#REF!,0)</f>
        <v>0</v>
      </c>
      <c r="DT32" s="490">
        <f>IF(DT$5=$H32,#REF!,0)</f>
        <v>0</v>
      </c>
      <c r="DU32" s="490">
        <f>IF(DU$5=$H32,#REF!,0)</f>
        <v>0</v>
      </c>
      <c r="DV32" s="490">
        <f>IF(DV$5=$J32,#REF!,0)</f>
        <v>0</v>
      </c>
      <c r="DW32" s="490"/>
      <c r="DX32" s="490">
        <f>IF($DX$5=$A32,#REF!,0)</f>
        <v>0</v>
      </c>
      <c r="DY32" s="490">
        <f t="shared" si="34"/>
        <v>0</v>
      </c>
      <c r="DZ32" s="490"/>
      <c r="EA32" s="636">
        <f>IF(EA$5=$A32,#REF!,0)</f>
        <v>0</v>
      </c>
      <c r="EB32" s="937">
        <f>IF(EB$5=$A32,#REF!,0)</f>
        <v>0</v>
      </c>
      <c r="EC32" s="937">
        <f>IF(EC$5=$A32,#REF!,0)</f>
        <v>0</v>
      </c>
      <c r="ED32" s="636">
        <f>IF(ED$5=$A32,#REF!,0)</f>
        <v>0</v>
      </c>
      <c r="EE32" s="636">
        <f>IF(EE$5=$A32,#REF!,0)</f>
        <v>0</v>
      </c>
      <c r="EF32" s="636">
        <f>IF(EF$5=$A32,#REF!,0)</f>
        <v>0</v>
      </c>
      <c r="EG32" s="636">
        <f>IF(EG$5=$A32,#REF!,0)</f>
        <v>0</v>
      </c>
      <c r="EH32" s="636">
        <f>IF(EH$5=$A32,#REF!,0)</f>
        <v>0</v>
      </c>
      <c r="EI32" s="636">
        <f>IF(EI$5=$A32,#REF!,0)</f>
        <v>0</v>
      </c>
      <c r="EJ32" s="937">
        <f>IF(EJ$5=$A32,#REF!,0)</f>
        <v>0</v>
      </c>
      <c r="EK32" s="937">
        <f>IF(EK$5=$A32,#REF!,0)</f>
        <v>0</v>
      </c>
      <c r="EL32" s="937">
        <f>IF(EL$5=$A32,#REF!,0)</f>
        <v>0</v>
      </c>
      <c r="EM32" s="937">
        <f>IF(EM$5=$A32,#REF!,0)</f>
        <v>0</v>
      </c>
      <c r="EN32" s="937">
        <f>IF(EN$5=$A32,#REF!,0)</f>
        <v>0</v>
      </c>
      <c r="EO32" s="937">
        <f>IF(EO$5=$A32,#REF!,0)</f>
        <v>0</v>
      </c>
      <c r="EP32" s="937">
        <f>IF(EP$5=$A32,#REF!,0)</f>
        <v>0</v>
      </c>
      <c r="EQ32" s="937">
        <f>IF(EQ$5=$A32,#REF!,0)</f>
        <v>0</v>
      </c>
      <c r="ER32" s="937">
        <f>IF(ER$5=$A32,#REF!,0)</f>
        <v>0</v>
      </c>
      <c r="ES32" s="937">
        <f>IF(ES$5=$A32,#REF!,0)</f>
        <v>0</v>
      </c>
      <c r="ET32" s="937">
        <f>IF(ET$5=$A32,#REF!,0)</f>
        <v>0</v>
      </c>
      <c r="EX32" s="636">
        <f t="shared" si="75"/>
        <v>0</v>
      </c>
      <c r="EY32" s="937">
        <f t="shared" si="75"/>
        <v>0</v>
      </c>
      <c r="EZ32" s="937">
        <f t="shared" si="75"/>
        <v>0</v>
      </c>
      <c r="FA32" s="636">
        <f t="shared" si="75"/>
        <v>0</v>
      </c>
      <c r="FB32" s="636">
        <f t="shared" si="75"/>
        <v>0</v>
      </c>
      <c r="FC32" s="636">
        <f t="shared" si="75"/>
        <v>0</v>
      </c>
      <c r="FD32" s="636">
        <f t="shared" si="75"/>
        <v>0</v>
      </c>
      <c r="FE32" s="636">
        <f t="shared" si="75"/>
        <v>0</v>
      </c>
      <c r="FF32" s="636">
        <f t="shared" si="75"/>
        <v>0</v>
      </c>
      <c r="FG32" s="937">
        <f t="shared" si="75"/>
        <v>0</v>
      </c>
      <c r="FH32" s="937">
        <f t="shared" si="76"/>
        <v>0</v>
      </c>
      <c r="FI32" s="937">
        <f t="shared" si="76"/>
        <v>0</v>
      </c>
      <c r="FJ32" s="937">
        <f t="shared" si="76"/>
        <v>0</v>
      </c>
      <c r="FK32" s="937">
        <f t="shared" si="76"/>
        <v>0</v>
      </c>
      <c r="FL32" s="937">
        <f t="shared" si="76"/>
        <v>0</v>
      </c>
      <c r="FM32" s="937">
        <f t="shared" si="76"/>
        <v>0</v>
      </c>
      <c r="FN32" s="937">
        <f t="shared" si="76"/>
        <v>0</v>
      </c>
      <c r="FO32" s="937">
        <f t="shared" si="76"/>
        <v>0</v>
      </c>
      <c r="FP32" s="937">
        <f t="shared" si="76"/>
        <v>0</v>
      </c>
      <c r="FQ32" s="937">
        <f t="shared" si="76"/>
        <v>0</v>
      </c>
      <c r="GA32" s="937">
        <f>IF(GA$5=$J32,#REF!,0)</f>
        <v>0</v>
      </c>
      <c r="GB32" s="937">
        <f>IF(GB$5=$J32,#REF!,0)</f>
        <v>0</v>
      </c>
      <c r="GC32" s="937">
        <f>IF(GC$5=$J32,#REF!,0)</f>
        <v>0</v>
      </c>
      <c r="GD32" s="937">
        <f>IF(GD$5=$J32,#REF!,0)</f>
        <v>0</v>
      </c>
      <c r="GE32" s="937">
        <f>IF(GE$5=$J32,#REF!,0)</f>
        <v>0</v>
      </c>
      <c r="GF32" s="937">
        <f>IF(GF$5=$J32,#REF!,0)</f>
        <v>0</v>
      </c>
      <c r="GG32" s="937">
        <f>IF(GG$5=$J32,#REF!,0)</f>
        <v>0</v>
      </c>
      <c r="GH32" s="937">
        <f>IF(GH$5=$J32,#REF!,0)</f>
        <v>0</v>
      </c>
      <c r="GI32" s="937">
        <f>IF(GI$5=$J32,#REF!,0)</f>
        <v>0</v>
      </c>
      <c r="GJ32" s="937">
        <f>IF(GJ$5=$J32,#REF!,0)</f>
        <v>0</v>
      </c>
      <c r="GK32" s="937">
        <f>IF(GK$5=$J32,#REF!,0)</f>
        <v>0</v>
      </c>
      <c r="GL32" s="937">
        <f>IF(GL$5=$J32,#REF!,0)</f>
        <v>0</v>
      </c>
      <c r="GM32" s="937">
        <f>IF(GM$5=$J32,#REF!,0)</f>
        <v>0</v>
      </c>
      <c r="GN32" s="937">
        <f>IF(GN$5=$J32,#REF!,0)</f>
        <v>0</v>
      </c>
      <c r="GO32" s="937">
        <f>IF(GO$5=$J32,#REF!,0)</f>
        <v>0</v>
      </c>
      <c r="GP32" s="937">
        <f>IF(GP$5=$J32,#REF!,0)</f>
        <v>0</v>
      </c>
      <c r="GQ32" s="937">
        <f>IF(GQ$5=$J32,#REF!,0)</f>
        <v>0</v>
      </c>
      <c r="GR32" s="937">
        <f>IF(GR$5=$J32,#REF!,0)</f>
        <v>0</v>
      </c>
      <c r="GS32" s="937">
        <f>IF(GS$5=$J32,#REF!,0)</f>
        <v>0</v>
      </c>
      <c r="GT32" s="937">
        <f>IF(GT$5=$J32,#REF!,0)</f>
        <v>0</v>
      </c>
      <c r="GU32" s="937">
        <f>IF(GU$5=$J32,#REF!,0)</f>
        <v>0</v>
      </c>
      <c r="GV32" s="937">
        <f>IF(GV$5=$J32,#REF!,0)</f>
        <v>0</v>
      </c>
      <c r="GW32" s="937">
        <f>IF(GW$5=$J32,#REF!,0)</f>
        <v>0</v>
      </c>
      <c r="GX32" s="937">
        <f>IF(GX$5=$J32,#REF!,0)</f>
        <v>0</v>
      </c>
      <c r="GY32" s="937">
        <f>IF(GY$5=$J32,#REF!,0)</f>
        <v>0</v>
      </c>
      <c r="GZ32" s="937">
        <f>IF(GZ$5=$J32,#REF!,0)</f>
        <v>0</v>
      </c>
      <c r="HA32" s="937">
        <f>IF(HA$5=$J32,#REF!,0)</f>
        <v>0</v>
      </c>
      <c r="HB32" s="937">
        <f>IF(HB$5=$J32,#REF!,0)</f>
        <v>0</v>
      </c>
      <c r="HC32" s="937">
        <f>IF(HC$5=$J32,#REF!,0)</f>
        <v>0</v>
      </c>
      <c r="HD32" s="937">
        <f>IF(HD$5=$J32,#REF!,0)</f>
        <v>0</v>
      </c>
      <c r="HE32" s="937">
        <f>IF(HE$5=$J32,#REF!,0)</f>
        <v>0</v>
      </c>
      <c r="HF32" s="937">
        <f>IF(HF$5=$J32,#REF!,0)</f>
        <v>0</v>
      </c>
    </row>
    <row r="33" spans="1:214" ht="20.100000000000001" hidden="1" customHeight="1" x14ac:dyDescent="0.35">
      <c r="A33" s="468"/>
      <c r="B33" s="583"/>
      <c r="C33" s="583"/>
      <c r="D33" s="583"/>
      <c r="E33" s="583"/>
      <c r="F33" s="583"/>
      <c r="G33" s="583"/>
      <c r="H33" s="583"/>
      <c r="I33" s="998"/>
      <c r="J33" s="1155">
        <v>641</v>
      </c>
      <c r="K33" s="975" t="s">
        <v>134</v>
      </c>
      <c r="L33" s="975"/>
      <c r="M33" s="642">
        <f t="shared" ref="M33:S33" si="86">SUM(M34:M35)</f>
        <v>164677.19</v>
      </c>
      <c r="N33" s="642">
        <f t="shared" si="86"/>
        <v>30000</v>
      </c>
      <c r="O33" s="642">
        <f t="shared" si="86"/>
        <v>70000</v>
      </c>
      <c r="P33" s="642">
        <f t="shared" si="86"/>
        <v>169503.96</v>
      </c>
      <c r="Q33" s="642">
        <f t="shared" si="86"/>
        <v>100000</v>
      </c>
      <c r="R33" s="642">
        <f t="shared" si="86"/>
        <v>100000</v>
      </c>
      <c r="S33" s="642">
        <f t="shared" si="86"/>
        <v>48514.2</v>
      </c>
      <c r="T33" s="642">
        <f>(S33/R33)*100</f>
        <v>48.514199999999995</v>
      </c>
      <c r="U33" s="642">
        <f t="shared" ref="U33:AA33" si="87">SUM(U34:U35)</f>
        <v>-30000</v>
      </c>
      <c r="V33" s="642">
        <f t="shared" si="87"/>
        <v>70000</v>
      </c>
      <c r="W33" s="642">
        <f t="shared" si="87"/>
        <v>70000</v>
      </c>
      <c r="X33" s="642">
        <f t="shared" si="87"/>
        <v>100000</v>
      </c>
      <c r="Y33" s="642">
        <f t="shared" si="87"/>
        <v>83243.5</v>
      </c>
      <c r="Z33" s="642">
        <f t="shared" si="87"/>
        <v>70000</v>
      </c>
      <c r="AA33" s="642">
        <f t="shared" si="87"/>
        <v>18064.77</v>
      </c>
      <c r="AB33" s="642">
        <f>(AA33/Z33)*100</f>
        <v>25.806814285714285</v>
      </c>
      <c r="AC33" s="642">
        <f>SUM(AC34:AC35)</f>
        <v>0</v>
      </c>
      <c r="AD33" s="642">
        <f>SUM(AD34:AD35)</f>
        <v>70000</v>
      </c>
      <c r="AE33" s="642"/>
      <c r="AF33" s="642"/>
      <c r="AG33" s="642">
        <f t="shared" ref="AG33:AM33" si="88">SUM(AG34:AG35)</f>
        <v>70000</v>
      </c>
      <c r="AH33" s="642">
        <f t="shared" si="88"/>
        <v>0</v>
      </c>
      <c r="AI33" s="642">
        <f t="shared" si="88"/>
        <v>42421.79</v>
      </c>
      <c r="AJ33" s="642">
        <f t="shared" si="88"/>
        <v>70000</v>
      </c>
      <c r="AK33" s="642">
        <f t="shared" si="88"/>
        <v>70000</v>
      </c>
      <c r="AL33" s="642">
        <f t="shared" si="88"/>
        <v>20000</v>
      </c>
      <c r="AM33" s="642">
        <f t="shared" si="88"/>
        <v>39900</v>
      </c>
      <c r="AN33" s="641">
        <f t="shared" ref="AN33:AS33" si="89">SUM(AN35:AN36)</f>
        <v>0</v>
      </c>
      <c r="AO33" s="641">
        <f t="shared" si="89"/>
        <v>0</v>
      </c>
      <c r="AP33" s="641">
        <f t="shared" si="89"/>
        <v>0</v>
      </c>
      <c r="AQ33" s="641">
        <f t="shared" si="89"/>
        <v>0</v>
      </c>
      <c r="AR33" s="641">
        <f t="shared" si="89"/>
        <v>0</v>
      </c>
      <c r="AS33" s="641">
        <f t="shared" si="89"/>
        <v>0</v>
      </c>
      <c r="AT33" s="641">
        <f t="shared" si="0"/>
        <v>0</v>
      </c>
      <c r="AU33" s="641">
        <f t="shared" ref="AU33:AZ33" si="90">SUM(AU35:AU36)</f>
        <v>0</v>
      </c>
      <c r="AV33" s="641">
        <f t="shared" si="90"/>
        <v>0</v>
      </c>
      <c r="AW33" s="641">
        <f t="shared" si="90"/>
        <v>0</v>
      </c>
      <c r="AX33" s="641">
        <f t="shared" si="90"/>
        <v>0</v>
      </c>
      <c r="AY33" s="641">
        <f t="shared" si="90"/>
        <v>0</v>
      </c>
      <c r="AZ33" s="641">
        <f t="shared" si="90"/>
        <v>0</v>
      </c>
      <c r="BA33" s="641">
        <f t="shared" si="12"/>
        <v>0</v>
      </c>
      <c r="BB33" s="641">
        <f t="shared" si="13"/>
        <v>0</v>
      </c>
      <c r="BC33" s="641">
        <f>SUM(BC35:BC36)</f>
        <v>0</v>
      </c>
      <c r="BD33" s="641">
        <f>SUM(BD35:BD36)</f>
        <v>0</v>
      </c>
      <c r="BE33" s="641">
        <f>SUM(BE35:BE36)</f>
        <v>0</v>
      </c>
      <c r="BF33" s="641">
        <f>SUM(BF35:BF36)</f>
        <v>0</v>
      </c>
      <c r="BG33" s="641">
        <f t="shared" si="61"/>
        <v>0</v>
      </c>
      <c r="BH33" s="641">
        <f>SUM(BH35:BH36)</f>
        <v>0</v>
      </c>
      <c r="BI33" s="641">
        <f>SUM(BI35:BI36)</f>
        <v>0</v>
      </c>
      <c r="BJ33" s="641"/>
      <c r="BK33" s="641">
        <f t="shared" si="15"/>
        <v>0</v>
      </c>
      <c r="BL33" s="641">
        <f t="shared" ref="BL33:BR33" si="91">SUM(BL35:BL36)</f>
        <v>0</v>
      </c>
      <c r="BM33" s="641">
        <f t="shared" si="91"/>
        <v>0</v>
      </c>
      <c r="BN33" s="641"/>
      <c r="BO33" s="641">
        <f t="shared" si="16"/>
        <v>0</v>
      </c>
      <c r="BP33" s="641">
        <f>SUM(BP35:BP36)</f>
        <v>0</v>
      </c>
      <c r="BQ33" s="641">
        <f>SUM(BQ35:BQ36)</f>
        <v>0</v>
      </c>
      <c r="BR33" s="641">
        <f t="shared" si="91"/>
        <v>0</v>
      </c>
      <c r="BS33" s="641">
        <f t="shared" si="17"/>
        <v>0</v>
      </c>
      <c r="BT33" s="641">
        <f>SUM(BT35:BT36)</f>
        <v>0</v>
      </c>
      <c r="BU33" s="770">
        <f>SUM(BU35:BU36)</f>
        <v>0</v>
      </c>
      <c r="BV33" s="641">
        <f>SUM(BV35:BV36)</f>
        <v>0</v>
      </c>
      <c r="BW33" s="641">
        <f t="shared" si="18"/>
        <v>0</v>
      </c>
      <c r="BX33" s="641">
        <f t="shared" ref="BX33:CC33" si="92">SUM(BX35:BX36)</f>
        <v>0</v>
      </c>
      <c r="BY33" s="641">
        <f t="shared" si="92"/>
        <v>0</v>
      </c>
      <c r="BZ33" s="558">
        <f t="shared" si="92"/>
        <v>0</v>
      </c>
      <c r="CA33" s="558">
        <f t="shared" si="92"/>
        <v>0</v>
      </c>
      <c r="CB33" s="641">
        <f t="shared" si="92"/>
        <v>0</v>
      </c>
      <c r="CC33" s="558">
        <f t="shared" si="92"/>
        <v>0</v>
      </c>
      <c r="CD33" s="641">
        <f t="shared" si="3"/>
        <v>0</v>
      </c>
      <c r="CE33" s="641">
        <f t="shared" si="4"/>
        <v>0</v>
      </c>
      <c r="CF33" s="558">
        <f>SUM(CF35:CF36)</f>
        <v>0</v>
      </c>
      <c r="CG33" s="641">
        <f>SUM(CG35:CG36)</f>
        <v>0</v>
      </c>
      <c r="CH33" s="641">
        <f>SUM(CH35:CH36)</f>
        <v>0</v>
      </c>
      <c r="CI33" s="641">
        <f t="shared" si="20"/>
        <v>0</v>
      </c>
      <c r="CJ33" s="641">
        <f>SUM(CJ35:CJ36)</f>
        <v>0</v>
      </c>
      <c r="CK33" s="558">
        <f>SUM(CK35:CK36)</f>
        <v>0</v>
      </c>
      <c r="CL33" s="641">
        <f t="shared" si="50"/>
        <v>0</v>
      </c>
      <c r="CM33" s="641">
        <f>SUM(CM35:CM36)</f>
        <v>0</v>
      </c>
      <c r="CN33" s="558">
        <f>SUM(CN35:CN36)</f>
        <v>0</v>
      </c>
      <c r="CO33" s="558">
        <f>SUM(CO35:CO36)</f>
        <v>0</v>
      </c>
      <c r="CP33" s="641">
        <f t="shared" si="21"/>
        <v>0</v>
      </c>
      <c r="CQ33" s="641">
        <f>SUM(CQ35:CQ36)</f>
        <v>0</v>
      </c>
      <c r="CR33" s="558">
        <f>SUM(CR35:CR36)</f>
        <v>0</v>
      </c>
      <c r="CS33" s="558">
        <f>SUM(CS35:CS36)</f>
        <v>0</v>
      </c>
      <c r="CT33" s="641">
        <f t="shared" si="51"/>
        <v>0</v>
      </c>
      <c r="CU33" s="641">
        <f t="shared" ref="CU33:DA33" si="93">SUM(CU35:CU36)</f>
        <v>0</v>
      </c>
      <c r="CV33" s="558">
        <f t="shared" si="93"/>
        <v>0</v>
      </c>
      <c r="CW33" s="558">
        <f t="shared" si="93"/>
        <v>0</v>
      </c>
      <c r="CX33" s="558">
        <f t="shared" si="93"/>
        <v>0</v>
      </c>
      <c r="CY33" s="558">
        <f>SUM(CY35:CY36)</f>
        <v>0</v>
      </c>
      <c r="CZ33" s="558">
        <f t="shared" si="93"/>
        <v>0</v>
      </c>
      <c r="DA33" s="558">
        <f t="shared" si="93"/>
        <v>0</v>
      </c>
      <c r="DB33" s="641">
        <f t="shared" si="52"/>
        <v>0</v>
      </c>
      <c r="DC33" s="641">
        <f>SUM(DC35:DC36)</f>
        <v>0</v>
      </c>
      <c r="DD33" s="558">
        <f>SUM(DD35:DD36)</f>
        <v>0</v>
      </c>
      <c r="DE33" s="558">
        <f>SUM(DE35:DE36)</f>
        <v>0</v>
      </c>
      <c r="DF33" s="641">
        <f t="shared" si="53"/>
        <v>0</v>
      </c>
      <c r="DG33" s="641">
        <f>SUM(DG35:DG36)</f>
        <v>0</v>
      </c>
      <c r="DH33" s="558">
        <f>SUM(DH35:DH36)</f>
        <v>0</v>
      </c>
      <c r="DI33" s="558">
        <f>SUM(DI35:DI36)</f>
        <v>0</v>
      </c>
      <c r="DJ33" s="641">
        <f t="shared" si="54"/>
        <v>0</v>
      </c>
      <c r="DK33" s="641">
        <f>SUM(DK35:DK36)</f>
        <v>0</v>
      </c>
      <c r="DL33" s="558">
        <f>SUM(DL35:DL36)</f>
        <v>0</v>
      </c>
      <c r="DM33" s="641">
        <f t="shared" si="6"/>
        <v>0</v>
      </c>
      <c r="DN33" s="641">
        <f>IFERROR(DL33/#REF!*100,)</f>
        <v>0</v>
      </c>
      <c r="DO33" s="558">
        <f t="shared" ref="DO33:DQ33" si="94">SUM(DO35:DO36)</f>
        <v>0</v>
      </c>
      <c r="DP33" s="558">
        <f t="shared" si="94"/>
        <v>0</v>
      </c>
      <c r="DQ33" s="558">
        <f t="shared" si="94"/>
        <v>0</v>
      </c>
      <c r="DS33" s="490">
        <f>IF(DS$5=$H33,#REF!,0)</f>
        <v>0</v>
      </c>
      <c r="DT33" s="490">
        <f>IF(DT$5=$H33,#REF!,0)</f>
        <v>0</v>
      </c>
      <c r="DU33" s="490">
        <f>IF(DU$5=$H33,#REF!,0)</f>
        <v>0</v>
      </c>
      <c r="DV33" s="490">
        <f>IF(DV$5=$J33,#REF!,0)</f>
        <v>0</v>
      </c>
      <c r="DW33" s="490"/>
      <c r="DX33" s="490">
        <f>IF($DX$5=$A33,#REF!,0)</f>
        <v>0</v>
      </c>
      <c r="DY33" s="490">
        <f t="shared" si="34"/>
        <v>0</v>
      </c>
      <c r="DZ33" s="490"/>
      <c r="EA33" s="636">
        <f>IF(EA$5=$A33,#REF!,0)</f>
        <v>0</v>
      </c>
      <c r="EB33" s="937">
        <f>IF(EB$5=$A33,#REF!,0)</f>
        <v>0</v>
      </c>
      <c r="EC33" s="937">
        <f>IF(EC$5=$A33,#REF!,0)</f>
        <v>0</v>
      </c>
      <c r="ED33" s="636">
        <f>IF(ED$5=$A33,#REF!,0)</f>
        <v>0</v>
      </c>
      <c r="EE33" s="636">
        <f>IF(EE$5=$A33,#REF!,0)</f>
        <v>0</v>
      </c>
      <c r="EF33" s="636">
        <f>IF(EF$5=$A33,#REF!,0)</f>
        <v>0</v>
      </c>
      <c r="EG33" s="636">
        <f>IF(EG$5=$A33,#REF!,0)</f>
        <v>0</v>
      </c>
      <c r="EH33" s="636">
        <f>IF(EH$5=$A33,#REF!,0)</f>
        <v>0</v>
      </c>
      <c r="EI33" s="636">
        <f>IF(EI$5=$A33,#REF!,0)</f>
        <v>0</v>
      </c>
      <c r="EJ33" s="937">
        <f>IF(EJ$5=$A33,#REF!,0)</f>
        <v>0</v>
      </c>
      <c r="EK33" s="937">
        <f>IF(EK$5=$A33,#REF!,0)</f>
        <v>0</v>
      </c>
      <c r="EL33" s="937">
        <f>IF(EL$5=$A33,#REF!,0)</f>
        <v>0</v>
      </c>
      <c r="EM33" s="937">
        <f>IF(EM$5=$A33,#REF!,0)</f>
        <v>0</v>
      </c>
      <c r="EN33" s="937">
        <f>IF(EN$5=$A33,#REF!,0)</f>
        <v>0</v>
      </c>
      <c r="EO33" s="937">
        <f>IF(EO$5=$A33,#REF!,0)</f>
        <v>0</v>
      </c>
      <c r="EP33" s="937">
        <f>IF(EP$5=$A33,#REF!,0)</f>
        <v>0</v>
      </c>
      <c r="EQ33" s="937">
        <f>IF(EQ$5=$A33,#REF!,0)</f>
        <v>0</v>
      </c>
      <c r="ER33" s="937">
        <f>IF(ER$5=$A33,#REF!,0)</f>
        <v>0</v>
      </c>
      <c r="ES33" s="937">
        <f>IF(ES$5=$A33,#REF!,0)</f>
        <v>0</v>
      </c>
      <c r="ET33" s="937">
        <f>IF(ET$5=$A33,#REF!,0)</f>
        <v>0</v>
      </c>
      <c r="EX33" s="636">
        <f t="shared" si="75"/>
        <v>0</v>
      </c>
      <c r="EY33" s="937">
        <f t="shared" si="75"/>
        <v>0</v>
      </c>
      <c r="EZ33" s="937">
        <f t="shared" si="75"/>
        <v>0</v>
      </c>
      <c r="FA33" s="636">
        <f t="shared" si="75"/>
        <v>0</v>
      </c>
      <c r="FB33" s="636">
        <f t="shared" si="75"/>
        <v>0</v>
      </c>
      <c r="FC33" s="636">
        <f t="shared" si="75"/>
        <v>0</v>
      </c>
      <c r="FD33" s="636">
        <f t="shared" si="75"/>
        <v>0</v>
      </c>
      <c r="FE33" s="636">
        <f t="shared" si="75"/>
        <v>0</v>
      </c>
      <c r="FF33" s="636">
        <f t="shared" si="75"/>
        <v>0</v>
      </c>
      <c r="FG33" s="937">
        <f t="shared" si="75"/>
        <v>0</v>
      </c>
      <c r="FH33" s="937">
        <f t="shared" si="76"/>
        <v>0</v>
      </c>
      <c r="FI33" s="937">
        <f t="shared" si="76"/>
        <v>0</v>
      </c>
      <c r="FJ33" s="937">
        <f t="shared" si="76"/>
        <v>0</v>
      </c>
      <c r="FK33" s="937">
        <f t="shared" si="76"/>
        <v>0</v>
      </c>
      <c r="FL33" s="937">
        <f t="shared" si="76"/>
        <v>0</v>
      </c>
      <c r="FM33" s="937">
        <f t="shared" si="76"/>
        <v>0</v>
      </c>
      <c r="FN33" s="937">
        <f t="shared" si="76"/>
        <v>0</v>
      </c>
      <c r="FO33" s="937">
        <f t="shared" si="76"/>
        <v>0</v>
      </c>
      <c r="FP33" s="937">
        <f t="shared" si="76"/>
        <v>0</v>
      </c>
      <c r="FQ33" s="937">
        <f t="shared" si="76"/>
        <v>0</v>
      </c>
      <c r="GA33" s="937">
        <f>IF(GA$5=$J33,#REF!,0)</f>
        <v>0</v>
      </c>
      <c r="GB33" s="937">
        <f>IF(GB$5=$J33,#REF!,0)</f>
        <v>0</v>
      </c>
      <c r="GC33" s="937">
        <f>IF(GC$5=$J33,#REF!,0)</f>
        <v>0</v>
      </c>
      <c r="GD33" s="937">
        <f>IF(GD$5=$J33,#REF!,0)</f>
        <v>0</v>
      </c>
      <c r="GE33" s="937">
        <f>IF(GE$5=$J33,#REF!,0)</f>
        <v>0</v>
      </c>
      <c r="GF33" s="937">
        <f>IF(GF$5=$J33,#REF!,0)</f>
        <v>0</v>
      </c>
      <c r="GG33" s="937">
        <f>IF(GG$5=$J33,#REF!,0)</f>
        <v>0</v>
      </c>
      <c r="GH33" s="937">
        <f>IF(GH$5=$J33,#REF!,0)</f>
        <v>0</v>
      </c>
      <c r="GI33" s="937">
        <f>IF(GI$5=$J33,#REF!,0)</f>
        <v>0</v>
      </c>
      <c r="GJ33" s="937">
        <f>IF(GJ$5=$J33,#REF!,0)</f>
        <v>0</v>
      </c>
      <c r="GK33" s="937">
        <f>IF(GK$5=$J33,#REF!,0)</f>
        <v>0</v>
      </c>
      <c r="GL33" s="937" t="e">
        <f>IF(GL$5=$J33,#REF!,0)</f>
        <v>#REF!</v>
      </c>
      <c r="GM33" s="937">
        <f>IF(GM$5=$J33,#REF!,0)</f>
        <v>0</v>
      </c>
      <c r="GN33" s="937">
        <f>IF(GN$5=$J33,#REF!,0)</f>
        <v>0</v>
      </c>
      <c r="GO33" s="937">
        <f>IF(GO$5=$J33,#REF!,0)</f>
        <v>0</v>
      </c>
      <c r="GP33" s="937">
        <f>IF(GP$5=$J33,#REF!,0)</f>
        <v>0</v>
      </c>
      <c r="GQ33" s="937">
        <f>IF(GQ$5=$J33,#REF!,0)</f>
        <v>0</v>
      </c>
      <c r="GR33" s="937">
        <f>IF(GR$5=$J33,#REF!,0)</f>
        <v>0</v>
      </c>
      <c r="GS33" s="937">
        <f>IF(GS$5=$J33,#REF!,0)</f>
        <v>0</v>
      </c>
      <c r="GT33" s="937">
        <f>IF(GT$5=$J33,#REF!,0)</f>
        <v>0</v>
      </c>
      <c r="GU33" s="937">
        <f>IF(GU$5=$J33,#REF!,0)</f>
        <v>0</v>
      </c>
      <c r="GV33" s="937">
        <f>IF(GV$5=$J33,#REF!,0)</f>
        <v>0</v>
      </c>
      <c r="GW33" s="937">
        <f>IF(GW$5=$J33,#REF!,0)</f>
        <v>0</v>
      </c>
      <c r="GX33" s="937">
        <f>IF(GX$5=$J33,#REF!,0)</f>
        <v>0</v>
      </c>
      <c r="GY33" s="937">
        <f>IF(GY$5=$J33,#REF!,0)</f>
        <v>0</v>
      </c>
      <c r="GZ33" s="937">
        <f>IF(GZ$5=$J33,#REF!,0)</f>
        <v>0</v>
      </c>
      <c r="HA33" s="937">
        <f>IF(HA$5=$J33,#REF!,0)</f>
        <v>0</v>
      </c>
      <c r="HB33" s="937">
        <f>IF(HB$5=$J33,#REF!,0)</f>
        <v>0</v>
      </c>
      <c r="HC33" s="937">
        <f>IF(HC$5=$J33,#REF!,0)</f>
        <v>0</v>
      </c>
      <c r="HD33" s="937">
        <f>IF(HD$5=$J33,#REF!,0)</f>
        <v>0</v>
      </c>
      <c r="HE33" s="937">
        <f>IF(HE$5=$J33,#REF!,0)</f>
        <v>0</v>
      </c>
      <c r="HF33" s="937">
        <f>IF(HF$5=$J33,#REF!,0)</f>
        <v>0</v>
      </c>
    </row>
    <row r="34" spans="1:214" ht="20.100000000000001" hidden="1" customHeight="1" x14ac:dyDescent="0.35">
      <c r="A34" s="583"/>
      <c r="B34" s="583"/>
      <c r="C34" s="583"/>
      <c r="D34" s="583"/>
      <c r="E34" s="583"/>
      <c r="F34" s="583"/>
      <c r="G34" s="583"/>
      <c r="H34" s="583"/>
      <c r="I34" s="998"/>
      <c r="J34" s="458"/>
      <c r="K34" s="458">
        <v>6411</v>
      </c>
      <c r="L34" s="648" t="s">
        <v>230</v>
      </c>
      <c r="M34" s="644">
        <v>0</v>
      </c>
      <c r="N34" s="644">
        <v>0</v>
      </c>
      <c r="O34" s="644">
        <v>0</v>
      </c>
      <c r="P34" s="644">
        <v>0</v>
      </c>
      <c r="Q34" s="644">
        <v>0</v>
      </c>
      <c r="R34" s="644">
        <v>0</v>
      </c>
      <c r="S34" s="644">
        <v>0</v>
      </c>
      <c r="T34" s="644" t="e">
        <f>(S34/R34)*100</f>
        <v>#DIV/0!</v>
      </c>
      <c r="U34" s="644">
        <v>0</v>
      </c>
      <c r="V34" s="644">
        <v>0</v>
      </c>
      <c r="W34" s="644">
        <v>0</v>
      </c>
      <c r="X34" s="644">
        <v>0</v>
      </c>
      <c r="Y34" s="644">
        <v>0</v>
      </c>
      <c r="Z34" s="644">
        <v>0</v>
      </c>
      <c r="AA34" s="644"/>
      <c r="AB34" s="644" t="e">
        <f>(AA34/Z34)*100</f>
        <v>#DIV/0!</v>
      </c>
      <c r="AC34" s="644">
        <v>0</v>
      </c>
      <c r="AD34" s="644"/>
      <c r="AE34" s="644">
        <v>0</v>
      </c>
      <c r="AF34" s="644">
        <v>0</v>
      </c>
      <c r="AG34" s="644"/>
      <c r="AH34" s="644"/>
      <c r="AI34" s="644"/>
      <c r="AJ34" s="644"/>
      <c r="AK34" s="644"/>
      <c r="AL34" s="644"/>
      <c r="AM34" s="644"/>
      <c r="AN34" s="644"/>
      <c r="AO34" s="644"/>
      <c r="AP34" s="644"/>
      <c r="AQ34" s="644"/>
      <c r="AR34" s="644"/>
      <c r="AS34" s="644"/>
      <c r="AT34" s="644">
        <f t="shared" si="0"/>
        <v>0</v>
      </c>
      <c r="AU34" s="644"/>
      <c r="AV34" s="644"/>
      <c r="AW34" s="457"/>
      <c r="AX34" s="457"/>
      <c r="AY34" s="644"/>
      <c r="AZ34" s="644"/>
      <c r="BA34" s="644">
        <f t="shared" si="12"/>
        <v>0</v>
      </c>
      <c r="BB34" s="644">
        <f t="shared" si="13"/>
        <v>0</v>
      </c>
      <c r="BC34" s="644"/>
      <c r="BD34" s="644"/>
      <c r="BE34" s="644"/>
      <c r="BF34" s="644"/>
      <c r="BG34" s="644">
        <f t="shared" si="61"/>
        <v>0</v>
      </c>
      <c r="BH34" s="644"/>
      <c r="BI34" s="644"/>
      <c r="BJ34" s="644"/>
      <c r="BK34" s="644">
        <f t="shared" si="15"/>
        <v>0</v>
      </c>
      <c r="BL34" s="644"/>
      <c r="BM34" s="644"/>
      <c r="BN34" s="644"/>
      <c r="BO34" s="644">
        <f t="shared" si="16"/>
        <v>0</v>
      </c>
      <c r="BP34" s="644"/>
      <c r="BQ34" s="644"/>
      <c r="BR34" s="644"/>
      <c r="BS34" s="644">
        <f t="shared" si="17"/>
        <v>0</v>
      </c>
      <c r="BT34" s="644"/>
      <c r="BU34" s="749"/>
      <c r="BV34" s="644"/>
      <c r="BW34" s="644">
        <f t="shared" si="18"/>
        <v>0</v>
      </c>
      <c r="BX34" s="644"/>
      <c r="BY34" s="644"/>
      <c r="BZ34" s="910"/>
      <c r="CA34" s="910"/>
      <c r="CB34" s="644"/>
      <c r="CC34" s="910"/>
      <c r="CD34" s="644">
        <f t="shared" si="3"/>
        <v>0</v>
      </c>
      <c r="CE34" s="644">
        <f t="shared" si="4"/>
        <v>0</v>
      </c>
      <c r="CF34" s="910"/>
      <c r="CG34" s="644"/>
      <c r="CH34" s="644">
        <v>0</v>
      </c>
      <c r="CI34" s="644">
        <f t="shared" si="20"/>
        <v>0</v>
      </c>
      <c r="CJ34" s="644"/>
      <c r="CK34" s="910"/>
      <c r="CL34" s="644">
        <f t="shared" si="50"/>
        <v>0</v>
      </c>
      <c r="CM34" s="644"/>
      <c r="CN34" s="910">
        <v>0</v>
      </c>
      <c r="CO34" s="910"/>
      <c r="CP34" s="644">
        <f t="shared" si="21"/>
        <v>0</v>
      </c>
      <c r="CQ34" s="644"/>
      <c r="CR34" s="910"/>
      <c r="CS34" s="910"/>
      <c r="CT34" s="644">
        <f t="shared" si="51"/>
        <v>0</v>
      </c>
      <c r="CU34" s="644">
        <v>0</v>
      </c>
      <c r="CV34" s="910">
        <v>0</v>
      </c>
      <c r="CW34" s="910"/>
      <c r="CX34" s="910"/>
      <c r="CY34" s="910">
        <v>0</v>
      </c>
      <c r="CZ34" s="910">
        <v>0</v>
      </c>
      <c r="DA34" s="910">
        <v>0</v>
      </c>
      <c r="DB34" s="644">
        <f t="shared" si="52"/>
        <v>0</v>
      </c>
      <c r="DC34" s="644">
        <v>0</v>
      </c>
      <c r="DD34" s="910">
        <v>0</v>
      </c>
      <c r="DE34" s="910">
        <v>0</v>
      </c>
      <c r="DF34" s="644">
        <f t="shared" si="53"/>
        <v>0</v>
      </c>
      <c r="DG34" s="644">
        <v>0</v>
      </c>
      <c r="DH34" s="910">
        <v>0</v>
      </c>
      <c r="DI34" s="910">
        <v>0</v>
      </c>
      <c r="DJ34" s="644">
        <f t="shared" si="54"/>
        <v>0</v>
      </c>
      <c r="DK34" s="644">
        <v>0</v>
      </c>
      <c r="DL34" s="910">
        <v>0</v>
      </c>
      <c r="DM34" s="644">
        <f t="shared" si="6"/>
        <v>0</v>
      </c>
      <c r="DN34" s="644">
        <f>IFERROR(DL34/#REF!*100,)</f>
        <v>0</v>
      </c>
      <c r="DO34" s="910"/>
      <c r="DP34" s="910"/>
      <c r="DQ34" s="910"/>
      <c r="DS34" s="490">
        <f>IF(DS$5=$H34,#REF!,0)</f>
        <v>0</v>
      </c>
      <c r="DT34" s="490">
        <f>IF(DT$5=$H34,#REF!,0)</f>
        <v>0</v>
      </c>
      <c r="DU34" s="490">
        <f>IF(DU$5=$H34,#REF!,0)</f>
        <v>0</v>
      </c>
      <c r="DV34" s="490">
        <f>IF(DV$5=$J34,#REF!,0)</f>
        <v>0</v>
      </c>
      <c r="DW34" s="490"/>
      <c r="DX34" s="490">
        <f>IF($DX$5=$A34,#REF!,0)</f>
        <v>0</v>
      </c>
      <c r="DY34" s="490">
        <f t="shared" si="34"/>
        <v>0</v>
      </c>
      <c r="DZ34" s="490"/>
      <c r="EA34" s="636">
        <f>IF(EA$5=$A34,#REF!,0)</f>
        <v>0</v>
      </c>
      <c r="EB34" s="937">
        <f>IF(EB$5=$A34,#REF!,0)</f>
        <v>0</v>
      </c>
      <c r="EC34" s="937">
        <f>IF(EC$5=$A34,#REF!,0)</f>
        <v>0</v>
      </c>
      <c r="ED34" s="636">
        <f>IF(ED$5=$A34,#REF!,0)</f>
        <v>0</v>
      </c>
      <c r="EE34" s="636">
        <f>IF(EE$5=$A34,#REF!,0)</f>
        <v>0</v>
      </c>
      <c r="EF34" s="636">
        <f>IF(EF$5=$A34,#REF!,0)</f>
        <v>0</v>
      </c>
      <c r="EG34" s="636">
        <f>IF(EG$5=$A34,#REF!,0)</f>
        <v>0</v>
      </c>
      <c r="EH34" s="636">
        <f>IF(EH$5=$A34,#REF!,0)</f>
        <v>0</v>
      </c>
      <c r="EI34" s="636">
        <f>IF(EI$5=$A34,#REF!,0)</f>
        <v>0</v>
      </c>
      <c r="EJ34" s="937">
        <f>IF(EJ$5=$A34,#REF!,0)</f>
        <v>0</v>
      </c>
      <c r="EK34" s="937">
        <f>IF(EK$5=$A34,#REF!,0)</f>
        <v>0</v>
      </c>
      <c r="EL34" s="937">
        <f>IF(EL$5=$A34,#REF!,0)</f>
        <v>0</v>
      </c>
      <c r="EM34" s="937">
        <f>IF(EM$5=$A34,#REF!,0)</f>
        <v>0</v>
      </c>
      <c r="EN34" s="937">
        <f>IF(EN$5=$A34,#REF!,0)</f>
        <v>0</v>
      </c>
      <c r="EO34" s="937">
        <f>IF(EO$5=$A34,#REF!,0)</f>
        <v>0</v>
      </c>
      <c r="EP34" s="937">
        <f>IF(EP$5=$A34,#REF!,0)</f>
        <v>0</v>
      </c>
      <c r="EQ34" s="937">
        <f>IF(EQ$5=$A34,#REF!,0)</f>
        <v>0</v>
      </c>
      <c r="ER34" s="937">
        <f>IF(ER$5=$A34,#REF!,0)</f>
        <v>0</v>
      </c>
      <c r="ES34" s="937">
        <f>IF(ES$5=$A34,#REF!,0)</f>
        <v>0</v>
      </c>
      <c r="ET34" s="937">
        <f>IF(ET$5=$A34,#REF!,0)</f>
        <v>0</v>
      </c>
      <c r="EX34" s="636">
        <f t="shared" si="75"/>
        <v>0</v>
      </c>
      <c r="EY34" s="937">
        <f t="shared" si="75"/>
        <v>0</v>
      </c>
      <c r="EZ34" s="937">
        <f t="shared" si="75"/>
        <v>0</v>
      </c>
      <c r="FA34" s="636">
        <f t="shared" si="75"/>
        <v>0</v>
      </c>
      <c r="FB34" s="636">
        <f t="shared" si="75"/>
        <v>0</v>
      </c>
      <c r="FC34" s="636">
        <f t="shared" si="75"/>
        <v>0</v>
      </c>
      <c r="FD34" s="636">
        <f t="shared" si="75"/>
        <v>0</v>
      </c>
      <c r="FE34" s="636">
        <f t="shared" si="75"/>
        <v>0</v>
      </c>
      <c r="FF34" s="636">
        <f t="shared" si="75"/>
        <v>0</v>
      </c>
      <c r="FG34" s="937">
        <f t="shared" si="75"/>
        <v>0</v>
      </c>
      <c r="FH34" s="937">
        <f t="shared" si="76"/>
        <v>0</v>
      </c>
      <c r="FI34" s="937">
        <f t="shared" si="76"/>
        <v>0</v>
      </c>
      <c r="FJ34" s="937">
        <f t="shared" si="76"/>
        <v>0</v>
      </c>
      <c r="FK34" s="937">
        <f t="shared" si="76"/>
        <v>0</v>
      </c>
      <c r="FL34" s="937">
        <f t="shared" si="76"/>
        <v>0</v>
      </c>
      <c r="FM34" s="937">
        <f t="shared" si="76"/>
        <v>0</v>
      </c>
      <c r="FN34" s="937">
        <f t="shared" si="76"/>
        <v>0</v>
      </c>
      <c r="FO34" s="937">
        <f t="shared" si="76"/>
        <v>0</v>
      </c>
      <c r="FP34" s="937">
        <f t="shared" si="76"/>
        <v>0</v>
      </c>
      <c r="FQ34" s="937">
        <f t="shared" si="76"/>
        <v>0</v>
      </c>
      <c r="GA34" s="937">
        <f>IF(GA$5=$J34,#REF!,0)</f>
        <v>0</v>
      </c>
      <c r="GB34" s="937">
        <f>IF(GB$5=$J34,#REF!,0)</f>
        <v>0</v>
      </c>
      <c r="GC34" s="937">
        <f>IF(GC$5=$J34,#REF!,0)</f>
        <v>0</v>
      </c>
      <c r="GD34" s="937">
        <f>IF(GD$5=$J34,#REF!,0)</f>
        <v>0</v>
      </c>
      <c r="GE34" s="937">
        <f>IF(GE$5=$J34,#REF!,0)</f>
        <v>0</v>
      </c>
      <c r="GF34" s="937">
        <f>IF(GF$5=$J34,#REF!,0)</f>
        <v>0</v>
      </c>
      <c r="GG34" s="937">
        <f>IF(GG$5=$J34,#REF!,0)</f>
        <v>0</v>
      </c>
      <c r="GH34" s="937">
        <f>IF(GH$5=$J34,#REF!,0)</f>
        <v>0</v>
      </c>
      <c r="GI34" s="937">
        <f>IF(GI$5=$J34,#REF!,0)</f>
        <v>0</v>
      </c>
      <c r="GJ34" s="937">
        <f>IF(GJ$5=$J34,#REF!,0)</f>
        <v>0</v>
      </c>
      <c r="GK34" s="937">
        <f>IF(GK$5=$J34,#REF!,0)</f>
        <v>0</v>
      </c>
      <c r="GL34" s="937">
        <f>IF(GL$5=$J34,#REF!,0)</f>
        <v>0</v>
      </c>
      <c r="GM34" s="937">
        <f>IF(GM$5=$J34,#REF!,0)</f>
        <v>0</v>
      </c>
      <c r="GN34" s="937">
        <f>IF(GN$5=$J34,#REF!,0)</f>
        <v>0</v>
      </c>
      <c r="GO34" s="937">
        <f>IF(GO$5=$J34,#REF!,0)</f>
        <v>0</v>
      </c>
      <c r="GP34" s="937">
        <f>IF(GP$5=$J34,#REF!,0)</f>
        <v>0</v>
      </c>
      <c r="GQ34" s="937">
        <f>IF(GQ$5=$J34,#REF!,0)</f>
        <v>0</v>
      </c>
      <c r="GR34" s="937">
        <f>IF(GR$5=$J34,#REF!,0)</f>
        <v>0</v>
      </c>
      <c r="GS34" s="937">
        <f>IF(GS$5=$J34,#REF!,0)</f>
        <v>0</v>
      </c>
      <c r="GT34" s="937">
        <f>IF(GT$5=$J34,#REF!,0)</f>
        <v>0</v>
      </c>
      <c r="GU34" s="937">
        <f>IF(GU$5=$J34,#REF!,0)</f>
        <v>0</v>
      </c>
      <c r="GV34" s="937">
        <f>IF(GV$5=$J34,#REF!,0)</f>
        <v>0</v>
      </c>
      <c r="GW34" s="937">
        <f>IF(GW$5=$J34,#REF!,0)</f>
        <v>0</v>
      </c>
      <c r="GX34" s="937">
        <f>IF(GX$5=$J34,#REF!,0)</f>
        <v>0</v>
      </c>
      <c r="GY34" s="937">
        <f>IF(GY$5=$J34,#REF!,0)</f>
        <v>0</v>
      </c>
      <c r="GZ34" s="937">
        <f>IF(GZ$5=$J34,#REF!,0)</f>
        <v>0</v>
      </c>
      <c r="HA34" s="937">
        <f>IF(HA$5=$J34,#REF!,0)</f>
        <v>0</v>
      </c>
      <c r="HB34" s="937">
        <f>IF(HB$5=$J34,#REF!,0)</f>
        <v>0</v>
      </c>
      <c r="HC34" s="937">
        <f>IF(HC$5=$J34,#REF!,0)</f>
        <v>0</v>
      </c>
      <c r="HD34" s="937">
        <f>IF(HD$5=$J34,#REF!,0)</f>
        <v>0</v>
      </c>
      <c r="HE34" s="937">
        <f>IF(HE$5=$J34,#REF!,0)</f>
        <v>0</v>
      </c>
      <c r="HF34" s="937">
        <f>IF(HF$5=$J34,#REF!,0)</f>
        <v>0</v>
      </c>
    </row>
    <row r="35" spans="1:214" ht="20.100000000000001" hidden="1" customHeight="1" x14ac:dyDescent="0.35">
      <c r="A35" s="583"/>
      <c r="B35" s="583"/>
      <c r="C35" s="583"/>
      <c r="D35" s="583"/>
      <c r="E35" s="583"/>
      <c r="F35" s="583"/>
      <c r="G35" s="583"/>
      <c r="H35" s="583"/>
      <c r="I35" s="998"/>
      <c r="J35" s="998"/>
      <c r="K35" s="458">
        <v>6413</v>
      </c>
      <c r="L35" s="648" t="s">
        <v>135</v>
      </c>
      <c r="M35" s="644">
        <v>164677.19</v>
      </c>
      <c r="N35" s="644">
        <v>30000</v>
      </c>
      <c r="O35" s="644">
        <v>70000</v>
      </c>
      <c r="P35" s="644">
        <v>169503.96</v>
      </c>
      <c r="Q35" s="644">
        <v>100000</v>
      </c>
      <c r="R35" s="644">
        <v>100000</v>
      </c>
      <c r="S35" s="644">
        <v>48514.2</v>
      </c>
      <c r="T35" s="644">
        <f>(S35/R35)*100</f>
        <v>48.514199999999995</v>
      </c>
      <c r="U35" s="644">
        <f>(V35-R35)</f>
        <v>-30000</v>
      </c>
      <c r="V35" s="644">
        <v>70000</v>
      </c>
      <c r="W35" s="644">
        <v>70000</v>
      </c>
      <c r="X35" s="644">
        <v>100000</v>
      </c>
      <c r="Y35" s="644">
        <v>83243.5</v>
      </c>
      <c r="Z35" s="644">
        <v>70000</v>
      </c>
      <c r="AA35" s="644">
        <v>18064.77</v>
      </c>
      <c r="AB35" s="644">
        <f>(AA35/Z35)*100</f>
        <v>25.806814285714285</v>
      </c>
      <c r="AC35" s="644">
        <f>(AD35-Z35)</f>
        <v>0</v>
      </c>
      <c r="AD35" s="644">
        <v>70000</v>
      </c>
      <c r="AE35" s="644"/>
      <c r="AF35" s="644"/>
      <c r="AG35" s="644">
        <v>70000</v>
      </c>
      <c r="AH35" s="644"/>
      <c r="AI35" s="644">
        <v>42421.79</v>
      </c>
      <c r="AJ35" s="644">
        <v>70000</v>
      </c>
      <c r="AK35" s="644">
        <v>70000</v>
      </c>
      <c r="AL35" s="644">
        <v>20000</v>
      </c>
      <c r="AM35" s="644">
        <v>39900</v>
      </c>
      <c r="AN35" s="644"/>
      <c r="AO35" s="644"/>
      <c r="AP35" s="644"/>
      <c r="AQ35" s="644"/>
      <c r="AR35" s="644"/>
      <c r="AS35" s="644"/>
      <c r="AT35" s="644">
        <f t="shared" si="0"/>
        <v>0</v>
      </c>
      <c r="AU35" s="644"/>
      <c r="AV35" s="644"/>
      <c r="AW35" s="457"/>
      <c r="AX35" s="457"/>
      <c r="AY35" s="644"/>
      <c r="AZ35" s="644"/>
      <c r="BA35" s="644">
        <f t="shared" si="12"/>
        <v>0</v>
      </c>
      <c r="BB35" s="644">
        <f t="shared" si="13"/>
        <v>0</v>
      </c>
      <c r="BC35" s="644"/>
      <c r="BD35" s="644"/>
      <c r="BE35" s="644"/>
      <c r="BF35" s="644"/>
      <c r="BG35" s="644">
        <f t="shared" si="61"/>
        <v>0</v>
      </c>
      <c r="BH35" s="644"/>
      <c r="BI35" s="644"/>
      <c r="BJ35" s="644"/>
      <c r="BK35" s="644">
        <f t="shared" si="15"/>
        <v>0</v>
      </c>
      <c r="BL35" s="644"/>
      <c r="BM35" s="644"/>
      <c r="BN35" s="644"/>
      <c r="BO35" s="644">
        <f t="shared" si="16"/>
        <v>0</v>
      </c>
      <c r="BP35" s="644"/>
      <c r="BQ35" s="644"/>
      <c r="BR35" s="644"/>
      <c r="BS35" s="644">
        <f t="shared" si="17"/>
        <v>0</v>
      </c>
      <c r="BT35" s="644"/>
      <c r="BU35" s="749"/>
      <c r="BV35" s="644"/>
      <c r="BW35" s="644">
        <f t="shared" si="18"/>
        <v>0</v>
      </c>
      <c r="BX35" s="644"/>
      <c r="BY35" s="644"/>
      <c r="BZ35" s="910"/>
      <c r="CA35" s="910"/>
      <c r="CB35" s="644"/>
      <c r="CC35" s="910"/>
      <c r="CD35" s="644">
        <f t="shared" si="3"/>
        <v>0</v>
      </c>
      <c r="CE35" s="644">
        <f t="shared" si="4"/>
        <v>0</v>
      </c>
      <c r="CF35" s="910"/>
      <c r="CG35" s="644"/>
      <c r="CH35" s="644">
        <v>0</v>
      </c>
      <c r="CI35" s="644">
        <f t="shared" si="20"/>
        <v>0</v>
      </c>
      <c r="CJ35" s="644"/>
      <c r="CK35" s="910"/>
      <c r="CL35" s="644">
        <f t="shared" si="50"/>
        <v>0</v>
      </c>
      <c r="CM35" s="644"/>
      <c r="CN35" s="910">
        <v>0</v>
      </c>
      <c r="CO35" s="910"/>
      <c r="CP35" s="644">
        <f t="shared" si="21"/>
        <v>0</v>
      </c>
      <c r="CQ35" s="644"/>
      <c r="CR35" s="910"/>
      <c r="CS35" s="910"/>
      <c r="CT35" s="644">
        <f t="shared" si="51"/>
        <v>0</v>
      </c>
      <c r="CU35" s="644">
        <v>0</v>
      </c>
      <c r="CV35" s="910">
        <v>0</v>
      </c>
      <c r="CW35" s="910"/>
      <c r="CX35" s="910"/>
      <c r="CY35" s="910">
        <v>0</v>
      </c>
      <c r="CZ35" s="910">
        <v>0</v>
      </c>
      <c r="DA35" s="910">
        <v>0</v>
      </c>
      <c r="DB35" s="644">
        <f t="shared" si="52"/>
        <v>0</v>
      </c>
      <c r="DC35" s="644">
        <v>0</v>
      </c>
      <c r="DD35" s="910">
        <v>0</v>
      </c>
      <c r="DE35" s="910">
        <v>0</v>
      </c>
      <c r="DF35" s="644">
        <f t="shared" si="53"/>
        <v>0</v>
      </c>
      <c r="DG35" s="644">
        <v>0</v>
      </c>
      <c r="DH35" s="910">
        <v>0</v>
      </c>
      <c r="DI35" s="910">
        <v>0</v>
      </c>
      <c r="DJ35" s="644">
        <f t="shared" si="54"/>
        <v>0</v>
      </c>
      <c r="DK35" s="644">
        <v>0</v>
      </c>
      <c r="DL35" s="910">
        <v>0</v>
      </c>
      <c r="DM35" s="644">
        <f t="shared" si="6"/>
        <v>0</v>
      </c>
      <c r="DN35" s="644">
        <f>IFERROR(DL35/#REF!*100,)</f>
        <v>0</v>
      </c>
      <c r="DO35" s="910"/>
      <c r="DP35" s="910"/>
      <c r="DQ35" s="910"/>
      <c r="DS35" s="490">
        <f>IF(DS$5=$H35,#REF!,0)</f>
        <v>0</v>
      </c>
      <c r="DT35" s="490">
        <f>IF(DT$5=$H35,#REF!,0)</f>
        <v>0</v>
      </c>
      <c r="DU35" s="490">
        <f>IF(DU$5=$H35,#REF!,0)</f>
        <v>0</v>
      </c>
      <c r="DV35" s="490">
        <f>IF(DV$5=$J35,#REF!,0)</f>
        <v>0</v>
      </c>
      <c r="DW35" s="490"/>
      <c r="DX35" s="490">
        <f>IF($DX$5=$A35,#REF!,0)</f>
        <v>0</v>
      </c>
      <c r="DY35" s="490">
        <f t="shared" si="34"/>
        <v>0</v>
      </c>
      <c r="DZ35" s="490"/>
      <c r="EA35" s="636">
        <f>IF(EA$5=$A35,#REF!,0)</f>
        <v>0</v>
      </c>
      <c r="EB35" s="937">
        <f>IF(EB$5=$A35,#REF!,0)</f>
        <v>0</v>
      </c>
      <c r="EC35" s="937">
        <f>IF(EC$5=$A35,#REF!,0)</f>
        <v>0</v>
      </c>
      <c r="ED35" s="636">
        <f>IF(ED$5=$A35,#REF!,0)</f>
        <v>0</v>
      </c>
      <c r="EE35" s="636">
        <f>IF(EE$5=$A35,#REF!,0)</f>
        <v>0</v>
      </c>
      <c r="EF35" s="636">
        <f>IF(EF$5=$A35,#REF!,0)</f>
        <v>0</v>
      </c>
      <c r="EG35" s="636">
        <f>IF(EG$5=$A35,#REF!,0)</f>
        <v>0</v>
      </c>
      <c r="EH35" s="636">
        <f>IF(EH$5=$A35,#REF!,0)</f>
        <v>0</v>
      </c>
      <c r="EI35" s="636">
        <f>IF(EI$5=$A35,#REF!,0)</f>
        <v>0</v>
      </c>
      <c r="EJ35" s="937">
        <f>IF(EJ$5=$A35,#REF!,0)</f>
        <v>0</v>
      </c>
      <c r="EK35" s="937">
        <f>IF(EK$5=$A35,#REF!,0)</f>
        <v>0</v>
      </c>
      <c r="EL35" s="937">
        <f>IF(EL$5=$A35,#REF!,0)</f>
        <v>0</v>
      </c>
      <c r="EM35" s="937">
        <f>IF(EM$5=$A35,#REF!,0)</f>
        <v>0</v>
      </c>
      <c r="EN35" s="937">
        <f>IF(EN$5=$A35,#REF!,0)</f>
        <v>0</v>
      </c>
      <c r="EO35" s="937">
        <f>IF(EO$5=$A35,#REF!,0)</f>
        <v>0</v>
      </c>
      <c r="EP35" s="937">
        <f>IF(EP$5=$A35,#REF!,0)</f>
        <v>0</v>
      </c>
      <c r="EQ35" s="937">
        <f>IF(EQ$5=$A35,#REF!,0)</f>
        <v>0</v>
      </c>
      <c r="ER35" s="937">
        <f>IF(ER$5=$A35,#REF!,0)</f>
        <v>0</v>
      </c>
      <c r="ES35" s="937">
        <f>IF(ES$5=$A35,#REF!,0)</f>
        <v>0</v>
      </c>
      <c r="ET35" s="937">
        <f>IF(ET$5=$A35,#REF!,0)</f>
        <v>0</v>
      </c>
      <c r="EX35" s="636">
        <f t="shared" si="75"/>
        <v>0</v>
      </c>
      <c r="EY35" s="937">
        <f t="shared" si="75"/>
        <v>0</v>
      </c>
      <c r="EZ35" s="937">
        <f t="shared" si="75"/>
        <v>0</v>
      </c>
      <c r="FA35" s="636">
        <f t="shared" si="75"/>
        <v>0</v>
      </c>
      <c r="FB35" s="636">
        <f t="shared" si="75"/>
        <v>0</v>
      </c>
      <c r="FC35" s="636">
        <f t="shared" si="75"/>
        <v>0</v>
      </c>
      <c r="FD35" s="636">
        <f t="shared" si="75"/>
        <v>0</v>
      </c>
      <c r="FE35" s="636">
        <f t="shared" si="75"/>
        <v>0</v>
      </c>
      <c r="FF35" s="636">
        <f t="shared" si="75"/>
        <v>0</v>
      </c>
      <c r="FG35" s="937">
        <f t="shared" si="75"/>
        <v>0</v>
      </c>
      <c r="FH35" s="937">
        <f t="shared" si="76"/>
        <v>0</v>
      </c>
      <c r="FI35" s="937">
        <f t="shared" si="76"/>
        <v>0</v>
      </c>
      <c r="FJ35" s="937">
        <f t="shared" si="76"/>
        <v>0</v>
      </c>
      <c r="FK35" s="937">
        <f t="shared" si="76"/>
        <v>0</v>
      </c>
      <c r="FL35" s="937">
        <f t="shared" si="76"/>
        <v>0</v>
      </c>
      <c r="FM35" s="937">
        <f t="shared" si="76"/>
        <v>0</v>
      </c>
      <c r="FN35" s="937">
        <f t="shared" si="76"/>
        <v>0</v>
      </c>
      <c r="FO35" s="937">
        <f t="shared" si="76"/>
        <v>0</v>
      </c>
      <c r="FP35" s="937">
        <f t="shared" si="76"/>
        <v>0</v>
      </c>
      <c r="FQ35" s="937">
        <f t="shared" si="76"/>
        <v>0</v>
      </c>
      <c r="GA35" s="937">
        <f>IF(GA$5=$J35,#REF!,0)</f>
        <v>0</v>
      </c>
      <c r="GB35" s="937">
        <f>IF(GB$5=$J35,#REF!,0)</f>
        <v>0</v>
      </c>
      <c r="GC35" s="937">
        <f>IF(GC$5=$J35,#REF!,0)</f>
        <v>0</v>
      </c>
      <c r="GD35" s="937">
        <f>IF(GD$5=$J35,#REF!,0)</f>
        <v>0</v>
      </c>
      <c r="GE35" s="937">
        <f>IF(GE$5=$J35,#REF!,0)</f>
        <v>0</v>
      </c>
      <c r="GF35" s="937">
        <f>IF(GF$5=$J35,#REF!,0)</f>
        <v>0</v>
      </c>
      <c r="GG35" s="937">
        <f>IF(GG$5=$J35,#REF!,0)</f>
        <v>0</v>
      </c>
      <c r="GH35" s="937">
        <f>IF(GH$5=$J35,#REF!,0)</f>
        <v>0</v>
      </c>
      <c r="GI35" s="937">
        <f>IF(GI$5=$J35,#REF!,0)</f>
        <v>0</v>
      </c>
      <c r="GJ35" s="937">
        <f>IF(GJ$5=$J35,#REF!,0)</f>
        <v>0</v>
      </c>
      <c r="GK35" s="937">
        <f>IF(GK$5=$J35,#REF!,0)</f>
        <v>0</v>
      </c>
      <c r="GL35" s="937">
        <f>IF(GL$5=$J35,#REF!,0)</f>
        <v>0</v>
      </c>
      <c r="GM35" s="937">
        <f>IF(GM$5=$J35,#REF!,0)</f>
        <v>0</v>
      </c>
      <c r="GN35" s="937">
        <f>IF(GN$5=$J35,#REF!,0)</f>
        <v>0</v>
      </c>
      <c r="GO35" s="937">
        <f>IF(GO$5=$J35,#REF!,0)</f>
        <v>0</v>
      </c>
      <c r="GP35" s="937">
        <f>IF(GP$5=$J35,#REF!,0)</f>
        <v>0</v>
      </c>
      <c r="GQ35" s="937">
        <f>IF(GQ$5=$J35,#REF!,0)</f>
        <v>0</v>
      </c>
      <c r="GR35" s="937">
        <f>IF(GR$5=$J35,#REF!,0)</f>
        <v>0</v>
      </c>
      <c r="GS35" s="937">
        <f>IF(GS$5=$J35,#REF!,0)</f>
        <v>0</v>
      </c>
      <c r="GT35" s="937">
        <f>IF(GT$5=$J35,#REF!,0)</f>
        <v>0</v>
      </c>
      <c r="GU35" s="937">
        <f>IF(GU$5=$J35,#REF!,0)</f>
        <v>0</v>
      </c>
      <c r="GV35" s="937">
        <f>IF(GV$5=$J35,#REF!,0)</f>
        <v>0</v>
      </c>
      <c r="GW35" s="937">
        <f>IF(GW$5=$J35,#REF!,0)</f>
        <v>0</v>
      </c>
      <c r="GX35" s="937">
        <f>IF(GX$5=$J35,#REF!,0)</f>
        <v>0</v>
      </c>
      <c r="GY35" s="937">
        <f>IF(GY$5=$J35,#REF!,0)</f>
        <v>0</v>
      </c>
      <c r="GZ35" s="937">
        <f>IF(GZ$5=$J35,#REF!,0)</f>
        <v>0</v>
      </c>
      <c r="HA35" s="937">
        <f>IF(HA$5=$J35,#REF!,0)</f>
        <v>0</v>
      </c>
      <c r="HB35" s="937">
        <f>IF(HB$5=$J35,#REF!,0)</f>
        <v>0</v>
      </c>
      <c r="HC35" s="937">
        <f>IF(HC$5=$J35,#REF!,0)</f>
        <v>0</v>
      </c>
      <c r="HD35" s="937">
        <f>IF(HD$5=$J35,#REF!,0)</f>
        <v>0</v>
      </c>
      <c r="HE35" s="937">
        <f>IF(HE$5=$J35,#REF!,0)</f>
        <v>0</v>
      </c>
      <c r="HF35" s="937">
        <f>IF(HF$5=$J35,#REF!,0)</f>
        <v>0</v>
      </c>
    </row>
    <row r="36" spans="1:214" ht="20.100000000000001" hidden="1" customHeight="1" x14ac:dyDescent="0.35">
      <c r="A36" s="583"/>
      <c r="B36" s="583"/>
      <c r="C36" s="583"/>
      <c r="D36" s="583"/>
      <c r="E36" s="583"/>
      <c r="F36" s="583"/>
      <c r="G36" s="583"/>
      <c r="H36" s="583"/>
      <c r="I36" s="583"/>
      <c r="J36" s="583"/>
      <c r="K36" s="458">
        <v>6419</v>
      </c>
      <c r="L36" s="648" t="s">
        <v>642</v>
      </c>
      <c r="M36" s="644"/>
      <c r="N36" s="644"/>
      <c r="O36" s="644"/>
      <c r="P36" s="644"/>
      <c r="Q36" s="644"/>
      <c r="R36" s="644"/>
      <c r="S36" s="644"/>
      <c r="T36" s="644"/>
      <c r="U36" s="644"/>
      <c r="V36" s="644"/>
      <c r="W36" s="644"/>
      <c r="X36" s="644"/>
      <c r="Y36" s="644"/>
      <c r="Z36" s="644"/>
      <c r="AA36" s="644"/>
      <c r="AB36" s="644"/>
      <c r="AC36" s="644"/>
      <c r="AD36" s="644"/>
      <c r="AE36" s="644"/>
      <c r="AF36" s="644"/>
      <c r="AG36" s="644"/>
      <c r="AH36" s="644"/>
      <c r="AI36" s="644"/>
      <c r="AJ36" s="644"/>
      <c r="AK36" s="644"/>
      <c r="AL36" s="644"/>
      <c r="AM36" s="644"/>
      <c r="AN36" s="644"/>
      <c r="AO36" s="644"/>
      <c r="AP36" s="644"/>
      <c r="AQ36" s="644"/>
      <c r="AR36" s="644"/>
      <c r="AS36" s="644"/>
      <c r="AT36" s="644">
        <f t="shared" si="0"/>
        <v>0</v>
      </c>
      <c r="AU36" s="644"/>
      <c r="AV36" s="644"/>
      <c r="AW36" s="457"/>
      <c r="AX36" s="457"/>
      <c r="AY36" s="644"/>
      <c r="AZ36" s="644"/>
      <c r="BA36" s="644">
        <f t="shared" si="12"/>
        <v>0</v>
      </c>
      <c r="BB36" s="644">
        <f t="shared" si="13"/>
        <v>0</v>
      </c>
      <c r="BC36" s="644"/>
      <c r="BD36" s="644"/>
      <c r="BE36" s="644"/>
      <c r="BF36" s="644"/>
      <c r="BG36" s="644">
        <f t="shared" si="61"/>
        <v>0</v>
      </c>
      <c r="BH36" s="644"/>
      <c r="BI36" s="644"/>
      <c r="BJ36" s="644"/>
      <c r="BK36" s="644">
        <f t="shared" si="15"/>
        <v>0</v>
      </c>
      <c r="BL36" s="644"/>
      <c r="BM36" s="644"/>
      <c r="BN36" s="644"/>
      <c r="BO36" s="644">
        <f t="shared" si="16"/>
        <v>0</v>
      </c>
      <c r="BP36" s="644"/>
      <c r="BQ36" s="644"/>
      <c r="BR36" s="644"/>
      <c r="BS36" s="644">
        <f t="shared" si="17"/>
        <v>0</v>
      </c>
      <c r="BT36" s="644"/>
      <c r="BU36" s="749"/>
      <c r="BV36" s="644"/>
      <c r="BW36" s="644">
        <f t="shared" si="18"/>
        <v>0</v>
      </c>
      <c r="BX36" s="644"/>
      <c r="BY36" s="644"/>
      <c r="BZ36" s="910"/>
      <c r="CA36" s="910"/>
      <c r="CB36" s="644"/>
      <c r="CC36" s="910"/>
      <c r="CD36" s="644">
        <f t="shared" si="3"/>
        <v>0</v>
      </c>
      <c r="CE36" s="644">
        <f t="shared" si="4"/>
        <v>0</v>
      </c>
      <c r="CF36" s="910"/>
      <c r="CG36" s="644"/>
      <c r="CH36" s="644">
        <v>0</v>
      </c>
      <c r="CI36" s="644">
        <f t="shared" si="20"/>
        <v>0</v>
      </c>
      <c r="CJ36" s="644"/>
      <c r="CK36" s="910"/>
      <c r="CL36" s="644">
        <f t="shared" si="50"/>
        <v>0</v>
      </c>
      <c r="CM36" s="644"/>
      <c r="CN36" s="910">
        <v>0</v>
      </c>
      <c r="CO36" s="910"/>
      <c r="CP36" s="644">
        <f t="shared" si="21"/>
        <v>0</v>
      </c>
      <c r="CQ36" s="644"/>
      <c r="CR36" s="910"/>
      <c r="CS36" s="910"/>
      <c r="CT36" s="644">
        <f t="shared" si="51"/>
        <v>0</v>
      </c>
      <c r="CU36" s="644">
        <v>0</v>
      </c>
      <c r="CV36" s="910">
        <v>0</v>
      </c>
      <c r="CW36" s="910"/>
      <c r="CX36" s="910"/>
      <c r="CY36" s="910">
        <v>0</v>
      </c>
      <c r="CZ36" s="910">
        <v>0</v>
      </c>
      <c r="DA36" s="910">
        <v>0</v>
      </c>
      <c r="DB36" s="644">
        <f t="shared" si="52"/>
        <v>0</v>
      </c>
      <c r="DC36" s="644">
        <v>0</v>
      </c>
      <c r="DD36" s="910">
        <v>0</v>
      </c>
      <c r="DE36" s="910">
        <v>0</v>
      </c>
      <c r="DF36" s="644">
        <f t="shared" si="53"/>
        <v>0</v>
      </c>
      <c r="DG36" s="644">
        <v>0</v>
      </c>
      <c r="DH36" s="910">
        <v>0</v>
      </c>
      <c r="DI36" s="910">
        <v>0</v>
      </c>
      <c r="DJ36" s="644">
        <f t="shared" si="54"/>
        <v>0</v>
      </c>
      <c r="DK36" s="644">
        <v>0</v>
      </c>
      <c r="DL36" s="910">
        <v>0</v>
      </c>
      <c r="DM36" s="644">
        <f t="shared" si="6"/>
        <v>0</v>
      </c>
      <c r="DN36" s="644">
        <f>IFERROR(DL36/#REF!*100,)</f>
        <v>0</v>
      </c>
      <c r="DO36" s="910"/>
      <c r="DP36" s="910"/>
      <c r="DQ36" s="910"/>
      <c r="DS36" s="490">
        <f>IF(DS$5=$H36,#REF!,0)</f>
        <v>0</v>
      </c>
      <c r="DT36" s="490">
        <f>IF(DT$5=$H36,#REF!,0)</f>
        <v>0</v>
      </c>
      <c r="DU36" s="490">
        <f>IF(DU$5=$H36,#REF!,0)</f>
        <v>0</v>
      </c>
      <c r="DV36" s="490">
        <f>IF(DV$5=$J36,#REF!,0)</f>
        <v>0</v>
      </c>
      <c r="DW36" s="490"/>
      <c r="DX36" s="490">
        <f>IF($DX$5=$A36,#REF!,0)</f>
        <v>0</v>
      </c>
      <c r="DY36" s="490">
        <f t="shared" si="34"/>
        <v>0</v>
      </c>
      <c r="DZ36" s="490"/>
      <c r="EA36" s="636">
        <f>IF(EA$5=$A36,#REF!,0)</f>
        <v>0</v>
      </c>
      <c r="EB36" s="937">
        <f>IF(EB$5=$A36,#REF!,0)</f>
        <v>0</v>
      </c>
      <c r="EC36" s="937">
        <f>IF(EC$5=$A36,#REF!,0)</f>
        <v>0</v>
      </c>
      <c r="ED36" s="636">
        <f>IF(ED$5=$A36,#REF!,0)</f>
        <v>0</v>
      </c>
      <c r="EE36" s="636">
        <f>IF(EE$5=$A36,#REF!,0)</f>
        <v>0</v>
      </c>
      <c r="EF36" s="636">
        <f>IF(EF$5=$A36,#REF!,0)</f>
        <v>0</v>
      </c>
      <c r="EG36" s="636">
        <f>IF(EG$5=$A36,#REF!,0)</f>
        <v>0</v>
      </c>
      <c r="EH36" s="636">
        <f>IF(EH$5=$A36,#REF!,0)</f>
        <v>0</v>
      </c>
      <c r="EI36" s="636">
        <f>IF(EI$5=$A36,#REF!,0)</f>
        <v>0</v>
      </c>
      <c r="EJ36" s="937">
        <f>IF(EJ$5=$A36,#REF!,0)</f>
        <v>0</v>
      </c>
      <c r="EK36" s="937">
        <f>IF(EK$5=$A36,#REF!,0)</f>
        <v>0</v>
      </c>
      <c r="EL36" s="937">
        <f>IF(EL$5=$A36,#REF!,0)</f>
        <v>0</v>
      </c>
      <c r="EM36" s="937">
        <f>IF(EM$5=$A36,#REF!,0)</f>
        <v>0</v>
      </c>
      <c r="EN36" s="937">
        <f>IF(EN$5=$A36,#REF!,0)</f>
        <v>0</v>
      </c>
      <c r="EO36" s="937">
        <f>IF(EO$5=$A36,#REF!,0)</f>
        <v>0</v>
      </c>
      <c r="EP36" s="937">
        <f>IF(EP$5=$A36,#REF!,0)</f>
        <v>0</v>
      </c>
      <c r="EQ36" s="937">
        <f>IF(EQ$5=$A36,#REF!,0)</f>
        <v>0</v>
      </c>
      <c r="ER36" s="937">
        <f>IF(ER$5=$A36,#REF!,0)</f>
        <v>0</v>
      </c>
      <c r="ES36" s="937">
        <f>IF(ES$5=$A36,#REF!,0)</f>
        <v>0</v>
      </c>
      <c r="ET36" s="937">
        <f>IF(ET$5=$A36,#REF!,0)</f>
        <v>0</v>
      </c>
      <c r="EX36" s="636">
        <f t="shared" si="75"/>
        <v>0</v>
      </c>
      <c r="EY36" s="937">
        <f t="shared" si="75"/>
        <v>0</v>
      </c>
      <c r="EZ36" s="937">
        <f t="shared" si="75"/>
        <v>0</v>
      </c>
      <c r="FA36" s="636">
        <f t="shared" si="75"/>
        <v>0</v>
      </c>
      <c r="FB36" s="636">
        <f t="shared" si="75"/>
        <v>0</v>
      </c>
      <c r="FC36" s="636">
        <f t="shared" si="75"/>
        <v>0</v>
      </c>
      <c r="FD36" s="636">
        <f t="shared" si="75"/>
        <v>0</v>
      </c>
      <c r="FE36" s="636">
        <f t="shared" si="75"/>
        <v>0</v>
      </c>
      <c r="FF36" s="636">
        <f t="shared" si="75"/>
        <v>0</v>
      </c>
      <c r="FG36" s="937">
        <f t="shared" si="75"/>
        <v>0</v>
      </c>
      <c r="FH36" s="937">
        <f t="shared" si="76"/>
        <v>0</v>
      </c>
      <c r="FI36" s="937">
        <f t="shared" si="76"/>
        <v>0</v>
      </c>
      <c r="FJ36" s="937">
        <f t="shared" si="76"/>
        <v>0</v>
      </c>
      <c r="FK36" s="937">
        <f t="shared" si="76"/>
        <v>0</v>
      </c>
      <c r="FL36" s="937">
        <f t="shared" si="76"/>
        <v>0</v>
      </c>
      <c r="FM36" s="937">
        <f t="shared" si="76"/>
        <v>0</v>
      </c>
      <c r="FN36" s="937">
        <f t="shared" si="76"/>
        <v>0</v>
      </c>
      <c r="FO36" s="937">
        <f t="shared" si="76"/>
        <v>0</v>
      </c>
      <c r="FP36" s="937">
        <f t="shared" si="76"/>
        <v>0</v>
      </c>
      <c r="FQ36" s="937">
        <f t="shared" si="76"/>
        <v>0</v>
      </c>
      <c r="GA36" s="937">
        <f>IF(GA$5=$J36,#REF!,0)</f>
        <v>0</v>
      </c>
      <c r="GB36" s="937">
        <f>IF(GB$5=$J36,#REF!,0)</f>
        <v>0</v>
      </c>
      <c r="GC36" s="937">
        <f>IF(GC$5=$J36,#REF!,0)</f>
        <v>0</v>
      </c>
      <c r="GD36" s="937">
        <f>IF(GD$5=$J36,#REF!,0)</f>
        <v>0</v>
      </c>
      <c r="GE36" s="937">
        <f>IF(GE$5=$J36,#REF!,0)</f>
        <v>0</v>
      </c>
      <c r="GF36" s="937">
        <f>IF(GF$5=$J36,#REF!,0)</f>
        <v>0</v>
      </c>
      <c r="GG36" s="937">
        <f>IF(GG$5=$J36,#REF!,0)</f>
        <v>0</v>
      </c>
      <c r="GH36" s="937">
        <f>IF(GH$5=$J36,#REF!,0)</f>
        <v>0</v>
      </c>
      <c r="GI36" s="937">
        <f>IF(GI$5=$J36,#REF!,0)</f>
        <v>0</v>
      </c>
      <c r="GJ36" s="937">
        <f>IF(GJ$5=$J36,#REF!,0)</f>
        <v>0</v>
      </c>
      <c r="GK36" s="937">
        <f>IF(GK$5=$J36,#REF!,0)</f>
        <v>0</v>
      </c>
      <c r="GL36" s="937">
        <f>IF(GL$5=$J36,#REF!,0)</f>
        <v>0</v>
      </c>
      <c r="GM36" s="937">
        <f>IF(GM$5=$J36,#REF!,0)</f>
        <v>0</v>
      </c>
      <c r="GN36" s="937">
        <f>IF(GN$5=$J36,#REF!,0)</f>
        <v>0</v>
      </c>
      <c r="GO36" s="937">
        <f>IF(GO$5=$J36,#REF!,0)</f>
        <v>0</v>
      </c>
      <c r="GP36" s="937">
        <f>IF(GP$5=$J36,#REF!,0)</f>
        <v>0</v>
      </c>
      <c r="GQ36" s="937">
        <f>IF(GQ$5=$J36,#REF!,0)</f>
        <v>0</v>
      </c>
      <c r="GR36" s="937">
        <f>IF(GR$5=$J36,#REF!,0)</f>
        <v>0</v>
      </c>
      <c r="GS36" s="937">
        <f>IF(GS$5=$J36,#REF!,0)</f>
        <v>0</v>
      </c>
      <c r="GT36" s="937">
        <f>IF(GT$5=$J36,#REF!,0)</f>
        <v>0</v>
      </c>
      <c r="GU36" s="937">
        <f>IF(GU$5=$J36,#REF!,0)</f>
        <v>0</v>
      </c>
      <c r="GV36" s="937">
        <f>IF(GV$5=$J36,#REF!,0)</f>
        <v>0</v>
      </c>
      <c r="GW36" s="937">
        <f>IF(GW$5=$J36,#REF!,0)</f>
        <v>0</v>
      </c>
      <c r="GX36" s="937">
        <f>IF(GX$5=$J36,#REF!,0)</f>
        <v>0</v>
      </c>
      <c r="GY36" s="937">
        <f>IF(GY$5=$J36,#REF!,0)</f>
        <v>0</v>
      </c>
      <c r="GZ36" s="937">
        <f>IF(GZ$5=$J36,#REF!,0)</f>
        <v>0</v>
      </c>
      <c r="HA36" s="937">
        <f>IF(HA$5=$J36,#REF!,0)</f>
        <v>0</v>
      </c>
      <c r="HB36" s="937">
        <f>IF(HB$5=$J36,#REF!,0)</f>
        <v>0</v>
      </c>
      <c r="HC36" s="937">
        <f>IF(HC$5=$J36,#REF!,0)</f>
        <v>0</v>
      </c>
      <c r="HD36" s="937">
        <f>IF(HD$5=$J36,#REF!,0)</f>
        <v>0</v>
      </c>
      <c r="HE36" s="937">
        <f>IF(HE$5=$J36,#REF!,0)</f>
        <v>0</v>
      </c>
      <c r="HF36" s="937">
        <f>IF(HF$5=$J36,#REF!,0)</f>
        <v>0</v>
      </c>
    </row>
    <row r="37" spans="1:214" ht="20.100000000000001" hidden="1" customHeight="1" x14ac:dyDescent="0.35">
      <c r="A37" s="468"/>
      <c r="B37" s="583"/>
      <c r="C37" s="583"/>
      <c r="D37" s="583"/>
      <c r="E37" s="583"/>
      <c r="F37" s="583"/>
      <c r="G37" s="583"/>
      <c r="H37" s="583"/>
      <c r="I37" s="998"/>
      <c r="J37" s="1155">
        <v>641</v>
      </c>
      <c r="K37" s="975" t="s">
        <v>134</v>
      </c>
      <c r="L37" s="975"/>
      <c r="M37" s="642">
        <f t="shared" ref="M37:S37" si="95">SUM(M38:M39)</f>
        <v>164677.19</v>
      </c>
      <c r="N37" s="642">
        <f t="shared" si="95"/>
        <v>30000</v>
      </c>
      <c r="O37" s="642">
        <f t="shared" si="95"/>
        <v>70000</v>
      </c>
      <c r="P37" s="642">
        <f t="shared" si="95"/>
        <v>169503.96</v>
      </c>
      <c r="Q37" s="642">
        <f t="shared" si="95"/>
        <v>100000</v>
      </c>
      <c r="R37" s="642">
        <f t="shared" si="95"/>
        <v>100000</v>
      </c>
      <c r="S37" s="642">
        <f t="shared" si="95"/>
        <v>48514.2</v>
      </c>
      <c r="T37" s="642">
        <f>(S37/R37)*100</f>
        <v>48.514199999999995</v>
      </c>
      <c r="U37" s="642">
        <f t="shared" ref="U37:AA37" si="96">SUM(U38:U39)</f>
        <v>-30000</v>
      </c>
      <c r="V37" s="642">
        <f t="shared" si="96"/>
        <v>70000</v>
      </c>
      <c r="W37" s="642">
        <f t="shared" si="96"/>
        <v>70000</v>
      </c>
      <c r="X37" s="642">
        <f t="shared" si="96"/>
        <v>100000</v>
      </c>
      <c r="Y37" s="642">
        <f t="shared" si="96"/>
        <v>83243.5</v>
      </c>
      <c r="Z37" s="642">
        <f t="shared" si="96"/>
        <v>70000</v>
      </c>
      <c r="AA37" s="642">
        <f t="shared" si="96"/>
        <v>18064.77</v>
      </c>
      <c r="AB37" s="642">
        <f>(AA37/Z37)*100</f>
        <v>25.806814285714285</v>
      </c>
      <c r="AC37" s="642">
        <f>SUM(AC38:AC39)</f>
        <v>0</v>
      </c>
      <c r="AD37" s="642">
        <f>SUM(AD38:AD39)</f>
        <v>70000</v>
      </c>
      <c r="AE37" s="642"/>
      <c r="AF37" s="642"/>
      <c r="AG37" s="642">
        <f t="shared" ref="AG37:AM37" si="97">SUM(AG38:AG39)</f>
        <v>70000</v>
      </c>
      <c r="AH37" s="642">
        <f t="shared" si="97"/>
        <v>0</v>
      </c>
      <c r="AI37" s="642">
        <f t="shared" si="97"/>
        <v>42421.79</v>
      </c>
      <c r="AJ37" s="642">
        <f t="shared" si="97"/>
        <v>70000</v>
      </c>
      <c r="AK37" s="642">
        <f t="shared" si="97"/>
        <v>70000</v>
      </c>
      <c r="AL37" s="642">
        <f t="shared" si="97"/>
        <v>20000</v>
      </c>
      <c r="AM37" s="642">
        <f t="shared" si="97"/>
        <v>39900</v>
      </c>
      <c r="AN37" s="641">
        <f t="shared" ref="AN37:AS37" si="98">SUM(AN39:AN40)</f>
        <v>0</v>
      </c>
      <c r="AO37" s="641">
        <f t="shared" si="98"/>
        <v>0</v>
      </c>
      <c r="AP37" s="641">
        <f t="shared" si="98"/>
        <v>0</v>
      </c>
      <c r="AQ37" s="641">
        <f t="shared" si="98"/>
        <v>0</v>
      </c>
      <c r="AR37" s="641">
        <f t="shared" si="98"/>
        <v>0</v>
      </c>
      <c r="AS37" s="641">
        <f t="shared" si="98"/>
        <v>0</v>
      </c>
      <c r="AT37" s="641">
        <f t="shared" si="0"/>
        <v>0</v>
      </c>
      <c r="AU37" s="641">
        <f t="shared" ref="AU37:AZ37" si="99">SUM(AU39:AU40)</f>
        <v>0</v>
      </c>
      <c r="AV37" s="641">
        <f t="shared" si="99"/>
        <v>0</v>
      </c>
      <c r="AW37" s="641">
        <f t="shared" si="99"/>
        <v>0</v>
      </c>
      <c r="AX37" s="641">
        <f t="shared" si="99"/>
        <v>0</v>
      </c>
      <c r="AY37" s="641">
        <f t="shared" si="99"/>
        <v>0</v>
      </c>
      <c r="AZ37" s="641">
        <f t="shared" si="99"/>
        <v>0</v>
      </c>
      <c r="BA37" s="641">
        <f t="shared" si="12"/>
        <v>0</v>
      </c>
      <c r="BB37" s="641">
        <f t="shared" si="13"/>
        <v>0</v>
      </c>
      <c r="BC37" s="641">
        <f>SUM(BC39:BC40)</f>
        <v>0</v>
      </c>
      <c r="BD37" s="641">
        <f>SUM(BD39:BD40)</f>
        <v>0</v>
      </c>
      <c r="BE37" s="641">
        <f>SUM(BE39:BE40)</f>
        <v>0</v>
      </c>
      <c r="BF37" s="641">
        <f>SUM(BF39:BF40)</f>
        <v>0</v>
      </c>
      <c r="BG37" s="641">
        <f t="shared" si="61"/>
        <v>0</v>
      </c>
      <c r="BH37" s="641">
        <f>SUM(BH39:BH40)</f>
        <v>0</v>
      </c>
      <c r="BI37" s="641">
        <f>SUM(BI39:BI40)</f>
        <v>0</v>
      </c>
      <c r="BJ37" s="641"/>
      <c r="BK37" s="641">
        <f t="shared" si="15"/>
        <v>0</v>
      </c>
      <c r="BL37" s="641">
        <f t="shared" ref="BL37:BR37" si="100">SUM(BL39:BL40)</f>
        <v>0</v>
      </c>
      <c r="BM37" s="641">
        <f t="shared" si="100"/>
        <v>0</v>
      </c>
      <c r="BN37" s="641"/>
      <c r="BO37" s="641">
        <f t="shared" si="16"/>
        <v>0</v>
      </c>
      <c r="BP37" s="641">
        <f>SUM(BP39:BP40)</f>
        <v>0</v>
      </c>
      <c r="BQ37" s="641">
        <f>SUM(BQ39:BQ40)</f>
        <v>0</v>
      </c>
      <c r="BR37" s="641">
        <f t="shared" si="100"/>
        <v>0</v>
      </c>
      <c r="BS37" s="641">
        <f t="shared" si="17"/>
        <v>0</v>
      </c>
      <c r="BT37" s="641">
        <f>SUM(BT39:BT40)</f>
        <v>0</v>
      </c>
      <c r="BU37" s="770">
        <f>SUM(BU39:BU40)</f>
        <v>0</v>
      </c>
      <c r="BV37" s="641">
        <f>SUM(BV39:BV40)</f>
        <v>0</v>
      </c>
      <c r="BW37" s="641">
        <f t="shared" si="18"/>
        <v>0</v>
      </c>
      <c r="BX37" s="641">
        <f t="shared" ref="BX37:CC37" si="101">SUM(BX39:BX40)</f>
        <v>0</v>
      </c>
      <c r="BY37" s="641">
        <f t="shared" si="101"/>
        <v>0</v>
      </c>
      <c r="BZ37" s="558">
        <f t="shared" si="101"/>
        <v>0</v>
      </c>
      <c r="CA37" s="558">
        <f t="shared" si="101"/>
        <v>0</v>
      </c>
      <c r="CB37" s="641">
        <f t="shared" si="101"/>
        <v>0</v>
      </c>
      <c r="CC37" s="558">
        <f t="shared" si="101"/>
        <v>0</v>
      </c>
      <c r="CD37" s="641">
        <f t="shared" si="3"/>
        <v>0</v>
      </c>
      <c r="CE37" s="641">
        <f t="shared" si="4"/>
        <v>0</v>
      </c>
      <c r="CF37" s="558">
        <f>SUM(CF39:CF40)</f>
        <v>0</v>
      </c>
      <c r="CG37" s="641">
        <f>SUM(CG39:CG40)</f>
        <v>0</v>
      </c>
      <c r="CH37" s="641">
        <f>SUM(CH39:CH40)</f>
        <v>0</v>
      </c>
      <c r="CI37" s="641">
        <f t="shared" si="20"/>
        <v>0</v>
      </c>
      <c r="CJ37" s="641">
        <f>SUM(CJ39:CJ40)</f>
        <v>0</v>
      </c>
      <c r="CK37" s="558">
        <f>SUM(CK39:CK40)</f>
        <v>0</v>
      </c>
      <c r="CL37" s="641">
        <f t="shared" si="50"/>
        <v>0</v>
      </c>
      <c r="CM37" s="641">
        <f>SUM(CM39:CM40)</f>
        <v>0</v>
      </c>
      <c r="CN37" s="558">
        <f>SUM(CN39:CN40)</f>
        <v>0</v>
      </c>
      <c r="CO37" s="558">
        <f>SUM(CO39:CO40)</f>
        <v>0</v>
      </c>
      <c r="CP37" s="641">
        <f t="shared" si="21"/>
        <v>0</v>
      </c>
      <c r="CQ37" s="641">
        <f>SUM(CQ39:CQ40)</f>
        <v>0</v>
      </c>
      <c r="CR37" s="558">
        <f>SUM(CR39:CR40)</f>
        <v>0</v>
      </c>
      <c r="CS37" s="558">
        <f>SUM(CS39:CS40)</f>
        <v>0</v>
      </c>
      <c r="CT37" s="641">
        <f t="shared" si="51"/>
        <v>0</v>
      </c>
      <c r="CU37" s="641">
        <f t="shared" ref="CU37:DA37" si="102">SUM(CU39:CU40)</f>
        <v>0</v>
      </c>
      <c r="CV37" s="558">
        <f t="shared" si="102"/>
        <v>0</v>
      </c>
      <c r="CW37" s="558">
        <f t="shared" si="102"/>
        <v>0</v>
      </c>
      <c r="CX37" s="558">
        <f t="shared" si="102"/>
        <v>0</v>
      </c>
      <c r="CY37" s="558">
        <f>SUM(CY39:CY40)</f>
        <v>0</v>
      </c>
      <c r="CZ37" s="558">
        <f t="shared" si="102"/>
        <v>0</v>
      </c>
      <c r="DA37" s="558">
        <f t="shared" si="102"/>
        <v>0</v>
      </c>
      <c r="DB37" s="641">
        <f t="shared" si="52"/>
        <v>0</v>
      </c>
      <c r="DC37" s="641">
        <f>SUM(DC39:DC40)</f>
        <v>0</v>
      </c>
      <c r="DD37" s="558">
        <f>SUM(DD39:DD40)</f>
        <v>0</v>
      </c>
      <c r="DE37" s="558">
        <f>SUM(DE39:DE40)</f>
        <v>0</v>
      </c>
      <c r="DF37" s="641">
        <f t="shared" si="53"/>
        <v>0</v>
      </c>
      <c r="DG37" s="641">
        <f>SUM(DG39:DG40)</f>
        <v>0</v>
      </c>
      <c r="DH37" s="558">
        <f>SUM(DH39:DH40)</f>
        <v>0</v>
      </c>
      <c r="DI37" s="558">
        <f>SUM(DI39:DI40)</f>
        <v>0</v>
      </c>
      <c r="DJ37" s="641">
        <f t="shared" si="54"/>
        <v>0</v>
      </c>
      <c r="DK37" s="641">
        <f>SUM(DK39:DK40)</f>
        <v>0</v>
      </c>
      <c r="DL37" s="558">
        <f>SUM(DL39:DL40)</f>
        <v>0</v>
      </c>
      <c r="DM37" s="641">
        <f t="shared" si="6"/>
        <v>0</v>
      </c>
      <c r="DN37" s="641">
        <f>IFERROR(DL37/#REF!*100,)</f>
        <v>0</v>
      </c>
      <c r="DO37" s="558">
        <f t="shared" ref="DO37:DQ37" si="103">SUM(DO39:DO40)</f>
        <v>0</v>
      </c>
      <c r="DP37" s="558">
        <f t="shared" si="103"/>
        <v>0</v>
      </c>
      <c r="DQ37" s="558">
        <f t="shared" si="103"/>
        <v>0</v>
      </c>
      <c r="DS37" s="490">
        <f>IF(DS$5=$H37,#REF!,0)</f>
        <v>0</v>
      </c>
      <c r="DT37" s="490">
        <f>IF(DT$5=$H37,#REF!,0)</f>
        <v>0</v>
      </c>
      <c r="DU37" s="490">
        <f>IF(DU$5=$H37,#REF!,0)</f>
        <v>0</v>
      </c>
      <c r="DV37" s="490">
        <f>IF(DV$5=$J37,#REF!,0)</f>
        <v>0</v>
      </c>
      <c r="DW37" s="490"/>
      <c r="DX37" s="490">
        <f>IF($DX$5=$A37,#REF!,0)</f>
        <v>0</v>
      </c>
      <c r="DY37" s="490">
        <f t="shared" si="34"/>
        <v>0</v>
      </c>
      <c r="DZ37" s="490"/>
      <c r="EA37" s="636">
        <f>IF(EA$5=$A37,#REF!,0)</f>
        <v>0</v>
      </c>
      <c r="EB37" s="937">
        <f>IF(EB$5=$A37,#REF!,0)</f>
        <v>0</v>
      </c>
      <c r="EC37" s="937">
        <f>IF(EC$5=$A37,#REF!,0)</f>
        <v>0</v>
      </c>
      <c r="ED37" s="636">
        <f>IF(ED$5=$A37,#REF!,0)</f>
        <v>0</v>
      </c>
      <c r="EE37" s="636">
        <f>IF(EE$5=$A37,#REF!,0)</f>
        <v>0</v>
      </c>
      <c r="EF37" s="636">
        <f>IF(EF$5=$A37,#REF!,0)</f>
        <v>0</v>
      </c>
      <c r="EG37" s="636">
        <f>IF(EG$5=$A37,#REF!,0)</f>
        <v>0</v>
      </c>
      <c r="EH37" s="636">
        <f>IF(EH$5=$A37,#REF!,0)</f>
        <v>0</v>
      </c>
      <c r="EI37" s="636">
        <f>IF(EI$5=$A37,#REF!,0)</f>
        <v>0</v>
      </c>
      <c r="EJ37" s="937">
        <f>IF(EJ$5=$A37,#REF!,0)</f>
        <v>0</v>
      </c>
      <c r="EK37" s="937">
        <f>IF(EK$5=$A37,#REF!,0)</f>
        <v>0</v>
      </c>
      <c r="EL37" s="937">
        <f>IF(EL$5=$A37,#REF!,0)</f>
        <v>0</v>
      </c>
      <c r="EM37" s="937">
        <f>IF(EM$5=$A37,#REF!,0)</f>
        <v>0</v>
      </c>
      <c r="EN37" s="937">
        <f>IF(EN$5=$A37,#REF!,0)</f>
        <v>0</v>
      </c>
      <c r="EO37" s="937">
        <f>IF(EO$5=$A37,#REF!,0)</f>
        <v>0</v>
      </c>
      <c r="EP37" s="937">
        <f>IF(EP$5=$A37,#REF!,0)</f>
        <v>0</v>
      </c>
      <c r="EQ37" s="937">
        <f>IF(EQ$5=$A37,#REF!,0)</f>
        <v>0</v>
      </c>
      <c r="ER37" s="937">
        <f>IF(ER$5=$A37,#REF!,0)</f>
        <v>0</v>
      </c>
      <c r="ES37" s="937">
        <f>IF(ES$5=$A37,#REF!,0)</f>
        <v>0</v>
      </c>
      <c r="ET37" s="937">
        <f>IF(ET$5=$A37,#REF!,0)</f>
        <v>0</v>
      </c>
      <c r="EX37" s="636">
        <f t="shared" ref="EX37:FG46" si="104">IF(EX$5=$A37,$DO37,0)</f>
        <v>0</v>
      </c>
      <c r="EY37" s="937">
        <f t="shared" si="104"/>
        <v>0</v>
      </c>
      <c r="EZ37" s="937">
        <f t="shared" si="104"/>
        <v>0</v>
      </c>
      <c r="FA37" s="636">
        <f t="shared" si="104"/>
        <v>0</v>
      </c>
      <c r="FB37" s="636">
        <f t="shared" si="104"/>
        <v>0</v>
      </c>
      <c r="FC37" s="636">
        <f t="shared" si="104"/>
        <v>0</v>
      </c>
      <c r="FD37" s="636">
        <f t="shared" si="104"/>
        <v>0</v>
      </c>
      <c r="FE37" s="636">
        <f t="shared" si="104"/>
        <v>0</v>
      </c>
      <c r="FF37" s="636">
        <f t="shared" si="104"/>
        <v>0</v>
      </c>
      <c r="FG37" s="937">
        <f t="shared" si="104"/>
        <v>0</v>
      </c>
      <c r="FH37" s="937">
        <f t="shared" ref="FH37:FQ46" si="105">IF(FH$5=$A37,$DO37,0)</f>
        <v>0</v>
      </c>
      <c r="FI37" s="937">
        <f t="shared" si="105"/>
        <v>0</v>
      </c>
      <c r="FJ37" s="937">
        <f t="shared" si="105"/>
        <v>0</v>
      </c>
      <c r="FK37" s="937">
        <f t="shared" si="105"/>
        <v>0</v>
      </c>
      <c r="FL37" s="937">
        <f t="shared" si="105"/>
        <v>0</v>
      </c>
      <c r="FM37" s="937">
        <f t="shared" si="105"/>
        <v>0</v>
      </c>
      <c r="FN37" s="937">
        <f t="shared" si="105"/>
        <v>0</v>
      </c>
      <c r="FO37" s="937">
        <f t="shared" si="105"/>
        <v>0</v>
      </c>
      <c r="FP37" s="937">
        <f t="shared" si="105"/>
        <v>0</v>
      </c>
      <c r="FQ37" s="937">
        <f t="shared" si="105"/>
        <v>0</v>
      </c>
      <c r="GA37" s="937">
        <f>IF(GA$5=$J37,#REF!,0)</f>
        <v>0</v>
      </c>
      <c r="GB37" s="937">
        <f>IF(GB$5=$J37,#REF!,0)</f>
        <v>0</v>
      </c>
      <c r="GC37" s="937">
        <f>IF(GC$5=$J37,#REF!,0)</f>
        <v>0</v>
      </c>
      <c r="GD37" s="937">
        <f>IF(GD$5=$J37,#REF!,0)</f>
        <v>0</v>
      </c>
      <c r="GE37" s="937">
        <f>IF(GE$5=$J37,#REF!,0)</f>
        <v>0</v>
      </c>
      <c r="GF37" s="937">
        <f>IF(GF$5=$J37,#REF!,0)</f>
        <v>0</v>
      </c>
      <c r="GG37" s="937">
        <f>IF(GG$5=$J37,#REF!,0)</f>
        <v>0</v>
      </c>
      <c r="GH37" s="937">
        <f>IF(GH$5=$J37,#REF!,0)</f>
        <v>0</v>
      </c>
      <c r="GI37" s="937">
        <f>IF(GI$5=$J37,#REF!,0)</f>
        <v>0</v>
      </c>
      <c r="GJ37" s="937">
        <f>IF(GJ$5=$J37,#REF!,0)</f>
        <v>0</v>
      </c>
      <c r="GK37" s="937">
        <f>IF(GK$5=$J37,#REF!,0)</f>
        <v>0</v>
      </c>
      <c r="GL37" s="937" t="e">
        <f>IF(GL$5=$J37,#REF!,0)</f>
        <v>#REF!</v>
      </c>
      <c r="GM37" s="937">
        <f>IF(GM$5=$J37,#REF!,0)</f>
        <v>0</v>
      </c>
      <c r="GN37" s="937">
        <f>IF(GN$5=$J37,#REF!,0)</f>
        <v>0</v>
      </c>
      <c r="GO37" s="937">
        <f>IF(GO$5=$J37,#REF!,0)</f>
        <v>0</v>
      </c>
      <c r="GP37" s="937">
        <f>IF(GP$5=$J37,#REF!,0)</f>
        <v>0</v>
      </c>
      <c r="GQ37" s="937">
        <f>IF(GQ$5=$J37,#REF!,0)</f>
        <v>0</v>
      </c>
      <c r="GR37" s="937">
        <f>IF(GR$5=$J37,#REF!,0)</f>
        <v>0</v>
      </c>
      <c r="GS37" s="937">
        <f>IF(GS$5=$J37,#REF!,0)</f>
        <v>0</v>
      </c>
      <c r="GT37" s="937">
        <f>IF(GT$5=$J37,#REF!,0)</f>
        <v>0</v>
      </c>
      <c r="GU37" s="937">
        <f>IF(GU$5=$J37,#REF!,0)</f>
        <v>0</v>
      </c>
      <c r="GV37" s="937">
        <f>IF(GV$5=$J37,#REF!,0)</f>
        <v>0</v>
      </c>
      <c r="GW37" s="937">
        <f>IF(GW$5=$J37,#REF!,0)</f>
        <v>0</v>
      </c>
      <c r="GX37" s="937">
        <f>IF(GX$5=$J37,#REF!,0)</f>
        <v>0</v>
      </c>
      <c r="GY37" s="937">
        <f>IF(GY$5=$J37,#REF!,0)</f>
        <v>0</v>
      </c>
      <c r="GZ37" s="937">
        <f>IF(GZ$5=$J37,#REF!,0)</f>
        <v>0</v>
      </c>
      <c r="HA37" s="937">
        <f>IF(HA$5=$J37,#REF!,0)</f>
        <v>0</v>
      </c>
      <c r="HB37" s="937">
        <f>IF(HB$5=$J37,#REF!,0)</f>
        <v>0</v>
      </c>
      <c r="HC37" s="937">
        <f>IF(HC$5=$J37,#REF!,0)</f>
        <v>0</v>
      </c>
      <c r="HD37" s="937">
        <f>IF(HD$5=$J37,#REF!,0)</f>
        <v>0</v>
      </c>
      <c r="HE37" s="937">
        <f>IF(HE$5=$J37,#REF!,0)</f>
        <v>0</v>
      </c>
      <c r="HF37" s="937">
        <f>IF(HF$5=$J37,#REF!,0)</f>
        <v>0</v>
      </c>
    </row>
    <row r="38" spans="1:214" ht="20.100000000000001" hidden="1" customHeight="1" x14ac:dyDescent="0.35">
      <c r="A38" s="583"/>
      <c r="B38" s="583"/>
      <c r="C38" s="583"/>
      <c r="D38" s="583"/>
      <c r="E38" s="583"/>
      <c r="F38" s="583"/>
      <c r="G38" s="583"/>
      <c r="H38" s="583"/>
      <c r="I38" s="998"/>
      <c r="J38" s="458"/>
      <c r="K38" s="458">
        <v>6411</v>
      </c>
      <c r="L38" s="648" t="s">
        <v>230</v>
      </c>
      <c r="M38" s="644">
        <v>0</v>
      </c>
      <c r="N38" s="644">
        <v>0</v>
      </c>
      <c r="O38" s="644">
        <v>0</v>
      </c>
      <c r="P38" s="644">
        <v>0</v>
      </c>
      <c r="Q38" s="644">
        <v>0</v>
      </c>
      <c r="R38" s="644">
        <v>0</v>
      </c>
      <c r="S38" s="644">
        <v>0</v>
      </c>
      <c r="T38" s="644" t="e">
        <f>(S38/R38)*100</f>
        <v>#DIV/0!</v>
      </c>
      <c r="U38" s="644">
        <v>0</v>
      </c>
      <c r="V38" s="644">
        <v>0</v>
      </c>
      <c r="W38" s="644">
        <v>0</v>
      </c>
      <c r="X38" s="644">
        <v>0</v>
      </c>
      <c r="Y38" s="644">
        <v>0</v>
      </c>
      <c r="Z38" s="644">
        <v>0</v>
      </c>
      <c r="AA38" s="644"/>
      <c r="AB38" s="644" t="e">
        <f>(AA38/Z38)*100</f>
        <v>#DIV/0!</v>
      </c>
      <c r="AC38" s="644">
        <v>0</v>
      </c>
      <c r="AD38" s="644"/>
      <c r="AE38" s="644">
        <v>0</v>
      </c>
      <c r="AF38" s="644">
        <v>0</v>
      </c>
      <c r="AG38" s="644"/>
      <c r="AH38" s="644"/>
      <c r="AI38" s="644"/>
      <c r="AJ38" s="644"/>
      <c r="AK38" s="644"/>
      <c r="AL38" s="644"/>
      <c r="AM38" s="644"/>
      <c r="AN38" s="644"/>
      <c r="AO38" s="644"/>
      <c r="AP38" s="644"/>
      <c r="AQ38" s="644"/>
      <c r="AR38" s="644"/>
      <c r="AS38" s="644"/>
      <c r="AT38" s="644">
        <f t="shared" si="0"/>
        <v>0</v>
      </c>
      <c r="AU38" s="644"/>
      <c r="AV38" s="644"/>
      <c r="AW38" s="457"/>
      <c r="AX38" s="457"/>
      <c r="AY38" s="644"/>
      <c r="AZ38" s="644"/>
      <c r="BA38" s="644">
        <f t="shared" si="12"/>
        <v>0</v>
      </c>
      <c r="BB38" s="644">
        <f t="shared" si="13"/>
        <v>0</v>
      </c>
      <c r="BC38" s="644"/>
      <c r="BD38" s="644"/>
      <c r="BE38" s="644"/>
      <c r="BF38" s="644"/>
      <c r="BG38" s="644">
        <f t="shared" si="61"/>
        <v>0</v>
      </c>
      <c r="BH38" s="644"/>
      <c r="BI38" s="644"/>
      <c r="BJ38" s="644"/>
      <c r="BK38" s="644">
        <f t="shared" si="15"/>
        <v>0</v>
      </c>
      <c r="BL38" s="644"/>
      <c r="BM38" s="644"/>
      <c r="BN38" s="644"/>
      <c r="BO38" s="644">
        <f t="shared" si="16"/>
        <v>0</v>
      </c>
      <c r="BP38" s="644"/>
      <c r="BQ38" s="644"/>
      <c r="BR38" s="644"/>
      <c r="BS38" s="644">
        <f t="shared" si="17"/>
        <v>0</v>
      </c>
      <c r="BT38" s="644"/>
      <c r="BU38" s="749"/>
      <c r="BV38" s="644"/>
      <c r="BW38" s="644">
        <f t="shared" si="18"/>
        <v>0</v>
      </c>
      <c r="BX38" s="644"/>
      <c r="BY38" s="644"/>
      <c r="BZ38" s="910"/>
      <c r="CA38" s="910"/>
      <c r="CB38" s="644"/>
      <c r="CC38" s="910"/>
      <c r="CD38" s="644">
        <f t="shared" si="3"/>
        <v>0</v>
      </c>
      <c r="CE38" s="644">
        <f t="shared" si="4"/>
        <v>0</v>
      </c>
      <c r="CF38" s="910"/>
      <c r="CG38" s="644"/>
      <c r="CH38" s="644">
        <v>0</v>
      </c>
      <c r="CI38" s="644">
        <f t="shared" si="20"/>
        <v>0</v>
      </c>
      <c r="CJ38" s="644"/>
      <c r="CK38" s="910"/>
      <c r="CL38" s="644">
        <f t="shared" si="50"/>
        <v>0</v>
      </c>
      <c r="CM38" s="644"/>
      <c r="CN38" s="910">
        <v>0</v>
      </c>
      <c r="CO38" s="910"/>
      <c r="CP38" s="644">
        <f t="shared" si="21"/>
        <v>0</v>
      </c>
      <c r="CQ38" s="644"/>
      <c r="CR38" s="910"/>
      <c r="CS38" s="910"/>
      <c r="CT38" s="644">
        <f t="shared" si="51"/>
        <v>0</v>
      </c>
      <c r="CU38" s="644">
        <v>0</v>
      </c>
      <c r="CV38" s="910">
        <v>0</v>
      </c>
      <c r="CW38" s="910"/>
      <c r="CX38" s="910"/>
      <c r="CY38" s="910">
        <v>0</v>
      </c>
      <c r="CZ38" s="910">
        <v>0</v>
      </c>
      <c r="DA38" s="910">
        <v>0</v>
      </c>
      <c r="DB38" s="644">
        <f t="shared" si="52"/>
        <v>0</v>
      </c>
      <c r="DC38" s="644">
        <v>0</v>
      </c>
      <c r="DD38" s="910">
        <v>0</v>
      </c>
      <c r="DE38" s="910">
        <v>0</v>
      </c>
      <c r="DF38" s="644">
        <f t="shared" si="53"/>
        <v>0</v>
      </c>
      <c r="DG38" s="644">
        <v>0</v>
      </c>
      <c r="DH38" s="910">
        <v>0</v>
      </c>
      <c r="DI38" s="910">
        <v>0</v>
      </c>
      <c r="DJ38" s="644">
        <f t="shared" si="54"/>
        <v>0</v>
      </c>
      <c r="DK38" s="644">
        <v>0</v>
      </c>
      <c r="DL38" s="910">
        <v>0</v>
      </c>
      <c r="DM38" s="644">
        <f t="shared" si="6"/>
        <v>0</v>
      </c>
      <c r="DN38" s="644">
        <f>IFERROR(DL38/#REF!*100,)</f>
        <v>0</v>
      </c>
      <c r="DO38" s="910"/>
      <c r="DP38" s="910"/>
      <c r="DQ38" s="910"/>
      <c r="DS38" s="490">
        <f>IF(DS$5=$H38,#REF!,0)</f>
        <v>0</v>
      </c>
      <c r="DT38" s="490">
        <f>IF(DT$5=$H38,#REF!,0)</f>
        <v>0</v>
      </c>
      <c r="DU38" s="490">
        <f>IF(DU$5=$H38,#REF!,0)</f>
        <v>0</v>
      </c>
      <c r="DV38" s="490">
        <f>IF(DV$5=$J38,#REF!,0)</f>
        <v>0</v>
      </c>
      <c r="DW38" s="490"/>
      <c r="DX38" s="490">
        <f>IF($DX$5=$A38,#REF!,0)</f>
        <v>0</v>
      </c>
      <c r="DY38" s="490">
        <f t="shared" si="34"/>
        <v>0</v>
      </c>
      <c r="DZ38" s="490"/>
      <c r="EA38" s="636">
        <f>IF(EA$5=$A38,#REF!,0)</f>
        <v>0</v>
      </c>
      <c r="EB38" s="937">
        <f>IF(EB$5=$A38,#REF!,0)</f>
        <v>0</v>
      </c>
      <c r="EC38" s="937">
        <f>IF(EC$5=$A38,#REF!,0)</f>
        <v>0</v>
      </c>
      <c r="ED38" s="636">
        <f>IF(ED$5=$A38,#REF!,0)</f>
        <v>0</v>
      </c>
      <c r="EE38" s="636">
        <f>IF(EE$5=$A38,#REF!,0)</f>
        <v>0</v>
      </c>
      <c r="EF38" s="636">
        <f>IF(EF$5=$A38,#REF!,0)</f>
        <v>0</v>
      </c>
      <c r="EG38" s="636">
        <f>IF(EG$5=$A38,#REF!,0)</f>
        <v>0</v>
      </c>
      <c r="EH38" s="636">
        <f>IF(EH$5=$A38,#REF!,0)</f>
        <v>0</v>
      </c>
      <c r="EI38" s="636">
        <f>IF(EI$5=$A38,#REF!,0)</f>
        <v>0</v>
      </c>
      <c r="EJ38" s="937">
        <f>IF(EJ$5=$A38,#REF!,0)</f>
        <v>0</v>
      </c>
      <c r="EK38" s="937">
        <f>IF(EK$5=$A38,#REF!,0)</f>
        <v>0</v>
      </c>
      <c r="EL38" s="937">
        <f>IF(EL$5=$A38,#REF!,0)</f>
        <v>0</v>
      </c>
      <c r="EM38" s="937">
        <f>IF(EM$5=$A38,#REF!,0)</f>
        <v>0</v>
      </c>
      <c r="EN38" s="937">
        <f>IF(EN$5=$A38,#REF!,0)</f>
        <v>0</v>
      </c>
      <c r="EO38" s="937">
        <f>IF(EO$5=$A38,#REF!,0)</f>
        <v>0</v>
      </c>
      <c r="EP38" s="937">
        <f>IF(EP$5=$A38,#REF!,0)</f>
        <v>0</v>
      </c>
      <c r="EQ38" s="937">
        <f>IF(EQ$5=$A38,#REF!,0)</f>
        <v>0</v>
      </c>
      <c r="ER38" s="937">
        <f>IF(ER$5=$A38,#REF!,0)</f>
        <v>0</v>
      </c>
      <c r="ES38" s="937">
        <f>IF(ES$5=$A38,#REF!,0)</f>
        <v>0</v>
      </c>
      <c r="ET38" s="937">
        <f>IF(ET$5=$A38,#REF!,0)</f>
        <v>0</v>
      </c>
      <c r="EX38" s="636">
        <f t="shared" si="104"/>
        <v>0</v>
      </c>
      <c r="EY38" s="937">
        <f t="shared" si="104"/>
        <v>0</v>
      </c>
      <c r="EZ38" s="937">
        <f t="shared" si="104"/>
        <v>0</v>
      </c>
      <c r="FA38" s="636">
        <f t="shared" si="104"/>
        <v>0</v>
      </c>
      <c r="FB38" s="636">
        <f t="shared" si="104"/>
        <v>0</v>
      </c>
      <c r="FC38" s="636">
        <f t="shared" si="104"/>
        <v>0</v>
      </c>
      <c r="FD38" s="636">
        <f t="shared" si="104"/>
        <v>0</v>
      </c>
      <c r="FE38" s="636">
        <f t="shared" si="104"/>
        <v>0</v>
      </c>
      <c r="FF38" s="636">
        <f t="shared" si="104"/>
        <v>0</v>
      </c>
      <c r="FG38" s="937">
        <f t="shared" si="104"/>
        <v>0</v>
      </c>
      <c r="FH38" s="937">
        <f t="shared" si="105"/>
        <v>0</v>
      </c>
      <c r="FI38" s="937">
        <f t="shared" si="105"/>
        <v>0</v>
      </c>
      <c r="FJ38" s="937">
        <f t="shared" si="105"/>
        <v>0</v>
      </c>
      <c r="FK38" s="937">
        <f t="shared" si="105"/>
        <v>0</v>
      </c>
      <c r="FL38" s="937">
        <f t="shared" si="105"/>
        <v>0</v>
      </c>
      <c r="FM38" s="937">
        <f t="shared" si="105"/>
        <v>0</v>
      </c>
      <c r="FN38" s="937">
        <f t="shared" si="105"/>
        <v>0</v>
      </c>
      <c r="FO38" s="937">
        <f t="shared" si="105"/>
        <v>0</v>
      </c>
      <c r="FP38" s="937">
        <f t="shared" si="105"/>
        <v>0</v>
      </c>
      <c r="FQ38" s="937">
        <f t="shared" si="105"/>
        <v>0</v>
      </c>
      <c r="GA38" s="937">
        <f>IF(GA$5=$J38,#REF!,0)</f>
        <v>0</v>
      </c>
      <c r="GB38" s="937">
        <f>IF(GB$5=$J38,#REF!,0)</f>
        <v>0</v>
      </c>
      <c r="GC38" s="937">
        <f>IF(GC$5=$J38,#REF!,0)</f>
        <v>0</v>
      </c>
      <c r="GD38" s="937">
        <f>IF(GD$5=$J38,#REF!,0)</f>
        <v>0</v>
      </c>
      <c r="GE38" s="937">
        <f>IF(GE$5=$J38,#REF!,0)</f>
        <v>0</v>
      </c>
      <c r="GF38" s="937">
        <f>IF(GF$5=$J38,#REF!,0)</f>
        <v>0</v>
      </c>
      <c r="GG38" s="937">
        <f>IF(GG$5=$J38,#REF!,0)</f>
        <v>0</v>
      </c>
      <c r="GH38" s="937">
        <f>IF(GH$5=$J38,#REF!,0)</f>
        <v>0</v>
      </c>
      <c r="GI38" s="937">
        <f>IF(GI$5=$J38,#REF!,0)</f>
        <v>0</v>
      </c>
      <c r="GJ38" s="937">
        <f>IF(GJ$5=$J38,#REF!,0)</f>
        <v>0</v>
      </c>
      <c r="GK38" s="937">
        <f>IF(GK$5=$J38,#REF!,0)</f>
        <v>0</v>
      </c>
      <c r="GL38" s="937">
        <f>IF(GL$5=$J38,#REF!,0)</f>
        <v>0</v>
      </c>
      <c r="GM38" s="937">
        <f>IF(GM$5=$J38,#REF!,0)</f>
        <v>0</v>
      </c>
      <c r="GN38" s="937">
        <f>IF(GN$5=$J38,#REF!,0)</f>
        <v>0</v>
      </c>
      <c r="GO38" s="937">
        <f>IF(GO$5=$J38,#REF!,0)</f>
        <v>0</v>
      </c>
      <c r="GP38" s="937">
        <f>IF(GP$5=$J38,#REF!,0)</f>
        <v>0</v>
      </c>
      <c r="GQ38" s="937">
        <f>IF(GQ$5=$J38,#REF!,0)</f>
        <v>0</v>
      </c>
      <c r="GR38" s="937">
        <f>IF(GR$5=$J38,#REF!,0)</f>
        <v>0</v>
      </c>
      <c r="GS38" s="937">
        <f>IF(GS$5=$J38,#REF!,0)</f>
        <v>0</v>
      </c>
      <c r="GT38" s="937">
        <f>IF(GT$5=$J38,#REF!,0)</f>
        <v>0</v>
      </c>
      <c r="GU38" s="937">
        <f>IF(GU$5=$J38,#REF!,0)</f>
        <v>0</v>
      </c>
      <c r="GV38" s="937">
        <f>IF(GV$5=$J38,#REF!,0)</f>
        <v>0</v>
      </c>
      <c r="GW38" s="937">
        <f>IF(GW$5=$J38,#REF!,0)</f>
        <v>0</v>
      </c>
      <c r="GX38" s="937">
        <f>IF(GX$5=$J38,#REF!,0)</f>
        <v>0</v>
      </c>
      <c r="GY38" s="937">
        <f>IF(GY$5=$J38,#REF!,0)</f>
        <v>0</v>
      </c>
      <c r="GZ38" s="937">
        <f>IF(GZ$5=$J38,#REF!,0)</f>
        <v>0</v>
      </c>
      <c r="HA38" s="937">
        <f>IF(HA$5=$J38,#REF!,0)</f>
        <v>0</v>
      </c>
      <c r="HB38" s="937">
        <f>IF(HB$5=$J38,#REF!,0)</f>
        <v>0</v>
      </c>
      <c r="HC38" s="937">
        <f>IF(HC$5=$J38,#REF!,0)</f>
        <v>0</v>
      </c>
      <c r="HD38" s="937">
        <f>IF(HD$5=$J38,#REF!,0)</f>
        <v>0</v>
      </c>
      <c r="HE38" s="937">
        <f>IF(HE$5=$J38,#REF!,0)</f>
        <v>0</v>
      </c>
      <c r="HF38" s="937">
        <f>IF(HF$5=$J38,#REF!,0)</f>
        <v>0</v>
      </c>
    </row>
    <row r="39" spans="1:214" ht="20.100000000000001" hidden="1" customHeight="1" x14ac:dyDescent="0.35">
      <c r="A39" s="583"/>
      <c r="B39" s="583"/>
      <c r="C39" s="583"/>
      <c r="D39" s="583"/>
      <c r="E39" s="583"/>
      <c r="F39" s="583"/>
      <c r="G39" s="583"/>
      <c r="H39" s="583"/>
      <c r="I39" s="998"/>
      <c r="J39" s="998"/>
      <c r="K39" s="458">
        <v>6413</v>
      </c>
      <c r="L39" s="648" t="s">
        <v>135</v>
      </c>
      <c r="M39" s="644">
        <v>164677.19</v>
      </c>
      <c r="N39" s="644">
        <v>30000</v>
      </c>
      <c r="O39" s="644">
        <v>70000</v>
      </c>
      <c r="P39" s="644">
        <v>169503.96</v>
      </c>
      <c r="Q39" s="644">
        <v>100000</v>
      </c>
      <c r="R39" s="644">
        <v>100000</v>
      </c>
      <c r="S39" s="644">
        <v>48514.2</v>
      </c>
      <c r="T39" s="644">
        <f>(S39/R39)*100</f>
        <v>48.514199999999995</v>
      </c>
      <c r="U39" s="644">
        <f>(V39-R39)</f>
        <v>-30000</v>
      </c>
      <c r="V39" s="644">
        <v>70000</v>
      </c>
      <c r="W39" s="644">
        <v>70000</v>
      </c>
      <c r="X39" s="644">
        <v>100000</v>
      </c>
      <c r="Y39" s="644">
        <v>83243.5</v>
      </c>
      <c r="Z39" s="644">
        <v>70000</v>
      </c>
      <c r="AA39" s="644">
        <v>18064.77</v>
      </c>
      <c r="AB39" s="644">
        <f>(AA39/Z39)*100</f>
        <v>25.806814285714285</v>
      </c>
      <c r="AC39" s="644">
        <f>(AD39-Z39)</f>
        <v>0</v>
      </c>
      <c r="AD39" s="644">
        <v>70000</v>
      </c>
      <c r="AE39" s="644"/>
      <c r="AF39" s="644"/>
      <c r="AG39" s="644">
        <v>70000</v>
      </c>
      <c r="AH39" s="644"/>
      <c r="AI39" s="644">
        <v>42421.79</v>
      </c>
      <c r="AJ39" s="644">
        <v>70000</v>
      </c>
      <c r="AK39" s="644">
        <v>70000</v>
      </c>
      <c r="AL39" s="644">
        <v>20000</v>
      </c>
      <c r="AM39" s="644">
        <v>39900</v>
      </c>
      <c r="AN39" s="644"/>
      <c r="AO39" s="644"/>
      <c r="AP39" s="644"/>
      <c r="AQ39" s="644"/>
      <c r="AR39" s="644"/>
      <c r="AS39" s="644"/>
      <c r="AT39" s="644">
        <f t="shared" ref="AT39:AT66" si="106">IFERROR(AS39/AR39*100,)</f>
        <v>0</v>
      </c>
      <c r="AU39" s="644"/>
      <c r="AV39" s="644"/>
      <c r="AW39" s="457"/>
      <c r="AX39" s="457"/>
      <c r="AY39" s="644"/>
      <c r="AZ39" s="644"/>
      <c r="BA39" s="644">
        <f t="shared" si="12"/>
        <v>0</v>
      </c>
      <c r="BB39" s="644">
        <f t="shared" si="13"/>
        <v>0</v>
      </c>
      <c r="BC39" s="644"/>
      <c r="BD39" s="644"/>
      <c r="BE39" s="644"/>
      <c r="BF39" s="644"/>
      <c r="BG39" s="644">
        <f t="shared" si="61"/>
        <v>0</v>
      </c>
      <c r="BH39" s="644"/>
      <c r="BI39" s="644"/>
      <c r="BJ39" s="644"/>
      <c r="BK39" s="644">
        <f t="shared" si="15"/>
        <v>0</v>
      </c>
      <c r="BL39" s="644"/>
      <c r="BM39" s="644"/>
      <c r="BN39" s="644"/>
      <c r="BO39" s="644">
        <f t="shared" si="16"/>
        <v>0</v>
      </c>
      <c r="BP39" s="644"/>
      <c r="BQ39" s="644"/>
      <c r="BR39" s="644"/>
      <c r="BS39" s="644">
        <f t="shared" si="17"/>
        <v>0</v>
      </c>
      <c r="BT39" s="644"/>
      <c r="BU39" s="749"/>
      <c r="BV39" s="644"/>
      <c r="BW39" s="644">
        <f t="shared" si="18"/>
        <v>0</v>
      </c>
      <c r="BX39" s="644"/>
      <c r="BY39" s="644"/>
      <c r="BZ39" s="910"/>
      <c r="CA39" s="910"/>
      <c r="CB39" s="644"/>
      <c r="CC39" s="910"/>
      <c r="CD39" s="644">
        <f t="shared" si="3"/>
        <v>0</v>
      </c>
      <c r="CE39" s="644">
        <f t="shared" si="4"/>
        <v>0</v>
      </c>
      <c r="CF39" s="910"/>
      <c r="CG39" s="644"/>
      <c r="CH39" s="644">
        <v>0</v>
      </c>
      <c r="CI39" s="644">
        <f t="shared" si="20"/>
        <v>0</v>
      </c>
      <c r="CJ39" s="644"/>
      <c r="CK39" s="910"/>
      <c r="CL39" s="644">
        <f t="shared" si="50"/>
        <v>0</v>
      </c>
      <c r="CM39" s="644"/>
      <c r="CN39" s="910">
        <v>0</v>
      </c>
      <c r="CO39" s="910"/>
      <c r="CP39" s="644">
        <f t="shared" si="21"/>
        <v>0</v>
      </c>
      <c r="CQ39" s="644"/>
      <c r="CR39" s="910"/>
      <c r="CS39" s="910"/>
      <c r="CT39" s="644">
        <f t="shared" si="51"/>
        <v>0</v>
      </c>
      <c r="CU39" s="644">
        <v>0</v>
      </c>
      <c r="CV39" s="910">
        <v>0</v>
      </c>
      <c r="CW39" s="910"/>
      <c r="CX39" s="910"/>
      <c r="CY39" s="910">
        <v>0</v>
      </c>
      <c r="CZ39" s="910">
        <v>0</v>
      </c>
      <c r="DA39" s="910">
        <v>0</v>
      </c>
      <c r="DB39" s="644">
        <f t="shared" si="52"/>
        <v>0</v>
      </c>
      <c r="DC39" s="644">
        <v>0</v>
      </c>
      <c r="DD39" s="910">
        <v>0</v>
      </c>
      <c r="DE39" s="910">
        <v>0</v>
      </c>
      <c r="DF39" s="644">
        <f t="shared" si="53"/>
        <v>0</v>
      </c>
      <c r="DG39" s="644">
        <v>0</v>
      </c>
      <c r="DH39" s="910">
        <v>0</v>
      </c>
      <c r="DI39" s="910">
        <v>0</v>
      </c>
      <c r="DJ39" s="644">
        <f t="shared" si="54"/>
        <v>0</v>
      </c>
      <c r="DK39" s="644">
        <v>0</v>
      </c>
      <c r="DL39" s="910">
        <v>0</v>
      </c>
      <c r="DM39" s="644">
        <f t="shared" ref="DM39:DM70" si="107">IFERROR(DL39/CY39*100,)</f>
        <v>0</v>
      </c>
      <c r="DN39" s="644">
        <f>IFERROR(DL39/#REF!*100,)</f>
        <v>0</v>
      </c>
      <c r="DO39" s="910"/>
      <c r="DP39" s="910"/>
      <c r="DQ39" s="910"/>
      <c r="DS39" s="490">
        <f>IF(DS$5=$H39,#REF!,0)</f>
        <v>0</v>
      </c>
      <c r="DT39" s="490">
        <f>IF(DT$5=$H39,#REF!,0)</f>
        <v>0</v>
      </c>
      <c r="DU39" s="490">
        <f>IF(DU$5=$H39,#REF!,0)</f>
        <v>0</v>
      </c>
      <c r="DV39" s="490">
        <f>IF(DV$5=$J39,#REF!,0)</f>
        <v>0</v>
      </c>
      <c r="DW39" s="490"/>
      <c r="DX39" s="490">
        <f>IF($DX$5=$A39,#REF!,0)</f>
        <v>0</v>
      </c>
      <c r="DY39" s="490">
        <f t="shared" si="34"/>
        <v>0</v>
      </c>
      <c r="DZ39" s="490"/>
      <c r="EA39" s="636">
        <f>IF(EA$5=$A39,#REF!,0)</f>
        <v>0</v>
      </c>
      <c r="EB39" s="937">
        <f>IF(EB$5=$A39,#REF!,0)</f>
        <v>0</v>
      </c>
      <c r="EC39" s="937">
        <f>IF(EC$5=$A39,#REF!,0)</f>
        <v>0</v>
      </c>
      <c r="ED39" s="636">
        <f>IF(ED$5=$A39,#REF!,0)</f>
        <v>0</v>
      </c>
      <c r="EE39" s="636">
        <f>IF(EE$5=$A39,#REF!,0)</f>
        <v>0</v>
      </c>
      <c r="EF39" s="636">
        <f>IF(EF$5=$A39,#REF!,0)</f>
        <v>0</v>
      </c>
      <c r="EG39" s="636">
        <f>IF(EG$5=$A39,#REF!,0)</f>
        <v>0</v>
      </c>
      <c r="EH39" s="636">
        <f>IF(EH$5=$A39,#REF!,0)</f>
        <v>0</v>
      </c>
      <c r="EI39" s="636">
        <f>IF(EI$5=$A39,#REF!,0)</f>
        <v>0</v>
      </c>
      <c r="EJ39" s="937">
        <f>IF(EJ$5=$A39,#REF!,0)</f>
        <v>0</v>
      </c>
      <c r="EK39" s="937">
        <f>IF(EK$5=$A39,#REF!,0)</f>
        <v>0</v>
      </c>
      <c r="EL39" s="937">
        <f>IF(EL$5=$A39,#REF!,0)</f>
        <v>0</v>
      </c>
      <c r="EM39" s="937">
        <f>IF(EM$5=$A39,#REF!,0)</f>
        <v>0</v>
      </c>
      <c r="EN39" s="937">
        <f>IF(EN$5=$A39,#REF!,0)</f>
        <v>0</v>
      </c>
      <c r="EO39" s="937">
        <f>IF(EO$5=$A39,#REF!,0)</f>
        <v>0</v>
      </c>
      <c r="EP39" s="937">
        <f>IF(EP$5=$A39,#REF!,0)</f>
        <v>0</v>
      </c>
      <c r="EQ39" s="937">
        <f>IF(EQ$5=$A39,#REF!,0)</f>
        <v>0</v>
      </c>
      <c r="ER39" s="937">
        <f>IF(ER$5=$A39,#REF!,0)</f>
        <v>0</v>
      </c>
      <c r="ES39" s="937">
        <f>IF(ES$5=$A39,#REF!,0)</f>
        <v>0</v>
      </c>
      <c r="ET39" s="937">
        <f>IF(ET$5=$A39,#REF!,0)</f>
        <v>0</v>
      </c>
      <c r="EX39" s="636">
        <f t="shared" si="104"/>
        <v>0</v>
      </c>
      <c r="EY39" s="937">
        <f t="shared" si="104"/>
        <v>0</v>
      </c>
      <c r="EZ39" s="937">
        <f t="shared" si="104"/>
        <v>0</v>
      </c>
      <c r="FA39" s="636">
        <f t="shared" si="104"/>
        <v>0</v>
      </c>
      <c r="FB39" s="636">
        <f t="shared" si="104"/>
        <v>0</v>
      </c>
      <c r="FC39" s="636">
        <f t="shared" si="104"/>
        <v>0</v>
      </c>
      <c r="FD39" s="636">
        <f t="shared" si="104"/>
        <v>0</v>
      </c>
      <c r="FE39" s="636">
        <f t="shared" si="104"/>
        <v>0</v>
      </c>
      <c r="FF39" s="636">
        <f t="shared" si="104"/>
        <v>0</v>
      </c>
      <c r="FG39" s="937">
        <f t="shared" si="104"/>
        <v>0</v>
      </c>
      <c r="FH39" s="937">
        <f t="shared" si="105"/>
        <v>0</v>
      </c>
      <c r="FI39" s="937">
        <f t="shared" si="105"/>
        <v>0</v>
      </c>
      <c r="FJ39" s="937">
        <f t="shared" si="105"/>
        <v>0</v>
      </c>
      <c r="FK39" s="937">
        <f t="shared" si="105"/>
        <v>0</v>
      </c>
      <c r="FL39" s="937">
        <f t="shared" si="105"/>
        <v>0</v>
      </c>
      <c r="FM39" s="937">
        <f t="shared" si="105"/>
        <v>0</v>
      </c>
      <c r="FN39" s="937">
        <f t="shared" si="105"/>
        <v>0</v>
      </c>
      <c r="FO39" s="937">
        <f t="shared" si="105"/>
        <v>0</v>
      </c>
      <c r="FP39" s="937">
        <f t="shared" si="105"/>
        <v>0</v>
      </c>
      <c r="FQ39" s="937">
        <f t="shared" si="105"/>
        <v>0</v>
      </c>
      <c r="GA39" s="937">
        <f>IF(GA$5=$J39,#REF!,0)</f>
        <v>0</v>
      </c>
      <c r="GB39" s="937">
        <f>IF(GB$5=$J39,#REF!,0)</f>
        <v>0</v>
      </c>
      <c r="GC39" s="937">
        <f>IF(GC$5=$J39,#REF!,0)</f>
        <v>0</v>
      </c>
      <c r="GD39" s="937">
        <f>IF(GD$5=$J39,#REF!,0)</f>
        <v>0</v>
      </c>
      <c r="GE39" s="937">
        <f>IF(GE$5=$J39,#REF!,0)</f>
        <v>0</v>
      </c>
      <c r="GF39" s="937">
        <f>IF(GF$5=$J39,#REF!,0)</f>
        <v>0</v>
      </c>
      <c r="GG39" s="937">
        <f>IF(GG$5=$J39,#REF!,0)</f>
        <v>0</v>
      </c>
      <c r="GH39" s="937">
        <f>IF(GH$5=$J39,#REF!,0)</f>
        <v>0</v>
      </c>
      <c r="GI39" s="937">
        <f>IF(GI$5=$J39,#REF!,0)</f>
        <v>0</v>
      </c>
      <c r="GJ39" s="937">
        <f>IF(GJ$5=$J39,#REF!,0)</f>
        <v>0</v>
      </c>
      <c r="GK39" s="937">
        <f>IF(GK$5=$J39,#REF!,0)</f>
        <v>0</v>
      </c>
      <c r="GL39" s="937">
        <f>IF(GL$5=$J39,#REF!,0)</f>
        <v>0</v>
      </c>
      <c r="GM39" s="937">
        <f>IF(GM$5=$J39,#REF!,0)</f>
        <v>0</v>
      </c>
      <c r="GN39" s="937">
        <f>IF(GN$5=$J39,#REF!,0)</f>
        <v>0</v>
      </c>
      <c r="GO39" s="937">
        <f>IF(GO$5=$J39,#REF!,0)</f>
        <v>0</v>
      </c>
      <c r="GP39" s="937">
        <f>IF(GP$5=$J39,#REF!,0)</f>
        <v>0</v>
      </c>
      <c r="GQ39" s="937">
        <f>IF(GQ$5=$J39,#REF!,0)</f>
        <v>0</v>
      </c>
      <c r="GR39" s="937">
        <f>IF(GR$5=$J39,#REF!,0)</f>
        <v>0</v>
      </c>
      <c r="GS39" s="937">
        <f>IF(GS$5=$J39,#REF!,0)</f>
        <v>0</v>
      </c>
      <c r="GT39" s="937">
        <f>IF(GT$5=$J39,#REF!,0)</f>
        <v>0</v>
      </c>
      <c r="GU39" s="937">
        <f>IF(GU$5=$J39,#REF!,0)</f>
        <v>0</v>
      </c>
      <c r="GV39" s="937">
        <f>IF(GV$5=$J39,#REF!,0)</f>
        <v>0</v>
      </c>
      <c r="GW39" s="937">
        <f>IF(GW$5=$J39,#REF!,0)</f>
        <v>0</v>
      </c>
      <c r="GX39" s="937">
        <f>IF(GX$5=$J39,#REF!,0)</f>
        <v>0</v>
      </c>
      <c r="GY39" s="937">
        <f>IF(GY$5=$J39,#REF!,0)</f>
        <v>0</v>
      </c>
      <c r="GZ39" s="937">
        <f>IF(GZ$5=$J39,#REF!,0)</f>
        <v>0</v>
      </c>
      <c r="HA39" s="937">
        <f>IF(HA$5=$J39,#REF!,0)</f>
        <v>0</v>
      </c>
      <c r="HB39" s="937">
        <f>IF(HB$5=$J39,#REF!,0)</f>
        <v>0</v>
      </c>
      <c r="HC39" s="937">
        <f>IF(HC$5=$J39,#REF!,0)</f>
        <v>0</v>
      </c>
      <c r="HD39" s="937">
        <f>IF(HD$5=$J39,#REF!,0)</f>
        <v>0</v>
      </c>
      <c r="HE39" s="937">
        <f>IF(HE$5=$J39,#REF!,0)</f>
        <v>0</v>
      </c>
      <c r="HF39" s="937">
        <f>IF(HF$5=$J39,#REF!,0)</f>
        <v>0</v>
      </c>
    </row>
    <row r="40" spans="1:214" ht="20.100000000000001" hidden="1" customHeight="1" x14ac:dyDescent="0.35">
      <c r="A40" s="583"/>
      <c r="B40" s="583"/>
      <c r="C40" s="583"/>
      <c r="D40" s="583"/>
      <c r="E40" s="583"/>
      <c r="F40" s="583"/>
      <c r="G40" s="583"/>
      <c r="H40" s="583"/>
      <c r="I40" s="583"/>
      <c r="J40" s="583"/>
      <c r="K40" s="458">
        <v>6419</v>
      </c>
      <c r="L40" s="648" t="s">
        <v>642</v>
      </c>
      <c r="M40" s="644"/>
      <c r="N40" s="644"/>
      <c r="O40" s="644"/>
      <c r="P40" s="644"/>
      <c r="Q40" s="644"/>
      <c r="R40" s="644"/>
      <c r="S40" s="644"/>
      <c r="T40" s="644"/>
      <c r="U40" s="644"/>
      <c r="V40" s="644"/>
      <c r="W40" s="644"/>
      <c r="X40" s="644"/>
      <c r="Y40" s="644"/>
      <c r="Z40" s="644"/>
      <c r="AA40" s="644"/>
      <c r="AB40" s="644"/>
      <c r="AC40" s="644"/>
      <c r="AD40" s="644"/>
      <c r="AE40" s="644"/>
      <c r="AF40" s="644"/>
      <c r="AG40" s="644"/>
      <c r="AH40" s="644"/>
      <c r="AI40" s="644"/>
      <c r="AJ40" s="644"/>
      <c r="AK40" s="644"/>
      <c r="AL40" s="644"/>
      <c r="AM40" s="644"/>
      <c r="AN40" s="644"/>
      <c r="AO40" s="644"/>
      <c r="AP40" s="644"/>
      <c r="AQ40" s="644"/>
      <c r="AR40" s="644"/>
      <c r="AS40" s="644"/>
      <c r="AT40" s="644">
        <f t="shared" si="106"/>
        <v>0</v>
      </c>
      <c r="AU40" s="644"/>
      <c r="AV40" s="644"/>
      <c r="AW40" s="457"/>
      <c r="AX40" s="457"/>
      <c r="AY40" s="644"/>
      <c r="AZ40" s="644"/>
      <c r="BA40" s="644">
        <f t="shared" si="12"/>
        <v>0</v>
      </c>
      <c r="BB40" s="644">
        <f t="shared" si="13"/>
        <v>0</v>
      </c>
      <c r="BC40" s="644"/>
      <c r="BD40" s="644"/>
      <c r="BE40" s="644"/>
      <c r="BF40" s="644"/>
      <c r="BG40" s="644">
        <f t="shared" si="61"/>
        <v>0</v>
      </c>
      <c r="BH40" s="644"/>
      <c r="BI40" s="644"/>
      <c r="BJ40" s="644"/>
      <c r="BK40" s="644">
        <f t="shared" si="15"/>
        <v>0</v>
      </c>
      <c r="BL40" s="644"/>
      <c r="BM40" s="644"/>
      <c r="BN40" s="644"/>
      <c r="BO40" s="644">
        <f t="shared" si="16"/>
        <v>0</v>
      </c>
      <c r="BP40" s="644"/>
      <c r="BQ40" s="644"/>
      <c r="BR40" s="644"/>
      <c r="BS40" s="644">
        <f t="shared" si="17"/>
        <v>0</v>
      </c>
      <c r="BT40" s="644"/>
      <c r="BU40" s="749"/>
      <c r="BV40" s="644"/>
      <c r="BW40" s="644">
        <f t="shared" si="18"/>
        <v>0</v>
      </c>
      <c r="BX40" s="644"/>
      <c r="BY40" s="644"/>
      <c r="BZ40" s="910"/>
      <c r="CA40" s="910"/>
      <c r="CB40" s="644"/>
      <c r="CC40" s="910"/>
      <c r="CD40" s="644">
        <f t="shared" si="3"/>
        <v>0</v>
      </c>
      <c r="CE40" s="644">
        <f t="shared" si="4"/>
        <v>0</v>
      </c>
      <c r="CF40" s="910"/>
      <c r="CG40" s="644"/>
      <c r="CH40" s="644">
        <v>0</v>
      </c>
      <c r="CI40" s="644">
        <f t="shared" si="20"/>
        <v>0</v>
      </c>
      <c r="CJ40" s="644"/>
      <c r="CK40" s="910"/>
      <c r="CL40" s="644">
        <f t="shared" si="50"/>
        <v>0</v>
      </c>
      <c r="CM40" s="644"/>
      <c r="CN40" s="910">
        <v>0</v>
      </c>
      <c r="CO40" s="910"/>
      <c r="CP40" s="644">
        <f t="shared" si="21"/>
        <v>0</v>
      </c>
      <c r="CQ40" s="644"/>
      <c r="CR40" s="910"/>
      <c r="CS40" s="910"/>
      <c r="CT40" s="644">
        <f t="shared" si="51"/>
        <v>0</v>
      </c>
      <c r="CU40" s="644">
        <v>0</v>
      </c>
      <c r="CV40" s="910">
        <v>0</v>
      </c>
      <c r="CW40" s="910"/>
      <c r="CX40" s="910"/>
      <c r="CY40" s="910">
        <v>0</v>
      </c>
      <c r="CZ40" s="910">
        <v>0</v>
      </c>
      <c r="DA40" s="910">
        <v>0</v>
      </c>
      <c r="DB40" s="644">
        <f t="shared" si="52"/>
        <v>0</v>
      </c>
      <c r="DC40" s="644">
        <v>0</v>
      </c>
      <c r="DD40" s="910">
        <v>0</v>
      </c>
      <c r="DE40" s="910">
        <v>0</v>
      </c>
      <c r="DF40" s="644">
        <f t="shared" si="53"/>
        <v>0</v>
      </c>
      <c r="DG40" s="644">
        <v>0</v>
      </c>
      <c r="DH40" s="910">
        <v>0</v>
      </c>
      <c r="DI40" s="910">
        <v>0</v>
      </c>
      <c r="DJ40" s="644">
        <f t="shared" si="54"/>
        <v>0</v>
      </c>
      <c r="DK40" s="644">
        <v>0</v>
      </c>
      <c r="DL40" s="910">
        <v>0</v>
      </c>
      <c r="DM40" s="644">
        <f t="shared" si="107"/>
        <v>0</v>
      </c>
      <c r="DN40" s="644">
        <f>IFERROR(DL40/#REF!*100,)</f>
        <v>0</v>
      </c>
      <c r="DO40" s="910"/>
      <c r="DP40" s="910"/>
      <c r="DQ40" s="910"/>
      <c r="DS40" s="490">
        <f>IF(DS$5=$H40,#REF!,0)</f>
        <v>0</v>
      </c>
      <c r="DT40" s="490">
        <f>IF(DT$5=$H40,#REF!,0)</f>
        <v>0</v>
      </c>
      <c r="DU40" s="490">
        <f>IF(DU$5=$H40,#REF!,0)</f>
        <v>0</v>
      </c>
      <c r="DV40" s="490">
        <f>IF(DV$5=$J40,#REF!,0)</f>
        <v>0</v>
      </c>
      <c r="DW40" s="490"/>
      <c r="DX40" s="490">
        <f>IF($DX$5=$A40,#REF!,0)</f>
        <v>0</v>
      </c>
      <c r="DY40" s="490">
        <f t="shared" si="34"/>
        <v>0</v>
      </c>
      <c r="DZ40" s="490"/>
      <c r="EA40" s="636">
        <f>IF(EA$5=$A40,#REF!,0)</f>
        <v>0</v>
      </c>
      <c r="EB40" s="937">
        <f>IF(EB$5=$A40,#REF!,0)</f>
        <v>0</v>
      </c>
      <c r="EC40" s="937">
        <f>IF(EC$5=$A40,#REF!,0)</f>
        <v>0</v>
      </c>
      <c r="ED40" s="636">
        <f>IF(ED$5=$A40,#REF!,0)</f>
        <v>0</v>
      </c>
      <c r="EE40" s="636">
        <f>IF(EE$5=$A40,#REF!,0)</f>
        <v>0</v>
      </c>
      <c r="EF40" s="636">
        <f>IF(EF$5=$A40,#REF!,0)</f>
        <v>0</v>
      </c>
      <c r="EG40" s="636">
        <f>IF(EG$5=$A40,#REF!,0)</f>
        <v>0</v>
      </c>
      <c r="EH40" s="636">
        <f>IF(EH$5=$A40,#REF!,0)</f>
        <v>0</v>
      </c>
      <c r="EI40" s="636">
        <f>IF(EI$5=$A40,#REF!,0)</f>
        <v>0</v>
      </c>
      <c r="EJ40" s="937">
        <f>IF(EJ$5=$A40,#REF!,0)</f>
        <v>0</v>
      </c>
      <c r="EK40" s="937">
        <f>IF(EK$5=$A40,#REF!,0)</f>
        <v>0</v>
      </c>
      <c r="EL40" s="937">
        <f>IF(EL$5=$A40,#REF!,0)</f>
        <v>0</v>
      </c>
      <c r="EM40" s="937">
        <f>IF(EM$5=$A40,#REF!,0)</f>
        <v>0</v>
      </c>
      <c r="EN40" s="937">
        <f>IF(EN$5=$A40,#REF!,0)</f>
        <v>0</v>
      </c>
      <c r="EO40" s="937">
        <f>IF(EO$5=$A40,#REF!,0)</f>
        <v>0</v>
      </c>
      <c r="EP40" s="937">
        <f>IF(EP$5=$A40,#REF!,0)</f>
        <v>0</v>
      </c>
      <c r="EQ40" s="937">
        <f>IF(EQ$5=$A40,#REF!,0)</f>
        <v>0</v>
      </c>
      <c r="ER40" s="937">
        <f>IF(ER$5=$A40,#REF!,0)</f>
        <v>0</v>
      </c>
      <c r="ES40" s="937">
        <f>IF(ES$5=$A40,#REF!,0)</f>
        <v>0</v>
      </c>
      <c r="ET40" s="937">
        <f>IF(ET$5=$A40,#REF!,0)</f>
        <v>0</v>
      </c>
      <c r="EX40" s="636">
        <f t="shared" si="104"/>
        <v>0</v>
      </c>
      <c r="EY40" s="937">
        <f t="shared" si="104"/>
        <v>0</v>
      </c>
      <c r="EZ40" s="937">
        <f t="shared" si="104"/>
        <v>0</v>
      </c>
      <c r="FA40" s="636">
        <f t="shared" si="104"/>
        <v>0</v>
      </c>
      <c r="FB40" s="636">
        <f t="shared" si="104"/>
        <v>0</v>
      </c>
      <c r="FC40" s="636">
        <f t="shared" si="104"/>
        <v>0</v>
      </c>
      <c r="FD40" s="636">
        <f t="shared" si="104"/>
        <v>0</v>
      </c>
      <c r="FE40" s="636">
        <f t="shared" si="104"/>
        <v>0</v>
      </c>
      <c r="FF40" s="636">
        <f t="shared" si="104"/>
        <v>0</v>
      </c>
      <c r="FG40" s="937">
        <f t="shared" si="104"/>
        <v>0</v>
      </c>
      <c r="FH40" s="937">
        <f t="shared" si="105"/>
        <v>0</v>
      </c>
      <c r="FI40" s="937">
        <f t="shared" si="105"/>
        <v>0</v>
      </c>
      <c r="FJ40" s="937">
        <f t="shared" si="105"/>
        <v>0</v>
      </c>
      <c r="FK40" s="937">
        <f t="shared" si="105"/>
        <v>0</v>
      </c>
      <c r="FL40" s="937">
        <f t="shared" si="105"/>
        <v>0</v>
      </c>
      <c r="FM40" s="937">
        <f t="shared" si="105"/>
        <v>0</v>
      </c>
      <c r="FN40" s="937">
        <f t="shared" si="105"/>
        <v>0</v>
      </c>
      <c r="FO40" s="937">
        <f t="shared" si="105"/>
        <v>0</v>
      </c>
      <c r="FP40" s="937">
        <f t="shared" si="105"/>
        <v>0</v>
      </c>
      <c r="FQ40" s="937">
        <f t="shared" si="105"/>
        <v>0</v>
      </c>
      <c r="GA40" s="937">
        <f>IF(GA$5=$J40,#REF!,0)</f>
        <v>0</v>
      </c>
      <c r="GB40" s="937">
        <f>IF(GB$5=$J40,#REF!,0)</f>
        <v>0</v>
      </c>
      <c r="GC40" s="937">
        <f>IF(GC$5=$J40,#REF!,0)</f>
        <v>0</v>
      </c>
      <c r="GD40" s="937">
        <f>IF(GD$5=$J40,#REF!,0)</f>
        <v>0</v>
      </c>
      <c r="GE40" s="937">
        <f>IF(GE$5=$J40,#REF!,0)</f>
        <v>0</v>
      </c>
      <c r="GF40" s="937">
        <f>IF(GF$5=$J40,#REF!,0)</f>
        <v>0</v>
      </c>
      <c r="GG40" s="937">
        <f>IF(GG$5=$J40,#REF!,0)</f>
        <v>0</v>
      </c>
      <c r="GH40" s="937">
        <f>IF(GH$5=$J40,#REF!,0)</f>
        <v>0</v>
      </c>
      <c r="GI40" s="937">
        <f>IF(GI$5=$J40,#REF!,0)</f>
        <v>0</v>
      </c>
      <c r="GJ40" s="937">
        <f>IF(GJ$5=$J40,#REF!,0)</f>
        <v>0</v>
      </c>
      <c r="GK40" s="937">
        <f>IF(GK$5=$J40,#REF!,0)</f>
        <v>0</v>
      </c>
      <c r="GL40" s="937">
        <f>IF(GL$5=$J40,#REF!,0)</f>
        <v>0</v>
      </c>
      <c r="GM40" s="937">
        <f>IF(GM$5=$J40,#REF!,0)</f>
        <v>0</v>
      </c>
      <c r="GN40" s="937">
        <f>IF(GN$5=$J40,#REF!,0)</f>
        <v>0</v>
      </c>
      <c r="GO40" s="937">
        <f>IF(GO$5=$J40,#REF!,0)</f>
        <v>0</v>
      </c>
      <c r="GP40" s="937">
        <f>IF(GP$5=$J40,#REF!,0)</f>
        <v>0</v>
      </c>
      <c r="GQ40" s="937">
        <f>IF(GQ$5=$J40,#REF!,0)</f>
        <v>0</v>
      </c>
      <c r="GR40" s="937">
        <f>IF(GR$5=$J40,#REF!,0)</f>
        <v>0</v>
      </c>
      <c r="GS40" s="937">
        <f>IF(GS$5=$J40,#REF!,0)</f>
        <v>0</v>
      </c>
      <c r="GT40" s="937">
        <f>IF(GT$5=$J40,#REF!,0)</f>
        <v>0</v>
      </c>
      <c r="GU40" s="937">
        <f>IF(GU$5=$J40,#REF!,0)</f>
        <v>0</v>
      </c>
      <c r="GV40" s="937">
        <f>IF(GV$5=$J40,#REF!,0)</f>
        <v>0</v>
      </c>
      <c r="GW40" s="937">
        <f>IF(GW$5=$J40,#REF!,0)</f>
        <v>0</v>
      </c>
      <c r="GX40" s="937">
        <f>IF(GX$5=$J40,#REF!,0)</f>
        <v>0</v>
      </c>
      <c r="GY40" s="937">
        <f>IF(GY$5=$J40,#REF!,0)</f>
        <v>0</v>
      </c>
      <c r="GZ40" s="937">
        <f>IF(GZ$5=$J40,#REF!,0)</f>
        <v>0</v>
      </c>
      <c r="HA40" s="937">
        <f>IF(HA$5=$J40,#REF!,0)</f>
        <v>0</v>
      </c>
      <c r="HB40" s="937">
        <f>IF(HB$5=$J40,#REF!,0)</f>
        <v>0</v>
      </c>
      <c r="HC40" s="937">
        <f>IF(HC$5=$J40,#REF!,0)</f>
        <v>0</v>
      </c>
      <c r="HD40" s="937">
        <f>IF(HD$5=$J40,#REF!,0)</f>
        <v>0</v>
      </c>
      <c r="HE40" s="937">
        <f>IF(HE$5=$J40,#REF!,0)</f>
        <v>0</v>
      </c>
      <c r="HF40" s="937">
        <f>IF(HF$5=$J40,#REF!,0)</f>
        <v>0</v>
      </c>
    </row>
    <row r="41" spans="1:214" ht="20.100000000000001" customHeight="1" x14ac:dyDescent="0.35">
      <c r="A41" s="640"/>
      <c r="B41" s="640"/>
      <c r="C41" s="640"/>
      <c r="D41" s="640" t="s">
        <v>8</v>
      </c>
      <c r="E41" s="640"/>
      <c r="F41" s="640"/>
      <c r="G41" s="640"/>
      <c r="H41" s="640"/>
      <c r="I41" s="981">
        <v>65</v>
      </c>
      <c r="J41" s="1439" t="s">
        <v>245</v>
      </c>
      <c r="K41" s="1439"/>
      <c r="L41" s="1439"/>
      <c r="M41" s="641" t="e">
        <f>SUM(#REF!+M42)</f>
        <v>#REF!</v>
      </c>
      <c r="N41" s="641" t="e">
        <f>SUM(#REF!+N42)</f>
        <v>#REF!</v>
      </c>
      <c r="O41" s="641" t="e">
        <f>SUM(#REF!+O42)</f>
        <v>#REF!</v>
      </c>
      <c r="P41" s="641" t="e">
        <f>SUM(#REF!+P42)</f>
        <v>#REF!</v>
      </c>
      <c r="Q41" s="641" t="e">
        <f>SUM(#REF!+Q42)</f>
        <v>#REF!</v>
      </c>
      <c r="R41" s="641" t="e">
        <f>SUM(#REF!+R42)</f>
        <v>#REF!</v>
      </c>
      <c r="S41" s="641" t="e">
        <f>SUM(#REF!+S42)</f>
        <v>#REF!</v>
      </c>
      <c r="T41" s="641" t="e">
        <f>(S41/R41)*100</f>
        <v>#REF!</v>
      </c>
      <c r="U41" s="641" t="e">
        <f>SUM(#REF!+U42)</f>
        <v>#REF!</v>
      </c>
      <c r="V41" s="641" t="e">
        <f>SUM(#REF!+V42)</f>
        <v>#REF!</v>
      </c>
      <c r="W41" s="641" t="e">
        <f>SUM(#REF!+W42)</f>
        <v>#REF!</v>
      </c>
      <c r="X41" s="641" t="e">
        <f>SUM(#REF!+X42)</f>
        <v>#REF!</v>
      </c>
      <c r="Y41" s="641" t="e">
        <f>SUM(#REF!+Y42)</f>
        <v>#REF!</v>
      </c>
      <c r="Z41" s="641" t="e">
        <f>SUM(#REF!+Z42)</f>
        <v>#REF!</v>
      </c>
      <c r="AA41" s="641" t="e">
        <f>SUM(#REF!+AA42)</f>
        <v>#REF!</v>
      </c>
      <c r="AB41" s="641" t="e">
        <f>(AA41/Z41)*100</f>
        <v>#REF!</v>
      </c>
      <c r="AC41" s="641" t="e">
        <f>SUM(#REF!+AC42)</f>
        <v>#REF!</v>
      </c>
      <c r="AD41" s="641" t="e">
        <f>SUM(#REF!+AD42)</f>
        <v>#REF!</v>
      </c>
      <c r="AE41" s="641">
        <v>2229700</v>
      </c>
      <c r="AF41" s="641">
        <v>2259700</v>
      </c>
      <c r="AG41" s="641" t="e">
        <f>SUM(#REF!+AG42)</f>
        <v>#REF!</v>
      </c>
      <c r="AH41" s="641" t="e">
        <f>SUM(#REF!+AH42)</f>
        <v>#REF!</v>
      </c>
      <c r="AI41" s="641" t="e">
        <f>SUM(#REF!+AI42)</f>
        <v>#REF!</v>
      </c>
      <c r="AJ41" s="641" t="e">
        <f>SUM(#REF!+AJ42)</f>
        <v>#REF!</v>
      </c>
      <c r="AK41" s="641" t="e">
        <f>SUM(#REF!+AK42)</f>
        <v>#REF!</v>
      </c>
      <c r="AL41" s="641" t="e">
        <f>SUM(#REF!+AL42)</f>
        <v>#REF!</v>
      </c>
      <c r="AM41" s="641" t="e">
        <f>SUM(#REF!+AM42)</f>
        <v>#REF!</v>
      </c>
      <c r="AN41" s="641">
        <f t="shared" ref="AN41:AS41" si="108">SUM(AN42+AN47)</f>
        <v>426000</v>
      </c>
      <c r="AO41" s="641">
        <f t="shared" si="108"/>
        <v>426000</v>
      </c>
      <c r="AP41" s="641">
        <f t="shared" si="108"/>
        <v>352992.13</v>
      </c>
      <c r="AQ41" s="641">
        <f t="shared" si="108"/>
        <v>426000</v>
      </c>
      <c r="AR41" s="641">
        <f t="shared" si="108"/>
        <v>426000</v>
      </c>
      <c r="AS41" s="641">
        <f t="shared" si="108"/>
        <v>167195</v>
      </c>
      <c r="AT41" s="641">
        <f t="shared" si="106"/>
        <v>39.247652582159624</v>
      </c>
      <c r="AU41" s="641">
        <f t="shared" ref="AU41:AZ41" si="109">SUM(AU42+AU47)</f>
        <v>0</v>
      </c>
      <c r="AV41" s="641">
        <f t="shared" si="109"/>
        <v>426000</v>
      </c>
      <c r="AW41" s="454">
        <f t="shared" si="109"/>
        <v>426000</v>
      </c>
      <c r="AX41" s="454">
        <f t="shared" si="109"/>
        <v>426000</v>
      </c>
      <c r="AY41" s="641">
        <f t="shared" si="109"/>
        <v>426000</v>
      </c>
      <c r="AZ41" s="641">
        <f t="shared" si="109"/>
        <v>304065.34999999998</v>
      </c>
      <c r="BA41" s="641">
        <f t="shared" si="12"/>
        <v>86.139413363125115</v>
      </c>
      <c r="BB41" s="641">
        <f t="shared" si="13"/>
        <v>71.376842723004685</v>
      </c>
      <c r="BC41" s="641">
        <f>SUM(BC42+BC47)</f>
        <v>424000</v>
      </c>
      <c r="BD41" s="641">
        <f>SUM(BD42+BD47)</f>
        <v>424000</v>
      </c>
      <c r="BE41" s="641">
        <f>SUM(BE42+BE47)</f>
        <v>426000</v>
      </c>
      <c r="BF41" s="641">
        <f>SUM(BF42+BF47)</f>
        <v>52900</v>
      </c>
      <c r="BG41" s="641">
        <f t="shared" si="61"/>
        <v>12.417840375586854</v>
      </c>
      <c r="BH41" s="641">
        <f>SUM(BH42+BH47)</f>
        <v>-86000</v>
      </c>
      <c r="BI41" s="641">
        <f>SUM(BI42+BI47)</f>
        <v>340000</v>
      </c>
      <c r="BJ41" s="641"/>
      <c r="BK41" s="641">
        <f t="shared" si="15"/>
        <v>0</v>
      </c>
      <c r="BL41" s="641">
        <f t="shared" ref="BL41:BR41" si="110">SUM(BL42+BL47)</f>
        <v>0</v>
      </c>
      <c r="BM41" s="641">
        <f t="shared" si="110"/>
        <v>340000</v>
      </c>
      <c r="BN41" s="641"/>
      <c r="BO41" s="641">
        <f t="shared" si="16"/>
        <v>0</v>
      </c>
      <c r="BP41" s="641">
        <f>SUM(BP42+BP47)</f>
        <v>0</v>
      </c>
      <c r="BQ41" s="641">
        <f>SUM(BQ42+BQ47)</f>
        <v>340000</v>
      </c>
      <c r="BR41" s="641">
        <f t="shared" si="110"/>
        <v>155607</v>
      </c>
      <c r="BS41" s="641">
        <f t="shared" si="17"/>
        <v>45.766764705882352</v>
      </c>
      <c r="BT41" s="641">
        <f>SUM(BT42+BT47)</f>
        <v>20000</v>
      </c>
      <c r="BU41" s="770">
        <f>SUM(BU42+BU47)</f>
        <v>360000</v>
      </c>
      <c r="BV41" s="641">
        <f>SUM(BV42+BV47)</f>
        <v>155607</v>
      </c>
      <c r="BW41" s="641">
        <f t="shared" si="18"/>
        <v>45.766764705882352</v>
      </c>
      <c r="BX41" s="641">
        <f t="shared" ref="BX41:CC41" si="111">SUM(BX42+BX47)</f>
        <v>0</v>
      </c>
      <c r="BY41" s="641">
        <f t="shared" si="111"/>
        <v>360000</v>
      </c>
      <c r="BZ41" s="558">
        <f t="shared" si="111"/>
        <v>440000</v>
      </c>
      <c r="CA41" s="558">
        <f t="shared" si="111"/>
        <v>440000</v>
      </c>
      <c r="CB41" s="641">
        <f t="shared" si="111"/>
        <v>155607</v>
      </c>
      <c r="CC41" s="558">
        <f t="shared" si="111"/>
        <v>151958</v>
      </c>
      <c r="CD41" s="641">
        <f t="shared" si="3"/>
        <v>97.65498981408291</v>
      </c>
      <c r="CE41" s="641">
        <f t="shared" si="4"/>
        <v>47.338940809968847</v>
      </c>
      <c r="CF41" s="558">
        <f>SUM(CF42+CF47)</f>
        <v>253916</v>
      </c>
      <c r="CG41" s="641">
        <f>SUM(CG42+CG47)</f>
        <v>440000</v>
      </c>
      <c r="CH41" s="641">
        <f>SUM(CH42+CH47)</f>
        <v>71750</v>
      </c>
      <c r="CI41" s="641">
        <f t="shared" si="20"/>
        <v>16.30681818181818</v>
      </c>
      <c r="CJ41" s="641">
        <f>SUM(CJ42+CJ47)</f>
        <v>-119000</v>
      </c>
      <c r="CK41" s="558">
        <f>SUM(CK42+CK47)</f>
        <v>321000</v>
      </c>
      <c r="CL41" s="641">
        <f t="shared" si="50"/>
        <v>79.101557632398752</v>
      </c>
      <c r="CM41" s="641">
        <f>SUM(CM42+CM47)</f>
        <v>0</v>
      </c>
      <c r="CN41" s="558">
        <f>SUM(CN42+CN47)</f>
        <v>321000</v>
      </c>
      <c r="CO41" s="558">
        <f>SUM(CO42+CO47)</f>
        <v>153222</v>
      </c>
      <c r="CP41" s="641">
        <f t="shared" si="21"/>
        <v>47.73271028037383</v>
      </c>
      <c r="CQ41" s="641">
        <f>SUM(CQ42+CQ47)</f>
        <v>-74000</v>
      </c>
      <c r="CR41" s="558">
        <f>SUM(CR42+CR47)</f>
        <v>247000</v>
      </c>
      <c r="CS41" s="558">
        <f>SUM(CS42+CS47)</f>
        <v>208913</v>
      </c>
      <c r="CT41" s="641">
        <f t="shared" si="51"/>
        <v>84.580161943319837</v>
      </c>
      <c r="CU41" s="641">
        <f t="shared" ref="CU41:DA41" si="112">SUM(CU42+CU47)</f>
        <v>-19160</v>
      </c>
      <c r="CV41" s="558">
        <f t="shared" si="112"/>
        <v>227840</v>
      </c>
      <c r="CW41" s="558">
        <f t="shared" si="112"/>
        <v>333000</v>
      </c>
      <c r="CX41" s="558">
        <f t="shared" si="112"/>
        <v>333000</v>
      </c>
      <c r="CY41" s="558">
        <f>SUM(CY42+CY47)</f>
        <v>151958</v>
      </c>
      <c r="CZ41" s="558">
        <f t="shared" si="112"/>
        <v>333000</v>
      </c>
      <c r="DA41" s="558">
        <f t="shared" si="112"/>
        <v>32730</v>
      </c>
      <c r="DB41" s="641">
        <f t="shared" si="52"/>
        <v>9.8288288288288292</v>
      </c>
      <c r="DC41" s="641">
        <f>SUM(DC42+DC47)</f>
        <v>-65000</v>
      </c>
      <c r="DD41" s="558">
        <f>SUM(DD42+DD47)</f>
        <v>268000</v>
      </c>
      <c r="DE41" s="558">
        <f>SUM(DE42+DE47)</f>
        <v>0</v>
      </c>
      <c r="DF41" s="641">
        <f t="shared" si="53"/>
        <v>0</v>
      </c>
      <c r="DG41" s="641">
        <f>SUM(DG42+DG47)</f>
        <v>0</v>
      </c>
      <c r="DH41" s="558">
        <f>SUM(DH42+DH47)</f>
        <v>268000</v>
      </c>
      <c r="DI41" s="558">
        <f>SUM(DI42+DI47)</f>
        <v>0</v>
      </c>
      <c r="DJ41" s="641">
        <f t="shared" si="54"/>
        <v>0</v>
      </c>
      <c r="DK41" s="641" t="e">
        <f>SUM(DK42+DK47)</f>
        <v>#REF!</v>
      </c>
      <c r="DL41" s="558">
        <f>SUM(DL42+DL47)</f>
        <v>86584.24</v>
      </c>
      <c r="DM41" s="641">
        <f t="shared" si="107"/>
        <v>56.979060003421999</v>
      </c>
      <c r="DN41" s="641">
        <f>IFERROR(DL41/#REF!*100,)</f>
        <v>0</v>
      </c>
      <c r="DO41" s="558">
        <f t="shared" ref="DO41" si="113">SUM(DO42+DO47)</f>
        <v>359000</v>
      </c>
      <c r="DP41" s="558">
        <v>359000</v>
      </c>
      <c r="DQ41" s="558">
        <v>359000</v>
      </c>
      <c r="DS41" s="490">
        <f>IF(DS$5=$H41,#REF!,0)</f>
        <v>0</v>
      </c>
      <c r="DT41" s="490">
        <f>IF(DT$5=$H41,#REF!,0)</f>
        <v>0</v>
      </c>
      <c r="DU41" s="490">
        <f>IF(DU$5=$H41,#REF!,0)</f>
        <v>0</v>
      </c>
      <c r="DV41" s="490">
        <f>IF(DV$5=$J41,#REF!,0)</f>
        <v>0</v>
      </c>
      <c r="DW41" s="490"/>
      <c r="DX41" s="490">
        <f>IF($DX$5=$A41,#REF!,0)</f>
        <v>0</v>
      </c>
      <c r="DY41" s="490">
        <f t="shared" si="34"/>
        <v>0</v>
      </c>
      <c r="DZ41" s="490"/>
      <c r="EA41" s="636">
        <f>IF(EA$5=$A41,#REF!,0)</f>
        <v>0</v>
      </c>
      <c r="EB41" s="937">
        <f>IF(EB$5=$A41,#REF!,0)</f>
        <v>0</v>
      </c>
      <c r="EC41" s="937">
        <f>IF(EC$5=$A41,#REF!,0)</f>
        <v>0</v>
      </c>
      <c r="ED41" s="636">
        <f>IF(ED$5=$A41,#REF!,0)</f>
        <v>0</v>
      </c>
      <c r="EE41" s="636">
        <f>IF(EE$5=$A41,#REF!,0)</f>
        <v>0</v>
      </c>
      <c r="EF41" s="636">
        <f>IF(EF$5=$A41,#REF!,0)</f>
        <v>0</v>
      </c>
      <c r="EG41" s="636">
        <f>IF(EG$5=$A41,#REF!,0)</f>
        <v>0</v>
      </c>
      <c r="EH41" s="636">
        <f>IF(EH$5=$A41,#REF!,0)</f>
        <v>0</v>
      </c>
      <c r="EI41" s="636">
        <f>IF(EI$5=$A41,#REF!,0)</f>
        <v>0</v>
      </c>
      <c r="EJ41" s="937">
        <f>IF(EJ$5=$A41,#REF!,0)</f>
        <v>0</v>
      </c>
      <c r="EK41" s="937">
        <f>IF(EK$5=$A41,#REF!,0)</f>
        <v>0</v>
      </c>
      <c r="EL41" s="937">
        <f>IF(EL$5=$A41,#REF!,0)</f>
        <v>0</v>
      </c>
      <c r="EM41" s="937">
        <f>IF(EM$5=$A41,#REF!,0)</f>
        <v>0</v>
      </c>
      <c r="EN41" s="937">
        <f>IF(EN$5=$A41,#REF!,0)</f>
        <v>0</v>
      </c>
      <c r="EO41" s="937">
        <f>IF(EO$5=$A41,#REF!,0)</f>
        <v>0</v>
      </c>
      <c r="EP41" s="937">
        <f>IF(EP$5=$A41,#REF!,0)</f>
        <v>0</v>
      </c>
      <c r="EQ41" s="937">
        <f>IF(EQ$5=$A41,#REF!,0)</f>
        <v>0</v>
      </c>
      <c r="ER41" s="937">
        <f>IF(ER$5=$A41,#REF!,0)</f>
        <v>0</v>
      </c>
      <c r="ES41" s="937">
        <f>IF(ES$5=$A41,#REF!,0)</f>
        <v>0</v>
      </c>
      <c r="ET41" s="937">
        <f>IF(ET$5=$A41,#REF!,0)</f>
        <v>0</v>
      </c>
      <c r="EX41" s="636">
        <f t="shared" si="104"/>
        <v>0</v>
      </c>
      <c r="EY41" s="937">
        <f t="shared" si="104"/>
        <v>0</v>
      </c>
      <c r="EZ41" s="937">
        <f t="shared" si="104"/>
        <v>0</v>
      </c>
      <c r="FA41" s="636">
        <f t="shared" si="104"/>
        <v>0</v>
      </c>
      <c r="FB41" s="636">
        <f t="shared" si="104"/>
        <v>0</v>
      </c>
      <c r="FC41" s="636">
        <f t="shared" si="104"/>
        <v>0</v>
      </c>
      <c r="FD41" s="636">
        <f t="shared" si="104"/>
        <v>0</v>
      </c>
      <c r="FE41" s="636">
        <f t="shared" si="104"/>
        <v>0</v>
      </c>
      <c r="FF41" s="636">
        <f t="shared" si="104"/>
        <v>0</v>
      </c>
      <c r="FG41" s="937">
        <f t="shared" si="104"/>
        <v>0</v>
      </c>
      <c r="FH41" s="937">
        <f t="shared" si="105"/>
        <v>0</v>
      </c>
      <c r="FI41" s="937">
        <f t="shared" si="105"/>
        <v>0</v>
      </c>
      <c r="FJ41" s="937">
        <f t="shared" si="105"/>
        <v>0</v>
      </c>
      <c r="FK41" s="937">
        <f t="shared" si="105"/>
        <v>0</v>
      </c>
      <c r="FL41" s="937">
        <f t="shared" si="105"/>
        <v>0</v>
      </c>
      <c r="FM41" s="937">
        <f t="shared" si="105"/>
        <v>0</v>
      </c>
      <c r="FN41" s="937">
        <f t="shared" si="105"/>
        <v>0</v>
      </c>
      <c r="FO41" s="937">
        <f t="shared" si="105"/>
        <v>0</v>
      </c>
      <c r="FP41" s="937">
        <f t="shared" si="105"/>
        <v>0</v>
      </c>
      <c r="FQ41" s="937">
        <f t="shared" si="105"/>
        <v>0</v>
      </c>
      <c r="GA41" s="937">
        <f>IF(GA$5=$J41,#REF!,0)</f>
        <v>0</v>
      </c>
      <c r="GB41" s="937">
        <f>IF(GB$5=$J41,#REF!,0)</f>
        <v>0</v>
      </c>
      <c r="GC41" s="937">
        <f>IF(GC$5=$J41,#REF!,0)</f>
        <v>0</v>
      </c>
      <c r="GD41" s="937">
        <f>IF(GD$5=$J41,#REF!,0)</f>
        <v>0</v>
      </c>
      <c r="GE41" s="937">
        <f>IF(GE$5=$J41,#REF!,0)</f>
        <v>0</v>
      </c>
      <c r="GF41" s="937">
        <f>IF(GF$5=$J41,#REF!,0)</f>
        <v>0</v>
      </c>
      <c r="GG41" s="937">
        <f>IF(GG$5=$J41,#REF!,0)</f>
        <v>0</v>
      </c>
      <c r="GH41" s="937">
        <f>IF(GH$5=$J41,#REF!,0)</f>
        <v>0</v>
      </c>
      <c r="GI41" s="937">
        <f>IF(GI$5=$J41,#REF!,0)</f>
        <v>0</v>
      </c>
      <c r="GJ41" s="937">
        <f>IF(GJ$5=$J41,#REF!,0)</f>
        <v>0</v>
      </c>
      <c r="GK41" s="937">
        <f>IF(GK$5=$J41,#REF!,0)</f>
        <v>0</v>
      </c>
      <c r="GL41" s="937">
        <f>IF(GL$5=$J41,#REF!,0)</f>
        <v>0</v>
      </c>
      <c r="GM41" s="937">
        <f>IF(GM$5=$J41,#REF!,0)</f>
        <v>0</v>
      </c>
      <c r="GN41" s="937">
        <f>IF(GN$5=$J41,#REF!,0)</f>
        <v>0</v>
      </c>
      <c r="GO41" s="937">
        <f>IF(GO$5=$J41,#REF!,0)</f>
        <v>0</v>
      </c>
      <c r="GP41" s="937">
        <f>IF(GP$5=$J41,#REF!,0)</f>
        <v>0</v>
      </c>
      <c r="GQ41" s="937">
        <f>IF(GQ$5=$J41,#REF!,0)</f>
        <v>0</v>
      </c>
      <c r="GR41" s="937">
        <f>IF(GR$5=$J41,#REF!,0)</f>
        <v>0</v>
      </c>
      <c r="GS41" s="937">
        <f>IF(GS$5=$J41,#REF!,0)</f>
        <v>0</v>
      </c>
      <c r="GT41" s="937">
        <f>IF(GT$5=$J41,#REF!,0)</f>
        <v>0</v>
      </c>
      <c r="GU41" s="937">
        <f>IF(GU$5=$J41,#REF!,0)</f>
        <v>0</v>
      </c>
      <c r="GV41" s="937">
        <f>IF(GV$5=$J41,#REF!,0)</f>
        <v>0</v>
      </c>
      <c r="GW41" s="937">
        <f>IF(GW$5=$J41,#REF!,0)</f>
        <v>0</v>
      </c>
      <c r="GX41" s="937">
        <f>IF(GX$5=$J41,#REF!,0)</f>
        <v>0</v>
      </c>
      <c r="GY41" s="937">
        <f>IF(GY$5=$J41,#REF!,0)</f>
        <v>0</v>
      </c>
      <c r="GZ41" s="937">
        <f>IF(GZ$5=$J41,#REF!,0)</f>
        <v>0</v>
      </c>
      <c r="HA41" s="937">
        <f>IF(HA$5=$J41,#REF!,0)</f>
        <v>0</v>
      </c>
      <c r="HB41" s="937">
        <f>IF(HB$5=$J41,#REF!,0)</f>
        <v>0</v>
      </c>
      <c r="HC41" s="937">
        <f>IF(HC$5=$J41,#REF!,0)</f>
        <v>0</v>
      </c>
      <c r="HD41" s="937">
        <f>IF(HD$5=$J41,#REF!,0)</f>
        <v>0</v>
      </c>
      <c r="HE41" s="937">
        <f>IF(HE$5=$J41,#REF!,0)</f>
        <v>0</v>
      </c>
      <c r="HF41" s="937">
        <f>IF(HF$5=$J41,#REF!,0)</f>
        <v>0</v>
      </c>
    </row>
    <row r="42" spans="1:214" s="470" customFormat="1" ht="20.100000000000001" customHeight="1" x14ac:dyDescent="0.35">
      <c r="A42" s="649" t="s">
        <v>484</v>
      </c>
      <c r="B42" s="469"/>
      <c r="C42" s="469"/>
      <c r="D42" s="640" t="s">
        <v>8</v>
      </c>
      <c r="E42" s="469"/>
      <c r="F42" s="469"/>
      <c r="G42" s="469"/>
      <c r="H42" s="640"/>
      <c r="I42" s="460"/>
      <c r="J42" s="1154">
        <v>652</v>
      </c>
      <c r="K42" s="984" t="s">
        <v>137</v>
      </c>
      <c r="L42" s="984"/>
      <c r="M42" s="642">
        <f t="shared" ref="M42:S42" si="114">SUM(M43)</f>
        <v>490521.1</v>
      </c>
      <c r="N42" s="642">
        <f t="shared" si="114"/>
        <v>556459</v>
      </c>
      <c r="O42" s="642">
        <f t="shared" si="114"/>
        <v>408930.25</v>
      </c>
      <c r="P42" s="642">
        <f t="shared" si="114"/>
        <v>295449.34000000003</v>
      </c>
      <c r="Q42" s="642">
        <f t="shared" si="114"/>
        <v>498283.59</v>
      </c>
      <c r="R42" s="642">
        <f t="shared" si="114"/>
        <v>492704.46</v>
      </c>
      <c r="S42" s="642">
        <f t="shared" si="114"/>
        <v>294468.21000000002</v>
      </c>
      <c r="T42" s="642">
        <f>(S42/R42)*100</f>
        <v>59.765687933898548</v>
      </c>
      <c r="U42" s="642">
        <f t="shared" ref="U42:AA42" si="115">SUM(U43)</f>
        <v>-192704.46000000002</v>
      </c>
      <c r="V42" s="642">
        <f t="shared" si="115"/>
        <v>300000</v>
      </c>
      <c r="W42" s="642">
        <f t="shared" si="115"/>
        <v>300000</v>
      </c>
      <c r="X42" s="642">
        <f t="shared" si="115"/>
        <v>480560.06</v>
      </c>
      <c r="Y42" s="642">
        <f t="shared" si="115"/>
        <v>403366.04</v>
      </c>
      <c r="Z42" s="642">
        <f t="shared" si="115"/>
        <v>369572.21</v>
      </c>
      <c r="AA42" s="642">
        <f t="shared" si="115"/>
        <v>168164.74</v>
      </c>
      <c r="AB42" s="642">
        <f>(AA42/Z42)*100</f>
        <v>45.502539273718654</v>
      </c>
      <c r="AC42" s="642">
        <f>SUM(AC43)</f>
        <v>64308.849999999977</v>
      </c>
      <c r="AD42" s="642">
        <f>SUM(AD43)</f>
        <v>433881.06</v>
      </c>
      <c r="AE42" s="642"/>
      <c r="AF42" s="642"/>
      <c r="AG42" s="642">
        <f>SUM(AG43)</f>
        <v>433881.06</v>
      </c>
      <c r="AH42" s="642">
        <f>SUM(AH43)</f>
        <v>0</v>
      </c>
      <c r="AI42" s="642">
        <f>SUM(AI43)</f>
        <v>270582.84000000003</v>
      </c>
      <c r="AJ42" s="642">
        <f>SUM(AJ43)</f>
        <v>423088.81</v>
      </c>
      <c r="AK42" s="642">
        <f>SUM(AK43)</f>
        <v>425694.97</v>
      </c>
      <c r="AL42" s="642" t="e">
        <f>SUM(AL43)+#REF!</f>
        <v>#REF!</v>
      </c>
      <c r="AM42" s="642" t="e">
        <f>SUM(AM43)+#REF!</f>
        <v>#REF!</v>
      </c>
      <c r="AN42" s="642">
        <f t="shared" ref="AN42:AS42" si="116">SUM(AN43)</f>
        <v>426000</v>
      </c>
      <c r="AO42" s="642">
        <f t="shared" si="116"/>
        <v>426000</v>
      </c>
      <c r="AP42" s="642">
        <f t="shared" si="116"/>
        <v>352992.13</v>
      </c>
      <c r="AQ42" s="642">
        <f t="shared" si="116"/>
        <v>426000</v>
      </c>
      <c r="AR42" s="642">
        <f t="shared" si="116"/>
        <v>426000</v>
      </c>
      <c r="AS42" s="642">
        <f t="shared" si="116"/>
        <v>167195</v>
      </c>
      <c r="AT42" s="642">
        <f t="shared" si="106"/>
        <v>39.247652582159624</v>
      </c>
      <c r="AU42" s="642">
        <f t="shared" ref="AU42:CA42" si="117">SUM(AU43)</f>
        <v>0</v>
      </c>
      <c r="AV42" s="642">
        <f t="shared" si="117"/>
        <v>426000</v>
      </c>
      <c r="AW42" s="642">
        <f t="shared" si="117"/>
        <v>426000</v>
      </c>
      <c r="AX42" s="642">
        <f t="shared" si="117"/>
        <v>426000</v>
      </c>
      <c r="AY42" s="642">
        <f t="shared" si="117"/>
        <v>426000</v>
      </c>
      <c r="AZ42" s="642">
        <f t="shared" si="117"/>
        <v>304065.34999999998</v>
      </c>
      <c r="BA42" s="642">
        <f t="shared" si="12"/>
        <v>86.139413363125115</v>
      </c>
      <c r="BB42" s="642">
        <f t="shared" si="13"/>
        <v>71.376842723004685</v>
      </c>
      <c r="BC42" s="642">
        <v>424000</v>
      </c>
      <c r="BD42" s="642">
        <v>424000</v>
      </c>
      <c r="BE42" s="642">
        <f t="shared" si="117"/>
        <v>426000</v>
      </c>
      <c r="BF42" s="642">
        <f t="shared" si="117"/>
        <v>52900</v>
      </c>
      <c r="BG42" s="642">
        <f t="shared" si="61"/>
        <v>12.417840375586854</v>
      </c>
      <c r="BH42" s="642">
        <f t="shared" si="117"/>
        <v>-86000</v>
      </c>
      <c r="BI42" s="642">
        <f t="shared" si="117"/>
        <v>340000</v>
      </c>
      <c r="BJ42" s="642"/>
      <c r="BK42" s="642">
        <f t="shared" si="15"/>
        <v>0</v>
      </c>
      <c r="BL42" s="642">
        <f t="shared" si="117"/>
        <v>0</v>
      </c>
      <c r="BM42" s="642">
        <f t="shared" si="117"/>
        <v>340000</v>
      </c>
      <c r="BN42" s="642"/>
      <c r="BO42" s="642">
        <f t="shared" si="16"/>
        <v>0</v>
      </c>
      <c r="BP42" s="642">
        <f t="shared" si="117"/>
        <v>0</v>
      </c>
      <c r="BQ42" s="642">
        <f t="shared" si="117"/>
        <v>340000</v>
      </c>
      <c r="BR42" s="642">
        <f t="shared" si="117"/>
        <v>155607</v>
      </c>
      <c r="BS42" s="642">
        <f t="shared" si="17"/>
        <v>45.766764705882352</v>
      </c>
      <c r="BT42" s="642">
        <f t="shared" si="117"/>
        <v>20000</v>
      </c>
      <c r="BU42" s="800">
        <f t="shared" si="117"/>
        <v>360000</v>
      </c>
      <c r="BV42" s="642">
        <f t="shared" si="117"/>
        <v>155607</v>
      </c>
      <c r="BW42" s="642">
        <f t="shared" si="18"/>
        <v>45.766764705882352</v>
      </c>
      <c r="BX42" s="642">
        <f t="shared" si="117"/>
        <v>0</v>
      </c>
      <c r="BY42" s="642">
        <f t="shared" si="117"/>
        <v>360000</v>
      </c>
      <c r="BZ42" s="912">
        <f t="shared" si="117"/>
        <v>440000</v>
      </c>
      <c r="CA42" s="912">
        <f t="shared" si="117"/>
        <v>440000</v>
      </c>
      <c r="CB42" s="642">
        <f>SUM(CB43)</f>
        <v>155607</v>
      </c>
      <c r="CC42" s="912">
        <f>SUM(CC43)</f>
        <v>151958</v>
      </c>
      <c r="CD42" s="642">
        <f t="shared" ref="CD42:CD73" si="118">IFERROR(CC42/CB42*100,0)</f>
        <v>97.65498981408291</v>
      </c>
      <c r="CE42" s="642">
        <f t="shared" ref="CE42:CE73" si="119">IFERROR(CC42/CK42*100,0)</f>
        <v>47.338940809968847</v>
      </c>
      <c r="CF42" s="912">
        <f>SUM(CF43)</f>
        <v>253916</v>
      </c>
      <c r="CG42" s="642">
        <f>SUM(CG43)</f>
        <v>440000</v>
      </c>
      <c r="CH42" s="642">
        <f>SUM(CH43)</f>
        <v>71750</v>
      </c>
      <c r="CI42" s="642">
        <f t="shared" si="20"/>
        <v>16.30681818181818</v>
      </c>
      <c r="CJ42" s="642">
        <f>SUM(CJ43)</f>
        <v>-119000</v>
      </c>
      <c r="CK42" s="912">
        <f>SUM(CK43)</f>
        <v>321000</v>
      </c>
      <c r="CL42" s="642">
        <f t="shared" si="50"/>
        <v>79.101557632398752</v>
      </c>
      <c r="CM42" s="642">
        <f>SUM(CM43)</f>
        <v>0</v>
      </c>
      <c r="CN42" s="912">
        <f>SUM(CN43)</f>
        <v>321000</v>
      </c>
      <c r="CO42" s="912">
        <f>SUM(CO43)</f>
        <v>153222</v>
      </c>
      <c r="CP42" s="642">
        <f t="shared" si="21"/>
        <v>47.73271028037383</v>
      </c>
      <c r="CQ42" s="642">
        <f>SUM(CQ43)</f>
        <v>-74000</v>
      </c>
      <c r="CR42" s="912">
        <f>SUM(CR43)</f>
        <v>247000</v>
      </c>
      <c r="CS42" s="912">
        <f>SUM(CS43)</f>
        <v>208913</v>
      </c>
      <c r="CT42" s="642">
        <f t="shared" si="51"/>
        <v>84.580161943319837</v>
      </c>
      <c r="CU42" s="642">
        <f t="shared" ref="CU42:DA42" si="120">SUM(CU43)</f>
        <v>-19160</v>
      </c>
      <c r="CV42" s="912">
        <f t="shared" si="120"/>
        <v>227840</v>
      </c>
      <c r="CW42" s="912">
        <f t="shared" si="120"/>
        <v>333000</v>
      </c>
      <c r="CX42" s="912">
        <f t="shared" si="120"/>
        <v>333000</v>
      </c>
      <c r="CY42" s="912">
        <f>SUM(CY43)</f>
        <v>151958</v>
      </c>
      <c r="CZ42" s="912">
        <f t="shared" si="120"/>
        <v>333000</v>
      </c>
      <c r="DA42" s="912">
        <f t="shared" si="120"/>
        <v>32730</v>
      </c>
      <c r="DB42" s="642">
        <f t="shared" si="52"/>
        <v>9.8288288288288292</v>
      </c>
      <c r="DC42" s="642">
        <f>SUM(DC43)</f>
        <v>-65000</v>
      </c>
      <c r="DD42" s="912">
        <f>SUM(DD43)</f>
        <v>268000</v>
      </c>
      <c r="DE42" s="912">
        <f>SUM(DE43)</f>
        <v>0</v>
      </c>
      <c r="DF42" s="642">
        <f t="shared" si="53"/>
        <v>0</v>
      </c>
      <c r="DG42" s="642">
        <f>SUM(DG43)</f>
        <v>0</v>
      </c>
      <c r="DH42" s="912">
        <f>SUM(DH43)</f>
        <v>268000</v>
      </c>
      <c r="DI42" s="912">
        <f>SUM(DI43)</f>
        <v>0</v>
      </c>
      <c r="DJ42" s="642">
        <f t="shared" si="54"/>
        <v>0</v>
      </c>
      <c r="DK42" s="642" t="e">
        <f>SUM(DK43)</f>
        <v>#REF!</v>
      </c>
      <c r="DL42" s="912">
        <f>SUM(DL43)</f>
        <v>86584.24</v>
      </c>
      <c r="DM42" s="642">
        <f t="shared" si="107"/>
        <v>56.979060003421999</v>
      </c>
      <c r="DN42" s="642">
        <f>IFERROR(DL42/#REF!*100,)</f>
        <v>0</v>
      </c>
      <c r="DO42" s="912">
        <f t="shared" ref="DO42:DQ42" si="121">SUM(DO43)</f>
        <v>359000</v>
      </c>
      <c r="DP42" s="912">
        <f t="shared" si="121"/>
        <v>0</v>
      </c>
      <c r="DQ42" s="912">
        <f t="shared" si="121"/>
        <v>0</v>
      </c>
      <c r="DS42" s="490">
        <f>IF(DS$5=$H42,#REF!,0)</f>
        <v>0</v>
      </c>
      <c r="DT42" s="490">
        <f>IF(DT$5=$H42,#REF!,0)</f>
        <v>0</v>
      </c>
      <c r="DU42" s="490">
        <f>IF(DU$5=$H42,#REF!,0)</f>
        <v>0</v>
      </c>
      <c r="DV42" s="490">
        <f>IF(DV$5=$J42,#REF!,0)</f>
        <v>0</v>
      </c>
      <c r="DW42" s="490"/>
      <c r="DX42" s="490">
        <f>IF($DX$5=$A42,#REF!,0)</f>
        <v>0</v>
      </c>
      <c r="DY42" s="490">
        <f t="shared" si="34"/>
        <v>0</v>
      </c>
      <c r="DZ42" s="490"/>
      <c r="EA42" s="636">
        <f>IF(EA$5=$A42,#REF!,0)</f>
        <v>0</v>
      </c>
      <c r="EB42" s="937">
        <f>IF(EB$5=$A42,#REF!,0)</f>
        <v>0</v>
      </c>
      <c r="EC42" s="937">
        <f>IF(EC$5=$A42,#REF!,0)</f>
        <v>0</v>
      </c>
      <c r="ED42" s="636">
        <f>IF(ED$5=$A42,#REF!,0)</f>
        <v>0</v>
      </c>
      <c r="EE42" s="636">
        <f>IF(EE$5=$A42,#REF!,0)</f>
        <v>0</v>
      </c>
      <c r="EF42" s="636">
        <f>IF(EF$5=$A42,#REF!,0)</f>
        <v>0</v>
      </c>
      <c r="EG42" s="636">
        <f>IF(EG$5=$A42,#REF!,0)</f>
        <v>0</v>
      </c>
      <c r="EH42" s="636">
        <f>IF(EH$5=$A42,#REF!,0)</f>
        <v>0</v>
      </c>
      <c r="EI42" s="636">
        <f>IF(EI$5=$A42,#REF!,0)</f>
        <v>0</v>
      </c>
      <c r="EJ42" s="937">
        <f>IF(EJ$5=$A42,#REF!,0)</f>
        <v>0</v>
      </c>
      <c r="EK42" s="937">
        <f>IF(EK$5=$A42,#REF!,0)</f>
        <v>0</v>
      </c>
      <c r="EL42" s="937">
        <f>IF(EL$5=$A42,#REF!,0)</f>
        <v>0</v>
      </c>
      <c r="EM42" s="937">
        <f>IF(EM$5=$A42,#REF!,0)</f>
        <v>0</v>
      </c>
      <c r="EN42" s="937" t="e">
        <f>IF(EN$5=$A42,#REF!,0)</f>
        <v>#REF!</v>
      </c>
      <c r="EO42" s="937">
        <f>IF(EO$5=$A42,#REF!,0)</f>
        <v>0</v>
      </c>
      <c r="EP42" s="937">
        <f>IF(EP$5=$A42,#REF!,0)</f>
        <v>0</v>
      </c>
      <c r="EQ42" s="937">
        <f>IF(EQ$5=$A42,#REF!,0)</f>
        <v>0</v>
      </c>
      <c r="ER42" s="937">
        <f>IF(ER$5=$A42,#REF!,0)</f>
        <v>0</v>
      </c>
      <c r="ES42" s="937">
        <f>IF(ES$5=$A42,#REF!,0)</f>
        <v>0</v>
      </c>
      <c r="ET42" s="937">
        <f>IF(ET$5=$A42,#REF!,0)</f>
        <v>0</v>
      </c>
      <c r="EX42" s="636">
        <f t="shared" si="104"/>
        <v>0</v>
      </c>
      <c r="EY42" s="937">
        <f t="shared" si="104"/>
        <v>0</v>
      </c>
      <c r="EZ42" s="937">
        <f t="shared" si="104"/>
        <v>0</v>
      </c>
      <c r="FA42" s="636">
        <f t="shared" si="104"/>
        <v>0</v>
      </c>
      <c r="FB42" s="636">
        <f t="shared" si="104"/>
        <v>0</v>
      </c>
      <c r="FC42" s="636">
        <f t="shared" si="104"/>
        <v>0</v>
      </c>
      <c r="FD42" s="636">
        <f t="shared" si="104"/>
        <v>0</v>
      </c>
      <c r="FE42" s="636">
        <f t="shared" si="104"/>
        <v>0</v>
      </c>
      <c r="FF42" s="636">
        <f t="shared" si="104"/>
        <v>0</v>
      </c>
      <c r="FG42" s="937">
        <f t="shared" si="104"/>
        <v>0</v>
      </c>
      <c r="FH42" s="937">
        <f t="shared" si="105"/>
        <v>0</v>
      </c>
      <c r="FI42" s="937">
        <f t="shared" si="105"/>
        <v>0</v>
      </c>
      <c r="FJ42" s="937">
        <f t="shared" si="105"/>
        <v>0</v>
      </c>
      <c r="FK42" s="937">
        <f t="shared" si="105"/>
        <v>359000</v>
      </c>
      <c r="FL42" s="937">
        <f t="shared" si="105"/>
        <v>0</v>
      </c>
      <c r="FM42" s="937">
        <f t="shared" si="105"/>
        <v>0</v>
      </c>
      <c r="FN42" s="937">
        <f t="shared" si="105"/>
        <v>0</v>
      </c>
      <c r="FO42" s="937">
        <f t="shared" si="105"/>
        <v>0</v>
      </c>
      <c r="FP42" s="937">
        <f t="shared" si="105"/>
        <v>0</v>
      </c>
      <c r="FQ42" s="937">
        <f t="shared" si="105"/>
        <v>0</v>
      </c>
      <c r="GA42" s="937">
        <f>IF(GA$5=$J42,#REF!,0)</f>
        <v>0</v>
      </c>
      <c r="GB42" s="937">
        <f>IF(GB$5=$J42,#REF!,0)</f>
        <v>0</v>
      </c>
      <c r="GC42" s="937">
        <f>IF(GC$5=$J42,#REF!,0)</f>
        <v>0</v>
      </c>
      <c r="GD42" s="937">
        <f>IF(GD$5=$J42,#REF!,0)</f>
        <v>0</v>
      </c>
      <c r="GE42" s="937">
        <f>IF(GE$5=$J42,#REF!,0)</f>
        <v>0</v>
      </c>
      <c r="GF42" s="937">
        <f>IF(GF$5=$J42,#REF!,0)</f>
        <v>0</v>
      </c>
      <c r="GG42" s="937">
        <f>IF(GG$5=$J42,#REF!,0)</f>
        <v>0</v>
      </c>
      <c r="GH42" s="937">
        <f>IF(GH$5=$J42,#REF!,0)</f>
        <v>0</v>
      </c>
      <c r="GI42" s="937">
        <f>IF(GI$5=$J42,#REF!,0)</f>
        <v>0</v>
      </c>
      <c r="GJ42" s="937">
        <f>IF(GJ$5=$J42,#REF!,0)</f>
        <v>0</v>
      </c>
      <c r="GK42" s="937">
        <f>IF(GK$5=$J42,#REF!,0)</f>
        <v>0</v>
      </c>
      <c r="GL42" s="937">
        <f>IF(GL$5=$J42,#REF!,0)</f>
        <v>0</v>
      </c>
      <c r="GM42" s="937">
        <f>IF(GM$5=$J42,#REF!,0)</f>
        <v>0</v>
      </c>
      <c r="GN42" s="937">
        <f>IF(GN$5=$J42,#REF!,0)</f>
        <v>0</v>
      </c>
      <c r="GO42" s="937">
        <f>IF(GO$5=$J42,#REF!,0)</f>
        <v>0</v>
      </c>
      <c r="GP42" s="937" t="e">
        <f>IF(GP$5=$J42,#REF!,0)</f>
        <v>#REF!</v>
      </c>
      <c r="GQ42" s="937">
        <f>IF(GQ$5=$J42,#REF!,0)</f>
        <v>0</v>
      </c>
      <c r="GR42" s="937">
        <f>IF(GR$5=$J42,#REF!,0)</f>
        <v>0</v>
      </c>
      <c r="GS42" s="937">
        <f>IF(GS$5=$J42,#REF!,0)</f>
        <v>0</v>
      </c>
      <c r="GT42" s="937">
        <f>IF(GT$5=$J42,#REF!,0)</f>
        <v>0</v>
      </c>
      <c r="GU42" s="937">
        <f>IF(GU$5=$J42,#REF!,0)</f>
        <v>0</v>
      </c>
      <c r="GV42" s="937">
        <f>IF(GV$5=$J42,#REF!,0)</f>
        <v>0</v>
      </c>
      <c r="GW42" s="937">
        <f>IF(GW$5=$J42,#REF!,0)</f>
        <v>0</v>
      </c>
      <c r="GX42" s="937">
        <f>IF(GX$5=$J42,#REF!,0)</f>
        <v>0</v>
      </c>
      <c r="GY42" s="937">
        <f>IF(GY$5=$J42,#REF!,0)</f>
        <v>0</v>
      </c>
      <c r="GZ42" s="937">
        <f>IF(GZ$5=$J42,#REF!,0)</f>
        <v>0</v>
      </c>
      <c r="HA42" s="937">
        <f>IF(HA$5=$J42,#REF!,0)</f>
        <v>0</v>
      </c>
      <c r="HB42" s="937">
        <f>IF(HB$5=$J42,#REF!,0)</f>
        <v>0</v>
      </c>
      <c r="HC42" s="937">
        <f>IF(HC$5=$J42,#REF!,0)</f>
        <v>0</v>
      </c>
      <c r="HD42" s="937">
        <f>IF(HD$5=$J42,#REF!,0)</f>
        <v>0</v>
      </c>
      <c r="HE42" s="937">
        <f>IF(HE$5=$J42,#REF!,0)</f>
        <v>0</v>
      </c>
      <c r="HF42" s="937">
        <f>IF(HF$5=$J42,#REF!,0)</f>
        <v>0</v>
      </c>
    </row>
    <row r="43" spans="1:214" ht="20.100000000000001" customHeight="1" x14ac:dyDescent="0.35">
      <c r="A43" s="583"/>
      <c r="B43" s="471"/>
      <c r="C43" s="471"/>
      <c r="D43" s="471"/>
      <c r="E43" s="471"/>
      <c r="F43" s="472"/>
      <c r="G43" s="472"/>
      <c r="H43" s="998"/>
      <c r="I43" s="998"/>
      <c r="J43" s="458"/>
      <c r="K43" s="458">
        <v>6526</v>
      </c>
      <c r="L43" s="458" t="s">
        <v>138</v>
      </c>
      <c r="M43" s="644">
        <v>490521.1</v>
      </c>
      <c r="N43" s="644">
        <v>556459</v>
      </c>
      <c r="O43" s="644">
        <v>408930.25</v>
      </c>
      <c r="P43" s="644">
        <v>295449.34000000003</v>
      </c>
      <c r="Q43" s="644">
        <v>498283.59</v>
      </c>
      <c r="R43" s="644">
        <v>492704.46</v>
      </c>
      <c r="S43" s="644">
        <v>294468.21000000002</v>
      </c>
      <c r="T43" s="644">
        <f>(S43/R43)*100</f>
        <v>59.765687933898548</v>
      </c>
      <c r="U43" s="644">
        <f>(V43-R43)</f>
        <v>-192704.46000000002</v>
      </c>
      <c r="V43" s="644">
        <v>300000</v>
      </c>
      <c r="W43" s="644">
        <v>300000</v>
      </c>
      <c r="X43" s="644">
        <v>480560.06</v>
      </c>
      <c r="Y43" s="644">
        <v>403366.04</v>
      </c>
      <c r="Z43" s="644">
        <v>369572.21</v>
      </c>
      <c r="AA43" s="644">
        <v>168164.74</v>
      </c>
      <c r="AB43" s="644">
        <f>(AA43/Z43)*100</f>
        <v>45.502539273718654</v>
      </c>
      <c r="AC43" s="644">
        <f>(AD43-Z43)</f>
        <v>64308.849999999977</v>
      </c>
      <c r="AD43" s="644">
        <v>433881.06</v>
      </c>
      <c r="AE43" s="644"/>
      <c r="AF43" s="644"/>
      <c r="AG43" s="644">
        <v>433881.06</v>
      </c>
      <c r="AH43" s="644"/>
      <c r="AI43" s="644">
        <v>270582.84000000003</v>
      </c>
      <c r="AJ43" s="644">
        <v>423088.81</v>
      </c>
      <c r="AK43" s="644">
        <v>425694.97</v>
      </c>
      <c r="AL43" s="644">
        <v>399240.37</v>
      </c>
      <c r="AM43" s="644">
        <v>283350</v>
      </c>
      <c r="AN43" s="644">
        <v>426000</v>
      </c>
      <c r="AO43" s="644">
        <v>426000</v>
      </c>
      <c r="AP43" s="644">
        <v>352992.13</v>
      </c>
      <c r="AQ43" s="644">
        <v>426000</v>
      </c>
      <c r="AR43" s="644">
        <v>426000</v>
      </c>
      <c r="AS43" s="644">
        <v>167195</v>
      </c>
      <c r="AT43" s="644">
        <f t="shared" si="106"/>
        <v>39.247652582159624</v>
      </c>
      <c r="AU43" s="644">
        <f>AV43-AR43</f>
        <v>0</v>
      </c>
      <c r="AV43" s="644">
        <v>426000</v>
      </c>
      <c r="AW43" s="457">
        <v>426000</v>
      </c>
      <c r="AX43" s="457">
        <v>426000</v>
      </c>
      <c r="AY43" s="644">
        <v>426000</v>
      </c>
      <c r="AZ43" s="644">
        <v>304065.34999999998</v>
      </c>
      <c r="BA43" s="644">
        <f t="shared" si="12"/>
        <v>86.139413363125115</v>
      </c>
      <c r="BB43" s="644">
        <f t="shared" si="13"/>
        <v>71.376842723004685</v>
      </c>
      <c r="BC43" s="644"/>
      <c r="BD43" s="644"/>
      <c r="BE43" s="644">
        <v>426000</v>
      </c>
      <c r="BF43" s="644">
        <v>52900</v>
      </c>
      <c r="BG43" s="644">
        <f t="shared" si="61"/>
        <v>12.417840375586854</v>
      </c>
      <c r="BH43" s="644">
        <f>BI43-BE43</f>
        <v>-86000</v>
      </c>
      <c r="BI43" s="644">
        <v>340000</v>
      </c>
      <c r="BJ43" s="644"/>
      <c r="BK43" s="644">
        <f t="shared" si="15"/>
        <v>0</v>
      </c>
      <c r="BL43" s="644">
        <f>BM43-BI43</f>
        <v>0</v>
      </c>
      <c r="BM43" s="644">
        <v>340000</v>
      </c>
      <c r="BN43" s="644"/>
      <c r="BO43" s="644">
        <f t="shared" si="16"/>
        <v>0</v>
      </c>
      <c r="BP43" s="644">
        <f>BQ43-BI43</f>
        <v>0</v>
      </c>
      <c r="BQ43" s="644">
        <v>340000</v>
      </c>
      <c r="BR43" s="644">
        <v>155607</v>
      </c>
      <c r="BS43" s="644">
        <f t="shared" si="17"/>
        <v>45.766764705882352</v>
      </c>
      <c r="BT43" s="644">
        <f>BU43-BM43</f>
        <v>20000</v>
      </c>
      <c r="BU43" s="749">
        <v>360000</v>
      </c>
      <c r="BV43" s="644">
        <v>155607</v>
      </c>
      <c r="BW43" s="644">
        <f t="shared" si="18"/>
        <v>45.766764705882352</v>
      </c>
      <c r="BX43" s="644">
        <f>BY43-BU43</f>
        <v>0</v>
      </c>
      <c r="BY43" s="644">
        <v>360000</v>
      </c>
      <c r="BZ43" s="910">
        <v>440000</v>
      </c>
      <c r="CA43" s="910">
        <v>440000</v>
      </c>
      <c r="CB43" s="644">
        <v>155607</v>
      </c>
      <c r="CC43" s="910">
        <v>151958</v>
      </c>
      <c r="CD43" s="644">
        <f t="shared" si="118"/>
        <v>97.65498981408291</v>
      </c>
      <c r="CE43" s="644">
        <f t="shared" si="119"/>
        <v>47.338940809968847</v>
      </c>
      <c r="CF43" s="910">
        <v>253916</v>
      </c>
      <c r="CG43" s="644">
        <v>440000</v>
      </c>
      <c r="CH43" s="644">
        <v>71750</v>
      </c>
      <c r="CI43" s="644">
        <f t="shared" ref="CI43:CI74" si="122">IFERROR(CH43/CG43*100,)</f>
        <v>16.30681818181818</v>
      </c>
      <c r="CJ43" s="644">
        <f>CK43-CG43</f>
        <v>-119000</v>
      </c>
      <c r="CK43" s="910">
        <v>321000</v>
      </c>
      <c r="CL43" s="644">
        <f t="shared" si="50"/>
        <v>79.101557632398752</v>
      </c>
      <c r="CM43" s="644">
        <f>CN43-CK43</f>
        <v>0</v>
      </c>
      <c r="CN43" s="910">
        <v>321000</v>
      </c>
      <c r="CO43" s="910">
        <v>153222</v>
      </c>
      <c r="CP43" s="644">
        <f t="shared" si="21"/>
        <v>47.73271028037383</v>
      </c>
      <c r="CQ43" s="644">
        <f>CR43-CN43</f>
        <v>-74000</v>
      </c>
      <c r="CR43" s="910">
        <v>247000</v>
      </c>
      <c r="CS43" s="910">
        <v>208913</v>
      </c>
      <c r="CT43" s="644">
        <f t="shared" si="51"/>
        <v>84.580161943319837</v>
      </c>
      <c r="CU43" s="644">
        <f>CV43-CR43</f>
        <v>-19160</v>
      </c>
      <c r="CV43" s="910">
        <v>227840</v>
      </c>
      <c r="CW43" s="910">
        <v>333000</v>
      </c>
      <c r="CX43" s="910">
        <v>333000</v>
      </c>
      <c r="CY43" s="910">
        <v>151958</v>
      </c>
      <c r="CZ43" s="910">
        <v>333000</v>
      </c>
      <c r="DA43" s="910">
        <v>32730</v>
      </c>
      <c r="DB43" s="644">
        <f t="shared" si="52"/>
        <v>9.8288288288288292</v>
      </c>
      <c r="DC43" s="644">
        <f>DD43-CZ43</f>
        <v>-65000</v>
      </c>
      <c r="DD43" s="910">
        <v>268000</v>
      </c>
      <c r="DE43" s="910">
        <v>0</v>
      </c>
      <c r="DF43" s="644">
        <f t="shared" si="53"/>
        <v>0</v>
      </c>
      <c r="DG43" s="644">
        <f>DH43-DD43</f>
        <v>0</v>
      </c>
      <c r="DH43" s="910">
        <v>268000</v>
      </c>
      <c r="DI43" s="910">
        <v>0</v>
      </c>
      <c r="DJ43" s="644">
        <f t="shared" si="54"/>
        <v>0</v>
      </c>
      <c r="DK43" s="644" t="e">
        <f>#REF!-DH43</f>
        <v>#REF!</v>
      </c>
      <c r="DL43" s="910">
        <v>86584.24</v>
      </c>
      <c r="DM43" s="644">
        <f t="shared" si="107"/>
        <v>56.979060003421999</v>
      </c>
      <c r="DN43" s="644">
        <f>IFERROR(DL43/#REF!*100,)</f>
        <v>0</v>
      </c>
      <c r="DO43" s="910">
        <v>359000</v>
      </c>
      <c r="DP43" s="910"/>
      <c r="DQ43" s="910"/>
      <c r="DS43" s="490">
        <f>IF(DS$5=$H43,#REF!,0)</f>
        <v>0</v>
      </c>
      <c r="DT43" s="490">
        <f>IF(DT$5=$H43,#REF!,0)</f>
        <v>0</v>
      </c>
      <c r="DU43" s="490">
        <f>IF(DU$5=$H43,#REF!,0)</f>
        <v>0</v>
      </c>
      <c r="DV43" s="490">
        <f>IF(DV$5=$J43,#REF!,0)</f>
        <v>0</v>
      </c>
      <c r="DW43" s="490"/>
      <c r="DX43" s="490">
        <f>IF($DX$5=$A43,#REF!,0)</f>
        <v>0</v>
      </c>
      <c r="DY43" s="490">
        <f t="shared" si="34"/>
        <v>0</v>
      </c>
      <c r="DZ43" s="490"/>
      <c r="EA43" s="636">
        <f>IF(EA$5=$A43,#REF!,0)</f>
        <v>0</v>
      </c>
      <c r="EB43" s="937">
        <f>IF(EB$5=$A43,#REF!,0)</f>
        <v>0</v>
      </c>
      <c r="EC43" s="937">
        <f>IF(EC$5=$A43,#REF!,0)</f>
        <v>0</v>
      </c>
      <c r="ED43" s="636">
        <f>IF(ED$5=$A43,#REF!,0)</f>
        <v>0</v>
      </c>
      <c r="EE43" s="636">
        <f>IF(EE$5=$A43,#REF!,0)</f>
        <v>0</v>
      </c>
      <c r="EF43" s="636">
        <f>IF(EF$5=$A43,#REF!,0)</f>
        <v>0</v>
      </c>
      <c r="EG43" s="636">
        <f>IF(EG$5=$A43,#REF!,0)</f>
        <v>0</v>
      </c>
      <c r="EH43" s="636">
        <f>IF(EH$5=$A43,#REF!,0)</f>
        <v>0</v>
      </c>
      <c r="EI43" s="636">
        <f>IF(EI$5=$A43,#REF!,0)</f>
        <v>0</v>
      </c>
      <c r="EJ43" s="937">
        <f>IF(EJ$5=$A43,#REF!,0)</f>
        <v>0</v>
      </c>
      <c r="EK43" s="937">
        <f>IF(EK$5=$A43,#REF!,0)</f>
        <v>0</v>
      </c>
      <c r="EL43" s="937">
        <f>IF(EL$5=$A43,#REF!,0)</f>
        <v>0</v>
      </c>
      <c r="EM43" s="937">
        <f>IF(EM$5=$A43,#REF!,0)</f>
        <v>0</v>
      </c>
      <c r="EN43" s="937">
        <f>IF(EN$5=$A43,#REF!,0)</f>
        <v>0</v>
      </c>
      <c r="EO43" s="937">
        <f>IF(EO$5=$A43,#REF!,0)</f>
        <v>0</v>
      </c>
      <c r="EP43" s="937">
        <f>IF(EP$5=$A43,#REF!,0)</f>
        <v>0</v>
      </c>
      <c r="EQ43" s="937">
        <f>IF(EQ$5=$A43,#REF!,0)</f>
        <v>0</v>
      </c>
      <c r="ER43" s="937">
        <f>IF(ER$5=$A43,#REF!,0)</f>
        <v>0</v>
      </c>
      <c r="ES43" s="937">
        <f>IF(ES$5=$A43,#REF!,0)</f>
        <v>0</v>
      </c>
      <c r="ET43" s="937">
        <f>IF(ET$5=$A43,#REF!,0)</f>
        <v>0</v>
      </c>
      <c r="EX43" s="636">
        <f t="shared" si="104"/>
        <v>0</v>
      </c>
      <c r="EY43" s="937">
        <f t="shared" si="104"/>
        <v>0</v>
      </c>
      <c r="EZ43" s="937">
        <f t="shared" si="104"/>
        <v>0</v>
      </c>
      <c r="FA43" s="636">
        <f t="shared" si="104"/>
        <v>0</v>
      </c>
      <c r="FB43" s="636">
        <f t="shared" si="104"/>
        <v>0</v>
      </c>
      <c r="FC43" s="636">
        <f t="shared" si="104"/>
        <v>0</v>
      </c>
      <c r="FD43" s="636">
        <f t="shared" si="104"/>
        <v>0</v>
      </c>
      <c r="FE43" s="636">
        <f t="shared" si="104"/>
        <v>0</v>
      </c>
      <c r="FF43" s="636">
        <f t="shared" si="104"/>
        <v>0</v>
      </c>
      <c r="FG43" s="937">
        <f t="shared" si="104"/>
        <v>0</v>
      </c>
      <c r="FH43" s="937">
        <f t="shared" si="105"/>
        <v>0</v>
      </c>
      <c r="FI43" s="937">
        <f t="shared" si="105"/>
        <v>0</v>
      </c>
      <c r="FJ43" s="937">
        <f t="shared" si="105"/>
        <v>0</v>
      </c>
      <c r="FK43" s="937">
        <f t="shared" si="105"/>
        <v>0</v>
      </c>
      <c r="FL43" s="937">
        <f t="shared" si="105"/>
        <v>0</v>
      </c>
      <c r="FM43" s="937">
        <f t="shared" si="105"/>
        <v>0</v>
      </c>
      <c r="FN43" s="937">
        <f t="shared" si="105"/>
        <v>0</v>
      </c>
      <c r="FO43" s="937">
        <f t="shared" si="105"/>
        <v>0</v>
      </c>
      <c r="FP43" s="937">
        <f t="shared" si="105"/>
        <v>0</v>
      </c>
      <c r="FQ43" s="937">
        <f t="shared" si="105"/>
        <v>0</v>
      </c>
      <c r="GA43" s="937">
        <f>IF(GA$5=$J43,#REF!,0)</f>
        <v>0</v>
      </c>
      <c r="GB43" s="937">
        <f>IF(GB$5=$J43,#REF!,0)</f>
        <v>0</v>
      </c>
      <c r="GC43" s="937">
        <f>IF(GC$5=$J43,#REF!,0)</f>
        <v>0</v>
      </c>
      <c r="GD43" s="937">
        <f>IF(GD$5=$J43,#REF!,0)</f>
        <v>0</v>
      </c>
      <c r="GE43" s="937">
        <f>IF(GE$5=$J43,#REF!,0)</f>
        <v>0</v>
      </c>
      <c r="GF43" s="937">
        <f>IF(GF$5=$J43,#REF!,0)</f>
        <v>0</v>
      </c>
      <c r="GG43" s="937">
        <f>IF(GG$5=$J43,#REF!,0)</f>
        <v>0</v>
      </c>
      <c r="GH43" s="937">
        <f>IF(GH$5=$J43,#REF!,0)</f>
        <v>0</v>
      </c>
      <c r="GI43" s="937">
        <f>IF(GI$5=$J43,#REF!,0)</f>
        <v>0</v>
      </c>
      <c r="GJ43" s="937">
        <f>IF(GJ$5=$J43,#REF!,0)</f>
        <v>0</v>
      </c>
      <c r="GK43" s="937">
        <f>IF(GK$5=$J43,#REF!,0)</f>
        <v>0</v>
      </c>
      <c r="GL43" s="937">
        <f>IF(GL$5=$J43,#REF!,0)</f>
        <v>0</v>
      </c>
      <c r="GM43" s="937">
        <f>IF(GM$5=$J43,#REF!,0)</f>
        <v>0</v>
      </c>
      <c r="GN43" s="937">
        <f>IF(GN$5=$J43,#REF!,0)</f>
        <v>0</v>
      </c>
      <c r="GO43" s="937">
        <f>IF(GO$5=$J43,#REF!,0)</f>
        <v>0</v>
      </c>
      <c r="GP43" s="937">
        <f>IF(GP$5=$J43,#REF!,0)</f>
        <v>0</v>
      </c>
      <c r="GQ43" s="937">
        <f>IF(GQ$5=$J43,#REF!,0)</f>
        <v>0</v>
      </c>
      <c r="GR43" s="937">
        <f>IF(GR$5=$J43,#REF!,0)</f>
        <v>0</v>
      </c>
      <c r="GS43" s="937">
        <f>IF(GS$5=$J43,#REF!,0)</f>
        <v>0</v>
      </c>
      <c r="GT43" s="937">
        <f>IF(GT$5=$J43,#REF!,0)</f>
        <v>0</v>
      </c>
      <c r="GU43" s="937">
        <f>IF(GU$5=$J43,#REF!,0)</f>
        <v>0</v>
      </c>
      <c r="GV43" s="937">
        <f>IF(GV$5=$J43,#REF!,0)</f>
        <v>0</v>
      </c>
      <c r="GW43" s="937">
        <f>IF(GW$5=$J43,#REF!,0)</f>
        <v>0</v>
      </c>
      <c r="GX43" s="937">
        <f>IF(GX$5=$J43,#REF!,0)</f>
        <v>0</v>
      </c>
      <c r="GY43" s="937">
        <f>IF(GY$5=$J43,#REF!,0)</f>
        <v>0</v>
      </c>
      <c r="GZ43" s="937">
        <f>IF(GZ$5=$J43,#REF!,0)</f>
        <v>0</v>
      </c>
      <c r="HA43" s="937">
        <f>IF(HA$5=$J43,#REF!,0)</f>
        <v>0</v>
      </c>
      <c r="HB43" s="937">
        <f>IF(HB$5=$J43,#REF!,0)</f>
        <v>0</v>
      </c>
      <c r="HC43" s="937">
        <f>IF(HC$5=$J43,#REF!,0)</f>
        <v>0</v>
      </c>
      <c r="HD43" s="937">
        <f>IF(HD$5=$J43,#REF!,0)</f>
        <v>0</v>
      </c>
      <c r="HE43" s="937">
        <f>IF(HE$5=$J43,#REF!,0)</f>
        <v>0</v>
      </c>
      <c r="HF43" s="937">
        <f>IF(HF$5=$J43,#REF!,0)</f>
        <v>0</v>
      </c>
    </row>
    <row r="44" spans="1:214" ht="20.100000000000001" hidden="1" customHeight="1" thickBot="1" x14ac:dyDescent="0.4">
      <c r="A44" s="473"/>
      <c r="B44" s="474"/>
      <c r="C44" s="474"/>
      <c r="D44" s="474"/>
      <c r="E44" s="474"/>
      <c r="F44" s="475"/>
      <c r="G44" s="475"/>
      <c r="H44" s="476"/>
      <c r="I44" s="476"/>
      <c r="J44" s="523"/>
      <c r="K44" s="523"/>
      <c r="L44" s="477"/>
      <c r="M44" s="637"/>
      <c r="N44" s="637"/>
      <c r="O44" s="637"/>
      <c r="P44" s="637"/>
      <c r="Q44" s="637"/>
      <c r="R44" s="637"/>
      <c r="S44" s="637"/>
      <c r="T44" s="637"/>
      <c r="U44" s="637"/>
      <c r="V44" s="637"/>
      <c r="W44" s="637"/>
      <c r="X44" s="637"/>
      <c r="Y44" s="637"/>
      <c r="Z44" s="637"/>
      <c r="AA44" s="637"/>
      <c r="AB44" s="637"/>
      <c r="AC44" s="637"/>
      <c r="AD44" s="637"/>
      <c r="AE44" s="637"/>
      <c r="AF44" s="637"/>
      <c r="AG44" s="637"/>
      <c r="AH44" s="637"/>
      <c r="AI44" s="637"/>
      <c r="AJ44" s="637"/>
      <c r="AK44" s="637"/>
      <c r="AL44" s="637"/>
      <c r="AM44" s="637"/>
      <c r="AN44" s="637"/>
      <c r="AO44" s="637"/>
      <c r="AP44" s="637"/>
      <c r="AQ44" s="637"/>
      <c r="AR44" s="637"/>
      <c r="AS44" s="637"/>
      <c r="AT44" s="637">
        <f t="shared" si="106"/>
        <v>0</v>
      </c>
      <c r="AU44" s="637"/>
      <c r="AV44" s="637"/>
      <c r="AW44" s="478"/>
      <c r="AX44" s="478"/>
      <c r="AY44" s="637"/>
      <c r="AZ44" s="637"/>
      <c r="BA44" s="637">
        <f t="shared" si="12"/>
        <v>0</v>
      </c>
      <c r="BB44" s="637">
        <f t="shared" si="13"/>
        <v>0</v>
      </c>
      <c r="BC44" s="637"/>
      <c r="BD44" s="637"/>
      <c r="BE44" s="637"/>
      <c r="BF44" s="637"/>
      <c r="BG44" s="637">
        <f t="shared" si="61"/>
        <v>0</v>
      </c>
      <c r="BH44" s="637"/>
      <c r="BI44" s="637"/>
      <c r="BJ44" s="637"/>
      <c r="BK44" s="637">
        <f t="shared" si="15"/>
        <v>0</v>
      </c>
      <c r="BL44" s="637"/>
      <c r="BM44" s="637"/>
      <c r="BN44" s="637"/>
      <c r="BO44" s="637">
        <f t="shared" si="16"/>
        <v>0</v>
      </c>
      <c r="BP44" s="637"/>
      <c r="BQ44" s="637"/>
      <c r="BR44" s="637"/>
      <c r="BS44" s="637">
        <f t="shared" si="17"/>
        <v>0</v>
      </c>
      <c r="BT44" s="637"/>
      <c r="BU44" s="812"/>
      <c r="BV44" s="637"/>
      <c r="BW44" s="637">
        <f t="shared" si="18"/>
        <v>0</v>
      </c>
      <c r="BX44" s="637"/>
      <c r="BY44" s="637"/>
      <c r="BZ44" s="917"/>
      <c r="CA44" s="917"/>
      <c r="CB44" s="637"/>
      <c r="CC44" s="917"/>
      <c r="CD44" s="637">
        <f t="shared" si="118"/>
        <v>0</v>
      </c>
      <c r="CE44" s="637">
        <f t="shared" si="119"/>
        <v>0</v>
      </c>
      <c r="CF44" s="917"/>
      <c r="CG44" s="637"/>
      <c r="CH44" s="637">
        <v>0</v>
      </c>
      <c r="CI44" s="637">
        <f t="shared" si="122"/>
        <v>0</v>
      </c>
      <c r="CJ44" s="637"/>
      <c r="CK44" s="917"/>
      <c r="CL44" s="637">
        <f t="shared" si="50"/>
        <v>0</v>
      </c>
      <c r="CM44" s="637"/>
      <c r="CN44" s="917">
        <v>0</v>
      </c>
      <c r="CO44" s="917"/>
      <c r="CP44" s="637">
        <f t="shared" si="21"/>
        <v>0</v>
      </c>
      <c r="CQ44" s="637"/>
      <c r="CR44" s="917"/>
      <c r="CS44" s="917"/>
      <c r="CT44" s="637">
        <f t="shared" si="51"/>
        <v>0</v>
      </c>
      <c r="CU44" s="637">
        <v>0</v>
      </c>
      <c r="CV44" s="917">
        <v>0</v>
      </c>
      <c r="CW44" s="917"/>
      <c r="CX44" s="917"/>
      <c r="CY44" s="917">
        <v>0</v>
      </c>
      <c r="CZ44" s="917">
        <v>0</v>
      </c>
      <c r="DA44" s="917">
        <v>0</v>
      </c>
      <c r="DB44" s="637">
        <f t="shared" si="52"/>
        <v>0</v>
      </c>
      <c r="DC44" s="637">
        <v>0</v>
      </c>
      <c r="DD44" s="917">
        <v>0</v>
      </c>
      <c r="DE44" s="917">
        <v>0</v>
      </c>
      <c r="DF44" s="637">
        <f t="shared" si="53"/>
        <v>0</v>
      </c>
      <c r="DG44" s="637">
        <v>0</v>
      </c>
      <c r="DH44" s="917">
        <v>0</v>
      </c>
      <c r="DI44" s="917">
        <v>0</v>
      </c>
      <c r="DJ44" s="637">
        <f t="shared" si="54"/>
        <v>0</v>
      </c>
      <c r="DK44" s="637">
        <v>0</v>
      </c>
      <c r="DL44" s="917">
        <v>0</v>
      </c>
      <c r="DM44" s="637">
        <f t="shared" si="107"/>
        <v>0</v>
      </c>
      <c r="DN44" s="637">
        <f>IFERROR(DL44/#REF!*100,)</f>
        <v>0</v>
      </c>
      <c r="DO44" s="917"/>
      <c r="DP44" s="917"/>
      <c r="DQ44" s="917"/>
      <c r="DS44" s="490">
        <f>IF(DS$5=$H44,#REF!,0)</f>
        <v>0</v>
      </c>
      <c r="DT44" s="490">
        <f>IF(DT$5=$H44,#REF!,0)</f>
        <v>0</v>
      </c>
      <c r="DU44" s="490">
        <f>IF(DU$5=$H44,#REF!,0)</f>
        <v>0</v>
      </c>
      <c r="DV44" s="490">
        <f>IF(DV$5=$J44,#REF!,0)</f>
        <v>0</v>
      </c>
      <c r="DW44" s="490"/>
      <c r="DX44" s="490">
        <f>IF($DX$5=$A44,#REF!,0)</f>
        <v>0</v>
      </c>
      <c r="DY44" s="490">
        <f t="shared" si="34"/>
        <v>0</v>
      </c>
      <c r="DZ44" s="490"/>
      <c r="EA44" s="636">
        <f>IF(EA$5=$A44,#REF!,0)</f>
        <v>0</v>
      </c>
      <c r="EB44" s="937">
        <f>IF(EB$5=$A44,#REF!,0)</f>
        <v>0</v>
      </c>
      <c r="EC44" s="937">
        <f>IF(EC$5=$A44,#REF!,0)</f>
        <v>0</v>
      </c>
      <c r="ED44" s="636">
        <f>IF(ED$5=$A44,#REF!,0)</f>
        <v>0</v>
      </c>
      <c r="EE44" s="636">
        <f>IF(EE$5=$A44,#REF!,0)</f>
        <v>0</v>
      </c>
      <c r="EF44" s="636">
        <f>IF(EF$5=$A44,#REF!,0)</f>
        <v>0</v>
      </c>
      <c r="EG44" s="636">
        <f>IF(EG$5=$A44,#REF!,0)</f>
        <v>0</v>
      </c>
      <c r="EH44" s="636">
        <f>IF(EH$5=$A44,#REF!,0)</f>
        <v>0</v>
      </c>
      <c r="EI44" s="636">
        <f>IF(EI$5=$A44,#REF!,0)</f>
        <v>0</v>
      </c>
      <c r="EJ44" s="937">
        <f>IF(EJ$5=$A44,#REF!,0)</f>
        <v>0</v>
      </c>
      <c r="EK44" s="937">
        <f>IF(EK$5=$A44,#REF!,0)</f>
        <v>0</v>
      </c>
      <c r="EL44" s="937">
        <f>IF(EL$5=$A44,#REF!,0)</f>
        <v>0</v>
      </c>
      <c r="EM44" s="937">
        <f>IF(EM$5=$A44,#REF!,0)</f>
        <v>0</v>
      </c>
      <c r="EN44" s="937">
        <f>IF(EN$5=$A44,#REF!,0)</f>
        <v>0</v>
      </c>
      <c r="EO44" s="937">
        <f>IF(EO$5=$A44,#REF!,0)</f>
        <v>0</v>
      </c>
      <c r="EP44" s="937">
        <f>IF(EP$5=$A44,#REF!,0)</f>
        <v>0</v>
      </c>
      <c r="EQ44" s="937">
        <f>IF(EQ$5=$A44,#REF!,0)</f>
        <v>0</v>
      </c>
      <c r="ER44" s="937">
        <f>IF(ER$5=$A44,#REF!,0)</f>
        <v>0</v>
      </c>
      <c r="ES44" s="937">
        <f>IF(ES$5=$A44,#REF!,0)</f>
        <v>0</v>
      </c>
      <c r="ET44" s="937">
        <f>IF(ET$5=$A44,#REF!,0)</f>
        <v>0</v>
      </c>
      <c r="EX44" s="636">
        <f t="shared" si="104"/>
        <v>0</v>
      </c>
      <c r="EY44" s="937">
        <f t="shared" si="104"/>
        <v>0</v>
      </c>
      <c r="EZ44" s="937">
        <f t="shared" si="104"/>
        <v>0</v>
      </c>
      <c r="FA44" s="636">
        <f t="shared" si="104"/>
        <v>0</v>
      </c>
      <c r="FB44" s="636">
        <f t="shared" si="104"/>
        <v>0</v>
      </c>
      <c r="FC44" s="636">
        <f t="shared" si="104"/>
        <v>0</v>
      </c>
      <c r="FD44" s="636">
        <f t="shared" si="104"/>
        <v>0</v>
      </c>
      <c r="FE44" s="636">
        <f t="shared" si="104"/>
        <v>0</v>
      </c>
      <c r="FF44" s="636">
        <f t="shared" si="104"/>
        <v>0</v>
      </c>
      <c r="FG44" s="937">
        <f t="shared" si="104"/>
        <v>0</v>
      </c>
      <c r="FH44" s="937">
        <f t="shared" si="105"/>
        <v>0</v>
      </c>
      <c r="FI44" s="937">
        <f t="shared" si="105"/>
        <v>0</v>
      </c>
      <c r="FJ44" s="937">
        <f t="shared" si="105"/>
        <v>0</v>
      </c>
      <c r="FK44" s="937">
        <f t="shared" si="105"/>
        <v>0</v>
      </c>
      <c r="FL44" s="937">
        <f t="shared" si="105"/>
        <v>0</v>
      </c>
      <c r="FM44" s="937">
        <f t="shared" si="105"/>
        <v>0</v>
      </c>
      <c r="FN44" s="937">
        <f t="shared" si="105"/>
        <v>0</v>
      </c>
      <c r="FO44" s="937">
        <f t="shared" si="105"/>
        <v>0</v>
      </c>
      <c r="FP44" s="937">
        <f t="shared" si="105"/>
        <v>0</v>
      </c>
      <c r="FQ44" s="937">
        <f t="shared" si="105"/>
        <v>0</v>
      </c>
      <c r="GA44" s="937">
        <f>IF(GA$5=$J44,#REF!,0)</f>
        <v>0</v>
      </c>
      <c r="GB44" s="937">
        <f>IF(GB$5=$J44,#REF!,0)</f>
        <v>0</v>
      </c>
      <c r="GC44" s="937">
        <f>IF(GC$5=$J44,#REF!,0)</f>
        <v>0</v>
      </c>
      <c r="GD44" s="937">
        <f>IF(GD$5=$J44,#REF!,0)</f>
        <v>0</v>
      </c>
      <c r="GE44" s="937">
        <f>IF(GE$5=$J44,#REF!,0)</f>
        <v>0</v>
      </c>
      <c r="GF44" s="937">
        <f>IF(GF$5=$J44,#REF!,0)</f>
        <v>0</v>
      </c>
      <c r="GG44" s="937">
        <f>IF(GG$5=$J44,#REF!,0)</f>
        <v>0</v>
      </c>
      <c r="GH44" s="937">
        <f>IF(GH$5=$J44,#REF!,0)</f>
        <v>0</v>
      </c>
      <c r="GI44" s="937">
        <f>IF(GI$5=$J44,#REF!,0)</f>
        <v>0</v>
      </c>
      <c r="GJ44" s="937">
        <f>IF(GJ$5=$J44,#REF!,0)</f>
        <v>0</v>
      </c>
      <c r="GK44" s="937">
        <f>IF(GK$5=$J44,#REF!,0)</f>
        <v>0</v>
      </c>
      <c r="GL44" s="937">
        <f>IF(GL$5=$J44,#REF!,0)</f>
        <v>0</v>
      </c>
      <c r="GM44" s="937">
        <f>IF(GM$5=$J44,#REF!,0)</f>
        <v>0</v>
      </c>
      <c r="GN44" s="937">
        <f>IF(GN$5=$J44,#REF!,0)</f>
        <v>0</v>
      </c>
      <c r="GO44" s="937">
        <f>IF(GO$5=$J44,#REF!,0)</f>
        <v>0</v>
      </c>
      <c r="GP44" s="937">
        <f>IF(GP$5=$J44,#REF!,0)</f>
        <v>0</v>
      </c>
      <c r="GQ44" s="937">
        <f>IF(GQ$5=$J44,#REF!,0)</f>
        <v>0</v>
      </c>
      <c r="GR44" s="937">
        <f>IF(GR$5=$J44,#REF!,0)</f>
        <v>0</v>
      </c>
      <c r="GS44" s="937">
        <f>IF(GS$5=$J44,#REF!,0)</f>
        <v>0</v>
      </c>
      <c r="GT44" s="937">
        <f>IF(GT$5=$J44,#REF!,0)</f>
        <v>0</v>
      </c>
      <c r="GU44" s="937">
        <f>IF(GU$5=$J44,#REF!,0)</f>
        <v>0</v>
      </c>
      <c r="GV44" s="937">
        <f>IF(GV$5=$J44,#REF!,0)</f>
        <v>0</v>
      </c>
      <c r="GW44" s="937">
        <f>IF(GW$5=$J44,#REF!,0)</f>
        <v>0</v>
      </c>
      <c r="GX44" s="937">
        <f>IF(GX$5=$J44,#REF!,0)</f>
        <v>0</v>
      </c>
      <c r="GY44" s="937">
        <f>IF(GY$5=$J44,#REF!,0)</f>
        <v>0</v>
      </c>
      <c r="GZ44" s="937">
        <f>IF(GZ$5=$J44,#REF!,0)</f>
        <v>0</v>
      </c>
      <c r="HA44" s="937">
        <f>IF(HA$5=$J44,#REF!,0)</f>
        <v>0</v>
      </c>
      <c r="HB44" s="937">
        <f>IF(HB$5=$J44,#REF!,0)</f>
        <v>0</v>
      </c>
      <c r="HC44" s="937">
        <f>IF(HC$5=$J44,#REF!,0)</f>
        <v>0</v>
      </c>
      <c r="HD44" s="937">
        <f>IF(HD$5=$J44,#REF!,0)</f>
        <v>0</v>
      </c>
      <c r="HE44" s="937">
        <f>IF(HE$5=$J44,#REF!,0)</f>
        <v>0</v>
      </c>
      <c r="HF44" s="937">
        <f>IF(HF$5=$J44,#REF!,0)</f>
        <v>0</v>
      </c>
    </row>
    <row r="45" spans="1:214" ht="20.100000000000001" hidden="1" customHeight="1" thickBot="1" x14ac:dyDescent="0.4">
      <c r="A45" s="463"/>
      <c r="B45" s="479"/>
      <c r="C45" s="479"/>
      <c r="D45" s="479"/>
      <c r="E45" s="479"/>
      <c r="F45" s="479"/>
      <c r="G45" s="479"/>
      <c r="H45" s="465"/>
      <c r="I45" s="465"/>
      <c r="J45" s="465"/>
      <c r="K45" s="465"/>
      <c r="L45" s="646"/>
      <c r="M45" s="650"/>
      <c r="N45" s="650"/>
      <c r="O45" s="650"/>
      <c r="P45" s="650"/>
      <c r="Q45" s="650"/>
      <c r="R45" s="650"/>
      <c r="S45" s="650"/>
      <c r="T45" s="650"/>
      <c r="U45" s="650"/>
      <c r="V45" s="650"/>
      <c r="W45" s="650"/>
      <c r="X45" s="650"/>
      <c r="Y45" s="650"/>
      <c r="Z45" s="650"/>
      <c r="AA45" s="650"/>
      <c r="AB45" s="650"/>
      <c r="AC45" s="650"/>
      <c r="AD45" s="650"/>
      <c r="AE45" s="650"/>
      <c r="AF45" s="650"/>
      <c r="AG45" s="650"/>
      <c r="AH45" s="650"/>
      <c r="AI45" s="650"/>
      <c r="AJ45" s="650"/>
      <c r="AK45" s="650"/>
      <c r="AL45" s="650"/>
      <c r="AM45" s="650"/>
      <c r="AN45" s="650"/>
      <c r="AO45" s="650"/>
      <c r="AP45" s="650"/>
      <c r="AQ45" s="650"/>
      <c r="AR45" s="650"/>
      <c r="AS45" s="650"/>
      <c r="AT45" s="650">
        <f t="shared" si="106"/>
        <v>0</v>
      </c>
      <c r="AU45" s="650"/>
      <c r="AV45" s="650"/>
      <c r="AW45" s="480"/>
      <c r="AX45" s="480"/>
      <c r="AY45" s="650"/>
      <c r="AZ45" s="650"/>
      <c r="BA45" s="650">
        <f t="shared" si="12"/>
        <v>0</v>
      </c>
      <c r="BB45" s="650">
        <f t="shared" si="13"/>
        <v>0</v>
      </c>
      <c r="BC45" s="650"/>
      <c r="BD45" s="650"/>
      <c r="BE45" s="650"/>
      <c r="BF45" s="650"/>
      <c r="BG45" s="650">
        <f t="shared" si="61"/>
        <v>0</v>
      </c>
      <c r="BH45" s="650"/>
      <c r="BI45" s="650"/>
      <c r="BJ45" s="650"/>
      <c r="BK45" s="650">
        <f t="shared" si="15"/>
        <v>0</v>
      </c>
      <c r="BL45" s="650"/>
      <c r="BM45" s="650"/>
      <c r="BN45" s="650"/>
      <c r="BO45" s="650">
        <f t="shared" si="16"/>
        <v>0</v>
      </c>
      <c r="BP45" s="650"/>
      <c r="BQ45" s="650"/>
      <c r="BR45" s="650"/>
      <c r="BS45" s="650">
        <f t="shared" si="17"/>
        <v>0</v>
      </c>
      <c r="BT45" s="650"/>
      <c r="BU45" s="813"/>
      <c r="BV45" s="650"/>
      <c r="BW45" s="650">
        <f t="shared" si="18"/>
        <v>0</v>
      </c>
      <c r="BX45" s="650"/>
      <c r="BY45" s="650"/>
      <c r="BZ45" s="918"/>
      <c r="CA45" s="918"/>
      <c r="CB45" s="650"/>
      <c r="CC45" s="918"/>
      <c r="CD45" s="650">
        <f t="shared" si="118"/>
        <v>0</v>
      </c>
      <c r="CE45" s="650">
        <f t="shared" si="119"/>
        <v>0</v>
      </c>
      <c r="CF45" s="918"/>
      <c r="CG45" s="650"/>
      <c r="CH45" s="650">
        <v>0</v>
      </c>
      <c r="CI45" s="650">
        <f t="shared" si="122"/>
        <v>0</v>
      </c>
      <c r="CJ45" s="650"/>
      <c r="CK45" s="918"/>
      <c r="CL45" s="650">
        <f t="shared" si="50"/>
        <v>0</v>
      </c>
      <c r="CM45" s="650"/>
      <c r="CN45" s="918">
        <v>0</v>
      </c>
      <c r="CO45" s="918"/>
      <c r="CP45" s="650">
        <f t="shared" si="21"/>
        <v>0</v>
      </c>
      <c r="CQ45" s="650"/>
      <c r="CR45" s="918"/>
      <c r="CS45" s="918"/>
      <c r="CT45" s="650">
        <f t="shared" si="51"/>
        <v>0</v>
      </c>
      <c r="CU45" s="650">
        <v>0</v>
      </c>
      <c r="CV45" s="918">
        <v>0</v>
      </c>
      <c r="CW45" s="918"/>
      <c r="CX45" s="918"/>
      <c r="CY45" s="918">
        <v>0</v>
      </c>
      <c r="CZ45" s="918">
        <v>0</v>
      </c>
      <c r="DA45" s="918">
        <v>0</v>
      </c>
      <c r="DB45" s="650">
        <f t="shared" si="52"/>
        <v>0</v>
      </c>
      <c r="DC45" s="650">
        <v>0</v>
      </c>
      <c r="DD45" s="918">
        <v>0</v>
      </c>
      <c r="DE45" s="918">
        <v>0</v>
      </c>
      <c r="DF45" s="650">
        <f t="shared" si="53"/>
        <v>0</v>
      </c>
      <c r="DG45" s="650">
        <v>0</v>
      </c>
      <c r="DH45" s="918">
        <v>0</v>
      </c>
      <c r="DI45" s="918">
        <v>0</v>
      </c>
      <c r="DJ45" s="650">
        <f t="shared" si="54"/>
        <v>0</v>
      </c>
      <c r="DK45" s="650">
        <v>0</v>
      </c>
      <c r="DL45" s="918">
        <v>0</v>
      </c>
      <c r="DM45" s="650">
        <f t="shared" si="107"/>
        <v>0</v>
      </c>
      <c r="DN45" s="650">
        <f>IFERROR(DL45/#REF!*100,)</f>
        <v>0</v>
      </c>
      <c r="DO45" s="918"/>
      <c r="DP45" s="918"/>
      <c r="DQ45" s="918"/>
      <c r="DS45" s="490">
        <f>IF(DS$5=$H45,#REF!,0)</f>
        <v>0</v>
      </c>
      <c r="DT45" s="490">
        <f>IF(DT$5=$H45,#REF!,0)</f>
        <v>0</v>
      </c>
      <c r="DU45" s="490">
        <f>IF(DU$5=$H45,#REF!,0)</f>
        <v>0</v>
      </c>
      <c r="DV45" s="490">
        <f>IF(DV$5=$J45,#REF!,0)</f>
        <v>0</v>
      </c>
      <c r="DW45" s="490"/>
      <c r="DX45" s="490">
        <f>IF($DX$5=$A45,#REF!,0)</f>
        <v>0</v>
      </c>
      <c r="DY45" s="490">
        <f t="shared" si="34"/>
        <v>0</v>
      </c>
      <c r="DZ45" s="490"/>
      <c r="EA45" s="636">
        <f>IF(EA$5=$A45,#REF!,0)</f>
        <v>0</v>
      </c>
      <c r="EB45" s="937">
        <f>IF(EB$5=$A45,#REF!,0)</f>
        <v>0</v>
      </c>
      <c r="EC45" s="937">
        <f>IF(EC$5=$A45,#REF!,0)</f>
        <v>0</v>
      </c>
      <c r="ED45" s="636">
        <f>IF(ED$5=$A45,#REF!,0)</f>
        <v>0</v>
      </c>
      <c r="EE45" s="636">
        <f>IF(EE$5=$A45,#REF!,0)</f>
        <v>0</v>
      </c>
      <c r="EF45" s="636">
        <f>IF(EF$5=$A45,#REF!,0)</f>
        <v>0</v>
      </c>
      <c r="EG45" s="636">
        <f>IF(EG$5=$A45,#REF!,0)</f>
        <v>0</v>
      </c>
      <c r="EH45" s="636">
        <f>IF(EH$5=$A45,#REF!,0)</f>
        <v>0</v>
      </c>
      <c r="EI45" s="636">
        <f>IF(EI$5=$A45,#REF!,0)</f>
        <v>0</v>
      </c>
      <c r="EJ45" s="937">
        <f>IF(EJ$5=$A45,#REF!,0)</f>
        <v>0</v>
      </c>
      <c r="EK45" s="937">
        <f>IF(EK$5=$A45,#REF!,0)</f>
        <v>0</v>
      </c>
      <c r="EL45" s="937">
        <f>IF(EL$5=$A45,#REF!,0)</f>
        <v>0</v>
      </c>
      <c r="EM45" s="937">
        <f>IF(EM$5=$A45,#REF!,0)</f>
        <v>0</v>
      </c>
      <c r="EN45" s="937">
        <f>IF(EN$5=$A45,#REF!,0)</f>
        <v>0</v>
      </c>
      <c r="EO45" s="937">
        <f>IF(EO$5=$A45,#REF!,0)</f>
        <v>0</v>
      </c>
      <c r="EP45" s="937">
        <f>IF(EP$5=$A45,#REF!,0)</f>
        <v>0</v>
      </c>
      <c r="EQ45" s="937">
        <f>IF(EQ$5=$A45,#REF!,0)</f>
        <v>0</v>
      </c>
      <c r="ER45" s="937">
        <f>IF(ER$5=$A45,#REF!,0)</f>
        <v>0</v>
      </c>
      <c r="ES45" s="937">
        <f>IF(ES$5=$A45,#REF!,0)</f>
        <v>0</v>
      </c>
      <c r="ET45" s="937">
        <f>IF(ET$5=$A45,#REF!,0)</f>
        <v>0</v>
      </c>
      <c r="EX45" s="636">
        <f t="shared" si="104"/>
        <v>0</v>
      </c>
      <c r="EY45" s="937">
        <f t="shared" si="104"/>
        <v>0</v>
      </c>
      <c r="EZ45" s="937">
        <f t="shared" si="104"/>
        <v>0</v>
      </c>
      <c r="FA45" s="636">
        <f t="shared" si="104"/>
        <v>0</v>
      </c>
      <c r="FB45" s="636">
        <f t="shared" si="104"/>
        <v>0</v>
      </c>
      <c r="FC45" s="636">
        <f t="shared" si="104"/>
        <v>0</v>
      </c>
      <c r="FD45" s="636">
        <f t="shared" si="104"/>
        <v>0</v>
      </c>
      <c r="FE45" s="636">
        <f t="shared" si="104"/>
        <v>0</v>
      </c>
      <c r="FF45" s="636">
        <f t="shared" si="104"/>
        <v>0</v>
      </c>
      <c r="FG45" s="937">
        <f t="shared" si="104"/>
        <v>0</v>
      </c>
      <c r="FH45" s="937">
        <f t="shared" si="105"/>
        <v>0</v>
      </c>
      <c r="FI45" s="937">
        <f t="shared" si="105"/>
        <v>0</v>
      </c>
      <c r="FJ45" s="937">
        <f t="shared" si="105"/>
        <v>0</v>
      </c>
      <c r="FK45" s="937">
        <f t="shared" si="105"/>
        <v>0</v>
      </c>
      <c r="FL45" s="937">
        <f t="shared" si="105"/>
        <v>0</v>
      </c>
      <c r="FM45" s="937">
        <f t="shared" si="105"/>
        <v>0</v>
      </c>
      <c r="FN45" s="937">
        <f t="shared" si="105"/>
        <v>0</v>
      </c>
      <c r="FO45" s="937">
        <f t="shared" si="105"/>
        <v>0</v>
      </c>
      <c r="FP45" s="937">
        <f t="shared" si="105"/>
        <v>0</v>
      </c>
      <c r="FQ45" s="937">
        <f t="shared" si="105"/>
        <v>0</v>
      </c>
      <c r="GA45" s="937">
        <f>IF(GA$5=$J45,#REF!,0)</f>
        <v>0</v>
      </c>
      <c r="GB45" s="937">
        <f>IF(GB$5=$J45,#REF!,0)</f>
        <v>0</v>
      </c>
      <c r="GC45" s="937">
        <f>IF(GC$5=$J45,#REF!,0)</f>
        <v>0</v>
      </c>
      <c r="GD45" s="937">
        <f>IF(GD$5=$J45,#REF!,0)</f>
        <v>0</v>
      </c>
      <c r="GE45" s="937">
        <f>IF(GE$5=$J45,#REF!,0)</f>
        <v>0</v>
      </c>
      <c r="GF45" s="937">
        <f>IF(GF$5=$J45,#REF!,0)</f>
        <v>0</v>
      </c>
      <c r="GG45" s="937">
        <f>IF(GG$5=$J45,#REF!,0)</f>
        <v>0</v>
      </c>
      <c r="GH45" s="937">
        <f>IF(GH$5=$J45,#REF!,0)</f>
        <v>0</v>
      </c>
      <c r="GI45" s="937">
        <f>IF(GI$5=$J45,#REF!,0)</f>
        <v>0</v>
      </c>
      <c r="GJ45" s="937">
        <f>IF(GJ$5=$J45,#REF!,0)</f>
        <v>0</v>
      </c>
      <c r="GK45" s="937">
        <f>IF(GK$5=$J45,#REF!,0)</f>
        <v>0</v>
      </c>
      <c r="GL45" s="937">
        <f>IF(GL$5=$J45,#REF!,0)</f>
        <v>0</v>
      </c>
      <c r="GM45" s="937">
        <f>IF(GM$5=$J45,#REF!,0)</f>
        <v>0</v>
      </c>
      <c r="GN45" s="937">
        <f>IF(GN$5=$J45,#REF!,0)</f>
        <v>0</v>
      </c>
      <c r="GO45" s="937">
        <f>IF(GO$5=$J45,#REF!,0)</f>
        <v>0</v>
      </c>
      <c r="GP45" s="937">
        <f>IF(GP$5=$J45,#REF!,0)</f>
        <v>0</v>
      </c>
      <c r="GQ45" s="937">
        <f>IF(GQ$5=$J45,#REF!,0)</f>
        <v>0</v>
      </c>
      <c r="GR45" s="937">
        <f>IF(GR$5=$J45,#REF!,0)</f>
        <v>0</v>
      </c>
      <c r="GS45" s="937">
        <f>IF(GS$5=$J45,#REF!,0)</f>
        <v>0</v>
      </c>
      <c r="GT45" s="937">
        <f>IF(GT$5=$J45,#REF!,0)</f>
        <v>0</v>
      </c>
      <c r="GU45" s="937">
        <f>IF(GU$5=$J45,#REF!,0)</f>
        <v>0</v>
      </c>
      <c r="GV45" s="937">
        <f>IF(GV$5=$J45,#REF!,0)</f>
        <v>0</v>
      </c>
      <c r="GW45" s="937">
        <f>IF(GW$5=$J45,#REF!,0)</f>
        <v>0</v>
      </c>
      <c r="GX45" s="937">
        <f>IF(GX$5=$J45,#REF!,0)</f>
        <v>0</v>
      </c>
      <c r="GY45" s="937">
        <f>IF(GY$5=$J45,#REF!,0)</f>
        <v>0</v>
      </c>
      <c r="GZ45" s="937">
        <f>IF(GZ$5=$J45,#REF!,0)</f>
        <v>0</v>
      </c>
      <c r="HA45" s="937">
        <f>IF(HA$5=$J45,#REF!,0)</f>
        <v>0</v>
      </c>
      <c r="HB45" s="937">
        <f>IF(HB$5=$J45,#REF!,0)</f>
        <v>0</v>
      </c>
      <c r="HC45" s="937">
        <f>IF(HC$5=$J45,#REF!,0)</f>
        <v>0</v>
      </c>
      <c r="HD45" s="937">
        <f>IF(HD$5=$J45,#REF!,0)</f>
        <v>0</v>
      </c>
      <c r="HE45" s="937">
        <f>IF(HE$5=$J45,#REF!,0)</f>
        <v>0</v>
      </c>
      <c r="HF45" s="937">
        <f>IF(HF$5=$J45,#REF!,0)</f>
        <v>0</v>
      </c>
    </row>
    <row r="46" spans="1:214" ht="20.100000000000001" hidden="1" customHeight="1" thickBot="1" x14ac:dyDescent="0.4">
      <c r="A46" s="463"/>
      <c r="B46" s="479"/>
      <c r="C46" s="479"/>
      <c r="D46" s="479"/>
      <c r="E46" s="479"/>
      <c r="F46" s="479"/>
      <c r="G46" s="479"/>
      <c r="H46" s="646"/>
      <c r="I46" s="646"/>
      <c r="J46" s="646"/>
      <c r="K46" s="646"/>
      <c r="L46" s="650"/>
      <c r="M46" s="650"/>
      <c r="N46" s="650"/>
      <c r="O46" s="650"/>
      <c r="P46" s="650"/>
      <c r="Q46" s="650"/>
      <c r="R46" s="650"/>
      <c r="S46" s="650"/>
      <c r="T46" s="650"/>
      <c r="U46" s="650"/>
      <c r="V46" s="650"/>
      <c r="W46" s="650"/>
      <c r="X46" s="650"/>
      <c r="Y46" s="650"/>
      <c r="Z46" s="650"/>
      <c r="AA46" s="650"/>
      <c r="AB46" s="650"/>
      <c r="AC46" s="650"/>
      <c r="AD46" s="650"/>
      <c r="AE46" s="650"/>
      <c r="AF46" s="650"/>
      <c r="AG46" s="650"/>
      <c r="AH46" s="650"/>
      <c r="AI46" s="650"/>
      <c r="AJ46" s="650"/>
      <c r="AK46" s="650"/>
      <c r="AL46" s="650"/>
      <c r="AM46" s="650"/>
      <c r="AN46" s="650"/>
      <c r="AO46" s="650"/>
      <c r="AP46" s="650"/>
      <c r="AQ46" s="650"/>
      <c r="AR46" s="650"/>
      <c r="AS46" s="650"/>
      <c r="AT46" s="650">
        <f t="shared" si="106"/>
        <v>0</v>
      </c>
      <c r="AU46" s="650"/>
      <c r="AV46" s="650"/>
      <c r="AW46" s="480"/>
      <c r="AX46" s="480"/>
      <c r="AY46" s="650"/>
      <c r="AZ46" s="650"/>
      <c r="BA46" s="650">
        <f t="shared" si="12"/>
        <v>0</v>
      </c>
      <c r="BB46" s="650">
        <f t="shared" si="13"/>
        <v>0</v>
      </c>
      <c r="BC46" s="650"/>
      <c r="BD46" s="650"/>
      <c r="BE46" s="650"/>
      <c r="BF46" s="650"/>
      <c r="BG46" s="650">
        <f t="shared" si="61"/>
        <v>0</v>
      </c>
      <c r="BH46" s="650"/>
      <c r="BI46" s="650"/>
      <c r="BJ46" s="650"/>
      <c r="BK46" s="650">
        <f t="shared" si="15"/>
        <v>0</v>
      </c>
      <c r="BL46" s="650"/>
      <c r="BM46" s="650"/>
      <c r="BN46" s="650"/>
      <c r="BO46" s="650">
        <f t="shared" si="16"/>
        <v>0</v>
      </c>
      <c r="BP46" s="650"/>
      <c r="BQ46" s="650"/>
      <c r="BR46" s="650"/>
      <c r="BS46" s="650">
        <f t="shared" si="17"/>
        <v>0</v>
      </c>
      <c r="BT46" s="650"/>
      <c r="BU46" s="813"/>
      <c r="BV46" s="650"/>
      <c r="BW46" s="650">
        <f t="shared" si="18"/>
        <v>0</v>
      </c>
      <c r="BX46" s="650"/>
      <c r="BY46" s="650"/>
      <c r="BZ46" s="918"/>
      <c r="CA46" s="918"/>
      <c r="CB46" s="650"/>
      <c r="CC46" s="918"/>
      <c r="CD46" s="650">
        <f t="shared" si="118"/>
        <v>0</v>
      </c>
      <c r="CE46" s="650">
        <f t="shared" si="119"/>
        <v>0</v>
      </c>
      <c r="CF46" s="918"/>
      <c r="CG46" s="650"/>
      <c r="CH46" s="650">
        <v>0</v>
      </c>
      <c r="CI46" s="650">
        <f t="shared" si="122"/>
        <v>0</v>
      </c>
      <c r="CJ46" s="650"/>
      <c r="CK46" s="918"/>
      <c r="CL46" s="650">
        <f t="shared" si="50"/>
        <v>0</v>
      </c>
      <c r="CM46" s="650"/>
      <c r="CN46" s="918">
        <v>0</v>
      </c>
      <c r="CO46" s="918"/>
      <c r="CP46" s="650">
        <f t="shared" si="21"/>
        <v>0</v>
      </c>
      <c r="CQ46" s="650"/>
      <c r="CR46" s="918"/>
      <c r="CS46" s="918"/>
      <c r="CT46" s="650">
        <f t="shared" si="51"/>
        <v>0</v>
      </c>
      <c r="CU46" s="650">
        <v>0</v>
      </c>
      <c r="CV46" s="918">
        <v>0</v>
      </c>
      <c r="CW46" s="918"/>
      <c r="CX46" s="918"/>
      <c r="CY46" s="918">
        <v>0</v>
      </c>
      <c r="CZ46" s="918">
        <v>0</v>
      </c>
      <c r="DA46" s="918">
        <v>0</v>
      </c>
      <c r="DB46" s="650">
        <f t="shared" si="52"/>
        <v>0</v>
      </c>
      <c r="DC46" s="650">
        <v>0</v>
      </c>
      <c r="DD46" s="918">
        <v>0</v>
      </c>
      <c r="DE46" s="918">
        <v>0</v>
      </c>
      <c r="DF46" s="650">
        <f t="shared" si="53"/>
        <v>0</v>
      </c>
      <c r="DG46" s="650">
        <v>0</v>
      </c>
      <c r="DH46" s="918">
        <v>0</v>
      </c>
      <c r="DI46" s="918">
        <v>0</v>
      </c>
      <c r="DJ46" s="650">
        <f t="shared" si="54"/>
        <v>0</v>
      </c>
      <c r="DK46" s="650">
        <v>0</v>
      </c>
      <c r="DL46" s="918">
        <v>0</v>
      </c>
      <c r="DM46" s="650">
        <f t="shared" si="107"/>
        <v>0</v>
      </c>
      <c r="DN46" s="650">
        <f>IFERROR(DL46/#REF!*100,)</f>
        <v>0</v>
      </c>
      <c r="DO46" s="918"/>
      <c r="DP46" s="918"/>
      <c r="DQ46" s="918"/>
      <c r="DS46" s="490">
        <f>IF(DS$5=$H46,#REF!,0)</f>
        <v>0</v>
      </c>
      <c r="DT46" s="490">
        <f>IF(DT$5=$H46,#REF!,0)</f>
        <v>0</v>
      </c>
      <c r="DU46" s="490">
        <f>IF(DU$5=$H46,#REF!,0)</f>
        <v>0</v>
      </c>
      <c r="DV46" s="490">
        <f>IF(DV$5=$J46,#REF!,0)</f>
        <v>0</v>
      </c>
      <c r="DW46" s="490"/>
      <c r="DX46" s="490">
        <f>IF($DX$5=$A46,#REF!,0)</f>
        <v>0</v>
      </c>
      <c r="DY46" s="490">
        <f t="shared" si="34"/>
        <v>0</v>
      </c>
      <c r="DZ46" s="490"/>
      <c r="EA46" s="636">
        <f>IF(EA$5=$A46,#REF!,0)</f>
        <v>0</v>
      </c>
      <c r="EB46" s="937">
        <f>IF(EB$5=$A46,#REF!,0)</f>
        <v>0</v>
      </c>
      <c r="EC46" s="937">
        <f>IF(EC$5=$A46,#REF!,0)</f>
        <v>0</v>
      </c>
      <c r="ED46" s="636">
        <f>IF(ED$5=$A46,#REF!,0)</f>
        <v>0</v>
      </c>
      <c r="EE46" s="636">
        <f>IF(EE$5=$A46,#REF!,0)</f>
        <v>0</v>
      </c>
      <c r="EF46" s="636">
        <f>IF(EF$5=$A46,#REF!,0)</f>
        <v>0</v>
      </c>
      <c r="EG46" s="636">
        <f>IF(EG$5=$A46,#REF!,0)</f>
        <v>0</v>
      </c>
      <c r="EH46" s="636">
        <f>IF(EH$5=$A46,#REF!,0)</f>
        <v>0</v>
      </c>
      <c r="EI46" s="636">
        <f>IF(EI$5=$A46,#REF!,0)</f>
        <v>0</v>
      </c>
      <c r="EJ46" s="937">
        <f>IF(EJ$5=$A46,#REF!,0)</f>
        <v>0</v>
      </c>
      <c r="EK46" s="937">
        <f>IF(EK$5=$A46,#REF!,0)</f>
        <v>0</v>
      </c>
      <c r="EL46" s="937">
        <f>IF(EL$5=$A46,#REF!,0)</f>
        <v>0</v>
      </c>
      <c r="EM46" s="937">
        <f>IF(EM$5=$A46,#REF!,0)</f>
        <v>0</v>
      </c>
      <c r="EN46" s="937">
        <f>IF(EN$5=$A46,#REF!,0)</f>
        <v>0</v>
      </c>
      <c r="EO46" s="937">
        <f>IF(EO$5=$A46,#REF!,0)</f>
        <v>0</v>
      </c>
      <c r="EP46" s="937">
        <f>IF(EP$5=$A46,#REF!,0)</f>
        <v>0</v>
      </c>
      <c r="EQ46" s="937">
        <f>IF(EQ$5=$A46,#REF!,0)</f>
        <v>0</v>
      </c>
      <c r="ER46" s="937">
        <f>IF(ER$5=$A46,#REF!,0)</f>
        <v>0</v>
      </c>
      <c r="ES46" s="937">
        <f>IF(ES$5=$A46,#REF!,0)</f>
        <v>0</v>
      </c>
      <c r="ET46" s="937">
        <f>IF(ET$5=$A46,#REF!,0)</f>
        <v>0</v>
      </c>
      <c r="EX46" s="636">
        <f t="shared" si="104"/>
        <v>0</v>
      </c>
      <c r="EY46" s="937">
        <f t="shared" si="104"/>
        <v>0</v>
      </c>
      <c r="EZ46" s="937">
        <f t="shared" si="104"/>
        <v>0</v>
      </c>
      <c r="FA46" s="636">
        <f t="shared" si="104"/>
        <v>0</v>
      </c>
      <c r="FB46" s="636">
        <f t="shared" si="104"/>
        <v>0</v>
      </c>
      <c r="FC46" s="636">
        <f t="shared" si="104"/>
        <v>0</v>
      </c>
      <c r="FD46" s="636">
        <f t="shared" si="104"/>
        <v>0</v>
      </c>
      <c r="FE46" s="636">
        <f t="shared" si="104"/>
        <v>0</v>
      </c>
      <c r="FF46" s="636">
        <f t="shared" si="104"/>
        <v>0</v>
      </c>
      <c r="FG46" s="937">
        <f t="shared" si="104"/>
        <v>0</v>
      </c>
      <c r="FH46" s="937">
        <f t="shared" si="105"/>
        <v>0</v>
      </c>
      <c r="FI46" s="937">
        <f t="shared" si="105"/>
        <v>0</v>
      </c>
      <c r="FJ46" s="937">
        <f t="shared" si="105"/>
        <v>0</v>
      </c>
      <c r="FK46" s="937">
        <f t="shared" si="105"/>
        <v>0</v>
      </c>
      <c r="FL46" s="937">
        <f t="shared" si="105"/>
        <v>0</v>
      </c>
      <c r="FM46" s="937">
        <f t="shared" si="105"/>
        <v>0</v>
      </c>
      <c r="FN46" s="937">
        <f t="shared" si="105"/>
        <v>0</v>
      </c>
      <c r="FO46" s="937">
        <f t="shared" si="105"/>
        <v>0</v>
      </c>
      <c r="FP46" s="937">
        <f t="shared" si="105"/>
        <v>0</v>
      </c>
      <c r="FQ46" s="937">
        <f t="shared" si="105"/>
        <v>0</v>
      </c>
      <c r="GA46" s="937">
        <f>IF(GA$5=$J46,#REF!,0)</f>
        <v>0</v>
      </c>
      <c r="GB46" s="937">
        <f>IF(GB$5=$J46,#REF!,0)</f>
        <v>0</v>
      </c>
      <c r="GC46" s="937">
        <f>IF(GC$5=$J46,#REF!,0)</f>
        <v>0</v>
      </c>
      <c r="GD46" s="937">
        <f>IF(GD$5=$J46,#REF!,0)</f>
        <v>0</v>
      </c>
      <c r="GE46" s="937">
        <f>IF(GE$5=$J46,#REF!,0)</f>
        <v>0</v>
      </c>
      <c r="GF46" s="937">
        <f>IF(GF$5=$J46,#REF!,0)</f>
        <v>0</v>
      </c>
      <c r="GG46" s="937">
        <f>IF(GG$5=$J46,#REF!,0)</f>
        <v>0</v>
      </c>
      <c r="GH46" s="937">
        <f>IF(GH$5=$J46,#REF!,0)</f>
        <v>0</v>
      </c>
      <c r="GI46" s="937">
        <f>IF(GI$5=$J46,#REF!,0)</f>
        <v>0</v>
      </c>
      <c r="GJ46" s="937">
        <f>IF(GJ$5=$J46,#REF!,0)</f>
        <v>0</v>
      </c>
      <c r="GK46" s="937">
        <f>IF(GK$5=$J46,#REF!,0)</f>
        <v>0</v>
      </c>
      <c r="GL46" s="937">
        <f>IF(GL$5=$J46,#REF!,0)</f>
        <v>0</v>
      </c>
      <c r="GM46" s="937">
        <f>IF(GM$5=$J46,#REF!,0)</f>
        <v>0</v>
      </c>
      <c r="GN46" s="937">
        <f>IF(GN$5=$J46,#REF!,0)</f>
        <v>0</v>
      </c>
      <c r="GO46" s="937">
        <f>IF(GO$5=$J46,#REF!,0)</f>
        <v>0</v>
      </c>
      <c r="GP46" s="937">
        <f>IF(GP$5=$J46,#REF!,0)</f>
        <v>0</v>
      </c>
      <c r="GQ46" s="937">
        <f>IF(GQ$5=$J46,#REF!,0)</f>
        <v>0</v>
      </c>
      <c r="GR46" s="937">
        <f>IF(GR$5=$J46,#REF!,0)</f>
        <v>0</v>
      </c>
      <c r="GS46" s="937">
        <f>IF(GS$5=$J46,#REF!,0)</f>
        <v>0</v>
      </c>
      <c r="GT46" s="937">
        <f>IF(GT$5=$J46,#REF!,0)</f>
        <v>0</v>
      </c>
      <c r="GU46" s="937">
        <f>IF(GU$5=$J46,#REF!,0)</f>
        <v>0</v>
      </c>
      <c r="GV46" s="937">
        <f>IF(GV$5=$J46,#REF!,0)</f>
        <v>0</v>
      </c>
      <c r="GW46" s="937">
        <f>IF(GW$5=$J46,#REF!,0)</f>
        <v>0</v>
      </c>
      <c r="GX46" s="937">
        <f>IF(GX$5=$J46,#REF!,0)</f>
        <v>0</v>
      </c>
      <c r="GY46" s="937">
        <f>IF(GY$5=$J46,#REF!,0)</f>
        <v>0</v>
      </c>
      <c r="GZ46" s="937">
        <f>IF(GZ$5=$J46,#REF!,0)</f>
        <v>0</v>
      </c>
      <c r="HA46" s="937">
        <f>IF(HA$5=$J46,#REF!,0)</f>
        <v>0</v>
      </c>
      <c r="HB46" s="937">
        <f>IF(HB$5=$J46,#REF!,0)</f>
        <v>0</v>
      </c>
      <c r="HC46" s="937">
        <f>IF(HC$5=$J46,#REF!,0)</f>
        <v>0</v>
      </c>
      <c r="HD46" s="937">
        <f>IF(HD$5=$J46,#REF!,0)</f>
        <v>0</v>
      </c>
      <c r="HE46" s="937">
        <f>IF(HE$5=$J46,#REF!,0)</f>
        <v>0</v>
      </c>
      <c r="HF46" s="937">
        <f>IF(HF$5=$J46,#REF!,0)</f>
        <v>0</v>
      </c>
    </row>
    <row r="47" spans="1:214" s="470" customFormat="1" ht="20.100000000000001" hidden="1" customHeight="1" x14ac:dyDescent="0.35">
      <c r="A47" s="649"/>
      <c r="B47" s="469"/>
      <c r="C47" s="469"/>
      <c r="D47" s="640" t="s">
        <v>8</v>
      </c>
      <c r="E47" s="469"/>
      <c r="F47" s="469"/>
      <c r="G47" s="469"/>
      <c r="H47" s="640"/>
      <c r="I47" s="460"/>
      <c r="J47" s="1155">
        <v>652</v>
      </c>
      <c r="K47" s="981" t="s">
        <v>137</v>
      </c>
      <c r="L47" s="981"/>
      <c r="M47" s="641">
        <f t="shared" ref="M47:S47" si="123">SUM(M48)</f>
        <v>490521.1</v>
      </c>
      <c r="N47" s="641">
        <f t="shared" si="123"/>
        <v>556459</v>
      </c>
      <c r="O47" s="641">
        <f t="shared" si="123"/>
        <v>408930.25</v>
      </c>
      <c r="P47" s="641">
        <f t="shared" si="123"/>
        <v>295449.34000000003</v>
      </c>
      <c r="Q47" s="641">
        <f t="shared" si="123"/>
        <v>498283.59</v>
      </c>
      <c r="R47" s="641">
        <f t="shared" si="123"/>
        <v>492704.46</v>
      </c>
      <c r="S47" s="641">
        <f t="shared" si="123"/>
        <v>294468.21000000002</v>
      </c>
      <c r="T47" s="641">
        <f t="shared" ref="T47:T53" si="124">(S47/R47)*100</f>
        <v>59.765687933898548</v>
      </c>
      <c r="U47" s="641">
        <f t="shared" ref="U47:AA47" si="125">SUM(U48)</f>
        <v>-192704.46000000002</v>
      </c>
      <c r="V47" s="641">
        <f t="shared" si="125"/>
        <v>300000</v>
      </c>
      <c r="W47" s="641">
        <f t="shared" si="125"/>
        <v>300000</v>
      </c>
      <c r="X47" s="641">
        <f t="shared" si="125"/>
        <v>480560.06</v>
      </c>
      <c r="Y47" s="641">
        <f t="shared" si="125"/>
        <v>403366.04</v>
      </c>
      <c r="Z47" s="641">
        <f t="shared" si="125"/>
        <v>369572.21</v>
      </c>
      <c r="AA47" s="641">
        <f t="shared" si="125"/>
        <v>168164.74</v>
      </c>
      <c r="AB47" s="641">
        <f t="shared" ref="AB47:AB53" si="126">(AA47/Z47)*100</f>
        <v>45.502539273718654</v>
      </c>
      <c r="AC47" s="641">
        <f>SUM(AC48)</f>
        <v>64308.849999999977</v>
      </c>
      <c r="AD47" s="641">
        <f>SUM(AD48)</f>
        <v>433881.06</v>
      </c>
      <c r="AE47" s="641"/>
      <c r="AF47" s="641"/>
      <c r="AG47" s="641">
        <f>SUM(AG48)</f>
        <v>433881.06</v>
      </c>
      <c r="AH47" s="641">
        <f>SUM(AH48)</f>
        <v>0</v>
      </c>
      <c r="AI47" s="641">
        <f>SUM(AI48)</f>
        <v>270582.84000000003</v>
      </c>
      <c r="AJ47" s="641">
        <f>SUM(AJ48)</f>
        <v>423088.81</v>
      </c>
      <c r="AK47" s="641">
        <f>SUM(AK48)</f>
        <v>425694.97</v>
      </c>
      <c r="AL47" s="641" t="e">
        <f>SUM(AL48)+#REF!</f>
        <v>#REF!</v>
      </c>
      <c r="AM47" s="641" t="e">
        <f>SUM(AM48)+#REF!</f>
        <v>#REF!</v>
      </c>
      <c r="AN47" s="641">
        <f t="shared" ref="AN47:AS47" si="127">SUM(AN48)</f>
        <v>0</v>
      </c>
      <c r="AO47" s="641">
        <f t="shared" si="127"/>
        <v>0</v>
      </c>
      <c r="AP47" s="641">
        <f t="shared" si="127"/>
        <v>0</v>
      </c>
      <c r="AQ47" s="641">
        <f t="shared" si="127"/>
        <v>0</v>
      </c>
      <c r="AR47" s="641">
        <f t="shared" si="127"/>
        <v>0</v>
      </c>
      <c r="AS47" s="641">
        <f t="shared" si="127"/>
        <v>0</v>
      </c>
      <c r="AT47" s="641">
        <f t="shared" si="106"/>
        <v>0</v>
      </c>
      <c r="AU47" s="641">
        <f t="shared" ref="AU47:CA47" si="128">SUM(AU48)</f>
        <v>0</v>
      </c>
      <c r="AV47" s="641">
        <f t="shared" si="128"/>
        <v>0</v>
      </c>
      <c r="AW47" s="641">
        <f t="shared" si="128"/>
        <v>0</v>
      </c>
      <c r="AX47" s="641">
        <f t="shared" si="128"/>
        <v>0</v>
      </c>
      <c r="AY47" s="641">
        <f t="shared" si="128"/>
        <v>0</v>
      </c>
      <c r="AZ47" s="641">
        <f t="shared" si="128"/>
        <v>0</v>
      </c>
      <c r="BA47" s="641">
        <f t="shared" si="12"/>
        <v>0</v>
      </c>
      <c r="BB47" s="641">
        <f t="shared" si="13"/>
        <v>0</v>
      </c>
      <c r="BC47" s="641">
        <f>SUM(BC48)</f>
        <v>0</v>
      </c>
      <c r="BD47" s="641">
        <f>SUM(BD48)</f>
        <v>0</v>
      </c>
      <c r="BE47" s="641">
        <f t="shared" si="128"/>
        <v>0</v>
      </c>
      <c r="BF47" s="641">
        <f t="shared" si="128"/>
        <v>0</v>
      </c>
      <c r="BG47" s="641">
        <f t="shared" si="61"/>
        <v>0</v>
      </c>
      <c r="BH47" s="641">
        <f t="shared" si="128"/>
        <v>0</v>
      </c>
      <c r="BI47" s="641">
        <f t="shared" si="128"/>
        <v>0</v>
      </c>
      <c r="BJ47" s="641"/>
      <c r="BK47" s="641">
        <f t="shared" si="15"/>
        <v>0</v>
      </c>
      <c r="BL47" s="641">
        <f t="shared" si="128"/>
        <v>0</v>
      </c>
      <c r="BM47" s="641">
        <f t="shared" si="128"/>
        <v>0</v>
      </c>
      <c r="BN47" s="641"/>
      <c r="BO47" s="641">
        <f t="shared" si="16"/>
        <v>0</v>
      </c>
      <c r="BP47" s="641">
        <f t="shared" si="128"/>
        <v>0</v>
      </c>
      <c r="BQ47" s="641">
        <f t="shared" si="128"/>
        <v>0</v>
      </c>
      <c r="BR47" s="641">
        <f t="shared" si="128"/>
        <v>0</v>
      </c>
      <c r="BS47" s="641">
        <f t="shared" si="17"/>
        <v>0</v>
      </c>
      <c r="BT47" s="641">
        <f t="shared" si="128"/>
        <v>0</v>
      </c>
      <c r="BU47" s="770">
        <f t="shared" si="128"/>
        <v>0</v>
      </c>
      <c r="BV47" s="641">
        <f t="shared" si="128"/>
        <v>0</v>
      </c>
      <c r="BW47" s="641">
        <f t="shared" si="18"/>
        <v>0</v>
      </c>
      <c r="BX47" s="641">
        <f t="shared" si="128"/>
        <v>0</v>
      </c>
      <c r="BY47" s="641">
        <f t="shared" si="128"/>
        <v>0</v>
      </c>
      <c r="BZ47" s="558">
        <f t="shared" si="128"/>
        <v>0</v>
      </c>
      <c r="CA47" s="558">
        <f t="shared" si="128"/>
        <v>0</v>
      </c>
      <c r="CB47" s="641">
        <f>SUM(CB48)</f>
        <v>0</v>
      </c>
      <c r="CC47" s="558">
        <f>SUM(CC48)</f>
        <v>0</v>
      </c>
      <c r="CD47" s="641">
        <f t="shared" si="118"/>
        <v>0</v>
      </c>
      <c r="CE47" s="641">
        <f t="shared" si="119"/>
        <v>0</v>
      </c>
      <c r="CF47" s="558">
        <f>SUM(CF48)</f>
        <v>0</v>
      </c>
      <c r="CG47" s="641">
        <f>SUM(CG48)</f>
        <v>0</v>
      </c>
      <c r="CH47" s="641">
        <f>SUM(CH48)</f>
        <v>0</v>
      </c>
      <c r="CI47" s="641">
        <f t="shared" si="122"/>
        <v>0</v>
      </c>
      <c r="CJ47" s="641">
        <f>SUM(CJ48)</f>
        <v>0</v>
      </c>
      <c r="CK47" s="558">
        <f>SUM(CK48)</f>
        <v>0</v>
      </c>
      <c r="CL47" s="641">
        <f t="shared" si="50"/>
        <v>0</v>
      </c>
      <c r="CM47" s="641">
        <f>SUM(CM48)</f>
        <v>0</v>
      </c>
      <c r="CN47" s="558">
        <f>SUM(CN48)</f>
        <v>0</v>
      </c>
      <c r="CO47" s="558">
        <f>SUM(CO48)</f>
        <v>0</v>
      </c>
      <c r="CP47" s="641">
        <f t="shared" si="21"/>
        <v>0</v>
      </c>
      <c r="CQ47" s="641">
        <f>SUM(CQ48)</f>
        <v>0</v>
      </c>
      <c r="CR47" s="558">
        <f>SUM(CR48)</f>
        <v>0</v>
      </c>
      <c r="CS47" s="558">
        <f>SUM(CS48)</f>
        <v>0</v>
      </c>
      <c r="CT47" s="641">
        <f t="shared" si="51"/>
        <v>0</v>
      </c>
      <c r="CU47" s="641">
        <f t="shared" ref="CU47:DA47" si="129">SUM(CU48)</f>
        <v>0</v>
      </c>
      <c r="CV47" s="558">
        <f t="shared" si="129"/>
        <v>0</v>
      </c>
      <c r="CW47" s="558">
        <f t="shared" si="129"/>
        <v>0</v>
      </c>
      <c r="CX47" s="558">
        <f t="shared" si="129"/>
        <v>0</v>
      </c>
      <c r="CY47" s="558">
        <f>SUM(CY48)</f>
        <v>0</v>
      </c>
      <c r="CZ47" s="558">
        <f t="shared" si="129"/>
        <v>0</v>
      </c>
      <c r="DA47" s="558">
        <f t="shared" si="129"/>
        <v>0</v>
      </c>
      <c r="DB47" s="641">
        <f t="shared" si="52"/>
        <v>0</v>
      </c>
      <c r="DC47" s="641">
        <f>SUM(DC48)</f>
        <v>0</v>
      </c>
      <c r="DD47" s="558">
        <f>SUM(DD48)</f>
        <v>0</v>
      </c>
      <c r="DE47" s="558">
        <f>SUM(DE48)</f>
        <v>0</v>
      </c>
      <c r="DF47" s="641">
        <f t="shared" si="53"/>
        <v>0</v>
      </c>
      <c r="DG47" s="641">
        <f>SUM(DG48)</f>
        <v>0</v>
      </c>
      <c r="DH47" s="558">
        <f>SUM(DH48)</f>
        <v>0</v>
      </c>
      <c r="DI47" s="558">
        <f>SUM(DI48)</f>
        <v>0</v>
      </c>
      <c r="DJ47" s="641">
        <f t="shared" si="54"/>
        <v>0</v>
      </c>
      <c r="DK47" s="641">
        <f>SUM(DK48)</f>
        <v>0</v>
      </c>
      <c r="DL47" s="558">
        <f>SUM(DL48)</f>
        <v>0</v>
      </c>
      <c r="DM47" s="641">
        <f t="shared" si="107"/>
        <v>0</v>
      </c>
      <c r="DN47" s="641">
        <f>IFERROR(DL47/#REF!*100,)</f>
        <v>0</v>
      </c>
      <c r="DO47" s="558">
        <f t="shared" ref="DO47:DQ47" si="130">SUM(DO48)</f>
        <v>0</v>
      </c>
      <c r="DP47" s="558">
        <f t="shared" si="130"/>
        <v>0</v>
      </c>
      <c r="DQ47" s="558">
        <f t="shared" si="130"/>
        <v>0</v>
      </c>
      <c r="DS47" s="490">
        <f>IF(DS$5=$H47,#REF!,0)</f>
        <v>0</v>
      </c>
      <c r="DT47" s="490">
        <f>IF(DT$5=$H47,#REF!,0)</f>
        <v>0</v>
      </c>
      <c r="DU47" s="490">
        <f>IF(DU$5=$H47,#REF!,0)</f>
        <v>0</v>
      </c>
      <c r="DV47" s="490">
        <f>IF(DV$5=$J47,#REF!,0)</f>
        <v>0</v>
      </c>
      <c r="DW47" s="490"/>
      <c r="DX47" s="490">
        <f>IF($DX$5=$A47,#REF!,0)</f>
        <v>0</v>
      </c>
      <c r="DY47" s="490">
        <f t="shared" si="34"/>
        <v>0</v>
      </c>
      <c r="DZ47" s="490"/>
      <c r="EA47" s="636">
        <f>IF(EA$5=$A47,#REF!,0)</f>
        <v>0</v>
      </c>
      <c r="EB47" s="937">
        <f>IF(EB$5=$A47,#REF!,0)</f>
        <v>0</v>
      </c>
      <c r="EC47" s="937">
        <f>IF(EC$5=$A47,#REF!,0)</f>
        <v>0</v>
      </c>
      <c r="ED47" s="636">
        <f>IF(ED$5=$A47,#REF!,0)</f>
        <v>0</v>
      </c>
      <c r="EE47" s="636">
        <f>IF(EE$5=$A47,#REF!,0)</f>
        <v>0</v>
      </c>
      <c r="EF47" s="636">
        <f>IF(EF$5=$A47,#REF!,0)</f>
        <v>0</v>
      </c>
      <c r="EG47" s="636">
        <f>IF(EG$5=$A47,#REF!,0)</f>
        <v>0</v>
      </c>
      <c r="EH47" s="636">
        <f>IF(EH$5=$A47,#REF!,0)</f>
        <v>0</v>
      </c>
      <c r="EI47" s="636">
        <f>IF(EI$5=$A47,#REF!,0)</f>
        <v>0</v>
      </c>
      <c r="EJ47" s="937">
        <f>IF(EJ$5=$A47,#REF!,0)</f>
        <v>0</v>
      </c>
      <c r="EK47" s="937">
        <f>IF(EK$5=$A47,#REF!,0)</f>
        <v>0</v>
      </c>
      <c r="EL47" s="937">
        <f>IF(EL$5=$A47,#REF!,0)</f>
        <v>0</v>
      </c>
      <c r="EM47" s="937">
        <f>IF(EM$5=$A47,#REF!,0)</f>
        <v>0</v>
      </c>
      <c r="EN47" s="937">
        <f>IF(EN$5=$A47,#REF!,0)</f>
        <v>0</v>
      </c>
      <c r="EO47" s="937">
        <f>IF(EO$5=$A47,#REF!,0)</f>
        <v>0</v>
      </c>
      <c r="EP47" s="937">
        <f>IF(EP$5=$A47,#REF!,0)</f>
        <v>0</v>
      </c>
      <c r="EQ47" s="937">
        <f>IF(EQ$5=$A47,#REF!,0)</f>
        <v>0</v>
      </c>
      <c r="ER47" s="937">
        <f>IF(ER$5=$A47,#REF!,0)</f>
        <v>0</v>
      </c>
      <c r="ES47" s="937">
        <f>IF(ES$5=$A47,#REF!,0)</f>
        <v>0</v>
      </c>
      <c r="ET47" s="937">
        <f>IF(ET$5=$A47,#REF!,0)</f>
        <v>0</v>
      </c>
      <c r="EX47" s="636">
        <f t="shared" ref="EX47:FG56" si="131">IF(EX$5=$A47,$DO47,0)</f>
        <v>0</v>
      </c>
      <c r="EY47" s="937">
        <f t="shared" si="131"/>
        <v>0</v>
      </c>
      <c r="EZ47" s="937">
        <f t="shared" si="131"/>
        <v>0</v>
      </c>
      <c r="FA47" s="636">
        <f t="shared" si="131"/>
        <v>0</v>
      </c>
      <c r="FB47" s="636">
        <f t="shared" si="131"/>
        <v>0</v>
      </c>
      <c r="FC47" s="636">
        <f t="shared" si="131"/>
        <v>0</v>
      </c>
      <c r="FD47" s="636">
        <f t="shared" si="131"/>
        <v>0</v>
      </c>
      <c r="FE47" s="636">
        <f t="shared" si="131"/>
        <v>0</v>
      </c>
      <c r="FF47" s="636">
        <f t="shared" si="131"/>
        <v>0</v>
      </c>
      <c r="FG47" s="937">
        <f t="shared" si="131"/>
        <v>0</v>
      </c>
      <c r="FH47" s="937">
        <f t="shared" ref="FH47:FQ56" si="132">IF(FH$5=$A47,$DO47,0)</f>
        <v>0</v>
      </c>
      <c r="FI47" s="937">
        <f t="shared" si="132"/>
        <v>0</v>
      </c>
      <c r="FJ47" s="937">
        <f t="shared" si="132"/>
        <v>0</v>
      </c>
      <c r="FK47" s="937">
        <f t="shared" si="132"/>
        <v>0</v>
      </c>
      <c r="FL47" s="937">
        <f t="shared" si="132"/>
        <v>0</v>
      </c>
      <c r="FM47" s="937">
        <f t="shared" si="132"/>
        <v>0</v>
      </c>
      <c r="FN47" s="937">
        <f t="shared" si="132"/>
        <v>0</v>
      </c>
      <c r="FO47" s="937">
        <f t="shared" si="132"/>
        <v>0</v>
      </c>
      <c r="FP47" s="937">
        <f t="shared" si="132"/>
        <v>0</v>
      </c>
      <c r="FQ47" s="937">
        <f t="shared" si="132"/>
        <v>0</v>
      </c>
      <c r="GA47" s="937">
        <f>IF(GA$5=$J47,#REF!,0)</f>
        <v>0</v>
      </c>
      <c r="GB47" s="937">
        <f>IF(GB$5=$J47,#REF!,0)</f>
        <v>0</v>
      </c>
      <c r="GC47" s="937">
        <f>IF(GC$5=$J47,#REF!,0)</f>
        <v>0</v>
      </c>
      <c r="GD47" s="937">
        <f>IF(GD$5=$J47,#REF!,0)</f>
        <v>0</v>
      </c>
      <c r="GE47" s="937">
        <f>IF(GE$5=$J47,#REF!,0)</f>
        <v>0</v>
      </c>
      <c r="GF47" s="937">
        <f>IF(GF$5=$J47,#REF!,0)</f>
        <v>0</v>
      </c>
      <c r="GG47" s="937">
        <f>IF(GG$5=$J47,#REF!,0)</f>
        <v>0</v>
      </c>
      <c r="GH47" s="937">
        <f>IF(GH$5=$J47,#REF!,0)</f>
        <v>0</v>
      </c>
      <c r="GI47" s="937">
        <f>IF(GI$5=$J47,#REF!,0)</f>
        <v>0</v>
      </c>
      <c r="GJ47" s="937">
        <f>IF(GJ$5=$J47,#REF!,0)</f>
        <v>0</v>
      </c>
      <c r="GK47" s="937">
        <f>IF(GK$5=$J47,#REF!,0)</f>
        <v>0</v>
      </c>
      <c r="GL47" s="937">
        <f>IF(GL$5=$J47,#REF!,0)</f>
        <v>0</v>
      </c>
      <c r="GM47" s="937">
        <f>IF(GM$5=$J47,#REF!,0)</f>
        <v>0</v>
      </c>
      <c r="GN47" s="937">
        <f>IF(GN$5=$J47,#REF!,0)</f>
        <v>0</v>
      </c>
      <c r="GO47" s="937">
        <f>IF(GO$5=$J47,#REF!,0)</f>
        <v>0</v>
      </c>
      <c r="GP47" s="937" t="e">
        <f>IF(GP$5=$J47,#REF!,0)</f>
        <v>#REF!</v>
      </c>
      <c r="GQ47" s="937">
        <f>IF(GQ$5=$J47,#REF!,0)</f>
        <v>0</v>
      </c>
      <c r="GR47" s="937">
        <f>IF(GR$5=$J47,#REF!,0)</f>
        <v>0</v>
      </c>
      <c r="GS47" s="937">
        <f>IF(GS$5=$J47,#REF!,0)</f>
        <v>0</v>
      </c>
      <c r="GT47" s="937">
        <f>IF(GT$5=$J47,#REF!,0)</f>
        <v>0</v>
      </c>
      <c r="GU47" s="937">
        <f>IF(GU$5=$J47,#REF!,0)</f>
        <v>0</v>
      </c>
      <c r="GV47" s="937">
        <f>IF(GV$5=$J47,#REF!,0)</f>
        <v>0</v>
      </c>
      <c r="GW47" s="937">
        <f>IF(GW$5=$J47,#REF!,0)</f>
        <v>0</v>
      </c>
      <c r="GX47" s="937">
        <f>IF(GX$5=$J47,#REF!,0)</f>
        <v>0</v>
      </c>
      <c r="GY47" s="937">
        <f>IF(GY$5=$J47,#REF!,0)</f>
        <v>0</v>
      </c>
      <c r="GZ47" s="937">
        <f>IF(GZ$5=$J47,#REF!,0)</f>
        <v>0</v>
      </c>
      <c r="HA47" s="937">
        <f>IF(HA$5=$J47,#REF!,0)</f>
        <v>0</v>
      </c>
      <c r="HB47" s="937">
        <f>IF(HB$5=$J47,#REF!,0)</f>
        <v>0</v>
      </c>
      <c r="HC47" s="937">
        <f>IF(HC$5=$J47,#REF!,0)</f>
        <v>0</v>
      </c>
      <c r="HD47" s="937">
        <f>IF(HD$5=$J47,#REF!,0)</f>
        <v>0</v>
      </c>
      <c r="HE47" s="937">
        <f>IF(HE$5=$J47,#REF!,0)</f>
        <v>0</v>
      </c>
      <c r="HF47" s="937">
        <f>IF(HF$5=$J47,#REF!,0)</f>
        <v>0</v>
      </c>
    </row>
    <row r="48" spans="1:214" ht="20.100000000000001" hidden="1" customHeight="1" x14ac:dyDescent="0.35">
      <c r="A48" s="583"/>
      <c r="B48" s="471"/>
      <c r="C48" s="471"/>
      <c r="D48" s="471"/>
      <c r="E48" s="471"/>
      <c r="F48" s="472"/>
      <c r="G48" s="472"/>
      <c r="H48" s="998"/>
      <c r="I48" s="998"/>
      <c r="J48" s="458"/>
      <c r="K48" s="458">
        <v>6526</v>
      </c>
      <c r="L48" s="458" t="s">
        <v>138</v>
      </c>
      <c r="M48" s="644">
        <v>490521.1</v>
      </c>
      <c r="N48" s="644">
        <v>556459</v>
      </c>
      <c r="O48" s="644">
        <v>408930.25</v>
      </c>
      <c r="P48" s="644">
        <v>295449.34000000003</v>
      </c>
      <c r="Q48" s="644">
        <v>498283.59</v>
      </c>
      <c r="R48" s="644">
        <v>492704.46</v>
      </c>
      <c r="S48" s="644">
        <v>294468.21000000002</v>
      </c>
      <c r="T48" s="644">
        <f t="shared" si="124"/>
        <v>59.765687933898548</v>
      </c>
      <c r="U48" s="644">
        <f>(V48-R48)</f>
        <v>-192704.46000000002</v>
      </c>
      <c r="V48" s="644">
        <v>300000</v>
      </c>
      <c r="W48" s="644">
        <v>300000</v>
      </c>
      <c r="X48" s="644">
        <v>480560.06</v>
      </c>
      <c r="Y48" s="644">
        <v>403366.04</v>
      </c>
      <c r="Z48" s="644">
        <v>369572.21</v>
      </c>
      <c r="AA48" s="644">
        <v>168164.74</v>
      </c>
      <c r="AB48" s="644">
        <f t="shared" si="126"/>
        <v>45.502539273718654</v>
      </c>
      <c r="AC48" s="644">
        <f>(AD48-Z48)</f>
        <v>64308.849999999977</v>
      </c>
      <c r="AD48" s="644">
        <v>433881.06</v>
      </c>
      <c r="AE48" s="644"/>
      <c r="AF48" s="644"/>
      <c r="AG48" s="644">
        <v>433881.06</v>
      </c>
      <c r="AH48" s="644"/>
      <c r="AI48" s="644">
        <v>270582.84000000003</v>
      </c>
      <c r="AJ48" s="644">
        <v>423088.81</v>
      </c>
      <c r="AK48" s="644">
        <v>425694.97</v>
      </c>
      <c r="AL48" s="644">
        <v>399240.37</v>
      </c>
      <c r="AM48" s="644">
        <v>283350</v>
      </c>
      <c r="AN48" s="644"/>
      <c r="AO48" s="644"/>
      <c r="AP48" s="644"/>
      <c r="AQ48" s="644"/>
      <c r="AR48" s="644"/>
      <c r="AS48" s="644"/>
      <c r="AT48" s="644">
        <f t="shared" si="106"/>
        <v>0</v>
      </c>
      <c r="AU48" s="644"/>
      <c r="AV48" s="644"/>
      <c r="AW48" s="457"/>
      <c r="AX48" s="457"/>
      <c r="AY48" s="644"/>
      <c r="AZ48" s="644"/>
      <c r="BA48" s="644">
        <f t="shared" si="12"/>
        <v>0</v>
      </c>
      <c r="BB48" s="644">
        <f t="shared" si="13"/>
        <v>0</v>
      </c>
      <c r="BC48" s="644"/>
      <c r="BD48" s="644"/>
      <c r="BE48" s="644"/>
      <c r="BF48" s="644"/>
      <c r="BG48" s="644">
        <f t="shared" si="61"/>
        <v>0</v>
      </c>
      <c r="BH48" s="644"/>
      <c r="BI48" s="644"/>
      <c r="BJ48" s="644"/>
      <c r="BK48" s="644">
        <f t="shared" si="15"/>
        <v>0</v>
      </c>
      <c r="BL48" s="644"/>
      <c r="BM48" s="644"/>
      <c r="BN48" s="644"/>
      <c r="BO48" s="644">
        <f t="shared" si="16"/>
        <v>0</v>
      </c>
      <c r="BP48" s="644"/>
      <c r="BQ48" s="644"/>
      <c r="BR48" s="644"/>
      <c r="BS48" s="644">
        <f t="shared" si="17"/>
        <v>0</v>
      </c>
      <c r="BT48" s="644"/>
      <c r="BU48" s="749"/>
      <c r="BV48" s="644"/>
      <c r="BW48" s="644">
        <f t="shared" si="18"/>
        <v>0</v>
      </c>
      <c r="BX48" s="644"/>
      <c r="BY48" s="644"/>
      <c r="BZ48" s="910"/>
      <c r="CA48" s="910"/>
      <c r="CB48" s="644"/>
      <c r="CC48" s="910"/>
      <c r="CD48" s="644">
        <f t="shared" si="118"/>
        <v>0</v>
      </c>
      <c r="CE48" s="644">
        <f t="shared" si="119"/>
        <v>0</v>
      </c>
      <c r="CF48" s="910"/>
      <c r="CG48" s="644"/>
      <c r="CH48" s="644">
        <v>0</v>
      </c>
      <c r="CI48" s="644">
        <f t="shared" si="122"/>
        <v>0</v>
      </c>
      <c r="CJ48" s="644"/>
      <c r="CK48" s="910"/>
      <c r="CL48" s="644">
        <f t="shared" si="50"/>
        <v>0</v>
      </c>
      <c r="CM48" s="644"/>
      <c r="CN48" s="910">
        <v>0</v>
      </c>
      <c r="CO48" s="910"/>
      <c r="CP48" s="644">
        <f t="shared" si="21"/>
        <v>0</v>
      </c>
      <c r="CQ48" s="644"/>
      <c r="CR48" s="910"/>
      <c r="CS48" s="910"/>
      <c r="CT48" s="644">
        <f t="shared" si="51"/>
        <v>0</v>
      </c>
      <c r="CU48" s="644">
        <v>0</v>
      </c>
      <c r="CV48" s="910">
        <v>0</v>
      </c>
      <c r="CW48" s="910"/>
      <c r="CX48" s="910"/>
      <c r="CY48" s="910">
        <v>0</v>
      </c>
      <c r="CZ48" s="910">
        <v>0</v>
      </c>
      <c r="DA48" s="910">
        <v>0</v>
      </c>
      <c r="DB48" s="644">
        <f t="shared" si="52"/>
        <v>0</v>
      </c>
      <c r="DC48" s="644">
        <v>0</v>
      </c>
      <c r="DD48" s="910">
        <v>0</v>
      </c>
      <c r="DE48" s="910">
        <v>0</v>
      </c>
      <c r="DF48" s="644">
        <f t="shared" si="53"/>
        <v>0</v>
      </c>
      <c r="DG48" s="644">
        <v>0</v>
      </c>
      <c r="DH48" s="910">
        <v>0</v>
      </c>
      <c r="DI48" s="910">
        <v>0</v>
      </c>
      <c r="DJ48" s="644">
        <f t="shared" si="54"/>
        <v>0</v>
      </c>
      <c r="DK48" s="644">
        <v>0</v>
      </c>
      <c r="DL48" s="910">
        <v>0</v>
      </c>
      <c r="DM48" s="644">
        <f t="shared" si="107"/>
        <v>0</v>
      </c>
      <c r="DN48" s="644">
        <f>IFERROR(DL48/#REF!*100,)</f>
        <v>0</v>
      </c>
      <c r="DO48" s="910"/>
      <c r="DP48" s="910"/>
      <c r="DQ48" s="910"/>
      <c r="DS48" s="490">
        <f>IF(DS$5=$H48,#REF!,0)</f>
        <v>0</v>
      </c>
      <c r="DT48" s="490">
        <f>IF(DT$5=$H48,#REF!,0)</f>
        <v>0</v>
      </c>
      <c r="DU48" s="490">
        <f>IF(DU$5=$H48,#REF!,0)</f>
        <v>0</v>
      </c>
      <c r="DV48" s="490">
        <f>IF(DV$5=$J48,#REF!,0)</f>
        <v>0</v>
      </c>
      <c r="DW48" s="490"/>
      <c r="DX48" s="490">
        <f>IF($DX$5=$A48,#REF!,0)</f>
        <v>0</v>
      </c>
      <c r="DY48" s="490">
        <f t="shared" si="34"/>
        <v>0</v>
      </c>
      <c r="DZ48" s="490"/>
      <c r="EA48" s="636">
        <f>IF(EA$5=$A48,#REF!,0)</f>
        <v>0</v>
      </c>
      <c r="EB48" s="937">
        <f>IF(EB$5=$A48,#REF!,0)</f>
        <v>0</v>
      </c>
      <c r="EC48" s="937">
        <f>IF(EC$5=$A48,#REF!,0)</f>
        <v>0</v>
      </c>
      <c r="ED48" s="636">
        <f>IF(ED$5=$A48,#REF!,0)</f>
        <v>0</v>
      </c>
      <c r="EE48" s="636">
        <f>IF(EE$5=$A48,#REF!,0)</f>
        <v>0</v>
      </c>
      <c r="EF48" s="636">
        <f>IF(EF$5=$A48,#REF!,0)</f>
        <v>0</v>
      </c>
      <c r="EG48" s="636">
        <f>IF(EG$5=$A48,#REF!,0)</f>
        <v>0</v>
      </c>
      <c r="EH48" s="636">
        <f>IF(EH$5=$A48,#REF!,0)</f>
        <v>0</v>
      </c>
      <c r="EI48" s="636">
        <f>IF(EI$5=$A48,#REF!,0)</f>
        <v>0</v>
      </c>
      <c r="EJ48" s="937">
        <f>IF(EJ$5=$A48,#REF!,0)</f>
        <v>0</v>
      </c>
      <c r="EK48" s="937">
        <f>IF(EK$5=$A48,#REF!,0)</f>
        <v>0</v>
      </c>
      <c r="EL48" s="937">
        <f>IF(EL$5=$A48,#REF!,0)</f>
        <v>0</v>
      </c>
      <c r="EM48" s="937">
        <f>IF(EM$5=$A48,#REF!,0)</f>
        <v>0</v>
      </c>
      <c r="EN48" s="937">
        <f>IF(EN$5=$A48,#REF!,0)</f>
        <v>0</v>
      </c>
      <c r="EO48" s="937">
        <f>IF(EO$5=$A48,#REF!,0)</f>
        <v>0</v>
      </c>
      <c r="EP48" s="937">
        <f>IF(EP$5=$A48,#REF!,0)</f>
        <v>0</v>
      </c>
      <c r="EQ48" s="937">
        <f>IF(EQ$5=$A48,#REF!,0)</f>
        <v>0</v>
      </c>
      <c r="ER48" s="937">
        <f>IF(ER$5=$A48,#REF!,0)</f>
        <v>0</v>
      </c>
      <c r="ES48" s="937">
        <f>IF(ES$5=$A48,#REF!,0)</f>
        <v>0</v>
      </c>
      <c r="ET48" s="937">
        <f>IF(ET$5=$A48,#REF!,0)</f>
        <v>0</v>
      </c>
      <c r="EX48" s="636">
        <f t="shared" si="131"/>
        <v>0</v>
      </c>
      <c r="EY48" s="937">
        <f t="shared" si="131"/>
        <v>0</v>
      </c>
      <c r="EZ48" s="937">
        <f t="shared" si="131"/>
        <v>0</v>
      </c>
      <c r="FA48" s="636">
        <f t="shared" si="131"/>
        <v>0</v>
      </c>
      <c r="FB48" s="636">
        <f t="shared" si="131"/>
        <v>0</v>
      </c>
      <c r="FC48" s="636">
        <f t="shared" si="131"/>
        <v>0</v>
      </c>
      <c r="FD48" s="636">
        <f t="shared" si="131"/>
        <v>0</v>
      </c>
      <c r="FE48" s="636">
        <f t="shared" si="131"/>
        <v>0</v>
      </c>
      <c r="FF48" s="636">
        <f t="shared" si="131"/>
        <v>0</v>
      </c>
      <c r="FG48" s="937">
        <f t="shared" si="131"/>
        <v>0</v>
      </c>
      <c r="FH48" s="937">
        <f t="shared" si="132"/>
        <v>0</v>
      </c>
      <c r="FI48" s="937">
        <f t="shared" si="132"/>
        <v>0</v>
      </c>
      <c r="FJ48" s="937">
        <f t="shared" si="132"/>
        <v>0</v>
      </c>
      <c r="FK48" s="937">
        <f t="shared" si="132"/>
        <v>0</v>
      </c>
      <c r="FL48" s="937">
        <f t="shared" si="132"/>
        <v>0</v>
      </c>
      <c r="FM48" s="937">
        <f t="shared" si="132"/>
        <v>0</v>
      </c>
      <c r="FN48" s="937">
        <f t="shared" si="132"/>
        <v>0</v>
      </c>
      <c r="FO48" s="937">
        <f t="shared" si="132"/>
        <v>0</v>
      </c>
      <c r="FP48" s="937">
        <f t="shared" si="132"/>
        <v>0</v>
      </c>
      <c r="FQ48" s="937">
        <f t="shared" si="132"/>
        <v>0</v>
      </c>
      <c r="GA48" s="937">
        <f>IF(GA$5=$J48,#REF!,0)</f>
        <v>0</v>
      </c>
      <c r="GB48" s="937">
        <f>IF(GB$5=$J48,#REF!,0)</f>
        <v>0</v>
      </c>
      <c r="GC48" s="937">
        <f>IF(GC$5=$J48,#REF!,0)</f>
        <v>0</v>
      </c>
      <c r="GD48" s="937">
        <f>IF(GD$5=$J48,#REF!,0)</f>
        <v>0</v>
      </c>
      <c r="GE48" s="937">
        <f>IF(GE$5=$J48,#REF!,0)</f>
        <v>0</v>
      </c>
      <c r="GF48" s="937">
        <f>IF(GF$5=$J48,#REF!,0)</f>
        <v>0</v>
      </c>
      <c r="GG48" s="937">
        <f>IF(GG$5=$J48,#REF!,0)</f>
        <v>0</v>
      </c>
      <c r="GH48" s="937">
        <f>IF(GH$5=$J48,#REF!,0)</f>
        <v>0</v>
      </c>
      <c r="GI48" s="937">
        <f>IF(GI$5=$J48,#REF!,0)</f>
        <v>0</v>
      </c>
      <c r="GJ48" s="937">
        <f>IF(GJ$5=$J48,#REF!,0)</f>
        <v>0</v>
      </c>
      <c r="GK48" s="937">
        <f>IF(GK$5=$J48,#REF!,0)</f>
        <v>0</v>
      </c>
      <c r="GL48" s="937">
        <f>IF(GL$5=$J48,#REF!,0)</f>
        <v>0</v>
      </c>
      <c r="GM48" s="937">
        <f>IF(GM$5=$J48,#REF!,0)</f>
        <v>0</v>
      </c>
      <c r="GN48" s="937">
        <f>IF(GN$5=$J48,#REF!,0)</f>
        <v>0</v>
      </c>
      <c r="GO48" s="937">
        <f>IF(GO$5=$J48,#REF!,0)</f>
        <v>0</v>
      </c>
      <c r="GP48" s="937">
        <f>IF(GP$5=$J48,#REF!,0)</f>
        <v>0</v>
      </c>
      <c r="GQ48" s="937">
        <f>IF(GQ$5=$J48,#REF!,0)</f>
        <v>0</v>
      </c>
      <c r="GR48" s="937">
        <f>IF(GR$5=$J48,#REF!,0)</f>
        <v>0</v>
      </c>
      <c r="GS48" s="937">
        <f>IF(GS$5=$J48,#REF!,0)</f>
        <v>0</v>
      </c>
      <c r="GT48" s="937">
        <f>IF(GT$5=$J48,#REF!,0)</f>
        <v>0</v>
      </c>
      <c r="GU48" s="937">
        <f>IF(GU$5=$J48,#REF!,0)</f>
        <v>0</v>
      </c>
      <c r="GV48" s="937">
        <f>IF(GV$5=$J48,#REF!,0)</f>
        <v>0</v>
      </c>
      <c r="GW48" s="937">
        <f>IF(GW$5=$J48,#REF!,0)</f>
        <v>0</v>
      </c>
      <c r="GX48" s="937">
        <f>IF(GX$5=$J48,#REF!,0)</f>
        <v>0</v>
      </c>
      <c r="GY48" s="937">
        <f>IF(GY$5=$J48,#REF!,0)</f>
        <v>0</v>
      </c>
      <c r="GZ48" s="937">
        <f>IF(GZ$5=$J48,#REF!,0)</f>
        <v>0</v>
      </c>
      <c r="HA48" s="937">
        <f>IF(HA$5=$J48,#REF!,0)</f>
        <v>0</v>
      </c>
      <c r="HB48" s="937">
        <f>IF(HB$5=$J48,#REF!,0)</f>
        <v>0</v>
      </c>
      <c r="HC48" s="937">
        <f>IF(HC$5=$J48,#REF!,0)</f>
        <v>0</v>
      </c>
      <c r="HD48" s="937">
        <f>IF(HD$5=$J48,#REF!,0)</f>
        <v>0</v>
      </c>
      <c r="HE48" s="937">
        <f>IF(HE$5=$J48,#REF!,0)</f>
        <v>0</v>
      </c>
      <c r="HF48" s="937">
        <f>IF(HF$5=$J48,#REF!,0)</f>
        <v>0</v>
      </c>
    </row>
    <row r="49" spans="1:214" ht="20.100000000000001" customHeight="1" x14ac:dyDescent="0.35">
      <c r="A49" s="583"/>
      <c r="B49" s="583"/>
      <c r="C49" s="583" t="s">
        <v>7</v>
      </c>
      <c r="D49" s="583" t="s">
        <v>8</v>
      </c>
      <c r="E49" s="583"/>
      <c r="F49" s="583"/>
      <c r="G49" s="583"/>
      <c r="H49" s="998"/>
      <c r="I49" s="981" t="s">
        <v>139</v>
      </c>
      <c r="J49" s="1439" t="s">
        <v>220</v>
      </c>
      <c r="K49" s="1439"/>
      <c r="L49" s="1439"/>
      <c r="M49" s="641">
        <f t="shared" ref="M49:S49" si="133">SUM(M50+M54)</f>
        <v>3861047.3</v>
      </c>
      <c r="N49" s="641">
        <f t="shared" si="133"/>
        <v>10262000</v>
      </c>
      <c r="O49" s="641">
        <f t="shared" si="133"/>
        <v>16487000</v>
      </c>
      <c r="P49" s="641">
        <f t="shared" si="133"/>
        <v>17390282.940000001</v>
      </c>
      <c r="Q49" s="641">
        <f t="shared" si="133"/>
        <v>18208716.41</v>
      </c>
      <c r="R49" s="641">
        <f t="shared" si="133"/>
        <v>19828423.739999998</v>
      </c>
      <c r="S49" s="641">
        <f t="shared" si="133"/>
        <v>14349669.380000001</v>
      </c>
      <c r="T49" s="641">
        <f t="shared" si="124"/>
        <v>72.369188636272312</v>
      </c>
      <c r="U49" s="641">
        <f>SUM(U50+U54)</f>
        <v>-528423.73999999836</v>
      </c>
      <c r="V49" s="641">
        <f>SUM(V50+V54)</f>
        <v>19300000</v>
      </c>
      <c r="W49" s="641">
        <f>SUM(W50+W54)</f>
        <v>19300000</v>
      </c>
      <c r="X49" s="641">
        <f>SUM(X50+X54)</f>
        <v>20263889.789999999</v>
      </c>
      <c r="Y49" s="641" t="e">
        <f>SUM(Y50+Y54+Y63)</f>
        <v>#REF!</v>
      </c>
      <c r="Z49" s="641" t="e">
        <f>SUM(Z50+Z54+Z63)</f>
        <v>#REF!</v>
      </c>
      <c r="AA49" s="641" t="e">
        <f>SUM(AA50+AA54+AA63)</f>
        <v>#REF!</v>
      </c>
      <c r="AB49" s="641" t="e">
        <f t="shared" si="126"/>
        <v>#REF!</v>
      </c>
      <c r="AC49" s="641" t="e">
        <f>SUM(AC50+AC54+AC63)</f>
        <v>#REF!</v>
      </c>
      <c r="AD49" s="641" t="e">
        <f>SUM(AD50+AD54+AD63)</f>
        <v>#REF!</v>
      </c>
      <c r="AE49" s="641">
        <v>19725000</v>
      </c>
      <c r="AF49" s="641">
        <v>19725000</v>
      </c>
      <c r="AG49" s="641" t="e">
        <f t="shared" ref="AG49:AM49" si="134">SUM(AG50+AG54+AG63)</f>
        <v>#REF!</v>
      </c>
      <c r="AH49" s="641" t="e">
        <f t="shared" si="134"/>
        <v>#REF!</v>
      </c>
      <c r="AI49" s="641" t="e">
        <f t="shared" si="134"/>
        <v>#REF!</v>
      </c>
      <c r="AJ49" s="641" t="e">
        <f t="shared" si="134"/>
        <v>#REF!</v>
      </c>
      <c r="AK49" s="641" t="e">
        <f t="shared" si="134"/>
        <v>#REF!</v>
      </c>
      <c r="AL49" s="641" t="e">
        <f t="shared" si="134"/>
        <v>#REF!</v>
      </c>
      <c r="AM49" s="641" t="e">
        <f t="shared" si="134"/>
        <v>#REF!</v>
      </c>
      <c r="AN49" s="641">
        <f t="shared" ref="AN49:AS49" si="135">AN50+AN59+AN63</f>
        <v>99773.64</v>
      </c>
      <c r="AO49" s="641">
        <f t="shared" si="135"/>
        <v>101670</v>
      </c>
      <c r="AP49" s="641">
        <f t="shared" si="135"/>
        <v>44611.48</v>
      </c>
      <c r="AQ49" s="641">
        <f t="shared" si="135"/>
        <v>101670</v>
      </c>
      <c r="AR49" s="641">
        <f t="shared" si="135"/>
        <v>101670</v>
      </c>
      <c r="AS49" s="641">
        <f t="shared" si="135"/>
        <v>17019.849999999999</v>
      </c>
      <c r="AT49" s="641">
        <f t="shared" si="106"/>
        <v>16.740287203698237</v>
      </c>
      <c r="AU49" s="641">
        <f t="shared" ref="AU49:AZ49" si="136">AU50+AU59+AU63</f>
        <v>6000</v>
      </c>
      <c r="AV49" s="641">
        <f t="shared" si="136"/>
        <v>107670</v>
      </c>
      <c r="AW49" s="454">
        <f t="shared" si="136"/>
        <v>101670</v>
      </c>
      <c r="AX49" s="454">
        <f t="shared" si="136"/>
        <v>101670</v>
      </c>
      <c r="AY49" s="641">
        <f t="shared" si="136"/>
        <v>107670</v>
      </c>
      <c r="AZ49" s="641">
        <f t="shared" si="136"/>
        <v>35566.65</v>
      </c>
      <c r="BA49" s="641">
        <f t="shared" si="12"/>
        <v>79.725330789294588</v>
      </c>
      <c r="BB49" s="641">
        <f t="shared" si="13"/>
        <v>33.033017553636114</v>
      </c>
      <c r="BC49" s="641">
        <f>BC50+BC59+BC63</f>
        <v>107670</v>
      </c>
      <c r="BD49" s="641">
        <f>BD50+BD59+BD63</f>
        <v>107670</v>
      </c>
      <c r="BE49" s="641">
        <f>BE50+BE59+BE63</f>
        <v>107670</v>
      </c>
      <c r="BF49" s="641">
        <f>BF50+BF59+BF63</f>
        <v>7960</v>
      </c>
      <c r="BG49" s="641">
        <f t="shared" si="61"/>
        <v>7.3929599702795583</v>
      </c>
      <c r="BH49" s="641">
        <f>BH50+BH59+BH63</f>
        <v>-36000</v>
      </c>
      <c r="BI49" s="641">
        <f>BI50+BI59+BI63</f>
        <v>71670</v>
      </c>
      <c r="BJ49" s="641"/>
      <c r="BK49" s="641">
        <f t="shared" si="15"/>
        <v>0</v>
      </c>
      <c r="BL49" s="641">
        <f t="shared" ref="BL49:BR49" si="137">BL50+BL59+BL63</f>
        <v>0</v>
      </c>
      <c r="BM49" s="641">
        <f t="shared" si="137"/>
        <v>71670</v>
      </c>
      <c r="BN49" s="641"/>
      <c r="BO49" s="641">
        <f t="shared" si="16"/>
        <v>0</v>
      </c>
      <c r="BP49" s="641">
        <f>BP50+BP59+BP63</f>
        <v>0</v>
      </c>
      <c r="BQ49" s="641">
        <f>BQ50+BQ59+BQ63</f>
        <v>71670</v>
      </c>
      <c r="BR49" s="641">
        <f t="shared" si="137"/>
        <v>19860.04</v>
      </c>
      <c r="BS49" s="641">
        <f t="shared" si="17"/>
        <v>27.710394865355102</v>
      </c>
      <c r="BT49" s="641">
        <f>BT50+BT59+BT63</f>
        <v>160000</v>
      </c>
      <c r="BU49" s="770">
        <f>BU50+BU59+BU63</f>
        <v>231670</v>
      </c>
      <c r="BV49" s="641">
        <f>BV50+BV59+BV63</f>
        <v>19860.04</v>
      </c>
      <c r="BW49" s="641">
        <f t="shared" si="18"/>
        <v>27.710394865355102</v>
      </c>
      <c r="BX49" s="641">
        <f t="shared" ref="BX49:CC49" si="138">BX50+BX59+BX63</f>
        <v>-160000</v>
      </c>
      <c r="BY49" s="641">
        <f t="shared" si="138"/>
        <v>71670</v>
      </c>
      <c r="BZ49" s="558">
        <f t="shared" si="138"/>
        <v>71670</v>
      </c>
      <c r="CA49" s="558">
        <f t="shared" si="138"/>
        <v>71670</v>
      </c>
      <c r="CB49" s="641">
        <f t="shared" si="138"/>
        <v>15525.04</v>
      </c>
      <c r="CC49" s="558">
        <f t="shared" si="138"/>
        <v>14783.76</v>
      </c>
      <c r="CD49" s="641">
        <f t="shared" si="118"/>
        <v>95.225261899486242</v>
      </c>
      <c r="CE49" s="641">
        <f t="shared" si="119"/>
        <v>8.1100224916342096</v>
      </c>
      <c r="CF49" s="558">
        <f>CF50+CF59+CF63</f>
        <v>24159.42</v>
      </c>
      <c r="CG49" s="641">
        <f>CG50+CG59+CG63</f>
        <v>71670</v>
      </c>
      <c r="CH49" s="641">
        <f>CH50+CH59+CH63</f>
        <v>5482.38</v>
      </c>
      <c r="CI49" s="641">
        <f t="shared" si="122"/>
        <v>7.6494767685223941</v>
      </c>
      <c r="CJ49" s="641">
        <f>CJ50+CJ59+CJ63</f>
        <v>110620</v>
      </c>
      <c r="CK49" s="558">
        <f>CK50+CK59+CK63</f>
        <v>182290</v>
      </c>
      <c r="CL49" s="641">
        <f t="shared" si="50"/>
        <v>13.253288715782544</v>
      </c>
      <c r="CM49" s="641">
        <f>CM50+CM59+CM63</f>
        <v>0</v>
      </c>
      <c r="CN49" s="558">
        <f>CN50+CN59+CN63</f>
        <v>182290</v>
      </c>
      <c r="CO49" s="558">
        <f>CO50+CO59+CO63</f>
        <v>18722.759999999998</v>
      </c>
      <c r="CP49" s="641">
        <f t="shared" si="21"/>
        <v>10.270865105052387</v>
      </c>
      <c r="CQ49" s="641">
        <f>CQ50+CQ59+CQ63</f>
        <v>29110</v>
      </c>
      <c r="CR49" s="558">
        <f>CR50+CR59+CR63</f>
        <v>211400</v>
      </c>
      <c r="CS49" s="558">
        <f>CS50+CS59+CS63</f>
        <v>26124.59</v>
      </c>
      <c r="CT49" s="641">
        <f t="shared" si="51"/>
        <v>12.357894985808892</v>
      </c>
      <c r="CU49" s="641">
        <f t="shared" ref="CU49:DA49" si="139">CU50+CU59+CU63</f>
        <v>-175400</v>
      </c>
      <c r="CV49" s="558">
        <f t="shared" si="139"/>
        <v>36000</v>
      </c>
      <c r="CW49" s="558">
        <f t="shared" si="139"/>
        <v>228900</v>
      </c>
      <c r="CX49" s="558">
        <f t="shared" si="139"/>
        <v>228900</v>
      </c>
      <c r="CY49" s="558">
        <f>CY50+CY59+CY63</f>
        <v>14783.76</v>
      </c>
      <c r="CZ49" s="558">
        <f t="shared" si="139"/>
        <v>228400</v>
      </c>
      <c r="DA49" s="558">
        <f t="shared" si="139"/>
        <v>0</v>
      </c>
      <c r="DB49" s="641">
        <f t="shared" si="52"/>
        <v>0</v>
      </c>
      <c r="DC49" s="641">
        <f>DC50+DC59+DC63</f>
        <v>-89900</v>
      </c>
      <c r="DD49" s="558">
        <f>DD50+DD59+DD63</f>
        <v>138500</v>
      </c>
      <c r="DE49" s="558">
        <f>DE50+DE59+DE63</f>
        <v>0</v>
      </c>
      <c r="DF49" s="641">
        <f t="shared" si="53"/>
        <v>0</v>
      </c>
      <c r="DG49" s="641">
        <f>DG50+DG59+DG63</f>
        <v>0</v>
      </c>
      <c r="DH49" s="558">
        <f>DH50+DH59+DH63</f>
        <v>138500</v>
      </c>
      <c r="DI49" s="558">
        <f>DI50+DI59+DI63</f>
        <v>0</v>
      </c>
      <c r="DJ49" s="641">
        <f t="shared" si="54"/>
        <v>0</v>
      </c>
      <c r="DK49" s="641" t="e">
        <f>DK50+DK59+DK63</f>
        <v>#REF!</v>
      </c>
      <c r="DL49" s="558">
        <f>DL50+DL59+DL63</f>
        <v>12427.87</v>
      </c>
      <c r="DM49" s="641">
        <f t="shared" si="107"/>
        <v>84.064338165662861</v>
      </c>
      <c r="DN49" s="641">
        <f>IFERROR(DL49/#REF!*100,)</f>
        <v>0</v>
      </c>
      <c r="DO49" s="558">
        <f t="shared" ref="DO49" si="140">DO50+DO59+DO63</f>
        <v>136500</v>
      </c>
      <c r="DP49" s="558">
        <v>136500</v>
      </c>
      <c r="DQ49" s="558">
        <v>136500</v>
      </c>
      <c r="DS49" s="490">
        <f>IF(DS$5=$H49,#REF!,0)</f>
        <v>0</v>
      </c>
      <c r="DT49" s="490">
        <f>IF(DT$5=$H49,#REF!,0)</f>
        <v>0</v>
      </c>
      <c r="DU49" s="490">
        <f>IF(DU$5=$H49,#REF!,0)</f>
        <v>0</v>
      </c>
      <c r="DV49" s="490">
        <f>IF(DV$5=$J49,#REF!,0)</f>
        <v>0</v>
      </c>
      <c r="DW49" s="490"/>
      <c r="DX49" s="490">
        <f>IF($DX$5=$A49,#REF!,0)</f>
        <v>0</v>
      </c>
      <c r="DY49" s="490">
        <f t="shared" si="34"/>
        <v>0</v>
      </c>
      <c r="DZ49" s="490"/>
      <c r="EA49" s="636">
        <f>IF(EA$5=$A49,#REF!,0)</f>
        <v>0</v>
      </c>
      <c r="EB49" s="937">
        <f>IF(EB$5=$A49,#REF!,0)</f>
        <v>0</v>
      </c>
      <c r="EC49" s="937">
        <f>IF(EC$5=$A49,#REF!,0)</f>
        <v>0</v>
      </c>
      <c r="ED49" s="636">
        <f>IF(ED$5=$A49,#REF!,0)</f>
        <v>0</v>
      </c>
      <c r="EE49" s="636">
        <f>IF(EE$5=$A49,#REF!,0)</f>
        <v>0</v>
      </c>
      <c r="EF49" s="636">
        <f>IF(EF$5=$A49,#REF!,0)</f>
        <v>0</v>
      </c>
      <c r="EG49" s="636">
        <f>IF(EG$5=$A49,#REF!,0)</f>
        <v>0</v>
      </c>
      <c r="EH49" s="636">
        <f>IF(EH$5=$A49,#REF!,0)</f>
        <v>0</v>
      </c>
      <c r="EI49" s="636">
        <f>IF(EI$5=$A49,#REF!,0)</f>
        <v>0</v>
      </c>
      <c r="EJ49" s="937">
        <f>IF(EJ$5=$A49,#REF!,0)</f>
        <v>0</v>
      </c>
      <c r="EK49" s="937">
        <f>IF(EK$5=$A49,#REF!,0)</f>
        <v>0</v>
      </c>
      <c r="EL49" s="937">
        <f>IF(EL$5=$A49,#REF!,0)</f>
        <v>0</v>
      </c>
      <c r="EM49" s="937">
        <f>IF(EM$5=$A49,#REF!,0)</f>
        <v>0</v>
      </c>
      <c r="EN49" s="937">
        <f>IF(EN$5=$A49,#REF!,0)</f>
        <v>0</v>
      </c>
      <c r="EO49" s="937">
        <f>IF(EO$5=$A49,#REF!,0)</f>
        <v>0</v>
      </c>
      <c r="EP49" s="937">
        <f>IF(EP$5=$A49,#REF!,0)</f>
        <v>0</v>
      </c>
      <c r="EQ49" s="937">
        <f>IF(EQ$5=$A49,#REF!,0)</f>
        <v>0</v>
      </c>
      <c r="ER49" s="937">
        <f>IF(ER$5=$A49,#REF!,0)</f>
        <v>0</v>
      </c>
      <c r="ES49" s="937">
        <f>IF(ES$5=$A49,#REF!,0)</f>
        <v>0</v>
      </c>
      <c r="ET49" s="937">
        <f>IF(ET$5=$A49,#REF!,0)</f>
        <v>0</v>
      </c>
      <c r="EX49" s="636">
        <f t="shared" si="131"/>
        <v>0</v>
      </c>
      <c r="EY49" s="937">
        <f t="shared" si="131"/>
        <v>0</v>
      </c>
      <c r="EZ49" s="937">
        <f t="shared" si="131"/>
        <v>0</v>
      </c>
      <c r="FA49" s="636">
        <f t="shared" si="131"/>
        <v>0</v>
      </c>
      <c r="FB49" s="636">
        <f t="shared" si="131"/>
        <v>0</v>
      </c>
      <c r="FC49" s="636">
        <f t="shared" si="131"/>
        <v>0</v>
      </c>
      <c r="FD49" s="636">
        <f t="shared" si="131"/>
        <v>0</v>
      </c>
      <c r="FE49" s="636">
        <f t="shared" si="131"/>
        <v>0</v>
      </c>
      <c r="FF49" s="636">
        <f t="shared" si="131"/>
        <v>0</v>
      </c>
      <c r="FG49" s="937">
        <f t="shared" si="131"/>
        <v>0</v>
      </c>
      <c r="FH49" s="937">
        <f t="shared" si="132"/>
        <v>0</v>
      </c>
      <c r="FI49" s="937">
        <f t="shared" si="132"/>
        <v>0</v>
      </c>
      <c r="FJ49" s="937">
        <f t="shared" si="132"/>
        <v>0</v>
      </c>
      <c r="FK49" s="937">
        <f t="shared" si="132"/>
        <v>0</v>
      </c>
      <c r="FL49" s="937">
        <f t="shared" si="132"/>
        <v>0</v>
      </c>
      <c r="FM49" s="937">
        <f t="shared" si="132"/>
        <v>0</v>
      </c>
      <c r="FN49" s="937">
        <f t="shared" si="132"/>
        <v>0</v>
      </c>
      <c r="FO49" s="937">
        <f t="shared" si="132"/>
        <v>0</v>
      </c>
      <c r="FP49" s="937">
        <f t="shared" si="132"/>
        <v>0</v>
      </c>
      <c r="FQ49" s="937">
        <f t="shared" si="132"/>
        <v>0</v>
      </c>
      <c r="GA49" s="937">
        <f>IF(GA$5=$J49,#REF!,0)</f>
        <v>0</v>
      </c>
      <c r="GB49" s="937">
        <f>IF(GB$5=$J49,#REF!,0)</f>
        <v>0</v>
      </c>
      <c r="GC49" s="937">
        <f>IF(GC$5=$J49,#REF!,0)</f>
        <v>0</v>
      </c>
      <c r="GD49" s="937">
        <f>IF(GD$5=$J49,#REF!,0)</f>
        <v>0</v>
      </c>
      <c r="GE49" s="937">
        <f>IF(GE$5=$J49,#REF!,0)</f>
        <v>0</v>
      </c>
      <c r="GF49" s="937">
        <f>IF(GF$5=$J49,#REF!,0)</f>
        <v>0</v>
      </c>
      <c r="GG49" s="937">
        <f>IF(GG$5=$J49,#REF!,0)</f>
        <v>0</v>
      </c>
      <c r="GH49" s="937">
        <f>IF(GH$5=$J49,#REF!,0)</f>
        <v>0</v>
      </c>
      <c r="GI49" s="937">
        <f>IF(GI$5=$J49,#REF!,0)</f>
        <v>0</v>
      </c>
      <c r="GJ49" s="937">
        <f>IF(GJ$5=$J49,#REF!,0)</f>
        <v>0</v>
      </c>
      <c r="GK49" s="937">
        <f>IF(GK$5=$J49,#REF!,0)</f>
        <v>0</v>
      </c>
      <c r="GL49" s="937">
        <f>IF(GL$5=$J49,#REF!,0)</f>
        <v>0</v>
      </c>
      <c r="GM49" s="937">
        <f>IF(GM$5=$J49,#REF!,0)</f>
        <v>0</v>
      </c>
      <c r="GN49" s="937">
        <f>IF(GN$5=$J49,#REF!,0)</f>
        <v>0</v>
      </c>
      <c r="GO49" s="937">
        <f>IF(GO$5=$J49,#REF!,0)</f>
        <v>0</v>
      </c>
      <c r="GP49" s="937">
        <f>IF(GP$5=$J49,#REF!,0)</f>
        <v>0</v>
      </c>
      <c r="GQ49" s="937">
        <f>IF(GQ$5=$J49,#REF!,0)</f>
        <v>0</v>
      </c>
      <c r="GR49" s="937">
        <f>IF(GR$5=$J49,#REF!,0)</f>
        <v>0</v>
      </c>
      <c r="GS49" s="937">
        <f>IF(GS$5=$J49,#REF!,0)</f>
        <v>0</v>
      </c>
      <c r="GT49" s="937">
        <f>IF(GT$5=$J49,#REF!,0)</f>
        <v>0</v>
      </c>
      <c r="GU49" s="937">
        <f>IF(GU$5=$J49,#REF!,0)</f>
        <v>0</v>
      </c>
      <c r="GV49" s="937">
        <f>IF(GV$5=$J49,#REF!,0)</f>
        <v>0</v>
      </c>
      <c r="GW49" s="937">
        <f>IF(GW$5=$J49,#REF!,0)</f>
        <v>0</v>
      </c>
      <c r="GX49" s="937">
        <f>IF(GX$5=$J49,#REF!,0)</f>
        <v>0</v>
      </c>
      <c r="GY49" s="937">
        <f>IF(GY$5=$J49,#REF!,0)</f>
        <v>0</v>
      </c>
      <c r="GZ49" s="937">
        <f>IF(GZ$5=$J49,#REF!,0)</f>
        <v>0</v>
      </c>
      <c r="HA49" s="937">
        <f>IF(HA$5=$J49,#REF!,0)</f>
        <v>0</v>
      </c>
      <c r="HB49" s="937">
        <f>IF(HB$5=$J49,#REF!,0)</f>
        <v>0</v>
      </c>
      <c r="HC49" s="937">
        <f>IF(HC$5=$J49,#REF!,0)</f>
        <v>0</v>
      </c>
      <c r="HD49" s="937">
        <f>IF(HD$5=$J49,#REF!,0)</f>
        <v>0</v>
      </c>
      <c r="HE49" s="937">
        <f>IF(HE$5=$J49,#REF!,0)</f>
        <v>0</v>
      </c>
      <c r="HF49" s="937">
        <f>IF(HF$5=$J49,#REF!,0)</f>
        <v>0</v>
      </c>
    </row>
    <row r="50" spans="1:214" ht="20.100000000000001" customHeight="1" x14ac:dyDescent="0.35">
      <c r="A50" s="640" t="s">
        <v>7</v>
      </c>
      <c r="B50" s="640"/>
      <c r="C50" s="640" t="s">
        <v>7</v>
      </c>
      <c r="D50" s="640" t="s">
        <v>8</v>
      </c>
      <c r="E50" s="640"/>
      <c r="F50" s="640"/>
      <c r="G50" s="640"/>
      <c r="H50" s="460"/>
      <c r="I50" s="998"/>
      <c r="J50" s="1155">
        <v>661</v>
      </c>
      <c r="K50" s="975" t="s">
        <v>222</v>
      </c>
      <c r="L50" s="975"/>
      <c r="M50" s="642">
        <f t="shared" ref="M50:S50" si="141">SUM(M51:M53)</f>
        <v>3861047.3</v>
      </c>
      <c r="N50" s="642">
        <f t="shared" si="141"/>
        <v>10262000</v>
      </c>
      <c r="O50" s="642">
        <f t="shared" si="141"/>
        <v>16487000</v>
      </c>
      <c r="P50" s="642">
        <f t="shared" si="141"/>
        <v>17333282.940000001</v>
      </c>
      <c r="Q50" s="642">
        <f t="shared" si="141"/>
        <v>18208716.41</v>
      </c>
      <c r="R50" s="642">
        <f t="shared" si="141"/>
        <v>19828423.739999998</v>
      </c>
      <c r="S50" s="642">
        <f t="shared" si="141"/>
        <v>14349669.380000001</v>
      </c>
      <c r="T50" s="642">
        <f t="shared" si="124"/>
        <v>72.369188636272312</v>
      </c>
      <c r="U50" s="642">
        <f t="shared" ref="U50:AA50" si="142">SUM(U51:U53)</f>
        <v>-528423.73999999836</v>
      </c>
      <c r="V50" s="642">
        <f t="shared" si="142"/>
        <v>19300000</v>
      </c>
      <c r="W50" s="642">
        <f t="shared" si="142"/>
        <v>19300000</v>
      </c>
      <c r="X50" s="642">
        <f t="shared" si="142"/>
        <v>20263889.789999999</v>
      </c>
      <c r="Y50" s="642">
        <f t="shared" si="142"/>
        <v>20417340.800000001</v>
      </c>
      <c r="Z50" s="642">
        <f t="shared" si="142"/>
        <v>19672389.789999999</v>
      </c>
      <c r="AA50" s="642">
        <f t="shared" si="142"/>
        <v>6355387.4500000002</v>
      </c>
      <c r="AB50" s="642">
        <f t="shared" si="126"/>
        <v>32.306128120898734</v>
      </c>
      <c r="AC50" s="642">
        <f>SUM(AC51:AC53)</f>
        <v>730856.99000000209</v>
      </c>
      <c r="AD50" s="642">
        <f>SUM(AD51:AD53)</f>
        <v>20403246.780000001</v>
      </c>
      <c r="AE50" s="642"/>
      <c r="AF50" s="642"/>
      <c r="AG50" s="642">
        <f t="shared" ref="AG50:AM50" si="143">SUM(AG51:AG53)</f>
        <v>20403246.780000001</v>
      </c>
      <c r="AH50" s="642">
        <f t="shared" si="143"/>
        <v>0</v>
      </c>
      <c r="AI50" s="642">
        <f t="shared" si="143"/>
        <v>19738488.920000002</v>
      </c>
      <c r="AJ50" s="642">
        <f t="shared" si="143"/>
        <v>21485302.190000001</v>
      </c>
      <c r="AK50" s="642">
        <f t="shared" si="143"/>
        <v>21341325.120000001</v>
      </c>
      <c r="AL50" s="642">
        <f t="shared" si="143"/>
        <v>21542274.41</v>
      </c>
      <c r="AM50" s="642">
        <f t="shared" si="143"/>
        <v>21347000</v>
      </c>
      <c r="AN50" s="642">
        <f t="shared" ref="AN50:AS50" si="144">AN53</f>
        <v>91773.64</v>
      </c>
      <c r="AO50" s="642">
        <f t="shared" si="144"/>
        <v>93670</v>
      </c>
      <c r="AP50" s="642">
        <f t="shared" si="144"/>
        <v>41611.480000000003</v>
      </c>
      <c r="AQ50" s="642">
        <f t="shared" si="144"/>
        <v>93670</v>
      </c>
      <c r="AR50" s="642">
        <f t="shared" si="144"/>
        <v>93670</v>
      </c>
      <c r="AS50" s="642">
        <f t="shared" si="144"/>
        <v>17019.849999999999</v>
      </c>
      <c r="AT50" s="642">
        <f t="shared" si="106"/>
        <v>18.170011743354326</v>
      </c>
      <c r="AU50" s="642">
        <f t="shared" ref="AU50:AZ50" si="145">AU53</f>
        <v>0</v>
      </c>
      <c r="AV50" s="642">
        <f t="shared" si="145"/>
        <v>93670</v>
      </c>
      <c r="AW50" s="456">
        <f t="shared" si="145"/>
        <v>93670</v>
      </c>
      <c r="AX50" s="456">
        <f t="shared" si="145"/>
        <v>93670</v>
      </c>
      <c r="AY50" s="642">
        <f t="shared" si="145"/>
        <v>93670</v>
      </c>
      <c r="AZ50" s="642">
        <f t="shared" si="145"/>
        <v>34666.65</v>
      </c>
      <c r="BA50" s="642">
        <f t="shared" si="12"/>
        <v>83.310302829892137</v>
      </c>
      <c r="BB50" s="642">
        <f t="shared" si="13"/>
        <v>37.009341304579912</v>
      </c>
      <c r="BC50" s="642">
        <v>93670</v>
      </c>
      <c r="BD50" s="642">
        <v>93670</v>
      </c>
      <c r="BE50" s="642">
        <f>BE53</f>
        <v>93670</v>
      </c>
      <c r="BF50" s="642">
        <f>BF53</f>
        <v>7960</v>
      </c>
      <c r="BG50" s="642">
        <f t="shared" si="61"/>
        <v>8.4979182235507622</v>
      </c>
      <c r="BH50" s="642">
        <f>BH53</f>
        <v>-30000</v>
      </c>
      <c r="BI50" s="642">
        <f>BI53</f>
        <v>63670</v>
      </c>
      <c r="BJ50" s="642"/>
      <c r="BK50" s="642">
        <f t="shared" si="15"/>
        <v>0</v>
      </c>
      <c r="BL50" s="642">
        <f t="shared" ref="BL50:BR50" si="146">BL53</f>
        <v>0</v>
      </c>
      <c r="BM50" s="642">
        <f t="shared" si="146"/>
        <v>63670</v>
      </c>
      <c r="BN50" s="642"/>
      <c r="BO50" s="642">
        <f t="shared" si="16"/>
        <v>0</v>
      </c>
      <c r="BP50" s="642">
        <f>BP53</f>
        <v>0</v>
      </c>
      <c r="BQ50" s="642">
        <f>BQ53</f>
        <v>63670</v>
      </c>
      <c r="BR50" s="642">
        <f t="shared" si="146"/>
        <v>18960.04</v>
      </c>
      <c r="BS50" s="642">
        <f t="shared" si="17"/>
        <v>29.778608449819384</v>
      </c>
      <c r="BT50" s="642">
        <f>BT53</f>
        <v>0</v>
      </c>
      <c r="BU50" s="800">
        <f>BU53</f>
        <v>63670</v>
      </c>
      <c r="BV50" s="642">
        <f>BV53</f>
        <v>18960.04</v>
      </c>
      <c r="BW50" s="642">
        <f t="shared" si="18"/>
        <v>29.778608449819384</v>
      </c>
      <c r="BX50" s="642">
        <f t="shared" ref="BX50:CC50" si="147">BX53</f>
        <v>0</v>
      </c>
      <c r="BY50" s="642">
        <f t="shared" si="147"/>
        <v>63670</v>
      </c>
      <c r="BZ50" s="912">
        <f t="shared" si="147"/>
        <v>63670</v>
      </c>
      <c r="CA50" s="912">
        <f t="shared" si="147"/>
        <v>63670</v>
      </c>
      <c r="CB50" s="642">
        <f t="shared" si="147"/>
        <v>15525.04</v>
      </c>
      <c r="CC50" s="912">
        <f t="shared" si="147"/>
        <v>14783.76</v>
      </c>
      <c r="CD50" s="642">
        <f t="shared" si="118"/>
        <v>95.225261899486242</v>
      </c>
      <c r="CE50" s="642">
        <f t="shared" si="119"/>
        <v>29.274772277227722</v>
      </c>
      <c r="CF50" s="912">
        <f>CF53</f>
        <v>23259.42</v>
      </c>
      <c r="CG50" s="642">
        <f>CG53</f>
        <v>63670</v>
      </c>
      <c r="CH50" s="642">
        <f>CH53</f>
        <v>5482.38</v>
      </c>
      <c r="CI50" s="642">
        <f t="shared" si="122"/>
        <v>8.6106172451704097</v>
      </c>
      <c r="CJ50" s="642">
        <f>CJ53</f>
        <v>-13170</v>
      </c>
      <c r="CK50" s="912">
        <f>CK53</f>
        <v>50500</v>
      </c>
      <c r="CL50" s="642">
        <f t="shared" si="50"/>
        <v>46.058257425742575</v>
      </c>
      <c r="CM50" s="642">
        <f>CM53</f>
        <v>0</v>
      </c>
      <c r="CN50" s="912">
        <f>CN53</f>
        <v>50500</v>
      </c>
      <c r="CO50" s="912">
        <f>CO53</f>
        <v>18722.759999999998</v>
      </c>
      <c r="CP50" s="642">
        <f t="shared" si="21"/>
        <v>37.074772277227716</v>
      </c>
      <c r="CQ50" s="642">
        <f>CQ53</f>
        <v>2000</v>
      </c>
      <c r="CR50" s="912">
        <f>CR53</f>
        <v>52500</v>
      </c>
      <c r="CS50" s="912">
        <f>CS53</f>
        <v>26124.59</v>
      </c>
      <c r="CT50" s="642">
        <f t="shared" si="51"/>
        <v>49.761123809523809</v>
      </c>
      <c r="CU50" s="642">
        <f t="shared" ref="CU50:DA50" si="148">CU53</f>
        <v>-16500</v>
      </c>
      <c r="CV50" s="912">
        <f t="shared" si="148"/>
        <v>36000</v>
      </c>
      <c r="CW50" s="912">
        <f t="shared" si="148"/>
        <v>50000</v>
      </c>
      <c r="CX50" s="912">
        <f t="shared" si="148"/>
        <v>50000</v>
      </c>
      <c r="CY50" s="912">
        <f>CY53</f>
        <v>14783.76</v>
      </c>
      <c r="CZ50" s="912">
        <f t="shared" si="148"/>
        <v>49500</v>
      </c>
      <c r="DA50" s="912">
        <f t="shared" si="148"/>
        <v>0</v>
      </c>
      <c r="DB50" s="642">
        <f t="shared" si="52"/>
        <v>0</v>
      </c>
      <c r="DC50" s="642">
        <f>DC53</f>
        <v>-9000</v>
      </c>
      <c r="DD50" s="912">
        <f>DD53</f>
        <v>40500</v>
      </c>
      <c r="DE50" s="912">
        <f>DE53</f>
        <v>0</v>
      </c>
      <c r="DF50" s="642">
        <f t="shared" si="53"/>
        <v>0</v>
      </c>
      <c r="DG50" s="642">
        <f>DG53</f>
        <v>0</v>
      </c>
      <c r="DH50" s="912">
        <f>DH53</f>
        <v>40500</v>
      </c>
      <c r="DI50" s="912">
        <f>DI53</f>
        <v>0</v>
      </c>
      <c r="DJ50" s="642">
        <f t="shared" si="54"/>
        <v>0</v>
      </c>
      <c r="DK50" s="642" t="e">
        <f>DK53</f>
        <v>#REF!</v>
      </c>
      <c r="DL50" s="912">
        <f>DL53</f>
        <v>12427.87</v>
      </c>
      <c r="DM50" s="642">
        <f t="shared" si="107"/>
        <v>84.064338165662861</v>
      </c>
      <c r="DN50" s="642">
        <f>IFERROR(DL50/#REF!*100,)</f>
        <v>0</v>
      </c>
      <c r="DO50" s="912">
        <f t="shared" ref="DO50" si="149">DO53</f>
        <v>54500</v>
      </c>
      <c r="DP50" s="912"/>
      <c r="DQ50" s="912"/>
      <c r="DS50" s="490">
        <f>IF(DS$5=$H50,#REF!,0)</f>
        <v>0</v>
      </c>
      <c r="DT50" s="490">
        <f>IF(DT$5=$H50,#REF!,0)</f>
        <v>0</v>
      </c>
      <c r="DU50" s="490">
        <f>IF(DU$5=$H50,#REF!,0)</f>
        <v>0</v>
      </c>
      <c r="DV50" s="490">
        <f>IF(DV$5=$J50,#REF!,0)</f>
        <v>0</v>
      </c>
      <c r="DW50" s="490"/>
      <c r="DX50" s="490">
        <f>IF($DX$5=$A50,#REF!,0)</f>
        <v>0</v>
      </c>
      <c r="DY50" s="490">
        <f t="shared" si="34"/>
        <v>0</v>
      </c>
      <c r="DZ50" s="490"/>
      <c r="EA50" s="636">
        <f>IF(EA$5=$A50,#REF!,0)</f>
        <v>0</v>
      </c>
      <c r="EB50" s="937">
        <f>IF(EB$5=$A50,#REF!,0)</f>
        <v>0</v>
      </c>
      <c r="EC50" s="937" t="e">
        <f>IF(EC$5=$A50,#REF!,0)</f>
        <v>#REF!</v>
      </c>
      <c r="ED50" s="636">
        <f>IF(ED$5=$A50,#REF!,0)</f>
        <v>0</v>
      </c>
      <c r="EE50" s="636">
        <f>IF(EE$5=$A50,#REF!,0)</f>
        <v>0</v>
      </c>
      <c r="EF50" s="636">
        <f>IF(EF$5=$A50,#REF!,0)</f>
        <v>0</v>
      </c>
      <c r="EG50" s="636">
        <f>IF(EG$5=$A50,#REF!,0)</f>
        <v>0</v>
      </c>
      <c r="EH50" s="636">
        <f>IF(EH$5=$A50,#REF!,0)</f>
        <v>0</v>
      </c>
      <c r="EI50" s="636">
        <f>IF(EI$5=$A50,#REF!,0)</f>
        <v>0</v>
      </c>
      <c r="EJ50" s="937">
        <f>IF(EJ$5=$A50,#REF!,0)</f>
        <v>0</v>
      </c>
      <c r="EK50" s="937">
        <f>IF(EK$5=$A50,#REF!,0)</f>
        <v>0</v>
      </c>
      <c r="EL50" s="937">
        <f>IF(EL$5=$A50,#REF!,0)</f>
        <v>0</v>
      </c>
      <c r="EM50" s="937">
        <f>IF(EM$5=$A50,#REF!,0)</f>
        <v>0</v>
      </c>
      <c r="EN50" s="937">
        <f>IF(EN$5=$A50,#REF!,0)</f>
        <v>0</v>
      </c>
      <c r="EO50" s="937">
        <f>IF(EO$5=$A50,#REF!,0)</f>
        <v>0</v>
      </c>
      <c r="EP50" s="937">
        <f>IF(EP$5=$A50,#REF!,0)</f>
        <v>0</v>
      </c>
      <c r="EQ50" s="937">
        <f>IF(EQ$5=$A50,#REF!,0)</f>
        <v>0</v>
      </c>
      <c r="ER50" s="937">
        <f>IF(ER$5=$A50,#REF!,0)</f>
        <v>0</v>
      </c>
      <c r="ES50" s="937">
        <f>IF(ES$5=$A50,#REF!,0)</f>
        <v>0</v>
      </c>
      <c r="ET50" s="937">
        <f>IF(ET$5=$A50,#REF!,0)</f>
        <v>0</v>
      </c>
      <c r="EX50" s="636">
        <f t="shared" si="131"/>
        <v>0</v>
      </c>
      <c r="EY50" s="937">
        <f t="shared" si="131"/>
        <v>0</v>
      </c>
      <c r="EZ50" s="937">
        <f t="shared" si="131"/>
        <v>54500</v>
      </c>
      <c r="FA50" s="636">
        <f t="shared" si="131"/>
        <v>0</v>
      </c>
      <c r="FB50" s="636">
        <f t="shared" si="131"/>
        <v>0</v>
      </c>
      <c r="FC50" s="636">
        <f t="shared" si="131"/>
        <v>0</v>
      </c>
      <c r="FD50" s="636">
        <f t="shared" si="131"/>
        <v>0</v>
      </c>
      <c r="FE50" s="636">
        <f t="shared" si="131"/>
        <v>0</v>
      </c>
      <c r="FF50" s="636">
        <f t="shared" si="131"/>
        <v>0</v>
      </c>
      <c r="FG50" s="937">
        <f t="shared" si="131"/>
        <v>0</v>
      </c>
      <c r="FH50" s="937">
        <f t="shared" si="132"/>
        <v>0</v>
      </c>
      <c r="FI50" s="937">
        <f t="shared" si="132"/>
        <v>0</v>
      </c>
      <c r="FJ50" s="937">
        <f t="shared" si="132"/>
        <v>0</v>
      </c>
      <c r="FK50" s="937">
        <f t="shared" si="132"/>
        <v>0</v>
      </c>
      <c r="FL50" s="937">
        <f t="shared" si="132"/>
        <v>0</v>
      </c>
      <c r="FM50" s="937">
        <f t="shared" si="132"/>
        <v>0</v>
      </c>
      <c r="FN50" s="937">
        <f t="shared" si="132"/>
        <v>0</v>
      </c>
      <c r="FO50" s="937">
        <f t="shared" si="132"/>
        <v>0</v>
      </c>
      <c r="FP50" s="937">
        <f t="shared" si="132"/>
        <v>0</v>
      </c>
      <c r="FQ50" s="937">
        <f t="shared" si="132"/>
        <v>0</v>
      </c>
      <c r="GA50" s="937">
        <f>IF(GA$5=$J50,#REF!,0)</f>
        <v>0</v>
      </c>
      <c r="GB50" s="937">
        <f>IF(GB$5=$J50,#REF!,0)</f>
        <v>0</v>
      </c>
      <c r="GC50" s="937">
        <f>IF(GC$5=$J50,#REF!,0)</f>
        <v>0</v>
      </c>
      <c r="GD50" s="937">
        <f>IF(GD$5=$J50,#REF!,0)</f>
        <v>0</v>
      </c>
      <c r="GE50" s="937">
        <f>IF(GE$5=$J50,#REF!,0)</f>
        <v>0</v>
      </c>
      <c r="GF50" s="937">
        <f>IF(GF$5=$J50,#REF!,0)</f>
        <v>0</v>
      </c>
      <c r="GG50" s="937">
        <f>IF(GG$5=$J50,#REF!,0)</f>
        <v>0</v>
      </c>
      <c r="GH50" s="937">
        <f>IF(GH$5=$J50,#REF!,0)</f>
        <v>0</v>
      </c>
      <c r="GI50" s="937">
        <f>IF(GI$5=$J50,#REF!,0)</f>
        <v>0</v>
      </c>
      <c r="GJ50" s="937">
        <f>IF(GJ$5=$J50,#REF!,0)</f>
        <v>0</v>
      </c>
      <c r="GK50" s="937">
        <f>IF(GK$5=$J50,#REF!,0)</f>
        <v>0</v>
      </c>
      <c r="GL50" s="937">
        <f>IF(GL$5=$J50,#REF!,0)</f>
        <v>0</v>
      </c>
      <c r="GM50" s="937">
        <f>IF(GM$5=$J50,#REF!,0)</f>
        <v>0</v>
      </c>
      <c r="GN50" s="937">
        <f>IF(GN$5=$J50,#REF!,0)</f>
        <v>0</v>
      </c>
      <c r="GO50" s="937">
        <f>IF(GO$5=$J50,#REF!,0)</f>
        <v>0</v>
      </c>
      <c r="GP50" s="937">
        <f>IF(GP$5=$J50,#REF!,0)</f>
        <v>0</v>
      </c>
      <c r="GQ50" s="937" t="e">
        <f>IF(GQ$5=$J50,#REF!,0)</f>
        <v>#REF!</v>
      </c>
      <c r="GR50" s="937">
        <f>IF(GR$5=$J50,#REF!,0)</f>
        <v>0</v>
      </c>
      <c r="GS50" s="937">
        <f>IF(GS$5=$J50,#REF!,0)</f>
        <v>0</v>
      </c>
      <c r="GT50" s="937">
        <f>IF(GT$5=$J50,#REF!,0)</f>
        <v>0</v>
      </c>
      <c r="GU50" s="937">
        <f>IF(GU$5=$J50,#REF!,0)</f>
        <v>0</v>
      </c>
      <c r="GV50" s="937">
        <f>IF(GV$5=$J50,#REF!,0)</f>
        <v>0</v>
      </c>
      <c r="GW50" s="937">
        <f>IF(GW$5=$J50,#REF!,0)</f>
        <v>0</v>
      </c>
      <c r="GX50" s="937">
        <f>IF(GX$5=$J50,#REF!,0)</f>
        <v>0</v>
      </c>
      <c r="GY50" s="937">
        <f>IF(GY$5=$J50,#REF!,0)</f>
        <v>0</v>
      </c>
      <c r="GZ50" s="937">
        <f>IF(GZ$5=$J50,#REF!,0)</f>
        <v>0</v>
      </c>
      <c r="HA50" s="937">
        <f>IF(HA$5=$J50,#REF!,0)</f>
        <v>0</v>
      </c>
      <c r="HB50" s="937">
        <f>IF(HB$5=$J50,#REF!,0)</f>
        <v>0</v>
      </c>
      <c r="HC50" s="937">
        <f>IF(HC$5=$J50,#REF!,0)</f>
        <v>0</v>
      </c>
      <c r="HD50" s="937">
        <f>IF(HD$5=$J50,#REF!,0)</f>
        <v>0</v>
      </c>
      <c r="HE50" s="937">
        <f>IF(HE$5=$J50,#REF!,0)</f>
        <v>0</v>
      </c>
      <c r="HF50" s="937">
        <f>IF(HF$5=$J50,#REF!,0)</f>
        <v>0</v>
      </c>
    </row>
    <row r="51" spans="1:214" ht="20.100000000000001" hidden="1" customHeight="1" x14ac:dyDescent="0.35">
      <c r="A51" s="453"/>
      <c r="B51" s="640"/>
      <c r="C51" s="640"/>
      <c r="D51" s="640"/>
      <c r="E51" s="640"/>
      <c r="F51" s="640"/>
      <c r="G51" s="640"/>
      <c r="H51" s="461"/>
      <c r="I51" s="458"/>
      <c r="J51" s="458"/>
      <c r="K51" s="458" t="s">
        <v>140</v>
      </c>
      <c r="L51" s="648" t="s">
        <v>141</v>
      </c>
      <c r="M51" s="651">
        <v>0</v>
      </c>
      <c r="N51" s="651">
        <v>0</v>
      </c>
      <c r="O51" s="651">
        <v>0</v>
      </c>
      <c r="P51" s="651">
        <v>0</v>
      </c>
      <c r="Q51" s="651">
        <v>0</v>
      </c>
      <c r="R51" s="651">
        <v>0</v>
      </c>
      <c r="S51" s="651">
        <v>0</v>
      </c>
      <c r="T51" s="651" t="e">
        <f t="shared" si="124"/>
        <v>#DIV/0!</v>
      </c>
      <c r="U51" s="651">
        <v>0</v>
      </c>
      <c r="V51" s="651">
        <v>0</v>
      </c>
      <c r="W51" s="651">
        <v>0</v>
      </c>
      <c r="X51" s="651">
        <v>0</v>
      </c>
      <c r="Y51" s="651">
        <v>0</v>
      </c>
      <c r="Z51" s="651">
        <v>0</v>
      </c>
      <c r="AA51" s="651"/>
      <c r="AB51" s="651" t="e">
        <f t="shared" si="126"/>
        <v>#DIV/0!</v>
      </c>
      <c r="AC51" s="651">
        <v>0</v>
      </c>
      <c r="AD51" s="651"/>
      <c r="AE51" s="644">
        <v>0</v>
      </c>
      <c r="AF51" s="644">
        <v>0</v>
      </c>
      <c r="AG51" s="651"/>
      <c r="AH51" s="651"/>
      <c r="AI51" s="651"/>
      <c r="AJ51" s="651"/>
      <c r="AK51" s="651"/>
      <c r="AL51" s="651"/>
      <c r="AM51" s="651"/>
      <c r="AN51" s="651"/>
      <c r="AO51" s="651"/>
      <c r="AP51" s="651"/>
      <c r="AQ51" s="651"/>
      <c r="AR51" s="651"/>
      <c r="AS51" s="651"/>
      <c r="AT51" s="651">
        <f t="shared" si="106"/>
        <v>0</v>
      </c>
      <c r="AU51" s="651"/>
      <c r="AV51" s="651"/>
      <c r="AW51" s="482"/>
      <c r="AX51" s="482"/>
      <c r="AY51" s="651"/>
      <c r="AZ51" s="651"/>
      <c r="BA51" s="651">
        <f t="shared" si="12"/>
        <v>0</v>
      </c>
      <c r="BB51" s="651">
        <f t="shared" si="13"/>
        <v>0</v>
      </c>
      <c r="BC51" s="651"/>
      <c r="BD51" s="651"/>
      <c r="BE51" s="651"/>
      <c r="BF51" s="651"/>
      <c r="BG51" s="651">
        <f t="shared" si="61"/>
        <v>0</v>
      </c>
      <c r="BH51" s="651"/>
      <c r="BI51" s="651"/>
      <c r="BJ51" s="651"/>
      <c r="BK51" s="651">
        <f t="shared" si="15"/>
        <v>0</v>
      </c>
      <c r="BL51" s="651"/>
      <c r="BM51" s="651"/>
      <c r="BN51" s="651"/>
      <c r="BO51" s="651">
        <f t="shared" si="16"/>
        <v>0</v>
      </c>
      <c r="BP51" s="651"/>
      <c r="BQ51" s="651"/>
      <c r="BR51" s="651"/>
      <c r="BS51" s="651">
        <f t="shared" si="17"/>
        <v>0</v>
      </c>
      <c r="BT51" s="651"/>
      <c r="BU51" s="804"/>
      <c r="BV51" s="651"/>
      <c r="BW51" s="651">
        <f t="shared" si="18"/>
        <v>0</v>
      </c>
      <c r="BX51" s="651"/>
      <c r="BY51" s="651"/>
      <c r="BZ51" s="910"/>
      <c r="CA51" s="910"/>
      <c r="CB51" s="651"/>
      <c r="CC51" s="910"/>
      <c r="CD51" s="651">
        <f t="shared" si="118"/>
        <v>0</v>
      </c>
      <c r="CE51" s="651">
        <f t="shared" si="119"/>
        <v>0</v>
      </c>
      <c r="CF51" s="910"/>
      <c r="CG51" s="651"/>
      <c r="CH51" s="651">
        <v>0</v>
      </c>
      <c r="CI51" s="651">
        <f t="shared" si="122"/>
        <v>0</v>
      </c>
      <c r="CJ51" s="651"/>
      <c r="CK51" s="910"/>
      <c r="CL51" s="651">
        <f t="shared" ref="CL51:CL79" si="150">IFERROR(CF51/CK51*100,)</f>
        <v>0</v>
      </c>
      <c r="CM51" s="651"/>
      <c r="CN51" s="910">
        <v>0</v>
      </c>
      <c r="CO51" s="910"/>
      <c r="CP51" s="651">
        <f t="shared" si="21"/>
        <v>0</v>
      </c>
      <c r="CQ51" s="651"/>
      <c r="CR51" s="910"/>
      <c r="CS51" s="910"/>
      <c r="CT51" s="651">
        <f t="shared" si="51"/>
        <v>0</v>
      </c>
      <c r="CU51" s="651">
        <v>0</v>
      </c>
      <c r="CV51" s="910">
        <v>0</v>
      </c>
      <c r="CW51" s="910"/>
      <c r="CX51" s="910"/>
      <c r="CY51" s="910">
        <v>0</v>
      </c>
      <c r="CZ51" s="910">
        <v>0</v>
      </c>
      <c r="DA51" s="910">
        <v>0</v>
      </c>
      <c r="DB51" s="651">
        <f t="shared" si="52"/>
        <v>0</v>
      </c>
      <c r="DC51" s="651">
        <v>0</v>
      </c>
      <c r="DD51" s="910">
        <v>0</v>
      </c>
      <c r="DE51" s="910">
        <v>0</v>
      </c>
      <c r="DF51" s="651">
        <f t="shared" si="53"/>
        <v>0</v>
      </c>
      <c r="DG51" s="651">
        <v>0</v>
      </c>
      <c r="DH51" s="910">
        <v>0</v>
      </c>
      <c r="DI51" s="910">
        <v>0</v>
      </c>
      <c r="DJ51" s="651">
        <f t="shared" si="54"/>
        <v>0</v>
      </c>
      <c r="DK51" s="651">
        <v>0</v>
      </c>
      <c r="DL51" s="910">
        <v>0</v>
      </c>
      <c r="DM51" s="651">
        <f t="shared" si="107"/>
        <v>0</v>
      </c>
      <c r="DN51" s="651">
        <f>IFERROR(DL51/#REF!*100,)</f>
        <v>0</v>
      </c>
      <c r="DO51" s="910"/>
      <c r="DP51" s="910"/>
      <c r="DQ51" s="910"/>
      <c r="DS51" s="490">
        <f>IF(DS$5=$H51,#REF!,0)</f>
        <v>0</v>
      </c>
      <c r="DT51" s="490">
        <f>IF(DT$5=$H51,#REF!,0)</f>
        <v>0</v>
      </c>
      <c r="DU51" s="490">
        <f>IF(DU$5=$H51,#REF!,0)</f>
        <v>0</v>
      </c>
      <c r="DV51" s="490">
        <f>IF(DV$5=$J51,#REF!,0)</f>
        <v>0</v>
      </c>
      <c r="DW51" s="490"/>
      <c r="DX51" s="490">
        <f>IF($DX$5=$A51,#REF!,0)</f>
        <v>0</v>
      </c>
      <c r="DY51" s="490">
        <f t="shared" si="34"/>
        <v>0</v>
      </c>
      <c r="DZ51" s="490"/>
      <c r="EA51" s="636">
        <f>IF(EA$5=$A51,#REF!,0)</f>
        <v>0</v>
      </c>
      <c r="EB51" s="937">
        <f>IF(EB$5=$A51,#REF!,0)</f>
        <v>0</v>
      </c>
      <c r="EC51" s="937">
        <f>IF(EC$5=$A51,#REF!,0)</f>
        <v>0</v>
      </c>
      <c r="ED51" s="636">
        <f>IF(ED$5=$A51,#REF!,0)</f>
        <v>0</v>
      </c>
      <c r="EE51" s="636">
        <f>IF(EE$5=$A51,#REF!,0)</f>
        <v>0</v>
      </c>
      <c r="EF51" s="636">
        <f>IF(EF$5=$A51,#REF!,0)</f>
        <v>0</v>
      </c>
      <c r="EG51" s="636">
        <f>IF(EG$5=$A51,#REF!,0)</f>
        <v>0</v>
      </c>
      <c r="EH51" s="636">
        <f>IF(EH$5=$A51,#REF!,0)</f>
        <v>0</v>
      </c>
      <c r="EI51" s="636">
        <f>IF(EI$5=$A51,#REF!,0)</f>
        <v>0</v>
      </c>
      <c r="EJ51" s="937">
        <f>IF(EJ$5=$A51,#REF!,0)</f>
        <v>0</v>
      </c>
      <c r="EK51" s="937">
        <f>IF(EK$5=$A51,#REF!,0)</f>
        <v>0</v>
      </c>
      <c r="EL51" s="937">
        <f>IF(EL$5=$A51,#REF!,0)</f>
        <v>0</v>
      </c>
      <c r="EM51" s="937">
        <f>IF(EM$5=$A51,#REF!,0)</f>
        <v>0</v>
      </c>
      <c r="EN51" s="937">
        <f>IF(EN$5=$A51,#REF!,0)</f>
        <v>0</v>
      </c>
      <c r="EO51" s="937">
        <f>IF(EO$5=$A51,#REF!,0)</f>
        <v>0</v>
      </c>
      <c r="EP51" s="937">
        <f>IF(EP$5=$A51,#REF!,0)</f>
        <v>0</v>
      </c>
      <c r="EQ51" s="937">
        <f>IF(EQ$5=$A51,#REF!,0)</f>
        <v>0</v>
      </c>
      <c r="ER51" s="937">
        <f>IF(ER$5=$A51,#REF!,0)</f>
        <v>0</v>
      </c>
      <c r="ES51" s="937">
        <f>IF(ES$5=$A51,#REF!,0)</f>
        <v>0</v>
      </c>
      <c r="ET51" s="937">
        <f>IF(ET$5=$A51,#REF!,0)</f>
        <v>0</v>
      </c>
      <c r="EX51" s="636">
        <f t="shared" si="131"/>
        <v>0</v>
      </c>
      <c r="EY51" s="937">
        <f t="shared" si="131"/>
        <v>0</v>
      </c>
      <c r="EZ51" s="937">
        <f t="shared" si="131"/>
        <v>0</v>
      </c>
      <c r="FA51" s="636">
        <f t="shared" si="131"/>
        <v>0</v>
      </c>
      <c r="FB51" s="636">
        <f t="shared" si="131"/>
        <v>0</v>
      </c>
      <c r="FC51" s="636">
        <f t="shared" si="131"/>
        <v>0</v>
      </c>
      <c r="FD51" s="636">
        <f t="shared" si="131"/>
        <v>0</v>
      </c>
      <c r="FE51" s="636">
        <f t="shared" si="131"/>
        <v>0</v>
      </c>
      <c r="FF51" s="636">
        <f t="shared" si="131"/>
        <v>0</v>
      </c>
      <c r="FG51" s="937">
        <f t="shared" si="131"/>
        <v>0</v>
      </c>
      <c r="FH51" s="937">
        <f t="shared" si="132"/>
        <v>0</v>
      </c>
      <c r="FI51" s="937">
        <f t="shared" si="132"/>
        <v>0</v>
      </c>
      <c r="FJ51" s="937">
        <f t="shared" si="132"/>
        <v>0</v>
      </c>
      <c r="FK51" s="937">
        <f t="shared" si="132"/>
        <v>0</v>
      </c>
      <c r="FL51" s="937">
        <f t="shared" si="132"/>
        <v>0</v>
      </c>
      <c r="FM51" s="937">
        <f t="shared" si="132"/>
        <v>0</v>
      </c>
      <c r="FN51" s="937">
        <f t="shared" si="132"/>
        <v>0</v>
      </c>
      <c r="FO51" s="937">
        <f t="shared" si="132"/>
        <v>0</v>
      </c>
      <c r="FP51" s="937">
        <f t="shared" si="132"/>
        <v>0</v>
      </c>
      <c r="FQ51" s="937">
        <f t="shared" si="132"/>
        <v>0</v>
      </c>
      <c r="GA51" s="937">
        <f>IF(GA$5=$J51,#REF!,0)</f>
        <v>0</v>
      </c>
      <c r="GB51" s="937">
        <f>IF(GB$5=$J51,#REF!,0)</f>
        <v>0</v>
      </c>
      <c r="GC51" s="937">
        <f>IF(GC$5=$J51,#REF!,0)</f>
        <v>0</v>
      </c>
      <c r="GD51" s="937">
        <f>IF(GD$5=$J51,#REF!,0)</f>
        <v>0</v>
      </c>
      <c r="GE51" s="937">
        <f>IF(GE$5=$J51,#REF!,0)</f>
        <v>0</v>
      </c>
      <c r="GF51" s="937">
        <f>IF(GF$5=$J51,#REF!,0)</f>
        <v>0</v>
      </c>
      <c r="GG51" s="937">
        <f>IF(GG$5=$J51,#REF!,0)</f>
        <v>0</v>
      </c>
      <c r="GH51" s="937">
        <f>IF(GH$5=$J51,#REF!,0)</f>
        <v>0</v>
      </c>
      <c r="GI51" s="937">
        <f>IF(GI$5=$J51,#REF!,0)</f>
        <v>0</v>
      </c>
      <c r="GJ51" s="937">
        <f>IF(GJ$5=$J51,#REF!,0)</f>
        <v>0</v>
      </c>
      <c r="GK51" s="937">
        <f>IF(GK$5=$J51,#REF!,0)</f>
        <v>0</v>
      </c>
      <c r="GL51" s="937">
        <f>IF(GL$5=$J51,#REF!,0)</f>
        <v>0</v>
      </c>
      <c r="GM51" s="937">
        <f>IF(GM$5=$J51,#REF!,0)</f>
        <v>0</v>
      </c>
      <c r="GN51" s="937">
        <f>IF(GN$5=$J51,#REF!,0)</f>
        <v>0</v>
      </c>
      <c r="GO51" s="937">
        <f>IF(GO$5=$J51,#REF!,0)</f>
        <v>0</v>
      </c>
      <c r="GP51" s="937">
        <f>IF(GP$5=$J51,#REF!,0)</f>
        <v>0</v>
      </c>
      <c r="GQ51" s="937">
        <f>IF(GQ$5=$J51,#REF!,0)</f>
        <v>0</v>
      </c>
      <c r="GR51" s="937">
        <f>IF(GR$5=$J51,#REF!,0)</f>
        <v>0</v>
      </c>
      <c r="GS51" s="937">
        <f>IF(GS$5=$J51,#REF!,0)</f>
        <v>0</v>
      </c>
      <c r="GT51" s="937">
        <f>IF(GT$5=$J51,#REF!,0)</f>
        <v>0</v>
      </c>
      <c r="GU51" s="937">
        <f>IF(GU$5=$J51,#REF!,0)</f>
        <v>0</v>
      </c>
      <c r="GV51" s="937">
        <f>IF(GV$5=$J51,#REF!,0)</f>
        <v>0</v>
      </c>
      <c r="GW51" s="937">
        <f>IF(GW$5=$J51,#REF!,0)</f>
        <v>0</v>
      </c>
      <c r="GX51" s="937">
        <f>IF(GX$5=$J51,#REF!,0)</f>
        <v>0</v>
      </c>
      <c r="GY51" s="937">
        <f>IF(GY$5=$J51,#REF!,0)</f>
        <v>0</v>
      </c>
      <c r="GZ51" s="937">
        <f>IF(GZ$5=$J51,#REF!,0)</f>
        <v>0</v>
      </c>
      <c r="HA51" s="937">
        <f>IF(HA$5=$J51,#REF!,0)</f>
        <v>0</v>
      </c>
      <c r="HB51" s="937">
        <f>IF(HB$5=$J51,#REF!,0)</f>
        <v>0</v>
      </c>
      <c r="HC51" s="937">
        <f>IF(HC$5=$J51,#REF!,0)</f>
        <v>0</v>
      </c>
      <c r="HD51" s="937">
        <f>IF(HD$5=$J51,#REF!,0)</f>
        <v>0</v>
      </c>
      <c r="HE51" s="937">
        <f>IF(HE$5=$J51,#REF!,0)</f>
        <v>0</v>
      </c>
      <c r="HF51" s="937">
        <f>IF(HF$5=$J51,#REF!,0)</f>
        <v>0</v>
      </c>
    </row>
    <row r="52" spans="1:214" ht="20.100000000000001" hidden="1" customHeight="1" x14ac:dyDescent="0.35">
      <c r="A52" s="583"/>
      <c r="B52" s="583"/>
      <c r="C52" s="583"/>
      <c r="D52" s="583"/>
      <c r="E52" s="583"/>
      <c r="F52" s="583"/>
      <c r="G52" s="583"/>
      <c r="H52" s="458"/>
      <c r="I52" s="458"/>
      <c r="J52" s="458"/>
      <c r="K52" s="458" t="s">
        <v>142</v>
      </c>
      <c r="L52" s="648" t="s">
        <v>143</v>
      </c>
      <c r="M52" s="644">
        <v>0</v>
      </c>
      <c r="N52" s="644">
        <v>0</v>
      </c>
      <c r="O52" s="644">
        <v>0</v>
      </c>
      <c r="P52" s="644">
        <v>0</v>
      </c>
      <c r="Q52" s="644">
        <v>0</v>
      </c>
      <c r="R52" s="644">
        <v>0</v>
      </c>
      <c r="S52" s="644">
        <v>0</v>
      </c>
      <c r="T52" s="644" t="e">
        <f t="shared" si="124"/>
        <v>#DIV/0!</v>
      </c>
      <c r="U52" s="644">
        <v>0</v>
      </c>
      <c r="V52" s="644">
        <v>0</v>
      </c>
      <c r="W52" s="644">
        <v>0</v>
      </c>
      <c r="X52" s="644">
        <v>0</v>
      </c>
      <c r="Y52" s="644">
        <v>0</v>
      </c>
      <c r="Z52" s="644">
        <v>0</v>
      </c>
      <c r="AA52" s="644"/>
      <c r="AB52" s="644" t="e">
        <f t="shared" si="126"/>
        <v>#DIV/0!</v>
      </c>
      <c r="AC52" s="644">
        <v>0</v>
      </c>
      <c r="AD52" s="644"/>
      <c r="AE52" s="644">
        <v>0</v>
      </c>
      <c r="AF52" s="644">
        <v>0</v>
      </c>
      <c r="AG52" s="644"/>
      <c r="AH52" s="644"/>
      <c r="AI52" s="644"/>
      <c r="AJ52" s="644"/>
      <c r="AK52" s="644"/>
      <c r="AL52" s="644"/>
      <c r="AM52" s="644"/>
      <c r="AN52" s="644"/>
      <c r="AO52" s="644"/>
      <c r="AP52" s="644"/>
      <c r="AQ52" s="644"/>
      <c r="AR52" s="644"/>
      <c r="AS52" s="644"/>
      <c r="AT52" s="644">
        <f t="shared" si="106"/>
        <v>0</v>
      </c>
      <c r="AU52" s="644"/>
      <c r="AV52" s="644"/>
      <c r="AW52" s="457"/>
      <c r="AX52" s="457"/>
      <c r="AY52" s="644"/>
      <c r="AZ52" s="644"/>
      <c r="BA52" s="644">
        <f t="shared" si="12"/>
        <v>0</v>
      </c>
      <c r="BB52" s="644">
        <f t="shared" si="13"/>
        <v>0</v>
      </c>
      <c r="BC52" s="644"/>
      <c r="BD52" s="644"/>
      <c r="BE52" s="644"/>
      <c r="BF52" s="644"/>
      <c r="BG52" s="644">
        <f t="shared" si="61"/>
        <v>0</v>
      </c>
      <c r="BH52" s="644"/>
      <c r="BI52" s="644"/>
      <c r="BJ52" s="644"/>
      <c r="BK52" s="644">
        <f t="shared" si="15"/>
        <v>0</v>
      </c>
      <c r="BL52" s="644"/>
      <c r="BM52" s="644"/>
      <c r="BN52" s="644"/>
      <c r="BO52" s="644">
        <f t="shared" si="16"/>
        <v>0</v>
      </c>
      <c r="BP52" s="644"/>
      <c r="BQ52" s="644"/>
      <c r="BR52" s="644"/>
      <c r="BS52" s="644">
        <f t="shared" si="17"/>
        <v>0</v>
      </c>
      <c r="BT52" s="644"/>
      <c r="BU52" s="749"/>
      <c r="BV52" s="644"/>
      <c r="BW52" s="644">
        <f t="shared" si="18"/>
        <v>0</v>
      </c>
      <c r="BX52" s="644"/>
      <c r="BY52" s="644"/>
      <c r="BZ52" s="910"/>
      <c r="CA52" s="910"/>
      <c r="CB52" s="644"/>
      <c r="CC52" s="910"/>
      <c r="CD52" s="644">
        <f t="shared" si="118"/>
        <v>0</v>
      </c>
      <c r="CE52" s="644">
        <f t="shared" si="119"/>
        <v>0</v>
      </c>
      <c r="CF52" s="910"/>
      <c r="CG52" s="644"/>
      <c r="CH52" s="644">
        <v>0</v>
      </c>
      <c r="CI52" s="644">
        <f t="shared" si="122"/>
        <v>0</v>
      </c>
      <c r="CJ52" s="644"/>
      <c r="CK52" s="910"/>
      <c r="CL52" s="644">
        <f t="shared" si="150"/>
        <v>0</v>
      </c>
      <c r="CM52" s="644"/>
      <c r="CN52" s="910">
        <v>0</v>
      </c>
      <c r="CO52" s="910"/>
      <c r="CP52" s="644">
        <f t="shared" si="21"/>
        <v>0</v>
      </c>
      <c r="CQ52" s="644"/>
      <c r="CR52" s="910"/>
      <c r="CS52" s="910"/>
      <c r="CT52" s="644">
        <f t="shared" si="51"/>
        <v>0</v>
      </c>
      <c r="CU52" s="644">
        <v>0</v>
      </c>
      <c r="CV52" s="910">
        <v>0</v>
      </c>
      <c r="CW52" s="910"/>
      <c r="CX52" s="910"/>
      <c r="CY52" s="910">
        <v>0</v>
      </c>
      <c r="CZ52" s="910">
        <v>0</v>
      </c>
      <c r="DA52" s="910">
        <v>0</v>
      </c>
      <c r="DB52" s="644">
        <f t="shared" si="52"/>
        <v>0</v>
      </c>
      <c r="DC52" s="644">
        <v>0</v>
      </c>
      <c r="DD52" s="910">
        <v>0</v>
      </c>
      <c r="DE52" s="910">
        <v>0</v>
      </c>
      <c r="DF52" s="644">
        <f t="shared" si="53"/>
        <v>0</v>
      </c>
      <c r="DG52" s="644">
        <v>0</v>
      </c>
      <c r="DH52" s="910">
        <v>0</v>
      </c>
      <c r="DI52" s="910">
        <v>0</v>
      </c>
      <c r="DJ52" s="644">
        <f t="shared" si="54"/>
        <v>0</v>
      </c>
      <c r="DK52" s="644">
        <v>0</v>
      </c>
      <c r="DL52" s="910">
        <v>0</v>
      </c>
      <c r="DM52" s="644">
        <f t="shared" si="107"/>
        <v>0</v>
      </c>
      <c r="DN52" s="644">
        <f>IFERROR(DL52/#REF!*100,)</f>
        <v>0</v>
      </c>
      <c r="DO52" s="910"/>
      <c r="DP52" s="910"/>
      <c r="DQ52" s="910"/>
      <c r="DS52" s="490">
        <f>IF(DS$5=$H52,#REF!,0)</f>
        <v>0</v>
      </c>
      <c r="DT52" s="490">
        <f>IF(DT$5=$H52,#REF!,0)</f>
        <v>0</v>
      </c>
      <c r="DU52" s="490">
        <f>IF(DU$5=$H52,#REF!,0)</f>
        <v>0</v>
      </c>
      <c r="DV52" s="490">
        <f>IF(DV$5=$J52,#REF!,0)</f>
        <v>0</v>
      </c>
      <c r="DW52" s="490"/>
      <c r="DX52" s="490">
        <f>IF($DX$5=$A52,#REF!,0)</f>
        <v>0</v>
      </c>
      <c r="DY52" s="490">
        <f t="shared" si="34"/>
        <v>0</v>
      </c>
      <c r="DZ52" s="490"/>
      <c r="EA52" s="636">
        <f>IF(EA$5=$A52,#REF!,0)</f>
        <v>0</v>
      </c>
      <c r="EB52" s="937">
        <f>IF(EB$5=$A52,#REF!,0)</f>
        <v>0</v>
      </c>
      <c r="EC52" s="937">
        <f>IF(EC$5=$A52,#REF!,0)</f>
        <v>0</v>
      </c>
      <c r="ED52" s="636">
        <f>IF(ED$5=$A52,#REF!,0)</f>
        <v>0</v>
      </c>
      <c r="EE52" s="636">
        <f>IF(EE$5=$A52,#REF!,0)</f>
        <v>0</v>
      </c>
      <c r="EF52" s="636">
        <f>IF(EF$5=$A52,#REF!,0)</f>
        <v>0</v>
      </c>
      <c r="EG52" s="636">
        <f>IF(EG$5=$A52,#REF!,0)</f>
        <v>0</v>
      </c>
      <c r="EH52" s="636">
        <f>IF(EH$5=$A52,#REF!,0)</f>
        <v>0</v>
      </c>
      <c r="EI52" s="636">
        <f>IF(EI$5=$A52,#REF!,0)</f>
        <v>0</v>
      </c>
      <c r="EJ52" s="937">
        <f>IF(EJ$5=$A52,#REF!,0)</f>
        <v>0</v>
      </c>
      <c r="EK52" s="937">
        <f>IF(EK$5=$A52,#REF!,0)</f>
        <v>0</v>
      </c>
      <c r="EL52" s="937">
        <f>IF(EL$5=$A52,#REF!,0)</f>
        <v>0</v>
      </c>
      <c r="EM52" s="937">
        <f>IF(EM$5=$A52,#REF!,0)</f>
        <v>0</v>
      </c>
      <c r="EN52" s="937">
        <f>IF(EN$5=$A52,#REF!,0)</f>
        <v>0</v>
      </c>
      <c r="EO52" s="937">
        <f>IF(EO$5=$A52,#REF!,0)</f>
        <v>0</v>
      </c>
      <c r="EP52" s="937">
        <f>IF(EP$5=$A52,#REF!,0)</f>
        <v>0</v>
      </c>
      <c r="EQ52" s="937">
        <f>IF(EQ$5=$A52,#REF!,0)</f>
        <v>0</v>
      </c>
      <c r="ER52" s="937">
        <f>IF(ER$5=$A52,#REF!,0)</f>
        <v>0</v>
      </c>
      <c r="ES52" s="937">
        <f>IF(ES$5=$A52,#REF!,0)</f>
        <v>0</v>
      </c>
      <c r="ET52" s="937">
        <f>IF(ET$5=$A52,#REF!,0)</f>
        <v>0</v>
      </c>
      <c r="EX52" s="636">
        <f t="shared" si="131"/>
        <v>0</v>
      </c>
      <c r="EY52" s="937">
        <f t="shared" si="131"/>
        <v>0</v>
      </c>
      <c r="EZ52" s="937">
        <f t="shared" si="131"/>
        <v>0</v>
      </c>
      <c r="FA52" s="636">
        <f t="shared" si="131"/>
        <v>0</v>
      </c>
      <c r="FB52" s="636">
        <f t="shared" si="131"/>
        <v>0</v>
      </c>
      <c r="FC52" s="636">
        <f t="shared" si="131"/>
        <v>0</v>
      </c>
      <c r="FD52" s="636">
        <f t="shared" si="131"/>
        <v>0</v>
      </c>
      <c r="FE52" s="636">
        <f t="shared" si="131"/>
        <v>0</v>
      </c>
      <c r="FF52" s="636">
        <f t="shared" si="131"/>
        <v>0</v>
      </c>
      <c r="FG52" s="937">
        <f t="shared" si="131"/>
        <v>0</v>
      </c>
      <c r="FH52" s="937">
        <f t="shared" si="132"/>
        <v>0</v>
      </c>
      <c r="FI52" s="937">
        <f t="shared" si="132"/>
        <v>0</v>
      </c>
      <c r="FJ52" s="937">
        <f t="shared" si="132"/>
        <v>0</v>
      </c>
      <c r="FK52" s="937">
        <f t="shared" si="132"/>
        <v>0</v>
      </c>
      <c r="FL52" s="937">
        <f t="shared" si="132"/>
        <v>0</v>
      </c>
      <c r="FM52" s="937">
        <f t="shared" si="132"/>
        <v>0</v>
      </c>
      <c r="FN52" s="937">
        <f t="shared" si="132"/>
        <v>0</v>
      </c>
      <c r="FO52" s="937">
        <f t="shared" si="132"/>
        <v>0</v>
      </c>
      <c r="FP52" s="937">
        <f t="shared" si="132"/>
        <v>0</v>
      </c>
      <c r="FQ52" s="937">
        <f t="shared" si="132"/>
        <v>0</v>
      </c>
      <c r="GA52" s="937">
        <f>IF(GA$5=$J52,#REF!,0)</f>
        <v>0</v>
      </c>
      <c r="GB52" s="937">
        <f>IF(GB$5=$J52,#REF!,0)</f>
        <v>0</v>
      </c>
      <c r="GC52" s="937">
        <f>IF(GC$5=$J52,#REF!,0)</f>
        <v>0</v>
      </c>
      <c r="GD52" s="937">
        <f>IF(GD$5=$J52,#REF!,0)</f>
        <v>0</v>
      </c>
      <c r="GE52" s="937">
        <f>IF(GE$5=$J52,#REF!,0)</f>
        <v>0</v>
      </c>
      <c r="GF52" s="937">
        <f>IF(GF$5=$J52,#REF!,0)</f>
        <v>0</v>
      </c>
      <c r="GG52" s="937">
        <f>IF(GG$5=$J52,#REF!,0)</f>
        <v>0</v>
      </c>
      <c r="GH52" s="937">
        <f>IF(GH$5=$J52,#REF!,0)</f>
        <v>0</v>
      </c>
      <c r="GI52" s="937">
        <f>IF(GI$5=$J52,#REF!,0)</f>
        <v>0</v>
      </c>
      <c r="GJ52" s="937">
        <f>IF(GJ$5=$J52,#REF!,0)</f>
        <v>0</v>
      </c>
      <c r="GK52" s="937">
        <f>IF(GK$5=$J52,#REF!,0)</f>
        <v>0</v>
      </c>
      <c r="GL52" s="937">
        <f>IF(GL$5=$J52,#REF!,0)</f>
        <v>0</v>
      </c>
      <c r="GM52" s="937">
        <f>IF(GM$5=$J52,#REF!,0)</f>
        <v>0</v>
      </c>
      <c r="GN52" s="937">
        <f>IF(GN$5=$J52,#REF!,0)</f>
        <v>0</v>
      </c>
      <c r="GO52" s="937">
        <f>IF(GO$5=$J52,#REF!,0)</f>
        <v>0</v>
      </c>
      <c r="GP52" s="937">
        <f>IF(GP$5=$J52,#REF!,0)</f>
        <v>0</v>
      </c>
      <c r="GQ52" s="937">
        <f>IF(GQ$5=$J52,#REF!,0)</f>
        <v>0</v>
      </c>
      <c r="GR52" s="937">
        <f>IF(GR$5=$J52,#REF!,0)</f>
        <v>0</v>
      </c>
      <c r="GS52" s="937">
        <f>IF(GS$5=$J52,#REF!,0)</f>
        <v>0</v>
      </c>
      <c r="GT52" s="937">
        <f>IF(GT$5=$J52,#REF!,0)</f>
        <v>0</v>
      </c>
      <c r="GU52" s="937">
        <f>IF(GU$5=$J52,#REF!,0)</f>
        <v>0</v>
      </c>
      <c r="GV52" s="937">
        <f>IF(GV$5=$J52,#REF!,0)</f>
        <v>0</v>
      </c>
      <c r="GW52" s="937">
        <f>IF(GW$5=$J52,#REF!,0)</f>
        <v>0</v>
      </c>
      <c r="GX52" s="937">
        <f>IF(GX$5=$J52,#REF!,0)</f>
        <v>0</v>
      </c>
      <c r="GY52" s="937">
        <f>IF(GY$5=$J52,#REF!,0)</f>
        <v>0</v>
      </c>
      <c r="GZ52" s="937">
        <f>IF(GZ$5=$J52,#REF!,0)</f>
        <v>0</v>
      </c>
      <c r="HA52" s="937">
        <f>IF(HA$5=$J52,#REF!,0)</f>
        <v>0</v>
      </c>
      <c r="HB52" s="937">
        <f>IF(HB$5=$J52,#REF!,0)</f>
        <v>0</v>
      </c>
      <c r="HC52" s="937">
        <f>IF(HC$5=$J52,#REF!,0)</f>
        <v>0</v>
      </c>
      <c r="HD52" s="937">
        <f>IF(HD$5=$J52,#REF!,0)</f>
        <v>0</v>
      </c>
      <c r="HE52" s="937">
        <f>IF(HE$5=$J52,#REF!,0)</f>
        <v>0</v>
      </c>
      <c r="HF52" s="937">
        <f>IF(HF$5=$J52,#REF!,0)</f>
        <v>0</v>
      </c>
    </row>
    <row r="53" spans="1:214" ht="20.100000000000001" customHeight="1" x14ac:dyDescent="0.35">
      <c r="A53" s="583"/>
      <c r="B53" s="583"/>
      <c r="C53" s="583"/>
      <c r="D53" s="583" t="s">
        <v>8</v>
      </c>
      <c r="E53" s="583"/>
      <c r="F53" s="583"/>
      <c r="G53" s="583"/>
      <c r="H53" s="458"/>
      <c r="I53" s="458"/>
      <c r="J53" s="458"/>
      <c r="K53" s="458" t="s">
        <v>233</v>
      </c>
      <c r="L53" s="648" t="s">
        <v>234</v>
      </c>
      <c r="M53" s="644">
        <v>3861047.3</v>
      </c>
      <c r="N53" s="644">
        <v>10262000</v>
      </c>
      <c r="O53" s="644">
        <v>16487000</v>
      </c>
      <c r="P53" s="644">
        <v>17333282.940000001</v>
      </c>
      <c r="Q53" s="644">
        <v>18208716.41</v>
      </c>
      <c r="R53" s="644">
        <v>19828423.739999998</v>
      </c>
      <c r="S53" s="644">
        <v>14349669.380000001</v>
      </c>
      <c r="T53" s="644">
        <f t="shared" si="124"/>
        <v>72.369188636272312</v>
      </c>
      <c r="U53" s="644">
        <f>(V53-R53)</f>
        <v>-528423.73999999836</v>
      </c>
      <c r="V53" s="644">
        <v>19300000</v>
      </c>
      <c r="W53" s="644">
        <v>19300000</v>
      </c>
      <c r="X53" s="644">
        <v>20263889.789999999</v>
      </c>
      <c r="Y53" s="644">
        <v>20417340.800000001</v>
      </c>
      <c r="Z53" s="644">
        <v>19672389.789999999</v>
      </c>
      <c r="AA53" s="644">
        <v>6355387.4500000002</v>
      </c>
      <c r="AB53" s="644">
        <f t="shared" si="126"/>
        <v>32.306128120898734</v>
      </c>
      <c r="AC53" s="644">
        <f>(AD53-Z53)</f>
        <v>730856.99000000209</v>
      </c>
      <c r="AD53" s="644">
        <v>20403246.780000001</v>
      </c>
      <c r="AE53" s="644"/>
      <c r="AF53" s="644"/>
      <c r="AG53" s="644">
        <v>20403246.780000001</v>
      </c>
      <c r="AH53" s="644"/>
      <c r="AI53" s="644">
        <v>19738488.920000002</v>
      </c>
      <c r="AJ53" s="644">
        <v>21485302.190000001</v>
      </c>
      <c r="AK53" s="644">
        <v>21341325.120000001</v>
      </c>
      <c r="AL53" s="644">
        <v>21542274.41</v>
      </c>
      <c r="AM53" s="644">
        <v>21347000</v>
      </c>
      <c r="AN53" s="644">
        <v>91773.64</v>
      </c>
      <c r="AO53" s="644">
        <v>93670</v>
      </c>
      <c r="AP53" s="644">
        <v>41611.480000000003</v>
      </c>
      <c r="AQ53" s="644">
        <v>93670</v>
      </c>
      <c r="AR53" s="644">
        <v>93670</v>
      </c>
      <c r="AS53" s="644">
        <v>17019.849999999999</v>
      </c>
      <c r="AT53" s="644">
        <f t="shared" si="106"/>
        <v>18.170011743354326</v>
      </c>
      <c r="AU53" s="644">
        <f>AV53-AR53</f>
        <v>0</v>
      </c>
      <c r="AV53" s="644">
        <v>93670</v>
      </c>
      <c r="AW53" s="457">
        <v>93670</v>
      </c>
      <c r="AX53" s="457">
        <v>93670</v>
      </c>
      <c r="AY53" s="644">
        <v>93670</v>
      </c>
      <c r="AZ53" s="644">
        <v>34666.65</v>
      </c>
      <c r="BA53" s="644">
        <f t="shared" si="12"/>
        <v>83.310302829892137</v>
      </c>
      <c r="BB53" s="644">
        <f t="shared" si="13"/>
        <v>37.009341304579912</v>
      </c>
      <c r="BC53" s="644"/>
      <c r="BD53" s="644"/>
      <c r="BE53" s="644">
        <v>93670</v>
      </c>
      <c r="BF53" s="644">
        <v>7960</v>
      </c>
      <c r="BG53" s="644">
        <f t="shared" si="61"/>
        <v>8.4979182235507622</v>
      </c>
      <c r="BH53" s="644">
        <f>BI53-BE53</f>
        <v>-30000</v>
      </c>
      <c r="BI53" s="644">
        <v>63670</v>
      </c>
      <c r="BJ53" s="644"/>
      <c r="BK53" s="644">
        <f t="shared" si="15"/>
        <v>0</v>
      </c>
      <c r="BL53" s="644">
        <f>BM53-BI53</f>
        <v>0</v>
      </c>
      <c r="BM53" s="644">
        <v>63670</v>
      </c>
      <c r="BN53" s="644"/>
      <c r="BO53" s="644">
        <f t="shared" si="16"/>
        <v>0</v>
      </c>
      <c r="BP53" s="644">
        <f>BQ53-BI53</f>
        <v>0</v>
      </c>
      <c r="BQ53" s="644">
        <v>63670</v>
      </c>
      <c r="BR53" s="644">
        <v>18960.04</v>
      </c>
      <c r="BS53" s="644">
        <f t="shared" si="17"/>
        <v>29.778608449819384</v>
      </c>
      <c r="BT53" s="644">
        <f>BU53-BM53</f>
        <v>0</v>
      </c>
      <c r="BU53" s="749">
        <v>63670</v>
      </c>
      <c r="BV53" s="644">
        <v>18960.04</v>
      </c>
      <c r="BW53" s="644">
        <f t="shared" si="18"/>
        <v>29.778608449819384</v>
      </c>
      <c r="BX53" s="644">
        <f>BY53-BU53</f>
        <v>0</v>
      </c>
      <c r="BY53" s="644">
        <v>63670</v>
      </c>
      <c r="BZ53" s="910">
        <v>63670</v>
      </c>
      <c r="CA53" s="910">
        <v>63670</v>
      </c>
      <c r="CB53" s="644">
        <v>15525.04</v>
      </c>
      <c r="CC53" s="910">
        <v>14783.76</v>
      </c>
      <c r="CD53" s="644">
        <f t="shared" si="118"/>
        <v>95.225261899486242</v>
      </c>
      <c r="CE53" s="644">
        <f t="shared" si="119"/>
        <v>29.274772277227722</v>
      </c>
      <c r="CF53" s="910">
        <v>23259.42</v>
      </c>
      <c r="CG53" s="644">
        <v>63670</v>
      </c>
      <c r="CH53" s="644">
        <v>5482.38</v>
      </c>
      <c r="CI53" s="644">
        <f t="shared" si="122"/>
        <v>8.6106172451704097</v>
      </c>
      <c r="CJ53" s="644">
        <f>CK53-CG53</f>
        <v>-13170</v>
      </c>
      <c r="CK53" s="910">
        <v>50500</v>
      </c>
      <c r="CL53" s="644">
        <f t="shared" si="150"/>
        <v>46.058257425742575</v>
      </c>
      <c r="CM53" s="644">
        <f>CN53-CK53</f>
        <v>0</v>
      </c>
      <c r="CN53" s="910">
        <v>50500</v>
      </c>
      <c r="CO53" s="910">
        <v>18722.759999999998</v>
      </c>
      <c r="CP53" s="644">
        <f t="shared" si="21"/>
        <v>37.074772277227716</v>
      </c>
      <c r="CQ53" s="644">
        <f>CR53-CN53</f>
        <v>2000</v>
      </c>
      <c r="CR53" s="910">
        <v>52500</v>
      </c>
      <c r="CS53" s="910">
        <v>26124.59</v>
      </c>
      <c r="CT53" s="644">
        <f t="shared" si="51"/>
        <v>49.761123809523809</v>
      </c>
      <c r="CU53" s="644">
        <f>CV53-CR53</f>
        <v>-16500</v>
      </c>
      <c r="CV53" s="910">
        <v>36000</v>
      </c>
      <c r="CW53" s="910">
        <v>50000</v>
      </c>
      <c r="CX53" s="910">
        <v>50000</v>
      </c>
      <c r="CY53" s="910">
        <v>14783.76</v>
      </c>
      <c r="CZ53" s="910">
        <v>49500</v>
      </c>
      <c r="DA53" s="910">
        <v>0</v>
      </c>
      <c r="DB53" s="644">
        <f t="shared" si="52"/>
        <v>0</v>
      </c>
      <c r="DC53" s="644">
        <f>DD53-CZ53</f>
        <v>-9000</v>
      </c>
      <c r="DD53" s="910">
        <v>40500</v>
      </c>
      <c r="DE53" s="910">
        <v>0</v>
      </c>
      <c r="DF53" s="644">
        <f t="shared" si="53"/>
        <v>0</v>
      </c>
      <c r="DG53" s="644">
        <f>DH53-DD53</f>
        <v>0</v>
      </c>
      <c r="DH53" s="910">
        <v>40500</v>
      </c>
      <c r="DI53" s="910">
        <v>0</v>
      </c>
      <c r="DJ53" s="644">
        <f t="shared" si="54"/>
        <v>0</v>
      </c>
      <c r="DK53" s="644" t="e">
        <f>#REF!-DH53</f>
        <v>#REF!</v>
      </c>
      <c r="DL53" s="910">
        <v>12427.87</v>
      </c>
      <c r="DM53" s="644">
        <f t="shared" si="107"/>
        <v>84.064338165662861</v>
      </c>
      <c r="DN53" s="644">
        <f>IFERROR(DL53/#REF!*100,)</f>
        <v>0</v>
      </c>
      <c r="DO53" s="910">
        <v>54500</v>
      </c>
      <c r="DP53" s="910"/>
      <c r="DQ53" s="910"/>
      <c r="DS53" s="490">
        <f>IF(DS$5=$H53,#REF!,0)</f>
        <v>0</v>
      </c>
      <c r="DT53" s="490">
        <f>IF(DT$5=$H53,#REF!,0)</f>
        <v>0</v>
      </c>
      <c r="DU53" s="490">
        <f>IF(DU$5=$H53,#REF!,0)</f>
        <v>0</v>
      </c>
      <c r="DV53" s="490">
        <f>IF(DV$5=$J53,#REF!,0)</f>
        <v>0</v>
      </c>
      <c r="DW53" s="490"/>
      <c r="DX53" s="490">
        <f>IF($DX$5=$A53,#REF!,0)</f>
        <v>0</v>
      </c>
      <c r="DY53" s="490">
        <f t="shared" si="34"/>
        <v>0</v>
      </c>
      <c r="DZ53" s="490"/>
      <c r="EA53" s="636">
        <f>IF(EA$5=$A53,#REF!,0)</f>
        <v>0</v>
      </c>
      <c r="EB53" s="937">
        <f>IF(EB$5=$A53,#REF!,0)</f>
        <v>0</v>
      </c>
      <c r="EC53" s="937">
        <f>IF(EC$5=$A53,#REF!,0)</f>
        <v>0</v>
      </c>
      <c r="ED53" s="636">
        <f>IF(ED$5=$A53,#REF!,0)</f>
        <v>0</v>
      </c>
      <c r="EE53" s="636">
        <f>IF(EE$5=$A53,#REF!,0)</f>
        <v>0</v>
      </c>
      <c r="EF53" s="636">
        <f>IF(EF$5=$A53,#REF!,0)</f>
        <v>0</v>
      </c>
      <c r="EG53" s="636">
        <f>IF(EG$5=$A53,#REF!,0)</f>
        <v>0</v>
      </c>
      <c r="EH53" s="636">
        <f>IF(EH$5=$A53,#REF!,0)</f>
        <v>0</v>
      </c>
      <c r="EI53" s="636">
        <f>IF(EI$5=$A53,#REF!,0)</f>
        <v>0</v>
      </c>
      <c r="EJ53" s="937">
        <f>IF(EJ$5=$A53,#REF!,0)</f>
        <v>0</v>
      </c>
      <c r="EK53" s="937">
        <f>IF(EK$5=$A53,#REF!,0)</f>
        <v>0</v>
      </c>
      <c r="EL53" s="937">
        <f>IF(EL$5=$A53,#REF!,0)</f>
        <v>0</v>
      </c>
      <c r="EM53" s="937">
        <f>IF(EM$5=$A53,#REF!,0)</f>
        <v>0</v>
      </c>
      <c r="EN53" s="937">
        <f>IF(EN$5=$A53,#REF!,0)</f>
        <v>0</v>
      </c>
      <c r="EO53" s="937">
        <f>IF(EO$5=$A53,#REF!,0)</f>
        <v>0</v>
      </c>
      <c r="EP53" s="937">
        <f>IF(EP$5=$A53,#REF!,0)</f>
        <v>0</v>
      </c>
      <c r="EQ53" s="937">
        <f>IF(EQ$5=$A53,#REF!,0)</f>
        <v>0</v>
      </c>
      <c r="ER53" s="937">
        <f>IF(ER$5=$A53,#REF!,0)</f>
        <v>0</v>
      </c>
      <c r="ES53" s="937">
        <f>IF(ES$5=$A53,#REF!,0)</f>
        <v>0</v>
      </c>
      <c r="ET53" s="937">
        <f>IF(ET$5=$A53,#REF!,0)</f>
        <v>0</v>
      </c>
      <c r="EX53" s="636">
        <f t="shared" si="131"/>
        <v>0</v>
      </c>
      <c r="EY53" s="937">
        <f t="shared" si="131"/>
        <v>0</v>
      </c>
      <c r="EZ53" s="937">
        <f t="shared" si="131"/>
        <v>0</v>
      </c>
      <c r="FA53" s="636">
        <f t="shared" si="131"/>
        <v>0</v>
      </c>
      <c r="FB53" s="636">
        <f t="shared" si="131"/>
        <v>0</v>
      </c>
      <c r="FC53" s="636">
        <f t="shared" si="131"/>
        <v>0</v>
      </c>
      <c r="FD53" s="636">
        <f t="shared" si="131"/>
        <v>0</v>
      </c>
      <c r="FE53" s="636">
        <f t="shared" si="131"/>
        <v>0</v>
      </c>
      <c r="FF53" s="636">
        <f t="shared" si="131"/>
        <v>0</v>
      </c>
      <c r="FG53" s="937">
        <f t="shared" si="131"/>
        <v>0</v>
      </c>
      <c r="FH53" s="937">
        <f t="shared" si="132"/>
        <v>0</v>
      </c>
      <c r="FI53" s="937">
        <f t="shared" si="132"/>
        <v>0</v>
      </c>
      <c r="FJ53" s="937">
        <f t="shared" si="132"/>
        <v>0</v>
      </c>
      <c r="FK53" s="937">
        <f t="shared" si="132"/>
        <v>0</v>
      </c>
      <c r="FL53" s="937">
        <f t="shared" si="132"/>
        <v>0</v>
      </c>
      <c r="FM53" s="937">
        <f t="shared" si="132"/>
        <v>0</v>
      </c>
      <c r="FN53" s="937">
        <f t="shared" si="132"/>
        <v>0</v>
      </c>
      <c r="FO53" s="937">
        <f t="shared" si="132"/>
        <v>0</v>
      </c>
      <c r="FP53" s="937">
        <f t="shared" si="132"/>
        <v>0</v>
      </c>
      <c r="FQ53" s="937">
        <f t="shared" si="132"/>
        <v>0</v>
      </c>
      <c r="GA53" s="937">
        <f>IF(GA$5=$J53,#REF!,0)</f>
        <v>0</v>
      </c>
      <c r="GB53" s="937">
        <f>IF(GB$5=$J53,#REF!,0)</f>
        <v>0</v>
      </c>
      <c r="GC53" s="937">
        <f>IF(GC$5=$J53,#REF!,0)</f>
        <v>0</v>
      </c>
      <c r="GD53" s="937">
        <f>IF(GD$5=$J53,#REF!,0)</f>
        <v>0</v>
      </c>
      <c r="GE53" s="937">
        <f>IF(GE$5=$J53,#REF!,0)</f>
        <v>0</v>
      </c>
      <c r="GF53" s="937">
        <f>IF(GF$5=$J53,#REF!,0)</f>
        <v>0</v>
      </c>
      <c r="GG53" s="937">
        <f>IF(GG$5=$J53,#REF!,0)</f>
        <v>0</v>
      </c>
      <c r="GH53" s="937">
        <f>IF(GH$5=$J53,#REF!,0)</f>
        <v>0</v>
      </c>
      <c r="GI53" s="937">
        <f>IF(GI$5=$J53,#REF!,0)</f>
        <v>0</v>
      </c>
      <c r="GJ53" s="937">
        <f>IF(GJ$5=$J53,#REF!,0)</f>
        <v>0</v>
      </c>
      <c r="GK53" s="937">
        <f>IF(GK$5=$J53,#REF!,0)</f>
        <v>0</v>
      </c>
      <c r="GL53" s="937">
        <f>IF(GL$5=$J53,#REF!,0)</f>
        <v>0</v>
      </c>
      <c r="GM53" s="937">
        <f>IF(GM$5=$J53,#REF!,0)</f>
        <v>0</v>
      </c>
      <c r="GN53" s="937">
        <f>IF(GN$5=$J53,#REF!,0)</f>
        <v>0</v>
      </c>
      <c r="GO53" s="937">
        <f>IF(GO$5=$J53,#REF!,0)</f>
        <v>0</v>
      </c>
      <c r="GP53" s="937">
        <f>IF(GP$5=$J53,#REF!,0)</f>
        <v>0</v>
      </c>
      <c r="GQ53" s="937">
        <f>IF(GQ$5=$J53,#REF!,0)</f>
        <v>0</v>
      </c>
      <c r="GR53" s="937">
        <f>IF(GR$5=$J53,#REF!,0)</f>
        <v>0</v>
      </c>
      <c r="GS53" s="937">
        <f>IF(GS$5=$J53,#REF!,0)</f>
        <v>0</v>
      </c>
      <c r="GT53" s="937">
        <f>IF(GT$5=$J53,#REF!,0)</f>
        <v>0</v>
      </c>
      <c r="GU53" s="937">
        <f>IF(GU$5=$J53,#REF!,0)</f>
        <v>0</v>
      </c>
      <c r="GV53" s="937">
        <f>IF(GV$5=$J53,#REF!,0)</f>
        <v>0</v>
      </c>
      <c r="GW53" s="937">
        <f>IF(GW$5=$J53,#REF!,0)</f>
        <v>0</v>
      </c>
      <c r="GX53" s="937">
        <f>IF(GX$5=$J53,#REF!,0)</f>
        <v>0</v>
      </c>
      <c r="GY53" s="937">
        <f>IF(GY$5=$J53,#REF!,0)</f>
        <v>0</v>
      </c>
      <c r="GZ53" s="937">
        <f>IF(GZ$5=$J53,#REF!,0)</f>
        <v>0</v>
      </c>
      <c r="HA53" s="937">
        <f>IF(HA$5=$J53,#REF!,0)</f>
        <v>0</v>
      </c>
      <c r="HB53" s="937">
        <f>IF(HB$5=$J53,#REF!,0)</f>
        <v>0</v>
      </c>
      <c r="HC53" s="937">
        <f>IF(HC$5=$J53,#REF!,0)</f>
        <v>0</v>
      </c>
      <c r="HD53" s="937">
        <f>IF(HD$5=$J53,#REF!,0)</f>
        <v>0</v>
      </c>
      <c r="HE53" s="937">
        <f>IF(HE$5=$J53,#REF!,0)</f>
        <v>0</v>
      </c>
      <c r="HF53" s="937">
        <f>IF(HF$5=$J53,#REF!,0)</f>
        <v>0</v>
      </c>
    </row>
    <row r="54" spans="1:214" ht="20.100000000000001" hidden="1" customHeight="1" x14ac:dyDescent="0.35">
      <c r="A54" s="583"/>
      <c r="B54" s="583"/>
      <c r="C54" s="583"/>
      <c r="D54" s="583"/>
      <c r="E54" s="583"/>
      <c r="F54" s="583"/>
      <c r="G54" s="583"/>
      <c r="H54" s="998"/>
      <c r="I54" s="998"/>
      <c r="J54" s="1155">
        <v>663</v>
      </c>
      <c r="K54" s="981" t="s">
        <v>330</v>
      </c>
      <c r="L54" s="981"/>
      <c r="M54" s="642">
        <f>SUM(M55:M58)</f>
        <v>0</v>
      </c>
      <c r="N54" s="642">
        <f>SUM(N55:N58)</f>
        <v>0</v>
      </c>
      <c r="O54" s="642">
        <f>SUM(O55:O58)</f>
        <v>0</v>
      </c>
      <c r="P54" s="641">
        <f>SUM(P55:P58)</f>
        <v>57000</v>
      </c>
      <c r="Q54" s="641">
        <f>SUM(Q55)</f>
        <v>0</v>
      </c>
      <c r="R54" s="641">
        <f>SUM(R55)</f>
        <v>0</v>
      </c>
      <c r="S54" s="641">
        <f>SUM(S55)</f>
        <v>0</v>
      </c>
      <c r="T54" s="641">
        <v>0</v>
      </c>
      <c r="U54" s="641">
        <f>SUM(U55)</f>
        <v>0</v>
      </c>
      <c r="V54" s="641">
        <f>SUM(V55)</f>
        <v>0</v>
      </c>
      <c r="W54" s="641">
        <f>SUM(W55)</f>
        <v>0</v>
      </c>
      <c r="X54" s="641">
        <f>SUM(X55)</f>
        <v>0</v>
      </c>
      <c r="Y54" s="641">
        <f>SUM(AC55)</f>
        <v>0</v>
      </c>
      <c r="Z54" s="641">
        <f>SUM(AD55)</f>
        <v>0</v>
      </c>
      <c r="AA54" s="641">
        <f>SUM(AA55)</f>
        <v>0</v>
      </c>
      <c r="AB54" s="641">
        <v>0</v>
      </c>
      <c r="AC54" s="641">
        <f>SUM(AC55)</f>
        <v>0</v>
      </c>
      <c r="AD54" s="641">
        <f>SUM(AD55)</f>
        <v>0</v>
      </c>
      <c r="AE54" s="641"/>
      <c r="AF54" s="641"/>
      <c r="AG54" s="641">
        <f t="shared" ref="AG54:AS54" si="151">SUM(AG55)</f>
        <v>0</v>
      </c>
      <c r="AH54" s="641">
        <f t="shared" si="151"/>
        <v>0</v>
      </c>
      <c r="AI54" s="641">
        <f t="shared" si="151"/>
        <v>0</v>
      </c>
      <c r="AJ54" s="641">
        <f t="shared" si="151"/>
        <v>0</v>
      </c>
      <c r="AK54" s="641">
        <f t="shared" si="151"/>
        <v>0</v>
      </c>
      <c r="AL54" s="641">
        <f t="shared" si="151"/>
        <v>0</v>
      </c>
      <c r="AM54" s="641">
        <f t="shared" si="151"/>
        <v>0</v>
      </c>
      <c r="AN54" s="641">
        <f t="shared" si="151"/>
        <v>0</v>
      </c>
      <c r="AO54" s="641">
        <f t="shared" si="151"/>
        <v>0</v>
      </c>
      <c r="AP54" s="641">
        <f t="shared" si="151"/>
        <v>0</v>
      </c>
      <c r="AQ54" s="641">
        <f t="shared" si="151"/>
        <v>0</v>
      </c>
      <c r="AR54" s="641">
        <f t="shared" si="151"/>
        <v>0</v>
      </c>
      <c r="AS54" s="641">
        <f t="shared" si="151"/>
        <v>0</v>
      </c>
      <c r="AT54" s="641">
        <f t="shared" si="106"/>
        <v>0</v>
      </c>
      <c r="AU54" s="641">
        <f t="shared" ref="AU54:CA54" si="152">SUM(AU55)</f>
        <v>0</v>
      </c>
      <c r="AV54" s="641">
        <f t="shared" si="152"/>
        <v>0</v>
      </c>
      <c r="AW54" s="454">
        <f t="shared" si="152"/>
        <v>0</v>
      </c>
      <c r="AX54" s="454">
        <f t="shared" si="152"/>
        <v>0</v>
      </c>
      <c r="AY54" s="641">
        <f t="shared" si="152"/>
        <v>0</v>
      </c>
      <c r="AZ54" s="641">
        <f t="shared" si="152"/>
        <v>0</v>
      </c>
      <c r="BA54" s="641">
        <f t="shared" si="12"/>
        <v>0</v>
      </c>
      <c r="BB54" s="641">
        <f t="shared" si="13"/>
        <v>0</v>
      </c>
      <c r="BC54" s="641">
        <f>SUM(BC55)</f>
        <v>0</v>
      </c>
      <c r="BD54" s="641">
        <f>SUM(BD55)</f>
        <v>0</v>
      </c>
      <c r="BE54" s="641">
        <f t="shared" si="152"/>
        <v>0</v>
      </c>
      <c r="BF54" s="641">
        <f t="shared" si="152"/>
        <v>0</v>
      </c>
      <c r="BG54" s="641">
        <f t="shared" si="61"/>
        <v>0</v>
      </c>
      <c r="BH54" s="641">
        <f t="shared" si="152"/>
        <v>0</v>
      </c>
      <c r="BI54" s="641">
        <f t="shared" si="152"/>
        <v>0</v>
      </c>
      <c r="BJ54" s="641"/>
      <c r="BK54" s="641">
        <f t="shared" si="15"/>
        <v>0</v>
      </c>
      <c r="BL54" s="641">
        <f t="shared" si="152"/>
        <v>0</v>
      </c>
      <c r="BM54" s="641">
        <f t="shared" si="152"/>
        <v>0</v>
      </c>
      <c r="BN54" s="641"/>
      <c r="BO54" s="641">
        <f t="shared" si="16"/>
        <v>0</v>
      </c>
      <c r="BP54" s="641">
        <f t="shared" si="152"/>
        <v>0</v>
      </c>
      <c r="BQ54" s="641">
        <f t="shared" si="152"/>
        <v>0</v>
      </c>
      <c r="BR54" s="641">
        <f t="shared" si="152"/>
        <v>0</v>
      </c>
      <c r="BS54" s="641">
        <f t="shared" si="17"/>
        <v>0</v>
      </c>
      <c r="BT54" s="641">
        <f t="shared" si="152"/>
        <v>0</v>
      </c>
      <c r="BU54" s="770">
        <f t="shared" si="152"/>
        <v>0</v>
      </c>
      <c r="BV54" s="641">
        <f t="shared" si="152"/>
        <v>0</v>
      </c>
      <c r="BW54" s="641">
        <f t="shared" si="18"/>
        <v>0</v>
      </c>
      <c r="BX54" s="641">
        <f t="shared" si="152"/>
        <v>0</v>
      </c>
      <c r="BY54" s="641">
        <f t="shared" si="152"/>
        <v>0</v>
      </c>
      <c r="BZ54" s="558">
        <f t="shared" si="152"/>
        <v>0</v>
      </c>
      <c r="CA54" s="558">
        <f t="shared" si="152"/>
        <v>0</v>
      </c>
      <c r="CB54" s="641">
        <f>SUM(CB55)</f>
        <v>0</v>
      </c>
      <c r="CC54" s="558">
        <f>SUM(CC55)</f>
        <v>0</v>
      </c>
      <c r="CD54" s="641">
        <f t="shared" si="118"/>
        <v>0</v>
      </c>
      <c r="CE54" s="641">
        <f t="shared" si="119"/>
        <v>0</v>
      </c>
      <c r="CF54" s="558">
        <f>SUM(CF55)</f>
        <v>0</v>
      </c>
      <c r="CG54" s="641">
        <f>SUM(CG55)</f>
        <v>0</v>
      </c>
      <c r="CH54" s="641">
        <f>SUM(CH55)</f>
        <v>0</v>
      </c>
      <c r="CI54" s="641">
        <f t="shared" si="122"/>
        <v>0</v>
      </c>
      <c r="CJ54" s="641">
        <f>SUM(CJ55)</f>
        <v>0</v>
      </c>
      <c r="CK54" s="558">
        <f>SUM(CK55)</f>
        <v>0</v>
      </c>
      <c r="CL54" s="641">
        <f t="shared" si="150"/>
        <v>0</v>
      </c>
      <c r="CM54" s="641">
        <f>SUM(CM55)</f>
        <v>0</v>
      </c>
      <c r="CN54" s="558">
        <f>SUM(CN55)</f>
        <v>0</v>
      </c>
      <c r="CO54" s="558">
        <f>SUM(CO55)</f>
        <v>0</v>
      </c>
      <c r="CP54" s="641">
        <f t="shared" si="21"/>
        <v>0</v>
      </c>
      <c r="CQ54" s="641">
        <f>SUM(CQ55)</f>
        <v>0</v>
      </c>
      <c r="CR54" s="558">
        <f>SUM(CR55)</f>
        <v>0</v>
      </c>
      <c r="CS54" s="558">
        <f>SUM(CS55)</f>
        <v>0</v>
      </c>
      <c r="CT54" s="641">
        <f t="shared" si="51"/>
        <v>0</v>
      </c>
      <c r="CU54" s="641">
        <f t="shared" ref="CU54:DA54" si="153">SUM(CU55)</f>
        <v>0</v>
      </c>
      <c r="CV54" s="558">
        <f t="shared" si="153"/>
        <v>0</v>
      </c>
      <c r="CW54" s="558">
        <f t="shared" si="153"/>
        <v>0</v>
      </c>
      <c r="CX54" s="558">
        <f t="shared" si="153"/>
        <v>0</v>
      </c>
      <c r="CY54" s="558">
        <f>SUM(CY55)</f>
        <v>0</v>
      </c>
      <c r="CZ54" s="558">
        <f t="shared" si="153"/>
        <v>0</v>
      </c>
      <c r="DA54" s="558">
        <f t="shared" si="153"/>
        <v>0</v>
      </c>
      <c r="DB54" s="641">
        <f t="shared" si="52"/>
        <v>0</v>
      </c>
      <c r="DC54" s="641">
        <f>SUM(DC55)</f>
        <v>0</v>
      </c>
      <c r="DD54" s="558">
        <f>SUM(DD55)</f>
        <v>0</v>
      </c>
      <c r="DE54" s="558">
        <f>SUM(DE55)</f>
        <v>0</v>
      </c>
      <c r="DF54" s="641">
        <f t="shared" si="53"/>
        <v>0</v>
      </c>
      <c r="DG54" s="641">
        <f>SUM(DG55)</f>
        <v>0</v>
      </c>
      <c r="DH54" s="558">
        <f>SUM(DH55)</f>
        <v>0</v>
      </c>
      <c r="DI54" s="558">
        <f>SUM(DI55)</f>
        <v>0</v>
      </c>
      <c r="DJ54" s="641">
        <f t="shared" si="54"/>
        <v>0</v>
      </c>
      <c r="DK54" s="641">
        <f>SUM(DK55)</f>
        <v>0</v>
      </c>
      <c r="DL54" s="558">
        <f>SUM(DL55)</f>
        <v>0</v>
      </c>
      <c r="DM54" s="641">
        <f t="shared" si="107"/>
        <v>0</v>
      </c>
      <c r="DN54" s="641">
        <f>IFERROR(DL54/#REF!*100,)</f>
        <v>0</v>
      </c>
      <c r="DO54" s="558">
        <f t="shared" ref="DO54:DQ54" si="154">SUM(DO55)</f>
        <v>0</v>
      </c>
      <c r="DP54" s="558">
        <f t="shared" si="154"/>
        <v>0</v>
      </c>
      <c r="DQ54" s="558">
        <f t="shared" si="154"/>
        <v>0</v>
      </c>
      <c r="DS54" s="490">
        <f>IF(DS$5=$H54,#REF!,0)</f>
        <v>0</v>
      </c>
      <c r="DT54" s="490">
        <f>IF(DT$5=$H54,#REF!,0)</f>
        <v>0</v>
      </c>
      <c r="DU54" s="490">
        <f>IF(DU$5=$H54,#REF!,0)</f>
        <v>0</v>
      </c>
      <c r="DV54" s="490">
        <f>IF(DV$5=$J54,#REF!,0)</f>
        <v>0</v>
      </c>
      <c r="DW54" s="490"/>
      <c r="DX54" s="490">
        <f>IF($DX$5=$A54,#REF!,0)</f>
        <v>0</v>
      </c>
      <c r="DY54" s="490">
        <f t="shared" si="34"/>
        <v>0</v>
      </c>
      <c r="DZ54" s="490"/>
      <c r="EA54" s="636">
        <f>IF(EA$5=$A54,#REF!,0)</f>
        <v>0</v>
      </c>
      <c r="EB54" s="937">
        <f>IF(EB$5=$A54,#REF!,0)</f>
        <v>0</v>
      </c>
      <c r="EC54" s="937">
        <f>IF(EC$5=$A54,#REF!,0)</f>
        <v>0</v>
      </c>
      <c r="ED54" s="636">
        <f>IF(ED$5=$A54,#REF!,0)</f>
        <v>0</v>
      </c>
      <c r="EE54" s="636">
        <f>IF(EE$5=$A54,#REF!,0)</f>
        <v>0</v>
      </c>
      <c r="EF54" s="636">
        <f>IF(EF$5=$A54,#REF!,0)</f>
        <v>0</v>
      </c>
      <c r="EG54" s="636">
        <f>IF(EG$5=$A54,#REF!,0)</f>
        <v>0</v>
      </c>
      <c r="EH54" s="636">
        <f>IF(EH$5=$A54,#REF!,0)</f>
        <v>0</v>
      </c>
      <c r="EI54" s="636">
        <f>IF(EI$5=$A54,#REF!,0)</f>
        <v>0</v>
      </c>
      <c r="EJ54" s="937">
        <f>IF(EJ$5=$A54,#REF!,0)</f>
        <v>0</v>
      </c>
      <c r="EK54" s="937">
        <f>IF(EK$5=$A54,#REF!,0)</f>
        <v>0</v>
      </c>
      <c r="EL54" s="937">
        <f>IF(EL$5=$A54,#REF!,0)</f>
        <v>0</v>
      </c>
      <c r="EM54" s="937">
        <f>IF(EM$5=$A54,#REF!,0)</f>
        <v>0</v>
      </c>
      <c r="EN54" s="937">
        <f>IF(EN$5=$A54,#REF!,0)</f>
        <v>0</v>
      </c>
      <c r="EO54" s="937">
        <f>IF(EO$5=$A54,#REF!,0)</f>
        <v>0</v>
      </c>
      <c r="EP54" s="937">
        <f>IF(EP$5=$A54,#REF!,0)</f>
        <v>0</v>
      </c>
      <c r="EQ54" s="937">
        <f>IF(EQ$5=$A54,#REF!,0)</f>
        <v>0</v>
      </c>
      <c r="ER54" s="937">
        <f>IF(ER$5=$A54,#REF!,0)</f>
        <v>0</v>
      </c>
      <c r="ES54" s="937">
        <f>IF(ES$5=$A54,#REF!,0)</f>
        <v>0</v>
      </c>
      <c r="ET54" s="937">
        <f>IF(ET$5=$A54,#REF!,0)</f>
        <v>0</v>
      </c>
      <c r="EX54" s="636">
        <f t="shared" si="131"/>
        <v>0</v>
      </c>
      <c r="EY54" s="937">
        <f t="shared" si="131"/>
        <v>0</v>
      </c>
      <c r="EZ54" s="937">
        <f t="shared" si="131"/>
        <v>0</v>
      </c>
      <c r="FA54" s="636">
        <f t="shared" si="131"/>
        <v>0</v>
      </c>
      <c r="FB54" s="636">
        <f t="shared" si="131"/>
        <v>0</v>
      </c>
      <c r="FC54" s="636">
        <f t="shared" si="131"/>
        <v>0</v>
      </c>
      <c r="FD54" s="636">
        <f t="shared" si="131"/>
        <v>0</v>
      </c>
      <c r="FE54" s="636">
        <f t="shared" si="131"/>
        <v>0</v>
      </c>
      <c r="FF54" s="636">
        <f t="shared" si="131"/>
        <v>0</v>
      </c>
      <c r="FG54" s="937">
        <f t="shared" si="131"/>
        <v>0</v>
      </c>
      <c r="FH54" s="937">
        <f t="shared" si="132"/>
        <v>0</v>
      </c>
      <c r="FI54" s="937">
        <f t="shared" si="132"/>
        <v>0</v>
      </c>
      <c r="FJ54" s="937">
        <f t="shared" si="132"/>
        <v>0</v>
      </c>
      <c r="FK54" s="937">
        <f t="shared" si="132"/>
        <v>0</v>
      </c>
      <c r="FL54" s="937">
        <f t="shared" si="132"/>
        <v>0</v>
      </c>
      <c r="FM54" s="937">
        <f t="shared" si="132"/>
        <v>0</v>
      </c>
      <c r="FN54" s="937">
        <f t="shared" si="132"/>
        <v>0</v>
      </c>
      <c r="FO54" s="937">
        <f t="shared" si="132"/>
        <v>0</v>
      </c>
      <c r="FP54" s="937">
        <f t="shared" si="132"/>
        <v>0</v>
      </c>
      <c r="FQ54" s="937">
        <f t="shared" si="132"/>
        <v>0</v>
      </c>
      <c r="GA54" s="937">
        <f>IF(GA$5=$J54,#REF!,0)</f>
        <v>0</v>
      </c>
      <c r="GB54" s="937">
        <f>IF(GB$5=$J54,#REF!,0)</f>
        <v>0</v>
      </c>
      <c r="GC54" s="937">
        <f>IF(GC$5=$J54,#REF!,0)</f>
        <v>0</v>
      </c>
      <c r="GD54" s="937">
        <f>IF(GD$5=$J54,#REF!,0)</f>
        <v>0</v>
      </c>
      <c r="GE54" s="937">
        <f>IF(GE$5=$J54,#REF!,0)</f>
        <v>0</v>
      </c>
      <c r="GF54" s="937">
        <f>IF(GF$5=$J54,#REF!,0)</f>
        <v>0</v>
      </c>
      <c r="GG54" s="937">
        <f>IF(GG$5=$J54,#REF!,0)</f>
        <v>0</v>
      </c>
      <c r="GH54" s="937">
        <f>IF(GH$5=$J54,#REF!,0)</f>
        <v>0</v>
      </c>
      <c r="GI54" s="937">
        <f>IF(GI$5=$J54,#REF!,0)</f>
        <v>0</v>
      </c>
      <c r="GJ54" s="937">
        <f>IF(GJ$5=$J54,#REF!,0)</f>
        <v>0</v>
      </c>
      <c r="GK54" s="937">
        <f>IF(GK$5=$J54,#REF!,0)</f>
        <v>0</v>
      </c>
      <c r="GL54" s="937">
        <f>IF(GL$5=$J54,#REF!,0)</f>
        <v>0</v>
      </c>
      <c r="GM54" s="937">
        <f>IF(GM$5=$J54,#REF!,0)</f>
        <v>0</v>
      </c>
      <c r="GN54" s="937">
        <f>IF(GN$5=$J54,#REF!,0)</f>
        <v>0</v>
      </c>
      <c r="GO54" s="937">
        <f>IF(GO$5=$J54,#REF!,0)</f>
        <v>0</v>
      </c>
      <c r="GP54" s="937">
        <f>IF(GP$5=$J54,#REF!,0)</f>
        <v>0</v>
      </c>
      <c r="GQ54" s="937">
        <f>IF(GQ$5=$J54,#REF!,0)</f>
        <v>0</v>
      </c>
      <c r="GR54" s="937" t="e">
        <f>IF(GR$5=$J54,#REF!,0)</f>
        <v>#REF!</v>
      </c>
      <c r="GS54" s="937">
        <f>IF(GS$5=$J54,#REF!,0)</f>
        <v>0</v>
      </c>
      <c r="GT54" s="937">
        <f>IF(GT$5=$J54,#REF!,0)</f>
        <v>0</v>
      </c>
      <c r="GU54" s="937">
        <f>IF(GU$5=$J54,#REF!,0)</f>
        <v>0</v>
      </c>
      <c r="GV54" s="937">
        <f>IF(GV$5=$J54,#REF!,0)</f>
        <v>0</v>
      </c>
      <c r="GW54" s="937">
        <f>IF(GW$5=$J54,#REF!,0)</f>
        <v>0</v>
      </c>
      <c r="GX54" s="937">
        <f>IF(GX$5=$J54,#REF!,0)</f>
        <v>0</v>
      </c>
      <c r="GY54" s="937">
        <f>IF(GY$5=$J54,#REF!,0)</f>
        <v>0</v>
      </c>
      <c r="GZ54" s="937">
        <f>IF(GZ$5=$J54,#REF!,0)</f>
        <v>0</v>
      </c>
      <c r="HA54" s="937">
        <f>IF(HA$5=$J54,#REF!,0)</f>
        <v>0</v>
      </c>
      <c r="HB54" s="937">
        <f>IF(HB$5=$J54,#REF!,0)</f>
        <v>0</v>
      </c>
      <c r="HC54" s="937">
        <f>IF(HC$5=$J54,#REF!,0)</f>
        <v>0</v>
      </c>
      <c r="HD54" s="937">
        <f>IF(HD$5=$J54,#REF!,0)</f>
        <v>0</v>
      </c>
      <c r="HE54" s="937">
        <f>IF(HE$5=$J54,#REF!,0)</f>
        <v>0</v>
      </c>
      <c r="HF54" s="937">
        <f>IF(HF$5=$J54,#REF!,0)</f>
        <v>0</v>
      </c>
    </row>
    <row r="55" spans="1:214" ht="20.100000000000001" hidden="1" customHeight="1" x14ac:dyDescent="0.35">
      <c r="A55" s="583"/>
      <c r="B55" s="583"/>
      <c r="C55" s="583"/>
      <c r="D55" s="583"/>
      <c r="E55" s="583"/>
      <c r="F55" s="583"/>
      <c r="G55" s="583"/>
      <c r="H55" s="458"/>
      <c r="I55" s="458"/>
      <c r="J55" s="458"/>
      <c r="K55" s="458">
        <v>6632</v>
      </c>
      <c r="L55" s="458" t="s">
        <v>190</v>
      </c>
      <c r="M55" s="644">
        <v>0</v>
      </c>
      <c r="N55" s="644">
        <v>0</v>
      </c>
      <c r="O55" s="644">
        <v>0</v>
      </c>
      <c r="P55" s="644">
        <v>57000</v>
      </c>
      <c r="Q55" s="644">
        <v>0</v>
      </c>
      <c r="R55" s="644">
        <v>0</v>
      </c>
      <c r="S55" s="644">
        <v>0</v>
      </c>
      <c r="T55" s="644">
        <v>0</v>
      </c>
      <c r="U55" s="644">
        <f>(R55-Q55)</f>
        <v>0</v>
      </c>
      <c r="V55" s="644">
        <v>0</v>
      </c>
      <c r="W55" s="644">
        <v>0</v>
      </c>
      <c r="X55" s="644">
        <v>0</v>
      </c>
      <c r="Y55" s="644">
        <v>0</v>
      </c>
      <c r="Z55" s="644">
        <v>0</v>
      </c>
      <c r="AA55" s="644">
        <v>0</v>
      </c>
      <c r="AB55" s="644">
        <v>0</v>
      </c>
      <c r="AC55" s="644">
        <f>(AD55-Z55)</f>
        <v>0</v>
      </c>
      <c r="AD55" s="644">
        <v>0</v>
      </c>
      <c r="AE55" s="644"/>
      <c r="AF55" s="644"/>
      <c r="AG55" s="644">
        <v>0</v>
      </c>
      <c r="AH55" s="644">
        <v>0</v>
      </c>
      <c r="AI55" s="644">
        <v>0</v>
      </c>
      <c r="AJ55" s="644">
        <v>0</v>
      </c>
      <c r="AK55" s="644">
        <v>0</v>
      </c>
      <c r="AL55" s="644">
        <v>0</v>
      </c>
      <c r="AM55" s="644">
        <v>0</v>
      </c>
      <c r="AN55" s="644">
        <v>0</v>
      </c>
      <c r="AO55" s="644">
        <v>0</v>
      </c>
      <c r="AP55" s="644"/>
      <c r="AQ55" s="644">
        <v>0</v>
      </c>
      <c r="AR55" s="644"/>
      <c r="AS55" s="644"/>
      <c r="AT55" s="644">
        <f t="shared" si="106"/>
        <v>0</v>
      </c>
      <c r="AU55" s="644"/>
      <c r="AV55" s="644"/>
      <c r="AW55" s="457">
        <v>0</v>
      </c>
      <c r="AX55" s="457">
        <v>0</v>
      </c>
      <c r="AY55" s="644"/>
      <c r="AZ55" s="644"/>
      <c r="BA55" s="644">
        <f t="shared" si="12"/>
        <v>0</v>
      </c>
      <c r="BB55" s="644">
        <f t="shared" si="13"/>
        <v>0</v>
      </c>
      <c r="BC55" s="644"/>
      <c r="BD55" s="644"/>
      <c r="BE55" s="644"/>
      <c r="BF55" s="644"/>
      <c r="BG55" s="644">
        <f t="shared" ref="BG55:BG79" si="155">IFERROR(BF55/BE55*100,)</f>
        <v>0</v>
      </c>
      <c r="BH55" s="644"/>
      <c r="BI55" s="644"/>
      <c r="BJ55" s="644"/>
      <c r="BK55" s="644">
        <f t="shared" si="15"/>
        <v>0</v>
      </c>
      <c r="BL55" s="644"/>
      <c r="BM55" s="644"/>
      <c r="BN55" s="644"/>
      <c r="BO55" s="644">
        <f t="shared" si="16"/>
        <v>0</v>
      </c>
      <c r="BP55" s="644"/>
      <c r="BQ55" s="644"/>
      <c r="BR55" s="644"/>
      <c r="BS55" s="644">
        <f t="shared" si="17"/>
        <v>0</v>
      </c>
      <c r="BT55" s="644"/>
      <c r="BU55" s="749"/>
      <c r="BV55" s="644"/>
      <c r="BW55" s="644">
        <f t="shared" si="18"/>
        <v>0</v>
      </c>
      <c r="BX55" s="644"/>
      <c r="BY55" s="644"/>
      <c r="BZ55" s="910"/>
      <c r="CA55" s="910"/>
      <c r="CB55" s="644"/>
      <c r="CC55" s="910"/>
      <c r="CD55" s="644">
        <f t="shared" si="118"/>
        <v>0</v>
      </c>
      <c r="CE55" s="644">
        <f t="shared" si="119"/>
        <v>0</v>
      </c>
      <c r="CF55" s="910"/>
      <c r="CG55" s="644"/>
      <c r="CH55" s="644">
        <v>0</v>
      </c>
      <c r="CI55" s="644">
        <f t="shared" si="122"/>
        <v>0</v>
      </c>
      <c r="CJ55" s="644"/>
      <c r="CK55" s="910"/>
      <c r="CL55" s="644">
        <f t="shared" si="150"/>
        <v>0</v>
      </c>
      <c r="CM55" s="644"/>
      <c r="CN55" s="910">
        <v>0</v>
      </c>
      <c r="CO55" s="910"/>
      <c r="CP55" s="644">
        <f t="shared" si="21"/>
        <v>0</v>
      </c>
      <c r="CQ55" s="644"/>
      <c r="CR55" s="910"/>
      <c r="CS55" s="910"/>
      <c r="CT55" s="644">
        <f t="shared" si="51"/>
        <v>0</v>
      </c>
      <c r="CU55" s="644">
        <v>0</v>
      </c>
      <c r="CV55" s="910">
        <v>0</v>
      </c>
      <c r="CW55" s="910"/>
      <c r="CX55" s="910"/>
      <c r="CY55" s="910">
        <v>0</v>
      </c>
      <c r="CZ55" s="910">
        <v>0</v>
      </c>
      <c r="DA55" s="910">
        <v>0</v>
      </c>
      <c r="DB55" s="644">
        <f t="shared" si="52"/>
        <v>0</v>
      </c>
      <c r="DC55" s="644">
        <v>0</v>
      </c>
      <c r="DD55" s="910">
        <v>0</v>
      </c>
      <c r="DE55" s="910">
        <v>0</v>
      </c>
      <c r="DF55" s="644">
        <f t="shared" si="53"/>
        <v>0</v>
      </c>
      <c r="DG55" s="644">
        <v>0</v>
      </c>
      <c r="DH55" s="910">
        <v>0</v>
      </c>
      <c r="DI55" s="910">
        <v>0</v>
      </c>
      <c r="DJ55" s="644">
        <f t="shared" si="54"/>
        <v>0</v>
      </c>
      <c r="DK55" s="644">
        <v>0</v>
      </c>
      <c r="DL55" s="910">
        <v>0</v>
      </c>
      <c r="DM55" s="644">
        <f t="shared" si="107"/>
        <v>0</v>
      </c>
      <c r="DN55" s="644">
        <f>IFERROR(DL55/#REF!*100,)</f>
        <v>0</v>
      </c>
      <c r="DO55" s="910"/>
      <c r="DP55" s="910"/>
      <c r="DQ55" s="910"/>
      <c r="DS55" s="490">
        <f>IF(DS$5=$H55,#REF!,0)</f>
        <v>0</v>
      </c>
      <c r="DT55" s="490">
        <f>IF(DT$5=$H55,#REF!,0)</f>
        <v>0</v>
      </c>
      <c r="DU55" s="490">
        <f>IF(DU$5=$H55,#REF!,0)</f>
        <v>0</v>
      </c>
      <c r="DV55" s="490">
        <f>IF(DV$5=$J55,#REF!,0)</f>
        <v>0</v>
      </c>
      <c r="DW55" s="490"/>
      <c r="DX55" s="490">
        <f>IF($DX$5=$A55,#REF!,0)</f>
        <v>0</v>
      </c>
      <c r="DY55" s="490">
        <f t="shared" si="34"/>
        <v>0</v>
      </c>
      <c r="DZ55" s="490"/>
      <c r="EA55" s="636">
        <f>IF(EA$5=$A55,#REF!,0)</f>
        <v>0</v>
      </c>
      <c r="EB55" s="937">
        <f>IF(EB$5=$A55,#REF!,0)</f>
        <v>0</v>
      </c>
      <c r="EC55" s="937">
        <f>IF(EC$5=$A55,#REF!,0)</f>
        <v>0</v>
      </c>
      <c r="ED55" s="636">
        <f>IF(ED$5=$A55,#REF!,0)</f>
        <v>0</v>
      </c>
      <c r="EE55" s="636">
        <f>IF(EE$5=$A55,#REF!,0)</f>
        <v>0</v>
      </c>
      <c r="EF55" s="636">
        <f>IF(EF$5=$A55,#REF!,0)</f>
        <v>0</v>
      </c>
      <c r="EG55" s="636">
        <f>IF(EG$5=$A55,#REF!,0)</f>
        <v>0</v>
      </c>
      <c r="EH55" s="636">
        <f>IF(EH$5=$A55,#REF!,0)</f>
        <v>0</v>
      </c>
      <c r="EI55" s="636">
        <f>IF(EI$5=$A55,#REF!,0)</f>
        <v>0</v>
      </c>
      <c r="EJ55" s="937">
        <f>IF(EJ$5=$A55,#REF!,0)</f>
        <v>0</v>
      </c>
      <c r="EK55" s="937">
        <f>IF(EK$5=$A55,#REF!,0)</f>
        <v>0</v>
      </c>
      <c r="EL55" s="937">
        <f>IF(EL$5=$A55,#REF!,0)</f>
        <v>0</v>
      </c>
      <c r="EM55" s="937">
        <f>IF(EM$5=$A55,#REF!,0)</f>
        <v>0</v>
      </c>
      <c r="EN55" s="937">
        <f>IF(EN$5=$A55,#REF!,0)</f>
        <v>0</v>
      </c>
      <c r="EO55" s="937">
        <f>IF(EO$5=$A55,#REF!,0)</f>
        <v>0</v>
      </c>
      <c r="EP55" s="937">
        <f>IF(EP$5=$A55,#REF!,0)</f>
        <v>0</v>
      </c>
      <c r="EQ55" s="937">
        <f>IF(EQ$5=$A55,#REF!,0)</f>
        <v>0</v>
      </c>
      <c r="ER55" s="937">
        <f>IF(ER$5=$A55,#REF!,0)</f>
        <v>0</v>
      </c>
      <c r="ES55" s="937">
        <f>IF(ES$5=$A55,#REF!,0)</f>
        <v>0</v>
      </c>
      <c r="ET55" s="937">
        <f>IF(ET$5=$A55,#REF!,0)</f>
        <v>0</v>
      </c>
      <c r="EX55" s="636">
        <f t="shared" si="131"/>
        <v>0</v>
      </c>
      <c r="EY55" s="937">
        <f t="shared" si="131"/>
        <v>0</v>
      </c>
      <c r="EZ55" s="937">
        <f t="shared" si="131"/>
        <v>0</v>
      </c>
      <c r="FA55" s="636">
        <f t="shared" si="131"/>
        <v>0</v>
      </c>
      <c r="FB55" s="636">
        <f t="shared" si="131"/>
        <v>0</v>
      </c>
      <c r="FC55" s="636">
        <f t="shared" si="131"/>
        <v>0</v>
      </c>
      <c r="FD55" s="636">
        <f t="shared" si="131"/>
        <v>0</v>
      </c>
      <c r="FE55" s="636">
        <f t="shared" si="131"/>
        <v>0</v>
      </c>
      <c r="FF55" s="636">
        <f t="shared" si="131"/>
        <v>0</v>
      </c>
      <c r="FG55" s="937">
        <f t="shared" si="131"/>
        <v>0</v>
      </c>
      <c r="FH55" s="937">
        <f t="shared" si="132"/>
        <v>0</v>
      </c>
      <c r="FI55" s="937">
        <f t="shared" si="132"/>
        <v>0</v>
      </c>
      <c r="FJ55" s="937">
        <f t="shared" si="132"/>
        <v>0</v>
      </c>
      <c r="FK55" s="937">
        <f t="shared" si="132"/>
        <v>0</v>
      </c>
      <c r="FL55" s="937">
        <f t="shared" si="132"/>
        <v>0</v>
      </c>
      <c r="FM55" s="937">
        <f t="shared" si="132"/>
        <v>0</v>
      </c>
      <c r="FN55" s="937">
        <f t="shared" si="132"/>
        <v>0</v>
      </c>
      <c r="FO55" s="937">
        <f t="shared" si="132"/>
        <v>0</v>
      </c>
      <c r="FP55" s="937">
        <f t="shared" si="132"/>
        <v>0</v>
      </c>
      <c r="FQ55" s="937">
        <f t="shared" si="132"/>
        <v>0</v>
      </c>
      <c r="GA55" s="937">
        <f>IF(GA$5=$J55,#REF!,0)</f>
        <v>0</v>
      </c>
      <c r="GB55" s="937">
        <f>IF(GB$5=$J55,#REF!,0)</f>
        <v>0</v>
      </c>
      <c r="GC55" s="937">
        <f>IF(GC$5=$J55,#REF!,0)</f>
        <v>0</v>
      </c>
      <c r="GD55" s="937">
        <f>IF(GD$5=$J55,#REF!,0)</f>
        <v>0</v>
      </c>
      <c r="GE55" s="937">
        <f>IF(GE$5=$J55,#REF!,0)</f>
        <v>0</v>
      </c>
      <c r="GF55" s="937">
        <f>IF(GF$5=$J55,#REF!,0)</f>
        <v>0</v>
      </c>
      <c r="GG55" s="937">
        <f>IF(GG$5=$J55,#REF!,0)</f>
        <v>0</v>
      </c>
      <c r="GH55" s="937">
        <f>IF(GH$5=$J55,#REF!,0)</f>
        <v>0</v>
      </c>
      <c r="GI55" s="937">
        <f>IF(GI$5=$J55,#REF!,0)</f>
        <v>0</v>
      </c>
      <c r="GJ55" s="937">
        <f>IF(GJ$5=$J55,#REF!,0)</f>
        <v>0</v>
      </c>
      <c r="GK55" s="937">
        <f>IF(GK$5=$J55,#REF!,0)</f>
        <v>0</v>
      </c>
      <c r="GL55" s="937">
        <f>IF(GL$5=$J55,#REF!,0)</f>
        <v>0</v>
      </c>
      <c r="GM55" s="937">
        <f>IF(GM$5=$J55,#REF!,0)</f>
        <v>0</v>
      </c>
      <c r="GN55" s="937">
        <f>IF(GN$5=$J55,#REF!,0)</f>
        <v>0</v>
      </c>
      <c r="GO55" s="937">
        <f>IF(GO$5=$J55,#REF!,0)</f>
        <v>0</v>
      </c>
      <c r="GP55" s="937">
        <f>IF(GP$5=$J55,#REF!,0)</f>
        <v>0</v>
      </c>
      <c r="GQ55" s="937">
        <f>IF(GQ$5=$J55,#REF!,0)</f>
        <v>0</v>
      </c>
      <c r="GR55" s="937">
        <f>IF(GR$5=$J55,#REF!,0)</f>
        <v>0</v>
      </c>
      <c r="GS55" s="937">
        <f>IF(GS$5=$J55,#REF!,0)</f>
        <v>0</v>
      </c>
      <c r="GT55" s="937">
        <f>IF(GT$5=$J55,#REF!,0)</f>
        <v>0</v>
      </c>
      <c r="GU55" s="937">
        <f>IF(GU$5=$J55,#REF!,0)</f>
        <v>0</v>
      </c>
      <c r="GV55" s="937">
        <f>IF(GV$5=$J55,#REF!,0)</f>
        <v>0</v>
      </c>
      <c r="GW55" s="937">
        <f>IF(GW$5=$J55,#REF!,0)</f>
        <v>0</v>
      </c>
      <c r="GX55" s="937">
        <f>IF(GX$5=$J55,#REF!,0)</f>
        <v>0</v>
      </c>
      <c r="GY55" s="937">
        <f>IF(GY$5=$J55,#REF!,0)</f>
        <v>0</v>
      </c>
      <c r="GZ55" s="937">
        <f>IF(GZ$5=$J55,#REF!,0)</f>
        <v>0</v>
      </c>
      <c r="HA55" s="937">
        <f>IF(HA$5=$J55,#REF!,0)</f>
        <v>0</v>
      </c>
      <c r="HB55" s="937">
        <f>IF(HB$5=$J55,#REF!,0)</f>
        <v>0</v>
      </c>
      <c r="HC55" s="937">
        <f>IF(HC$5=$J55,#REF!,0)</f>
        <v>0</v>
      </c>
      <c r="HD55" s="937">
        <f>IF(HD$5=$J55,#REF!,0)</f>
        <v>0</v>
      </c>
      <c r="HE55" s="937">
        <f>IF(HE$5=$J55,#REF!,0)</f>
        <v>0</v>
      </c>
      <c r="HF55" s="937">
        <f>IF(HF$5=$J55,#REF!,0)</f>
        <v>0</v>
      </c>
    </row>
    <row r="56" spans="1:214" ht="20.100000000000001" hidden="1" customHeight="1" x14ac:dyDescent="0.35">
      <c r="A56" s="583"/>
      <c r="B56" s="583"/>
      <c r="C56" s="583"/>
      <c r="D56" s="583"/>
      <c r="E56" s="583"/>
      <c r="F56" s="583"/>
      <c r="G56" s="583"/>
      <c r="H56" s="458"/>
      <c r="I56" s="458"/>
      <c r="J56" s="458"/>
      <c r="K56" s="458">
        <v>6624</v>
      </c>
      <c r="L56" s="458" t="s">
        <v>144</v>
      </c>
      <c r="M56" s="644"/>
      <c r="N56" s="644"/>
      <c r="O56" s="644"/>
      <c r="P56" s="644"/>
      <c r="Q56" s="644"/>
      <c r="R56" s="644"/>
      <c r="S56" s="644"/>
      <c r="T56" s="644" t="e">
        <f t="shared" ref="T56:T62" si="156">(S56/R56)*100</f>
        <v>#DIV/0!</v>
      </c>
      <c r="U56" s="644"/>
      <c r="V56" s="644"/>
      <c r="W56" s="644"/>
      <c r="X56" s="644"/>
      <c r="Y56" s="644"/>
      <c r="Z56" s="644"/>
      <c r="AA56" s="644"/>
      <c r="AB56" s="644" t="e">
        <f t="shared" ref="AB56:AB62" si="157">(AA56/Z56)*100</f>
        <v>#DIV/0!</v>
      </c>
      <c r="AC56" s="644"/>
      <c r="AD56" s="644"/>
      <c r="AE56" s="644"/>
      <c r="AF56" s="644"/>
      <c r="AG56" s="644"/>
      <c r="AH56" s="644"/>
      <c r="AI56" s="644"/>
      <c r="AJ56" s="644"/>
      <c r="AK56" s="644"/>
      <c r="AL56" s="644"/>
      <c r="AM56" s="644"/>
      <c r="AN56" s="644"/>
      <c r="AO56" s="644"/>
      <c r="AP56" s="644"/>
      <c r="AQ56" s="644"/>
      <c r="AR56" s="644"/>
      <c r="AS56" s="644"/>
      <c r="AT56" s="644">
        <f t="shared" si="106"/>
        <v>0</v>
      </c>
      <c r="AU56" s="644"/>
      <c r="AV56" s="644"/>
      <c r="AW56" s="457"/>
      <c r="AX56" s="457"/>
      <c r="AY56" s="644"/>
      <c r="AZ56" s="644"/>
      <c r="BA56" s="644">
        <f t="shared" si="12"/>
        <v>0</v>
      </c>
      <c r="BB56" s="644">
        <f t="shared" si="13"/>
        <v>0</v>
      </c>
      <c r="BC56" s="644"/>
      <c r="BD56" s="644"/>
      <c r="BE56" s="644"/>
      <c r="BF56" s="644"/>
      <c r="BG56" s="644">
        <f t="shared" si="155"/>
        <v>0</v>
      </c>
      <c r="BH56" s="644"/>
      <c r="BI56" s="644"/>
      <c r="BJ56" s="644"/>
      <c r="BK56" s="644">
        <f t="shared" si="15"/>
        <v>0</v>
      </c>
      <c r="BL56" s="644"/>
      <c r="BM56" s="644"/>
      <c r="BN56" s="644"/>
      <c r="BO56" s="644">
        <f t="shared" si="16"/>
        <v>0</v>
      </c>
      <c r="BP56" s="644"/>
      <c r="BQ56" s="644"/>
      <c r="BR56" s="644"/>
      <c r="BS56" s="644">
        <f t="shared" si="17"/>
        <v>0</v>
      </c>
      <c r="BT56" s="644"/>
      <c r="BU56" s="749"/>
      <c r="BV56" s="644"/>
      <c r="BW56" s="644">
        <f t="shared" si="18"/>
        <v>0</v>
      </c>
      <c r="BX56" s="644"/>
      <c r="BY56" s="644"/>
      <c r="BZ56" s="910"/>
      <c r="CA56" s="910"/>
      <c r="CB56" s="644"/>
      <c r="CC56" s="910"/>
      <c r="CD56" s="644">
        <f t="shared" si="118"/>
        <v>0</v>
      </c>
      <c r="CE56" s="644">
        <f t="shared" si="119"/>
        <v>0</v>
      </c>
      <c r="CF56" s="910"/>
      <c r="CG56" s="644"/>
      <c r="CH56" s="644">
        <v>0</v>
      </c>
      <c r="CI56" s="644">
        <f t="shared" si="122"/>
        <v>0</v>
      </c>
      <c r="CJ56" s="644"/>
      <c r="CK56" s="910"/>
      <c r="CL56" s="644">
        <f t="shared" si="150"/>
        <v>0</v>
      </c>
      <c r="CM56" s="644"/>
      <c r="CN56" s="910">
        <v>0</v>
      </c>
      <c r="CO56" s="910"/>
      <c r="CP56" s="644">
        <f t="shared" si="21"/>
        <v>0</v>
      </c>
      <c r="CQ56" s="644"/>
      <c r="CR56" s="910"/>
      <c r="CS56" s="910"/>
      <c r="CT56" s="644">
        <f t="shared" si="51"/>
        <v>0</v>
      </c>
      <c r="CU56" s="644">
        <v>0</v>
      </c>
      <c r="CV56" s="910">
        <v>0</v>
      </c>
      <c r="CW56" s="910"/>
      <c r="CX56" s="910"/>
      <c r="CY56" s="910">
        <v>0</v>
      </c>
      <c r="CZ56" s="910">
        <v>0</v>
      </c>
      <c r="DA56" s="910">
        <v>0</v>
      </c>
      <c r="DB56" s="644">
        <f t="shared" si="52"/>
        <v>0</v>
      </c>
      <c r="DC56" s="644">
        <v>0</v>
      </c>
      <c r="DD56" s="910">
        <v>0</v>
      </c>
      <c r="DE56" s="910">
        <v>0</v>
      </c>
      <c r="DF56" s="644">
        <f t="shared" si="53"/>
        <v>0</v>
      </c>
      <c r="DG56" s="644">
        <v>0</v>
      </c>
      <c r="DH56" s="910">
        <v>0</v>
      </c>
      <c r="DI56" s="910">
        <v>0</v>
      </c>
      <c r="DJ56" s="644">
        <f t="shared" si="54"/>
        <v>0</v>
      </c>
      <c r="DK56" s="644">
        <v>0</v>
      </c>
      <c r="DL56" s="910">
        <v>0</v>
      </c>
      <c r="DM56" s="644">
        <f t="shared" si="107"/>
        <v>0</v>
      </c>
      <c r="DN56" s="644">
        <f>IFERROR(DL56/#REF!*100,)</f>
        <v>0</v>
      </c>
      <c r="DO56" s="910"/>
      <c r="DP56" s="910"/>
      <c r="DQ56" s="910"/>
      <c r="DS56" s="490">
        <f>IF(DS$5=$H56,#REF!,0)</f>
        <v>0</v>
      </c>
      <c r="DT56" s="490">
        <f>IF(DT$5=$H56,#REF!,0)</f>
        <v>0</v>
      </c>
      <c r="DU56" s="490">
        <f>IF(DU$5=$H56,#REF!,0)</f>
        <v>0</v>
      </c>
      <c r="DV56" s="490">
        <f>IF(DV$5=$J56,#REF!,0)</f>
        <v>0</v>
      </c>
      <c r="DW56" s="490"/>
      <c r="DX56" s="490">
        <f>IF($DX$5=$A56,#REF!,0)</f>
        <v>0</v>
      </c>
      <c r="DY56" s="490">
        <f t="shared" si="34"/>
        <v>0</v>
      </c>
      <c r="DZ56" s="490"/>
      <c r="EA56" s="636">
        <f>IF(EA$5=$A56,#REF!,0)</f>
        <v>0</v>
      </c>
      <c r="EB56" s="937">
        <f>IF(EB$5=$A56,#REF!,0)</f>
        <v>0</v>
      </c>
      <c r="EC56" s="937">
        <f>IF(EC$5=$A56,#REF!,0)</f>
        <v>0</v>
      </c>
      <c r="ED56" s="636">
        <f>IF(ED$5=$A56,#REF!,0)</f>
        <v>0</v>
      </c>
      <c r="EE56" s="636">
        <f>IF(EE$5=$A56,#REF!,0)</f>
        <v>0</v>
      </c>
      <c r="EF56" s="636">
        <f>IF(EF$5=$A56,#REF!,0)</f>
        <v>0</v>
      </c>
      <c r="EG56" s="636">
        <f>IF(EG$5=$A56,#REF!,0)</f>
        <v>0</v>
      </c>
      <c r="EH56" s="636">
        <f>IF(EH$5=$A56,#REF!,0)</f>
        <v>0</v>
      </c>
      <c r="EI56" s="636">
        <f>IF(EI$5=$A56,#REF!,0)</f>
        <v>0</v>
      </c>
      <c r="EJ56" s="937">
        <f>IF(EJ$5=$A56,#REF!,0)</f>
        <v>0</v>
      </c>
      <c r="EK56" s="937">
        <f>IF(EK$5=$A56,#REF!,0)</f>
        <v>0</v>
      </c>
      <c r="EL56" s="937">
        <f>IF(EL$5=$A56,#REF!,0)</f>
        <v>0</v>
      </c>
      <c r="EM56" s="937">
        <f>IF(EM$5=$A56,#REF!,0)</f>
        <v>0</v>
      </c>
      <c r="EN56" s="937">
        <f>IF(EN$5=$A56,#REF!,0)</f>
        <v>0</v>
      </c>
      <c r="EO56" s="937">
        <f>IF(EO$5=$A56,#REF!,0)</f>
        <v>0</v>
      </c>
      <c r="EP56" s="937">
        <f>IF(EP$5=$A56,#REF!,0)</f>
        <v>0</v>
      </c>
      <c r="EQ56" s="937">
        <f>IF(EQ$5=$A56,#REF!,0)</f>
        <v>0</v>
      </c>
      <c r="ER56" s="937">
        <f>IF(ER$5=$A56,#REF!,0)</f>
        <v>0</v>
      </c>
      <c r="ES56" s="937">
        <f>IF(ES$5=$A56,#REF!,0)</f>
        <v>0</v>
      </c>
      <c r="ET56" s="937">
        <f>IF(ET$5=$A56,#REF!,0)</f>
        <v>0</v>
      </c>
      <c r="EX56" s="636">
        <f t="shared" si="131"/>
        <v>0</v>
      </c>
      <c r="EY56" s="937">
        <f t="shared" si="131"/>
        <v>0</v>
      </c>
      <c r="EZ56" s="937">
        <f t="shared" si="131"/>
        <v>0</v>
      </c>
      <c r="FA56" s="636">
        <f t="shared" si="131"/>
        <v>0</v>
      </c>
      <c r="FB56" s="636">
        <f t="shared" si="131"/>
        <v>0</v>
      </c>
      <c r="FC56" s="636">
        <f t="shared" si="131"/>
        <v>0</v>
      </c>
      <c r="FD56" s="636">
        <f t="shared" si="131"/>
        <v>0</v>
      </c>
      <c r="FE56" s="636">
        <f t="shared" si="131"/>
        <v>0</v>
      </c>
      <c r="FF56" s="636">
        <f t="shared" si="131"/>
        <v>0</v>
      </c>
      <c r="FG56" s="937">
        <f t="shared" si="131"/>
        <v>0</v>
      </c>
      <c r="FH56" s="937">
        <f t="shared" si="132"/>
        <v>0</v>
      </c>
      <c r="FI56" s="937">
        <f t="shared" si="132"/>
        <v>0</v>
      </c>
      <c r="FJ56" s="937">
        <f t="shared" si="132"/>
        <v>0</v>
      </c>
      <c r="FK56" s="937">
        <f t="shared" si="132"/>
        <v>0</v>
      </c>
      <c r="FL56" s="937">
        <f t="shared" si="132"/>
        <v>0</v>
      </c>
      <c r="FM56" s="937">
        <f t="shared" si="132"/>
        <v>0</v>
      </c>
      <c r="FN56" s="937">
        <f t="shared" si="132"/>
        <v>0</v>
      </c>
      <c r="FO56" s="937">
        <f t="shared" si="132"/>
        <v>0</v>
      </c>
      <c r="FP56" s="937">
        <f t="shared" si="132"/>
        <v>0</v>
      </c>
      <c r="FQ56" s="937">
        <f t="shared" si="132"/>
        <v>0</v>
      </c>
      <c r="GA56" s="937">
        <f>IF(GA$5=$J56,#REF!,0)</f>
        <v>0</v>
      </c>
      <c r="GB56" s="937">
        <f>IF(GB$5=$J56,#REF!,0)</f>
        <v>0</v>
      </c>
      <c r="GC56" s="937">
        <f>IF(GC$5=$J56,#REF!,0)</f>
        <v>0</v>
      </c>
      <c r="GD56" s="937">
        <f>IF(GD$5=$J56,#REF!,0)</f>
        <v>0</v>
      </c>
      <c r="GE56" s="937">
        <f>IF(GE$5=$J56,#REF!,0)</f>
        <v>0</v>
      </c>
      <c r="GF56" s="937">
        <f>IF(GF$5=$J56,#REF!,0)</f>
        <v>0</v>
      </c>
      <c r="GG56" s="937">
        <f>IF(GG$5=$J56,#REF!,0)</f>
        <v>0</v>
      </c>
      <c r="GH56" s="937">
        <f>IF(GH$5=$J56,#REF!,0)</f>
        <v>0</v>
      </c>
      <c r="GI56" s="937">
        <f>IF(GI$5=$J56,#REF!,0)</f>
        <v>0</v>
      </c>
      <c r="GJ56" s="937">
        <f>IF(GJ$5=$J56,#REF!,0)</f>
        <v>0</v>
      </c>
      <c r="GK56" s="937">
        <f>IF(GK$5=$J56,#REF!,0)</f>
        <v>0</v>
      </c>
      <c r="GL56" s="937">
        <f>IF(GL$5=$J56,#REF!,0)</f>
        <v>0</v>
      </c>
      <c r="GM56" s="937">
        <f>IF(GM$5=$J56,#REF!,0)</f>
        <v>0</v>
      </c>
      <c r="GN56" s="937">
        <f>IF(GN$5=$J56,#REF!,0)</f>
        <v>0</v>
      </c>
      <c r="GO56" s="937">
        <f>IF(GO$5=$J56,#REF!,0)</f>
        <v>0</v>
      </c>
      <c r="GP56" s="937">
        <f>IF(GP$5=$J56,#REF!,0)</f>
        <v>0</v>
      </c>
      <c r="GQ56" s="937">
        <f>IF(GQ$5=$J56,#REF!,0)</f>
        <v>0</v>
      </c>
      <c r="GR56" s="937">
        <f>IF(GR$5=$J56,#REF!,0)</f>
        <v>0</v>
      </c>
      <c r="GS56" s="937">
        <f>IF(GS$5=$J56,#REF!,0)</f>
        <v>0</v>
      </c>
      <c r="GT56" s="937">
        <f>IF(GT$5=$J56,#REF!,0)</f>
        <v>0</v>
      </c>
      <c r="GU56" s="937">
        <f>IF(GU$5=$J56,#REF!,0)</f>
        <v>0</v>
      </c>
      <c r="GV56" s="937">
        <f>IF(GV$5=$J56,#REF!,0)</f>
        <v>0</v>
      </c>
      <c r="GW56" s="937">
        <f>IF(GW$5=$J56,#REF!,0)</f>
        <v>0</v>
      </c>
      <c r="GX56" s="937">
        <f>IF(GX$5=$J56,#REF!,0)</f>
        <v>0</v>
      </c>
      <c r="GY56" s="937">
        <f>IF(GY$5=$J56,#REF!,0)</f>
        <v>0</v>
      </c>
      <c r="GZ56" s="937">
        <f>IF(GZ$5=$J56,#REF!,0)</f>
        <v>0</v>
      </c>
      <c r="HA56" s="937">
        <f>IF(HA$5=$J56,#REF!,0)</f>
        <v>0</v>
      </c>
      <c r="HB56" s="937">
        <f>IF(HB$5=$J56,#REF!,0)</f>
        <v>0</v>
      </c>
      <c r="HC56" s="937">
        <f>IF(HC$5=$J56,#REF!,0)</f>
        <v>0</v>
      </c>
      <c r="HD56" s="937">
        <f>IF(HD$5=$J56,#REF!,0)</f>
        <v>0</v>
      </c>
      <c r="HE56" s="937">
        <f>IF(HE$5=$J56,#REF!,0)</f>
        <v>0</v>
      </c>
      <c r="HF56" s="937">
        <f>IF(HF$5=$J56,#REF!,0)</f>
        <v>0</v>
      </c>
    </row>
    <row r="57" spans="1:214" ht="20.100000000000001" hidden="1" customHeight="1" x14ac:dyDescent="0.35">
      <c r="A57" s="583"/>
      <c r="B57" s="583"/>
      <c r="C57" s="583"/>
      <c r="D57" s="583"/>
      <c r="E57" s="583"/>
      <c r="F57" s="583"/>
      <c r="G57" s="583"/>
      <c r="H57" s="458"/>
      <c r="I57" s="458"/>
      <c r="J57" s="458"/>
      <c r="K57" s="458"/>
      <c r="L57" s="458" t="s">
        <v>145</v>
      </c>
      <c r="M57" s="644">
        <v>0</v>
      </c>
      <c r="N57" s="644">
        <v>0</v>
      </c>
      <c r="O57" s="644">
        <v>0</v>
      </c>
      <c r="P57" s="644">
        <v>0</v>
      </c>
      <c r="Q57" s="644">
        <v>0</v>
      </c>
      <c r="R57" s="644">
        <v>0</v>
      </c>
      <c r="S57" s="644">
        <v>0</v>
      </c>
      <c r="T57" s="644" t="e">
        <f t="shared" si="156"/>
        <v>#DIV/0!</v>
      </c>
      <c r="U57" s="644">
        <v>0</v>
      </c>
      <c r="V57" s="644">
        <v>0</v>
      </c>
      <c r="W57" s="644">
        <v>0</v>
      </c>
      <c r="X57" s="644">
        <v>0</v>
      </c>
      <c r="Y57" s="644">
        <v>0</v>
      </c>
      <c r="Z57" s="644">
        <v>0</v>
      </c>
      <c r="AA57" s="644"/>
      <c r="AB57" s="644" t="e">
        <f t="shared" si="157"/>
        <v>#DIV/0!</v>
      </c>
      <c r="AC57" s="644">
        <v>0</v>
      </c>
      <c r="AD57" s="644"/>
      <c r="AE57" s="644">
        <v>0</v>
      </c>
      <c r="AF57" s="644">
        <v>0</v>
      </c>
      <c r="AG57" s="644"/>
      <c r="AH57" s="644"/>
      <c r="AI57" s="644"/>
      <c r="AJ57" s="644"/>
      <c r="AK57" s="644"/>
      <c r="AL57" s="644"/>
      <c r="AM57" s="644"/>
      <c r="AN57" s="644"/>
      <c r="AO57" s="644"/>
      <c r="AP57" s="644"/>
      <c r="AQ57" s="644"/>
      <c r="AR57" s="644"/>
      <c r="AS57" s="644"/>
      <c r="AT57" s="644">
        <f t="shared" si="106"/>
        <v>0</v>
      </c>
      <c r="AU57" s="644"/>
      <c r="AV57" s="644"/>
      <c r="AW57" s="457"/>
      <c r="AX57" s="457"/>
      <c r="AY57" s="644"/>
      <c r="AZ57" s="644"/>
      <c r="BA57" s="644">
        <f t="shared" si="12"/>
        <v>0</v>
      </c>
      <c r="BB57" s="644">
        <f t="shared" si="13"/>
        <v>0</v>
      </c>
      <c r="BC57" s="644"/>
      <c r="BD57" s="644"/>
      <c r="BE57" s="644"/>
      <c r="BF57" s="644"/>
      <c r="BG57" s="644">
        <f t="shared" si="155"/>
        <v>0</v>
      </c>
      <c r="BH57" s="644"/>
      <c r="BI57" s="644"/>
      <c r="BJ57" s="644"/>
      <c r="BK57" s="644">
        <f t="shared" si="15"/>
        <v>0</v>
      </c>
      <c r="BL57" s="644"/>
      <c r="BM57" s="644"/>
      <c r="BN57" s="644"/>
      <c r="BO57" s="644">
        <f t="shared" si="16"/>
        <v>0</v>
      </c>
      <c r="BP57" s="644"/>
      <c r="BQ57" s="644"/>
      <c r="BR57" s="644"/>
      <c r="BS57" s="644">
        <f t="shared" si="17"/>
        <v>0</v>
      </c>
      <c r="BT57" s="644"/>
      <c r="BU57" s="749"/>
      <c r="BV57" s="644"/>
      <c r="BW57" s="644">
        <f t="shared" si="18"/>
        <v>0</v>
      </c>
      <c r="BX57" s="644"/>
      <c r="BY57" s="644"/>
      <c r="BZ57" s="910"/>
      <c r="CA57" s="910"/>
      <c r="CB57" s="644"/>
      <c r="CC57" s="910"/>
      <c r="CD57" s="644">
        <f t="shared" si="118"/>
        <v>0</v>
      </c>
      <c r="CE57" s="644">
        <f t="shared" si="119"/>
        <v>0</v>
      </c>
      <c r="CF57" s="910"/>
      <c r="CG57" s="644"/>
      <c r="CH57" s="644">
        <v>0</v>
      </c>
      <c r="CI57" s="644">
        <f t="shared" si="122"/>
        <v>0</v>
      </c>
      <c r="CJ57" s="644"/>
      <c r="CK57" s="910"/>
      <c r="CL57" s="644">
        <f t="shared" si="150"/>
        <v>0</v>
      </c>
      <c r="CM57" s="644"/>
      <c r="CN57" s="910">
        <v>0</v>
      </c>
      <c r="CO57" s="910"/>
      <c r="CP57" s="644">
        <f t="shared" si="21"/>
        <v>0</v>
      </c>
      <c r="CQ57" s="644"/>
      <c r="CR57" s="910"/>
      <c r="CS57" s="910"/>
      <c r="CT57" s="644">
        <f t="shared" si="51"/>
        <v>0</v>
      </c>
      <c r="CU57" s="644">
        <v>0</v>
      </c>
      <c r="CV57" s="910">
        <v>0</v>
      </c>
      <c r="CW57" s="910"/>
      <c r="CX57" s="910"/>
      <c r="CY57" s="910">
        <v>0</v>
      </c>
      <c r="CZ57" s="910">
        <v>0</v>
      </c>
      <c r="DA57" s="910">
        <v>0</v>
      </c>
      <c r="DB57" s="644">
        <f t="shared" si="52"/>
        <v>0</v>
      </c>
      <c r="DC57" s="644">
        <v>0</v>
      </c>
      <c r="DD57" s="910">
        <v>0</v>
      </c>
      <c r="DE57" s="910">
        <v>0</v>
      </c>
      <c r="DF57" s="644">
        <f t="shared" si="53"/>
        <v>0</v>
      </c>
      <c r="DG57" s="644">
        <v>0</v>
      </c>
      <c r="DH57" s="910">
        <v>0</v>
      </c>
      <c r="DI57" s="910">
        <v>0</v>
      </c>
      <c r="DJ57" s="644">
        <f t="shared" si="54"/>
        <v>0</v>
      </c>
      <c r="DK57" s="644">
        <v>0</v>
      </c>
      <c r="DL57" s="910">
        <v>0</v>
      </c>
      <c r="DM57" s="644">
        <f t="shared" si="107"/>
        <v>0</v>
      </c>
      <c r="DN57" s="644">
        <f>IFERROR(DL57/#REF!*100,)</f>
        <v>0</v>
      </c>
      <c r="DO57" s="910"/>
      <c r="DP57" s="910"/>
      <c r="DQ57" s="910"/>
      <c r="DS57" s="490">
        <f>IF(DS$5=$H57,#REF!,0)</f>
        <v>0</v>
      </c>
      <c r="DT57" s="490">
        <f>IF(DT$5=$H57,#REF!,0)</f>
        <v>0</v>
      </c>
      <c r="DU57" s="490">
        <f>IF(DU$5=$H57,#REF!,0)</f>
        <v>0</v>
      </c>
      <c r="DV57" s="490">
        <f>IF(DV$5=$J57,#REF!,0)</f>
        <v>0</v>
      </c>
      <c r="DW57" s="490"/>
      <c r="DX57" s="490">
        <f>IF($DX$5=$A57,#REF!,0)</f>
        <v>0</v>
      </c>
      <c r="DY57" s="490">
        <f t="shared" si="34"/>
        <v>0</v>
      </c>
      <c r="DZ57" s="490"/>
      <c r="EA57" s="636">
        <f>IF(EA$5=$A57,#REF!,0)</f>
        <v>0</v>
      </c>
      <c r="EB57" s="937">
        <f>IF(EB$5=$A57,#REF!,0)</f>
        <v>0</v>
      </c>
      <c r="EC57" s="937">
        <f>IF(EC$5=$A57,#REF!,0)</f>
        <v>0</v>
      </c>
      <c r="ED57" s="636">
        <f>IF(ED$5=$A57,#REF!,0)</f>
        <v>0</v>
      </c>
      <c r="EE57" s="636">
        <f>IF(EE$5=$A57,#REF!,0)</f>
        <v>0</v>
      </c>
      <c r="EF57" s="636">
        <f>IF(EF$5=$A57,#REF!,0)</f>
        <v>0</v>
      </c>
      <c r="EG57" s="636">
        <f>IF(EG$5=$A57,#REF!,0)</f>
        <v>0</v>
      </c>
      <c r="EH57" s="636">
        <f>IF(EH$5=$A57,#REF!,0)</f>
        <v>0</v>
      </c>
      <c r="EI57" s="636">
        <f>IF(EI$5=$A57,#REF!,0)</f>
        <v>0</v>
      </c>
      <c r="EJ57" s="937">
        <f>IF(EJ$5=$A57,#REF!,0)</f>
        <v>0</v>
      </c>
      <c r="EK57" s="937">
        <f>IF(EK$5=$A57,#REF!,0)</f>
        <v>0</v>
      </c>
      <c r="EL57" s="937">
        <f>IF(EL$5=$A57,#REF!,0)</f>
        <v>0</v>
      </c>
      <c r="EM57" s="937">
        <f>IF(EM$5=$A57,#REF!,0)</f>
        <v>0</v>
      </c>
      <c r="EN57" s="937">
        <f>IF(EN$5=$A57,#REF!,0)</f>
        <v>0</v>
      </c>
      <c r="EO57" s="937">
        <f>IF(EO$5=$A57,#REF!,0)</f>
        <v>0</v>
      </c>
      <c r="EP57" s="937">
        <f>IF(EP$5=$A57,#REF!,0)</f>
        <v>0</v>
      </c>
      <c r="EQ57" s="937">
        <f>IF(EQ$5=$A57,#REF!,0)</f>
        <v>0</v>
      </c>
      <c r="ER57" s="937">
        <f>IF(ER$5=$A57,#REF!,0)</f>
        <v>0</v>
      </c>
      <c r="ES57" s="937">
        <f>IF(ES$5=$A57,#REF!,0)</f>
        <v>0</v>
      </c>
      <c r="ET57" s="937">
        <f>IF(ET$5=$A57,#REF!,0)</f>
        <v>0</v>
      </c>
      <c r="EX57" s="636">
        <f t="shared" ref="EX57:FG66" si="158">IF(EX$5=$A57,$DO57,0)</f>
        <v>0</v>
      </c>
      <c r="EY57" s="937">
        <f t="shared" si="158"/>
        <v>0</v>
      </c>
      <c r="EZ57" s="937">
        <f t="shared" si="158"/>
        <v>0</v>
      </c>
      <c r="FA57" s="636">
        <f t="shared" si="158"/>
        <v>0</v>
      </c>
      <c r="FB57" s="636">
        <f t="shared" si="158"/>
        <v>0</v>
      </c>
      <c r="FC57" s="636">
        <f t="shared" si="158"/>
        <v>0</v>
      </c>
      <c r="FD57" s="636">
        <f t="shared" si="158"/>
        <v>0</v>
      </c>
      <c r="FE57" s="636">
        <f t="shared" si="158"/>
        <v>0</v>
      </c>
      <c r="FF57" s="636">
        <f t="shared" si="158"/>
        <v>0</v>
      </c>
      <c r="FG57" s="937">
        <f t="shared" si="158"/>
        <v>0</v>
      </c>
      <c r="FH57" s="937">
        <f t="shared" ref="FH57:FQ66" si="159">IF(FH$5=$A57,$DO57,0)</f>
        <v>0</v>
      </c>
      <c r="FI57" s="937">
        <f t="shared" si="159"/>
        <v>0</v>
      </c>
      <c r="FJ57" s="937">
        <f t="shared" si="159"/>
        <v>0</v>
      </c>
      <c r="FK57" s="937">
        <f t="shared" si="159"/>
        <v>0</v>
      </c>
      <c r="FL57" s="937">
        <f t="shared" si="159"/>
        <v>0</v>
      </c>
      <c r="FM57" s="937">
        <f t="shared" si="159"/>
        <v>0</v>
      </c>
      <c r="FN57" s="937">
        <f t="shared" si="159"/>
        <v>0</v>
      </c>
      <c r="FO57" s="937">
        <f t="shared" si="159"/>
        <v>0</v>
      </c>
      <c r="FP57" s="937">
        <f t="shared" si="159"/>
        <v>0</v>
      </c>
      <c r="FQ57" s="937">
        <f t="shared" si="159"/>
        <v>0</v>
      </c>
      <c r="GA57" s="937">
        <f>IF(GA$5=$J57,#REF!,0)</f>
        <v>0</v>
      </c>
      <c r="GB57" s="937">
        <f>IF(GB$5=$J57,#REF!,0)</f>
        <v>0</v>
      </c>
      <c r="GC57" s="937">
        <f>IF(GC$5=$J57,#REF!,0)</f>
        <v>0</v>
      </c>
      <c r="GD57" s="937">
        <f>IF(GD$5=$J57,#REF!,0)</f>
        <v>0</v>
      </c>
      <c r="GE57" s="937">
        <f>IF(GE$5=$J57,#REF!,0)</f>
        <v>0</v>
      </c>
      <c r="GF57" s="937">
        <f>IF(GF$5=$J57,#REF!,0)</f>
        <v>0</v>
      </c>
      <c r="GG57" s="937">
        <f>IF(GG$5=$J57,#REF!,0)</f>
        <v>0</v>
      </c>
      <c r="GH57" s="937">
        <f>IF(GH$5=$J57,#REF!,0)</f>
        <v>0</v>
      </c>
      <c r="GI57" s="937">
        <f>IF(GI$5=$J57,#REF!,0)</f>
        <v>0</v>
      </c>
      <c r="GJ57" s="937">
        <f>IF(GJ$5=$J57,#REF!,0)</f>
        <v>0</v>
      </c>
      <c r="GK57" s="937">
        <f>IF(GK$5=$J57,#REF!,0)</f>
        <v>0</v>
      </c>
      <c r="GL57" s="937">
        <f>IF(GL$5=$J57,#REF!,0)</f>
        <v>0</v>
      </c>
      <c r="GM57" s="937">
        <f>IF(GM$5=$J57,#REF!,0)</f>
        <v>0</v>
      </c>
      <c r="GN57" s="937">
        <f>IF(GN$5=$J57,#REF!,0)</f>
        <v>0</v>
      </c>
      <c r="GO57" s="937">
        <f>IF(GO$5=$J57,#REF!,0)</f>
        <v>0</v>
      </c>
      <c r="GP57" s="937">
        <f>IF(GP$5=$J57,#REF!,0)</f>
        <v>0</v>
      </c>
      <c r="GQ57" s="937">
        <f>IF(GQ$5=$J57,#REF!,0)</f>
        <v>0</v>
      </c>
      <c r="GR57" s="937">
        <f>IF(GR$5=$J57,#REF!,0)</f>
        <v>0</v>
      </c>
      <c r="GS57" s="937">
        <f>IF(GS$5=$J57,#REF!,0)</f>
        <v>0</v>
      </c>
      <c r="GT57" s="937">
        <f>IF(GT$5=$J57,#REF!,0)</f>
        <v>0</v>
      </c>
      <c r="GU57" s="937">
        <f>IF(GU$5=$J57,#REF!,0)</f>
        <v>0</v>
      </c>
      <c r="GV57" s="937">
        <f>IF(GV$5=$J57,#REF!,0)</f>
        <v>0</v>
      </c>
      <c r="GW57" s="937">
        <f>IF(GW$5=$J57,#REF!,0)</f>
        <v>0</v>
      </c>
      <c r="GX57" s="937">
        <f>IF(GX$5=$J57,#REF!,0)</f>
        <v>0</v>
      </c>
      <c r="GY57" s="937">
        <f>IF(GY$5=$J57,#REF!,0)</f>
        <v>0</v>
      </c>
      <c r="GZ57" s="937">
        <f>IF(GZ$5=$J57,#REF!,0)</f>
        <v>0</v>
      </c>
      <c r="HA57" s="937">
        <f>IF(HA$5=$J57,#REF!,0)</f>
        <v>0</v>
      </c>
      <c r="HB57" s="937">
        <f>IF(HB$5=$J57,#REF!,0)</f>
        <v>0</v>
      </c>
      <c r="HC57" s="937">
        <f>IF(HC$5=$J57,#REF!,0)</f>
        <v>0</v>
      </c>
      <c r="HD57" s="937">
        <f>IF(HD$5=$J57,#REF!,0)</f>
        <v>0</v>
      </c>
      <c r="HE57" s="937">
        <f>IF(HE$5=$J57,#REF!,0)</f>
        <v>0</v>
      </c>
      <c r="HF57" s="937">
        <f>IF(HF$5=$J57,#REF!,0)</f>
        <v>0</v>
      </c>
    </row>
    <row r="58" spans="1:214" ht="20.100000000000001" hidden="1" customHeight="1" x14ac:dyDescent="0.35">
      <c r="A58" s="583"/>
      <c r="B58" s="583"/>
      <c r="C58" s="583"/>
      <c r="D58" s="583"/>
      <c r="E58" s="583"/>
      <c r="F58" s="583"/>
      <c r="G58" s="583"/>
      <c r="H58" s="458"/>
      <c r="I58" s="458"/>
      <c r="J58" s="458"/>
      <c r="K58" s="458">
        <v>6627</v>
      </c>
      <c r="L58" s="458" t="s">
        <v>146</v>
      </c>
      <c r="M58" s="644">
        <v>0</v>
      </c>
      <c r="N58" s="644">
        <v>0</v>
      </c>
      <c r="O58" s="644">
        <v>0</v>
      </c>
      <c r="P58" s="644">
        <v>0</v>
      </c>
      <c r="Q58" s="644">
        <v>0</v>
      </c>
      <c r="R58" s="644">
        <v>0</v>
      </c>
      <c r="S58" s="644">
        <v>0</v>
      </c>
      <c r="T58" s="644" t="e">
        <f t="shared" si="156"/>
        <v>#DIV/0!</v>
      </c>
      <c r="U58" s="644">
        <v>0</v>
      </c>
      <c r="V58" s="644">
        <v>0</v>
      </c>
      <c r="W58" s="644">
        <v>0</v>
      </c>
      <c r="X58" s="644">
        <v>0</v>
      </c>
      <c r="Y58" s="644">
        <v>0</v>
      </c>
      <c r="Z58" s="644">
        <v>0</v>
      </c>
      <c r="AA58" s="644"/>
      <c r="AB58" s="644" t="e">
        <f t="shared" si="157"/>
        <v>#DIV/0!</v>
      </c>
      <c r="AC58" s="644">
        <v>0</v>
      </c>
      <c r="AD58" s="644"/>
      <c r="AE58" s="644">
        <v>0</v>
      </c>
      <c r="AF58" s="644">
        <v>0</v>
      </c>
      <c r="AG58" s="644"/>
      <c r="AH58" s="644"/>
      <c r="AI58" s="644"/>
      <c r="AJ58" s="644"/>
      <c r="AK58" s="644"/>
      <c r="AL58" s="644"/>
      <c r="AM58" s="644"/>
      <c r="AN58" s="644"/>
      <c r="AO58" s="644"/>
      <c r="AP58" s="644"/>
      <c r="AQ58" s="644"/>
      <c r="AR58" s="644"/>
      <c r="AS58" s="644"/>
      <c r="AT58" s="644">
        <f t="shared" si="106"/>
        <v>0</v>
      </c>
      <c r="AU58" s="644"/>
      <c r="AV58" s="644"/>
      <c r="AW58" s="457"/>
      <c r="AX58" s="457"/>
      <c r="AY58" s="644"/>
      <c r="AZ58" s="644"/>
      <c r="BA58" s="644">
        <f t="shared" si="12"/>
        <v>0</v>
      </c>
      <c r="BB58" s="644">
        <f t="shared" si="13"/>
        <v>0</v>
      </c>
      <c r="BC58" s="644"/>
      <c r="BD58" s="644"/>
      <c r="BE58" s="644"/>
      <c r="BF58" s="644"/>
      <c r="BG58" s="644">
        <f t="shared" si="155"/>
        <v>0</v>
      </c>
      <c r="BH58" s="644"/>
      <c r="BI58" s="644"/>
      <c r="BJ58" s="644"/>
      <c r="BK58" s="644">
        <f t="shared" si="15"/>
        <v>0</v>
      </c>
      <c r="BL58" s="644"/>
      <c r="BM58" s="644"/>
      <c r="BN58" s="644"/>
      <c r="BO58" s="644">
        <f t="shared" si="16"/>
        <v>0</v>
      </c>
      <c r="BP58" s="644"/>
      <c r="BQ58" s="644"/>
      <c r="BR58" s="644"/>
      <c r="BS58" s="644">
        <f t="shared" si="17"/>
        <v>0</v>
      </c>
      <c r="BT58" s="644"/>
      <c r="BU58" s="749"/>
      <c r="BV58" s="644"/>
      <c r="BW58" s="644">
        <f t="shared" si="18"/>
        <v>0</v>
      </c>
      <c r="BX58" s="644"/>
      <c r="BY58" s="644"/>
      <c r="BZ58" s="910"/>
      <c r="CA58" s="910"/>
      <c r="CB58" s="644"/>
      <c r="CC58" s="910"/>
      <c r="CD58" s="644">
        <f t="shared" si="118"/>
        <v>0</v>
      </c>
      <c r="CE58" s="644">
        <f t="shared" si="119"/>
        <v>0</v>
      </c>
      <c r="CF58" s="910"/>
      <c r="CG58" s="644"/>
      <c r="CH58" s="644">
        <v>0</v>
      </c>
      <c r="CI58" s="644">
        <f t="shared" si="122"/>
        <v>0</v>
      </c>
      <c r="CJ58" s="644"/>
      <c r="CK58" s="910"/>
      <c r="CL58" s="644">
        <f t="shared" si="150"/>
        <v>0</v>
      </c>
      <c r="CM58" s="644"/>
      <c r="CN58" s="910">
        <v>0</v>
      </c>
      <c r="CO58" s="910"/>
      <c r="CP58" s="644">
        <f t="shared" si="21"/>
        <v>0</v>
      </c>
      <c r="CQ58" s="644"/>
      <c r="CR58" s="910"/>
      <c r="CS58" s="910"/>
      <c r="CT58" s="644">
        <f t="shared" si="51"/>
        <v>0</v>
      </c>
      <c r="CU58" s="644">
        <v>0</v>
      </c>
      <c r="CV58" s="910">
        <v>0</v>
      </c>
      <c r="CW58" s="910"/>
      <c r="CX58" s="910"/>
      <c r="CY58" s="910">
        <v>0</v>
      </c>
      <c r="CZ58" s="910">
        <v>0</v>
      </c>
      <c r="DA58" s="910">
        <v>0</v>
      </c>
      <c r="DB58" s="644">
        <f t="shared" si="52"/>
        <v>0</v>
      </c>
      <c r="DC58" s="644">
        <v>0</v>
      </c>
      <c r="DD58" s="910">
        <v>0</v>
      </c>
      <c r="DE58" s="910">
        <v>0</v>
      </c>
      <c r="DF58" s="644">
        <f t="shared" si="53"/>
        <v>0</v>
      </c>
      <c r="DG58" s="644">
        <v>0</v>
      </c>
      <c r="DH58" s="910">
        <v>0</v>
      </c>
      <c r="DI58" s="910">
        <v>0</v>
      </c>
      <c r="DJ58" s="644">
        <f t="shared" si="54"/>
        <v>0</v>
      </c>
      <c r="DK58" s="644">
        <v>0</v>
      </c>
      <c r="DL58" s="910">
        <v>0</v>
      </c>
      <c r="DM58" s="644">
        <f t="shared" si="107"/>
        <v>0</v>
      </c>
      <c r="DN58" s="644">
        <f>IFERROR(DL58/#REF!*100,)</f>
        <v>0</v>
      </c>
      <c r="DO58" s="910"/>
      <c r="DP58" s="910"/>
      <c r="DQ58" s="910"/>
      <c r="DS58" s="490">
        <f>IF(DS$5=$H58,#REF!,0)</f>
        <v>0</v>
      </c>
      <c r="DT58" s="490">
        <f>IF(DT$5=$H58,#REF!,0)</f>
        <v>0</v>
      </c>
      <c r="DU58" s="490">
        <f>IF(DU$5=$H58,#REF!,0)</f>
        <v>0</v>
      </c>
      <c r="DV58" s="490">
        <f>IF(DV$5=$J58,#REF!,0)</f>
        <v>0</v>
      </c>
      <c r="DW58" s="490"/>
      <c r="DX58" s="490">
        <f>IF($DX$5=$A58,#REF!,0)</f>
        <v>0</v>
      </c>
      <c r="DY58" s="490">
        <f t="shared" si="34"/>
        <v>0</v>
      </c>
      <c r="DZ58" s="490"/>
      <c r="EA58" s="636">
        <f>IF(EA$5=$A58,#REF!,0)</f>
        <v>0</v>
      </c>
      <c r="EB58" s="937">
        <f>IF(EB$5=$A58,#REF!,0)</f>
        <v>0</v>
      </c>
      <c r="EC58" s="937">
        <f>IF(EC$5=$A58,#REF!,0)</f>
        <v>0</v>
      </c>
      <c r="ED58" s="636">
        <f>IF(ED$5=$A58,#REF!,0)</f>
        <v>0</v>
      </c>
      <c r="EE58" s="636">
        <f>IF(EE$5=$A58,#REF!,0)</f>
        <v>0</v>
      </c>
      <c r="EF58" s="636">
        <f>IF(EF$5=$A58,#REF!,0)</f>
        <v>0</v>
      </c>
      <c r="EG58" s="636">
        <f>IF(EG$5=$A58,#REF!,0)</f>
        <v>0</v>
      </c>
      <c r="EH58" s="636">
        <f>IF(EH$5=$A58,#REF!,0)</f>
        <v>0</v>
      </c>
      <c r="EI58" s="636">
        <f>IF(EI$5=$A58,#REF!,0)</f>
        <v>0</v>
      </c>
      <c r="EJ58" s="937">
        <f>IF(EJ$5=$A58,#REF!,0)</f>
        <v>0</v>
      </c>
      <c r="EK58" s="937">
        <f>IF(EK$5=$A58,#REF!,0)</f>
        <v>0</v>
      </c>
      <c r="EL58" s="937">
        <f>IF(EL$5=$A58,#REF!,0)</f>
        <v>0</v>
      </c>
      <c r="EM58" s="937">
        <f>IF(EM$5=$A58,#REF!,0)</f>
        <v>0</v>
      </c>
      <c r="EN58" s="937">
        <f>IF(EN$5=$A58,#REF!,0)</f>
        <v>0</v>
      </c>
      <c r="EO58" s="937">
        <f>IF(EO$5=$A58,#REF!,0)</f>
        <v>0</v>
      </c>
      <c r="EP58" s="937">
        <f>IF(EP$5=$A58,#REF!,0)</f>
        <v>0</v>
      </c>
      <c r="EQ58" s="937">
        <f>IF(EQ$5=$A58,#REF!,0)</f>
        <v>0</v>
      </c>
      <c r="ER58" s="937">
        <f>IF(ER$5=$A58,#REF!,0)</f>
        <v>0</v>
      </c>
      <c r="ES58" s="937">
        <f>IF(ES$5=$A58,#REF!,0)</f>
        <v>0</v>
      </c>
      <c r="ET58" s="937">
        <f>IF(ET$5=$A58,#REF!,0)</f>
        <v>0</v>
      </c>
      <c r="EX58" s="636">
        <f t="shared" si="158"/>
        <v>0</v>
      </c>
      <c r="EY58" s="937">
        <f t="shared" si="158"/>
        <v>0</v>
      </c>
      <c r="EZ58" s="937">
        <f t="shared" si="158"/>
        <v>0</v>
      </c>
      <c r="FA58" s="636">
        <f t="shared" si="158"/>
        <v>0</v>
      </c>
      <c r="FB58" s="636">
        <f t="shared" si="158"/>
        <v>0</v>
      </c>
      <c r="FC58" s="636">
        <f t="shared" si="158"/>
        <v>0</v>
      </c>
      <c r="FD58" s="636">
        <f t="shared" si="158"/>
        <v>0</v>
      </c>
      <c r="FE58" s="636">
        <f t="shared" si="158"/>
        <v>0</v>
      </c>
      <c r="FF58" s="636">
        <f t="shared" si="158"/>
        <v>0</v>
      </c>
      <c r="FG58" s="937">
        <f t="shared" si="158"/>
        <v>0</v>
      </c>
      <c r="FH58" s="937">
        <f t="shared" si="159"/>
        <v>0</v>
      </c>
      <c r="FI58" s="937">
        <f t="shared" si="159"/>
        <v>0</v>
      </c>
      <c r="FJ58" s="937">
        <f t="shared" si="159"/>
        <v>0</v>
      </c>
      <c r="FK58" s="937">
        <f t="shared" si="159"/>
        <v>0</v>
      </c>
      <c r="FL58" s="937">
        <f t="shared" si="159"/>
        <v>0</v>
      </c>
      <c r="FM58" s="937">
        <f t="shared" si="159"/>
        <v>0</v>
      </c>
      <c r="FN58" s="937">
        <f t="shared" si="159"/>
        <v>0</v>
      </c>
      <c r="FO58" s="937">
        <f t="shared" si="159"/>
        <v>0</v>
      </c>
      <c r="FP58" s="937">
        <f t="shared" si="159"/>
        <v>0</v>
      </c>
      <c r="FQ58" s="937">
        <f t="shared" si="159"/>
        <v>0</v>
      </c>
      <c r="GA58" s="937">
        <f>IF(GA$5=$J58,#REF!,0)</f>
        <v>0</v>
      </c>
      <c r="GB58" s="937">
        <f>IF(GB$5=$J58,#REF!,0)</f>
        <v>0</v>
      </c>
      <c r="GC58" s="937">
        <f>IF(GC$5=$J58,#REF!,0)</f>
        <v>0</v>
      </c>
      <c r="GD58" s="937">
        <f>IF(GD$5=$J58,#REF!,0)</f>
        <v>0</v>
      </c>
      <c r="GE58" s="937">
        <f>IF(GE$5=$J58,#REF!,0)</f>
        <v>0</v>
      </c>
      <c r="GF58" s="937">
        <f>IF(GF$5=$J58,#REF!,0)</f>
        <v>0</v>
      </c>
      <c r="GG58" s="937">
        <f>IF(GG$5=$J58,#REF!,0)</f>
        <v>0</v>
      </c>
      <c r="GH58" s="937">
        <f>IF(GH$5=$J58,#REF!,0)</f>
        <v>0</v>
      </c>
      <c r="GI58" s="937">
        <f>IF(GI$5=$J58,#REF!,0)</f>
        <v>0</v>
      </c>
      <c r="GJ58" s="937">
        <f>IF(GJ$5=$J58,#REF!,0)</f>
        <v>0</v>
      </c>
      <c r="GK58" s="937">
        <f>IF(GK$5=$J58,#REF!,0)</f>
        <v>0</v>
      </c>
      <c r="GL58" s="937">
        <f>IF(GL$5=$J58,#REF!,0)</f>
        <v>0</v>
      </c>
      <c r="GM58" s="937">
        <f>IF(GM$5=$J58,#REF!,0)</f>
        <v>0</v>
      </c>
      <c r="GN58" s="937">
        <f>IF(GN$5=$J58,#REF!,0)</f>
        <v>0</v>
      </c>
      <c r="GO58" s="937">
        <f>IF(GO$5=$J58,#REF!,0)</f>
        <v>0</v>
      </c>
      <c r="GP58" s="937">
        <f>IF(GP$5=$J58,#REF!,0)</f>
        <v>0</v>
      </c>
      <c r="GQ58" s="937">
        <f>IF(GQ$5=$J58,#REF!,0)</f>
        <v>0</v>
      </c>
      <c r="GR58" s="937">
        <f>IF(GR$5=$J58,#REF!,0)</f>
        <v>0</v>
      </c>
      <c r="GS58" s="937">
        <f>IF(GS$5=$J58,#REF!,0)</f>
        <v>0</v>
      </c>
      <c r="GT58" s="937">
        <f>IF(GT$5=$J58,#REF!,0)</f>
        <v>0</v>
      </c>
      <c r="GU58" s="937">
        <f>IF(GU$5=$J58,#REF!,0)</f>
        <v>0</v>
      </c>
      <c r="GV58" s="937">
        <f>IF(GV$5=$J58,#REF!,0)</f>
        <v>0</v>
      </c>
      <c r="GW58" s="937">
        <f>IF(GW$5=$J58,#REF!,0)</f>
        <v>0</v>
      </c>
      <c r="GX58" s="937">
        <f>IF(GX$5=$J58,#REF!,0)</f>
        <v>0</v>
      </c>
      <c r="GY58" s="937">
        <f>IF(GY$5=$J58,#REF!,0)</f>
        <v>0</v>
      </c>
      <c r="GZ58" s="937">
        <f>IF(GZ$5=$J58,#REF!,0)</f>
        <v>0</v>
      </c>
      <c r="HA58" s="937">
        <f>IF(HA$5=$J58,#REF!,0)</f>
        <v>0</v>
      </c>
      <c r="HB58" s="937">
        <f>IF(HB$5=$J58,#REF!,0)</f>
        <v>0</v>
      </c>
      <c r="HC58" s="937">
        <f>IF(HC$5=$J58,#REF!,0)</f>
        <v>0</v>
      </c>
      <c r="HD58" s="937">
        <f>IF(HD$5=$J58,#REF!,0)</f>
        <v>0</v>
      </c>
      <c r="HE58" s="937">
        <f>IF(HE$5=$J58,#REF!,0)</f>
        <v>0</v>
      </c>
      <c r="HF58" s="937">
        <f>IF(HF$5=$J58,#REF!,0)</f>
        <v>0</v>
      </c>
    </row>
    <row r="59" spans="1:214" ht="20.100000000000001" hidden="1" customHeight="1" x14ac:dyDescent="0.35">
      <c r="A59" s="640"/>
      <c r="B59" s="640"/>
      <c r="C59" s="640" t="s">
        <v>7</v>
      </c>
      <c r="D59" s="640" t="s">
        <v>8</v>
      </c>
      <c r="E59" s="640"/>
      <c r="F59" s="640"/>
      <c r="G59" s="640"/>
      <c r="H59" s="460"/>
      <c r="I59" s="998"/>
      <c r="J59" s="1155">
        <v>661</v>
      </c>
      <c r="K59" s="975" t="s">
        <v>222</v>
      </c>
      <c r="L59" s="975"/>
      <c r="M59" s="642">
        <f t="shared" ref="M59:S59" si="160">SUM(M60:M62)</f>
        <v>3861047.3</v>
      </c>
      <c r="N59" s="642">
        <f t="shared" si="160"/>
        <v>10262000</v>
      </c>
      <c r="O59" s="642">
        <f t="shared" si="160"/>
        <v>16487000</v>
      </c>
      <c r="P59" s="642">
        <f t="shared" si="160"/>
        <v>17333282.940000001</v>
      </c>
      <c r="Q59" s="642">
        <f t="shared" si="160"/>
        <v>18208716.41</v>
      </c>
      <c r="R59" s="642">
        <f t="shared" si="160"/>
        <v>19828423.739999998</v>
      </c>
      <c r="S59" s="642">
        <f t="shared" si="160"/>
        <v>14349669.380000001</v>
      </c>
      <c r="T59" s="642">
        <f t="shared" si="156"/>
        <v>72.369188636272312</v>
      </c>
      <c r="U59" s="642">
        <f t="shared" ref="U59:AA59" si="161">SUM(U60:U62)</f>
        <v>-528423.73999999836</v>
      </c>
      <c r="V59" s="642">
        <f t="shared" si="161"/>
        <v>19300000</v>
      </c>
      <c r="W59" s="642">
        <f t="shared" si="161"/>
        <v>19300000</v>
      </c>
      <c r="X59" s="642">
        <f t="shared" si="161"/>
        <v>20263889.789999999</v>
      </c>
      <c r="Y59" s="642">
        <f t="shared" si="161"/>
        <v>20417340.800000001</v>
      </c>
      <c r="Z59" s="642">
        <f t="shared" si="161"/>
        <v>19672389.789999999</v>
      </c>
      <c r="AA59" s="642">
        <f t="shared" si="161"/>
        <v>6355387.4500000002</v>
      </c>
      <c r="AB59" s="642">
        <f t="shared" si="157"/>
        <v>32.306128120898734</v>
      </c>
      <c r="AC59" s="642">
        <f>SUM(AC60:AC62)</f>
        <v>730856.99000000209</v>
      </c>
      <c r="AD59" s="642">
        <f>SUM(AD60:AD62)</f>
        <v>20403246.780000001</v>
      </c>
      <c r="AE59" s="642"/>
      <c r="AF59" s="642"/>
      <c r="AG59" s="642">
        <f t="shared" ref="AG59:AM59" si="162">SUM(AG60:AG62)</f>
        <v>20403246.780000001</v>
      </c>
      <c r="AH59" s="642">
        <f t="shared" si="162"/>
        <v>0</v>
      </c>
      <c r="AI59" s="642">
        <f t="shared" si="162"/>
        <v>19738488.920000002</v>
      </c>
      <c r="AJ59" s="642">
        <f t="shared" si="162"/>
        <v>21485302.190000001</v>
      </c>
      <c r="AK59" s="642">
        <f t="shared" si="162"/>
        <v>21341325.120000001</v>
      </c>
      <c r="AL59" s="642">
        <f t="shared" si="162"/>
        <v>21542274.41</v>
      </c>
      <c r="AM59" s="642">
        <f t="shared" si="162"/>
        <v>21347000</v>
      </c>
      <c r="AN59" s="641">
        <f t="shared" ref="AN59:AS59" si="163">SUM(AN62)</f>
        <v>0</v>
      </c>
      <c r="AO59" s="641">
        <f t="shared" si="163"/>
        <v>0</v>
      </c>
      <c r="AP59" s="641">
        <f t="shared" si="163"/>
        <v>0</v>
      </c>
      <c r="AQ59" s="641">
        <f t="shared" si="163"/>
        <v>0</v>
      </c>
      <c r="AR59" s="641">
        <f t="shared" si="163"/>
        <v>0</v>
      </c>
      <c r="AS59" s="641">
        <f t="shared" si="163"/>
        <v>0</v>
      </c>
      <c r="AT59" s="641">
        <f t="shared" si="106"/>
        <v>0</v>
      </c>
      <c r="AU59" s="641">
        <f t="shared" ref="AU59:AZ59" si="164">SUM(AU62)</f>
        <v>0</v>
      </c>
      <c r="AV59" s="641">
        <f t="shared" si="164"/>
        <v>0</v>
      </c>
      <c r="AW59" s="454">
        <f t="shared" si="164"/>
        <v>0</v>
      </c>
      <c r="AX59" s="454">
        <f t="shared" si="164"/>
        <v>0</v>
      </c>
      <c r="AY59" s="641">
        <f t="shared" si="164"/>
        <v>0</v>
      </c>
      <c r="AZ59" s="641">
        <f t="shared" si="164"/>
        <v>0</v>
      </c>
      <c r="BA59" s="641">
        <f t="shared" si="12"/>
        <v>0</v>
      </c>
      <c r="BB59" s="641">
        <f t="shared" si="13"/>
        <v>0</v>
      </c>
      <c r="BC59" s="641">
        <f>SUM(BC62)</f>
        <v>0</v>
      </c>
      <c r="BD59" s="641">
        <f>SUM(BD62)</f>
        <v>0</v>
      </c>
      <c r="BE59" s="641">
        <f>SUM(BE62)</f>
        <v>0</v>
      </c>
      <c r="BF59" s="641">
        <f>SUM(BF62)</f>
        <v>0</v>
      </c>
      <c r="BG59" s="641">
        <f t="shared" si="155"/>
        <v>0</v>
      </c>
      <c r="BH59" s="641">
        <f>SUM(BH62)</f>
        <v>0</v>
      </c>
      <c r="BI59" s="641">
        <f>SUM(BI62)</f>
        <v>0</v>
      </c>
      <c r="BJ59" s="641"/>
      <c r="BK59" s="641">
        <f t="shared" si="15"/>
        <v>0</v>
      </c>
      <c r="BL59" s="641">
        <f t="shared" ref="BL59:BR59" si="165">SUM(BL62)</f>
        <v>0</v>
      </c>
      <c r="BM59" s="641">
        <f t="shared" si="165"/>
        <v>0</v>
      </c>
      <c r="BN59" s="641"/>
      <c r="BO59" s="641">
        <f t="shared" si="16"/>
        <v>0</v>
      </c>
      <c r="BP59" s="641">
        <f>SUM(BP62)</f>
        <v>0</v>
      </c>
      <c r="BQ59" s="641">
        <f>SUM(BQ62)</f>
        <v>0</v>
      </c>
      <c r="BR59" s="641">
        <f t="shared" si="165"/>
        <v>0</v>
      </c>
      <c r="BS59" s="641">
        <f t="shared" si="17"/>
        <v>0</v>
      </c>
      <c r="BT59" s="641">
        <f>SUM(BT62)</f>
        <v>0</v>
      </c>
      <c r="BU59" s="770">
        <f>SUM(BU62)</f>
        <v>0</v>
      </c>
      <c r="BV59" s="641">
        <f>SUM(BV62)</f>
        <v>0</v>
      </c>
      <c r="BW59" s="641">
        <f t="shared" si="18"/>
        <v>0</v>
      </c>
      <c r="BX59" s="641">
        <f t="shared" ref="BX59:CC59" si="166">SUM(BX62)</f>
        <v>0</v>
      </c>
      <c r="BY59" s="641">
        <f t="shared" si="166"/>
        <v>0</v>
      </c>
      <c r="BZ59" s="558">
        <f t="shared" si="166"/>
        <v>0</v>
      </c>
      <c r="CA59" s="558">
        <f t="shared" si="166"/>
        <v>0</v>
      </c>
      <c r="CB59" s="641">
        <f t="shared" si="166"/>
        <v>0</v>
      </c>
      <c r="CC59" s="558">
        <f t="shared" si="166"/>
        <v>0</v>
      </c>
      <c r="CD59" s="641">
        <f t="shared" si="118"/>
        <v>0</v>
      </c>
      <c r="CE59" s="641">
        <f t="shared" si="119"/>
        <v>0</v>
      </c>
      <c r="CF59" s="558">
        <f>SUM(CF62)</f>
        <v>0</v>
      </c>
      <c r="CG59" s="641">
        <f>SUM(CG62)</f>
        <v>0</v>
      </c>
      <c r="CH59" s="641">
        <f>SUM(CH62)</f>
        <v>0</v>
      </c>
      <c r="CI59" s="641">
        <f t="shared" si="122"/>
        <v>0</v>
      </c>
      <c r="CJ59" s="641">
        <f>SUM(CJ62)</f>
        <v>0</v>
      </c>
      <c r="CK59" s="558">
        <f>SUM(CK62)</f>
        <v>0</v>
      </c>
      <c r="CL59" s="641">
        <f t="shared" si="150"/>
        <v>0</v>
      </c>
      <c r="CM59" s="641">
        <f>SUM(CM62)</f>
        <v>0</v>
      </c>
      <c r="CN59" s="558">
        <f>SUM(CN62)</f>
        <v>0</v>
      </c>
      <c r="CO59" s="558">
        <f>SUM(CO62)</f>
        <v>0</v>
      </c>
      <c r="CP59" s="641">
        <f t="shared" si="21"/>
        <v>0</v>
      </c>
      <c r="CQ59" s="641">
        <f>SUM(CQ62)</f>
        <v>0</v>
      </c>
      <c r="CR59" s="558">
        <f>SUM(CR62)</f>
        <v>0</v>
      </c>
      <c r="CS59" s="558">
        <f>SUM(CS62)</f>
        <v>0</v>
      </c>
      <c r="CT59" s="641">
        <f t="shared" si="51"/>
        <v>0</v>
      </c>
      <c r="CU59" s="641">
        <f t="shared" ref="CU59:DA59" si="167">SUM(CU62)</f>
        <v>0</v>
      </c>
      <c r="CV59" s="558">
        <f t="shared" si="167"/>
        <v>0</v>
      </c>
      <c r="CW59" s="558">
        <f t="shared" si="167"/>
        <v>0</v>
      </c>
      <c r="CX59" s="558">
        <f t="shared" si="167"/>
        <v>0</v>
      </c>
      <c r="CY59" s="558">
        <f>SUM(CY62)</f>
        <v>0</v>
      </c>
      <c r="CZ59" s="558">
        <f t="shared" si="167"/>
        <v>0</v>
      </c>
      <c r="DA59" s="558">
        <f t="shared" si="167"/>
        <v>0</v>
      </c>
      <c r="DB59" s="641">
        <f t="shared" si="52"/>
        <v>0</v>
      </c>
      <c r="DC59" s="641">
        <f>SUM(DC62)</f>
        <v>0</v>
      </c>
      <c r="DD59" s="558">
        <f>SUM(DD62)</f>
        <v>0</v>
      </c>
      <c r="DE59" s="558">
        <f>SUM(DE62)</f>
        <v>0</v>
      </c>
      <c r="DF59" s="641">
        <f t="shared" si="53"/>
        <v>0</v>
      </c>
      <c r="DG59" s="641">
        <f>SUM(DG62)</f>
        <v>0</v>
      </c>
      <c r="DH59" s="558">
        <f>SUM(DH62)</f>
        <v>0</v>
      </c>
      <c r="DI59" s="558">
        <f>SUM(DI62)</f>
        <v>0</v>
      </c>
      <c r="DJ59" s="641">
        <f t="shared" si="54"/>
        <v>0</v>
      </c>
      <c r="DK59" s="641">
        <f>SUM(DK62)</f>
        <v>0</v>
      </c>
      <c r="DL59" s="558">
        <f>SUM(DL62)</f>
        <v>0</v>
      </c>
      <c r="DM59" s="641">
        <f t="shared" si="107"/>
        <v>0</v>
      </c>
      <c r="DN59" s="641">
        <f>IFERROR(DL59/#REF!*100,)</f>
        <v>0</v>
      </c>
      <c r="DO59" s="558">
        <f t="shared" ref="DO59:DQ59" si="168">SUM(DO62)</f>
        <v>0</v>
      </c>
      <c r="DP59" s="558">
        <f t="shared" si="168"/>
        <v>0</v>
      </c>
      <c r="DQ59" s="558">
        <f t="shared" si="168"/>
        <v>0</v>
      </c>
      <c r="DS59" s="490">
        <f>IF(DS$5=$H59,#REF!,0)</f>
        <v>0</v>
      </c>
      <c r="DT59" s="490">
        <f>IF(DT$5=$H59,#REF!,0)</f>
        <v>0</v>
      </c>
      <c r="DU59" s="490">
        <f>IF(DU$5=$H59,#REF!,0)</f>
        <v>0</v>
      </c>
      <c r="DV59" s="490">
        <f>IF(DV$5=$J59,#REF!,0)</f>
        <v>0</v>
      </c>
      <c r="DW59" s="490"/>
      <c r="DX59" s="490">
        <f>IF($DX$5=$A59,#REF!,0)</f>
        <v>0</v>
      </c>
      <c r="DY59" s="490">
        <f t="shared" si="34"/>
        <v>0</v>
      </c>
      <c r="DZ59" s="490"/>
      <c r="EA59" s="636">
        <f>IF(EA$5=$A59,#REF!,0)</f>
        <v>0</v>
      </c>
      <c r="EB59" s="937">
        <f>IF(EB$5=$A59,#REF!,0)</f>
        <v>0</v>
      </c>
      <c r="EC59" s="937">
        <f>IF(EC$5=$A59,#REF!,0)</f>
        <v>0</v>
      </c>
      <c r="ED59" s="636">
        <f>IF(ED$5=$A59,#REF!,0)</f>
        <v>0</v>
      </c>
      <c r="EE59" s="636">
        <f>IF(EE$5=$A59,#REF!,0)</f>
        <v>0</v>
      </c>
      <c r="EF59" s="636">
        <f>IF(EF$5=$A59,#REF!,0)</f>
        <v>0</v>
      </c>
      <c r="EG59" s="636">
        <f>IF(EG$5=$A59,#REF!,0)</f>
        <v>0</v>
      </c>
      <c r="EH59" s="636">
        <f>IF(EH$5=$A59,#REF!,0)</f>
        <v>0</v>
      </c>
      <c r="EI59" s="636">
        <f>IF(EI$5=$A59,#REF!,0)</f>
        <v>0</v>
      </c>
      <c r="EJ59" s="937">
        <f>IF(EJ$5=$A59,#REF!,0)</f>
        <v>0</v>
      </c>
      <c r="EK59" s="937">
        <f>IF(EK$5=$A59,#REF!,0)</f>
        <v>0</v>
      </c>
      <c r="EL59" s="937">
        <f>IF(EL$5=$A59,#REF!,0)</f>
        <v>0</v>
      </c>
      <c r="EM59" s="937">
        <f>IF(EM$5=$A59,#REF!,0)</f>
        <v>0</v>
      </c>
      <c r="EN59" s="937">
        <f>IF(EN$5=$A59,#REF!,0)</f>
        <v>0</v>
      </c>
      <c r="EO59" s="937">
        <f>IF(EO$5=$A59,#REF!,0)</f>
        <v>0</v>
      </c>
      <c r="EP59" s="937">
        <f>IF(EP$5=$A59,#REF!,0)</f>
        <v>0</v>
      </c>
      <c r="EQ59" s="937">
        <f>IF(EQ$5=$A59,#REF!,0)</f>
        <v>0</v>
      </c>
      <c r="ER59" s="937">
        <f>IF(ER$5=$A59,#REF!,0)</f>
        <v>0</v>
      </c>
      <c r="ES59" s="937">
        <f>IF(ES$5=$A59,#REF!,0)</f>
        <v>0</v>
      </c>
      <c r="ET59" s="937">
        <f>IF(ET$5=$A59,#REF!,0)</f>
        <v>0</v>
      </c>
      <c r="EX59" s="636">
        <f t="shared" si="158"/>
        <v>0</v>
      </c>
      <c r="EY59" s="937">
        <f t="shared" si="158"/>
        <v>0</v>
      </c>
      <c r="EZ59" s="937">
        <f t="shared" si="158"/>
        <v>0</v>
      </c>
      <c r="FA59" s="636">
        <f t="shared" si="158"/>
        <v>0</v>
      </c>
      <c r="FB59" s="636">
        <f t="shared" si="158"/>
        <v>0</v>
      </c>
      <c r="FC59" s="636">
        <f t="shared" si="158"/>
        <v>0</v>
      </c>
      <c r="FD59" s="636">
        <f t="shared" si="158"/>
        <v>0</v>
      </c>
      <c r="FE59" s="636">
        <f t="shared" si="158"/>
        <v>0</v>
      </c>
      <c r="FF59" s="636">
        <f t="shared" si="158"/>
        <v>0</v>
      </c>
      <c r="FG59" s="937">
        <f t="shared" si="158"/>
        <v>0</v>
      </c>
      <c r="FH59" s="937">
        <f t="shared" si="159"/>
        <v>0</v>
      </c>
      <c r="FI59" s="937">
        <f t="shared" si="159"/>
        <v>0</v>
      </c>
      <c r="FJ59" s="937">
        <f t="shared" si="159"/>
        <v>0</v>
      </c>
      <c r="FK59" s="937">
        <f t="shared" si="159"/>
        <v>0</v>
      </c>
      <c r="FL59" s="937">
        <f t="shared" si="159"/>
        <v>0</v>
      </c>
      <c r="FM59" s="937">
        <f t="shared" si="159"/>
        <v>0</v>
      </c>
      <c r="FN59" s="937">
        <f t="shared" si="159"/>
        <v>0</v>
      </c>
      <c r="FO59" s="937">
        <f t="shared" si="159"/>
        <v>0</v>
      </c>
      <c r="FP59" s="937">
        <f t="shared" si="159"/>
        <v>0</v>
      </c>
      <c r="FQ59" s="937">
        <f t="shared" si="159"/>
        <v>0</v>
      </c>
      <c r="GA59" s="937">
        <f>IF(GA$5=$J59,#REF!,0)</f>
        <v>0</v>
      </c>
      <c r="GB59" s="937">
        <f>IF(GB$5=$J59,#REF!,0)</f>
        <v>0</v>
      </c>
      <c r="GC59" s="937">
        <f>IF(GC$5=$J59,#REF!,0)</f>
        <v>0</v>
      </c>
      <c r="GD59" s="937">
        <f>IF(GD$5=$J59,#REF!,0)</f>
        <v>0</v>
      </c>
      <c r="GE59" s="937">
        <f>IF(GE$5=$J59,#REF!,0)</f>
        <v>0</v>
      </c>
      <c r="GF59" s="937">
        <f>IF(GF$5=$J59,#REF!,0)</f>
        <v>0</v>
      </c>
      <c r="GG59" s="937">
        <f>IF(GG$5=$J59,#REF!,0)</f>
        <v>0</v>
      </c>
      <c r="GH59" s="937">
        <f>IF(GH$5=$J59,#REF!,0)</f>
        <v>0</v>
      </c>
      <c r="GI59" s="937">
        <f>IF(GI$5=$J59,#REF!,0)</f>
        <v>0</v>
      </c>
      <c r="GJ59" s="937">
        <f>IF(GJ$5=$J59,#REF!,0)</f>
        <v>0</v>
      </c>
      <c r="GK59" s="937">
        <f>IF(GK$5=$J59,#REF!,0)</f>
        <v>0</v>
      </c>
      <c r="GL59" s="937">
        <f>IF(GL$5=$J59,#REF!,0)</f>
        <v>0</v>
      </c>
      <c r="GM59" s="937">
        <f>IF(GM$5=$J59,#REF!,0)</f>
        <v>0</v>
      </c>
      <c r="GN59" s="937">
        <f>IF(GN$5=$J59,#REF!,0)</f>
        <v>0</v>
      </c>
      <c r="GO59" s="937">
        <f>IF(GO$5=$J59,#REF!,0)</f>
        <v>0</v>
      </c>
      <c r="GP59" s="937">
        <f>IF(GP$5=$J59,#REF!,0)</f>
        <v>0</v>
      </c>
      <c r="GQ59" s="937" t="e">
        <f>IF(GQ$5=$J59,#REF!,0)</f>
        <v>#REF!</v>
      </c>
      <c r="GR59" s="937">
        <f>IF(GR$5=$J59,#REF!,0)</f>
        <v>0</v>
      </c>
      <c r="GS59" s="937">
        <f>IF(GS$5=$J59,#REF!,0)</f>
        <v>0</v>
      </c>
      <c r="GT59" s="937">
        <f>IF(GT$5=$J59,#REF!,0)</f>
        <v>0</v>
      </c>
      <c r="GU59" s="937">
        <f>IF(GU$5=$J59,#REF!,0)</f>
        <v>0</v>
      </c>
      <c r="GV59" s="937">
        <f>IF(GV$5=$J59,#REF!,0)</f>
        <v>0</v>
      </c>
      <c r="GW59" s="937">
        <f>IF(GW$5=$J59,#REF!,0)</f>
        <v>0</v>
      </c>
      <c r="GX59" s="937">
        <f>IF(GX$5=$J59,#REF!,0)</f>
        <v>0</v>
      </c>
      <c r="GY59" s="937">
        <f>IF(GY$5=$J59,#REF!,0)</f>
        <v>0</v>
      </c>
      <c r="GZ59" s="937">
        <f>IF(GZ$5=$J59,#REF!,0)</f>
        <v>0</v>
      </c>
      <c r="HA59" s="937">
        <f>IF(HA$5=$J59,#REF!,0)</f>
        <v>0</v>
      </c>
      <c r="HB59" s="937">
        <f>IF(HB$5=$J59,#REF!,0)</f>
        <v>0</v>
      </c>
      <c r="HC59" s="937">
        <f>IF(HC$5=$J59,#REF!,0)</f>
        <v>0</v>
      </c>
      <c r="HD59" s="937">
        <f>IF(HD$5=$J59,#REF!,0)</f>
        <v>0</v>
      </c>
      <c r="HE59" s="937">
        <f>IF(HE$5=$J59,#REF!,0)</f>
        <v>0</v>
      </c>
      <c r="HF59" s="937">
        <f>IF(HF$5=$J59,#REF!,0)</f>
        <v>0</v>
      </c>
    </row>
    <row r="60" spans="1:214" ht="20.100000000000001" hidden="1" customHeight="1" x14ac:dyDescent="0.35">
      <c r="A60" s="453"/>
      <c r="B60" s="640"/>
      <c r="C60" s="640"/>
      <c r="D60" s="640"/>
      <c r="E60" s="640"/>
      <c r="F60" s="640"/>
      <c r="G60" s="640"/>
      <c r="H60" s="461"/>
      <c r="I60" s="458"/>
      <c r="J60" s="458"/>
      <c r="K60" s="458" t="s">
        <v>140</v>
      </c>
      <c r="L60" s="648" t="s">
        <v>141</v>
      </c>
      <c r="M60" s="651">
        <v>0</v>
      </c>
      <c r="N60" s="651">
        <v>0</v>
      </c>
      <c r="O60" s="651">
        <v>0</v>
      </c>
      <c r="P60" s="651">
        <v>0</v>
      </c>
      <c r="Q60" s="651">
        <v>0</v>
      </c>
      <c r="R60" s="651">
        <v>0</v>
      </c>
      <c r="S60" s="651">
        <v>0</v>
      </c>
      <c r="T60" s="651" t="e">
        <f t="shared" si="156"/>
        <v>#DIV/0!</v>
      </c>
      <c r="U60" s="651">
        <v>0</v>
      </c>
      <c r="V60" s="651">
        <v>0</v>
      </c>
      <c r="W60" s="651">
        <v>0</v>
      </c>
      <c r="X60" s="651">
        <v>0</v>
      </c>
      <c r="Y60" s="651">
        <v>0</v>
      </c>
      <c r="Z60" s="651">
        <v>0</v>
      </c>
      <c r="AA60" s="651"/>
      <c r="AB60" s="651" t="e">
        <f t="shared" si="157"/>
        <v>#DIV/0!</v>
      </c>
      <c r="AC60" s="651">
        <v>0</v>
      </c>
      <c r="AD60" s="651"/>
      <c r="AE60" s="644">
        <v>0</v>
      </c>
      <c r="AF60" s="644">
        <v>0</v>
      </c>
      <c r="AG60" s="651"/>
      <c r="AH60" s="651"/>
      <c r="AI60" s="651"/>
      <c r="AJ60" s="651"/>
      <c r="AK60" s="651"/>
      <c r="AL60" s="651"/>
      <c r="AM60" s="651"/>
      <c r="AN60" s="651"/>
      <c r="AO60" s="651"/>
      <c r="AP60" s="651"/>
      <c r="AQ60" s="651"/>
      <c r="AR60" s="651"/>
      <c r="AS60" s="651"/>
      <c r="AT60" s="651">
        <f t="shared" si="106"/>
        <v>0</v>
      </c>
      <c r="AU60" s="651"/>
      <c r="AV60" s="651"/>
      <c r="AW60" s="482"/>
      <c r="AX60" s="482"/>
      <c r="AY60" s="651"/>
      <c r="AZ60" s="651"/>
      <c r="BA60" s="651">
        <f t="shared" si="12"/>
        <v>0</v>
      </c>
      <c r="BB60" s="651">
        <f t="shared" si="13"/>
        <v>0</v>
      </c>
      <c r="BC60" s="651"/>
      <c r="BD60" s="651"/>
      <c r="BE60" s="651"/>
      <c r="BF60" s="651"/>
      <c r="BG60" s="651">
        <f t="shared" si="155"/>
        <v>0</v>
      </c>
      <c r="BH60" s="651"/>
      <c r="BI60" s="651"/>
      <c r="BJ60" s="651"/>
      <c r="BK60" s="651">
        <f t="shared" si="15"/>
        <v>0</v>
      </c>
      <c r="BL60" s="651"/>
      <c r="BM60" s="651"/>
      <c r="BN60" s="651"/>
      <c r="BO60" s="651">
        <f t="shared" si="16"/>
        <v>0</v>
      </c>
      <c r="BP60" s="651"/>
      <c r="BQ60" s="651"/>
      <c r="BR60" s="651"/>
      <c r="BS60" s="651">
        <f t="shared" si="17"/>
        <v>0</v>
      </c>
      <c r="BT60" s="651"/>
      <c r="BU60" s="804"/>
      <c r="BV60" s="651"/>
      <c r="BW60" s="651">
        <f t="shared" si="18"/>
        <v>0</v>
      </c>
      <c r="BX60" s="651"/>
      <c r="BY60" s="651"/>
      <c r="BZ60" s="910"/>
      <c r="CA60" s="910"/>
      <c r="CB60" s="651"/>
      <c r="CC60" s="910"/>
      <c r="CD60" s="651">
        <f t="shared" si="118"/>
        <v>0</v>
      </c>
      <c r="CE60" s="651">
        <f t="shared" si="119"/>
        <v>0</v>
      </c>
      <c r="CF60" s="910"/>
      <c r="CG60" s="651"/>
      <c r="CH60" s="651">
        <v>0</v>
      </c>
      <c r="CI60" s="651">
        <f t="shared" si="122"/>
        <v>0</v>
      </c>
      <c r="CJ60" s="651"/>
      <c r="CK60" s="910"/>
      <c r="CL60" s="651">
        <f t="shared" si="150"/>
        <v>0</v>
      </c>
      <c r="CM60" s="651"/>
      <c r="CN60" s="910">
        <v>0</v>
      </c>
      <c r="CO60" s="910"/>
      <c r="CP60" s="651">
        <f t="shared" si="21"/>
        <v>0</v>
      </c>
      <c r="CQ60" s="651"/>
      <c r="CR60" s="910"/>
      <c r="CS60" s="910"/>
      <c r="CT60" s="651">
        <f t="shared" si="51"/>
        <v>0</v>
      </c>
      <c r="CU60" s="651">
        <v>0</v>
      </c>
      <c r="CV60" s="910">
        <v>0</v>
      </c>
      <c r="CW60" s="910"/>
      <c r="CX60" s="910"/>
      <c r="CY60" s="910">
        <v>0</v>
      </c>
      <c r="CZ60" s="910">
        <v>0</v>
      </c>
      <c r="DA60" s="910">
        <v>0</v>
      </c>
      <c r="DB60" s="651">
        <f t="shared" si="52"/>
        <v>0</v>
      </c>
      <c r="DC60" s="651">
        <v>0</v>
      </c>
      <c r="DD60" s="910">
        <v>0</v>
      </c>
      <c r="DE60" s="910">
        <v>0</v>
      </c>
      <c r="DF60" s="651">
        <f t="shared" si="53"/>
        <v>0</v>
      </c>
      <c r="DG60" s="651">
        <v>0</v>
      </c>
      <c r="DH60" s="910">
        <v>0</v>
      </c>
      <c r="DI60" s="910">
        <v>0</v>
      </c>
      <c r="DJ60" s="651">
        <f t="shared" si="54"/>
        <v>0</v>
      </c>
      <c r="DK60" s="651">
        <v>0</v>
      </c>
      <c r="DL60" s="910">
        <v>0</v>
      </c>
      <c r="DM60" s="651">
        <f t="shared" si="107"/>
        <v>0</v>
      </c>
      <c r="DN60" s="651">
        <f>IFERROR(DL60/#REF!*100,)</f>
        <v>0</v>
      </c>
      <c r="DO60" s="910"/>
      <c r="DP60" s="910"/>
      <c r="DQ60" s="910"/>
      <c r="DS60" s="490">
        <f>IF(DS$5=$H60,#REF!,0)</f>
        <v>0</v>
      </c>
      <c r="DT60" s="490">
        <f>IF(DT$5=$H60,#REF!,0)</f>
        <v>0</v>
      </c>
      <c r="DU60" s="490">
        <f>IF(DU$5=$H60,#REF!,0)</f>
        <v>0</v>
      </c>
      <c r="DV60" s="490">
        <f>IF(DV$5=$J60,#REF!,0)</f>
        <v>0</v>
      </c>
      <c r="DW60" s="490"/>
      <c r="DX60" s="490">
        <f>IF($DX$5=$A60,#REF!,0)</f>
        <v>0</v>
      </c>
      <c r="DY60" s="490">
        <f t="shared" si="34"/>
        <v>0</v>
      </c>
      <c r="DZ60" s="490"/>
      <c r="EA60" s="636">
        <f>IF(EA$5=$A60,#REF!,0)</f>
        <v>0</v>
      </c>
      <c r="EB60" s="937">
        <f>IF(EB$5=$A60,#REF!,0)</f>
        <v>0</v>
      </c>
      <c r="EC60" s="937">
        <f>IF(EC$5=$A60,#REF!,0)</f>
        <v>0</v>
      </c>
      <c r="ED60" s="636">
        <f>IF(ED$5=$A60,#REF!,0)</f>
        <v>0</v>
      </c>
      <c r="EE60" s="636">
        <f>IF(EE$5=$A60,#REF!,0)</f>
        <v>0</v>
      </c>
      <c r="EF60" s="636">
        <f>IF(EF$5=$A60,#REF!,0)</f>
        <v>0</v>
      </c>
      <c r="EG60" s="636">
        <f>IF(EG$5=$A60,#REF!,0)</f>
        <v>0</v>
      </c>
      <c r="EH60" s="636">
        <f>IF(EH$5=$A60,#REF!,0)</f>
        <v>0</v>
      </c>
      <c r="EI60" s="636">
        <f>IF(EI$5=$A60,#REF!,0)</f>
        <v>0</v>
      </c>
      <c r="EJ60" s="937">
        <f>IF(EJ$5=$A60,#REF!,0)</f>
        <v>0</v>
      </c>
      <c r="EK60" s="937">
        <f>IF(EK$5=$A60,#REF!,0)</f>
        <v>0</v>
      </c>
      <c r="EL60" s="937">
        <f>IF(EL$5=$A60,#REF!,0)</f>
        <v>0</v>
      </c>
      <c r="EM60" s="937">
        <f>IF(EM$5=$A60,#REF!,0)</f>
        <v>0</v>
      </c>
      <c r="EN60" s="937">
        <f>IF(EN$5=$A60,#REF!,0)</f>
        <v>0</v>
      </c>
      <c r="EO60" s="937">
        <f>IF(EO$5=$A60,#REF!,0)</f>
        <v>0</v>
      </c>
      <c r="EP60" s="937">
        <f>IF(EP$5=$A60,#REF!,0)</f>
        <v>0</v>
      </c>
      <c r="EQ60" s="937">
        <f>IF(EQ$5=$A60,#REF!,0)</f>
        <v>0</v>
      </c>
      <c r="ER60" s="937">
        <f>IF(ER$5=$A60,#REF!,0)</f>
        <v>0</v>
      </c>
      <c r="ES60" s="937">
        <f>IF(ES$5=$A60,#REF!,0)</f>
        <v>0</v>
      </c>
      <c r="ET60" s="937">
        <f>IF(ET$5=$A60,#REF!,0)</f>
        <v>0</v>
      </c>
      <c r="EX60" s="636">
        <f t="shared" si="158"/>
        <v>0</v>
      </c>
      <c r="EY60" s="937">
        <f t="shared" si="158"/>
        <v>0</v>
      </c>
      <c r="EZ60" s="937">
        <f t="shared" si="158"/>
        <v>0</v>
      </c>
      <c r="FA60" s="636">
        <f t="shared" si="158"/>
        <v>0</v>
      </c>
      <c r="FB60" s="636">
        <f t="shared" si="158"/>
        <v>0</v>
      </c>
      <c r="FC60" s="636">
        <f t="shared" si="158"/>
        <v>0</v>
      </c>
      <c r="FD60" s="636">
        <f t="shared" si="158"/>
        <v>0</v>
      </c>
      <c r="FE60" s="636">
        <f t="shared" si="158"/>
        <v>0</v>
      </c>
      <c r="FF60" s="636">
        <f t="shared" si="158"/>
        <v>0</v>
      </c>
      <c r="FG60" s="937">
        <f t="shared" si="158"/>
        <v>0</v>
      </c>
      <c r="FH60" s="937">
        <f t="shared" si="159"/>
        <v>0</v>
      </c>
      <c r="FI60" s="937">
        <f t="shared" si="159"/>
        <v>0</v>
      </c>
      <c r="FJ60" s="937">
        <f t="shared" si="159"/>
        <v>0</v>
      </c>
      <c r="FK60" s="937">
        <f t="shared" si="159"/>
        <v>0</v>
      </c>
      <c r="FL60" s="937">
        <f t="shared" si="159"/>
        <v>0</v>
      </c>
      <c r="FM60" s="937">
        <f t="shared" si="159"/>
        <v>0</v>
      </c>
      <c r="FN60" s="937">
        <f t="shared" si="159"/>
        <v>0</v>
      </c>
      <c r="FO60" s="937">
        <f t="shared" si="159"/>
        <v>0</v>
      </c>
      <c r="FP60" s="937">
        <f t="shared" si="159"/>
        <v>0</v>
      </c>
      <c r="FQ60" s="937">
        <f t="shared" si="159"/>
        <v>0</v>
      </c>
      <c r="GA60" s="937">
        <f>IF(GA$5=$J60,#REF!,0)</f>
        <v>0</v>
      </c>
      <c r="GB60" s="937">
        <f>IF(GB$5=$J60,#REF!,0)</f>
        <v>0</v>
      </c>
      <c r="GC60" s="937">
        <f>IF(GC$5=$J60,#REF!,0)</f>
        <v>0</v>
      </c>
      <c r="GD60" s="937">
        <f>IF(GD$5=$J60,#REF!,0)</f>
        <v>0</v>
      </c>
      <c r="GE60" s="937">
        <f>IF(GE$5=$J60,#REF!,0)</f>
        <v>0</v>
      </c>
      <c r="GF60" s="937">
        <f>IF(GF$5=$J60,#REF!,0)</f>
        <v>0</v>
      </c>
      <c r="GG60" s="937">
        <f>IF(GG$5=$J60,#REF!,0)</f>
        <v>0</v>
      </c>
      <c r="GH60" s="937">
        <f>IF(GH$5=$J60,#REF!,0)</f>
        <v>0</v>
      </c>
      <c r="GI60" s="937">
        <f>IF(GI$5=$J60,#REF!,0)</f>
        <v>0</v>
      </c>
      <c r="GJ60" s="937">
        <f>IF(GJ$5=$J60,#REF!,0)</f>
        <v>0</v>
      </c>
      <c r="GK60" s="937">
        <f>IF(GK$5=$J60,#REF!,0)</f>
        <v>0</v>
      </c>
      <c r="GL60" s="937">
        <f>IF(GL$5=$J60,#REF!,0)</f>
        <v>0</v>
      </c>
      <c r="GM60" s="937">
        <f>IF(GM$5=$J60,#REF!,0)</f>
        <v>0</v>
      </c>
      <c r="GN60" s="937">
        <f>IF(GN$5=$J60,#REF!,0)</f>
        <v>0</v>
      </c>
      <c r="GO60" s="937">
        <f>IF(GO$5=$J60,#REF!,0)</f>
        <v>0</v>
      </c>
      <c r="GP60" s="937">
        <f>IF(GP$5=$J60,#REF!,0)</f>
        <v>0</v>
      </c>
      <c r="GQ60" s="937">
        <f>IF(GQ$5=$J60,#REF!,0)</f>
        <v>0</v>
      </c>
      <c r="GR60" s="937">
        <f>IF(GR$5=$J60,#REF!,0)</f>
        <v>0</v>
      </c>
      <c r="GS60" s="937">
        <f>IF(GS$5=$J60,#REF!,0)</f>
        <v>0</v>
      </c>
      <c r="GT60" s="937">
        <f>IF(GT$5=$J60,#REF!,0)</f>
        <v>0</v>
      </c>
      <c r="GU60" s="937">
        <f>IF(GU$5=$J60,#REF!,0)</f>
        <v>0</v>
      </c>
      <c r="GV60" s="937">
        <f>IF(GV$5=$J60,#REF!,0)</f>
        <v>0</v>
      </c>
      <c r="GW60" s="937">
        <f>IF(GW$5=$J60,#REF!,0)</f>
        <v>0</v>
      </c>
      <c r="GX60" s="937">
        <f>IF(GX$5=$J60,#REF!,0)</f>
        <v>0</v>
      </c>
      <c r="GY60" s="937">
        <f>IF(GY$5=$J60,#REF!,0)</f>
        <v>0</v>
      </c>
      <c r="GZ60" s="937">
        <f>IF(GZ$5=$J60,#REF!,0)</f>
        <v>0</v>
      </c>
      <c r="HA60" s="937">
        <f>IF(HA$5=$J60,#REF!,0)</f>
        <v>0</v>
      </c>
      <c r="HB60" s="937">
        <f>IF(HB$5=$J60,#REF!,0)</f>
        <v>0</v>
      </c>
      <c r="HC60" s="937">
        <f>IF(HC$5=$J60,#REF!,0)</f>
        <v>0</v>
      </c>
      <c r="HD60" s="937">
        <f>IF(HD$5=$J60,#REF!,0)</f>
        <v>0</v>
      </c>
      <c r="HE60" s="937">
        <f>IF(HE$5=$J60,#REF!,0)</f>
        <v>0</v>
      </c>
      <c r="HF60" s="937">
        <f>IF(HF$5=$J60,#REF!,0)</f>
        <v>0</v>
      </c>
    </row>
    <row r="61" spans="1:214" ht="20.100000000000001" hidden="1" customHeight="1" x14ac:dyDescent="0.35">
      <c r="A61" s="583"/>
      <c r="B61" s="583"/>
      <c r="C61" s="583"/>
      <c r="D61" s="583"/>
      <c r="E61" s="583"/>
      <c r="F61" s="583"/>
      <c r="G61" s="583"/>
      <c r="H61" s="458"/>
      <c r="I61" s="458"/>
      <c r="J61" s="458"/>
      <c r="K61" s="458" t="s">
        <v>142</v>
      </c>
      <c r="L61" s="648" t="s">
        <v>143</v>
      </c>
      <c r="M61" s="644">
        <v>0</v>
      </c>
      <c r="N61" s="644">
        <v>0</v>
      </c>
      <c r="O61" s="644">
        <v>0</v>
      </c>
      <c r="P61" s="644">
        <v>0</v>
      </c>
      <c r="Q61" s="644">
        <v>0</v>
      </c>
      <c r="R61" s="644">
        <v>0</v>
      </c>
      <c r="S61" s="644">
        <v>0</v>
      </c>
      <c r="T61" s="644" t="e">
        <f t="shared" si="156"/>
        <v>#DIV/0!</v>
      </c>
      <c r="U61" s="644">
        <v>0</v>
      </c>
      <c r="V61" s="644">
        <v>0</v>
      </c>
      <c r="W61" s="644">
        <v>0</v>
      </c>
      <c r="X61" s="644">
        <v>0</v>
      </c>
      <c r="Y61" s="644">
        <v>0</v>
      </c>
      <c r="Z61" s="644">
        <v>0</v>
      </c>
      <c r="AA61" s="644"/>
      <c r="AB61" s="644" t="e">
        <f t="shared" si="157"/>
        <v>#DIV/0!</v>
      </c>
      <c r="AC61" s="644">
        <v>0</v>
      </c>
      <c r="AD61" s="644"/>
      <c r="AE61" s="644">
        <v>0</v>
      </c>
      <c r="AF61" s="644">
        <v>0</v>
      </c>
      <c r="AG61" s="644"/>
      <c r="AH61" s="644"/>
      <c r="AI61" s="644"/>
      <c r="AJ61" s="644"/>
      <c r="AK61" s="644"/>
      <c r="AL61" s="644"/>
      <c r="AM61" s="644"/>
      <c r="AN61" s="644"/>
      <c r="AO61" s="644"/>
      <c r="AP61" s="644"/>
      <c r="AQ61" s="644"/>
      <c r="AR61" s="644"/>
      <c r="AS61" s="644"/>
      <c r="AT61" s="644">
        <f t="shared" si="106"/>
        <v>0</v>
      </c>
      <c r="AU61" s="644"/>
      <c r="AV61" s="644"/>
      <c r="AW61" s="457"/>
      <c r="AX61" s="457"/>
      <c r="AY61" s="644"/>
      <c r="AZ61" s="644"/>
      <c r="BA61" s="644">
        <f t="shared" si="12"/>
        <v>0</v>
      </c>
      <c r="BB61" s="644">
        <f t="shared" si="13"/>
        <v>0</v>
      </c>
      <c r="BC61" s="644"/>
      <c r="BD61" s="644"/>
      <c r="BE61" s="644"/>
      <c r="BF61" s="644"/>
      <c r="BG61" s="644">
        <f t="shared" si="155"/>
        <v>0</v>
      </c>
      <c r="BH61" s="644"/>
      <c r="BI61" s="644"/>
      <c r="BJ61" s="644"/>
      <c r="BK61" s="644">
        <f t="shared" si="15"/>
        <v>0</v>
      </c>
      <c r="BL61" s="644"/>
      <c r="BM61" s="644"/>
      <c r="BN61" s="644"/>
      <c r="BO61" s="644">
        <f t="shared" si="16"/>
        <v>0</v>
      </c>
      <c r="BP61" s="644"/>
      <c r="BQ61" s="644"/>
      <c r="BR61" s="644"/>
      <c r="BS61" s="644">
        <f t="shared" si="17"/>
        <v>0</v>
      </c>
      <c r="BT61" s="644"/>
      <c r="BU61" s="749"/>
      <c r="BV61" s="644"/>
      <c r="BW61" s="644">
        <f t="shared" si="18"/>
        <v>0</v>
      </c>
      <c r="BX61" s="644"/>
      <c r="BY61" s="644"/>
      <c r="BZ61" s="910"/>
      <c r="CA61" s="910"/>
      <c r="CB61" s="644"/>
      <c r="CC61" s="910"/>
      <c r="CD61" s="644">
        <f t="shared" si="118"/>
        <v>0</v>
      </c>
      <c r="CE61" s="644">
        <f t="shared" si="119"/>
        <v>0</v>
      </c>
      <c r="CF61" s="910"/>
      <c r="CG61" s="644"/>
      <c r="CH61" s="644">
        <v>0</v>
      </c>
      <c r="CI61" s="644">
        <f t="shared" si="122"/>
        <v>0</v>
      </c>
      <c r="CJ61" s="644"/>
      <c r="CK61" s="910"/>
      <c r="CL61" s="644">
        <f t="shared" si="150"/>
        <v>0</v>
      </c>
      <c r="CM61" s="644"/>
      <c r="CN61" s="910">
        <v>0</v>
      </c>
      <c r="CO61" s="910"/>
      <c r="CP61" s="644">
        <f t="shared" si="21"/>
        <v>0</v>
      </c>
      <c r="CQ61" s="644"/>
      <c r="CR61" s="910"/>
      <c r="CS61" s="910"/>
      <c r="CT61" s="644">
        <f t="shared" si="51"/>
        <v>0</v>
      </c>
      <c r="CU61" s="644">
        <v>0</v>
      </c>
      <c r="CV61" s="910">
        <v>0</v>
      </c>
      <c r="CW61" s="910"/>
      <c r="CX61" s="910"/>
      <c r="CY61" s="910">
        <v>0</v>
      </c>
      <c r="CZ61" s="910">
        <v>0</v>
      </c>
      <c r="DA61" s="910">
        <v>0</v>
      </c>
      <c r="DB61" s="644">
        <f t="shared" si="52"/>
        <v>0</v>
      </c>
      <c r="DC61" s="644">
        <v>0</v>
      </c>
      <c r="DD61" s="910">
        <v>0</v>
      </c>
      <c r="DE61" s="910">
        <v>0</v>
      </c>
      <c r="DF61" s="644">
        <f t="shared" si="53"/>
        <v>0</v>
      </c>
      <c r="DG61" s="644">
        <v>0</v>
      </c>
      <c r="DH61" s="910">
        <v>0</v>
      </c>
      <c r="DI61" s="910">
        <v>0</v>
      </c>
      <c r="DJ61" s="644">
        <f t="shared" si="54"/>
        <v>0</v>
      </c>
      <c r="DK61" s="644">
        <v>0</v>
      </c>
      <c r="DL61" s="910">
        <v>0</v>
      </c>
      <c r="DM61" s="644">
        <f t="shared" si="107"/>
        <v>0</v>
      </c>
      <c r="DN61" s="644">
        <f>IFERROR(DL61/#REF!*100,)</f>
        <v>0</v>
      </c>
      <c r="DO61" s="910"/>
      <c r="DP61" s="910"/>
      <c r="DQ61" s="910"/>
      <c r="DS61" s="490">
        <f>IF(DS$5=$H61,#REF!,0)</f>
        <v>0</v>
      </c>
      <c r="DT61" s="490">
        <f>IF(DT$5=$H61,#REF!,0)</f>
        <v>0</v>
      </c>
      <c r="DU61" s="490">
        <f>IF(DU$5=$H61,#REF!,0)</f>
        <v>0</v>
      </c>
      <c r="DV61" s="490">
        <f>IF(DV$5=$J61,#REF!,0)</f>
        <v>0</v>
      </c>
      <c r="DW61" s="490"/>
      <c r="DX61" s="490">
        <f>IF($DX$5=$A61,#REF!,0)</f>
        <v>0</v>
      </c>
      <c r="DY61" s="490">
        <f t="shared" si="34"/>
        <v>0</v>
      </c>
      <c r="DZ61" s="490"/>
      <c r="EA61" s="636">
        <f>IF(EA$5=$A61,#REF!,0)</f>
        <v>0</v>
      </c>
      <c r="EB61" s="937">
        <f>IF(EB$5=$A61,#REF!,0)</f>
        <v>0</v>
      </c>
      <c r="EC61" s="937">
        <f>IF(EC$5=$A61,#REF!,0)</f>
        <v>0</v>
      </c>
      <c r="ED61" s="636">
        <f>IF(ED$5=$A61,#REF!,0)</f>
        <v>0</v>
      </c>
      <c r="EE61" s="636">
        <f>IF(EE$5=$A61,#REF!,0)</f>
        <v>0</v>
      </c>
      <c r="EF61" s="636">
        <f>IF(EF$5=$A61,#REF!,0)</f>
        <v>0</v>
      </c>
      <c r="EG61" s="636">
        <f>IF(EG$5=$A61,#REF!,0)</f>
        <v>0</v>
      </c>
      <c r="EH61" s="636">
        <f>IF(EH$5=$A61,#REF!,0)</f>
        <v>0</v>
      </c>
      <c r="EI61" s="636">
        <f>IF(EI$5=$A61,#REF!,0)</f>
        <v>0</v>
      </c>
      <c r="EJ61" s="937">
        <f>IF(EJ$5=$A61,#REF!,0)</f>
        <v>0</v>
      </c>
      <c r="EK61" s="937">
        <f>IF(EK$5=$A61,#REF!,0)</f>
        <v>0</v>
      </c>
      <c r="EL61" s="937">
        <f>IF(EL$5=$A61,#REF!,0)</f>
        <v>0</v>
      </c>
      <c r="EM61" s="937">
        <f>IF(EM$5=$A61,#REF!,0)</f>
        <v>0</v>
      </c>
      <c r="EN61" s="937">
        <f>IF(EN$5=$A61,#REF!,0)</f>
        <v>0</v>
      </c>
      <c r="EO61" s="937">
        <f>IF(EO$5=$A61,#REF!,0)</f>
        <v>0</v>
      </c>
      <c r="EP61" s="937">
        <f>IF(EP$5=$A61,#REF!,0)</f>
        <v>0</v>
      </c>
      <c r="EQ61" s="937">
        <f>IF(EQ$5=$A61,#REF!,0)</f>
        <v>0</v>
      </c>
      <c r="ER61" s="937">
        <f>IF(ER$5=$A61,#REF!,0)</f>
        <v>0</v>
      </c>
      <c r="ES61" s="937">
        <f>IF(ES$5=$A61,#REF!,0)</f>
        <v>0</v>
      </c>
      <c r="ET61" s="937">
        <f>IF(ET$5=$A61,#REF!,0)</f>
        <v>0</v>
      </c>
      <c r="EX61" s="636">
        <f t="shared" si="158"/>
        <v>0</v>
      </c>
      <c r="EY61" s="937">
        <f t="shared" si="158"/>
        <v>0</v>
      </c>
      <c r="EZ61" s="937">
        <f t="shared" si="158"/>
        <v>0</v>
      </c>
      <c r="FA61" s="636">
        <f t="shared" si="158"/>
        <v>0</v>
      </c>
      <c r="FB61" s="636">
        <f t="shared" si="158"/>
        <v>0</v>
      </c>
      <c r="FC61" s="636">
        <f t="shared" si="158"/>
        <v>0</v>
      </c>
      <c r="FD61" s="636">
        <f t="shared" si="158"/>
        <v>0</v>
      </c>
      <c r="FE61" s="636">
        <f t="shared" si="158"/>
        <v>0</v>
      </c>
      <c r="FF61" s="636">
        <f t="shared" si="158"/>
        <v>0</v>
      </c>
      <c r="FG61" s="937">
        <f t="shared" si="158"/>
        <v>0</v>
      </c>
      <c r="FH61" s="937">
        <f t="shared" si="159"/>
        <v>0</v>
      </c>
      <c r="FI61" s="937">
        <f t="shared" si="159"/>
        <v>0</v>
      </c>
      <c r="FJ61" s="937">
        <f t="shared" si="159"/>
        <v>0</v>
      </c>
      <c r="FK61" s="937">
        <f t="shared" si="159"/>
        <v>0</v>
      </c>
      <c r="FL61" s="937">
        <f t="shared" si="159"/>
        <v>0</v>
      </c>
      <c r="FM61" s="937">
        <f t="shared" si="159"/>
        <v>0</v>
      </c>
      <c r="FN61" s="937">
        <f t="shared" si="159"/>
        <v>0</v>
      </c>
      <c r="FO61" s="937">
        <f t="shared" si="159"/>
        <v>0</v>
      </c>
      <c r="FP61" s="937">
        <f t="shared" si="159"/>
        <v>0</v>
      </c>
      <c r="FQ61" s="937">
        <f t="shared" si="159"/>
        <v>0</v>
      </c>
      <c r="GA61" s="937">
        <f>IF(GA$5=$J61,#REF!,0)</f>
        <v>0</v>
      </c>
      <c r="GB61" s="937">
        <f>IF(GB$5=$J61,#REF!,0)</f>
        <v>0</v>
      </c>
      <c r="GC61" s="937">
        <f>IF(GC$5=$J61,#REF!,0)</f>
        <v>0</v>
      </c>
      <c r="GD61" s="937">
        <f>IF(GD$5=$J61,#REF!,0)</f>
        <v>0</v>
      </c>
      <c r="GE61" s="937">
        <f>IF(GE$5=$J61,#REF!,0)</f>
        <v>0</v>
      </c>
      <c r="GF61" s="937">
        <f>IF(GF$5=$J61,#REF!,0)</f>
        <v>0</v>
      </c>
      <c r="GG61" s="937">
        <f>IF(GG$5=$J61,#REF!,0)</f>
        <v>0</v>
      </c>
      <c r="GH61" s="937">
        <f>IF(GH$5=$J61,#REF!,0)</f>
        <v>0</v>
      </c>
      <c r="GI61" s="937">
        <f>IF(GI$5=$J61,#REF!,0)</f>
        <v>0</v>
      </c>
      <c r="GJ61" s="937">
        <f>IF(GJ$5=$J61,#REF!,0)</f>
        <v>0</v>
      </c>
      <c r="GK61" s="937">
        <f>IF(GK$5=$J61,#REF!,0)</f>
        <v>0</v>
      </c>
      <c r="GL61" s="937">
        <f>IF(GL$5=$J61,#REF!,0)</f>
        <v>0</v>
      </c>
      <c r="GM61" s="937">
        <f>IF(GM$5=$J61,#REF!,0)</f>
        <v>0</v>
      </c>
      <c r="GN61" s="937">
        <f>IF(GN$5=$J61,#REF!,0)</f>
        <v>0</v>
      </c>
      <c r="GO61" s="937">
        <f>IF(GO$5=$J61,#REF!,0)</f>
        <v>0</v>
      </c>
      <c r="GP61" s="937">
        <f>IF(GP$5=$J61,#REF!,0)</f>
        <v>0</v>
      </c>
      <c r="GQ61" s="937">
        <f>IF(GQ$5=$J61,#REF!,0)</f>
        <v>0</v>
      </c>
      <c r="GR61" s="937">
        <f>IF(GR$5=$J61,#REF!,0)</f>
        <v>0</v>
      </c>
      <c r="GS61" s="937">
        <f>IF(GS$5=$J61,#REF!,0)</f>
        <v>0</v>
      </c>
      <c r="GT61" s="937">
        <f>IF(GT$5=$J61,#REF!,0)</f>
        <v>0</v>
      </c>
      <c r="GU61" s="937">
        <f>IF(GU$5=$J61,#REF!,0)</f>
        <v>0</v>
      </c>
      <c r="GV61" s="937">
        <f>IF(GV$5=$J61,#REF!,0)</f>
        <v>0</v>
      </c>
      <c r="GW61" s="937">
        <f>IF(GW$5=$J61,#REF!,0)</f>
        <v>0</v>
      </c>
      <c r="GX61" s="937">
        <f>IF(GX$5=$J61,#REF!,0)</f>
        <v>0</v>
      </c>
      <c r="GY61" s="937">
        <f>IF(GY$5=$J61,#REF!,0)</f>
        <v>0</v>
      </c>
      <c r="GZ61" s="937">
        <f>IF(GZ$5=$J61,#REF!,0)</f>
        <v>0</v>
      </c>
      <c r="HA61" s="937">
        <f>IF(HA$5=$J61,#REF!,0)</f>
        <v>0</v>
      </c>
      <c r="HB61" s="937">
        <f>IF(HB$5=$J61,#REF!,0)</f>
        <v>0</v>
      </c>
      <c r="HC61" s="937">
        <f>IF(HC$5=$J61,#REF!,0)</f>
        <v>0</v>
      </c>
      <c r="HD61" s="937">
        <f>IF(HD$5=$J61,#REF!,0)</f>
        <v>0</v>
      </c>
      <c r="HE61" s="937">
        <f>IF(HE$5=$J61,#REF!,0)</f>
        <v>0</v>
      </c>
      <c r="HF61" s="937">
        <f>IF(HF$5=$J61,#REF!,0)</f>
        <v>0</v>
      </c>
    </row>
    <row r="62" spans="1:214" ht="20.100000000000001" hidden="1" customHeight="1" x14ac:dyDescent="0.35">
      <c r="A62" s="583"/>
      <c r="B62" s="583"/>
      <c r="C62" s="583"/>
      <c r="D62" s="583" t="s">
        <v>8</v>
      </c>
      <c r="E62" s="583"/>
      <c r="F62" s="583"/>
      <c r="G62" s="583"/>
      <c r="H62" s="458"/>
      <c r="I62" s="458"/>
      <c r="J62" s="458"/>
      <c r="K62" s="458" t="s">
        <v>233</v>
      </c>
      <c r="L62" s="648" t="s">
        <v>234</v>
      </c>
      <c r="M62" s="644">
        <v>3861047.3</v>
      </c>
      <c r="N62" s="644">
        <v>10262000</v>
      </c>
      <c r="O62" s="644">
        <v>16487000</v>
      </c>
      <c r="P62" s="644">
        <v>17333282.940000001</v>
      </c>
      <c r="Q62" s="644">
        <v>18208716.41</v>
      </c>
      <c r="R62" s="644">
        <v>19828423.739999998</v>
      </c>
      <c r="S62" s="644">
        <v>14349669.380000001</v>
      </c>
      <c r="T62" s="644">
        <f t="shared" si="156"/>
        <v>72.369188636272312</v>
      </c>
      <c r="U62" s="644">
        <f>(V62-R62)</f>
        <v>-528423.73999999836</v>
      </c>
      <c r="V62" s="644">
        <v>19300000</v>
      </c>
      <c r="W62" s="644">
        <v>19300000</v>
      </c>
      <c r="X62" s="644">
        <v>20263889.789999999</v>
      </c>
      <c r="Y62" s="644">
        <v>20417340.800000001</v>
      </c>
      <c r="Z62" s="644">
        <v>19672389.789999999</v>
      </c>
      <c r="AA62" s="644">
        <v>6355387.4500000002</v>
      </c>
      <c r="AB62" s="644">
        <f t="shared" si="157"/>
        <v>32.306128120898734</v>
      </c>
      <c r="AC62" s="644">
        <f>(AD62-Z62)</f>
        <v>730856.99000000209</v>
      </c>
      <c r="AD62" s="644">
        <v>20403246.780000001</v>
      </c>
      <c r="AE62" s="644"/>
      <c r="AF62" s="644"/>
      <c r="AG62" s="644">
        <v>20403246.780000001</v>
      </c>
      <c r="AH62" s="644"/>
      <c r="AI62" s="644">
        <v>19738488.920000002</v>
      </c>
      <c r="AJ62" s="644">
        <v>21485302.190000001</v>
      </c>
      <c r="AK62" s="644">
        <v>21341325.120000001</v>
      </c>
      <c r="AL62" s="644">
        <v>21542274.41</v>
      </c>
      <c r="AM62" s="644">
        <v>21347000</v>
      </c>
      <c r="AN62" s="644"/>
      <c r="AO62" s="644"/>
      <c r="AP62" s="644"/>
      <c r="AQ62" s="644"/>
      <c r="AR62" s="644"/>
      <c r="AS62" s="644"/>
      <c r="AT62" s="644">
        <f t="shared" si="106"/>
        <v>0</v>
      </c>
      <c r="AU62" s="644"/>
      <c r="AV62" s="644"/>
      <c r="AW62" s="457"/>
      <c r="AX62" s="457"/>
      <c r="AY62" s="644"/>
      <c r="AZ62" s="644"/>
      <c r="BA62" s="644">
        <f t="shared" si="12"/>
        <v>0</v>
      </c>
      <c r="BB62" s="644">
        <f t="shared" si="13"/>
        <v>0</v>
      </c>
      <c r="BC62" s="644"/>
      <c r="BD62" s="644"/>
      <c r="BE62" s="644"/>
      <c r="BF62" s="644"/>
      <c r="BG62" s="644">
        <f t="shared" si="155"/>
        <v>0</v>
      </c>
      <c r="BH62" s="644"/>
      <c r="BI62" s="644"/>
      <c r="BJ62" s="644"/>
      <c r="BK62" s="644">
        <f t="shared" si="15"/>
        <v>0</v>
      </c>
      <c r="BL62" s="644"/>
      <c r="BM62" s="644"/>
      <c r="BN62" s="644"/>
      <c r="BO62" s="644">
        <f t="shared" si="16"/>
        <v>0</v>
      </c>
      <c r="BP62" s="644"/>
      <c r="BQ62" s="644"/>
      <c r="BR62" s="644"/>
      <c r="BS62" s="644">
        <f t="shared" si="17"/>
        <v>0</v>
      </c>
      <c r="BT62" s="644"/>
      <c r="BU62" s="749"/>
      <c r="BV62" s="644"/>
      <c r="BW62" s="644">
        <f t="shared" si="18"/>
        <v>0</v>
      </c>
      <c r="BX62" s="644"/>
      <c r="BY62" s="644"/>
      <c r="BZ62" s="910"/>
      <c r="CA62" s="910"/>
      <c r="CB62" s="644"/>
      <c r="CC62" s="910"/>
      <c r="CD62" s="644">
        <f t="shared" si="118"/>
        <v>0</v>
      </c>
      <c r="CE62" s="644">
        <f t="shared" si="119"/>
        <v>0</v>
      </c>
      <c r="CF62" s="910"/>
      <c r="CG62" s="644"/>
      <c r="CH62" s="644">
        <v>0</v>
      </c>
      <c r="CI62" s="644">
        <f t="shared" si="122"/>
        <v>0</v>
      </c>
      <c r="CJ62" s="644"/>
      <c r="CK62" s="910"/>
      <c r="CL62" s="644">
        <f t="shared" si="150"/>
        <v>0</v>
      </c>
      <c r="CM62" s="644"/>
      <c r="CN62" s="910">
        <v>0</v>
      </c>
      <c r="CO62" s="910"/>
      <c r="CP62" s="644">
        <f t="shared" si="21"/>
        <v>0</v>
      </c>
      <c r="CQ62" s="644"/>
      <c r="CR62" s="910"/>
      <c r="CS62" s="910"/>
      <c r="CT62" s="644">
        <f t="shared" si="51"/>
        <v>0</v>
      </c>
      <c r="CU62" s="644">
        <v>0</v>
      </c>
      <c r="CV62" s="910">
        <v>0</v>
      </c>
      <c r="CW62" s="910"/>
      <c r="CX62" s="910"/>
      <c r="CY62" s="910">
        <v>0</v>
      </c>
      <c r="CZ62" s="910">
        <v>0</v>
      </c>
      <c r="DA62" s="910">
        <v>0</v>
      </c>
      <c r="DB62" s="644">
        <f t="shared" si="52"/>
        <v>0</v>
      </c>
      <c r="DC62" s="644">
        <v>0</v>
      </c>
      <c r="DD62" s="910">
        <v>0</v>
      </c>
      <c r="DE62" s="910">
        <v>0</v>
      </c>
      <c r="DF62" s="644">
        <f t="shared" si="53"/>
        <v>0</v>
      </c>
      <c r="DG62" s="644">
        <v>0</v>
      </c>
      <c r="DH62" s="910">
        <v>0</v>
      </c>
      <c r="DI62" s="910">
        <v>0</v>
      </c>
      <c r="DJ62" s="644">
        <f t="shared" si="54"/>
        <v>0</v>
      </c>
      <c r="DK62" s="644">
        <v>0</v>
      </c>
      <c r="DL62" s="910">
        <v>0</v>
      </c>
      <c r="DM62" s="644">
        <f t="shared" si="107"/>
        <v>0</v>
      </c>
      <c r="DN62" s="644">
        <f>IFERROR(DL62/#REF!*100,)</f>
        <v>0</v>
      </c>
      <c r="DO62" s="910"/>
      <c r="DP62" s="910"/>
      <c r="DQ62" s="910"/>
      <c r="DS62" s="490">
        <f>IF(DS$5=$H62,#REF!,0)</f>
        <v>0</v>
      </c>
      <c r="DT62" s="490">
        <f>IF(DT$5=$H62,#REF!,0)</f>
        <v>0</v>
      </c>
      <c r="DU62" s="490">
        <f>IF(DU$5=$H62,#REF!,0)</f>
        <v>0</v>
      </c>
      <c r="DV62" s="490">
        <f>IF(DV$5=$J62,#REF!,0)</f>
        <v>0</v>
      </c>
      <c r="DW62" s="490"/>
      <c r="DX62" s="490">
        <f>IF($DX$5=$A62,#REF!,0)</f>
        <v>0</v>
      </c>
      <c r="DY62" s="490">
        <f t="shared" si="34"/>
        <v>0</v>
      </c>
      <c r="DZ62" s="490"/>
      <c r="EA62" s="636">
        <f>IF(EA$5=$A62,#REF!,0)</f>
        <v>0</v>
      </c>
      <c r="EB62" s="937">
        <f>IF(EB$5=$A62,#REF!,0)</f>
        <v>0</v>
      </c>
      <c r="EC62" s="937">
        <f>IF(EC$5=$A62,#REF!,0)</f>
        <v>0</v>
      </c>
      <c r="ED62" s="636">
        <f>IF(ED$5=$A62,#REF!,0)</f>
        <v>0</v>
      </c>
      <c r="EE62" s="636">
        <f>IF(EE$5=$A62,#REF!,0)</f>
        <v>0</v>
      </c>
      <c r="EF62" s="636">
        <f>IF(EF$5=$A62,#REF!,0)</f>
        <v>0</v>
      </c>
      <c r="EG62" s="636">
        <f>IF(EG$5=$A62,#REF!,0)</f>
        <v>0</v>
      </c>
      <c r="EH62" s="636">
        <f>IF(EH$5=$A62,#REF!,0)</f>
        <v>0</v>
      </c>
      <c r="EI62" s="636">
        <f>IF(EI$5=$A62,#REF!,0)</f>
        <v>0</v>
      </c>
      <c r="EJ62" s="937">
        <f>IF(EJ$5=$A62,#REF!,0)</f>
        <v>0</v>
      </c>
      <c r="EK62" s="937">
        <f>IF(EK$5=$A62,#REF!,0)</f>
        <v>0</v>
      </c>
      <c r="EL62" s="937">
        <f>IF(EL$5=$A62,#REF!,0)</f>
        <v>0</v>
      </c>
      <c r="EM62" s="937">
        <f>IF(EM$5=$A62,#REF!,0)</f>
        <v>0</v>
      </c>
      <c r="EN62" s="937">
        <f>IF(EN$5=$A62,#REF!,0)</f>
        <v>0</v>
      </c>
      <c r="EO62" s="937">
        <f>IF(EO$5=$A62,#REF!,0)</f>
        <v>0</v>
      </c>
      <c r="EP62" s="937">
        <f>IF(EP$5=$A62,#REF!,0)</f>
        <v>0</v>
      </c>
      <c r="EQ62" s="937">
        <f>IF(EQ$5=$A62,#REF!,0)</f>
        <v>0</v>
      </c>
      <c r="ER62" s="937">
        <f>IF(ER$5=$A62,#REF!,0)</f>
        <v>0</v>
      </c>
      <c r="ES62" s="937">
        <f>IF(ES$5=$A62,#REF!,0)</f>
        <v>0</v>
      </c>
      <c r="ET62" s="937">
        <f>IF(ET$5=$A62,#REF!,0)</f>
        <v>0</v>
      </c>
      <c r="EX62" s="636">
        <f t="shared" si="158"/>
        <v>0</v>
      </c>
      <c r="EY62" s="937">
        <f t="shared" si="158"/>
        <v>0</v>
      </c>
      <c r="EZ62" s="937">
        <f t="shared" si="158"/>
        <v>0</v>
      </c>
      <c r="FA62" s="636">
        <f t="shared" si="158"/>
        <v>0</v>
      </c>
      <c r="FB62" s="636">
        <f t="shared" si="158"/>
        <v>0</v>
      </c>
      <c r="FC62" s="636">
        <f t="shared" si="158"/>
        <v>0</v>
      </c>
      <c r="FD62" s="636">
        <f t="shared" si="158"/>
        <v>0</v>
      </c>
      <c r="FE62" s="636">
        <f t="shared" si="158"/>
        <v>0</v>
      </c>
      <c r="FF62" s="636">
        <f t="shared" si="158"/>
        <v>0</v>
      </c>
      <c r="FG62" s="937">
        <f t="shared" si="158"/>
        <v>0</v>
      </c>
      <c r="FH62" s="937">
        <f t="shared" si="159"/>
        <v>0</v>
      </c>
      <c r="FI62" s="937">
        <f t="shared" si="159"/>
        <v>0</v>
      </c>
      <c r="FJ62" s="937">
        <f t="shared" si="159"/>
        <v>0</v>
      </c>
      <c r="FK62" s="937">
        <f t="shared" si="159"/>
        <v>0</v>
      </c>
      <c r="FL62" s="937">
        <f t="shared" si="159"/>
        <v>0</v>
      </c>
      <c r="FM62" s="937">
        <f t="shared" si="159"/>
        <v>0</v>
      </c>
      <c r="FN62" s="937">
        <f t="shared" si="159"/>
        <v>0</v>
      </c>
      <c r="FO62" s="937">
        <f t="shared" si="159"/>
        <v>0</v>
      </c>
      <c r="FP62" s="937">
        <f t="shared" si="159"/>
        <v>0</v>
      </c>
      <c r="FQ62" s="937">
        <f t="shared" si="159"/>
        <v>0</v>
      </c>
      <c r="GA62" s="937">
        <f>IF(GA$5=$J62,#REF!,0)</f>
        <v>0</v>
      </c>
      <c r="GB62" s="937">
        <f>IF(GB$5=$J62,#REF!,0)</f>
        <v>0</v>
      </c>
      <c r="GC62" s="937">
        <f>IF(GC$5=$J62,#REF!,0)</f>
        <v>0</v>
      </c>
      <c r="GD62" s="937">
        <f>IF(GD$5=$J62,#REF!,0)</f>
        <v>0</v>
      </c>
      <c r="GE62" s="937">
        <f>IF(GE$5=$J62,#REF!,0)</f>
        <v>0</v>
      </c>
      <c r="GF62" s="937">
        <f>IF(GF$5=$J62,#REF!,0)</f>
        <v>0</v>
      </c>
      <c r="GG62" s="937">
        <f>IF(GG$5=$J62,#REF!,0)</f>
        <v>0</v>
      </c>
      <c r="GH62" s="937">
        <f>IF(GH$5=$J62,#REF!,0)</f>
        <v>0</v>
      </c>
      <c r="GI62" s="937">
        <f>IF(GI$5=$J62,#REF!,0)</f>
        <v>0</v>
      </c>
      <c r="GJ62" s="937">
        <f>IF(GJ$5=$J62,#REF!,0)</f>
        <v>0</v>
      </c>
      <c r="GK62" s="937">
        <f>IF(GK$5=$J62,#REF!,0)</f>
        <v>0</v>
      </c>
      <c r="GL62" s="937">
        <f>IF(GL$5=$J62,#REF!,0)</f>
        <v>0</v>
      </c>
      <c r="GM62" s="937">
        <f>IF(GM$5=$J62,#REF!,0)</f>
        <v>0</v>
      </c>
      <c r="GN62" s="937">
        <f>IF(GN$5=$J62,#REF!,0)</f>
        <v>0</v>
      </c>
      <c r="GO62" s="937">
        <f>IF(GO$5=$J62,#REF!,0)</f>
        <v>0</v>
      </c>
      <c r="GP62" s="937">
        <f>IF(GP$5=$J62,#REF!,0)</f>
        <v>0</v>
      </c>
      <c r="GQ62" s="937">
        <f>IF(GQ$5=$J62,#REF!,0)</f>
        <v>0</v>
      </c>
      <c r="GR62" s="937">
        <f>IF(GR$5=$J62,#REF!,0)</f>
        <v>0</v>
      </c>
      <c r="GS62" s="937">
        <f>IF(GS$5=$J62,#REF!,0)</f>
        <v>0</v>
      </c>
      <c r="GT62" s="937">
        <f>IF(GT$5=$J62,#REF!,0)</f>
        <v>0</v>
      </c>
      <c r="GU62" s="937">
        <f>IF(GU$5=$J62,#REF!,0)</f>
        <v>0</v>
      </c>
      <c r="GV62" s="937">
        <f>IF(GV$5=$J62,#REF!,0)</f>
        <v>0</v>
      </c>
      <c r="GW62" s="937">
        <f>IF(GW$5=$J62,#REF!,0)</f>
        <v>0</v>
      </c>
      <c r="GX62" s="937">
        <f>IF(GX$5=$J62,#REF!,0)</f>
        <v>0</v>
      </c>
      <c r="GY62" s="937">
        <f>IF(GY$5=$J62,#REF!,0)</f>
        <v>0</v>
      </c>
      <c r="GZ62" s="937">
        <f>IF(GZ$5=$J62,#REF!,0)</f>
        <v>0</v>
      </c>
      <c r="HA62" s="937">
        <f>IF(HA$5=$J62,#REF!,0)</f>
        <v>0</v>
      </c>
      <c r="HB62" s="937">
        <f>IF(HB$5=$J62,#REF!,0)</f>
        <v>0</v>
      </c>
      <c r="HC62" s="937">
        <f>IF(HC$5=$J62,#REF!,0)</f>
        <v>0</v>
      </c>
      <c r="HD62" s="937">
        <f>IF(HD$5=$J62,#REF!,0)</f>
        <v>0</v>
      </c>
      <c r="HE62" s="937">
        <f>IF(HE$5=$J62,#REF!,0)</f>
        <v>0</v>
      </c>
      <c r="HF62" s="937">
        <f>IF(HF$5=$J62,#REF!,0)</f>
        <v>0</v>
      </c>
    </row>
    <row r="63" spans="1:214" ht="20.100000000000001" customHeight="1" x14ac:dyDescent="0.35">
      <c r="A63" s="583" t="s">
        <v>569</v>
      </c>
      <c r="B63" s="583"/>
      <c r="C63" s="583"/>
      <c r="D63" s="583"/>
      <c r="E63" s="583"/>
      <c r="F63" s="583"/>
      <c r="G63" s="583"/>
      <c r="H63" s="458"/>
      <c r="I63" s="458"/>
      <c r="J63" s="1155">
        <v>663</v>
      </c>
      <c r="K63" s="981" t="s">
        <v>330</v>
      </c>
      <c r="L63" s="981"/>
      <c r="M63" s="641"/>
      <c r="N63" s="641"/>
      <c r="O63" s="641"/>
      <c r="P63" s="641"/>
      <c r="Q63" s="641"/>
      <c r="R63" s="641"/>
      <c r="S63" s="641"/>
      <c r="T63" s="641"/>
      <c r="U63" s="641"/>
      <c r="V63" s="641"/>
      <c r="W63" s="641"/>
      <c r="X63" s="641"/>
      <c r="Y63" s="641" t="e">
        <f>#REF!</f>
        <v>#REF!</v>
      </c>
      <c r="Z63" s="641" t="e">
        <f>#REF!</f>
        <v>#REF!</v>
      </c>
      <c r="AA63" s="641" t="e">
        <f>#REF!</f>
        <v>#REF!</v>
      </c>
      <c r="AB63" s="641">
        <v>0</v>
      </c>
      <c r="AC63" s="641" t="e">
        <f>SUM(AC76:AC89)</f>
        <v>#REF!</v>
      </c>
      <c r="AD63" s="641" t="e">
        <f>#REF!</f>
        <v>#REF!</v>
      </c>
      <c r="AE63" s="644"/>
      <c r="AF63" s="644"/>
      <c r="AG63" s="641" t="e">
        <f>#REF!</f>
        <v>#REF!</v>
      </c>
      <c r="AH63" s="641" t="e">
        <f>#REF!</f>
        <v>#REF!</v>
      </c>
      <c r="AI63" s="641" t="e">
        <f>#REF!+AI78</f>
        <v>#REF!</v>
      </c>
      <c r="AJ63" s="641" t="e">
        <f>#REF!+AJ78</f>
        <v>#REF!</v>
      </c>
      <c r="AK63" s="641" t="e">
        <f>#REF!+AK78</f>
        <v>#REF!</v>
      </c>
      <c r="AL63" s="641" t="e">
        <f>#REF!+AL78</f>
        <v>#REF!</v>
      </c>
      <c r="AM63" s="641" t="e">
        <f>#REF!+AM78</f>
        <v>#REF!</v>
      </c>
      <c r="AN63" s="641">
        <f t="shared" ref="AN63:AS63" si="169">AN64</f>
        <v>8000</v>
      </c>
      <c r="AO63" s="641">
        <f t="shared" si="169"/>
        <v>8000</v>
      </c>
      <c r="AP63" s="641">
        <f t="shared" si="169"/>
        <v>3000</v>
      </c>
      <c r="AQ63" s="641">
        <f t="shared" si="169"/>
        <v>8000</v>
      </c>
      <c r="AR63" s="641">
        <f t="shared" si="169"/>
        <v>8000</v>
      </c>
      <c r="AS63" s="641">
        <f t="shared" si="169"/>
        <v>0</v>
      </c>
      <c r="AT63" s="641">
        <f t="shared" si="106"/>
        <v>0</v>
      </c>
      <c r="AU63" s="641">
        <f t="shared" ref="AU63:CA63" si="170">AU64</f>
        <v>6000</v>
      </c>
      <c r="AV63" s="641">
        <f t="shared" si="170"/>
        <v>14000</v>
      </c>
      <c r="AW63" s="454">
        <f t="shared" si="170"/>
        <v>8000</v>
      </c>
      <c r="AX63" s="454">
        <f t="shared" si="170"/>
        <v>8000</v>
      </c>
      <c r="AY63" s="641">
        <f t="shared" si="170"/>
        <v>14000</v>
      </c>
      <c r="AZ63" s="641">
        <f t="shared" si="170"/>
        <v>900</v>
      </c>
      <c r="BA63" s="641">
        <f t="shared" si="12"/>
        <v>30</v>
      </c>
      <c r="BB63" s="641">
        <f t="shared" si="13"/>
        <v>6.4285714285714279</v>
      </c>
      <c r="BC63" s="641">
        <v>14000</v>
      </c>
      <c r="BD63" s="641">
        <v>14000</v>
      </c>
      <c r="BE63" s="641">
        <f t="shared" si="170"/>
        <v>14000</v>
      </c>
      <c r="BF63" s="641">
        <f t="shared" si="170"/>
        <v>0</v>
      </c>
      <c r="BG63" s="641">
        <f t="shared" si="155"/>
        <v>0</v>
      </c>
      <c r="BH63" s="641">
        <f t="shared" si="170"/>
        <v>-6000</v>
      </c>
      <c r="BI63" s="641">
        <f t="shared" si="170"/>
        <v>8000</v>
      </c>
      <c r="BJ63" s="641"/>
      <c r="BK63" s="641">
        <f t="shared" si="15"/>
        <v>0</v>
      </c>
      <c r="BL63" s="641">
        <f t="shared" si="170"/>
        <v>0</v>
      </c>
      <c r="BM63" s="641">
        <f t="shared" si="170"/>
        <v>8000</v>
      </c>
      <c r="BN63" s="641"/>
      <c r="BO63" s="641">
        <f t="shared" si="16"/>
        <v>0</v>
      </c>
      <c r="BP63" s="641">
        <f t="shared" si="170"/>
        <v>0</v>
      </c>
      <c r="BQ63" s="641">
        <f t="shared" si="170"/>
        <v>8000</v>
      </c>
      <c r="BR63" s="641">
        <f t="shared" si="170"/>
        <v>900</v>
      </c>
      <c r="BS63" s="641">
        <f t="shared" si="17"/>
        <v>11.25</v>
      </c>
      <c r="BT63" s="641">
        <f t="shared" si="170"/>
        <v>160000</v>
      </c>
      <c r="BU63" s="770">
        <f t="shared" si="170"/>
        <v>168000</v>
      </c>
      <c r="BV63" s="641">
        <f t="shared" si="170"/>
        <v>900</v>
      </c>
      <c r="BW63" s="641">
        <f t="shared" si="18"/>
        <v>11.25</v>
      </c>
      <c r="BX63" s="641">
        <f t="shared" si="170"/>
        <v>-160000</v>
      </c>
      <c r="BY63" s="641">
        <f t="shared" si="170"/>
        <v>8000</v>
      </c>
      <c r="BZ63" s="558">
        <f t="shared" si="170"/>
        <v>8000</v>
      </c>
      <c r="CA63" s="558">
        <f t="shared" si="170"/>
        <v>8000</v>
      </c>
      <c r="CB63" s="641">
        <f>CB64</f>
        <v>0</v>
      </c>
      <c r="CC63" s="558">
        <f>CC64</f>
        <v>0</v>
      </c>
      <c r="CD63" s="641">
        <f t="shared" si="118"/>
        <v>0</v>
      </c>
      <c r="CE63" s="641">
        <f t="shared" si="119"/>
        <v>0</v>
      </c>
      <c r="CF63" s="558">
        <f>CF64</f>
        <v>900</v>
      </c>
      <c r="CG63" s="641">
        <f>CG64</f>
        <v>8000</v>
      </c>
      <c r="CH63" s="641">
        <f>CH64</f>
        <v>0</v>
      </c>
      <c r="CI63" s="641">
        <f t="shared" si="122"/>
        <v>0</v>
      </c>
      <c r="CJ63" s="641">
        <f>CJ64</f>
        <v>123790</v>
      </c>
      <c r="CK63" s="558">
        <f>CK64</f>
        <v>131790</v>
      </c>
      <c r="CL63" s="641">
        <f t="shared" si="150"/>
        <v>0.68290462098793536</v>
      </c>
      <c r="CM63" s="641">
        <f>CM64</f>
        <v>0</v>
      </c>
      <c r="CN63" s="558">
        <f>CN64</f>
        <v>131790</v>
      </c>
      <c r="CO63" s="558">
        <f>CO64</f>
        <v>0</v>
      </c>
      <c r="CP63" s="641">
        <f t="shared" si="21"/>
        <v>0</v>
      </c>
      <c r="CQ63" s="641">
        <f>CQ64</f>
        <v>27110</v>
      </c>
      <c r="CR63" s="558">
        <f>CR64</f>
        <v>158900</v>
      </c>
      <c r="CS63" s="558">
        <f>CS64</f>
        <v>0</v>
      </c>
      <c r="CT63" s="641">
        <f t="shared" si="51"/>
        <v>0</v>
      </c>
      <c r="CU63" s="641">
        <f t="shared" ref="CU63:DA63" si="171">CU64</f>
        <v>-158900</v>
      </c>
      <c r="CV63" s="558">
        <f t="shared" si="171"/>
        <v>0</v>
      </c>
      <c r="CW63" s="558">
        <f t="shared" si="171"/>
        <v>178900</v>
      </c>
      <c r="CX63" s="558">
        <f t="shared" si="171"/>
        <v>178900</v>
      </c>
      <c r="CY63" s="558">
        <f>CY64</f>
        <v>0</v>
      </c>
      <c r="CZ63" s="558">
        <f t="shared" si="171"/>
        <v>178900</v>
      </c>
      <c r="DA63" s="558">
        <f t="shared" si="171"/>
        <v>0</v>
      </c>
      <c r="DB63" s="641">
        <f t="shared" si="52"/>
        <v>0</v>
      </c>
      <c r="DC63" s="641">
        <f>DC64</f>
        <v>-80900</v>
      </c>
      <c r="DD63" s="558">
        <f>DD64</f>
        <v>98000</v>
      </c>
      <c r="DE63" s="558">
        <f>DE64</f>
        <v>0</v>
      </c>
      <c r="DF63" s="641">
        <f t="shared" si="53"/>
        <v>0</v>
      </c>
      <c r="DG63" s="641">
        <f>DG64</f>
        <v>0</v>
      </c>
      <c r="DH63" s="558">
        <f>DH64</f>
        <v>98000</v>
      </c>
      <c r="DI63" s="558">
        <f>DI64</f>
        <v>0</v>
      </c>
      <c r="DJ63" s="641">
        <f t="shared" si="54"/>
        <v>0</v>
      </c>
      <c r="DK63" s="641" t="e">
        <f>DK64</f>
        <v>#REF!</v>
      </c>
      <c r="DL63" s="558">
        <f>DL64</f>
        <v>0</v>
      </c>
      <c r="DM63" s="641">
        <f t="shared" si="107"/>
        <v>0</v>
      </c>
      <c r="DN63" s="641">
        <f>IFERROR(DL63/#REF!*100,)</f>
        <v>0</v>
      </c>
      <c r="DO63" s="558">
        <f t="shared" ref="DO63" si="172">DO64</f>
        <v>82000</v>
      </c>
      <c r="DP63" s="558"/>
      <c r="DQ63" s="558"/>
      <c r="DS63" s="490">
        <f>IF(DS$5=$H63,#REF!,0)</f>
        <v>0</v>
      </c>
      <c r="DT63" s="490">
        <f>IF(DT$5=$H63,#REF!,0)</f>
        <v>0</v>
      </c>
      <c r="DU63" s="490">
        <f>IF(DU$5=$H63,#REF!,0)</f>
        <v>0</v>
      </c>
      <c r="DV63" s="490">
        <f>IF(DV$5=$J63,#REF!,0)</f>
        <v>0</v>
      </c>
      <c r="DW63" s="490"/>
      <c r="DX63" s="490">
        <f>IF($DX$5=$A63,#REF!,0)</f>
        <v>0</v>
      </c>
      <c r="DY63" s="490">
        <f t="shared" si="34"/>
        <v>0</v>
      </c>
      <c r="DZ63" s="490"/>
      <c r="EA63" s="636">
        <f>IF(EA$5=$A63,#REF!,0)</f>
        <v>0</v>
      </c>
      <c r="EB63" s="937">
        <f>IF(EB$5=$A63,#REF!,0)</f>
        <v>0</v>
      </c>
      <c r="EC63" s="937">
        <f>IF(EC$5=$A63,#REF!,0)</f>
        <v>0</v>
      </c>
      <c r="ED63" s="636">
        <f>IF(ED$5=$A63,#REF!,0)</f>
        <v>0</v>
      </c>
      <c r="EE63" s="636">
        <f>IF(EE$5=$A63,#REF!,0)</f>
        <v>0</v>
      </c>
      <c r="EF63" s="636">
        <f>IF(EF$5=$A63,#REF!,0)</f>
        <v>0</v>
      </c>
      <c r="EG63" s="636">
        <f>IF(EG$5=$A63,#REF!,0)</f>
        <v>0</v>
      </c>
      <c r="EH63" s="636">
        <f>IF(EH$5=$A63,#REF!,0)</f>
        <v>0</v>
      </c>
      <c r="EI63" s="636">
        <f>IF(EI$5=$A63,#REF!,0)</f>
        <v>0</v>
      </c>
      <c r="EJ63" s="937">
        <f>IF(EJ$5=$A63,#REF!,0)</f>
        <v>0</v>
      </c>
      <c r="EK63" s="937">
        <f>IF(EK$5=$A63,#REF!,0)</f>
        <v>0</v>
      </c>
      <c r="EL63" s="937">
        <f>IF(EL$5=$A63,#REF!,0)</f>
        <v>0</v>
      </c>
      <c r="EM63" s="937">
        <f>IF(EM$5=$A63,#REF!,0)</f>
        <v>0</v>
      </c>
      <c r="EN63" s="937">
        <f>IF(EN$5=$A63,#REF!,0)</f>
        <v>0</v>
      </c>
      <c r="EO63" s="937">
        <f>IF(EO$5=$A63,#REF!,0)</f>
        <v>0</v>
      </c>
      <c r="EP63" s="937">
        <f>IF(EP$5=$A63,#REF!,0)</f>
        <v>0</v>
      </c>
      <c r="EQ63" s="937">
        <f>IF(EQ$5=$A63,#REF!,0)</f>
        <v>0</v>
      </c>
      <c r="ER63" s="937" t="e">
        <f>IF(ER$5=$A63,#REF!,0)</f>
        <v>#REF!</v>
      </c>
      <c r="ES63" s="937">
        <f>IF(ES$5=$A63,#REF!,0)</f>
        <v>0</v>
      </c>
      <c r="ET63" s="937">
        <f>IF(ET$5=$A63,#REF!,0)</f>
        <v>0</v>
      </c>
      <c r="EX63" s="636">
        <f t="shared" si="158"/>
        <v>0</v>
      </c>
      <c r="EY63" s="937">
        <f t="shared" si="158"/>
        <v>0</v>
      </c>
      <c r="EZ63" s="937">
        <f t="shared" si="158"/>
        <v>0</v>
      </c>
      <c r="FA63" s="636">
        <f t="shared" si="158"/>
        <v>0</v>
      </c>
      <c r="FB63" s="636">
        <f t="shared" si="158"/>
        <v>0</v>
      </c>
      <c r="FC63" s="636">
        <f t="shared" si="158"/>
        <v>0</v>
      </c>
      <c r="FD63" s="636">
        <f t="shared" si="158"/>
        <v>0</v>
      </c>
      <c r="FE63" s="636">
        <f t="shared" si="158"/>
        <v>0</v>
      </c>
      <c r="FF63" s="636">
        <f t="shared" si="158"/>
        <v>0</v>
      </c>
      <c r="FG63" s="937">
        <f t="shared" si="158"/>
        <v>0</v>
      </c>
      <c r="FH63" s="937">
        <f t="shared" si="159"/>
        <v>0</v>
      </c>
      <c r="FI63" s="937">
        <f t="shared" si="159"/>
        <v>0</v>
      </c>
      <c r="FJ63" s="937">
        <f t="shared" si="159"/>
        <v>0</v>
      </c>
      <c r="FK63" s="937">
        <f t="shared" si="159"/>
        <v>0</v>
      </c>
      <c r="FL63" s="937">
        <f t="shared" si="159"/>
        <v>0</v>
      </c>
      <c r="FM63" s="937">
        <f t="shared" si="159"/>
        <v>0</v>
      </c>
      <c r="FN63" s="937">
        <f t="shared" si="159"/>
        <v>0</v>
      </c>
      <c r="FO63" s="937">
        <f t="shared" si="159"/>
        <v>82000</v>
      </c>
      <c r="FP63" s="937">
        <f t="shared" si="159"/>
        <v>0</v>
      </c>
      <c r="FQ63" s="937">
        <f t="shared" si="159"/>
        <v>0</v>
      </c>
      <c r="GA63" s="937">
        <f>IF(GA$5=$J63,#REF!,0)</f>
        <v>0</v>
      </c>
      <c r="GB63" s="937">
        <f>IF(GB$5=$J63,#REF!,0)</f>
        <v>0</v>
      </c>
      <c r="GC63" s="937">
        <f>IF(GC$5=$J63,#REF!,0)</f>
        <v>0</v>
      </c>
      <c r="GD63" s="937">
        <f>IF(GD$5=$J63,#REF!,0)</f>
        <v>0</v>
      </c>
      <c r="GE63" s="937">
        <f>IF(GE$5=$J63,#REF!,0)</f>
        <v>0</v>
      </c>
      <c r="GF63" s="937">
        <f>IF(GF$5=$J63,#REF!,0)</f>
        <v>0</v>
      </c>
      <c r="GG63" s="937">
        <f>IF(GG$5=$J63,#REF!,0)</f>
        <v>0</v>
      </c>
      <c r="GH63" s="937">
        <f>IF(GH$5=$J63,#REF!,0)</f>
        <v>0</v>
      </c>
      <c r="GI63" s="937">
        <f>IF(GI$5=$J63,#REF!,0)</f>
        <v>0</v>
      </c>
      <c r="GJ63" s="937">
        <f>IF(GJ$5=$J63,#REF!,0)</f>
        <v>0</v>
      </c>
      <c r="GK63" s="937">
        <f>IF(GK$5=$J63,#REF!,0)</f>
        <v>0</v>
      </c>
      <c r="GL63" s="937">
        <f>IF(GL$5=$J63,#REF!,0)</f>
        <v>0</v>
      </c>
      <c r="GM63" s="937">
        <f>IF(GM$5=$J63,#REF!,0)</f>
        <v>0</v>
      </c>
      <c r="GN63" s="937">
        <f>IF(GN$5=$J63,#REF!,0)</f>
        <v>0</v>
      </c>
      <c r="GO63" s="937">
        <f>IF(GO$5=$J63,#REF!,0)</f>
        <v>0</v>
      </c>
      <c r="GP63" s="937">
        <f>IF(GP$5=$J63,#REF!,0)</f>
        <v>0</v>
      </c>
      <c r="GQ63" s="937">
        <f>IF(GQ$5=$J63,#REF!,0)</f>
        <v>0</v>
      </c>
      <c r="GR63" s="937" t="e">
        <f>IF(GR$5=$J63,#REF!,0)</f>
        <v>#REF!</v>
      </c>
      <c r="GS63" s="937">
        <f>IF(GS$5=$J63,#REF!,0)</f>
        <v>0</v>
      </c>
      <c r="GT63" s="937">
        <f>IF(GT$5=$J63,#REF!,0)</f>
        <v>0</v>
      </c>
      <c r="GU63" s="937">
        <f>IF(GU$5=$J63,#REF!,0)</f>
        <v>0</v>
      </c>
      <c r="GV63" s="937">
        <f>IF(GV$5=$J63,#REF!,0)</f>
        <v>0</v>
      </c>
      <c r="GW63" s="937">
        <f>IF(GW$5=$J63,#REF!,0)</f>
        <v>0</v>
      </c>
      <c r="GX63" s="937">
        <f>IF(GX$5=$J63,#REF!,0)</f>
        <v>0</v>
      </c>
      <c r="GY63" s="937">
        <f>IF(GY$5=$J63,#REF!,0)</f>
        <v>0</v>
      </c>
      <c r="GZ63" s="937">
        <f>IF(GZ$5=$J63,#REF!,0)</f>
        <v>0</v>
      </c>
      <c r="HA63" s="937">
        <f>IF(HA$5=$J63,#REF!,0)</f>
        <v>0</v>
      </c>
      <c r="HB63" s="937">
        <f>IF(HB$5=$J63,#REF!,0)</f>
        <v>0</v>
      </c>
      <c r="HC63" s="937">
        <f>IF(HC$5=$J63,#REF!,0)</f>
        <v>0</v>
      </c>
      <c r="HD63" s="937">
        <f>IF(HD$5=$J63,#REF!,0)</f>
        <v>0</v>
      </c>
      <c r="HE63" s="937">
        <f>IF(HE$5=$J63,#REF!,0)</f>
        <v>0</v>
      </c>
      <c r="HF63" s="937">
        <f>IF(HF$5=$J63,#REF!,0)</f>
        <v>0</v>
      </c>
    </row>
    <row r="64" spans="1:214" ht="20.100000000000001" customHeight="1" x14ac:dyDescent="0.35">
      <c r="A64" s="541"/>
      <c r="B64" s="541"/>
      <c r="C64" s="541"/>
      <c r="D64" s="541"/>
      <c r="E64" s="541"/>
      <c r="F64" s="541"/>
      <c r="G64" s="541"/>
      <c r="H64" s="510"/>
      <c r="I64" s="510"/>
      <c r="J64" s="1155"/>
      <c r="K64" s="510">
        <v>6631</v>
      </c>
      <c r="L64" s="510" t="s">
        <v>191</v>
      </c>
      <c r="M64" s="641"/>
      <c r="N64" s="641"/>
      <c r="O64" s="641"/>
      <c r="P64" s="641"/>
      <c r="Q64" s="641"/>
      <c r="R64" s="641"/>
      <c r="S64" s="641"/>
      <c r="T64" s="641"/>
      <c r="U64" s="641"/>
      <c r="V64" s="641"/>
      <c r="W64" s="641"/>
      <c r="X64" s="641"/>
      <c r="Y64" s="641"/>
      <c r="Z64" s="641"/>
      <c r="AA64" s="641"/>
      <c r="AB64" s="641"/>
      <c r="AC64" s="641"/>
      <c r="AD64" s="641"/>
      <c r="AE64" s="645"/>
      <c r="AF64" s="645"/>
      <c r="AG64" s="641"/>
      <c r="AH64" s="641"/>
      <c r="AI64" s="645">
        <v>0</v>
      </c>
      <c r="AJ64" s="645">
        <v>0</v>
      </c>
      <c r="AK64" s="645">
        <v>0</v>
      </c>
      <c r="AL64" s="645">
        <v>0</v>
      </c>
      <c r="AM64" s="641"/>
      <c r="AN64" s="645">
        <v>8000</v>
      </c>
      <c r="AO64" s="645">
        <v>8000</v>
      </c>
      <c r="AP64" s="645">
        <v>3000</v>
      </c>
      <c r="AQ64" s="645">
        <v>8000</v>
      </c>
      <c r="AR64" s="645">
        <v>8000</v>
      </c>
      <c r="AS64" s="645">
        <v>0</v>
      </c>
      <c r="AT64" s="645">
        <f t="shared" si="106"/>
        <v>0</v>
      </c>
      <c r="AU64" s="645">
        <f>AV64-AR64</f>
        <v>6000</v>
      </c>
      <c r="AV64" s="645">
        <v>14000</v>
      </c>
      <c r="AW64" s="507">
        <v>8000</v>
      </c>
      <c r="AX64" s="507">
        <v>8000</v>
      </c>
      <c r="AY64" s="645">
        <v>14000</v>
      </c>
      <c r="AZ64" s="645">
        <v>900</v>
      </c>
      <c r="BA64" s="645">
        <f t="shared" si="12"/>
        <v>30</v>
      </c>
      <c r="BB64" s="645">
        <f t="shared" si="13"/>
        <v>6.4285714285714279</v>
      </c>
      <c r="BC64" s="644"/>
      <c r="BD64" s="644"/>
      <c r="BE64" s="644">
        <v>14000</v>
      </c>
      <c r="BF64" s="644">
        <v>0</v>
      </c>
      <c r="BG64" s="644">
        <f t="shared" si="155"/>
        <v>0</v>
      </c>
      <c r="BH64" s="644">
        <f>BI64-BE64</f>
        <v>-6000</v>
      </c>
      <c r="BI64" s="644">
        <v>8000</v>
      </c>
      <c r="BJ64" s="644"/>
      <c r="BK64" s="644">
        <f t="shared" si="15"/>
        <v>0</v>
      </c>
      <c r="BL64" s="644">
        <f>BM64-BI64</f>
        <v>0</v>
      </c>
      <c r="BM64" s="644">
        <v>8000</v>
      </c>
      <c r="BN64" s="644"/>
      <c r="BO64" s="644">
        <f t="shared" si="16"/>
        <v>0</v>
      </c>
      <c r="BP64" s="644">
        <f>BQ64-BI64</f>
        <v>0</v>
      </c>
      <c r="BQ64" s="644">
        <v>8000</v>
      </c>
      <c r="BR64" s="644">
        <v>900</v>
      </c>
      <c r="BS64" s="644">
        <f t="shared" si="17"/>
        <v>11.25</v>
      </c>
      <c r="BT64" s="644">
        <f>BU64-BM64</f>
        <v>160000</v>
      </c>
      <c r="BU64" s="749">
        <v>168000</v>
      </c>
      <c r="BV64" s="644">
        <v>900</v>
      </c>
      <c r="BW64" s="644">
        <f t="shared" si="18"/>
        <v>11.25</v>
      </c>
      <c r="BX64" s="644">
        <f>BY64-BU64</f>
        <v>-160000</v>
      </c>
      <c r="BY64" s="644">
        <v>8000</v>
      </c>
      <c r="BZ64" s="910">
        <v>8000</v>
      </c>
      <c r="CA64" s="910">
        <v>8000</v>
      </c>
      <c r="CB64" s="644"/>
      <c r="CC64" s="910"/>
      <c r="CD64" s="644">
        <f t="shared" si="118"/>
        <v>0</v>
      </c>
      <c r="CE64" s="644">
        <f t="shared" si="119"/>
        <v>0</v>
      </c>
      <c r="CF64" s="910">
        <v>900</v>
      </c>
      <c r="CG64" s="644">
        <v>8000</v>
      </c>
      <c r="CH64" s="644">
        <v>0</v>
      </c>
      <c r="CI64" s="644">
        <f t="shared" si="122"/>
        <v>0</v>
      </c>
      <c r="CJ64" s="644">
        <f>CK64-CG64</f>
        <v>123790</v>
      </c>
      <c r="CK64" s="910">
        <v>131790</v>
      </c>
      <c r="CL64" s="644">
        <f t="shared" si="150"/>
        <v>0.68290462098793536</v>
      </c>
      <c r="CM64" s="644">
        <f>CN64-CK64</f>
        <v>0</v>
      </c>
      <c r="CN64" s="910">
        <v>131790</v>
      </c>
      <c r="CO64" s="910"/>
      <c r="CP64" s="644">
        <f t="shared" si="21"/>
        <v>0</v>
      </c>
      <c r="CQ64" s="644">
        <f>CR64-CN64</f>
        <v>27110</v>
      </c>
      <c r="CR64" s="910">
        <v>158900</v>
      </c>
      <c r="CS64" s="910"/>
      <c r="CT64" s="644">
        <f t="shared" si="51"/>
        <v>0</v>
      </c>
      <c r="CU64" s="644">
        <f>CV64-CR64</f>
        <v>-158900</v>
      </c>
      <c r="CV64" s="910">
        <v>0</v>
      </c>
      <c r="CW64" s="910">
        <v>178900</v>
      </c>
      <c r="CX64" s="910">
        <v>178900</v>
      </c>
      <c r="CY64" s="910">
        <v>0</v>
      </c>
      <c r="CZ64" s="910">
        <v>178900</v>
      </c>
      <c r="DA64" s="910">
        <v>0</v>
      </c>
      <c r="DB64" s="644">
        <f t="shared" si="52"/>
        <v>0</v>
      </c>
      <c r="DC64" s="644">
        <f>DD64-CZ64</f>
        <v>-80900</v>
      </c>
      <c r="DD64" s="910">
        <v>98000</v>
      </c>
      <c r="DE64" s="910">
        <v>0</v>
      </c>
      <c r="DF64" s="644">
        <f t="shared" si="53"/>
        <v>0</v>
      </c>
      <c r="DG64" s="644">
        <f>DH64-DD64</f>
        <v>0</v>
      </c>
      <c r="DH64" s="910">
        <v>98000</v>
      </c>
      <c r="DI64" s="910">
        <v>0</v>
      </c>
      <c r="DJ64" s="644">
        <f t="shared" si="54"/>
        <v>0</v>
      </c>
      <c r="DK64" s="644" t="e">
        <f>#REF!-DH64</f>
        <v>#REF!</v>
      </c>
      <c r="DL64" s="910">
        <v>0</v>
      </c>
      <c r="DM64" s="644">
        <f t="shared" si="107"/>
        <v>0</v>
      </c>
      <c r="DN64" s="644">
        <f>IFERROR(DL64/#REF!*100,)</f>
        <v>0</v>
      </c>
      <c r="DO64" s="910">
        <v>82000</v>
      </c>
      <c r="DP64" s="910"/>
      <c r="DQ64" s="910"/>
      <c r="DS64" s="490">
        <f>IF(DS$5=$H64,#REF!,0)</f>
        <v>0</v>
      </c>
      <c r="DT64" s="490">
        <f>IF(DT$5=$H64,#REF!,0)</f>
        <v>0</v>
      </c>
      <c r="DU64" s="490">
        <f>IF(DU$5=$H64,#REF!,0)</f>
        <v>0</v>
      </c>
      <c r="DV64" s="490">
        <f>IF(DV$5=$J64,#REF!,0)</f>
        <v>0</v>
      </c>
      <c r="DW64" s="490"/>
      <c r="DX64" s="490">
        <f>IF($DX$5=$A64,#REF!,0)</f>
        <v>0</v>
      </c>
      <c r="DY64" s="490">
        <f t="shared" si="34"/>
        <v>0</v>
      </c>
      <c r="DZ64" s="490"/>
      <c r="EA64" s="636">
        <f>IF(EA$5=$A64,#REF!,0)</f>
        <v>0</v>
      </c>
      <c r="EB64" s="937">
        <f>IF(EB$5=$A64,#REF!,0)</f>
        <v>0</v>
      </c>
      <c r="EC64" s="937">
        <f>IF(EC$5=$A64,#REF!,0)</f>
        <v>0</v>
      </c>
      <c r="ED64" s="636">
        <f>IF(ED$5=$A64,#REF!,0)</f>
        <v>0</v>
      </c>
      <c r="EE64" s="636">
        <f>IF(EE$5=$A64,#REF!,0)</f>
        <v>0</v>
      </c>
      <c r="EF64" s="636">
        <f>IF(EF$5=$A64,#REF!,0)</f>
        <v>0</v>
      </c>
      <c r="EG64" s="636">
        <f>IF(EG$5=$A64,#REF!,0)</f>
        <v>0</v>
      </c>
      <c r="EH64" s="636">
        <f>IF(EH$5=$A64,#REF!,0)</f>
        <v>0</v>
      </c>
      <c r="EI64" s="636">
        <f>IF(EI$5=$A64,#REF!,0)</f>
        <v>0</v>
      </c>
      <c r="EJ64" s="937">
        <f>IF(EJ$5=$A64,#REF!,0)</f>
        <v>0</v>
      </c>
      <c r="EK64" s="937">
        <f>IF(EK$5=$A64,#REF!,0)</f>
        <v>0</v>
      </c>
      <c r="EL64" s="937">
        <f>IF(EL$5=$A64,#REF!,0)</f>
        <v>0</v>
      </c>
      <c r="EM64" s="937">
        <f>IF(EM$5=$A64,#REF!,0)</f>
        <v>0</v>
      </c>
      <c r="EN64" s="937">
        <f>IF(EN$5=$A64,#REF!,0)</f>
        <v>0</v>
      </c>
      <c r="EO64" s="937">
        <f>IF(EO$5=$A64,#REF!,0)</f>
        <v>0</v>
      </c>
      <c r="EP64" s="937">
        <f>IF(EP$5=$A64,#REF!,0)</f>
        <v>0</v>
      </c>
      <c r="EQ64" s="937">
        <f>IF(EQ$5=$A64,#REF!,0)</f>
        <v>0</v>
      </c>
      <c r="ER64" s="937">
        <f>IF(ER$5=$A64,#REF!,0)</f>
        <v>0</v>
      </c>
      <c r="ES64" s="937">
        <f>IF(ES$5=$A64,#REF!,0)</f>
        <v>0</v>
      </c>
      <c r="ET64" s="937">
        <f>IF(ET$5=$A64,#REF!,0)</f>
        <v>0</v>
      </c>
      <c r="EX64" s="636">
        <f t="shared" si="158"/>
        <v>0</v>
      </c>
      <c r="EY64" s="937">
        <f t="shared" si="158"/>
        <v>0</v>
      </c>
      <c r="EZ64" s="937">
        <f t="shared" si="158"/>
        <v>0</v>
      </c>
      <c r="FA64" s="636">
        <f t="shared" si="158"/>
        <v>0</v>
      </c>
      <c r="FB64" s="636">
        <f t="shared" si="158"/>
        <v>0</v>
      </c>
      <c r="FC64" s="636">
        <f t="shared" si="158"/>
        <v>0</v>
      </c>
      <c r="FD64" s="636">
        <f t="shared" si="158"/>
        <v>0</v>
      </c>
      <c r="FE64" s="636">
        <f t="shared" si="158"/>
        <v>0</v>
      </c>
      <c r="FF64" s="636">
        <f t="shared" si="158"/>
        <v>0</v>
      </c>
      <c r="FG64" s="937">
        <f t="shared" si="158"/>
        <v>0</v>
      </c>
      <c r="FH64" s="937">
        <f t="shared" si="159"/>
        <v>0</v>
      </c>
      <c r="FI64" s="937">
        <f t="shared" si="159"/>
        <v>0</v>
      </c>
      <c r="FJ64" s="937">
        <f t="shared" si="159"/>
        <v>0</v>
      </c>
      <c r="FK64" s="937">
        <f t="shared" si="159"/>
        <v>0</v>
      </c>
      <c r="FL64" s="937">
        <f t="shared" si="159"/>
        <v>0</v>
      </c>
      <c r="FM64" s="937">
        <f t="shared" si="159"/>
        <v>0</v>
      </c>
      <c r="FN64" s="937">
        <f t="shared" si="159"/>
        <v>0</v>
      </c>
      <c r="FO64" s="937">
        <f t="shared" si="159"/>
        <v>0</v>
      </c>
      <c r="FP64" s="937">
        <f t="shared" si="159"/>
        <v>0</v>
      </c>
      <c r="FQ64" s="937">
        <f t="shared" si="159"/>
        <v>0</v>
      </c>
      <c r="GA64" s="937">
        <f>IF(GA$5=$J64,#REF!,0)</f>
        <v>0</v>
      </c>
      <c r="GB64" s="937">
        <f>IF(GB$5=$J64,#REF!,0)</f>
        <v>0</v>
      </c>
      <c r="GC64" s="937">
        <f>IF(GC$5=$J64,#REF!,0)</f>
        <v>0</v>
      </c>
      <c r="GD64" s="937">
        <f>IF(GD$5=$J64,#REF!,0)</f>
        <v>0</v>
      </c>
      <c r="GE64" s="937">
        <f>IF(GE$5=$J64,#REF!,0)</f>
        <v>0</v>
      </c>
      <c r="GF64" s="937">
        <f>IF(GF$5=$J64,#REF!,0)</f>
        <v>0</v>
      </c>
      <c r="GG64" s="937">
        <f>IF(GG$5=$J64,#REF!,0)</f>
        <v>0</v>
      </c>
      <c r="GH64" s="937">
        <f>IF(GH$5=$J64,#REF!,0)</f>
        <v>0</v>
      </c>
      <c r="GI64" s="937">
        <f>IF(GI$5=$J64,#REF!,0)</f>
        <v>0</v>
      </c>
      <c r="GJ64" s="937">
        <f>IF(GJ$5=$J64,#REF!,0)</f>
        <v>0</v>
      </c>
      <c r="GK64" s="937">
        <f>IF(GK$5=$J64,#REF!,0)</f>
        <v>0</v>
      </c>
      <c r="GL64" s="937">
        <f>IF(GL$5=$J64,#REF!,0)</f>
        <v>0</v>
      </c>
      <c r="GM64" s="937">
        <f>IF(GM$5=$J64,#REF!,0)</f>
        <v>0</v>
      </c>
      <c r="GN64" s="937">
        <f>IF(GN$5=$J64,#REF!,0)</f>
        <v>0</v>
      </c>
      <c r="GO64" s="937">
        <f>IF(GO$5=$J64,#REF!,0)</f>
        <v>0</v>
      </c>
      <c r="GP64" s="937">
        <f>IF(GP$5=$J64,#REF!,0)</f>
        <v>0</v>
      </c>
      <c r="GQ64" s="937">
        <f>IF(GQ$5=$J64,#REF!,0)</f>
        <v>0</v>
      </c>
      <c r="GR64" s="937">
        <f>IF(GR$5=$J64,#REF!,0)</f>
        <v>0</v>
      </c>
      <c r="GS64" s="937">
        <f>IF(GS$5=$J64,#REF!,0)</f>
        <v>0</v>
      </c>
      <c r="GT64" s="937">
        <f>IF(GT$5=$J64,#REF!,0)</f>
        <v>0</v>
      </c>
      <c r="GU64" s="937">
        <f>IF(GU$5=$J64,#REF!,0)</f>
        <v>0</v>
      </c>
      <c r="GV64" s="937">
        <f>IF(GV$5=$J64,#REF!,0)</f>
        <v>0</v>
      </c>
      <c r="GW64" s="937">
        <f>IF(GW$5=$J64,#REF!,0)</f>
        <v>0</v>
      </c>
      <c r="GX64" s="937">
        <f>IF(GX$5=$J64,#REF!,0)</f>
        <v>0</v>
      </c>
      <c r="GY64" s="937">
        <f>IF(GY$5=$J64,#REF!,0)</f>
        <v>0</v>
      </c>
      <c r="GZ64" s="937">
        <f>IF(GZ$5=$J64,#REF!,0)</f>
        <v>0</v>
      </c>
      <c r="HA64" s="937">
        <f>IF(HA$5=$J64,#REF!,0)</f>
        <v>0</v>
      </c>
      <c r="HB64" s="937">
        <f>IF(HB$5=$J64,#REF!,0)</f>
        <v>0</v>
      </c>
      <c r="HC64" s="937">
        <f>IF(HC$5=$J64,#REF!,0)</f>
        <v>0</v>
      </c>
      <c r="HD64" s="937">
        <f>IF(HD$5=$J64,#REF!,0)</f>
        <v>0</v>
      </c>
      <c r="HE64" s="937">
        <f>IF(HE$5=$J64,#REF!,0)</f>
        <v>0</v>
      </c>
      <c r="HF64" s="937">
        <f>IF(HF$5=$J64,#REF!,0)</f>
        <v>0</v>
      </c>
    </row>
    <row r="65" spans="1:214" s="470" customFormat="1" ht="20.100000000000001" hidden="1" customHeight="1" x14ac:dyDescent="0.35">
      <c r="A65" s="583"/>
      <c r="B65" s="583"/>
      <c r="C65" s="583"/>
      <c r="D65" s="583"/>
      <c r="E65" s="583"/>
      <c r="F65" s="583"/>
      <c r="G65" s="583"/>
      <c r="H65" s="458"/>
      <c r="I65" s="981" t="s">
        <v>461</v>
      </c>
      <c r="J65" s="1150" t="s">
        <v>681</v>
      </c>
      <c r="K65" s="982"/>
      <c r="L65" s="982"/>
      <c r="M65" s="644"/>
      <c r="N65" s="644"/>
      <c r="O65" s="644"/>
      <c r="P65" s="644"/>
      <c r="Q65" s="644"/>
      <c r="R65" s="644"/>
      <c r="S65" s="644"/>
      <c r="T65" s="644"/>
      <c r="U65" s="644"/>
      <c r="V65" s="644"/>
      <c r="W65" s="644"/>
      <c r="X65" s="644"/>
      <c r="Y65" s="644"/>
      <c r="Z65" s="644"/>
      <c r="AA65" s="644"/>
      <c r="AB65" s="644"/>
      <c r="AC65" s="644"/>
      <c r="AD65" s="644"/>
      <c r="AE65" s="644"/>
      <c r="AF65" s="644"/>
      <c r="AG65" s="644"/>
      <c r="AH65" s="644"/>
      <c r="AI65" s="643" t="e">
        <f>AI76</f>
        <v>#REF!</v>
      </c>
      <c r="AJ65" s="643" t="e">
        <f>AJ76</f>
        <v>#REF!</v>
      </c>
      <c r="AK65" s="643" t="e">
        <f>AK76</f>
        <v>#REF!</v>
      </c>
      <c r="AL65" s="643" t="e">
        <f>AL76</f>
        <v>#REF!</v>
      </c>
      <c r="AM65" s="643" t="e">
        <f>AM76</f>
        <v>#REF!</v>
      </c>
      <c r="AN65" s="643">
        <f t="shared" ref="AN65:AS65" si="173">AN66+AN68+AN74+AN71</f>
        <v>3012636.54</v>
      </c>
      <c r="AO65" s="643">
        <f t="shared" si="173"/>
        <v>1473346.5699999998</v>
      </c>
      <c r="AP65" s="643">
        <f t="shared" si="173"/>
        <v>0</v>
      </c>
      <c r="AQ65" s="643">
        <f t="shared" si="173"/>
        <v>0</v>
      </c>
      <c r="AR65" s="643">
        <f t="shared" si="173"/>
        <v>0</v>
      </c>
      <c r="AS65" s="643">
        <f t="shared" si="173"/>
        <v>0</v>
      </c>
      <c r="AT65" s="643">
        <f t="shared" si="106"/>
        <v>0</v>
      </c>
      <c r="AU65" s="643">
        <f t="shared" ref="AU65:AZ65" si="174">AU66+AU68+AU74+AU71</f>
        <v>0</v>
      </c>
      <c r="AV65" s="643">
        <f t="shared" si="174"/>
        <v>0</v>
      </c>
      <c r="AW65" s="643">
        <f t="shared" si="174"/>
        <v>1663655.8199999998</v>
      </c>
      <c r="AX65" s="643">
        <f t="shared" si="174"/>
        <v>1663655.8199999998</v>
      </c>
      <c r="AY65" s="643">
        <f t="shared" si="174"/>
        <v>0</v>
      </c>
      <c r="AZ65" s="643">
        <f t="shared" si="174"/>
        <v>0</v>
      </c>
      <c r="BA65" s="643">
        <f t="shared" si="12"/>
        <v>0</v>
      </c>
      <c r="BB65" s="643">
        <f t="shared" si="13"/>
        <v>0</v>
      </c>
      <c r="BC65" s="643">
        <f>BC66+BC68+BC74+BC71</f>
        <v>0</v>
      </c>
      <c r="BD65" s="643">
        <f>BD66+BD68+BD74+BD71</f>
        <v>0</v>
      </c>
      <c r="BE65" s="643">
        <f>BE66+BE68+BE74+BE71</f>
        <v>0</v>
      </c>
      <c r="BF65" s="643">
        <f>BF66+BF68+BF74+BF71</f>
        <v>0</v>
      </c>
      <c r="BG65" s="643">
        <f t="shared" si="155"/>
        <v>0</v>
      </c>
      <c r="BH65" s="643">
        <f>BH66+BH68+BH74+BH71</f>
        <v>0</v>
      </c>
      <c r="BI65" s="643">
        <f>BI66+BI68+BI74+BI71</f>
        <v>0</v>
      </c>
      <c r="BJ65" s="643"/>
      <c r="BK65" s="643">
        <f t="shared" si="15"/>
        <v>0</v>
      </c>
      <c r="BL65" s="643">
        <f t="shared" ref="BL65:BR65" si="175">BL66+BL68+BL74+BL71</f>
        <v>0</v>
      </c>
      <c r="BM65" s="643">
        <f t="shared" si="175"/>
        <v>0</v>
      </c>
      <c r="BN65" s="643"/>
      <c r="BO65" s="643">
        <f t="shared" si="16"/>
        <v>0</v>
      </c>
      <c r="BP65" s="643">
        <f>BP66+BP68+BP74+BP71</f>
        <v>0</v>
      </c>
      <c r="BQ65" s="643">
        <f>BQ66+BQ68+BQ74+BQ71</f>
        <v>0</v>
      </c>
      <c r="BR65" s="643">
        <f t="shared" si="175"/>
        <v>0</v>
      </c>
      <c r="BS65" s="643">
        <f t="shared" si="17"/>
        <v>0</v>
      </c>
      <c r="BT65" s="643">
        <f>BT66+BT68+BT74+BT71</f>
        <v>0</v>
      </c>
      <c r="BU65" s="805">
        <f>BU66+BU68+BU74+BU71</f>
        <v>0</v>
      </c>
      <c r="BV65" s="643">
        <f>BV66+BV68+BV74+BV71</f>
        <v>0</v>
      </c>
      <c r="BW65" s="643">
        <f t="shared" si="18"/>
        <v>0</v>
      </c>
      <c r="BX65" s="643">
        <f t="shared" ref="BX65:CC65" si="176">BX66+BX68+BX74+BX71</f>
        <v>0</v>
      </c>
      <c r="BY65" s="643">
        <f t="shared" si="176"/>
        <v>0</v>
      </c>
      <c r="BZ65" s="643">
        <f t="shared" si="176"/>
        <v>0</v>
      </c>
      <c r="CA65" s="643">
        <f t="shared" si="176"/>
        <v>0</v>
      </c>
      <c r="CB65" s="643">
        <f t="shared" si="176"/>
        <v>0</v>
      </c>
      <c r="CC65" s="643">
        <f t="shared" si="176"/>
        <v>0</v>
      </c>
      <c r="CD65" s="643">
        <f t="shared" si="118"/>
        <v>0</v>
      </c>
      <c r="CE65" s="643">
        <f t="shared" si="119"/>
        <v>0</v>
      </c>
      <c r="CF65" s="643">
        <f>CF66+CF68+CF74+CF71</f>
        <v>0</v>
      </c>
      <c r="CG65" s="643">
        <f>CG66+CG68+CG74+CG71</f>
        <v>0</v>
      </c>
      <c r="CH65" s="643">
        <f>CH66+CH68+CH74+CH71</f>
        <v>0</v>
      </c>
      <c r="CI65" s="643">
        <f t="shared" si="122"/>
        <v>0</v>
      </c>
      <c r="CJ65" s="643">
        <f>CJ66+CJ68+CJ74+CJ71</f>
        <v>0</v>
      </c>
      <c r="CK65" s="643">
        <f>CK66+CK68+CK74+CK71</f>
        <v>0</v>
      </c>
      <c r="CL65" s="643">
        <f t="shared" si="150"/>
        <v>0</v>
      </c>
      <c r="CM65" s="643">
        <f>CM66+CM68+CM74+CM71</f>
        <v>0</v>
      </c>
      <c r="CN65" s="643">
        <f>CN66+CN68+CN74+CN71</f>
        <v>0</v>
      </c>
      <c r="CO65" s="643">
        <f>CO66+CO68+CO74+CO71</f>
        <v>0</v>
      </c>
      <c r="CP65" s="643">
        <f t="shared" si="21"/>
        <v>0</v>
      </c>
      <c r="CQ65" s="643">
        <f>CQ66+CQ68+CQ74+CQ71</f>
        <v>0</v>
      </c>
      <c r="CR65" s="643">
        <f>CR66+CR68+CR74+CR71</f>
        <v>0</v>
      </c>
      <c r="CS65" s="643">
        <f>CS66+CS68+CS74+CS71</f>
        <v>0</v>
      </c>
      <c r="CT65" s="643">
        <f t="shared" si="51"/>
        <v>0</v>
      </c>
      <c r="CU65" s="643">
        <f t="shared" ref="CU65:DA65" si="177">CU66+CU68+CU74+CU71</f>
        <v>0</v>
      </c>
      <c r="CV65" s="643">
        <f t="shared" si="177"/>
        <v>0</v>
      </c>
      <c r="CW65" s="643">
        <f t="shared" si="177"/>
        <v>0</v>
      </c>
      <c r="CX65" s="643">
        <f t="shared" si="177"/>
        <v>0</v>
      </c>
      <c r="CY65" s="915">
        <f>CY66+CY68+CY74+CY71</f>
        <v>0</v>
      </c>
      <c r="CZ65" s="643">
        <f t="shared" si="177"/>
        <v>0</v>
      </c>
      <c r="DA65" s="643">
        <f t="shared" si="177"/>
        <v>0</v>
      </c>
      <c r="DB65" s="643">
        <f t="shared" si="52"/>
        <v>0</v>
      </c>
      <c r="DC65" s="643">
        <f>DC66+DC68+DC74+DC71</f>
        <v>0</v>
      </c>
      <c r="DD65" s="915">
        <f>DD66+DD68+DD74+DD71</f>
        <v>0</v>
      </c>
      <c r="DE65" s="643">
        <f>DE66+DE68+DE74+DE71</f>
        <v>0</v>
      </c>
      <c r="DF65" s="643">
        <f t="shared" si="53"/>
        <v>0</v>
      </c>
      <c r="DG65" s="643">
        <f>DG66+DG68+DG74+DG71</f>
        <v>0</v>
      </c>
      <c r="DH65" s="915">
        <f>DH66+DH68+DH74+DH71</f>
        <v>0</v>
      </c>
      <c r="DI65" s="643">
        <f>DI66+DI68+DI74+DI71</f>
        <v>0</v>
      </c>
      <c r="DJ65" s="643">
        <f t="shared" si="54"/>
        <v>0</v>
      </c>
      <c r="DK65" s="643" t="e">
        <f>DK66+DK68+DK74+DK71</f>
        <v>#REF!</v>
      </c>
      <c r="DL65" s="643">
        <f>DL66+DL68+DL74+DL71</f>
        <v>0</v>
      </c>
      <c r="DM65" s="643">
        <f t="shared" si="107"/>
        <v>0</v>
      </c>
      <c r="DN65" s="643">
        <f>IFERROR(DL65/#REF!*100,)</f>
        <v>0</v>
      </c>
      <c r="DO65" s="915">
        <f t="shared" ref="DO65:DQ65" si="178">DO66+DO68+DO74+DO71</f>
        <v>0</v>
      </c>
      <c r="DP65" s="915">
        <f t="shared" si="178"/>
        <v>0</v>
      </c>
      <c r="DQ65" s="915">
        <f t="shared" si="178"/>
        <v>0</v>
      </c>
      <c r="DS65" s="490">
        <f>IF(DS$5=$H65,#REF!,0)</f>
        <v>0</v>
      </c>
      <c r="DT65" s="490">
        <f>IF(DT$5=$H65,#REF!,0)</f>
        <v>0</v>
      </c>
      <c r="DU65" s="490">
        <f>IF(DU$5=$H65,#REF!,0)</f>
        <v>0</v>
      </c>
      <c r="DV65" s="490">
        <f>IF(DV$5=$J65,#REF!,0)</f>
        <v>0</v>
      </c>
      <c r="DW65" s="490"/>
      <c r="DX65" s="490">
        <f>IF($DX$5=$A65,#REF!,0)</f>
        <v>0</v>
      </c>
      <c r="DY65" s="490">
        <f t="shared" si="34"/>
        <v>0</v>
      </c>
      <c r="DZ65" s="490"/>
      <c r="EA65" s="636">
        <f>IF(EA$5=$A65,#REF!,0)</f>
        <v>0</v>
      </c>
      <c r="EB65" s="937">
        <f>IF(EB$5=$A65,#REF!,0)</f>
        <v>0</v>
      </c>
      <c r="EC65" s="937">
        <f>IF(EC$5=$A65,#REF!,0)</f>
        <v>0</v>
      </c>
      <c r="ED65" s="636">
        <f>IF(ED$5=$A65,#REF!,0)</f>
        <v>0</v>
      </c>
      <c r="EE65" s="636">
        <f>IF(EE$5=$A65,#REF!,0)</f>
        <v>0</v>
      </c>
      <c r="EF65" s="636">
        <f>IF(EF$5=$A65,#REF!,0)</f>
        <v>0</v>
      </c>
      <c r="EG65" s="636">
        <f>IF(EG$5=$A65,#REF!,0)</f>
        <v>0</v>
      </c>
      <c r="EH65" s="636">
        <f>IF(EH$5=$A65,#REF!,0)</f>
        <v>0</v>
      </c>
      <c r="EI65" s="636">
        <f>IF(EI$5=$A65,#REF!,0)</f>
        <v>0</v>
      </c>
      <c r="EJ65" s="937">
        <f>IF(EJ$5=$A65,#REF!,0)</f>
        <v>0</v>
      </c>
      <c r="EK65" s="937">
        <f>IF(EK$5=$A65,#REF!,0)</f>
        <v>0</v>
      </c>
      <c r="EL65" s="937">
        <f>IF(EL$5=$A65,#REF!,0)</f>
        <v>0</v>
      </c>
      <c r="EM65" s="937">
        <f>IF(EM$5=$A65,#REF!,0)</f>
        <v>0</v>
      </c>
      <c r="EN65" s="937">
        <f>IF(EN$5=$A65,#REF!,0)</f>
        <v>0</v>
      </c>
      <c r="EO65" s="937">
        <f>IF(EO$5=$A65,#REF!,0)</f>
        <v>0</v>
      </c>
      <c r="EP65" s="937">
        <f>IF(EP$5=$A65,#REF!,0)</f>
        <v>0</v>
      </c>
      <c r="EQ65" s="937">
        <f>IF(EQ$5=$A65,#REF!,0)</f>
        <v>0</v>
      </c>
      <c r="ER65" s="937">
        <f>IF(ER$5=$A65,#REF!,0)</f>
        <v>0</v>
      </c>
      <c r="ES65" s="937">
        <f>IF(ES$5=$A65,#REF!,0)</f>
        <v>0</v>
      </c>
      <c r="ET65" s="937">
        <f>IF(ET$5=$A65,#REF!,0)</f>
        <v>0</v>
      </c>
      <c r="EX65" s="636">
        <f t="shared" si="158"/>
        <v>0</v>
      </c>
      <c r="EY65" s="937">
        <f t="shared" si="158"/>
        <v>0</v>
      </c>
      <c r="EZ65" s="937">
        <f t="shared" si="158"/>
        <v>0</v>
      </c>
      <c r="FA65" s="636">
        <f t="shared" si="158"/>
        <v>0</v>
      </c>
      <c r="FB65" s="636">
        <f t="shared" si="158"/>
        <v>0</v>
      </c>
      <c r="FC65" s="636">
        <f t="shared" si="158"/>
        <v>0</v>
      </c>
      <c r="FD65" s="636">
        <f t="shared" si="158"/>
        <v>0</v>
      </c>
      <c r="FE65" s="636">
        <f t="shared" si="158"/>
        <v>0</v>
      </c>
      <c r="FF65" s="636">
        <f t="shared" si="158"/>
        <v>0</v>
      </c>
      <c r="FG65" s="937">
        <f t="shared" si="158"/>
        <v>0</v>
      </c>
      <c r="FH65" s="937">
        <f t="shared" si="159"/>
        <v>0</v>
      </c>
      <c r="FI65" s="937">
        <f t="shared" si="159"/>
        <v>0</v>
      </c>
      <c r="FJ65" s="937">
        <f t="shared" si="159"/>
        <v>0</v>
      </c>
      <c r="FK65" s="937">
        <f t="shared" si="159"/>
        <v>0</v>
      </c>
      <c r="FL65" s="937">
        <f t="shared" si="159"/>
        <v>0</v>
      </c>
      <c r="FM65" s="937">
        <f t="shared" si="159"/>
        <v>0</v>
      </c>
      <c r="FN65" s="937">
        <f t="shared" si="159"/>
        <v>0</v>
      </c>
      <c r="FO65" s="937">
        <f t="shared" si="159"/>
        <v>0</v>
      </c>
      <c r="FP65" s="937">
        <f t="shared" si="159"/>
        <v>0</v>
      </c>
      <c r="FQ65" s="937">
        <f t="shared" si="159"/>
        <v>0</v>
      </c>
      <c r="GA65" s="937">
        <f>IF(GA$5=$J65,#REF!,0)</f>
        <v>0</v>
      </c>
      <c r="GB65" s="937">
        <f>IF(GB$5=$J65,#REF!,0)</f>
        <v>0</v>
      </c>
      <c r="GC65" s="937">
        <f>IF(GC$5=$J65,#REF!,0)</f>
        <v>0</v>
      </c>
      <c r="GD65" s="937">
        <f>IF(GD$5=$J65,#REF!,0)</f>
        <v>0</v>
      </c>
      <c r="GE65" s="937">
        <f>IF(GE$5=$J65,#REF!,0)</f>
        <v>0</v>
      </c>
      <c r="GF65" s="937">
        <f>IF(GF$5=$J65,#REF!,0)</f>
        <v>0</v>
      </c>
      <c r="GG65" s="937">
        <f>IF(GG$5=$J65,#REF!,0)</f>
        <v>0</v>
      </c>
      <c r="GH65" s="937">
        <f>IF(GH$5=$J65,#REF!,0)</f>
        <v>0</v>
      </c>
      <c r="GI65" s="937">
        <f>IF(GI$5=$J65,#REF!,0)</f>
        <v>0</v>
      </c>
      <c r="GJ65" s="937">
        <f>IF(GJ$5=$J65,#REF!,0)</f>
        <v>0</v>
      </c>
      <c r="GK65" s="937">
        <f>IF(GK$5=$J65,#REF!,0)</f>
        <v>0</v>
      </c>
      <c r="GL65" s="937">
        <f>IF(GL$5=$J65,#REF!,0)</f>
        <v>0</v>
      </c>
      <c r="GM65" s="937">
        <f>IF(GM$5=$J65,#REF!,0)</f>
        <v>0</v>
      </c>
      <c r="GN65" s="937">
        <f>IF(GN$5=$J65,#REF!,0)</f>
        <v>0</v>
      </c>
      <c r="GO65" s="937">
        <f>IF(GO$5=$J65,#REF!,0)</f>
        <v>0</v>
      </c>
      <c r="GP65" s="937">
        <f>IF(GP$5=$J65,#REF!,0)</f>
        <v>0</v>
      </c>
      <c r="GQ65" s="937">
        <f>IF(GQ$5=$J65,#REF!,0)</f>
        <v>0</v>
      </c>
      <c r="GR65" s="937">
        <f>IF(GR$5=$J65,#REF!,0)</f>
        <v>0</v>
      </c>
      <c r="GS65" s="937">
        <f>IF(GS$5=$J65,#REF!,0)</f>
        <v>0</v>
      </c>
      <c r="GT65" s="937">
        <f>IF(GT$5=$J65,#REF!,0)</f>
        <v>0</v>
      </c>
      <c r="GU65" s="937">
        <f>IF(GU$5=$J65,#REF!,0)</f>
        <v>0</v>
      </c>
      <c r="GV65" s="937">
        <f>IF(GV$5=$J65,#REF!,0)</f>
        <v>0</v>
      </c>
      <c r="GW65" s="937">
        <f>IF(GW$5=$J65,#REF!,0)</f>
        <v>0</v>
      </c>
      <c r="GX65" s="937">
        <f>IF(GX$5=$J65,#REF!,0)</f>
        <v>0</v>
      </c>
      <c r="GY65" s="937">
        <f>IF(GY$5=$J65,#REF!,0)</f>
        <v>0</v>
      </c>
      <c r="GZ65" s="937">
        <f>IF(GZ$5=$J65,#REF!,0)</f>
        <v>0</v>
      </c>
      <c r="HA65" s="937">
        <f>IF(HA$5=$J65,#REF!,0)</f>
        <v>0</v>
      </c>
      <c r="HB65" s="937">
        <f>IF(HB$5=$J65,#REF!,0)</f>
        <v>0</v>
      </c>
      <c r="HC65" s="937">
        <f>IF(HC$5=$J65,#REF!,0)</f>
        <v>0</v>
      </c>
      <c r="HD65" s="937">
        <f>IF(HD$5=$J65,#REF!,0)</f>
        <v>0</v>
      </c>
      <c r="HE65" s="937">
        <f>IF(HE$5=$J65,#REF!,0)</f>
        <v>0</v>
      </c>
      <c r="HF65" s="937">
        <f>IF(HF$5=$J65,#REF!,0)</f>
        <v>0</v>
      </c>
    </row>
    <row r="66" spans="1:214" ht="20.100000000000001" hidden="1" customHeight="1" x14ac:dyDescent="0.35">
      <c r="A66" s="583" t="s">
        <v>9</v>
      </c>
      <c r="B66" s="999"/>
      <c r="C66" s="999"/>
      <c r="D66" s="999"/>
      <c r="E66" s="999"/>
      <c r="F66" s="999"/>
      <c r="G66" s="999"/>
      <c r="H66" s="582"/>
      <c r="I66" s="998"/>
      <c r="J66" s="1154" t="s">
        <v>663</v>
      </c>
      <c r="K66" s="984" t="s">
        <v>664</v>
      </c>
      <c r="L66" s="984"/>
      <c r="M66" s="483"/>
      <c r="N66" s="483"/>
      <c r="O66" s="483"/>
      <c r="P66" s="642"/>
      <c r="Q66" s="642"/>
      <c r="R66" s="642"/>
      <c r="S66" s="642"/>
      <c r="T66" s="642"/>
      <c r="U66" s="642"/>
      <c r="V66" s="642"/>
      <c r="W66" s="642"/>
      <c r="X66" s="642"/>
      <c r="Y66" s="642"/>
      <c r="Z66" s="642"/>
      <c r="AA66" s="642"/>
      <c r="AB66" s="642"/>
      <c r="AC66" s="642"/>
      <c r="AD66" s="642"/>
      <c r="AE66" s="642"/>
      <c r="AF66" s="642"/>
      <c r="AG66" s="642"/>
      <c r="AH66" s="642"/>
      <c r="AI66" s="642"/>
      <c r="AJ66" s="642"/>
      <c r="AK66" s="642"/>
      <c r="AL66" s="642"/>
      <c r="AM66" s="642"/>
      <c r="AN66" s="642">
        <f t="shared" ref="AN66:AS66" si="179">SUM(AN67)</f>
        <v>2681697.8199999998</v>
      </c>
      <c r="AO66" s="642">
        <f t="shared" si="179"/>
        <v>1300721.5699999998</v>
      </c>
      <c r="AP66" s="642">
        <f t="shared" si="179"/>
        <v>0</v>
      </c>
      <c r="AQ66" s="642">
        <f t="shared" si="179"/>
        <v>0</v>
      </c>
      <c r="AR66" s="642">
        <f t="shared" si="179"/>
        <v>0</v>
      </c>
      <c r="AS66" s="642">
        <f t="shared" si="179"/>
        <v>0</v>
      </c>
      <c r="AT66" s="642">
        <f t="shared" si="106"/>
        <v>0</v>
      </c>
      <c r="AU66" s="642">
        <f t="shared" ref="AU66:CA66" si="180">SUM(AU67)</f>
        <v>0</v>
      </c>
      <c r="AV66" s="642">
        <f t="shared" si="180"/>
        <v>0</v>
      </c>
      <c r="AW66" s="642">
        <f t="shared" si="180"/>
        <v>1549030.8199999998</v>
      </c>
      <c r="AX66" s="642">
        <f t="shared" si="180"/>
        <v>1549030.8199999998</v>
      </c>
      <c r="AY66" s="642">
        <f t="shared" si="180"/>
        <v>0</v>
      </c>
      <c r="AZ66" s="642">
        <f t="shared" si="180"/>
        <v>0</v>
      </c>
      <c r="BA66" s="642">
        <f t="shared" si="12"/>
        <v>0</v>
      </c>
      <c r="BB66" s="642">
        <f t="shared" si="13"/>
        <v>0</v>
      </c>
      <c r="BC66" s="642">
        <f>SUM(BC67)</f>
        <v>0</v>
      </c>
      <c r="BD66" s="642">
        <f>SUM(BD67)</f>
        <v>0</v>
      </c>
      <c r="BE66" s="642">
        <f t="shared" si="180"/>
        <v>0</v>
      </c>
      <c r="BF66" s="642">
        <f t="shared" si="180"/>
        <v>0</v>
      </c>
      <c r="BG66" s="642">
        <f t="shared" si="155"/>
        <v>0</v>
      </c>
      <c r="BH66" s="642">
        <f t="shared" si="180"/>
        <v>0</v>
      </c>
      <c r="BI66" s="642">
        <f t="shared" si="180"/>
        <v>0</v>
      </c>
      <c r="BJ66" s="642"/>
      <c r="BK66" s="642">
        <f t="shared" si="15"/>
        <v>0</v>
      </c>
      <c r="BL66" s="642">
        <f t="shared" si="180"/>
        <v>0</v>
      </c>
      <c r="BM66" s="642">
        <f t="shared" si="180"/>
        <v>0</v>
      </c>
      <c r="BN66" s="642"/>
      <c r="BO66" s="642">
        <f t="shared" si="16"/>
        <v>0</v>
      </c>
      <c r="BP66" s="642">
        <f t="shared" si="180"/>
        <v>0</v>
      </c>
      <c r="BQ66" s="642">
        <f t="shared" si="180"/>
        <v>0</v>
      </c>
      <c r="BR66" s="642">
        <f t="shared" si="180"/>
        <v>0</v>
      </c>
      <c r="BS66" s="642">
        <f t="shared" si="17"/>
        <v>0</v>
      </c>
      <c r="BT66" s="642">
        <f t="shared" si="180"/>
        <v>0</v>
      </c>
      <c r="BU66" s="800">
        <f t="shared" si="180"/>
        <v>0</v>
      </c>
      <c r="BV66" s="642">
        <f t="shared" si="180"/>
        <v>0</v>
      </c>
      <c r="BW66" s="642">
        <f t="shared" si="18"/>
        <v>0</v>
      </c>
      <c r="BX66" s="642">
        <f t="shared" si="180"/>
        <v>0</v>
      </c>
      <c r="BY66" s="642">
        <f t="shared" si="180"/>
        <v>0</v>
      </c>
      <c r="BZ66" s="642">
        <f t="shared" si="180"/>
        <v>0</v>
      </c>
      <c r="CA66" s="642">
        <f t="shared" si="180"/>
        <v>0</v>
      </c>
      <c r="CB66" s="642">
        <f>SUM(CB67)</f>
        <v>0</v>
      </c>
      <c r="CC66" s="642">
        <f>SUM(CC67)</f>
        <v>0</v>
      </c>
      <c r="CD66" s="642">
        <f t="shared" si="118"/>
        <v>0</v>
      </c>
      <c r="CE66" s="642">
        <f t="shared" si="119"/>
        <v>0</v>
      </c>
      <c r="CF66" s="642">
        <f>SUM(CF67)</f>
        <v>0</v>
      </c>
      <c r="CG66" s="642">
        <f>SUM(CG67)</f>
        <v>0</v>
      </c>
      <c r="CH66" s="642">
        <f>SUM(CH67)</f>
        <v>0</v>
      </c>
      <c r="CI66" s="642">
        <f t="shared" si="122"/>
        <v>0</v>
      </c>
      <c r="CJ66" s="642">
        <f>SUM(CJ67)</f>
        <v>0</v>
      </c>
      <c r="CK66" s="642">
        <f>SUM(CK67)</f>
        <v>0</v>
      </c>
      <c r="CL66" s="642">
        <f t="shared" si="150"/>
        <v>0</v>
      </c>
      <c r="CM66" s="642">
        <f>SUM(CM67)</f>
        <v>0</v>
      </c>
      <c r="CN66" s="642">
        <f>SUM(CN67)</f>
        <v>0</v>
      </c>
      <c r="CO66" s="642">
        <f>SUM(CO67)</f>
        <v>0</v>
      </c>
      <c r="CP66" s="642">
        <f t="shared" si="21"/>
        <v>0</v>
      </c>
      <c r="CQ66" s="642">
        <f>SUM(CQ67)</f>
        <v>0</v>
      </c>
      <c r="CR66" s="642">
        <f>SUM(CR67)</f>
        <v>0</v>
      </c>
      <c r="CS66" s="642">
        <f>SUM(CS67)</f>
        <v>0</v>
      </c>
      <c r="CT66" s="642">
        <f t="shared" si="51"/>
        <v>0</v>
      </c>
      <c r="CU66" s="642">
        <f t="shared" ref="CU66:DA66" si="181">SUM(CU67)</f>
        <v>0</v>
      </c>
      <c r="CV66" s="642">
        <f t="shared" si="181"/>
        <v>0</v>
      </c>
      <c r="CW66" s="642">
        <f t="shared" si="181"/>
        <v>0</v>
      </c>
      <c r="CX66" s="642">
        <f t="shared" si="181"/>
        <v>0</v>
      </c>
      <c r="CY66" s="912">
        <f>SUM(CY67)</f>
        <v>0</v>
      </c>
      <c r="CZ66" s="642">
        <f t="shared" si="181"/>
        <v>0</v>
      </c>
      <c r="DA66" s="642">
        <f t="shared" si="181"/>
        <v>0</v>
      </c>
      <c r="DB66" s="642">
        <f t="shared" si="52"/>
        <v>0</v>
      </c>
      <c r="DC66" s="642">
        <f>SUM(DC67)</f>
        <v>0</v>
      </c>
      <c r="DD66" s="912">
        <f>SUM(DD67)</f>
        <v>0</v>
      </c>
      <c r="DE66" s="642">
        <f>SUM(DE67)</f>
        <v>0</v>
      </c>
      <c r="DF66" s="642">
        <f t="shared" si="53"/>
        <v>0</v>
      </c>
      <c r="DG66" s="642">
        <f>SUM(DG67)</f>
        <v>0</v>
      </c>
      <c r="DH66" s="912">
        <f>SUM(DH67)</f>
        <v>0</v>
      </c>
      <c r="DI66" s="642">
        <f>SUM(DI67)</f>
        <v>0</v>
      </c>
      <c r="DJ66" s="642">
        <f t="shared" si="54"/>
        <v>0</v>
      </c>
      <c r="DK66" s="642">
        <f>SUM(DK67)</f>
        <v>0</v>
      </c>
      <c r="DL66" s="642">
        <f>SUM(DL67)</f>
        <v>0</v>
      </c>
      <c r="DM66" s="642">
        <f t="shared" si="107"/>
        <v>0</v>
      </c>
      <c r="DN66" s="642">
        <f>IFERROR(DL66/#REF!*100,)</f>
        <v>0</v>
      </c>
      <c r="DO66" s="912">
        <f t="shared" ref="DO66:DQ66" si="182">SUM(DO67)</f>
        <v>0</v>
      </c>
      <c r="DP66" s="912">
        <f t="shared" si="182"/>
        <v>0</v>
      </c>
      <c r="DQ66" s="912">
        <f t="shared" si="182"/>
        <v>0</v>
      </c>
      <c r="DS66" s="490">
        <f>IF(DS$5=$H66,#REF!,0)</f>
        <v>0</v>
      </c>
      <c r="DT66" s="490">
        <f>IF(DT$5=$H66,#REF!,0)</f>
        <v>0</v>
      </c>
      <c r="DU66" s="490">
        <f>IF(DU$5=$H66,#REF!,0)</f>
        <v>0</v>
      </c>
      <c r="DV66" s="490">
        <f>IF(DV$5=$J66,#REF!,0)</f>
        <v>0</v>
      </c>
      <c r="DW66" s="490"/>
      <c r="DX66" s="490">
        <f>IF($DX$5=$A66,#REF!,0)</f>
        <v>0</v>
      </c>
      <c r="DY66" s="490">
        <f t="shared" si="34"/>
        <v>0</v>
      </c>
      <c r="DZ66" s="490"/>
      <c r="EA66" s="636">
        <f>IF(EA$5=$A66,#REF!,0)</f>
        <v>0</v>
      </c>
      <c r="EB66" s="937">
        <f>IF(EB$5=$A66,#REF!,0)</f>
        <v>0</v>
      </c>
      <c r="EC66" s="937">
        <f>IF(EC$5=$A66,#REF!,0)</f>
        <v>0</v>
      </c>
      <c r="ED66" s="636">
        <f>IF(ED$5=$A66,#REF!,0)</f>
        <v>0</v>
      </c>
      <c r="EE66" s="636" t="e">
        <f>IF(EE$5=$A66,#REF!,0)</f>
        <v>#REF!</v>
      </c>
      <c r="EF66" s="636">
        <f>IF(EF$5=$A66,#REF!,0)</f>
        <v>0</v>
      </c>
      <c r="EG66" s="636">
        <f>IF(EG$5=$A66,#REF!,0)</f>
        <v>0</v>
      </c>
      <c r="EH66" s="636">
        <f>IF(EH$5=$A66,#REF!,0)</f>
        <v>0</v>
      </c>
      <c r="EI66" s="636">
        <f>IF(EI$5=$A66,#REF!,0)</f>
        <v>0</v>
      </c>
      <c r="EJ66" s="937">
        <f>IF(EJ$5=$A66,#REF!,0)</f>
        <v>0</v>
      </c>
      <c r="EK66" s="937">
        <f>IF(EK$5=$A66,#REF!,0)</f>
        <v>0</v>
      </c>
      <c r="EL66" s="937">
        <f>IF(EL$5=$A66,#REF!,0)</f>
        <v>0</v>
      </c>
      <c r="EM66" s="937">
        <f>IF(EM$5=$A66,#REF!,0)</f>
        <v>0</v>
      </c>
      <c r="EN66" s="937">
        <f>IF(EN$5=$A66,#REF!,0)</f>
        <v>0</v>
      </c>
      <c r="EO66" s="937">
        <f>IF(EO$5=$A66,#REF!,0)</f>
        <v>0</v>
      </c>
      <c r="EP66" s="937">
        <f>IF(EP$5=$A66,#REF!,0)</f>
        <v>0</v>
      </c>
      <c r="EQ66" s="937">
        <f>IF(EQ$5=$A66,#REF!,0)</f>
        <v>0</v>
      </c>
      <c r="ER66" s="937">
        <f>IF(ER$5=$A66,#REF!,0)</f>
        <v>0</v>
      </c>
      <c r="ES66" s="937">
        <f>IF(ES$5=$A66,#REF!,0)</f>
        <v>0</v>
      </c>
      <c r="ET66" s="937">
        <f>IF(ET$5=$A66,#REF!,0)</f>
        <v>0</v>
      </c>
      <c r="EX66" s="636">
        <f t="shared" si="158"/>
        <v>0</v>
      </c>
      <c r="EY66" s="937">
        <f t="shared" si="158"/>
        <v>0</v>
      </c>
      <c r="EZ66" s="937">
        <f t="shared" si="158"/>
        <v>0</v>
      </c>
      <c r="FA66" s="636">
        <f t="shared" si="158"/>
        <v>0</v>
      </c>
      <c r="FB66" s="636">
        <f t="shared" si="158"/>
        <v>0</v>
      </c>
      <c r="FC66" s="636">
        <f t="shared" si="158"/>
        <v>0</v>
      </c>
      <c r="FD66" s="636">
        <f t="shared" si="158"/>
        <v>0</v>
      </c>
      <c r="FE66" s="636">
        <f t="shared" si="158"/>
        <v>0</v>
      </c>
      <c r="FF66" s="636">
        <f t="shared" si="158"/>
        <v>0</v>
      </c>
      <c r="FG66" s="937">
        <f t="shared" si="158"/>
        <v>0</v>
      </c>
      <c r="FH66" s="937">
        <f t="shared" si="159"/>
        <v>0</v>
      </c>
      <c r="FI66" s="937">
        <f t="shared" si="159"/>
        <v>0</v>
      </c>
      <c r="FJ66" s="937">
        <f t="shared" si="159"/>
        <v>0</v>
      </c>
      <c r="FK66" s="937">
        <f t="shared" si="159"/>
        <v>0</v>
      </c>
      <c r="FL66" s="937">
        <f t="shared" si="159"/>
        <v>0</v>
      </c>
      <c r="FM66" s="937">
        <f t="shared" si="159"/>
        <v>0</v>
      </c>
      <c r="FN66" s="937">
        <f t="shared" si="159"/>
        <v>0</v>
      </c>
      <c r="FO66" s="937">
        <f t="shared" si="159"/>
        <v>0</v>
      </c>
      <c r="FP66" s="937">
        <f t="shared" si="159"/>
        <v>0</v>
      </c>
      <c r="FQ66" s="937">
        <f t="shared" si="159"/>
        <v>0</v>
      </c>
      <c r="GA66" s="937">
        <f>IF(GA$5=$J66,#REF!,0)</f>
        <v>0</v>
      </c>
      <c r="GB66" s="937">
        <f>IF(GB$5=$J66,#REF!,0)</f>
        <v>0</v>
      </c>
      <c r="GC66" s="937">
        <f>IF(GC$5=$J66,#REF!,0)</f>
        <v>0</v>
      </c>
      <c r="GD66" s="937">
        <f>IF(GD$5=$J66,#REF!,0)</f>
        <v>0</v>
      </c>
      <c r="GE66" s="937">
        <f>IF(GE$5=$J66,#REF!,0)</f>
        <v>0</v>
      </c>
      <c r="GF66" s="937">
        <f>IF(GF$5=$J66,#REF!,0)</f>
        <v>0</v>
      </c>
      <c r="GG66" s="937">
        <f>IF(GG$5=$J66,#REF!,0)</f>
        <v>0</v>
      </c>
      <c r="GH66" s="937">
        <f>IF(GH$5=$J66,#REF!,0)</f>
        <v>0</v>
      </c>
      <c r="GI66" s="937">
        <f>IF(GI$5=$J66,#REF!,0)</f>
        <v>0</v>
      </c>
      <c r="GJ66" s="937">
        <f>IF(GJ$5=$J66,#REF!,0)</f>
        <v>0</v>
      </c>
      <c r="GK66" s="937">
        <f>IF(GK$5=$J66,#REF!,0)</f>
        <v>0</v>
      </c>
      <c r="GL66" s="937">
        <f>IF(GL$5=$J66,#REF!,0)</f>
        <v>0</v>
      </c>
      <c r="GM66" s="937">
        <f>IF(GM$5=$J66,#REF!,0)</f>
        <v>0</v>
      </c>
      <c r="GN66" s="937">
        <f>IF(GN$5=$J66,#REF!,0)</f>
        <v>0</v>
      </c>
      <c r="GO66" s="937">
        <f>IF(GO$5=$J66,#REF!,0)</f>
        <v>0</v>
      </c>
      <c r="GP66" s="937">
        <f>IF(GP$5=$J66,#REF!,0)</f>
        <v>0</v>
      </c>
      <c r="GQ66" s="937">
        <f>IF(GQ$5=$J66,#REF!,0)</f>
        <v>0</v>
      </c>
      <c r="GR66" s="937">
        <f>IF(GR$5=$J66,#REF!,0)</f>
        <v>0</v>
      </c>
      <c r="GS66" s="937">
        <f>IF(GS$5=$J66,#REF!,0)</f>
        <v>0</v>
      </c>
      <c r="GT66" s="937">
        <f>IF(GT$5=$J66,#REF!,0)</f>
        <v>0</v>
      </c>
      <c r="GU66" s="937">
        <f>IF(GU$5=$J66,#REF!,0)</f>
        <v>0</v>
      </c>
      <c r="GV66" s="937">
        <f>IF(GV$5=$J66,#REF!,0)</f>
        <v>0</v>
      </c>
      <c r="GW66" s="937">
        <f>IF(GW$5=$J66,#REF!,0)</f>
        <v>0</v>
      </c>
      <c r="GX66" s="937">
        <f>IF(GX$5=$J66,#REF!,0)</f>
        <v>0</v>
      </c>
      <c r="GY66" s="937">
        <f>IF(GY$5=$J66,#REF!,0)</f>
        <v>0</v>
      </c>
      <c r="GZ66" s="937">
        <f>IF(GZ$5=$J66,#REF!,0)</f>
        <v>0</v>
      </c>
      <c r="HA66" s="937">
        <f>IF(HA$5=$J66,#REF!,0)</f>
        <v>0</v>
      </c>
      <c r="HB66" s="937">
        <f>IF(HB$5=$J66,#REF!,0)</f>
        <v>0</v>
      </c>
      <c r="HC66" s="937">
        <f>IF(HC$5=$J66,#REF!,0)</f>
        <v>0</v>
      </c>
      <c r="HD66" s="937">
        <f>IF(HD$5=$J66,#REF!,0)</f>
        <v>0</v>
      </c>
      <c r="HE66" s="937">
        <f>IF(HE$5=$J66,#REF!,0)</f>
        <v>0</v>
      </c>
      <c r="HF66" s="937">
        <f>IF(HF$5=$J66,#REF!,0)</f>
        <v>0</v>
      </c>
    </row>
    <row r="67" spans="1:214" ht="20.100000000000001" hidden="1" customHeight="1" x14ac:dyDescent="0.35">
      <c r="A67" s="583"/>
      <c r="B67" s="999"/>
      <c r="C67" s="999"/>
      <c r="D67" s="999"/>
      <c r="E67" s="999"/>
      <c r="F67" s="999"/>
      <c r="G67" s="999"/>
      <c r="H67" s="582"/>
      <c r="I67" s="998"/>
      <c r="J67" s="998"/>
      <c r="K67" s="458" t="s">
        <v>682</v>
      </c>
      <c r="L67" s="458" t="s">
        <v>683</v>
      </c>
      <c r="M67" s="582"/>
      <c r="N67" s="582"/>
      <c r="O67" s="582"/>
      <c r="P67" s="643"/>
      <c r="Q67" s="643"/>
      <c r="R67" s="643"/>
      <c r="S67" s="643"/>
      <c r="T67" s="643"/>
      <c r="U67" s="643"/>
      <c r="V67" s="643"/>
      <c r="W67" s="643"/>
      <c r="X67" s="643"/>
      <c r="Y67" s="643"/>
      <c r="Z67" s="643"/>
      <c r="AA67" s="643"/>
      <c r="AB67" s="643"/>
      <c r="AC67" s="643"/>
      <c r="AD67" s="643"/>
      <c r="AE67" s="643"/>
      <c r="AF67" s="643"/>
      <c r="AG67" s="643"/>
      <c r="AH67" s="643"/>
      <c r="AI67" s="643"/>
      <c r="AJ67" s="643"/>
      <c r="AK67" s="643"/>
      <c r="AL67" s="643"/>
      <c r="AM67" s="643"/>
      <c r="AN67" s="644">
        <v>2681697.8199999998</v>
      </c>
      <c r="AO67" s="644">
        <v>1300721.5699999998</v>
      </c>
      <c r="AP67" s="644"/>
      <c r="AQ67" s="644"/>
      <c r="AR67" s="644"/>
      <c r="AS67" s="644"/>
      <c r="AT67" s="644"/>
      <c r="AU67" s="644"/>
      <c r="AV67" s="644"/>
      <c r="AW67" s="644">
        <v>1549030.8199999998</v>
      </c>
      <c r="AX67" s="644">
        <v>1549030.8199999998</v>
      </c>
      <c r="AY67" s="644"/>
      <c r="AZ67" s="644"/>
      <c r="BA67" s="644">
        <f t="shared" si="12"/>
        <v>0</v>
      </c>
      <c r="BB67" s="644">
        <f t="shared" si="13"/>
        <v>0</v>
      </c>
      <c r="BC67" s="644"/>
      <c r="BD67" s="644"/>
      <c r="BE67" s="644"/>
      <c r="BF67" s="644"/>
      <c r="BG67" s="644">
        <f t="shared" si="155"/>
        <v>0</v>
      </c>
      <c r="BH67" s="644"/>
      <c r="BI67" s="644"/>
      <c r="BJ67" s="644"/>
      <c r="BK67" s="644">
        <f t="shared" si="15"/>
        <v>0</v>
      </c>
      <c r="BL67" s="644"/>
      <c r="BM67" s="644"/>
      <c r="BN67" s="644"/>
      <c r="BO67" s="644">
        <f t="shared" si="16"/>
        <v>0</v>
      </c>
      <c r="BP67" s="644"/>
      <c r="BQ67" s="644"/>
      <c r="BR67" s="644"/>
      <c r="BS67" s="644">
        <f t="shared" si="17"/>
        <v>0</v>
      </c>
      <c r="BT67" s="644"/>
      <c r="BU67" s="749"/>
      <c r="BV67" s="644"/>
      <c r="BW67" s="644">
        <f t="shared" si="18"/>
        <v>0</v>
      </c>
      <c r="BX67" s="644"/>
      <c r="BY67" s="644"/>
      <c r="BZ67" s="644"/>
      <c r="CA67" s="644"/>
      <c r="CB67" s="644"/>
      <c r="CC67" s="644"/>
      <c r="CD67" s="644">
        <f t="shared" si="118"/>
        <v>0</v>
      </c>
      <c r="CE67" s="644">
        <f t="shared" si="119"/>
        <v>0</v>
      </c>
      <c r="CF67" s="644"/>
      <c r="CG67" s="644"/>
      <c r="CH67" s="644">
        <v>0</v>
      </c>
      <c r="CI67" s="644">
        <f t="shared" si="122"/>
        <v>0</v>
      </c>
      <c r="CJ67" s="644"/>
      <c r="CK67" s="644"/>
      <c r="CL67" s="644">
        <f t="shared" si="150"/>
        <v>0</v>
      </c>
      <c r="CM67" s="644"/>
      <c r="CN67" s="644">
        <v>0</v>
      </c>
      <c r="CO67" s="644"/>
      <c r="CP67" s="644">
        <f t="shared" si="21"/>
        <v>0</v>
      </c>
      <c r="CQ67" s="644"/>
      <c r="CR67" s="644"/>
      <c r="CS67" s="644"/>
      <c r="CT67" s="644">
        <f t="shared" si="51"/>
        <v>0</v>
      </c>
      <c r="CU67" s="644">
        <v>0</v>
      </c>
      <c r="CV67" s="644">
        <v>0</v>
      </c>
      <c r="CW67" s="644"/>
      <c r="CX67" s="644"/>
      <c r="CY67" s="910">
        <v>0</v>
      </c>
      <c r="CZ67" s="644">
        <v>0</v>
      </c>
      <c r="DA67" s="644">
        <v>0</v>
      </c>
      <c r="DB67" s="644">
        <f t="shared" si="52"/>
        <v>0</v>
      </c>
      <c r="DC67" s="644">
        <v>0</v>
      </c>
      <c r="DD67" s="910">
        <v>0</v>
      </c>
      <c r="DE67" s="644">
        <v>0</v>
      </c>
      <c r="DF67" s="644">
        <f t="shared" si="53"/>
        <v>0</v>
      </c>
      <c r="DG67" s="644">
        <v>0</v>
      </c>
      <c r="DH67" s="910">
        <v>0</v>
      </c>
      <c r="DI67" s="644">
        <v>0</v>
      </c>
      <c r="DJ67" s="644">
        <f t="shared" si="54"/>
        <v>0</v>
      </c>
      <c r="DK67" s="644">
        <v>0</v>
      </c>
      <c r="DL67" s="644">
        <v>0</v>
      </c>
      <c r="DM67" s="644">
        <f t="shared" si="107"/>
        <v>0</v>
      </c>
      <c r="DN67" s="644">
        <f>IFERROR(DL67/#REF!*100,)</f>
        <v>0</v>
      </c>
      <c r="DO67" s="910"/>
      <c r="DP67" s="910"/>
      <c r="DQ67" s="910"/>
      <c r="DS67" s="490">
        <f>IF(DS$5=$H67,#REF!,0)</f>
        <v>0</v>
      </c>
      <c r="DT67" s="490">
        <f>IF(DT$5=$H67,#REF!,0)</f>
        <v>0</v>
      </c>
      <c r="DU67" s="490">
        <f>IF(DU$5=$H67,#REF!,0)</f>
        <v>0</v>
      </c>
      <c r="DV67" s="490">
        <f>IF(DV$5=$J67,#REF!,0)</f>
        <v>0</v>
      </c>
      <c r="DW67" s="490"/>
      <c r="DX67" s="490">
        <f>IF($DX$5=$A67,#REF!,0)</f>
        <v>0</v>
      </c>
      <c r="DY67" s="490">
        <f t="shared" si="34"/>
        <v>0</v>
      </c>
      <c r="DZ67" s="490"/>
      <c r="EA67" s="636">
        <f>IF(EA$5=$A67,#REF!,0)</f>
        <v>0</v>
      </c>
      <c r="EB67" s="937">
        <f>IF(EB$5=$A67,#REF!,0)</f>
        <v>0</v>
      </c>
      <c r="EC67" s="937">
        <f>IF(EC$5=$A67,#REF!,0)</f>
        <v>0</v>
      </c>
      <c r="ED67" s="636">
        <f>IF(ED$5=$A67,#REF!,0)</f>
        <v>0</v>
      </c>
      <c r="EE67" s="636">
        <f>IF(EE$5=$A67,#REF!,0)</f>
        <v>0</v>
      </c>
      <c r="EF67" s="636">
        <f>IF(EF$5=$A67,#REF!,0)</f>
        <v>0</v>
      </c>
      <c r="EG67" s="636">
        <f>IF(EG$5=$A67,#REF!,0)</f>
        <v>0</v>
      </c>
      <c r="EH67" s="636">
        <f>IF(EH$5=$A67,#REF!,0)</f>
        <v>0</v>
      </c>
      <c r="EI67" s="636">
        <f>IF(EI$5=$A67,#REF!,0)</f>
        <v>0</v>
      </c>
      <c r="EJ67" s="937">
        <f>IF(EJ$5=$A67,#REF!,0)</f>
        <v>0</v>
      </c>
      <c r="EK67" s="937">
        <f>IF(EK$5=$A67,#REF!,0)</f>
        <v>0</v>
      </c>
      <c r="EL67" s="937">
        <f>IF(EL$5=$A67,#REF!,0)</f>
        <v>0</v>
      </c>
      <c r="EM67" s="937">
        <f>IF(EM$5=$A67,#REF!,0)</f>
        <v>0</v>
      </c>
      <c r="EN67" s="937">
        <f>IF(EN$5=$A67,#REF!,0)</f>
        <v>0</v>
      </c>
      <c r="EO67" s="937">
        <f>IF(EO$5=$A67,#REF!,0)</f>
        <v>0</v>
      </c>
      <c r="EP67" s="937">
        <f>IF(EP$5=$A67,#REF!,0)</f>
        <v>0</v>
      </c>
      <c r="EQ67" s="937">
        <f>IF(EQ$5=$A67,#REF!,0)</f>
        <v>0</v>
      </c>
      <c r="ER67" s="937">
        <f>IF(ER$5=$A67,#REF!,0)</f>
        <v>0</v>
      </c>
      <c r="ES67" s="937">
        <f>IF(ES$5=$A67,#REF!,0)</f>
        <v>0</v>
      </c>
      <c r="ET67" s="937">
        <f>IF(ET$5=$A67,#REF!,0)</f>
        <v>0</v>
      </c>
      <c r="EX67" s="636">
        <f t="shared" ref="EX67:FG76" si="183">IF(EX$5=$A67,$DO67,0)</f>
        <v>0</v>
      </c>
      <c r="EY67" s="937">
        <f t="shared" si="183"/>
        <v>0</v>
      </c>
      <c r="EZ67" s="937">
        <f t="shared" si="183"/>
        <v>0</v>
      </c>
      <c r="FA67" s="636">
        <f t="shared" si="183"/>
        <v>0</v>
      </c>
      <c r="FB67" s="636">
        <f t="shared" si="183"/>
        <v>0</v>
      </c>
      <c r="FC67" s="636">
        <f t="shared" si="183"/>
        <v>0</v>
      </c>
      <c r="FD67" s="636">
        <f t="shared" si="183"/>
        <v>0</v>
      </c>
      <c r="FE67" s="636">
        <f t="shared" si="183"/>
        <v>0</v>
      </c>
      <c r="FF67" s="636">
        <f t="shared" si="183"/>
        <v>0</v>
      </c>
      <c r="FG67" s="937">
        <f t="shared" si="183"/>
        <v>0</v>
      </c>
      <c r="FH67" s="937">
        <f t="shared" ref="FH67:FQ76" si="184">IF(FH$5=$A67,$DO67,0)</f>
        <v>0</v>
      </c>
      <c r="FI67" s="937">
        <f t="shared" si="184"/>
        <v>0</v>
      </c>
      <c r="FJ67" s="937">
        <f t="shared" si="184"/>
        <v>0</v>
      </c>
      <c r="FK67" s="937">
        <f t="shared" si="184"/>
        <v>0</v>
      </c>
      <c r="FL67" s="937">
        <f t="shared" si="184"/>
        <v>0</v>
      </c>
      <c r="FM67" s="937">
        <f t="shared" si="184"/>
        <v>0</v>
      </c>
      <c r="FN67" s="937">
        <f t="shared" si="184"/>
        <v>0</v>
      </c>
      <c r="FO67" s="937">
        <f t="shared" si="184"/>
        <v>0</v>
      </c>
      <c r="FP67" s="937">
        <f t="shared" si="184"/>
        <v>0</v>
      </c>
      <c r="FQ67" s="937">
        <f t="shared" si="184"/>
        <v>0</v>
      </c>
      <c r="GA67" s="937">
        <f>IF(GA$5=$J67,#REF!,0)</f>
        <v>0</v>
      </c>
      <c r="GB67" s="937">
        <f>IF(GB$5=$J67,#REF!,0)</f>
        <v>0</v>
      </c>
      <c r="GC67" s="937">
        <f>IF(GC$5=$J67,#REF!,0)</f>
        <v>0</v>
      </c>
      <c r="GD67" s="937">
        <f>IF(GD$5=$J67,#REF!,0)</f>
        <v>0</v>
      </c>
      <c r="GE67" s="937">
        <f>IF(GE$5=$J67,#REF!,0)</f>
        <v>0</v>
      </c>
      <c r="GF67" s="937">
        <f>IF(GF$5=$J67,#REF!,0)</f>
        <v>0</v>
      </c>
      <c r="GG67" s="937">
        <f>IF(GG$5=$J67,#REF!,0)</f>
        <v>0</v>
      </c>
      <c r="GH67" s="937">
        <f>IF(GH$5=$J67,#REF!,0)</f>
        <v>0</v>
      </c>
      <c r="GI67" s="937">
        <f>IF(GI$5=$J67,#REF!,0)</f>
        <v>0</v>
      </c>
      <c r="GJ67" s="937">
        <f>IF(GJ$5=$J67,#REF!,0)</f>
        <v>0</v>
      </c>
      <c r="GK67" s="937">
        <f>IF(GK$5=$J67,#REF!,0)</f>
        <v>0</v>
      </c>
      <c r="GL67" s="937">
        <f>IF(GL$5=$J67,#REF!,0)</f>
        <v>0</v>
      </c>
      <c r="GM67" s="937">
        <f>IF(GM$5=$J67,#REF!,0)</f>
        <v>0</v>
      </c>
      <c r="GN67" s="937">
        <f>IF(GN$5=$J67,#REF!,0)</f>
        <v>0</v>
      </c>
      <c r="GO67" s="937">
        <f>IF(GO$5=$J67,#REF!,0)</f>
        <v>0</v>
      </c>
      <c r="GP67" s="937">
        <f>IF(GP$5=$J67,#REF!,0)</f>
        <v>0</v>
      </c>
      <c r="GQ67" s="937">
        <f>IF(GQ$5=$J67,#REF!,0)</f>
        <v>0</v>
      </c>
      <c r="GR67" s="937">
        <f>IF(GR$5=$J67,#REF!,0)</f>
        <v>0</v>
      </c>
      <c r="GS67" s="937">
        <f>IF(GS$5=$J67,#REF!,0)</f>
        <v>0</v>
      </c>
      <c r="GT67" s="937">
        <f>IF(GT$5=$J67,#REF!,0)</f>
        <v>0</v>
      </c>
      <c r="GU67" s="937">
        <f>IF(GU$5=$J67,#REF!,0)</f>
        <v>0</v>
      </c>
      <c r="GV67" s="937">
        <f>IF(GV$5=$J67,#REF!,0)</f>
        <v>0</v>
      </c>
      <c r="GW67" s="937">
        <f>IF(GW$5=$J67,#REF!,0)</f>
        <v>0</v>
      </c>
      <c r="GX67" s="937">
        <f>IF(GX$5=$J67,#REF!,0)</f>
        <v>0</v>
      </c>
      <c r="GY67" s="937">
        <f>IF(GY$5=$J67,#REF!,0)</f>
        <v>0</v>
      </c>
      <c r="GZ67" s="937">
        <f>IF(GZ$5=$J67,#REF!,0)</f>
        <v>0</v>
      </c>
      <c r="HA67" s="937">
        <f>IF(HA$5=$J67,#REF!,0)</f>
        <v>0</v>
      </c>
      <c r="HB67" s="937">
        <f>IF(HB$5=$J67,#REF!,0)</f>
        <v>0</v>
      </c>
      <c r="HC67" s="937">
        <f>IF(HC$5=$J67,#REF!,0)</f>
        <v>0</v>
      </c>
      <c r="HD67" s="937">
        <f>IF(HD$5=$J67,#REF!,0)</f>
        <v>0</v>
      </c>
      <c r="HE67" s="937">
        <f>IF(HE$5=$J67,#REF!,0)</f>
        <v>0</v>
      </c>
      <c r="HF67" s="937">
        <f>IF(HF$5=$J67,#REF!,0)</f>
        <v>0</v>
      </c>
    </row>
    <row r="68" spans="1:214" ht="20.100000000000001" hidden="1" customHeight="1" x14ac:dyDescent="0.35">
      <c r="A68" s="583" t="s">
        <v>5</v>
      </c>
      <c r="B68" s="999"/>
      <c r="C68" s="999"/>
      <c r="D68" s="999"/>
      <c r="E68" s="999"/>
      <c r="F68" s="999"/>
      <c r="G68" s="999"/>
      <c r="H68" s="582"/>
      <c r="I68" s="998"/>
      <c r="J68" s="1155" t="s">
        <v>663</v>
      </c>
      <c r="K68" s="981" t="s">
        <v>664</v>
      </c>
      <c r="L68" s="981"/>
      <c r="M68" s="541"/>
      <c r="N68" s="541"/>
      <c r="O68" s="541"/>
      <c r="P68" s="641"/>
      <c r="Q68" s="641"/>
      <c r="R68" s="641"/>
      <c r="S68" s="641"/>
      <c r="T68" s="641"/>
      <c r="U68" s="641"/>
      <c r="V68" s="641"/>
      <c r="W68" s="641"/>
      <c r="X68" s="641"/>
      <c r="Y68" s="641"/>
      <c r="Z68" s="641"/>
      <c r="AA68" s="641"/>
      <c r="AB68" s="641"/>
      <c r="AC68" s="641"/>
      <c r="AD68" s="641"/>
      <c r="AE68" s="641"/>
      <c r="AF68" s="641"/>
      <c r="AG68" s="641"/>
      <c r="AH68" s="641"/>
      <c r="AI68" s="641"/>
      <c r="AJ68" s="641"/>
      <c r="AK68" s="641"/>
      <c r="AL68" s="641"/>
      <c r="AM68" s="641"/>
      <c r="AN68" s="641">
        <f t="shared" ref="AN68:AS68" si="185">SUM(AN69:AN70)</f>
        <v>99628.5</v>
      </c>
      <c r="AO68" s="641">
        <f t="shared" si="185"/>
        <v>20625</v>
      </c>
      <c r="AP68" s="641">
        <f t="shared" si="185"/>
        <v>0</v>
      </c>
      <c r="AQ68" s="641">
        <f t="shared" si="185"/>
        <v>0</v>
      </c>
      <c r="AR68" s="641">
        <f t="shared" si="185"/>
        <v>0</v>
      </c>
      <c r="AS68" s="641">
        <f t="shared" si="185"/>
        <v>0</v>
      </c>
      <c r="AT68" s="641">
        <f>IFERROR(AS68/AR68*100,)</f>
        <v>0</v>
      </c>
      <c r="AU68" s="641">
        <f t="shared" ref="AU68:AZ68" si="186">SUM(AU69:AU70)</f>
        <v>0</v>
      </c>
      <c r="AV68" s="641">
        <f t="shared" si="186"/>
        <v>0</v>
      </c>
      <c r="AW68" s="641">
        <f t="shared" si="186"/>
        <v>20625</v>
      </c>
      <c r="AX68" s="641">
        <f t="shared" si="186"/>
        <v>20625</v>
      </c>
      <c r="AY68" s="641">
        <f t="shared" si="186"/>
        <v>0</v>
      </c>
      <c r="AZ68" s="641">
        <f t="shared" si="186"/>
        <v>0</v>
      </c>
      <c r="BA68" s="641">
        <f t="shared" si="12"/>
        <v>0</v>
      </c>
      <c r="BB68" s="641">
        <f t="shared" si="13"/>
        <v>0</v>
      </c>
      <c r="BC68" s="641">
        <f>SUM(BC69:BC70)</f>
        <v>0</v>
      </c>
      <c r="BD68" s="641">
        <f>SUM(BD69:BD70)</f>
        <v>0</v>
      </c>
      <c r="BE68" s="641">
        <f>SUM(BE69:BE70)</f>
        <v>0</v>
      </c>
      <c r="BF68" s="641">
        <f>SUM(BF69:BF70)</f>
        <v>0</v>
      </c>
      <c r="BG68" s="641">
        <f t="shared" si="155"/>
        <v>0</v>
      </c>
      <c r="BH68" s="641">
        <f>SUM(BH69:BH70)</f>
        <v>0</v>
      </c>
      <c r="BI68" s="641">
        <f>SUM(BI69:BI70)</f>
        <v>0</v>
      </c>
      <c r="BJ68" s="641"/>
      <c r="BK68" s="641">
        <f t="shared" si="15"/>
        <v>0</v>
      </c>
      <c r="BL68" s="641">
        <f>SUM(BL69:BL70)</f>
        <v>0</v>
      </c>
      <c r="BM68" s="641">
        <f>SUM(BM69:BM70)</f>
        <v>0</v>
      </c>
      <c r="BN68" s="641"/>
      <c r="BO68" s="641">
        <f t="shared" si="16"/>
        <v>0</v>
      </c>
      <c r="BP68" s="641">
        <f>SUM(BP69:BP70)</f>
        <v>0</v>
      </c>
      <c r="BQ68" s="641">
        <f>SUM(BQ69:BQ70)</f>
        <v>0</v>
      </c>
      <c r="BR68" s="641">
        <f>SUM(BR69:BR70)</f>
        <v>0</v>
      </c>
      <c r="BS68" s="641">
        <f t="shared" si="17"/>
        <v>0</v>
      </c>
      <c r="BT68" s="641">
        <f>SUM(BT69:BT70)</f>
        <v>0</v>
      </c>
      <c r="BU68" s="770">
        <f>SUM(BU69:BU70)</f>
        <v>0</v>
      </c>
      <c r="BV68" s="641">
        <f>SUM(BV69:BV70)</f>
        <v>0</v>
      </c>
      <c r="BW68" s="641">
        <f t="shared" si="18"/>
        <v>0</v>
      </c>
      <c r="BX68" s="641">
        <f t="shared" ref="BX68:CC68" si="187">SUM(BX69:BX70)</f>
        <v>0</v>
      </c>
      <c r="BY68" s="641">
        <f t="shared" si="187"/>
        <v>0</v>
      </c>
      <c r="BZ68" s="641">
        <f t="shared" si="187"/>
        <v>0</v>
      </c>
      <c r="CA68" s="641">
        <f t="shared" si="187"/>
        <v>0</v>
      </c>
      <c r="CB68" s="641">
        <f t="shared" si="187"/>
        <v>0</v>
      </c>
      <c r="CC68" s="641">
        <f t="shared" si="187"/>
        <v>0</v>
      </c>
      <c r="CD68" s="641">
        <f t="shared" si="118"/>
        <v>0</v>
      </c>
      <c r="CE68" s="641">
        <f t="shared" si="119"/>
        <v>0</v>
      </c>
      <c r="CF68" s="641">
        <f>SUM(CF69:CF70)</f>
        <v>0</v>
      </c>
      <c r="CG68" s="641">
        <f>SUM(CG69:CG70)</f>
        <v>0</v>
      </c>
      <c r="CH68" s="641">
        <f>SUM(CH69:CH70)</f>
        <v>0</v>
      </c>
      <c r="CI68" s="641">
        <f t="shared" si="122"/>
        <v>0</v>
      </c>
      <c r="CJ68" s="641">
        <f>SUM(CJ69:CJ70)</f>
        <v>0</v>
      </c>
      <c r="CK68" s="641">
        <f>SUM(CK69:CK70)</f>
        <v>0</v>
      </c>
      <c r="CL68" s="641">
        <f t="shared" si="150"/>
        <v>0</v>
      </c>
      <c r="CM68" s="641">
        <f>SUM(CM69:CM70)</f>
        <v>0</v>
      </c>
      <c r="CN68" s="641">
        <f>SUM(CN69:CN70)</f>
        <v>0</v>
      </c>
      <c r="CO68" s="641">
        <f>SUM(CO69:CO70)</f>
        <v>0</v>
      </c>
      <c r="CP68" s="641">
        <f t="shared" si="21"/>
        <v>0</v>
      </c>
      <c r="CQ68" s="641">
        <f>SUM(CQ69:CQ70)</f>
        <v>0</v>
      </c>
      <c r="CR68" s="641">
        <f>SUM(CR69:CR70)</f>
        <v>0</v>
      </c>
      <c r="CS68" s="641">
        <f>SUM(CS69:CS70)</f>
        <v>0</v>
      </c>
      <c r="CT68" s="641">
        <f t="shared" si="51"/>
        <v>0</v>
      </c>
      <c r="CU68" s="641">
        <f t="shared" ref="CU68:DA68" si="188">SUM(CU69:CU70)</f>
        <v>0</v>
      </c>
      <c r="CV68" s="641">
        <f t="shared" si="188"/>
        <v>0</v>
      </c>
      <c r="CW68" s="641">
        <f t="shared" si="188"/>
        <v>0</v>
      </c>
      <c r="CX68" s="641">
        <f t="shared" si="188"/>
        <v>0</v>
      </c>
      <c r="CY68" s="558">
        <f>SUM(CY69:CY70)</f>
        <v>0</v>
      </c>
      <c r="CZ68" s="641">
        <f t="shared" si="188"/>
        <v>0</v>
      </c>
      <c r="DA68" s="641">
        <f t="shared" si="188"/>
        <v>0</v>
      </c>
      <c r="DB68" s="641">
        <f t="shared" si="52"/>
        <v>0</v>
      </c>
      <c r="DC68" s="641">
        <f>SUM(DC69:DC70)</f>
        <v>0</v>
      </c>
      <c r="DD68" s="558">
        <f>SUM(DD69:DD70)</f>
        <v>0</v>
      </c>
      <c r="DE68" s="641">
        <f>SUM(DE69:DE70)</f>
        <v>0</v>
      </c>
      <c r="DF68" s="641">
        <f t="shared" si="53"/>
        <v>0</v>
      </c>
      <c r="DG68" s="641">
        <f>SUM(DG69:DG70)</f>
        <v>0</v>
      </c>
      <c r="DH68" s="558">
        <f>SUM(DH69:DH70)</f>
        <v>0</v>
      </c>
      <c r="DI68" s="641">
        <f>SUM(DI69:DI70)</f>
        <v>0</v>
      </c>
      <c r="DJ68" s="641">
        <f t="shared" si="54"/>
        <v>0</v>
      </c>
      <c r="DK68" s="641" t="e">
        <f>SUM(DK69:DK70)</f>
        <v>#REF!</v>
      </c>
      <c r="DL68" s="641">
        <f>SUM(DL69:DL70)</f>
        <v>0</v>
      </c>
      <c r="DM68" s="641">
        <f t="shared" si="107"/>
        <v>0</v>
      </c>
      <c r="DN68" s="641">
        <f>IFERROR(DL68/#REF!*100,)</f>
        <v>0</v>
      </c>
      <c r="DO68" s="558">
        <f t="shared" ref="DO68:DQ68" si="189">SUM(DO69:DO70)</f>
        <v>0</v>
      </c>
      <c r="DP68" s="558">
        <f t="shared" si="189"/>
        <v>0</v>
      </c>
      <c r="DQ68" s="558">
        <f t="shared" si="189"/>
        <v>0</v>
      </c>
      <c r="DS68" s="490">
        <f>IF(DS$5=$H68,#REF!,0)</f>
        <v>0</v>
      </c>
      <c r="DT68" s="490">
        <f>IF(DT$5=$H68,#REF!,0)</f>
        <v>0</v>
      </c>
      <c r="DU68" s="490">
        <f>IF(DU$5=$H68,#REF!,0)</f>
        <v>0</v>
      </c>
      <c r="DV68" s="490">
        <f>IF(DV$5=$J68,#REF!,0)</f>
        <v>0</v>
      </c>
      <c r="DW68" s="490"/>
      <c r="DX68" s="490">
        <f>IF($DX$5=$A68,#REF!,0)</f>
        <v>0</v>
      </c>
      <c r="DY68" s="490">
        <f t="shared" si="34"/>
        <v>0</v>
      </c>
      <c r="DZ68" s="490"/>
      <c r="EA68" s="636" t="e">
        <f>IF(EA$5=$A68,#REF!,0)</f>
        <v>#REF!</v>
      </c>
      <c r="EB68" s="937">
        <f>IF(EB$5=$A68,#REF!,0)</f>
        <v>0</v>
      </c>
      <c r="EC68" s="937">
        <f>IF(EC$5=$A68,#REF!,0)</f>
        <v>0</v>
      </c>
      <c r="ED68" s="636">
        <f>IF(ED$5=$A68,#REF!,0)</f>
        <v>0</v>
      </c>
      <c r="EE68" s="636">
        <f>IF(EE$5=$A68,#REF!,0)</f>
        <v>0</v>
      </c>
      <c r="EF68" s="636">
        <f>IF(EF$5=$A68,#REF!,0)</f>
        <v>0</v>
      </c>
      <c r="EG68" s="636">
        <f>IF(EG$5=$A68,#REF!,0)</f>
        <v>0</v>
      </c>
      <c r="EH68" s="636">
        <f>IF(EH$5=$A68,#REF!,0)</f>
        <v>0</v>
      </c>
      <c r="EI68" s="636">
        <f>IF(EI$5=$A68,#REF!,0)</f>
        <v>0</v>
      </c>
      <c r="EJ68" s="937">
        <f>IF(EJ$5=$A68,#REF!,0)</f>
        <v>0</v>
      </c>
      <c r="EK68" s="937">
        <f>IF(EK$5=$A68,#REF!,0)</f>
        <v>0</v>
      </c>
      <c r="EL68" s="937">
        <f>IF(EL$5=$A68,#REF!,0)</f>
        <v>0</v>
      </c>
      <c r="EM68" s="937">
        <f>IF(EM$5=$A68,#REF!,0)</f>
        <v>0</v>
      </c>
      <c r="EN68" s="937">
        <f>IF(EN$5=$A68,#REF!,0)</f>
        <v>0</v>
      </c>
      <c r="EO68" s="937">
        <f>IF(EO$5=$A68,#REF!,0)</f>
        <v>0</v>
      </c>
      <c r="EP68" s="937">
        <f>IF(EP$5=$A68,#REF!,0)</f>
        <v>0</v>
      </c>
      <c r="EQ68" s="937">
        <f>IF(EQ$5=$A68,#REF!,0)</f>
        <v>0</v>
      </c>
      <c r="ER68" s="937">
        <f>IF(ER$5=$A68,#REF!,0)</f>
        <v>0</v>
      </c>
      <c r="ES68" s="937">
        <f>IF(ES$5=$A68,#REF!,0)</f>
        <v>0</v>
      </c>
      <c r="ET68" s="937">
        <f>IF(ET$5=$A68,#REF!,0)</f>
        <v>0</v>
      </c>
      <c r="EX68" s="636">
        <f t="shared" si="183"/>
        <v>0</v>
      </c>
      <c r="EY68" s="937">
        <f t="shared" si="183"/>
        <v>0</v>
      </c>
      <c r="EZ68" s="937">
        <f t="shared" si="183"/>
        <v>0</v>
      </c>
      <c r="FA68" s="636">
        <f t="shared" si="183"/>
        <v>0</v>
      </c>
      <c r="FB68" s="636">
        <f t="shared" si="183"/>
        <v>0</v>
      </c>
      <c r="FC68" s="636">
        <f t="shared" si="183"/>
        <v>0</v>
      </c>
      <c r="FD68" s="636">
        <f t="shared" si="183"/>
        <v>0</v>
      </c>
      <c r="FE68" s="636">
        <f t="shared" si="183"/>
        <v>0</v>
      </c>
      <c r="FF68" s="636">
        <f t="shared" si="183"/>
        <v>0</v>
      </c>
      <c r="FG68" s="937">
        <f t="shared" si="183"/>
        <v>0</v>
      </c>
      <c r="FH68" s="937">
        <f t="shared" si="184"/>
        <v>0</v>
      </c>
      <c r="FI68" s="937">
        <f t="shared" si="184"/>
        <v>0</v>
      </c>
      <c r="FJ68" s="937">
        <f t="shared" si="184"/>
        <v>0</v>
      </c>
      <c r="FK68" s="937">
        <f t="shared" si="184"/>
        <v>0</v>
      </c>
      <c r="FL68" s="937">
        <f t="shared" si="184"/>
        <v>0</v>
      </c>
      <c r="FM68" s="937">
        <f t="shared" si="184"/>
        <v>0</v>
      </c>
      <c r="FN68" s="937">
        <f t="shared" si="184"/>
        <v>0</v>
      </c>
      <c r="FO68" s="937">
        <f t="shared" si="184"/>
        <v>0</v>
      </c>
      <c r="FP68" s="937">
        <f t="shared" si="184"/>
        <v>0</v>
      </c>
      <c r="FQ68" s="937">
        <f t="shared" si="184"/>
        <v>0</v>
      </c>
      <c r="GA68" s="937">
        <f>IF(GA$5=$J68,#REF!,0)</f>
        <v>0</v>
      </c>
      <c r="GB68" s="937">
        <f>IF(GB$5=$J68,#REF!,0)</f>
        <v>0</v>
      </c>
      <c r="GC68" s="937">
        <f>IF(GC$5=$J68,#REF!,0)</f>
        <v>0</v>
      </c>
      <c r="GD68" s="937">
        <f>IF(GD$5=$J68,#REF!,0)</f>
        <v>0</v>
      </c>
      <c r="GE68" s="937">
        <f>IF(GE$5=$J68,#REF!,0)</f>
        <v>0</v>
      </c>
      <c r="GF68" s="937">
        <f>IF(GF$5=$J68,#REF!,0)</f>
        <v>0</v>
      </c>
      <c r="GG68" s="937">
        <f>IF(GG$5=$J68,#REF!,0)</f>
        <v>0</v>
      </c>
      <c r="GH68" s="937">
        <f>IF(GH$5=$J68,#REF!,0)</f>
        <v>0</v>
      </c>
      <c r="GI68" s="937">
        <f>IF(GI$5=$J68,#REF!,0)</f>
        <v>0</v>
      </c>
      <c r="GJ68" s="937">
        <f>IF(GJ$5=$J68,#REF!,0)</f>
        <v>0</v>
      </c>
      <c r="GK68" s="937">
        <f>IF(GK$5=$J68,#REF!,0)</f>
        <v>0</v>
      </c>
      <c r="GL68" s="937">
        <f>IF(GL$5=$J68,#REF!,0)</f>
        <v>0</v>
      </c>
      <c r="GM68" s="937">
        <f>IF(GM$5=$J68,#REF!,0)</f>
        <v>0</v>
      </c>
      <c r="GN68" s="937">
        <f>IF(GN$5=$J68,#REF!,0)</f>
        <v>0</v>
      </c>
      <c r="GO68" s="937">
        <f>IF(GO$5=$J68,#REF!,0)</f>
        <v>0</v>
      </c>
      <c r="GP68" s="937">
        <f>IF(GP$5=$J68,#REF!,0)</f>
        <v>0</v>
      </c>
      <c r="GQ68" s="937">
        <f>IF(GQ$5=$J68,#REF!,0)</f>
        <v>0</v>
      </c>
      <c r="GR68" s="937">
        <f>IF(GR$5=$J68,#REF!,0)</f>
        <v>0</v>
      </c>
      <c r="GS68" s="937">
        <f>IF(GS$5=$J68,#REF!,0)</f>
        <v>0</v>
      </c>
      <c r="GT68" s="937">
        <f>IF(GT$5=$J68,#REF!,0)</f>
        <v>0</v>
      </c>
      <c r="GU68" s="937">
        <f>IF(GU$5=$J68,#REF!,0)</f>
        <v>0</v>
      </c>
      <c r="GV68" s="937">
        <f>IF(GV$5=$J68,#REF!,0)</f>
        <v>0</v>
      </c>
      <c r="GW68" s="937">
        <f>IF(GW$5=$J68,#REF!,0)</f>
        <v>0</v>
      </c>
      <c r="GX68" s="937">
        <f>IF(GX$5=$J68,#REF!,0)</f>
        <v>0</v>
      </c>
      <c r="GY68" s="937">
        <f>IF(GY$5=$J68,#REF!,0)</f>
        <v>0</v>
      </c>
      <c r="GZ68" s="937">
        <f>IF(GZ$5=$J68,#REF!,0)</f>
        <v>0</v>
      </c>
      <c r="HA68" s="937">
        <f>IF(HA$5=$J68,#REF!,0)</f>
        <v>0</v>
      </c>
      <c r="HB68" s="937">
        <f>IF(HB$5=$J68,#REF!,0)</f>
        <v>0</v>
      </c>
      <c r="HC68" s="937">
        <f>IF(HC$5=$J68,#REF!,0)</f>
        <v>0</v>
      </c>
      <c r="HD68" s="937">
        <f>IF(HD$5=$J68,#REF!,0)</f>
        <v>0</v>
      </c>
      <c r="HE68" s="937">
        <f>IF(HE$5=$J68,#REF!,0)</f>
        <v>0</v>
      </c>
      <c r="HF68" s="937">
        <f>IF(HF$5=$J68,#REF!,0)</f>
        <v>0</v>
      </c>
    </row>
    <row r="69" spans="1:214" ht="20.100000000000001" hidden="1" customHeight="1" x14ac:dyDescent="0.35">
      <c r="A69" s="583"/>
      <c r="B69" s="999"/>
      <c r="C69" s="999"/>
      <c r="D69" s="999"/>
      <c r="E69" s="999"/>
      <c r="F69" s="999"/>
      <c r="G69" s="999"/>
      <c r="H69" s="582"/>
      <c r="I69" s="458"/>
      <c r="J69" s="458"/>
      <c r="K69" s="458" t="s">
        <v>682</v>
      </c>
      <c r="L69" s="458" t="s">
        <v>683</v>
      </c>
      <c r="M69" s="582"/>
      <c r="N69" s="582"/>
      <c r="O69" s="582"/>
      <c r="P69" s="644"/>
      <c r="Q69" s="644"/>
      <c r="R69" s="644"/>
      <c r="S69" s="644"/>
      <c r="T69" s="644"/>
      <c r="U69" s="644"/>
      <c r="V69" s="644"/>
      <c r="W69" s="644"/>
      <c r="X69" s="644"/>
      <c r="Y69" s="644"/>
      <c r="Z69" s="644"/>
      <c r="AA69" s="644"/>
      <c r="AB69" s="644"/>
      <c r="AC69" s="644"/>
      <c r="AD69" s="644"/>
      <c r="AE69" s="644"/>
      <c r="AF69" s="644"/>
      <c r="AG69" s="644"/>
      <c r="AH69" s="644"/>
      <c r="AI69" s="644"/>
      <c r="AJ69" s="644"/>
      <c r="AK69" s="644"/>
      <c r="AL69" s="644"/>
      <c r="AM69" s="644"/>
      <c r="AN69" s="644">
        <v>99628.5</v>
      </c>
      <c r="AO69" s="644">
        <v>20625</v>
      </c>
      <c r="AP69" s="644"/>
      <c r="AQ69" s="644"/>
      <c r="AR69" s="644"/>
      <c r="AS69" s="644"/>
      <c r="AT69" s="644"/>
      <c r="AU69" s="644"/>
      <c r="AV69" s="644"/>
      <c r="AW69" s="644">
        <v>20625</v>
      </c>
      <c r="AX69" s="644">
        <v>20625</v>
      </c>
      <c r="AY69" s="644"/>
      <c r="AZ69" s="644"/>
      <c r="BA69" s="644">
        <f t="shared" si="12"/>
        <v>0</v>
      </c>
      <c r="BB69" s="644">
        <f t="shared" si="13"/>
        <v>0</v>
      </c>
      <c r="BC69" s="644"/>
      <c r="BD69" s="644"/>
      <c r="BE69" s="644"/>
      <c r="BF69" s="644"/>
      <c r="BG69" s="644">
        <f t="shared" si="155"/>
        <v>0</v>
      </c>
      <c r="BH69" s="644"/>
      <c r="BI69" s="644"/>
      <c r="BJ69" s="644"/>
      <c r="BK69" s="644">
        <f t="shared" si="15"/>
        <v>0</v>
      </c>
      <c r="BL69" s="644"/>
      <c r="BM69" s="644"/>
      <c r="BN69" s="644"/>
      <c r="BO69" s="644">
        <f t="shared" si="16"/>
        <v>0</v>
      </c>
      <c r="BP69" s="644"/>
      <c r="BQ69" s="644"/>
      <c r="BR69" s="644"/>
      <c r="BS69" s="644">
        <f t="shared" si="17"/>
        <v>0</v>
      </c>
      <c r="BT69" s="644"/>
      <c r="BU69" s="749"/>
      <c r="BV69" s="644"/>
      <c r="BW69" s="644">
        <f t="shared" si="18"/>
        <v>0</v>
      </c>
      <c r="BX69" s="644"/>
      <c r="BY69" s="644"/>
      <c r="BZ69" s="644"/>
      <c r="CA69" s="644"/>
      <c r="CB69" s="644"/>
      <c r="CC69" s="644"/>
      <c r="CD69" s="644">
        <f t="shared" si="118"/>
        <v>0</v>
      </c>
      <c r="CE69" s="644">
        <f t="shared" si="119"/>
        <v>0</v>
      </c>
      <c r="CF69" s="644"/>
      <c r="CG69" s="644"/>
      <c r="CH69" s="644">
        <v>0</v>
      </c>
      <c r="CI69" s="644">
        <f t="shared" si="122"/>
        <v>0</v>
      </c>
      <c r="CJ69" s="644"/>
      <c r="CK69" s="644"/>
      <c r="CL69" s="644">
        <f t="shared" si="150"/>
        <v>0</v>
      </c>
      <c r="CM69" s="644"/>
      <c r="CN69" s="644">
        <v>0</v>
      </c>
      <c r="CO69" s="644"/>
      <c r="CP69" s="644">
        <f t="shared" si="21"/>
        <v>0</v>
      </c>
      <c r="CQ69" s="644"/>
      <c r="CR69" s="644"/>
      <c r="CS69" s="644"/>
      <c r="CT69" s="644">
        <f t="shared" si="51"/>
        <v>0</v>
      </c>
      <c r="CU69" s="644">
        <v>0</v>
      </c>
      <c r="CV69" s="644">
        <v>0</v>
      </c>
      <c r="CW69" s="644"/>
      <c r="CX69" s="644"/>
      <c r="CY69" s="910">
        <v>0</v>
      </c>
      <c r="CZ69" s="644">
        <v>0</v>
      </c>
      <c r="DA69" s="644">
        <v>0</v>
      </c>
      <c r="DB69" s="644">
        <f t="shared" si="52"/>
        <v>0</v>
      </c>
      <c r="DC69" s="644">
        <v>0</v>
      </c>
      <c r="DD69" s="910">
        <v>0</v>
      </c>
      <c r="DE69" s="644">
        <v>0</v>
      </c>
      <c r="DF69" s="644">
        <f t="shared" si="53"/>
        <v>0</v>
      </c>
      <c r="DG69" s="644">
        <v>0</v>
      </c>
      <c r="DH69" s="910">
        <v>0</v>
      </c>
      <c r="DI69" s="644">
        <v>0</v>
      </c>
      <c r="DJ69" s="644">
        <f t="shared" si="54"/>
        <v>0</v>
      </c>
      <c r="DK69" s="644">
        <v>0</v>
      </c>
      <c r="DL69" s="644">
        <v>0</v>
      </c>
      <c r="DM69" s="644">
        <f t="shared" si="107"/>
        <v>0</v>
      </c>
      <c r="DN69" s="644">
        <f>IFERROR(DL69/#REF!*100,)</f>
        <v>0</v>
      </c>
      <c r="DO69" s="910"/>
      <c r="DP69" s="910"/>
      <c r="DQ69" s="910"/>
      <c r="DS69" s="490">
        <f>IF(DS$5=$H69,#REF!,0)</f>
        <v>0</v>
      </c>
      <c r="DT69" s="490">
        <f>IF(DT$5=$H69,#REF!,0)</f>
        <v>0</v>
      </c>
      <c r="DU69" s="490">
        <f>IF(DU$5=$H69,#REF!,0)</f>
        <v>0</v>
      </c>
      <c r="DV69" s="490">
        <f>IF(DV$5=$J69,#REF!,0)</f>
        <v>0</v>
      </c>
      <c r="DW69" s="490"/>
      <c r="DX69" s="490">
        <f>IF($DX$5=$A69,#REF!,0)</f>
        <v>0</v>
      </c>
      <c r="DY69" s="490">
        <f t="shared" si="34"/>
        <v>0</v>
      </c>
      <c r="DZ69" s="490"/>
      <c r="EA69" s="636">
        <f>IF(EA$5=$A69,#REF!,0)</f>
        <v>0</v>
      </c>
      <c r="EB69" s="937">
        <f>IF(EB$5=$A69,#REF!,0)</f>
        <v>0</v>
      </c>
      <c r="EC69" s="937">
        <f>IF(EC$5=$A69,#REF!,0)</f>
        <v>0</v>
      </c>
      <c r="ED69" s="636">
        <f>IF(ED$5=$A69,#REF!,0)</f>
        <v>0</v>
      </c>
      <c r="EE69" s="636">
        <f>IF(EE$5=$A69,#REF!,0)</f>
        <v>0</v>
      </c>
      <c r="EF69" s="636">
        <f>IF(EF$5=$A69,#REF!,0)</f>
        <v>0</v>
      </c>
      <c r="EG69" s="636">
        <f>IF(EG$5=$A69,#REF!,0)</f>
        <v>0</v>
      </c>
      <c r="EH69" s="636">
        <f>IF(EH$5=$A69,#REF!,0)</f>
        <v>0</v>
      </c>
      <c r="EI69" s="636">
        <f>IF(EI$5=$A69,#REF!,0)</f>
        <v>0</v>
      </c>
      <c r="EJ69" s="937">
        <f>IF(EJ$5=$A69,#REF!,0)</f>
        <v>0</v>
      </c>
      <c r="EK69" s="937">
        <f>IF(EK$5=$A69,#REF!,0)</f>
        <v>0</v>
      </c>
      <c r="EL69" s="937">
        <f>IF(EL$5=$A69,#REF!,0)</f>
        <v>0</v>
      </c>
      <c r="EM69" s="937">
        <f>IF(EM$5=$A69,#REF!,0)</f>
        <v>0</v>
      </c>
      <c r="EN69" s="937">
        <f>IF(EN$5=$A69,#REF!,0)</f>
        <v>0</v>
      </c>
      <c r="EO69" s="937">
        <f>IF(EO$5=$A69,#REF!,0)</f>
        <v>0</v>
      </c>
      <c r="EP69" s="937">
        <f>IF(EP$5=$A69,#REF!,0)</f>
        <v>0</v>
      </c>
      <c r="EQ69" s="937">
        <f>IF(EQ$5=$A69,#REF!,0)</f>
        <v>0</v>
      </c>
      <c r="ER69" s="937">
        <f>IF(ER$5=$A69,#REF!,0)</f>
        <v>0</v>
      </c>
      <c r="ES69" s="937">
        <f>IF(ES$5=$A69,#REF!,0)</f>
        <v>0</v>
      </c>
      <c r="ET69" s="937">
        <f>IF(ET$5=$A69,#REF!,0)</f>
        <v>0</v>
      </c>
      <c r="EX69" s="636">
        <f t="shared" si="183"/>
        <v>0</v>
      </c>
      <c r="EY69" s="937">
        <f t="shared" si="183"/>
        <v>0</v>
      </c>
      <c r="EZ69" s="937">
        <f t="shared" si="183"/>
        <v>0</v>
      </c>
      <c r="FA69" s="636">
        <f t="shared" si="183"/>
        <v>0</v>
      </c>
      <c r="FB69" s="636">
        <f t="shared" si="183"/>
        <v>0</v>
      </c>
      <c r="FC69" s="636">
        <f t="shared" si="183"/>
        <v>0</v>
      </c>
      <c r="FD69" s="636">
        <f t="shared" si="183"/>
        <v>0</v>
      </c>
      <c r="FE69" s="636">
        <f t="shared" si="183"/>
        <v>0</v>
      </c>
      <c r="FF69" s="636">
        <f t="shared" si="183"/>
        <v>0</v>
      </c>
      <c r="FG69" s="937">
        <f t="shared" si="183"/>
        <v>0</v>
      </c>
      <c r="FH69" s="937">
        <f t="shared" si="184"/>
        <v>0</v>
      </c>
      <c r="FI69" s="937">
        <f t="shared" si="184"/>
        <v>0</v>
      </c>
      <c r="FJ69" s="937">
        <f t="shared" si="184"/>
        <v>0</v>
      </c>
      <c r="FK69" s="937">
        <f t="shared" si="184"/>
        <v>0</v>
      </c>
      <c r="FL69" s="937">
        <f t="shared" si="184"/>
        <v>0</v>
      </c>
      <c r="FM69" s="937">
        <f t="shared" si="184"/>
        <v>0</v>
      </c>
      <c r="FN69" s="937">
        <f t="shared" si="184"/>
        <v>0</v>
      </c>
      <c r="FO69" s="937">
        <f t="shared" si="184"/>
        <v>0</v>
      </c>
      <c r="FP69" s="937">
        <f t="shared" si="184"/>
        <v>0</v>
      </c>
      <c r="FQ69" s="937">
        <f t="shared" si="184"/>
        <v>0</v>
      </c>
      <c r="GA69" s="937">
        <f>IF(GA$5=$J69,#REF!,0)</f>
        <v>0</v>
      </c>
      <c r="GB69" s="937">
        <f>IF(GB$5=$J69,#REF!,0)</f>
        <v>0</v>
      </c>
      <c r="GC69" s="937">
        <f>IF(GC$5=$J69,#REF!,0)</f>
        <v>0</v>
      </c>
      <c r="GD69" s="937">
        <f>IF(GD$5=$J69,#REF!,0)</f>
        <v>0</v>
      </c>
      <c r="GE69" s="937">
        <f>IF(GE$5=$J69,#REF!,0)</f>
        <v>0</v>
      </c>
      <c r="GF69" s="937">
        <f>IF(GF$5=$J69,#REF!,0)</f>
        <v>0</v>
      </c>
      <c r="GG69" s="937">
        <f>IF(GG$5=$J69,#REF!,0)</f>
        <v>0</v>
      </c>
      <c r="GH69" s="937">
        <f>IF(GH$5=$J69,#REF!,0)</f>
        <v>0</v>
      </c>
      <c r="GI69" s="937">
        <f>IF(GI$5=$J69,#REF!,0)</f>
        <v>0</v>
      </c>
      <c r="GJ69" s="937">
        <f>IF(GJ$5=$J69,#REF!,0)</f>
        <v>0</v>
      </c>
      <c r="GK69" s="937">
        <f>IF(GK$5=$J69,#REF!,0)</f>
        <v>0</v>
      </c>
      <c r="GL69" s="937">
        <f>IF(GL$5=$J69,#REF!,0)</f>
        <v>0</v>
      </c>
      <c r="GM69" s="937">
        <f>IF(GM$5=$J69,#REF!,0)</f>
        <v>0</v>
      </c>
      <c r="GN69" s="937">
        <f>IF(GN$5=$J69,#REF!,0)</f>
        <v>0</v>
      </c>
      <c r="GO69" s="937">
        <f>IF(GO$5=$J69,#REF!,0)</f>
        <v>0</v>
      </c>
      <c r="GP69" s="937">
        <f>IF(GP$5=$J69,#REF!,0)</f>
        <v>0</v>
      </c>
      <c r="GQ69" s="937">
        <f>IF(GQ$5=$J69,#REF!,0)</f>
        <v>0</v>
      </c>
      <c r="GR69" s="937">
        <f>IF(GR$5=$J69,#REF!,0)</f>
        <v>0</v>
      </c>
      <c r="GS69" s="937">
        <f>IF(GS$5=$J69,#REF!,0)</f>
        <v>0</v>
      </c>
      <c r="GT69" s="937">
        <f>IF(GT$5=$J69,#REF!,0)</f>
        <v>0</v>
      </c>
      <c r="GU69" s="937">
        <f>IF(GU$5=$J69,#REF!,0)</f>
        <v>0</v>
      </c>
      <c r="GV69" s="937">
        <f>IF(GV$5=$J69,#REF!,0)</f>
        <v>0</v>
      </c>
      <c r="GW69" s="937">
        <f>IF(GW$5=$J69,#REF!,0)</f>
        <v>0</v>
      </c>
      <c r="GX69" s="937">
        <f>IF(GX$5=$J69,#REF!,0)</f>
        <v>0</v>
      </c>
      <c r="GY69" s="937">
        <f>IF(GY$5=$J69,#REF!,0)</f>
        <v>0</v>
      </c>
      <c r="GZ69" s="937">
        <f>IF(GZ$5=$J69,#REF!,0)</f>
        <v>0</v>
      </c>
      <c r="HA69" s="937">
        <f>IF(HA$5=$J69,#REF!,0)</f>
        <v>0</v>
      </c>
      <c r="HB69" s="937">
        <f>IF(HB$5=$J69,#REF!,0)</f>
        <v>0</v>
      </c>
      <c r="HC69" s="937">
        <f>IF(HC$5=$J69,#REF!,0)</f>
        <v>0</v>
      </c>
      <c r="HD69" s="937">
        <f>IF(HD$5=$J69,#REF!,0)</f>
        <v>0</v>
      </c>
      <c r="HE69" s="937">
        <f>IF(HE$5=$J69,#REF!,0)</f>
        <v>0</v>
      </c>
      <c r="HF69" s="937">
        <f>IF(HF$5=$J69,#REF!,0)</f>
        <v>0</v>
      </c>
    </row>
    <row r="70" spans="1:214" ht="20.100000000000001" hidden="1" customHeight="1" x14ac:dyDescent="0.35">
      <c r="A70" s="583"/>
      <c r="B70" s="999"/>
      <c r="C70" s="999"/>
      <c r="D70" s="999"/>
      <c r="E70" s="999"/>
      <c r="F70" s="999"/>
      <c r="G70" s="999"/>
      <c r="H70" s="582"/>
      <c r="I70" s="458"/>
      <c r="J70" s="458"/>
      <c r="K70" s="458" t="s">
        <v>684</v>
      </c>
      <c r="L70" s="458" t="s">
        <v>685</v>
      </c>
      <c r="M70" s="582"/>
      <c r="N70" s="582"/>
      <c r="O70" s="582"/>
      <c r="P70" s="644"/>
      <c r="Q70" s="644"/>
      <c r="R70" s="644"/>
      <c r="S70" s="644"/>
      <c r="T70" s="644"/>
      <c r="U70" s="644"/>
      <c r="V70" s="644"/>
      <c r="W70" s="644"/>
      <c r="X70" s="644"/>
      <c r="Y70" s="644"/>
      <c r="Z70" s="644"/>
      <c r="AA70" s="644"/>
      <c r="AB70" s="644"/>
      <c r="AC70" s="644"/>
      <c r="AD70" s="644"/>
      <c r="AE70" s="644"/>
      <c r="AF70" s="644"/>
      <c r="AG70" s="644"/>
      <c r="AH70" s="644"/>
      <c r="AI70" s="644"/>
      <c r="AJ70" s="644"/>
      <c r="AK70" s="644"/>
      <c r="AL70" s="644"/>
      <c r="AM70" s="644"/>
      <c r="AN70" s="644"/>
      <c r="AO70" s="644"/>
      <c r="AP70" s="644"/>
      <c r="AQ70" s="644"/>
      <c r="AR70" s="644"/>
      <c r="AS70" s="644"/>
      <c r="AT70" s="644">
        <f>IFERROR(AS70/AR70*100,)</f>
        <v>0</v>
      </c>
      <c r="AU70" s="644">
        <f>AV70-AR70</f>
        <v>0</v>
      </c>
      <c r="AV70" s="644"/>
      <c r="AW70" s="644"/>
      <c r="AX70" s="644"/>
      <c r="AY70" s="644"/>
      <c r="AZ70" s="644"/>
      <c r="BA70" s="644">
        <f t="shared" si="12"/>
        <v>0</v>
      </c>
      <c r="BB70" s="644">
        <f t="shared" si="13"/>
        <v>0</v>
      </c>
      <c r="BC70" s="644"/>
      <c r="BD70" s="644"/>
      <c r="BE70" s="644"/>
      <c r="BF70" s="644"/>
      <c r="BG70" s="644">
        <f t="shared" si="155"/>
        <v>0</v>
      </c>
      <c r="BH70" s="644">
        <f>BI70-BE70</f>
        <v>0</v>
      </c>
      <c r="BI70" s="644"/>
      <c r="BJ70" s="644"/>
      <c r="BK70" s="644">
        <f t="shared" si="15"/>
        <v>0</v>
      </c>
      <c r="BL70" s="644">
        <f>BM70-BI70</f>
        <v>0</v>
      </c>
      <c r="BM70" s="644"/>
      <c r="BN70" s="644"/>
      <c r="BO70" s="644">
        <f t="shared" si="16"/>
        <v>0</v>
      </c>
      <c r="BP70" s="644">
        <f>BQ70-BI70</f>
        <v>0</v>
      </c>
      <c r="BQ70" s="644"/>
      <c r="BR70" s="644"/>
      <c r="BS70" s="644">
        <f t="shared" si="17"/>
        <v>0</v>
      </c>
      <c r="BT70" s="644">
        <f>BU70-BM70</f>
        <v>0</v>
      </c>
      <c r="BU70" s="749"/>
      <c r="BV70" s="644"/>
      <c r="BW70" s="644">
        <f t="shared" si="18"/>
        <v>0</v>
      </c>
      <c r="BX70" s="644">
        <f>BY70-BU70</f>
        <v>0</v>
      </c>
      <c r="BY70" s="644"/>
      <c r="BZ70" s="644"/>
      <c r="CA70" s="644"/>
      <c r="CB70" s="644"/>
      <c r="CC70" s="644"/>
      <c r="CD70" s="644">
        <f t="shared" si="118"/>
        <v>0</v>
      </c>
      <c r="CE70" s="644">
        <f t="shared" si="119"/>
        <v>0</v>
      </c>
      <c r="CF70" s="644"/>
      <c r="CG70" s="644"/>
      <c r="CH70" s="644">
        <v>0</v>
      </c>
      <c r="CI70" s="644">
        <f t="shared" si="122"/>
        <v>0</v>
      </c>
      <c r="CJ70" s="644">
        <f>CK70-CG70</f>
        <v>0</v>
      </c>
      <c r="CK70" s="644"/>
      <c r="CL70" s="644">
        <f t="shared" si="150"/>
        <v>0</v>
      </c>
      <c r="CM70" s="644">
        <f>CN70-CK70</f>
        <v>0</v>
      </c>
      <c r="CN70" s="644">
        <v>0</v>
      </c>
      <c r="CO70" s="644"/>
      <c r="CP70" s="644">
        <f t="shared" si="21"/>
        <v>0</v>
      </c>
      <c r="CQ70" s="644">
        <f>CR70-CN70</f>
        <v>0</v>
      </c>
      <c r="CR70" s="644"/>
      <c r="CS70" s="644"/>
      <c r="CT70" s="644">
        <f t="shared" si="51"/>
        <v>0</v>
      </c>
      <c r="CU70" s="644">
        <f>CV70-CR70</f>
        <v>0</v>
      </c>
      <c r="CV70" s="644">
        <v>0</v>
      </c>
      <c r="CW70" s="644"/>
      <c r="CX70" s="644"/>
      <c r="CY70" s="910">
        <v>0</v>
      </c>
      <c r="CZ70" s="644">
        <v>0</v>
      </c>
      <c r="DA70" s="644">
        <v>0</v>
      </c>
      <c r="DB70" s="644">
        <f t="shared" si="52"/>
        <v>0</v>
      </c>
      <c r="DC70" s="644">
        <f>DD70-CZ70</f>
        <v>0</v>
      </c>
      <c r="DD70" s="910">
        <v>0</v>
      </c>
      <c r="DE70" s="644">
        <v>0</v>
      </c>
      <c r="DF70" s="644">
        <f t="shared" si="53"/>
        <v>0</v>
      </c>
      <c r="DG70" s="644">
        <f>DH70-DD70</f>
        <v>0</v>
      </c>
      <c r="DH70" s="910">
        <v>0</v>
      </c>
      <c r="DI70" s="644">
        <v>0</v>
      </c>
      <c r="DJ70" s="644">
        <f t="shared" si="54"/>
        <v>0</v>
      </c>
      <c r="DK70" s="644" t="e">
        <f>#REF!-DH70</f>
        <v>#REF!</v>
      </c>
      <c r="DL70" s="644">
        <v>0</v>
      </c>
      <c r="DM70" s="644">
        <f t="shared" si="107"/>
        <v>0</v>
      </c>
      <c r="DN70" s="644">
        <f>IFERROR(DL70/#REF!*100,)</f>
        <v>0</v>
      </c>
      <c r="DO70" s="910"/>
      <c r="DP70" s="910"/>
      <c r="DQ70" s="910"/>
      <c r="DS70" s="490">
        <f>IF(DS$5=$H70,#REF!,0)</f>
        <v>0</v>
      </c>
      <c r="DT70" s="490">
        <f>IF(DT$5=$H70,#REF!,0)</f>
        <v>0</v>
      </c>
      <c r="DU70" s="490">
        <f>IF(DU$5=$H70,#REF!,0)</f>
        <v>0</v>
      </c>
      <c r="DV70" s="490">
        <f>IF(DV$5=$J70,#REF!,0)</f>
        <v>0</v>
      </c>
      <c r="DW70" s="490"/>
      <c r="DX70" s="490">
        <f>IF($DX$5=$A70,#REF!,0)</f>
        <v>0</v>
      </c>
      <c r="DY70" s="490">
        <f t="shared" si="34"/>
        <v>0</v>
      </c>
      <c r="DZ70" s="490"/>
      <c r="EA70" s="636">
        <f>IF(EA$5=$A70,#REF!,0)</f>
        <v>0</v>
      </c>
      <c r="EB70" s="937">
        <f>IF(EB$5=$A70,#REF!,0)</f>
        <v>0</v>
      </c>
      <c r="EC70" s="937">
        <f>IF(EC$5=$A70,#REF!,0)</f>
        <v>0</v>
      </c>
      <c r="ED70" s="636">
        <f>IF(ED$5=$A70,#REF!,0)</f>
        <v>0</v>
      </c>
      <c r="EE70" s="636">
        <f>IF(EE$5=$A70,#REF!,0)</f>
        <v>0</v>
      </c>
      <c r="EF70" s="636">
        <f>IF(EF$5=$A70,#REF!,0)</f>
        <v>0</v>
      </c>
      <c r="EG70" s="636">
        <f>IF(EG$5=$A70,#REF!,0)</f>
        <v>0</v>
      </c>
      <c r="EH70" s="636">
        <f>IF(EH$5=$A70,#REF!,0)</f>
        <v>0</v>
      </c>
      <c r="EI70" s="636">
        <f>IF(EI$5=$A70,#REF!,0)</f>
        <v>0</v>
      </c>
      <c r="EJ70" s="937">
        <f>IF(EJ$5=$A70,#REF!,0)</f>
        <v>0</v>
      </c>
      <c r="EK70" s="937">
        <f>IF(EK$5=$A70,#REF!,0)</f>
        <v>0</v>
      </c>
      <c r="EL70" s="937">
        <f>IF(EL$5=$A70,#REF!,0)</f>
        <v>0</v>
      </c>
      <c r="EM70" s="937">
        <f>IF(EM$5=$A70,#REF!,0)</f>
        <v>0</v>
      </c>
      <c r="EN70" s="937">
        <f>IF(EN$5=$A70,#REF!,0)</f>
        <v>0</v>
      </c>
      <c r="EO70" s="937">
        <f>IF(EO$5=$A70,#REF!,0)</f>
        <v>0</v>
      </c>
      <c r="EP70" s="937">
        <f>IF(EP$5=$A70,#REF!,0)</f>
        <v>0</v>
      </c>
      <c r="EQ70" s="937">
        <f>IF(EQ$5=$A70,#REF!,0)</f>
        <v>0</v>
      </c>
      <c r="ER70" s="937">
        <f>IF(ER$5=$A70,#REF!,0)</f>
        <v>0</v>
      </c>
      <c r="ES70" s="937">
        <f>IF(ES$5=$A70,#REF!,0)</f>
        <v>0</v>
      </c>
      <c r="ET70" s="937">
        <f>IF(ET$5=$A70,#REF!,0)</f>
        <v>0</v>
      </c>
      <c r="EX70" s="636">
        <f t="shared" si="183"/>
        <v>0</v>
      </c>
      <c r="EY70" s="937">
        <f t="shared" si="183"/>
        <v>0</v>
      </c>
      <c r="EZ70" s="937">
        <f t="shared" si="183"/>
        <v>0</v>
      </c>
      <c r="FA70" s="636">
        <f t="shared" si="183"/>
        <v>0</v>
      </c>
      <c r="FB70" s="636">
        <f t="shared" si="183"/>
        <v>0</v>
      </c>
      <c r="FC70" s="636">
        <f t="shared" si="183"/>
        <v>0</v>
      </c>
      <c r="FD70" s="636">
        <f t="shared" si="183"/>
        <v>0</v>
      </c>
      <c r="FE70" s="636">
        <f t="shared" si="183"/>
        <v>0</v>
      </c>
      <c r="FF70" s="636">
        <f t="shared" si="183"/>
        <v>0</v>
      </c>
      <c r="FG70" s="937">
        <f t="shared" si="183"/>
        <v>0</v>
      </c>
      <c r="FH70" s="937">
        <f t="shared" si="184"/>
        <v>0</v>
      </c>
      <c r="FI70" s="937">
        <f t="shared" si="184"/>
        <v>0</v>
      </c>
      <c r="FJ70" s="937">
        <f t="shared" si="184"/>
        <v>0</v>
      </c>
      <c r="FK70" s="937">
        <f t="shared" si="184"/>
        <v>0</v>
      </c>
      <c r="FL70" s="937">
        <f t="shared" si="184"/>
        <v>0</v>
      </c>
      <c r="FM70" s="937">
        <f t="shared" si="184"/>
        <v>0</v>
      </c>
      <c r="FN70" s="937">
        <f t="shared" si="184"/>
        <v>0</v>
      </c>
      <c r="FO70" s="937">
        <f t="shared" si="184"/>
        <v>0</v>
      </c>
      <c r="FP70" s="937">
        <f t="shared" si="184"/>
        <v>0</v>
      </c>
      <c r="FQ70" s="937">
        <f t="shared" si="184"/>
        <v>0</v>
      </c>
      <c r="GA70" s="937">
        <f>IF(GA$5=$J70,#REF!,0)</f>
        <v>0</v>
      </c>
      <c r="GB70" s="937">
        <f>IF(GB$5=$J70,#REF!,0)</f>
        <v>0</v>
      </c>
      <c r="GC70" s="937">
        <f>IF(GC$5=$J70,#REF!,0)</f>
        <v>0</v>
      </c>
      <c r="GD70" s="937">
        <f>IF(GD$5=$J70,#REF!,0)</f>
        <v>0</v>
      </c>
      <c r="GE70" s="937">
        <f>IF(GE$5=$J70,#REF!,0)</f>
        <v>0</v>
      </c>
      <c r="GF70" s="937">
        <f>IF(GF$5=$J70,#REF!,0)</f>
        <v>0</v>
      </c>
      <c r="GG70" s="937">
        <f>IF(GG$5=$J70,#REF!,0)</f>
        <v>0</v>
      </c>
      <c r="GH70" s="937">
        <f>IF(GH$5=$J70,#REF!,0)</f>
        <v>0</v>
      </c>
      <c r="GI70" s="937">
        <f>IF(GI$5=$J70,#REF!,0)</f>
        <v>0</v>
      </c>
      <c r="GJ70" s="937">
        <f>IF(GJ$5=$J70,#REF!,0)</f>
        <v>0</v>
      </c>
      <c r="GK70" s="937">
        <f>IF(GK$5=$J70,#REF!,0)</f>
        <v>0</v>
      </c>
      <c r="GL70" s="937">
        <f>IF(GL$5=$J70,#REF!,0)</f>
        <v>0</v>
      </c>
      <c r="GM70" s="937">
        <f>IF(GM$5=$J70,#REF!,0)</f>
        <v>0</v>
      </c>
      <c r="GN70" s="937">
        <f>IF(GN$5=$J70,#REF!,0)</f>
        <v>0</v>
      </c>
      <c r="GO70" s="937">
        <f>IF(GO$5=$J70,#REF!,0)</f>
        <v>0</v>
      </c>
      <c r="GP70" s="937">
        <f>IF(GP$5=$J70,#REF!,0)</f>
        <v>0</v>
      </c>
      <c r="GQ70" s="937">
        <f>IF(GQ$5=$J70,#REF!,0)</f>
        <v>0</v>
      </c>
      <c r="GR70" s="937">
        <f>IF(GR$5=$J70,#REF!,0)</f>
        <v>0</v>
      </c>
      <c r="GS70" s="937">
        <f>IF(GS$5=$J70,#REF!,0)</f>
        <v>0</v>
      </c>
      <c r="GT70" s="937">
        <f>IF(GT$5=$J70,#REF!,0)</f>
        <v>0</v>
      </c>
      <c r="GU70" s="937">
        <f>IF(GU$5=$J70,#REF!,0)</f>
        <v>0</v>
      </c>
      <c r="GV70" s="937">
        <f>IF(GV$5=$J70,#REF!,0)</f>
        <v>0</v>
      </c>
      <c r="GW70" s="937">
        <f>IF(GW$5=$J70,#REF!,0)</f>
        <v>0</v>
      </c>
      <c r="GX70" s="937">
        <f>IF(GX$5=$J70,#REF!,0)</f>
        <v>0</v>
      </c>
      <c r="GY70" s="937">
        <f>IF(GY$5=$J70,#REF!,0)</f>
        <v>0</v>
      </c>
      <c r="GZ70" s="937">
        <f>IF(GZ$5=$J70,#REF!,0)</f>
        <v>0</v>
      </c>
      <c r="HA70" s="937">
        <f>IF(HA$5=$J70,#REF!,0)</f>
        <v>0</v>
      </c>
      <c r="HB70" s="937">
        <f>IF(HB$5=$J70,#REF!,0)</f>
        <v>0</v>
      </c>
      <c r="HC70" s="937">
        <f>IF(HC$5=$J70,#REF!,0)</f>
        <v>0</v>
      </c>
      <c r="HD70" s="937">
        <f>IF(HD$5=$J70,#REF!,0)</f>
        <v>0</v>
      </c>
      <c r="HE70" s="937">
        <f>IF(HE$5=$J70,#REF!,0)</f>
        <v>0</v>
      </c>
      <c r="HF70" s="937">
        <f>IF(HF$5=$J70,#REF!,0)</f>
        <v>0</v>
      </c>
    </row>
    <row r="71" spans="1:214" ht="20.100000000000001" hidden="1" customHeight="1" x14ac:dyDescent="0.35">
      <c r="A71" s="583" t="s">
        <v>412</v>
      </c>
      <c r="B71" s="999"/>
      <c r="C71" s="999"/>
      <c r="D71" s="999"/>
      <c r="E71" s="999"/>
      <c r="F71" s="999"/>
      <c r="G71" s="999"/>
      <c r="H71" s="582"/>
      <c r="I71" s="998"/>
      <c r="J71" s="1155" t="s">
        <v>663</v>
      </c>
      <c r="K71" s="981" t="s">
        <v>664</v>
      </c>
      <c r="L71" s="981"/>
      <c r="M71" s="541"/>
      <c r="N71" s="541"/>
      <c r="O71" s="541"/>
      <c r="P71" s="641"/>
      <c r="Q71" s="641"/>
      <c r="R71" s="641"/>
      <c r="S71" s="641"/>
      <c r="T71" s="641"/>
      <c r="U71" s="641"/>
      <c r="V71" s="641"/>
      <c r="W71" s="641"/>
      <c r="X71" s="641"/>
      <c r="Y71" s="641"/>
      <c r="Z71" s="641"/>
      <c r="AA71" s="641"/>
      <c r="AB71" s="641"/>
      <c r="AC71" s="641"/>
      <c r="AD71" s="641"/>
      <c r="AE71" s="641"/>
      <c r="AF71" s="641"/>
      <c r="AG71" s="641"/>
      <c r="AH71" s="641"/>
      <c r="AI71" s="641"/>
      <c r="AJ71" s="641"/>
      <c r="AK71" s="641"/>
      <c r="AL71" s="641"/>
      <c r="AM71" s="641"/>
      <c r="AN71" s="641">
        <f t="shared" ref="AN71:AS71" si="190">SUM(AN72:AN73)</f>
        <v>231310.22</v>
      </c>
      <c r="AO71" s="641">
        <f t="shared" si="190"/>
        <v>152000</v>
      </c>
      <c r="AP71" s="641">
        <f t="shared" si="190"/>
        <v>0</v>
      </c>
      <c r="AQ71" s="641">
        <f t="shared" si="190"/>
        <v>0</v>
      </c>
      <c r="AR71" s="641">
        <f t="shared" si="190"/>
        <v>0</v>
      </c>
      <c r="AS71" s="641">
        <f t="shared" si="190"/>
        <v>0</v>
      </c>
      <c r="AT71" s="641">
        <f>IFERROR(AS71/AR71*100,)</f>
        <v>0</v>
      </c>
      <c r="AU71" s="641">
        <f t="shared" ref="AU71:AZ71" si="191">SUM(AU72:AU73)</f>
        <v>0</v>
      </c>
      <c r="AV71" s="641">
        <f t="shared" si="191"/>
        <v>0</v>
      </c>
      <c r="AW71" s="641">
        <f t="shared" si="191"/>
        <v>94000</v>
      </c>
      <c r="AX71" s="641">
        <f t="shared" si="191"/>
        <v>94000</v>
      </c>
      <c r="AY71" s="641">
        <f t="shared" si="191"/>
        <v>0</v>
      </c>
      <c r="AZ71" s="641">
        <f t="shared" si="191"/>
        <v>0</v>
      </c>
      <c r="BA71" s="641">
        <f t="shared" ref="BA71:BA104" si="192">IFERROR(AZ71/AP71*100,)</f>
        <v>0</v>
      </c>
      <c r="BB71" s="641">
        <f t="shared" ref="BB71:BB104" si="193">IFERROR(AZ71/AY71*100,)</f>
        <v>0</v>
      </c>
      <c r="BC71" s="641">
        <f>SUM(BC72:BC73)</f>
        <v>0</v>
      </c>
      <c r="BD71" s="641">
        <f>SUM(BD72:BD73)</f>
        <v>0</v>
      </c>
      <c r="BE71" s="641">
        <f>SUM(BE72:BE73)</f>
        <v>0</v>
      </c>
      <c r="BF71" s="641">
        <f>SUM(BF72:BF73)</f>
        <v>0</v>
      </c>
      <c r="BG71" s="641">
        <f t="shared" si="155"/>
        <v>0</v>
      </c>
      <c r="BH71" s="641">
        <f>SUM(BH72:BH73)</f>
        <v>0</v>
      </c>
      <c r="BI71" s="641">
        <f>SUM(BI72:BI73)</f>
        <v>0</v>
      </c>
      <c r="BJ71" s="641"/>
      <c r="BK71" s="641">
        <f t="shared" si="15"/>
        <v>0</v>
      </c>
      <c r="BL71" s="641">
        <f>SUM(BL72:BL73)</f>
        <v>0</v>
      </c>
      <c r="BM71" s="641">
        <f>SUM(BM72:BM73)</f>
        <v>0</v>
      </c>
      <c r="BN71" s="641"/>
      <c r="BO71" s="641">
        <f t="shared" si="16"/>
        <v>0</v>
      </c>
      <c r="BP71" s="641">
        <f>SUM(BP72:BP73)</f>
        <v>0</v>
      </c>
      <c r="BQ71" s="641">
        <f>SUM(BQ72:BQ73)</f>
        <v>0</v>
      </c>
      <c r="BR71" s="641">
        <f>SUM(BR72:BR73)</f>
        <v>0</v>
      </c>
      <c r="BS71" s="641">
        <f t="shared" si="17"/>
        <v>0</v>
      </c>
      <c r="BT71" s="641">
        <f>SUM(BT72:BT73)</f>
        <v>0</v>
      </c>
      <c r="BU71" s="770">
        <f>SUM(BU72:BU73)</f>
        <v>0</v>
      </c>
      <c r="BV71" s="641">
        <f>SUM(BV72:BV73)</f>
        <v>0</v>
      </c>
      <c r="BW71" s="641">
        <f t="shared" si="18"/>
        <v>0</v>
      </c>
      <c r="BX71" s="641">
        <f t="shared" ref="BX71:CC71" si="194">SUM(BX72:BX73)</f>
        <v>0</v>
      </c>
      <c r="BY71" s="641">
        <f t="shared" si="194"/>
        <v>0</v>
      </c>
      <c r="BZ71" s="641">
        <f t="shared" si="194"/>
        <v>0</v>
      </c>
      <c r="CA71" s="641">
        <f t="shared" si="194"/>
        <v>0</v>
      </c>
      <c r="CB71" s="641">
        <f t="shared" si="194"/>
        <v>0</v>
      </c>
      <c r="CC71" s="641">
        <f t="shared" si="194"/>
        <v>0</v>
      </c>
      <c r="CD71" s="641">
        <f t="shared" si="118"/>
        <v>0</v>
      </c>
      <c r="CE71" s="641">
        <f t="shared" si="119"/>
        <v>0</v>
      </c>
      <c r="CF71" s="641">
        <f>SUM(CF72:CF73)</f>
        <v>0</v>
      </c>
      <c r="CG71" s="641">
        <f>SUM(CG72:CG73)</f>
        <v>0</v>
      </c>
      <c r="CH71" s="641">
        <f>SUM(CH72:CH73)</f>
        <v>0</v>
      </c>
      <c r="CI71" s="641">
        <f t="shared" si="122"/>
        <v>0</v>
      </c>
      <c r="CJ71" s="641">
        <f>SUM(CJ72:CJ73)</f>
        <v>0</v>
      </c>
      <c r="CK71" s="641">
        <f>SUM(CK72:CK73)</f>
        <v>0</v>
      </c>
      <c r="CL71" s="641">
        <f t="shared" si="150"/>
        <v>0</v>
      </c>
      <c r="CM71" s="641">
        <f>SUM(CM72:CM73)</f>
        <v>0</v>
      </c>
      <c r="CN71" s="641">
        <f>SUM(CN72:CN73)</f>
        <v>0</v>
      </c>
      <c r="CO71" s="641">
        <f>SUM(CO72:CO73)</f>
        <v>0</v>
      </c>
      <c r="CP71" s="641">
        <f t="shared" si="21"/>
        <v>0</v>
      </c>
      <c r="CQ71" s="641">
        <f>SUM(CQ72:CQ73)</f>
        <v>0</v>
      </c>
      <c r="CR71" s="641">
        <f>SUM(CR72:CR73)</f>
        <v>0</v>
      </c>
      <c r="CS71" s="641">
        <f>SUM(CS72:CS73)</f>
        <v>0</v>
      </c>
      <c r="CT71" s="641">
        <f t="shared" si="51"/>
        <v>0</v>
      </c>
      <c r="CU71" s="641">
        <f t="shared" ref="CU71:DA71" si="195">SUM(CU72:CU73)</f>
        <v>0</v>
      </c>
      <c r="CV71" s="641">
        <f t="shared" si="195"/>
        <v>0</v>
      </c>
      <c r="CW71" s="641">
        <f t="shared" si="195"/>
        <v>0</v>
      </c>
      <c r="CX71" s="641">
        <f t="shared" si="195"/>
        <v>0</v>
      </c>
      <c r="CY71" s="558">
        <f>SUM(CY72:CY73)</f>
        <v>0</v>
      </c>
      <c r="CZ71" s="641">
        <f t="shared" si="195"/>
        <v>0</v>
      </c>
      <c r="DA71" s="641">
        <f t="shared" si="195"/>
        <v>0</v>
      </c>
      <c r="DB71" s="641">
        <f t="shared" si="52"/>
        <v>0</v>
      </c>
      <c r="DC71" s="641">
        <f>SUM(DC72:DC73)</f>
        <v>0</v>
      </c>
      <c r="DD71" s="558">
        <f>SUM(DD72:DD73)</f>
        <v>0</v>
      </c>
      <c r="DE71" s="641">
        <f>SUM(DE72:DE73)</f>
        <v>0</v>
      </c>
      <c r="DF71" s="641">
        <f t="shared" si="53"/>
        <v>0</v>
      </c>
      <c r="DG71" s="641">
        <f>SUM(DG72:DG73)</f>
        <v>0</v>
      </c>
      <c r="DH71" s="558">
        <f>SUM(DH72:DH73)</f>
        <v>0</v>
      </c>
      <c r="DI71" s="641">
        <f>SUM(DI72:DI73)</f>
        <v>0</v>
      </c>
      <c r="DJ71" s="641">
        <f t="shared" si="54"/>
        <v>0</v>
      </c>
      <c r="DK71" s="641" t="e">
        <f>SUM(DK72:DK73)</f>
        <v>#REF!</v>
      </c>
      <c r="DL71" s="641">
        <f>SUM(DL72:DL73)</f>
        <v>0</v>
      </c>
      <c r="DM71" s="641">
        <f t="shared" ref="DM71:DM102" si="196">IFERROR(DL71/CY71*100,)</f>
        <v>0</v>
      </c>
      <c r="DN71" s="641">
        <f>IFERROR(DL71/#REF!*100,)</f>
        <v>0</v>
      </c>
      <c r="DO71" s="558">
        <f t="shared" ref="DO71:DQ71" si="197">SUM(DO72:DO73)</f>
        <v>0</v>
      </c>
      <c r="DP71" s="558">
        <f t="shared" si="197"/>
        <v>0</v>
      </c>
      <c r="DQ71" s="558">
        <f t="shared" si="197"/>
        <v>0</v>
      </c>
      <c r="DS71" s="490">
        <f>IF(DS$5=$H71,#REF!,0)</f>
        <v>0</v>
      </c>
      <c r="DT71" s="490">
        <f>IF(DT$5=$H71,#REF!,0)</f>
        <v>0</v>
      </c>
      <c r="DU71" s="490">
        <f>IF(DU$5=$H71,#REF!,0)</f>
        <v>0</v>
      </c>
      <c r="DV71" s="490">
        <f>IF(DV$5=$J71,#REF!,0)</f>
        <v>0</v>
      </c>
      <c r="DW71" s="490"/>
      <c r="DX71" s="490">
        <f>IF($DX$5=$A71,#REF!,0)</f>
        <v>0</v>
      </c>
      <c r="DY71" s="490">
        <f t="shared" si="34"/>
        <v>0</v>
      </c>
      <c r="DZ71" s="490"/>
      <c r="EA71" s="636">
        <f>IF(EA$5=$A71,#REF!,0)</f>
        <v>0</v>
      </c>
      <c r="EB71" s="937">
        <f>IF(EB$5=$A71,#REF!,0)</f>
        <v>0</v>
      </c>
      <c r="EC71" s="937">
        <f>IF(EC$5=$A71,#REF!,0)</f>
        <v>0</v>
      </c>
      <c r="ED71" s="636">
        <f>IF(ED$5=$A71,#REF!,0)</f>
        <v>0</v>
      </c>
      <c r="EE71" s="636">
        <f>IF(EE$5=$A71,#REF!,0)</f>
        <v>0</v>
      </c>
      <c r="EF71" s="636">
        <f>IF(EF$5=$A71,#REF!,0)</f>
        <v>0</v>
      </c>
      <c r="EG71" s="636">
        <f>IF(EG$5=$A71,#REF!,0)</f>
        <v>0</v>
      </c>
      <c r="EH71" s="636">
        <f>IF(EH$5=$A71,#REF!,0)</f>
        <v>0</v>
      </c>
      <c r="EI71" s="636" t="e">
        <f>IF(EI$5=$A71,#REF!,0)</f>
        <v>#REF!</v>
      </c>
      <c r="EJ71" s="937">
        <f>IF(EJ$5=$A71,#REF!,0)</f>
        <v>0</v>
      </c>
      <c r="EK71" s="937">
        <f>IF(EK$5=$A71,#REF!,0)</f>
        <v>0</v>
      </c>
      <c r="EL71" s="937">
        <f>IF(EL$5=$A71,#REF!,0)</f>
        <v>0</v>
      </c>
      <c r="EM71" s="937">
        <f>IF(EM$5=$A71,#REF!,0)</f>
        <v>0</v>
      </c>
      <c r="EN71" s="937">
        <f>IF(EN$5=$A71,#REF!,0)</f>
        <v>0</v>
      </c>
      <c r="EO71" s="937">
        <f>IF(EO$5=$A71,#REF!,0)</f>
        <v>0</v>
      </c>
      <c r="EP71" s="937">
        <f>IF(EP$5=$A71,#REF!,0)</f>
        <v>0</v>
      </c>
      <c r="EQ71" s="937">
        <f>IF(EQ$5=$A71,#REF!,0)</f>
        <v>0</v>
      </c>
      <c r="ER71" s="937">
        <f>IF(ER$5=$A71,#REF!,0)</f>
        <v>0</v>
      </c>
      <c r="ES71" s="937">
        <f>IF(ES$5=$A71,#REF!,0)</f>
        <v>0</v>
      </c>
      <c r="ET71" s="937">
        <f>IF(ET$5=$A71,#REF!,0)</f>
        <v>0</v>
      </c>
      <c r="EX71" s="636">
        <f t="shared" si="183"/>
        <v>0</v>
      </c>
      <c r="EY71" s="937">
        <f t="shared" si="183"/>
        <v>0</v>
      </c>
      <c r="EZ71" s="937">
        <f t="shared" si="183"/>
        <v>0</v>
      </c>
      <c r="FA71" s="636">
        <f t="shared" si="183"/>
        <v>0</v>
      </c>
      <c r="FB71" s="636">
        <f t="shared" si="183"/>
        <v>0</v>
      </c>
      <c r="FC71" s="636">
        <f t="shared" si="183"/>
        <v>0</v>
      </c>
      <c r="FD71" s="636">
        <f t="shared" si="183"/>
        <v>0</v>
      </c>
      <c r="FE71" s="636">
        <f t="shared" si="183"/>
        <v>0</v>
      </c>
      <c r="FF71" s="636">
        <f t="shared" si="183"/>
        <v>0</v>
      </c>
      <c r="FG71" s="937">
        <f t="shared" si="183"/>
        <v>0</v>
      </c>
      <c r="FH71" s="937">
        <f t="shared" si="184"/>
        <v>0</v>
      </c>
      <c r="FI71" s="937">
        <f t="shared" si="184"/>
        <v>0</v>
      </c>
      <c r="FJ71" s="937">
        <f t="shared" si="184"/>
        <v>0</v>
      </c>
      <c r="FK71" s="937">
        <f t="shared" si="184"/>
        <v>0</v>
      </c>
      <c r="FL71" s="937">
        <f t="shared" si="184"/>
        <v>0</v>
      </c>
      <c r="FM71" s="937">
        <f t="shared" si="184"/>
        <v>0</v>
      </c>
      <c r="FN71" s="937">
        <f t="shared" si="184"/>
        <v>0</v>
      </c>
      <c r="FO71" s="937">
        <f t="shared" si="184"/>
        <v>0</v>
      </c>
      <c r="FP71" s="937">
        <f t="shared" si="184"/>
        <v>0</v>
      </c>
      <c r="FQ71" s="937">
        <f t="shared" si="184"/>
        <v>0</v>
      </c>
      <c r="GA71" s="937">
        <f>IF(GA$5=$J71,#REF!,0)</f>
        <v>0</v>
      </c>
      <c r="GB71" s="937">
        <f>IF(GB$5=$J71,#REF!,0)</f>
        <v>0</v>
      </c>
      <c r="GC71" s="937">
        <f>IF(GC$5=$J71,#REF!,0)</f>
        <v>0</v>
      </c>
      <c r="GD71" s="937">
        <f>IF(GD$5=$J71,#REF!,0)</f>
        <v>0</v>
      </c>
      <c r="GE71" s="937">
        <f>IF(GE$5=$J71,#REF!,0)</f>
        <v>0</v>
      </c>
      <c r="GF71" s="937">
        <f>IF(GF$5=$J71,#REF!,0)</f>
        <v>0</v>
      </c>
      <c r="GG71" s="937">
        <f>IF(GG$5=$J71,#REF!,0)</f>
        <v>0</v>
      </c>
      <c r="GH71" s="937">
        <f>IF(GH$5=$J71,#REF!,0)</f>
        <v>0</v>
      </c>
      <c r="GI71" s="937">
        <f>IF(GI$5=$J71,#REF!,0)</f>
        <v>0</v>
      </c>
      <c r="GJ71" s="937">
        <f>IF(GJ$5=$J71,#REF!,0)</f>
        <v>0</v>
      </c>
      <c r="GK71" s="937">
        <f>IF(GK$5=$J71,#REF!,0)</f>
        <v>0</v>
      </c>
      <c r="GL71" s="937">
        <f>IF(GL$5=$J71,#REF!,0)</f>
        <v>0</v>
      </c>
      <c r="GM71" s="937">
        <f>IF(GM$5=$J71,#REF!,0)</f>
        <v>0</v>
      </c>
      <c r="GN71" s="937">
        <f>IF(GN$5=$J71,#REF!,0)</f>
        <v>0</v>
      </c>
      <c r="GO71" s="937">
        <f>IF(GO$5=$J71,#REF!,0)</f>
        <v>0</v>
      </c>
      <c r="GP71" s="937">
        <f>IF(GP$5=$J71,#REF!,0)</f>
        <v>0</v>
      </c>
      <c r="GQ71" s="937">
        <f>IF(GQ$5=$J71,#REF!,0)</f>
        <v>0</v>
      </c>
      <c r="GR71" s="937">
        <f>IF(GR$5=$J71,#REF!,0)</f>
        <v>0</v>
      </c>
      <c r="GS71" s="937">
        <f>IF(GS$5=$J71,#REF!,0)</f>
        <v>0</v>
      </c>
      <c r="GT71" s="937">
        <f>IF(GT$5=$J71,#REF!,0)</f>
        <v>0</v>
      </c>
      <c r="GU71" s="937">
        <f>IF(GU$5=$J71,#REF!,0)</f>
        <v>0</v>
      </c>
      <c r="GV71" s="937">
        <f>IF(GV$5=$J71,#REF!,0)</f>
        <v>0</v>
      </c>
      <c r="GW71" s="937">
        <f>IF(GW$5=$J71,#REF!,0)</f>
        <v>0</v>
      </c>
      <c r="GX71" s="937">
        <f>IF(GX$5=$J71,#REF!,0)</f>
        <v>0</v>
      </c>
      <c r="GY71" s="937">
        <f>IF(GY$5=$J71,#REF!,0)</f>
        <v>0</v>
      </c>
      <c r="GZ71" s="937">
        <f>IF(GZ$5=$J71,#REF!,0)</f>
        <v>0</v>
      </c>
      <c r="HA71" s="937">
        <f>IF(HA$5=$J71,#REF!,0)</f>
        <v>0</v>
      </c>
      <c r="HB71" s="937">
        <f>IF(HB$5=$J71,#REF!,0)</f>
        <v>0</v>
      </c>
      <c r="HC71" s="937">
        <f>IF(HC$5=$J71,#REF!,0)</f>
        <v>0</v>
      </c>
      <c r="HD71" s="937">
        <f>IF(HD$5=$J71,#REF!,0)</f>
        <v>0</v>
      </c>
      <c r="HE71" s="937">
        <f>IF(HE$5=$J71,#REF!,0)</f>
        <v>0</v>
      </c>
      <c r="HF71" s="937">
        <f>IF(HF$5=$J71,#REF!,0)</f>
        <v>0</v>
      </c>
    </row>
    <row r="72" spans="1:214" ht="20.100000000000001" hidden="1" customHeight="1" x14ac:dyDescent="0.35">
      <c r="A72" s="583"/>
      <c r="B72" s="999"/>
      <c r="C72" s="999"/>
      <c r="D72" s="999"/>
      <c r="E72" s="999"/>
      <c r="F72" s="999"/>
      <c r="G72" s="999"/>
      <c r="H72" s="582"/>
      <c r="I72" s="458"/>
      <c r="J72" s="458"/>
      <c r="K72" s="458" t="s">
        <v>682</v>
      </c>
      <c r="L72" s="458" t="s">
        <v>683</v>
      </c>
      <c r="M72" s="582"/>
      <c r="N72" s="582"/>
      <c r="O72" s="582"/>
      <c r="P72" s="644"/>
      <c r="Q72" s="644"/>
      <c r="R72" s="644"/>
      <c r="S72" s="644"/>
      <c r="T72" s="644"/>
      <c r="U72" s="644"/>
      <c r="V72" s="644"/>
      <c r="W72" s="644"/>
      <c r="X72" s="644"/>
      <c r="Y72" s="644"/>
      <c r="Z72" s="644"/>
      <c r="AA72" s="644"/>
      <c r="AB72" s="644"/>
      <c r="AC72" s="644"/>
      <c r="AD72" s="644"/>
      <c r="AE72" s="644"/>
      <c r="AF72" s="644"/>
      <c r="AG72" s="644"/>
      <c r="AH72" s="644"/>
      <c r="AI72" s="644"/>
      <c r="AJ72" s="644"/>
      <c r="AK72" s="644"/>
      <c r="AL72" s="644"/>
      <c r="AM72" s="644"/>
      <c r="AN72" s="652">
        <v>231310.22</v>
      </c>
      <c r="AO72" s="644">
        <v>152000</v>
      </c>
      <c r="AP72" s="644"/>
      <c r="AQ72" s="644"/>
      <c r="AR72" s="644"/>
      <c r="AS72" s="644"/>
      <c r="AT72" s="644"/>
      <c r="AU72" s="644"/>
      <c r="AV72" s="644"/>
      <c r="AW72" s="644">
        <v>94000</v>
      </c>
      <c r="AX72" s="644">
        <v>94000</v>
      </c>
      <c r="AY72" s="644"/>
      <c r="AZ72" s="644"/>
      <c r="BA72" s="644">
        <f t="shared" si="192"/>
        <v>0</v>
      </c>
      <c r="BB72" s="644">
        <f t="shared" si="193"/>
        <v>0</v>
      </c>
      <c r="BC72" s="644"/>
      <c r="BD72" s="644"/>
      <c r="BE72" s="644"/>
      <c r="BF72" s="644"/>
      <c r="BG72" s="644">
        <f t="shared" si="155"/>
        <v>0</v>
      </c>
      <c r="BH72" s="644"/>
      <c r="BI72" s="644"/>
      <c r="BJ72" s="644"/>
      <c r="BK72" s="644">
        <f t="shared" si="15"/>
        <v>0</v>
      </c>
      <c r="BL72" s="644"/>
      <c r="BM72" s="644"/>
      <c r="BN72" s="644"/>
      <c r="BO72" s="644">
        <f t="shared" si="16"/>
        <v>0</v>
      </c>
      <c r="BP72" s="644"/>
      <c r="BQ72" s="644"/>
      <c r="BR72" s="644"/>
      <c r="BS72" s="644">
        <f t="shared" si="17"/>
        <v>0</v>
      </c>
      <c r="BT72" s="644"/>
      <c r="BU72" s="749"/>
      <c r="BV72" s="644"/>
      <c r="BW72" s="644">
        <f t="shared" si="18"/>
        <v>0</v>
      </c>
      <c r="BX72" s="644"/>
      <c r="BY72" s="644"/>
      <c r="BZ72" s="644"/>
      <c r="CA72" s="644"/>
      <c r="CB72" s="644"/>
      <c r="CC72" s="644"/>
      <c r="CD72" s="644">
        <f t="shared" si="118"/>
        <v>0</v>
      </c>
      <c r="CE72" s="644">
        <f t="shared" si="119"/>
        <v>0</v>
      </c>
      <c r="CF72" s="644"/>
      <c r="CG72" s="644"/>
      <c r="CH72" s="644">
        <v>0</v>
      </c>
      <c r="CI72" s="644">
        <f t="shared" si="122"/>
        <v>0</v>
      </c>
      <c r="CJ72" s="644"/>
      <c r="CK72" s="644"/>
      <c r="CL72" s="644">
        <f t="shared" si="150"/>
        <v>0</v>
      </c>
      <c r="CM72" s="644"/>
      <c r="CN72" s="644">
        <v>0</v>
      </c>
      <c r="CO72" s="644"/>
      <c r="CP72" s="644">
        <f t="shared" si="21"/>
        <v>0</v>
      </c>
      <c r="CQ72" s="644"/>
      <c r="CR72" s="644"/>
      <c r="CS72" s="644"/>
      <c r="CT72" s="644">
        <f t="shared" si="51"/>
        <v>0</v>
      </c>
      <c r="CU72" s="644">
        <v>0</v>
      </c>
      <c r="CV72" s="644">
        <v>0</v>
      </c>
      <c r="CW72" s="644"/>
      <c r="CX72" s="644"/>
      <c r="CY72" s="910">
        <v>0</v>
      </c>
      <c r="CZ72" s="644">
        <v>0</v>
      </c>
      <c r="DA72" s="644">
        <v>0</v>
      </c>
      <c r="DB72" s="644">
        <f t="shared" si="52"/>
        <v>0</v>
      </c>
      <c r="DC72" s="644">
        <v>0</v>
      </c>
      <c r="DD72" s="910">
        <v>0</v>
      </c>
      <c r="DE72" s="644">
        <v>0</v>
      </c>
      <c r="DF72" s="644">
        <f t="shared" si="53"/>
        <v>0</v>
      </c>
      <c r="DG72" s="644">
        <v>0</v>
      </c>
      <c r="DH72" s="910">
        <v>0</v>
      </c>
      <c r="DI72" s="644">
        <v>0</v>
      </c>
      <c r="DJ72" s="644">
        <f t="shared" si="54"/>
        <v>0</v>
      </c>
      <c r="DK72" s="644">
        <v>0</v>
      </c>
      <c r="DL72" s="644">
        <v>0</v>
      </c>
      <c r="DM72" s="644">
        <f t="shared" si="196"/>
        <v>0</v>
      </c>
      <c r="DN72" s="644">
        <f>IFERROR(DL72/#REF!*100,)</f>
        <v>0</v>
      </c>
      <c r="DO72" s="910"/>
      <c r="DP72" s="910"/>
      <c r="DQ72" s="910"/>
      <c r="DS72" s="490">
        <f>IF(DS$5=$H72,#REF!,0)</f>
        <v>0</v>
      </c>
      <c r="DT72" s="490">
        <f>IF(DT$5=$H72,#REF!,0)</f>
        <v>0</v>
      </c>
      <c r="DU72" s="490">
        <f>IF(DU$5=$H72,#REF!,0)</f>
        <v>0</v>
      </c>
      <c r="DV72" s="490">
        <f>IF(DV$5=$J72,#REF!,0)</f>
        <v>0</v>
      </c>
      <c r="DW72" s="490"/>
      <c r="DX72" s="490">
        <f>IF($DX$5=$A72,#REF!,0)</f>
        <v>0</v>
      </c>
      <c r="DY72" s="490">
        <f t="shared" si="34"/>
        <v>0</v>
      </c>
      <c r="DZ72" s="490"/>
      <c r="EA72" s="636">
        <f>IF(EA$5=$A72,#REF!,0)</f>
        <v>0</v>
      </c>
      <c r="EB72" s="937">
        <f>IF(EB$5=$A72,#REF!,0)</f>
        <v>0</v>
      </c>
      <c r="EC72" s="937">
        <f>IF(EC$5=$A72,#REF!,0)</f>
        <v>0</v>
      </c>
      <c r="ED72" s="636">
        <f>IF(ED$5=$A72,#REF!,0)</f>
        <v>0</v>
      </c>
      <c r="EE72" s="636">
        <f>IF(EE$5=$A72,#REF!,0)</f>
        <v>0</v>
      </c>
      <c r="EF72" s="636">
        <f>IF(EF$5=$A72,#REF!,0)</f>
        <v>0</v>
      </c>
      <c r="EG72" s="636">
        <f>IF(EG$5=$A72,#REF!,0)</f>
        <v>0</v>
      </c>
      <c r="EH72" s="636">
        <f>IF(EH$5=$A72,#REF!,0)</f>
        <v>0</v>
      </c>
      <c r="EI72" s="636">
        <f>IF(EI$5=$A72,#REF!,0)</f>
        <v>0</v>
      </c>
      <c r="EJ72" s="937">
        <f>IF(EJ$5=$A72,#REF!,0)</f>
        <v>0</v>
      </c>
      <c r="EK72" s="937">
        <f>IF(EK$5=$A72,#REF!,0)</f>
        <v>0</v>
      </c>
      <c r="EL72" s="937">
        <f>IF(EL$5=$A72,#REF!,0)</f>
        <v>0</v>
      </c>
      <c r="EM72" s="937">
        <f>IF(EM$5=$A72,#REF!,0)</f>
        <v>0</v>
      </c>
      <c r="EN72" s="937">
        <f>IF(EN$5=$A72,#REF!,0)</f>
        <v>0</v>
      </c>
      <c r="EO72" s="937">
        <f>IF(EO$5=$A72,#REF!,0)</f>
        <v>0</v>
      </c>
      <c r="EP72" s="937">
        <f>IF(EP$5=$A72,#REF!,0)</f>
        <v>0</v>
      </c>
      <c r="EQ72" s="937">
        <f>IF(EQ$5=$A72,#REF!,0)</f>
        <v>0</v>
      </c>
      <c r="ER72" s="937">
        <f>IF(ER$5=$A72,#REF!,0)</f>
        <v>0</v>
      </c>
      <c r="ES72" s="937">
        <f>IF(ES$5=$A72,#REF!,0)</f>
        <v>0</v>
      </c>
      <c r="ET72" s="937">
        <f>IF(ET$5=$A72,#REF!,0)</f>
        <v>0</v>
      </c>
      <c r="EX72" s="636">
        <f t="shared" si="183"/>
        <v>0</v>
      </c>
      <c r="EY72" s="937">
        <f t="shared" si="183"/>
        <v>0</v>
      </c>
      <c r="EZ72" s="937">
        <f t="shared" si="183"/>
        <v>0</v>
      </c>
      <c r="FA72" s="636">
        <f t="shared" si="183"/>
        <v>0</v>
      </c>
      <c r="FB72" s="636">
        <f t="shared" si="183"/>
        <v>0</v>
      </c>
      <c r="FC72" s="636">
        <f t="shared" si="183"/>
        <v>0</v>
      </c>
      <c r="FD72" s="636">
        <f t="shared" si="183"/>
        <v>0</v>
      </c>
      <c r="FE72" s="636">
        <f t="shared" si="183"/>
        <v>0</v>
      </c>
      <c r="FF72" s="636">
        <f t="shared" si="183"/>
        <v>0</v>
      </c>
      <c r="FG72" s="937">
        <f t="shared" si="183"/>
        <v>0</v>
      </c>
      <c r="FH72" s="937">
        <f t="shared" si="184"/>
        <v>0</v>
      </c>
      <c r="FI72" s="937">
        <f t="shared" si="184"/>
        <v>0</v>
      </c>
      <c r="FJ72" s="937">
        <f t="shared" si="184"/>
        <v>0</v>
      </c>
      <c r="FK72" s="937">
        <f t="shared" si="184"/>
        <v>0</v>
      </c>
      <c r="FL72" s="937">
        <f t="shared" si="184"/>
        <v>0</v>
      </c>
      <c r="FM72" s="937">
        <f t="shared" si="184"/>
        <v>0</v>
      </c>
      <c r="FN72" s="937">
        <f t="shared" si="184"/>
        <v>0</v>
      </c>
      <c r="FO72" s="937">
        <f t="shared" si="184"/>
        <v>0</v>
      </c>
      <c r="FP72" s="937">
        <f t="shared" si="184"/>
        <v>0</v>
      </c>
      <c r="FQ72" s="937">
        <f t="shared" si="184"/>
        <v>0</v>
      </c>
      <c r="GA72" s="937">
        <f>IF(GA$5=$J72,#REF!,0)</f>
        <v>0</v>
      </c>
      <c r="GB72" s="937">
        <f>IF(GB$5=$J72,#REF!,0)</f>
        <v>0</v>
      </c>
      <c r="GC72" s="937">
        <f>IF(GC$5=$J72,#REF!,0)</f>
        <v>0</v>
      </c>
      <c r="GD72" s="937">
        <f>IF(GD$5=$J72,#REF!,0)</f>
        <v>0</v>
      </c>
      <c r="GE72" s="937">
        <f>IF(GE$5=$J72,#REF!,0)</f>
        <v>0</v>
      </c>
      <c r="GF72" s="937">
        <f>IF(GF$5=$J72,#REF!,0)</f>
        <v>0</v>
      </c>
      <c r="GG72" s="937">
        <f>IF(GG$5=$J72,#REF!,0)</f>
        <v>0</v>
      </c>
      <c r="GH72" s="937">
        <f>IF(GH$5=$J72,#REF!,0)</f>
        <v>0</v>
      </c>
      <c r="GI72" s="937">
        <f>IF(GI$5=$J72,#REF!,0)</f>
        <v>0</v>
      </c>
      <c r="GJ72" s="937">
        <f>IF(GJ$5=$J72,#REF!,0)</f>
        <v>0</v>
      </c>
      <c r="GK72" s="937">
        <f>IF(GK$5=$J72,#REF!,0)</f>
        <v>0</v>
      </c>
      <c r="GL72" s="937">
        <f>IF(GL$5=$J72,#REF!,0)</f>
        <v>0</v>
      </c>
      <c r="GM72" s="937">
        <f>IF(GM$5=$J72,#REF!,0)</f>
        <v>0</v>
      </c>
      <c r="GN72" s="937">
        <f>IF(GN$5=$J72,#REF!,0)</f>
        <v>0</v>
      </c>
      <c r="GO72" s="937">
        <f>IF(GO$5=$J72,#REF!,0)</f>
        <v>0</v>
      </c>
      <c r="GP72" s="937">
        <f>IF(GP$5=$J72,#REF!,0)</f>
        <v>0</v>
      </c>
      <c r="GQ72" s="937">
        <f>IF(GQ$5=$J72,#REF!,0)</f>
        <v>0</v>
      </c>
      <c r="GR72" s="937">
        <f>IF(GR$5=$J72,#REF!,0)</f>
        <v>0</v>
      </c>
      <c r="GS72" s="937">
        <f>IF(GS$5=$J72,#REF!,0)</f>
        <v>0</v>
      </c>
      <c r="GT72" s="937">
        <f>IF(GT$5=$J72,#REF!,0)</f>
        <v>0</v>
      </c>
      <c r="GU72" s="937">
        <f>IF(GU$5=$J72,#REF!,0)</f>
        <v>0</v>
      </c>
      <c r="GV72" s="937">
        <f>IF(GV$5=$J72,#REF!,0)</f>
        <v>0</v>
      </c>
      <c r="GW72" s="937">
        <f>IF(GW$5=$J72,#REF!,0)</f>
        <v>0</v>
      </c>
      <c r="GX72" s="937">
        <f>IF(GX$5=$J72,#REF!,0)</f>
        <v>0</v>
      </c>
      <c r="GY72" s="937">
        <f>IF(GY$5=$J72,#REF!,0)</f>
        <v>0</v>
      </c>
      <c r="GZ72" s="937">
        <f>IF(GZ$5=$J72,#REF!,0)</f>
        <v>0</v>
      </c>
      <c r="HA72" s="937">
        <f>IF(HA$5=$J72,#REF!,0)</f>
        <v>0</v>
      </c>
      <c r="HB72" s="937">
        <f>IF(HB$5=$J72,#REF!,0)</f>
        <v>0</v>
      </c>
      <c r="HC72" s="937">
        <f>IF(HC$5=$J72,#REF!,0)</f>
        <v>0</v>
      </c>
      <c r="HD72" s="937">
        <f>IF(HD$5=$J72,#REF!,0)</f>
        <v>0</v>
      </c>
      <c r="HE72" s="937">
        <f>IF(HE$5=$J72,#REF!,0)</f>
        <v>0</v>
      </c>
      <c r="HF72" s="937">
        <f>IF(HF$5=$J72,#REF!,0)</f>
        <v>0</v>
      </c>
    </row>
    <row r="73" spans="1:214" ht="20.100000000000001" hidden="1" customHeight="1" x14ac:dyDescent="0.35">
      <c r="A73" s="582"/>
      <c r="B73" s="999"/>
      <c r="C73" s="999"/>
      <c r="D73" s="999"/>
      <c r="E73" s="999"/>
      <c r="F73" s="999"/>
      <c r="G73" s="999"/>
      <c r="H73" s="582"/>
      <c r="I73" s="458"/>
      <c r="J73" s="458"/>
      <c r="K73" s="458" t="s">
        <v>684</v>
      </c>
      <c r="L73" s="458" t="s">
        <v>685</v>
      </c>
      <c r="M73" s="582"/>
      <c r="N73" s="582"/>
      <c r="O73" s="582"/>
      <c r="P73" s="644"/>
      <c r="Q73" s="644"/>
      <c r="R73" s="644"/>
      <c r="S73" s="644"/>
      <c r="T73" s="644"/>
      <c r="U73" s="644"/>
      <c r="V73" s="644"/>
      <c r="W73" s="644"/>
      <c r="X73" s="644"/>
      <c r="Y73" s="644"/>
      <c r="Z73" s="644"/>
      <c r="AA73" s="644"/>
      <c r="AB73" s="644"/>
      <c r="AC73" s="644"/>
      <c r="AD73" s="644"/>
      <c r="AE73" s="644"/>
      <c r="AF73" s="644"/>
      <c r="AG73" s="644"/>
      <c r="AH73" s="644"/>
      <c r="AI73" s="644"/>
      <c r="AJ73" s="644"/>
      <c r="AK73" s="644"/>
      <c r="AL73" s="644"/>
      <c r="AM73" s="644"/>
      <c r="AN73" s="644"/>
      <c r="AO73" s="644"/>
      <c r="AP73" s="644"/>
      <c r="AQ73" s="644"/>
      <c r="AR73" s="644"/>
      <c r="AS73" s="644"/>
      <c r="AT73" s="644">
        <f t="shared" ref="AT73:AT104" si="198">IFERROR(AS73/AR73*100,)</f>
        <v>0</v>
      </c>
      <c r="AU73" s="644">
        <f>AV73-AR73</f>
        <v>0</v>
      </c>
      <c r="AV73" s="644"/>
      <c r="AW73" s="644"/>
      <c r="AX73" s="644"/>
      <c r="AY73" s="644"/>
      <c r="AZ73" s="644"/>
      <c r="BA73" s="644">
        <f t="shared" si="192"/>
        <v>0</v>
      </c>
      <c r="BB73" s="644">
        <f t="shared" si="193"/>
        <v>0</v>
      </c>
      <c r="BC73" s="644"/>
      <c r="BD73" s="644"/>
      <c r="BE73" s="644"/>
      <c r="BF73" s="644"/>
      <c r="BG73" s="644">
        <f t="shared" si="155"/>
        <v>0</v>
      </c>
      <c r="BH73" s="644">
        <f>BI73-BE73</f>
        <v>0</v>
      </c>
      <c r="BI73" s="644"/>
      <c r="BJ73" s="644"/>
      <c r="BK73" s="644">
        <f t="shared" si="15"/>
        <v>0</v>
      </c>
      <c r="BL73" s="644">
        <f>BM73-BI73</f>
        <v>0</v>
      </c>
      <c r="BM73" s="644"/>
      <c r="BN73" s="644"/>
      <c r="BO73" s="644">
        <f t="shared" si="16"/>
        <v>0</v>
      </c>
      <c r="BP73" s="644">
        <f>BQ73-BI73</f>
        <v>0</v>
      </c>
      <c r="BQ73" s="644"/>
      <c r="BR73" s="644"/>
      <c r="BS73" s="644">
        <f t="shared" si="17"/>
        <v>0</v>
      </c>
      <c r="BT73" s="644">
        <f>BU73-BM73</f>
        <v>0</v>
      </c>
      <c r="BU73" s="749"/>
      <c r="BV73" s="644"/>
      <c r="BW73" s="644">
        <f t="shared" si="18"/>
        <v>0</v>
      </c>
      <c r="BX73" s="644">
        <f>BY73-BU73</f>
        <v>0</v>
      </c>
      <c r="BY73" s="644"/>
      <c r="BZ73" s="644"/>
      <c r="CA73" s="644"/>
      <c r="CB73" s="644"/>
      <c r="CC73" s="644"/>
      <c r="CD73" s="644">
        <f t="shared" si="118"/>
        <v>0</v>
      </c>
      <c r="CE73" s="644">
        <f t="shared" si="119"/>
        <v>0</v>
      </c>
      <c r="CF73" s="644"/>
      <c r="CG73" s="644"/>
      <c r="CH73" s="644">
        <v>0</v>
      </c>
      <c r="CI73" s="644">
        <f t="shared" si="122"/>
        <v>0</v>
      </c>
      <c r="CJ73" s="644">
        <f>CK73-CG73</f>
        <v>0</v>
      </c>
      <c r="CK73" s="644"/>
      <c r="CL73" s="644">
        <f t="shared" si="150"/>
        <v>0</v>
      </c>
      <c r="CM73" s="644">
        <f>CN73-CK73</f>
        <v>0</v>
      </c>
      <c r="CN73" s="644">
        <v>0</v>
      </c>
      <c r="CO73" s="644"/>
      <c r="CP73" s="644">
        <f t="shared" si="21"/>
        <v>0</v>
      </c>
      <c r="CQ73" s="644">
        <f>CR73-CN73</f>
        <v>0</v>
      </c>
      <c r="CR73" s="644"/>
      <c r="CS73" s="644"/>
      <c r="CT73" s="644">
        <f t="shared" si="51"/>
        <v>0</v>
      </c>
      <c r="CU73" s="644">
        <f>CV73-CR73</f>
        <v>0</v>
      </c>
      <c r="CV73" s="644">
        <v>0</v>
      </c>
      <c r="CW73" s="644"/>
      <c r="CX73" s="644"/>
      <c r="CY73" s="910">
        <v>0</v>
      </c>
      <c r="CZ73" s="644">
        <v>0</v>
      </c>
      <c r="DA73" s="644">
        <v>0</v>
      </c>
      <c r="DB73" s="644">
        <f t="shared" si="52"/>
        <v>0</v>
      </c>
      <c r="DC73" s="644">
        <f>DD73-CZ73</f>
        <v>0</v>
      </c>
      <c r="DD73" s="910">
        <v>0</v>
      </c>
      <c r="DE73" s="644">
        <v>0</v>
      </c>
      <c r="DF73" s="644">
        <f t="shared" si="53"/>
        <v>0</v>
      </c>
      <c r="DG73" s="644">
        <f>DH73-DD73</f>
        <v>0</v>
      </c>
      <c r="DH73" s="910">
        <v>0</v>
      </c>
      <c r="DI73" s="644">
        <v>0</v>
      </c>
      <c r="DJ73" s="644">
        <f t="shared" si="54"/>
        <v>0</v>
      </c>
      <c r="DK73" s="644" t="e">
        <f>#REF!-DH73</f>
        <v>#REF!</v>
      </c>
      <c r="DL73" s="644">
        <v>0</v>
      </c>
      <c r="DM73" s="644">
        <f t="shared" si="196"/>
        <v>0</v>
      </c>
      <c r="DN73" s="644">
        <f>IFERROR(DL73/#REF!*100,)</f>
        <v>0</v>
      </c>
      <c r="DO73" s="910"/>
      <c r="DP73" s="910"/>
      <c r="DQ73" s="910"/>
      <c r="DS73" s="490">
        <f>IF(DS$5=$H73,#REF!,0)</f>
        <v>0</v>
      </c>
      <c r="DT73" s="490">
        <f>IF(DT$5=$H73,#REF!,0)</f>
        <v>0</v>
      </c>
      <c r="DU73" s="490">
        <f>IF(DU$5=$H73,#REF!,0)</f>
        <v>0</v>
      </c>
      <c r="DV73" s="490">
        <f>IF(DV$5=$J73,#REF!,0)</f>
        <v>0</v>
      </c>
      <c r="DW73" s="490"/>
      <c r="DX73" s="490">
        <f>IF($DX$5=$A73,#REF!,0)</f>
        <v>0</v>
      </c>
      <c r="DY73" s="490">
        <f t="shared" ref="DY73:DY112" si="199">IF(DV73=DX73,DV73,0)</f>
        <v>0</v>
      </c>
      <c r="DZ73" s="490"/>
      <c r="EA73" s="636">
        <f>IF(EA$5=$A73,#REF!,0)</f>
        <v>0</v>
      </c>
      <c r="EB73" s="937">
        <f>IF(EB$5=$A73,#REF!,0)</f>
        <v>0</v>
      </c>
      <c r="EC73" s="937">
        <f>IF(EC$5=$A73,#REF!,0)</f>
        <v>0</v>
      </c>
      <c r="ED73" s="636">
        <f>IF(ED$5=$A73,#REF!,0)</f>
        <v>0</v>
      </c>
      <c r="EE73" s="636">
        <f>IF(EE$5=$A73,#REF!,0)</f>
        <v>0</v>
      </c>
      <c r="EF73" s="636">
        <f>IF(EF$5=$A73,#REF!,0)</f>
        <v>0</v>
      </c>
      <c r="EG73" s="636">
        <f>IF(EG$5=$A73,#REF!,0)</f>
        <v>0</v>
      </c>
      <c r="EH73" s="636">
        <f>IF(EH$5=$A73,#REF!,0)</f>
        <v>0</v>
      </c>
      <c r="EI73" s="636">
        <f>IF(EI$5=$A73,#REF!,0)</f>
        <v>0</v>
      </c>
      <c r="EJ73" s="937">
        <f>IF(EJ$5=$A73,#REF!,0)</f>
        <v>0</v>
      </c>
      <c r="EK73" s="937">
        <f>IF(EK$5=$A73,#REF!,0)</f>
        <v>0</v>
      </c>
      <c r="EL73" s="937">
        <f>IF(EL$5=$A73,#REF!,0)</f>
        <v>0</v>
      </c>
      <c r="EM73" s="937">
        <f>IF(EM$5=$A73,#REF!,0)</f>
        <v>0</v>
      </c>
      <c r="EN73" s="937">
        <f>IF(EN$5=$A73,#REF!,0)</f>
        <v>0</v>
      </c>
      <c r="EO73" s="937">
        <f>IF(EO$5=$A73,#REF!,0)</f>
        <v>0</v>
      </c>
      <c r="EP73" s="937">
        <f>IF(EP$5=$A73,#REF!,0)</f>
        <v>0</v>
      </c>
      <c r="EQ73" s="937">
        <f>IF(EQ$5=$A73,#REF!,0)</f>
        <v>0</v>
      </c>
      <c r="ER73" s="937">
        <f>IF(ER$5=$A73,#REF!,0)</f>
        <v>0</v>
      </c>
      <c r="ES73" s="937">
        <f>IF(ES$5=$A73,#REF!,0)</f>
        <v>0</v>
      </c>
      <c r="ET73" s="937">
        <f>IF(ET$5=$A73,#REF!,0)</f>
        <v>0</v>
      </c>
      <c r="EX73" s="636">
        <f t="shared" si="183"/>
        <v>0</v>
      </c>
      <c r="EY73" s="937">
        <f t="shared" si="183"/>
        <v>0</v>
      </c>
      <c r="EZ73" s="937">
        <f t="shared" si="183"/>
        <v>0</v>
      </c>
      <c r="FA73" s="636">
        <f t="shared" si="183"/>
        <v>0</v>
      </c>
      <c r="FB73" s="636">
        <f t="shared" si="183"/>
        <v>0</v>
      </c>
      <c r="FC73" s="636">
        <f t="shared" si="183"/>
        <v>0</v>
      </c>
      <c r="FD73" s="636">
        <f t="shared" si="183"/>
        <v>0</v>
      </c>
      <c r="FE73" s="636">
        <f t="shared" si="183"/>
        <v>0</v>
      </c>
      <c r="FF73" s="636">
        <f t="shared" si="183"/>
        <v>0</v>
      </c>
      <c r="FG73" s="937">
        <f t="shared" si="183"/>
        <v>0</v>
      </c>
      <c r="FH73" s="937">
        <f t="shared" si="184"/>
        <v>0</v>
      </c>
      <c r="FI73" s="937">
        <f t="shared" si="184"/>
        <v>0</v>
      </c>
      <c r="FJ73" s="937">
        <f t="shared" si="184"/>
        <v>0</v>
      </c>
      <c r="FK73" s="937">
        <f t="shared" si="184"/>
        <v>0</v>
      </c>
      <c r="FL73" s="937">
        <f t="shared" si="184"/>
        <v>0</v>
      </c>
      <c r="FM73" s="937">
        <f t="shared" si="184"/>
        <v>0</v>
      </c>
      <c r="FN73" s="937">
        <f t="shared" si="184"/>
        <v>0</v>
      </c>
      <c r="FO73" s="937">
        <f t="shared" si="184"/>
        <v>0</v>
      </c>
      <c r="FP73" s="937">
        <f t="shared" si="184"/>
        <v>0</v>
      </c>
      <c r="FQ73" s="937">
        <f t="shared" si="184"/>
        <v>0</v>
      </c>
      <c r="GA73" s="937">
        <f>IF(GA$5=$J73,#REF!,0)</f>
        <v>0</v>
      </c>
      <c r="GB73" s="937">
        <f>IF(GB$5=$J73,#REF!,0)</f>
        <v>0</v>
      </c>
      <c r="GC73" s="937">
        <f>IF(GC$5=$J73,#REF!,0)</f>
        <v>0</v>
      </c>
      <c r="GD73" s="937">
        <f>IF(GD$5=$J73,#REF!,0)</f>
        <v>0</v>
      </c>
      <c r="GE73" s="937">
        <f>IF(GE$5=$J73,#REF!,0)</f>
        <v>0</v>
      </c>
      <c r="GF73" s="937">
        <f>IF(GF$5=$J73,#REF!,0)</f>
        <v>0</v>
      </c>
      <c r="GG73" s="937">
        <f>IF(GG$5=$J73,#REF!,0)</f>
        <v>0</v>
      </c>
      <c r="GH73" s="937">
        <f>IF(GH$5=$J73,#REF!,0)</f>
        <v>0</v>
      </c>
      <c r="GI73" s="937">
        <f>IF(GI$5=$J73,#REF!,0)</f>
        <v>0</v>
      </c>
      <c r="GJ73" s="937">
        <f>IF(GJ$5=$J73,#REF!,0)</f>
        <v>0</v>
      </c>
      <c r="GK73" s="937">
        <f>IF(GK$5=$J73,#REF!,0)</f>
        <v>0</v>
      </c>
      <c r="GL73" s="937">
        <f>IF(GL$5=$J73,#REF!,0)</f>
        <v>0</v>
      </c>
      <c r="GM73" s="937">
        <f>IF(GM$5=$J73,#REF!,0)</f>
        <v>0</v>
      </c>
      <c r="GN73" s="937">
        <f>IF(GN$5=$J73,#REF!,0)</f>
        <v>0</v>
      </c>
      <c r="GO73" s="937">
        <f>IF(GO$5=$J73,#REF!,0)</f>
        <v>0</v>
      </c>
      <c r="GP73" s="937">
        <f>IF(GP$5=$J73,#REF!,0)</f>
        <v>0</v>
      </c>
      <c r="GQ73" s="937">
        <f>IF(GQ$5=$J73,#REF!,0)</f>
        <v>0</v>
      </c>
      <c r="GR73" s="937">
        <f>IF(GR$5=$J73,#REF!,0)</f>
        <v>0</v>
      </c>
      <c r="GS73" s="937">
        <f>IF(GS$5=$J73,#REF!,0)</f>
        <v>0</v>
      </c>
      <c r="GT73" s="937">
        <f>IF(GT$5=$J73,#REF!,0)</f>
        <v>0</v>
      </c>
      <c r="GU73" s="937">
        <f>IF(GU$5=$J73,#REF!,0)</f>
        <v>0</v>
      </c>
      <c r="GV73" s="937">
        <f>IF(GV$5=$J73,#REF!,0)</f>
        <v>0</v>
      </c>
      <c r="GW73" s="937">
        <f>IF(GW$5=$J73,#REF!,0)</f>
        <v>0</v>
      </c>
      <c r="GX73" s="937">
        <f>IF(GX$5=$J73,#REF!,0)</f>
        <v>0</v>
      </c>
      <c r="GY73" s="937">
        <f>IF(GY$5=$J73,#REF!,0)</f>
        <v>0</v>
      </c>
      <c r="GZ73" s="937">
        <f>IF(GZ$5=$J73,#REF!,0)</f>
        <v>0</v>
      </c>
      <c r="HA73" s="937">
        <f>IF(HA$5=$J73,#REF!,0)</f>
        <v>0</v>
      </c>
      <c r="HB73" s="937">
        <f>IF(HB$5=$J73,#REF!,0)</f>
        <v>0</v>
      </c>
      <c r="HC73" s="937">
        <f>IF(HC$5=$J73,#REF!,0)</f>
        <v>0</v>
      </c>
      <c r="HD73" s="937">
        <f>IF(HD$5=$J73,#REF!,0)</f>
        <v>0</v>
      </c>
      <c r="HE73" s="937">
        <f>IF(HE$5=$J73,#REF!,0)</f>
        <v>0</v>
      </c>
      <c r="HF73" s="937">
        <f>IF(HF$5=$J73,#REF!,0)</f>
        <v>0</v>
      </c>
    </row>
    <row r="74" spans="1:214" ht="20.100000000000001" hidden="1" customHeight="1" x14ac:dyDescent="0.35">
      <c r="A74" s="583"/>
      <c r="B74" s="425"/>
      <c r="C74" s="425"/>
      <c r="D74" s="425"/>
      <c r="E74" s="425"/>
      <c r="F74" s="425"/>
      <c r="G74" s="425"/>
      <c r="H74" s="583"/>
      <c r="I74" s="998"/>
      <c r="J74" s="1155" t="s">
        <v>686</v>
      </c>
      <c r="K74" s="975" t="s">
        <v>482</v>
      </c>
      <c r="L74" s="975"/>
      <c r="M74" s="541"/>
      <c r="N74" s="541"/>
      <c r="O74" s="541"/>
      <c r="P74" s="641"/>
      <c r="Q74" s="641"/>
      <c r="R74" s="641"/>
      <c r="S74" s="641"/>
      <c r="T74" s="641"/>
      <c r="U74" s="641"/>
      <c r="V74" s="641"/>
      <c r="W74" s="641"/>
      <c r="X74" s="641"/>
      <c r="Y74" s="641"/>
      <c r="Z74" s="641"/>
      <c r="AA74" s="641"/>
      <c r="AB74" s="641"/>
      <c r="AC74" s="641"/>
      <c r="AD74" s="641"/>
      <c r="AE74" s="641"/>
      <c r="AF74" s="641"/>
      <c r="AG74" s="641"/>
      <c r="AH74" s="641"/>
      <c r="AI74" s="641"/>
      <c r="AJ74" s="641"/>
      <c r="AK74" s="641"/>
      <c r="AL74" s="641"/>
      <c r="AM74" s="641"/>
      <c r="AN74" s="641">
        <f t="shared" ref="AN74:AS74" si="200">SUM(AN75)</f>
        <v>0</v>
      </c>
      <c r="AO74" s="641">
        <f t="shared" si="200"/>
        <v>0</v>
      </c>
      <c r="AP74" s="641">
        <f t="shared" si="200"/>
        <v>0</v>
      </c>
      <c r="AQ74" s="641">
        <f t="shared" si="200"/>
        <v>0</v>
      </c>
      <c r="AR74" s="641">
        <f t="shared" si="200"/>
        <v>0</v>
      </c>
      <c r="AS74" s="641">
        <f t="shared" si="200"/>
        <v>0</v>
      </c>
      <c r="AT74" s="641">
        <f t="shared" si="198"/>
        <v>0</v>
      </c>
      <c r="AU74" s="641">
        <f t="shared" ref="AU74:CA74" si="201">SUM(AU75)</f>
        <v>0</v>
      </c>
      <c r="AV74" s="641">
        <f t="shared" si="201"/>
        <v>0</v>
      </c>
      <c r="AW74" s="641">
        <f t="shared" si="201"/>
        <v>0</v>
      </c>
      <c r="AX74" s="641">
        <f t="shared" si="201"/>
        <v>0</v>
      </c>
      <c r="AY74" s="641">
        <f t="shared" si="201"/>
        <v>0</v>
      </c>
      <c r="AZ74" s="641">
        <f t="shared" si="201"/>
        <v>0</v>
      </c>
      <c r="BA74" s="641">
        <f t="shared" si="192"/>
        <v>0</v>
      </c>
      <c r="BB74" s="641">
        <f t="shared" si="193"/>
        <v>0</v>
      </c>
      <c r="BC74" s="641">
        <f>SUM(BC75)</f>
        <v>0</v>
      </c>
      <c r="BD74" s="641">
        <f>SUM(BD75)</f>
        <v>0</v>
      </c>
      <c r="BE74" s="641">
        <f t="shared" si="201"/>
        <v>0</v>
      </c>
      <c r="BF74" s="641">
        <f t="shared" si="201"/>
        <v>0</v>
      </c>
      <c r="BG74" s="641">
        <f t="shared" si="155"/>
        <v>0</v>
      </c>
      <c r="BH74" s="641">
        <f t="shared" si="201"/>
        <v>0</v>
      </c>
      <c r="BI74" s="641">
        <f t="shared" si="201"/>
        <v>0</v>
      </c>
      <c r="BJ74" s="641"/>
      <c r="BK74" s="641">
        <f t="shared" ref="BK74:BK79" si="202">IFERROR(BJ74/BI74*100,)</f>
        <v>0</v>
      </c>
      <c r="BL74" s="641">
        <f t="shared" si="201"/>
        <v>0</v>
      </c>
      <c r="BM74" s="641">
        <f t="shared" si="201"/>
        <v>0</v>
      </c>
      <c r="BN74" s="641"/>
      <c r="BO74" s="641">
        <f t="shared" ref="BO74:BO79" si="203">IFERROR(BN74/BI74*100,)</f>
        <v>0</v>
      </c>
      <c r="BP74" s="641">
        <f t="shared" si="201"/>
        <v>0</v>
      </c>
      <c r="BQ74" s="641">
        <f t="shared" si="201"/>
        <v>0</v>
      </c>
      <c r="BR74" s="641">
        <f t="shared" si="201"/>
        <v>0</v>
      </c>
      <c r="BS74" s="641">
        <f t="shared" si="17"/>
        <v>0</v>
      </c>
      <c r="BT74" s="641">
        <f t="shared" si="201"/>
        <v>0</v>
      </c>
      <c r="BU74" s="770">
        <f t="shared" si="201"/>
        <v>0</v>
      </c>
      <c r="BV74" s="641">
        <f t="shared" si="201"/>
        <v>0</v>
      </c>
      <c r="BW74" s="641">
        <f t="shared" si="18"/>
        <v>0</v>
      </c>
      <c r="BX74" s="641">
        <f t="shared" si="201"/>
        <v>0</v>
      </c>
      <c r="BY74" s="641">
        <f t="shared" si="201"/>
        <v>0</v>
      </c>
      <c r="BZ74" s="641">
        <f t="shared" si="201"/>
        <v>0</v>
      </c>
      <c r="CA74" s="641">
        <f t="shared" si="201"/>
        <v>0</v>
      </c>
      <c r="CB74" s="641">
        <f>SUM(CB75)</f>
        <v>0</v>
      </c>
      <c r="CC74" s="641">
        <f>SUM(CC75)</f>
        <v>0</v>
      </c>
      <c r="CD74" s="641">
        <f t="shared" ref="CD74:CD107" si="204">IFERROR(CC74/CB74*100,0)</f>
        <v>0</v>
      </c>
      <c r="CE74" s="641">
        <f t="shared" ref="CE74:CE112" si="205">IFERROR(CC74/CK74*100,0)</f>
        <v>0</v>
      </c>
      <c r="CF74" s="641">
        <f>SUM(CF75)</f>
        <v>0</v>
      </c>
      <c r="CG74" s="641">
        <f>SUM(CG75)</f>
        <v>0</v>
      </c>
      <c r="CH74" s="641">
        <f>SUM(CH75)</f>
        <v>0</v>
      </c>
      <c r="CI74" s="641">
        <f t="shared" si="122"/>
        <v>0</v>
      </c>
      <c r="CJ74" s="641">
        <f>SUM(CJ75)</f>
        <v>0</v>
      </c>
      <c r="CK74" s="641">
        <f>SUM(CK75)</f>
        <v>0</v>
      </c>
      <c r="CL74" s="641">
        <f t="shared" si="150"/>
        <v>0</v>
      </c>
      <c r="CM74" s="641">
        <f>SUM(CM75)</f>
        <v>0</v>
      </c>
      <c r="CN74" s="641">
        <f>SUM(CN75)</f>
        <v>0</v>
      </c>
      <c r="CO74" s="641">
        <f>SUM(CO75)</f>
        <v>0</v>
      </c>
      <c r="CP74" s="641">
        <f t="shared" si="21"/>
        <v>0</v>
      </c>
      <c r="CQ74" s="641">
        <f>SUM(CQ75)</f>
        <v>0</v>
      </c>
      <c r="CR74" s="641">
        <f>SUM(CR75)</f>
        <v>0</v>
      </c>
      <c r="CS74" s="641">
        <f>SUM(CS75)</f>
        <v>0</v>
      </c>
      <c r="CT74" s="641">
        <f t="shared" si="51"/>
        <v>0</v>
      </c>
      <c r="CU74" s="641">
        <f t="shared" ref="CU74:DA74" si="206">SUM(CU75)</f>
        <v>0</v>
      </c>
      <c r="CV74" s="641">
        <f t="shared" si="206"/>
        <v>0</v>
      </c>
      <c r="CW74" s="641">
        <f t="shared" si="206"/>
        <v>0</v>
      </c>
      <c r="CX74" s="641">
        <f t="shared" si="206"/>
        <v>0</v>
      </c>
      <c r="CY74" s="558">
        <f>SUM(CY75)</f>
        <v>0</v>
      </c>
      <c r="CZ74" s="641">
        <f t="shared" si="206"/>
        <v>0</v>
      </c>
      <c r="DA74" s="641">
        <f t="shared" si="206"/>
        <v>0</v>
      </c>
      <c r="DB74" s="641">
        <f t="shared" si="52"/>
        <v>0</v>
      </c>
      <c r="DC74" s="641">
        <f>SUM(DC75)</f>
        <v>0</v>
      </c>
      <c r="DD74" s="558">
        <f>SUM(DD75)</f>
        <v>0</v>
      </c>
      <c r="DE74" s="641">
        <f>SUM(DE75)</f>
        <v>0</v>
      </c>
      <c r="DF74" s="641">
        <f t="shared" si="53"/>
        <v>0</v>
      </c>
      <c r="DG74" s="641">
        <f>SUM(DG75)</f>
        <v>0</v>
      </c>
      <c r="DH74" s="558">
        <f>SUM(DH75)</f>
        <v>0</v>
      </c>
      <c r="DI74" s="641">
        <f>SUM(DI75)</f>
        <v>0</v>
      </c>
      <c r="DJ74" s="641">
        <f t="shared" si="54"/>
        <v>0</v>
      </c>
      <c r="DK74" s="641">
        <f>SUM(DK75)</f>
        <v>0</v>
      </c>
      <c r="DL74" s="641">
        <f>SUM(DL75)</f>
        <v>0</v>
      </c>
      <c r="DM74" s="641">
        <f t="shared" si="196"/>
        <v>0</v>
      </c>
      <c r="DN74" s="641">
        <f>IFERROR(DL74/#REF!*100,)</f>
        <v>0</v>
      </c>
      <c r="DO74" s="558">
        <f t="shared" ref="DO74:DQ74" si="207">SUM(DO75)</f>
        <v>0</v>
      </c>
      <c r="DP74" s="558">
        <f t="shared" si="207"/>
        <v>0</v>
      </c>
      <c r="DQ74" s="558">
        <f t="shared" si="207"/>
        <v>0</v>
      </c>
      <c r="DS74" s="490">
        <f>IF(DS$5=$H74,#REF!,0)</f>
        <v>0</v>
      </c>
      <c r="DT74" s="490">
        <f>IF(DT$5=$H74,#REF!,0)</f>
        <v>0</v>
      </c>
      <c r="DU74" s="490">
        <f>IF(DU$5=$H74,#REF!,0)</f>
        <v>0</v>
      </c>
      <c r="DV74" s="490">
        <f>IF(DV$5=$J74,#REF!,0)</f>
        <v>0</v>
      </c>
      <c r="DW74" s="490"/>
      <c r="DX74" s="490">
        <f>IF($DX$5=$A74,#REF!,0)</f>
        <v>0</v>
      </c>
      <c r="DY74" s="490">
        <f t="shared" si="199"/>
        <v>0</v>
      </c>
      <c r="DZ74" s="490"/>
      <c r="EA74" s="636">
        <f>IF(EA$5=$A74,#REF!,0)</f>
        <v>0</v>
      </c>
      <c r="EB74" s="937">
        <f>IF(EB$5=$A74,#REF!,0)</f>
        <v>0</v>
      </c>
      <c r="EC74" s="937">
        <f>IF(EC$5=$A74,#REF!,0)</f>
        <v>0</v>
      </c>
      <c r="ED74" s="636">
        <f>IF(ED$5=$A74,#REF!,0)</f>
        <v>0</v>
      </c>
      <c r="EE74" s="636">
        <f>IF(EE$5=$A74,#REF!,0)</f>
        <v>0</v>
      </c>
      <c r="EF74" s="636">
        <f>IF(EF$5=$A74,#REF!,0)</f>
        <v>0</v>
      </c>
      <c r="EG74" s="636">
        <f>IF(EG$5=$A74,#REF!,0)</f>
        <v>0</v>
      </c>
      <c r="EH74" s="636">
        <f>IF(EH$5=$A74,#REF!,0)</f>
        <v>0</v>
      </c>
      <c r="EI74" s="636">
        <f>IF(EI$5=$A74,#REF!,0)</f>
        <v>0</v>
      </c>
      <c r="EJ74" s="937">
        <f>IF(EJ$5=$A74,#REF!,0)</f>
        <v>0</v>
      </c>
      <c r="EK74" s="937">
        <f>IF(EK$5=$A74,#REF!,0)</f>
        <v>0</v>
      </c>
      <c r="EL74" s="937">
        <f>IF(EL$5=$A74,#REF!,0)</f>
        <v>0</v>
      </c>
      <c r="EM74" s="937">
        <f>IF(EM$5=$A74,#REF!,0)</f>
        <v>0</v>
      </c>
      <c r="EN74" s="937">
        <f>IF(EN$5=$A74,#REF!,0)</f>
        <v>0</v>
      </c>
      <c r="EO74" s="937">
        <f>IF(EO$5=$A74,#REF!,0)</f>
        <v>0</v>
      </c>
      <c r="EP74" s="937">
        <f>IF(EP$5=$A74,#REF!,0)</f>
        <v>0</v>
      </c>
      <c r="EQ74" s="937">
        <f>IF(EQ$5=$A74,#REF!,0)</f>
        <v>0</v>
      </c>
      <c r="ER74" s="937">
        <f>IF(ER$5=$A74,#REF!,0)</f>
        <v>0</v>
      </c>
      <c r="ES74" s="937">
        <f>IF(ES$5=$A74,#REF!,0)</f>
        <v>0</v>
      </c>
      <c r="ET74" s="937">
        <f>IF(ET$5=$A74,#REF!,0)</f>
        <v>0</v>
      </c>
      <c r="EX74" s="636">
        <f t="shared" si="183"/>
        <v>0</v>
      </c>
      <c r="EY74" s="937">
        <f t="shared" si="183"/>
        <v>0</v>
      </c>
      <c r="EZ74" s="937">
        <f t="shared" si="183"/>
        <v>0</v>
      </c>
      <c r="FA74" s="636">
        <f t="shared" si="183"/>
        <v>0</v>
      </c>
      <c r="FB74" s="636">
        <f t="shared" si="183"/>
        <v>0</v>
      </c>
      <c r="FC74" s="636">
        <f t="shared" si="183"/>
        <v>0</v>
      </c>
      <c r="FD74" s="636">
        <f t="shared" si="183"/>
        <v>0</v>
      </c>
      <c r="FE74" s="636">
        <f t="shared" si="183"/>
        <v>0</v>
      </c>
      <c r="FF74" s="636">
        <f t="shared" si="183"/>
        <v>0</v>
      </c>
      <c r="FG74" s="937">
        <f t="shared" si="183"/>
        <v>0</v>
      </c>
      <c r="FH74" s="937">
        <f t="shared" si="184"/>
        <v>0</v>
      </c>
      <c r="FI74" s="937">
        <f t="shared" si="184"/>
        <v>0</v>
      </c>
      <c r="FJ74" s="937">
        <f t="shared" si="184"/>
        <v>0</v>
      </c>
      <c r="FK74" s="937">
        <f t="shared" si="184"/>
        <v>0</v>
      </c>
      <c r="FL74" s="937">
        <f t="shared" si="184"/>
        <v>0</v>
      </c>
      <c r="FM74" s="937">
        <f t="shared" si="184"/>
        <v>0</v>
      </c>
      <c r="FN74" s="937">
        <f t="shared" si="184"/>
        <v>0</v>
      </c>
      <c r="FO74" s="937">
        <f t="shared" si="184"/>
        <v>0</v>
      </c>
      <c r="FP74" s="937">
        <f t="shared" si="184"/>
        <v>0</v>
      </c>
      <c r="FQ74" s="937">
        <f t="shared" si="184"/>
        <v>0</v>
      </c>
      <c r="GA74" s="937">
        <f>IF(GA$5=$J74,#REF!,0)</f>
        <v>0</v>
      </c>
      <c r="GB74" s="937">
        <f>IF(GB$5=$J74,#REF!,0)</f>
        <v>0</v>
      </c>
      <c r="GC74" s="937">
        <f>IF(GC$5=$J74,#REF!,0)</f>
        <v>0</v>
      </c>
      <c r="GD74" s="937">
        <f>IF(GD$5=$J74,#REF!,0)</f>
        <v>0</v>
      </c>
      <c r="GE74" s="937">
        <f>IF(GE$5=$J74,#REF!,0)</f>
        <v>0</v>
      </c>
      <c r="GF74" s="937">
        <f>IF(GF$5=$J74,#REF!,0)</f>
        <v>0</v>
      </c>
      <c r="GG74" s="937">
        <f>IF(GG$5=$J74,#REF!,0)</f>
        <v>0</v>
      </c>
      <c r="GH74" s="937">
        <f>IF(GH$5=$J74,#REF!,0)</f>
        <v>0</v>
      </c>
      <c r="GI74" s="937">
        <f>IF(GI$5=$J74,#REF!,0)</f>
        <v>0</v>
      </c>
      <c r="GJ74" s="937">
        <f>IF(GJ$5=$J74,#REF!,0)</f>
        <v>0</v>
      </c>
      <c r="GK74" s="937">
        <f>IF(GK$5=$J74,#REF!,0)</f>
        <v>0</v>
      </c>
      <c r="GL74" s="937">
        <f>IF(GL$5=$J74,#REF!,0)</f>
        <v>0</v>
      </c>
      <c r="GM74" s="937">
        <f>IF(GM$5=$J74,#REF!,0)</f>
        <v>0</v>
      </c>
      <c r="GN74" s="937">
        <f>IF(GN$5=$J74,#REF!,0)</f>
        <v>0</v>
      </c>
      <c r="GO74" s="937">
        <f>IF(GO$5=$J74,#REF!,0)</f>
        <v>0</v>
      </c>
      <c r="GP74" s="937">
        <f>IF(GP$5=$J74,#REF!,0)</f>
        <v>0</v>
      </c>
      <c r="GQ74" s="937">
        <f>IF(GQ$5=$J74,#REF!,0)</f>
        <v>0</v>
      </c>
      <c r="GR74" s="937">
        <f>IF(GR$5=$J74,#REF!,0)</f>
        <v>0</v>
      </c>
      <c r="GS74" s="937" t="e">
        <f>IF(GS$5=$J74,#REF!,0)</f>
        <v>#REF!</v>
      </c>
      <c r="GT74" s="937">
        <f>IF(GT$5=$J74,#REF!,0)</f>
        <v>0</v>
      </c>
      <c r="GU74" s="937">
        <f>IF(GU$5=$J74,#REF!,0)</f>
        <v>0</v>
      </c>
      <c r="GV74" s="937">
        <f>IF(GV$5=$J74,#REF!,0)</f>
        <v>0</v>
      </c>
      <c r="GW74" s="937">
        <f>IF(GW$5=$J74,#REF!,0)</f>
        <v>0</v>
      </c>
      <c r="GX74" s="937">
        <f>IF(GX$5=$J74,#REF!,0)</f>
        <v>0</v>
      </c>
      <c r="GY74" s="937">
        <f>IF(GY$5=$J74,#REF!,0)</f>
        <v>0</v>
      </c>
      <c r="GZ74" s="937">
        <f>IF(GZ$5=$J74,#REF!,0)</f>
        <v>0</v>
      </c>
      <c r="HA74" s="937">
        <f>IF(HA$5=$J74,#REF!,0)</f>
        <v>0</v>
      </c>
      <c r="HB74" s="937">
        <f>IF(HB$5=$J74,#REF!,0)</f>
        <v>0</v>
      </c>
      <c r="HC74" s="937">
        <f>IF(HC$5=$J74,#REF!,0)</f>
        <v>0</v>
      </c>
      <c r="HD74" s="937">
        <f>IF(HD$5=$J74,#REF!,0)</f>
        <v>0</v>
      </c>
      <c r="HE74" s="937">
        <f>IF(HE$5=$J74,#REF!,0)</f>
        <v>0</v>
      </c>
      <c r="HF74" s="937">
        <f>IF(HF$5=$J74,#REF!,0)</f>
        <v>0</v>
      </c>
    </row>
    <row r="75" spans="1:214" ht="20.100000000000001" hidden="1" customHeight="1" x14ac:dyDescent="0.35">
      <c r="A75" s="583"/>
      <c r="B75" s="999"/>
      <c r="C75" s="999"/>
      <c r="D75" s="999"/>
      <c r="E75" s="999"/>
      <c r="F75" s="999"/>
      <c r="G75" s="999"/>
      <c r="H75" s="582"/>
      <c r="I75" s="998"/>
      <c r="J75" s="998"/>
      <c r="K75" s="998" t="s">
        <v>483</v>
      </c>
      <c r="L75" s="458" t="s">
        <v>683</v>
      </c>
      <c r="M75" s="582"/>
      <c r="N75" s="582"/>
      <c r="O75" s="582"/>
      <c r="P75" s="643"/>
      <c r="Q75" s="643"/>
      <c r="R75" s="643"/>
      <c r="S75" s="643"/>
      <c r="T75" s="643"/>
      <c r="U75" s="643"/>
      <c r="V75" s="643"/>
      <c r="W75" s="643"/>
      <c r="X75" s="643"/>
      <c r="Y75" s="643"/>
      <c r="Z75" s="643"/>
      <c r="AA75" s="643"/>
      <c r="AB75" s="643"/>
      <c r="AC75" s="643"/>
      <c r="AD75" s="643"/>
      <c r="AE75" s="643"/>
      <c r="AF75" s="643"/>
      <c r="AG75" s="643"/>
      <c r="AH75" s="643"/>
      <c r="AI75" s="643"/>
      <c r="AJ75" s="643"/>
      <c r="AK75" s="643"/>
      <c r="AL75" s="643"/>
      <c r="AM75" s="643"/>
      <c r="AN75" s="644"/>
      <c r="AO75" s="644"/>
      <c r="AP75" s="644"/>
      <c r="AQ75" s="644"/>
      <c r="AR75" s="644"/>
      <c r="AS75" s="644"/>
      <c r="AT75" s="644">
        <f t="shared" si="198"/>
        <v>0</v>
      </c>
      <c r="AU75" s="644"/>
      <c r="AV75" s="644"/>
      <c r="AW75" s="644"/>
      <c r="AX75" s="644"/>
      <c r="AY75" s="644"/>
      <c r="AZ75" s="644"/>
      <c r="BA75" s="644">
        <f t="shared" si="192"/>
        <v>0</v>
      </c>
      <c r="BB75" s="644">
        <f t="shared" si="193"/>
        <v>0</v>
      </c>
      <c r="BC75" s="644"/>
      <c r="BD75" s="644"/>
      <c r="BE75" s="644"/>
      <c r="BF75" s="644"/>
      <c r="BG75" s="644">
        <f t="shared" si="155"/>
        <v>0</v>
      </c>
      <c r="BH75" s="644"/>
      <c r="BI75" s="644"/>
      <c r="BJ75" s="644"/>
      <c r="BK75" s="644">
        <f t="shared" si="202"/>
        <v>0</v>
      </c>
      <c r="BL75" s="644"/>
      <c r="BM75" s="644"/>
      <c r="BN75" s="644"/>
      <c r="BO75" s="644">
        <f t="shared" si="203"/>
        <v>0</v>
      </c>
      <c r="BP75" s="644"/>
      <c r="BQ75" s="644"/>
      <c r="BR75" s="644"/>
      <c r="BS75" s="644">
        <f t="shared" ref="BS75:BS112" si="208">IFERROR(BR75/BM75*100,)</f>
        <v>0</v>
      </c>
      <c r="BT75" s="644"/>
      <c r="BU75" s="749"/>
      <c r="BV75" s="644"/>
      <c r="BW75" s="644">
        <f t="shared" ref="BW75:BW112" si="209">IFERROR(BV75/BQ75*100,)</f>
        <v>0</v>
      </c>
      <c r="BX75" s="644"/>
      <c r="BY75" s="644"/>
      <c r="BZ75" s="644"/>
      <c r="CA75" s="644"/>
      <c r="CB75" s="644"/>
      <c r="CC75" s="644"/>
      <c r="CD75" s="644">
        <f t="shared" si="204"/>
        <v>0</v>
      </c>
      <c r="CE75" s="644">
        <f t="shared" si="205"/>
        <v>0</v>
      </c>
      <c r="CF75" s="644"/>
      <c r="CG75" s="644"/>
      <c r="CH75" s="644">
        <v>0</v>
      </c>
      <c r="CI75" s="644">
        <f>IFERROR(CH75/CG75*100,)</f>
        <v>0</v>
      </c>
      <c r="CJ75" s="644"/>
      <c r="CK75" s="644"/>
      <c r="CL75" s="644">
        <f t="shared" si="150"/>
        <v>0</v>
      </c>
      <c r="CM75" s="644"/>
      <c r="CN75" s="644">
        <v>0</v>
      </c>
      <c r="CO75" s="644"/>
      <c r="CP75" s="644">
        <f>IFERROR(CO75/CN75*100,)</f>
        <v>0</v>
      </c>
      <c r="CQ75" s="644"/>
      <c r="CR75" s="644"/>
      <c r="CS75" s="644"/>
      <c r="CT75" s="644">
        <f t="shared" si="51"/>
        <v>0</v>
      </c>
      <c r="CU75" s="644">
        <v>0</v>
      </c>
      <c r="CV75" s="644">
        <v>0</v>
      </c>
      <c r="CW75" s="644"/>
      <c r="CX75" s="644"/>
      <c r="CY75" s="910">
        <v>0</v>
      </c>
      <c r="CZ75" s="644">
        <v>0</v>
      </c>
      <c r="DA75" s="644">
        <v>0</v>
      </c>
      <c r="DB75" s="644">
        <f t="shared" si="52"/>
        <v>0</v>
      </c>
      <c r="DC75" s="644">
        <v>0</v>
      </c>
      <c r="DD75" s="910">
        <v>0</v>
      </c>
      <c r="DE75" s="644">
        <v>0</v>
      </c>
      <c r="DF75" s="644">
        <f t="shared" si="53"/>
        <v>0</v>
      </c>
      <c r="DG75" s="644">
        <v>0</v>
      </c>
      <c r="DH75" s="910">
        <v>0</v>
      </c>
      <c r="DI75" s="644">
        <v>0</v>
      </c>
      <c r="DJ75" s="644">
        <f t="shared" si="54"/>
        <v>0</v>
      </c>
      <c r="DK75" s="644">
        <v>0</v>
      </c>
      <c r="DL75" s="644">
        <v>0</v>
      </c>
      <c r="DM75" s="644">
        <f t="shared" si="196"/>
        <v>0</v>
      </c>
      <c r="DN75" s="644">
        <f>IFERROR(DL75/#REF!*100,)</f>
        <v>0</v>
      </c>
      <c r="DO75" s="910"/>
      <c r="DP75" s="910"/>
      <c r="DQ75" s="910"/>
      <c r="DS75" s="490">
        <f>IF(DS$5=$H75,#REF!,0)</f>
        <v>0</v>
      </c>
      <c r="DT75" s="490">
        <f>IF(DT$5=$H75,#REF!,0)</f>
        <v>0</v>
      </c>
      <c r="DU75" s="490">
        <f>IF(DU$5=$H75,#REF!,0)</f>
        <v>0</v>
      </c>
      <c r="DV75" s="490">
        <f>IF(DV$5=$J75,#REF!,0)</f>
        <v>0</v>
      </c>
      <c r="DW75" s="490"/>
      <c r="DX75" s="490">
        <f>IF($DX$5=$A75,#REF!,0)</f>
        <v>0</v>
      </c>
      <c r="DY75" s="490">
        <f t="shared" si="199"/>
        <v>0</v>
      </c>
      <c r="DZ75" s="490"/>
      <c r="EA75" s="636">
        <f>IF(EA$5=$A75,#REF!,0)</f>
        <v>0</v>
      </c>
      <c r="EB75" s="937">
        <f>IF(EB$5=$A75,#REF!,0)</f>
        <v>0</v>
      </c>
      <c r="EC75" s="937">
        <f>IF(EC$5=$A75,#REF!,0)</f>
        <v>0</v>
      </c>
      <c r="ED75" s="636">
        <f>IF(ED$5=$A75,#REF!,0)</f>
        <v>0</v>
      </c>
      <c r="EE75" s="636">
        <f>IF(EE$5=$A75,#REF!,0)</f>
        <v>0</v>
      </c>
      <c r="EF75" s="636">
        <f>IF(EF$5=$A75,#REF!,0)</f>
        <v>0</v>
      </c>
      <c r="EG75" s="636">
        <f>IF(EG$5=$A75,#REF!,0)</f>
        <v>0</v>
      </c>
      <c r="EH75" s="636">
        <f>IF(EH$5=$A75,#REF!,0)</f>
        <v>0</v>
      </c>
      <c r="EI75" s="636">
        <f>IF(EI$5=$A75,#REF!,0)</f>
        <v>0</v>
      </c>
      <c r="EJ75" s="937">
        <f>IF(EJ$5=$A75,#REF!,0)</f>
        <v>0</v>
      </c>
      <c r="EK75" s="937">
        <f>IF(EK$5=$A75,#REF!,0)</f>
        <v>0</v>
      </c>
      <c r="EL75" s="937">
        <f>IF(EL$5=$A75,#REF!,0)</f>
        <v>0</v>
      </c>
      <c r="EM75" s="937">
        <f>IF(EM$5=$A75,#REF!,0)</f>
        <v>0</v>
      </c>
      <c r="EN75" s="937">
        <f>IF(EN$5=$A75,#REF!,0)</f>
        <v>0</v>
      </c>
      <c r="EO75" s="937">
        <f>IF(EO$5=$A75,#REF!,0)</f>
        <v>0</v>
      </c>
      <c r="EP75" s="937">
        <f>IF(EP$5=$A75,#REF!,0)</f>
        <v>0</v>
      </c>
      <c r="EQ75" s="937">
        <f>IF(EQ$5=$A75,#REF!,0)</f>
        <v>0</v>
      </c>
      <c r="ER75" s="937">
        <f>IF(ER$5=$A75,#REF!,0)</f>
        <v>0</v>
      </c>
      <c r="ES75" s="937">
        <f>IF(ES$5=$A75,#REF!,0)</f>
        <v>0</v>
      </c>
      <c r="ET75" s="937">
        <f>IF(ET$5=$A75,#REF!,0)</f>
        <v>0</v>
      </c>
      <c r="EX75" s="636">
        <f t="shared" si="183"/>
        <v>0</v>
      </c>
      <c r="EY75" s="937">
        <f t="shared" si="183"/>
        <v>0</v>
      </c>
      <c r="EZ75" s="937">
        <f t="shared" si="183"/>
        <v>0</v>
      </c>
      <c r="FA75" s="636">
        <f t="shared" si="183"/>
        <v>0</v>
      </c>
      <c r="FB75" s="636">
        <f t="shared" si="183"/>
        <v>0</v>
      </c>
      <c r="FC75" s="636">
        <f t="shared" si="183"/>
        <v>0</v>
      </c>
      <c r="FD75" s="636">
        <f t="shared" si="183"/>
        <v>0</v>
      </c>
      <c r="FE75" s="636">
        <f t="shared" si="183"/>
        <v>0</v>
      </c>
      <c r="FF75" s="636">
        <f t="shared" si="183"/>
        <v>0</v>
      </c>
      <c r="FG75" s="937">
        <f t="shared" si="183"/>
        <v>0</v>
      </c>
      <c r="FH75" s="937">
        <f t="shared" si="184"/>
        <v>0</v>
      </c>
      <c r="FI75" s="937">
        <f t="shared" si="184"/>
        <v>0</v>
      </c>
      <c r="FJ75" s="937">
        <f t="shared" si="184"/>
        <v>0</v>
      </c>
      <c r="FK75" s="937">
        <f t="shared" si="184"/>
        <v>0</v>
      </c>
      <c r="FL75" s="937">
        <f t="shared" si="184"/>
        <v>0</v>
      </c>
      <c r="FM75" s="937">
        <f t="shared" si="184"/>
        <v>0</v>
      </c>
      <c r="FN75" s="937">
        <f t="shared" si="184"/>
        <v>0</v>
      </c>
      <c r="FO75" s="937">
        <f t="shared" si="184"/>
        <v>0</v>
      </c>
      <c r="FP75" s="937">
        <f t="shared" si="184"/>
        <v>0</v>
      </c>
      <c r="FQ75" s="937">
        <f t="shared" si="184"/>
        <v>0</v>
      </c>
      <c r="GA75" s="937">
        <f>IF(GA$5=$J75,#REF!,0)</f>
        <v>0</v>
      </c>
      <c r="GB75" s="937">
        <f>IF(GB$5=$J75,#REF!,0)</f>
        <v>0</v>
      </c>
      <c r="GC75" s="937">
        <f>IF(GC$5=$J75,#REF!,0)</f>
        <v>0</v>
      </c>
      <c r="GD75" s="937">
        <f>IF(GD$5=$J75,#REF!,0)</f>
        <v>0</v>
      </c>
      <c r="GE75" s="937">
        <f>IF(GE$5=$J75,#REF!,0)</f>
        <v>0</v>
      </c>
      <c r="GF75" s="937">
        <f>IF(GF$5=$J75,#REF!,0)</f>
        <v>0</v>
      </c>
      <c r="GG75" s="937">
        <f>IF(GG$5=$J75,#REF!,0)</f>
        <v>0</v>
      </c>
      <c r="GH75" s="937">
        <f>IF(GH$5=$J75,#REF!,0)</f>
        <v>0</v>
      </c>
      <c r="GI75" s="937">
        <f>IF(GI$5=$J75,#REF!,0)</f>
        <v>0</v>
      </c>
      <c r="GJ75" s="937">
        <f>IF(GJ$5=$J75,#REF!,0)</f>
        <v>0</v>
      </c>
      <c r="GK75" s="937">
        <f>IF(GK$5=$J75,#REF!,0)</f>
        <v>0</v>
      </c>
      <c r="GL75" s="937">
        <f>IF(GL$5=$J75,#REF!,0)</f>
        <v>0</v>
      </c>
      <c r="GM75" s="937">
        <f>IF(GM$5=$J75,#REF!,0)</f>
        <v>0</v>
      </c>
      <c r="GN75" s="937">
        <f>IF(GN$5=$J75,#REF!,0)</f>
        <v>0</v>
      </c>
      <c r="GO75" s="937">
        <f>IF(GO$5=$J75,#REF!,0)</f>
        <v>0</v>
      </c>
      <c r="GP75" s="937">
        <f>IF(GP$5=$J75,#REF!,0)</f>
        <v>0</v>
      </c>
      <c r="GQ75" s="937">
        <f>IF(GQ$5=$J75,#REF!,0)</f>
        <v>0</v>
      </c>
      <c r="GR75" s="937">
        <f>IF(GR$5=$J75,#REF!,0)</f>
        <v>0</v>
      </c>
      <c r="GS75" s="937">
        <f>IF(GS$5=$J75,#REF!,0)</f>
        <v>0</v>
      </c>
      <c r="GT75" s="937">
        <f>IF(GT$5=$J75,#REF!,0)</f>
        <v>0</v>
      </c>
      <c r="GU75" s="937">
        <f>IF(GU$5=$J75,#REF!,0)</f>
        <v>0</v>
      </c>
      <c r="GV75" s="937">
        <f>IF(GV$5=$J75,#REF!,0)</f>
        <v>0</v>
      </c>
      <c r="GW75" s="937">
        <f>IF(GW$5=$J75,#REF!,0)</f>
        <v>0</v>
      </c>
      <c r="GX75" s="937">
        <f>IF(GX$5=$J75,#REF!,0)</f>
        <v>0</v>
      </c>
      <c r="GY75" s="937">
        <f>IF(GY$5=$J75,#REF!,0)</f>
        <v>0</v>
      </c>
      <c r="GZ75" s="937">
        <f>IF(GZ$5=$J75,#REF!,0)</f>
        <v>0</v>
      </c>
      <c r="HA75" s="937">
        <f>IF(HA$5=$J75,#REF!,0)</f>
        <v>0</v>
      </c>
      <c r="HB75" s="937">
        <f>IF(HB$5=$J75,#REF!,0)</f>
        <v>0</v>
      </c>
      <c r="HC75" s="937">
        <f>IF(HC$5=$J75,#REF!,0)</f>
        <v>0</v>
      </c>
      <c r="HD75" s="937">
        <f>IF(HD$5=$J75,#REF!,0)</f>
        <v>0</v>
      </c>
      <c r="HE75" s="937">
        <f>IF(HE$5=$J75,#REF!,0)</f>
        <v>0</v>
      </c>
      <c r="HF75" s="937">
        <f>IF(HF$5=$J75,#REF!,0)</f>
        <v>0</v>
      </c>
    </row>
    <row r="76" spans="1:214" s="459" customFormat="1" ht="20.100000000000001" hidden="1" customHeight="1" x14ac:dyDescent="0.35">
      <c r="A76" s="583"/>
      <c r="B76" s="583"/>
      <c r="C76" s="583"/>
      <c r="D76" s="583"/>
      <c r="E76" s="583"/>
      <c r="F76" s="583"/>
      <c r="G76" s="583"/>
      <c r="H76" s="998"/>
      <c r="I76" s="981" t="s">
        <v>184</v>
      </c>
      <c r="J76" s="1155" t="s">
        <v>221</v>
      </c>
      <c r="K76" s="981"/>
      <c r="L76" s="981"/>
      <c r="M76" s="641" t="e">
        <f>SUM(#REF!)</f>
        <v>#REF!</v>
      </c>
      <c r="N76" s="641" t="e">
        <f>SUM(#REF!)</f>
        <v>#REF!</v>
      </c>
      <c r="O76" s="641" t="e">
        <f>SUM(#REF!)</f>
        <v>#REF!</v>
      </c>
      <c r="P76" s="641" t="e">
        <f>SUM(#REF!)</f>
        <v>#REF!</v>
      </c>
      <c r="Q76" s="641" t="e">
        <f>SUM(#REF!)</f>
        <v>#REF!</v>
      </c>
      <c r="R76" s="641" t="e">
        <f>SUM(#REF!)</f>
        <v>#REF!</v>
      </c>
      <c r="S76" s="641" t="e">
        <f>SUM(#REF!)</f>
        <v>#REF!</v>
      </c>
      <c r="T76" s="641" t="e">
        <f>(S76/R76)*100</f>
        <v>#REF!</v>
      </c>
      <c r="U76" s="641" t="e">
        <f>SUM(#REF!)</f>
        <v>#REF!</v>
      </c>
      <c r="V76" s="641" t="e">
        <f>SUM(#REF!)</f>
        <v>#REF!</v>
      </c>
      <c r="W76" s="641" t="e">
        <f>SUM(#REF!)</f>
        <v>#REF!</v>
      </c>
      <c r="X76" s="641" t="e">
        <f>SUM(#REF!)</f>
        <v>#REF!</v>
      </c>
      <c r="Y76" s="641" t="e">
        <f>SUM(#REF!)</f>
        <v>#REF!</v>
      </c>
      <c r="Z76" s="641" t="e">
        <f>SUM(#REF!)</f>
        <v>#REF!</v>
      </c>
      <c r="AA76" s="641" t="e">
        <f>SUM(#REF!)</f>
        <v>#REF!</v>
      </c>
      <c r="AB76" s="641" t="e">
        <f>(AA76/Z76)*100</f>
        <v>#REF!</v>
      </c>
      <c r="AC76" s="641" t="e">
        <f>SUM(#REF!)</f>
        <v>#REF!</v>
      </c>
      <c r="AD76" s="641" t="e">
        <f>SUM(#REF!)</f>
        <v>#REF!</v>
      </c>
      <c r="AE76" s="641">
        <v>300</v>
      </c>
      <c r="AF76" s="641">
        <v>300</v>
      </c>
      <c r="AG76" s="641" t="e">
        <f>SUM(#REF!)</f>
        <v>#REF!</v>
      </c>
      <c r="AH76" s="641" t="e">
        <f>SUM(#REF!)</f>
        <v>#REF!</v>
      </c>
      <c r="AI76" s="641" t="e">
        <f>SUM(#REF!)</f>
        <v>#REF!</v>
      </c>
      <c r="AJ76" s="641" t="e">
        <f>SUM(#REF!)</f>
        <v>#REF!</v>
      </c>
      <c r="AK76" s="641" t="e">
        <f>SUM(#REF!)</f>
        <v>#REF!</v>
      </c>
      <c r="AL76" s="641" t="e">
        <f>SUM(#REF!)</f>
        <v>#REF!</v>
      </c>
      <c r="AM76" s="641" t="e">
        <f>SUM(#REF!)</f>
        <v>#REF!</v>
      </c>
      <c r="AN76" s="641">
        <f t="shared" ref="AN76:AS76" si="210">AN77</f>
        <v>0</v>
      </c>
      <c r="AO76" s="641">
        <f t="shared" si="210"/>
        <v>0</v>
      </c>
      <c r="AP76" s="641">
        <f t="shared" si="210"/>
        <v>0</v>
      </c>
      <c r="AQ76" s="641">
        <f t="shared" si="210"/>
        <v>0</v>
      </c>
      <c r="AR76" s="641">
        <f t="shared" si="210"/>
        <v>0</v>
      </c>
      <c r="AS76" s="641">
        <f t="shared" si="210"/>
        <v>0</v>
      </c>
      <c r="AT76" s="641">
        <f t="shared" si="198"/>
        <v>0</v>
      </c>
      <c r="AU76" s="641">
        <f t="shared" ref="AU76:CA76" si="211">AU77</f>
        <v>0</v>
      </c>
      <c r="AV76" s="641">
        <f t="shared" si="211"/>
        <v>0</v>
      </c>
      <c r="AW76" s="454">
        <f t="shared" si="211"/>
        <v>0</v>
      </c>
      <c r="AX76" s="454">
        <f t="shared" si="211"/>
        <v>0</v>
      </c>
      <c r="AY76" s="641">
        <f t="shared" si="211"/>
        <v>0</v>
      </c>
      <c r="AZ76" s="641">
        <f t="shared" si="211"/>
        <v>0</v>
      </c>
      <c r="BA76" s="641">
        <f t="shared" si="192"/>
        <v>0</v>
      </c>
      <c r="BB76" s="641">
        <f t="shared" si="193"/>
        <v>0</v>
      </c>
      <c r="BC76" s="641">
        <f>BC77</f>
        <v>0</v>
      </c>
      <c r="BD76" s="641">
        <f>BD77</f>
        <v>0</v>
      </c>
      <c r="BE76" s="641">
        <f t="shared" si="211"/>
        <v>0</v>
      </c>
      <c r="BF76" s="641">
        <f t="shared" si="211"/>
        <v>0</v>
      </c>
      <c r="BG76" s="641">
        <f t="shared" si="155"/>
        <v>0</v>
      </c>
      <c r="BH76" s="641">
        <f t="shared" si="211"/>
        <v>0</v>
      </c>
      <c r="BI76" s="641">
        <f t="shared" si="211"/>
        <v>0</v>
      </c>
      <c r="BJ76" s="641"/>
      <c r="BK76" s="641">
        <f t="shared" si="202"/>
        <v>0</v>
      </c>
      <c r="BL76" s="641">
        <f t="shared" si="211"/>
        <v>0</v>
      </c>
      <c r="BM76" s="641">
        <f t="shared" si="211"/>
        <v>0</v>
      </c>
      <c r="BN76" s="641"/>
      <c r="BO76" s="641">
        <f t="shared" si="203"/>
        <v>0</v>
      </c>
      <c r="BP76" s="641">
        <f t="shared" si="211"/>
        <v>0</v>
      </c>
      <c r="BQ76" s="641">
        <f t="shared" si="211"/>
        <v>0</v>
      </c>
      <c r="BR76" s="641">
        <f t="shared" si="211"/>
        <v>0</v>
      </c>
      <c r="BS76" s="641">
        <f t="shared" si="208"/>
        <v>0</v>
      </c>
      <c r="BT76" s="641">
        <f t="shared" si="211"/>
        <v>0</v>
      </c>
      <c r="BU76" s="770">
        <f t="shared" si="211"/>
        <v>0</v>
      </c>
      <c r="BV76" s="641">
        <f t="shared" si="211"/>
        <v>0</v>
      </c>
      <c r="BW76" s="641">
        <f t="shared" si="209"/>
        <v>0</v>
      </c>
      <c r="BX76" s="641">
        <f t="shared" si="211"/>
        <v>0</v>
      </c>
      <c r="BY76" s="641">
        <f t="shared" si="211"/>
        <v>0</v>
      </c>
      <c r="BZ76" s="641">
        <f t="shared" si="211"/>
        <v>0</v>
      </c>
      <c r="CA76" s="641">
        <f t="shared" si="211"/>
        <v>0</v>
      </c>
      <c r="CB76" s="641">
        <f>CB77</f>
        <v>0</v>
      </c>
      <c r="CC76" s="641">
        <f>CC77</f>
        <v>0</v>
      </c>
      <c r="CD76" s="641">
        <f t="shared" si="204"/>
        <v>0</v>
      </c>
      <c r="CE76" s="641">
        <f t="shared" si="205"/>
        <v>0</v>
      </c>
      <c r="CF76" s="641">
        <f>CF77</f>
        <v>0</v>
      </c>
      <c r="CG76" s="641">
        <f>CG77</f>
        <v>0</v>
      </c>
      <c r="CH76" s="641">
        <f>CH77</f>
        <v>0</v>
      </c>
      <c r="CI76" s="641">
        <f>IFERROR(CH76/CG76*100,)</f>
        <v>0</v>
      </c>
      <c r="CJ76" s="641">
        <f>CJ77</f>
        <v>0</v>
      </c>
      <c r="CK76" s="641">
        <f>CK77</f>
        <v>0</v>
      </c>
      <c r="CL76" s="641">
        <f t="shared" si="150"/>
        <v>0</v>
      </c>
      <c r="CM76" s="641">
        <f>CM77</f>
        <v>0</v>
      </c>
      <c r="CN76" s="641">
        <f>CN77</f>
        <v>0</v>
      </c>
      <c r="CO76" s="641">
        <f>CO77</f>
        <v>0</v>
      </c>
      <c r="CP76" s="641">
        <f>IFERROR(CO76/CN76*100,)</f>
        <v>0</v>
      </c>
      <c r="CQ76" s="641">
        <f>CQ77</f>
        <v>0</v>
      </c>
      <c r="CR76" s="641">
        <f>CR77</f>
        <v>0</v>
      </c>
      <c r="CS76" s="641">
        <f>CS77</f>
        <v>0</v>
      </c>
      <c r="CT76" s="641">
        <f t="shared" si="51"/>
        <v>0</v>
      </c>
      <c r="CU76" s="641">
        <f t="shared" ref="CU76:DA76" si="212">CU77</f>
        <v>0</v>
      </c>
      <c r="CV76" s="641">
        <f t="shared" si="212"/>
        <v>0</v>
      </c>
      <c r="CW76" s="641">
        <f t="shared" si="212"/>
        <v>0</v>
      </c>
      <c r="CX76" s="641">
        <f t="shared" si="212"/>
        <v>0</v>
      </c>
      <c r="CY76" s="558">
        <f>CY77</f>
        <v>0</v>
      </c>
      <c r="CZ76" s="641">
        <f t="shared" si="212"/>
        <v>0</v>
      </c>
      <c r="DA76" s="641">
        <f t="shared" si="212"/>
        <v>0</v>
      </c>
      <c r="DB76" s="641">
        <f t="shared" si="52"/>
        <v>0</v>
      </c>
      <c r="DC76" s="641">
        <f>DC77</f>
        <v>0</v>
      </c>
      <c r="DD76" s="558">
        <f>DD77</f>
        <v>0</v>
      </c>
      <c r="DE76" s="641">
        <f>DE77</f>
        <v>0</v>
      </c>
      <c r="DF76" s="641">
        <f t="shared" si="53"/>
        <v>0</v>
      </c>
      <c r="DG76" s="641">
        <f>DG77</f>
        <v>0</v>
      </c>
      <c r="DH76" s="558">
        <f>DH77</f>
        <v>0</v>
      </c>
      <c r="DI76" s="641">
        <f>DI77</f>
        <v>0</v>
      </c>
      <c r="DJ76" s="641">
        <f t="shared" si="54"/>
        <v>0</v>
      </c>
      <c r="DK76" s="641">
        <f>DK77</f>
        <v>0</v>
      </c>
      <c r="DL76" s="641">
        <f>DL77</f>
        <v>0</v>
      </c>
      <c r="DM76" s="641">
        <f t="shared" si="196"/>
        <v>0</v>
      </c>
      <c r="DN76" s="641">
        <f>IFERROR(DL76/#REF!*100,)</f>
        <v>0</v>
      </c>
      <c r="DO76" s="558">
        <f t="shared" ref="DO76:DQ76" si="213">DO77</f>
        <v>0</v>
      </c>
      <c r="DP76" s="558">
        <f t="shared" si="213"/>
        <v>0</v>
      </c>
      <c r="DQ76" s="558">
        <f t="shared" si="213"/>
        <v>0</v>
      </c>
      <c r="DS76" s="490">
        <f>IF(DS$5=$H76,#REF!,0)</f>
        <v>0</v>
      </c>
      <c r="DT76" s="490">
        <f>IF(DT$5=$H76,#REF!,0)</f>
        <v>0</v>
      </c>
      <c r="DU76" s="490">
        <f>IF(DU$5=$H76,#REF!,0)</f>
        <v>0</v>
      </c>
      <c r="DV76" s="490">
        <f>IF(DV$5=$J76,#REF!,0)</f>
        <v>0</v>
      </c>
      <c r="DW76" s="490"/>
      <c r="DX76" s="490">
        <f>IF($DX$5=$A76,#REF!,0)</f>
        <v>0</v>
      </c>
      <c r="DY76" s="490">
        <f t="shared" si="199"/>
        <v>0</v>
      </c>
      <c r="DZ76" s="490"/>
      <c r="EA76" s="636">
        <f>IF(EA$5=$A76,#REF!,0)</f>
        <v>0</v>
      </c>
      <c r="EB76" s="937">
        <f>IF(EB$5=$A76,#REF!,0)</f>
        <v>0</v>
      </c>
      <c r="EC76" s="937">
        <f>IF(EC$5=$A76,#REF!,0)</f>
        <v>0</v>
      </c>
      <c r="ED76" s="636">
        <f>IF(ED$5=$A76,#REF!,0)</f>
        <v>0</v>
      </c>
      <c r="EE76" s="636">
        <f>IF(EE$5=$A76,#REF!,0)</f>
        <v>0</v>
      </c>
      <c r="EF76" s="636">
        <f>IF(EF$5=$A76,#REF!,0)</f>
        <v>0</v>
      </c>
      <c r="EG76" s="636">
        <f>IF(EG$5=$A76,#REF!,0)</f>
        <v>0</v>
      </c>
      <c r="EH76" s="636">
        <f>IF(EH$5=$A76,#REF!,0)</f>
        <v>0</v>
      </c>
      <c r="EI76" s="636">
        <f>IF(EI$5=$A76,#REF!,0)</f>
        <v>0</v>
      </c>
      <c r="EJ76" s="937">
        <f>IF(EJ$5=$A76,#REF!,0)</f>
        <v>0</v>
      </c>
      <c r="EK76" s="937">
        <f>IF(EK$5=$A76,#REF!,0)</f>
        <v>0</v>
      </c>
      <c r="EL76" s="937">
        <f>IF(EL$5=$A76,#REF!,0)</f>
        <v>0</v>
      </c>
      <c r="EM76" s="937">
        <f>IF(EM$5=$A76,#REF!,0)</f>
        <v>0</v>
      </c>
      <c r="EN76" s="937">
        <f>IF(EN$5=$A76,#REF!,0)</f>
        <v>0</v>
      </c>
      <c r="EO76" s="937">
        <f>IF(EO$5=$A76,#REF!,0)</f>
        <v>0</v>
      </c>
      <c r="EP76" s="937">
        <f>IF(EP$5=$A76,#REF!,0)</f>
        <v>0</v>
      </c>
      <c r="EQ76" s="937">
        <f>IF(EQ$5=$A76,#REF!,0)</f>
        <v>0</v>
      </c>
      <c r="ER76" s="937">
        <f>IF(ER$5=$A76,#REF!,0)</f>
        <v>0</v>
      </c>
      <c r="ES76" s="937">
        <f>IF(ES$5=$A76,#REF!,0)</f>
        <v>0</v>
      </c>
      <c r="ET76" s="937">
        <f>IF(ET$5=$A76,#REF!,0)</f>
        <v>0</v>
      </c>
      <c r="EX76" s="636">
        <f t="shared" si="183"/>
        <v>0</v>
      </c>
      <c r="EY76" s="937">
        <f t="shared" si="183"/>
        <v>0</v>
      </c>
      <c r="EZ76" s="937">
        <f t="shared" si="183"/>
        <v>0</v>
      </c>
      <c r="FA76" s="636">
        <f t="shared" si="183"/>
        <v>0</v>
      </c>
      <c r="FB76" s="636">
        <f t="shared" si="183"/>
        <v>0</v>
      </c>
      <c r="FC76" s="636">
        <f t="shared" si="183"/>
        <v>0</v>
      </c>
      <c r="FD76" s="636">
        <f t="shared" si="183"/>
        <v>0</v>
      </c>
      <c r="FE76" s="636">
        <f t="shared" si="183"/>
        <v>0</v>
      </c>
      <c r="FF76" s="636">
        <f t="shared" si="183"/>
        <v>0</v>
      </c>
      <c r="FG76" s="937">
        <f t="shared" si="183"/>
        <v>0</v>
      </c>
      <c r="FH76" s="937">
        <f t="shared" si="184"/>
        <v>0</v>
      </c>
      <c r="FI76" s="937">
        <f t="shared" si="184"/>
        <v>0</v>
      </c>
      <c r="FJ76" s="937">
        <f t="shared" si="184"/>
        <v>0</v>
      </c>
      <c r="FK76" s="937">
        <f t="shared" si="184"/>
        <v>0</v>
      </c>
      <c r="FL76" s="937">
        <f t="shared" si="184"/>
        <v>0</v>
      </c>
      <c r="FM76" s="937">
        <f t="shared" si="184"/>
        <v>0</v>
      </c>
      <c r="FN76" s="937">
        <f t="shared" si="184"/>
        <v>0</v>
      </c>
      <c r="FO76" s="937">
        <f t="shared" si="184"/>
        <v>0</v>
      </c>
      <c r="FP76" s="937">
        <f t="shared" si="184"/>
        <v>0</v>
      </c>
      <c r="FQ76" s="937">
        <f t="shared" si="184"/>
        <v>0</v>
      </c>
      <c r="GA76" s="937">
        <f>IF(GA$5=$J76,#REF!,0)</f>
        <v>0</v>
      </c>
      <c r="GB76" s="937">
        <f>IF(GB$5=$J76,#REF!,0)</f>
        <v>0</v>
      </c>
      <c r="GC76" s="937">
        <f>IF(GC$5=$J76,#REF!,0)</f>
        <v>0</v>
      </c>
      <c r="GD76" s="937">
        <f>IF(GD$5=$J76,#REF!,0)</f>
        <v>0</v>
      </c>
      <c r="GE76" s="937">
        <f>IF(GE$5=$J76,#REF!,0)</f>
        <v>0</v>
      </c>
      <c r="GF76" s="937">
        <f>IF(GF$5=$J76,#REF!,0)</f>
        <v>0</v>
      </c>
      <c r="GG76" s="937">
        <f>IF(GG$5=$J76,#REF!,0)</f>
        <v>0</v>
      </c>
      <c r="GH76" s="937">
        <f>IF(GH$5=$J76,#REF!,0)</f>
        <v>0</v>
      </c>
      <c r="GI76" s="937">
        <f>IF(GI$5=$J76,#REF!,0)</f>
        <v>0</v>
      </c>
      <c r="GJ76" s="937">
        <f>IF(GJ$5=$J76,#REF!,0)</f>
        <v>0</v>
      </c>
      <c r="GK76" s="937">
        <f>IF(GK$5=$J76,#REF!,0)</f>
        <v>0</v>
      </c>
      <c r="GL76" s="937">
        <f>IF(GL$5=$J76,#REF!,0)</f>
        <v>0</v>
      </c>
      <c r="GM76" s="937">
        <f>IF(GM$5=$J76,#REF!,0)</f>
        <v>0</v>
      </c>
      <c r="GN76" s="937">
        <f>IF(GN$5=$J76,#REF!,0)</f>
        <v>0</v>
      </c>
      <c r="GO76" s="937">
        <f>IF(GO$5=$J76,#REF!,0)</f>
        <v>0</v>
      </c>
      <c r="GP76" s="937">
        <f>IF(GP$5=$J76,#REF!,0)</f>
        <v>0</v>
      </c>
      <c r="GQ76" s="937">
        <f>IF(GQ$5=$J76,#REF!,0)</f>
        <v>0</v>
      </c>
      <c r="GR76" s="937">
        <f>IF(GR$5=$J76,#REF!,0)</f>
        <v>0</v>
      </c>
      <c r="GS76" s="937">
        <f>IF(GS$5=$J76,#REF!,0)</f>
        <v>0</v>
      </c>
      <c r="GT76" s="937">
        <f>IF(GT$5=$J76,#REF!,0)</f>
        <v>0</v>
      </c>
      <c r="GU76" s="937">
        <f>IF(GU$5=$J76,#REF!,0)</f>
        <v>0</v>
      </c>
      <c r="GV76" s="937">
        <f>IF(GV$5=$J76,#REF!,0)</f>
        <v>0</v>
      </c>
      <c r="GW76" s="937">
        <f>IF(GW$5=$J76,#REF!,0)</f>
        <v>0</v>
      </c>
      <c r="GX76" s="937">
        <f>IF(GX$5=$J76,#REF!,0)</f>
        <v>0</v>
      </c>
      <c r="GY76" s="937">
        <f>IF(GY$5=$J76,#REF!,0)</f>
        <v>0</v>
      </c>
      <c r="GZ76" s="937">
        <f>IF(GZ$5=$J76,#REF!,0)</f>
        <v>0</v>
      </c>
      <c r="HA76" s="937">
        <f>IF(HA$5=$J76,#REF!,0)</f>
        <v>0</v>
      </c>
      <c r="HB76" s="937">
        <f>IF(HB$5=$J76,#REF!,0)</f>
        <v>0</v>
      </c>
      <c r="HC76" s="937">
        <f>IF(HC$5=$J76,#REF!,0)</f>
        <v>0</v>
      </c>
      <c r="HD76" s="937">
        <f>IF(HD$5=$J76,#REF!,0)</f>
        <v>0</v>
      </c>
      <c r="HE76" s="937">
        <f>IF(HE$5=$J76,#REF!,0)</f>
        <v>0</v>
      </c>
      <c r="HF76" s="937">
        <f>IF(HF$5=$J76,#REF!,0)</f>
        <v>0</v>
      </c>
    </row>
    <row r="77" spans="1:214" ht="20.100000000000001" hidden="1" customHeight="1" x14ac:dyDescent="0.35">
      <c r="A77" s="583"/>
      <c r="B77" s="583"/>
      <c r="C77" s="583"/>
      <c r="D77" s="583"/>
      <c r="E77" s="583"/>
      <c r="F77" s="583"/>
      <c r="G77" s="583"/>
      <c r="H77" s="458"/>
      <c r="I77" s="458"/>
      <c r="J77" s="1155">
        <v>683</v>
      </c>
      <c r="K77" s="981" t="s">
        <v>643</v>
      </c>
      <c r="L77" s="981"/>
      <c r="M77" s="644"/>
      <c r="N77" s="644"/>
      <c r="O77" s="644"/>
      <c r="P77" s="644"/>
      <c r="Q77" s="644"/>
      <c r="R77" s="644"/>
      <c r="S77" s="644"/>
      <c r="T77" s="644"/>
      <c r="U77" s="644"/>
      <c r="V77" s="644"/>
      <c r="W77" s="644"/>
      <c r="X77" s="644"/>
      <c r="Y77" s="644"/>
      <c r="Z77" s="644"/>
      <c r="AA77" s="644"/>
      <c r="AB77" s="644"/>
      <c r="AC77" s="644"/>
      <c r="AD77" s="644"/>
      <c r="AE77" s="644"/>
      <c r="AF77" s="644"/>
      <c r="AG77" s="644"/>
      <c r="AH77" s="644"/>
      <c r="AI77" s="644"/>
      <c r="AJ77" s="644"/>
      <c r="AK77" s="644"/>
      <c r="AL77" s="644"/>
      <c r="AM77" s="644"/>
      <c r="AN77" s="641">
        <f t="shared" ref="AN77:AS77" si="214">SUM(AN78)</f>
        <v>0</v>
      </c>
      <c r="AO77" s="641">
        <f t="shared" si="214"/>
        <v>0</v>
      </c>
      <c r="AP77" s="641">
        <f t="shared" si="214"/>
        <v>0</v>
      </c>
      <c r="AQ77" s="641">
        <f t="shared" si="214"/>
        <v>0</v>
      </c>
      <c r="AR77" s="641">
        <f t="shared" si="214"/>
        <v>0</v>
      </c>
      <c r="AS77" s="641">
        <f t="shared" si="214"/>
        <v>0</v>
      </c>
      <c r="AT77" s="641">
        <f t="shared" si="198"/>
        <v>0</v>
      </c>
      <c r="AU77" s="641">
        <f t="shared" ref="AU77:CA77" si="215">SUM(AU78)</f>
        <v>0</v>
      </c>
      <c r="AV77" s="641">
        <f t="shared" si="215"/>
        <v>0</v>
      </c>
      <c r="AW77" s="454">
        <f t="shared" si="215"/>
        <v>0</v>
      </c>
      <c r="AX77" s="454">
        <f t="shared" si="215"/>
        <v>0</v>
      </c>
      <c r="AY77" s="641">
        <f t="shared" si="215"/>
        <v>0</v>
      </c>
      <c r="AZ77" s="641">
        <f t="shared" si="215"/>
        <v>0</v>
      </c>
      <c r="BA77" s="641">
        <f t="shared" si="192"/>
        <v>0</v>
      </c>
      <c r="BB77" s="641">
        <f t="shared" si="193"/>
        <v>0</v>
      </c>
      <c r="BC77" s="641">
        <f>SUM(BC78)</f>
        <v>0</v>
      </c>
      <c r="BD77" s="641">
        <f>SUM(BD78)</f>
        <v>0</v>
      </c>
      <c r="BE77" s="641">
        <f t="shared" si="215"/>
        <v>0</v>
      </c>
      <c r="BF77" s="641">
        <f t="shared" si="215"/>
        <v>0</v>
      </c>
      <c r="BG77" s="641">
        <f t="shared" si="155"/>
        <v>0</v>
      </c>
      <c r="BH77" s="641">
        <f t="shared" si="215"/>
        <v>0</v>
      </c>
      <c r="BI77" s="641">
        <f t="shared" si="215"/>
        <v>0</v>
      </c>
      <c r="BJ77" s="641"/>
      <c r="BK77" s="641">
        <f t="shared" si="202"/>
        <v>0</v>
      </c>
      <c r="BL77" s="641">
        <f t="shared" si="215"/>
        <v>0</v>
      </c>
      <c r="BM77" s="641">
        <f t="shared" si="215"/>
        <v>0</v>
      </c>
      <c r="BN77" s="641"/>
      <c r="BO77" s="641">
        <f t="shared" si="203"/>
        <v>0</v>
      </c>
      <c r="BP77" s="641">
        <f t="shared" si="215"/>
        <v>0</v>
      </c>
      <c r="BQ77" s="641">
        <f t="shared" si="215"/>
        <v>0</v>
      </c>
      <c r="BR77" s="641">
        <f t="shared" si="215"/>
        <v>0</v>
      </c>
      <c r="BS77" s="641">
        <f t="shared" si="208"/>
        <v>0</v>
      </c>
      <c r="BT77" s="641">
        <f t="shared" si="215"/>
        <v>0</v>
      </c>
      <c r="BU77" s="770">
        <f t="shared" si="215"/>
        <v>0</v>
      </c>
      <c r="BV77" s="641">
        <f t="shared" si="215"/>
        <v>0</v>
      </c>
      <c r="BW77" s="641">
        <f t="shared" si="209"/>
        <v>0</v>
      </c>
      <c r="BX77" s="641">
        <f t="shared" si="215"/>
        <v>0</v>
      </c>
      <c r="BY77" s="641">
        <f t="shared" si="215"/>
        <v>0</v>
      </c>
      <c r="BZ77" s="641">
        <f t="shared" si="215"/>
        <v>0</v>
      </c>
      <c r="CA77" s="641">
        <f t="shared" si="215"/>
        <v>0</v>
      </c>
      <c r="CB77" s="641">
        <f>SUM(CB78)</f>
        <v>0</v>
      </c>
      <c r="CC77" s="641">
        <f>SUM(CC78)</f>
        <v>0</v>
      </c>
      <c r="CD77" s="641">
        <f t="shared" si="204"/>
        <v>0</v>
      </c>
      <c r="CE77" s="641">
        <f t="shared" si="205"/>
        <v>0</v>
      </c>
      <c r="CF77" s="641">
        <f>SUM(CF78)</f>
        <v>0</v>
      </c>
      <c r="CG77" s="641">
        <f>SUM(CG78)</f>
        <v>0</v>
      </c>
      <c r="CH77" s="641">
        <f>SUM(CH78)</f>
        <v>0</v>
      </c>
      <c r="CI77" s="641">
        <f>IFERROR(CH77/CG77*100,)</f>
        <v>0</v>
      </c>
      <c r="CJ77" s="641">
        <f>SUM(CJ78)</f>
        <v>0</v>
      </c>
      <c r="CK77" s="641">
        <f>SUM(CK78)</f>
        <v>0</v>
      </c>
      <c r="CL77" s="641">
        <f t="shared" si="150"/>
        <v>0</v>
      </c>
      <c r="CM77" s="641">
        <f>SUM(CM78)</f>
        <v>0</v>
      </c>
      <c r="CN77" s="641">
        <f>SUM(CN78)</f>
        <v>0</v>
      </c>
      <c r="CO77" s="641">
        <f>SUM(CO78)</f>
        <v>0</v>
      </c>
      <c r="CP77" s="641">
        <f>IFERROR(CO77/CN77*100,)</f>
        <v>0</v>
      </c>
      <c r="CQ77" s="641">
        <f>SUM(CQ78)</f>
        <v>0</v>
      </c>
      <c r="CR77" s="641">
        <f>SUM(CR78)</f>
        <v>0</v>
      </c>
      <c r="CS77" s="641">
        <f>SUM(CS78)</f>
        <v>0</v>
      </c>
      <c r="CT77" s="641">
        <f t="shared" si="51"/>
        <v>0</v>
      </c>
      <c r="CU77" s="641">
        <f t="shared" ref="CU77:DA77" si="216">SUM(CU78)</f>
        <v>0</v>
      </c>
      <c r="CV77" s="641">
        <f t="shared" si="216"/>
        <v>0</v>
      </c>
      <c r="CW77" s="641">
        <f t="shared" si="216"/>
        <v>0</v>
      </c>
      <c r="CX77" s="641">
        <f t="shared" si="216"/>
        <v>0</v>
      </c>
      <c r="CY77" s="558">
        <f>SUM(CY78)</f>
        <v>0</v>
      </c>
      <c r="CZ77" s="641">
        <f t="shared" si="216"/>
        <v>0</v>
      </c>
      <c r="DA77" s="641">
        <f t="shared" si="216"/>
        <v>0</v>
      </c>
      <c r="DB77" s="641">
        <f t="shared" si="52"/>
        <v>0</v>
      </c>
      <c r="DC77" s="641">
        <f>SUM(DC78)</f>
        <v>0</v>
      </c>
      <c r="DD77" s="558">
        <f>SUM(DD78)</f>
        <v>0</v>
      </c>
      <c r="DE77" s="641">
        <f>SUM(DE78)</f>
        <v>0</v>
      </c>
      <c r="DF77" s="641">
        <f t="shared" si="53"/>
        <v>0</v>
      </c>
      <c r="DG77" s="641">
        <f>SUM(DG78)</f>
        <v>0</v>
      </c>
      <c r="DH77" s="558">
        <f>SUM(DH78)</f>
        <v>0</v>
      </c>
      <c r="DI77" s="641">
        <f>SUM(DI78)</f>
        <v>0</v>
      </c>
      <c r="DJ77" s="641">
        <f t="shared" si="54"/>
        <v>0</v>
      </c>
      <c r="DK77" s="641">
        <f>SUM(DK78)</f>
        <v>0</v>
      </c>
      <c r="DL77" s="641">
        <f>SUM(DL78)</f>
        <v>0</v>
      </c>
      <c r="DM77" s="641">
        <f t="shared" si="196"/>
        <v>0</v>
      </c>
      <c r="DN77" s="641">
        <f>IFERROR(DL77/#REF!*100,)</f>
        <v>0</v>
      </c>
      <c r="DO77" s="558">
        <f t="shared" ref="DO77:DQ77" si="217">SUM(DO78)</f>
        <v>0</v>
      </c>
      <c r="DP77" s="558">
        <f t="shared" si="217"/>
        <v>0</v>
      </c>
      <c r="DQ77" s="558">
        <f t="shared" si="217"/>
        <v>0</v>
      </c>
      <c r="DS77" s="490">
        <f>IF(DS$5=$H77,#REF!,0)</f>
        <v>0</v>
      </c>
      <c r="DT77" s="490">
        <f>IF(DT$5=$H77,#REF!,0)</f>
        <v>0</v>
      </c>
      <c r="DU77" s="490">
        <f>IF(DU$5=$H77,#REF!,0)</f>
        <v>0</v>
      </c>
      <c r="DV77" s="490">
        <f>IF(DV$5=$J77,#REF!,0)</f>
        <v>0</v>
      </c>
      <c r="DW77" s="490"/>
      <c r="DX77" s="490">
        <f>IF($DX$5=$A77,#REF!,0)</f>
        <v>0</v>
      </c>
      <c r="DY77" s="490">
        <f t="shared" si="199"/>
        <v>0</v>
      </c>
      <c r="DZ77" s="490"/>
      <c r="EA77" s="636">
        <f>IF(EA$5=$A77,#REF!,0)</f>
        <v>0</v>
      </c>
      <c r="EB77" s="937">
        <f>IF(EB$5=$A77,#REF!,0)</f>
        <v>0</v>
      </c>
      <c r="EC77" s="937">
        <f>IF(EC$5=$A77,#REF!,0)</f>
        <v>0</v>
      </c>
      <c r="ED77" s="636">
        <f>IF(ED$5=$A77,#REF!,0)</f>
        <v>0</v>
      </c>
      <c r="EE77" s="636">
        <f>IF(EE$5=$A77,#REF!,0)</f>
        <v>0</v>
      </c>
      <c r="EF77" s="636">
        <f>IF(EF$5=$A77,#REF!,0)</f>
        <v>0</v>
      </c>
      <c r="EG77" s="636">
        <f>IF(EG$5=$A77,#REF!,0)</f>
        <v>0</v>
      </c>
      <c r="EH77" s="636">
        <f>IF(EH$5=$A77,#REF!,0)</f>
        <v>0</v>
      </c>
      <c r="EI77" s="636">
        <f>IF(EI$5=$A77,#REF!,0)</f>
        <v>0</v>
      </c>
      <c r="EJ77" s="937">
        <f>IF(EJ$5=$A77,#REF!,0)</f>
        <v>0</v>
      </c>
      <c r="EK77" s="937">
        <f>IF(EK$5=$A77,#REF!,0)</f>
        <v>0</v>
      </c>
      <c r="EL77" s="937">
        <f>IF(EL$5=$A77,#REF!,0)</f>
        <v>0</v>
      </c>
      <c r="EM77" s="937">
        <f>IF(EM$5=$A77,#REF!,0)</f>
        <v>0</v>
      </c>
      <c r="EN77" s="937">
        <f>IF(EN$5=$A77,#REF!,0)</f>
        <v>0</v>
      </c>
      <c r="EO77" s="937">
        <f>IF(EO$5=$A77,#REF!,0)</f>
        <v>0</v>
      </c>
      <c r="EP77" s="937">
        <f>IF(EP$5=$A77,#REF!,0)</f>
        <v>0</v>
      </c>
      <c r="EQ77" s="937">
        <f>IF(EQ$5=$A77,#REF!,0)</f>
        <v>0</v>
      </c>
      <c r="ER77" s="937">
        <f>IF(ER$5=$A77,#REF!,0)</f>
        <v>0</v>
      </c>
      <c r="ES77" s="937">
        <f>IF(ES$5=$A77,#REF!,0)</f>
        <v>0</v>
      </c>
      <c r="ET77" s="937">
        <f>IF(ET$5=$A77,#REF!,0)</f>
        <v>0</v>
      </c>
      <c r="EX77" s="636">
        <f t="shared" ref="EX77:FG86" si="218">IF(EX$5=$A77,$DO77,0)</f>
        <v>0</v>
      </c>
      <c r="EY77" s="937">
        <f t="shared" si="218"/>
        <v>0</v>
      </c>
      <c r="EZ77" s="937">
        <f t="shared" si="218"/>
        <v>0</v>
      </c>
      <c r="FA77" s="636">
        <f t="shared" si="218"/>
        <v>0</v>
      </c>
      <c r="FB77" s="636">
        <f t="shared" si="218"/>
        <v>0</v>
      </c>
      <c r="FC77" s="636">
        <f t="shared" si="218"/>
        <v>0</v>
      </c>
      <c r="FD77" s="636">
        <f t="shared" si="218"/>
        <v>0</v>
      </c>
      <c r="FE77" s="636">
        <f t="shared" si="218"/>
        <v>0</v>
      </c>
      <c r="FF77" s="636">
        <f t="shared" si="218"/>
        <v>0</v>
      </c>
      <c r="FG77" s="937">
        <f t="shared" si="218"/>
        <v>0</v>
      </c>
      <c r="FH77" s="937">
        <f t="shared" ref="FH77:FQ86" si="219">IF(FH$5=$A77,$DO77,0)</f>
        <v>0</v>
      </c>
      <c r="FI77" s="937">
        <f t="shared" si="219"/>
        <v>0</v>
      </c>
      <c r="FJ77" s="937">
        <f t="shared" si="219"/>
        <v>0</v>
      </c>
      <c r="FK77" s="937">
        <f t="shared" si="219"/>
        <v>0</v>
      </c>
      <c r="FL77" s="937">
        <f t="shared" si="219"/>
        <v>0</v>
      </c>
      <c r="FM77" s="937">
        <f t="shared" si="219"/>
        <v>0</v>
      </c>
      <c r="FN77" s="937">
        <f t="shared" si="219"/>
        <v>0</v>
      </c>
      <c r="FO77" s="937">
        <f t="shared" si="219"/>
        <v>0</v>
      </c>
      <c r="FP77" s="937">
        <f t="shared" si="219"/>
        <v>0</v>
      </c>
      <c r="FQ77" s="937">
        <f t="shared" si="219"/>
        <v>0</v>
      </c>
      <c r="GA77" s="937">
        <f>IF(GA$5=$J77,#REF!,0)</f>
        <v>0</v>
      </c>
      <c r="GB77" s="937">
        <f>IF(GB$5=$J77,#REF!,0)</f>
        <v>0</v>
      </c>
      <c r="GC77" s="937">
        <f>IF(GC$5=$J77,#REF!,0)</f>
        <v>0</v>
      </c>
      <c r="GD77" s="937">
        <f>IF(GD$5=$J77,#REF!,0)</f>
        <v>0</v>
      </c>
      <c r="GE77" s="937">
        <f>IF(GE$5=$J77,#REF!,0)</f>
        <v>0</v>
      </c>
      <c r="GF77" s="937">
        <f>IF(GF$5=$J77,#REF!,0)</f>
        <v>0</v>
      </c>
      <c r="GG77" s="937">
        <f>IF(GG$5=$J77,#REF!,0)</f>
        <v>0</v>
      </c>
      <c r="GH77" s="937">
        <f>IF(GH$5=$J77,#REF!,0)</f>
        <v>0</v>
      </c>
      <c r="GI77" s="937">
        <f>IF(GI$5=$J77,#REF!,0)</f>
        <v>0</v>
      </c>
      <c r="GJ77" s="937">
        <f>IF(GJ$5=$J77,#REF!,0)</f>
        <v>0</v>
      </c>
      <c r="GK77" s="937">
        <f>IF(GK$5=$J77,#REF!,0)</f>
        <v>0</v>
      </c>
      <c r="GL77" s="937">
        <f>IF(GL$5=$J77,#REF!,0)</f>
        <v>0</v>
      </c>
      <c r="GM77" s="937">
        <f>IF(GM$5=$J77,#REF!,0)</f>
        <v>0</v>
      </c>
      <c r="GN77" s="937">
        <f>IF(GN$5=$J77,#REF!,0)</f>
        <v>0</v>
      </c>
      <c r="GO77" s="937">
        <f>IF(GO$5=$J77,#REF!,0)</f>
        <v>0</v>
      </c>
      <c r="GP77" s="937">
        <f>IF(GP$5=$J77,#REF!,0)</f>
        <v>0</v>
      </c>
      <c r="GQ77" s="937">
        <f>IF(GQ$5=$J77,#REF!,0)</f>
        <v>0</v>
      </c>
      <c r="GR77" s="937">
        <f>IF(GR$5=$J77,#REF!,0)</f>
        <v>0</v>
      </c>
      <c r="GS77" s="937">
        <f>IF(GS$5=$J77,#REF!,0)</f>
        <v>0</v>
      </c>
      <c r="GT77" s="937">
        <f>IF(GT$5=$J77,#REF!,0)</f>
        <v>0</v>
      </c>
      <c r="GU77" s="937" t="e">
        <f>IF(GU$5=$J77,#REF!,0)</f>
        <v>#REF!</v>
      </c>
      <c r="GV77" s="937">
        <f>IF(GV$5=$J77,#REF!,0)</f>
        <v>0</v>
      </c>
      <c r="GW77" s="937">
        <f>IF(GW$5=$J77,#REF!,0)</f>
        <v>0</v>
      </c>
      <c r="GX77" s="937">
        <f>IF(GX$5=$J77,#REF!,0)</f>
        <v>0</v>
      </c>
      <c r="GY77" s="937">
        <f>IF(GY$5=$J77,#REF!,0)</f>
        <v>0</v>
      </c>
      <c r="GZ77" s="937">
        <f>IF(GZ$5=$J77,#REF!,0)</f>
        <v>0</v>
      </c>
      <c r="HA77" s="937">
        <f>IF(HA$5=$J77,#REF!,0)</f>
        <v>0</v>
      </c>
      <c r="HB77" s="937">
        <f>IF(HB$5=$J77,#REF!,0)</f>
        <v>0</v>
      </c>
      <c r="HC77" s="937">
        <f>IF(HC$5=$J77,#REF!,0)</f>
        <v>0</v>
      </c>
      <c r="HD77" s="937">
        <f>IF(HD$5=$J77,#REF!,0)</f>
        <v>0</v>
      </c>
      <c r="HE77" s="937">
        <f>IF(HE$5=$J77,#REF!,0)</f>
        <v>0</v>
      </c>
      <c r="HF77" s="937">
        <f>IF(HF$5=$J77,#REF!,0)</f>
        <v>0</v>
      </c>
    </row>
    <row r="78" spans="1:214" ht="20.100000000000001" hidden="1" customHeight="1" thickBot="1" x14ac:dyDescent="0.4">
      <c r="A78" s="583"/>
      <c r="B78" s="583"/>
      <c r="C78" s="583"/>
      <c r="D78" s="583"/>
      <c r="E78" s="583"/>
      <c r="F78" s="583"/>
      <c r="G78" s="583"/>
      <c r="H78" s="458"/>
      <c r="I78" s="458"/>
      <c r="J78" s="998"/>
      <c r="K78" s="458">
        <v>6831</v>
      </c>
      <c r="L78" s="458" t="s">
        <v>643</v>
      </c>
      <c r="M78" s="644"/>
      <c r="N78" s="644"/>
      <c r="O78" s="644"/>
      <c r="P78" s="644"/>
      <c r="Q78" s="644"/>
      <c r="R78" s="644"/>
      <c r="S78" s="644"/>
      <c r="T78" s="644"/>
      <c r="U78" s="644"/>
      <c r="V78" s="644"/>
      <c r="W78" s="644"/>
      <c r="X78" s="644"/>
      <c r="Y78" s="644"/>
      <c r="Z78" s="644"/>
      <c r="AA78" s="644"/>
      <c r="AB78" s="644"/>
      <c r="AC78" s="644"/>
      <c r="AD78" s="644"/>
      <c r="AE78" s="644"/>
      <c r="AF78" s="644"/>
      <c r="AG78" s="644"/>
      <c r="AH78" s="644"/>
      <c r="AI78" s="644"/>
      <c r="AJ78" s="644"/>
      <c r="AK78" s="644"/>
      <c r="AL78" s="644"/>
      <c r="AM78" s="644"/>
      <c r="AN78" s="644"/>
      <c r="AO78" s="644"/>
      <c r="AP78" s="644"/>
      <c r="AQ78" s="644"/>
      <c r="AR78" s="644"/>
      <c r="AS78" s="644"/>
      <c r="AT78" s="644">
        <f t="shared" si="198"/>
        <v>0</v>
      </c>
      <c r="AU78" s="644"/>
      <c r="AV78" s="644"/>
      <c r="AW78" s="457"/>
      <c r="AX78" s="457"/>
      <c r="AY78" s="644"/>
      <c r="AZ78" s="644"/>
      <c r="BA78" s="644">
        <f t="shared" si="192"/>
        <v>0</v>
      </c>
      <c r="BB78" s="644">
        <f t="shared" si="193"/>
        <v>0</v>
      </c>
      <c r="BC78" s="644"/>
      <c r="BD78" s="644"/>
      <c r="BE78" s="644"/>
      <c r="BF78" s="644"/>
      <c r="BG78" s="644">
        <f t="shared" si="155"/>
        <v>0</v>
      </c>
      <c r="BH78" s="644"/>
      <c r="BI78" s="644"/>
      <c r="BJ78" s="644"/>
      <c r="BK78" s="644">
        <f t="shared" si="202"/>
        <v>0</v>
      </c>
      <c r="BL78" s="644"/>
      <c r="BM78" s="644"/>
      <c r="BN78" s="644"/>
      <c r="BO78" s="644">
        <f t="shared" si="203"/>
        <v>0</v>
      </c>
      <c r="BP78" s="644"/>
      <c r="BQ78" s="644"/>
      <c r="BR78" s="644"/>
      <c r="BS78" s="644">
        <f t="shared" si="208"/>
        <v>0</v>
      </c>
      <c r="BT78" s="644"/>
      <c r="BU78" s="749"/>
      <c r="BV78" s="644"/>
      <c r="BW78" s="644">
        <f t="shared" si="209"/>
        <v>0</v>
      </c>
      <c r="BX78" s="644"/>
      <c r="BY78" s="644"/>
      <c r="BZ78" s="644"/>
      <c r="CA78" s="644"/>
      <c r="CB78" s="644"/>
      <c r="CC78" s="644"/>
      <c r="CD78" s="644">
        <f t="shared" si="204"/>
        <v>0</v>
      </c>
      <c r="CE78" s="644">
        <f t="shared" si="205"/>
        <v>0</v>
      </c>
      <c r="CF78" s="644"/>
      <c r="CG78" s="644"/>
      <c r="CH78" s="644">
        <v>0</v>
      </c>
      <c r="CI78" s="644">
        <f>IFERROR(CH78/CG78*100,)</f>
        <v>0</v>
      </c>
      <c r="CJ78" s="644"/>
      <c r="CK78" s="644"/>
      <c r="CL78" s="644">
        <f t="shared" si="150"/>
        <v>0</v>
      </c>
      <c r="CM78" s="644"/>
      <c r="CN78" s="644">
        <v>0</v>
      </c>
      <c r="CO78" s="644"/>
      <c r="CP78" s="644">
        <f>IFERROR(CO78/CN78*100,)</f>
        <v>0</v>
      </c>
      <c r="CQ78" s="644"/>
      <c r="CR78" s="644"/>
      <c r="CS78" s="644"/>
      <c r="CT78" s="644">
        <f t="shared" si="51"/>
        <v>0</v>
      </c>
      <c r="CU78" s="644">
        <v>0</v>
      </c>
      <c r="CV78" s="644">
        <v>0</v>
      </c>
      <c r="CW78" s="644"/>
      <c r="CX78" s="644"/>
      <c r="CY78" s="910">
        <v>0</v>
      </c>
      <c r="CZ78" s="644">
        <v>0</v>
      </c>
      <c r="DA78" s="644">
        <v>0</v>
      </c>
      <c r="DB78" s="644">
        <f t="shared" si="52"/>
        <v>0</v>
      </c>
      <c r="DC78" s="644">
        <v>0</v>
      </c>
      <c r="DD78" s="910">
        <v>0</v>
      </c>
      <c r="DE78" s="644">
        <v>0</v>
      </c>
      <c r="DF78" s="644">
        <f t="shared" si="53"/>
        <v>0</v>
      </c>
      <c r="DG78" s="644">
        <v>0</v>
      </c>
      <c r="DH78" s="910">
        <v>0</v>
      </c>
      <c r="DI78" s="644">
        <v>0</v>
      </c>
      <c r="DJ78" s="644">
        <f t="shared" si="54"/>
        <v>0</v>
      </c>
      <c r="DK78" s="644">
        <v>0</v>
      </c>
      <c r="DL78" s="644">
        <v>0</v>
      </c>
      <c r="DM78" s="644">
        <f t="shared" si="196"/>
        <v>0</v>
      </c>
      <c r="DN78" s="644">
        <f>IFERROR(DL78/#REF!*100,)</f>
        <v>0</v>
      </c>
      <c r="DO78" s="910"/>
      <c r="DP78" s="910"/>
      <c r="DQ78" s="910"/>
      <c r="DS78" s="490">
        <f>IF(DS$5=$H78,#REF!,0)</f>
        <v>0</v>
      </c>
      <c r="DT78" s="490">
        <f>IF(DT$5=$H78,#REF!,0)</f>
        <v>0</v>
      </c>
      <c r="DU78" s="490">
        <f>IF(DU$5=$H78,#REF!,0)</f>
        <v>0</v>
      </c>
      <c r="DV78" s="490">
        <f>IF(DV$5=$J78,#REF!,0)</f>
        <v>0</v>
      </c>
      <c r="DW78" s="490"/>
      <c r="DX78" s="490">
        <f>IF($DX$5=$A78,#REF!,0)</f>
        <v>0</v>
      </c>
      <c r="DY78" s="490">
        <f t="shared" si="199"/>
        <v>0</v>
      </c>
      <c r="DZ78" s="490"/>
      <c r="EA78" s="636">
        <f>IF(EA$5=$A78,#REF!,0)</f>
        <v>0</v>
      </c>
      <c r="EB78" s="937">
        <f>IF(EB$5=$A78,#REF!,0)</f>
        <v>0</v>
      </c>
      <c r="EC78" s="937">
        <f>IF(EC$5=$A78,#REF!,0)</f>
        <v>0</v>
      </c>
      <c r="ED78" s="636">
        <f>IF(ED$5=$A78,#REF!,0)</f>
        <v>0</v>
      </c>
      <c r="EE78" s="636">
        <f>IF(EE$5=$A78,#REF!,0)</f>
        <v>0</v>
      </c>
      <c r="EF78" s="636">
        <f>IF(EF$5=$A78,#REF!,0)</f>
        <v>0</v>
      </c>
      <c r="EG78" s="636">
        <f>IF(EG$5=$A78,#REF!,0)</f>
        <v>0</v>
      </c>
      <c r="EH78" s="636">
        <f>IF(EH$5=$A78,#REF!,0)</f>
        <v>0</v>
      </c>
      <c r="EI78" s="636">
        <f>IF(EI$5=$A78,#REF!,0)</f>
        <v>0</v>
      </c>
      <c r="EJ78" s="937">
        <f>IF(EJ$5=$A78,#REF!,0)</f>
        <v>0</v>
      </c>
      <c r="EK78" s="937">
        <f>IF(EK$5=$A78,#REF!,0)</f>
        <v>0</v>
      </c>
      <c r="EL78" s="937">
        <f>IF(EL$5=$A78,#REF!,0)</f>
        <v>0</v>
      </c>
      <c r="EM78" s="937">
        <f>IF(EM$5=$A78,#REF!,0)</f>
        <v>0</v>
      </c>
      <c r="EN78" s="937">
        <f>IF(EN$5=$A78,#REF!,0)</f>
        <v>0</v>
      </c>
      <c r="EO78" s="937">
        <f>IF(EO$5=$A78,#REF!,0)</f>
        <v>0</v>
      </c>
      <c r="EP78" s="937">
        <f>IF(EP$5=$A78,#REF!,0)</f>
        <v>0</v>
      </c>
      <c r="EQ78" s="937">
        <f>IF(EQ$5=$A78,#REF!,0)</f>
        <v>0</v>
      </c>
      <c r="ER78" s="937">
        <f>IF(ER$5=$A78,#REF!,0)</f>
        <v>0</v>
      </c>
      <c r="ES78" s="937">
        <f>IF(ES$5=$A78,#REF!,0)</f>
        <v>0</v>
      </c>
      <c r="ET78" s="937">
        <f>IF(ET$5=$A78,#REF!,0)</f>
        <v>0</v>
      </c>
      <c r="EX78" s="636">
        <f t="shared" si="218"/>
        <v>0</v>
      </c>
      <c r="EY78" s="937">
        <f t="shared" si="218"/>
        <v>0</v>
      </c>
      <c r="EZ78" s="937">
        <f t="shared" si="218"/>
        <v>0</v>
      </c>
      <c r="FA78" s="636">
        <f t="shared" si="218"/>
        <v>0</v>
      </c>
      <c r="FB78" s="636">
        <f t="shared" si="218"/>
        <v>0</v>
      </c>
      <c r="FC78" s="636">
        <f t="shared" si="218"/>
        <v>0</v>
      </c>
      <c r="FD78" s="636">
        <f t="shared" si="218"/>
        <v>0</v>
      </c>
      <c r="FE78" s="636">
        <f t="shared" si="218"/>
        <v>0</v>
      </c>
      <c r="FF78" s="636">
        <f t="shared" si="218"/>
        <v>0</v>
      </c>
      <c r="FG78" s="937">
        <f t="shared" si="218"/>
        <v>0</v>
      </c>
      <c r="FH78" s="937">
        <f t="shared" si="219"/>
        <v>0</v>
      </c>
      <c r="FI78" s="937">
        <f t="shared" si="219"/>
        <v>0</v>
      </c>
      <c r="FJ78" s="937">
        <f t="shared" si="219"/>
        <v>0</v>
      </c>
      <c r="FK78" s="937">
        <f t="shared" si="219"/>
        <v>0</v>
      </c>
      <c r="FL78" s="937">
        <f t="shared" si="219"/>
        <v>0</v>
      </c>
      <c r="FM78" s="937">
        <f t="shared" si="219"/>
        <v>0</v>
      </c>
      <c r="FN78" s="937">
        <f t="shared" si="219"/>
        <v>0</v>
      </c>
      <c r="FO78" s="937">
        <f t="shared" si="219"/>
        <v>0</v>
      </c>
      <c r="FP78" s="937">
        <f t="shared" si="219"/>
        <v>0</v>
      </c>
      <c r="FQ78" s="937">
        <f t="shared" si="219"/>
        <v>0</v>
      </c>
      <c r="GA78" s="937">
        <f>IF(GA$5=$J78,#REF!,0)</f>
        <v>0</v>
      </c>
      <c r="GB78" s="937">
        <f>IF(GB$5=$J78,#REF!,0)</f>
        <v>0</v>
      </c>
      <c r="GC78" s="937">
        <f>IF(GC$5=$J78,#REF!,0)</f>
        <v>0</v>
      </c>
      <c r="GD78" s="937">
        <f>IF(GD$5=$J78,#REF!,0)</f>
        <v>0</v>
      </c>
      <c r="GE78" s="937">
        <f>IF(GE$5=$J78,#REF!,0)</f>
        <v>0</v>
      </c>
      <c r="GF78" s="937">
        <f>IF(GF$5=$J78,#REF!,0)</f>
        <v>0</v>
      </c>
      <c r="GG78" s="937">
        <f>IF(GG$5=$J78,#REF!,0)</f>
        <v>0</v>
      </c>
      <c r="GH78" s="937">
        <f>IF(GH$5=$J78,#REF!,0)</f>
        <v>0</v>
      </c>
      <c r="GI78" s="937">
        <f>IF(GI$5=$J78,#REF!,0)</f>
        <v>0</v>
      </c>
      <c r="GJ78" s="937">
        <f>IF(GJ$5=$J78,#REF!,0)</f>
        <v>0</v>
      </c>
      <c r="GK78" s="937">
        <f>IF(GK$5=$J78,#REF!,0)</f>
        <v>0</v>
      </c>
      <c r="GL78" s="937">
        <f>IF(GL$5=$J78,#REF!,0)</f>
        <v>0</v>
      </c>
      <c r="GM78" s="937">
        <f>IF(GM$5=$J78,#REF!,0)</f>
        <v>0</v>
      </c>
      <c r="GN78" s="937">
        <f>IF(GN$5=$J78,#REF!,0)</f>
        <v>0</v>
      </c>
      <c r="GO78" s="937">
        <f>IF(GO$5=$J78,#REF!,0)</f>
        <v>0</v>
      </c>
      <c r="GP78" s="937">
        <f>IF(GP$5=$J78,#REF!,0)</f>
        <v>0</v>
      </c>
      <c r="GQ78" s="937">
        <f>IF(GQ$5=$J78,#REF!,0)</f>
        <v>0</v>
      </c>
      <c r="GR78" s="937">
        <f>IF(GR$5=$J78,#REF!,0)</f>
        <v>0</v>
      </c>
      <c r="GS78" s="937">
        <f>IF(GS$5=$J78,#REF!,0)</f>
        <v>0</v>
      </c>
      <c r="GT78" s="937">
        <f>IF(GT$5=$J78,#REF!,0)</f>
        <v>0</v>
      </c>
      <c r="GU78" s="937">
        <f>IF(GU$5=$J78,#REF!,0)</f>
        <v>0</v>
      </c>
      <c r="GV78" s="937">
        <f>IF(GV$5=$J78,#REF!,0)</f>
        <v>0</v>
      </c>
      <c r="GW78" s="937">
        <f>IF(GW$5=$J78,#REF!,0)</f>
        <v>0</v>
      </c>
      <c r="GX78" s="937">
        <f>IF(GX$5=$J78,#REF!,0)</f>
        <v>0</v>
      </c>
      <c r="GY78" s="937">
        <f>IF(GY$5=$J78,#REF!,0)</f>
        <v>0</v>
      </c>
      <c r="GZ78" s="937">
        <f>IF(GZ$5=$J78,#REF!,0)</f>
        <v>0</v>
      </c>
      <c r="HA78" s="937">
        <f>IF(HA$5=$J78,#REF!,0)</f>
        <v>0</v>
      </c>
      <c r="HB78" s="937">
        <f>IF(HB$5=$J78,#REF!,0)</f>
        <v>0</v>
      </c>
      <c r="HC78" s="937">
        <f>IF(HC$5=$J78,#REF!,0)</f>
        <v>0</v>
      </c>
      <c r="HD78" s="937">
        <f>IF(HD$5=$J78,#REF!,0)</f>
        <v>0</v>
      </c>
      <c r="HE78" s="937">
        <f>IF(HE$5=$J78,#REF!,0)</f>
        <v>0</v>
      </c>
      <c r="HF78" s="937">
        <f>IF(HF$5=$J78,#REF!,0)</f>
        <v>0</v>
      </c>
    </row>
    <row r="79" spans="1:214" ht="20.100000000000001" hidden="1" customHeight="1" x14ac:dyDescent="0.35">
      <c r="A79" s="972" t="s">
        <v>151</v>
      </c>
      <c r="B79" s="972"/>
      <c r="C79" s="972"/>
      <c r="D79" s="972"/>
      <c r="E79" s="972"/>
      <c r="F79" s="972"/>
      <c r="G79" s="972"/>
      <c r="H79" s="987" t="s">
        <v>128</v>
      </c>
      <c r="I79" s="987"/>
      <c r="J79" s="1165"/>
      <c r="K79" s="987"/>
      <c r="L79" s="972" t="s">
        <v>129</v>
      </c>
      <c r="M79" s="973" t="s">
        <v>281</v>
      </c>
      <c r="N79" s="972"/>
      <c r="O79" s="972"/>
      <c r="P79" s="972" t="s">
        <v>359</v>
      </c>
      <c r="Q79" s="972"/>
      <c r="R79" s="972"/>
      <c r="S79" s="972"/>
      <c r="T79" s="972"/>
      <c r="U79" s="972"/>
      <c r="V79" s="972" t="s">
        <v>358</v>
      </c>
      <c r="W79" s="972" t="s">
        <v>360</v>
      </c>
      <c r="X79" s="972" t="s">
        <v>362</v>
      </c>
      <c r="Y79" s="972" t="s">
        <v>397</v>
      </c>
      <c r="Z79" s="972" t="s">
        <v>398</v>
      </c>
      <c r="AA79" s="972" t="s">
        <v>377</v>
      </c>
      <c r="AB79" s="972" t="s">
        <v>363</v>
      </c>
      <c r="AC79" s="972" t="s">
        <v>326</v>
      </c>
      <c r="AD79" s="972" t="s">
        <v>399</v>
      </c>
      <c r="AE79" s="972" t="s">
        <v>314</v>
      </c>
      <c r="AF79" s="972"/>
      <c r="AG79" s="972" t="s">
        <v>400</v>
      </c>
      <c r="AH79" s="972" t="s">
        <v>457</v>
      </c>
      <c r="AI79" s="972" t="s">
        <v>449</v>
      </c>
      <c r="AJ79" s="972" t="s">
        <v>408</v>
      </c>
      <c r="AK79" s="972" t="s">
        <v>450</v>
      </c>
      <c r="AL79" s="972" t="s">
        <v>558</v>
      </c>
      <c r="AM79" s="972" t="s">
        <v>458</v>
      </c>
      <c r="AN79" s="972" t="s">
        <v>699</v>
      </c>
      <c r="AO79" s="972" t="s">
        <v>678</v>
      </c>
      <c r="AP79" s="972" t="s">
        <v>758</v>
      </c>
      <c r="AQ79" s="972" t="s">
        <v>698</v>
      </c>
      <c r="AR79" s="972" t="s">
        <v>757</v>
      </c>
      <c r="AS79" s="972" t="s">
        <v>713</v>
      </c>
      <c r="AT79" s="972">
        <f t="shared" si="198"/>
        <v>0</v>
      </c>
      <c r="AU79" s="972" t="s">
        <v>706</v>
      </c>
      <c r="AV79" s="972" t="s">
        <v>698</v>
      </c>
      <c r="AW79" s="972" t="s">
        <v>654</v>
      </c>
      <c r="AX79" s="972" t="s">
        <v>655</v>
      </c>
      <c r="AY79" s="972" t="s">
        <v>698</v>
      </c>
      <c r="AZ79" s="972" t="s">
        <v>698</v>
      </c>
      <c r="BA79" s="972">
        <f t="shared" si="192"/>
        <v>0</v>
      </c>
      <c r="BB79" s="972">
        <f t="shared" si="193"/>
        <v>0</v>
      </c>
      <c r="BC79" s="972" t="s">
        <v>731</v>
      </c>
      <c r="BD79" s="972" t="s">
        <v>730</v>
      </c>
      <c r="BE79" s="972" t="s">
        <v>733</v>
      </c>
      <c r="BF79" s="972" t="s">
        <v>776</v>
      </c>
      <c r="BG79" s="972">
        <f t="shared" si="155"/>
        <v>0</v>
      </c>
      <c r="BH79" s="972" t="s">
        <v>706</v>
      </c>
      <c r="BI79" s="972" t="s">
        <v>772</v>
      </c>
      <c r="BJ79" s="972"/>
      <c r="BK79" s="972">
        <f t="shared" si="202"/>
        <v>0</v>
      </c>
      <c r="BL79" s="972" t="s">
        <v>706</v>
      </c>
      <c r="BM79" s="972" t="s">
        <v>772</v>
      </c>
      <c r="BN79" s="972"/>
      <c r="BO79" s="972">
        <f t="shared" si="203"/>
        <v>0</v>
      </c>
      <c r="BP79" s="972" t="s">
        <v>706</v>
      </c>
      <c r="BQ79" s="972" t="s">
        <v>772</v>
      </c>
      <c r="BR79" s="972" t="s">
        <v>798</v>
      </c>
      <c r="BS79" s="972">
        <f t="shared" si="208"/>
        <v>0</v>
      </c>
      <c r="BT79" s="972" t="s">
        <v>706</v>
      </c>
      <c r="BU79" s="994" t="s">
        <v>772</v>
      </c>
      <c r="BV79" s="972" t="s">
        <v>798</v>
      </c>
      <c r="BW79" s="972">
        <f t="shared" si="209"/>
        <v>0</v>
      </c>
      <c r="BX79" s="972" t="s">
        <v>706</v>
      </c>
      <c r="BY79" s="972" t="s">
        <v>772</v>
      </c>
      <c r="BZ79" s="1010" t="s">
        <v>772</v>
      </c>
      <c r="CA79" s="1010" t="s">
        <v>772</v>
      </c>
      <c r="CB79" s="972" t="s">
        <v>772</v>
      </c>
      <c r="CC79" s="1433" t="s">
        <v>772</v>
      </c>
      <c r="CD79" s="1433">
        <f t="shared" si="204"/>
        <v>0</v>
      </c>
      <c r="CE79" s="1433">
        <f t="shared" si="205"/>
        <v>0</v>
      </c>
      <c r="CF79" s="972"/>
      <c r="CG79" s="972" t="s">
        <v>772</v>
      </c>
      <c r="CH79" s="972">
        <v>0</v>
      </c>
      <c r="CI79" s="972">
        <f>IFERROR(CH79/CG79*100,)</f>
        <v>0</v>
      </c>
      <c r="CJ79" s="972" t="s">
        <v>706</v>
      </c>
      <c r="CK79" s="972" t="s">
        <v>772</v>
      </c>
      <c r="CL79" s="972">
        <f t="shared" si="150"/>
        <v>0</v>
      </c>
      <c r="CM79" s="972" t="s">
        <v>706</v>
      </c>
      <c r="CN79" s="1061" t="s">
        <v>772</v>
      </c>
      <c r="CO79" s="1056"/>
      <c r="CP79" s="1010">
        <f>IFERROR(CO79/CN79*100,)</f>
        <v>0</v>
      </c>
      <c r="CQ79" s="1010" t="s">
        <v>706</v>
      </c>
      <c r="CR79" s="1026" t="s">
        <v>772</v>
      </c>
      <c r="CS79" s="1078"/>
      <c r="CT79" s="1078">
        <f t="shared" si="51"/>
        <v>0</v>
      </c>
      <c r="CU79" s="1120" t="s">
        <v>706</v>
      </c>
      <c r="CV79" s="1120" t="s">
        <v>772</v>
      </c>
      <c r="CW79" s="1026" t="s">
        <v>772</v>
      </c>
      <c r="CX79" s="1026" t="s">
        <v>772</v>
      </c>
      <c r="CY79" s="1433">
        <v>0</v>
      </c>
      <c r="CZ79" s="1026" t="s">
        <v>772</v>
      </c>
      <c r="DA79" s="1127">
        <v>0</v>
      </c>
      <c r="DB79" s="1127">
        <f t="shared" si="52"/>
        <v>0</v>
      </c>
      <c r="DC79" s="1127" t="s">
        <v>706</v>
      </c>
      <c r="DD79" s="1142" t="s">
        <v>891</v>
      </c>
      <c r="DE79" s="1168">
        <v>0</v>
      </c>
      <c r="DF79" s="1168">
        <f t="shared" si="53"/>
        <v>0</v>
      </c>
      <c r="DG79" s="1168" t="s">
        <v>706</v>
      </c>
      <c r="DH79" s="1168" t="s">
        <v>897</v>
      </c>
      <c r="DI79" s="1179">
        <v>0</v>
      </c>
      <c r="DJ79" s="1179">
        <f t="shared" si="54"/>
        <v>0</v>
      </c>
      <c r="DK79" s="1179" t="s">
        <v>706</v>
      </c>
      <c r="DL79" s="1193">
        <v>0</v>
      </c>
      <c r="DM79" s="1197">
        <f t="shared" si="196"/>
        <v>0</v>
      </c>
      <c r="DN79" s="1179">
        <f>IFERROR(DL79/#REF!*100,)</f>
        <v>0</v>
      </c>
      <c r="DO79" s="1391" t="s">
        <v>897</v>
      </c>
      <c r="DP79" s="1391" t="s">
        <v>897</v>
      </c>
      <c r="DQ79" s="1391" t="s">
        <v>897</v>
      </c>
      <c r="DS79" s="490">
        <f>IF(DS$5=$H79,#REF!,0)</f>
        <v>0</v>
      </c>
      <c r="DT79" s="490">
        <f>IF(DT$5=$H79,#REF!,0)</f>
        <v>0</v>
      </c>
      <c r="DU79" s="490">
        <f>IF(DU$5=$H79,#REF!,0)</f>
        <v>0</v>
      </c>
      <c r="DV79" s="490">
        <f>IF(DV$5=$J79,#REF!,0)</f>
        <v>0</v>
      </c>
      <c r="DW79" s="490"/>
      <c r="DX79" s="490">
        <f>IF($DX$5=$A79,#REF!,0)</f>
        <v>0</v>
      </c>
      <c r="DY79" s="490">
        <f t="shared" si="199"/>
        <v>0</v>
      </c>
      <c r="DZ79" s="490"/>
      <c r="EA79" s="636">
        <f>IF(EA$5=$A79,#REF!,0)</f>
        <v>0</v>
      </c>
      <c r="EB79" s="937">
        <f>IF(EB$5=$A79,#REF!,0)</f>
        <v>0</v>
      </c>
      <c r="EC79" s="937">
        <f>IF(EC$5=$A79,#REF!,0)</f>
        <v>0</v>
      </c>
      <c r="ED79" s="636">
        <f>IF(ED$5=$A79,#REF!,0)</f>
        <v>0</v>
      </c>
      <c r="EE79" s="636">
        <f>IF(EE$5=$A79,#REF!,0)</f>
        <v>0</v>
      </c>
      <c r="EF79" s="636">
        <f>IF(EF$5=$A79,#REF!,0)</f>
        <v>0</v>
      </c>
      <c r="EG79" s="636">
        <f>IF(EG$5=$A79,#REF!,0)</f>
        <v>0</v>
      </c>
      <c r="EH79" s="636">
        <f>IF(EH$5=$A79,#REF!,0)</f>
        <v>0</v>
      </c>
      <c r="EI79" s="636">
        <f>IF(EI$5=$A79,#REF!,0)</f>
        <v>0</v>
      </c>
      <c r="EJ79" s="937">
        <f>IF(EJ$5=$A79,#REF!,0)</f>
        <v>0</v>
      </c>
      <c r="EK79" s="937">
        <f>IF(EK$5=$A79,#REF!,0)</f>
        <v>0</v>
      </c>
      <c r="EL79" s="937">
        <f>IF(EL$5=$A79,#REF!,0)</f>
        <v>0</v>
      </c>
      <c r="EM79" s="937">
        <f>IF(EM$5=$A79,#REF!,0)</f>
        <v>0</v>
      </c>
      <c r="EN79" s="937">
        <f>IF(EN$5=$A79,#REF!,0)</f>
        <v>0</v>
      </c>
      <c r="EO79" s="937">
        <f>IF(EO$5=$A79,#REF!,0)</f>
        <v>0</v>
      </c>
      <c r="EP79" s="937">
        <f>IF(EP$5=$A79,#REF!,0)</f>
        <v>0</v>
      </c>
      <c r="EQ79" s="937">
        <f>IF(EQ$5=$A79,#REF!,0)</f>
        <v>0</v>
      </c>
      <c r="ER79" s="937">
        <f>IF(ER$5=$A79,#REF!,0)</f>
        <v>0</v>
      </c>
      <c r="ES79" s="937">
        <f>IF(ES$5=$A79,#REF!,0)</f>
        <v>0</v>
      </c>
      <c r="ET79" s="937">
        <f>IF(ET$5=$A79,#REF!,0)</f>
        <v>0</v>
      </c>
      <c r="EX79" s="636">
        <f t="shared" si="218"/>
        <v>0</v>
      </c>
      <c r="EY79" s="937">
        <f t="shared" si="218"/>
        <v>0</v>
      </c>
      <c r="EZ79" s="937">
        <f t="shared" si="218"/>
        <v>0</v>
      </c>
      <c r="FA79" s="636">
        <f t="shared" si="218"/>
        <v>0</v>
      </c>
      <c r="FB79" s="636">
        <f t="shared" si="218"/>
        <v>0</v>
      </c>
      <c r="FC79" s="636">
        <f t="shared" si="218"/>
        <v>0</v>
      </c>
      <c r="FD79" s="636">
        <f t="shared" si="218"/>
        <v>0</v>
      </c>
      <c r="FE79" s="636">
        <f t="shared" si="218"/>
        <v>0</v>
      </c>
      <c r="FF79" s="636">
        <f t="shared" si="218"/>
        <v>0</v>
      </c>
      <c r="FG79" s="937">
        <f t="shared" si="218"/>
        <v>0</v>
      </c>
      <c r="FH79" s="937">
        <f t="shared" si="219"/>
        <v>0</v>
      </c>
      <c r="FI79" s="937">
        <f t="shared" si="219"/>
        <v>0</v>
      </c>
      <c r="FJ79" s="937">
        <f t="shared" si="219"/>
        <v>0</v>
      </c>
      <c r="FK79" s="937">
        <f t="shared" si="219"/>
        <v>0</v>
      </c>
      <c r="FL79" s="937">
        <f t="shared" si="219"/>
        <v>0</v>
      </c>
      <c r="FM79" s="937">
        <f t="shared" si="219"/>
        <v>0</v>
      </c>
      <c r="FN79" s="937">
        <f t="shared" si="219"/>
        <v>0</v>
      </c>
      <c r="FO79" s="937">
        <f t="shared" si="219"/>
        <v>0</v>
      </c>
      <c r="FP79" s="937">
        <f t="shared" si="219"/>
        <v>0</v>
      </c>
      <c r="FQ79" s="937">
        <f t="shared" si="219"/>
        <v>0</v>
      </c>
      <c r="GA79" s="937">
        <f>IF(GA$5=$J79,#REF!,0)</f>
        <v>0</v>
      </c>
      <c r="GB79" s="937">
        <f>IF(GB$5=$J79,#REF!,0)</f>
        <v>0</v>
      </c>
      <c r="GC79" s="937">
        <f>IF(GC$5=$J79,#REF!,0)</f>
        <v>0</v>
      </c>
      <c r="GD79" s="937">
        <f>IF(GD$5=$J79,#REF!,0)</f>
        <v>0</v>
      </c>
      <c r="GE79" s="937">
        <f>IF(GE$5=$J79,#REF!,0)</f>
        <v>0</v>
      </c>
      <c r="GF79" s="937">
        <f>IF(GF$5=$J79,#REF!,0)</f>
        <v>0</v>
      </c>
      <c r="GG79" s="937">
        <f>IF(GG$5=$J79,#REF!,0)</f>
        <v>0</v>
      </c>
      <c r="GH79" s="937">
        <f>IF(GH$5=$J79,#REF!,0)</f>
        <v>0</v>
      </c>
      <c r="GI79" s="937">
        <f>IF(GI$5=$J79,#REF!,0)</f>
        <v>0</v>
      </c>
      <c r="GJ79" s="937">
        <f>IF(GJ$5=$J79,#REF!,0)</f>
        <v>0</v>
      </c>
      <c r="GK79" s="937">
        <f>IF(GK$5=$J79,#REF!,0)</f>
        <v>0</v>
      </c>
      <c r="GL79" s="937">
        <f>IF(GL$5=$J79,#REF!,0)</f>
        <v>0</v>
      </c>
      <c r="GM79" s="937">
        <f>IF(GM$5=$J79,#REF!,0)</f>
        <v>0</v>
      </c>
      <c r="GN79" s="937">
        <f>IF(GN$5=$J79,#REF!,0)</f>
        <v>0</v>
      </c>
      <c r="GO79" s="937">
        <f>IF(GO$5=$J79,#REF!,0)</f>
        <v>0</v>
      </c>
      <c r="GP79" s="937">
        <f>IF(GP$5=$J79,#REF!,0)</f>
        <v>0</v>
      </c>
      <c r="GQ79" s="937">
        <f>IF(GQ$5=$J79,#REF!,0)</f>
        <v>0</v>
      </c>
      <c r="GR79" s="937">
        <f>IF(GR$5=$J79,#REF!,0)</f>
        <v>0</v>
      </c>
      <c r="GS79" s="937">
        <f>IF(GS$5=$J79,#REF!,0)</f>
        <v>0</v>
      </c>
      <c r="GT79" s="937">
        <f>IF(GT$5=$J79,#REF!,0)</f>
        <v>0</v>
      </c>
      <c r="GU79" s="937">
        <f>IF(GU$5=$J79,#REF!,0)</f>
        <v>0</v>
      </c>
      <c r="GV79" s="937">
        <f>IF(GV$5=$J79,#REF!,0)</f>
        <v>0</v>
      </c>
      <c r="GW79" s="937">
        <f>IF(GW$5=$J79,#REF!,0)</f>
        <v>0</v>
      </c>
      <c r="GX79" s="937">
        <f>IF(GX$5=$J79,#REF!,0)</f>
        <v>0</v>
      </c>
      <c r="GY79" s="937">
        <f>IF(GY$5=$J79,#REF!,0)</f>
        <v>0</v>
      </c>
      <c r="GZ79" s="937">
        <f>IF(GZ$5=$J79,#REF!,0)</f>
        <v>0</v>
      </c>
      <c r="HA79" s="937">
        <f>IF(HA$5=$J79,#REF!,0)</f>
        <v>0</v>
      </c>
      <c r="HB79" s="937">
        <f>IF(HB$5=$J79,#REF!,0)</f>
        <v>0</v>
      </c>
      <c r="HC79" s="937">
        <f>IF(HC$5=$J79,#REF!,0)</f>
        <v>0</v>
      </c>
      <c r="HD79" s="937">
        <f>IF(HD$5=$J79,#REF!,0)</f>
        <v>0</v>
      </c>
      <c r="HE79" s="937">
        <f>IF(HE$5=$J79,#REF!,0)</f>
        <v>0</v>
      </c>
      <c r="HF79" s="937">
        <f>IF(HF$5=$J79,#REF!,0)</f>
        <v>0</v>
      </c>
    </row>
    <row r="80" spans="1:214" ht="20.100000000000001" hidden="1" customHeight="1" x14ac:dyDescent="0.35">
      <c r="A80" s="973"/>
      <c r="B80" s="973"/>
      <c r="C80" s="973"/>
      <c r="D80" s="973"/>
      <c r="E80" s="973"/>
      <c r="F80" s="973"/>
      <c r="G80" s="973"/>
      <c r="H80" s="988"/>
      <c r="I80" s="988"/>
      <c r="J80" s="1166"/>
      <c r="K80" s="988"/>
      <c r="L80" s="973"/>
      <c r="M80" s="973"/>
      <c r="N80" s="973" t="s">
        <v>263</v>
      </c>
      <c r="O80" s="973" t="s">
        <v>302</v>
      </c>
      <c r="P80" s="973"/>
      <c r="Q80" s="973" t="s">
        <v>313</v>
      </c>
      <c r="R80" s="973" t="s">
        <v>331</v>
      </c>
      <c r="S80" s="973" t="s">
        <v>332</v>
      </c>
      <c r="T80" s="973" t="s">
        <v>340</v>
      </c>
      <c r="U80" s="973" t="s">
        <v>326</v>
      </c>
      <c r="V80" s="973"/>
      <c r="W80" s="973"/>
      <c r="X80" s="973"/>
      <c r="Y80" s="973"/>
      <c r="Z80" s="973"/>
      <c r="AA80" s="973"/>
      <c r="AB80" s="973"/>
      <c r="AC80" s="973"/>
      <c r="AD80" s="973"/>
      <c r="AE80" s="973" t="s">
        <v>303</v>
      </c>
      <c r="AF80" s="973" t="s">
        <v>341</v>
      </c>
      <c r="AG80" s="973"/>
      <c r="AH80" s="973"/>
      <c r="AI80" s="973"/>
      <c r="AJ80" s="973"/>
      <c r="AK80" s="973"/>
      <c r="AL80" s="973"/>
      <c r="AM80" s="973"/>
      <c r="AN80" s="973"/>
      <c r="AO80" s="973"/>
      <c r="AP80" s="973"/>
      <c r="AQ80" s="973"/>
      <c r="AR80" s="973"/>
      <c r="AS80" s="973"/>
      <c r="AT80" s="973">
        <f t="shared" si="198"/>
        <v>0</v>
      </c>
      <c r="AU80" s="973"/>
      <c r="AV80" s="973"/>
      <c r="AW80" s="973"/>
      <c r="AX80" s="973"/>
      <c r="AY80" s="973"/>
      <c r="AZ80" s="973"/>
      <c r="BA80" s="973">
        <f t="shared" si="192"/>
        <v>0</v>
      </c>
      <c r="BB80" s="973">
        <f t="shared" si="193"/>
        <v>0</v>
      </c>
      <c r="BC80" s="973"/>
      <c r="BD80" s="973"/>
      <c r="BE80" s="973"/>
      <c r="BF80" s="973"/>
      <c r="BG80" s="973">
        <f>IFERROR(BE80/BD80*100,)</f>
        <v>0</v>
      </c>
      <c r="BH80" s="973"/>
      <c r="BI80" s="973"/>
      <c r="BJ80" s="973"/>
      <c r="BK80" s="973">
        <f>IFERROR(BI80/BH80*100,)</f>
        <v>0</v>
      </c>
      <c r="BL80" s="973"/>
      <c r="BM80" s="973"/>
      <c r="BN80" s="973"/>
      <c r="BO80" s="973">
        <f>IFERROR(BI80/BH80*100,)</f>
        <v>0</v>
      </c>
      <c r="BP80" s="973"/>
      <c r="BQ80" s="973"/>
      <c r="BR80" s="973"/>
      <c r="BS80" s="973">
        <f t="shared" si="208"/>
        <v>0</v>
      </c>
      <c r="BT80" s="973"/>
      <c r="BU80" s="995"/>
      <c r="BV80" s="973"/>
      <c r="BW80" s="973">
        <f t="shared" si="209"/>
        <v>0</v>
      </c>
      <c r="BX80" s="973"/>
      <c r="BY80" s="973"/>
      <c r="BZ80" s="1011"/>
      <c r="CA80" s="1011"/>
      <c r="CB80" s="973"/>
      <c r="CC80" s="1434"/>
      <c r="CD80" s="1434">
        <f t="shared" si="204"/>
        <v>0</v>
      </c>
      <c r="CE80" s="1434">
        <f t="shared" si="205"/>
        <v>0</v>
      </c>
      <c r="CF80" s="973"/>
      <c r="CG80" s="973"/>
      <c r="CH80" s="973">
        <v>0</v>
      </c>
      <c r="CI80" s="973">
        <f>IFERROR(CH80/BX80*100,)</f>
        <v>0</v>
      </c>
      <c r="CJ80" s="973"/>
      <c r="CK80" s="973"/>
      <c r="CL80" s="973">
        <f>IFERROR(CF80/CB80*100,)</f>
        <v>0</v>
      </c>
      <c r="CM80" s="973"/>
      <c r="CN80" s="1062">
        <v>0</v>
      </c>
      <c r="CO80" s="1057"/>
      <c r="CP80" s="1011">
        <f>IFERROR(CO80/#REF!*100,)</f>
        <v>0</v>
      </c>
      <c r="CQ80" s="1011"/>
      <c r="CR80" s="1027"/>
      <c r="CS80" s="1079"/>
      <c r="CT80" s="1079">
        <f>IFERROR(CS80/#REF!*100,)</f>
        <v>0</v>
      </c>
      <c r="CU80" s="1121">
        <v>0</v>
      </c>
      <c r="CV80" s="1121">
        <v>0</v>
      </c>
      <c r="CW80" s="1027"/>
      <c r="CX80" s="1027"/>
      <c r="CY80" s="1440">
        <v>0</v>
      </c>
      <c r="CZ80" s="1027">
        <v>0</v>
      </c>
      <c r="DA80" s="1128">
        <v>0</v>
      </c>
      <c r="DB80" s="1128">
        <f>IFERROR(DA80/#REF!*100,)</f>
        <v>0</v>
      </c>
      <c r="DC80" s="1128">
        <v>0</v>
      </c>
      <c r="DD80" s="1145">
        <v>0</v>
      </c>
      <c r="DE80" s="1169">
        <v>0</v>
      </c>
      <c r="DF80" s="1169">
        <f>IFERROR(DE80/#REF!*100,)</f>
        <v>0</v>
      </c>
      <c r="DG80" s="1169">
        <v>0</v>
      </c>
      <c r="DH80" s="1171">
        <v>0</v>
      </c>
      <c r="DI80" s="1180">
        <v>0</v>
      </c>
      <c r="DJ80" s="1180">
        <f>IFERROR(DI80/#REF!*100,)</f>
        <v>0</v>
      </c>
      <c r="DK80" s="1180">
        <v>0</v>
      </c>
      <c r="DL80" s="1194">
        <v>0</v>
      </c>
      <c r="DM80" s="1198">
        <f t="shared" si="196"/>
        <v>0</v>
      </c>
      <c r="DN80" s="1180">
        <f>IFERROR(DL80/#REF!*100,)</f>
        <v>0</v>
      </c>
      <c r="DO80" s="1393"/>
      <c r="DP80" s="1393"/>
      <c r="DQ80" s="1393"/>
      <c r="DS80" s="490">
        <f>IF(DS$5=$H80,#REF!,0)</f>
        <v>0</v>
      </c>
      <c r="DT80" s="490">
        <f>IF(DT$5=$H80,#REF!,0)</f>
        <v>0</v>
      </c>
      <c r="DU80" s="490">
        <f>IF(DU$5=$H80,#REF!,0)</f>
        <v>0</v>
      </c>
      <c r="DV80" s="490">
        <f>IF(DV$5=$J80,#REF!,0)</f>
        <v>0</v>
      </c>
      <c r="DW80" s="490"/>
      <c r="DX80" s="490">
        <f>IF($DX$5=$A80,#REF!,0)</f>
        <v>0</v>
      </c>
      <c r="DY80" s="490">
        <f t="shared" si="199"/>
        <v>0</v>
      </c>
      <c r="DZ80" s="490"/>
      <c r="EA80" s="636">
        <f>IF(EA$5=$A80,#REF!,0)</f>
        <v>0</v>
      </c>
      <c r="EB80" s="937">
        <f>IF(EB$5=$A80,#REF!,0)</f>
        <v>0</v>
      </c>
      <c r="EC80" s="937">
        <f>IF(EC$5=$A80,#REF!,0)</f>
        <v>0</v>
      </c>
      <c r="ED80" s="636">
        <f>IF(ED$5=$A80,#REF!,0)</f>
        <v>0</v>
      </c>
      <c r="EE80" s="636">
        <f>IF(EE$5=$A80,#REF!,0)</f>
        <v>0</v>
      </c>
      <c r="EF80" s="636">
        <f>IF(EF$5=$A80,#REF!,0)</f>
        <v>0</v>
      </c>
      <c r="EG80" s="636">
        <f>IF(EG$5=$A80,#REF!,0)</f>
        <v>0</v>
      </c>
      <c r="EH80" s="636">
        <f>IF(EH$5=$A80,#REF!,0)</f>
        <v>0</v>
      </c>
      <c r="EI80" s="636">
        <f>IF(EI$5=$A80,#REF!,0)</f>
        <v>0</v>
      </c>
      <c r="EJ80" s="937">
        <f>IF(EJ$5=$A80,#REF!,0)</f>
        <v>0</v>
      </c>
      <c r="EK80" s="937">
        <f>IF(EK$5=$A80,#REF!,0)</f>
        <v>0</v>
      </c>
      <c r="EL80" s="937">
        <f>IF(EL$5=$A80,#REF!,0)</f>
        <v>0</v>
      </c>
      <c r="EM80" s="937">
        <f>IF(EM$5=$A80,#REF!,0)</f>
        <v>0</v>
      </c>
      <c r="EN80" s="937">
        <f>IF(EN$5=$A80,#REF!,0)</f>
        <v>0</v>
      </c>
      <c r="EO80" s="937">
        <f>IF(EO$5=$A80,#REF!,0)</f>
        <v>0</v>
      </c>
      <c r="EP80" s="937">
        <f>IF(EP$5=$A80,#REF!,0)</f>
        <v>0</v>
      </c>
      <c r="EQ80" s="937">
        <f>IF(EQ$5=$A80,#REF!,0)</f>
        <v>0</v>
      </c>
      <c r="ER80" s="937">
        <f>IF(ER$5=$A80,#REF!,0)</f>
        <v>0</v>
      </c>
      <c r="ES80" s="937">
        <f>IF(ES$5=$A80,#REF!,0)</f>
        <v>0</v>
      </c>
      <c r="ET80" s="937">
        <f>IF(ET$5=$A80,#REF!,0)</f>
        <v>0</v>
      </c>
      <c r="EX80" s="636">
        <f t="shared" si="218"/>
        <v>0</v>
      </c>
      <c r="EY80" s="937">
        <f t="shared" si="218"/>
        <v>0</v>
      </c>
      <c r="EZ80" s="937">
        <f t="shared" si="218"/>
        <v>0</v>
      </c>
      <c r="FA80" s="636">
        <f t="shared" si="218"/>
        <v>0</v>
      </c>
      <c r="FB80" s="636">
        <f t="shared" si="218"/>
        <v>0</v>
      </c>
      <c r="FC80" s="636">
        <f t="shared" si="218"/>
        <v>0</v>
      </c>
      <c r="FD80" s="636">
        <f t="shared" si="218"/>
        <v>0</v>
      </c>
      <c r="FE80" s="636">
        <f t="shared" si="218"/>
        <v>0</v>
      </c>
      <c r="FF80" s="636">
        <f t="shared" si="218"/>
        <v>0</v>
      </c>
      <c r="FG80" s="937">
        <f t="shared" si="218"/>
        <v>0</v>
      </c>
      <c r="FH80" s="937">
        <f t="shared" si="219"/>
        <v>0</v>
      </c>
      <c r="FI80" s="937">
        <f t="shared" si="219"/>
        <v>0</v>
      </c>
      <c r="FJ80" s="937">
        <f t="shared" si="219"/>
        <v>0</v>
      </c>
      <c r="FK80" s="937">
        <f t="shared" si="219"/>
        <v>0</v>
      </c>
      <c r="FL80" s="937">
        <f t="shared" si="219"/>
        <v>0</v>
      </c>
      <c r="FM80" s="937">
        <f t="shared" si="219"/>
        <v>0</v>
      </c>
      <c r="FN80" s="937">
        <f t="shared" si="219"/>
        <v>0</v>
      </c>
      <c r="FO80" s="937">
        <f t="shared" si="219"/>
        <v>0</v>
      </c>
      <c r="FP80" s="937">
        <f t="shared" si="219"/>
        <v>0</v>
      </c>
      <c r="FQ80" s="937">
        <f t="shared" si="219"/>
        <v>0</v>
      </c>
      <c r="GA80" s="937">
        <f>IF(GA$5=$J80,#REF!,0)</f>
        <v>0</v>
      </c>
      <c r="GB80" s="937">
        <f>IF(GB$5=$J80,#REF!,0)</f>
        <v>0</v>
      </c>
      <c r="GC80" s="937">
        <f>IF(GC$5=$J80,#REF!,0)</f>
        <v>0</v>
      </c>
      <c r="GD80" s="937">
        <f>IF(GD$5=$J80,#REF!,0)</f>
        <v>0</v>
      </c>
      <c r="GE80" s="937">
        <f>IF(GE$5=$J80,#REF!,0)</f>
        <v>0</v>
      </c>
      <c r="GF80" s="937">
        <f>IF(GF$5=$J80,#REF!,0)</f>
        <v>0</v>
      </c>
      <c r="GG80" s="937">
        <f>IF(GG$5=$J80,#REF!,0)</f>
        <v>0</v>
      </c>
      <c r="GH80" s="937">
        <f>IF(GH$5=$J80,#REF!,0)</f>
        <v>0</v>
      </c>
      <c r="GI80" s="937">
        <f>IF(GI$5=$J80,#REF!,0)</f>
        <v>0</v>
      </c>
      <c r="GJ80" s="937">
        <f>IF(GJ$5=$J80,#REF!,0)</f>
        <v>0</v>
      </c>
      <c r="GK80" s="937">
        <f>IF(GK$5=$J80,#REF!,0)</f>
        <v>0</v>
      </c>
      <c r="GL80" s="937">
        <f>IF(GL$5=$J80,#REF!,0)</f>
        <v>0</v>
      </c>
      <c r="GM80" s="937">
        <f>IF(GM$5=$J80,#REF!,0)</f>
        <v>0</v>
      </c>
      <c r="GN80" s="937">
        <f>IF(GN$5=$J80,#REF!,0)</f>
        <v>0</v>
      </c>
      <c r="GO80" s="937">
        <f>IF(GO$5=$J80,#REF!,0)</f>
        <v>0</v>
      </c>
      <c r="GP80" s="937">
        <f>IF(GP$5=$J80,#REF!,0)</f>
        <v>0</v>
      </c>
      <c r="GQ80" s="937">
        <f>IF(GQ$5=$J80,#REF!,0)</f>
        <v>0</v>
      </c>
      <c r="GR80" s="937">
        <f>IF(GR$5=$J80,#REF!,0)</f>
        <v>0</v>
      </c>
      <c r="GS80" s="937">
        <f>IF(GS$5=$J80,#REF!,0)</f>
        <v>0</v>
      </c>
      <c r="GT80" s="937">
        <f>IF(GT$5=$J80,#REF!,0)</f>
        <v>0</v>
      </c>
      <c r="GU80" s="937">
        <f>IF(GU$5=$J80,#REF!,0)</f>
        <v>0</v>
      </c>
      <c r="GV80" s="937">
        <f>IF(GV$5=$J80,#REF!,0)</f>
        <v>0</v>
      </c>
      <c r="GW80" s="937">
        <f>IF(GW$5=$J80,#REF!,0)</f>
        <v>0</v>
      </c>
      <c r="GX80" s="937">
        <f>IF(GX$5=$J80,#REF!,0)</f>
        <v>0</v>
      </c>
      <c r="GY80" s="937">
        <f>IF(GY$5=$J80,#REF!,0)</f>
        <v>0</v>
      </c>
      <c r="GZ80" s="937">
        <f>IF(GZ$5=$J80,#REF!,0)</f>
        <v>0</v>
      </c>
      <c r="HA80" s="937">
        <f>IF(HA$5=$J80,#REF!,0)</f>
        <v>0</v>
      </c>
      <c r="HB80" s="937">
        <f>IF(HB$5=$J80,#REF!,0)</f>
        <v>0</v>
      </c>
      <c r="HC80" s="937">
        <f>IF(HC$5=$J80,#REF!,0)</f>
        <v>0</v>
      </c>
      <c r="HD80" s="937">
        <f>IF(HD$5=$J80,#REF!,0)</f>
        <v>0</v>
      </c>
      <c r="HE80" s="937">
        <f>IF(HE$5=$J80,#REF!,0)</f>
        <v>0</v>
      </c>
      <c r="HF80" s="937">
        <f>IF(HF$5=$J80,#REF!,0)</f>
        <v>0</v>
      </c>
    </row>
    <row r="81" spans="1:214" ht="20.100000000000001" hidden="1" customHeight="1" x14ac:dyDescent="0.35">
      <c r="A81" s="974"/>
      <c r="B81" s="974" t="s">
        <v>6</v>
      </c>
      <c r="C81" s="974" t="s">
        <v>7</v>
      </c>
      <c r="D81" s="974" t="s">
        <v>8</v>
      </c>
      <c r="E81" s="974" t="s">
        <v>9</v>
      </c>
      <c r="F81" s="974" t="s">
        <v>10</v>
      </c>
      <c r="G81" s="974" t="s">
        <v>11</v>
      </c>
      <c r="H81" s="989"/>
      <c r="I81" s="989"/>
      <c r="J81" s="1167"/>
      <c r="K81" s="989"/>
      <c r="L81" s="974"/>
      <c r="M81" s="974" t="s">
        <v>301</v>
      </c>
      <c r="N81" s="974" t="s">
        <v>104</v>
      </c>
      <c r="O81" s="974" t="s">
        <v>104</v>
      </c>
      <c r="P81" s="974"/>
      <c r="Q81" s="974"/>
      <c r="R81" s="974"/>
      <c r="S81" s="974"/>
      <c r="T81" s="974"/>
      <c r="U81" s="974"/>
      <c r="V81" s="974"/>
      <c r="W81" s="974"/>
      <c r="X81" s="974"/>
      <c r="Y81" s="974"/>
      <c r="Z81" s="974"/>
      <c r="AA81" s="974"/>
      <c r="AB81" s="974"/>
      <c r="AC81" s="974"/>
      <c r="AD81" s="974"/>
      <c r="AE81" s="974" t="s">
        <v>303</v>
      </c>
      <c r="AF81" s="974" t="s">
        <v>341</v>
      </c>
      <c r="AG81" s="974"/>
      <c r="AH81" s="974"/>
      <c r="AI81" s="974"/>
      <c r="AJ81" s="974"/>
      <c r="AK81" s="974"/>
      <c r="AL81" s="974"/>
      <c r="AM81" s="974"/>
      <c r="AN81" s="974"/>
      <c r="AO81" s="974"/>
      <c r="AP81" s="974"/>
      <c r="AQ81" s="974"/>
      <c r="AR81" s="974"/>
      <c r="AS81" s="974"/>
      <c r="AT81" s="974">
        <f t="shared" si="198"/>
        <v>0</v>
      </c>
      <c r="AU81" s="974"/>
      <c r="AV81" s="974"/>
      <c r="AW81" s="974"/>
      <c r="AX81" s="974"/>
      <c r="AY81" s="974"/>
      <c r="AZ81" s="974"/>
      <c r="BA81" s="974">
        <f t="shared" si="192"/>
        <v>0</v>
      </c>
      <c r="BB81" s="974">
        <f t="shared" si="193"/>
        <v>0</v>
      </c>
      <c r="BC81" s="974"/>
      <c r="BD81" s="974"/>
      <c r="BE81" s="974"/>
      <c r="BF81" s="974"/>
      <c r="BG81" s="974">
        <f>IFERROR(BE81/BD81*100,)</f>
        <v>0</v>
      </c>
      <c r="BH81" s="974"/>
      <c r="BI81" s="974"/>
      <c r="BJ81" s="974"/>
      <c r="BK81" s="974">
        <f>IFERROR(BI81/BH81*100,)</f>
        <v>0</v>
      </c>
      <c r="BL81" s="974"/>
      <c r="BM81" s="974"/>
      <c r="BN81" s="974"/>
      <c r="BO81" s="974">
        <f>IFERROR(BI81/BH81*100,)</f>
        <v>0</v>
      </c>
      <c r="BP81" s="974"/>
      <c r="BQ81" s="974"/>
      <c r="BR81" s="974"/>
      <c r="BS81" s="974">
        <f t="shared" si="208"/>
        <v>0</v>
      </c>
      <c r="BT81" s="974"/>
      <c r="BU81" s="996"/>
      <c r="BV81" s="974"/>
      <c r="BW81" s="974">
        <f t="shared" si="209"/>
        <v>0</v>
      </c>
      <c r="BX81" s="974"/>
      <c r="BY81" s="974"/>
      <c r="BZ81" s="1012"/>
      <c r="CA81" s="1012"/>
      <c r="CB81" s="974"/>
      <c r="CC81" s="1435"/>
      <c r="CD81" s="1435">
        <f t="shared" si="204"/>
        <v>0</v>
      </c>
      <c r="CE81" s="1435">
        <f t="shared" si="205"/>
        <v>0</v>
      </c>
      <c r="CF81" s="974"/>
      <c r="CG81" s="974"/>
      <c r="CH81" s="974">
        <v>0</v>
      </c>
      <c r="CI81" s="974">
        <f>IFERROR(CH81/BX81*100,)</f>
        <v>0</v>
      </c>
      <c r="CJ81" s="974"/>
      <c r="CK81" s="974"/>
      <c r="CL81" s="974">
        <f>IFERROR(CF81/CB81*100,)</f>
        <v>0</v>
      </c>
      <c r="CM81" s="974"/>
      <c r="CN81" s="1063">
        <v>0</v>
      </c>
      <c r="CO81" s="1058"/>
      <c r="CP81" s="1012">
        <f>IFERROR(CO81/#REF!*100,)</f>
        <v>0</v>
      </c>
      <c r="CQ81" s="1012"/>
      <c r="CR81" s="1028"/>
      <c r="CS81" s="1080"/>
      <c r="CT81" s="1080">
        <f>IFERROR(CS81/#REF!*100,)</f>
        <v>0</v>
      </c>
      <c r="CU81" s="1122">
        <v>0</v>
      </c>
      <c r="CV81" s="1122">
        <v>0</v>
      </c>
      <c r="CW81" s="1028"/>
      <c r="CX81" s="1028"/>
      <c r="CY81" s="1435">
        <v>0</v>
      </c>
      <c r="CZ81" s="1028">
        <v>0</v>
      </c>
      <c r="DA81" s="1129">
        <v>0</v>
      </c>
      <c r="DB81" s="1129">
        <f>IFERROR(DA81/#REF!*100,)</f>
        <v>0</v>
      </c>
      <c r="DC81" s="1129">
        <v>0</v>
      </c>
      <c r="DD81" s="1143">
        <v>0</v>
      </c>
      <c r="DE81" s="1170">
        <v>0</v>
      </c>
      <c r="DF81" s="1170">
        <f>IFERROR(DE81/#REF!*100,)</f>
        <v>0</v>
      </c>
      <c r="DG81" s="1170">
        <v>0</v>
      </c>
      <c r="DH81" s="1170">
        <v>0</v>
      </c>
      <c r="DI81" s="1181">
        <v>0</v>
      </c>
      <c r="DJ81" s="1181">
        <f>IFERROR(DI81/#REF!*100,)</f>
        <v>0</v>
      </c>
      <c r="DK81" s="1181">
        <v>0</v>
      </c>
      <c r="DL81" s="1195">
        <v>0</v>
      </c>
      <c r="DM81" s="1199">
        <f t="shared" si="196"/>
        <v>0</v>
      </c>
      <c r="DN81" s="1181">
        <f>IFERROR(DL81/#REF!*100,)</f>
        <v>0</v>
      </c>
      <c r="DO81" s="1392"/>
      <c r="DP81" s="1392"/>
      <c r="DQ81" s="1392"/>
      <c r="DS81" s="490">
        <f>IF(DS$5=$H81,#REF!,0)</f>
        <v>0</v>
      </c>
      <c r="DT81" s="490">
        <f>IF(DT$5=$H81,#REF!,0)</f>
        <v>0</v>
      </c>
      <c r="DU81" s="490">
        <f>IF(DU$5=$H81,#REF!,0)</f>
        <v>0</v>
      </c>
      <c r="DV81" s="490">
        <f>IF(DV$5=$J81,#REF!,0)</f>
        <v>0</v>
      </c>
      <c r="DW81" s="490"/>
      <c r="DX81" s="490">
        <f>IF($DX$5=$A81,#REF!,0)</f>
        <v>0</v>
      </c>
      <c r="DY81" s="490">
        <f t="shared" si="199"/>
        <v>0</v>
      </c>
      <c r="DZ81" s="490"/>
      <c r="EA81" s="636">
        <f>IF(EA$5=$A81,#REF!,0)</f>
        <v>0</v>
      </c>
      <c r="EB81" s="937">
        <f>IF(EB$5=$A81,#REF!,0)</f>
        <v>0</v>
      </c>
      <c r="EC81" s="937">
        <f>IF(EC$5=$A81,#REF!,0)</f>
        <v>0</v>
      </c>
      <c r="ED81" s="636">
        <f>IF(ED$5=$A81,#REF!,0)</f>
        <v>0</v>
      </c>
      <c r="EE81" s="636">
        <f>IF(EE$5=$A81,#REF!,0)</f>
        <v>0</v>
      </c>
      <c r="EF81" s="636">
        <f>IF(EF$5=$A81,#REF!,0)</f>
        <v>0</v>
      </c>
      <c r="EG81" s="636">
        <f>IF(EG$5=$A81,#REF!,0)</f>
        <v>0</v>
      </c>
      <c r="EH81" s="636">
        <f>IF(EH$5=$A81,#REF!,0)</f>
        <v>0</v>
      </c>
      <c r="EI81" s="636">
        <f>IF(EI$5=$A81,#REF!,0)</f>
        <v>0</v>
      </c>
      <c r="EJ81" s="937">
        <f>IF(EJ$5=$A81,#REF!,0)</f>
        <v>0</v>
      </c>
      <c r="EK81" s="937">
        <f>IF(EK$5=$A81,#REF!,0)</f>
        <v>0</v>
      </c>
      <c r="EL81" s="937">
        <f>IF(EL$5=$A81,#REF!,0)</f>
        <v>0</v>
      </c>
      <c r="EM81" s="937">
        <f>IF(EM$5=$A81,#REF!,0)</f>
        <v>0</v>
      </c>
      <c r="EN81" s="937">
        <f>IF(EN$5=$A81,#REF!,0)</f>
        <v>0</v>
      </c>
      <c r="EO81" s="937">
        <f>IF(EO$5=$A81,#REF!,0)</f>
        <v>0</v>
      </c>
      <c r="EP81" s="937">
        <f>IF(EP$5=$A81,#REF!,0)</f>
        <v>0</v>
      </c>
      <c r="EQ81" s="937">
        <f>IF(EQ$5=$A81,#REF!,0)</f>
        <v>0</v>
      </c>
      <c r="ER81" s="937">
        <f>IF(ER$5=$A81,#REF!,0)</f>
        <v>0</v>
      </c>
      <c r="ES81" s="937">
        <f>IF(ES$5=$A81,#REF!,0)</f>
        <v>0</v>
      </c>
      <c r="ET81" s="937">
        <f>IF(ET$5=$A81,#REF!,0)</f>
        <v>0</v>
      </c>
      <c r="EX81" s="636">
        <f t="shared" si="218"/>
        <v>0</v>
      </c>
      <c r="EY81" s="937">
        <f t="shared" si="218"/>
        <v>0</v>
      </c>
      <c r="EZ81" s="937">
        <f t="shared" si="218"/>
        <v>0</v>
      </c>
      <c r="FA81" s="636">
        <f t="shared" si="218"/>
        <v>0</v>
      </c>
      <c r="FB81" s="636">
        <f t="shared" si="218"/>
        <v>0</v>
      </c>
      <c r="FC81" s="636">
        <f t="shared" si="218"/>
        <v>0</v>
      </c>
      <c r="FD81" s="636">
        <f t="shared" si="218"/>
        <v>0</v>
      </c>
      <c r="FE81" s="636">
        <f t="shared" si="218"/>
        <v>0</v>
      </c>
      <c r="FF81" s="636">
        <f t="shared" si="218"/>
        <v>0</v>
      </c>
      <c r="FG81" s="937">
        <f t="shared" si="218"/>
        <v>0</v>
      </c>
      <c r="FH81" s="937">
        <f t="shared" si="219"/>
        <v>0</v>
      </c>
      <c r="FI81" s="937">
        <f t="shared" si="219"/>
        <v>0</v>
      </c>
      <c r="FJ81" s="937">
        <f t="shared" si="219"/>
        <v>0</v>
      </c>
      <c r="FK81" s="937">
        <f t="shared" si="219"/>
        <v>0</v>
      </c>
      <c r="FL81" s="937">
        <f t="shared" si="219"/>
        <v>0</v>
      </c>
      <c r="FM81" s="937">
        <f t="shared" si="219"/>
        <v>0</v>
      </c>
      <c r="FN81" s="937">
        <f t="shared" si="219"/>
        <v>0</v>
      </c>
      <c r="FO81" s="937">
        <f t="shared" si="219"/>
        <v>0</v>
      </c>
      <c r="FP81" s="937">
        <f t="shared" si="219"/>
        <v>0</v>
      </c>
      <c r="FQ81" s="937">
        <f t="shared" si="219"/>
        <v>0</v>
      </c>
      <c r="GA81" s="937">
        <f>IF(GA$5=$J81,#REF!,0)</f>
        <v>0</v>
      </c>
      <c r="GB81" s="937">
        <f>IF(GB$5=$J81,#REF!,0)</f>
        <v>0</v>
      </c>
      <c r="GC81" s="937">
        <f>IF(GC$5=$J81,#REF!,0)</f>
        <v>0</v>
      </c>
      <c r="GD81" s="937">
        <f>IF(GD$5=$J81,#REF!,0)</f>
        <v>0</v>
      </c>
      <c r="GE81" s="937">
        <f>IF(GE$5=$J81,#REF!,0)</f>
        <v>0</v>
      </c>
      <c r="GF81" s="937">
        <f>IF(GF$5=$J81,#REF!,0)</f>
        <v>0</v>
      </c>
      <c r="GG81" s="937">
        <f>IF(GG$5=$J81,#REF!,0)</f>
        <v>0</v>
      </c>
      <c r="GH81" s="937">
        <f>IF(GH$5=$J81,#REF!,0)</f>
        <v>0</v>
      </c>
      <c r="GI81" s="937">
        <f>IF(GI$5=$J81,#REF!,0)</f>
        <v>0</v>
      </c>
      <c r="GJ81" s="937">
        <f>IF(GJ$5=$J81,#REF!,0)</f>
        <v>0</v>
      </c>
      <c r="GK81" s="937">
        <f>IF(GK$5=$J81,#REF!,0)</f>
        <v>0</v>
      </c>
      <c r="GL81" s="937">
        <f>IF(GL$5=$J81,#REF!,0)</f>
        <v>0</v>
      </c>
      <c r="GM81" s="937">
        <f>IF(GM$5=$J81,#REF!,0)</f>
        <v>0</v>
      </c>
      <c r="GN81" s="937">
        <f>IF(GN$5=$J81,#REF!,0)</f>
        <v>0</v>
      </c>
      <c r="GO81" s="937">
        <f>IF(GO$5=$J81,#REF!,0)</f>
        <v>0</v>
      </c>
      <c r="GP81" s="937">
        <f>IF(GP$5=$J81,#REF!,0)</f>
        <v>0</v>
      </c>
      <c r="GQ81" s="937">
        <f>IF(GQ$5=$J81,#REF!,0)</f>
        <v>0</v>
      </c>
      <c r="GR81" s="937">
        <f>IF(GR$5=$J81,#REF!,0)</f>
        <v>0</v>
      </c>
      <c r="GS81" s="937">
        <f>IF(GS$5=$J81,#REF!,0)</f>
        <v>0</v>
      </c>
      <c r="GT81" s="937">
        <f>IF(GT$5=$J81,#REF!,0)</f>
        <v>0</v>
      </c>
      <c r="GU81" s="937">
        <f>IF(GU$5=$J81,#REF!,0)</f>
        <v>0</v>
      </c>
      <c r="GV81" s="937">
        <f>IF(GV$5=$J81,#REF!,0)</f>
        <v>0</v>
      </c>
      <c r="GW81" s="937">
        <f>IF(GW$5=$J81,#REF!,0)</f>
        <v>0</v>
      </c>
      <c r="GX81" s="937">
        <f>IF(GX$5=$J81,#REF!,0)</f>
        <v>0</v>
      </c>
      <c r="GY81" s="937">
        <f>IF(GY$5=$J81,#REF!,0)</f>
        <v>0</v>
      </c>
      <c r="GZ81" s="937">
        <f>IF(GZ$5=$J81,#REF!,0)</f>
        <v>0</v>
      </c>
      <c r="HA81" s="937">
        <f>IF(HA$5=$J81,#REF!,0)</f>
        <v>0</v>
      </c>
      <c r="HB81" s="937">
        <f>IF(HB$5=$J81,#REF!,0)</f>
        <v>0</v>
      </c>
      <c r="HC81" s="937">
        <f>IF(HC$5=$J81,#REF!,0)</f>
        <v>0</v>
      </c>
      <c r="HD81" s="937">
        <f>IF(HD$5=$J81,#REF!,0)</f>
        <v>0</v>
      </c>
      <c r="HE81" s="937">
        <f>IF(HE$5=$J81,#REF!,0)</f>
        <v>0</v>
      </c>
      <c r="HF81" s="937">
        <f>IF(HF$5=$J81,#REF!,0)</f>
        <v>0</v>
      </c>
    </row>
    <row r="82" spans="1:214" ht="20.100000000000001" hidden="1" customHeight="1" thickBot="1" x14ac:dyDescent="0.4">
      <c r="A82" s="449">
        <v>1</v>
      </c>
      <c r="B82" s="449">
        <v>2</v>
      </c>
      <c r="C82" s="449">
        <v>3</v>
      </c>
      <c r="D82" s="449">
        <v>4</v>
      </c>
      <c r="E82" s="449">
        <v>5</v>
      </c>
      <c r="F82" s="449">
        <v>6</v>
      </c>
      <c r="G82" s="449">
        <v>7</v>
      </c>
      <c r="H82" s="524">
        <v>2</v>
      </c>
      <c r="I82" s="524">
        <v>3</v>
      </c>
      <c r="J82" s="524">
        <v>4</v>
      </c>
      <c r="K82" s="524">
        <v>5</v>
      </c>
      <c r="L82" s="449">
        <v>6</v>
      </c>
      <c r="M82" s="638" t="s">
        <v>106</v>
      </c>
      <c r="N82" s="638" t="s">
        <v>107</v>
      </c>
      <c r="O82" s="638" t="s">
        <v>108</v>
      </c>
      <c r="P82" s="638" t="s">
        <v>157</v>
      </c>
      <c r="Q82" s="638" t="s">
        <v>158</v>
      </c>
      <c r="R82" s="638" t="s">
        <v>159</v>
      </c>
      <c r="S82" s="638" t="s">
        <v>324</v>
      </c>
      <c r="T82" s="638" t="s">
        <v>325</v>
      </c>
      <c r="U82" s="638" t="s">
        <v>327</v>
      </c>
      <c r="V82" s="638"/>
      <c r="W82" s="638"/>
      <c r="X82" s="638" t="s">
        <v>324</v>
      </c>
      <c r="Y82" s="638" t="s">
        <v>157</v>
      </c>
      <c r="Z82" s="638" t="s">
        <v>158</v>
      </c>
      <c r="AA82" s="638" t="s">
        <v>158</v>
      </c>
      <c r="AB82" s="638" t="s">
        <v>159</v>
      </c>
      <c r="AC82" s="638" t="s">
        <v>324</v>
      </c>
      <c r="AD82" s="638" t="s">
        <v>159</v>
      </c>
      <c r="AE82" s="638" t="s">
        <v>327</v>
      </c>
      <c r="AF82" s="638" t="s">
        <v>106</v>
      </c>
      <c r="AG82" s="638" t="s">
        <v>324</v>
      </c>
      <c r="AH82" s="638" t="s">
        <v>325</v>
      </c>
      <c r="AI82" s="638" t="s">
        <v>157</v>
      </c>
      <c r="AJ82" s="638" t="s">
        <v>158</v>
      </c>
      <c r="AK82" s="638" t="s">
        <v>159</v>
      </c>
      <c r="AL82" s="638" t="s">
        <v>324</v>
      </c>
      <c r="AM82" s="638" t="s">
        <v>324</v>
      </c>
      <c r="AN82" s="638" t="s">
        <v>325</v>
      </c>
      <c r="AO82" s="638" t="s">
        <v>325</v>
      </c>
      <c r="AP82" s="638" t="s">
        <v>325</v>
      </c>
      <c r="AQ82" s="638" t="s">
        <v>325</v>
      </c>
      <c r="AR82" s="638" t="s">
        <v>325</v>
      </c>
      <c r="AS82" s="638" t="s">
        <v>325</v>
      </c>
      <c r="AT82" s="638">
        <f t="shared" si="198"/>
        <v>100</v>
      </c>
      <c r="AU82" s="638" t="s">
        <v>325</v>
      </c>
      <c r="AV82" s="638" t="s">
        <v>325</v>
      </c>
      <c r="AW82" s="638" t="s">
        <v>106</v>
      </c>
      <c r="AX82" s="638" t="s">
        <v>107</v>
      </c>
      <c r="AY82" s="638" t="s">
        <v>325</v>
      </c>
      <c r="AZ82" s="638" t="s">
        <v>325</v>
      </c>
      <c r="BA82" s="638">
        <f t="shared" si="192"/>
        <v>100</v>
      </c>
      <c r="BB82" s="638">
        <f t="shared" si="193"/>
        <v>100</v>
      </c>
      <c r="BC82" s="638" t="s">
        <v>325</v>
      </c>
      <c r="BD82" s="638" t="s">
        <v>325</v>
      </c>
      <c r="BE82" s="638" t="s">
        <v>325</v>
      </c>
      <c r="BF82" s="638" t="s">
        <v>325</v>
      </c>
      <c r="BG82" s="638">
        <f t="shared" ref="BG82:BG112" si="220">IFERROR(BF82/BE82*100,)</f>
        <v>100</v>
      </c>
      <c r="BH82" s="638" t="s">
        <v>325</v>
      </c>
      <c r="BI82" s="638" t="s">
        <v>325</v>
      </c>
      <c r="BJ82" s="638"/>
      <c r="BK82" s="638">
        <f t="shared" ref="BK82:BK112" si="221">IFERROR(BJ82/BI82*100,)</f>
        <v>0</v>
      </c>
      <c r="BL82" s="638" t="s">
        <v>325</v>
      </c>
      <c r="BM82" s="638" t="s">
        <v>325</v>
      </c>
      <c r="BN82" s="638"/>
      <c r="BO82" s="638">
        <f t="shared" ref="BO82:BO112" si="222">IFERROR(BN82/BI82*100,)</f>
        <v>0</v>
      </c>
      <c r="BP82" s="638" t="s">
        <v>325</v>
      </c>
      <c r="BQ82" s="638" t="s">
        <v>325</v>
      </c>
      <c r="BR82" s="638" t="s">
        <v>325</v>
      </c>
      <c r="BS82" s="638">
        <f t="shared" si="208"/>
        <v>100</v>
      </c>
      <c r="BT82" s="638" t="s">
        <v>325</v>
      </c>
      <c r="BU82" s="814" t="s">
        <v>325</v>
      </c>
      <c r="BV82" s="638" t="s">
        <v>325</v>
      </c>
      <c r="BW82" s="638">
        <f t="shared" si="209"/>
        <v>100</v>
      </c>
      <c r="BX82" s="638" t="s">
        <v>325</v>
      </c>
      <c r="BY82" s="638" t="s">
        <v>325</v>
      </c>
      <c r="BZ82" s="638" t="s">
        <v>325</v>
      </c>
      <c r="CA82" s="638" t="s">
        <v>325</v>
      </c>
      <c r="CB82" s="638" t="s">
        <v>325</v>
      </c>
      <c r="CC82" s="638" t="s">
        <v>325</v>
      </c>
      <c r="CD82" s="638">
        <f t="shared" si="204"/>
        <v>100</v>
      </c>
      <c r="CE82" s="638">
        <f t="shared" si="205"/>
        <v>100</v>
      </c>
      <c r="CF82" s="638" t="s">
        <v>325</v>
      </c>
      <c r="CG82" s="638" t="s">
        <v>325</v>
      </c>
      <c r="CH82" s="638" t="s">
        <v>325</v>
      </c>
      <c r="CI82" s="638">
        <f t="shared" ref="CI82:CI112" si="223">IFERROR(CH82/CG82*100,)</f>
        <v>100</v>
      </c>
      <c r="CJ82" s="638" t="s">
        <v>325</v>
      </c>
      <c r="CK82" s="638" t="s">
        <v>325</v>
      </c>
      <c r="CL82" s="638">
        <f t="shared" ref="CL82:CL112" si="224">IFERROR(CF82/CK82*100,)</f>
        <v>100</v>
      </c>
      <c r="CM82" s="638" t="s">
        <v>325</v>
      </c>
      <c r="CN82" s="638" t="s">
        <v>325</v>
      </c>
      <c r="CO82" s="638" t="s">
        <v>325</v>
      </c>
      <c r="CP82" s="638">
        <f t="shared" ref="CP82:CP112" si="225">IFERROR(CO82/CN82*100,)</f>
        <v>100</v>
      </c>
      <c r="CQ82" s="638" t="s">
        <v>325</v>
      </c>
      <c r="CR82" s="638" t="s">
        <v>325</v>
      </c>
      <c r="CS82" s="638" t="s">
        <v>325</v>
      </c>
      <c r="CT82" s="638">
        <f t="shared" ref="CT82:CT112" si="226">IFERROR(CS82/CR82*100,)</f>
        <v>100</v>
      </c>
      <c r="CU82" s="638" t="s">
        <v>325</v>
      </c>
      <c r="CV82" s="638" t="s">
        <v>325</v>
      </c>
      <c r="CW82" s="638" t="s">
        <v>325</v>
      </c>
      <c r="CX82" s="638" t="s">
        <v>325</v>
      </c>
      <c r="CY82" s="638" t="s">
        <v>325</v>
      </c>
      <c r="CZ82" s="638" t="s">
        <v>325</v>
      </c>
      <c r="DA82" s="638" t="s">
        <v>325</v>
      </c>
      <c r="DB82" s="638">
        <f t="shared" ref="DB82:DB112" si="227">IFERROR(DA82/CZ82*100,)</f>
        <v>100</v>
      </c>
      <c r="DC82" s="638" t="s">
        <v>325</v>
      </c>
      <c r="DD82" s="638" t="s">
        <v>325</v>
      </c>
      <c r="DE82" s="638" t="s">
        <v>325</v>
      </c>
      <c r="DF82" s="638">
        <f t="shared" ref="DF82:DF104" si="228">IFERROR(DE82/DD82*100,)</f>
        <v>100</v>
      </c>
      <c r="DG82" s="638" t="s">
        <v>325</v>
      </c>
      <c r="DH82" s="638" t="s">
        <v>325</v>
      </c>
      <c r="DI82" s="638" t="s">
        <v>325</v>
      </c>
      <c r="DJ82" s="638">
        <f t="shared" ref="DJ82:DJ104" si="229">IFERROR(DI82/DH82*100,)</f>
        <v>100</v>
      </c>
      <c r="DK82" s="638" t="s">
        <v>325</v>
      </c>
      <c r="DL82" s="638" t="s">
        <v>325</v>
      </c>
      <c r="DM82" s="638">
        <f t="shared" si="196"/>
        <v>100</v>
      </c>
      <c r="DN82" s="638">
        <f>IFERROR(DL82/#REF!*100,)</f>
        <v>0</v>
      </c>
      <c r="DO82" s="638" t="s">
        <v>325</v>
      </c>
      <c r="DP82" s="638" t="s">
        <v>325</v>
      </c>
      <c r="DQ82" s="638" t="s">
        <v>325</v>
      </c>
      <c r="DS82" s="490">
        <f>IF(DS$5=$H82,#REF!,0)</f>
        <v>0</v>
      </c>
      <c r="DT82" s="490">
        <f>IF(DT$5=$H82,#REF!,0)</f>
        <v>0</v>
      </c>
      <c r="DU82" s="490">
        <f>IF(DU$5=$H82,#REF!,0)</f>
        <v>0</v>
      </c>
      <c r="DV82" s="490">
        <f>IF(DV$5=$J82,#REF!,0)</f>
        <v>0</v>
      </c>
      <c r="DW82" s="490"/>
      <c r="DX82" s="490">
        <f>IF($DX$5=$A82,#REF!,0)</f>
        <v>0</v>
      </c>
      <c r="DY82" s="490">
        <f t="shared" si="199"/>
        <v>0</v>
      </c>
      <c r="DZ82" s="490"/>
      <c r="EA82" s="636">
        <f>IF(EA$5=$A82,#REF!,0)</f>
        <v>0</v>
      </c>
      <c r="EB82" s="937">
        <f>IF(EB$5=$A82,#REF!,0)</f>
        <v>0</v>
      </c>
      <c r="EC82" s="937">
        <f>IF(EC$5=$A82,#REF!,0)</f>
        <v>0</v>
      </c>
      <c r="ED82" s="636">
        <f>IF(ED$5=$A82,#REF!,0)</f>
        <v>0</v>
      </c>
      <c r="EE82" s="636">
        <f>IF(EE$5=$A82,#REF!,0)</f>
        <v>0</v>
      </c>
      <c r="EF82" s="636">
        <f>IF(EF$5=$A82,#REF!,0)</f>
        <v>0</v>
      </c>
      <c r="EG82" s="636">
        <f>IF(EG$5=$A82,#REF!,0)</f>
        <v>0</v>
      </c>
      <c r="EH82" s="636">
        <f>IF(EH$5=$A82,#REF!,0)</f>
        <v>0</v>
      </c>
      <c r="EI82" s="636">
        <f>IF(EI$5=$A82,#REF!,0)</f>
        <v>0</v>
      </c>
      <c r="EJ82" s="937">
        <f>IF(EJ$5=$A82,#REF!,0)</f>
        <v>0</v>
      </c>
      <c r="EK82" s="937">
        <f>IF(EK$5=$A82,#REF!,0)</f>
        <v>0</v>
      </c>
      <c r="EL82" s="937">
        <f>IF(EL$5=$A82,#REF!,0)</f>
        <v>0</v>
      </c>
      <c r="EM82" s="937">
        <f>IF(EM$5=$A82,#REF!,0)</f>
        <v>0</v>
      </c>
      <c r="EN82" s="937">
        <f>IF(EN$5=$A82,#REF!,0)</f>
        <v>0</v>
      </c>
      <c r="EO82" s="937">
        <f>IF(EO$5=$A82,#REF!,0)</f>
        <v>0</v>
      </c>
      <c r="EP82" s="937">
        <f>IF(EP$5=$A82,#REF!,0)</f>
        <v>0</v>
      </c>
      <c r="EQ82" s="937">
        <f>IF(EQ$5=$A82,#REF!,0)</f>
        <v>0</v>
      </c>
      <c r="ER82" s="937">
        <f>IF(ER$5=$A82,#REF!,0)</f>
        <v>0</v>
      </c>
      <c r="ES82" s="937">
        <f>IF(ES$5=$A82,#REF!,0)</f>
        <v>0</v>
      </c>
      <c r="ET82" s="937">
        <f>IF(ET$5=$A82,#REF!,0)</f>
        <v>0</v>
      </c>
      <c r="EX82" s="636">
        <f t="shared" si="218"/>
        <v>0</v>
      </c>
      <c r="EY82" s="937">
        <f t="shared" si="218"/>
        <v>0</v>
      </c>
      <c r="EZ82" s="937">
        <f t="shared" si="218"/>
        <v>0</v>
      </c>
      <c r="FA82" s="636">
        <f t="shared" si="218"/>
        <v>0</v>
      </c>
      <c r="FB82" s="636">
        <f t="shared" si="218"/>
        <v>0</v>
      </c>
      <c r="FC82" s="636">
        <f t="shared" si="218"/>
        <v>0</v>
      </c>
      <c r="FD82" s="636">
        <f t="shared" si="218"/>
        <v>0</v>
      </c>
      <c r="FE82" s="636">
        <f t="shared" si="218"/>
        <v>0</v>
      </c>
      <c r="FF82" s="636">
        <f t="shared" si="218"/>
        <v>0</v>
      </c>
      <c r="FG82" s="937">
        <f t="shared" si="218"/>
        <v>0</v>
      </c>
      <c r="FH82" s="937">
        <f t="shared" si="219"/>
        <v>0</v>
      </c>
      <c r="FI82" s="937">
        <f t="shared" si="219"/>
        <v>0</v>
      </c>
      <c r="FJ82" s="937">
        <f t="shared" si="219"/>
        <v>0</v>
      </c>
      <c r="FK82" s="937">
        <f t="shared" si="219"/>
        <v>0</v>
      </c>
      <c r="FL82" s="937">
        <f t="shared" si="219"/>
        <v>0</v>
      </c>
      <c r="FM82" s="937">
        <f t="shared" si="219"/>
        <v>0</v>
      </c>
      <c r="FN82" s="937">
        <f t="shared" si="219"/>
        <v>0</v>
      </c>
      <c r="FO82" s="937">
        <f t="shared" si="219"/>
        <v>0</v>
      </c>
      <c r="FP82" s="937">
        <f t="shared" si="219"/>
        <v>0</v>
      </c>
      <c r="FQ82" s="937">
        <f t="shared" si="219"/>
        <v>0</v>
      </c>
      <c r="GA82" s="937">
        <f>IF(GA$5=$J82,#REF!,0)</f>
        <v>0</v>
      </c>
      <c r="GB82" s="937">
        <f>IF(GB$5=$J82,#REF!,0)</f>
        <v>0</v>
      </c>
      <c r="GC82" s="937">
        <f>IF(GC$5=$J82,#REF!,0)</f>
        <v>0</v>
      </c>
      <c r="GD82" s="937">
        <f>IF(GD$5=$J82,#REF!,0)</f>
        <v>0</v>
      </c>
      <c r="GE82" s="937">
        <f>IF(GE$5=$J82,#REF!,0)</f>
        <v>0</v>
      </c>
      <c r="GF82" s="937">
        <f>IF(GF$5=$J82,#REF!,0)</f>
        <v>0</v>
      </c>
      <c r="GG82" s="937">
        <f>IF(GG$5=$J82,#REF!,0)</f>
        <v>0</v>
      </c>
      <c r="GH82" s="937">
        <f>IF(GH$5=$J82,#REF!,0)</f>
        <v>0</v>
      </c>
      <c r="GI82" s="937">
        <f>IF(GI$5=$J82,#REF!,0)</f>
        <v>0</v>
      </c>
      <c r="GJ82" s="937">
        <f>IF(GJ$5=$J82,#REF!,0)</f>
        <v>0</v>
      </c>
      <c r="GK82" s="937">
        <f>IF(GK$5=$J82,#REF!,0)</f>
        <v>0</v>
      </c>
      <c r="GL82" s="937">
        <f>IF(GL$5=$J82,#REF!,0)</f>
        <v>0</v>
      </c>
      <c r="GM82" s="937">
        <f>IF(GM$5=$J82,#REF!,0)</f>
        <v>0</v>
      </c>
      <c r="GN82" s="937">
        <f>IF(GN$5=$J82,#REF!,0)</f>
        <v>0</v>
      </c>
      <c r="GO82" s="937">
        <f>IF(GO$5=$J82,#REF!,0)</f>
        <v>0</v>
      </c>
      <c r="GP82" s="937">
        <f>IF(GP$5=$J82,#REF!,0)</f>
        <v>0</v>
      </c>
      <c r="GQ82" s="937">
        <f>IF(GQ$5=$J82,#REF!,0)</f>
        <v>0</v>
      </c>
      <c r="GR82" s="937">
        <f>IF(GR$5=$J82,#REF!,0)</f>
        <v>0</v>
      </c>
      <c r="GS82" s="937">
        <f>IF(GS$5=$J82,#REF!,0)</f>
        <v>0</v>
      </c>
      <c r="GT82" s="937">
        <f>IF(GT$5=$J82,#REF!,0)</f>
        <v>0</v>
      </c>
      <c r="GU82" s="937">
        <f>IF(GU$5=$J82,#REF!,0)</f>
        <v>0</v>
      </c>
      <c r="GV82" s="937">
        <f>IF(GV$5=$J82,#REF!,0)</f>
        <v>0</v>
      </c>
      <c r="GW82" s="937">
        <f>IF(GW$5=$J82,#REF!,0)</f>
        <v>0</v>
      </c>
      <c r="GX82" s="937">
        <f>IF(GX$5=$J82,#REF!,0)</f>
        <v>0</v>
      </c>
      <c r="GY82" s="937">
        <f>IF(GY$5=$J82,#REF!,0)</f>
        <v>0</v>
      </c>
      <c r="GZ82" s="937">
        <f>IF(GZ$5=$J82,#REF!,0)</f>
        <v>0</v>
      </c>
      <c r="HA82" s="937">
        <f>IF(HA$5=$J82,#REF!,0)</f>
        <v>0</v>
      </c>
      <c r="HB82" s="937">
        <f>IF(HB$5=$J82,#REF!,0)</f>
        <v>0</v>
      </c>
      <c r="HC82" s="937">
        <f>IF(HC$5=$J82,#REF!,0)</f>
        <v>0</v>
      </c>
      <c r="HD82" s="937">
        <f>IF(HD$5=$J82,#REF!,0)</f>
        <v>0</v>
      </c>
      <c r="HE82" s="937">
        <f>IF(HE$5=$J82,#REF!,0)</f>
        <v>0</v>
      </c>
      <c r="HF82" s="937">
        <f>IF(HF$5=$J82,#REF!,0)</f>
        <v>0</v>
      </c>
    </row>
    <row r="83" spans="1:214" ht="20.100000000000001" customHeight="1" x14ac:dyDescent="0.35">
      <c r="A83" s="484"/>
      <c r="B83" s="484"/>
      <c r="C83" s="484"/>
      <c r="D83" s="484"/>
      <c r="E83" s="484"/>
      <c r="F83" s="484"/>
      <c r="G83" s="484" t="s">
        <v>11</v>
      </c>
      <c r="H83" s="484">
        <v>7</v>
      </c>
      <c r="I83" s="979" t="s">
        <v>246</v>
      </c>
      <c r="J83" s="1153"/>
      <c r="K83" s="979"/>
      <c r="L83" s="979"/>
      <c r="M83" s="659" t="e">
        <f>SUM(#REF!+M85)</f>
        <v>#REF!</v>
      </c>
      <c r="N83" s="659" t="e">
        <f>SUM(#REF!+N85)</f>
        <v>#REF!</v>
      </c>
      <c r="O83" s="659" t="e">
        <f>SUM(#REF!+O85)</f>
        <v>#REF!</v>
      </c>
      <c r="P83" s="659" t="e">
        <f>SUM(#REF!+P85)</f>
        <v>#REF!</v>
      </c>
      <c r="Q83" s="659" t="e">
        <f>SUM(#REF!+Q85)</f>
        <v>#REF!</v>
      </c>
      <c r="R83" s="659" t="e">
        <f>SUM(#REF!+R85)</f>
        <v>#REF!</v>
      </c>
      <c r="S83" s="659" t="e">
        <f>SUM(#REF!+S85)</f>
        <v>#REF!</v>
      </c>
      <c r="T83" s="659" t="e">
        <f>(S83/R83)*100</f>
        <v>#REF!</v>
      </c>
      <c r="U83" s="659" t="e">
        <f>SUM(#REF!+U85)</f>
        <v>#REF!</v>
      </c>
      <c r="V83" s="659" t="e">
        <f>SUM(#REF!+V85)</f>
        <v>#REF!</v>
      </c>
      <c r="W83" s="659" t="e">
        <f>SUM(#REF!+W85)</f>
        <v>#REF!</v>
      </c>
      <c r="X83" s="659" t="e">
        <f>SUM(#REF!+X85)</f>
        <v>#REF!</v>
      </c>
      <c r="Y83" s="659" t="e">
        <f>SUM(#REF!+Y85)</f>
        <v>#REF!</v>
      </c>
      <c r="Z83" s="659" t="e">
        <f>SUM(#REF!+Z85)</f>
        <v>#REF!</v>
      </c>
      <c r="AA83" s="659" t="e">
        <f>SUM(#REF!+AA85)</f>
        <v>#REF!</v>
      </c>
      <c r="AB83" s="659" t="e">
        <f>(AA83/Z83)*100</f>
        <v>#REF!</v>
      </c>
      <c r="AC83" s="659" t="e">
        <f>AD83-Z83</f>
        <v>#REF!</v>
      </c>
      <c r="AD83" s="659" t="e">
        <f>SUM(#REF!+AD85)</f>
        <v>#REF!</v>
      </c>
      <c r="AE83" s="659" t="e">
        <f>SUM(#REF!+AE85)</f>
        <v>#REF!</v>
      </c>
      <c r="AF83" s="659" t="e">
        <f>SUM(#REF!+AF85)</f>
        <v>#REF!</v>
      </c>
      <c r="AG83" s="659" t="e">
        <f>SUM(#REF!+AG85)</f>
        <v>#REF!</v>
      </c>
      <c r="AH83" s="659" t="e">
        <f>SUM(#REF!+AH85)</f>
        <v>#REF!</v>
      </c>
      <c r="AI83" s="659" t="e">
        <f>SUM(#REF!+AI85)</f>
        <v>#REF!</v>
      </c>
      <c r="AJ83" s="659" t="e">
        <f>SUM(#REF!+AJ85)</f>
        <v>#REF!</v>
      </c>
      <c r="AK83" s="659" t="e">
        <f>SUM(#REF!+AK85)</f>
        <v>#REF!</v>
      </c>
      <c r="AL83" s="659" t="e">
        <f>SUM(#REF!+AL85)</f>
        <v>#REF!</v>
      </c>
      <c r="AM83" s="659" t="e">
        <f>SUM(#REF!+AM85)</f>
        <v>#REF!</v>
      </c>
      <c r="AN83" s="659">
        <f t="shared" ref="AN83:AS83" si="230">AN85</f>
        <v>0</v>
      </c>
      <c r="AO83" s="659">
        <f t="shared" si="230"/>
        <v>0</v>
      </c>
      <c r="AP83" s="659">
        <f t="shared" si="230"/>
        <v>0</v>
      </c>
      <c r="AQ83" s="659">
        <f t="shared" si="230"/>
        <v>0</v>
      </c>
      <c r="AR83" s="659">
        <f t="shared" si="230"/>
        <v>0</v>
      </c>
      <c r="AS83" s="659">
        <f t="shared" si="230"/>
        <v>0</v>
      </c>
      <c r="AT83" s="659">
        <f t="shared" si="198"/>
        <v>0</v>
      </c>
      <c r="AU83" s="659">
        <f t="shared" ref="AU83:AZ83" si="231">AU85</f>
        <v>0</v>
      </c>
      <c r="AV83" s="659">
        <f t="shared" si="231"/>
        <v>0</v>
      </c>
      <c r="AW83" s="485">
        <f t="shared" si="231"/>
        <v>0</v>
      </c>
      <c r="AX83" s="485">
        <f t="shared" si="231"/>
        <v>0</v>
      </c>
      <c r="AY83" s="659">
        <f t="shared" si="231"/>
        <v>0</v>
      </c>
      <c r="AZ83" s="659">
        <f t="shared" si="231"/>
        <v>0</v>
      </c>
      <c r="BA83" s="659">
        <f t="shared" si="192"/>
        <v>0</v>
      </c>
      <c r="BB83" s="659">
        <f t="shared" si="193"/>
        <v>0</v>
      </c>
      <c r="BC83" s="659">
        <f>BC85</f>
        <v>0</v>
      </c>
      <c r="BD83" s="659">
        <f>BD85</f>
        <v>0</v>
      </c>
      <c r="BE83" s="659">
        <f>BE85</f>
        <v>0</v>
      </c>
      <c r="BF83" s="659">
        <f>BF85</f>
        <v>0</v>
      </c>
      <c r="BG83" s="659">
        <f t="shared" si="220"/>
        <v>0</v>
      </c>
      <c r="BH83" s="659">
        <f>BH85</f>
        <v>0</v>
      </c>
      <c r="BI83" s="659">
        <f>BI85</f>
        <v>0</v>
      </c>
      <c r="BJ83" s="659"/>
      <c r="BK83" s="659">
        <f t="shared" si="221"/>
        <v>0</v>
      </c>
      <c r="BL83" s="659">
        <f t="shared" ref="BL83:BR83" si="232">BL85</f>
        <v>0</v>
      </c>
      <c r="BM83" s="659">
        <f t="shared" si="232"/>
        <v>0</v>
      </c>
      <c r="BN83" s="659"/>
      <c r="BO83" s="659">
        <f t="shared" si="222"/>
        <v>0</v>
      </c>
      <c r="BP83" s="659">
        <f>BP85</f>
        <v>0</v>
      </c>
      <c r="BQ83" s="659">
        <f>BQ85</f>
        <v>0</v>
      </c>
      <c r="BR83" s="659">
        <f t="shared" si="232"/>
        <v>0</v>
      </c>
      <c r="BS83" s="659">
        <f t="shared" si="208"/>
        <v>0</v>
      </c>
      <c r="BT83" s="659">
        <f>BT85</f>
        <v>0</v>
      </c>
      <c r="BU83" s="806">
        <f>BU85</f>
        <v>0</v>
      </c>
      <c r="BV83" s="659">
        <f>BV85</f>
        <v>0</v>
      </c>
      <c r="BW83" s="659">
        <f t="shared" si="209"/>
        <v>0</v>
      </c>
      <c r="BX83" s="659">
        <f t="shared" ref="BX83:CC83" si="233">BX85</f>
        <v>0</v>
      </c>
      <c r="BY83" s="659">
        <f t="shared" si="233"/>
        <v>0</v>
      </c>
      <c r="BZ83" s="659">
        <f t="shared" si="233"/>
        <v>0</v>
      </c>
      <c r="CA83" s="659">
        <f t="shared" si="233"/>
        <v>0</v>
      </c>
      <c r="CB83" s="659">
        <f t="shared" si="233"/>
        <v>0</v>
      </c>
      <c r="CC83" s="659">
        <f t="shared" si="233"/>
        <v>0</v>
      </c>
      <c r="CD83" s="659">
        <f t="shared" si="204"/>
        <v>0</v>
      </c>
      <c r="CE83" s="659">
        <f t="shared" si="205"/>
        <v>0</v>
      </c>
      <c r="CF83" s="659">
        <f>CF85</f>
        <v>0</v>
      </c>
      <c r="CG83" s="659">
        <f>CG85</f>
        <v>0</v>
      </c>
      <c r="CH83" s="659">
        <f>CH85</f>
        <v>0</v>
      </c>
      <c r="CI83" s="659">
        <f t="shared" si="223"/>
        <v>0</v>
      </c>
      <c r="CJ83" s="659">
        <f>CJ85</f>
        <v>30000</v>
      </c>
      <c r="CK83" s="659">
        <f>CK85</f>
        <v>30000</v>
      </c>
      <c r="CL83" s="659">
        <f t="shared" si="224"/>
        <v>0</v>
      </c>
      <c r="CM83" s="659">
        <f>CM85</f>
        <v>0</v>
      </c>
      <c r="CN83" s="659">
        <f>CN85</f>
        <v>30000</v>
      </c>
      <c r="CO83" s="659">
        <f>CO85</f>
        <v>0</v>
      </c>
      <c r="CP83" s="659">
        <f t="shared" si="225"/>
        <v>0</v>
      </c>
      <c r="CQ83" s="659">
        <f>CQ85</f>
        <v>0</v>
      </c>
      <c r="CR83" s="659">
        <f>CR85</f>
        <v>30000</v>
      </c>
      <c r="CS83" s="659">
        <f>CS85</f>
        <v>0</v>
      </c>
      <c r="CT83" s="659">
        <f t="shared" si="226"/>
        <v>0</v>
      </c>
      <c r="CU83" s="659">
        <f t="shared" ref="CU83:DA83" si="234">CU85</f>
        <v>-30000</v>
      </c>
      <c r="CV83" s="659">
        <f t="shared" si="234"/>
        <v>0</v>
      </c>
      <c r="CW83" s="659">
        <f t="shared" si="234"/>
        <v>0</v>
      </c>
      <c r="CX83" s="659">
        <f t="shared" si="234"/>
        <v>0</v>
      </c>
      <c r="CY83" s="659">
        <f>CY85</f>
        <v>0</v>
      </c>
      <c r="CZ83" s="659">
        <f t="shared" si="234"/>
        <v>30000</v>
      </c>
      <c r="DA83" s="659">
        <f t="shared" si="234"/>
        <v>0</v>
      </c>
      <c r="DB83" s="659">
        <f t="shared" si="227"/>
        <v>0</v>
      </c>
      <c r="DC83" s="659">
        <f>DC85</f>
        <v>-10000</v>
      </c>
      <c r="DD83" s="659">
        <f>DD85</f>
        <v>20000</v>
      </c>
      <c r="DE83" s="659">
        <f>DE85</f>
        <v>0</v>
      </c>
      <c r="DF83" s="659">
        <f t="shared" si="228"/>
        <v>0</v>
      </c>
      <c r="DG83" s="659">
        <f>DG85</f>
        <v>0</v>
      </c>
      <c r="DH83" s="659">
        <f>DH85</f>
        <v>20000</v>
      </c>
      <c r="DI83" s="659">
        <f>DI85</f>
        <v>0</v>
      </c>
      <c r="DJ83" s="659">
        <f t="shared" si="229"/>
        <v>0</v>
      </c>
      <c r="DK83" s="659" t="e">
        <f>DK85</f>
        <v>#REF!</v>
      </c>
      <c r="DL83" s="659">
        <f>DL85</f>
        <v>0</v>
      </c>
      <c r="DM83" s="659">
        <f t="shared" si="196"/>
        <v>0</v>
      </c>
      <c r="DN83" s="659">
        <f>IFERROR(DL83/#REF!*100,)</f>
        <v>0</v>
      </c>
      <c r="DO83" s="659">
        <f t="shared" ref="DO83:DQ83" si="235">DO85</f>
        <v>0</v>
      </c>
      <c r="DP83" s="659">
        <f t="shared" si="235"/>
        <v>0</v>
      </c>
      <c r="DQ83" s="659">
        <f t="shared" si="235"/>
        <v>0</v>
      </c>
      <c r="DS83" s="490">
        <f>IF(DS$5=$H83,#REF!,0)</f>
        <v>0</v>
      </c>
      <c r="DT83" s="490" t="e">
        <f>IF(DT$5=$H83,#REF!,0)</f>
        <v>#REF!</v>
      </c>
      <c r="DU83" s="490">
        <f>IF(DU$5=$H83,#REF!,0)</f>
        <v>0</v>
      </c>
      <c r="DV83" s="490">
        <f>IF(DV$5=$J83,#REF!,0)</f>
        <v>0</v>
      </c>
      <c r="DW83" s="490"/>
      <c r="DX83" s="490">
        <f>IF($DX$5=$A83,#REF!,0)</f>
        <v>0</v>
      </c>
      <c r="DY83" s="490">
        <f t="shared" si="199"/>
        <v>0</v>
      </c>
      <c r="DZ83" s="490"/>
      <c r="EA83" s="636">
        <f>IF(EA$5=$A83,#REF!,0)</f>
        <v>0</v>
      </c>
      <c r="EB83" s="937">
        <f>IF(EB$5=$A83,#REF!,0)</f>
        <v>0</v>
      </c>
      <c r="EC83" s="937">
        <f>IF(EC$5=$A83,#REF!,0)</f>
        <v>0</v>
      </c>
      <c r="ED83" s="636">
        <f>IF(ED$5=$A83,#REF!,0)</f>
        <v>0</v>
      </c>
      <c r="EE83" s="636">
        <f>IF(EE$5=$A83,#REF!,0)</f>
        <v>0</v>
      </c>
      <c r="EF83" s="636">
        <f>IF(EF$5=$A83,#REF!,0)</f>
        <v>0</v>
      </c>
      <c r="EG83" s="636">
        <f>IF(EG$5=$A83,#REF!,0)</f>
        <v>0</v>
      </c>
      <c r="EH83" s="636">
        <f>IF(EH$5=$A83,#REF!,0)</f>
        <v>0</v>
      </c>
      <c r="EI83" s="636">
        <f>IF(EI$5=$A83,#REF!,0)</f>
        <v>0</v>
      </c>
      <c r="EJ83" s="937">
        <f>IF(EJ$5=$A83,#REF!,0)</f>
        <v>0</v>
      </c>
      <c r="EK83" s="937">
        <f>IF(EK$5=$A83,#REF!,0)</f>
        <v>0</v>
      </c>
      <c r="EL83" s="937">
        <f>IF(EL$5=$A83,#REF!,0)</f>
        <v>0</v>
      </c>
      <c r="EM83" s="937">
        <f>IF(EM$5=$A83,#REF!,0)</f>
        <v>0</v>
      </c>
      <c r="EN83" s="937">
        <f>IF(EN$5=$A83,#REF!,0)</f>
        <v>0</v>
      </c>
      <c r="EO83" s="937">
        <f>IF(EO$5=$A83,#REF!,0)</f>
        <v>0</v>
      </c>
      <c r="EP83" s="937">
        <f>IF(EP$5=$A83,#REF!,0)</f>
        <v>0</v>
      </c>
      <c r="EQ83" s="937">
        <f>IF(EQ$5=$A83,#REF!,0)</f>
        <v>0</v>
      </c>
      <c r="ER83" s="937">
        <f>IF(ER$5=$A83,#REF!,0)</f>
        <v>0</v>
      </c>
      <c r="ES83" s="937">
        <f>IF(ES$5=$A83,#REF!,0)</f>
        <v>0</v>
      </c>
      <c r="ET83" s="937">
        <f>IF(ET$5=$A83,#REF!,0)</f>
        <v>0</v>
      </c>
      <c r="EX83" s="636">
        <f t="shared" si="218"/>
        <v>0</v>
      </c>
      <c r="EY83" s="937">
        <f t="shared" si="218"/>
        <v>0</v>
      </c>
      <c r="EZ83" s="937">
        <f t="shared" si="218"/>
        <v>0</v>
      </c>
      <c r="FA83" s="636">
        <f t="shared" si="218"/>
        <v>0</v>
      </c>
      <c r="FB83" s="636">
        <f t="shared" si="218"/>
        <v>0</v>
      </c>
      <c r="FC83" s="636">
        <f t="shared" si="218"/>
        <v>0</v>
      </c>
      <c r="FD83" s="636">
        <f t="shared" si="218"/>
        <v>0</v>
      </c>
      <c r="FE83" s="636">
        <f t="shared" si="218"/>
        <v>0</v>
      </c>
      <c r="FF83" s="636">
        <f t="shared" si="218"/>
        <v>0</v>
      </c>
      <c r="FG83" s="937">
        <f t="shared" si="218"/>
        <v>0</v>
      </c>
      <c r="FH83" s="937">
        <f t="shared" si="219"/>
        <v>0</v>
      </c>
      <c r="FI83" s="937">
        <f t="shared" si="219"/>
        <v>0</v>
      </c>
      <c r="FJ83" s="937">
        <f t="shared" si="219"/>
        <v>0</v>
      </c>
      <c r="FK83" s="937">
        <f t="shared" si="219"/>
        <v>0</v>
      </c>
      <c r="FL83" s="937">
        <f t="shared" si="219"/>
        <v>0</v>
      </c>
      <c r="FM83" s="937">
        <f t="shared" si="219"/>
        <v>0</v>
      </c>
      <c r="FN83" s="937">
        <f t="shared" si="219"/>
        <v>0</v>
      </c>
      <c r="FO83" s="937">
        <f t="shared" si="219"/>
        <v>0</v>
      </c>
      <c r="FP83" s="937">
        <f t="shared" si="219"/>
        <v>0</v>
      </c>
      <c r="FQ83" s="937">
        <f t="shared" si="219"/>
        <v>0</v>
      </c>
      <c r="GA83" s="937">
        <f>IF(GA$5=$J83,#REF!,0)</f>
        <v>0</v>
      </c>
      <c r="GB83" s="937">
        <f>IF(GB$5=$J83,#REF!,0)</f>
        <v>0</v>
      </c>
      <c r="GC83" s="937">
        <f>IF(GC$5=$J83,#REF!,0)</f>
        <v>0</v>
      </c>
      <c r="GD83" s="937">
        <f>IF(GD$5=$J83,#REF!,0)</f>
        <v>0</v>
      </c>
      <c r="GE83" s="937">
        <f>IF(GE$5=$J83,#REF!,0)</f>
        <v>0</v>
      </c>
      <c r="GF83" s="937">
        <f>IF(GF$5=$J83,#REF!,0)</f>
        <v>0</v>
      </c>
      <c r="GG83" s="937">
        <f>IF(GG$5=$J83,#REF!,0)</f>
        <v>0</v>
      </c>
      <c r="GH83" s="937">
        <f>IF(GH$5=$J83,#REF!,0)</f>
        <v>0</v>
      </c>
      <c r="GI83" s="937">
        <f>IF(GI$5=$J83,#REF!,0)</f>
        <v>0</v>
      </c>
      <c r="GJ83" s="937">
        <f>IF(GJ$5=$J83,#REF!,0)</f>
        <v>0</v>
      </c>
      <c r="GK83" s="937">
        <f>IF(GK$5=$J83,#REF!,0)</f>
        <v>0</v>
      </c>
      <c r="GL83" s="937">
        <f>IF(GL$5=$J83,#REF!,0)</f>
        <v>0</v>
      </c>
      <c r="GM83" s="937">
        <f>IF(GM$5=$J83,#REF!,0)</f>
        <v>0</v>
      </c>
      <c r="GN83" s="937">
        <f>IF(GN$5=$J83,#REF!,0)</f>
        <v>0</v>
      </c>
      <c r="GO83" s="937">
        <f>IF(GO$5=$J83,#REF!,0)</f>
        <v>0</v>
      </c>
      <c r="GP83" s="937">
        <f>IF(GP$5=$J83,#REF!,0)</f>
        <v>0</v>
      </c>
      <c r="GQ83" s="937">
        <f>IF(GQ$5=$J83,#REF!,0)</f>
        <v>0</v>
      </c>
      <c r="GR83" s="937">
        <f>IF(GR$5=$J83,#REF!,0)</f>
        <v>0</v>
      </c>
      <c r="GS83" s="937">
        <f>IF(GS$5=$J83,#REF!,0)</f>
        <v>0</v>
      </c>
      <c r="GT83" s="937">
        <f>IF(GT$5=$J83,#REF!,0)</f>
        <v>0</v>
      </c>
      <c r="GU83" s="937">
        <f>IF(GU$5=$J83,#REF!,0)</f>
        <v>0</v>
      </c>
      <c r="GV83" s="937">
        <f>IF(GV$5=$J83,#REF!,0)</f>
        <v>0</v>
      </c>
      <c r="GW83" s="937">
        <f>IF(GW$5=$J83,#REF!,0)</f>
        <v>0</v>
      </c>
      <c r="GX83" s="937">
        <f>IF(GX$5=$J83,#REF!,0)</f>
        <v>0</v>
      </c>
      <c r="GY83" s="937">
        <f>IF(GY$5=$J83,#REF!,0)</f>
        <v>0</v>
      </c>
      <c r="GZ83" s="937">
        <f>IF(GZ$5=$J83,#REF!,0)</f>
        <v>0</v>
      </c>
      <c r="HA83" s="937">
        <f>IF(HA$5=$J83,#REF!,0)</f>
        <v>0</v>
      </c>
      <c r="HB83" s="937">
        <f>IF(HB$5=$J83,#REF!,0)</f>
        <v>0</v>
      </c>
      <c r="HC83" s="937">
        <f>IF(HC$5=$J83,#REF!,0)</f>
        <v>0</v>
      </c>
      <c r="HD83" s="937">
        <f>IF(HD$5=$J83,#REF!,0)</f>
        <v>0</v>
      </c>
      <c r="HE83" s="937">
        <f>IF(HE$5=$J83,#REF!,0)</f>
        <v>0</v>
      </c>
      <c r="HF83" s="937">
        <f>IF(HF$5=$J83,#REF!,0)</f>
        <v>0</v>
      </c>
    </row>
    <row r="84" spans="1:214" ht="20.100000000000001" hidden="1" customHeight="1" x14ac:dyDescent="0.35">
      <c r="A84" s="486"/>
      <c r="B84" s="486"/>
      <c r="C84" s="486"/>
      <c r="D84" s="486"/>
      <c r="E84" s="486"/>
      <c r="F84" s="486"/>
      <c r="G84" s="486"/>
      <c r="H84" s="526"/>
      <c r="I84" s="487" t="s">
        <v>11</v>
      </c>
      <c r="J84" s="487" t="s">
        <v>310</v>
      </c>
      <c r="K84" s="487"/>
      <c r="L84" s="487"/>
      <c r="M84" s="488"/>
      <c r="N84" s="488"/>
      <c r="O84" s="488"/>
      <c r="P84" s="488"/>
      <c r="Q84" s="653"/>
      <c r="R84" s="653"/>
      <c r="S84" s="653"/>
      <c r="T84" s="653" t="e">
        <f>(S84/R84)*100</f>
        <v>#DIV/0!</v>
      </c>
      <c r="U84" s="653"/>
      <c r="V84" s="653"/>
      <c r="W84" s="489"/>
      <c r="X84" s="489"/>
      <c r="Y84" s="489"/>
      <c r="Z84" s="489"/>
      <c r="AA84" s="489"/>
      <c r="AB84" s="653" t="e">
        <f>(AA84/Z84)*100</f>
        <v>#DIV/0!</v>
      </c>
      <c r="AC84" s="653"/>
      <c r="AD84" s="653"/>
      <c r="AE84" s="490"/>
      <c r="AF84" s="490"/>
      <c r="AG84" s="653"/>
      <c r="AH84" s="653"/>
      <c r="AI84" s="653"/>
      <c r="AJ84" s="653"/>
      <c r="AK84" s="653"/>
      <c r="AL84" s="653"/>
      <c r="AM84" s="653"/>
      <c r="AN84" s="653"/>
      <c r="AO84" s="653"/>
      <c r="AP84" s="653"/>
      <c r="AQ84" s="653"/>
      <c r="AR84" s="653"/>
      <c r="AS84" s="653"/>
      <c r="AT84" s="653">
        <f t="shared" si="198"/>
        <v>0</v>
      </c>
      <c r="AU84" s="653"/>
      <c r="AV84" s="653"/>
      <c r="AW84" s="491"/>
      <c r="AX84" s="491"/>
      <c r="AY84" s="653"/>
      <c r="AZ84" s="653"/>
      <c r="BA84" s="653">
        <f t="shared" si="192"/>
        <v>0</v>
      </c>
      <c r="BB84" s="653">
        <f t="shared" si="193"/>
        <v>0</v>
      </c>
      <c r="BC84" s="653"/>
      <c r="BD84" s="653"/>
      <c r="BE84" s="653"/>
      <c r="BF84" s="653"/>
      <c r="BG84" s="653">
        <f t="shared" si="220"/>
        <v>0</v>
      </c>
      <c r="BH84" s="653"/>
      <c r="BI84" s="653"/>
      <c r="BJ84" s="653"/>
      <c r="BK84" s="653">
        <f t="shared" si="221"/>
        <v>0</v>
      </c>
      <c r="BL84" s="653"/>
      <c r="BM84" s="653"/>
      <c r="BN84" s="653"/>
      <c r="BO84" s="653">
        <f t="shared" si="222"/>
        <v>0</v>
      </c>
      <c r="BP84" s="653"/>
      <c r="BQ84" s="653"/>
      <c r="BR84" s="653"/>
      <c r="BS84" s="653">
        <f t="shared" si="208"/>
        <v>0</v>
      </c>
      <c r="BT84" s="653"/>
      <c r="BU84" s="807"/>
      <c r="BV84" s="653"/>
      <c r="BW84" s="653">
        <f t="shared" si="209"/>
        <v>0</v>
      </c>
      <c r="BX84" s="653"/>
      <c r="BY84" s="653"/>
      <c r="BZ84" s="653"/>
      <c r="CA84" s="653"/>
      <c r="CB84" s="653"/>
      <c r="CC84" s="653"/>
      <c r="CD84" s="653">
        <f t="shared" si="204"/>
        <v>0</v>
      </c>
      <c r="CE84" s="653">
        <f t="shared" si="205"/>
        <v>0</v>
      </c>
      <c r="CF84" s="653"/>
      <c r="CG84" s="653"/>
      <c r="CH84" s="653">
        <v>0</v>
      </c>
      <c r="CI84" s="653">
        <f t="shared" si="223"/>
        <v>0</v>
      </c>
      <c r="CJ84" s="653"/>
      <c r="CK84" s="653"/>
      <c r="CL84" s="653">
        <f t="shared" si="224"/>
        <v>0</v>
      </c>
      <c r="CM84" s="653"/>
      <c r="CN84" s="653">
        <v>0</v>
      </c>
      <c r="CO84" s="653"/>
      <c r="CP84" s="653">
        <f t="shared" si="225"/>
        <v>0</v>
      </c>
      <c r="CQ84" s="653"/>
      <c r="CR84" s="653"/>
      <c r="CS84" s="653"/>
      <c r="CT84" s="653">
        <f t="shared" si="226"/>
        <v>0</v>
      </c>
      <c r="CU84" s="653">
        <v>0</v>
      </c>
      <c r="CV84" s="653">
        <v>0</v>
      </c>
      <c r="CW84" s="653"/>
      <c r="CX84" s="653"/>
      <c r="CY84" s="653">
        <v>0</v>
      </c>
      <c r="CZ84" s="653">
        <v>0</v>
      </c>
      <c r="DA84" s="653">
        <v>0</v>
      </c>
      <c r="DB84" s="653">
        <f t="shared" si="227"/>
        <v>0</v>
      </c>
      <c r="DC84" s="653">
        <v>0</v>
      </c>
      <c r="DD84" s="653">
        <v>0</v>
      </c>
      <c r="DE84" s="653">
        <v>0</v>
      </c>
      <c r="DF84" s="653">
        <f t="shared" si="228"/>
        <v>0</v>
      </c>
      <c r="DG84" s="653">
        <v>0</v>
      </c>
      <c r="DH84" s="653">
        <v>0</v>
      </c>
      <c r="DI84" s="653">
        <v>0</v>
      </c>
      <c r="DJ84" s="653">
        <f t="shared" si="229"/>
        <v>0</v>
      </c>
      <c r="DK84" s="653">
        <v>0</v>
      </c>
      <c r="DL84" s="653">
        <v>0</v>
      </c>
      <c r="DM84" s="653">
        <f t="shared" si="196"/>
        <v>0</v>
      </c>
      <c r="DN84" s="653">
        <f>IFERROR(DL84/#REF!*100,)</f>
        <v>0</v>
      </c>
      <c r="DO84" s="653"/>
      <c r="DP84" s="653"/>
      <c r="DQ84" s="653"/>
      <c r="DS84" s="490">
        <f>IF(DS$5=$H84,#REF!,0)</f>
        <v>0</v>
      </c>
      <c r="DT84" s="490">
        <f>IF(DT$5=$H84,#REF!,0)</f>
        <v>0</v>
      </c>
      <c r="DU84" s="490">
        <f>IF(DU$5=$H84,#REF!,0)</f>
        <v>0</v>
      </c>
      <c r="DV84" s="490">
        <f>IF(DV$5=$J84,#REF!,0)</f>
        <v>0</v>
      </c>
      <c r="DW84" s="490"/>
      <c r="DX84" s="490">
        <f>IF($DX$5=$A84,#REF!,0)</f>
        <v>0</v>
      </c>
      <c r="DY84" s="490">
        <f t="shared" si="199"/>
        <v>0</v>
      </c>
      <c r="DZ84" s="490"/>
      <c r="EA84" s="636">
        <f>IF(EA$5=$A84,#REF!,0)</f>
        <v>0</v>
      </c>
      <c r="EB84" s="937">
        <f>IF(EB$5=$A84,#REF!,0)</f>
        <v>0</v>
      </c>
      <c r="EC84" s="937">
        <f>IF(EC$5=$A84,#REF!,0)</f>
        <v>0</v>
      </c>
      <c r="ED84" s="636">
        <f>IF(ED$5=$A84,#REF!,0)</f>
        <v>0</v>
      </c>
      <c r="EE84" s="636">
        <f>IF(EE$5=$A84,#REF!,0)</f>
        <v>0</v>
      </c>
      <c r="EF84" s="636">
        <f>IF(EF$5=$A84,#REF!,0)</f>
        <v>0</v>
      </c>
      <c r="EG84" s="636">
        <f>IF(EG$5=$A84,#REF!,0)</f>
        <v>0</v>
      </c>
      <c r="EH84" s="636">
        <f>IF(EH$5=$A84,#REF!,0)</f>
        <v>0</v>
      </c>
      <c r="EI84" s="636">
        <f>IF(EI$5=$A84,#REF!,0)</f>
        <v>0</v>
      </c>
      <c r="EJ84" s="937">
        <f>IF(EJ$5=$A84,#REF!,0)</f>
        <v>0</v>
      </c>
      <c r="EK84" s="937">
        <f>IF(EK$5=$A84,#REF!,0)</f>
        <v>0</v>
      </c>
      <c r="EL84" s="937">
        <f>IF(EL$5=$A84,#REF!,0)</f>
        <v>0</v>
      </c>
      <c r="EM84" s="937">
        <f>IF(EM$5=$A84,#REF!,0)</f>
        <v>0</v>
      </c>
      <c r="EN84" s="937">
        <f>IF(EN$5=$A84,#REF!,0)</f>
        <v>0</v>
      </c>
      <c r="EO84" s="937">
        <f>IF(EO$5=$A84,#REF!,0)</f>
        <v>0</v>
      </c>
      <c r="EP84" s="937">
        <f>IF(EP$5=$A84,#REF!,0)</f>
        <v>0</v>
      </c>
      <c r="EQ84" s="937">
        <f>IF(EQ$5=$A84,#REF!,0)</f>
        <v>0</v>
      </c>
      <c r="ER84" s="937">
        <f>IF(ER$5=$A84,#REF!,0)</f>
        <v>0</v>
      </c>
      <c r="ES84" s="937">
        <f>IF(ES$5=$A84,#REF!,0)</f>
        <v>0</v>
      </c>
      <c r="ET84" s="937">
        <f>IF(ET$5=$A84,#REF!,0)</f>
        <v>0</v>
      </c>
      <c r="EX84" s="636">
        <f t="shared" si="218"/>
        <v>0</v>
      </c>
      <c r="EY84" s="937">
        <f t="shared" si="218"/>
        <v>0</v>
      </c>
      <c r="EZ84" s="937">
        <f t="shared" si="218"/>
        <v>0</v>
      </c>
      <c r="FA84" s="636">
        <f t="shared" si="218"/>
        <v>0</v>
      </c>
      <c r="FB84" s="636">
        <f t="shared" si="218"/>
        <v>0</v>
      </c>
      <c r="FC84" s="636">
        <f t="shared" si="218"/>
        <v>0</v>
      </c>
      <c r="FD84" s="636">
        <f t="shared" si="218"/>
        <v>0</v>
      </c>
      <c r="FE84" s="636">
        <f t="shared" si="218"/>
        <v>0</v>
      </c>
      <c r="FF84" s="636">
        <f t="shared" si="218"/>
        <v>0</v>
      </c>
      <c r="FG84" s="937">
        <f t="shared" si="218"/>
        <v>0</v>
      </c>
      <c r="FH84" s="937">
        <f t="shared" si="219"/>
        <v>0</v>
      </c>
      <c r="FI84" s="937">
        <f t="shared" si="219"/>
        <v>0</v>
      </c>
      <c r="FJ84" s="937">
        <f t="shared" si="219"/>
        <v>0</v>
      </c>
      <c r="FK84" s="937">
        <f t="shared" si="219"/>
        <v>0</v>
      </c>
      <c r="FL84" s="937">
        <f t="shared" si="219"/>
        <v>0</v>
      </c>
      <c r="FM84" s="937">
        <f t="shared" si="219"/>
        <v>0</v>
      </c>
      <c r="FN84" s="937">
        <f t="shared" si="219"/>
        <v>0</v>
      </c>
      <c r="FO84" s="937">
        <f t="shared" si="219"/>
        <v>0</v>
      </c>
      <c r="FP84" s="937">
        <f t="shared" si="219"/>
        <v>0</v>
      </c>
      <c r="FQ84" s="937">
        <f t="shared" si="219"/>
        <v>0</v>
      </c>
      <c r="GA84" s="937">
        <f>IF(GA$5=$J84,#REF!,0)</f>
        <v>0</v>
      </c>
      <c r="GB84" s="937">
        <f>IF(GB$5=$J84,#REF!,0)</f>
        <v>0</v>
      </c>
      <c r="GC84" s="937">
        <f>IF(GC$5=$J84,#REF!,0)</f>
        <v>0</v>
      </c>
      <c r="GD84" s="937">
        <f>IF(GD$5=$J84,#REF!,0)</f>
        <v>0</v>
      </c>
      <c r="GE84" s="937">
        <f>IF(GE$5=$J84,#REF!,0)</f>
        <v>0</v>
      </c>
      <c r="GF84" s="937">
        <f>IF(GF$5=$J84,#REF!,0)</f>
        <v>0</v>
      </c>
      <c r="GG84" s="937">
        <f>IF(GG$5=$J84,#REF!,0)</f>
        <v>0</v>
      </c>
      <c r="GH84" s="937">
        <f>IF(GH$5=$J84,#REF!,0)</f>
        <v>0</v>
      </c>
      <c r="GI84" s="937">
        <f>IF(GI$5=$J84,#REF!,0)</f>
        <v>0</v>
      </c>
      <c r="GJ84" s="937">
        <f>IF(GJ$5=$J84,#REF!,0)</f>
        <v>0</v>
      </c>
      <c r="GK84" s="937">
        <f>IF(GK$5=$J84,#REF!,0)</f>
        <v>0</v>
      </c>
      <c r="GL84" s="937">
        <f>IF(GL$5=$J84,#REF!,0)</f>
        <v>0</v>
      </c>
      <c r="GM84" s="937">
        <f>IF(GM$5=$J84,#REF!,0)</f>
        <v>0</v>
      </c>
      <c r="GN84" s="937">
        <f>IF(GN$5=$J84,#REF!,0)</f>
        <v>0</v>
      </c>
      <c r="GO84" s="937">
        <f>IF(GO$5=$J84,#REF!,0)</f>
        <v>0</v>
      </c>
      <c r="GP84" s="937">
        <f>IF(GP$5=$J84,#REF!,0)</f>
        <v>0</v>
      </c>
      <c r="GQ84" s="937">
        <f>IF(GQ$5=$J84,#REF!,0)</f>
        <v>0</v>
      </c>
      <c r="GR84" s="937">
        <f>IF(GR$5=$J84,#REF!,0)</f>
        <v>0</v>
      </c>
      <c r="GS84" s="937">
        <f>IF(GS$5=$J84,#REF!,0)</f>
        <v>0</v>
      </c>
      <c r="GT84" s="937">
        <f>IF(GT$5=$J84,#REF!,0)</f>
        <v>0</v>
      </c>
      <c r="GU84" s="937">
        <f>IF(GU$5=$J84,#REF!,0)</f>
        <v>0</v>
      </c>
      <c r="GV84" s="937">
        <f>IF(GV$5=$J84,#REF!,0)</f>
        <v>0</v>
      </c>
      <c r="GW84" s="937">
        <f>IF(GW$5=$J84,#REF!,0)</f>
        <v>0</v>
      </c>
      <c r="GX84" s="937">
        <f>IF(GX$5=$J84,#REF!,0)</f>
        <v>0</v>
      </c>
      <c r="GY84" s="937">
        <f>IF(GY$5=$J84,#REF!,0)</f>
        <v>0</v>
      </c>
      <c r="GZ84" s="937">
        <f>IF(GZ$5=$J84,#REF!,0)</f>
        <v>0</v>
      </c>
      <c r="HA84" s="937">
        <f>IF(HA$5=$J84,#REF!,0)</f>
        <v>0</v>
      </c>
      <c r="HB84" s="937">
        <f>IF(HB$5=$J84,#REF!,0)</f>
        <v>0</v>
      </c>
      <c r="HC84" s="937">
        <f>IF(HC$5=$J84,#REF!,0)</f>
        <v>0</v>
      </c>
      <c r="HD84" s="937">
        <f>IF(HD$5=$J84,#REF!,0)</f>
        <v>0</v>
      </c>
      <c r="HE84" s="937">
        <f>IF(HE$5=$J84,#REF!,0)</f>
        <v>0</v>
      </c>
      <c r="HF84" s="937">
        <f>IF(HF$5=$J84,#REF!,0)</f>
        <v>0</v>
      </c>
    </row>
    <row r="85" spans="1:214" ht="20.100000000000001" customHeight="1" x14ac:dyDescent="0.35">
      <c r="A85" s="583"/>
      <c r="B85" s="583"/>
      <c r="C85" s="583"/>
      <c r="D85" s="583"/>
      <c r="E85" s="583"/>
      <c r="F85" s="583"/>
      <c r="G85" s="583" t="s">
        <v>11</v>
      </c>
      <c r="H85" s="583"/>
      <c r="I85" s="981">
        <v>72</v>
      </c>
      <c r="J85" s="527" t="s">
        <v>299</v>
      </c>
      <c r="K85" s="981"/>
      <c r="L85" s="975"/>
      <c r="M85" s="641">
        <f t="shared" ref="M85:S85" si="236">SUM(M86+M91)</f>
        <v>12503310.289999999</v>
      </c>
      <c r="N85" s="641">
        <f t="shared" si="236"/>
        <v>0</v>
      </c>
      <c r="O85" s="641">
        <f t="shared" si="236"/>
        <v>0</v>
      </c>
      <c r="P85" s="641">
        <f t="shared" si="236"/>
        <v>0</v>
      </c>
      <c r="Q85" s="641">
        <f t="shared" si="236"/>
        <v>40000</v>
      </c>
      <c r="R85" s="641">
        <f t="shared" si="236"/>
        <v>1227650.27</v>
      </c>
      <c r="S85" s="641">
        <f t="shared" si="236"/>
        <v>1211950.27</v>
      </c>
      <c r="T85" s="641">
        <f>(S85/R85)*100</f>
        <v>98.721134154925082</v>
      </c>
      <c r="U85" s="641">
        <f t="shared" ref="U85:AA85" si="237">SUM(U86+U91)</f>
        <v>-1227650.27</v>
      </c>
      <c r="V85" s="641">
        <f t="shared" si="237"/>
        <v>0</v>
      </c>
      <c r="W85" s="643">
        <f t="shared" si="237"/>
        <v>0</v>
      </c>
      <c r="X85" s="643">
        <f t="shared" si="237"/>
        <v>1211950.27</v>
      </c>
      <c r="Y85" s="643">
        <f t="shared" si="237"/>
        <v>1211950.27</v>
      </c>
      <c r="Z85" s="641">
        <f t="shared" si="237"/>
        <v>0</v>
      </c>
      <c r="AA85" s="643">
        <f t="shared" si="237"/>
        <v>0</v>
      </c>
      <c r="AB85" s="641">
        <v>0</v>
      </c>
      <c r="AC85" s="641">
        <f t="shared" ref="AC85:AH85" si="238">SUM(AC86+AC91)</f>
        <v>0</v>
      </c>
      <c r="AD85" s="641">
        <f t="shared" si="238"/>
        <v>0</v>
      </c>
      <c r="AE85" s="643">
        <f t="shared" si="238"/>
        <v>0</v>
      </c>
      <c r="AF85" s="641">
        <f t="shared" si="238"/>
        <v>0</v>
      </c>
      <c r="AG85" s="641">
        <f t="shared" si="238"/>
        <v>0</v>
      </c>
      <c r="AH85" s="641">
        <f t="shared" si="238"/>
        <v>0</v>
      </c>
      <c r="AI85" s="641" t="e">
        <f>SUM(AI86+AI91+#REF!)</f>
        <v>#REF!</v>
      </c>
      <c r="AJ85" s="641" t="e">
        <f>SUM(AJ86+AJ91+#REF!)</f>
        <v>#REF!</v>
      </c>
      <c r="AK85" s="641" t="e">
        <f>SUM(AK86+AK91+#REF!)</f>
        <v>#REF!</v>
      </c>
      <c r="AL85" s="641" t="e">
        <f>SUM(AL86+AL91+#REF!)</f>
        <v>#REF!</v>
      </c>
      <c r="AM85" s="641" t="e">
        <f>SUM(AM86+AM91+#REF!)</f>
        <v>#REF!</v>
      </c>
      <c r="AN85" s="641">
        <f t="shared" ref="AN85:AS85" si="239">SUM(AN86+AN93)</f>
        <v>0</v>
      </c>
      <c r="AO85" s="641">
        <f t="shared" si="239"/>
        <v>0</v>
      </c>
      <c r="AP85" s="641">
        <f t="shared" si="239"/>
        <v>0</v>
      </c>
      <c r="AQ85" s="641">
        <f t="shared" si="239"/>
        <v>0</v>
      </c>
      <c r="AR85" s="641">
        <f t="shared" si="239"/>
        <v>0</v>
      </c>
      <c r="AS85" s="641">
        <f t="shared" si="239"/>
        <v>0</v>
      </c>
      <c r="AT85" s="641">
        <f t="shared" si="198"/>
        <v>0</v>
      </c>
      <c r="AU85" s="641">
        <f t="shared" ref="AU85:AZ85" si="240">SUM(AU86+AU93)</f>
        <v>0</v>
      </c>
      <c r="AV85" s="641">
        <f t="shared" si="240"/>
        <v>0</v>
      </c>
      <c r="AW85" s="454">
        <f t="shared" si="240"/>
        <v>0</v>
      </c>
      <c r="AX85" s="454">
        <f t="shared" si="240"/>
        <v>0</v>
      </c>
      <c r="AY85" s="641">
        <f t="shared" si="240"/>
        <v>0</v>
      </c>
      <c r="AZ85" s="641">
        <f t="shared" si="240"/>
        <v>0</v>
      </c>
      <c r="BA85" s="641">
        <f t="shared" si="192"/>
        <v>0</v>
      </c>
      <c r="BB85" s="641">
        <f t="shared" si="193"/>
        <v>0</v>
      </c>
      <c r="BC85" s="641">
        <f>SUM(BC86+BC93)</f>
        <v>0</v>
      </c>
      <c r="BD85" s="641">
        <f>SUM(BD86+BD93)</f>
        <v>0</v>
      </c>
      <c r="BE85" s="641">
        <f>SUM(BE86+BE93)</f>
        <v>0</v>
      </c>
      <c r="BF85" s="641">
        <f>SUM(BF86+BF93)</f>
        <v>0</v>
      </c>
      <c r="BG85" s="641">
        <f t="shared" si="220"/>
        <v>0</v>
      </c>
      <c r="BH85" s="641">
        <f>SUM(BH86+BH93)</f>
        <v>0</v>
      </c>
      <c r="BI85" s="641">
        <f>SUM(BI86+BI93)</f>
        <v>0</v>
      </c>
      <c r="BJ85" s="641"/>
      <c r="BK85" s="641">
        <f t="shared" si="221"/>
        <v>0</v>
      </c>
      <c r="BL85" s="641">
        <f t="shared" ref="BL85:BR85" si="241">SUM(BL86+BL93)</f>
        <v>0</v>
      </c>
      <c r="BM85" s="641">
        <f t="shared" si="241"/>
        <v>0</v>
      </c>
      <c r="BN85" s="641"/>
      <c r="BO85" s="641">
        <f t="shared" si="222"/>
        <v>0</v>
      </c>
      <c r="BP85" s="641">
        <f>SUM(BP86+BP93)</f>
        <v>0</v>
      </c>
      <c r="BQ85" s="641">
        <f>SUM(BQ86+BQ93)</f>
        <v>0</v>
      </c>
      <c r="BR85" s="641">
        <f t="shared" si="241"/>
        <v>0</v>
      </c>
      <c r="BS85" s="641">
        <f t="shared" si="208"/>
        <v>0</v>
      </c>
      <c r="BT85" s="641">
        <f>SUM(BT86+BT93)</f>
        <v>0</v>
      </c>
      <c r="BU85" s="770">
        <f>SUM(BU86+BU93)</f>
        <v>0</v>
      </c>
      <c r="BV85" s="641">
        <f>SUM(BV86+BV93)</f>
        <v>0</v>
      </c>
      <c r="BW85" s="641">
        <f t="shared" si="209"/>
        <v>0</v>
      </c>
      <c r="BX85" s="641">
        <f>SUM(BX86+BX93)</f>
        <v>0</v>
      </c>
      <c r="BY85" s="641">
        <f>SUM(BY86+BY93)</f>
        <v>0</v>
      </c>
      <c r="BZ85" s="641">
        <f>SUM(BZ86+BZ93)</f>
        <v>0</v>
      </c>
      <c r="CA85" s="641">
        <f>SUM(CA86+CA93)</f>
        <v>0</v>
      </c>
      <c r="CB85" s="641">
        <f>SUM(CB86+CB93)+CB91</f>
        <v>0</v>
      </c>
      <c r="CC85" s="641">
        <f>SUM(CC86+CC93)+CC91</f>
        <v>0</v>
      </c>
      <c r="CD85" s="641">
        <f t="shared" si="204"/>
        <v>0</v>
      </c>
      <c r="CE85" s="641">
        <f t="shared" si="205"/>
        <v>0</v>
      </c>
      <c r="CF85" s="641">
        <f>SUM(CF86+CF93)+CF91</f>
        <v>0</v>
      </c>
      <c r="CG85" s="641">
        <f>SUM(CG86+CG93)+CG91</f>
        <v>0</v>
      </c>
      <c r="CH85" s="641">
        <f>SUM(CH86+CH93)+CH91</f>
        <v>0</v>
      </c>
      <c r="CI85" s="641">
        <f t="shared" si="223"/>
        <v>0</v>
      </c>
      <c r="CJ85" s="641">
        <f>SUM(CJ86+CJ93)+CJ91</f>
        <v>30000</v>
      </c>
      <c r="CK85" s="641">
        <f>SUM(CK86+CK93)+CK91</f>
        <v>30000</v>
      </c>
      <c r="CL85" s="641">
        <f t="shared" si="224"/>
        <v>0</v>
      </c>
      <c r="CM85" s="641">
        <f>SUM(CM86+CM93)+CM91</f>
        <v>0</v>
      </c>
      <c r="CN85" s="641">
        <f>SUM(CN86+CN93)+CN91</f>
        <v>30000</v>
      </c>
      <c r="CO85" s="641">
        <f>SUM(CO86+CO93)+CO91</f>
        <v>0</v>
      </c>
      <c r="CP85" s="641">
        <f t="shared" si="225"/>
        <v>0</v>
      </c>
      <c r="CQ85" s="641">
        <f>SUM(CQ86+CQ93)+CQ91</f>
        <v>0</v>
      </c>
      <c r="CR85" s="641">
        <f>SUM(CR86+CR93)+CR91</f>
        <v>30000</v>
      </c>
      <c r="CS85" s="641">
        <f>SUM(CS86+CS93)+CS91</f>
        <v>0</v>
      </c>
      <c r="CT85" s="641">
        <f t="shared" si="226"/>
        <v>0</v>
      </c>
      <c r="CU85" s="641">
        <f t="shared" ref="CU85:DA85" si="242">SUM(CU86+CU93)+CU91</f>
        <v>-30000</v>
      </c>
      <c r="CV85" s="641">
        <f t="shared" si="242"/>
        <v>0</v>
      </c>
      <c r="CW85" s="641">
        <f t="shared" si="242"/>
        <v>0</v>
      </c>
      <c r="CX85" s="641">
        <f t="shared" si="242"/>
        <v>0</v>
      </c>
      <c r="CY85" s="558">
        <f>SUM(CY86+CY93)+CY91</f>
        <v>0</v>
      </c>
      <c r="CZ85" s="641">
        <f t="shared" si="242"/>
        <v>30000</v>
      </c>
      <c r="DA85" s="641">
        <f t="shared" si="242"/>
        <v>0</v>
      </c>
      <c r="DB85" s="641">
        <f t="shared" si="227"/>
        <v>0</v>
      </c>
      <c r="DC85" s="641">
        <f>SUM(DC86+DC93)+DC91</f>
        <v>-10000</v>
      </c>
      <c r="DD85" s="558">
        <f>SUM(DD86+DD93)+DD91</f>
        <v>20000</v>
      </c>
      <c r="DE85" s="641">
        <f>SUM(DE86+DE93)+DE91</f>
        <v>0</v>
      </c>
      <c r="DF85" s="641">
        <f t="shared" si="228"/>
        <v>0</v>
      </c>
      <c r="DG85" s="641">
        <f>SUM(DG86+DG93)+DG91</f>
        <v>0</v>
      </c>
      <c r="DH85" s="558">
        <f>SUM(DH86+DH93)+DH91</f>
        <v>20000</v>
      </c>
      <c r="DI85" s="641">
        <f>SUM(DI86+DI93)+DI91</f>
        <v>0</v>
      </c>
      <c r="DJ85" s="641">
        <f t="shared" si="229"/>
        <v>0</v>
      </c>
      <c r="DK85" s="641" t="e">
        <f>SUM(DK86+DK93)+DK91</f>
        <v>#REF!</v>
      </c>
      <c r="DL85" s="641">
        <f>SUM(DL86+DL93)+DL91</f>
        <v>0</v>
      </c>
      <c r="DM85" s="641">
        <f t="shared" si="196"/>
        <v>0</v>
      </c>
      <c r="DN85" s="641">
        <f>IFERROR(DL85/#REF!*100,)</f>
        <v>0</v>
      </c>
      <c r="DO85" s="558">
        <f t="shared" ref="DO85:DQ85" si="243">SUM(DO86+DO93)+DO91</f>
        <v>0</v>
      </c>
      <c r="DP85" s="558">
        <f t="shared" si="243"/>
        <v>0</v>
      </c>
      <c r="DQ85" s="558">
        <f t="shared" si="243"/>
        <v>0</v>
      </c>
      <c r="DS85" s="490">
        <f>IF(DS$5=$H85,#REF!,0)</f>
        <v>0</v>
      </c>
      <c r="DT85" s="490">
        <f>IF(DT$5=$H85,#REF!,0)</f>
        <v>0</v>
      </c>
      <c r="DU85" s="490">
        <f>IF(DU$5=$H85,#REF!,0)</f>
        <v>0</v>
      </c>
      <c r="DV85" s="490">
        <f>IF(DV$5=$J85,#REF!,0)</f>
        <v>0</v>
      </c>
      <c r="DW85" s="490"/>
      <c r="DX85" s="490">
        <f>IF($DX$5=$A85,#REF!,0)</f>
        <v>0</v>
      </c>
      <c r="DY85" s="490">
        <f t="shared" si="199"/>
        <v>0</v>
      </c>
      <c r="DZ85" s="490"/>
      <c r="EA85" s="636">
        <f>IF(EA$5=$A85,#REF!,0)</f>
        <v>0</v>
      </c>
      <c r="EB85" s="937">
        <f>IF(EB$5=$A85,#REF!,0)</f>
        <v>0</v>
      </c>
      <c r="EC85" s="937">
        <f>IF(EC$5=$A85,#REF!,0)</f>
        <v>0</v>
      </c>
      <c r="ED85" s="636">
        <f>IF(ED$5=$A85,#REF!,0)</f>
        <v>0</v>
      </c>
      <c r="EE85" s="636">
        <f>IF(EE$5=$A85,#REF!,0)</f>
        <v>0</v>
      </c>
      <c r="EF85" s="636">
        <f>IF(EF$5=$A85,#REF!,0)</f>
        <v>0</v>
      </c>
      <c r="EG85" s="636">
        <f>IF(EG$5=$A85,#REF!,0)</f>
        <v>0</v>
      </c>
      <c r="EH85" s="636">
        <f>IF(EH$5=$A85,#REF!,0)</f>
        <v>0</v>
      </c>
      <c r="EI85" s="636">
        <f>IF(EI$5=$A85,#REF!,0)</f>
        <v>0</v>
      </c>
      <c r="EJ85" s="937">
        <f>IF(EJ$5=$A85,#REF!,0)</f>
        <v>0</v>
      </c>
      <c r="EK85" s="937">
        <f>IF(EK$5=$A85,#REF!,0)</f>
        <v>0</v>
      </c>
      <c r="EL85" s="937">
        <f>IF(EL$5=$A85,#REF!,0)</f>
        <v>0</v>
      </c>
      <c r="EM85" s="937">
        <f>IF(EM$5=$A85,#REF!,0)</f>
        <v>0</v>
      </c>
      <c r="EN85" s="937">
        <f>IF(EN$5=$A85,#REF!,0)</f>
        <v>0</v>
      </c>
      <c r="EO85" s="937">
        <f>IF(EO$5=$A85,#REF!,0)</f>
        <v>0</v>
      </c>
      <c r="EP85" s="937">
        <f>IF(EP$5=$A85,#REF!,0)</f>
        <v>0</v>
      </c>
      <c r="EQ85" s="937">
        <f>IF(EQ$5=$A85,#REF!,0)</f>
        <v>0</v>
      </c>
      <c r="ER85" s="937">
        <f>IF(ER$5=$A85,#REF!,0)</f>
        <v>0</v>
      </c>
      <c r="ES85" s="937">
        <f>IF(ES$5=$A85,#REF!,0)</f>
        <v>0</v>
      </c>
      <c r="ET85" s="937">
        <f>IF(ET$5=$A85,#REF!,0)</f>
        <v>0</v>
      </c>
      <c r="EX85" s="636">
        <f t="shared" si="218"/>
        <v>0</v>
      </c>
      <c r="EY85" s="937">
        <f t="shared" si="218"/>
        <v>0</v>
      </c>
      <c r="EZ85" s="937">
        <f t="shared" si="218"/>
        <v>0</v>
      </c>
      <c r="FA85" s="636">
        <f t="shared" si="218"/>
        <v>0</v>
      </c>
      <c r="FB85" s="636">
        <f t="shared" si="218"/>
        <v>0</v>
      </c>
      <c r="FC85" s="636">
        <f t="shared" si="218"/>
        <v>0</v>
      </c>
      <c r="FD85" s="636">
        <f t="shared" si="218"/>
        <v>0</v>
      </c>
      <c r="FE85" s="636">
        <f t="shared" si="218"/>
        <v>0</v>
      </c>
      <c r="FF85" s="636">
        <f t="shared" si="218"/>
        <v>0</v>
      </c>
      <c r="FG85" s="937">
        <f t="shared" si="218"/>
        <v>0</v>
      </c>
      <c r="FH85" s="937">
        <f t="shared" si="219"/>
        <v>0</v>
      </c>
      <c r="FI85" s="937">
        <f t="shared" si="219"/>
        <v>0</v>
      </c>
      <c r="FJ85" s="937">
        <f t="shared" si="219"/>
        <v>0</v>
      </c>
      <c r="FK85" s="937">
        <f t="shared" si="219"/>
        <v>0</v>
      </c>
      <c r="FL85" s="937">
        <f t="shared" si="219"/>
        <v>0</v>
      </c>
      <c r="FM85" s="937">
        <f t="shared" si="219"/>
        <v>0</v>
      </c>
      <c r="FN85" s="937">
        <f t="shared" si="219"/>
        <v>0</v>
      </c>
      <c r="FO85" s="937">
        <f t="shared" si="219"/>
        <v>0</v>
      </c>
      <c r="FP85" s="937">
        <f t="shared" si="219"/>
        <v>0</v>
      </c>
      <c r="FQ85" s="937">
        <f t="shared" si="219"/>
        <v>0</v>
      </c>
      <c r="GA85" s="937">
        <f>IF(GA$5=$J85,#REF!,0)</f>
        <v>0</v>
      </c>
      <c r="GB85" s="937">
        <f>IF(GB$5=$J85,#REF!,0)</f>
        <v>0</v>
      </c>
      <c r="GC85" s="937">
        <f>IF(GC$5=$J85,#REF!,0)</f>
        <v>0</v>
      </c>
      <c r="GD85" s="937">
        <f>IF(GD$5=$J85,#REF!,0)</f>
        <v>0</v>
      </c>
      <c r="GE85" s="937">
        <f>IF(GE$5=$J85,#REF!,0)</f>
        <v>0</v>
      </c>
      <c r="GF85" s="937">
        <f>IF(GF$5=$J85,#REF!,0)</f>
        <v>0</v>
      </c>
      <c r="GG85" s="937">
        <f>IF(GG$5=$J85,#REF!,0)</f>
        <v>0</v>
      </c>
      <c r="GH85" s="937">
        <f>IF(GH$5=$J85,#REF!,0)</f>
        <v>0</v>
      </c>
      <c r="GI85" s="937">
        <f>IF(GI$5=$J85,#REF!,0)</f>
        <v>0</v>
      </c>
      <c r="GJ85" s="937">
        <f>IF(GJ$5=$J85,#REF!,0)</f>
        <v>0</v>
      </c>
      <c r="GK85" s="937">
        <f>IF(GK$5=$J85,#REF!,0)</f>
        <v>0</v>
      </c>
      <c r="GL85" s="937">
        <f>IF(GL$5=$J85,#REF!,0)</f>
        <v>0</v>
      </c>
      <c r="GM85" s="937">
        <f>IF(GM$5=$J85,#REF!,0)</f>
        <v>0</v>
      </c>
      <c r="GN85" s="937">
        <f>IF(GN$5=$J85,#REF!,0)</f>
        <v>0</v>
      </c>
      <c r="GO85" s="937">
        <f>IF(GO$5=$J85,#REF!,0)</f>
        <v>0</v>
      </c>
      <c r="GP85" s="937">
        <f>IF(GP$5=$J85,#REF!,0)</f>
        <v>0</v>
      </c>
      <c r="GQ85" s="937">
        <f>IF(GQ$5=$J85,#REF!,0)</f>
        <v>0</v>
      </c>
      <c r="GR85" s="937">
        <f>IF(GR$5=$J85,#REF!,0)</f>
        <v>0</v>
      </c>
      <c r="GS85" s="937">
        <f>IF(GS$5=$J85,#REF!,0)</f>
        <v>0</v>
      </c>
      <c r="GT85" s="937">
        <f>IF(GT$5=$J85,#REF!,0)</f>
        <v>0</v>
      </c>
      <c r="GU85" s="937">
        <f>IF(GU$5=$J85,#REF!,0)</f>
        <v>0</v>
      </c>
      <c r="GV85" s="937">
        <f>IF(GV$5=$J85,#REF!,0)</f>
        <v>0</v>
      </c>
      <c r="GW85" s="937">
        <f>IF(GW$5=$J85,#REF!,0)</f>
        <v>0</v>
      </c>
      <c r="GX85" s="937">
        <f>IF(GX$5=$J85,#REF!,0)</f>
        <v>0</v>
      </c>
      <c r="GY85" s="937">
        <f>IF(GY$5=$J85,#REF!,0)</f>
        <v>0</v>
      </c>
      <c r="GZ85" s="937">
        <f>IF(GZ$5=$J85,#REF!,0)</f>
        <v>0</v>
      </c>
      <c r="HA85" s="937">
        <f>IF(HA$5=$J85,#REF!,0)</f>
        <v>0</v>
      </c>
      <c r="HB85" s="937">
        <f>IF(HB$5=$J85,#REF!,0)</f>
        <v>0</v>
      </c>
      <c r="HC85" s="937">
        <f>IF(HC$5=$J85,#REF!,0)</f>
        <v>0</v>
      </c>
      <c r="HD85" s="937">
        <f>IF(HD$5=$J85,#REF!,0)</f>
        <v>0</v>
      </c>
      <c r="HE85" s="937">
        <f>IF(HE$5=$J85,#REF!,0)</f>
        <v>0</v>
      </c>
      <c r="HF85" s="937">
        <f>IF(HF$5=$J85,#REF!,0)</f>
        <v>0</v>
      </c>
    </row>
    <row r="86" spans="1:214" ht="20.100000000000001" hidden="1" customHeight="1" x14ac:dyDescent="0.35">
      <c r="A86" s="583"/>
      <c r="B86" s="583"/>
      <c r="C86" s="583"/>
      <c r="D86" s="583"/>
      <c r="E86" s="583"/>
      <c r="F86" s="583"/>
      <c r="G86" s="583" t="s">
        <v>11</v>
      </c>
      <c r="H86" s="583"/>
      <c r="I86" s="998"/>
      <c r="J86" s="1154">
        <v>721</v>
      </c>
      <c r="K86" s="517" t="s">
        <v>300</v>
      </c>
      <c r="L86" s="986"/>
      <c r="M86" s="641">
        <f>SUM(M89)</f>
        <v>12503310.289999999</v>
      </c>
      <c r="N86" s="643">
        <f>SUM(N89)</f>
        <v>0</v>
      </c>
      <c r="O86" s="643">
        <f>SUM(O89)</f>
        <v>0</v>
      </c>
      <c r="P86" s="642">
        <f>SUM(P88:P89)</f>
        <v>0</v>
      </c>
      <c r="Q86" s="642">
        <f>SUM(Q88:Q89)</f>
        <v>0</v>
      </c>
      <c r="R86" s="642">
        <f>SUM(R88:R89)</f>
        <v>1187650.27</v>
      </c>
      <c r="S86" s="642">
        <f>SUM(S88:S89)</f>
        <v>1187650.27</v>
      </c>
      <c r="T86" s="642">
        <f>(S86/R86)*100</f>
        <v>100</v>
      </c>
      <c r="U86" s="642">
        <f>SUM(U89)</f>
        <v>-1187650.27</v>
      </c>
      <c r="V86" s="642">
        <f t="shared" ref="V86:AM86" si="244">SUM(V88:V89)</f>
        <v>0</v>
      </c>
      <c r="W86" s="642">
        <f t="shared" si="244"/>
        <v>0</v>
      </c>
      <c r="X86" s="642">
        <f t="shared" si="244"/>
        <v>1187650.27</v>
      </c>
      <c r="Y86" s="642">
        <f t="shared" si="244"/>
        <v>1187650.27</v>
      </c>
      <c r="Z86" s="642">
        <f t="shared" si="244"/>
        <v>0</v>
      </c>
      <c r="AA86" s="642">
        <f t="shared" si="244"/>
        <v>0</v>
      </c>
      <c r="AB86" s="642">
        <f t="shared" si="244"/>
        <v>0</v>
      </c>
      <c r="AC86" s="642">
        <f t="shared" si="244"/>
        <v>0</v>
      </c>
      <c r="AD86" s="642">
        <f t="shared" si="244"/>
        <v>0</v>
      </c>
      <c r="AE86" s="642">
        <f t="shared" si="244"/>
        <v>0</v>
      </c>
      <c r="AF86" s="642">
        <f t="shared" si="244"/>
        <v>0</v>
      </c>
      <c r="AG86" s="642">
        <f t="shared" si="244"/>
        <v>0</v>
      </c>
      <c r="AH86" s="642">
        <f t="shared" si="244"/>
        <v>0</v>
      </c>
      <c r="AI86" s="642">
        <f t="shared" si="244"/>
        <v>0</v>
      </c>
      <c r="AJ86" s="642">
        <f t="shared" si="244"/>
        <v>0</v>
      </c>
      <c r="AK86" s="642">
        <f t="shared" si="244"/>
        <v>0</v>
      </c>
      <c r="AL86" s="642">
        <f t="shared" si="244"/>
        <v>0</v>
      </c>
      <c r="AM86" s="642">
        <f t="shared" si="244"/>
        <v>0</v>
      </c>
      <c r="AN86" s="642">
        <f t="shared" ref="AN86:AS86" si="245">SUM(AN87:AN88)</f>
        <v>0</v>
      </c>
      <c r="AO86" s="642">
        <f t="shared" si="245"/>
        <v>0</v>
      </c>
      <c r="AP86" s="642">
        <f t="shared" si="245"/>
        <v>0</v>
      </c>
      <c r="AQ86" s="642">
        <f t="shared" si="245"/>
        <v>0</v>
      </c>
      <c r="AR86" s="642">
        <f t="shared" si="245"/>
        <v>0</v>
      </c>
      <c r="AS86" s="642">
        <f t="shared" si="245"/>
        <v>0</v>
      </c>
      <c r="AT86" s="642">
        <f t="shared" si="198"/>
        <v>0</v>
      </c>
      <c r="AU86" s="642">
        <f t="shared" ref="AU86:AZ86" si="246">SUM(AU87:AU88)</f>
        <v>0</v>
      </c>
      <c r="AV86" s="642">
        <f t="shared" si="246"/>
        <v>0</v>
      </c>
      <c r="AW86" s="456">
        <f t="shared" si="246"/>
        <v>0</v>
      </c>
      <c r="AX86" s="456">
        <f t="shared" si="246"/>
        <v>0</v>
      </c>
      <c r="AY86" s="642">
        <f t="shared" si="246"/>
        <v>0</v>
      </c>
      <c r="AZ86" s="642">
        <f t="shared" si="246"/>
        <v>0</v>
      </c>
      <c r="BA86" s="642">
        <f t="shared" si="192"/>
        <v>0</v>
      </c>
      <c r="BB86" s="642">
        <f t="shared" si="193"/>
        <v>0</v>
      </c>
      <c r="BC86" s="642">
        <f>SUM(BC87:BC88)</f>
        <v>0</v>
      </c>
      <c r="BD86" s="642">
        <f>SUM(BD87:BD88)</f>
        <v>0</v>
      </c>
      <c r="BE86" s="642">
        <f>SUM(BE87:BE88)</f>
        <v>0</v>
      </c>
      <c r="BF86" s="642">
        <f>SUM(BF87:BF88)</f>
        <v>0</v>
      </c>
      <c r="BG86" s="642">
        <f t="shared" si="220"/>
        <v>0</v>
      </c>
      <c r="BH86" s="642">
        <f>SUM(BH87:BH88)</f>
        <v>0</v>
      </c>
      <c r="BI86" s="642">
        <f>SUM(BI87:BI88)</f>
        <v>0</v>
      </c>
      <c r="BJ86" s="642"/>
      <c r="BK86" s="642">
        <f t="shared" si="221"/>
        <v>0</v>
      </c>
      <c r="BL86" s="642">
        <f t="shared" ref="BL86:BR86" si="247">SUM(BL87:BL88)</f>
        <v>0</v>
      </c>
      <c r="BM86" s="642">
        <f t="shared" si="247"/>
        <v>0</v>
      </c>
      <c r="BN86" s="642"/>
      <c r="BO86" s="642">
        <f t="shared" si="222"/>
        <v>0</v>
      </c>
      <c r="BP86" s="642">
        <f>SUM(BP87:BP88)</f>
        <v>0</v>
      </c>
      <c r="BQ86" s="642">
        <f>SUM(BQ87:BQ88)</f>
        <v>0</v>
      </c>
      <c r="BR86" s="642">
        <f t="shared" si="247"/>
        <v>0</v>
      </c>
      <c r="BS86" s="642">
        <f t="shared" si="208"/>
        <v>0</v>
      </c>
      <c r="BT86" s="642">
        <f>SUM(BT87:BT88)</f>
        <v>0</v>
      </c>
      <c r="BU86" s="800">
        <f>SUM(BU87:BU88)</f>
        <v>0</v>
      </c>
      <c r="BV86" s="642">
        <f>SUM(BV87:BV88)</f>
        <v>0</v>
      </c>
      <c r="BW86" s="642">
        <f t="shared" si="209"/>
        <v>0</v>
      </c>
      <c r="BX86" s="642">
        <f t="shared" ref="BX86:CC86" si="248">SUM(BX87:BX88)</f>
        <v>0</v>
      </c>
      <c r="BY86" s="642">
        <f t="shared" si="248"/>
        <v>0</v>
      </c>
      <c r="BZ86" s="642">
        <f t="shared" si="248"/>
        <v>0</v>
      </c>
      <c r="CA86" s="642">
        <f t="shared" si="248"/>
        <v>0</v>
      </c>
      <c r="CB86" s="642">
        <f t="shared" si="248"/>
        <v>0</v>
      </c>
      <c r="CC86" s="642">
        <f t="shared" si="248"/>
        <v>0</v>
      </c>
      <c r="CD86" s="642">
        <f t="shared" si="204"/>
        <v>0</v>
      </c>
      <c r="CE86" s="642">
        <f t="shared" si="205"/>
        <v>0</v>
      </c>
      <c r="CF86" s="642">
        <f>SUM(CF87:CF88)</f>
        <v>0</v>
      </c>
      <c r="CG86" s="642">
        <f>SUM(CG87:CG88)</f>
        <v>0</v>
      </c>
      <c r="CH86" s="642">
        <f>SUM(CH87:CH88)</f>
        <v>0</v>
      </c>
      <c r="CI86" s="642">
        <f t="shared" si="223"/>
        <v>0</v>
      </c>
      <c r="CJ86" s="642">
        <f>SUM(CJ87:CJ88)</f>
        <v>0</v>
      </c>
      <c r="CK86" s="642">
        <f>SUM(CK87:CK88)</f>
        <v>0</v>
      </c>
      <c r="CL86" s="642">
        <f t="shared" si="224"/>
        <v>0</v>
      </c>
      <c r="CM86" s="642">
        <f>SUM(CM87:CM88)</f>
        <v>0</v>
      </c>
      <c r="CN86" s="642">
        <f>SUM(CN87:CN88)</f>
        <v>0</v>
      </c>
      <c r="CO86" s="642">
        <f>SUM(CO87:CO88)</f>
        <v>0</v>
      </c>
      <c r="CP86" s="642">
        <f t="shared" si="225"/>
        <v>0</v>
      </c>
      <c r="CQ86" s="642">
        <f>SUM(CQ87:CQ88)</f>
        <v>0</v>
      </c>
      <c r="CR86" s="642">
        <f>SUM(CR87:CR88)</f>
        <v>0</v>
      </c>
      <c r="CS86" s="642">
        <f>SUM(CS87:CS88)</f>
        <v>0</v>
      </c>
      <c r="CT86" s="642">
        <f t="shared" si="226"/>
        <v>0</v>
      </c>
      <c r="CU86" s="642">
        <f t="shared" ref="CU86:DA86" si="249">SUM(CU87:CU88)</f>
        <v>0</v>
      </c>
      <c r="CV86" s="642">
        <f t="shared" si="249"/>
        <v>0</v>
      </c>
      <c r="CW86" s="642">
        <f t="shared" si="249"/>
        <v>0</v>
      </c>
      <c r="CX86" s="642">
        <f t="shared" si="249"/>
        <v>0</v>
      </c>
      <c r="CY86" s="912">
        <f>SUM(CY87:CY88)</f>
        <v>0</v>
      </c>
      <c r="CZ86" s="642">
        <f t="shared" si="249"/>
        <v>0</v>
      </c>
      <c r="DA86" s="642">
        <f t="shared" si="249"/>
        <v>0</v>
      </c>
      <c r="DB86" s="642">
        <f t="shared" si="227"/>
        <v>0</v>
      </c>
      <c r="DC86" s="642">
        <f>SUM(DC87:DC88)</f>
        <v>0</v>
      </c>
      <c r="DD86" s="912">
        <f>SUM(DD87:DD88)</f>
        <v>0</v>
      </c>
      <c r="DE86" s="642">
        <f>SUM(DE87:DE88)</f>
        <v>0</v>
      </c>
      <c r="DF86" s="642">
        <f t="shared" si="228"/>
        <v>0</v>
      </c>
      <c r="DG86" s="642">
        <f>SUM(DG87:DG88)</f>
        <v>0</v>
      </c>
      <c r="DH86" s="912">
        <f>SUM(DH87:DH88)</f>
        <v>0</v>
      </c>
      <c r="DI86" s="642">
        <f>SUM(DI87:DI88)</f>
        <v>0</v>
      </c>
      <c r="DJ86" s="642">
        <f t="shared" si="229"/>
        <v>0</v>
      </c>
      <c r="DK86" s="642">
        <f>SUM(DK87:DK88)</f>
        <v>0</v>
      </c>
      <c r="DL86" s="642">
        <f>SUM(DL87:DL88)</f>
        <v>0</v>
      </c>
      <c r="DM86" s="642">
        <f t="shared" si="196"/>
        <v>0</v>
      </c>
      <c r="DN86" s="642">
        <f>IFERROR(DL86/#REF!*100,)</f>
        <v>0</v>
      </c>
      <c r="DO86" s="912">
        <f t="shared" ref="DO86:DQ86" si="250">SUM(DO87:DO88)</f>
        <v>0</v>
      </c>
      <c r="DP86" s="912">
        <f t="shared" si="250"/>
        <v>0</v>
      </c>
      <c r="DQ86" s="912">
        <f t="shared" si="250"/>
        <v>0</v>
      </c>
      <c r="DS86" s="490">
        <f>IF(DS$5=$H86,#REF!,0)</f>
        <v>0</v>
      </c>
      <c r="DT86" s="490">
        <f>IF(DT$5=$H86,#REF!,0)</f>
        <v>0</v>
      </c>
      <c r="DU86" s="490">
        <f>IF(DU$5=$H86,#REF!,0)</f>
        <v>0</v>
      </c>
      <c r="DV86" s="490">
        <f>IF(DV$5=$J86,#REF!,0)</f>
        <v>0</v>
      </c>
      <c r="DW86" s="490"/>
      <c r="DX86" s="490">
        <f>IF($DX$5=$A86,#REF!,0)</f>
        <v>0</v>
      </c>
      <c r="DY86" s="490">
        <f t="shared" si="199"/>
        <v>0</v>
      </c>
      <c r="DZ86" s="490"/>
      <c r="EA86" s="636">
        <f>IF(EA$5=$A86,#REF!,0)</f>
        <v>0</v>
      </c>
      <c r="EB86" s="937">
        <f>IF(EB$5=$A86,#REF!,0)</f>
        <v>0</v>
      </c>
      <c r="EC86" s="937">
        <f>IF(EC$5=$A86,#REF!,0)</f>
        <v>0</v>
      </c>
      <c r="ED86" s="636">
        <f>IF(ED$5=$A86,#REF!,0)</f>
        <v>0</v>
      </c>
      <c r="EE86" s="636">
        <f>IF(EE$5=$A86,#REF!,0)</f>
        <v>0</v>
      </c>
      <c r="EF86" s="636">
        <f>IF(EF$5=$A86,#REF!,0)</f>
        <v>0</v>
      </c>
      <c r="EG86" s="636">
        <f>IF(EG$5=$A86,#REF!,0)</f>
        <v>0</v>
      </c>
      <c r="EH86" s="636">
        <f>IF(EH$5=$A86,#REF!,0)</f>
        <v>0</v>
      </c>
      <c r="EI86" s="636">
        <f>IF(EI$5=$A86,#REF!,0)</f>
        <v>0</v>
      </c>
      <c r="EJ86" s="937">
        <f>IF(EJ$5=$A86,#REF!,0)</f>
        <v>0</v>
      </c>
      <c r="EK86" s="937">
        <f>IF(EK$5=$A86,#REF!,0)</f>
        <v>0</v>
      </c>
      <c r="EL86" s="937">
        <f>IF(EL$5=$A86,#REF!,0)</f>
        <v>0</v>
      </c>
      <c r="EM86" s="937">
        <f>IF(EM$5=$A86,#REF!,0)</f>
        <v>0</v>
      </c>
      <c r="EN86" s="937">
        <f>IF(EN$5=$A86,#REF!,0)</f>
        <v>0</v>
      </c>
      <c r="EO86" s="937">
        <f>IF(EO$5=$A86,#REF!,0)</f>
        <v>0</v>
      </c>
      <c r="EP86" s="937">
        <f>IF(EP$5=$A86,#REF!,0)</f>
        <v>0</v>
      </c>
      <c r="EQ86" s="937">
        <f>IF(EQ$5=$A86,#REF!,0)</f>
        <v>0</v>
      </c>
      <c r="ER86" s="937">
        <f>IF(ER$5=$A86,#REF!,0)</f>
        <v>0</v>
      </c>
      <c r="ES86" s="937">
        <f>IF(ES$5=$A86,#REF!,0)</f>
        <v>0</v>
      </c>
      <c r="ET86" s="937">
        <f>IF(ET$5=$A86,#REF!,0)</f>
        <v>0</v>
      </c>
      <c r="EX86" s="636">
        <f t="shared" si="218"/>
        <v>0</v>
      </c>
      <c r="EY86" s="937">
        <f t="shared" si="218"/>
        <v>0</v>
      </c>
      <c r="EZ86" s="937">
        <f t="shared" si="218"/>
        <v>0</v>
      </c>
      <c r="FA86" s="636">
        <f t="shared" si="218"/>
        <v>0</v>
      </c>
      <c r="FB86" s="636">
        <f t="shared" si="218"/>
        <v>0</v>
      </c>
      <c r="FC86" s="636">
        <f t="shared" si="218"/>
        <v>0</v>
      </c>
      <c r="FD86" s="636">
        <f t="shared" si="218"/>
        <v>0</v>
      </c>
      <c r="FE86" s="636">
        <f t="shared" si="218"/>
        <v>0</v>
      </c>
      <c r="FF86" s="636">
        <f t="shared" si="218"/>
        <v>0</v>
      </c>
      <c r="FG86" s="937">
        <f t="shared" si="218"/>
        <v>0</v>
      </c>
      <c r="FH86" s="937">
        <f t="shared" si="219"/>
        <v>0</v>
      </c>
      <c r="FI86" s="937">
        <f t="shared" si="219"/>
        <v>0</v>
      </c>
      <c r="FJ86" s="937">
        <f t="shared" si="219"/>
        <v>0</v>
      </c>
      <c r="FK86" s="937">
        <f t="shared" si="219"/>
        <v>0</v>
      </c>
      <c r="FL86" s="937">
        <f t="shared" si="219"/>
        <v>0</v>
      </c>
      <c r="FM86" s="937">
        <f t="shared" si="219"/>
        <v>0</v>
      </c>
      <c r="FN86" s="937">
        <f t="shared" si="219"/>
        <v>0</v>
      </c>
      <c r="FO86" s="937">
        <f t="shared" si="219"/>
        <v>0</v>
      </c>
      <c r="FP86" s="937">
        <f t="shared" si="219"/>
        <v>0</v>
      </c>
      <c r="FQ86" s="937">
        <f t="shared" si="219"/>
        <v>0</v>
      </c>
      <c r="GA86" s="937">
        <f>IF(GA$5=$J86,#REF!,0)</f>
        <v>0</v>
      </c>
      <c r="GB86" s="937">
        <f>IF(GB$5=$J86,#REF!,0)</f>
        <v>0</v>
      </c>
      <c r="GC86" s="937">
        <f>IF(GC$5=$J86,#REF!,0)</f>
        <v>0</v>
      </c>
      <c r="GD86" s="937">
        <f>IF(GD$5=$J86,#REF!,0)</f>
        <v>0</v>
      </c>
      <c r="GE86" s="937">
        <f>IF(GE$5=$J86,#REF!,0)</f>
        <v>0</v>
      </c>
      <c r="GF86" s="937">
        <f>IF(GF$5=$J86,#REF!,0)</f>
        <v>0</v>
      </c>
      <c r="GG86" s="937">
        <f>IF(GG$5=$J86,#REF!,0)</f>
        <v>0</v>
      </c>
      <c r="GH86" s="937">
        <f>IF(GH$5=$J86,#REF!,0)</f>
        <v>0</v>
      </c>
      <c r="GI86" s="937">
        <f>IF(GI$5=$J86,#REF!,0)</f>
        <v>0</v>
      </c>
      <c r="GJ86" s="937">
        <f>IF(GJ$5=$J86,#REF!,0)</f>
        <v>0</v>
      </c>
      <c r="GK86" s="937">
        <f>IF(GK$5=$J86,#REF!,0)</f>
        <v>0</v>
      </c>
      <c r="GL86" s="937">
        <f>IF(GL$5=$J86,#REF!,0)</f>
        <v>0</v>
      </c>
      <c r="GM86" s="937">
        <f>IF(GM$5=$J86,#REF!,0)</f>
        <v>0</v>
      </c>
      <c r="GN86" s="937">
        <f>IF(GN$5=$J86,#REF!,0)</f>
        <v>0</v>
      </c>
      <c r="GO86" s="937">
        <f>IF(GO$5=$J86,#REF!,0)</f>
        <v>0</v>
      </c>
      <c r="GP86" s="937">
        <f>IF(GP$5=$J86,#REF!,0)</f>
        <v>0</v>
      </c>
      <c r="GQ86" s="937">
        <f>IF(GQ$5=$J86,#REF!,0)</f>
        <v>0</v>
      </c>
      <c r="GR86" s="937">
        <f>IF(GR$5=$J86,#REF!,0)</f>
        <v>0</v>
      </c>
      <c r="GS86" s="937">
        <f>IF(GS$5=$J86,#REF!,0)</f>
        <v>0</v>
      </c>
      <c r="GT86" s="937">
        <f>IF(GT$5=$J86,#REF!,0)</f>
        <v>0</v>
      </c>
      <c r="GU86" s="937">
        <f>IF(GU$5=$J86,#REF!,0)</f>
        <v>0</v>
      </c>
      <c r="GV86" s="937">
        <f>IF(GV$5=$J86,#REF!,0)</f>
        <v>0</v>
      </c>
      <c r="GW86" s="937" t="e">
        <f>IF(GW$5=$J86,#REF!,0)</f>
        <v>#REF!</v>
      </c>
      <c r="GX86" s="937">
        <f>IF(GX$5=$J86,#REF!,0)</f>
        <v>0</v>
      </c>
      <c r="GY86" s="937">
        <f>IF(GY$5=$J86,#REF!,0)</f>
        <v>0</v>
      </c>
      <c r="GZ86" s="937">
        <f>IF(GZ$5=$J86,#REF!,0)</f>
        <v>0</v>
      </c>
      <c r="HA86" s="937">
        <f>IF(HA$5=$J86,#REF!,0)</f>
        <v>0</v>
      </c>
      <c r="HB86" s="937">
        <f>IF(HB$5=$J86,#REF!,0)</f>
        <v>0</v>
      </c>
      <c r="HC86" s="937">
        <f>IF(HC$5=$J86,#REF!,0)</f>
        <v>0</v>
      </c>
      <c r="HD86" s="937">
        <f>IF(HD$5=$J86,#REF!,0)</f>
        <v>0</v>
      </c>
      <c r="HE86" s="937">
        <f>IF(HE$5=$J86,#REF!,0)</f>
        <v>0</v>
      </c>
      <c r="HF86" s="937">
        <f>IF(HF$5=$J86,#REF!,0)</f>
        <v>0</v>
      </c>
    </row>
    <row r="87" spans="1:214" ht="20.100000000000001" hidden="1" customHeight="1" x14ac:dyDescent="0.35">
      <c r="A87" s="583"/>
      <c r="B87" s="583"/>
      <c r="C87" s="583"/>
      <c r="D87" s="583"/>
      <c r="E87" s="583"/>
      <c r="F87" s="583"/>
      <c r="G87" s="583"/>
      <c r="H87" s="583"/>
      <c r="I87" s="998"/>
      <c r="J87" s="998"/>
      <c r="K87" s="658">
        <v>7211</v>
      </c>
      <c r="L87" s="648" t="s">
        <v>687</v>
      </c>
      <c r="M87" s="643"/>
      <c r="N87" s="643"/>
      <c r="O87" s="643"/>
      <c r="P87" s="643"/>
      <c r="Q87" s="643"/>
      <c r="R87" s="643"/>
      <c r="S87" s="643"/>
      <c r="T87" s="643"/>
      <c r="U87" s="643"/>
      <c r="V87" s="643"/>
      <c r="W87" s="643"/>
      <c r="X87" s="643"/>
      <c r="Y87" s="643"/>
      <c r="Z87" s="643"/>
      <c r="AA87" s="643"/>
      <c r="AB87" s="643"/>
      <c r="AC87" s="643"/>
      <c r="AD87" s="643"/>
      <c r="AE87" s="643"/>
      <c r="AF87" s="643"/>
      <c r="AG87" s="643"/>
      <c r="AH87" s="643"/>
      <c r="AI87" s="644">
        <v>0</v>
      </c>
      <c r="AJ87" s="644">
        <v>0</v>
      </c>
      <c r="AK87" s="644">
        <v>0</v>
      </c>
      <c r="AL87" s="644">
        <v>0</v>
      </c>
      <c r="AM87" s="643"/>
      <c r="AN87" s="644"/>
      <c r="AO87" s="644"/>
      <c r="AP87" s="644"/>
      <c r="AQ87" s="644"/>
      <c r="AR87" s="644"/>
      <c r="AS87" s="644"/>
      <c r="AT87" s="643">
        <f t="shared" si="198"/>
        <v>0</v>
      </c>
      <c r="AU87" s="644"/>
      <c r="AV87" s="644"/>
      <c r="AW87" s="457"/>
      <c r="AX87" s="457"/>
      <c r="AY87" s="644"/>
      <c r="AZ87" s="644"/>
      <c r="BA87" s="643">
        <f t="shared" si="192"/>
        <v>0</v>
      </c>
      <c r="BB87" s="643">
        <f t="shared" si="193"/>
        <v>0</v>
      </c>
      <c r="BC87" s="644"/>
      <c r="BD87" s="644"/>
      <c r="BE87" s="644"/>
      <c r="BF87" s="644"/>
      <c r="BG87" s="644">
        <f t="shared" si="220"/>
        <v>0</v>
      </c>
      <c r="BH87" s="644"/>
      <c r="BI87" s="644"/>
      <c r="BJ87" s="644"/>
      <c r="BK87" s="644">
        <f t="shared" si="221"/>
        <v>0</v>
      </c>
      <c r="BL87" s="644"/>
      <c r="BM87" s="644"/>
      <c r="BN87" s="644"/>
      <c r="BO87" s="644">
        <f t="shared" si="222"/>
        <v>0</v>
      </c>
      <c r="BP87" s="644"/>
      <c r="BQ87" s="644"/>
      <c r="BR87" s="644"/>
      <c r="BS87" s="644">
        <f t="shared" si="208"/>
        <v>0</v>
      </c>
      <c r="BT87" s="644"/>
      <c r="BU87" s="749"/>
      <c r="BV87" s="644"/>
      <c r="BW87" s="644">
        <f t="shared" si="209"/>
        <v>0</v>
      </c>
      <c r="BX87" s="644"/>
      <c r="BY87" s="644"/>
      <c r="BZ87" s="644"/>
      <c r="CA87" s="644"/>
      <c r="CB87" s="644"/>
      <c r="CC87" s="644"/>
      <c r="CD87" s="644">
        <f t="shared" si="204"/>
        <v>0</v>
      </c>
      <c r="CE87" s="644">
        <f t="shared" si="205"/>
        <v>0</v>
      </c>
      <c r="CF87" s="644"/>
      <c r="CG87" s="644"/>
      <c r="CH87" s="644">
        <v>0</v>
      </c>
      <c r="CI87" s="644">
        <f t="shared" si="223"/>
        <v>0</v>
      </c>
      <c r="CJ87" s="644"/>
      <c r="CK87" s="644"/>
      <c r="CL87" s="644">
        <f t="shared" si="224"/>
        <v>0</v>
      </c>
      <c r="CM87" s="644"/>
      <c r="CN87" s="644">
        <v>0</v>
      </c>
      <c r="CO87" s="644"/>
      <c r="CP87" s="644">
        <f t="shared" si="225"/>
        <v>0</v>
      </c>
      <c r="CQ87" s="644"/>
      <c r="CR87" s="644"/>
      <c r="CS87" s="644"/>
      <c r="CT87" s="644">
        <f t="shared" si="226"/>
        <v>0</v>
      </c>
      <c r="CU87" s="644">
        <v>0</v>
      </c>
      <c r="CV87" s="644">
        <v>0</v>
      </c>
      <c r="CW87" s="644"/>
      <c r="CX87" s="644"/>
      <c r="CY87" s="910">
        <v>0</v>
      </c>
      <c r="CZ87" s="644">
        <v>0</v>
      </c>
      <c r="DA87" s="644">
        <v>0</v>
      </c>
      <c r="DB87" s="644">
        <f t="shared" si="227"/>
        <v>0</v>
      </c>
      <c r="DC87" s="644">
        <v>0</v>
      </c>
      <c r="DD87" s="910">
        <v>0</v>
      </c>
      <c r="DE87" s="644">
        <v>0</v>
      </c>
      <c r="DF87" s="644">
        <f t="shared" si="228"/>
        <v>0</v>
      </c>
      <c r="DG87" s="644">
        <v>0</v>
      </c>
      <c r="DH87" s="910">
        <v>0</v>
      </c>
      <c r="DI87" s="644">
        <v>0</v>
      </c>
      <c r="DJ87" s="644">
        <f t="shared" si="229"/>
        <v>0</v>
      </c>
      <c r="DK87" s="644">
        <v>0</v>
      </c>
      <c r="DL87" s="644">
        <v>0</v>
      </c>
      <c r="DM87" s="644">
        <f t="shared" si="196"/>
        <v>0</v>
      </c>
      <c r="DN87" s="644">
        <f>IFERROR(DL87/#REF!*100,)</f>
        <v>0</v>
      </c>
      <c r="DO87" s="910"/>
      <c r="DP87" s="910"/>
      <c r="DQ87" s="910"/>
      <c r="DS87" s="490">
        <f>IF(DS$5=$H87,#REF!,0)</f>
        <v>0</v>
      </c>
      <c r="DT87" s="490">
        <f>IF(DT$5=$H87,#REF!,0)</f>
        <v>0</v>
      </c>
      <c r="DU87" s="490">
        <f>IF(DU$5=$H87,#REF!,0)</f>
        <v>0</v>
      </c>
      <c r="DV87" s="490">
        <f>IF(DV$5=$J87,#REF!,0)</f>
        <v>0</v>
      </c>
      <c r="DW87" s="490"/>
      <c r="DX87" s="490">
        <f>IF($DX$5=$A87,#REF!,0)</f>
        <v>0</v>
      </c>
      <c r="DY87" s="490">
        <f t="shared" si="199"/>
        <v>0</v>
      </c>
      <c r="DZ87" s="490"/>
      <c r="EA87" s="636">
        <f>IF(EA$5=$A87,#REF!,0)</f>
        <v>0</v>
      </c>
      <c r="EB87" s="937">
        <f>IF(EB$5=$A87,#REF!,0)</f>
        <v>0</v>
      </c>
      <c r="EC87" s="937">
        <f>IF(EC$5=$A87,#REF!,0)</f>
        <v>0</v>
      </c>
      <c r="ED87" s="636">
        <f>IF(ED$5=$A87,#REF!,0)</f>
        <v>0</v>
      </c>
      <c r="EE87" s="636">
        <f>IF(EE$5=$A87,#REF!,0)</f>
        <v>0</v>
      </c>
      <c r="EF87" s="636">
        <f>IF(EF$5=$A87,#REF!,0)</f>
        <v>0</v>
      </c>
      <c r="EG87" s="636">
        <f>IF(EG$5=$A87,#REF!,0)</f>
        <v>0</v>
      </c>
      <c r="EH87" s="636">
        <f>IF(EH$5=$A87,#REF!,0)</f>
        <v>0</v>
      </c>
      <c r="EI87" s="636">
        <f>IF(EI$5=$A87,#REF!,0)</f>
        <v>0</v>
      </c>
      <c r="EJ87" s="937">
        <f>IF(EJ$5=$A87,#REF!,0)</f>
        <v>0</v>
      </c>
      <c r="EK87" s="937">
        <f>IF(EK$5=$A87,#REF!,0)</f>
        <v>0</v>
      </c>
      <c r="EL87" s="937">
        <f>IF(EL$5=$A87,#REF!,0)</f>
        <v>0</v>
      </c>
      <c r="EM87" s="937">
        <f>IF(EM$5=$A87,#REF!,0)</f>
        <v>0</v>
      </c>
      <c r="EN87" s="937">
        <f>IF(EN$5=$A87,#REF!,0)</f>
        <v>0</v>
      </c>
      <c r="EO87" s="937">
        <f>IF(EO$5=$A87,#REF!,0)</f>
        <v>0</v>
      </c>
      <c r="EP87" s="937">
        <f>IF(EP$5=$A87,#REF!,0)</f>
        <v>0</v>
      </c>
      <c r="EQ87" s="937">
        <f>IF(EQ$5=$A87,#REF!,0)</f>
        <v>0</v>
      </c>
      <c r="ER87" s="937">
        <f>IF(ER$5=$A87,#REF!,0)</f>
        <v>0</v>
      </c>
      <c r="ES87" s="937">
        <f>IF(ES$5=$A87,#REF!,0)</f>
        <v>0</v>
      </c>
      <c r="ET87" s="937">
        <f>IF(ET$5=$A87,#REF!,0)</f>
        <v>0</v>
      </c>
      <c r="EX87" s="636">
        <f t="shared" ref="EX87:FG96" si="251">IF(EX$5=$A87,$DO87,0)</f>
        <v>0</v>
      </c>
      <c r="EY87" s="937">
        <f t="shared" si="251"/>
        <v>0</v>
      </c>
      <c r="EZ87" s="937">
        <f t="shared" si="251"/>
        <v>0</v>
      </c>
      <c r="FA87" s="636">
        <f t="shared" si="251"/>
        <v>0</v>
      </c>
      <c r="FB87" s="636">
        <f t="shared" si="251"/>
        <v>0</v>
      </c>
      <c r="FC87" s="636">
        <f t="shared" si="251"/>
        <v>0</v>
      </c>
      <c r="FD87" s="636">
        <f t="shared" si="251"/>
        <v>0</v>
      </c>
      <c r="FE87" s="636">
        <f t="shared" si="251"/>
        <v>0</v>
      </c>
      <c r="FF87" s="636">
        <f t="shared" si="251"/>
        <v>0</v>
      </c>
      <c r="FG87" s="937">
        <f t="shared" si="251"/>
        <v>0</v>
      </c>
      <c r="FH87" s="937">
        <f t="shared" ref="FH87:FQ96" si="252">IF(FH$5=$A87,$DO87,0)</f>
        <v>0</v>
      </c>
      <c r="FI87" s="937">
        <f t="shared" si="252"/>
        <v>0</v>
      </c>
      <c r="FJ87" s="937">
        <f t="shared" si="252"/>
        <v>0</v>
      </c>
      <c r="FK87" s="937">
        <f t="shared" si="252"/>
        <v>0</v>
      </c>
      <c r="FL87" s="937">
        <f t="shared" si="252"/>
        <v>0</v>
      </c>
      <c r="FM87" s="937">
        <f t="shared" si="252"/>
        <v>0</v>
      </c>
      <c r="FN87" s="937">
        <f t="shared" si="252"/>
        <v>0</v>
      </c>
      <c r="FO87" s="937">
        <f t="shared" si="252"/>
        <v>0</v>
      </c>
      <c r="FP87" s="937">
        <f t="shared" si="252"/>
        <v>0</v>
      </c>
      <c r="FQ87" s="937">
        <f t="shared" si="252"/>
        <v>0</v>
      </c>
      <c r="GA87" s="937">
        <f>IF(GA$5=$J87,#REF!,0)</f>
        <v>0</v>
      </c>
      <c r="GB87" s="937">
        <f>IF(GB$5=$J87,#REF!,0)</f>
        <v>0</v>
      </c>
      <c r="GC87" s="937">
        <f>IF(GC$5=$J87,#REF!,0)</f>
        <v>0</v>
      </c>
      <c r="GD87" s="937">
        <f>IF(GD$5=$J87,#REF!,0)</f>
        <v>0</v>
      </c>
      <c r="GE87" s="937">
        <f>IF(GE$5=$J87,#REF!,0)</f>
        <v>0</v>
      </c>
      <c r="GF87" s="937">
        <f>IF(GF$5=$J87,#REF!,0)</f>
        <v>0</v>
      </c>
      <c r="GG87" s="937">
        <f>IF(GG$5=$J87,#REF!,0)</f>
        <v>0</v>
      </c>
      <c r="GH87" s="937">
        <f>IF(GH$5=$J87,#REF!,0)</f>
        <v>0</v>
      </c>
      <c r="GI87" s="937">
        <f>IF(GI$5=$J87,#REF!,0)</f>
        <v>0</v>
      </c>
      <c r="GJ87" s="937">
        <f>IF(GJ$5=$J87,#REF!,0)</f>
        <v>0</v>
      </c>
      <c r="GK87" s="937">
        <f>IF(GK$5=$J87,#REF!,0)</f>
        <v>0</v>
      </c>
      <c r="GL87" s="937">
        <f>IF(GL$5=$J87,#REF!,0)</f>
        <v>0</v>
      </c>
      <c r="GM87" s="937">
        <f>IF(GM$5=$J87,#REF!,0)</f>
        <v>0</v>
      </c>
      <c r="GN87" s="937">
        <f>IF(GN$5=$J87,#REF!,0)</f>
        <v>0</v>
      </c>
      <c r="GO87" s="937">
        <f>IF(GO$5=$J87,#REF!,0)</f>
        <v>0</v>
      </c>
      <c r="GP87" s="937">
        <f>IF(GP$5=$J87,#REF!,0)</f>
        <v>0</v>
      </c>
      <c r="GQ87" s="937">
        <f>IF(GQ$5=$J87,#REF!,0)</f>
        <v>0</v>
      </c>
      <c r="GR87" s="937">
        <f>IF(GR$5=$J87,#REF!,0)</f>
        <v>0</v>
      </c>
      <c r="GS87" s="937">
        <f>IF(GS$5=$J87,#REF!,0)</f>
        <v>0</v>
      </c>
      <c r="GT87" s="937">
        <f>IF(GT$5=$J87,#REF!,0)</f>
        <v>0</v>
      </c>
      <c r="GU87" s="937">
        <f>IF(GU$5=$J87,#REF!,0)</f>
        <v>0</v>
      </c>
      <c r="GV87" s="937">
        <f>IF(GV$5=$J87,#REF!,0)</f>
        <v>0</v>
      </c>
      <c r="GW87" s="937">
        <f>IF(GW$5=$J87,#REF!,0)</f>
        <v>0</v>
      </c>
      <c r="GX87" s="937">
        <f>IF(GX$5=$J87,#REF!,0)</f>
        <v>0</v>
      </c>
      <c r="GY87" s="937">
        <f>IF(GY$5=$J87,#REF!,0)</f>
        <v>0</v>
      </c>
      <c r="GZ87" s="937">
        <f>IF(GZ$5=$J87,#REF!,0)</f>
        <v>0</v>
      </c>
      <c r="HA87" s="937">
        <f>IF(HA$5=$J87,#REF!,0)</f>
        <v>0</v>
      </c>
      <c r="HB87" s="937">
        <f>IF(HB$5=$J87,#REF!,0)</f>
        <v>0</v>
      </c>
      <c r="HC87" s="937">
        <f>IF(HC$5=$J87,#REF!,0)</f>
        <v>0</v>
      </c>
      <c r="HD87" s="937">
        <f>IF(HD$5=$J87,#REF!,0)</f>
        <v>0</v>
      </c>
      <c r="HE87" s="937">
        <f>IF(HE$5=$J87,#REF!,0)</f>
        <v>0</v>
      </c>
      <c r="HF87" s="937">
        <f>IF(HF$5=$J87,#REF!,0)</f>
        <v>0</v>
      </c>
    </row>
    <row r="88" spans="1:214" ht="20.100000000000001" hidden="1" customHeight="1" x14ac:dyDescent="0.35">
      <c r="A88" s="583"/>
      <c r="B88" s="583"/>
      <c r="C88" s="583"/>
      <c r="D88" s="583"/>
      <c r="E88" s="583"/>
      <c r="F88" s="583"/>
      <c r="G88" s="583"/>
      <c r="H88" s="583"/>
      <c r="I88" s="998"/>
      <c r="J88" s="998"/>
      <c r="K88" s="658">
        <v>7213</v>
      </c>
      <c r="L88" s="648" t="s">
        <v>345</v>
      </c>
      <c r="M88" s="644"/>
      <c r="N88" s="644"/>
      <c r="O88" s="644"/>
      <c r="P88" s="644">
        <v>0</v>
      </c>
      <c r="Q88" s="644">
        <v>0</v>
      </c>
      <c r="R88" s="644">
        <v>0</v>
      </c>
      <c r="S88" s="644">
        <v>734859.56</v>
      </c>
      <c r="T88" s="644">
        <v>0</v>
      </c>
      <c r="U88" s="644">
        <f>(V88-R88)</f>
        <v>0</v>
      </c>
      <c r="V88" s="644">
        <v>0</v>
      </c>
      <c r="W88" s="644">
        <v>0</v>
      </c>
      <c r="X88" s="644">
        <v>0</v>
      </c>
      <c r="Y88" s="644">
        <v>734859.56</v>
      </c>
      <c r="Z88" s="644">
        <v>0</v>
      </c>
      <c r="AA88" s="644">
        <v>0</v>
      </c>
      <c r="AB88" s="644">
        <v>0</v>
      </c>
      <c r="AC88" s="644">
        <f>(AD88-Z88)</f>
        <v>0</v>
      </c>
      <c r="AD88" s="644">
        <v>0</v>
      </c>
      <c r="AE88" s="644"/>
      <c r="AF88" s="644"/>
      <c r="AG88" s="644">
        <v>0</v>
      </c>
      <c r="AH88" s="644">
        <v>0</v>
      </c>
      <c r="AI88" s="644">
        <v>0</v>
      </c>
      <c r="AJ88" s="644">
        <v>0</v>
      </c>
      <c r="AK88" s="644">
        <v>0</v>
      </c>
      <c r="AL88" s="644">
        <v>0</v>
      </c>
      <c r="AM88" s="644">
        <v>0</v>
      </c>
      <c r="AN88" s="644"/>
      <c r="AO88" s="644">
        <v>0</v>
      </c>
      <c r="AP88" s="644"/>
      <c r="AQ88" s="644">
        <v>0</v>
      </c>
      <c r="AR88" s="644"/>
      <c r="AS88" s="644"/>
      <c r="AT88" s="644">
        <f t="shared" si="198"/>
        <v>0</v>
      </c>
      <c r="AU88" s="644"/>
      <c r="AV88" s="644"/>
      <c r="AW88" s="457">
        <v>0</v>
      </c>
      <c r="AX88" s="457">
        <v>0</v>
      </c>
      <c r="AY88" s="644"/>
      <c r="AZ88" s="644"/>
      <c r="BA88" s="644">
        <f t="shared" si="192"/>
        <v>0</v>
      </c>
      <c r="BB88" s="644">
        <f t="shared" si="193"/>
        <v>0</v>
      </c>
      <c r="BC88" s="644"/>
      <c r="BD88" s="644"/>
      <c r="BE88" s="644"/>
      <c r="BF88" s="644"/>
      <c r="BG88" s="644">
        <f t="shared" si="220"/>
        <v>0</v>
      </c>
      <c r="BH88" s="644"/>
      <c r="BI88" s="644"/>
      <c r="BJ88" s="644"/>
      <c r="BK88" s="644">
        <f t="shared" si="221"/>
        <v>0</v>
      </c>
      <c r="BL88" s="644"/>
      <c r="BM88" s="644"/>
      <c r="BN88" s="644"/>
      <c r="BO88" s="644">
        <f t="shared" si="222"/>
        <v>0</v>
      </c>
      <c r="BP88" s="644"/>
      <c r="BQ88" s="644"/>
      <c r="BR88" s="644"/>
      <c r="BS88" s="644">
        <f t="shared" si="208"/>
        <v>0</v>
      </c>
      <c r="BT88" s="644"/>
      <c r="BU88" s="749"/>
      <c r="BV88" s="644"/>
      <c r="BW88" s="644">
        <f t="shared" si="209"/>
        <v>0</v>
      </c>
      <c r="BX88" s="644"/>
      <c r="BY88" s="644"/>
      <c r="BZ88" s="644"/>
      <c r="CA88" s="644"/>
      <c r="CB88" s="644"/>
      <c r="CC88" s="644"/>
      <c r="CD88" s="644">
        <f t="shared" si="204"/>
        <v>0</v>
      </c>
      <c r="CE88" s="644">
        <f t="shared" si="205"/>
        <v>0</v>
      </c>
      <c r="CF88" s="644"/>
      <c r="CG88" s="644"/>
      <c r="CH88" s="644">
        <v>0</v>
      </c>
      <c r="CI88" s="644">
        <f t="shared" si="223"/>
        <v>0</v>
      </c>
      <c r="CJ88" s="644"/>
      <c r="CK88" s="644"/>
      <c r="CL88" s="644">
        <f t="shared" si="224"/>
        <v>0</v>
      </c>
      <c r="CM88" s="644"/>
      <c r="CN88" s="644">
        <v>0</v>
      </c>
      <c r="CO88" s="644"/>
      <c r="CP88" s="644">
        <f t="shared" si="225"/>
        <v>0</v>
      </c>
      <c r="CQ88" s="644"/>
      <c r="CR88" s="644"/>
      <c r="CS88" s="644"/>
      <c r="CT88" s="644">
        <f t="shared" si="226"/>
        <v>0</v>
      </c>
      <c r="CU88" s="644">
        <v>0</v>
      </c>
      <c r="CV88" s="644">
        <v>0</v>
      </c>
      <c r="CW88" s="644"/>
      <c r="CX88" s="644"/>
      <c r="CY88" s="910">
        <v>0</v>
      </c>
      <c r="CZ88" s="644">
        <v>0</v>
      </c>
      <c r="DA88" s="644">
        <v>0</v>
      </c>
      <c r="DB88" s="644">
        <f t="shared" si="227"/>
        <v>0</v>
      </c>
      <c r="DC88" s="644">
        <v>0</v>
      </c>
      <c r="DD88" s="910">
        <v>0</v>
      </c>
      <c r="DE88" s="644">
        <v>0</v>
      </c>
      <c r="DF88" s="644">
        <f t="shared" si="228"/>
        <v>0</v>
      </c>
      <c r="DG88" s="644">
        <v>0</v>
      </c>
      <c r="DH88" s="910">
        <v>0</v>
      </c>
      <c r="DI88" s="644">
        <v>0</v>
      </c>
      <c r="DJ88" s="644">
        <f t="shared" si="229"/>
        <v>0</v>
      </c>
      <c r="DK88" s="644">
        <v>0</v>
      </c>
      <c r="DL88" s="644">
        <v>0</v>
      </c>
      <c r="DM88" s="644">
        <f t="shared" si="196"/>
        <v>0</v>
      </c>
      <c r="DN88" s="644">
        <f>IFERROR(DL88/#REF!*100,)</f>
        <v>0</v>
      </c>
      <c r="DO88" s="910"/>
      <c r="DP88" s="910"/>
      <c r="DQ88" s="910"/>
      <c r="DS88" s="490">
        <f>IF(DS$5=$H88,#REF!,0)</f>
        <v>0</v>
      </c>
      <c r="DT88" s="490">
        <f>IF(DT$5=$H88,#REF!,0)</f>
        <v>0</v>
      </c>
      <c r="DU88" s="490">
        <f>IF(DU$5=$H88,#REF!,0)</f>
        <v>0</v>
      </c>
      <c r="DV88" s="490">
        <f>IF(DV$5=$J88,#REF!,0)</f>
        <v>0</v>
      </c>
      <c r="DW88" s="490"/>
      <c r="DX88" s="490">
        <f>IF($DX$5=$A88,#REF!,0)</f>
        <v>0</v>
      </c>
      <c r="DY88" s="490">
        <f t="shared" si="199"/>
        <v>0</v>
      </c>
      <c r="DZ88" s="490"/>
      <c r="EA88" s="636">
        <f>IF(EA$5=$A88,#REF!,0)</f>
        <v>0</v>
      </c>
      <c r="EB88" s="937">
        <f>IF(EB$5=$A88,#REF!,0)</f>
        <v>0</v>
      </c>
      <c r="EC88" s="937">
        <f>IF(EC$5=$A88,#REF!,0)</f>
        <v>0</v>
      </c>
      <c r="ED88" s="636">
        <f>IF(ED$5=$A88,#REF!,0)</f>
        <v>0</v>
      </c>
      <c r="EE88" s="636">
        <f>IF(EE$5=$A88,#REF!,0)</f>
        <v>0</v>
      </c>
      <c r="EF88" s="636">
        <f>IF(EF$5=$A88,#REF!,0)</f>
        <v>0</v>
      </c>
      <c r="EG88" s="636">
        <f>IF(EG$5=$A88,#REF!,0)</f>
        <v>0</v>
      </c>
      <c r="EH88" s="636">
        <f>IF(EH$5=$A88,#REF!,0)</f>
        <v>0</v>
      </c>
      <c r="EI88" s="636">
        <f>IF(EI$5=$A88,#REF!,0)</f>
        <v>0</v>
      </c>
      <c r="EJ88" s="937">
        <f>IF(EJ$5=$A88,#REF!,0)</f>
        <v>0</v>
      </c>
      <c r="EK88" s="937">
        <f>IF(EK$5=$A88,#REF!,0)</f>
        <v>0</v>
      </c>
      <c r="EL88" s="937">
        <f>IF(EL$5=$A88,#REF!,0)</f>
        <v>0</v>
      </c>
      <c r="EM88" s="937">
        <f>IF(EM$5=$A88,#REF!,0)</f>
        <v>0</v>
      </c>
      <c r="EN88" s="937">
        <f>IF(EN$5=$A88,#REF!,0)</f>
        <v>0</v>
      </c>
      <c r="EO88" s="937">
        <f>IF(EO$5=$A88,#REF!,0)</f>
        <v>0</v>
      </c>
      <c r="EP88" s="937">
        <f>IF(EP$5=$A88,#REF!,0)</f>
        <v>0</v>
      </c>
      <c r="EQ88" s="937">
        <f>IF(EQ$5=$A88,#REF!,0)</f>
        <v>0</v>
      </c>
      <c r="ER88" s="937">
        <f>IF(ER$5=$A88,#REF!,0)</f>
        <v>0</v>
      </c>
      <c r="ES88" s="937">
        <f>IF(ES$5=$A88,#REF!,0)</f>
        <v>0</v>
      </c>
      <c r="ET88" s="937">
        <f>IF(ET$5=$A88,#REF!,0)</f>
        <v>0</v>
      </c>
      <c r="EX88" s="636">
        <f t="shared" si="251"/>
        <v>0</v>
      </c>
      <c r="EY88" s="937">
        <f t="shared" si="251"/>
        <v>0</v>
      </c>
      <c r="EZ88" s="937">
        <f t="shared" si="251"/>
        <v>0</v>
      </c>
      <c r="FA88" s="636">
        <f t="shared" si="251"/>
        <v>0</v>
      </c>
      <c r="FB88" s="636">
        <f t="shared" si="251"/>
        <v>0</v>
      </c>
      <c r="FC88" s="636">
        <f t="shared" si="251"/>
        <v>0</v>
      </c>
      <c r="FD88" s="636">
        <f t="shared" si="251"/>
        <v>0</v>
      </c>
      <c r="FE88" s="636">
        <f t="shared" si="251"/>
        <v>0</v>
      </c>
      <c r="FF88" s="636">
        <f t="shared" si="251"/>
        <v>0</v>
      </c>
      <c r="FG88" s="937">
        <f t="shared" si="251"/>
        <v>0</v>
      </c>
      <c r="FH88" s="937">
        <f t="shared" si="252"/>
        <v>0</v>
      </c>
      <c r="FI88" s="937">
        <f t="shared" si="252"/>
        <v>0</v>
      </c>
      <c r="FJ88" s="937">
        <f t="shared" si="252"/>
        <v>0</v>
      </c>
      <c r="FK88" s="937">
        <f t="shared" si="252"/>
        <v>0</v>
      </c>
      <c r="FL88" s="937">
        <f t="shared" si="252"/>
        <v>0</v>
      </c>
      <c r="FM88" s="937">
        <f t="shared" si="252"/>
        <v>0</v>
      </c>
      <c r="FN88" s="937">
        <f t="shared" si="252"/>
        <v>0</v>
      </c>
      <c r="FO88" s="937">
        <f t="shared" si="252"/>
        <v>0</v>
      </c>
      <c r="FP88" s="937">
        <f t="shared" si="252"/>
        <v>0</v>
      </c>
      <c r="FQ88" s="937">
        <f t="shared" si="252"/>
        <v>0</v>
      </c>
      <c r="GA88" s="937">
        <f>IF(GA$5=$J88,#REF!,0)</f>
        <v>0</v>
      </c>
      <c r="GB88" s="937">
        <f>IF(GB$5=$J88,#REF!,0)</f>
        <v>0</v>
      </c>
      <c r="GC88" s="937">
        <f>IF(GC$5=$J88,#REF!,0)</f>
        <v>0</v>
      </c>
      <c r="GD88" s="937">
        <f>IF(GD$5=$J88,#REF!,0)</f>
        <v>0</v>
      </c>
      <c r="GE88" s="937">
        <f>IF(GE$5=$J88,#REF!,0)</f>
        <v>0</v>
      </c>
      <c r="GF88" s="937">
        <f>IF(GF$5=$J88,#REF!,0)</f>
        <v>0</v>
      </c>
      <c r="GG88" s="937">
        <f>IF(GG$5=$J88,#REF!,0)</f>
        <v>0</v>
      </c>
      <c r="GH88" s="937">
        <f>IF(GH$5=$J88,#REF!,0)</f>
        <v>0</v>
      </c>
      <c r="GI88" s="937">
        <f>IF(GI$5=$J88,#REF!,0)</f>
        <v>0</v>
      </c>
      <c r="GJ88" s="937">
        <f>IF(GJ$5=$J88,#REF!,0)</f>
        <v>0</v>
      </c>
      <c r="GK88" s="937">
        <f>IF(GK$5=$J88,#REF!,0)</f>
        <v>0</v>
      </c>
      <c r="GL88" s="937">
        <f>IF(GL$5=$J88,#REF!,0)</f>
        <v>0</v>
      </c>
      <c r="GM88" s="937">
        <f>IF(GM$5=$J88,#REF!,0)</f>
        <v>0</v>
      </c>
      <c r="GN88" s="937">
        <f>IF(GN$5=$J88,#REF!,0)</f>
        <v>0</v>
      </c>
      <c r="GO88" s="937">
        <f>IF(GO$5=$J88,#REF!,0)</f>
        <v>0</v>
      </c>
      <c r="GP88" s="937">
        <f>IF(GP$5=$J88,#REF!,0)</f>
        <v>0</v>
      </c>
      <c r="GQ88" s="937">
        <f>IF(GQ$5=$J88,#REF!,0)</f>
        <v>0</v>
      </c>
      <c r="GR88" s="937">
        <f>IF(GR$5=$J88,#REF!,0)</f>
        <v>0</v>
      </c>
      <c r="GS88" s="937">
        <f>IF(GS$5=$J88,#REF!,0)</f>
        <v>0</v>
      </c>
      <c r="GT88" s="937">
        <f>IF(GT$5=$J88,#REF!,0)</f>
        <v>0</v>
      </c>
      <c r="GU88" s="937">
        <f>IF(GU$5=$J88,#REF!,0)</f>
        <v>0</v>
      </c>
      <c r="GV88" s="937">
        <f>IF(GV$5=$J88,#REF!,0)</f>
        <v>0</v>
      </c>
      <c r="GW88" s="937">
        <f>IF(GW$5=$J88,#REF!,0)</f>
        <v>0</v>
      </c>
      <c r="GX88" s="937">
        <f>IF(GX$5=$J88,#REF!,0)</f>
        <v>0</v>
      </c>
      <c r="GY88" s="937">
        <f>IF(GY$5=$J88,#REF!,0)</f>
        <v>0</v>
      </c>
      <c r="GZ88" s="937">
        <f>IF(GZ$5=$J88,#REF!,0)</f>
        <v>0</v>
      </c>
      <c r="HA88" s="937">
        <f>IF(HA$5=$J88,#REF!,0)</f>
        <v>0</v>
      </c>
      <c r="HB88" s="937">
        <f>IF(HB$5=$J88,#REF!,0)</f>
        <v>0</v>
      </c>
      <c r="HC88" s="937">
        <f>IF(HC$5=$J88,#REF!,0)</f>
        <v>0</v>
      </c>
      <c r="HD88" s="937">
        <f>IF(HD$5=$J88,#REF!,0)</f>
        <v>0</v>
      </c>
      <c r="HE88" s="937">
        <f>IF(HE$5=$J88,#REF!,0)</f>
        <v>0</v>
      </c>
      <c r="HF88" s="937">
        <f>IF(HF$5=$J88,#REF!,0)</f>
        <v>0</v>
      </c>
    </row>
    <row r="89" spans="1:214" ht="20.100000000000001" hidden="1" customHeight="1" x14ac:dyDescent="0.35">
      <c r="A89" s="583"/>
      <c r="B89" s="583"/>
      <c r="C89" s="583"/>
      <c r="D89" s="583"/>
      <c r="E89" s="583"/>
      <c r="F89" s="583"/>
      <c r="G89" s="583"/>
      <c r="H89" s="582"/>
      <c r="I89" s="458"/>
      <c r="J89" s="458"/>
      <c r="K89" s="658">
        <v>7214</v>
      </c>
      <c r="L89" s="648" t="s">
        <v>78</v>
      </c>
      <c r="M89" s="644">
        <v>12503310.289999999</v>
      </c>
      <c r="N89" s="654">
        <v>0</v>
      </c>
      <c r="O89" s="654">
        <v>0</v>
      </c>
      <c r="P89" s="644">
        <v>0</v>
      </c>
      <c r="Q89" s="644">
        <v>0</v>
      </c>
      <c r="R89" s="644">
        <v>1187650.27</v>
      </c>
      <c r="S89" s="644">
        <v>452790.71</v>
      </c>
      <c r="T89" s="644">
        <f>(S89/R89)*100</f>
        <v>38.124919552285377</v>
      </c>
      <c r="U89" s="644">
        <f>(V89-R89)</f>
        <v>-1187650.27</v>
      </c>
      <c r="V89" s="644">
        <v>0</v>
      </c>
      <c r="W89" s="644">
        <v>0</v>
      </c>
      <c r="X89" s="644">
        <v>1187650.27</v>
      </c>
      <c r="Y89" s="644">
        <v>452790.71</v>
      </c>
      <c r="Z89" s="644">
        <v>0</v>
      </c>
      <c r="AA89" s="644">
        <v>0</v>
      </c>
      <c r="AB89" s="644">
        <v>0</v>
      </c>
      <c r="AC89" s="644">
        <f>(AD89-Z89)</f>
        <v>0</v>
      </c>
      <c r="AD89" s="644">
        <v>0</v>
      </c>
      <c r="AE89" s="644"/>
      <c r="AF89" s="644"/>
      <c r="AG89" s="644">
        <v>0</v>
      </c>
      <c r="AH89" s="644">
        <v>0</v>
      </c>
      <c r="AI89" s="644">
        <v>0</v>
      </c>
      <c r="AJ89" s="644">
        <v>0</v>
      </c>
      <c r="AK89" s="644">
        <v>0</v>
      </c>
      <c r="AL89" s="644">
        <v>0</v>
      </c>
      <c r="AM89" s="644">
        <v>0</v>
      </c>
      <c r="AN89" s="644"/>
      <c r="AO89" s="644">
        <v>0</v>
      </c>
      <c r="AP89" s="644"/>
      <c r="AQ89" s="644">
        <v>0</v>
      </c>
      <c r="AR89" s="644"/>
      <c r="AS89" s="644"/>
      <c r="AT89" s="644">
        <f t="shared" si="198"/>
        <v>0</v>
      </c>
      <c r="AU89" s="644"/>
      <c r="AV89" s="644"/>
      <c r="AW89" s="457">
        <v>0</v>
      </c>
      <c r="AX89" s="457">
        <v>0</v>
      </c>
      <c r="AY89" s="644"/>
      <c r="AZ89" s="644"/>
      <c r="BA89" s="644">
        <f t="shared" si="192"/>
        <v>0</v>
      </c>
      <c r="BB89" s="644">
        <f t="shared" si="193"/>
        <v>0</v>
      </c>
      <c r="BC89" s="644"/>
      <c r="BD89" s="644"/>
      <c r="BE89" s="644"/>
      <c r="BF89" s="644"/>
      <c r="BG89" s="644">
        <f t="shared" si="220"/>
        <v>0</v>
      </c>
      <c r="BH89" s="644"/>
      <c r="BI89" s="644"/>
      <c r="BJ89" s="644"/>
      <c r="BK89" s="644">
        <f t="shared" si="221"/>
        <v>0</v>
      </c>
      <c r="BL89" s="644"/>
      <c r="BM89" s="644"/>
      <c r="BN89" s="644"/>
      <c r="BO89" s="644">
        <f t="shared" si="222"/>
        <v>0</v>
      </c>
      <c r="BP89" s="644"/>
      <c r="BQ89" s="644"/>
      <c r="BR89" s="644"/>
      <c r="BS89" s="644">
        <f t="shared" si="208"/>
        <v>0</v>
      </c>
      <c r="BT89" s="644"/>
      <c r="BU89" s="749"/>
      <c r="BV89" s="644"/>
      <c r="BW89" s="644">
        <f t="shared" si="209"/>
        <v>0</v>
      </c>
      <c r="BX89" s="644"/>
      <c r="BY89" s="644"/>
      <c r="BZ89" s="644"/>
      <c r="CA89" s="644"/>
      <c r="CB89" s="644"/>
      <c r="CC89" s="644"/>
      <c r="CD89" s="644">
        <f t="shared" si="204"/>
        <v>0</v>
      </c>
      <c r="CE89" s="644">
        <f t="shared" si="205"/>
        <v>0</v>
      </c>
      <c r="CF89" s="644"/>
      <c r="CG89" s="644"/>
      <c r="CH89" s="644">
        <v>0</v>
      </c>
      <c r="CI89" s="644">
        <f t="shared" si="223"/>
        <v>0</v>
      </c>
      <c r="CJ89" s="644"/>
      <c r="CK89" s="644"/>
      <c r="CL89" s="644">
        <f t="shared" si="224"/>
        <v>0</v>
      </c>
      <c r="CM89" s="644"/>
      <c r="CN89" s="644">
        <v>0</v>
      </c>
      <c r="CO89" s="644"/>
      <c r="CP89" s="644">
        <f t="shared" si="225"/>
        <v>0</v>
      </c>
      <c r="CQ89" s="644"/>
      <c r="CR89" s="644"/>
      <c r="CS89" s="644"/>
      <c r="CT89" s="644">
        <f t="shared" si="226"/>
        <v>0</v>
      </c>
      <c r="CU89" s="644">
        <v>0</v>
      </c>
      <c r="CV89" s="644">
        <v>0</v>
      </c>
      <c r="CW89" s="644"/>
      <c r="CX89" s="644"/>
      <c r="CY89" s="910">
        <v>0</v>
      </c>
      <c r="CZ89" s="644">
        <v>0</v>
      </c>
      <c r="DA89" s="644">
        <v>0</v>
      </c>
      <c r="DB89" s="644">
        <f t="shared" si="227"/>
        <v>0</v>
      </c>
      <c r="DC89" s="644">
        <v>0</v>
      </c>
      <c r="DD89" s="910">
        <v>0</v>
      </c>
      <c r="DE89" s="644">
        <v>0</v>
      </c>
      <c r="DF89" s="644">
        <f t="shared" si="228"/>
        <v>0</v>
      </c>
      <c r="DG89" s="644">
        <v>0</v>
      </c>
      <c r="DH89" s="910">
        <v>0</v>
      </c>
      <c r="DI89" s="644">
        <v>0</v>
      </c>
      <c r="DJ89" s="644">
        <f t="shared" si="229"/>
        <v>0</v>
      </c>
      <c r="DK89" s="644">
        <v>0</v>
      </c>
      <c r="DL89" s="644">
        <v>0</v>
      </c>
      <c r="DM89" s="644">
        <f t="shared" si="196"/>
        <v>0</v>
      </c>
      <c r="DN89" s="644">
        <f>IFERROR(DL89/#REF!*100,)</f>
        <v>0</v>
      </c>
      <c r="DO89" s="910"/>
      <c r="DP89" s="910"/>
      <c r="DQ89" s="910"/>
      <c r="DS89" s="490">
        <f>IF(DS$5=$H89,#REF!,0)</f>
        <v>0</v>
      </c>
      <c r="DT89" s="490">
        <f>IF(DT$5=$H89,#REF!,0)</f>
        <v>0</v>
      </c>
      <c r="DU89" s="490">
        <f>IF(DU$5=$H89,#REF!,0)</f>
        <v>0</v>
      </c>
      <c r="DV89" s="490">
        <f>IF(DV$5=$J89,#REF!,0)</f>
        <v>0</v>
      </c>
      <c r="DW89" s="490"/>
      <c r="DX89" s="490">
        <f>IF($DX$5=$A89,#REF!,0)</f>
        <v>0</v>
      </c>
      <c r="DY89" s="490">
        <f t="shared" si="199"/>
        <v>0</v>
      </c>
      <c r="DZ89" s="490"/>
      <c r="EA89" s="636">
        <f>IF(EA$5=$A89,#REF!,0)</f>
        <v>0</v>
      </c>
      <c r="EB89" s="937">
        <f>IF(EB$5=$A89,#REF!,0)</f>
        <v>0</v>
      </c>
      <c r="EC89" s="937">
        <f>IF(EC$5=$A89,#REF!,0)</f>
        <v>0</v>
      </c>
      <c r="ED89" s="636">
        <f>IF(ED$5=$A89,#REF!,0)</f>
        <v>0</v>
      </c>
      <c r="EE89" s="636">
        <f>IF(EE$5=$A89,#REF!,0)</f>
        <v>0</v>
      </c>
      <c r="EF89" s="636">
        <f>IF(EF$5=$A89,#REF!,0)</f>
        <v>0</v>
      </c>
      <c r="EG89" s="636">
        <f>IF(EG$5=$A89,#REF!,0)</f>
        <v>0</v>
      </c>
      <c r="EH89" s="636">
        <f>IF(EH$5=$A89,#REF!,0)</f>
        <v>0</v>
      </c>
      <c r="EI89" s="636">
        <f>IF(EI$5=$A89,#REF!,0)</f>
        <v>0</v>
      </c>
      <c r="EJ89" s="937">
        <f>IF(EJ$5=$A89,#REF!,0)</f>
        <v>0</v>
      </c>
      <c r="EK89" s="937">
        <f>IF(EK$5=$A89,#REF!,0)</f>
        <v>0</v>
      </c>
      <c r="EL89" s="937">
        <f>IF(EL$5=$A89,#REF!,0)</f>
        <v>0</v>
      </c>
      <c r="EM89" s="937">
        <f>IF(EM$5=$A89,#REF!,0)</f>
        <v>0</v>
      </c>
      <c r="EN89" s="937">
        <f>IF(EN$5=$A89,#REF!,0)</f>
        <v>0</v>
      </c>
      <c r="EO89" s="937">
        <f>IF(EO$5=$A89,#REF!,0)</f>
        <v>0</v>
      </c>
      <c r="EP89" s="937">
        <f>IF(EP$5=$A89,#REF!,0)</f>
        <v>0</v>
      </c>
      <c r="EQ89" s="937">
        <f>IF(EQ$5=$A89,#REF!,0)</f>
        <v>0</v>
      </c>
      <c r="ER89" s="937">
        <f>IF(ER$5=$A89,#REF!,0)</f>
        <v>0</v>
      </c>
      <c r="ES89" s="937">
        <f>IF(ES$5=$A89,#REF!,0)</f>
        <v>0</v>
      </c>
      <c r="ET89" s="937">
        <f>IF(ET$5=$A89,#REF!,0)</f>
        <v>0</v>
      </c>
      <c r="EX89" s="636">
        <f t="shared" si="251"/>
        <v>0</v>
      </c>
      <c r="EY89" s="937">
        <f t="shared" si="251"/>
        <v>0</v>
      </c>
      <c r="EZ89" s="937">
        <f t="shared" si="251"/>
        <v>0</v>
      </c>
      <c r="FA89" s="636">
        <f t="shared" si="251"/>
        <v>0</v>
      </c>
      <c r="FB89" s="636">
        <f t="shared" si="251"/>
        <v>0</v>
      </c>
      <c r="FC89" s="636">
        <f t="shared" si="251"/>
        <v>0</v>
      </c>
      <c r="FD89" s="636">
        <f t="shared" si="251"/>
        <v>0</v>
      </c>
      <c r="FE89" s="636">
        <f t="shared" si="251"/>
        <v>0</v>
      </c>
      <c r="FF89" s="636">
        <f t="shared" si="251"/>
        <v>0</v>
      </c>
      <c r="FG89" s="937">
        <f t="shared" si="251"/>
        <v>0</v>
      </c>
      <c r="FH89" s="937">
        <f t="shared" si="252"/>
        <v>0</v>
      </c>
      <c r="FI89" s="937">
        <f t="shared" si="252"/>
        <v>0</v>
      </c>
      <c r="FJ89" s="937">
        <f t="shared" si="252"/>
        <v>0</v>
      </c>
      <c r="FK89" s="937">
        <f t="shared" si="252"/>
        <v>0</v>
      </c>
      <c r="FL89" s="937">
        <f t="shared" si="252"/>
        <v>0</v>
      </c>
      <c r="FM89" s="937">
        <f t="shared" si="252"/>
        <v>0</v>
      </c>
      <c r="FN89" s="937">
        <f t="shared" si="252"/>
        <v>0</v>
      </c>
      <c r="FO89" s="937">
        <f t="shared" si="252"/>
        <v>0</v>
      </c>
      <c r="FP89" s="937">
        <f t="shared" si="252"/>
        <v>0</v>
      </c>
      <c r="FQ89" s="937">
        <f t="shared" si="252"/>
        <v>0</v>
      </c>
      <c r="GA89" s="937">
        <f>IF(GA$5=$J89,#REF!,0)</f>
        <v>0</v>
      </c>
      <c r="GB89" s="937">
        <f>IF(GB$5=$J89,#REF!,0)</f>
        <v>0</v>
      </c>
      <c r="GC89" s="937">
        <f>IF(GC$5=$J89,#REF!,0)</f>
        <v>0</v>
      </c>
      <c r="GD89" s="937">
        <f>IF(GD$5=$J89,#REF!,0)</f>
        <v>0</v>
      </c>
      <c r="GE89" s="937">
        <f>IF(GE$5=$J89,#REF!,0)</f>
        <v>0</v>
      </c>
      <c r="GF89" s="937">
        <f>IF(GF$5=$J89,#REF!,0)</f>
        <v>0</v>
      </c>
      <c r="GG89" s="937">
        <f>IF(GG$5=$J89,#REF!,0)</f>
        <v>0</v>
      </c>
      <c r="GH89" s="937">
        <f>IF(GH$5=$J89,#REF!,0)</f>
        <v>0</v>
      </c>
      <c r="GI89" s="937">
        <f>IF(GI$5=$J89,#REF!,0)</f>
        <v>0</v>
      </c>
      <c r="GJ89" s="937">
        <f>IF(GJ$5=$J89,#REF!,0)</f>
        <v>0</v>
      </c>
      <c r="GK89" s="937">
        <f>IF(GK$5=$J89,#REF!,0)</f>
        <v>0</v>
      </c>
      <c r="GL89" s="937">
        <f>IF(GL$5=$J89,#REF!,0)</f>
        <v>0</v>
      </c>
      <c r="GM89" s="937">
        <f>IF(GM$5=$J89,#REF!,0)</f>
        <v>0</v>
      </c>
      <c r="GN89" s="937">
        <f>IF(GN$5=$J89,#REF!,0)</f>
        <v>0</v>
      </c>
      <c r="GO89" s="937">
        <f>IF(GO$5=$J89,#REF!,0)</f>
        <v>0</v>
      </c>
      <c r="GP89" s="937">
        <f>IF(GP$5=$J89,#REF!,0)</f>
        <v>0</v>
      </c>
      <c r="GQ89" s="937">
        <f>IF(GQ$5=$J89,#REF!,0)</f>
        <v>0</v>
      </c>
      <c r="GR89" s="937">
        <f>IF(GR$5=$J89,#REF!,0)</f>
        <v>0</v>
      </c>
      <c r="GS89" s="937">
        <f>IF(GS$5=$J89,#REF!,0)</f>
        <v>0</v>
      </c>
      <c r="GT89" s="937">
        <f>IF(GT$5=$J89,#REF!,0)</f>
        <v>0</v>
      </c>
      <c r="GU89" s="937">
        <f>IF(GU$5=$J89,#REF!,0)</f>
        <v>0</v>
      </c>
      <c r="GV89" s="937">
        <f>IF(GV$5=$J89,#REF!,0)</f>
        <v>0</v>
      </c>
      <c r="GW89" s="937">
        <f>IF(GW$5=$J89,#REF!,0)</f>
        <v>0</v>
      </c>
      <c r="GX89" s="937">
        <f>IF(GX$5=$J89,#REF!,0)</f>
        <v>0</v>
      </c>
      <c r="GY89" s="937">
        <f>IF(GY$5=$J89,#REF!,0)</f>
        <v>0</v>
      </c>
      <c r="GZ89" s="937">
        <f>IF(GZ$5=$J89,#REF!,0)</f>
        <v>0</v>
      </c>
      <c r="HA89" s="937">
        <f>IF(HA$5=$J89,#REF!,0)</f>
        <v>0</v>
      </c>
      <c r="HB89" s="937">
        <f>IF(HB$5=$J89,#REF!,0)</f>
        <v>0</v>
      </c>
      <c r="HC89" s="937">
        <f>IF(HC$5=$J89,#REF!,0)</f>
        <v>0</v>
      </c>
      <c r="HD89" s="937">
        <f>IF(HD$5=$J89,#REF!,0)</f>
        <v>0</v>
      </c>
      <c r="HE89" s="937">
        <f>IF(HE$5=$J89,#REF!,0)</f>
        <v>0</v>
      </c>
      <c r="HF89" s="937">
        <f>IF(HF$5=$J89,#REF!,0)</f>
        <v>0</v>
      </c>
    </row>
    <row r="90" spans="1:214" ht="20.100000000000001" hidden="1" customHeight="1" x14ac:dyDescent="0.35">
      <c r="A90" s="583"/>
      <c r="B90" s="583"/>
      <c r="C90" s="583"/>
      <c r="D90" s="583"/>
      <c r="E90" s="583"/>
      <c r="F90" s="583"/>
      <c r="G90" s="583"/>
      <c r="H90" s="582"/>
      <c r="I90" s="458"/>
      <c r="J90" s="458"/>
      <c r="K90" s="528">
        <v>7222</v>
      </c>
      <c r="L90" s="493" t="s">
        <v>215</v>
      </c>
      <c r="M90" s="655"/>
      <c r="N90" s="655"/>
      <c r="O90" s="655"/>
      <c r="P90" s="655"/>
      <c r="Q90" s="655"/>
      <c r="R90" s="655"/>
      <c r="S90" s="655"/>
      <c r="T90" s="655"/>
      <c r="U90" s="655"/>
      <c r="V90" s="655"/>
      <c r="W90" s="655"/>
      <c r="X90" s="655"/>
      <c r="Y90" s="655"/>
      <c r="Z90" s="655"/>
      <c r="AA90" s="655"/>
      <c r="AB90" s="655"/>
      <c r="AC90" s="655"/>
      <c r="AD90" s="655"/>
      <c r="AE90" s="655"/>
      <c r="AF90" s="655"/>
      <c r="AG90" s="655"/>
      <c r="AH90" s="655"/>
      <c r="AI90" s="655">
        <v>0</v>
      </c>
      <c r="AJ90" s="655"/>
      <c r="AK90" s="655"/>
      <c r="AL90" s="655"/>
      <c r="AM90" s="655"/>
      <c r="AN90" s="655"/>
      <c r="AO90" s="655">
        <v>0</v>
      </c>
      <c r="AP90" s="655"/>
      <c r="AQ90" s="655">
        <v>0</v>
      </c>
      <c r="AR90" s="655"/>
      <c r="AS90" s="655"/>
      <c r="AT90" s="655">
        <f t="shared" si="198"/>
        <v>0</v>
      </c>
      <c r="AU90" s="655"/>
      <c r="AV90" s="655"/>
      <c r="AW90" s="494">
        <v>0</v>
      </c>
      <c r="AX90" s="494">
        <v>0</v>
      </c>
      <c r="AY90" s="655"/>
      <c r="AZ90" s="655"/>
      <c r="BA90" s="655">
        <f t="shared" si="192"/>
        <v>0</v>
      </c>
      <c r="BB90" s="655">
        <f t="shared" si="193"/>
        <v>0</v>
      </c>
      <c r="BC90" s="655"/>
      <c r="BD90" s="655"/>
      <c r="BE90" s="655"/>
      <c r="BF90" s="655"/>
      <c r="BG90" s="655">
        <f t="shared" si="220"/>
        <v>0</v>
      </c>
      <c r="BH90" s="655"/>
      <c r="BI90" s="655"/>
      <c r="BJ90" s="655"/>
      <c r="BK90" s="655">
        <f t="shared" si="221"/>
        <v>0</v>
      </c>
      <c r="BL90" s="655"/>
      <c r="BM90" s="655"/>
      <c r="BN90" s="655"/>
      <c r="BO90" s="655">
        <f t="shared" si="222"/>
        <v>0</v>
      </c>
      <c r="BP90" s="655"/>
      <c r="BQ90" s="655"/>
      <c r="BR90" s="655"/>
      <c r="BS90" s="655">
        <f t="shared" si="208"/>
        <v>0</v>
      </c>
      <c r="BT90" s="655"/>
      <c r="BU90" s="808"/>
      <c r="BV90" s="655"/>
      <c r="BW90" s="655">
        <f t="shared" si="209"/>
        <v>0</v>
      </c>
      <c r="BX90" s="655"/>
      <c r="BY90" s="655"/>
      <c r="BZ90" s="655"/>
      <c r="CA90" s="655"/>
      <c r="CB90" s="655"/>
      <c r="CC90" s="655"/>
      <c r="CD90" s="655">
        <f t="shared" si="204"/>
        <v>0</v>
      </c>
      <c r="CE90" s="655">
        <f t="shared" si="205"/>
        <v>0</v>
      </c>
      <c r="CF90" s="655"/>
      <c r="CG90" s="655"/>
      <c r="CH90" s="655">
        <v>0</v>
      </c>
      <c r="CI90" s="655">
        <f t="shared" si="223"/>
        <v>0</v>
      </c>
      <c r="CJ90" s="655"/>
      <c r="CK90" s="655"/>
      <c r="CL90" s="655">
        <f t="shared" si="224"/>
        <v>0</v>
      </c>
      <c r="CM90" s="655"/>
      <c r="CN90" s="655">
        <v>0</v>
      </c>
      <c r="CO90" s="655"/>
      <c r="CP90" s="655">
        <f t="shared" si="225"/>
        <v>0</v>
      </c>
      <c r="CQ90" s="655"/>
      <c r="CR90" s="655"/>
      <c r="CS90" s="655"/>
      <c r="CT90" s="655">
        <f t="shared" si="226"/>
        <v>0</v>
      </c>
      <c r="CU90" s="655">
        <v>0</v>
      </c>
      <c r="CV90" s="655">
        <v>0</v>
      </c>
      <c r="CW90" s="655"/>
      <c r="CX90" s="655"/>
      <c r="CY90" s="913">
        <v>0</v>
      </c>
      <c r="CZ90" s="655">
        <v>0</v>
      </c>
      <c r="DA90" s="655">
        <v>0</v>
      </c>
      <c r="DB90" s="655">
        <f t="shared" si="227"/>
        <v>0</v>
      </c>
      <c r="DC90" s="655">
        <v>0</v>
      </c>
      <c r="DD90" s="913">
        <v>0</v>
      </c>
      <c r="DE90" s="655">
        <v>0</v>
      </c>
      <c r="DF90" s="655">
        <f t="shared" si="228"/>
        <v>0</v>
      </c>
      <c r="DG90" s="655">
        <v>0</v>
      </c>
      <c r="DH90" s="913">
        <v>0</v>
      </c>
      <c r="DI90" s="655">
        <v>0</v>
      </c>
      <c r="DJ90" s="655">
        <f t="shared" si="229"/>
        <v>0</v>
      </c>
      <c r="DK90" s="655">
        <v>0</v>
      </c>
      <c r="DL90" s="655">
        <v>0</v>
      </c>
      <c r="DM90" s="655">
        <f t="shared" si="196"/>
        <v>0</v>
      </c>
      <c r="DN90" s="655">
        <f>IFERROR(DL90/#REF!*100,)</f>
        <v>0</v>
      </c>
      <c r="DO90" s="913"/>
      <c r="DP90" s="913"/>
      <c r="DQ90" s="913"/>
      <c r="DS90" s="490">
        <f>IF(DS$5=$H90,#REF!,0)</f>
        <v>0</v>
      </c>
      <c r="DT90" s="490">
        <f>IF(DT$5=$H90,#REF!,0)</f>
        <v>0</v>
      </c>
      <c r="DU90" s="490">
        <f>IF(DU$5=$H90,#REF!,0)</f>
        <v>0</v>
      </c>
      <c r="DV90" s="490">
        <f>IF(DV$5=$J90,#REF!,0)</f>
        <v>0</v>
      </c>
      <c r="DW90" s="490"/>
      <c r="DX90" s="490">
        <f>IF($DX$5=$A90,#REF!,0)</f>
        <v>0</v>
      </c>
      <c r="DY90" s="490">
        <f t="shared" si="199"/>
        <v>0</v>
      </c>
      <c r="DZ90" s="490"/>
      <c r="EA90" s="636">
        <f>IF(EA$5=$A90,#REF!,0)</f>
        <v>0</v>
      </c>
      <c r="EB90" s="937">
        <f>IF(EB$5=$A90,#REF!,0)</f>
        <v>0</v>
      </c>
      <c r="EC90" s="937">
        <f>IF(EC$5=$A90,#REF!,0)</f>
        <v>0</v>
      </c>
      <c r="ED90" s="636">
        <f>IF(ED$5=$A90,#REF!,0)</f>
        <v>0</v>
      </c>
      <c r="EE90" s="636">
        <f>IF(EE$5=$A90,#REF!,0)</f>
        <v>0</v>
      </c>
      <c r="EF90" s="636">
        <f>IF(EF$5=$A90,#REF!,0)</f>
        <v>0</v>
      </c>
      <c r="EG90" s="636">
        <f>IF(EG$5=$A90,#REF!,0)</f>
        <v>0</v>
      </c>
      <c r="EH90" s="636">
        <f>IF(EH$5=$A90,#REF!,0)</f>
        <v>0</v>
      </c>
      <c r="EI90" s="636">
        <f>IF(EI$5=$A90,#REF!,0)</f>
        <v>0</v>
      </c>
      <c r="EJ90" s="937">
        <f>IF(EJ$5=$A90,#REF!,0)</f>
        <v>0</v>
      </c>
      <c r="EK90" s="937">
        <f>IF(EK$5=$A90,#REF!,0)</f>
        <v>0</v>
      </c>
      <c r="EL90" s="937">
        <f>IF(EL$5=$A90,#REF!,0)</f>
        <v>0</v>
      </c>
      <c r="EM90" s="937">
        <f>IF(EM$5=$A90,#REF!,0)</f>
        <v>0</v>
      </c>
      <c r="EN90" s="937">
        <f>IF(EN$5=$A90,#REF!,0)</f>
        <v>0</v>
      </c>
      <c r="EO90" s="937">
        <f>IF(EO$5=$A90,#REF!,0)</f>
        <v>0</v>
      </c>
      <c r="EP90" s="937">
        <f>IF(EP$5=$A90,#REF!,0)</f>
        <v>0</v>
      </c>
      <c r="EQ90" s="937">
        <f>IF(EQ$5=$A90,#REF!,0)</f>
        <v>0</v>
      </c>
      <c r="ER90" s="937">
        <f>IF(ER$5=$A90,#REF!,0)</f>
        <v>0</v>
      </c>
      <c r="ES90" s="937">
        <f>IF(ES$5=$A90,#REF!,0)</f>
        <v>0</v>
      </c>
      <c r="ET90" s="937">
        <f>IF(ET$5=$A90,#REF!,0)</f>
        <v>0</v>
      </c>
      <c r="EX90" s="636">
        <f t="shared" si="251"/>
        <v>0</v>
      </c>
      <c r="EY90" s="937">
        <f t="shared" si="251"/>
        <v>0</v>
      </c>
      <c r="EZ90" s="937">
        <f t="shared" si="251"/>
        <v>0</v>
      </c>
      <c r="FA90" s="636">
        <f t="shared" si="251"/>
        <v>0</v>
      </c>
      <c r="FB90" s="636">
        <f t="shared" si="251"/>
        <v>0</v>
      </c>
      <c r="FC90" s="636">
        <f t="shared" si="251"/>
        <v>0</v>
      </c>
      <c r="FD90" s="636">
        <f t="shared" si="251"/>
        <v>0</v>
      </c>
      <c r="FE90" s="636">
        <f t="shared" si="251"/>
        <v>0</v>
      </c>
      <c r="FF90" s="636">
        <f t="shared" si="251"/>
        <v>0</v>
      </c>
      <c r="FG90" s="937">
        <f t="shared" si="251"/>
        <v>0</v>
      </c>
      <c r="FH90" s="937">
        <f t="shared" si="252"/>
        <v>0</v>
      </c>
      <c r="FI90" s="937">
        <f t="shared" si="252"/>
        <v>0</v>
      </c>
      <c r="FJ90" s="937">
        <f t="shared" si="252"/>
        <v>0</v>
      </c>
      <c r="FK90" s="937">
        <f t="shared" si="252"/>
        <v>0</v>
      </c>
      <c r="FL90" s="937">
        <f t="shared" si="252"/>
        <v>0</v>
      </c>
      <c r="FM90" s="937">
        <f t="shared" si="252"/>
        <v>0</v>
      </c>
      <c r="FN90" s="937">
        <f t="shared" si="252"/>
        <v>0</v>
      </c>
      <c r="FO90" s="937">
        <f t="shared" si="252"/>
        <v>0</v>
      </c>
      <c r="FP90" s="937">
        <f t="shared" si="252"/>
        <v>0</v>
      </c>
      <c r="FQ90" s="937">
        <f t="shared" si="252"/>
        <v>0</v>
      </c>
      <c r="GA90" s="937">
        <f>IF(GA$5=$J90,#REF!,0)</f>
        <v>0</v>
      </c>
      <c r="GB90" s="937">
        <f>IF(GB$5=$J90,#REF!,0)</f>
        <v>0</v>
      </c>
      <c r="GC90" s="937">
        <f>IF(GC$5=$J90,#REF!,0)</f>
        <v>0</v>
      </c>
      <c r="GD90" s="937">
        <f>IF(GD$5=$J90,#REF!,0)</f>
        <v>0</v>
      </c>
      <c r="GE90" s="937">
        <f>IF(GE$5=$J90,#REF!,0)</f>
        <v>0</v>
      </c>
      <c r="GF90" s="937">
        <f>IF(GF$5=$J90,#REF!,0)</f>
        <v>0</v>
      </c>
      <c r="GG90" s="937">
        <f>IF(GG$5=$J90,#REF!,0)</f>
        <v>0</v>
      </c>
      <c r="GH90" s="937">
        <f>IF(GH$5=$J90,#REF!,0)</f>
        <v>0</v>
      </c>
      <c r="GI90" s="937">
        <f>IF(GI$5=$J90,#REF!,0)</f>
        <v>0</v>
      </c>
      <c r="GJ90" s="937">
        <f>IF(GJ$5=$J90,#REF!,0)</f>
        <v>0</v>
      </c>
      <c r="GK90" s="937">
        <f>IF(GK$5=$J90,#REF!,0)</f>
        <v>0</v>
      </c>
      <c r="GL90" s="937">
        <f>IF(GL$5=$J90,#REF!,0)</f>
        <v>0</v>
      </c>
      <c r="GM90" s="937">
        <f>IF(GM$5=$J90,#REF!,0)</f>
        <v>0</v>
      </c>
      <c r="GN90" s="937">
        <f>IF(GN$5=$J90,#REF!,0)</f>
        <v>0</v>
      </c>
      <c r="GO90" s="937">
        <f>IF(GO$5=$J90,#REF!,0)</f>
        <v>0</v>
      </c>
      <c r="GP90" s="937">
        <f>IF(GP$5=$J90,#REF!,0)</f>
        <v>0</v>
      </c>
      <c r="GQ90" s="937">
        <f>IF(GQ$5=$J90,#REF!,0)</f>
        <v>0</v>
      </c>
      <c r="GR90" s="937">
        <f>IF(GR$5=$J90,#REF!,0)</f>
        <v>0</v>
      </c>
      <c r="GS90" s="937">
        <f>IF(GS$5=$J90,#REF!,0)</f>
        <v>0</v>
      </c>
      <c r="GT90" s="937">
        <f>IF(GT$5=$J90,#REF!,0)</f>
        <v>0</v>
      </c>
      <c r="GU90" s="937">
        <f>IF(GU$5=$J90,#REF!,0)</f>
        <v>0</v>
      </c>
      <c r="GV90" s="937">
        <f>IF(GV$5=$J90,#REF!,0)</f>
        <v>0</v>
      </c>
      <c r="GW90" s="937">
        <f>IF(GW$5=$J90,#REF!,0)</f>
        <v>0</v>
      </c>
      <c r="GX90" s="937">
        <f>IF(GX$5=$J90,#REF!,0)</f>
        <v>0</v>
      </c>
      <c r="GY90" s="937">
        <f>IF(GY$5=$J90,#REF!,0)</f>
        <v>0</v>
      </c>
      <c r="GZ90" s="937">
        <f>IF(GZ$5=$J90,#REF!,0)</f>
        <v>0</v>
      </c>
      <c r="HA90" s="937">
        <f>IF(HA$5=$J90,#REF!,0)</f>
        <v>0</v>
      </c>
      <c r="HB90" s="937">
        <f>IF(HB$5=$J90,#REF!,0)</f>
        <v>0</v>
      </c>
      <c r="HC90" s="937">
        <f>IF(HC$5=$J90,#REF!,0)</f>
        <v>0</v>
      </c>
      <c r="HD90" s="937">
        <f>IF(HD$5=$J90,#REF!,0)</f>
        <v>0</v>
      </c>
      <c r="HE90" s="937">
        <f>IF(HE$5=$J90,#REF!,0)</f>
        <v>0</v>
      </c>
      <c r="HF90" s="937">
        <f>IF(HF$5=$J90,#REF!,0)</f>
        <v>0</v>
      </c>
    </row>
    <row r="91" spans="1:214" ht="20.100000000000001" customHeight="1" x14ac:dyDescent="0.35">
      <c r="A91" s="897" t="s">
        <v>585</v>
      </c>
      <c r="B91" s="583"/>
      <c r="C91" s="583"/>
      <c r="D91" s="583"/>
      <c r="E91" s="583"/>
      <c r="F91" s="583"/>
      <c r="G91" s="583" t="s">
        <v>11</v>
      </c>
      <c r="H91" s="582"/>
      <c r="I91" s="458"/>
      <c r="J91" s="998">
        <v>723</v>
      </c>
      <c r="K91" s="998" t="s">
        <v>306</v>
      </c>
      <c r="L91" s="997"/>
      <c r="M91" s="495">
        <f t="shared" ref="M91:S91" si="253">SUM(M92)</f>
        <v>0</v>
      </c>
      <c r="N91" s="495">
        <f t="shared" si="253"/>
        <v>0</v>
      </c>
      <c r="O91" s="495">
        <f t="shared" si="253"/>
        <v>0</v>
      </c>
      <c r="P91" s="495">
        <f t="shared" si="253"/>
        <v>0</v>
      </c>
      <c r="Q91" s="656">
        <f t="shared" si="253"/>
        <v>40000</v>
      </c>
      <c r="R91" s="656">
        <f t="shared" si="253"/>
        <v>40000</v>
      </c>
      <c r="S91" s="656">
        <f t="shared" si="253"/>
        <v>24300</v>
      </c>
      <c r="T91" s="656">
        <f>(S91/R91)*100</f>
        <v>60.750000000000007</v>
      </c>
      <c r="U91" s="656">
        <f t="shared" ref="U91:AA91" si="254">SUM(U92)</f>
        <v>-40000</v>
      </c>
      <c r="V91" s="656">
        <f t="shared" si="254"/>
        <v>0</v>
      </c>
      <c r="W91" s="656">
        <f t="shared" si="254"/>
        <v>0</v>
      </c>
      <c r="X91" s="656">
        <f t="shared" si="254"/>
        <v>24300</v>
      </c>
      <c r="Y91" s="656">
        <f t="shared" si="254"/>
        <v>24300</v>
      </c>
      <c r="Z91" s="656">
        <f t="shared" si="254"/>
        <v>0</v>
      </c>
      <c r="AA91" s="656">
        <f t="shared" si="254"/>
        <v>0</v>
      </c>
      <c r="AB91" s="656">
        <v>0</v>
      </c>
      <c r="AC91" s="656">
        <f>SUM(AC92)</f>
        <v>0</v>
      </c>
      <c r="AD91" s="656">
        <f>SUM(AD92)</f>
        <v>0</v>
      </c>
      <c r="AE91" s="656"/>
      <c r="AF91" s="495"/>
      <c r="AG91" s="656">
        <f t="shared" ref="AG91:AS91" si="255">SUM(AG92)</f>
        <v>0</v>
      </c>
      <c r="AH91" s="656">
        <f t="shared" si="255"/>
        <v>0</v>
      </c>
      <c r="AI91" s="656">
        <f t="shared" si="255"/>
        <v>0</v>
      </c>
      <c r="AJ91" s="656">
        <f t="shared" si="255"/>
        <v>0</v>
      </c>
      <c r="AK91" s="656">
        <f t="shared" si="255"/>
        <v>0</v>
      </c>
      <c r="AL91" s="656">
        <f t="shared" si="255"/>
        <v>0</v>
      </c>
      <c r="AM91" s="656">
        <f t="shared" si="255"/>
        <v>0</v>
      </c>
      <c r="AN91" s="656">
        <f t="shared" si="255"/>
        <v>0</v>
      </c>
      <c r="AO91" s="656">
        <f t="shared" si="255"/>
        <v>0</v>
      </c>
      <c r="AP91" s="656">
        <f t="shared" si="255"/>
        <v>0</v>
      </c>
      <c r="AQ91" s="656">
        <f t="shared" si="255"/>
        <v>0</v>
      </c>
      <c r="AR91" s="656">
        <f t="shared" si="255"/>
        <v>0</v>
      </c>
      <c r="AS91" s="656">
        <f t="shared" si="255"/>
        <v>0</v>
      </c>
      <c r="AT91" s="656">
        <f t="shared" si="198"/>
        <v>0</v>
      </c>
      <c r="AU91" s="656">
        <f t="shared" ref="AU91:CA91" si="256">SUM(AU92)</f>
        <v>0</v>
      </c>
      <c r="AV91" s="656">
        <f t="shared" si="256"/>
        <v>0</v>
      </c>
      <c r="AW91" s="496">
        <f t="shared" si="256"/>
        <v>0</v>
      </c>
      <c r="AX91" s="496">
        <f t="shared" si="256"/>
        <v>0</v>
      </c>
      <c r="AY91" s="656">
        <f t="shared" si="256"/>
        <v>0</v>
      </c>
      <c r="AZ91" s="656">
        <f t="shared" si="256"/>
        <v>0</v>
      </c>
      <c r="BA91" s="656">
        <f t="shared" si="192"/>
        <v>0</v>
      </c>
      <c r="BB91" s="656">
        <f t="shared" si="193"/>
        <v>0</v>
      </c>
      <c r="BC91" s="656">
        <f>SUM(BC92)</f>
        <v>0</v>
      </c>
      <c r="BD91" s="656">
        <f>SUM(BD92)</f>
        <v>0</v>
      </c>
      <c r="BE91" s="656">
        <f t="shared" si="256"/>
        <v>0</v>
      </c>
      <c r="BF91" s="656">
        <f t="shared" si="256"/>
        <v>0</v>
      </c>
      <c r="BG91" s="656">
        <f t="shared" si="220"/>
        <v>0</v>
      </c>
      <c r="BH91" s="656">
        <f t="shared" si="256"/>
        <v>0</v>
      </c>
      <c r="BI91" s="656">
        <f t="shared" si="256"/>
        <v>0</v>
      </c>
      <c r="BJ91" s="656"/>
      <c r="BK91" s="656">
        <f t="shared" si="221"/>
        <v>0</v>
      </c>
      <c r="BL91" s="656">
        <f t="shared" si="256"/>
        <v>0</v>
      </c>
      <c r="BM91" s="656">
        <f t="shared" si="256"/>
        <v>0</v>
      </c>
      <c r="BN91" s="656"/>
      <c r="BO91" s="656">
        <f t="shared" si="222"/>
        <v>0</v>
      </c>
      <c r="BP91" s="656">
        <f t="shared" si="256"/>
        <v>0</v>
      </c>
      <c r="BQ91" s="656">
        <f t="shared" si="256"/>
        <v>0</v>
      </c>
      <c r="BR91" s="656">
        <f t="shared" si="256"/>
        <v>0</v>
      </c>
      <c r="BS91" s="656">
        <f t="shared" si="208"/>
        <v>0</v>
      </c>
      <c r="BT91" s="656">
        <f t="shared" si="256"/>
        <v>0</v>
      </c>
      <c r="BU91" s="810">
        <f t="shared" si="256"/>
        <v>0</v>
      </c>
      <c r="BV91" s="656">
        <f t="shared" si="256"/>
        <v>0</v>
      </c>
      <c r="BW91" s="656">
        <f t="shared" si="209"/>
        <v>0</v>
      </c>
      <c r="BX91" s="656">
        <f t="shared" si="256"/>
        <v>0</v>
      </c>
      <c r="BY91" s="656">
        <f t="shared" si="256"/>
        <v>0</v>
      </c>
      <c r="BZ91" s="656">
        <f t="shared" si="256"/>
        <v>0</v>
      </c>
      <c r="CA91" s="656">
        <f t="shared" si="256"/>
        <v>0</v>
      </c>
      <c r="CB91" s="656">
        <f>SUM(CB92)</f>
        <v>0</v>
      </c>
      <c r="CC91" s="656">
        <f>SUM(CC92)</f>
        <v>0</v>
      </c>
      <c r="CD91" s="656">
        <f t="shared" si="204"/>
        <v>0</v>
      </c>
      <c r="CE91" s="656">
        <f t="shared" si="205"/>
        <v>0</v>
      </c>
      <c r="CF91" s="656">
        <f>SUM(CF92)</f>
        <v>0</v>
      </c>
      <c r="CG91" s="656">
        <f>SUM(CG92)</f>
        <v>0</v>
      </c>
      <c r="CH91" s="656">
        <f>SUM(CH92)</f>
        <v>0</v>
      </c>
      <c r="CI91" s="656">
        <f t="shared" si="223"/>
        <v>0</v>
      </c>
      <c r="CJ91" s="656">
        <f>SUM(CJ92)</f>
        <v>30000</v>
      </c>
      <c r="CK91" s="656">
        <f>SUM(CK92)</f>
        <v>30000</v>
      </c>
      <c r="CL91" s="656">
        <f t="shared" si="224"/>
        <v>0</v>
      </c>
      <c r="CM91" s="656">
        <f>SUM(CM92)</f>
        <v>0</v>
      </c>
      <c r="CN91" s="656">
        <f>SUM(CN92)</f>
        <v>30000</v>
      </c>
      <c r="CO91" s="656">
        <f>SUM(CO92)</f>
        <v>0</v>
      </c>
      <c r="CP91" s="656">
        <f t="shared" si="225"/>
        <v>0</v>
      </c>
      <c r="CQ91" s="656">
        <f>SUM(CQ92)</f>
        <v>0</v>
      </c>
      <c r="CR91" s="656">
        <f>SUM(CR92)</f>
        <v>30000</v>
      </c>
      <c r="CS91" s="656">
        <f>SUM(CS92)</f>
        <v>0</v>
      </c>
      <c r="CT91" s="656">
        <f t="shared" si="226"/>
        <v>0</v>
      </c>
      <c r="CU91" s="656">
        <f t="shared" ref="CU91:DA91" si="257">SUM(CU92)</f>
        <v>-30000</v>
      </c>
      <c r="CV91" s="656">
        <f t="shared" si="257"/>
        <v>0</v>
      </c>
      <c r="CW91" s="656">
        <f t="shared" si="257"/>
        <v>0</v>
      </c>
      <c r="CX91" s="656">
        <f t="shared" si="257"/>
        <v>0</v>
      </c>
      <c r="CY91" s="914">
        <f>SUM(CY92)</f>
        <v>0</v>
      </c>
      <c r="CZ91" s="656">
        <f t="shared" si="257"/>
        <v>30000</v>
      </c>
      <c r="DA91" s="656">
        <f t="shared" si="257"/>
        <v>0</v>
      </c>
      <c r="DB91" s="656">
        <f t="shared" si="227"/>
        <v>0</v>
      </c>
      <c r="DC91" s="656">
        <f>SUM(DC92)</f>
        <v>-10000</v>
      </c>
      <c r="DD91" s="914">
        <f>SUM(DD92)</f>
        <v>20000</v>
      </c>
      <c r="DE91" s="656">
        <f>SUM(DE92)</f>
        <v>0</v>
      </c>
      <c r="DF91" s="656">
        <f t="shared" si="228"/>
        <v>0</v>
      </c>
      <c r="DG91" s="656">
        <f>SUM(DG92)</f>
        <v>0</v>
      </c>
      <c r="DH91" s="914">
        <f>SUM(DH92)</f>
        <v>20000</v>
      </c>
      <c r="DI91" s="656">
        <f>SUM(DI92)</f>
        <v>0</v>
      </c>
      <c r="DJ91" s="656">
        <f t="shared" si="229"/>
        <v>0</v>
      </c>
      <c r="DK91" s="656" t="e">
        <f>SUM(DK92)</f>
        <v>#REF!</v>
      </c>
      <c r="DL91" s="656">
        <f>SUM(DL92)</f>
        <v>0</v>
      </c>
      <c r="DM91" s="656">
        <f t="shared" si="196"/>
        <v>0</v>
      </c>
      <c r="DN91" s="656">
        <f>IFERROR(DL91/#REF!*100,)</f>
        <v>0</v>
      </c>
      <c r="DO91" s="914">
        <f t="shared" ref="DO91:DQ91" si="258">SUM(DO92)</f>
        <v>0</v>
      </c>
      <c r="DP91" s="914">
        <f t="shared" si="258"/>
        <v>0</v>
      </c>
      <c r="DQ91" s="914">
        <f t="shared" si="258"/>
        <v>0</v>
      </c>
      <c r="DS91" s="490">
        <f>IF(DS$5=$H91,#REF!,0)</f>
        <v>0</v>
      </c>
      <c r="DT91" s="490">
        <f>IF(DT$5=$H91,#REF!,0)</f>
        <v>0</v>
      </c>
      <c r="DU91" s="490">
        <f>IF(DU$5=$H91,#REF!,0)</f>
        <v>0</v>
      </c>
      <c r="DV91" s="490">
        <f>IF(DV$5=$J91,#REF!,0)</f>
        <v>0</v>
      </c>
      <c r="DW91" s="490"/>
      <c r="DX91" s="490" t="e">
        <f>IF($DX$5=$A91,#REF!,0)</f>
        <v>#REF!</v>
      </c>
      <c r="DY91" s="490" t="e">
        <f t="shared" si="199"/>
        <v>#REF!</v>
      </c>
      <c r="DZ91" s="490"/>
      <c r="EA91" s="636">
        <f>IF(EA$5=$A91,#REF!,0)</f>
        <v>0</v>
      </c>
      <c r="EB91" s="937">
        <f>IF(EB$5=$A91,#REF!,0)</f>
        <v>0</v>
      </c>
      <c r="EC91" s="937">
        <f>IF(EC$5=$A91,#REF!,0)</f>
        <v>0</v>
      </c>
      <c r="ED91" s="636">
        <f>IF(ED$5=$A91,#REF!,0)</f>
        <v>0</v>
      </c>
      <c r="EE91" s="636">
        <f>IF(EE$5=$A91,#REF!,0)</f>
        <v>0</v>
      </c>
      <c r="EF91" s="636">
        <f>IF(EF$5=$A91,#REF!,0)</f>
        <v>0</v>
      </c>
      <c r="EG91" s="636">
        <f>IF(EG$5=$A91,#REF!,0)</f>
        <v>0</v>
      </c>
      <c r="EH91" s="636">
        <f>IF(EH$5=$A91,#REF!,0)</f>
        <v>0</v>
      </c>
      <c r="EI91" s="636">
        <f>IF(EI$5=$A91,#REF!,0)</f>
        <v>0</v>
      </c>
      <c r="EJ91" s="937">
        <f>IF(EJ$5=$A91,#REF!,0)</f>
        <v>0</v>
      </c>
      <c r="EK91" s="937">
        <f>IF(EK$5=$A91,#REF!,0)</f>
        <v>0</v>
      </c>
      <c r="EL91" s="937">
        <f>IF(EL$5=$A91,#REF!,0)</f>
        <v>0</v>
      </c>
      <c r="EM91" s="937">
        <f>IF(EM$5=$A91,#REF!,0)</f>
        <v>0</v>
      </c>
      <c r="EN91" s="937">
        <f>IF(EN$5=$A91,#REF!,0)</f>
        <v>0</v>
      </c>
      <c r="EO91" s="937">
        <f>IF(EO$5=$A91,#REF!,0)</f>
        <v>0</v>
      </c>
      <c r="EP91" s="937">
        <f>IF(EP$5=$A91,#REF!,0)</f>
        <v>0</v>
      </c>
      <c r="EQ91" s="937">
        <f>IF(EQ$5=$A91,#REF!,0)</f>
        <v>0</v>
      </c>
      <c r="ER91" s="937">
        <f>IF(ER$5=$A91,#REF!,0)</f>
        <v>0</v>
      </c>
      <c r="ES91" s="937">
        <f>IF(ES$5=$A91,#REF!,0)</f>
        <v>0</v>
      </c>
      <c r="ET91" s="937" t="e">
        <f>IF(ET$5=$A91,#REF!,0)</f>
        <v>#REF!</v>
      </c>
      <c r="EX91" s="636">
        <f t="shared" si="251"/>
        <v>0</v>
      </c>
      <c r="EY91" s="937">
        <f t="shared" si="251"/>
        <v>0</v>
      </c>
      <c r="EZ91" s="937">
        <f t="shared" si="251"/>
        <v>0</v>
      </c>
      <c r="FA91" s="636">
        <f t="shared" si="251"/>
        <v>0</v>
      </c>
      <c r="FB91" s="636">
        <f t="shared" si="251"/>
        <v>0</v>
      </c>
      <c r="FC91" s="636">
        <f t="shared" si="251"/>
        <v>0</v>
      </c>
      <c r="FD91" s="636">
        <f t="shared" si="251"/>
        <v>0</v>
      </c>
      <c r="FE91" s="636">
        <f t="shared" si="251"/>
        <v>0</v>
      </c>
      <c r="FF91" s="636">
        <f t="shared" si="251"/>
        <v>0</v>
      </c>
      <c r="FG91" s="937">
        <f t="shared" si="251"/>
        <v>0</v>
      </c>
      <c r="FH91" s="937">
        <f t="shared" si="252"/>
        <v>0</v>
      </c>
      <c r="FI91" s="937">
        <f t="shared" si="252"/>
        <v>0</v>
      </c>
      <c r="FJ91" s="937">
        <f t="shared" si="252"/>
        <v>0</v>
      </c>
      <c r="FK91" s="937">
        <f t="shared" si="252"/>
        <v>0</v>
      </c>
      <c r="FL91" s="937">
        <f t="shared" si="252"/>
        <v>0</v>
      </c>
      <c r="FM91" s="937">
        <f t="shared" si="252"/>
        <v>0</v>
      </c>
      <c r="FN91" s="937">
        <f t="shared" si="252"/>
        <v>0</v>
      </c>
      <c r="FO91" s="937">
        <f t="shared" si="252"/>
        <v>0</v>
      </c>
      <c r="FP91" s="937">
        <f t="shared" si="252"/>
        <v>0</v>
      </c>
      <c r="FQ91" s="937">
        <f t="shared" si="252"/>
        <v>0</v>
      </c>
      <c r="GA91" s="937">
        <f>IF(GA$5=$J91,#REF!,0)</f>
        <v>0</v>
      </c>
      <c r="GB91" s="937">
        <f>IF(GB$5=$J91,#REF!,0)</f>
        <v>0</v>
      </c>
      <c r="GC91" s="937">
        <f>IF(GC$5=$J91,#REF!,0)</f>
        <v>0</v>
      </c>
      <c r="GD91" s="937">
        <f>IF(GD$5=$J91,#REF!,0)</f>
        <v>0</v>
      </c>
      <c r="GE91" s="937">
        <f>IF(GE$5=$J91,#REF!,0)</f>
        <v>0</v>
      </c>
      <c r="GF91" s="937">
        <f>IF(GF$5=$J91,#REF!,0)</f>
        <v>0</v>
      </c>
      <c r="GG91" s="937">
        <f>IF(GG$5=$J91,#REF!,0)</f>
        <v>0</v>
      </c>
      <c r="GH91" s="937">
        <f>IF(GH$5=$J91,#REF!,0)</f>
        <v>0</v>
      </c>
      <c r="GI91" s="937">
        <f>IF(GI$5=$J91,#REF!,0)</f>
        <v>0</v>
      </c>
      <c r="GJ91" s="937">
        <f>IF(GJ$5=$J91,#REF!,0)</f>
        <v>0</v>
      </c>
      <c r="GK91" s="937">
        <f>IF(GK$5=$J91,#REF!,0)</f>
        <v>0</v>
      </c>
      <c r="GL91" s="937">
        <f>IF(GL$5=$J91,#REF!,0)</f>
        <v>0</v>
      </c>
      <c r="GM91" s="937">
        <f>IF(GM$5=$J91,#REF!,0)</f>
        <v>0</v>
      </c>
      <c r="GN91" s="937">
        <f>IF(GN$5=$J91,#REF!,0)</f>
        <v>0</v>
      </c>
      <c r="GO91" s="937">
        <f>IF(GO$5=$J91,#REF!,0)</f>
        <v>0</v>
      </c>
      <c r="GP91" s="937">
        <f>IF(GP$5=$J91,#REF!,0)</f>
        <v>0</v>
      </c>
      <c r="GQ91" s="937">
        <f>IF(GQ$5=$J91,#REF!,0)</f>
        <v>0</v>
      </c>
      <c r="GR91" s="937">
        <f>IF(GR$5=$J91,#REF!,0)</f>
        <v>0</v>
      </c>
      <c r="GS91" s="937">
        <f>IF(GS$5=$J91,#REF!,0)</f>
        <v>0</v>
      </c>
      <c r="GT91" s="937">
        <f>IF(GT$5=$J91,#REF!,0)</f>
        <v>0</v>
      </c>
      <c r="GU91" s="937">
        <f>IF(GU$5=$J91,#REF!,0)</f>
        <v>0</v>
      </c>
      <c r="GV91" s="937">
        <f>IF(GV$5=$J91,#REF!,0)</f>
        <v>0</v>
      </c>
      <c r="GW91" s="937">
        <f>IF(GW$5=$J91,#REF!,0)</f>
        <v>0</v>
      </c>
      <c r="GX91" s="937">
        <f>IF(GX$5=$J91,#REF!,0)</f>
        <v>0</v>
      </c>
      <c r="GY91" s="937" t="e">
        <f>IF(GY$5=$J91,#REF!,0)</f>
        <v>#REF!</v>
      </c>
      <c r="GZ91" s="937">
        <f>IF(GZ$5=$J91,#REF!,0)</f>
        <v>0</v>
      </c>
      <c r="HA91" s="937">
        <f>IF(HA$5=$J91,#REF!,0)</f>
        <v>0</v>
      </c>
      <c r="HB91" s="937">
        <f>IF(HB$5=$J91,#REF!,0)</f>
        <v>0</v>
      </c>
      <c r="HC91" s="937">
        <f>IF(HC$5=$J91,#REF!,0)</f>
        <v>0</v>
      </c>
      <c r="HD91" s="937">
        <f>IF(HD$5=$J91,#REF!,0)</f>
        <v>0</v>
      </c>
      <c r="HE91" s="937">
        <f>IF(HE$5=$J91,#REF!,0)</f>
        <v>0</v>
      </c>
      <c r="HF91" s="937">
        <f>IF(HF$5=$J91,#REF!,0)</f>
        <v>0</v>
      </c>
    </row>
    <row r="92" spans="1:214" ht="20.100000000000001" customHeight="1" x14ac:dyDescent="0.35">
      <c r="A92" s="583"/>
      <c r="B92" s="583"/>
      <c r="C92" s="583"/>
      <c r="D92" s="583"/>
      <c r="E92" s="583"/>
      <c r="F92" s="583"/>
      <c r="G92" s="583"/>
      <c r="H92" s="582"/>
      <c r="I92" s="458"/>
      <c r="J92" s="508"/>
      <c r="K92" s="508">
        <v>7231</v>
      </c>
      <c r="L92" s="497" t="s">
        <v>204</v>
      </c>
      <c r="M92" s="498">
        <v>0</v>
      </c>
      <c r="N92" s="498">
        <v>0</v>
      </c>
      <c r="O92" s="498">
        <v>0</v>
      </c>
      <c r="P92" s="498">
        <v>0</v>
      </c>
      <c r="Q92" s="657">
        <v>40000</v>
      </c>
      <c r="R92" s="657">
        <v>40000</v>
      </c>
      <c r="S92" s="657">
        <v>24300</v>
      </c>
      <c r="T92" s="657">
        <f>(S92/R92)*100</f>
        <v>60.750000000000007</v>
      </c>
      <c r="U92" s="657">
        <f>(V92-R92)</f>
        <v>-40000</v>
      </c>
      <c r="V92" s="657">
        <v>0</v>
      </c>
      <c r="W92" s="657">
        <v>0</v>
      </c>
      <c r="X92" s="657">
        <v>24300</v>
      </c>
      <c r="Y92" s="657">
        <v>24300</v>
      </c>
      <c r="Z92" s="657">
        <v>0</v>
      </c>
      <c r="AA92" s="657">
        <v>0</v>
      </c>
      <c r="AB92" s="657">
        <v>0</v>
      </c>
      <c r="AC92" s="657">
        <f>(AD92-Z92)</f>
        <v>0</v>
      </c>
      <c r="AD92" s="657">
        <v>0</v>
      </c>
      <c r="AE92" s="657"/>
      <c r="AF92" s="498"/>
      <c r="AG92" s="657">
        <v>0</v>
      </c>
      <c r="AH92" s="657">
        <v>0</v>
      </c>
      <c r="AI92" s="657">
        <v>0</v>
      </c>
      <c r="AJ92" s="657">
        <v>0</v>
      </c>
      <c r="AK92" s="657">
        <v>0</v>
      </c>
      <c r="AL92" s="657">
        <v>0</v>
      </c>
      <c r="AM92" s="657">
        <v>0</v>
      </c>
      <c r="AN92" s="657"/>
      <c r="AO92" s="657">
        <v>0</v>
      </c>
      <c r="AP92" s="657"/>
      <c r="AQ92" s="657">
        <v>0</v>
      </c>
      <c r="AR92" s="657"/>
      <c r="AS92" s="657"/>
      <c r="AT92" s="657">
        <f t="shared" si="198"/>
        <v>0</v>
      </c>
      <c r="AU92" s="657"/>
      <c r="AV92" s="657"/>
      <c r="AW92" s="499">
        <v>0</v>
      </c>
      <c r="AX92" s="499">
        <v>0</v>
      </c>
      <c r="AY92" s="657"/>
      <c r="AZ92" s="657"/>
      <c r="BA92" s="657">
        <f t="shared" si="192"/>
        <v>0</v>
      </c>
      <c r="BB92" s="657">
        <f t="shared" si="193"/>
        <v>0</v>
      </c>
      <c r="BC92" s="657"/>
      <c r="BD92" s="657"/>
      <c r="BE92" s="657"/>
      <c r="BF92" s="657"/>
      <c r="BG92" s="657">
        <f t="shared" si="220"/>
        <v>0</v>
      </c>
      <c r="BH92" s="657"/>
      <c r="BI92" s="657"/>
      <c r="BJ92" s="657"/>
      <c r="BK92" s="657">
        <f t="shared" si="221"/>
        <v>0</v>
      </c>
      <c r="BL92" s="657"/>
      <c r="BM92" s="657"/>
      <c r="BN92" s="657"/>
      <c r="BO92" s="657">
        <f t="shared" si="222"/>
        <v>0</v>
      </c>
      <c r="BP92" s="657"/>
      <c r="BQ92" s="657"/>
      <c r="BR92" s="657"/>
      <c r="BS92" s="657">
        <f t="shared" si="208"/>
        <v>0</v>
      </c>
      <c r="BT92" s="657"/>
      <c r="BU92" s="799"/>
      <c r="BV92" s="657"/>
      <c r="BW92" s="657">
        <f t="shared" si="209"/>
        <v>0</v>
      </c>
      <c r="BX92" s="657"/>
      <c r="BY92" s="657"/>
      <c r="BZ92" s="657"/>
      <c r="CA92" s="657"/>
      <c r="CB92" s="657"/>
      <c r="CC92" s="657"/>
      <c r="CD92" s="644">
        <f t="shared" si="204"/>
        <v>0</v>
      </c>
      <c r="CE92" s="644">
        <f t="shared" si="205"/>
        <v>0</v>
      </c>
      <c r="CF92" s="657"/>
      <c r="CG92" s="657">
        <v>0</v>
      </c>
      <c r="CH92" s="657">
        <v>0</v>
      </c>
      <c r="CI92" s="644">
        <f t="shared" si="223"/>
        <v>0</v>
      </c>
      <c r="CJ92" s="644">
        <f>CK92-CG92</f>
        <v>30000</v>
      </c>
      <c r="CK92" s="657">
        <v>30000</v>
      </c>
      <c r="CL92" s="644">
        <f t="shared" si="224"/>
        <v>0</v>
      </c>
      <c r="CM92" s="644">
        <f>CN92-CK92</f>
        <v>0</v>
      </c>
      <c r="CN92" s="657">
        <v>30000</v>
      </c>
      <c r="CO92" s="657"/>
      <c r="CP92" s="644">
        <f t="shared" si="225"/>
        <v>0</v>
      </c>
      <c r="CQ92" s="644">
        <f>CR92-CN92</f>
        <v>0</v>
      </c>
      <c r="CR92" s="657">
        <v>30000</v>
      </c>
      <c r="CS92" s="657"/>
      <c r="CT92" s="644">
        <f t="shared" si="226"/>
        <v>0</v>
      </c>
      <c r="CU92" s="644">
        <f>CV92-CR92</f>
        <v>-30000</v>
      </c>
      <c r="CV92" s="657">
        <v>0</v>
      </c>
      <c r="CW92" s="657"/>
      <c r="CX92" s="657"/>
      <c r="CY92" s="916">
        <v>0</v>
      </c>
      <c r="CZ92" s="657">
        <v>30000</v>
      </c>
      <c r="DA92" s="657">
        <v>0</v>
      </c>
      <c r="DB92" s="644">
        <f t="shared" si="227"/>
        <v>0</v>
      </c>
      <c r="DC92" s="644">
        <f>DD92-CZ92</f>
        <v>-10000</v>
      </c>
      <c r="DD92" s="916">
        <v>20000</v>
      </c>
      <c r="DE92" s="657">
        <v>0</v>
      </c>
      <c r="DF92" s="644">
        <f t="shared" si="228"/>
        <v>0</v>
      </c>
      <c r="DG92" s="644">
        <f>DH92-DD92</f>
        <v>0</v>
      </c>
      <c r="DH92" s="916">
        <v>20000</v>
      </c>
      <c r="DI92" s="657">
        <v>0</v>
      </c>
      <c r="DJ92" s="644">
        <f t="shared" si="229"/>
        <v>0</v>
      </c>
      <c r="DK92" s="644" t="e">
        <f>#REF!-DH92</f>
        <v>#REF!</v>
      </c>
      <c r="DL92" s="657">
        <v>0</v>
      </c>
      <c r="DM92" s="644">
        <f t="shared" si="196"/>
        <v>0</v>
      </c>
      <c r="DN92" s="644">
        <f>IFERROR(DL92/#REF!*100,)</f>
        <v>0</v>
      </c>
      <c r="DO92" s="916">
        <v>0</v>
      </c>
      <c r="DP92" s="916">
        <v>0</v>
      </c>
      <c r="DQ92" s="916">
        <v>0</v>
      </c>
      <c r="DS92" s="490">
        <f>IF(DS$5=$H92,#REF!,0)</f>
        <v>0</v>
      </c>
      <c r="DT92" s="490">
        <f>IF(DT$5=$H92,#REF!,0)</f>
        <v>0</v>
      </c>
      <c r="DU92" s="490">
        <f>IF(DU$5=$H92,#REF!,0)</f>
        <v>0</v>
      </c>
      <c r="DV92" s="490">
        <f>IF(DV$5=$J92,#REF!,0)</f>
        <v>0</v>
      </c>
      <c r="DW92" s="490"/>
      <c r="DX92" s="490">
        <f>IF($DX$5=$A92,#REF!,0)</f>
        <v>0</v>
      </c>
      <c r="DY92" s="490">
        <f t="shared" si="199"/>
        <v>0</v>
      </c>
      <c r="DZ92" s="490"/>
      <c r="EA92" s="636">
        <f>IF(EA$5=$A92,#REF!,0)</f>
        <v>0</v>
      </c>
      <c r="EB92" s="937">
        <f>IF(EB$5=$A92,#REF!,0)</f>
        <v>0</v>
      </c>
      <c r="EC92" s="937">
        <f>IF(EC$5=$A92,#REF!,0)</f>
        <v>0</v>
      </c>
      <c r="ED92" s="636">
        <f>IF(ED$5=$A92,#REF!,0)</f>
        <v>0</v>
      </c>
      <c r="EE92" s="636">
        <f>IF(EE$5=$A92,#REF!,0)</f>
        <v>0</v>
      </c>
      <c r="EF92" s="636">
        <f>IF(EF$5=$A92,#REF!,0)</f>
        <v>0</v>
      </c>
      <c r="EG92" s="636">
        <f>IF(EG$5=$A92,#REF!,0)</f>
        <v>0</v>
      </c>
      <c r="EH92" s="636">
        <f>IF(EH$5=$A92,#REF!,0)</f>
        <v>0</v>
      </c>
      <c r="EI92" s="636">
        <f>IF(EI$5=$A92,#REF!,0)</f>
        <v>0</v>
      </c>
      <c r="EJ92" s="937">
        <f>IF(EJ$5=$A92,#REF!,0)</f>
        <v>0</v>
      </c>
      <c r="EK92" s="937">
        <f>IF(EK$5=$A92,#REF!,0)</f>
        <v>0</v>
      </c>
      <c r="EL92" s="937">
        <f>IF(EL$5=$A92,#REF!,0)</f>
        <v>0</v>
      </c>
      <c r="EM92" s="937">
        <f>IF(EM$5=$A92,#REF!,0)</f>
        <v>0</v>
      </c>
      <c r="EN92" s="937">
        <f>IF(EN$5=$A92,#REF!,0)</f>
        <v>0</v>
      </c>
      <c r="EO92" s="937">
        <f>IF(EO$5=$A92,#REF!,0)</f>
        <v>0</v>
      </c>
      <c r="EP92" s="937">
        <f>IF(EP$5=$A92,#REF!,0)</f>
        <v>0</v>
      </c>
      <c r="EQ92" s="937">
        <f>IF(EQ$5=$A92,#REF!,0)</f>
        <v>0</v>
      </c>
      <c r="ER92" s="937">
        <f>IF(ER$5=$A92,#REF!,0)</f>
        <v>0</v>
      </c>
      <c r="ES92" s="937">
        <f>IF(ES$5=$A92,#REF!,0)</f>
        <v>0</v>
      </c>
      <c r="ET92" s="937">
        <f>IF(ET$5=$A92,#REF!,0)</f>
        <v>0</v>
      </c>
      <c r="EX92" s="636">
        <f t="shared" si="251"/>
        <v>0</v>
      </c>
      <c r="EY92" s="937">
        <f t="shared" si="251"/>
        <v>0</v>
      </c>
      <c r="EZ92" s="937">
        <f t="shared" si="251"/>
        <v>0</v>
      </c>
      <c r="FA92" s="636">
        <f t="shared" si="251"/>
        <v>0</v>
      </c>
      <c r="FB92" s="636">
        <f t="shared" si="251"/>
        <v>0</v>
      </c>
      <c r="FC92" s="636">
        <f t="shared" si="251"/>
        <v>0</v>
      </c>
      <c r="FD92" s="636">
        <f t="shared" si="251"/>
        <v>0</v>
      </c>
      <c r="FE92" s="636">
        <f t="shared" si="251"/>
        <v>0</v>
      </c>
      <c r="FF92" s="636">
        <f t="shared" si="251"/>
        <v>0</v>
      </c>
      <c r="FG92" s="937">
        <f t="shared" si="251"/>
        <v>0</v>
      </c>
      <c r="FH92" s="937">
        <f t="shared" si="252"/>
        <v>0</v>
      </c>
      <c r="FI92" s="937">
        <f t="shared" si="252"/>
        <v>0</v>
      </c>
      <c r="FJ92" s="937">
        <f t="shared" si="252"/>
        <v>0</v>
      </c>
      <c r="FK92" s="937">
        <f t="shared" si="252"/>
        <v>0</v>
      </c>
      <c r="FL92" s="937">
        <f t="shared" si="252"/>
        <v>0</v>
      </c>
      <c r="FM92" s="937">
        <f t="shared" si="252"/>
        <v>0</v>
      </c>
      <c r="FN92" s="937">
        <f t="shared" si="252"/>
        <v>0</v>
      </c>
      <c r="FO92" s="937">
        <f t="shared" si="252"/>
        <v>0</v>
      </c>
      <c r="FP92" s="937">
        <f t="shared" si="252"/>
        <v>0</v>
      </c>
      <c r="FQ92" s="937">
        <f t="shared" si="252"/>
        <v>0</v>
      </c>
      <c r="GA92" s="937">
        <f>IF(GA$5=$J92,#REF!,0)</f>
        <v>0</v>
      </c>
      <c r="GB92" s="937">
        <f>IF(GB$5=$J92,#REF!,0)</f>
        <v>0</v>
      </c>
      <c r="GC92" s="937">
        <f>IF(GC$5=$J92,#REF!,0)</f>
        <v>0</v>
      </c>
      <c r="GD92" s="937">
        <f>IF(GD$5=$J92,#REF!,0)</f>
        <v>0</v>
      </c>
      <c r="GE92" s="937">
        <f>IF(GE$5=$J92,#REF!,0)</f>
        <v>0</v>
      </c>
      <c r="GF92" s="937">
        <f>IF(GF$5=$J92,#REF!,0)</f>
        <v>0</v>
      </c>
      <c r="GG92" s="937">
        <f>IF(GG$5=$J92,#REF!,0)</f>
        <v>0</v>
      </c>
      <c r="GH92" s="937">
        <f>IF(GH$5=$J92,#REF!,0)</f>
        <v>0</v>
      </c>
      <c r="GI92" s="937">
        <f>IF(GI$5=$J92,#REF!,0)</f>
        <v>0</v>
      </c>
      <c r="GJ92" s="937">
        <f>IF(GJ$5=$J92,#REF!,0)</f>
        <v>0</v>
      </c>
      <c r="GK92" s="937">
        <f>IF(GK$5=$J92,#REF!,0)</f>
        <v>0</v>
      </c>
      <c r="GL92" s="937">
        <f>IF(GL$5=$J92,#REF!,0)</f>
        <v>0</v>
      </c>
      <c r="GM92" s="937">
        <f>IF(GM$5=$J92,#REF!,0)</f>
        <v>0</v>
      </c>
      <c r="GN92" s="937">
        <f>IF(GN$5=$J92,#REF!,0)</f>
        <v>0</v>
      </c>
      <c r="GO92" s="937">
        <f>IF(GO$5=$J92,#REF!,0)</f>
        <v>0</v>
      </c>
      <c r="GP92" s="937">
        <f>IF(GP$5=$J92,#REF!,0)</f>
        <v>0</v>
      </c>
      <c r="GQ92" s="937">
        <f>IF(GQ$5=$J92,#REF!,0)</f>
        <v>0</v>
      </c>
      <c r="GR92" s="937">
        <f>IF(GR$5=$J92,#REF!,0)</f>
        <v>0</v>
      </c>
      <c r="GS92" s="937">
        <f>IF(GS$5=$J92,#REF!,0)</f>
        <v>0</v>
      </c>
      <c r="GT92" s="937">
        <f>IF(GT$5=$J92,#REF!,0)</f>
        <v>0</v>
      </c>
      <c r="GU92" s="937">
        <f>IF(GU$5=$J92,#REF!,0)</f>
        <v>0</v>
      </c>
      <c r="GV92" s="937">
        <f>IF(GV$5=$J92,#REF!,0)</f>
        <v>0</v>
      </c>
      <c r="GW92" s="937">
        <f>IF(GW$5=$J92,#REF!,0)</f>
        <v>0</v>
      </c>
      <c r="GX92" s="937">
        <f>IF(GX$5=$J92,#REF!,0)</f>
        <v>0</v>
      </c>
      <c r="GY92" s="937">
        <f>IF(GY$5=$J92,#REF!,0)</f>
        <v>0</v>
      </c>
      <c r="GZ92" s="937">
        <f>IF(GZ$5=$J92,#REF!,0)</f>
        <v>0</v>
      </c>
      <c r="HA92" s="937">
        <f>IF(HA$5=$J92,#REF!,0)</f>
        <v>0</v>
      </c>
      <c r="HB92" s="937">
        <f>IF(HB$5=$J92,#REF!,0)</f>
        <v>0</v>
      </c>
      <c r="HC92" s="937">
        <f>IF(HC$5=$J92,#REF!,0)</f>
        <v>0</v>
      </c>
      <c r="HD92" s="937">
        <f>IF(HD$5=$J92,#REF!,0)</f>
        <v>0</v>
      </c>
      <c r="HE92" s="937">
        <f>IF(HE$5=$J92,#REF!,0)</f>
        <v>0</v>
      </c>
      <c r="HF92" s="937">
        <f>IF(HF$5=$J92,#REF!,0)</f>
        <v>0</v>
      </c>
    </row>
    <row r="93" spans="1:214" ht="20.100000000000001" hidden="1" customHeight="1" x14ac:dyDescent="0.35">
      <c r="A93" s="583"/>
      <c r="B93" s="583"/>
      <c r="C93" s="583"/>
      <c r="D93" s="583"/>
      <c r="E93" s="583"/>
      <c r="F93" s="583"/>
      <c r="G93" s="583" t="s">
        <v>11</v>
      </c>
      <c r="H93" s="583"/>
      <c r="I93" s="998"/>
      <c r="J93" s="1154">
        <v>721</v>
      </c>
      <c r="K93" s="517" t="s">
        <v>300</v>
      </c>
      <c r="L93" s="986"/>
      <c r="M93" s="641" t="e">
        <f>SUM(#REF!)</f>
        <v>#REF!</v>
      </c>
      <c r="N93" s="643" t="e">
        <f>SUM(#REF!)</f>
        <v>#REF!</v>
      </c>
      <c r="O93" s="643" t="e">
        <f>SUM(#REF!)</f>
        <v>#REF!</v>
      </c>
      <c r="P93" s="642" t="e">
        <f>SUM(#REF!)</f>
        <v>#REF!</v>
      </c>
      <c r="Q93" s="642" t="e">
        <f>SUM(#REF!)</f>
        <v>#REF!</v>
      </c>
      <c r="R93" s="642" t="e">
        <f>SUM(#REF!)</f>
        <v>#REF!</v>
      </c>
      <c r="S93" s="642" t="e">
        <f>SUM(#REF!)</f>
        <v>#REF!</v>
      </c>
      <c r="T93" s="642" t="e">
        <f>(S93/R93)*100</f>
        <v>#REF!</v>
      </c>
      <c r="U93" s="642" t="e">
        <f>SUM(#REF!)</f>
        <v>#REF!</v>
      </c>
      <c r="V93" s="642" t="e">
        <f>SUM(#REF!)</f>
        <v>#REF!</v>
      </c>
      <c r="W93" s="642" t="e">
        <f>SUM(#REF!)</f>
        <v>#REF!</v>
      </c>
      <c r="X93" s="642" t="e">
        <f>SUM(#REF!)</f>
        <v>#REF!</v>
      </c>
      <c r="Y93" s="642" t="e">
        <f>SUM(#REF!)</f>
        <v>#REF!</v>
      </c>
      <c r="Z93" s="642" t="e">
        <f>SUM(#REF!)</f>
        <v>#REF!</v>
      </c>
      <c r="AA93" s="642" t="e">
        <f>SUM(#REF!)</f>
        <v>#REF!</v>
      </c>
      <c r="AB93" s="642" t="e">
        <f>SUM(#REF!)</f>
        <v>#REF!</v>
      </c>
      <c r="AC93" s="642" t="e">
        <f>SUM(#REF!)</f>
        <v>#REF!</v>
      </c>
      <c r="AD93" s="642" t="e">
        <f>SUM(#REF!)</f>
        <v>#REF!</v>
      </c>
      <c r="AE93" s="642" t="e">
        <f>SUM(#REF!)</f>
        <v>#REF!</v>
      </c>
      <c r="AF93" s="642" t="e">
        <f>SUM(#REF!)</f>
        <v>#REF!</v>
      </c>
      <c r="AG93" s="642" t="e">
        <f>SUM(#REF!)</f>
        <v>#REF!</v>
      </c>
      <c r="AH93" s="642" t="e">
        <f>SUM(#REF!)</f>
        <v>#REF!</v>
      </c>
      <c r="AI93" s="642" t="e">
        <f>SUM(#REF!)</f>
        <v>#REF!</v>
      </c>
      <c r="AJ93" s="642" t="e">
        <f>SUM(#REF!)</f>
        <v>#REF!</v>
      </c>
      <c r="AK93" s="642" t="e">
        <f>SUM(#REF!)</f>
        <v>#REF!</v>
      </c>
      <c r="AL93" s="642" t="e">
        <f>SUM(#REF!)</f>
        <v>#REF!</v>
      </c>
      <c r="AM93" s="642" t="e">
        <f>SUM(#REF!)</f>
        <v>#REF!</v>
      </c>
      <c r="AN93" s="642">
        <f t="shared" ref="AN93:AS93" si="259">SUM(AN94:AN94)</f>
        <v>0</v>
      </c>
      <c r="AO93" s="642">
        <f t="shared" si="259"/>
        <v>0</v>
      </c>
      <c r="AP93" s="642">
        <f t="shared" si="259"/>
        <v>0</v>
      </c>
      <c r="AQ93" s="642">
        <f t="shared" si="259"/>
        <v>0</v>
      </c>
      <c r="AR93" s="642">
        <f t="shared" si="259"/>
        <v>0</v>
      </c>
      <c r="AS93" s="642">
        <f t="shared" si="259"/>
        <v>0</v>
      </c>
      <c r="AT93" s="642">
        <f t="shared" si="198"/>
        <v>0</v>
      </c>
      <c r="AU93" s="642">
        <f t="shared" ref="AU93:CA93" si="260">SUM(AU94:AU94)</f>
        <v>0</v>
      </c>
      <c r="AV93" s="642">
        <f t="shared" si="260"/>
        <v>0</v>
      </c>
      <c r="AW93" s="456">
        <f t="shared" si="260"/>
        <v>0</v>
      </c>
      <c r="AX93" s="456">
        <f t="shared" si="260"/>
        <v>0</v>
      </c>
      <c r="AY93" s="642">
        <f t="shared" si="260"/>
        <v>0</v>
      </c>
      <c r="AZ93" s="642">
        <f t="shared" si="260"/>
        <v>0</v>
      </c>
      <c r="BA93" s="642">
        <f t="shared" si="192"/>
        <v>0</v>
      </c>
      <c r="BB93" s="642">
        <f t="shared" si="193"/>
        <v>0</v>
      </c>
      <c r="BC93" s="642">
        <f>SUM(BC94:BC94)</f>
        <v>0</v>
      </c>
      <c r="BD93" s="642">
        <f>SUM(BD94:BD94)</f>
        <v>0</v>
      </c>
      <c r="BE93" s="642">
        <f t="shared" si="260"/>
        <v>0</v>
      </c>
      <c r="BF93" s="642">
        <f t="shared" si="260"/>
        <v>0</v>
      </c>
      <c r="BG93" s="642">
        <f t="shared" si="220"/>
        <v>0</v>
      </c>
      <c r="BH93" s="642">
        <f t="shared" si="260"/>
        <v>0</v>
      </c>
      <c r="BI93" s="642">
        <f t="shared" si="260"/>
        <v>0</v>
      </c>
      <c r="BJ93" s="642"/>
      <c r="BK93" s="642">
        <f t="shared" si="221"/>
        <v>0</v>
      </c>
      <c r="BL93" s="642">
        <f t="shared" si="260"/>
        <v>0</v>
      </c>
      <c r="BM93" s="642">
        <f t="shared" si="260"/>
        <v>0</v>
      </c>
      <c r="BN93" s="642"/>
      <c r="BO93" s="642">
        <f t="shared" si="222"/>
        <v>0</v>
      </c>
      <c r="BP93" s="642">
        <f t="shared" si="260"/>
        <v>0</v>
      </c>
      <c r="BQ93" s="642">
        <f t="shared" si="260"/>
        <v>0</v>
      </c>
      <c r="BR93" s="642">
        <f t="shared" si="260"/>
        <v>0</v>
      </c>
      <c r="BS93" s="642">
        <f t="shared" si="208"/>
        <v>0</v>
      </c>
      <c r="BT93" s="642">
        <f t="shared" si="260"/>
        <v>0</v>
      </c>
      <c r="BU93" s="800">
        <f t="shared" si="260"/>
        <v>0</v>
      </c>
      <c r="BV93" s="642">
        <f t="shared" si="260"/>
        <v>0</v>
      </c>
      <c r="BW93" s="642">
        <f t="shared" si="209"/>
        <v>0</v>
      </c>
      <c r="BX93" s="642">
        <f t="shared" si="260"/>
        <v>0</v>
      </c>
      <c r="BY93" s="642">
        <f t="shared" si="260"/>
        <v>0</v>
      </c>
      <c r="BZ93" s="642">
        <f t="shared" si="260"/>
        <v>0</v>
      </c>
      <c r="CA93" s="642">
        <f t="shared" si="260"/>
        <v>0</v>
      </c>
      <c r="CB93" s="642">
        <f>SUM(CB94:CB94)</f>
        <v>0</v>
      </c>
      <c r="CC93" s="642">
        <f>SUM(CC94:CC94)</f>
        <v>0</v>
      </c>
      <c r="CD93" s="642">
        <f t="shared" si="204"/>
        <v>0</v>
      </c>
      <c r="CE93" s="642">
        <f t="shared" si="205"/>
        <v>0</v>
      </c>
      <c r="CF93" s="642">
        <f>SUM(CF94:CF94)</f>
        <v>0</v>
      </c>
      <c r="CG93" s="642">
        <f>SUM(CG94:CG94)</f>
        <v>0</v>
      </c>
      <c r="CH93" s="642">
        <f>SUM(CH94:CH94)</f>
        <v>0</v>
      </c>
      <c r="CI93" s="642">
        <f t="shared" si="223"/>
        <v>0</v>
      </c>
      <c r="CJ93" s="642">
        <f>SUM(CJ94:CJ94)</f>
        <v>0</v>
      </c>
      <c r="CK93" s="642">
        <f>SUM(CK94:CK94)</f>
        <v>0</v>
      </c>
      <c r="CL93" s="642">
        <f t="shared" si="224"/>
        <v>0</v>
      </c>
      <c r="CM93" s="642">
        <f>SUM(CM94:CM94)</f>
        <v>0</v>
      </c>
      <c r="CN93" s="642">
        <f>SUM(CN94:CN94)</f>
        <v>0</v>
      </c>
      <c r="CO93" s="642">
        <f>SUM(CO94:CO94)</f>
        <v>0</v>
      </c>
      <c r="CP93" s="642">
        <f t="shared" si="225"/>
        <v>0</v>
      </c>
      <c r="CQ93" s="642">
        <f>SUM(CQ94:CQ94)</f>
        <v>0</v>
      </c>
      <c r="CR93" s="642">
        <f>SUM(CR94:CR94)</f>
        <v>0</v>
      </c>
      <c r="CS93" s="642">
        <f>SUM(CS94:CS94)</f>
        <v>0</v>
      </c>
      <c r="CT93" s="642">
        <f t="shared" si="226"/>
        <v>0</v>
      </c>
      <c r="CU93" s="642">
        <f t="shared" ref="CU93:DA93" si="261">SUM(CU94:CU94)</f>
        <v>0</v>
      </c>
      <c r="CV93" s="642">
        <f t="shared" si="261"/>
        <v>0</v>
      </c>
      <c r="CW93" s="642">
        <f t="shared" si="261"/>
        <v>0</v>
      </c>
      <c r="CX93" s="642">
        <f t="shared" si="261"/>
        <v>0</v>
      </c>
      <c r="CY93" s="912">
        <f>SUM(CY94:CY94)</f>
        <v>0</v>
      </c>
      <c r="CZ93" s="642">
        <f t="shared" si="261"/>
        <v>0</v>
      </c>
      <c r="DA93" s="642">
        <f t="shared" si="261"/>
        <v>0</v>
      </c>
      <c r="DB93" s="642">
        <f t="shared" si="227"/>
        <v>0</v>
      </c>
      <c r="DC93" s="642">
        <f>SUM(DC94:DC94)</f>
        <v>0</v>
      </c>
      <c r="DD93" s="642">
        <f>SUM(DD94:DD94)</f>
        <v>0</v>
      </c>
      <c r="DE93" s="642">
        <f>SUM(DE94:DE94)</f>
        <v>0</v>
      </c>
      <c r="DF93" s="642">
        <f t="shared" si="228"/>
        <v>0</v>
      </c>
      <c r="DG93" s="642">
        <f>SUM(DG94:DG94)</f>
        <v>0</v>
      </c>
      <c r="DH93" s="642">
        <f>SUM(DH94:DH94)</f>
        <v>0</v>
      </c>
      <c r="DI93" s="642">
        <f>SUM(DI94:DI94)</f>
        <v>0</v>
      </c>
      <c r="DJ93" s="642">
        <f t="shared" si="229"/>
        <v>0</v>
      </c>
      <c r="DK93" s="642">
        <f>SUM(DK94:DK94)</f>
        <v>0</v>
      </c>
      <c r="DL93" s="642">
        <f>SUM(DL94:DL94)</f>
        <v>0</v>
      </c>
      <c r="DM93" s="642">
        <f t="shared" si="196"/>
        <v>0</v>
      </c>
      <c r="DN93" s="642">
        <f>IFERROR(DL93/#REF!*100,)</f>
        <v>0</v>
      </c>
      <c r="DO93" s="912">
        <f t="shared" ref="DO93:DQ93" si="262">SUM(DO94:DO94)</f>
        <v>0</v>
      </c>
      <c r="DP93" s="912">
        <f t="shared" si="262"/>
        <v>0</v>
      </c>
      <c r="DQ93" s="912">
        <f t="shared" si="262"/>
        <v>0</v>
      </c>
      <c r="DS93" s="490">
        <f>IF(DS$5=$H93,#REF!,0)</f>
        <v>0</v>
      </c>
      <c r="DT93" s="490">
        <f>IF(DT$5=$H93,#REF!,0)</f>
        <v>0</v>
      </c>
      <c r="DU93" s="490">
        <f>IF(DU$5=$H93,#REF!,0)</f>
        <v>0</v>
      </c>
      <c r="DV93" s="490">
        <f>IF(DV$5=$J93,#REF!,0)</f>
        <v>0</v>
      </c>
      <c r="DW93" s="490"/>
      <c r="DX93" s="490">
        <f>IF($DX$5=$A93,#REF!,0)</f>
        <v>0</v>
      </c>
      <c r="DY93" s="490">
        <f t="shared" si="199"/>
        <v>0</v>
      </c>
      <c r="DZ93" s="490"/>
      <c r="EA93" s="636">
        <f>IF(EA$5=$A93,#REF!,0)</f>
        <v>0</v>
      </c>
      <c r="EB93" s="937">
        <f>IF(EB$5=$A93,#REF!,0)</f>
        <v>0</v>
      </c>
      <c r="EC93" s="937">
        <f>IF(EC$5=$A93,#REF!,0)</f>
        <v>0</v>
      </c>
      <c r="ED93" s="636">
        <f>IF(ED$5=$A93,#REF!,0)</f>
        <v>0</v>
      </c>
      <c r="EE93" s="636">
        <f>IF(EE$5=$A93,#REF!,0)</f>
        <v>0</v>
      </c>
      <c r="EF93" s="636">
        <f>IF(EF$5=$A93,#REF!,0)</f>
        <v>0</v>
      </c>
      <c r="EG93" s="636">
        <f>IF(EG$5=$A93,#REF!,0)</f>
        <v>0</v>
      </c>
      <c r="EH93" s="636">
        <f>IF(EH$5=$A93,#REF!,0)</f>
        <v>0</v>
      </c>
      <c r="EI93" s="636">
        <f>IF(EI$5=$A93,#REF!,0)</f>
        <v>0</v>
      </c>
      <c r="EJ93" s="937">
        <f>IF(EJ$5=$A93,#REF!,0)</f>
        <v>0</v>
      </c>
      <c r="EK93" s="937">
        <f>IF(EK$5=$A93,#REF!,0)</f>
        <v>0</v>
      </c>
      <c r="EL93" s="937">
        <f>IF(EL$5=$A93,#REF!,0)</f>
        <v>0</v>
      </c>
      <c r="EM93" s="937">
        <f>IF(EM$5=$A93,#REF!,0)</f>
        <v>0</v>
      </c>
      <c r="EN93" s="937">
        <f>IF(EN$5=$A93,#REF!,0)</f>
        <v>0</v>
      </c>
      <c r="EO93" s="937">
        <f>IF(EO$5=$A93,#REF!,0)</f>
        <v>0</v>
      </c>
      <c r="EP93" s="937">
        <f>IF(EP$5=$A93,#REF!,0)</f>
        <v>0</v>
      </c>
      <c r="EQ93" s="937">
        <f>IF(EQ$5=$A93,#REF!,0)</f>
        <v>0</v>
      </c>
      <c r="ER93" s="937">
        <f>IF(ER$5=$A93,#REF!,0)</f>
        <v>0</v>
      </c>
      <c r="ES93" s="937">
        <f>IF(ES$5=$A93,#REF!,0)</f>
        <v>0</v>
      </c>
      <c r="ET93" s="937">
        <f>IF(ET$5=$A93,#REF!,0)</f>
        <v>0</v>
      </c>
      <c r="EX93" s="636">
        <f t="shared" si="251"/>
        <v>0</v>
      </c>
      <c r="EY93" s="937">
        <f t="shared" si="251"/>
        <v>0</v>
      </c>
      <c r="EZ93" s="937">
        <f t="shared" si="251"/>
        <v>0</v>
      </c>
      <c r="FA93" s="636">
        <f t="shared" si="251"/>
        <v>0</v>
      </c>
      <c r="FB93" s="636">
        <f t="shared" si="251"/>
        <v>0</v>
      </c>
      <c r="FC93" s="636">
        <f t="shared" si="251"/>
        <v>0</v>
      </c>
      <c r="FD93" s="636">
        <f t="shared" si="251"/>
        <v>0</v>
      </c>
      <c r="FE93" s="636">
        <f t="shared" si="251"/>
        <v>0</v>
      </c>
      <c r="FF93" s="636">
        <f t="shared" si="251"/>
        <v>0</v>
      </c>
      <c r="FG93" s="937">
        <f t="shared" si="251"/>
        <v>0</v>
      </c>
      <c r="FH93" s="937">
        <f t="shared" si="252"/>
        <v>0</v>
      </c>
      <c r="FI93" s="937">
        <f t="shared" si="252"/>
        <v>0</v>
      </c>
      <c r="FJ93" s="937">
        <f t="shared" si="252"/>
        <v>0</v>
      </c>
      <c r="FK93" s="937">
        <f t="shared" si="252"/>
        <v>0</v>
      </c>
      <c r="FL93" s="937">
        <f t="shared" si="252"/>
        <v>0</v>
      </c>
      <c r="FM93" s="937">
        <f t="shared" si="252"/>
        <v>0</v>
      </c>
      <c r="FN93" s="937">
        <f t="shared" si="252"/>
        <v>0</v>
      </c>
      <c r="FO93" s="937">
        <f t="shared" si="252"/>
        <v>0</v>
      </c>
      <c r="FP93" s="937">
        <f t="shared" si="252"/>
        <v>0</v>
      </c>
      <c r="FQ93" s="937">
        <f t="shared" si="252"/>
        <v>0</v>
      </c>
      <c r="GA93" s="937">
        <f>IF(GA$5=$J93,#REF!,0)</f>
        <v>0</v>
      </c>
      <c r="GB93" s="937">
        <f>IF(GB$5=$J93,#REF!,0)</f>
        <v>0</v>
      </c>
      <c r="GC93" s="937">
        <f>IF(GC$5=$J93,#REF!,0)</f>
        <v>0</v>
      </c>
      <c r="GD93" s="937">
        <f>IF(GD$5=$J93,#REF!,0)</f>
        <v>0</v>
      </c>
      <c r="GE93" s="937">
        <f>IF(GE$5=$J93,#REF!,0)</f>
        <v>0</v>
      </c>
      <c r="GF93" s="937">
        <f>IF(GF$5=$J93,#REF!,0)</f>
        <v>0</v>
      </c>
      <c r="GG93" s="937">
        <f>IF(GG$5=$J93,#REF!,0)</f>
        <v>0</v>
      </c>
      <c r="GH93" s="937">
        <f>IF(GH$5=$J93,#REF!,0)</f>
        <v>0</v>
      </c>
      <c r="GI93" s="937">
        <f>IF(GI$5=$J93,#REF!,0)</f>
        <v>0</v>
      </c>
      <c r="GJ93" s="937">
        <f>IF(GJ$5=$J93,#REF!,0)</f>
        <v>0</v>
      </c>
      <c r="GK93" s="937">
        <f>IF(GK$5=$J93,#REF!,0)</f>
        <v>0</v>
      </c>
      <c r="GL93" s="937">
        <f>IF(GL$5=$J93,#REF!,0)</f>
        <v>0</v>
      </c>
      <c r="GM93" s="937">
        <f>IF(GM$5=$J93,#REF!,0)</f>
        <v>0</v>
      </c>
      <c r="GN93" s="937">
        <f>IF(GN$5=$J93,#REF!,0)</f>
        <v>0</v>
      </c>
      <c r="GO93" s="937">
        <f>IF(GO$5=$J93,#REF!,0)</f>
        <v>0</v>
      </c>
      <c r="GP93" s="937">
        <f>IF(GP$5=$J93,#REF!,0)</f>
        <v>0</v>
      </c>
      <c r="GQ93" s="937">
        <f>IF(GQ$5=$J93,#REF!,0)</f>
        <v>0</v>
      </c>
      <c r="GR93" s="937">
        <f>IF(GR$5=$J93,#REF!,0)</f>
        <v>0</v>
      </c>
      <c r="GS93" s="937">
        <f>IF(GS$5=$J93,#REF!,0)</f>
        <v>0</v>
      </c>
      <c r="GT93" s="937">
        <f>IF(GT$5=$J93,#REF!,0)</f>
        <v>0</v>
      </c>
      <c r="GU93" s="937">
        <f>IF(GU$5=$J93,#REF!,0)</f>
        <v>0</v>
      </c>
      <c r="GV93" s="937">
        <f>IF(GV$5=$J93,#REF!,0)</f>
        <v>0</v>
      </c>
      <c r="GW93" s="937" t="e">
        <f>IF(GW$5=$J93,#REF!,0)</f>
        <v>#REF!</v>
      </c>
      <c r="GX93" s="937">
        <f>IF(GX$5=$J93,#REF!,0)</f>
        <v>0</v>
      </c>
      <c r="GY93" s="937">
        <f>IF(GY$5=$J93,#REF!,0)</f>
        <v>0</v>
      </c>
      <c r="GZ93" s="937">
        <f>IF(GZ$5=$J93,#REF!,0)</f>
        <v>0</v>
      </c>
      <c r="HA93" s="937">
        <f>IF(HA$5=$J93,#REF!,0)</f>
        <v>0</v>
      </c>
      <c r="HB93" s="937">
        <f>IF(HB$5=$J93,#REF!,0)</f>
        <v>0</v>
      </c>
      <c r="HC93" s="937">
        <f>IF(HC$5=$J93,#REF!,0)</f>
        <v>0</v>
      </c>
      <c r="HD93" s="937">
        <f>IF(HD$5=$J93,#REF!,0)</f>
        <v>0</v>
      </c>
      <c r="HE93" s="937">
        <f>IF(HE$5=$J93,#REF!,0)</f>
        <v>0</v>
      </c>
      <c r="HF93" s="937">
        <f>IF(HF$5=$J93,#REF!,0)</f>
        <v>0</v>
      </c>
    </row>
    <row r="94" spans="1:214" ht="20.100000000000001" hidden="1" customHeight="1" x14ac:dyDescent="0.35">
      <c r="A94" s="583"/>
      <c r="B94" s="583"/>
      <c r="C94" s="583"/>
      <c r="D94" s="583"/>
      <c r="E94" s="583"/>
      <c r="F94" s="583"/>
      <c r="G94" s="583"/>
      <c r="H94" s="583"/>
      <c r="I94" s="998"/>
      <c r="J94" s="998"/>
      <c r="K94" s="658">
        <v>7211</v>
      </c>
      <c r="L94" s="648" t="s">
        <v>687</v>
      </c>
      <c r="M94" s="643"/>
      <c r="N94" s="643"/>
      <c r="O94" s="643"/>
      <c r="P94" s="643"/>
      <c r="Q94" s="643"/>
      <c r="R94" s="643"/>
      <c r="S94" s="643"/>
      <c r="T94" s="643"/>
      <c r="U94" s="643"/>
      <c r="V94" s="643"/>
      <c r="W94" s="643"/>
      <c r="X94" s="643"/>
      <c r="Y94" s="643"/>
      <c r="Z94" s="643"/>
      <c r="AA94" s="643"/>
      <c r="AB94" s="643"/>
      <c r="AC94" s="643"/>
      <c r="AD94" s="643"/>
      <c r="AE94" s="643"/>
      <c r="AF94" s="643"/>
      <c r="AG94" s="643"/>
      <c r="AH94" s="643"/>
      <c r="AI94" s="644">
        <v>0</v>
      </c>
      <c r="AJ94" s="644">
        <v>0</v>
      </c>
      <c r="AK94" s="644">
        <v>0</v>
      </c>
      <c r="AL94" s="644">
        <v>0</v>
      </c>
      <c r="AM94" s="643"/>
      <c r="AN94" s="644"/>
      <c r="AO94" s="644"/>
      <c r="AP94" s="644"/>
      <c r="AQ94" s="644"/>
      <c r="AR94" s="644"/>
      <c r="AS94" s="644"/>
      <c r="AT94" s="643">
        <f t="shared" si="198"/>
        <v>0</v>
      </c>
      <c r="AU94" s="644"/>
      <c r="AV94" s="644"/>
      <c r="AW94" s="457"/>
      <c r="AX94" s="457"/>
      <c r="AY94" s="644"/>
      <c r="AZ94" s="644"/>
      <c r="BA94" s="643">
        <f t="shared" si="192"/>
        <v>0</v>
      </c>
      <c r="BB94" s="643">
        <f t="shared" si="193"/>
        <v>0</v>
      </c>
      <c r="BC94" s="644"/>
      <c r="BD94" s="644"/>
      <c r="BE94" s="644"/>
      <c r="BF94" s="644"/>
      <c r="BG94" s="644">
        <f t="shared" si="220"/>
        <v>0</v>
      </c>
      <c r="BH94" s="644"/>
      <c r="BI94" s="644"/>
      <c r="BJ94" s="644"/>
      <c r="BK94" s="644">
        <f t="shared" si="221"/>
        <v>0</v>
      </c>
      <c r="BL94" s="644"/>
      <c r="BM94" s="644"/>
      <c r="BN94" s="644"/>
      <c r="BO94" s="644">
        <f t="shared" si="222"/>
        <v>0</v>
      </c>
      <c r="BP94" s="644"/>
      <c r="BQ94" s="644"/>
      <c r="BR94" s="644"/>
      <c r="BS94" s="644">
        <f t="shared" si="208"/>
        <v>0</v>
      </c>
      <c r="BT94" s="644"/>
      <c r="BU94" s="749"/>
      <c r="BV94" s="644"/>
      <c r="BW94" s="644">
        <f t="shared" si="209"/>
        <v>0</v>
      </c>
      <c r="BX94" s="644"/>
      <c r="BY94" s="644"/>
      <c r="BZ94" s="644"/>
      <c r="CA94" s="644"/>
      <c r="CB94" s="644"/>
      <c r="CC94" s="644"/>
      <c r="CD94" s="644">
        <f t="shared" si="204"/>
        <v>0</v>
      </c>
      <c r="CE94" s="644">
        <f t="shared" si="205"/>
        <v>0</v>
      </c>
      <c r="CF94" s="644"/>
      <c r="CG94" s="644"/>
      <c r="CH94" s="644">
        <v>0</v>
      </c>
      <c r="CI94" s="644">
        <f t="shared" si="223"/>
        <v>0</v>
      </c>
      <c r="CJ94" s="644"/>
      <c r="CK94" s="644"/>
      <c r="CL94" s="644">
        <f t="shared" si="224"/>
        <v>0</v>
      </c>
      <c r="CM94" s="644"/>
      <c r="CN94" s="644">
        <v>0</v>
      </c>
      <c r="CO94" s="644"/>
      <c r="CP94" s="644">
        <f t="shared" si="225"/>
        <v>0</v>
      </c>
      <c r="CQ94" s="644"/>
      <c r="CR94" s="644"/>
      <c r="CS94" s="644"/>
      <c r="CT94" s="644">
        <f t="shared" si="226"/>
        <v>0</v>
      </c>
      <c r="CU94" s="644">
        <v>0</v>
      </c>
      <c r="CV94" s="644">
        <v>0</v>
      </c>
      <c r="CW94" s="644"/>
      <c r="CX94" s="644"/>
      <c r="CY94" s="910">
        <v>0</v>
      </c>
      <c r="CZ94" s="644">
        <v>0</v>
      </c>
      <c r="DA94" s="644">
        <v>0</v>
      </c>
      <c r="DB94" s="644">
        <f t="shared" si="227"/>
        <v>0</v>
      </c>
      <c r="DC94" s="644">
        <v>0</v>
      </c>
      <c r="DD94" s="644">
        <v>0</v>
      </c>
      <c r="DE94" s="644">
        <v>0</v>
      </c>
      <c r="DF94" s="644">
        <f t="shared" si="228"/>
        <v>0</v>
      </c>
      <c r="DG94" s="644">
        <v>0</v>
      </c>
      <c r="DH94" s="644">
        <v>0</v>
      </c>
      <c r="DI94" s="644">
        <v>0</v>
      </c>
      <c r="DJ94" s="644">
        <f t="shared" si="229"/>
        <v>0</v>
      </c>
      <c r="DK94" s="644">
        <v>0</v>
      </c>
      <c r="DL94" s="644">
        <v>0</v>
      </c>
      <c r="DM94" s="644">
        <f t="shared" si="196"/>
        <v>0</v>
      </c>
      <c r="DN94" s="644">
        <f>IFERROR(DL94/#REF!*100,)</f>
        <v>0</v>
      </c>
      <c r="DO94" s="910"/>
      <c r="DP94" s="910"/>
      <c r="DQ94" s="910"/>
      <c r="DS94" s="490">
        <f>IF(DS$5=$H94,#REF!,0)</f>
        <v>0</v>
      </c>
      <c r="DT94" s="490">
        <f>IF(DT$5=$H94,#REF!,0)</f>
        <v>0</v>
      </c>
      <c r="DU94" s="490">
        <f>IF(DU$5=$H94,#REF!,0)</f>
        <v>0</v>
      </c>
      <c r="DV94" s="490">
        <f>IF(DV$5=$J94,#REF!,0)</f>
        <v>0</v>
      </c>
      <c r="DW94" s="490"/>
      <c r="DX94" s="490">
        <f>IF($DX$5=$A94,#REF!,0)</f>
        <v>0</v>
      </c>
      <c r="DY94" s="490">
        <f t="shared" si="199"/>
        <v>0</v>
      </c>
      <c r="DZ94" s="490"/>
      <c r="EA94" s="636">
        <f>IF(EA$5=$A94,#REF!,0)</f>
        <v>0</v>
      </c>
      <c r="EB94" s="937">
        <f>IF(EB$5=$A94,#REF!,0)</f>
        <v>0</v>
      </c>
      <c r="EC94" s="937">
        <f>IF(EC$5=$A94,#REF!,0)</f>
        <v>0</v>
      </c>
      <c r="ED94" s="636">
        <f>IF(ED$5=$A94,#REF!,0)</f>
        <v>0</v>
      </c>
      <c r="EE94" s="636">
        <f>IF(EE$5=$A94,#REF!,0)</f>
        <v>0</v>
      </c>
      <c r="EF94" s="636">
        <f>IF(EF$5=$A94,#REF!,0)</f>
        <v>0</v>
      </c>
      <c r="EG94" s="636">
        <f>IF(EG$5=$A94,#REF!,0)</f>
        <v>0</v>
      </c>
      <c r="EH94" s="636">
        <f>IF(EH$5=$A94,#REF!,0)</f>
        <v>0</v>
      </c>
      <c r="EI94" s="636">
        <f>IF(EI$5=$A94,#REF!,0)</f>
        <v>0</v>
      </c>
      <c r="EJ94" s="937">
        <f>IF(EJ$5=$A94,#REF!,0)</f>
        <v>0</v>
      </c>
      <c r="EK94" s="937">
        <f>IF(EK$5=$A94,#REF!,0)</f>
        <v>0</v>
      </c>
      <c r="EL94" s="937">
        <f>IF(EL$5=$A94,#REF!,0)</f>
        <v>0</v>
      </c>
      <c r="EM94" s="937">
        <f>IF(EM$5=$A94,#REF!,0)</f>
        <v>0</v>
      </c>
      <c r="EN94" s="937">
        <f>IF(EN$5=$A94,#REF!,0)</f>
        <v>0</v>
      </c>
      <c r="EO94" s="937">
        <f>IF(EO$5=$A94,#REF!,0)</f>
        <v>0</v>
      </c>
      <c r="EP94" s="937">
        <f>IF(EP$5=$A94,#REF!,0)</f>
        <v>0</v>
      </c>
      <c r="EQ94" s="937">
        <f>IF(EQ$5=$A94,#REF!,0)</f>
        <v>0</v>
      </c>
      <c r="ER94" s="937">
        <f>IF(ER$5=$A94,#REF!,0)</f>
        <v>0</v>
      </c>
      <c r="ES94" s="937">
        <f>IF(ES$5=$A94,#REF!,0)</f>
        <v>0</v>
      </c>
      <c r="ET94" s="937">
        <f>IF(ET$5=$A94,#REF!,0)</f>
        <v>0</v>
      </c>
      <c r="EX94" s="636">
        <f t="shared" si="251"/>
        <v>0</v>
      </c>
      <c r="EY94" s="937">
        <f t="shared" si="251"/>
        <v>0</v>
      </c>
      <c r="EZ94" s="937">
        <f t="shared" si="251"/>
        <v>0</v>
      </c>
      <c r="FA94" s="636">
        <f t="shared" si="251"/>
        <v>0</v>
      </c>
      <c r="FB94" s="636">
        <f t="shared" si="251"/>
        <v>0</v>
      </c>
      <c r="FC94" s="636">
        <f t="shared" si="251"/>
        <v>0</v>
      </c>
      <c r="FD94" s="636">
        <f t="shared" si="251"/>
        <v>0</v>
      </c>
      <c r="FE94" s="636">
        <f t="shared" si="251"/>
        <v>0</v>
      </c>
      <c r="FF94" s="636">
        <f t="shared" si="251"/>
        <v>0</v>
      </c>
      <c r="FG94" s="937">
        <f t="shared" si="251"/>
        <v>0</v>
      </c>
      <c r="FH94" s="937">
        <f t="shared" si="252"/>
        <v>0</v>
      </c>
      <c r="FI94" s="937">
        <f t="shared" si="252"/>
        <v>0</v>
      </c>
      <c r="FJ94" s="937">
        <f t="shared" si="252"/>
        <v>0</v>
      </c>
      <c r="FK94" s="937">
        <f t="shared" si="252"/>
        <v>0</v>
      </c>
      <c r="FL94" s="937">
        <f t="shared" si="252"/>
        <v>0</v>
      </c>
      <c r="FM94" s="937">
        <f t="shared" si="252"/>
        <v>0</v>
      </c>
      <c r="FN94" s="937">
        <f t="shared" si="252"/>
        <v>0</v>
      </c>
      <c r="FO94" s="937">
        <f t="shared" si="252"/>
        <v>0</v>
      </c>
      <c r="FP94" s="937">
        <f t="shared" si="252"/>
        <v>0</v>
      </c>
      <c r="FQ94" s="937">
        <f t="shared" si="252"/>
        <v>0</v>
      </c>
      <c r="GA94" s="937">
        <f>IF(GA$5=$J94,#REF!,0)</f>
        <v>0</v>
      </c>
      <c r="GB94" s="937">
        <f>IF(GB$5=$J94,#REF!,0)</f>
        <v>0</v>
      </c>
      <c r="GC94" s="937">
        <f>IF(GC$5=$J94,#REF!,0)</f>
        <v>0</v>
      </c>
      <c r="GD94" s="937">
        <f>IF(GD$5=$J94,#REF!,0)</f>
        <v>0</v>
      </c>
      <c r="GE94" s="937">
        <f>IF(GE$5=$J94,#REF!,0)</f>
        <v>0</v>
      </c>
      <c r="GF94" s="937">
        <f>IF(GF$5=$J94,#REF!,0)</f>
        <v>0</v>
      </c>
      <c r="GG94" s="937">
        <f>IF(GG$5=$J94,#REF!,0)</f>
        <v>0</v>
      </c>
      <c r="GH94" s="937">
        <f>IF(GH$5=$J94,#REF!,0)</f>
        <v>0</v>
      </c>
      <c r="GI94" s="937">
        <f>IF(GI$5=$J94,#REF!,0)</f>
        <v>0</v>
      </c>
      <c r="GJ94" s="937">
        <f>IF(GJ$5=$J94,#REF!,0)</f>
        <v>0</v>
      </c>
      <c r="GK94" s="937">
        <f>IF(GK$5=$J94,#REF!,0)</f>
        <v>0</v>
      </c>
      <c r="GL94" s="937">
        <f>IF(GL$5=$J94,#REF!,0)</f>
        <v>0</v>
      </c>
      <c r="GM94" s="937">
        <f>IF(GM$5=$J94,#REF!,0)</f>
        <v>0</v>
      </c>
      <c r="GN94" s="937">
        <f>IF(GN$5=$J94,#REF!,0)</f>
        <v>0</v>
      </c>
      <c r="GO94" s="937">
        <f>IF(GO$5=$J94,#REF!,0)</f>
        <v>0</v>
      </c>
      <c r="GP94" s="937">
        <f>IF(GP$5=$J94,#REF!,0)</f>
        <v>0</v>
      </c>
      <c r="GQ94" s="937">
        <f>IF(GQ$5=$J94,#REF!,0)</f>
        <v>0</v>
      </c>
      <c r="GR94" s="937">
        <f>IF(GR$5=$J94,#REF!,0)</f>
        <v>0</v>
      </c>
      <c r="GS94" s="937">
        <f>IF(GS$5=$J94,#REF!,0)</f>
        <v>0</v>
      </c>
      <c r="GT94" s="937">
        <f>IF(GT$5=$J94,#REF!,0)</f>
        <v>0</v>
      </c>
      <c r="GU94" s="937">
        <f>IF(GU$5=$J94,#REF!,0)</f>
        <v>0</v>
      </c>
      <c r="GV94" s="937">
        <f>IF(GV$5=$J94,#REF!,0)</f>
        <v>0</v>
      </c>
      <c r="GW94" s="937">
        <f>IF(GW$5=$J94,#REF!,0)</f>
        <v>0</v>
      </c>
      <c r="GX94" s="937">
        <f>IF(GX$5=$J94,#REF!,0)</f>
        <v>0</v>
      </c>
      <c r="GY94" s="937">
        <f>IF(GY$5=$J94,#REF!,0)</f>
        <v>0</v>
      </c>
      <c r="GZ94" s="937">
        <f>IF(GZ$5=$J94,#REF!,0)</f>
        <v>0</v>
      </c>
      <c r="HA94" s="937">
        <f>IF(HA$5=$J94,#REF!,0)</f>
        <v>0</v>
      </c>
      <c r="HB94" s="937">
        <f>IF(HB$5=$J94,#REF!,0)</f>
        <v>0</v>
      </c>
      <c r="HC94" s="937">
        <f>IF(HC$5=$J94,#REF!,0)</f>
        <v>0</v>
      </c>
      <c r="HD94" s="937">
        <f>IF(HD$5=$J94,#REF!,0)</f>
        <v>0</v>
      </c>
      <c r="HE94" s="937">
        <f>IF(HE$5=$J94,#REF!,0)</f>
        <v>0</v>
      </c>
      <c r="HF94" s="937">
        <f>IF(HF$5=$J94,#REF!,0)</f>
        <v>0</v>
      </c>
    </row>
    <row r="95" spans="1:214" ht="20.100000000000001" customHeight="1" x14ac:dyDescent="0.35">
      <c r="A95" s="484"/>
      <c r="B95" s="452"/>
      <c r="C95" s="452"/>
      <c r="D95" s="452"/>
      <c r="E95" s="452"/>
      <c r="F95" s="452"/>
      <c r="G95" s="452"/>
      <c r="H95" s="484" t="s">
        <v>158</v>
      </c>
      <c r="I95" s="980" t="s">
        <v>110</v>
      </c>
      <c r="J95" s="1151"/>
      <c r="K95" s="980"/>
      <c r="L95" s="980"/>
      <c r="M95" s="643"/>
      <c r="N95" s="643"/>
      <c r="O95" s="643"/>
      <c r="P95" s="643"/>
      <c r="Q95" s="643"/>
      <c r="R95" s="643"/>
      <c r="S95" s="643"/>
      <c r="T95" s="643"/>
      <c r="U95" s="643"/>
      <c r="V95" s="643"/>
      <c r="W95" s="643"/>
      <c r="X95" s="643"/>
      <c r="Y95" s="643"/>
      <c r="Z95" s="643"/>
      <c r="AA95" s="643"/>
      <c r="AB95" s="643"/>
      <c r="AC95" s="643"/>
      <c r="AD95" s="643"/>
      <c r="AE95" s="643"/>
      <c r="AF95" s="643"/>
      <c r="AG95" s="643"/>
      <c r="AH95" s="643"/>
      <c r="AI95" s="644"/>
      <c r="AJ95" s="644"/>
      <c r="AK95" s="644"/>
      <c r="AL95" s="644"/>
      <c r="AM95" s="643"/>
      <c r="AN95" s="644"/>
      <c r="AO95" s="644"/>
      <c r="AP95" s="644"/>
      <c r="AQ95" s="644"/>
      <c r="AR95" s="644"/>
      <c r="AS95" s="644"/>
      <c r="AT95" s="643"/>
      <c r="AU95" s="644"/>
      <c r="AV95" s="644"/>
      <c r="AW95" s="457"/>
      <c r="AX95" s="457"/>
      <c r="AY95" s="644"/>
      <c r="AZ95" s="659">
        <f t="shared" ref="AZ95:BI97" si="263">AZ96</f>
        <v>0</v>
      </c>
      <c r="BA95" s="659">
        <f>IFERROR(AZ95/AP95*100,)</f>
        <v>0</v>
      </c>
      <c r="BB95" s="659">
        <f>IFERROR(AZ95/AY95*100,)</f>
        <v>0</v>
      </c>
      <c r="BC95" s="659">
        <f t="shared" ref="BC95:BD97" si="264">BC96</f>
        <v>0</v>
      </c>
      <c r="BD95" s="659">
        <f t="shared" si="264"/>
        <v>0</v>
      </c>
      <c r="BE95" s="659">
        <f t="shared" si="263"/>
        <v>0</v>
      </c>
      <c r="BF95" s="659">
        <f t="shared" si="263"/>
        <v>0</v>
      </c>
      <c r="BG95" s="659">
        <f>IFERROR(BF95/BE95*100,)</f>
        <v>0</v>
      </c>
      <c r="BH95" s="659">
        <f t="shared" si="263"/>
        <v>0</v>
      </c>
      <c r="BI95" s="659">
        <f t="shared" si="263"/>
        <v>0</v>
      </c>
      <c r="BJ95" s="659"/>
      <c r="BK95" s="659">
        <f>IFERROR(BJ95/BI95*100,)</f>
        <v>0</v>
      </c>
      <c r="BL95" s="659">
        <f t="shared" ref="BL95:CA97" si="265">BL96</f>
        <v>0</v>
      </c>
      <c r="BM95" s="659">
        <f t="shared" si="265"/>
        <v>0</v>
      </c>
      <c r="BN95" s="659"/>
      <c r="BO95" s="659">
        <f>IFERROR(BN95/BI95*100,)</f>
        <v>0</v>
      </c>
      <c r="BP95" s="659">
        <f t="shared" si="265"/>
        <v>0</v>
      </c>
      <c r="BQ95" s="659">
        <f t="shared" si="265"/>
        <v>0</v>
      </c>
      <c r="BR95" s="659">
        <f t="shared" si="265"/>
        <v>0</v>
      </c>
      <c r="BS95" s="659">
        <f t="shared" si="208"/>
        <v>0</v>
      </c>
      <c r="BT95" s="659">
        <f t="shared" si="265"/>
        <v>1500000</v>
      </c>
      <c r="BU95" s="806">
        <f t="shared" si="265"/>
        <v>1500000</v>
      </c>
      <c r="BV95" s="659">
        <f t="shared" si="265"/>
        <v>0</v>
      </c>
      <c r="BW95" s="659">
        <f t="shared" si="209"/>
        <v>0</v>
      </c>
      <c r="BX95" s="659">
        <f t="shared" si="265"/>
        <v>0</v>
      </c>
      <c r="BY95" s="659">
        <f t="shared" si="265"/>
        <v>1500000</v>
      </c>
      <c r="BZ95" s="659">
        <f t="shared" si="265"/>
        <v>0</v>
      </c>
      <c r="CA95" s="659">
        <f t="shared" si="265"/>
        <v>0</v>
      </c>
      <c r="CB95" s="659">
        <f t="shared" ref="CB95:CC97" si="266">CB96</f>
        <v>0</v>
      </c>
      <c r="CC95" s="659">
        <f t="shared" si="266"/>
        <v>0</v>
      </c>
      <c r="CD95" s="659">
        <f t="shared" si="204"/>
        <v>0</v>
      </c>
      <c r="CE95" s="659">
        <f t="shared" si="205"/>
        <v>0</v>
      </c>
      <c r="CF95" s="659">
        <f t="shared" ref="CF95:CH97" si="267">CF96</f>
        <v>0</v>
      </c>
      <c r="CG95" s="659">
        <f t="shared" si="267"/>
        <v>1000000</v>
      </c>
      <c r="CH95" s="659">
        <f t="shared" si="267"/>
        <v>0</v>
      </c>
      <c r="CI95" s="659">
        <f t="shared" si="223"/>
        <v>0</v>
      </c>
      <c r="CJ95" s="659">
        <f t="shared" ref="CJ95:CK97" si="268">CJ96</f>
        <v>0</v>
      </c>
      <c r="CK95" s="659">
        <f t="shared" si="268"/>
        <v>1000000</v>
      </c>
      <c r="CL95" s="659">
        <f t="shared" si="224"/>
        <v>0</v>
      </c>
      <c r="CM95" s="659">
        <f t="shared" ref="CM95:DA97" si="269">CM96</f>
        <v>0</v>
      </c>
      <c r="CN95" s="659">
        <f t="shared" si="269"/>
        <v>1000000</v>
      </c>
      <c r="CO95" s="659">
        <f t="shared" si="269"/>
        <v>0</v>
      </c>
      <c r="CP95" s="659">
        <f t="shared" si="225"/>
        <v>0</v>
      </c>
      <c r="CQ95" s="659">
        <f t="shared" si="269"/>
        <v>-1000000</v>
      </c>
      <c r="CR95" s="659">
        <f t="shared" si="269"/>
        <v>0</v>
      </c>
      <c r="CS95" s="659">
        <f t="shared" si="269"/>
        <v>0</v>
      </c>
      <c r="CT95" s="659">
        <f t="shared" si="226"/>
        <v>0</v>
      </c>
      <c r="CU95" s="659">
        <f t="shared" ref="CU95:CV97" si="270">CU96</f>
        <v>0</v>
      </c>
      <c r="CV95" s="659">
        <f t="shared" si="270"/>
        <v>0</v>
      </c>
      <c r="CW95" s="659">
        <f t="shared" si="269"/>
        <v>0</v>
      </c>
      <c r="CX95" s="659">
        <f t="shared" si="269"/>
        <v>0</v>
      </c>
      <c r="CY95" s="659">
        <f t="shared" si="269"/>
        <v>0</v>
      </c>
      <c r="CZ95" s="659">
        <f>CZ96</f>
        <v>0</v>
      </c>
      <c r="DA95" s="659">
        <f t="shared" si="269"/>
        <v>0</v>
      </c>
      <c r="DB95" s="659">
        <f t="shared" si="227"/>
        <v>0</v>
      </c>
      <c r="DC95" s="659">
        <f t="shared" ref="DC95:DQ97" si="271">DC96</f>
        <v>0</v>
      </c>
      <c r="DD95" s="659">
        <f t="shared" si="271"/>
        <v>0</v>
      </c>
      <c r="DE95" s="659">
        <f t="shared" si="271"/>
        <v>0</v>
      </c>
      <c r="DF95" s="659">
        <f t="shared" si="228"/>
        <v>0</v>
      </c>
      <c r="DG95" s="659">
        <f t="shared" si="271"/>
        <v>0</v>
      </c>
      <c r="DH95" s="659">
        <f t="shared" si="271"/>
        <v>0</v>
      </c>
      <c r="DI95" s="659">
        <f t="shared" si="271"/>
        <v>0</v>
      </c>
      <c r="DJ95" s="659">
        <f t="shared" si="229"/>
        <v>0</v>
      </c>
      <c r="DK95" s="659" t="e">
        <f t="shared" si="271"/>
        <v>#REF!</v>
      </c>
      <c r="DL95" s="659">
        <f t="shared" si="271"/>
        <v>0</v>
      </c>
      <c r="DM95" s="659">
        <f t="shared" si="196"/>
        <v>0</v>
      </c>
      <c r="DN95" s="659">
        <f>IFERROR(DL95/#REF!*100,)</f>
        <v>0</v>
      </c>
      <c r="DO95" s="659">
        <f t="shared" si="271"/>
        <v>0</v>
      </c>
      <c r="DP95" s="659">
        <f t="shared" si="271"/>
        <v>0</v>
      </c>
      <c r="DQ95" s="659">
        <f t="shared" si="271"/>
        <v>0</v>
      </c>
      <c r="DS95" s="490">
        <f>IF(DS$5=$H95,#REF!,0)</f>
        <v>0</v>
      </c>
      <c r="DT95" s="490">
        <f>IF(DT$5=$H95,#REF!,0)</f>
        <v>0</v>
      </c>
      <c r="DU95" s="490" t="e">
        <f>IF(DU$5=$H95,#REF!,0)</f>
        <v>#REF!</v>
      </c>
      <c r="DV95" s="490">
        <f>IF(DV$5=$J95,#REF!,0)</f>
        <v>0</v>
      </c>
      <c r="DW95" s="490"/>
      <c r="DX95" s="490">
        <f>IF($DX$5=$A95,#REF!,0)</f>
        <v>0</v>
      </c>
      <c r="DY95" s="490">
        <f t="shared" si="199"/>
        <v>0</v>
      </c>
      <c r="DZ95" s="490"/>
      <c r="EA95" s="636">
        <f>IF(EA$5=$A95,#REF!,0)</f>
        <v>0</v>
      </c>
      <c r="EB95" s="937">
        <f>IF(EB$5=$A95,#REF!,0)</f>
        <v>0</v>
      </c>
      <c r="EC95" s="937">
        <f>IF(EC$5=$A95,#REF!,0)</f>
        <v>0</v>
      </c>
      <c r="ED95" s="636">
        <f>IF(ED$5=$A95,#REF!,0)</f>
        <v>0</v>
      </c>
      <c r="EE95" s="636">
        <f>IF(EE$5=$A95,#REF!,0)</f>
        <v>0</v>
      </c>
      <c r="EF95" s="636">
        <f>IF(EF$5=$A95,#REF!,0)</f>
        <v>0</v>
      </c>
      <c r="EG95" s="636">
        <f>IF(EG$5=$A95,#REF!,0)</f>
        <v>0</v>
      </c>
      <c r="EH95" s="636">
        <f>IF(EH$5=$A95,#REF!,0)</f>
        <v>0</v>
      </c>
      <c r="EI95" s="636">
        <f>IF(EI$5=$A95,#REF!,0)</f>
        <v>0</v>
      </c>
      <c r="EJ95" s="937">
        <f>IF(EJ$5=$A95,#REF!,0)</f>
        <v>0</v>
      </c>
      <c r="EK95" s="937">
        <f>IF(EK$5=$A95,#REF!,0)</f>
        <v>0</v>
      </c>
      <c r="EL95" s="937">
        <f>IF(EL$5=$A95,#REF!,0)</f>
        <v>0</v>
      </c>
      <c r="EM95" s="937">
        <f>IF(EM$5=$A95,#REF!,0)</f>
        <v>0</v>
      </c>
      <c r="EN95" s="937">
        <f>IF(EN$5=$A95,#REF!,0)</f>
        <v>0</v>
      </c>
      <c r="EO95" s="937">
        <f>IF(EO$5=$A95,#REF!,0)</f>
        <v>0</v>
      </c>
      <c r="EP95" s="937">
        <f>IF(EP$5=$A95,#REF!,0)</f>
        <v>0</v>
      </c>
      <c r="EQ95" s="937">
        <f>IF(EQ$5=$A95,#REF!,0)</f>
        <v>0</v>
      </c>
      <c r="ER95" s="937">
        <f>IF(ER$5=$A95,#REF!,0)</f>
        <v>0</v>
      </c>
      <c r="ES95" s="937">
        <f>IF(ES$5=$A95,#REF!,0)</f>
        <v>0</v>
      </c>
      <c r="ET95" s="937">
        <f>IF(ET$5=$A95,#REF!,0)</f>
        <v>0</v>
      </c>
      <c r="EX95" s="636">
        <f t="shared" si="251"/>
        <v>0</v>
      </c>
      <c r="EY95" s="937">
        <f t="shared" si="251"/>
        <v>0</v>
      </c>
      <c r="EZ95" s="937">
        <f t="shared" si="251"/>
        <v>0</v>
      </c>
      <c r="FA95" s="636">
        <f t="shared" si="251"/>
        <v>0</v>
      </c>
      <c r="FB95" s="636">
        <f t="shared" si="251"/>
        <v>0</v>
      </c>
      <c r="FC95" s="636">
        <f t="shared" si="251"/>
        <v>0</v>
      </c>
      <c r="FD95" s="636">
        <f t="shared" si="251"/>
        <v>0</v>
      </c>
      <c r="FE95" s="636">
        <f t="shared" si="251"/>
        <v>0</v>
      </c>
      <c r="FF95" s="636">
        <f t="shared" si="251"/>
        <v>0</v>
      </c>
      <c r="FG95" s="937">
        <f t="shared" si="251"/>
        <v>0</v>
      </c>
      <c r="FH95" s="937">
        <f t="shared" si="252"/>
        <v>0</v>
      </c>
      <c r="FI95" s="937">
        <f t="shared" si="252"/>
        <v>0</v>
      </c>
      <c r="FJ95" s="937">
        <f t="shared" si="252"/>
        <v>0</v>
      </c>
      <c r="FK95" s="937">
        <f t="shared" si="252"/>
        <v>0</v>
      </c>
      <c r="FL95" s="937">
        <f t="shared" si="252"/>
        <v>0</v>
      </c>
      <c r="FM95" s="937">
        <f t="shared" si="252"/>
        <v>0</v>
      </c>
      <c r="FN95" s="937">
        <f t="shared" si="252"/>
        <v>0</v>
      </c>
      <c r="FO95" s="937">
        <f t="shared" si="252"/>
        <v>0</v>
      </c>
      <c r="FP95" s="937">
        <f t="shared" si="252"/>
        <v>0</v>
      </c>
      <c r="FQ95" s="937">
        <f t="shared" si="252"/>
        <v>0</v>
      </c>
      <c r="GA95" s="937">
        <f>IF(GA$5=$J95,#REF!,0)</f>
        <v>0</v>
      </c>
      <c r="GB95" s="937">
        <f>IF(GB$5=$J95,#REF!,0)</f>
        <v>0</v>
      </c>
      <c r="GC95" s="937">
        <f>IF(GC$5=$J95,#REF!,0)</f>
        <v>0</v>
      </c>
      <c r="GD95" s="937">
        <f>IF(GD$5=$J95,#REF!,0)</f>
        <v>0</v>
      </c>
      <c r="GE95" s="937">
        <f>IF(GE$5=$J95,#REF!,0)</f>
        <v>0</v>
      </c>
      <c r="GF95" s="937">
        <f>IF(GF$5=$J95,#REF!,0)</f>
        <v>0</v>
      </c>
      <c r="GG95" s="937">
        <f>IF(GG$5=$J95,#REF!,0)</f>
        <v>0</v>
      </c>
      <c r="GH95" s="937">
        <f>IF(GH$5=$J95,#REF!,0)</f>
        <v>0</v>
      </c>
      <c r="GI95" s="937">
        <f>IF(GI$5=$J95,#REF!,0)</f>
        <v>0</v>
      </c>
      <c r="GJ95" s="937">
        <f>IF(GJ$5=$J95,#REF!,0)</f>
        <v>0</v>
      </c>
      <c r="GK95" s="937">
        <f>IF(GK$5=$J95,#REF!,0)</f>
        <v>0</v>
      </c>
      <c r="GL95" s="937">
        <f>IF(GL$5=$J95,#REF!,0)</f>
        <v>0</v>
      </c>
      <c r="GM95" s="937">
        <f>IF(GM$5=$J95,#REF!,0)</f>
        <v>0</v>
      </c>
      <c r="GN95" s="937">
        <f>IF(GN$5=$J95,#REF!,0)</f>
        <v>0</v>
      </c>
      <c r="GO95" s="937">
        <f>IF(GO$5=$J95,#REF!,0)</f>
        <v>0</v>
      </c>
      <c r="GP95" s="937">
        <f>IF(GP$5=$J95,#REF!,0)</f>
        <v>0</v>
      </c>
      <c r="GQ95" s="937">
        <f>IF(GQ$5=$J95,#REF!,0)</f>
        <v>0</v>
      </c>
      <c r="GR95" s="937">
        <f>IF(GR$5=$J95,#REF!,0)</f>
        <v>0</v>
      </c>
      <c r="GS95" s="937">
        <f>IF(GS$5=$J95,#REF!,0)</f>
        <v>0</v>
      </c>
      <c r="GT95" s="937">
        <f>IF(GT$5=$J95,#REF!,0)</f>
        <v>0</v>
      </c>
      <c r="GU95" s="937">
        <f>IF(GU$5=$J95,#REF!,0)</f>
        <v>0</v>
      </c>
      <c r="GV95" s="937">
        <f>IF(GV$5=$J95,#REF!,0)</f>
        <v>0</v>
      </c>
      <c r="GW95" s="937">
        <f>IF(GW$5=$J95,#REF!,0)</f>
        <v>0</v>
      </c>
      <c r="GX95" s="937">
        <f>IF(GX$5=$J95,#REF!,0)</f>
        <v>0</v>
      </c>
      <c r="GY95" s="937">
        <f>IF(GY$5=$J95,#REF!,0)</f>
        <v>0</v>
      </c>
      <c r="GZ95" s="937">
        <f>IF(GZ$5=$J95,#REF!,0)</f>
        <v>0</v>
      </c>
      <c r="HA95" s="937">
        <f>IF(HA$5=$J95,#REF!,0)</f>
        <v>0</v>
      </c>
      <c r="HB95" s="937">
        <f>IF(HB$5=$J95,#REF!,0)</f>
        <v>0</v>
      </c>
      <c r="HC95" s="937">
        <f>IF(HC$5=$J95,#REF!,0)</f>
        <v>0</v>
      </c>
      <c r="HD95" s="937">
        <f>IF(HD$5=$J95,#REF!,0)</f>
        <v>0</v>
      </c>
      <c r="HE95" s="937">
        <f>IF(HE$5=$J95,#REF!,0)</f>
        <v>0</v>
      </c>
      <c r="HF95" s="937">
        <f>IF(HF$5=$J95,#REF!,0)</f>
        <v>0</v>
      </c>
    </row>
    <row r="96" spans="1:214" s="821" customFormat="1" ht="20.100000000000001" customHeight="1" x14ac:dyDescent="0.35">
      <c r="A96" s="640"/>
      <c r="B96" s="501"/>
      <c r="C96" s="501"/>
      <c r="D96" s="501"/>
      <c r="E96" s="501"/>
      <c r="F96" s="501"/>
      <c r="G96" s="501"/>
      <c r="H96" s="529"/>
      <c r="I96" s="984" t="s">
        <v>805</v>
      </c>
      <c r="J96" s="1154" t="s">
        <v>625</v>
      </c>
      <c r="K96" s="460"/>
      <c r="L96" s="444"/>
      <c r="M96" s="643"/>
      <c r="N96" s="643"/>
      <c r="O96" s="643"/>
      <c r="P96" s="643"/>
      <c r="Q96" s="643"/>
      <c r="R96" s="643"/>
      <c r="S96" s="643"/>
      <c r="T96" s="643"/>
      <c r="U96" s="643"/>
      <c r="V96" s="643"/>
      <c r="W96" s="643"/>
      <c r="X96" s="643"/>
      <c r="Y96" s="643"/>
      <c r="Z96" s="643"/>
      <c r="AA96" s="643"/>
      <c r="AB96" s="643"/>
      <c r="AC96" s="643"/>
      <c r="AD96" s="643"/>
      <c r="AE96" s="643"/>
      <c r="AF96" s="643"/>
      <c r="AG96" s="643"/>
      <c r="AH96" s="643"/>
      <c r="AI96" s="644"/>
      <c r="AJ96" s="644"/>
      <c r="AK96" s="644"/>
      <c r="AL96" s="644"/>
      <c r="AM96" s="643"/>
      <c r="AN96" s="644"/>
      <c r="AO96" s="644"/>
      <c r="AP96" s="644"/>
      <c r="AQ96" s="644"/>
      <c r="AR96" s="644"/>
      <c r="AS96" s="644"/>
      <c r="AT96" s="643"/>
      <c r="AU96" s="644"/>
      <c r="AV96" s="644"/>
      <c r="AW96" s="457"/>
      <c r="AX96" s="457"/>
      <c r="AY96" s="644"/>
      <c r="AZ96" s="641">
        <f t="shared" si="263"/>
        <v>0</v>
      </c>
      <c r="BA96" s="641">
        <f>IFERROR(AZ96/AP96*100,)</f>
        <v>0</v>
      </c>
      <c r="BB96" s="641">
        <f>IFERROR(AZ96/AY96*100,)</f>
        <v>0</v>
      </c>
      <c r="BC96" s="641">
        <f t="shared" si="264"/>
        <v>0</v>
      </c>
      <c r="BD96" s="641">
        <f t="shared" si="264"/>
        <v>0</v>
      </c>
      <c r="BE96" s="641">
        <f t="shared" si="263"/>
        <v>0</v>
      </c>
      <c r="BF96" s="641">
        <f t="shared" si="263"/>
        <v>0</v>
      </c>
      <c r="BG96" s="641">
        <f>IFERROR(BF96/BE96*100,)</f>
        <v>0</v>
      </c>
      <c r="BH96" s="641">
        <f t="shared" si="263"/>
        <v>0</v>
      </c>
      <c r="BI96" s="641">
        <f t="shared" si="263"/>
        <v>0</v>
      </c>
      <c r="BJ96" s="641"/>
      <c r="BK96" s="641">
        <f>IFERROR(BJ96/BI96*100,)</f>
        <v>0</v>
      </c>
      <c r="BL96" s="641">
        <f t="shared" si="265"/>
        <v>0</v>
      </c>
      <c r="BM96" s="641">
        <f t="shared" si="265"/>
        <v>0</v>
      </c>
      <c r="BN96" s="641"/>
      <c r="BO96" s="641">
        <f>IFERROR(BN96/BI96*100,)</f>
        <v>0</v>
      </c>
      <c r="BP96" s="641">
        <f t="shared" si="265"/>
        <v>0</v>
      </c>
      <c r="BQ96" s="641">
        <f t="shared" si="265"/>
        <v>0</v>
      </c>
      <c r="BR96" s="641">
        <f t="shared" si="265"/>
        <v>0</v>
      </c>
      <c r="BS96" s="641">
        <f t="shared" si="208"/>
        <v>0</v>
      </c>
      <c r="BT96" s="641">
        <f t="shared" si="265"/>
        <v>1500000</v>
      </c>
      <c r="BU96" s="770">
        <f t="shared" si="265"/>
        <v>1500000</v>
      </c>
      <c r="BV96" s="641">
        <f t="shared" si="265"/>
        <v>0</v>
      </c>
      <c r="BW96" s="641">
        <f t="shared" si="209"/>
        <v>0</v>
      </c>
      <c r="BX96" s="641">
        <f t="shared" si="265"/>
        <v>0</v>
      </c>
      <c r="BY96" s="641">
        <f t="shared" si="265"/>
        <v>1500000</v>
      </c>
      <c r="BZ96" s="641">
        <f t="shared" si="265"/>
        <v>0</v>
      </c>
      <c r="CA96" s="641">
        <f t="shared" si="265"/>
        <v>0</v>
      </c>
      <c r="CB96" s="641">
        <f t="shared" si="266"/>
        <v>0</v>
      </c>
      <c r="CC96" s="641">
        <f t="shared" si="266"/>
        <v>0</v>
      </c>
      <c r="CD96" s="641">
        <f t="shared" si="204"/>
        <v>0</v>
      </c>
      <c r="CE96" s="641">
        <f t="shared" si="205"/>
        <v>0</v>
      </c>
      <c r="CF96" s="641">
        <f t="shared" si="267"/>
        <v>0</v>
      </c>
      <c r="CG96" s="641">
        <f t="shared" si="267"/>
        <v>1000000</v>
      </c>
      <c r="CH96" s="641">
        <f t="shared" si="267"/>
        <v>0</v>
      </c>
      <c r="CI96" s="641">
        <f t="shared" si="223"/>
        <v>0</v>
      </c>
      <c r="CJ96" s="641">
        <f t="shared" si="268"/>
        <v>0</v>
      </c>
      <c r="CK96" s="641">
        <f t="shared" si="268"/>
        <v>1000000</v>
      </c>
      <c r="CL96" s="641">
        <f t="shared" si="224"/>
        <v>0</v>
      </c>
      <c r="CM96" s="641">
        <f t="shared" si="269"/>
        <v>0</v>
      </c>
      <c r="CN96" s="641">
        <f t="shared" si="269"/>
        <v>1000000</v>
      </c>
      <c r="CO96" s="641">
        <f t="shared" si="269"/>
        <v>0</v>
      </c>
      <c r="CP96" s="641">
        <f t="shared" si="225"/>
        <v>0</v>
      </c>
      <c r="CQ96" s="641">
        <f t="shared" si="269"/>
        <v>-1000000</v>
      </c>
      <c r="CR96" s="641">
        <f t="shared" si="269"/>
        <v>0</v>
      </c>
      <c r="CS96" s="641">
        <f t="shared" si="269"/>
        <v>0</v>
      </c>
      <c r="CT96" s="641">
        <f t="shared" si="226"/>
        <v>0</v>
      </c>
      <c r="CU96" s="641">
        <f t="shared" si="270"/>
        <v>0</v>
      </c>
      <c r="CV96" s="641">
        <f t="shared" si="270"/>
        <v>0</v>
      </c>
      <c r="CW96" s="641">
        <f t="shared" si="269"/>
        <v>0</v>
      </c>
      <c r="CX96" s="641">
        <f t="shared" si="269"/>
        <v>0</v>
      </c>
      <c r="CY96" s="558">
        <f t="shared" si="269"/>
        <v>0</v>
      </c>
      <c r="CZ96" s="641">
        <f>CZ97</f>
        <v>0</v>
      </c>
      <c r="DA96" s="641">
        <f t="shared" si="269"/>
        <v>0</v>
      </c>
      <c r="DB96" s="641">
        <f t="shared" si="227"/>
        <v>0</v>
      </c>
      <c r="DC96" s="641">
        <f t="shared" si="271"/>
        <v>0</v>
      </c>
      <c r="DD96" s="641">
        <f t="shared" si="271"/>
        <v>0</v>
      </c>
      <c r="DE96" s="641">
        <f t="shared" si="271"/>
        <v>0</v>
      </c>
      <c r="DF96" s="641">
        <f t="shared" si="228"/>
        <v>0</v>
      </c>
      <c r="DG96" s="641">
        <f t="shared" si="271"/>
        <v>0</v>
      </c>
      <c r="DH96" s="641">
        <f t="shared" si="271"/>
        <v>0</v>
      </c>
      <c r="DI96" s="641">
        <f t="shared" si="271"/>
        <v>0</v>
      </c>
      <c r="DJ96" s="641">
        <f t="shared" si="229"/>
        <v>0</v>
      </c>
      <c r="DK96" s="641" t="e">
        <f t="shared" si="271"/>
        <v>#REF!</v>
      </c>
      <c r="DL96" s="641">
        <f t="shared" si="271"/>
        <v>0</v>
      </c>
      <c r="DM96" s="641">
        <f t="shared" si="196"/>
        <v>0</v>
      </c>
      <c r="DN96" s="641">
        <f>IFERROR(DL96/#REF!*100,)</f>
        <v>0</v>
      </c>
      <c r="DO96" s="558">
        <f t="shared" si="271"/>
        <v>0</v>
      </c>
      <c r="DP96" s="558">
        <f t="shared" si="271"/>
        <v>0</v>
      </c>
      <c r="DQ96" s="558">
        <f t="shared" si="271"/>
        <v>0</v>
      </c>
      <c r="DS96" s="490">
        <f>IF(DS$5=$H96,#REF!,0)</f>
        <v>0</v>
      </c>
      <c r="DT96" s="490">
        <f>IF(DT$5=$H96,#REF!,0)</f>
        <v>0</v>
      </c>
      <c r="DU96" s="490">
        <f>IF(DU$5=$H96,#REF!,0)</f>
        <v>0</v>
      </c>
      <c r="DV96" s="490">
        <f>IF(DV$5=$J96,#REF!,0)</f>
        <v>0</v>
      </c>
      <c r="DW96" s="490"/>
      <c r="DX96" s="490">
        <f>IF($DX$5=$A96,#REF!,0)</f>
        <v>0</v>
      </c>
      <c r="DY96" s="490">
        <f t="shared" si="199"/>
        <v>0</v>
      </c>
      <c r="DZ96" s="490"/>
      <c r="EA96" s="636">
        <f>IF(EA$5=$A96,#REF!,0)</f>
        <v>0</v>
      </c>
      <c r="EB96" s="937">
        <f>IF(EB$5=$A96,#REF!,0)</f>
        <v>0</v>
      </c>
      <c r="EC96" s="937">
        <f>IF(EC$5=$A96,#REF!,0)</f>
        <v>0</v>
      </c>
      <c r="ED96" s="636">
        <f>IF(ED$5=$A96,#REF!,0)</f>
        <v>0</v>
      </c>
      <c r="EE96" s="636">
        <f>IF(EE$5=$A96,#REF!,0)</f>
        <v>0</v>
      </c>
      <c r="EF96" s="636">
        <f>IF(EF$5=$A96,#REF!,0)</f>
        <v>0</v>
      </c>
      <c r="EG96" s="636">
        <f>IF(EG$5=$A96,#REF!,0)</f>
        <v>0</v>
      </c>
      <c r="EH96" s="636">
        <f>IF(EH$5=$A96,#REF!,0)</f>
        <v>0</v>
      </c>
      <c r="EI96" s="636">
        <f>IF(EI$5=$A96,#REF!,0)</f>
        <v>0</v>
      </c>
      <c r="EJ96" s="937">
        <f>IF(EJ$5=$A96,#REF!,0)</f>
        <v>0</v>
      </c>
      <c r="EK96" s="937">
        <f>IF(EK$5=$A96,#REF!,0)</f>
        <v>0</v>
      </c>
      <c r="EL96" s="937">
        <f>IF(EL$5=$A96,#REF!,0)</f>
        <v>0</v>
      </c>
      <c r="EM96" s="937">
        <f>IF(EM$5=$A96,#REF!,0)</f>
        <v>0</v>
      </c>
      <c r="EN96" s="937">
        <f>IF(EN$5=$A96,#REF!,0)</f>
        <v>0</v>
      </c>
      <c r="EO96" s="937">
        <f>IF(EO$5=$A96,#REF!,0)</f>
        <v>0</v>
      </c>
      <c r="EP96" s="937">
        <f>IF(EP$5=$A96,#REF!,0)</f>
        <v>0</v>
      </c>
      <c r="EQ96" s="937">
        <f>IF(EQ$5=$A96,#REF!,0)</f>
        <v>0</v>
      </c>
      <c r="ER96" s="937">
        <f>IF(ER$5=$A96,#REF!,0)</f>
        <v>0</v>
      </c>
      <c r="ES96" s="937">
        <f>IF(ES$5=$A96,#REF!,0)</f>
        <v>0</v>
      </c>
      <c r="ET96" s="937">
        <f>IF(ET$5=$A96,#REF!,0)</f>
        <v>0</v>
      </c>
      <c r="EX96" s="636">
        <f t="shared" si="251"/>
        <v>0</v>
      </c>
      <c r="EY96" s="937">
        <f t="shared" si="251"/>
        <v>0</v>
      </c>
      <c r="EZ96" s="937">
        <f t="shared" si="251"/>
        <v>0</v>
      </c>
      <c r="FA96" s="636">
        <f t="shared" si="251"/>
        <v>0</v>
      </c>
      <c r="FB96" s="636">
        <f t="shared" si="251"/>
        <v>0</v>
      </c>
      <c r="FC96" s="636">
        <f t="shared" si="251"/>
        <v>0</v>
      </c>
      <c r="FD96" s="636">
        <f t="shared" si="251"/>
        <v>0</v>
      </c>
      <c r="FE96" s="636">
        <f t="shared" si="251"/>
        <v>0</v>
      </c>
      <c r="FF96" s="636">
        <f t="shared" si="251"/>
        <v>0</v>
      </c>
      <c r="FG96" s="937">
        <f t="shared" si="251"/>
        <v>0</v>
      </c>
      <c r="FH96" s="937">
        <f t="shared" si="252"/>
        <v>0</v>
      </c>
      <c r="FI96" s="937">
        <f t="shared" si="252"/>
        <v>0</v>
      </c>
      <c r="FJ96" s="937">
        <f t="shared" si="252"/>
        <v>0</v>
      </c>
      <c r="FK96" s="937">
        <f t="shared" si="252"/>
        <v>0</v>
      </c>
      <c r="FL96" s="937">
        <f t="shared" si="252"/>
        <v>0</v>
      </c>
      <c r="FM96" s="937">
        <f t="shared" si="252"/>
        <v>0</v>
      </c>
      <c r="FN96" s="937">
        <f t="shared" si="252"/>
        <v>0</v>
      </c>
      <c r="FO96" s="937">
        <f t="shared" si="252"/>
        <v>0</v>
      </c>
      <c r="FP96" s="937">
        <f t="shared" si="252"/>
        <v>0</v>
      </c>
      <c r="FQ96" s="937">
        <f t="shared" si="252"/>
        <v>0</v>
      </c>
      <c r="GA96" s="937">
        <f>IF(GA$5=$J96,#REF!,0)</f>
        <v>0</v>
      </c>
      <c r="GB96" s="937">
        <f>IF(GB$5=$J96,#REF!,0)</f>
        <v>0</v>
      </c>
      <c r="GC96" s="937">
        <f>IF(GC$5=$J96,#REF!,0)</f>
        <v>0</v>
      </c>
      <c r="GD96" s="937">
        <f>IF(GD$5=$J96,#REF!,0)</f>
        <v>0</v>
      </c>
      <c r="GE96" s="937">
        <f>IF(GE$5=$J96,#REF!,0)</f>
        <v>0</v>
      </c>
      <c r="GF96" s="937">
        <f>IF(GF$5=$J96,#REF!,0)</f>
        <v>0</v>
      </c>
      <c r="GG96" s="937">
        <f>IF(GG$5=$J96,#REF!,0)</f>
        <v>0</v>
      </c>
      <c r="GH96" s="937">
        <f>IF(GH$5=$J96,#REF!,0)</f>
        <v>0</v>
      </c>
      <c r="GI96" s="937">
        <f>IF(GI$5=$J96,#REF!,0)</f>
        <v>0</v>
      </c>
      <c r="GJ96" s="937">
        <f>IF(GJ$5=$J96,#REF!,0)</f>
        <v>0</v>
      </c>
      <c r="GK96" s="937">
        <f>IF(GK$5=$J96,#REF!,0)</f>
        <v>0</v>
      </c>
      <c r="GL96" s="937">
        <f>IF(GL$5=$J96,#REF!,0)</f>
        <v>0</v>
      </c>
      <c r="GM96" s="937">
        <f>IF(GM$5=$J96,#REF!,0)</f>
        <v>0</v>
      </c>
      <c r="GN96" s="937">
        <f>IF(GN$5=$J96,#REF!,0)</f>
        <v>0</v>
      </c>
      <c r="GO96" s="937">
        <f>IF(GO$5=$J96,#REF!,0)</f>
        <v>0</v>
      </c>
      <c r="GP96" s="937">
        <f>IF(GP$5=$J96,#REF!,0)</f>
        <v>0</v>
      </c>
      <c r="GQ96" s="937">
        <f>IF(GQ$5=$J96,#REF!,0)</f>
        <v>0</v>
      </c>
      <c r="GR96" s="937">
        <f>IF(GR$5=$J96,#REF!,0)</f>
        <v>0</v>
      </c>
      <c r="GS96" s="937">
        <f>IF(GS$5=$J96,#REF!,0)</f>
        <v>0</v>
      </c>
      <c r="GT96" s="937">
        <f>IF(GT$5=$J96,#REF!,0)</f>
        <v>0</v>
      </c>
      <c r="GU96" s="937">
        <f>IF(GU$5=$J96,#REF!,0)</f>
        <v>0</v>
      </c>
      <c r="GV96" s="937">
        <f>IF(GV$5=$J96,#REF!,0)</f>
        <v>0</v>
      </c>
      <c r="GW96" s="937">
        <f>IF(GW$5=$J96,#REF!,0)</f>
        <v>0</v>
      </c>
      <c r="GX96" s="937">
        <f>IF(GX$5=$J96,#REF!,0)</f>
        <v>0</v>
      </c>
      <c r="GY96" s="937">
        <f>IF(GY$5=$J96,#REF!,0)</f>
        <v>0</v>
      </c>
      <c r="GZ96" s="937">
        <f>IF(GZ$5=$J96,#REF!,0)</f>
        <v>0</v>
      </c>
      <c r="HA96" s="937">
        <f>IF(HA$5=$J96,#REF!,0)</f>
        <v>0</v>
      </c>
      <c r="HB96" s="937">
        <f>IF(HB$5=$J96,#REF!,0)</f>
        <v>0</v>
      </c>
      <c r="HC96" s="937">
        <f>IF(HC$5=$J96,#REF!,0)</f>
        <v>0</v>
      </c>
      <c r="HD96" s="937">
        <f>IF(HD$5=$J96,#REF!,0)</f>
        <v>0</v>
      </c>
      <c r="HE96" s="937">
        <f>IF(HE$5=$J96,#REF!,0)</f>
        <v>0</v>
      </c>
      <c r="HF96" s="937">
        <f>IF(HF$5=$J96,#REF!,0)</f>
        <v>0</v>
      </c>
    </row>
    <row r="97" spans="1:214" s="821" customFormat="1" ht="19.5" customHeight="1" x14ac:dyDescent="0.35">
      <c r="A97" s="640" t="s">
        <v>7</v>
      </c>
      <c r="B97" s="501"/>
      <c r="C97" s="501"/>
      <c r="D97" s="501"/>
      <c r="E97" s="501"/>
      <c r="F97" s="501"/>
      <c r="G97" s="501"/>
      <c r="H97" s="529"/>
      <c r="I97" s="460"/>
      <c r="J97" s="1154" t="s">
        <v>806</v>
      </c>
      <c r="K97" s="984" t="s">
        <v>807</v>
      </c>
      <c r="L97" s="926"/>
      <c r="M97" s="643"/>
      <c r="N97" s="643"/>
      <c r="O97" s="643"/>
      <c r="P97" s="643"/>
      <c r="Q97" s="643"/>
      <c r="R97" s="643"/>
      <c r="S97" s="643"/>
      <c r="T97" s="643"/>
      <c r="U97" s="643"/>
      <c r="V97" s="643"/>
      <c r="W97" s="643"/>
      <c r="X97" s="643"/>
      <c r="Y97" s="643"/>
      <c r="Z97" s="643"/>
      <c r="AA97" s="643"/>
      <c r="AB97" s="643"/>
      <c r="AC97" s="643"/>
      <c r="AD97" s="643"/>
      <c r="AE97" s="643"/>
      <c r="AF97" s="643"/>
      <c r="AG97" s="643"/>
      <c r="AH97" s="643"/>
      <c r="AI97" s="644"/>
      <c r="AJ97" s="644"/>
      <c r="AK97" s="644"/>
      <c r="AL97" s="644"/>
      <c r="AM97" s="643"/>
      <c r="AN97" s="644"/>
      <c r="AO97" s="644"/>
      <c r="AP97" s="644"/>
      <c r="AQ97" s="644"/>
      <c r="AR97" s="644"/>
      <c r="AS97" s="644"/>
      <c r="AT97" s="643"/>
      <c r="AU97" s="644"/>
      <c r="AV97" s="644"/>
      <c r="AW97" s="457"/>
      <c r="AX97" s="457"/>
      <c r="AY97" s="644"/>
      <c r="AZ97" s="641">
        <f t="shared" si="263"/>
        <v>0</v>
      </c>
      <c r="BA97" s="641">
        <f>IFERROR(AZ97/AP97*100,)</f>
        <v>0</v>
      </c>
      <c r="BB97" s="641">
        <f>IFERROR(AZ97/AY97*100,)</f>
        <v>0</v>
      </c>
      <c r="BC97" s="641">
        <f t="shared" si="264"/>
        <v>0</v>
      </c>
      <c r="BD97" s="641">
        <f t="shared" si="264"/>
        <v>0</v>
      </c>
      <c r="BE97" s="641">
        <f t="shared" si="263"/>
        <v>0</v>
      </c>
      <c r="BF97" s="641">
        <f t="shared" si="263"/>
        <v>0</v>
      </c>
      <c r="BG97" s="641">
        <f>IFERROR(BF97/BE97*100,)</f>
        <v>0</v>
      </c>
      <c r="BH97" s="641">
        <f t="shared" si="263"/>
        <v>0</v>
      </c>
      <c r="BI97" s="641">
        <f t="shared" si="263"/>
        <v>0</v>
      </c>
      <c r="BJ97" s="641"/>
      <c r="BK97" s="641">
        <f>IFERROR(BJ97/BI97*100,)</f>
        <v>0</v>
      </c>
      <c r="BL97" s="641">
        <f t="shared" si="265"/>
        <v>0</v>
      </c>
      <c r="BM97" s="641">
        <f t="shared" si="265"/>
        <v>0</v>
      </c>
      <c r="BN97" s="641"/>
      <c r="BO97" s="641">
        <f>IFERROR(BN97/BI97*100,)</f>
        <v>0</v>
      </c>
      <c r="BP97" s="641">
        <f t="shared" si="265"/>
        <v>0</v>
      </c>
      <c r="BQ97" s="641">
        <f t="shared" si="265"/>
        <v>0</v>
      </c>
      <c r="BR97" s="641">
        <f t="shared" si="265"/>
        <v>0</v>
      </c>
      <c r="BS97" s="641">
        <f t="shared" si="208"/>
        <v>0</v>
      </c>
      <c r="BT97" s="641">
        <f t="shared" si="265"/>
        <v>1500000</v>
      </c>
      <c r="BU97" s="770">
        <f t="shared" si="265"/>
        <v>1500000</v>
      </c>
      <c r="BV97" s="641">
        <f t="shared" si="265"/>
        <v>0</v>
      </c>
      <c r="BW97" s="641">
        <f t="shared" si="209"/>
        <v>0</v>
      </c>
      <c r="BX97" s="641">
        <f t="shared" si="265"/>
        <v>0</v>
      </c>
      <c r="BY97" s="641">
        <f t="shared" si="265"/>
        <v>1500000</v>
      </c>
      <c r="BZ97" s="641">
        <f t="shared" si="265"/>
        <v>0</v>
      </c>
      <c r="CA97" s="641">
        <f t="shared" si="265"/>
        <v>0</v>
      </c>
      <c r="CB97" s="641">
        <f t="shared" si="266"/>
        <v>0</v>
      </c>
      <c r="CC97" s="641">
        <f t="shared" si="266"/>
        <v>0</v>
      </c>
      <c r="CD97" s="641">
        <f t="shared" si="204"/>
        <v>0</v>
      </c>
      <c r="CE97" s="641">
        <f t="shared" si="205"/>
        <v>0</v>
      </c>
      <c r="CF97" s="641">
        <f t="shared" si="267"/>
        <v>0</v>
      </c>
      <c r="CG97" s="641">
        <f t="shared" si="267"/>
        <v>1000000</v>
      </c>
      <c r="CH97" s="641">
        <f t="shared" si="267"/>
        <v>0</v>
      </c>
      <c r="CI97" s="641">
        <f t="shared" si="223"/>
        <v>0</v>
      </c>
      <c r="CJ97" s="641">
        <f t="shared" si="268"/>
        <v>0</v>
      </c>
      <c r="CK97" s="641">
        <f t="shared" si="268"/>
        <v>1000000</v>
      </c>
      <c r="CL97" s="641">
        <f t="shared" si="224"/>
        <v>0</v>
      </c>
      <c r="CM97" s="641">
        <f t="shared" si="269"/>
        <v>0</v>
      </c>
      <c r="CN97" s="641">
        <f t="shared" si="269"/>
        <v>1000000</v>
      </c>
      <c r="CO97" s="641">
        <f t="shared" si="269"/>
        <v>0</v>
      </c>
      <c r="CP97" s="641">
        <f t="shared" si="225"/>
        <v>0</v>
      </c>
      <c r="CQ97" s="641">
        <f t="shared" si="269"/>
        <v>-1000000</v>
      </c>
      <c r="CR97" s="641">
        <f t="shared" si="269"/>
        <v>0</v>
      </c>
      <c r="CS97" s="641">
        <f t="shared" si="269"/>
        <v>0</v>
      </c>
      <c r="CT97" s="641">
        <f t="shared" si="226"/>
        <v>0</v>
      </c>
      <c r="CU97" s="641">
        <f t="shared" si="270"/>
        <v>0</v>
      </c>
      <c r="CV97" s="641">
        <f t="shared" si="270"/>
        <v>0</v>
      </c>
      <c r="CW97" s="641">
        <f t="shared" si="269"/>
        <v>0</v>
      </c>
      <c r="CX97" s="641">
        <f t="shared" si="269"/>
        <v>0</v>
      </c>
      <c r="CY97" s="558">
        <f t="shared" si="269"/>
        <v>0</v>
      </c>
      <c r="CZ97" s="641">
        <f>CZ98</f>
        <v>0</v>
      </c>
      <c r="DA97" s="641">
        <f t="shared" si="269"/>
        <v>0</v>
      </c>
      <c r="DB97" s="641">
        <f t="shared" si="227"/>
        <v>0</v>
      </c>
      <c r="DC97" s="641">
        <f t="shared" si="271"/>
        <v>0</v>
      </c>
      <c r="DD97" s="641">
        <f t="shared" si="271"/>
        <v>0</v>
      </c>
      <c r="DE97" s="641">
        <f t="shared" si="271"/>
        <v>0</v>
      </c>
      <c r="DF97" s="641">
        <f t="shared" si="228"/>
        <v>0</v>
      </c>
      <c r="DG97" s="641">
        <f t="shared" si="271"/>
        <v>0</v>
      </c>
      <c r="DH97" s="641">
        <f t="shared" si="271"/>
        <v>0</v>
      </c>
      <c r="DI97" s="641">
        <f t="shared" si="271"/>
        <v>0</v>
      </c>
      <c r="DJ97" s="641">
        <f t="shared" si="229"/>
        <v>0</v>
      </c>
      <c r="DK97" s="641" t="e">
        <f t="shared" si="271"/>
        <v>#REF!</v>
      </c>
      <c r="DL97" s="641">
        <f t="shared" si="271"/>
        <v>0</v>
      </c>
      <c r="DM97" s="641">
        <f t="shared" si="196"/>
        <v>0</v>
      </c>
      <c r="DN97" s="641">
        <f>IFERROR(DL97/#REF!*100,)</f>
        <v>0</v>
      </c>
      <c r="DO97" s="558">
        <f t="shared" si="271"/>
        <v>0</v>
      </c>
      <c r="DP97" s="558">
        <f t="shared" si="271"/>
        <v>0</v>
      </c>
      <c r="DQ97" s="558">
        <f t="shared" si="271"/>
        <v>0</v>
      </c>
      <c r="DS97" s="490">
        <f>IF(DS$5=$H97,#REF!,0)</f>
        <v>0</v>
      </c>
      <c r="DT97" s="490">
        <f>IF(DT$5=$H97,#REF!,0)</f>
        <v>0</v>
      </c>
      <c r="DU97" s="490">
        <f>IF(DU$5=$H97,#REF!,0)</f>
        <v>0</v>
      </c>
      <c r="DV97" s="490">
        <f>IF(DV$5=$J97,#REF!,0)</f>
        <v>0</v>
      </c>
      <c r="DW97" s="490"/>
      <c r="DX97" s="490">
        <f>IF($DX$5=$A97,#REF!,0)</f>
        <v>0</v>
      </c>
      <c r="DY97" s="490">
        <f t="shared" si="199"/>
        <v>0</v>
      </c>
      <c r="DZ97" s="490"/>
      <c r="EA97" s="636">
        <f>IF(EA$5=$A97,#REF!,0)</f>
        <v>0</v>
      </c>
      <c r="EB97" s="937">
        <f>IF(EB$5=$A97,#REF!,0)</f>
        <v>0</v>
      </c>
      <c r="EC97" s="937" t="e">
        <f>IF(EC$5=$A97,#REF!,0)</f>
        <v>#REF!</v>
      </c>
      <c r="ED97" s="636">
        <f>IF(ED$5=$A97,#REF!,0)</f>
        <v>0</v>
      </c>
      <c r="EE97" s="636">
        <f>IF(EE$5=$A97,#REF!,0)</f>
        <v>0</v>
      </c>
      <c r="EF97" s="636">
        <f>IF(EF$5=$A97,#REF!,0)</f>
        <v>0</v>
      </c>
      <c r="EG97" s="636">
        <f>IF(EG$5=$A97,#REF!,0)</f>
        <v>0</v>
      </c>
      <c r="EH97" s="636">
        <f>IF(EH$5=$A97,#REF!,0)</f>
        <v>0</v>
      </c>
      <c r="EI97" s="636">
        <f>IF(EI$5=$A97,#REF!,0)</f>
        <v>0</v>
      </c>
      <c r="EJ97" s="937">
        <f>IF(EJ$5=$A97,#REF!,0)</f>
        <v>0</v>
      </c>
      <c r="EK97" s="937">
        <f>IF(EK$5=$A97,#REF!,0)</f>
        <v>0</v>
      </c>
      <c r="EL97" s="937">
        <f>IF(EL$5=$A97,#REF!,0)</f>
        <v>0</v>
      </c>
      <c r="EM97" s="937">
        <f>IF(EM$5=$A97,#REF!,0)</f>
        <v>0</v>
      </c>
      <c r="EN97" s="937">
        <f>IF(EN$5=$A97,#REF!,0)</f>
        <v>0</v>
      </c>
      <c r="EO97" s="937">
        <f>IF(EO$5=$A97,#REF!,0)</f>
        <v>0</v>
      </c>
      <c r="EP97" s="937">
        <f>IF(EP$5=$A97,#REF!,0)</f>
        <v>0</v>
      </c>
      <c r="EQ97" s="937">
        <f>IF(EQ$5=$A97,#REF!,0)</f>
        <v>0</v>
      </c>
      <c r="ER97" s="937">
        <f>IF(ER$5=$A97,#REF!,0)</f>
        <v>0</v>
      </c>
      <c r="ES97" s="937">
        <f>IF(ES$5=$A97,#REF!,0)</f>
        <v>0</v>
      </c>
      <c r="ET97" s="937">
        <f>IF(ET$5=$A97,#REF!,0)</f>
        <v>0</v>
      </c>
      <c r="EX97" s="636">
        <f t="shared" ref="EX97:FG106" si="272">IF(EX$5=$A97,$DO97,0)</f>
        <v>0</v>
      </c>
      <c r="EY97" s="937">
        <f t="shared" si="272"/>
        <v>0</v>
      </c>
      <c r="EZ97" s="937">
        <f t="shared" si="272"/>
        <v>0</v>
      </c>
      <c r="FA97" s="636">
        <f t="shared" si="272"/>
        <v>0</v>
      </c>
      <c r="FB97" s="636">
        <f t="shared" si="272"/>
        <v>0</v>
      </c>
      <c r="FC97" s="636">
        <f t="shared" si="272"/>
        <v>0</v>
      </c>
      <c r="FD97" s="636">
        <f t="shared" si="272"/>
        <v>0</v>
      </c>
      <c r="FE97" s="636">
        <f t="shared" si="272"/>
        <v>0</v>
      </c>
      <c r="FF97" s="636">
        <f t="shared" si="272"/>
        <v>0</v>
      </c>
      <c r="FG97" s="937">
        <f t="shared" si="272"/>
        <v>0</v>
      </c>
      <c r="FH97" s="937">
        <f t="shared" ref="FH97:FQ106" si="273">IF(FH$5=$A97,$DO97,0)</f>
        <v>0</v>
      </c>
      <c r="FI97" s="937">
        <f t="shared" si="273"/>
        <v>0</v>
      </c>
      <c r="FJ97" s="937">
        <f t="shared" si="273"/>
        <v>0</v>
      </c>
      <c r="FK97" s="937">
        <f t="shared" si="273"/>
        <v>0</v>
      </c>
      <c r="FL97" s="937">
        <f t="shared" si="273"/>
        <v>0</v>
      </c>
      <c r="FM97" s="937">
        <f t="shared" si="273"/>
        <v>0</v>
      </c>
      <c r="FN97" s="937">
        <f t="shared" si="273"/>
        <v>0</v>
      </c>
      <c r="FO97" s="937">
        <f t="shared" si="273"/>
        <v>0</v>
      </c>
      <c r="FP97" s="937">
        <f t="shared" si="273"/>
        <v>0</v>
      </c>
      <c r="FQ97" s="937">
        <f t="shared" si="273"/>
        <v>0</v>
      </c>
      <c r="GA97" s="937">
        <f>IF(GA$5=$J97,#REF!,0)</f>
        <v>0</v>
      </c>
      <c r="GB97" s="937">
        <f>IF(GB$5=$J97,#REF!,0)</f>
        <v>0</v>
      </c>
      <c r="GC97" s="937">
        <f>IF(GC$5=$J97,#REF!,0)</f>
        <v>0</v>
      </c>
      <c r="GD97" s="937">
        <f>IF(GD$5=$J97,#REF!,0)</f>
        <v>0</v>
      </c>
      <c r="GE97" s="937">
        <f>IF(GE$5=$J97,#REF!,0)</f>
        <v>0</v>
      </c>
      <c r="GF97" s="937">
        <f>IF(GF$5=$J97,#REF!,0)</f>
        <v>0</v>
      </c>
      <c r="GG97" s="937">
        <f>IF(GG$5=$J97,#REF!,0)</f>
        <v>0</v>
      </c>
      <c r="GH97" s="937">
        <f>IF(GH$5=$J97,#REF!,0)</f>
        <v>0</v>
      </c>
      <c r="GI97" s="937">
        <f>IF(GI$5=$J97,#REF!,0)</f>
        <v>0</v>
      </c>
      <c r="GJ97" s="937">
        <f>IF(GJ$5=$J97,#REF!,0)</f>
        <v>0</v>
      </c>
      <c r="GK97" s="937">
        <f>IF(GK$5=$J97,#REF!,0)</f>
        <v>0</v>
      </c>
      <c r="GL97" s="937">
        <f>IF(GL$5=$J97,#REF!,0)</f>
        <v>0</v>
      </c>
      <c r="GM97" s="937">
        <f>IF(GM$5=$J97,#REF!,0)</f>
        <v>0</v>
      </c>
      <c r="GN97" s="937">
        <f>IF(GN$5=$J97,#REF!,0)</f>
        <v>0</v>
      </c>
      <c r="GO97" s="937">
        <f>IF(GO$5=$J97,#REF!,0)</f>
        <v>0</v>
      </c>
      <c r="GP97" s="937">
        <f>IF(GP$5=$J97,#REF!,0)</f>
        <v>0</v>
      </c>
      <c r="GQ97" s="937">
        <f>IF(GQ$5=$J97,#REF!,0)</f>
        <v>0</v>
      </c>
      <c r="GR97" s="937">
        <f>IF(GR$5=$J97,#REF!,0)</f>
        <v>0</v>
      </c>
      <c r="GS97" s="937">
        <f>IF(GS$5=$J97,#REF!,0)</f>
        <v>0</v>
      </c>
      <c r="GT97" s="937">
        <f>IF(GT$5=$J97,#REF!,0)</f>
        <v>0</v>
      </c>
      <c r="GU97" s="937">
        <f>IF(GU$5=$J97,#REF!,0)</f>
        <v>0</v>
      </c>
      <c r="GV97" s="937">
        <f>IF(GV$5=$J97,#REF!,0)</f>
        <v>0</v>
      </c>
      <c r="GW97" s="937">
        <f>IF(GW$5=$J97,#REF!,0)</f>
        <v>0</v>
      </c>
      <c r="GX97" s="937">
        <f>IF(GX$5=$J97,#REF!,0)</f>
        <v>0</v>
      </c>
      <c r="GY97" s="937">
        <f>IF(GY$5=$J97,#REF!,0)</f>
        <v>0</v>
      </c>
      <c r="GZ97" s="937">
        <f>IF(GZ$5=$J97,#REF!,0)</f>
        <v>0</v>
      </c>
      <c r="HA97" s="937">
        <f>IF(HA$5=$J97,#REF!,0)</f>
        <v>0</v>
      </c>
      <c r="HB97" s="937">
        <f>IF(HB$5=$J97,#REF!,0)</f>
        <v>0</v>
      </c>
      <c r="HC97" s="937">
        <f>IF(HC$5=$J97,#REF!,0)</f>
        <v>0</v>
      </c>
      <c r="HD97" s="937">
        <f>IF(HD$5=$J97,#REF!,0)</f>
        <v>0</v>
      </c>
      <c r="HE97" s="937">
        <f>IF(HE$5=$J97,#REF!,0)</f>
        <v>0</v>
      </c>
      <c r="HF97" s="937">
        <f>IF(HF$5=$J97,#REF!,0)</f>
        <v>0</v>
      </c>
    </row>
    <row r="98" spans="1:214" s="821" customFormat="1" ht="20.100000000000001" customHeight="1" x14ac:dyDescent="0.35">
      <c r="A98" s="541"/>
      <c r="B98" s="514"/>
      <c r="C98" s="514"/>
      <c r="D98" s="514"/>
      <c r="E98" s="514"/>
      <c r="F98" s="514"/>
      <c r="G98" s="514"/>
      <c r="H98" s="530"/>
      <c r="I98" s="510"/>
      <c r="J98" s="510"/>
      <c r="K98" s="510" t="s">
        <v>808</v>
      </c>
      <c r="L98" s="516" t="s">
        <v>809</v>
      </c>
      <c r="M98" s="641"/>
      <c r="N98" s="641"/>
      <c r="O98" s="641"/>
      <c r="P98" s="641"/>
      <c r="Q98" s="641"/>
      <c r="R98" s="641"/>
      <c r="S98" s="641"/>
      <c r="T98" s="641"/>
      <c r="U98" s="641"/>
      <c r="V98" s="641"/>
      <c r="W98" s="641"/>
      <c r="X98" s="641"/>
      <c r="Y98" s="641"/>
      <c r="Z98" s="641"/>
      <c r="AA98" s="641"/>
      <c r="AB98" s="641"/>
      <c r="AC98" s="641"/>
      <c r="AD98" s="641"/>
      <c r="AE98" s="641"/>
      <c r="AF98" s="641"/>
      <c r="AG98" s="641"/>
      <c r="AH98" s="641"/>
      <c r="AI98" s="645"/>
      <c r="AJ98" s="645"/>
      <c r="AK98" s="645"/>
      <c r="AL98" s="645"/>
      <c r="AM98" s="641"/>
      <c r="AN98" s="645"/>
      <c r="AO98" s="645"/>
      <c r="AP98" s="645"/>
      <c r="AQ98" s="645"/>
      <c r="AR98" s="645"/>
      <c r="AS98" s="645"/>
      <c r="AT98" s="641"/>
      <c r="AU98" s="645"/>
      <c r="AV98" s="645"/>
      <c r="AW98" s="507"/>
      <c r="AX98" s="507"/>
      <c r="AY98" s="645"/>
      <c r="AZ98" s="645">
        <v>0</v>
      </c>
      <c r="BA98" s="641"/>
      <c r="BB98" s="641"/>
      <c r="BC98" s="645"/>
      <c r="BD98" s="645"/>
      <c r="BE98" s="645">
        <v>0</v>
      </c>
      <c r="BF98" s="645"/>
      <c r="BG98" s="645"/>
      <c r="BH98" s="645"/>
      <c r="BI98" s="645">
        <v>0</v>
      </c>
      <c r="BJ98" s="645"/>
      <c r="BK98" s="645"/>
      <c r="BL98" s="645"/>
      <c r="BM98" s="645">
        <v>0</v>
      </c>
      <c r="BN98" s="645"/>
      <c r="BO98" s="645"/>
      <c r="BP98" s="645"/>
      <c r="BQ98" s="645">
        <v>0</v>
      </c>
      <c r="BR98" s="645"/>
      <c r="BS98" s="645">
        <f t="shared" si="208"/>
        <v>0</v>
      </c>
      <c r="BT98" s="644">
        <f>BU98-BM98</f>
        <v>1500000</v>
      </c>
      <c r="BU98" s="809">
        <v>1500000</v>
      </c>
      <c r="BV98" s="645"/>
      <c r="BW98" s="645">
        <f t="shared" si="209"/>
        <v>0</v>
      </c>
      <c r="BX98" s="644">
        <f>BY98-BU98</f>
        <v>0</v>
      </c>
      <c r="BY98" s="645">
        <v>1500000</v>
      </c>
      <c r="BZ98" s="645"/>
      <c r="CA98" s="645"/>
      <c r="CB98" s="645"/>
      <c r="CC98" s="645"/>
      <c r="CD98" s="645">
        <f t="shared" si="204"/>
        <v>0</v>
      </c>
      <c r="CE98" s="645">
        <f t="shared" si="205"/>
        <v>0</v>
      </c>
      <c r="CF98" s="645"/>
      <c r="CG98" s="645">
        <v>1000000</v>
      </c>
      <c r="CH98" s="645">
        <v>0</v>
      </c>
      <c r="CI98" s="645">
        <f t="shared" si="223"/>
        <v>0</v>
      </c>
      <c r="CJ98" s="644">
        <f>CK98-CG98</f>
        <v>0</v>
      </c>
      <c r="CK98" s="645">
        <v>1000000</v>
      </c>
      <c r="CL98" s="645">
        <f t="shared" si="224"/>
        <v>0</v>
      </c>
      <c r="CM98" s="644">
        <f>CN98-CK98</f>
        <v>0</v>
      </c>
      <c r="CN98" s="645">
        <v>1000000</v>
      </c>
      <c r="CO98" s="645"/>
      <c r="CP98" s="645">
        <f t="shared" si="225"/>
        <v>0</v>
      </c>
      <c r="CQ98" s="644">
        <f>CR98-CN98</f>
        <v>-1000000</v>
      </c>
      <c r="CR98" s="645">
        <v>0</v>
      </c>
      <c r="CS98" s="645"/>
      <c r="CT98" s="645">
        <f t="shared" si="226"/>
        <v>0</v>
      </c>
      <c r="CU98" s="644">
        <f>CV98-CR98</f>
        <v>0</v>
      </c>
      <c r="CV98" s="645">
        <v>0</v>
      </c>
      <c r="CW98" s="645"/>
      <c r="CX98" s="645"/>
      <c r="CY98" s="557">
        <v>0</v>
      </c>
      <c r="CZ98" s="645">
        <v>0</v>
      </c>
      <c r="DA98" s="645">
        <v>0</v>
      </c>
      <c r="DB98" s="645">
        <f t="shared" si="227"/>
        <v>0</v>
      </c>
      <c r="DC98" s="644">
        <f>DD98-CZ98</f>
        <v>0</v>
      </c>
      <c r="DD98" s="645">
        <v>0</v>
      </c>
      <c r="DE98" s="645">
        <v>0</v>
      </c>
      <c r="DF98" s="645">
        <f t="shared" si="228"/>
        <v>0</v>
      </c>
      <c r="DG98" s="644">
        <f>DH98-DD98</f>
        <v>0</v>
      </c>
      <c r="DH98" s="645">
        <v>0</v>
      </c>
      <c r="DI98" s="645">
        <v>0</v>
      </c>
      <c r="DJ98" s="645">
        <f t="shared" si="229"/>
        <v>0</v>
      </c>
      <c r="DK98" s="644" t="e">
        <f>#REF!-DH98</f>
        <v>#REF!</v>
      </c>
      <c r="DL98" s="645">
        <v>0</v>
      </c>
      <c r="DM98" s="645">
        <f t="shared" si="196"/>
        <v>0</v>
      </c>
      <c r="DN98" s="645">
        <f>IFERROR(DL98/#REF!*100,)</f>
        <v>0</v>
      </c>
      <c r="DO98" s="557">
        <v>0</v>
      </c>
      <c r="DP98" s="557">
        <v>0</v>
      </c>
      <c r="DQ98" s="557">
        <v>0</v>
      </c>
      <c r="DR98" s="927"/>
      <c r="DS98" s="490">
        <f>IF(DS$5=$H98,#REF!,0)</f>
        <v>0</v>
      </c>
      <c r="DT98" s="490">
        <f>IF(DT$5=$H98,#REF!,0)</f>
        <v>0</v>
      </c>
      <c r="DU98" s="490">
        <f>IF(DU$5=$H98,#REF!,0)</f>
        <v>0</v>
      </c>
      <c r="DV98" s="490">
        <f>IF(DV$5=$J98,#REF!,0)</f>
        <v>0</v>
      </c>
      <c r="DW98" s="490"/>
      <c r="DX98" s="490">
        <f>IF($DX$5=$A98,#REF!,0)</f>
        <v>0</v>
      </c>
      <c r="DY98" s="490">
        <f t="shared" si="199"/>
        <v>0</v>
      </c>
      <c r="DZ98" s="490"/>
      <c r="EA98" s="636">
        <f>IF(EA$5=$A98,#REF!,0)</f>
        <v>0</v>
      </c>
      <c r="EB98" s="937">
        <f>IF(EB$5=$A98,#REF!,0)</f>
        <v>0</v>
      </c>
      <c r="EC98" s="937">
        <f>IF(EC$5=$A98,#REF!,0)</f>
        <v>0</v>
      </c>
      <c r="ED98" s="636">
        <f>IF(ED$5=$A98,#REF!,0)</f>
        <v>0</v>
      </c>
      <c r="EE98" s="636">
        <f>IF(EE$5=$A98,#REF!,0)</f>
        <v>0</v>
      </c>
      <c r="EF98" s="636">
        <f>IF(EF$5=$A98,#REF!,0)</f>
        <v>0</v>
      </c>
      <c r="EG98" s="636">
        <f>IF(EG$5=$A98,#REF!,0)</f>
        <v>0</v>
      </c>
      <c r="EH98" s="636">
        <f>IF(EH$5=$A98,#REF!,0)</f>
        <v>0</v>
      </c>
      <c r="EI98" s="636">
        <f>IF(EI$5=$A98,#REF!,0)</f>
        <v>0</v>
      </c>
      <c r="EJ98" s="937">
        <f>IF(EJ$5=$A98,#REF!,0)</f>
        <v>0</v>
      </c>
      <c r="EK98" s="937">
        <f>IF(EK$5=$A98,#REF!,0)</f>
        <v>0</v>
      </c>
      <c r="EL98" s="937">
        <f>IF(EL$5=$A98,#REF!,0)</f>
        <v>0</v>
      </c>
      <c r="EM98" s="937">
        <f>IF(EM$5=$A98,#REF!,0)</f>
        <v>0</v>
      </c>
      <c r="EN98" s="937">
        <f>IF(EN$5=$A98,#REF!,0)</f>
        <v>0</v>
      </c>
      <c r="EO98" s="937">
        <f>IF(EO$5=$A98,#REF!,0)</f>
        <v>0</v>
      </c>
      <c r="EP98" s="937">
        <f>IF(EP$5=$A98,#REF!,0)</f>
        <v>0</v>
      </c>
      <c r="EQ98" s="937">
        <f>IF(EQ$5=$A98,#REF!,0)</f>
        <v>0</v>
      </c>
      <c r="ER98" s="937">
        <f>IF(ER$5=$A98,#REF!,0)</f>
        <v>0</v>
      </c>
      <c r="ES98" s="937">
        <f>IF(ES$5=$A98,#REF!,0)</f>
        <v>0</v>
      </c>
      <c r="ET98" s="937">
        <f>IF(ET$5=$A98,#REF!,0)</f>
        <v>0</v>
      </c>
      <c r="EX98" s="636">
        <f t="shared" si="272"/>
        <v>0</v>
      </c>
      <c r="EY98" s="937">
        <f t="shared" si="272"/>
        <v>0</v>
      </c>
      <c r="EZ98" s="937">
        <f t="shared" si="272"/>
        <v>0</v>
      </c>
      <c r="FA98" s="636">
        <f t="shared" si="272"/>
        <v>0</v>
      </c>
      <c r="FB98" s="636">
        <f t="shared" si="272"/>
        <v>0</v>
      </c>
      <c r="FC98" s="636">
        <f t="shared" si="272"/>
        <v>0</v>
      </c>
      <c r="FD98" s="636">
        <f t="shared" si="272"/>
        <v>0</v>
      </c>
      <c r="FE98" s="636">
        <f t="shared" si="272"/>
        <v>0</v>
      </c>
      <c r="FF98" s="636">
        <f t="shared" si="272"/>
        <v>0</v>
      </c>
      <c r="FG98" s="937">
        <f t="shared" si="272"/>
        <v>0</v>
      </c>
      <c r="FH98" s="937">
        <f t="shared" si="273"/>
        <v>0</v>
      </c>
      <c r="FI98" s="937">
        <f t="shared" si="273"/>
        <v>0</v>
      </c>
      <c r="FJ98" s="937">
        <f t="shared" si="273"/>
        <v>0</v>
      </c>
      <c r="FK98" s="937">
        <f t="shared" si="273"/>
        <v>0</v>
      </c>
      <c r="FL98" s="937">
        <f t="shared" si="273"/>
        <v>0</v>
      </c>
      <c r="FM98" s="937">
        <f t="shared" si="273"/>
        <v>0</v>
      </c>
      <c r="FN98" s="937">
        <f t="shared" si="273"/>
        <v>0</v>
      </c>
      <c r="FO98" s="937">
        <f t="shared" si="273"/>
        <v>0</v>
      </c>
      <c r="FP98" s="937">
        <f t="shared" si="273"/>
        <v>0</v>
      </c>
      <c r="FQ98" s="937">
        <f t="shared" si="273"/>
        <v>0</v>
      </c>
      <c r="GA98" s="937">
        <f>IF(GA$5=$J98,#REF!,0)</f>
        <v>0</v>
      </c>
      <c r="GB98" s="937">
        <f>IF(GB$5=$J98,#REF!,0)</f>
        <v>0</v>
      </c>
      <c r="GC98" s="937">
        <f>IF(GC$5=$J98,#REF!,0)</f>
        <v>0</v>
      </c>
      <c r="GD98" s="937">
        <f>IF(GD$5=$J98,#REF!,0)</f>
        <v>0</v>
      </c>
      <c r="GE98" s="937">
        <f>IF(GE$5=$J98,#REF!,0)</f>
        <v>0</v>
      </c>
      <c r="GF98" s="937">
        <f>IF(GF$5=$J98,#REF!,0)</f>
        <v>0</v>
      </c>
      <c r="GG98" s="937">
        <f>IF(GG$5=$J98,#REF!,0)</f>
        <v>0</v>
      </c>
      <c r="GH98" s="937">
        <f>IF(GH$5=$J98,#REF!,0)</f>
        <v>0</v>
      </c>
      <c r="GI98" s="937">
        <f>IF(GI$5=$J98,#REF!,0)</f>
        <v>0</v>
      </c>
      <c r="GJ98" s="937">
        <f>IF(GJ$5=$J98,#REF!,0)</f>
        <v>0</v>
      </c>
      <c r="GK98" s="937">
        <f>IF(GK$5=$J98,#REF!,0)</f>
        <v>0</v>
      </c>
      <c r="GL98" s="937">
        <f>IF(GL$5=$J98,#REF!,0)</f>
        <v>0</v>
      </c>
      <c r="GM98" s="937">
        <f>IF(GM$5=$J98,#REF!,0)</f>
        <v>0</v>
      </c>
      <c r="GN98" s="937">
        <f>IF(GN$5=$J98,#REF!,0)</f>
        <v>0</v>
      </c>
      <c r="GO98" s="937">
        <f>IF(GO$5=$J98,#REF!,0)</f>
        <v>0</v>
      </c>
      <c r="GP98" s="937">
        <f>IF(GP$5=$J98,#REF!,0)</f>
        <v>0</v>
      </c>
      <c r="GQ98" s="937">
        <f>IF(GQ$5=$J98,#REF!,0)</f>
        <v>0</v>
      </c>
      <c r="GR98" s="937">
        <f>IF(GR$5=$J98,#REF!,0)</f>
        <v>0</v>
      </c>
      <c r="GS98" s="937">
        <f>IF(GS$5=$J98,#REF!,0)</f>
        <v>0</v>
      </c>
      <c r="GT98" s="937">
        <f>IF(GT$5=$J98,#REF!,0)</f>
        <v>0</v>
      </c>
      <c r="GU98" s="937">
        <f>IF(GU$5=$J98,#REF!,0)</f>
        <v>0</v>
      </c>
      <c r="GV98" s="937">
        <f>IF(GV$5=$J98,#REF!,0)</f>
        <v>0</v>
      </c>
      <c r="GW98" s="937">
        <f>IF(GW$5=$J98,#REF!,0)</f>
        <v>0</v>
      </c>
      <c r="GX98" s="937">
        <f>IF(GX$5=$J98,#REF!,0)</f>
        <v>0</v>
      </c>
      <c r="GY98" s="937">
        <f>IF(GY$5=$J98,#REF!,0)</f>
        <v>0</v>
      </c>
      <c r="GZ98" s="937">
        <f>IF(GZ$5=$J98,#REF!,0)</f>
        <v>0</v>
      </c>
      <c r="HA98" s="937">
        <f>IF(HA$5=$J98,#REF!,0)</f>
        <v>0</v>
      </c>
      <c r="HB98" s="937">
        <f>IF(HB$5=$J98,#REF!,0)</f>
        <v>0</v>
      </c>
      <c r="HC98" s="937">
        <f>IF(HC$5=$J98,#REF!,0)</f>
        <v>0</v>
      </c>
      <c r="HD98" s="937">
        <f>IF(HD$5=$J98,#REF!,0)</f>
        <v>0</v>
      </c>
      <c r="HE98" s="937">
        <f>IF(HE$5=$J98,#REF!,0)</f>
        <v>0</v>
      </c>
      <c r="HF98" s="937">
        <f>IF(HF$5=$J98,#REF!,0)</f>
        <v>0</v>
      </c>
    </row>
    <row r="99" spans="1:214" ht="20.100000000000001" hidden="1" customHeight="1" x14ac:dyDescent="0.35">
      <c r="A99" s="583"/>
      <c r="B99" s="500"/>
      <c r="C99" s="500"/>
      <c r="D99" s="500"/>
      <c r="E99" s="500"/>
      <c r="F99" s="500"/>
      <c r="G99" s="500"/>
      <c r="H99" s="582"/>
      <c r="I99" s="458"/>
      <c r="J99" s="458"/>
      <c r="K99" s="658"/>
      <c r="L99" s="648"/>
      <c r="M99" s="644"/>
      <c r="N99" s="644"/>
      <c r="O99" s="644"/>
      <c r="P99" s="644"/>
      <c r="Q99" s="644"/>
      <c r="R99" s="644"/>
      <c r="S99" s="644"/>
      <c r="T99" s="644"/>
      <c r="U99" s="644"/>
      <c r="V99" s="644"/>
      <c r="W99" s="644"/>
      <c r="X99" s="644"/>
      <c r="Y99" s="644"/>
      <c r="Z99" s="644"/>
      <c r="AA99" s="644"/>
      <c r="AB99" s="644"/>
      <c r="AC99" s="644"/>
      <c r="AD99" s="644"/>
      <c r="AE99" s="644"/>
      <c r="AF99" s="644"/>
      <c r="AG99" s="644"/>
      <c r="AH99" s="644"/>
      <c r="AI99" s="644"/>
      <c r="AJ99" s="644"/>
      <c r="AK99" s="644"/>
      <c r="AL99" s="644"/>
      <c r="AM99" s="644"/>
      <c r="AN99" s="644"/>
      <c r="AO99" s="644"/>
      <c r="AP99" s="644"/>
      <c r="AQ99" s="644"/>
      <c r="AR99" s="644"/>
      <c r="AS99" s="644"/>
      <c r="AT99" s="644">
        <f t="shared" si="198"/>
        <v>0</v>
      </c>
      <c r="AU99" s="644"/>
      <c r="AV99" s="644"/>
      <c r="AW99" s="457"/>
      <c r="AX99" s="457"/>
      <c r="AY99" s="644"/>
      <c r="AZ99" s="644"/>
      <c r="BA99" s="644">
        <f t="shared" si="192"/>
        <v>0</v>
      </c>
      <c r="BB99" s="644">
        <f t="shared" si="193"/>
        <v>0</v>
      </c>
      <c r="BC99" s="644"/>
      <c r="BD99" s="644"/>
      <c r="BE99" s="644"/>
      <c r="BF99" s="644"/>
      <c r="BG99" s="644">
        <f t="shared" si="220"/>
        <v>0</v>
      </c>
      <c r="BH99" s="644"/>
      <c r="BI99" s="644"/>
      <c r="BJ99" s="644"/>
      <c r="BK99" s="644">
        <f t="shared" si="221"/>
        <v>0</v>
      </c>
      <c r="BL99" s="644"/>
      <c r="BM99" s="644"/>
      <c r="BN99" s="644"/>
      <c r="BO99" s="644">
        <f t="shared" si="222"/>
        <v>0</v>
      </c>
      <c r="BP99" s="644"/>
      <c r="BQ99" s="644"/>
      <c r="BR99" s="644"/>
      <c r="BS99" s="644">
        <f t="shared" si="208"/>
        <v>0</v>
      </c>
      <c r="BT99" s="644"/>
      <c r="BU99" s="749"/>
      <c r="BV99" s="644"/>
      <c r="BW99" s="644">
        <f t="shared" si="209"/>
        <v>0</v>
      </c>
      <c r="BX99" s="644"/>
      <c r="BY99" s="644"/>
      <c r="BZ99" s="644"/>
      <c r="CA99" s="644"/>
      <c r="CB99" s="644"/>
      <c r="CC99" s="644"/>
      <c r="CD99" s="644">
        <f t="shared" si="204"/>
        <v>0</v>
      </c>
      <c r="CE99" s="644">
        <f t="shared" si="205"/>
        <v>0</v>
      </c>
      <c r="CF99" s="644"/>
      <c r="CG99" s="644"/>
      <c r="CH99" s="644">
        <v>0</v>
      </c>
      <c r="CI99" s="644">
        <f t="shared" si="223"/>
        <v>0</v>
      </c>
      <c r="CJ99" s="644"/>
      <c r="CK99" s="644"/>
      <c r="CL99" s="644">
        <f t="shared" si="224"/>
        <v>0</v>
      </c>
      <c r="CM99" s="644"/>
      <c r="CN99" s="644">
        <v>0</v>
      </c>
      <c r="CO99" s="644"/>
      <c r="CP99" s="644">
        <f t="shared" si="225"/>
        <v>0</v>
      </c>
      <c r="CQ99" s="644"/>
      <c r="CR99" s="644"/>
      <c r="CS99" s="644"/>
      <c r="CT99" s="644">
        <f t="shared" si="226"/>
        <v>0</v>
      </c>
      <c r="CU99" s="644">
        <v>0</v>
      </c>
      <c r="CV99" s="644">
        <v>0</v>
      </c>
      <c r="CW99" s="644"/>
      <c r="CX99" s="644"/>
      <c r="CY99" s="644">
        <v>0</v>
      </c>
      <c r="CZ99" s="644">
        <v>0</v>
      </c>
      <c r="DA99" s="644">
        <v>0</v>
      </c>
      <c r="DB99" s="644">
        <f t="shared" si="227"/>
        <v>0</v>
      </c>
      <c r="DC99" s="644">
        <v>0</v>
      </c>
      <c r="DD99" s="644">
        <v>0</v>
      </c>
      <c r="DE99" s="644">
        <v>0</v>
      </c>
      <c r="DF99" s="644">
        <f t="shared" si="228"/>
        <v>0</v>
      </c>
      <c r="DG99" s="644">
        <v>0</v>
      </c>
      <c r="DH99" s="644">
        <v>0</v>
      </c>
      <c r="DI99" s="644">
        <v>0</v>
      </c>
      <c r="DJ99" s="644">
        <f t="shared" si="229"/>
        <v>0</v>
      </c>
      <c r="DK99" s="644">
        <v>0</v>
      </c>
      <c r="DL99" s="644">
        <v>0</v>
      </c>
      <c r="DM99" s="644">
        <f t="shared" si="196"/>
        <v>0</v>
      </c>
      <c r="DN99" s="644">
        <f>IFERROR(DL99/#REF!*100,)</f>
        <v>0</v>
      </c>
      <c r="DO99" s="910"/>
      <c r="DP99" s="910"/>
      <c r="DQ99" s="910"/>
      <c r="DS99" s="490">
        <f>IF(DS$5=$H99,#REF!,0)</f>
        <v>0</v>
      </c>
      <c r="DT99" s="490">
        <f>IF(DT$5=$H99,#REF!,0)</f>
        <v>0</v>
      </c>
      <c r="DU99" s="490">
        <f>IF(DU$5=$H99,#REF!,0)</f>
        <v>0</v>
      </c>
      <c r="DV99" s="490">
        <f>IF(DV$5=$J99,#REF!,0)</f>
        <v>0</v>
      </c>
      <c r="DW99" s="490"/>
      <c r="DX99" s="490">
        <f>IF($DX$5=$A99,#REF!,0)</f>
        <v>0</v>
      </c>
      <c r="DY99" s="490">
        <f t="shared" si="199"/>
        <v>0</v>
      </c>
      <c r="DZ99" s="490"/>
      <c r="EA99" s="636">
        <f>IF(EA$5=$A99,#REF!,0)</f>
        <v>0</v>
      </c>
      <c r="EB99" s="937">
        <f>IF(EB$5=$A99,#REF!,0)</f>
        <v>0</v>
      </c>
      <c r="EC99" s="937">
        <f>IF(EC$5=$A99,#REF!,0)</f>
        <v>0</v>
      </c>
      <c r="ED99" s="636">
        <f>IF(ED$5=$A99,#REF!,0)</f>
        <v>0</v>
      </c>
      <c r="EE99" s="636">
        <f>IF(EE$5=$A99,#REF!,0)</f>
        <v>0</v>
      </c>
      <c r="EF99" s="636">
        <f>IF(EF$5=$A99,#REF!,0)</f>
        <v>0</v>
      </c>
      <c r="EG99" s="636">
        <f>IF(EG$5=$A99,#REF!,0)</f>
        <v>0</v>
      </c>
      <c r="EH99" s="636">
        <f>IF(EH$5=$A99,#REF!,0)</f>
        <v>0</v>
      </c>
      <c r="EI99" s="636">
        <f>IF(EI$5=$A99,#REF!,0)</f>
        <v>0</v>
      </c>
      <c r="EJ99" s="937">
        <f>IF(EJ$5=$A99,#REF!,0)</f>
        <v>0</v>
      </c>
      <c r="EK99" s="937">
        <f>IF(EK$5=$A99,#REF!,0)</f>
        <v>0</v>
      </c>
      <c r="EL99" s="937">
        <f>IF(EL$5=$A99,#REF!,0)</f>
        <v>0</v>
      </c>
      <c r="EM99" s="937">
        <f>IF(EM$5=$A99,#REF!,0)</f>
        <v>0</v>
      </c>
      <c r="EN99" s="937">
        <f>IF(EN$5=$A99,#REF!,0)</f>
        <v>0</v>
      </c>
      <c r="EO99" s="937">
        <f>IF(EO$5=$A99,#REF!,0)</f>
        <v>0</v>
      </c>
      <c r="EP99" s="937">
        <f>IF(EP$5=$A99,#REF!,0)</f>
        <v>0</v>
      </c>
      <c r="EQ99" s="937">
        <f>IF(EQ$5=$A99,#REF!,0)</f>
        <v>0</v>
      </c>
      <c r="ER99" s="937">
        <f>IF(ER$5=$A99,#REF!,0)</f>
        <v>0</v>
      </c>
      <c r="ES99" s="937">
        <f>IF(ES$5=$A99,#REF!,0)</f>
        <v>0</v>
      </c>
      <c r="ET99" s="937">
        <f>IF(ET$5=$A99,#REF!,0)</f>
        <v>0</v>
      </c>
      <c r="EX99" s="636">
        <f t="shared" si="272"/>
        <v>0</v>
      </c>
      <c r="EY99" s="937">
        <f t="shared" si="272"/>
        <v>0</v>
      </c>
      <c r="EZ99" s="937">
        <f t="shared" si="272"/>
        <v>0</v>
      </c>
      <c r="FA99" s="636">
        <f t="shared" si="272"/>
        <v>0</v>
      </c>
      <c r="FB99" s="636">
        <f t="shared" si="272"/>
        <v>0</v>
      </c>
      <c r="FC99" s="636">
        <f t="shared" si="272"/>
        <v>0</v>
      </c>
      <c r="FD99" s="636">
        <f t="shared" si="272"/>
        <v>0</v>
      </c>
      <c r="FE99" s="636">
        <f t="shared" si="272"/>
        <v>0</v>
      </c>
      <c r="FF99" s="636">
        <f t="shared" si="272"/>
        <v>0</v>
      </c>
      <c r="FG99" s="937">
        <f t="shared" si="272"/>
        <v>0</v>
      </c>
      <c r="FH99" s="937">
        <f t="shared" si="273"/>
        <v>0</v>
      </c>
      <c r="FI99" s="937">
        <f t="shared" si="273"/>
        <v>0</v>
      </c>
      <c r="FJ99" s="937">
        <f t="shared" si="273"/>
        <v>0</v>
      </c>
      <c r="FK99" s="937">
        <f t="shared" si="273"/>
        <v>0</v>
      </c>
      <c r="FL99" s="937">
        <f t="shared" si="273"/>
        <v>0</v>
      </c>
      <c r="FM99" s="937">
        <f t="shared" si="273"/>
        <v>0</v>
      </c>
      <c r="FN99" s="937">
        <f t="shared" si="273"/>
        <v>0</v>
      </c>
      <c r="FO99" s="937">
        <f t="shared" si="273"/>
        <v>0</v>
      </c>
      <c r="FP99" s="937">
        <f t="shared" si="273"/>
        <v>0</v>
      </c>
      <c r="FQ99" s="937">
        <f t="shared" si="273"/>
        <v>0</v>
      </c>
      <c r="GA99" s="937">
        <f>IF(GA$5=$J99,#REF!,0)</f>
        <v>0</v>
      </c>
      <c r="GB99" s="937">
        <f>IF(GB$5=$J99,#REF!,0)</f>
        <v>0</v>
      </c>
      <c r="GC99" s="937">
        <f>IF(GC$5=$J99,#REF!,0)</f>
        <v>0</v>
      </c>
      <c r="GD99" s="937">
        <f>IF(GD$5=$J99,#REF!,0)</f>
        <v>0</v>
      </c>
      <c r="GE99" s="937">
        <f>IF(GE$5=$J99,#REF!,0)</f>
        <v>0</v>
      </c>
      <c r="GF99" s="937">
        <f>IF(GF$5=$J99,#REF!,0)</f>
        <v>0</v>
      </c>
      <c r="GG99" s="937">
        <f>IF(GG$5=$J99,#REF!,0)</f>
        <v>0</v>
      </c>
      <c r="GH99" s="937">
        <f>IF(GH$5=$J99,#REF!,0)</f>
        <v>0</v>
      </c>
      <c r="GI99" s="937">
        <f>IF(GI$5=$J99,#REF!,0)</f>
        <v>0</v>
      </c>
      <c r="GJ99" s="937">
        <f>IF(GJ$5=$J99,#REF!,0)</f>
        <v>0</v>
      </c>
      <c r="GK99" s="937">
        <f>IF(GK$5=$J99,#REF!,0)</f>
        <v>0</v>
      </c>
      <c r="GL99" s="937">
        <f>IF(GL$5=$J99,#REF!,0)</f>
        <v>0</v>
      </c>
      <c r="GM99" s="937">
        <f>IF(GM$5=$J99,#REF!,0)</f>
        <v>0</v>
      </c>
      <c r="GN99" s="937">
        <f>IF(GN$5=$J99,#REF!,0)</f>
        <v>0</v>
      </c>
      <c r="GO99" s="937">
        <f>IF(GO$5=$J99,#REF!,0)</f>
        <v>0</v>
      </c>
      <c r="GP99" s="937">
        <f>IF(GP$5=$J99,#REF!,0)</f>
        <v>0</v>
      </c>
      <c r="GQ99" s="937">
        <f>IF(GQ$5=$J99,#REF!,0)</f>
        <v>0</v>
      </c>
      <c r="GR99" s="937">
        <f>IF(GR$5=$J99,#REF!,0)</f>
        <v>0</v>
      </c>
      <c r="GS99" s="937">
        <f>IF(GS$5=$J99,#REF!,0)</f>
        <v>0</v>
      </c>
      <c r="GT99" s="937">
        <f>IF(GT$5=$J99,#REF!,0)</f>
        <v>0</v>
      </c>
      <c r="GU99" s="937">
        <f>IF(GU$5=$J99,#REF!,0)</f>
        <v>0</v>
      </c>
      <c r="GV99" s="937">
        <f>IF(GV$5=$J99,#REF!,0)</f>
        <v>0</v>
      </c>
      <c r="GW99" s="937">
        <f>IF(GW$5=$J99,#REF!,0)</f>
        <v>0</v>
      </c>
      <c r="GX99" s="937">
        <f>IF(GX$5=$J99,#REF!,0)</f>
        <v>0</v>
      </c>
      <c r="GY99" s="937">
        <f>IF(GY$5=$J99,#REF!,0)</f>
        <v>0</v>
      </c>
      <c r="GZ99" s="937">
        <f>IF(GZ$5=$J99,#REF!,0)</f>
        <v>0</v>
      </c>
      <c r="HA99" s="937">
        <f>IF(HA$5=$J99,#REF!,0)</f>
        <v>0</v>
      </c>
      <c r="HB99" s="937">
        <f>IF(HB$5=$J99,#REF!,0)</f>
        <v>0</v>
      </c>
      <c r="HC99" s="937">
        <f>IF(HC$5=$J99,#REF!,0)</f>
        <v>0</v>
      </c>
      <c r="HD99" s="937">
        <f>IF(HD$5=$J99,#REF!,0)</f>
        <v>0</v>
      </c>
      <c r="HE99" s="937">
        <f>IF(HE$5=$J99,#REF!,0)</f>
        <v>0</v>
      </c>
      <c r="HF99" s="937">
        <f>IF(HF$5=$J99,#REF!,0)</f>
        <v>0</v>
      </c>
    </row>
    <row r="100" spans="1:214" ht="20.100000000000001" hidden="1" customHeight="1" x14ac:dyDescent="0.35">
      <c r="A100" s="640"/>
      <c r="B100" s="501"/>
      <c r="C100" s="501"/>
      <c r="D100" s="501"/>
      <c r="E100" s="501"/>
      <c r="F100" s="501"/>
      <c r="G100" s="501"/>
      <c r="H100" s="529"/>
      <c r="I100" s="461"/>
      <c r="J100" s="461"/>
      <c r="K100" s="461"/>
      <c r="L100" s="502"/>
      <c r="M100" s="999"/>
      <c r="N100" s="999"/>
      <c r="O100" s="999"/>
      <c r="P100" s="999"/>
      <c r="Q100" s="999"/>
      <c r="R100" s="999"/>
      <c r="S100" s="999"/>
      <c r="T100" s="999"/>
      <c r="U100" s="999"/>
      <c r="V100" s="999"/>
      <c r="W100" s="999"/>
      <c r="X100" s="999"/>
      <c r="Y100" s="999"/>
      <c r="Z100" s="999"/>
      <c r="AA100" s="999"/>
      <c r="AB100" s="999"/>
      <c r="AC100" s="999"/>
      <c r="AD100" s="999"/>
      <c r="AE100" s="999"/>
      <c r="AF100" s="999"/>
      <c r="AG100" s="999"/>
      <c r="AH100" s="999"/>
      <c r="AI100" s="999"/>
      <c r="AJ100" s="999"/>
      <c r="AK100" s="999"/>
      <c r="AL100" s="999"/>
      <c r="AM100" s="999"/>
      <c r="AN100" s="999"/>
      <c r="AO100" s="999"/>
      <c r="AP100" s="999"/>
      <c r="AQ100" s="999"/>
      <c r="AR100" s="999"/>
      <c r="AS100" s="999"/>
      <c r="AT100" s="999">
        <f t="shared" si="198"/>
        <v>0</v>
      </c>
      <c r="AU100" s="999"/>
      <c r="AV100" s="999"/>
      <c r="AW100" s="481"/>
      <c r="AX100" s="481"/>
      <c r="AY100" s="999"/>
      <c r="AZ100" s="999"/>
      <c r="BA100" s="999">
        <f t="shared" si="192"/>
        <v>0</v>
      </c>
      <c r="BB100" s="999">
        <f t="shared" si="193"/>
        <v>0</v>
      </c>
      <c r="BC100" s="999"/>
      <c r="BD100" s="999"/>
      <c r="BE100" s="999"/>
      <c r="BF100" s="999"/>
      <c r="BG100" s="999">
        <f t="shared" si="220"/>
        <v>0</v>
      </c>
      <c r="BH100" s="999"/>
      <c r="BI100" s="999"/>
      <c r="BJ100" s="999"/>
      <c r="BK100" s="999">
        <f t="shared" si="221"/>
        <v>0</v>
      </c>
      <c r="BL100" s="999"/>
      <c r="BM100" s="999"/>
      <c r="BN100" s="999"/>
      <c r="BO100" s="999">
        <f t="shared" si="222"/>
        <v>0</v>
      </c>
      <c r="BP100" s="999"/>
      <c r="BQ100" s="999"/>
      <c r="BR100" s="999"/>
      <c r="BS100" s="999">
        <f t="shared" si="208"/>
        <v>0</v>
      </c>
      <c r="BT100" s="999"/>
      <c r="BU100" s="811"/>
      <c r="BV100" s="999"/>
      <c r="BW100" s="999">
        <f t="shared" si="209"/>
        <v>0</v>
      </c>
      <c r="BX100" s="999"/>
      <c r="BY100" s="999"/>
      <c r="BZ100" s="1018"/>
      <c r="CA100" s="1018"/>
      <c r="CB100" s="999"/>
      <c r="CC100" s="959"/>
      <c r="CD100" s="959">
        <f t="shared" si="204"/>
        <v>0</v>
      </c>
      <c r="CE100" s="959">
        <f t="shared" si="205"/>
        <v>0</v>
      </c>
      <c r="CF100" s="999"/>
      <c r="CG100" s="999"/>
      <c r="CH100" s="999">
        <v>0</v>
      </c>
      <c r="CI100" s="999">
        <f t="shared" si="223"/>
        <v>0</v>
      </c>
      <c r="CJ100" s="999"/>
      <c r="CK100" s="999"/>
      <c r="CL100" s="999">
        <f t="shared" si="224"/>
        <v>0</v>
      </c>
      <c r="CM100" s="999"/>
      <c r="CN100" s="1064">
        <v>0</v>
      </c>
      <c r="CO100" s="1059"/>
      <c r="CP100" s="1018">
        <f t="shared" si="225"/>
        <v>0</v>
      </c>
      <c r="CQ100" s="1018"/>
      <c r="CR100" s="1029"/>
      <c r="CS100" s="1086"/>
      <c r="CT100" s="1086">
        <f t="shared" si="226"/>
        <v>0</v>
      </c>
      <c r="CU100" s="1124">
        <v>0</v>
      </c>
      <c r="CV100" s="1124">
        <v>0</v>
      </c>
      <c r="CW100" s="1029"/>
      <c r="CX100" s="1029"/>
      <c r="CY100" s="1196">
        <v>0</v>
      </c>
      <c r="CZ100" s="1029">
        <v>0</v>
      </c>
      <c r="DA100" s="1136">
        <v>0</v>
      </c>
      <c r="DB100" s="1136">
        <f t="shared" si="227"/>
        <v>0</v>
      </c>
      <c r="DC100" s="1136">
        <v>0</v>
      </c>
      <c r="DD100" s="1136">
        <v>0</v>
      </c>
      <c r="DE100" s="1178">
        <v>0</v>
      </c>
      <c r="DF100" s="1178">
        <f t="shared" si="228"/>
        <v>0</v>
      </c>
      <c r="DG100" s="1178">
        <v>0</v>
      </c>
      <c r="DH100" s="1178">
        <v>0</v>
      </c>
      <c r="DI100" s="1184">
        <v>0</v>
      </c>
      <c r="DJ100" s="1184">
        <f t="shared" si="229"/>
        <v>0</v>
      </c>
      <c r="DK100" s="1184">
        <v>0</v>
      </c>
      <c r="DL100" s="1196">
        <v>0</v>
      </c>
      <c r="DM100" s="1207">
        <f t="shared" si="196"/>
        <v>0</v>
      </c>
      <c r="DN100" s="1184">
        <f>IFERROR(DL100/#REF!*100,)</f>
        <v>0</v>
      </c>
      <c r="DO100" s="919"/>
      <c r="DP100" s="919"/>
      <c r="DQ100" s="919"/>
      <c r="DS100" s="490">
        <f>IF(DS$5=$H100,#REF!,0)</f>
        <v>0</v>
      </c>
      <c r="DT100" s="490">
        <f>IF(DT$5=$H100,#REF!,0)</f>
        <v>0</v>
      </c>
      <c r="DU100" s="490">
        <f>IF(DU$5=$H100,#REF!,0)</f>
        <v>0</v>
      </c>
      <c r="DV100" s="490">
        <f>IF(DV$5=$J100,#REF!,0)</f>
        <v>0</v>
      </c>
      <c r="DW100" s="490"/>
      <c r="DX100" s="490">
        <f>IF($DX$5=$A100,#REF!,0)</f>
        <v>0</v>
      </c>
      <c r="DY100" s="490">
        <f t="shared" si="199"/>
        <v>0</v>
      </c>
      <c r="DZ100" s="490"/>
      <c r="EA100" s="636">
        <f>IF(EA$5=$A100,#REF!,0)</f>
        <v>0</v>
      </c>
      <c r="EB100" s="937">
        <f>IF(EB$5=$A100,#REF!,0)</f>
        <v>0</v>
      </c>
      <c r="EC100" s="937">
        <f>IF(EC$5=$A100,#REF!,0)</f>
        <v>0</v>
      </c>
      <c r="ED100" s="636">
        <f>IF(ED$5=$A100,#REF!,0)</f>
        <v>0</v>
      </c>
      <c r="EE100" s="636">
        <f>IF(EE$5=$A100,#REF!,0)</f>
        <v>0</v>
      </c>
      <c r="EF100" s="636">
        <f>IF(EF$5=$A100,#REF!,0)</f>
        <v>0</v>
      </c>
      <c r="EG100" s="636">
        <f>IF(EG$5=$A100,#REF!,0)</f>
        <v>0</v>
      </c>
      <c r="EH100" s="636">
        <f>IF(EH$5=$A100,#REF!,0)</f>
        <v>0</v>
      </c>
      <c r="EI100" s="636">
        <f>IF(EI$5=$A100,#REF!,0)</f>
        <v>0</v>
      </c>
      <c r="EJ100" s="937">
        <f>IF(EJ$5=$A100,#REF!,0)</f>
        <v>0</v>
      </c>
      <c r="EK100" s="937">
        <f>IF(EK$5=$A100,#REF!,0)</f>
        <v>0</v>
      </c>
      <c r="EL100" s="937">
        <f>IF(EL$5=$A100,#REF!,0)</f>
        <v>0</v>
      </c>
      <c r="EM100" s="937">
        <f>IF(EM$5=$A100,#REF!,0)</f>
        <v>0</v>
      </c>
      <c r="EN100" s="937">
        <f>IF(EN$5=$A100,#REF!,0)</f>
        <v>0</v>
      </c>
      <c r="EO100" s="937">
        <f>IF(EO$5=$A100,#REF!,0)</f>
        <v>0</v>
      </c>
      <c r="EP100" s="937">
        <f>IF(EP$5=$A100,#REF!,0)</f>
        <v>0</v>
      </c>
      <c r="EQ100" s="937">
        <f>IF(EQ$5=$A100,#REF!,0)</f>
        <v>0</v>
      </c>
      <c r="ER100" s="937">
        <f>IF(ER$5=$A100,#REF!,0)</f>
        <v>0</v>
      </c>
      <c r="ES100" s="937">
        <f>IF(ES$5=$A100,#REF!,0)</f>
        <v>0</v>
      </c>
      <c r="ET100" s="937">
        <f>IF(ET$5=$A100,#REF!,0)</f>
        <v>0</v>
      </c>
      <c r="EX100" s="636">
        <f t="shared" si="272"/>
        <v>0</v>
      </c>
      <c r="EY100" s="937">
        <f t="shared" si="272"/>
        <v>0</v>
      </c>
      <c r="EZ100" s="937">
        <f t="shared" si="272"/>
        <v>0</v>
      </c>
      <c r="FA100" s="636">
        <f t="shared" si="272"/>
        <v>0</v>
      </c>
      <c r="FB100" s="636">
        <f t="shared" si="272"/>
        <v>0</v>
      </c>
      <c r="FC100" s="636">
        <f t="shared" si="272"/>
        <v>0</v>
      </c>
      <c r="FD100" s="636">
        <f t="shared" si="272"/>
        <v>0</v>
      </c>
      <c r="FE100" s="636">
        <f t="shared" si="272"/>
        <v>0</v>
      </c>
      <c r="FF100" s="636">
        <f t="shared" si="272"/>
        <v>0</v>
      </c>
      <c r="FG100" s="937">
        <f t="shared" si="272"/>
        <v>0</v>
      </c>
      <c r="FH100" s="937">
        <f t="shared" si="273"/>
        <v>0</v>
      </c>
      <c r="FI100" s="937">
        <f t="shared" si="273"/>
        <v>0</v>
      </c>
      <c r="FJ100" s="937">
        <f t="shared" si="273"/>
        <v>0</v>
      </c>
      <c r="FK100" s="937">
        <f t="shared" si="273"/>
        <v>0</v>
      </c>
      <c r="FL100" s="937">
        <f t="shared" si="273"/>
        <v>0</v>
      </c>
      <c r="FM100" s="937">
        <f t="shared" si="273"/>
        <v>0</v>
      </c>
      <c r="FN100" s="937">
        <f t="shared" si="273"/>
        <v>0</v>
      </c>
      <c r="FO100" s="937">
        <f t="shared" si="273"/>
        <v>0</v>
      </c>
      <c r="FP100" s="937">
        <f t="shared" si="273"/>
        <v>0</v>
      </c>
      <c r="FQ100" s="937">
        <f t="shared" si="273"/>
        <v>0</v>
      </c>
      <c r="GA100" s="937">
        <f>IF(GA$5=$J100,#REF!,0)</f>
        <v>0</v>
      </c>
      <c r="GB100" s="937">
        <f>IF(GB$5=$J100,#REF!,0)</f>
        <v>0</v>
      </c>
      <c r="GC100" s="937">
        <f>IF(GC$5=$J100,#REF!,0)</f>
        <v>0</v>
      </c>
      <c r="GD100" s="937">
        <f>IF(GD$5=$J100,#REF!,0)</f>
        <v>0</v>
      </c>
      <c r="GE100" s="937">
        <f>IF(GE$5=$J100,#REF!,0)</f>
        <v>0</v>
      </c>
      <c r="GF100" s="937">
        <f>IF(GF$5=$J100,#REF!,0)</f>
        <v>0</v>
      </c>
      <c r="GG100" s="937">
        <f>IF(GG$5=$J100,#REF!,0)</f>
        <v>0</v>
      </c>
      <c r="GH100" s="937">
        <f>IF(GH$5=$J100,#REF!,0)</f>
        <v>0</v>
      </c>
      <c r="GI100" s="937">
        <f>IF(GI$5=$J100,#REF!,0)</f>
        <v>0</v>
      </c>
      <c r="GJ100" s="937">
        <f>IF(GJ$5=$J100,#REF!,0)</f>
        <v>0</v>
      </c>
      <c r="GK100" s="937">
        <f>IF(GK$5=$J100,#REF!,0)</f>
        <v>0</v>
      </c>
      <c r="GL100" s="937">
        <f>IF(GL$5=$J100,#REF!,0)</f>
        <v>0</v>
      </c>
      <c r="GM100" s="937">
        <f>IF(GM$5=$J100,#REF!,0)</f>
        <v>0</v>
      </c>
      <c r="GN100" s="937">
        <f>IF(GN$5=$J100,#REF!,0)</f>
        <v>0</v>
      </c>
      <c r="GO100" s="937">
        <f>IF(GO$5=$J100,#REF!,0)</f>
        <v>0</v>
      </c>
      <c r="GP100" s="937">
        <f>IF(GP$5=$J100,#REF!,0)</f>
        <v>0</v>
      </c>
      <c r="GQ100" s="937">
        <f>IF(GQ$5=$J100,#REF!,0)</f>
        <v>0</v>
      </c>
      <c r="GR100" s="937">
        <f>IF(GR$5=$J100,#REF!,0)</f>
        <v>0</v>
      </c>
      <c r="GS100" s="937">
        <f>IF(GS$5=$J100,#REF!,0)</f>
        <v>0</v>
      </c>
      <c r="GT100" s="937">
        <f>IF(GT$5=$J100,#REF!,0)</f>
        <v>0</v>
      </c>
      <c r="GU100" s="937">
        <f>IF(GU$5=$J100,#REF!,0)</f>
        <v>0</v>
      </c>
      <c r="GV100" s="937">
        <f>IF(GV$5=$J100,#REF!,0)</f>
        <v>0</v>
      </c>
      <c r="GW100" s="937">
        <f>IF(GW$5=$J100,#REF!,0)</f>
        <v>0</v>
      </c>
      <c r="GX100" s="937">
        <f>IF(GX$5=$J100,#REF!,0)</f>
        <v>0</v>
      </c>
      <c r="GY100" s="937">
        <f>IF(GY$5=$J100,#REF!,0)</f>
        <v>0</v>
      </c>
      <c r="GZ100" s="937">
        <f>IF(GZ$5=$J100,#REF!,0)</f>
        <v>0</v>
      </c>
      <c r="HA100" s="937">
        <f>IF(HA$5=$J100,#REF!,0)</f>
        <v>0</v>
      </c>
      <c r="HB100" s="937">
        <f>IF(HB$5=$J100,#REF!,0)</f>
        <v>0</v>
      </c>
      <c r="HC100" s="937">
        <f>IF(HC$5=$J100,#REF!,0)</f>
        <v>0</v>
      </c>
      <c r="HD100" s="937">
        <f>IF(HD$5=$J100,#REF!,0)</f>
        <v>0</v>
      </c>
      <c r="HE100" s="937">
        <f>IF(HE$5=$J100,#REF!,0)</f>
        <v>0</v>
      </c>
      <c r="HF100" s="937">
        <f>IF(HF$5=$J100,#REF!,0)</f>
        <v>0</v>
      </c>
    </row>
    <row r="101" spans="1:214" ht="20.100000000000001" customHeight="1" x14ac:dyDescent="0.35">
      <c r="A101" s="484"/>
      <c r="B101" s="452"/>
      <c r="C101" s="452"/>
      <c r="D101" s="452"/>
      <c r="E101" s="452"/>
      <c r="F101" s="452"/>
      <c r="G101" s="452"/>
      <c r="H101" s="484">
        <v>9</v>
      </c>
      <c r="I101" s="980" t="s">
        <v>147</v>
      </c>
      <c r="J101" s="1151"/>
      <c r="K101" s="980"/>
      <c r="L101" s="980"/>
      <c r="M101" s="659"/>
      <c r="N101" s="659"/>
      <c r="O101" s="659"/>
      <c r="P101" s="659"/>
      <c r="Q101" s="659"/>
      <c r="R101" s="659"/>
      <c r="S101" s="659"/>
      <c r="T101" s="659"/>
      <c r="U101" s="659"/>
      <c r="V101" s="659"/>
      <c r="W101" s="659"/>
      <c r="X101" s="659"/>
      <c r="Y101" s="659"/>
      <c r="Z101" s="659"/>
      <c r="AA101" s="659"/>
      <c r="AB101" s="659"/>
      <c r="AC101" s="659"/>
      <c r="AD101" s="659"/>
      <c r="AE101" s="659"/>
      <c r="AF101" s="659"/>
      <c r="AG101" s="659"/>
      <c r="AH101" s="659"/>
      <c r="AI101" s="659"/>
      <c r="AJ101" s="659"/>
      <c r="AK101" s="659"/>
      <c r="AL101" s="659"/>
      <c r="AM101" s="659"/>
      <c r="AN101" s="659">
        <f t="shared" ref="AN101:AS103" si="274">AN102</f>
        <v>1896.36</v>
      </c>
      <c r="AO101" s="659">
        <f t="shared" si="274"/>
        <v>1896.36</v>
      </c>
      <c r="AP101" s="659">
        <f t="shared" si="274"/>
        <v>1896.36</v>
      </c>
      <c r="AQ101" s="659">
        <f t="shared" si="274"/>
        <v>0</v>
      </c>
      <c r="AR101" s="659">
        <f t="shared" si="274"/>
        <v>0</v>
      </c>
      <c r="AS101" s="659">
        <f t="shared" si="274"/>
        <v>0</v>
      </c>
      <c r="AT101" s="659">
        <f t="shared" si="198"/>
        <v>0</v>
      </c>
      <c r="AU101" s="659">
        <f t="shared" ref="AU101:AZ101" si="275">AU102</f>
        <v>0</v>
      </c>
      <c r="AV101" s="659">
        <f t="shared" si="275"/>
        <v>0</v>
      </c>
      <c r="AW101" s="485">
        <f t="shared" si="275"/>
        <v>0</v>
      </c>
      <c r="AX101" s="485">
        <f t="shared" si="275"/>
        <v>0</v>
      </c>
      <c r="AY101" s="659">
        <f t="shared" si="275"/>
        <v>0</v>
      </c>
      <c r="AZ101" s="659">
        <f t="shared" si="275"/>
        <v>0</v>
      </c>
      <c r="BA101" s="659">
        <f t="shared" si="192"/>
        <v>0</v>
      </c>
      <c r="BB101" s="659">
        <f t="shared" si="193"/>
        <v>0</v>
      </c>
      <c r="BC101" s="659">
        <f t="shared" ref="BC101:BD103" si="276">BC102</f>
        <v>0</v>
      </c>
      <c r="BD101" s="659">
        <f t="shared" si="276"/>
        <v>0</v>
      </c>
      <c r="BE101" s="659">
        <f>BE102</f>
        <v>0</v>
      </c>
      <c r="BF101" s="659">
        <f>BF102</f>
        <v>0</v>
      </c>
      <c r="BG101" s="659">
        <f t="shared" si="220"/>
        <v>0</v>
      </c>
      <c r="BH101" s="659">
        <f>BH102</f>
        <v>29379</v>
      </c>
      <c r="BI101" s="659">
        <f>BI102</f>
        <v>29379</v>
      </c>
      <c r="BJ101" s="659"/>
      <c r="BK101" s="659">
        <f t="shared" si="221"/>
        <v>0</v>
      </c>
      <c r="BL101" s="659">
        <f>BL102</f>
        <v>0</v>
      </c>
      <c r="BM101" s="659">
        <f>BM102</f>
        <v>29379</v>
      </c>
      <c r="BN101" s="659"/>
      <c r="BO101" s="659">
        <f t="shared" si="222"/>
        <v>0</v>
      </c>
      <c r="BP101" s="659">
        <f>BP102</f>
        <v>0</v>
      </c>
      <c r="BQ101" s="659">
        <f>BQ102</f>
        <v>29379</v>
      </c>
      <c r="BR101" s="659">
        <f>BR102</f>
        <v>0</v>
      </c>
      <c r="BS101" s="659">
        <f t="shared" si="208"/>
        <v>0</v>
      </c>
      <c r="BT101" s="659">
        <f>BT102</f>
        <v>0</v>
      </c>
      <c r="BU101" s="806">
        <f>BU102</f>
        <v>29379</v>
      </c>
      <c r="BV101" s="659">
        <f>BV102</f>
        <v>0</v>
      </c>
      <c r="BW101" s="659">
        <f t="shared" si="209"/>
        <v>0</v>
      </c>
      <c r="BX101" s="659">
        <f t="shared" ref="BX101:CC101" si="277">BX102</f>
        <v>0</v>
      </c>
      <c r="BY101" s="659">
        <f t="shared" si="277"/>
        <v>29379</v>
      </c>
      <c r="BZ101" s="659">
        <f t="shared" si="277"/>
        <v>0</v>
      </c>
      <c r="CA101" s="659">
        <f t="shared" si="277"/>
        <v>0</v>
      </c>
      <c r="CB101" s="659">
        <f t="shared" si="277"/>
        <v>0</v>
      </c>
      <c r="CC101" s="659">
        <f t="shared" si="277"/>
        <v>149114</v>
      </c>
      <c r="CD101" s="659">
        <f t="shared" si="204"/>
        <v>0</v>
      </c>
      <c r="CE101" s="659">
        <f t="shared" si="205"/>
        <v>100</v>
      </c>
      <c r="CF101" s="659">
        <f>CF102</f>
        <v>29379</v>
      </c>
      <c r="CG101" s="659">
        <f>CG102</f>
        <v>29379</v>
      </c>
      <c r="CH101" s="659">
        <f>CH102</f>
        <v>0</v>
      </c>
      <c r="CI101" s="659">
        <f t="shared" si="223"/>
        <v>0</v>
      </c>
      <c r="CJ101" s="659">
        <f>CJ102</f>
        <v>119735</v>
      </c>
      <c r="CK101" s="659">
        <f>CK102</f>
        <v>149114</v>
      </c>
      <c r="CL101" s="659">
        <f t="shared" si="224"/>
        <v>19.702375363815605</v>
      </c>
      <c r="CM101" s="659">
        <f>CM102</f>
        <v>0</v>
      </c>
      <c r="CN101" s="659">
        <f>CN102</f>
        <v>149114</v>
      </c>
      <c r="CO101" s="659">
        <f>CO102</f>
        <v>0</v>
      </c>
      <c r="CP101" s="659">
        <f t="shared" si="225"/>
        <v>0</v>
      </c>
      <c r="CQ101" s="659">
        <f>CQ102</f>
        <v>0</v>
      </c>
      <c r="CR101" s="659">
        <f>CR102</f>
        <v>149114</v>
      </c>
      <c r="CS101" s="659">
        <f>CS102</f>
        <v>0</v>
      </c>
      <c r="CT101" s="659">
        <f t="shared" si="226"/>
        <v>0</v>
      </c>
      <c r="CU101" s="659">
        <f t="shared" ref="CU101:DA101" si="278">CU102</f>
        <v>0</v>
      </c>
      <c r="CV101" s="659">
        <f t="shared" si="278"/>
        <v>149114</v>
      </c>
      <c r="CW101" s="659">
        <f t="shared" si="278"/>
        <v>36000</v>
      </c>
      <c r="CX101" s="659">
        <f t="shared" si="278"/>
        <v>36000</v>
      </c>
      <c r="CY101" s="659">
        <f>CY102</f>
        <v>149114</v>
      </c>
      <c r="CZ101" s="659">
        <f t="shared" si="278"/>
        <v>36000</v>
      </c>
      <c r="DA101" s="659">
        <f t="shared" si="278"/>
        <v>0</v>
      </c>
      <c r="DB101" s="659">
        <f t="shared" si="227"/>
        <v>0</v>
      </c>
      <c r="DC101" s="659">
        <f>DC102</f>
        <v>207004.52000000002</v>
      </c>
      <c r="DD101" s="659">
        <f>DD102</f>
        <v>243004.52000000002</v>
      </c>
      <c r="DE101" s="659">
        <f>DE102</f>
        <v>0</v>
      </c>
      <c r="DF101" s="659">
        <f t="shared" si="228"/>
        <v>0</v>
      </c>
      <c r="DG101" s="659">
        <f>DG102</f>
        <v>0</v>
      </c>
      <c r="DH101" s="659">
        <f>DH102</f>
        <v>243004.52000000002</v>
      </c>
      <c r="DI101" s="659">
        <f>DI102</f>
        <v>0</v>
      </c>
      <c r="DJ101" s="659">
        <f t="shared" si="229"/>
        <v>0</v>
      </c>
      <c r="DK101" s="659" t="e">
        <f>DK102</f>
        <v>#REF!</v>
      </c>
      <c r="DL101" s="659">
        <f>DL102</f>
        <v>243004.52000000002</v>
      </c>
      <c r="DM101" s="659">
        <f t="shared" si="196"/>
        <v>162.96559679171642</v>
      </c>
      <c r="DN101" s="659">
        <f>IFERROR(DL101/#REF!*100,)</f>
        <v>0</v>
      </c>
      <c r="DO101" s="659">
        <f t="shared" ref="DO101:DQ101" si="279">DO102</f>
        <v>26338.63</v>
      </c>
      <c r="DP101" s="659">
        <f t="shared" si="279"/>
        <v>26338.63</v>
      </c>
      <c r="DQ101" s="659">
        <f t="shared" si="279"/>
        <v>26338.63</v>
      </c>
      <c r="DS101" s="490">
        <f>IF(DS$5=$H101,#REF!,0)</f>
        <v>0</v>
      </c>
      <c r="DT101" s="490">
        <f>IF(DT$5=$H101,#REF!,0)</f>
        <v>0</v>
      </c>
      <c r="DU101" s="490">
        <f>IF(DU$5=$H101,#REF!,0)</f>
        <v>0</v>
      </c>
      <c r="DV101" s="490">
        <f>IF(DV$5=$J101,#REF!,0)</f>
        <v>0</v>
      </c>
      <c r="DW101" s="490"/>
      <c r="DX101" s="490">
        <f>IF($DX$5=$A101,#REF!,0)</f>
        <v>0</v>
      </c>
      <c r="DY101" s="490">
        <f t="shared" si="199"/>
        <v>0</v>
      </c>
      <c r="DZ101" s="490"/>
      <c r="EA101" s="636">
        <f>IF(EA$5=$A101,#REF!,0)</f>
        <v>0</v>
      </c>
      <c r="EB101" s="937">
        <f>IF(EB$5=$A101,#REF!,0)</f>
        <v>0</v>
      </c>
      <c r="EC101" s="937">
        <f>IF(EC$5=$A101,#REF!,0)</f>
        <v>0</v>
      </c>
      <c r="ED101" s="636">
        <f>IF(ED$5=$A101,#REF!,0)</f>
        <v>0</v>
      </c>
      <c r="EE101" s="636">
        <f>IF(EE$5=$A101,#REF!,0)</f>
        <v>0</v>
      </c>
      <c r="EF101" s="636">
        <f>IF(EF$5=$A101,#REF!,0)</f>
        <v>0</v>
      </c>
      <c r="EG101" s="636">
        <f>IF(EG$5=$A101,#REF!,0)</f>
        <v>0</v>
      </c>
      <c r="EH101" s="636">
        <f>IF(EH$5=$A101,#REF!,0)</f>
        <v>0</v>
      </c>
      <c r="EI101" s="636">
        <f>IF(EI$5=$A101,#REF!,0)</f>
        <v>0</v>
      </c>
      <c r="EJ101" s="937">
        <f>IF(EJ$5=$A101,#REF!,0)</f>
        <v>0</v>
      </c>
      <c r="EK101" s="937">
        <f>IF(EK$5=$A101,#REF!,0)</f>
        <v>0</v>
      </c>
      <c r="EL101" s="937">
        <f>IF(EL$5=$A101,#REF!,0)</f>
        <v>0</v>
      </c>
      <c r="EM101" s="937">
        <f>IF(EM$5=$A101,#REF!,0)</f>
        <v>0</v>
      </c>
      <c r="EN101" s="937">
        <f>IF(EN$5=$A101,#REF!,0)</f>
        <v>0</v>
      </c>
      <c r="EO101" s="937">
        <f>IF(EO$5=$A101,#REF!,0)</f>
        <v>0</v>
      </c>
      <c r="EP101" s="937">
        <f>IF(EP$5=$A101,#REF!,0)</f>
        <v>0</v>
      </c>
      <c r="EQ101" s="937">
        <f>IF(EQ$5=$A101,#REF!,0)</f>
        <v>0</v>
      </c>
      <c r="ER101" s="937">
        <f>IF(ER$5=$A101,#REF!,0)</f>
        <v>0</v>
      </c>
      <c r="ES101" s="937">
        <f>IF(ES$5=$A101,#REF!,0)</f>
        <v>0</v>
      </c>
      <c r="ET101" s="937">
        <f>IF(ET$5=$A101,#REF!,0)</f>
        <v>0</v>
      </c>
      <c r="EX101" s="636">
        <f t="shared" si="272"/>
        <v>0</v>
      </c>
      <c r="EY101" s="937">
        <f t="shared" si="272"/>
        <v>0</v>
      </c>
      <c r="EZ101" s="937">
        <f t="shared" si="272"/>
        <v>0</v>
      </c>
      <c r="FA101" s="636">
        <f t="shared" si="272"/>
        <v>0</v>
      </c>
      <c r="FB101" s="636">
        <f t="shared" si="272"/>
        <v>0</v>
      </c>
      <c r="FC101" s="636">
        <f t="shared" si="272"/>
        <v>0</v>
      </c>
      <c r="FD101" s="636">
        <f t="shared" si="272"/>
        <v>0</v>
      </c>
      <c r="FE101" s="636">
        <f t="shared" si="272"/>
        <v>0</v>
      </c>
      <c r="FF101" s="636">
        <f t="shared" si="272"/>
        <v>0</v>
      </c>
      <c r="FG101" s="937">
        <f t="shared" si="272"/>
        <v>0</v>
      </c>
      <c r="FH101" s="937">
        <f t="shared" si="273"/>
        <v>0</v>
      </c>
      <c r="FI101" s="937">
        <f t="shared" si="273"/>
        <v>0</v>
      </c>
      <c r="FJ101" s="937">
        <f t="shared" si="273"/>
        <v>0</v>
      </c>
      <c r="FK101" s="937">
        <f t="shared" si="273"/>
        <v>0</v>
      </c>
      <c r="FL101" s="937">
        <f t="shared" si="273"/>
        <v>0</v>
      </c>
      <c r="FM101" s="937">
        <f t="shared" si="273"/>
        <v>0</v>
      </c>
      <c r="FN101" s="937">
        <f t="shared" si="273"/>
        <v>0</v>
      </c>
      <c r="FO101" s="937">
        <f t="shared" si="273"/>
        <v>0</v>
      </c>
      <c r="FP101" s="937">
        <f t="shared" si="273"/>
        <v>0</v>
      </c>
      <c r="FQ101" s="937">
        <f t="shared" si="273"/>
        <v>0</v>
      </c>
      <c r="GA101" s="937">
        <f>IF(GA$5=$J101,#REF!,0)</f>
        <v>0</v>
      </c>
      <c r="GB101" s="937">
        <f>IF(GB$5=$J101,#REF!,0)</f>
        <v>0</v>
      </c>
      <c r="GC101" s="937">
        <f>IF(GC$5=$J101,#REF!,0)</f>
        <v>0</v>
      </c>
      <c r="GD101" s="937">
        <f>IF(GD$5=$J101,#REF!,0)</f>
        <v>0</v>
      </c>
      <c r="GE101" s="937">
        <f>IF(GE$5=$J101,#REF!,0)</f>
        <v>0</v>
      </c>
      <c r="GF101" s="937">
        <f>IF(GF$5=$J101,#REF!,0)</f>
        <v>0</v>
      </c>
      <c r="GG101" s="937">
        <f>IF(GG$5=$J101,#REF!,0)</f>
        <v>0</v>
      </c>
      <c r="GH101" s="937">
        <f>IF(GH$5=$J101,#REF!,0)</f>
        <v>0</v>
      </c>
      <c r="GI101" s="937">
        <f>IF(GI$5=$J101,#REF!,0)</f>
        <v>0</v>
      </c>
      <c r="GJ101" s="937">
        <f>IF(GJ$5=$J101,#REF!,0)</f>
        <v>0</v>
      </c>
      <c r="GK101" s="937">
        <f>IF(GK$5=$J101,#REF!,0)</f>
        <v>0</v>
      </c>
      <c r="GL101" s="937">
        <f>IF(GL$5=$J101,#REF!,0)</f>
        <v>0</v>
      </c>
      <c r="GM101" s="937">
        <f>IF(GM$5=$J101,#REF!,0)</f>
        <v>0</v>
      </c>
      <c r="GN101" s="937">
        <f>IF(GN$5=$J101,#REF!,0)</f>
        <v>0</v>
      </c>
      <c r="GO101" s="937">
        <f>IF(GO$5=$J101,#REF!,0)</f>
        <v>0</v>
      </c>
      <c r="GP101" s="937">
        <f>IF(GP$5=$J101,#REF!,0)</f>
        <v>0</v>
      </c>
      <c r="GQ101" s="937">
        <f>IF(GQ$5=$J101,#REF!,0)</f>
        <v>0</v>
      </c>
      <c r="GR101" s="937">
        <f>IF(GR$5=$J101,#REF!,0)</f>
        <v>0</v>
      </c>
      <c r="GS101" s="937">
        <f>IF(GS$5=$J101,#REF!,0)</f>
        <v>0</v>
      </c>
      <c r="GT101" s="937">
        <f>IF(GT$5=$J101,#REF!,0)</f>
        <v>0</v>
      </c>
      <c r="GU101" s="937">
        <f>IF(GU$5=$J101,#REF!,0)</f>
        <v>0</v>
      </c>
      <c r="GV101" s="937">
        <f>IF(GV$5=$J101,#REF!,0)</f>
        <v>0</v>
      </c>
      <c r="GW101" s="937">
        <f>IF(GW$5=$J101,#REF!,0)</f>
        <v>0</v>
      </c>
      <c r="GX101" s="937">
        <f>IF(GX$5=$J101,#REF!,0)</f>
        <v>0</v>
      </c>
      <c r="GY101" s="937">
        <f>IF(GY$5=$J101,#REF!,0)</f>
        <v>0</v>
      </c>
      <c r="GZ101" s="937">
        <f>IF(GZ$5=$J101,#REF!,0)</f>
        <v>0</v>
      </c>
      <c r="HA101" s="937">
        <f>IF(HA$5=$J101,#REF!,0)</f>
        <v>0</v>
      </c>
      <c r="HB101" s="937">
        <f>IF(HB$5=$J101,#REF!,0)</f>
        <v>0</v>
      </c>
      <c r="HC101" s="937">
        <f>IF(HC$5=$J101,#REF!,0)</f>
        <v>0</v>
      </c>
      <c r="HD101" s="937">
        <f>IF(HD$5=$J101,#REF!,0)</f>
        <v>0</v>
      </c>
      <c r="HE101" s="937">
        <f>IF(HE$5=$J101,#REF!,0)</f>
        <v>0</v>
      </c>
      <c r="HF101" s="937">
        <f>IF(HF$5=$J101,#REF!,0)</f>
        <v>0</v>
      </c>
    </row>
    <row r="102" spans="1:214" ht="20.100000000000001" customHeight="1" x14ac:dyDescent="0.35">
      <c r="A102" s="640"/>
      <c r="B102" s="501"/>
      <c r="C102" s="501"/>
      <c r="D102" s="501"/>
      <c r="E102" s="501"/>
      <c r="F102" s="501"/>
      <c r="G102" s="501"/>
      <c r="H102" s="529"/>
      <c r="I102" s="984" t="s">
        <v>688</v>
      </c>
      <c r="J102" s="1154" t="s">
        <v>148</v>
      </c>
      <c r="K102" s="984"/>
      <c r="L102" s="492"/>
      <c r="M102" s="999"/>
      <c r="N102" s="999"/>
      <c r="O102" s="999"/>
      <c r="P102" s="999"/>
      <c r="Q102" s="999"/>
      <c r="R102" s="999"/>
      <c r="S102" s="999"/>
      <c r="T102" s="999"/>
      <c r="U102" s="999"/>
      <c r="V102" s="999"/>
      <c r="W102" s="999"/>
      <c r="X102" s="999"/>
      <c r="Y102" s="999"/>
      <c r="Z102" s="999"/>
      <c r="AA102" s="999"/>
      <c r="AB102" s="999"/>
      <c r="AC102" s="999"/>
      <c r="AD102" s="999"/>
      <c r="AE102" s="999"/>
      <c r="AF102" s="999"/>
      <c r="AG102" s="999"/>
      <c r="AH102" s="999"/>
      <c r="AI102" s="999"/>
      <c r="AJ102" s="999"/>
      <c r="AK102" s="999"/>
      <c r="AL102" s="999"/>
      <c r="AM102" s="999"/>
      <c r="AN102" s="641">
        <f t="shared" si="274"/>
        <v>1896.36</v>
      </c>
      <c r="AO102" s="641">
        <f t="shared" si="274"/>
        <v>1896.36</v>
      </c>
      <c r="AP102" s="641">
        <f t="shared" si="274"/>
        <v>1896.36</v>
      </c>
      <c r="AQ102" s="641">
        <f t="shared" si="274"/>
        <v>0</v>
      </c>
      <c r="AR102" s="641">
        <f t="shared" si="274"/>
        <v>0</v>
      </c>
      <c r="AS102" s="641">
        <f t="shared" si="274"/>
        <v>0</v>
      </c>
      <c r="AT102" s="641">
        <f t="shared" si="198"/>
        <v>0</v>
      </c>
      <c r="AU102" s="641">
        <f t="shared" ref="AU102:AY103" si="280">AU103</f>
        <v>0</v>
      </c>
      <c r="AV102" s="641">
        <f t="shared" si="280"/>
        <v>0</v>
      </c>
      <c r="AW102" s="641">
        <f t="shared" si="280"/>
        <v>0</v>
      </c>
      <c r="AX102" s="641">
        <f t="shared" si="280"/>
        <v>0</v>
      </c>
      <c r="AY102" s="641">
        <f t="shared" si="280"/>
        <v>0</v>
      </c>
      <c r="AZ102" s="641">
        <f>AZ103+AZ109+AZ111</f>
        <v>0</v>
      </c>
      <c r="BA102" s="641">
        <f t="shared" si="192"/>
        <v>0</v>
      </c>
      <c r="BB102" s="641">
        <f t="shared" si="193"/>
        <v>0</v>
      </c>
      <c r="BC102" s="641">
        <f t="shared" si="276"/>
        <v>0</v>
      </c>
      <c r="BD102" s="641">
        <f t="shared" si="276"/>
        <v>0</v>
      </c>
      <c r="BE102" s="641">
        <f>BE103+BE109+BE111</f>
        <v>0</v>
      </c>
      <c r="BF102" s="641">
        <f>BF103+BF109+BF111</f>
        <v>0</v>
      </c>
      <c r="BG102" s="641">
        <f t="shared" si="220"/>
        <v>0</v>
      </c>
      <c r="BH102" s="641">
        <f>BH103+BH109+BH111</f>
        <v>29379</v>
      </c>
      <c r="BI102" s="641">
        <f>BI103+BI109+BI111</f>
        <v>29379</v>
      </c>
      <c r="BJ102" s="641"/>
      <c r="BK102" s="641">
        <f t="shared" si="221"/>
        <v>0</v>
      </c>
      <c r="BL102" s="641">
        <f>BL103+BL109+BL111</f>
        <v>0</v>
      </c>
      <c r="BM102" s="641">
        <f>BM103+BM109+BM111</f>
        <v>29379</v>
      </c>
      <c r="BN102" s="641"/>
      <c r="BO102" s="641">
        <f t="shared" si="222"/>
        <v>0</v>
      </c>
      <c r="BP102" s="641">
        <f>BP103+BP109+BP111</f>
        <v>0</v>
      </c>
      <c r="BQ102" s="641">
        <f>BQ103+BQ109+BQ111</f>
        <v>29379</v>
      </c>
      <c r="BR102" s="641">
        <f>BR103+BR109+BR111</f>
        <v>0</v>
      </c>
      <c r="BS102" s="641">
        <f t="shared" si="208"/>
        <v>0</v>
      </c>
      <c r="BT102" s="641">
        <f>BT103+BT109+BT111</f>
        <v>0</v>
      </c>
      <c r="BU102" s="770">
        <f>BU103+BU109+BU111</f>
        <v>29379</v>
      </c>
      <c r="BV102" s="641">
        <f>BV103+BV109+BV111</f>
        <v>0</v>
      </c>
      <c r="BW102" s="641">
        <f t="shared" si="209"/>
        <v>0</v>
      </c>
      <c r="BX102" s="641">
        <f>BX103+BX109+BX111</f>
        <v>0</v>
      </c>
      <c r="BY102" s="641">
        <f>BY103+BY109+BY111</f>
        <v>29379</v>
      </c>
      <c r="BZ102" s="641">
        <f>BZ103+BZ109+BZ111</f>
        <v>0</v>
      </c>
      <c r="CA102" s="641">
        <f>CA103+CA109+CA111</f>
        <v>0</v>
      </c>
      <c r="CB102" s="641">
        <f>CB103+CB109+CB111+CB107</f>
        <v>0</v>
      </c>
      <c r="CC102" s="641">
        <f>CC103+CC109+CC111+CC107</f>
        <v>149114</v>
      </c>
      <c r="CD102" s="641">
        <f t="shared" si="204"/>
        <v>0</v>
      </c>
      <c r="CE102" s="641">
        <f t="shared" si="205"/>
        <v>100</v>
      </c>
      <c r="CF102" s="641">
        <f>CF103+CF109+CF111+CF107</f>
        <v>29379</v>
      </c>
      <c r="CG102" s="641">
        <f>CG103+CG109+CG111+CG107</f>
        <v>29379</v>
      </c>
      <c r="CH102" s="641">
        <f>CH103+CH109+CH111+CH107</f>
        <v>0</v>
      </c>
      <c r="CI102" s="641">
        <f t="shared" si="223"/>
        <v>0</v>
      </c>
      <c r="CJ102" s="641">
        <f>CJ103+CJ109+CJ111+CJ107</f>
        <v>119735</v>
      </c>
      <c r="CK102" s="641">
        <f>CK103+CK109+CK111+CK107</f>
        <v>149114</v>
      </c>
      <c r="CL102" s="641">
        <f t="shared" si="224"/>
        <v>19.702375363815605</v>
      </c>
      <c r="CM102" s="641">
        <f>CM103+CM109+CM111+CM107</f>
        <v>0</v>
      </c>
      <c r="CN102" s="641">
        <f>CN103+CN109+CN111+CN107</f>
        <v>149114</v>
      </c>
      <c r="CO102" s="641">
        <f>CO103+CO109+CO111+CO107</f>
        <v>0</v>
      </c>
      <c r="CP102" s="641">
        <f t="shared" si="225"/>
        <v>0</v>
      </c>
      <c r="CQ102" s="641">
        <f>CQ103+CQ109+CQ111+CQ107</f>
        <v>0</v>
      </c>
      <c r="CR102" s="641">
        <f>CR103+CR109+CR111+CR107</f>
        <v>149114</v>
      </c>
      <c r="CS102" s="641">
        <f>CS103+CS109+CS111+CS107</f>
        <v>0</v>
      </c>
      <c r="CT102" s="641">
        <f t="shared" si="226"/>
        <v>0</v>
      </c>
      <c r="CU102" s="641">
        <f>CU103+CU109+CU111+CU107</f>
        <v>0</v>
      </c>
      <c r="CV102" s="641">
        <f>CV103+CV109+CV111+CV107</f>
        <v>149114</v>
      </c>
      <c r="CW102" s="641">
        <f>CW103+CW109+CW111+CW107</f>
        <v>36000</v>
      </c>
      <c r="CX102" s="641">
        <f>CX103+CX109+CX111+CX107</f>
        <v>36000</v>
      </c>
      <c r="CY102" s="641">
        <f>CY103+CY109+CY111+CY107+CY105</f>
        <v>149114</v>
      </c>
      <c r="CZ102" s="641">
        <f>CZ103+CZ109+CZ111+CZ107+CZ105</f>
        <v>36000</v>
      </c>
      <c r="DA102" s="641">
        <f>DA103+DA109+DA111+DA107+DA105</f>
        <v>0</v>
      </c>
      <c r="DB102" s="641">
        <f t="shared" si="227"/>
        <v>0</v>
      </c>
      <c r="DC102" s="641">
        <f>DC103+DC109+DC111+DC107+DC105</f>
        <v>207004.52000000002</v>
      </c>
      <c r="DD102" s="641">
        <f>DD103+DD109+DD111+DD107+DD105</f>
        <v>243004.52000000002</v>
      </c>
      <c r="DE102" s="641">
        <f>DE103+DE109+DE111+DE107+DE105</f>
        <v>0</v>
      </c>
      <c r="DF102" s="641">
        <f t="shared" si="228"/>
        <v>0</v>
      </c>
      <c r="DG102" s="641">
        <f>DG103+DG109+DG111+DG107+DG105</f>
        <v>0</v>
      </c>
      <c r="DH102" s="641">
        <f>DH103+DH109+DH111+DH107+DH105</f>
        <v>243004.52000000002</v>
      </c>
      <c r="DI102" s="641">
        <f>DI103+DI109+DI111+DI107+DI105</f>
        <v>0</v>
      </c>
      <c r="DJ102" s="641">
        <f t="shared" si="229"/>
        <v>0</v>
      </c>
      <c r="DK102" s="641" t="e">
        <f>DK103+DK109+DK111+DK107+DK105</f>
        <v>#REF!</v>
      </c>
      <c r="DL102" s="641">
        <f>DL103+DL109+DL111+DL107+DL105</f>
        <v>243004.52000000002</v>
      </c>
      <c r="DM102" s="641">
        <f t="shared" si="196"/>
        <v>162.96559679171642</v>
      </c>
      <c r="DN102" s="641">
        <f>IFERROR(DL102/#REF!*100,)</f>
        <v>0</v>
      </c>
      <c r="DO102" s="558">
        <f t="shared" ref="DO102" si="281">DO103+DO109+DO111+DO107+DO105</f>
        <v>26338.63</v>
      </c>
      <c r="DP102" s="558">
        <v>26338.63</v>
      </c>
      <c r="DQ102" s="558">
        <v>26338.63</v>
      </c>
      <c r="DS102" s="490">
        <f>IF(DS$5=$H102,#REF!,0)</f>
        <v>0</v>
      </c>
      <c r="DT102" s="490">
        <f>IF(DT$5=$H102,#REF!,0)</f>
        <v>0</v>
      </c>
      <c r="DU102" s="490">
        <f>IF(DU$5=$H102,#REF!,0)</f>
        <v>0</v>
      </c>
      <c r="DV102" s="490">
        <f>IF(DV$5=$J102,#REF!,0)</f>
        <v>0</v>
      </c>
      <c r="DW102" s="490"/>
      <c r="DX102" s="490">
        <f>IF($DX$5=$A102,#REF!,0)</f>
        <v>0</v>
      </c>
      <c r="DY102" s="490">
        <f t="shared" si="199"/>
        <v>0</v>
      </c>
      <c r="DZ102" s="490"/>
      <c r="EA102" s="636">
        <f>IF(EA$5=$A102,#REF!,0)</f>
        <v>0</v>
      </c>
      <c r="EB102" s="937">
        <f>IF(EB$5=$A102,#REF!,0)</f>
        <v>0</v>
      </c>
      <c r="EC102" s="937">
        <f>IF(EC$5=$A102,#REF!,0)</f>
        <v>0</v>
      </c>
      <c r="ED102" s="636">
        <f>IF(ED$5=$A102,#REF!,0)</f>
        <v>0</v>
      </c>
      <c r="EE102" s="636">
        <f>IF(EE$5=$A102,#REF!,0)</f>
        <v>0</v>
      </c>
      <c r="EF102" s="636">
        <f>IF(EF$5=$A102,#REF!,0)</f>
        <v>0</v>
      </c>
      <c r="EG102" s="636">
        <f>IF(EG$5=$A102,#REF!,0)</f>
        <v>0</v>
      </c>
      <c r="EH102" s="636">
        <f>IF(EH$5=$A102,#REF!,0)</f>
        <v>0</v>
      </c>
      <c r="EI102" s="636">
        <f>IF(EI$5=$A102,#REF!,0)</f>
        <v>0</v>
      </c>
      <c r="EJ102" s="937">
        <f>IF(EJ$5=$A102,#REF!,0)</f>
        <v>0</v>
      </c>
      <c r="EK102" s="937">
        <f>IF(EK$5=$A102,#REF!,0)</f>
        <v>0</v>
      </c>
      <c r="EL102" s="937">
        <f>IF(EL$5=$A102,#REF!,0)</f>
        <v>0</v>
      </c>
      <c r="EM102" s="937">
        <f>IF(EM$5=$A102,#REF!,0)</f>
        <v>0</v>
      </c>
      <c r="EN102" s="937">
        <f>IF(EN$5=$A102,#REF!,0)</f>
        <v>0</v>
      </c>
      <c r="EO102" s="937">
        <f>IF(EO$5=$A102,#REF!,0)</f>
        <v>0</v>
      </c>
      <c r="EP102" s="937">
        <f>IF(EP$5=$A102,#REF!,0)</f>
        <v>0</v>
      </c>
      <c r="EQ102" s="937">
        <f>IF(EQ$5=$A102,#REF!,0)</f>
        <v>0</v>
      </c>
      <c r="ER102" s="937">
        <f>IF(ER$5=$A102,#REF!,0)</f>
        <v>0</v>
      </c>
      <c r="ES102" s="937">
        <f>IF(ES$5=$A102,#REF!,0)</f>
        <v>0</v>
      </c>
      <c r="ET102" s="937">
        <f>IF(ET$5=$A102,#REF!,0)</f>
        <v>0</v>
      </c>
      <c r="EX102" s="636">
        <f t="shared" si="272"/>
        <v>0</v>
      </c>
      <c r="EY102" s="937">
        <f t="shared" si="272"/>
        <v>0</v>
      </c>
      <c r="EZ102" s="937">
        <f t="shared" si="272"/>
        <v>0</v>
      </c>
      <c r="FA102" s="636">
        <f t="shared" si="272"/>
        <v>0</v>
      </c>
      <c r="FB102" s="636">
        <f t="shared" si="272"/>
        <v>0</v>
      </c>
      <c r="FC102" s="636">
        <f t="shared" si="272"/>
        <v>0</v>
      </c>
      <c r="FD102" s="636">
        <f t="shared" si="272"/>
        <v>0</v>
      </c>
      <c r="FE102" s="636">
        <f t="shared" si="272"/>
        <v>0</v>
      </c>
      <c r="FF102" s="636">
        <f t="shared" si="272"/>
        <v>0</v>
      </c>
      <c r="FG102" s="937">
        <f t="shared" si="272"/>
        <v>0</v>
      </c>
      <c r="FH102" s="937">
        <f t="shared" si="273"/>
        <v>0</v>
      </c>
      <c r="FI102" s="937">
        <f t="shared" si="273"/>
        <v>0</v>
      </c>
      <c r="FJ102" s="937">
        <f t="shared" si="273"/>
        <v>0</v>
      </c>
      <c r="FK102" s="937">
        <f t="shared" si="273"/>
        <v>0</v>
      </c>
      <c r="FL102" s="937">
        <f t="shared" si="273"/>
        <v>0</v>
      </c>
      <c r="FM102" s="937">
        <f t="shared" si="273"/>
        <v>0</v>
      </c>
      <c r="FN102" s="937">
        <f t="shared" si="273"/>
        <v>0</v>
      </c>
      <c r="FO102" s="937">
        <f t="shared" si="273"/>
        <v>0</v>
      </c>
      <c r="FP102" s="937">
        <f t="shared" si="273"/>
        <v>0</v>
      </c>
      <c r="FQ102" s="937">
        <f t="shared" si="273"/>
        <v>0</v>
      </c>
      <c r="GA102" s="937">
        <f>IF(GA$5=$J102,#REF!,0)</f>
        <v>0</v>
      </c>
      <c r="GB102" s="937">
        <f>IF(GB$5=$J102,#REF!,0)</f>
        <v>0</v>
      </c>
      <c r="GC102" s="937">
        <f>IF(GC$5=$J102,#REF!,0)</f>
        <v>0</v>
      </c>
      <c r="GD102" s="937">
        <f>IF(GD$5=$J102,#REF!,0)</f>
        <v>0</v>
      </c>
      <c r="GE102" s="937">
        <f>IF(GE$5=$J102,#REF!,0)</f>
        <v>0</v>
      </c>
      <c r="GF102" s="937">
        <f>IF(GF$5=$J102,#REF!,0)</f>
        <v>0</v>
      </c>
      <c r="GG102" s="937">
        <f>IF(GG$5=$J102,#REF!,0)</f>
        <v>0</v>
      </c>
      <c r="GH102" s="937">
        <f>IF(GH$5=$J102,#REF!,0)</f>
        <v>0</v>
      </c>
      <c r="GI102" s="937">
        <f>IF(GI$5=$J102,#REF!,0)</f>
        <v>0</v>
      </c>
      <c r="GJ102" s="937">
        <f>IF(GJ$5=$J102,#REF!,0)</f>
        <v>0</v>
      </c>
      <c r="GK102" s="937">
        <f>IF(GK$5=$J102,#REF!,0)</f>
        <v>0</v>
      </c>
      <c r="GL102" s="937">
        <f>IF(GL$5=$J102,#REF!,0)</f>
        <v>0</v>
      </c>
      <c r="GM102" s="937">
        <f>IF(GM$5=$J102,#REF!,0)</f>
        <v>0</v>
      </c>
      <c r="GN102" s="937">
        <f>IF(GN$5=$J102,#REF!,0)</f>
        <v>0</v>
      </c>
      <c r="GO102" s="937">
        <f>IF(GO$5=$J102,#REF!,0)</f>
        <v>0</v>
      </c>
      <c r="GP102" s="937">
        <f>IF(GP$5=$J102,#REF!,0)</f>
        <v>0</v>
      </c>
      <c r="GQ102" s="937">
        <f>IF(GQ$5=$J102,#REF!,0)</f>
        <v>0</v>
      </c>
      <c r="GR102" s="937">
        <f>IF(GR$5=$J102,#REF!,0)</f>
        <v>0</v>
      </c>
      <c r="GS102" s="937">
        <f>IF(GS$5=$J102,#REF!,0)</f>
        <v>0</v>
      </c>
      <c r="GT102" s="937">
        <f>IF(GT$5=$J102,#REF!,0)</f>
        <v>0</v>
      </c>
      <c r="GU102" s="937">
        <f>IF(GU$5=$J102,#REF!,0)</f>
        <v>0</v>
      </c>
      <c r="GV102" s="937">
        <f>IF(GV$5=$J102,#REF!,0)</f>
        <v>0</v>
      </c>
      <c r="GW102" s="937">
        <f>IF(GW$5=$J102,#REF!,0)</f>
        <v>0</v>
      </c>
      <c r="GX102" s="937">
        <f>IF(GX$5=$J102,#REF!,0)</f>
        <v>0</v>
      </c>
      <c r="GY102" s="937">
        <f>IF(GY$5=$J102,#REF!,0)</f>
        <v>0</v>
      </c>
      <c r="GZ102" s="937">
        <f>IF(GZ$5=$J102,#REF!,0)</f>
        <v>0</v>
      </c>
      <c r="HA102" s="937">
        <f>IF(HA$5=$J102,#REF!,0)</f>
        <v>0</v>
      </c>
      <c r="HB102" s="937">
        <f>IF(HB$5=$J102,#REF!,0)</f>
        <v>0</v>
      </c>
      <c r="HC102" s="937">
        <f>IF(HC$5=$J102,#REF!,0)</f>
        <v>0</v>
      </c>
      <c r="HD102" s="937">
        <f>IF(HD$5=$J102,#REF!,0)</f>
        <v>0</v>
      </c>
      <c r="HE102" s="937">
        <f>IF(HE$5=$J102,#REF!,0)</f>
        <v>0</v>
      </c>
      <c r="HF102" s="937">
        <f>IF(HF$5=$J102,#REF!,0)</f>
        <v>0</v>
      </c>
    </row>
    <row r="103" spans="1:214" ht="20.100000000000001" customHeight="1" x14ac:dyDescent="0.35">
      <c r="A103" s="640" t="s">
        <v>7</v>
      </c>
      <c r="B103" s="501"/>
      <c r="C103" s="501"/>
      <c r="D103" s="501"/>
      <c r="E103" s="501"/>
      <c r="F103" s="501"/>
      <c r="G103" s="501"/>
      <c r="H103" s="529"/>
      <c r="I103" s="461"/>
      <c r="J103" s="1154" t="s">
        <v>689</v>
      </c>
      <c r="K103" s="984" t="s">
        <v>149</v>
      </c>
      <c r="L103" s="503"/>
      <c r="M103" s="999"/>
      <c r="N103" s="999"/>
      <c r="O103" s="999"/>
      <c r="P103" s="999"/>
      <c r="Q103" s="999"/>
      <c r="R103" s="999"/>
      <c r="S103" s="999"/>
      <c r="T103" s="999"/>
      <c r="U103" s="999"/>
      <c r="V103" s="999"/>
      <c r="W103" s="999"/>
      <c r="X103" s="999"/>
      <c r="Y103" s="999"/>
      <c r="Z103" s="999"/>
      <c r="AA103" s="999"/>
      <c r="AB103" s="999"/>
      <c r="AC103" s="999"/>
      <c r="AD103" s="999"/>
      <c r="AE103" s="999"/>
      <c r="AF103" s="999"/>
      <c r="AG103" s="999"/>
      <c r="AH103" s="999"/>
      <c r="AI103" s="999"/>
      <c r="AJ103" s="999"/>
      <c r="AK103" s="999"/>
      <c r="AL103" s="999"/>
      <c r="AM103" s="999"/>
      <c r="AN103" s="641">
        <f t="shared" si="274"/>
        <v>1896.36</v>
      </c>
      <c r="AO103" s="641">
        <f t="shared" si="274"/>
        <v>1896.36</v>
      </c>
      <c r="AP103" s="641">
        <f t="shared" si="274"/>
        <v>1896.36</v>
      </c>
      <c r="AQ103" s="641">
        <f t="shared" si="274"/>
        <v>0</v>
      </c>
      <c r="AR103" s="641">
        <f t="shared" si="274"/>
        <v>0</v>
      </c>
      <c r="AS103" s="641">
        <f t="shared" si="274"/>
        <v>0</v>
      </c>
      <c r="AT103" s="641">
        <f t="shared" si="198"/>
        <v>0</v>
      </c>
      <c r="AU103" s="641">
        <f t="shared" si="280"/>
        <v>0</v>
      </c>
      <c r="AV103" s="641">
        <f t="shared" si="280"/>
        <v>0</v>
      </c>
      <c r="AW103" s="641">
        <f t="shared" si="280"/>
        <v>0</v>
      </c>
      <c r="AX103" s="641">
        <f t="shared" si="280"/>
        <v>0</v>
      </c>
      <c r="AY103" s="641">
        <f t="shared" si="280"/>
        <v>0</v>
      </c>
      <c r="AZ103" s="641">
        <f>AZ104</f>
        <v>0</v>
      </c>
      <c r="BA103" s="641">
        <f t="shared" si="192"/>
        <v>0</v>
      </c>
      <c r="BB103" s="641">
        <f t="shared" si="193"/>
        <v>0</v>
      </c>
      <c r="BC103" s="641">
        <f t="shared" si="276"/>
        <v>0</v>
      </c>
      <c r="BD103" s="641">
        <f t="shared" si="276"/>
        <v>0</v>
      </c>
      <c r="BE103" s="641">
        <f>BE104</f>
        <v>0</v>
      </c>
      <c r="BF103" s="641">
        <f>BF104</f>
        <v>0</v>
      </c>
      <c r="BG103" s="641">
        <f t="shared" si="220"/>
        <v>0</v>
      </c>
      <c r="BH103" s="641">
        <f>BH104</f>
        <v>6570</v>
      </c>
      <c r="BI103" s="641">
        <f>BI104</f>
        <v>6570</v>
      </c>
      <c r="BJ103" s="641"/>
      <c r="BK103" s="641">
        <f t="shared" si="221"/>
        <v>0</v>
      </c>
      <c r="BL103" s="641">
        <f>BL104</f>
        <v>0</v>
      </c>
      <c r="BM103" s="641">
        <f>BM104</f>
        <v>6570</v>
      </c>
      <c r="BN103" s="641"/>
      <c r="BO103" s="641">
        <f t="shared" si="222"/>
        <v>0</v>
      </c>
      <c r="BP103" s="641">
        <f>BP104</f>
        <v>0</v>
      </c>
      <c r="BQ103" s="641">
        <f>BQ104</f>
        <v>6570</v>
      </c>
      <c r="BR103" s="641">
        <f>BR104</f>
        <v>0</v>
      </c>
      <c r="BS103" s="641">
        <f t="shared" si="208"/>
        <v>0</v>
      </c>
      <c r="BT103" s="641">
        <f>BT104</f>
        <v>0</v>
      </c>
      <c r="BU103" s="770">
        <f>BU104</f>
        <v>6570</v>
      </c>
      <c r="BV103" s="641">
        <f>BV104</f>
        <v>0</v>
      </c>
      <c r="BW103" s="641">
        <f t="shared" si="209"/>
        <v>0</v>
      </c>
      <c r="BX103" s="641">
        <f t="shared" ref="BX103:CC103" si="282">BX104</f>
        <v>0</v>
      </c>
      <c r="BY103" s="641">
        <f t="shared" si="282"/>
        <v>6570</v>
      </c>
      <c r="BZ103" s="641">
        <f t="shared" si="282"/>
        <v>0</v>
      </c>
      <c r="CA103" s="641">
        <f t="shared" si="282"/>
        <v>0</v>
      </c>
      <c r="CB103" s="641">
        <f t="shared" si="282"/>
        <v>0</v>
      </c>
      <c r="CC103" s="641">
        <f t="shared" si="282"/>
        <v>0</v>
      </c>
      <c r="CD103" s="641">
        <f t="shared" si="204"/>
        <v>0</v>
      </c>
      <c r="CE103" s="641">
        <f t="shared" si="205"/>
        <v>0</v>
      </c>
      <c r="CF103" s="641">
        <f>CF104</f>
        <v>6570</v>
      </c>
      <c r="CG103" s="641">
        <f>CG104</f>
        <v>6570</v>
      </c>
      <c r="CH103" s="641">
        <f>CH104</f>
        <v>0</v>
      </c>
      <c r="CI103" s="641">
        <f t="shared" si="223"/>
        <v>0</v>
      </c>
      <c r="CJ103" s="641">
        <f>CJ104</f>
        <v>-6570</v>
      </c>
      <c r="CK103" s="641">
        <f>CK104</f>
        <v>0</v>
      </c>
      <c r="CL103" s="641">
        <f t="shared" si="224"/>
        <v>0</v>
      </c>
      <c r="CM103" s="641">
        <f>CM104</f>
        <v>0</v>
      </c>
      <c r="CN103" s="641">
        <f>CN104</f>
        <v>0</v>
      </c>
      <c r="CO103" s="641">
        <f>CO104</f>
        <v>0</v>
      </c>
      <c r="CP103" s="641">
        <f t="shared" si="225"/>
        <v>0</v>
      </c>
      <c r="CQ103" s="641">
        <f>CQ104</f>
        <v>0</v>
      </c>
      <c r="CR103" s="641">
        <f>CR104</f>
        <v>0</v>
      </c>
      <c r="CS103" s="641">
        <f>CS104</f>
        <v>0</v>
      </c>
      <c r="CT103" s="641">
        <f t="shared" si="226"/>
        <v>0</v>
      </c>
      <c r="CU103" s="641">
        <f t="shared" ref="CU103:DA103" si="283">CU104</f>
        <v>0</v>
      </c>
      <c r="CV103" s="641">
        <f t="shared" si="283"/>
        <v>0</v>
      </c>
      <c r="CW103" s="641">
        <f t="shared" si="283"/>
        <v>36000</v>
      </c>
      <c r="CX103" s="641">
        <f t="shared" si="283"/>
        <v>36000</v>
      </c>
      <c r="CY103" s="641">
        <f>CY104</f>
        <v>0</v>
      </c>
      <c r="CZ103" s="641">
        <f t="shared" si="283"/>
        <v>0</v>
      </c>
      <c r="DA103" s="641">
        <f t="shared" si="283"/>
        <v>0</v>
      </c>
      <c r="DB103" s="641">
        <f t="shared" si="227"/>
        <v>0</v>
      </c>
      <c r="DC103" s="641">
        <f>DC104</f>
        <v>4126.0200000000004</v>
      </c>
      <c r="DD103" s="641">
        <f>DD104</f>
        <v>4126.0200000000004</v>
      </c>
      <c r="DE103" s="641">
        <f>DE104</f>
        <v>0</v>
      </c>
      <c r="DF103" s="641">
        <f t="shared" si="228"/>
        <v>0</v>
      </c>
      <c r="DG103" s="641">
        <f>DG104</f>
        <v>0</v>
      </c>
      <c r="DH103" s="641">
        <f>DH104</f>
        <v>4126.0200000000004</v>
      </c>
      <c r="DI103" s="641">
        <f>DI104</f>
        <v>0</v>
      </c>
      <c r="DJ103" s="641">
        <f t="shared" si="229"/>
        <v>0</v>
      </c>
      <c r="DK103" s="641" t="e">
        <f>DK104</f>
        <v>#REF!</v>
      </c>
      <c r="DL103" s="641">
        <f>DL104</f>
        <v>4126.0200000000004</v>
      </c>
      <c r="DM103" s="641">
        <f t="shared" ref="DM103:DM115" si="284">IFERROR(DL103/CY103*100,)</f>
        <v>0</v>
      </c>
      <c r="DN103" s="641">
        <f>IFERROR(DL103/#REF!*100,)</f>
        <v>0</v>
      </c>
      <c r="DO103" s="558">
        <f t="shared" ref="DO103:DQ103" si="285">DO104</f>
        <v>0</v>
      </c>
      <c r="DP103" s="558">
        <f t="shared" si="285"/>
        <v>0</v>
      </c>
      <c r="DQ103" s="558">
        <f t="shared" si="285"/>
        <v>0</v>
      </c>
      <c r="DS103" s="490">
        <f>IF(DS$5=$H103,#REF!,0)</f>
        <v>0</v>
      </c>
      <c r="DT103" s="490">
        <f>IF(DT$5=$H103,#REF!,0)</f>
        <v>0</v>
      </c>
      <c r="DU103" s="490">
        <f>IF(DU$5=$H103,#REF!,0)</f>
        <v>0</v>
      </c>
      <c r="DV103" s="490" t="e">
        <f>IF(DV$5=$J103,#REF!,0)</f>
        <v>#REF!</v>
      </c>
      <c r="DW103" s="490"/>
      <c r="DX103" s="490">
        <f>IF($DX$5=$A103,#REF!,0)</f>
        <v>0</v>
      </c>
      <c r="DY103" s="490" t="e">
        <f t="shared" si="199"/>
        <v>#REF!</v>
      </c>
      <c r="DZ103" s="490"/>
      <c r="EA103" s="636">
        <f>IF(EA$5=$A103,#REF!,0)</f>
        <v>0</v>
      </c>
      <c r="EB103" s="937">
        <f>IF(EB$5=$A103,#REF!,0)</f>
        <v>0</v>
      </c>
      <c r="EC103" s="937" t="e">
        <f>IF(EC$5=$A103,#REF!,0)</f>
        <v>#REF!</v>
      </c>
      <c r="ED103" s="636">
        <f>IF(ED$5=$A103,#REF!,0)</f>
        <v>0</v>
      </c>
      <c r="EE103" s="636">
        <f>IF(EE$5=$A103,#REF!,0)</f>
        <v>0</v>
      </c>
      <c r="EF103" s="636">
        <f>IF(EF$5=$A103,#REF!,0)</f>
        <v>0</v>
      </c>
      <c r="EG103" s="636">
        <f>IF(EG$5=$A103,#REF!,0)</f>
        <v>0</v>
      </c>
      <c r="EH103" s="636">
        <f>IF(EH$5=$A103,#REF!,0)</f>
        <v>0</v>
      </c>
      <c r="EI103" s="636">
        <f>IF(EI$5=$A103,#REF!,0)</f>
        <v>0</v>
      </c>
      <c r="EJ103" s="937">
        <f>IF(EJ$5=$A103,#REF!,0)</f>
        <v>0</v>
      </c>
      <c r="EK103" s="937">
        <f>IF(EK$5=$A103,#REF!,0)</f>
        <v>0</v>
      </c>
      <c r="EL103" s="937">
        <f>IF(EL$5=$A103,#REF!,0)</f>
        <v>0</v>
      </c>
      <c r="EM103" s="937">
        <f>IF(EM$5=$A103,#REF!,0)</f>
        <v>0</v>
      </c>
      <c r="EN103" s="937">
        <f>IF(EN$5=$A103,#REF!,0)</f>
        <v>0</v>
      </c>
      <c r="EO103" s="937">
        <f>IF(EO$5=$A103,#REF!,0)</f>
        <v>0</v>
      </c>
      <c r="EP103" s="937">
        <f>IF(EP$5=$A103,#REF!,0)</f>
        <v>0</v>
      </c>
      <c r="EQ103" s="937">
        <f>IF(EQ$5=$A103,#REF!,0)</f>
        <v>0</v>
      </c>
      <c r="ER103" s="937">
        <f>IF(ER$5=$A103,#REF!,0)</f>
        <v>0</v>
      </c>
      <c r="ES103" s="937">
        <f>IF(ES$5=$A103,#REF!,0)</f>
        <v>0</v>
      </c>
      <c r="ET103" s="937">
        <f>IF(ET$5=$A103,#REF!,0)</f>
        <v>0</v>
      </c>
      <c r="EX103" s="636">
        <f t="shared" si="272"/>
        <v>0</v>
      </c>
      <c r="EY103" s="937">
        <f t="shared" si="272"/>
        <v>0</v>
      </c>
      <c r="EZ103" s="937">
        <f t="shared" si="272"/>
        <v>0</v>
      </c>
      <c r="FA103" s="636">
        <f t="shared" si="272"/>
        <v>0</v>
      </c>
      <c r="FB103" s="636">
        <f t="shared" si="272"/>
        <v>0</v>
      </c>
      <c r="FC103" s="636">
        <f t="shared" si="272"/>
        <v>0</v>
      </c>
      <c r="FD103" s="636">
        <f t="shared" si="272"/>
        <v>0</v>
      </c>
      <c r="FE103" s="636">
        <f t="shared" si="272"/>
        <v>0</v>
      </c>
      <c r="FF103" s="636">
        <f t="shared" si="272"/>
        <v>0</v>
      </c>
      <c r="FG103" s="937">
        <f t="shared" si="272"/>
        <v>0</v>
      </c>
      <c r="FH103" s="937">
        <f t="shared" si="273"/>
        <v>0</v>
      </c>
      <c r="FI103" s="937">
        <f t="shared" si="273"/>
        <v>0</v>
      </c>
      <c r="FJ103" s="937">
        <f t="shared" si="273"/>
        <v>0</v>
      </c>
      <c r="FK103" s="937">
        <f t="shared" si="273"/>
        <v>0</v>
      </c>
      <c r="FL103" s="937">
        <f t="shared" si="273"/>
        <v>0</v>
      </c>
      <c r="FM103" s="937">
        <f t="shared" si="273"/>
        <v>0</v>
      </c>
      <c r="FN103" s="937">
        <f t="shared" si="273"/>
        <v>0</v>
      </c>
      <c r="FO103" s="937">
        <f t="shared" si="273"/>
        <v>0</v>
      </c>
      <c r="FP103" s="937">
        <f t="shared" si="273"/>
        <v>0</v>
      </c>
      <c r="FQ103" s="937">
        <f t="shared" si="273"/>
        <v>0</v>
      </c>
      <c r="GA103" s="937">
        <f>IF(GA$5=$J103,#REF!,0)</f>
        <v>0</v>
      </c>
      <c r="GB103" s="937">
        <f>IF(GB$5=$J103,#REF!,0)</f>
        <v>0</v>
      </c>
      <c r="GC103" s="937">
        <f>IF(GC$5=$J103,#REF!,0)</f>
        <v>0</v>
      </c>
      <c r="GD103" s="937">
        <f>IF(GD$5=$J103,#REF!,0)</f>
        <v>0</v>
      </c>
      <c r="GE103" s="937">
        <f>IF(GE$5=$J103,#REF!,0)</f>
        <v>0</v>
      </c>
      <c r="GF103" s="937">
        <f>IF(GF$5=$J103,#REF!,0)</f>
        <v>0</v>
      </c>
      <c r="GG103" s="937">
        <f>IF(GG$5=$J103,#REF!,0)</f>
        <v>0</v>
      </c>
      <c r="GH103" s="937">
        <f>IF(GH$5=$J103,#REF!,0)</f>
        <v>0</v>
      </c>
      <c r="GI103" s="937">
        <f>IF(GI$5=$J103,#REF!,0)</f>
        <v>0</v>
      </c>
      <c r="GJ103" s="937">
        <f>IF(GJ$5=$J103,#REF!,0)</f>
        <v>0</v>
      </c>
      <c r="GK103" s="937">
        <f>IF(GK$5=$J103,#REF!,0)</f>
        <v>0</v>
      </c>
      <c r="GL103" s="937">
        <f>IF(GL$5=$J103,#REF!,0)</f>
        <v>0</v>
      </c>
      <c r="GM103" s="937">
        <f>IF(GM$5=$J103,#REF!,0)</f>
        <v>0</v>
      </c>
      <c r="GN103" s="937">
        <f>IF(GN$5=$J103,#REF!,0)</f>
        <v>0</v>
      </c>
      <c r="GO103" s="937">
        <f>IF(GO$5=$J103,#REF!,0)</f>
        <v>0</v>
      </c>
      <c r="GP103" s="937">
        <f>IF(GP$5=$J103,#REF!,0)</f>
        <v>0</v>
      </c>
      <c r="GQ103" s="937">
        <f>IF(GQ$5=$J103,#REF!,0)</f>
        <v>0</v>
      </c>
      <c r="GR103" s="937">
        <f>IF(GR$5=$J103,#REF!,0)</f>
        <v>0</v>
      </c>
      <c r="GS103" s="937">
        <f>IF(GS$5=$J103,#REF!,0)</f>
        <v>0</v>
      </c>
      <c r="GT103" s="937">
        <f>IF(GT$5=$J103,#REF!,0)</f>
        <v>0</v>
      </c>
      <c r="GU103" s="937">
        <f>IF(GU$5=$J103,#REF!,0)</f>
        <v>0</v>
      </c>
      <c r="GV103" s="937">
        <f>IF(GV$5=$J103,#REF!,0)</f>
        <v>0</v>
      </c>
      <c r="GW103" s="937">
        <f>IF(GW$5=$J103,#REF!,0)</f>
        <v>0</v>
      </c>
      <c r="GX103" s="937">
        <f>IF(GX$5=$J103,#REF!,0)</f>
        <v>0</v>
      </c>
      <c r="GY103" s="937">
        <f>IF(GY$5=$J103,#REF!,0)</f>
        <v>0</v>
      </c>
      <c r="GZ103" s="937">
        <f>IF(GZ$5=$J103,#REF!,0)</f>
        <v>0</v>
      </c>
      <c r="HA103" s="937">
        <f>IF(HA$5=$J103,#REF!,0)</f>
        <v>0</v>
      </c>
      <c r="HB103" s="937">
        <f>IF(HB$5=$J103,#REF!,0)</f>
        <v>0</v>
      </c>
      <c r="HC103" s="937">
        <f>IF(HC$5=$J103,#REF!,0)</f>
        <v>0</v>
      </c>
      <c r="HD103" s="937">
        <f>IF(HD$5=$J103,#REF!,0)</f>
        <v>0</v>
      </c>
      <c r="HE103" s="937">
        <f>IF(HE$5=$J103,#REF!,0)</f>
        <v>0</v>
      </c>
      <c r="HF103" s="937" t="e">
        <f>IF(HF$5=$J103,#REF!,0)</f>
        <v>#REF!</v>
      </c>
    </row>
    <row r="104" spans="1:214" ht="20.100000000000001" customHeight="1" x14ac:dyDescent="0.35">
      <c r="A104" s="640"/>
      <c r="B104" s="501"/>
      <c r="C104" s="501"/>
      <c r="D104" s="501"/>
      <c r="E104" s="501"/>
      <c r="F104" s="501"/>
      <c r="G104" s="501"/>
      <c r="H104" s="529"/>
      <c r="I104" s="461"/>
      <c r="J104" s="461"/>
      <c r="K104" s="461" t="s">
        <v>690</v>
      </c>
      <c r="L104" s="504" t="s">
        <v>150</v>
      </c>
      <c r="M104" s="999"/>
      <c r="N104" s="999"/>
      <c r="O104" s="999"/>
      <c r="P104" s="999"/>
      <c r="Q104" s="999"/>
      <c r="R104" s="999"/>
      <c r="S104" s="999"/>
      <c r="T104" s="999"/>
      <c r="U104" s="999"/>
      <c r="V104" s="999"/>
      <c r="W104" s="999"/>
      <c r="X104" s="999"/>
      <c r="Y104" s="999"/>
      <c r="Z104" s="999"/>
      <c r="AA104" s="999"/>
      <c r="AB104" s="999"/>
      <c r="AC104" s="999"/>
      <c r="AD104" s="999"/>
      <c r="AE104" s="999"/>
      <c r="AF104" s="999"/>
      <c r="AG104" s="999"/>
      <c r="AH104" s="999"/>
      <c r="AI104" s="999"/>
      <c r="AJ104" s="999"/>
      <c r="AK104" s="999"/>
      <c r="AL104" s="999"/>
      <c r="AM104" s="999"/>
      <c r="AN104" s="505">
        <v>1896.36</v>
      </c>
      <c r="AO104" s="505">
        <v>1896.36</v>
      </c>
      <c r="AP104" s="644">
        <v>1896.36</v>
      </c>
      <c r="AQ104" s="505">
        <v>0</v>
      </c>
      <c r="AR104" s="644">
        <v>0</v>
      </c>
      <c r="AS104" s="505"/>
      <c r="AT104" s="505">
        <f t="shared" si="198"/>
        <v>0</v>
      </c>
      <c r="AU104" s="644">
        <f>AV104-AR104</f>
        <v>0</v>
      </c>
      <c r="AV104" s="644">
        <v>0</v>
      </c>
      <c r="AW104" s="506">
        <v>0</v>
      </c>
      <c r="AX104" s="506">
        <v>0</v>
      </c>
      <c r="AY104" s="644">
        <v>0</v>
      </c>
      <c r="AZ104" s="644">
        <v>0</v>
      </c>
      <c r="BA104" s="505">
        <f t="shared" si="192"/>
        <v>0</v>
      </c>
      <c r="BB104" s="505">
        <f t="shared" si="193"/>
        <v>0</v>
      </c>
      <c r="BC104" s="644"/>
      <c r="BD104" s="644"/>
      <c r="BE104" s="644">
        <v>0</v>
      </c>
      <c r="BF104" s="644">
        <v>0</v>
      </c>
      <c r="BG104" s="644">
        <f t="shared" si="220"/>
        <v>0</v>
      </c>
      <c r="BH104" s="644">
        <f>BI104-BE104</f>
        <v>6570</v>
      </c>
      <c r="BI104" s="644">
        <v>6570</v>
      </c>
      <c r="BJ104" s="644"/>
      <c r="BK104" s="644">
        <f t="shared" si="221"/>
        <v>0</v>
      </c>
      <c r="BL104" s="644">
        <f>BM104-BI104</f>
        <v>0</v>
      </c>
      <c r="BM104" s="644">
        <v>6570</v>
      </c>
      <c r="BN104" s="644"/>
      <c r="BO104" s="644">
        <f t="shared" si="222"/>
        <v>0</v>
      </c>
      <c r="BP104" s="644">
        <f>BQ104-BI104</f>
        <v>0</v>
      </c>
      <c r="BQ104" s="644">
        <v>6570</v>
      </c>
      <c r="BR104" s="644">
        <v>0</v>
      </c>
      <c r="BS104" s="644">
        <f t="shared" si="208"/>
        <v>0</v>
      </c>
      <c r="BT104" s="644">
        <f>BU104-BM104</f>
        <v>0</v>
      </c>
      <c r="BU104" s="749">
        <v>6570</v>
      </c>
      <c r="BV104" s="644">
        <v>0</v>
      </c>
      <c r="BW104" s="644">
        <f t="shared" si="209"/>
        <v>0</v>
      </c>
      <c r="BX104" s="644">
        <f>BY104-BU104</f>
        <v>0</v>
      </c>
      <c r="BY104" s="644">
        <v>6570</v>
      </c>
      <c r="BZ104" s="910">
        <v>0</v>
      </c>
      <c r="CA104" s="910">
        <v>0</v>
      </c>
      <c r="CB104" s="644"/>
      <c r="CC104" s="910">
        <v>0</v>
      </c>
      <c r="CD104" s="644">
        <f t="shared" si="204"/>
        <v>0</v>
      </c>
      <c r="CE104" s="644">
        <f t="shared" si="205"/>
        <v>0</v>
      </c>
      <c r="CF104" s="910">
        <v>6570</v>
      </c>
      <c r="CG104" s="644">
        <v>6570</v>
      </c>
      <c r="CH104" s="644">
        <v>0</v>
      </c>
      <c r="CI104" s="644">
        <f t="shared" si="223"/>
        <v>0</v>
      </c>
      <c r="CJ104" s="644">
        <f>CK104-CG104</f>
        <v>-6570</v>
      </c>
      <c r="CK104" s="910">
        <v>0</v>
      </c>
      <c r="CL104" s="644">
        <f t="shared" si="224"/>
        <v>0</v>
      </c>
      <c r="CM104" s="644">
        <f>CN104-CK104</f>
        <v>0</v>
      </c>
      <c r="CN104" s="910">
        <v>0</v>
      </c>
      <c r="CO104" s="910"/>
      <c r="CP104" s="644">
        <f t="shared" si="225"/>
        <v>0</v>
      </c>
      <c r="CQ104" s="644">
        <f>CR104-CN104</f>
        <v>0</v>
      </c>
      <c r="CR104" s="910">
        <v>0</v>
      </c>
      <c r="CS104" s="910"/>
      <c r="CT104" s="644">
        <f t="shared" si="226"/>
        <v>0</v>
      </c>
      <c r="CU104" s="644">
        <f>CV104-CR104</f>
        <v>0</v>
      </c>
      <c r="CV104" s="910">
        <v>0</v>
      </c>
      <c r="CW104" s="910">
        <v>36000</v>
      </c>
      <c r="CX104" s="910">
        <v>36000</v>
      </c>
      <c r="CY104" s="910">
        <v>0</v>
      </c>
      <c r="CZ104" s="910">
        <v>0</v>
      </c>
      <c r="DA104" s="910">
        <v>0</v>
      </c>
      <c r="DB104" s="644">
        <f t="shared" si="227"/>
        <v>0</v>
      </c>
      <c r="DC104" s="644">
        <f>DD104-CZ104</f>
        <v>4126.0200000000004</v>
      </c>
      <c r="DD104" s="910">
        <v>4126.0200000000004</v>
      </c>
      <c r="DE104" s="910">
        <v>0</v>
      </c>
      <c r="DF104" s="644">
        <f t="shared" si="228"/>
        <v>0</v>
      </c>
      <c r="DG104" s="644">
        <f>DH104-DD104</f>
        <v>0</v>
      </c>
      <c r="DH104" s="910">
        <v>4126.0200000000004</v>
      </c>
      <c r="DI104" s="910">
        <v>0</v>
      </c>
      <c r="DJ104" s="644">
        <f t="shared" si="229"/>
        <v>0</v>
      </c>
      <c r="DK104" s="644" t="e">
        <f>#REF!-DH104</f>
        <v>#REF!</v>
      </c>
      <c r="DL104" s="910">
        <v>4126.0200000000004</v>
      </c>
      <c r="DM104" s="644">
        <f t="shared" si="284"/>
        <v>0</v>
      </c>
      <c r="DN104" s="644">
        <f>IFERROR(DL104/#REF!*100,)</f>
        <v>0</v>
      </c>
      <c r="DO104" s="910">
        <v>0</v>
      </c>
      <c r="DP104" s="910"/>
      <c r="DQ104" s="910"/>
      <c r="DS104" s="490">
        <f>IF(DS$5=$H104,#REF!,0)</f>
        <v>0</v>
      </c>
      <c r="DT104" s="490">
        <f>IF(DT$5=$H104,#REF!,0)</f>
        <v>0</v>
      </c>
      <c r="DU104" s="490">
        <f>IF(DU$5=$H104,#REF!,0)</f>
        <v>0</v>
      </c>
      <c r="DV104" s="490">
        <f>IF(DV$5=$J104,#REF!,0)</f>
        <v>0</v>
      </c>
      <c r="DW104" s="490"/>
      <c r="DX104" s="490">
        <f>IF($DX$5=$A104,#REF!,0)</f>
        <v>0</v>
      </c>
      <c r="DY104" s="490">
        <f t="shared" si="199"/>
        <v>0</v>
      </c>
      <c r="DZ104" s="490"/>
      <c r="EA104" s="636">
        <f>IF(EA$5=$A104,#REF!,0)</f>
        <v>0</v>
      </c>
      <c r="EB104" s="937">
        <f>IF(EB$5=$A104,#REF!,0)</f>
        <v>0</v>
      </c>
      <c r="EC104" s="937">
        <f>IF(EC$5=$A104,#REF!,0)</f>
        <v>0</v>
      </c>
      <c r="ED104" s="636">
        <f>IF(ED$5=$A104,#REF!,0)</f>
        <v>0</v>
      </c>
      <c r="EE104" s="636">
        <f>IF(EE$5=$A104,#REF!,0)</f>
        <v>0</v>
      </c>
      <c r="EF104" s="636">
        <f>IF(EF$5=$A104,#REF!,0)</f>
        <v>0</v>
      </c>
      <c r="EG104" s="636">
        <f>IF(EG$5=$A104,#REF!,0)</f>
        <v>0</v>
      </c>
      <c r="EH104" s="636">
        <f>IF(EH$5=$A104,#REF!,0)</f>
        <v>0</v>
      </c>
      <c r="EI104" s="636">
        <f>IF(EI$5=$A104,#REF!,0)</f>
        <v>0</v>
      </c>
      <c r="EJ104" s="937">
        <f>IF(EJ$5=$A104,#REF!,0)</f>
        <v>0</v>
      </c>
      <c r="EK104" s="937">
        <f>IF(EK$5=$A104,#REF!,0)</f>
        <v>0</v>
      </c>
      <c r="EL104" s="937">
        <f>IF(EL$5=$A104,#REF!,0)</f>
        <v>0</v>
      </c>
      <c r="EM104" s="937">
        <f>IF(EM$5=$A104,#REF!,0)</f>
        <v>0</v>
      </c>
      <c r="EN104" s="937">
        <f>IF(EN$5=$A104,#REF!,0)</f>
        <v>0</v>
      </c>
      <c r="EO104" s="937">
        <f>IF(EO$5=$A104,#REF!,0)</f>
        <v>0</v>
      </c>
      <c r="EP104" s="937">
        <f>IF(EP$5=$A104,#REF!,0)</f>
        <v>0</v>
      </c>
      <c r="EQ104" s="937">
        <f>IF(EQ$5=$A104,#REF!,0)</f>
        <v>0</v>
      </c>
      <c r="ER104" s="937">
        <f>IF(ER$5=$A104,#REF!,0)</f>
        <v>0</v>
      </c>
      <c r="ES104" s="937">
        <f>IF(ES$5=$A104,#REF!,0)</f>
        <v>0</v>
      </c>
      <c r="ET104" s="937">
        <f>IF(ET$5=$A104,#REF!,0)</f>
        <v>0</v>
      </c>
      <c r="EX104" s="636">
        <f t="shared" si="272"/>
        <v>0</v>
      </c>
      <c r="EY104" s="937">
        <f t="shared" si="272"/>
        <v>0</v>
      </c>
      <c r="EZ104" s="937">
        <f t="shared" si="272"/>
        <v>0</v>
      </c>
      <c r="FA104" s="636">
        <f t="shared" si="272"/>
        <v>0</v>
      </c>
      <c r="FB104" s="636">
        <f t="shared" si="272"/>
        <v>0</v>
      </c>
      <c r="FC104" s="636">
        <f t="shared" si="272"/>
        <v>0</v>
      </c>
      <c r="FD104" s="636">
        <f t="shared" si="272"/>
        <v>0</v>
      </c>
      <c r="FE104" s="636">
        <f t="shared" si="272"/>
        <v>0</v>
      </c>
      <c r="FF104" s="636">
        <f t="shared" si="272"/>
        <v>0</v>
      </c>
      <c r="FG104" s="937">
        <f t="shared" si="272"/>
        <v>0</v>
      </c>
      <c r="FH104" s="937">
        <f t="shared" si="273"/>
        <v>0</v>
      </c>
      <c r="FI104" s="937">
        <f t="shared" si="273"/>
        <v>0</v>
      </c>
      <c r="FJ104" s="937">
        <f t="shared" si="273"/>
        <v>0</v>
      </c>
      <c r="FK104" s="937">
        <f t="shared" si="273"/>
        <v>0</v>
      </c>
      <c r="FL104" s="937">
        <f t="shared" si="273"/>
        <v>0</v>
      </c>
      <c r="FM104" s="937">
        <f t="shared" si="273"/>
        <v>0</v>
      </c>
      <c r="FN104" s="937">
        <f t="shared" si="273"/>
        <v>0</v>
      </c>
      <c r="FO104" s="937">
        <f t="shared" si="273"/>
        <v>0</v>
      </c>
      <c r="FP104" s="937">
        <f t="shared" si="273"/>
        <v>0</v>
      </c>
      <c r="FQ104" s="937">
        <f t="shared" si="273"/>
        <v>0</v>
      </c>
      <c r="GA104" s="937">
        <f>IF(GA$5=$J104,#REF!,0)</f>
        <v>0</v>
      </c>
      <c r="GB104" s="937">
        <f>IF(GB$5=$J104,#REF!,0)</f>
        <v>0</v>
      </c>
      <c r="GC104" s="937">
        <f>IF(GC$5=$J104,#REF!,0)</f>
        <v>0</v>
      </c>
      <c r="GD104" s="937">
        <f>IF(GD$5=$J104,#REF!,0)</f>
        <v>0</v>
      </c>
      <c r="GE104" s="937">
        <f>IF(GE$5=$J104,#REF!,0)</f>
        <v>0</v>
      </c>
      <c r="GF104" s="937">
        <f>IF(GF$5=$J104,#REF!,0)</f>
        <v>0</v>
      </c>
      <c r="GG104" s="937">
        <f>IF(GG$5=$J104,#REF!,0)</f>
        <v>0</v>
      </c>
      <c r="GH104" s="937">
        <f>IF(GH$5=$J104,#REF!,0)</f>
        <v>0</v>
      </c>
      <c r="GI104" s="937">
        <f>IF(GI$5=$J104,#REF!,0)</f>
        <v>0</v>
      </c>
      <c r="GJ104" s="937">
        <f>IF(GJ$5=$J104,#REF!,0)</f>
        <v>0</v>
      </c>
      <c r="GK104" s="937">
        <f>IF(GK$5=$J104,#REF!,0)</f>
        <v>0</v>
      </c>
      <c r="GL104" s="937">
        <f>IF(GL$5=$J104,#REF!,0)</f>
        <v>0</v>
      </c>
      <c r="GM104" s="937">
        <f>IF(GM$5=$J104,#REF!,0)</f>
        <v>0</v>
      </c>
      <c r="GN104" s="937">
        <f>IF(GN$5=$J104,#REF!,0)</f>
        <v>0</v>
      </c>
      <c r="GO104" s="937">
        <f>IF(GO$5=$J104,#REF!,0)</f>
        <v>0</v>
      </c>
      <c r="GP104" s="937">
        <f>IF(GP$5=$J104,#REF!,0)</f>
        <v>0</v>
      </c>
      <c r="GQ104" s="937">
        <f>IF(GQ$5=$J104,#REF!,0)</f>
        <v>0</v>
      </c>
      <c r="GR104" s="937">
        <f>IF(GR$5=$J104,#REF!,0)</f>
        <v>0</v>
      </c>
      <c r="GS104" s="937">
        <f>IF(GS$5=$J104,#REF!,0)</f>
        <v>0</v>
      </c>
      <c r="GT104" s="937">
        <f>IF(GT$5=$J104,#REF!,0)</f>
        <v>0</v>
      </c>
      <c r="GU104" s="937">
        <f>IF(GU$5=$J104,#REF!,0)</f>
        <v>0</v>
      </c>
      <c r="GV104" s="937">
        <f>IF(GV$5=$J104,#REF!,0)</f>
        <v>0</v>
      </c>
      <c r="GW104" s="937">
        <f>IF(GW$5=$J104,#REF!,0)</f>
        <v>0</v>
      </c>
      <c r="GX104" s="937">
        <f>IF(GX$5=$J104,#REF!,0)</f>
        <v>0</v>
      </c>
      <c r="GY104" s="937">
        <f>IF(GY$5=$J104,#REF!,0)</f>
        <v>0</v>
      </c>
      <c r="GZ104" s="937">
        <f>IF(GZ$5=$J104,#REF!,0)</f>
        <v>0</v>
      </c>
      <c r="HA104" s="937">
        <f>IF(HA$5=$J104,#REF!,0)</f>
        <v>0</v>
      </c>
      <c r="HB104" s="937">
        <f>IF(HB$5=$J104,#REF!,0)</f>
        <v>0</v>
      </c>
      <c r="HC104" s="937">
        <f>IF(HC$5=$J104,#REF!,0)</f>
        <v>0</v>
      </c>
      <c r="HD104" s="937">
        <f>IF(HD$5=$J104,#REF!,0)</f>
        <v>0</v>
      </c>
      <c r="HE104" s="937">
        <f>IF(HE$5=$J104,#REF!,0)</f>
        <v>0</v>
      </c>
      <c r="HF104" s="937">
        <f>IF(HF$5=$J104,#REF!,0)</f>
        <v>0</v>
      </c>
    </row>
    <row r="105" spans="1:214" ht="20.100000000000001" customHeight="1" x14ac:dyDescent="0.35">
      <c r="A105" s="897" t="s">
        <v>489</v>
      </c>
      <c r="B105" s="501"/>
      <c r="C105" s="501"/>
      <c r="D105" s="501"/>
      <c r="E105" s="501"/>
      <c r="F105" s="501"/>
      <c r="G105" s="501"/>
      <c r="H105" s="529"/>
      <c r="I105" s="461"/>
      <c r="J105" s="1155" t="s">
        <v>689</v>
      </c>
      <c r="K105" s="1144" t="s">
        <v>149</v>
      </c>
      <c r="L105" s="509"/>
      <c r="M105" s="1146"/>
      <c r="N105" s="1146"/>
      <c r="O105" s="1146"/>
      <c r="P105" s="1146"/>
      <c r="Q105" s="1146"/>
      <c r="R105" s="1146"/>
      <c r="S105" s="1146"/>
      <c r="T105" s="1146"/>
      <c r="U105" s="1146"/>
      <c r="V105" s="1146"/>
      <c r="W105" s="1146"/>
      <c r="X105" s="1146"/>
      <c r="Y105" s="1146"/>
      <c r="Z105" s="1146"/>
      <c r="AA105" s="1146"/>
      <c r="AB105" s="1146"/>
      <c r="AC105" s="1146"/>
      <c r="AD105" s="1146"/>
      <c r="AE105" s="1146"/>
      <c r="AF105" s="1146"/>
      <c r="AG105" s="1146"/>
      <c r="AH105" s="1146"/>
      <c r="AI105" s="1146"/>
      <c r="AJ105" s="1146"/>
      <c r="AK105" s="1146"/>
      <c r="AL105" s="1146"/>
      <c r="AM105" s="1146"/>
      <c r="AN105" s="505"/>
      <c r="AO105" s="505"/>
      <c r="AP105" s="644"/>
      <c r="AQ105" s="505"/>
      <c r="AR105" s="644"/>
      <c r="AS105" s="505"/>
      <c r="AT105" s="505"/>
      <c r="AU105" s="644"/>
      <c r="AV105" s="644"/>
      <c r="AW105" s="506"/>
      <c r="AX105" s="506"/>
      <c r="AY105" s="644"/>
      <c r="AZ105" s="644"/>
      <c r="BA105" s="505"/>
      <c r="BB105" s="505"/>
      <c r="BC105" s="644"/>
      <c r="BD105" s="644"/>
      <c r="BE105" s="644"/>
      <c r="BF105" s="644"/>
      <c r="BG105" s="644"/>
      <c r="BH105" s="644"/>
      <c r="BI105" s="644"/>
      <c r="BJ105" s="644"/>
      <c r="BK105" s="644"/>
      <c r="BL105" s="644"/>
      <c r="BM105" s="644"/>
      <c r="BN105" s="644"/>
      <c r="BO105" s="644"/>
      <c r="BP105" s="644"/>
      <c r="BQ105" s="644"/>
      <c r="BR105" s="644"/>
      <c r="BS105" s="644"/>
      <c r="BT105" s="644"/>
      <c r="BU105" s="749"/>
      <c r="BV105" s="644"/>
      <c r="BW105" s="644"/>
      <c r="BX105" s="644"/>
      <c r="BY105" s="644"/>
      <c r="BZ105" s="910"/>
      <c r="CA105" s="910"/>
      <c r="CB105" s="644"/>
      <c r="CC105" s="910"/>
      <c r="CD105" s="644"/>
      <c r="CE105" s="644"/>
      <c r="CF105" s="910"/>
      <c r="CG105" s="644"/>
      <c r="CH105" s="644"/>
      <c r="CI105" s="644"/>
      <c r="CJ105" s="644"/>
      <c r="CK105" s="910"/>
      <c r="CL105" s="644"/>
      <c r="CM105" s="644"/>
      <c r="CN105" s="910"/>
      <c r="CO105" s="910"/>
      <c r="CP105" s="644"/>
      <c r="CQ105" s="644"/>
      <c r="CR105" s="910"/>
      <c r="CS105" s="910"/>
      <c r="CT105" s="644"/>
      <c r="CU105" s="644"/>
      <c r="CV105" s="910"/>
      <c r="CW105" s="910"/>
      <c r="CX105" s="910"/>
      <c r="CY105" s="558">
        <f>CY106</f>
        <v>0</v>
      </c>
      <c r="CZ105" s="558">
        <f>CZ106</f>
        <v>0</v>
      </c>
      <c r="DA105" s="558">
        <f>DA106</f>
        <v>0</v>
      </c>
      <c r="DB105" s="641">
        <f>IFERROR(DA105/CZ105*100,)</f>
        <v>0</v>
      </c>
      <c r="DC105" s="641">
        <f>DC106</f>
        <v>169948.37</v>
      </c>
      <c r="DD105" s="558">
        <f>DD106</f>
        <v>169948.37</v>
      </c>
      <c r="DE105" s="558">
        <f>DE106</f>
        <v>0</v>
      </c>
      <c r="DF105" s="641">
        <f>IFERROR(DE105/DD105*100,)</f>
        <v>0</v>
      </c>
      <c r="DG105" s="641">
        <f>DG106</f>
        <v>0</v>
      </c>
      <c r="DH105" s="558">
        <f>DH106</f>
        <v>169948.37</v>
      </c>
      <c r="DI105" s="558">
        <f>DI106</f>
        <v>0</v>
      </c>
      <c r="DJ105" s="641">
        <f>IFERROR(DI105/DH105*100,)</f>
        <v>0</v>
      </c>
      <c r="DK105" s="641" t="e">
        <f>DK106</f>
        <v>#REF!</v>
      </c>
      <c r="DL105" s="558">
        <f>DL106</f>
        <v>169948.37</v>
      </c>
      <c r="DM105" s="641">
        <f t="shared" si="284"/>
        <v>0</v>
      </c>
      <c r="DN105" s="641">
        <f>IFERROR(DL105/#REF!*100,)</f>
        <v>0</v>
      </c>
      <c r="DO105" s="558">
        <f t="shared" ref="DO105:DQ105" si="286">DO106</f>
        <v>0</v>
      </c>
      <c r="DP105" s="558">
        <f t="shared" si="286"/>
        <v>0</v>
      </c>
      <c r="DQ105" s="558">
        <f t="shared" si="286"/>
        <v>0</v>
      </c>
      <c r="DR105" s="561"/>
      <c r="DS105" s="490">
        <f>IF(DS$5=$H105,#REF!,0)</f>
        <v>0</v>
      </c>
      <c r="DT105" s="490">
        <f>IF(DT$5=$H105,#REF!,0)</f>
        <v>0</v>
      </c>
      <c r="DU105" s="490">
        <f>IF(DU$5=$H105,#REF!,0)</f>
        <v>0</v>
      </c>
      <c r="DV105" s="490" t="e">
        <f>IF(DV$5=$J105,#REF!,0)</f>
        <v>#REF!</v>
      </c>
      <c r="DW105" s="490"/>
      <c r="DX105" s="490">
        <f>IF($DX$5=$A105,#REF!,0)</f>
        <v>0</v>
      </c>
      <c r="DY105" s="490" t="e">
        <f t="shared" si="199"/>
        <v>#REF!</v>
      </c>
      <c r="DZ105" s="490"/>
      <c r="EA105" s="636">
        <f>IF(EA$5=$A105,#REF!,0)</f>
        <v>0</v>
      </c>
      <c r="EB105" s="937">
        <f>IF(EB$5=$A105,#REF!,0)</f>
        <v>0</v>
      </c>
      <c r="EC105" s="937">
        <f>IF(EC$5=$A105,#REF!,0)</f>
        <v>0</v>
      </c>
      <c r="ED105" s="636">
        <f>IF(ED$5=$A105,#REF!,0)</f>
        <v>0</v>
      </c>
      <c r="EE105" s="636">
        <f>IF(EE$5=$A105,#REF!,0)</f>
        <v>0</v>
      </c>
      <c r="EF105" s="636">
        <f>IF(EF$5=$A105,#REF!,0)</f>
        <v>0</v>
      </c>
      <c r="EG105" s="636">
        <f>IF(EG$5=$A105,#REF!,0)</f>
        <v>0</v>
      </c>
      <c r="EH105" s="636">
        <f>IF(EH$5=$A105,#REF!,0)</f>
        <v>0</v>
      </c>
      <c r="EI105" s="636">
        <f>IF(EI$5=$A105,#REF!,0)</f>
        <v>0</v>
      </c>
      <c r="EJ105" s="937" t="e">
        <f>IF(EJ$5=$A105,#REF!,0)</f>
        <v>#REF!</v>
      </c>
      <c r="EK105" s="937">
        <f>IF(EK$5=$A105,#REF!,0)</f>
        <v>0</v>
      </c>
      <c r="EL105" s="937">
        <f>IF(EL$5=$A105,#REF!,0)</f>
        <v>0</v>
      </c>
      <c r="EM105" s="937">
        <f>IF(EM$5=$A105,#REF!,0)</f>
        <v>0</v>
      </c>
      <c r="EN105" s="937">
        <f>IF(EN$5=$A105,#REF!,0)</f>
        <v>0</v>
      </c>
      <c r="EO105" s="937">
        <f>IF(EO$5=$A105,#REF!,0)</f>
        <v>0</v>
      </c>
      <c r="EP105" s="937">
        <f>IF(EP$5=$A105,#REF!,0)</f>
        <v>0</v>
      </c>
      <c r="EQ105" s="937">
        <f>IF(EQ$5=$A105,#REF!,0)</f>
        <v>0</v>
      </c>
      <c r="ER105" s="937">
        <f>IF(ER$5=$A105,#REF!,0)</f>
        <v>0</v>
      </c>
      <c r="ES105" s="937">
        <f>IF(ES$5=$A105,#REF!,0)</f>
        <v>0</v>
      </c>
      <c r="ET105" s="937">
        <f>IF(ET$5=$A105,#REF!,0)</f>
        <v>0</v>
      </c>
      <c r="EX105" s="636">
        <f t="shared" si="272"/>
        <v>0</v>
      </c>
      <c r="EY105" s="937">
        <f t="shared" si="272"/>
        <v>0</v>
      </c>
      <c r="EZ105" s="937">
        <f t="shared" si="272"/>
        <v>0</v>
      </c>
      <c r="FA105" s="636">
        <f t="shared" si="272"/>
        <v>0</v>
      </c>
      <c r="FB105" s="636">
        <f t="shared" si="272"/>
        <v>0</v>
      </c>
      <c r="FC105" s="636">
        <f t="shared" si="272"/>
        <v>0</v>
      </c>
      <c r="FD105" s="636">
        <f t="shared" si="272"/>
        <v>0</v>
      </c>
      <c r="FE105" s="636">
        <f t="shared" si="272"/>
        <v>0</v>
      </c>
      <c r="FF105" s="636">
        <f t="shared" si="272"/>
        <v>0</v>
      </c>
      <c r="FG105" s="937">
        <f t="shared" si="272"/>
        <v>0</v>
      </c>
      <c r="FH105" s="937">
        <f t="shared" si="273"/>
        <v>0</v>
      </c>
      <c r="FI105" s="937">
        <f t="shared" si="273"/>
        <v>0</v>
      </c>
      <c r="FJ105" s="937">
        <f t="shared" si="273"/>
        <v>0</v>
      </c>
      <c r="FK105" s="937">
        <f t="shared" si="273"/>
        <v>0</v>
      </c>
      <c r="FL105" s="937">
        <f t="shared" si="273"/>
        <v>0</v>
      </c>
      <c r="FM105" s="937">
        <f t="shared" si="273"/>
        <v>0</v>
      </c>
      <c r="FN105" s="937">
        <f t="shared" si="273"/>
        <v>0</v>
      </c>
      <c r="FO105" s="937">
        <f t="shared" si="273"/>
        <v>0</v>
      </c>
      <c r="FP105" s="937">
        <f t="shared" si="273"/>
        <v>0</v>
      </c>
      <c r="FQ105" s="937">
        <f t="shared" si="273"/>
        <v>0</v>
      </c>
      <c r="GA105" s="937">
        <f>IF(GA$5=$J105,#REF!,0)</f>
        <v>0</v>
      </c>
      <c r="GB105" s="937">
        <f>IF(GB$5=$J105,#REF!,0)</f>
        <v>0</v>
      </c>
      <c r="GC105" s="937">
        <f>IF(GC$5=$J105,#REF!,0)</f>
        <v>0</v>
      </c>
      <c r="GD105" s="937">
        <f>IF(GD$5=$J105,#REF!,0)</f>
        <v>0</v>
      </c>
      <c r="GE105" s="937">
        <f>IF(GE$5=$J105,#REF!,0)</f>
        <v>0</v>
      </c>
      <c r="GF105" s="937">
        <f>IF(GF$5=$J105,#REF!,0)</f>
        <v>0</v>
      </c>
      <c r="GG105" s="937">
        <f>IF(GG$5=$J105,#REF!,0)</f>
        <v>0</v>
      </c>
      <c r="GH105" s="937">
        <f>IF(GH$5=$J105,#REF!,0)</f>
        <v>0</v>
      </c>
      <c r="GI105" s="937">
        <f>IF(GI$5=$J105,#REF!,0)</f>
        <v>0</v>
      </c>
      <c r="GJ105" s="937">
        <f>IF(GJ$5=$J105,#REF!,0)</f>
        <v>0</v>
      </c>
      <c r="GK105" s="937">
        <f>IF(GK$5=$J105,#REF!,0)</f>
        <v>0</v>
      </c>
      <c r="GL105" s="937">
        <f>IF(GL$5=$J105,#REF!,0)</f>
        <v>0</v>
      </c>
      <c r="GM105" s="937">
        <f>IF(GM$5=$J105,#REF!,0)</f>
        <v>0</v>
      </c>
      <c r="GN105" s="937">
        <f>IF(GN$5=$J105,#REF!,0)</f>
        <v>0</v>
      </c>
      <c r="GO105" s="937">
        <f>IF(GO$5=$J105,#REF!,0)</f>
        <v>0</v>
      </c>
      <c r="GP105" s="937">
        <f>IF(GP$5=$J105,#REF!,0)</f>
        <v>0</v>
      </c>
      <c r="GQ105" s="937">
        <f>IF(GQ$5=$J105,#REF!,0)</f>
        <v>0</v>
      </c>
      <c r="GR105" s="937">
        <f>IF(GR$5=$J105,#REF!,0)</f>
        <v>0</v>
      </c>
      <c r="GS105" s="937">
        <f>IF(GS$5=$J105,#REF!,0)</f>
        <v>0</v>
      </c>
      <c r="GT105" s="937">
        <f>IF(GT$5=$J105,#REF!,0)</f>
        <v>0</v>
      </c>
      <c r="GU105" s="937">
        <f>IF(GU$5=$J105,#REF!,0)</f>
        <v>0</v>
      </c>
      <c r="GV105" s="937">
        <f>IF(GV$5=$J105,#REF!,0)</f>
        <v>0</v>
      </c>
      <c r="GW105" s="937">
        <f>IF(GW$5=$J105,#REF!,0)</f>
        <v>0</v>
      </c>
      <c r="GX105" s="937">
        <f>IF(GX$5=$J105,#REF!,0)</f>
        <v>0</v>
      </c>
      <c r="GY105" s="937">
        <f>IF(GY$5=$J105,#REF!,0)</f>
        <v>0</v>
      </c>
      <c r="GZ105" s="937">
        <f>IF(GZ$5=$J105,#REF!,0)</f>
        <v>0</v>
      </c>
      <c r="HA105" s="937">
        <f>IF(HA$5=$J105,#REF!,0)</f>
        <v>0</v>
      </c>
      <c r="HB105" s="937">
        <f>IF(HB$5=$J105,#REF!,0)</f>
        <v>0</v>
      </c>
      <c r="HC105" s="937">
        <f>IF(HC$5=$J105,#REF!,0)</f>
        <v>0</v>
      </c>
      <c r="HD105" s="937">
        <f>IF(HD$5=$J105,#REF!,0)</f>
        <v>0</v>
      </c>
      <c r="HE105" s="937">
        <f>IF(HE$5=$J105,#REF!,0)</f>
        <v>0</v>
      </c>
      <c r="HF105" s="937" t="e">
        <f>IF(HF$5=$J105,#REF!,0)</f>
        <v>#REF!</v>
      </c>
    </row>
    <row r="106" spans="1:214" ht="20.100000000000001" customHeight="1" x14ac:dyDescent="0.35">
      <c r="A106" s="640"/>
      <c r="B106" s="501"/>
      <c r="C106" s="501"/>
      <c r="D106" s="501"/>
      <c r="E106" s="501"/>
      <c r="F106" s="501"/>
      <c r="G106" s="501"/>
      <c r="H106" s="529"/>
      <c r="I106" s="461"/>
      <c r="J106" s="461"/>
      <c r="K106" s="461" t="s">
        <v>690</v>
      </c>
      <c r="L106" s="504" t="s">
        <v>150</v>
      </c>
      <c r="M106" s="1146"/>
      <c r="N106" s="1146"/>
      <c r="O106" s="1146"/>
      <c r="P106" s="1146"/>
      <c r="Q106" s="1146"/>
      <c r="R106" s="1146"/>
      <c r="S106" s="1146"/>
      <c r="T106" s="1146"/>
      <c r="U106" s="1146"/>
      <c r="V106" s="1146"/>
      <c r="W106" s="1146"/>
      <c r="X106" s="1146"/>
      <c r="Y106" s="1146"/>
      <c r="Z106" s="1146"/>
      <c r="AA106" s="1146"/>
      <c r="AB106" s="1146"/>
      <c r="AC106" s="1146"/>
      <c r="AD106" s="1146"/>
      <c r="AE106" s="1146"/>
      <c r="AF106" s="1146"/>
      <c r="AG106" s="1146"/>
      <c r="AH106" s="1146"/>
      <c r="AI106" s="1146"/>
      <c r="AJ106" s="1146"/>
      <c r="AK106" s="1146"/>
      <c r="AL106" s="1146"/>
      <c r="AM106" s="1146"/>
      <c r="AN106" s="505"/>
      <c r="AO106" s="505"/>
      <c r="AP106" s="644"/>
      <c r="AQ106" s="505"/>
      <c r="AR106" s="644"/>
      <c r="AS106" s="505"/>
      <c r="AT106" s="505"/>
      <c r="AU106" s="644"/>
      <c r="AV106" s="644"/>
      <c r="AW106" s="506"/>
      <c r="AX106" s="506"/>
      <c r="AY106" s="644"/>
      <c r="AZ106" s="644"/>
      <c r="BA106" s="505"/>
      <c r="BB106" s="505"/>
      <c r="BC106" s="644"/>
      <c r="BD106" s="644"/>
      <c r="BE106" s="644"/>
      <c r="BF106" s="644"/>
      <c r="BG106" s="644"/>
      <c r="BH106" s="644"/>
      <c r="BI106" s="644"/>
      <c r="BJ106" s="644"/>
      <c r="BK106" s="644"/>
      <c r="BL106" s="644"/>
      <c r="BM106" s="644"/>
      <c r="BN106" s="644"/>
      <c r="BO106" s="644"/>
      <c r="BP106" s="644"/>
      <c r="BQ106" s="644"/>
      <c r="BR106" s="644"/>
      <c r="BS106" s="644"/>
      <c r="BT106" s="644"/>
      <c r="BU106" s="749"/>
      <c r="BV106" s="644"/>
      <c r="BW106" s="644"/>
      <c r="BX106" s="644"/>
      <c r="BY106" s="644"/>
      <c r="BZ106" s="910"/>
      <c r="CA106" s="910"/>
      <c r="CB106" s="644"/>
      <c r="CC106" s="910"/>
      <c r="CD106" s="644"/>
      <c r="CE106" s="644"/>
      <c r="CF106" s="910"/>
      <c r="CG106" s="644"/>
      <c r="CH106" s="644"/>
      <c r="CI106" s="644"/>
      <c r="CJ106" s="644"/>
      <c r="CK106" s="910"/>
      <c r="CL106" s="644"/>
      <c r="CM106" s="644"/>
      <c r="CN106" s="910"/>
      <c r="CO106" s="910"/>
      <c r="CP106" s="644"/>
      <c r="CQ106" s="644"/>
      <c r="CR106" s="910"/>
      <c r="CS106" s="910"/>
      <c r="CT106" s="644"/>
      <c r="CU106" s="644"/>
      <c r="CV106" s="910"/>
      <c r="CW106" s="910"/>
      <c r="CX106" s="910"/>
      <c r="CY106" s="910">
        <v>0</v>
      </c>
      <c r="CZ106" s="910">
        <v>0</v>
      </c>
      <c r="DA106" s="910">
        <v>0</v>
      </c>
      <c r="DB106" s="644">
        <f>IFERROR(DA106/CZ106*100,)</f>
        <v>0</v>
      </c>
      <c r="DC106" s="644">
        <f>DD106-CZ106</f>
        <v>169948.37</v>
      </c>
      <c r="DD106" s="910">
        <v>169948.37</v>
      </c>
      <c r="DE106" s="910">
        <v>0</v>
      </c>
      <c r="DF106" s="644">
        <f>IFERROR(DE106/DD106*100,)</f>
        <v>0</v>
      </c>
      <c r="DG106" s="644">
        <f>DH106-DD106</f>
        <v>0</v>
      </c>
      <c r="DH106" s="910">
        <v>169948.37</v>
      </c>
      <c r="DI106" s="910">
        <v>0</v>
      </c>
      <c r="DJ106" s="644">
        <f>IFERROR(DI106/DH106*100,)</f>
        <v>0</v>
      </c>
      <c r="DK106" s="644" t="e">
        <f>#REF!-DH106</f>
        <v>#REF!</v>
      </c>
      <c r="DL106" s="910">
        <v>169948.37</v>
      </c>
      <c r="DM106" s="644">
        <f t="shared" si="284"/>
        <v>0</v>
      </c>
      <c r="DN106" s="644">
        <f>IFERROR(DL106/#REF!*100,)</f>
        <v>0</v>
      </c>
      <c r="DO106" s="910">
        <v>0</v>
      </c>
      <c r="DP106" s="910"/>
      <c r="DQ106" s="910"/>
      <c r="DR106" s="561"/>
      <c r="DS106" s="490">
        <f>IF(DS$5=$H106,#REF!,0)</f>
        <v>0</v>
      </c>
      <c r="DT106" s="490">
        <f>IF(DT$5=$H106,#REF!,0)</f>
        <v>0</v>
      </c>
      <c r="DU106" s="490">
        <f>IF(DU$5=$H106,#REF!,0)</f>
        <v>0</v>
      </c>
      <c r="DV106" s="490">
        <f>IF(DV$5=$J106,#REF!,0)</f>
        <v>0</v>
      </c>
      <c r="DW106" s="490"/>
      <c r="DX106" s="490">
        <f>IF($DX$5=$A106,#REF!,0)</f>
        <v>0</v>
      </c>
      <c r="DY106" s="490">
        <f t="shared" si="199"/>
        <v>0</v>
      </c>
      <c r="DZ106" s="490"/>
      <c r="EA106" s="636">
        <f>IF(EA$5=$A106,#REF!,0)</f>
        <v>0</v>
      </c>
      <c r="EB106" s="937">
        <f>IF(EB$5=$A106,#REF!,0)</f>
        <v>0</v>
      </c>
      <c r="EC106" s="937">
        <f>IF(EC$5=$A106,#REF!,0)</f>
        <v>0</v>
      </c>
      <c r="ED106" s="636">
        <f>IF(ED$5=$A106,#REF!,0)</f>
        <v>0</v>
      </c>
      <c r="EE106" s="636">
        <f>IF(EE$5=$A106,#REF!,0)</f>
        <v>0</v>
      </c>
      <c r="EF106" s="636">
        <f>IF(EF$5=$A106,#REF!,0)</f>
        <v>0</v>
      </c>
      <c r="EG106" s="636">
        <f>IF(EG$5=$A106,#REF!,0)</f>
        <v>0</v>
      </c>
      <c r="EH106" s="636">
        <f>IF(EH$5=$A106,#REF!,0)</f>
        <v>0</v>
      </c>
      <c r="EI106" s="636">
        <f>IF(EI$5=$A106,#REF!,0)</f>
        <v>0</v>
      </c>
      <c r="EJ106" s="937">
        <f>IF(EJ$5=$A106,#REF!,0)</f>
        <v>0</v>
      </c>
      <c r="EK106" s="937">
        <f>IF(EK$5=$A106,#REF!,0)</f>
        <v>0</v>
      </c>
      <c r="EL106" s="937">
        <f>IF(EL$5=$A106,#REF!,0)</f>
        <v>0</v>
      </c>
      <c r="EM106" s="937">
        <f>IF(EM$5=$A106,#REF!,0)</f>
        <v>0</v>
      </c>
      <c r="EN106" s="937">
        <f>IF(EN$5=$A106,#REF!,0)</f>
        <v>0</v>
      </c>
      <c r="EO106" s="937">
        <f>IF(EO$5=$A106,#REF!,0)</f>
        <v>0</v>
      </c>
      <c r="EP106" s="937">
        <f>IF(EP$5=$A106,#REF!,0)</f>
        <v>0</v>
      </c>
      <c r="EQ106" s="937">
        <f>IF(EQ$5=$A106,#REF!,0)</f>
        <v>0</v>
      </c>
      <c r="ER106" s="937">
        <f>IF(ER$5=$A106,#REF!,0)</f>
        <v>0</v>
      </c>
      <c r="ES106" s="937">
        <f>IF(ES$5=$A106,#REF!,0)</f>
        <v>0</v>
      </c>
      <c r="ET106" s="937">
        <f>IF(ET$5=$A106,#REF!,0)</f>
        <v>0</v>
      </c>
      <c r="EX106" s="636">
        <f t="shared" si="272"/>
        <v>0</v>
      </c>
      <c r="EY106" s="937">
        <f t="shared" si="272"/>
        <v>0</v>
      </c>
      <c r="EZ106" s="937">
        <f t="shared" si="272"/>
        <v>0</v>
      </c>
      <c r="FA106" s="636">
        <f t="shared" si="272"/>
        <v>0</v>
      </c>
      <c r="FB106" s="636">
        <f t="shared" si="272"/>
        <v>0</v>
      </c>
      <c r="FC106" s="636">
        <f t="shared" si="272"/>
        <v>0</v>
      </c>
      <c r="FD106" s="636">
        <f t="shared" si="272"/>
        <v>0</v>
      </c>
      <c r="FE106" s="636">
        <f t="shared" si="272"/>
        <v>0</v>
      </c>
      <c r="FF106" s="636">
        <f t="shared" si="272"/>
        <v>0</v>
      </c>
      <c r="FG106" s="937">
        <f t="shared" si="272"/>
        <v>0</v>
      </c>
      <c r="FH106" s="937">
        <f t="shared" si="273"/>
        <v>0</v>
      </c>
      <c r="FI106" s="937">
        <f t="shared" si="273"/>
        <v>0</v>
      </c>
      <c r="FJ106" s="937">
        <f t="shared" si="273"/>
        <v>0</v>
      </c>
      <c r="FK106" s="937">
        <f t="shared" si="273"/>
        <v>0</v>
      </c>
      <c r="FL106" s="937">
        <f t="shared" si="273"/>
        <v>0</v>
      </c>
      <c r="FM106" s="937">
        <f t="shared" si="273"/>
        <v>0</v>
      </c>
      <c r="FN106" s="937">
        <f t="shared" si="273"/>
        <v>0</v>
      </c>
      <c r="FO106" s="937">
        <f t="shared" si="273"/>
        <v>0</v>
      </c>
      <c r="FP106" s="937">
        <f t="shared" si="273"/>
        <v>0</v>
      </c>
      <c r="FQ106" s="937">
        <f t="shared" si="273"/>
        <v>0</v>
      </c>
      <c r="GA106" s="937">
        <f>IF(GA$5=$J106,#REF!,0)</f>
        <v>0</v>
      </c>
      <c r="GB106" s="937">
        <f>IF(GB$5=$J106,#REF!,0)</f>
        <v>0</v>
      </c>
      <c r="GC106" s="937">
        <f>IF(GC$5=$J106,#REF!,0)</f>
        <v>0</v>
      </c>
      <c r="GD106" s="937">
        <f>IF(GD$5=$J106,#REF!,0)</f>
        <v>0</v>
      </c>
      <c r="GE106" s="937">
        <f>IF(GE$5=$J106,#REF!,0)</f>
        <v>0</v>
      </c>
      <c r="GF106" s="937">
        <f>IF(GF$5=$J106,#REF!,0)</f>
        <v>0</v>
      </c>
      <c r="GG106" s="937">
        <f>IF(GG$5=$J106,#REF!,0)</f>
        <v>0</v>
      </c>
      <c r="GH106" s="937">
        <f>IF(GH$5=$J106,#REF!,0)</f>
        <v>0</v>
      </c>
      <c r="GI106" s="937">
        <f>IF(GI$5=$J106,#REF!,0)</f>
        <v>0</v>
      </c>
      <c r="GJ106" s="937">
        <f>IF(GJ$5=$J106,#REF!,0)</f>
        <v>0</v>
      </c>
      <c r="GK106" s="937">
        <f>IF(GK$5=$J106,#REF!,0)</f>
        <v>0</v>
      </c>
      <c r="GL106" s="937">
        <f>IF(GL$5=$J106,#REF!,0)</f>
        <v>0</v>
      </c>
      <c r="GM106" s="937">
        <f>IF(GM$5=$J106,#REF!,0)</f>
        <v>0</v>
      </c>
      <c r="GN106" s="937">
        <f>IF(GN$5=$J106,#REF!,0)</f>
        <v>0</v>
      </c>
      <c r="GO106" s="937">
        <f>IF(GO$5=$J106,#REF!,0)</f>
        <v>0</v>
      </c>
      <c r="GP106" s="937">
        <f>IF(GP$5=$J106,#REF!,0)</f>
        <v>0</v>
      </c>
      <c r="GQ106" s="937">
        <f>IF(GQ$5=$J106,#REF!,0)</f>
        <v>0</v>
      </c>
      <c r="GR106" s="937">
        <f>IF(GR$5=$J106,#REF!,0)</f>
        <v>0</v>
      </c>
      <c r="GS106" s="937">
        <f>IF(GS$5=$J106,#REF!,0)</f>
        <v>0</v>
      </c>
      <c r="GT106" s="937">
        <f>IF(GT$5=$J106,#REF!,0)</f>
        <v>0</v>
      </c>
      <c r="GU106" s="937">
        <f>IF(GU$5=$J106,#REF!,0)</f>
        <v>0</v>
      </c>
      <c r="GV106" s="937">
        <f>IF(GV$5=$J106,#REF!,0)</f>
        <v>0</v>
      </c>
      <c r="GW106" s="937">
        <f>IF(GW$5=$J106,#REF!,0)</f>
        <v>0</v>
      </c>
      <c r="GX106" s="937">
        <f>IF(GX$5=$J106,#REF!,0)</f>
        <v>0</v>
      </c>
      <c r="GY106" s="937">
        <f>IF(GY$5=$J106,#REF!,0)</f>
        <v>0</v>
      </c>
      <c r="GZ106" s="937">
        <f>IF(GZ$5=$J106,#REF!,0)</f>
        <v>0</v>
      </c>
      <c r="HA106" s="937">
        <f>IF(HA$5=$J106,#REF!,0)</f>
        <v>0</v>
      </c>
      <c r="HB106" s="937">
        <f>IF(HB$5=$J106,#REF!,0)</f>
        <v>0</v>
      </c>
      <c r="HC106" s="937">
        <f>IF(HC$5=$J106,#REF!,0)</f>
        <v>0</v>
      </c>
      <c r="HD106" s="937">
        <f>IF(HD$5=$J106,#REF!,0)</f>
        <v>0</v>
      </c>
      <c r="HE106" s="937">
        <f>IF(HE$5=$J106,#REF!,0)</f>
        <v>0</v>
      </c>
      <c r="HF106" s="937">
        <f>IF(HF$5=$J106,#REF!,0)</f>
        <v>0</v>
      </c>
    </row>
    <row r="107" spans="1:214" ht="20.100000000000001" customHeight="1" x14ac:dyDescent="0.35">
      <c r="A107" s="583" t="s">
        <v>494</v>
      </c>
      <c r="B107" s="501"/>
      <c r="C107" s="501"/>
      <c r="D107" s="501"/>
      <c r="E107" s="501"/>
      <c r="F107" s="501"/>
      <c r="G107" s="501"/>
      <c r="H107" s="529"/>
      <c r="I107" s="461"/>
      <c r="J107" s="1155" t="s">
        <v>689</v>
      </c>
      <c r="K107" s="981" t="s">
        <v>149</v>
      </c>
      <c r="L107" s="509"/>
      <c r="M107" s="999"/>
      <c r="N107" s="999"/>
      <c r="O107" s="999"/>
      <c r="P107" s="999"/>
      <c r="Q107" s="999"/>
      <c r="R107" s="999"/>
      <c r="S107" s="999"/>
      <c r="T107" s="999"/>
      <c r="U107" s="999"/>
      <c r="V107" s="999"/>
      <c r="W107" s="999"/>
      <c r="X107" s="999"/>
      <c r="Y107" s="999"/>
      <c r="Z107" s="999"/>
      <c r="AA107" s="999"/>
      <c r="AB107" s="999"/>
      <c r="AC107" s="999"/>
      <c r="AD107" s="999"/>
      <c r="AE107" s="999"/>
      <c r="AF107" s="999"/>
      <c r="AG107" s="999"/>
      <c r="AH107" s="999"/>
      <c r="AI107" s="999"/>
      <c r="AJ107" s="999"/>
      <c r="AK107" s="999"/>
      <c r="AL107" s="999"/>
      <c r="AM107" s="999"/>
      <c r="AN107" s="505"/>
      <c r="AO107" s="505"/>
      <c r="AP107" s="644"/>
      <c r="AQ107" s="505"/>
      <c r="AR107" s="644"/>
      <c r="AS107" s="505"/>
      <c r="AT107" s="505"/>
      <c r="AU107" s="644"/>
      <c r="AV107" s="644"/>
      <c r="AW107" s="506"/>
      <c r="AX107" s="506"/>
      <c r="AY107" s="644"/>
      <c r="AZ107" s="644"/>
      <c r="BA107" s="505"/>
      <c r="BB107" s="505"/>
      <c r="BC107" s="644"/>
      <c r="BD107" s="644"/>
      <c r="BE107" s="644"/>
      <c r="BF107" s="644"/>
      <c r="BG107" s="644"/>
      <c r="BH107" s="644"/>
      <c r="BI107" s="644"/>
      <c r="BJ107" s="644"/>
      <c r="BK107" s="644"/>
      <c r="BL107" s="644"/>
      <c r="BM107" s="644"/>
      <c r="BN107" s="644"/>
      <c r="BO107" s="644"/>
      <c r="BP107" s="644"/>
      <c r="BQ107" s="644"/>
      <c r="BR107" s="644"/>
      <c r="BS107" s="644"/>
      <c r="BT107" s="644"/>
      <c r="BU107" s="749"/>
      <c r="BV107" s="644"/>
      <c r="BW107" s="644"/>
      <c r="BX107" s="644"/>
      <c r="BY107" s="644"/>
      <c r="BZ107" s="558"/>
      <c r="CA107" s="558"/>
      <c r="CB107" s="641">
        <f>CB108</f>
        <v>0</v>
      </c>
      <c r="CC107" s="558">
        <f>CC108</f>
        <v>117000</v>
      </c>
      <c r="CD107" s="641">
        <f t="shared" si="204"/>
        <v>0</v>
      </c>
      <c r="CE107" s="641">
        <f t="shared" si="205"/>
        <v>100</v>
      </c>
      <c r="CF107" s="558">
        <f>CF108</f>
        <v>0</v>
      </c>
      <c r="CG107" s="641">
        <f>CG108</f>
        <v>0</v>
      </c>
      <c r="CH107" s="641">
        <f>CH108</f>
        <v>0</v>
      </c>
      <c r="CI107" s="641">
        <f t="shared" si="223"/>
        <v>0</v>
      </c>
      <c r="CJ107" s="641">
        <f>CJ108</f>
        <v>117000</v>
      </c>
      <c r="CK107" s="558">
        <f>CK108</f>
        <v>117000</v>
      </c>
      <c r="CL107" s="641">
        <f t="shared" si="224"/>
        <v>0</v>
      </c>
      <c r="CM107" s="641">
        <f>CM108</f>
        <v>0</v>
      </c>
      <c r="CN107" s="558">
        <f>CN108</f>
        <v>117000</v>
      </c>
      <c r="CO107" s="558">
        <f>CO108</f>
        <v>0</v>
      </c>
      <c r="CP107" s="641">
        <f t="shared" si="225"/>
        <v>0</v>
      </c>
      <c r="CQ107" s="641">
        <f>CQ108</f>
        <v>0</v>
      </c>
      <c r="CR107" s="558">
        <f>CR108</f>
        <v>117000</v>
      </c>
      <c r="CS107" s="558">
        <f>CS108</f>
        <v>0</v>
      </c>
      <c r="CT107" s="641">
        <f t="shared" si="226"/>
        <v>0</v>
      </c>
      <c r="CU107" s="641">
        <f t="shared" ref="CU107:DA107" si="287">CU108</f>
        <v>0</v>
      </c>
      <c r="CV107" s="558">
        <f t="shared" si="287"/>
        <v>117000</v>
      </c>
      <c r="CW107" s="558">
        <f t="shared" si="287"/>
        <v>0</v>
      </c>
      <c r="CX107" s="558">
        <f t="shared" si="287"/>
        <v>0</v>
      </c>
      <c r="CY107" s="558">
        <f>CY108</f>
        <v>117000</v>
      </c>
      <c r="CZ107" s="558">
        <f t="shared" si="287"/>
        <v>10000</v>
      </c>
      <c r="DA107" s="558">
        <f t="shared" si="287"/>
        <v>0</v>
      </c>
      <c r="DB107" s="641">
        <f t="shared" si="227"/>
        <v>0</v>
      </c>
      <c r="DC107" s="641">
        <f>DC108</f>
        <v>28930.130000000005</v>
      </c>
      <c r="DD107" s="558">
        <f>DD108</f>
        <v>38930.130000000005</v>
      </c>
      <c r="DE107" s="558">
        <f>DE108</f>
        <v>0</v>
      </c>
      <c r="DF107" s="641">
        <f t="shared" ref="DF107:DF112" si="288">IFERROR(DE107/DD107*100,)</f>
        <v>0</v>
      </c>
      <c r="DG107" s="641">
        <f>DG108</f>
        <v>0</v>
      </c>
      <c r="DH107" s="558">
        <f>DH108</f>
        <v>38930.130000000005</v>
      </c>
      <c r="DI107" s="558">
        <f>DI108</f>
        <v>0</v>
      </c>
      <c r="DJ107" s="641">
        <f t="shared" ref="DJ107:DJ112" si="289">IFERROR(DI107/DH107*100,)</f>
        <v>0</v>
      </c>
      <c r="DK107" s="641" t="e">
        <f>DK108</f>
        <v>#REF!</v>
      </c>
      <c r="DL107" s="558">
        <f>DL108</f>
        <v>38930.130000000005</v>
      </c>
      <c r="DM107" s="641">
        <f t="shared" si="284"/>
        <v>33.27361538461539</v>
      </c>
      <c r="DN107" s="641">
        <f>IFERROR(DL107/#REF!*100,)</f>
        <v>0</v>
      </c>
      <c r="DO107" s="558">
        <f t="shared" ref="DO107:DQ107" si="290">DO108</f>
        <v>0</v>
      </c>
      <c r="DP107" s="558">
        <f t="shared" si="290"/>
        <v>0</v>
      </c>
      <c r="DQ107" s="558">
        <f t="shared" si="290"/>
        <v>0</v>
      </c>
      <c r="DS107" s="490">
        <f>IF(DS$5=$H107,#REF!,0)</f>
        <v>0</v>
      </c>
      <c r="DT107" s="490">
        <f>IF(DT$5=$H107,#REF!,0)</f>
        <v>0</v>
      </c>
      <c r="DU107" s="490">
        <f>IF(DU$5=$H107,#REF!,0)</f>
        <v>0</v>
      </c>
      <c r="DV107" s="490" t="e">
        <f>IF(DV$5=$J107,#REF!,0)</f>
        <v>#REF!</v>
      </c>
      <c r="DW107" s="490"/>
      <c r="DX107" s="490">
        <f>IF($DX$5=$A107,#REF!,0)</f>
        <v>0</v>
      </c>
      <c r="DY107" s="490" t="e">
        <f t="shared" si="199"/>
        <v>#REF!</v>
      </c>
      <c r="DZ107" s="490"/>
      <c r="EA107" s="636">
        <f>IF(EA$5=$A107,#REF!,0)</f>
        <v>0</v>
      </c>
      <c r="EB107" s="937">
        <f>IF(EB$5=$A107,#REF!,0)</f>
        <v>0</v>
      </c>
      <c r="EC107" s="937">
        <f>IF(EC$5=$A107,#REF!,0)</f>
        <v>0</v>
      </c>
      <c r="ED107" s="636">
        <f>IF(ED$5=$A107,#REF!,0)</f>
        <v>0</v>
      </c>
      <c r="EE107" s="636">
        <f>IF(EE$5=$A107,#REF!,0)</f>
        <v>0</v>
      </c>
      <c r="EF107" s="636">
        <f>IF(EF$5=$A107,#REF!,0)</f>
        <v>0</v>
      </c>
      <c r="EG107" s="636">
        <f>IF(EG$5=$A107,#REF!,0)</f>
        <v>0</v>
      </c>
      <c r="EH107" s="636">
        <f>IF(EH$5=$A107,#REF!,0)</f>
        <v>0</v>
      </c>
      <c r="EI107" s="636">
        <f>IF(EI$5=$A107,#REF!,0)</f>
        <v>0</v>
      </c>
      <c r="EJ107" s="937">
        <f>IF(EJ$5=$A107,#REF!,0)</f>
        <v>0</v>
      </c>
      <c r="EK107" s="937">
        <f>IF(EK$5=$A107,#REF!,0)</f>
        <v>0</v>
      </c>
      <c r="EL107" s="937">
        <f>IF(EL$5=$A107,#REF!,0)</f>
        <v>0</v>
      </c>
      <c r="EM107" s="937">
        <f>IF(EM$5=$A107,#REF!,0)</f>
        <v>0</v>
      </c>
      <c r="EN107" s="937">
        <f>IF(EN$5=$A107,#REF!,0)</f>
        <v>0</v>
      </c>
      <c r="EO107" s="937">
        <f>IF(EO$5=$A107,#REF!,0)</f>
        <v>0</v>
      </c>
      <c r="EP107" s="937">
        <f>IF(EP$5=$A107,#REF!,0)</f>
        <v>0</v>
      </c>
      <c r="EQ107" s="937" t="e">
        <f>IF(EQ$5=$A107,#REF!,0)</f>
        <v>#REF!</v>
      </c>
      <c r="ER107" s="937">
        <f>IF(ER$5=$A107,#REF!,0)</f>
        <v>0</v>
      </c>
      <c r="ES107" s="937">
        <f>IF(ES$5=$A107,#REF!,0)</f>
        <v>0</v>
      </c>
      <c r="ET107" s="937">
        <f>IF(ET$5=$A107,#REF!,0)</f>
        <v>0</v>
      </c>
      <c r="EX107" s="636">
        <f t="shared" ref="EX107:FG115" si="291">IF(EX$5=$A107,$DO107,0)</f>
        <v>0</v>
      </c>
      <c r="EY107" s="937">
        <f t="shared" si="291"/>
        <v>0</v>
      </c>
      <c r="EZ107" s="937">
        <f t="shared" si="291"/>
        <v>0</v>
      </c>
      <c r="FA107" s="636">
        <f t="shared" si="291"/>
        <v>0</v>
      </c>
      <c r="FB107" s="636">
        <f t="shared" si="291"/>
        <v>0</v>
      </c>
      <c r="FC107" s="636">
        <f t="shared" si="291"/>
        <v>0</v>
      </c>
      <c r="FD107" s="636">
        <f t="shared" si="291"/>
        <v>0</v>
      </c>
      <c r="FE107" s="636">
        <f t="shared" si="291"/>
        <v>0</v>
      </c>
      <c r="FF107" s="636">
        <f t="shared" si="291"/>
        <v>0</v>
      </c>
      <c r="FG107" s="937">
        <f t="shared" si="291"/>
        <v>0</v>
      </c>
      <c r="FH107" s="937">
        <f t="shared" ref="FH107:FQ115" si="292">IF(FH$5=$A107,$DO107,0)</f>
        <v>0</v>
      </c>
      <c r="FI107" s="937">
        <f t="shared" si="292"/>
        <v>0</v>
      </c>
      <c r="FJ107" s="937">
        <f t="shared" si="292"/>
        <v>0</v>
      </c>
      <c r="FK107" s="937">
        <f t="shared" si="292"/>
        <v>0</v>
      </c>
      <c r="FL107" s="937">
        <f t="shared" si="292"/>
        <v>0</v>
      </c>
      <c r="FM107" s="937">
        <f t="shared" si="292"/>
        <v>0</v>
      </c>
      <c r="FN107" s="937">
        <f t="shared" si="292"/>
        <v>0</v>
      </c>
      <c r="FO107" s="937">
        <f t="shared" si="292"/>
        <v>0</v>
      </c>
      <c r="FP107" s="937">
        <f t="shared" si="292"/>
        <v>0</v>
      </c>
      <c r="FQ107" s="937">
        <f t="shared" si="292"/>
        <v>0</v>
      </c>
      <c r="GA107" s="937">
        <f>IF(GA$5=$J107,#REF!,0)</f>
        <v>0</v>
      </c>
      <c r="GB107" s="937">
        <f>IF(GB$5=$J107,#REF!,0)</f>
        <v>0</v>
      </c>
      <c r="GC107" s="937">
        <f>IF(GC$5=$J107,#REF!,0)</f>
        <v>0</v>
      </c>
      <c r="GD107" s="937">
        <f>IF(GD$5=$J107,#REF!,0)</f>
        <v>0</v>
      </c>
      <c r="GE107" s="937">
        <f>IF(GE$5=$J107,#REF!,0)</f>
        <v>0</v>
      </c>
      <c r="GF107" s="937">
        <f>IF(GF$5=$J107,#REF!,0)</f>
        <v>0</v>
      </c>
      <c r="GG107" s="937">
        <f>IF(GG$5=$J107,#REF!,0)</f>
        <v>0</v>
      </c>
      <c r="GH107" s="937">
        <f>IF(GH$5=$J107,#REF!,0)</f>
        <v>0</v>
      </c>
      <c r="GI107" s="937">
        <f>IF(GI$5=$J107,#REF!,0)</f>
        <v>0</v>
      </c>
      <c r="GJ107" s="937">
        <f>IF(GJ$5=$J107,#REF!,0)</f>
        <v>0</v>
      </c>
      <c r="GK107" s="937">
        <f>IF(GK$5=$J107,#REF!,0)</f>
        <v>0</v>
      </c>
      <c r="GL107" s="937">
        <f>IF(GL$5=$J107,#REF!,0)</f>
        <v>0</v>
      </c>
      <c r="GM107" s="937">
        <f>IF(GM$5=$J107,#REF!,0)</f>
        <v>0</v>
      </c>
      <c r="GN107" s="937">
        <f>IF(GN$5=$J107,#REF!,0)</f>
        <v>0</v>
      </c>
      <c r="GO107" s="937">
        <f>IF(GO$5=$J107,#REF!,0)</f>
        <v>0</v>
      </c>
      <c r="GP107" s="937">
        <f>IF(GP$5=$J107,#REF!,0)</f>
        <v>0</v>
      </c>
      <c r="GQ107" s="937">
        <f>IF(GQ$5=$J107,#REF!,0)</f>
        <v>0</v>
      </c>
      <c r="GR107" s="937">
        <f>IF(GR$5=$J107,#REF!,0)</f>
        <v>0</v>
      </c>
      <c r="GS107" s="937">
        <f>IF(GS$5=$J107,#REF!,0)</f>
        <v>0</v>
      </c>
      <c r="GT107" s="937">
        <f>IF(GT$5=$J107,#REF!,0)</f>
        <v>0</v>
      </c>
      <c r="GU107" s="937">
        <f>IF(GU$5=$J107,#REF!,0)</f>
        <v>0</v>
      </c>
      <c r="GV107" s="937">
        <f>IF(GV$5=$J107,#REF!,0)</f>
        <v>0</v>
      </c>
      <c r="GW107" s="937">
        <f>IF(GW$5=$J107,#REF!,0)</f>
        <v>0</v>
      </c>
      <c r="GX107" s="937">
        <f>IF(GX$5=$J107,#REF!,0)</f>
        <v>0</v>
      </c>
      <c r="GY107" s="937">
        <f>IF(GY$5=$J107,#REF!,0)</f>
        <v>0</v>
      </c>
      <c r="GZ107" s="937">
        <f>IF(GZ$5=$J107,#REF!,0)</f>
        <v>0</v>
      </c>
      <c r="HA107" s="937">
        <f>IF(HA$5=$J107,#REF!,0)</f>
        <v>0</v>
      </c>
      <c r="HB107" s="937">
        <f>IF(HB$5=$J107,#REF!,0)</f>
        <v>0</v>
      </c>
      <c r="HC107" s="937">
        <f>IF(HC$5=$J107,#REF!,0)</f>
        <v>0</v>
      </c>
      <c r="HD107" s="937">
        <f>IF(HD$5=$J107,#REF!,0)</f>
        <v>0</v>
      </c>
      <c r="HE107" s="937">
        <f>IF(HE$5=$J107,#REF!,0)</f>
        <v>0</v>
      </c>
      <c r="HF107" s="937" t="e">
        <f>IF(HF$5=$J107,#REF!,0)</f>
        <v>#REF!</v>
      </c>
    </row>
    <row r="108" spans="1:214" ht="20.100000000000001" customHeight="1" x14ac:dyDescent="0.35">
      <c r="A108" s="640"/>
      <c r="B108" s="501"/>
      <c r="C108" s="501"/>
      <c r="D108" s="501"/>
      <c r="E108" s="501"/>
      <c r="F108" s="501"/>
      <c r="G108" s="501"/>
      <c r="H108" s="529"/>
      <c r="I108" s="461"/>
      <c r="J108" s="461"/>
      <c r="K108" s="461" t="s">
        <v>690</v>
      </c>
      <c r="L108" s="504" t="s">
        <v>150</v>
      </c>
      <c r="M108" s="999"/>
      <c r="N108" s="999"/>
      <c r="O108" s="999"/>
      <c r="P108" s="999"/>
      <c r="Q108" s="999"/>
      <c r="R108" s="999"/>
      <c r="S108" s="999"/>
      <c r="T108" s="999"/>
      <c r="U108" s="999"/>
      <c r="V108" s="999"/>
      <c r="W108" s="999"/>
      <c r="X108" s="999"/>
      <c r="Y108" s="999"/>
      <c r="Z108" s="999"/>
      <c r="AA108" s="999"/>
      <c r="AB108" s="999"/>
      <c r="AC108" s="999"/>
      <c r="AD108" s="999"/>
      <c r="AE108" s="999"/>
      <c r="AF108" s="999"/>
      <c r="AG108" s="999"/>
      <c r="AH108" s="999"/>
      <c r="AI108" s="999"/>
      <c r="AJ108" s="999"/>
      <c r="AK108" s="999"/>
      <c r="AL108" s="999"/>
      <c r="AM108" s="999"/>
      <c r="AN108" s="505"/>
      <c r="AO108" s="505"/>
      <c r="AP108" s="644"/>
      <c r="AQ108" s="505"/>
      <c r="AR108" s="644"/>
      <c r="AS108" s="505"/>
      <c r="AT108" s="505"/>
      <c r="AU108" s="644"/>
      <c r="AV108" s="644"/>
      <c r="AW108" s="506"/>
      <c r="AX108" s="506"/>
      <c r="AY108" s="644"/>
      <c r="AZ108" s="644"/>
      <c r="BA108" s="505"/>
      <c r="BB108" s="505"/>
      <c r="BC108" s="644"/>
      <c r="BD108" s="644"/>
      <c r="BE108" s="644"/>
      <c r="BF108" s="644"/>
      <c r="BG108" s="644"/>
      <c r="BH108" s="644"/>
      <c r="BI108" s="644"/>
      <c r="BJ108" s="644"/>
      <c r="BK108" s="644"/>
      <c r="BL108" s="644"/>
      <c r="BM108" s="644"/>
      <c r="BN108" s="644"/>
      <c r="BO108" s="644"/>
      <c r="BP108" s="644"/>
      <c r="BQ108" s="644"/>
      <c r="BR108" s="644"/>
      <c r="BS108" s="644"/>
      <c r="BT108" s="644"/>
      <c r="BU108" s="749"/>
      <c r="BV108" s="644"/>
      <c r="BW108" s="644"/>
      <c r="BX108" s="644"/>
      <c r="BY108" s="644"/>
      <c r="BZ108" s="910"/>
      <c r="CA108" s="910"/>
      <c r="CB108" s="644"/>
      <c r="CC108" s="910">
        <v>117000</v>
      </c>
      <c r="CD108" s="644">
        <f t="shared" ref="CD108:CD115" si="293">IFERROR(CC108/CB108*100,0)</f>
        <v>0</v>
      </c>
      <c r="CE108" s="644">
        <f t="shared" si="205"/>
        <v>100</v>
      </c>
      <c r="CF108" s="910"/>
      <c r="CG108" s="644">
        <v>0</v>
      </c>
      <c r="CH108" s="644">
        <v>0</v>
      </c>
      <c r="CI108" s="644">
        <f t="shared" si="223"/>
        <v>0</v>
      </c>
      <c r="CJ108" s="644">
        <f>CK108-CG108</f>
        <v>117000</v>
      </c>
      <c r="CK108" s="910">
        <v>117000</v>
      </c>
      <c r="CL108" s="644">
        <f t="shared" si="224"/>
        <v>0</v>
      </c>
      <c r="CM108" s="644">
        <f>CN108-CK108</f>
        <v>0</v>
      </c>
      <c r="CN108" s="910">
        <v>117000</v>
      </c>
      <c r="CO108" s="910"/>
      <c r="CP108" s="644">
        <f t="shared" si="225"/>
        <v>0</v>
      </c>
      <c r="CQ108" s="644">
        <f>CR108-CN108</f>
        <v>0</v>
      </c>
      <c r="CR108" s="910">
        <v>117000</v>
      </c>
      <c r="CS108" s="910"/>
      <c r="CT108" s="644">
        <f t="shared" si="226"/>
        <v>0</v>
      </c>
      <c r="CU108" s="644">
        <f>CV108-CR108</f>
        <v>0</v>
      </c>
      <c r="CV108" s="910">
        <v>117000</v>
      </c>
      <c r="CW108" s="910"/>
      <c r="CX108" s="910"/>
      <c r="CY108" s="910">
        <v>117000</v>
      </c>
      <c r="CZ108" s="910">
        <v>10000</v>
      </c>
      <c r="DA108" s="910">
        <v>0</v>
      </c>
      <c r="DB108" s="644">
        <f t="shared" si="227"/>
        <v>0</v>
      </c>
      <c r="DC108" s="644">
        <f>DD108-CZ108</f>
        <v>28930.130000000005</v>
      </c>
      <c r="DD108" s="910">
        <v>38930.130000000005</v>
      </c>
      <c r="DE108" s="910">
        <v>0</v>
      </c>
      <c r="DF108" s="644">
        <f t="shared" si="288"/>
        <v>0</v>
      </c>
      <c r="DG108" s="644">
        <f>DH108-DD108</f>
        <v>0</v>
      </c>
      <c r="DH108" s="910">
        <v>38930.130000000005</v>
      </c>
      <c r="DI108" s="910">
        <v>0</v>
      </c>
      <c r="DJ108" s="644">
        <f t="shared" si="289"/>
        <v>0</v>
      </c>
      <c r="DK108" s="644" t="e">
        <f>#REF!-DH108</f>
        <v>#REF!</v>
      </c>
      <c r="DL108" s="910">
        <v>38930.130000000005</v>
      </c>
      <c r="DM108" s="644">
        <f t="shared" si="284"/>
        <v>33.27361538461539</v>
      </c>
      <c r="DN108" s="644">
        <f>IFERROR(DL108/#REF!*100,)</f>
        <v>0</v>
      </c>
      <c r="DO108" s="910">
        <v>0</v>
      </c>
      <c r="DP108" s="910"/>
      <c r="DQ108" s="910"/>
      <c r="DS108" s="490">
        <f>IF(DS$5=$H108,#REF!,0)</f>
        <v>0</v>
      </c>
      <c r="DT108" s="490">
        <f>IF(DT$5=$H108,#REF!,0)</f>
        <v>0</v>
      </c>
      <c r="DU108" s="490">
        <f>IF(DU$5=$H108,#REF!,0)</f>
        <v>0</v>
      </c>
      <c r="DV108" s="490">
        <f>IF(DV$5=$J108,#REF!,0)</f>
        <v>0</v>
      </c>
      <c r="DW108" s="490"/>
      <c r="DX108" s="490">
        <f>IF($DX$5=$A108,#REF!,0)</f>
        <v>0</v>
      </c>
      <c r="DY108" s="490">
        <f t="shared" si="199"/>
        <v>0</v>
      </c>
      <c r="DZ108" s="490"/>
      <c r="EA108" s="636">
        <f>IF(EA$5=$A108,#REF!,0)</f>
        <v>0</v>
      </c>
      <c r="EB108" s="937">
        <f>IF(EB$5=$A108,#REF!,0)</f>
        <v>0</v>
      </c>
      <c r="EC108" s="937">
        <f>IF(EC$5=$A108,#REF!,0)</f>
        <v>0</v>
      </c>
      <c r="ED108" s="636">
        <f>IF(ED$5=$A108,#REF!,0)</f>
        <v>0</v>
      </c>
      <c r="EE108" s="636">
        <f>IF(EE$5=$A108,#REF!,0)</f>
        <v>0</v>
      </c>
      <c r="EF108" s="636">
        <f>IF(EF$5=$A108,#REF!,0)</f>
        <v>0</v>
      </c>
      <c r="EG108" s="636">
        <f>IF(EG$5=$A108,#REF!,0)</f>
        <v>0</v>
      </c>
      <c r="EH108" s="636">
        <f>IF(EH$5=$A108,#REF!,0)</f>
        <v>0</v>
      </c>
      <c r="EI108" s="636">
        <f>IF(EI$5=$A108,#REF!,0)</f>
        <v>0</v>
      </c>
      <c r="EJ108" s="937">
        <f>IF(EJ$5=$A108,#REF!,0)</f>
        <v>0</v>
      </c>
      <c r="EK108" s="937">
        <f>IF(EK$5=$A108,#REF!,0)</f>
        <v>0</v>
      </c>
      <c r="EL108" s="937">
        <f>IF(EL$5=$A108,#REF!,0)</f>
        <v>0</v>
      </c>
      <c r="EM108" s="937">
        <f>IF(EM$5=$A108,#REF!,0)</f>
        <v>0</v>
      </c>
      <c r="EN108" s="937">
        <f>IF(EN$5=$A108,#REF!,0)</f>
        <v>0</v>
      </c>
      <c r="EO108" s="937">
        <f>IF(EO$5=$A108,#REF!,0)</f>
        <v>0</v>
      </c>
      <c r="EP108" s="937">
        <f>IF(EP$5=$A108,#REF!,0)</f>
        <v>0</v>
      </c>
      <c r="EQ108" s="937">
        <f>IF(EQ$5=$A108,#REF!,0)</f>
        <v>0</v>
      </c>
      <c r="ER108" s="937">
        <f>IF(ER$5=$A108,#REF!,0)</f>
        <v>0</v>
      </c>
      <c r="ES108" s="937">
        <f>IF(ES$5=$A108,#REF!,0)</f>
        <v>0</v>
      </c>
      <c r="ET108" s="937">
        <f>IF(ET$5=$A108,#REF!,0)</f>
        <v>0</v>
      </c>
      <c r="EX108" s="636">
        <f t="shared" si="291"/>
        <v>0</v>
      </c>
      <c r="EY108" s="937">
        <f t="shared" si="291"/>
        <v>0</v>
      </c>
      <c r="EZ108" s="937">
        <f t="shared" si="291"/>
        <v>0</v>
      </c>
      <c r="FA108" s="636">
        <f t="shared" si="291"/>
        <v>0</v>
      </c>
      <c r="FB108" s="636">
        <f t="shared" si="291"/>
        <v>0</v>
      </c>
      <c r="FC108" s="636">
        <f t="shared" si="291"/>
        <v>0</v>
      </c>
      <c r="FD108" s="636">
        <f t="shared" si="291"/>
        <v>0</v>
      </c>
      <c r="FE108" s="636">
        <f t="shared" si="291"/>
        <v>0</v>
      </c>
      <c r="FF108" s="636">
        <f t="shared" si="291"/>
        <v>0</v>
      </c>
      <c r="FG108" s="937">
        <f t="shared" si="291"/>
        <v>0</v>
      </c>
      <c r="FH108" s="937">
        <f t="shared" si="292"/>
        <v>0</v>
      </c>
      <c r="FI108" s="937">
        <f t="shared" si="292"/>
        <v>0</v>
      </c>
      <c r="FJ108" s="937">
        <f t="shared" si="292"/>
        <v>0</v>
      </c>
      <c r="FK108" s="937">
        <f t="shared" si="292"/>
        <v>0</v>
      </c>
      <c r="FL108" s="937">
        <f t="shared" si="292"/>
        <v>0</v>
      </c>
      <c r="FM108" s="937">
        <f t="shared" si="292"/>
        <v>0</v>
      </c>
      <c r="FN108" s="937">
        <f t="shared" si="292"/>
        <v>0</v>
      </c>
      <c r="FO108" s="937">
        <f t="shared" si="292"/>
        <v>0</v>
      </c>
      <c r="FP108" s="937">
        <f t="shared" si="292"/>
        <v>0</v>
      </c>
      <c r="FQ108" s="937">
        <f t="shared" si="292"/>
        <v>0</v>
      </c>
      <c r="GA108" s="937">
        <f>IF(GA$5=$J108,#REF!,0)</f>
        <v>0</v>
      </c>
      <c r="GB108" s="937">
        <f>IF(GB$5=$J108,#REF!,0)</f>
        <v>0</v>
      </c>
      <c r="GC108" s="937">
        <f>IF(GC$5=$J108,#REF!,0)</f>
        <v>0</v>
      </c>
      <c r="GD108" s="937">
        <f>IF(GD$5=$J108,#REF!,0)</f>
        <v>0</v>
      </c>
      <c r="GE108" s="937">
        <f>IF(GE$5=$J108,#REF!,0)</f>
        <v>0</v>
      </c>
      <c r="GF108" s="937">
        <f>IF(GF$5=$J108,#REF!,0)</f>
        <v>0</v>
      </c>
      <c r="GG108" s="937">
        <f>IF(GG$5=$J108,#REF!,0)</f>
        <v>0</v>
      </c>
      <c r="GH108" s="937">
        <f>IF(GH$5=$J108,#REF!,0)</f>
        <v>0</v>
      </c>
      <c r="GI108" s="937">
        <f>IF(GI$5=$J108,#REF!,0)</f>
        <v>0</v>
      </c>
      <c r="GJ108" s="937">
        <f>IF(GJ$5=$J108,#REF!,0)</f>
        <v>0</v>
      </c>
      <c r="GK108" s="937">
        <f>IF(GK$5=$J108,#REF!,0)</f>
        <v>0</v>
      </c>
      <c r="GL108" s="937">
        <f>IF(GL$5=$J108,#REF!,0)</f>
        <v>0</v>
      </c>
      <c r="GM108" s="937">
        <f>IF(GM$5=$J108,#REF!,0)</f>
        <v>0</v>
      </c>
      <c r="GN108" s="937">
        <f>IF(GN$5=$J108,#REF!,0)</f>
        <v>0</v>
      </c>
      <c r="GO108" s="937">
        <f>IF(GO$5=$J108,#REF!,0)</f>
        <v>0</v>
      </c>
      <c r="GP108" s="937">
        <f>IF(GP$5=$J108,#REF!,0)</f>
        <v>0</v>
      </c>
      <c r="GQ108" s="937">
        <f>IF(GQ$5=$J108,#REF!,0)</f>
        <v>0</v>
      </c>
      <c r="GR108" s="937">
        <f>IF(GR$5=$J108,#REF!,0)</f>
        <v>0</v>
      </c>
      <c r="GS108" s="937">
        <f>IF(GS$5=$J108,#REF!,0)</f>
        <v>0</v>
      </c>
      <c r="GT108" s="937">
        <f>IF(GT$5=$J108,#REF!,0)</f>
        <v>0</v>
      </c>
      <c r="GU108" s="937">
        <f>IF(GU$5=$J108,#REF!,0)</f>
        <v>0</v>
      </c>
      <c r="GV108" s="937">
        <f>IF(GV$5=$J108,#REF!,0)</f>
        <v>0</v>
      </c>
      <c r="GW108" s="937">
        <f>IF(GW$5=$J108,#REF!,0)</f>
        <v>0</v>
      </c>
      <c r="GX108" s="937">
        <f>IF(GX$5=$J108,#REF!,0)</f>
        <v>0</v>
      </c>
      <c r="GY108" s="937">
        <f>IF(GY$5=$J108,#REF!,0)</f>
        <v>0</v>
      </c>
      <c r="GZ108" s="937">
        <f>IF(GZ$5=$J108,#REF!,0)</f>
        <v>0</v>
      </c>
      <c r="HA108" s="937">
        <f>IF(HA$5=$J108,#REF!,0)</f>
        <v>0</v>
      </c>
      <c r="HB108" s="937">
        <f>IF(HB$5=$J108,#REF!,0)</f>
        <v>0</v>
      </c>
      <c r="HC108" s="937">
        <f>IF(HC$5=$J108,#REF!,0)</f>
        <v>0</v>
      </c>
      <c r="HD108" s="937">
        <f>IF(HD$5=$J108,#REF!,0)</f>
        <v>0</v>
      </c>
      <c r="HE108" s="937">
        <f>IF(HE$5=$J108,#REF!,0)</f>
        <v>0</v>
      </c>
      <c r="HF108" s="937">
        <f>IF(HF$5=$J108,#REF!,0)</f>
        <v>0</v>
      </c>
    </row>
    <row r="109" spans="1:214" ht="20.100000000000001" customHeight="1" x14ac:dyDescent="0.35">
      <c r="A109" s="583" t="s">
        <v>484</v>
      </c>
      <c r="B109" s="500"/>
      <c r="C109" s="500"/>
      <c r="D109" s="500"/>
      <c r="E109" s="500"/>
      <c r="F109" s="500"/>
      <c r="G109" s="500"/>
      <c r="H109" s="658"/>
      <c r="I109" s="458"/>
      <c r="J109" s="1155" t="s">
        <v>689</v>
      </c>
      <c r="K109" s="981" t="s">
        <v>149</v>
      </c>
      <c r="L109" s="509"/>
      <c r="M109" s="999"/>
      <c r="N109" s="999"/>
      <c r="O109" s="999"/>
      <c r="P109" s="999"/>
      <c r="Q109" s="999"/>
      <c r="R109" s="999"/>
      <c r="S109" s="999"/>
      <c r="T109" s="999"/>
      <c r="U109" s="999"/>
      <c r="V109" s="999"/>
      <c r="W109" s="999"/>
      <c r="X109" s="999"/>
      <c r="Y109" s="999"/>
      <c r="Z109" s="999"/>
      <c r="AA109" s="999"/>
      <c r="AB109" s="999"/>
      <c r="AC109" s="999"/>
      <c r="AD109" s="999"/>
      <c r="AE109" s="999"/>
      <c r="AF109" s="999"/>
      <c r="AG109" s="999"/>
      <c r="AH109" s="999"/>
      <c r="AI109" s="999"/>
      <c r="AJ109" s="999"/>
      <c r="AK109" s="999"/>
      <c r="AL109" s="999"/>
      <c r="AM109" s="999"/>
      <c r="AN109" s="505"/>
      <c r="AO109" s="505"/>
      <c r="AP109" s="644"/>
      <c r="AQ109" s="505"/>
      <c r="AR109" s="644"/>
      <c r="AS109" s="505"/>
      <c r="AT109" s="505"/>
      <c r="AU109" s="644"/>
      <c r="AV109" s="644"/>
      <c r="AW109" s="506"/>
      <c r="AX109" s="506"/>
      <c r="AY109" s="644"/>
      <c r="AZ109" s="641">
        <f>AZ110</f>
        <v>0</v>
      </c>
      <c r="BA109" s="505"/>
      <c r="BB109" s="505"/>
      <c r="BC109" s="644"/>
      <c r="BD109" s="644"/>
      <c r="BE109" s="641">
        <f>BE110</f>
        <v>0</v>
      </c>
      <c r="BF109" s="641">
        <f>BF110</f>
        <v>0</v>
      </c>
      <c r="BG109" s="641">
        <f t="shared" si="220"/>
        <v>0</v>
      </c>
      <c r="BH109" s="641">
        <f>BH110</f>
        <v>16104</v>
      </c>
      <c r="BI109" s="641">
        <f>BI110</f>
        <v>16104</v>
      </c>
      <c r="BJ109" s="641"/>
      <c r="BK109" s="641">
        <f t="shared" si="221"/>
        <v>0</v>
      </c>
      <c r="BL109" s="641">
        <f>BL110</f>
        <v>0</v>
      </c>
      <c r="BM109" s="641">
        <f>BM110</f>
        <v>16104</v>
      </c>
      <c r="BN109" s="641"/>
      <c r="BO109" s="641">
        <f t="shared" si="222"/>
        <v>0</v>
      </c>
      <c r="BP109" s="641">
        <f>BP110</f>
        <v>0</v>
      </c>
      <c r="BQ109" s="641">
        <f>BQ110</f>
        <v>16104</v>
      </c>
      <c r="BR109" s="641">
        <f>BR110</f>
        <v>0</v>
      </c>
      <c r="BS109" s="641">
        <f t="shared" si="208"/>
        <v>0</v>
      </c>
      <c r="BT109" s="641">
        <f>BT110</f>
        <v>0</v>
      </c>
      <c r="BU109" s="770">
        <f>BU110</f>
        <v>16104</v>
      </c>
      <c r="BV109" s="641">
        <f>BV110</f>
        <v>0</v>
      </c>
      <c r="BW109" s="641">
        <f t="shared" si="209"/>
        <v>0</v>
      </c>
      <c r="BX109" s="641">
        <f t="shared" ref="BX109:CC109" si="294">BX110</f>
        <v>0</v>
      </c>
      <c r="BY109" s="641">
        <f t="shared" si="294"/>
        <v>16104</v>
      </c>
      <c r="BZ109" s="558">
        <f t="shared" si="294"/>
        <v>0</v>
      </c>
      <c r="CA109" s="558">
        <f t="shared" si="294"/>
        <v>0</v>
      </c>
      <c r="CB109" s="641">
        <f t="shared" si="294"/>
        <v>0</v>
      </c>
      <c r="CC109" s="558">
        <f t="shared" si="294"/>
        <v>26114</v>
      </c>
      <c r="CD109" s="641">
        <f t="shared" si="293"/>
        <v>0</v>
      </c>
      <c r="CE109" s="641">
        <f t="shared" si="205"/>
        <v>100</v>
      </c>
      <c r="CF109" s="558">
        <f>CF110</f>
        <v>16104</v>
      </c>
      <c r="CG109" s="641">
        <f>CG110</f>
        <v>16104</v>
      </c>
      <c r="CH109" s="641">
        <f>CH110</f>
        <v>0</v>
      </c>
      <c r="CI109" s="641">
        <f t="shared" si="223"/>
        <v>0</v>
      </c>
      <c r="CJ109" s="641">
        <f>CJ110</f>
        <v>10010</v>
      </c>
      <c r="CK109" s="558">
        <f>CK110</f>
        <v>26114</v>
      </c>
      <c r="CL109" s="641">
        <f t="shared" si="224"/>
        <v>61.668070766638586</v>
      </c>
      <c r="CM109" s="641">
        <f>CM110</f>
        <v>0</v>
      </c>
      <c r="CN109" s="558">
        <f>CN110</f>
        <v>26114</v>
      </c>
      <c r="CO109" s="558">
        <f>CO110</f>
        <v>0</v>
      </c>
      <c r="CP109" s="641">
        <f t="shared" si="225"/>
        <v>0</v>
      </c>
      <c r="CQ109" s="641">
        <f>CQ110</f>
        <v>0</v>
      </c>
      <c r="CR109" s="558">
        <f>CR110</f>
        <v>26114</v>
      </c>
      <c r="CS109" s="558">
        <f>CS110</f>
        <v>0</v>
      </c>
      <c r="CT109" s="641">
        <f t="shared" si="226"/>
        <v>0</v>
      </c>
      <c r="CU109" s="641">
        <f t="shared" ref="CU109:DA109" si="295">CU110</f>
        <v>0</v>
      </c>
      <c r="CV109" s="558">
        <f t="shared" si="295"/>
        <v>26114</v>
      </c>
      <c r="CW109" s="558">
        <f t="shared" si="295"/>
        <v>0</v>
      </c>
      <c r="CX109" s="558">
        <f t="shared" si="295"/>
        <v>0</v>
      </c>
      <c r="CY109" s="558">
        <f>CY110</f>
        <v>26114</v>
      </c>
      <c r="CZ109" s="558">
        <f t="shared" si="295"/>
        <v>20000</v>
      </c>
      <c r="DA109" s="558">
        <f t="shared" si="295"/>
        <v>0</v>
      </c>
      <c r="DB109" s="641">
        <f t="shared" si="227"/>
        <v>0</v>
      </c>
      <c r="DC109" s="641">
        <f>DC110</f>
        <v>10000</v>
      </c>
      <c r="DD109" s="558">
        <f>DD110</f>
        <v>30000</v>
      </c>
      <c r="DE109" s="558">
        <f>DE110</f>
        <v>0</v>
      </c>
      <c r="DF109" s="641">
        <f t="shared" si="288"/>
        <v>0</v>
      </c>
      <c r="DG109" s="641">
        <f>DG110</f>
        <v>0</v>
      </c>
      <c r="DH109" s="558">
        <f>DH110</f>
        <v>30000</v>
      </c>
      <c r="DI109" s="558">
        <f>DI110</f>
        <v>0</v>
      </c>
      <c r="DJ109" s="641">
        <f t="shared" si="289"/>
        <v>0</v>
      </c>
      <c r="DK109" s="641" t="e">
        <f>DK110</f>
        <v>#REF!</v>
      </c>
      <c r="DL109" s="558">
        <f>DL110</f>
        <v>30000</v>
      </c>
      <c r="DM109" s="641">
        <f t="shared" si="284"/>
        <v>114.88090679329095</v>
      </c>
      <c r="DN109" s="641">
        <f>IFERROR(DL109/#REF!*100,)</f>
        <v>0</v>
      </c>
      <c r="DO109" s="558">
        <f t="shared" ref="DO109:DQ109" si="296">DO110</f>
        <v>24548.29</v>
      </c>
      <c r="DP109" s="558">
        <f t="shared" si="296"/>
        <v>0</v>
      </c>
      <c r="DQ109" s="558">
        <f t="shared" si="296"/>
        <v>0</v>
      </c>
      <c r="DS109" s="490">
        <f>IF(DS$5=$H109,#REF!,0)</f>
        <v>0</v>
      </c>
      <c r="DT109" s="490">
        <f>IF(DT$5=$H109,#REF!,0)</f>
        <v>0</v>
      </c>
      <c r="DU109" s="490">
        <f>IF(DU$5=$H109,#REF!,0)</f>
        <v>0</v>
      </c>
      <c r="DV109" s="490" t="e">
        <f>IF(DV$5=$J109,#REF!,0)</f>
        <v>#REF!</v>
      </c>
      <c r="DW109" s="490"/>
      <c r="DX109" s="490">
        <f>IF($DX$5=$A109,#REF!,0)</f>
        <v>0</v>
      </c>
      <c r="DY109" s="490" t="e">
        <f t="shared" si="199"/>
        <v>#REF!</v>
      </c>
      <c r="DZ109" s="490"/>
      <c r="EA109" s="636">
        <f>IF(EA$5=$A109,#REF!,0)</f>
        <v>0</v>
      </c>
      <c r="EB109" s="937">
        <f>IF(EB$5=$A109,#REF!,0)</f>
        <v>0</v>
      </c>
      <c r="EC109" s="937">
        <f>IF(EC$5=$A109,#REF!,0)</f>
        <v>0</v>
      </c>
      <c r="ED109" s="636">
        <f>IF(ED$5=$A109,#REF!,0)</f>
        <v>0</v>
      </c>
      <c r="EE109" s="636">
        <f>IF(EE$5=$A109,#REF!,0)</f>
        <v>0</v>
      </c>
      <c r="EF109" s="636">
        <f>IF(EF$5=$A109,#REF!,0)</f>
        <v>0</v>
      </c>
      <c r="EG109" s="636">
        <f>IF(EG$5=$A109,#REF!,0)</f>
        <v>0</v>
      </c>
      <c r="EH109" s="636">
        <f>IF(EH$5=$A109,#REF!,0)</f>
        <v>0</v>
      </c>
      <c r="EI109" s="636">
        <f>IF(EI$5=$A109,#REF!,0)</f>
        <v>0</v>
      </c>
      <c r="EJ109" s="937">
        <f>IF(EJ$5=$A109,#REF!,0)</f>
        <v>0</v>
      </c>
      <c r="EK109" s="937">
        <f>IF(EK$5=$A109,#REF!,0)</f>
        <v>0</v>
      </c>
      <c r="EL109" s="937">
        <f>IF(EL$5=$A109,#REF!,0)</f>
        <v>0</v>
      </c>
      <c r="EM109" s="937">
        <f>IF(EM$5=$A109,#REF!,0)</f>
        <v>0</v>
      </c>
      <c r="EN109" s="937" t="e">
        <f>IF(EN$5=$A109,#REF!,0)</f>
        <v>#REF!</v>
      </c>
      <c r="EO109" s="937">
        <f>IF(EO$5=$A109,#REF!,0)</f>
        <v>0</v>
      </c>
      <c r="EP109" s="937">
        <f>IF(EP$5=$A109,#REF!,0)</f>
        <v>0</v>
      </c>
      <c r="EQ109" s="937">
        <f>IF(EQ$5=$A109,#REF!,0)</f>
        <v>0</v>
      </c>
      <c r="ER109" s="937">
        <f>IF(ER$5=$A109,#REF!,0)</f>
        <v>0</v>
      </c>
      <c r="ES109" s="937">
        <f>IF(ES$5=$A109,#REF!,0)</f>
        <v>0</v>
      </c>
      <c r="ET109" s="937">
        <f>IF(ET$5=$A109,#REF!,0)</f>
        <v>0</v>
      </c>
      <c r="EX109" s="636">
        <f t="shared" si="291"/>
        <v>0</v>
      </c>
      <c r="EY109" s="937">
        <f t="shared" si="291"/>
        <v>0</v>
      </c>
      <c r="EZ109" s="937">
        <f t="shared" si="291"/>
        <v>0</v>
      </c>
      <c r="FA109" s="636">
        <f t="shared" si="291"/>
        <v>0</v>
      </c>
      <c r="FB109" s="636">
        <f t="shared" si="291"/>
        <v>0</v>
      </c>
      <c r="FC109" s="636">
        <f t="shared" si="291"/>
        <v>0</v>
      </c>
      <c r="FD109" s="636">
        <f t="shared" si="291"/>
        <v>0</v>
      </c>
      <c r="FE109" s="636">
        <f t="shared" si="291"/>
        <v>0</v>
      </c>
      <c r="FF109" s="636">
        <f t="shared" si="291"/>
        <v>0</v>
      </c>
      <c r="FG109" s="937">
        <f t="shared" si="291"/>
        <v>0</v>
      </c>
      <c r="FH109" s="937">
        <f t="shared" si="292"/>
        <v>0</v>
      </c>
      <c r="FI109" s="937">
        <f t="shared" si="292"/>
        <v>0</v>
      </c>
      <c r="FJ109" s="937">
        <f t="shared" si="292"/>
        <v>0</v>
      </c>
      <c r="FK109" s="937">
        <f t="shared" si="292"/>
        <v>24548.29</v>
      </c>
      <c r="FL109" s="937">
        <f t="shared" si="292"/>
        <v>0</v>
      </c>
      <c r="FM109" s="937">
        <f t="shared" si="292"/>
        <v>0</v>
      </c>
      <c r="FN109" s="937">
        <f t="shared" si="292"/>
        <v>0</v>
      </c>
      <c r="FO109" s="937">
        <f t="shared" si="292"/>
        <v>0</v>
      </c>
      <c r="FP109" s="937">
        <f t="shared" si="292"/>
        <v>0</v>
      </c>
      <c r="FQ109" s="937">
        <f t="shared" si="292"/>
        <v>0</v>
      </c>
      <c r="GA109" s="937">
        <f>IF(GA$5=$J109,#REF!,0)</f>
        <v>0</v>
      </c>
      <c r="GB109" s="937">
        <f>IF(GB$5=$J109,#REF!,0)</f>
        <v>0</v>
      </c>
      <c r="GC109" s="937">
        <f>IF(GC$5=$J109,#REF!,0)</f>
        <v>0</v>
      </c>
      <c r="GD109" s="937">
        <f>IF(GD$5=$J109,#REF!,0)</f>
        <v>0</v>
      </c>
      <c r="GE109" s="937">
        <f>IF(GE$5=$J109,#REF!,0)</f>
        <v>0</v>
      </c>
      <c r="GF109" s="937">
        <f>IF(GF$5=$J109,#REF!,0)</f>
        <v>0</v>
      </c>
      <c r="GG109" s="937">
        <f>IF(GG$5=$J109,#REF!,0)</f>
        <v>0</v>
      </c>
      <c r="GH109" s="937">
        <f>IF(GH$5=$J109,#REF!,0)</f>
        <v>0</v>
      </c>
      <c r="GI109" s="937">
        <f>IF(GI$5=$J109,#REF!,0)</f>
        <v>0</v>
      </c>
      <c r="GJ109" s="937">
        <f>IF(GJ$5=$J109,#REF!,0)</f>
        <v>0</v>
      </c>
      <c r="GK109" s="937">
        <f>IF(GK$5=$J109,#REF!,0)</f>
        <v>0</v>
      </c>
      <c r="GL109" s="937">
        <f>IF(GL$5=$J109,#REF!,0)</f>
        <v>0</v>
      </c>
      <c r="GM109" s="937">
        <f>IF(GM$5=$J109,#REF!,0)</f>
        <v>0</v>
      </c>
      <c r="GN109" s="937">
        <f>IF(GN$5=$J109,#REF!,0)</f>
        <v>0</v>
      </c>
      <c r="GO109" s="937">
        <f>IF(GO$5=$J109,#REF!,0)</f>
        <v>0</v>
      </c>
      <c r="GP109" s="937">
        <f>IF(GP$5=$J109,#REF!,0)</f>
        <v>0</v>
      </c>
      <c r="GQ109" s="937">
        <f>IF(GQ$5=$J109,#REF!,0)</f>
        <v>0</v>
      </c>
      <c r="GR109" s="937">
        <f>IF(GR$5=$J109,#REF!,0)</f>
        <v>0</v>
      </c>
      <c r="GS109" s="937">
        <f>IF(GS$5=$J109,#REF!,0)</f>
        <v>0</v>
      </c>
      <c r="GT109" s="937">
        <f>IF(GT$5=$J109,#REF!,0)</f>
        <v>0</v>
      </c>
      <c r="GU109" s="937">
        <f>IF(GU$5=$J109,#REF!,0)</f>
        <v>0</v>
      </c>
      <c r="GV109" s="937">
        <f>IF(GV$5=$J109,#REF!,0)</f>
        <v>0</v>
      </c>
      <c r="GW109" s="937">
        <f>IF(GW$5=$J109,#REF!,0)</f>
        <v>0</v>
      </c>
      <c r="GX109" s="937">
        <f>IF(GX$5=$J109,#REF!,0)</f>
        <v>0</v>
      </c>
      <c r="GY109" s="937">
        <f>IF(GY$5=$J109,#REF!,0)</f>
        <v>0</v>
      </c>
      <c r="GZ109" s="937">
        <f>IF(GZ$5=$J109,#REF!,0)</f>
        <v>0</v>
      </c>
      <c r="HA109" s="937">
        <f>IF(HA$5=$J109,#REF!,0)</f>
        <v>0</v>
      </c>
      <c r="HB109" s="937">
        <f>IF(HB$5=$J109,#REF!,0)</f>
        <v>0</v>
      </c>
      <c r="HC109" s="937">
        <f>IF(HC$5=$J109,#REF!,0)</f>
        <v>0</v>
      </c>
      <c r="HD109" s="937">
        <f>IF(HD$5=$J109,#REF!,0)</f>
        <v>0</v>
      </c>
      <c r="HE109" s="937">
        <f>IF(HE$5=$J109,#REF!,0)</f>
        <v>0</v>
      </c>
      <c r="HF109" s="937" t="e">
        <f>IF(HF$5=$J109,#REF!,0)</f>
        <v>#REF!</v>
      </c>
    </row>
    <row r="110" spans="1:214" ht="20.100000000000001" customHeight="1" x14ac:dyDescent="0.35">
      <c r="A110" s="640"/>
      <c r="B110" s="501"/>
      <c r="C110" s="501"/>
      <c r="D110" s="501"/>
      <c r="E110" s="501"/>
      <c r="F110" s="501"/>
      <c r="G110" s="501"/>
      <c r="H110" s="529"/>
      <c r="I110" s="461"/>
      <c r="J110" s="461"/>
      <c r="K110" s="461" t="s">
        <v>690</v>
      </c>
      <c r="L110" s="504" t="s">
        <v>150</v>
      </c>
      <c r="M110" s="999"/>
      <c r="N110" s="999"/>
      <c r="O110" s="999"/>
      <c r="P110" s="999"/>
      <c r="Q110" s="999"/>
      <c r="R110" s="999"/>
      <c r="S110" s="999"/>
      <c r="T110" s="999"/>
      <c r="U110" s="999"/>
      <c r="V110" s="999"/>
      <c r="W110" s="999"/>
      <c r="X110" s="999"/>
      <c r="Y110" s="999"/>
      <c r="Z110" s="999"/>
      <c r="AA110" s="999"/>
      <c r="AB110" s="999"/>
      <c r="AC110" s="999"/>
      <c r="AD110" s="999"/>
      <c r="AE110" s="999"/>
      <c r="AF110" s="999"/>
      <c r="AG110" s="999"/>
      <c r="AH110" s="999"/>
      <c r="AI110" s="999"/>
      <c r="AJ110" s="999"/>
      <c r="AK110" s="999"/>
      <c r="AL110" s="999"/>
      <c r="AM110" s="999"/>
      <c r="AN110" s="505"/>
      <c r="AO110" s="505"/>
      <c r="AP110" s="644"/>
      <c r="AQ110" s="505"/>
      <c r="AR110" s="644"/>
      <c r="AS110" s="505"/>
      <c r="AT110" s="505"/>
      <c r="AU110" s="644"/>
      <c r="AV110" s="644"/>
      <c r="AW110" s="506"/>
      <c r="AX110" s="506"/>
      <c r="AY110" s="644"/>
      <c r="AZ110" s="644">
        <v>0</v>
      </c>
      <c r="BA110" s="505"/>
      <c r="BB110" s="505"/>
      <c r="BC110" s="644"/>
      <c r="BD110" s="644"/>
      <c r="BE110" s="644">
        <v>0</v>
      </c>
      <c r="BF110" s="644">
        <v>0</v>
      </c>
      <c r="BG110" s="644">
        <f t="shared" si="220"/>
        <v>0</v>
      </c>
      <c r="BH110" s="644">
        <f>BI110-BE110</f>
        <v>16104</v>
      </c>
      <c r="BI110" s="644">
        <v>16104</v>
      </c>
      <c r="BJ110" s="644"/>
      <c r="BK110" s="644">
        <f t="shared" si="221"/>
        <v>0</v>
      </c>
      <c r="BL110" s="644">
        <f>BM110-BI110</f>
        <v>0</v>
      </c>
      <c r="BM110" s="644">
        <v>16104</v>
      </c>
      <c r="BN110" s="644"/>
      <c r="BO110" s="644">
        <f t="shared" si="222"/>
        <v>0</v>
      </c>
      <c r="BP110" s="644">
        <f>BQ110-BI110</f>
        <v>0</v>
      </c>
      <c r="BQ110" s="644">
        <v>16104</v>
      </c>
      <c r="BR110" s="644">
        <v>0</v>
      </c>
      <c r="BS110" s="644">
        <f t="shared" si="208"/>
        <v>0</v>
      </c>
      <c r="BT110" s="644">
        <f>BU110-BM110</f>
        <v>0</v>
      </c>
      <c r="BU110" s="749">
        <v>16104</v>
      </c>
      <c r="BV110" s="644">
        <v>0</v>
      </c>
      <c r="BW110" s="644">
        <f t="shared" si="209"/>
        <v>0</v>
      </c>
      <c r="BX110" s="644">
        <f>BY110-BU110</f>
        <v>0</v>
      </c>
      <c r="BY110" s="644">
        <v>16104</v>
      </c>
      <c r="BZ110" s="910">
        <v>0</v>
      </c>
      <c r="CA110" s="910">
        <v>0</v>
      </c>
      <c r="CB110" s="644"/>
      <c r="CC110" s="910">
        <v>26114</v>
      </c>
      <c r="CD110" s="644">
        <f t="shared" si="293"/>
        <v>0</v>
      </c>
      <c r="CE110" s="644">
        <f t="shared" si="205"/>
        <v>100</v>
      </c>
      <c r="CF110" s="910">
        <v>16104</v>
      </c>
      <c r="CG110" s="644">
        <v>16104</v>
      </c>
      <c r="CH110" s="644">
        <v>0</v>
      </c>
      <c r="CI110" s="644">
        <f t="shared" si="223"/>
        <v>0</v>
      </c>
      <c r="CJ110" s="644">
        <f>CK110-CG110</f>
        <v>10010</v>
      </c>
      <c r="CK110" s="910">
        <v>26114</v>
      </c>
      <c r="CL110" s="644">
        <f t="shared" si="224"/>
        <v>61.668070766638586</v>
      </c>
      <c r="CM110" s="644">
        <f>CN110-CK110</f>
        <v>0</v>
      </c>
      <c r="CN110" s="910">
        <v>26114</v>
      </c>
      <c r="CO110" s="910"/>
      <c r="CP110" s="644">
        <f t="shared" si="225"/>
        <v>0</v>
      </c>
      <c r="CQ110" s="644">
        <f>CR110-CN110</f>
        <v>0</v>
      </c>
      <c r="CR110" s="910">
        <v>26114</v>
      </c>
      <c r="CS110" s="910"/>
      <c r="CT110" s="644">
        <f t="shared" si="226"/>
        <v>0</v>
      </c>
      <c r="CU110" s="644">
        <f>CV110-CR110</f>
        <v>0</v>
      </c>
      <c r="CV110" s="910">
        <v>26114</v>
      </c>
      <c r="CW110" s="910"/>
      <c r="CX110" s="910"/>
      <c r="CY110" s="910">
        <v>26114</v>
      </c>
      <c r="CZ110" s="910">
        <v>20000</v>
      </c>
      <c r="DA110" s="910">
        <v>0</v>
      </c>
      <c r="DB110" s="644">
        <f t="shared" si="227"/>
        <v>0</v>
      </c>
      <c r="DC110" s="644">
        <f>DD110-CZ110</f>
        <v>10000</v>
      </c>
      <c r="DD110" s="910">
        <v>30000</v>
      </c>
      <c r="DE110" s="910">
        <v>0</v>
      </c>
      <c r="DF110" s="644">
        <f t="shared" si="288"/>
        <v>0</v>
      </c>
      <c r="DG110" s="644">
        <f>DH110-DD110</f>
        <v>0</v>
      </c>
      <c r="DH110" s="910">
        <v>30000</v>
      </c>
      <c r="DI110" s="910">
        <v>0</v>
      </c>
      <c r="DJ110" s="644">
        <f t="shared" si="289"/>
        <v>0</v>
      </c>
      <c r="DK110" s="644" t="e">
        <f>#REF!-DH110</f>
        <v>#REF!</v>
      </c>
      <c r="DL110" s="910">
        <v>30000</v>
      </c>
      <c r="DM110" s="644">
        <f t="shared" si="284"/>
        <v>114.88090679329095</v>
      </c>
      <c r="DN110" s="644">
        <f>IFERROR(DL110/#REF!*100,)</f>
        <v>0</v>
      </c>
      <c r="DO110" s="910">
        <v>24548.29</v>
      </c>
      <c r="DP110" s="910"/>
      <c r="DQ110" s="910"/>
      <c r="DS110" s="490">
        <f>IF(DS$5=$H110,#REF!,0)</f>
        <v>0</v>
      </c>
      <c r="DT110" s="490">
        <f>IF(DT$5=$H110,#REF!,0)</f>
        <v>0</v>
      </c>
      <c r="DU110" s="490">
        <f>IF(DU$5=$H110,#REF!,0)</f>
        <v>0</v>
      </c>
      <c r="DV110" s="490">
        <f>IF(DV$5=$J110,#REF!,0)</f>
        <v>0</v>
      </c>
      <c r="DW110" s="490"/>
      <c r="DX110" s="490">
        <f>IF($DX$5=$A110,#REF!,0)</f>
        <v>0</v>
      </c>
      <c r="DY110" s="490">
        <f t="shared" si="199"/>
        <v>0</v>
      </c>
      <c r="DZ110" s="490"/>
      <c r="EA110" s="636">
        <f>IF(EA$5=$A110,#REF!,0)</f>
        <v>0</v>
      </c>
      <c r="EB110" s="937">
        <f>IF(EB$5=$A110,#REF!,0)</f>
        <v>0</v>
      </c>
      <c r="EC110" s="937">
        <f>IF(EC$5=$A110,#REF!,0)</f>
        <v>0</v>
      </c>
      <c r="ED110" s="636">
        <f>IF(ED$5=$A110,#REF!,0)</f>
        <v>0</v>
      </c>
      <c r="EE110" s="636">
        <f>IF(EE$5=$A110,#REF!,0)</f>
        <v>0</v>
      </c>
      <c r="EF110" s="636">
        <f>IF(EF$5=$A110,#REF!,0)</f>
        <v>0</v>
      </c>
      <c r="EG110" s="636">
        <f>IF(EG$5=$A110,#REF!,0)</f>
        <v>0</v>
      </c>
      <c r="EH110" s="636">
        <f>IF(EH$5=$A110,#REF!,0)</f>
        <v>0</v>
      </c>
      <c r="EI110" s="636">
        <f>IF(EI$5=$A110,#REF!,0)</f>
        <v>0</v>
      </c>
      <c r="EJ110" s="937">
        <f>IF(EJ$5=$A110,#REF!,0)</f>
        <v>0</v>
      </c>
      <c r="EK110" s="937">
        <f>IF(EK$5=$A110,#REF!,0)</f>
        <v>0</v>
      </c>
      <c r="EL110" s="937">
        <f>IF(EL$5=$A110,#REF!,0)</f>
        <v>0</v>
      </c>
      <c r="EM110" s="937">
        <f>IF(EM$5=$A110,#REF!,0)</f>
        <v>0</v>
      </c>
      <c r="EN110" s="937">
        <f>IF(EN$5=$A110,#REF!,0)</f>
        <v>0</v>
      </c>
      <c r="EO110" s="937">
        <f>IF(EO$5=$A110,#REF!,0)</f>
        <v>0</v>
      </c>
      <c r="EP110" s="937">
        <f>IF(EP$5=$A110,#REF!,0)</f>
        <v>0</v>
      </c>
      <c r="EQ110" s="937">
        <f>IF(EQ$5=$A110,#REF!,0)</f>
        <v>0</v>
      </c>
      <c r="ER110" s="937">
        <f>IF(ER$5=$A110,#REF!,0)</f>
        <v>0</v>
      </c>
      <c r="ES110" s="937">
        <f>IF(ES$5=$A110,#REF!,0)</f>
        <v>0</v>
      </c>
      <c r="ET110" s="937">
        <f>IF(ET$5=$A110,#REF!,0)</f>
        <v>0</v>
      </c>
      <c r="EX110" s="636">
        <f t="shared" si="291"/>
        <v>0</v>
      </c>
      <c r="EY110" s="937">
        <f t="shared" si="291"/>
        <v>0</v>
      </c>
      <c r="EZ110" s="937">
        <f t="shared" si="291"/>
        <v>0</v>
      </c>
      <c r="FA110" s="636">
        <f t="shared" si="291"/>
        <v>0</v>
      </c>
      <c r="FB110" s="636">
        <f t="shared" si="291"/>
        <v>0</v>
      </c>
      <c r="FC110" s="636">
        <f t="shared" si="291"/>
        <v>0</v>
      </c>
      <c r="FD110" s="636">
        <f t="shared" si="291"/>
        <v>0</v>
      </c>
      <c r="FE110" s="636">
        <f t="shared" si="291"/>
        <v>0</v>
      </c>
      <c r="FF110" s="636">
        <f t="shared" si="291"/>
        <v>0</v>
      </c>
      <c r="FG110" s="937">
        <f t="shared" si="291"/>
        <v>0</v>
      </c>
      <c r="FH110" s="937">
        <f t="shared" si="292"/>
        <v>0</v>
      </c>
      <c r="FI110" s="937">
        <f t="shared" si="292"/>
        <v>0</v>
      </c>
      <c r="FJ110" s="937">
        <f t="shared" si="292"/>
        <v>0</v>
      </c>
      <c r="FK110" s="937">
        <f t="shared" si="292"/>
        <v>0</v>
      </c>
      <c r="FL110" s="937">
        <f t="shared" si="292"/>
        <v>0</v>
      </c>
      <c r="FM110" s="937">
        <f t="shared" si="292"/>
        <v>0</v>
      </c>
      <c r="FN110" s="937">
        <f t="shared" si="292"/>
        <v>0</v>
      </c>
      <c r="FO110" s="937">
        <f t="shared" si="292"/>
        <v>0</v>
      </c>
      <c r="FP110" s="937">
        <f t="shared" si="292"/>
        <v>0</v>
      </c>
      <c r="FQ110" s="937">
        <f t="shared" si="292"/>
        <v>0</v>
      </c>
      <c r="GA110" s="937">
        <f>IF(GA$5=$J110,#REF!,0)</f>
        <v>0</v>
      </c>
      <c r="GB110" s="937">
        <f>IF(GB$5=$J110,#REF!,0)</f>
        <v>0</v>
      </c>
      <c r="GC110" s="937">
        <f>IF(GC$5=$J110,#REF!,0)</f>
        <v>0</v>
      </c>
      <c r="GD110" s="937">
        <f>IF(GD$5=$J110,#REF!,0)</f>
        <v>0</v>
      </c>
      <c r="GE110" s="937">
        <f>IF(GE$5=$J110,#REF!,0)</f>
        <v>0</v>
      </c>
      <c r="GF110" s="937">
        <f>IF(GF$5=$J110,#REF!,0)</f>
        <v>0</v>
      </c>
      <c r="GG110" s="937">
        <f>IF(GG$5=$J110,#REF!,0)</f>
        <v>0</v>
      </c>
      <c r="GH110" s="937">
        <f>IF(GH$5=$J110,#REF!,0)</f>
        <v>0</v>
      </c>
      <c r="GI110" s="937">
        <f>IF(GI$5=$J110,#REF!,0)</f>
        <v>0</v>
      </c>
      <c r="GJ110" s="937">
        <f>IF(GJ$5=$J110,#REF!,0)</f>
        <v>0</v>
      </c>
      <c r="GK110" s="937">
        <f>IF(GK$5=$J110,#REF!,0)</f>
        <v>0</v>
      </c>
      <c r="GL110" s="937">
        <f>IF(GL$5=$J110,#REF!,0)</f>
        <v>0</v>
      </c>
      <c r="GM110" s="937">
        <f>IF(GM$5=$J110,#REF!,0)</f>
        <v>0</v>
      </c>
      <c r="GN110" s="937">
        <f>IF(GN$5=$J110,#REF!,0)</f>
        <v>0</v>
      </c>
      <c r="GO110" s="937">
        <f>IF(GO$5=$J110,#REF!,0)</f>
        <v>0</v>
      </c>
      <c r="GP110" s="937">
        <f>IF(GP$5=$J110,#REF!,0)</f>
        <v>0</v>
      </c>
      <c r="GQ110" s="937">
        <f>IF(GQ$5=$J110,#REF!,0)</f>
        <v>0</v>
      </c>
      <c r="GR110" s="937">
        <f>IF(GR$5=$J110,#REF!,0)</f>
        <v>0</v>
      </c>
      <c r="GS110" s="937">
        <f>IF(GS$5=$J110,#REF!,0)</f>
        <v>0</v>
      </c>
      <c r="GT110" s="937">
        <f>IF(GT$5=$J110,#REF!,0)</f>
        <v>0</v>
      </c>
      <c r="GU110" s="937">
        <f>IF(GU$5=$J110,#REF!,0)</f>
        <v>0</v>
      </c>
      <c r="GV110" s="937">
        <f>IF(GV$5=$J110,#REF!,0)</f>
        <v>0</v>
      </c>
      <c r="GW110" s="937">
        <f>IF(GW$5=$J110,#REF!,0)</f>
        <v>0</v>
      </c>
      <c r="GX110" s="937">
        <f>IF(GX$5=$J110,#REF!,0)</f>
        <v>0</v>
      </c>
      <c r="GY110" s="937">
        <f>IF(GY$5=$J110,#REF!,0)</f>
        <v>0</v>
      </c>
      <c r="GZ110" s="937">
        <f>IF(GZ$5=$J110,#REF!,0)</f>
        <v>0</v>
      </c>
      <c r="HA110" s="937">
        <f>IF(HA$5=$J110,#REF!,0)</f>
        <v>0</v>
      </c>
      <c r="HB110" s="937">
        <f>IF(HB$5=$J110,#REF!,0)</f>
        <v>0</v>
      </c>
      <c r="HC110" s="937">
        <f>IF(HC$5=$J110,#REF!,0)</f>
        <v>0</v>
      </c>
      <c r="HD110" s="937">
        <f>IF(HD$5=$J110,#REF!,0)</f>
        <v>0</v>
      </c>
      <c r="HE110" s="937">
        <f>IF(HE$5=$J110,#REF!,0)</f>
        <v>0</v>
      </c>
      <c r="HF110" s="937">
        <f>IF(HF$5=$J110,#REF!,0)</f>
        <v>0</v>
      </c>
    </row>
    <row r="111" spans="1:214" ht="20.100000000000001" customHeight="1" x14ac:dyDescent="0.35">
      <c r="A111" s="583" t="s">
        <v>569</v>
      </c>
      <c r="B111" s="500"/>
      <c r="C111" s="500"/>
      <c r="D111" s="500"/>
      <c r="E111" s="500"/>
      <c r="F111" s="500"/>
      <c r="G111" s="500"/>
      <c r="H111" s="658"/>
      <c r="I111" s="458"/>
      <c r="J111" s="1155" t="s">
        <v>689</v>
      </c>
      <c r="K111" s="981" t="s">
        <v>149</v>
      </c>
      <c r="L111" s="509"/>
      <c r="M111" s="999"/>
      <c r="N111" s="999"/>
      <c r="O111" s="999"/>
      <c r="P111" s="999"/>
      <c r="Q111" s="999"/>
      <c r="R111" s="999"/>
      <c r="S111" s="999"/>
      <c r="T111" s="999"/>
      <c r="U111" s="999"/>
      <c r="V111" s="999"/>
      <c r="W111" s="999"/>
      <c r="X111" s="999"/>
      <c r="Y111" s="999"/>
      <c r="Z111" s="999"/>
      <c r="AA111" s="999"/>
      <c r="AB111" s="999"/>
      <c r="AC111" s="999"/>
      <c r="AD111" s="999"/>
      <c r="AE111" s="999"/>
      <c r="AF111" s="999"/>
      <c r="AG111" s="999"/>
      <c r="AH111" s="999"/>
      <c r="AI111" s="999"/>
      <c r="AJ111" s="999"/>
      <c r="AK111" s="999"/>
      <c r="AL111" s="999"/>
      <c r="AM111" s="999"/>
      <c r="AN111" s="505"/>
      <c r="AO111" s="505"/>
      <c r="AP111" s="644"/>
      <c r="AQ111" s="505"/>
      <c r="AR111" s="644"/>
      <c r="AS111" s="505"/>
      <c r="AT111" s="505"/>
      <c r="AU111" s="644"/>
      <c r="AV111" s="644"/>
      <c r="AW111" s="506"/>
      <c r="AX111" s="506"/>
      <c r="AY111" s="644"/>
      <c r="AZ111" s="641">
        <f>AZ112</f>
        <v>0</v>
      </c>
      <c r="BA111" s="505"/>
      <c r="BB111" s="505"/>
      <c r="BC111" s="644"/>
      <c r="BD111" s="644"/>
      <c r="BE111" s="641">
        <f>BE112</f>
        <v>0</v>
      </c>
      <c r="BF111" s="641">
        <f>BF112</f>
        <v>0</v>
      </c>
      <c r="BG111" s="641">
        <f t="shared" si="220"/>
        <v>0</v>
      </c>
      <c r="BH111" s="641">
        <f>BH112</f>
        <v>6705</v>
      </c>
      <c r="BI111" s="641">
        <f>BI112</f>
        <v>6705</v>
      </c>
      <c r="BJ111" s="641"/>
      <c r="BK111" s="641">
        <f t="shared" si="221"/>
        <v>0</v>
      </c>
      <c r="BL111" s="641">
        <f>BL112</f>
        <v>0</v>
      </c>
      <c r="BM111" s="641">
        <f>BM112</f>
        <v>6705</v>
      </c>
      <c r="BN111" s="641"/>
      <c r="BO111" s="641">
        <f t="shared" si="222"/>
        <v>0</v>
      </c>
      <c r="BP111" s="641">
        <f>BP112</f>
        <v>0</v>
      </c>
      <c r="BQ111" s="641">
        <f>BQ112</f>
        <v>6705</v>
      </c>
      <c r="BR111" s="641">
        <f>BR112</f>
        <v>0</v>
      </c>
      <c r="BS111" s="641">
        <f t="shared" si="208"/>
        <v>0</v>
      </c>
      <c r="BT111" s="641">
        <f>BT112</f>
        <v>0</v>
      </c>
      <c r="BU111" s="770">
        <f>BU112</f>
        <v>6705</v>
      </c>
      <c r="BV111" s="641">
        <f>BV112</f>
        <v>0</v>
      </c>
      <c r="BW111" s="641">
        <f t="shared" si="209"/>
        <v>0</v>
      </c>
      <c r="BX111" s="641">
        <f t="shared" ref="BX111:CC111" si="297">BX112</f>
        <v>0</v>
      </c>
      <c r="BY111" s="641">
        <f t="shared" si="297"/>
        <v>6705</v>
      </c>
      <c r="BZ111" s="558">
        <f t="shared" si="297"/>
        <v>0</v>
      </c>
      <c r="CA111" s="558">
        <f t="shared" si="297"/>
        <v>0</v>
      </c>
      <c r="CB111" s="641">
        <f t="shared" si="297"/>
        <v>0</v>
      </c>
      <c r="CC111" s="558">
        <f t="shared" si="297"/>
        <v>6000</v>
      </c>
      <c r="CD111" s="641">
        <f t="shared" si="293"/>
        <v>0</v>
      </c>
      <c r="CE111" s="641">
        <f t="shared" si="205"/>
        <v>100</v>
      </c>
      <c r="CF111" s="558">
        <f>CF112</f>
        <v>6705</v>
      </c>
      <c r="CG111" s="641">
        <f>CG112</f>
        <v>6705</v>
      </c>
      <c r="CH111" s="641">
        <f>CH112</f>
        <v>0</v>
      </c>
      <c r="CI111" s="641">
        <f t="shared" si="223"/>
        <v>0</v>
      </c>
      <c r="CJ111" s="641">
        <f>CJ112</f>
        <v>-705</v>
      </c>
      <c r="CK111" s="558">
        <f>CK112</f>
        <v>6000</v>
      </c>
      <c r="CL111" s="641">
        <f t="shared" si="224"/>
        <v>111.75</v>
      </c>
      <c r="CM111" s="641">
        <f>CM112</f>
        <v>0</v>
      </c>
      <c r="CN111" s="558">
        <f>CN112</f>
        <v>6000</v>
      </c>
      <c r="CO111" s="558">
        <f>CO112</f>
        <v>0</v>
      </c>
      <c r="CP111" s="641">
        <f t="shared" si="225"/>
        <v>0</v>
      </c>
      <c r="CQ111" s="641">
        <f>CQ112</f>
        <v>0</v>
      </c>
      <c r="CR111" s="558">
        <f>CR112</f>
        <v>6000</v>
      </c>
      <c r="CS111" s="558">
        <f>CS112</f>
        <v>0</v>
      </c>
      <c r="CT111" s="641">
        <f t="shared" si="226"/>
        <v>0</v>
      </c>
      <c r="CU111" s="641">
        <f t="shared" ref="CU111:DA111" si="298">CU112</f>
        <v>0</v>
      </c>
      <c r="CV111" s="558">
        <f t="shared" si="298"/>
        <v>6000</v>
      </c>
      <c r="CW111" s="558">
        <f t="shared" si="298"/>
        <v>0</v>
      </c>
      <c r="CX111" s="558">
        <f t="shared" si="298"/>
        <v>0</v>
      </c>
      <c r="CY111" s="558">
        <f>CY112</f>
        <v>6000</v>
      </c>
      <c r="CZ111" s="558">
        <f t="shared" si="298"/>
        <v>6000</v>
      </c>
      <c r="DA111" s="558">
        <f t="shared" si="298"/>
        <v>0</v>
      </c>
      <c r="DB111" s="641">
        <f t="shared" si="227"/>
        <v>0</v>
      </c>
      <c r="DC111" s="641">
        <f>DC112</f>
        <v>-6000</v>
      </c>
      <c r="DD111" s="558">
        <f>DD112</f>
        <v>0</v>
      </c>
      <c r="DE111" s="558">
        <f>DE112</f>
        <v>0</v>
      </c>
      <c r="DF111" s="641">
        <f t="shared" si="288"/>
        <v>0</v>
      </c>
      <c r="DG111" s="641">
        <f>DG112</f>
        <v>0</v>
      </c>
      <c r="DH111" s="558">
        <f>DH112</f>
        <v>0</v>
      </c>
      <c r="DI111" s="558">
        <f>DI112</f>
        <v>0</v>
      </c>
      <c r="DJ111" s="641">
        <f t="shared" si="289"/>
        <v>0</v>
      </c>
      <c r="DK111" s="641" t="e">
        <f>DK112</f>
        <v>#REF!</v>
      </c>
      <c r="DL111" s="558">
        <f>DL112</f>
        <v>0</v>
      </c>
      <c r="DM111" s="641">
        <f t="shared" si="284"/>
        <v>0</v>
      </c>
      <c r="DN111" s="641">
        <f>IFERROR(DL111/#REF!*100,)</f>
        <v>0</v>
      </c>
      <c r="DO111" s="558">
        <f t="shared" ref="DO111:DQ111" si="299">DO112</f>
        <v>1790.34</v>
      </c>
      <c r="DP111" s="558">
        <f t="shared" si="299"/>
        <v>0</v>
      </c>
      <c r="DQ111" s="558">
        <f t="shared" si="299"/>
        <v>0</v>
      </c>
      <c r="DS111" s="490">
        <f>IF(DS$5=$H111,#REF!,0)</f>
        <v>0</v>
      </c>
      <c r="DT111" s="490">
        <f>IF(DT$5=$H111,#REF!,0)</f>
        <v>0</v>
      </c>
      <c r="DU111" s="490">
        <f>IF(DU$5=$H111,#REF!,0)</f>
        <v>0</v>
      </c>
      <c r="DV111" s="490" t="e">
        <f>IF(DV$5=$J111,#REF!,0)</f>
        <v>#REF!</v>
      </c>
      <c r="DW111" s="490"/>
      <c r="DX111" s="490">
        <f>IF($DX$5=$A111,#REF!,0)</f>
        <v>0</v>
      </c>
      <c r="DY111" s="490" t="e">
        <f t="shared" si="199"/>
        <v>#REF!</v>
      </c>
      <c r="DZ111" s="490"/>
      <c r="EA111" s="636">
        <f>IF(EA$5=$A111,#REF!,0)</f>
        <v>0</v>
      </c>
      <c r="EB111" s="937">
        <f>IF(EB$5=$A111,#REF!,0)</f>
        <v>0</v>
      </c>
      <c r="EC111" s="937">
        <f>IF(EC$5=$A111,#REF!,0)</f>
        <v>0</v>
      </c>
      <c r="ED111" s="636">
        <f>IF(ED$5=$A111,#REF!,0)</f>
        <v>0</v>
      </c>
      <c r="EE111" s="636">
        <f>IF(EE$5=$A111,#REF!,0)</f>
        <v>0</v>
      </c>
      <c r="EF111" s="636">
        <f>IF(EF$5=$A111,#REF!,0)</f>
        <v>0</v>
      </c>
      <c r="EG111" s="636">
        <f>IF(EG$5=$A111,#REF!,0)</f>
        <v>0</v>
      </c>
      <c r="EH111" s="636">
        <f>IF(EH$5=$A111,#REF!,0)</f>
        <v>0</v>
      </c>
      <c r="EI111" s="636">
        <f>IF(EI$5=$A111,#REF!,0)</f>
        <v>0</v>
      </c>
      <c r="EJ111" s="937">
        <f>IF(EJ$5=$A111,#REF!,0)</f>
        <v>0</v>
      </c>
      <c r="EK111" s="937">
        <f>IF(EK$5=$A111,#REF!,0)</f>
        <v>0</v>
      </c>
      <c r="EL111" s="937">
        <f>IF(EL$5=$A111,#REF!,0)</f>
        <v>0</v>
      </c>
      <c r="EM111" s="937">
        <f>IF(EM$5=$A111,#REF!,0)</f>
        <v>0</v>
      </c>
      <c r="EN111" s="937">
        <f>IF(EN$5=$A111,#REF!,0)</f>
        <v>0</v>
      </c>
      <c r="EO111" s="937">
        <f>IF(EO$5=$A111,#REF!,0)</f>
        <v>0</v>
      </c>
      <c r="EP111" s="937">
        <f>IF(EP$5=$A111,#REF!,0)</f>
        <v>0</v>
      </c>
      <c r="EQ111" s="937">
        <f>IF(EQ$5=$A111,#REF!,0)</f>
        <v>0</v>
      </c>
      <c r="ER111" s="937" t="e">
        <f>IF(ER$5=$A111,#REF!,0)</f>
        <v>#REF!</v>
      </c>
      <c r="ES111" s="937">
        <f>IF(ES$5=$A111,#REF!,0)</f>
        <v>0</v>
      </c>
      <c r="ET111" s="937">
        <f>IF(ET$5=$A111,#REF!,0)</f>
        <v>0</v>
      </c>
      <c r="EX111" s="636">
        <f t="shared" si="291"/>
        <v>0</v>
      </c>
      <c r="EY111" s="937">
        <f t="shared" si="291"/>
        <v>0</v>
      </c>
      <c r="EZ111" s="937">
        <f t="shared" si="291"/>
        <v>0</v>
      </c>
      <c r="FA111" s="636">
        <f t="shared" si="291"/>
        <v>0</v>
      </c>
      <c r="FB111" s="636">
        <f t="shared" si="291"/>
        <v>0</v>
      </c>
      <c r="FC111" s="636">
        <f t="shared" si="291"/>
        <v>0</v>
      </c>
      <c r="FD111" s="636">
        <f t="shared" si="291"/>
        <v>0</v>
      </c>
      <c r="FE111" s="636">
        <f t="shared" si="291"/>
        <v>0</v>
      </c>
      <c r="FF111" s="636">
        <f t="shared" si="291"/>
        <v>0</v>
      </c>
      <c r="FG111" s="937">
        <f t="shared" si="291"/>
        <v>0</v>
      </c>
      <c r="FH111" s="937">
        <f t="shared" si="292"/>
        <v>0</v>
      </c>
      <c r="FI111" s="937">
        <f t="shared" si="292"/>
        <v>0</v>
      </c>
      <c r="FJ111" s="937">
        <f t="shared" si="292"/>
        <v>0</v>
      </c>
      <c r="FK111" s="937">
        <f t="shared" si="292"/>
        <v>0</v>
      </c>
      <c r="FL111" s="937">
        <f t="shared" si="292"/>
        <v>0</v>
      </c>
      <c r="FM111" s="937">
        <f t="shared" si="292"/>
        <v>0</v>
      </c>
      <c r="FN111" s="937">
        <f t="shared" si="292"/>
        <v>0</v>
      </c>
      <c r="FO111" s="937">
        <f t="shared" si="292"/>
        <v>1790.34</v>
      </c>
      <c r="FP111" s="937">
        <f t="shared" si="292"/>
        <v>0</v>
      </c>
      <c r="FQ111" s="937">
        <f t="shared" si="292"/>
        <v>0</v>
      </c>
      <c r="GA111" s="937">
        <f>IF(GA$5=$J111,#REF!,0)</f>
        <v>0</v>
      </c>
      <c r="GB111" s="937">
        <f>IF(GB$5=$J111,#REF!,0)</f>
        <v>0</v>
      </c>
      <c r="GC111" s="937">
        <f>IF(GC$5=$J111,#REF!,0)</f>
        <v>0</v>
      </c>
      <c r="GD111" s="937">
        <f>IF(GD$5=$J111,#REF!,0)</f>
        <v>0</v>
      </c>
      <c r="GE111" s="937">
        <f>IF(GE$5=$J111,#REF!,0)</f>
        <v>0</v>
      </c>
      <c r="GF111" s="937">
        <f>IF(GF$5=$J111,#REF!,0)</f>
        <v>0</v>
      </c>
      <c r="GG111" s="937">
        <f>IF(GG$5=$J111,#REF!,0)</f>
        <v>0</v>
      </c>
      <c r="GH111" s="937">
        <f>IF(GH$5=$J111,#REF!,0)</f>
        <v>0</v>
      </c>
      <c r="GI111" s="937">
        <f>IF(GI$5=$J111,#REF!,0)</f>
        <v>0</v>
      </c>
      <c r="GJ111" s="937">
        <f>IF(GJ$5=$J111,#REF!,0)</f>
        <v>0</v>
      </c>
      <c r="GK111" s="937">
        <f>IF(GK$5=$J111,#REF!,0)</f>
        <v>0</v>
      </c>
      <c r="GL111" s="937">
        <f>IF(GL$5=$J111,#REF!,0)</f>
        <v>0</v>
      </c>
      <c r="GM111" s="937">
        <f>IF(GM$5=$J111,#REF!,0)</f>
        <v>0</v>
      </c>
      <c r="GN111" s="937">
        <f>IF(GN$5=$J111,#REF!,0)</f>
        <v>0</v>
      </c>
      <c r="GO111" s="937">
        <f>IF(GO$5=$J111,#REF!,0)</f>
        <v>0</v>
      </c>
      <c r="GP111" s="937">
        <f>IF(GP$5=$J111,#REF!,0)</f>
        <v>0</v>
      </c>
      <c r="GQ111" s="937">
        <f>IF(GQ$5=$J111,#REF!,0)</f>
        <v>0</v>
      </c>
      <c r="GR111" s="937">
        <f>IF(GR$5=$J111,#REF!,0)</f>
        <v>0</v>
      </c>
      <c r="GS111" s="937">
        <f>IF(GS$5=$J111,#REF!,0)</f>
        <v>0</v>
      </c>
      <c r="GT111" s="937">
        <f>IF(GT$5=$J111,#REF!,0)</f>
        <v>0</v>
      </c>
      <c r="GU111" s="937">
        <f>IF(GU$5=$J111,#REF!,0)</f>
        <v>0</v>
      </c>
      <c r="GV111" s="937">
        <f>IF(GV$5=$J111,#REF!,0)</f>
        <v>0</v>
      </c>
      <c r="GW111" s="937">
        <f>IF(GW$5=$J111,#REF!,0)</f>
        <v>0</v>
      </c>
      <c r="GX111" s="937">
        <f>IF(GX$5=$J111,#REF!,0)</f>
        <v>0</v>
      </c>
      <c r="GY111" s="937">
        <f>IF(GY$5=$J111,#REF!,0)</f>
        <v>0</v>
      </c>
      <c r="GZ111" s="937">
        <f>IF(GZ$5=$J111,#REF!,0)</f>
        <v>0</v>
      </c>
      <c r="HA111" s="937">
        <f>IF(HA$5=$J111,#REF!,0)</f>
        <v>0</v>
      </c>
      <c r="HB111" s="937">
        <f>IF(HB$5=$J111,#REF!,0)</f>
        <v>0</v>
      </c>
      <c r="HC111" s="937">
        <f>IF(HC$5=$J111,#REF!,0)</f>
        <v>0</v>
      </c>
      <c r="HD111" s="937">
        <f>IF(HD$5=$J111,#REF!,0)</f>
        <v>0</v>
      </c>
      <c r="HE111" s="937">
        <f>IF(HE$5=$J111,#REF!,0)</f>
        <v>0</v>
      </c>
      <c r="HF111" s="937" t="e">
        <f>IF(HF$5=$J111,#REF!,0)</f>
        <v>#REF!</v>
      </c>
    </row>
    <row r="112" spans="1:214" ht="20.100000000000001" customHeight="1" thickBot="1" x14ac:dyDescent="0.4">
      <c r="A112" s="640"/>
      <c r="B112" s="501"/>
      <c r="C112" s="501"/>
      <c r="D112" s="501"/>
      <c r="E112" s="501"/>
      <c r="F112" s="501"/>
      <c r="G112" s="501"/>
      <c r="H112" s="529"/>
      <c r="I112" s="461"/>
      <c r="J112" s="461"/>
      <c r="K112" s="461" t="s">
        <v>690</v>
      </c>
      <c r="L112" s="504" t="s">
        <v>150</v>
      </c>
      <c r="M112" s="999"/>
      <c r="N112" s="999"/>
      <c r="O112" s="999"/>
      <c r="P112" s="999"/>
      <c r="Q112" s="999"/>
      <c r="R112" s="999"/>
      <c r="S112" s="999"/>
      <c r="T112" s="999"/>
      <c r="U112" s="999"/>
      <c r="V112" s="999"/>
      <c r="W112" s="999"/>
      <c r="X112" s="999"/>
      <c r="Y112" s="999"/>
      <c r="Z112" s="999"/>
      <c r="AA112" s="999"/>
      <c r="AB112" s="999"/>
      <c r="AC112" s="999"/>
      <c r="AD112" s="999"/>
      <c r="AE112" s="999"/>
      <c r="AF112" s="999"/>
      <c r="AG112" s="999"/>
      <c r="AH112" s="999"/>
      <c r="AI112" s="999"/>
      <c r="AJ112" s="999"/>
      <c r="AK112" s="999"/>
      <c r="AL112" s="999"/>
      <c r="AM112" s="999"/>
      <c r="AN112" s="505"/>
      <c r="AO112" s="505"/>
      <c r="AP112" s="644"/>
      <c r="AQ112" s="505"/>
      <c r="AR112" s="644"/>
      <c r="AS112" s="505"/>
      <c r="AT112" s="505"/>
      <c r="AU112" s="644"/>
      <c r="AV112" s="644"/>
      <c r="AW112" s="506"/>
      <c r="AX112" s="506"/>
      <c r="AY112" s="644"/>
      <c r="AZ112" s="644">
        <v>0</v>
      </c>
      <c r="BA112" s="505"/>
      <c r="BB112" s="505"/>
      <c r="BC112" s="644"/>
      <c r="BD112" s="644"/>
      <c r="BE112" s="644">
        <v>0</v>
      </c>
      <c r="BF112" s="644">
        <v>0</v>
      </c>
      <c r="BG112" s="644">
        <f t="shared" si="220"/>
        <v>0</v>
      </c>
      <c r="BH112" s="644">
        <f>BI112-BE112</f>
        <v>6705</v>
      </c>
      <c r="BI112" s="644">
        <v>6705</v>
      </c>
      <c r="BJ112" s="644"/>
      <c r="BK112" s="644">
        <f t="shared" si="221"/>
        <v>0</v>
      </c>
      <c r="BL112" s="644">
        <f>BM112-BI112</f>
        <v>0</v>
      </c>
      <c r="BM112" s="644">
        <v>6705</v>
      </c>
      <c r="BN112" s="644"/>
      <c r="BO112" s="644">
        <f t="shared" si="222"/>
        <v>0</v>
      </c>
      <c r="BP112" s="644">
        <f>BQ112-BI112</f>
        <v>0</v>
      </c>
      <c r="BQ112" s="644">
        <v>6705</v>
      </c>
      <c r="BR112" s="644">
        <v>0</v>
      </c>
      <c r="BS112" s="644">
        <f t="shared" si="208"/>
        <v>0</v>
      </c>
      <c r="BT112" s="644">
        <f>BU112-BM112</f>
        <v>0</v>
      </c>
      <c r="BU112" s="749">
        <v>6705</v>
      </c>
      <c r="BV112" s="644">
        <v>0</v>
      </c>
      <c r="BW112" s="644">
        <f t="shared" si="209"/>
        <v>0</v>
      </c>
      <c r="BX112" s="644">
        <f>BY112-BU112</f>
        <v>0</v>
      </c>
      <c r="BY112" s="644">
        <v>6705</v>
      </c>
      <c r="BZ112" s="910">
        <v>0</v>
      </c>
      <c r="CA112" s="910">
        <v>0</v>
      </c>
      <c r="CB112" s="644"/>
      <c r="CC112" s="910">
        <v>6000</v>
      </c>
      <c r="CD112" s="644">
        <f t="shared" si="293"/>
        <v>0</v>
      </c>
      <c r="CE112" s="644">
        <f t="shared" si="205"/>
        <v>100</v>
      </c>
      <c r="CF112" s="910">
        <v>6705</v>
      </c>
      <c r="CG112" s="644">
        <v>6705</v>
      </c>
      <c r="CH112" s="644">
        <v>0</v>
      </c>
      <c r="CI112" s="644">
        <f t="shared" si="223"/>
        <v>0</v>
      </c>
      <c r="CJ112" s="644">
        <f>CK112-CG112</f>
        <v>-705</v>
      </c>
      <c r="CK112" s="910">
        <v>6000</v>
      </c>
      <c r="CL112" s="644">
        <f t="shared" si="224"/>
        <v>111.75</v>
      </c>
      <c r="CM112" s="644">
        <f>CN112-CK112</f>
        <v>0</v>
      </c>
      <c r="CN112" s="910">
        <v>6000</v>
      </c>
      <c r="CO112" s="910"/>
      <c r="CP112" s="644">
        <f t="shared" si="225"/>
        <v>0</v>
      </c>
      <c r="CQ112" s="644">
        <f>CR112-CN112</f>
        <v>0</v>
      </c>
      <c r="CR112" s="910">
        <v>6000</v>
      </c>
      <c r="CS112" s="910"/>
      <c r="CT112" s="644">
        <f t="shared" si="226"/>
        <v>0</v>
      </c>
      <c r="CU112" s="644">
        <f>CV112-CR112</f>
        <v>0</v>
      </c>
      <c r="CV112" s="910">
        <v>6000</v>
      </c>
      <c r="CW112" s="910"/>
      <c r="CX112" s="910"/>
      <c r="CY112" s="910">
        <v>6000</v>
      </c>
      <c r="CZ112" s="910">
        <v>6000</v>
      </c>
      <c r="DA112" s="910">
        <v>0</v>
      </c>
      <c r="DB112" s="644">
        <f t="shared" si="227"/>
        <v>0</v>
      </c>
      <c r="DC112" s="644">
        <f>DD112-CZ112</f>
        <v>-6000</v>
      </c>
      <c r="DD112" s="910">
        <v>0</v>
      </c>
      <c r="DE112" s="910">
        <v>0</v>
      </c>
      <c r="DF112" s="644">
        <f t="shared" si="288"/>
        <v>0</v>
      </c>
      <c r="DG112" s="644">
        <f>DH112-DD112</f>
        <v>0</v>
      </c>
      <c r="DH112" s="910">
        <v>0</v>
      </c>
      <c r="DI112" s="910">
        <v>0</v>
      </c>
      <c r="DJ112" s="644">
        <f t="shared" si="289"/>
        <v>0</v>
      </c>
      <c r="DK112" s="644" t="e">
        <f>#REF!-DH112</f>
        <v>#REF!</v>
      </c>
      <c r="DL112" s="910">
        <v>0</v>
      </c>
      <c r="DM112" s="644">
        <f t="shared" si="284"/>
        <v>0</v>
      </c>
      <c r="DN112" s="644">
        <f>IFERROR(DL112/#REF!*100,)</f>
        <v>0</v>
      </c>
      <c r="DO112" s="910">
        <v>1790.34</v>
      </c>
      <c r="DP112" s="910"/>
      <c r="DQ112" s="910"/>
      <c r="DS112" s="490">
        <f>IF(DS$5=$H112,#REF!,0)</f>
        <v>0</v>
      </c>
      <c r="DT112" s="490">
        <f>IF(DT$5=$H112,#REF!,0)</f>
        <v>0</v>
      </c>
      <c r="DU112" s="490">
        <f>IF(DU$5=$H112,#REF!,0)</f>
        <v>0</v>
      </c>
      <c r="DV112" s="490">
        <f>IF(DV$5=$J112,#REF!,0)</f>
        <v>0</v>
      </c>
      <c r="DW112" s="490"/>
      <c r="DX112" s="490">
        <f>IF($DX$5=$A112,#REF!,0)</f>
        <v>0</v>
      </c>
      <c r="DY112" s="490">
        <f t="shared" si="199"/>
        <v>0</v>
      </c>
      <c r="DZ112" s="490"/>
      <c r="EA112" s="636">
        <f>IF(EA$5=$A112,#REF!,0)</f>
        <v>0</v>
      </c>
      <c r="EB112" s="937">
        <f>IF(EB$5=$A112,#REF!,0)</f>
        <v>0</v>
      </c>
      <c r="EC112" s="937">
        <f>IF(EC$5=$A112,#REF!,0)</f>
        <v>0</v>
      </c>
      <c r="ED112" s="636">
        <f>IF(ED$5=$A112,#REF!,0)</f>
        <v>0</v>
      </c>
      <c r="EE112" s="636">
        <f>IF(EE$5=$A112,#REF!,0)</f>
        <v>0</v>
      </c>
      <c r="EF112" s="636">
        <f>IF(EF$5=$A112,#REF!,0)</f>
        <v>0</v>
      </c>
      <c r="EG112" s="636">
        <f>IF(EG$5=$A112,#REF!,0)</f>
        <v>0</v>
      </c>
      <c r="EH112" s="636">
        <f>IF(EH$5=$A112,#REF!,0)</f>
        <v>0</v>
      </c>
      <c r="EI112" s="636">
        <f>IF(EI$5=$A112,#REF!,0)</f>
        <v>0</v>
      </c>
      <c r="EJ112" s="937">
        <f>IF(EJ$5=$A112,#REF!,0)</f>
        <v>0</v>
      </c>
      <c r="EK112" s="937">
        <f>IF(EK$5=$A112,#REF!,0)</f>
        <v>0</v>
      </c>
      <c r="EL112" s="937">
        <f>IF(EL$5=$A112,#REF!,0)</f>
        <v>0</v>
      </c>
      <c r="EM112" s="937">
        <f>IF(EM$5=$A112,#REF!,0)</f>
        <v>0</v>
      </c>
      <c r="EN112" s="937">
        <f>IF(EN$5=$A112,#REF!,0)</f>
        <v>0</v>
      </c>
      <c r="EO112" s="937">
        <f>IF(EO$5=$A112,#REF!,0)</f>
        <v>0</v>
      </c>
      <c r="EP112" s="937">
        <f>IF(EP$5=$A112,#REF!,0)</f>
        <v>0</v>
      </c>
      <c r="EQ112" s="937">
        <f>IF(EQ$5=$A112,#REF!,0)</f>
        <v>0</v>
      </c>
      <c r="ER112" s="937">
        <f>IF(ER$5=$A112,#REF!,0)</f>
        <v>0</v>
      </c>
      <c r="ES112" s="937">
        <f>IF(ES$5=$A112,#REF!,0)</f>
        <v>0</v>
      </c>
      <c r="ET112" s="937">
        <f>IF(ET$5=$A112,#REF!,0)</f>
        <v>0</v>
      </c>
      <c r="EX112" s="636">
        <f t="shared" si="291"/>
        <v>0</v>
      </c>
      <c r="EY112" s="937">
        <f t="shared" si="291"/>
        <v>0</v>
      </c>
      <c r="EZ112" s="937">
        <f t="shared" si="291"/>
        <v>0</v>
      </c>
      <c r="FA112" s="636">
        <f t="shared" si="291"/>
        <v>0</v>
      </c>
      <c r="FB112" s="636">
        <f t="shared" si="291"/>
        <v>0</v>
      </c>
      <c r="FC112" s="636">
        <f t="shared" si="291"/>
        <v>0</v>
      </c>
      <c r="FD112" s="636">
        <f t="shared" si="291"/>
        <v>0</v>
      </c>
      <c r="FE112" s="636">
        <f t="shared" si="291"/>
        <v>0</v>
      </c>
      <c r="FF112" s="636">
        <f t="shared" si="291"/>
        <v>0</v>
      </c>
      <c r="FG112" s="937">
        <f t="shared" si="291"/>
        <v>0</v>
      </c>
      <c r="FH112" s="937">
        <f t="shared" si="292"/>
        <v>0</v>
      </c>
      <c r="FI112" s="937">
        <f t="shared" si="292"/>
        <v>0</v>
      </c>
      <c r="FJ112" s="937">
        <f t="shared" si="292"/>
        <v>0</v>
      </c>
      <c r="FK112" s="937">
        <f t="shared" si="292"/>
        <v>0</v>
      </c>
      <c r="FL112" s="937">
        <f t="shared" si="292"/>
        <v>0</v>
      </c>
      <c r="FM112" s="937">
        <f t="shared" si="292"/>
        <v>0</v>
      </c>
      <c r="FN112" s="937">
        <f t="shared" si="292"/>
        <v>0</v>
      </c>
      <c r="FO112" s="937">
        <f t="shared" si="292"/>
        <v>0</v>
      </c>
      <c r="FP112" s="937">
        <f t="shared" si="292"/>
        <v>0</v>
      </c>
      <c r="FQ112" s="937">
        <f t="shared" si="292"/>
        <v>0</v>
      </c>
      <c r="GA112" s="937">
        <f>IF(GA$5=$J112,#REF!,0)</f>
        <v>0</v>
      </c>
      <c r="GB112" s="937">
        <f>IF(GB$5=$J112,#REF!,0)</f>
        <v>0</v>
      </c>
      <c r="GC112" s="937">
        <f>IF(GC$5=$J112,#REF!,0)</f>
        <v>0</v>
      </c>
      <c r="GD112" s="937">
        <f>IF(GD$5=$J112,#REF!,0)</f>
        <v>0</v>
      </c>
      <c r="GE112" s="937">
        <f>IF(GE$5=$J112,#REF!,0)</f>
        <v>0</v>
      </c>
      <c r="GF112" s="937">
        <f>IF(GF$5=$J112,#REF!,0)</f>
        <v>0</v>
      </c>
      <c r="GG112" s="937">
        <f>IF(GG$5=$J112,#REF!,0)</f>
        <v>0</v>
      </c>
      <c r="GH112" s="937">
        <f>IF(GH$5=$J112,#REF!,0)</f>
        <v>0</v>
      </c>
      <c r="GI112" s="937">
        <f>IF(GI$5=$J112,#REF!,0)</f>
        <v>0</v>
      </c>
      <c r="GJ112" s="937">
        <f>IF(GJ$5=$J112,#REF!,0)</f>
        <v>0</v>
      </c>
      <c r="GK112" s="937">
        <f>IF(GK$5=$J112,#REF!,0)</f>
        <v>0</v>
      </c>
      <c r="GL112" s="937">
        <f>IF(GL$5=$J112,#REF!,0)</f>
        <v>0</v>
      </c>
      <c r="GM112" s="937">
        <f>IF(GM$5=$J112,#REF!,0)</f>
        <v>0</v>
      </c>
      <c r="GN112" s="937">
        <f>IF(GN$5=$J112,#REF!,0)</f>
        <v>0</v>
      </c>
      <c r="GO112" s="937">
        <f>IF(GO$5=$J112,#REF!,0)</f>
        <v>0</v>
      </c>
      <c r="GP112" s="937">
        <f>IF(GP$5=$J112,#REF!,0)</f>
        <v>0</v>
      </c>
      <c r="GQ112" s="937">
        <f>IF(GQ$5=$J112,#REF!,0)</f>
        <v>0</v>
      </c>
      <c r="GR112" s="937">
        <f>IF(GR$5=$J112,#REF!,0)</f>
        <v>0</v>
      </c>
      <c r="GS112" s="937">
        <f>IF(GS$5=$J112,#REF!,0)</f>
        <v>0</v>
      </c>
      <c r="GT112" s="937">
        <f>IF(GT$5=$J112,#REF!,0)</f>
        <v>0</v>
      </c>
      <c r="GU112" s="937">
        <f>IF(GU$5=$J112,#REF!,0)</f>
        <v>0</v>
      </c>
      <c r="GV112" s="937">
        <f>IF(GV$5=$J112,#REF!,0)</f>
        <v>0</v>
      </c>
      <c r="GW112" s="937">
        <f>IF(GW$5=$J112,#REF!,0)</f>
        <v>0</v>
      </c>
      <c r="GX112" s="937">
        <f>IF(GX$5=$J112,#REF!,0)</f>
        <v>0</v>
      </c>
      <c r="GY112" s="937">
        <f>IF(GY$5=$J112,#REF!,0)</f>
        <v>0</v>
      </c>
      <c r="GZ112" s="937">
        <f>IF(GZ$5=$J112,#REF!,0)</f>
        <v>0</v>
      </c>
      <c r="HA112" s="937">
        <f>IF(HA$5=$J112,#REF!,0)</f>
        <v>0</v>
      </c>
      <c r="HB112" s="937">
        <f>IF(HB$5=$J112,#REF!,0)</f>
        <v>0</v>
      </c>
      <c r="HC112" s="937">
        <f>IF(HC$5=$J112,#REF!,0)</f>
        <v>0</v>
      </c>
      <c r="HD112" s="937">
        <f>IF(HD$5=$J112,#REF!,0)</f>
        <v>0</v>
      </c>
      <c r="HE112" s="937">
        <f>IF(HE$5=$J112,#REF!,0)</f>
        <v>0</v>
      </c>
      <c r="HF112" s="937">
        <f>IF(HF$5=$J112,#REF!,0)</f>
        <v>0</v>
      </c>
    </row>
    <row r="113" spans="1:214" ht="23.25" hidden="1" customHeight="1" x14ac:dyDescent="0.35">
      <c r="A113" s="640" t="s">
        <v>412</v>
      </c>
      <c r="B113" s="501"/>
      <c r="C113" s="501"/>
      <c r="D113" s="501"/>
      <c r="E113" s="501"/>
      <c r="F113" s="501"/>
      <c r="G113" s="501"/>
      <c r="H113" s="529"/>
      <c r="I113" s="461"/>
      <c r="J113" s="1155" t="s">
        <v>689</v>
      </c>
      <c r="K113" s="981" t="s">
        <v>149</v>
      </c>
      <c r="L113" s="509"/>
      <c r="M113" s="999"/>
      <c r="N113" s="999"/>
      <c r="O113" s="999"/>
      <c r="P113" s="999"/>
      <c r="Q113" s="999"/>
      <c r="R113" s="999"/>
      <c r="S113" s="999"/>
      <c r="T113" s="999"/>
      <c r="U113" s="999"/>
      <c r="V113" s="999"/>
      <c r="W113" s="999"/>
      <c r="X113" s="999"/>
      <c r="Y113" s="999"/>
      <c r="Z113" s="999"/>
      <c r="AA113" s="999"/>
      <c r="AB113" s="999"/>
      <c r="AC113" s="999"/>
      <c r="AD113" s="999"/>
      <c r="AE113" s="999"/>
      <c r="AF113" s="999"/>
      <c r="AG113" s="999"/>
      <c r="AH113" s="999"/>
      <c r="AI113" s="999"/>
      <c r="AJ113" s="999"/>
      <c r="AK113" s="999"/>
      <c r="AL113" s="999"/>
      <c r="AM113" s="999"/>
      <c r="AN113" s="641">
        <f t="shared" ref="AN113:AS113" si="300">AN114</f>
        <v>6300</v>
      </c>
      <c r="AO113" s="641">
        <f t="shared" si="300"/>
        <v>6300</v>
      </c>
      <c r="AP113" s="641">
        <f t="shared" si="300"/>
        <v>0</v>
      </c>
      <c r="AQ113" s="641">
        <f t="shared" si="300"/>
        <v>0</v>
      </c>
      <c r="AR113" s="641">
        <f t="shared" si="300"/>
        <v>0</v>
      </c>
      <c r="AS113" s="641">
        <f t="shared" si="300"/>
        <v>0</v>
      </c>
      <c r="AT113" s="641">
        <f t="shared" ref="AT113:AT115" si="301">IFERROR(AS113/AR113*100,)</f>
        <v>0</v>
      </c>
      <c r="AU113" s="641">
        <f t="shared" ref="AU113:CA113" si="302">AU114</f>
        <v>0</v>
      </c>
      <c r="AV113" s="641">
        <f t="shared" si="302"/>
        <v>0</v>
      </c>
      <c r="AW113" s="641">
        <f t="shared" si="302"/>
        <v>0</v>
      </c>
      <c r="AX113" s="641">
        <f t="shared" si="302"/>
        <v>0</v>
      </c>
      <c r="AY113" s="641">
        <f t="shared" si="302"/>
        <v>0</v>
      </c>
      <c r="AZ113" s="641">
        <f t="shared" si="302"/>
        <v>0</v>
      </c>
      <c r="BA113" s="641">
        <f>IFERROR(AZ113/AP113*100,)</f>
        <v>0</v>
      </c>
      <c r="BB113" s="641">
        <f>IFERROR(AZ113/AY113*100,)</f>
        <v>0</v>
      </c>
      <c r="BC113" s="641">
        <f>BC114</f>
        <v>0</v>
      </c>
      <c r="BD113" s="641">
        <f>BD114</f>
        <v>0</v>
      </c>
      <c r="BE113" s="641">
        <f t="shared" si="302"/>
        <v>0</v>
      </c>
      <c r="BF113" s="641">
        <f t="shared" si="302"/>
        <v>0</v>
      </c>
      <c r="BG113" s="641">
        <f t="shared" ref="BG113:BG115" si="303">IFERROR(BF113/BE113*100,)</f>
        <v>0</v>
      </c>
      <c r="BH113" s="641">
        <f t="shared" si="302"/>
        <v>0</v>
      </c>
      <c r="BI113" s="641">
        <f t="shared" si="302"/>
        <v>0</v>
      </c>
      <c r="BJ113" s="641"/>
      <c r="BK113" s="641">
        <f t="shared" ref="BK113:BK115" si="304">IFERROR(BJ113/BI113*100,)</f>
        <v>0</v>
      </c>
      <c r="BL113" s="641">
        <f t="shared" si="302"/>
        <v>0</v>
      </c>
      <c r="BM113" s="641">
        <f t="shared" si="302"/>
        <v>0</v>
      </c>
      <c r="BN113" s="641"/>
      <c r="BO113" s="641">
        <f t="shared" ref="BO113:BO115" si="305">IFERROR(BN113/BI113*100,)</f>
        <v>0</v>
      </c>
      <c r="BP113" s="641">
        <f t="shared" si="302"/>
        <v>0</v>
      </c>
      <c r="BQ113" s="641">
        <f t="shared" si="302"/>
        <v>0</v>
      </c>
      <c r="BR113" s="641">
        <f t="shared" si="302"/>
        <v>0</v>
      </c>
      <c r="BS113" s="641">
        <f t="shared" ref="BS113:BS115" si="306">IFERROR(BR113/BM113*100,)</f>
        <v>0</v>
      </c>
      <c r="BT113" s="641">
        <f t="shared" si="302"/>
        <v>0</v>
      </c>
      <c r="BU113" s="770">
        <f t="shared" si="302"/>
        <v>0</v>
      </c>
      <c r="BV113" s="641">
        <f t="shared" si="302"/>
        <v>0</v>
      </c>
      <c r="BW113" s="641">
        <f t="shared" ref="BW113:BW115" si="307">IFERROR(BV113/BQ113*100,)</f>
        <v>0</v>
      </c>
      <c r="BX113" s="641">
        <f t="shared" si="302"/>
        <v>0</v>
      </c>
      <c r="BY113" s="641">
        <f t="shared" si="302"/>
        <v>0</v>
      </c>
      <c r="BZ113" s="641">
        <f t="shared" si="302"/>
        <v>0</v>
      </c>
      <c r="CA113" s="641">
        <f t="shared" si="302"/>
        <v>0</v>
      </c>
      <c r="CB113" s="641">
        <f>CB114</f>
        <v>0</v>
      </c>
      <c r="CC113" s="641">
        <f>CC114</f>
        <v>0</v>
      </c>
      <c r="CD113" s="641">
        <f t="shared" si="293"/>
        <v>0</v>
      </c>
      <c r="CE113" s="641">
        <f t="shared" ref="CE113:CE115" si="308">IFERROR(CC113/CK113*100,0)</f>
        <v>0</v>
      </c>
      <c r="CF113" s="641">
        <f>CF114</f>
        <v>0</v>
      </c>
      <c r="CG113" s="641">
        <f>CG114</f>
        <v>0</v>
      </c>
      <c r="CH113" s="641">
        <f>CH114</f>
        <v>0</v>
      </c>
      <c r="CI113" s="641">
        <f>IFERROR(CH113/CG113*100,)</f>
        <v>0</v>
      </c>
      <c r="CJ113" s="641">
        <f>CJ114</f>
        <v>0</v>
      </c>
      <c r="CK113" s="641">
        <f>CK114</f>
        <v>0</v>
      </c>
      <c r="CL113" s="641">
        <f t="shared" ref="CL113:CL115" si="309">IFERROR(CF113/CK113*100,)</f>
        <v>0</v>
      </c>
      <c r="CM113" s="641">
        <f>CM114</f>
        <v>0</v>
      </c>
      <c r="CN113" s="641">
        <f>CN114</f>
        <v>0</v>
      </c>
      <c r="CO113" s="641">
        <f>CO114</f>
        <v>0</v>
      </c>
      <c r="CP113" s="641">
        <f t="shared" ref="CP113:CP115" si="310">IFERROR(CO113/CN113*100,)</f>
        <v>0</v>
      </c>
      <c r="CQ113" s="641">
        <f>CQ114</f>
        <v>0</v>
      </c>
      <c r="CR113" s="641">
        <f>CR114</f>
        <v>0</v>
      </c>
      <c r="CS113" s="641">
        <f>CS114</f>
        <v>0</v>
      </c>
      <c r="CT113" s="641">
        <f t="shared" ref="CT113:CT115" si="311">IFERROR(CS113/CR113*100,)</f>
        <v>0</v>
      </c>
      <c r="CU113" s="1125">
        <f t="shared" ref="CU113:DA113" si="312">CU114</f>
        <v>0</v>
      </c>
      <c r="CV113" s="1125">
        <f t="shared" si="312"/>
        <v>0</v>
      </c>
      <c r="CW113" s="641">
        <f t="shared" si="312"/>
        <v>0</v>
      </c>
      <c r="CX113" s="641">
        <f t="shared" si="312"/>
        <v>0</v>
      </c>
      <c r="CY113" s="641">
        <f>CY114</f>
        <v>0</v>
      </c>
      <c r="CZ113" s="641">
        <f t="shared" si="312"/>
        <v>0</v>
      </c>
      <c r="DA113" s="641">
        <f t="shared" si="312"/>
        <v>0</v>
      </c>
      <c r="DB113" s="641">
        <f t="shared" ref="DB113:DB115" si="313">IFERROR(DA113/CZ113*100,)</f>
        <v>0</v>
      </c>
      <c r="DC113" s="1125">
        <f>DC114</f>
        <v>0</v>
      </c>
      <c r="DD113" s="641">
        <f>DD114</f>
        <v>0</v>
      </c>
      <c r="DE113" s="641">
        <f>DE114</f>
        <v>0</v>
      </c>
      <c r="DF113" s="641">
        <f t="shared" ref="DF113:DF115" si="314">IFERROR(DE113/DD113*100,)</f>
        <v>0</v>
      </c>
      <c r="DG113" s="1125">
        <f>DG114</f>
        <v>0</v>
      </c>
      <c r="DH113" s="641">
        <f>DH114</f>
        <v>0</v>
      </c>
      <c r="DI113" s="641">
        <f>DI114</f>
        <v>0</v>
      </c>
      <c r="DJ113" s="641">
        <f t="shared" ref="DJ113:DJ115" si="315">IFERROR(DI113/DH113*100,)</f>
        <v>0</v>
      </c>
      <c r="DK113" s="1125" t="e">
        <f>DK114</f>
        <v>#REF!</v>
      </c>
      <c r="DL113" s="641">
        <f>DL114</f>
        <v>0</v>
      </c>
      <c r="DM113" s="641">
        <f t="shared" si="284"/>
        <v>0</v>
      </c>
      <c r="DN113" s="641">
        <f>IFERROR(DL113/#REF!*100,)</f>
        <v>0</v>
      </c>
      <c r="DO113" s="641">
        <f t="shared" ref="DO113:DQ113" si="316">DO114</f>
        <v>0</v>
      </c>
      <c r="DP113" s="641">
        <f t="shared" si="316"/>
        <v>0</v>
      </c>
      <c r="DQ113" s="641">
        <f t="shared" si="316"/>
        <v>0</v>
      </c>
      <c r="DS113" s="490">
        <f>IF(DS$5=$H113,#REF!,0)</f>
        <v>0</v>
      </c>
      <c r="DT113" s="490">
        <f>IF(DT$5=$H113,#REF!,0)</f>
        <v>0</v>
      </c>
      <c r="DU113" s="490">
        <f>IF(DU$5=$H113,#REF!,0)</f>
        <v>0</v>
      </c>
      <c r="DV113" s="490" t="e">
        <f>IF(DV$5=$J113,#REF!,0)</f>
        <v>#REF!</v>
      </c>
      <c r="DW113" s="490"/>
      <c r="DX113" s="490">
        <f>IF($DX$5=$A113,#REF!,0)</f>
        <v>0</v>
      </c>
      <c r="DY113" s="490" t="e">
        <f t="shared" ref="DY113:DY115" si="317">IF(DV113=DX113,DV113,0)</f>
        <v>#REF!</v>
      </c>
      <c r="DZ113" s="490"/>
      <c r="EA113" s="636">
        <f>IF(EA$5=$A113,#REF!,0)</f>
        <v>0</v>
      </c>
      <c r="EB113" s="937">
        <f>IF(EB$5=$A113,#REF!,0)</f>
        <v>0</v>
      </c>
      <c r="EC113" s="937">
        <f>IF(EC$5=$A113,#REF!,0)</f>
        <v>0</v>
      </c>
      <c r="ED113" s="636">
        <f>IF(ED$5=$A113,#REF!,0)</f>
        <v>0</v>
      </c>
      <c r="EE113" s="636">
        <f>IF(EE$5=$A113,#REF!,0)</f>
        <v>0</v>
      </c>
      <c r="EF113" s="636">
        <f>IF(EF$5=$A113,#REF!,0)</f>
        <v>0</v>
      </c>
      <c r="EG113" s="636">
        <f>IF(EG$5=$A113,#REF!,0)</f>
        <v>0</v>
      </c>
      <c r="EH113" s="636">
        <f>IF(EH$5=$A113,#REF!,0)</f>
        <v>0</v>
      </c>
      <c r="EI113" s="636" t="e">
        <f>IF(EI$5=$A113,#REF!,0)</f>
        <v>#REF!</v>
      </c>
      <c r="EJ113" s="937">
        <f>IF(EJ$5=$A113,#REF!,0)</f>
        <v>0</v>
      </c>
      <c r="EK113" s="937">
        <f>IF(EK$5=$A113,#REF!,0)</f>
        <v>0</v>
      </c>
      <c r="EL113" s="937">
        <f>IF(EL$5=$A113,#REF!,0)</f>
        <v>0</v>
      </c>
      <c r="EM113" s="937">
        <f>IF(EM$5=$A113,#REF!,0)</f>
        <v>0</v>
      </c>
      <c r="EN113" s="937">
        <f>IF(EN$5=$A113,#REF!,0)</f>
        <v>0</v>
      </c>
      <c r="EO113" s="937">
        <f>IF(EO$5=$A113,#REF!,0)</f>
        <v>0</v>
      </c>
      <c r="EP113" s="937">
        <f>IF(EP$5=$A113,#REF!,0)</f>
        <v>0</v>
      </c>
      <c r="EQ113" s="937">
        <f>IF(EQ$5=$A113,#REF!,0)</f>
        <v>0</v>
      </c>
      <c r="ER113" s="937">
        <f>IF(ER$5=$A113,#REF!,0)</f>
        <v>0</v>
      </c>
      <c r="ES113" s="937">
        <f>IF(ES$5=$A113,#REF!,0)</f>
        <v>0</v>
      </c>
      <c r="ET113" s="937">
        <f>IF(ET$5=$A113,#REF!,0)</f>
        <v>0</v>
      </c>
      <c r="EX113" s="636">
        <f t="shared" si="291"/>
        <v>0</v>
      </c>
      <c r="EY113" s="937">
        <f t="shared" si="291"/>
        <v>0</v>
      </c>
      <c r="EZ113" s="937">
        <f t="shared" si="291"/>
        <v>0</v>
      </c>
      <c r="FA113" s="636">
        <f t="shared" si="291"/>
        <v>0</v>
      </c>
      <c r="FB113" s="636">
        <f t="shared" si="291"/>
        <v>0</v>
      </c>
      <c r="FC113" s="636">
        <f t="shared" si="291"/>
        <v>0</v>
      </c>
      <c r="FD113" s="636">
        <f t="shared" si="291"/>
        <v>0</v>
      </c>
      <c r="FE113" s="636">
        <f t="shared" si="291"/>
        <v>0</v>
      </c>
      <c r="FF113" s="636">
        <f t="shared" si="291"/>
        <v>0</v>
      </c>
      <c r="FG113" s="937">
        <f t="shared" si="291"/>
        <v>0</v>
      </c>
      <c r="FH113" s="937">
        <f t="shared" si="292"/>
        <v>0</v>
      </c>
      <c r="FI113" s="937">
        <f t="shared" si="292"/>
        <v>0</v>
      </c>
      <c r="FJ113" s="937">
        <f t="shared" si="292"/>
        <v>0</v>
      </c>
      <c r="FK113" s="937">
        <f t="shared" si="292"/>
        <v>0</v>
      </c>
      <c r="FL113" s="937">
        <f t="shared" si="292"/>
        <v>0</v>
      </c>
      <c r="FM113" s="937">
        <f t="shared" si="292"/>
        <v>0</v>
      </c>
      <c r="FN113" s="937">
        <f t="shared" si="292"/>
        <v>0</v>
      </c>
      <c r="FO113" s="937">
        <f t="shared" si="292"/>
        <v>0</v>
      </c>
      <c r="FP113" s="937">
        <f t="shared" si="292"/>
        <v>0</v>
      </c>
      <c r="FQ113" s="937">
        <f t="shared" si="292"/>
        <v>0</v>
      </c>
      <c r="GA113" s="937">
        <f>IF(GA$5=$J113,#REF!,0)</f>
        <v>0</v>
      </c>
      <c r="GB113" s="937">
        <f>IF(GB$5=$J113,#REF!,0)</f>
        <v>0</v>
      </c>
      <c r="GC113" s="937">
        <f>IF(GC$5=$J113,#REF!,0)</f>
        <v>0</v>
      </c>
      <c r="GD113" s="937">
        <f>IF(GD$5=$J113,#REF!,0)</f>
        <v>0</v>
      </c>
      <c r="GE113" s="937">
        <f>IF(GE$5=$J113,#REF!,0)</f>
        <v>0</v>
      </c>
      <c r="GF113" s="937">
        <f>IF(GF$5=$J113,#REF!,0)</f>
        <v>0</v>
      </c>
      <c r="GG113" s="937">
        <f>IF(GG$5=$J113,#REF!,0)</f>
        <v>0</v>
      </c>
      <c r="GH113" s="937">
        <f>IF(GH$5=$J113,#REF!,0)</f>
        <v>0</v>
      </c>
      <c r="GI113" s="937">
        <f>IF(GI$5=$J113,#REF!,0)</f>
        <v>0</v>
      </c>
      <c r="GJ113" s="937">
        <f>IF(GJ$5=$J113,#REF!,0)</f>
        <v>0</v>
      </c>
      <c r="GK113" s="937">
        <f>IF(GK$5=$J113,#REF!,0)</f>
        <v>0</v>
      </c>
      <c r="GL113" s="937">
        <f>IF(GL$5=$J113,#REF!,0)</f>
        <v>0</v>
      </c>
      <c r="GM113" s="937">
        <f>IF(GM$5=$J113,#REF!,0)</f>
        <v>0</v>
      </c>
      <c r="GN113" s="937">
        <f>IF(GN$5=$J113,#REF!,0)</f>
        <v>0</v>
      </c>
      <c r="GO113" s="937">
        <f>IF(GO$5=$J113,#REF!,0)</f>
        <v>0</v>
      </c>
      <c r="GP113" s="937">
        <f>IF(GP$5=$J113,#REF!,0)</f>
        <v>0</v>
      </c>
      <c r="GQ113" s="937">
        <f>IF(GQ$5=$J113,#REF!,0)</f>
        <v>0</v>
      </c>
      <c r="GR113" s="937">
        <f>IF(GR$5=$J113,#REF!,0)</f>
        <v>0</v>
      </c>
      <c r="GS113" s="937">
        <f>IF(GS$5=$J113,#REF!,0)</f>
        <v>0</v>
      </c>
      <c r="GT113" s="937">
        <f>IF(GT$5=$J113,#REF!,0)</f>
        <v>0</v>
      </c>
      <c r="GU113" s="937">
        <f>IF(GU$5=$J113,#REF!,0)</f>
        <v>0</v>
      </c>
      <c r="GV113" s="937">
        <f>IF(GV$5=$J113,#REF!,0)</f>
        <v>0</v>
      </c>
      <c r="GW113" s="937">
        <f>IF(GW$5=$J113,#REF!,0)</f>
        <v>0</v>
      </c>
      <c r="GX113" s="937">
        <f>IF(GX$5=$J113,#REF!,0)</f>
        <v>0</v>
      </c>
      <c r="GY113" s="937">
        <f>IF(GY$5=$J113,#REF!,0)</f>
        <v>0</v>
      </c>
      <c r="GZ113" s="937">
        <f>IF(GZ$5=$J113,#REF!,0)</f>
        <v>0</v>
      </c>
      <c r="HA113" s="937">
        <f>IF(HA$5=$J113,#REF!,0)</f>
        <v>0</v>
      </c>
      <c r="HB113" s="937">
        <f>IF(HB$5=$J113,#REF!,0)</f>
        <v>0</v>
      </c>
      <c r="HC113" s="937">
        <f>IF(HC$5=$J113,#REF!,0)</f>
        <v>0</v>
      </c>
      <c r="HD113" s="937">
        <f>IF(HD$5=$J113,#REF!,0)</f>
        <v>0</v>
      </c>
      <c r="HE113" s="937">
        <f>IF(HE$5=$J113,#REF!,0)</f>
        <v>0</v>
      </c>
      <c r="HF113" s="937" t="e">
        <f>IF(HF$5=$J113,#REF!,0)</f>
        <v>#REF!</v>
      </c>
    </row>
    <row r="114" spans="1:214" ht="18.75" hidden="1" customHeight="1" x14ac:dyDescent="0.35">
      <c r="H114" s="529"/>
      <c r="I114" s="461"/>
      <c r="J114" s="461"/>
      <c r="K114" s="461" t="s">
        <v>690</v>
      </c>
      <c r="L114" s="504" t="s">
        <v>150</v>
      </c>
      <c r="AN114" s="644">
        <v>6300</v>
      </c>
      <c r="AO114" s="644">
        <v>6300</v>
      </c>
      <c r="AP114" s="644"/>
      <c r="AQ114" s="644">
        <v>0</v>
      </c>
      <c r="AR114" s="644">
        <v>0</v>
      </c>
      <c r="AS114" s="644"/>
      <c r="AT114" s="644">
        <f t="shared" si="301"/>
        <v>0</v>
      </c>
      <c r="AU114" s="644">
        <f>AV114-AR114</f>
        <v>0</v>
      </c>
      <c r="AV114" s="644"/>
      <c r="AW114" s="644">
        <v>0</v>
      </c>
      <c r="AX114" s="644">
        <v>0</v>
      </c>
      <c r="AY114" s="644"/>
      <c r="AZ114" s="644"/>
      <c r="BA114" s="644">
        <f>IFERROR(AZ114/AP114*100,)</f>
        <v>0</v>
      </c>
      <c r="BB114" s="644">
        <f>IFERROR(AZ114/AY114*100,)</f>
        <v>0</v>
      </c>
      <c r="BC114" s="644"/>
      <c r="BD114" s="644"/>
      <c r="BE114" s="644"/>
      <c r="BF114" s="644"/>
      <c r="BG114" s="644">
        <f t="shared" si="303"/>
        <v>0</v>
      </c>
      <c r="BH114" s="644">
        <f>BI114-BE114</f>
        <v>0</v>
      </c>
      <c r="BI114" s="644"/>
      <c r="BJ114" s="644"/>
      <c r="BK114" s="644">
        <f t="shared" si="304"/>
        <v>0</v>
      </c>
      <c r="BL114" s="644">
        <f>BM114-BI114</f>
        <v>0</v>
      </c>
      <c r="BM114" s="644"/>
      <c r="BN114" s="644"/>
      <c r="BO114" s="644">
        <f t="shared" si="305"/>
        <v>0</v>
      </c>
      <c r="BP114" s="644">
        <f>BQ114-BI114</f>
        <v>0</v>
      </c>
      <c r="BQ114" s="644"/>
      <c r="BR114" s="644"/>
      <c r="BS114" s="644">
        <f t="shared" si="306"/>
        <v>0</v>
      </c>
      <c r="BT114" s="644">
        <f>BU114-BM114</f>
        <v>0</v>
      </c>
      <c r="BU114" s="749"/>
      <c r="BV114" s="644"/>
      <c r="BW114" s="644">
        <f t="shared" si="307"/>
        <v>0</v>
      </c>
      <c r="BX114" s="644">
        <f>BY114-BU114</f>
        <v>0</v>
      </c>
      <c r="BY114" s="644"/>
      <c r="BZ114" s="644"/>
      <c r="CA114" s="644"/>
      <c r="CB114" s="644"/>
      <c r="CC114" s="644"/>
      <c r="CD114" s="644">
        <f t="shared" si="293"/>
        <v>0</v>
      </c>
      <c r="CE114" s="644">
        <f t="shared" si="308"/>
        <v>0</v>
      </c>
      <c r="CF114" s="644"/>
      <c r="CG114" s="644"/>
      <c r="CH114" s="644">
        <v>0</v>
      </c>
      <c r="CI114" s="644">
        <f>IFERROR(CH114/CG114*100,)</f>
        <v>0</v>
      </c>
      <c r="CJ114" s="644">
        <f>CK114-CG114</f>
        <v>0</v>
      </c>
      <c r="CK114" s="644"/>
      <c r="CL114" s="644">
        <f t="shared" si="309"/>
        <v>0</v>
      </c>
      <c r="CM114" s="644">
        <f>CN114-CK114</f>
        <v>0</v>
      </c>
      <c r="CN114" s="644"/>
      <c r="CO114" s="644"/>
      <c r="CP114" s="644">
        <f t="shared" si="310"/>
        <v>0</v>
      </c>
      <c r="CQ114" s="644">
        <f>CR114-CN114</f>
        <v>0</v>
      </c>
      <c r="CR114" s="644"/>
      <c r="CS114" s="644"/>
      <c r="CT114" s="644">
        <f t="shared" si="311"/>
        <v>0</v>
      </c>
      <c r="CU114" s="647">
        <f>CV114-CR114</f>
        <v>0</v>
      </c>
      <c r="CV114" s="647"/>
      <c r="CW114" s="644"/>
      <c r="CX114" s="644"/>
      <c r="CY114" s="644"/>
      <c r="CZ114" s="644"/>
      <c r="DA114" s="644"/>
      <c r="DB114" s="644">
        <f t="shared" si="313"/>
        <v>0</v>
      </c>
      <c r="DC114" s="647">
        <f>DD114-CZ114</f>
        <v>0</v>
      </c>
      <c r="DD114" s="644"/>
      <c r="DE114" s="644"/>
      <c r="DF114" s="644">
        <f t="shared" si="314"/>
        <v>0</v>
      </c>
      <c r="DG114" s="647">
        <f>DH114-DD114</f>
        <v>0</v>
      </c>
      <c r="DH114" s="644"/>
      <c r="DI114" s="644"/>
      <c r="DJ114" s="644">
        <f t="shared" si="315"/>
        <v>0</v>
      </c>
      <c r="DK114" s="647" t="e">
        <f>#REF!-DH114</f>
        <v>#REF!</v>
      </c>
      <c r="DL114" s="644"/>
      <c r="DM114" s="644">
        <f t="shared" si="284"/>
        <v>0</v>
      </c>
      <c r="DN114" s="644">
        <f>IFERROR(DL114/#REF!*100,)</f>
        <v>0</v>
      </c>
      <c r="DO114" s="644"/>
      <c r="DP114" s="644"/>
      <c r="DQ114" s="644"/>
      <c r="DS114" s="490">
        <f>IF(DS$5=$H114,#REF!,0)</f>
        <v>0</v>
      </c>
      <c r="DT114" s="490">
        <f>IF(DT$5=$H114,#REF!,0)</f>
        <v>0</v>
      </c>
      <c r="DU114" s="490">
        <f>IF(DU$5=$H114,#REF!,0)</f>
        <v>0</v>
      </c>
      <c r="DV114" s="490">
        <f>IF(DV$5=$J114,#REF!,0)</f>
        <v>0</v>
      </c>
      <c r="DW114" s="490"/>
      <c r="DX114" s="490">
        <f>IF($DX$5=$A114,#REF!,0)</f>
        <v>0</v>
      </c>
      <c r="DY114" s="490">
        <f t="shared" si="317"/>
        <v>0</v>
      </c>
      <c r="DZ114" s="490"/>
      <c r="EA114" s="636">
        <f>IF(EA$5=$A114,#REF!,0)</f>
        <v>0</v>
      </c>
      <c r="EB114" s="937">
        <f>IF(EB$5=$A114,#REF!,0)</f>
        <v>0</v>
      </c>
      <c r="EC114" s="937">
        <f>IF(EC$5=$A114,#REF!,0)</f>
        <v>0</v>
      </c>
      <c r="ED114" s="636">
        <f>IF(ED$5=$A114,#REF!,0)</f>
        <v>0</v>
      </c>
      <c r="EE114" s="636">
        <f>IF(EE$5=$A114,#REF!,0)</f>
        <v>0</v>
      </c>
      <c r="EF114" s="636">
        <f>IF(EF$5=$A114,#REF!,0)</f>
        <v>0</v>
      </c>
      <c r="EG114" s="636">
        <f>IF(EG$5=$A114,#REF!,0)</f>
        <v>0</v>
      </c>
      <c r="EH114" s="636">
        <f>IF(EH$5=$A114,#REF!,0)</f>
        <v>0</v>
      </c>
      <c r="EI114" s="636">
        <f>IF(EI$5=$A114,#REF!,0)</f>
        <v>0</v>
      </c>
      <c r="EJ114" s="937">
        <f>IF(EJ$5=$A114,#REF!,0)</f>
        <v>0</v>
      </c>
      <c r="EK114" s="937">
        <f>IF(EK$5=$A114,#REF!,0)</f>
        <v>0</v>
      </c>
      <c r="EL114" s="937">
        <f>IF(EL$5=$A114,#REF!,0)</f>
        <v>0</v>
      </c>
      <c r="EM114" s="937">
        <f>IF(EM$5=$A114,#REF!,0)</f>
        <v>0</v>
      </c>
      <c r="EN114" s="937">
        <f>IF(EN$5=$A114,#REF!,0)</f>
        <v>0</v>
      </c>
      <c r="EO114" s="937">
        <f>IF(EO$5=$A114,#REF!,0)</f>
        <v>0</v>
      </c>
      <c r="EP114" s="937">
        <f>IF(EP$5=$A114,#REF!,0)</f>
        <v>0</v>
      </c>
      <c r="EQ114" s="937">
        <f>IF(EQ$5=$A114,#REF!,0)</f>
        <v>0</v>
      </c>
      <c r="ER114" s="937">
        <f>IF(ER$5=$A114,#REF!,0)</f>
        <v>0</v>
      </c>
      <c r="ES114" s="937">
        <f>IF(ES$5=$A114,#REF!,0)</f>
        <v>0</v>
      </c>
      <c r="ET114" s="937">
        <f>IF(ET$5=$A114,#REF!,0)</f>
        <v>0</v>
      </c>
      <c r="EX114" s="636">
        <f t="shared" si="291"/>
        <v>0</v>
      </c>
      <c r="EY114" s="937">
        <f t="shared" si="291"/>
        <v>0</v>
      </c>
      <c r="EZ114" s="937">
        <f t="shared" si="291"/>
        <v>0</v>
      </c>
      <c r="FA114" s="636">
        <f t="shared" si="291"/>
        <v>0</v>
      </c>
      <c r="FB114" s="636">
        <f t="shared" si="291"/>
        <v>0</v>
      </c>
      <c r="FC114" s="636">
        <f t="shared" si="291"/>
        <v>0</v>
      </c>
      <c r="FD114" s="636">
        <f t="shared" si="291"/>
        <v>0</v>
      </c>
      <c r="FE114" s="636">
        <f t="shared" si="291"/>
        <v>0</v>
      </c>
      <c r="FF114" s="636">
        <f t="shared" si="291"/>
        <v>0</v>
      </c>
      <c r="FG114" s="937">
        <f t="shared" si="291"/>
        <v>0</v>
      </c>
      <c r="FH114" s="937">
        <f t="shared" si="292"/>
        <v>0</v>
      </c>
      <c r="FI114" s="937">
        <f t="shared" si="292"/>
        <v>0</v>
      </c>
      <c r="FJ114" s="937">
        <f t="shared" si="292"/>
        <v>0</v>
      </c>
      <c r="FK114" s="937">
        <f t="shared" si="292"/>
        <v>0</v>
      </c>
      <c r="FL114" s="937">
        <f t="shared" si="292"/>
        <v>0</v>
      </c>
      <c r="FM114" s="937">
        <f t="shared" si="292"/>
        <v>0</v>
      </c>
      <c r="FN114" s="937">
        <f t="shared" si="292"/>
        <v>0</v>
      </c>
      <c r="FO114" s="937">
        <f t="shared" si="292"/>
        <v>0</v>
      </c>
      <c r="FP114" s="937">
        <f t="shared" si="292"/>
        <v>0</v>
      </c>
      <c r="FQ114" s="937">
        <f t="shared" si="292"/>
        <v>0</v>
      </c>
      <c r="GA114" s="937">
        <f>IF(GA$5=$J114,#REF!,0)</f>
        <v>0</v>
      </c>
      <c r="GB114" s="937">
        <f>IF(GB$5=$J114,#REF!,0)</f>
        <v>0</v>
      </c>
      <c r="GC114" s="937">
        <f>IF(GC$5=$J114,#REF!,0)</f>
        <v>0</v>
      </c>
      <c r="GD114" s="937">
        <f>IF(GD$5=$J114,#REF!,0)</f>
        <v>0</v>
      </c>
      <c r="GE114" s="937">
        <f>IF(GE$5=$J114,#REF!,0)</f>
        <v>0</v>
      </c>
      <c r="GF114" s="937">
        <f>IF(GF$5=$J114,#REF!,0)</f>
        <v>0</v>
      </c>
      <c r="GG114" s="937">
        <f>IF(GG$5=$J114,#REF!,0)</f>
        <v>0</v>
      </c>
      <c r="GH114" s="937">
        <f>IF(GH$5=$J114,#REF!,0)</f>
        <v>0</v>
      </c>
      <c r="GI114" s="937">
        <f>IF(GI$5=$J114,#REF!,0)</f>
        <v>0</v>
      </c>
      <c r="GJ114" s="937">
        <f>IF(GJ$5=$J114,#REF!,0)</f>
        <v>0</v>
      </c>
      <c r="GK114" s="937">
        <f>IF(GK$5=$J114,#REF!,0)</f>
        <v>0</v>
      </c>
      <c r="GL114" s="937">
        <f>IF(GL$5=$J114,#REF!,0)</f>
        <v>0</v>
      </c>
      <c r="GM114" s="937">
        <f>IF(GM$5=$J114,#REF!,0)</f>
        <v>0</v>
      </c>
      <c r="GN114" s="937">
        <f>IF(GN$5=$J114,#REF!,0)</f>
        <v>0</v>
      </c>
      <c r="GO114" s="937">
        <f>IF(GO$5=$J114,#REF!,0)</f>
        <v>0</v>
      </c>
      <c r="GP114" s="937">
        <f>IF(GP$5=$J114,#REF!,0)</f>
        <v>0</v>
      </c>
      <c r="GQ114" s="937">
        <f>IF(GQ$5=$J114,#REF!,0)</f>
        <v>0</v>
      </c>
      <c r="GR114" s="937">
        <f>IF(GR$5=$J114,#REF!,0)</f>
        <v>0</v>
      </c>
      <c r="GS114" s="937">
        <f>IF(GS$5=$J114,#REF!,0)</f>
        <v>0</v>
      </c>
      <c r="GT114" s="937">
        <f>IF(GT$5=$J114,#REF!,0)</f>
        <v>0</v>
      </c>
      <c r="GU114" s="937">
        <f>IF(GU$5=$J114,#REF!,0)</f>
        <v>0</v>
      </c>
      <c r="GV114" s="937">
        <f>IF(GV$5=$J114,#REF!,0)</f>
        <v>0</v>
      </c>
      <c r="GW114" s="937">
        <f>IF(GW$5=$J114,#REF!,0)</f>
        <v>0</v>
      </c>
      <c r="GX114" s="937">
        <f>IF(GX$5=$J114,#REF!,0)</f>
        <v>0</v>
      </c>
      <c r="GY114" s="937">
        <f>IF(GY$5=$J114,#REF!,0)</f>
        <v>0</v>
      </c>
      <c r="GZ114" s="937">
        <f>IF(GZ$5=$J114,#REF!,0)</f>
        <v>0</v>
      </c>
      <c r="HA114" s="937">
        <f>IF(HA$5=$J114,#REF!,0)</f>
        <v>0</v>
      </c>
      <c r="HB114" s="937">
        <f>IF(HB$5=$J114,#REF!,0)</f>
        <v>0</v>
      </c>
      <c r="HC114" s="937">
        <f>IF(HC$5=$J114,#REF!,0)</f>
        <v>0</v>
      </c>
      <c r="HD114" s="937">
        <f>IF(HD$5=$J114,#REF!,0)</f>
        <v>0</v>
      </c>
      <c r="HE114" s="937">
        <f>IF(HE$5=$J114,#REF!,0)</f>
        <v>0</v>
      </c>
      <c r="HF114" s="937">
        <f>IF(HF$5=$J114,#REF!,0)</f>
        <v>0</v>
      </c>
    </row>
    <row r="115" spans="1:214" ht="23.25" x14ac:dyDescent="0.35">
      <c r="AN115" s="513" t="e">
        <f>#REF!+#REF!+#REF!+#REF!+#REF!+#REF!+#REF!+#REF!+#REF!+#REF!+#REF!+#REF!+#REF!+#REF!+#REF!+#REF!+AN7+#REF!</f>
        <v>#REF!</v>
      </c>
      <c r="AP115" s="513" t="e">
        <f>#REF!+#REF!+#REF!+#REF!+#REF!+#REF!+#REF!+#REF!+#REF!+#REF!+#REF!+#REF!+#REF!+#REF!+#REF!+#REF!+AP7+#REF!</f>
        <v>#REF!</v>
      </c>
      <c r="AQ115" s="513" t="e">
        <f>#REF!+#REF!+#REF!+#REF!+#REF!+#REF!+#REF!+#REF!+#REF!+#REF!+#REF!+#REF!+#REF!+#REF!+#REF!+#REF!+AQ7+#REF!</f>
        <v>#REF!</v>
      </c>
      <c r="AR115" s="513" t="e">
        <f>#REF!+#REF!+#REF!+#REF!+#REF!+#REF!+#REF!+#REF!+#REF!+#REF!+#REF!+#REF!+#REF!+#REF!+#REF!+#REF!+AR7+#REF!</f>
        <v>#REF!</v>
      </c>
      <c r="AS115" s="513" t="e">
        <f>#REF!+#REF!+#REF!+#REF!+#REF!+#REF!+#REF!+#REF!+#REF!+#REF!+#REF!+#REF!+#REF!+#REF!+#REF!+#REF!+AS7+#REF!</f>
        <v>#REF!</v>
      </c>
      <c r="AT115" s="446">
        <f t="shared" si="301"/>
        <v>0</v>
      </c>
      <c r="AU115" s="513" t="e">
        <f>#REF!+#REF!+#REF!+#REF!+#REF!+#REF!+#REF!+#REF!+#REF!+#REF!+#REF!+#REF!+#REF!+#REF!+#REF!+#REF!+AU7+#REF!</f>
        <v>#REF!</v>
      </c>
      <c r="AV115" s="513" t="e">
        <f>#REF!+#REF!+#REF!+#REF!+#REF!+#REF!+#REF!+#REF!+#REF!+#REF!+#REF!+#REF!+#REF!+#REF!+#REF!+#REF!+AV7+#REF!</f>
        <v>#REF!</v>
      </c>
      <c r="AW115" s="448" t="e">
        <f>#REF!+#REF!+#REF!+#REF!+#REF!+#REF!+#REF!+#REF!+#REF!+#REF!+#REF!+#REF!+#REF!+#REF!+#REF!+#REF!+AW7+#REF!</f>
        <v>#REF!</v>
      </c>
      <c r="AX115" s="448" t="e">
        <f>#REF!+#REF!+#REF!+#REF!+#REF!+#REF!+#REF!+#REF!+#REF!+#REF!+#REF!+#REF!+#REF!+#REF!+#REF!+#REF!+AX7+#REF!</f>
        <v>#REF!</v>
      </c>
      <c r="AY115" s="513" t="e">
        <f>#REF!+#REF!+#REF!+#REF!+#REF!+#REF!+#REF!+#REF!+#REF!+#REF!+#REF!+#REF!+#REF!+#REF!+#REF!+#REF!+AY7+#REF!</f>
        <v>#REF!</v>
      </c>
      <c r="AZ115" s="513" t="e">
        <f>#REF!+#REF!+#REF!+#REF!+#REF!+#REF!+#REF!+#REF!+#REF!+#REF!+#REF!+#REF!+#REF!+#REF!+#REF!+#REF!+AZ7+#REF!</f>
        <v>#REF!</v>
      </c>
      <c r="BA115" s="446">
        <f>IFERROR(AZ115/AP115*100,)</f>
        <v>0</v>
      </c>
      <c r="BB115" s="446">
        <f>IFERROR(AZ115/AY115*100,)</f>
        <v>0</v>
      </c>
      <c r="BC115" s="513" t="e">
        <f>#REF!+#REF!+#REF!+#REF!+#REF!+#REF!+#REF!+#REF!+#REF!+#REF!+#REF!+#REF!+#REF!+#REF!+#REF!+#REF!+BC7+#REF!</f>
        <v>#REF!</v>
      </c>
      <c r="BD115" s="513" t="e">
        <f>#REF!+#REF!+#REF!+#REF!+#REF!+#REF!+#REF!+#REF!+#REF!+#REF!+#REF!+#REF!+#REF!+#REF!+#REF!+#REF!+BD7+#REF!</f>
        <v>#REF!</v>
      </c>
      <c r="BE115" s="513" t="e">
        <f>#REF!+#REF!+#REF!+#REF!+#REF!+#REF!+#REF!+#REF!+#REF!+#REF!+#REF!+#REF!+#REF!+#REF!+#REF!+#REF!+BE7+#REF!</f>
        <v>#REF!</v>
      </c>
      <c r="BF115" s="513" t="e">
        <f>#REF!+#REF!+#REF!+#REF!+#REF!+#REF!+#REF!+#REF!+#REF!+#REF!+#REF!+#REF!+#REF!+#REF!+#REF!+#REF!+BF7+#REF!</f>
        <v>#REF!</v>
      </c>
      <c r="BG115" s="513">
        <f t="shared" si="303"/>
        <v>0</v>
      </c>
      <c r="BH115" s="513" t="e">
        <f>#REF!+#REF!+#REF!+#REF!+#REF!+#REF!+#REF!+#REF!+#REF!+#REF!+#REF!+#REF!+#REF!+#REF!+#REF!+#REF!+BH7+#REF!</f>
        <v>#REF!</v>
      </c>
      <c r="BI115" s="513" t="e">
        <f>#REF!+#REF!+#REF!+#REF!+#REF!+#REF!+#REF!+#REF!+#REF!+#REF!+#REF!+#REF!+#REF!+#REF!+#REF!+#REF!+BI7+#REF!</f>
        <v>#REF!</v>
      </c>
      <c r="BJ115" s="513"/>
      <c r="BK115" s="513">
        <f t="shared" si="304"/>
        <v>0</v>
      </c>
      <c r="BL115" s="513" t="e">
        <f>#REF!+#REF!+#REF!+#REF!+#REF!+#REF!+#REF!+#REF!+#REF!+#REF!+#REF!+#REF!+#REF!+#REF!+#REF!+#REF!+BL7+#REF!</f>
        <v>#REF!</v>
      </c>
      <c r="BM115" s="513" t="e">
        <f>#REF!+#REF!+#REF!+#REF!+#REF!+#REF!+#REF!+#REF!+#REF!+#REF!+#REF!+#REF!+#REF!+#REF!+#REF!+#REF!+BM7+#REF!</f>
        <v>#REF!</v>
      </c>
      <c r="BN115" s="513"/>
      <c r="BO115" s="513">
        <f t="shared" si="305"/>
        <v>0</v>
      </c>
      <c r="BP115" s="513" t="e">
        <f>#REF!+#REF!+#REF!+#REF!+#REF!+#REF!+#REF!+#REF!+#REF!+#REF!+#REF!+#REF!+#REF!+#REF!+#REF!+#REF!+BP7+#REF!</f>
        <v>#REF!</v>
      </c>
      <c r="BQ115" s="513" t="e">
        <f>#REF!+#REF!+#REF!+#REF!+#REF!+#REF!+#REF!+#REF!+#REF!+#REF!+#REF!+#REF!+#REF!+#REF!+#REF!+#REF!+BQ7+#REF!</f>
        <v>#REF!</v>
      </c>
      <c r="BR115" s="513" t="e">
        <f>#REF!+#REF!+#REF!+#REF!+#REF!+#REF!+#REF!+#REF!+#REF!+#REF!+#REF!+#REF!+#REF!+#REF!+#REF!+#REF!+BR7+#REF!</f>
        <v>#REF!</v>
      </c>
      <c r="BS115" s="513">
        <f t="shared" si="306"/>
        <v>0</v>
      </c>
      <c r="BT115" s="513" t="e">
        <f>#REF!+#REF!+#REF!+#REF!+#REF!+#REF!+#REF!+#REF!+#REF!+#REF!+#REF!+#REF!+#REF!+#REF!+#REF!+#REF!+BT7+#REF!</f>
        <v>#REF!</v>
      </c>
      <c r="BU115" s="815" t="e">
        <f>#REF!+#REF!+#REF!+#REF!+#REF!+#REF!+#REF!+#REF!+#REF!+#REF!+#REF!+#REF!+#REF!+#REF!+#REF!+#REF!+BU7+#REF!</f>
        <v>#REF!</v>
      </c>
      <c r="BV115" s="513" t="e">
        <f>#REF!+#REF!+#REF!+#REF!+#REF!+#REF!+#REF!+#REF!+#REF!+#REF!+#REF!+#REF!+#REF!+#REF!+#REF!+#REF!+BV7+#REF!</f>
        <v>#REF!</v>
      </c>
      <c r="BW115" s="513">
        <f t="shared" si="307"/>
        <v>0</v>
      </c>
      <c r="BX115" s="513" t="e">
        <f>#REF!+#REF!+#REF!+#REF!+#REF!+#REF!+#REF!+#REF!+#REF!+#REF!+#REF!+#REF!+#REF!+#REF!+#REF!+#REF!+BX7+#REF!</f>
        <v>#REF!</v>
      </c>
      <c r="BY115" s="513" t="e">
        <f>#REF!+#REF!+#REF!+#REF!+#REF!+#REF!+#REF!+#REF!+#REF!+#REF!+#REF!+#REF!+#REF!+#REF!+#REF!+#REF!+BY7+#REF!</f>
        <v>#REF!</v>
      </c>
      <c r="BZ115" s="513" t="e">
        <f>#REF!+#REF!+#REF!+#REF!+#REF!+#REF!+#REF!+#REF!+#REF!+#REF!+#REF!+#REF!+#REF!+#REF!+#REF!+#REF!+BZ7+#REF!</f>
        <v>#REF!</v>
      </c>
      <c r="CA115" s="513" t="e">
        <f>#REF!+#REF!+#REF!+#REF!+#REF!+#REF!+#REF!+#REF!+#REF!+#REF!+#REF!+#REF!+#REF!+#REF!+#REF!+#REF!+CA7+#REF!</f>
        <v>#REF!</v>
      </c>
      <c r="CB115" s="513" t="e">
        <f>#REF!+#REF!+#REF!+#REF!+#REF!+#REF!+#REF!+#REF!+#REF!+#REF!+#REF!+#REF!+#REF!+#REF!+#REF!+#REF!+CB7+#REF!</f>
        <v>#REF!</v>
      </c>
      <c r="CC115" s="513" t="e">
        <f>#REF!+#REF!+#REF!+#REF!+#REF!+#REF!+#REF!+#REF!+#REF!+#REF!+#REF!+#REF!+#REF!+#REF!+#REF!+#REF!+CC7+#REF!</f>
        <v>#REF!</v>
      </c>
      <c r="CD115" s="513">
        <f t="shared" si="293"/>
        <v>0</v>
      </c>
      <c r="CE115" s="513">
        <f t="shared" si="308"/>
        <v>0</v>
      </c>
      <c r="CF115" s="513" t="e">
        <f>#REF!+#REF!+#REF!+#REF!+#REF!+#REF!+#REF!+#REF!+#REF!+#REF!+#REF!+#REF!+#REF!+#REF!+#REF!+#REF!+CF7+#REF!</f>
        <v>#REF!</v>
      </c>
      <c r="CG115" s="513" t="e">
        <f>#REF!+#REF!+#REF!+#REF!+#REF!+#REF!+#REF!+#REF!+#REF!+#REF!+#REF!+#REF!+#REF!+#REF!+#REF!+#REF!+CG7+#REF!</f>
        <v>#REF!</v>
      </c>
      <c r="CH115" s="513" t="e">
        <f>#REF!+#REF!+#REF!+#REF!+#REF!+#REF!+#REF!+#REF!+#REF!+#REF!+#REF!+#REF!+#REF!+#REF!+#REF!+#REF!+CH7+#REF!</f>
        <v>#REF!</v>
      </c>
      <c r="CI115" s="513">
        <f>IFERROR(CH115/CG115*100,)</f>
        <v>0</v>
      </c>
      <c r="CJ115" s="513" t="e">
        <f>#REF!+#REF!+#REF!+#REF!+#REF!+#REF!+#REF!+#REF!+#REF!+#REF!+#REF!+#REF!+#REF!+#REF!+#REF!+#REF!+CJ7+#REF!</f>
        <v>#REF!</v>
      </c>
      <c r="CK115" s="513" t="e">
        <f>#REF!+#REF!+#REF!+#REF!+#REF!+#REF!+#REF!+#REF!+#REF!+#REF!+#REF!+#REF!+#REF!+#REF!+#REF!+#REF!+CK7+#REF!</f>
        <v>#REF!</v>
      </c>
      <c r="CL115" s="513">
        <f t="shared" si="309"/>
        <v>0</v>
      </c>
      <c r="CM115" s="513" t="e">
        <f>#REF!+#REF!+#REF!+#REF!+#REF!+#REF!+#REF!+#REF!+#REF!+#REF!+#REF!+#REF!+#REF!+#REF!+#REF!+#REF!+CM7+#REF!</f>
        <v>#REF!</v>
      </c>
      <c r="CN115" s="513" t="e">
        <f>#REF!+#REF!+#REF!+#REF!+#REF!+#REF!+#REF!+#REF!+#REF!+#REF!+#REF!+#REF!+#REF!+#REF!+#REF!+#REF!+CN7+#REF!</f>
        <v>#REF!</v>
      </c>
      <c r="CO115" s="513" t="e">
        <f>#REF!+#REF!+#REF!+#REF!+#REF!+#REF!+#REF!+#REF!+#REF!+#REF!+#REF!+#REF!+#REF!+#REF!+#REF!+#REF!+CO7+#REF!</f>
        <v>#REF!</v>
      </c>
      <c r="CP115" s="513">
        <f t="shared" si="310"/>
        <v>0</v>
      </c>
      <c r="CQ115" s="513" t="e">
        <f>#REF!+#REF!+#REF!+#REF!+#REF!+#REF!+#REF!+#REF!+#REF!+#REF!+#REF!+#REF!+#REF!+#REF!+#REF!+#REF!+CQ7+#REF!</f>
        <v>#REF!</v>
      </c>
      <c r="CR115" s="513" t="e">
        <f>#REF!+#REF!+#REF!+#REF!+#REF!+#REF!+#REF!+#REF!+#REF!+#REF!+#REF!+#REF!+#REF!+#REF!+#REF!+#REF!+CR7+#REF!</f>
        <v>#REF!</v>
      </c>
      <c r="CS115" s="513" t="e">
        <f>#REF!+#REF!+#REF!+#REF!+#REF!+#REF!+#REF!+#REF!+#REF!+#REF!+#REF!+#REF!+#REF!+#REF!+#REF!+#REF!+CS7+#REF!</f>
        <v>#REF!</v>
      </c>
      <c r="CT115" s="513">
        <f t="shared" si="311"/>
        <v>0</v>
      </c>
      <c r="CU115" s="1126" t="e">
        <f>#REF!+#REF!+#REF!+#REF!+#REF!+#REF!+#REF!+#REF!+#REF!+#REF!+#REF!+#REF!+#REF!+#REF!+#REF!+#REF!+CU7+#REF!</f>
        <v>#REF!</v>
      </c>
      <c r="CV115" s="1126" t="e">
        <f>#REF!+#REF!+#REF!+#REF!+#REF!+#REF!+#REF!+#REF!+#REF!+#REF!+#REF!+#REF!+#REF!+#REF!+#REF!+#REF!+CV7+#REF!</f>
        <v>#REF!</v>
      </c>
      <c r="CW115" s="513" t="e">
        <f>#REF!+#REF!+#REF!+#REF!+#REF!+#REF!+#REF!+#REF!+#REF!+#REF!+#REF!+#REF!+#REF!+#REF!+#REF!+#REF!+CW7+#REF!</f>
        <v>#REF!</v>
      </c>
      <c r="CX115" s="513" t="e">
        <f>#REF!+#REF!+#REF!+#REF!+#REF!+#REF!+#REF!+#REF!+#REF!+#REF!+#REF!+#REF!+#REF!+#REF!+#REF!+#REF!+CX7+#REF!</f>
        <v>#REF!</v>
      </c>
      <c r="CY115" s="513" t="e">
        <f>#REF!+#REF!+#REF!+#REF!+#REF!+#REF!+#REF!+#REF!+#REF!+#REF!+#REF!+#REF!+#REF!+#REF!+#REF!+#REF!+CY7+#REF!</f>
        <v>#REF!</v>
      </c>
      <c r="CZ115" s="513" t="e">
        <f>#REF!+#REF!+#REF!+#REF!+#REF!+#REF!+#REF!+#REF!+#REF!+#REF!+#REF!+#REF!+#REF!+#REF!+#REF!+#REF!+CZ7+#REF!</f>
        <v>#REF!</v>
      </c>
      <c r="DA115" s="513" t="e">
        <f>#REF!+#REF!+#REF!+#REF!+#REF!+#REF!+#REF!+#REF!+#REF!+#REF!+#REF!+#REF!+#REF!+#REF!+#REF!+#REF!+DA7+#REF!</f>
        <v>#REF!</v>
      </c>
      <c r="DB115" s="513">
        <f t="shared" si="313"/>
        <v>0</v>
      </c>
      <c r="DC115" s="1126" t="e">
        <f>#REF!+#REF!+#REF!+#REF!+#REF!+#REF!+#REF!+#REF!+#REF!+#REF!+#REF!+#REF!+#REF!+#REF!+#REF!+#REF!+DC7+#REF!</f>
        <v>#REF!</v>
      </c>
      <c r="DD115" s="513" t="e">
        <f>#REF!+#REF!+#REF!+#REF!+#REF!+#REF!+#REF!+#REF!+#REF!+#REF!+#REF!+#REF!+#REF!+#REF!+#REF!+#REF!+DD7+#REF!</f>
        <v>#REF!</v>
      </c>
      <c r="DE115" s="513" t="e">
        <f>#REF!+#REF!+#REF!+#REF!+#REF!+#REF!+#REF!+#REF!+#REF!+#REF!+#REF!+#REF!+#REF!+#REF!+#REF!+#REF!+DE7+#REF!</f>
        <v>#REF!</v>
      </c>
      <c r="DF115" s="513">
        <f t="shared" si="314"/>
        <v>0</v>
      </c>
      <c r="DG115" s="1126" t="e">
        <f>#REF!+#REF!+#REF!+#REF!+#REF!+#REF!+#REF!+#REF!+#REF!+#REF!+#REF!+#REF!+#REF!+#REF!+#REF!+#REF!+DG7+#REF!</f>
        <v>#REF!</v>
      </c>
      <c r="DH115" s="513" t="e">
        <f>#REF!+#REF!+#REF!+#REF!+#REF!+#REF!+#REF!+#REF!+#REF!+#REF!+#REF!+#REF!+#REF!+#REF!+#REF!+#REF!+DH7+#REF!</f>
        <v>#REF!</v>
      </c>
      <c r="DI115" s="513" t="e">
        <f>#REF!+#REF!+#REF!+#REF!+#REF!+#REF!+#REF!+#REF!+#REF!+#REF!+#REF!+#REF!+#REF!+#REF!+#REF!+#REF!+DI7+#REF!</f>
        <v>#REF!</v>
      </c>
      <c r="DJ115" s="513">
        <f t="shared" si="315"/>
        <v>0</v>
      </c>
      <c r="DK115" s="1126" t="e">
        <f>#REF!+#REF!+#REF!+#REF!+#REF!+#REF!+#REF!+#REF!+#REF!+#REF!+#REF!+#REF!+#REF!+#REF!+#REF!+#REF!+DK7+#REF!</f>
        <v>#REF!</v>
      </c>
      <c r="DL115" s="513" t="e">
        <f>#REF!+#REF!+#REF!+#REF!+#REF!+#REF!+#REF!+#REF!+#REF!+#REF!+#REF!+#REF!+#REF!+#REF!+#REF!+#REF!+DL7+#REF!</f>
        <v>#REF!</v>
      </c>
      <c r="DM115" s="513">
        <f t="shared" si="284"/>
        <v>0</v>
      </c>
      <c r="DN115" s="513">
        <f>IFERROR(DL115/#REF!*100,)</f>
        <v>0</v>
      </c>
      <c r="DO115" s="513" t="e">
        <f>#REF!+#REF!+#REF!+#REF!+#REF!+#REF!+#REF!+#REF!+#REF!+#REF!+#REF!+#REF!+#REF!+#REF!+#REF!+#REF!+DO7+#REF!</f>
        <v>#REF!</v>
      </c>
      <c r="DP115" s="513" t="e">
        <f>#REF!+#REF!+#REF!+#REF!+#REF!+#REF!+#REF!+#REF!+#REF!+#REF!+#REF!+#REF!+#REF!+#REF!+#REF!+#REF!+DP7+#REF!</f>
        <v>#REF!</v>
      </c>
      <c r="DQ115" s="513" t="e">
        <f>#REF!+#REF!+#REF!+#REF!+#REF!+#REF!+#REF!+#REF!+#REF!+#REF!+#REF!+#REF!+#REF!+#REF!+#REF!+#REF!+DQ7+#REF!</f>
        <v>#REF!</v>
      </c>
      <c r="DR115" s="533" t="e">
        <f>#REF!-#REF!-#REF!</f>
        <v>#REF!</v>
      </c>
      <c r="DS115" s="490">
        <f>IF(DS$5=$H115,#REF!,0)</f>
        <v>0</v>
      </c>
      <c r="DT115" s="490">
        <f>IF(DT$5=$H115,#REF!,0)</f>
        <v>0</v>
      </c>
      <c r="DU115" s="490">
        <f>IF(DU$5=$H115,#REF!,0)</f>
        <v>0</v>
      </c>
      <c r="DV115" s="490">
        <f>IF(DV$5=$J115,#REF!,0)</f>
        <v>0</v>
      </c>
      <c r="DW115" s="490"/>
      <c r="DX115" s="490">
        <f>IF($DX$5=$A115,#REF!,0)</f>
        <v>0</v>
      </c>
      <c r="DY115" s="490">
        <f t="shared" si="317"/>
        <v>0</v>
      </c>
      <c r="DZ115" s="490"/>
      <c r="EA115" s="636">
        <f>IF(EA$5=$A115,#REF!,0)</f>
        <v>0</v>
      </c>
      <c r="EB115" s="937">
        <f>IF(EB$5=$A115,#REF!,0)</f>
        <v>0</v>
      </c>
      <c r="EC115" s="937">
        <f>IF(EC$5=$A115,#REF!,0)</f>
        <v>0</v>
      </c>
      <c r="ED115" s="636">
        <f>IF(ED$5=$A115,#REF!,0)</f>
        <v>0</v>
      </c>
      <c r="EE115" s="636">
        <f>IF(EE$5=$A115,#REF!,0)</f>
        <v>0</v>
      </c>
      <c r="EF115" s="636">
        <f>IF(EF$5=$A115,#REF!,0)</f>
        <v>0</v>
      </c>
      <c r="EG115" s="636">
        <f>IF(EG$5=$A115,#REF!,0)</f>
        <v>0</v>
      </c>
      <c r="EH115" s="636">
        <f>IF(EH$5=$A115,#REF!,0)</f>
        <v>0</v>
      </c>
      <c r="EI115" s="636">
        <f>IF(EI$5=$A115,#REF!,0)</f>
        <v>0</v>
      </c>
      <c r="EJ115" s="937">
        <f>IF(EJ$5=$A115,#REF!,0)</f>
        <v>0</v>
      </c>
      <c r="EK115" s="937">
        <f>IF(EK$5=$A115,#REF!,0)</f>
        <v>0</v>
      </c>
      <c r="EL115" s="937">
        <f>IF(EL$5=$A115,#REF!,0)</f>
        <v>0</v>
      </c>
      <c r="EM115" s="937">
        <f>IF(EM$5=$A115,#REF!,0)</f>
        <v>0</v>
      </c>
      <c r="EN115" s="937">
        <f>IF(EN$5=$A115,#REF!,0)</f>
        <v>0</v>
      </c>
      <c r="EO115" s="937">
        <f>IF(EO$5=$A115,#REF!,0)</f>
        <v>0</v>
      </c>
      <c r="EP115" s="937">
        <f>IF(EP$5=$A115,#REF!,0)</f>
        <v>0</v>
      </c>
      <c r="EQ115" s="937">
        <f>IF(EQ$5=$A115,#REF!,0)</f>
        <v>0</v>
      </c>
      <c r="ER115" s="937">
        <f>IF(ER$5=$A115,#REF!,0)</f>
        <v>0</v>
      </c>
      <c r="ES115" s="937">
        <f>IF(ES$5=$A115,#REF!,0)</f>
        <v>0</v>
      </c>
      <c r="ET115" s="937">
        <f>IF(ET$5=$A115,#REF!,0)</f>
        <v>0</v>
      </c>
      <c r="EX115" s="636">
        <f t="shared" si="291"/>
        <v>0</v>
      </c>
      <c r="EY115" s="937">
        <f t="shared" si="291"/>
        <v>0</v>
      </c>
      <c r="EZ115" s="937">
        <f t="shared" si="291"/>
        <v>0</v>
      </c>
      <c r="FA115" s="636">
        <f t="shared" si="291"/>
        <v>0</v>
      </c>
      <c r="FB115" s="636">
        <f t="shared" si="291"/>
        <v>0</v>
      </c>
      <c r="FC115" s="636">
        <f t="shared" si="291"/>
        <v>0</v>
      </c>
      <c r="FD115" s="636">
        <f t="shared" si="291"/>
        <v>0</v>
      </c>
      <c r="FE115" s="636">
        <f t="shared" si="291"/>
        <v>0</v>
      </c>
      <c r="FF115" s="636">
        <f t="shared" si="291"/>
        <v>0</v>
      </c>
      <c r="FG115" s="937">
        <f t="shared" si="291"/>
        <v>0</v>
      </c>
      <c r="FH115" s="937">
        <f t="shared" si="292"/>
        <v>0</v>
      </c>
      <c r="FI115" s="937">
        <f t="shared" si="292"/>
        <v>0</v>
      </c>
      <c r="FJ115" s="937">
        <f t="shared" si="292"/>
        <v>0</v>
      </c>
      <c r="FK115" s="937">
        <f t="shared" si="292"/>
        <v>0</v>
      </c>
      <c r="FL115" s="937">
        <f t="shared" si="292"/>
        <v>0</v>
      </c>
      <c r="FM115" s="937">
        <f t="shared" si="292"/>
        <v>0</v>
      </c>
      <c r="FN115" s="937">
        <f t="shared" si="292"/>
        <v>0</v>
      </c>
      <c r="FO115" s="937">
        <f t="shared" si="292"/>
        <v>0</v>
      </c>
      <c r="FP115" s="937">
        <f t="shared" si="292"/>
        <v>0</v>
      </c>
      <c r="FQ115" s="937">
        <f t="shared" si="292"/>
        <v>0</v>
      </c>
      <c r="GA115" s="937">
        <f>IF(GA$5=$J115,#REF!,0)</f>
        <v>0</v>
      </c>
      <c r="GB115" s="937">
        <f>IF(GB$5=$J115,#REF!,0)</f>
        <v>0</v>
      </c>
      <c r="GC115" s="937">
        <f>IF(GC$5=$J115,#REF!,0)</f>
        <v>0</v>
      </c>
      <c r="GD115" s="937">
        <f>IF(GD$5=$J115,#REF!,0)</f>
        <v>0</v>
      </c>
      <c r="GE115" s="937">
        <f>IF(GE$5=$J115,#REF!,0)</f>
        <v>0</v>
      </c>
      <c r="GF115" s="937">
        <f>IF(GF$5=$J115,#REF!,0)</f>
        <v>0</v>
      </c>
      <c r="GG115" s="937">
        <f>IF(GG$5=$J115,#REF!,0)</f>
        <v>0</v>
      </c>
      <c r="GH115" s="937">
        <f>IF(GH$5=$J115,#REF!,0)</f>
        <v>0</v>
      </c>
      <c r="GI115" s="937">
        <f>IF(GI$5=$J115,#REF!,0)</f>
        <v>0</v>
      </c>
      <c r="GJ115" s="937">
        <f>IF(GJ$5=$J115,#REF!,0)</f>
        <v>0</v>
      </c>
      <c r="GK115" s="937">
        <f>IF(GK$5=$J115,#REF!,0)</f>
        <v>0</v>
      </c>
      <c r="GL115" s="937">
        <f>IF(GL$5=$J115,#REF!,0)</f>
        <v>0</v>
      </c>
      <c r="GM115" s="937">
        <f>IF(GM$5=$J115,#REF!,0)</f>
        <v>0</v>
      </c>
      <c r="GN115" s="937">
        <f>IF(GN$5=$J115,#REF!,0)</f>
        <v>0</v>
      </c>
      <c r="GO115" s="937">
        <f>IF(GO$5=$J115,#REF!,0)</f>
        <v>0</v>
      </c>
      <c r="GP115" s="937">
        <f>IF(GP$5=$J115,#REF!,0)</f>
        <v>0</v>
      </c>
      <c r="GQ115" s="937">
        <f>IF(GQ$5=$J115,#REF!,0)</f>
        <v>0</v>
      </c>
      <c r="GR115" s="937">
        <f>IF(GR$5=$J115,#REF!,0)</f>
        <v>0</v>
      </c>
      <c r="GS115" s="937">
        <f>IF(GS$5=$J115,#REF!,0)</f>
        <v>0</v>
      </c>
      <c r="GT115" s="937">
        <f>IF(GT$5=$J115,#REF!,0)</f>
        <v>0</v>
      </c>
      <c r="GU115" s="937">
        <f>IF(GU$5=$J115,#REF!,0)</f>
        <v>0</v>
      </c>
      <c r="GV115" s="937">
        <f>IF(GV$5=$J115,#REF!,0)</f>
        <v>0</v>
      </c>
      <c r="GW115" s="937">
        <f>IF(GW$5=$J115,#REF!,0)</f>
        <v>0</v>
      </c>
      <c r="GX115" s="937">
        <f>IF(GX$5=$J115,#REF!,0)</f>
        <v>0</v>
      </c>
      <c r="GY115" s="937">
        <f>IF(GY$5=$J115,#REF!,0)</f>
        <v>0</v>
      </c>
      <c r="GZ115" s="937">
        <f>IF(GZ$5=$J115,#REF!,0)</f>
        <v>0</v>
      </c>
      <c r="HA115" s="937">
        <f>IF(HA$5=$J115,#REF!,0)</f>
        <v>0</v>
      </c>
      <c r="HB115" s="937">
        <f>IF(HB$5=$J115,#REF!,0)</f>
        <v>0</v>
      </c>
      <c r="HC115" s="937">
        <f>IF(HC$5=$J115,#REF!,0)</f>
        <v>0</v>
      </c>
      <c r="HD115" s="937">
        <f>IF(HD$5=$J115,#REF!,0)</f>
        <v>0</v>
      </c>
      <c r="HE115" s="937">
        <f>IF(HE$5=$J115,#REF!,0)</f>
        <v>0</v>
      </c>
      <c r="HF115" s="937">
        <f>IF(HF$5=$J115,#REF!,0)</f>
        <v>0</v>
      </c>
    </row>
    <row r="116" spans="1:214" ht="23.25" x14ac:dyDescent="0.35">
      <c r="CC116" s="446">
        <v>7515144.1799999997</v>
      </c>
      <c r="CF116" s="446">
        <v>10676296.109999999</v>
      </c>
      <c r="CN116" s="446">
        <v>24937927.149999999</v>
      </c>
      <c r="CY116" s="1107">
        <v>7515144.1799999997</v>
      </c>
      <c r="DS116" s="490"/>
      <c r="DT116" s="490"/>
      <c r="DU116" s="490"/>
      <c r="DV116" s="490"/>
      <c r="DW116" s="490"/>
      <c r="DX116" s="490"/>
      <c r="DY116" s="490"/>
      <c r="DZ116" s="490"/>
      <c r="GA116" s="937">
        <f>IF(GA$5=$J116,#REF!,0)</f>
        <v>0</v>
      </c>
      <c r="GB116" s="937">
        <f>IF(GB$5=$J116,#REF!,0)</f>
        <v>0</v>
      </c>
      <c r="GC116" s="937">
        <f>IF(GC$5=$J116,#REF!,0)</f>
        <v>0</v>
      </c>
      <c r="GD116" s="937">
        <f>IF(GD$5=$J116,#REF!,0)</f>
        <v>0</v>
      </c>
      <c r="GE116" s="937">
        <f>IF(GE$5=$J116,#REF!,0)</f>
        <v>0</v>
      </c>
      <c r="GF116" s="937">
        <f>IF(GF$5=$J116,#REF!,0)</f>
        <v>0</v>
      </c>
      <c r="GG116" s="937">
        <f>IF(GG$5=$J116,#REF!,0)</f>
        <v>0</v>
      </c>
      <c r="GH116" s="937">
        <f>IF(GH$5=$J116,#REF!,0)</f>
        <v>0</v>
      </c>
      <c r="GI116" s="937">
        <f>IF(GI$5=$J116,#REF!,0)</f>
        <v>0</v>
      </c>
      <c r="GJ116" s="937">
        <f>IF(GJ$5=$J116,#REF!,0)</f>
        <v>0</v>
      </c>
      <c r="GK116" s="937">
        <f>IF(GK$5=$J116,#REF!,0)</f>
        <v>0</v>
      </c>
      <c r="GL116" s="937">
        <f>IF(GL$5=$J116,#REF!,0)</f>
        <v>0</v>
      </c>
      <c r="GM116" s="937">
        <f>IF(GM$5=$J116,#REF!,0)</f>
        <v>0</v>
      </c>
      <c r="GN116" s="937">
        <f>IF(GN$5=$J116,#REF!,0)</f>
        <v>0</v>
      </c>
      <c r="GO116" s="937">
        <f>IF(GO$5=$J116,#REF!,0)</f>
        <v>0</v>
      </c>
      <c r="GP116" s="937">
        <f>IF(GP$5=$J116,#REF!,0)</f>
        <v>0</v>
      </c>
      <c r="GQ116" s="937">
        <f>IF(GQ$5=$J116,#REF!,0)</f>
        <v>0</v>
      </c>
      <c r="GR116" s="937">
        <f>IF(GR$5=$J116,#REF!,0)</f>
        <v>0</v>
      </c>
      <c r="GS116" s="937">
        <f>IF(GS$5=$J116,#REF!,0)</f>
        <v>0</v>
      </c>
      <c r="GT116" s="937">
        <f>IF(GT$5=$J116,#REF!,0)</f>
        <v>0</v>
      </c>
      <c r="GU116" s="937">
        <f>IF(GU$5=$J116,#REF!,0)</f>
        <v>0</v>
      </c>
      <c r="GV116" s="937">
        <f>IF(GV$5=$J116,#REF!,0)</f>
        <v>0</v>
      </c>
      <c r="GW116" s="937">
        <f>IF(GW$5=$J116,#REF!,0)</f>
        <v>0</v>
      </c>
      <c r="GX116" s="937">
        <f>IF(GX$5=$J116,#REF!,0)</f>
        <v>0</v>
      </c>
      <c r="GY116" s="937">
        <f>IF(GY$5=$J116,#REF!,0)</f>
        <v>0</v>
      </c>
      <c r="GZ116" s="937">
        <f>IF(GZ$5=$J116,#REF!,0)</f>
        <v>0</v>
      </c>
      <c r="HA116" s="937">
        <f>IF(HA$5=$J116,#REF!,0)</f>
        <v>0</v>
      </c>
      <c r="HB116" s="937">
        <f>IF(HB$5=$J116,#REF!,0)</f>
        <v>0</v>
      </c>
      <c r="HC116" s="937">
        <f>IF(HC$5=$J116,#REF!,0)</f>
        <v>0</v>
      </c>
      <c r="HD116" s="937">
        <f>IF(HD$5=$J116,#REF!,0)</f>
        <v>0</v>
      </c>
      <c r="HE116" s="937">
        <f>IF(HE$5=$J116,#REF!,0)</f>
        <v>0</v>
      </c>
      <c r="HF116" s="937">
        <f>IF(HF$5=$J116,#REF!,0)</f>
        <v>0</v>
      </c>
    </row>
    <row r="117" spans="1:214" x14ac:dyDescent="0.3">
      <c r="CC117" s="446" t="e">
        <f>CC116-CC115</f>
        <v>#REF!</v>
      </c>
      <c r="CF117" s="446" t="e">
        <f>CF116-CF115</f>
        <v>#REF!</v>
      </c>
      <c r="CN117" s="446" t="e">
        <f>CN115-CN116</f>
        <v>#REF!</v>
      </c>
      <c r="CY117" s="1107" t="e">
        <f>CY116-CY115</f>
        <v>#REF!</v>
      </c>
      <c r="DS117" s="490"/>
      <c r="DT117" s="490"/>
      <c r="DU117" s="490"/>
      <c r="DV117" s="490"/>
      <c r="DW117" s="490"/>
      <c r="DX117" s="490"/>
      <c r="DY117" s="490"/>
      <c r="DZ117" s="490"/>
      <c r="EA117" s="447" t="e">
        <f t="shared" ref="EA117:ET117" si="318">SUM(EA7:EA115)</f>
        <v>#REF!</v>
      </c>
      <c r="EB117" s="447">
        <f t="shared" si="318"/>
        <v>0</v>
      </c>
      <c r="EC117" s="447" t="e">
        <f t="shared" si="318"/>
        <v>#REF!</v>
      </c>
      <c r="ED117" s="447">
        <f t="shared" si="318"/>
        <v>0</v>
      </c>
      <c r="EE117" s="447" t="e">
        <f t="shared" si="318"/>
        <v>#REF!</v>
      </c>
      <c r="EF117" s="447">
        <f t="shared" si="318"/>
        <v>0</v>
      </c>
      <c r="EG117" s="447">
        <f t="shared" si="318"/>
        <v>0</v>
      </c>
      <c r="EH117" s="447">
        <f t="shared" si="318"/>
        <v>0</v>
      </c>
      <c r="EI117" s="447" t="e">
        <f t="shared" si="318"/>
        <v>#REF!</v>
      </c>
      <c r="EJ117" s="447" t="e">
        <f t="shared" si="318"/>
        <v>#REF!</v>
      </c>
      <c r="EK117" s="447" t="e">
        <f t="shared" si="318"/>
        <v>#REF!</v>
      </c>
      <c r="EL117" s="447">
        <f t="shared" si="318"/>
        <v>0</v>
      </c>
      <c r="EM117" s="447" t="e">
        <f t="shared" si="318"/>
        <v>#REF!</v>
      </c>
      <c r="EN117" s="447" t="e">
        <f t="shared" si="318"/>
        <v>#REF!</v>
      </c>
      <c r="EO117" s="447">
        <f t="shared" si="318"/>
        <v>0</v>
      </c>
      <c r="EP117" s="447" t="e">
        <f t="shared" si="318"/>
        <v>#REF!</v>
      </c>
      <c r="EQ117" s="447" t="e">
        <f t="shared" si="318"/>
        <v>#REF!</v>
      </c>
      <c r="ER117" s="447" t="e">
        <f t="shared" si="318"/>
        <v>#REF!</v>
      </c>
      <c r="ES117" s="447">
        <f t="shared" si="318"/>
        <v>0</v>
      </c>
      <c r="ET117" s="447" t="e">
        <f t="shared" si="318"/>
        <v>#REF!</v>
      </c>
      <c r="EX117" s="447">
        <f t="shared" ref="EX117:FQ117" si="319">SUM(EX9:EX114)</f>
        <v>0</v>
      </c>
      <c r="EY117" s="447">
        <f t="shared" si="319"/>
        <v>0</v>
      </c>
      <c r="EZ117" s="447">
        <f t="shared" si="319"/>
        <v>54500</v>
      </c>
      <c r="FA117" s="447">
        <f t="shared" si="319"/>
        <v>0</v>
      </c>
      <c r="FB117" s="447">
        <f t="shared" si="319"/>
        <v>0</v>
      </c>
      <c r="FC117" s="447">
        <f t="shared" si="319"/>
        <v>0</v>
      </c>
      <c r="FD117" s="447">
        <f t="shared" si="319"/>
        <v>0</v>
      </c>
      <c r="FE117" s="447">
        <f t="shared" si="319"/>
        <v>0</v>
      </c>
      <c r="FF117" s="447">
        <f t="shared" si="319"/>
        <v>0</v>
      </c>
      <c r="FG117" s="447">
        <f t="shared" si="319"/>
        <v>601000</v>
      </c>
      <c r="FH117" s="447">
        <f t="shared" si="319"/>
        <v>0</v>
      </c>
      <c r="FI117" s="447">
        <f t="shared" si="319"/>
        <v>0</v>
      </c>
      <c r="FJ117" s="447">
        <f t="shared" si="319"/>
        <v>10468000</v>
      </c>
      <c r="FK117" s="447">
        <f t="shared" si="319"/>
        <v>383548.29</v>
      </c>
      <c r="FL117" s="447">
        <f t="shared" si="319"/>
        <v>0</v>
      </c>
      <c r="FM117" s="447">
        <f t="shared" si="319"/>
        <v>20000</v>
      </c>
      <c r="FN117" s="447">
        <f t="shared" si="319"/>
        <v>114564</v>
      </c>
      <c r="FO117" s="447">
        <f t="shared" si="319"/>
        <v>83790.34</v>
      </c>
      <c r="FP117" s="447">
        <f t="shared" si="319"/>
        <v>0</v>
      </c>
      <c r="FQ117" s="447">
        <f t="shared" si="319"/>
        <v>0</v>
      </c>
      <c r="GA117" s="447">
        <f t="shared" ref="GA117:HF117" si="320">SUM(GA9:GA114)</f>
        <v>0</v>
      </c>
      <c r="GB117" s="447">
        <f t="shared" si="320"/>
        <v>0</v>
      </c>
      <c r="GC117" s="447">
        <f t="shared" si="320"/>
        <v>0</v>
      </c>
      <c r="GD117" s="447">
        <f t="shared" si="320"/>
        <v>0</v>
      </c>
      <c r="GE117" s="447">
        <f t="shared" si="320"/>
        <v>0</v>
      </c>
      <c r="GF117" s="447">
        <f t="shared" si="320"/>
        <v>0</v>
      </c>
      <c r="GG117" s="447" t="e">
        <f t="shared" si="320"/>
        <v>#REF!</v>
      </c>
      <c r="GH117" s="447">
        <f t="shared" si="320"/>
        <v>0</v>
      </c>
      <c r="GI117" s="447" t="e">
        <f t="shared" si="320"/>
        <v>#REF!</v>
      </c>
      <c r="GJ117" s="447" t="e">
        <f t="shared" si="320"/>
        <v>#REF!</v>
      </c>
      <c r="GK117" s="447">
        <f t="shared" si="320"/>
        <v>0</v>
      </c>
      <c r="GL117" s="447" t="e">
        <f t="shared" si="320"/>
        <v>#REF!</v>
      </c>
      <c r="GM117" s="447">
        <f t="shared" si="320"/>
        <v>0</v>
      </c>
      <c r="GN117" s="447">
        <f t="shared" si="320"/>
        <v>0</v>
      </c>
      <c r="GO117" s="447">
        <f t="shared" si="320"/>
        <v>0</v>
      </c>
      <c r="GP117" s="447" t="e">
        <f t="shared" si="320"/>
        <v>#REF!</v>
      </c>
      <c r="GQ117" s="447" t="e">
        <f t="shared" si="320"/>
        <v>#REF!</v>
      </c>
      <c r="GR117" s="447" t="e">
        <f t="shared" si="320"/>
        <v>#REF!</v>
      </c>
      <c r="GS117" s="447" t="e">
        <f t="shared" si="320"/>
        <v>#REF!</v>
      </c>
      <c r="GT117" s="447">
        <f t="shared" si="320"/>
        <v>0</v>
      </c>
      <c r="GU117" s="447" t="e">
        <f t="shared" si="320"/>
        <v>#REF!</v>
      </c>
      <c r="GV117" s="447">
        <f t="shared" si="320"/>
        <v>0</v>
      </c>
      <c r="GW117" s="447" t="e">
        <f t="shared" si="320"/>
        <v>#REF!</v>
      </c>
      <c r="GX117" s="447">
        <f t="shared" si="320"/>
        <v>0</v>
      </c>
      <c r="GY117" s="447" t="e">
        <f t="shared" si="320"/>
        <v>#REF!</v>
      </c>
      <c r="GZ117" s="447">
        <f t="shared" si="320"/>
        <v>0</v>
      </c>
      <c r="HA117" s="447">
        <f t="shared" si="320"/>
        <v>0</v>
      </c>
      <c r="HB117" s="447">
        <f t="shared" si="320"/>
        <v>0</v>
      </c>
      <c r="HC117" s="447">
        <f t="shared" si="320"/>
        <v>0</v>
      </c>
      <c r="HD117" s="447">
        <f t="shared" si="320"/>
        <v>0</v>
      </c>
      <c r="HE117" s="447">
        <f t="shared" si="320"/>
        <v>0</v>
      </c>
      <c r="HF117" s="447" t="e">
        <f t="shared" si="320"/>
        <v>#REF!</v>
      </c>
    </row>
    <row r="118" spans="1:214" x14ac:dyDescent="0.3">
      <c r="CO118" s="446" t="e">
        <f>CO115+#REF!</f>
        <v>#REF!</v>
      </c>
      <c r="CS118" s="446" t="e">
        <f>CS115+#REF!</f>
        <v>#REF!</v>
      </c>
      <c r="CY118" s="1107" t="e">
        <f>CY115+#REF!</f>
        <v>#REF!</v>
      </c>
      <c r="DA118" s="1107" t="e">
        <f>DA115+#REF!</f>
        <v>#REF!</v>
      </c>
      <c r="DC118" s="1107" t="e">
        <f>CZ115+DC115</f>
        <v>#REF!</v>
      </c>
      <c r="DE118" s="1107" t="e">
        <f>DE115+#REF!</f>
        <v>#REF!</v>
      </c>
      <c r="DG118" s="1107" t="e">
        <f>DD115+DG115</f>
        <v>#REF!</v>
      </c>
      <c r="DI118" s="1107" t="e">
        <f>DI115+#REF!</f>
        <v>#REF!</v>
      </c>
      <c r="DK118" s="1107" t="e">
        <f>DH115+DK115</f>
        <v>#REF!</v>
      </c>
      <c r="DL118" s="1107" t="e">
        <f>DL115+#REF!</f>
        <v>#REF!</v>
      </c>
      <c r="DS118" s="490"/>
      <c r="DT118" s="490"/>
      <c r="DU118" s="490"/>
      <c r="DV118" s="490"/>
      <c r="DW118" s="490"/>
      <c r="DX118" s="490"/>
      <c r="DY118" s="490"/>
      <c r="DZ118" s="490"/>
      <c r="EA118" s="447" t="e">
        <f>SUM(EA117:ET117)</f>
        <v>#REF!</v>
      </c>
      <c r="EX118" s="447">
        <f>SUM(EX117:FQ117)</f>
        <v>11725402.629999999</v>
      </c>
      <c r="GA118" s="127" t="e">
        <f>SUM(GA117:HF117)</f>
        <v>#REF!</v>
      </c>
    </row>
    <row r="119" spans="1:214" x14ac:dyDescent="0.3">
      <c r="CV119" s="1107" t="e">
        <f>CV115-CU115-CR115</f>
        <v>#REF!</v>
      </c>
      <c r="DL119" s="1107">
        <v>1859551.6</v>
      </c>
      <c r="EA119" s="447" t="e">
        <f>EA118-DD117</f>
        <v>#REF!</v>
      </c>
      <c r="EX119" s="447">
        <f>EX118-DU117</f>
        <v>11725402.629999999</v>
      </c>
      <c r="GA119" s="127" t="e">
        <f>GA118-#REF!</f>
        <v>#REF!</v>
      </c>
    </row>
    <row r="120" spans="1:214" x14ac:dyDescent="0.3">
      <c r="DL120" s="1107">
        <v>50511236.210000001</v>
      </c>
    </row>
    <row r="121" spans="1:214" x14ac:dyDescent="0.3">
      <c r="DL121" s="1107">
        <f>DL120+DL119</f>
        <v>52370787.810000002</v>
      </c>
    </row>
    <row r="122" spans="1:214" x14ac:dyDescent="0.3">
      <c r="DL122" s="1107" t="e">
        <f>DL121-DL115</f>
        <v>#REF!</v>
      </c>
      <c r="EA122" s="447">
        <v>3367970.13</v>
      </c>
      <c r="EB122" s="447">
        <v>112.6</v>
      </c>
      <c r="EC122" s="447">
        <v>7842915.9699999997</v>
      </c>
      <c r="ED122" s="447">
        <v>0</v>
      </c>
      <c r="EE122" s="447">
        <v>16508901.200000001</v>
      </c>
      <c r="EF122" s="447">
        <v>0</v>
      </c>
      <c r="EG122" s="447">
        <v>0</v>
      </c>
      <c r="EH122" s="447">
        <v>0</v>
      </c>
      <c r="EI122" s="447">
        <v>2714817.0300000003</v>
      </c>
      <c r="EJ122" s="447">
        <v>14334621.51</v>
      </c>
      <c r="EK122" s="447">
        <v>0</v>
      </c>
      <c r="EL122" s="447">
        <v>0</v>
      </c>
      <c r="EM122" s="447">
        <v>104155399.90000001</v>
      </c>
      <c r="EN122" s="447">
        <v>4033938.03</v>
      </c>
      <c r="EO122" s="447">
        <v>0</v>
      </c>
      <c r="EP122" s="1035">
        <v>550428.4</v>
      </c>
      <c r="EQ122" s="447">
        <v>6051930.9700000007</v>
      </c>
      <c r="ER122" s="447">
        <v>882822.62</v>
      </c>
      <c r="ES122" s="447">
        <v>0</v>
      </c>
      <c r="ET122" s="447">
        <v>1679358.65</v>
      </c>
      <c r="EX122" s="447">
        <v>3864890</v>
      </c>
      <c r="EY122" s="447">
        <v>124</v>
      </c>
      <c r="EZ122" s="447">
        <v>7732239.1299999999</v>
      </c>
      <c r="FA122" s="447">
        <v>0</v>
      </c>
      <c r="FB122" s="447">
        <v>19540828</v>
      </c>
      <c r="FC122" s="447">
        <v>0</v>
      </c>
      <c r="FD122" s="447">
        <v>0</v>
      </c>
      <c r="FE122" s="447">
        <v>0</v>
      </c>
      <c r="FF122" s="447">
        <v>2918803.0300000003</v>
      </c>
      <c r="FG122" s="447">
        <v>13320618.939999999</v>
      </c>
      <c r="FH122" s="447">
        <v>0</v>
      </c>
      <c r="FI122" s="447">
        <v>0</v>
      </c>
      <c r="FJ122" s="447">
        <v>104888599.90000001</v>
      </c>
      <c r="FK122" s="447">
        <v>4325264.46</v>
      </c>
      <c r="FL122" s="447">
        <v>0</v>
      </c>
      <c r="FM122" s="1035">
        <v>844193.79999999993</v>
      </c>
      <c r="FN122" s="447">
        <v>655656.94000000006</v>
      </c>
      <c r="FO122" s="447">
        <v>811398.45</v>
      </c>
      <c r="FP122" s="447">
        <v>0</v>
      </c>
      <c r="FQ122" s="447">
        <v>2282158.65</v>
      </c>
    </row>
    <row r="123" spans="1:214" x14ac:dyDescent="0.3">
      <c r="EA123" s="447" t="e">
        <f>EA117-EA122</f>
        <v>#REF!</v>
      </c>
      <c r="EB123" s="447">
        <f t="shared" ref="EB123:ET123" si="321">EB117-EB122</f>
        <v>-112.6</v>
      </c>
      <c r="EC123" s="447" t="e">
        <f t="shared" si="321"/>
        <v>#REF!</v>
      </c>
      <c r="ED123" s="447">
        <f t="shared" si="321"/>
        <v>0</v>
      </c>
      <c r="EE123" s="447" t="e">
        <f t="shared" si="321"/>
        <v>#REF!</v>
      </c>
      <c r="EF123" s="447">
        <f t="shared" si="321"/>
        <v>0</v>
      </c>
      <c r="EG123" s="447">
        <f t="shared" si="321"/>
        <v>0</v>
      </c>
      <c r="EH123" s="447">
        <f t="shared" si="321"/>
        <v>0</v>
      </c>
      <c r="EI123" s="447" t="e">
        <f t="shared" si="321"/>
        <v>#REF!</v>
      </c>
      <c r="EJ123" s="447" t="e">
        <f t="shared" si="321"/>
        <v>#REF!</v>
      </c>
      <c r="EK123" s="447" t="e">
        <f t="shared" si="321"/>
        <v>#REF!</v>
      </c>
      <c r="EL123" s="447">
        <f t="shared" si="321"/>
        <v>0</v>
      </c>
      <c r="EM123" s="447" t="e">
        <f t="shared" si="321"/>
        <v>#REF!</v>
      </c>
      <c r="EN123" s="447" t="e">
        <f t="shared" si="321"/>
        <v>#REF!</v>
      </c>
      <c r="EO123" s="447">
        <f t="shared" si="321"/>
        <v>0</v>
      </c>
      <c r="EP123" s="447" t="e">
        <f t="shared" si="321"/>
        <v>#REF!</v>
      </c>
      <c r="EQ123" s="447" t="e">
        <f t="shared" si="321"/>
        <v>#REF!</v>
      </c>
      <c r="ER123" s="447" t="e">
        <f t="shared" si="321"/>
        <v>#REF!</v>
      </c>
      <c r="ES123" s="447">
        <f t="shared" si="321"/>
        <v>0</v>
      </c>
      <c r="ET123" s="447" t="e">
        <f t="shared" si="321"/>
        <v>#REF!</v>
      </c>
      <c r="EX123" s="447">
        <f>EX117-EX122</f>
        <v>-3864890</v>
      </c>
      <c r="EY123" s="447">
        <f t="shared" ref="EY123" si="322">EY117-EY122</f>
        <v>-124</v>
      </c>
      <c r="EZ123" s="447">
        <f t="shared" ref="EZ123" si="323">EZ117-EZ122</f>
        <v>-7677739.1299999999</v>
      </c>
      <c r="FA123" s="447">
        <f t="shared" ref="FA123" si="324">FA117-FA122</f>
        <v>0</v>
      </c>
      <c r="FB123" s="447">
        <f t="shared" ref="FB123" si="325">FB117-FB122</f>
        <v>-19540828</v>
      </c>
      <c r="FC123" s="447">
        <f t="shared" ref="FC123" si="326">FC117-FC122</f>
        <v>0</v>
      </c>
      <c r="FD123" s="447">
        <f t="shared" ref="FD123" si="327">FD117-FD122</f>
        <v>0</v>
      </c>
      <c r="FE123" s="447">
        <f t="shared" ref="FE123" si="328">FE117-FE122</f>
        <v>0</v>
      </c>
      <c r="FF123" s="447">
        <f t="shared" ref="FF123" si="329">FF117-FF122</f>
        <v>-2918803.0300000003</v>
      </c>
      <c r="FG123" s="447">
        <f t="shared" ref="FG123" si="330">FG117-FG122</f>
        <v>-12719618.939999999</v>
      </c>
      <c r="FH123" s="447">
        <f t="shared" ref="FH123" si="331">FH117-FH122</f>
        <v>0</v>
      </c>
      <c r="FI123" s="447">
        <f t="shared" ref="FI123" si="332">FI117-FI122</f>
        <v>0</v>
      </c>
      <c r="FJ123" s="447">
        <f t="shared" ref="FJ123" si="333">FJ117-FJ122</f>
        <v>-94420599.900000006</v>
      </c>
      <c r="FK123" s="447">
        <f t="shared" ref="FK123" si="334">FK117-FK122</f>
        <v>-3941716.17</v>
      </c>
      <c r="FL123" s="447">
        <f t="shared" ref="FL123" si="335">FL117-FL122</f>
        <v>0</v>
      </c>
      <c r="FM123" s="447">
        <f t="shared" ref="FM123" si="336">FM117-FM122</f>
        <v>-824193.79999999993</v>
      </c>
      <c r="FN123" s="447">
        <f t="shared" ref="FN123" si="337">FN117-FN122</f>
        <v>-541092.94000000006</v>
      </c>
      <c r="FO123" s="447">
        <f t="shared" ref="FO123" si="338">FO117-FO122</f>
        <v>-727608.11</v>
      </c>
      <c r="FP123" s="447">
        <f t="shared" ref="FP123" si="339">FP117-FP122</f>
        <v>0</v>
      </c>
      <c r="FQ123" s="447">
        <f t="shared" ref="FQ123" si="340">FQ117-FQ122</f>
        <v>-2282158.65</v>
      </c>
    </row>
  </sheetData>
  <mergeCells count="52">
    <mergeCell ref="DQ2:DQ4"/>
    <mergeCell ref="DO2:DO4"/>
    <mergeCell ref="DI2:DI4"/>
    <mergeCell ref="DJ2:DJ4"/>
    <mergeCell ref="DK2:DK4"/>
    <mergeCell ref="DN2:DN4"/>
    <mergeCell ref="DP2:DP4"/>
    <mergeCell ref="DL2:DL4"/>
    <mergeCell ref="DM2:DM4"/>
    <mergeCell ref="CE2:CE4"/>
    <mergeCell ref="DE2:DE4"/>
    <mergeCell ref="DF2:DF4"/>
    <mergeCell ref="DG2:DG4"/>
    <mergeCell ref="DH2:DH4"/>
    <mergeCell ref="DA2:DA4"/>
    <mergeCell ref="DB2:DB4"/>
    <mergeCell ref="DC2:DC4"/>
    <mergeCell ref="DD2:DD4"/>
    <mergeCell ref="CZ2:CZ4"/>
    <mergeCell ref="CW2:CW4"/>
    <mergeCell ref="CX2:CX4"/>
    <mergeCell ref="CO2:CO4"/>
    <mergeCell ref="CP2:CP4"/>
    <mergeCell ref="CQ2:CQ4"/>
    <mergeCell ref="CR2:CR4"/>
    <mergeCell ref="CE79:CE81"/>
    <mergeCell ref="CC2:CC4"/>
    <mergeCell ref="CM2:CM4"/>
    <mergeCell ref="CY79:CY81"/>
    <mergeCell ref="J41:L41"/>
    <mergeCell ref="CN2:CN4"/>
    <mergeCell ref="CB2:CB4"/>
    <mergeCell ref="CG2:CG4"/>
    <mergeCell ref="CK2:CK4"/>
    <mergeCell ref="CH2:CH4"/>
    <mergeCell ref="CI2:CI4"/>
    <mergeCell ref="CJ2:CJ4"/>
    <mergeCell ref="BZ2:BZ4"/>
    <mergeCell ref="CA2:CA4"/>
    <mergeCell ref="CF2:CF4"/>
    <mergeCell ref="CL2:CL4"/>
    <mergeCell ref="J49:L49"/>
    <mergeCell ref="K10:M10"/>
    <mergeCell ref="J9:L9"/>
    <mergeCell ref="CC79:CC81"/>
    <mergeCell ref="CD2:CD4"/>
    <mergeCell ref="CD79:CD81"/>
    <mergeCell ref="CS2:CS4"/>
    <mergeCell ref="CT2:CT4"/>
    <mergeCell ref="CU2:CU4"/>
    <mergeCell ref="CV2:CV4"/>
    <mergeCell ref="CY2:CY4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59" fitToHeight="0" orientation="landscape" r:id="rId1"/>
  <headerFooter>
    <oddFooter>&amp;L&amp;K00+000&amp;P+1&amp;C&amp;"-,Podebljano"&amp;16&amp;P+6&amp;R&amp;K00+000&amp;P+11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fitToPage="1"/>
  </sheetPr>
  <dimension ref="A1:LS672"/>
  <sheetViews>
    <sheetView tabSelected="1" view="pageBreakPreview" topLeftCell="B1" zoomScale="50" zoomScaleNormal="60" zoomScaleSheetLayoutView="50" zoomScalePageLayoutView="36" workbookViewId="0">
      <pane ySplit="4" topLeftCell="A40" activePane="bottomLeft" state="frozen"/>
      <selection activeCell="B1" sqref="B1"/>
      <selection pane="bottomLeft" activeCell="O63" sqref="O63"/>
    </sheetView>
  </sheetViews>
  <sheetFormatPr defaultColWidth="9.140625" defaultRowHeight="23.25" x14ac:dyDescent="0.35"/>
  <cols>
    <col min="1" max="1" width="20.42578125" style="714" hidden="1" customWidth="1"/>
    <col min="2" max="2" width="19.5703125" style="1237" customWidth="1"/>
    <col min="3" max="3" width="10.140625" style="715" customWidth="1"/>
    <col min="4" max="9" width="9.140625" style="714" hidden="1" customWidth="1"/>
    <col min="10" max="10" width="10.5703125" style="714" customWidth="1"/>
    <col min="11" max="11" width="7" style="589" customWidth="1"/>
    <col min="12" max="12" width="5.7109375" style="592" customWidth="1"/>
    <col min="13" max="13" width="7.7109375" style="592" customWidth="1"/>
    <col min="14" max="14" width="10.42578125" style="596" customWidth="1"/>
    <col min="15" max="15" width="118.28515625" style="714" customWidth="1"/>
    <col min="16" max="17" width="28.28515625" style="716" hidden="1" customWidth="1"/>
    <col min="18" max="18" width="27.85546875" style="716" hidden="1" customWidth="1"/>
    <col min="19" max="19" width="23.5703125" style="716" hidden="1" customWidth="1"/>
    <col min="20" max="20" width="24" style="716" hidden="1" customWidth="1"/>
    <col min="21" max="21" width="24.28515625" style="716" hidden="1" customWidth="1"/>
    <col min="22" max="22" width="23.140625" style="716" hidden="1" customWidth="1"/>
    <col min="23" max="23" width="13.5703125" style="716" hidden="1" customWidth="1"/>
    <col min="24" max="24" width="24.7109375" style="716" hidden="1" customWidth="1"/>
    <col min="25" max="25" width="23.85546875" style="716" hidden="1" customWidth="1"/>
    <col min="26" max="27" width="24.140625" style="716" hidden="1" customWidth="1"/>
    <col min="28" max="30" width="23.85546875" style="716" hidden="1" customWidth="1"/>
    <col min="31" max="31" width="19.7109375" style="581" hidden="1" customWidth="1"/>
    <col min="32" max="32" width="37.85546875" style="716" hidden="1" customWidth="1"/>
    <col min="33" max="33" width="48" style="716" hidden="1" customWidth="1"/>
    <col min="34" max="35" width="31" style="716" hidden="1" customWidth="1"/>
    <col min="36" max="37" width="48" style="716" hidden="1" customWidth="1"/>
    <col min="38" max="38" width="50.28515625" style="716" hidden="1" customWidth="1"/>
    <col min="39" max="39" width="48" style="716" hidden="1" customWidth="1"/>
    <col min="40" max="42" width="23.85546875" style="714" hidden="1" customWidth="1"/>
    <col min="43" max="43" width="50.28515625" style="714" hidden="1" customWidth="1"/>
    <col min="44" max="44" width="25.140625" style="714" hidden="1" customWidth="1"/>
    <col min="45" max="45" width="33.7109375" style="714" hidden="1" customWidth="1"/>
    <col min="46" max="46" width="35.42578125" style="714" hidden="1" customWidth="1"/>
    <col min="47" max="47" width="31.5703125" style="714" hidden="1" customWidth="1"/>
    <col min="48" max="50" width="25.140625" style="714" hidden="1" customWidth="1"/>
    <col min="51" max="52" width="37.85546875" style="716" hidden="1" customWidth="1"/>
    <col min="53" max="53" width="32.5703125" style="716" hidden="1" customWidth="1"/>
    <col min="54" max="55" width="25.140625" style="690" hidden="1" customWidth="1"/>
    <col min="56" max="56" width="26.7109375" style="714" hidden="1" customWidth="1"/>
    <col min="57" max="57" width="24.42578125" style="690" hidden="1" customWidth="1"/>
    <col min="58" max="60" width="22.7109375" style="690" hidden="1" customWidth="1"/>
    <col min="61" max="61" width="37.85546875" style="716" hidden="1" customWidth="1"/>
    <col min="62" max="62" width="25.28515625" style="690" hidden="1" customWidth="1"/>
    <col min="63" max="63" width="255.7109375" style="690" hidden="1" customWidth="1"/>
    <col min="64" max="64" width="33.42578125" style="714" hidden="1" customWidth="1"/>
    <col min="65" max="66" width="8" style="716" hidden="1" customWidth="1"/>
    <col min="67" max="67" width="23.85546875" style="690" hidden="1" customWidth="1"/>
    <col min="68" max="69" width="9.7109375" style="690" hidden="1" customWidth="1"/>
    <col min="70" max="70" width="37.85546875" style="716" hidden="1" customWidth="1"/>
    <col min="71" max="71" width="46.140625" style="690" hidden="1" customWidth="1"/>
    <col min="72" max="72" width="26.85546875" style="690" hidden="1" customWidth="1"/>
    <col min="73" max="73" width="37.85546875" style="716" hidden="1" customWidth="1"/>
    <col min="74" max="74" width="25.140625" style="690" hidden="1" customWidth="1"/>
    <col min="75" max="76" width="8" style="690" hidden="1" customWidth="1"/>
    <col min="77" max="77" width="30" style="690" hidden="1" customWidth="1"/>
    <col min="78" max="78" width="22.7109375" style="690" hidden="1" customWidth="1"/>
    <col min="79" max="79" width="18" style="690" hidden="1" customWidth="1"/>
    <col min="80" max="80" width="14.42578125" style="690" hidden="1" customWidth="1"/>
    <col min="81" max="83" width="22.7109375" style="690" hidden="1" customWidth="1"/>
    <col min="84" max="84" width="29.42578125" style="690" hidden="1" customWidth="1"/>
    <col min="85" max="85" width="11.5703125" style="690" hidden="1" customWidth="1"/>
    <col min="86" max="86" width="37.85546875" style="690" hidden="1" customWidth="1"/>
    <col min="87" max="87" width="22.7109375" style="690" hidden="1" customWidth="1"/>
    <col min="88" max="88" width="8" style="690" hidden="1" customWidth="1"/>
    <col min="89" max="89" width="8.140625" style="690" hidden="1" customWidth="1"/>
    <col min="90" max="90" width="37.85546875" style="690" hidden="1" customWidth="1"/>
    <col min="91" max="91" width="22.7109375" style="690" hidden="1" customWidth="1"/>
    <col min="92" max="92" width="8" style="690" hidden="1" customWidth="1"/>
    <col min="93" max="93" width="8.140625" style="690" hidden="1" customWidth="1"/>
    <col min="94" max="94" width="37.85546875" style="690" hidden="1" customWidth="1"/>
    <col min="95" max="95" width="36.85546875" style="690" hidden="1" customWidth="1"/>
    <col min="96" max="96" width="32.42578125" style="690" hidden="1" customWidth="1"/>
    <col min="97" max="97" width="14.28515625" style="690" hidden="1" customWidth="1"/>
    <col min="98" max="98" width="25.7109375" style="690" hidden="1" customWidth="1"/>
    <col min="99" max="99" width="29" style="690" hidden="1" customWidth="1"/>
    <col min="100" max="100" width="32.42578125" style="690" hidden="1" customWidth="1"/>
    <col min="101" max="101" width="14.42578125" style="690" hidden="1" customWidth="1"/>
    <col min="102" max="102" width="37.85546875" style="690" hidden="1" customWidth="1"/>
    <col min="103" max="103" width="22.7109375" style="690" hidden="1" customWidth="1"/>
    <col min="104" max="105" width="30" style="690" hidden="1" customWidth="1"/>
    <col min="106" max="106" width="29.42578125" style="690" hidden="1" customWidth="1"/>
    <col min="107" max="107" width="255.7109375" style="690" hidden="1" customWidth="1"/>
    <col min="108" max="108" width="16.28515625" style="690" hidden="1" customWidth="1"/>
    <col min="109" max="109" width="14.42578125" style="690" hidden="1" customWidth="1"/>
    <col min="110" max="111" width="30" style="690" hidden="1" customWidth="1"/>
    <col min="112" max="112" width="31" style="690" hidden="1" customWidth="1"/>
    <col min="113" max="113" width="11.5703125" style="690" hidden="1" customWidth="1"/>
    <col min="114" max="114" width="37.85546875" style="690" hidden="1" customWidth="1"/>
    <col min="115" max="115" width="30" style="690" hidden="1" customWidth="1"/>
    <col min="116" max="116" width="8.140625" style="690" hidden="1" customWidth="1"/>
    <col min="117" max="117" width="37.85546875" style="690" hidden="1" customWidth="1"/>
    <col min="118" max="119" width="30" style="690" hidden="1" customWidth="1"/>
    <col min="120" max="120" width="14.140625" style="690" hidden="1" customWidth="1"/>
    <col min="121" max="121" width="30" style="690" hidden="1" customWidth="1"/>
    <col min="122" max="122" width="39.28515625" style="690" hidden="1" customWidth="1"/>
    <col min="123" max="123" width="37.85546875" style="690" hidden="1" customWidth="1"/>
    <col min="124" max="124" width="14.140625" style="690" hidden="1" customWidth="1"/>
    <col min="125" max="125" width="33.42578125" style="690" hidden="1" customWidth="1"/>
    <col min="126" max="126" width="35" style="690" hidden="1" customWidth="1"/>
    <col min="127" max="127" width="30" style="690" hidden="1" customWidth="1"/>
    <col min="128" max="128" width="35" style="690" hidden="1" customWidth="1"/>
    <col min="129" max="129" width="23.140625" style="690" hidden="1" customWidth="1"/>
    <col min="130" max="130" width="29.28515625" style="690" hidden="1" customWidth="1"/>
    <col min="131" max="131" width="26.7109375" style="690" hidden="1" customWidth="1"/>
    <col min="132" max="132" width="28.5703125" style="690" hidden="1" customWidth="1"/>
    <col min="133" max="133" width="10.7109375" style="690" hidden="1" customWidth="1"/>
    <col min="134" max="134" width="38" style="690" hidden="1" customWidth="1"/>
    <col min="135" max="135" width="24.85546875" style="690" hidden="1" customWidth="1"/>
    <col min="136" max="136" width="28.5703125" style="690" hidden="1" customWidth="1"/>
    <col min="137" max="137" width="8" style="690" hidden="1" customWidth="1"/>
    <col min="138" max="138" width="37.85546875" style="690" hidden="1" customWidth="1"/>
    <col min="139" max="140" width="14.140625" style="690" hidden="1" customWidth="1"/>
    <col min="141" max="143" width="36.85546875" style="920" customWidth="1"/>
    <col min="144" max="144" width="31.5703125" style="690" customWidth="1"/>
    <col min="145" max="146" width="31.5703125" style="690" hidden="1" customWidth="1"/>
    <col min="147" max="148" width="31.5703125" style="690" customWidth="1"/>
    <col min="149" max="149" width="22.7109375" style="690" customWidth="1"/>
    <col min="150" max="150" width="18.28515625" style="695" customWidth="1"/>
    <col min="151" max="151" width="0" style="695" hidden="1" customWidth="1"/>
    <col min="152" max="152" width="22.140625" style="695" hidden="1" customWidth="1"/>
    <col min="153" max="153" width="24.85546875" style="713" bestFit="1" customWidth="1"/>
    <col min="154" max="154" width="12.28515625" style="696" customWidth="1"/>
    <col min="155" max="162" width="9.140625" style="696" hidden="1" customWidth="1"/>
    <col min="163" max="163" width="18.28515625" style="1037" hidden="1" customWidth="1"/>
    <col min="164" max="164" width="18.28515625" style="696" hidden="1" customWidth="1"/>
    <col min="165" max="166" width="7.140625" style="696" hidden="1" customWidth="1"/>
    <col min="167" max="167" width="20.85546875" style="696" hidden="1" customWidth="1"/>
    <col min="168" max="168" width="7.140625" style="696" hidden="1" customWidth="1"/>
    <col min="169" max="171" width="16" style="696" hidden="1" customWidth="1"/>
    <col min="172" max="173" width="16" style="696" bestFit="1" customWidth="1"/>
    <col min="174" max="175" width="9.140625" style="695"/>
    <col min="176" max="176" width="24.85546875" style="713" bestFit="1" customWidth="1"/>
    <col min="177" max="177" width="12.28515625" style="696" customWidth="1"/>
    <col min="178" max="185" width="9.140625" style="696" hidden="1" customWidth="1"/>
    <col min="186" max="186" width="18.28515625" style="1037" hidden="1" customWidth="1"/>
    <col min="187" max="187" width="18.28515625" style="696" hidden="1" customWidth="1"/>
    <col min="188" max="189" width="7.140625" style="696" hidden="1" customWidth="1"/>
    <col min="190" max="190" width="20.85546875" style="696" hidden="1" customWidth="1"/>
    <col min="191" max="191" width="7.140625" style="696" hidden="1" customWidth="1"/>
    <col min="192" max="194" width="16" style="696" hidden="1" customWidth="1"/>
    <col min="195" max="196" width="16" style="696" bestFit="1" customWidth="1"/>
    <col min="197" max="197" width="9.140625" style="695"/>
    <col min="198" max="198" width="24.85546875" style="713" bestFit="1" customWidth="1"/>
    <col min="199" max="199" width="21.85546875" style="1054" bestFit="1" customWidth="1"/>
    <col min="200" max="279" width="0" style="695" hidden="1" customWidth="1"/>
    <col min="280" max="280" width="9.28515625" style="695" bestFit="1" customWidth="1"/>
    <col min="281" max="281" width="16" style="695" bestFit="1" customWidth="1"/>
    <col min="282" max="282" width="9.28515625" style="695" bestFit="1" customWidth="1"/>
    <col min="283" max="283" width="16" style="695" bestFit="1" customWidth="1"/>
    <col min="284" max="284" width="9.140625" style="695"/>
    <col min="285" max="285" width="24.85546875" style="713" bestFit="1" customWidth="1"/>
    <col min="286" max="286" width="21.7109375" style="695" bestFit="1" customWidth="1"/>
    <col min="287" max="287" width="20.140625" style="695" bestFit="1" customWidth="1"/>
    <col min="288" max="288" width="14.42578125" style="695" bestFit="1" customWidth="1"/>
    <col min="289" max="290" width="9.28515625" style="695" bestFit="1" customWidth="1"/>
    <col min="291" max="293" width="14.42578125" style="695" bestFit="1" customWidth="1"/>
    <col min="294" max="295" width="18.28515625" style="695" bestFit="1" customWidth="1"/>
    <col min="296" max="296" width="9.28515625" style="695" bestFit="1" customWidth="1"/>
    <col min="297" max="299" width="9.140625" style="695"/>
    <col min="300" max="300" width="20.140625" style="695" bestFit="1" customWidth="1"/>
    <col min="301" max="301" width="18.28515625" style="695" bestFit="1" customWidth="1"/>
    <col min="302" max="302" width="20.140625" style="695" bestFit="1" customWidth="1"/>
    <col min="303" max="303" width="18.28515625" style="695" bestFit="1" customWidth="1"/>
    <col min="304" max="305" width="20.140625" style="695" bestFit="1" customWidth="1"/>
    <col min="306" max="307" width="16" style="695" bestFit="1" customWidth="1"/>
    <col min="308" max="308" width="9.28515625" style="695" bestFit="1" customWidth="1"/>
    <col min="309" max="309" width="14.42578125" style="695" bestFit="1" customWidth="1"/>
    <col min="310" max="314" width="9.28515625" style="695" bestFit="1" customWidth="1"/>
    <col min="315" max="316" width="14.42578125" style="695" bestFit="1" customWidth="1"/>
    <col min="317" max="320" width="9.28515625" style="695" bestFit="1" customWidth="1"/>
    <col min="321" max="321" width="14.42578125" style="695" bestFit="1" customWidth="1"/>
    <col min="322" max="323" width="18.28515625" style="695" bestFit="1" customWidth="1"/>
    <col min="324" max="324" width="14.42578125" style="695" bestFit="1" customWidth="1"/>
    <col min="325" max="325" width="18.28515625" style="695" bestFit="1" customWidth="1"/>
    <col min="326" max="326" width="12.5703125" style="695" bestFit="1" customWidth="1"/>
    <col min="327" max="327" width="16" style="695" bestFit="1" customWidth="1"/>
    <col min="328" max="328" width="20.140625" style="695" bestFit="1" customWidth="1"/>
    <col min="329" max="329" width="14.42578125" style="695" bestFit="1" customWidth="1"/>
    <col min="330" max="331" width="9.28515625" style="695" bestFit="1" customWidth="1"/>
    <col min="332" max="16384" width="9.140625" style="695"/>
  </cols>
  <sheetData>
    <row r="1" spans="1:331" ht="13.5" customHeight="1" x14ac:dyDescent="0.35">
      <c r="A1" s="1454" t="s">
        <v>0</v>
      </c>
      <c r="B1" s="1358" t="s">
        <v>0</v>
      </c>
      <c r="C1" s="1375" t="s">
        <v>151</v>
      </c>
      <c r="D1" s="1375"/>
      <c r="E1" s="1375"/>
      <c r="F1" s="1375"/>
      <c r="G1" s="1375"/>
      <c r="H1" s="1375"/>
      <c r="I1" s="1375"/>
      <c r="J1" s="1375" t="s">
        <v>2</v>
      </c>
      <c r="K1" s="1371" t="s">
        <v>3</v>
      </c>
      <c r="L1" s="1371"/>
      <c r="M1" s="1371"/>
      <c r="N1" s="1371"/>
      <c r="O1" s="1364" t="s">
        <v>4</v>
      </c>
      <c r="P1" s="1444" t="s">
        <v>365</v>
      </c>
      <c r="Q1" s="1444" t="s">
        <v>255</v>
      </c>
      <c r="R1" s="1444" t="s">
        <v>305</v>
      </c>
      <c r="S1" s="1444" t="s">
        <v>366</v>
      </c>
      <c r="T1" s="1444" t="s">
        <v>333</v>
      </c>
      <c r="U1" s="1444" t="s">
        <v>335</v>
      </c>
      <c r="V1" s="1444" t="s">
        <v>367</v>
      </c>
      <c r="W1" s="756" t="s">
        <v>320</v>
      </c>
      <c r="X1" s="1444" t="s">
        <v>328</v>
      </c>
      <c r="Y1" s="1444" t="s">
        <v>351</v>
      </c>
      <c r="Z1" s="1444" t="s">
        <v>352</v>
      </c>
      <c r="AA1" s="1444" t="s">
        <v>361</v>
      </c>
      <c r="AB1" s="1444" t="s">
        <v>387</v>
      </c>
      <c r="AC1" s="1444" t="s">
        <v>371</v>
      </c>
      <c r="AD1" s="1444" t="s">
        <v>376</v>
      </c>
      <c r="AE1" s="1444" t="s">
        <v>368</v>
      </c>
      <c r="AF1" s="1444" t="s">
        <v>328</v>
      </c>
      <c r="AG1" s="1444" t="s">
        <v>383</v>
      </c>
      <c r="AH1" s="1441" t="s">
        <v>319</v>
      </c>
      <c r="AI1" s="1441"/>
      <c r="AJ1" s="1444" t="s">
        <v>375</v>
      </c>
      <c r="AK1" s="1444" t="s">
        <v>384</v>
      </c>
      <c r="AL1" s="1444" t="s">
        <v>386</v>
      </c>
      <c r="AM1" s="1444" t="s">
        <v>439</v>
      </c>
      <c r="AN1" s="1444" t="s">
        <v>446</v>
      </c>
      <c r="AO1" s="1444" t="s">
        <v>406</v>
      </c>
      <c r="AP1" s="1444" t="s">
        <v>442</v>
      </c>
      <c r="AQ1" s="1444" t="s">
        <v>499</v>
      </c>
      <c r="AR1" s="1444" t="s">
        <v>650</v>
      </c>
      <c r="AS1" s="1444" t="s">
        <v>444</v>
      </c>
      <c r="AT1" s="1444" t="s">
        <v>443</v>
      </c>
      <c r="AU1" s="1444" t="s">
        <v>456</v>
      </c>
      <c r="AV1" s="1444" t="s">
        <v>490</v>
      </c>
      <c r="AW1" s="1452" t="s">
        <v>103</v>
      </c>
      <c r="AX1" s="1452"/>
      <c r="AY1" s="1444" t="s">
        <v>328</v>
      </c>
      <c r="AZ1" s="1444" t="s">
        <v>328</v>
      </c>
      <c r="BA1" s="1444" t="s">
        <v>411</v>
      </c>
      <c r="BB1" s="1444" t="s">
        <v>647</v>
      </c>
      <c r="BC1" s="1444" t="s">
        <v>651</v>
      </c>
      <c r="BD1" s="1452" t="s">
        <v>638</v>
      </c>
      <c r="BE1" s="1444" t="s">
        <v>665</v>
      </c>
      <c r="BF1" s="1444" t="s">
        <v>695</v>
      </c>
      <c r="BG1" s="1444" t="s">
        <v>746</v>
      </c>
      <c r="BH1" s="1444" t="s">
        <v>696</v>
      </c>
      <c r="BI1" s="1444" t="s">
        <v>328</v>
      </c>
      <c r="BJ1" s="1444" t="s">
        <v>738</v>
      </c>
      <c r="BK1" s="1449" t="s">
        <v>723</v>
      </c>
      <c r="BL1" s="1449" t="s">
        <v>677</v>
      </c>
      <c r="BM1" s="756"/>
      <c r="BN1" s="756"/>
      <c r="BO1" s="1444" t="s">
        <v>726</v>
      </c>
      <c r="BP1" s="756"/>
      <c r="BQ1" s="756"/>
      <c r="BR1" s="1444" t="s">
        <v>328</v>
      </c>
      <c r="BS1" s="1444" t="s">
        <v>747</v>
      </c>
      <c r="BT1" s="1444" t="s">
        <v>753</v>
      </c>
      <c r="BU1" s="1444" t="s">
        <v>328</v>
      </c>
      <c r="BV1" s="1444" t="s">
        <v>748</v>
      </c>
      <c r="BW1" s="756"/>
      <c r="BX1" s="756"/>
      <c r="BY1" s="1444" t="s">
        <v>751</v>
      </c>
      <c r="BZ1" s="1444" t="s">
        <v>753</v>
      </c>
      <c r="CA1" s="1444" t="s">
        <v>763</v>
      </c>
      <c r="CB1" s="1444" t="s">
        <v>762</v>
      </c>
      <c r="CC1" s="1444" t="s">
        <v>727</v>
      </c>
      <c r="CD1" s="1444" t="s">
        <v>728</v>
      </c>
      <c r="CE1" s="1444" t="s">
        <v>764</v>
      </c>
      <c r="CF1" s="1444" t="s">
        <v>773</v>
      </c>
      <c r="CG1" s="1444" t="s">
        <v>692</v>
      </c>
      <c r="CH1" s="1444" t="s">
        <v>328</v>
      </c>
      <c r="CI1" s="1444" t="s">
        <v>765</v>
      </c>
      <c r="CJ1" s="1444"/>
      <c r="CK1" s="1444" t="s">
        <v>692</v>
      </c>
      <c r="CL1" s="1444" t="s">
        <v>328</v>
      </c>
      <c r="CM1" s="1444" t="s">
        <v>785</v>
      </c>
      <c r="CN1" s="1444"/>
      <c r="CO1" s="1444" t="s">
        <v>692</v>
      </c>
      <c r="CP1" s="1444" t="s">
        <v>328</v>
      </c>
      <c r="CQ1" s="1444" t="s">
        <v>789</v>
      </c>
      <c r="CR1" s="1444" t="s">
        <v>810</v>
      </c>
      <c r="CS1" s="1444" t="s">
        <v>692</v>
      </c>
      <c r="CT1" s="1444" t="s">
        <v>328</v>
      </c>
      <c r="CU1" s="1444" t="s">
        <v>790</v>
      </c>
      <c r="CV1" s="1444" t="s">
        <v>810</v>
      </c>
      <c r="CW1" s="1444" t="s">
        <v>692</v>
      </c>
      <c r="CX1" s="1444" t="s">
        <v>328</v>
      </c>
      <c r="CY1" s="1444" t="s">
        <v>823</v>
      </c>
      <c r="CZ1" s="1444" t="s">
        <v>728</v>
      </c>
      <c r="DA1" s="1444" t="s">
        <v>786</v>
      </c>
      <c r="DB1" s="1441" t="s">
        <v>846</v>
      </c>
      <c r="DC1" s="1441" t="s">
        <v>845</v>
      </c>
      <c r="DD1" s="1444" t="s">
        <v>692</v>
      </c>
      <c r="DE1" s="1444" t="s">
        <v>692</v>
      </c>
      <c r="DF1" s="1444" t="s">
        <v>874</v>
      </c>
      <c r="DG1" s="1444" t="s">
        <v>787</v>
      </c>
      <c r="DH1" s="1444" t="s">
        <v>838</v>
      </c>
      <c r="DI1" s="1444" t="s">
        <v>692</v>
      </c>
      <c r="DJ1" s="1444" t="s">
        <v>328</v>
      </c>
      <c r="DK1" s="1444" t="s">
        <v>849</v>
      </c>
      <c r="DL1" s="1444" t="s">
        <v>692</v>
      </c>
      <c r="DM1" s="1444" t="s">
        <v>328</v>
      </c>
      <c r="DN1" s="1444" t="s">
        <v>852</v>
      </c>
      <c r="DO1" s="1444" t="s">
        <v>858</v>
      </c>
      <c r="DP1" s="1444" t="s">
        <v>795</v>
      </c>
      <c r="DQ1" s="1444" t="s">
        <v>328</v>
      </c>
      <c r="DR1" s="1444" t="s">
        <v>856</v>
      </c>
      <c r="DS1" s="1444" t="s">
        <v>885</v>
      </c>
      <c r="DT1" s="1444" t="s">
        <v>795</v>
      </c>
      <c r="DU1" s="1444" t="s">
        <v>328</v>
      </c>
      <c r="DV1" s="1441" t="s">
        <v>878</v>
      </c>
      <c r="DW1" s="1444" t="s">
        <v>729</v>
      </c>
      <c r="DX1" s="1441" t="s">
        <v>786</v>
      </c>
      <c r="DY1" s="1444" t="s">
        <v>857</v>
      </c>
      <c r="DZ1" s="1441" t="s">
        <v>844</v>
      </c>
      <c r="EA1" s="1441" t="s">
        <v>729</v>
      </c>
      <c r="EB1" s="1441" t="s">
        <v>889</v>
      </c>
      <c r="EC1" s="1444" t="s">
        <v>692</v>
      </c>
      <c r="ED1" s="1444" t="s">
        <v>328</v>
      </c>
      <c r="EE1" s="1441" t="s">
        <v>888</v>
      </c>
      <c r="EF1" s="1441" t="s">
        <v>889</v>
      </c>
      <c r="EG1" s="1444" t="s">
        <v>692</v>
      </c>
      <c r="EH1" s="1444" t="s">
        <v>328</v>
      </c>
      <c r="EI1" s="1444" t="s">
        <v>851</v>
      </c>
      <c r="EJ1" s="1444" t="s">
        <v>795</v>
      </c>
      <c r="EK1" s="1441" t="s">
        <v>902</v>
      </c>
      <c r="EL1" s="1441" t="s">
        <v>898</v>
      </c>
      <c r="EM1" s="1441" t="s">
        <v>903</v>
      </c>
      <c r="EN1" s="1210"/>
      <c r="EO1" s="1210"/>
      <c r="EP1" s="1210"/>
      <c r="EQ1" s="1210"/>
      <c r="ER1" s="1138"/>
      <c r="ES1" s="942"/>
      <c r="EX1" s="696">
        <f>IF(EX$9=$K1,$EA1,0)</f>
        <v>0</v>
      </c>
      <c r="FU1" s="696">
        <f>IF(FU$9=$K1,$EA1,0)</f>
        <v>0</v>
      </c>
    </row>
    <row r="2" spans="1:331" ht="17.25" customHeight="1" x14ac:dyDescent="0.35">
      <c r="A2" s="1442"/>
      <c r="B2" s="1359"/>
      <c r="C2" s="1376"/>
      <c r="D2" s="1376"/>
      <c r="E2" s="1376"/>
      <c r="F2" s="1376"/>
      <c r="G2" s="1376"/>
      <c r="H2" s="1376"/>
      <c r="I2" s="1376"/>
      <c r="J2" s="1376"/>
      <c r="K2" s="1372"/>
      <c r="L2" s="1372"/>
      <c r="M2" s="1372"/>
      <c r="N2" s="1372"/>
      <c r="O2" s="1365"/>
      <c r="P2" s="1442"/>
      <c r="Q2" s="1442"/>
      <c r="R2" s="1442"/>
      <c r="S2" s="1442"/>
      <c r="T2" s="1442"/>
      <c r="U2" s="1442"/>
      <c r="V2" s="1442"/>
      <c r="W2" s="718" t="s">
        <v>337</v>
      </c>
      <c r="X2" s="1442"/>
      <c r="Y2" s="1442"/>
      <c r="Z2" s="1442"/>
      <c r="AA2" s="1442"/>
      <c r="AB2" s="1442"/>
      <c r="AC2" s="1442"/>
      <c r="AD2" s="1442"/>
      <c r="AE2" s="1442"/>
      <c r="AF2" s="1442"/>
      <c r="AG2" s="1442"/>
      <c r="AH2" s="1447" t="s">
        <v>303</v>
      </c>
      <c r="AI2" s="1447" t="s">
        <v>341</v>
      </c>
      <c r="AJ2" s="1442"/>
      <c r="AK2" s="1442"/>
      <c r="AL2" s="1442"/>
      <c r="AM2" s="1442"/>
      <c r="AN2" s="1442"/>
      <c r="AO2" s="1442"/>
      <c r="AP2" s="1442"/>
      <c r="AQ2" s="1442"/>
      <c r="AR2" s="1442"/>
      <c r="AS2" s="1442"/>
      <c r="AT2" s="1442"/>
      <c r="AU2" s="1442"/>
      <c r="AV2" s="1442"/>
      <c r="AW2" s="1453"/>
      <c r="AX2" s="1453"/>
      <c r="AY2" s="1442"/>
      <c r="AZ2" s="1442"/>
      <c r="BA2" s="1442"/>
      <c r="BB2" s="1442"/>
      <c r="BC2" s="1442"/>
      <c r="BD2" s="1453"/>
      <c r="BE2" s="1442"/>
      <c r="BF2" s="1442"/>
      <c r="BG2" s="1442"/>
      <c r="BH2" s="1442"/>
      <c r="BI2" s="1442"/>
      <c r="BJ2" s="1442"/>
      <c r="BK2" s="1450"/>
      <c r="BL2" s="1450"/>
      <c r="BM2" s="718"/>
      <c r="BN2" s="718"/>
      <c r="BO2" s="1442"/>
      <c r="BP2" s="718"/>
      <c r="BQ2" s="718"/>
      <c r="BR2" s="1442"/>
      <c r="BS2" s="1442"/>
      <c r="BT2" s="1442"/>
      <c r="BU2" s="1442"/>
      <c r="BV2" s="1442"/>
      <c r="BW2" s="718"/>
      <c r="BX2" s="718"/>
      <c r="BY2" s="1442"/>
      <c r="BZ2" s="1442"/>
      <c r="CA2" s="1442"/>
      <c r="CB2" s="1442"/>
      <c r="CC2" s="1442"/>
      <c r="CD2" s="1442"/>
      <c r="CE2" s="1442"/>
      <c r="CF2" s="1442"/>
      <c r="CG2" s="1442"/>
      <c r="CH2" s="1442"/>
      <c r="CI2" s="1442"/>
      <c r="CJ2" s="1442"/>
      <c r="CK2" s="1442"/>
      <c r="CL2" s="1442"/>
      <c r="CM2" s="1442"/>
      <c r="CN2" s="1442"/>
      <c r="CO2" s="1442"/>
      <c r="CP2" s="1442"/>
      <c r="CQ2" s="1442"/>
      <c r="CR2" s="1442"/>
      <c r="CS2" s="1442"/>
      <c r="CT2" s="1442"/>
      <c r="CU2" s="1442"/>
      <c r="CV2" s="1442"/>
      <c r="CW2" s="1442"/>
      <c r="CX2" s="1442"/>
      <c r="CY2" s="1442"/>
      <c r="CZ2" s="1442"/>
      <c r="DA2" s="1442"/>
      <c r="DB2" s="1442"/>
      <c r="DC2" s="1442"/>
      <c r="DD2" s="1442"/>
      <c r="DE2" s="1442"/>
      <c r="DF2" s="1442"/>
      <c r="DG2" s="1442"/>
      <c r="DH2" s="1442"/>
      <c r="DI2" s="1442"/>
      <c r="DJ2" s="1442"/>
      <c r="DK2" s="1442"/>
      <c r="DL2" s="1442"/>
      <c r="DM2" s="1442"/>
      <c r="DN2" s="1442"/>
      <c r="DO2" s="1442"/>
      <c r="DP2" s="1442"/>
      <c r="DQ2" s="1442"/>
      <c r="DR2" s="1442"/>
      <c r="DS2" s="1442"/>
      <c r="DT2" s="1442"/>
      <c r="DU2" s="1442"/>
      <c r="DV2" s="1442"/>
      <c r="DW2" s="1442"/>
      <c r="DX2" s="1442"/>
      <c r="DY2" s="1442"/>
      <c r="DZ2" s="1442"/>
      <c r="EA2" s="1442"/>
      <c r="EB2" s="1442"/>
      <c r="EC2" s="1442"/>
      <c r="ED2" s="1442"/>
      <c r="EE2" s="1442"/>
      <c r="EF2" s="1442"/>
      <c r="EG2" s="1442"/>
      <c r="EH2" s="1442"/>
      <c r="EI2" s="1442"/>
      <c r="EJ2" s="1442"/>
      <c r="EK2" s="1445"/>
      <c r="EL2" s="1445"/>
      <c r="EM2" s="1445"/>
      <c r="EN2" s="1210"/>
      <c r="EO2" s="1210"/>
      <c r="EP2" s="1210"/>
      <c r="EQ2" s="1210"/>
      <c r="ER2" s="1138"/>
      <c r="ES2" s="942"/>
    </row>
    <row r="3" spans="1:331" ht="18.75" customHeight="1" thickBot="1" x14ac:dyDescent="0.4">
      <c r="A3" s="1446"/>
      <c r="B3" s="1357"/>
      <c r="C3" s="1377"/>
      <c r="D3" s="1377"/>
      <c r="E3" s="1377"/>
      <c r="F3" s="1377"/>
      <c r="G3" s="1377"/>
      <c r="H3" s="1377"/>
      <c r="I3" s="1377"/>
      <c r="J3" s="1377"/>
      <c r="K3" s="1373"/>
      <c r="L3" s="1373"/>
      <c r="M3" s="1373"/>
      <c r="N3" s="1373"/>
      <c r="O3" s="1366"/>
      <c r="P3" s="1443"/>
      <c r="Q3" s="1443"/>
      <c r="R3" s="1443"/>
      <c r="S3" s="1443"/>
      <c r="T3" s="1443"/>
      <c r="U3" s="1443"/>
      <c r="V3" s="1443"/>
      <c r="W3" s="719"/>
      <c r="X3" s="1443"/>
      <c r="Y3" s="1443"/>
      <c r="Z3" s="1443"/>
      <c r="AA3" s="1443"/>
      <c r="AB3" s="1443"/>
      <c r="AC3" s="1443"/>
      <c r="AD3" s="1443"/>
      <c r="AE3" s="1443"/>
      <c r="AF3" s="1443"/>
      <c r="AG3" s="1443"/>
      <c r="AH3" s="1448"/>
      <c r="AI3" s="1448"/>
      <c r="AJ3" s="1443"/>
      <c r="AK3" s="1443"/>
      <c r="AL3" s="1443"/>
      <c r="AM3" s="1443"/>
      <c r="AN3" s="1443"/>
      <c r="AO3" s="1443"/>
      <c r="AP3" s="1443"/>
      <c r="AQ3" s="1443"/>
      <c r="AR3" s="1443"/>
      <c r="AS3" s="1443"/>
      <c r="AT3" s="1443"/>
      <c r="AU3" s="1443"/>
      <c r="AV3" s="1443"/>
      <c r="AW3" s="721" t="s">
        <v>385</v>
      </c>
      <c r="AX3" s="721" t="s">
        <v>447</v>
      </c>
      <c r="AY3" s="1443"/>
      <c r="AZ3" s="1443"/>
      <c r="BA3" s="1443"/>
      <c r="BB3" s="1443"/>
      <c r="BC3" s="1443"/>
      <c r="BD3" s="1455"/>
      <c r="BE3" s="1443"/>
      <c r="BF3" s="1443"/>
      <c r="BG3" s="1443"/>
      <c r="BH3" s="1443"/>
      <c r="BI3" s="1443"/>
      <c r="BJ3" s="1443"/>
      <c r="BK3" s="1451"/>
      <c r="BL3" s="1451"/>
      <c r="BM3" s="719"/>
      <c r="BN3" s="719"/>
      <c r="BO3" s="1443"/>
      <c r="BP3" s="719"/>
      <c r="BQ3" s="719"/>
      <c r="BR3" s="1443"/>
      <c r="BS3" s="1443"/>
      <c r="BT3" s="1446"/>
      <c r="BU3" s="1443"/>
      <c r="BV3" s="1446"/>
      <c r="BW3" s="720"/>
      <c r="BX3" s="720"/>
      <c r="BY3" s="1446"/>
      <c r="BZ3" s="1446"/>
      <c r="CA3" s="1446"/>
      <c r="CB3" s="1446"/>
      <c r="CC3" s="1443"/>
      <c r="CD3" s="1443"/>
      <c r="CE3" s="1443"/>
      <c r="CF3" s="1443"/>
      <c r="CG3" s="1443"/>
      <c r="CH3" s="1443"/>
      <c r="CI3" s="1443"/>
      <c r="CJ3" s="1443"/>
      <c r="CK3" s="1443"/>
      <c r="CL3" s="1443"/>
      <c r="CM3" s="1443"/>
      <c r="CN3" s="1443"/>
      <c r="CO3" s="1443"/>
      <c r="CP3" s="1443"/>
      <c r="CQ3" s="1443"/>
      <c r="CR3" s="1443"/>
      <c r="CS3" s="1443"/>
      <c r="CT3" s="1443"/>
      <c r="CU3" s="1443"/>
      <c r="CV3" s="1443"/>
      <c r="CW3" s="1443"/>
      <c r="CX3" s="1443"/>
      <c r="CY3" s="1443"/>
      <c r="CZ3" s="1443"/>
      <c r="DA3" s="1443"/>
      <c r="DB3" s="1446"/>
      <c r="DC3" s="1446"/>
      <c r="DD3" s="1443"/>
      <c r="DE3" s="1443"/>
      <c r="DF3" s="1443"/>
      <c r="DG3" s="1443"/>
      <c r="DH3" s="1443"/>
      <c r="DI3" s="1443"/>
      <c r="DJ3" s="1443"/>
      <c r="DK3" s="1443"/>
      <c r="DL3" s="1443"/>
      <c r="DM3" s="1443"/>
      <c r="DN3" s="1443"/>
      <c r="DO3" s="1443"/>
      <c r="DP3" s="1443"/>
      <c r="DQ3" s="1443"/>
      <c r="DR3" s="1443"/>
      <c r="DS3" s="1443"/>
      <c r="DT3" s="1443"/>
      <c r="DU3" s="1443"/>
      <c r="DV3" s="1443"/>
      <c r="DW3" s="1443"/>
      <c r="DX3" s="1443"/>
      <c r="DY3" s="1443"/>
      <c r="DZ3" s="1443"/>
      <c r="EA3" s="1443"/>
      <c r="EB3" s="1443"/>
      <c r="EC3" s="1443"/>
      <c r="ED3" s="1443"/>
      <c r="EE3" s="1443"/>
      <c r="EF3" s="1443"/>
      <c r="EG3" s="1443"/>
      <c r="EH3" s="1443"/>
      <c r="EI3" s="1443"/>
      <c r="EJ3" s="1443"/>
      <c r="EK3" s="1443"/>
      <c r="EL3" s="1443"/>
      <c r="EM3" s="1443"/>
      <c r="EN3" s="1210"/>
      <c r="EO3" s="1210"/>
      <c r="EP3" s="1210"/>
      <c r="EQ3" s="1210"/>
      <c r="ER3" s="1138"/>
      <c r="ES3" s="942"/>
    </row>
    <row r="4" spans="1:331" ht="17.25" customHeight="1" thickBot="1" x14ac:dyDescent="0.4">
      <c r="A4" s="667">
        <v>1</v>
      </c>
      <c r="B4" s="1350">
        <v>1</v>
      </c>
      <c r="C4" s="597" t="s">
        <v>152</v>
      </c>
      <c r="D4" s="1350" t="s">
        <v>153</v>
      </c>
      <c r="E4" s="1350" t="s">
        <v>154</v>
      </c>
      <c r="F4" s="1350" t="s">
        <v>155</v>
      </c>
      <c r="G4" s="1350" t="s">
        <v>156</v>
      </c>
      <c r="H4" s="1350" t="s">
        <v>157</v>
      </c>
      <c r="I4" s="1350" t="s">
        <v>158</v>
      </c>
      <c r="J4" s="597" t="s">
        <v>153</v>
      </c>
      <c r="K4" s="1350">
        <v>4</v>
      </c>
      <c r="L4" s="1350"/>
      <c r="M4" s="1350"/>
      <c r="N4" s="1350"/>
      <c r="O4" s="1350">
        <v>5</v>
      </c>
      <c r="P4" s="699">
        <v>15</v>
      </c>
      <c r="Q4" s="699">
        <v>16</v>
      </c>
      <c r="R4" s="699">
        <v>17</v>
      </c>
      <c r="S4" s="699">
        <v>9</v>
      </c>
      <c r="T4" s="699">
        <v>10</v>
      </c>
      <c r="U4" s="699">
        <v>11</v>
      </c>
      <c r="V4" s="699">
        <v>12</v>
      </c>
      <c r="W4" s="699">
        <v>13</v>
      </c>
      <c r="X4" s="699">
        <v>14</v>
      </c>
      <c r="Y4" s="699"/>
      <c r="Z4" s="699"/>
      <c r="AA4" s="699">
        <v>12</v>
      </c>
      <c r="AB4" s="699">
        <v>9</v>
      </c>
      <c r="AC4" s="699">
        <v>10</v>
      </c>
      <c r="AD4" s="699">
        <v>10</v>
      </c>
      <c r="AE4" s="699">
        <v>11</v>
      </c>
      <c r="AF4" s="699">
        <v>12</v>
      </c>
      <c r="AG4" s="699">
        <v>11</v>
      </c>
      <c r="AH4" s="699">
        <v>14</v>
      </c>
      <c r="AI4" s="699">
        <v>15</v>
      </c>
      <c r="AJ4" s="699">
        <v>14</v>
      </c>
      <c r="AK4" s="699">
        <v>12</v>
      </c>
      <c r="AL4" s="699">
        <v>13</v>
      </c>
      <c r="AM4" s="699">
        <v>9</v>
      </c>
      <c r="AN4" s="699">
        <v>9</v>
      </c>
      <c r="AO4" s="598">
        <v>10</v>
      </c>
      <c r="AP4" s="699">
        <v>11</v>
      </c>
      <c r="AQ4" s="699">
        <v>12</v>
      </c>
      <c r="AR4" s="699">
        <v>9</v>
      </c>
      <c r="AS4" s="699">
        <v>13</v>
      </c>
      <c r="AT4" s="699">
        <v>14</v>
      </c>
      <c r="AU4" s="699">
        <v>12</v>
      </c>
      <c r="AV4" s="699">
        <v>10</v>
      </c>
      <c r="AW4" s="699">
        <v>15</v>
      </c>
      <c r="AX4" s="699">
        <v>16</v>
      </c>
      <c r="AY4" s="699">
        <v>12</v>
      </c>
      <c r="AZ4" s="699">
        <v>12</v>
      </c>
      <c r="BA4" s="699">
        <v>13</v>
      </c>
      <c r="BB4" s="699">
        <v>11</v>
      </c>
      <c r="BC4" s="699">
        <v>12</v>
      </c>
      <c r="BD4" s="699">
        <v>12</v>
      </c>
      <c r="BE4" s="699">
        <v>10</v>
      </c>
      <c r="BF4" s="699">
        <v>13</v>
      </c>
      <c r="BG4" s="699">
        <v>9</v>
      </c>
      <c r="BH4" s="699">
        <v>10</v>
      </c>
      <c r="BI4" s="699">
        <v>12</v>
      </c>
      <c r="BJ4" s="699">
        <v>11</v>
      </c>
      <c r="BK4" s="699">
        <v>10</v>
      </c>
      <c r="BL4" s="699">
        <v>11</v>
      </c>
      <c r="BM4" s="699">
        <v>13</v>
      </c>
      <c r="BN4" s="699">
        <v>14</v>
      </c>
      <c r="BO4" s="699">
        <v>12</v>
      </c>
      <c r="BP4" s="667">
        <v>15</v>
      </c>
      <c r="BQ4" s="667">
        <v>16</v>
      </c>
      <c r="BR4" s="699">
        <v>12</v>
      </c>
      <c r="BS4" s="699">
        <v>13</v>
      </c>
      <c r="BT4" s="699"/>
      <c r="BU4" s="699">
        <v>14</v>
      </c>
      <c r="BV4" s="699"/>
      <c r="BW4" s="699"/>
      <c r="BX4" s="699"/>
      <c r="BY4" s="699">
        <v>13</v>
      </c>
      <c r="BZ4" s="699">
        <v>14</v>
      </c>
      <c r="CA4" s="699">
        <v>15</v>
      </c>
      <c r="CB4" s="699">
        <v>16</v>
      </c>
      <c r="CC4" s="699">
        <v>17</v>
      </c>
      <c r="CD4" s="699">
        <v>16</v>
      </c>
      <c r="CE4" s="699">
        <v>6</v>
      </c>
      <c r="CF4" s="699">
        <v>7</v>
      </c>
      <c r="CG4" s="699">
        <v>8</v>
      </c>
      <c r="CH4" s="699">
        <v>9</v>
      </c>
      <c r="CI4" s="699">
        <v>10</v>
      </c>
      <c r="CJ4" s="763"/>
      <c r="CK4" s="763">
        <v>8</v>
      </c>
      <c r="CL4" s="763">
        <v>9</v>
      </c>
      <c r="CM4" s="763">
        <v>10</v>
      </c>
      <c r="CN4" s="764"/>
      <c r="CO4" s="764">
        <v>8</v>
      </c>
      <c r="CP4" s="764">
        <v>9</v>
      </c>
      <c r="CQ4" s="764">
        <v>6</v>
      </c>
      <c r="CR4" s="789">
        <v>7</v>
      </c>
      <c r="CS4" s="764">
        <v>8</v>
      </c>
      <c r="CT4" s="764">
        <v>9</v>
      </c>
      <c r="CU4" s="764">
        <v>10</v>
      </c>
      <c r="CV4" s="817">
        <v>7</v>
      </c>
      <c r="CW4" s="817">
        <v>8</v>
      </c>
      <c r="CX4" s="817">
        <v>9</v>
      </c>
      <c r="CY4" s="817">
        <v>6</v>
      </c>
      <c r="CZ4" s="1013">
        <v>6</v>
      </c>
      <c r="DA4" s="1013">
        <v>7</v>
      </c>
      <c r="DB4" s="960"/>
      <c r="DC4" s="960"/>
      <c r="DD4" s="953">
        <v>8</v>
      </c>
      <c r="DE4" s="953">
        <v>8</v>
      </c>
      <c r="DF4" s="1068"/>
      <c r="DG4" s="1068">
        <v>6</v>
      </c>
      <c r="DH4" s="826">
        <v>7</v>
      </c>
      <c r="DI4" s="831">
        <v>8</v>
      </c>
      <c r="DJ4" s="826">
        <v>9</v>
      </c>
      <c r="DK4" s="1068">
        <v>10</v>
      </c>
      <c r="DL4" s="1000">
        <v>8</v>
      </c>
      <c r="DM4" s="1000">
        <v>9</v>
      </c>
      <c r="DN4" s="1068">
        <v>8</v>
      </c>
      <c r="DO4" s="1019">
        <v>9</v>
      </c>
      <c r="DP4" s="1005">
        <v>10</v>
      </c>
      <c r="DQ4" s="1019">
        <v>11</v>
      </c>
      <c r="DR4" s="1005">
        <v>12</v>
      </c>
      <c r="DS4" s="1089"/>
      <c r="DT4" s="1081">
        <v>10</v>
      </c>
      <c r="DU4" s="1081">
        <v>11</v>
      </c>
      <c r="DV4" s="1110"/>
      <c r="DW4" s="1005">
        <v>13</v>
      </c>
      <c r="DX4" s="1115">
        <v>14</v>
      </c>
      <c r="DY4" s="1005">
        <v>15</v>
      </c>
      <c r="DZ4" s="1200">
        <v>6</v>
      </c>
      <c r="EA4" s="1200">
        <v>7</v>
      </c>
      <c r="EB4" s="1200">
        <v>7</v>
      </c>
      <c r="EC4" s="1200">
        <v>8</v>
      </c>
      <c r="ED4" s="1200">
        <v>9</v>
      </c>
      <c r="EE4" s="1200">
        <v>10</v>
      </c>
      <c r="EF4" s="1200"/>
      <c r="EG4" s="1200">
        <v>8</v>
      </c>
      <c r="EH4" s="1200">
        <v>9</v>
      </c>
      <c r="EI4" s="1200">
        <v>10</v>
      </c>
      <c r="EJ4" s="1200">
        <v>11</v>
      </c>
      <c r="EK4" s="1208"/>
      <c r="EL4" s="1208"/>
      <c r="EM4" s="1208"/>
      <c r="EN4" s="1162"/>
      <c r="EO4" s="1162"/>
      <c r="EP4" s="1162"/>
      <c r="EQ4" s="1162"/>
      <c r="ER4" s="1140"/>
      <c r="ES4" s="943"/>
    </row>
    <row r="5" spans="1:331" ht="13.5" hidden="1" customHeight="1" x14ac:dyDescent="0.35">
      <c r="A5" s="1454" t="s">
        <v>0</v>
      </c>
      <c r="B5" s="1361" t="s">
        <v>0</v>
      </c>
      <c r="C5" s="1382" t="s">
        <v>151</v>
      </c>
      <c r="D5" s="1382"/>
      <c r="E5" s="1382"/>
      <c r="F5" s="1382"/>
      <c r="G5" s="1382"/>
      <c r="H5" s="1382"/>
      <c r="I5" s="1382"/>
      <c r="J5" s="1382" t="s">
        <v>2</v>
      </c>
      <c r="K5" s="1367" t="s">
        <v>3</v>
      </c>
      <c r="L5" s="1367"/>
      <c r="M5" s="1367"/>
      <c r="N5" s="1367"/>
      <c r="O5" s="1369" t="s">
        <v>4</v>
      </c>
      <c r="P5" s="1444" t="s">
        <v>365</v>
      </c>
      <c r="Q5" s="1444" t="s">
        <v>255</v>
      </c>
      <c r="R5" s="1444" t="s">
        <v>305</v>
      </c>
      <c r="S5" s="1444" t="s">
        <v>366</v>
      </c>
      <c r="T5" s="1444" t="s">
        <v>333</v>
      </c>
      <c r="U5" s="1444" t="s">
        <v>335</v>
      </c>
      <c r="V5" s="1444" t="s">
        <v>367</v>
      </c>
      <c r="W5" s="756" t="s">
        <v>320</v>
      </c>
      <c r="X5" s="1444" t="s">
        <v>328</v>
      </c>
      <c r="Y5" s="1444" t="s">
        <v>351</v>
      </c>
      <c r="Z5" s="1444" t="s">
        <v>352</v>
      </c>
      <c r="AA5" s="1444" t="s">
        <v>361</v>
      </c>
      <c r="AB5" s="1444" t="s">
        <v>387</v>
      </c>
      <c r="AC5" s="1444" t="s">
        <v>371</v>
      </c>
      <c r="AD5" s="1444" t="s">
        <v>376</v>
      </c>
      <c r="AE5" s="1444" t="s">
        <v>368</v>
      </c>
      <c r="AF5" s="1444" t="s">
        <v>328</v>
      </c>
      <c r="AG5" s="1444" t="s">
        <v>383</v>
      </c>
      <c r="AH5" s="1441" t="s">
        <v>319</v>
      </c>
      <c r="AI5" s="1441"/>
      <c r="AJ5" s="1444" t="s">
        <v>375</v>
      </c>
      <c r="AK5" s="1444" t="s">
        <v>384</v>
      </c>
      <c r="AL5" s="1444" t="s">
        <v>386</v>
      </c>
      <c r="AM5" s="1444" t="s">
        <v>439</v>
      </c>
      <c r="AN5" s="1444" t="s">
        <v>446</v>
      </c>
      <c r="AO5" s="1444" t="s">
        <v>406</v>
      </c>
      <c r="AP5" s="1444" t="s">
        <v>442</v>
      </c>
      <c r="AQ5" s="1444" t="s">
        <v>499</v>
      </c>
      <c r="AR5" s="1444" t="s">
        <v>650</v>
      </c>
      <c r="AS5" s="1444" t="s">
        <v>444</v>
      </c>
      <c r="AT5" s="1444" t="s">
        <v>443</v>
      </c>
      <c r="AU5" s="1444" t="s">
        <v>456</v>
      </c>
      <c r="AV5" s="1444" t="s">
        <v>490</v>
      </c>
      <c r="AW5" s="1452" t="s">
        <v>103</v>
      </c>
      <c r="AX5" s="1452"/>
      <c r="AY5" s="1444" t="s">
        <v>328</v>
      </c>
      <c r="AZ5" s="1444" t="s">
        <v>328</v>
      </c>
      <c r="BA5" s="1444" t="s">
        <v>411</v>
      </c>
      <c r="BB5" s="1444" t="s">
        <v>647</v>
      </c>
      <c r="BC5" s="1444" t="s">
        <v>651</v>
      </c>
      <c r="BD5" s="1452" t="s">
        <v>638</v>
      </c>
      <c r="BE5" s="1444" t="s">
        <v>665</v>
      </c>
      <c r="BF5" s="1444" t="s">
        <v>695</v>
      </c>
      <c r="BG5" s="1444" t="s">
        <v>746</v>
      </c>
      <c r="BH5" s="1444" t="s">
        <v>696</v>
      </c>
      <c r="BI5" s="1444" t="s">
        <v>328</v>
      </c>
      <c r="BJ5" s="1444" t="s">
        <v>738</v>
      </c>
      <c r="BK5" s="1449" t="s">
        <v>723</v>
      </c>
      <c r="BL5" s="1449" t="s">
        <v>677</v>
      </c>
      <c r="BM5" s="756"/>
      <c r="BN5" s="756"/>
      <c r="BO5" s="1444" t="s">
        <v>726</v>
      </c>
      <c r="BP5" s="756"/>
      <c r="BQ5" s="756"/>
      <c r="BR5" s="1444" t="s">
        <v>328</v>
      </c>
      <c r="BS5" s="1444" t="s">
        <v>747</v>
      </c>
      <c r="BT5" s="1444" t="s">
        <v>753</v>
      </c>
      <c r="BU5" s="1444" t="s">
        <v>328</v>
      </c>
      <c r="BV5" s="1444" t="s">
        <v>748</v>
      </c>
      <c r="BW5" s="756"/>
      <c r="BX5" s="756"/>
      <c r="BY5" s="1444" t="s">
        <v>751</v>
      </c>
      <c r="BZ5" s="1444" t="s">
        <v>753</v>
      </c>
      <c r="CA5" s="1444" t="s">
        <v>763</v>
      </c>
      <c r="CB5" s="1444" t="s">
        <v>762</v>
      </c>
      <c r="CC5" s="1444" t="s">
        <v>727</v>
      </c>
      <c r="CD5" s="1444" t="s">
        <v>728</v>
      </c>
      <c r="CE5" s="1444" t="s">
        <v>764</v>
      </c>
      <c r="CF5" s="1444" t="s">
        <v>773</v>
      </c>
      <c r="CG5" s="1444" t="s">
        <v>692</v>
      </c>
      <c r="CH5" s="1444" t="s">
        <v>328</v>
      </c>
      <c r="CI5" s="1444" t="s">
        <v>765</v>
      </c>
      <c r="CJ5" s="1444"/>
      <c r="CK5" s="1444" t="s">
        <v>692</v>
      </c>
      <c r="CL5" s="1444" t="s">
        <v>328</v>
      </c>
      <c r="CM5" s="1444" t="s">
        <v>785</v>
      </c>
      <c r="CN5" s="1444"/>
      <c r="CO5" s="1444" t="s">
        <v>692</v>
      </c>
      <c r="CP5" s="1444" t="s">
        <v>328</v>
      </c>
      <c r="CQ5" s="1444" t="s">
        <v>789</v>
      </c>
      <c r="CR5" s="1444" t="s">
        <v>810</v>
      </c>
      <c r="CS5" s="1444" t="s">
        <v>692</v>
      </c>
      <c r="CT5" s="1444" t="s">
        <v>328</v>
      </c>
      <c r="CU5" s="1444" t="s">
        <v>790</v>
      </c>
      <c r="CV5" s="1444" t="s">
        <v>810</v>
      </c>
      <c r="CW5" s="1444" t="s">
        <v>692</v>
      </c>
      <c r="CX5" s="1444" t="s">
        <v>328</v>
      </c>
      <c r="CY5" s="1444" t="s">
        <v>823</v>
      </c>
      <c r="CZ5" s="1444" t="s">
        <v>728</v>
      </c>
      <c r="DA5" s="1444" t="s">
        <v>786</v>
      </c>
      <c r="DB5" s="543" t="s">
        <v>846</v>
      </c>
      <c r="DC5" s="543" t="s">
        <v>845</v>
      </c>
      <c r="DD5" s="1444" t="s">
        <v>692</v>
      </c>
      <c r="DE5" s="1444" t="s">
        <v>692</v>
      </c>
      <c r="DF5" s="1444" t="s">
        <v>875</v>
      </c>
      <c r="DG5" s="1444" t="s">
        <v>787</v>
      </c>
      <c r="DH5" s="1444" t="s">
        <v>839</v>
      </c>
      <c r="DI5" s="1444" t="s">
        <v>692</v>
      </c>
      <c r="DJ5" s="1444" t="s">
        <v>328</v>
      </c>
      <c r="DK5" s="1444" t="s">
        <v>849</v>
      </c>
      <c r="DL5" s="1444" t="s">
        <v>692</v>
      </c>
      <c r="DM5" s="1444" t="s">
        <v>328</v>
      </c>
      <c r="DN5" s="1444" t="s">
        <v>849</v>
      </c>
      <c r="DO5" s="1444" t="s">
        <v>839</v>
      </c>
      <c r="DP5" s="1444" t="s">
        <v>692</v>
      </c>
      <c r="DQ5" s="1444" t="s">
        <v>328</v>
      </c>
      <c r="DR5" s="1444" t="s">
        <v>849</v>
      </c>
      <c r="DS5" s="1444" t="s">
        <v>886</v>
      </c>
      <c r="DT5" s="1444" t="s">
        <v>692</v>
      </c>
      <c r="DU5" s="1444" t="s">
        <v>328</v>
      </c>
      <c r="DV5" s="1441" t="s">
        <v>849</v>
      </c>
      <c r="DW5" s="1444" t="s">
        <v>849</v>
      </c>
      <c r="DX5" s="1441" t="s">
        <v>849</v>
      </c>
      <c r="DY5" s="1444" t="s">
        <v>849</v>
      </c>
      <c r="DZ5" s="1441">
        <v>0</v>
      </c>
      <c r="EA5" s="1441">
        <v>0</v>
      </c>
      <c r="EB5" s="1441">
        <v>0</v>
      </c>
      <c r="EC5" s="1444">
        <v>0</v>
      </c>
      <c r="ED5" s="1444">
        <v>0</v>
      </c>
      <c r="EE5" s="1441">
        <v>0</v>
      </c>
      <c r="EF5" s="1441">
        <v>0</v>
      </c>
      <c r="EG5" s="1444">
        <v>0</v>
      </c>
      <c r="EH5" s="1444">
        <v>0</v>
      </c>
      <c r="EI5" s="1444" t="s">
        <v>692</v>
      </c>
      <c r="EJ5" s="1444" t="s">
        <v>692</v>
      </c>
      <c r="EK5" s="1456" t="s">
        <v>899</v>
      </c>
      <c r="EL5" s="1456" t="s">
        <v>727</v>
      </c>
      <c r="EM5" s="1456" t="s">
        <v>727</v>
      </c>
      <c r="EN5" s="1210"/>
      <c r="EO5" s="1210"/>
      <c r="EP5" s="1210"/>
      <c r="EQ5" s="1210"/>
      <c r="ER5" s="1138"/>
      <c r="ES5" s="690">
        <f>SUM(ES11:ES464)</f>
        <v>12100</v>
      </c>
    </row>
    <row r="6" spans="1:331" ht="13.5" hidden="1" customHeight="1" x14ac:dyDescent="0.35">
      <c r="A6" s="1442"/>
      <c r="B6" s="1361"/>
      <c r="C6" s="1382"/>
      <c r="D6" s="1382"/>
      <c r="E6" s="1382"/>
      <c r="F6" s="1382"/>
      <c r="G6" s="1382"/>
      <c r="H6" s="1382"/>
      <c r="I6" s="1382"/>
      <c r="J6" s="1382"/>
      <c r="K6" s="1367"/>
      <c r="L6" s="1367"/>
      <c r="M6" s="1367"/>
      <c r="N6" s="1367"/>
      <c r="O6" s="1369"/>
      <c r="P6" s="1442"/>
      <c r="Q6" s="1442"/>
      <c r="R6" s="1442"/>
      <c r="S6" s="1442"/>
      <c r="T6" s="1442"/>
      <c r="U6" s="1442"/>
      <c r="V6" s="1442"/>
      <c r="W6" s="752" t="s">
        <v>337</v>
      </c>
      <c r="X6" s="1442"/>
      <c r="Y6" s="1442"/>
      <c r="Z6" s="1442"/>
      <c r="AA6" s="1442"/>
      <c r="AB6" s="1442"/>
      <c r="AC6" s="1442"/>
      <c r="AD6" s="1442"/>
      <c r="AE6" s="1442"/>
      <c r="AF6" s="1442"/>
      <c r="AG6" s="1442"/>
      <c r="AH6" s="1447" t="s">
        <v>303</v>
      </c>
      <c r="AI6" s="1447" t="s">
        <v>341</v>
      </c>
      <c r="AJ6" s="1442"/>
      <c r="AK6" s="1442"/>
      <c r="AL6" s="1442"/>
      <c r="AM6" s="1442"/>
      <c r="AN6" s="1442"/>
      <c r="AO6" s="1442"/>
      <c r="AP6" s="1442"/>
      <c r="AQ6" s="1442"/>
      <c r="AR6" s="1442"/>
      <c r="AS6" s="1442"/>
      <c r="AT6" s="1442"/>
      <c r="AU6" s="1442"/>
      <c r="AV6" s="1442"/>
      <c r="AW6" s="1453"/>
      <c r="AX6" s="1453"/>
      <c r="AY6" s="1442"/>
      <c r="AZ6" s="1442"/>
      <c r="BA6" s="1442"/>
      <c r="BB6" s="1442"/>
      <c r="BC6" s="1442"/>
      <c r="BD6" s="1453"/>
      <c r="BE6" s="1442"/>
      <c r="BF6" s="1442"/>
      <c r="BG6" s="1442"/>
      <c r="BH6" s="1442"/>
      <c r="BI6" s="1442"/>
      <c r="BJ6" s="1442"/>
      <c r="BK6" s="1450"/>
      <c r="BL6" s="1450"/>
      <c r="BM6" s="752"/>
      <c r="BN6" s="752"/>
      <c r="BO6" s="1442"/>
      <c r="BP6" s="752"/>
      <c r="BQ6" s="752"/>
      <c r="BR6" s="1442"/>
      <c r="BS6" s="1442"/>
      <c r="BT6" s="1442"/>
      <c r="BU6" s="1442"/>
      <c r="BV6" s="1442"/>
      <c r="BW6" s="752"/>
      <c r="BX6" s="752"/>
      <c r="BY6" s="1442"/>
      <c r="BZ6" s="1442"/>
      <c r="CA6" s="1442"/>
      <c r="CB6" s="1442"/>
      <c r="CC6" s="1442"/>
      <c r="CD6" s="1442"/>
      <c r="CE6" s="1442"/>
      <c r="CF6" s="1442"/>
      <c r="CG6" s="1442"/>
      <c r="CH6" s="1442"/>
      <c r="CI6" s="1442"/>
      <c r="CJ6" s="1442"/>
      <c r="CK6" s="1442"/>
      <c r="CL6" s="1442"/>
      <c r="CM6" s="1442"/>
      <c r="CN6" s="1442"/>
      <c r="CO6" s="1442"/>
      <c r="CP6" s="1442"/>
      <c r="CQ6" s="1442"/>
      <c r="CR6" s="1442"/>
      <c r="CS6" s="1442"/>
      <c r="CT6" s="1442"/>
      <c r="CU6" s="1442"/>
      <c r="CV6" s="1442"/>
      <c r="CW6" s="1442"/>
      <c r="CX6" s="1442"/>
      <c r="CY6" s="1442"/>
      <c r="CZ6" s="1442"/>
      <c r="DA6" s="1442"/>
      <c r="DB6" s="544"/>
      <c r="DC6" s="544"/>
      <c r="DD6" s="1442"/>
      <c r="DE6" s="1442"/>
      <c r="DF6" s="1442"/>
      <c r="DG6" s="1442"/>
      <c r="DH6" s="1442"/>
      <c r="DI6" s="1442"/>
      <c r="DJ6" s="1442"/>
      <c r="DK6" s="1442"/>
      <c r="DL6" s="1442"/>
      <c r="DM6" s="1442"/>
      <c r="DN6" s="1442"/>
      <c r="DO6" s="1442"/>
      <c r="DP6" s="1442"/>
      <c r="DQ6" s="1442"/>
      <c r="DR6" s="1442"/>
      <c r="DS6" s="1442"/>
      <c r="DT6" s="1442"/>
      <c r="DU6" s="1442"/>
      <c r="DV6" s="1442"/>
      <c r="DW6" s="1442"/>
      <c r="DX6" s="1442"/>
      <c r="DY6" s="1442"/>
      <c r="DZ6" s="1442">
        <v>0</v>
      </c>
      <c r="EA6" s="1442">
        <v>0</v>
      </c>
      <c r="EB6" s="1442">
        <v>0</v>
      </c>
      <c r="EC6" s="1442">
        <v>0</v>
      </c>
      <c r="ED6" s="1442">
        <v>0</v>
      </c>
      <c r="EE6" s="1442">
        <v>0</v>
      </c>
      <c r="EF6" s="1442">
        <v>0</v>
      </c>
      <c r="EG6" s="1442">
        <v>0</v>
      </c>
      <c r="EH6" s="1442">
        <v>0</v>
      </c>
      <c r="EI6" s="1442"/>
      <c r="EJ6" s="1442"/>
      <c r="EK6" s="1456"/>
      <c r="EL6" s="1456"/>
      <c r="EM6" s="1456"/>
      <c r="EN6" s="1210"/>
      <c r="EO6" s="1210"/>
      <c r="EP6" s="1210"/>
      <c r="EQ6" s="1210"/>
      <c r="ER6" s="1138"/>
      <c r="ES6" s="942"/>
    </row>
    <row r="7" spans="1:331" ht="13.5" hidden="1" customHeight="1" thickBot="1" x14ac:dyDescent="0.4">
      <c r="A7" s="1446"/>
      <c r="B7" s="1361"/>
      <c r="C7" s="1382"/>
      <c r="D7" s="1382"/>
      <c r="E7" s="1382"/>
      <c r="F7" s="1382"/>
      <c r="G7" s="1382"/>
      <c r="H7" s="1382"/>
      <c r="I7" s="1382"/>
      <c r="J7" s="1382"/>
      <c r="K7" s="1367"/>
      <c r="L7" s="1367"/>
      <c r="M7" s="1367"/>
      <c r="N7" s="1367"/>
      <c r="O7" s="1369"/>
      <c r="P7" s="1443"/>
      <c r="Q7" s="1443"/>
      <c r="R7" s="1443"/>
      <c r="S7" s="1443"/>
      <c r="T7" s="1443"/>
      <c r="U7" s="1443"/>
      <c r="V7" s="1443"/>
      <c r="W7" s="753"/>
      <c r="X7" s="1443"/>
      <c r="Y7" s="1443"/>
      <c r="Z7" s="1443"/>
      <c r="AA7" s="1443"/>
      <c r="AB7" s="1443"/>
      <c r="AC7" s="1443"/>
      <c r="AD7" s="1443"/>
      <c r="AE7" s="1443"/>
      <c r="AF7" s="1443"/>
      <c r="AG7" s="1443"/>
      <c r="AH7" s="1448"/>
      <c r="AI7" s="1448"/>
      <c r="AJ7" s="1443"/>
      <c r="AK7" s="1443"/>
      <c r="AL7" s="1443"/>
      <c r="AM7" s="1443"/>
      <c r="AN7" s="1443"/>
      <c r="AO7" s="1443"/>
      <c r="AP7" s="1443"/>
      <c r="AQ7" s="1443"/>
      <c r="AR7" s="1443"/>
      <c r="AS7" s="1443"/>
      <c r="AT7" s="1443"/>
      <c r="AU7" s="1443"/>
      <c r="AV7" s="1443"/>
      <c r="AW7" s="755" t="s">
        <v>385</v>
      </c>
      <c r="AX7" s="755" t="s">
        <v>447</v>
      </c>
      <c r="AY7" s="1443"/>
      <c r="AZ7" s="1443"/>
      <c r="BA7" s="1443"/>
      <c r="BB7" s="1443"/>
      <c r="BC7" s="1443"/>
      <c r="BD7" s="1455"/>
      <c r="BE7" s="1443"/>
      <c r="BF7" s="1443"/>
      <c r="BG7" s="1443"/>
      <c r="BH7" s="1443"/>
      <c r="BI7" s="1443"/>
      <c r="BJ7" s="1443"/>
      <c r="BK7" s="1451"/>
      <c r="BL7" s="1451"/>
      <c r="BM7" s="753"/>
      <c r="BN7" s="753"/>
      <c r="BO7" s="1443"/>
      <c r="BP7" s="753"/>
      <c r="BQ7" s="753"/>
      <c r="BR7" s="1443"/>
      <c r="BS7" s="1443"/>
      <c r="BT7" s="1446"/>
      <c r="BU7" s="1443"/>
      <c r="BV7" s="1446"/>
      <c r="BW7" s="754"/>
      <c r="BX7" s="754"/>
      <c r="BY7" s="1446"/>
      <c r="BZ7" s="1446"/>
      <c r="CA7" s="1446"/>
      <c r="CB7" s="1446"/>
      <c r="CC7" s="1443"/>
      <c r="CD7" s="1443"/>
      <c r="CE7" s="1443"/>
      <c r="CF7" s="1443"/>
      <c r="CG7" s="1443"/>
      <c r="CH7" s="1443"/>
      <c r="CI7" s="1443"/>
      <c r="CJ7" s="1443"/>
      <c r="CK7" s="1443"/>
      <c r="CL7" s="1443"/>
      <c r="CM7" s="1443"/>
      <c r="CN7" s="1443"/>
      <c r="CO7" s="1443"/>
      <c r="CP7" s="1443"/>
      <c r="CQ7" s="1443"/>
      <c r="CR7" s="1443"/>
      <c r="CS7" s="1443"/>
      <c r="CT7" s="1443"/>
      <c r="CU7" s="1443"/>
      <c r="CV7" s="1443"/>
      <c r="CW7" s="1443"/>
      <c r="CX7" s="1443"/>
      <c r="CY7" s="1443"/>
      <c r="CZ7" s="1443"/>
      <c r="DA7" s="1443"/>
      <c r="DB7" s="545"/>
      <c r="DC7" s="545"/>
      <c r="DD7" s="1443"/>
      <c r="DE7" s="1443"/>
      <c r="DF7" s="1443"/>
      <c r="DG7" s="1443"/>
      <c r="DH7" s="1443"/>
      <c r="DI7" s="1443"/>
      <c r="DJ7" s="1443"/>
      <c r="DK7" s="1443"/>
      <c r="DL7" s="1443"/>
      <c r="DM7" s="1443"/>
      <c r="DN7" s="1443"/>
      <c r="DO7" s="1443"/>
      <c r="DP7" s="1443"/>
      <c r="DQ7" s="1443"/>
      <c r="DR7" s="1443"/>
      <c r="DS7" s="1443"/>
      <c r="DT7" s="1443"/>
      <c r="DU7" s="1443"/>
      <c r="DV7" s="1443"/>
      <c r="DW7" s="1443"/>
      <c r="DX7" s="1443"/>
      <c r="DY7" s="1443"/>
      <c r="DZ7" s="1443">
        <v>0</v>
      </c>
      <c r="EA7" s="1443">
        <v>0</v>
      </c>
      <c r="EB7" s="1443">
        <v>0</v>
      </c>
      <c r="EC7" s="1443">
        <v>0</v>
      </c>
      <c r="ED7" s="1443">
        <v>0</v>
      </c>
      <c r="EE7" s="1443">
        <v>0</v>
      </c>
      <c r="EF7" s="1443">
        <v>0</v>
      </c>
      <c r="EG7" s="1443">
        <v>0</v>
      </c>
      <c r="EH7" s="1443">
        <v>0</v>
      </c>
      <c r="EI7" s="1443"/>
      <c r="EJ7" s="1443"/>
      <c r="EK7" s="1456"/>
      <c r="EL7" s="1456"/>
      <c r="EM7" s="1456"/>
      <c r="EN7" s="1210"/>
      <c r="EO7" s="1210"/>
      <c r="EP7" s="1210"/>
      <c r="EQ7" s="1210"/>
      <c r="ER7" s="1138"/>
      <c r="ES7" s="942"/>
    </row>
    <row r="8" spans="1:331" ht="17.25" hidden="1" customHeight="1" thickBot="1" x14ac:dyDescent="0.4">
      <c r="A8" s="667">
        <v>1</v>
      </c>
      <c r="B8" s="1368">
        <v>1</v>
      </c>
      <c r="C8" s="758" t="s">
        <v>152</v>
      </c>
      <c r="D8" s="1368" t="s">
        <v>153</v>
      </c>
      <c r="E8" s="1368" t="s">
        <v>154</v>
      </c>
      <c r="F8" s="1368" t="s">
        <v>155</v>
      </c>
      <c r="G8" s="1368" t="s">
        <v>156</v>
      </c>
      <c r="H8" s="1368" t="s">
        <v>157</v>
      </c>
      <c r="I8" s="1368" t="s">
        <v>158</v>
      </c>
      <c r="J8" s="758" t="s">
        <v>153</v>
      </c>
      <c r="K8" s="1368">
        <v>4</v>
      </c>
      <c r="L8" s="1368"/>
      <c r="M8" s="1368"/>
      <c r="N8" s="1368"/>
      <c r="O8" s="1368">
        <v>5</v>
      </c>
      <c r="P8" s="699">
        <v>15</v>
      </c>
      <c r="Q8" s="699">
        <v>16</v>
      </c>
      <c r="R8" s="699">
        <v>17</v>
      </c>
      <c r="S8" s="699">
        <v>9</v>
      </c>
      <c r="T8" s="699">
        <v>10</v>
      </c>
      <c r="U8" s="699">
        <v>11</v>
      </c>
      <c r="V8" s="699">
        <v>12</v>
      </c>
      <c r="W8" s="699">
        <v>13</v>
      </c>
      <c r="X8" s="699">
        <v>14</v>
      </c>
      <c r="Y8" s="699"/>
      <c r="Z8" s="699"/>
      <c r="AA8" s="699">
        <v>12</v>
      </c>
      <c r="AB8" s="699">
        <v>9</v>
      </c>
      <c r="AC8" s="699">
        <v>10</v>
      </c>
      <c r="AD8" s="699">
        <v>10</v>
      </c>
      <c r="AE8" s="699">
        <v>11</v>
      </c>
      <c r="AF8" s="699">
        <v>12</v>
      </c>
      <c r="AG8" s="699">
        <v>11</v>
      </c>
      <c r="AH8" s="699">
        <v>14</v>
      </c>
      <c r="AI8" s="699">
        <v>15</v>
      </c>
      <c r="AJ8" s="699">
        <v>14</v>
      </c>
      <c r="AK8" s="699">
        <v>12</v>
      </c>
      <c r="AL8" s="699">
        <v>13</v>
      </c>
      <c r="AM8" s="699">
        <v>9</v>
      </c>
      <c r="AN8" s="699">
        <v>9</v>
      </c>
      <c r="AO8" s="598">
        <v>10</v>
      </c>
      <c r="AP8" s="699">
        <v>11</v>
      </c>
      <c r="AQ8" s="699">
        <v>12</v>
      </c>
      <c r="AR8" s="699">
        <v>9</v>
      </c>
      <c r="AS8" s="699">
        <v>13</v>
      </c>
      <c r="AT8" s="699">
        <v>14</v>
      </c>
      <c r="AU8" s="699">
        <v>12</v>
      </c>
      <c r="AV8" s="699">
        <v>10</v>
      </c>
      <c r="AW8" s="699">
        <v>15</v>
      </c>
      <c r="AX8" s="699">
        <v>16</v>
      </c>
      <c r="AY8" s="699">
        <v>12</v>
      </c>
      <c r="AZ8" s="699">
        <v>12</v>
      </c>
      <c r="BA8" s="699">
        <v>13</v>
      </c>
      <c r="BB8" s="699">
        <v>11</v>
      </c>
      <c r="BC8" s="699">
        <v>12</v>
      </c>
      <c r="BD8" s="699">
        <v>12</v>
      </c>
      <c r="BE8" s="699">
        <v>10</v>
      </c>
      <c r="BF8" s="699">
        <v>13</v>
      </c>
      <c r="BG8" s="699">
        <v>9</v>
      </c>
      <c r="BH8" s="699">
        <v>10</v>
      </c>
      <c r="BI8" s="699">
        <v>12</v>
      </c>
      <c r="BJ8" s="699">
        <v>11</v>
      </c>
      <c r="BK8" s="699">
        <v>10</v>
      </c>
      <c r="BL8" s="699">
        <v>11</v>
      </c>
      <c r="BM8" s="699">
        <v>13</v>
      </c>
      <c r="BN8" s="699">
        <v>14</v>
      </c>
      <c r="BO8" s="699">
        <v>12</v>
      </c>
      <c r="BP8" s="667">
        <v>15</v>
      </c>
      <c r="BQ8" s="667">
        <v>16</v>
      </c>
      <c r="BR8" s="699">
        <v>12</v>
      </c>
      <c r="BS8" s="699">
        <v>13</v>
      </c>
      <c r="BT8" s="699"/>
      <c r="BU8" s="699">
        <v>14</v>
      </c>
      <c r="BV8" s="699"/>
      <c r="BW8" s="699"/>
      <c r="BX8" s="699"/>
      <c r="BY8" s="699">
        <v>13</v>
      </c>
      <c r="BZ8" s="699">
        <v>14</v>
      </c>
      <c r="CA8" s="699">
        <v>15</v>
      </c>
      <c r="CB8" s="699">
        <v>16</v>
      </c>
      <c r="CC8" s="699">
        <v>17</v>
      </c>
      <c r="CD8" s="699">
        <v>16</v>
      </c>
      <c r="CE8" s="699">
        <v>6</v>
      </c>
      <c r="CF8" s="699">
        <v>7</v>
      </c>
      <c r="CG8" s="699">
        <v>8</v>
      </c>
      <c r="CH8" s="699">
        <v>9</v>
      </c>
      <c r="CI8" s="699">
        <v>10</v>
      </c>
      <c r="CJ8" s="763"/>
      <c r="CK8" s="763">
        <v>8</v>
      </c>
      <c r="CL8" s="763">
        <v>9</v>
      </c>
      <c r="CM8" s="763">
        <v>10</v>
      </c>
      <c r="CN8" s="764"/>
      <c r="CO8" s="764">
        <v>8</v>
      </c>
      <c r="CP8" s="764">
        <v>9</v>
      </c>
      <c r="CQ8" s="764">
        <v>6</v>
      </c>
      <c r="CR8" s="789">
        <v>7</v>
      </c>
      <c r="CS8" s="764">
        <v>8</v>
      </c>
      <c r="CT8" s="764">
        <v>9</v>
      </c>
      <c r="CU8" s="764">
        <v>10</v>
      </c>
      <c r="CV8" s="817">
        <v>7</v>
      </c>
      <c r="CW8" s="817">
        <v>8</v>
      </c>
      <c r="CX8" s="817">
        <v>9</v>
      </c>
      <c r="CY8" s="817">
        <v>10</v>
      </c>
      <c r="CZ8" s="1013"/>
      <c r="DA8" s="1013"/>
      <c r="DB8" s="960"/>
      <c r="DC8" s="960"/>
      <c r="DD8" s="953">
        <v>8</v>
      </c>
      <c r="DE8" s="953">
        <v>8</v>
      </c>
      <c r="DF8" s="1068"/>
      <c r="DG8" s="1068"/>
      <c r="DH8" s="826"/>
      <c r="DI8" s="831">
        <v>8</v>
      </c>
      <c r="DJ8" s="826">
        <v>9</v>
      </c>
      <c r="DK8" s="1068"/>
      <c r="DL8" s="1000">
        <v>8</v>
      </c>
      <c r="DM8" s="1000">
        <v>9</v>
      </c>
      <c r="DN8" s="1068"/>
      <c r="DO8" s="1019"/>
      <c r="DP8" s="1005">
        <v>8</v>
      </c>
      <c r="DQ8" s="1019">
        <v>9</v>
      </c>
      <c r="DR8" s="1005"/>
      <c r="DS8" s="1089"/>
      <c r="DT8" s="1081">
        <v>8</v>
      </c>
      <c r="DU8" s="1081">
        <v>9</v>
      </c>
      <c r="DV8" s="1110"/>
      <c r="DW8" s="1005"/>
      <c r="DX8" s="1115"/>
      <c r="DY8" s="1005"/>
      <c r="DZ8" s="1200">
        <v>0</v>
      </c>
      <c r="EA8" s="1115">
        <v>0</v>
      </c>
      <c r="EB8" s="1157">
        <v>0</v>
      </c>
      <c r="EC8" s="1131">
        <v>8</v>
      </c>
      <c r="ED8" s="1131">
        <v>9</v>
      </c>
      <c r="EE8" s="1131">
        <v>0</v>
      </c>
      <c r="EF8" s="1173">
        <v>0</v>
      </c>
      <c r="EG8" s="1173">
        <v>8</v>
      </c>
      <c r="EH8" s="1173">
        <v>9</v>
      </c>
      <c r="EI8" s="1200">
        <v>8</v>
      </c>
      <c r="EJ8" s="1183">
        <v>8</v>
      </c>
      <c r="EK8" s="705"/>
      <c r="EL8" s="705"/>
      <c r="EM8" s="705"/>
      <c r="EN8" s="1162"/>
      <c r="EO8" s="1162"/>
      <c r="EP8" s="1162"/>
      <c r="EQ8" s="1162"/>
      <c r="ER8" s="1140"/>
      <c r="ES8" s="943"/>
    </row>
    <row r="9" spans="1:331" ht="20.100000000000001" customHeight="1" x14ac:dyDescent="0.35">
      <c r="A9" s="683"/>
      <c r="B9" s="684"/>
      <c r="C9" s="571"/>
      <c r="D9" s="684"/>
      <c r="E9" s="684"/>
      <c r="F9" s="684"/>
      <c r="G9" s="684"/>
      <c r="H9" s="684"/>
      <c r="I9" s="684"/>
      <c r="J9" s="684"/>
      <c r="K9" s="700"/>
      <c r="L9" s="548" t="s">
        <v>724</v>
      </c>
      <c r="M9" s="548"/>
      <c r="N9" s="548"/>
      <c r="O9" s="1349"/>
      <c r="P9" s="47" t="e">
        <f>SUM(P13+#REF!)</f>
        <v>#REF!</v>
      </c>
      <c r="Q9" s="47" t="e">
        <f>SUM(Q13+#REF!)</f>
        <v>#REF!</v>
      </c>
      <c r="R9" s="47" t="e">
        <f>SUM(R13+#REF!)</f>
        <v>#REF!</v>
      </c>
      <c r="S9" s="47" t="e">
        <f>SUM(S13+#REF!)</f>
        <v>#REF!</v>
      </c>
      <c r="T9" s="47" t="e">
        <f>SUM(T13+#REF!)</f>
        <v>#REF!</v>
      </c>
      <c r="U9" s="47" t="e">
        <f>SUM(U13+#REF!)</f>
        <v>#REF!</v>
      </c>
      <c r="V9" s="47" t="e">
        <f>SUM(V13+#REF!)</f>
        <v>#REF!</v>
      </c>
      <c r="W9" s="47" t="e">
        <f>(V9/T9)*100</f>
        <v>#REF!</v>
      </c>
      <c r="X9" s="47" t="e">
        <f>SUM(X13+#REF!)</f>
        <v>#REF!</v>
      </c>
      <c r="Y9" s="47" t="e">
        <f>SUM(Y13+#REF!)</f>
        <v>#REF!</v>
      </c>
      <c r="Z9" s="47" t="e">
        <f>SUM(Z13+#REF!)</f>
        <v>#REF!</v>
      </c>
      <c r="AA9" s="47" t="e">
        <f>SUM(AG13+#REF!)</f>
        <v>#REF!</v>
      </c>
      <c r="AB9" s="47" t="e">
        <f>SUM(AB13+#REF!)</f>
        <v>#REF!</v>
      </c>
      <c r="AC9" s="47" t="e">
        <f>SUM(AC13+#REF!)</f>
        <v>#REF!</v>
      </c>
      <c r="AD9" s="47" t="e">
        <f>SUM(AD13+#REF!)</f>
        <v>#REF!</v>
      </c>
      <c r="AE9" s="47" t="e">
        <f>(AD9/AC9)*100</f>
        <v>#REF!</v>
      </c>
      <c r="AF9" s="47" t="e">
        <f>SUM(AF13+#REF!)</f>
        <v>#REF!</v>
      </c>
      <c r="AG9" s="47" t="e">
        <f>SUM(AG13+#REF!)</f>
        <v>#REF!</v>
      </c>
      <c r="AH9" s="47" t="e">
        <f>SUM(AH13+#REF!)</f>
        <v>#REF!</v>
      </c>
      <c r="AI9" s="47" t="e">
        <f>SUM(AI13+#REF!)</f>
        <v>#REF!</v>
      </c>
      <c r="AJ9" s="47" t="e">
        <f>SUM(AJ13+#REF!)</f>
        <v>#REF!</v>
      </c>
      <c r="AK9" s="47" t="e">
        <f>SUM(AK13+#REF!)</f>
        <v>#REF!</v>
      </c>
      <c r="AL9" s="47" t="e">
        <f>SUM(AL13+#REF!)</f>
        <v>#REF!</v>
      </c>
      <c r="AM9" s="47" t="e">
        <f>SUM(AM13+#REF!)</f>
        <v>#REF!</v>
      </c>
      <c r="AN9" s="57" t="e">
        <f>AN11+AN204</f>
        <v>#REF!</v>
      </c>
      <c r="AO9" s="57" t="e">
        <f>AO11+AO204</f>
        <v>#REF!</v>
      </c>
      <c r="AP9" s="57" t="e">
        <f>AP11+AP204</f>
        <v>#REF!</v>
      </c>
      <c r="AQ9" s="57" t="e">
        <f>AQ11+AQ204</f>
        <v>#REF!</v>
      </c>
      <c r="AR9" s="57">
        <f>AR11+AR204+AR411+AR446+AR112</f>
        <v>179339.99999999997</v>
      </c>
      <c r="AS9" s="57" t="e">
        <f>AS11+AS204</f>
        <v>#REF!</v>
      </c>
      <c r="AT9" s="57" t="e">
        <f>AT11+AT204</f>
        <v>#REF!</v>
      </c>
      <c r="AU9" s="57" t="e">
        <f>AU11+AU204</f>
        <v>#REF!</v>
      </c>
      <c r="AV9" s="57">
        <f>AV11+AV204+AV411+AV446+AV112</f>
        <v>2189010</v>
      </c>
      <c r="AW9" s="57" t="e">
        <f>AW11+AW204+AW411+AW446</f>
        <v>#REF!</v>
      </c>
      <c r="AX9" s="57" t="e">
        <f>AX11+AX204+AX411+AX446</f>
        <v>#REF!</v>
      </c>
      <c r="AY9" s="57">
        <f>AY11+AY204+AY411+AY446</f>
        <v>1291631.01</v>
      </c>
      <c r="AZ9" s="57" t="e">
        <f>AZ11+AZ204+AZ411+AZ446</f>
        <v>#REF!</v>
      </c>
      <c r="BA9" s="57" t="e">
        <f>BA11+BA204+BA411+BA446</f>
        <v>#REF!</v>
      </c>
      <c r="BB9" s="57">
        <f>BB11+BB204+BB411+BB446+BB112</f>
        <v>3485641.01</v>
      </c>
      <c r="BC9" s="57">
        <f>BC11+BC204+BC411+BC446+BC112</f>
        <v>3480641.01</v>
      </c>
      <c r="BD9" s="57">
        <f>BD11+BD204+BD411+BD446</f>
        <v>1285723.6400000001</v>
      </c>
      <c r="BE9" s="57">
        <f>BE11+BE204+BE411+BE446</f>
        <v>2049499.2</v>
      </c>
      <c r="BF9" s="57">
        <f t="shared" ref="BF9:BK9" si="0">BF11+BF204+BF411+BF446+BF112</f>
        <v>3539880.52</v>
      </c>
      <c r="BG9" s="57">
        <f t="shared" si="0"/>
        <v>3465848.0700000003</v>
      </c>
      <c r="BH9" s="57">
        <f t="shared" si="0"/>
        <v>1999077.0099999998</v>
      </c>
      <c r="BI9" s="57">
        <f t="shared" si="0"/>
        <v>384318</v>
      </c>
      <c r="BJ9" s="57">
        <f t="shared" si="0"/>
        <v>2491090.17</v>
      </c>
      <c r="BK9" s="57">
        <f t="shared" si="0"/>
        <v>499162.48</v>
      </c>
      <c r="BL9" s="57">
        <f>IFERROR(BK9/BJ9*100,)</f>
        <v>20.037912959208537</v>
      </c>
      <c r="BM9" s="57"/>
      <c r="BN9" s="57"/>
      <c r="BO9" s="57">
        <f>BO11+BO204+BO411+BO446+BO112</f>
        <v>1976149.88</v>
      </c>
      <c r="BP9" s="57"/>
      <c r="BQ9" s="57"/>
      <c r="BR9" s="57">
        <f>BR11+BR204+BR411+BR446+BR112</f>
        <v>5616524.370000001</v>
      </c>
      <c r="BS9" s="57">
        <f>BS11+BS204+BS411+BS446+BS112</f>
        <v>6723040.8200000012</v>
      </c>
      <c r="BT9" s="57">
        <f>BT11+BT204+BT411+BT446+BT112</f>
        <v>611406.72</v>
      </c>
      <c r="BU9" s="57">
        <f>BU11+BU204+BU411+BU446+BU112</f>
        <v>-754.13999999999942</v>
      </c>
      <c r="BV9" s="57">
        <f>BV11+BV204+BV411+BV446+BV112</f>
        <v>6731740.8200000012</v>
      </c>
      <c r="BW9" s="57"/>
      <c r="BX9" s="57"/>
      <c r="BY9" s="57">
        <f>BY11+BY204+BY411+BY446+BY112</f>
        <v>1909559.38</v>
      </c>
      <c r="BZ9" s="57">
        <f>BZ11+BZ204+BZ411+BZ446+BZ112</f>
        <v>1676184.74</v>
      </c>
      <c r="CA9" s="57">
        <f>IFERROR(BZ9/BG9*100,)</f>
        <v>48.362902993609872</v>
      </c>
      <c r="CB9" s="57">
        <f>IFERROR(BZ9/BY9*100,)</f>
        <v>87.778613095550867</v>
      </c>
      <c r="CC9" s="57">
        <f>CC11+CC204+CC411+CC446+CC112</f>
        <v>1807808.111250001</v>
      </c>
      <c r="CD9" s="57">
        <f>CD11+CD204+CD411+CD446+CD112</f>
        <v>1807621.120000001</v>
      </c>
      <c r="CE9" s="57">
        <f>CE11+CE204+CE411+CE446+CE112</f>
        <v>6985606.8500000006</v>
      </c>
      <c r="CF9" s="57">
        <f>CF11+CF204+CF411+CF446+CF112</f>
        <v>361552.84</v>
      </c>
      <c r="CG9" s="57">
        <f>IFERROR(CF9/CE9*100,)</f>
        <v>5.1756826251966928</v>
      </c>
      <c r="CH9" s="57">
        <f>CH11+CH204+CH411+CH446+CH112</f>
        <v>88274.70933333243</v>
      </c>
      <c r="CI9" s="57">
        <f>CI11+CI204+CI411+CI446+CI112</f>
        <v>7073845.29</v>
      </c>
      <c r="CJ9" s="57"/>
      <c r="CK9" s="57">
        <f>IFERROR(CJ9/CI9*100,)</f>
        <v>0</v>
      </c>
      <c r="CL9" s="57">
        <f>CL11+CL204+CL411+CL446+CL112</f>
        <v>-80000</v>
      </c>
      <c r="CM9" s="57">
        <f>CM11+CM204+CM411+CM446+CM112</f>
        <v>6993845.29</v>
      </c>
      <c r="CN9" s="57"/>
      <c r="CO9" s="57">
        <f>IFERROR(CN9/CM9*100,)</f>
        <v>0</v>
      </c>
      <c r="CP9" s="57">
        <f>CP11+CP204+CP411+CP446+CP112</f>
        <v>0</v>
      </c>
      <c r="CQ9" s="57">
        <f>CQ11+CQ204+CQ411+CQ446+CQ112</f>
        <v>6993845.29</v>
      </c>
      <c r="CR9" s="57">
        <f>CR11+CR204+CR411+CR446+CR112</f>
        <v>2503945.33</v>
      </c>
      <c r="CS9" s="57">
        <f>IFERROR(CR9/CQ9*100,)</f>
        <v>35.802126386470299</v>
      </c>
      <c r="CT9" s="57">
        <f>CT11+CT204+CT411+CT446+CT112</f>
        <v>730712.74333333306</v>
      </c>
      <c r="CU9" s="57">
        <f>CU11+CU204+CU411+CU446+CU112</f>
        <v>7723475.8600000003</v>
      </c>
      <c r="CV9" s="57">
        <f>CV11+CV204+CV411+CV446+CV112</f>
        <v>2502945.33</v>
      </c>
      <c r="CW9" s="57">
        <f>IFERROR(CV9/CU9*100,)</f>
        <v>32.406980682917549</v>
      </c>
      <c r="CX9" s="57">
        <f t="shared" ref="CX9:DC9" si="1">CX11+CX204+CX411+CX446+CX112</f>
        <v>26925.151428571429</v>
      </c>
      <c r="CY9" s="57">
        <f t="shared" si="1"/>
        <v>7751295.3600000003</v>
      </c>
      <c r="CZ9" s="57">
        <f t="shared" si="1"/>
        <v>1775450</v>
      </c>
      <c r="DA9" s="57">
        <f t="shared" si="1"/>
        <v>1740450</v>
      </c>
      <c r="DB9" s="57">
        <f t="shared" si="1"/>
        <v>847260.11</v>
      </c>
      <c r="DC9" s="57">
        <f t="shared" si="1"/>
        <v>855298.83000000007</v>
      </c>
      <c r="DD9" s="57">
        <f>IFERROR(DC9/DB9*100,)</f>
        <v>100.94879009469715</v>
      </c>
      <c r="DE9" s="57">
        <f>IFERROR(DC9/DK9*100,)</f>
        <v>27.916654848393236</v>
      </c>
      <c r="DF9" s="57">
        <f>DF11+DF204+DF411+DF446+DF112</f>
        <v>5468393.2599999998</v>
      </c>
      <c r="DG9" s="57">
        <f>DG11+DG204+DG411+DG446+DG112</f>
        <v>2870823.02</v>
      </c>
      <c r="DH9" s="57">
        <f>DH11+DH204+DH411+DH446+DH112</f>
        <v>391403.36999999994</v>
      </c>
      <c r="DI9" s="57">
        <f>IFERROR(DH9/DG9*100,)</f>
        <v>13.633838354828292</v>
      </c>
      <c r="DJ9" s="57">
        <f>DJ11+DJ204+DJ411+DJ446+DJ112</f>
        <v>199907.152</v>
      </c>
      <c r="DK9" s="57">
        <f>DK11+DK204+DK411+DK446+DK112</f>
        <v>3063758.3</v>
      </c>
      <c r="DL9" s="57">
        <f>IFERROR(DF9/DK9*100,)</f>
        <v>178.48644457364668</v>
      </c>
      <c r="DM9" s="57">
        <f>DM11+DM204+DM411+DM446+DM112</f>
        <v>370000</v>
      </c>
      <c r="DN9" s="57">
        <f>DN11+DN204+DN411+DN446+DN112+DN161</f>
        <v>3437758.3</v>
      </c>
      <c r="DO9" s="57">
        <f>DO11+DO204+DO411+DO446+DO112+DO161</f>
        <v>928260.76</v>
      </c>
      <c r="DP9" s="57">
        <f>IFERROR(DO9/DN9*100,)</f>
        <v>27.001920408424297</v>
      </c>
      <c r="DQ9" s="57">
        <f>DQ11+DQ204+DQ411+DQ446+DQ112+DQ161</f>
        <v>-827595.83</v>
      </c>
      <c r="DR9" s="57">
        <f>DR11+DR204+DR411+DR446+DR112+DR161</f>
        <v>2610519.5100000002</v>
      </c>
      <c r="DS9" s="57">
        <f>DS11+DS204+DS411+DS446+DS112+DS161</f>
        <v>1684289.67</v>
      </c>
      <c r="DT9" s="57">
        <f>IFERROR(DS9/DR9*100,)</f>
        <v>64.519328951500526</v>
      </c>
      <c r="DU9" s="57">
        <f t="shared" ref="DU9:EB9" si="2">DU11+DU204+DU411+DU446+DU112+DU161</f>
        <v>-382736.48</v>
      </c>
      <c r="DV9" s="57">
        <f t="shared" si="2"/>
        <v>2227868.9500000002</v>
      </c>
      <c r="DW9" s="57">
        <f t="shared" si="2"/>
        <v>9260680</v>
      </c>
      <c r="DX9" s="57">
        <f t="shared" si="2"/>
        <v>9331980</v>
      </c>
      <c r="DY9" s="57">
        <f t="shared" si="2"/>
        <v>9331980</v>
      </c>
      <c r="DZ9" s="57">
        <f t="shared" si="2"/>
        <v>853641.21000000008</v>
      </c>
      <c r="EA9" s="57">
        <f t="shared" si="2"/>
        <v>9260037.0399999991</v>
      </c>
      <c r="EB9" s="57">
        <f t="shared" si="2"/>
        <v>195130.75</v>
      </c>
      <c r="EC9" s="57">
        <f>IFERROR(EB9/EA9*100,)</f>
        <v>2.1072350915779925</v>
      </c>
      <c r="ED9" s="57">
        <f>ED11+ED204+ED411+ED446+ED112+ED161</f>
        <v>-221970.48</v>
      </c>
      <c r="EE9" s="57">
        <f>EE11+EE204+EE411+EE446+EE112+EE161</f>
        <v>9037709.5199999996</v>
      </c>
      <c r="EF9" s="57">
        <f>EF11+EF204+EF411+EF446+EF112+EF161</f>
        <v>0</v>
      </c>
      <c r="EG9" s="57">
        <f>IFERROR(EF9/EE9*100,)</f>
        <v>0</v>
      </c>
      <c r="EH9" s="57" t="e">
        <f>EH11+EH204+EH411+EH446+EH112+EH161</f>
        <v>#REF!</v>
      </c>
      <c r="EI9" s="57">
        <f>IFERROR(#REF!/DZ9*100,)</f>
        <v>0</v>
      </c>
      <c r="EJ9" s="57">
        <f>IFERROR(#REF!/#REF!*100,)</f>
        <v>0</v>
      </c>
      <c r="EK9" s="104">
        <f>EK11+EK204+EK411+EK446+EK112+EK161</f>
        <v>12955942.629999999</v>
      </c>
      <c r="EL9" s="104">
        <f>EL11+EL204+EL411+EL446+EL112+EL161</f>
        <v>12955942.629999999</v>
      </c>
      <c r="EM9" s="104">
        <f>EM11+EM204+EM411+EM446+EM112+EM161</f>
        <v>12955942.629999999</v>
      </c>
      <c r="EN9" s="57">
        <v>4294833.93</v>
      </c>
      <c r="EO9" s="57">
        <v>9624884</v>
      </c>
      <c r="EP9" s="57">
        <v>9550880</v>
      </c>
      <c r="EQ9" s="57">
        <v>9550880</v>
      </c>
      <c r="ER9" s="57">
        <v>1</v>
      </c>
      <c r="ES9" s="708" t="s">
        <v>271</v>
      </c>
      <c r="EX9" s="934" t="s">
        <v>5</v>
      </c>
      <c r="EY9" s="935" t="s">
        <v>598</v>
      </c>
      <c r="EZ9" s="935" t="s">
        <v>7</v>
      </c>
      <c r="FA9" s="935" t="s">
        <v>8</v>
      </c>
      <c r="FB9" s="934" t="s">
        <v>9</v>
      </c>
      <c r="FC9" s="934" t="s">
        <v>860</v>
      </c>
      <c r="FD9" s="935" t="s">
        <v>10</v>
      </c>
      <c r="FE9" s="935" t="s">
        <v>11</v>
      </c>
      <c r="FF9" s="934" t="s">
        <v>412</v>
      </c>
      <c r="FG9" s="1034" t="s">
        <v>489</v>
      </c>
      <c r="FH9" s="935" t="s">
        <v>581</v>
      </c>
      <c r="FI9" s="935" t="s">
        <v>487</v>
      </c>
      <c r="FJ9" s="935" t="s">
        <v>861</v>
      </c>
      <c r="FK9" s="936" t="s">
        <v>484</v>
      </c>
      <c r="FL9" s="935" t="s">
        <v>485</v>
      </c>
      <c r="FM9" s="936" t="s">
        <v>600</v>
      </c>
      <c r="FN9" s="935" t="s">
        <v>494</v>
      </c>
      <c r="FO9" s="935" t="s">
        <v>569</v>
      </c>
      <c r="FP9" s="935" t="s">
        <v>165</v>
      </c>
      <c r="FQ9" s="935" t="s">
        <v>585</v>
      </c>
      <c r="FU9" s="934" t="s">
        <v>5</v>
      </c>
      <c r="FV9" s="935" t="s">
        <v>598</v>
      </c>
      <c r="FW9" s="935" t="s">
        <v>7</v>
      </c>
      <c r="FX9" s="935" t="s">
        <v>8</v>
      </c>
      <c r="FY9" s="934" t="s">
        <v>9</v>
      </c>
      <c r="FZ9" s="934" t="s">
        <v>860</v>
      </c>
      <c r="GA9" s="935" t="s">
        <v>10</v>
      </c>
      <c r="GB9" s="935" t="s">
        <v>11</v>
      </c>
      <c r="GC9" s="934" t="s">
        <v>412</v>
      </c>
      <c r="GD9" s="1034" t="s">
        <v>489</v>
      </c>
      <c r="GE9" s="935" t="s">
        <v>581</v>
      </c>
      <c r="GF9" s="935" t="s">
        <v>487</v>
      </c>
      <c r="GG9" s="935" t="s">
        <v>861</v>
      </c>
      <c r="GH9" s="936" t="s">
        <v>484</v>
      </c>
      <c r="GI9" s="935" t="s">
        <v>485</v>
      </c>
      <c r="GJ9" s="936" t="s">
        <v>600</v>
      </c>
      <c r="GK9" s="935" t="s">
        <v>494</v>
      </c>
      <c r="GL9" s="935" t="s">
        <v>569</v>
      </c>
      <c r="GM9" s="935" t="s">
        <v>165</v>
      </c>
      <c r="GN9" s="935" t="s">
        <v>585</v>
      </c>
      <c r="GQ9" s="929">
        <v>3111</v>
      </c>
      <c r="GR9" s="1098">
        <v>3112</v>
      </c>
      <c r="GS9" s="1098">
        <v>3113</v>
      </c>
      <c r="GT9" s="1098">
        <v>3114</v>
      </c>
      <c r="GU9" s="1098">
        <v>3121</v>
      </c>
      <c r="GV9" s="1098">
        <v>3131</v>
      </c>
      <c r="GW9" s="1098">
        <v>3132</v>
      </c>
      <c r="GX9" s="1098">
        <v>3133</v>
      </c>
      <c r="GY9" s="1098">
        <v>3211</v>
      </c>
      <c r="GZ9" s="1098">
        <v>3212</v>
      </c>
      <c r="HA9" s="1098">
        <v>3213</v>
      </c>
      <c r="HB9" s="1098">
        <v>3214</v>
      </c>
      <c r="HC9" s="1098">
        <v>3221</v>
      </c>
      <c r="HD9" s="1098">
        <v>3222</v>
      </c>
      <c r="HE9" s="1098">
        <v>3223</v>
      </c>
      <c r="HF9" s="1098">
        <v>3224</v>
      </c>
      <c r="HG9" s="1098">
        <v>3225</v>
      </c>
      <c r="HH9" s="1098">
        <v>3227</v>
      </c>
      <c r="HI9" s="1098">
        <v>3231</v>
      </c>
      <c r="HJ9" s="1098">
        <v>3232</v>
      </c>
      <c r="HK9" s="1098">
        <v>3233</v>
      </c>
      <c r="HL9" s="1098">
        <v>3234</v>
      </c>
      <c r="HM9" s="1098">
        <v>3235</v>
      </c>
      <c r="HN9" s="1098">
        <v>3236</v>
      </c>
      <c r="HO9" s="1098">
        <v>3237</v>
      </c>
      <c r="HP9" s="1098">
        <v>3238</v>
      </c>
      <c r="HQ9" s="1098">
        <v>3239</v>
      </c>
      <c r="HR9" s="1098">
        <v>3241</v>
      </c>
      <c r="HS9" s="1098">
        <v>3291</v>
      </c>
      <c r="HT9" s="1098">
        <v>3292</v>
      </c>
      <c r="HU9" s="1098">
        <v>3293</v>
      </c>
      <c r="HV9" s="1098">
        <v>3294</v>
      </c>
      <c r="HW9" s="1098">
        <v>3295</v>
      </c>
      <c r="HX9" s="1098">
        <v>3296</v>
      </c>
      <c r="HY9" s="1098">
        <v>3299</v>
      </c>
      <c r="HZ9" s="1098">
        <v>3423</v>
      </c>
      <c r="IA9" s="1098">
        <v>3431</v>
      </c>
      <c r="IB9" s="1098">
        <v>3432</v>
      </c>
      <c r="IC9" s="1098">
        <v>3433</v>
      </c>
      <c r="ID9" s="1098">
        <v>3434</v>
      </c>
      <c r="IE9" s="1098">
        <v>3522</v>
      </c>
      <c r="IF9" s="1098">
        <v>3523</v>
      </c>
      <c r="IG9" s="1098">
        <v>3531</v>
      </c>
      <c r="IH9" s="1098">
        <v>3631</v>
      </c>
      <c r="II9" s="1098">
        <v>3632</v>
      </c>
      <c r="IJ9" s="1098">
        <v>3661</v>
      </c>
      <c r="IK9" s="1098">
        <v>3662</v>
      </c>
      <c r="IL9" s="1098">
        <v>3681</v>
      </c>
      <c r="IM9" s="1098">
        <v>3682</v>
      </c>
      <c r="IN9" s="1098">
        <v>3691</v>
      </c>
      <c r="IO9" s="1098">
        <v>3693</v>
      </c>
      <c r="IP9" s="1098">
        <v>3721</v>
      </c>
      <c r="IQ9" s="1098">
        <v>3722</v>
      </c>
      <c r="IR9" s="1098">
        <v>3811</v>
      </c>
      <c r="IS9" s="1098">
        <v>3821</v>
      </c>
      <c r="IT9" s="1098">
        <v>3831</v>
      </c>
      <c r="IU9" s="1098">
        <v>3834</v>
      </c>
      <c r="IV9" s="1098">
        <v>3835</v>
      </c>
      <c r="IW9" s="1098">
        <v>3861</v>
      </c>
      <c r="IX9" s="1098">
        <v>3864</v>
      </c>
      <c r="IY9" s="1098">
        <v>4111</v>
      </c>
      <c r="IZ9" s="1098">
        <v>4123</v>
      </c>
      <c r="JA9" s="1098">
        <v>4124</v>
      </c>
      <c r="JB9" s="1098">
        <v>4126</v>
      </c>
      <c r="JC9" s="1098">
        <v>4211</v>
      </c>
      <c r="JD9" s="1098">
        <v>4212</v>
      </c>
      <c r="JE9" s="1098">
        <v>4213</v>
      </c>
      <c r="JF9" s="1098">
        <v>4214</v>
      </c>
      <c r="JG9" s="1098">
        <v>4221</v>
      </c>
      <c r="JH9" s="1098">
        <v>4222</v>
      </c>
      <c r="JI9" s="1098">
        <v>4223</v>
      </c>
      <c r="JJ9" s="1098">
        <v>4224</v>
      </c>
      <c r="JK9" s="1098">
        <v>4225</v>
      </c>
      <c r="JL9" s="1098">
        <v>4226</v>
      </c>
      <c r="JM9" s="1098">
        <v>4227</v>
      </c>
      <c r="JN9" s="1098">
        <v>4231</v>
      </c>
      <c r="JO9" s="1098">
        <v>4241</v>
      </c>
      <c r="JP9" s="1098">
        <v>4242</v>
      </c>
      <c r="JQ9" s="1098">
        <v>4251</v>
      </c>
      <c r="JR9" s="1098">
        <v>4262</v>
      </c>
      <c r="JS9" s="1098">
        <v>4264</v>
      </c>
      <c r="JT9" s="1098">
        <v>4511</v>
      </c>
      <c r="JU9" s="157">
        <v>4521</v>
      </c>
      <c r="JV9" s="1098">
        <v>4541</v>
      </c>
      <c r="JW9" s="561">
        <v>5443</v>
      </c>
      <c r="JX9" s="561"/>
      <c r="JZ9" s="1060">
        <v>31</v>
      </c>
      <c r="KA9" s="1060">
        <v>32</v>
      </c>
      <c r="KB9" s="1060">
        <v>34</v>
      </c>
      <c r="KC9" s="1060">
        <v>35</v>
      </c>
      <c r="KD9" s="1060">
        <v>36</v>
      </c>
      <c r="KE9" s="1060">
        <v>37</v>
      </c>
      <c r="KF9" s="1060">
        <v>38</v>
      </c>
      <c r="KG9" s="1060">
        <v>41</v>
      </c>
      <c r="KH9" s="1060">
        <v>42</v>
      </c>
      <c r="KI9" s="1060">
        <v>45</v>
      </c>
      <c r="KJ9" s="1060">
        <v>54</v>
      </c>
      <c r="KN9" s="1075">
        <v>311</v>
      </c>
      <c r="KO9" s="1074">
        <v>312</v>
      </c>
      <c r="KP9" s="1074">
        <v>313</v>
      </c>
      <c r="KQ9" s="1075">
        <v>321</v>
      </c>
      <c r="KR9" s="1074">
        <v>322</v>
      </c>
      <c r="KS9" s="1074">
        <v>323</v>
      </c>
      <c r="KT9" s="1074">
        <v>324</v>
      </c>
      <c r="KU9" s="1074">
        <v>329</v>
      </c>
      <c r="KV9" s="1075">
        <v>342</v>
      </c>
      <c r="KW9" s="1074">
        <v>343</v>
      </c>
      <c r="KX9" s="1074">
        <v>352</v>
      </c>
      <c r="KY9" s="1075">
        <v>363</v>
      </c>
      <c r="KZ9" s="1074">
        <v>366</v>
      </c>
      <c r="LA9" s="1076">
        <v>368</v>
      </c>
      <c r="LB9" s="1074">
        <v>369</v>
      </c>
      <c r="LC9" s="1074">
        <v>372</v>
      </c>
      <c r="LD9" s="1075">
        <v>381</v>
      </c>
      <c r="LE9" s="1074">
        <v>382</v>
      </c>
      <c r="LF9" s="1074">
        <v>383</v>
      </c>
      <c r="LG9" s="1074">
        <v>386</v>
      </c>
      <c r="LH9" s="1074">
        <v>411</v>
      </c>
      <c r="LI9" s="1074">
        <v>412</v>
      </c>
      <c r="LJ9" s="1075">
        <v>421</v>
      </c>
      <c r="LK9" s="1074">
        <v>422</v>
      </c>
      <c r="LL9" s="1074">
        <v>423</v>
      </c>
      <c r="LM9" s="591">
        <v>424</v>
      </c>
      <c r="LN9" s="1074">
        <v>425</v>
      </c>
      <c r="LO9" s="1074">
        <v>426</v>
      </c>
      <c r="LP9" s="1075">
        <v>451</v>
      </c>
      <c r="LQ9" s="1074">
        <v>452</v>
      </c>
      <c r="LR9" s="1074">
        <v>454</v>
      </c>
      <c r="LS9" s="1075">
        <v>544</v>
      </c>
    </row>
    <row r="10" spans="1:331" ht="20.100000000000001" customHeight="1" x14ac:dyDescent="0.35">
      <c r="A10" s="672"/>
      <c r="B10" s="672"/>
      <c r="C10" s="579"/>
      <c r="D10" s="672"/>
      <c r="E10" s="672"/>
      <c r="F10" s="672"/>
      <c r="G10" s="672"/>
      <c r="H10" s="672"/>
      <c r="I10" s="672"/>
      <c r="J10" s="672"/>
      <c r="K10" s="701"/>
      <c r="L10" s="553" t="s">
        <v>193</v>
      </c>
      <c r="M10" s="553"/>
      <c r="N10" s="553"/>
      <c r="O10" s="1348"/>
      <c r="P10" s="420"/>
      <c r="Q10" s="420"/>
      <c r="R10" s="420"/>
      <c r="S10" s="420"/>
      <c r="T10" s="420"/>
      <c r="U10" s="420"/>
      <c r="V10" s="420"/>
      <c r="W10" s="420"/>
      <c r="X10" s="420"/>
      <c r="Y10" s="420"/>
      <c r="Z10" s="420"/>
      <c r="AA10" s="420"/>
      <c r="AB10" s="420"/>
      <c r="AC10" s="420"/>
      <c r="AD10" s="420"/>
      <c r="AE10" s="420"/>
      <c r="AF10" s="420"/>
      <c r="AG10" s="420"/>
      <c r="AH10" s="420"/>
      <c r="AI10" s="420"/>
      <c r="AJ10" s="420"/>
      <c r="AK10" s="420"/>
      <c r="AL10" s="420"/>
      <c r="AM10" s="420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420"/>
      <c r="AZ10" s="426"/>
      <c r="BA10" s="426"/>
      <c r="BB10" s="115"/>
      <c r="BC10" s="115"/>
      <c r="BD10" s="115"/>
      <c r="BE10" s="115"/>
      <c r="BF10" s="115"/>
      <c r="BG10" s="115"/>
      <c r="BH10" s="115"/>
      <c r="BI10" s="420"/>
      <c r="BJ10" s="115"/>
      <c r="BK10" s="115"/>
      <c r="BL10" s="115"/>
      <c r="BM10" s="420"/>
      <c r="BN10" s="420"/>
      <c r="BO10" s="115"/>
      <c r="BP10" s="115"/>
      <c r="BQ10" s="115"/>
      <c r="BR10" s="420"/>
      <c r="BS10" s="115"/>
      <c r="BT10" s="115"/>
      <c r="BU10" s="420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944" t="e">
        <f>EN9-#REF!</f>
        <v>#REF!</v>
      </c>
      <c r="EO10" s="944">
        <f t="shared" ref="EO10:EQ10" si="3">EO9-EK9</f>
        <v>-3331058.629999999</v>
      </c>
      <c r="EP10" s="944">
        <f t="shared" si="3"/>
        <v>-3405062.629999999</v>
      </c>
      <c r="EQ10" s="944">
        <f t="shared" si="3"/>
        <v>-3405062.629999999</v>
      </c>
      <c r="ER10" s="944"/>
      <c r="EX10" s="570"/>
      <c r="EY10" s="570"/>
      <c r="EZ10" s="570"/>
      <c r="FA10" s="570"/>
      <c r="FB10" s="570"/>
      <c r="FC10" s="570"/>
      <c r="FD10" s="570"/>
      <c r="FE10" s="570"/>
      <c r="FF10" s="570"/>
      <c r="FG10" s="570"/>
      <c r="FH10" s="570"/>
      <c r="FI10" s="570"/>
      <c r="FJ10" s="570"/>
      <c r="FK10" s="570"/>
      <c r="FL10" s="570"/>
      <c r="FM10" s="570"/>
      <c r="FN10" s="570"/>
      <c r="FO10" s="570"/>
      <c r="FP10" s="570"/>
      <c r="FQ10" s="570"/>
      <c r="FU10" s="570"/>
      <c r="FV10" s="570"/>
      <c r="FW10" s="570"/>
      <c r="FX10" s="570"/>
      <c r="FY10" s="570"/>
      <c r="FZ10" s="570"/>
      <c r="GA10" s="570"/>
      <c r="GB10" s="570"/>
      <c r="GC10" s="570"/>
      <c r="GD10" s="570"/>
      <c r="GE10" s="570"/>
      <c r="GF10" s="570"/>
      <c r="GG10" s="570"/>
      <c r="GH10" s="570"/>
      <c r="GI10" s="570"/>
      <c r="GJ10" s="570"/>
      <c r="GK10" s="570"/>
      <c r="GL10" s="570"/>
      <c r="GM10" s="570"/>
      <c r="GN10" s="570"/>
    </row>
    <row r="11" spans="1:331" ht="20.100000000000001" customHeight="1" x14ac:dyDescent="0.35">
      <c r="A11" s="108" t="s">
        <v>267</v>
      </c>
      <c r="B11" s="708" t="s">
        <v>267</v>
      </c>
      <c r="C11" s="536"/>
      <c r="D11" s="708"/>
      <c r="E11" s="708"/>
      <c r="F11" s="708"/>
      <c r="G11" s="708"/>
      <c r="H11" s="708"/>
      <c r="I11" s="708"/>
      <c r="J11" s="708"/>
      <c r="K11" s="549"/>
      <c r="L11" s="554" t="s">
        <v>274</v>
      </c>
      <c r="M11" s="554"/>
      <c r="N11" s="554"/>
      <c r="O11" s="1370"/>
      <c r="P11" s="424" t="e">
        <f>SUM(P15+#REF!+#REF!)</f>
        <v>#REF!</v>
      </c>
      <c r="Q11" s="424" t="e">
        <f>SUM(Q15+#REF!+#REF!)</f>
        <v>#REF!</v>
      </c>
      <c r="R11" s="424" t="e">
        <f>SUM(R15+#REF!+#REF!)</f>
        <v>#REF!</v>
      </c>
      <c r="S11" s="424" t="e">
        <f>SUM(S15+#REF!+#REF!)</f>
        <v>#REF!</v>
      </c>
      <c r="T11" s="424" t="e">
        <f>SUM(T15+#REF!+#REF!)</f>
        <v>#REF!</v>
      </c>
      <c r="U11" s="424" t="e">
        <f>SUM(U15+#REF!+#REF!)</f>
        <v>#REF!</v>
      </c>
      <c r="V11" s="424" t="e">
        <f>SUM(V15+#REF!+#REF!)</f>
        <v>#REF!</v>
      </c>
      <c r="W11" s="424" t="e">
        <f t="shared" ref="W11:W28" si="4">(V11/T11)*100</f>
        <v>#REF!</v>
      </c>
      <c r="X11" s="424" t="e">
        <f>SUM(X15+#REF!+#REF!)</f>
        <v>#REF!</v>
      </c>
      <c r="Y11" s="424" t="e">
        <f>SUM(Y15+#REF!+#REF!)</f>
        <v>#REF!</v>
      </c>
      <c r="Z11" s="424" t="e">
        <f>SUM(Z15+#REF!+#REF!)</f>
        <v>#REF!</v>
      </c>
      <c r="AA11" s="424" t="e">
        <f>SUM(AG15+#REF!+#REF!)</f>
        <v>#REF!</v>
      </c>
      <c r="AB11" s="424" t="e">
        <f>SUM(AB15+#REF!+#REF!)</f>
        <v>#REF!</v>
      </c>
      <c r="AC11" s="424" t="e">
        <f>SUM(AC15+#REF!+#REF!)</f>
        <v>#REF!</v>
      </c>
      <c r="AD11" s="424" t="e">
        <f>SUM(AD15+#REF!+#REF!)</f>
        <v>#REF!</v>
      </c>
      <c r="AE11" s="424" t="e">
        <f t="shared" ref="AE11:AE40" si="5">(AD11/AC11)*100</f>
        <v>#REF!</v>
      </c>
      <c r="AF11" s="424" t="e">
        <f>SUM(AF15+#REF!+#REF!)</f>
        <v>#REF!</v>
      </c>
      <c r="AG11" s="424" t="e">
        <f>SUM(AG15+#REF!+#REF!)</f>
        <v>#REF!</v>
      </c>
      <c r="AH11" s="424" t="e">
        <f>SUM(AH15+#REF!+#REF!)</f>
        <v>#REF!</v>
      </c>
      <c r="AI11" s="424" t="e">
        <f>SUM(AI15+#REF!+#REF!)</f>
        <v>#REF!</v>
      </c>
      <c r="AJ11" s="424" t="e">
        <f>SUM(AJ15+#REF!+#REF!)</f>
        <v>#REF!</v>
      </c>
      <c r="AK11" s="424" t="e">
        <f>SUM(AK15+#REF!+#REF!)</f>
        <v>#REF!</v>
      </c>
      <c r="AL11" s="424" t="e">
        <f>SUM(AL15+#REF!+#REF!)</f>
        <v>#REF!</v>
      </c>
      <c r="AM11" s="424" t="e">
        <f>SUM(AM15+#REF!+#REF!)</f>
        <v>#REF!</v>
      </c>
      <c r="AN11" s="118" t="e">
        <f t="shared" ref="AN11:AY11" si="6">AN12+AN79+AN85</f>
        <v>#REF!</v>
      </c>
      <c r="AO11" s="118" t="e">
        <f t="shared" si="6"/>
        <v>#REF!</v>
      </c>
      <c r="AP11" s="118" t="e">
        <f t="shared" si="6"/>
        <v>#REF!</v>
      </c>
      <c r="AQ11" s="118" t="e">
        <f t="shared" si="6"/>
        <v>#REF!</v>
      </c>
      <c r="AR11" s="118">
        <f t="shared" si="6"/>
        <v>179339.99999999997</v>
      </c>
      <c r="AS11" s="118" t="e">
        <f t="shared" si="6"/>
        <v>#REF!</v>
      </c>
      <c r="AT11" s="118" t="e">
        <f t="shared" si="6"/>
        <v>#REF!</v>
      </c>
      <c r="AU11" s="118" t="e">
        <f t="shared" si="6"/>
        <v>#REF!</v>
      </c>
      <c r="AV11" s="118">
        <f t="shared" si="6"/>
        <v>1152840</v>
      </c>
      <c r="AW11" s="118">
        <f t="shared" si="6"/>
        <v>1152840</v>
      </c>
      <c r="AX11" s="118">
        <f t="shared" si="6"/>
        <v>1152840</v>
      </c>
      <c r="AY11" s="118">
        <f t="shared" si="6"/>
        <v>466312.25</v>
      </c>
      <c r="AZ11" s="424" t="e">
        <f>SUM(AZ15+#REF!+#REF!)</f>
        <v>#REF!</v>
      </c>
      <c r="BA11" s="424" t="e">
        <f>SUM(BA15+#REF!+#REF!)</f>
        <v>#REF!</v>
      </c>
      <c r="BB11" s="118">
        <f>BB12+BB79+BB85</f>
        <v>1619152.25</v>
      </c>
      <c r="BC11" s="118">
        <f>BC12+BC79+BC85</f>
        <v>1619152.25</v>
      </c>
      <c r="BD11" s="118">
        <f>BD12+BD79+BD85</f>
        <v>890211.26</v>
      </c>
      <c r="BE11" s="118">
        <f>BE12+BE79+BE85</f>
        <v>1150726.6000000001</v>
      </c>
      <c r="BF11" s="118">
        <f>BF12+BF79+BF85</f>
        <v>1564030.8199999998</v>
      </c>
      <c r="BG11" s="118">
        <f t="shared" ref="BG11:BV11" si="7">BG12+BG79+BG85+BG48+BG68</f>
        <v>1592843.1700000002</v>
      </c>
      <c r="BH11" s="118">
        <f t="shared" si="7"/>
        <v>1320721.5699999998</v>
      </c>
      <c r="BI11" s="118">
        <f t="shared" si="7"/>
        <v>354853</v>
      </c>
      <c r="BJ11" s="118">
        <f t="shared" si="7"/>
        <v>1790080.1700000002</v>
      </c>
      <c r="BK11" s="118">
        <f t="shared" si="7"/>
        <v>242389.78</v>
      </c>
      <c r="BL11" s="118">
        <f t="shared" si="7"/>
        <v>73.898401380984893</v>
      </c>
      <c r="BM11" s="118">
        <f t="shared" si="7"/>
        <v>0</v>
      </c>
      <c r="BN11" s="118">
        <f t="shared" si="7"/>
        <v>0</v>
      </c>
      <c r="BO11" s="118">
        <f t="shared" si="7"/>
        <v>1238268.46</v>
      </c>
      <c r="BP11" s="118">
        <f t="shared" si="7"/>
        <v>0</v>
      </c>
      <c r="BQ11" s="118">
        <f t="shared" si="7"/>
        <v>0</v>
      </c>
      <c r="BR11" s="118">
        <f t="shared" si="7"/>
        <v>1163386.090000001</v>
      </c>
      <c r="BS11" s="118">
        <f t="shared" si="7"/>
        <v>1531121.120000001</v>
      </c>
      <c r="BT11" s="118">
        <f t="shared" si="7"/>
        <v>290447.21999999997</v>
      </c>
      <c r="BU11" s="118">
        <f t="shared" si="7"/>
        <v>6865.92</v>
      </c>
      <c r="BV11" s="118">
        <f t="shared" si="7"/>
        <v>1541121.120000001</v>
      </c>
      <c r="BW11" s="118"/>
      <c r="BX11" s="118"/>
      <c r="BY11" s="118">
        <f>BY12+BY79+BY85+BY48+BY68</f>
        <v>1182009.3799999999</v>
      </c>
      <c r="BZ11" s="118">
        <f>BZ12+BZ79+BZ85+BZ48+BZ68</f>
        <v>1181093.1299999999</v>
      </c>
      <c r="CA11" s="118">
        <f t="shared" ref="CA11:CA74" si="8">IFERROR(BZ11/BG11*100,)</f>
        <v>74.149994942691038</v>
      </c>
      <c r="CB11" s="118">
        <f t="shared" ref="CB11:CB74" si="9">IFERROR(BZ11/BY11*100,)</f>
        <v>99.922483694672536</v>
      </c>
      <c r="CC11" s="118">
        <f>CC12+CC79+CC85+CC48+CC68</f>
        <v>1176121.120000001</v>
      </c>
      <c r="CD11" s="118">
        <f>CD12+CD79+CD85+CD48+CD68</f>
        <v>1176121.120000001</v>
      </c>
      <c r="CE11" s="118">
        <f>CE12+CE79+CE85+CE48+CE68</f>
        <v>2271121.120000001</v>
      </c>
      <c r="CF11" s="118">
        <f>CF12+CF79+CF85+CF48+CF68</f>
        <v>265572.24</v>
      </c>
      <c r="CG11" s="118">
        <f t="shared" ref="CG11:CG56" si="10">IFERROR(CF11/CE11*100,)</f>
        <v>11.693442399936815</v>
      </c>
      <c r="CH11" s="118">
        <f>CH12+CH79+CH85+CH48+CH68</f>
        <v>-17778.120000000996</v>
      </c>
      <c r="CI11" s="118">
        <f>CI12+CI79+CI85+CI48+CI68</f>
        <v>2253343</v>
      </c>
      <c r="CJ11" s="118"/>
      <c r="CK11" s="118">
        <f t="shared" ref="CK11:CK74" si="11">IFERROR(CJ11/CI11*100,)</f>
        <v>0</v>
      </c>
      <c r="CL11" s="118">
        <f>CL12+CL79+CL85+CL48+CL68</f>
        <v>-80000</v>
      </c>
      <c r="CM11" s="118">
        <f>CM12+CM79+CM85+CM48+CM68</f>
        <v>2173343</v>
      </c>
      <c r="CN11" s="118"/>
      <c r="CO11" s="118">
        <f t="shared" ref="CO11:CO74" si="12">IFERROR(CN11/CM11*100,)</f>
        <v>0</v>
      </c>
      <c r="CP11" s="118">
        <f>CP12+CP79+CP85+CP48+CP68</f>
        <v>0</v>
      </c>
      <c r="CQ11" s="118">
        <f>CQ12+CQ79+CQ85+CQ48+CQ68</f>
        <v>2173343</v>
      </c>
      <c r="CR11" s="118">
        <f>CR12+CR79+CR85+CR48+CR68</f>
        <v>971905.37999999989</v>
      </c>
      <c r="CS11" s="118">
        <f t="shared" ref="CS11:CS57" si="13">IFERROR(CR11/CQ11*100,)</f>
        <v>44.719373794196308</v>
      </c>
      <c r="CT11" s="118">
        <f>CT12+CT79+CT85+CT48+CT68</f>
        <v>-108605.5</v>
      </c>
      <c r="CU11" s="118">
        <f>CU12+CU79+CU85+CU48+CU68</f>
        <v>2064737.5</v>
      </c>
      <c r="CV11" s="118">
        <f>CV12+CV79+CV85+CV48+CV68</f>
        <v>971905.37999999989</v>
      </c>
      <c r="CW11" s="118">
        <f t="shared" ref="CW11:CW57" si="14">IFERROR(CV11/CU11*100,)</f>
        <v>47.071619515798005</v>
      </c>
      <c r="CX11" s="118">
        <f t="shared" ref="CX11:DH11" si="15">CX12+CX79+CX85+CX48+CX68</f>
        <v>819.5</v>
      </c>
      <c r="CY11" s="118">
        <f t="shared" si="15"/>
        <v>2065557</v>
      </c>
      <c r="CZ11" s="118">
        <f t="shared" si="15"/>
        <v>856440</v>
      </c>
      <c r="DA11" s="118">
        <f t="shared" si="15"/>
        <v>856440</v>
      </c>
      <c r="DB11" s="118">
        <f t="shared" si="15"/>
        <v>545440.92999999993</v>
      </c>
      <c r="DC11" s="118">
        <f>DC12+DC79+DC85+DC48+DC68</f>
        <v>423645.99</v>
      </c>
      <c r="DD11" s="118">
        <f t="shared" ref="DD11:DD57" si="16">IFERROR(DC11/DB11*100,)</f>
        <v>77.670370281892858</v>
      </c>
      <c r="DE11" s="118">
        <f t="shared" ref="DE11:DE57" si="17">IFERROR(DC11/DK11*100,)</f>
        <v>49.610744314588842</v>
      </c>
      <c r="DF11" s="118">
        <f>DF12+DF79+DF85+DF48+DF68</f>
        <v>2063565.4300000002</v>
      </c>
      <c r="DG11" s="118">
        <f t="shared" si="15"/>
        <v>801440</v>
      </c>
      <c r="DH11" s="118">
        <f t="shared" si="15"/>
        <v>215956.43</v>
      </c>
      <c r="DI11" s="118">
        <f t="shared" ref="DI11:DI57" si="18">IFERROR(DH11/DG11*100,)</f>
        <v>26.946050858454779</v>
      </c>
      <c r="DJ11" s="118">
        <f>DJ12+DJ79+DJ85+DJ48+DJ68</f>
        <v>52500</v>
      </c>
      <c r="DK11" s="118">
        <f>DK12+DK79+DK85+DK48+DK68</f>
        <v>853940</v>
      </c>
      <c r="DL11" s="118">
        <f t="shared" ref="DL11:DL57" si="19">IFERROR(DF11/DK11*100,)</f>
        <v>241.65227416446123</v>
      </c>
      <c r="DM11" s="118">
        <f>DM12+DM79+DM85+DM48+DM68</f>
        <v>-60000</v>
      </c>
      <c r="DN11" s="118">
        <f>DN12+DN79+DN85+DN48+DN68</f>
        <v>793940</v>
      </c>
      <c r="DO11" s="118">
        <f>DO12+DO79+DO85+DO48+DO68</f>
        <v>454197.53</v>
      </c>
      <c r="DP11" s="118">
        <f t="shared" ref="DP11:DP57" si="20">IFERROR(DO11/DN11*100,)</f>
        <v>57.208042169433462</v>
      </c>
      <c r="DQ11" s="118">
        <f>DQ12+DQ79+DQ85+DQ48+DQ68</f>
        <v>-40594</v>
      </c>
      <c r="DR11" s="118">
        <f>DR12+DR79+DR85+DR48+DR68</f>
        <v>753346</v>
      </c>
      <c r="DS11" s="118">
        <f>DS12+DS79+DS85+DS48+DS68</f>
        <v>590919</v>
      </c>
      <c r="DT11" s="118">
        <f t="shared" ref="DT11:DT74" si="21">IFERROR(DS11/DR11*100,)</f>
        <v>78.439256331088231</v>
      </c>
      <c r="DU11" s="118">
        <f t="shared" ref="DU11:EB11" si="22">DU12+DU79+DU85+DU48+DU68</f>
        <v>-24848.5</v>
      </c>
      <c r="DV11" s="118">
        <f t="shared" si="22"/>
        <v>728497.5</v>
      </c>
      <c r="DW11" s="118">
        <f t="shared" si="22"/>
        <v>738440</v>
      </c>
      <c r="DX11" s="118">
        <f t="shared" si="22"/>
        <v>742440</v>
      </c>
      <c r="DY11" s="118">
        <f t="shared" si="22"/>
        <v>742440</v>
      </c>
      <c r="DZ11" s="118">
        <f>DZ12+DZ79+DZ85+DZ48+DZ68</f>
        <v>423645.99</v>
      </c>
      <c r="EA11" s="118">
        <f t="shared" si="22"/>
        <v>738440</v>
      </c>
      <c r="EB11" s="118">
        <f t="shared" si="22"/>
        <v>118915.85</v>
      </c>
      <c r="EC11" s="118">
        <f t="shared" ref="EC11:EC74" si="23">IFERROR(EB11/EA11*100,)</f>
        <v>16.103657710849902</v>
      </c>
      <c r="ED11" s="118">
        <f>ED12+ED79+ED85+ED48+ED68</f>
        <v>-222535</v>
      </c>
      <c r="EE11" s="118">
        <f>EE12+EE79+EE85+EE48+EE68</f>
        <v>515905</v>
      </c>
      <c r="EF11" s="118">
        <f>EF12+EF79+EF85+EF48+EF68</f>
        <v>0</v>
      </c>
      <c r="EG11" s="118">
        <f t="shared" ref="EG11:EG74" si="24">IFERROR(EF11/EE11*100,)</f>
        <v>0</v>
      </c>
      <c r="EH11" s="118" t="e">
        <f>EH12+EH79+EH85+EH48+EH68</f>
        <v>#REF!</v>
      </c>
      <c r="EI11" s="118">
        <f>IFERROR(#REF!/DZ11*100,)</f>
        <v>0</v>
      </c>
      <c r="EJ11" s="118">
        <f>IFERROR(#REF!/#REF!*100,)</f>
        <v>0</v>
      </c>
      <c r="EK11" s="118">
        <f t="shared" ref="EK11:EM11" si="25">EK12+EK79+EK85+EK48+EK68</f>
        <v>874440</v>
      </c>
      <c r="EL11" s="118">
        <f t="shared" si="25"/>
        <v>874440</v>
      </c>
      <c r="EM11" s="118">
        <f t="shared" si="25"/>
        <v>874440</v>
      </c>
      <c r="EN11" s="945" t="e">
        <f>#REF!-#REF!-#REF!</f>
        <v>#REF!</v>
      </c>
      <c r="EO11" s="945"/>
      <c r="EP11" s="945"/>
      <c r="EQ11" s="945"/>
      <c r="ER11" s="945"/>
      <c r="ES11" s="146">
        <f t="shared" ref="ES11:ES74" si="26">IF($ES$9=$B10,$EE11,0)</f>
        <v>0</v>
      </c>
      <c r="EX11" s="739">
        <f>IF(EX$9=$K11,#REF!,0)</f>
        <v>0</v>
      </c>
      <c r="EY11" s="739">
        <f>IF(EY$9=$K11,#REF!,0)</f>
        <v>0</v>
      </c>
      <c r="EZ11" s="739">
        <f>IF(EZ$9=$K11,#REF!,0)</f>
        <v>0</v>
      </c>
      <c r="FA11" s="739">
        <f>IF(FA$9=$K11,#REF!,0)</f>
        <v>0</v>
      </c>
      <c r="FB11" s="739">
        <f>IF(FB$9=$K11,#REF!,0)</f>
        <v>0</v>
      </c>
      <c r="FC11" s="739">
        <f>IF(FC$9=$K11,#REF!,0)</f>
        <v>0</v>
      </c>
      <c r="FD11" s="739">
        <f>IF(FD$9=$K11,#REF!,0)</f>
        <v>0</v>
      </c>
      <c r="FE11" s="739">
        <f>IF(FE$9=$K11,#REF!,0)</f>
        <v>0</v>
      </c>
      <c r="FF11" s="739">
        <f>IF(FF$9=$K11,#REF!,0)</f>
        <v>0</v>
      </c>
      <c r="FG11" s="739">
        <f>IF(FG$9=$K11,#REF!,0)</f>
        <v>0</v>
      </c>
      <c r="FH11" s="739">
        <f>IF(FH$9=$K11,#REF!,0)</f>
        <v>0</v>
      </c>
      <c r="FI11" s="739">
        <f>IF(FI$9=$K11,#REF!,0)</f>
        <v>0</v>
      </c>
      <c r="FJ11" s="739">
        <f>IF(FJ$9=$K11,#REF!,0)</f>
        <v>0</v>
      </c>
      <c r="FK11" s="739">
        <f>IF(FK$9=$K11,#REF!,0)</f>
        <v>0</v>
      </c>
      <c r="FL11" s="739">
        <f>IF(FL$9=$K11,#REF!,0)</f>
        <v>0</v>
      </c>
      <c r="FM11" s="739">
        <f>IF(FM$9=$K11,#REF!,0)</f>
        <v>0</v>
      </c>
      <c r="FN11" s="739">
        <f>IF(FN$9=$K11,#REF!,0)</f>
        <v>0</v>
      </c>
      <c r="FO11" s="739">
        <f>IF(FO$9=$K11,#REF!,0)</f>
        <v>0</v>
      </c>
      <c r="FP11" s="739">
        <f>IF(FP$9=$K11,#REF!,0)</f>
        <v>0</v>
      </c>
      <c r="FQ11" s="739">
        <f>IF(FQ$9=$K11,#REF!,0)</f>
        <v>0</v>
      </c>
      <c r="FU11" s="739">
        <f t="shared" ref="FU11:GD20" si="27">IF(FU$9=$K11,$EK11,0)</f>
        <v>0</v>
      </c>
      <c r="FV11" s="739">
        <f t="shared" si="27"/>
        <v>0</v>
      </c>
      <c r="FW11" s="739">
        <f t="shared" si="27"/>
        <v>0</v>
      </c>
      <c r="FX11" s="739">
        <f t="shared" si="27"/>
        <v>0</v>
      </c>
      <c r="FY11" s="739">
        <f t="shared" si="27"/>
        <v>0</v>
      </c>
      <c r="FZ11" s="739">
        <f t="shared" si="27"/>
        <v>0</v>
      </c>
      <c r="GA11" s="739">
        <f t="shared" si="27"/>
        <v>0</v>
      </c>
      <c r="GB11" s="739">
        <f t="shared" si="27"/>
        <v>0</v>
      </c>
      <c r="GC11" s="739">
        <f t="shared" si="27"/>
        <v>0</v>
      </c>
      <c r="GD11" s="739">
        <f t="shared" si="27"/>
        <v>0</v>
      </c>
      <c r="GE11" s="739">
        <f t="shared" ref="GE11:GN20" si="28">IF(GE$9=$K11,$EK11,0)</f>
        <v>0</v>
      </c>
      <c r="GF11" s="739">
        <f t="shared" si="28"/>
        <v>0</v>
      </c>
      <c r="GG11" s="739">
        <f t="shared" si="28"/>
        <v>0</v>
      </c>
      <c r="GH11" s="739">
        <f t="shared" si="28"/>
        <v>0</v>
      </c>
      <c r="GI11" s="739">
        <f t="shared" si="28"/>
        <v>0</v>
      </c>
      <c r="GJ11" s="739">
        <f t="shared" si="28"/>
        <v>0</v>
      </c>
      <c r="GK11" s="739">
        <f t="shared" si="28"/>
        <v>0</v>
      </c>
      <c r="GL11" s="739">
        <f t="shared" si="28"/>
        <v>0</v>
      </c>
      <c r="GM11" s="739">
        <f t="shared" si="28"/>
        <v>0</v>
      </c>
      <c r="GN11" s="739">
        <f t="shared" si="28"/>
        <v>0</v>
      </c>
      <c r="GQ11" s="1098">
        <f>IF(GQ$9=$N11,#REF!,0)</f>
        <v>0</v>
      </c>
      <c r="GR11" s="1098">
        <f>IF(GR$9=$N11,#REF!,0)</f>
        <v>0</v>
      </c>
      <c r="GS11" s="1098">
        <f>IF(GS$9=$N11,#REF!,0)</f>
        <v>0</v>
      </c>
      <c r="GT11" s="1098">
        <f>IF(GT$9=$N11,#REF!,0)</f>
        <v>0</v>
      </c>
      <c r="GU11" s="1098">
        <f>IF(GU$9=$N11,#REF!,0)</f>
        <v>0</v>
      </c>
      <c r="GV11" s="1098">
        <f>IF(GV$9=$N11,#REF!,0)</f>
        <v>0</v>
      </c>
      <c r="GW11" s="1098">
        <f>IF(GW$9=$N11,#REF!,0)</f>
        <v>0</v>
      </c>
      <c r="GX11" s="1098">
        <f>IF(GX$9=$N11,#REF!,0)</f>
        <v>0</v>
      </c>
      <c r="GY11" s="1098">
        <f>IF(GY$9=$N11,#REF!,0)</f>
        <v>0</v>
      </c>
      <c r="GZ11" s="1098">
        <f>IF(GZ$9=$N11,#REF!,0)</f>
        <v>0</v>
      </c>
      <c r="HA11" s="1098">
        <f>IF(HA$9=$N11,#REF!,0)</f>
        <v>0</v>
      </c>
      <c r="HB11" s="1098">
        <f>IF(HB$9=$N11,#REF!,0)</f>
        <v>0</v>
      </c>
      <c r="HC11" s="1098">
        <f>IF(HC$9=$N11,#REF!,0)</f>
        <v>0</v>
      </c>
      <c r="HD11" s="1098">
        <f>IF(HD$9=$N11,#REF!,0)</f>
        <v>0</v>
      </c>
      <c r="HE11" s="1098">
        <f>IF(HE$9=$N11,#REF!,0)</f>
        <v>0</v>
      </c>
      <c r="HF11" s="1098">
        <f>IF(HF$9=$N11,#REF!,0)</f>
        <v>0</v>
      </c>
      <c r="HG11" s="1098">
        <f>IF(HG$9=$N11,#REF!,0)</f>
        <v>0</v>
      </c>
      <c r="HH11" s="1098">
        <f>IF(HH$9=$N11,#REF!,0)</f>
        <v>0</v>
      </c>
      <c r="HI11" s="1098">
        <f>IF(HI$9=$N11,#REF!,0)</f>
        <v>0</v>
      </c>
      <c r="HJ11" s="1098">
        <f>IF(HJ$9=$N11,#REF!,0)</f>
        <v>0</v>
      </c>
      <c r="HK11" s="1098">
        <f>IF(HK$9=$N11,#REF!,0)</f>
        <v>0</v>
      </c>
      <c r="HL11" s="1098">
        <f>IF(HL$9=$N11,#REF!,0)</f>
        <v>0</v>
      </c>
      <c r="HM11" s="1098">
        <f>IF(HM$9=$N11,#REF!,0)</f>
        <v>0</v>
      </c>
      <c r="HN11" s="1098">
        <f>IF(HN$9=$N11,#REF!,0)</f>
        <v>0</v>
      </c>
      <c r="HO11" s="1098">
        <f>IF(HO$9=$N11,#REF!,0)</f>
        <v>0</v>
      </c>
      <c r="HP11" s="1098">
        <f>IF(HP$9=$N11,#REF!,0)</f>
        <v>0</v>
      </c>
      <c r="HQ11" s="1098">
        <f>IF(HQ$9=$N11,#REF!,0)</f>
        <v>0</v>
      </c>
      <c r="HR11" s="1098">
        <f>IF(HR$9=$N11,#REF!,0)</f>
        <v>0</v>
      </c>
      <c r="HS11" s="1098">
        <f>IF(HS$9=$N11,#REF!,0)</f>
        <v>0</v>
      </c>
      <c r="HT11" s="1098">
        <f>IF(HT$9=$N11,#REF!,0)</f>
        <v>0</v>
      </c>
      <c r="HU11" s="1098">
        <f>IF(HU$9=$N11,#REF!,0)</f>
        <v>0</v>
      </c>
      <c r="HV11" s="1098">
        <f>IF(HV$9=$N11,#REF!,0)</f>
        <v>0</v>
      </c>
      <c r="HW11" s="1098">
        <f>IF(HW$9=$N11,#REF!,0)</f>
        <v>0</v>
      </c>
      <c r="HX11" s="1098">
        <f>IF(HX$9=$N11,#REF!,0)</f>
        <v>0</v>
      </c>
      <c r="HY11" s="1098">
        <f>IF(HY$9=$N11,#REF!,0)</f>
        <v>0</v>
      </c>
      <c r="HZ11" s="1098">
        <f>IF(HZ$9=$N11,#REF!,0)</f>
        <v>0</v>
      </c>
      <c r="IA11" s="1098">
        <f>IF(IA$9=$N11,#REF!,0)</f>
        <v>0</v>
      </c>
      <c r="IB11" s="1098">
        <f>IF(IB$9=$N11,#REF!,0)</f>
        <v>0</v>
      </c>
      <c r="IC11" s="1098">
        <f>IF(IC$9=$N11,#REF!,0)</f>
        <v>0</v>
      </c>
      <c r="ID11" s="1098">
        <f>IF(ID$9=$N11,#REF!,0)</f>
        <v>0</v>
      </c>
      <c r="IE11" s="1098">
        <f>IF(IE$9=$N11,#REF!,0)</f>
        <v>0</v>
      </c>
      <c r="IF11" s="1098">
        <f>IF(IF$9=$N11,#REF!,0)</f>
        <v>0</v>
      </c>
      <c r="IG11" s="1098">
        <f>IF(IG$9=$N11,#REF!,0)</f>
        <v>0</v>
      </c>
      <c r="IH11" s="1098">
        <f>IF(IH$9=$N11,#REF!,0)</f>
        <v>0</v>
      </c>
      <c r="II11" s="1098">
        <f>IF(II$9=$N11,#REF!,0)</f>
        <v>0</v>
      </c>
      <c r="IJ11" s="1098">
        <f>IF(IJ$9=$N11,#REF!,0)</f>
        <v>0</v>
      </c>
      <c r="IK11" s="1098">
        <f>IF(IK$9=$N11,#REF!,0)</f>
        <v>0</v>
      </c>
      <c r="IL11" s="1098">
        <f>IF(IL$9=$N11,#REF!,0)</f>
        <v>0</v>
      </c>
      <c r="IM11" s="1098">
        <f>IF(IM$9=$N11,#REF!,0)</f>
        <v>0</v>
      </c>
      <c r="IN11" s="1098">
        <f>IF(IN$9=$N11,#REF!,0)</f>
        <v>0</v>
      </c>
      <c r="IO11" s="1098">
        <f>IF(IO$9=$N11,#REF!,0)</f>
        <v>0</v>
      </c>
      <c r="IP11" s="1098">
        <f>IF(IP$9=$N11,#REF!,0)</f>
        <v>0</v>
      </c>
      <c r="IQ11" s="1098">
        <f>IF(IQ$9=$N11,#REF!,0)</f>
        <v>0</v>
      </c>
      <c r="IR11" s="1098">
        <f>IF(IR$9=$N11,#REF!,0)</f>
        <v>0</v>
      </c>
      <c r="IS11" s="1098">
        <f>IF(IS$9=$N11,#REF!,0)</f>
        <v>0</v>
      </c>
      <c r="IT11" s="1098">
        <f>IF(IT$9=$N11,#REF!,0)</f>
        <v>0</v>
      </c>
      <c r="IU11" s="1098">
        <f>IF(IU$9=$N11,#REF!,0)</f>
        <v>0</v>
      </c>
      <c r="IV11" s="1098">
        <f>IF(IV$9=$N11,#REF!,0)</f>
        <v>0</v>
      </c>
      <c r="IW11" s="1098">
        <f>IF(IW$9=$N11,#REF!,0)</f>
        <v>0</v>
      </c>
      <c r="IX11" s="1098">
        <f>IF(IX$9=$N11,#REF!,0)</f>
        <v>0</v>
      </c>
      <c r="IY11" s="1098">
        <f>IF(IY$9=$N11,#REF!,0)</f>
        <v>0</v>
      </c>
      <c r="IZ11" s="1098">
        <f>IF(IZ$9=$N11,#REF!,0)</f>
        <v>0</v>
      </c>
      <c r="JA11" s="1098">
        <f>IF(JA$9=$N11,#REF!,0)</f>
        <v>0</v>
      </c>
      <c r="JB11" s="1098">
        <f>IF(JB$9=$N11,#REF!,0)</f>
        <v>0</v>
      </c>
      <c r="JC11" s="1098">
        <f>IF(JC$9=$N11,#REF!,0)</f>
        <v>0</v>
      </c>
      <c r="JD11" s="1098">
        <f>IF(JD$9=$N11,#REF!,0)</f>
        <v>0</v>
      </c>
      <c r="JE11" s="1098">
        <f>IF(JE$9=$N11,#REF!,0)</f>
        <v>0</v>
      </c>
      <c r="JF11" s="1098">
        <f>IF(JF$9=$N11,#REF!,0)</f>
        <v>0</v>
      </c>
      <c r="JG11" s="1098">
        <f>IF(JG$9=$N11,#REF!,0)</f>
        <v>0</v>
      </c>
      <c r="JH11" s="1098">
        <f>IF(JH$9=$N11,#REF!,0)</f>
        <v>0</v>
      </c>
      <c r="JI11" s="1098">
        <f>IF(JI$9=$N11,#REF!,0)</f>
        <v>0</v>
      </c>
      <c r="JJ11" s="1098">
        <f>IF(JJ$9=$N11,#REF!,0)</f>
        <v>0</v>
      </c>
      <c r="JK11" s="1098">
        <f>IF(JK$9=$N11,#REF!,0)</f>
        <v>0</v>
      </c>
      <c r="JL11" s="1098">
        <f>IF(JL$9=$N11,#REF!,0)</f>
        <v>0</v>
      </c>
      <c r="JM11" s="1098">
        <f>IF(JM$9=$N11,#REF!,0)</f>
        <v>0</v>
      </c>
      <c r="JN11" s="1098">
        <f>IF(JN$9=$N11,#REF!,0)</f>
        <v>0</v>
      </c>
      <c r="JO11" s="1098">
        <f>IF(JO$9=$N11,#REF!,0)</f>
        <v>0</v>
      </c>
      <c r="JP11" s="1098">
        <f>IF(JP$9=$N11,#REF!,0)</f>
        <v>0</v>
      </c>
      <c r="JQ11" s="1098">
        <f>IF(JQ$9=$N11,#REF!,0)</f>
        <v>0</v>
      </c>
      <c r="JR11" s="1098">
        <f>IF(JR$9=$N11,#REF!,0)</f>
        <v>0</v>
      </c>
      <c r="JS11" s="1098">
        <f>IF(JS$9=$N11,#REF!,0)</f>
        <v>0</v>
      </c>
      <c r="JT11" s="1098">
        <f>IF(JT$9=$N11,#REF!,0)</f>
        <v>0</v>
      </c>
      <c r="JU11" s="1098">
        <f>IF(JU$9=$N11,#REF!,0)</f>
        <v>0</v>
      </c>
      <c r="JV11" s="1098">
        <f>IF(JV$9=$N11,#REF!,0)</f>
        <v>0</v>
      </c>
      <c r="JW11" s="1098">
        <f>IF(JW$9=$N11,#REF!,0)</f>
        <v>0</v>
      </c>
    </row>
    <row r="12" spans="1:331" ht="20.100000000000001" customHeight="1" x14ac:dyDescent="0.35">
      <c r="A12" s="683" t="s">
        <v>268</v>
      </c>
      <c r="B12" s="683" t="s">
        <v>268</v>
      </c>
      <c r="C12" s="621"/>
      <c r="D12" s="683"/>
      <c r="E12" s="683"/>
      <c r="F12" s="683"/>
      <c r="G12" s="683" t="s">
        <v>9</v>
      </c>
      <c r="H12" s="683"/>
      <c r="I12" s="683"/>
      <c r="J12" s="683" t="s">
        <v>194</v>
      </c>
      <c r="K12" s="623"/>
      <c r="L12" s="552" t="s">
        <v>744</v>
      </c>
      <c r="M12" s="552"/>
      <c r="N12" s="552"/>
      <c r="O12" s="1353"/>
      <c r="P12" s="47" t="e">
        <f>SUM(P15+#REF!+#REF!+#REF!+#REF!+#REF!+#REF!+#REF!+#REF!+#REF!+#REF!+#REF!+#REF!+#REF!+#REF!+#REF!+#REF!+#REF!+#REF!)</f>
        <v>#REF!</v>
      </c>
      <c r="Q12" s="47" t="e">
        <f>SUM(Q15+#REF!+#REF!+#REF!+#REF!+#REF!+#REF!+#REF!+#REF!+#REF!+#REF!+#REF!+#REF!+#REF!+#REF!+#REF!+#REF!+#REF!+#REF!)</f>
        <v>#REF!</v>
      </c>
      <c r="R12" s="47" t="e">
        <f>SUM(R15+#REF!+#REF!+#REF!+#REF!+#REF!+#REF!+#REF!+#REF!+#REF!+#REF!+#REF!+#REF!+#REF!+#REF!+#REF!+#REF!+#REF!+#REF!)</f>
        <v>#REF!</v>
      </c>
      <c r="S12" s="47" t="e">
        <f>SUM(S15+#REF!+#REF!+#REF!+#REF!+#REF!+#REF!+#REF!+#REF!+#REF!+#REF!+#REF!+#REF!+#REF!+#REF!+#REF!+#REF!+#REF!+#REF!)</f>
        <v>#REF!</v>
      </c>
      <c r="T12" s="47" t="e">
        <f>SUM(T15+#REF!+#REF!+#REF!+#REF!+#REF!+#REF!+#REF!+#REF!+#REF!+#REF!+#REF!+#REF!+#REF!+#REF!+#REF!+#REF!+#REF!+#REF!)</f>
        <v>#REF!</v>
      </c>
      <c r="U12" s="47" t="e">
        <f>SUM(U15+#REF!+#REF!+#REF!+#REF!+#REF!+#REF!+#REF!+#REF!+#REF!+#REF!+#REF!+#REF!+#REF!+#REF!+#REF!+#REF!+#REF!+#REF!)</f>
        <v>#REF!</v>
      </c>
      <c r="V12" s="47" t="e">
        <f>SUM(V15+#REF!+#REF!+#REF!+#REF!+#REF!+#REF!+#REF!+#REF!+#REF!+#REF!+#REF!+#REF!+#REF!+#REF!+#REF!+#REF!+#REF!+#REF!)</f>
        <v>#REF!</v>
      </c>
      <c r="W12" s="47" t="e">
        <f t="shared" si="4"/>
        <v>#REF!</v>
      </c>
      <c r="X12" s="47" t="e">
        <f>SUM(X15+#REF!+#REF!+#REF!+#REF!+#REF!+#REF!+#REF!+#REF!+#REF!+#REF!+#REF!+#REF!+#REF!+#REF!+#REF!+#REF!+#REF!+#REF!)</f>
        <v>#REF!</v>
      </c>
      <c r="Y12" s="47" t="e">
        <f>SUM(Y15+#REF!+#REF!+#REF!+#REF!+#REF!+#REF!+#REF!+#REF!+#REF!+#REF!+#REF!+#REF!+#REF!+#REF!+#REF!+#REF!+#REF!+#REF!)</f>
        <v>#REF!</v>
      </c>
      <c r="Z12" s="47" t="e">
        <f>SUM(Z15+#REF!+#REF!+#REF!+#REF!+#REF!+#REF!+#REF!+#REF!+#REF!+#REF!+#REF!+#REF!+#REF!+#REF!+#REF!+#REF!+#REF!+#REF!)</f>
        <v>#REF!</v>
      </c>
      <c r="AA12" s="47" t="e">
        <f>SUM(AG15+#REF!+#REF!+#REF!+#REF!+#REF!+#REF!+#REF!+#REF!+#REF!+#REF!+#REF!+#REF!+#REF!+#REF!+#REF!+#REF!+#REF!+#REF!)</f>
        <v>#REF!</v>
      </c>
      <c r="AB12" s="47" t="e">
        <f>SUM(AB15+#REF!+#REF!+#REF!+#REF!+#REF!+#REF!+#REF!+#REF!+#REF!+#REF!+#REF!+#REF!+#REF!+#REF!+#REF!+#REF!+#REF!+#REF!)</f>
        <v>#REF!</v>
      </c>
      <c r="AC12" s="47" t="e">
        <f>SUM(AC15+#REF!+#REF!+#REF!+#REF!+#REF!+#REF!+#REF!+#REF!+#REF!+#REF!+#REF!+#REF!+#REF!+#REF!+#REF!+#REF!+#REF!+#REF!)</f>
        <v>#REF!</v>
      </c>
      <c r="AD12" s="47" t="e">
        <f>SUM(AD15+#REF!+#REF!+#REF!+#REF!+#REF!+#REF!+#REF!+#REF!+#REF!+#REF!+#REF!+#REF!+#REF!+#REF!+#REF!+#REF!+#REF!+#REF!)</f>
        <v>#REF!</v>
      </c>
      <c r="AE12" s="47" t="e">
        <f t="shared" si="5"/>
        <v>#REF!</v>
      </c>
      <c r="AF12" s="47" t="e">
        <f>SUM(AF15+#REF!+#REF!+#REF!+#REF!+#REF!+#REF!+#REF!+#REF!+#REF!+#REF!+#REF!+#REF!+#REF!+#REF!+#REF!+#REF!+#REF!+#REF!)</f>
        <v>#REF!</v>
      </c>
      <c r="AG12" s="47" t="e">
        <f>SUM(AG15+#REF!+#REF!+#REF!+#REF!+#REF!+#REF!+#REF!+#REF!+#REF!+#REF!+#REF!+#REF!+#REF!+#REF!+#REF!+#REF!+#REF!+#REF!)</f>
        <v>#REF!</v>
      </c>
      <c r="AH12" s="47" t="e">
        <f>SUM(AH15+#REF!+#REF!+#REF!+#REF!+#REF!+#REF!+#REF!+#REF!+#REF!+#REF!+#REF!+#REF!+#REF!+#REF!+#REF!+#REF!+#REF!+#REF!)</f>
        <v>#REF!</v>
      </c>
      <c r="AI12" s="47" t="e">
        <f>SUM(AI15+#REF!+#REF!+#REF!+#REF!+#REF!+#REF!+#REF!+#REF!+#REF!+#REF!+#REF!+#REF!+#REF!+#REF!+#REF!+#REF!+#REF!+#REF!)</f>
        <v>#REF!</v>
      </c>
      <c r="AJ12" s="47" t="e">
        <f>SUM(AJ15+#REF!+#REF!+#REF!+#REF!+#REF!+#REF!+#REF!+#REF!+#REF!+#REF!+#REF!+#REF!+#REF!+#REF!+#REF!+#REF!+#REF!+#REF!)</f>
        <v>#REF!</v>
      </c>
      <c r="AK12" s="47" t="e">
        <f>SUM(AK15+#REF!+#REF!+#REF!+#REF!+#REF!+#REF!+#REF!+#REF!+#REF!+#REF!+#REF!+#REF!+#REF!+#REF!+#REF!+#REF!+#REF!+#REF!)</f>
        <v>#REF!</v>
      </c>
      <c r="AL12" s="47" t="e">
        <f>SUM(AL15+#REF!+#REF!+#REF!+#REF!+#REF!+#REF!+#REF!+#REF!+#REF!+#REF!+#REF!+#REF!+#REF!+#REF!+#REF!+#REF!+#REF!+#REF!)</f>
        <v>#REF!</v>
      </c>
      <c r="AM12" s="47" t="e">
        <f>SUM(AM15+#REF!+#REF!+#REF!+#REF!+#REF!+#REF!+#REF!+#REF!+#REF!+#REF!+#REF!+#REF!+#REF!+#REF!+#REF!+#REF!+#REF!+#REF!)</f>
        <v>#REF!</v>
      </c>
      <c r="AN12" s="57" t="e">
        <f t="shared" ref="AN12:AY12" si="29">AN15</f>
        <v>#REF!</v>
      </c>
      <c r="AO12" s="57" t="e">
        <f t="shared" si="29"/>
        <v>#REF!</v>
      </c>
      <c r="AP12" s="57" t="e">
        <f t="shared" si="29"/>
        <v>#REF!</v>
      </c>
      <c r="AQ12" s="57" t="e">
        <f t="shared" si="29"/>
        <v>#REF!</v>
      </c>
      <c r="AR12" s="57">
        <f t="shared" si="29"/>
        <v>179339.99999999997</v>
      </c>
      <c r="AS12" s="57" t="e">
        <f t="shared" si="29"/>
        <v>#REF!</v>
      </c>
      <c r="AT12" s="57" t="e">
        <f t="shared" si="29"/>
        <v>#REF!</v>
      </c>
      <c r="AU12" s="57" t="e">
        <f t="shared" si="29"/>
        <v>#REF!</v>
      </c>
      <c r="AV12" s="57">
        <f t="shared" si="29"/>
        <v>1072840</v>
      </c>
      <c r="AW12" s="57">
        <f t="shared" si="29"/>
        <v>1072840</v>
      </c>
      <c r="AX12" s="57">
        <f t="shared" si="29"/>
        <v>1072840</v>
      </c>
      <c r="AY12" s="57">
        <f t="shared" si="29"/>
        <v>0</v>
      </c>
      <c r="AZ12" s="47" t="e">
        <f>SUM(AZ15+#REF!+#REF!+#REF!+#REF!+#REF!+#REF!+#REF!+#REF!+#REF!+#REF!+#REF!+#REF!+#REF!+#REF!+#REF!+#REF!+#REF!+#REF!)</f>
        <v>#REF!</v>
      </c>
      <c r="BA12" s="47" t="e">
        <f>SUM(BA15+#REF!+#REF!+#REF!+#REF!+#REF!+#REF!+#REF!+#REF!+#REF!+#REF!+#REF!+#REF!+#REF!+#REF!+#REF!+#REF!+#REF!+#REF!)</f>
        <v>#REF!</v>
      </c>
      <c r="BB12" s="57">
        <f t="shared" ref="BB12:BK12" si="30">BB15</f>
        <v>1072840</v>
      </c>
      <c r="BC12" s="57">
        <f t="shared" si="30"/>
        <v>1072840</v>
      </c>
      <c r="BD12" s="57">
        <f t="shared" si="30"/>
        <v>767750.26</v>
      </c>
      <c r="BE12" s="57">
        <f t="shared" si="30"/>
        <v>863414.77</v>
      </c>
      <c r="BF12" s="57">
        <f t="shared" si="30"/>
        <v>1007718.57</v>
      </c>
      <c r="BG12" s="57">
        <f>BG15+BG50</f>
        <v>1005731.9500000001</v>
      </c>
      <c r="BH12" s="57">
        <f>BH15+BH50</f>
        <v>1002718.57</v>
      </c>
      <c r="BI12" s="57">
        <f>BI15</f>
        <v>-12840</v>
      </c>
      <c r="BJ12" s="57">
        <f>BJ15+BJ50</f>
        <v>1104384.1700000002</v>
      </c>
      <c r="BK12" s="57">
        <f t="shared" si="30"/>
        <v>112891.81999999999</v>
      </c>
      <c r="BL12" s="57">
        <f t="shared" ref="BL12:BL94" si="31">IFERROR(BK12/BJ12*100,)</f>
        <v>10.222151228408134</v>
      </c>
      <c r="BM12" s="57"/>
      <c r="BN12" s="57"/>
      <c r="BO12" s="57">
        <f>BO15+BO50</f>
        <v>1071293.43</v>
      </c>
      <c r="BP12" s="57"/>
      <c r="BQ12" s="57"/>
      <c r="BR12" s="57">
        <f>BR15</f>
        <v>-2760</v>
      </c>
      <c r="BS12" s="57">
        <f>BS15</f>
        <v>198000</v>
      </c>
      <c r="BT12" s="57">
        <f>BT15</f>
        <v>160949.26</v>
      </c>
      <c r="BU12" s="57">
        <f>BU15</f>
        <v>-4.5474735088646412E-13</v>
      </c>
      <c r="BV12" s="57">
        <f>BV15</f>
        <v>198000</v>
      </c>
      <c r="BW12" s="57"/>
      <c r="BX12" s="57"/>
      <c r="BY12" s="57">
        <f>BY15+BY50</f>
        <v>1008168.4299999999</v>
      </c>
      <c r="BZ12" s="57">
        <f>BZ15</f>
        <v>200223.68</v>
      </c>
      <c r="CA12" s="57">
        <f t="shared" si="8"/>
        <v>19.908254878449469</v>
      </c>
      <c r="CB12" s="57">
        <f t="shared" si="9"/>
        <v>19.860141821739052</v>
      </c>
      <c r="CC12" s="57">
        <f>CC15</f>
        <v>198000</v>
      </c>
      <c r="CD12" s="57">
        <f>CD15</f>
        <v>198000</v>
      </c>
      <c r="CE12" s="57">
        <f>CE15</f>
        <v>198000</v>
      </c>
      <c r="CF12" s="57">
        <f>CF15</f>
        <v>55552.5</v>
      </c>
      <c r="CG12" s="57">
        <f t="shared" si="10"/>
        <v>28.056818181818183</v>
      </c>
      <c r="CH12" s="57">
        <f>CH15</f>
        <v>4.3200998334214091E-12</v>
      </c>
      <c r="CI12" s="57">
        <f>CI15</f>
        <v>198000</v>
      </c>
      <c r="CJ12" s="57"/>
      <c r="CK12" s="57">
        <f t="shared" si="11"/>
        <v>0</v>
      </c>
      <c r="CL12" s="57">
        <f>CL15</f>
        <v>0</v>
      </c>
      <c r="CM12" s="57">
        <f>CM15</f>
        <v>198000</v>
      </c>
      <c r="CN12" s="57"/>
      <c r="CO12" s="57">
        <f t="shared" si="12"/>
        <v>0</v>
      </c>
      <c r="CP12" s="57">
        <f>CP15</f>
        <v>0</v>
      </c>
      <c r="CQ12" s="57">
        <f>CQ15</f>
        <v>198000</v>
      </c>
      <c r="CR12" s="57">
        <f>CR15</f>
        <v>161643.62999999998</v>
      </c>
      <c r="CS12" s="57">
        <f t="shared" si="13"/>
        <v>81.638196969696949</v>
      </c>
      <c r="CT12" s="57">
        <f>CT15</f>
        <v>0</v>
      </c>
      <c r="CU12" s="57">
        <f>CU15</f>
        <v>198000</v>
      </c>
      <c r="CV12" s="57">
        <f>CV15</f>
        <v>161643.62999999998</v>
      </c>
      <c r="CW12" s="57">
        <f t="shared" si="14"/>
        <v>81.638196969696949</v>
      </c>
      <c r="CX12" s="57">
        <f t="shared" ref="CX12:DH12" si="32">CX15</f>
        <v>5.6843418860808015E-14</v>
      </c>
      <c r="CY12" s="57">
        <f t="shared" si="32"/>
        <v>198000</v>
      </c>
      <c r="CZ12" s="57">
        <f t="shared" si="32"/>
        <v>193440</v>
      </c>
      <c r="DA12" s="57">
        <f t="shared" si="32"/>
        <v>193440</v>
      </c>
      <c r="DB12" s="57">
        <f>DB15</f>
        <v>132296.68</v>
      </c>
      <c r="DC12" s="57">
        <f>DC15</f>
        <v>144208.37999999998</v>
      </c>
      <c r="DD12" s="57">
        <f t="shared" si="16"/>
        <v>109.00377847728302</v>
      </c>
      <c r="DE12" s="57">
        <f t="shared" si="17"/>
        <v>74.549410669975174</v>
      </c>
      <c r="DF12" s="57">
        <f>DF15</f>
        <v>197254.37</v>
      </c>
      <c r="DG12" s="57">
        <f t="shared" si="32"/>
        <v>193440</v>
      </c>
      <c r="DH12" s="57">
        <f t="shared" si="32"/>
        <v>81803.58</v>
      </c>
      <c r="DI12" s="57">
        <f t="shared" si="18"/>
        <v>42.288864764267991</v>
      </c>
      <c r="DJ12" s="57">
        <f>DJ15</f>
        <v>0</v>
      </c>
      <c r="DK12" s="57">
        <f>DK15</f>
        <v>193440</v>
      </c>
      <c r="DL12" s="57">
        <f t="shared" si="19"/>
        <v>101.97186207609595</v>
      </c>
      <c r="DM12" s="57">
        <f>DM15</f>
        <v>0</v>
      </c>
      <c r="DN12" s="57">
        <f>DN15</f>
        <v>193440</v>
      </c>
      <c r="DO12" s="57">
        <f>DO15</f>
        <v>159222.42000000001</v>
      </c>
      <c r="DP12" s="57">
        <f t="shared" si="20"/>
        <v>82.31101116625311</v>
      </c>
      <c r="DQ12" s="57">
        <f>DQ15</f>
        <v>0</v>
      </c>
      <c r="DR12" s="57">
        <f>DR15</f>
        <v>193440</v>
      </c>
      <c r="DS12" s="57">
        <f>DS15</f>
        <v>189669.06</v>
      </c>
      <c r="DT12" s="57">
        <f t="shared" si="21"/>
        <v>98.05058933002482</v>
      </c>
      <c r="DU12" s="57">
        <f t="shared" ref="DU12:EB12" si="33">DU15</f>
        <v>1.8189894035458565E-12</v>
      </c>
      <c r="DV12" s="57">
        <f t="shared" si="33"/>
        <v>193440</v>
      </c>
      <c r="DW12" s="57">
        <f t="shared" si="33"/>
        <v>193440</v>
      </c>
      <c r="DX12" s="57">
        <f t="shared" si="33"/>
        <v>193440</v>
      </c>
      <c r="DY12" s="57">
        <f t="shared" si="33"/>
        <v>193440</v>
      </c>
      <c r="DZ12" s="57">
        <f>DZ15</f>
        <v>144208.37999999998</v>
      </c>
      <c r="EA12" s="57">
        <f t="shared" si="33"/>
        <v>193440</v>
      </c>
      <c r="EB12" s="57">
        <f t="shared" si="33"/>
        <v>40868.410000000003</v>
      </c>
      <c r="EC12" s="57">
        <f t="shared" si="23"/>
        <v>21.127176385442517</v>
      </c>
      <c r="ED12" s="57">
        <f>ED15</f>
        <v>14640</v>
      </c>
      <c r="EE12" s="57">
        <f>EE15</f>
        <v>208080</v>
      </c>
      <c r="EF12" s="57">
        <f>EF15</f>
        <v>0</v>
      </c>
      <c r="EG12" s="57">
        <f t="shared" si="24"/>
        <v>0</v>
      </c>
      <c r="EH12" s="57" t="e">
        <f>EH15</f>
        <v>#REF!</v>
      </c>
      <c r="EI12" s="57">
        <f>IFERROR(#REF!/DZ12*100,)</f>
        <v>0</v>
      </c>
      <c r="EJ12" s="57">
        <f>IFERROR(#REF!/#REF!*100,)</f>
        <v>0</v>
      </c>
      <c r="EK12" s="57">
        <f t="shared" ref="EK12:EM12" si="34">EK15</f>
        <v>214440</v>
      </c>
      <c r="EL12" s="57">
        <f t="shared" si="34"/>
        <v>214440</v>
      </c>
      <c r="EM12" s="57">
        <f t="shared" si="34"/>
        <v>214440</v>
      </c>
      <c r="EN12" s="146" t="e">
        <f>#REF!-#REF!-#REF!</f>
        <v>#REF!</v>
      </c>
      <c r="EO12" s="146"/>
      <c r="EP12" s="146"/>
      <c r="EQ12" s="146"/>
      <c r="ER12" s="146"/>
      <c r="ES12" s="146">
        <f t="shared" si="26"/>
        <v>0</v>
      </c>
      <c r="EW12" s="713" t="e">
        <f>SUM(EX11:FQ464)</f>
        <v>#REF!</v>
      </c>
      <c r="EX12" s="739">
        <f>IF(EX$9=$K12,#REF!,0)</f>
        <v>0</v>
      </c>
      <c r="EY12" s="739">
        <f>IF(EY$9=$K12,#REF!,0)</f>
        <v>0</v>
      </c>
      <c r="EZ12" s="739">
        <f>IF(EZ$9=$K12,#REF!,0)</f>
        <v>0</v>
      </c>
      <c r="FA12" s="739">
        <f>IF(FA$9=$K12,#REF!,0)</f>
        <v>0</v>
      </c>
      <c r="FB12" s="739">
        <f>IF(FB$9=$K12,#REF!,0)</f>
        <v>0</v>
      </c>
      <c r="FC12" s="739">
        <f>IF(FC$9=$K12,#REF!,0)</f>
        <v>0</v>
      </c>
      <c r="FD12" s="739">
        <f>IF(FD$9=$K12,#REF!,0)</f>
        <v>0</v>
      </c>
      <c r="FE12" s="739">
        <f>IF(FE$9=$K12,#REF!,0)</f>
        <v>0</v>
      </c>
      <c r="FF12" s="739">
        <f>IF(FF$9=$K12,#REF!,0)</f>
        <v>0</v>
      </c>
      <c r="FG12" s="739">
        <f>IF(FG$9=$K12,#REF!,0)</f>
        <v>0</v>
      </c>
      <c r="FH12" s="739">
        <f>IF(FH$9=$K12,#REF!,0)</f>
        <v>0</v>
      </c>
      <c r="FI12" s="739">
        <f>IF(FI$9=$K12,#REF!,0)</f>
        <v>0</v>
      </c>
      <c r="FJ12" s="739">
        <f>IF(FJ$9=$K12,#REF!,0)</f>
        <v>0</v>
      </c>
      <c r="FK12" s="739">
        <f>IF(FK$9=$K12,#REF!,0)</f>
        <v>0</v>
      </c>
      <c r="FL12" s="739">
        <f>IF(FL$9=$K12,#REF!,0)</f>
        <v>0</v>
      </c>
      <c r="FM12" s="739">
        <f>IF(FM$9=$K12,#REF!,0)</f>
        <v>0</v>
      </c>
      <c r="FN12" s="739">
        <f>IF(FN$9=$K12,#REF!,0)</f>
        <v>0</v>
      </c>
      <c r="FO12" s="739">
        <f>IF(FO$9=$K12,#REF!,0)</f>
        <v>0</v>
      </c>
      <c r="FP12" s="739">
        <f>IF(FP$9=$K12,#REF!,0)</f>
        <v>0</v>
      </c>
      <c r="FQ12" s="739">
        <f>IF(FQ$9=$K12,#REF!,0)</f>
        <v>0</v>
      </c>
      <c r="FT12" s="713">
        <f>SUM(FU11:GN464)</f>
        <v>12946192.629999999</v>
      </c>
      <c r="FU12" s="739">
        <f t="shared" si="27"/>
        <v>0</v>
      </c>
      <c r="FV12" s="739">
        <f t="shared" si="27"/>
        <v>0</v>
      </c>
      <c r="FW12" s="739">
        <f t="shared" si="27"/>
        <v>0</v>
      </c>
      <c r="FX12" s="739">
        <f t="shared" si="27"/>
        <v>0</v>
      </c>
      <c r="FY12" s="739">
        <f t="shared" si="27"/>
        <v>0</v>
      </c>
      <c r="FZ12" s="739">
        <f t="shared" si="27"/>
        <v>0</v>
      </c>
      <c r="GA12" s="739">
        <f t="shared" si="27"/>
        <v>0</v>
      </c>
      <c r="GB12" s="739">
        <f t="shared" si="27"/>
        <v>0</v>
      </c>
      <c r="GC12" s="739">
        <f t="shared" si="27"/>
        <v>0</v>
      </c>
      <c r="GD12" s="739">
        <f t="shared" si="27"/>
        <v>0</v>
      </c>
      <c r="GE12" s="739">
        <f t="shared" si="28"/>
        <v>0</v>
      </c>
      <c r="GF12" s="739">
        <f t="shared" si="28"/>
        <v>0</v>
      </c>
      <c r="GG12" s="739">
        <f t="shared" si="28"/>
        <v>0</v>
      </c>
      <c r="GH12" s="739">
        <f t="shared" si="28"/>
        <v>0</v>
      </c>
      <c r="GI12" s="739">
        <f t="shared" si="28"/>
        <v>0</v>
      </c>
      <c r="GJ12" s="739">
        <f t="shared" si="28"/>
        <v>0</v>
      </c>
      <c r="GK12" s="739">
        <f t="shared" si="28"/>
        <v>0</v>
      </c>
      <c r="GL12" s="739">
        <f t="shared" si="28"/>
        <v>0</v>
      </c>
      <c r="GM12" s="739">
        <f t="shared" si="28"/>
        <v>0</v>
      </c>
      <c r="GN12" s="739">
        <f t="shared" si="28"/>
        <v>0</v>
      </c>
      <c r="GP12" s="713" t="e">
        <f>SUM(GQ11:JW464)</f>
        <v>#REF!</v>
      </c>
      <c r="GQ12" s="1098">
        <f>IF(GQ$9=$N12,#REF!,0)</f>
        <v>0</v>
      </c>
      <c r="GR12" s="1098">
        <f>IF(GR$9=$N12,#REF!,0)</f>
        <v>0</v>
      </c>
      <c r="GS12" s="1098">
        <f>IF(GS$9=$N12,#REF!,0)</f>
        <v>0</v>
      </c>
      <c r="GT12" s="1098">
        <f>IF(GT$9=$N12,#REF!,0)</f>
        <v>0</v>
      </c>
      <c r="GU12" s="1098">
        <f>IF(GU$9=$N12,#REF!,0)</f>
        <v>0</v>
      </c>
      <c r="GV12" s="1098">
        <f>IF(GV$9=$N12,#REF!,0)</f>
        <v>0</v>
      </c>
      <c r="GW12" s="1098">
        <f>IF(GW$9=$N12,#REF!,0)</f>
        <v>0</v>
      </c>
      <c r="GX12" s="1098">
        <f>IF(GX$9=$N12,#REF!,0)</f>
        <v>0</v>
      </c>
      <c r="GY12" s="1098">
        <f>IF(GY$9=$N12,#REF!,0)</f>
        <v>0</v>
      </c>
      <c r="GZ12" s="1098">
        <f>IF(GZ$9=$N12,#REF!,0)</f>
        <v>0</v>
      </c>
      <c r="HA12" s="1098">
        <f>IF(HA$9=$N12,#REF!,0)</f>
        <v>0</v>
      </c>
      <c r="HB12" s="1098">
        <f>IF(HB$9=$N12,#REF!,0)</f>
        <v>0</v>
      </c>
      <c r="HC12" s="1098">
        <f>IF(HC$9=$N12,#REF!,0)</f>
        <v>0</v>
      </c>
      <c r="HD12" s="1098">
        <f>IF(HD$9=$N12,#REF!,0)</f>
        <v>0</v>
      </c>
      <c r="HE12" s="1098">
        <f>IF(HE$9=$N12,#REF!,0)</f>
        <v>0</v>
      </c>
      <c r="HF12" s="1098">
        <f>IF(HF$9=$N12,#REF!,0)</f>
        <v>0</v>
      </c>
      <c r="HG12" s="1098">
        <f>IF(HG$9=$N12,#REF!,0)</f>
        <v>0</v>
      </c>
      <c r="HH12" s="1098">
        <f>IF(HH$9=$N12,#REF!,0)</f>
        <v>0</v>
      </c>
      <c r="HI12" s="1098">
        <f>IF(HI$9=$N12,#REF!,0)</f>
        <v>0</v>
      </c>
      <c r="HJ12" s="1098">
        <f>IF(HJ$9=$N12,#REF!,0)</f>
        <v>0</v>
      </c>
      <c r="HK12" s="1098">
        <f>IF(HK$9=$N12,#REF!,0)</f>
        <v>0</v>
      </c>
      <c r="HL12" s="1098">
        <f>IF(HL$9=$N12,#REF!,0)</f>
        <v>0</v>
      </c>
      <c r="HM12" s="1098">
        <f>IF(HM$9=$N12,#REF!,0)</f>
        <v>0</v>
      </c>
      <c r="HN12" s="1098">
        <f>IF(HN$9=$N12,#REF!,0)</f>
        <v>0</v>
      </c>
      <c r="HO12" s="1098">
        <f>IF(HO$9=$N12,#REF!,0)</f>
        <v>0</v>
      </c>
      <c r="HP12" s="1098">
        <f>IF(HP$9=$N12,#REF!,0)</f>
        <v>0</v>
      </c>
      <c r="HQ12" s="1098">
        <f>IF(HQ$9=$N12,#REF!,0)</f>
        <v>0</v>
      </c>
      <c r="HR12" s="1098">
        <f>IF(HR$9=$N12,#REF!,0)</f>
        <v>0</v>
      </c>
      <c r="HS12" s="1098">
        <f>IF(HS$9=$N12,#REF!,0)</f>
        <v>0</v>
      </c>
      <c r="HT12" s="1098">
        <f>IF(HT$9=$N12,#REF!,0)</f>
        <v>0</v>
      </c>
      <c r="HU12" s="1098">
        <f>IF(HU$9=$N12,#REF!,0)</f>
        <v>0</v>
      </c>
      <c r="HV12" s="1098">
        <f>IF(HV$9=$N12,#REF!,0)</f>
        <v>0</v>
      </c>
      <c r="HW12" s="1098">
        <f>IF(HW$9=$N12,#REF!,0)</f>
        <v>0</v>
      </c>
      <c r="HX12" s="1098">
        <f>IF(HX$9=$N12,#REF!,0)</f>
        <v>0</v>
      </c>
      <c r="HY12" s="1098">
        <f>IF(HY$9=$N12,#REF!,0)</f>
        <v>0</v>
      </c>
      <c r="HZ12" s="1098">
        <f>IF(HZ$9=$N12,#REF!,0)</f>
        <v>0</v>
      </c>
      <c r="IA12" s="1098">
        <f>IF(IA$9=$N12,#REF!,0)</f>
        <v>0</v>
      </c>
      <c r="IB12" s="1098">
        <f>IF(IB$9=$N12,#REF!,0)</f>
        <v>0</v>
      </c>
      <c r="IC12" s="1098">
        <f>IF(IC$9=$N12,#REF!,0)</f>
        <v>0</v>
      </c>
      <c r="ID12" s="1098">
        <f>IF(ID$9=$N12,#REF!,0)</f>
        <v>0</v>
      </c>
      <c r="IE12" s="1098">
        <f>IF(IE$9=$N12,#REF!,0)</f>
        <v>0</v>
      </c>
      <c r="IF12" s="1098">
        <f>IF(IF$9=$N12,#REF!,0)</f>
        <v>0</v>
      </c>
      <c r="IG12" s="1098">
        <f>IF(IG$9=$N12,#REF!,0)</f>
        <v>0</v>
      </c>
      <c r="IH12" s="1098">
        <f>IF(IH$9=$N12,#REF!,0)</f>
        <v>0</v>
      </c>
      <c r="II12" s="1098">
        <f>IF(II$9=$N12,#REF!,0)</f>
        <v>0</v>
      </c>
      <c r="IJ12" s="1098">
        <f>IF(IJ$9=$N12,#REF!,0)</f>
        <v>0</v>
      </c>
      <c r="IK12" s="1098">
        <f>IF(IK$9=$N12,#REF!,0)</f>
        <v>0</v>
      </c>
      <c r="IL12" s="1098">
        <f>IF(IL$9=$N12,#REF!,0)</f>
        <v>0</v>
      </c>
      <c r="IM12" s="1098">
        <f>IF(IM$9=$N12,#REF!,0)</f>
        <v>0</v>
      </c>
      <c r="IN12" s="1098">
        <f>IF(IN$9=$N12,#REF!,0)</f>
        <v>0</v>
      </c>
      <c r="IO12" s="1098">
        <f>IF(IO$9=$N12,#REF!,0)</f>
        <v>0</v>
      </c>
      <c r="IP12" s="1098">
        <f>IF(IP$9=$N12,#REF!,0)</f>
        <v>0</v>
      </c>
      <c r="IQ12" s="1098">
        <f>IF(IQ$9=$N12,#REF!,0)</f>
        <v>0</v>
      </c>
      <c r="IR12" s="1098">
        <f>IF(IR$9=$N12,#REF!,0)</f>
        <v>0</v>
      </c>
      <c r="IS12" s="1098">
        <f>IF(IS$9=$N12,#REF!,0)</f>
        <v>0</v>
      </c>
      <c r="IT12" s="1098">
        <f>IF(IT$9=$N12,#REF!,0)</f>
        <v>0</v>
      </c>
      <c r="IU12" s="1098">
        <f>IF(IU$9=$N12,#REF!,0)</f>
        <v>0</v>
      </c>
      <c r="IV12" s="1098">
        <f>IF(IV$9=$N12,#REF!,0)</f>
        <v>0</v>
      </c>
      <c r="IW12" s="1098">
        <f>IF(IW$9=$N12,#REF!,0)</f>
        <v>0</v>
      </c>
      <c r="IX12" s="1098">
        <f>IF(IX$9=$N12,#REF!,0)</f>
        <v>0</v>
      </c>
      <c r="IY12" s="1098">
        <f>IF(IY$9=$N12,#REF!,0)</f>
        <v>0</v>
      </c>
      <c r="IZ12" s="1098">
        <f>IF(IZ$9=$N12,#REF!,0)</f>
        <v>0</v>
      </c>
      <c r="JA12" s="1098">
        <f>IF(JA$9=$N12,#REF!,0)</f>
        <v>0</v>
      </c>
      <c r="JB12" s="1098">
        <f>IF(JB$9=$N12,#REF!,0)</f>
        <v>0</v>
      </c>
      <c r="JC12" s="1098">
        <f>IF(JC$9=$N12,#REF!,0)</f>
        <v>0</v>
      </c>
      <c r="JD12" s="1098">
        <f>IF(JD$9=$N12,#REF!,0)</f>
        <v>0</v>
      </c>
      <c r="JE12" s="1098">
        <f>IF(JE$9=$N12,#REF!,0)</f>
        <v>0</v>
      </c>
      <c r="JF12" s="1098">
        <f>IF(JF$9=$N12,#REF!,0)</f>
        <v>0</v>
      </c>
      <c r="JG12" s="1098">
        <f>IF(JG$9=$N12,#REF!,0)</f>
        <v>0</v>
      </c>
      <c r="JH12" s="1098">
        <f>IF(JH$9=$N12,#REF!,0)</f>
        <v>0</v>
      </c>
      <c r="JI12" s="1098">
        <f>IF(JI$9=$N12,#REF!,0)</f>
        <v>0</v>
      </c>
      <c r="JJ12" s="1098">
        <f>IF(JJ$9=$N12,#REF!,0)</f>
        <v>0</v>
      </c>
      <c r="JK12" s="1098">
        <f>IF(JK$9=$N12,#REF!,0)</f>
        <v>0</v>
      </c>
      <c r="JL12" s="1098">
        <f>IF(JL$9=$N12,#REF!,0)</f>
        <v>0</v>
      </c>
      <c r="JM12" s="1098">
        <f>IF(JM$9=$N12,#REF!,0)</f>
        <v>0</v>
      </c>
      <c r="JN12" s="1098">
        <f>IF(JN$9=$N12,#REF!,0)</f>
        <v>0</v>
      </c>
      <c r="JO12" s="1098">
        <f>IF(JO$9=$N12,#REF!,0)</f>
        <v>0</v>
      </c>
      <c r="JP12" s="1098">
        <f>IF(JP$9=$N12,#REF!,0)</f>
        <v>0</v>
      </c>
      <c r="JQ12" s="1098">
        <f>IF(JQ$9=$N12,#REF!,0)</f>
        <v>0</v>
      </c>
      <c r="JR12" s="1098">
        <f>IF(JR$9=$N12,#REF!,0)</f>
        <v>0</v>
      </c>
      <c r="JS12" s="1098">
        <f>IF(JS$9=$N12,#REF!,0)</f>
        <v>0</v>
      </c>
      <c r="JT12" s="1098">
        <f>IF(JT$9=$N12,#REF!,0)</f>
        <v>0</v>
      </c>
      <c r="JU12" s="1098">
        <f>IF(JU$9=$N12,#REF!,0)</f>
        <v>0</v>
      </c>
      <c r="JV12" s="1098">
        <f>IF(JV$9=$N12,#REF!,0)</f>
        <v>0</v>
      </c>
      <c r="JW12" s="1098">
        <f>IF(JW$9=$N12,#REF!,0)</f>
        <v>0</v>
      </c>
      <c r="JY12" s="713">
        <f>SUM(JZ14:KR464)</f>
        <v>10263606.030000001</v>
      </c>
    </row>
    <row r="13" spans="1:331" ht="26.25" hidden="1" customHeight="1" x14ac:dyDescent="0.35">
      <c r="A13" s="686"/>
      <c r="B13" s="1024"/>
      <c r="C13" s="1220"/>
      <c r="D13" s="1024"/>
      <c r="E13" s="687"/>
      <c r="F13" s="687"/>
      <c r="G13" s="687"/>
      <c r="H13" s="1024"/>
      <c r="I13" s="1024"/>
      <c r="J13" s="1024"/>
      <c r="K13" s="704" t="s">
        <v>5</v>
      </c>
      <c r="L13" s="624" t="s">
        <v>308</v>
      </c>
      <c r="M13" s="624"/>
      <c r="N13" s="624"/>
      <c r="O13" s="1355"/>
      <c r="P13" s="42"/>
      <c r="Q13" s="42"/>
      <c r="R13" s="42"/>
      <c r="S13" s="42">
        <v>1334812.68</v>
      </c>
      <c r="T13" s="42">
        <v>1261732</v>
      </c>
      <c r="U13" s="42">
        <v>1350000</v>
      </c>
      <c r="V13" s="42">
        <v>936878.96</v>
      </c>
      <c r="W13" s="42">
        <f t="shared" si="4"/>
        <v>74.253404050939494</v>
      </c>
      <c r="X13" s="42">
        <f>(Y13-U13)</f>
        <v>-1350000</v>
      </c>
      <c r="Y13" s="42"/>
      <c r="Z13" s="42"/>
      <c r="AA13" s="42">
        <v>1350000</v>
      </c>
      <c r="AB13" s="42">
        <v>1420000</v>
      </c>
      <c r="AC13" s="42">
        <v>1350000</v>
      </c>
      <c r="AD13" s="42">
        <v>0</v>
      </c>
      <c r="AE13" s="42">
        <f t="shared" si="5"/>
        <v>0</v>
      </c>
      <c r="AF13" s="42">
        <f>(AG13-AC13)</f>
        <v>0</v>
      </c>
      <c r="AG13" s="42">
        <v>1350000</v>
      </c>
      <c r="AH13" s="42">
        <v>1350000</v>
      </c>
      <c r="AI13" s="42">
        <v>1350000</v>
      </c>
      <c r="AJ13" s="42">
        <v>1350000</v>
      </c>
      <c r="AK13" s="42">
        <v>1350000</v>
      </c>
      <c r="AL13" s="42">
        <v>1350000</v>
      </c>
      <c r="AM13" s="42">
        <v>0</v>
      </c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42">
        <f>(BB13-AV13)</f>
        <v>0</v>
      </c>
      <c r="AZ13" s="42">
        <f>(AP13-AO13)</f>
        <v>0</v>
      </c>
      <c r="BA13" s="42"/>
      <c r="BB13" s="109"/>
      <c r="BC13" s="109"/>
      <c r="BD13" s="109"/>
      <c r="BE13" s="109"/>
      <c r="BF13" s="109"/>
      <c r="BG13" s="109"/>
      <c r="BH13" s="109"/>
      <c r="BI13" s="42">
        <f>(BJ13-BH13)</f>
        <v>0</v>
      </c>
      <c r="BJ13" s="109"/>
      <c r="BK13" s="109"/>
      <c r="BL13" s="109">
        <f t="shared" si="31"/>
        <v>0</v>
      </c>
      <c r="BM13" s="42"/>
      <c r="BN13" s="42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>
        <f t="shared" si="8"/>
        <v>0</v>
      </c>
      <c r="CB13" s="109">
        <f t="shared" si="9"/>
        <v>0</v>
      </c>
      <c r="CC13" s="109"/>
      <c r="CD13" s="109"/>
      <c r="CE13" s="109"/>
      <c r="CF13" s="109"/>
      <c r="CG13" s="109">
        <f t="shared" si="10"/>
        <v>0</v>
      </c>
      <c r="CH13" s="109"/>
      <c r="CI13" s="109"/>
      <c r="CJ13" s="109"/>
      <c r="CK13" s="109">
        <f t="shared" si="11"/>
        <v>0</v>
      </c>
      <c r="CL13" s="109"/>
      <c r="CM13" s="109"/>
      <c r="CN13" s="109"/>
      <c r="CO13" s="109">
        <f t="shared" si="12"/>
        <v>0</v>
      </c>
      <c r="CP13" s="109"/>
      <c r="CQ13" s="109"/>
      <c r="CR13" s="109"/>
      <c r="CS13" s="109">
        <f t="shared" si="13"/>
        <v>0</v>
      </c>
      <c r="CT13" s="109"/>
      <c r="CU13" s="109"/>
      <c r="CV13" s="109"/>
      <c r="CW13" s="109">
        <f t="shared" si="14"/>
        <v>0</v>
      </c>
      <c r="CX13" s="109"/>
      <c r="CY13" s="109"/>
      <c r="CZ13" s="109"/>
      <c r="DA13" s="109"/>
      <c r="DB13" s="109"/>
      <c r="DC13" s="109"/>
      <c r="DD13" s="109">
        <f t="shared" si="16"/>
        <v>0</v>
      </c>
      <c r="DE13" s="109">
        <f t="shared" si="17"/>
        <v>0</v>
      </c>
      <c r="DF13" s="109"/>
      <c r="DG13" s="109"/>
      <c r="DH13" s="109"/>
      <c r="DI13" s="109">
        <f t="shared" si="18"/>
        <v>0</v>
      </c>
      <c r="DJ13" s="109"/>
      <c r="DK13" s="109"/>
      <c r="DL13" s="109">
        <f t="shared" si="19"/>
        <v>0</v>
      </c>
      <c r="DM13" s="109"/>
      <c r="DN13" s="109"/>
      <c r="DO13" s="109"/>
      <c r="DP13" s="109">
        <f t="shared" si="20"/>
        <v>0</v>
      </c>
      <c r="DQ13" s="109"/>
      <c r="DR13" s="109"/>
      <c r="DS13" s="109"/>
      <c r="DT13" s="109">
        <f t="shared" si="21"/>
        <v>0</v>
      </c>
      <c r="DU13" s="109"/>
      <c r="DV13" s="109"/>
      <c r="DW13" s="109"/>
      <c r="DX13" s="109"/>
      <c r="DY13" s="109"/>
      <c r="DZ13" s="109">
        <v>0</v>
      </c>
      <c r="EA13" s="109">
        <v>0</v>
      </c>
      <c r="EB13" s="109">
        <v>0</v>
      </c>
      <c r="EC13" s="109">
        <f t="shared" si="23"/>
        <v>0</v>
      </c>
      <c r="ED13" s="109">
        <v>0</v>
      </c>
      <c r="EE13" s="109">
        <v>0</v>
      </c>
      <c r="EF13" s="109">
        <v>0</v>
      </c>
      <c r="EG13" s="109">
        <f t="shared" si="24"/>
        <v>0</v>
      </c>
      <c r="EH13" s="109">
        <v>0</v>
      </c>
      <c r="EI13" s="109">
        <f>IFERROR(#REF!/DZ13*100,)</f>
        <v>0</v>
      </c>
      <c r="EJ13" s="109">
        <f>IFERROR(#REF!/#REF!*100,)</f>
        <v>0</v>
      </c>
      <c r="EK13" s="109"/>
      <c r="EL13" s="109"/>
      <c r="EM13" s="109"/>
      <c r="EN13" s="123"/>
      <c r="EO13" s="123"/>
      <c r="EP13" s="123"/>
      <c r="EQ13" s="123"/>
      <c r="ER13" s="123"/>
      <c r="ES13" s="146">
        <f t="shared" si="26"/>
        <v>0</v>
      </c>
      <c r="EX13" s="739" t="e">
        <f>IF(EX$9=$K13,#REF!,0)</f>
        <v>#REF!</v>
      </c>
      <c r="EY13" s="739">
        <f>IF(EY$9=$K13,#REF!,0)</f>
        <v>0</v>
      </c>
      <c r="EZ13" s="739">
        <f>IF(EZ$9=$K13,#REF!,0)</f>
        <v>0</v>
      </c>
      <c r="FA13" s="739">
        <f>IF(FA$9=$K13,#REF!,0)</f>
        <v>0</v>
      </c>
      <c r="FB13" s="739">
        <f>IF(FB$9=$K13,#REF!,0)</f>
        <v>0</v>
      </c>
      <c r="FC13" s="739">
        <f>IF(FC$9=$K13,#REF!,0)</f>
        <v>0</v>
      </c>
      <c r="FD13" s="739">
        <f>IF(FD$9=$K13,#REF!,0)</f>
        <v>0</v>
      </c>
      <c r="FE13" s="739">
        <f>IF(FE$9=$K13,#REF!,0)</f>
        <v>0</v>
      </c>
      <c r="FF13" s="739">
        <f>IF(FF$9=$K13,#REF!,0)</f>
        <v>0</v>
      </c>
      <c r="FG13" s="739">
        <f>IF(FG$9=$K13,#REF!,0)</f>
        <v>0</v>
      </c>
      <c r="FH13" s="739">
        <f>IF(FH$9=$K13,#REF!,0)</f>
        <v>0</v>
      </c>
      <c r="FI13" s="739">
        <f>IF(FI$9=$K13,#REF!,0)</f>
        <v>0</v>
      </c>
      <c r="FJ13" s="739">
        <f>IF(FJ$9=$K13,#REF!,0)</f>
        <v>0</v>
      </c>
      <c r="FK13" s="739">
        <f>IF(FK$9=$K13,#REF!,0)</f>
        <v>0</v>
      </c>
      <c r="FL13" s="739">
        <f>IF(FL$9=$K13,#REF!,0)</f>
        <v>0</v>
      </c>
      <c r="FM13" s="739">
        <f>IF(FM$9=$K13,#REF!,0)</f>
        <v>0</v>
      </c>
      <c r="FN13" s="739">
        <f>IF(FN$9=$K13,#REF!,0)</f>
        <v>0</v>
      </c>
      <c r="FO13" s="739">
        <f>IF(FO$9=$K13,#REF!,0)</f>
        <v>0</v>
      </c>
      <c r="FP13" s="739">
        <f>IF(FP$9=$K13,#REF!,0)</f>
        <v>0</v>
      </c>
      <c r="FQ13" s="739">
        <f>IF(FQ$9=$K13,#REF!,0)</f>
        <v>0</v>
      </c>
      <c r="FU13" s="739">
        <f t="shared" si="27"/>
        <v>0</v>
      </c>
      <c r="FV13" s="739">
        <f t="shared" si="27"/>
        <v>0</v>
      </c>
      <c r="FW13" s="739">
        <f t="shared" si="27"/>
        <v>0</v>
      </c>
      <c r="FX13" s="739">
        <f t="shared" si="27"/>
        <v>0</v>
      </c>
      <c r="FY13" s="739">
        <f t="shared" si="27"/>
        <v>0</v>
      </c>
      <c r="FZ13" s="739">
        <f t="shared" si="27"/>
        <v>0</v>
      </c>
      <c r="GA13" s="739">
        <f t="shared" si="27"/>
        <v>0</v>
      </c>
      <c r="GB13" s="739">
        <f t="shared" si="27"/>
        <v>0</v>
      </c>
      <c r="GC13" s="739">
        <f t="shared" si="27"/>
        <v>0</v>
      </c>
      <c r="GD13" s="739">
        <f t="shared" si="27"/>
        <v>0</v>
      </c>
      <c r="GE13" s="739">
        <f t="shared" si="28"/>
        <v>0</v>
      </c>
      <c r="GF13" s="739">
        <f t="shared" si="28"/>
        <v>0</v>
      </c>
      <c r="GG13" s="739">
        <f t="shared" si="28"/>
        <v>0</v>
      </c>
      <c r="GH13" s="739">
        <f t="shared" si="28"/>
        <v>0</v>
      </c>
      <c r="GI13" s="739">
        <f t="shared" si="28"/>
        <v>0</v>
      </c>
      <c r="GJ13" s="739">
        <f t="shared" si="28"/>
        <v>0</v>
      </c>
      <c r="GK13" s="739">
        <f t="shared" si="28"/>
        <v>0</v>
      </c>
      <c r="GL13" s="739">
        <f t="shared" si="28"/>
        <v>0</v>
      </c>
      <c r="GM13" s="739">
        <f t="shared" si="28"/>
        <v>0</v>
      </c>
      <c r="GN13" s="739">
        <f t="shared" si="28"/>
        <v>0</v>
      </c>
      <c r="GQ13" s="1098">
        <f>IF(GQ$9=$N13,#REF!,0)</f>
        <v>0</v>
      </c>
      <c r="GR13" s="1098">
        <f>IF(GR$9=$N13,#REF!,0)</f>
        <v>0</v>
      </c>
      <c r="GS13" s="1098">
        <f>IF(GS$9=$N13,#REF!,0)</f>
        <v>0</v>
      </c>
      <c r="GT13" s="1098">
        <f>IF(GT$9=$N13,#REF!,0)</f>
        <v>0</v>
      </c>
      <c r="GU13" s="1098">
        <f>IF(GU$9=$N13,#REF!,0)</f>
        <v>0</v>
      </c>
      <c r="GV13" s="1098">
        <f>IF(GV$9=$N13,#REF!,0)</f>
        <v>0</v>
      </c>
      <c r="GW13" s="1098">
        <f>IF(GW$9=$N13,#REF!,0)</f>
        <v>0</v>
      </c>
      <c r="GX13" s="1098">
        <f>IF(GX$9=$N13,#REF!,0)</f>
        <v>0</v>
      </c>
      <c r="GY13" s="1098">
        <f>IF(GY$9=$N13,#REF!,0)</f>
        <v>0</v>
      </c>
      <c r="GZ13" s="1098">
        <f>IF(GZ$9=$N13,#REF!,0)</f>
        <v>0</v>
      </c>
      <c r="HA13" s="1098">
        <f>IF(HA$9=$N13,#REF!,0)</f>
        <v>0</v>
      </c>
      <c r="HB13" s="1098">
        <f>IF(HB$9=$N13,#REF!,0)</f>
        <v>0</v>
      </c>
      <c r="HC13" s="1098">
        <f>IF(HC$9=$N13,#REF!,0)</f>
        <v>0</v>
      </c>
      <c r="HD13" s="1098">
        <f>IF(HD$9=$N13,#REF!,0)</f>
        <v>0</v>
      </c>
      <c r="HE13" s="1098">
        <f>IF(HE$9=$N13,#REF!,0)</f>
        <v>0</v>
      </c>
      <c r="HF13" s="1098">
        <f>IF(HF$9=$N13,#REF!,0)</f>
        <v>0</v>
      </c>
      <c r="HG13" s="1098">
        <f>IF(HG$9=$N13,#REF!,0)</f>
        <v>0</v>
      </c>
      <c r="HH13" s="1098">
        <f>IF(HH$9=$N13,#REF!,0)</f>
        <v>0</v>
      </c>
      <c r="HI13" s="1098">
        <f>IF(HI$9=$N13,#REF!,0)</f>
        <v>0</v>
      </c>
      <c r="HJ13" s="1098">
        <f>IF(HJ$9=$N13,#REF!,0)</f>
        <v>0</v>
      </c>
      <c r="HK13" s="1098">
        <f>IF(HK$9=$N13,#REF!,0)</f>
        <v>0</v>
      </c>
      <c r="HL13" s="1098">
        <f>IF(HL$9=$N13,#REF!,0)</f>
        <v>0</v>
      </c>
      <c r="HM13" s="1098">
        <f>IF(HM$9=$N13,#REF!,0)</f>
        <v>0</v>
      </c>
      <c r="HN13" s="1098">
        <f>IF(HN$9=$N13,#REF!,0)</f>
        <v>0</v>
      </c>
      <c r="HO13" s="1098">
        <f>IF(HO$9=$N13,#REF!,0)</f>
        <v>0</v>
      </c>
      <c r="HP13" s="1098">
        <f>IF(HP$9=$N13,#REF!,0)</f>
        <v>0</v>
      </c>
      <c r="HQ13" s="1098">
        <f>IF(HQ$9=$N13,#REF!,0)</f>
        <v>0</v>
      </c>
      <c r="HR13" s="1098">
        <f>IF(HR$9=$N13,#REF!,0)</f>
        <v>0</v>
      </c>
      <c r="HS13" s="1098">
        <f>IF(HS$9=$N13,#REF!,0)</f>
        <v>0</v>
      </c>
      <c r="HT13" s="1098">
        <f>IF(HT$9=$N13,#REF!,0)</f>
        <v>0</v>
      </c>
      <c r="HU13" s="1098">
        <f>IF(HU$9=$N13,#REF!,0)</f>
        <v>0</v>
      </c>
      <c r="HV13" s="1098">
        <f>IF(HV$9=$N13,#REF!,0)</f>
        <v>0</v>
      </c>
      <c r="HW13" s="1098">
        <f>IF(HW$9=$N13,#REF!,0)</f>
        <v>0</v>
      </c>
      <c r="HX13" s="1098">
        <f>IF(HX$9=$N13,#REF!,0)</f>
        <v>0</v>
      </c>
      <c r="HY13" s="1098">
        <f>IF(HY$9=$N13,#REF!,0)</f>
        <v>0</v>
      </c>
      <c r="HZ13" s="1098">
        <f>IF(HZ$9=$N13,#REF!,0)</f>
        <v>0</v>
      </c>
      <c r="IA13" s="1098">
        <f>IF(IA$9=$N13,#REF!,0)</f>
        <v>0</v>
      </c>
      <c r="IB13" s="1098">
        <f>IF(IB$9=$N13,#REF!,0)</f>
        <v>0</v>
      </c>
      <c r="IC13" s="1098">
        <f>IF(IC$9=$N13,#REF!,0)</f>
        <v>0</v>
      </c>
      <c r="ID13" s="1098">
        <f>IF(ID$9=$N13,#REF!,0)</f>
        <v>0</v>
      </c>
      <c r="IE13" s="1098">
        <f>IF(IE$9=$N13,#REF!,0)</f>
        <v>0</v>
      </c>
      <c r="IF13" s="1098">
        <f>IF(IF$9=$N13,#REF!,0)</f>
        <v>0</v>
      </c>
      <c r="IG13" s="1098">
        <f>IF(IG$9=$N13,#REF!,0)</f>
        <v>0</v>
      </c>
      <c r="IH13" s="1098">
        <f>IF(IH$9=$N13,#REF!,0)</f>
        <v>0</v>
      </c>
      <c r="II13" s="1098">
        <f>IF(II$9=$N13,#REF!,0)</f>
        <v>0</v>
      </c>
      <c r="IJ13" s="1098">
        <f>IF(IJ$9=$N13,#REF!,0)</f>
        <v>0</v>
      </c>
      <c r="IK13" s="1098">
        <f>IF(IK$9=$N13,#REF!,0)</f>
        <v>0</v>
      </c>
      <c r="IL13" s="1098">
        <f>IF(IL$9=$N13,#REF!,0)</f>
        <v>0</v>
      </c>
      <c r="IM13" s="1098">
        <f>IF(IM$9=$N13,#REF!,0)</f>
        <v>0</v>
      </c>
      <c r="IN13" s="1098">
        <f>IF(IN$9=$N13,#REF!,0)</f>
        <v>0</v>
      </c>
      <c r="IO13" s="1098">
        <f>IF(IO$9=$N13,#REF!,0)</f>
        <v>0</v>
      </c>
      <c r="IP13" s="1098">
        <f>IF(IP$9=$N13,#REF!,0)</f>
        <v>0</v>
      </c>
      <c r="IQ13" s="1098">
        <f>IF(IQ$9=$N13,#REF!,0)</f>
        <v>0</v>
      </c>
      <c r="IR13" s="1098">
        <f>IF(IR$9=$N13,#REF!,0)</f>
        <v>0</v>
      </c>
      <c r="IS13" s="1098">
        <f>IF(IS$9=$N13,#REF!,0)</f>
        <v>0</v>
      </c>
      <c r="IT13" s="1098">
        <f>IF(IT$9=$N13,#REF!,0)</f>
        <v>0</v>
      </c>
      <c r="IU13" s="1098">
        <f>IF(IU$9=$N13,#REF!,0)</f>
        <v>0</v>
      </c>
      <c r="IV13" s="1098">
        <f>IF(IV$9=$N13,#REF!,0)</f>
        <v>0</v>
      </c>
      <c r="IW13" s="1098">
        <f>IF(IW$9=$N13,#REF!,0)</f>
        <v>0</v>
      </c>
      <c r="IX13" s="1098">
        <f>IF(IX$9=$N13,#REF!,0)</f>
        <v>0</v>
      </c>
      <c r="IY13" s="1098">
        <f>IF(IY$9=$N13,#REF!,0)</f>
        <v>0</v>
      </c>
      <c r="IZ13" s="1098">
        <f>IF(IZ$9=$N13,#REF!,0)</f>
        <v>0</v>
      </c>
      <c r="JA13" s="1098">
        <f>IF(JA$9=$N13,#REF!,0)</f>
        <v>0</v>
      </c>
      <c r="JB13" s="1098">
        <f>IF(JB$9=$N13,#REF!,0)</f>
        <v>0</v>
      </c>
      <c r="JC13" s="1098">
        <f>IF(JC$9=$N13,#REF!,0)</f>
        <v>0</v>
      </c>
      <c r="JD13" s="1098">
        <f>IF(JD$9=$N13,#REF!,0)</f>
        <v>0</v>
      </c>
      <c r="JE13" s="1098">
        <f>IF(JE$9=$N13,#REF!,0)</f>
        <v>0</v>
      </c>
      <c r="JF13" s="1098">
        <f>IF(JF$9=$N13,#REF!,0)</f>
        <v>0</v>
      </c>
      <c r="JG13" s="1098">
        <f>IF(JG$9=$N13,#REF!,0)</f>
        <v>0</v>
      </c>
      <c r="JH13" s="1098">
        <f>IF(JH$9=$N13,#REF!,0)</f>
        <v>0</v>
      </c>
      <c r="JI13" s="1098">
        <f>IF(JI$9=$N13,#REF!,0)</f>
        <v>0</v>
      </c>
      <c r="JJ13" s="1098">
        <f>IF(JJ$9=$N13,#REF!,0)</f>
        <v>0</v>
      </c>
      <c r="JK13" s="1098">
        <f>IF(JK$9=$N13,#REF!,0)</f>
        <v>0</v>
      </c>
      <c r="JL13" s="1098">
        <f>IF(JL$9=$N13,#REF!,0)</f>
        <v>0</v>
      </c>
      <c r="JM13" s="1098">
        <f>IF(JM$9=$N13,#REF!,0)</f>
        <v>0</v>
      </c>
      <c r="JN13" s="1098">
        <f>IF(JN$9=$N13,#REF!,0)</f>
        <v>0</v>
      </c>
      <c r="JO13" s="1098">
        <f>IF(JO$9=$N13,#REF!,0)</f>
        <v>0</v>
      </c>
      <c r="JP13" s="1098">
        <f>IF(JP$9=$N13,#REF!,0)</f>
        <v>0</v>
      </c>
      <c r="JQ13" s="1098">
        <f>IF(JQ$9=$N13,#REF!,0)</f>
        <v>0</v>
      </c>
      <c r="JR13" s="1098">
        <f>IF(JR$9=$N13,#REF!,0)</f>
        <v>0</v>
      </c>
      <c r="JS13" s="1098">
        <f>IF(JS$9=$N13,#REF!,0)</f>
        <v>0</v>
      </c>
      <c r="JT13" s="1098">
        <f>IF(JT$9=$N13,#REF!,0)</f>
        <v>0</v>
      </c>
      <c r="JU13" s="1098">
        <f>IF(JU$9=$N13,#REF!,0)</f>
        <v>0</v>
      </c>
      <c r="JV13" s="1098">
        <f>IF(JV$9=$N13,#REF!,0)</f>
        <v>0</v>
      </c>
      <c r="JW13" s="1098">
        <f>IF(JW$9=$N13,#REF!,0)</f>
        <v>0</v>
      </c>
    </row>
    <row r="14" spans="1:331" ht="20.100000000000001" customHeight="1" x14ac:dyDescent="0.35">
      <c r="A14" s="671"/>
      <c r="B14" s="735"/>
      <c r="C14" s="693"/>
      <c r="D14" s="735"/>
      <c r="E14" s="687"/>
      <c r="F14" s="687"/>
      <c r="G14" s="687"/>
      <c r="H14" s="687"/>
      <c r="I14" s="735"/>
      <c r="J14" s="687"/>
      <c r="K14" s="704" t="s">
        <v>9</v>
      </c>
      <c r="L14" s="624" t="s">
        <v>132</v>
      </c>
      <c r="M14" s="624"/>
      <c r="N14" s="624"/>
      <c r="O14" s="1355"/>
      <c r="P14" s="40"/>
      <c r="Q14" s="40"/>
      <c r="R14" s="40"/>
      <c r="S14" s="40">
        <v>17617694.390000001</v>
      </c>
      <c r="T14" s="40">
        <v>15371787</v>
      </c>
      <c r="U14" s="40">
        <v>15283526</v>
      </c>
      <c r="V14" s="40">
        <v>3673850.11</v>
      </c>
      <c r="W14" s="40">
        <f t="shared" si="4"/>
        <v>23.899954572620604</v>
      </c>
      <c r="X14" s="40">
        <f>(Y14-U14)</f>
        <v>-15283526</v>
      </c>
      <c r="Y14" s="40"/>
      <c r="Z14" s="40"/>
      <c r="AA14" s="40">
        <v>15828526</v>
      </c>
      <c r="AB14" s="40">
        <v>15757196.710000001</v>
      </c>
      <c r="AC14" s="40">
        <v>15283526</v>
      </c>
      <c r="AD14" s="40">
        <v>9531320.1099999975</v>
      </c>
      <c r="AE14" s="40">
        <f t="shared" si="5"/>
        <v>62.363358494630084</v>
      </c>
      <c r="AF14" s="40">
        <f>(AG14-AC14)</f>
        <v>0</v>
      </c>
      <c r="AG14" s="40">
        <v>15283526</v>
      </c>
      <c r="AH14" s="40">
        <v>15283526</v>
      </c>
      <c r="AI14" s="40">
        <v>15283526</v>
      </c>
      <c r="AJ14" s="427">
        <v>15283526</v>
      </c>
      <c r="AK14" s="40">
        <v>15283526</v>
      </c>
      <c r="AL14" s="40">
        <v>15283526</v>
      </c>
      <c r="AM14" s="40">
        <v>12180721.390000001</v>
      </c>
      <c r="AN14" s="114">
        <v>178800</v>
      </c>
      <c r="AO14" s="114">
        <v>178800</v>
      </c>
      <c r="AP14" s="114">
        <v>179340</v>
      </c>
      <c r="AQ14" s="114">
        <v>179340</v>
      </c>
      <c r="AR14" s="114">
        <v>179339.99999999997</v>
      </c>
      <c r="AS14" s="114">
        <v>142.4488939013479</v>
      </c>
      <c r="AT14" s="114">
        <v>135.31076202954995</v>
      </c>
      <c r="AU14" s="114">
        <v>1072840</v>
      </c>
      <c r="AV14" s="114">
        <v>1072840</v>
      </c>
      <c r="AW14" s="114">
        <v>1072840</v>
      </c>
      <c r="AX14" s="114">
        <v>1072840</v>
      </c>
      <c r="AY14" s="40">
        <f>(BB14-AV14)</f>
        <v>0</v>
      </c>
      <c r="AZ14" s="40">
        <f>(AP14-AO14)</f>
        <v>540</v>
      </c>
      <c r="BA14" s="40"/>
      <c r="BB14" s="114">
        <v>1072840</v>
      </c>
      <c r="BC14" s="114">
        <v>1072840</v>
      </c>
      <c r="BD14" s="114">
        <v>767750.26</v>
      </c>
      <c r="BE14" s="114">
        <v>863414.77</v>
      </c>
      <c r="BF14" s="114">
        <v>1007718.57</v>
      </c>
      <c r="BG14" s="114">
        <f>BG15+BG50</f>
        <v>1005731.9500000001</v>
      </c>
      <c r="BH14" s="114">
        <f>BH15+BH50</f>
        <v>1002718.57</v>
      </c>
      <c r="BI14" s="40">
        <f>(BJ14-BH14)</f>
        <v>101665.60000000021</v>
      </c>
      <c r="BJ14" s="114">
        <f>BJ15+BJ50</f>
        <v>1104384.1700000002</v>
      </c>
      <c r="BK14" s="114">
        <v>630142.13</v>
      </c>
      <c r="BL14" s="114">
        <f t="shared" si="31"/>
        <v>57.05823635628532</v>
      </c>
      <c r="BM14" s="40"/>
      <c r="BN14" s="40"/>
      <c r="BO14" s="114">
        <f>BO15+BO50</f>
        <v>1071293.43</v>
      </c>
      <c r="BP14" s="114"/>
      <c r="BQ14" s="114"/>
      <c r="BR14" s="114">
        <f>BR15</f>
        <v>-2760</v>
      </c>
      <c r="BS14" s="114">
        <f>BS15</f>
        <v>198000</v>
      </c>
      <c r="BT14" s="114">
        <f>BT15</f>
        <v>160949.26</v>
      </c>
      <c r="BU14" s="114">
        <f>BU15</f>
        <v>-4.5474735088646412E-13</v>
      </c>
      <c r="BV14" s="114">
        <f>BV15</f>
        <v>198000</v>
      </c>
      <c r="BW14" s="114"/>
      <c r="BX14" s="114"/>
      <c r="BY14" s="114">
        <f>BY15+BY50</f>
        <v>1008168.4299999999</v>
      </c>
      <c r="BZ14" s="114">
        <f>BZ15</f>
        <v>200223.68</v>
      </c>
      <c r="CA14" s="114">
        <f t="shared" si="8"/>
        <v>19.908254878449469</v>
      </c>
      <c r="CB14" s="114">
        <f t="shared" si="9"/>
        <v>19.860141821739052</v>
      </c>
      <c r="CC14" s="114">
        <f>CC15</f>
        <v>198000</v>
      </c>
      <c r="CD14" s="114">
        <f>CD15</f>
        <v>198000</v>
      </c>
      <c r="CE14" s="114">
        <f>CE15</f>
        <v>198000</v>
      </c>
      <c r="CF14" s="114">
        <f>CF15</f>
        <v>55552.5</v>
      </c>
      <c r="CG14" s="114">
        <f t="shared" si="10"/>
        <v>28.056818181818183</v>
      </c>
      <c r="CH14" s="114">
        <f>CH15</f>
        <v>4.3200998334214091E-12</v>
      </c>
      <c r="CI14" s="114">
        <f>CI15</f>
        <v>198000</v>
      </c>
      <c r="CJ14" s="114"/>
      <c r="CK14" s="114">
        <f t="shared" si="11"/>
        <v>0</v>
      </c>
      <c r="CL14" s="114">
        <f>CL15</f>
        <v>0</v>
      </c>
      <c r="CM14" s="114">
        <f>CM15</f>
        <v>198000</v>
      </c>
      <c r="CN14" s="114"/>
      <c r="CO14" s="114">
        <f t="shared" si="12"/>
        <v>0</v>
      </c>
      <c r="CP14" s="114">
        <f>CP15</f>
        <v>0</v>
      </c>
      <c r="CQ14" s="114">
        <f>CQ15</f>
        <v>198000</v>
      </c>
      <c r="CR14" s="114">
        <f>CR15</f>
        <v>161643.62999999998</v>
      </c>
      <c r="CS14" s="114">
        <f t="shared" si="13"/>
        <v>81.638196969696949</v>
      </c>
      <c r="CT14" s="114">
        <f>CT15</f>
        <v>0</v>
      </c>
      <c r="CU14" s="114">
        <f>CU15</f>
        <v>198000</v>
      </c>
      <c r="CV14" s="114">
        <f>CV15</f>
        <v>161643.62999999998</v>
      </c>
      <c r="CW14" s="114">
        <f t="shared" si="14"/>
        <v>81.638196969696949</v>
      </c>
      <c r="CX14" s="114">
        <f t="shared" ref="CX14:DH14" si="35">CX15</f>
        <v>5.6843418860808015E-14</v>
      </c>
      <c r="CY14" s="114">
        <f t="shared" si="35"/>
        <v>198000</v>
      </c>
      <c r="CZ14" s="114">
        <f t="shared" si="35"/>
        <v>193440</v>
      </c>
      <c r="DA14" s="114">
        <f t="shared" si="35"/>
        <v>193440</v>
      </c>
      <c r="DB14" s="114">
        <f t="shared" si="35"/>
        <v>132296.68</v>
      </c>
      <c r="DC14" s="114">
        <f>DC15</f>
        <v>144208.37999999998</v>
      </c>
      <c r="DD14" s="114">
        <f t="shared" si="16"/>
        <v>109.00377847728302</v>
      </c>
      <c r="DE14" s="114">
        <f t="shared" si="17"/>
        <v>74.549410669975174</v>
      </c>
      <c r="DF14" s="114">
        <f>DF15</f>
        <v>197254.37</v>
      </c>
      <c r="DG14" s="114">
        <f t="shared" si="35"/>
        <v>193440</v>
      </c>
      <c r="DH14" s="114">
        <f t="shared" si="35"/>
        <v>81803.58</v>
      </c>
      <c r="DI14" s="114">
        <f t="shared" si="18"/>
        <v>42.288864764267991</v>
      </c>
      <c r="DJ14" s="114">
        <f>DJ15</f>
        <v>0</v>
      </c>
      <c r="DK14" s="114">
        <f>DK15</f>
        <v>193440</v>
      </c>
      <c r="DL14" s="114">
        <f t="shared" si="19"/>
        <v>101.97186207609595</v>
      </c>
      <c r="DM14" s="114">
        <f>DM15</f>
        <v>0</v>
      </c>
      <c r="DN14" s="114">
        <f>DN15</f>
        <v>193440</v>
      </c>
      <c r="DO14" s="114">
        <f>DO15</f>
        <v>159222.42000000001</v>
      </c>
      <c r="DP14" s="114">
        <f t="shared" si="20"/>
        <v>82.31101116625311</v>
      </c>
      <c r="DQ14" s="114">
        <f>DQ15</f>
        <v>0</v>
      </c>
      <c r="DR14" s="114">
        <f>DR15</f>
        <v>193440</v>
      </c>
      <c r="DS14" s="114">
        <f>DS15</f>
        <v>189669.06</v>
      </c>
      <c r="DT14" s="114">
        <f t="shared" si="21"/>
        <v>98.05058933002482</v>
      </c>
      <c r="DU14" s="114">
        <f t="shared" ref="DU14:EB14" si="36">DU15</f>
        <v>1.8189894035458565E-12</v>
      </c>
      <c r="DV14" s="114">
        <f t="shared" si="36"/>
        <v>193440</v>
      </c>
      <c r="DW14" s="114">
        <f t="shared" si="36"/>
        <v>193440</v>
      </c>
      <c r="DX14" s="114">
        <f t="shared" si="36"/>
        <v>193440</v>
      </c>
      <c r="DY14" s="114">
        <f t="shared" si="36"/>
        <v>193440</v>
      </c>
      <c r="DZ14" s="114">
        <f>DZ15</f>
        <v>144208.37999999998</v>
      </c>
      <c r="EA14" s="114">
        <f t="shared" si="36"/>
        <v>193440</v>
      </c>
      <c r="EB14" s="114">
        <f t="shared" si="36"/>
        <v>40868.410000000003</v>
      </c>
      <c r="EC14" s="114">
        <f t="shared" si="23"/>
        <v>21.127176385442517</v>
      </c>
      <c r="ED14" s="114">
        <f>ED15</f>
        <v>14640</v>
      </c>
      <c r="EE14" s="114">
        <f>EE15</f>
        <v>208080</v>
      </c>
      <c r="EF14" s="114">
        <f>EF15</f>
        <v>0</v>
      </c>
      <c r="EG14" s="114">
        <f t="shared" si="24"/>
        <v>0</v>
      </c>
      <c r="EH14" s="114" t="e">
        <f>EH15</f>
        <v>#REF!</v>
      </c>
      <c r="EI14" s="114">
        <f>IFERROR(#REF!/DZ14*100,)</f>
        <v>0</v>
      </c>
      <c r="EJ14" s="114">
        <f>IFERROR(#REF!/#REF!*100,)</f>
        <v>0</v>
      </c>
      <c r="EK14" s="114">
        <f t="shared" ref="EK14:EM14" si="37">EK15</f>
        <v>214440</v>
      </c>
      <c r="EL14" s="114">
        <f t="shared" si="37"/>
        <v>214440</v>
      </c>
      <c r="EM14" s="114">
        <f t="shared" si="37"/>
        <v>214440</v>
      </c>
      <c r="EN14" s="146" t="e">
        <f>#REF!-#REF!-#REF!</f>
        <v>#REF!</v>
      </c>
      <c r="EO14" s="123"/>
      <c r="EP14" s="123"/>
      <c r="EQ14" s="123"/>
      <c r="ER14" s="123"/>
      <c r="ES14" s="146">
        <f t="shared" si="26"/>
        <v>0</v>
      </c>
      <c r="EW14" s="713" t="e">
        <f>EW12-#REF!</f>
        <v>#REF!</v>
      </c>
      <c r="EX14" s="739">
        <f>IF(EX$9=$K14,#REF!,0)</f>
        <v>0</v>
      </c>
      <c r="EY14" s="739">
        <f>IF(EY$9=$K14,#REF!,0)</f>
        <v>0</v>
      </c>
      <c r="EZ14" s="739">
        <f>IF(EZ$9=$K14,#REF!,0)</f>
        <v>0</v>
      </c>
      <c r="FA14" s="739">
        <f>IF(FA$9=$K14,#REF!,0)</f>
        <v>0</v>
      </c>
      <c r="FB14" s="739" t="e">
        <f>IF(FB$9=$K14,#REF!,0)</f>
        <v>#REF!</v>
      </c>
      <c r="FC14" s="739">
        <f>IF(FC$9=$K14,#REF!,0)</f>
        <v>0</v>
      </c>
      <c r="FD14" s="739">
        <f>IF(FD$9=$K14,#REF!,0)</f>
        <v>0</v>
      </c>
      <c r="FE14" s="739">
        <f>IF(FE$9=$K14,#REF!,0)</f>
        <v>0</v>
      </c>
      <c r="FF14" s="739">
        <f>IF(FF$9=$K14,#REF!,0)</f>
        <v>0</v>
      </c>
      <c r="FG14" s="739">
        <f>IF(FG$9=$K14,#REF!,0)</f>
        <v>0</v>
      </c>
      <c r="FH14" s="739">
        <f>IF(FH$9=$K14,#REF!,0)</f>
        <v>0</v>
      </c>
      <c r="FI14" s="739">
        <f>IF(FI$9=$K14,#REF!,0)</f>
        <v>0</v>
      </c>
      <c r="FJ14" s="739">
        <f>IF(FJ$9=$K14,#REF!,0)</f>
        <v>0</v>
      </c>
      <c r="FK14" s="739">
        <f>IF(FK$9=$K14,#REF!,0)</f>
        <v>0</v>
      </c>
      <c r="FL14" s="739">
        <f>IF(FL$9=$K14,#REF!,0)</f>
        <v>0</v>
      </c>
      <c r="FM14" s="739">
        <f>IF(FM$9=$K14,#REF!,0)</f>
        <v>0</v>
      </c>
      <c r="FN14" s="739">
        <f>IF(FN$9=$K14,#REF!,0)</f>
        <v>0</v>
      </c>
      <c r="FO14" s="739">
        <f>IF(FO$9=$K14,#REF!,0)</f>
        <v>0</v>
      </c>
      <c r="FP14" s="739">
        <f>IF(FP$9=$K14,#REF!,0)</f>
        <v>0</v>
      </c>
      <c r="FQ14" s="739">
        <f>IF(FQ$9=$K14,#REF!,0)</f>
        <v>0</v>
      </c>
      <c r="FT14" s="713">
        <f>FT12-FJ9</f>
        <v>12945680.629999999</v>
      </c>
      <c r="FU14" s="739">
        <f t="shared" si="27"/>
        <v>0</v>
      </c>
      <c r="FV14" s="739">
        <f t="shared" si="27"/>
        <v>0</v>
      </c>
      <c r="FW14" s="739">
        <f t="shared" si="27"/>
        <v>0</v>
      </c>
      <c r="FX14" s="739">
        <f t="shared" si="27"/>
        <v>0</v>
      </c>
      <c r="FY14" s="739">
        <f t="shared" si="27"/>
        <v>214440</v>
      </c>
      <c r="FZ14" s="739">
        <f t="shared" si="27"/>
        <v>0</v>
      </c>
      <c r="GA14" s="739">
        <f t="shared" si="27"/>
        <v>0</v>
      </c>
      <c r="GB14" s="739">
        <f t="shared" si="27"/>
        <v>0</v>
      </c>
      <c r="GC14" s="739">
        <f t="shared" si="27"/>
        <v>0</v>
      </c>
      <c r="GD14" s="739">
        <f t="shared" si="27"/>
        <v>0</v>
      </c>
      <c r="GE14" s="739">
        <f t="shared" si="28"/>
        <v>0</v>
      </c>
      <c r="GF14" s="739">
        <f t="shared" si="28"/>
        <v>0</v>
      </c>
      <c r="GG14" s="739">
        <f t="shared" si="28"/>
        <v>0</v>
      </c>
      <c r="GH14" s="739">
        <f t="shared" si="28"/>
        <v>0</v>
      </c>
      <c r="GI14" s="739">
        <f t="shared" si="28"/>
        <v>0</v>
      </c>
      <c r="GJ14" s="739">
        <f t="shared" si="28"/>
        <v>0</v>
      </c>
      <c r="GK14" s="739">
        <f t="shared" si="28"/>
        <v>0</v>
      </c>
      <c r="GL14" s="739">
        <f t="shared" si="28"/>
        <v>0</v>
      </c>
      <c r="GM14" s="739">
        <f t="shared" si="28"/>
        <v>0</v>
      </c>
      <c r="GN14" s="739">
        <f t="shared" si="28"/>
        <v>0</v>
      </c>
      <c r="GP14" s="713" t="e">
        <f>GP12-#REF!</f>
        <v>#REF!</v>
      </c>
      <c r="GQ14" s="1098">
        <f>IF(GQ$9=$N14,#REF!,0)</f>
        <v>0</v>
      </c>
      <c r="GR14" s="1098">
        <f>IF(GR$9=$N14,#REF!,0)</f>
        <v>0</v>
      </c>
      <c r="GS14" s="1098">
        <f>IF(GS$9=$N14,#REF!,0)</f>
        <v>0</v>
      </c>
      <c r="GT14" s="1098">
        <f>IF(GT$9=$N14,#REF!,0)</f>
        <v>0</v>
      </c>
      <c r="GU14" s="1098">
        <f>IF(GU$9=$N14,#REF!,0)</f>
        <v>0</v>
      </c>
      <c r="GV14" s="1098">
        <f>IF(GV$9=$N14,#REF!,0)</f>
        <v>0</v>
      </c>
      <c r="GW14" s="1098">
        <f>IF(GW$9=$N14,#REF!,0)</f>
        <v>0</v>
      </c>
      <c r="GX14" s="1098">
        <f>IF(GX$9=$N14,#REF!,0)</f>
        <v>0</v>
      </c>
      <c r="GY14" s="1098">
        <f>IF(GY$9=$N14,#REF!,0)</f>
        <v>0</v>
      </c>
      <c r="GZ14" s="1098">
        <f>IF(GZ$9=$N14,#REF!,0)</f>
        <v>0</v>
      </c>
      <c r="HA14" s="1098">
        <f>IF(HA$9=$N14,#REF!,0)</f>
        <v>0</v>
      </c>
      <c r="HB14" s="1098">
        <f>IF(HB$9=$N14,#REF!,0)</f>
        <v>0</v>
      </c>
      <c r="HC14" s="1098">
        <f>IF(HC$9=$N14,#REF!,0)</f>
        <v>0</v>
      </c>
      <c r="HD14" s="1098">
        <f>IF(HD$9=$N14,#REF!,0)</f>
        <v>0</v>
      </c>
      <c r="HE14" s="1098">
        <f>IF(HE$9=$N14,#REF!,0)</f>
        <v>0</v>
      </c>
      <c r="HF14" s="1098">
        <f>IF(HF$9=$N14,#REF!,0)</f>
        <v>0</v>
      </c>
      <c r="HG14" s="1098">
        <f>IF(HG$9=$N14,#REF!,0)</f>
        <v>0</v>
      </c>
      <c r="HH14" s="1098">
        <f>IF(HH$9=$N14,#REF!,0)</f>
        <v>0</v>
      </c>
      <c r="HI14" s="1098">
        <f>IF(HI$9=$N14,#REF!,0)</f>
        <v>0</v>
      </c>
      <c r="HJ14" s="1098">
        <f>IF(HJ$9=$N14,#REF!,0)</f>
        <v>0</v>
      </c>
      <c r="HK14" s="1098">
        <f>IF(HK$9=$N14,#REF!,0)</f>
        <v>0</v>
      </c>
      <c r="HL14" s="1098">
        <f>IF(HL$9=$N14,#REF!,0)</f>
        <v>0</v>
      </c>
      <c r="HM14" s="1098">
        <f>IF(HM$9=$N14,#REF!,0)</f>
        <v>0</v>
      </c>
      <c r="HN14" s="1098">
        <f>IF(HN$9=$N14,#REF!,0)</f>
        <v>0</v>
      </c>
      <c r="HO14" s="1098">
        <f>IF(HO$9=$N14,#REF!,0)</f>
        <v>0</v>
      </c>
      <c r="HP14" s="1098">
        <f>IF(HP$9=$N14,#REF!,0)</f>
        <v>0</v>
      </c>
      <c r="HQ14" s="1098">
        <f>IF(HQ$9=$N14,#REF!,0)</f>
        <v>0</v>
      </c>
      <c r="HR14" s="1098">
        <f>IF(HR$9=$N14,#REF!,0)</f>
        <v>0</v>
      </c>
      <c r="HS14" s="1098">
        <f>IF(HS$9=$N14,#REF!,0)</f>
        <v>0</v>
      </c>
      <c r="HT14" s="1098">
        <f>IF(HT$9=$N14,#REF!,0)</f>
        <v>0</v>
      </c>
      <c r="HU14" s="1098">
        <f>IF(HU$9=$N14,#REF!,0)</f>
        <v>0</v>
      </c>
      <c r="HV14" s="1098">
        <f>IF(HV$9=$N14,#REF!,0)</f>
        <v>0</v>
      </c>
      <c r="HW14" s="1098">
        <f>IF(HW$9=$N14,#REF!,0)</f>
        <v>0</v>
      </c>
      <c r="HX14" s="1098">
        <f>IF(HX$9=$N14,#REF!,0)</f>
        <v>0</v>
      </c>
      <c r="HY14" s="1098">
        <f>IF(HY$9=$N14,#REF!,0)</f>
        <v>0</v>
      </c>
      <c r="HZ14" s="1098">
        <f>IF(HZ$9=$N14,#REF!,0)</f>
        <v>0</v>
      </c>
      <c r="IA14" s="1098">
        <f>IF(IA$9=$N14,#REF!,0)</f>
        <v>0</v>
      </c>
      <c r="IB14" s="1098">
        <f>IF(IB$9=$N14,#REF!,0)</f>
        <v>0</v>
      </c>
      <c r="IC14" s="1098">
        <f>IF(IC$9=$N14,#REF!,0)</f>
        <v>0</v>
      </c>
      <c r="ID14" s="1098">
        <f>IF(ID$9=$N14,#REF!,0)</f>
        <v>0</v>
      </c>
      <c r="IE14" s="1098">
        <f>IF(IE$9=$N14,#REF!,0)</f>
        <v>0</v>
      </c>
      <c r="IF14" s="1098">
        <f>IF(IF$9=$N14,#REF!,0)</f>
        <v>0</v>
      </c>
      <c r="IG14" s="1098">
        <f>IF(IG$9=$N14,#REF!,0)</f>
        <v>0</v>
      </c>
      <c r="IH14" s="1098">
        <f>IF(IH$9=$N14,#REF!,0)</f>
        <v>0</v>
      </c>
      <c r="II14" s="1098">
        <f>IF(II$9=$N14,#REF!,0)</f>
        <v>0</v>
      </c>
      <c r="IJ14" s="1098">
        <f>IF(IJ$9=$N14,#REF!,0)</f>
        <v>0</v>
      </c>
      <c r="IK14" s="1098">
        <f>IF(IK$9=$N14,#REF!,0)</f>
        <v>0</v>
      </c>
      <c r="IL14" s="1098">
        <f>IF(IL$9=$N14,#REF!,0)</f>
        <v>0</v>
      </c>
      <c r="IM14" s="1098">
        <f>IF(IM$9=$N14,#REF!,0)</f>
        <v>0</v>
      </c>
      <c r="IN14" s="1098">
        <f>IF(IN$9=$N14,#REF!,0)</f>
        <v>0</v>
      </c>
      <c r="IO14" s="1098">
        <f>IF(IO$9=$N14,#REF!,0)</f>
        <v>0</v>
      </c>
      <c r="IP14" s="1098">
        <f>IF(IP$9=$N14,#REF!,0)</f>
        <v>0</v>
      </c>
      <c r="IQ14" s="1098">
        <f>IF(IQ$9=$N14,#REF!,0)</f>
        <v>0</v>
      </c>
      <c r="IR14" s="1098">
        <f>IF(IR$9=$N14,#REF!,0)</f>
        <v>0</v>
      </c>
      <c r="IS14" s="1098">
        <f>IF(IS$9=$N14,#REF!,0)</f>
        <v>0</v>
      </c>
      <c r="IT14" s="1098">
        <f>IF(IT$9=$N14,#REF!,0)</f>
        <v>0</v>
      </c>
      <c r="IU14" s="1098">
        <f>IF(IU$9=$N14,#REF!,0)</f>
        <v>0</v>
      </c>
      <c r="IV14" s="1098">
        <f>IF(IV$9=$N14,#REF!,0)</f>
        <v>0</v>
      </c>
      <c r="IW14" s="1098">
        <f>IF(IW$9=$N14,#REF!,0)</f>
        <v>0</v>
      </c>
      <c r="IX14" s="1098">
        <f>IF(IX$9=$N14,#REF!,0)</f>
        <v>0</v>
      </c>
      <c r="IY14" s="1098">
        <f>IF(IY$9=$N14,#REF!,0)</f>
        <v>0</v>
      </c>
      <c r="IZ14" s="1098">
        <f>IF(IZ$9=$N14,#REF!,0)</f>
        <v>0</v>
      </c>
      <c r="JA14" s="1098">
        <f>IF(JA$9=$N14,#REF!,0)</f>
        <v>0</v>
      </c>
      <c r="JB14" s="1098">
        <f>IF(JB$9=$N14,#REF!,0)</f>
        <v>0</v>
      </c>
      <c r="JC14" s="1098">
        <f>IF(JC$9=$N14,#REF!,0)</f>
        <v>0</v>
      </c>
      <c r="JD14" s="1098">
        <f>IF(JD$9=$N14,#REF!,0)</f>
        <v>0</v>
      </c>
      <c r="JE14" s="1098">
        <f>IF(JE$9=$N14,#REF!,0)</f>
        <v>0</v>
      </c>
      <c r="JF14" s="1098">
        <f>IF(JF$9=$N14,#REF!,0)</f>
        <v>0</v>
      </c>
      <c r="JG14" s="1098">
        <f>IF(JG$9=$N14,#REF!,0)</f>
        <v>0</v>
      </c>
      <c r="JH14" s="1098">
        <f>IF(JH$9=$N14,#REF!,0)</f>
        <v>0</v>
      </c>
      <c r="JI14" s="1098">
        <f>IF(JI$9=$N14,#REF!,0)</f>
        <v>0</v>
      </c>
      <c r="JJ14" s="1098">
        <f>IF(JJ$9=$N14,#REF!,0)</f>
        <v>0</v>
      </c>
      <c r="JK14" s="1098">
        <f>IF(JK$9=$N14,#REF!,0)</f>
        <v>0</v>
      </c>
      <c r="JL14" s="1098">
        <f>IF(JL$9=$N14,#REF!,0)</f>
        <v>0</v>
      </c>
      <c r="JM14" s="1098">
        <f>IF(JM$9=$N14,#REF!,0)</f>
        <v>0</v>
      </c>
      <c r="JN14" s="1098">
        <f>IF(JN$9=$N14,#REF!,0)</f>
        <v>0</v>
      </c>
      <c r="JO14" s="1098">
        <f>IF(JO$9=$N14,#REF!,0)</f>
        <v>0</v>
      </c>
      <c r="JP14" s="1098">
        <f>IF(JP$9=$N14,#REF!,0)</f>
        <v>0</v>
      </c>
      <c r="JQ14" s="1098">
        <f>IF(JQ$9=$N14,#REF!,0)</f>
        <v>0</v>
      </c>
      <c r="JR14" s="1098">
        <f>IF(JR$9=$N14,#REF!,0)</f>
        <v>0</v>
      </c>
      <c r="JS14" s="1098">
        <f>IF(JS$9=$N14,#REF!,0)</f>
        <v>0</v>
      </c>
      <c r="JT14" s="1098">
        <f>IF(JT$9=$N14,#REF!,0)</f>
        <v>0</v>
      </c>
      <c r="JU14" s="1098">
        <f>IF(JU$9=$N14,#REF!,0)</f>
        <v>0</v>
      </c>
      <c r="JV14" s="1098">
        <f>IF(JV$9=$N14,#REF!,0)</f>
        <v>0</v>
      </c>
      <c r="JW14" s="1098">
        <f>IF(JW$9=$N14,#REF!,0)</f>
        <v>0</v>
      </c>
      <c r="JX14" s="681"/>
      <c r="JY14" s="713">
        <f>JY12-DX9</f>
        <v>931626.03000000119</v>
      </c>
      <c r="JZ14" s="681">
        <f t="shared" ref="JZ14:KJ23" si="38">IF(JZ$9=$L14,$DY14,0)</f>
        <v>0</v>
      </c>
      <c r="KA14" s="681">
        <f t="shared" si="38"/>
        <v>0</v>
      </c>
      <c r="KB14" s="681">
        <f t="shared" si="38"/>
        <v>0</v>
      </c>
      <c r="KC14" s="681">
        <f t="shared" si="38"/>
        <v>0</v>
      </c>
      <c r="KD14" s="681">
        <f t="shared" si="38"/>
        <v>0</v>
      </c>
      <c r="KE14" s="681">
        <f t="shared" si="38"/>
        <v>0</v>
      </c>
      <c r="KF14" s="681">
        <f t="shared" si="38"/>
        <v>0</v>
      </c>
      <c r="KG14" s="681">
        <f t="shared" si="38"/>
        <v>0</v>
      </c>
      <c r="KH14" s="681">
        <f t="shared" si="38"/>
        <v>0</v>
      </c>
      <c r="KI14" s="681">
        <f t="shared" si="38"/>
        <v>0</v>
      </c>
      <c r="KJ14" s="681">
        <f t="shared" si="38"/>
        <v>0</v>
      </c>
      <c r="KN14" s="681">
        <f t="shared" ref="KN14:KN30" si="39">IF(KN$9=$M14,$DV14,0)</f>
        <v>0</v>
      </c>
      <c r="KO14" s="1098">
        <f t="shared" ref="KO14:LD29" si="40">IF(KO$9=$M14,$DV14,0)</f>
        <v>0</v>
      </c>
      <c r="KP14" s="1098">
        <f t="shared" si="40"/>
        <v>0</v>
      </c>
      <c r="KQ14" s="1098">
        <f t="shared" si="40"/>
        <v>0</v>
      </c>
      <c r="KR14" s="1098">
        <f t="shared" si="40"/>
        <v>0</v>
      </c>
      <c r="KS14" s="1098">
        <f t="shared" si="40"/>
        <v>0</v>
      </c>
      <c r="KT14" s="1098">
        <f t="shared" si="40"/>
        <v>0</v>
      </c>
      <c r="KU14" s="1098">
        <f t="shared" si="40"/>
        <v>0</v>
      </c>
      <c r="KV14" s="1098">
        <f t="shared" si="40"/>
        <v>0</v>
      </c>
      <c r="KW14" s="1098">
        <f t="shared" si="40"/>
        <v>0</v>
      </c>
      <c r="KX14" s="1098">
        <f t="shared" si="40"/>
        <v>0</v>
      </c>
      <c r="KY14" s="1098">
        <f t="shared" si="40"/>
        <v>0</v>
      </c>
      <c r="KZ14" s="1098">
        <f t="shared" si="40"/>
        <v>0</v>
      </c>
      <c r="LA14" s="1098">
        <f t="shared" si="40"/>
        <v>0</v>
      </c>
      <c r="LB14" s="1098">
        <f t="shared" si="40"/>
        <v>0</v>
      </c>
      <c r="LC14" s="1098">
        <f t="shared" si="40"/>
        <v>0</v>
      </c>
      <c r="LD14" s="1098">
        <f t="shared" si="40"/>
        <v>0</v>
      </c>
      <c r="LE14" s="1098">
        <f t="shared" ref="LE14:LS29" si="41">IF(LE$9=$M14,$DV14,0)</f>
        <v>0</v>
      </c>
      <c r="LF14" s="1098">
        <f t="shared" si="41"/>
        <v>0</v>
      </c>
      <c r="LG14" s="1098">
        <f t="shared" si="41"/>
        <v>0</v>
      </c>
      <c r="LH14" s="1098">
        <f t="shared" si="41"/>
        <v>0</v>
      </c>
      <c r="LI14" s="1098">
        <f t="shared" si="41"/>
        <v>0</v>
      </c>
      <c r="LJ14" s="1098">
        <f t="shared" si="41"/>
        <v>0</v>
      </c>
      <c r="LK14" s="1098">
        <f t="shared" si="41"/>
        <v>0</v>
      </c>
      <c r="LL14" s="1098">
        <f t="shared" si="41"/>
        <v>0</v>
      </c>
      <c r="LM14" s="1098">
        <f t="shared" si="41"/>
        <v>0</v>
      </c>
      <c r="LN14" s="1098">
        <f t="shared" si="41"/>
        <v>0</v>
      </c>
      <c r="LO14" s="1098">
        <f t="shared" si="41"/>
        <v>0</v>
      </c>
      <c r="LP14" s="1098">
        <f t="shared" si="41"/>
        <v>0</v>
      </c>
      <c r="LQ14" s="1098">
        <f t="shared" si="41"/>
        <v>0</v>
      </c>
      <c r="LR14" s="1098">
        <f t="shared" si="41"/>
        <v>0</v>
      </c>
      <c r="LS14" s="1098">
        <f t="shared" si="41"/>
        <v>0</v>
      </c>
    </row>
    <row r="15" spans="1:331" ht="20.100000000000001" customHeight="1" x14ac:dyDescent="0.35">
      <c r="A15" s="665"/>
      <c r="B15" s="1032"/>
      <c r="C15" s="1031"/>
      <c r="D15" s="1032"/>
      <c r="E15" s="871"/>
      <c r="F15" s="871"/>
      <c r="G15" s="871" t="s">
        <v>9</v>
      </c>
      <c r="H15" s="1032"/>
      <c r="I15" s="1032"/>
      <c r="J15" s="1032" t="s">
        <v>194</v>
      </c>
      <c r="K15" s="873">
        <v>3</v>
      </c>
      <c r="L15" s="874" t="s">
        <v>261</v>
      </c>
      <c r="M15" s="874"/>
      <c r="N15" s="874"/>
      <c r="O15" s="1351"/>
      <c r="P15" s="34">
        <f t="shared" ref="P15:V15" si="42">SUM(P16+P44)</f>
        <v>1067611.55</v>
      </c>
      <c r="Q15" s="34">
        <f t="shared" si="42"/>
        <v>245197.81</v>
      </c>
      <c r="R15" s="34">
        <f t="shared" si="42"/>
        <v>189840</v>
      </c>
      <c r="S15" s="34">
        <f t="shared" si="42"/>
        <v>189840</v>
      </c>
      <c r="T15" s="34">
        <f t="shared" si="42"/>
        <v>171993</v>
      </c>
      <c r="U15" s="34">
        <f t="shared" si="42"/>
        <v>171993</v>
      </c>
      <c r="V15" s="34">
        <f t="shared" si="42"/>
        <v>0</v>
      </c>
      <c r="W15" s="34">
        <f t="shared" si="4"/>
        <v>0</v>
      </c>
      <c r="X15" s="34">
        <f>SUM(X16+X44)</f>
        <v>0</v>
      </c>
      <c r="Y15" s="34">
        <f>SUM(Y16+Y44)</f>
        <v>171993</v>
      </c>
      <c r="Z15" s="34">
        <f>SUM(Z16+Z44)</f>
        <v>171993</v>
      </c>
      <c r="AA15" s="34">
        <f>SUM(AG16+AA44)</f>
        <v>178800</v>
      </c>
      <c r="AB15" s="34">
        <f>SUM(AB16+AB44)</f>
        <v>176280</v>
      </c>
      <c r="AC15" s="34">
        <f>SUM(AC16+AC44)</f>
        <v>171993</v>
      </c>
      <c r="AD15" s="34">
        <f>SUM(AD16+AD44)</f>
        <v>51056.14</v>
      </c>
      <c r="AE15" s="34">
        <f t="shared" si="5"/>
        <v>29.685010436471256</v>
      </c>
      <c r="AF15" s="34">
        <f t="shared" ref="AF15:AM15" si="43">SUM(AF16+AF44)</f>
        <v>6806.9999999999945</v>
      </c>
      <c r="AG15" s="34">
        <f t="shared" si="43"/>
        <v>178800</v>
      </c>
      <c r="AH15" s="34">
        <f t="shared" si="43"/>
        <v>171993</v>
      </c>
      <c r="AI15" s="34">
        <f t="shared" si="43"/>
        <v>171993</v>
      </c>
      <c r="AJ15" s="34">
        <f t="shared" si="43"/>
        <v>178800</v>
      </c>
      <c r="AK15" s="34">
        <f t="shared" si="43"/>
        <v>178800</v>
      </c>
      <c r="AL15" s="34">
        <f t="shared" si="43"/>
        <v>178800</v>
      </c>
      <c r="AM15" s="34">
        <f t="shared" si="43"/>
        <v>85498.709999999992</v>
      </c>
      <c r="AN15" s="106" t="e">
        <f t="shared" ref="AN15:AY15" si="44">SUM(AN16+AN44+AN51)</f>
        <v>#REF!</v>
      </c>
      <c r="AO15" s="106" t="e">
        <f t="shared" si="44"/>
        <v>#REF!</v>
      </c>
      <c r="AP15" s="106" t="e">
        <f t="shared" si="44"/>
        <v>#REF!</v>
      </c>
      <c r="AQ15" s="106" t="e">
        <f t="shared" si="44"/>
        <v>#REF!</v>
      </c>
      <c r="AR15" s="106">
        <f t="shared" si="44"/>
        <v>179339.99999999997</v>
      </c>
      <c r="AS15" s="106" t="e">
        <f t="shared" si="44"/>
        <v>#REF!</v>
      </c>
      <c r="AT15" s="106" t="e">
        <f t="shared" si="44"/>
        <v>#REF!</v>
      </c>
      <c r="AU15" s="106" t="e">
        <f t="shared" si="44"/>
        <v>#REF!</v>
      </c>
      <c r="AV15" s="106">
        <f t="shared" si="44"/>
        <v>1072840</v>
      </c>
      <c r="AW15" s="106">
        <f t="shared" si="44"/>
        <v>1072840</v>
      </c>
      <c r="AX15" s="106">
        <f t="shared" si="44"/>
        <v>1072840</v>
      </c>
      <c r="AY15" s="106">
        <f t="shared" si="44"/>
        <v>0</v>
      </c>
      <c r="AZ15" s="34">
        <f>SUM(AZ16+AZ44)</f>
        <v>540.00000000000023</v>
      </c>
      <c r="BA15" s="34">
        <f>SUM(BA16+BA44)</f>
        <v>0</v>
      </c>
      <c r="BB15" s="106">
        <f>SUM(BB16+BB44+BB51)</f>
        <v>1072840</v>
      </c>
      <c r="BC15" s="106">
        <f>SUM(BC16+BC44+BC51)</f>
        <v>1072840</v>
      </c>
      <c r="BD15" s="106">
        <f>SUM(BD16+BD44+BD51)</f>
        <v>767750.26</v>
      </c>
      <c r="BE15" s="106">
        <f>SUM(BE16+BE44+BE51)</f>
        <v>863414.77</v>
      </c>
      <c r="BF15" s="106">
        <f>SUM(BF16+BF44+BF51)</f>
        <v>1007718.57</v>
      </c>
      <c r="BG15" s="106">
        <f t="shared" ref="BG15:BN15" si="45">SUM(BG16+BG44)</f>
        <v>211613.38</v>
      </c>
      <c r="BH15" s="106">
        <f t="shared" si="45"/>
        <v>213600.00000000003</v>
      </c>
      <c r="BI15" s="106">
        <f t="shared" si="45"/>
        <v>-12840</v>
      </c>
      <c r="BJ15" s="106">
        <f t="shared" si="45"/>
        <v>200760.00000000003</v>
      </c>
      <c r="BK15" s="106">
        <f t="shared" si="45"/>
        <v>112891.81999999999</v>
      </c>
      <c r="BL15" s="106">
        <f t="shared" si="45"/>
        <v>447.77879452379767</v>
      </c>
      <c r="BM15" s="106">
        <f t="shared" si="45"/>
        <v>0</v>
      </c>
      <c r="BN15" s="106">
        <f t="shared" si="45"/>
        <v>0</v>
      </c>
      <c r="BO15" s="106">
        <f>SUM(BO16+BO44)</f>
        <v>200760</v>
      </c>
      <c r="BP15" s="106"/>
      <c r="BQ15" s="106"/>
      <c r="BR15" s="106">
        <f t="shared" ref="BR15:BY15" si="46">SUM(BR16+BR44)</f>
        <v>-2760</v>
      </c>
      <c r="BS15" s="106">
        <f t="shared" si="46"/>
        <v>198000</v>
      </c>
      <c r="BT15" s="106">
        <f>SUM(BT16+BT44)</f>
        <v>160949.26</v>
      </c>
      <c r="BU15" s="106">
        <f t="shared" si="46"/>
        <v>-4.5474735088646412E-13</v>
      </c>
      <c r="BV15" s="106">
        <f t="shared" si="46"/>
        <v>198000</v>
      </c>
      <c r="BW15" s="106"/>
      <c r="BX15" s="106"/>
      <c r="BY15" s="106">
        <f t="shared" si="46"/>
        <v>200760</v>
      </c>
      <c r="BZ15" s="106">
        <f>SUM(BZ16+BZ44)</f>
        <v>200223.68</v>
      </c>
      <c r="CA15" s="106">
        <f t="shared" si="8"/>
        <v>94.617684382717187</v>
      </c>
      <c r="CB15" s="106">
        <f t="shared" si="9"/>
        <v>99.732855150428364</v>
      </c>
      <c r="CC15" s="106">
        <f>SUM(CC16+CC44)</f>
        <v>198000</v>
      </c>
      <c r="CD15" s="106">
        <f>SUM(CD16+CD44)</f>
        <v>198000</v>
      </c>
      <c r="CE15" s="106">
        <f>SUM(CE16+CE44)</f>
        <v>198000</v>
      </c>
      <c r="CF15" s="106">
        <f>SUM(CF16+CF44)</f>
        <v>55552.5</v>
      </c>
      <c r="CG15" s="106">
        <f t="shared" si="10"/>
        <v>28.056818181818183</v>
      </c>
      <c r="CH15" s="106">
        <f>SUM(CH16+CH44)</f>
        <v>4.3200998334214091E-12</v>
      </c>
      <c r="CI15" s="106">
        <f>SUM(CI16+CI44)</f>
        <v>198000</v>
      </c>
      <c r="CJ15" s="106"/>
      <c r="CK15" s="106">
        <f t="shared" si="11"/>
        <v>0</v>
      </c>
      <c r="CL15" s="106">
        <f>SUM(CL16+CL44)</f>
        <v>0</v>
      </c>
      <c r="CM15" s="106">
        <f>SUM(CM16+CM44)</f>
        <v>198000</v>
      </c>
      <c r="CN15" s="106"/>
      <c r="CO15" s="106">
        <f t="shared" si="12"/>
        <v>0</v>
      </c>
      <c r="CP15" s="106">
        <f>SUM(CP16+CP44)</f>
        <v>0</v>
      </c>
      <c r="CQ15" s="106">
        <f>SUM(CQ16+CQ44)</f>
        <v>198000</v>
      </c>
      <c r="CR15" s="106">
        <f>SUM(CR16+CR44)</f>
        <v>161643.62999999998</v>
      </c>
      <c r="CS15" s="106">
        <f t="shared" si="13"/>
        <v>81.638196969696949</v>
      </c>
      <c r="CT15" s="106">
        <f>SUM(CT16+CT44)</f>
        <v>0</v>
      </c>
      <c r="CU15" s="106">
        <f>SUM(CU16+CU44)</f>
        <v>198000</v>
      </c>
      <c r="CV15" s="106">
        <f>SUM(CV16+CV44)</f>
        <v>161643.62999999998</v>
      </c>
      <c r="CW15" s="106">
        <f t="shared" si="14"/>
        <v>81.638196969696949</v>
      </c>
      <c r="CX15" s="106">
        <f t="shared" ref="CX15:DH15" si="47">SUM(CX16+CX44)</f>
        <v>5.6843418860808015E-14</v>
      </c>
      <c r="CY15" s="106">
        <f t="shared" si="47"/>
        <v>198000</v>
      </c>
      <c r="CZ15" s="106">
        <f t="shared" si="47"/>
        <v>193440</v>
      </c>
      <c r="DA15" s="106">
        <f t="shared" si="47"/>
        <v>193440</v>
      </c>
      <c r="DB15" s="106">
        <f>SUM(DB16+DB44)</f>
        <v>132296.68</v>
      </c>
      <c r="DC15" s="106">
        <f>SUM(DC16+DC44)</f>
        <v>144208.37999999998</v>
      </c>
      <c r="DD15" s="106">
        <f t="shared" si="16"/>
        <v>109.00377847728302</v>
      </c>
      <c r="DE15" s="106">
        <f t="shared" si="17"/>
        <v>74.549410669975174</v>
      </c>
      <c r="DF15" s="106">
        <f>SUM(DF16+DF44)</f>
        <v>197254.37</v>
      </c>
      <c r="DG15" s="106">
        <f t="shared" si="47"/>
        <v>193440</v>
      </c>
      <c r="DH15" s="106">
        <f t="shared" si="47"/>
        <v>81803.58</v>
      </c>
      <c r="DI15" s="106">
        <f t="shared" si="18"/>
        <v>42.288864764267991</v>
      </c>
      <c r="DJ15" s="106">
        <f>SUM(DJ16+DJ44)</f>
        <v>0</v>
      </c>
      <c r="DK15" s="106">
        <f>SUM(DK16+DK44)</f>
        <v>193440</v>
      </c>
      <c r="DL15" s="106">
        <f t="shared" si="19"/>
        <v>101.97186207609595</v>
      </c>
      <c r="DM15" s="106">
        <f>SUM(DM16+DM44)</f>
        <v>0</v>
      </c>
      <c r="DN15" s="106">
        <f>SUM(DN16+DN44)</f>
        <v>193440</v>
      </c>
      <c r="DO15" s="106">
        <f>SUM(DO16+DO44)</f>
        <v>159222.42000000001</v>
      </c>
      <c r="DP15" s="106">
        <f t="shared" si="20"/>
        <v>82.31101116625311</v>
      </c>
      <c r="DQ15" s="106">
        <f>SUM(DQ16+DQ44)</f>
        <v>0</v>
      </c>
      <c r="DR15" s="106">
        <f>SUM(DR16+DR44)</f>
        <v>193440</v>
      </c>
      <c r="DS15" s="106">
        <f>SUM(DS16+DS44)</f>
        <v>189669.06</v>
      </c>
      <c r="DT15" s="106">
        <f t="shared" si="21"/>
        <v>98.05058933002482</v>
      </c>
      <c r="DU15" s="106">
        <f t="shared" ref="DU15:EB15" si="48">SUM(DU16+DU44)</f>
        <v>1.8189894035458565E-12</v>
      </c>
      <c r="DV15" s="106">
        <f t="shared" si="48"/>
        <v>193440</v>
      </c>
      <c r="DW15" s="106">
        <f t="shared" si="48"/>
        <v>193440</v>
      </c>
      <c r="DX15" s="106">
        <f t="shared" si="48"/>
        <v>193440</v>
      </c>
      <c r="DY15" s="106">
        <f t="shared" si="48"/>
        <v>193440</v>
      </c>
      <c r="DZ15" s="106">
        <f>SUM(DZ16+DZ44)</f>
        <v>144208.37999999998</v>
      </c>
      <c r="EA15" s="106">
        <f t="shared" si="48"/>
        <v>193440</v>
      </c>
      <c r="EB15" s="106">
        <f t="shared" si="48"/>
        <v>40868.410000000003</v>
      </c>
      <c r="EC15" s="106">
        <f t="shared" si="23"/>
        <v>21.127176385442517</v>
      </c>
      <c r="ED15" s="106">
        <f>SUM(ED16+ED44)</f>
        <v>14640</v>
      </c>
      <c r="EE15" s="106">
        <f>SUM(EE16+EE44)</f>
        <v>208080</v>
      </c>
      <c r="EF15" s="106">
        <f>SUM(EF16+EF44)</f>
        <v>0</v>
      </c>
      <c r="EG15" s="106">
        <f t="shared" si="24"/>
        <v>0</v>
      </c>
      <c r="EH15" s="106" t="e">
        <f>SUM(EH16+EH44)</f>
        <v>#REF!</v>
      </c>
      <c r="EI15" s="106">
        <f>IFERROR(#REF!/DZ15*100,)</f>
        <v>0</v>
      </c>
      <c r="EJ15" s="106">
        <f>IFERROR(#REF!/#REF!*100,)</f>
        <v>0</v>
      </c>
      <c r="EK15" s="106">
        <f t="shared" ref="EK15:EM15" si="49">SUM(EK16+EK44)</f>
        <v>214440</v>
      </c>
      <c r="EL15" s="106">
        <f t="shared" si="49"/>
        <v>214440</v>
      </c>
      <c r="EM15" s="106">
        <f t="shared" si="49"/>
        <v>214440</v>
      </c>
      <c r="EN15" s="111"/>
      <c r="EO15" s="111"/>
      <c r="EP15" s="111"/>
      <c r="EQ15" s="111"/>
      <c r="ER15" s="111"/>
      <c r="ES15" s="146">
        <f t="shared" si="26"/>
        <v>0</v>
      </c>
      <c r="EX15" s="739">
        <f>IF(EX$9=$K15,#REF!,0)</f>
        <v>0</v>
      </c>
      <c r="EY15" s="739">
        <f>IF(EY$9=$K15,#REF!,0)</f>
        <v>0</v>
      </c>
      <c r="EZ15" s="739">
        <f>IF(EZ$9=$K15,#REF!,0)</f>
        <v>0</v>
      </c>
      <c r="FA15" s="739">
        <f>IF(FA$9=$K15,#REF!,0)</f>
        <v>0</v>
      </c>
      <c r="FB15" s="739">
        <f>IF(FB$9=$K15,#REF!,0)</f>
        <v>0</v>
      </c>
      <c r="FC15" s="739">
        <f>IF(FC$9=$K15,#REF!,0)</f>
        <v>0</v>
      </c>
      <c r="FD15" s="739">
        <f>IF(FD$9=$K15,#REF!,0)</f>
        <v>0</v>
      </c>
      <c r="FE15" s="739">
        <f>IF(FE$9=$K15,#REF!,0)</f>
        <v>0</v>
      </c>
      <c r="FF15" s="739">
        <f>IF(FF$9=$K15,#REF!,0)</f>
        <v>0</v>
      </c>
      <c r="FG15" s="739">
        <f>IF(FG$9=$K15,#REF!,0)</f>
        <v>0</v>
      </c>
      <c r="FH15" s="739">
        <f>IF(FH$9=$K15,#REF!,0)</f>
        <v>0</v>
      </c>
      <c r="FI15" s="739">
        <f>IF(FI$9=$K15,#REF!,0)</f>
        <v>0</v>
      </c>
      <c r="FJ15" s="739">
        <f>IF(FJ$9=$K15,#REF!,0)</f>
        <v>0</v>
      </c>
      <c r="FK15" s="739">
        <f>IF(FK$9=$K15,#REF!,0)</f>
        <v>0</v>
      </c>
      <c r="FL15" s="739">
        <f>IF(FL$9=$K15,#REF!,0)</f>
        <v>0</v>
      </c>
      <c r="FM15" s="739">
        <f>IF(FM$9=$K15,#REF!,0)</f>
        <v>0</v>
      </c>
      <c r="FN15" s="739">
        <f>IF(FN$9=$K15,#REF!,0)</f>
        <v>0</v>
      </c>
      <c r="FO15" s="739">
        <f>IF(FO$9=$K15,#REF!,0)</f>
        <v>0</v>
      </c>
      <c r="FP15" s="739">
        <f>IF(FP$9=$K15,#REF!,0)</f>
        <v>0</v>
      </c>
      <c r="FQ15" s="739">
        <f>IF(FQ$9=$K15,#REF!,0)</f>
        <v>0</v>
      </c>
      <c r="FU15" s="739">
        <f t="shared" si="27"/>
        <v>0</v>
      </c>
      <c r="FV15" s="739">
        <f t="shared" si="27"/>
        <v>0</v>
      </c>
      <c r="FW15" s="739">
        <f t="shared" si="27"/>
        <v>0</v>
      </c>
      <c r="FX15" s="739">
        <f t="shared" si="27"/>
        <v>0</v>
      </c>
      <c r="FY15" s="739">
        <f t="shared" si="27"/>
        <v>0</v>
      </c>
      <c r="FZ15" s="739">
        <f t="shared" si="27"/>
        <v>0</v>
      </c>
      <c r="GA15" s="739">
        <f t="shared" si="27"/>
        <v>0</v>
      </c>
      <c r="GB15" s="739">
        <f t="shared" si="27"/>
        <v>0</v>
      </c>
      <c r="GC15" s="739">
        <f t="shared" si="27"/>
        <v>0</v>
      </c>
      <c r="GD15" s="739">
        <f t="shared" si="27"/>
        <v>0</v>
      </c>
      <c r="GE15" s="739">
        <f t="shared" si="28"/>
        <v>0</v>
      </c>
      <c r="GF15" s="739">
        <f t="shared" si="28"/>
        <v>0</v>
      </c>
      <c r="GG15" s="739">
        <f t="shared" si="28"/>
        <v>0</v>
      </c>
      <c r="GH15" s="739">
        <f t="shared" si="28"/>
        <v>0</v>
      </c>
      <c r="GI15" s="739">
        <f t="shared" si="28"/>
        <v>0</v>
      </c>
      <c r="GJ15" s="739">
        <f t="shared" si="28"/>
        <v>0</v>
      </c>
      <c r="GK15" s="739">
        <f t="shared" si="28"/>
        <v>0</v>
      </c>
      <c r="GL15" s="739">
        <f t="shared" si="28"/>
        <v>0</v>
      </c>
      <c r="GM15" s="739">
        <f t="shared" si="28"/>
        <v>0</v>
      </c>
      <c r="GN15" s="739">
        <f t="shared" si="28"/>
        <v>0</v>
      </c>
      <c r="GQ15" s="1098">
        <f>IF(GQ$9=$N15,#REF!,0)</f>
        <v>0</v>
      </c>
      <c r="GR15" s="1098">
        <f>IF(GR$9=$N15,#REF!,0)</f>
        <v>0</v>
      </c>
      <c r="GS15" s="1098">
        <f>IF(GS$9=$N15,#REF!,0)</f>
        <v>0</v>
      </c>
      <c r="GT15" s="1098">
        <f>IF(GT$9=$N15,#REF!,0)</f>
        <v>0</v>
      </c>
      <c r="GU15" s="1098">
        <f>IF(GU$9=$N15,#REF!,0)</f>
        <v>0</v>
      </c>
      <c r="GV15" s="1098">
        <f>IF(GV$9=$N15,#REF!,0)</f>
        <v>0</v>
      </c>
      <c r="GW15" s="1098">
        <f>IF(GW$9=$N15,#REF!,0)</f>
        <v>0</v>
      </c>
      <c r="GX15" s="1098">
        <f>IF(GX$9=$N15,#REF!,0)</f>
        <v>0</v>
      </c>
      <c r="GY15" s="1098">
        <f>IF(GY$9=$N15,#REF!,0)</f>
        <v>0</v>
      </c>
      <c r="GZ15" s="1098">
        <f>IF(GZ$9=$N15,#REF!,0)</f>
        <v>0</v>
      </c>
      <c r="HA15" s="1098">
        <f>IF(HA$9=$N15,#REF!,0)</f>
        <v>0</v>
      </c>
      <c r="HB15" s="1098">
        <f>IF(HB$9=$N15,#REF!,0)</f>
        <v>0</v>
      </c>
      <c r="HC15" s="1098">
        <f>IF(HC$9=$N15,#REF!,0)</f>
        <v>0</v>
      </c>
      <c r="HD15" s="1098">
        <f>IF(HD$9=$N15,#REF!,0)</f>
        <v>0</v>
      </c>
      <c r="HE15" s="1098">
        <f>IF(HE$9=$N15,#REF!,0)</f>
        <v>0</v>
      </c>
      <c r="HF15" s="1098">
        <f>IF(HF$9=$N15,#REF!,0)</f>
        <v>0</v>
      </c>
      <c r="HG15" s="1098">
        <f>IF(HG$9=$N15,#REF!,0)</f>
        <v>0</v>
      </c>
      <c r="HH15" s="1098">
        <f>IF(HH$9=$N15,#REF!,0)</f>
        <v>0</v>
      </c>
      <c r="HI15" s="1098">
        <f>IF(HI$9=$N15,#REF!,0)</f>
        <v>0</v>
      </c>
      <c r="HJ15" s="1098">
        <f>IF(HJ$9=$N15,#REF!,0)</f>
        <v>0</v>
      </c>
      <c r="HK15" s="1098">
        <f>IF(HK$9=$N15,#REF!,0)</f>
        <v>0</v>
      </c>
      <c r="HL15" s="1098">
        <f>IF(HL$9=$N15,#REF!,0)</f>
        <v>0</v>
      </c>
      <c r="HM15" s="1098">
        <f>IF(HM$9=$N15,#REF!,0)</f>
        <v>0</v>
      </c>
      <c r="HN15" s="1098">
        <f>IF(HN$9=$N15,#REF!,0)</f>
        <v>0</v>
      </c>
      <c r="HO15" s="1098">
        <f>IF(HO$9=$N15,#REF!,0)</f>
        <v>0</v>
      </c>
      <c r="HP15" s="1098">
        <f>IF(HP$9=$N15,#REF!,0)</f>
        <v>0</v>
      </c>
      <c r="HQ15" s="1098">
        <f>IF(HQ$9=$N15,#REF!,0)</f>
        <v>0</v>
      </c>
      <c r="HR15" s="1098">
        <f>IF(HR$9=$N15,#REF!,0)</f>
        <v>0</v>
      </c>
      <c r="HS15" s="1098">
        <f>IF(HS$9=$N15,#REF!,0)</f>
        <v>0</v>
      </c>
      <c r="HT15" s="1098">
        <f>IF(HT$9=$N15,#REF!,0)</f>
        <v>0</v>
      </c>
      <c r="HU15" s="1098">
        <f>IF(HU$9=$N15,#REF!,0)</f>
        <v>0</v>
      </c>
      <c r="HV15" s="1098">
        <f>IF(HV$9=$N15,#REF!,0)</f>
        <v>0</v>
      </c>
      <c r="HW15" s="1098">
        <f>IF(HW$9=$N15,#REF!,0)</f>
        <v>0</v>
      </c>
      <c r="HX15" s="1098">
        <f>IF(HX$9=$N15,#REF!,0)</f>
        <v>0</v>
      </c>
      <c r="HY15" s="1098">
        <f>IF(HY$9=$N15,#REF!,0)</f>
        <v>0</v>
      </c>
      <c r="HZ15" s="1098">
        <f>IF(HZ$9=$N15,#REF!,0)</f>
        <v>0</v>
      </c>
      <c r="IA15" s="1098">
        <f>IF(IA$9=$N15,#REF!,0)</f>
        <v>0</v>
      </c>
      <c r="IB15" s="1098">
        <f>IF(IB$9=$N15,#REF!,0)</f>
        <v>0</v>
      </c>
      <c r="IC15" s="1098">
        <f>IF(IC$9=$N15,#REF!,0)</f>
        <v>0</v>
      </c>
      <c r="ID15" s="1098">
        <f>IF(ID$9=$N15,#REF!,0)</f>
        <v>0</v>
      </c>
      <c r="IE15" s="1098">
        <f>IF(IE$9=$N15,#REF!,0)</f>
        <v>0</v>
      </c>
      <c r="IF15" s="1098">
        <f>IF(IF$9=$N15,#REF!,0)</f>
        <v>0</v>
      </c>
      <c r="IG15" s="1098">
        <f>IF(IG$9=$N15,#REF!,0)</f>
        <v>0</v>
      </c>
      <c r="IH15" s="1098">
        <f>IF(IH$9=$N15,#REF!,0)</f>
        <v>0</v>
      </c>
      <c r="II15" s="1098">
        <f>IF(II$9=$N15,#REF!,0)</f>
        <v>0</v>
      </c>
      <c r="IJ15" s="1098">
        <f>IF(IJ$9=$N15,#REF!,0)</f>
        <v>0</v>
      </c>
      <c r="IK15" s="1098">
        <f>IF(IK$9=$N15,#REF!,0)</f>
        <v>0</v>
      </c>
      <c r="IL15" s="1098">
        <f>IF(IL$9=$N15,#REF!,0)</f>
        <v>0</v>
      </c>
      <c r="IM15" s="1098">
        <f>IF(IM$9=$N15,#REF!,0)</f>
        <v>0</v>
      </c>
      <c r="IN15" s="1098">
        <f>IF(IN$9=$N15,#REF!,0)</f>
        <v>0</v>
      </c>
      <c r="IO15" s="1098">
        <f>IF(IO$9=$N15,#REF!,0)</f>
        <v>0</v>
      </c>
      <c r="IP15" s="1098">
        <f>IF(IP$9=$N15,#REF!,0)</f>
        <v>0</v>
      </c>
      <c r="IQ15" s="1098">
        <f>IF(IQ$9=$N15,#REF!,0)</f>
        <v>0</v>
      </c>
      <c r="IR15" s="1098">
        <f>IF(IR$9=$N15,#REF!,0)</f>
        <v>0</v>
      </c>
      <c r="IS15" s="1098">
        <f>IF(IS$9=$N15,#REF!,0)</f>
        <v>0</v>
      </c>
      <c r="IT15" s="1098">
        <f>IF(IT$9=$N15,#REF!,0)</f>
        <v>0</v>
      </c>
      <c r="IU15" s="1098">
        <f>IF(IU$9=$N15,#REF!,0)</f>
        <v>0</v>
      </c>
      <c r="IV15" s="1098">
        <f>IF(IV$9=$N15,#REF!,0)</f>
        <v>0</v>
      </c>
      <c r="IW15" s="1098">
        <f>IF(IW$9=$N15,#REF!,0)</f>
        <v>0</v>
      </c>
      <c r="IX15" s="1098">
        <f>IF(IX$9=$N15,#REF!,0)</f>
        <v>0</v>
      </c>
      <c r="IY15" s="1098">
        <f>IF(IY$9=$N15,#REF!,0)</f>
        <v>0</v>
      </c>
      <c r="IZ15" s="1098">
        <f>IF(IZ$9=$N15,#REF!,0)</f>
        <v>0</v>
      </c>
      <c r="JA15" s="1098">
        <f>IF(JA$9=$N15,#REF!,0)</f>
        <v>0</v>
      </c>
      <c r="JB15" s="1098">
        <f>IF(JB$9=$N15,#REF!,0)</f>
        <v>0</v>
      </c>
      <c r="JC15" s="1098">
        <f>IF(JC$9=$N15,#REF!,0)</f>
        <v>0</v>
      </c>
      <c r="JD15" s="1098">
        <f>IF(JD$9=$N15,#REF!,0)</f>
        <v>0</v>
      </c>
      <c r="JE15" s="1098">
        <f>IF(JE$9=$N15,#REF!,0)</f>
        <v>0</v>
      </c>
      <c r="JF15" s="1098">
        <f>IF(JF$9=$N15,#REF!,0)</f>
        <v>0</v>
      </c>
      <c r="JG15" s="1098">
        <f>IF(JG$9=$N15,#REF!,0)</f>
        <v>0</v>
      </c>
      <c r="JH15" s="1098">
        <f>IF(JH$9=$N15,#REF!,0)</f>
        <v>0</v>
      </c>
      <c r="JI15" s="1098">
        <f>IF(JI$9=$N15,#REF!,0)</f>
        <v>0</v>
      </c>
      <c r="JJ15" s="1098">
        <f>IF(JJ$9=$N15,#REF!,0)</f>
        <v>0</v>
      </c>
      <c r="JK15" s="1098">
        <f>IF(JK$9=$N15,#REF!,0)</f>
        <v>0</v>
      </c>
      <c r="JL15" s="1098">
        <f>IF(JL$9=$N15,#REF!,0)</f>
        <v>0</v>
      </c>
      <c r="JM15" s="1098">
        <f>IF(JM$9=$N15,#REF!,0)</f>
        <v>0</v>
      </c>
      <c r="JN15" s="1098">
        <f>IF(JN$9=$N15,#REF!,0)</f>
        <v>0</v>
      </c>
      <c r="JO15" s="1098">
        <f>IF(JO$9=$N15,#REF!,0)</f>
        <v>0</v>
      </c>
      <c r="JP15" s="1098">
        <f>IF(JP$9=$N15,#REF!,0)</f>
        <v>0</v>
      </c>
      <c r="JQ15" s="1098">
        <f>IF(JQ$9=$N15,#REF!,0)</f>
        <v>0</v>
      </c>
      <c r="JR15" s="1098">
        <f>IF(JR$9=$N15,#REF!,0)</f>
        <v>0</v>
      </c>
      <c r="JS15" s="1098">
        <f>IF(JS$9=$N15,#REF!,0)</f>
        <v>0</v>
      </c>
      <c r="JT15" s="1098">
        <f>IF(JT$9=$N15,#REF!,0)</f>
        <v>0</v>
      </c>
      <c r="JU15" s="1098">
        <f>IF(JU$9=$N15,#REF!,0)</f>
        <v>0</v>
      </c>
      <c r="JV15" s="1098">
        <f>IF(JV$9=$N15,#REF!,0)</f>
        <v>0</v>
      </c>
      <c r="JW15" s="1098">
        <f>IF(JW$9=$N15,#REF!,0)</f>
        <v>0</v>
      </c>
      <c r="JX15" s="681"/>
      <c r="JZ15" s="681">
        <f t="shared" si="38"/>
        <v>0</v>
      </c>
      <c r="KA15" s="681">
        <f t="shared" si="38"/>
        <v>0</v>
      </c>
      <c r="KB15" s="681">
        <f t="shared" si="38"/>
        <v>0</v>
      </c>
      <c r="KC15" s="681">
        <f t="shared" si="38"/>
        <v>0</v>
      </c>
      <c r="KD15" s="681">
        <f t="shared" si="38"/>
        <v>0</v>
      </c>
      <c r="KE15" s="681">
        <f t="shared" si="38"/>
        <v>0</v>
      </c>
      <c r="KF15" s="681">
        <f t="shared" si="38"/>
        <v>0</v>
      </c>
      <c r="KG15" s="681">
        <f t="shared" si="38"/>
        <v>0</v>
      </c>
      <c r="KH15" s="681">
        <f t="shared" si="38"/>
        <v>0</v>
      </c>
      <c r="KI15" s="681">
        <f t="shared" si="38"/>
        <v>0</v>
      </c>
      <c r="KJ15" s="681">
        <f t="shared" si="38"/>
        <v>0</v>
      </c>
      <c r="KN15" s="1098">
        <f t="shared" si="39"/>
        <v>0</v>
      </c>
      <c r="KO15" s="1098">
        <f t="shared" si="40"/>
        <v>0</v>
      </c>
      <c r="KP15" s="1098">
        <f t="shared" si="40"/>
        <v>0</v>
      </c>
      <c r="KQ15" s="1098">
        <f t="shared" si="40"/>
        <v>0</v>
      </c>
      <c r="KR15" s="1098">
        <f t="shared" si="40"/>
        <v>0</v>
      </c>
      <c r="KS15" s="1098">
        <f t="shared" si="40"/>
        <v>0</v>
      </c>
      <c r="KT15" s="1098">
        <f t="shared" si="40"/>
        <v>0</v>
      </c>
      <c r="KU15" s="1098">
        <f t="shared" si="40"/>
        <v>0</v>
      </c>
      <c r="KV15" s="1098">
        <f t="shared" si="40"/>
        <v>0</v>
      </c>
      <c r="KW15" s="1098">
        <f t="shared" si="40"/>
        <v>0</v>
      </c>
      <c r="KX15" s="1098">
        <f t="shared" si="40"/>
        <v>0</v>
      </c>
      <c r="KY15" s="1098">
        <f t="shared" si="40"/>
        <v>0</v>
      </c>
      <c r="KZ15" s="1098">
        <f t="shared" si="40"/>
        <v>0</v>
      </c>
      <c r="LA15" s="1098">
        <f t="shared" si="40"/>
        <v>0</v>
      </c>
      <c r="LB15" s="1098">
        <f t="shared" si="40"/>
        <v>0</v>
      </c>
      <c r="LC15" s="1098">
        <f t="shared" si="40"/>
        <v>0</v>
      </c>
      <c r="LD15" s="1098">
        <f t="shared" si="40"/>
        <v>0</v>
      </c>
      <c r="LE15" s="1098">
        <f t="shared" si="41"/>
        <v>0</v>
      </c>
      <c r="LF15" s="1098">
        <f t="shared" si="41"/>
        <v>0</v>
      </c>
      <c r="LG15" s="1098">
        <f t="shared" si="41"/>
        <v>0</v>
      </c>
      <c r="LH15" s="1098">
        <f t="shared" si="41"/>
        <v>0</v>
      </c>
      <c r="LI15" s="1098">
        <f t="shared" si="41"/>
        <v>0</v>
      </c>
      <c r="LJ15" s="1098">
        <f t="shared" si="41"/>
        <v>0</v>
      </c>
      <c r="LK15" s="1098">
        <f t="shared" si="41"/>
        <v>0</v>
      </c>
      <c r="LL15" s="1098">
        <f t="shared" si="41"/>
        <v>0</v>
      </c>
      <c r="LM15" s="1098">
        <f t="shared" si="41"/>
        <v>0</v>
      </c>
      <c r="LN15" s="1098">
        <f t="shared" si="41"/>
        <v>0</v>
      </c>
      <c r="LO15" s="1098">
        <f t="shared" si="41"/>
        <v>0</v>
      </c>
      <c r="LP15" s="1098">
        <f t="shared" si="41"/>
        <v>0</v>
      </c>
      <c r="LQ15" s="1098">
        <f t="shared" si="41"/>
        <v>0</v>
      </c>
      <c r="LR15" s="1098">
        <f t="shared" si="41"/>
        <v>0</v>
      </c>
      <c r="LS15" s="1098">
        <f t="shared" si="41"/>
        <v>0</v>
      </c>
    </row>
    <row r="16" spans="1:331" ht="20.100000000000001" customHeight="1" x14ac:dyDescent="0.35">
      <c r="A16" s="668"/>
      <c r="B16" s="871"/>
      <c r="C16" s="870"/>
      <c r="D16" s="871"/>
      <c r="E16" s="871"/>
      <c r="F16" s="871"/>
      <c r="G16" s="871" t="s">
        <v>9</v>
      </c>
      <c r="H16" s="871"/>
      <c r="I16" s="871"/>
      <c r="J16" s="871" t="s">
        <v>194</v>
      </c>
      <c r="K16" s="877"/>
      <c r="L16" s="874">
        <v>32</v>
      </c>
      <c r="M16" s="874" t="s">
        <v>160</v>
      </c>
      <c r="N16" s="874"/>
      <c r="O16" s="1351"/>
      <c r="P16" s="617">
        <f t="shared" ref="P16:V16" si="50">SUM(P17+P21+P27+P38)</f>
        <v>1062911.55</v>
      </c>
      <c r="Q16" s="617">
        <f t="shared" si="50"/>
        <v>240996.9</v>
      </c>
      <c r="R16" s="617">
        <f t="shared" si="50"/>
        <v>185639.09</v>
      </c>
      <c r="S16" s="617">
        <f t="shared" si="50"/>
        <v>185139.09</v>
      </c>
      <c r="T16" s="617">
        <f t="shared" si="50"/>
        <v>168187</v>
      </c>
      <c r="U16" s="617">
        <f t="shared" si="50"/>
        <v>168187</v>
      </c>
      <c r="V16" s="617">
        <f t="shared" si="50"/>
        <v>0</v>
      </c>
      <c r="W16" s="617">
        <f t="shared" si="4"/>
        <v>0</v>
      </c>
      <c r="X16" s="617">
        <f>SUM(X17+X21+X27+X38)</f>
        <v>0</v>
      </c>
      <c r="Y16" s="617">
        <f>SUM(Y17+Y21+Y27+Y38)</f>
        <v>168187</v>
      </c>
      <c r="Z16" s="617">
        <f>SUM(Z17+Z21+Z27+Z38)</f>
        <v>168187</v>
      </c>
      <c r="AA16" s="617" t="e">
        <f>SUM(AG17+AA21+AA27+AA38)</f>
        <v>#DIV/0!</v>
      </c>
      <c r="AB16" s="617">
        <f>SUM(AB17+AB21+AB27+AB38)</f>
        <v>172974</v>
      </c>
      <c r="AC16" s="617">
        <f>SUM(AC17+AC21+AC27+AC38)</f>
        <v>168187</v>
      </c>
      <c r="AD16" s="617">
        <f>SUM(AD17+AD21+AD27+AD38)</f>
        <v>49190.61</v>
      </c>
      <c r="AE16" s="617">
        <f t="shared" si="5"/>
        <v>29.247569669475048</v>
      </c>
      <c r="AF16" s="617">
        <f>SUM(AF17+AF21+AF27+AF38)</f>
        <v>5806.9999999999945</v>
      </c>
      <c r="AG16" s="617">
        <f>SUM(AG17+AG21+AG27+AG38)</f>
        <v>173994</v>
      </c>
      <c r="AH16" s="617">
        <v>168187</v>
      </c>
      <c r="AI16" s="617">
        <v>168187</v>
      </c>
      <c r="AJ16" s="617">
        <f t="shared" ref="AJ16:AR16" si="51">SUM(AJ17+AJ21+AJ27+AJ38)</f>
        <v>173994</v>
      </c>
      <c r="AK16" s="617">
        <f t="shared" si="51"/>
        <v>173994</v>
      </c>
      <c r="AL16" s="617">
        <f t="shared" si="51"/>
        <v>173994</v>
      </c>
      <c r="AM16" s="617">
        <f t="shared" si="51"/>
        <v>82957.789999999994</v>
      </c>
      <c r="AN16" s="634">
        <f t="shared" si="51"/>
        <v>173994</v>
      </c>
      <c r="AO16" s="634">
        <f t="shared" si="51"/>
        <v>173994</v>
      </c>
      <c r="AP16" s="634">
        <f t="shared" si="51"/>
        <v>174234</v>
      </c>
      <c r="AQ16" s="634">
        <f t="shared" si="51"/>
        <v>173734</v>
      </c>
      <c r="AR16" s="634">
        <f t="shared" si="51"/>
        <v>174033.99999999997</v>
      </c>
      <c r="AS16" s="634">
        <f>AR16/AN16*100</f>
        <v>100.02298929848155</v>
      </c>
      <c r="AT16" s="634">
        <f>AR16/AP16*100</f>
        <v>99.885211841546408</v>
      </c>
      <c r="AU16" s="634">
        <f>SUM(AU17+AU21+AU27+AU38)</f>
        <v>174234</v>
      </c>
      <c r="AV16" s="634">
        <f>SUM(AV17+AV21+AV27+AV38)</f>
        <v>174234</v>
      </c>
      <c r="AW16" s="634">
        <v>174234</v>
      </c>
      <c r="AX16" s="634">
        <v>174234</v>
      </c>
      <c r="AY16" s="634">
        <f t="shared" ref="AY16:BO16" si="52">SUM(AY17+AY21+AY27+AY38)</f>
        <v>32760</v>
      </c>
      <c r="AZ16" s="617">
        <f t="shared" si="52"/>
        <v>240.00000000000023</v>
      </c>
      <c r="BA16" s="617">
        <f t="shared" si="52"/>
        <v>0</v>
      </c>
      <c r="BB16" s="634">
        <f t="shared" si="52"/>
        <v>206994.00000000003</v>
      </c>
      <c r="BC16" s="634">
        <f t="shared" si="52"/>
        <v>206994.00000000003</v>
      </c>
      <c r="BD16" s="634">
        <f t="shared" si="52"/>
        <v>96510.8</v>
      </c>
      <c r="BE16" s="634">
        <f t="shared" si="52"/>
        <v>129480.37</v>
      </c>
      <c r="BF16" s="634">
        <f t="shared" si="52"/>
        <v>207794.00000000003</v>
      </c>
      <c r="BG16" s="634">
        <f t="shared" si="52"/>
        <v>206807.38</v>
      </c>
      <c r="BH16" s="634">
        <f t="shared" si="52"/>
        <v>206994.00000000003</v>
      </c>
      <c r="BI16" s="634">
        <f t="shared" si="52"/>
        <v>-12840</v>
      </c>
      <c r="BJ16" s="634">
        <f t="shared" si="52"/>
        <v>194154.00000000003</v>
      </c>
      <c r="BK16" s="634">
        <f t="shared" si="52"/>
        <v>109631.98</v>
      </c>
      <c r="BL16" s="634">
        <f t="shared" si="52"/>
        <v>398.43213996733385</v>
      </c>
      <c r="BM16" s="634">
        <f t="shared" si="52"/>
        <v>0</v>
      </c>
      <c r="BN16" s="634">
        <f t="shared" si="52"/>
        <v>0</v>
      </c>
      <c r="BO16" s="634">
        <f t="shared" si="52"/>
        <v>194654</v>
      </c>
      <c r="BP16" s="634"/>
      <c r="BQ16" s="634"/>
      <c r="BR16" s="634">
        <f t="shared" ref="BR16:BY16" si="53">SUM(BR17+BR21+BR27+BR38)</f>
        <v>-2760</v>
      </c>
      <c r="BS16" s="634">
        <f t="shared" si="53"/>
        <v>191894</v>
      </c>
      <c r="BT16" s="634">
        <f>SUM(BT17+BT21+BT27+BT38)</f>
        <v>157498.22</v>
      </c>
      <c r="BU16" s="634">
        <f t="shared" si="53"/>
        <v>1199.9999999999995</v>
      </c>
      <c r="BV16" s="634">
        <f t="shared" si="53"/>
        <v>191894</v>
      </c>
      <c r="BW16" s="634"/>
      <c r="BX16" s="634"/>
      <c r="BY16" s="634">
        <f t="shared" si="53"/>
        <v>195854</v>
      </c>
      <c r="BZ16" s="634">
        <f>SUM(BZ17+BZ21+BZ27+BZ38)</f>
        <v>195664.9</v>
      </c>
      <c r="CA16" s="634">
        <f t="shared" si="8"/>
        <v>94.612145852822067</v>
      </c>
      <c r="CB16" s="634">
        <f t="shared" si="9"/>
        <v>99.903448487138377</v>
      </c>
      <c r="CC16" s="634">
        <v>191894</v>
      </c>
      <c r="CD16" s="634">
        <v>191894</v>
      </c>
      <c r="CE16" s="634">
        <f>SUM(CE17+CE21+CE27+CE38)</f>
        <v>191894</v>
      </c>
      <c r="CF16" s="634">
        <f>SUM(CF17+CF21+CF27+CF38)</f>
        <v>54268.89</v>
      </c>
      <c r="CG16" s="634">
        <f t="shared" si="10"/>
        <v>28.280660156127862</v>
      </c>
      <c r="CH16" s="634">
        <f>SUM(CH17+CH21+CH27+CH38)</f>
        <v>6.0000000000043201</v>
      </c>
      <c r="CI16" s="634">
        <f>SUM(CI17+CI21+CI27+CI38)</f>
        <v>191900</v>
      </c>
      <c r="CJ16" s="634"/>
      <c r="CK16" s="634">
        <f t="shared" si="11"/>
        <v>0</v>
      </c>
      <c r="CL16" s="634">
        <f>SUM(CL17+CL21+CL27+CL38)</f>
        <v>0</v>
      </c>
      <c r="CM16" s="634">
        <f>SUM(CM17+CM21+CM27+CM38)</f>
        <v>191900</v>
      </c>
      <c r="CN16" s="634"/>
      <c r="CO16" s="634">
        <f t="shared" si="12"/>
        <v>0</v>
      </c>
      <c r="CP16" s="634">
        <f>SUM(CP17+CP21+CP27+CP38)</f>
        <v>0</v>
      </c>
      <c r="CQ16" s="634">
        <f>SUM(CQ17+CQ21+CQ27+CQ38)</f>
        <v>191900</v>
      </c>
      <c r="CR16" s="634">
        <f>SUM(CR17+CR21+CR27+CR38)</f>
        <v>158262.41999999998</v>
      </c>
      <c r="CS16" s="634">
        <f t="shared" si="13"/>
        <v>82.471297550807705</v>
      </c>
      <c r="CT16" s="634">
        <f>SUM(CT17+CT21+CT27+CT38)</f>
        <v>1200</v>
      </c>
      <c r="CU16" s="634">
        <f>SUM(CU17+CU21+CU27+CU38)</f>
        <v>193100</v>
      </c>
      <c r="CV16" s="795">
        <f>SUM(CV17+CV21+CV27+CV38)</f>
        <v>158262.41999999998</v>
      </c>
      <c r="CW16" s="795">
        <f t="shared" si="14"/>
        <v>81.958788192646296</v>
      </c>
      <c r="CX16" s="795">
        <f>SUM(CX17+CX21+CX27+CX38)</f>
        <v>400.00000000000006</v>
      </c>
      <c r="CY16" s="795">
        <f>SUM(CY17+CY21+CY27+CY38)</f>
        <v>193500</v>
      </c>
      <c r="CZ16" s="795">
        <v>187340</v>
      </c>
      <c r="DA16" s="795">
        <v>187340</v>
      </c>
      <c r="DB16" s="795">
        <f>SUM(DB17+DB21+DB27+DB38)</f>
        <v>129823.46</v>
      </c>
      <c r="DC16" s="795">
        <f>SUM(DC17+DC21+DC27+DC38)</f>
        <v>141588.79999999999</v>
      </c>
      <c r="DD16" s="795">
        <f t="shared" si="16"/>
        <v>109.06256850649334</v>
      </c>
      <c r="DE16" s="795">
        <f t="shared" si="17"/>
        <v>75.578520337354533</v>
      </c>
      <c r="DF16" s="795">
        <f>SUM(DF17+DF21+DF27+DF38)</f>
        <v>192807.21</v>
      </c>
      <c r="DG16" s="795">
        <f>SUM(DG17+DG21+DG27+DG38)</f>
        <v>187340</v>
      </c>
      <c r="DH16" s="795">
        <f>SUM(DH17+DH21+DH27+DH38)</f>
        <v>80196.08</v>
      </c>
      <c r="DI16" s="795">
        <f t="shared" si="18"/>
        <v>42.807771965410488</v>
      </c>
      <c r="DJ16" s="795">
        <f>SUM(DJ17+DJ21+DJ27+DJ38)</f>
        <v>0</v>
      </c>
      <c r="DK16" s="795">
        <f>SUM(DK17+DK21+DK27+DK38)</f>
        <v>187340</v>
      </c>
      <c r="DL16" s="795">
        <f t="shared" si="19"/>
        <v>102.91833564641829</v>
      </c>
      <c r="DM16" s="795">
        <f>SUM(DM17+DM21+DM27+DM38)</f>
        <v>0</v>
      </c>
      <c r="DN16" s="795">
        <f>SUM(DN17+DN21+DN27+DN38)</f>
        <v>187340</v>
      </c>
      <c r="DO16" s="795">
        <f>SUM(DO17+DO21+DO27+DO38)</f>
        <v>155882.25</v>
      </c>
      <c r="DP16" s="795">
        <f t="shared" si="20"/>
        <v>83.20820433436532</v>
      </c>
      <c r="DQ16" s="795">
        <f>SUM(DQ17+DQ21+DQ27+DQ38)</f>
        <v>1100</v>
      </c>
      <c r="DR16" s="795">
        <f>SUM(DR17+DR21+DR27+DR38)</f>
        <v>188440</v>
      </c>
      <c r="DS16" s="795">
        <f>SUM(DS17+DS21+DS27+DS38)</f>
        <v>186280.59</v>
      </c>
      <c r="DT16" s="795">
        <f t="shared" si="21"/>
        <v>98.854059647633193</v>
      </c>
      <c r="DU16" s="795">
        <f>SUM(DU17+DU21+DU27+DU38)</f>
        <v>1200.0000000000018</v>
      </c>
      <c r="DV16" s="1101">
        <f>SUM(DV17+DV21+DV27+DV38)</f>
        <v>189640</v>
      </c>
      <c r="DW16" s="795">
        <f>SUM(DW17+DW21+DW27+DW38)</f>
        <v>187340</v>
      </c>
      <c r="DX16" s="1101">
        <v>187340</v>
      </c>
      <c r="DY16" s="795">
        <v>187340</v>
      </c>
      <c r="DZ16" s="1101">
        <f>SUM(DZ17+DZ21+DZ27+DZ38)</f>
        <v>141588.79999999999</v>
      </c>
      <c r="EA16" s="1101">
        <f>SUM(EA17+EA21+EA27+EA38)</f>
        <v>187340</v>
      </c>
      <c r="EB16" s="1101">
        <f>SUM(EB17+EB21+EB27+EB38)</f>
        <v>39739.72</v>
      </c>
      <c r="EC16" s="1101">
        <f t="shared" si="23"/>
        <v>21.212618768015375</v>
      </c>
      <c r="ED16" s="1101">
        <f>SUM(ED17+ED21+ED27+ED38)</f>
        <v>14660</v>
      </c>
      <c r="EE16" s="1101">
        <f>SUM(EE17+EE21+EE27+EE38)</f>
        <v>202000</v>
      </c>
      <c r="EF16" s="1101">
        <f>SUM(EF17+EF21+EF27+EF38)</f>
        <v>0</v>
      </c>
      <c r="EG16" s="1101">
        <f t="shared" si="24"/>
        <v>0</v>
      </c>
      <c r="EH16" s="1101" t="e">
        <f>SUM(EH17+EH21+EH27+EH38)</f>
        <v>#REF!</v>
      </c>
      <c r="EI16" s="1101">
        <f>IFERROR(#REF!/DZ16*100,)</f>
        <v>0</v>
      </c>
      <c r="EJ16" s="1101">
        <f>IFERROR(#REF!/#REF!*100,)</f>
        <v>0</v>
      </c>
      <c r="EK16" s="858">
        <f t="shared" ref="EK16" si="54">SUM(EK17+EK21+EK27+EK38)</f>
        <v>209000</v>
      </c>
      <c r="EL16" s="858">
        <v>209000</v>
      </c>
      <c r="EM16" s="858">
        <v>209000</v>
      </c>
      <c r="EN16" s="1105"/>
      <c r="EO16" s="1105"/>
      <c r="EP16" s="1105"/>
      <c r="EQ16" s="1105"/>
      <c r="ER16" s="1105"/>
      <c r="ES16" s="146">
        <f t="shared" si="26"/>
        <v>0</v>
      </c>
      <c r="EX16" s="739">
        <f>IF(EX$9=$K16,#REF!,0)</f>
        <v>0</v>
      </c>
      <c r="EY16" s="739">
        <f>IF(EY$9=$K16,#REF!,0)</f>
        <v>0</v>
      </c>
      <c r="EZ16" s="739">
        <f>IF(EZ$9=$K16,#REF!,0)</f>
        <v>0</v>
      </c>
      <c r="FA16" s="739">
        <f>IF(FA$9=$K16,#REF!,0)</f>
        <v>0</v>
      </c>
      <c r="FB16" s="739">
        <f>IF(FB$9=$K16,#REF!,0)</f>
        <v>0</v>
      </c>
      <c r="FC16" s="739">
        <f>IF(FC$9=$K16,#REF!,0)</f>
        <v>0</v>
      </c>
      <c r="FD16" s="739">
        <f>IF(FD$9=$K16,#REF!,0)</f>
        <v>0</v>
      </c>
      <c r="FE16" s="739">
        <f>IF(FE$9=$K16,#REF!,0)</f>
        <v>0</v>
      </c>
      <c r="FF16" s="739">
        <f>IF(FF$9=$K16,#REF!,0)</f>
        <v>0</v>
      </c>
      <c r="FG16" s="739">
        <f>IF(FG$9=$K16,#REF!,0)</f>
        <v>0</v>
      </c>
      <c r="FH16" s="739">
        <f>IF(FH$9=$K16,#REF!,0)</f>
        <v>0</v>
      </c>
      <c r="FI16" s="739">
        <f>IF(FI$9=$K16,#REF!,0)</f>
        <v>0</v>
      </c>
      <c r="FJ16" s="739">
        <f>IF(FJ$9=$K16,#REF!,0)</f>
        <v>0</v>
      </c>
      <c r="FK16" s="739">
        <f>IF(FK$9=$K16,#REF!,0)</f>
        <v>0</v>
      </c>
      <c r="FL16" s="739">
        <f>IF(FL$9=$K16,#REF!,0)</f>
        <v>0</v>
      </c>
      <c r="FM16" s="739">
        <f>IF(FM$9=$K16,#REF!,0)</f>
        <v>0</v>
      </c>
      <c r="FN16" s="739">
        <f>IF(FN$9=$K16,#REF!,0)</f>
        <v>0</v>
      </c>
      <c r="FO16" s="739">
        <f>IF(FO$9=$K16,#REF!,0)</f>
        <v>0</v>
      </c>
      <c r="FP16" s="739">
        <f>IF(FP$9=$K16,#REF!,0)</f>
        <v>0</v>
      </c>
      <c r="FQ16" s="739">
        <f>IF(FQ$9=$K16,#REF!,0)</f>
        <v>0</v>
      </c>
      <c r="FU16" s="739">
        <f t="shared" si="27"/>
        <v>0</v>
      </c>
      <c r="FV16" s="739">
        <f t="shared" si="27"/>
        <v>0</v>
      </c>
      <c r="FW16" s="739">
        <f t="shared" si="27"/>
        <v>0</v>
      </c>
      <c r="FX16" s="739">
        <f t="shared" si="27"/>
        <v>0</v>
      </c>
      <c r="FY16" s="739">
        <f t="shared" si="27"/>
        <v>0</v>
      </c>
      <c r="FZ16" s="739">
        <f t="shared" si="27"/>
        <v>0</v>
      </c>
      <c r="GA16" s="739">
        <f t="shared" si="27"/>
        <v>0</v>
      </c>
      <c r="GB16" s="739">
        <f t="shared" si="27"/>
        <v>0</v>
      </c>
      <c r="GC16" s="739">
        <f t="shared" si="27"/>
        <v>0</v>
      </c>
      <c r="GD16" s="739">
        <f t="shared" si="27"/>
        <v>0</v>
      </c>
      <c r="GE16" s="739">
        <f t="shared" si="28"/>
        <v>0</v>
      </c>
      <c r="GF16" s="739">
        <f t="shared" si="28"/>
        <v>0</v>
      </c>
      <c r="GG16" s="739">
        <f t="shared" si="28"/>
        <v>0</v>
      </c>
      <c r="GH16" s="739">
        <f t="shared" si="28"/>
        <v>0</v>
      </c>
      <c r="GI16" s="739">
        <f t="shared" si="28"/>
        <v>0</v>
      </c>
      <c r="GJ16" s="739">
        <f t="shared" si="28"/>
        <v>0</v>
      </c>
      <c r="GK16" s="739">
        <f t="shared" si="28"/>
        <v>0</v>
      </c>
      <c r="GL16" s="739">
        <f t="shared" si="28"/>
        <v>0</v>
      </c>
      <c r="GM16" s="739">
        <f t="shared" si="28"/>
        <v>0</v>
      </c>
      <c r="GN16" s="739">
        <f t="shared" si="28"/>
        <v>0</v>
      </c>
      <c r="GQ16" s="1098">
        <f>IF(GQ$9=$N16,#REF!,0)</f>
        <v>0</v>
      </c>
      <c r="GR16" s="1098">
        <f>IF(GR$9=$N16,#REF!,0)</f>
        <v>0</v>
      </c>
      <c r="GS16" s="1098">
        <f>IF(GS$9=$N16,#REF!,0)</f>
        <v>0</v>
      </c>
      <c r="GT16" s="1098">
        <f>IF(GT$9=$N16,#REF!,0)</f>
        <v>0</v>
      </c>
      <c r="GU16" s="1098">
        <f>IF(GU$9=$N16,#REF!,0)</f>
        <v>0</v>
      </c>
      <c r="GV16" s="1098">
        <f>IF(GV$9=$N16,#REF!,0)</f>
        <v>0</v>
      </c>
      <c r="GW16" s="1098">
        <f>IF(GW$9=$N16,#REF!,0)</f>
        <v>0</v>
      </c>
      <c r="GX16" s="1098">
        <f>IF(GX$9=$N16,#REF!,0)</f>
        <v>0</v>
      </c>
      <c r="GY16" s="1098">
        <f>IF(GY$9=$N16,#REF!,0)</f>
        <v>0</v>
      </c>
      <c r="GZ16" s="1098">
        <f>IF(GZ$9=$N16,#REF!,0)</f>
        <v>0</v>
      </c>
      <c r="HA16" s="1098">
        <f>IF(HA$9=$N16,#REF!,0)</f>
        <v>0</v>
      </c>
      <c r="HB16" s="1098">
        <f>IF(HB$9=$N16,#REF!,0)</f>
        <v>0</v>
      </c>
      <c r="HC16" s="1098">
        <f>IF(HC$9=$N16,#REF!,0)</f>
        <v>0</v>
      </c>
      <c r="HD16" s="1098">
        <f>IF(HD$9=$N16,#REF!,0)</f>
        <v>0</v>
      </c>
      <c r="HE16" s="1098">
        <f>IF(HE$9=$N16,#REF!,0)</f>
        <v>0</v>
      </c>
      <c r="HF16" s="1098">
        <f>IF(HF$9=$N16,#REF!,0)</f>
        <v>0</v>
      </c>
      <c r="HG16" s="1098">
        <f>IF(HG$9=$N16,#REF!,0)</f>
        <v>0</v>
      </c>
      <c r="HH16" s="1098">
        <f>IF(HH$9=$N16,#REF!,0)</f>
        <v>0</v>
      </c>
      <c r="HI16" s="1098">
        <f>IF(HI$9=$N16,#REF!,0)</f>
        <v>0</v>
      </c>
      <c r="HJ16" s="1098">
        <f>IF(HJ$9=$N16,#REF!,0)</f>
        <v>0</v>
      </c>
      <c r="HK16" s="1098">
        <f>IF(HK$9=$N16,#REF!,0)</f>
        <v>0</v>
      </c>
      <c r="HL16" s="1098">
        <f>IF(HL$9=$N16,#REF!,0)</f>
        <v>0</v>
      </c>
      <c r="HM16" s="1098">
        <f>IF(HM$9=$N16,#REF!,0)</f>
        <v>0</v>
      </c>
      <c r="HN16" s="1098">
        <f>IF(HN$9=$N16,#REF!,0)</f>
        <v>0</v>
      </c>
      <c r="HO16" s="1098">
        <f>IF(HO$9=$N16,#REF!,0)</f>
        <v>0</v>
      </c>
      <c r="HP16" s="1098">
        <f>IF(HP$9=$N16,#REF!,0)</f>
        <v>0</v>
      </c>
      <c r="HQ16" s="1098">
        <f>IF(HQ$9=$N16,#REF!,0)</f>
        <v>0</v>
      </c>
      <c r="HR16" s="1098">
        <f>IF(HR$9=$N16,#REF!,0)</f>
        <v>0</v>
      </c>
      <c r="HS16" s="1098">
        <f>IF(HS$9=$N16,#REF!,0)</f>
        <v>0</v>
      </c>
      <c r="HT16" s="1098">
        <f>IF(HT$9=$N16,#REF!,0)</f>
        <v>0</v>
      </c>
      <c r="HU16" s="1098">
        <f>IF(HU$9=$N16,#REF!,0)</f>
        <v>0</v>
      </c>
      <c r="HV16" s="1098">
        <f>IF(HV$9=$N16,#REF!,0)</f>
        <v>0</v>
      </c>
      <c r="HW16" s="1098">
        <f>IF(HW$9=$N16,#REF!,0)</f>
        <v>0</v>
      </c>
      <c r="HX16" s="1098">
        <f>IF(HX$9=$N16,#REF!,0)</f>
        <v>0</v>
      </c>
      <c r="HY16" s="1098">
        <f>IF(HY$9=$N16,#REF!,0)</f>
        <v>0</v>
      </c>
      <c r="HZ16" s="1098">
        <f>IF(HZ$9=$N16,#REF!,0)</f>
        <v>0</v>
      </c>
      <c r="IA16" s="1098">
        <f>IF(IA$9=$N16,#REF!,0)</f>
        <v>0</v>
      </c>
      <c r="IB16" s="1098">
        <f>IF(IB$9=$N16,#REF!,0)</f>
        <v>0</v>
      </c>
      <c r="IC16" s="1098">
        <f>IF(IC$9=$N16,#REF!,0)</f>
        <v>0</v>
      </c>
      <c r="ID16" s="1098">
        <f>IF(ID$9=$N16,#REF!,0)</f>
        <v>0</v>
      </c>
      <c r="IE16" s="1098">
        <f>IF(IE$9=$N16,#REF!,0)</f>
        <v>0</v>
      </c>
      <c r="IF16" s="1098">
        <f>IF(IF$9=$N16,#REF!,0)</f>
        <v>0</v>
      </c>
      <c r="IG16" s="1098">
        <f>IF(IG$9=$N16,#REF!,0)</f>
        <v>0</v>
      </c>
      <c r="IH16" s="1098">
        <f>IF(IH$9=$N16,#REF!,0)</f>
        <v>0</v>
      </c>
      <c r="II16" s="1098">
        <f>IF(II$9=$N16,#REF!,0)</f>
        <v>0</v>
      </c>
      <c r="IJ16" s="1098">
        <f>IF(IJ$9=$N16,#REF!,0)</f>
        <v>0</v>
      </c>
      <c r="IK16" s="1098">
        <f>IF(IK$9=$N16,#REF!,0)</f>
        <v>0</v>
      </c>
      <c r="IL16" s="1098">
        <f>IF(IL$9=$N16,#REF!,0)</f>
        <v>0</v>
      </c>
      <c r="IM16" s="1098">
        <f>IF(IM$9=$N16,#REF!,0)</f>
        <v>0</v>
      </c>
      <c r="IN16" s="1098">
        <f>IF(IN$9=$N16,#REF!,0)</f>
        <v>0</v>
      </c>
      <c r="IO16" s="1098">
        <f>IF(IO$9=$N16,#REF!,0)</f>
        <v>0</v>
      </c>
      <c r="IP16" s="1098">
        <f>IF(IP$9=$N16,#REF!,0)</f>
        <v>0</v>
      </c>
      <c r="IQ16" s="1098">
        <f>IF(IQ$9=$N16,#REF!,0)</f>
        <v>0</v>
      </c>
      <c r="IR16" s="1098">
        <f>IF(IR$9=$N16,#REF!,0)</f>
        <v>0</v>
      </c>
      <c r="IS16" s="1098">
        <f>IF(IS$9=$N16,#REF!,0)</f>
        <v>0</v>
      </c>
      <c r="IT16" s="1098">
        <f>IF(IT$9=$N16,#REF!,0)</f>
        <v>0</v>
      </c>
      <c r="IU16" s="1098">
        <f>IF(IU$9=$N16,#REF!,0)</f>
        <v>0</v>
      </c>
      <c r="IV16" s="1098">
        <f>IF(IV$9=$N16,#REF!,0)</f>
        <v>0</v>
      </c>
      <c r="IW16" s="1098">
        <f>IF(IW$9=$N16,#REF!,0)</f>
        <v>0</v>
      </c>
      <c r="IX16" s="1098">
        <f>IF(IX$9=$N16,#REF!,0)</f>
        <v>0</v>
      </c>
      <c r="IY16" s="1098">
        <f>IF(IY$9=$N16,#REF!,0)</f>
        <v>0</v>
      </c>
      <c r="IZ16" s="1098">
        <f>IF(IZ$9=$N16,#REF!,0)</f>
        <v>0</v>
      </c>
      <c r="JA16" s="1098">
        <f>IF(JA$9=$N16,#REF!,0)</f>
        <v>0</v>
      </c>
      <c r="JB16" s="1098">
        <f>IF(JB$9=$N16,#REF!,0)</f>
        <v>0</v>
      </c>
      <c r="JC16" s="1098">
        <f>IF(JC$9=$N16,#REF!,0)</f>
        <v>0</v>
      </c>
      <c r="JD16" s="1098">
        <f>IF(JD$9=$N16,#REF!,0)</f>
        <v>0</v>
      </c>
      <c r="JE16" s="1098">
        <f>IF(JE$9=$N16,#REF!,0)</f>
        <v>0</v>
      </c>
      <c r="JF16" s="1098">
        <f>IF(JF$9=$N16,#REF!,0)</f>
        <v>0</v>
      </c>
      <c r="JG16" s="1098">
        <f>IF(JG$9=$N16,#REF!,0)</f>
        <v>0</v>
      </c>
      <c r="JH16" s="1098">
        <f>IF(JH$9=$N16,#REF!,0)</f>
        <v>0</v>
      </c>
      <c r="JI16" s="1098">
        <f>IF(JI$9=$N16,#REF!,0)</f>
        <v>0</v>
      </c>
      <c r="JJ16" s="1098">
        <f>IF(JJ$9=$N16,#REF!,0)</f>
        <v>0</v>
      </c>
      <c r="JK16" s="1098">
        <f>IF(JK$9=$N16,#REF!,0)</f>
        <v>0</v>
      </c>
      <c r="JL16" s="1098">
        <f>IF(JL$9=$N16,#REF!,0)</f>
        <v>0</v>
      </c>
      <c r="JM16" s="1098">
        <f>IF(JM$9=$N16,#REF!,0)</f>
        <v>0</v>
      </c>
      <c r="JN16" s="1098">
        <f>IF(JN$9=$N16,#REF!,0)</f>
        <v>0</v>
      </c>
      <c r="JO16" s="1098">
        <f>IF(JO$9=$N16,#REF!,0)</f>
        <v>0</v>
      </c>
      <c r="JP16" s="1098">
        <f>IF(JP$9=$N16,#REF!,0)</f>
        <v>0</v>
      </c>
      <c r="JQ16" s="1098">
        <f>IF(JQ$9=$N16,#REF!,0)</f>
        <v>0</v>
      </c>
      <c r="JR16" s="1098">
        <f>IF(JR$9=$N16,#REF!,0)</f>
        <v>0</v>
      </c>
      <c r="JS16" s="1098">
        <f>IF(JS$9=$N16,#REF!,0)</f>
        <v>0</v>
      </c>
      <c r="JT16" s="1098">
        <f>IF(JT$9=$N16,#REF!,0)</f>
        <v>0</v>
      </c>
      <c r="JU16" s="1098">
        <f>IF(JU$9=$N16,#REF!,0)</f>
        <v>0</v>
      </c>
      <c r="JV16" s="1098">
        <f>IF(JV$9=$N16,#REF!,0)</f>
        <v>0</v>
      </c>
      <c r="JW16" s="1098">
        <f>IF(JW$9=$N16,#REF!,0)</f>
        <v>0</v>
      </c>
      <c r="JX16" s="681"/>
      <c r="JZ16" s="681">
        <f t="shared" si="38"/>
        <v>0</v>
      </c>
      <c r="KA16" s="681">
        <f t="shared" si="38"/>
        <v>187340</v>
      </c>
      <c r="KB16" s="681">
        <f t="shared" si="38"/>
        <v>0</v>
      </c>
      <c r="KC16" s="681">
        <f t="shared" si="38"/>
        <v>0</v>
      </c>
      <c r="KD16" s="681">
        <f t="shared" si="38"/>
        <v>0</v>
      </c>
      <c r="KE16" s="681">
        <f t="shared" si="38"/>
        <v>0</v>
      </c>
      <c r="KF16" s="681">
        <f t="shared" si="38"/>
        <v>0</v>
      </c>
      <c r="KG16" s="681">
        <f t="shared" si="38"/>
        <v>0</v>
      </c>
      <c r="KH16" s="681">
        <f t="shared" si="38"/>
        <v>0</v>
      </c>
      <c r="KI16" s="681">
        <f t="shared" si="38"/>
        <v>0</v>
      </c>
      <c r="KJ16" s="681">
        <f t="shared" si="38"/>
        <v>0</v>
      </c>
      <c r="KN16" s="1098">
        <f t="shared" si="39"/>
        <v>0</v>
      </c>
      <c r="KO16" s="1098">
        <f t="shared" si="40"/>
        <v>0</v>
      </c>
      <c r="KP16" s="1098">
        <f t="shared" si="40"/>
        <v>0</v>
      </c>
      <c r="KQ16" s="1098">
        <f t="shared" si="40"/>
        <v>0</v>
      </c>
      <c r="KR16" s="1098">
        <f t="shared" si="40"/>
        <v>0</v>
      </c>
      <c r="KS16" s="1098">
        <f t="shared" si="40"/>
        <v>0</v>
      </c>
      <c r="KT16" s="1098">
        <f t="shared" si="40"/>
        <v>0</v>
      </c>
      <c r="KU16" s="1098">
        <f t="shared" si="40"/>
        <v>0</v>
      </c>
      <c r="KV16" s="1098">
        <f t="shared" si="40"/>
        <v>0</v>
      </c>
      <c r="KW16" s="1098">
        <f t="shared" si="40"/>
        <v>0</v>
      </c>
      <c r="KX16" s="1098">
        <f t="shared" si="40"/>
        <v>0</v>
      </c>
      <c r="KY16" s="1098">
        <f t="shared" si="40"/>
        <v>0</v>
      </c>
      <c r="KZ16" s="1098">
        <f t="shared" si="40"/>
        <v>0</v>
      </c>
      <c r="LA16" s="1098">
        <f t="shared" si="40"/>
        <v>0</v>
      </c>
      <c r="LB16" s="1098">
        <f t="shared" si="40"/>
        <v>0</v>
      </c>
      <c r="LC16" s="1098">
        <f t="shared" si="40"/>
        <v>0</v>
      </c>
      <c r="LD16" s="1098">
        <f t="shared" si="40"/>
        <v>0</v>
      </c>
      <c r="LE16" s="1098">
        <f t="shared" si="41"/>
        <v>0</v>
      </c>
      <c r="LF16" s="1098">
        <f t="shared" si="41"/>
        <v>0</v>
      </c>
      <c r="LG16" s="1098">
        <f t="shared" si="41"/>
        <v>0</v>
      </c>
      <c r="LH16" s="1098">
        <f t="shared" si="41"/>
        <v>0</v>
      </c>
      <c r="LI16" s="1098">
        <f t="shared" si="41"/>
        <v>0</v>
      </c>
      <c r="LJ16" s="1098">
        <f t="shared" si="41"/>
        <v>0</v>
      </c>
      <c r="LK16" s="1098">
        <f t="shared" si="41"/>
        <v>0</v>
      </c>
      <c r="LL16" s="1098">
        <f t="shared" si="41"/>
        <v>0</v>
      </c>
      <c r="LM16" s="1098">
        <f t="shared" si="41"/>
        <v>0</v>
      </c>
      <c r="LN16" s="1098">
        <f t="shared" si="41"/>
        <v>0</v>
      </c>
      <c r="LO16" s="1098">
        <f t="shared" si="41"/>
        <v>0</v>
      </c>
      <c r="LP16" s="1098">
        <f t="shared" si="41"/>
        <v>0</v>
      </c>
      <c r="LQ16" s="1098">
        <f t="shared" si="41"/>
        <v>0</v>
      </c>
      <c r="LR16" s="1098">
        <f t="shared" si="41"/>
        <v>0</v>
      </c>
      <c r="LS16" s="1098">
        <f t="shared" si="41"/>
        <v>0</v>
      </c>
    </row>
    <row r="17" spans="1:331" ht="20.100000000000001" customHeight="1" x14ac:dyDescent="0.35">
      <c r="A17" s="677" t="s">
        <v>500</v>
      </c>
      <c r="B17" s="1149" t="s">
        <v>463</v>
      </c>
      <c r="C17" s="870" t="s">
        <v>9</v>
      </c>
      <c r="D17" s="871"/>
      <c r="E17" s="871"/>
      <c r="F17" s="871"/>
      <c r="G17" s="871" t="s">
        <v>9</v>
      </c>
      <c r="H17" s="871"/>
      <c r="I17" s="871"/>
      <c r="J17" s="871" t="s">
        <v>194</v>
      </c>
      <c r="K17" s="877"/>
      <c r="L17" s="879"/>
      <c r="M17" s="1388">
        <v>321</v>
      </c>
      <c r="N17" s="1388" t="s">
        <v>161</v>
      </c>
      <c r="O17" s="1363"/>
      <c r="P17" s="34">
        <f t="shared" ref="P17:V17" si="55">SUM(P18+P19+P20)</f>
        <v>24835</v>
      </c>
      <c r="Q17" s="34">
        <f t="shared" si="55"/>
        <v>24841.309999999998</v>
      </c>
      <c r="R17" s="34">
        <f t="shared" si="55"/>
        <v>15421.310000000001</v>
      </c>
      <c r="S17" s="34">
        <f t="shared" si="55"/>
        <v>13421.310000000001</v>
      </c>
      <c r="T17" s="34">
        <f t="shared" si="55"/>
        <v>13971</v>
      </c>
      <c r="U17" s="34">
        <f t="shared" si="55"/>
        <v>13971</v>
      </c>
      <c r="V17" s="34">
        <f t="shared" si="55"/>
        <v>0</v>
      </c>
      <c r="W17" s="34">
        <f t="shared" si="4"/>
        <v>0</v>
      </c>
      <c r="X17" s="34">
        <f>SUM(X18+X19+X20)</f>
        <v>0</v>
      </c>
      <c r="Y17" s="34">
        <f>SUM(Y18+Y19+Y20)</f>
        <v>13971</v>
      </c>
      <c r="Z17" s="34">
        <f>SUM(Z18+Z19+Z20)</f>
        <v>13971</v>
      </c>
      <c r="AA17" s="34">
        <f>SUM(AG18+AA19+AA20)</f>
        <v>8971</v>
      </c>
      <c r="AB17" s="34">
        <f>SUM(AB18+AB19+AB20)</f>
        <v>7971</v>
      </c>
      <c r="AC17" s="34">
        <f>SUM(AC18+AC19+AC20)</f>
        <v>13971</v>
      </c>
      <c r="AD17" s="34">
        <f>SUM(AD18+AD19+AD20)</f>
        <v>0</v>
      </c>
      <c r="AE17" s="34">
        <f t="shared" si="5"/>
        <v>0</v>
      </c>
      <c r="AF17" s="34">
        <f>SUM(AF18+AF19+AF20)</f>
        <v>-5000.0000000000018</v>
      </c>
      <c r="AG17" s="34">
        <f>SUM(AG18+AG19+AG20)</f>
        <v>8971</v>
      </c>
      <c r="AH17" s="34"/>
      <c r="AI17" s="34"/>
      <c r="AJ17" s="34">
        <f t="shared" ref="AJ17:AR17" si="56">SUM(AJ18+AJ19+AJ20)</f>
        <v>8971</v>
      </c>
      <c r="AK17" s="34">
        <f t="shared" si="56"/>
        <v>8971</v>
      </c>
      <c r="AL17" s="34">
        <f t="shared" si="56"/>
        <v>8971</v>
      </c>
      <c r="AM17" s="34">
        <f t="shared" si="56"/>
        <v>2370</v>
      </c>
      <c r="AN17" s="106">
        <f t="shared" si="56"/>
        <v>3365.31</v>
      </c>
      <c r="AO17" s="106">
        <f t="shared" si="56"/>
        <v>8971</v>
      </c>
      <c r="AP17" s="106">
        <f t="shared" si="56"/>
        <v>4365.3099999999995</v>
      </c>
      <c r="AQ17" s="106">
        <f t="shared" si="56"/>
        <v>6565.31</v>
      </c>
      <c r="AR17" s="34">
        <f t="shared" si="56"/>
        <v>6865.31</v>
      </c>
      <c r="AS17" s="106">
        <f>AR17/AN17*100</f>
        <v>204.00230587969608</v>
      </c>
      <c r="AT17" s="106">
        <f>AR17/AP17*100</f>
        <v>157.26970134996142</v>
      </c>
      <c r="AU17" s="106">
        <f>SUM(AU18+AU19+AU20)</f>
        <v>4365.3099999999995</v>
      </c>
      <c r="AV17" s="106">
        <f>SUM(AV18+AV19+AV20)</f>
        <v>4365.3099999999995</v>
      </c>
      <c r="AW17" s="106"/>
      <c r="AX17" s="106"/>
      <c r="AY17" s="106">
        <f t="shared" ref="AY17:BO17" si="57">SUM(AY18+AY19+AY20)</f>
        <v>8760</v>
      </c>
      <c r="AZ17" s="34">
        <f t="shared" si="57"/>
        <v>-4605.6899999999996</v>
      </c>
      <c r="BA17" s="34">
        <f t="shared" si="57"/>
        <v>0</v>
      </c>
      <c r="BB17" s="106">
        <f t="shared" si="57"/>
        <v>13125.310000000001</v>
      </c>
      <c r="BC17" s="106">
        <f t="shared" si="57"/>
        <v>13125.310000000001</v>
      </c>
      <c r="BD17" s="106">
        <f t="shared" si="57"/>
        <v>6940.2</v>
      </c>
      <c r="BE17" s="106">
        <f t="shared" si="57"/>
        <v>7752.3</v>
      </c>
      <c r="BF17" s="106">
        <f t="shared" si="57"/>
        <v>13125.31</v>
      </c>
      <c r="BG17" s="106">
        <f t="shared" si="57"/>
        <v>10125.31</v>
      </c>
      <c r="BH17" s="106">
        <f t="shared" si="57"/>
        <v>13125.310000000001</v>
      </c>
      <c r="BI17" s="106">
        <f t="shared" si="57"/>
        <v>-1000</v>
      </c>
      <c r="BJ17" s="106">
        <f t="shared" si="57"/>
        <v>12125.310000000001</v>
      </c>
      <c r="BK17" s="106">
        <f t="shared" si="57"/>
        <v>11841.9</v>
      </c>
      <c r="BL17" s="106">
        <f t="shared" si="57"/>
        <v>252.94109169815903</v>
      </c>
      <c r="BM17" s="106">
        <f t="shared" si="57"/>
        <v>0</v>
      </c>
      <c r="BN17" s="106">
        <f t="shared" si="57"/>
        <v>0</v>
      </c>
      <c r="BO17" s="106">
        <f t="shared" si="57"/>
        <v>17625.309999999998</v>
      </c>
      <c r="BP17" s="106"/>
      <c r="BQ17" s="106"/>
      <c r="BR17" s="106">
        <f t="shared" ref="BR17:BY17" si="58">SUM(BR18+BR19+BR20)</f>
        <v>2000</v>
      </c>
      <c r="BS17" s="106">
        <f t="shared" si="58"/>
        <v>19625.309999999998</v>
      </c>
      <c r="BT17" s="106">
        <f>SUM(BT18+BT19+BT20)</f>
        <v>15497.7</v>
      </c>
      <c r="BU17" s="106">
        <f t="shared" si="58"/>
        <v>1000</v>
      </c>
      <c r="BV17" s="106">
        <f t="shared" si="58"/>
        <v>19625.309999999998</v>
      </c>
      <c r="BW17" s="106"/>
      <c r="BX17" s="106"/>
      <c r="BY17" s="106">
        <f t="shared" si="58"/>
        <v>18625.309999999998</v>
      </c>
      <c r="BZ17" s="106">
        <f>SUM(BZ18+BZ19+BZ20)</f>
        <v>18601</v>
      </c>
      <c r="CA17" s="106">
        <f t="shared" si="8"/>
        <v>183.70795560827273</v>
      </c>
      <c r="CB17" s="106">
        <f t="shared" si="9"/>
        <v>99.869478682502475</v>
      </c>
      <c r="CC17" s="106">
        <f>SUM(CC18+CC19+CC20)</f>
        <v>0</v>
      </c>
      <c r="CD17" s="106">
        <f>SUM(CD18+CD19+CD20)</f>
        <v>0</v>
      </c>
      <c r="CE17" s="106">
        <f>SUM(CE18+CE19+CE20)</f>
        <v>19625.309999999998</v>
      </c>
      <c r="CF17" s="106">
        <f>SUM(CF18+CF19+CF20)</f>
        <v>4524.6000000000004</v>
      </c>
      <c r="CG17" s="106">
        <f t="shared" si="10"/>
        <v>23.054922444537187</v>
      </c>
      <c r="CH17" s="106">
        <f>SUM(CH18+CH19+CH20)</f>
        <v>-0.30999999999949068</v>
      </c>
      <c r="CI17" s="106">
        <f>SUM(CI18+CI19+CI20)</f>
        <v>19625</v>
      </c>
      <c r="CJ17" s="106"/>
      <c r="CK17" s="106">
        <f t="shared" si="11"/>
        <v>0</v>
      </c>
      <c r="CL17" s="106">
        <f>SUM(CL18+CL19+CL20)</f>
        <v>0</v>
      </c>
      <c r="CM17" s="106">
        <f>SUM(CM18+CM19+CM20)</f>
        <v>19625</v>
      </c>
      <c r="CN17" s="106"/>
      <c r="CO17" s="106">
        <f t="shared" si="12"/>
        <v>0</v>
      </c>
      <c r="CP17" s="106">
        <f>SUM(CP18+CP19+CP20)</f>
        <v>0</v>
      </c>
      <c r="CQ17" s="106">
        <f>SUM(CQ18+CQ19+CQ20)</f>
        <v>19625</v>
      </c>
      <c r="CR17" s="106">
        <f>SUM(CR18+CR19+CR20)</f>
        <v>17057.599999999999</v>
      </c>
      <c r="CS17" s="106">
        <f t="shared" si="13"/>
        <v>86.917707006369412</v>
      </c>
      <c r="CT17" s="106">
        <f>SUM(CT18+CT19+CT20)</f>
        <v>0</v>
      </c>
      <c r="CU17" s="106">
        <f>SUM(CU18+CU19+CU20)</f>
        <v>19625</v>
      </c>
      <c r="CV17" s="106">
        <f>SUM(CV18+CV19+CV20)</f>
        <v>17057.599999999999</v>
      </c>
      <c r="CW17" s="106">
        <f t="shared" si="14"/>
        <v>86.917707006369412</v>
      </c>
      <c r="CX17" s="106">
        <f t="shared" ref="CX17:DH17" si="59">SUM(CX18+CX19+CX20)</f>
        <v>-500</v>
      </c>
      <c r="CY17" s="106">
        <f t="shared" si="59"/>
        <v>19125</v>
      </c>
      <c r="CZ17" s="106">
        <f t="shared" si="59"/>
        <v>0</v>
      </c>
      <c r="DA17" s="106">
        <f t="shared" si="59"/>
        <v>0</v>
      </c>
      <c r="DB17" s="106">
        <f>SUM(DB18+DB19+DB20)</f>
        <v>15925.6</v>
      </c>
      <c r="DC17" s="106">
        <f>SUM(DC18+DC19+DC20)</f>
        <v>19555.419999999998</v>
      </c>
      <c r="DD17" s="106">
        <f t="shared" si="16"/>
        <v>122.79235947154265</v>
      </c>
      <c r="DE17" s="106">
        <f t="shared" si="17"/>
        <v>99.645452229299352</v>
      </c>
      <c r="DF17" s="106">
        <f>SUM(DF18+DF19+DF20)</f>
        <v>18494.400000000001</v>
      </c>
      <c r="DG17" s="106">
        <f t="shared" si="59"/>
        <v>19625</v>
      </c>
      <c r="DH17" s="106">
        <f t="shared" si="59"/>
        <v>15124.42</v>
      </c>
      <c r="DI17" s="106">
        <f t="shared" si="18"/>
        <v>77.067108280254786</v>
      </c>
      <c r="DJ17" s="106">
        <f>SUM(DJ18+DJ19+DJ20)</f>
        <v>0</v>
      </c>
      <c r="DK17" s="106">
        <f>SUM(DK18+DK19+DK20)</f>
        <v>19625</v>
      </c>
      <c r="DL17" s="106">
        <f t="shared" si="19"/>
        <v>94.238980891719748</v>
      </c>
      <c r="DM17" s="106">
        <f>SUM(DM18+DM19+DM20)</f>
        <v>0</v>
      </c>
      <c r="DN17" s="106">
        <f>SUM(DN18+DN19+DN20)</f>
        <v>19625</v>
      </c>
      <c r="DO17" s="106">
        <f>SUM(DO18+DO19+DO20)</f>
        <v>19555.419999999998</v>
      </c>
      <c r="DP17" s="106">
        <f t="shared" si="20"/>
        <v>99.645452229299352</v>
      </c>
      <c r="DQ17" s="106">
        <f>SUM(DQ18:DQ20)</f>
        <v>2930.4199999999983</v>
      </c>
      <c r="DR17" s="106">
        <f>SUM(DR18+DR19+DR20)</f>
        <v>22555.42</v>
      </c>
      <c r="DS17" s="106">
        <f>SUM(DS18+DS19+DS20)</f>
        <v>22555.42</v>
      </c>
      <c r="DT17" s="106">
        <f t="shared" si="21"/>
        <v>100</v>
      </c>
      <c r="DU17" s="106">
        <f>SUM(DU18:DU20)</f>
        <v>1.8189894035458565E-12</v>
      </c>
      <c r="DV17" s="106">
        <f t="shared" ref="DV17:EB17" si="60">SUM(DV18+DV19+DV20)</f>
        <v>22555.42</v>
      </c>
      <c r="DW17" s="106">
        <f t="shared" si="60"/>
        <v>19625</v>
      </c>
      <c r="DX17" s="106">
        <f t="shared" si="60"/>
        <v>0</v>
      </c>
      <c r="DY17" s="106">
        <f t="shared" si="60"/>
        <v>0</v>
      </c>
      <c r="DZ17" s="106">
        <f>SUM(DZ18+DZ19+DZ20)</f>
        <v>19555.419999999998</v>
      </c>
      <c r="EA17" s="106">
        <f t="shared" si="60"/>
        <v>19625</v>
      </c>
      <c r="EB17" s="106">
        <f t="shared" si="60"/>
        <v>6332.2</v>
      </c>
      <c r="EC17" s="106">
        <f t="shared" si="23"/>
        <v>32.265987261146492</v>
      </c>
      <c r="ED17" s="106">
        <f>SUM(ED18:ED20)</f>
        <v>5375</v>
      </c>
      <c r="EE17" s="106">
        <f>SUM(EE18+EE19+EE20)</f>
        <v>25000</v>
      </c>
      <c r="EF17" s="106">
        <f>SUM(EF18+EF19+EF20)</f>
        <v>0</v>
      </c>
      <c r="EG17" s="106">
        <f t="shared" si="24"/>
        <v>0</v>
      </c>
      <c r="EH17" s="106" t="e">
        <f>SUM(EH18:EH20)</f>
        <v>#REF!</v>
      </c>
      <c r="EI17" s="106">
        <f>IFERROR(#REF!/DZ17*100,)</f>
        <v>0</v>
      </c>
      <c r="EJ17" s="106">
        <f>IFERROR(#REF!/#REF!*100,)</f>
        <v>0</v>
      </c>
      <c r="EK17" s="106">
        <f t="shared" ref="EK17:EM17" si="61">SUM(EK18+EK19+EK20)</f>
        <v>17000</v>
      </c>
      <c r="EL17" s="106">
        <f t="shared" si="61"/>
        <v>0</v>
      </c>
      <c r="EM17" s="106">
        <f t="shared" si="61"/>
        <v>0</v>
      </c>
      <c r="EN17" s="111"/>
      <c r="EO17" s="111"/>
      <c r="EP17" s="111"/>
      <c r="EQ17" s="111"/>
      <c r="ER17" s="111"/>
      <c r="ES17" s="146">
        <f t="shared" si="26"/>
        <v>0</v>
      </c>
      <c r="EX17" s="739">
        <f>IF(EX$9=$K17,#REF!,0)</f>
        <v>0</v>
      </c>
      <c r="EY17" s="739">
        <f>IF(EY$9=$K17,#REF!,0)</f>
        <v>0</v>
      </c>
      <c r="EZ17" s="739">
        <f>IF(EZ$9=$K17,#REF!,0)</f>
        <v>0</v>
      </c>
      <c r="FA17" s="739">
        <f>IF(FA$9=$K17,#REF!,0)</f>
        <v>0</v>
      </c>
      <c r="FB17" s="739">
        <f>IF(FB$9=$K17,#REF!,0)</f>
        <v>0</v>
      </c>
      <c r="FC17" s="739">
        <f>IF(FC$9=$K17,#REF!,0)</f>
        <v>0</v>
      </c>
      <c r="FD17" s="739">
        <f>IF(FD$9=$K17,#REF!,0)</f>
        <v>0</v>
      </c>
      <c r="FE17" s="739">
        <f>IF(FE$9=$K17,#REF!,0)</f>
        <v>0</v>
      </c>
      <c r="FF17" s="739">
        <f>IF(FF$9=$K17,#REF!,0)</f>
        <v>0</v>
      </c>
      <c r="FG17" s="739">
        <f>IF(FG$9=$K17,#REF!,0)</f>
        <v>0</v>
      </c>
      <c r="FH17" s="739">
        <f>IF(FH$9=$K17,#REF!,0)</f>
        <v>0</v>
      </c>
      <c r="FI17" s="739">
        <f>IF(FI$9=$K17,#REF!,0)</f>
        <v>0</v>
      </c>
      <c r="FJ17" s="739">
        <f>IF(FJ$9=$K17,#REF!,0)</f>
        <v>0</v>
      </c>
      <c r="FK17" s="739">
        <f>IF(FK$9=$K17,#REF!,0)</f>
        <v>0</v>
      </c>
      <c r="FL17" s="739">
        <f>IF(FL$9=$K17,#REF!,0)</f>
        <v>0</v>
      </c>
      <c r="FM17" s="739">
        <f>IF(FM$9=$K17,#REF!,0)</f>
        <v>0</v>
      </c>
      <c r="FN17" s="739">
        <f>IF(FN$9=$K17,#REF!,0)</f>
        <v>0</v>
      </c>
      <c r="FO17" s="739">
        <f>IF(FO$9=$K17,#REF!,0)</f>
        <v>0</v>
      </c>
      <c r="FP17" s="739">
        <f>IF(FP$9=$K17,#REF!,0)</f>
        <v>0</v>
      </c>
      <c r="FQ17" s="739">
        <f>IF(FQ$9=$K17,#REF!,0)</f>
        <v>0</v>
      </c>
      <c r="FU17" s="739">
        <f t="shared" si="27"/>
        <v>0</v>
      </c>
      <c r="FV17" s="739">
        <f t="shared" si="27"/>
        <v>0</v>
      </c>
      <c r="FW17" s="739">
        <f t="shared" si="27"/>
        <v>0</v>
      </c>
      <c r="FX17" s="739">
        <f t="shared" si="27"/>
        <v>0</v>
      </c>
      <c r="FY17" s="739">
        <f t="shared" si="27"/>
        <v>0</v>
      </c>
      <c r="FZ17" s="739">
        <f t="shared" si="27"/>
        <v>0</v>
      </c>
      <c r="GA17" s="739">
        <f t="shared" si="27"/>
        <v>0</v>
      </c>
      <c r="GB17" s="739">
        <f t="shared" si="27"/>
        <v>0</v>
      </c>
      <c r="GC17" s="739">
        <f t="shared" si="27"/>
        <v>0</v>
      </c>
      <c r="GD17" s="739">
        <f t="shared" si="27"/>
        <v>0</v>
      </c>
      <c r="GE17" s="739">
        <f t="shared" si="28"/>
        <v>0</v>
      </c>
      <c r="GF17" s="739">
        <f t="shared" si="28"/>
        <v>0</v>
      </c>
      <c r="GG17" s="739">
        <f t="shared" si="28"/>
        <v>0</v>
      </c>
      <c r="GH17" s="739">
        <f t="shared" si="28"/>
        <v>0</v>
      </c>
      <c r="GI17" s="739">
        <f t="shared" si="28"/>
        <v>0</v>
      </c>
      <c r="GJ17" s="739">
        <f t="shared" si="28"/>
        <v>0</v>
      </c>
      <c r="GK17" s="739">
        <f t="shared" si="28"/>
        <v>0</v>
      </c>
      <c r="GL17" s="739">
        <f t="shared" si="28"/>
        <v>0</v>
      </c>
      <c r="GM17" s="739">
        <f t="shared" si="28"/>
        <v>0</v>
      </c>
      <c r="GN17" s="739">
        <f t="shared" si="28"/>
        <v>0</v>
      </c>
      <c r="GQ17" s="1098">
        <f>IF(GQ$9=$N17,#REF!,0)</f>
        <v>0</v>
      </c>
      <c r="GR17" s="1098">
        <f>IF(GR$9=$N17,#REF!,0)</f>
        <v>0</v>
      </c>
      <c r="GS17" s="1098">
        <f>IF(GS$9=$N17,#REF!,0)</f>
        <v>0</v>
      </c>
      <c r="GT17" s="1098">
        <f>IF(GT$9=$N17,#REF!,0)</f>
        <v>0</v>
      </c>
      <c r="GU17" s="1098">
        <f>IF(GU$9=$N17,#REF!,0)</f>
        <v>0</v>
      </c>
      <c r="GV17" s="1098">
        <f>IF(GV$9=$N17,#REF!,0)</f>
        <v>0</v>
      </c>
      <c r="GW17" s="1098">
        <f>IF(GW$9=$N17,#REF!,0)</f>
        <v>0</v>
      </c>
      <c r="GX17" s="1098">
        <f>IF(GX$9=$N17,#REF!,0)</f>
        <v>0</v>
      </c>
      <c r="GY17" s="1098">
        <f>IF(GY$9=$N17,#REF!,0)</f>
        <v>0</v>
      </c>
      <c r="GZ17" s="1098">
        <f>IF(GZ$9=$N17,#REF!,0)</f>
        <v>0</v>
      </c>
      <c r="HA17" s="1098">
        <f>IF(HA$9=$N17,#REF!,0)</f>
        <v>0</v>
      </c>
      <c r="HB17" s="1098">
        <f>IF(HB$9=$N17,#REF!,0)</f>
        <v>0</v>
      </c>
      <c r="HC17" s="1098">
        <f>IF(HC$9=$N17,#REF!,0)</f>
        <v>0</v>
      </c>
      <c r="HD17" s="1098">
        <f>IF(HD$9=$N17,#REF!,0)</f>
        <v>0</v>
      </c>
      <c r="HE17" s="1098">
        <f>IF(HE$9=$N17,#REF!,0)</f>
        <v>0</v>
      </c>
      <c r="HF17" s="1098">
        <f>IF(HF$9=$N17,#REF!,0)</f>
        <v>0</v>
      </c>
      <c r="HG17" s="1098">
        <f>IF(HG$9=$N17,#REF!,0)</f>
        <v>0</v>
      </c>
      <c r="HH17" s="1098">
        <f>IF(HH$9=$N17,#REF!,0)</f>
        <v>0</v>
      </c>
      <c r="HI17" s="1098">
        <f>IF(HI$9=$N17,#REF!,0)</f>
        <v>0</v>
      </c>
      <c r="HJ17" s="1098">
        <f>IF(HJ$9=$N17,#REF!,0)</f>
        <v>0</v>
      </c>
      <c r="HK17" s="1098">
        <f>IF(HK$9=$N17,#REF!,0)</f>
        <v>0</v>
      </c>
      <c r="HL17" s="1098">
        <f>IF(HL$9=$N17,#REF!,0)</f>
        <v>0</v>
      </c>
      <c r="HM17" s="1098">
        <f>IF(HM$9=$N17,#REF!,0)</f>
        <v>0</v>
      </c>
      <c r="HN17" s="1098">
        <f>IF(HN$9=$N17,#REF!,0)</f>
        <v>0</v>
      </c>
      <c r="HO17" s="1098">
        <f>IF(HO$9=$N17,#REF!,0)</f>
        <v>0</v>
      </c>
      <c r="HP17" s="1098">
        <f>IF(HP$9=$N17,#REF!,0)</f>
        <v>0</v>
      </c>
      <c r="HQ17" s="1098">
        <f>IF(HQ$9=$N17,#REF!,0)</f>
        <v>0</v>
      </c>
      <c r="HR17" s="1098">
        <f>IF(HR$9=$N17,#REF!,0)</f>
        <v>0</v>
      </c>
      <c r="HS17" s="1098">
        <f>IF(HS$9=$N17,#REF!,0)</f>
        <v>0</v>
      </c>
      <c r="HT17" s="1098">
        <f>IF(HT$9=$N17,#REF!,0)</f>
        <v>0</v>
      </c>
      <c r="HU17" s="1098">
        <f>IF(HU$9=$N17,#REF!,0)</f>
        <v>0</v>
      </c>
      <c r="HV17" s="1098">
        <f>IF(HV$9=$N17,#REF!,0)</f>
        <v>0</v>
      </c>
      <c r="HW17" s="1098">
        <f>IF(HW$9=$N17,#REF!,0)</f>
        <v>0</v>
      </c>
      <c r="HX17" s="1098">
        <f>IF(HX$9=$N17,#REF!,0)</f>
        <v>0</v>
      </c>
      <c r="HY17" s="1098">
        <f>IF(HY$9=$N17,#REF!,0)</f>
        <v>0</v>
      </c>
      <c r="HZ17" s="1098">
        <f>IF(HZ$9=$N17,#REF!,0)</f>
        <v>0</v>
      </c>
      <c r="IA17" s="1098">
        <f>IF(IA$9=$N17,#REF!,0)</f>
        <v>0</v>
      </c>
      <c r="IB17" s="1098">
        <f>IF(IB$9=$N17,#REF!,0)</f>
        <v>0</v>
      </c>
      <c r="IC17" s="1098">
        <f>IF(IC$9=$N17,#REF!,0)</f>
        <v>0</v>
      </c>
      <c r="ID17" s="1098">
        <f>IF(ID$9=$N17,#REF!,0)</f>
        <v>0</v>
      </c>
      <c r="IE17" s="1098">
        <f>IF(IE$9=$N17,#REF!,0)</f>
        <v>0</v>
      </c>
      <c r="IF17" s="1098">
        <f>IF(IF$9=$N17,#REF!,0)</f>
        <v>0</v>
      </c>
      <c r="IG17" s="1098">
        <f>IF(IG$9=$N17,#REF!,0)</f>
        <v>0</v>
      </c>
      <c r="IH17" s="1098">
        <f>IF(IH$9=$N17,#REF!,0)</f>
        <v>0</v>
      </c>
      <c r="II17" s="1098">
        <f>IF(II$9=$N17,#REF!,0)</f>
        <v>0</v>
      </c>
      <c r="IJ17" s="1098">
        <f>IF(IJ$9=$N17,#REF!,0)</f>
        <v>0</v>
      </c>
      <c r="IK17" s="1098">
        <f>IF(IK$9=$N17,#REF!,0)</f>
        <v>0</v>
      </c>
      <c r="IL17" s="1098">
        <f>IF(IL$9=$N17,#REF!,0)</f>
        <v>0</v>
      </c>
      <c r="IM17" s="1098">
        <f>IF(IM$9=$N17,#REF!,0)</f>
        <v>0</v>
      </c>
      <c r="IN17" s="1098">
        <f>IF(IN$9=$N17,#REF!,0)</f>
        <v>0</v>
      </c>
      <c r="IO17" s="1098">
        <f>IF(IO$9=$N17,#REF!,0)</f>
        <v>0</v>
      </c>
      <c r="IP17" s="1098">
        <f>IF(IP$9=$N17,#REF!,0)</f>
        <v>0</v>
      </c>
      <c r="IQ17" s="1098">
        <f>IF(IQ$9=$N17,#REF!,0)</f>
        <v>0</v>
      </c>
      <c r="IR17" s="1098">
        <f>IF(IR$9=$N17,#REF!,0)</f>
        <v>0</v>
      </c>
      <c r="IS17" s="1098">
        <f>IF(IS$9=$N17,#REF!,0)</f>
        <v>0</v>
      </c>
      <c r="IT17" s="1098">
        <f>IF(IT$9=$N17,#REF!,0)</f>
        <v>0</v>
      </c>
      <c r="IU17" s="1098">
        <f>IF(IU$9=$N17,#REF!,0)</f>
        <v>0</v>
      </c>
      <c r="IV17" s="1098">
        <f>IF(IV$9=$N17,#REF!,0)</f>
        <v>0</v>
      </c>
      <c r="IW17" s="1098">
        <f>IF(IW$9=$N17,#REF!,0)</f>
        <v>0</v>
      </c>
      <c r="IX17" s="1098">
        <f>IF(IX$9=$N17,#REF!,0)</f>
        <v>0</v>
      </c>
      <c r="IY17" s="1098">
        <f>IF(IY$9=$N17,#REF!,0)</f>
        <v>0</v>
      </c>
      <c r="IZ17" s="1098">
        <f>IF(IZ$9=$N17,#REF!,0)</f>
        <v>0</v>
      </c>
      <c r="JA17" s="1098">
        <f>IF(JA$9=$N17,#REF!,0)</f>
        <v>0</v>
      </c>
      <c r="JB17" s="1098">
        <f>IF(JB$9=$N17,#REF!,0)</f>
        <v>0</v>
      </c>
      <c r="JC17" s="1098">
        <f>IF(JC$9=$N17,#REF!,0)</f>
        <v>0</v>
      </c>
      <c r="JD17" s="1098">
        <f>IF(JD$9=$N17,#REF!,0)</f>
        <v>0</v>
      </c>
      <c r="JE17" s="1098">
        <f>IF(JE$9=$N17,#REF!,0)</f>
        <v>0</v>
      </c>
      <c r="JF17" s="1098">
        <f>IF(JF$9=$N17,#REF!,0)</f>
        <v>0</v>
      </c>
      <c r="JG17" s="1098">
        <f>IF(JG$9=$N17,#REF!,0)</f>
        <v>0</v>
      </c>
      <c r="JH17" s="1098">
        <f>IF(JH$9=$N17,#REF!,0)</f>
        <v>0</v>
      </c>
      <c r="JI17" s="1098">
        <f>IF(JI$9=$N17,#REF!,0)</f>
        <v>0</v>
      </c>
      <c r="JJ17" s="1098">
        <f>IF(JJ$9=$N17,#REF!,0)</f>
        <v>0</v>
      </c>
      <c r="JK17" s="1098">
        <f>IF(JK$9=$N17,#REF!,0)</f>
        <v>0</v>
      </c>
      <c r="JL17" s="1098">
        <f>IF(JL$9=$N17,#REF!,0)</f>
        <v>0</v>
      </c>
      <c r="JM17" s="1098">
        <f>IF(JM$9=$N17,#REF!,0)</f>
        <v>0</v>
      </c>
      <c r="JN17" s="1098">
        <f>IF(JN$9=$N17,#REF!,0)</f>
        <v>0</v>
      </c>
      <c r="JO17" s="1098">
        <f>IF(JO$9=$N17,#REF!,0)</f>
        <v>0</v>
      </c>
      <c r="JP17" s="1098">
        <f>IF(JP$9=$N17,#REF!,0)</f>
        <v>0</v>
      </c>
      <c r="JQ17" s="1098">
        <f>IF(JQ$9=$N17,#REF!,0)</f>
        <v>0</v>
      </c>
      <c r="JR17" s="1098">
        <f>IF(JR$9=$N17,#REF!,0)</f>
        <v>0</v>
      </c>
      <c r="JS17" s="1098">
        <f>IF(JS$9=$N17,#REF!,0)</f>
        <v>0</v>
      </c>
      <c r="JT17" s="1098">
        <f>IF(JT$9=$N17,#REF!,0)</f>
        <v>0</v>
      </c>
      <c r="JU17" s="1098">
        <f>IF(JU$9=$N17,#REF!,0)</f>
        <v>0</v>
      </c>
      <c r="JV17" s="1098">
        <f>IF(JV$9=$N17,#REF!,0)</f>
        <v>0</v>
      </c>
      <c r="JW17" s="1098">
        <f>IF(JW$9=$N17,#REF!,0)</f>
        <v>0</v>
      </c>
      <c r="JX17" s="681"/>
      <c r="JZ17" s="681">
        <f t="shared" si="38"/>
        <v>0</v>
      </c>
      <c r="KA17" s="681">
        <f t="shared" si="38"/>
        <v>0</v>
      </c>
      <c r="KB17" s="681">
        <f t="shared" si="38"/>
        <v>0</v>
      </c>
      <c r="KC17" s="681">
        <f t="shared" si="38"/>
        <v>0</v>
      </c>
      <c r="KD17" s="681">
        <f t="shared" si="38"/>
        <v>0</v>
      </c>
      <c r="KE17" s="681">
        <f t="shared" si="38"/>
        <v>0</v>
      </c>
      <c r="KF17" s="681">
        <f t="shared" si="38"/>
        <v>0</v>
      </c>
      <c r="KG17" s="681">
        <f t="shared" si="38"/>
        <v>0</v>
      </c>
      <c r="KH17" s="681">
        <f t="shared" si="38"/>
        <v>0</v>
      </c>
      <c r="KI17" s="681">
        <f t="shared" si="38"/>
        <v>0</v>
      </c>
      <c r="KJ17" s="681">
        <f t="shared" si="38"/>
        <v>0</v>
      </c>
      <c r="KN17" s="1098">
        <f t="shared" si="39"/>
        <v>0</v>
      </c>
      <c r="KO17" s="1098">
        <f t="shared" si="40"/>
        <v>0</v>
      </c>
      <c r="KP17" s="1098">
        <f t="shared" si="40"/>
        <v>0</v>
      </c>
      <c r="KQ17" s="1098">
        <f t="shared" si="40"/>
        <v>22555.42</v>
      </c>
      <c r="KR17" s="1098">
        <f t="shared" si="40"/>
        <v>0</v>
      </c>
      <c r="KS17" s="1098">
        <f t="shared" si="40"/>
        <v>0</v>
      </c>
      <c r="KT17" s="1098">
        <f t="shared" si="40"/>
        <v>0</v>
      </c>
      <c r="KU17" s="1098">
        <f t="shared" si="40"/>
        <v>0</v>
      </c>
      <c r="KV17" s="1098">
        <f t="shared" si="40"/>
        <v>0</v>
      </c>
      <c r="KW17" s="1098">
        <f t="shared" si="40"/>
        <v>0</v>
      </c>
      <c r="KX17" s="1098">
        <f t="shared" si="40"/>
        <v>0</v>
      </c>
      <c r="KY17" s="1098">
        <f t="shared" si="40"/>
        <v>0</v>
      </c>
      <c r="KZ17" s="1098">
        <f t="shared" si="40"/>
        <v>0</v>
      </c>
      <c r="LA17" s="1098">
        <f t="shared" si="40"/>
        <v>0</v>
      </c>
      <c r="LB17" s="1098">
        <f t="shared" si="40"/>
        <v>0</v>
      </c>
      <c r="LC17" s="1098">
        <f t="shared" si="40"/>
        <v>0</v>
      </c>
      <c r="LD17" s="1098">
        <f t="shared" si="40"/>
        <v>0</v>
      </c>
      <c r="LE17" s="1098">
        <f t="shared" si="41"/>
        <v>0</v>
      </c>
      <c r="LF17" s="1098">
        <f t="shared" si="41"/>
        <v>0</v>
      </c>
      <c r="LG17" s="1098">
        <f t="shared" si="41"/>
        <v>0</v>
      </c>
      <c r="LH17" s="1098">
        <f t="shared" si="41"/>
        <v>0</v>
      </c>
      <c r="LI17" s="1098">
        <f t="shared" si="41"/>
        <v>0</v>
      </c>
      <c r="LJ17" s="1098">
        <f t="shared" si="41"/>
        <v>0</v>
      </c>
      <c r="LK17" s="1098">
        <f t="shared" si="41"/>
        <v>0</v>
      </c>
      <c r="LL17" s="1098">
        <f t="shared" si="41"/>
        <v>0</v>
      </c>
      <c r="LM17" s="1098">
        <f t="shared" si="41"/>
        <v>0</v>
      </c>
      <c r="LN17" s="1098">
        <f t="shared" si="41"/>
        <v>0</v>
      </c>
      <c r="LO17" s="1098">
        <f t="shared" si="41"/>
        <v>0</v>
      </c>
      <c r="LP17" s="1098">
        <f t="shared" si="41"/>
        <v>0</v>
      </c>
      <c r="LQ17" s="1098">
        <f t="shared" si="41"/>
        <v>0</v>
      </c>
      <c r="LR17" s="1098">
        <f t="shared" si="41"/>
        <v>0</v>
      </c>
      <c r="LS17" s="1098">
        <f t="shared" si="41"/>
        <v>0</v>
      </c>
    </row>
    <row r="18" spans="1:331" ht="20.100000000000001" customHeight="1" x14ac:dyDescent="0.35">
      <c r="A18" s="668"/>
      <c r="B18" s="871"/>
      <c r="C18" s="870"/>
      <c r="D18" s="871"/>
      <c r="E18" s="871"/>
      <c r="F18" s="871"/>
      <c r="G18" s="871" t="s">
        <v>9</v>
      </c>
      <c r="H18" s="871"/>
      <c r="I18" s="871"/>
      <c r="J18" s="871" t="s">
        <v>194</v>
      </c>
      <c r="K18" s="877"/>
      <c r="L18" s="886"/>
      <c r="M18" s="879"/>
      <c r="N18" s="892">
        <v>3211</v>
      </c>
      <c r="O18" s="920" t="s">
        <v>22</v>
      </c>
      <c r="P18" s="428">
        <v>13835</v>
      </c>
      <c r="Q18" s="428">
        <v>13835.31</v>
      </c>
      <c r="R18" s="428">
        <v>4115.3100000000004</v>
      </c>
      <c r="S18" s="428">
        <v>5115.3100000000004</v>
      </c>
      <c r="T18" s="428">
        <v>4115.3100000000004</v>
      </c>
      <c r="U18" s="428">
        <v>4115.3100000000004</v>
      </c>
      <c r="V18" s="428">
        <v>0</v>
      </c>
      <c r="W18" s="428">
        <f t="shared" si="4"/>
        <v>0</v>
      </c>
      <c r="X18" s="428">
        <f>(Y18-U18)</f>
        <v>0</v>
      </c>
      <c r="Y18" s="428">
        <v>4115.3100000000004</v>
      </c>
      <c r="Z18" s="36">
        <v>4115.3100000000004</v>
      </c>
      <c r="AA18" s="428">
        <v>2115.31</v>
      </c>
      <c r="AB18" s="36">
        <v>2115.31</v>
      </c>
      <c r="AC18" s="36">
        <v>4115.3100000000004</v>
      </c>
      <c r="AD18" s="36">
        <v>0</v>
      </c>
      <c r="AE18" s="36">
        <f t="shared" si="5"/>
        <v>0</v>
      </c>
      <c r="AF18" s="428">
        <f>(AG18-AC18)</f>
        <v>-1000.0000000000005</v>
      </c>
      <c r="AG18" s="36">
        <v>3115.31</v>
      </c>
      <c r="AH18" s="36"/>
      <c r="AI18" s="616"/>
      <c r="AJ18" s="36">
        <v>3115.31</v>
      </c>
      <c r="AK18" s="36">
        <v>3115.31</v>
      </c>
      <c r="AL18" s="36">
        <v>3115.31</v>
      </c>
      <c r="AM18" s="36">
        <v>2370</v>
      </c>
      <c r="AN18" s="103">
        <v>2615.31</v>
      </c>
      <c r="AO18" s="103">
        <v>3115.31</v>
      </c>
      <c r="AP18" s="103">
        <v>2715.31</v>
      </c>
      <c r="AQ18" s="103">
        <v>4915.3100000000004</v>
      </c>
      <c r="AR18" s="36">
        <v>5896.8</v>
      </c>
      <c r="AS18" s="103">
        <f>AR18/AN18*100</f>
        <v>225.47231494545579</v>
      </c>
      <c r="AT18" s="103">
        <f>AR18/AP18*100</f>
        <v>217.16857375400966</v>
      </c>
      <c r="AU18" s="103">
        <v>2715.31</v>
      </c>
      <c r="AV18" s="103">
        <v>2715.31</v>
      </c>
      <c r="AW18" s="103"/>
      <c r="AX18" s="103"/>
      <c r="AY18" s="428">
        <f>(BB18-AV18)</f>
        <v>4000.0000000000005</v>
      </c>
      <c r="AZ18" s="428">
        <f>(AP18-AO18)</f>
        <v>-400</v>
      </c>
      <c r="BA18" s="36"/>
      <c r="BB18" s="103">
        <v>6715.31</v>
      </c>
      <c r="BC18" s="103">
        <v>6715.31</v>
      </c>
      <c r="BD18" s="103">
        <v>4926.2</v>
      </c>
      <c r="BE18" s="103">
        <v>5504.3</v>
      </c>
      <c r="BF18" s="103">
        <v>8715.31</v>
      </c>
      <c r="BG18" s="103">
        <v>7081.2</v>
      </c>
      <c r="BH18" s="103">
        <v>6715.31</v>
      </c>
      <c r="BI18" s="428">
        <f>(BJ18-BH18)</f>
        <v>1000</v>
      </c>
      <c r="BJ18" s="103">
        <v>7715.31</v>
      </c>
      <c r="BK18" s="103">
        <v>7829.9</v>
      </c>
      <c r="BL18" s="103">
        <f t="shared" si="31"/>
        <v>101.48522872055692</v>
      </c>
      <c r="BM18" s="36"/>
      <c r="BN18" s="36"/>
      <c r="BO18" s="103">
        <v>11215.31</v>
      </c>
      <c r="BP18" s="103"/>
      <c r="BQ18" s="103"/>
      <c r="BR18" s="428">
        <f>(BS18-BO18)</f>
        <v>2000</v>
      </c>
      <c r="BS18" s="103">
        <v>13215.31</v>
      </c>
      <c r="BT18" s="103">
        <v>10779.7</v>
      </c>
      <c r="BU18" s="428">
        <f>(BY18-BO18)</f>
        <v>2468</v>
      </c>
      <c r="BV18" s="103">
        <v>13215.31</v>
      </c>
      <c r="BW18" s="103"/>
      <c r="BX18" s="103"/>
      <c r="BY18" s="103">
        <v>13683.31</v>
      </c>
      <c r="BZ18" s="103">
        <v>13659</v>
      </c>
      <c r="CA18" s="103">
        <f t="shared" si="8"/>
        <v>192.89103541772582</v>
      </c>
      <c r="CB18" s="103">
        <f t="shared" si="9"/>
        <v>99.822338308494068</v>
      </c>
      <c r="CC18" s="103"/>
      <c r="CD18" s="103"/>
      <c r="CE18" s="103">
        <v>13215.31</v>
      </c>
      <c r="CF18" s="103">
        <v>3794.6</v>
      </c>
      <c r="CG18" s="725">
        <f t="shared" si="10"/>
        <v>28.713666194739286</v>
      </c>
      <c r="CH18" s="103">
        <f>(CI18-CE18)</f>
        <v>-0.30999999999949068</v>
      </c>
      <c r="CI18" s="725">
        <v>13215</v>
      </c>
      <c r="CJ18" s="103"/>
      <c r="CK18" s="725">
        <f t="shared" si="11"/>
        <v>0</v>
      </c>
      <c r="CL18" s="103">
        <f>(CM18-CI18)</f>
        <v>0</v>
      </c>
      <c r="CM18" s="725">
        <v>13215</v>
      </c>
      <c r="CN18" s="103"/>
      <c r="CO18" s="725">
        <f t="shared" si="12"/>
        <v>0</v>
      </c>
      <c r="CP18" s="103">
        <f>(CQ18-CM18)</f>
        <v>0</v>
      </c>
      <c r="CQ18" s="725">
        <v>13215</v>
      </c>
      <c r="CR18" s="725">
        <v>13225.6</v>
      </c>
      <c r="CS18" s="725">
        <f t="shared" si="13"/>
        <v>100.0802118804389</v>
      </c>
      <c r="CT18" s="103">
        <f>(CU18-CQ18)</f>
        <v>1500</v>
      </c>
      <c r="CU18" s="725">
        <v>14715</v>
      </c>
      <c r="CV18" s="725">
        <v>13225.6</v>
      </c>
      <c r="CW18" s="725">
        <f t="shared" si="14"/>
        <v>89.878355419639817</v>
      </c>
      <c r="CX18" s="103">
        <f>(CY18-CU18)</f>
        <v>-500</v>
      </c>
      <c r="CY18" s="725">
        <v>14215</v>
      </c>
      <c r="CZ18" s="837"/>
      <c r="DA18" s="837"/>
      <c r="DB18" s="725">
        <v>12993.6</v>
      </c>
      <c r="DC18" s="837">
        <v>14032.42</v>
      </c>
      <c r="DD18" s="837">
        <f t="shared" si="16"/>
        <v>107.99485900751138</v>
      </c>
      <c r="DE18" s="837">
        <f t="shared" si="17"/>
        <v>106.18554672720393</v>
      </c>
      <c r="DF18" s="837">
        <v>14050.4</v>
      </c>
      <c r="DG18" s="837">
        <v>13215</v>
      </c>
      <c r="DH18" s="725">
        <v>10526.42</v>
      </c>
      <c r="DI18" s="837">
        <f t="shared" si="18"/>
        <v>79.655088914112753</v>
      </c>
      <c r="DJ18" s="103">
        <f>(DK18-DG18)</f>
        <v>0</v>
      </c>
      <c r="DK18" s="837">
        <v>13215</v>
      </c>
      <c r="DL18" s="837">
        <f t="shared" si="19"/>
        <v>106.32160423760877</v>
      </c>
      <c r="DM18" s="103">
        <f>(DN18-DK18)</f>
        <v>0</v>
      </c>
      <c r="DN18" s="837">
        <v>13215</v>
      </c>
      <c r="DO18" s="837">
        <v>14032.42</v>
      </c>
      <c r="DP18" s="837">
        <f t="shared" si="20"/>
        <v>106.18554672720393</v>
      </c>
      <c r="DQ18" s="837">
        <f>(DR18-DN18)</f>
        <v>3817.4199999999983</v>
      </c>
      <c r="DR18" s="837">
        <v>17032.419999999998</v>
      </c>
      <c r="DS18" s="837">
        <v>16108.42</v>
      </c>
      <c r="DT18" s="837">
        <f t="shared" si="21"/>
        <v>94.575051578108116</v>
      </c>
      <c r="DU18" s="837">
        <f>(DV18-DR18)</f>
        <v>-1163.9999999999982</v>
      </c>
      <c r="DV18" s="837">
        <v>15868.42</v>
      </c>
      <c r="DW18" s="837">
        <v>13215</v>
      </c>
      <c r="DX18" s="837"/>
      <c r="DY18" s="837"/>
      <c r="DZ18" s="837">
        <v>14032.42</v>
      </c>
      <c r="EA18" s="837">
        <v>13215</v>
      </c>
      <c r="EB18" s="837">
        <v>4998.2</v>
      </c>
      <c r="EC18" s="837">
        <f t="shared" si="23"/>
        <v>37.822171774498678</v>
      </c>
      <c r="ED18" s="837">
        <f>(EE18-EA18)</f>
        <v>1285</v>
      </c>
      <c r="EE18" s="837">
        <v>14500</v>
      </c>
      <c r="EF18" s="837">
        <v>0</v>
      </c>
      <c r="EG18" s="837">
        <f t="shared" si="24"/>
        <v>0</v>
      </c>
      <c r="EH18" s="837" t="e">
        <f>(#REF!-EE18)</f>
        <v>#REF!</v>
      </c>
      <c r="EI18" s="837">
        <f>IFERROR(#REF!/DZ18*100,)</f>
        <v>0</v>
      </c>
      <c r="EJ18" s="837">
        <f>IFERROR(#REF!/#REF!*100,)</f>
        <v>0</v>
      </c>
      <c r="EK18" s="837">
        <v>10000</v>
      </c>
      <c r="EL18" s="837"/>
      <c r="EM18" s="837"/>
      <c r="EN18" s="863"/>
      <c r="EO18" s="863"/>
      <c r="EP18" s="863"/>
      <c r="EQ18" s="863"/>
      <c r="ER18" s="863"/>
      <c r="ES18" s="146">
        <f t="shared" si="26"/>
        <v>0</v>
      </c>
      <c r="EX18" s="739">
        <f>IF(EX$9=$K18,#REF!,0)</f>
        <v>0</v>
      </c>
      <c r="EY18" s="739">
        <f>IF(EY$9=$K18,#REF!,0)</f>
        <v>0</v>
      </c>
      <c r="EZ18" s="739">
        <f>IF(EZ$9=$K18,#REF!,0)</f>
        <v>0</v>
      </c>
      <c r="FA18" s="739">
        <f>IF(FA$9=$K18,#REF!,0)</f>
        <v>0</v>
      </c>
      <c r="FB18" s="739">
        <f>IF(FB$9=$K18,#REF!,0)</f>
        <v>0</v>
      </c>
      <c r="FC18" s="739">
        <f>IF(FC$9=$K18,#REF!,0)</f>
        <v>0</v>
      </c>
      <c r="FD18" s="739">
        <f>IF(FD$9=$K18,#REF!,0)</f>
        <v>0</v>
      </c>
      <c r="FE18" s="739">
        <f>IF(FE$9=$K18,#REF!,0)</f>
        <v>0</v>
      </c>
      <c r="FF18" s="739">
        <f>IF(FF$9=$K18,#REF!,0)</f>
        <v>0</v>
      </c>
      <c r="FG18" s="739">
        <f>IF(FG$9=$K18,#REF!,0)</f>
        <v>0</v>
      </c>
      <c r="FH18" s="739">
        <f>IF(FH$9=$K18,#REF!,0)</f>
        <v>0</v>
      </c>
      <c r="FI18" s="739">
        <f>IF(FI$9=$K18,#REF!,0)</f>
        <v>0</v>
      </c>
      <c r="FJ18" s="739">
        <f>IF(FJ$9=$K18,#REF!,0)</f>
        <v>0</v>
      </c>
      <c r="FK18" s="739">
        <f>IF(FK$9=$K18,#REF!,0)</f>
        <v>0</v>
      </c>
      <c r="FL18" s="739">
        <f>IF(FL$9=$K18,#REF!,0)</f>
        <v>0</v>
      </c>
      <c r="FM18" s="739">
        <f>IF(FM$9=$K18,#REF!,0)</f>
        <v>0</v>
      </c>
      <c r="FN18" s="739">
        <f>IF(FN$9=$K18,#REF!,0)</f>
        <v>0</v>
      </c>
      <c r="FO18" s="739">
        <f>IF(FO$9=$K18,#REF!,0)</f>
        <v>0</v>
      </c>
      <c r="FP18" s="739">
        <f>IF(FP$9=$K18,#REF!,0)</f>
        <v>0</v>
      </c>
      <c r="FQ18" s="739">
        <f>IF(FQ$9=$K18,#REF!,0)</f>
        <v>0</v>
      </c>
      <c r="FU18" s="739">
        <f t="shared" si="27"/>
        <v>0</v>
      </c>
      <c r="FV18" s="739">
        <f t="shared" si="27"/>
        <v>0</v>
      </c>
      <c r="FW18" s="739">
        <f t="shared" si="27"/>
        <v>0</v>
      </c>
      <c r="FX18" s="739">
        <f t="shared" si="27"/>
        <v>0</v>
      </c>
      <c r="FY18" s="739">
        <f t="shared" si="27"/>
        <v>0</v>
      </c>
      <c r="FZ18" s="739">
        <f t="shared" si="27"/>
        <v>0</v>
      </c>
      <c r="GA18" s="739">
        <f t="shared" si="27"/>
        <v>0</v>
      </c>
      <c r="GB18" s="739">
        <f t="shared" si="27"/>
        <v>0</v>
      </c>
      <c r="GC18" s="739">
        <f t="shared" si="27"/>
        <v>0</v>
      </c>
      <c r="GD18" s="739">
        <f t="shared" si="27"/>
        <v>0</v>
      </c>
      <c r="GE18" s="739">
        <f t="shared" si="28"/>
        <v>0</v>
      </c>
      <c r="GF18" s="739">
        <f t="shared" si="28"/>
        <v>0</v>
      </c>
      <c r="GG18" s="739">
        <f t="shared" si="28"/>
        <v>0</v>
      </c>
      <c r="GH18" s="739">
        <f t="shared" si="28"/>
        <v>0</v>
      </c>
      <c r="GI18" s="739">
        <f t="shared" si="28"/>
        <v>0</v>
      </c>
      <c r="GJ18" s="739">
        <f t="shared" si="28"/>
        <v>0</v>
      </c>
      <c r="GK18" s="739">
        <f t="shared" si="28"/>
        <v>0</v>
      </c>
      <c r="GL18" s="739">
        <f t="shared" si="28"/>
        <v>0</v>
      </c>
      <c r="GM18" s="739">
        <f t="shared" si="28"/>
        <v>0</v>
      </c>
      <c r="GN18" s="739">
        <f t="shared" si="28"/>
        <v>0</v>
      </c>
      <c r="GQ18" s="1098">
        <f>IF(GQ$9=$N18,#REF!,0)</f>
        <v>0</v>
      </c>
      <c r="GR18" s="1098">
        <f>IF(GR$9=$N18,#REF!,0)</f>
        <v>0</v>
      </c>
      <c r="GS18" s="1098">
        <f>IF(GS$9=$N18,#REF!,0)</f>
        <v>0</v>
      </c>
      <c r="GT18" s="1098">
        <f>IF(GT$9=$N18,#REF!,0)</f>
        <v>0</v>
      </c>
      <c r="GU18" s="1098">
        <f>IF(GU$9=$N18,#REF!,0)</f>
        <v>0</v>
      </c>
      <c r="GV18" s="1098">
        <f>IF(GV$9=$N18,#REF!,0)</f>
        <v>0</v>
      </c>
      <c r="GW18" s="1098">
        <f>IF(GW$9=$N18,#REF!,0)</f>
        <v>0</v>
      </c>
      <c r="GX18" s="1098">
        <f>IF(GX$9=$N18,#REF!,0)</f>
        <v>0</v>
      </c>
      <c r="GY18" s="1098" t="e">
        <f>IF(GY$9=$N18,#REF!,0)</f>
        <v>#REF!</v>
      </c>
      <c r="GZ18" s="1098">
        <f>IF(GZ$9=$N18,#REF!,0)</f>
        <v>0</v>
      </c>
      <c r="HA18" s="1098">
        <f>IF(HA$9=$N18,#REF!,0)</f>
        <v>0</v>
      </c>
      <c r="HB18" s="1098">
        <f>IF(HB$9=$N18,#REF!,0)</f>
        <v>0</v>
      </c>
      <c r="HC18" s="1098">
        <f>IF(HC$9=$N18,#REF!,0)</f>
        <v>0</v>
      </c>
      <c r="HD18" s="1098">
        <f>IF(HD$9=$N18,#REF!,0)</f>
        <v>0</v>
      </c>
      <c r="HE18" s="1098">
        <f>IF(HE$9=$N18,#REF!,0)</f>
        <v>0</v>
      </c>
      <c r="HF18" s="1098">
        <f>IF(HF$9=$N18,#REF!,0)</f>
        <v>0</v>
      </c>
      <c r="HG18" s="1098">
        <f>IF(HG$9=$N18,#REF!,0)</f>
        <v>0</v>
      </c>
      <c r="HH18" s="1098">
        <f>IF(HH$9=$N18,#REF!,0)</f>
        <v>0</v>
      </c>
      <c r="HI18" s="1098">
        <f>IF(HI$9=$N18,#REF!,0)</f>
        <v>0</v>
      </c>
      <c r="HJ18" s="1098">
        <f>IF(HJ$9=$N18,#REF!,0)</f>
        <v>0</v>
      </c>
      <c r="HK18" s="1098">
        <f>IF(HK$9=$N18,#REF!,0)</f>
        <v>0</v>
      </c>
      <c r="HL18" s="1098">
        <f>IF(HL$9=$N18,#REF!,0)</f>
        <v>0</v>
      </c>
      <c r="HM18" s="1098">
        <f>IF(HM$9=$N18,#REF!,0)</f>
        <v>0</v>
      </c>
      <c r="HN18" s="1098">
        <f>IF(HN$9=$N18,#REF!,0)</f>
        <v>0</v>
      </c>
      <c r="HO18" s="1098">
        <f>IF(HO$9=$N18,#REF!,0)</f>
        <v>0</v>
      </c>
      <c r="HP18" s="1098">
        <f>IF(HP$9=$N18,#REF!,0)</f>
        <v>0</v>
      </c>
      <c r="HQ18" s="1098">
        <f>IF(HQ$9=$N18,#REF!,0)</f>
        <v>0</v>
      </c>
      <c r="HR18" s="1098">
        <f>IF(HR$9=$N18,#REF!,0)</f>
        <v>0</v>
      </c>
      <c r="HS18" s="1098">
        <f>IF(HS$9=$N18,#REF!,0)</f>
        <v>0</v>
      </c>
      <c r="HT18" s="1098">
        <f>IF(HT$9=$N18,#REF!,0)</f>
        <v>0</v>
      </c>
      <c r="HU18" s="1098">
        <f>IF(HU$9=$N18,#REF!,0)</f>
        <v>0</v>
      </c>
      <c r="HV18" s="1098">
        <f>IF(HV$9=$N18,#REF!,0)</f>
        <v>0</v>
      </c>
      <c r="HW18" s="1098">
        <f>IF(HW$9=$N18,#REF!,0)</f>
        <v>0</v>
      </c>
      <c r="HX18" s="1098">
        <f>IF(HX$9=$N18,#REF!,0)</f>
        <v>0</v>
      </c>
      <c r="HY18" s="1098">
        <f>IF(HY$9=$N18,#REF!,0)</f>
        <v>0</v>
      </c>
      <c r="HZ18" s="1098">
        <f>IF(HZ$9=$N18,#REF!,0)</f>
        <v>0</v>
      </c>
      <c r="IA18" s="1098">
        <f>IF(IA$9=$N18,#REF!,0)</f>
        <v>0</v>
      </c>
      <c r="IB18" s="1098">
        <f>IF(IB$9=$N18,#REF!,0)</f>
        <v>0</v>
      </c>
      <c r="IC18" s="1098">
        <f>IF(IC$9=$N18,#REF!,0)</f>
        <v>0</v>
      </c>
      <c r="ID18" s="1098">
        <f>IF(ID$9=$N18,#REF!,0)</f>
        <v>0</v>
      </c>
      <c r="IE18" s="1098">
        <f>IF(IE$9=$N18,#REF!,0)</f>
        <v>0</v>
      </c>
      <c r="IF18" s="1098">
        <f>IF(IF$9=$N18,#REF!,0)</f>
        <v>0</v>
      </c>
      <c r="IG18" s="1098">
        <f>IF(IG$9=$N18,#REF!,0)</f>
        <v>0</v>
      </c>
      <c r="IH18" s="1098">
        <f>IF(IH$9=$N18,#REF!,0)</f>
        <v>0</v>
      </c>
      <c r="II18" s="1098">
        <f>IF(II$9=$N18,#REF!,0)</f>
        <v>0</v>
      </c>
      <c r="IJ18" s="1098">
        <f>IF(IJ$9=$N18,#REF!,0)</f>
        <v>0</v>
      </c>
      <c r="IK18" s="1098">
        <f>IF(IK$9=$N18,#REF!,0)</f>
        <v>0</v>
      </c>
      <c r="IL18" s="1098">
        <f>IF(IL$9=$N18,#REF!,0)</f>
        <v>0</v>
      </c>
      <c r="IM18" s="1098">
        <f>IF(IM$9=$N18,#REF!,0)</f>
        <v>0</v>
      </c>
      <c r="IN18" s="1098">
        <f>IF(IN$9=$N18,#REF!,0)</f>
        <v>0</v>
      </c>
      <c r="IO18" s="1098">
        <f>IF(IO$9=$N18,#REF!,0)</f>
        <v>0</v>
      </c>
      <c r="IP18" s="1098">
        <f>IF(IP$9=$N18,#REF!,0)</f>
        <v>0</v>
      </c>
      <c r="IQ18" s="1098">
        <f>IF(IQ$9=$N18,#REF!,0)</f>
        <v>0</v>
      </c>
      <c r="IR18" s="1098">
        <f>IF(IR$9=$N18,#REF!,0)</f>
        <v>0</v>
      </c>
      <c r="IS18" s="1098">
        <f>IF(IS$9=$N18,#REF!,0)</f>
        <v>0</v>
      </c>
      <c r="IT18" s="1098">
        <f>IF(IT$9=$N18,#REF!,0)</f>
        <v>0</v>
      </c>
      <c r="IU18" s="1098">
        <f>IF(IU$9=$N18,#REF!,0)</f>
        <v>0</v>
      </c>
      <c r="IV18" s="1098">
        <f>IF(IV$9=$N18,#REF!,0)</f>
        <v>0</v>
      </c>
      <c r="IW18" s="1098">
        <f>IF(IW$9=$N18,#REF!,0)</f>
        <v>0</v>
      </c>
      <c r="IX18" s="1098">
        <f>IF(IX$9=$N18,#REF!,0)</f>
        <v>0</v>
      </c>
      <c r="IY18" s="1098">
        <f>IF(IY$9=$N18,#REF!,0)</f>
        <v>0</v>
      </c>
      <c r="IZ18" s="1098">
        <f>IF(IZ$9=$N18,#REF!,0)</f>
        <v>0</v>
      </c>
      <c r="JA18" s="1098">
        <f>IF(JA$9=$N18,#REF!,0)</f>
        <v>0</v>
      </c>
      <c r="JB18" s="1098">
        <f>IF(JB$9=$N18,#REF!,0)</f>
        <v>0</v>
      </c>
      <c r="JC18" s="1098">
        <f>IF(JC$9=$N18,#REF!,0)</f>
        <v>0</v>
      </c>
      <c r="JD18" s="1098">
        <f>IF(JD$9=$N18,#REF!,0)</f>
        <v>0</v>
      </c>
      <c r="JE18" s="1098">
        <f>IF(JE$9=$N18,#REF!,0)</f>
        <v>0</v>
      </c>
      <c r="JF18" s="1098">
        <f>IF(JF$9=$N18,#REF!,0)</f>
        <v>0</v>
      </c>
      <c r="JG18" s="1098">
        <f>IF(JG$9=$N18,#REF!,0)</f>
        <v>0</v>
      </c>
      <c r="JH18" s="1098">
        <f>IF(JH$9=$N18,#REF!,0)</f>
        <v>0</v>
      </c>
      <c r="JI18" s="1098">
        <f>IF(JI$9=$N18,#REF!,0)</f>
        <v>0</v>
      </c>
      <c r="JJ18" s="1098">
        <f>IF(JJ$9=$N18,#REF!,0)</f>
        <v>0</v>
      </c>
      <c r="JK18" s="1098">
        <f>IF(JK$9=$N18,#REF!,0)</f>
        <v>0</v>
      </c>
      <c r="JL18" s="1098">
        <f>IF(JL$9=$N18,#REF!,0)</f>
        <v>0</v>
      </c>
      <c r="JM18" s="1098">
        <f>IF(JM$9=$N18,#REF!,0)</f>
        <v>0</v>
      </c>
      <c r="JN18" s="1098">
        <f>IF(JN$9=$N18,#REF!,0)</f>
        <v>0</v>
      </c>
      <c r="JO18" s="1098">
        <f>IF(JO$9=$N18,#REF!,0)</f>
        <v>0</v>
      </c>
      <c r="JP18" s="1098">
        <f>IF(JP$9=$N18,#REF!,0)</f>
        <v>0</v>
      </c>
      <c r="JQ18" s="1098">
        <f>IF(JQ$9=$N18,#REF!,0)</f>
        <v>0</v>
      </c>
      <c r="JR18" s="1098">
        <f>IF(JR$9=$N18,#REF!,0)</f>
        <v>0</v>
      </c>
      <c r="JS18" s="1098">
        <f>IF(JS$9=$N18,#REF!,0)</f>
        <v>0</v>
      </c>
      <c r="JT18" s="1098">
        <f>IF(JT$9=$N18,#REF!,0)</f>
        <v>0</v>
      </c>
      <c r="JU18" s="1098">
        <f>IF(JU$9=$N18,#REF!,0)</f>
        <v>0</v>
      </c>
      <c r="JV18" s="1098">
        <f>IF(JV$9=$N18,#REF!,0)</f>
        <v>0</v>
      </c>
      <c r="JW18" s="1098">
        <f>IF(JW$9=$N18,#REF!,0)</f>
        <v>0</v>
      </c>
      <c r="JX18" s="681"/>
      <c r="JZ18" s="681">
        <f t="shared" si="38"/>
        <v>0</v>
      </c>
      <c r="KA18" s="681">
        <f t="shared" si="38"/>
        <v>0</v>
      </c>
      <c r="KB18" s="681">
        <f t="shared" si="38"/>
        <v>0</v>
      </c>
      <c r="KC18" s="681">
        <f t="shared" si="38"/>
        <v>0</v>
      </c>
      <c r="KD18" s="681">
        <f t="shared" si="38"/>
        <v>0</v>
      </c>
      <c r="KE18" s="681">
        <f t="shared" si="38"/>
        <v>0</v>
      </c>
      <c r="KF18" s="681">
        <f t="shared" si="38"/>
        <v>0</v>
      </c>
      <c r="KG18" s="681">
        <f t="shared" si="38"/>
        <v>0</v>
      </c>
      <c r="KH18" s="681">
        <f t="shared" si="38"/>
        <v>0</v>
      </c>
      <c r="KI18" s="681">
        <f t="shared" si="38"/>
        <v>0</v>
      </c>
      <c r="KJ18" s="681">
        <f t="shared" si="38"/>
        <v>0</v>
      </c>
      <c r="KN18" s="1098">
        <f t="shared" si="39"/>
        <v>0</v>
      </c>
      <c r="KO18" s="1098">
        <f t="shared" si="40"/>
        <v>0</v>
      </c>
      <c r="KP18" s="1098">
        <f t="shared" si="40"/>
        <v>0</v>
      </c>
      <c r="KQ18" s="1098">
        <f t="shared" si="40"/>
        <v>0</v>
      </c>
      <c r="KR18" s="1098">
        <f t="shared" si="40"/>
        <v>0</v>
      </c>
      <c r="KS18" s="1098">
        <f t="shared" si="40"/>
        <v>0</v>
      </c>
      <c r="KT18" s="1098">
        <f t="shared" si="40"/>
        <v>0</v>
      </c>
      <c r="KU18" s="1098">
        <f t="shared" si="40"/>
        <v>0</v>
      </c>
      <c r="KV18" s="1098">
        <f t="shared" si="40"/>
        <v>0</v>
      </c>
      <c r="KW18" s="1098">
        <f t="shared" si="40"/>
        <v>0</v>
      </c>
      <c r="KX18" s="1098">
        <f t="shared" si="40"/>
        <v>0</v>
      </c>
      <c r="KY18" s="1098">
        <f t="shared" si="40"/>
        <v>0</v>
      </c>
      <c r="KZ18" s="1098">
        <f t="shared" si="40"/>
        <v>0</v>
      </c>
      <c r="LA18" s="1098">
        <f t="shared" si="40"/>
        <v>0</v>
      </c>
      <c r="LB18" s="1098">
        <f t="shared" si="40"/>
        <v>0</v>
      </c>
      <c r="LC18" s="1098">
        <f t="shared" si="40"/>
        <v>0</v>
      </c>
      <c r="LD18" s="1098">
        <f t="shared" si="40"/>
        <v>0</v>
      </c>
      <c r="LE18" s="1098">
        <f t="shared" si="41"/>
        <v>0</v>
      </c>
      <c r="LF18" s="1098">
        <f t="shared" si="41"/>
        <v>0</v>
      </c>
      <c r="LG18" s="1098">
        <f t="shared" si="41"/>
        <v>0</v>
      </c>
      <c r="LH18" s="1098">
        <f t="shared" si="41"/>
        <v>0</v>
      </c>
      <c r="LI18" s="1098">
        <f t="shared" si="41"/>
        <v>0</v>
      </c>
      <c r="LJ18" s="1098">
        <f t="shared" si="41"/>
        <v>0</v>
      </c>
      <c r="LK18" s="1098">
        <f t="shared" si="41"/>
        <v>0</v>
      </c>
      <c r="LL18" s="1098">
        <f t="shared" si="41"/>
        <v>0</v>
      </c>
      <c r="LM18" s="1098">
        <f t="shared" si="41"/>
        <v>0</v>
      </c>
      <c r="LN18" s="1098">
        <f t="shared" si="41"/>
        <v>0</v>
      </c>
      <c r="LO18" s="1098">
        <f t="shared" si="41"/>
        <v>0</v>
      </c>
      <c r="LP18" s="1098">
        <f t="shared" si="41"/>
        <v>0</v>
      </c>
      <c r="LQ18" s="1098">
        <f t="shared" si="41"/>
        <v>0</v>
      </c>
      <c r="LR18" s="1098">
        <f t="shared" si="41"/>
        <v>0</v>
      </c>
      <c r="LS18" s="1098">
        <f t="shared" si="41"/>
        <v>0</v>
      </c>
    </row>
    <row r="19" spans="1:331" ht="20.100000000000001" customHeight="1" x14ac:dyDescent="0.35">
      <c r="A19" s="668"/>
      <c r="B19" s="871"/>
      <c r="C19" s="870"/>
      <c r="D19" s="871"/>
      <c r="E19" s="871"/>
      <c r="F19" s="871"/>
      <c r="G19" s="871" t="s">
        <v>9</v>
      </c>
      <c r="H19" s="871"/>
      <c r="I19" s="871"/>
      <c r="J19" s="871" t="s">
        <v>194</v>
      </c>
      <c r="K19" s="885"/>
      <c r="L19" s="890"/>
      <c r="M19" s="892"/>
      <c r="N19" s="892">
        <v>3213</v>
      </c>
      <c r="O19" s="920" t="s">
        <v>169</v>
      </c>
      <c r="P19" s="429">
        <v>10500</v>
      </c>
      <c r="Q19" s="429">
        <v>10501</v>
      </c>
      <c r="R19" s="429">
        <v>10501</v>
      </c>
      <c r="S19" s="429">
        <v>7388</v>
      </c>
      <c r="T19" s="429">
        <v>9050.69</v>
      </c>
      <c r="U19" s="429">
        <v>9050.69</v>
      </c>
      <c r="V19" s="429">
        <v>0</v>
      </c>
      <c r="W19" s="429">
        <f t="shared" si="4"/>
        <v>0</v>
      </c>
      <c r="X19" s="429">
        <f>(Y19-U19)</f>
        <v>0</v>
      </c>
      <c r="Y19" s="429">
        <v>9050.69</v>
      </c>
      <c r="Z19" s="31">
        <v>9050.69</v>
      </c>
      <c r="AA19" s="429">
        <v>5050.6899999999996</v>
      </c>
      <c r="AB19" s="31">
        <v>5050.6899999999996</v>
      </c>
      <c r="AC19" s="31">
        <v>9050.69</v>
      </c>
      <c r="AD19" s="31">
        <v>0</v>
      </c>
      <c r="AE19" s="31">
        <f t="shared" si="5"/>
        <v>0</v>
      </c>
      <c r="AF19" s="429">
        <f>(AG19-AC19)</f>
        <v>-4000.0000000000009</v>
      </c>
      <c r="AG19" s="31">
        <v>5050.6899999999996</v>
      </c>
      <c r="AH19" s="31"/>
      <c r="AI19" s="635"/>
      <c r="AJ19" s="31">
        <v>5050.6899999999996</v>
      </c>
      <c r="AK19" s="31">
        <v>5050.6899999999996</v>
      </c>
      <c r="AL19" s="31">
        <v>5050.6899999999996</v>
      </c>
      <c r="AM19" s="31">
        <v>0</v>
      </c>
      <c r="AN19" s="54">
        <v>750</v>
      </c>
      <c r="AO19" s="54">
        <v>5050.6899999999996</v>
      </c>
      <c r="AP19" s="54">
        <v>1650</v>
      </c>
      <c r="AQ19" s="54">
        <v>1650</v>
      </c>
      <c r="AR19" s="31">
        <v>728.51</v>
      </c>
      <c r="AS19" s="54">
        <v>0</v>
      </c>
      <c r="AT19" s="54">
        <f>AR19/AP19*100</f>
        <v>44.152121212121209</v>
      </c>
      <c r="AU19" s="54">
        <v>1650</v>
      </c>
      <c r="AV19" s="54">
        <v>1650</v>
      </c>
      <c r="AW19" s="54"/>
      <c r="AX19" s="54"/>
      <c r="AY19" s="429">
        <f>(BB19-AV19)</f>
        <v>0</v>
      </c>
      <c r="AZ19" s="429">
        <f>(AP19-AO19)</f>
        <v>-3400.6899999999996</v>
      </c>
      <c r="BA19" s="31"/>
      <c r="BB19" s="54">
        <v>1650</v>
      </c>
      <c r="BC19" s="54">
        <v>1650</v>
      </c>
      <c r="BD19" s="54">
        <v>250</v>
      </c>
      <c r="BE19" s="54">
        <v>250</v>
      </c>
      <c r="BF19" s="54">
        <v>1650</v>
      </c>
      <c r="BG19" s="54">
        <v>250</v>
      </c>
      <c r="BH19" s="54">
        <v>1650</v>
      </c>
      <c r="BI19" s="429">
        <f>(BJ19-BH19)</f>
        <v>0</v>
      </c>
      <c r="BJ19" s="54">
        <v>1650</v>
      </c>
      <c r="BK19" s="54">
        <v>250</v>
      </c>
      <c r="BL19" s="54">
        <f t="shared" si="31"/>
        <v>15.151515151515152</v>
      </c>
      <c r="BM19" s="31"/>
      <c r="BN19" s="31"/>
      <c r="BO19" s="54">
        <v>1650</v>
      </c>
      <c r="BP19" s="54"/>
      <c r="BQ19" s="54"/>
      <c r="BR19" s="429">
        <f>(BS19-BO19)</f>
        <v>0</v>
      </c>
      <c r="BS19" s="54">
        <v>1650</v>
      </c>
      <c r="BT19" s="54">
        <v>800</v>
      </c>
      <c r="BU19" s="429">
        <f>(BY19-BO19)</f>
        <v>-850</v>
      </c>
      <c r="BV19" s="54">
        <v>1650</v>
      </c>
      <c r="BW19" s="54"/>
      <c r="BX19" s="54"/>
      <c r="BY19" s="54">
        <v>800</v>
      </c>
      <c r="BZ19" s="54">
        <v>800</v>
      </c>
      <c r="CA19" s="54">
        <f t="shared" si="8"/>
        <v>320</v>
      </c>
      <c r="CB19" s="54">
        <f t="shared" si="9"/>
        <v>100</v>
      </c>
      <c r="CC19" s="54"/>
      <c r="CD19" s="54"/>
      <c r="CE19" s="54">
        <v>1650</v>
      </c>
      <c r="CF19" s="54">
        <v>320</v>
      </c>
      <c r="CG19" s="54">
        <f t="shared" si="10"/>
        <v>19.393939393939394</v>
      </c>
      <c r="CH19" s="54">
        <f>(CI19-CE19)</f>
        <v>0</v>
      </c>
      <c r="CI19" s="54">
        <v>1650</v>
      </c>
      <c r="CJ19" s="54"/>
      <c r="CK19" s="54">
        <f t="shared" si="11"/>
        <v>0</v>
      </c>
      <c r="CL19" s="54">
        <f>(CM19-CI19)</f>
        <v>0</v>
      </c>
      <c r="CM19" s="54">
        <v>1650</v>
      </c>
      <c r="CN19" s="54"/>
      <c r="CO19" s="54">
        <f t="shared" si="12"/>
        <v>0</v>
      </c>
      <c r="CP19" s="54">
        <f>(CQ19-CM19)</f>
        <v>0</v>
      </c>
      <c r="CQ19" s="54">
        <v>1650</v>
      </c>
      <c r="CR19" s="54">
        <v>1220</v>
      </c>
      <c r="CS19" s="54">
        <f t="shared" si="13"/>
        <v>73.939393939393938</v>
      </c>
      <c r="CT19" s="54">
        <f>(CU19-CQ19)</f>
        <v>0</v>
      </c>
      <c r="CU19" s="54">
        <v>1650</v>
      </c>
      <c r="CV19" s="54">
        <v>1220</v>
      </c>
      <c r="CW19" s="54">
        <f t="shared" si="14"/>
        <v>73.939393939393938</v>
      </c>
      <c r="CX19" s="54">
        <f>(CY19-CU19)</f>
        <v>-200</v>
      </c>
      <c r="CY19" s="54">
        <v>1450</v>
      </c>
      <c r="CZ19" s="838"/>
      <c r="DA19" s="838"/>
      <c r="DB19" s="54">
        <v>320</v>
      </c>
      <c r="DC19" s="838">
        <v>4895</v>
      </c>
      <c r="DD19" s="838">
        <f t="shared" si="16"/>
        <v>1529.6875</v>
      </c>
      <c r="DE19" s="838">
        <f t="shared" si="17"/>
        <v>296.66666666666669</v>
      </c>
      <c r="DF19" s="838">
        <v>1370</v>
      </c>
      <c r="DG19" s="838">
        <v>1650</v>
      </c>
      <c r="DH19" s="54">
        <v>3970</v>
      </c>
      <c r="DI19" s="838">
        <f t="shared" si="18"/>
        <v>240.60606060606062</v>
      </c>
      <c r="DJ19" s="54">
        <f>(DK19-DG19)</f>
        <v>0</v>
      </c>
      <c r="DK19" s="838">
        <v>1650</v>
      </c>
      <c r="DL19" s="838">
        <f t="shared" si="19"/>
        <v>83.030303030303031</v>
      </c>
      <c r="DM19" s="54">
        <f>(DN19-DK19)</f>
        <v>0</v>
      </c>
      <c r="DN19" s="838">
        <v>1650</v>
      </c>
      <c r="DO19" s="838">
        <v>4895</v>
      </c>
      <c r="DP19" s="838">
        <f t="shared" si="20"/>
        <v>296.66666666666669</v>
      </c>
      <c r="DQ19" s="838">
        <f>(DR19-DN19)</f>
        <v>3245</v>
      </c>
      <c r="DR19" s="838">
        <v>4895</v>
      </c>
      <c r="DS19" s="838">
        <v>5295</v>
      </c>
      <c r="DT19" s="838">
        <f t="shared" si="21"/>
        <v>108.17160367722165</v>
      </c>
      <c r="DU19" s="838">
        <f>(DV19-DR19)</f>
        <v>400</v>
      </c>
      <c r="DV19" s="838">
        <v>5295</v>
      </c>
      <c r="DW19" s="838">
        <v>1650</v>
      </c>
      <c r="DX19" s="838"/>
      <c r="DY19" s="838"/>
      <c r="DZ19" s="838">
        <v>4895</v>
      </c>
      <c r="EA19" s="838">
        <v>1650</v>
      </c>
      <c r="EB19" s="838">
        <v>1250</v>
      </c>
      <c r="EC19" s="838">
        <f t="shared" si="23"/>
        <v>75.757575757575751</v>
      </c>
      <c r="ED19" s="838">
        <f>(EE19-EA19)</f>
        <v>4850</v>
      </c>
      <c r="EE19" s="838">
        <v>6500</v>
      </c>
      <c r="EF19" s="838">
        <v>0</v>
      </c>
      <c r="EG19" s="838">
        <f t="shared" si="24"/>
        <v>0</v>
      </c>
      <c r="EH19" s="838" t="e">
        <f>(#REF!-EE19)</f>
        <v>#REF!</v>
      </c>
      <c r="EI19" s="838">
        <f>IFERROR(#REF!/DZ19*100,)</f>
        <v>0</v>
      </c>
      <c r="EJ19" s="838">
        <f>IFERROR(#REF!/#REF!*100,)</f>
        <v>0</v>
      </c>
      <c r="EK19" s="838">
        <v>3000</v>
      </c>
      <c r="EL19" s="838"/>
      <c r="EM19" s="838"/>
      <c r="EO19" s="838"/>
      <c r="EP19" s="838"/>
      <c r="EQ19" s="838"/>
      <c r="ER19" s="838"/>
      <c r="ES19" s="146">
        <f t="shared" si="26"/>
        <v>0</v>
      </c>
      <c r="EX19" s="739">
        <f>IF(EX$9=$K19,#REF!,0)</f>
        <v>0</v>
      </c>
      <c r="EY19" s="739">
        <f>IF(EY$9=$K19,#REF!,0)</f>
        <v>0</v>
      </c>
      <c r="EZ19" s="739">
        <f>IF(EZ$9=$K19,#REF!,0)</f>
        <v>0</v>
      </c>
      <c r="FA19" s="739">
        <f>IF(FA$9=$K19,#REF!,0)</f>
        <v>0</v>
      </c>
      <c r="FB19" s="739">
        <f>IF(FB$9=$K19,#REF!,0)</f>
        <v>0</v>
      </c>
      <c r="FC19" s="739">
        <f>IF(FC$9=$K19,#REF!,0)</f>
        <v>0</v>
      </c>
      <c r="FD19" s="739">
        <f>IF(FD$9=$K19,#REF!,0)</f>
        <v>0</v>
      </c>
      <c r="FE19" s="739">
        <f>IF(FE$9=$K19,#REF!,0)</f>
        <v>0</v>
      </c>
      <c r="FF19" s="739">
        <f>IF(FF$9=$K19,#REF!,0)</f>
        <v>0</v>
      </c>
      <c r="FG19" s="739">
        <f>IF(FG$9=$K19,#REF!,0)</f>
        <v>0</v>
      </c>
      <c r="FH19" s="739">
        <f>IF(FH$9=$K19,#REF!,0)</f>
        <v>0</v>
      </c>
      <c r="FI19" s="739">
        <f>IF(FI$9=$K19,#REF!,0)</f>
        <v>0</v>
      </c>
      <c r="FJ19" s="739">
        <f>IF(FJ$9=$K19,#REF!,0)</f>
        <v>0</v>
      </c>
      <c r="FK19" s="739">
        <f>IF(FK$9=$K19,#REF!,0)</f>
        <v>0</v>
      </c>
      <c r="FL19" s="739">
        <f>IF(FL$9=$K19,#REF!,0)</f>
        <v>0</v>
      </c>
      <c r="FM19" s="739">
        <f>IF(FM$9=$K19,#REF!,0)</f>
        <v>0</v>
      </c>
      <c r="FN19" s="739">
        <f>IF(FN$9=$K19,#REF!,0)</f>
        <v>0</v>
      </c>
      <c r="FO19" s="739">
        <f>IF(FO$9=$K19,#REF!,0)</f>
        <v>0</v>
      </c>
      <c r="FP19" s="739">
        <f>IF(FP$9=$K19,#REF!,0)</f>
        <v>0</v>
      </c>
      <c r="FQ19" s="739">
        <f>IF(FQ$9=$K19,#REF!,0)</f>
        <v>0</v>
      </c>
      <c r="FU19" s="739">
        <f t="shared" si="27"/>
        <v>0</v>
      </c>
      <c r="FV19" s="739">
        <f t="shared" si="27"/>
        <v>0</v>
      </c>
      <c r="FW19" s="739">
        <f t="shared" si="27"/>
        <v>0</v>
      </c>
      <c r="FX19" s="739">
        <f t="shared" si="27"/>
        <v>0</v>
      </c>
      <c r="FY19" s="739">
        <f t="shared" si="27"/>
        <v>0</v>
      </c>
      <c r="FZ19" s="739">
        <f t="shared" si="27"/>
        <v>0</v>
      </c>
      <c r="GA19" s="739">
        <f t="shared" si="27"/>
        <v>0</v>
      </c>
      <c r="GB19" s="739">
        <f t="shared" si="27"/>
        <v>0</v>
      </c>
      <c r="GC19" s="739">
        <f t="shared" si="27"/>
        <v>0</v>
      </c>
      <c r="GD19" s="739">
        <f t="shared" si="27"/>
        <v>0</v>
      </c>
      <c r="GE19" s="739">
        <f t="shared" si="28"/>
        <v>0</v>
      </c>
      <c r="GF19" s="739">
        <f t="shared" si="28"/>
        <v>0</v>
      </c>
      <c r="GG19" s="739">
        <f t="shared" si="28"/>
        <v>0</v>
      </c>
      <c r="GH19" s="739">
        <f t="shared" si="28"/>
        <v>0</v>
      </c>
      <c r="GI19" s="739">
        <f t="shared" si="28"/>
        <v>0</v>
      </c>
      <c r="GJ19" s="739">
        <f t="shared" si="28"/>
        <v>0</v>
      </c>
      <c r="GK19" s="739">
        <f t="shared" si="28"/>
        <v>0</v>
      </c>
      <c r="GL19" s="739">
        <f t="shared" si="28"/>
        <v>0</v>
      </c>
      <c r="GM19" s="739">
        <f t="shared" si="28"/>
        <v>0</v>
      </c>
      <c r="GN19" s="739">
        <f t="shared" si="28"/>
        <v>0</v>
      </c>
      <c r="GQ19" s="1098">
        <f>IF(GQ$9=$N19,#REF!,0)</f>
        <v>0</v>
      </c>
      <c r="GR19" s="1098">
        <f>IF(GR$9=$N19,#REF!,0)</f>
        <v>0</v>
      </c>
      <c r="GS19" s="1098">
        <f>IF(GS$9=$N19,#REF!,0)</f>
        <v>0</v>
      </c>
      <c r="GT19" s="1098">
        <f>IF(GT$9=$N19,#REF!,0)</f>
        <v>0</v>
      </c>
      <c r="GU19" s="1098">
        <f>IF(GU$9=$N19,#REF!,0)</f>
        <v>0</v>
      </c>
      <c r="GV19" s="1098">
        <f>IF(GV$9=$N19,#REF!,0)</f>
        <v>0</v>
      </c>
      <c r="GW19" s="1098">
        <f>IF(GW$9=$N19,#REF!,0)</f>
        <v>0</v>
      </c>
      <c r="GX19" s="1098">
        <f>IF(GX$9=$N19,#REF!,0)</f>
        <v>0</v>
      </c>
      <c r="GY19" s="1098">
        <f>IF(GY$9=$N19,#REF!,0)</f>
        <v>0</v>
      </c>
      <c r="GZ19" s="1098">
        <f>IF(GZ$9=$N19,#REF!,0)</f>
        <v>0</v>
      </c>
      <c r="HA19" s="1098" t="e">
        <f>IF(HA$9=$N19,#REF!,0)</f>
        <v>#REF!</v>
      </c>
      <c r="HB19" s="1098">
        <f>IF(HB$9=$N19,#REF!,0)</f>
        <v>0</v>
      </c>
      <c r="HC19" s="1098">
        <f>IF(HC$9=$N19,#REF!,0)</f>
        <v>0</v>
      </c>
      <c r="HD19" s="1098">
        <f>IF(HD$9=$N19,#REF!,0)</f>
        <v>0</v>
      </c>
      <c r="HE19" s="1098">
        <f>IF(HE$9=$N19,#REF!,0)</f>
        <v>0</v>
      </c>
      <c r="HF19" s="1098">
        <f>IF(HF$9=$N19,#REF!,0)</f>
        <v>0</v>
      </c>
      <c r="HG19" s="1098">
        <f>IF(HG$9=$N19,#REF!,0)</f>
        <v>0</v>
      </c>
      <c r="HH19" s="1098">
        <f>IF(HH$9=$N19,#REF!,0)</f>
        <v>0</v>
      </c>
      <c r="HI19" s="1098">
        <f>IF(HI$9=$N19,#REF!,0)</f>
        <v>0</v>
      </c>
      <c r="HJ19" s="1098">
        <f>IF(HJ$9=$N19,#REF!,0)</f>
        <v>0</v>
      </c>
      <c r="HK19" s="1098">
        <f>IF(HK$9=$N19,#REF!,0)</f>
        <v>0</v>
      </c>
      <c r="HL19" s="1098">
        <f>IF(HL$9=$N19,#REF!,0)</f>
        <v>0</v>
      </c>
      <c r="HM19" s="1098">
        <f>IF(HM$9=$N19,#REF!,0)</f>
        <v>0</v>
      </c>
      <c r="HN19" s="1098">
        <f>IF(HN$9=$N19,#REF!,0)</f>
        <v>0</v>
      </c>
      <c r="HO19" s="1098">
        <f>IF(HO$9=$N19,#REF!,0)</f>
        <v>0</v>
      </c>
      <c r="HP19" s="1098">
        <f>IF(HP$9=$N19,#REF!,0)</f>
        <v>0</v>
      </c>
      <c r="HQ19" s="1098">
        <f>IF(HQ$9=$N19,#REF!,0)</f>
        <v>0</v>
      </c>
      <c r="HR19" s="1098">
        <f>IF(HR$9=$N19,#REF!,0)</f>
        <v>0</v>
      </c>
      <c r="HS19" s="1098">
        <f>IF(HS$9=$N19,#REF!,0)</f>
        <v>0</v>
      </c>
      <c r="HT19" s="1098">
        <f>IF(HT$9=$N19,#REF!,0)</f>
        <v>0</v>
      </c>
      <c r="HU19" s="1098">
        <f>IF(HU$9=$N19,#REF!,0)</f>
        <v>0</v>
      </c>
      <c r="HV19" s="1098">
        <f>IF(HV$9=$N19,#REF!,0)</f>
        <v>0</v>
      </c>
      <c r="HW19" s="1098">
        <f>IF(HW$9=$N19,#REF!,0)</f>
        <v>0</v>
      </c>
      <c r="HX19" s="1098">
        <f>IF(HX$9=$N19,#REF!,0)</f>
        <v>0</v>
      </c>
      <c r="HY19" s="1098">
        <f>IF(HY$9=$N19,#REF!,0)</f>
        <v>0</v>
      </c>
      <c r="HZ19" s="1098">
        <f>IF(HZ$9=$N19,#REF!,0)</f>
        <v>0</v>
      </c>
      <c r="IA19" s="1098">
        <f>IF(IA$9=$N19,#REF!,0)</f>
        <v>0</v>
      </c>
      <c r="IB19" s="1098">
        <f>IF(IB$9=$N19,#REF!,0)</f>
        <v>0</v>
      </c>
      <c r="IC19" s="1098">
        <f>IF(IC$9=$N19,#REF!,0)</f>
        <v>0</v>
      </c>
      <c r="ID19" s="1098">
        <f>IF(ID$9=$N19,#REF!,0)</f>
        <v>0</v>
      </c>
      <c r="IE19" s="1098">
        <f>IF(IE$9=$N19,#REF!,0)</f>
        <v>0</v>
      </c>
      <c r="IF19" s="1098">
        <f>IF(IF$9=$N19,#REF!,0)</f>
        <v>0</v>
      </c>
      <c r="IG19" s="1098">
        <f>IF(IG$9=$N19,#REF!,0)</f>
        <v>0</v>
      </c>
      <c r="IH19" s="1098">
        <f>IF(IH$9=$N19,#REF!,0)</f>
        <v>0</v>
      </c>
      <c r="II19" s="1098">
        <f>IF(II$9=$N19,#REF!,0)</f>
        <v>0</v>
      </c>
      <c r="IJ19" s="1098">
        <f>IF(IJ$9=$N19,#REF!,0)</f>
        <v>0</v>
      </c>
      <c r="IK19" s="1098">
        <f>IF(IK$9=$N19,#REF!,0)</f>
        <v>0</v>
      </c>
      <c r="IL19" s="1098">
        <f>IF(IL$9=$N19,#REF!,0)</f>
        <v>0</v>
      </c>
      <c r="IM19" s="1098">
        <f>IF(IM$9=$N19,#REF!,0)</f>
        <v>0</v>
      </c>
      <c r="IN19" s="1098">
        <f>IF(IN$9=$N19,#REF!,0)</f>
        <v>0</v>
      </c>
      <c r="IO19" s="1098">
        <f>IF(IO$9=$N19,#REF!,0)</f>
        <v>0</v>
      </c>
      <c r="IP19" s="1098">
        <f>IF(IP$9=$N19,#REF!,0)</f>
        <v>0</v>
      </c>
      <c r="IQ19" s="1098">
        <f>IF(IQ$9=$N19,#REF!,0)</f>
        <v>0</v>
      </c>
      <c r="IR19" s="1098">
        <f>IF(IR$9=$N19,#REF!,0)</f>
        <v>0</v>
      </c>
      <c r="IS19" s="1098">
        <f>IF(IS$9=$N19,#REF!,0)</f>
        <v>0</v>
      </c>
      <c r="IT19" s="1098">
        <f>IF(IT$9=$N19,#REF!,0)</f>
        <v>0</v>
      </c>
      <c r="IU19" s="1098">
        <f>IF(IU$9=$N19,#REF!,0)</f>
        <v>0</v>
      </c>
      <c r="IV19" s="1098">
        <f>IF(IV$9=$N19,#REF!,0)</f>
        <v>0</v>
      </c>
      <c r="IW19" s="1098">
        <f>IF(IW$9=$N19,#REF!,0)</f>
        <v>0</v>
      </c>
      <c r="IX19" s="1098">
        <f>IF(IX$9=$N19,#REF!,0)</f>
        <v>0</v>
      </c>
      <c r="IY19" s="1098">
        <f>IF(IY$9=$N19,#REF!,0)</f>
        <v>0</v>
      </c>
      <c r="IZ19" s="1098">
        <f>IF(IZ$9=$N19,#REF!,0)</f>
        <v>0</v>
      </c>
      <c r="JA19" s="1098">
        <f>IF(JA$9=$N19,#REF!,0)</f>
        <v>0</v>
      </c>
      <c r="JB19" s="1098">
        <f>IF(JB$9=$N19,#REF!,0)</f>
        <v>0</v>
      </c>
      <c r="JC19" s="1098">
        <f>IF(JC$9=$N19,#REF!,0)</f>
        <v>0</v>
      </c>
      <c r="JD19" s="1098">
        <f>IF(JD$9=$N19,#REF!,0)</f>
        <v>0</v>
      </c>
      <c r="JE19" s="1098">
        <f>IF(JE$9=$N19,#REF!,0)</f>
        <v>0</v>
      </c>
      <c r="JF19" s="1098">
        <f>IF(JF$9=$N19,#REF!,0)</f>
        <v>0</v>
      </c>
      <c r="JG19" s="1098">
        <f>IF(JG$9=$N19,#REF!,0)</f>
        <v>0</v>
      </c>
      <c r="JH19" s="1098">
        <f>IF(JH$9=$N19,#REF!,0)</f>
        <v>0</v>
      </c>
      <c r="JI19" s="1098">
        <f>IF(JI$9=$N19,#REF!,0)</f>
        <v>0</v>
      </c>
      <c r="JJ19" s="1098">
        <f>IF(JJ$9=$N19,#REF!,0)</f>
        <v>0</v>
      </c>
      <c r="JK19" s="1098">
        <f>IF(JK$9=$N19,#REF!,0)</f>
        <v>0</v>
      </c>
      <c r="JL19" s="1098">
        <f>IF(JL$9=$N19,#REF!,0)</f>
        <v>0</v>
      </c>
      <c r="JM19" s="1098">
        <f>IF(JM$9=$N19,#REF!,0)</f>
        <v>0</v>
      </c>
      <c r="JN19" s="1098">
        <f>IF(JN$9=$N19,#REF!,0)</f>
        <v>0</v>
      </c>
      <c r="JO19" s="1098">
        <f>IF(JO$9=$N19,#REF!,0)</f>
        <v>0</v>
      </c>
      <c r="JP19" s="1098">
        <f>IF(JP$9=$N19,#REF!,0)</f>
        <v>0</v>
      </c>
      <c r="JQ19" s="1098">
        <f>IF(JQ$9=$N19,#REF!,0)</f>
        <v>0</v>
      </c>
      <c r="JR19" s="1098">
        <f>IF(JR$9=$N19,#REF!,0)</f>
        <v>0</v>
      </c>
      <c r="JS19" s="1098">
        <f>IF(JS$9=$N19,#REF!,0)</f>
        <v>0</v>
      </c>
      <c r="JT19" s="1098">
        <f>IF(JT$9=$N19,#REF!,0)</f>
        <v>0</v>
      </c>
      <c r="JU19" s="1098">
        <f>IF(JU$9=$N19,#REF!,0)</f>
        <v>0</v>
      </c>
      <c r="JV19" s="1098">
        <f>IF(JV$9=$N19,#REF!,0)</f>
        <v>0</v>
      </c>
      <c r="JW19" s="1098">
        <f>IF(JW$9=$N19,#REF!,0)</f>
        <v>0</v>
      </c>
      <c r="JX19" s="681"/>
      <c r="JZ19" s="681">
        <f t="shared" si="38"/>
        <v>0</v>
      </c>
      <c r="KA19" s="681">
        <f t="shared" si="38"/>
        <v>0</v>
      </c>
      <c r="KB19" s="681">
        <f t="shared" si="38"/>
        <v>0</v>
      </c>
      <c r="KC19" s="681">
        <f t="shared" si="38"/>
        <v>0</v>
      </c>
      <c r="KD19" s="681">
        <f t="shared" si="38"/>
        <v>0</v>
      </c>
      <c r="KE19" s="681">
        <f t="shared" si="38"/>
        <v>0</v>
      </c>
      <c r="KF19" s="681">
        <f t="shared" si="38"/>
        <v>0</v>
      </c>
      <c r="KG19" s="681">
        <f t="shared" si="38"/>
        <v>0</v>
      </c>
      <c r="KH19" s="681">
        <f t="shared" si="38"/>
        <v>0</v>
      </c>
      <c r="KI19" s="681">
        <f t="shared" si="38"/>
        <v>0</v>
      </c>
      <c r="KJ19" s="681">
        <f t="shared" si="38"/>
        <v>0</v>
      </c>
      <c r="KN19" s="1098">
        <f t="shared" si="39"/>
        <v>0</v>
      </c>
      <c r="KO19" s="1098">
        <f t="shared" si="40"/>
        <v>0</v>
      </c>
      <c r="KP19" s="1098">
        <f t="shared" si="40"/>
        <v>0</v>
      </c>
      <c r="KQ19" s="1098">
        <f t="shared" si="40"/>
        <v>0</v>
      </c>
      <c r="KR19" s="1098">
        <f t="shared" si="40"/>
        <v>0</v>
      </c>
      <c r="KS19" s="1098">
        <f t="shared" si="40"/>
        <v>0</v>
      </c>
      <c r="KT19" s="1098">
        <f t="shared" si="40"/>
        <v>0</v>
      </c>
      <c r="KU19" s="1098">
        <f t="shared" si="40"/>
        <v>0</v>
      </c>
      <c r="KV19" s="1098">
        <f t="shared" si="40"/>
        <v>0</v>
      </c>
      <c r="KW19" s="1098">
        <f t="shared" si="40"/>
        <v>0</v>
      </c>
      <c r="KX19" s="1098">
        <f t="shared" si="40"/>
        <v>0</v>
      </c>
      <c r="KY19" s="1098">
        <f t="shared" si="40"/>
        <v>0</v>
      </c>
      <c r="KZ19" s="1098">
        <f t="shared" si="40"/>
        <v>0</v>
      </c>
      <c r="LA19" s="1098">
        <f t="shared" si="40"/>
        <v>0</v>
      </c>
      <c r="LB19" s="1098">
        <f t="shared" si="40"/>
        <v>0</v>
      </c>
      <c r="LC19" s="1098">
        <f t="shared" si="40"/>
        <v>0</v>
      </c>
      <c r="LD19" s="1098">
        <f t="shared" si="40"/>
        <v>0</v>
      </c>
      <c r="LE19" s="1098">
        <f t="shared" si="41"/>
        <v>0</v>
      </c>
      <c r="LF19" s="1098">
        <f t="shared" si="41"/>
        <v>0</v>
      </c>
      <c r="LG19" s="1098">
        <f t="shared" si="41"/>
        <v>0</v>
      </c>
      <c r="LH19" s="1098">
        <f t="shared" si="41"/>
        <v>0</v>
      </c>
      <c r="LI19" s="1098">
        <f t="shared" si="41"/>
        <v>0</v>
      </c>
      <c r="LJ19" s="1098">
        <f t="shared" si="41"/>
        <v>0</v>
      </c>
      <c r="LK19" s="1098">
        <f t="shared" si="41"/>
        <v>0</v>
      </c>
      <c r="LL19" s="1098">
        <f t="shared" si="41"/>
        <v>0</v>
      </c>
      <c r="LM19" s="1098">
        <f t="shared" si="41"/>
        <v>0</v>
      </c>
      <c r="LN19" s="1098">
        <f t="shared" si="41"/>
        <v>0</v>
      </c>
      <c r="LO19" s="1098">
        <f t="shared" si="41"/>
        <v>0</v>
      </c>
      <c r="LP19" s="1098">
        <f t="shared" si="41"/>
        <v>0</v>
      </c>
      <c r="LQ19" s="1098">
        <f t="shared" si="41"/>
        <v>0</v>
      </c>
      <c r="LR19" s="1098">
        <f t="shared" si="41"/>
        <v>0</v>
      </c>
      <c r="LS19" s="1098">
        <f t="shared" si="41"/>
        <v>0</v>
      </c>
    </row>
    <row r="20" spans="1:331" ht="20.100000000000001" customHeight="1" x14ac:dyDescent="0.35">
      <c r="A20" s="668"/>
      <c r="B20" s="871"/>
      <c r="C20" s="870"/>
      <c r="D20" s="871"/>
      <c r="E20" s="871"/>
      <c r="F20" s="871"/>
      <c r="G20" s="871" t="s">
        <v>9</v>
      </c>
      <c r="H20" s="871"/>
      <c r="I20" s="871"/>
      <c r="J20" s="871" t="s">
        <v>194</v>
      </c>
      <c r="K20" s="885"/>
      <c r="L20" s="890"/>
      <c r="M20" s="892"/>
      <c r="N20" s="892">
        <v>3214</v>
      </c>
      <c r="O20" s="920" t="s">
        <v>232</v>
      </c>
      <c r="P20" s="429">
        <v>500</v>
      </c>
      <c r="Q20" s="429">
        <v>505</v>
      </c>
      <c r="R20" s="429">
        <v>805</v>
      </c>
      <c r="S20" s="429">
        <v>918</v>
      </c>
      <c r="T20" s="429">
        <v>805</v>
      </c>
      <c r="U20" s="429">
        <v>805</v>
      </c>
      <c r="V20" s="429">
        <v>0</v>
      </c>
      <c r="W20" s="429">
        <f t="shared" si="4"/>
        <v>0</v>
      </c>
      <c r="X20" s="429">
        <f>(Y20-U20)</f>
        <v>0</v>
      </c>
      <c r="Y20" s="429">
        <v>805</v>
      </c>
      <c r="Z20" s="31">
        <v>805</v>
      </c>
      <c r="AA20" s="429">
        <v>805</v>
      </c>
      <c r="AB20" s="31">
        <v>805</v>
      </c>
      <c r="AC20" s="31">
        <v>805</v>
      </c>
      <c r="AD20" s="31">
        <v>0</v>
      </c>
      <c r="AE20" s="31">
        <f t="shared" si="5"/>
        <v>0</v>
      </c>
      <c r="AF20" s="429">
        <f>(AG20-AC20)</f>
        <v>0</v>
      </c>
      <c r="AG20" s="31">
        <v>805</v>
      </c>
      <c r="AH20" s="31"/>
      <c r="AI20" s="635"/>
      <c r="AJ20" s="31">
        <v>805</v>
      </c>
      <c r="AK20" s="31">
        <v>805</v>
      </c>
      <c r="AL20" s="31">
        <v>805</v>
      </c>
      <c r="AM20" s="31">
        <v>0</v>
      </c>
      <c r="AN20" s="54">
        <v>0</v>
      </c>
      <c r="AO20" s="54">
        <v>805</v>
      </c>
      <c r="AP20" s="54">
        <v>0</v>
      </c>
      <c r="AQ20" s="54">
        <v>0</v>
      </c>
      <c r="AR20" s="31">
        <v>240</v>
      </c>
      <c r="AS20" s="54">
        <v>0</v>
      </c>
      <c r="AT20" s="54">
        <v>0</v>
      </c>
      <c r="AU20" s="54">
        <v>0</v>
      </c>
      <c r="AV20" s="54">
        <v>0</v>
      </c>
      <c r="AW20" s="54"/>
      <c r="AX20" s="54"/>
      <c r="AY20" s="429">
        <f>(BB20-AV20)</f>
        <v>4760</v>
      </c>
      <c r="AZ20" s="429">
        <f>(AP20-AO20)</f>
        <v>-805</v>
      </c>
      <c r="BA20" s="31"/>
      <c r="BB20" s="54">
        <v>4760</v>
      </c>
      <c r="BC20" s="54">
        <v>4760</v>
      </c>
      <c r="BD20" s="54">
        <v>1764</v>
      </c>
      <c r="BE20" s="54">
        <v>1998</v>
      </c>
      <c r="BF20" s="54">
        <v>2760</v>
      </c>
      <c r="BG20" s="54">
        <v>2794.11</v>
      </c>
      <c r="BH20" s="54">
        <v>4760</v>
      </c>
      <c r="BI20" s="429">
        <f>(BJ20-BH20)</f>
        <v>-2000</v>
      </c>
      <c r="BJ20" s="54">
        <v>2760</v>
      </c>
      <c r="BK20" s="54">
        <v>3762</v>
      </c>
      <c r="BL20" s="54">
        <f t="shared" si="31"/>
        <v>136.30434782608697</v>
      </c>
      <c r="BM20" s="31"/>
      <c r="BN20" s="31"/>
      <c r="BO20" s="54">
        <v>4760</v>
      </c>
      <c r="BP20" s="54"/>
      <c r="BQ20" s="54"/>
      <c r="BR20" s="429">
        <f>(BS20-BO20)</f>
        <v>0</v>
      </c>
      <c r="BS20" s="54">
        <v>4760</v>
      </c>
      <c r="BT20" s="54">
        <v>3918</v>
      </c>
      <c r="BU20" s="429">
        <f>(BY20-BO20)</f>
        <v>-618</v>
      </c>
      <c r="BV20" s="54">
        <v>4760</v>
      </c>
      <c r="BW20" s="54"/>
      <c r="BX20" s="54"/>
      <c r="BY20" s="54">
        <v>4142</v>
      </c>
      <c r="BZ20" s="54">
        <v>4142</v>
      </c>
      <c r="CA20" s="54">
        <f t="shared" si="8"/>
        <v>148.24040571058404</v>
      </c>
      <c r="CB20" s="54">
        <f t="shared" si="9"/>
        <v>100</v>
      </c>
      <c r="CC20" s="54"/>
      <c r="CD20" s="54"/>
      <c r="CE20" s="54">
        <v>4760</v>
      </c>
      <c r="CF20" s="54">
        <v>410</v>
      </c>
      <c r="CG20" s="54">
        <f t="shared" si="10"/>
        <v>8.6134453781512601</v>
      </c>
      <c r="CH20" s="54">
        <f>(CI20-CE20)</f>
        <v>0</v>
      </c>
      <c r="CI20" s="54">
        <v>4760</v>
      </c>
      <c r="CJ20" s="54"/>
      <c r="CK20" s="54">
        <f t="shared" si="11"/>
        <v>0</v>
      </c>
      <c r="CL20" s="54">
        <f>(CM20-CI20)</f>
        <v>0</v>
      </c>
      <c r="CM20" s="54">
        <v>4760</v>
      </c>
      <c r="CN20" s="54"/>
      <c r="CO20" s="54">
        <f t="shared" si="12"/>
        <v>0</v>
      </c>
      <c r="CP20" s="54">
        <f>(CQ20-CM20)</f>
        <v>0</v>
      </c>
      <c r="CQ20" s="54">
        <v>4760</v>
      </c>
      <c r="CR20" s="54">
        <v>2612</v>
      </c>
      <c r="CS20" s="54">
        <f t="shared" si="13"/>
        <v>54.873949579831937</v>
      </c>
      <c r="CT20" s="54">
        <f>(CU20-CQ20)</f>
        <v>-1500</v>
      </c>
      <c r="CU20" s="54">
        <v>3260</v>
      </c>
      <c r="CV20" s="54">
        <v>2612</v>
      </c>
      <c r="CW20" s="54">
        <f t="shared" si="14"/>
        <v>80.122699386503072</v>
      </c>
      <c r="CX20" s="54">
        <f>(CY20-CU20)</f>
        <v>200</v>
      </c>
      <c r="CY20" s="54">
        <v>3460</v>
      </c>
      <c r="CZ20" s="838"/>
      <c r="DA20" s="838"/>
      <c r="DB20" s="54">
        <v>2612</v>
      </c>
      <c r="DC20" s="838">
        <v>628</v>
      </c>
      <c r="DD20" s="838">
        <f t="shared" si="16"/>
        <v>24.042879019908117</v>
      </c>
      <c r="DE20" s="838">
        <f t="shared" si="17"/>
        <v>13.193277310924371</v>
      </c>
      <c r="DF20" s="838">
        <v>3074</v>
      </c>
      <c r="DG20" s="838">
        <v>4760</v>
      </c>
      <c r="DH20" s="54">
        <v>628</v>
      </c>
      <c r="DI20" s="838">
        <f t="shared" si="18"/>
        <v>13.193277310924371</v>
      </c>
      <c r="DJ20" s="54">
        <f>(DK20-DG20)</f>
        <v>0</v>
      </c>
      <c r="DK20" s="838">
        <v>4760</v>
      </c>
      <c r="DL20" s="838">
        <f t="shared" si="19"/>
        <v>64.579831932773118</v>
      </c>
      <c r="DM20" s="54">
        <f>(DN20-DK20)</f>
        <v>0</v>
      </c>
      <c r="DN20" s="838">
        <v>4760</v>
      </c>
      <c r="DO20" s="838">
        <v>628</v>
      </c>
      <c r="DP20" s="838">
        <f t="shared" si="20"/>
        <v>13.193277310924371</v>
      </c>
      <c r="DQ20" s="838">
        <f>(DR20-DN20)</f>
        <v>-4132</v>
      </c>
      <c r="DR20" s="838">
        <v>628</v>
      </c>
      <c r="DS20" s="838">
        <v>1152</v>
      </c>
      <c r="DT20" s="838">
        <f t="shared" si="21"/>
        <v>183.43949044585989</v>
      </c>
      <c r="DU20" s="838">
        <f>(DV20-DR20)</f>
        <v>764</v>
      </c>
      <c r="DV20" s="838">
        <v>1392</v>
      </c>
      <c r="DW20" s="838">
        <v>4760</v>
      </c>
      <c r="DX20" s="838"/>
      <c r="DY20" s="838"/>
      <c r="DZ20" s="838">
        <v>628</v>
      </c>
      <c r="EA20" s="838">
        <v>4760</v>
      </c>
      <c r="EB20" s="838">
        <v>84</v>
      </c>
      <c r="EC20" s="838">
        <f t="shared" si="23"/>
        <v>1.7647058823529411</v>
      </c>
      <c r="ED20" s="838">
        <f>(EE20-EA20)</f>
        <v>-760</v>
      </c>
      <c r="EE20" s="838">
        <v>4000</v>
      </c>
      <c r="EF20" s="838">
        <v>0</v>
      </c>
      <c r="EG20" s="838">
        <f t="shared" si="24"/>
        <v>0</v>
      </c>
      <c r="EH20" s="838" t="e">
        <f>(#REF!-EE20)</f>
        <v>#REF!</v>
      </c>
      <c r="EI20" s="838">
        <f>IFERROR(#REF!/DZ20*100,)</f>
        <v>0</v>
      </c>
      <c r="EJ20" s="838">
        <f>IFERROR(#REF!/#REF!*100,)</f>
        <v>0</v>
      </c>
      <c r="EK20" s="838">
        <v>4000</v>
      </c>
      <c r="EL20" s="838"/>
      <c r="EM20" s="838"/>
      <c r="EN20" s="838"/>
      <c r="EO20" s="838"/>
      <c r="EP20" s="838"/>
      <c r="EQ20" s="838"/>
      <c r="ER20" s="838"/>
      <c r="ES20" s="146">
        <f t="shared" si="26"/>
        <v>0</v>
      </c>
      <c r="EX20" s="739">
        <f>IF(EX$9=$K20,#REF!,0)</f>
        <v>0</v>
      </c>
      <c r="EY20" s="739">
        <f>IF(EY$9=$K20,#REF!,0)</f>
        <v>0</v>
      </c>
      <c r="EZ20" s="739">
        <f>IF(EZ$9=$K20,#REF!,0)</f>
        <v>0</v>
      </c>
      <c r="FA20" s="739">
        <f>IF(FA$9=$K20,#REF!,0)</f>
        <v>0</v>
      </c>
      <c r="FB20" s="739">
        <f>IF(FB$9=$K20,#REF!,0)</f>
        <v>0</v>
      </c>
      <c r="FC20" s="739">
        <f>IF(FC$9=$K20,#REF!,0)</f>
        <v>0</v>
      </c>
      <c r="FD20" s="739">
        <f>IF(FD$9=$K20,#REF!,0)</f>
        <v>0</v>
      </c>
      <c r="FE20" s="739">
        <f>IF(FE$9=$K20,#REF!,0)</f>
        <v>0</v>
      </c>
      <c r="FF20" s="739">
        <f>IF(FF$9=$K20,#REF!,0)</f>
        <v>0</v>
      </c>
      <c r="FG20" s="739">
        <f>IF(FG$9=$K20,#REF!,0)</f>
        <v>0</v>
      </c>
      <c r="FH20" s="739">
        <f>IF(FH$9=$K20,#REF!,0)</f>
        <v>0</v>
      </c>
      <c r="FI20" s="739">
        <f>IF(FI$9=$K20,#REF!,0)</f>
        <v>0</v>
      </c>
      <c r="FJ20" s="739">
        <f>IF(FJ$9=$K20,#REF!,0)</f>
        <v>0</v>
      </c>
      <c r="FK20" s="739">
        <f>IF(FK$9=$K20,#REF!,0)</f>
        <v>0</v>
      </c>
      <c r="FL20" s="739">
        <f>IF(FL$9=$K20,#REF!,0)</f>
        <v>0</v>
      </c>
      <c r="FM20" s="739">
        <f>IF(FM$9=$K20,#REF!,0)</f>
        <v>0</v>
      </c>
      <c r="FN20" s="739">
        <f>IF(FN$9=$K20,#REF!,0)</f>
        <v>0</v>
      </c>
      <c r="FO20" s="739">
        <f>IF(FO$9=$K20,#REF!,0)</f>
        <v>0</v>
      </c>
      <c r="FP20" s="739">
        <f>IF(FP$9=$K20,#REF!,0)</f>
        <v>0</v>
      </c>
      <c r="FQ20" s="739">
        <f>IF(FQ$9=$K20,#REF!,0)</f>
        <v>0</v>
      </c>
      <c r="FU20" s="739">
        <f t="shared" si="27"/>
        <v>0</v>
      </c>
      <c r="FV20" s="739">
        <f t="shared" si="27"/>
        <v>0</v>
      </c>
      <c r="FW20" s="739">
        <f t="shared" si="27"/>
        <v>0</v>
      </c>
      <c r="FX20" s="739">
        <f t="shared" si="27"/>
        <v>0</v>
      </c>
      <c r="FY20" s="739">
        <f t="shared" si="27"/>
        <v>0</v>
      </c>
      <c r="FZ20" s="739">
        <f t="shared" si="27"/>
        <v>0</v>
      </c>
      <c r="GA20" s="739">
        <f t="shared" si="27"/>
        <v>0</v>
      </c>
      <c r="GB20" s="739">
        <f t="shared" si="27"/>
        <v>0</v>
      </c>
      <c r="GC20" s="739">
        <f t="shared" si="27"/>
        <v>0</v>
      </c>
      <c r="GD20" s="739">
        <f t="shared" si="27"/>
        <v>0</v>
      </c>
      <c r="GE20" s="739">
        <f t="shared" si="28"/>
        <v>0</v>
      </c>
      <c r="GF20" s="739">
        <f t="shared" si="28"/>
        <v>0</v>
      </c>
      <c r="GG20" s="739">
        <f t="shared" si="28"/>
        <v>0</v>
      </c>
      <c r="GH20" s="739">
        <f t="shared" si="28"/>
        <v>0</v>
      </c>
      <c r="GI20" s="739">
        <f t="shared" si="28"/>
        <v>0</v>
      </c>
      <c r="GJ20" s="739">
        <f t="shared" si="28"/>
        <v>0</v>
      </c>
      <c r="GK20" s="739">
        <f t="shared" si="28"/>
        <v>0</v>
      </c>
      <c r="GL20" s="739">
        <f t="shared" si="28"/>
        <v>0</v>
      </c>
      <c r="GM20" s="739">
        <f t="shared" si="28"/>
        <v>0</v>
      </c>
      <c r="GN20" s="739">
        <f t="shared" si="28"/>
        <v>0</v>
      </c>
      <c r="GQ20" s="1098">
        <f>IF(GQ$9=$N20,#REF!,0)</f>
        <v>0</v>
      </c>
      <c r="GR20" s="1098">
        <f>IF(GR$9=$N20,#REF!,0)</f>
        <v>0</v>
      </c>
      <c r="GS20" s="1098">
        <f>IF(GS$9=$N20,#REF!,0)</f>
        <v>0</v>
      </c>
      <c r="GT20" s="1098">
        <f>IF(GT$9=$N20,#REF!,0)</f>
        <v>0</v>
      </c>
      <c r="GU20" s="1098">
        <f>IF(GU$9=$N20,#REF!,0)</f>
        <v>0</v>
      </c>
      <c r="GV20" s="1098">
        <f>IF(GV$9=$N20,#REF!,0)</f>
        <v>0</v>
      </c>
      <c r="GW20" s="1098">
        <f>IF(GW$9=$N20,#REF!,0)</f>
        <v>0</v>
      </c>
      <c r="GX20" s="1098">
        <f>IF(GX$9=$N20,#REF!,0)</f>
        <v>0</v>
      </c>
      <c r="GY20" s="1098">
        <f>IF(GY$9=$N20,#REF!,0)</f>
        <v>0</v>
      </c>
      <c r="GZ20" s="1098">
        <f>IF(GZ$9=$N20,#REF!,0)</f>
        <v>0</v>
      </c>
      <c r="HA20" s="1098">
        <f>IF(HA$9=$N20,#REF!,0)</f>
        <v>0</v>
      </c>
      <c r="HB20" s="1098" t="e">
        <f>IF(HB$9=$N20,#REF!,0)</f>
        <v>#REF!</v>
      </c>
      <c r="HC20" s="1098">
        <f>IF(HC$9=$N20,#REF!,0)</f>
        <v>0</v>
      </c>
      <c r="HD20" s="1098">
        <f>IF(HD$9=$N20,#REF!,0)</f>
        <v>0</v>
      </c>
      <c r="HE20" s="1098">
        <f>IF(HE$9=$N20,#REF!,0)</f>
        <v>0</v>
      </c>
      <c r="HF20" s="1098">
        <f>IF(HF$9=$N20,#REF!,0)</f>
        <v>0</v>
      </c>
      <c r="HG20" s="1098">
        <f>IF(HG$9=$N20,#REF!,0)</f>
        <v>0</v>
      </c>
      <c r="HH20" s="1098">
        <f>IF(HH$9=$N20,#REF!,0)</f>
        <v>0</v>
      </c>
      <c r="HI20" s="1098">
        <f>IF(HI$9=$N20,#REF!,0)</f>
        <v>0</v>
      </c>
      <c r="HJ20" s="1098">
        <f>IF(HJ$9=$N20,#REF!,0)</f>
        <v>0</v>
      </c>
      <c r="HK20" s="1098">
        <f>IF(HK$9=$N20,#REF!,0)</f>
        <v>0</v>
      </c>
      <c r="HL20" s="1098">
        <f>IF(HL$9=$N20,#REF!,0)</f>
        <v>0</v>
      </c>
      <c r="HM20" s="1098">
        <f>IF(HM$9=$N20,#REF!,0)</f>
        <v>0</v>
      </c>
      <c r="HN20" s="1098">
        <f>IF(HN$9=$N20,#REF!,0)</f>
        <v>0</v>
      </c>
      <c r="HO20" s="1098">
        <f>IF(HO$9=$N20,#REF!,0)</f>
        <v>0</v>
      </c>
      <c r="HP20" s="1098">
        <f>IF(HP$9=$N20,#REF!,0)</f>
        <v>0</v>
      </c>
      <c r="HQ20" s="1098">
        <f>IF(HQ$9=$N20,#REF!,0)</f>
        <v>0</v>
      </c>
      <c r="HR20" s="1098">
        <f>IF(HR$9=$N20,#REF!,0)</f>
        <v>0</v>
      </c>
      <c r="HS20" s="1098">
        <f>IF(HS$9=$N20,#REF!,0)</f>
        <v>0</v>
      </c>
      <c r="HT20" s="1098">
        <f>IF(HT$9=$N20,#REF!,0)</f>
        <v>0</v>
      </c>
      <c r="HU20" s="1098">
        <f>IF(HU$9=$N20,#REF!,0)</f>
        <v>0</v>
      </c>
      <c r="HV20" s="1098">
        <f>IF(HV$9=$N20,#REF!,0)</f>
        <v>0</v>
      </c>
      <c r="HW20" s="1098">
        <f>IF(HW$9=$N20,#REF!,0)</f>
        <v>0</v>
      </c>
      <c r="HX20" s="1098">
        <f>IF(HX$9=$N20,#REF!,0)</f>
        <v>0</v>
      </c>
      <c r="HY20" s="1098">
        <f>IF(HY$9=$N20,#REF!,0)</f>
        <v>0</v>
      </c>
      <c r="HZ20" s="1098">
        <f>IF(HZ$9=$N20,#REF!,0)</f>
        <v>0</v>
      </c>
      <c r="IA20" s="1098">
        <f>IF(IA$9=$N20,#REF!,0)</f>
        <v>0</v>
      </c>
      <c r="IB20" s="1098">
        <f>IF(IB$9=$N20,#REF!,0)</f>
        <v>0</v>
      </c>
      <c r="IC20" s="1098">
        <f>IF(IC$9=$N20,#REF!,0)</f>
        <v>0</v>
      </c>
      <c r="ID20" s="1098">
        <f>IF(ID$9=$N20,#REF!,0)</f>
        <v>0</v>
      </c>
      <c r="IE20" s="1098">
        <f>IF(IE$9=$N20,#REF!,0)</f>
        <v>0</v>
      </c>
      <c r="IF20" s="1098">
        <f>IF(IF$9=$N20,#REF!,0)</f>
        <v>0</v>
      </c>
      <c r="IG20" s="1098">
        <f>IF(IG$9=$N20,#REF!,0)</f>
        <v>0</v>
      </c>
      <c r="IH20" s="1098">
        <f>IF(IH$9=$N20,#REF!,0)</f>
        <v>0</v>
      </c>
      <c r="II20" s="1098">
        <f>IF(II$9=$N20,#REF!,0)</f>
        <v>0</v>
      </c>
      <c r="IJ20" s="1098">
        <f>IF(IJ$9=$N20,#REF!,0)</f>
        <v>0</v>
      </c>
      <c r="IK20" s="1098">
        <f>IF(IK$9=$N20,#REF!,0)</f>
        <v>0</v>
      </c>
      <c r="IL20" s="1098">
        <f>IF(IL$9=$N20,#REF!,0)</f>
        <v>0</v>
      </c>
      <c r="IM20" s="1098">
        <f>IF(IM$9=$N20,#REF!,0)</f>
        <v>0</v>
      </c>
      <c r="IN20" s="1098">
        <f>IF(IN$9=$N20,#REF!,0)</f>
        <v>0</v>
      </c>
      <c r="IO20" s="1098">
        <f>IF(IO$9=$N20,#REF!,0)</f>
        <v>0</v>
      </c>
      <c r="IP20" s="1098">
        <f>IF(IP$9=$N20,#REF!,0)</f>
        <v>0</v>
      </c>
      <c r="IQ20" s="1098">
        <f>IF(IQ$9=$N20,#REF!,0)</f>
        <v>0</v>
      </c>
      <c r="IR20" s="1098">
        <f>IF(IR$9=$N20,#REF!,0)</f>
        <v>0</v>
      </c>
      <c r="IS20" s="1098">
        <f>IF(IS$9=$N20,#REF!,0)</f>
        <v>0</v>
      </c>
      <c r="IT20" s="1098">
        <f>IF(IT$9=$N20,#REF!,0)</f>
        <v>0</v>
      </c>
      <c r="IU20" s="1098">
        <f>IF(IU$9=$N20,#REF!,0)</f>
        <v>0</v>
      </c>
      <c r="IV20" s="1098">
        <f>IF(IV$9=$N20,#REF!,0)</f>
        <v>0</v>
      </c>
      <c r="IW20" s="1098">
        <f>IF(IW$9=$N20,#REF!,0)</f>
        <v>0</v>
      </c>
      <c r="IX20" s="1098">
        <f>IF(IX$9=$N20,#REF!,0)</f>
        <v>0</v>
      </c>
      <c r="IY20" s="1098">
        <f>IF(IY$9=$N20,#REF!,0)</f>
        <v>0</v>
      </c>
      <c r="IZ20" s="1098">
        <f>IF(IZ$9=$N20,#REF!,0)</f>
        <v>0</v>
      </c>
      <c r="JA20" s="1098">
        <f>IF(JA$9=$N20,#REF!,0)</f>
        <v>0</v>
      </c>
      <c r="JB20" s="1098">
        <f>IF(JB$9=$N20,#REF!,0)</f>
        <v>0</v>
      </c>
      <c r="JC20" s="1098">
        <f>IF(JC$9=$N20,#REF!,0)</f>
        <v>0</v>
      </c>
      <c r="JD20" s="1098">
        <f>IF(JD$9=$N20,#REF!,0)</f>
        <v>0</v>
      </c>
      <c r="JE20" s="1098">
        <f>IF(JE$9=$N20,#REF!,0)</f>
        <v>0</v>
      </c>
      <c r="JF20" s="1098">
        <f>IF(JF$9=$N20,#REF!,0)</f>
        <v>0</v>
      </c>
      <c r="JG20" s="1098">
        <f>IF(JG$9=$N20,#REF!,0)</f>
        <v>0</v>
      </c>
      <c r="JH20" s="1098">
        <f>IF(JH$9=$N20,#REF!,0)</f>
        <v>0</v>
      </c>
      <c r="JI20" s="1098">
        <f>IF(JI$9=$N20,#REF!,0)</f>
        <v>0</v>
      </c>
      <c r="JJ20" s="1098">
        <f>IF(JJ$9=$N20,#REF!,0)</f>
        <v>0</v>
      </c>
      <c r="JK20" s="1098">
        <f>IF(JK$9=$N20,#REF!,0)</f>
        <v>0</v>
      </c>
      <c r="JL20" s="1098">
        <f>IF(JL$9=$N20,#REF!,0)</f>
        <v>0</v>
      </c>
      <c r="JM20" s="1098">
        <f>IF(JM$9=$N20,#REF!,0)</f>
        <v>0</v>
      </c>
      <c r="JN20" s="1098">
        <f>IF(JN$9=$N20,#REF!,0)</f>
        <v>0</v>
      </c>
      <c r="JO20" s="1098">
        <f>IF(JO$9=$N20,#REF!,0)</f>
        <v>0</v>
      </c>
      <c r="JP20" s="1098">
        <f>IF(JP$9=$N20,#REF!,0)</f>
        <v>0</v>
      </c>
      <c r="JQ20" s="1098">
        <f>IF(JQ$9=$N20,#REF!,0)</f>
        <v>0</v>
      </c>
      <c r="JR20" s="1098">
        <f>IF(JR$9=$N20,#REF!,0)</f>
        <v>0</v>
      </c>
      <c r="JS20" s="1098">
        <f>IF(JS$9=$N20,#REF!,0)</f>
        <v>0</v>
      </c>
      <c r="JT20" s="1098">
        <f>IF(JT$9=$N20,#REF!,0)</f>
        <v>0</v>
      </c>
      <c r="JU20" s="1098">
        <f>IF(JU$9=$N20,#REF!,0)</f>
        <v>0</v>
      </c>
      <c r="JV20" s="1098">
        <f>IF(JV$9=$N20,#REF!,0)</f>
        <v>0</v>
      </c>
      <c r="JW20" s="1098">
        <f>IF(JW$9=$N20,#REF!,0)</f>
        <v>0</v>
      </c>
      <c r="JX20" s="681"/>
      <c r="JZ20" s="681">
        <f t="shared" si="38"/>
        <v>0</v>
      </c>
      <c r="KA20" s="681">
        <f t="shared" si="38"/>
        <v>0</v>
      </c>
      <c r="KB20" s="681">
        <f t="shared" si="38"/>
        <v>0</v>
      </c>
      <c r="KC20" s="681">
        <f t="shared" si="38"/>
        <v>0</v>
      </c>
      <c r="KD20" s="681">
        <f t="shared" si="38"/>
        <v>0</v>
      </c>
      <c r="KE20" s="681">
        <f t="shared" si="38"/>
        <v>0</v>
      </c>
      <c r="KF20" s="681">
        <f t="shared" si="38"/>
        <v>0</v>
      </c>
      <c r="KG20" s="681">
        <f t="shared" si="38"/>
        <v>0</v>
      </c>
      <c r="KH20" s="681">
        <f t="shared" si="38"/>
        <v>0</v>
      </c>
      <c r="KI20" s="681">
        <f t="shared" si="38"/>
        <v>0</v>
      </c>
      <c r="KJ20" s="681">
        <f t="shared" si="38"/>
        <v>0</v>
      </c>
      <c r="KN20" s="1098">
        <f t="shared" si="39"/>
        <v>0</v>
      </c>
      <c r="KO20" s="1098">
        <f t="shared" si="40"/>
        <v>0</v>
      </c>
      <c r="KP20" s="1098">
        <f t="shared" si="40"/>
        <v>0</v>
      </c>
      <c r="KQ20" s="1098">
        <f t="shared" si="40"/>
        <v>0</v>
      </c>
      <c r="KR20" s="1098">
        <f t="shared" si="40"/>
        <v>0</v>
      </c>
      <c r="KS20" s="1098">
        <f t="shared" si="40"/>
        <v>0</v>
      </c>
      <c r="KT20" s="1098">
        <f t="shared" si="40"/>
        <v>0</v>
      </c>
      <c r="KU20" s="1098">
        <f t="shared" si="40"/>
        <v>0</v>
      </c>
      <c r="KV20" s="1098">
        <f t="shared" si="40"/>
        <v>0</v>
      </c>
      <c r="KW20" s="1098">
        <f t="shared" si="40"/>
        <v>0</v>
      </c>
      <c r="KX20" s="1098">
        <f t="shared" si="40"/>
        <v>0</v>
      </c>
      <c r="KY20" s="1098">
        <f t="shared" si="40"/>
        <v>0</v>
      </c>
      <c r="KZ20" s="1098">
        <f t="shared" si="40"/>
        <v>0</v>
      </c>
      <c r="LA20" s="1098">
        <f t="shared" si="40"/>
        <v>0</v>
      </c>
      <c r="LB20" s="1098">
        <f t="shared" si="40"/>
        <v>0</v>
      </c>
      <c r="LC20" s="1098">
        <f t="shared" si="40"/>
        <v>0</v>
      </c>
      <c r="LD20" s="1098">
        <f t="shared" si="40"/>
        <v>0</v>
      </c>
      <c r="LE20" s="1098">
        <f t="shared" si="41"/>
        <v>0</v>
      </c>
      <c r="LF20" s="1098">
        <f t="shared" si="41"/>
        <v>0</v>
      </c>
      <c r="LG20" s="1098">
        <f t="shared" si="41"/>
        <v>0</v>
      </c>
      <c r="LH20" s="1098">
        <f t="shared" si="41"/>
        <v>0</v>
      </c>
      <c r="LI20" s="1098">
        <f t="shared" si="41"/>
        <v>0</v>
      </c>
      <c r="LJ20" s="1098">
        <f t="shared" si="41"/>
        <v>0</v>
      </c>
      <c r="LK20" s="1098">
        <f t="shared" si="41"/>
        <v>0</v>
      </c>
      <c r="LL20" s="1098">
        <f t="shared" si="41"/>
        <v>0</v>
      </c>
      <c r="LM20" s="1098">
        <f t="shared" si="41"/>
        <v>0</v>
      </c>
      <c r="LN20" s="1098">
        <f t="shared" si="41"/>
        <v>0</v>
      </c>
      <c r="LO20" s="1098">
        <f t="shared" si="41"/>
        <v>0</v>
      </c>
      <c r="LP20" s="1098">
        <f t="shared" si="41"/>
        <v>0</v>
      </c>
      <c r="LQ20" s="1098">
        <f t="shared" si="41"/>
        <v>0</v>
      </c>
      <c r="LR20" s="1098">
        <f t="shared" si="41"/>
        <v>0</v>
      </c>
      <c r="LS20" s="1098">
        <f t="shared" si="41"/>
        <v>0</v>
      </c>
    </row>
    <row r="21" spans="1:331" ht="20.100000000000001" customHeight="1" x14ac:dyDescent="0.35">
      <c r="A21" s="677" t="s">
        <v>501</v>
      </c>
      <c r="B21" s="1149" t="s">
        <v>464</v>
      </c>
      <c r="C21" s="870" t="s">
        <v>9</v>
      </c>
      <c r="D21" s="871"/>
      <c r="E21" s="871"/>
      <c r="F21" s="871"/>
      <c r="G21" s="871" t="s">
        <v>9</v>
      </c>
      <c r="H21" s="871"/>
      <c r="I21" s="871"/>
      <c r="J21" s="871" t="s">
        <v>194</v>
      </c>
      <c r="K21" s="877"/>
      <c r="L21" s="886"/>
      <c r="M21" s="874">
        <v>322</v>
      </c>
      <c r="N21" s="874" t="s">
        <v>170</v>
      </c>
      <c r="O21" s="1351"/>
      <c r="P21" s="430">
        <f t="shared" ref="P21:V21" si="62">SUM(P22:P26)</f>
        <v>370138.52999999997</v>
      </c>
      <c r="Q21" s="430">
        <f t="shared" si="62"/>
        <v>75588.67</v>
      </c>
      <c r="R21" s="430">
        <f t="shared" si="62"/>
        <v>59950.86</v>
      </c>
      <c r="S21" s="430">
        <f t="shared" si="62"/>
        <v>58950.86</v>
      </c>
      <c r="T21" s="430">
        <f t="shared" si="62"/>
        <v>54315</v>
      </c>
      <c r="U21" s="430">
        <f t="shared" si="62"/>
        <v>54315</v>
      </c>
      <c r="V21" s="430">
        <f t="shared" si="62"/>
        <v>0</v>
      </c>
      <c r="W21" s="430">
        <f t="shared" si="4"/>
        <v>0</v>
      </c>
      <c r="X21" s="430">
        <f>SUM(X22:X26)</f>
        <v>0</v>
      </c>
      <c r="Y21" s="430">
        <f>SUM(Y22:Y26)</f>
        <v>54315</v>
      </c>
      <c r="Z21" s="34">
        <f>SUM(Z22:Z26)</f>
        <v>54315</v>
      </c>
      <c r="AA21" s="34">
        <f>SUM(AA22:AG26)</f>
        <v>228462.38108847369</v>
      </c>
      <c r="AB21" s="34">
        <f>SUM(AB22:AB26)</f>
        <v>54802</v>
      </c>
      <c r="AC21" s="34">
        <f>SUM(AC22:AC26)</f>
        <v>54315</v>
      </c>
      <c r="AD21" s="34">
        <f>SUM(AD22:AD26)</f>
        <v>8577.86</v>
      </c>
      <c r="AE21" s="34">
        <f t="shared" si="5"/>
        <v>15.792801251956181</v>
      </c>
      <c r="AF21" s="430">
        <f>SUM(AF22:AF26)</f>
        <v>807</v>
      </c>
      <c r="AG21" s="34">
        <f>SUM(AG22:AG26)</f>
        <v>55122</v>
      </c>
      <c r="AH21" s="34"/>
      <c r="AI21" s="34"/>
      <c r="AJ21" s="34">
        <f t="shared" ref="AJ21:AR21" si="63">SUM(AJ22:AJ26)</f>
        <v>55122</v>
      </c>
      <c r="AK21" s="34">
        <f t="shared" si="63"/>
        <v>55122</v>
      </c>
      <c r="AL21" s="34">
        <f t="shared" si="63"/>
        <v>55122</v>
      </c>
      <c r="AM21" s="34">
        <f t="shared" si="63"/>
        <v>14238.369999999999</v>
      </c>
      <c r="AN21" s="106">
        <f t="shared" si="63"/>
        <v>35663.21</v>
      </c>
      <c r="AO21" s="106">
        <f t="shared" si="63"/>
        <v>55122</v>
      </c>
      <c r="AP21" s="106">
        <f t="shared" si="63"/>
        <v>37203.21</v>
      </c>
      <c r="AQ21" s="106">
        <f t="shared" si="63"/>
        <v>45003.21</v>
      </c>
      <c r="AR21" s="34">
        <f t="shared" si="63"/>
        <v>46203.21</v>
      </c>
      <c r="AS21" s="106">
        <f>AR21/AN21*100</f>
        <v>129.55426614710231</v>
      </c>
      <c r="AT21" s="106">
        <f>AR21/AP21*100</f>
        <v>124.19146089813218</v>
      </c>
      <c r="AU21" s="106">
        <f>SUM(AU22:AU26)</f>
        <v>37203.21</v>
      </c>
      <c r="AV21" s="106">
        <f>SUM(AV22:AV26)</f>
        <v>37203.21</v>
      </c>
      <c r="AW21" s="106"/>
      <c r="AX21" s="106"/>
      <c r="AY21" s="430">
        <f t="shared" ref="AY21:BK21" si="64">SUM(AY22:AY26)</f>
        <v>14000</v>
      </c>
      <c r="AZ21" s="430">
        <f t="shared" si="64"/>
        <v>-17918.79</v>
      </c>
      <c r="BA21" s="34">
        <f t="shared" si="64"/>
        <v>0</v>
      </c>
      <c r="BB21" s="106">
        <f t="shared" si="64"/>
        <v>51203.21</v>
      </c>
      <c r="BC21" s="106">
        <f t="shared" si="64"/>
        <v>51203.21</v>
      </c>
      <c r="BD21" s="106">
        <f t="shared" si="64"/>
        <v>25337.149999999998</v>
      </c>
      <c r="BE21" s="106">
        <f t="shared" si="64"/>
        <v>32689.14</v>
      </c>
      <c r="BF21" s="106">
        <f t="shared" si="64"/>
        <v>54203.21</v>
      </c>
      <c r="BG21" s="106">
        <f t="shared" si="64"/>
        <v>58169.289999999994</v>
      </c>
      <c r="BH21" s="106">
        <f t="shared" si="64"/>
        <v>51203.21</v>
      </c>
      <c r="BI21" s="430">
        <f t="shared" si="64"/>
        <v>-840.00000000000045</v>
      </c>
      <c r="BJ21" s="106">
        <f t="shared" si="64"/>
        <v>50363.21</v>
      </c>
      <c r="BK21" s="106">
        <f t="shared" si="64"/>
        <v>22678.91</v>
      </c>
      <c r="BL21" s="106">
        <f t="shared" si="31"/>
        <v>45.030707931444404</v>
      </c>
      <c r="BM21" s="34"/>
      <c r="BN21" s="34"/>
      <c r="BO21" s="106">
        <f>SUM(BO22:BO26)</f>
        <v>41863.21</v>
      </c>
      <c r="BP21" s="106"/>
      <c r="BQ21" s="106"/>
      <c r="BR21" s="430">
        <f t="shared" ref="BR21:BY21" si="65">SUM(BR22:BR26)</f>
        <v>-2760</v>
      </c>
      <c r="BS21" s="106">
        <f t="shared" si="65"/>
        <v>39103.21</v>
      </c>
      <c r="BT21" s="106">
        <f>SUM(BT22:BT26)</f>
        <v>37102.789999999994</v>
      </c>
      <c r="BU21" s="430">
        <f t="shared" si="65"/>
        <v>691.25000000000034</v>
      </c>
      <c r="BV21" s="106">
        <f t="shared" si="65"/>
        <v>39103.21</v>
      </c>
      <c r="BW21" s="106"/>
      <c r="BX21" s="106"/>
      <c r="BY21" s="106">
        <f t="shared" si="65"/>
        <v>42554.46</v>
      </c>
      <c r="BZ21" s="106">
        <f>SUM(BZ22:BZ26)</f>
        <v>42478.47</v>
      </c>
      <c r="CA21" s="106">
        <f t="shared" si="8"/>
        <v>73.02559477690032</v>
      </c>
      <c r="CB21" s="106">
        <f t="shared" si="9"/>
        <v>99.821428823206787</v>
      </c>
      <c r="CC21" s="106">
        <f>SUM(CC22:CC26)</f>
        <v>0</v>
      </c>
      <c r="CD21" s="106">
        <f>SUM(CD22:CD26)</f>
        <v>0</v>
      </c>
      <c r="CE21" s="106">
        <f>SUM(CE22:CE26)</f>
        <v>39103.21</v>
      </c>
      <c r="CF21" s="106">
        <f>SUM(CF22:CF26)</f>
        <v>13151.23</v>
      </c>
      <c r="CG21" s="106">
        <f t="shared" si="10"/>
        <v>33.632098234390476</v>
      </c>
      <c r="CH21" s="106">
        <f>SUM(CH22:CH26)</f>
        <v>-3.2100000000018554</v>
      </c>
      <c r="CI21" s="106">
        <f>SUM(CI22:CI26)</f>
        <v>39100</v>
      </c>
      <c r="CJ21" s="106"/>
      <c r="CK21" s="106">
        <f t="shared" si="11"/>
        <v>0</v>
      </c>
      <c r="CL21" s="106">
        <f>SUM(CL22:CL26)</f>
        <v>0</v>
      </c>
      <c r="CM21" s="106">
        <f>SUM(CM22:CM26)</f>
        <v>39100</v>
      </c>
      <c r="CN21" s="106"/>
      <c r="CO21" s="106">
        <f t="shared" si="12"/>
        <v>0</v>
      </c>
      <c r="CP21" s="106">
        <f>SUM(CP22:CP26)</f>
        <v>0</v>
      </c>
      <c r="CQ21" s="106">
        <f>SUM(CQ22:CQ26)</f>
        <v>39100</v>
      </c>
      <c r="CR21" s="106">
        <f>SUM(CR22:CR26)</f>
        <v>33204.599999999991</v>
      </c>
      <c r="CS21" s="106">
        <f t="shared" si="13"/>
        <v>84.922250639386164</v>
      </c>
      <c r="CT21" s="106">
        <f>SUM(CT22:CT26)</f>
        <v>0</v>
      </c>
      <c r="CU21" s="106">
        <f>SUM(CU22:CU26)</f>
        <v>39100</v>
      </c>
      <c r="CV21" s="106">
        <f>SUM(CV22:CV26)</f>
        <v>33204.599999999991</v>
      </c>
      <c r="CW21" s="106">
        <f t="shared" si="14"/>
        <v>84.922250639386164</v>
      </c>
      <c r="CX21" s="106">
        <f t="shared" ref="CX21:DH21" si="66">SUM(CX22:CX26)</f>
        <v>869.95</v>
      </c>
      <c r="CY21" s="106">
        <f t="shared" si="66"/>
        <v>39969.949999999997</v>
      </c>
      <c r="CZ21" s="120">
        <f t="shared" si="66"/>
        <v>0</v>
      </c>
      <c r="DA21" s="120">
        <f t="shared" si="66"/>
        <v>0</v>
      </c>
      <c r="DB21" s="106">
        <v>27587.500000000004</v>
      </c>
      <c r="DC21" s="120">
        <f>SUM(DC22:DC26)</f>
        <v>38757.18</v>
      </c>
      <c r="DD21" s="120">
        <f t="shared" si="16"/>
        <v>140.48819211599454</v>
      </c>
      <c r="DE21" s="120">
        <f t="shared" si="17"/>
        <v>99.123222506393859</v>
      </c>
      <c r="DF21" s="120">
        <v>39969.949999999997</v>
      </c>
      <c r="DG21" s="120">
        <f t="shared" si="66"/>
        <v>39100</v>
      </c>
      <c r="DH21" s="106">
        <f t="shared" si="66"/>
        <v>30658.530000000002</v>
      </c>
      <c r="DI21" s="120">
        <f t="shared" si="18"/>
        <v>78.410562659846548</v>
      </c>
      <c r="DJ21" s="106">
        <f>SUM(DJ22:DJ26)</f>
        <v>0</v>
      </c>
      <c r="DK21" s="120">
        <f>SUM(DK22:DK26)</f>
        <v>39100</v>
      </c>
      <c r="DL21" s="120">
        <f t="shared" si="19"/>
        <v>102.22493606138107</v>
      </c>
      <c r="DM21" s="106">
        <f>SUM(DM22:DM26)</f>
        <v>0</v>
      </c>
      <c r="DN21" s="120">
        <f>SUM(DN22:DN26)</f>
        <v>39100</v>
      </c>
      <c r="DO21" s="120">
        <f>SUM(DO22:DO26)</f>
        <v>38828.82</v>
      </c>
      <c r="DP21" s="120">
        <f t="shared" si="20"/>
        <v>99.306445012787719</v>
      </c>
      <c r="DQ21" s="120">
        <f>SUM(DQ22:DQ26)</f>
        <v>7000</v>
      </c>
      <c r="DR21" s="120">
        <f>SUM(DR22:DR26)</f>
        <v>46100</v>
      </c>
      <c r="DS21" s="120">
        <f>SUM(DS22:DS26)</f>
        <v>46082.539999999994</v>
      </c>
      <c r="DT21" s="120">
        <f t="shared" si="21"/>
        <v>99.962125813449006</v>
      </c>
      <c r="DU21" s="120">
        <f t="shared" ref="DU21:EB21" si="67">SUM(DU22:DU26)</f>
        <v>0</v>
      </c>
      <c r="DV21" s="120">
        <f t="shared" si="67"/>
        <v>46100</v>
      </c>
      <c r="DW21" s="120">
        <f t="shared" si="67"/>
        <v>39100</v>
      </c>
      <c r="DX21" s="120">
        <f t="shared" si="67"/>
        <v>0</v>
      </c>
      <c r="DY21" s="120">
        <f t="shared" si="67"/>
        <v>0</v>
      </c>
      <c r="DZ21" s="120">
        <f t="shared" si="67"/>
        <v>38757.18</v>
      </c>
      <c r="EA21" s="120">
        <f t="shared" si="67"/>
        <v>39100</v>
      </c>
      <c r="EB21" s="120">
        <f t="shared" si="67"/>
        <v>12586.85</v>
      </c>
      <c r="EC21" s="120">
        <f t="shared" si="23"/>
        <v>32.191432225063934</v>
      </c>
      <c r="ED21" s="120">
        <f>SUM(ED22:ED26)</f>
        <v>1900</v>
      </c>
      <c r="EE21" s="120">
        <f>SUM(EE22:EE26)</f>
        <v>41000</v>
      </c>
      <c r="EF21" s="120">
        <f>SUM(EF22:EF26)</f>
        <v>0</v>
      </c>
      <c r="EG21" s="120">
        <f t="shared" si="24"/>
        <v>0</v>
      </c>
      <c r="EH21" s="120" t="e">
        <f>SUM(EH22:EH26)</f>
        <v>#REF!</v>
      </c>
      <c r="EI21" s="120">
        <f>IFERROR(#REF!/DZ21*100,)</f>
        <v>0</v>
      </c>
      <c r="EJ21" s="120">
        <f>IFERROR(#REF!/#REF!*100,)</f>
        <v>0</v>
      </c>
      <c r="EK21" s="120">
        <f t="shared" ref="EK21:EM21" si="68">SUM(EK22:EK26)</f>
        <v>60000</v>
      </c>
      <c r="EL21" s="120">
        <f t="shared" si="68"/>
        <v>0</v>
      </c>
      <c r="EM21" s="120">
        <f t="shared" si="68"/>
        <v>0</v>
      </c>
      <c r="EN21" s="146"/>
      <c r="EO21" s="149"/>
      <c r="EP21" s="149"/>
      <c r="EQ21" s="149"/>
      <c r="ER21" s="149"/>
      <c r="ES21" s="146">
        <f t="shared" si="26"/>
        <v>0</v>
      </c>
      <c r="EX21" s="739">
        <f>IF(EX$9=$K21,#REF!,0)</f>
        <v>0</v>
      </c>
      <c r="EY21" s="739">
        <f>IF(EY$9=$K21,#REF!,0)</f>
        <v>0</v>
      </c>
      <c r="EZ21" s="739">
        <f>IF(EZ$9=$K21,#REF!,0)</f>
        <v>0</v>
      </c>
      <c r="FA21" s="739">
        <f>IF(FA$9=$K21,#REF!,0)</f>
        <v>0</v>
      </c>
      <c r="FB21" s="739">
        <f>IF(FB$9=$K21,#REF!,0)</f>
        <v>0</v>
      </c>
      <c r="FC21" s="739">
        <f>IF(FC$9=$K21,#REF!,0)</f>
        <v>0</v>
      </c>
      <c r="FD21" s="739">
        <f>IF(FD$9=$K21,#REF!,0)</f>
        <v>0</v>
      </c>
      <c r="FE21" s="739">
        <f>IF(FE$9=$K21,#REF!,0)</f>
        <v>0</v>
      </c>
      <c r="FF21" s="739">
        <f>IF(FF$9=$K21,#REF!,0)</f>
        <v>0</v>
      </c>
      <c r="FG21" s="739">
        <f>IF(FG$9=$K21,#REF!,0)</f>
        <v>0</v>
      </c>
      <c r="FH21" s="739">
        <f>IF(FH$9=$K21,#REF!,0)</f>
        <v>0</v>
      </c>
      <c r="FI21" s="739">
        <f>IF(FI$9=$K21,#REF!,0)</f>
        <v>0</v>
      </c>
      <c r="FJ21" s="739">
        <f>IF(FJ$9=$K21,#REF!,0)</f>
        <v>0</v>
      </c>
      <c r="FK21" s="739">
        <f>IF(FK$9=$K21,#REF!,0)</f>
        <v>0</v>
      </c>
      <c r="FL21" s="739">
        <f>IF(FL$9=$K21,#REF!,0)</f>
        <v>0</v>
      </c>
      <c r="FM21" s="739">
        <f>IF(FM$9=$K21,#REF!,0)</f>
        <v>0</v>
      </c>
      <c r="FN21" s="739">
        <f>IF(FN$9=$K21,#REF!,0)</f>
        <v>0</v>
      </c>
      <c r="FO21" s="739">
        <f>IF(FO$9=$K21,#REF!,0)</f>
        <v>0</v>
      </c>
      <c r="FP21" s="739">
        <f>IF(FP$9=$K21,#REF!,0)</f>
        <v>0</v>
      </c>
      <c r="FQ21" s="739">
        <f>IF(FQ$9=$K21,#REF!,0)</f>
        <v>0</v>
      </c>
      <c r="FU21" s="739">
        <f t="shared" ref="FU21:GD30" si="69">IF(FU$9=$K21,$EK21,0)</f>
        <v>0</v>
      </c>
      <c r="FV21" s="739">
        <f t="shared" si="69"/>
        <v>0</v>
      </c>
      <c r="FW21" s="739">
        <f t="shared" si="69"/>
        <v>0</v>
      </c>
      <c r="FX21" s="739">
        <f t="shared" si="69"/>
        <v>0</v>
      </c>
      <c r="FY21" s="739">
        <f t="shared" si="69"/>
        <v>0</v>
      </c>
      <c r="FZ21" s="739">
        <f t="shared" si="69"/>
        <v>0</v>
      </c>
      <c r="GA21" s="739">
        <f t="shared" si="69"/>
        <v>0</v>
      </c>
      <c r="GB21" s="739">
        <f t="shared" si="69"/>
        <v>0</v>
      </c>
      <c r="GC21" s="739">
        <f t="shared" si="69"/>
        <v>0</v>
      </c>
      <c r="GD21" s="739">
        <f t="shared" si="69"/>
        <v>0</v>
      </c>
      <c r="GE21" s="739">
        <f t="shared" ref="GE21:GN30" si="70">IF(GE$9=$K21,$EK21,0)</f>
        <v>0</v>
      </c>
      <c r="GF21" s="739">
        <f t="shared" si="70"/>
        <v>0</v>
      </c>
      <c r="GG21" s="739">
        <f t="shared" si="70"/>
        <v>0</v>
      </c>
      <c r="GH21" s="739">
        <f t="shared" si="70"/>
        <v>0</v>
      </c>
      <c r="GI21" s="739">
        <f t="shared" si="70"/>
        <v>0</v>
      </c>
      <c r="GJ21" s="739">
        <f t="shared" si="70"/>
        <v>0</v>
      </c>
      <c r="GK21" s="739">
        <f t="shared" si="70"/>
        <v>0</v>
      </c>
      <c r="GL21" s="739">
        <f t="shared" si="70"/>
        <v>0</v>
      </c>
      <c r="GM21" s="739">
        <f t="shared" si="70"/>
        <v>0</v>
      </c>
      <c r="GN21" s="739">
        <f t="shared" si="70"/>
        <v>0</v>
      </c>
      <c r="GQ21" s="1098">
        <f>IF(GQ$9=$N21,#REF!,0)</f>
        <v>0</v>
      </c>
      <c r="GR21" s="1098">
        <f>IF(GR$9=$N21,#REF!,0)</f>
        <v>0</v>
      </c>
      <c r="GS21" s="1098">
        <f>IF(GS$9=$N21,#REF!,0)</f>
        <v>0</v>
      </c>
      <c r="GT21" s="1098">
        <f>IF(GT$9=$N21,#REF!,0)</f>
        <v>0</v>
      </c>
      <c r="GU21" s="1098">
        <f>IF(GU$9=$N21,#REF!,0)</f>
        <v>0</v>
      </c>
      <c r="GV21" s="1098">
        <f>IF(GV$9=$N21,#REF!,0)</f>
        <v>0</v>
      </c>
      <c r="GW21" s="1098">
        <f>IF(GW$9=$N21,#REF!,0)</f>
        <v>0</v>
      </c>
      <c r="GX21" s="1098">
        <f>IF(GX$9=$N21,#REF!,0)</f>
        <v>0</v>
      </c>
      <c r="GY21" s="1098">
        <f>IF(GY$9=$N21,#REF!,0)</f>
        <v>0</v>
      </c>
      <c r="GZ21" s="1098">
        <f>IF(GZ$9=$N21,#REF!,0)</f>
        <v>0</v>
      </c>
      <c r="HA21" s="1098">
        <f>IF(HA$9=$N21,#REF!,0)</f>
        <v>0</v>
      </c>
      <c r="HB21" s="1098">
        <f>IF(HB$9=$N21,#REF!,0)</f>
        <v>0</v>
      </c>
      <c r="HC21" s="1098">
        <f>IF(HC$9=$N21,#REF!,0)</f>
        <v>0</v>
      </c>
      <c r="HD21" s="1098">
        <f>IF(HD$9=$N21,#REF!,0)</f>
        <v>0</v>
      </c>
      <c r="HE21" s="1098">
        <f>IF(HE$9=$N21,#REF!,0)</f>
        <v>0</v>
      </c>
      <c r="HF21" s="1098">
        <f>IF(HF$9=$N21,#REF!,0)</f>
        <v>0</v>
      </c>
      <c r="HG21" s="1098">
        <f>IF(HG$9=$N21,#REF!,0)</f>
        <v>0</v>
      </c>
      <c r="HH21" s="1098">
        <f>IF(HH$9=$N21,#REF!,0)</f>
        <v>0</v>
      </c>
      <c r="HI21" s="1098">
        <f>IF(HI$9=$N21,#REF!,0)</f>
        <v>0</v>
      </c>
      <c r="HJ21" s="1098">
        <f>IF(HJ$9=$N21,#REF!,0)</f>
        <v>0</v>
      </c>
      <c r="HK21" s="1098">
        <f>IF(HK$9=$N21,#REF!,0)</f>
        <v>0</v>
      </c>
      <c r="HL21" s="1098">
        <f>IF(HL$9=$N21,#REF!,0)</f>
        <v>0</v>
      </c>
      <c r="HM21" s="1098">
        <f>IF(HM$9=$N21,#REF!,0)</f>
        <v>0</v>
      </c>
      <c r="HN21" s="1098">
        <f>IF(HN$9=$N21,#REF!,0)</f>
        <v>0</v>
      </c>
      <c r="HO21" s="1098">
        <f>IF(HO$9=$N21,#REF!,0)</f>
        <v>0</v>
      </c>
      <c r="HP21" s="1098">
        <f>IF(HP$9=$N21,#REF!,0)</f>
        <v>0</v>
      </c>
      <c r="HQ21" s="1098">
        <f>IF(HQ$9=$N21,#REF!,0)</f>
        <v>0</v>
      </c>
      <c r="HR21" s="1098">
        <f>IF(HR$9=$N21,#REF!,0)</f>
        <v>0</v>
      </c>
      <c r="HS21" s="1098">
        <f>IF(HS$9=$N21,#REF!,0)</f>
        <v>0</v>
      </c>
      <c r="HT21" s="1098">
        <f>IF(HT$9=$N21,#REF!,0)</f>
        <v>0</v>
      </c>
      <c r="HU21" s="1098">
        <f>IF(HU$9=$N21,#REF!,0)</f>
        <v>0</v>
      </c>
      <c r="HV21" s="1098">
        <f>IF(HV$9=$N21,#REF!,0)</f>
        <v>0</v>
      </c>
      <c r="HW21" s="1098">
        <f>IF(HW$9=$N21,#REF!,0)</f>
        <v>0</v>
      </c>
      <c r="HX21" s="1098">
        <f>IF(HX$9=$N21,#REF!,0)</f>
        <v>0</v>
      </c>
      <c r="HY21" s="1098">
        <f>IF(HY$9=$N21,#REF!,0)</f>
        <v>0</v>
      </c>
      <c r="HZ21" s="1098">
        <f>IF(HZ$9=$N21,#REF!,0)</f>
        <v>0</v>
      </c>
      <c r="IA21" s="1098">
        <f>IF(IA$9=$N21,#REF!,0)</f>
        <v>0</v>
      </c>
      <c r="IB21" s="1098">
        <f>IF(IB$9=$N21,#REF!,0)</f>
        <v>0</v>
      </c>
      <c r="IC21" s="1098">
        <f>IF(IC$9=$N21,#REF!,0)</f>
        <v>0</v>
      </c>
      <c r="ID21" s="1098">
        <f>IF(ID$9=$N21,#REF!,0)</f>
        <v>0</v>
      </c>
      <c r="IE21" s="1098">
        <f>IF(IE$9=$N21,#REF!,0)</f>
        <v>0</v>
      </c>
      <c r="IF21" s="1098">
        <f>IF(IF$9=$N21,#REF!,0)</f>
        <v>0</v>
      </c>
      <c r="IG21" s="1098">
        <f>IF(IG$9=$N21,#REF!,0)</f>
        <v>0</v>
      </c>
      <c r="IH21" s="1098">
        <f>IF(IH$9=$N21,#REF!,0)</f>
        <v>0</v>
      </c>
      <c r="II21" s="1098">
        <f>IF(II$9=$N21,#REF!,0)</f>
        <v>0</v>
      </c>
      <c r="IJ21" s="1098">
        <f>IF(IJ$9=$N21,#REF!,0)</f>
        <v>0</v>
      </c>
      <c r="IK21" s="1098">
        <f>IF(IK$9=$N21,#REF!,0)</f>
        <v>0</v>
      </c>
      <c r="IL21" s="1098">
        <f>IF(IL$9=$N21,#REF!,0)</f>
        <v>0</v>
      </c>
      <c r="IM21" s="1098">
        <f>IF(IM$9=$N21,#REF!,0)</f>
        <v>0</v>
      </c>
      <c r="IN21" s="1098">
        <f>IF(IN$9=$N21,#REF!,0)</f>
        <v>0</v>
      </c>
      <c r="IO21" s="1098">
        <f>IF(IO$9=$N21,#REF!,0)</f>
        <v>0</v>
      </c>
      <c r="IP21" s="1098">
        <f>IF(IP$9=$N21,#REF!,0)</f>
        <v>0</v>
      </c>
      <c r="IQ21" s="1098">
        <f>IF(IQ$9=$N21,#REF!,0)</f>
        <v>0</v>
      </c>
      <c r="IR21" s="1098">
        <f>IF(IR$9=$N21,#REF!,0)</f>
        <v>0</v>
      </c>
      <c r="IS21" s="1098">
        <f>IF(IS$9=$N21,#REF!,0)</f>
        <v>0</v>
      </c>
      <c r="IT21" s="1098">
        <f>IF(IT$9=$N21,#REF!,0)</f>
        <v>0</v>
      </c>
      <c r="IU21" s="1098">
        <f>IF(IU$9=$N21,#REF!,0)</f>
        <v>0</v>
      </c>
      <c r="IV21" s="1098">
        <f>IF(IV$9=$N21,#REF!,0)</f>
        <v>0</v>
      </c>
      <c r="IW21" s="1098">
        <f>IF(IW$9=$N21,#REF!,0)</f>
        <v>0</v>
      </c>
      <c r="IX21" s="1098">
        <f>IF(IX$9=$N21,#REF!,0)</f>
        <v>0</v>
      </c>
      <c r="IY21" s="1098">
        <f>IF(IY$9=$N21,#REF!,0)</f>
        <v>0</v>
      </c>
      <c r="IZ21" s="1098">
        <f>IF(IZ$9=$N21,#REF!,0)</f>
        <v>0</v>
      </c>
      <c r="JA21" s="1098">
        <f>IF(JA$9=$N21,#REF!,0)</f>
        <v>0</v>
      </c>
      <c r="JB21" s="1098">
        <f>IF(JB$9=$N21,#REF!,0)</f>
        <v>0</v>
      </c>
      <c r="JC21" s="1098">
        <f>IF(JC$9=$N21,#REF!,0)</f>
        <v>0</v>
      </c>
      <c r="JD21" s="1098">
        <f>IF(JD$9=$N21,#REF!,0)</f>
        <v>0</v>
      </c>
      <c r="JE21" s="1098">
        <f>IF(JE$9=$N21,#REF!,0)</f>
        <v>0</v>
      </c>
      <c r="JF21" s="1098">
        <f>IF(JF$9=$N21,#REF!,0)</f>
        <v>0</v>
      </c>
      <c r="JG21" s="1098">
        <f>IF(JG$9=$N21,#REF!,0)</f>
        <v>0</v>
      </c>
      <c r="JH21" s="1098">
        <f>IF(JH$9=$N21,#REF!,0)</f>
        <v>0</v>
      </c>
      <c r="JI21" s="1098">
        <f>IF(JI$9=$N21,#REF!,0)</f>
        <v>0</v>
      </c>
      <c r="JJ21" s="1098">
        <f>IF(JJ$9=$N21,#REF!,0)</f>
        <v>0</v>
      </c>
      <c r="JK21" s="1098">
        <f>IF(JK$9=$N21,#REF!,0)</f>
        <v>0</v>
      </c>
      <c r="JL21" s="1098">
        <f>IF(JL$9=$N21,#REF!,0)</f>
        <v>0</v>
      </c>
      <c r="JM21" s="1098">
        <f>IF(JM$9=$N21,#REF!,0)</f>
        <v>0</v>
      </c>
      <c r="JN21" s="1098">
        <f>IF(JN$9=$N21,#REF!,0)</f>
        <v>0</v>
      </c>
      <c r="JO21" s="1098">
        <f>IF(JO$9=$N21,#REF!,0)</f>
        <v>0</v>
      </c>
      <c r="JP21" s="1098">
        <f>IF(JP$9=$N21,#REF!,0)</f>
        <v>0</v>
      </c>
      <c r="JQ21" s="1098">
        <f>IF(JQ$9=$N21,#REF!,0)</f>
        <v>0</v>
      </c>
      <c r="JR21" s="1098">
        <f>IF(JR$9=$N21,#REF!,0)</f>
        <v>0</v>
      </c>
      <c r="JS21" s="1098">
        <f>IF(JS$9=$N21,#REF!,0)</f>
        <v>0</v>
      </c>
      <c r="JT21" s="1098">
        <f>IF(JT$9=$N21,#REF!,0)</f>
        <v>0</v>
      </c>
      <c r="JU21" s="1098">
        <f>IF(JU$9=$N21,#REF!,0)</f>
        <v>0</v>
      </c>
      <c r="JV21" s="1098">
        <f>IF(JV$9=$N21,#REF!,0)</f>
        <v>0</v>
      </c>
      <c r="JW21" s="1098">
        <f>IF(JW$9=$N21,#REF!,0)</f>
        <v>0</v>
      </c>
      <c r="JX21" s="681"/>
      <c r="JZ21" s="681">
        <f t="shared" si="38"/>
        <v>0</v>
      </c>
      <c r="KA21" s="681">
        <f t="shared" si="38"/>
        <v>0</v>
      </c>
      <c r="KB21" s="681">
        <f t="shared" si="38"/>
        <v>0</v>
      </c>
      <c r="KC21" s="681">
        <f t="shared" si="38"/>
        <v>0</v>
      </c>
      <c r="KD21" s="681">
        <f t="shared" si="38"/>
        <v>0</v>
      </c>
      <c r="KE21" s="681">
        <f t="shared" si="38"/>
        <v>0</v>
      </c>
      <c r="KF21" s="681">
        <f t="shared" si="38"/>
        <v>0</v>
      </c>
      <c r="KG21" s="681">
        <f t="shared" si="38"/>
        <v>0</v>
      </c>
      <c r="KH21" s="681">
        <f t="shared" si="38"/>
        <v>0</v>
      </c>
      <c r="KI21" s="681">
        <f t="shared" si="38"/>
        <v>0</v>
      </c>
      <c r="KJ21" s="681">
        <f t="shared" si="38"/>
        <v>0</v>
      </c>
      <c r="KN21" s="1098">
        <f t="shared" si="39"/>
        <v>0</v>
      </c>
      <c r="KO21" s="1098">
        <f t="shared" si="40"/>
        <v>0</v>
      </c>
      <c r="KP21" s="1098">
        <f t="shared" si="40"/>
        <v>0</v>
      </c>
      <c r="KQ21" s="1098">
        <f t="shared" si="40"/>
        <v>0</v>
      </c>
      <c r="KR21" s="1098">
        <f t="shared" si="40"/>
        <v>46100</v>
      </c>
      <c r="KS21" s="1098">
        <f t="shared" si="40"/>
        <v>0</v>
      </c>
      <c r="KT21" s="1098">
        <f t="shared" si="40"/>
        <v>0</v>
      </c>
      <c r="KU21" s="1098">
        <f t="shared" si="40"/>
        <v>0</v>
      </c>
      <c r="KV21" s="1098">
        <f t="shared" si="40"/>
        <v>0</v>
      </c>
      <c r="KW21" s="1098">
        <f t="shared" si="40"/>
        <v>0</v>
      </c>
      <c r="KX21" s="1098">
        <f t="shared" si="40"/>
        <v>0</v>
      </c>
      <c r="KY21" s="1098">
        <f t="shared" si="40"/>
        <v>0</v>
      </c>
      <c r="KZ21" s="1098">
        <f t="shared" si="40"/>
        <v>0</v>
      </c>
      <c r="LA21" s="1098">
        <f t="shared" si="40"/>
        <v>0</v>
      </c>
      <c r="LB21" s="1098">
        <f t="shared" si="40"/>
        <v>0</v>
      </c>
      <c r="LC21" s="1098">
        <f t="shared" si="40"/>
        <v>0</v>
      </c>
      <c r="LD21" s="1098">
        <f t="shared" si="40"/>
        <v>0</v>
      </c>
      <c r="LE21" s="1098">
        <f t="shared" si="41"/>
        <v>0</v>
      </c>
      <c r="LF21" s="1098">
        <f t="shared" si="41"/>
        <v>0</v>
      </c>
      <c r="LG21" s="1098">
        <f t="shared" si="41"/>
        <v>0</v>
      </c>
      <c r="LH21" s="1098">
        <f t="shared" si="41"/>
        <v>0</v>
      </c>
      <c r="LI21" s="1098">
        <f t="shared" si="41"/>
        <v>0</v>
      </c>
      <c r="LJ21" s="1098">
        <f t="shared" si="41"/>
        <v>0</v>
      </c>
      <c r="LK21" s="1098">
        <f t="shared" si="41"/>
        <v>0</v>
      </c>
      <c r="LL21" s="1098">
        <f t="shared" si="41"/>
        <v>0</v>
      </c>
      <c r="LM21" s="1098">
        <f t="shared" si="41"/>
        <v>0</v>
      </c>
      <c r="LN21" s="1098">
        <f t="shared" si="41"/>
        <v>0</v>
      </c>
      <c r="LO21" s="1098">
        <f t="shared" si="41"/>
        <v>0</v>
      </c>
      <c r="LP21" s="1098">
        <f t="shared" si="41"/>
        <v>0</v>
      </c>
      <c r="LQ21" s="1098">
        <f t="shared" si="41"/>
        <v>0</v>
      </c>
      <c r="LR21" s="1098">
        <f t="shared" si="41"/>
        <v>0</v>
      </c>
      <c r="LS21" s="1098">
        <f t="shared" si="41"/>
        <v>0</v>
      </c>
    </row>
    <row r="22" spans="1:331" ht="20.100000000000001" customHeight="1" x14ac:dyDescent="0.35">
      <c r="A22" s="668"/>
      <c r="B22" s="871"/>
      <c r="C22" s="870"/>
      <c r="D22" s="871"/>
      <c r="E22" s="871"/>
      <c r="F22" s="871"/>
      <c r="G22" s="871" t="s">
        <v>9</v>
      </c>
      <c r="H22" s="871"/>
      <c r="I22" s="871"/>
      <c r="J22" s="871" t="s">
        <v>194</v>
      </c>
      <c r="K22" s="885"/>
      <c r="L22" s="890"/>
      <c r="M22" s="892"/>
      <c r="N22" s="892">
        <v>3221</v>
      </c>
      <c r="O22" s="920" t="s">
        <v>188</v>
      </c>
      <c r="P22" s="429">
        <v>58709.3</v>
      </c>
      <c r="Q22" s="429">
        <v>66307.5</v>
      </c>
      <c r="R22" s="429">
        <v>49169.69</v>
      </c>
      <c r="S22" s="429">
        <v>49169.69</v>
      </c>
      <c r="T22" s="429">
        <v>43533.83</v>
      </c>
      <c r="U22" s="429">
        <v>43533.83</v>
      </c>
      <c r="V22" s="429">
        <v>0</v>
      </c>
      <c r="W22" s="429">
        <f t="shared" si="4"/>
        <v>0</v>
      </c>
      <c r="X22" s="429">
        <f>(Y22-U22)</f>
        <v>0</v>
      </c>
      <c r="Y22" s="429">
        <v>43533.83</v>
      </c>
      <c r="Z22" s="31">
        <v>43533.83</v>
      </c>
      <c r="AA22" s="429">
        <v>45220.83</v>
      </c>
      <c r="AB22" s="31">
        <v>45220.83</v>
      </c>
      <c r="AC22" s="31">
        <v>43533.83</v>
      </c>
      <c r="AD22" s="31">
        <v>7653.36</v>
      </c>
      <c r="AE22" s="31">
        <f t="shared" si="5"/>
        <v>17.580258846970274</v>
      </c>
      <c r="AF22" s="429">
        <f>(AG22-AC22)</f>
        <v>2807</v>
      </c>
      <c r="AG22" s="31">
        <v>46340.83</v>
      </c>
      <c r="AH22" s="36"/>
      <c r="AI22" s="616"/>
      <c r="AJ22" s="31">
        <v>46340.83</v>
      </c>
      <c r="AK22" s="31">
        <v>46340.83</v>
      </c>
      <c r="AL22" s="31">
        <v>46340.83</v>
      </c>
      <c r="AM22" s="31">
        <v>12515.24</v>
      </c>
      <c r="AN22" s="54">
        <v>31773.61</v>
      </c>
      <c r="AO22" s="54">
        <v>46340.83</v>
      </c>
      <c r="AP22" s="54">
        <v>31880.83</v>
      </c>
      <c r="AQ22" s="54">
        <v>36680.83</v>
      </c>
      <c r="AR22" s="31">
        <v>38348.47</v>
      </c>
      <c r="AS22" s="54">
        <f>AR22/AN22*100</f>
        <v>120.6928328257318</v>
      </c>
      <c r="AT22" s="54">
        <f>AR22/AP22*100</f>
        <v>120.28692477579787</v>
      </c>
      <c r="AU22" s="54">
        <v>31880.83</v>
      </c>
      <c r="AV22" s="54">
        <v>31880.83</v>
      </c>
      <c r="AW22" s="54"/>
      <c r="AX22" s="54"/>
      <c r="AY22" s="429">
        <f>(BB22-AV22)</f>
        <v>8000</v>
      </c>
      <c r="AZ22" s="429">
        <f>(AP22-AO22)</f>
        <v>-14460</v>
      </c>
      <c r="BA22" s="31"/>
      <c r="BB22" s="54">
        <v>39880.83</v>
      </c>
      <c r="BC22" s="54">
        <v>39880.83</v>
      </c>
      <c r="BD22" s="54">
        <v>19915.169999999998</v>
      </c>
      <c r="BE22" s="54">
        <v>26704.46</v>
      </c>
      <c r="BF22" s="54">
        <v>41880.83</v>
      </c>
      <c r="BG22" s="54">
        <v>44743.31</v>
      </c>
      <c r="BH22" s="54">
        <v>39880.83</v>
      </c>
      <c r="BI22" s="429">
        <f>(BJ22-BH22)</f>
        <v>600</v>
      </c>
      <c r="BJ22" s="54">
        <v>40480.83</v>
      </c>
      <c r="BK22" s="54">
        <v>20734.400000000001</v>
      </c>
      <c r="BL22" s="54">
        <f t="shared" si="31"/>
        <v>51.220293655046099</v>
      </c>
      <c r="BM22" s="31"/>
      <c r="BN22" s="31"/>
      <c r="BO22" s="54">
        <v>36480.83</v>
      </c>
      <c r="BP22" s="54"/>
      <c r="BQ22" s="54"/>
      <c r="BR22" s="429">
        <f>(BS22-BO22)</f>
        <v>-3260</v>
      </c>
      <c r="BS22" s="54">
        <v>33220.83</v>
      </c>
      <c r="BT22" s="54">
        <v>33952.089999999997</v>
      </c>
      <c r="BU22" s="429">
        <f>(BY22-BO22)</f>
        <v>251.43000000000029</v>
      </c>
      <c r="BV22" s="54">
        <v>33220.83</v>
      </c>
      <c r="BW22" s="54"/>
      <c r="BX22" s="54"/>
      <c r="BY22" s="54">
        <v>36732.26</v>
      </c>
      <c r="BZ22" s="54">
        <v>37142.6</v>
      </c>
      <c r="CA22" s="54">
        <f t="shared" si="8"/>
        <v>83.012633620534558</v>
      </c>
      <c r="CB22" s="54">
        <f t="shared" si="9"/>
        <v>101.11711068145549</v>
      </c>
      <c r="CC22" s="54"/>
      <c r="CD22" s="54"/>
      <c r="CE22" s="54">
        <v>33220.83</v>
      </c>
      <c r="CF22" s="54">
        <v>12389.88</v>
      </c>
      <c r="CG22" s="54">
        <f t="shared" si="10"/>
        <v>37.295516096376879</v>
      </c>
      <c r="CH22" s="54">
        <f>(CI22-CE22)</f>
        <v>-0.83000000000174623</v>
      </c>
      <c r="CI22" s="54">
        <v>33220</v>
      </c>
      <c r="CJ22" s="54"/>
      <c r="CK22" s="54">
        <f t="shared" si="11"/>
        <v>0</v>
      </c>
      <c r="CL22" s="54">
        <f>(CM22-CI22)</f>
        <v>0</v>
      </c>
      <c r="CM22" s="54">
        <v>33220</v>
      </c>
      <c r="CN22" s="54"/>
      <c r="CO22" s="54">
        <f t="shared" si="12"/>
        <v>0</v>
      </c>
      <c r="CP22" s="54">
        <f>(CQ22-CM22)</f>
        <v>0</v>
      </c>
      <c r="CQ22" s="54">
        <v>33220</v>
      </c>
      <c r="CR22" s="54">
        <v>30833.759999999998</v>
      </c>
      <c r="CS22" s="54">
        <f t="shared" si="13"/>
        <v>92.81685731487056</v>
      </c>
      <c r="CT22" s="54">
        <f>(CU22-CQ22)</f>
        <v>2100</v>
      </c>
      <c r="CU22" s="54">
        <v>35320</v>
      </c>
      <c r="CV22" s="54">
        <v>30833.759999999998</v>
      </c>
      <c r="CW22" s="54">
        <f t="shared" si="14"/>
        <v>87.298301245753109</v>
      </c>
      <c r="CX22" s="54">
        <f>(CY22-CU22)</f>
        <v>900</v>
      </c>
      <c r="CY22" s="54">
        <v>36220</v>
      </c>
      <c r="CZ22" s="838"/>
      <c r="DA22" s="838"/>
      <c r="DB22" s="54">
        <v>25857.15</v>
      </c>
      <c r="DC22" s="838">
        <v>25448.560000000001</v>
      </c>
      <c r="DD22" s="838">
        <f t="shared" si="16"/>
        <v>98.419818116072349</v>
      </c>
      <c r="DE22" s="838">
        <f t="shared" si="17"/>
        <v>76.606140878988555</v>
      </c>
      <c r="DF22" s="838">
        <v>37170.53</v>
      </c>
      <c r="DG22" s="838">
        <v>33220</v>
      </c>
      <c r="DH22" s="54">
        <v>19352.64</v>
      </c>
      <c r="DI22" s="838">
        <f t="shared" si="18"/>
        <v>58.255990367248643</v>
      </c>
      <c r="DJ22" s="54">
        <f>(DK22-DG22)</f>
        <v>0</v>
      </c>
      <c r="DK22" s="838">
        <v>33220</v>
      </c>
      <c r="DL22" s="838">
        <f t="shared" si="19"/>
        <v>111.89202287778446</v>
      </c>
      <c r="DM22" s="54">
        <f>(DN22-DK22)</f>
        <v>0</v>
      </c>
      <c r="DN22" s="838">
        <v>33220</v>
      </c>
      <c r="DO22" s="838">
        <v>25520.2</v>
      </c>
      <c r="DP22" s="838">
        <f t="shared" si="20"/>
        <v>76.821794099939794</v>
      </c>
      <c r="DQ22" s="838">
        <f>(DR22-DN22)</f>
        <v>-2620</v>
      </c>
      <c r="DR22" s="838">
        <v>30600</v>
      </c>
      <c r="DS22" s="838">
        <v>32181.14</v>
      </c>
      <c r="DT22" s="838">
        <f t="shared" si="21"/>
        <v>105.16712418300654</v>
      </c>
      <c r="DU22" s="838">
        <f>(DV22-DR22)</f>
        <v>1590</v>
      </c>
      <c r="DV22" s="838">
        <v>32190</v>
      </c>
      <c r="DW22" s="838">
        <v>33220</v>
      </c>
      <c r="DX22" s="838"/>
      <c r="DY22" s="838"/>
      <c r="DZ22" s="838">
        <v>25448.560000000001</v>
      </c>
      <c r="EA22" s="838">
        <v>33220</v>
      </c>
      <c r="EB22" s="838">
        <v>11864.43</v>
      </c>
      <c r="EC22" s="838">
        <f t="shared" si="23"/>
        <v>35.714720048163755</v>
      </c>
      <c r="ED22" s="838">
        <f>(EE22-EA22)</f>
        <v>1780</v>
      </c>
      <c r="EE22" s="838">
        <v>35000</v>
      </c>
      <c r="EF22" s="838">
        <v>0</v>
      </c>
      <c r="EG22" s="838">
        <f t="shared" si="24"/>
        <v>0</v>
      </c>
      <c r="EH22" s="838" t="e">
        <f>(#REF!-EE22)</f>
        <v>#REF!</v>
      </c>
      <c r="EI22" s="838">
        <f>IFERROR(#REF!/DZ22*100,)</f>
        <v>0</v>
      </c>
      <c r="EJ22" s="838">
        <f>IFERROR(#REF!/#REF!*100,)</f>
        <v>0</v>
      </c>
      <c r="EK22" s="838">
        <v>42000</v>
      </c>
      <c r="EL22" s="838"/>
      <c r="EM22" s="838"/>
      <c r="EN22" s="838"/>
      <c r="EO22" s="838"/>
      <c r="EP22" s="838"/>
      <c r="EQ22" s="838"/>
      <c r="ER22" s="838"/>
      <c r="ES22" s="146">
        <f t="shared" si="26"/>
        <v>0</v>
      </c>
      <c r="EX22" s="739">
        <f>IF(EX$9=$K22,#REF!,0)</f>
        <v>0</v>
      </c>
      <c r="EY22" s="739">
        <f>IF(EY$9=$K22,#REF!,0)</f>
        <v>0</v>
      </c>
      <c r="EZ22" s="739">
        <f>IF(EZ$9=$K22,#REF!,0)</f>
        <v>0</v>
      </c>
      <c r="FA22" s="739">
        <f>IF(FA$9=$K22,#REF!,0)</f>
        <v>0</v>
      </c>
      <c r="FB22" s="739">
        <f>IF(FB$9=$K22,#REF!,0)</f>
        <v>0</v>
      </c>
      <c r="FC22" s="739">
        <f>IF(FC$9=$K22,#REF!,0)</f>
        <v>0</v>
      </c>
      <c r="FD22" s="739">
        <f>IF(FD$9=$K22,#REF!,0)</f>
        <v>0</v>
      </c>
      <c r="FE22" s="739">
        <f>IF(FE$9=$K22,#REF!,0)</f>
        <v>0</v>
      </c>
      <c r="FF22" s="739">
        <f>IF(FF$9=$K22,#REF!,0)</f>
        <v>0</v>
      </c>
      <c r="FG22" s="739">
        <f>IF(FG$9=$K22,#REF!,0)</f>
        <v>0</v>
      </c>
      <c r="FH22" s="739">
        <f>IF(FH$9=$K22,#REF!,0)</f>
        <v>0</v>
      </c>
      <c r="FI22" s="739">
        <f>IF(FI$9=$K22,#REF!,0)</f>
        <v>0</v>
      </c>
      <c r="FJ22" s="739">
        <f>IF(FJ$9=$K22,#REF!,0)</f>
        <v>0</v>
      </c>
      <c r="FK22" s="739">
        <f>IF(FK$9=$K22,#REF!,0)</f>
        <v>0</v>
      </c>
      <c r="FL22" s="739">
        <f>IF(FL$9=$K22,#REF!,0)</f>
        <v>0</v>
      </c>
      <c r="FM22" s="739">
        <f>IF(FM$9=$K22,#REF!,0)</f>
        <v>0</v>
      </c>
      <c r="FN22" s="739">
        <f>IF(FN$9=$K22,#REF!,0)</f>
        <v>0</v>
      </c>
      <c r="FO22" s="739">
        <f>IF(FO$9=$K22,#REF!,0)</f>
        <v>0</v>
      </c>
      <c r="FP22" s="739">
        <f>IF(FP$9=$K22,#REF!,0)</f>
        <v>0</v>
      </c>
      <c r="FQ22" s="739">
        <f>IF(FQ$9=$K22,#REF!,0)</f>
        <v>0</v>
      </c>
      <c r="FU22" s="739">
        <f t="shared" si="69"/>
        <v>0</v>
      </c>
      <c r="FV22" s="739">
        <f t="shared" si="69"/>
        <v>0</v>
      </c>
      <c r="FW22" s="739">
        <f t="shared" si="69"/>
        <v>0</v>
      </c>
      <c r="FX22" s="739">
        <f t="shared" si="69"/>
        <v>0</v>
      </c>
      <c r="FY22" s="739">
        <f t="shared" si="69"/>
        <v>0</v>
      </c>
      <c r="FZ22" s="739">
        <f t="shared" si="69"/>
        <v>0</v>
      </c>
      <c r="GA22" s="739">
        <f t="shared" si="69"/>
        <v>0</v>
      </c>
      <c r="GB22" s="739">
        <f t="shared" si="69"/>
        <v>0</v>
      </c>
      <c r="GC22" s="739">
        <f t="shared" si="69"/>
        <v>0</v>
      </c>
      <c r="GD22" s="739">
        <f t="shared" si="69"/>
        <v>0</v>
      </c>
      <c r="GE22" s="739">
        <f t="shared" si="70"/>
        <v>0</v>
      </c>
      <c r="GF22" s="739">
        <f t="shared" si="70"/>
        <v>0</v>
      </c>
      <c r="GG22" s="739">
        <f t="shared" si="70"/>
        <v>0</v>
      </c>
      <c r="GH22" s="739">
        <f t="shared" si="70"/>
        <v>0</v>
      </c>
      <c r="GI22" s="739">
        <f t="shared" si="70"/>
        <v>0</v>
      </c>
      <c r="GJ22" s="739">
        <f t="shared" si="70"/>
        <v>0</v>
      </c>
      <c r="GK22" s="739">
        <f t="shared" si="70"/>
        <v>0</v>
      </c>
      <c r="GL22" s="739">
        <f t="shared" si="70"/>
        <v>0</v>
      </c>
      <c r="GM22" s="739">
        <f t="shared" si="70"/>
        <v>0</v>
      </c>
      <c r="GN22" s="739">
        <f t="shared" si="70"/>
        <v>0</v>
      </c>
      <c r="GQ22" s="1098">
        <f>IF(GQ$9=$N22,#REF!,0)</f>
        <v>0</v>
      </c>
      <c r="GR22" s="1098">
        <f>IF(GR$9=$N22,#REF!,0)</f>
        <v>0</v>
      </c>
      <c r="GS22" s="1098">
        <f>IF(GS$9=$N22,#REF!,0)</f>
        <v>0</v>
      </c>
      <c r="GT22" s="1098">
        <f>IF(GT$9=$N22,#REF!,0)</f>
        <v>0</v>
      </c>
      <c r="GU22" s="1098">
        <f>IF(GU$9=$N22,#REF!,0)</f>
        <v>0</v>
      </c>
      <c r="GV22" s="1098">
        <f>IF(GV$9=$N22,#REF!,0)</f>
        <v>0</v>
      </c>
      <c r="GW22" s="1098">
        <f>IF(GW$9=$N22,#REF!,0)</f>
        <v>0</v>
      </c>
      <c r="GX22" s="1098">
        <f>IF(GX$9=$N22,#REF!,0)</f>
        <v>0</v>
      </c>
      <c r="GY22" s="1098">
        <f>IF(GY$9=$N22,#REF!,0)</f>
        <v>0</v>
      </c>
      <c r="GZ22" s="1098">
        <f>IF(GZ$9=$N22,#REF!,0)</f>
        <v>0</v>
      </c>
      <c r="HA22" s="1098">
        <f>IF(HA$9=$N22,#REF!,0)</f>
        <v>0</v>
      </c>
      <c r="HB22" s="1098">
        <f>IF(HB$9=$N22,#REF!,0)</f>
        <v>0</v>
      </c>
      <c r="HC22" s="1098" t="e">
        <f>IF(HC$9=$N22,#REF!,0)</f>
        <v>#REF!</v>
      </c>
      <c r="HD22" s="1098">
        <f>IF(HD$9=$N22,#REF!,0)</f>
        <v>0</v>
      </c>
      <c r="HE22" s="1098">
        <f>IF(HE$9=$N22,#REF!,0)</f>
        <v>0</v>
      </c>
      <c r="HF22" s="1098">
        <f>IF(HF$9=$N22,#REF!,0)</f>
        <v>0</v>
      </c>
      <c r="HG22" s="1098">
        <f>IF(HG$9=$N22,#REF!,0)</f>
        <v>0</v>
      </c>
      <c r="HH22" s="1098">
        <f>IF(HH$9=$N22,#REF!,0)</f>
        <v>0</v>
      </c>
      <c r="HI22" s="1098">
        <f>IF(HI$9=$N22,#REF!,0)</f>
        <v>0</v>
      </c>
      <c r="HJ22" s="1098">
        <f>IF(HJ$9=$N22,#REF!,0)</f>
        <v>0</v>
      </c>
      <c r="HK22" s="1098">
        <f>IF(HK$9=$N22,#REF!,0)</f>
        <v>0</v>
      </c>
      <c r="HL22" s="1098">
        <f>IF(HL$9=$N22,#REF!,0)</f>
        <v>0</v>
      </c>
      <c r="HM22" s="1098">
        <f>IF(HM$9=$N22,#REF!,0)</f>
        <v>0</v>
      </c>
      <c r="HN22" s="1098">
        <f>IF(HN$9=$N22,#REF!,0)</f>
        <v>0</v>
      </c>
      <c r="HO22" s="1098">
        <f>IF(HO$9=$N22,#REF!,0)</f>
        <v>0</v>
      </c>
      <c r="HP22" s="1098">
        <f>IF(HP$9=$N22,#REF!,0)</f>
        <v>0</v>
      </c>
      <c r="HQ22" s="1098">
        <f>IF(HQ$9=$N22,#REF!,0)</f>
        <v>0</v>
      </c>
      <c r="HR22" s="1098">
        <f>IF(HR$9=$N22,#REF!,0)</f>
        <v>0</v>
      </c>
      <c r="HS22" s="1098">
        <f>IF(HS$9=$N22,#REF!,0)</f>
        <v>0</v>
      </c>
      <c r="HT22" s="1098">
        <f>IF(HT$9=$N22,#REF!,0)</f>
        <v>0</v>
      </c>
      <c r="HU22" s="1098">
        <f>IF(HU$9=$N22,#REF!,0)</f>
        <v>0</v>
      </c>
      <c r="HV22" s="1098">
        <f>IF(HV$9=$N22,#REF!,0)</f>
        <v>0</v>
      </c>
      <c r="HW22" s="1098">
        <f>IF(HW$9=$N22,#REF!,0)</f>
        <v>0</v>
      </c>
      <c r="HX22" s="1098">
        <f>IF(HX$9=$N22,#REF!,0)</f>
        <v>0</v>
      </c>
      <c r="HY22" s="1098">
        <f>IF(HY$9=$N22,#REF!,0)</f>
        <v>0</v>
      </c>
      <c r="HZ22" s="1098">
        <f>IF(HZ$9=$N22,#REF!,0)</f>
        <v>0</v>
      </c>
      <c r="IA22" s="1098">
        <f>IF(IA$9=$N22,#REF!,0)</f>
        <v>0</v>
      </c>
      <c r="IB22" s="1098">
        <f>IF(IB$9=$N22,#REF!,0)</f>
        <v>0</v>
      </c>
      <c r="IC22" s="1098">
        <f>IF(IC$9=$N22,#REF!,0)</f>
        <v>0</v>
      </c>
      <c r="ID22" s="1098">
        <f>IF(ID$9=$N22,#REF!,0)</f>
        <v>0</v>
      </c>
      <c r="IE22" s="1098">
        <f>IF(IE$9=$N22,#REF!,0)</f>
        <v>0</v>
      </c>
      <c r="IF22" s="1098">
        <f>IF(IF$9=$N22,#REF!,0)</f>
        <v>0</v>
      </c>
      <c r="IG22" s="1098">
        <f>IF(IG$9=$N22,#REF!,0)</f>
        <v>0</v>
      </c>
      <c r="IH22" s="1098">
        <f>IF(IH$9=$N22,#REF!,0)</f>
        <v>0</v>
      </c>
      <c r="II22" s="1098">
        <f>IF(II$9=$N22,#REF!,0)</f>
        <v>0</v>
      </c>
      <c r="IJ22" s="1098">
        <f>IF(IJ$9=$N22,#REF!,0)</f>
        <v>0</v>
      </c>
      <c r="IK22" s="1098">
        <f>IF(IK$9=$N22,#REF!,0)</f>
        <v>0</v>
      </c>
      <c r="IL22" s="1098">
        <f>IF(IL$9=$N22,#REF!,0)</f>
        <v>0</v>
      </c>
      <c r="IM22" s="1098">
        <f>IF(IM$9=$N22,#REF!,0)</f>
        <v>0</v>
      </c>
      <c r="IN22" s="1098">
        <f>IF(IN$9=$N22,#REF!,0)</f>
        <v>0</v>
      </c>
      <c r="IO22" s="1098">
        <f>IF(IO$9=$N22,#REF!,0)</f>
        <v>0</v>
      </c>
      <c r="IP22" s="1098">
        <f>IF(IP$9=$N22,#REF!,0)</f>
        <v>0</v>
      </c>
      <c r="IQ22" s="1098">
        <f>IF(IQ$9=$N22,#REF!,0)</f>
        <v>0</v>
      </c>
      <c r="IR22" s="1098">
        <f>IF(IR$9=$N22,#REF!,0)</f>
        <v>0</v>
      </c>
      <c r="IS22" s="1098">
        <f>IF(IS$9=$N22,#REF!,0)</f>
        <v>0</v>
      </c>
      <c r="IT22" s="1098">
        <f>IF(IT$9=$N22,#REF!,0)</f>
        <v>0</v>
      </c>
      <c r="IU22" s="1098">
        <f>IF(IU$9=$N22,#REF!,0)</f>
        <v>0</v>
      </c>
      <c r="IV22" s="1098">
        <f>IF(IV$9=$N22,#REF!,0)</f>
        <v>0</v>
      </c>
      <c r="IW22" s="1098">
        <f>IF(IW$9=$N22,#REF!,0)</f>
        <v>0</v>
      </c>
      <c r="IX22" s="1098">
        <f>IF(IX$9=$N22,#REF!,0)</f>
        <v>0</v>
      </c>
      <c r="IY22" s="1098">
        <f>IF(IY$9=$N22,#REF!,0)</f>
        <v>0</v>
      </c>
      <c r="IZ22" s="1098">
        <f>IF(IZ$9=$N22,#REF!,0)</f>
        <v>0</v>
      </c>
      <c r="JA22" s="1098">
        <f>IF(JA$9=$N22,#REF!,0)</f>
        <v>0</v>
      </c>
      <c r="JB22" s="1098">
        <f>IF(JB$9=$N22,#REF!,0)</f>
        <v>0</v>
      </c>
      <c r="JC22" s="1098">
        <f>IF(JC$9=$N22,#REF!,0)</f>
        <v>0</v>
      </c>
      <c r="JD22" s="1098">
        <f>IF(JD$9=$N22,#REF!,0)</f>
        <v>0</v>
      </c>
      <c r="JE22" s="1098">
        <f>IF(JE$9=$N22,#REF!,0)</f>
        <v>0</v>
      </c>
      <c r="JF22" s="1098">
        <f>IF(JF$9=$N22,#REF!,0)</f>
        <v>0</v>
      </c>
      <c r="JG22" s="1098">
        <f>IF(JG$9=$N22,#REF!,0)</f>
        <v>0</v>
      </c>
      <c r="JH22" s="1098">
        <f>IF(JH$9=$N22,#REF!,0)</f>
        <v>0</v>
      </c>
      <c r="JI22" s="1098">
        <f>IF(JI$9=$N22,#REF!,0)</f>
        <v>0</v>
      </c>
      <c r="JJ22" s="1098">
        <f>IF(JJ$9=$N22,#REF!,0)</f>
        <v>0</v>
      </c>
      <c r="JK22" s="1098">
        <f>IF(JK$9=$N22,#REF!,0)</f>
        <v>0</v>
      </c>
      <c r="JL22" s="1098">
        <f>IF(JL$9=$N22,#REF!,0)</f>
        <v>0</v>
      </c>
      <c r="JM22" s="1098">
        <f>IF(JM$9=$N22,#REF!,0)</f>
        <v>0</v>
      </c>
      <c r="JN22" s="1098">
        <f>IF(JN$9=$N22,#REF!,0)</f>
        <v>0</v>
      </c>
      <c r="JO22" s="1098">
        <f>IF(JO$9=$N22,#REF!,0)</f>
        <v>0</v>
      </c>
      <c r="JP22" s="1098">
        <f>IF(JP$9=$N22,#REF!,0)</f>
        <v>0</v>
      </c>
      <c r="JQ22" s="1098">
        <f>IF(JQ$9=$N22,#REF!,0)</f>
        <v>0</v>
      </c>
      <c r="JR22" s="1098">
        <f>IF(JR$9=$N22,#REF!,0)</f>
        <v>0</v>
      </c>
      <c r="JS22" s="1098">
        <f>IF(JS$9=$N22,#REF!,0)</f>
        <v>0</v>
      </c>
      <c r="JT22" s="1098">
        <f>IF(JT$9=$N22,#REF!,0)</f>
        <v>0</v>
      </c>
      <c r="JU22" s="1098">
        <f>IF(JU$9=$N22,#REF!,0)</f>
        <v>0</v>
      </c>
      <c r="JV22" s="1098">
        <f>IF(JV$9=$N22,#REF!,0)</f>
        <v>0</v>
      </c>
      <c r="JW22" s="1098">
        <f>IF(JW$9=$N22,#REF!,0)</f>
        <v>0</v>
      </c>
      <c r="JX22" s="681"/>
      <c r="JZ22" s="681">
        <f t="shared" si="38"/>
        <v>0</v>
      </c>
      <c r="KA22" s="681">
        <f t="shared" si="38"/>
        <v>0</v>
      </c>
      <c r="KB22" s="681">
        <f t="shared" si="38"/>
        <v>0</v>
      </c>
      <c r="KC22" s="681">
        <f t="shared" si="38"/>
        <v>0</v>
      </c>
      <c r="KD22" s="681">
        <f t="shared" si="38"/>
        <v>0</v>
      </c>
      <c r="KE22" s="681">
        <f t="shared" si="38"/>
        <v>0</v>
      </c>
      <c r="KF22" s="681">
        <f t="shared" si="38"/>
        <v>0</v>
      </c>
      <c r="KG22" s="681">
        <f t="shared" si="38"/>
        <v>0</v>
      </c>
      <c r="KH22" s="681">
        <f t="shared" si="38"/>
        <v>0</v>
      </c>
      <c r="KI22" s="681">
        <f t="shared" si="38"/>
        <v>0</v>
      </c>
      <c r="KJ22" s="681">
        <f t="shared" si="38"/>
        <v>0</v>
      </c>
      <c r="KN22" s="1098">
        <f t="shared" si="39"/>
        <v>0</v>
      </c>
      <c r="KO22" s="1098">
        <f t="shared" si="40"/>
        <v>0</v>
      </c>
      <c r="KP22" s="1098">
        <f t="shared" si="40"/>
        <v>0</v>
      </c>
      <c r="KQ22" s="1098">
        <f t="shared" si="40"/>
        <v>0</v>
      </c>
      <c r="KR22" s="1098">
        <f t="shared" si="40"/>
        <v>0</v>
      </c>
      <c r="KS22" s="1098">
        <f t="shared" si="40"/>
        <v>0</v>
      </c>
      <c r="KT22" s="1098">
        <f t="shared" si="40"/>
        <v>0</v>
      </c>
      <c r="KU22" s="1098">
        <f t="shared" si="40"/>
        <v>0</v>
      </c>
      <c r="KV22" s="1098">
        <f t="shared" si="40"/>
        <v>0</v>
      </c>
      <c r="KW22" s="1098">
        <f t="shared" si="40"/>
        <v>0</v>
      </c>
      <c r="KX22" s="1098">
        <f t="shared" si="40"/>
        <v>0</v>
      </c>
      <c r="KY22" s="1098">
        <f t="shared" si="40"/>
        <v>0</v>
      </c>
      <c r="KZ22" s="1098">
        <f t="shared" si="40"/>
        <v>0</v>
      </c>
      <c r="LA22" s="1098">
        <f t="shared" si="40"/>
        <v>0</v>
      </c>
      <c r="LB22" s="1098">
        <f t="shared" si="40"/>
        <v>0</v>
      </c>
      <c r="LC22" s="1098">
        <f t="shared" si="40"/>
        <v>0</v>
      </c>
      <c r="LD22" s="1098">
        <f t="shared" si="40"/>
        <v>0</v>
      </c>
      <c r="LE22" s="1098">
        <f t="shared" si="41"/>
        <v>0</v>
      </c>
      <c r="LF22" s="1098">
        <f t="shared" si="41"/>
        <v>0</v>
      </c>
      <c r="LG22" s="1098">
        <f t="shared" si="41"/>
        <v>0</v>
      </c>
      <c r="LH22" s="1098">
        <f t="shared" si="41"/>
        <v>0</v>
      </c>
      <c r="LI22" s="1098">
        <f t="shared" si="41"/>
        <v>0</v>
      </c>
      <c r="LJ22" s="1098">
        <f t="shared" si="41"/>
        <v>0</v>
      </c>
      <c r="LK22" s="1098">
        <f t="shared" si="41"/>
        <v>0</v>
      </c>
      <c r="LL22" s="1098">
        <f t="shared" si="41"/>
        <v>0</v>
      </c>
      <c r="LM22" s="1098">
        <f t="shared" si="41"/>
        <v>0</v>
      </c>
      <c r="LN22" s="1098">
        <f t="shared" si="41"/>
        <v>0</v>
      </c>
      <c r="LO22" s="1098">
        <f t="shared" si="41"/>
        <v>0</v>
      </c>
      <c r="LP22" s="1098">
        <f t="shared" si="41"/>
        <v>0</v>
      </c>
      <c r="LQ22" s="1098">
        <f t="shared" si="41"/>
        <v>0</v>
      </c>
      <c r="LR22" s="1098">
        <f t="shared" si="41"/>
        <v>0</v>
      </c>
      <c r="LS22" s="1098">
        <f t="shared" si="41"/>
        <v>0</v>
      </c>
    </row>
    <row r="23" spans="1:331" ht="20.100000000000001" customHeight="1" x14ac:dyDescent="0.35">
      <c r="A23" s="668"/>
      <c r="B23" s="871"/>
      <c r="C23" s="870"/>
      <c r="D23" s="871"/>
      <c r="E23" s="871"/>
      <c r="F23" s="871"/>
      <c r="G23" s="871" t="s">
        <v>9</v>
      </c>
      <c r="H23" s="871"/>
      <c r="I23" s="871"/>
      <c r="J23" s="871" t="s">
        <v>194</v>
      </c>
      <c r="K23" s="885"/>
      <c r="L23" s="890"/>
      <c r="M23" s="892"/>
      <c r="N23" s="892">
        <v>3223</v>
      </c>
      <c r="O23" s="920" t="s">
        <v>196</v>
      </c>
      <c r="P23" s="429">
        <v>297349.23</v>
      </c>
      <c r="Q23" s="429">
        <v>600</v>
      </c>
      <c r="R23" s="429">
        <v>600</v>
      </c>
      <c r="S23" s="429">
        <v>600</v>
      </c>
      <c r="T23" s="429">
        <v>600</v>
      </c>
      <c r="U23" s="429">
        <v>600</v>
      </c>
      <c r="V23" s="429">
        <v>0</v>
      </c>
      <c r="W23" s="429">
        <f t="shared" si="4"/>
        <v>0</v>
      </c>
      <c r="X23" s="429">
        <f>(Y23-U23)</f>
        <v>0</v>
      </c>
      <c r="Y23" s="429">
        <v>600</v>
      </c>
      <c r="Z23" s="31">
        <v>600</v>
      </c>
      <c r="AA23" s="429">
        <v>400</v>
      </c>
      <c r="AB23" s="31">
        <v>400</v>
      </c>
      <c r="AC23" s="31">
        <v>600</v>
      </c>
      <c r="AD23" s="31">
        <v>0</v>
      </c>
      <c r="AE23" s="31">
        <f t="shared" si="5"/>
        <v>0</v>
      </c>
      <c r="AF23" s="429">
        <f>(AG23-AC23)</f>
        <v>0</v>
      </c>
      <c r="AG23" s="31">
        <v>600</v>
      </c>
      <c r="AH23" s="31"/>
      <c r="AI23" s="635"/>
      <c r="AJ23" s="31">
        <v>600</v>
      </c>
      <c r="AK23" s="31">
        <v>600</v>
      </c>
      <c r="AL23" s="31">
        <v>600</v>
      </c>
      <c r="AM23" s="31">
        <v>135.13</v>
      </c>
      <c r="AN23" s="54">
        <v>267.39999999999998</v>
      </c>
      <c r="AO23" s="54">
        <v>600</v>
      </c>
      <c r="AP23" s="54">
        <v>400</v>
      </c>
      <c r="AQ23" s="54">
        <v>400</v>
      </c>
      <c r="AR23" s="31">
        <v>235.14</v>
      </c>
      <c r="AS23" s="54">
        <f>AR23/AN23*100</f>
        <v>87.935676888556472</v>
      </c>
      <c r="AT23" s="54">
        <f>AR23/AP23*100</f>
        <v>58.784999999999997</v>
      </c>
      <c r="AU23" s="54">
        <v>400</v>
      </c>
      <c r="AV23" s="54">
        <v>400</v>
      </c>
      <c r="AW23" s="54"/>
      <c r="AX23" s="54"/>
      <c r="AY23" s="429">
        <f>(BB23-AV23)</f>
        <v>200</v>
      </c>
      <c r="AZ23" s="429">
        <f>(AP23-AO23)</f>
        <v>-200</v>
      </c>
      <c r="BA23" s="31"/>
      <c r="BB23" s="54">
        <v>600</v>
      </c>
      <c r="BC23" s="54">
        <v>600</v>
      </c>
      <c r="BD23" s="54">
        <v>260.52</v>
      </c>
      <c r="BE23" s="54">
        <v>260.52</v>
      </c>
      <c r="BF23" s="54">
        <v>600</v>
      </c>
      <c r="BG23" s="54">
        <v>260.52</v>
      </c>
      <c r="BH23" s="54">
        <v>600</v>
      </c>
      <c r="BI23" s="429">
        <f>(BJ23-BH23)</f>
        <v>400</v>
      </c>
      <c r="BJ23" s="54">
        <v>1000</v>
      </c>
      <c r="BK23" s="54">
        <v>1371.01</v>
      </c>
      <c r="BL23" s="54">
        <f t="shared" si="31"/>
        <v>137.101</v>
      </c>
      <c r="BM23" s="31"/>
      <c r="BN23" s="31"/>
      <c r="BO23" s="54">
        <v>2000</v>
      </c>
      <c r="BP23" s="54"/>
      <c r="BQ23" s="54"/>
      <c r="BR23" s="429">
        <f>(BS23-BO23)</f>
        <v>0</v>
      </c>
      <c r="BS23" s="54">
        <v>2000</v>
      </c>
      <c r="BT23" s="54">
        <v>1549.2</v>
      </c>
      <c r="BU23" s="429">
        <f>(BY23-BO23)</f>
        <v>-179.29999999999995</v>
      </c>
      <c r="BV23" s="54">
        <v>2000</v>
      </c>
      <c r="BW23" s="54"/>
      <c r="BX23" s="54"/>
      <c r="BY23" s="54">
        <v>1820.7</v>
      </c>
      <c r="BZ23" s="54">
        <v>1975.16</v>
      </c>
      <c r="CA23" s="54">
        <f t="shared" si="8"/>
        <v>758.1606018731768</v>
      </c>
      <c r="CB23" s="54">
        <f t="shared" si="9"/>
        <v>108.48355028285823</v>
      </c>
      <c r="CC23" s="54"/>
      <c r="CD23" s="54"/>
      <c r="CE23" s="54">
        <v>2000</v>
      </c>
      <c r="CF23" s="54">
        <v>391.4</v>
      </c>
      <c r="CG23" s="54">
        <f t="shared" si="10"/>
        <v>19.57</v>
      </c>
      <c r="CH23" s="54">
        <f>(CI23-CE23)</f>
        <v>0</v>
      </c>
      <c r="CI23" s="54">
        <v>2000</v>
      </c>
      <c r="CJ23" s="54"/>
      <c r="CK23" s="54">
        <f t="shared" si="11"/>
        <v>0</v>
      </c>
      <c r="CL23" s="54">
        <f>(CM23-CI23)</f>
        <v>0</v>
      </c>
      <c r="CM23" s="54">
        <v>2000</v>
      </c>
      <c r="CN23" s="54"/>
      <c r="CO23" s="54">
        <f t="shared" si="12"/>
        <v>0</v>
      </c>
      <c r="CP23" s="54">
        <f>(CQ23-CM23)</f>
        <v>0</v>
      </c>
      <c r="CQ23" s="54">
        <v>2000</v>
      </c>
      <c r="CR23" s="54">
        <v>1670.39</v>
      </c>
      <c r="CS23" s="54">
        <f t="shared" si="13"/>
        <v>83.519500000000008</v>
      </c>
      <c r="CT23" s="54">
        <f>(CU23-CQ23)</f>
        <v>560</v>
      </c>
      <c r="CU23" s="54">
        <v>2560</v>
      </c>
      <c r="CV23" s="54">
        <v>1670.39</v>
      </c>
      <c r="CW23" s="54">
        <f t="shared" si="14"/>
        <v>65.249609375000006</v>
      </c>
      <c r="CX23" s="54">
        <f>(CY23-CU23)</f>
        <v>400</v>
      </c>
      <c r="CY23" s="54">
        <v>2960</v>
      </c>
      <c r="CZ23" s="838"/>
      <c r="DA23" s="838"/>
      <c r="DB23" s="54">
        <v>1029.9000000000001</v>
      </c>
      <c r="DC23" s="838">
        <v>2971.21</v>
      </c>
      <c r="DD23" s="838">
        <f t="shared" si="16"/>
        <v>288.49499951451594</v>
      </c>
      <c r="DE23" s="838">
        <f t="shared" si="17"/>
        <v>148.56050000000002</v>
      </c>
      <c r="DF23" s="838">
        <v>2098.9699999999998</v>
      </c>
      <c r="DG23" s="838">
        <v>2000</v>
      </c>
      <c r="DH23" s="54">
        <v>2272.61</v>
      </c>
      <c r="DI23" s="838">
        <f t="shared" si="18"/>
        <v>113.63050000000001</v>
      </c>
      <c r="DJ23" s="54">
        <f>(DK23-DG23)</f>
        <v>0</v>
      </c>
      <c r="DK23" s="838">
        <v>2000</v>
      </c>
      <c r="DL23" s="838">
        <f t="shared" si="19"/>
        <v>104.9485</v>
      </c>
      <c r="DM23" s="54">
        <f>(DN23-DK23)</f>
        <v>0</v>
      </c>
      <c r="DN23" s="838">
        <v>2000</v>
      </c>
      <c r="DO23" s="838">
        <v>2971.21</v>
      </c>
      <c r="DP23" s="838">
        <f t="shared" si="20"/>
        <v>148.56050000000002</v>
      </c>
      <c r="DQ23" s="838">
        <f>(DR23-DN23)</f>
        <v>1000</v>
      </c>
      <c r="DR23" s="838">
        <v>3000</v>
      </c>
      <c r="DS23" s="838">
        <v>2971.21</v>
      </c>
      <c r="DT23" s="838">
        <f t="shared" si="21"/>
        <v>99.040333333333336</v>
      </c>
      <c r="DU23" s="838">
        <f>(DV23-DR23)</f>
        <v>-28</v>
      </c>
      <c r="DV23" s="838">
        <v>2972</v>
      </c>
      <c r="DW23" s="838">
        <v>2000</v>
      </c>
      <c r="DX23" s="838"/>
      <c r="DY23" s="838"/>
      <c r="DZ23" s="838">
        <v>2971.21</v>
      </c>
      <c r="EA23" s="838">
        <v>2000</v>
      </c>
      <c r="EB23" s="838">
        <v>0</v>
      </c>
      <c r="EC23" s="838">
        <f t="shared" si="23"/>
        <v>0</v>
      </c>
      <c r="ED23" s="838">
        <f>(EE23-EA23)</f>
        <v>0</v>
      </c>
      <c r="EE23" s="838">
        <v>2000</v>
      </c>
      <c r="EF23" s="838">
        <v>0</v>
      </c>
      <c r="EG23" s="838">
        <f t="shared" si="24"/>
        <v>0</v>
      </c>
      <c r="EH23" s="838" t="e">
        <f>(#REF!-EE23)</f>
        <v>#REF!</v>
      </c>
      <c r="EI23" s="838">
        <f>IFERROR(#REF!/DZ23*100,)</f>
        <v>0</v>
      </c>
      <c r="EJ23" s="838">
        <f>IFERROR(#REF!/#REF!*100,)</f>
        <v>0</v>
      </c>
      <c r="EK23" s="838">
        <v>2000</v>
      </c>
      <c r="EL23" s="838"/>
      <c r="EM23" s="838"/>
      <c r="EN23" s="838"/>
      <c r="EO23" s="838"/>
      <c r="EP23" s="838"/>
      <c r="EQ23" s="838"/>
      <c r="ER23" s="838"/>
      <c r="ES23" s="146">
        <f t="shared" si="26"/>
        <v>0</v>
      </c>
      <c r="EX23" s="739">
        <f>IF(EX$9=$K23,#REF!,0)</f>
        <v>0</v>
      </c>
      <c r="EY23" s="739">
        <f>IF(EY$9=$K23,#REF!,0)</f>
        <v>0</v>
      </c>
      <c r="EZ23" s="739">
        <f>IF(EZ$9=$K23,#REF!,0)</f>
        <v>0</v>
      </c>
      <c r="FA23" s="739">
        <f>IF(FA$9=$K23,#REF!,0)</f>
        <v>0</v>
      </c>
      <c r="FB23" s="739">
        <f>IF(FB$9=$K23,#REF!,0)</f>
        <v>0</v>
      </c>
      <c r="FC23" s="739">
        <f>IF(FC$9=$K23,#REF!,0)</f>
        <v>0</v>
      </c>
      <c r="FD23" s="739">
        <f>IF(FD$9=$K23,#REF!,0)</f>
        <v>0</v>
      </c>
      <c r="FE23" s="739">
        <f>IF(FE$9=$K23,#REF!,0)</f>
        <v>0</v>
      </c>
      <c r="FF23" s="739">
        <f>IF(FF$9=$K23,#REF!,0)</f>
        <v>0</v>
      </c>
      <c r="FG23" s="739">
        <f>IF(FG$9=$K23,#REF!,0)</f>
        <v>0</v>
      </c>
      <c r="FH23" s="739">
        <f>IF(FH$9=$K23,#REF!,0)</f>
        <v>0</v>
      </c>
      <c r="FI23" s="739">
        <f>IF(FI$9=$K23,#REF!,0)</f>
        <v>0</v>
      </c>
      <c r="FJ23" s="739">
        <f>IF(FJ$9=$K23,#REF!,0)</f>
        <v>0</v>
      </c>
      <c r="FK23" s="739">
        <f>IF(FK$9=$K23,#REF!,0)</f>
        <v>0</v>
      </c>
      <c r="FL23" s="739">
        <f>IF(FL$9=$K23,#REF!,0)</f>
        <v>0</v>
      </c>
      <c r="FM23" s="739">
        <f>IF(FM$9=$K23,#REF!,0)</f>
        <v>0</v>
      </c>
      <c r="FN23" s="739">
        <f>IF(FN$9=$K23,#REF!,0)</f>
        <v>0</v>
      </c>
      <c r="FO23" s="739">
        <f>IF(FO$9=$K23,#REF!,0)</f>
        <v>0</v>
      </c>
      <c r="FP23" s="739">
        <f>IF(FP$9=$K23,#REF!,0)</f>
        <v>0</v>
      </c>
      <c r="FQ23" s="739">
        <f>IF(FQ$9=$K23,#REF!,0)</f>
        <v>0</v>
      </c>
      <c r="FU23" s="739">
        <f t="shared" si="69"/>
        <v>0</v>
      </c>
      <c r="FV23" s="739">
        <f t="shared" si="69"/>
        <v>0</v>
      </c>
      <c r="FW23" s="739">
        <f t="shared" si="69"/>
        <v>0</v>
      </c>
      <c r="FX23" s="739">
        <f t="shared" si="69"/>
        <v>0</v>
      </c>
      <c r="FY23" s="739">
        <f t="shared" si="69"/>
        <v>0</v>
      </c>
      <c r="FZ23" s="739">
        <f t="shared" si="69"/>
        <v>0</v>
      </c>
      <c r="GA23" s="739">
        <f t="shared" si="69"/>
        <v>0</v>
      </c>
      <c r="GB23" s="739">
        <f t="shared" si="69"/>
        <v>0</v>
      </c>
      <c r="GC23" s="739">
        <f t="shared" si="69"/>
        <v>0</v>
      </c>
      <c r="GD23" s="739">
        <f t="shared" si="69"/>
        <v>0</v>
      </c>
      <c r="GE23" s="739">
        <f t="shared" si="70"/>
        <v>0</v>
      </c>
      <c r="GF23" s="739">
        <f t="shared" si="70"/>
        <v>0</v>
      </c>
      <c r="GG23" s="739">
        <f t="shared" si="70"/>
        <v>0</v>
      </c>
      <c r="GH23" s="739">
        <f t="shared" si="70"/>
        <v>0</v>
      </c>
      <c r="GI23" s="739">
        <f t="shared" si="70"/>
        <v>0</v>
      </c>
      <c r="GJ23" s="739">
        <f t="shared" si="70"/>
        <v>0</v>
      </c>
      <c r="GK23" s="739">
        <f t="shared" si="70"/>
        <v>0</v>
      </c>
      <c r="GL23" s="739">
        <f t="shared" si="70"/>
        <v>0</v>
      </c>
      <c r="GM23" s="739">
        <f t="shared" si="70"/>
        <v>0</v>
      </c>
      <c r="GN23" s="739">
        <f t="shared" si="70"/>
        <v>0</v>
      </c>
      <c r="GQ23" s="1098">
        <f>IF(GQ$9=$N23,#REF!,0)</f>
        <v>0</v>
      </c>
      <c r="GR23" s="1098">
        <f>IF(GR$9=$N23,#REF!,0)</f>
        <v>0</v>
      </c>
      <c r="GS23" s="1098">
        <f>IF(GS$9=$N23,#REF!,0)</f>
        <v>0</v>
      </c>
      <c r="GT23" s="1098">
        <f>IF(GT$9=$N23,#REF!,0)</f>
        <v>0</v>
      </c>
      <c r="GU23" s="1098">
        <f>IF(GU$9=$N23,#REF!,0)</f>
        <v>0</v>
      </c>
      <c r="GV23" s="1098">
        <f>IF(GV$9=$N23,#REF!,0)</f>
        <v>0</v>
      </c>
      <c r="GW23" s="1098">
        <f>IF(GW$9=$N23,#REF!,0)</f>
        <v>0</v>
      </c>
      <c r="GX23" s="1098">
        <f>IF(GX$9=$N23,#REF!,0)</f>
        <v>0</v>
      </c>
      <c r="GY23" s="1098">
        <f>IF(GY$9=$N23,#REF!,0)</f>
        <v>0</v>
      </c>
      <c r="GZ23" s="1098">
        <f>IF(GZ$9=$N23,#REF!,0)</f>
        <v>0</v>
      </c>
      <c r="HA23" s="1098">
        <f>IF(HA$9=$N23,#REF!,0)</f>
        <v>0</v>
      </c>
      <c r="HB23" s="1098">
        <f>IF(HB$9=$N23,#REF!,0)</f>
        <v>0</v>
      </c>
      <c r="HC23" s="1098">
        <f>IF(HC$9=$N23,#REF!,0)</f>
        <v>0</v>
      </c>
      <c r="HD23" s="1098">
        <f>IF(HD$9=$N23,#REF!,0)</f>
        <v>0</v>
      </c>
      <c r="HE23" s="1098" t="e">
        <f>IF(HE$9=$N23,#REF!,0)</f>
        <v>#REF!</v>
      </c>
      <c r="HF23" s="1098">
        <f>IF(HF$9=$N23,#REF!,0)</f>
        <v>0</v>
      </c>
      <c r="HG23" s="1098">
        <f>IF(HG$9=$N23,#REF!,0)</f>
        <v>0</v>
      </c>
      <c r="HH23" s="1098">
        <f>IF(HH$9=$N23,#REF!,0)</f>
        <v>0</v>
      </c>
      <c r="HI23" s="1098">
        <f>IF(HI$9=$N23,#REF!,0)</f>
        <v>0</v>
      </c>
      <c r="HJ23" s="1098">
        <f>IF(HJ$9=$N23,#REF!,0)</f>
        <v>0</v>
      </c>
      <c r="HK23" s="1098">
        <f>IF(HK$9=$N23,#REF!,0)</f>
        <v>0</v>
      </c>
      <c r="HL23" s="1098">
        <f>IF(HL$9=$N23,#REF!,0)</f>
        <v>0</v>
      </c>
      <c r="HM23" s="1098">
        <f>IF(HM$9=$N23,#REF!,0)</f>
        <v>0</v>
      </c>
      <c r="HN23" s="1098">
        <f>IF(HN$9=$N23,#REF!,0)</f>
        <v>0</v>
      </c>
      <c r="HO23" s="1098">
        <f>IF(HO$9=$N23,#REF!,0)</f>
        <v>0</v>
      </c>
      <c r="HP23" s="1098">
        <f>IF(HP$9=$N23,#REF!,0)</f>
        <v>0</v>
      </c>
      <c r="HQ23" s="1098">
        <f>IF(HQ$9=$N23,#REF!,0)</f>
        <v>0</v>
      </c>
      <c r="HR23" s="1098">
        <f>IF(HR$9=$N23,#REF!,0)</f>
        <v>0</v>
      </c>
      <c r="HS23" s="1098">
        <f>IF(HS$9=$N23,#REF!,0)</f>
        <v>0</v>
      </c>
      <c r="HT23" s="1098">
        <f>IF(HT$9=$N23,#REF!,0)</f>
        <v>0</v>
      </c>
      <c r="HU23" s="1098">
        <f>IF(HU$9=$N23,#REF!,0)</f>
        <v>0</v>
      </c>
      <c r="HV23" s="1098">
        <f>IF(HV$9=$N23,#REF!,0)</f>
        <v>0</v>
      </c>
      <c r="HW23" s="1098">
        <f>IF(HW$9=$N23,#REF!,0)</f>
        <v>0</v>
      </c>
      <c r="HX23" s="1098">
        <f>IF(HX$9=$N23,#REF!,0)</f>
        <v>0</v>
      </c>
      <c r="HY23" s="1098">
        <f>IF(HY$9=$N23,#REF!,0)</f>
        <v>0</v>
      </c>
      <c r="HZ23" s="1098">
        <f>IF(HZ$9=$N23,#REF!,0)</f>
        <v>0</v>
      </c>
      <c r="IA23" s="1098">
        <f>IF(IA$9=$N23,#REF!,0)</f>
        <v>0</v>
      </c>
      <c r="IB23" s="1098">
        <f>IF(IB$9=$N23,#REF!,0)</f>
        <v>0</v>
      </c>
      <c r="IC23" s="1098">
        <f>IF(IC$9=$N23,#REF!,0)</f>
        <v>0</v>
      </c>
      <c r="ID23" s="1098">
        <f>IF(ID$9=$N23,#REF!,0)</f>
        <v>0</v>
      </c>
      <c r="IE23" s="1098">
        <f>IF(IE$9=$N23,#REF!,0)</f>
        <v>0</v>
      </c>
      <c r="IF23" s="1098">
        <f>IF(IF$9=$N23,#REF!,0)</f>
        <v>0</v>
      </c>
      <c r="IG23" s="1098">
        <f>IF(IG$9=$N23,#REF!,0)</f>
        <v>0</v>
      </c>
      <c r="IH23" s="1098">
        <f>IF(IH$9=$N23,#REF!,0)</f>
        <v>0</v>
      </c>
      <c r="II23" s="1098">
        <f>IF(II$9=$N23,#REF!,0)</f>
        <v>0</v>
      </c>
      <c r="IJ23" s="1098">
        <f>IF(IJ$9=$N23,#REF!,0)</f>
        <v>0</v>
      </c>
      <c r="IK23" s="1098">
        <f>IF(IK$9=$N23,#REF!,0)</f>
        <v>0</v>
      </c>
      <c r="IL23" s="1098">
        <f>IF(IL$9=$N23,#REF!,0)</f>
        <v>0</v>
      </c>
      <c r="IM23" s="1098">
        <f>IF(IM$9=$N23,#REF!,0)</f>
        <v>0</v>
      </c>
      <c r="IN23" s="1098">
        <f>IF(IN$9=$N23,#REF!,0)</f>
        <v>0</v>
      </c>
      <c r="IO23" s="1098">
        <f>IF(IO$9=$N23,#REF!,0)</f>
        <v>0</v>
      </c>
      <c r="IP23" s="1098">
        <f>IF(IP$9=$N23,#REF!,0)</f>
        <v>0</v>
      </c>
      <c r="IQ23" s="1098">
        <f>IF(IQ$9=$N23,#REF!,0)</f>
        <v>0</v>
      </c>
      <c r="IR23" s="1098">
        <f>IF(IR$9=$N23,#REF!,0)</f>
        <v>0</v>
      </c>
      <c r="IS23" s="1098">
        <f>IF(IS$9=$N23,#REF!,0)</f>
        <v>0</v>
      </c>
      <c r="IT23" s="1098">
        <f>IF(IT$9=$N23,#REF!,0)</f>
        <v>0</v>
      </c>
      <c r="IU23" s="1098">
        <f>IF(IU$9=$N23,#REF!,0)</f>
        <v>0</v>
      </c>
      <c r="IV23" s="1098">
        <f>IF(IV$9=$N23,#REF!,0)</f>
        <v>0</v>
      </c>
      <c r="IW23" s="1098">
        <f>IF(IW$9=$N23,#REF!,0)</f>
        <v>0</v>
      </c>
      <c r="IX23" s="1098">
        <f>IF(IX$9=$N23,#REF!,0)</f>
        <v>0</v>
      </c>
      <c r="IY23" s="1098">
        <f>IF(IY$9=$N23,#REF!,0)</f>
        <v>0</v>
      </c>
      <c r="IZ23" s="1098">
        <f>IF(IZ$9=$N23,#REF!,0)</f>
        <v>0</v>
      </c>
      <c r="JA23" s="1098">
        <f>IF(JA$9=$N23,#REF!,0)</f>
        <v>0</v>
      </c>
      <c r="JB23" s="1098">
        <f>IF(JB$9=$N23,#REF!,0)</f>
        <v>0</v>
      </c>
      <c r="JC23" s="1098">
        <f>IF(JC$9=$N23,#REF!,0)</f>
        <v>0</v>
      </c>
      <c r="JD23" s="1098">
        <f>IF(JD$9=$N23,#REF!,0)</f>
        <v>0</v>
      </c>
      <c r="JE23" s="1098">
        <f>IF(JE$9=$N23,#REF!,0)</f>
        <v>0</v>
      </c>
      <c r="JF23" s="1098">
        <f>IF(JF$9=$N23,#REF!,0)</f>
        <v>0</v>
      </c>
      <c r="JG23" s="1098">
        <f>IF(JG$9=$N23,#REF!,0)</f>
        <v>0</v>
      </c>
      <c r="JH23" s="1098">
        <f>IF(JH$9=$N23,#REF!,0)</f>
        <v>0</v>
      </c>
      <c r="JI23" s="1098">
        <f>IF(JI$9=$N23,#REF!,0)</f>
        <v>0</v>
      </c>
      <c r="JJ23" s="1098">
        <f>IF(JJ$9=$N23,#REF!,0)</f>
        <v>0</v>
      </c>
      <c r="JK23" s="1098">
        <f>IF(JK$9=$N23,#REF!,0)</f>
        <v>0</v>
      </c>
      <c r="JL23" s="1098">
        <f>IF(JL$9=$N23,#REF!,0)</f>
        <v>0</v>
      </c>
      <c r="JM23" s="1098">
        <f>IF(JM$9=$N23,#REF!,0)</f>
        <v>0</v>
      </c>
      <c r="JN23" s="1098">
        <f>IF(JN$9=$N23,#REF!,0)</f>
        <v>0</v>
      </c>
      <c r="JO23" s="1098">
        <f>IF(JO$9=$N23,#REF!,0)</f>
        <v>0</v>
      </c>
      <c r="JP23" s="1098">
        <f>IF(JP$9=$N23,#REF!,0)</f>
        <v>0</v>
      </c>
      <c r="JQ23" s="1098">
        <f>IF(JQ$9=$N23,#REF!,0)</f>
        <v>0</v>
      </c>
      <c r="JR23" s="1098">
        <f>IF(JR$9=$N23,#REF!,0)</f>
        <v>0</v>
      </c>
      <c r="JS23" s="1098">
        <f>IF(JS$9=$N23,#REF!,0)</f>
        <v>0</v>
      </c>
      <c r="JT23" s="1098">
        <f>IF(JT$9=$N23,#REF!,0)</f>
        <v>0</v>
      </c>
      <c r="JU23" s="1098">
        <f>IF(JU$9=$N23,#REF!,0)</f>
        <v>0</v>
      </c>
      <c r="JV23" s="1098">
        <f>IF(JV$9=$N23,#REF!,0)</f>
        <v>0</v>
      </c>
      <c r="JW23" s="1098">
        <f>IF(JW$9=$N23,#REF!,0)</f>
        <v>0</v>
      </c>
      <c r="JX23" s="681"/>
      <c r="JZ23" s="681">
        <f t="shared" si="38"/>
        <v>0</v>
      </c>
      <c r="KA23" s="681">
        <f t="shared" si="38"/>
        <v>0</v>
      </c>
      <c r="KB23" s="681">
        <f t="shared" si="38"/>
        <v>0</v>
      </c>
      <c r="KC23" s="681">
        <f t="shared" si="38"/>
        <v>0</v>
      </c>
      <c r="KD23" s="681">
        <f t="shared" si="38"/>
        <v>0</v>
      </c>
      <c r="KE23" s="681">
        <f t="shared" si="38"/>
        <v>0</v>
      </c>
      <c r="KF23" s="681">
        <f t="shared" si="38"/>
        <v>0</v>
      </c>
      <c r="KG23" s="681">
        <f t="shared" si="38"/>
        <v>0</v>
      </c>
      <c r="KH23" s="681">
        <f t="shared" si="38"/>
        <v>0</v>
      </c>
      <c r="KI23" s="681">
        <f t="shared" si="38"/>
        <v>0</v>
      </c>
      <c r="KJ23" s="681">
        <f t="shared" si="38"/>
        <v>0</v>
      </c>
      <c r="KN23" s="1098">
        <f t="shared" si="39"/>
        <v>0</v>
      </c>
      <c r="KO23" s="1098">
        <f t="shared" si="40"/>
        <v>0</v>
      </c>
      <c r="KP23" s="1098">
        <f t="shared" si="40"/>
        <v>0</v>
      </c>
      <c r="KQ23" s="1098">
        <f t="shared" si="40"/>
        <v>0</v>
      </c>
      <c r="KR23" s="1098">
        <f t="shared" si="40"/>
        <v>0</v>
      </c>
      <c r="KS23" s="1098">
        <f t="shared" si="40"/>
        <v>0</v>
      </c>
      <c r="KT23" s="1098">
        <f t="shared" si="40"/>
        <v>0</v>
      </c>
      <c r="KU23" s="1098">
        <f t="shared" si="40"/>
        <v>0</v>
      </c>
      <c r="KV23" s="1098">
        <f t="shared" si="40"/>
        <v>0</v>
      </c>
      <c r="KW23" s="1098">
        <f t="shared" si="40"/>
        <v>0</v>
      </c>
      <c r="KX23" s="1098">
        <f t="shared" si="40"/>
        <v>0</v>
      </c>
      <c r="KY23" s="1098">
        <f t="shared" si="40"/>
        <v>0</v>
      </c>
      <c r="KZ23" s="1098">
        <f t="shared" si="40"/>
        <v>0</v>
      </c>
      <c r="LA23" s="1098">
        <f t="shared" si="40"/>
        <v>0</v>
      </c>
      <c r="LB23" s="1098">
        <f t="shared" si="40"/>
        <v>0</v>
      </c>
      <c r="LC23" s="1098">
        <f t="shared" si="40"/>
        <v>0</v>
      </c>
      <c r="LD23" s="1098">
        <f t="shared" si="40"/>
        <v>0</v>
      </c>
      <c r="LE23" s="1098">
        <f t="shared" si="41"/>
        <v>0</v>
      </c>
      <c r="LF23" s="1098">
        <f t="shared" si="41"/>
        <v>0</v>
      </c>
      <c r="LG23" s="1098">
        <f t="shared" si="41"/>
        <v>0</v>
      </c>
      <c r="LH23" s="1098">
        <f t="shared" si="41"/>
        <v>0</v>
      </c>
      <c r="LI23" s="1098">
        <f t="shared" si="41"/>
        <v>0</v>
      </c>
      <c r="LJ23" s="1098">
        <f t="shared" si="41"/>
        <v>0</v>
      </c>
      <c r="LK23" s="1098">
        <f t="shared" si="41"/>
        <v>0</v>
      </c>
      <c r="LL23" s="1098">
        <f t="shared" si="41"/>
        <v>0</v>
      </c>
      <c r="LM23" s="1098">
        <f t="shared" si="41"/>
        <v>0</v>
      </c>
      <c r="LN23" s="1098">
        <f t="shared" si="41"/>
        <v>0</v>
      </c>
      <c r="LO23" s="1098">
        <f t="shared" si="41"/>
        <v>0</v>
      </c>
      <c r="LP23" s="1098">
        <f t="shared" si="41"/>
        <v>0</v>
      </c>
      <c r="LQ23" s="1098">
        <f t="shared" si="41"/>
        <v>0</v>
      </c>
      <c r="LR23" s="1098">
        <f t="shared" si="41"/>
        <v>0</v>
      </c>
      <c r="LS23" s="1098">
        <f t="shared" si="41"/>
        <v>0</v>
      </c>
    </row>
    <row r="24" spans="1:331" ht="20.100000000000001" customHeight="1" x14ac:dyDescent="0.35">
      <c r="A24" s="668"/>
      <c r="B24" s="871"/>
      <c r="C24" s="870"/>
      <c r="D24" s="871"/>
      <c r="E24" s="871"/>
      <c r="F24" s="871"/>
      <c r="G24" s="871" t="s">
        <v>9</v>
      </c>
      <c r="H24" s="871"/>
      <c r="I24" s="871"/>
      <c r="J24" s="871" t="s">
        <v>194</v>
      </c>
      <c r="K24" s="885"/>
      <c r="L24" s="890"/>
      <c r="M24" s="892"/>
      <c r="N24" s="892">
        <v>3224</v>
      </c>
      <c r="O24" s="920" t="s">
        <v>29</v>
      </c>
      <c r="P24" s="429">
        <v>5200</v>
      </c>
      <c r="Q24" s="429">
        <v>4880.99</v>
      </c>
      <c r="R24" s="429">
        <v>4880.99</v>
      </c>
      <c r="S24" s="429">
        <v>4880.99</v>
      </c>
      <c r="T24" s="429">
        <v>4880.99</v>
      </c>
      <c r="U24" s="429">
        <v>4880.99</v>
      </c>
      <c r="V24" s="429">
        <v>0</v>
      </c>
      <c r="W24" s="429">
        <f t="shared" si="4"/>
        <v>0</v>
      </c>
      <c r="X24" s="429">
        <f>(Y24-U24)</f>
        <v>0</v>
      </c>
      <c r="Y24" s="429">
        <v>4880.99</v>
      </c>
      <c r="Z24" s="31">
        <v>4880.99</v>
      </c>
      <c r="AA24" s="429">
        <v>5880.99</v>
      </c>
      <c r="AB24" s="31">
        <v>5880.99</v>
      </c>
      <c r="AC24" s="31">
        <v>4880.99</v>
      </c>
      <c r="AD24" s="31">
        <v>924.5</v>
      </c>
      <c r="AE24" s="31">
        <f t="shared" si="5"/>
        <v>18.940829626776537</v>
      </c>
      <c r="AF24" s="429">
        <f>(AG24-AC24)</f>
        <v>0</v>
      </c>
      <c r="AG24" s="31">
        <v>4880.99</v>
      </c>
      <c r="AH24" s="31"/>
      <c r="AI24" s="635"/>
      <c r="AJ24" s="31">
        <v>4880.99</v>
      </c>
      <c r="AK24" s="31">
        <v>4880.99</v>
      </c>
      <c r="AL24" s="31">
        <v>4880.99</v>
      </c>
      <c r="AM24" s="31">
        <v>1588</v>
      </c>
      <c r="AN24" s="54">
        <v>3622.2</v>
      </c>
      <c r="AO24" s="54">
        <v>4880.99</v>
      </c>
      <c r="AP24" s="54">
        <v>3622.2</v>
      </c>
      <c r="AQ24" s="54">
        <v>4122.2</v>
      </c>
      <c r="AR24" s="31">
        <v>2446.96</v>
      </c>
      <c r="AS24" s="54">
        <f>AR24/AN24*100</f>
        <v>67.554524874385734</v>
      </c>
      <c r="AT24" s="54">
        <f>AR24/AP24*100</f>
        <v>67.554524874385734</v>
      </c>
      <c r="AU24" s="54">
        <v>3622.2</v>
      </c>
      <c r="AV24" s="54">
        <v>3622.2</v>
      </c>
      <c r="AW24" s="54"/>
      <c r="AX24" s="54"/>
      <c r="AY24" s="429">
        <f>(BB24-AV24)</f>
        <v>800</v>
      </c>
      <c r="AZ24" s="429">
        <f>(AP24-AO24)</f>
        <v>-1258.79</v>
      </c>
      <c r="BA24" s="31"/>
      <c r="BB24" s="54">
        <v>4422.2</v>
      </c>
      <c r="BC24" s="54">
        <v>4422.2</v>
      </c>
      <c r="BD24" s="54">
        <v>47.5</v>
      </c>
      <c r="BE24" s="54">
        <v>610.20000000000005</v>
      </c>
      <c r="BF24" s="54">
        <v>4422.2</v>
      </c>
      <c r="BG24" s="54">
        <v>4194.18</v>
      </c>
      <c r="BH24" s="54">
        <v>4422.2</v>
      </c>
      <c r="BI24" s="429">
        <f>(BJ24-BH24)</f>
        <v>-1000</v>
      </c>
      <c r="BJ24" s="54">
        <v>3422.2</v>
      </c>
      <c r="BK24" s="54">
        <v>573.5</v>
      </c>
      <c r="BL24" s="54">
        <f t="shared" si="31"/>
        <v>16.758225702764303</v>
      </c>
      <c r="BM24" s="31"/>
      <c r="BN24" s="31"/>
      <c r="BO24" s="54">
        <v>1422.2</v>
      </c>
      <c r="BP24" s="54"/>
      <c r="BQ24" s="54"/>
      <c r="BR24" s="429">
        <f>(BS24-BO24)</f>
        <v>0</v>
      </c>
      <c r="BS24" s="54">
        <v>1422.2</v>
      </c>
      <c r="BT24" s="54">
        <v>1601.5</v>
      </c>
      <c r="BU24" s="429">
        <f>(BY24-BO24)</f>
        <v>179.29999999999995</v>
      </c>
      <c r="BV24" s="54">
        <v>1422.2</v>
      </c>
      <c r="BW24" s="54"/>
      <c r="BX24" s="54"/>
      <c r="BY24" s="54">
        <v>1601.5</v>
      </c>
      <c r="BZ24" s="54">
        <v>1601.5</v>
      </c>
      <c r="CA24" s="54">
        <f t="shared" si="8"/>
        <v>38.183864307206647</v>
      </c>
      <c r="CB24" s="54">
        <f t="shared" si="9"/>
        <v>100</v>
      </c>
      <c r="CC24" s="54"/>
      <c r="CD24" s="54"/>
      <c r="CE24" s="54">
        <v>1422.2</v>
      </c>
      <c r="CF24" s="54">
        <v>0</v>
      </c>
      <c r="CG24" s="54">
        <f t="shared" si="10"/>
        <v>0</v>
      </c>
      <c r="CH24" s="54">
        <f>(CI24-CE24)</f>
        <v>-2.2000000000000455</v>
      </c>
      <c r="CI24" s="54">
        <v>1420</v>
      </c>
      <c r="CJ24" s="54"/>
      <c r="CK24" s="54">
        <f t="shared" si="11"/>
        <v>0</v>
      </c>
      <c r="CL24" s="54">
        <f>(CM24-CI24)</f>
        <v>0</v>
      </c>
      <c r="CM24" s="54">
        <v>1420</v>
      </c>
      <c r="CN24" s="54"/>
      <c r="CO24" s="54">
        <f t="shared" si="12"/>
        <v>0</v>
      </c>
      <c r="CP24" s="54">
        <f>(CQ24-CM24)</f>
        <v>0</v>
      </c>
      <c r="CQ24" s="54">
        <v>1420</v>
      </c>
      <c r="CR24" s="54">
        <v>330.5</v>
      </c>
      <c r="CS24" s="54">
        <f t="shared" si="13"/>
        <v>23.274647887323944</v>
      </c>
      <c r="CT24" s="54">
        <f>(CU24-CQ24)</f>
        <v>-600</v>
      </c>
      <c r="CU24" s="54">
        <v>820</v>
      </c>
      <c r="CV24" s="54">
        <v>330.5</v>
      </c>
      <c r="CW24" s="54">
        <f t="shared" si="14"/>
        <v>40.304878048780488</v>
      </c>
      <c r="CX24" s="54">
        <f>(CY24-CU24)</f>
        <v>-400</v>
      </c>
      <c r="CY24" s="54">
        <v>420</v>
      </c>
      <c r="CZ24" s="838"/>
      <c r="DA24" s="838"/>
      <c r="DB24" s="54">
        <v>330.5</v>
      </c>
      <c r="DC24" s="838">
        <v>5578.53</v>
      </c>
      <c r="DD24" s="838">
        <f t="shared" si="16"/>
        <v>1687.9062027231466</v>
      </c>
      <c r="DE24" s="838">
        <f t="shared" si="17"/>
        <v>392.85422535211268</v>
      </c>
      <c r="DF24" s="838">
        <v>330.5</v>
      </c>
      <c r="DG24" s="838">
        <v>1420</v>
      </c>
      <c r="DH24" s="54">
        <v>4661.58</v>
      </c>
      <c r="DI24" s="838">
        <f t="shared" si="18"/>
        <v>328.28028169014084</v>
      </c>
      <c r="DJ24" s="54">
        <f>(DK24-DG24)</f>
        <v>0</v>
      </c>
      <c r="DK24" s="838">
        <v>1420</v>
      </c>
      <c r="DL24" s="838">
        <f t="shared" si="19"/>
        <v>23.274647887323944</v>
      </c>
      <c r="DM24" s="54">
        <f>(DN24-DK24)</f>
        <v>0</v>
      </c>
      <c r="DN24" s="838">
        <v>1420</v>
      </c>
      <c r="DO24" s="838">
        <v>5578.53</v>
      </c>
      <c r="DP24" s="838">
        <f t="shared" si="20"/>
        <v>392.85422535211268</v>
      </c>
      <c r="DQ24" s="838">
        <f>(DR24-DN24)</f>
        <v>4580</v>
      </c>
      <c r="DR24" s="838">
        <v>6000</v>
      </c>
      <c r="DS24" s="838">
        <v>6171.31</v>
      </c>
      <c r="DT24" s="838">
        <f t="shared" si="21"/>
        <v>102.85516666666668</v>
      </c>
      <c r="DU24" s="838">
        <f>(DV24-DR24)</f>
        <v>172</v>
      </c>
      <c r="DV24" s="838">
        <v>6172</v>
      </c>
      <c r="DW24" s="838">
        <v>1420</v>
      </c>
      <c r="DX24" s="838"/>
      <c r="DY24" s="838"/>
      <c r="DZ24" s="838">
        <v>5578.53</v>
      </c>
      <c r="EA24" s="838">
        <v>1420</v>
      </c>
      <c r="EB24" s="838">
        <v>562.52</v>
      </c>
      <c r="EC24" s="838">
        <f t="shared" si="23"/>
        <v>39.61408450704225</v>
      </c>
      <c r="ED24" s="838">
        <f>(EE24-EA24)</f>
        <v>80</v>
      </c>
      <c r="EE24" s="838">
        <v>1500</v>
      </c>
      <c r="EF24" s="838">
        <v>0</v>
      </c>
      <c r="EG24" s="838">
        <f t="shared" si="24"/>
        <v>0</v>
      </c>
      <c r="EH24" s="838" t="e">
        <f>(#REF!-EE24)</f>
        <v>#REF!</v>
      </c>
      <c r="EI24" s="838">
        <f>IFERROR(#REF!/DZ24*100,)</f>
        <v>0</v>
      </c>
      <c r="EJ24" s="838">
        <f>IFERROR(#REF!/#REF!*100,)</f>
        <v>0</v>
      </c>
      <c r="EK24" s="838">
        <v>10000</v>
      </c>
      <c r="EL24" s="838"/>
      <c r="EM24" s="838"/>
      <c r="EN24" s="838"/>
      <c r="EO24" s="838"/>
      <c r="EP24" s="838"/>
      <c r="EQ24" s="838"/>
      <c r="ER24" s="838"/>
      <c r="ES24" s="146">
        <f t="shared" si="26"/>
        <v>0</v>
      </c>
      <c r="EX24" s="739">
        <f>IF(EX$9=$K24,#REF!,0)</f>
        <v>0</v>
      </c>
      <c r="EY24" s="739">
        <f>IF(EY$9=$K24,#REF!,0)</f>
        <v>0</v>
      </c>
      <c r="EZ24" s="739">
        <f>IF(EZ$9=$K24,#REF!,0)</f>
        <v>0</v>
      </c>
      <c r="FA24" s="739">
        <f>IF(FA$9=$K24,#REF!,0)</f>
        <v>0</v>
      </c>
      <c r="FB24" s="739">
        <f>IF(FB$9=$K24,#REF!,0)</f>
        <v>0</v>
      </c>
      <c r="FC24" s="739">
        <f>IF(FC$9=$K24,#REF!,0)</f>
        <v>0</v>
      </c>
      <c r="FD24" s="739">
        <f>IF(FD$9=$K24,#REF!,0)</f>
        <v>0</v>
      </c>
      <c r="FE24" s="739">
        <f>IF(FE$9=$K24,#REF!,0)</f>
        <v>0</v>
      </c>
      <c r="FF24" s="739">
        <f>IF(FF$9=$K24,#REF!,0)</f>
        <v>0</v>
      </c>
      <c r="FG24" s="739">
        <f>IF(FG$9=$K24,#REF!,0)</f>
        <v>0</v>
      </c>
      <c r="FH24" s="739">
        <f>IF(FH$9=$K24,#REF!,0)</f>
        <v>0</v>
      </c>
      <c r="FI24" s="739">
        <f>IF(FI$9=$K24,#REF!,0)</f>
        <v>0</v>
      </c>
      <c r="FJ24" s="739">
        <f>IF(FJ$9=$K24,#REF!,0)</f>
        <v>0</v>
      </c>
      <c r="FK24" s="739">
        <f>IF(FK$9=$K24,#REF!,0)</f>
        <v>0</v>
      </c>
      <c r="FL24" s="739">
        <f>IF(FL$9=$K24,#REF!,0)</f>
        <v>0</v>
      </c>
      <c r="FM24" s="739">
        <f>IF(FM$9=$K24,#REF!,0)</f>
        <v>0</v>
      </c>
      <c r="FN24" s="739">
        <f>IF(FN$9=$K24,#REF!,0)</f>
        <v>0</v>
      </c>
      <c r="FO24" s="739">
        <f>IF(FO$9=$K24,#REF!,0)</f>
        <v>0</v>
      </c>
      <c r="FP24" s="739">
        <f>IF(FP$9=$K24,#REF!,0)</f>
        <v>0</v>
      </c>
      <c r="FQ24" s="739">
        <f>IF(FQ$9=$K24,#REF!,0)</f>
        <v>0</v>
      </c>
      <c r="FU24" s="739">
        <f t="shared" si="69"/>
        <v>0</v>
      </c>
      <c r="FV24" s="739">
        <f t="shared" si="69"/>
        <v>0</v>
      </c>
      <c r="FW24" s="739">
        <f t="shared" si="69"/>
        <v>0</v>
      </c>
      <c r="FX24" s="739">
        <f t="shared" si="69"/>
        <v>0</v>
      </c>
      <c r="FY24" s="739">
        <f t="shared" si="69"/>
        <v>0</v>
      </c>
      <c r="FZ24" s="739">
        <f t="shared" si="69"/>
        <v>0</v>
      </c>
      <c r="GA24" s="739">
        <f t="shared" si="69"/>
        <v>0</v>
      </c>
      <c r="GB24" s="739">
        <f t="shared" si="69"/>
        <v>0</v>
      </c>
      <c r="GC24" s="739">
        <f t="shared" si="69"/>
        <v>0</v>
      </c>
      <c r="GD24" s="739">
        <f t="shared" si="69"/>
        <v>0</v>
      </c>
      <c r="GE24" s="739">
        <f t="shared" si="70"/>
        <v>0</v>
      </c>
      <c r="GF24" s="739">
        <f t="shared" si="70"/>
        <v>0</v>
      </c>
      <c r="GG24" s="739">
        <f t="shared" si="70"/>
        <v>0</v>
      </c>
      <c r="GH24" s="739">
        <f t="shared" si="70"/>
        <v>0</v>
      </c>
      <c r="GI24" s="739">
        <f t="shared" si="70"/>
        <v>0</v>
      </c>
      <c r="GJ24" s="739">
        <f t="shared" si="70"/>
        <v>0</v>
      </c>
      <c r="GK24" s="739">
        <f t="shared" si="70"/>
        <v>0</v>
      </c>
      <c r="GL24" s="739">
        <f t="shared" si="70"/>
        <v>0</v>
      </c>
      <c r="GM24" s="739">
        <f t="shared" si="70"/>
        <v>0</v>
      </c>
      <c r="GN24" s="739">
        <f t="shared" si="70"/>
        <v>0</v>
      </c>
      <c r="GQ24" s="1098">
        <f>IF(GQ$9=$N24,#REF!,0)</f>
        <v>0</v>
      </c>
      <c r="GR24" s="1098">
        <f>IF(GR$9=$N24,#REF!,0)</f>
        <v>0</v>
      </c>
      <c r="GS24" s="1098">
        <f>IF(GS$9=$N24,#REF!,0)</f>
        <v>0</v>
      </c>
      <c r="GT24" s="1098">
        <f>IF(GT$9=$N24,#REF!,0)</f>
        <v>0</v>
      </c>
      <c r="GU24" s="1098">
        <f>IF(GU$9=$N24,#REF!,0)</f>
        <v>0</v>
      </c>
      <c r="GV24" s="1098">
        <f>IF(GV$9=$N24,#REF!,0)</f>
        <v>0</v>
      </c>
      <c r="GW24" s="1098">
        <f>IF(GW$9=$N24,#REF!,0)</f>
        <v>0</v>
      </c>
      <c r="GX24" s="1098">
        <f>IF(GX$9=$N24,#REF!,0)</f>
        <v>0</v>
      </c>
      <c r="GY24" s="1098">
        <f>IF(GY$9=$N24,#REF!,0)</f>
        <v>0</v>
      </c>
      <c r="GZ24" s="1098">
        <f>IF(GZ$9=$N24,#REF!,0)</f>
        <v>0</v>
      </c>
      <c r="HA24" s="1098">
        <f>IF(HA$9=$N24,#REF!,0)</f>
        <v>0</v>
      </c>
      <c r="HB24" s="1098">
        <f>IF(HB$9=$N24,#REF!,0)</f>
        <v>0</v>
      </c>
      <c r="HC24" s="1098">
        <f>IF(HC$9=$N24,#REF!,0)</f>
        <v>0</v>
      </c>
      <c r="HD24" s="1098">
        <f>IF(HD$9=$N24,#REF!,0)</f>
        <v>0</v>
      </c>
      <c r="HE24" s="1098">
        <f>IF(HE$9=$N24,#REF!,0)</f>
        <v>0</v>
      </c>
      <c r="HF24" s="1098" t="e">
        <f>IF(HF$9=$N24,#REF!,0)</f>
        <v>#REF!</v>
      </c>
      <c r="HG24" s="1098">
        <f>IF(HG$9=$N24,#REF!,0)</f>
        <v>0</v>
      </c>
      <c r="HH24" s="1098">
        <f>IF(HH$9=$N24,#REF!,0)</f>
        <v>0</v>
      </c>
      <c r="HI24" s="1098">
        <f>IF(HI$9=$N24,#REF!,0)</f>
        <v>0</v>
      </c>
      <c r="HJ24" s="1098">
        <f>IF(HJ$9=$N24,#REF!,0)</f>
        <v>0</v>
      </c>
      <c r="HK24" s="1098">
        <f>IF(HK$9=$N24,#REF!,0)</f>
        <v>0</v>
      </c>
      <c r="HL24" s="1098">
        <f>IF(HL$9=$N24,#REF!,0)</f>
        <v>0</v>
      </c>
      <c r="HM24" s="1098">
        <f>IF(HM$9=$N24,#REF!,0)</f>
        <v>0</v>
      </c>
      <c r="HN24" s="1098">
        <f>IF(HN$9=$N24,#REF!,0)</f>
        <v>0</v>
      </c>
      <c r="HO24" s="1098">
        <f>IF(HO$9=$N24,#REF!,0)</f>
        <v>0</v>
      </c>
      <c r="HP24" s="1098">
        <f>IF(HP$9=$N24,#REF!,0)</f>
        <v>0</v>
      </c>
      <c r="HQ24" s="1098">
        <f>IF(HQ$9=$N24,#REF!,0)</f>
        <v>0</v>
      </c>
      <c r="HR24" s="1098">
        <f>IF(HR$9=$N24,#REF!,0)</f>
        <v>0</v>
      </c>
      <c r="HS24" s="1098">
        <f>IF(HS$9=$N24,#REF!,0)</f>
        <v>0</v>
      </c>
      <c r="HT24" s="1098">
        <f>IF(HT$9=$N24,#REF!,0)</f>
        <v>0</v>
      </c>
      <c r="HU24" s="1098">
        <f>IF(HU$9=$N24,#REF!,0)</f>
        <v>0</v>
      </c>
      <c r="HV24" s="1098">
        <f>IF(HV$9=$N24,#REF!,0)</f>
        <v>0</v>
      </c>
      <c r="HW24" s="1098">
        <f>IF(HW$9=$N24,#REF!,0)</f>
        <v>0</v>
      </c>
      <c r="HX24" s="1098">
        <f>IF(HX$9=$N24,#REF!,0)</f>
        <v>0</v>
      </c>
      <c r="HY24" s="1098">
        <f>IF(HY$9=$N24,#REF!,0)</f>
        <v>0</v>
      </c>
      <c r="HZ24" s="1098">
        <f>IF(HZ$9=$N24,#REF!,0)</f>
        <v>0</v>
      </c>
      <c r="IA24" s="1098">
        <f>IF(IA$9=$N24,#REF!,0)</f>
        <v>0</v>
      </c>
      <c r="IB24" s="1098">
        <f>IF(IB$9=$N24,#REF!,0)</f>
        <v>0</v>
      </c>
      <c r="IC24" s="1098">
        <f>IF(IC$9=$N24,#REF!,0)</f>
        <v>0</v>
      </c>
      <c r="ID24" s="1098">
        <f>IF(ID$9=$N24,#REF!,0)</f>
        <v>0</v>
      </c>
      <c r="IE24" s="1098">
        <f>IF(IE$9=$N24,#REF!,0)</f>
        <v>0</v>
      </c>
      <c r="IF24" s="1098">
        <f>IF(IF$9=$N24,#REF!,0)</f>
        <v>0</v>
      </c>
      <c r="IG24" s="1098">
        <f>IF(IG$9=$N24,#REF!,0)</f>
        <v>0</v>
      </c>
      <c r="IH24" s="1098">
        <f>IF(IH$9=$N24,#REF!,0)</f>
        <v>0</v>
      </c>
      <c r="II24" s="1098">
        <f>IF(II$9=$N24,#REF!,0)</f>
        <v>0</v>
      </c>
      <c r="IJ24" s="1098">
        <f>IF(IJ$9=$N24,#REF!,0)</f>
        <v>0</v>
      </c>
      <c r="IK24" s="1098">
        <f>IF(IK$9=$N24,#REF!,0)</f>
        <v>0</v>
      </c>
      <c r="IL24" s="1098">
        <f>IF(IL$9=$N24,#REF!,0)</f>
        <v>0</v>
      </c>
      <c r="IM24" s="1098">
        <f>IF(IM$9=$N24,#REF!,0)</f>
        <v>0</v>
      </c>
      <c r="IN24" s="1098">
        <f>IF(IN$9=$N24,#REF!,0)</f>
        <v>0</v>
      </c>
      <c r="IO24" s="1098">
        <f>IF(IO$9=$N24,#REF!,0)</f>
        <v>0</v>
      </c>
      <c r="IP24" s="1098">
        <f>IF(IP$9=$N24,#REF!,0)</f>
        <v>0</v>
      </c>
      <c r="IQ24" s="1098">
        <f>IF(IQ$9=$N24,#REF!,0)</f>
        <v>0</v>
      </c>
      <c r="IR24" s="1098">
        <f>IF(IR$9=$N24,#REF!,0)</f>
        <v>0</v>
      </c>
      <c r="IS24" s="1098">
        <f>IF(IS$9=$N24,#REF!,0)</f>
        <v>0</v>
      </c>
      <c r="IT24" s="1098">
        <f>IF(IT$9=$N24,#REF!,0)</f>
        <v>0</v>
      </c>
      <c r="IU24" s="1098">
        <f>IF(IU$9=$N24,#REF!,0)</f>
        <v>0</v>
      </c>
      <c r="IV24" s="1098">
        <f>IF(IV$9=$N24,#REF!,0)</f>
        <v>0</v>
      </c>
      <c r="IW24" s="1098">
        <f>IF(IW$9=$N24,#REF!,0)</f>
        <v>0</v>
      </c>
      <c r="IX24" s="1098">
        <f>IF(IX$9=$N24,#REF!,0)</f>
        <v>0</v>
      </c>
      <c r="IY24" s="1098">
        <f>IF(IY$9=$N24,#REF!,0)</f>
        <v>0</v>
      </c>
      <c r="IZ24" s="1098">
        <f>IF(IZ$9=$N24,#REF!,0)</f>
        <v>0</v>
      </c>
      <c r="JA24" s="1098">
        <f>IF(JA$9=$N24,#REF!,0)</f>
        <v>0</v>
      </c>
      <c r="JB24" s="1098">
        <f>IF(JB$9=$N24,#REF!,0)</f>
        <v>0</v>
      </c>
      <c r="JC24" s="1098">
        <f>IF(JC$9=$N24,#REF!,0)</f>
        <v>0</v>
      </c>
      <c r="JD24" s="1098">
        <f>IF(JD$9=$N24,#REF!,0)</f>
        <v>0</v>
      </c>
      <c r="JE24" s="1098">
        <f>IF(JE$9=$N24,#REF!,0)</f>
        <v>0</v>
      </c>
      <c r="JF24" s="1098">
        <f>IF(JF$9=$N24,#REF!,0)</f>
        <v>0</v>
      </c>
      <c r="JG24" s="1098">
        <f>IF(JG$9=$N24,#REF!,0)</f>
        <v>0</v>
      </c>
      <c r="JH24" s="1098">
        <f>IF(JH$9=$N24,#REF!,0)</f>
        <v>0</v>
      </c>
      <c r="JI24" s="1098">
        <f>IF(JI$9=$N24,#REF!,0)</f>
        <v>0</v>
      </c>
      <c r="JJ24" s="1098">
        <f>IF(JJ$9=$N24,#REF!,0)</f>
        <v>0</v>
      </c>
      <c r="JK24" s="1098">
        <f>IF(JK$9=$N24,#REF!,0)</f>
        <v>0</v>
      </c>
      <c r="JL24" s="1098">
        <f>IF(JL$9=$N24,#REF!,0)</f>
        <v>0</v>
      </c>
      <c r="JM24" s="1098">
        <f>IF(JM$9=$N24,#REF!,0)</f>
        <v>0</v>
      </c>
      <c r="JN24" s="1098">
        <f>IF(JN$9=$N24,#REF!,0)</f>
        <v>0</v>
      </c>
      <c r="JO24" s="1098">
        <f>IF(JO$9=$N24,#REF!,0)</f>
        <v>0</v>
      </c>
      <c r="JP24" s="1098">
        <f>IF(JP$9=$N24,#REF!,0)</f>
        <v>0</v>
      </c>
      <c r="JQ24" s="1098">
        <f>IF(JQ$9=$N24,#REF!,0)</f>
        <v>0</v>
      </c>
      <c r="JR24" s="1098">
        <f>IF(JR$9=$N24,#REF!,0)</f>
        <v>0</v>
      </c>
      <c r="JS24" s="1098">
        <f>IF(JS$9=$N24,#REF!,0)</f>
        <v>0</v>
      </c>
      <c r="JT24" s="1098">
        <f>IF(JT$9=$N24,#REF!,0)</f>
        <v>0</v>
      </c>
      <c r="JU24" s="1098">
        <f>IF(JU$9=$N24,#REF!,0)</f>
        <v>0</v>
      </c>
      <c r="JV24" s="1098">
        <f>IF(JV$9=$N24,#REF!,0)</f>
        <v>0</v>
      </c>
      <c r="JW24" s="1098">
        <f>IF(JW$9=$N24,#REF!,0)</f>
        <v>0</v>
      </c>
      <c r="JX24" s="681"/>
      <c r="JZ24" s="681">
        <f t="shared" ref="JZ24:KJ33" si="71">IF(JZ$9=$L24,$DY24,0)</f>
        <v>0</v>
      </c>
      <c r="KA24" s="681">
        <f t="shared" si="71"/>
        <v>0</v>
      </c>
      <c r="KB24" s="681">
        <f t="shared" si="71"/>
        <v>0</v>
      </c>
      <c r="KC24" s="681">
        <f t="shared" si="71"/>
        <v>0</v>
      </c>
      <c r="KD24" s="681">
        <f t="shared" si="71"/>
        <v>0</v>
      </c>
      <c r="KE24" s="681">
        <f t="shared" si="71"/>
        <v>0</v>
      </c>
      <c r="KF24" s="681">
        <f t="shared" si="71"/>
        <v>0</v>
      </c>
      <c r="KG24" s="681">
        <f t="shared" si="71"/>
        <v>0</v>
      </c>
      <c r="KH24" s="681">
        <f t="shared" si="71"/>
        <v>0</v>
      </c>
      <c r="KI24" s="681">
        <f t="shared" si="71"/>
        <v>0</v>
      </c>
      <c r="KJ24" s="681">
        <f t="shared" si="71"/>
        <v>0</v>
      </c>
      <c r="KN24" s="1098">
        <f t="shared" si="39"/>
        <v>0</v>
      </c>
      <c r="KO24" s="1098">
        <f t="shared" si="40"/>
        <v>0</v>
      </c>
      <c r="KP24" s="1098">
        <f t="shared" si="40"/>
        <v>0</v>
      </c>
      <c r="KQ24" s="1098">
        <f t="shared" si="40"/>
        <v>0</v>
      </c>
      <c r="KR24" s="1098">
        <f t="shared" si="40"/>
        <v>0</v>
      </c>
      <c r="KS24" s="1098">
        <f t="shared" si="40"/>
        <v>0</v>
      </c>
      <c r="KT24" s="1098">
        <f t="shared" si="40"/>
        <v>0</v>
      </c>
      <c r="KU24" s="1098">
        <f t="shared" si="40"/>
        <v>0</v>
      </c>
      <c r="KV24" s="1098">
        <f t="shared" si="40"/>
        <v>0</v>
      </c>
      <c r="KW24" s="1098">
        <f t="shared" si="40"/>
        <v>0</v>
      </c>
      <c r="KX24" s="1098">
        <f t="shared" si="40"/>
        <v>0</v>
      </c>
      <c r="KY24" s="1098">
        <f t="shared" si="40"/>
        <v>0</v>
      </c>
      <c r="KZ24" s="1098">
        <f t="shared" si="40"/>
        <v>0</v>
      </c>
      <c r="LA24" s="1098">
        <f t="shared" si="40"/>
        <v>0</v>
      </c>
      <c r="LB24" s="1098">
        <f t="shared" si="40"/>
        <v>0</v>
      </c>
      <c r="LC24" s="1098">
        <f t="shared" si="40"/>
        <v>0</v>
      </c>
      <c r="LD24" s="1098">
        <f t="shared" si="40"/>
        <v>0</v>
      </c>
      <c r="LE24" s="1098">
        <f t="shared" si="41"/>
        <v>0</v>
      </c>
      <c r="LF24" s="1098">
        <f t="shared" si="41"/>
        <v>0</v>
      </c>
      <c r="LG24" s="1098">
        <f t="shared" si="41"/>
        <v>0</v>
      </c>
      <c r="LH24" s="1098">
        <f t="shared" si="41"/>
        <v>0</v>
      </c>
      <c r="LI24" s="1098">
        <f t="shared" si="41"/>
        <v>0</v>
      </c>
      <c r="LJ24" s="1098">
        <f t="shared" si="41"/>
        <v>0</v>
      </c>
      <c r="LK24" s="1098">
        <f t="shared" si="41"/>
        <v>0</v>
      </c>
      <c r="LL24" s="1098">
        <f t="shared" si="41"/>
        <v>0</v>
      </c>
      <c r="LM24" s="1098">
        <f t="shared" si="41"/>
        <v>0</v>
      </c>
      <c r="LN24" s="1098">
        <f t="shared" si="41"/>
        <v>0</v>
      </c>
      <c r="LO24" s="1098">
        <f t="shared" si="41"/>
        <v>0</v>
      </c>
      <c r="LP24" s="1098">
        <f t="shared" si="41"/>
        <v>0</v>
      </c>
      <c r="LQ24" s="1098">
        <f t="shared" si="41"/>
        <v>0</v>
      </c>
      <c r="LR24" s="1098">
        <f t="shared" si="41"/>
        <v>0</v>
      </c>
      <c r="LS24" s="1098">
        <f t="shared" si="41"/>
        <v>0</v>
      </c>
    </row>
    <row r="25" spans="1:331" ht="20.100000000000001" customHeight="1" x14ac:dyDescent="0.35">
      <c r="A25" s="668"/>
      <c r="B25" s="871"/>
      <c r="C25" s="870"/>
      <c r="D25" s="871"/>
      <c r="E25" s="871"/>
      <c r="F25" s="871"/>
      <c r="G25" s="871" t="s">
        <v>9</v>
      </c>
      <c r="H25" s="871"/>
      <c r="I25" s="871"/>
      <c r="J25" s="871" t="s">
        <v>194</v>
      </c>
      <c r="K25" s="885"/>
      <c r="L25" s="890"/>
      <c r="M25" s="892"/>
      <c r="N25" s="892">
        <v>3225</v>
      </c>
      <c r="O25" s="920" t="s">
        <v>30</v>
      </c>
      <c r="P25" s="429">
        <v>6880</v>
      </c>
      <c r="Q25" s="429">
        <v>1800.18</v>
      </c>
      <c r="R25" s="429">
        <v>3300.18</v>
      </c>
      <c r="S25" s="429">
        <v>2300.1799999999998</v>
      </c>
      <c r="T25" s="429">
        <v>3300.18</v>
      </c>
      <c r="U25" s="429">
        <v>3300.18</v>
      </c>
      <c r="V25" s="429">
        <v>0</v>
      </c>
      <c r="W25" s="429">
        <f t="shared" si="4"/>
        <v>0</v>
      </c>
      <c r="X25" s="429">
        <f>(Y25-U25)</f>
        <v>0</v>
      </c>
      <c r="Y25" s="429">
        <v>3300.18</v>
      </c>
      <c r="Z25" s="31">
        <v>3300.18</v>
      </c>
      <c r="AA25" s="429">
        <v>2300.1799999999998</v>
      </c>
      <c r="AB25" s="31">
        <v>2300.1799999999998</v>
      </c>
      <c r="AC25" s="31">
        <v>3300.18</v>
      </c>
      <c r="AD25" s="31">
        <v>0</v>
      </c>
      <c r="AE25" s="31">
        <f t="shared" si="5"/>
        <v>0</v>
      </c>
      <c r="AF25" s="429">
        <f>(AG25-AC25)</f>
        <v>-1000</v>
      </c>
      <c r="AG25" s="31">
        <v>2300.1799999999998</v>
      </c>
      <c r="AH25" s="31"/>
      <c r="AI25" s="635"/>
      <c r="AJ25" s="31">
        <v>2300.1799999999998</v>
      </c>
      <c r="AK25" s="31">
        <v>2300.1799999999998</v>
      </c>
      <c r="AL25" s="31">
        <v>2300.1799999999998</v>
      </c>
      <c r="AM25" s="31">
        <v>0</v>
      </c>
      <c r="AN25" s="54">
        <v>0</v>
      </c>
      <c r="AO25" s="54">
        <v>2300.1799999999998</v>
      </c>
      <c r="AP25" s="54">
        <v>1300.18</v>
      </c>
      <c r="AQ25" s="54">
        <v>2300.1799999999998</v>
      </c>
      <c r="AR25" s="31">
        <v>1955.79</v>
      </c>
      <c r="AS25" s="54">
        <v>0</v>
      </c>
      <c r="AT25" s="54">
        <f>AR25/AP25*100</f>
        <v>150.42455659985538</v>
      </c>
      <c r="AU25" s="54">
        <v>1300.18</v>
      </c>
      <c r="AV25" s="54">
        <v>1300.18</v>
      </c>
      <c r="AW25" s="54"/>
      <c r="AX25" s="54"/>
      <c r="AY25" s="429">
        <f>(BB25-AV25)</f>
        <v>3000</v>
      </c>
      <c r="AZ25" s="429">
        <f>(AP25-AO25)</f>
        <v>-999.99999999999977</v>
      </c>
      <c r="BA25" s="31"/>
      <c r="BB25" s="54">
        <v>4300.18</v>
      </c>
      <c r="BC25" s="54">
        <v>4300.18</v>
      </c>
      <c r="BD25" s="54">
        <v>4368.96</v>
      </c>
      <c r="BE25" s="54">
        <v>4368.96</v>
      </c>
      <c r="BF25" s="54">
        <v>5300.18</v>
      </c>
      <c r="BG25" s="54">
        <v>5412.86</v>
      </c>
      <c r="BH25" s="54">
        <v>4300.18</v>
      </c>
      <c r="BI25" s="429">
        <f>(BJ25-BH25)</f>
        <v>-840.00000000000045</v>
      </c>
      <c r="BJ25" s="54">
        <v>3460.18</v>
      </c>
      <c r="BK25" s="54">
        <v>0</v>
      </c>
      <c r="BL25" s="54">
        <f t="shared" si="31"/>
        <v>0</v>
      </c>
      <c r="BM25" s="31"/>
      <c r="BN25" s="31"/>
      <c r="BO25" s="54">
        <v>960.18</v>
      </c>
      <c r="BP25" s="54"/>
      <c r="BQ25" s="54"/>
      <c r="BR25" s="429">
        <f>(BS25-BO25)</f>
        <v>500.00000000000011</v>
      </c>
      <c r="BS25" s="54">
        <v>1460.18</v>
      </c>
      <c r="BT25" s="54">
        <v>0</v>
      </c>
      <c r="BU25" s="429">
        <f>(BY25-BO25)</f>
        <v>-960.18</v>
      </c>
      <c r="BV25" s="54">
        <v>1460.18</v>
      </c>
      <c r="BW25" s="54"/>
      <c r="BX25" s="54"/>
      <c r="BY25" s="54">
        <v>0</v>
      </c>
      <c r="BZ25" s="54">
        <v>0</v>
      </c>
      <c r="CA25" s="54">
        <f t="shared" si="8"/>
        <v>0</v>
      </c>
      <c r="CB25" s="54">
        <f t="shared" si="9"/>
        <v>0</v>
      </c>
      <c r="CC25" s="54"/>
      <c r="CD25" s="54"/>
      <c r="CE25" s="54">
        <v>1460.18</v>
      </c>
      <c r="CF25" s="54">
        <v>369.95</v>
      </c>
      <c r="CG25" s="54">
        <f t="shared" si="10"/>
        <v>25.335917489624567</v>
      </c>
      <c r="CH25" s="54">
        <f>(CI25-CE25)</f>
        <v>-0.18000000000006366</v>
      </c>
      <c r="CI25" s="54">
        <v>1460</v>
      </c>
      <c r="CJ25" s="54"/>
      <c r="CK25" s="54">
        <f t="shared" si="11"/>
        <v>0</v>
      </c>
      <c r="CL25" s="54">
        <f>(CM25-CI25)</f>
        <v>0</v>
      </c>
      <c r="CM25" s="54">
        <v>1460</v>
      </c>
      <c r="CN25" s="54"/>
      <c r="CO25" s="54">
        <f t="shared" si="12"/>
        <v>0</v>
      </c>
      <c r="CP25" s="54">
        <f>(CQ25-CM25)</f>
        <v>0</v>
      </c>
      <c r="CQ25" s="54">
        <v>1460</v>
      </c>
      <c r="CR25" s="54">
        <v>369.95</v>
      </c>
      <c r="CS25" s="54">
        <f t="shared" si="13"/>
        <v>25.339041095890408</v>
      </c>
      <c r="CT25" s="54">
        <f>(CU25-CQ25)</f>
        <v>-1060</v>
      </c>
      <c r="CU25" s="54">
        <v>400</v>
      </c>
      <c r="CV25" s="54">
        <v>369.95</v>
      </c>
      <c r="CW25" s="54">
        <f t="shared" si="14"/>
        <v>92.487499999999997</v>
      </c>
      <c r="CX25" s="54">
        <f>(CY25-CU25)</f>
        <v>-30.050000000000011</v>
      </c>
      <c r="CY25" s="54">
        <v>369.95</v>
      </c>
      <c r="CZ25" s="838"/>
      <c r="DA25" s="838"/>
      <c r="DB25" s="54">
        <v>369.95</v>
      </c>
      <c r="DC25" s="838">
        <v>4758.88</v>
      </c>
      <c r="DD25" s="838">
        <f t="shared" si="16"/>
        <v>1286.3576158940398</v>
      </c>
      <c r="DE25" s="838">
        <f t="shared" si="17"/>
        <v>325.95068493150683</v>
      </c>
      <c r="DF25" s="838">
        <v>369.95</v>
      </c>
      <c r="DG25" s="838">
        <v>1460</v>
      </c>
      <c r="DH25" s="54">
        <v>4371.7</v>
      </c>
      <c r="DI25" s="838">
        <f t="shared" si="18"/>
        <v>299.43150684931504</v>
      </c>
      <c r="DJ25" s="54">
        <f>(DK25-DG25)</f>
        <v>0</v>
      </c>
      <c r="DK25" s="838">
        <v>1460</v>
      </c>
      <c r="DL25" s="838">
        <f t="shared" si="19"/>
        <v>25.339041095890408</v>
      </c>
      <c r="DM25" s="54">
        <f>(DN25-DK25)</f>
        <v>0</v>
      </c>
      <c r="DN25" s="838">
        <v>1460</v>
      </c>
      <c r="DO25" s="838">
        <v>4758.88</v>
      </c>
      <c r="DP25" s="838">
        <f t="shared" si="20"/>
        <v>325.95068493150683</v>
      </c>
      <c r="DQ25" s="838">
        <f>(DR25-DN25)</f>
        <v>4540</v>
      </c>
      <c r="DR25" s="838">
        <v>6000</v>
      </c>
      <c r="DS25" s="838">
        <v>4758.88</v>
      </c>
      <c r="DT25" s="838">
        <f t="shared" si="21"/>
        <v>79.314666666666668</v>
      </c>
      <c r="DU25" s="838">
        <f>(DV25-DR25)</f>
        <v>-1234</v>
      </c>
      <c r="DV25" s="838">
        <v>4766</v>
      </c>
      <c r="DW25" s="838">
        <v>1460</v>
      </c>
      <c r="DX25" s="838"/>
      <c r="DY25" s="838"/>
      <c r="DZ25" s="838">
        <v>4758.88</v>
      </c>
      <c r="EA25" s="838">
        <v>1460</v>
      </c>
      <c r="EB25" s="838">
        <v>159.9</v>
      </c>
      <c r="EC25" s="838">
        <f t="shared" si="23"/>
        <v>10.952054794520548</v>
      </c>
      <c r="ED25" s="838">
        <f>(EE25-EA25)</f>
        <v>40</v>
      </c>
      <c r="EE25" s="838">
        <v>1500</v>
      </c>
      <c r="EF25" s="838">
        <v>0</v>
      </c>
      <c r="EG25" s="838">
        <f t="shared" si="24"/>
        <v>0</v>
      </c>
      <c r="EH25" s="838" t="e">
        <f>(#REF!-EE25)</f>
        <v>#REF!</v>
      </c>
      <c r="EI25" s="838">
        <f>IFERROR(#REF!/DZ25*100,)</f>
        <v>0</v>
      </c>
      <c r="EJ25" s="838">
        <f>IFERROR(#REF!/#REF!*100,)</f>
        <v>0</v>
      </c>
      <c r="EK25" s="838">
        <v>4000</v>
      </c>
      <c r="EL25" s="838"/>
      <c r="EM25" s="838"/>
      <c r="EN25" s="838"/>
      <c r="EO25" s="838"/>
      <c r="EP25" s="838"/>
      <c r="EQ25" s="838"/>
      <c r="ER25" s="838"/>
      <c r="ES25" s="146">
        <f t="shared" si="26"/>
        <v>0</v>
      </c>
      <c r="EX25" s="739">
        <f>IF(EX$9=$K25,#REF!,0)</f>
        <v>0</v>
      </c>
      <c r="EY25" s="739">
        <f>IF(EY$9=$K25,#REF!,0)</f>
        <v>0</v>
      </c>
      <c r="EZ25" s="739">
        <f>IF(EZ$9=$K25,#REF!,0)</f>
        <v>0</v>
      </c>
      <c r="FA25" s="739">
        <f>IF(FA$9=$K25,#REF!,0)</f>
        <v>0</v>
      </c>
      <c r="FB25" s="739">
        <f>IF(FB$9=$K25,#REF!,0)</f>
        <v>0</v>
      </c>
      <c r="FC25" s="739">
        <f>IF(FC$9=$K25,#REF!,0)</f>
        <v>0</v>
      </c>
      <c r="FD25" s="739">
        <f>IF(FD$9=$K25,#REF!,0)</f>
        <v>0</v>
      </c>
      <c r="FE25" s="739">
        <f>IF(FE$9=$K25,#REF!,0)</f>
        <v>0</v>
      </c>
      <c r="FF25" s="739">
        <f>IF(FF$9=$K25,#REF!,0)</f>
        <v>0</v>
      </c>
      <c r="FG25" s="739">
        <f>IF(FG$9=$K25,#REF!,0)</f>
        <v>0</v>
      </c>
      <c r="FH25" s="739">
        <f>IF(FH$9=$K25,#REF!,0)</f>
        <v>0</v>
      </c>
      <c r="FI25" s="739">
        <f>IF(FI$9=$K25,#REF!,0)</f>
        <v>0</v>
      </c>
      <c r="FJ25" s="739">
        <f>IF(FJ$9=$K25,#REF!,0)</f>
        <v>0</v>
      </c>
      <c r="FK25" s="739">
        <f>IF(FK$9=$K25,#REF!,0)</f>
        <v>0</v>
      </c>
      <c r="FL25" s="739">
        <f>IF(FL$9=$K25,#REF!,0)</f>
        <v>0</v>
      </c>
      <c r="FM25" s="739">
        <f>IF(FM$9=$K25,#REF!,0)</f>
        <v>0</v>
      </c>
      <c r="FN25" s="739">
        <f>IF(FN$9=$K25,#REF!,0)</f>
        <v>0</v>
      </c>
      <c r="FO25" s="739">
        <f>IF(FO$9=$K25,#REF!,0)</f>
        <v>0</v>
      </c>
      <c r="FP25" s="739">
        <f>IF(FP$9=$K25,#REF!,0)</f>
        <v>0</v>
      </c>
      <c r="FQ25" s="739">
        <f>IF(FQ$9=$K25,#REF!,0)</f>
        <v>0</v>
      </c>
      <c r="FU25" s="739">
        <f t="shared" si="69"/>
        <v>0</v>
      </c>
      <c r="FV25" s="739">
        <f t="shared" si="69"/>
        <v>0</v>
      </c>
      <c r="FW25" s="739">
        <f t="shared" si="69"/>
        <v>0</v>
      </c>
      <c r="FX25" s="739">
        <f t="shared" si="69"/>
        <v>0</v>
      </c>
      <c r="FY25" s="739">
        <f t="shared" si="69"/>
        <v>0</v>
      </c>
      <c r="FZ25" s="739">
        <f t="shared" si="69"/>
        <v>0</v>
      </c>
      <c r="GA25" s="739">
        <f t="shared" si="69"/>
        <v>0</v>
      </c>
      <c r="GB25" s="739">
        <f t="shared" si="69"/>
        <v>0</v>
      </c>
      <c r="GC25" s="739">
        <f t="shared" si="69"/>
        <v>0</v>
      </c>
      <c r="GD25" s="739">
        <f t="shared" si="69"/>
        <v>0</v>
      </c>
      <c r="GE25" s="739">
        <f t="shared" si="70"/>
        <v>0</v>
      </c>
      <c r="GF25" s="739">
        <f t="shared" si="70"/>
        <v>0</v>
      </c>
      <c r="GG25" s="739">
        <f t="shared" si="70"/>
        <v>0</v>
      </c>
      <c r="GH25" s="739">
        <f t="shared" si="70"/>
        <v>0</v>
      </c>
      <c r="GI25" s="739">
        <f t="shared" si="70"/>
        <v>0</v>
      </c>
      <c r="GJ25" s="739">
        <f t="shared" si="70"/>
        <v>0</v>
      </c>
      <c r="GK25" s="739">
        <f t="shared" si="70"/>
        <v>0</v>
      </c>
      <c r="GL25" s="739">
        <f t="shared" si="70"/>
        <v>0</v>
      </c>
      <c r="GM25" s="739">
        <f t="shared" si="70"/>
        <v>0</v>
      </c>
      <c r="GN25" s="739">
        <f t="shared" si="70"/>
        <v>0</v>
      </c>
      <c r="GQ25" s="1098">
        <f>IF(GQ$9=$N25,#REF!,0)</f>
        <v>0</v>
      </c>
      <c r="GR25" s="1098">
        <f>IF(GR$9=$N25,#REF!,0)</f>
        <v>0</v>
      </c>
      <c r="GS25" s="1098">
        <f>IF(GS$9=$N25,#REF!,0)</f>
        <v>0</v>
      </c>
      <c r="GT25" s="1098">
        <f>IF(GT$9=$N25,#REF!,0)</f>
        <v>0</v>
      </c>
      <c r="GU25" s="1098">
        <f>IF(GU$9=$N25,#REF!,0)</f>
        <v>0</v>
      </c>
      <c r="GV25" s="1098">
        <f>IF(GV$9=$N25,#REF!,0)</f>
        <v>0</v>
      </c>
      <c r="GW25" s="1098">
        <f>IF(GW$9=$N25,#REF!,0)</f>
        <v>0</v>
      </c>
      <c r="GX25" s="1098">
        <f>IF(GX$9=$N25,#REF!,0)</f>
        <v>0</v>
      </c>
      <c r="GY25" s="1098">
        <f>IF(GY$9=$N25,#REF!,0)</f>
        <v>0</v>
      </c>
      <c r="GZ25" s="1098">
        <f>IF(GZ$9=$N25,#REF!,0)</f>
        <v>0</v>
      </c>
      <c r="HA25" s="1098">
        <f>IF(HA$9=$N25,#REF!,0)</f>
        <v>0</v>
      </c>
      <c r="HB25" s="1098">
        <f>IF(HB$9=$N25,#REF!,0)</f>
        <v>0</v>
      </c>
      <c r="HC25" s="1098">
        <f>IF(HC$9=$N25,#REF!,0)</f>
        <v>0</v>
      </c>
      <c r="HD25" s="1098">
        <f>IF(HD$9=$N25,#REF!,0)</f>
        <v>0</v>
      </c>
      <c r="HE25" s="1098">
        <f>IF(HE$9=$N25,#REF!,0)</f>
        <v>0</v>
      </c>
      <c r="HF25" s="1098">
        <f>IF(HF$9=$N25,#REF!,0)</f>
        <v>0</v>
      </c>
      <c r="HG25" s="1098" t="e">
        <f>IF(HG$9=$N25,#REF!,0)</f>
        <v>#REF!</v>
      </c>
      <c r="HH25" s="1098">
        <f>IF(HH$9=$N25,#REF!,0)</f>
        <v>0</v>
      </c>
      <c r="HI25" s="1098">
        <f>IF(HI$9=$N25,#REF!,0)</f>
        <v>0</v>
      </c>
      <c r="HJ25" s="1098">
        <f>IF(HJ$9=$N25,#REF!,0)</f>
        <v>0</v>
      </c>
      <c r="HK25" s="1098">
        <f>IF(HK$9=$N25,#REF!,0)</f>
        <v>0</v>
      </c>
      <c r="HL25" s="1098">
        <f>IF(HL$9=$N25,#REF!,0)</f>
        <v>0</v>
      </c>
      <c r="HM25" s="1098">
        <f>IF(HM$9=$N25,#REF!,0)</f>
        <v>0</v>
      </c>
      <c r="HN25" s="1098">
        <f>IF(HN$9=$N25,#REF!,0)</f>
        <v>0</v>
      </c>
      <c r="HO25" s="1098">
        <f>IF(HO$9=$N25,#REF!,0)</f>
        <v>0</v>
      </c>
      <c r="HP25" s="1098">
        <f>IF(HP$9=$N25,#REF!,0)</f>
        <v>0</v>
      </c>
      <c r="HQ25" s="1098">
        <f>IF(HQ$9=$N25,#REF!,0)</f>
        <v>0</v>
      </c>
      <c r="HR25" s="1098">
        <f>IF(HR$9=$N25,#REF!,0)</f>
        <v>0</v>
      </c>
      <c r="HS25" s="1098">
        <f>IF(HS$9=$N25,#REF!,0)</f>
        <v>0</v>
      </c>
      <c r="HT25" s="1098">
        <f>IF(HT$9=$N25,#REF!,0)</f>
        <v>0</v>
      </c>
      <c r="HU25" s="1098">
        <f>IF(HU$9=$N25,#REF!,0)</f>
        <v>0</v>
      </c>
      <c r="HV25" s="1098">
        <f>IF(HV$9=$N25,#REF!,0)</f>
        <v>0</v>
      </c>
      <c r="HW25" s="1098">
        <f>IF(HW$9=$N25,#REF!,0)</f>
        <v>0</v>
      </c>
      <c r="HX25" s="1098">
        <f>IF(HX$9=$N25,#REF!,0)</f>
        <v>0</v>
      </c>
      <c r="HY25" s="1098">
        <f>IF(HY$9=$N25,#REF!,0)</f>
        <v>0</v>
      </c>
      <c r="HZ25" s="1098">
        <f>IF(HZ$9=$N25,#REF!,0)</f>
        <v>0</v>
      </c>
      <c r="IA25" s="1098">
        <f>IF(IA$9=$N25,#REF!,0)</f>
        <v>0</v>
      </c>
      <c r="IB25" s="1098">
        <f>IF(IB$9=$N25,#REF!,0)</f>
        <v>0</v>
      </c>
      <c r="IC25" s="1098">
        <f>IF(IC$9=$N25,#REF!,0)</f>
        <v>0</v>
      </c>
      <c r="ID25" s="1098">
        <f>IF(ID$9=$N25,#REF!,0)</f>
        <v>0</v>
      </c>
      <c r="IE25" s="1098">
        <f>IF(IE$9=$N25,#REF!,0)</f>
        <v>0</v>
      </c>
      <c r="IF25" s="1098">
        <f>IF(IF$9=$N25,#REF!,0)</f>
        <v>0</v>
      </c>
      <c r="IG25" s="1098">
        <f>IF(IG$9=$N25,#REF!,0)</f>
        <v>0</v>
      </c>
      <c r="IH25" s="1098">
        <f>IF(IH$9=$N25,#REF!,0)</f>
        <v>0</v>
      </c>
      <c r="II25" s="1098">
        <f>IF(II$9=$N25,#REF!,0)</f>
        <v>0</v>
      </c>
      <c r="IJ25" s="1098">
        <f>IF(IJ$9=$N25,#REF!,0)</f>
        <v>0</v>
      </c>
      <c r="IK25" s="1098">
        <f>IF(IK$9=$N25,#REF!,0)</f>
        <v>0</v>
      </c>
      <c r="IL25" s="1098">
        <f>IF(IL$9=$N25,#REF!,0)</f>
        <v>0</v>
      </c>
      <c r="IM25" s="1098">
        <f>IF(IM$9=$N25,#REF!,0)</f>
        <v>0</v>
      </c>
      <c r="IN25" s="1098">
        <f>IF(IN$9=$N25,#REF!,0)</f>
        <v>0</v>
      </c>
      <c r="IO25" s="1098">
        <f>IF(IO$9=$N25,#REF!,0)</f>
        <v>0</v>
      </c>
      <c r="IP25" s="1098">
        <f>IF(IP$9=$N25,#REF!,0)</f>
        <v>0</v>
      </c>
      <c r="IQ25" s="1098">
        <f>IF(IQ$9=$N25,#REF!,0)</f>
        <v>0</v>
      </c>
      <c r="IR25" s="1098">
        <f>IF(IR$9=$N25,#REF!,0)</f>
        <v>0</v>
      </c>
      <c r="IS25" s="1098">
        <f>IF(IS$9=$N25,#REF!,0)</f>
        <v>0</v>
      </c>
      <c r="IT25" s="1098">
        <f>IF(IT$9=$N25,#REF!,0)</f>
        <v>0</v>
      </c>
      <c r="IU25" s="1098">
        <f>IF(IU$9=$N25,#REF!,0)</f>
        <v>0</v>
      </c>
      <c r="IV25" s="1098">
        <f>IF(IV$9=$N25,#REF!,0)</f>
        <v>0</v>
      </c>
      <c r="IW25" s="1098">
        <f>IF(IW$9=$N25,#REF!,0)</f>
        <v>0</v>
      </c>
      <c r="IX25" s="1098">
        <f>IF(IX$9=$N25,#REF!,0)</f>
        <v>0</v>
      </c>
      <c r="IY25" s="1098">
        <f>IF(IY$9=$N25,#REF!,0)</f>
        <v>0</v>
      </c>
      <c r="IZ25" s="1098">
        <f>IF(IZ$9=$N25,#REF!,0)</f>
        <v>0</v>
      </c>
      <c r="JA25" s="1098">
        <f>IF(JA$9=$N25,#REF!,0)</f>
        <v>0</v>
      </c>
      <c r="JB25" s="1098">
        <f>IF(JB$9=$N25,#REF!,0)</f>
        <v>0</v>
      </c>
      <c r="JC25" s="1098">
        <f>IF(JC$9=$N25,#REF!,0)</f>
        <v>0</v>
      </c>
      <c r="JD25" s="1098">
        <f>IF(JD$9=$N25,#REF!,0)</f>
        <v>0</v>
      </c>
      <c r="JE25" s="1098">
        <f>IF(JE$9=$N25,#REF!,0)</f>
        <v>0</v>
      </c>
      <c r="JF25" s="1098">
        <f>IF(JF$9=$N25,#REF!,0)</f>
        <v>0</v>
      </c>
      <c r="JG25" s="1098">
        <f>IF(JG$9=$N25,#REF!,0)</f>
        <v>0</v>
      </c>
      <c r="JH25" s="1098">
        <f>IF(JH$9=$N25,#REF!,0)</f>
        <v>0</v>
      </c>
      <c r="JI25" s="1098">
        <f>IF(JI$9=$N25,#REF!,0)</f>
        <v>0</v>
      </c>
      <c r="JJ25" s="1098">
        <f>IF(JJ$9=$N25,#REF!,0)</f>
        <v>0</v>
      </c>
      <c r="JK25" s="1098">
        <f>IF(JK$9=$N25,#REF!,0)</f>
        <v>0</v>
      </c>
      <c r="JL25" s="1098">
        <f>IF(JL$9=$N25,#REF!,0)</f>
        <v>0</v>
      </c>
      <c r="JM25" s="1098">
        <f>IF(JM$9=$N25,#REF!,0)</f>
        <v>0</v>
      </c>
      <c r="JN25" s="1098">
        <f>IF(JN$9=$N25,#REF!,0)</f>
        <v>0</v>
      </c>
      <c r="JO25" s="1098">
        <f>IF(JO$9=$N25,#REF!,0)</f>
        <v>0</v>
      </c>
      <c r="JP25" s="1098">
        <f>IF(JP$9=$N25,#REF!,0)</f>
        <v>0</v>
      </c>
      <c r="JQ25" s="1098">
        <f>IF(JQ$9=$N25,#REF!,0)</f>
        <v>0</v>
      </c>
      <c r="JR25" s="1098">
        <f>IF(JR$9=$N25,#REF!,0)</f>
        <v>0</v>
      </c>
      <c r="JS25" s="1098">
        <f>IF(JS$9=$N25,#REF!,0)</f>
        <v>0</v>
      </c>
      <c r="JT25" s="1098">
        <f>IF(JT$9=$N25,#REF!,0)</f>
        <v>0</v>
      </c>
      <c r="JU25" s="1098">
        <f>IF(JU$9=$N25,#REF!,0)</f>
        <v>0</v>
      </c>
      <c r="JV25" s="1098">
        <f>IF(JV$9=$N25,#REF!,0)</f>
        <v>0</v>
      </c>
      <c r="JW25" s="1098">
        <f>IF(JW$9=$N25,#REF!,0)</f>
        <v>0</v>
      </c>
      <c r="JX25" s="681"/>
      <c r="JZ25" s="681">
        <f t="shared" si="71"/>
        <v>0</v>
      </c>
      <c r="KA25" s="681">
        <f t="shared" si="71"/>
        <v>0</v>
      </c>
      <c r="KB25" s="681">
        <f t="shared" si="71"/>
        <v>0</v>
      </c>
      <c r="KC25" s="681">
        <f t="shared" si="71"/>
        <v>0</v>
      </c>
      <c r="KD25" s="681">
        <f t="shared" si="71"/>
        <v>0</v>
      </c>
      <c r="KE25" s="681">
        <f t="shared" si="71"/>
        <v>0</v>
      </c>
      <c r="KF25" s="681">
        <f t="shared" si="71"/>
        <v>0</v>
      </c>
      <c r="KG25" s="681">
        <f t="shared" si="71"/>
        <v>0</v>
      </c>
      <c r="KH25" s="681">
        <f t="shared" si="71"/>
        <v>0</v>
      </c>
      <c r="KI25" s="681">
        <f t="shared" si="71"/>
        <v>0</v>
      </c>
      <c r="KJ25" s="681">
        <f t="shared" si="71"/>
        <v>0</v>
      </c>
      <c r="KN25" s="1098">
        <f t="shared" si="39"/>
        <v>0</v>
      </c>
      <c r="KO25" s="1098">
        <f t="shared" si="40"/>
        <v>0</v>
      </c>
      <c r="KP25" s="1098">
        <f t="shared" si="40"/>
        <v>0</v>
      </c>
      <c r="KQ25" s="1098">
        <f t="shared" si="40"/>
        <v>0</v>
      </c>
      <c r="KR25" s="1098">
        <f t="shared" si="40"/>
        <v>0</v>
      </c>
      <c r="KS25" s="1098">
        <f t="shared" si="40"/>
        <v>0</v>
      </c>
      <c r="KT25" s="1098">
        <f t="shared" si="40"/>
        <v>0</v>
      </c>
      <c r="KU25" s="1098">
        <f t="shared" si="40"/>
        <v>0</v>
      </c>
      <c r="KV25" s="1098">
        <f t="shared" si="40"/>
        <v>0</v>
      </c>
      <c r="KW25" s="1098">
        <f t="shared" si="40"/>
        <v>0</v>
      </c>
      <c r="KX25" s="1098">
        <f t="shared" si="40"/>
        <v>0</v>
      </c>
      <c r="KY25" s="1098">
        <f t="shared" si="40"/>
        <v>0</v>
      </c>
      <c r="KZ25" s="1098">
        <f t="shared" si="40"/>
        <v>0</v>
      </c>
      <c r="LA25" s="1098">
        <f t="shared" si="40"/>
        <v>0</v>
      </c>
      <c r="LB25" s="1098">
        <f t="shared" si="40"/>
        <v>0</v>
      </c>
      <c r="LC25" s="1098">
        <f t="shared" si="40"/>
        <v>0</v>
      </c>
      <c r="LD25" s="1098">
        <f t="shared" si="40"/>
        <v>0</v>
      </c>
      <c r="LE25" s="1098">
        <f t="shared" si="41"/>
        <v>0</v>
      </c>
      <c r="LF25" s="1098">
        <f t="shared" si="41"/>
        <v>0</v>
      </c>
      <c r="LG25" s="1098">
        <f t="shared" si="41"/>
        <v>0</v>
      </c>
      <c r="LH25" s="1098">
        <f t="shared" si="41"/>
        <v>0</v>
      </c>
      <c r="LI25" s="1098">
        <f t="shared" si="41"/>
        <v>0</v>
      </c>
      <c r="LJ25" s="1098">
        <f t="shared" si="41"/>
        <v>0</v>
      </c>
      <c r="LK25" s="1098">
        <f t="shared" si="41"/>
        <v>0</v>
      </c>
      <c r="LL25" s="1098">
        <f t="shared" si="41"/>
        <v>0</v>
      </c>
      <c r="LM25" s="1098">
        <f t="shared" si="41"/>
        <v>0</v>
      </c>
      <c r="LN25" s="1098">
        <f t="shared" si="41"/>
        <v>0</v>
      </c>
      <c r="LO25" s="1098">
        <f t="shared" si="41"/>
        <v>0</v>
      </c>
      <c r="LP25" s="1098">
        <f t="shared" si="41"/>
        <v>0</v>
      </c>
      <c r="LQ25" s="1098">
        <f t="shared" si="41"/>
        <v>0</v>
      </c>
      <c r="LR25" s="1098">
        <f t="shared" si="41"/>
        <v>0</v>
      </c>
      <c r="LS25" s="1098">
        <f t="shared" si="41"/>
        <v>0</v>
      </c>
    </row>
    <row r="26" spans="1:331" ht="20.100000000000001" customHeight="1" x14ac:dyDescent="0.35">
      <c r="A26" s="668"/>
      <c r="B26" s="871"/>
      <c r="C26" s="870"/>
      <c r="D26" s="871"/>
      <c r="E26" s="871"/>
      <c r="F26" s="871"/>
      <c r="G26" s="871" t="s">
        <v>9</v>
      </c>
      <c r="H26" s="871"/>
      <c r="I26" s="871"/>
      <c r="J26" s="871" t="s">
        <v>194</v>
      </c>
      <c r="K26" s="885"/>
      <c r="L26" s="890"/>
      <c r="M26" s="892"/>
      <c r="N26" s="892">
        <v>3227</v>
      </c>
      <c r="O26" s="920" t="s">
        <v>229</v>
      </c>
      <c r="P26" s="429">
        <v>2000</v>
      </c>
      <c r="Q26" s="429">
        <v>2000</v>
      </c>
      <c r="R26" s="429">
        <v>2000</v>
      </c>
      <c r="S26" s="429">
        <v>2000</v>
      </c>
      <c r="T26" s="429">
        <v>2000</v>
      </c>
      <c r="U26" s="429">
        <v>2000</v>
      </c>
      <c r="V26" s="429">
        <v>0</v>
      </c>
      <c r="W26" s="429">
        <f t="shared" si="4"/>
        <v>0</v>
      </c>
      <c r="X26" s="429">
        <f>(Y26-U26)</f>
        <v>0</v>
      </c>
      <c r="Y26" s="429">
        <v>2000</v>
      </c>
      <c r="Z26" s="31">
        <v>2000</v>
      </c>
      <c r="AA26" s="429">
        <v>1000</v>
      </c>
      <c r="AB26" s="31">
        <v>1000</v>
      </c>
      <c r="AC26" s="31">
        <v>2000</v>
      </c>
      <c r="AD26" s="31">
        <v>0</v>
      </c>
      <c r="AE26" s="31">
        <f t="shared" si="5"/>
        <v>0</v>
      </c>
      <c r="AF26" s="429">
        <f>(AG26-AC26)</f>
        <v>-1000</v>
      </c>
      <c r="AG26" s="31">
        <v>1000</v>
      </c>
      <c r="AH26" s="31"/>
      <c r="AI26" s="635"/>
      <c r="AJ26" s="31">
        <v>1000</v>
      </c>
      <c r="AK26" s="31">
        <v>1000</v>
      </c>
      <c r="AL26" s="31">
        <v>1000</v>
      </c>
      <c r="AM26" s="31">
        <v>0</v>
      </c>
      <c r="AN26" s="54">
        <v>0</v>
      </c>
      <c r="AO26" s="54">
        <v>1000</v>
      </c>
      <c r="AP26" s="54">
        <v>0</v>
      </c>
      <c r="AQ26" s="54">
        <v>1500</v>
      </c>
      <c r="AR26" s="31">
        <v>3216.85</v>
      </c>
      <c r="AS26" s="54">
        <v>0</v>
      </c>
      <c r="AT26" s="54">
        <v>0</v>
      </c>
      <c r="AU26" s="54">
        <v>0</v>
      </c>
      <c r="AV26" s="54">
        <v>0</v>
      </c>
      <c r="AW26" s="54"/>
      <c r="AX26" s="54"/>
      <c r="AY26" s="429">
        <f>(BB26-AV26)</f>
        <v>2000</v>
      </c>
      <c r="AZ26" s="429">
        <f>(AP26-AO26)</f>
        <v>-1000</v>
      </c>
      <c r="BA26" s="31"/>
      <c r="BB26" s="54">
        <v>2000</v>
      </c>
      <c r="BC26" s="54">
        <v>2000</v>
      </c>
      <c r="BD26" s="54">
        <v>745</v>
      </c>
      <c r="BE26" s="54">
        <v>745</v>
      </c>
      <c r="BF26" s="54">
        <v>2000</v>
      </c>
      <c r="BG26" s="54">
        <v>3558.42</v>
      </c>
      <c r="BH26" s="54">
        <v>2000</v>
      </c>
      <c r="BI26" s="429">
        <f>(BJ26-BH26)</f>
        <v>0</v>
      </c>
      <c r="BJ26" s="54">
        <v>2000</v>
      </c>
      <c r="BK26" s="54">
        <v>0</v>
      </c>
      <c r="BL26" s="54">
        <f t="shared" si="31"/>
        <v>0</v>
      </c>
      <c r="BM26" s="31"/>
      <c r="BN26" s="31"/>
      <c r="BO26" s="54">
        <v>1000</v>
      </c>
      <c r="BP26" s="54"/>
      <c r="BQ26" s="54"/>
      <c r="BR26" s="429">
        <f>(BS26-BO26)</f>
        <v>0</v>
      </c>
      <c r="BS26" s="54">
        <v>1000</v>
      </c>
      <c r="BT26" s="54">
        <v>0</v>
      </c>
      <c r="BU26" s="429">
        <f>(BY26-BO26)</f>
        <v>1400</v>
      </c>
      <c r="BV26" s="54">
        <v>1000</v>
      </c>
      <c r="BW26" s="54"/>
      <c r="BX26" s="54"/>
      <c r="BY26" s="54">
        <v>2400</v>
      </c>
      <c r="BZ26" s="54">
        <v>1759.21</v>
      </c>
      <c r="CA26" s="54">
        <f t="shared" si="8"/>
        <v>49.437952799276083</v>
      </c>
      <c r="CB26" s="54">
        <f t="shared" si="9"/>
        <v>73.300416666666663</v>
      </c>
      <c r="CC26" s="54"/>
      <c r="CD26" s="54"/>
      <c r="CE26" s="54">
        <v>1000</v>
      </c>
      <c r="CF26" s="54">
        <v>0</v>
      </c>
      <c r="CG26" s="54">
        <f t="shared" si="10"/>
        <v>0</v>
      </c>
      <c r="CH26" s="54">
        <f>(CI26-CE26)</f>
        <v>0</v>
      </c>
      <c r="CI26" s="54">
        <v>1000</v>
      </c>
      <c r="CJ26" s="54"/>
      <c r="CK26" s="54">
        <f t="shared" si="11"/>
        <v>0</v>
      </c>
      <c r="CL26" s="54">
        <f>(CM26-CI26)</f>
        <v>0</v>
      </c>
      <c r="CM26" s="54">
        <v>1000</v>
      </c>
      <c r="CN26" s="54"/>
      <c r="CO26" s="54">
        <f t="shared" si="12"/>
        <v>0</v>
      </c>
      <c r="CP26" s="54">
        <f>(CQ26-CM26)</f>
        <v>0</v>
      </c>
      <c r="CQ26" s="54">
        <v>1000</v>
      </c>
      <c r="CR26" s="54">
        <v>0</v>
      </c>
      <c r="CS26" s="54">
        <f t="shared" si="13"/>
        <v>0</v>
      </c>
      <c r="CT26" s="54">
        <f>(CU26-CQ26)</f>
        <v>-1000</v>
      </c>
      <c r="CU26" s="54">
        <v>0</v>
      </c>
      <c r="CV26" s="54">
        <v>0</v>
      </c>
      <c r="CW26" s="54">
        <f t="shared" si="14"/>
        <v>0</v>
      </c>
      <c r="CX26" s="54">
        <f>(CY26-CU26)</f>
        <v>0</v>
      </c>
      <c r="CY26" s="54">
        <v>0</v>
      </c>
      <c r="CZ26" s="838"/>
      <c r="DA26" s="838"/>
      <c r="DB26" s="54">
        <v>0</v>
      </c>
      <c r="DC26" s="838">
        <v>0</v>
      </c>
      <c r="DD26" s="838">
        <f t="shared" si="16"/>
        <v>0</v>
      </c>
      <c r="DE26" s="838">
        <f t="shared" si="17"/>
        <v>0</v>
      </c>
      <c r="DF26" s="838">
        <v>0</v>
      </c>
      <c r="DG26" s="838">
        <v>1000</v>
      </c>
      <c r="DH26" s="54">
        <v>0</v>
      </c>
      <c r="DI26" s="838">
        <f t="shared" si="18"/>
        <v>0</v>
      </c>
      <c r="DJ26" s="54">
        <f>(DK26-DG26)</f>
        <v>0</v>
      </c>
      <c r="DK26" s="838">
        <v>1000</v>
      </c>
      <c r="DL26" s="838">
        <f t="shared" si="19"/>
        <v>0</v>
      </c>
      <c r="DM26" s="54">
        <f>(DN26-DK26)</f>
        <v>0</v>
      </c>
      <c r="DN26" s="838">
        <v>1000</v>
      </c>
      <c r="DO26" s="838">
        <v>0</v>
      </c>
      <c r="DP26" s="838">
        <f t="shared" si="20"/>
        <v>0</v>
      </c>
      <c r="DQ26" s="838">
        <f>(DR26-DN26)</f>
        <v>-500</v>
      </c>
      <c r="DR26" s="838">
        <v>500</v>
      </c>
      <c r="DS26" s="838"/>
      <c r="DT26" s="838">
        <f t="shared" si="21"/>
        <v>0</v>
      </c>
      <c r="DU26" s="838">
        <f>(DV26-DR26)</f>
        <v>-500</v>
      </c>
      <c r="DV26" s="838">
        <v>0</v>
      </c>
      <c r="DW26" s="838">
        <v>1000</v>
      </c>
      <c r="DX26" s="838"/>
      <c r="DY26" s="838"/>
      <c r="DZ26" s="838">
        <v>0</v>
      </c>
      <c r="EA26" s="838">
        <v>1000</v>
      </c>
      <c r="EB26" s="838">
        <v>0</v>
      </c>
      <c r="EC26" s="838">
        <f t="shared" si="23"/>
        <v>0</v>
      </c>
      <c r="ED26" s="838">
        <f>(EE26-EA26)</f>
        <v>0</v>
      </c>
      <c r="EE26" s="838">
        <v>1000</v>
      </c>
      <c r="EF26" s="838">
        <v>0</v>
      </c>
      <c r="EG26" s="838">
        <f t="shared" si="24"/>
        <v>0</v>
      </c>
      <c r="EH26" s="838" t="e">
        <f>(#REF!-EE26)</f>
        <v>#REF!</v>
      </c>
      <c r="EI26" s="838">
        <f>IFERROR(#REF!/DZ26*100,)</f>
        <v>0</v>
      </c>
      <c r="EJ26" s="838">
        <f>IFERROR(#REF!/#REF!*100,)</f>
        <v>0</v>
      </c>
      <c r="EK26" s="838">
        <v>2000</v>
      </c>
      <c r="EL26" s="838"/>
      <c r="EM26" s="838"/>
      <c r="EN26" s="838"/>
      <c r="EO26" s="838"/>
      <c r="EP26" s="838"/>
      <c r="EQ26" s="838"/>
      <c r="ER26" s="838"/>
      <c r="ES26" s="146">
        <f t="shared" si="26"/>
        <v>0</v>
      </c>
      <c r="EX26" s="739">
        <f>IF(EX$9=$K26,#REF!,0)</f>
        <v>0</v>
      </c>
      <c r="EY26" s="739">
        <f>IF(EY$9=$K26,#REF!,0)</f>
        <v>0</v>
      </c>
      <c r="EZ26" s="739">
        <f>IF(EZ$9=$K26,#REF!,0)</f>
        <v>0</v>
      </c>
      <c r="FA26" s="739">
        <f>IF(FA$9=$K26,#REF!,0)</f>
        <v>0</v>
      </c>
      <c r="FB26" s="739">
        <f>IF(FB$9=$K26,#REF!,0)</f>
        <v>0</v>
      </c>
      <c r="FC26" s="739">
        <f>IF(FC$9=$K26,#REF!,0)</f>
        <v>0</v>
      </c>
      <c r="FD26" s="739">
        <f>IF(FD$9=$K26,#REF!,0)</f>
        <v>0</v>
      </c>
      <c r="FE26" s="739">
        <f>IF(FE$9=$K26,#REF!,0)</f>
        <v>0</v>
      </c>
      <c r="FF26" s="739">
        <f>IF(FF$9=$K26,#REF!,0)</f>
        <v>0</v>
      </c>
      <c r="FG26" s="739">
        <f>IF(FG$9=$K26,#REF!,0)</f>
        <v>0</v>
      </c>
      <c r="FH26" s="739">
        <f>IF(FH$9=$K26,#REF!,0)</f>
        <v>0</v>
      </c>
      <c r="FI26" s="739">
        <f>IF(FI$9=$K26,#REF!,0)</f>
        <v>0</v>
      </c>
      <c r="FJ26" s="739">
        <f>IF(FJ$9=$K26,#REF!,0)</f>
        <v>0</v>
      </c>
      <c r="FK26" s="739">
        <f>IF(FK$9=$K26,#REF!,0)</f>
        <v>0</v>
      </c>
      <c r="FL26" s="739">
        <f>IF(FL$9=$K26,#REF!,0)</f>
        <v>0</v>
      </c>
      <c r="FM26" s="739">
        <f>IF(FM$9=$K26,#REF!,0)</f>
        <v>0</v>
      </c>
      <c r="FN26" s="739">
        <f>IF(FN$9=$K26,#REF!,0)</f>
        <v>0</v>
      </c>
      <c r="FO26" s="739">
        <f>IF(FO$9=$K26,#REF!,0)</f>
        <v>0</v>
      </c>
      <c r="FP26" s="739">
        <f>IF(FP$9=$K26,#REF!,0)</f>
        <v>0</v>
      </c>
      <c r="FQ26" s="739">
        <f>IF(FQ$9=$K26,#REF!,0)</f>
        <v>0</v>
      </c>
      <c r="FU26" s="739">
        <f t="shared" si="69"/>
        <v>0</v>
      </c>
      <c r="FV26" s="739">
        <f t="shared" si="69"/>
        <v>0</v>
      </c>
      <c r="FW26" s="739">
        <f t="shared" si="69"/>
        <v>0</v>
      </c>
      <c r="FX26" s="739">
        <f t="shared" si="69"/>
        <v>0</v>
      </c>
      <c r="FY26" s="739">
        <f t="shared" si="69"/>
        <v>0</v>
      </c>
      <c r="FZ26" s="739">
        <f t="shared" si="69"/>
        <v>0</v>
      </c>
      <c r="GA26" s="739">
        <f t="shared" si="69"/>
        <v>0</v>
      </c>
      <c r="GB26" s="739">
        <f t="shared" si="69"/>
        <v>0</v>
      </c>
      <c r="GC26" s="739">
        <f t="shared" si="69"/>
        <v>0</v>
      </c>
      <c r="GD26" s="739">
        <f t="shared" si="69"/>
        <v>0</v>
      </c>
      <c r="GE26" s="739">
        <f t="shared" si="70"/>
        <v>0</v>
      </c>
      <c r="GF26" s="739">
        <f t="shared" si="70"/>
        <v>0</v>
      </c>
      <c r="GG26" s="739">
        <f t="shared" si="70"/>
        <v>0</v>
      </c>
      <c r="GH26" s="739">
        <f t="shared" si="70"/>
        <v>0</v>
      </c>
      <c r="GI26" s="739">
        <f t="shared" si="70"/>
        <v>0</v>
      </c>
      <c r="GJ26" s="739">
        <f t="shared" si="70"/>
        <v>0</v>
      </c>
      <c r="GK26" s="739">
        <f t="shared" si="70"/>
        <v>0</v>
      </c>
      <c r="GL26" s="739">
        <f t="shared" si="70"/>
        <v>0</v>
      </c>
      <c r="GM26" s="739">
        <f t="shared" si="70"/>
        <v>0</v>
      </c>
      <c r="GN26" s="739">
        <f t="shared" si="70"/>
        <v>0</v>
      </c>
      <c r="GQ26" s="1098">
        <f>IF(GQ$9=$N26,#REF!,0)</f>
        <v>0</v>
      </c>
      <c r="GR26" s="1098">
        <f>IF(GR$9=$N26,#REF!,0)</f>
        <v>0</v>
      </c>
      <c r="GS26" s="1098">
        <f>IF(GS$9=$N26,#REF!,0)</f>
        <v>0</v>
      </c>
      <c r="GT26" s="1098">
        <f>IF(GT$9=$N26,#REF!,0)</f>
        <v>0</v>
      </c>
      <c r="GU26" s="1098">
        <f>IF(GU$9=$N26,#REF!,0)</f>
        <v>0</v>
      </c>
      <c r="GV26" s="1098">
        <f>IF(GV$9=$N26,#REF!,0)</f>
        <v>0</v>
      </c>
      <c r="GW26" s="1098">
        <f>IF(GW$9=$N26,#REF!,0)</f>
        <v>0</v>
      </c>
      <c r="GX26" s="1098">
        <f>IF(GX$9=$N26,#REF!,0)</f>
        <v>0</v>
      </c>
      <c r="GY26" s="1098">
        <f>IF(GY$9=$N26,#REF!,0)</f>
        <v>0</v>
      </c>
      <c r="GZ26" s="1098">
        <f>IF(GZ$9=$N26,#REF!,0)</f>
        <v>0</v>
      </c>
      <c r="HA26" s="1098">
        <f>IF(HA$9=$N26,#REF!,0)</f>
        <v>0</v>
      </c>
      <c r="HB26" s="1098">
        <f>IF(HB$9=$N26,#REF!,0)</f>
        <v>0</v>
      </c>
      <c r="HC26" s="1098">
        <f>IF(HC$9=$N26,#REF!,0)</f>
        <v>0</v>
      </c>
      <c r="HD26" s="1098">
        <f>IF(HD$9=$N26,#REF!,0)</f>
        <v>0</v>
      </c>
      <c r="HE26" s="1098">
        <f>IF(HE$9=$N26,#REF!,0)</f>
        <v>0</v>
      </c>
      <c r="HF26" s="1098">
        <f>IF(HF$9=$N26,#REF!,0)</f>
        <v>0</v>
      </c>
      <c r="HG26" s="1098">
        <f>IF(HG$9=$N26,#REF!,0)</f>
        <v>0</v>
      </c>
      <c r="HH26" s="1098" t="e">
        <f>IF(HH$9=$N26,#REF!,0)</f>
        <v>#REF!</v>
      </c>
      <c r="HI26" s="1098">
        <f>IF(HI$9=$N26,#REF!,0)</f>
        <v>0</v>
      </c>
      <c r="HJ26" s="1098">
        <f>IF(HJ$9=$N26,#REF!,0)</f>
        <v>0</v>
      </c>
      <c r="HK26" s="1098">
        <f>IF(HK$9=$N26,#REF!,0)</f>
        <v>0</v>
      </c>
      <c r="HL26" s="1098">
        <f>IF(HL$9=$N26,#REF!,0)</f>
        <v>0</v>
      </c>
      <c r="HM26" s="1098">
        <f>IF(HM$9=$N26,#REF!,0)</f>
        <v>0</v>
      </c>
      <c r="HN26" s="1098">
        <f>IF(HN$9=$N26,#REF!,0)</f>
        <v>0</v>
      </c>
      <c r="HO26" s="1098">
        <f>IF(HO$9=$N26,#REF!,0)</f>
        <v>0</v>
      </c>
      <c r="HP26" s="1098">
        <f>IF(HP$9=$N26,#REF!,0)</f>
        <v>0</v>
      </c>
      <c r="HQ26" s="1098">
        <f>IF(HQ$9=$N26,#REF!,0)</f>
        <v>0</v>
      </c>
      <c r="HR26" s="1098">
        <f>IF(HR$9=$N26,#REF!,0)</f>
        <v>0</v>
      </c>
      <c r="HS26" s="1098">
        <f>IF(HS$9=$N26,#REF!,0)</f>
        <v>0</v>
      </c>
      <c r="HT26" s="1098">
        <f>IF(HT$9=$N26,#REF!,0)</f>
        <v>0</v>
      </c>
      <c r="HU26" s="1098">
        <f>IF(HU$9=$N26,#REF!,0)</f>
        <v>0</v>
      </c>
      <c r="HV26" s="1098">
        <f>IF(HV$9=$N26,#REF!,0)</f>
        <v>0</v>
      </c>
      <c r="HW26" s="1098">
        <f>IF(HW$9=$N26,#REF!,0)</f>
        <v>0</v>
      </c>
      <c r="HX26" s="1098">
        <f>IF(HX$9=$N26,#REF!,0)</f>
        <v>0</v>
      </c>
      <c r="HY26" s="1098">
        <f>IF(HY$9=$N26,#REF!,0)</f>
        <v>0</v>
      </c>
      <c r="HZ26" s="1098">
        <f>IF(HZ$9=$N26,#REF!,0)</f>
        <v>0</v>
      </c>
      <c r="IA26" s="1098">
        <f>IF(IA$9=$N26,#REF!,0)</f>
        <v>0</v>
      </c>
      <c r="IB26" s="1098">
        <f>IF(IB$9=$N26,#REF!,0)</f>
        <v>0</v>
      </c>
      <c r="IC26" s="1098">
        <f>IF(IC$9=$N26,#REF!,0)</f>
        <v>0</v>
      </c>
      <c r="ID26" s="1098">
        <f>IF(ID$9=$N26,#REF!,0)</f>
        <v>0</v>
      </c>
      <c r="IE26" s="1098">
        <f>IF(IE$9=$N26,#REF!,0)</f>
        <v>0</v>
      </c>
      <c r="IF26" s="1098">
        <f>IF(IF$9=$N26,#REF!,0)</f>
        <v>0</v>
      </c>
      <c r="IG26" s="1098">
        <f>IF(IG$9=$N26,#REF!,0)</f>
        <v>0</v>
      </c>
      <c r="IH26" s="1098">
        <f>IF(IH$9=$N26,#REF!,0)</f>
        <v>0</v>
      </c>
      <c r="II26" s="1098">
        <f>IF(II$9=$N26,#REF!,0)</f>
        <v>0</v>
      </c>
      <c r="IJ26" s="1098">
        <f>IF(IJ$9=$N26,#REF!,0)</f>
        <v>0</v>
      </c>
      <c r="IK26" s="1098">
        <f>IF(IK$9=$N26,#REF!,0)</f>
        <v>0</v>
      </c>
      <c r="IL26" s="1098">
        <f>IF(IL$9=$N26,#REF!,0)</f>
        <v>0</v>
      </c>
      <c r="IM26" s="1098">
        <f>IF(IM$9=$N26,#REF!,0)</f>
        <v>0</v>
      </c>
      <c r="IN26" s="1098">
        <f>IF(IN$9=$N26,#REF!,0)</f>
        <v>0</v>
      </c>
      <c r="IO26" s="1098">
        <f>IF(IO$9=$N26,#REF!,0)</f>
        <v>0</v>
      </c>
      <c r="IP26" s="1098">
        <f>IF(IP$9=$N26,#REF!,0)</f>
        <v>0</v>
      </c>
      <c r="IQ26" s="1098">
        <f>IF(IQ$9=$N26,#REF!,0)</f>
        <v>0</v>
      </c>
      <c r="IR26" s="1098">
        <f>IF(IR$9=$N26,#REF!,0)</f>
        <v>0</v>
      </c>
      <c r="IS26" s="1098">
        <f>IF(IS$9=$N26,#REF!,0)</f>
        <v>0</v>
      </c>
      <c r="IT26" s="1098">
        <f>IF(IT$9=$N26,#REF!,0)</f>
        <v>0</v>
      </c>
      <c r="IU26" s="1098">
        <f>IF(IU$9=$N26,#REF!,0)</f>
        <v>0</v>
      </c>
      <c r="IV26" s="1098">
        <f>IF(IV$9=$N26,#REF!,0)</f>
        <v>0</v>
      </c>
      <c r="IW26" s="1098">
        <f>IF(IW$9=$N26,#REF!,0)</f>
        <v>0</v>
      </c>
      <c r="IX26" s="1098">
        <f>IF(IX$9=$N26,#REF!,0)</f>
        <v>0</v>
      </c>
      <c r="IY26" s="1098">
        <f>IF(IY$9=$N26,#REF!,0)</f>
        <v>0</v>
      </c>
      <c r="IZ26" s="1098">
        <f>IF(IZ$9=$N26,#REF!,0)</f>
        <v>0</v>
      </c>
      <c r="JA26" s="1098">
        <f>IF(JA$9=$N26,#REF!,0)</f>
        <v>0</v>
      </c>
      <c r="JB26" s="1098">
        <f>IF(JB$9=$N26,#REF!,0)</f>
        <v>0</v>
      </c>
      <c r="JC26" s="1098">
        <f>IF(JC$9=$N26,#REF!,0)</f>
        <v>0</v>
      </c>
      <c r="JD26" s="1098">
        <f>IF(JD$9=$N26,#REF!,0)</f>
        <v>0</v>
      </c>
      <c r="JE26" s="1098">
        <f>IF(JE$9=$N26,#REF!,0)</f>
        <v>0</v>
      </c>
      <c r="JF26" s="1098">
        <f>IF(JF$9=$N26,#REF!,0)</f>
        <v>0</v>
      </c>
      <c r="JG26" s="1098">
        <f>IF(JG$9=$N26,#REF!,0)</f>
        <v>0</v>
      </c>
      <c r="JH26" s="1098">
        <f>IF(JH$9=$N26,#REF!,0)</f>
        <v>0</v>
      </c>
      <c r="JI26" s="1098">
        <f>IF(JI$9=$N26,#REF!,0)</f>
        <v>0</v>
      </c>
      <c r="JJ26" s="1098">
        <f>IF(JJ$9=$N26,#REF!,0)</f>
        <v>0</v>
      </c>
      <c r="JK26" s="1098">
        <f>IF(JK$9=$N26,#REF!,0)</f>
        <v>0</v>
      </c>
      <c r="JL26" s="1098">
        <f>IF(JL$9=$N26,#REF!,0)</f>
        <v>0</v>
      </c>
      <c r="JM26" s="1098">
        <f>IF(JM$9=$N26,#REF!,0)</f>
        <v>0</v>
      </c>
      <c r="JN26" s="1098">
        <f>IF(JN$9=$N26,#REF!,0)</f>
        <v>0</v>
      </c>
      <c r="JO26" s="1098">
        <f>IF(JO$9=$N26,#REF!,0)</f>
        <v>0</v>
      </c>
      <c r="JP26" s="1098">
        <f>IF(JP$9=$N26,#REF!,0)</f>
        <v>0</v>
      </c>
      <c r="JQ26" s="1098">
        <f>IF(JQ$9=$N26,#REF!,0)</f>
        <v>0</v>
      </c>
      <c r="JR26" s="1098">
        <f>IF(JR$9=$N26,#REF!,0)</f>
        <v>0</v>
      </c>
      <c r="JS26" s="1098">
        <f>IF(JS$9=$N26,#REF!,0)</f>
        <v>0</v>
      </c>
      <c r="JT26" s="1098">
        <f>IF(JT$9=$N26,#REF!,0)</f>
        <v>0</v>
      </c>
      <c r="JU26" s="1098">
        <f>IF(JU$9=$N26,#REF!,0)</f>
        <v>0</v>
      </c>
      <c r="JV26" s="1098">
        <f>IF(JV$9=$N26,#REF!,0)</f>
        <v>0</v>
      </c>
      <c r="JW26" s="1098">
        <f>IF(JW$9=$N26,#REF!,0)</f>
        <v>0</v>
      </c>
      <c r="JX26" s="681"/>
      <c r="JZ26" s="681">
        <f t="shared" si="71"/>
        <v>0</v>
      </c>
      <c r="KA26" s="681">
        <f t="shared" si="71"/>
        <v>0</v>
      </c>
      <c r="KB26" s="681">
        <f t="shared" si="71"/>
        <v>0</v>
      </c>
      <c r="KC26" s="681">
        <f t="shared" si="71"/>
        <v>0</v>
      </c>
      <c r="KD26" s="681">
        <f t="shared" si="71"/>
        <v>0</v>
      </c>
      <c r="KE26" s="681">
        <f t="shared" si="71"/>
        <v>0</v>
      </c>
      <c r="KF26" s="681">
        <f t="shared" si="71"/>
        <v>0</v>
      </c>
      <c r="KG26" s="681">
        <f t="shared" si="71"/>
        <v>0</v>
      </c>
      <c r="KH26" s="681">
        <f t="shared" si="71"/>
        <v>0</v>
      </c>
      <c r="KI26" s="681">
        <f t="shared" si="71"/>
        <v>0</v>
      </c>
      <c r="KJ26" s="681">
        <f t="shared" si="71"/>
        <v>0</v>
      </c>
      <c r="KN26" s="1098">
        <f t="shared" si="39"/>
        <v>0</v>
      </c>
      <c r="KO26" s="1098">
        <f t="shared" si="40"/>
        <v>0</v>
      </c>
      <c r="KP26" s="1098">
        <f t="shared" si="40"/>
        <v>0</v>
      </c>
      <c r="KQ26" s="1098">
        <f t="shared" si="40"/>
        <v>0</v>
      </c>
      <c r="KR26" s="1098">
        <f t="shared" si="40"/>
        <v>0</v>
      </c>
      <c r="KS26" s="1098">
        <f t="shared" si="40"/>
        <v>0</v>
      </c>
      <c r="KT26" s="1098">
        <f t="shared" si="40"/>
        <v>0</v>
      </c>
      <c r="KU26" s="1098">
        <f t="shared" si="40"/>
        <v>0</v>
      </c>
      <c r="KV26" s="1098">
        <f t="shared" si="40"/>
        <v>0</v>
      </c>
      <c r="KW26" s="1098">
        <f t="shared" si="40"/>
        <v>0</v>
      </c>
      <c r="KX26" s="1098">
        <f t="shared" si="40"/>
        <v>0</v>
      </c>
      <c r="KY26" s="1098">
        <f t="shared" si="40"/>
        <v>0</v>
      </c>
      <c r="KZ26" s="1098">
        <f t="shared" si="40"/>
        <v>0</v>
      </c>
      <c r="LA26" s="1098">
        <f t="shared" si="40"/>
        <v>0</v>
      </c>
      <c r="LB26" s="1098">
        <f t="shared" si="40"/>
        <v>0</v>
      </c>
      <c r="LC26" s="1098">
        <f t="shared" si="40"/>
        <v>0</v>
      </c>
      <c r="LD26" s="1098">
        <f t="shared" si="40"/>
        <v>0</v>
      </c>
      <c r="LE26" s="1098">
        <f t="shared" si="41"/>
        <v>0</v>
      </c>
      <c r="LF26" s="1098">
        <f t="shared" si="41"/>
        <v>0</v>
      </c>
      <c r="LG26" s="1098">
        <f t="shared" si="41"/>
        <v>0</v>
      </c>
      <c r="LH26" s="1098">
        <f t="shared" si="41"/>
        <v>0</v>
      </c>
      <c r="LI26" s="1098">
        <f t="shared" si="41"/>
        <v>0</v>
      </c>
      <c r="LJ26" s="1098">
        <f t="shared" si="41"/>
        <v>0</v>
      </c>
      <c r="LK26" s="1098">
        <f t="shared" si="41"/>
        <v>0</v>
      </c>
      <c r="LL26" s="1098">
        <f t="shared" si="41"/>
        <v>0</v>
      </c>
      <c r="LM26" s="1098">
        <f t="shared" si="41"/>
        <v>0</v>
      </c>
      <c r="LN26" s="1098">
        <f t="shared" si="41"/>
        <v>0</v>
      </c>
      <c r="LO26" s="1098">
        <f t="shared" si="41"/>
        <v>0</v>
      </c>
      <c r="LP26" s="1098">
        <f t="shared" si="41"/>
        <v>0</v>
      </c>
      <c r="LQ26" s="1098">
        <f t="shared" si="41"/>
        <v>0</v>
      </c>
      <c r="LR26" s="1098">
        <f t="shared" si="41"/>
        <v>0</v>
      </c>
      <c r="LS26" s="1098">
        <f t="shared" si="41"/>
        <v>0</v>
      </c>
    </row>
    <row r="27" spans="1:331" ht="20.100000000000001" customHeight="1" x14ac:dyDescent="0.35">
      <c r="A27" s="677" t="s">
        <v>502</v>
      </c>
      <c r="B27" s="1149" t="s">
        <v>465</v>
      </c>
      <c r="C27" s="870" t="s">
        <v>9</v>
      </c>
      <c r="D27" s="871"/>
      <c r="E27" s="871"/>
      <c r="F27" s="871"/>
      <c r="G27" s="871" t="s">
        <v>9</v>
      </c>
      <c r="H27" s="871"/>
      <c r="I27" s="871"/>
      <c r="J27" s="871" t="s">
        <v>194</v>
      </c>
      <c r="K27" s="877"/>
      <c r="L27" s="886"/>
      <c r="M27" s="874">
        <v>323</v>
      </c>
      <c r="N27" s="874" t="s">
        <v>172</v>
      </c>
      <c r="O27" s="1351"/>
      <c r="P27" s="430">
        <f t="shared" ref="P27:V27" si="72">SUM(P28:P37)</f>
        <v>659213.02</v>
      </c>
      <c r="Q27" s="430">
        <f t="shared" si="72"/>
        <v>131341.13</v>
      </c>
      <c r="R27" s="430">
        <f t="shared" si="72"/>
        <v>101041.13</v>
      </c>
      <c r="S27" s="430">
        <f t="shared" si="72"/>
        <v>105041.13</v>
      </c>
      <c r="T27" s="430">
        <f t="shared" si="72"/>
        <v>91543</v>
      </c>
      <c r="U27" s="430">
        <f t="shared" si="72"/>
        <v>91543</v>
      </c>
      <c r="V27" s="430">
        <f t="shared" si="72"/>
        <v>0</v>
      </c>
      <c r="W27" s="430">
        <f t="shared" si="4"/>
        <v>0</v>
      </c>
      <c r="X27" s="430">
        <f>SUM(X28:X37)</f>
        <v>0</v>
      </c>
      <c r="Y27" s="430">
        <f>SUM(Y28:Y37)</f>
        <v>91543</v>
      </c>
      <c r="Z27" s="34">
        <f>SUM(Z28:Z37)</f>
        <v>91543</v>
      </c>
      <c r="AA27" s="34" t="e">
        <f>SUM(AA28:AG37)</f>
        <v>#DIV/0!</v>
      </c>
      <c r="AB27" s="34">
        <f>SUM(AB28:AB37)</f>
        <v>105843</v>
      </c>
      <c r="AC27" s="34">
        <f>SUM(AC28:AC37)</f>
        <v>91543</v>
      </c>
      <c r="AD27" s="34">
        <f>SUM(AD28:AD37)</f>
        <v>39612.75</v>
      </c>
      <c r="AE27" s="34">
        <f t="shared" si="5"/>
        <v>43.272287340375556</v>
      </c>
      <c r="AF27" s="430">
        <f>SUM(AF28:AF37)</f>
        <v>11499.999999999996</v>
      </c>
      <c r="AG27" s="34">
        <f>SUM(AG28:AG37)</f>
        <v>103043</v>
      </c>
      <c r="AH27" s="34"/>
      <c r="AI27" s="34"/>
      <c r="AJ27" s="34">
        <f t="shared" ref="AJ27:AR27" si="73">SUM(AJ28:AJ37)</f>
        <v>103043</v>
      </c>
      <c r="AK27" s="34">
        <f t="shared" si="73"/>
        <v>103043</v>
      </c>
      <c r="AL27" s="34">
        <f t="shared" si="73"/>
        <v>103043</v>
      </c>
      <c r="AM27" s="34">
        <f t="shared" si="73"/>
        <v>64664.42</v>
      </c>
      <c r="AN27" s="106">
        <f t="shared" si="73"/>
        <v>129333.07</v>
      </c>
      <c r="AO27" s="106">
        <f t="shared" si="73"/>
        <v>103043</v>
      </c>
      <c r="AP27" s="106">
        <f t="shared" si="73"/>
        <v>127333.07</v>
      </c>
      <c r="AQ27" s="106">
        <f t="shared" si="73"/>
        <v>117433.07</v>
      </c>
      <c r="AR27" s="34">
        <f t="shared" si="73"/>
        <v>117133.06999999998</v>
      </c>
      <c r="AS27" s="106">
        <f>AR27/AN27*100</f>
        <v>90.566991102894235</v>
      </c>
      <c r="AT27" s="106">
        <f>AR27/AP27*100</f>
        <v>91.989512229619507</v>
      </c>
      <c r="AU27" s="106">
        <f>SUM(AU28:AU37)</f>
        <v>127333.07</v>
      </c>
      <c r="AV27" s="106">
        <f>SUM(AV28:AV37)</f>
        <v>127333.07</v>
      </c>
      <c r="AW27" s="106"/>
      <c r="AX27" s="106"/>
      <c r="AY27" s="430">
        <f t="shared" ref="AY27:BK27" si="74">SUM(AY28:AY37)</f>
        <v>5999.9999999999982</v>
      </c>
      <c r="AZ27" s="430">
        <f t="shared" si="74"/>
        <v>24290.07</v>
      </c>
      <c r="BA27" s="34">
        <f t="shared" si="74"/>
        <v>0</v>
      </c>
      <c r="BB27" s="106">
        <f t="shared" si="74"/>
        <v>133333.07</v>
      </c>
      <c r="BC27" s="106">
        <f t="shared" si="74"/>
        <v>133333.07</v>
      </c>
      <c r="BD27" s="106">
        <f t="shared" si="74"/>
        <v>59457.240000000005</v>
      </c>
      <c r="BE27" s="106">
        <f t="shared" si="74"/>
        <v>83416.719999999987</v>
      </c>
      <c r="BF27" s="106">
        <f t="shared" si="74"/>
        <v>129333.07</v>
      </c>
      <c r="BG27" s="106">
        <f t="shared" si="74"/>
        <v>128655.02</v>
      </c>
      <c r="BH27" s="106">
        <f t="shared" si="74"/>
        <v>133333.07</v>
      </c>
      <c r="BI27" s="430">
        <f t="shared" si="74"/>
        <v>-10000</v>
      </c>
      <c r="BJ27" s="106">
        <f t="shared" si="74"/>
        <v>123333.07</v>
      </c>
      <c r="BK27" s="106">
        <f t="shared" si="74"/>
        <v>71576.099999999991</v>
      </c>
      <c r="BL27" s="106">
        <f t="shared" si="31"/>
        <v>58.034799587815321</v>
      </c>
      <c r="BM27" s="34"/>
      <c r="BN27" s="34"/>
      <c r="BO27" s="106">
        <f>SUM(BO28:BO37)</f>
        <v>127333.07</v>
      </c>
      <c r="BP27" s="106"/>
      <c r="BQ27" s="106"/>
      <c r="BR27" s="430">
        <f t="shared" ref="BR27:BY27" si="75">SUM(BR28:BR37)</f>
        <v>-2000</v>
      </c>
      <c r="BS27" s="106">
        <f t="shared" si="75"/>
        <v>125333.07</v>
      </c>
      <c r="BT27" s="106">
        <f>SUM(BT28:BT37)</f>
        <v>100442.76000000001</v>
      </c>
      <c r="BU27" s="430">
        <f t="shared" si="75"/>
        <v>1648.7499999999991</v>
      </c>
      <c r="BV27" s="106">
        <f t="shared" si="75"/>
        <v>125333.07</v>
      </c>
      <c r="BW27" s="106"/>
      <c r="BX27" s="106"/>
      <c r="BY27" s="106">
        <f t="shared" si="75"/>
        <v>128981.82</v>
      </c>
      <c r="BZ27" s="106">
        <f>SUM(BZ28:BZ37)</f>
        <v>128904.35</v>
      </c>
      <c r="CA27" s="106">
        <f t="shared" si="8"/>
        <v>100.19379733491938</v>
      </c>
      <c r="CB27" s="106">
        <f t="shared" si="9"/>
        <v>99.939937271779854</v>
      </c>
      <c r="CC27" s="106">
        <f>SUM(CC28:CC37)</f>
        <v>0</v>
      </c>
      <c r="CD27" s="106">
        <f>SUM(CD28:CD37)</f>
        <v>0</v>
      </c>
      <c r="CE27" s="106">
        <f>SUM(CE28:CE37)</f>
        <v>125333.07</v>
      </c>
      <c r="CF27" s="106">
        <f>SUM(CF28:CF37)</f>
        <v>33401.06</v>
      </c>
      <c r="CG27" s="106">
        <f t="shared" si="10"/>
        <v>26.649837907904111</v>
      </c>
      <c r="CH27" s="106">
        <f>SUM(CH28:CH37)</f>
        <v>-33.069999999994479</v>
      </c>
      <c r="CI27" s="106">
        <f>SUM(CI28:CI37)</f>
        <v>125300</v>
      </c>
      <c r="CJ27" s="106"/>
      <c r="CK27" s="106">
        <f t="shared" si="11"/>
        <v>0</v>
      </c>
      <c r="CL27" s="106">
        <f>SUM(CL28:CL37)</f>
        <v>0</v>
      </c>
      <c r="CM27" s="106">
        <f>SUM(CM28:CM37)</f>
        <v>125300</v>
      </c>
      <c r="CN27" s="106"/>
      <c r="CO27" s="106">
        <f t="shared" si="12"/>
        <v>0</v>
      </c>
      <c r="CP27" s="106">
        <f>SUM(CP28:CP37)</f>
        <v>0</v>
      </c>
      <c r="CQ27" s="106">
        <f>SUM(CQ28:CQ37)</f>
        <v>125300</v>
      </c>
      <c r="CR27" s="106">
        <f>SUM(CR28:CR37)</f>
        <v>100697.73000000001</v>
      </c>
      <c r="CS27" s="106">
        <f t="shared" si="13"/>
        <v>80.365307262569843</v>
      </c>
      <c r="CT27" s="106">
        <f>SUM(CT28:CT37)</f>
        <v>200</v>
      </c>
      <c r="CU27" s="106">
        <f>SUM(CU28:CU37)</f>
        <v>125500</v>
      </c>
      <c r="CV27" s="106">
        <f>SUM(CV28:CV37)</f>
        <v>100697.73000000001</v>
      </c>
      <c r="CW27" s="106">
        <f t="shared" si="14"/>
        <v>80.237235059760962</v>
      </c>
      <c r="CX27" s="106">
        <f t="shared" ref="CX27:DH27" si="76">SUM(CX28:CX37)</f>
        <v>0</v>
      </c>
      <c r="CY27" s="106">
        <f t="shared" si="76"/>
        <v>125500</v>
      </c>
      <c r="CZ27" s="120">
        <f t="shared" si="76"/>
        <v>0</v>
      </c>
      <c r="DA27" s="120">
        <f t="shared" si="76"/>
        <v>0</v>
      </c>
      <c r="DB27" s="106">
        <v>79629.87</v>
      </c>
      <c r="DC27" s="120">
        <f>SUM(DC28:DC37)</f>
        <v>76237.98</v>
      </c>
      <c r="DD27" s="120">
        <f t="shared" si="16"/>
        <v>95.740430067259936</v>
      </c>
      <c r="DE27" s="120">
        <f t="shared" si="17"/>
        <v>63.142272651979461</v>
      </c>
      <c r="DF27" s="120">
        <f>SUM(DF28:DF37)</f>
        <v>125457.83</v>
      </c>
      <c r="DG27" s="120">
        <f t="shared" si="76"/>
        <v>120740</v>
      </c>
      <c r="DH27" s="106">
        <f t="shared" si="76"/>
        <v>31408.39</v>
      </c>
      <c r="DI27" s="120">
        <f t="shared" si="18"/>
        <v>26.013243332781183</v>
      </c>
      <c r="DJ27" s="106">
        <f>SUM(DJ28:DJ37)</f>
        <v>0</v>
      </c>
      <c r="DK27" s="120">
        <f>SUM(DK28:DK37)</f>
        <v>120740</v>
      </c>
      <c r="DL27" s="120">
        <f t="shared" si="19"/>
        <v>103.90742918668212</v>
      </c>
      <c r="DM27" s="106">
        <f>SUM(DM28:DM37)</f>
        <v>0</v>
      </c>
      <c r="DN27" s="120">
        <f>SUM(DN28:DN37)</f>
        <v>120740</v>
      </c>
      <c r="DO27" s="120">
        <f>SUM(DO28:DO37)</f>
        <v>90159.790000000008</v>
      </c>
      <c r="DP27" s="120">
        <f t="shared" si="20"/>
        <v>74.672676826238202</v>
      </c>
      <c r="DQ27" s="120">
        <f>SUM(DQ28:DQ37)</f>
        <v>-8830.4199999999983</v>
      </c>
      <c r="DR27" s="120">
        <f t="shared" ref="DR27:DW27" si="77">SUM(DR28:DR37)</f>
        <v>111909.58</v>
      </c>
      <c r="DS27" s="120">
        <f t="shared" si="77"/>
        <v>110304.41</v>
      </c>
      <c r="DT27" s="120">
        <f t="shared" si="21"/>
        <v>98.565654522159761</v>
      </c>
      <c r="DU27" s="120">
        <f>SUM(DU28:DU37)</f>
        <v>1200</v>
      </c>
      <c r="DV27" s="120">
        <f>SUM(DV28:DV37)</f>
        <v>113109.58</v>
      </c>
      <c r="DW27" s="120">
        <f t="shared" si="77"/>
        <v>120740</v>
      </c>
      <c r="DX27" s="120"/>
      <c r="DY27" s="120"/>
      <c r="DZ27" s="120">
        <f t="shared" ref="DZ27" si="78">SUM(DZ28:DZ37)</f>
        <v>76237.98</v>
      </c>
      <c r="EA27" s="120">
        <f>SUM(EA28:EA37)</f>
        <v>120740</v>
      </c>
      <c r="EB27" s="120">
        <f>SUM(EB28:EB37)</f>
        <v>20263.16</v>
      </c>
      <c r="EC27" s="120">
        <f t="shared" si="23"/>
        <v>16.782474739108828</v>
      </c>
      <c r="ED27" s="120">
        <f>SUM(ED28:ED37)</f>
        <v>9260</v>
      </c>
      <c r="EE27" s="120">
        <f>SUM(EE28:EE37)</f>
        <v>130000</v>
      </c>
      <c r="EF27" s="120">
        <f>SUM(EF28:EF37)</f>
        <v>0</v>
      </c>
      <c r="EG27" s="120">
        <f t="shared" si="24"/>
        <v>0</v>
      </c>
      <c r="EH27" s="120" t="e">
        <f>SUM(EH28:EH37)</f>
        <v>#REF!</v>
      </c>
      <c r="EI27" s="120">
        <f>IFERROR(#REF!/DZ27*100,)</f>
        <v>0</v>
      </c>
      <c r="EJ27" s="120">
        <f>IFERROR(#REF!/#REF!*100,)</f>
        <v>0</v>
      </c>
      <c r="EK27" s="120">
        <f t="shared" ref="EK27:EM27" si="79">SUM(EK28:EK37)</f>
        <v>121000</v>
      </c>
      <c r="EL27" s="120">
        <f t="shared" si="79"/>
        <v>0</v>
      </c>
      <c r="EM27" s="120">
        <f t="shared" si="79"/>
        <v>0</v>
      </c>
      <c r="EN27" s="149"/>
      <c r="EO27" s="149"/>
      <c r="EP27" s="149"/>
      <c r="EQ27" s="149"/>
      <c r="ER27" s="149"/>
      <c r="ES27" s="146">
        <f t="shared" si="26"/>
        <v>0</v>
      </c>
      <c r="EX27" s="739">
        <f>IF(EX$9=$K27,#REF!,0)</f>
        <v>0</v>
      </c>
      <c r="EY27" s="739">
        <f>IF(EY$9=$K27,#REF!,0)</f>
        <v>0</v>
      </c>
      <c r="EZ27" s="739">
        <f>IF(EZ$9=$K27,#REF!,0)</f>
        <v>0</v>
      </c>
      <c r="FA27" s="739">
        <f>IF(FA$9=$K27,#REF!,0)</f>
        <v>0</v>
      </c>
      <c r="FB27" s="739">
        <f>IF(FB$9=$K27,#REF!,0)</f>
        <v>0</v>
      </c>
      <c r="FC27" s="739">
        <f>IF(FC$9=$K27,#REF!,0)</f>
        <v>0</v>
      </c>
      <c r="FD27" s="739">
        <f>IF(FD$9=$K27,#REF!,0)</f>
        <v>0</v>
      </c>
      <c r="FE27" s="739">
        <f>IF(FE$9=$K27,#REF!,0)</f>
        <v>0</v>
      </c>
      <c r="FF27" s="739">
        <f>IF(FF$9=$K27,#REF!,0)</f>
        <v>0</v>
      </c>
      <c r="FG27" s="739">
        <f>IF(FG$9=$K27,#REF!,0)</f>
        <v>0</v>
      </c>
      <c r="FH27" s="739">
        <f>IF(FH$9=$K27,#REF!,0)</f>
        <v>0</v>
      </c>
      <c r="FI27" s="739">
        <f>IF(FI$9=$K27,#REF!,0)</f>
        <v>0</v>
      </c>
      <c r="FJ27" s="739">
        <f>IF(FJ$9=$K27,#REF!,0)</f>
        <v>0</v>
      </c>
      <c r="FK27" s="739">
        <f>IF(FK$9=$K27,#REF!,0)</f>
        <v>0</v>
      </c>
      <c r="FL27" s="739">
        <f>IF(FL$9=$K27,#REF!,0)</f>
        <v>0</v>
      </c>
      <c r="FM27" s="739">
        <f>IF(FM$9=$K27,#REF!,0)</f>
        <v>0</v>
      </c>
      <c r="FN27" s="739">
        <f>IF(FN$9=$K27,#REF!,0)</f>
        <v>0</v>
      </c>
      <c r="FO27" s="739">
        <f>IF(FO$9=$K27,#REF!,0)</f>
        <v>0</v>
      </c>
      <c r="FP27" s="739">
        <f>IF(FP$9=$K27,#REF!,0)</f>
        <v>0</v>
      </c>
      <c r="FQ27" s="739">
        <f>IF(FQ$9=$K27,#REF!,0)</f>
        <v>0</v>
      </c>
      <c r="FU27" s="739">
        <f t="shared" si="69"/>
        <v>0</v>
      </c>
      <c r="FV27" s="739">
        <f t="shared" si="69"/>
        <v>0</v>
      </c>
      <c r="FW27" s="739">
        <f t="shared" si="69"/>
        <v>0</v>
      </c>
      <c r="FX27" s="739">
        <f t="shared" si="69"/>
        <v>0</v>
      </c>
      <c r="FY27" s="739">
        <f t="shared" si="69"/>
        <v>0</v>
      </c>
      <c r="FZ27" s="739">
        <f t="shared" si="69"/>
        <v>0</v>
      </c>
      <c r="GA27" s="739">
        <f t="shared" si="69"/>
        <v>0</v>
      </c>
      <c r="GB27" s="739">
        <f t="shared" si="69"/>
        <v>0</v>
      </c>
      <c r="GC27" s="739">
        <f t="shared" si="69"/>
        <v>0</v>
      </c>
      <c r="GD27" s="739">
        <f t="shared" si="69"/>
        <v>0</v>
      </c>
      <c r="GE27" s="739">
        <f t="shared" si="70"/>
        <v>0</v>
      </c>
      <c r="GF27" s="739">
        <f t="shared" si="70"/>
        <v>0</v>
      </c>
      <c r="GG27" s="739">
        <f t="shared" si="70"/>
        <v>0</v>
      </c>
      <c r="GH27" s="739">
        <f t="shared" si="70"/>
        <v>0</v>
      </c>
      <c r="GI27" s="739">
        <f t="shared" si="70"/>
        <v>0</v>
      </c>
      <c r="GJ27" s="739">
        <f t="shared" si="70"/>
        <v>0</v>
      </c>
      <c r="GK27" s="739">
        <f t="shared" si="70"/>
        <v>0</v>
      </c>
      <c r="GL27" s="739">
        <f t="shared" si="70"/>
        <v>0</v>
      </c>
      <c r="GM27" s="739">
        <f t="shared" si="70"/>
        <v>0</v>
      </c>
      <c r="GN27" s="739">
        <f t="shared" si="70"/>
        <v>0</v>
      </c>
      <c r="GQ27" s="1098">
        <f>IF(GQ$9=$N27,#REF!,0)</f>
        <v>0</v>
      </c>
      <c r="GR27" s="1098">
        <f>IF(GR$9=$N27,#REF!,0)</f>
        <v>0</v>
      </c>
      <c r="GS27" s="1098">
        <f>IF(GS$9=$N27,#REF!,0)</f>
        <v>0</v>
      </c>
      <c r="GT27" s="1098">
        <f>IF(GT$9=$N27,#REF!,0)</f>
        <v>0</v>
      </c>
      <c r="GU27" s="1098">
        <f>IF(GU$9=$N27,#REF!,0)</f>
        <v>0</v>
      </c>
      <c r="GV27" s="1098">
        <f>IF(GV$9=$N27,#REF!,0)</f>
        <v>0</v>
      </c>
      <c r="GW27" s="1098">
        <f>IF(GW$9=$N27,#REF!,0)</f>
        <v>0</v>
      </c>
      <c r="GX27" s="1098">
        <f>IF(GX$9=$N27,#REF!,0)</f>
        <v>0</v>
      </c>
      <c r="GY27" s="1098">
        <f>IF(GY$9=$N27,#REF!,0)</f>
        <v>0</v>
      </c>
      <c r="GZ27" s="1098">
        <f>IF(GZ$9=$N27,#REF!,0)</f>
        <v>0</v>
      </c>
      <c r="HA27" s="1098">
        <f>IF(HA$9=$N27,#REF!,0)</f>
        <v>0</v>
      </c>
      <c r="HB27" s="1098">
        <f>IF(HB$9=$N27,#REF!,0)</f>
        <v>0</v>
      </c>
      <c r="HC27" s="1098">
        <f>IF(HC$9=$N27,#REF!,0)</f>
        <v>0</v>
      </c>
      <c r="HD27" s="1098">
        <f>IF(HD$9=$N27,#REF!,0)</f>
        <v>0</v>
      </c>
      <c r="HE27" s="1098">
        <f>IF(HE$9=$N27,#REF!,0)</f>
        <v>0</v>
      </c>
      <c r="HF27" s="1098">
        <f>IF(HF$9=$N27,#REF!,0)</f>
        <v>0</v>
      </c>
      <c r="HG27" s="1098">
        <f>IF(HG$9=$N27,#REF!,0)</f>
        <v>0</v>
      </c>
      <c r="HH27" s="1098">
        <f>IF(HH$9=$N27,#REF!,0)</f>
        <v>0</v>
      </c>
      <c r="HI27" s="1098">
        <f>IF(HI$9=$N27,#REF!,0)</f>
        <v>0</v>
      </c>
      <c r="HJ27" s="1098">
        <f>IF(HJ$9=$N27,#REF!,0)</f>
        <v>0</v>
      </c>
      <c r="HK27" s="1098">
        <f>IF(HK$9=$N27,#REF!,0)</f>
        <v>0</v>
      </c>
      <c r="HL27" s="1098">
        <f>IF(HL$9=$N27,#REF!,0)</f>
        <v>0</v>
      </c>
      <c r="HM27" s="1098">
        <f>IF(HM$9=$N27,#REF!,0)</f>
        <v>0</v>
      </c>
      <c r="HN27" s="1098">
        <f>IF(HN$9=$N27,#REF!,0)</f>
        <v>0</v>
      </c>
      <c r="HO27" s="1098">
        <f>IF(HO$9=$N27,#REF!,0)</f>
        <v>0</v>
      </c>
      <c r="HP27" s="1098">
        <f>IF(HP$9=$N27,#REF!,0)</f>
        <v>0</v>
      </c>
      <c r="HQ27" s="1098">
        <f>IF(HQ$9=$N27,#REF!,0)</f>
        <v>0</v>
      </c>
      <c r="HR27" s="1098">
        <f>IF(HR$9=$N27,#REF!,0)</f>
        <v>0</v>
      </c>
      <c r="HS27" s="1098">
        <f>IF(HS$9=$N27,#REF!,0)</f>
        <v>0</v>
      </c>
      <c r="HT27" s="1098">
        <f>IF(HT$9=$N27,#REF!,0)</f>
        <v>0</v>
      </c>
      <c r="HU27" s="1098">
        <f>IF(HU$9=$N27,#REF!,0)</f>
        <v>0</v>
      </c>
      <c r="HV27" s="1098">
        <f>IF(HV$9=$N27,#REF!,0)</f>
        <v>0</v>
      </c>
      <c r="HW27" s="1098">
        <f>IF(HW$9=$N27,#REF!,0)</f>
        <v>0</v>
      </c>
      <c r="HX27" s="1098">
        <f>IF(HX$9=$N27,#REF!,0)</f>
        <v>0</v>
      </c>
      <c r="HY27" s="1098">
        <f>IF(HY$9=$N27,#REF!,0)</f>
        <v>0</v>
      </c>
      <c r="HZ27" s="1098">
        <f>IF(HZ$9=$N27,#REF!,0)</f>
        <v>0</v>
      </c>
      <c r="IA27" s="1098">
        <f>IF(IA$9=$N27,#REF!,0)</f>
        <v>0</v>
      </c>
      <c r="IB27" s="1098">
        <f>IF(IB$9=$N27,#REF!,0)</f>
        <v>0</v>
      </c>
      <c r="IC27" s="1098">
        <f>IF(IC$9=$N27,#REF!,0)</f>
        <v>0</v>
      </c>
      <c r="ID27" s="1098">
        <f>IF(ID$9=$N27,#REF!,0)</f>
        <v>0</v>
      </c>
      <c r="IE27" s="1098">
        <f>IF(IE$9=$N27,#REF!,0)</f>
        <v>0</v>
      </c>
      <c r="IF27" s="1098">
        <f>IF(IF$9=$N27,#REF!,0)</f>
        <v>0</v>
      </c>
      <c r="IG27" s="1098">
        <f>IF(IG$9=$N27,#REF!,0)</f>
        <v>0</v>
      </c>
      <c r="IH27" s="1098">
        <f>IF(IH$9=$N27,#REF!,0)</f>
        <v>0</v>
      </c>
      <c r="II27" s="1098">
        <f>IF(II$9=$N27,#REF!,0)</f>
        <v>0</v>
      </c>
      <c r="IJ27" s="1098">
        <f>IF(IJ$9=$N27,#REF!,0)</f>
        <v>0</v>
      </c>
      <c r="IK27" s="1098">
        <f>IF(IK$9=$N27,#REF!,0)</f>
        <v>0</v>
      </c>
      <c r="IL27" s="1098">
        <f>IF(IL$9=$N27,#REF!,0)</f>
        <v>0</v>
      </c>
      <c r="IM27" s="1098">
        <f>IF(IM$9=$N27,#REF!,0)</f>
        <v>0</v>
      </c>
      <c r="IN27" s="1098">
        <f>IF(IN$9=$N27,#REF!,0)</f>
        <v>0</v>
      </c>
      <c r="IO27" s="1098">
        <f>IF(IO$9=$N27,#REF!,0)</f>
        <v>0</v>
      </c>
      <c r="IP27" s="1098">
        <f>IF(IP$9=$N27,#REF!,0)</f>
        <v>0</v>
      </c>
      <c r="IQ27" s="1098">
        <f>IF(IQ$9=$N27,#REF!,0)</f>
        <v>0</v>
      </c>
      <c r="IR27" s="1098">
        <f>IF(IR$9=$N27,#REF!,0)</f>
        <v>0</v>
      </c>
      <c r="IS27" s="1098">
        <f>IF(IS$9=$N27,#REF!,0)</f>
        <v>0</v>
      </c>
      <c r="IT27" s="1098">
        <f>IF(IT$9=$N27,#REF!,0)</f>
        <v>0</v>
      </c>
      <c r="IU27" s="1098">
        <f>IF(IU$9=$N27,#REF!,0)</f>
        <v>0</v>
      </c>
      <c r="IV27" s="1098">
        <f>IF(IV$9=$N27,#REF!,0)</f>
        <v>0</v>
      </c>
      <c r="IW27" s="1098">
        <f>IF(IW$9=$N27,#REF!,0)</f>
        <v>0</v>
      </c>
      <c r="IX27" s="1098">
        <f>IF(IX$9=$N27,#REF!,0)</f>
        <v>0</v>
      </c>
      <c r="IY27" s="1098">
        <f>IF(IY$9=$N27,#REF!,0)</f>
        <v>0</v>
      </c>
      <c r="IZ27" s="1098">
        <f>IF(IZ$9=$N27,#REF!,0)</f>
        <v>0</v>
      </c>
      <c r="JA27" s="1098">
        <f>IF(JA$9=$N27,#REF!,0)</f>
        <v>0</v>
      </c>
      <c r="JB27" s="1098">
        <f>IF(JB$9=$N27,#REF!,0)</f>
        <v>0</v>
      </c>
      <c r="JC27" s="1098">
        <f>IF(JC$9=$N27,#REF!,0)</f>
        <v>0</v>
      </c>
      <c r="JD27" s="1098">
        <f>IF(JD$9=$N27,#REF!,0)</f>
        <v>0</v>
      </c>
      <c r="JE27" s="1098">
        <f>IF(JE$9=$N27,#REF!,0)</f>
        <v>0</v>
      </c>
      <c r="JF27" s="1098">
        <f>IF(JF$9=$N27,#REF!,0)</f>
        <v>0</v>
      </c>
      <c r="JG27" s="1098">
        <f>IF(JG$9=$N27,#REF!,0)</f>
        <v>0</v>
      </c>
      <c r="JH27" s="1098">
        <f>IF(JH$9=$N27,#REF!,0)</f>
        <v>0</v>
      </c>
      <c r="JI27" s="1098">
        <f>IF(JI$9=$N27,#REF!,0)</f>
        <v>0</v>
      </c>
      <c r="JJ27" s="1098">
        <f>IF(JJ$9=$N27,#REF!,0)</f>
        <v>0</v>
      </c>
      <c r="JK27" s="1098">
        <f>IF(JK$9=$N27,#REF!,0)</f>
        <v>0</v>
      </c>
      <c r="JL27" s="1098">
        <f>IF(JL$9=$N27,#REF!,0)</f>
        <v>0</v>
      </c>
      <c r="JM27" s="1098">
        <f>IF(JM$9=$N27,#REF!,0)</f>
        <v>0</v>
      </c>
      <c r="JN27" s="1098">
        <f>IF(JN$9=$N27,#REF!,0)</f>
        <v>0</v>
      </c>
      <c r="JO27" s="1098">
        <f>IF(JO$9=$N27,#REF!,0)</f>
        <v>0</v>
      </c>
      <c r="JP27" s="1098">
        <f>IF(JP$9=$N27,#REF!,0)</f>
        <v>0</v>
      </c>
      <c r="JQ27" s="1098">
        <f>IF(JQ$9=$N27,#REF!,0)</f>
        <v>0</v>
      </c>
      <c r="JR27" s="1098">
        <f>IF(JR$9=$N27,#REF!,0)</f>
        <v>0</v>
      </c>
      <c r="JS27" s="1098">
        <f>IF(JS$9=$N27,#REF!,0)</f>
        <v>0</v>
      </c>
      <c r="JT27" s="1098">
        <f>IF(JT$9=$N27,#REF!,0)</f>
        <v>0</v>
      </c>
      <c r="JU27" s="1098">
        <f>IF(JU$9=$N27,#REF!,0)</f>
        <v>0</v>
      </c>
      <c r="JV27" s="1098">
        <f>IF(JV$9=$N27,#REF!,0)</f>
        <v>0</v>
      </c>
      <c r="JW27" s="1098">
        <f>IF(JW$9=$N27,#REF!,0)</f>
        <v>0</v>
      </c>
      <c r="JX27" s="681"/>
      <c r="JZ27" s="681">
        <f t="shared" si="71"/>
        <v>0</v>
      </c>
      <c r="KA27" s="681">
        <f t="shared" si="71"/>
        <v>0</v>
      </c>
      <c r="KB27" s="681">
        <f t="shared" si="71"/>
        <v>0</v>
      </c>
      <c r="KC27" s="681">
        <f t="shared" si="71"/>
        <v>0</v>
      </c>
      <c r="KD27" s="681">
        <f t="shared" si="71"/>
        <v>0</v>
      </c>
      <c r="KE27" s="681">
        <f t="shared" si="71"/>
        <v>0</v>
      </c>
      <c r="KF27" s="681">
        <f t="shared" si="71"/>
        <v>0</v>
      </c>
      <c r="KG27" s="681">
        <f t="shared" si="71"/>
        <v>0</v>
      </c>
      <c r="KH27" s="681">
        <f t="shared" si="71"/>
        <v>0</v>
      </c>
      <c r="KI27" s="681">
        <f t="shared" si="71"/>
        <v>0</v>
      </c>
      <c r="KJ27" s="681">
        <f t="shared" si="71"/>
        <v>0</v>
      </c>
      <c r="KN27" s="1098">
        <f t="shared" si="39"/>
        <v>0</v>
      </c>
      <c r="KO27" s="1098">
        <f t="shared" si="40"/>
        <v>0</v>
      </c>
      <c r="KP27" s="1098">
        <f t="shared" si="40"/>
        <v>0</v>
      </c>
      <c r="KQ27" s="1098">
        <f t="shared" si="40"/>
        <v>0</v>
      </c>
      <c r="KR27" s="1098">
        <f t="shared" si="40"/>
        <v>0</v>
      </c>
      <c r="KS27" s="1098">
        <f t="shared" si="40"/>
        <v>113109.58</v>
      </c>
      <c r="KT27" s="1098">
        <f t="shared" si="40"/>
        <v>0</v>
      </c>
      <c r="KU27" s="1098">
        <f t="shared" si="40"/>
        <v>0</v>
      </c>
      <c r="KV27" s="1098">
        <f t="shared" si="40"/>
        <v>0</v>
      </c>
      <c r="KW27" s="1098">
        <f t="shared" si="40"/>
        <v>0</v>
      </c>
      <c r="KX27" s="1098">
        <f t="shared" si="40"/>
        <v>0</v>
      </c>
      <c r="KY27" s="1098">
        <f t="shared" si="40"/>
        <v>0</v>
      </c>
      <c r="KZ27" s="1098">
        <f t="shared" si="40"/>
        <v>0</v>
      </c>
      <c r="LA27" s="1098">
        <f t="shared" si="40"/>
        <v>0</v>
      </c>
      <c r="LB27" s="1098">
        <f t="shared" si="40"/>
        <v>0</v>
      </c>
      <c r="LC27" s="1098">
        <f t="shared" si="40"/>
        <v>0</v>
      </c>
      <c r="LD27" s="1098">
        <f t="shared" si="40"/>
        <v>0</v>
      </c>
      <c r="LE27" s="1098">
        <f t="shared" si="41"/>
        <v>0</v>
      </c>
      <c r="LF27" s="1098">
        <f t="shared" si="41"/>
        <v>0</v>
      </c>
      <c r="LG27" s="1098">
        <f t="shared" si="41"/>
        <v>0</v>
      </c>
      <c r="LH27" s="1098">
        <f t="shared" si="41"/>
        <v>0</v>
      </c>
      <c r="LI27" s="1098">
        <f t="shared" si="41"/>
        <v>0</v>
      </c>
      <c r="LJ27" s="1098">
        <f t="shared" si="41"/>
        <v>0</v>
      </c>
      <c r="LK27" s="1098">
        <f t="shared" si="41"/>
        <v>0</v>
      </c>
      <c r="LL27" s="1098">
        <f t="shared" si="41"/>
        <v>0</v>
      </c>
      <c r="LM27" s="1098">
        <f t="shared" si="41"/>
        <v>0</v>
      </c>
      <c r="LN27" s="1098">
        <f t="shared" si="41"/>
        <v>0</v>
      </c>
      <c r="LO27" s="1098">
        <f t="shared" si="41"/>
        <v>0</v>
      </c>
      <c r="LP27" s="1098">
        <f t="shared" si="41"/>
        <v>0</v>
      </c>
      <c r="LQ27" s="1098">
        <f t="shared" si="41"/>
        <v>0</v>
      </c>
      <c r="LR27" s="1098">
        <f t="shared" si="41"/>
        <v>0</v>
      </c>
      <c r="LS27" s="1098">
        <f t="shared" si="41"/>
        <v>0</v>
      </c>
    </row>
    <row r="28" spans="1:331" ht="20.100000000000001" customHeight="1" x14ac:dyDescent="0.35">
      <c r="A28" s="668"/>
      <c r="B28" s="871"/>
      <c r="C28" s="870"/>
      <c r="D28" s="871"/>
      <c r="E28" s="871"/>
      <c r="F28" s="871"/>
      <c r="G28" s="871" t="s">
        <v>9</v>
      </c>
      <c r="H28" s="871"/>
      <c r="I28" s="871"/>
      <c r="J28" s="871" t="s">
        <v>194</v>
      </c>
      <c r="K28" s="885"/>
      <c r="L28" s="890"/>
      <c r="M28" s="892"/>
      <c r="N28" s="892">
        <v>3231</v>
      </c>
      <c r="O28" s="920" t="s">
        <v>173</v>
      </c>
      <c r="P28" s="429">
        <v>28000</v>
      </c>
      <c r="Q28" s="429">
        <v>28001.17</v>
      </c>
      <c r="R28" s="429">
        <v>28001.17</v>
      </c>
      <c r="S28" s="429">
        <v>28001.17</v>
      </c>
      <c r="T28" s="429">
        <v>28001.17</v>
      </c>
      <c r="U28" s="429">
        <v>28001.17</v>
      </c>
      <c r="V28" s="429">
        <v>0</v>
      </c>
      <c r="W28" s="429">
        <f t="shared" si="4"/>
        <v>0</v>
      </c>
      <c r="X28" s="429">
        <f t="shared" ref="X28:X37" si="80">(Y28-U28)</f>
        <v>0</v>
      </c>
      <c r="Y28" s="429">
        <v>28001.17</v>
      </c>
      <c r="Z28" s="31">
        <v>28001.17</v>
      </c>
      <c r="AA28" s="429">
        <v>18001.169999999998</v>
      </c>
      <c r="AB28" s="31">
        <v>18001.169999999998</v>
      </c>
      <c r="AC28" s="31">
        <v>28001.17</v>
      </c>
      <c r="AD28" s="31">
        <v>4004.6</v>
      </c>
      <c r="AE28" s="31">
        <f t="shared" si="5"/>
        <v>14.30154525685891</v>
      </c>
      <c r="AF28" s="429">
        <f t="shared" ref="AF28:AF37" si="81">(AG28-AC28)</f>
        <v>-6000</v>
      </c>
      <c r="AG28" s="31">
        <v>22001.17</v>
      </c>
      <c r="AH28" s="36"/>
      <c r="AI28" s="616"/>
      <c r="AJ28" s="31">
        <v>22001.17</v>
      </c>
      <c r="AK28" s="31">
        <v>22001.17</v>
      </c>
      <c r="AL28" s="31">
        <v>22001.17</v>
      </c>
      <c r="AM28" s="31">
        <v>6063.53</v>
      </c>
      <c r="AN28" s="54">
        <v>14331.78</v>
      </c>
      <c r="AO28" s="54">
        <v>22001.17</v>
      </c>
      <c r="AP28" s="54">
        <v>14701.17</v>
      </c>
      <c r="AQ28" s="54">
        <v>14701.17</v>
      </c>
      <c r="AR28" s="31">
        <v>15701.17</v>
      </c>
      <c r="AS28" s="54">
        <f>AR28/AN28*100</f>
        <v>109.5549192075234</v>
      </c>
      <c r="AT28" s="54">
        <f>AR28/AP28*100</f>
        <v>106.80217969046002</v>
      </c>
      <c r="AU28" s="54">
        <v>14701.17</v>
      </c>
      <c r="AV28" s="54">
        <v>14701.17</v>
      </c>
      <c r="AW28" s="54"/>
      <c r="AX28" s="54"/>
      <c r="AY28" s="429">
        <f t="shared" ref="AY28:AY37" si="82">(BB28-AV28)</f>
        <v>1999.9999999999982</v>
      </c>
      <c r="AZ28" s="429">
        <f>(AP28-AO28)</f>
        <v>-7299.9999999999982</v>
      </c>
      <c r="BA28" s="31"/>
      <c r="BB28" s="54">
        <v>16701.169999999998</v>
      </c>
      <c r="BC28" s="54">
        <v>16701.169999999998</v>
      </c>
      <c r="BD28" s="54">
        <v>8616.68</v>
      </c>
      <c r="BE28" s="54">
        <v>12328.82</v>
      </c>
      <c r="BF28" s="54">
        <v>19201.169999999998</v>
      </c>
      <c r="BG28" s="54">
        <v>17376.400000000001</v>
      </c>
      <c r="BH28" s="54">
        <v>16701.169999999998</v>
      </c>
      <c r="BI28" s="429">
        <f t="shared" ref="BI28:BI37" si="83">(BJ28-BH28)</f>
        <v>0</v>
      </c>
      <c r="BJ28" s="54">
        <v>16701.169999999998</v>
      </c>
      <c r="BK28" s="54">
        <v>12992.82</v>
      </c>
      <c r="BL28" s="54">
        <f t="shared" si="31"/>
        <v>77.795866996144596</v>
      </c>
      <c r="BM28" s="31"/>
      <c r="BN28" s="31"/>
      <c r="BO28" s="54">
        <v>21701.17</v>
      </c>
      <c r="BP28" s="54"/>
      <c r="BQ28" s="54"/>
      <c r="BR28" s="429">
        <f t="shared" ref="BR28:BR37" si="84">(BS28-BO28)</f>
        <v>0</v>
      </c>
      <c r="BS28" s="54">
        <v>21701.17</v>
      </c>
      <c r="BT28" s="54">
        <v>16073.09</v>
      </c>
      <c r="BU28" s="429">
        <f t="shared" ref="BU28:BU37" si="85">(BY28-BO28)</f>
        <v>400</v>
      </c>
      <c r="BV28" s="54">
        <v>21701.17</v>
      </c>
      <c r="BW28" s="54"/>
      <c r="BX28" s="54"/>
      <c r="BY28" s="54">
        <v>22101.17</v>
      </c>
      <c r="BZ28" s="54">
        <v>21508.59</v>
      </c>
      <c r="CA28" s="54">
        <f t="shared" si="8"/>
        <v>123.78047236481665</v>
      </c>
      <c r="CB28" s="54">
        <f t="shared" si="9"/>
        <v>97.31878448064063</v>
      </c>
      <c r="CC28" s="54"/>
      <c r="CD28" s="54"/>
      <c r="CE28" s="54">
        <v>21701.17</v>
      </c>
      <c r="CF28" s="54">
        <v>4907.18</v>
      </c>
      <c r="CG28" s="54">
        <f t="shared" si="10"/>
        <v>22.61251351885636</v>
      </c>
      <c r="CH28" s="54">
        <f t="shared" ref="CH28:CH37" si="86">(CI28-CE28)</f>
        <v>-1.1699999999982538</v>
      </c>
      <c r="CI28" s="54">
        <v>21700</v>
      </c>
      <c r="CJ28" s="54"/>
      <c r="CK28" s="54">
        <f t="shared" si="11"/>
        <v>0</v>
      </c>
      <c r="CL28" s="54">
        <f t="shared" ref="CL28:CL37" si="87">(CM28-CI28)</f>
        <v>0</v>
      </c>
      <c r="CM28" s="54">
        <v>21700</v>
      </c>
      <c r="CN28" s="54"/>
      <c r="CO28" s="54">
        <f t="shared" si="12"/>
        <v>0</v>
      </c>
      <c r="CP28" s="54">
        <f t="shared" ref="CP28:CP37" si="88">(CQ28-CM28)</f>
        <v>0</v>
      </c>
      <c r="CQ28" s="54">
        <v>21700</v>
      </c>
      <c r="CR28" s="54">
        <v>14875.77</v>
      </c>
      <c r="CS28" s="54">
        <f t="shared" si="13"/>
        <v>68.551935483870977</v>
      </c>
      <c r="CT28" s="54">
        <f t="shared" ref="CT28:CT37" si="89">(CU28-CQ28)</f>
        <v>-2200</v>
      </c>
      <c r="CU28" s="54">
        <v>19500</v>
      </c>
      <c r="CV28" s="54">
        <v>14875.77</v>
      </c>
      <c r="CW28" s="54">
        <f t="shared" si="14"/>
        <v>76.286000000000001</v>
      </c>
      <c r="CX28" s="54">
        <f t="shared" ref="CX28:CX37" si="90">(CY28-CU28)</f>
        <v>0</v>
      </c>
      <c r="CY28" s="54">
        <v>19500</v>
      </c>
      <c r="CZ28" s="838"/>
      <c r="DA28" s="838"/>
      <c r="DB28" s="54">
        <v>10485.42</v>
      </c>
      <c r="DC28" s="838">
        <v>9304.4699999999993</v>
      </c>
      <c r="DD28" s="838">
        <f t="shared" si="16"/>
        <v>88.737217965517829</v>
      </c>
      <c r="DE28" s="838">
        <f t="shared" si="17"/>
        <v>42.877741935483868</v>
      </c>
      <c r="DF28" s="838">
        <v>19763.54</v>
      </c>
      <c r="DG28" s="838">
        <v>21700</v>
      </c>
      <c r="DH28" s="54">
        <v>4747.8999999999996</v>
      </c>
      <c r="DI28" s="838">
        <f t="shared" si="18"/>
        <v>21.879723502304145</v>
      </c>
      <c r="DJ28" s="54">
        <f t="shared" ref="DJ28:DJ37" si="91">(DK28-DG28)</f>
        <v>0</v>
      </c>
      <c r="DK28" s="838">
        <v>21700</v>
      </c>
      <c r="DL28" s="838">
        <f t="shared" si="19"/>
        <v>91.076221198156688</v>
      </c>
      <c r="DM28" s="54">
        <f t="shared" ref="DM28:DM37" si="92">(DN28-DK28)</f>
        <v>0</v>
      </c>
      <c r="DN28" s="838">
        <v>21700</v>
      </c>
      <c r="DO28" s="838">
        <v>10908.56</v>
      </c>
      <c r="DP28" s="838">
        <f t="shared" si="20"/>
        <v>50.269861751152064</v>
      </c>
      <c r="DQ28" s="838">
        <f t="shared" ref="DQ28:DQ37" si="93">(DR28-DN28)</f>
        <v>-2000</v>
      </c>
      <c r="DR28" s="838">
        <v>19700</v>
      </c>
      <c r="DS28" s="838">
        <v>16946.28</v>
      </c>
      <c r="DT28" s="838">
        <f t="shared" si="21"/>
        <v>86.021725888324866</v>
      </c>
      <c r="DU28" s="838">
        <f t="shared" ref="DU28:DU37" si="94">(DV28-DR28)</f>
        <v>-2000</v>
      </c>
      <c r="DV28" s="838">
        <v>17700</v>
      </c>
      <c r="DW28" s="838">
        <v>21700</v>
      </c>
      <c r="DX28" s="838"/>
      <c r="DY28" s="838"/>
      <c r="DZ28" s="838">
        <v>9304.4699999999993</v>
      </c>
      <c r="EA28" s="838">
        <v>21700</v>
      </c>
      <c r="EB28" s="838">
        <v>4051.31</v>
      </c>
      <c r="EC28" s="838">
        <f t="shared" si="23"/>
        <v>18.66963133640553</v>
      </c>
      <c r="ED28" s="838">
        <f t="shared" ref="ED28:ED37" si="95">(EE28-EA28)</f>
        <v>300</v>
      </c>
      <c r="EE28" s="838">
        <v>22000</v>
      </c>
      <c r="EF28" s="838">
        <v>0</v>
      </c>
      <c r="EG28" s="838">
        <f t="shared" si="24"/>
        <v>0</v>
      </c>
      <c r="EH28" s="838" t="e">
        <f>(#REF!-EE28)</f>
        <v>#REF!</v>
      </c>
      <c r="EI28" s="838">
        <f>IFERROR(#REF!/DZ28*100,)</f>
        <v>0</v>
      </c>
      <c r="EJ28" s="838">
        <f>IFERROR(#REF!/#REF!*100,)</f>
        <v>0</v>
      </c>
      <c r="EK28" s="838">
        <v>25000</v>
      </c>
      <c r="EL28" s="838"/>
      <c r="EM28" s="838"/>
      <c r="EN28" s="838"/>
      <c r="EO28" s="838"/>
      <c r="EP28" s="838"/>
      <c r="EQ28" s="838"/>
      <c r="ER28" s="838"/>
      <c r="ES28" s="146">
        <f t="shared" si="26"/>
        <v>0</v>
      </c>
      <c r="EX28" s="739">
        <f>IF(EX$9=$K28,#REF!,0)</f>
        <v>0</v>
      </c>
      <c r="EY28" s="739">
        <f>IF(EY$9=$K28,#REF!,0)</f>
        <v>0</v>
      </c>
      <c r="EZ28" s="739">
        <f>IF(EZ$9=$K28,#REF!,0)</f>
        <v>0</v>
      </c>
      <c r="FA28" s="739">
        <f>IF(FA$9=$K28,#REF!,0)</f>
        <v>0</v>
      </c>
      <c r="FB28" s="739">
        <f>IF(FB$9=$K28,#REF!,0)</f>
        <v>0</v>
      </c>
      <c r="FC28" s="739">
        <f>IF(FC$9=$K28,#REF!,0)</f>
        <v>0</v>
      </c>
      <c r="FD28" s="739">
        <f>IF(FD$9=$K28,#REF!,0)</f>
        <v>0</v>
      </c>
      <c r="FE28" s="739">
        <f>IF(FE$9=$K28,#REF!,0)</f>
        <v>0</v>
      </c>
      <c r="FF28" s="739">
        <f>IF(FF$9=$K28,#REF!,0)</f>
        <v>0</v>
      </c>
      <c r="FG28" s="739">
        <f>IF(FG$9=$K28,#REF!,0)</f>
        <v>0</v>
      </c>
      <c r="FH28" s="739">
        <f>IF(FH$9=$K28,#REF!,0)</f>
        <v>0</v>
      </c>
      <c r="FI28" s="739">
        <f>IF(FI$9=$K28,#REF!,0)</f>
        <v>0</v>
      </c>
      <c r="FJ28" s="739">
        <f>IF(FJ$9=$K28,#REF!,0)</f>
        <v>0</v>
      </c>
      <c r="FK28" s="739">
        <f>IF(FK$9=$K28,#REF!,0)</f>
        <v>0</v>
      </c>
      <c r="FL28" s="739">
        <f>IF(FL$9=$K28,#REF!,0)</f>
        <v>0</v>
      </c>
      <c r="FM28" s="739">
        <f>IF(FM$9=$K28,#REF!,0)</f>
        <v>0</v>
      </c>
      <c r="FN28" s="739">
        <f>IF(FN$9=$K28,#REF!,0)</f>
        <v>0</v>
      </c>
      <c r="FO28" s="739">
        <f>IF(FO$9=$K28,#REF!,0)</f>
        <v>0</v>
      </c>
      <c r="FP28" s="739">
        <f>IF(FP$9=$K28,#REF!,0)</f>
        <v>0</v>
      </c>
      <c r="FQ28" s="739">
        <f>IF(FQ$9=$K28,#REF!,0)</f>
        <v>0</v>
      </c>
      <c r="FU28" s="739">
        <f t="shared" si="69"/>
        <v>0</v>
      </c>
      <c r="FV28" s="739">
        <f t="shared" si="69"/>
        <v>0</v>
      </c>
      <c r="FW28" s="739">
        <f t="shared" si="69"/>
        <v>0</v>
      </c>
      <c r="FX28" s="739">
        <f t="shared" si="69"/>
        <v>0</v>
      </c>
      <c r="FY28" s="739">
        <f t="shared" si="69"/>
        <v>0</v>
      </c>
      <c r="FZ28" s="739">
        <f t="shared" si="69"/>
        <v>0</v>
      </c>
      <c r="GA28" s="739">
        <f t="shared" si="69"/>
        <v>0</v>
      </c>
      <c r="GB28" s="739">
        <f t="shared" si="69"/>
        <v>0</v>
      </c>
      <c r="GC28" s="739">
        <f t="shared" si="69"/>
        <v>0</v>
      </c>
      <c r="GD28" s="739">
        <f t="shared" si="69"/>
        <v>0</v>
      </c>
      <c r="GE28" s="739">
        <f t="shared" si="70"/>
        <v>0</v>
      </c>
      <c r="GF28" s="739">
        <f t="shared" si="70"/>
        <v>0</v>
      </c>
      <c r="GG28" s="739">
        <f t="shared" si="70"/>
        <v>0</v>
      </c>
      <c r="GH28" s="739">
        <f t="shared" si="70"/>
        <v>0</v>
      </c>
      <c r="GI28" s="739">
        <f t="shared" si="70"/>
        <v>0</v>
      </c>
      <c r="GJ28" s="739">
        <f t="shared" si="70"/>
        <v>0</v>
      </c>
      <c r="GK28" s="739">
        <f t="shared" si="70"/>
        <v>0</v>
      </c>
      <c r="GL28" s="739">
        <f t="shared" si="70"/>
        <v>0</v>
      </c>
      <c r="GM28" s="739">
        <f t="shared" si="70"/>
        <v>0</v>
      </c>
      <c r="GN28" s="739">
        <f t="shared" si="70"/>
        <v>0</v>
      </c>
      <c r="GQ28" s="1098">
        <f>IF(GQ$9=$N28,#REF!,0)</f>
        <v>0</v>
      </c>
      <c r="GR28" s="1098">
        <f>IF(GR$9=$N28,#REF!,0)</f>
        <v>0</v>
      </c>
      <c r="GS28" s="1098">
        <f>IF(GS$9=$N28,#REF!,0)</f>
        <v>0</v>
      </c>
      <c r="GT28" s="1098">
        <f>IF(GT$9=$N28,#REF!,0)</f>
        <v>0</v>
      </c>
      <c r="GU28" s="1098">
        <f>IF(GU$9=$N28,#REF!,0)</f>
        <v>0</v>
      </c>
      <c r="GV28" s="1098">
        <f>IF(GV$9=$N28,#REF!,0)</f>
        <v>0</v>
      </c>
      <c r="GW28" s="1098">
        <f>IF(GW$9=$N28,#REF!,0)</f>
        <v>0</v>
      </c>
      <c r="GX28" s="1098">
        <f>IF(GX$9=$N28,#REF!,0)</f>
        <v>0</v>
      </c>
      <c r="GY28" s="1098">
        <f>IF(GY$9=$N28,#REF!,0)</f>
        <v>0</v>
      </c>
      <c r="GZ28" s="1098">
        <f>IF(GZ$9=$N28,#REF!,0)</f>
        <v>0</v>
      </c>
      <c r="HA28" s="1098">
        <f>IF(HA$9=$N28,#REF!,0)</f>
        <v>0</v>
      </c>
      <c r="HB28" s="1098">
        <f>IF(HB$9=$N28,#REF!,0)</f>
        <v>0</v>
      </c>
      <c r="HC28" s="1098">
        <f>IF(HC$9=$N28,#REF!,0)</f>
        <v>0</v>
      </c>
      <c r="HD28" s="1098">
        <f>IF(HD$9=$N28,#REF!,0)</f>
        <v>0</v>
      </c>
      <c r="HE28" s="1098">
        <f>IF(HE$9=$N28,#REF!,0)</f>
        <v>0</v>
      </c>
      <c r="HF28" s="1098">
        <f>IF(HF$9=$N28,#REF!,0)</f>
        <v>0</v>
      </c>
      <c r="HG28" s="1098">
        <f>IF(HG$9=$N28,#REF!,0)</f>
        <v>0</v>
      </c>
      <c r="HH28" s="1098">
        <f>IF(HH$9=$N28,#REF!,0)</f>
        <v>0</v>
      </c>
      <c r="HI28" s="1098" t="e">
        <f>IF(HI$9=$N28,#REF!,0)</f>
        <v>#REF!</v>
      </c>
      <c r="HJ28" s="1098">
        <f>IF(HJ$9=$N28,#REF!,0)</f>
        <v>0</v>
      </c>
      <c r="HK28" s="1098">
        <f>IF(HK$9=$N28,#REF!,0)</f>
        <v>0</v>
      </c>
      <c r="HL28" s="1098">
        <f>IF(HL$9=$N28,#REF!,0)</f>
        <v>0</v>
      </c>
      <c r="HM28" s="1098">
        <f>IF(HM$9=$N28,#REF!,0)</f>
        <v>0</v>
      </c>
      <c r="HN28" s="1098">
        <f>IF(HN$9=$N28,#REF!,0)</f>
        <v>0</v>
      </c>
      <c r="HO28" s="1098">
        <f>IF(HO$9=$N28,#REF!,0)</f>
        <v>0</v>
      </c>
      <c r="HP28" s="1098">
        <f>IF(HP$9=$N28,#REF!,0)</f>
        <v>0</v>
      </c>
      <c r="HQ28" s="1098">
        <f>IF(HQ$9=$N28,#REF!,0)</f>
        <v>0</v>
      </c>
      <c r="HR28" s="1098">
        <f>IF(HR$9=$N28,#REF!,0)</f>
        <v>0</v>
      </c>
      <c r="HS28" s="1098">
        <f>IF(HS$9=$N28,#REF!,0)</f>
        <v>0</v>
      </c>
      <c r="HT28" s="1098">
        <f>IF(HT$9=$N28,#REF!,0)</f>
        <v>0</v>
      </c>
      <c r="HU28" s="1098">
        <f>IF(HU$9=$N28,#REF!,0)</f>
        <v>0</v>
      </c>
      <c r="HV28" s="1098">
        <f>IF(HV$9=$N28,#REF!,0)</f>
        <v>0</v>
      </c>
      <c r="HW28" s="1098">
        <f>IF(HW$9=$N28,#REF!,0)</f>
        <v>0</v>
      </c>
      <c r="HX28" s="1098">
        <f>IF(HX$9=$N28,#REF!,0)</f>
        <v>0</v>
      </c>
      <c r="HY28" s="1098">
        <f>IF(HY$9=$N28,#REF!,0)</f>
        <v>0</v>
      </c>
      <c r="HZ28" s="1098">
        <f>IF(HZ$9=$N28,#REF!,0)</f>
        <v>0</v>
      </c>
      <c r="IA28" s="1098">
        <f>IF(IA$9=$N28,#REF!,0)</f>
        <v>0</v>
      </c>
      <c r="IB28" s="1098">
        <f>IF(IB$9=$N28,#REF!,0)</f>
        <v>0</v>
      </c>
      <c r="IC28" s="1098">
        <f>IF(IC$9=$N28,#REF!,0)</f>
        <v>0</v>
      </c>
      <c r="ID28" s="1098">
        <f>IF(ID$9=$N28,#REF!,0)</f>
        <v>0</v>
      </c>
      <c r="IE28" s="1098">
        <f>IF(IE$9=$N28,#REF!,0)</f>
        <v>0</v>
      </c>
      <c r="IF28" s="1098">
        <f>IF(IF$9=$N28,#REF!,0)</f>
        <v>0</v>
      </c>
      <c r="IG28" s="1098">
        <f>IF(IG$9=$N28,#REF!,0)</f>
        <v>0</v>
      </c>
      <c r="IH28" s="1098">
        <f>IF(IH$9=$N28,#REF!,0)</f>
        <v>0</v>
      </c>
      <c r="II28" s="1098">
        <f>IF(II$9=$N28,#REF!,0)</f>
        <v>0</v>
      </c>
      <c r="IJ28" s="1098">
        <f>IF(IJ$9=$N28,#REF!,0)</f>
        <v>0</v>
      </c>
      <c r="IK28" s="1098">
        <f>IF(IK$9=$N28,#REF!,0)</f>
        <v>0</v>
      </c>
      <c r="IL28" s="1098">
        <f>IF(IL$9=$N28,#REF!,0)</f>
        <v>0</v>
      </c>
      <c r="IM28" s="1098">
        <f>IF(IM$9=$N28,#REF!,0)</f>
        <v>0</v>
      </c>
      <c r="IN28" s="1098">
        <f>IF(IN$9=$N28,#REF!,0)</f>
        <v>0</v>
      </c>
      <c r="IO28" s="1098">
        <f>IF(IO$9=$N28,#REF!,0)</f>
        <v>0</v>
      </c>
      <c r="IP28" s="1098">
        <f>IF(IP$9=$N28,#REF!,0)</f>
        <v>0</v>
      </c>
      <c r="IQ28" s="1098">
        <f>IF(IQ$9=$N28,#REF!,0)</f>
        <v>0</v>
      </c>
      <c r="IR28" s="1098">
        <f>IF(IR$9=$N28,#REF!,0)</f>
        <v>0</v>
      </c>
      <c r="IS28" s="1098">
        <f>IF(IS$9=$N28,#REF!,0)</f>
        <v>0</v>
      </c>
      <c r="IT28" s="1098">
        <f>IF(IT$9=$N28,#REF!,0)</f>
        <v>0</v>
      </c>
      <c r="IU28" s="1098">
        <f>IF(IU$9=$N28,#REF!,0)</f>
        <v>0</v>
      </c>
      <c r="IV28" s="1098">
        <f>IF(IV$9=$N28,#REF!,0)</f>
        <v>0</v>
      </c>
      <c r="IW28" s="1098">
        <f>IF(IW$9=$N28,#REF!,0)</f>
        <v>0</v>
      </c>
      <c r="IX28" s="1098">
        <f>IF(IX$9=$N28,#REF!,0)</f>
        <v>0</v>
      </c>
      <c r="IY28" s="1098">
        <f>IF(IY$9=$N28,#REF!,0)</f>
        <v>0</v>
      </c>
      <c r="IZ28" s="1098">
        <f>IF(IZ$9=$N28,#REF!,0)</f>
        <v>0</v>
      </c>
      <c r="JA28" s="1098">
        <f>IF(JA$9=$N28,#REF!,0)</f>
        <v>0</v>
      </c>
      <c r="JB28" s="1098">
        <f>IF(JB$9=$N28,#REF!,0)</f>
        <v>0</v>
      </c>
      <c r="JC28" s="1098">
        <f>IF(JC$9=$N28,#REF!,0)</f>
        <v>0</v>
      </c>
      <c r="JD28" s="1098">
        <f>IF(JD$9=$N28,#REF!,0)</f>
        <v>0</v>
      </c>
      <c r="JE28" s="1098">
        <f>IF(JE$9=$N28,#REF!,0)</f>
        <v>0</v>
      </c>
      <c r="JF28" s="1098">
        <f>IF(JF$9=$N28,#REF!,0)</f>
        <v>0</v>
      </c>
      <c r="JG28" s="1098">
        <f>IF(JG$9=$N28,#REF!,0)</f>
        <v>0</v>
      </c>
      <c r="JH28" s="1098">
        <f>IF(JH$9=$N28,#REF!,0)</f>
        <v>0</v>
      </c>
      <c r="JI28" s="1098">
        <f>IF(JI$9=$N28,#REF!,0)</f>
        <v>0</v>
      </c>
      <c r="JJ28" s="1098">
        <f>IF(JJ$9=$N28,#REF!,0)</f>
        <v>0</v>
      </c>
      <c r="JK28" s="1098">
        <f>IF(JK$9=$N28,#REF!,0)</f>
        <v>0</v>
      </c>
      <c r="JL28" s="1098">
        <f>IF(JL$9=$N28,#REF!,0)</f>
        <v>0</v>
      </c>
      <c r="JM28" s="1098">
        <f>IF(JM$9=$N28,#REF!,0)</f>
        <v>0</v>
      </c>
      <c r="JN28" s="1098">
        <f>IF(JN$9=$N28,#REF!,0)</f>
        <v>0</v>
      </c>
      <c r="JO28" s="1098">
        <f>IF(JO$9=$N28,#REF!,0)</f>
        <v>0</v>
      </c>
      <c r="JP28" s="1098">
        <f>IF(JP$9=$N28,#REF!,0)</f>
        <v>0</v>
      </c>
      <c r="JQ28" s="1098">
        <f>IF(JQ$9=$N28,#REF!,0)</f>
        <v>0</v>
      </c>
      <c r="JR28" s="1098">
        <f>IF(JR$9=$N28,#REF!,0)</f>
        <v>0</v>
      </c>
      <c r="JS28" s="1098">
        <f>IF(JS$9=$N28,#REF!,0)</f>
        <v>0</v>
      </c>
      <c r="JT28" s="1098">
        <f>IF(JT$9=$N28,#REF!,0)</f>
        <v>0</v>
      </c>
      <c r="JU28" s="1098">
        <f>IF(JU$9=$N28,#REF!,0)</f>
        <v>0</v>
      </c>
      <c r="JV28" s="1098">
        <f>IF(JV$9=$N28,#REF!,0)</f>
        <v>0</v>
      </c>
      <c r="JW28" s="1098">
        <f>IF(JW$9=$N28,#REF!,0)</f>
        <v>0</v>
      </c>
      <c r="JX28" s="681"/>
      <c r="JZ28" s="681">
        <f t="shared" si="71"/>
        <v>0</v>
      </c>
      <c r="KA28" s="681">
        <f t="shared" si="71"/>
        <v>0</v>
      </c>
      <c r="KB28" s="681">
        <f t="shared" si="71"/>
        <v>0</v>
      </c>
      <c r="KC28" s="681">
        <f t="shared" si="71"/>
        <v>0</v>
      </c>
      <c r="KD28" s="681">
        <f t="shared" si="71"/>
        <v>0</v>
      </c>
      <c r="KE28" s="681">
        <f t="shared" si="71"/>
        <v>0</v>
      </c>
      <c r="KF28" s="681">
        <f t="shared" si="71"/>
        <v>0</v>
      </c>
      <c r="KG28" s="681">
        <f t="shared" si="71"/>
        <v>0</v>
      </c>
      <c r="KH28" s="681">
        <f t="shared" si="71"/>
        <v>0</v>
      </c>
      <c r="KI28" s="681">
        <f t="shared" si="71"/>
        <v>0</v>
      </c>
      <c r="KJ28" s="681">
        <f t="shared" si="71"/>
        <v>0</v>
      </c>
      <c r="KN28" s="1098">
        <f t="shared" si="39"/>
        <v>0</v>
      </c>
      <c r="KO28" s="1098">
        <f t="shared" si="40"/>
        <v>0</v>
      </c>
      <c r="KP28" s="1098">
        <f t="shared" si="40"/>
        <v>0</v>
      </c>
      <c r="KQ28" s="1098">
        <f t="shared" si="40"/>
        <v>0</v>
      </c>
      <c r="KR28" s="1098">
        <f t="shared" si="40"/>
        <v>0</v>
      </c>
      <c r="KS28" s="1098">
        <f t="shared" si="40"/>
        <v>0</v>
      </c>
      <c r="KT28" s="1098">
        <f t="shared" si="40"/>
        <v>0</v>
      </c>
      <c r="KU28" s="1098">
        <f t="shared" si="40"/>
        <v>0</v>
      </c>
      <c r="KV28" s="1098">
        <f t="shared" si="40"/>
        <v>0</v>
      </c>
      <c r="KW28" s="1098">
        <f t="shared" si="40"/>
        <v>0</v>
      </c>
      <c r="KX28" s="1098">
        <f t="shared" si="40"/>
        <v>0</v>
      </c>
      <c r="KY28" s="1098">
        <f t="shared" si="40"/>
        <v>0</v>
      </c>
      <c r="KZ28" s="1098">
        <f t="shared" si="40"/>
        <v>0</v>
      </c>
      <c r="LA28" s="1098">
        <f t="shared" si="40"/>
        <v>0</v>
      </c>
      <c r="LB28" s="1098">
        <f t="shared" si="40"/>
        <v>0</v>
      </c>
      <c r="LC28" s="1098">
        <f t="shared" si="40"/>
        <v>0</v>
      </c>
      <c r="LD28" s="1098">
        <f t="shared" si="40"/>
        <v>0</v>
      </c>
      <c r="LE28" s="1098">
        <f t="shared" si="41"/>
        <v>0</v>
      </c>
      <c r="LF28" s="1098">
        <f t="shared" si="41"/>
        <v>0</v>
      </c>
      <c r="LG28" s="1098">
        <f t="shared" si="41"/>
        <v>0</v>
      </c>
      <c r="LH28" s="1098">
        <f t="shared" si="41"/>
        <v>0</v>
      </c>
      <c r="LI28" s="1098">
        <f t="shared" si="41"/>
        <v>0</v>
      </c>
      <c r="LJ28" s="1098">
        <f t="shared" si="41"/>
        <v>0</v>
      </c>
      <c r="LK28" s="1098">
        <f t="shared" si="41"/>
        <v>0</v>
      </c>
      <c r="LL28" s="1098">
        <f t="shared" si="41"/>
        <v>0</v>
      </c>
      <c r="LM28" s="1098">
        <f t="shared" si="41"/>
        <v>0</v>
      </c>
      <c r="LN28" s="1098">
        <f t="shared" si="41"/>
        <v>0</v>
      </c>
      <c r="LO28" s="1098">
        <f t="shared" si="41"/>
        <v>0</v>
      </c>
      <c r="LP28" s="1098">
        <f t="shared" si="41"/>
        <v>0</v>
      </c>
      <c r="LQ28" s="1098">
        <f t="shared" si="41"/>
        <v>0</v>
      </c>
      <c r="LR28" s="1098">
        <f t="shared" si="41"/>
        <v>0</v>
      </c>
      <c r="LS28" s="1098">
        <f t="shared" si="41"/>
        <v>0</v>
      </c>
    </row>
    <row r="29" spans="1:331" ht="23.25" hidden="1" customHeight="1" x14ac:dyDescent="0.35">
      <c r="A29" s="668"/>
      <c r="B29" s="871"/>
      <c r="C29" s="870"/>
      <c r="D29" s="871"/>
      <c r="E29" s="871"/>
      <c r="F29" s="871"/>
      <c r="G29" s="871" t="s">
        <v>9</v>
      </c>
      <c r="H29" s="871"/>
      <c r="I29" s="871"/>
      <c r="J29" s="871" t="s">
        <v>194</v>
      </c>
      <c r="K29" s="885"/>
      <c r="L29" s="890"/>
      <c r="M29" s="892"/>
      <c r="N29" s="892">
        <v>3231</v>
      </c>
      <c r="O29" s="920" t="s">
        <v>197</v>
      </c>
      <c r="P29" s="429">
        <v>510073.64</v>
      </c>
      <c r="Q29" s="429">
        <v>0</v>
      </c>
      <c r="R29" s="429">
        <v>0</v>
      </c>
      <c r="S29" s="429">
        <v>0</v>
      </c>
      <c r="T29" s="429">
        <v>0</v>
      </c>
      <c r="U29" s="429">
        <v>0</v>
      </c>
      <c r="V29" s="429">
        <v>0</v>
      </c>
      <c r="W29" s="429">
        <v>0</v>
      </c>
      <c r="X29" s="429">
        <f t="shared" si="80"/>
        <v>0</v>
      </c>
      <c r="Y29" s="429">
        <v>0</v>
      </c>
      <c r="Z29" s="31">
        <v>0</v>
      </c>
      <c r="AA29" s="31"/>
      <c r="AB29" s="31">
        <v>0</v>
      </c>
      <c r="AC29" s="31">
        <v>0</v>
      </c>
      <c r="AD29" s="31"/>
      <c r="AE29" s="31" t="e">
        <f t="shared" si="5"/>
        <v>#DIV/0!</v>
      </c>
      <c r="AF29" s="429">
        <f t="shared" si="81"/>
        <v>0</v>
      </c>
      <c r="AG29" s="31"/>
      <c r="AH29" s="31"/>
      <c r="AI29" s="635"/>
      <c r="AJ29" s="31"/>
      <c r="AK29" s="31"/>
      <c r="AL29" s="31"/>
      <c r="AM29" s="31"/>
      <c r="AN29" s="54"/>
      <c r="AO29" s="54"/>
      <c r="AP29" s="54"/>
      <c r="AQ29" s="54"/>
      <c r="AR29" s="31"/>
      <c r="AS29" s="54"/>
      <c r="AT29" s="54"/>
      <c r="AU29" s="54"/>
      <c r="AV29" s="54"/>
      <c r="AW29" s="54"/>
      <c r="AX29" s="54"/>
      <c r="AY29" s="429">
        <f t="shared" si="82"/>
        <v>0</v>
      </c>
      <c r="AZ29" s="429"/>
      <c r="BA29" s="31"/>
      <c r="BB29" s="54"/>
      <c r="BC29" s="54"/>
      <c r="BD29" s="54"/>
      <c r="BE29" s="54">
        <v>0</v>
      </c>
      <c r="BF29" s="54"/>
      <c r="BG29" s="54"/>
      <c r="BH29" s="54"/>
      <c r="BI29" s="429">
        <f t="shared" si="83"/>
        <v>0</v>
      </c>
      <c r="BJ29" s="54"/>
      <c r="BK29" s="54"/>
      <c r="BL29" s="54">
        <f t="shared" si="31"/>
        <v>0</v>
      </c>
      <c r="BM29" s="31"/>
      <c r="BN29" s="31"/>
      <c r="BO29" s="54"/>
      <c r="BP29" s="54"/>
      <c r="BQ29" s="54"/>
      <c r="BR29" s="429">
        <f t="shared" si="84"/>
        <v>0</v>
      </c>
      <c r="BS29" s="54"/>
      <c r="BT29" s="54"/>
      <c r="BU29" s="429">
        <f t="shared" si="85"/>
        <v>0</v>
      </c>
      <c r="BV29" s="54"/>
      <c r="BW29" s="54"/>
      <c r="BX29" s="54"/>
      <c r="BY29" s="54"/>
      <c r="BZ29" s="54"/>
      <c r="CA29" s="54">
        <f t="shared" si="8"/>
        <v>0</v>
      </c>
      <c r="CB29" s="54">
        <f t="shared" si="9"/>
        <v>0</v>
      </c>
      <c r="CC29" s="54"/>
      <c r="CD29" s="54"/>
      <c r="CE29" s="54"/>
      <c r="CF29" s="54"/>
      <c r="CG29" s="54">
        <f t="shared" si="10"/>
        <v>0</v>
      </c>
      <c r="CH29" s="54">
        <f t="shared" si="86"/>
        <v>0</v>
      </c>
      <c r="CI29" s="54"/>
      <c r="CJ29" s="54"/>
      <c r="CK29" s="54">
        <f t="shared" si="11"/>
        <v>0</v>
      </c>
      <c r="CL29" s="54">
        <f t="shared" si="87"/>
        <v>0</v>
      </c>
      <c r="CM29" s="54"/>
      <c r="CN29" s="54"/>
      <c r="CO29" s="54">
        <f t="shared" si="12"/>
        <v>0</v>
      </c>
      <c r="CP29" s="54">
        <f t="shared" si="88"/>
        <v>0</v>
      </c>
      <c r="CQ29" s="54"/>
      <c r="CR29" s="54"/>
      <c r="CS29" s="54">
        <f t="shared" si="13"/>
        <v>0</v>
      </c>
      <c r="CT29" s="54">
        <f t="shared" si="89"/>
        <v>0</v>
      </c>
      <c r="CU29" s="54"/>
      <c r="CV29" s="54"/>
      <c r="CW29" s="54">
        <f t="shared" si="14"/>
        <v>0</v>
      </c>
      <c r="CX29" s="54">
        <f t="shared" si="90"/>
        <v>0</v>
      </c>
      <c r="CY29" s="54"/>
      <c r="CZ29" s="838"/>
      <c r="DA29" s="838"/>
      <c r="DB29" s="54">
        <v>0</v>
      </c>
      <c r="DC29" s="838">
        <v>16999.2</v>
      </c>
      <c r="DD29" s="838">
        <f t="shared" si="16"/>
        <v>0</v>
      </c>
      <c r="DE29" s="838">
        <f t="shared" si="17"/>
        <v>0</v>
      </c>
      <c r="DF29" s="838">
        <v>0</v>
      </c>
      <c r="DG29" s="838"/>
      <c r="DH29" s="54"/>
      <c r="DI29" s="838">
        <f t="shared" si="18"/>
        <v>0</v>
      </c>
      <c r="DJ29" s="54">
        <f t="shared" si="91"/>
        <v>0</v>
      </c>
      <c r="DK29" s="838"/>
      <c r="DL29" s="838">
        <f t="shared" si="19"/>
        <v>0</v>
      </c>
      <c r="DM29" s="54">
        <f t="shared" si="92"/>
        <v>0</v>
      </c>
      <c r="DN29" s="838"/>
      <c r="DO29" s="838">
        <v>0</v>
      </c>
      <c r="DP29" s="838">
        <f t="shared" si="20"/>
        <v>0</v>
      </c>
      <c r="DQ29" s="838">
        <f t="shared" si="93"/>
        <v>0</v>
      </c>
      <c r="DR29" s="838">
        <v>0</v>
      </c>
      <c r="DS29" s="838"/>
      <c r="DT29" s="838">
        <f t="shared" si="21"/>
        <v>0</v>
      </c>
      <c r="DU29" s="838">
        <f t="shared" si="94"/>
        <v>0</v>
      </c>
      <c r="DV29" s="838">
        <v>0</v>
      </c>
      <c r="DW29" s="838"/>
      <c r="DX29" s="838"/>
      <c r="DY29" s="838"/>
      <c r="DZ29" s="838">
        <v>16999.2</v>
      </c>
      <c r="EA29" s="838">
        <v>0</v>
      </c>
      <c r="EB29" s="838">
        <v>0</v>
      </c>
      <c r="EC29" s="838">
        <f t="shared" si="23"/>
        <v>0</v>
      </c>
      <c r="ED29" s="838">
        <f t="shared" si="95"/>
        <v>0</v>
      </c>
      <c r="EE29" s="838">
        <v>0</v>
      </c>
      <c r="EF29" s="838">
        <v>0</v>
      </c>
      <c r="EG29" s="838">
        <f t="shared" si="24"/>
        <v>0</v>
      </c>
      <c r="EH29" s="838" t="e">
        <f>(#REF!-EE29)</f>
        <v>#REF!</v>
      </c>
      <c r="EI29" s="838">
        <f>IFERROR(#REF!/DZ29*100,)</f>
        <v>0</v>
      </c>
      <c r="EJ29" s="838">
        <f>IFERROR(#REF!/#REF!*100,)</f>
        <v>0</v>
      </c>
      <c r="EK29" s="838"/>
      <c r="EL29" s="838"/>
      <c r="EM29" s="838"/>
      <c r="EN29" s="838"/>
      <c r="EO29" s="838"/>
      <c r="EP29" s="838"/>
      <c r="EQ29" s="838"/>
      <c r="ER29" s="838"/>
      <c r="ES29" s="146">
        <f t="shared" si="26"/>
        <v>0</v>
      </c>
      <c r="EX29" s="739">
        <f>IF(EX$9=$K29,#REF!,0)</f>
        <v>0</v>
      </c>
      <c r="EY29" s="739">
        <f>IF(EY$9=$K29,#REF!,0)</f>
        <v>0</v>
      </c>
      <c r="EZ29" s="739">
        <f>IF(EZ$9=$K29,#REF!,0)</f>
        <v>0</v>
      </c>
      <c r="FA29" s="739">
        <f>IF(FA$9=$K29,#REF!,0)</f>
        <v>0</v>
      </c>
      <c r="FB29" s="739">
        <f>IF(FB$9=$K29,#REF!,0)</f>
        <v>0</v>
      </c>
      <c r="FC29" s="739">
        <f>IF(FC$9=$K29,#REF!,0)</f>
        <v>0</v>
      </c>
      <c r="FD29" s="739">
        <f>IF(FD$9=$K29,#REF!,0)</f>
        <v>0</v>
      </c>
      <c r="FE29" s="739">
        <f>IF(FE$9=$K29,#REF!,0)</f>
        <v>0</v>
      </c>
      <c r="FF29" s="739">
        <f>IF(FF$9=$K29,#REF!,0)</f>
        <v>0</v>
      </c>
      <c r="FG29" s="739">
        <f>IF(FG$9=$K29,#REF!,0)</f>
        <v>0</v>
      </c>
      <c r="FH29" s="739">
        <f>IF(FH$9=$K29,#REF!,0)</f>
        <v>0</v>
      </c>
      <c r="FI29" s="739">
        <f>IF(FI$9=$K29,#REF!,0)</f>
        <v>0</v>
      </c>
      <c r="FJ29" s="739">
        <f>IF(FJ$9=$K29,#REF!,0)</f>
        <v>0</v>
      </c>
      <c r="FK29" s="739">
        <f>IF(FK$9=$K29,#REF!,0)</f>
        <v>0</v>
      </c>
      <c r="FL29" s="739">
        <f>IF(FL$9=$K29,#REF!,0)</f>
        <v>0</v>
      </c>
      <c r="FM29" s="739">
        <f>IF(FM$9=$K29,#REF!,0)</f>
        <v>0</v>
      </c>
      <c r="FN29" s="739">
        <f>IF(FN$9=$K29,#REF!,0)</f>
        <v>0</v>
      </c>
      <c r="FO29" s="739">
        <f>IF(FO$9=$K29,#REF!,0)</f>
        <v>0</v>
      </c>
      <c r="FP29" s="739">
        <f>IF(FP$9=$K29,#REF!,0)</f>
        <v>0</v>
      </c>
      <c r="FQ29" s="739">
        <f>IF(FQ$9=$K29,#REF!,0)</f>
        <v>0</v>
      </c>
      <c r="FU29" s="739">
        <f t="shared" si="69"/>
        <v>0</v>
      </c>
      <c r="FV29" s="739">
        <f t="shared" si="69"/>
        <v>0</v>
      </c>
      <c r="FW29" s="739">
        <f t="shared" si="69"/>
        <v>0</v>
      </c>
      <c r="FX29" s="739">
        <f t="shared" si="69"/>
        <v>0</v>
      </c>
      <c r="FY29" s="739">
        <f t="shared" si="69"/>
        <v>0</v>
      </c>
      <c r="FZ29" s="739">
        <f t="shared" si="69"/>
        <v>0</v>
      </c>
      <c r="GA29" s="739">
        <f t="shared" si="69"/>
        <v>0</v>
      </c>
      <c r="GB29" s="739">
        <f t="shared" si="69"/>
        <v>0</v>
      </c>
      <c r="GC29" s="739">
        <f t="shared" si="69"/>
        <v>0</v>
      </c>
      <c r="GD29" s="739">
        <f t="shared" si="69"/>
        <v>0</v>
      </c>
      <c r="GE29" s="739">
        <f t="shared" si="70"/>
        <v>0</v>
      </c>
      <c r="GF29" s="739">
        <f t="shared" si="70"/>
        <v>0</v>
      </c>
      <c r="GG29" s="739">
        <f t="shared" si="70"/>
        <v>0</v>
      </c>
      <c r="GH29" s="739">
        <f t="shared" si="70"/>
        <v>0</v>
      </c>
      <c r="GI29" s="739">
        <f t="shared" si="70"/>
        <v>0</v>
      </c>
      <c r="GJ29" s="739">
        <f t="shared" si="70"/>
        <v>0</v>
      </c>
      <c r="GK29" s="739">
        <f t="shared" si="70"/>
        <v>0</v>
      </c>
      <c r="GL29" s="739">
        <f t="shared" si="70"/>
        <v>0</v>
      </c>
      <c r="GM29" s="739">
        <f t="shared" si="70"/>
        <v>0</v>
      </c>
      <c r="GN29" s="739">
        <f t="shared" si="70"/>
        <v>0</v>
      </c>
      <c r="GQ29" s="1098">
        <f>IF(GQ$9=$N29,#REF!,0)</f>
        <v>0</v>
      </c>
      <c r="GR29" s="1098">
        <f>IF(GR$9=$N29,#REF!,0)</f>
        <v>0</v>
      </c>
      <c r="GS29" s="1098">
        <f>IF(GS$9=$N29,#REF!,0)</f>
        <v>0</v>
      </c>
      <c r="GT29" s="1098">
        <f>IF(GT$9=$N29,#REF!,0)</f>
        <v>0</v>
      </c>
      <c r="GU29" s="1098">
        <f>IF(GU$9=$N29,#REF!,0)</f>
        <v>0</v>
      </c>
      <c r="GV29" s="1098">
        <f>IF(GV$9=$N29,#REF!,0)</f>
        <v>0</v>
      </c>
      <c r="GW29" s="1098">
        <f>IF(GW$9=$N29,#REF!,0)</f>
        <v>0</v>
      </c>
      <c r="GX29" s="1098">
        <f>IF(GX$9=$N29,#REF!,0)</f>
        <v>0</v>
      </c>
      <c r="GY29" s="1098">
        <f>IF(GY$9=$N29,#REF!,0)</f>
        <v>0</v>
      </c>
      <c r="GZ29" s="1098">
        <f>IF(GZ$9=$N29,#REF!,0)</f>
        <v>0</v>
      </c>
      <c r="HA29" s="1098">
        <f>IF(HA$9=$N29,#REF!,0)</f>
        <v>0</v>
      </c>
      <c r="HB29" s="1098">
        <f>IF(HB$9=$N29,#REF!,0)</f>
        <v>0</v>
      </c>
      <c r="HC29" s="1098">
        <f>IF(HC$9=$N29,#REF!,0)</f>
        <v>0</v>
      </c>
      <c r="HD29" s="1098">
        <f>IF(HD$9=$N29,#REF!,0)</f>
        <v>0</v>
      </c>
      <c r="HE29" s="1098">
        <f>IF(HE$9=$N29,#REF!,0)</f>
        <v>0</v>
      </c>
      <c r="HF29" s="1098">
        <f>IF(HF$9=$N29,#REF!,0)</f>
        <v>0</v>
      </c>
      <c r="HG29" s="1098">
        <f>IF(HG$9=$N29,#REF!,0)</f>
        <v>0</v>
      </c>
      <c r="HH29" s="1098">
        <f>IF(HH$9=$N29,#REF!,0)</f>
        <v>0</v>
      </c>
      <c r="HI29" s="1098" t="e">
        <f>IF(HI$9=$N29,#REF!,0)</f>
        <v>#REF!</v>
      </c>
      <c r="HJ29" s="1098">
        <f>IF(HJ$9=$N29,#REF!,0)</f>
        <v>0</v>
      </c>
      <c r="HK29" s="1098">
        <f>IF(HK$9=$N29,#REF!,0)</f>
        <v>0</v>
      </c>
      <c r="HL29" s="1098">
        <f>IF(HL$9=$N29,#REF!,0)</f>
        <v>0</v>
      </c>
      <c r="HM29" s="1098">
        <f>IF(HM$9=$N29,#REF!,0)</f>
        <v>0</v>
      </c>
      <c r="HN29" s="1098">
        <f>IF(HN$9=$N29,#REF!,0)</f>
        <v>0</v>
      </c>
      <c r="HO29" s="1098">
        <f>IF(HO$9=$N29,#REF!,0)</f>
        <v>0</v>
      </c>
      <c r="HP29" s="1098">
        <f>IF(HP$9=$N29,#REF!,0)</f>
        <v>0</v>
      </c>
      <c r="HQ29" s="1098">
        <f>IF(HQ$9=$N29,#REF!,0)</f>
        <v>0</v>
      </c>
      <c r="HR29" s="1098">
        <f>IF(HR$9=$N29,#REF!,0)</f>
        <v>0</v>
      </c>
      <c r="HS29" s="1098">
        <f>IF(HS$9=$N29,#REF!,0)</f>
        <v>0</v>
      </c>
      <c r="HT29" s="1098">
        <f>IF(HT$9=$N29,#REF!,0)</f>
        <v>0</v>
      </c>
      <c r="HU29" s="1098">
        <f>IF(HU$9=$N29,#REF!,0)</f>
        <v>0</v>
      </c>
      <c r="HV29" s="1098">
        <f>IF(HV$9=$N29,#REF!,0)</f>
        <v>0</v>
      </c>
      <c r="HW29" s="1098">
        <f>IF(HW$9=$N29,#REF!,0)</f>
        <v>0</v>
      </c>
      <c r="HX29" s="1098">
        <f>IF(HX$9=$N29,#REF!,0)</f>
        <v>0</v>
      </c>
      <c r="HY29" s="1098">
        <f>IF(HY$9=$N29,#REF!,0)</f>
        <v>0</v>
      </c>
      <c r="HZ29" s="1098">
        <f>IF(HZ$9=$N29,#REF!,0)</f>
        <v>0</v>
      </c>
      <c r="IA29" s="1098">
        <f>IF(IA$9=$N29,#REF!,0)</f>
        <v>0</v>
      </c>
      <c r="IB29" s="1098">
        <f>IF(IB$9=$N29,#REF!,0)</f>
        <v>0</v>
      </c>
      <c r="IC29" s="1098">
        <f>IF(IC$9=$N29,#REF!,0)</f>
        <v>0</v>
      </c>
      <c r="ID29" s="1098">
        <f>IF(ID$9=$N29,#REF!,0)</f>
        <v>0</v>
      </c>
      <c r="IE29" s="1098">
        <f>IF(IE$9=$N29,#REF!,0)</f>
        <v>0</v>
      </c>
      <c r="IF29" s="1098">
        <f>IF(IF$9=$N29,#REF!,0)</f>
        <v>0</v>
      </c>
      <c r="IG29" s="1098">
        <f>IF(IG$9=$N29,#REF!,0)</f>
        <v>0</v>
      </c>
      <c r="IH29" s="1098">
        <f>IF(IH$9=$N29,#REF!,0)</f>
        <v>0</v>
      </c>
      <c r="II29" s="1098">
        <f>IF(II$9=$N29,#REF!,0)</f>
        <v>0</v>
      </c>
      <c r="IJ29" s="1098">
        <f>IF(IJ$9=$N29,#REF!,0)</f>
        <v>0</v>
      </c>
      <c r="IK29" s="1098">
        <f>IF(IK$9=$N29,#REF!,0)</f>
        <v>0</v>
      </c>
      <c r="IL29" s="1098">
        <f>IF(IL$9=$N29,#REF!,0)</f>
        <v>0</v>
      </c>
      <c r="IM29" s="1098">
        <f>IF(IM$9=$N29,#REF!,0)</f>
        <v>0</v>
      </c>
      <c r="IN29" s="1098">
        <f>IF(IN$9=$N29,#REF!,0)</f>
        <v>0</v>
      </c>
      <c r="IO29" s="1098">
        <f>IF(IO$9=$N29,#REF!,0)</f>
        <v>0</v>
      </c>
      <c r="IP29" s="1098">
        <f>IF(IP$9=$N29,#REF!,0)</f>
        <v>0</v>
      </c>
      <c r="IQ29" s="1098">
        <f>IF(IQ$9=$N29,#REF!,0)</f>
        <v>0</v>
      </c>
      <c r="IR29" s="1098">
        <f>IF(IR$9=$N29,#REF!,0)</f>
        <v>0</v>
      </c>
      <c r="IS29" s="1098">
        <f>IF(IS$9=$N29,#REF!,0)</f>
        <v>0</v>
      </c>
      <c r="IT29" s="1098">
        <f>IF(IT$9=$N29,#REF!,0)</f>
        <v>0</v>
      </c>
      <c r="IU29" s="1098">
        <f>IF(IU$9=$N29,#REF!,0)</f>
        <v>0</v>
      </c>
      <c r="IV29" s="1098">
        <f>IF(IV$9=$N29,#REF!,0)</f>
        <v>0</v>
      </c>
      <c r="IW29" s="1098">
        <f>IF(IW$9=$N29,#REF!,0)</f>
        <v>0</v>
      </c>
      <c r="IX29" s="1098">
        <f>IF(IX$9=$N29,#REF!,0)</f>
        <v>0</v>
      </c>
      <c r="IY29" s="1098">
        <f>IF(IY$9=$N29,#REF!,0)</f>
        <v>0</v>
      </c>
      <c r="IZ29" s="1098">
        <f>IF(IZ$9=$N29,#REF!,0)</f>
        <v>0</v>
      </c>
      <c r="JA29" s="1098">
        <f>IF(JA$9=$N29,#REF!,0)</f>
        <v>0</v>
      </c>
      <c r="JB29" s="1098">
        <f>IF(JB$9=$N29,#REF!,0)</f>
        <v>0</v>
      </c>
      <c r="JC29" s="1098">
        <f>IF(JC$9=$N29,#REF!,0)</f>
        <v>0</v>
      </c>
      <c r="JD29" s="1098">
        <f>IF(JD$9=$N29,#REF!,0)</f>
        <v>0</v>
      </c>
      <c r="JE29" s="1098">
        <f>IF(JE$9=$N29,#REF!,0)</f>
        <v>0</v>
      </c>
      <c r="JF29" s="1098">
        <f>IF(JF$9=$N29,#REF!,0)</f>
        <v>0</v>
      </c>
      <c r="JG29" s="1098">
        <f>IF(JG$9=$N29,#REF!,0)</f>
        <v>0</v>
      </c>
      <c r="JH29" s="1098">
        <f>IF(JH$9=$N29,#REF!,0)</f>
        <v>0</v>
      </c>
      <c r="JI29" s="1098">
        <f>IF(JI$9=$N29,#REF!,0)</f>
        <v>0</v>
      </c>
      <c r="JJ29" s="1098">
        <f>IF(JJ$9=$N29,#REF!,0)</f>
        <v>0</v>
      </c>
      <c r="JK29" s="1098">
        <f>IF(JK$9=$N29,#REF!,0)</f>
        <v>0</v>
      </c>
      <c r="JL29" s="1098">
        <f>IF(JL$9=$N29,#REF!,0)</f>
        <v>0</v>
      </c>
      <c r="JM29" s="1098">
        <f>IF(JM$9=$N29,#REF!,0)</f>
        <v>0</v>
      </c>
      <c r="JN29" s="1098">
        <f>IF(JN$9=$N29,#REF!,0)</f>
        <v>0</v>
      </c>
      <c r="JO29" s="1098">
        <f>IF(JO$9=$N29,#REF!,0)</f>
        <v>0</v>
      </c>
      <c r="JP29" s="1098">
        <f>IF(JP$9=$N29,#REF!,0)</f>
        <v>0</v>
      </c>
      <c r="JQ29" s="1098">
        <f>IF(JQ$9=$N29,#REF!,0)</f>
        <v>0</v>
      </c>
      <c r="JR29" s="1098">
        <f>IF(JR$9=$N29,#REF!,0)</f>
        <v>0</v>
      </c>
      <c r="JS29" s="1098">
        <f>IF(JS$9=$N29,#REF!,0)</f>
        <v>0</v>
      </c>
      <c r="JT29" s="1098">
        <f>IF(JT$9=$N29,#REF!,0)</f>
        <v>0</v>
      </c>
      <c r="JU29" s="1098">
        <f>IF(JU$9=$N29,#REF!,0)</f>
        <v>0</v>
      </c>
      <c r="JV29" s="1098">
        <f>IF(JV$9=$N29,#REF!,0)</f>
        <v>0</v>
      </c>
      <c r="JW29" s="1098">
        <f>IF(JW$9=$N29,#REF!,0)</f>
        <v>0</v>
      </c>
      <c r="JX29" s="681"/>
      <c r="JZ29" s="681">
        <f t="shared" si="71"/>
        <v>0</v>
      </c>
      <c r="KA29" s="681">
        <f t="shared" si="71"/>
        <v>0</v>
      </c>
      <c r="KB29" s="681">
        <f t="shared" si="71"/>
        <v>0</v>
      </c>
      <c r="KC29" s="681">
        <f t="shared" si="71"/>
        <v>0</v>
      </c>
      <c r="KD29" s="681">
        <f t="shared" si="71"/>
        <v>0</v>
      </c>
      <c r="KE29" s="681">
        <f t="shared" si="71"/>
        <v>0</v>
      </c>
      <c r="KF29" s="681">
        <f t="shared" si="71"/>
        <v>0</v>
      </c>
      <c r="KG29" s="681">
        <f t="shared" si="71"/>
        <v>0</v>
      </c>
      <c r="KH29" s="681">
        <f t="shared" si="71"/>
        <v>0</v>
      </c>
      <c r="KI29" s="681">
        <f t="shared" si="71"/>
        <v>0</v>
      </c>
      <c r="KJ29" s="681">
        <f t="shared" si="71"/>
        <v>0</v>
      </c>
      <c r="KN29" s="1098">
        <f t="shared" si="39"/>
        <v>0</v>
      </c>
      <c r="KO29" s="1098">
        <f t="shared" si="40"/>
        <v>0</v>
      </c>
      <c r="KP29" s="1098">
        <f t="shared" si="40"/>
        <v>0</v>
      </c>
      <c r="KQ29" s="1098">
        <f t="shared" si="40"/>
        <v>0</v>
      </c>
      <c r="KR29" s="1098">
        <f t="shared" si="40"/>
        <v>0</v>
      </c>
      <c r="KS29" s="1098">
        <f t="shared" si="40"/>
        <v>0</v>
      </c>
      <c r="KT29" s="1098">
        <f t="shared" si="40"/>
        <v>0</v>
      </c>
      <c r="KU29" s="1098">
        <f t="shared" si="40"/>
        <v>0</v>
      </c>
      <c r="KV29" s="1098">
        <f t="shared" si="40"/>
        <v>0</v>
      </c>
      <c r="KW29" s="1098">
        <f t="shared" si="40"/>
        <v>0</v>
      </c>
      <c r="KX29" s="1098">
        <f t="shared" si="40"/>
        <v>0</v>
      </c>
      <c r="KY29" s="1098">
        <f t="shared" si="40"/>
        <v>0</v>
      </c>
      <c r="KZ29" s="1098">
        <f t="shared" si="40"/>
        <v>0</v>
      </c>
      <c r="LA29" s="1098">
        <f t="shared" si="40"/>
        <v>0</v>
      </c>
      <c r="LB29" s="1098">
        <f t="shared" si="40"/>
        <v>0</v>
      </c>
      <c r="LC29" s="1098">
        <f t="shared" si="40"/>
        <v>0</v>
      </c>
      <c r="LD29" s="1098">
        <f t="shared" ref="LD29:LS44" si="96">IF(LD$9=$M29,$DV29,0)</f>
        <v>0</v>
      </c>
      <c r="LE29" s="1098">
        <f t="shared" si="41"/>
        <v>0</v>
      </c>
      <c r="LF29" s="1098">
        <f t="shared" si="41"/>
        <v>0</v>
      </c>
      <c r="LG29" s="1098">
        <f t="shared" si="41"/>
        <v>0</v>
      </c>
      <c r="LH29" s="1098">
        <f t="shared" si="41"/>
        <v>0</v>
      </c>
      <c r="LI29" s="1098">
        <f t="shared" si="41"/>
        <v>0</v>
      </c>
      <c r="LJ29" s="1098">
        <f t="shared" si="41"/>
        <v>0</v>
      </c>
      <c r="LK29" s="1098">
        <f t="shared" si="41"/>
        <v>0</v>
      </c>
      <c r="LL29" s="1098">
        <f t="shared" si="41"/>
        <v>0</v>
      </c>
      <c r="LM29" s="1098">
        <f t="shared" si="41"/>
        <v>0</v>
      </c>
      <c r="LN29" s="1098">
        <f t="shared" si="41"/>
        <v>0</v>
      </c>
      <c r="LO29" s="1098">
        <f t="shared" si="41"/>
        <v>0</v>
      </c>
      <c r="LP29" s="1098">
        <f t="shared" si="41"/>
        <v>0</v>
      </c>
      <c r="LQ29" s="1098">
        <f t="shared" si="41"/>
        <v>0</v>
      </c>
      <c r="LR29" s="1098">
        <f t="shared" si="41"/>
        <v>0</v>
      </c>
      <c r="LS29" s="1098">
        <f t="shared" si="41"/>
        <v>0</v>
      </c>
    </row>
    <row r="30" spans="1:331" ht="20.100000000000001" customHeight="1" x14ac:dyDescent="0.35">
      <c r="A30" s="668"/>
      <c r="B30" s="871"/>
      <c r="C30" s="870"/>
      <c r="D30" s="871"/>
      <c r="E30" s="871"/>
      <c r="F30" s="871"/>
      <c r="G30" s="871" t="s">
        <v>9</v>
      </c>
      <c r="H30" s="871"/>
      <c r="I30" s="871"/>
      <c r="J30" s="871" t="s">
        <v>194</v>
      </c>
      <c r="K30" s="885"/>
      <c r="L30" s="890"/>
      <c r="M30" s="892"/>
      <c r="N30" s="892">
        <v>3232</v>
      </c>
      <c r="O30" s="958" t="s">
        <v>33</v>
      </c>
      <c r="P30" s="429">
        <v>17236.05</v>
      </c>
      <c r="Q30" s="429">
        <v>6000</v>
      </c>
      <c r="R30" s="429">
        <v>6000</v>
      </c>
      <c r="S30" s="429">
        <v>6000</v>
      </c>
      <c r="T30" s="429">
        <v>6000</v>
      </c>
      <c r="U30" s="429">
        <v>6000</v>
      </c>
      <c r="V30" s="429">
        <v>0</v>
      </c>
      <c r="W30" s="429">
        <f>(V30/T30)*100</f>
        <v>0</v>
      </c>
      <c r="X30" s="429">
        <f t="shared" si="80"/>
        <v>0</v>
      </c>
      <c r="Y30" s="429">
        <v>6000</v>
      </c>
      <c r="Z30" s="31">
        <v>6000</v>
      </c>
      <c r="AA30" s="429">
        <v>8000</v>
      </c>
      <c r="AB30" s="31">
        <v>8000</v>
      </c>
      <c r="AC30" s="31">
        <v>6000</v>
      </c>
      <c r="AD30" s="31">
        <v>2434.19</v>
      </c>
      <c r="AE30" s="31">
        <f t="shared" si="5"/>
        <v>40.569833333333335</v>
      </c>
      <c r="AF30" s="429">
        <f t="shared" si="81"/>
        <v>0</v>
      </c>
      <c r="AG30" s="31">
        <v>6000</v>
      </c>
      <c r="AH30" s="31"/>
      <c r="AI30" s="635"/>
      <c r="AJ30" s="31">
        <v>6000</v>
      </c>
      <c r="AK30" s="31">
        <v>6000</v>
      </c>
      <c r="AL30" s="31">
        <v>6000</v>
      </c>
      <c r="AM30" s="31">
        <v>3621.19</v>
      </c>
      <c r="AN30" s="54">
        <v>8691.9699999999993</v>
      </c>
      <c r="AO30" s="54">
        <v>6000</v>
      </c>
      <c r="AP30" s="54">
        <v>8691.9699999999993</v>
      </c>
      <c r="AQ30" s="54">
        <v>6191.97</v>
      </c>
      <c r="AR30" s="31">
        <v>5745.25</v>
      </c>
      <c r="AS30" s="54">
        <f>AR30/AN30*100</f>
        <v>66.098364352385019</v>
      </c>
      <c r="AT30" s="54">
        <f>AR30/AP30*100</f>
        <v>66.098364352385019</v>
      </c>
      <c r="AU30" s="54">
        <v>8691.9699999999993</v>
      </c>
      <c r="AV30" s="54">
        <v>8691.9699999999993</v>
      </c>
      <c r="AW30" s="54"/>
      <c r="AX30" s="54"/>
      <c r="AY30" s="429">
        <f t="shared" si="82"/>
        <v>0</v>
      </c>
      <c r="AZ30" s="429">
        <f>(AP30-AO30)</f>
        <v>2691.9699999999993</v>
      </c>
      <c r="BA30" s="31"/>
      <c r="BB30" s="54">
        <v>8691.9699999999993</v>
      </c>
      <c r="BC30" s="54">
        <v>8691.9699999999993</v>
      </c>
      <c r="BD30" s="54">
        <v>2573.9</v>
      </c>
      <c r="BE30" s="54">
        <v>3139.9</v>
      </c>
      <c r="BF30" s="54">
        <v>6691.97</v>
      </c>
      <c r="BG30" s="54">
        <v>14980.76</v>
      </c>
      <c r="BH30" s="54">
        <v>8691.9699999999993</v>
      </c>
      <c r="BI30" s="429">
        <f t="shared" si="83"/>
        <v>-5000</v>
      </c>
      <c r="BJ30" s="54">
        <v>3691.97</v>
      </c>
      <c r="BK30" s="54">
        <v>3611.5</v>
      </c>
      <c r="BL30" s="54">
        <f t="shared" si="31"/>
        <v>97.820404824524573</v>
      </c>
      <c r="BM30" s="31"/>
      <c r="BN30" s="31"/>
      <c r="BO30" s="54">
        <v>6191.97</v>
      </c>
      <c r="BP30" s="54"/>
      <c r="BQ30" s="54"/>
      <c r="BR30" s="429">
        <f t="shared" si="84"/>
        <v>0</v>
      </c>
      <c r="BS30" s="54">
        <v>6191.97</v>
      </c>
      <c r="BT30" s="54">
        <v>9502.5</v>
      </c>
      <c r="BU30" s="429">
        <f t="shared" si="85"/>
        <v>5399.9999999999991</v>
      </c>
      <c r="BV30" s="54">
        <v>6191.97</v>
      </c>
      <c r="BW30" s="54"/>
      <c r="BX30" s="54"/>
      <c r="BY30" s="54">
        <v>11591.97</v>
      </c>
      <c r="BZ30" s="54">
        <v>14414.5</v>
      </c>
      <c r="CA30" s="54">
        <f t="shared" si="8"/>
        <v>96.22008496231166</v>
      </c>
      <c r="CB30" s="54">
        <f t="shared" si="9"/>
        <v>124.34901056507222</v>
      </c>
      <c r="CC30" s="54"/>
      <c r="CD30" s="54"/>
      <c r="CE30" s="54">
        <v>6191.97</v>
      </c>
      <c r="CF30" s="54">
        <v>3700</v>
      </c>
      <c r="CG30" s="54">
        <f t="shared" si="10"/>
        <v>59.754811473569802</v>
      </c>
      <c r="CH30" s="54">
        <f t="shared" si="86"/>
        <v>-1.9700000000002547</v>
      </c>
      <c r="CI30" s="54">
        <v>6190</v>
      </c>
      <c r="CJ30" s="54"/>
      <c r="CK30" s="54">
        <f t="shared" si="11"/>
        <v>0</v>
      </c>
      <c r="CL30" s="54">
        <f t="shared" si="87"/>
        <v>0</v>
      </c>
      <c r="CM30" s="54">
        <v>6190</v>
      </c>
      <c r="CN30" s="54"/>
      <c r="CO30" s="54">
        <f t="shared" si="12"/>
        <v>0</v>
      </c>
      <c r="CP30" s="54">
        <f t="shared" si="88"/>
        <v>0</v>
      </c>
      <c r="CQ30" s="54">
        <v>6190</v>
      </c>
      <c r="CR30" s="54">
        <v>5527.5</v>
      </c>
      <c r="CS30" s="54">
        <f t="shared" si="13"/>
        <v>89.297253634894986</v>
      </c>
      <c r="CT30" s="54">
        <f t="shared" si="89"/>
        <v>-590</v>
      </c>
      <c r="CU30" s="54">
        <v>5600</v>
      </c>
      <c r="CV30" s="54">
        <v>5527.5</v>
      </c>
      <c r="CW30" s="54">
        <f t="shared" si="14"/>
        <v>98.705357142857139</v>
      </c>
      <c r="CX30" s="54">
        <f t="shared" si="90"/>
        <v>0</v>
      </c>
      <c r="CY30" s="54">
        <v>5600</v>
      </c>
      <c r="CZ30" s="838"/>
      <c r="DA30" s="838"/>
      <c r="DB30" s="54">
        <v>5527.5</v>
      </c>
      <c r="DC30" s="838">
        <v>480</v>
      </c>
      <c r="DD30" s="838">
        <f t="shared" si="16"/>
        <v>8.6838534599728625</v>
      </c>
      <c r="DE30" s="838">
        <f t="shared" si="17"/>
        <v>7.754442649434572</v>
      </c>
      <c r="DF30" s="838">
        <v>5527.5</v>
      </c>
      <c r="DG30" s="838">
        <v>6190</v>
      </c>
      <c r="DH30" s="54">
        <v>9324.27</v>
      </c>
      <c r="DI30" s="838">
        <f t="shared" si="18"/>
        <v>150.63441033925687</v>
      </c>
      <c r="DJ30" s="54">
        <f t="shared" si="91"/>
        <v>0</v>
      </c>
      <c r="DK30" s="838">
        <v>6190</v>
      </c>
      <c r="DL30" s="838">
        <f t="shared" si="19"/>
        <v>89.297253634894986</v>
      </c>
      <c r="DM30" s="54">
        <f t="shared" si="92"/>
        <v>0</v>
      </c>
      <c r="DN30" s="838">
        <v>6190</v>
      </c>
      <c r="DO30" s="838">
        <v>17222.330000000002</v>
      </c>
      <c r="DP30" s="838">
        <f t="shared" si="20"/>
        <v>278.22827140549276</v>
      </c>
      <c r="DQ30" s="838">
        <f t="shared" si="93"/>
        <v>11810</v>
      </c>
      <c r="DR30" s="838">
        <v>18000</v>
      </c>
      <c r="DS30" s="838">
        <v>18192.09</v>
      </c>
      <c r="DT30" s="838">
        <f t="shared" si="21"/>
        <v>101.06716666666667</v>
      </c>
      <c r="DU30" s="838">
        <f t="shared" si="94"/>
        <v>1149.5800000000017</v>
      </c>
      <c r="DV30" s="838">
        <v>19149.580000000002</v>
      </c>
      <c r="DW30" s="838">
        <v>6190</v>
      </c>
      <c r="DX30" s="838"/>
      <c r="DY30" s="838"/>
      <c r="DZ30" s="838">
        <v>480</v>
      </c>
      <c r="EA30" s="838">
        <v>6190</v>
      </c>
      <c r="EB30" s="838">
        <v>2940.93</v>
      </c>
      <c r="EC30" s="838">
        <f t="shared" si="23"/>
        <v>47.510985460420031</v>
      </c>
      <c r="ED30" s="838">
        <f t="shared" si="95"/>
        <v>2810</v>
      </c>
      <c r="EE30" s="838">
        <v>9000</v>
      </c>
      <c r="EF30" s="838">
        <v>0</v>
      </c>
      <c r="EG30" s="838">
        <f t="shared" si="24"/>
        <v>0</v>
      </c>
      <c r="EH30" s="838" t="e">
        <f>(#REF!-EE30)</f>
        <v>#REF!</v>
      </c>
      <c r="EI30" s="838">
        <f>IFERROR(#REF!/DZ30*100,)</f>
        <v>0</v>
      </c>
      <c r="EJ30" s="838">
        <f>IFERROR(#REF!/#REF!*100,)</f>
        <v>0</v>
      </c>
      <c r="EK30" s="838">
        <v>20000</v>
      </c>
      <c r="EL30" s="838"/>
      <c r="EM30" s="838"/>
      <c r="EN30" s="838"/>
      <c r="EO30" s="838"/>
      <c r="EP30" s="838"/>
      <c r="EQ30" s="838"/>
      <c r="ER30" s="838"/>
      <c r="ES30" s="146">
        <f t="shared" si="26"/>
        <v>0</v>
      </c>
      <c r="EX30" s="739">
        <f>IF(EX$9=$K30,#REF!,0)</f>
        <v>0</v>
      </c>
      <c r="EY30" s="739">
        <f>IF(EY$9=$K30,#REF!,0)</f>
        <v>0</v>
      </c>
      <c r="EZ30" s="739">
        <f>IF(EZ$9=$K30,#REF!,0)</f>
        <v>0</v>
      </c>
      <c r="FA30" s="739">
        <f>IF(FA$9=$K30,#REF!,0)</f>
        <v>0</v>
      </c>
      <c r="FB30" s="739">
        <f>IF(FB$9=$K30,#REF!,0)</f>
        <v>0</v>
      </c>
      <c r="FC30" s="739">
        <f>IF(FC$9=$K30,#REF!,0)</f>
        <v>0</v>
      </c>
      <c r="FD30" s="739">
        <f>IF(FD$9=$K30,#REF!,0)</f>
        <v>0</v>
      </c>
      <c r="FE30" s="739">
        <f>IF(FE$9=$K30,#REF!,0)</f>
        <v>0</v>
      </c>
      <c r="FF30" s="739">
        <f>IF(FF$9=$K30,#REF!,0)</f>
        <v>0</v>
      </c>
      <c r="FG30" s="739">
        <f>IF(FG$9=$K30,#REF!,0)</f>
        <v>0</v>
      </c>
      <c r="FH30" s="739">
        <f>IF(FH$9=$K30,#REF!,0)</f>
        <v>0</v>
      </c>
      <c r="FI30" s="739">
        <f>IF(FI$9=$K30,#REF!,0)</f>
        <v>0</v>
      </c>
      <c r="FJ30" s="739">
        <f>IF(FJ$9=$K30,#REF!,0)</f>
        <v>0</v>
      </c>
      <c r="FK30" s="739">
        <f>IF(FK$9=$K30,#REF!,0)</f>
        <v>0</v>
      </c>
      <c r="FL30" s="739">
        <f>IF(FL$9=$K30,#REF!,0)</f>
        <v>0</v>
      </c>
      <c r="FM30" s="739">
        <f>IF(FM$9=$K30,#REF!,0)</f>
        <v>0</v>
      </c>
      <c r="FN30" s="739">
        <f>IF(FN$9=$K30,#REF!,0)</f>
        <v>0</v>
      </c>
      <c r="FO30" s="739">
        <f>IF(FO$9=$K30,#REF!,0)</f>
        <v>0</v>
      </c>
      <c r="FP30" s="739">
        <f>IF(FP$9=$K30,#REF!,0)</f>
        <v>0</v>
      </c>
      <c r="FQ30" s="739">
        <f>IF(FQ$9=$K30,#REF!,0)</f>
        <v>0</v>
      </c>
      <c r="FU30" s="739">
        <f t="shared" si="69"/>
        <v>0</v>
      </c>
      <c r="FV30" s="739">
        <f t="shared" si="69"/>
        <v>0</v>
      </c>
      <c r="FW30" s="739">
        <f t="shared" si="69"/>
        <v>0</v>
      </c>
      <c r="FX30" s="739">
        <f t="shared" si="69"/>
        <v>0</v>
      </c>
      <c r="FY30" s="739">
        <f t="shared" si="69"/>
        <v>0</v>
      </c>
      <c r="FZ30" s="739">
        <f t="shared" si="69"/>
        <v>0</v>
      </c>
      <c r="GA30" s="739">
        <f t="shared" si="69"/>
        <v>0</v>
      </c>
      <c r="GB30" s="739">
        <f t="shared" si="69"/>
        <v>0</v>
      </c>
      <c r="GC30" s="739">
        <f t="shared" si="69"/>
        <v>0</v>
      </c>
      <c r="GD30" s="739">
        <f t="shared" si="69"/>
        <v>0</v>
      </c>
      <c r="GE30" s="739">
        <f t="shared" si="70"/>
        <v>0</v>
      </c>
      <c r="GF30" s="739">
        <f t="shared" si="70"/>
        <v>0</v>
      </c>
      <c r="GG30" s="739">
        <f t="shared" si="70"/>
        <v>0</v>
      </c>
      <c r="GH30" s="739">
        <f t="shared" si="70"/>
        <v>0</v>
      </c>
      <c r="GI30" s="739">
        <f t="shared" si="70"/>
        <v>0</v>
      </c>
      <c r="GJ30" s="739">
        <f t="shared" si="70"/>
        <v>0</v>
      </c>
      <c r="GK30" s="739">
        <f t="shared" si="70"/>
        <v>0</v>
      </c>
      <c r="GL30" s="739">
        <f t="shared" si="70"/>
        <v>0</v>
      </c>
      <c r="GM30" s="739">
        <f t="shared" si="70"/>
        <v>0</v>
      </c>
      <c r="GN30" s="739">
        <f t="shared" si="70"/>
        <v>0</v>
      </c>
      <c r="GQ30" s="1098">
        <f>IF(GQ$9=$N30,#REF!,0)</f>
        <v>0</v>
      </c>
      <c r="GR30" s="1098">
        <f>IF(GR$9=$N30,#REF!,0)</f>
        <v>0</v>
      </c>
      <c r="GS30" s="1098">
        <f>IF(GS$9=$N30,#REF!,0)</f>
        <v>0</v>
      </c>
      <c r="GT30" s="1098">
        <f>IF(GT$9=$N30,#REF!,0)</f>
        <v>0</v>
      </c>
      <c r="GU30" s="1098">
        <f>IF(GU$9=$N30,#REF!,0)</f>
        <v>0</v>
      </c>
      <c r="GV30" s="1098">
        <f>IF(GV$9=$N30,#REF!,0)</f>
        <v>0</v>
      </c>
      <c r="GW30" s="1098">
        <f>IF(GW$9=$N30,#REF!,0)</f>
        <v>0</v>
      </c>
      <c r="GX30" s="1098">
        <f>IF(GX$9=$N30,#REF!,0)</f>
        <v>0</v>
      </c>
      <c r="GY30" s="1098">
        <f>IF(GY$9=$N30,#REF!,0)</f>
        <v>0</v>
      </c>
      <c r="GZ30" s="1098">
        <f>IF(GZ$9=$N30,#REF!,0)</f>
        <v>0</v>
      </c>
      <c r="HA30" s="1098">
        <f>IF(HA$9=$N30,#REF!,0)</f>
        <v>0</v>
      </c>
      <c r="HB30" s="1098">
        <f>IF(HB$9=$N30,#REF!,0)</f>
        <v>0</v>
      </c>
      <c r="HC30" s="1098">
        <f>IF(HC$9=$N30,#REF!,0)</f>
        <v>0</v>
      </c>
      <c r="HD30" s="1098">
        <f>IF(HD$9=$N30,#REF!,0)</f>
        <v>0</v>
      </c>
      <c r="HE30" s="1098">
        <f>IF(HE$9=$N30,#REF!,0)</f>
        <v>0</v>
      </c>
      <c r="HF30" s="1098">
        <f>IF(HF$9=$N30,#REF!,0)</f>
        <v>0</v>
      </c>
      <c r="HG30" s="1098">
        <f>IF(HG$9=$N30,#REF!,0)</f>
        <v>0</v>
      </c>
      <c r="HH30" s="1098">
        <f>IF(HH$9=$N30,#REF!,0)</f>
        <v>0</v>
      </c>
      <c r="HI30" s="1098">
        <f>IF(HI$9=$N30,#REF!,0)</f>
        <v>0</v>
      </c>
      <c r="HJ30" s="1098" t="e">
        <f>IF(HJ$9=$N30,#REF!,0)</f>
        <v>#REF!</v>
      </c>
      <c r="HK30" s="1098">
        <f>IF(HK$9=$N30,#REF!,0)</f>
        <v>0</v>
      </c>
      <c r="HL30" s="1098">
        <f>IF(HL$9=$N30,#REF!,0)</f>
        <v>0</v>
      </c>
      <c r="HM30" s="1098">
        <f>IF(HM$9=$N30,#REF!,0)</f>
        <v>0</v>
      </c>
      <c r="HN30" s="1098">
        <f>IF(HN$9=$N30,#REF!,0)</f>
        <v>0</v>
      </c>
      <c r="HO30" s="1098">
        <f>IF(HO$9=$N30,#REF!,0)</f>
        <v>0</v>
      </c>
      <c r="HP30" s="1098">
        <f>IF(HP$9=$N30,#REF!,0)</f>
        <v>0</v>
      </c>
      <c r="HQ30" s="1098">
        <f>IF(HQ$9=$N30,#REF!,0)</f>
        <v>0</v>
      </c>
      <c r="HR30" s="1098">
        <f>IF(HR$9=$N30,#REF!,0)</f>
        <v>0</v>
      </c>
      <c r="HS30" s="1098">
        <f>IF(HS$9=$N30,#REF!,0)</f>
        <v>0</v>
      </c>
      <c r="HT30" s="1098">
        <f>IF(HT$9=$N30,#REF!,0)</f>
        <v>0</v>
      </c>
      <c r="HU30" s="1098">
        <f>IF(HU$9=$N30,#REF!,0)</f>
        <v>0</v>
      </c>
      <c r="HV30" s="1098">
        <f>IF(HV$9=$N30,#REF!,0)</f>
        <v>0</v>
      </c>
      <c r="HW30" s="1098">
        <f>IF(HW$9=$N30,#REF!,0)</f>
        <v>0</v>
      </c>
      <c r="HX30" s="1098">
        <f>IF(HX$9=$N30,#REF!,0)</f>
        <v>0</v>
      </c>
      <c r="HY30" s="1098">
        <f>IF(HY$9=$N30,#REF!,0)</f>
        <v>0</v>
      </c>
      <c r="HZ30" s="1098">
        <f>IF(HZ$9=$N30,#REF!,0)</f>
        <v>0</v>
      </c>
      <c r="IA30" s="1098">
        <f>IF(IA$9=$N30,#REF!,0)</f>
        <v>0</v>
      </c>
      <c r="IB30" s="1098">
        <f>IF(IB$9=$N30,#REF!,0)</f>
        <v>0</v>
      </c>
      <c r="IC30" s="1098">
        <f>IF(IC$9=$N30,#REF!,0)</f>
        <v>0</v>
      </c>
      <c r="ID30" s="1098">
        <f>IF(ID$9=$N30,#REF!,0)</f>
        <v>0</v>
      </c>
      <c r="IE30" s="1098">
        <f>IF(IE$9=$N30,#REF!,0)</f>
        <v>0</v>
      </c>
      <c r="IF30" s="1098">
        <f>IF(IF$9=$N30,#REF!,0)</f>
        <v>0</v>
      </c>
      <c r="IG30" s="1098">
        <f>IF(IG$9=$N30,#REF!,0)</f>
        <v>0</v>
      </c>
      <c r="IH30" s="1098">
        <f>IF(IH$9=$N30,#REF!,0)</f>
        <v>0</v>
      </c>
      <c r="II30" s="1098">
        <f>IF(II$9=$N30,#REF!,0)</f>
        <v>0</v>
      </c>
      <c r="IJ30" s="1098">
        <f>IF(IJ$9=$N30,#REF!,0)</f>
        <v>0</v>
      </c>
      <c r="IK30" s="1098">
        <f>IF(IK$9=$N30,#REF!,0)</f>
        <v>0</v>
      </c>
      <c r="IL30" s="1098">
        <f>IF(IL$9=$N30,#REF!,0)</f>
        <v>0</v>
      </c>
      <c r="IM30" s="1098">
        <f>IF(IM$9=$N30,#REF!,0)</f>
        <v>0</v>
      </c>
      <c r="IN30" s="1098">
        <f>IF(IN$9=$N30,#REF!,0)</f>
        <v>0</v>
      </c>
      <c r="IO30" s="1098">
        <f>IF(IO$9=$N30,#REF!,0)</f>
        <v>0</v>
      </c>
      <c r="IP30" s="1098">
        <f>IF(IP$9=$N30,#REF!,0)</f>
        <v>0</v>
      </c>
      <c r="IQ30" s="1098">
        <f>IF(IQ$9=$N30,#REF!,0)</f>
        <v>0</v>
      </c>
      <c r="IR30" s="1098">
        <f>IF(IR$9=$N30,#REF!,0)</f>
        <v>0</v>
      </c>
      <c r="IS30" s="1098">
        <f>IF(IS$9=$N30,#REF!,0)</f>
        <v>0</v>
      </c>
      <c r="IT30" s="1098">
        <f>IF(IT$9=$N30,#REF!,0)</f>
        <v>0</v>
      </c>
      <c r="IU30" s="1098">
        <f>IF(IU$9=$N30,#REF!,0)</f>
        <v>0</v>
      </c>
      <c r="IV30" s="1098">
        <f>IF(IV$9=$N30,#REF!,0)</f>
        <v>0</v>
      </c>
      <c r="IW30" s="1098">
        <f>IF(IW$9=$N30,#REF!,0)</f>
        <v>0</v>
      </c>
      <c r="IX30" s="1098">
        <f>IF(IX$9=$N30,#REF!,0)</f>
        <v>0</v>
      </c>
      <c r="IY30" s="1098">
        <f>IF(IY$9=$N30,#REF!,0)</f>
        <v>0</v>
      </c>
      <c r="IZ30" s="1098">
        <f>IF(IZ$9=$N30,#REF!,0)</f>
        <v>0</v>
      </c>
      <c r="JA30" s="1098">
        <f>IF(JA$9=$N30,#REF!,0)</f>
        <v>0</v>
      </c>
      <c r="JB30" s="1098">
        <f>IF(JB$9=$N30,#REF!,0)</f>
        <v>0</v>
      </c>
      <c r="JC30" s="1098">
        <f>IF(JC$9=$N30,#REF!,0)</f>
        <v>0</v>
      </c>
      <c r="JD30" s="1098">
        <f>IF(JD$9=$N30,#REF!,0)</f>
        <v>0</v>
      </c>
      <c r="JE30" s="1098">
        <f>IF(JE$9=$N30,#REF!,0)</f>
        <v>0</v>
      </c>
      <c r="JF30" s="1098">
        <f>IF(JF$9=$N30,#REF!,0)</f>
        <v>0</v>
      </c>
      <c r="JG30" s="1098">
        <f>IF(JG$9=$N30,#REF!,0)</f>
        <v>0</v>
      </c>
      <c r="JH30" s="1098">
        <f>IF(JH$9=$N30,#REF!,0)</f>
        <v>0</v>
      </c>
      <c r="JI30" s="1098">
        <f>IF(JI$9=$N30,#REF!,0)</f>
        <v>0</v>
      </c>
      <c r="JJ30" s="1098">
        <f>IF(JJ$9=$N30,#REF!,0)</f>
        <v>0</v>
      </c>
      <c r="JK30" s="1098">
        <f>IF(JK$9=$N30,#REF!,0)</f>
        <v>0</v>
      </c>
      <c r="JL30" s="1098">
        <f>IF(JL$9=$N30,#REF!,0)</f>
        <v>0</v>
      </c>
      <c r="JM30" s="1098">
        <f>IF(JM$9=$N30,#REF!,0)</f>
        <v>0</v>
      </c>
      <c r="JN30" s="1098">
        <f>IF(JN$9=$N30,#REF!,0)</f>
        <v>0</v>
      </c>
      <c r="JO30" s="1098">
        <f>IF(JO$9=$N30,#REF!,0)</f>
        <v>0</v>
      </c>
      <c r="JP30" s="1098">
        <f>IF(JP$9=$N30,#REF!,0)</f>
        <v>0</v>
      </c>
      <c r="JQ30" s="1098">
        <f>IF(JQ$9=$N30,#REF!,0)</f>
        <v>0</v>
      </c>
      <c r="JR30" s="1098">
        <f>IF(JR$9=$N30,#REF!,0)</f>
        <v>0</v>
      </c>
      <c r="JS30" s="1098">
        <f>IF(JS$9=$N30,#REF!,0)</f>
        <v>0</v>
      </c>
      <c r="JT30" s="1098">
        <f>IF(JT$9=$N30,#REF!,0)</f>
        <v>0</v>
      </c>
      <c r="JU30" s="1098">
        <f>IF(JU$9=$N30,#REF!,0)</f>
        <v>0</v>
      </c>
      <c r="JV30" s="1098">
        <f>IF(JV$9=$N30,#REF!,0)</f>
        <v>0</v>
      </c>
      <c r="JW30" s="1098">
        <f>IF(JW$9=$N30,#REF!,0)</f>
        <v>0</v>
      </c>
      <c r="JX30" s="681"/>
      <c r="JZ30" s="681">
        <f t="shared" si="71"/>
        <v>0</v>
      </c>
      <c r="KA30" s="681">
        <f t="shared" si="71"/>
        <v>0</v>
      </c>
      <c r="KB30" s="681">
        <f t="shared" si="71"/>
        <v>0</v>
      </c>
      <c r="KC30" s="681">
        <f t="shared" si="71"/>
        <v>0</v>
      </c>
      <c r="KD30" s="681">
        <f t="shared" si="71"/>
        <v>0</v>
      </c>
      <c r="KE30" s="681">
        <f t="shared" si="71"/>
        <v>0</v>
      </c>
      <c r="KF30" s="681">
        <f t="shared" si="71"/>
        <v>0</v>
      </c>
      <c r="KG30" s="681">
        <f t="shared" si="71"/>
        <v>0</v>
      </c>
      <c r="KH30" s="681">
        <f t="shared" si="71"/>
        <v>0</v>
      </c>
      <c r="KI30" s="681">
        <f t="shared" si="71"/>
        <v>0</v>
      </c>
      <c r="KJ30" s="681">
        <f t="shared" si="71"/>
        <v>0</v>
      </c>
      <c r="KN30" s="1098">
        <f t="shared" si="39"/>
        <v>0</v>
      </c>
      <c r="KO30" s="1098">
        <f t="shared" ref="KO30:LC30" si="97">IF(KO$9=$M30,$DV30,0)</f>
        <v>0</v>
      </c>
      <c r="KP30" s="1098">
        <f t="shared" si="97"/>
        <v>0</v>
      </c>
      <c r="KQ30" s="1098">
        <f t="shared" si="97"/>
        <v>0</v>
      </c>
      <c r="KR30" s="1098">
        <f t="shared" si="97"/>
        <v>0</v>
      </c>
      <c r="KS30" s="1098">
        <f t="shared" si="97"/>
        <v>0</v>
      </c>
      <c r="KT30" s="1098">
        <f t="shared" si="97"/>
        <v>0</v>
      </c>
      <c r="KU30" s="1098">
        <f t="shared" si="97"/>
        <v>0</v>
      </c>
      <c r="KV30" s="1098">
        <f t="shared" si="97"/>
        <v>0</v>
      </c>
      <c r="KW30" s="1098">
        <f t="shared" si="97"/>
        <v>0</v>
      </c>
      <c r="KX30" s="1098">
        <f t="shared" si="97"/>
        <v>0</v>
      </c>
      <c r="KY30" s="1098">
        <f t="shared" si="97"/>
        <v>0</v>
      </c>
      <c r="KZ30" s="1098">
        <f t="shared" si="97"/>
        <v>0</v>
      </c>
      <c r="LA30" s="1098">
        <f t="shared" si="97"/>
        <v>0</v>
      </c>
      <c r="LB30" s="1098">
        <f t="shared" si="97"/>
        <v>0</v>
      </c>
      <c r="LC30" s="1098">
        <f t="shared" si="97"/>
        <v>0</v>
      </c>
      <c r="LD30" s="1098">
        <f t="shared" si="96"/>
        <v>0</v>
      </c>
      <c r="LE30" s="1098">
        <f t="shared" si="96"/>
        <v>0</v>
      </c>
      <c r="LF30" s="1098">
        <f t="shared" si="96"/>
        <v>0</v>
      </c>
      <c r="LG30" s="1098">
        <f t="shared" si="96"/>
        <v>0</v>
      </c>
      <c r="LH30" s="1098">
        <f t="shared" si="96"/>
        <v>0</v>
      </c>
      <c r="LI30" s="1098">
        <f t="shared" si="96"/>
        <v>0</v>
      </c>
      <c r="LJ30" s="1098">
        <f t="shared" si="96"/>
        <v>0</v>
      </c>
      <c r="LK30" s="1098">
        <f t="shared" si="96"/>
        <v>0</v>
      </c>
      <c r="LL30" s="1098">
        <f t="shared" si="96"/>
        <v>0</v>
      </c>
      <c r="LM30" s="1098">
        <f t="shared" si="96"/>
        <v>0</v>
      </c>
      <c r="LN30" s="1098">
        <f t="shared" si="96"/>
        <v>0</v>
      </c>
      <c r="LO30" s="1098">
        <f t="shared" si="96"/>
        <v>0</v>
      </c>
      <c r="LP30" s="1098">
        <f t="shared" si="96"/>
        <v>0</v>
      </c>
      <c r="LQ30" s="1098">
        <f t="shared" si="96"/>
        <v>0</v>
      </c>
      <c r="LR30" s="1098">
        <f t="shared" si="96"/>
        <v>0</v>
      </c>
      <c r="LS30" s="1098">
        <f t="shared" si="96"/>
        <v>0</v>
      </c>
    </row>
    <row r="31" spans="1:331" ht="20.100000000000001" customHeight="1" x14ac:dyDescent="0.35">
      <c r="A31" s="668"/>
      <c r="B31" s="871"/>
      <c r="C31" s="870"/>
      <c r="D31" s="871"/>
      <c r="E31" s="871"/>
      <c r="F31" s="871"/>
      <c r="G31" s="871" t="s">
        <v>9</v>
      </c>
      <c r="H31" s="871"/>
      <c r="I31" s="871"/>
      <c r="J31" s="871" t="s">
        <v>194</v>
      </c>
      <c r="K31" s="885"/>
      <c r="L31" s="890"/>
      <c r="M31" s="892"/>
      <c r="N31" s="892">
        <v>3233</v>
      </c>
      <c r="O31" s="920" t="s">
        <v>34</v>
      </c>
      <c r="P31" s="429">
        <v>3900</v>
      </c>
      <c r="Q31" s="429">
        <v>7300.86</v>
      </c>
      <c r="R31" s="429">
        <v>6000.86</v>
      </c>
      <c r="S31" s="429">
        <v>1200.8599999999999</v>
      </c>
      <c r="T31" s="429">
        <v>6000.86</v>
      </c>
      <c r="U31" s="429">
        <v>6000.86</v>
      </c>
      <c r="V31" s="429">
        <v>0</v>
      </c>
      <c r="W31" s="429">
        <f>(V31/T31)*100</f>
        <v>0</v>
      </c>
      <c r="X31" s="429">
        <f t="shared" si="80"/>
        <v>0</v>
      </c>
      <c r="Y31" s="429">
        <v>6000.86</v>
      </c>
      <c r="Z31" s="31">
        <v>6000.86</v>
      </c>
      <c r="AA31" s="429">
        <v>1000.86</v>
      </c>
      <c r="AB31" s="31">
        <v>1000.86</v>
      </c>
      <c r="AC31" s="31">
        <v>6000.86</v>
      </c>
      <c r="AD31" s="31">
        <v>400</v>
      </c>
      <c r="AE31" s="31">
        <f t="shared" si="5"/>
        <v>6.6657112480544454</v>
      </c>
      <c r="AF31" s="429">
        <f t="shared" si="81"/>
        <v>-2999.9999999999995</v>
      </c>
      <c r="AG31" s="31">
        <v>3000.86</v>
      </c>
      <c r="AH31" s="31"/>
      <c r="AI31" s="635"/>
      <c r="AJ31" s="31">
        <v>3000.86</v>
      </c>
      <c r="AK31" s="31">
        <v>3000.86</v>
      </c>
      <c r="AL31" s="31">
        <v>3000.86</v>
      </c>
      <c r="AM31" s="31">
        <v>1460</v>
      </c>
      <c r="AN31" s="54">
        <v>3120</v>
      </c>
      <c r="AO31" s="54">
        <v>3000.86</v>
      </c>
      <c r="AP31" s="54">
        <v>3200.86</v>
      </c>
      <c r="AQ31" s="54">
        <v>3200.86</v>
      </c>
      <c r="AR31" s="31">
        <v>4097.62</v>
      </c>
      <c r="AS31" s="54">
        <f>AR31/AN31*100</f>
        <v>131.33397435897436</v>
      </c>
      <c r="AT31" s="54">
        <f>AR31/AP31*100</f>
        <v>128.01622064070278</v>
      </c>
      <c r="AU31" s="54">
        <v>3200.86</v>
      </c>
      <c r="AV31" s="54">
        <v>3200.86</v>
      </c>
      <c r="AW31" s="54"/>
      <c r="AX31" s="54"/>
      <c r="AY31" s="429">
        <f t="shared" si="82"/>
        <v>-1000</v>
      </c>
      <c r="AZ31" s="429">
        <f>(AP31-AO31)</f>
        <v>200</v>
      </c>
      <c r="BA31" s="31"/>
      <c r="BB31" s="54">
        <v>2200.86</v>
      </c>
      <c r="BC31" s="54">
        <v>2200.86</v>
      </c>
      <c r="BD31" s="54">
        <v>480</v>
      </c>
      <c r="BE31" s="54">
        <v>720</v>
      </c>
      <c r="BF31" s="54">
        <v>2200.86</v>
      </c>
      <c r="BG31" s="54">
        <v>960</v>
      </c>
      <c r="BH31" s="54">
        <v>2200.86</v>
      </c>
      <c r="BI31" s="429">
        <f t="shared" si="83"/>
        <v>0</v>
      </c>
      <c r="BJ31" s="54">
        <v>2200.86</v>
      </c>
      <c r="BK31" s="54">
        <v>640</v>
      </c>
      <c r="BL31" s="54">
        <f t="shared" si="31"/>
        <v>29.079541633724997</v>
      </c>
      <c r="BM31" s="31"/>
      <c r="BN31" s="31"/>
      <c r="BO31" s="54">
        <v>1200.8599999999999</v>
      </c>
      <c r="BP31" s="54"/>
      <c r="BQ31" s="54"/>
      <c r="BR31" s="429">
        <f t="shared" si="84"/>
        <v>0</v>
      </c>
      <c r="BS31" s="54">
        <v>1200.8599999999999</v>
      </c>
      <c r="BT31" s="54">
        <v>800</v>
      </c>
      <c r="BU31" s="429">
        <f t="shared" si="85"/>
        <v>-199.99999999999989</v>
      </c>
      <c r="BV31" s="54">
        <v>1200.8599999999999</v>
      </c>
      <c r="BW31" s="54"/>
      <c r="BX31" s="54"/>
      <c r="BY31" s="54">
        <v>1000.86</v>
      </c>
      <c r="BZ31" s="54">
        <v>960</v>
      </c>
      <c r="CA31" s="54">
        <f t="shared" si="8"/>
        <v>100</v>
      </c>
      <c r="CB31" s="54">
        <f t="shared" si="9"/>
        <v>95.917510940591086</v>
      </c>
      <c r="CC31" s="54"/>
      <c r="CD31" s="54"/>
      <c r="CE31" s="54">
        <v>1200.8599999999999</v>
      </c>
      <c r="CF31" s="54">
        <v>240</v>
      </c>
      <c r="CG31" s="54">
        <f t="shared" si="10"/>
        <v>19.985676931532403</v>
      </c>
      <c r="CH31" s="54">
        <f t="shared" si="86"/>
        <v>-0.85999999999989996</v>
      </c>
      <c r="CI31" s="54">
        <v>1200</v>
      </c>
      <c r="CJ31" s="54"/>
      <c r="CK31" s="54">
        <f t="shared" si="11"/>
        <v>0</v>
      </c>
      <c r="CL31" s="54">
        <f t="shared" si="87"/>
        <v>0</v>
      </c>
      <c r="CM31" s="54">
        <v>1200</v>
      </c>
      <c r="CN31" s="54"/>
      <c r="CO31" s="54">
        <f t="shared" si="12"/>
        <v>0</v>
      </c>
      <c r="CP31" s="54">
        <f t="shared" si="88"/>
        <v>0</v>
      </c>
      <c r="CQ31" s="54">
        <v>1200</v>
      </c>
      <c r="CR31" s="54">
        <v>720</v>
      </c>
      <c r="CS31" s="54">
        <f t="shared" si="13"/>
        <v>60</v>
      </c>
      <c r="CT31" s="54">
        <f t="shared" si="89"/>
        <v>0</v>
      </c>
      <c r="CU31" s="54">
        <v>1200</v>
      </c>
      <c r="CV31" s="54">
        <v>720</v>
      </c>
      <c r="CW31" s="54">
        <f t="shared" si="14"/>
        <v>60</v>
      </c>
      <c r="CX31" s="54">
        <f t="shared" si="90"/>
        <v>-200</v>
      </c>
      <c r="CY31" s="54">
        <v>1000</v>
      </c>
      <c r="CZ31" s="838"/>
      <c r="DA31" s="838"/>
      <c r="DB31" s="54">
        <v>480</v>
      </c>
      <c r="DC31" s="838">
        <v>31519.35</v>
      </c>
      <c r="DD31" s="838">
        <f t="shared" si="16"/>
        <v>6566.53125</v>
      </c>
      <c r="DE31" s="838">
        <f t="shared" si="17"/>
        <v>2626.6124999999997</v>
      </c>
      <c r="DF31" s="838">
        <v>960</v>
      </c>
      <c r="DG31" s="838">
        <v>1200</v>
      </c>
      <c r="DH31" s="54">
        <v>240</v>
      </c>
      <c r="DI31" s="838">
        <f t="shared" si="18"/>
        <v>20</v>
      </c>
      <c r="DJ31" s="54">
        <f t="shared" si="91"/>
        <v>0</v>
      </c>
      <c r="DK31" s="838">
        <v>1200</v>
      </c>
      <c r="DL31" s="838">
        <f t="shared" si="19"/>
        <v>80</v>
      </c>
      <c r="DM31" s="54">
        <f t="shared" si="92"/>
        <v>0</v>
      </c>
      <c r="DN31" s="838">
        <v>1200</v>
      </c>
      <c r="DO31" s="838">
        <v>640</v>
      </c>
      <c r="DP31" s="838">
        <f t="shared" si="20"/>
        <v>53.333333333333336</v>
      </c>
      <c r="DQ31" s="838">
        <f t="shared" si="93"/>
        <v>-200</v>
      </c>
      <c r="DR31" s="838">
        <v>1000</v>
      </c>
      <c r="DS31" s="838">
        <v>880</v>
      </c>
      <c r="DT31" s="838">
        <f t="shared" si="21"/>
        <v>88</v>
      </c>
      <c r="DU31" s="838">
        <f t="shared" si="94"/>
        <v>-140</v>
      </c>
      <c r="DV31" s="838">
        <v>860</v>
      </c>
      <c r="DW31" s="838">
        <v>1200</v>
      </c>
      <c r="DX31" s="838"/>
      <c r="DY31" s="838"/>
      <c r="DZ31" s="838">
        <v>31519.35</v>
      </c>
      <c r="EA31" s="838">
        <v>1200</v>
      </c>
      <c r="EB31" s="838">
        <v>215</v>
      </c>
      <c r="EC31" s="838">
        <f t="shared" si="23"/>
        <v>17.916666666666668</v>
      </c>
      <c r="ED31" s="838">
        <f t="shared" si="95"/>
        <v>800</v>
      </c>
      <c r="EE31" s="838">
        <v>2000</v>
      </c>
      <c r="EF31" s="838">
        <v>0</v>
      </c>
      <c r="EG31" s="838">
        <f t="shared" si="24"/>
        <v>0</v>
      </c>
      <c r="EH31" s="838" t="e">
        <f>(#REF!-EE31)</f>
        <v>#REF!</v>
      </c>
      <c r="EI31" s="838">
        <f>IFERROR(#REF!/DZ31*100,)</f>
        <v>0</v>
      </c>
      <c r="EJ31" s="838">
        <f>IFERROR(#REF!/#REF!*100,)</f>
        <v>0</v>
      </c>
      <c r="EK31" s="838">
        <v>2000</v>
      </c>
      <c r="EL31" s="838"/>
      <c r="EM31" s="838"/>
      <c r="EN31" s="838"/>
      <c r="EO31" s="838"/>
      <c r="EP31" s="838"/>
      <c r="EQ31" s="838"/>
      <c r="ER31" s="838"/>
      <c r="ES31" s="146">
        <f t="shared" si="26"/>
        <v>0</v>
      </c>
      <c r="EX31" s="739">
        <f>IF(EX$9=$K31,#REF!,0)</f>
        <v>0</v>
      </c>
      <c r="EY31" s="739">
        <f>IF(EY$9=$K31,#REF!,0)</f>
        <v>0</v>
      </c>
      <c r="EZ31" s="739">
        <f>IF(EZ$9=$K31,#REF!,0)</f>
        <v>0</v>
      </c>
      <c r="FA31" s="739">
        <f>IF(FA$9=$K31,#REF!,0)</f>
        <v>0</v>
      </c>
      <c r="FB31" s="739">
        <f>IF(FB$9=$K31,#REF!,0)</f>
        <v>0</v>
      </c>
      <c r="FC31" s="739">
        <f>IF(FC$9=$K31,#REF!,0)</f>
        <v>0</v>
      </c>
      <c r="FD31" s="739">
        <f>IF(FD$9=$K31,#REF!,0)</f>
        <v>0</v>
      </c>
      <c r="FE31" s="739">
        <f>IF(FE$9=$K31,#REF!,0)</f>
        <v>0</v>
      </c>
      <c r="FF31" s="739">
        <f>IF(FF$9=$K31,#REF!,0)</f>
        <v>0</v>
      </c>
      <c r="FG31" s="739">
        <f>IF(FG$9=$K31,#REF!,0)</f>
        <v>0</v>
      </c>
      <c r="FH31" s="739">
        <f>IF(FH$9=$K31,#REF!,0)</f>
        <v>0</v>
      </c>
      <c r="FI31" s="739">
        <f>IF(FI$9=$K31,#REF!,0)</f>
        <v>0</v>
      </c>
      <c r="FJ31" s="739">
        <f>IF(FJ$9=$K31,#REF!,0)</f>
        <v>0</v>
      </c>
      <c r="FK31" s="739">
        <f>IF(FK$9=$K31,#REF!,0)</f>
        <v>0</v>
      </c>
      <c r="FL31" s="739">
        <f>IF(FL$9=$K31,#REF!,0)</f>
        <v>0</v>
      </c>
      <c r="FM31" s="739">
        <f>IF(FM$9=$K31,#REF!,0)</f>
        <v>0</v>
      </c>
      <c r="FN31" s="739">
        <f>IF(FN$9=$K31,#REF!,0)</f>
        <v>0</v>
      </c>
      <c r="FO31" s="739">
        <f>IF(FO$9=$K31,#REF!,0)</f>
        <v>0</v>
      </c>
      <c r="FP31" s="739">
        <f>IF(FP$9=$K31,#REF!,0)</f>
        <v>0</v>
      </c>
      <c r="FQ31" s="739">
        <f>IF(FQ$9=$K31,#REF!,0)</f>
        <v>0</v>
      </c>
      <c r="FU31" s="739">
        <f t="shared" ref="FU31:GD40" si="98">IF(FU$9=$K31,$EK31,0)</f>
        <v>0</v>
      </c>
      <c r="FV31" s="739">
        <f t="shared" si="98"/>
        <v>0</v>
      </c>
      <c r="FW31" s="739">
        <f t="shared" si="98"/>
        <v>0</v>
      </c>
      <c r="FX31" s="739">
        <f t="shared" si="98"/>
        <v>0</v>
      </c>
      <c r="FY31" s="739">
        <f t="shared" si="98"/>
        <v>0</v>
      </c>
      <c r="FZ31" s="739">
        <f t="shared" si="98"/>
        <v>0</v>
      </c>
      <c r="GA31" s="739">
        <f t="shared" si="98"/>
        <v>0</v>
      </c>
      <c r="GB31" s="739">
        <f t="shared" si="98"/>
        <v>0</v>
      </c>
      <c r="GC31" s="739">
        <f t="shared" si="98"/>
        <v>0</v>
      </c>
      <c r="GD31" s="739">
        <f t="shared" si="98"/>
        <v>0</v>
      </c>
      <c r="GE31" s="739">
        <f t="shared" ref="GE31:GN40" si="99">IF(GE$9=$K31,$EK31,0)</f>
        <v>0</v>
      </c>
      <c r="GF31" s="739">
        <f t="shared" si="99"/>
        <v>0</v>
      </c>
      <c r="GG31" s="739">
        <f t="shared" si="99"/>
        <v>0</v>
      </c>
      <c r="GH31" s="739">
        <f t="shared" si="99"/>
        <v>0</v>
      </c>
      <c r="GI31" s="739">
        <f t="shared" si="99"/>
        <v>0</v>
      </c>
      <c r="GJ31" s="739">
        <f t="shared" si="99"/>
        <v>0</v>
      </c>
      <c r="GK31" s="739">
        <f t="shared" si="99"/>
        <v>0</v>
      </c>
      <c r="GL31" s="739">
        <f t="shared" si="99"/>
        <v>0</v>
      </c>
      <c r="GM31" s="739">
        <f t="shared" si="99"/>
        <v>0</v>
      </c>
      <c r="GN31" s="739">
        <f t="shared" si="99"/>
        <v>0</v>
      </c>
      <c r="GQ31" s="1098">
        <f>IF(GQ$9=$N31,#REF!,0)</f>
        <v>0</v>
      </c>
      <c r="GR31" s="1098">
        <f>IF(GR$9=$N31,#REF!,0)</f>
        <v>0</v>
      </c>
      <c r="GS31" s="1098">
        <f>IF(GS$9=$N31,#REF!,0)</f>
        <v>0</v>
      </c>
      <c r="GT31" s="1098">
        <f>IF(GT$9=$N31,#REF!,0)</f>
        <v>0</v>
      </c>
      <c r="GU31" s="1098">
        <f>IF(GU$9=$N31,#REF!,0)</f>
        <v>0</v>
      </c>
      <c r="GV31" s="1098">
        <f>IF(GV$9=$N31,#REF!,0)</f>
        <v>0</v>
      </c>
      <c r="GW31" s="1098">
        <f>IF(GW$9=$N31,#REF!,0)</f>
        <v>0</v>
      </c>
      <c r="GX31" s="1098">
        <f>IF(GX$9=$N31,#REF!,0)</f>
        <v>0</v>
      </c>
      <c r="GY31" s="1098">
        <f>IF(GY$9=$N31,#REF!,0)</f>
        <v>0</v>
      </c>
      <c r="GZ31" s="1098">
        <f>IF(GZ$9=$N31,#REF!,0)</f>
        <v>0</v>
      </c>
      <c r="HA31" s="1098">
        <f>IF(HA$9=$N31,#REF!,0)</f>
        <v>0</v>
      </c>
      <c r="HB31" s="1098">
        <f>IF(HB$9=$N31,#REF!,0)</f>
        <v>0</v>
      </c>
      <c r="HC31" s="1098">
        <f>IF(HC$9=$N31,#REF!,0)</f>
        <v>0</v>
      </c>
      <c r="HD31" s="1098">
        <f>IF(HD$9=$N31,#REF!,0)</f>
        <v>0</v>
      </c>
      <c r="HE31" s="1098">
        <f>IF(HE$9=$N31,#REF!,0)</f>
        <v>0</v>
      </c>
      <c r="HF31" s="1098">
        <f>IF(HF$9=$N31,#REF!,0)</f>
        <v>0</v>
      </c>
      <c r="HG31" s="1098">
        <f>IF(HG$9=$N31,#REF!,0)</f>
        <v>0</v>
      </c>
      <c r="HH31" s="1098">
        <f>IF(HH$9=$N31,#REF!,0)</f>
        <v>0</v>
      </c>
      <c r="HI31" s="1098">
        <f>IF(HI$9=$N31,#REF!,0)</f>
        <v>0</v>
      </c>
      <c r="HJ31" s="1098">
        <f>IF(HJ$9=$N31,#REF!,0)</f>
        <v>0</v>
      </c>
      <c r="HK31" s="1098" t="e">
        <f>IF(HK$9=$N31,#REF!,0)</f>
        <v>#REF!</v>
      </c>
      <c r="HL31" s="1098">
        <f>IF(HL$9=$N31,#REF!,0)</f>
        <v>0</v>
      </c>
      <c r="HM31" s="1098">
        <f>IF(HM$9=$N31,#REF!,0)</f>
        <v>0</v>
      </c>
      <c r="HN31" s="1098">
        <f>IF(HN$9=$N31,#REF!,0)</f>
        <v>0</v>
      </c>
      <c r="HO31" s="1098">
        <f>IF(HO$9=$N31,#REF!,0)</f>
        <v>0</v>
      </c>
      <c r="HP31" s="1098">
        <f>IF(HP$9=$N31,#REF!,0)</f>
        <v>0</v>
      </c>
      <c r="HQ31" s="1098">
        <f>IF(HQ$9=$N31,#REF!,0)</f>
        <v>0</v>
      </c>
      <c r="HR31" s="1098">
        <f>IF(HR$9=$N31,#REF!,0)</f>
        <v>0</v>
      </c>
      <c r="HS31" s="1098">
        <f>IF(HS$9=$N31,#REF!,0)</f>
        <v>0</v>
      </c>
      <c r="HT31" s="1098">
        <f>IF(HT$9=$N31,#REF!,0)</f>
        <v>0</v>
      </c>
      <c r="HU31" s="1098">
        <f>IF(HU$9=$N31,#REF!,0)</f>
        <v>0</v>
      </c>
      <c r="HV31" s="1098">
        <f>IF(HV$9=$N31,#REF!,0)</f>
        <v>0</v>
      </c>
      <c r="HW31" s="1098">
        <f>IF(HW$9=$N31,#REF!,0)</f>
        <v>0</v>
      </c>
      <c r="HX31" s="1098">
        <f>IF(HX$9=$N31,#REF!,0)</f>
        <v>0</v>
      </c>
      <c r="HY31" s="1098">
        <f>IF(HY$9=$N31,#REF!,0)</f>
        <v>0</v>
      </c>
      <c r="HZ31" s="1098">
        <f>IF(HZ$9=$N31,#REF!,0)</f>
        <v>0</v>
      </c>
      <c r="IA31" s="1098">
        <f>IF(IA$9=$N31,#REF!,0)</f>
        <v>0</v>
      </c>
      <c r="IB31" s="1098">
        <f>IF(IB$9=$N31,#REF!,0)</f>
        <v>0</v>
      </c>
      <c r="IC31" s="1098">
        <f>IF(IC$9=$N31,#REF!,0)</f>
        <v>0</v>
      </c>
      <c r="ID31" s="1098">
        <f>IF(ID$9=$N31,#REF!,0)</f>
        <v>0</v>
      </c>
      <c r="IE31" s="1098">
        <f>IF(IE$9=$N31,#REF!,0)</f>
        <v>0</v>
      </c>
      <c r="IF31" s="1098">
        <f>IF(IF$9=$N31,#REF!,0)</f>
        <v>0</v>
      </c>
      <c r="IG31" s="1098">
        <f>IF(IG$9=$N31,#REF!,0)</f>
        <v>0</v>
      </c>
      <c r="IH31" s="1098">
        <f>IF(IH$9=$N31,#REF!,0)</f>
        <v>0</v>
      </c>
      <c r="II31" s="1098">
        <f>IF(II$9=$N31,#REF!,0)</f>
        <v>0</v>
      </c>
      <c r="IJ31" s="1098">
        <f>IF(IJ$9=$N31,#REF!,0)</f>
        <v>0</v>
      </c>
      <c r="IK31" s="1098">
        <f>IF(IK$9=$N31,#REF!,0)</f>
        <v>0</v>
      </c>
      <c r="IL31" s="1098">
        <f>IF(IL$9=$N31,#REF!,0)</f>
        <v>0</v>
      </c>
      <c r="IM31" s="1098">
        <f>IF(IM$9=$N31,#REF!,0)</f>
        <v>0</v>
      </c>
      <c r="IN31" s="1098">
        <f>IF(IN$9=$N31,#REF!,0)</f>
        <v>0</v>
      </c>
      <c r="IO31" s="1098">
        <f>IF(IO$9=$N31,#REF!,0)</f>
        <v>0</v>
      </c>
      <c r="IP31" s="1098">
        <f>IF(IP$9=$N31,#REF!,0)</f>
        <v>0</v>
      </c>
      <c r="IQ31" s="1098">
        <f>IF(IQ$9=$N31,#REF!,0)</f>
        <v>0</v>
      </c>
      <c r="IR31" s="1098">
        <f>IF(IR$9=$N31,#REF!,0)</f>
        <v>0</v>
      </c>
      <c r="IS31" s="1098">
        <f>IF(IS$9=$N31,#REF!,0)</f>
        <v>0</v>
      </c>
      <c r="IT31" s="1098">
        <f>IF(IT$9=$N31,#REF!,0)</f>
        <v>0</v>
      </c>
      <c r="IU31" s="1098">
        <f>IF(IU$9=$N31,#REF!,0)</f>
        <v>0</v>
      </c>
      <c r="IV31" s="1098">
        <f>IF(IV$9=$N31,#REF!,0)</f>
        <v>0</v>
      </c>
      <c r="IW31" s="1098">
        <f>IF(IW$9=$N31,#REF!,0)</f>
        <v>0</v>
      </c>
      <c r="IX31" s="1098">
        <f>IF(IX$9=$N31,#REF!,0)</f>
        <v>0</v>
      </c>
      <c r="IY31" s="1098">
        <f>IF(IY$9=$N31,#REF!,0)</f>
        <v>0</v>
      </c>
      <c r="IZ31" s="1098">
        <f>IF(IZ$9=$N31,#REF!,0)</f>
        <v>0</v>
      </c>
      <c r="JA31" s="1098">
        <f>IF(JA$9=$N31,#REF!,0)</f>
        <v>0</v>
      </c>
      <c r="JB31" s="1098">
        <f>IF(JB$9=$N31,#REF!,0)</f>
        <v>0</v>
      </c>
      <c r="JC31" s="1098">
        <f>IF(JC$9=$N31,#REF!,0)</f>
        <v>0</v>
      </c>
      <c r="JD31" s="1098">
        <f>IF(JD$9=$N31,#REF!,0)</f>
        <v>0</v>
      </c>
      <c r="JE31" s="1098">
        <f>IF(JE$9=$N31,#REF!,0)</f>
        <v>0</v>
      </c>
      <c r="JF31" s="1098">
        <f>IF(JF$9=$N31,#REF!,0)</f>
        <v>0</v>
      </c>
      <c r="JG31" s="1098">
        <f>IF(JG$9=$N31,#REF!,0)</f>
        <v>0</v>
      </c>
      <c r="JH31" s="1098">
        <f>IF(JH$9=$N31,#REF!,0)</f>
        <v>0</v>
      </c>
      <c r="JI31" s="1098">
        <f>IF(JI$9=$N31,#REF!,0)</f>
        <v>0</v>
      </c>
      <c r="JJ31" s="1098">
        <f>IF(JJ$9=$N31,#REF!,0)</f>
        <v>0</v>
      </c>
      <c r="JK31" s="1098">
        <f>IF(JK$9=$N31,#REF!,0)</f>
        <v>0</v>
      </c>
      <c r="JL31" s="1098">
        <f>IF(JL$9=$N31,#REF!,0)</f>
        <v>0</v>
      </c>
      <c r="JM31" s="1098">
        <f>IF(JM$9=$N31,#REF!,0)</f>
        <v>0</v>
      </c>
      <c r="JN31" s="1098">
        <f>IF(JN$9=$N31,#REF!,0)</f>
        <v>0</v>
      </c>
      <c r="JO31" s="1098">
        <f>IF(JO$9=$N31,#REF!,0)</f>
        <v>0</v>
      </c>
      <c r="JP31" s="1098">
        <f>IF(JP$9=$N31,#REF!,0)</f>
        <v>0</v>
      </c>
      <c r="JQ31" s="1098">
        <f>IF(JQ$9=$N31,#REF!,0)</f>
        <v>0</v>
      </c>
      <c r="JR31" s="1098">
        <f>IF(JR$9=$N31,#REF!,0)</f>
        <v>0</v>
      </c>
      <c r="JS31" s="1098">
        <f>IF(JS$9=$N31,#REF!,0)</f>
        <v>0</v>
      </c>
      <c r="JT31" s="1098">
        <f>IF(JT$9=$N31,#REF!,0)</f>
        <v>0</v>
      </c>
      <c r="JU31" s="1098">
        <f>IF(JU$9=$N31,#REF!,0)</f>
        <v>0</v>
      </c>
      <c r="JV31" s="1098">
        <f>IF(JV$9=$N31,#REF!,0)</f>
        <v>0</v>
      </c>
      <c r="JW31" s="1098">
        <f>IF(JW$9=$N31,#REF!,0)</f>
        <v>0</v>
      </c>
      <c r="JX31" s="681"/>
      <c r="JZ31" s="681">
        <f t="shared" si="71"/>
        <v>0</v>
      </c>
      <c r="KA31" s="681">
        <f t="shared" si="71"/>
        <v>0</v>
      </c>
      <c r="KB31" s="681">
        <f t="shared" si="71"/>
        <v>0</v>
      </c>
      <c r="KC31" s="681">
        <f t="shared" si="71"/>
        <v>0</v>
      </c>
      <c r="KD31" s="681">
        <f t="shared" si="71"/>
        <v>0</v>
      </c>
      <c r="KE31" s="681">
        <f t="shared" si="71"/>
        <v>0</v>
      </c>
      <c r="KF31" s="681">
        <f t="shared" si="71"/>
        <v>0</v>
      </c>
      <c r="KG31" s="681">
        <f t="shared" si="71"/>
        <v>0</v>
      </c>
      <c r="KH31" s="681">
        <f t="shared" si="71"/>
        <v>0</v>
      </c>
      <c r="KI31" s="681">
        <f t="shared" si="71"/>
        <v>0</v>
      </c>
      <c r="KJ31" s="681">
        <f t="shared" si="71"/>
        <v>0</v>
      </c>
      <c r="KN31" s="1098">
        <f t="shared" ref="KN31:LC46" si="100">IF(KN$9=$M31,$DV31,0)</f>
        <v>0</v>
      </c>
      <c r="KO31" s="1098">
        <f t="shared" si="100"/>
        <v>0</v>
      </c>
      <c r="KP31" s="1098">
        <f t="shared" si="100"/>
        <v>0</v>
      </c>
      <c r="KQ31" s="1098">
        <f t="shared" si="100"/>
        <v>0</v>
      </c>
      <c r="KR31" s="1098">
        <f t="shared" si="100"/>
        <v>0</v>
      </c>
      <c r="KS31" s="1098">
        <f t="shared" si="100"/>
        <v>0</v>
      </c>
      <c r="KT31" s="1098">
        <f t="shared" si="100"/>
        <v>0</v>
      </c>
      <c r="KU31" s="1098">
        <f t="shared" si="100"/>
        <v>0</v>
      </c>
      <c r="KV31" s="1098">
        <f t="shared" si="100"/>
        <v>0</v>
      </c>
      <c r="KW31" s="1098">
        <f t="shared" si="100"/>
        <v>0</v>
      </c>
      <c r="KX31" s="1098">
        <f t="shared" si="100"/>
        <v>0</v>
      </c>
      <c r="KY31" s="1098">
        <f t="shared" si="100"/>
        <v>0</v>
      </c>
      <c r="KZ31" s="1098">
        <f t="shared" si="100"/>
        <v>0</v>
      </c>
      <c r="LA31" s="1098">
        <f t="shared" si="100"/>
        <v>0</v>
      </c>
      <c r="LB31" s="1098">
        <f t="shared" si="100"/>
        <v>0</v>
      </c>
      <c r="LC31" s="1098">
        <f t="shared" si="100"/>
        <v>0</v>
      </c>
      <c r="LD31" s="1098">
        <f t="shared" si="96"/>
        <v>0</v>
      </c>
      <c r="LE31" s="1098">
        <f t="shared" si="96"/>
        <v>0</v>
      </c>
      <c r="LF31" s="1098">
        <f t="shared" si="96"/>
        <v>0</v>
      </c>
      <c r="LG31" s="1098">
        <f t="shared" si="96"/>
        <v>0</v>
      </c>
      <c r="LH31" s="1098">
        <f t="shared" si="96"/>
        <v>0</v>
      </c>
      <c r="LI31" s="1098">
        <f t="shared" si="96"/>
        <v>0</v>
      </c>
      <c r="LJ31" s="1098">
        <f t="shared" si="96"/>
        <v>0</v>
      </c>
      <c r="LK31" s="1098">
        <f t="shared" si="96"/>
        <v>0</v>
      </c>
      <c r="LL31" s="1098">
        <f t="shared" si="96"/>
        <v>0</v>
      </c>
      <c r="LM31" s="1098">
        <f t="shared" si="96"/>
        <v>0</v>
      </c>
      <c r="LN31" s="1098">
        <f t="shared" si="96"/>
        <v>0</v>
      </c>
      <c r="LO31" s="1098">
        <f t="shared" si="96"/>
        <v>0</v>
      </c>
      <c r="LP31" s="1098">
        <f t="shared" si="96"/>
        <v>0</v>
      </c>
      <c r="LQ31" s="1098">
        <f t="shared" si="96"/>
        <v>0</v>
      </c>
      <c r="LR31" s="1098">
        <f t="shared" si="96"/>
        <v>0</v>
      </c>
      <c r="LS31" s="1098">
        <f t="shared" si="96"/>
        <v>0</v>
      </c>
    </row>
    <row r="32" spans="1:331" ht="20.100000000000001" customHeight="1" x14ac:dyDescent="0.35">
      <c r="A32" s="668"/>
      <c r="B32" s="871"/>
      <c r="C32" s="870"/>
      <c r="D32" s="871"/>
      <c r="E32" s="871"/>
      <c r="F32" s="871"/>
      <c r="G32" s="871" t="s">
        <v>9</v>
      </c>
      <c r="H32" s="871"/>
      <c r="I32" s="871"/>
      <c r="J32" s="871" t="s">
        <v>194</v>
      </c>
      <c r="K32" s="885"/>
      <c r="L32" s="890"/>
      <c r="M32" s="892"/>
      <c r="N32" s="892">
        <v>3234</v>
      </c>
      <c r="O32" s="920" t="s">
        <v>35</v>
      </c>
      <c r="P32" s="429">
        <v>71500</v>
      </c>
      <c r="Q32" s="429">
        <v>60036.76</v>
      </c>
      <c r="R32" s="429">
        <v>40036.76</v>
      </c>
      <c r="S32" s="429">
        <v>52836.76</v>
      </c>
      <c r="T32" s="429">
        <v>30538.63</v>
      </c>
      <c r="U32" s="429">
        <v>30538.63</v>
      </c>
      <c r="V32" s="429">
        <v>0</v>
      </c>
      <c r="W32" s="429">
        <f>(V32/T32)*100</f>
        <v>0</v>
      </c>
      <c r="X32" s="429">
        <f t="shared" si="80"/>
        <v>0</v>
      </c>
      <c r="Y32" s="429">
        <v>30538.63</v>
      </c>
      <c r="Z32" s="31">
        <v>30538.63</v>
      </c>
      <c r="AA32" s="429">
        <v>64838.63</v>
      </c>
      <c r="AB32" s="31">
        <v>64838.63</v>
      </c>
      <c r="AC32" s="31">
        <v>30538.63</v>
      </c>
      <c r="AD32" s="31">
        <v>30868.28</v>
      </c>
      <c r="AE32" s="31">
        <f t="shared" si="5"/>
        <v>101.07945248362482</v>
      </c>
      <c r="AF32" s="429">
        <f t="shared" si="81"/>
        <v>23499.999999999996</v>
      </c>
      <c r="AG32" s="31">
        <v>54038.63</v>
      </c>
      <c r="AH32" s="31"/>
      <c r="AI32" s="635"/>
      <c r="AJ32" s="31">
        <v>54038.63</v>
      </c>
      <c r="AK32" s="31">
        <v>54038.63</v>
      </c>
      <c r="AL32" s="31">
        <v>54038.63</v>
      </c>
      <c r="AM32" s="31">
        <v>49591.839999999997</v>
      </c>
      <c r="AN32" s="54">
        <v>89738.73</v>
      </c>
      <c r="AO32" s="54">
        <v>54038.63</v>
      </c>
      <c r="AP32" s="54">
        <v>85677.48</v>
      </c>
      <c r="AQ32" s="54">
        <v>74677.48</v>
      </c>
      <c r="AR32" s="31">
        <v>77477.48</v>
      </c>
      <c r="AS32" s="54">
        <f>AR32/AN32*100</f>
        <v>86.336724399821577</v>
      </c>
      <c r="AT32" s="54">
        <f>AR32/AP32*100</f>
        <v>90.429223641965194</v>
      </c>
      <c r="AU32" s="54">
        <v>85677.48</v>
      </c>
      <c r="AV32" s="54">
        <v>85677.48</v>
      </c>
      <c r="AW32" s="54"/>
      <c r="AX32" s="54"/>
      <c r="AY32" s="429">
        <f t="shared" si="82"/>
        <v>0</v>
      </c>
      <c r="AZ32" s="429">
        <f>(AP32-AO32)</f>
        <v>31638.85</v>
      </c>
      <c r="BA32" s="31"/>
      <c r="BB32" s="54">
        <v>85677.48</v>
      </c>
      <c r="BC32" s="54">
        <v>85677.48</v>
      </c>
      <c r="BD32" s="54">
        <v>36848.980000000003</v>
      </c>
      <c r="BE32" s="54">
        <v>50036.49</v>
      </c>
      <c r="BF32" s="54">
        <v>75677.48</v>
      </c>
      <c r="BG32" s="54">
        <v>72745.350000000006</v>
      </c>
      <c r="BH32" s="54">
        <v>85677.48</v>
      </c>
      <c r="BI32" s="429">
        <f t="shared" si="83"/>
        <v>-9000</v>
      </c>
      <c r="BJ32" s="54">
        <v>76677.48</v>
      </c>
      <c r="BK32" s="54">
        <v>42136.9</v>
      </c>
      <c r="BL32" s="54">
        <f t="shared" si="31"/>
        <v>54.95342309110837</v>
      </c>
      <c r="BM32" s="31"/>
      <c r="BN32" s="31"/>
      <c r="BO32" s="54">
        <v>76677.48</v>
      </c>
      <c r="BP32" s="54"/>
      <c r="BQ32" s="54"/>
      <c r="BR32" s="429">
        <f t="shared" si="84"/>
        <v>0</v>
      </c>
      <c r="BS32" s="54">
        <v>76677.48</v>
      </c>
      <c r="BT32" s="54">
        <v>58433.22</v>
      </c>
      <c r="BU32" s="429">
        <f t="shared" si="85"/>
        <v>-3500</v>
      </c>
      <c r="BV32" s="54">
        <v>76677.48</v>
      </c>
      <c r="BW32" s="54"/>
      <c r="BX32" s="54"/>
      <c r="BY32" s="54">
        <v>73177.48</v>
      </c>
      <c r="BZ32" s="54">
        <v>68899.850000000006</v>
      </c>
      <c r="CA32" s="54">
        <f t="shared" si="8"/>
        <v>94.713751463151937</v>
      </c>
      <c r="CB32" s="54">
        <f t="shared" si="9"/>
        <v>94.154444782739191</v>
      </c>
      <c r="CC32" s="54"/>
      <c r="CD32" s="54"/>
      <c r="CE32" s="54">
        <v>76677.48</v>
      </c>
      <c r="CF32" s="54">
        <v>15933.46</v>
      </c>
      <c r="CG32" s="54">
        <f t="shared" si="10"/>
        <v>20.779843051701754</v>
      </c>
      <c r="CH32" s="54">
        <f t="shared" si="86"/>
        <v>-27.479999999995925</v>
      </c>
      <c r="CI32" s="54">
        <v>76650</v>
      </c>
      <c r="CJ32" s="54"/>
      <c r="CK32" s="54">
        <f t="shared" si="11"/>
        <v>0</v>
      </c>
      <c r="CL32" s="54">
        <f t="shared" si="87"/>
        <v>0</v>
      </c>
      <c r="CM32" s="54">
        <v>76650</v>
      </c>
      <c r="CN32" s="54"/>
      <c r="CO32" s="54">
        <f t="shared" si="12"/>
        <v>0</v>
      </c>
      <c r="CP32" s="54">
        <f t="shared" si="88"/>
        <v>0</v>
      </c>
      <c r="CQ32" s="54">
        <v>76650</v>
      </c>
      <c r="CR32" s="54">
        <v>52198.080000000002</v>
      </c>
      <c r="CS32" s="54">
        <f t="shared" si="13"/>
        <v>68.099256360078272</v>
      </c>
      <c r="CT32" s="54">
        <f t="shared" si="89"/>
        <v>-8680</v>
      </c>
      <c r="CU32" s="54">
        <v>67970</v>
      </c>
      <c r="CV32" s="54">
        <v>52198.080000000002</v>
      </c>
      <c r="CW32" s="54">
        <f t="shared" si="14"/>
        <v>76.795762836545535</v>
      </c>
      <c r="CX32" s="54">
        <f t="shared" si="90"/>
        <v>0</v>
      </c>
      <c r="CY32" s="54">
        <v>67970</v>
      </c>
      <c r="CZ32" s="838"/>
      <c r="DA32" s="838"/>
      <c r="DB32" s="54">
        <v>39193.32</v>
      </c>
      <c r="DC32" s="838">
        <v>0</v>
      </c>
      <c r="DD32" s="838">
        <f t="shared" si="16"/>
        <v>0</v>
      </c>
      <c r="DE32" s="838">
        <f t="shared" si="17"/>
        <v>0</v>
      </c>
      <c r="DF32" s="838">
        <v>68449.58</v>
      </c>
      <c r="DG32" s="838">
        <v>72090</v>
      </c>
      <c r="DH32" s="54">
        <v>13752.19</v>
      </c>
      <c r="DI32" s="838">
        <f t="shared" si="18"/>
        <v>19.076418365931474</v>
      </c>
      <c r="DJ32" s="54">
        <f t="shared" si="91"/>
        <v>0</v>
      </c>
      <c r="DK32" s="838">
        <v>72090</v>
      </c>
      <c r="DL32" s="838">
        <f t="shared" si="19"/>
        <v>94.95017339436815</v>
      </c>
      <c r="DM32" s="54">
        <f t="shared" si="92"/>
        <v>0</v>
      </c>
      <c r="DN32" s="838">
        <v>72090</v>
      </c>
      <c r="DO32" s="838">
        <v>41523.94</v>
      </c>
      <c r="DP32" s="838">
        <f t="shared" si="20"/>
        <v>57.600138715494523</v>
      </c>
      <c r="DQ32" s="838">
        <f t="shared" si="93"/>
        <v>-23380.42</v>
      </c>
      <c r="DR32" s="838">
        <v>48709.58</v>
      </c>
      <c r="DS32" s="838">
        <v>51506.080000000002</v>
      </c>
      <c r="DT32" s="838">
        <f t="shared" si="21"/>
        <v>105.74117042273821</v>
      </c>
      <c r="DU32" s="838">
        <f t="shared" si="94"/>
        <v>3890.4199999999983</v>
      </c>
      <c r="DV32" s="838">
        <v>52600</v>
      </c>
      <c r="DW32" s="838">
        <v>72090</v>
      </c>
      <c r="DX32" s="838"/>
      <c r="DY32" s="838"/>
      <c r="DZ32" s="838">
        <v>0</v>
      </c>
      <c r="EA32" s="838">
        <v>72090</v>
      </c>
      <c r="EB32" s="838">
        <v>8258.67</v>
      </c>
      <c r="EC32" s="838">
        <f t="shared" si="23"/>
        <v>11.456054931335832</v>
      </c>
      <c r="ED32" s="838">
        <f t="shared" si="95"/>
        <v>-90</v>
      </c>
      <c r="EE32" s="838">
        <v>72000</v>
      </c>
      <c r="EF32" s="838">
        <v>0</v>
      </c>
      <c r="EG32" s="838">
        <f t="shared" si="24"/>
        <v>0</v>
      </c>
      <c r="EH32" s="838" t="e">
        <f>(#REF!-EE32)</f>
        <v>#REF!</v>
      </c>
      <c r="EI32" s="838">
        <f>IFERROR(#REF!/DZ32*100,)</f>
        <v>0</v>
      </c>
      <c r="EJ32" s="838">
        <f>IFERROR(#REF!/#REF!*100,)</f>
        <v>0</v>
      </c>
      <c r="EK32" s="838">
        <v>52000</v>
      </c>
      <c r="EL32" s="838"/>
      <c r="EM32" s="838"/>
      <c r="EN32" s="838"/>
      <c r="EO32" s="838"/>
      <c r="EP32" s="838"/>
      <c r="EQ32" s="838"/>
      <c r="ER32" s="838"/>
      <c r="ES32" s="146">
        <f t="shared" si="26"/>
        <v>0</v>
      </c>
      <c r="EX32" s="739">
        <f>IF(EX$9=$K32,#REF!,0)</f>
        <v>0</v>
      </c>
      <c r="EY32" s="739">
        <f>IF(EY$9=$K32,#REF!,0)</f>
        <v>0</v>
      </c>
      <c r="EZ32" s="739">
        <f>IF(EZ$9=$K32,#REF!,0)</f>
        <v>0</v>
      </c>
      <c r="FA32" s="739">
        <f>IF(FA$9=$K32,#REF!,0)</f>
        <v>0</v>
      </c>
      <c r="FB32" s="739">
        <f>IF(FB$9=$K32,#REF!,0)</f>
        <v>0</v>
      </c>
      <c r="FC32" s="739">
        <f>IF(FC$9=$K32,#REF!,0)</f>
        <v>0</v>
      </c>
      <c r="FD32" s="739">
        <f>IF(FD$9=$K32,#REF!,0)</f>
        <v>0</v>
      </c>
      <c r="FE32" s="739">
        <f>IF(FE$9=$K32,#REF!,0)</f>
        <v>0</v>
      </c>
      <c r="FF32" s="739">
        <f>IF(FF$9=$K32,#REF!,0)</f>
        <v>0</v>
      </c>
      <c r="FG32" s="739">
        <f>IF(FG$9=$K32,#REF!,0)</f>
        <v>0</v>
      </c>
      <c r="FH32" s="739">
        <f>IF(FH$9=$K32,#REF!,0)</f>
        <v>0</v>
      </c>
      <c r="FI32" s="739">
        <f>IF(FI$9=$K32,#REF!,0)</f>
        <v>0</v>
      </c>
      <c r="FJ32" s="739">
        <f>IF(FJ$9=$K32,#REF!,0)</f>
        <v>0</v>
      </c>
      <c r="FK32" s="739">
        <f>IF(FK$9=$K32,#REF!,0)</f>
        <v>0</v>
      </c>
      <c r="FL32" s="739">
        <f>IF(FL$9=$K32,#REF!,0)</f>
        <v>0</v>
      </c>
      <c r="FM32" s="739">
        <f>IF(FM$9=$K32,#REF!,0)</f>
        <v>0</v>
      </c>
      <c r="FN32" s="739">
        <f>IF(FN$9=$K32,#REF!,0)</f>
        <v>0</v>
      </c>
      <c r="FO32" s="739">
        <f>IF(FO$9=$K32,#REF!,0)</f>
        <v>0</v>
      </c>
      <c r="FP32" s="739">
        <f>IF(FP$9=$K32,#REF!,0)</f>
        <v>0</v>
      </c>
      <c r="FQ32" s="739">
        <f>IF(FQ$9=$K32,#REF!,0)</f>
        <v>0</v>
      </c>
      <c r="FU32" s="739">
        <f t="shared" si="98"/>
        <v>0</v>
      </c>
      <c r="FV32" s="739">
        <f t="shared" si="98"/>
        <v>0</v>
      </c>
      <c r="FW32" s="739">
        <f t="shared" si="98"/>
        <v>0</v>
      </c>
      <c r="FX32" s="739">
        <f t="shared" si="98"/>
        <v>0</v>
      </c>
      <c r="FY32" s="739">
        <f t="shared" si="98"/>
        <v>0</v>
      </c>
      <c r="FZ32" s="739">
        <f t="shared" si="98"/>
        <v>0</v>
      </c>
      <c r="GA32" s="739">
        <f t="shared" si="98"/>
        <v>0</v>
      </c>
      <c r="GB32" s="739">
        <f t="shared" si="98"/>
        <v>0</v>
      </c>
      <c r="GC32" s="739">
        <f t="shared" si="98"/>
        <v>0</v>
      </c>
      <c r="GD32" s="739">
        <f t="shared" si="98"/>
        <v>0</v>
      </c>
      <c r="GE32" s="739">
        <f t="shared" si="99"/>
        <v>0</v>
      </c>
      <c r="GF32" s="739">
        <f t="shared" si="99"/>
        <v>0</v>
      </c>
      <c r="GG32" s="739">
        <f t="shared" si="99"/>
        <v>0</v>
      </c>
      <c r="GH32" s="739">
        <f t="shared" si="99"/>
        <v>0</v>
      </c>
      <c r="GI32" s="739">
        <f t="shared" si="99"/>
        <v>0</v>
      </c>
      <c r="GJ32" s="739">
        <f t="shared" si="99"/>
        <v>0</v>
      </c>
      <c r="GK32" s="739">
        <f t="shared" si="99"/>
        <v>0</v>
      </c>
      <c r="GL32" s="739">
        <f t="shared" si="99"/>
        <v>0</v>
      </c>
      <c r="GM32" s="739">
        <f t="shared" si="99"/>
        <v>0</v>
      </c>
      <c r="GN32" s="739">
        <f t="shared" si="99"/>
        <v>0</v>
      </c>
      <c r="GQ32" s="1098">
        <f>IF(GQ$9=$N32,#REF!,0)</f>
        <v>0</v>
      </c>
      <c r="GR32" s="1098">
        <f>IF(GR$9=$N32,#REF!,0)</f>
        <v>0</v>
      </c>
      <c r="GS32" s="1098">
        <f>IF(GS$9=$N32,#REF!,0)</f>
        <v>0</v>
      </c>
      <c r="GT32" s="1098">
        <f>IF(GT$9=$N32,#REF!,0)</f>
        <v>0</v>
      </c>
      <c r="GU32" s="1098">
        <f>IF(GU$9=$N32,#REF!,0)</f>
        <v>0</v>
      </c>
      <c r="GV32" s="1098">
        <f>IF(GV$9=$N32,#REF!,0)</f>
        <v>0</v>
      </c>
      <c r="GW32" s="1098">
        <f>IF(GW$9=$N32,#REF!,0)</f>
        <v>0</v>
      </c>
      <c r="GX32" s="1098">
        <f>IF(GX$9=$N32,#REF!,0)</f>
        <v>0</v>
      </c>
      <c r="GY32" s="1098">
        <f>IF(GY$9=$N32,#REF!,0)</f>
        <v>0</v>
      </c>
      <c r="GZ32" s="1098">
        <f>IF(GZ$9=$N32,#REF!,0)</f>
        <v>0</v>
      </c>
      <c r="HA32" s="1098">
        <f>IF(HA$9=$N32,#REF!,0)</f>
        <v>0</v>
      </c>
      <c r="HB32" s="1098">
        <f>IF(HB$9=$N32,#REF!,0)</f>
        <v>0</v>
      </c>
      <c r="HC32" s="1098">
        <f>IF(HC$9=$N32,#REF!,0)</f>
        <v>0</v>
      </c>
      <c r="HD32" s="1098">
        <f>IF(HD$9=$N32,#REF!,0)</f>
        <v>0</v>
      </c>
      <c r="HE32" s="1098">
        <f>IF(HE$9=$N32,#REF!,0)</f>
        <v>0</v>
      </c>
      <c r="HF32" s="1098">
        <f>IF(HF$9=$N32,#REF!,0)</f>
        <v>0</v>
      </c>
      <c r="HG32" s="1098">
        <f>IF(HG$9=$N32,#REF!,0)</f>
        <v>0</v>
      </c>
      <c r="HH32" s="1098">
        <f>IF(HH$9=$N32,#REF!,0)</f>
        <v>0</v>
      </c>
      <c r="HI32" s="1098">
        <f>IF(HI$9=$N32,#REF!,0)</f>
        <v>0</v>
      </c>
      <c r="HJ32" s="1098">
        <f>IF(HJ$9=$N32,#REF!,0)</f>
        <v>0</v>
      </c>
      <c r="HK32" s="1098">
        <f>IF(HK$9=$N32,#REF!,0)</f>
        <v>0</v>
      </c>
      <c r="HL32" s="1098" t="e">
        <f>IF(HL$9=$N32,#REF!,0)</f>
        <v>#REF!</v>
      </c>
      <c r="HM32" s="1098">
        <f>IF(HM$9=$N32,#REF!,0)</f>
        <v>0</v>
      </c>
      <c r="HN32" s="1098">
        <f>IF(HN$9=$N32,#REF!,0)</f>
        <v>0</v>
      </c>
      <c r="HO32" s="1098">
        <f>IF(HO$9=$N32,#REF!,0)</f>
        <v>0</v>
      </c>
      <c r="HP32" s="1098">
        <f>IF(HP$9=$N32,#REF!,0)</f>
        <v>0</v>
      </c>
      <c r="HQ32" s="1098">
        <f>IF(HQ$9=$N32,#REF!,0)</f>
        <v>0</v>
      </c>
      <c r="HR32" s="1098">
        <f>IF(HR$9=$N32,#REF!,0)</f>
        <v>0</v>
      </c>
      <c r="HS32" s="1098">
        <f>IF(HS$9=$N32,#REF!,0)</f>
        <v>0</v>
      </c>
      <c r="HT32" s="1098">
        <f>IF(HT$9=$N32,#REF!,0)</f>
        <v>0</v>
      </c>
      <c r="HU32" s="1098">
        <f>IF(HU$9=$N32,#REF!,0)</f>
        <v>0</v>
      </c>
      <c r="HV32" s="1098">
        <f>IF(HV$9=$N32,#REF!,0)</f>
        <v>0</v>
      </c>
      <c r="HW32" s="1098">
        <f>IF(HW$9=$N32,#REF!,0)</f>
        <v>0</v>
      </c>
      <c r="HX32" s="1098">
        <f>IF(HX$9=$N32,#REF!,0)</f>
        <v>0</v>
      </c>
      <c r="HY32" s="1098">
        <f>IF(HY$9=$N32,#REF!,0)</f>
        <v>0</v>
      </c>
      <c r="HZ32" s="1098">
        <f>IF(HZ$9=$N32,#REF!,0)</f>
        <v>0</v>
      </c>
      <c r="IA32" s="1098">
        <f>IF(IA$9=$N32,#REF!,0)</f>
        <v>0</v>
      </c>
      <c r="IB32" s="1098">
        <f>IF(IB$9=$N32,#REF!,0)</f>
        <v>0</v>
      </c>
      <c r="IC32" s="1098">
        <f>IF(IC$9=$N32,#REF!,0)</f>
        <v>0</v>
      </c>
      <c r="ID32" s="1098">
        <f>IF(ID$9=$N32,#REF!,0)</f>
        <v>0</v>
      </c>
      <c r="IE32" s="1098">
        <f>IF(IE$9=$N32,#REF!,0)</f>
        <v>0</v>
      </c>
      <c r="IF32" s="1098">
        <f>IF(IF$9=$N32,#REF!,0)</f>
        <v>0</v>
      </c>
      <c r="IG32" s="1098">
        <f>IF(IG$9=$N32,#REF!,0)</f>
        <v>0</v>
      </c>
      <c r="IH32" s="1098">
        <f>IF(IH$9=$N32,#REF!,0)</f>
        <v>0</v>
      </c>
      <c r="II32" s="1098">
        <f>IF(II$9=$N32,#REF!,0)</f>
        <v>0</v>
      </c>
      <c r="IJ32" s="1098">
        <f>IF(IJ$9=$N32,#REF!,0)</f>
        <v>0</v>
      </c>
      <c r="IK32" s="1098">
        <f>IF(IK$9=$N32,#REF!,0)</f>
        <v>0</v>
      </c>
      <c r="IL32" s="1098">
        <f>IF(IL$9=$N32,#REF!,0)</f>
        <v>0</v>
      </c>
      <c r="IM32" s="1098">
        <f>IF(IM$9=$N32,#REF!,0)</f>
        <v>0</v>
      </c>
      <c r="IN32" s="1098">
        <f>IF(IN$9=$N32,#REF!,0)</f>
        <v>0</v>
      </c>
      <c r="IO32" s="1098">
        <f>IF(IO$9=$N32,#REF!,0)</f>
        <v>0</v>
      </c>
      <c r="IP32" s="1098">
        <f>IF(IP$9=$N32,#REF!,0)</f>
        <v>0</v>
      </c>
      <c r="IQ32" s="1098">
        <f>IF(IQ$9=$N32,#REF!,0)</f>
        <v>0</v>
      </c>
      <c r="IR32" s="1098">
        <f>IF(IR$9=$N32,#REF!,0)</f>
        <v>0</v>
      </c>
      <c r="IS32" s="1098">
        <f>IF(IS$9=$N32,#REF!,0)</f>
        <v>0</v>
      </c>
      <c r="IT32" s="1098">
        <f>IF(IT$9=$N32,#REF!,0)</f>
        <v>0</v>
      </c>
      <c r="IU32" s="1098">
        <f>IF(IU$9=$N32,#REF!,0)</f>
        <v>0</v>
      </c>
      <c r="IV32" s="1098">
        <f>IF(IV$9=$N32,#REF!,0)</f>
        <v>0</v>
      </c>
      <c r="IW32" s="1098">
        <f>IF(IW$9=$N32,#REF!,0)</f>
        <v>0</v>
      </c>
      <c r="IX32" s="1098">
        <f>IF(IX$9=$N32,#REF!,0)</f>
        <v>0</v>
      </c>
      <c r="IY32" s="1098">
        <f>IF(IY$9=$N32,#REF!,0)</f>
        <v>0</v>
      </c>
      <c r="IZ32" s="1098">
        <f>IF(IZ$9=$N32,#REF!,0)</f>
        <v>0</v>
      </c>
      <c r="JA32" s="1098">
        <f>IF(JA$9=$N32,#REF!,0)</f>
        <v>0</v>
      </c>
      <c r="JB32" s="1098">
        <f>IF(JB$9=$N32,#REF!,0)</f>
        <v>0</v>
      </c>
      <c r="JC32" s="1098">
        <f>IF(JC$9=$N32,#REF!,0)</f>
        <v>0</v>
      </c>
      <c r="JD32" s="1098">
        <f>IF(JD$9=$N32,#REF!,0)</f>
        <v>0</v>
      </c>
      <c r="JE32" s="1098">
        <f>IF(JE$9=$N32,#REF!,0)</f>
        <v>0</v>
      </c>
      <c r="JF32" s="1098">
        <f>IF(JF$9=$N32,#REF!,0)</f>
        <v>0</v>
      </c>
      <c r="JG32" s="1098">
        <f>IF(JG$9=$N32,#REF!,0)</f>
        <v>0</v>
      </c>
      <c r="JH32" s="1098">
        <f>IF(JH$9=$N32,#REF!,0)</f>
        <v>0</v>
      </c>
      <c r="JI32" s="1098">
        <f>IF(JI$9=$N32,#REF!,0)</f>
        <v>0</v>
      </c>
      <c r="JJ32" s="1098">
        <f>IF(JJ$9=$N32,#REF!,0)</f>
        <v>0</v>
      </c>
      <c r="JK32" s="1098">
        <f>IF(JK$9=$N32,#REF!,0)</f>
        <v>0</v>
      </c>
      <c r="JL32" s="1098">
        <f>IF(JL$9=$N32,#REF!,0)</f>
        <v>0</v>
      </c>
      <c r="JM32" s="1098">
        <f>IF(JM$9=$N32,#REF!,0)</f>
        <v>0</v>
      </c>
      <c r="JN32" s="1098">
        <f>IF(JN$9=$N32,#REF!,0)</f>
        <v>0</v>
      </c>
      <c r="JO32" s="1098">
        <f>IF(JO$9=$N32,#REF!,0)</f>
        <v>0</v>
      </c>
      <c r="JP32" s="1098">
        <f>IF(JP$9=$N32,#REF!,0)</f>
        <v>0</v>
      </c>
      <c r="JQ32" s="1098">
        <f>IF(JQ$9=$N32,#REF!,0)</f>
        <v>0</v>
      </c>
      <c r="JR32" s="1098">
        <f>IF(JR$9=$N32,#REF!,0)</f>
        <v>0</v>
      </c>
      <c r="JS32" s="1098">
        <f>IF(JS$9=$N32,#REF!,0)</f>
        <v>0</v>
      </c>
      <c r="JT32" s="1098">
        <f>IF(JT$9=$N32,#REF!,0)</f>
        <v>0</v>
      </c>
      <c r="JU32" s="1098">
        <f>IF(JU$9=$N32,#REF!,0)</f>
        <v>0</v>
      </c>
      <c r="JV32" s="1098">
        <f>IF(JV$9=$N32,#REF!,0)</f>
        <v>0</v>
      </c>
      <c r="JW32" s="1098">
        <f>IF(JW$9=$N32,#REF!,0)</f>
        <v>0</v>
      </c>
      <c r="JX32" s="681"/>
      <c r="JZ32" s="681">
        <f t="shared" si="71"/>
        <v>0</v>
      </c>
      <c r="KA32" s="681">
        <f t="shared" si="71"/>
        <v>0</v>
      </c>
      <c r="KB32" s="681">
        <f t="shared" si="71"/>
        <v>0</v>
      </c>
      <c r="KC32" s="681">
        <f t="shared" si="71"/>
        <v>0</v>
      </c>
      <c r="KD32" s="681">
        <f t="shared" si="71"/>
        <v>0</v>
      </c>
      <c r="KE32" s="681">
        <f t="shared" si="71"/>
        <v>0</v>
      </c>
      <c r="KF32" s="681">
        <f t="shared" si="71"/>
        <v>0</v>
      </c>
      <c r="KG32" s="681">
        <f t="shared" si="71"/>
        <v>0</v>
      </c>
      <c r="KH32" s="681">
        <f t="shared" si="71"/>
        <v>0</v>
      </c>
      <c r="KI32" s="681">
        <f t="shared" si="71"/>
        <v>0</v>
      </c>
      <c r="KJ32" s="681">
        <f t="shared" si="71"/>
        <v>0</v>
      </c>
      <c r="KN32" s="1098">
        <f t="shared" si="100"/>
        <v>0</v>
      </c>
      <c r="KO32" s="1098">
        <f t="shared" si="100"/>
        <v>0</v>
      </c>
      <c r="KP32" s="1098">
        <f t="shared" si="100"/>
        <v>0</v>
      </c>
      <c r="KQ32" s="1098">
        <f t="shared" si="100"/>
        <v>0</v>
      </c>
      <c r="KR32" s="1098">
        <f t="shared" si="100"/>
        <v>0</v>
      </c>
      <c r="KS32" s="1098">
        <f t="shared" si="100"/>
        <v>0</v>
      </c>
      <c r="KT32" s="1098">
        <f t="shared" si="100"/>
        <v>0</v>
      </c>
      <c r="KU32" s="1098">
        <f t="shared" si="100"/>
        <v>0</v>
      </c>
      <c r="KV32" s="1098">
        <f t="shared" si="100"/>
        <v>0</v>
      </c>
      <c r="KW32" s="1098">
        <f t="shared" si="100"/>
        <v>0</v>
      </c>
      <c r="KX32" s="1098">
        <f t="shared" si="100"/>
        <v>0</v>
      </c>
      <c r="KY32" s="1098">
        <f t="shared" si="100"/>
        <v>0</v>
      </c>
      <c r="KZ32" s="1098">
        <f t="shared" si="100"/>
        <v>0</v>
      </c>
      <c r="LA32" s="1098">
        <f t="shared" si="100"/>
        <v>0</v>
      </c>
      <c r="LB32" s="1098">
        <f t="shared" si="100"/>
        <v>0</v>
      </c>
      <c r="LC32" s="1098">
        <f t="shared" si="100"/>
        <v>0</v>
      </c>
      <c r="LD32" s="1098">
        <f t="shared" si="96"/>
        <v>0</v>
      </c>
      <c r="LE32" s="1098">
        <f t="shared" si="96"/>
        <v>0</v>
      </c>
      <c r="LF32" s="1098">
        <f t="shared" si="96"/>
        <v>0</v>
      </c>
      <c r="LG32" s="1098">
        <f t="shared" si="96"/>
        <v>0</v>
      </c>
      <c r="LH32" s="1098">
        <f t="shared" si="96"/>
        <v>0</v>
      </c>
      <c r="LI32" s="1098">
        <f t="shared" si="96"/>
        <v>0</v>
      </c>
      <c r="LJ32" s="1098">
        <f t="shared" si="96"/>
        <v>0</v>
      </c>
      <c r="LK32" s="1098">
        <f t="shared" si="96"/>
        <v>0</v>
      </c>
      <c r="LL32" s="1098">
        <f t="shared" si="96"/>
        <v>0</v>
      </c>
      <c r="LM32" s="1098">
        <f t="shared" si="96"/>
        <v>0</v>
      </c>
      <c r="LN32" s="1098">
        <f t="shared" si="96"/>
        <v>0</v>
      </c>
      <c r="LO32" s="1098">
        <f t="shared" si="96"/>
        <v>0</v>
      </c>
      <c r="LP32" s="1098">
        <f t="shared" si="96"/>
        <v>0</v>
      </c>
      <c r="LQ32" s="1098">
        <f t="shared" si="96"/>
        <v>0</v>
      </c>
      <c r="LR32" s="1098">
        <f t="shared" si="96"/>
        <v>0</v>
      </c>
      <c r="LS32" s="1098">
        <f t="shared" si="96"/>
        <v>0</v>
      </c>
    </row>
    <row r="33" spans="1:331" x14ac:dyDescent="0.35">
      <c r="A33" s="668"/>
      <c r="B33" s="871"/>
      <c r="C33" s="870"/>
      <c r="D33" s="871"/>
      <c r="E33" s="871"/>
      <c r="F33" s="871"/>
      <c r="G33" s="871" t="s">
        <v>9</v>
      </c>
      <c r="H33" s="871"/>
      <c r="I33" s="871"/>
      <c r="J33" s="871" t="s">
        <v>194</v>
      </c>
      <c r="K33" s="885"/>
      <c r="L33" s="890"/>
      <c r="M33" s="892"/>
      <c r="N33" s="892">
        <v>3235</v>
      </c>
      <c r="O33" s="920" t="s">
        <v>36</v>
      </c>
      <c r="P33" s="429">
        <v>0</v>
      </c>
      <c r="Q33" s="429">
        <v>0</v>
      </c>
      <c r="R33" s="429">
        <v>0</v>
      </c>
      <c r="S33" s="429">
        <v>0</v>
      </c>
      <c r="T33" s="429">
        <v>0</v>
      </c>
      <c r="U33" s="429">
        <v>0</v>
      </c>
      <c r="V33" s="429">
        <v>0</v>
      </c>
      <c r="W33" s="429">
        <v>0</v>
      </c>
      <c r="X33" s="429">
        <f t="shared" si="80"/>
        <v>0</v>
      </c>
      <c r="Y33" s="429">
        <v>0</v>
      </c>
      <c r="Z33" s="31">
        <v>0</v>
      </c>
      <c r="AA33" s="31"/>
      <c r="AB33" s="31">
        <v>0</v>
      </c>
      <c r="AC33" s="31">
        <v>0</v>
      </c>
      <c r="AD33" s="31"/>
      <c r="AE33" s="31" t="e">
        <f t="shared" si="5"/>
        <v>#DIV/0!</v>
      </c>
      <c r="AF33" s="429">
        <f t="shared" si="81"/>
        <v>0</v>
      </c>
      <c r="AG33" s="31"/>
      <c r="AH33" s="31"/>
      <c r="AI33" s="635"/>
      <c r="AJ33" s="31"/>
      <c r="AK33" s="31"/>
      <c r="AL33" s="31"/>
      <c r="AM33" s="31"/>
      <c r="AN33" s="54"/>
      <c r="AO33" s="54"/>
      <c r="AP33" s="54"/>
      <c r="AQ33" s="54"/>
      <c r="AR33" s="31"/>
      <c r="AS33" s="54"/>
      <c r="AT33" s="54"/>
      <c r="AU33" s="54"/>
      <c r="AV33" s="54"/>
      <c r="AW33" s="54"/>
      <c r="AX33" s="54"/>
      <c r="AY33" s="429">
        <f t="shared" si="82"/>
        <v>0</v>
      </c>
      <c r="AZ33" s="429"/>
      <c r="BA33" s="31"/>
      <c r="BB33" s="54"/>
      <c r="BC33" s="54"/>
      <c r="BD33" s="54"/>
      <c r="BE33" s="54">
        <v>0</v>
      </c>
      <c r="BF33" s="54"/>
      <c r="BG33" s="54"/>
      <c r="BH33" s="54"/>
      <c r="BI33" s="429">
        <f t="shared" si="83"/>
        <v>0</v>
      </c>
      <c r="BJ33" s="54"/>
      <c r="BK33" s="54"/>
      <c r="BL33" s="54">
        <f t="shared" si="31"/>
        <v>0</v>
      </c>
      <c r="BM33" s="31"/>
      <c r="BN33" s="31"/>
      <c r="BO33" s="54"/>
      <c r="BP33" s="54"/>
      <c r="BQ33" s="54"/>
      <c r="BR33" s="429">
        <f t="shared" si="84"/>
        <v>0</v>
      </c>
      <c r="BS33" s="54"/>
      <c r="BT33" s="54"/>
      <c r="BU33" s="429">
        <f t="shared" si="85"/>
        <v>0</v>
      </c>
      <c r="BV33" s="54"/>
      <c r="BW33" s="54"/>
      <c r="BX33" s="54"/>
      <c r="BY33" s="54"/>
      <c r="BZ33" s="54"/>
      <c r="CA33" s="54">
        <f t="shared" si="8"/>
        <v>0</v>
      </c>
      <c r="CB33" s="54">
        <f t="shared" si="9"/>
        <v>0</v>
      </c>
      <c r="CC33" s="54"/>
      <c r="CD33" s="54"/>
      <c r="CE33" s="54"/>
      <c r="CF33" s="54"/>
      <c r="CG33" s="54">
        <f t="shared" si="10"/>
        <v>0</v>
      </c>
      <c r="CH33" s="54">
        <f t="shared" si="86"/>
        <v>0</v>
      </c>
      <c r="CI33" s="54"/>
      <c r="CJ33" s="54"/>
      <c r="CK33" s="54">
        <f t="shared" si="11"/>
        <v>0</v>
      </c>
      <c r="CL33" s="54">
        <f t="shared" si="87"/>
        <v>0</v>
      </c>
      <c r="CM33" s="54"/>
      <c r="CN33" s="54"/>
      <c r="CO33" s="54">
        <f t="shared" si="12"/>
        <v>0</v>
      </c>
      <c r="CP33" s="54">
        <f t="shared" si="88"/>
        <v>0</v>
      </c>
      <c r="CQ33" s="54"/>
      <c r="CR33" s="54"/>
      <c r="CS33" s="54">
        <f t="shared" si="13"/>
        <v>0</v>
      </c>
      <c r="CT33" s="54">
        <f t="shared" si="89"/>
        <v>0</v>
      </c>
      <c r="CU33" s="54"/>
      <c r="CV33" s="54"/>
      <c r="CW33" s="54">
        <f t="shared" si="14"/>
        <v>0</v>
      </c>
      <c r="CX33" s="54">
        <f t="shared" si="90"/>
        <v>0</v>
      </c>
      <c r="CY33" s="54"/>
      <c r="CZ33" s="838"/>
      <c r="DA33" s="838"/>
      <c r="DB33" s="54">
        <v>0</v>
      </c>
      <c r="DC33" s="838"/>
      <c r="DD33" s="838">
        <f t="shared" si="16"/>
        <v>0</v>
      </c>
      <c r="DE33" s="838">
        <f t="shared" si="17"/>
        <v>0</v>
      </c>
      <c r="DF33" s="838">
        <v>0</v>
      </c>
      <c r="DG33" s="838"/>
      <c r="DH33" s="54"/>
      <c r="DI33" s="838">
        <f t="shared" si="18"/>
        <v>0</v>
      </c>
      <c r="DJ33" s="54">
        <f t="shared" si="91"/>
        <v>0</v>
      </c>
      <c r="DK33" s="838"/>
      <c r="DL33" s="838">
        <f t="shared" si="19"/>
        <v>0</v>
      </c>
      <c r="DM33" s="54">
        <f t="shared" si="92"/>
        <v>0</v>
      </c>
      <c r="DN33" s="838"/>
      <c r="DO33" s="838"/>
      <c r="DP33" s="838">
        <f t="shared" si="20"/>
        <v>0</v>
      </c>
      <c r="DQ33" s="838">
        <f t="shared" si="93"/>
        <v>0</v>
      </c>
      <c r="DR33" s="838"/>
      <c r="DS33" s="838"/>
      <c r="DT33" s="838">
        <f t="shared" si="21"/>
        <v>0</v>
      </c>
      <c r="DU33" s="838">
        <f t="shared" si="94"/>
        <v>0</v>
      </c>
      <c r="DV33" s="838">
        <v>0</v>
      </c>
      <c r="DW33" s="838"/>
      <c r="DX33" s="838"/>
      <c r="DY33" s="838"/>
      <c r="DZ33" s="838">
        <v>0</v>
      </c>
      <c r="EA33" s="838">
        <v>0</v>
      </c>
      <c r="EB33" s="838">
        <v>0</v>
      </c>
      <c r="EC33" s="838">
        <f t="shared" si="23"/>
        <v>0</v>
      </c>
      <c r="ED33" s="838">
        <f t="shared" si="95"/>
        <v>0</v>
      </c>
      <c r="EE33" s="838">
        <v>0</v>
      </c>
      <c r="EF33" s="838">
        <v>0</v>
      </c>
      <c r="EG33" s="838">
        <f t="shared" si="24"/>
        <v>0</v>
      </c>
      <c r="EH33" s="838" t="e">
        <f>(#REF!-EE33)</f>
        <v>#REF!</v>
      </c>
      <c r="EI33" s="838">
        <f>IFERROR(#REF!/DZ33*100,)</f>
        <v>0</v>
      </c>
      <c r="EJ33" s="838">
        <f>IFERROR(#REF!/#REF!*100,)</f>
        <v>0</v>
      </c>
      <c r="EK33" s="838">
        <v>0</v>
      </c>
      <c r="EL33" s="838"/>
      <c r="EM33" s="838"/>
      <c r="EN33" s="838"/>
      <c r="EO33" s="838"/>
      <c r="EP33" s="838"/>
      <c r="EQ33" s="838"/>
      <c r="ER33" s="838"/>
      <c r="ES33" s="146">
        <f t="shared" si="26"/>
        <v>0</v>
      </c>
      <c r="EX33" s="739">
        <f>IF(EX$9=$K33,#REF!,0)</f>
        <v>0</v>
      </c>
      <c r="EY33" s="739">
        <f>IF(EY$9=$K33,#REF!,0)</f>
        <v>0</v>
      </c>
      <c r="EZ33" s="739">
        <f>IF(EZ$9=$K33,#REF!,0)</f>
        <v>0</v>
      </c>
      <c r="FA33" s="739">
        <f>IF(FA$9=$K33,#REF!,0)</f>
        <v>0</v>
      </c>
      <c r="FB33" s="739">
        <f>IF(FB$9=$K33,#REF!,0)</f>
        <v>0</v>
      </c>
      <c r="FC33" s="739">
        <f>IF(FC$9=$K33,#REF!,0)</f>
        <v>0</v>
      </c>
      <c r="FD33" s="739">
        <f>IF(FD$9=$K33,#REF!,0)</f>
        <v>0</v>
      </c>
      <c r="FE33" s="739">
        <f>IF(FE$9=$K33,#REF!,0)</f>
        <v>0</v>
      </c>
      <c r="FF33" s="739">
        <f>IF(FF$9=$K33,#REF!,0)</f>
        <v>0</v>
      </c>
      <c r="FG33" s="739">
        <f>IF(FG$9=$K33,#REF!,0)</f>
        <v>0</v>
      </c>
      <c r="FH33" s="739">
        <f>IF(FH$9=$K33,#REF!,0)</f>
        <v>0</v>
      </c>
      <c r="FI33" s="739">
        <f>IF(FI$9=$K33,#REF!,0)</f>
        <v>0</v>
      </c>
      <c r="FJ33" s="739">
        <f>IF(FJ$9=$K33,#REF!,0)</f>
        <v>0</v>
      </c>
      <c r="FK33" s="739">
        <f>IF(FK$9=$K33,#REF!,0)</f>
        <v>0</v>
      </c>
      <c r="FL33" s="739">
        <f>IF(FL$9=$K33,#REF!,0)</f>
        <v>0</v>
      </c>
      <c r="FM33" s="739">
        <f>IF(FM$9=$K33,#REF!,0)</f>
        <v>0</v>
      </c>
      <c r="FN33" s="739">
        <f>IF(FN$9=$K33,#REF!,0)</f>
        <v>0</v>
      </c>
      <c r="FO33" s="739">
        <f>IF(FO$9=$K33,#REF!,0)</f>
        <v>0</v>
      </c>
      <c r="FP33" s="739">
        <f>IF(FP$9=$K33,#REF!,0)</f>
        <v>0</v>
      </c>
      <c r="FQ33" s="739">
        <f>IF(FQ$9=$K33,#REF!,0)</f>
        <v>0</v>
      </c>
      <c r="FU33" s="739">
        <f t="shared" si="98"/>
        <v>0</v>
      </c>
      <c r="FV33" s="739">
        <f t="shared" si="98"/>
        <v>0</v>
      </c>
      <c r="FW33" s="739">
        <f t="shared" si="98"/>
        <v>0</v>
      </c>
      <c r="FX33" s="739">
        <f t="shared" si="98"/>
        <v>0</v>
      </c>
      <c r="FY33" s="739">
        <f t="shared" si="98"/>
        <v>0</v>
      </c>
      <c r="FZ33" s="739">
        <f t="shared" si="98"/>
        <v>0</v>
      </c>
      <c r="GA33" s="739">
        <f t="shared" si="98"/>
        <v>0</v>
      </c>
      <c r="GB33" s="739">
        <f t="shared" si="98"/>
        <v>0</v>
      </c>
      <c r="GC33" s="739">
        <f t="shared" si="98"/>
        <v>0</v>
      </c>
      <c r="GD33" s="739">
        <f t="shared" si="98"/>
        <v>0</v>
      </c>
      <c r="GE33" s="739">
        <f t="shared" si="99"/>
        <v>0</v>
      </c>
      <c r="GF33" s="739">
        <f t="shared" si="99"/>
        <v>0</v>
      </c>
      <c r="GG33" s="739">
        <f t="shared" si="99"/>
        <v>0</v>
      </c>
      <c r="GH33" s="739">
        <f t="shared" si="99"/>
        <v>0</v>
      </c>
      <c r="GI33" s="739">
        <f t="shared" si="99"/>
        <v>0</v>
      </c>
      <c r="GJ33" s="739">
        <f t="shared" si="99"/>
        <v>0</v>
      </c>
      <c r="GK33" s="739">
        <f t="shared" si="99"/>
        <v>0</v>
      </c>
      <c r="GL33" s="739">
        <f t="shared" si="99"/>
        <v>0</v>
      </c>
      <c r="GM33" s="739">
        <f t="shared" si="99"/>
        <v>0</v>
      </c>
      <c r="GN33" s="739">
        <f t="shared" si="99"/>
        <v>0</v>
      </c>
      <c r="GQ33" s="1098">
        <f>IF(GQ$9=$N33,#REF!,0)</f>
        <v>0</v>
      </c>
      <c r="GR33" s="1098">
        <f>IF(GR$9=$N33,#REF!,0)</f>
        <v>0</v>
      </c>
      <c r="GS33" s="1098">
        <f>IF(GS$9=$N33,#REF!,0)</f>
        <v>0</v>
      </c>
      <c r="GT33" s="1098">
        <f>IF(GT$9=$N33,#REF!,0)</f>
        <v>0</v>
      </c>
      <c r="GU33" s="1098">
        <f>IF(GU$9=$N33,#REF!,0)</f>
        <v>0</v>
      </c>
      <c r="GV33" s="1098">
        <f>IF(GV$9=$N33,#REF!,0)</f>
        <v>0</v>
      </c>
      <c r="GW33" s="1098">
        <f>IF(GW$9=$N33,#REF!,0)</f>
        <v>0</v>
      </c>
      <c r="GX33" s="1098">
        <f>IF(GX$9=$N33,#REF!,0)</f>
        <v>0</v>
      </c>
      <c r="GY33" s="1098">
        <f>IF(GY$9=$N33,#REF!,0)</f>
        <v>0</v>
      </c>
      <c r="GZ33" s="1098">
        <f>IF(GZ$9=$N33,#REF!,0)</f>
        <v>0</v>
      </c>
      <c r="HA33" s="1098">
        <f>IF(HA$9=$N33,#REF!,0)</f>
        <v>0</v>
      </c>
      <c r="HB33" s="1098">
        <f>IF(HB$9=$N33,#REF!,0)</f>
        <v>0</v>
      </c>
      <c r="HC33" s="1098">
        <f>IF(HC$9=$N33,#REF!,0)</f>
        <v>0</v>
      </c>
      <c r="HD33" s="1098">
        <f>IF(HD$9=$N33,#REF!,0)</f>
        <v>0</v>
      </c>
      <c r="HE33" s="1098">
        <f>IF(HE$9=$N33,#REF!,0)</f>
        <v>0</v>
      </c>
      <c r="HF33" s="1098">
        <f>IF(HF$9=$N33,#REF!,0)</f>
        <v>0</v>
      </c>
      <c r="HG33" s="1098">
        <f>IF(HG$9=$N33,#REF!,0)</f>
        <v>0</v>
      </c>
      <c r="HH33" s="1098">
        <f>IF(HH$9=$N33,#REF!,0)</f>
        <v>0</v>
      </c>
      <c r="HI33" s="1098">
        <f>IF(HI$9=$N33,#REF!,0)</f>
        <v>0</v>
      </c>
      <c r="HJ33" s="1098">
        <f>IF(HJ$9=$N33,#REF!,0)</f>
        <v>0</v>
      </c>
      <c r="HK33" s="1098">
        <f>IF(HK$9=$N33,#REF!,0)</f>
        <v>0</v>
      </c>
      <c r="HL33" s="1098">
        <f>IF(HL$9=$N33,#REF!,0)</f>
        <v>0</v>
      </c>
      <c r="HM33" s="1098" t="e">
        <f>IF(HM$9=$N33,#REF!,0)</f>
        <v>#REF!</v>
      </c>
      <c r="HN33" s="1098">
        <f>IF(HN$9=$N33,#REF!,0)</f>
        <v>0</v>
      </c>
      <c r="HO33" s="1098">
        <f>IF(HO$9=$N33,#REF!,0)</f>
        <v>0</v>
      </c>
      <c r="HP33" s="1098">
        <f>IF(HP$9=$N33,#REF!,0)</f>
        <v>0</v>
      </c>
      <c r="HQ33" s="1098">
        <f>IF(HQ$9=$N33,#REF!,0)</f>
        <v>0</v>
      </c>
      <c r="HR33" s="1098">
        <f>IF(HR$9=$N33,#REF!,0)</f>
        <v>0</v>
      </c>
      <c r="HS33" s="1098">
        <f>IF(HS$9=$N33,#REF!,0)</f>
        <v>0</v>
      </c>
      <c r="HT33" s="1098">
        <f>IF(HT$9=$N33,#REF!,0)</f>
        <v>0</v>
      </c>
      <c r="HU33" s="1098">
        <f>IF(HU$9=$N33,#REF!,0)</f>
        <v>0</v>
      </c>
      <c r="HV33" s="1098">
        <f>IF(HV$9=$N33,#REF!,0)</f>
        <v>0</v>
      </c>
      <c r="HW33" s="1098">
        <f>IF(HW$9=$N33,#REF!,0)</f>
        <v>0</v>
      </c>
      <c r="HX33" s="1098">
        <f>IF(HX$9=$N33,#REF!,0)</f>
        <v>0</v>
      </c>
      <c r="HY33" s="1098">
        <f>IF(HY$9=$N33,#REF!,0)</f>
        <v>0</v>
      </c>
      <c r="HZ33" s="1098">
        <f>IF(HZ$9=$N33,#REF!,0)</f>
        <v>0</v>
      </c>
      <c r="IA33" s="1098">
        <f>IF(IA$9=$N33,#REF!,0)</f>
        <v>0</v>
      </c>
      <c r="IB33" s="1098">
        <f>IF(IB$9=$N33,#REF!,0)</f>
        <v>0</v>
      </c>
      <c r="IC33" s="1098">
        <f>IF(IC$9=$N33,#REF!,0)</f>
        <v>0</v>
      </c>
      <c r="ID33" s="1098">
        <f>IF(ID$9=$N33,#REF!,0)</f>
        <v>0</v>
      </c>
      <c r="IE33" s="1098">
        <f>IF(IE$9=$N33,#REF!,0)</f>
        <v>0</v>
      </c>
      <c r="IF33" s="1098">
        <f>IF(IF$9=$N33,#REF!,0)</f>
        <v>0</v>
      </c>
      <c r="IG33" s="1098">
        <f>IF(IG$9=$N33,#REF!,0)</f>
        <v>0</v>
      </c>
      <c r="IH33" s="1098">
        <f>IF(IH$9=$N33,#REF!,0)</f>
        <v>0</v>
      </c>
      <c r="II33" s="1098">
        <f>IF(II$9=$N33,#REF!,0)</f>
        <v>0</v>
      </c>
      <c r="IJ33" s="1098">
        <f>IF(IJ$9=$N33,#REF!,0)</f>
        <v>0</v>
      </c>
      <c r="IK33" s="1098">
        <f>IF(IK$9=$N33,#REF!,0)</f>
        <v>0</v>
      </c>
      <c r="IL33" s="1098">
        <f>IF(IL$9=$N33,#REF!,0)</f>
        <v>0</v>
      </c>
      <c r="IM33" s="1098">
        <f>IF(IM$9=$N33,#REF!,0)</f>
        <v>0</v>
      </c>
      <c r="IN33" s="1098">
        <f>IF(IN$9=$N33,#REF!,0)</f>
        <v>0</v>
      </c>
      <c r="IO33" s="1098">
        <f>IF(IO$9=$N33,#REF!,0)</f>
        <v>0</v>
      </c>
      <c r="IP33" s="1098">
        <f>IF(IP$9=$N33,#REF!,0)</f>
        <v>0</v>
      </c>
      <c r="IQ33" s="1098">
        <f>IF(IQ$9=$N33,#REF!,0)</f>
        <v>0</v>
      </c>
      <c r="IR33" s="1098">
        <f>IF(IR$9=$N33,#REF!,0)</f>
        <v>0</v>
      </c>
      <c r="IS33" s="1098">
        <f>IF(IS$9=$N33,#REF!,0)</f>
        <v>0</v>
      </c>
      <c r="IT33" s="1098">
        <f>IF(IT$9=$N33,#REF!,0)</f>
        <v>0</v>
      </c>
      <c r="IU33" s="1098">
        <f>IF(IU$9=$N33,#REF!,0)</f>
        <v>0</v>
      </c>
      <c r="IV33" s="1098">
        <f>IF(IV$9=$N33,#REF!,0)</f>
        <v>0</v>
      </c>
      <c r="IW33" s="1098">
        <f>IF(IW$9=$N33,#REF!,0)</f>
        <v>0</v>
      </c>
      <c r="IX33" s="1098">
        <f>IF(IX$9=$N33,#REF!,0)</f>
        <v>0</v>
      </c>
      <c r="IY33" s="1098">
        <f>IF(IY$9=$N33,#REF!,0)</f>
        <v>0</v>
      </c>
      <c r="IZ33" s="1098">
        <f>IF(IZ$9=$N33,#REF!,0)</f>
        <v>0</v>
      </c>
      <c r="JA33" s="1098">
        <f>IF(JA$9=$N33,#REF!,0)</f>
        <v>0</v>
      </c>
      <c r="JB33" s="1098">
        <f>IF(JB$9=$N33,#REF!,0)</f>
        <v>0</v>
      </c>
      <c r="JC33" s="1098">
        <f>IF(JC$9=$N33,#REF!,0)</f>
        <v>0</v>
      </c>
      <c r="JD33" s="1098">
        <f>IF(JD$9=$N33,#REF!,0)</f>
        <v>0</v>
      </c>
      <c r="JE33" s="1098">
        <f>IF(JE$9=$N33,#REF!,0)</f>
        <v>0</v>
      </c>
      <c r="JF33" s="1098">
        <f>IF(JF$9=$N33,#REF!,0)</f>
        <v>0</v>
      </c>
      <c r="JG33" s="1098">
        <f>IF(JG$9=$N33,#REF!,0)</f>
        <v>0</v>
      </c>
      <c r="JH33" s="1098">
        <f>IF(JH$9=$N33,#REF!,0)</f>
        <v>0</v>
      </c>
      <c r="JI33" s="1098">
        <f>IF(JI$9=$N33,#REF!,0)</f>
        <v>0</v>
      </c>
      <c r="JJ33" s="1098">
        <f>IF(JJ$9=$N33,#REF!,0)</f>
        <v>0</v>
      </c>
      <c r="JK33" s="1098">
        <f>IF(JK$9=$N33,#REF!,0)</f>
        <v>0</v>
      </c>
      <c r="JL33" s="1098">
        <f>IF(JL$9=$N33,#REF!,0)</f>
        <v>0</v>
      </c>
      <c r="JM33" s="1098">
        <f>IF(JM$9=$N33,#REF!,0)</f>
        <v>0</v>
      </c>
      <c r="JN33" s="1098">
        <f>IF(JN$9=$N33,#REF!,0)</f>
        <v>0</v>
      </c>
      <c r="JO33" s="1098">
        <f>IF(JO$9=$N33,#REF!,0)</f>
        <v>0</v>
      </c>
      <c r="JP33" s="1098">
        <f>IF(JP$9=$N33,#REF!,0)</f>
        <v>0</v>
      </c>
      <c r="JQ33" s="1098">
        <f>IF(JQ$9=$N33,#REF!,0)</f>
        <v>0</v>
      </c>
      <c r="JR33" s="1098">
        <f>IF(JR$9=$N33,#REF!,0)</f>
        <v>0</v>
      </c>
      <c r="JS33" s="1098">
        <f>IF(JS$9=$N33,#REF!,0)</f>
        <v>0</v>
      </c>
      <c r="JT33" s="1098">
        <f>IF(JT$9=$N33,#REF!,0)</f>
        <v>0</v>
      </c>
      <c r="JU33" s="1098">
        <f>IF(JU$9=$N33,#REF!,0)</f>
        <v>0</v>
      </c>
      <c r="JV33" s="1098">
        <f>IF(JV$9=$N33,#REF!,0)</f>
        <v>0</v>
      </c>
      <c r="JW33" s="1098">
        <f>IF(JW$9=$N33,#REF!,0)</f>
        <v>0</v>
      </c>
      <c r="JX33" s="681"/>
      <c r="JZ33" s="681">
        <f t="shared" si="71"/>
        <v>0</v>
      </c>
      <c r="KA33" s="681">
        <f t="shared" si="71"/>
        <v>0</v>
      </c>
      <c r="KB33" s="681">
        <f t="shared" si="71"/>
        <v>0</v>
      </c>
      <c r="KC33" s="681">
        <f t="shared" si="71"/>
        <v>0</v>
      </c>
      <c r="KD33" s="681">
        <f t="shared" si="71"/>
        <v>0</v>
      </c>
      <c r="KE33" s="681">
        <f t="shared" si="71"/>
        <v>0</v>
      </c>
      <c r="KF33" s="681">
        <f t="shared" si="71"/>
        <v>0</v>
      </c>
      <c r="KG33" s="681">
        <f t="shared" si="71"/>
        <v>0</v>
      </c>
      <c r="KH33" s="681">
        <f t="shared" si="71"/>
        <v>0</v>
      </c>
      <c r="KI33" s="681">
        <f t="shared" si="71"/>
        <v>0</v>
      </c>
      <c r="KJ33" s="681">
        <f t="shared" si="71"/>
        <v>0</v>
      </c>
      <c r="KN33" s="1098">
        <f t="shared" si="100"/>
        <v>0</v>
      </c>
      <c r="KO33" s="1098">
        <f t="shared" si="100"/>
        <v>0</v>
      </c>
      <c r="KP33" s="1098">
        <f t="shared" si="100"/>
        <v>0</v>
      </c>
      <c r="KQ33" s="1098">
        <f t="shared" si="100"/>
        <v>0</v>
      </c>
      <c r="KR33" s="1098">
        <f t="shared" si="100"/>
        <v>0</v>
      </c>
      <c r="KS33" s="1098">
        <f t="shared" si="100"/>
        <v>0</v>
      </c>
      <c r="KT33" s="1098">
        <f t="shared" si="100"/>
        <v>0</v>
      </c>
      <c r="KU33" s="1098">
        <f t="shared" si="100"/>
        <v>0</v>
      </c>
      <c r="KV33" s="1098">
        <f t="shared" si="100"/>
        <v>0</v>
      </c>
      <c r="KW33" s="1098">
        <f t="shared" si="100"/>
        <v>0</v>
      </c>
      <c r="KX33" s="1098">
        <f t="shared" si="100"/>
        <v>0</v>
      </c>
      <c r="KY33" s="1098">
        <f t="shared" si="100"/>
        <v>0</v>
      </c>
      <c r="KZ33" s="1098">
        <f t="shared" si="100"/>
        <v>0</v>
      </c>
      <c r="LA33" s="1098">
        <f t="shared" si="100"/>
        <v>0</v>
      </c>
      <c r="LB33" s="1098">
        <f t="shared" si="100"/>
        <v>0</v>
      </c>
      <c r="LC33" s="1098">
        <f t="shared" si="100"/>
        <v>0</v>
      </c>
      <c r="LD33" s="1098">
        <f t="shared" si="96"/>
        <v>0</v>
      </c>
      <c r="LE33" s="1098">
        <f t="shared" si="96"/>
        <v>0</v>
      </c>
      <c r="LF33" s="1098">
        <f t="shared" si="96"/>
        <v>0</v>
      </c>
      <c r="LG33" s="1098">
        <f t="shared" si="96"/>
        <v>0</v>
      </c>
      <c r="LH33" s="1098">
        <f t="shared" si="96"/>
        <v>0</v>
      </c>
      <c r="LI33" s="1098">
        <f t="shared" si="96"/>
        <v>0</v>
      </c>
      <c r="LJ33" s="1098">
        <f t="shared" si="96"/>
        <v>0</v>
      </c>
      <c r="LK33" s="1098">
        <f t="shared" si="96"/>
        <v>0</v>
      </c>
      <c r="LL33" s="1098">
        <f t="shared" si="96"/>
        <v>0</v>
      </c>
      <c r="LM33" s="1098">
        <f t="shared" si="96"/>
        <v>0</v>
      </c>
      <c r="LN33" s="1098">
        <f t="shared" si="96"/>
        <v>0</v>
      </c>
      <c r="LO33" s="1098">
        <f t="shared" si="96"/>
        <v>0</v>
      </c>
      <c r="LP33" s="1098">
        <f t="shared" si="96"/>
        <v>0</v>
      </c>
      <c r="LQ33" s="1098">
        <f t="shared" si="96"/>
        <v>0</v>
      </c>
      <c r="LR33" s="1098">
        <f t="shared" si="96"/>
        <v>0</v>
      </c>
      <c r="LS33" s="1098">
        <f t="shared" si="96"/>
        <v>0</v>
      </c>
    </row>
    <row r="34" spans="1:331" x14ac:dyDescent="0.35">
      <c r="A34" s="668"/>
      <c r="B34" s="871"/>
      <c r="C34" s="870"/>
      <c r="D34" s="871"/>
      <c r="E34" s="871"/>
      <c r="F34" s="871"/>
      <c r="G34" s="871" t="s">
        <v>9</v>
      </c>
      <c r="H34" s="871"/>
      <c r="I34" s="871"/>
      <c r="J34" s="871" t="s">
        <v>194</v>
      </c>
      <c r="K34" s="885"/>
      <c r="L34" s="890"/>
      <c r="M34" s="892"/>
      <c r="N34" s="892">
        <v>3236</v>
      </c>
      <c r="O34" s="920" t="s">
        <v>175</v>
      </c>
      <c r="P34" s="429">
        <v>10503.33</v>
      </c>
      <c r="Q34" s="429">
        <v>10000</v>
      </c>
      <c r="R34" s="429">
        <v>0</v>
      </c>
      <c r="S34" s="429">
        <v>0</v>
      </c>
      <c r="T34" s="429">
        <v>0</v>
      </c>
      <c r="U34" s="429">
        <v>0</v>
      </c>
      <c r="V34" s="429">
        <v>0</v>
      </c>
      <c r="W34" s="429">
        <v>0</v>
      </c>
      <c r="X34" s="429">
        <f t="shared" si="80"/>
        <v>0</v>
      </c>
      <c r="Y34" s="429">
        <v>0</v>
      </c>
      <c r="Z34" s="31">
        <v>0</v>
      </c>
      <c r="AA34" s="31"/>
      <c r="AB34" s="31">
        <v>0</v>
      </c>
      <c r="AC34" s="31">
        <v>0</v>
      </c>
      <c r="AD34" s="31"/>
      <c r="AE34" s="31" t="e">
        <f t="shared" si="5"/>
        <v>#DIV/0!</v>
      </c>
      <c r="AF34" s="429">
        <f t="shared" si="81"/>
        <v>0</v>
      </c>
      <c r="AG34" s="31"/>
      <c r="AH34" s="31"/>
      <c r="AI34" s="635"/>
      <c r="AJ34" s="31"/>
      <c r="AK34" s="31"/>
      <c r="AL34" s="31"/>
      <c r="AM34" s="31"/>
      <c r="AN34" s="54"/>
      <c r="AO34" s="54"/>
      <c r="AP34" s="54"/>
      <c r="AQ34" s="54"/>
      <c r="AR34" s="31"/>
      <c r="AS34" s="54"/>
      <c r="AT34" s="54"/>
      <c r="AU34" s="54"/>
      <c r="AV34" s="54"/>
      <c r="AW34" s="54"/>
      <c r="AX34" s="54"/>
      <c r="AY34" s="429">
        <f t="shared" si="82"/>
        <v>0</v>
      </c>
      <c r="AZ34" s="429"/>
      <c r="BA34" s="31"/>
      <c r="BB34" s="54"/>
      <c r="BC34" s="54"/>
      <c r="BD34" s="54"/>
      <c r="BE34" s="54">
        <v>0</v>
      </c>
      <c r="BF34" s="54"/>
      <c r="BG34" s="54"/>
      <c r="BH34" s="54"/>
      <c r="BI34" s="429">
        <f t="shared" si="83"/>
        <v>0</v>
      </c>
      <c r="BJ34" s="54"/>
      <c r="BK34" s="54"/>
      <c r="BL34" s="54">
        <f t="shared" si="31"/>
        <v>0</v>
      </c>
      <c r="BM34" s="31"/>
      <c r="BN34" s="31"/>
      <c r="BO34" s="54"/>
      <c r="BP34" s="54"/>
      <c r="BQ34" s="54"/>
      <c r="BR34" s="429">
        <f t="shared" si="84"/>
        <v>0</v>
      </c>
      <c r="BS34" s="54"/>
      <c r="BT34" s="54"/>
      <c r="BU34" s="429">
        <f t="shared" si="85"/>
        <v>0</v>
      </c>
      <c r="BV34" s="54"/>
      <c r="BW34" s="54"/>
      <c r="BX34" s="54"/>
      <c r="BY34" s="54"/>
      <c r="BZ34" s="54"/>
      <c r="CA34" s="54">
        <f t="shared" si="8"/>
        <v>0</v>
      </c>
      <c r="CB34" s="54">
        <f t="shared" si="9"/>
        <v>0</v>
      </c>
      <c r="CC34" s="54"/>
      <c r="CD34" s="54"/>
      <c r="CE34" s="54"/>
      <c r="CF34" s="54"/>
      <c r="CG34" s="54">
        <f t="shared" si="10"/>
        <v>0</v>
      </c>
      <c r="CH34" s="54">
        <f t="shared" si="86"/>
        <v>0</v>
      </c>
      <c r="CI34" s="54"/>
      <c r="CJ34" s="54"/>
      <c r="CK34" s="54">
        <f t="shared" si="11"/>
        <v>0</v>
      </c>
      <c r="CL34" s="54">
        <f t="shared" si="87"/>
        <v>0</v>
      </c>
      <c r="CM34" s="54"/>
      <c r="CN34" s="54"/>
      <c r="CO34" s="54">
        <f t="shared" si="12"/>
        <v>0</v>
      </c>
      <c r="CP34" s="54">
        <f t="shared" si="88"/>
        <v>0</v>
      </c>
      <c r="CQ34" s="54"/>
      <c r="CR34" s="54"/>
      <c r="CS34" s="54">
        <f t="shared" si="13"/>
        <v>0</v>
      </c>
      <c r="CT34" s="54">
        <f t="shared" si="89"/>
        <v>0</v>
      </c>
      <c r="CU34" s="54"/>
      <c r="CV34" s="54"/>
      <c r="CW34" s="54">
        <f t="shared" si="14"/>
        <v>0</v>
      </c>
      <c r="CX34" s="54">
        <f t="shared" si="90"/>
        <v>0</v>
      </c>
      <c r="CY34" s="54"/>
      <c r="CZ34" s="838"/>
      <c r="DA34" s="838"/>
      <c r="DB34" s="54">
        <v>0</v>
      </c>
      <c r="DC34" s="838"/>
      <c r="DD34" s="838">
        <f t="shared" si="16"/>
        <v>0</v>
      </c>
      <c r="DE34" s="838">
        <f t="shared" si="17"/>
        <v>0</v>
      </c>
      <c r="DF34" s="838">
        <v>0</v>
      </c>
      <c r="DG34" s="838"/>
      <c r="DH34" s="54"/>
      <c r="DI34" s="838">
        <f t="shared" si="18"/>
        <v>0</v>
      </c>
      <c r="DJ34" s="54">
        <f t="shared" si="91"/>
        <v>0</v>
      </c>
      <c r="DK34" s="838"/>
      <c r="DL34" s="838">
        <f t="shared" si="19"/>
        <v>0</v>
      </c>
      <c r="DM34" s="54">
        <f t="shared" si="92"/>
        <v>0</v>
      </c>
      <c r="DN34" s="838"/>
      <c r="DO34" s="838"/>
      <c r="DP34" s="838">
        <f t="shared" si="20"/>
        <v>0</v>
      </c>
      <c r="DQ34" s="838">
        <f t="shared" si="93"/>
        <v>0</v>
      </c>
      <c r="DR34" s="838"/>
      <c r="DS34" s="838"/>
      <c r="DT34" s="838">
        <f t="shared" si="21"/>
        <v>0</v>
      </c>
      <c r="DU34" s="838">
        <f t="shared" si="94"/>
        <v>0</v>
      </c>
      <c r="DV34" s="838">
        <v>0</v>
      </c>
      <c r="DW34" s="838"/>
      <c r="DX34" s="838"/>
      <c r="DY34" s="838"/>
      <c r="DZ34" s="838">
        <v>0</v>
      </c>
      <c r="EA34" s="838">
        <v>0</v>
      </c>
      <c r="EB34" s="838">
        <v>0</v>
      </c>
      <c r="EC34" s="838">
        <f t="shared" si="23"/>
        <v>0</v>
      </c>
      <c r="ED34" s="838">
        <f t="shared" si="95"/>
        <v>0</v>
      </c>
      <c r="EE34" s="838">
        <v>0</v>
      </c>
      <c r="EF34" s="838">
        <v>0</v>
      </c>
      <c r="EG34" s="838">
        <f t="shared" si="24"/>
        <v>0</v>
      </c>
      <c r="EH34" s="838" t="e">
        <f>(#REF!-EE34)</f>
        <v>#REF!</v>
      </c>
      <c r="EI34" s="838">
        <f>IFERROR(#REF!/DZ34*100,)</f>
        <v>0</v>
      </c>
      <c r="EJ34" s="838">
        <f>IFERROR(#REF!/#REF!*100,)</f>
        <v>0</v>
      </c>
      <c r="EK34" s="838">
        <v>0</v>
      </c>
      <c r="EL34" s="838"/>
      <c r="EM34" s="838"/>
      <c r="EN34" s="838"/>
      <c r="EO34" s="838"/>
      <c r="EP34" s="838"/>
      <c r="EQ34" s="838"/>
      <c r="ER34" s="838"/>
      <c r="ES34" s="146">
        <f t="shared" si="26"/>
        <v>0</v>
      </c>
      <c r="EX34" s="739">
        <f>IF(EX$9=$K34,#REF!,0)</f>
        <v>0</v>
      </c>
      <c r="EY34" s="739">
        <f>IF(EY$9=$K34,#REF!,0)</f>
        <v>0</v>
      </c>
      <c r="EZ34" s="739">
        <f>IF(EZ$9=$K34,#REF!,0)</f>
        <v>0</v>
      </c>
      <c r="FA34" s="739">
        <f>IF(FA$9=$K34,#REF!,0)</f>
        <v>0</v>
      </c>
      <c r="FB34" s="739">
        <f>IF(FB$9=$K34,#REF!,0)</f>
        <v>0</v>
      </c>
      <c r="FC34" s="739">
        <f>IF(FC$9=$K34,#REF!,0)</f>
        <v>0</v>
      </c>
      <c r="FD34" s="739">
        <f>IF(FD$9=$K34,#REF!,0)</f>
        <v>0</v>
      </c>
      <c r="FE34" s="739">
        <f>IF(FE$9=$K34,#REF!,0)</f>
        <v>0</v>
      </c>
      <c r="FF34" s="739">
        <f>IF(FF$9=$K34,#REF!,0)</f>
        <v>0</v>
      </c>
      <c r="FG34" s="739">
        <f>IF(FG$9=$K34,#REF!,0)</f>
        <v>0</v>
      </c>
      <c r="FH34" s="739">
        <f>IF(FH$9=$K34,#REF!,0)</f>
        <v>0</v>
      </c>
      <c r="FI34" s="739">
        <f>IF(FI$9=$K34,#REF!,0)</f>
        <v>0</v>
      </c>
      <c r="FJ34" s="739">
        <f>IF(FJ$9=$K34,#REF!,0)</f>
        <v>0</v>
      </c>
      <c r="FK34" s="739">
        <f>IF(FK$9=$K34,#REF!,0)</f>
        <v>0</v>
      </c>
      <c r="FL34" s="739">
        <f>IF(FL$9=$K34,#REF!,0)</f>
        <v>0</v>
      </c>
      <c r="FM34" s="739">
        <f>IF(FM$9=$K34,#REF!,0)</f>
        <v>0</v>
      </c>
      <c r="FN34" s="739">
        <f>IF(FN$9=$K34,#REF!,0)</f>
        <v>0</v>
      </c>
      <c r="FO34" s="739">
        <f>IF(FO$9=$K34,#REF!,0)</f>
        <v>0</v>
      </c>
      <c r="FP34" s="739">
        <f>IF(FP$9=$K34,#REF!,0)</f>
        <v>0</v>
      </c>
      <c r="FQ34" s="739">
        <f>IF(FQ$9=$K34,#REF!,0)</f>
        <v>0</v>
      </c>
      <c r="FU34" s="739">
        <f t="shared" si="98"/>
        <v>0</v>
      </c>
      <c r="FV34" s="739">
        <f t="shared" si="98"/>
        <v>0</v>
      </c>
      <c r="FW34" s="739">
        <f t="shared" si="98"/>
        <v>0</v>
      </c>
      <c r="FX34" s="739">
        <f t="shared" si="98"/>
        <v>0</v>
      </c>
      <c r="FY34" s="739">
        <f t="shared" si="98"/>
        <v>0</v>
      </c>
      <c r="FZ34" s="739">
        <f t="shared" si="98"/>
        <v>0</v>
      </c>
      <c r="GA34" s="739">
        <f t="shared" si="98"/>
        <v>0</v>
      </c>
      <c r="GB34" s="739">
        <f t="shared" si="98"/>
        <v>0</v>
      </c>
      <c r="GC34" s="739">
        <f t="shared" si="98"/>
        <v>0</v>
      </c>
      <c r="GD34" s="739">
        <f t="shared" si="98"/>
        <v>0</v>
      </c>
      <c r="GE34" s="739">
        <f t="shared" si="99"/>
        <v>0</v>
      </c>
      <c r="GF34" s="739">
        <f t="shared" si="99"/>
        <v>0</v>
      </c>
      <c r="GG34" s="739">
        <f t="shared" si="99"/>
        <v>0</v>
      </c>
      <c r="GH34" s="739">
        <f t="shared" si="99"/>
        <v>0</v>
      </c>
      <c r="GI34" s="739">
        <f t="shared" si="99"/>
        <v>0</v>
      </c>
      <c r="GJ34" s="739">
        <f t="shared" si="99"/>
        <v>0</v>
      </c>
      <c r="GK34" s="739">
        <f t="shared" si="99"/>
        <v>0</v>
      </c>
      <c r="GL34" s="739">
        <f t="shared" si="99"/>
        <v>0</v>
      </c>
      <c r="GM34" s="739">
        <f t="shared" si="99"/>
        <v>0</v>
      </c>
      <c r="GN34" s="739">
        <f t="shared" si="99"/>
        <v>0</v>
      </c>
      <c r="GQ34" s="1098">
        <f>IF(GQ$9=$N34,#REF!,0)</f>
        <v>0</v>
      </c>
      <c r="GR34" s="1098">
        <f>IF(GR$9=$N34,#REF!,0)</f>
        <v>0</v>
      </c>
      <c r="GS34" s="1098">
        <f>IF(GS$9=$N34,#REF!,0)</f>
        <v>0</v>
      </c>
      <c r="GT34" s="1098">
        <f>IF(GT$9=$N34,#REF!,0)</f>
        <v>0</v>
      </c>
      <c r="GU34" s="1098">
        <f>IF(GU$9=$N34,#REF!,0)</f>
        <v>0</v>
      </c>
      <c r="GV34" s="1098">
        <f>IF(GV$9=$N34,#REF!,0)</f>
        <v>0</v>
      </c>
      <c r="GW34" s="1098">
        <f>IF(GW$9=$N34,#REF!,0)</f>
        <v>0</v>
      </c>
      <c r="GX34" s="1098">
        <f>IF(GX$9=$N34,#REF!,0)</f>
        <v>0</v>
      </c>
      <c r="GY34" s="1098">
        <f>IF(GY$9=$N34,#REF!,0)</f>
        <v>0</v>
      </c>
      <c r="GZ34" s="1098">
        <f>IF(GZ$9=$N34,#REF!,0)</f>
        <v>0</v>
      </c>
      <c r="HA34" s="1098">
        <f>IF(HA$9=$N34,#REF!,0)</f>
        <v>0</v>
      </c>
      <c r="HB34" s="1098">
        <f>IF(HB$9=$N34,#REF!,0)</f>
        <v>0</v>
      </c>
      <c r="HC34" s="1098">
        <f>IF(HC$9=$N34,#REF!,0)</f>
        <v>0</v>
      </c>
      <c r="HD34" s="1098">
        <f>IF(HD$9=$N34,#REF!,0)</f>
        <v>0</v>
      </c>
      <c r="HE34" s="1098">
        <f>IF(HE$9=$N34,#REF!,0)</f>
        <v>0</v>
      </c>
      <c r="HF34" s="1098">
        <f>IF(HF$9=$N34,#REF!,0)</f>
        <v>0</v>
      </c>
      <c r="HG34" s="1098">
        <f>IF(HG$9=$N34,#REF!,0)</f>
        <v>0</v>
      </c>
      <c r="HH34" s="1098">
        <f>IF(HH$9=$N34,#REF!,0)</f>
        <v>0</v>
      </c>
      <c r="HI34" s="1098">
        <f>IF(HI$9=$N34,#REF!,0)</f>
        <v>0</v>
      </c>
      <c r="HJ34" s="1098">
        <f>IF(HJ$9=$N34,#REF!,0)</f>
        <v>0</v>
      </c>
      <c r="HK34" s="1098">
        <f>IF(HK$9=$N34,#REF!,0)</f>
        <v>0</v>
      </c>
      <c r="HL34" s="1098">
        <f>IF(HL$9=$N34,#REF!,0)</f>
        <v>0</v>
      </c>
      <c r="HM34" s="1098">
        <f>IF(HM$9=$N34,#REF!,0)</f>
        <v>0</v>
      </c>
      <c r="HN34" s="1098" t="e">
        <f>IF(HN$9=$N34,#REF!,0)</f>
        <v>#REF!</v>
      </c>
      <c r="HO34" s="1098">
        <f>IF(HO$9=$N34,#REF!,0)</f>
        <v>0</v>
      </c>
      <c r="HP34" s="1098">
        <f>IF(HP$9=$N34,#REF!,0)</f>
        <v>0</v>
      </c>
      <c r="HQ34" s="1098">
        <f>IF(HQ$9=$N34,#REF!,0)</f>
        <v>0</v>
      </c>
      <c r="HR34" s="1098">
        <f>IF(HR$9=$N34,#REF!,0)</f>
        <v>0</v>
      </c>
      <c r="HS34" s="1098">
        <f>IF(HS$9=$N34,#REF!,0)</f>
        <v>0</v>
      </c>
      <c r="HT34" s="1098">
        <f>IF(HT$9=$N34,#REF!,0)</f>
        <v>0</v>
      </c>
      <c r="HU34" s="1098">
        <f>IF(HU$9=$N34,#REF!,0)</f>
        <v>0</v>
      </c>
      <c r="HV34" s="1098">
        <f>IF(HV$9=$N34,#REF!,0)</f>
        <v>0</v>
      </c>
      <c r="HW34" s="1098">
        <f>IF(HW$9=$N34,#REF!,0)</f>
        <v>0</v>
      </c>
      <c r="HX34" s="1098">
        <f>IF(HX$9=$N34,#REF!,0)</f>
        <v>0</v>
      </c>
      <c r="HY34" s="1098">
        <f>IF(HY$9=$N34,#REF!,0)</f>
        <v>0</v>
      </c>
      <c r="HZ34" s="1098">
        <f>IF(HZ$9=$N34,#REF!,0)</f>
        <v>0</v>
      </c>
      <c r="IA34" s="1098">
        <f>IF(IA$9=$N34,#REF!,0)</f>
        <v>0</v>
      </c>
      <c r="IB34" s="1098">
        <f>IF(IB$9=$N34,#REF!,0)</f>
        <v>0</v>
      </c>
      <c r="IC34" s="1098">
        <f>IF(IC$9=$N34,#REF!,0)</f>
        <v>0</v>
      </c>
      <c r="ID34" s="1098">
        <f>IF(ID$9=$N34,#REF!,0)</f>
        <v>0</v>
      </c>
      <c r="IE34" s="1098">
        <f>IF(IE$9=$N34,#REF!,0)</f>
        <v>0</v>
      </c>
      <c r="IF34" s="1098">
        <f>IF(IF$9=$N34,#REF!,0)</f>
        <v>0</v>
      </c>
      <c r="IG34" s="1098">
        <f>IF(IG$9=$N34,#REF!,0)</f>
        <v>0</v>
      </c>
      <c r="IH34" s="1098">
        <f>IF(IH$9=$N34,#REF!,0)</f>
        <v>0</v>
      </c>
      <c r="II34" s="1098">
        <f>IF(II$9=$N34,#REF!,0)</f>
        <v>0</v>
      </c>
      <c r="IJ34" s="1098">
        <f>IF(IJ$9=$N34,#REF!,0)</f>
        <v>0</v>
      </c>
      <c r="IK34" s="1098">
        <f>IF(IK$9=$N34,#REF!,0)</f>
        <v>0</v>
      </c>
      <c r="IL34" s="1098">
        <f>IF(IL$9=$N34,#REF!,0)</f>
        <v>0</v>
      </c>
      <c r="IM34" s="1098">
        <f>IF(IM$9=$N34,#REF!,0)</f>
        <v>0</v>
      </c>
      <c r="IN34" s="1098">
        <f>IF(IN$9=$N34,#REF!,0)</f>
        <v>0</v>
      </c>
      <c r="IO34" s="1098">
        <f>IF(IO$9=$N34,#REF!,0)</f>
        <v>0</v>
      </c>
      <c r="IP34" s="1098">
        <f>IF(IP$9=$N34,#REF!,0)</f>
        <v>0</v>
      </c>
      <c r="IQ34" s="1098">
        <f>IF(IQ$9=$N34,#REF!,0)</f>
        <v>0</v>
      </c>
      <c r="IR34" s="1098">
        <f>IF(IR$9=$N34,#REF!,0)</f>
        <v>0</v>
      </c>
      <c r="IS34" s="1098">
        <f>IF(IS$9=$N34,#REF!,0)</f>
        <v>0</v>
      </c>
      <c r="IT34" s="1098">
        <f>IF(IT$9=$N34,#REF!,0)</f>
        <v>0</v>
      </c>
      <c r="IU34" s="1098">
        <f>IF(IU$9=$N34,#REF!,0)</f>
        <v>0</v>
      </c>
      <c r="IV34" s="1098">
        <f>IF(IV$9=$N34,#REF!,0)</f>
        <v>0</v>
      </c>
      <c r="IW34" s="1098">
        <f>IF(IW$9=$N34,#REF!,0)</f>
        <v>0</v>
      </c>
      <c r="IX34" s="1098">
        <f>IF(IX$9=$N34,#REF!,0)</f>
        <v>0</v>
      </c>
      <c r="IY34" s="1098">
        <f>IF(IY$9=$N34,#REF!,0)</f>
        <v>0</v>
      </c>
      <c r="IZ34" s="1098">
        <f>IF(IZ$9=$N34,#REF!,0)</f>
        <v>0</v>
      </c>
      <c r="JA34" s="1098">
        <f>IF(JA$9=$N34,#REF!,0)</f>
        <v>0</v>
      </c>
      <c r="JB34" s="1098">
        <f>IF(JB$9=$N34,#REF!,0)</f>
        <v>0</v>
      </c>
      <c r="JC34" s="1098">
        <f>IF(JC$9=$N34,#REF!,0)</f>
        <v>0</v>
      </c>
      <c r="JD34" s="1098">
        <f>IF(JD$9=$N34,#REF!,0)</f>
        <v>0</v>
      </c>
      <c r="JE34" s="1098">
        <f>IF(JE$9=$N34,#REF!,0)</f>
        <v>0</v>
      </c>
      <c r="JF34" s="1098">
        <f>IF(JF$9=$N34,#REF!,0)</f>
        <v>0</v>
      </c>
      <c r="JG34" s="1098">
        <f>IF(JG$9=$N34,#REF!,0)</f>
        <v>0</v>
      </c>
      <c r="JH34" s="1098">
        <f>IF(JH$9=$N34,#REF!,0)</f>
        <v>0</v>
      </c>
      <c r="JI34" s="1098">
        <f>IF(JI$9=$N34,#REF!,0)</f>
        <v>0</v>
      </c>
      <c r="JJ34" s="1098">
        <f>IF(JJ$9=$N34,#REF!,0)</f>
        <v>0</v>
      </c>
      <c r="JK34" s="1098">
        <f>IF(JK$9=$N34,#REF!,0)</f>
        <v>0</v>
      </c>
      <c r="JL34" s="1098">
        <f>IF(JL$9=$N34,#REF!,0)</f>
        <v>0</v>
      </c>
      <c r="JM34" s="1098">
        <f>IF(JM$9=$N34,#REF!,0)</f>
        <v>0</v>
      </c>
      <c r="JN34" s="1098">
        <f>IF(JN$9=$N34,#REF!,0)</f>
        <v>0</v>
      </c>
      <c r="JO34" s="1098">
        <f>IF(JO$9=$N34,#REF!,0)</f>
        <v>0</v>
      </c>
      <c r="JP34" s="1098">
        <f>IF(JP$9=$N34,#REF!,0)</f>
        <v>0</v>
      </c>
      <c r="JQ34" s="1098">
        <f>IF(JQ$9=$N34,#REF!,0)</f>
        <v>0</v>
      </c>
      <c r="JR34" s="1098">
        <f>IF(JR$9=$N34,#REF!,0)</f>
        <v>0</v>
      </c>
      <c r="JS34" s="1098">
        <f>IF(JS$9=$N34,#REF!,0)</f>
        <v>0</v>
      </c>
      <c r="JT34" s="1098">
        <f>IF(JT$9=$N34,#REF!,0)</f>
        <v>0</v>
      </c>
      <c r="JU34" s="1098">
        <f>IF(JU$9=$N34,#REF!,0)</f>
        <v>0</v>
      </c>
      <c r="JV34" s="1098">
        <f>IF(JV$9=$N34,#REF!,0)</f>
        <v>0</v>
      </c>
      <c r="JW34" s="1098">
        <f>IF(JW$9=$N34,#REF!,0)</f>
        <v>0</v>
      </c>
      <c r="JX34" s="681"/>
      <c r="JZ34" s="681">
        <f t="shared" ref="JZ34:KJ43" si="101">IF(JZ$9=$L34,$DY34,0)</f>
        <v>0</v>
      </c>
      <c r="KA34" s="681">
        <f t="shared" si="101"/>
        <v>0</v>
      </c>
      <c r="KB34" s="681">
        <f t="shared" si="101"/>
        <v>0</v>
      </c>
      <c r="KC34" s="681">
        <f t="shared" si="101"/>
        <v>0</v>
      </c>
      <c r="KD34" s="681">
        <f t="shared" si="101"/>
        <v>0</v>
      </c>
      <c r="KE34" s="681">
        <f t="shared" si="101"/>
        <v>0</v>
      </c>
      <c r="KF34" s="681">
        <f t="shared" si="101"/>
        <v>0</v>
      </c>
      <c r="KG34" s="681">
        <f t="shared" si="101"/>
        <v>0</v>
      </c>
      <c r="KH34" s="681">
        <f t="shared" si="101"/>
        <v>0</v>
      </c>
      <c r="KI34" s="681">
        <f t="shared" si="101"/>
        <v>0</v>
      </c>
      <c r="KJ34" s="681">
        <f t="shared" si="101"/>
        <v>0</v>
      </c>
      <c r="KN34" s="1098">
        <f t="shared" si="100"/>
        <v>0</v>
      </c>
      <c r="KO34" s="1098">
        <f t="shared" si="100"/>
        <v>0</v>
      </c>
      <c r="KP34" s="1098">
        <f t="shared" si="100"/>
        <v>0</v>
      </c>
      <c r="KQ34" s="1098">
        <f t="shared" si="100"/>
        <v>0</v>
      </c>
      <c r="KR34" s="1098">
        <f t="shared" si="100"/>
        <v>0</v>
      </c>
      <c r="KS34" s="1098">
        <f t="shared" si="100"/>
        <v>0</v>
      </c>
      <c r="KT34" s="1098">
        <f t="shared" si="100"/>
        <v>0</v>
      </c>
      <c r="KU34" s="1098">
        <f t="shared" si="100"/>
        <v>0</v>
      </c>
      <c r="KV34" s="1098">
        <f t="shared" si="100"/>
        <v>0</v>
      </c>
      <c r="KW34" s="1098">
        <f t="shared" si="100"/>
        <v>0</v>
      </c>
      <c r="KX34" s="1098">
        <f t="shared" si="100"/>
        <v>0</v>
      </c>
      <c r="KY34" s="1098">
        <f t="shared" si="100"/>
        <v>0</v>
      </c>
      <c r="KZ34" s="1098">
        <f t="shared" si="100"/>
        <v>0</v>
      </c>
      <c r="LA34" s="1098">
        <f t="shared" si="100"/>
        <v>0</v>
      </c>
      <c r="LB34" s="1098">
        <f t="shared" si="100"/>
        <v>0</v>
      </c>
      <c r="LC34" s="1098">
        <f t="shared" si="100"/>
        <v>0</v>
      </c>
      <c r="LD34" s="1098">
        <f t="shared" si="96"/>
        <v>0</v>
      </c>
      <c r="LE34" s="1098">
        <f t="shared" si="96"/>
        <v>0</v>
      </c>
      <c r="LF34" s="1098">
        <f t="shared" si="96"/>
        <v>0</v>
      </c>
      <c r="LG34" s="1098">
        <f t="shared" si="96"/>
        <v>0</v>
      </c>
      <c r="LH34" s="1098">
        <f t="shared" si="96"/>
        <v>0</v>
      </c>
      <c r="LI34" s="1098">
        <f t="shared" si="96"/>
        <v>0</v>
      </c>
      <c r="LJ34" s="1098">
        <f t="shared" si="96"/>
        <v>0</v>
      </c>
      <c r="LK34" s="1098">
        <f t="shared" si="96"/>
        <v>0</v>
      </c>
      <c r="LL34" s="1098">
        <f t="shared" si="96"/>
        <v>0</v>
      </c>
      <c r="LM34" s="1098">
        <f t="shared" si="96"/>
        <v>0</v>
      </c>
      <c r="LN34" s="1098">
        <f t="shared" si="96"/>
        <v>0</v>
      </c>
      <c r="LO34" s="1098">
        <f t="shared" si="96"/>
        <v>0</v>
      </c>
      <c r="LP34" s="1098">
        <f t="shared" si="96"/>
        <v>0</v>
      </c>
      <c r="LQ34" s="1098">
        <f t="shared" si="96"/>
        <v>0</v>
      </c>
      <c r="LR34" s="1098">
        <f t="shared" si="96"/>
        <v>0</v>
      </c>
      <c r="LS34" s="1098">
        <f t="shared" si="96"/>
        <v>0</v>
      </c>
    </row>
    <row r="35" spans="1:331" ht="20.100000000000001" customHeight="1" x14ac:dyDescent="0.35">
      <c r="A35" s="668"/>
      <c r="B35" s="871"/>
      <c r="C35" s="870"/>
      <c r="D35" s="871"/>
      <c r="E35" s="871"/>
      <c r="F35" s="871"/>
      <c r="G35" s="871" t="s">
        <v>9</v>
      </c>
      <c r="H35" s="871"/>
      <c r="I35" s="871"/>
      <c r="J35" s="871" t="s">
        <v>194</v>
      </c>
      <c r="K35" s="885"/>
      <c r="L35" s="890"/>
      <c r="M35" s="892"/>
      <c r="N35" s="892">
        <v>3237</v>
      </c>
      <c r="O35" s="920" t="s">
        <v>198</v>
      </c>
      <c r="P35" s="429">
        <v>6000</v>
      </c>
      <c r="Q35" s="429">
        <v>6002</v>
      </c>
      <c r="R35" s="429">
        <v>6002</v>
      </c>
      <c r="S35" s="429">
        <v>6002</v>
      </c>
      <c r="T35" s="429">
        <v>6002</v>
      </c>
      <c r="U35" s="429">
        <v>6002</v>
      </c>
      <c r="V35" s="429">
        <v>0</v>
      </c>
      <c r="W35" s="429">
        <f>(V35/T35)*100</f>
        <v>0</v>
      </c>
      <c r="X35" s="429">
        <f t="shared" si="80"/>
        <v>0</v>
      </c>
      <c r="Y35" s="429">
        <v>6002</v>
      </c>
      <c r="Z35" s="31">
        <v>6002</v>
      </c>
      <c r="AA35" s="429">
        <v>3002</v>
      </c>
      <c r="AB35" s="31">
        <v>3002</v>
      </c>
      <c r="AC35" s="31">
        <v>6002</v>
      </c>
      <c r="AD35" s="31">
        <v>0</v>
      </c>
      <c r="AE35" s="31">
        <f t="shared" si="5"/>
        <v>0</v>
      </c>
      <c r="AF35" s="429">
        <f t="shared" si="81"/>
        <v>-2000</v>
      </c>
      <c r="AG35" s="31">
        <v>4002</v>
      </c>
      <c r="AH35" s="31"/>
      <c r="AI35" s="635"/>
      <c r="AJ35" s="31">
        <v>4002</v>
      </c>
      <c r="AK35" s="31">
        <v>4002</v>
      </c>
      <c r="AL35" s="31">
        <v>4002</v>
      </c>
      <c r="AM35" s="31">
        <v>0</v>
      </c>
      <c r="AN35" s="54">
        <v>0</v>
      </c>
      <c r="AO35" s="54">
        <v>4002</v>
      </c>
      <c r="AP35" s="54">
        <v>2061.25</v>
      </c>
      <c r="AQ35" s="54">
        <v>5061.25</v>
      </c>
      <c r="AR35" s="31">
        <v>2061.25</v>
      </c>
      <c r="AS35" s="54">
        <v>0</v>
      </c>
      <c r="AT35" s="54">
        <f>AR35/AP35*100</f>
        <v>100</v>
      </c>
      <c r="AU35" s="54">
        <v>2061.25</v>
      </c>
      <c r="AV35" s="54">
        <v>2061.25</v>
      </c>
      <c r="AW35" s="54"/>
      <c r="AX35" s="54"/>
      <c r="AY35" s="429">
        <f t="shared" si="82"/>
        <v>2000</v>
      </c>
      <c r="AZ35" s="429">
        <f>(AP35-AO35)</f>
        <v>-1940.75</v>
      </c>
      <c r="BA35" s="31"/>
      <c r="BB35" s="54">
        <v>4061.25</v>
      </c>
      <c r="BC35" s="54">
        <v>4061.25</v>
      </c>
      <c r="BD35" s="54">
        <v>1310</v>
      </c>
      <c r="BE35" s="54">
        <v>1310</v>
      </c>
      <c r="BF35" s="54">
        <v>4061.25</v>
      </c>
      <c r="BG35" s="54">
        <v>1310</v>
      </c>
      <c r="BH35" s="54">
        <v>4061.25</v>
      </c>
      <c r="BI35" s="429">
        <f t="shared" si="83"/>
        <v>-1000</v>
      </c>
      <c r="BJ35" s="54">
        <v>3061.25</v>
      </c>
      <c r="BK35" s="54">
        <v>1810</v>
      </c>
      <c r="BL35" s="54">
        <f t="shared" si="31"/>
        <v>59.126173948550431</v>
      </c>
      <c r="BM35" s="31"/>
      <c r="BN35" s="31"/>
      <c r="BO35" s="54">
        <v>2561.25</v>
      </c>
      <c r="BP35" s="54"/>
      <c r="BQ35" s="54"/>
      <c r="BR35" s="429">
        <f t="shared" si="84"/>
        <v>0</v>
      </c>
      <c r="BS35" s="54">
        <v>2561.25</v>
      </c>
      <c r="BT35" s="54">
        <v>1810</v>
      </c>
      <c r="BU35" s="429">
        <f t="shared" si="85"/>
        <v>-751.25</v>
      </c>
      <c r="BV35" s="54">
        <v>2561.25</v>
      </c>
      <c r="BW35" s="54"/>
      <c r="BX35" s="54"/>
      <c r="BY35" s="54">
        <v>1810</v>
      </c>
      <c r="BZ35" s="54">
        <v>1810</v>
      </c>
      <c r="CA35" s="54">
        <f t="shared" si="8"/>
        <v>138.1679389312977</v>
      </c>
      <c r="CB35" s="54">
        <f t="shared" si="9"/>
        <v>100</v>
      </c>
      <c r="CC35" s="54"/>
      <c r="CD35" s="54"/>
      <c r="CE35" s="54">
        <v>2561.25</v>
      </c>
      <c r="CF35" s="54">
        <v>1280</v>
      </c>
      <c r="CG35" s="54">
        <f t="shared" si="10"/>
        <v>49.975597852611031</v>
      </c>
      <c r="CH35" s="54">
        <f t="shared" si="86"/>
        <v>-1.25</v>
      </c>
      <c r="CI35" s="54">
        <v>2560</v>
      </c>
      <c r="CJ35" s="54"/>
      <c r="CK35" s="54">
        <f t="shared" si="11"/>
        <v>0</v>
      </c>
      <c r="CL35" s="54">
        <f t="shared" si="87"/>
        <v>0</v>
      </c>
      <c r="CM35" s="54">
        <v>2560</v>
      </c>
      <c r="CN35" s="54"/>
      <c r="CO35" s="54">
        <f t="shared" si="12"/>
        <v>0</v>
      </c>
      <c r="CP35" s="54">
        <f t="shared" si="88"/>
        <v>0</v>
      </c>
      <c r="CQ35" s="54">
        <v>2560</v>
      </c>
      <c r="CR35" s="54">
        <v>1280</v>
      </c>
      <c r="CS35" s="54">
        <f t="shared" si="13"/>
        <v>50</v>
      </c>
      <c r="CT35" s="54">
        <f t="shared" si="89"/>
        <v>-1280</v>
      </c>
      <c r="CU35" s="54">
        <v>1280</v>
      </c>
      <c r="CV35" s="54">
        <v>1280</v>
      </c>
      <c r="CW35" s="54">
        <f t="shared" si="14"/>
        <v>100</v>
      </c>
      <c r="CX35" s="54">
        <f t="shared" si="90"/>
        <v>0</v>
      </c>
      <c r="CY35" s="54">
        <v>1280</v>
      </c>
      <c r="CZ35" s="838"/>
      <c r="DA35" s="838"/>
      <c r="DB35" s="54">
        <v>1280</v>
      </c>
      <c r="DC35" s="838">
        <v>0</v>
      </c>
      <c r="DD35" s="838">
        <f t="shared" si="16"/>
        <v>0</v>
      </c>
      <c r="DE35" s="838">
        <f t="shared" si="17"/>
        <v>0</v>
      </c>
      <c r="DF35" s="838">
        <v>1280</v>
      </c>
      <c r="DG35" s="838">
        <v>2560</v>
      </c>
      <c r="DH35" s="54">
        <v>0</v>
      </c>
      <c r="DI35" s="838">
        <f t="shared" si="18"/>
        <v>0</v>
      </c>
      <c r="DJ35" s="54">
        <f t="shared" si="91"/>
        <v>0</v>
      </c>
      <c r="DK35" s="838">
        <v>2560</v>
      </c>
      <c r="DL35" s="838">
        <f t="shared" si="19"/>
        <v>50</v>
      </c>
      <c r="DM35" s="54">
        <f t="shared" si="92"/>
        <v>0</v>
      </c>
      <c r="DN35" s="838">
        <v>2560</v>
      </c>
      <c r="DO35" s="838"/>
      <c r="DP35" s="838">
        <f t="shared" si="20"/>
        <v>0</v>
      </c>
      <c r="DQ35" s="838">
        <f t="shared" si="93"/>
        <v>-60</v>
      </c>
      <c r="DR35" s="838">
        <v>2500</v>
      </c>
      <c r="DS35" s="838"/>
      <c r="DT35" s="838">
        <f t="shared" si="21"/>
        <v>0</v>
      </c>
      <c r="DU35" s="838">
        <f t="shared" si="94"/>
        <v>-2500</v>
      </c>
      <c r="DV35" s="838">
        <v>0</v>
      </c>
      <c r="DW35" s="838">
        <v>2560</v>
      </c>
      <c r="DX35" s="838"/>
      <c r="DY35" s="838"/>
      <c r="DZ35" s="838">
        <v>0</v>
      </c>
      <c r="EA35" s="838">
        <v>2560</v>
      </c>
      <c r="EB35" s="838">
        <v>2505</v>
      </c>
      <c r="EC35" s="838">
        <f t="shared" si="23"/>
        <v>97.8515625</v>
      </c>
      <c r="ED35" s="838">
        <f t="shared" si="95"/>
        <v>5440</v>
      </c>
      <c r="EE35" s="838">
        <v>8000</v>
      </c>
      <c r="EF35" s="838">
        <v>0</v>
      </c>
      <c r="EG35" s="838">
        <f t="shared" si="24"/>
        <v>0</v>
      </c>
      <c r="EH35" s="838" t="e">
        <f>(#REF!-EE35)</f>
        <v>#REF!</v>
      </c>
      <c r="EI35" s="838">
        <f>IFERROR(#REF!/DZ35*100,)</f>
        <v>0</v>
      </c>
      <c r="EJ35" s="838">
        <f>IFERROR(#REF!/#REF!*100,)</f>
        <v>0</v>
      </c>
      <c r="EK35" s="838">
        <v>5000</v>
      </c>
      <c r="EL35" s="838"/>
      <c r="EM35" s="838"/>
      <c r="EN35" s="838"/>
      <c r="EO35" s="838"/>
      <c r="EP35" s="838"/>
      <c r="EQ35" s="838"/>
      <c r="ER35" s="838"/>
      <c r="ES35" s="146">
        <f t="shared" si="26"/>
        <v>0</v>
      </c>
      <c r="EX35" s="739">
        <f>IF(EX$9=$K35,#REF!,0)</f>
        <v>0</v>
      </c>
      <c r="EY35" s="739">
        <f>IF(EY$9=$K35,#REF!,0)</f>
        <v>0</v>
      </c>
      <c r="EZ35" s="739">
        <f>IF(EZ$9=$K35,#REF!,0)</f>
        <v>0</v>
      </c>
      <c r="FA35" s="739">
        <f>IF(FA$9=$K35,#REF!,0)</f>
        <v>0</v>
      </c>
      <c r="FB35" s="739">
        <f>IF(FB$9=$K35,#REF!,0)</f>
        <v>0</v>
      </c>
      <c r="FC35" s="739">
        <f>IF(FC$9=$K35,#REF!,0)</f>
        <v>0</v>
      </c>
      <c r="FD35" s="739">
        <f>IF(FD$9=$K35,#REF!,0)</f>
        <v>0</v>
      </c>
      <c r="FE35" s="739">
        <f>IF(FE$9=$K35,#REF!,0)</f>
        <v>0</v>
      </c>
      <c r="FF35" s="739">
        <f>IF(FF$9=$K35,#REF!,0)</f>
        <v>0</v>
      </c>
      <c r="FG35" s="739">
        <f>IF(FG$9=$K35,#REF!,0)</f>
        <v>0</v>
      </c>
      <c r="FH35" s="739">
        <f>IF(FH$9=$K35,#REF!,0)</f>
        <v>0</v>
      </c>
      <c r="FI35" s="739">
        <f>IF(FI$9=$K35,#REF!,0)</f>
        <v>0</v>
      </c>
      <c r="FJ35" s="739">
        <f>IF(FJ$9=$K35,#REF!,0)</f>
        <v>0</v>
      </c>
      <c r="FK35" s="739">
        <f>IF(FK$9=$K35,#REF!,0)</f>
        <v>0</v>
      </c>
      <c r="FL35" s="739">
        <f>IF(FL$9=$K35,#REF!,0)</f>
        <v>0</v>
      </c>
      <c r="FM35" s="739">
        <f>IF(FM$9=$K35,#REF!,0)</f>
        <v>0</v>
      </c>
      <c r="FN35" s="739">
        <f>IF(FN$9=$K35,#REF!,0)</f>
        <v>0</v>
      </c>
      <c r="FO35" s="739">
        <f>IF(FO$9=$K35,#REF!,0)</f>
        <v>0</v>
      </c>
      <c r="FP35" s="739">
        <f>IF(FP$9=$K35,#REF!,0)</f>
        <v>0</v>
      </c>
      <c r="FQ35" s="739">
        <f>IF(FQ$9=$K35,#REF!,0)</f>
        <v>0</v>
      </c>
      <c r="FU35" s="739">
        <f t="shared" si="98"/>
        <v>0</v>
      </c>
      <c r="FV35" s="739">
        <f t="shared" si="98"/>
        <v>0</v>
      </c>
      <c r="FW35" s="739">
        <f t="shared" si="98"/>
        <v>0</v>
      </c>
      <c r="FX35" s="739">
        <f t="shared" si="98"/>
        <v>0</v>
      </c>
      <c r="FY35" s="739">
        <f t="shared" si="98"/>
        <v>0</v>
      </c>
      <c r="FZ35" s="739">
        <f t="shared" si="98"/>
        <v>0</v>
      </c>
      <c r="GA35" s="739">
        <f t="shared" si="98"/>
        <v>0</v>
      </c>
      <c r="GB35" s="739">
        <f t="shared" si="98"/>
        <v>0</v>
      </c>
      <c r="GC35" s="739">
        <f t="shared" si="98"/>
        <v>0</v>
      </c>
      <c r="GD35" s="739">
        <f t="shared" si="98"/>
        <v>0</v>
      </c>
      <c r="GE35" s="739">
        <f t="shared" si="99"/>
        <v>0</v>
      </c>
      <c r="GF35" s="739">
        <f t="shared" si="99"/>
        <v>0</v>
      </c>
      <c r="GG35" s="739">
        <f t="shared" si="99"/>
        <v>0</v>
      </c>
      <c r="GH35" s="739">
        <f t="shared" si="99"/>
        <v>0</v>
      </c>
      <c r="GI35" s="739">
        <f t="shared" si="99"/>
        <v>0</v>
      </c>
      <c r="GJ35" s="739">
        <f t="shared" si="99"/>
        <v>0</v>
      </c>
      <c r="GK35" s="739">
        <f t="shared" si="99"/>
        <v>0</v>
      </c>
      <c r="GL35" s="739">
        <f t="shared" si="99"/>
        <v>0</v>
      </c>
      <c r="GM35" s="739">
        <f t="shared" si="99"/>
        <v>0</v>
      </c>
      <c r="GN35" s="739">
        <f t="shared" si="99"/>
        <v>0</v>
      </c>
      <c r="GQ35" s="1098">
        <f>IF(GQ$9=$N35,#REF!,0)</f>
        <v>0</v>
      </c>
      <c r="GR35" s="1098">
        <f>IF(GR$9=$N35,#REF!,0)</f>
        <v>0</v>
      </c>
      <c r="GS35" s="1098">
        <f>IF(GS$9=$N35,#REF!,0)</f>
        <v>0</v>
      </c>
      <c r="GT35" s="1098">
        <f>IF(GT$9=$N35,#REF!,0)</f>
        <v>0</v>
      </c>
      <c r="GU35" s="1098">
        <f>IF(GU$9=$N35,#REF!,0)</f>
        <v>0</v>
      </c>
      <c r="GV35" s="1098">
        <f>IF(GV$9=$N35,#REF!,0)</f>
        <v>0</v>
      </c>
      <c r="GW35" s="1098">
        <f>IF(GW$9=$N35,#REF!,0)</f>
        <v>0</v>
      </c>
      <c r="GX35" s="1098">
        <f>IF(GX$9=$N35,#REF!,0)</f>
        <v>0</v>
      </c>
      <c r="GY35" s="1098">
        <f>IF(GY$9=$N35,#REF!,0)</f>
        <v>0</v>
      </c>
      <c r="GZ35" s="1098">
        <f>IF(GZ$9=$N35,#REF!,0)</f>
        <v>0</v>
      </c>
      <c r="HA35" s="1098">
        <f>IF(HA$9=$N35,#REF!,0)</f>
        <v>0</v>
      </c>
      <c r="HB35" s="1098">
        <f>IF(HB$9=$N35,#REF!,0)</f>
        <v>0</v>
      </c>
      <c r="HC35" s="1098">
        <f>IF(HC$9=$N35,#REF!,0)</f>
        <v>0</v>
      </c>
      <c r="HD35" s="1098">
        <f>IF(HD$9=$N35,#REF!,0)</f>
        <v>0</v>
      </c>
      <c r="HE35" s="1098">
        <f>IF(HE$9=$N35,#REF!,0)</f>
        <v>0</v>
      </c>
      <c r="HF35" s="1098">
        <f>IF(HF$9=$N35,#REF!,0)</f>
        <v>0</v>
      </c>
      <c r="HG35" s="1098">
        <f>IF(HG$9=$N35,#REF!,0)</f>
        <v>0</v>
      </c>
      <c r="HH35" s="1098">
        <f>IF(HH$9=$N35,#REF!,0)</f>
        <v>0</v>
      </c>
      <c r="HI35" s="1098">
        <f>IF(HI$9=$N35,#REF!,0)</f>
        <v>0</v>
      </c>
      <c r="HJ35" s="1098">
        <f>IF(HJ$9=$N35,#REF!,0)</f>
        <v>0</v>
      </c>
      <c r="HK35" s="1098">
        <f>IF(HK$9=$N35,#REF!,0)</f>
        <v>0</v>
      </c>
      <c r="HL35" s="1098">
        <f>IF(HL$9=$N35,#REF!,0)</f>
        <v>0</v>
      </c>
      <c r="HM35" s="1098">
        <f>IF(HM$9=$N35,#REF!,0)</f>
        <v>0</v>
      </c>
      <c r="HN35" s="1098">
        <f>IF(HN$9=$N35,#REF!,0)</f>
        <v>0</v>
      </c>
      <c r="HO35" s="1098" t="e">
        <f>IF(HO$9=$N35,#REF!,0)</f>
        <v>#REF!</v>
      </c>
      <c r="HP35" s="1098">
        <f>IF(HP$9=$N35,#REF!,0)</f>
        <v>0</v>
      </c>
      <c r="HQ35" s="1098">
        <f>IF(HQ$9=$N35,#REF!,0)</f>
        <v>0</v>
      </c>
      <c r="HR35" s="1098">
        <f>IF(HR$9=$N35,#REF!,0)</f>
        <v>0</v>
      </c>
      <c r="HS35" s="1098">
        <f>IF(HS$9=$N35,#REF!,0)</f>
        <v>0</v>
      </c>
      <c r="HT35" s="1098">
        <f>IF(HT$9=$N35,#REF!,0)</f>
        <v>0</v>
      </c>
      <c r="HU35" s="1098">
        <f>IF(HU$9=$N35,#REF!,0)</f>
        <v>0</v>
      </c>
      <c r="HV35" s="1098">
        <f>IF(HV$9=$N35,#REF!,0)</f>
        <v>0</v>
      </c>
      <c r="HW35" s="1098">
        <f>IF(HW$9=$N35,#REF!,0)</f>
        <v>0</v>
      </c>
      <c r="HX35" s="1098">
        <f>IF(HX$9=$N35,#REF!,0)</f>
        <v>0</v>
      </c>
      <c r="HY35" s="1098">
        <f>IF(HY$9=$N35,#REF!,0)</f>
        <v>0</v>
      </c>
      <c r="HZ35" s="1098">
        <f>IF(HZ$9=$N35,#REF!,0)</f>
        <v>0</v>
      </c>
      <c r="IA35" s="1098">
        <f>IF(IA$9=$N35,#REF!,0)</f>
        <v>0</v>
      </c>
      <c r="IB35" s="1098">
        <f>IF(IB$9=$N35,#REF!,0)</f>
        <v>0</v>
      </c>
      <c r="IC35" s="1098">
        <f>IF(IC$9=$N35,#REF!,0)</f>
        <v>0</v>
      </c>
      <c r="ID35" s="1098">
        <f>IF(ID$9=$N35,#REF!,0)</f>
        <v>0</v>
      </c>
      <c r="IE35" s="1098">
        <f>IF(IE$9=$N35,#REF!,0)</f>
        <v>0</v>
      </c>
      <c r="IF35" s="1098">
        <f>IF(IF$9=$N35,#REF!,0)</f>
        <v>0</v>
      </c>
      <c r="IG35" s="1098">
        <f>IF(IG$9=$N35,#REF!,0)</f>
        <v>0</v>
      </c>
      <c r="IH35" s="1098">
        <f>IF(IH$9=$N35,#REF!,0)</f>
        <v>0</v>
      </c>
      <c r="II35" s="1098">
        <f>IF(II$9=$N35,#REF!,0)</f>
        <v>0</v>
      </c>
      <c r="IJ35" s="1098">
        <f>IF(IJ$9=$N35,#REF!,0)</f>
        <v>0</v>
      </c>
      <c r="IK35" s="1098">
        <f>IF(IK$9=$N35,#REF!,0)</f>
        <v>0</v>
      </c>
      <c r="IL35" s="1098">
        <f>IF(IL$9=$N35,#REF!,0)</f>
        <v>0</v>
      </c>
      <c r="IM35" s="1098">
        <f>IF(IM$9=$N35,#REF!,0)</f>
        <v>0</v>
      </c>
      <c r="IN35" s="1098">
        <f>IF(IN$9=$N35,#REF!,0)</f>
        <v>0</v>
      </c>
      <c r="IO35" s="1098">
        <f>IF(IO$9=$N35,#REF!,0)</f>
        <v>0</v>
      </c>
      <c r="IP35" s="1098">
        <f>IF(IP$9=$N35,#REF!,0)</f>
        <v>0</v>
      </c>
      <c r="IQ35" s="1098">
        <f>IF(IQ$9=$N35,#REF!,0)</f>
        <v>0</v>
      </c>
      <c r="IR35" s="1098">
        <f>IF(IR$9=$N35,#REF!,0)</f>
        <v>0</v>
      </c>
      <c r="IS35" s="1098">
        <f>IF(IS$9=$N35,#REF!,0)</f>
        <v>0</v>
      </c>
      <c r="IT35" s="1098">
        <f>IF(IT$9=$N35,#REF!,0)</f>
        <v>0</v>
      </c>
      <c r="IU35" s="1098">
        <f>IF(IU$9=$N35,#REF!,0)</f>
        <v>0</v>
      </c>
      <c r="IV35" s="1098">
        <f>IF(IV$9=$N35,#REF!,0)</f>
        <v>0</v>
      </c>
      <c r="IW35" s="1098">
        <f>IF(IW$9=$N35,#REF!,0)</f>
        <v>0</v>
      </c>
      <c r="IX35" s="1098">
        <f>IF(IX$9=$N35,#REF!,0)</f>
        <v>0</v>
      </c>
      <c r="IY35" s="1098">
        <f>IF(IY$9=$N35,#REF!,0)</f>
        <v>0</v>
      </c>
      <c r="IZ35" s="1098">
        <f>IF(IZ$9=$N35,#REF!,0)</f>
        <v>0</v>
      </c>
      <c r="JA35" s="1098">
        <f>IF(JA$9=$N35,#REF!,0)</f>
        <v>0</v>
      </c>
      <c r="JB35" s="1098">
        <f>IF(JB$9=$N35,#REF!,0)</f>
        <v>0</v>
      </c>
      <c r="JC35" s="1098">
        <f>IF(JC$9=$N35,#REF!,0)</f>
        <v>0</v>
      </c>
      <c r="JD35" s="1098">
        <f>IF(JD$9=$N35,#REF!,0)</f>
        <v>0</v>
      </c>
      <c r="JE35" s="1098">
        <f>IF(JE$9=$N35,#REF!,0)</f>
        <v>0</v>
      </c>
      <c r="JF35" s="1098">
        <f>IF(JF$9=$N35,#REF!,0)</f>
        <v>0</v>
      </c>
      <c r="JG35" s="1098">
        <f>IF(JG$9=$N35,#REF!,0)</f>
        <v>0</v>
      </c>
      <c r="JH35" s="1098">
        <f>IF(JH$9=$N35,#REF!,0)</f>
        <v>0</v>
      </c>
      <c r="JI35" s="1098">
        <f>IF(JI$9=$N35,#REF!,0)</f>
        <v>0</v>
      </c>
      <c r="JJ35" s="1098">
        <f>IF(JJ$9=$N35,#REF!,0)</f>
        <v>0</v>
      </c>
      <c r="JK35" s="1098">
        <f>IF(JK$9=$N35,#REF!,0)</f>
        <v>0</v>
      </c>
      <c r="JL35" s="1098">
        <f>IF(JL$9=$N35,#REF!,0)</f>
        <v>0</v>
      </c>
      <c r="JM35" s="1098">
        <f>IF(JM$9=$N35,#REF!,0)</f>
        <v>0</v>
      </c>
      <c r="JN35" s="1098">
        <f>IF(JN$9=$N35,#REF!,0)</f>
        <v>0</v>
      </c>
      <c r="JO35" s="1098">
        <f>IF(JO$9=$N35,#REF!,0)</f>
        <v>0</v>
      </c>
      <c r="JP35" s="1098">
        <f>IF(JP$9=$N35,#REF!,0)</f>
        <v>0</v>
      </c>
      <c r="JQ35" s="1098">
        <f>IF(JQ$9=$N35,#REF!,0)</f>
        <v>0</v>
      </c>
      <c r="JR35" s="1098">
        <f>IF(JR$9=$N35,#REF!,0)</f>
        <v>0</v>
      </c>
      <c r="JS35" s="1098">
        <f>IF(JS$9=$N35,#REF!,0)</f>
        <v>0</v>
      </c>
      <c r="JT35" s="1098">
        <f>IF(JT$9=$N35,#REF!,0)</f>
        <v>0</v>
      </c>
      <c r="JU35" s="1098">
        <f>IF(JU$9=$N35,#REF!,0)</f>
        <v>0</v>
      </c>
      <c r="JV35" s="1098">
        <f>IF(JV$9=$N35,#REF!,0)</f>
        <v>0</v>
      </c>
      <c r="JW35" s="1098">
        <f>IF(JW$9=$N35,#REF!,0)</f>
        <v>0</v>
      </c>
      <c r="JX35" s="681"/>
      <c r="JZ35" s="681">
        <f t="shared" si="101"/>
        <v>0</v>
      </c>
      <c r="KA35" s="681">
        <f t="shared" si="101"/>
        <v>0</v>
      </c>
      <c r="KB35" s="681">
        <f t="shared" si="101"/>
        <v>0</v>
      </c>
      <c r="KC35" s="681">
        <f t="shared" si="101"/>
        <v>0</v>
      </c>
      <c r="KD35" s="681">
        <f t="shared" si="101"/>
        <v>0</v>
      </c>
      <c r="KE35" s="681">
        <f t="shared" si="101"/>
        <v>0</v>
      </c>
      <c r="KF35" s="681">
        <f t="shared" si="101"/>
        <v>0</v>
      </c>
      <c r="KG35" s="681">
        <f t="shared" si="101"/>
        <v>0</v>
      </c>
      <c r="KH35" s="681">
        <f t="shared" si="101"/>
        <v>0</v>
      </c>
      <c r="KI35" s="681">
        <f t="shared" si="101"/>
        <v>0</v>
      </c>
      <c r="KJ35" s="681">
        <f t="shared" si="101"/>
        <v>0</v>
      </c>
      <c r="KN35" s="1098">
        <f t="shared" si="100"/>
        <v>0</v>
      </c>
      <c r="KO35" s="1098">
        <f t="shared" si="100"/>
        <v>0</v>
      </c>
      <c r="KP35" s="1098">
        <f t="shared" si="100"/>
        <v>0</v>
      </c>
      <c r="KQ35" s="1098">
        <f t="shared" si="100"/>
        <v>0</v>
      </c>
      <c r="KR35" s="1098">
        <f t="shared" si="100"/>
        <v>0</v>
      </c>
      <c r="KS35" s="1098">
        <f t="shared" si="100"/>
        <v>0</v>
      </c>
      <c r="KT35" s="1098">
        <f t="shared" si="100"/>
        <v>0</v>
      </c>
      <c r="KU35" s="1098">
        <f t="shared" si="100"/>
        <v>0</v>
      </c>
      <c r="KV35" s="1098">
        <f t="shared" si="100"/>
        <v>0</v>
      </c>
      <c r="KW35" s="1098">
        <f t="shared" si="100"/>
        <v>0</v>
      </c>
      <c r="KX35" s="1098">
        <f t="shared" si="100"/>
        <v>0</v>
      </c>
      <c r="KY35" s="1098">
        <f t="shared" si="100"/>
        <v>0</v>
      </c>
      <c r="KZ35" s="1098">
        <f t="shared" si="100"/>
        <v>0</v>
      </c>
      <c r="LA35" s="1098">
        <f t="shared" si="100"/>
        <v>0</v>
      </c>
      <c r="LB35" s="1098">
        <f t="shared" si="100"/>
        <v>0</v>
      </c>
      <c r="LC35" s="1098">
        <f t="shared" si="100"/>
        <v>0</v>
      </c>
      <c r="LD35" s="1098">
        <f t="shared" si="96"/>
        <v>0</v>
      </c>
      <c r="LE35" s="1098">
        <f t="shared" si="96"/>
        <v>0</v>
      </c>
      <c r="LF35" s="1098">
        <f t="shared" si="96"/>
        <v>0</v>
      </c>
      <c r="LG35" s="1098">
        <f t="shared" si="96"/>
        <v>0</v>
      </c>
      <c r="LH35" s="1098">
        <f t="shared" si="96"/>
        <v>0</v>
      </c>
      <c r="LI35" s="1098">
        <f t="shared" si="96"/>
        <v>0</v>
      </c>
      <c r="LJ35" s="1098">
        <f t="shared" si="96"/>
        <v>0</v>
      </c>
      <c r="LK35" s="1098">
        <f t="shared" si="96"/>
        <v>0</v>
      </c>
      <c r="LL35" s="1098">
        <f t="shared" si="96"/>
        <v>0</v>
      </c>
      <c r="LM35" s="1098">
        <f t="shared" si="96"/>
        <v>0</v>
      </c>
      <c r="LN35" s="1098">
        <f t="shared" si="96"/>
        <v>0</v>
      </c>
      <c r="LO35" s="1098">
        <f t="shared" si="96"/>
        <v>0</v>
      </c>
      <c r="LP35" s="1098">
        <f t="shared" si="96"/>
        <v>0</v>
      </c>
      <c r="LQ35" s="1098">
        <f t="shared" si="96"/>
        <v>0</v>
      </c>
      <c r="LR35" s="1098">
        <f t="shared" si="96"/>
        <v>0</v>
      </c>
      <c r="LS35" s="1098">
        <f t="shared" si="96"/>
        <v>0</v>
      </c>
    </row>
    <row r="36" spans="1:331" ht="20.100000000000001" customHeight="1" x14ac:dyDescent="0.35">
      <c r="A36" s="668"/>
      <c r="B36" s="871"/>
      <c r="C36" s="870"/>
      <c r="D36" s="871"/>
      <c r="E36" s="871"/>
      <c r="F36" s="871"/>
      <c r="G36" s="871" t="s">
        <v>9</v>
      </c>
      <c r="H36" s="871"/>
      <c r="I36" s="871"/>
      <c r="J36" s="871" t="s">
        <v>194</v>
      </c>
      <c r="K36" s="885"/>
      <c r="L36" s="890"/>
      <c r="M36" s="892"/>
      <c r="N36" s="892">
        <v>3238</v>
      </c>
      <c r="O36" s="920" t="s">
        <v>39</v>
      </c>
      <c r="P36" s="429">
        <v>8000</v>
      </c>
      <c r="Q36" s="429">
        <v>10000.18</v>
      </c>
      <c r="R36" s="429">
        <v>10000.18</v>
      </c>
      <c r="S36" s="429">
        <v>7000.18</v>
      </c>
      <c r="T36" s="429">
        <v>10000.18</v>
      </c>
      <c r="U36" s="429">
        <v>10000.18</v>
      </c>
      <c r="V36" s="429">
        <v>0</v>
      </c>
      <c r="W36" s="429">
        <f>(V36/T36)*100</f>
        <v>0</v>
      </c>
      <c r="X36" s="429">
        <f t="shared" si="80"/>
        <v>0</v>
      </c>
      <c r="Y36" s="429">
        <v>10000.18</v>
      </c>
      <c r="Z36" s="31">
        <v>10000.18</v>
      </c>
      <c r="AA36" s="429">
        <v>8000.18</v>
      </c>
      <c r="AB36" s="31">
        <v>8000.18</v>
      </c>
      <c r="AC36" s="31">
        <v>10000.18</v>
      </c>
      <c r="AD36" s="31">
        <v>1075.56</v>
      </c>
      <c r="AE36" s="31">
        <f t="shared" si="5"/>
        <v>10.75540640268475</v>
      </c>
      <c r="AF36" s="429">
        <f t="shared" si="81"/>
        <v>0</v>
      </c>
      <c r="AG36" s="31">
        <v>10000.18</v>
      </c>
      <c r="AH36" s="31"/>
      <c r="AI36" s="635"/>
      <c r="AJ36" s="31">
        <v>10000.18</v>
      </c>
      <c r="AK36" s="31">
        <v>10000.18</v>
      </c>
      <c r="AL36" s="31">
        <v>10000.18</v>
      </c>
      <c r="AM36" s="31">
        <v>2447.7399999999998</v>
      </c>
      <c r="AN36" s="54">
        <v>9589.49</v>
      </c>
      <c r="AO36" s="54">
        <v>10000.18</v>
      </c>
      <c r="AP36" s="54">
        <v>9000.18</v>
      </c>
      <c r="AQ36" s="54">
        <v>10600.18</v>
      </c>
      <c r="AR36" s="31">
        <v>11364.9</v>
      </c>
      <c r="AS36" s="54">
        <f>AR36/AN36*100</f>
        <v>118.51412327454327</v>
      </c>
      <c r="AT36" s="54">
        <f>AR36/AP36*100</f>
        <v>126.27414118384299</v>
      </c>
      <c r="AU36" s="54">
        <v>9000.18</v>
      </c>
      <c r="AV36" s="54">
        <v>9000.18</v>
      </c>
      <c r="AW36" s="54"/>
      <c r="AX36" s="54"/>
      <c r="AY36" s="429">
        <f t="shared" si="82"/>
        <v>2000</v>
      </c>
      <c r="AZ36" s="429">
        <f>(AP36-AO36)</f>
        <v>-1000</v>
      </c>
      <c r="BA36" s="31"/>
      <c r="BB36" s="54">
        <v>11000.18</v>
      </c>
      <c r="BC36" s="54">
        <v>11000.18</v>
      </c>
      <c r="BD36" s="54">
        <v>7929.18</v>
      </c>
      <c r="BE36" s="54">
        <v>13592.47</v>
      </c>
      <c r="BF36" s="54">
        <v>16500.18</v>
      </c>
      <c r="BG36" s="54">
        <v>17300.810000000001</v>
      </c>
      <c r="BH36" s="54">
        <v>11000.18</v>
      </c>
      <c r="BI36" s="429">
        <f t="shared" si="83"/>
        <v>5000</v>
      </c>
      <c r="BJ36" s="54">
        <v>16000.18</v>
      </c>
      <c r="BK36" s="54">
        <v>6381.76</v>
      </c>
      <c r="BL36" s="54">
        <f t="shared" si="31"/>
        <v>39.885551287548019</v>
      </c>
      <c r="BM36" s="31"/>
      <c r="BN36" s="31"/>
      <c r="BO36" s="54">
        <v>12000.18</v>
      </c>
      <c r="BP36" s="54"/>
      <c r="BQ36" s="54"/>
      <c r="BR36" s="429">
        <f t="shared" si="84"/>
        <v>-2000</v>
      </c>
      <c r="BS36" s="54">
        <v>10000.18</v>
      </c>
      <c r="BT36" s="54">
        <v>9545.1</v>
      </c>
      <c r="BU36" s="429">
        <f t="shared" si="85"/>
        <v>2300</v>
      </c>
      <c r="BV36" s="54">
        <v>10000.18</v>
      </c>
      <c r="BW36" s="54"/>
      <c r="BX36" s="54"/>
      <c r="BY36" s="54">
        <v>14300.18</v>
      </c>
      <c r="BZ36" s="54">
        <v>14755.38</v>
      </c>
      <c r="CA36" s="54">
        <f t="shared" si="8"/>
        <v>85.287220656142679</v>
      </c>
      <c r="CB36" s="54">
        <f t="shared" si="9"/>
        <v>103.18317671525811</v>
      </c>
      <c r="CC36" s="54"/>
      <c r="CD36" s="54"/>
      <c r="CE36" s="54">
        <v>10000.18</v>
      </c>
      <c r="CF36" s="54">
        <v>1599</v>
      </c>
      <c r="CG36" s="54">
        <f t="shared" si="10"/>
        <v>15.989712185180666</v>
      </c>
      <c r="CH36" s="54">
        <f t="shared" si="86"/>
        <v>-0.18000000000029104</v>
      </c>
      <c r="CI36" s="54">
        <v>10000</v>
      </c>
      <c r="CJ36" s="54"/>
      <c r="CK36" s="54">
        <f t="shared" si="11"/>
        <v>0</v>
      </c>
      <c r="CL36" s="54">
        <f t="shared" si="87"/>
        <v>0</v>
      </c>
      <c r="CM36" s="54">
        <v>10000</v>
      </c>
      <c r="CN36" s="54"/>
      <c r="CO36" s="54">
        <f t="shared" si="12"/>
        <v>0</v>
      </c>
      <c r="CP36" s="54">
        <f t="shared" si="88"/>
        <v>0</v>
      </c>
      <c r="CQ36" s="54">
        <v>10000</v>
      </c>
      <c r="CR36" s="54">
        <v>11699.3</v>
      </c>
      <c r="CS36" s="54">
        <f t="shared" si="13"/>
        <v>116.99299999999999</v>
      </c>
      <c r="CT36" s="54">
        <f t="shared" si="89"/>
        <v>5450</v>
      </c>
      <c r="CU36" s="54">
        <v>15450</v>
      </c>
      <c r="CV36" s="54">
        <v>11699.3</v>
      </c>
      <c r="CW36" s="54">
        <f t="shared" si="14"/>
        <v>75.723624595469246</v>
      </c>
      <c r="CX36" s="54">
        <f t="shared" si="90"/>
        <v>0</v>
      </c>
      <c r="CY36" s="54">
        <v>15450</v>
      </c>
      <c r="CZ36" s="838"/>
      <c r="DA36" s="838"/>
      <c r="DB36" s="54">
        <v>11299.3</v>
      </c>
      <c r="DC36" s="838">
        <v>6367.33</v>
      </c>
      <c r="DD36" s="838">
        <f t="shared" si="16"/>
        <v>56.351543900949622</v>
      </c>
      <c r="DE36" s="838">
        <f t="shared" si="17"/>
        <v>63.673299999999998</v>
      </c>
      <c r="DF36" s="838">
        <v>13624.3</v>
      </c>
      <c r="DG36" s="838">
        <v>10000</v>
      </c>
      <c r="DH36" s="54">
        <v>2879.03</v>
      </c>
      <c r="DI36" s="838">
        <f t="shared" si="18"/>
        <v>28.790300000000002</v>
      </c>
      <c r="DJ36" s="54">
        <f t="shared" si="91"/>
        <v>0</v>
      </c>
      <c r="DK36" s="838">
        <v>10000</v>
      </c>
      <c r="DL36" s="838">
        <f t="shared" si="19"/>
        <v>136.24299999999999</v>
      </c>
      <c r="DM36" s="54">
        <f t="shared" si="92"/>
        <v>0</v>
      </c>
      <c r="DN36" s="838">
        <v>10000</v>
      </c>
      <c r="DO36" s="838">
        <v>8242.33</v>
      </c>
      <c r="DP36" s="838">
        <f t="shared" si="20"/>
        <v>82.423299999999998</v>
      </c>
      <c r="DQ36" s="838">
        <f t="shared" si="93"/>
        <v>0</v>
      </c>
      <c r="DR36" s="838">
        <v>10000</v>
      </c>
      <c r="DS36" s="838">
        <v>9492.33</v>
      </c>
      <c r="DT36" s="838">
        <f t="shared" si="21"/>
        <v>94.923299999999998</v>
      </c>
      <c r="DU36" s="838">
        <f t="shared" si="94"/>
        <v>-500</v>
      </c>
      <c r="DV36" s="838">
        <v>9500</v>
      </c>
      <c r="DW36" s="838">
        <v>10000</v>
      </c>
      <c r="DX36" s="838"/>
      <c r="DY36" s="838"/>
      <c r="DZ36" s="838">
        <v>6367.33</v>
      </c>
      <c r="EA36" s="838">
        <v>10000</v>
      </c>
      <c r="EB36" s="838">
        <v>1781.25</v>
      </c>
      <c r="EC36" s="838">
        <f t="shared" si="23"/>
        <v>17.8125</v>
      </c>
      <c r="ED36" s="838">
        <f t="shared" si="95"/>
        <v>0</v>
      </c>
      <c r="EE36" s="838">
        <v>10000</v>
      </c>
      <c r="EF36" s="838">
        <v>0</v>
      </c>
      <c r="EG36" s="838">
        <f t="shared" si="24"/>
        <v>0</v>
      </c>
      <c r="EH36" s="838" t="e">
        <f>(#REF!-EE36)</f>
        <v>#REF!</v>
      </c>
      <c r="EI36" s="838">
        <f>IFERROR(#REF!/DZ36*100,)</f>
        <v>0</v>
      </c>
      <c r="EJ36" s="838">
        <f>IFERROR(#REF!/#REF!*100,)</f>
        <v>0</v>
      </c>
      <c r="EK36" s="838">
        <v>10000</v>
      </c>
      <c r="EL36" s="838"/>
      <c r="EM36" s="838"/>
      <c r="EN36" s="838"/>
      <c r="EO36" s="838"/>
      <c r="EP36" s="838"/>
      <c r="EQ36" s="838"/>
      <c r="ER36" s="838"/>
      <c r="ES36" s="146">
        <f t="shared" si="26"/>
        <v>0</v>
      </c>
      <c r="EX36" s="739">
        <f>IF(EX$9=$K36,#REF!,0)</f>
        <v>0</v>
      </c>
      <c r="EY36" s="739">
        <f>IF(EY$9=$K36,#REF!,0)</f>
        <v>0</v>
      </c>
      <c r="EZ36" s="739">
        <f>IF(EZ$9=$K36,#REF!,0)</f>
        <v>0</v>
      </c>
      <c r="FA36" s="739">
        <f>IF(FA$9=$K36,#REF!,0)</f>
        <v>0</v>
      </c>
      <c r="FB36" s="739">
        <f>IF(FB$9=$K36,#REF!,0)</f>
        <v>0</v>
      </c>
      <c r="FC36" s="739">
        <f>IF(FC$9=$K36,#REF!,0)</f>
        <v>0</v>
      </c>
      <c r="FD36" s="739">
        <f>IF(FD$9=$K36,#REF!,0)</f>
        <v>0</v>
      </c>
      <c r="FE36" s="739">
        <f>IF(FE$9=$K36,#REF!,0)</f>
        <v>0</v>
      </c>
      <c r="FF36" s="739">
        <f>IF(FF$9=$K36,#REF!,0)</f>
        <v>0</v>
      </c>
      <c r="FG36" s="739">
        <f>IF(FG$9=$K36,#REF!,0)</f>
        <v>0</v>
      </c>
      <c r="FH36" s="739">
        <f>IF(FH$9=$K36,#REF!,0)</f>
        <v>0</v>
      </c>
      <c r="FI36" s="739">
        <f>IF(FI$9=$K36,#REF!,0)</f>
        <v>0</v>
      </c>
      <c r="FJ36" s="739">
        <f>IF(FJ$9=$K36,#REF!,0)</f>
        <v>0</v>
      </c>
      <c r="FK36" s="739">
        <f>IF(FK$9=$K36,#REF!,0)</f>
        <v>0</v>
      </c>
      <c r="FL36" s="739">
        <f>IF(FL$9=$K36,#REF!,0)</f>
        <v>0</v>
      </c>
      <c r="FM36" s="739">
        <f>IF(FM$9=$K36,#REF!,0)</f>
        <v>0</v>
      </c>
      <c r="FN36" s="739">
        <f>IF(FN$9=$K36,#REF!,0)</f>
        <v>0</v>
      </c>
      <c r="FO36" s="739">
        <f>IF(FO$9=$K36,#REF!,0)</f>
        <v>0</v>
      </c>
      <c r="FP36" s="739">
        <f>IF(FP$9=$K36,#REF!,0)</f>
        <v>0</v>
      </c>
      <c r="FQ36" s="739">
        <f>IF(FQ$9=$K36,#REF!,0)</f>
        <v>0</v>
      </c>
      <c r="FU36" s="739">
        <f t="shared" si="98"/>
        <v>0</v>
      </c>
      <c r="FV36" s="739">
        <f t="shared" si="98"/>
        <v>0</v>
      </c>
      <c r="FW36" s="739">
        <f t="shared" si="98"/>
        <v>0</v>
      </c>
      <c r="FX36" s="739">
        <f t="shared" si="98"/>
        <v>0</v>
      </c>
      <c r="FY36" s="739">
        <f t="shared" si="98"/>
        <v>0</v>
      </c>
      <c r="FZ36" s="739">
        <f t="shared" si="98"/>
        <v>0</v>
      </c>
      <c r="GA36" s="739">
        <f t="shared" si="98"/>
        <v>0</v>
      </c>
      <c r="GB36" s="739">
        <f t="shared" si="98"/>
        <v>0</v>
      </c>
      <c r="GC36" s="739">
        <f t="shared" si="98"/>
        <v>0</v>
      </c>
      <c r="GD36" s="739">
        <f t="shared" si="98"/>
        <v>0</v>
      </c>
      <c r="GE36" s="739">
        <f t="shared" si="99"/>
        <v>0</v>
      </c>
      <c r="GF36" s="739">
        <f t="shared" si="99"/>
        <v>0</v>
      </c>
      <c r="GG36" s="739">
        <f t="shared" si="99"/>
        <v>0</v>
      </c>
      <c r="GH36" s="739">
        <f t="shared" si="99"/>
        <v>0</v>
      </c>
      <c r="GI36" s="739">
        <f t="shared" si="99"/>
        <v>0</v>
      </c>
      <c r="GJ36" s="739">
        <f t="shared" si="99"/>
        <v>0</v>
      </c>
      <c r="GK36" s="739">
        <f t="shared" si="99"/>
        <v>0</v>
      </c>
      <c r="GL36" s="739">
        <f t="shared" si="99"/>
        <v>0</v>
      </c>
      <c r="GM36" s="739">
        <f t="shared" si="99"/>
        <v>0</v>
      </c>
      <c r="GN36" s="739">
        <f t="shared" si="99"/>
        <v>0</v>
      </c>
      <c r="GQ36" s="1098">
        <f>IF(GQ$9=$N36,#REF!,0)</f>
        <v>0</v>
      </c>
      <c r="GR36" s="1098">
        <f>IF(GR$9=$N36,#REF!,0)</f>
        <v>0</v>
      </c>
      <c r="GS36" s="1098">
        <f>IF(GS$9=$N36,#REF!,0)</f>
        <v>0</v>
      </c>
      <c r="GT36" s="1098">
        <f>IF(GT$9=$N36,#REF!,0)</f>
        <v>0</v>
      </c>
      <c r="GU36" s="1098">
        <f>IF(GU$9=$N36,#REF!,0)</f>
        <v>0</v>
      </c>
      <c r="GV36" s="1098">
        <f>IF(GV$9=$N36,#REF!,0)</f>
        <v>0</v>
      </c>
      <c r="GW36" s="1098">
        <f>IF(GW$9=$N36,#REF!,0)</f>
        <v>0</v>
      </c>
      <c r="GX36" s="1098">
        <f>IF(GX$9=$N36,#REF!,0)</f>
        <v>0</v>
      </c>
      <c r="GY36" s="1098">
        <f>IF(GY$9=$N36,#REF!,0)</f>
        <v>0</v>
      </c>
      <c r="GZ36" s="1098">
        <f>IF(GZ$9=$N36,#REF!,0)</f>
        <v>0</v>
      </c>
      <c r="HA36" s="1098">
        <f>IF(HA$9=$N36,#REF!,0)</f>
        <v>0</v>
      </c>
      <c r="HB36" s="1098">
        <f>IF(HB$9=$N36,#REF!,0)</f>
        <v>0</v>
      </c>
      <c r="HC36" s="1098">
        <f>IF(HC$9=$N36,#REF!,0)</f>
        <v>0</v>
      </c>
      <c r="HD36" s="1098">
        <f>IF(HD$9=$N36,#REF!,0)</f>
        <v>0</v>
      </c>
      <c r="HE36" s="1098">
        <f>IF(HE$9=$N36,#REF!,0)</f>
        <v>0</v>
      </c>
      <c r="HF36" s="1098">
        <f>IF(HF$9=$N36,#REF!,0)</f>
        <v>0</v>
      </c>
      <c r="HG36" s="1098">
        <f>IF(HG$9=$N36,#REF!,0)</f>
        <v>0</v>
      </c>
      <c r="HH36" s="1098">
        <f>IF(HH$9=$N36,#REF!,0)</f>
        <v>0</v>
      </c>
      <c r="HI36" s="1098">
        <f>IF(HI$9=$N36,#REF!,0)</f>
        <v>0</v>
      </c>
      <c r="HJ36" s="1098">
        <f>IF(HJ$9=$N36,#REF!,0)</f>
        <v>0</v>
      </c>
      <c r="HK36" s="1098">
        <f>IF(HK$9=$N36,#REF!,0)</f>
        <v>0</v>
      </c>
      <c r="HL36" s="1098">
        <f>IF(HL$9=$N36,#REF!,0)</f>
        <v>0</v>
      </c>
      <c r="HM36" s="1098">
        <f>IF(HM$9=$N36,#REF!,0)</f>
        <v>0</v>
      </c>
      <c r="HN36" s="1098">
        <f>IF(HN$9=$N36,#REF!,0)</f>
        <v>0</v>
      </c>
      <c r="HO36" s="1098">
        <f>IF(HO$9=$N36,#REF!,0)</f>
        <v>0</v>
      </c>
      <c r="HP36" s="1098" t="e">
        <f>IF(HP$9=$N36,#REF!,0)</f>
        <v>#REF!</v>
      </c>
      <c r="HQ36" s="1098">
        <f>IF(HQ$9=$N36,#REF!,0)</f>
        <v>0</v>
      </c>
      <c r="HR36" s="1098">
        <f>IF(HR$9=$N36,#REF!,0)</f>
        <v>0</v>
      </c>
      <c r="HS36" s="1098">
        <f>IF(HS$9=$N36,#REF!,0)</f>
        <v>0</v>
      </c>
      <c r="HT36" s="1098">
        <f>IF(HT$9=$N36,#REF!,0)</f>
        <v>0</v>
      </c>
      <c r="HU36" s="1098">
        <f>IF(HU$9=$N36,#REF!,0)</f>
        <v>0</v>
      </c>
      <c r="HV36" s="1098">
        <f>IF(HV$9=$N36,#REF!,0)</f>
        <v>0</v>
      </c>
      <c r="HW36" s="1098">
        <f>IF(HW$9=$N36,#REF!,0)</f>
        <v>0</v>
      </c>
      <c r="HX36" s="1098">
        <f>IF(HX$9=$N36,#REF!,0)</f>
        <v>0</v>
      </c>
      <c r="HY36" s="1098">
        <f>IF(HY$9=$N36,#REF!,0)</f>
        <v>0</v>
      </c>
      <c r="HZ36" s="1098">
        <f>IF(HZ$9=$N36,#REF!,0)</f>
        <v>0</v>
      </c>
      <c r="IA36" s="1098">
        <f>IF(IA$9=$N36,#REF!,0)</f>
        <v>0</v>
      </c>
      <c r="IB36" s="1098">
        <f>IF(IB$9=$N36,#REF!,0)</f>
        <v>0</v>
      </c>
      <c r="IC36" s="1098">
        <f>IF(IC$9=$N36,#REF!,0)</f>
        <v>0</v>
      </c>
      <c r="ID36" s="1098">
        <f>IF(ID$9=$N36,#REF!,0)</f>
        <v>0</v>
      </c>
      <c r="IE36" s="1098">
        <f>IF(IE$9=$N36,#REF!,0)</f>
        <v>0</v>
      </c>
      <c r="IF36" s="1098">
        <f>IF(IF$9=$N36,#REF!,0)</f>
        <v>0</v>
      </c>
      <c r="IG36" s="1098">
        <f>IF(IG$9=$N36,#REF!,0)</f>
        <v>0</v>
      </c>
      <c r="IH36" s="1098">
        <f>IF(IH$9=$N36,#REF!,0)</f>
        <v>0</v>
      </c>
      <c r="II36" s="1098">
        <f>IF(II$9=$N36,#REF!,0)</f>
        <v>0</v>
      </c>
      <c r="IJ36" s="1098">
        <f>IF(IJ$9=$N36,#REF!,0)</f>
        <v>0</v>
      </c>
      <c r="IK36" s="1098">
        <f>IF(IK$9=$N36,#REF!,0)</f>
        <v>0</v>
      </c>
      <c r="IL36" s="1098">
        <f>IF(IL$9=$N36,#REF!,0)</f>
        <v>0</v>
      </c>
      <c r="IM36" s="1098">
        <f>IF(IM$9=$N36,#REF!,0)</f>
        <v>0</v>
      </c>
      <c r="IN36" s="1098">
        <f>IF(IN$9=$N36,#REF!,0)</f>
        <v>0</v>
      </c>
      <c r="IO36" s="1098">
        <f>IF(IO$9=$N36,#REF!,0)</f>
        <v>0</v>
      </c>
      <c r="IP36" s="1098">
        <f>IF(IP$9=$N36,#REF!,0)</f>
        <v>0</v>
      </c>
      <c r="IQ36" s="1098">
        <f>IF(IQ$9=$N36,#REF!,0)</f>
        <v>0</v>
      </c>
      <c r="IR36" s="1098">
        <f>IF(IR$9=$N36,#REF!,0)</f>
        <v>0</v>
      </c>
      <c r="IS36" s="1098">
        <f>IF(IS$9=$N36,#REF!,0)</f>
        <v>0</v>
      </c>
      <c r="IT36" s="1098">
        <f>IF(IT$9=$N36,#REF!,0)</f>
        <v>0</v>
      </c>
      <c r="IU36" s="1098">
        <f>IF(IU$9=$N36,#REF!,0)</f>
        <v>0</v>
      </c>
      <c r="IV36" s="1098">
        <f>IF(IV$9=$N36,#REF!,0)</f>
        <v>0</v>
      </c>
      <c r="IW36" s="1098">
        <f>IF(IW$9=$N36,#REF!,0)</f>
        <v>0</v>
      </c>
      <c r="IX36" s="1098">
        <f>IF(IX$9=$N36,#REF!,0)</f>
        <v>0</v>
      </c>
      <c r="IY36" s="1098">
        <f>IF(IY$9=$N36,#REF!,0)</f>
        <v>0</v>
      </c>
      <c r="IZ36" s="1098">
        <f>IF(IZ$9=$N36,#REF!,0)</f>
        <v>0</v>
      </c>
      <c r="JA36" s="1098">
        <f>IF(JA$9=$N36,#REF!,0)</f>
        <v>0</v>
      </c>
      <c r="JB36" s="1098">
        <f>IF(JB$9=$N36,#REF!,0)</f>
        <v>0</v>
      </c>
      <c r="JC36" s="1098">
        <f>IF(JC$9=$N36,#REF!,0)</f>
        <v>0</v>
      </c>
      <c r="JD36" s="1098">
        <f>IF(JD$9=$N36,#REF!,0)</f>
        <v>0</v>
      </c>
      <c r="JE36" s="1098">
        <f>IF(JE$9=$N36,#REF!,0)</f>
        <v>0</v>
      </c>
      <c r="JF36" s="1098">
        <f>IF(JF$9=$N36,#REF!,0)</f>
        <v>0</v>
      </c>
      <c r="JG36" s="1098">
        <f>IF(JG$9=$N36,#REF!,0)</f>
        <v>0</v>
      </c>
      <c r="JH36" s="1098">
        <f>IF(JH$9=$N36,#REF!,0)</f>
        <v>0</v>
      </c>
      <c r="JI36" s="1098">
        <f>IF(JI$9=$N36,#REF!,0)</f>
        <v>0</v>
      </c>
      <c r="JJ36" s="1098">
        <f>IF(JJ$9=$N36,#REF!,0)</f>
        <v>0</v>
      </c>
      <c r="JK36" s="1098">
        <f>IF(JK$9=$N36,#REF!,0)</f>
        <v>0</v>
      </c>
      <c r="JL36" s="1098">
        <f>IF(JL$9=$N36,#REF!,0)</f>
        <v>0</v>
      </c>
      <c r="JM36" s="1098">
        <f>IF(JM$9=$N36,#REF!,0)</f>
        <v>0</v>
      </c>
      <c r="JN36" s="1098">
        <f>IF(JN$9=$N36,#REF!,0)</f>
        <v>0</v>
      </c>
      <c r="JO36" s="1098">
        <f>IF(JO$9=$N36,#REF!,0)</f>
        <v>0</v>
      </c>
      <c r="JP36" s="1098">
        <f>IF(JP$9=$N36,#REF!,0)</f>
        <v>0</v>
      </c>
      <c r="JQ36" s="1098">
        <f>IF(JQ$9=$N36,#REF!,0)</f>
        <v>0</v>
      </c>
      <c r="JR36" s="1098">
        <f>IF(JR$9=$N36,#REF!,0)</f>
        <v>0</v>
      </c>
      <c r="JS36" s="1098">
        <f>IF(JS$9=$N36,#REF!,0)</f>
        <v>0</v>
      </c>
      <c r="JT36" s="1098">
        <f>IF(JT$9=$N36,#REF!,0)</f>
        <v>0</v>
      </c>
      <c r="JU36" s="1098">
        <f>IF(JU$9=$N36,#REF!,0)</f>
        <v>0</v>
      </c>
      <c r="JV36" s="1098">
        <f>IF(JV$9=$N36,#REF!,0)</f>
        <v>0</v>
      </c>
      <c r="JW36" s="1098">
        <f>IF(JW$9=$N36,#REF!,0)</f>
        <v>0</v>
      </c>
      <c r="JX36" s="681"/>
      <c r="JZ36" s="681">
        <f t="shared" si="101"/>
        <v>0</v>
      </c>
      <c r="KA36" s="681">
        <f t="shared" si="101"/>
        <v>0</v>
      </c>
      <c r="KB36" s="681">
        <f t="shared" si="101"/>
        <v>0</v>
      </c>
      <c r="KC36" s="681">
        <f t="shared" si="101"/>
        <v>0</v>
      </c>
      <c r="KD36" s="681">
        <f t="shared" si="101"/>
        <v>0</v>
      </c>
      <c r="KE36" s="681">
        <f t="shared" si="101"/>
        <v>0</v>
      </c>
      <c r="KF36" s="681">
        <f t="shared" si="101"/>
        <v>0</v>
      </c>
      <c r="KG36" s="681">
        <f t="shared" si="101"/>
        <v>0</v>
      </c>
      <c r="KH36" s="681">
        <f t="shared" si="101"/>
        <v>0</v>
      </c>
      <c r="KI36" s="681">
        <f t="shared" si="101"/>
        <v>0</v>
      </c>
      <c r="KJ36" s="681">
        <f t="shared" si="101"/>
        <v>0</v>
      </c>
      <c r="KN36" s="1098">
        <f t="shared" si="100"/>
        <v>0</v>
      </c>
      <c r="KO36" s="1098">
        <f t="shared" si="100"/>
        <v>0</v>
      </c>
      <c r="KP36" s="1098">
        <f t="shared" si="100"/>
        <v>0</v>
      </c>
      <c r="KQ36" s="1098">
        <f t="shared" si="100"/>
        <v>0</v>
      </c>
      <c r="KR36" s="1098">
        <f t="shared" si="100"/>
        <v>0</v>
      </c>
      <c r="KS36" s="1098">
        <f t="shared" si="100"/>
        <v>0</v>
      </c>
      <c r="KT36" s="1098">
        <f t="shared" si="100"/>
        <v>0</v>
      </c>
      <c r="KU36" s="1098">
        <f t="shared" si="100"/>
        <v>0</v>
      </c>
      <c r="KV36" s="1098">
        <f t="shared" si="100"/>
        <v>0</v>
      </c>
      <c r="KW36" s="1098">
        <f t="shared" si="100"/>
        <v>0</v>
      </c>
      <c r="KX36" s="1098">
        <f t="shared" si="100"/>
        <v>0</v>
      </c>
      <c r="KY36" s="1098">
        <f t="shared" si="100"/>
        <v>0</v>
      </c>
      <c r="KZ36" s="1098">
        <f t="shared" si="100"/>
        <v>0</v>
      </c>
      <c r="LA36" s="1098">
        <f t="shared" si="100"/>
        <v>0</v>
      </c>
      <c r="LB36" s="1098">
        <f t="shared" si="100"/>
        <v>0</v>
      </c>
      <c r="LC36" s="1098">
        <f t="shared" si="100"/>
        <v>0</v>
      </c>
      <c r="LD36" s="1098">
        <f t="shared" si="96"/>
        <v>0</v>
      </c>
      <c r="LE36" s="1098">
        <f t="shared" si="96"/>
        <v>0</v>
      </c>
      <c r="LF36" s="1098">
        <f t="shared" si="96"/>
        <v>0</v>
      </c>
      <c r="LG36" s="1098">
        <f t="shared" si="96"/>
        <v>0</v>
      </c>
      <c r="LH36" s="1098">
        <f t="shared" si="96"/>
        <v>0</v>
      </c>
      <c r="LI36" s="1098">
        <f t="shared" si="96"/>
        <v>0</v>
      </c>
      <c r="LJ36" s="1098">
        <f t="shared" si="96"/>
        <v>0</v>
      </c>
      <c r="LK36" s="1098">
        <f t="shared" si="96"/>
        <v>0</v>
      </c>
      <c r="LL36" s="1098">
        <f t="shared" si="96"/>
        <v>0</v>
      </c>
      <c r="LM36" s="1098">
        <f t="shared" si="96"/>
        <v>0</v>
      </c>
      <c r="LN36" s="1098">
        <f t="shared" si="96"/>
        <v>0</v>
      </c>
      <c r="LO36" s="1098">
        <f t="shared" si="96"/>
        <v>0</v>
      </c>
      <c r="LP36" s="1098">
        <f t="shared" si="96"/>
        <v>0</v>
      </c>
      <c r="LQ36" s="1098">
        <f t="shared" si="96"/>
        <v>0</v>
      </c>
      <c r="LR36" s="1098">
        <f t="shared" si="96"/>
        <v>0</v>
      </c>
      <c r="LS36" s="1098">
        <f t="shared" si="96"/>
        <v>0</v>
      </c>
    </row>
    <row r="37" spans="1:331" ht="20.100000000000001" customHeight="1" x14ac:dyDescent="0.35">
      <c r="A37" s="668"/>
      <c r="B37" s="871"/>
      <c r="C37" s="870"/>
      <c r="D37" s="871"/>
      <c r="E37" s="871"/>
      <c r="F37" s="871"/>
      <c r="G37" s="871" t="s">
        <v>9</v>
      </c>
      <c r="H37" s="871"/>
      <c r="I37" s="871"/>
      <c r="J37" s="871" t="s">
        <v>194</v>
      </c>
      <c r="K37" s="885"/>
      <c r="L37" s="890"/>
      <c r="M37" s="892"/>
      <c r="N37" s="892">
        <v>3239</v>
      </c>
      <c r="O37" s="920" t="s">
        <v>40</v>
      </c>
      <c r="P37" s="429">
        <v>4000</v>
      </c>
      <c r="Q37" s="429">
        <v>4000.16</v>
      </c>
      <c r="R37" s="429">
        <v>5000.16</v>
      </c>
      <c r="S37" s="429">
        <v>4000.16</v>
      </c>
      <c r="T37" s="429">
        <v>5000.16</v>
      </c>
      <c r="U37" s="429">
        <v>5000.16</v>
      </c>
      <c r="V37" s="429">
        <v>0</v>
      </c>
      <c r="W37" s="429">
        <f>(V37/T37)*100</f>
        <v>0</v>
      </c>
      <c r="X37" s="429">
        <f t="shared" si="80"/>
        <v>0</v>
      </c>
      <c r="Y37" s="429">
        <v>5000.16</v>
      </c>
      <c r="Z37" s="31">
        <v>5000.16</v>
      </c>
      <c r="AA37" s="429">
        <v>3000.16</v>
      </c>
      <c r="AB37" s="31">
        <v>3000.16</v>
      </c>
      <c r="AC37" s="31">
        <v>5000.16</v>
      </c>
      <c r="AD37" s="31">
        <v>830.12</v>
      </c>
      <c r="AE37" s="31">
        <f t="shared" si="5"/>
        <v>16.601868740200317</v>
      </c>
      <c r="AF37" s="429">
        <f t="shared" si="81"/>
        <v>-1000</v>
      </c>
      <c r="AG37" s="31">
        <v>4000.16</v>
      </c>
      <c r="AH37" s="31"/>
      <c r="AI37" s="635"/>
      <c r="AJ37" s="31">
        <v>4000.16</v>
      </c>
      <c r="AK37" s="31">
        <v>4000.16</v>
      </c>
      <c r="AL37" s="31">
        <v>4000.16</v>
      </c>
      <c r="AM37" s="31">
        <v>1480.12</v>
      </c>
      <c r="AN37" s="54">
        <v>3861.1</v>
      </c>
      <c r="AO37" s="54">
        <v>4000.16</v>
      </c>
      <c r="AP37" s="54">
        <v>4000.16</v>
      </c>
      <c r="AQ37" s="54">
        <v>3000.16</v>
      </c>
      <c r="AR37" s="31">
        <v>685.4</v>
      </c>
      <c r="AS37" s="54">
        <f>AR37/AN37*100</f>
        <v>17.751417989692055</v>
      </c>
      <c r="AT37" s="54">
        <f>AR37/AP37*100</f>
        <v>17.134314627414902</v>
      </c>
      <c r="AU37" s="54">
        <v>4000.16</v>
      </c>
      <c r="AV37" s="54">
        <v>4000.16</v>
      </c>
      <c r="AW37" s="54"/>
      <c r="AX37" s="54"/>
      <c r="AY37" s="429">
        <f t="shared" si="82"/>
        <v>1000</v>
      </c>
      <c r="AZ37" s="429">
        <f>(AP37-AO37)</f>
        <v>0</v>
      </c>
      <c r="BA37" s="31"/>
      <c r="BB37" s="54">
        <v>5000.16</v>
      </c>
      <c r="BC37" s="54">
        <v>5000.16</v>
      </c>
      <c r="BD37" s="54">
        <v>1698.5</v>
      </c>
      <c r="BE37" s="54">
        <v>2289.04</v>
      </c>
      <c r="BF37" s="54">
        <v>5000.16</v>
      </c>
      <c r="BG37" s="54">
        <v>3981.7</v>
      </c>
      <c r="BH37" s="54">
        <v>5000.16</v>
      </c>
      <c r="BI37" s="429">
        <f t="shared" si="83"/>
        <v>0</v>
      </c>
      <c r="BJ37" s="54">
        <v>5000.16</v>
      </c>
      <c r="BK37" s="54">
        <v>4003.12</v>
      </c>
      <c r="BL37" s="54">
        <f t="shared" si="31"/>
        <v>80.059838085181283</v>
      </c>
      <c r="BM37" s="31"/>
      <c r="BN37" s="31"/>
      <c r="BO37" s="54">
        <v>7000.16</v>
      </c>
      <c r="BP37" s="54"/>
      <c r="BQ37" s="54"/>
      <c r="BR37" s="429">
        <f t="shared" si="84"/>
        <v>0</v>
      </c>
      <c r="BS37" s="54">
        <v>7000.16</v>
      </c>
      <c r="BT37" s="54">
        <v>4278.8500000000004</v>
      </c>
      <c r="BU37" s="429">
        <f t="shared" si="85"/>
        <v>-2000</v>
      </c>
      <c r="BV37" s="54">
        <v>7000.16</v>
      </c>
      <c r="BW37" s="54"/>
      <c r="BX37" s="54"/>
      <c r="BY37" s="54">
        <v>5000.16</v>
      </c>
      <c r="BZ37" s="54">
        <v>6556.03</v>
      </c>
      <c r="CA37" s="54">
        <f t="shared" si="8"/>
        <v>164.65404224326292</v>
      </c>
      <c r="CB37" s="54">
        <f t="shared" si="9"/>
        <v>131.11640427506319</v>
      </c>
      <c r="CC37" s="54"/>
      <c r="CD37" s="54"/>
      <c r="CE37" s="54">
        <v>7000.16</v>
      </c>
      <c r="CF37" s="54">
        <v>5741.42</v>
      </c>
      <c r="CG37" s="54">
        <f t="shared" si="10"/>
        <v>82.018411007748398</v>
      </c>
      <c r="CH37" s="54">
        <f t="shared" si="86"/>
        <v>-0.15999999999985448</v>
      </c>
      <c r="CI37" s="54">
        <v>7000</v>
      </c>
      <c r="CJ37" s="54"/>
      <c r="CK37" s="54">
        <f t="shared" si="11"/>
        <v>0</v>
      </c>
      <c r="CL37" s="54">
        <f t="shared" si="87"/>
        <v>0</v>
      </c>
      <c r="CM37" s="54">
        <v>7000</v>
      </c>
      <c r="CN37" s="54"/>
      <c r="CO37" s="54">
        <f t="shared" si="12"/>
        <v>0</v>
      </c>
      <c r="CP37" s="54">
        <f t="shared" si="88"/>
        <v>0</v>
      </c>
      <c r="CQ37" s="54">
        <v>7000</v>
      </c>
      <c r="CR37" s="54">
        <v>14397.08</v>
      </c>
      <c r="CS37" s="54">
        <f t="shared" si="13"/>
        <v>205.67257142857142</v>
      </c>
      <c r="CT37" s="54">
        <f t="shared" si="89"/>
        <v>7500</v>
      </c>
      <c r="CU37" s="54">
        <v>14500</v>
      </c>
      <c r="CV37" s="54">
        <v>14397.08</v>
      </c>
      <c r="CW37" s="54">
        <f t="shared" si="14"/>
        <v>99.290206896551723</v>
      </c>
      <c r="CX37" s="54">
        <f t="shared" si="90"/>
        <v>200</v>
      </c>
      <c r="CY37" s="54">
        <v>14700</v>
      </c>
      <c r="CZ37" s="838"/>
      <c r="DA37" s="838"/>
      <c r="DB37" s="54">
        <v>11364.33</v>
      </c>
      <c r="DC37" s="838">
        <v>11567.63</v>
      </c>
      <c r="DD37" s="838">
        <f t="shared" si="16"/>
        <v>101.78893080366373</v>
      </c>
      <c r="DE37" s="838">
        <f t="shared" si="17"/>
        <v>165.25185714285712</v>
      </c>
      <c r="DF37" s="838">
        <v>15852.91</v>
      </c>
      <c r="DG37" s="838">
        <v>7000</v>
      </c>
      <c r="DH37" s="54">
        <v>465</v>
      </c>
      <c r="DI37" s="838">
        <f t="shared" si="18"/>
        <v>6.6428571428571432</v>
      </c>
      <c r="DJ37" s="54">
        <f t="shared" si="91"/>
        <v>0</v>
      </c>
      <c r="DK37" s="838">
        <v>7000</v>
      </c>
      <c r="DL37" s="838">
        <f t="shared" si="19"/>
        <v>226.47014285714286</v>
      </c>
      <c r="DM37" s="54">
        <f t="shared" si="92"/>
        <v>0</v>
      </c>
      <c r="DN37" s="838">
        <v>7000</v>
      </c>
      <c r="DO37" s="838">
        <v>11622.63</v>
      </c>
      <c r="DP37" s="838">
        <f t="shared" si="20"/>
        <v>166.0375714285714</v>
      </c>
      <c r="DQ37" s="838">
        <f t="shared" si="93"/>
        <v>5000</v>
      </c>
      <c r="DR37" s="838">
        <v>12000</v>
      </c>
      <c r="DS37" s="838">
        <v>13287.63</v>
      </c>
      <c r="DT37" s="838">
        <f t="shared" si="21"/>
        <v>110.73024999999998</v>
      </c>
      <c r="DU37" s="838">
        <f t="shared" si="94"/>
        <v>1300</v>
      </c>
      <c r="DV37" s="838">
        <v>13300</v>
      </c>
      <c r="DW37" s="838">
        <v>7000</v>
      </c>
      <c r="DX37" s="838"/>
      <c r="DY37" s="838"/>
      <c r="DZ37" s="838">
        <v>11567.63</v>
      </c>
      <c r="EA37" s="838">
        <v>7000</v>
      </c>
      <c r="EB37" s="838">
        <v>511</v>
      </c>
      <c r="EC37" s="838">
        <f t="shared" si="23"/>
        <v>7.3</v>
      </c>
      <c r="ED37" s="838">
        <f t="shared" si="95"/>
        <v>0</v>
      </c>
      <c r="EE37" s="838">
        <v>7000</v>
      </c>
      <c r="EF37" s="838">
        <v>0</v>
      </c>
      <c r="EG37" s="838">
        <f t="shared" si="24"/>
        <v>0</v>
      </c>
      <c r="EH37" s="838" t="e">
        <f>(#REF!-EE37)</f>
        <v>#REF!</v>
      </c>
      <c r="EI37" s="838">
        <f>IFERROR(#REF!/DZ37*100,)</f>
        <v>0</v>
      </c>
      <c r="EJ37" s="838">
        <f>IFERROR(#REF!/#REF!*100,)</f>
        <v>0</v>
      </c>
      <c r="EK37" s="838">
        <v>7000</v>
      </c>
      <c r="EL37" s="838"/>
      <c r="EM37" s="838"/>
      <c r="EN37" s="838"/>
      <c r="EO37" s="838"/>
      <c r="EP37" s="838"/>
      <c r="EQ37" s="838"/>
      <c r="ER37" s="838"/>
      <c r="ES37" s="146">
        <f t="shared" si="26"/>
        <v>0</v>
      </c>
      <c r="EX37" s="739">
        <f>IF(EX$9=$K37,#REF!,0)</f>
        <v>0</v>
      </c>
      <c r="EY37" s="739">
        <f>IF(EY$9=$K37,#REF!,0)</f>
        <v>0</v>
      </c>
      <c r="EZ37" s="739">
        <f>IF(EZ$9=$K37,#REF!,0)</f>
        <v>0</v>
      </c>
      <c r="FA37" s="739">
        <f>IF(FA$9=$K37,#REF!,0)</f>
        <v>0</v>
      </c>
      <c r="FB37" s="739">
        <f>IF(FB$9=$K37,#REF!,0)</f>
        <v>0</v>
      </c>
      <c r="FC37" s="739">
        <f>IF(FC$9=$K37,#REF!,0)</f>
        <v>0</v>
      </c>
      <c r="FD37" s="739">
        <f>IF(FD$9=$K37,#REF!,0)</f>
        <v>0</v>
      </c>
      <c r="FE37" s="739">
        <f>IF(FE$9=$K37,#REF!,0)</f>
        <v>0</v>
      </c>
      <c r="FF37" s="739">
        <f>IF(FF$9=$K37,#REF!,0)</f>
        <v>0</v>
      </c>
      <c r="FG37" s="739">
        <f>IF(FG$9=$K37,#REF!,0)</f>
        <v>0</v>
      </c>
      <c r="FH37" s="739">
        <f>IF(FH$9=$K37,#REF!,0)</f>
        <v>0</v>
      </c>
      <c r="FI37" s="739">
        <f>IF(FI$9=$K37,#REF!,0)</f>
        <v>0</v>
      </c>
      <c r="FJ37" s="739">
        <f>IF(FJ$9=$K37,#REF!,0)</f>
        <v>0</v>
      </c>
      <c r="FK37" s="739">
        <f>IF(FK$9=$K37,#REF!,0)</f>
        <v>0</v>
      </c>
      <c r="FL37" s="739">
        <f>IF(FL$9=$K37,#REF!,0)</f>
        <v>0</v>
      </c>
      <c r="FM37" s="739">
        <f>IF(FM$9=$K37,#REF!,0)</f>
        <v>0</v>
      </c>
      <c r="FN37" s="739">
        <f>IF(FN$9=$K37,#REF!,0)</f>
        <v>0</v>
      </c>
      <c r="FO37" s="739">
        <f>IF(FO$9=$K37,#REF!,0)</f>
        <v>0</v>
      </c>
      <c r="FP37" s="739">
        <f>IF(FP$9=$K37,#REF!,0)</f>
        <v>0</v>
      </c>
      <c r="FQ37" s="739">
        <f>IF(FQ$9=$K37,#REF!,0)</f>
        <v>0</v>
      </c>
      <c r="FU37" s="739">
        <f t="shared" si="98"/>
        <v>0</v>
      </c>
      <c r="FV37" s="739">
        <f t="shared" si="98"/>
        <v>0</v>
      </c>
      <c r="FW37" s="739">
        <f t="shared" si="98"/>
        <v>0</v>
      </c>
      <c r="FX37" s="739">
        <f t="shared" si="98"/>
        <v>0</v>
      </c>
      <c r="FY37" s="739">
        <f t="shared" si="98"/>
        <v>0</v>
      </c>
      <c r="FZ37" s="739">
        <f t="shared" si="98"/>
        <v>0</v>
      </c>
      <c r="GA37" s="739">
        <f t="shared" si="98"/>
        <v>0</v>
      </c>
      <c r="GB37" s="739">
        <f t="shared" si="98"/>
        <v>0</v>
      </c>
      <c r="GC37" s="739">
        <f t="shared" si="98"/>
        <v>0</v>
      </c>
      <c r="GD37" s="739">
        <f t="shared" si="98"/>
        <v>0</v>
      </c>
      <c r="GE37" s="739">
        <f t="shared" si="99"/>
        <v>0</v>
      </c>
      <c r="GF37" s="739">
        <f t="shared" si="99"/>
        <v>0</v>
      </c>
      <c r="GG37" s="739">
        <f t="shared" si="99"/>
        <v>0</v>
      </c>
      <c r="GH37" s="739">
        <f t="shared" si="99"/>
        <v>0</v>
      </c>
      <c r="GI37" s="739">
        <f t="shared" si="99"/>
        <v>0</v>
      </c>
      <c r="GJ37" s="739">
        <f t="shared" si="99"/>
        <v>0</v>
      </c>
      <c r="GK37" s="739">
        <f t="shared" si="99"/>
        <v>0</v>
      </c>
      <c r="GL37" s="739">
        <f t="shared" si="99"/>
        <v>0</v>
      </c>
      <c r="GM37" s="739">
        <f t="shared" si="99"/>
        <v>0</v>
      </c>
      <c r="GN37" s="739">
        <f t="shared" si="99"/>
        <v>0</v>
      </c>
      <c r="GQ37" s="1098">
        <f>IF(GQ$9=$N37,#REF!,0)</f>
        <v>0</v>
      </c>
      <c r="GR37" s="1098">
        <f>IF(GR$9=$N37,#REF!,0)</f>
        <v>0</v>
      </c>
      <c r="GS37" s="1098">
        <f>IF(GS$9=$N37,#REF!,0)</f>
        <v>0</v>
      </c>
      <c r="GT37" s="1098">
        <f>IF(GT$9=$N37,#REF!,0)</f>
        <v>0</v>
      </c>
      <c r="GU37" s="1098">
        <f>IF(GU$9=$N37,#REF!,0)</f>
        <v>0</v>
      </c>
      <c r="GV37" s="1098">
        <f>IF(GV$9=$N37,#REF!,0)</f>
        <v>0</v>
      </c>
      <c r="GW37" s="1098">
        <f>IF(GW$9=$N37,#REF!,0)</f>
        <v>0</v>
      </c>
      <c r="GX37" s="1098">
        <f>IF(GX$9=$N37,#REF!,0)</f>
        <v>0</v>
      </c>
      <c r="GY37" s="1098">
        <f>IF(GY$9=$N37,#REF!,0)</f>
        <v>0</v>
      </c>
      <c r="GZ37" s="1098">
        <f>IF(GZ$9=$N37,#REF!,0)</f>
        <v>0</v>
      </c>
      <c r="HA37" s="1098">
        <f>IF(HA$9=$N37,#REF!,0)</f>
        <v>0</v>
      </c>
      <c r="HB37" s="1098">
        <f>IF(HB$9=$N37,#REF!,0)</f>
        <v>0</v>
      </c>
      <c r="HC37" s="1098">
        <f>IF(HC$9=$N37,#REF!,0)</f>
        <v>0</v>
      </c>
      <c r="HD37" s="1098">
        <f>IF(HD$9=$N37,#REF!,0)</f>
        <v>0</v>
      </c>
      <c r="HE37" s="1098">
        <f>IF(HE$9=$N37,#REF!,0)</f>
        <v>0</v>
      </c>
      <c r="HF37" s="1098">
        <f>IF(HF$9=$N37,#REF!,0)</f>
        <v>0</v>
      </c>
      <c r="HG37" s="1098">
        <f>IF(HG$9=$N37,#REF!,0)</f>
        <v>0</v>
      </c>
      <c r="HH37" s="1098">
        <f>IF(HH$9=$N37,#REF!,0)</f>
        <v>0</v>
      </c>
      <c r="HI37" s="1098">
        <f>IF(HI$9=$N37,#REF!,0)</f>
        <v>0</v>
      </c>
      <c r="HJ37" s="1098">
        <f>IF(HJ$9=$N37,#REF!,0)</f>
        <v>0</v>
      </c>
      <c r="HK37" s="1098">
        <f>IF(HK$9=$N37,#REF!,0)</f>
        <v>0</v>
      </c>
      <c r="HL37" s="1098">
        <f>IF(HL$9=$N37,#REF!,0)</f>
        <v>0</v>
      </c>
      <c r="HM37" s="1098">
        <f>IF(HM$9=$N37,#REF!,0)</f>
        <v>0</v>
      </c>
      <c r="HN37" s="1098">
        <f>IF(HN$9=$N37,#REF!,0)</f>
        <v>0</v>
      </c>
      <c r="HO37" s="1098">
        <f>IF(HO$9=$N37,#REF!,0)</f>
        <v>0</v>
      </c>
      <c r="HP37" s="1098">
        <f>IF(HP$9=$N37,#REF!,0)</f>
        <v>0</v>
      </c>
      <c r="HQ37" s="1098" t="e">
        <f>IF(HQ$9=$N37,#REF!,0)</f>
        <v>#REF!</v>
      </c>
      <c r="HR37" s="1098">
        <f>IF(HR$9=$N37,#REF!,0)</f>
        <v>0</v>
      </c>
      <c r="HS37" s="1098">
        <f>IF(HS$9=$N37,#REF!,0)</f>
        <v>0</v>
      </c>
      <c r="HT37" s="1098">
        <f>IF(HT$9=$N37,#REF!,0)</f>
        <v>0</v>
      </c>
      <c r="HU37" s="1098">
        <f>IF(HU$9=$N37,#REF!,0)</f>
        <v>0</v>
      </c>
      <c r="HV37" s="1098">
        <f>IF(HV$9=$N37,#REF!,0)</f>
        <v>0</v>
      </c>
      <c r="HW37" s="1098">
        <f>IF(HW$9=$N37,#REF!,0)</f>
        <v>0</v>
      </c>
      <c r="HX37" s="1098">
        <f>IF(HX$9=$N37,#REF!,0)</f>
        <v>0</v>
      </c>
      <c r="HY37" s="1098">
        <f>IF(HY$9=$N37,#REF!,0)</f>
        <v>0</v>
      </c>
      <c r="HZ37" s="1098">
        <f>IF(HZ$9=$N37,#REF!,0)</f>
        <v>0</v>
      </c>
      <c r="IA37" s="1098">
        <f>IF(IA$9=$N37,#REF!,0)</f>
        <v>0</v>
      </c>
      <c r="IB37" s="1098">
        <f>IF(IB$9=$N37,#REF!,0)</f>
        <v>0</v>
      </c>
      <c r="IC37" s="1098">
        <f>IF(IC$9=$N37,#REF!,0)</f>
        <v>0</v>
      </c>
      <c r="ID37" s="1098">
        <f>IF(ID$9=$N37,#REF!,0)</f>
        <v>0</v>
      </c>
      <c r="IE37" s="1098">
        <f>IF(IE$9=$N37,#REF!,0)</f>
        <v>0</v>
      </c>
      <c r="IF37" s="1098">
        <f>IF(IF$9=$N37,#REF!,0)</f>
        <v>0</v>
      </c>
      <c r="IG37" s="1098">
        <f>IF(IG$9=$N37,#REF!,0)</f>
        <v>0</v>
      </c>
      <c r="IH37" s="1098">
        <f>IF(IH$9=$N37,#REF!,0)</f>
        <v>0</v>
      </c>
      <c r="II37" s="1098">
        <f>IF(II$9=$N37,#REF!,0)</f>
        <v>0</v>
      </c>
      <c r="IJ37" s="1098">
        <f>IF(IJ$9=$N37,#REF!,0)</f>
        <v>0</v>
      </c>
      <c r="IK37" s="1098">
        <f>IF(IK$9=$N37,#REF!,0)</f>
        <v>0</v>
      </c>
      <c r="IL37" s="1098">
        <f>IF(IL$9=$N37,#REF!,0)</f>
        <v>0</v>
      </c>
      <c r="IM37" s="1098">
        <f>IF(IM$9=$N37,#REF!,0)</f>
        <v>0</v>
      </c>
      <c r="IN37" s="1098">
        <f>IF(IN$9=$N37,#REF!,0)</f>
        <v>0</v>
      </c>
      <c r="IO37" s="1098">
        <f>IF(IO$9=$N37,#REF!,0)</f>
        <v>0</v>
      </c>
      <c r="IP37" s="1098">
        <f>IF(IP$9=$N37,#REF!,0)</f>
        <v>0</v>
      </c>
      <c r="IQ37" s="1098">
        <f>IF(IQ$9=$N37,#REF!,0)</f>
        <v>0</v>
      </c>
      <c r="IR37" s="1098">
        <f>IF(IR$9=$N37,#REF!,0)</f>
        <v>0</v>
      </c>
      <c r="IS37" s="1098">
        <f>IF(IS$9=$N37,#REF!,0)</f>
        <v>0</v>
      </c>
      <c r="IT37" s="1098">
        <f>IF(IT$9=$N37,#REF!,0)</f>
        <v>0</v>
      </c>
      <c r="IU37" s="1098">
        <f>IF(IU$9=$N37,#REF!,0)</f>
        <v>0</v>
      </c>
      <c r="IV37" s="1098">
        <f>IF(IV$9=$N37,#REF!,0)</f>
        <v>0</v>
      </c>
      <c r="IW37" s="1098">
        <f>IF(IW$9=$N37,#REF!,0)</f>
        <v>0</v>
      </c>
      <c r="IX37" s="1098">
        <f>IF(IX$9=$N37,#REF!,0)</f>
        <v>0</v>
      </c>
      <c r="IY37" s="1098">
        <f>IF(IY$9=$N37,#REF!,0)</f>
        <v>0</v>
      </c>
      <c r="IZ37" s="1098">
        <f>IF(IZ$9=$N37,#REF!,0)</f>
        <v>0</v>
      </c>
      <c r="JA37" s="1098">
        <f>IF(JA$9=$N37,#REF!,0)</f>
        <v>0</v>
      </c>
      <c r="JB37" s="1098">
        <f>IF(JB$9=$N37,#REF!,0)</f>
        <v>0</v>
      </c>
      <c r="JC37" s="1098">
        <f>IF(JC$9=$N37,#REF!,0)</f>
        <v>0</v>
      </c>
      <c r="JD37" s="1098">
        <f>IF(JD$9=$N37,#REF!,0)</f>
        <v>0</v>
      </c>
      <c r="JE37" s="1098">
        <f>IF(JE$9=$N37,#REF!,0)</f>
        <v>0</v>
      </c>
      <c r="JF37" s="1098">
        <f>IF(JF$9=$N37,#REF!,0)</f>
        <v>0</v>
      </c>
      <c r="JG37" s="1098">
        <f>IF(JG$9=$N37,#REF!,0)</f>
        <v>0</v>
      </c>
      <c r="JH37" s="1098">
        <f>IF(JH$9=$N37,#REF!,0)</f>
        <v>0</v>
      </c>
      <c r="JI37" s="1098">
        <f>IF(JI$9=$N37,#REF!,0)</f>
        <v>0</v>
      </c>
      <c r="JJ37" s="1098">
        <f>IF(JJ$9=$N37,#REF!,0)</f>
        <v>0</v>
      </c>
      <c r="JK37" s="1098">
        <f>IF(JK$9=$N37,#REF!,0)</f>
        <v>0</v>
      </c>
      <c r="JL37" s="1098">
        <f>IF(JL$9=$N37,#REF!,0)</f>
        <v>0</v>
      </c>
      <c r="JM37" s="1098">
        <f>IF(JM$9=$N37,#REF!,0)</f>
        <v>0</v>
      </c>
      <c r="JN37" s="1098">
        <f>IF(JN$9=$N37,#REF!,0)</f>
        <v>0</v>
      </c>
      <c r="JO37" s="1098">
        <f>IF(JO$9=$N37,#REF!,0)</f>
        <v>0</v>
      </c>
      <c r="JP37" s="1098">
        <f>IF(JP$9=$N37,#REF!,0)</f>
        <v>0</v>
      </c>
      <c r="JQ37" s="1098">
        <f>IF(JQ$9=$N37,#REF!,0)</f>
        <v>0</v>
      </c>
      <c r="JR37" s="1098">
        <f>IF(JR$9=$N37,#REF!,0)</f>
        <v>0</v>
      </c>
      <c r="JS37" s="1098">
        <f>IF(JS$9=$N37,#REF!,0)</f>
        <v>0</v>
      </c>
      <c r="JT37" s="1098">
        <f>IF(JT$9=$N37,#REF!,0)</f>
        <v>0</v>
      </c>
      <c r="JU37" s="1098">
        <f>IF(JU$9=$N37,#REF!,0)</f>
        <v>0</v>
      </c>
      <c r="JV37" s="1098">
        <f>IF(JV$9=$N37,#REF!,0)</f>
        <v>0</v>
      </c>
      <c r="JW37" s="1098">
        <f>IF(JW$9=$N37,#REF!,0)</f>
        <v>0</v>
      </c>
      <c r="JX37" s="681"/>
      <c r="JZ37" s="681">
        <f t="shared" si="101"/>
        <v>0</v>
      </c>
      <c r="KA37" s="681">
        <f t="shared" si="101"/>
        <v>0</v>
      </c>
      <c r="KB37" s="681">
        <f t="shared" si="101"/>
        <v>0</v>
      </c>
      <c r="KC37" s="681">
        <f t="shared" si="101"/>
        <v>0</v>
      </c>
      <c r="KD37" s="681">
        <f t="shared" si="101"/>
        <v>0</v>
      </c>
      <c r="KE37" s="681">
        <f t="shared" si="101"/>
        <v>0</v>
      </c>
      <c r="KF37" s="681">
        <f t="shared" si="101"/>
        <v>0</v>
      </c>
      <c r="KG37" s="681">
        <f t="shared" si="101"/>
        <v>0</v>
      </c>
      <c r="KH37" s="681">
        <f t="shared" si="101"/>
        <v>0</v>
      </c>
      <c r="KI37" s="681">
        <f t="shared" si="101"/>
        <v>0</v>
      </c>
      <c r="KJ37" s="681">
        <f t="shared" si="101"/>
        <v>0</v>
      </c>
      <c r="KN37" s="1098">
        <f t="shared" si="100"/>
        <v>0</v>
      </c>
      <c r="KO37" s="1098">
        <f t="shared" si="100"/>
        <v>0</v>
      </c>
      <c r="KP37" s="1098">
        <f t="shared" si="100"/>
        <v>0</v>
      </c>
      <c r="KQ37" s="1098">
        <f t="shared" si="100"/>
        <v>0</v>
      </c>
      <c r="KR37" s="1098">
        <f t="shared" si="100"/>
        <v>0</v>
      </c>
      <c r="KS37" s="1098">
        <f t="shared" si="100"/>
        <v>0</v>
      </c>
      <c r="KT37" s="1098">
        <f t="shared" si="100"/>
        <v>0</v>
      </c>
      <c r="KU37" s="1098">
        <f t="shared" si="100"/>
        <v>0</v>
      </c>
      <c r="KV37" s="1098">
        <f t="shared" si="100"/>
        <v>0</v>
      </c>
      <c r="KW37" s="1098">
        <f t="shared" si="100"/>
        <v>0</v>
      </c>
      <c r="KX37" s="1098">
        <f t="shared" si="100"/>
        <v>0</v>
      </c>
      <c r="KY37" s="1098">
        <f t="shared" si="100"/>
        <v>0</v>
      </c>
      <c r="KZ37" s="1098">
        <f t="shared" si="100"/>
        <v>0</v>
      </c>
      <c r="LA37" s="1098">
        <f t="shared" si="100"/>
        <v>0</v>
      </c>
      <c r="LB37" s="1098">
        <f t="shared" si="100"/>
        <v>0</v>
      </c>
      <c r="LC37" s="1098">
        <f t="shared" si="100"/>
        <v>0</v>
      </c>
      <c r="LD37" s="1098">
        <f t="shared" si="96"/>
        <v>0</v>
      </c>
      <c r="LE37" s="1098">
        <f t="shared" si="96"/>
        <v>0</v>
      </c>
      <c r="LF37" s="1098">
        <f t="shared" si="96"/>
        <v>0</v>
      </c>
      <c r="LG37" s="1098">
        <f t="shared" si="96"/>
        <v>0</v>
      </c>
      <c r="LH37" s="1098">
        <f t="shared" si="96"/>
        <v>0</v>
      </c>
      <c r="LI37" s="1098">
        <f t="shared" si="96"/>
        <v>0</v>
      </c>
      <c r="LJ37" s="1098">
        <f t="shared" si="96"/>
        <v>0</v>
      </c>
      <c r="LK37" s="1098">
        <f t="shared" si="96"/>
        <v>0</v>
      </c>
      <c r="LL37" s="1098">
        <f t="shared" si="96"/>
        <v>0</v>
      </c>
      <c r="LM37" s="1098">
        <f t="shared" si="96"/>
        <v>0</v>
      </c>
      <c r="LN37" s="1098">
        <f t="shared" si="96"/>
        <v>0</v>
      </c>
      <c r="LO37" s="1098">
        <f t="shared" si="96"/>
        <v>0</v>
      </c>
      <c r="LP37" s="1098">
        <f t="shared" si="96"/>
        <v>0</v>
      </c>
      <c r="LQ37" s="1098">
        <f t="shared" si="96"/>
        <v>0</v>
      </c>
      <c r="LR37" s="1098">
        <f t="shared" si="96"/>
        <v>0</v>
      </c>
      <c r="LS37" s="1098">
        <f t="shared" si="96"/>
        <v>0</v>
      </c>
    </row>
    <row r="38" spans="1:331" ht="20.100000000000001" customHeight="1" x14ac:dyDescent="0.35">
      <c r="A38" s="677" t="s">
        <v>503</v>
      </c>
      <c r="B38" s="1149" t="s">
        <v>466</v>
      </c>
      <c r="C38" s="870" t="s">
        <v>9</v>
      </c>
      <c r="D38" s="871"/>
      <c r="E38" s="871"/>
      <c r="F38" s="871"/>
      <c r="G38" s="871" t="s">
        <v>9</v>
      </c>
      <c r="H38" s="871"/>
      <c r="I38" s="871"/>
      <c r="J38" s="871" t="s">
        <v>194</v>
      </c>
      <c r="K38" s="877"/>
      <c r="L38" s="886"/>
      <c r="M38" s="874">
        <v>329</v>
      </c>
      <c r="N38" s="874" t="s">
        <v>177</v>
      </c>
      <c r="O38" s="1351"/>
      <c r="P38" s="430">
        <f t="shared" ref="P38:V38" si="102">SUM(P39:P43)</f>
        <v>8725</v>
      </c>
      <c r="Q38" s="430">
        <f t="shared" si="102"/>
        <v>9225.7900000000009</v>
      </c>
      <c r="R38" s="430">
        <f t="shared" si="102"/>
        <v>9225.7900000000009</v>
      </c>
      <c r="S38" s="430">
        <f t="shared" si="102"/>
        <v>7725.79</v>
      </c>
      <c r="T38" s="430">
        <f t="shared" si="102"/>
        <v>8358</v>
      </c>
      <c r="U38" s="430">
        <f t="shared" si="102"/>
        <v>8358</v>
      </c>
      <c r="V38" s="430">
        <f t="shared" si="102"/>
        <v>0</v>
      </c>
      <c r="W38" s="430">
        <f>(V38/T38)*100</f>
        <v>0</v>
      </c>
      <c r="X38" s="430">
        <f>SUM(X39:X43)</f>
        <v>0</v>
      </c>
      <c r="Y38" s="430">
        <f>SUM(Y39:Y43)</f>
        <v>8358</v>
      </c>
      <c r="Z38" s="34">
        <f>SUM(Z39:Z43)</f>
        <v>8358</v>
      </c>
      <c r="AA38" s="34" t="e">
        <f>SUM(AA39:AG43)</f>
        <v>#DIV/0!</v>
      </c>
      <c r="AB38" s="34">
        <f>SUM(AB39:AB43)</f>
        <v>4358</v>
      </c>
      <c r="AC38" s="34">
        <f>SUM(AC39:AC43)</f>
        <v>8358</v>
      </c>
      <c r="AD38" s="34">
        <f>SUM(AD39:AD43)</f>
        <v>1000</v>
      </c>
      <c r="AE38" s="34">
        <f t="shared" si="5"/>
        <v>11.964584828906437</v>
      </c>
      <c r="AF38" s="430">
        <f>SUM(AF39:AF43)</f>
        <v>-1500.0000000000002</v>
      </c>
      <c r="AG38" s="34">
        <f>SUM(AG39:AG43)</f>
        <v>6858</v>
      </c>
      <c r="AH38" s="34"/>
      <c r="AI38" s="34"/>
      <c r="AJ38" s="34">
        <f t="shared" ref="AJ38:AR38" si="103">SUM(AJ39:AJ43)</f>
        <v>6858</v>
      </c>
      <c r="AK38" s="34">
        <f t="shared" si="103"/>
        <v>6858</v>
      </c>
      <c r="AL38" s="34">
        <f t="shared" si="103"/>
        <v>6858</v>
      </c>
      <c r="AM38" s="34">
        <f t="shared" si="103"/>
        <v>1685</v>
      </c>
      <c r="AN38" s="106">
        <f t="shared" si="103"/>
        <v>5632.41</v>
      </c>
      <c r="AO38" s="106">
        <f t="shared" si="103"/>
        <v>6858</v>
      </c>
      <c r="AP38" s="106">
        <f t="shared" si="103"/>
        <v>5332.41</v>
      </c>
      <c r="AQ38" s="106">
        <f t="shared" si="103"/>
        <v>4732.41</v>
      </c>
      <c r="AR38" s="34">
        <f t="shared" si="103"/>
        <v>3832.41</v>
      </c>
      <c r="AS38" s="106">
        <f>AR38/AN38*100</f>
        <v>68.04209920797669</v>
      </c>
      <c r="AT38" s="106">
        <f>AR38/AP38*100</f>
        <v>71.870130016259054</v>
      </c>
      <c r="AU38" s="106">
        <f>SUM(AU39:AU43)</f>
        <v>5332.41</v>
      </c>
      <c r="AV38" s="106">
        <f>SUM(AV39:AV43)</f>
        <v>5332.41</v>
      </c>
      <c r="AW38" s="106"/>
      <c r="AX38" s="106"/>
      <c r="AY38" s="430">
        <f t="shared" ref="AY38:BK38" si="104">SUM(AY39:AY43)</f>
        <v>4000</v>
      </c>
      <c r="AZ38" s="430">
        <f t="shared" si="104"/>
        <v>-1525.59</v>
      </c>
      <c r="BA38" s="34">
        <f t="shared" si="104"/>
        <v>0</v>
      </c>
      <c r="BB38" s="106">
        <f t="shared" si="104"/>
        <v>9332.41</v>
      </c>
      <c r="BC38" s="106">
        <f t="shared" si="104"/>
        <v>9332.41</v>
      </c>
      <c r="BD38" s="106">
        <f t="shared" si="104"/>
        <v>4776.21</v>
      </c>
      <c r="BE38" s="106">
        <f t="shared" si="104"/>
        <v>5622.21</v>
      </c>
      <c r="BF38" s="106">
        <f t="shared" si="104"/>
        <v>11132.41</v>
      </c>
      <c r="BG38" s="106">
        <f t="shared" si="104"/>
        <v>9857.76</v>
      </c>
      <c r="BH38" s="106">
        <f t="shared" si="104"/>
        <v>9332.41</v>
      </c>
      <c r="BI38" s="430">
        <f t="shared" si="104"/>
        <v>-1000</v>
      </c>
      <c r="BJ38" s="106">
        <f t="shared" si="104"/>
        <v>8332.41</v>
      </c>
      <c r="BK38" s="106">
        <f t="shared" si="104"/>
        <v>3535.07</v>
      </c>
      <c r="BL38" s="106">
        <f t="shared" si="31"/>
        <v>42.425540749915093</v>
      </c>
      <c r="BM38" s="34"/>
      <c r="BN38" s="34"/>
      <c r="BO38" s="106">
        <f>SUM(BO39:BO43)</f>
        <v>7832.41</v>
      </c>
      <c r="BP38" s="106"/>
      <c r="BQ38" s="106"/>
      <c r="BR38" s="430">
        <f t="shared" ref="BR38:BY38" si="105">SUM(BR39:BR43)</f>
        <v>0</v>
      </c>
      <c r="BS38" s="106">
        <f t="shared" si="105"/>
        <v>7832.41</v>
      </c>
      <c r="BT38" s="106">
        <f>SUM(BT39:BT43)</f>
        <v>4454.9699999999993</v>
      </c>
      <c r="BU38" s="430">
        <f t="shared" si="105"/>
        <v>-2140</v>
      </c>
      <c r="BV38" s="106">
        <f t="shared" si="105"/>
        <v>7832.41</v>
      </c>
      <c r="BW38" s="106"/>
      <c r="BX38" s="106"/>
      <c r="BY38" s="106">
        <f t="shared" si="105"/>
        <v>5692.41</v>
      </c>
      <c r="BZ38" s="106">
        <f>SUM(BZ39:BZ43)</f>
        <v>5681.08</v>
      </c>
      <c r="CA38" s="106">
        <f t="shared" si="8"/>
        <v>57.630536754800275</v>
      </c>
      <c r="CB38" s="106">
        <f t="shared" si="9"/>
        <v>99.800963036745429</v>
      </c>
      <c r="CC38" s="106">
        <f>SUM(CC39:CC43)</f>
        <v>0</v>
      </c>
      <c r="CD38" s="106">
        <f>SUM(CD39:CD43)</f>
        <v>0</v>
      </c>
      <c r="CE38" s="106">
        <f>SUM(CE39:CE43)</f>
        <v>7832.41</v>
      </c>
      <c r="CF38" s="106">
        <f>SUM(CF39:CF43)</f>
        <v>3192</v>
      </c>
      <c r="CG38" s="106">
        <f t="shared" si="10"/>
        <v>40.753739908916927</v>
      </c>
      <c r="CH38" s="106">
        <f>SUM(CH39:CH43)</f>
        <v>42.590000000000146</v>
      </c>
      <c r="CI38" s="106">
        <f>SUM(CI39:CI43)</f>
        <v>7875</v>
      </c>
      <c r="CJ38" s="106"/>
      <c r="CK38" s="106">
        <f t="shared" si="11"/>
        <v>0</v>
      </c>
      <c r="CL38" s="106">
        <f>SUM(CL39:CL43)</f>
        <v>0</v>
      </c>
      <c r="CM38" s="106">
        <f>SUM(CM39:CM43)</f>
        <v>7875</v>
      </c>
      <c r="CN38" s="106"/>
      <c r="CO38" s="106">
        <f t="shared" si="12"/>
        <v>0</v>
      </c>
      <c r="CP38" s="106">
        <f>SUM(CP39:CP43)</f>
        <v>0</v>
      </c>
      <c r="CQ38" s="106">
        <f>SUM(CQ39:CQ43)</f>
        <v>7875</v>
      </c>
      <c r="CR38" s="106">
        <f>SUM(CR39:CR43)</f>
        <v>7302.49</v>
      </c>
      <c r="CS38" s="106">
        <f t="shared" si="13"/>
        <v>92.730031746031742</v>
      </c>
      <c r="CT38" s="106">
        <f>SUM(CT39:CT43)</f>
        <v>1000</v>
      </c>
      <c r="CU38" s="106">
        <f>SUM(CU39:CU43)</f>
        <v>8875</v>
      </c>
      <c r="CV38" s="106">
        <f>SUM(CV39:CV43)</f>
        <v>7302.49</v>
      </c>
      <c r="CW38" s="106">
        <f t="shared" si="14"/>
        <v>82.281577464788739</v>
      </c>
      <c r="CX38" s="106">
        <f t="shared" ref="CX38:DH38" si="106">SUM(CX39:CX43)</f>
        <v>30.049999999999997</v>
      </c>
      <c r="CY38" s="106">
        <f t="shared" si="106"/>
        <v>8905.0499999999993</v>
      </c>
      <c r="CZ38" s="120">
        <f t="shared" si="106"/>
        <v>0</v>
      </c>
      <c r="DA38" s="120">
        <f t="shared" si="106"/>
        <v>0</v>
      </c>
      <c r="DB38" s="106">
        <v>6680.49</v>
      </c>
      <c r="DC38" s="120">
        <f>SUM(DC39:DC43)</f>
        <v>7038.2199999999993</v>
      </c>
      <c r="DD38" s="120">
        <f t="shared" si="16"/>
        <v>105.35484672531506</v>
      </c>
      <c r="DE38" s="120">
        <f t="shared" si="17"/>
        <v>89.374222222222215</v>
      </c>
      <c r="DF38" s="120">
        <f>SUM(DF39:DF43)</f>
        <v>8885.0299999999988</v>
      </c>
      <c r="DG38" s="120">
        <f t="shared" si="106"/>
        <v>7875</v>
      </c>
      <c r="DH38" s="106">
        <f t="shared" si="106"/>
        <v>3004.74</v>
      </c>
      <c r="DI38" s="120">
        <f t="shared" si="18"/>
        <v>38.155428571428565</v>
      </c>
      <c r="DJ38" s="106">
        <f>SUM(DJ39:DJ43)</f>
        <v>0</v>
      </c>
      <c r="DK38" s="120">
        <f>SUM(DK39:DK43)</f>
        <v>7875</v>
      </c>
      <c r="DL38" s="120">
        <f t="shared" si="19"/>
        <v>112.82577777777776</v>
      </c>
      <c r="DM38" s="106">
        <f>SUM(DM39:DM43)</f>
        <v>0</v>
      </c>
      <c r="DN38" s="120">
        <f>SUM(DN39:DN43)</f>
        <v>7875</v>
      </c>
      <c r="DO38" s="120">
        <f>SUM(DO39:DO43)</f>
        <v>7338.22</v>
      </c>
      <c r="DP38" s="120">
        <f t="shared" si="20"/>
        <v>93.18374603174604</v>
      </c>
      <c r="DQ38" s="120">
        <f>SUM(DQ39:DQ43)</f>
        <v>0</v>
      </c>
      <c r="DR38" s="120">
        <f>SUM(DR39:DR43)</f>
        <v>7875</v>
      </c>
      <c r="DS38" s="120">
        <f>SUM(DS39:DS43)</f>
        <v>7338.22</v>
      </c>
      <c r="DT38" s="120">
        <f t="shared" si="21"/>
        <v>93.18374603174604</v>
      </c>
      <c r="DU38" s="120">
        <f t="shared" ref="DU38:EB38" si="107">SUM(DU39:DU43)</f>
        <v>0</v>
      </c>
      <c r="DV38" s="120">
        <f t="shared" si="107"/>
        <v>7875</v>
      </c>
      <c r="DW38" s="120">
        <f t="shared" si="107"/>
        <v>7875</v>
      </c>
      <c r="DX38" s="120">
        <f t="shared" si="107"/>
        <v>0</v>
      </c>
      <c r="DY38" s="120">
        <f t="shared" si="107"/>
        <v>0</v>
      </c>
      <c r="DZ38" s="120">
        <f t="shared" si="107"/>
        <v>7038.2199999999993</v>
      </c>
      <c r="EA38" s="120">
        <f t="shared" si="107"/>
        <v>7875</v>
      </c>
      <c r="EB38" s="120">
        <f t="shared" si="107"/>
        <v>557.51</v>
      </c>
      <c r="EC38" s="120">
        <f t="shared" si="23"/>
        <v>7.0794920634920624</v>
      </c>
      <c r="ED38" s="120">
        <f>SUM(ED39:ED43)</f>
        <v>-1875</v>
      </c>
      <c r="EE38" s="120">
        <f>SUM(EE39:EE43)</f>
        <v>6000</v>
      </c>
      <c r="EF38" s="120">
        <f>SUM(EF39:EF43)</f>
        <v>0</v>
      </c>
      <c r="EG38" s="120">
        <f t="shared" si="24"/>
        <v>0</v>
      </c>
      <c r="EH38" s="120" t="e">
        <f>SUM(EH39:EH43)</f>
        <v>#REF!</v>
      </c>
      <c r="EI38" s="120">
        <f>IFERROR(#REF!/DZ38*100,)</f>
        <v>0</v>
      </c>
      <c r="EJ38" s="120">
        <f>IFERROR(#REF!/#REF!*100,)</f>
        <v>0</v>
      </c>
      <c r="EK38" s="120">
        <f t="shared" ref="EK38:EM38" si="108">SUM(EK39:EK43)</f>
        <v>11000</v>
      </c>
      <c r="EL38" s="120">
        <f t="shared" si="108"/>
        <v>0</v>
      </c>
      <c r="EM38" s="120">
        <f t="shared" si="108"/>
        <v>0</v>
      </c>
      <c r="EN38" s="149"/>
      <c r="EO38" s="149"/>
      <c r="EP38" s="149"/>
      <c r="EQ38" s="149"/>
      <c r="ER38" s="149"/>
      <c r="ES38" s="146">
        <f t="shared" si="26"/>
        <v>0</v>
      </c>
      <c r="EX38" s="739">
        <f>IF(EX$9=$K38,#REF!,0)</f>
        <v>0</v>
      </c>
      <c r="EY38" s="739">
        <f>IF(EY$9=$K38,#REF!,0)</f>
        <v>0</v>
      </c>
      <c r="EZ38" s="739">
        <f>IF(EZ$9=$K38,#REF!,0)</f>
        <v>0</v>
      </c>
      <c r="FA38" s="739">
        <f>IF(FA$9=$K38,#REF!,0)</f>
        <v>0</v>
      </c>
      <c r="FB38" s="739">
        <f>IF(FB$9=$K38,#REF!,0)</f>
        <v>0</v>
      </c>
      <c r="FC38" s="739">
        <f>IF(FC$9=$K38,#REF!,0)</f>
        <v>0</v>
      </c>
      <c r="FD38" s="739">
        <f>IF(FD$9=$K38,#REF!,0)</f>
        <v>0</v>
      </c>
      <c r="FE38" s="739">
        <f>IF(FE$9=$K38,#REF!,0)</f>
        <v>0</v>
      </c>
      <c r="FF38" s="739">
        <f>IF(FF$9=$K38,#REF!,0)</f>
        <v>0</v>
      </c>
      <c r="FG38" s="739">
        <f>IF(FG$9=$K38,#REF!,0)</f>
        <v>0</v>
      </c>
      <c r="FH38" s="739">
        <f>IF(FH$9=$K38,#REF!,0)</f>
        <v>0</v>
      </c>
      <c r="FI38" s="739">
        <f>IF(FI$9=$K38,#REF!,0)</f>
        <v>0</v>
      </c>
      <c r="FJ38" s="739">
        <f>IF(FJ$9=$K38,#REF!,0)</f>
        <v>0</v>
      </c>
      <c r="FK38" s="739">
        <f>IF(FK$9=$K38,#REF!,0)</f>
        <v>0</v>
      </c>
      <c r="FL38" s="739">
        <f>IF(FL$9=$K38,#REF!,0)</f>
        <v>0</v>
      </c>
      <c r="FM38" s="739">
        <f>IF(FM$9=$K38,#REF!,0)</f>
        <v>0</v>
      </c>
      <c r="FN38" s="739">
        <f>IF(FN$9=$K38,#REF!,0)</f>
        <v>0</v>
      </c>
      <c r="FO38" s="739">
        <f>IF(FO$9=$K38,#REF!,0)</f>
        <v>0</v>
      </c>
      <c r="FP38" s="739">
        <f>IF(FP$9=$K38,#REF!,0)</f>
        <v>0</v>
      </c>
      <c r="FQ38" s="739">
        <f>IF(FQ$9=$K38,#REF!,0)</f>
        <v>0</v>
      </c>
      <c r="FU38" s="739">
        <f t="shared" si="98"/>
        <v>0</v>
      </c>
      <c r="FV38" s="739">
        <f t="shared" si="98"/>
        <v>0</v>
      </c>
      <c r="FW38" s="739">
        <f t="shared" si="98"/>
        <v>0</v>
      </c>
      <c r="FX38" s="739">
        <f t="shared" si="98"/>
        <v>0</v>
      </c>
      <c r="FY38" s="739">
        <f t="shared" si="98"/>
        <v>0</v>
      </c>
      <c r="FZ38" s="739">
        <f t="shared" si="98"/>
        <v>0</v>
      </c>
      <c r="GA38" s="739">
        <f t="shared" si="98"/>
        <v>0</v>
      </c>
      <c r="GB38" s="739">
        <f t="shared" si="98"/>
        <v>0</v>
      </c>
      <c r="GC38" s="739">
        <f t="shared" si="98"/>
        <v>0</v>
      </c>
      <c r="GD38" s="739">
        <f t="shared" si="98"/>
        <v>0</v>
      </c>
      <c r="GE38" s="739">
        <f t="shared" si="99"/>
        <v>0</v>
      </c>
      <c r="GF38" s="739">
        <f t="shared" si="99"/>
        <v>0</v>
      </c>
      <c r="GG38" s="739">
        <f t="shared" si="99"/>
        <v>0</v>
      </c>
      <c r="GH38" s="739">
        <f t="shared" si="99"/>
        <v>0</v>
      </c>
      <c r="GI38" s="739">
        <f t="shared" si="99"/>
        <v>0</v>
      </c>
      <c r="GJ38" s="739">
        <f t="shared" si="99"/>
        <v>0</v>
      </c>
      <c r="GK38" s="739">
        <f t="shared" si="99"/>
        <v>0</v>
      </c>
      <c r="GL38" s="739">
        <f t="shared" si="99"/>
        <v>0</v>
      </c>
      <c r="GM38" s="739">
        <f t="shared" si="99"/>
        <v>0</v>
      </c>
      <c r="GN38" s="739">
        <f t="shared" si="99"/>
        <v>0</v>
      </c>
      <c r="GQ38" s="1098">
        <f>IF(GQ$9=$N38,#REF!,0)</f>
        <v>0</v>
      </c>
      <c r="GR38" s="1098">
        <f>IF(GR$9=$N38,#REF!,0)</f>
        <v>0</v>
      </c>
      <c r="GS38" s="1098">
        <f>IF(GS$9=$N38,#REF!,0)</f>
        <v>0</v>
      </c>
      <c r="GT38" s="1098">
        <f>IF(GT$9=$N38,#REF!,0)</f>
        <v>0</v>
      </c>
      <c r="GU38" s="1098">
        <f>IF(GU$9=$N38,#REF!,0)</f>
        <v>0</v>
      </c>
      <c r="GV38" s="1098">
        <f>IF(GV$9=$N38,#REF!,0)</f>
        <v>0</v>
      </c>
      <c r="GW38" s="1098">
        <f>IF(GW$9=$N38,#REF!,0)</f>
        <v>0</v>
      </c>
      <c r="GX38" s="1098">
        <f>IF(GX$9=$N38,#REF!,0)</f>
        <v>0</v>
      </c>
      <c r="GY38" s="1098">
        <f>IF(GY$9=$N38,#REF!,0)</f>
        <v>0</v>
      </c>
      <c r="GZ38" s="1098">
        <f>IF(GZ$9=$N38,#REF!,0)</f>
        <v>0</v>
      </c>
      <c r="HA38" s="1098">
        <f>IF(HA$9=$N38,#REF!,0)</f>
        <v>0</v>
      </c>
      <c r="HB38" s="1098">
        <f>IF(HB$9=$N38,#REF!,0)</f>
        <v>0</v>
      </c>
      <c r="HC38" s="1098">
        <f>IF(HC$9=$N38,#REF!,0)</f>
        <v>0</v>
      </c>
      <c r="HD38" s="1098">
        <f>IF(HD$9=$N38,#REF!,0)</f>
        <v>0</v>
      </c>
      <c r="HE38" s="1098">
        <f>IF(HE$9=$N38,#REF!,0)</f>
        <v>0</v>
      </c>
      <c r="HF38" s="1098">
        <f>IF(HF$9=$N38,#REF!,0)</f>
        <v>0</v>
      </c>
      <c r="HG38" s="1098">
        <f>IF(HG$9=$N38,#REF!,0)</f>
        <v>0</v>
      </c>
      <c r="HH38" s="1098">
        <f>IF(HH$9=$N38,#REF!,0)</f>
        <v>0</v>
      </c>
      <c r="HI38" s="1098">
        <f>IF(HI$9=$N38,#REF!,0)</f>
        <v>0</v>
      </c>
      <c r="HJ38" s="1098">
        <f>IF(HJ$9=$N38,#REF!,0)</f>
        <v>0</v>
      </c>
      <c r="HK38" s="1098">
        <f>IF(HK$9=$N38,#REF!,0)</f>
        <v>0</v>
      </c>
      <c r="HL38" s="1098">
        <f>IF(HL$9=$N38,#REF!,0)</f>
        <v>0</v>
      </c>
      <c r="HM38" s="1098">
        <f>IF(HM$9=$N38,#REF!,0)</f>
        <v>0</v>
      </c>
      <c r="HN38" s="1098">
        <f>IF(HN$9=$N38,#REF!,0)</f>
        <v>0</v>
      </c>
      <c r="HO38" s="1098">
        <f>IF(HO$9=$N38,#REF!,0)</f>
        <v>0</v>
      </c>
      <c r="HP38" s="1098">
        <f>IF(HP$9=$N38,#REF!,0)</f>
        <v>0</v>
      </c>
      <c r="HQ38" s="1098">
        <f>IF(HQ$9=$N38,#REF!,0)</f>
        <v>0</v>
      </c>
      <c r="HR38" s="1098">
        <f>IF(HR$9=$N38,#REF!,0)</f>
        <v>0</v>
      </c>
      <c r="HS38" s="1098">
        <f>IF(HS$9=$N38,#REF!,0)</f>
        <v>0</v>
      </c>
      <c r="HT38" s="1098">
        <f>IF(HT$9=$N38,#REF!,0)</f>
        <v>0</v>
      </c>
      <c r="HU38" s="1098">
        <f>IF(HU$9=$N38,#REF!,0)</f>
        <v>0</v>
      </c>
      <c r="HV38" s="1098">
        <f>IF(HV$9=$N38,#REF!,0)</f>
        <v>0</v>
      </c>
      <c r="HW38" s="1098">
        <f>IF(HW$9=$N38,#REF!,0)</f>
        <v>0</v>
      </c>
      <c r="HX38" s="1098">
        <f>IF(HX$9=$N38,#REF!,0)</f>
        <v>0</v>
      </c>
      <c r="HY38" s="1098">
        <f>IF(HY$9=$N38,#REF!,0)</f>
        <v>0</v>
      </c>
      <c r="HZ38" s="1098">
        <f>IF(HZ$9=$N38,#REF!,0)</f>
        <v>0</v>
      </c>
      <c r="IA38" s="1098">
        <f>IF(IA$9=$N38,#REF!,0)</f>
        <v>0</v>
      </c>
      <c r="IB38" s="1098">
        <f>IF(IB$9=$N38,#REF!,0)</f>
        <v>0</v>
      </c>
      <c r="IC38" s="1098">
        <f>IF(IC$9=$N38,#REF!,0)</f>
        <v>0</v>
      </c>
      <c r="ID38" s="1098">
        <f>IF(ID$9=$N38,#REF!,0)</f>
        <v>0</v>
      </c>
      <c r="IE38" s="1098">
        <f>IF(IE$9=$N38,#REF!,0)</f>
        <v>0</v>
      </c>
      <c r="IF38" s="1098">
        <f>IF(IF$9=$N38,#REF!,0)</f>
        <v>0</v>
      </c>
      <c r="IG38" s="1098">
        <f>IF(IG$9=$N38,#REF!,0)</f>
        <v>0</v>
      </c>
      <c r="IH38" s="1098">
        <f>IF(IH$9=$N38,#REF!,0)</f>
        <v>0</v>
      </c>
      <c r="II38" s="1098">
        <f>IF(II$9=$N38,#REF!,0)</f>
        <v>0</v>
      </c>
      <c r="IJ38" s="1098">
        <f>IF(IJ$9=$N38,#REF!,0)</f>
        <v>0</v>
      </c>
      <c r="IK38" s="1098">
        <f>IF(IK$9=$N38,#REF!,0)</f>
        <v>0</v>
      </c>
      <c r="IL38" s="1098">
        <f>IF(IL$9=$N38,#REF!,0)</f>
        <v>0</v>
      </c>
      <c r="IM38" s="1098">
        <f>IF(IM$9=$N38,#REF!,0)</f>
        <v>0</v>
      </c>
      <c r="IN38" s="1098">
        <f>IF(IN$9=$N38,#REF!,0)</f>
        <v>0</v>
      </c>
      <c r="IO38" s="1098">
        <f>IF(IO$9=$N38,#REF!,0)</f>
        <v>0</v>
      </c>
      <c r="IP38" s="1098">
        <f>IF(IP$9=$N38,#REF!,0)</f>
        <v>0</v>
      </c>
      <c r="IQ38" s="1098">
        <f>IF(IQ$9=$N38,#REF!,0)</f>
        <v>0</v>
      </c>
      <c r="IR38" s="1098">
        <f>IF(IR$9=$N38,#REF!,0)</f>
        <v>0</v>
      </c>
      <c r="IS38" s="1098">
        <f>IF(IS$9=$N38,#REF!,0)</f>
        <v>0</v>
      </c>
      <c r="IT38" s="1098">
        <f>IF(IT$9=$N38,#REF!,0)</f>
        <v>0</v>
      </c>
      <c r="IU38" s="1098">
        <f>IF(IU$9=$N38,#REF!,0)</f>
        <v>0</v>
      </c>
      <c r="IV38" s="1098">
        <f>IF(IV$9=$N38,#REF!,0)</f>
        <v>0</v>
      </c>
      <c r="IW38" s="1098">
        <f>IF(IW$9=$N38,#REF!,0)</f>
        <v>0</v>
      </c>
      <c r="IX38" s="1098">
        <f>IF(IX$9=$N38,#REF!,0)</f>
        <v>0</v>
      </c>
      <c r="IY38" s="1098">
        <f>IF(IY$9=$N38,#REF!,0)</f>
        <v>0</v>
      </c>
      <c r="IZ38" s="1098">
        <f>IF(IZ$9=$N38,#REF!,0)</f>
        <v>0</v>
      </c>
      <c r="JA38" s="1098">
        <f>IF(JA$9=$N38,#REF!,0)</f>
        <v>0</v>
      </c>
      <c r="JB38" s="1098">
        <f>IF(JB$9=$N38,#REF!,0)</f>
        <v>0</v>
      </c>
      <c r="JC38" s="1098">
        <f>IF(JC$9=$N38,#REF!,0)</f>
        <v>0</v>
      </c>
      <c r="JD38" s="1098">
        <f>IF(JD$9=$N38,#REF!,0)</f>
        <v>0</v>
      </c>
      <c r="JE38" s="1098">
        <f>IF(JE$9=$N38,#REF!,0)</f>
        <v>0</v>
      </c>
      <c r="JF38" s="1098">
        <f>IF(JF$9=$N38,#REF!,0)</f>
        <v>0</v>
      </c>
      <c r="JG38" s="1098">
        <f>IF(JG$9=$N38,#REF!,0)</f>
        <v>0</v>
      </c>
      <c r="JH38" s="1098">
        <f>IF(JH$9=$N38,#REF!,0)</f>
        <v>0</v>
      </c>
      <c r="JI38" s="1098">
        <f>IF(JI$9=$N38,#REF!,0)</f>
        <v>0</v>
      </c>
      <c r="JJ38" s="1098">
        <f>IF(JJ$9=$N38,#REF!,0)</f>
        <v>0</v>
      </c>
      <c r="JK38" s="1098">
        <f>IF(JK$9=$N38,#REF!,0)</f>
        <v>0</v>
      </c>
      <c r="JL38" s="1098">
        <f>IF(JL$9=$N38,#REF!,0)</f>
        <v>0</v>
      </c>
      <c r="JM38" s="1098">
        <f>IF(JM$9=$N38,#REF!,0)</f>
        <v>0</v>
      </c>
      <c r="JN38" s="1098">
        <f>IF(JN$9=$N38,#REF!,0)</f>
        <v>0</v>
      </c>
      <c r="JO38" s="1098">
        <f>IF(JO$9=$N38,#REF!,0)</f>
        <v>0</v>
      </c>
      <c r="JP38" s="1098">
        <f>IF(JP$9=$N38,#REF!,0)</f>
        <v>0</v>
      </c>
      <c r="JQ38" s="1098">
        <f>IF(JQ$9=$N38,#REF!,0)</f>
        <v>0</v>
      </c>
      <c r="JR38" s="1098">
        <f>IF(JR$9=$N38,#REF!,0)</f>
        <v>0</v>
      </c>
      <c r="JS38" s="1098">
        <f>IF(JS$9=$N38,#REF!,0)</f>
        <v>0</v>
      </c>
      <c r="JT38" s="1098">
        <f>IF(JT$9=$N38,#REF!,0)</f>
        <v>0</v>
      </c>
      <c r="JU38" s="1098">
        <f>IF(JU$9=$N38,#REF!,0)</f>
        <v>0</v>
      </c>
      <c r="JV38" s="1098">
        <f>IF(JV$9=$N38,#REF!,0)</f>
        <v>0</v>
      </c>
      <c r="JW38" s="1098">
        <f>IF(JW$9=$N38,#REF!,0)</f>
        <v>0</v>
      </c>
      <c r="JX38" s="681"/>
      <c r="JZ38" s="681">
        <f t="shared" si="101"/>
        <v>0</v>
      </c>
      <c r="KA38" s="681">
        <f t="shared" si="101"/>
        <v>0</v>
      </c>
      <c r="KB38" s="681">
        <f t="shared" si="101"/>
        <v>0</v>
      </c>
      <c r="KC38" s="681">
        <f t="shared" si="101"/>
        <v>0</v>
      </c>
      <c r="KD38" s="681">
        <f t="shared" si="101"/>
        <v>0</v>
      </c>
      <c r="KE38" s="681">
        <f t="shared" si="101"/>
        <v>0</v>
      </c>
      <c r="KF38" s="681">
        <f t="shared" si="101"/>
        <v>0</v>
      </c>
      <c r="KG38" s="681">
        <f t="shared" si="101"/>
        <v>0</v>
      </c>
      <c r="KH38" s="681">
        <f t="shared" si="101"/>
        <v>0</v>
      </c>
      <c r="KI38" s="681">
        <f t="shared" si="101"/>
        <v>0</v>
      </c>
      <c r="KJ38" s="681">
        <f t="shared" si="101"/>
        <v>0</v>
      </c>
      <c r="KN38" s="1098">
        <f t="shared" si="100"/>
        <v>0</v>
      </c>
      <c r="KO38" s="1098">
        <f t="shared" si="100"/>
        <v>0</v>
      </c>
      <c r="KP38" s="1098">
        <f t="shared" si="100"/>
        <v>0</v>
      </c>
      <c r="KQ38" s="1098">
        <f t="shared" si="100"/>
        <v>0</v>
      </c>
      <c r="KR38" s="1098">
        <f t="shared" si="100"/>
        <v>0</v>
      </c>
      <c r="KS38" s="1098">
        <f t="shared" si="100"/>
        <v>0</v>
      </c>
      <c r="KT38" s="1098">
        <f t="shared" si="100"/>
        <v>0</v>
      </c>
      <c r="KU38" s="1098">
        <f t="shared" si="100"/>
        <v>7875</v>
      </c>
      <c r="KV38" s="1098">
        <f t="shared" si="100"/>
        <v>0</v>
      </c>
      <c r="KW38" s="1098">
        <f t="shared" si="100"/>
        <v>0</v>
      </c>
      <c r="KX38" s="1098">
        <f t="shared" si="100"/>
        <v>0</v>
      </c>
      <c r="KY38" s="1098">
        <f t="shared" si="100"/>
        <v>0</v>
      </c>
      <c r="KZ38" s="1098">
        <f t="shared" si="100"/>
        <v>0</v>
      </c>
      <c r="LA38" s="1098">
        <f t="shared" si="100"/>
        <v>0</v>
      </c>
      <c r="LB38" s="1098">
        <f t="shared" si="100"/>
        <v>0</v>
      </c>
      <c r="LC38" s="1098">
        <f t="shared" si="100"/>
        <v>0</v>
      </c>
      <c r="LD38" s="1098">
        <f t="shared" si="96"/>
        <v>0</v>
      </c>
      <c r="LE38" s="1098">
        <f t="shared" si="96"/>
        <v>0</v>
      </c>
      <c r="LF38" s="1098">
        <f t="shared" si="96"/>
        <v>0</v>
      </c>
      <c r="LG38" s="1098">
        <f t="shared" si="96"/>
        <v>0</v>
      </c>
      <c r="LH38" s="1098">
        <f t="shared" si="96"/>
        <v>0</v>
      </c>
      <c r="LI38" s="1098">
        <f t="shared" si="96"/>
        <v>0</v>
      </c>
      <c r="LJ38" s="1098">
        <f t="shared" si="96"/>
        <v>0</v>
      </c>
      <c r="LK38" s="1098">
        <f t="shared" si="96"/>
        <v>0</v>
      </c>
      <c r="LL38" s="1098">
        <f t="shared" si="96"/>
        <v>0</v>
      </c>
      <c r="LM38" s="1098">
        <f t="shared" si="96"/>
        <v>0</v>
      </c>
      <c r="LN38" s="1098">
        <f t="shared" si="96"/>
        <v>0</v>
      </c>
      <c r="LO38" s="1098">
        <f t="shared" si="96"/>
        <v>0</v>
      </c>
      <c r="LP38" s="1098">
        <f t="shared" si="96"/>
        <v>0</v>
      </c>
      <c r="LQ38" s="1098">
        <f t="shared" si="96"/>
        <v>0</v>
      </c>
      <c r="LR38" s="1098">
        <f t="shared" si="96"/>
        <v>0</v>
      </c>
      <c r="LS38" s="1098">
        <f t="shared" si="96"/>
        <v>0</v>
      </c>
    </row>
    <row r="39" spans="1:331" ht="20.100000000000001" hidden="1" customHeight="1" x14ac:dyDescent="0.35">
      <c r="A39" s="668"/>
      <c r="B39" s="871"/>
      <c r="C39" s="870"/>
      <c r="D39" s="871"/>
      <c r="E39" s="871"/>
      <c r="F39" s="871"/>
      <c r="G39" s="871" t="s">
        <v>9</v>
      </c>
      <c r="H39" s="871"/>
      <c r="I39" s="871"/>
      <c r="J39" s="871" t="s">
        <v>194</v>
      </c>
      <c r="K39" s="877"/>
      <c r="L39" s="886"/>
      <c r="M39" s="879"/>
      <c r="N39" s="892">
        <v>3292</v>
      </c>
      <c r="O39" s="920" t="s">
        <v>178</v>
      </c>
      <c r="P39" s="429">
        <v>0</v>
      </c>
      <c r="Q39" s="429">
        <v>0</v>
      </c>
      <c r="R39" s="429">
        <v>0</v>
      </c>
      <c r="S39" s="429">
        <v>0</v>
      </c>
      <c r="T39" s="429">
        <v>0</v>
      </c>
      <c r="U39" s="429">
        <v>0</v>
      </c>
      <c r="V39" s="429">
        <v>0</v>
      </c>
      <c r="W39" s="429">
        <v>0</v>
      </c>
      <c r="X39" s="429">
        <f>(Y39-U39)</f>
        <v>0</v>
      </c>
      <c r="Y39" s="429">
        <v>0</v>
      </c>
      <c r="Z39" s="31">
        <v>0</v>
      </c>
      <c r="AA39" s="31"/>
      <c r="AB39" s="31">
        <v>0</v>
      </c>
      <c r="AC39" s="31">
        <v>0</v>
      </c>
      <c r="AD39" s="31"/>
      <c r="AE39" s="31" t="e">
        <f t="shared" si="5"/>
        <v>#DIV/0!</v>
      </c>
      <c r="AF39" s="429">
        <f>(AG39-AC39)</f>
        <v>0</v>
      </c>
      <c r="AG39" s="31"/>
      <c r="AH39" s="36"/>
      <c r="AI39" s="616"/>
      <c r="AJ39" s="31"/>
      <c r="AK39" s="31"/>
      <c r="AL39" s="31"/>
      <c r="AM39" s="31"/>
      <c r="AN39" s="54"/>
      <c r="AO39" s="54"/>
      <c r="AP39" s="54"/>
      <c r="AQ39" s="54"/>
      <c r="AR39" s="31">
        <v>0</v>
      </c>
      <c r="AS39" s="54"/>
      <c r="AT39" s="54"/>
      <c r="AU39" s="54"/>
      <c r="AV39" s="54">
        <v>0</v>
      </c>
      <c r="AW39" s="54"/>
      <c r="AX39" s="54"/>
      <c r="AY39" s="429">
        <f>(BB39-AV39)</f>
        <v>0</v>
      </c>
      <c r="AZ39" s="429"/>
      <c r="BA39" s="31"/>
      <c r="BB39" s="54">
        <v>0</v>
      </c>
      <c r="BC39" s="54">
        <v>0</v>
      </c>
      <c r="BD39" s="54"/>
      <c r="BE39" s="54">
        <v>0</v>
      </c>
      <c r="BF39" s="54"/>
      <c r="BG39" s="54"/>
      <c r="BH39" s="54"/>
      <c r="BI39" s="429">
        <f>(BJ39-BH39)</f>
        <v>0</v>
      </c>
      <c r="BJ39" s="54"/>
      <c r="BK39" s="54"/>
      <c r="BL39" s="54">
        <f t="shared" si="31"/>
        <v>0</v>
      </c>
      <c r="BM39" s="31"/>
      <c r="BN39" s="31"/>
      <c r="BO39" s="54"/>
      <c r="BP39" s="54"/>
      <c r="BQ39" s="54"/>
      <c r="BR39" s="429">
        <f>(BS39-BO39)</f>
        <v>0</v>
      </c>
      <c r="BS39" s="54"/>
      <c r="BT39" s="54"/>
      <c r="BU39" s="429">
        <f>(BY39-BO39)</f>
        <v>0</v>
      </c>
      <c r="BV39" s="54"/>
      <c r="BW39" s="54"/>
      <c r="BX39" s="54"/>
      <c r="BY39" s="54"/>
      <c r="BZ39" s="54"/>
      <c r="CA39" s="54">
        <f t="shared" si="8"/>
        <v>0</v>
      </c>
      <c r="CB39" s="54">
        <f t="shared" si="9"/>
        <v>0</v>
      </c>
      <c r="CC39" s="54"/>
      <c r="CD39" s="54"/>
      <c r="CE39" s="54"/>
      <c r="CF39" s="54"/>
      <c r="CG39" s="54">
        <f t="shared" si="10"/>
        <v>0</v>
      </c>
      <c r="CH39" s="54">
        <f>(CI39-CE39)</f>
        <v>0</v>
      </c>
      <c r="CI39" s="54"/>
      <c r="CJ39" s="54"/>
      <c r="CK39" s="54">
        <f t="shared" si="11"/>
        <v>0</v>
      </c>
      <c r="CL39" s="54">
        <f>(CM39-CI39)</f>
        <v>0</v>
      </c>
      <c r="CM39" s="54"/>
      <c r="CN39" s="54"/>
      <c r="CO39" s="54">
        <f t="shared" si="12"/>
        <v>0</v>
      </c>
      <c r="CP39" s="54">
        <f>(CQ39-CM39)</f>
        <v>0</v>
      </c>
      <c r="CQ39" s="54"/>
      <c r="CR39" s="54"/>
      <c r="CS39" s="54">
        <f t="shared" si="13"/>
        <v>0</v>
      </c>
      <c r="CT39" s="54">
        <f>(CU39-CQ39)</f>
        <v>0</v>
      </c>
      <c r="CU39" s="54"/>
      <c r="CV39" s="54"/>
      <c r="CW39" s="54">
        <f t="shared" si="14"/>
        <v>0</v>
      </c>
      <c r="CX39" s="54">
        <f>(CY39-CU39)</f>
        <v>0</v>
      </c>
      <c r="CY39" s="54"/>
      <c r="CZ39" s="838"/>
      <c r="DA39" s="838"/>
      <c r="DB39" s="54">
        <v>0</v>
      </c>
      <c r="DC39" s="838"/>
      <c r="DD39" s="838">
        <f t="shared" si="16"/>
        <v>0</v>
      </c>
      <c r="DE39" s="838">
        <f t="shared" si="17"/>
        <v>0</v>
      </c>
      <c r="DF39" s="838"/>
      <c r="DG39" s="838"/>
      <c r="DH39" s="54"/>
      <c r="DI39" s="838">
        <f t="shared" si="18"/>
        <v>0</v>
      </c>
      <c r="DJ39" s="54">
        <f>(DK39-DG39)</f>
        <v>0</v>
      </c>
      <c r="DK39" s="838"/>
      <c r="DL39" s="838">
        <f t="shared" si="19"/>
        <v>0</v>
      </c>
      <c r="DM39" s="54">
        <f>(DN39-DK39)</f>
        <v>0</v>
      </c>
      <c r="DN39" s="838"/>
      <c r="DO39" s="838"/>
      <c r="DP39" s="838">
        <f t="shared" si="20"/>
        <v>0</v>
      </c>
      <c r="DQ39" s="838">
        <f>(DR39-DN39)</f>
        <v>0</v>
      </c>
      <c r="DR39" s="838"/>
      <c r="DS39" s="838"/>
      <c r="DT39" s="838">
        <f t="shared" si="21"/>
        <v>0</v>
      </c>
      <c r="DU39" s="838">
        <f>(DV39-DR39)</f>
        <v>0</v>
      </c>
      <c r="DV39" s="838"/>
      <c r="DW39" s="838"/>
      <c r="DX39" s="838"/>
      <c r="DY39" s="838"/>
      <c r="DZ39" s="838">
        <v>0</v>
      </c>
      <c r="EA39" s="838">
        <v>0</v>
      </c>
      <c r="EB39" s="838">
        <v>0</v>
      </c>
      <c r="EC39" s="838">
        <f t="shared" si="23"/>
        <v>0</v>
      </c>
      <c r="ED39" s="838">
        <f>(EE39-EA39)</f>
        <v>0</v>
      </c>
      <c r="EE39" s="838">
        <v>0</v>
      </c>
      <c r="EF39" s="838">
        <v>0</v>
      </c>
      <c r="EG39" s="838">
        <f t="shared" si="24"/>
        <v>0</v>
      </c>
      <c r="EH39" s="838" t="e">
        <f>(#REF!-EE39)</f>
        <v>#REF!</v>
      </c>
      <c r="EI39" s="838">
        <f>IFERROR(#REF!/DZ39*100,)</f>
        <v>0</v>
      </c>
      <c r="EJ39" s="838">
        <f>IFERROR(#REF!/#REF!*100,)</f>
        <v>0</v>
      </c>
      <c r="EK39" s="838"/>
      <c r="EL39" s="838"/>
      <c r="EM39" s="838"/>
      <c r="EN39" s="838"/>
      <c r="EO39" s="838"/>
      <c r="EP39" s="838"/>
      <c r="EQ39" s="838"/>
      <c r="ER39" s="838"/>
      <c r="ES39" s="146">
        <f t="shared" si="26"/>
        <v>0</v>
      </c>
      <c r="EX39" s="739">
        <f>IF(EX$9=$K39,#REF!,0)</f>
        <v>0</v>
      </c>
      <c r="EY39" s="739">
        <f>IF(EY$9=$K39,#REF!,0)</f>
        <v>0</v>
      </c>
      <c r="EZ39" s="739">
        <f>IF(EZ$9=$K39,#REF!,0)</f>
        <v>0</v>
      </c>
      <c r="FA39" s="739">
        <f>IF(FA$9=$K39,#REF!,0)</f>
        <v>0</v>
      </c>
      <c r="FB39" s="739">
        <f>IF(FB$9=$K39,#REF!,0)</f>
        <v>0</v>
      </c>
      <c r="FC39" s="739">
        <f>IF(FC$9=$K39,#REF!,0)</f>
        <v>0</v>
      </c>
      <c r="FD39" s="739">
        <f>IF(FD$9=$K39,#REF!,0)</f>
        <v>0</v>
      </c>
      <c r="FE39" s="739">
        <f>IF(FE$9=$K39,#REF!,0)</f>
        <v>0</v>
      </c>
      <c r="FF39" s="739">
        <f>IF(FF$9=$K39,#REF!,0)</f>
        <v>0</v>
      </c>
      <c r="FG39" s="739">
        <f>IF(FG$9=$K39,#REF!,0)</f>
        <v>0</v>
      </c>
      <c r="FH39" s="739">
        <f>IF(FH$9=$K39,#REF!,0)</f>
        <v>0</v>
      </c>
      <c r="FI39" s="739">
        <f>IF(FI$9=$K39,#REF!,0)</f>
        <v>0</v>
      </c>
      <c r="FJ39" s="739">
        <f>IF(FJ$9=$K39,#REF!,0)</f>
        <v>0</v>
      </c>
      <c r="FK39" s="739">
        <f>IF(FK$9=$K39,#REF!,0)</f>
        <v>0</v>
      </c>
      <c r="FL39" s="739">
        <f>IF(FL$9=$K39,#REF!,0)</f>
        <v>0</v>
      </c>
      <c r="FM39" s="739">
        <f>IF(FM$9=$K39,#REF!,0)</f>
        <v>0</v>
      </c>
      <c r="FN39" s="739">
        <f>IF(FN$9=$K39,#REF!,0)</f>
        <v>0</v>
      </c>
      <c r="FO39" s="739">
        <f>IF(FO$9=$K39,#REF!,0)</f>
        <v>0</v>
      </c>
      <c r="FP39" s="739">
        <f>IF(FP$9=$K39,#REF!,0)</f>
        <v>0</v>
      </c>
      <c r="FQ39" s="739">
        <f>IF(FQ$9=$K39,#REF!,0)</f>
        <v>0</v>
      </c>
      <c r="FU39" s="739">
        <f t="shared" si="98"/>
        <v>0</v>
      </c>
      <c r="FV39" s="739">
        <f t="shared" si="98"/>
        <v>0</v>
      </c>
      <c r="FW39" s="739">
        <f t="shared" si="98"/>
        <v>0</v>
      </c>
      <c r="FX39" s="739">
        <f t="shared" si="98"/>
        <v>0</v>
      </c>
      <c r="FY39" s="739">
        <f t="shared" si="98"/>
        <v>0</v>
      </c>
      <c r="FZ39" s="739">
        <f t="shared" si="98"/>
        <v>0</v>
      </c>
      <c r="GA39" s="739">
        <f t="shared" si="98"/>
        <v>0</v>
      </c>
      <c r="GB39" s="739">
        <f t="shared" si="98"/>
        <v>0</v>
      </c>
      <c r="GC39" s="739">
        <f t="shared" si="98"/>
        <v>0</v>
      </c>
      <c r="GD39" s="739">
        <f t="shared" si="98"/>
        <v>0</v>
      </c>
      <c r="GE39" s="739">
        <f t="shared" si="99"/>
        <v>0</v>
      </c>
      <c r="GF39" s="739">
        <f t="shared" si="99"/>
        <v>0</v>
      </c>
      <c r="GG39" s="739">
        <f t="shared" si="99"/>
        <v>0</v>
      </c>
      <c r="GH39" s="739">
        <f t="shared" si="99"/>
        <v>0</v>
      </c>
      <c r="GI39" s="739">
        <f t="shared" si="99"/>
        <v>0</v>
      </c>
      <c r="GJ39" s="739">
        <f t="shared" si="99"/>
        <v>0</v>
      </c>
      <c r="GK39" s="739">
        <f t="shared" si="99"/>
        <v>0</v>
      </c>
      <c r="GL39" s="739">
        <f t="shared" si="99"/>
        <v>0</v>
      </c>
      <c r="GM39" s="739">
        <f t="shared" si="99"/>
        <v>0</v>
      </c>
      <c r="GN39" s="739">
        <f t="shared" si="99"/>
        <v>0</v>
      </c>
      <c r="GQ39" s="1098">
        <f>IF(GQ$9=$N39,#REF!,0)</f>
        <v>0</v>
      </c>
      <c r="GR39" s="1098">
        <f>IF(GR$9=$N39,#REF!,0)</f>
        <v>0</v>
      </c>
      <c r="GS39" s="1098">
        <f>IF(GS$9=$N39,#REF!,0)</f>
        <v>0</v>
      </c>
      <c r="GT39" s="1098">
        <f>IF(GT$9=$N39,#REF!,0)</f>
        <v>0</v>
      </c>
      <c r="GU39" s="1098">
        <f>IF(GU$9=$N39,#REF!,0)</f>
        <v>0</v>
      </c>
      <c r="GV39" s="1098">
        <f>IF(GV$9=$N39,#REF!,0)</f>
        <v>0</v>
      </c>
      <c r="GW39" s="1098">
        <f>IF(GW$9=$N39,#REF!,0)</f>
        <v>0</v>
      </c>
      <c r="GX39" s="1098">
        <f>IF(GX$9=$N39,#REF!,0)</f>
        <v>0</v>
      </c>
      <c r="GY39" s="1098">
        <f>IF(GY$9=$N39,#REF!,0)</f>
        <v>0</v>
      </c>
      <c r="GZ39" s="1098">
        <f>IF(GZ$9=$N39,#REF!,0)</f>
        <v>0</v>
      </c>
      <c r="HA39" s="1098">
        <f>IF(HA$9=$N39,#REF!,0)</f>
        <v>0</v>
      </c>
      <c r="HB39" s="1098">
        <f>IF(HB$9=$N39,#REF!,0)</f>
        <v>0</v>
      </c>
      <c r="HC39" s="1098">
        <f>IF(HC$9=$N39,#REF!,0)</f>
        <v>0</v>
      </c>
      <c r="HD39" s="1098">
        <f>IF(HD$9=$N39,#REF!,0)</f>
        <v>0</v>
      </c>
      <c r="HE39" s="1098">
        <f>IF(HE$9=$N39,#REF!,0)</f>
        <v>0</v>
      </c>
      <c r="HF39" s="1098">
        <f>IF(HF$9=$N39,#REF!,0)</f>
        <v>0</v>
      </c>
      <c r="HG39" s="1098">
        <f>IF(HG$9=$N39,#REF!,0)</f>
        <v>0</v>
      </c>
      <c r="HH39" s="1098">
        <f>IF(HH$9=$N39,#REF!,0)</f>
        <v>0</v>
      </c>
      <c r="HI39" s="1098">
        <f>IF(HI$9=$N39,#REF!,0)</f>
        <v>0</v>
      </c>
      <c r="HJ39" s="1098">
        <f>IF(HJ$9=$N39,#REF!,0)</f>
        <v>0</v>
      </c>
      <c r="HK39" s="1098">
        <f>IF(HK$9=$N39,#REF!,0)</f>
        <v>0</v>
      </c>
      <c r="HL39" s="1098">
        <f>IF(HL$9=$N39,#REF!,0)</f>
        <v>0</v>
      </c>
      <c r="HM39" s="1098">
        <f>IF(HM$9=$N39,#REF!,0)</f>
        <v>0</v>
      </c>
      <c r="HN39" s="1098">
        <f>IF(HN$9=$N39,#REF!,0)</f>
        <v>0</v>
      </c>
      <c r="HO39" s="1098">
        <f>IF(HO$9=$N39,#REF!,0)</f>
        <v>0</v>
      </c>
      <c r="HP39" s="1098">
        <f>IF(HP$9=$N39,#REF!,0)</f>
        <v>0</v>
      </c>
      <c r="HQ39" s="1098">
        <f>IF(HQ$9=$N39,#REF!,0)</f>
        <v>0</v>
      </c>
      <c r="HR39" s="1098">
        <f>IF(HR$9=$N39,#REF!,0)</f>
        <v>0</v>
      </c>
      <c r="HS39" s="1098">
        <f>IF(HS$9=$N39,#REF!,0)</f>
        <v>0</v>
      </c>
      <c r="HT39" s="1098" t="e">
        <f>IF(HT$9=$N39,#REF!,0)</f>
        <v>#REF!</v>
      </c>
      <c r="HU39" s="1098">
        <f>IF(HU$9=$N39,#REF!,0)</f>
        <v>0</v>
      </c>
      <c r="HV39" s="1098">
        <f>IF(HV$9=$N39,#REF!,0)</f>
        <v>0</v>
      </c>
      <c r="HW39" s="1098">
        <f>IF(HW$9=$N39,#REF!,0)</f>
        <v>0</v>
      </c>
      <c r="HX39" s="1098">
        <f>IF(HX$9=$N39,#REF!,0)</f>
        <v>0</v>
      </c>
      <c r="HY39" s="1098">
        <f>IF(HY$9=$N39,#REF!,0)</f>
        <v>0</v>
      </c>
      <c r="HZ39" s="1098">
        <f>IF(HZ$9=$N39,#REF!,0)</f>
        <v>0</v>
      </c>
      <c r="IA39" s="1098">
        <f>IF(IA$9=$N39,#REF!,0)</f>
        <v>0</v>
      </c>
      <c r="IB39" s="1098">
        <f>IF(IB$9=$N39,#REF!,0)</f>
        <v>0</v>
      </c>
      <c r="IC39" s="1098">
        <f>IF(IC$9=$N39,#REF!,0)</f>
        <v>0</v>
      </c>
      <c r="ID39" s="1098">
        <f>IF(ID$9=$N39,#REF!,0)</f>
        <v>0</v>
      </c>
      <c r="IE39" s="1098">
        <f>IF(IE$9=$N39,#REF!,0)</f>
        <v>0</v>
      </c>
      <c r="IF39" s="1098">
        <f>IF(IF$9=$N39,#REF!,0)</f>
        <v>0</v>
      </c>
      <c r="IG39" s="1098">
        <f>IF(IG$9=$N39,#REF!,0)</f>
        <v>0</v>
      </c>
      <c r="IH39" s="1098">
        <f>IF(IH$9=$N39,#REF!,0)</f>
        <v>0</v>
      </c>
      <c r="II39" s="1098">
        <f>IF(II$9=$N39,#REF!,0)</f>
        <v>0</v>
      </c>
      <c r="IJ39" s="1098">
        <f>IF(IJ$9=$N39,#REF!,0)</f>
        <v>0</v>
      </c>
      <c r="IK39" s="1098">
        <f>IF(IK$9=$N39,#REF!,0)</f>
        <v>0</v>
      </c>
      <c r="IL39" s="1098">
        <f>IF(IL$9=$N39,#REF!,0)</f>
        <v>0</v>
      </c>
      <c r="IM39" s="1098">
        <f>IF(IM$9=$N39,#REF!,0)</f>
        <v>0</v>
      </c>
      <c r="IN39" s="1098">
        <f>IF(IN$9=$N39,#REF!,0)</f>
        <v>0</v>
      </c>
      <c r="IO39" s="1098">
        <f>IF(IO$9=$N39,#REF!,0)</f>
        <v>0</v>
      </c>
      <c r="IP39" s="1098">
        <f>IF(IP$9=$N39,#REF!,0)</f>
        <v>0</v>
      </c>
      <c r="IQ39" s="1098">
        <f>IF(IQ$9=$N39,#REF!,0)</f>
        <v>0</v>
      </c>
      <c r="IR39" s="1098">
        <f>IF(IR$9=$N39,#REF!,0)</f>
        <v>0</v>
      </c>
      <c r="IS39" s="1098">
        <f>IF(IS$9=$N39,#REF!,0)</f>
        <v>0</v>
      </c>
      <c r="IT39" s="1098">
        <f>IF(IT$9=$N39,#REF!,0)</f>
        <v>0</v>
      </c>
      <c r="IU39" s="1098">
        <f>IF(IU$9=$N39,#REF!,0)</f>
        <v>0</v>
      </c>
      <c r="IV39" s="1098">
        <f>IF(IV$9=$N39,#REF!,0)</f>
        <v>0</v>
      </c>
      <c r="IW39" s="1098">
        <f>IF(IW$9=$N39,#REF!,0)</f>
        <v>0</v>
      </c>
      <c r="IX39" s="1098">
        <f>IF(IX$9=$N39,#REF!,0)</f>
        <v>0</v>
      </c>
      <c r="IY39" s="1098">
        <f>IF(IY$9=$N39,#REF!,0)</f>
        <v>0</v>
      </c>
      <c r="IZ39" s="1098">
        <f>IF(IZ$9=$N39,#REF!,0)</f>
        <v>0</v>
      </c>
      <c r="JA39" s="1098">
        <f>IF(JA$9=$N39,#REF!,0)</f>
        <v>0</v>
      </c>
      <c r="JB39" s="1098">
        <f>IF(JB$9=$N39,#REF!,0)</f>
        <v>0</v>
      </c>
      <c r="JC39" s="1098">
        <f>IF(JC$9=$N39,#REF!,0)</f>
        <v>0</v>
      </c>
      <c r="JD39" s="1098">
        <f>IF(JD$9=$N39,#REF!,0)</f>
        <v>0</v>
      </c>
      <c r="JE39" s="1098">
        <f>IF(JE$9=$N39,#REF!,0)</f>
        <v>0</v>
      </c>
      <c r="JF39" s="1098">
        <f>IF(JF$9=$N39,#REF!,0)</f>
        <v>0</v>
      </c>
      <c r="JG39" s="1098">
        <f>IF(JG$9=$N39,#REF!,0)</f>
        <v>0</v>
      </c>
      <c r="JH39" s="1098">
        <f>IF(JH$9=$N39,#REF!,0)</f>
        <v>0</v>
      </c>
      <c r="JI39" s="1098">
        <f>IF(JI$9=$N39,#REF!,0)</f>
        <v>0</v>
      </c>
      <c r="JJ39" s="1098">
        <f>IF(JJ$9=$N39,#REF!,0)</f>
        <v>0</v>
      </c>
      <c r="JK39" s="1098">
        <f>IF(JK$9=$N39,#REF!,0)</f>
        <v>0</v>
      </c>
      <c r="JL39" s="1098">
        <f>IF(JL$9=$N39,#REF!,0)</f>
        <v>0</v>
      </c>
      <c r="JM39" s="1098">
        <f>IF(JM$9=$N39,#REF!,0)</f>
        <v>0</v>
      </c>
      <c r="JN39" s="1098">
        <f>IF(JN$9=$N39,#REF!,0)</f>
        <v>0</v>
      </c>
      <c r="JO39" s="1098">
        <f>IF(JO$9=$N39,#REF!,0)</f>
        <v>0</v>
      </c>
      <c r="JP39" s="1098">
        <f>IF(JP$9=$N39,#REF!,0)</f>
        <v>0</v>
      </c>
      <c r="JQ39" s="1098">
        <f>IF(JQ$9=$N39,#REF!,0)</f>
        <v>0</v>
      </c>
      <c r="JR39" s="1098">
        <f>IF(JR$9=$N39,#REF!,0)</f>
        <v>0</v>
      </c>
      <c r="JS39" s="1098">
        <f>IF(JS$9=$N39,#REF!,0)</f>
        <v>0</v>
      </c>
      <c r="JT39" s="1098">
        <f>IF(JT$9=$N39,#REF!,0)</f>
        <v>0</v>
      </c>
      <c r="JU39" s="1098">
        <f>IF(JU$9=$N39,#REF!,0)</f>
        <v>0</v>
      </c>
      <c r="JV39" s="1098">
        <f>IF(JV$9=$N39,#REF!,0)</f>
        <v>0</v>
      </c>
      <c r="JW39" s="1098">
        <f>IF(JW$9=$N39,#REF!,0)</f>
        <v>0</v>
      </c>
      <c r="JX39" s="681"/>
      <c r="JZ39" s="681">
        <f t="shared" si="101"/>
        <v>0</v>
      </c>
      <c r="KA39" s="681">
        <f t="shared" si="101"/>
        <v>0</v>
      </c>
      <c r="KB39" s="681">
        <f t="shared" si="101"/>
        <v>0</v>
      </c>
      <c r="KC39" s="681">
        <f t="shared" si="101"/>
        <v>0</v>
      </c>
      <c r="KD39" s="681">
        <f t="shared" si="101"/>
        <v>0</v>
      </c>
      <c r="KE39" s="681">
        <f t="shared" si="101"/>
        <v>0</v>
      </c>
      <c r="KF39" s="681">
        <f t="shared" si="101"/>
        <v>0</v>
      </c>
      <c r="KG39" s="681">
        <f t="shared" si="101"/>
        <v>0</v>
      </c>
      <c r="KH39" s="681">
        <f t="shared" si="101"/>
        <v>0</v>
      </c>
      <c r="KI39" s="681">
        <f t="shared" si="101"/>
        <v>0</v>
      </c>
      <c r="KJ39" s="681">
        <f t="shared" si="101"/>
        <v>0</v>
      </c>
      <c r="KN39" s="1098">
        <f t="shared" si="100"/>
        <v>0</v>
      </c>
      <c r="KO39" s="1098">
        <f t="shared" si="100"/>
        <v>0</v>
      </c>
      <c r="KP39" s="1098">
        <f t="shared" si="100"/>
        <v>0</v>
      </c>
      <c r="KQ39" s="1098">
        <f t="shared" si="100"/>
        <v>0</v>
      </c>
      <c r="KR39" s="1098">
        <f t="shared" si="100"/>
        <v>0</v>
      </c>
      <c r="KS39" s="1098">
        <f t="shared" si="100"/>
        <v>0</v>
      </c>
      <c r="KT39" s="1098">
        <f t="shared" si="100"/>
        <v>0</v>
      </c>
      <c r="KU39" s="1098">
        <f t="shared" si="100"/>
        <v>0</v>
      </c>
      <c r="KV39" s="1098">
        <f t="shared" si="100"/>
        <v>0</v>
      </c>
      <c r="KW39" s="1098">
        <f t="shared" si="100"/>
        <v>0</v>
      </c>
      <c r="KX39" s="1098">
        <f t="shared" si="100"/>
        <v>0</v>
      </c>
      <c r="KY39" s="1098">
        <f t="shared" si="100"/>
        <v>0</v>
      </c>
      <c r="KZ39" s="1098">
        <f t="shared" si="100"/>
        <v>0</v>
      </c>
      <c r="LA39" s="1098">
        <f t="shared" si="100"/>
        <v>0</v>
      </c>
      <c r="LB39" s="1098">
        <f t="shared" si="100"/>
        <v>0</v>
      </c>
      <c r="LC39" s="1098">
        <f t="shared" si="100"/>
        <v>0</v>
      </c>
      <c r="LD39" s="1098">
        <f t="shared" si="96"/>
        <v>0</v>
      </c>
      <c r="LE39" s="1098">
        <f t="shared" si="96"/>
        <v>0</v>
      </c>
      <c r="LF39" s="1098">
        <f t="shared" si="96"/>
        <v>0</v>
      </c>
      <c r="LG39" s="1098">
        <f t="shared" si="96"/>
        <v>0</v>
      </c>
      <c r="LH39" s="1098">
        <f t="shared" si="96"/>
        <v>0</v>
      </c>
      <c r="LI39" s="1098">
        <f t="shared" si="96"/>
        <v>0</v>
      </c>
      <c r="LJ39" s="1098">
        <f t="shared" si="96"/>
        <v>0</v>
      </c>
      <c r="LK39" s="1098">
        <f t="shared" si="96"/>
        <v>0</v>
      </c>
      <c r="LL39" s="1098">
        <f t="shared" si="96"/>
        <v>0</v>
      </c>
      <c r="LM39" s="1098">
        <f t="shared" si="96"/>
        <v>0</v>
      </c>
      <c r="LN39" s="1098">
        <f t="shared" si="96"/>
        <v>0</v>
      </c>
      <c r="LO39" s="1098">
        <f t="shared" si="96"/>
        <v>0</v>
      </c>
      <c r="LP39" s="1098">
        <f t="shared" si="96"/>
        <v>0</v>
      </c>
      <c r="LQ39" s="1098">
        <f t="shared" si="96"/>
        <v>0</v>
      </c>
      <c r="LR39" s="1098">
        <f t="shared" si="96"/>
        <v>0</v>
      </c>
      <c r="LS39" s="1098">
        <f t="shared" si="96"/>
        <v>0</v>
      </c>
    </row>
    <row r="40" spans="1:331" ht="20.100000000000001" customHeight="1" x14ac:dyDescent="0.35">
      <c r="A40" s="668"/>
      <c r="B40" s="871"/>
      <c r="C40" s="870"/>
      <c r="D40" s="871"/>
      <c r="E40" s="871"/>
      <c r="F40" s="871"/>
      <c r="G40" s="871" t="s">
        <v>9</v>
      </c>
      <c r="H40" s="871"/>
      <c r="I40" s="871"/>
      <c r="J40" s="871" t="s">
        <v>194</v>
      </c>
      <c r="K40" s="885"/>
      <c r="L40" s="890"/>
      <c r="M40" s="892"/>
      <c r="N40" s="892">
        <v>3293</v>
      </c>
      <c r="O40" s="920" t="s">
        <v>199</v>
      </c>
      <c r="P40" s="429">
        <v>1725</v>
      </c>
      <c r="Q40" s="429">
        <v>2225.59</v>
      </c>
      <c r="R40" s="429">
        <v>2225.59</v>
      </c>
      <c r="S40" s="429">
        <v>1225.5899999999999</v>
      </c>
      <c r="T40" s="429">
        <v>2225.59</v>
      </c>
      <c r="U40" s="429">
        <v>2225.59</v>
      </c>
      <c r="V40" s="429">
        <v>0</v>
      </c>
      <c r="W40" s="429">
        <f>(V40/T40)*100</f>
        <v>0</v>
      </c>
      <c r="X40" s="429">
        <f>(Y40-U40)</f>
        <v>0</v>
      </c>
      <c r="Y40" s="429">
        <v>2225.59</v>
      </c>
      <c r="Z40" s="31">
        <v>2225.59</v>
      </c>
      <c r="AA40" s="429">
        <v>725.59</v>
      </c>
      <c r="AB40" s="31">
        <v>725.59</v>
      </c>
      <c r="AC40" s="31">
        <v>2225.59</v>
      </c>
      <c r="AD40" s="31">
        <v>0</v>
      </c>
      <c r="AE40" s="31">
        <f t="shared" si="5"/>
        <v>0</v>
      </c>
      <c r="AF40" s="429">
        <f>(AG40-AC40)</f>
        <v>-1000.0000000000002</v>
      </c>
      <c r="AG40" s="31">
        <v>1225.5899999999999</v>
      </c>
      <c r="AH40" s="31"/>
      <c r="AI40" s="635"/>
      <c r="AJ40" s="31">
        <v>1225.5899999999999</v>
      </c>
      <c r="AK40" s="31">
        <v>1225.5899999999999</v>
      </c>
      <c r="AL40" s="31">
        <v>1225.5899999999999</v>
      </c>
      <c r="AM40" s="31">
        <v>0</v>
      </c>
      <c r="AN40" s="54">
        <v>0</v>
      </c>
      <c r="AO40" s="54">
        <v>1225.5899999999999</v>
      </c>
      <c r="AP40" s="54">
        <v>0</v>
      </c>
      <c r="AQ40" s="54"/>
      <c r="AR40" s="31">
        <v>0</v>
      </c>
      <c r="AS40" s="54">
        <v>0</v>
      </c>
      <c r="AT40" s="54">
        <v>0</v>
      </c>
      <c r="AU40" s="54">
        <v>0</v>
      </c>
      <c r="AV40" s="54">
        <v>0</v>
      </c>
      <c r="AW40" s="54"/>
      <c r="AX40" s="54"/>
      <c r="AY40" s="429">
        <f>(BB40-AV40)</f>
        <v>600</v>
      </c>
      <c r="AZ40" s="429">
        <f>(AP40-AO40)</f>
        <v>-1225.5899999999999</v>
      </c>
      <c r="BA40" s="31"/>
      <c r="BB40" s="54">
        <v>600</v>
      </c>
      <c r="BC40" s="54">
        <v>600</v>
      </c>
      <c r="BD40" s="54">
        <v>0</v>
      </c>
      <c r="BE40" s="54">
        <v>646</v>
      </c>
      <c r="BF40" s="54">
        <v>1400</v>
      </c>
      <c r="BG40" s="54">
        <v>1348</v>
      </c>
      <c r="BH40" s="54">
        <v>600</v>
      </c>
      <c r="BI40" s="429">
        <f>(BJ40-BH40)</f>
        <v>0</v>
      </c>
      <c r="BJ40" s="54">
        <v>600</v>
      </c>
      <c r="BK40" s="54">
        <v>0</v>
      </c>
      <c r="BL40" s="54">
        <f t="shared" si="31"/>
        <v>0</v>
      </c>
      <c r="BM40" s="31"/>
      <c r="BN40" s="31"/>
      <c r="BO40" s="54">
        <v>600</v>
      </c>
      <c r="BP40" s="54"/>
      <c r="BQ40" s="54"/>
      <c r="BR40" s="429">
        <f>(BS40-BO40)</f>
        <v>0</v>
      </c>
      <c r="BS40" s="54">
        <v>600</v>
      </c>
      <c r="BT40" s="54">
        <v>355</v>
      </c>
      <c r="BU40" s="429">
        <f>(BY40-BO40)</f>
        <v>0</v>
      </c>
      <c r="BV40" s="54">
        <v>600</v>
      </c>
      <c r="BW40" s="54"/>
      <c r="BX40" s="54"/>
      <c r="BY40" s="54">
        <v>600</v>
      </c>
      <c r="BZ40" s="54">
        <v>355</v>
      </c>
      <c r="CA40" s="54">
        <f t="shared" si="8"/>
        <v>26.335311572700299</v>
      </c>
      <c r="CB40" s="54">
        <f t="shared" si="9"/>
        <v>59.166666666666664</v>
      </c>
      <c r="CC40" s="54"/>
      <c r="CD40" s="54"/>
      <c r="CE40" s="54">
        <v>600</v>
      </c>
      <c r="CF40" s="54">
        <v>1553</v>
      </c>
      <c r="CG40" s="54">
        <f t="shared" si="10"/>
        <v>258.83333333333331</v>
      </c>
      <c r="CH40" s="54">
        <f>(CI40-CE40)</f>
        <v>1000</v>
      </c>
      <c r="CI40" s="54">
        <v>1600</v>
      </c>
      <c r="CJ40" s="54"/>
      <c r="CK40" s="54">
        <f t="shared" si="11"/>
        <v>0</v>
      </c>
      <c r="CL40" s="54">
        <f>(CM40-CI40)</f>
        <v>0</v>
      </c>
      <c r="CM40" s="54">
        <v>1600</v>
      </c>
      <c r="CN40" s="54"/>
      <c r="CO40" s="54">
        <f t="shared" si="12"/>
        <v>0</v>
      </c>
      <c r="CP40" s="54">
        <f>(CQ40-CM40)</f>
        <v>0</v>
      </c>
      <c r="CQ40" s="54">
        <v>1600</v>
      </c>
      <c r="CR40" s="54">
        <v>2735</v>
      </c>
      <c r="CS40" s="54">
        <f t="shared" si="13"/>
        <v>170.9375</v>
      </c>
      <c r="CT40" s="54">
        <f>(CU40-CQ40)</f>
        <v>1200</v>
      </c>
      <c r="CU40" s="54">
        <v>2800</v>
      </c>
      <c r="CV40" s="54">
        <v>2735</v>
      </c>
      <c r="CW40" s="54">
        <f t="shared" si="14"/>
        <v>97.678571428571431</v>
      </c>
      <c r="CX40" s="54">
        <f>(CY40-CU40)</f>
        <v>0</v>
      </c>
      <c r="CY40" s="54">
        <v>2800</v>
      </c>
      <c r="CZ40" s="838"/>
      <c r="DA40" s="838"/>
      <c r="DB40" s="54">
        <v>2113</v>
      </c>
      <c r="DC40" s="838">
        <v>2594.9499999999998</v>
      </c>
      <c r="DD40" s="838">
        <f t="shared" si="16"/>
        <v>122.80880265026029</v>
      </c>
      <c r="DE40" s="838">
        <f t="shared" si="17"/>
        <v>162.18437499999999</v>
      </c>
      <c r="DF40" s="838">
        <v>2735</v>
      </c>
      <c r="DG40" s="838">
        <v>1600</v>
      </c>
      <c r="DH40" s="54">
        <v>0</v>
      </c>
      <c r="DI40" s="838">
        <f t="shared" si="18"/>
        <v>0</v>
      </c>
      <c r="DJ40" s="54">
        <f>(DK40-DG40)</f>
        <v>0</v>
      </c>
      <c r="DK40" s="838">
        <v>1600</v>
      </c>
      <c r="DL40" s="838">
        <f t="shared" si="19"/>
        <v>170.9375</v>
      </c>
      <c r="DM40" s="54">
        <f>(DN40-DK40)</f>
        <v>0</v>
      </c>
      <c r="DN40" s="838">
        <v>1600</v>
      </c>
      <c r="DO40" s="838">
        <v>2594.9499999999998</v>
      </c>
      <c r="DP40" s="838">
        <f t="shared" si="20"/>
        <v>162.18437499999999</v>
      </c>
      <c r="DQ40" s="838">
        <f>(DR40-DN40)</f>
        <v>1000</v>
      </c>
      <c r="DR40" s="838">
        <v>2600</v>
      </c>
      <c r="DS40" s="838">
        <v>2594.9499999999998</v>
      </c>
      <c r="DT40" s="838">
        <f t="shared" si="21"/>
        <v>99.805769230769229</v>
      </c>
      <c r="DU40" s="838">
        <f>(DV40-DR40)</f>
        <v>0</v>
      </c>
      <c r="DV40" s="838">
        <v>2600</v>
      </c>
      <c r="DW40" s="838">
        <v>1600</v>
      </c>
      <c r="DX40" s="838"/>
      <c r="DY40" s="838"/>
      <c r="DZ40" s="838">
        <v>2594.9499999999998</v>
      </c>
      <c r="EA40" s="838">
        <v>1600</v>
      </c>
      <c r="EB40" s="838">
        <v>200</v>
      </c>
      <c r="EC40" s="838">
        <f t="shared" si="23"/>
        <v>12.5</v>
      </c>
      <c r="ED40" s="838">
        <f>(EE40-EA40)</f>
        <v>-100</v>
      </c>
      <c r="EE40" s="838">
        <v>1500</v>
      </c>
      <c r="EF40" s="838">
        <v>0</v>
      </c>
      <c r="EG40" s="838">
        <f t="shared" si="24"/>
        <v>0</v>
      </c>
      <c r="EH40" s="838" t="e">
        <f>(#REF!-EE40)</f>
        <v>#REF!</v>
      </c>
      <c r="EI40" s="838">
        <f>IFERROR(#REF!/DZ40*100,)</f>
        <v>0</v>
      </c>
      <c r="EJ40" s="838">
        <f>IFERROR(#REF!/#REF!*100,)</f>
        <v>0</v>
      </c>
      <c r="EK40" s="838">
        <v>1000</v>
      </c>
      <c r="EL40" s="838"/>
      <c r="EM40" s="838"/>
      <c r="EN40" s="838"/>
      <c r="EO40" s="838"/>
      <c r="EP40" s="838"/>
      <c r="EQ40" s="838"/>
      <c r="ER40" s="838"/>
      <c r="ES40" s="146">
        <f t="shared" si="26"/>
        <v>0</v>
      </c>
      <c r="EX40" s="739">
        <f>IF(EX$9=$K40,#REF!,0)</f>
        <v>0</v>
      </c>
      <c r="EY40" s="739">
        <f>IF(EY$9=$K40,#REF!,0)</f>
        <v>0</v>
      </c>
      <c r="EZ40" s="739">
        <f>IF(EZ$9=$K40,#REF!,0)</f>
        <v>0</v>
      </c>
      <c r="FA40" s="739">
        <f>IF(FA$9=$K40,#REF!,0)</f>
        <v>0</v>
      </c>
      <c r="FB40" s="739">
        <f>IF(FB$9=$K40,#REF!,0)</f>
        <v>0</v>
      </c>
      <c r="FC40" s="739">
        <f>IF(FC$9=$K40,#REF!,0)</f>
        <v>0</v>
      </c>
      <c r="FD40" s="739">
        <f>IF(FD$9=$K40,#REF!,0)</f>
        <v>0</v>
      </c>
      <c r="FE40" s="739">
        <f>IF(FE$9=$K40,#REF!,0)</f>
        <v>0</v>
      </c>
      <c r="FF40" s="739">
        <f>IF(FF$9=$K40,#REF!,0)</f>
        <v>0</v>
      </c>
      <c r="FG40" s="739">
        <f>IF(FG$9=$K40,#REF!,0)</f>
        <v>0</v>
      </c>
      <c r="FH40" s="739">
        <f>IF(FH$9=$K40,#REF!,0)</f>
        <v>0</v>
      </c>
      <c r="FI40" s="739">
        <f>IF(FI$9=$K40,#REF!,0)</f>
        <v>0</v>
      </c>
      <c r="FJ40" s="739">
        <f>IF(FJ$9=$K40,#REF!,0)</f>
        <v>0</v>
      </c>
      <c r="FK40" s="739">
        <f>IF(FK$9=$K40,#REF!,0)</f>
        <v>0</v>
      </c>
      <c r="FL40" s="739">
        <f>IF(FL$9=$K40,#REF!,0)</f>
        <v>0</v>
      </c>
      <c r="FM40" s="739">
        <f>IF(FM$9=$K40,#REF!,0)</f>
        <v>0</v>
      </c>
      <c r="FN40" s="739">
        <f>IF(FN$9=$K40,#REF!,0)</f>
        <v>0</v>
      </c>
      <c r="FO40" s="739">
        <f>IF(FO$9=$K40,#REF!,0)</f>
        <v>0</v>
      </c>
      <c r="FP40" s="739">
        <f>IF(FP$9=$K40,#REF!,0)</f>
        <v>0</v>
      </c>
      <c r="FQ40" s="739">
        <f>IF(FQ$9=$K40,#REF!,0)</f>
        <v>0</v>
      </c>
      <c r="FU40" s="739">
        <f t="shared" si="98"/>
        <v>0</v>
      </c>
      <c r="FV40" s="739">
        <f t="shared" si="98"/>
        <v>0</v>
      </c>
      <c r="FW40" s="739">
        <f t="shared" si="98"/>
        <v>0</v>
      </c>
      <c r="FX40" s="739">
        <f t="shared" si="98"/>
        <v>0</v>
      </c>
      <c r="FY40" s="739">
        <f t="shared" si="98"/>
        <v>0</v>
      </c>
      <c r="FZ40" s="739">
        <f t="shared" si="98"/>
        <v>0</v>
      </c>
      <c r="GA40" s="739">
        <f t="shared" si="98"/>
        <v>0</v>
      </c>
      <c r="GB40" s="739">
        <f t="shared" si="98"/>
        <v>0</v>
      </c>
      <c r="GC40" s="739">
        <f t="shared" si="98"/>
        <v>0</v>
      </c>
      <c r="GD40" s="739">
        <f t="shared" si="98"/>
        <v>0</v>
      </c>
      <c r="GE40" s="739">
        <f t="shared" si="99"/>
        <v>0</v>
      </c>
      <c r="GF40" s="739">
        <f t="shared" si="99"/>
        <v>0</v>
      </c>
      <c r="GG40" s="739">
        <f t="shared" si="99"/>
        <v>0</v>
      </c>
      <c r="GH40" s="739">
        <f t="shared" si="99"/>
        <v>0</v>
      </c>
      <c r="GI40" s="739">
        <f t="shared" si="99"/>
        <v>0</v>
      </c>
      <c r="GJ40" s="739">
        <f t="shared" si="99"/>
        <v>0</v>
      </c>
      <c r="GK40" s="739">
        <f t="shared" si="99"/>
        <v>0</v>
      </c>
      <c r="GL40" s="739">
        <f t="shared" si="99"/>
        <v>0</v>
      </c>
      <c r="GM40" s="739">
        <f t="shared" si="99"/>
        <v>0</v>
      </c>
      <c r="GN40" s="739">
        <f t="shared" si="99"/>
        <v>0</v>
      </c>
      <c r="GQ40" s="1098">
        <f>IF(GQ$9=$N40,#REF!,0)</f>
        <v>0</v>
      </c>
      <c r="GR40" s="1098">
        <f>IF(GR$9=$N40,#REF!,0)</f>
        <v>0</v>
      </c>
      <c r="GS40" s="1098">
        <f>IF(GS$9=$N40,#REF!,0)</f>
        <v>0</v>
      </c>
      <c r="GT40" s="1098">
        <f>IF(GT$9=$N40,#REF!,0)</f>
        <v>0</v>
      </c>
      <c r="GU40" s="1098">
        <f>IF(GU$9=$N40,#REF!,0)</f>
        <v>0</v>
      </c>
      <c r="GV40" s="1098">
        <f>IF(GV$9=$N40,#REF!,0)</f>
        <v>0</v>
      </c>
      <c r="GW40" s="1098">
        <f>IF(GW$9=$N40,#REF!,0)</f>
        <v>0</v>
      </c>
      <c r="GX40" s="1098">
        <f>IF(GX$9=$N40,#REF!,0)</f>
        <v>0</v>
      </c>
      <c r="GY40" s="1098">
        <f>IF(GY$9=$N40,#REF!,0)</f>
        <v>0</v>
      </c>
      <c r="GZ40" s="1098">
        <f>IF(GZ$9=$N40,#REF!,0)</f>
        <v>0</v>
      </c>
      <c r="HA40" s="1098">
        <f>IF(HA$9=$N40,#REF!,0)</f>
        <v>0</v>
      </c>
      <c r="HB40" s="1098">
        <f>IF(HB$9=$N40,#REF!,0)</f>
        <v>0</v>
      </c>
      <c r="HC40" s="1098">
        <f>IF(HC$9=$N40,#REF!,0)</f>
        <v>0</v>
      </c>
      <c r="HD40" s="1098">
        <f>IF(HD$9=$N40,#REF!,0)</f>
        <v>0</v>
      </c>
      <c r="HE40" s="1098">
        <f>IF(HE$9=$N40,#REF!,0)</f>
        <v>0</v>
      </c>
      <c r="HF40" s="1098">
        <f>IF(HF$9=$N40,#REF!,0)</f>
        <v>0</v>
      </c>
      <c r="HG40" s="1098">
        <f>IF(HG$9=$N40,#REF!,0)</f>
        <v>0</v>
      </c>
      <c r="HH40" s="1098">
        <f>IF(HH$9=$N40,#REF!,0)</f>
        <v>0</v>
      </c>
      <c r="HI40" s="1098">
        <f>IF(HI$9=$N40,#REF!,0)</f>
        <v>0</v>
      </c>
      <c r="HJ40" s="1098">
        <f>IF(HJ$9=$N40,#REF!,0)</f>
        <v>0</v>
      </c>
      <c r="HK40" s="1098">
        <f>IF(HK$9=$N40,#REF!,0)</f>
        <v>0</v>
      </c>
      <c r="HL40" s="1098">
        <f>IF(HL$9=$N40,#REF!,0)</f>
        <v>0</v>
      </c>
      <c r="HM40" s="1098">
        <f>IF(HM$9=$N40,#REF!,0)</f>
        <v>0</v>
      </c>
      <c r="HN40" s="1098">
        <f>IF(HN$9=$N40,#REF!,0)</f>
        <v>0</v>
      </c>
      <c r="HO40" s="1098">
        <f>IF(HO$9=$N40,#REF!,0)</f>
        <v>0</v>
      </c>
      <c r="HP40" s="1098">
        <f>IF(HP$9=$N40,#REF!,0)</f>
        <v>0</v>
      </c>
      <c r="HQ40" s="1098">
        <f>IF(HQ$9=$N40,#REF!,0)</f>
        <v>0</v>
      </c>
      <c r="HR40" s="1098">
        <f>IF(HR$9=$N40,#REF!,0)</f>
        <v>0</v>
      </c>
      <c r="HS40" s="1098">
        <f>IF(HS$9=$N40,#REF!,0)</f>
        <v>0</v>
      </c>
      <c r="HT40" s="1098">
        <f>IF(HT$9=$N40,#REF!,0)</f>
        <v>0</v>
      </c>
      <c r="HU40" s="1098" t="e">
        <f>IF(HU$9=$N40,#REF!,0)</f>
        <v>#REF!</v>
      </c>
      <c r="HV40" s="1098">
        <f>IF(HV$9=$N40,#REF!,0)</f>
        <v>0</v>
      </c>
      <c r="HW40" s="1098">
        <f>IF(HW$9=$N40,#REF!,0)</f>
        <v>0</v>
      </c>
      <c r="HX40" s="1098">
        <f>IF(HX$9=$N40,#REF!,0)</f>
        <v>0</v>
      </c>
      <c r="HY40" s="1098">
        <f>IF(HY$9=$N40,#REF!,0)</f>
        <v>0</v>
      </c>
      <c r="HZ40" s="1098">
        <f>IF(HZ$9=$N40,#REF!,0)</f>
        <v>0</v>
      </c>
      <c r="IA40" s="1098">
        <f>IF(IA$9=$N40,#REF!,0)</f>
        <v>0</v>
      </c>
      <c r="IB40" s="1098">
        <f>IF(IB$9=$N40,#REF!,0)</f>
        <v>0</v>
      </c>
      <c r="IC40" s="1098">
        <f>IF(IC$9=$N40,#REF!,0)</f>
        <v>0</v>
      </c>
      <c r="ID40" s="1098">
        <f>IF(ID$9=$N40,#REF!,0)</f>
        <v>0</v>
      </c>
      <c r="IE40" s="1098">
        <f>IF(IE$9=$N40,#REF!,0)</f>
        <v>0</v>
      </c>
      <c r="IF40" s="1098">
        <f>IF(IF$9=$N40,#REF!,0)</f>
        <v>0</v>
      </c>
      <c r="IG40" s="1098">
        <f>IF(IG$9=$N40,#REF!,0)</f>
        <v>0</v>
      </c>
      <c r="IH40" s="1098">
        <f>IF(IH$9=$N40,#REF!,0)</f>
        <v>0</v>
      </c>
      <c r="II40" s="1098">
        <f>IF(II$9=$N40,#REF!,0)</f>
        <v>0</v>
      </c>
      <c r="IJ40" s="1098">
        <f>IF(IJ$9=$N40,#REF!,0)</f>
        <v>0</v>
      </c>
      <c r="IK40" s="1098">
        <f>IF(IK$9=$N40,#REF!,0)</f>
        <v>0</v>
      </c>
      <c r="IL40" s="1098">
        <f>IF(IL$9=$N40,#REF!,0)</f>
        <v>0</v>
      </c>
      <c r="IM40" s="1098">
        <f>IF(IM$9=$N40,#REF!,0)</f>
        <v>0</v>
      </c>
      <c r="IN40" s="1098">
        <f>IF(IN$9=$N40,#REF!,0)</f>
        <v>0</v>
      </c>
      <c r="IO40" s="1098">
        <f>IF(IO$9=$N40,#REF!,0)</f>
        <v>0</v>
      </c>
      <c r="IP40" s="1098">
        <f>IF(IP$9=$N40,#REF!,0)</f>
        <v>0</v>
      </c>
      <c r="IQ40" s="1098">
        <f>IF(IQ$9=$N40,#REF!,0)</f>
        <v>0</v>
      </c>
      <c r="IR40" s="1098">
        <f>IF(IR$9=$N40,#REF!,0)</f>
        <v>0</v>
      </c>
      <c r="IS40" s="1098">
        <f>IF(IS$9=$N40,#REF!,0)</f>
        <v>0</v>
      </c>
      <c r="IT40" s="1098">
        <f>IF(IT$9=$N40,#REF!,0)</f>
        <v>0</v>
      </c>
      <c r="IU40" s="1098">
        <f>IF(IU$9=$N40,#REF!,0)</f>
        <v>0</v>
      </c>
      <c r="IV40" s="1098">
        <f>IF(IV$9=$N40,#REF!,0)</f>
        <v>0</v>
      </c>
      <c r="IW40" s="1098">
        <f>IF(IW$9=$N40,#REF!,0)</f>
        <v>0</v>
      </c>
      <c r="IX40" s="1098">
        <f>IF(IX$9=$N40,#REF!,0)</f>
        <v>0</v>
      </c>
      <c r="IY40" s="1098">
        <f>IF(IY$9=$N40,#REF!,0)</f>
        <v>0</v>
      </c>
      <c r="IZ40" s="1098">
        <f>IF(IZ$9=$N40,#REF!,0)</f>
        <v>0</v>
      </c>
      <c r="JA40" s="1098">
        <f>IF(JA$9=$N40,#REF!,0)</f>
        <v>0</v>
      </c>
      <c r="JB40" s="1098">
        <f>IF(JB$9=$N40,#REF!,0)</f>
        <v>0</v>
      </c>
      <c r="JC40" s="1098">
        <f>IF(JC$9=$N40,#REF!,0)</f>
        <v>0</v>
      </c>
      <c r="JD40" s="1098">
        <f>IF(JD$9=$N40,#REF!,0)</f>
        <v>0</v>
      </c>
      <c r="JE40" s="1098">
        <f>IF(JE$9=$N40,#REF!,0)</f>
        <v>0</v>
      </c>
      <c r="JF40" s="1098">
        <f>IF(JF$9=$N40,#REF!,0)</f>
        <v>0</v>
      </c>
      <c r="JG40" s="1098">
        <f>IF(JG$9=$N40,#REF!,0)</f>
        <v>0</v>
      </c>
      <c r="JH40" s="1098">
        <f>IF(JH$9=$N40,#REF!,0)</f>
        <v>0</v>
      </c>
      <c r="JI40" s="1098">
        <f>IF(JI$9=$N40,#REF!,0)</f>
        <v>0</v>
      </c>
      <c r="JJ40" s="1098">
        <f>IF(JJ$9=$N40,#REF!,0)</f>
        <v>0</v>
      </c>
      <c r="JK40" s="1098">
        <f>IF(JK$9=$N40,#REF!,0)</f>
        <v>0</v>
      </c>
      <c r="JL40" s="1098">
        <f>IF(JL$9=$N40,#REF!,0)</f>
        <v>0</v>
      </c>
      <c r="JM40" s="1098">
        <f>IF(JM$9=$N40,#REF!,0)</f>
        <v>0</v>
      </c>
      <c r="JN40" s="1098">
        <f>IF(JN$9=$N40,#REF!,0)</f>
        <v>0</v>
      </c>
      <c r="JO40" s="1098">
        <f>IF(JO$9=$N40,#REF!,0)</f>
        <v>0</v>
      </c>
      <c r="JP40" s="1098">
        <f>IF(JP$9=$N40,#REF!,0)</f>
        <v>0</v>
      </c>
      <c r="JQ40" s="1098">
        <f>IF(JQ$9=$N40,#REF!,0)</f>
        <v>0</v>
      </c>
      <c r="JR40" s="1098">
        <f>IF(JR$9=$N40,#REF!,0)</f>
        <v>0</v>
      </c>
      <c r="JS40" s="1098">
        <f>IF(JS$9=$N40,#REF!,0)</f>
        <v>0</v>
      </c>
      <c r="JT40" s="1098">
        <f>IF(JT$9=$N40,#REF!,0)</f>
        <v>0</v>
      </c>
      <c r="JU40" s="1098">
        <f>IF(JU$9=$N40,#REF!,0)</f>
        <v>0</v>
      </c>
      <c r="JV40" s="1098">
        <f>IF(JV$9=$N40,#REF!,0)</f>
        <v>0</v>
      </c>
      <c r="JW40" s="1098">
        <f>IF(JW$9=$N40,#REF!,0)</f>
        <v>0</v>
      </c>
      <c r="JX40" s="681"/>
      <c r="JZ40" s="681">
        <f t="shared" si="101"/>
        <v>0</v>
      </c>
      <c r="KA40" s="681">
        <f t="shared" si="101"/>
        <v>0</v>
      </c>
      <c r="KB40" s="681">
        <f t="shared" si="101"/>
        <v>0</v>
      </c>
      <c r="KC40" s="681">
        <f t="shared" si="101"/>
        <v>0</v>
      </c>
      <c r="KD40" s="681">
        <f t="shared" si="101"/>
        <v>0</v>
      </c>
      <c r="KE40" s="681">
        <f t="shared" si="101"/>
        <v>0</v>
      </c>
      <c r="KF40" s="681">
        <f t="shared" si="101"/>
        <v>0</v>
      </c>
      <c r="KG40" s="681">
        <f t="shared" si="101"/>
        <v>0</v>
      </c>
      <c r="KH40" s="681">
        <f t="shared" si="101"/>
        <v>0</v>
      </c>
      <c r="KI40" s="681">
        <f t="shared" si="101"/>
        <v>0</v>
      </c>
      <c r="KJ40" s="681">
        <f t="shared" si="101"/>
        <v>0</v>
      </c>
      <c r="KN40" s="1098">
        <f t="shared" si="100"/>
        <v>0</v>
      </c>
      <c r="KO40" s="1098">
        <f t="shared" si="100"/>
        <v>0</v>
      </c>
      <c r="KP40" s="1098">
        <f t="shared" si="100"/>
        <v>0</v>
      </c>
      <c r="KQ40" s="1098">
        <f t="shared" si="100"/>
        <v>0</v>
      </c>
      <c r="KR40" s="1098">
        <f t="shared" si="100"/>
        <v>0</v>
      </c>
      <c r="KS40" s="1098">
        <f t="shared" si="100"/>
        <v>0</v>
      </c>
      <c r="KT40" s="1098">
        <f t="shared" si="100"/>
        <v>0</v>
      </c>
      <c r="KU40" s="1098">
        <f t="shared" si="100"/>
        <v>0</v>
      </c>
      <c r="KV40" s="1098">
        <f t="shared" si="100"/>
        <v>0</v>
      </c>
      <c r="KW40" s="1098">
        <f t="shared" si="100"/>
        <v>0</v>
      </c>
      <c r="KX40" s="1098">
        <f t="shared" si="100"/>
        <v>0</v>
      </c>
      <c r="KY40" s="1098">
        <f t="shared" si="100"/>
        <v>0</v>
      </c>
      <c r="KZ40" s="1098">
        <f t="shared" si="100"/>
        <v>0</v>
      </c>
      <c r="LA40" s="1098">
        <f t="shared" si="100"/>
        <v>0</v>
      </c>
      <c r="LB40" s="1098">
        <f t="shared" si="100"/>
        <v>0</v>
      </c>
      <c r="LC40" s="1098">
        <f t="shared" si="100"/>
        <v>0</v>
      </c>
      <c r="LD40" s="1098">
        <f t="shared" si="96"/>
        <v>0</v>
      </c>
      <c r="LE40" s="1098">
        <f t="shared" si="96"/>
        <v>0</v>
      </c>
      <c r="LF40" s="1098">
        <f t="shared" si="96"/>
        <v>0</v>
      </c>
      <c r="LG40" s="1098">
        <f t="shared" si="96"/>
        <v>0</v>
      </c>
      <c r="LH40" s="1098">
        <f t="shared" si="96"/>
        <v>0</v>
      </c>
      <c r="LI40" s="1098">
        <f t="shared" si="96"/>
        <v>0</v>
      </c>
      <c r="LJ40" s="1098">
        <f t="shared" si="96"/>
        <v>0</v>
      </c>
      <c r="LK40" s="1098">
        <f t="shared" si="96"/>
        <v>0</v>
      </c>
      <c r="LL40" s="1098">
        <f t="shared" si="96"/>
        <v>0</v>
      </c>
      <c r="LM40" s="1098">
        <f t="shared" si="96"/>
        <v>0</v>
      </c>
      <c r="LN40" s="1098">
        <f t="shared" si="96"/>
        <v>0</v>
      </c>
      <c r="LO40" s="1098">
        <f t="shared" si="96"/>
        <v>0</v>
      </c>
      <c r="LP40" s="1098">
        <f t="shared" si="96"/>
        <v>0</v>
      </c>
      <c r="LQ40" s="1098">
        <f t="shared" si="96"/>
        <v>0</v>
      </c>
      <c r="LR40" s="1098">
        <f t="shared" si="96"/>
        <v>0</v>
      </c>
      <c r="LS40" s="1098">
        <f t="shared" si="96"/>
        <v>0</v>
      </c>
    </row>
    <row r="41" spans="1:331" ht="20.100000000000001" customHeight="1" x14ac:dyDescent="0.35">
      <c r="A41" s="668"/>
      <c r="B41" s="871"/>
      <c r="C41" s="870"/>
      <c r="D41" s="871"/>
      <c r="E41" s="871"/>
      <c r="F41" s="871"/>
      <c r="G41" s="871"/>
      <c r="H41" s="871"/>
      <c r="I41" s="871"/>
      <c r="J41" s="871" t="s">
        <v>194</v>
      </c>
      <c r="K41" s="885"/>
      <c r="L41" s="890"/>
      <c r="M41" s="892"/>
      <c r="N41" s="892">
        <v>3294</v>
      </c>
      <c r="O41" s="920" t="s">
        <v>45</v>
      </c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>
        <v>0</v>
      </c>
      <c r="AC41" s="31">
        <v>0</v>
      </c>
      <c r="AD41" s="31">
        <v>600</v>
      </c>
      <c r="AE41" s="31">
        <v>0</v>
      </c>
      <c r="AF41" s="31">
        <f>(AG41-AC41)</f>
        <v>1000</v>
      </c>
      <c r="AG41" s="31">
        <v>1000</v>
      </c>
      <c r="AH41" s="31"/>
      <c r="AI41" s="635"/>
      <c r="AJ41" s="31">
        <v>0</v>
      </c>
      <c r="AK41" s="31">
        <v>1000</v>
      </c>
      <c r="AL41" s="31">
        <v>1000</v>
      </c>
      <c r="AM41" s="31">
        <v>950</v>
      </c>
      <c r="AN41" s="54">
        <v>1450</v>
      </c>
      <c r="AO41" s="54">
        <v>1000</v>
      </c>
      <c r="AP41" s="54">
        <v>200</v>
      </c>
      <c r="AQ41" s="54">
        <v>0</v>
      </c>
      <c r="AR41" s="31">
        <v>200</v>
      </c>
      <c r="AS41" s="54">
        <f t="shared" ref="AS41:AS46" si="109">AR41/AN41*100</f>
        <v>13.793103448275861</v>
      </c>
      <c r="AT41" s="54">
        <f t="shared" ref="AT41:AT46" si="110">AR41/AP41*100</f>
        <v>100</v>
      </c>
      <c r="AU41" s="54">
        <v>200</v>
      </c>
      <c r="AV41" s="54">
        <v>200</v>
      </c>
      <c r="AW41" s="54"/>
      <c r="AX41" s="54"/>
      <c r="AY41" s="31">
        <f>(BB41-AV41)</f>
        <v>400</v>
      </c>
      <c r="AZ41" s="31">
        <f>(AP41-AO41)</f>
        <v>-800</v>
      </c>
      <c r="BA41" s="31"/>
      <c r="BB41" s="54">
        <v>600</v>
      </c>
      <c r="BC41" s="54">
        <v>600</v>
      </c>
      <c r="BD41" s="54">
        <v>280</v>
      </c>
      <c r="BE41" s="54">
        <v>280</v>
      </c>
      <c r="BF41" s="54">
        <v>600</v>
      </c>
      <c r="BG41" s="54">
        <v>280</v>
      </c>
      <c r="BH41" s="54">
        <v>600</v>
      </c>
      <c r="BI41" s="31">
        <f>(BJ41-BH41)</f>
        <v>0</v>
      </c>
      <c r="BJ41" s="54">
        <v>600</v>
      </c>
      <c r="BK41" s="54">
        <v>380</v>
      </c>
      <c r="BL41" s="54">
        <f t="shared" si="31"/>
        <v>63.333333333333329</v>
      </c>
      <c r="BM41" s="31"/>
      <c r="BN41" s="31"/>
      <c r="BO41" s="54">
        <v>600</v>
      </c>
      <c r="BP41" s="54"/>
      <c r="BQ41" s="54"/>
      <c r="BR41" s="31">
        <f>(BS41-BO41)</f>
        <v>0</v>
      </c>
      <c r="BS41" s="54">
        <v>600</v>
      </c>
      <c r="BT41" s="54">
        <v>380</v>
      </c>
      <c r="BU41" s="31">
        <f>(BY41-BO41)</f>
        <v>-220</v>
      </c>
      <c r="BV41" s="54">
        <v>600</v>
      </c>
      <c r="BW41" s="54"/>
      <c r="BX41" s="54"/>
      <c r="BY41" s="54">
        <v>380</v>
      </c>
      <c r="BZ41" s="54">
        <v>380</v>
      </c>
      <c r="CA41" s="54">
        <f t="shared" si="8"/>
        <v>135.71428571428572</v>
      </c>
      <c r="CB41" s="54">
        <f t="shared" si="9"/>
        <v>100</v>
      </c>
      <c r="CC41" s="54"/>
      <c r="CD41" s="54"/>
      <c r="CE41" s="54">
        <v>600</v>
      </c>
      <c r="CF41" s="54">
        <v>300</v>
      </c>
      <c r="CG41" s="54">
        <f t="shared" si="10"/>
        <v>50</v>
      </c>
      <c r="CH41" s="54">
        <f>(CI41-CE41)</f>
        <v>0</v>
      </c>
      <c r="CI41" s="54">
        <v>600</v>
      </c>
      <c r="CJ41" s="54"/>
      <c r="CK41" s="54">
        <f t="shared" si="11"/>
        <v>0</v>
      </c>
      <c r="CL41" s="54">
        <f>(CM41-CI41)</f>
        <v>0</v>
      </c>
      <c r="CM41" s="54">
        <v>600</v>
      </c>
      <c r="CN41" s="54"/>
      <c r="CO41" s="54">
        <f t="shared" si="12"/>
        <v>0</v>
      </c>
      <c r="CP41" s="54">
        <f>(CQ41-CM41)</f>
        <v>0</v>
      </c>
      <c r="CQ41" s="54">
        <v>600</v>
      </c>
      <c r="CR41" s="54">
        <v>380</v>
      </c>
      <c r="CS41" s="54">
        <f t="shared" si="13"/>
        <v>63.333333333333329</v>
      </c>
      <c r="CT41" s="54">
        <f>(CU41-CQ41)</f>
        <v>0</v>
      </c>
      <c r="CU41" s="54">
        <v>600</v>
      </c>
      <c r="CV41" s="54">
        <v>380</v>
      </c>
      <c r="CW41" s="54">
        <f t="shared" si="14"/>
        <v>63.333333333333329</v>
      </c>
      <c r="CX41" s="54">
        <f>(CY41-CU41)</f>
        <v>0</v>
      </c>
      <c r="CY41" s="54">
        <v>600</v>
      </c>
      <c r="CZ41" s="838"/>
      <c r="DA41" s="838"/>
      <c r="DB41" s="54">
        <v>380</v>
      </c>
      <c r="DC41" s="838">
        <v>380</v>
      </c>
      <c r="DD41" s="838">
        <f t="shared" si="16"/>
        <v>100</v>
      </c>
      <c r="DE41" s="838">
        <f t="shared" si="17"/>
        <v>63.333333333333329</v>
      </c>
      <c r="DF41" s="838">
        <v>380</v>
      </c>
      <c r="DG41" s="838">
        <v>600</v>
      </c>
      <c r="DH41" s="54">
        <v>300</v>
      </c>
      <c r="DI41" s="838">
        <f t="shared" si="18"/>
        <v>50</v>
      </c>
      <c r="DJ41" s="54">
        <f>(DK41-DG41)</f>
        <v>0</v>
      </c>
      <c r="DK41" s="838">
        <v>600</v>
      </c>
      <c r="DL41" s="838">
        <f t="shared" si="19"/>
        <v>63.333333333333329</v>
      </c>
      <c r="DM41" s="54">
        <f>(DN41-DK41)</f>
        <v>0</v>
      </c>
      <c r="DN41" s="838">
        <v>600</v>
      </c>
      <c r="DO41" s="838">
        <v>380</v>
      </c>
      <c r="DP41" s="838">
        <f t="shared" si="20"/>
        <v>63.333333333333329</v>
      </c>
      <c r="DQ41" s="838">
        <f>(DR41-DN41)</f>
        <v>-100</v>
      </c>
      <c r="DR41" s="838">
        <v>500</v>
      </c>
      <c r="DS41" s="838">
        <v>380</v>
      </c>
      <c r="DT41" s="838">
        <f t="shared" si="21"/>
        <v>76</v>
      </c>
      <c r="DU41" s="838">
        <f>(DV41-DR41)</f>
        <v>0</v>
      </c>
      <c r="DV41" s="838">
        <v>500</v>
      </c>
      <c r="DW41" s="838">
        <v>600</v>
      </c>
      <c r="DX41" s="838"/>
      <c r="DY41" s="838"/>
      <c r="DZ41" s="838">
        <v>380</v>
      </c>
      <c r="EA41" s="838">
        <v>600</v>
      </c>
      <c r="EB41" s="838">
        <v>300</v>
      </c>
      <c r="EC41" s="838">
        <f t="shared" si="23"/>
        <v>50</v>
      </c>
      <c r="ED41" s="838">
        <f>(EE41-EA41)</f>
        <v>-100</v>
      </c>
      <c r="EE41" s="838">
        <v>500</v>
      </c>
      <c r="EF41" s="838">
        <v>0</v>
      </c>
      <c r="EG41" s="838">
        <f t="shared" si="24"/>
        <v>0</v>
      </c>
      <c r="EH41" s="838" t="e">
        <f>(#REF!-EE41)</f>
        <v>#REF!</v>
      </c>
      <c r="EI41" s="838">
        <f>IFERROR(#REF!/DZ41*100,)</f>
        <v>0</v>
      </c>
      <c r="EJ41" s="838">
        <f>IFERROR(#REF!/#REF!*100,)</f>
        <v>0</v>
      </c>
      <c r="EK41" s="838">
        <v>1000</v>
      </c>
      <c r="EL41" s="838"/>
      <c r="EM41" s="838"/>
      <c r="EN41" s="838"/>
      <c r="EO41" s="838"/>
      <c r="EP41" s="838"/>
      <c r="EQ41" s="838"/>
      <c r="ER41" s="838"/>
      <c r="ES41" s="146">
        <f t="shared" si="26"/>
        <v>0</v>
      </c>
      <c r="EX41" s="739">
        <f>IF(EX$9=$K41,#REF!,0)</f>
        <v>0</v>
      </c>
      <c r="EY41" s="739">
        <f>IF(EY$9=$K41,#REF!,0)</f>
        <v>0</v>
      </c>
      <c r="EZ41" s="739">
        <f>IF(EZ$9=$K41,#REF!,0)</f>
        <v>0</v>
      </c>
      <c r="FA41" s="739">
        <f>IF(FA$9=$K41,#REF!,0)</f>
        <v>0</v>
      </c>
      <c r="FB41" s="739">
        <f>IF(FB$9=$K41,#REF!,0)</f>
        <v>0</v>
      </c>
      <c r="FC41" s="739">
        <f>IF(FC$9=$K41,#REF!,0)</f>
        <v>0</v>
      </c>
      <c r="FD41" s="739">
        <f>IF(FD$9=$K41,#REF!,0)</f>
        <v>0</v>
      </c>
      <c r="FE41" s="739">
        <f>IF(FE$9=$K41,#REF!,0)</f>
        <v>0</v>
      </c>
      <c r="FF41" s="739">
        <f>IF(FF$9=$K41,#REF!,0)</f>
        <v>0</v>
      </c>
      <c r="FG41" s="739">
        <f>IF(FG$9=$K41,#REF!,0)</f>
        <v>0</v>
      </c>
      <c r="FH41" s="739">
        <f>IF(FH$9=$K41,#REF!,0)</f>
        <v>0</v>
      </c>
      <c r="FI41" s="739">
        <f>IF(FI$9=$K41,#REF!,0)</f>
        <v>0</v>
      </c>
      <c r="FJ41" s="739">
        <f>IF(FJ$9=$K41,#REF!,0)</f>
        <v>0</v>
      </c>
      <c r="FK41" s="739">
        <f>IF(FK$9=$K41,#REF!,0)</f>
        <v>0</v>
      </c>
      <c r="FL41" s="739">
        <f>IF(FL$9=$K41,#REF!,0)</f>
        <v>0</v>
      </c>
      <c r="FM41" s="739">
        <f>IF(FM$9=$K41,#REF!,0)</f>
        <v>0</v>
      </c>
      <c r="FN41" s="739">
        <f>IF(FN$9=$K41,#REF!,0)</f>
        <v>0</v>
      </c>
      <c r="FO41" s="739">
        <f>IF(FO$9=$K41,#REF!,0)</f>
        <v>0</v>
      </c>
      <c r="FP41" s="739">
        <f>IF(FP$9=$K41,#REF!,0)</f>
        <v>0</v>
      </c>
      <c r="FQ41" s="739">
        <f>IF(FQ$9=$K41,#REF!,0)</f>
        <v>0</v>
      </c>
      <c r="FU41" s="739">
        <f t="shared" ref="FU41:GD50" si="111">IF(FU$9=$K41,$EK41,0)</f>
        <v>0</v>
      </c>
      <c r="FV41" s="739">
        <f t="shared" si="111"/>
        <v>0</v>
      </c>
      <c r="FW41" s="739">
        <f t="shared" si="111"/>
        <v>0</v>
      </c>
      <c r="FX41" s="739">
        <f t="shared" si="111"/>
        <v>0</v>
      </c>
      <c r="FY41" s="739">
        <f t="shared" si="111"/>
        <v>0</v>
      </c>
      <c r="FZ41" s="739">
        <f t="shared" si="111"/>
        <v>0</v>
      </c>
      <c r="GA41" s="739">
        <f t="shared" si="111"/>
        <v>0</v>
      </c>
      <c r="GB41" s="739">
        <f t="shared" si="111"/>
        <v>0</v>
      </c>
      <c r="GC41" s="739">
        <f t="shared" si="111"/>
        <v>0</v>
      </c>
      <c r="GD41" s="739">
        <f t="shared" si="111"/>
        <v>0</v>
      </c>
      <c r="GE41" s="739">
        <f t="shared" ref="GE41:GN50" si="112">IF(GE$9=$K41,$EK41,0)</f>
        <v>0</v>
      </c>
      <c r="GF41" s="739">
        <f t="shared" si="112"/>
        <v>0</v>
      </c>
      <c r="GG41" s="739">
        <f t="shared" si="112"/>
        <v>0</v>
      </c>
      <c r="GH41" s="739">
        <f t="shared" si="112"/>
        <v>0</v>
      </c>
      <c r="GI41" s="739">
        <f t="shared" si="112"/>
        <v>0</v>
      </c>
      <c r="GJ41" s="739">
        <f t="shared" si="112"/>
        <v>0</v>
      </c>
      <c r="GK41" s="739">
        <f t="shared" si="112"/>
        <v>0</v>
      </c>
      <c r="GL41" s="739">
        <f t="shared" si="112"/>
        <v>0</v>
      </c>
      <c r="GM41" s="739">
        <f t="shared" si="112"/>
        <v>0</v>
      </c>
      <c r="GN41" s="739">
        <f t="shared" si="112"/>
        <v>0</v>
      </c>
      <c r="GQ41" s="1098">
        <f>IF(GQ$9=$N41,#REF!,0)</f>
        <v>0</v>
      </c>
      <c r="GR41" s="1098">
        <f>IF(GR$9=$N41,#REF!,0)</f>
        <v>0</v>
      </c>
      <c r="GS41" s="1098">
        <f>IF(GS$9=$N41,#REF!,0)</f>
        <v>0</v>
      </c>
      <c r="GT41" s="1098">
        <f>IF(GT$9=$N41,#REF!,0)</f>
        <v>0</v>
      </c>
      <c r="GU41" s="1098">
        <f>IF(GU$9=$N41,#REF!,0)</f>
        <v>0</v>
      </c>
      <c r="GV41" s="1098">
        <f>IF(GV$9=$N41,#REF!,0)</f>
        <v>0</v>
      </c>
      <c r="GW41" s="1098">
        <f>IF(GW$9=$N41,#REF!,0)</f>
        <v>0</v>
      </c>
      <c r="GX41" s="1098">
        <f>IF(GX$9=$N41,#REF!,0)</f>
        <v>0</v>
      </c>
      <c r="GY41" s="1098">
        <f>IF(GY$9=$N41,#REF!,0)</f>
        <v>0</v>
      </c>
      <c r="GZ41" s="1098">
        <f>IF(GZ$9=$N41,#REF!,0)</f>
        <v>0</v>
      </c>
      <c r="HA41" s="1098">
        <f>IF(HA$9=$N41,#REF!,0)</f>
        <v>0</v>
      </c>
      <c r="HB41" s="1098">
        <f>IF(HB$9=$N41,#REF!,0)</f>
        <v>0</v>
      </c>
      <c r="HC41" s="1098">
        <f>IF(HC$9=$N41,#REF!,0)</f>
        <v>0</v>
      </c>
      <c r="HD41" s="1098">
        <f>IF(HD$9=$N41,#REF!,0)</f>
        <v>0</v>
      </c>
      <c r="HE41" s="1098">
        <f>IF(HE$9=$N41,#REF!,0)</f>
        <v>0</v>
      </c>
      <c r="HF41" s="1098">
        <f>IF(HF$9=$N41,#REF!,0)</f>
        <v>0</v>
      </c>
      <c r="HG41" s="1098">
        <f>IF(HG$9=$N41,#REF!,0)</f>
        <v>0</v>
      </c>
      <c r="HH41" s="1098">
        <f>IF(HH$9=$N41,#REF!,0)</f>
        <v>0</v>
      </c>
      <c r="HI41" s="1098">
        <f>IF(HI$9=$N41,#REF!,0)</f>
        <v>0</v>
      </c>
      <c r="HJ41" s="1098">
        <f>IF(HJ$9=$N41,#REF!,0)</f>
        <v>0</v>
      </c>
      <c r="HK41" s="1098">
        <f>IF(HK$9=$N41,#REF!,0)</f>
        <v>0</v>
      </c>
      <c r="HL41" s="1098">
        <f>IF(HL$9=$N41,#REF!,0)</f>
        <v>0</v>
      </c>
      <c r="HM41" s="1098">
        <f>IF(HM$9=$N41,#REF!,0)</f>
        <v>0</v>
      </c>
      <c r="HN41" s="1098">
        <f>IF(HN$9=$N41,#REF!,0)</f>
        <v>0</v>
      </c>
      <c r="HO41" s="1098">
        <f>IF(HO$9=$N41,#REF!,0)</f>
        <v>0</v>
      </c>
      <c r="HP41" s="1098">
        <f>IF(HP$9=$N41,#REF!,0)</f>
        <v>0</v>
      </c>
      <c r="HQ41" s="1098">
        <f>IF(HQ$9=$N41,#REF!,0)</f>
        <v>0</v>
      </c>
      <c r="HR41" s="1098">
        <f>IF(HR$9=$N41,#REF!,0)</f>
        <v>0</v>
      </c>
      <c r="HS41" s="1098">
        <f>IF(HS$9=$N41,#REF!,0)</f>
        <v>0</v>
      </c>
      <c r="HT41" s="1098">
        <f>IF(HT$9=$N41,#REF!,0)</f>
        <v>0</v>
      </c>
      <c r="HU41" s="1098">
        <f>IF(HU$9=$N41,#REF!,0)</f>
        <v>0</v>
      </c>
      <c r="HV41" s="1098" t="e">
        <f>IF(HV$9=$N41,#REF!,0)</f>
        <v>#REF!</v>
      </c>
      <c r="HW41" s="1098">
        <f>IF(HW$9=$N41,#REF!,0)</f>
        <v>0</v>
      </c>
      <c r="HX41" s="1098">
        <f>IF(HX$9=$N41,#REF!,0)</f>
        <v>0</v>
      </c>
      <c r="HY41" s="1098">
        <f>IF(HY$9=$N41,#REF!,0)</f>
        <v>0</v>
      </c>
      <c r="HZ41" s="1098">
        <f>IF(HZ$9=$N41,#REF!,0)</f>
        <v>0</v>
      </c>
      <c r="IA41" s="1098">
        <f>IF(IA$9=$N41,#REF!,0)</f>
        <v>0</v>
      </c>
      <c r="IB41" s="1098">
        <f>IF(IB$9=$N41,#REF!,0)</f>
        <v>0</v>
      </c>
      <c r="IC41" s="1098">
        <f>IF(IC$9=$N41,#REF!,0)</f>
        <v>0</v>
      </c>
      <c r="ID41" s="1098">
        <f>IF(ID$9=$N41,#REF!,0)</f>
        <v>0</v>
      </c>
      <c r="IE41" s="1098">
        <f>IF(IE$9=$N41,#REF!,0)</f>
        <v>0</v>
      </c>
      <c r="IF41" s="1098">
        <f>IF(IF$9=$N41,#REF!,0)</f>
        <v>0</v>
      </c>
      <c r="IG41" s="1098">
        <f>IF(IG$9=$N41,#REF!,0)</f>
        <v>0</v>
      </c>
      <c r="IH41" s="1098">
        <f>IF(IH$9=$N41,#REF!,0)</f>
        <v>0</v>
      </c>
      <c r="II41" s="1098">
        <f>IF(II$9=$N41,#REF!,0)</f>
        <v>0</v>
      </c>
      <c r="IJ41" s="1098">
        <f>IF(IJ$9=$N41,#REF!,0)</f>
        <v>0</v>
      </c>
      <c r="IK41" s="1098">
        <f>IF(IK$9=$N41,#REF!,0)</f>
        <v>0</v>
      </c>
      <c r="IL41" s="1098">
        <f>IF(IL$9=$N41,#REF!,0)</f>
        <v>0</v>
      </c>
      <c r="IM41" s="1098">
        <f>IF(IM$9=$N41,#REF!,0)</f>
        <v>0</v>
      </c>
      <c r="IN41" s="1098">
        <f>IF(IN$9=$N41,#REF!,0)</f>
        <v>0</v>
      </c>
      <c r="IO41" s="1098">
        <f>IF(IO$9=$N41,#REF!,0)</f>
        <v>0</v>
      </c>
      <c r="IP41" s="1098">
        <f>IF(IP$9=$N41,#REF!,0)</f>
        <v>0</v>
      </c>
      <c r="IQ41" s="1098">
        <f>IF(IQ$9=$N41,#REF!,0)</f>
        <v>0</v>
      </c>
      <c r="IR41" s="1098">
        <f>IF(IR$9=$N41,#REF!,0)</f>
        <v>0</v>
      </c>
      <c r="IS41" s="1098">
        <f>IF(IS$9=$N41,#REF!,0)</f>
        <v>0</v>
      </c>
      <c r="IT41" s="1098">
        <f>IF(IT$9=$N41,#REF!,0)</f>
        <v>0</v>
      </c>
      <c r="IU41" s="1098">
        <f>IF(IU$9=$N41,#REF!,0)</f>
        <v>0</v>
      </c>
      <c r="IV41" s="1098">
        <f>IF(IV$9=$N41,#REF!,0)</f>
        <v>0</v>
      </c>
      <c r="IW41" s="1098">
        <f>IF(IW$9=$N41,#REF!,0)</f>
        <v>0</v>
      </c>
      <c r="IX41" s="1098">
        <f>IF(IX$9=$N41,#REF!,0)</f>
        <v>0</v>
      </c>
      <c r="IY41" s="1098">
        <f>IF(IY$9=$N41,#REF!,0)</f>
        <v>0</v>
      </c>
      <c r="IZ41" s="1098">
        <f>IF(IZ$9=$N41,#REF!,0)</f>
        <v>0</v>
      </c>
      <c r="JA41" s="1098">
        <f>IF(JA$9=$N41,#REF!,0)</f>
        <v>0</v>
      </c>
      <c r="JB41" s="1098">
        <f>IF(JB$9=$N41,#REF!,0)</f>
        <v>0</v>
      </c>
      <c r="JC41" s="1098">
        <f>IF(JC$9=$N41,#REF!,0)</f>
        <v>0</v>
      </c>
      <c r="JD41" s="1098">
        <f>IF(JD$9=$N41,#REF!,0)</f>
        <v>0</v>
      </c>
      <c r="JE41" s="1098">
        <f>IF(JE$9=$N41,#REF!,0)</f>
        <v>0</v>
      </c>
      <c r="JF41" s="1098">
        <f>IF(JF$9=$N41,#REF!,0)</f>
        <v>0</v>
      </c>
      <c r="JG41" s="1098">
        <f>IF(JG$9=$N41,#REF!,0)</f>
        <v>0</v>
      </c>
      <c r="JH41" s="1098">
        <f>IF(JH$9=$N41,#REF!,0)</f>
        <v>0</v>
      </c>
      <c r="JI41" s="1098">
        <f>IF(JI$9=$N41,#REF!,0)</f>
        <v>0</v>
      </c>
      <c r="JJ41" s="1098">
        <f>IF(JJ$9=$N41,#REF!,0)</f>
        <v>0</v>
      </c>
      <c r="JK41" s="1098">
        <f>IF(JK$9=$N41,#REF!,0)</f>
        <v>0</v>
      </c>
      <c r="JL41" s="1098">
        <f>IF(JL$9=$N41,#REF!,0)</f>
        <v>0</v>
      </c>
      <c r="JM41" s="1098">
        <f>IF(JM$9=$N41,#REF!,0)</f>
        <v>0</v>
      </c>
      <c r="JN41" s="1098">
        <f>IF(JN$9=$N41,#REF!,0)</f>
        <v>0</v>
      </c>
      <c r="JO41" s="1098">
        <f>IF(JO$9=$N41,#REF!,0)</f>
        <v>0</v>
      </c>
      <c r="JP41" s="1098">
        <f>IF(JP$9=$N41,#REF!,0)</f>
        <v>0</v>
      </c>
      <c r="JQ41" s="1098">
        <f>IF(JQ$9=$N41,#REF!,0)</f>
        <v>0</v>
      </c>
      <c r="JR41" s="1098">
        <f>IF(JR$9=$N41,#REF!,0)</f>
        <v>0</v>
      </c>
      <c r="JS41" s="1098">
        <f>IF(JS$9=$N41,#REF!,0)</f>
        <v>0</v>
      </c>
      <c r="JT41" s="1098">
        <f>IF(JT$9=$N41,#REF!,0)</f>
        <v>0</v>
      </c>
      <c r="JU41" s="1098">
        <f>IF(JU$9=$N41,#REF!,0)</f>
        <v>0</v>
      </c>
      <c r="JV41" s="1098">
        <f>IF(JV$9=$N41,#REF!,0)</f>
        <v>0</v>
      </c>
      <c r="JW41" s="1098">
        <f>IF(JW$9=$N41,#REF!,0)</f>
        <v>0</v>
      </c>
      <c r="JX41" s="681"/>
      <c r="JZ41" s="681">
        <f t="shared" si="101"/>
        <v>0</v>
      </c>
      <c r="KA41" s="681">
        <f t="shared" si="101"/>
        <v>0</v>
      </c>
      <c r="KB41" s="681">
        <f t="shared" si="101"/>
        <v>0</v>
      </c>
      <c r="KC41" s="681">
        <f t="shared" si="101"/>
        <v>0</v>
      </c>
      <c r="KD41" s="681">
        <f t="shared" si="101"/>
        <v>0</v>
      </c>
      <c r="KE41" s="681">
        <f t="shared" si="101"/>
        <v>0</v>
      </c>
      <c r="KF41" s="681">
        <f t="shared" si="101"/>
        <v>0</v>
      </c>
      <c r="KG41" s="681">
        <f t="shared" si="101"/>
        <v>0</v>
      </c>
      <c r="KH41" s="681">
        <f t="shared" si="101"/>
        <v>0</v>
      </c>
      <c r="KI41" s="681">
        <f t="shared" si="101"/>
        <v>0</v>
      </c>
      <c r="KJ41" s="681">
        <f t="shared" si="101"/>
        <v>0</v>
      </c>
      <c r="KN41" s="1098">
        <f t="shared" si="100"/>
        <v>0</v>
      </c>
      <c r="KO41" s="1098">
        <f t="shared" si="100"/>
        <v>0</v>
      </c>
      <c r="KP41" s="1098">
        <f t="shared" si="100"/>
        <v>0</v>
      </c>
      <c r="KQ41" s="1098">
        <f t="shared" si="100"/>
        <v>0</v>
      </c>
      <c r="KR41" s="1098">
        <f t="shared" si="100"/>
        <v>0</v>
      </c>
      <c r="KS41" s="1098">
        <f t="shared" si="100"/>
        <v>0</v>
      </c>
      <c r="KT41" s="1098">
        <f t="shared" si="100"/>
        <v>0</v>
      </c>
      <c r="KU41" s="1098">
        <f t="shared" si="100"/>
        <v>0</v>
      </c>
      <c r="KV41" s="1098">
        <f t="shared" si="100"/>
        <v>0</v>
      </c>
      <c r="KW41" s="1098">
        <f t="shared" si="100"/>
        <v>0</v>
      </c>
      <c r="KX41" s="1098">
        <f t="shared" si="100"/>
        <v>0</v>
      </c>
      <c r="KY41" s="1098">
        <f t="shared" si="100"/>
        <v>0</v>
      </c>
      <c r="KZ41" s="1098">
        <f t="shared" si="100"/>
        <v>0</v>
      </c>
      <c r="LA41" s="1098">
        <f t="shared" si="100"/>
        <v>0</v>
      </c>
      <c r="LB41" s="1098">
        <f t="shared" si="100"/>
        <v>0</v>
      </c>
      <c r="LC41" s="1098">
        <f t="shared" si="100"/>
        <v>0</v>
      </c>
      <c r="LD41" s="1098">
        <f t="shared" si="96"/>
        <v>0</v>
      </c>
      <c r="LE41" s="1098">
        <f t="shared" si="96"/>
        <v>0</v>
      </c>
      <c r="LF41" s="1098">
        <f t="shared" si="96"/>
        <v>0</v>
      </c>
      <c r="LG41" s="1098">
        <f t="shared" si="96"/>
        <v>0</v>
      </c>
      <c r="LH41" s="1098">
        <f t="shared" si="96"/>
        <v>0</v>
      </c>
      <c r="LI41" s="1098">
        <f t="shared" si="96"/>
        <v>0</v>
      </c>
      <c r="LJ41" s="1098">
        <f t="shared" si="96"/>
        <v>0</v>
      </c>
      <c r="LK41" s="1098">
        <f t="shared" si="96"/>
        <v>0</v>
      </c>
      <c r="LL41" s="1098">
        <f t="shared" si="96"/>
        <v>0</v>
      </c>
      <c r="LM41" s="1098">
        <f t="shared" si="96"/>
        <v>0</v>
      </c>
      <c r="LN41" s="1098">
        <f t="shared" si="96"/>
        <v>0</v>
      </c>
      <c r="LO41" s="1098">
        <f t="shared" si="96"/>
        <v>0</v>
      </c>
      <c r="LP41" s="1098">
        <f t="shared" si="96"/>
        <v>0</v>
      </c>
      <c r="LQ41" s="1098">
        <f t="shared" si="96"/>
        <v>0</v>
      </c>
      <c r="LR41" s="1098">
        <f t="shared" si="96"/>
        <v>0</v>
      </c>
      <c r="LS41" s="1098">
        <f t="shared" si="96"/>
        <v>0</v>
      </c>
    </row>
    <row r="42" spans="1:331" ht="20.100000000000001" customHeight="1" x14ac:dyDescent="0.35">
      <c r="A42" s="668"/>
      <c r="B42" s="871"/>
      <c r="C42" s="870"/>
      <c r="D42" s="871"/>
      <c r="E42" s="871"/>
      <c r="F42" s="871"/>
      <c r="G42" s="871" t="s">
        <v>9</v>
      </c>
      <c r="H42" s="871"/>
      <c r="I42" s="871"/>
      <c r="J42" s="871" t="s">
        <v>194</v>
      </c>
      <c r="K42" s="885"/>
      <c r="L42" s="890"/>
      <c r="M42" s="892"/>
      <c r="N42" s="892">
        <v>3295</v>
      </c>
      <c r="O42" s="920" t="s">
        <v>219</v>
      </c>
      <c r="P42" s="429">
        <v>1000</v>
      </c>
      <c r="Q42" s="429">
        <v>1000</v>
      </c>
      <c r="R42" s="429">
        <v>2000</v>
      </c>
      <c r="S42" s="429">
        <v>2000</v>
      </c>
      <c r="T42" s="429">
        <v>2000</v>
      </c>
      <c r="U42" s="429">
        <v>2000</v>
      </c>
      <c r="V42" s="429">
        <v>0</v>
      </c>
      <c r="W42" s="429">
        <f>(V42/T42)*100</f>
        <v>0</v>
      </c>
      <c r="X42" s="429">
        <f>(Y42-U42)</f>
        <v>0</v>
      </c>
      <c r="Y42" s="429">
        <v>2000</v>
      </c>
      <c r="Z42" s="31">
        <v>2000</v>
      </c>
      <c r="AA42" s="429">
        <v>500</v>
      </c>
      <c r="AB42" s="31">
        <v>500</v>
      </c>
      <c r="AC42" s="31">
        <v>2000</v>
      </c>
      <c r="AD42" s="31">
        <v>0</v>
      </c>
      <c r="AE42" s="31">
        <f>(AD42/AC42)*100</f>
        <v>0</v>
      </c>
      <c r="AF42" s="429">
        <f>(AG42-AC42)</f>
        <v>-500</v>
      </c>
      <c r="AG42" s="31">
        <v>1500</v>
      </c>
      <c r="AH42" s="31"/>
      <c r="AI42" s="635"/>
      <c r="AJ42" s="31">
        <v>1500</v>
      </c>
      <c r="AK42" s="31">
        <v>1500</v>
      </c>
      <c r="AL42" s="31">
        <v>1500</v>
      </c>
      <c r="AM42" s="31">
        <v>335</v>
      </c>
      <c r="AN42" s="54">
        <v>1656.25</v>
      </c>
      <c r="AO42" s="54">
        <v>1500</v>
      </c>
      <c r="AP42" s="54">
        <v>1500</v>
      </c>
      <c r="AQ42" s="54">
        <v>2700</v>
      </c>
      <c r="AR42" s="31">
        <v>1497.75</v>
      </c>
      <c r="AS42" s="54">
        <f t="shared" si="109"/>
        <v>90.430188679245276</v>
      </c>
      <c r="AT42" s="54">
        <f t="shared" si="110"/>
        <v>99.850000000000009</v>
      </c>
      <c r="AU42" s="54">
        <v>1500</v>
      </c>
      <c r="AV42" s="54">
        <v>1500</v>
      </c>
      <c r="AW42" s="54"/>
      <c r="AX42" s="54"/>
      <c r="AY42" s="429">
        <f>(BB42-AV42)</f>
        <v>2000</v>
      </c>
      <c r="AZ42" s="429">
        <f>(AP42-AO42)</f>
        <v>0</v>
      </c>
      <c r="BA42" s="31"/>
      <c r="BB42" s="54">
        <v>3500</v>
      </c>
      <c r="BC42" s="54">
        <v>3500</v>
      </c>
      <c r="BD42" s="54">
        <v>3676.21</v>
      </c>
      <c r="BE42" s="54">
        <v>3676.21</v>
      </c>
      <c r="BF42" s="54">
        <v>4500</v>
      </c>
      <c r="BG42" s="54">
        <v>4333.1499999999996</v>
      </c>
      <c r="BH42" s="54">
        <v>3500</v>
      </c>
      <c r="BI42" s="429">
        <f>(BJ42-BH42)</f>
        <v>0</v>
      </c>
      <c r="BJ42" s="54">
        <v>3500</v>
      </c>
      <c r="BK42" s="54">
        <v>160</v>
      </c>
      <c r="BL42" s="54">
        <f t="shared" si="31"/>
        <v>4.5714285714285712</v>
      </c>
      <c r="BM42" s="31"/>
      <c r="BN42" s="31"/>
      <c r="BO42" s="54">
        <v>1000</v>
      </c>
      <c r="BP42" s="54"/>
      <c r="BQ42" s="54"/>
      <c r="BR42" s="429">
        <f>(BS42-BO42)</f>
        <v>0</v>
      </c>
      <c r="BS42" s="54">
        <v>1000</v>
      </c>
      <c r="BT42" s="54">
        <v>360</v>
      </c>
      <c r="BU42" s="429">
        <f>(BY42-BO42)</f>
        <v>-640</v>
      </c>
      <c r="BV42" s="54">
        <v>1000</v>
      </c>
      <c r="BW42" s="54"/>
      <c r="BX42" s="54"/>
      <c r="BY42" s="54">
        <v>360</v>
      </c>
      <c r="BZ42" s="54">
        <v>360</v>
      </c>
      <c r="CA42" s="54">
        <f t="shared" si="8"/>
        <v>8.3080438018531559</v>
      </c>
      <c r="CB42" s="54">
        <f t="shared" si="9"/>
        <v>100</v>
      </c>
      <c r="CC42" s="54"/>
      <c r="CD42" s="54"/>
      <c r="CE42" s="54">
        <v>1000</v>
      </c>
      <c r="CF42" s="54">
        <v>0</v>
      </c>
      <c r="CG42" s="54">
        <f t="shared" si="10"/>
        <v>0</v>
      </c>
      <c r="CH42" s="54">
        <f>(CI42-CE42)</f>
        <v>0</v>
      </c>
      <c r="CI42" s="54">
        <v>1000</v>
      </c>
      <c r="CJ42" s="54"/>
      <c r="CK42" s="54">
        <f t="shared" si="11"/>
        <v>0</v>
      </c>
      <c r="CL42" s="54">
        <f>(CM42-CI42)</f>
        <v>0</v>
      </c>
      <c r="CM42" s="54">
        <v>1000</v>
      </c>
      <c r="CN42" s="54"/>
      <c r="CO42" s="54">
        <f t="shared" si="12"/>
        <v>0</v>
      </c>
      <c r="CP42" s="54">
        <f>(CQ42-CM42)</f>
        <v>0</v>
      </c>
      <c r="CQ42" s="54">
        <v>1000</v>
      </c>
      <c r="CR42" s="54">
        <v>47.5</v>
      </c>
      <c r="CS42" s="54">
        <f t="shared" si="13"/>
        <v>4.75</v>
      </c>
      <c r="CT42" s="54">
        <f>(CU42-CQ42)</f>
        <v>-952.5</v>
      </c>
      <c r="CU42" s="54">
        <v>47.5</v>
      </c>
      <c r="CV42" s="54">
        <v>47.5</v>
      </c>
      <c r="CW42" s="54">
        <f t="shared" si="14"/>
        <v>100</v>
      </c>
      <c r="CX42" s="54">
        <f>(CY42-CU42)</f>
        <v>30.049999999999997</v>
      </c>
      <c r="CY42" s="54">
        <v>77.55</v>
      </c>
      <c r="CZ42" s="838"/>
      <c r="DA42" s="838"/>
      <c r="DB42" s="54">
        <v>47.5</v>
      </c>
      <c r="DC42" s="838">
        <v>0</v>
      </c>
      <c r="DD42" s="838">
        <f t="shared" si="16"/>
        <v>0</v>
      </c>
      <c r="DE42" s="838">
        <f t="shared" si="17"/>
        <v>0</v>
      </c>
      <c r="DF42" s="838">
        <v>117.5</v>
      </c>
      <c r="DG42" s="838">
        <v>1000</v>
      </c>
      <c r="DH42" s="54">
        <v>0</v>
      </c>
      <c r="DI42" s="838">
        <f t="shared" si="18"/>
        <v>0</v>
      </c>
      <c r="DJ42" s="54">
        <f>(DK42-DG42)</f>
        <v>0</v>
      </c>
      <c r="DK42" s="838">
        <v>1000</v>
      </c>
      <c r="DL42" s="838">
        <f t="shared" si="19"/>
        <v>11.75</v>
      </c>
      <c r="DM42" s="54">
        <f>(DN42-DK42)</f>
        <v>0</v>
      </c>
      <c r="DN42" s="838">
        <v>1000</v>
      </c>
      <c r="DO42" s="838"/>
      <c r="DP42" s="838">
        <f t="shared" si="20"/>
        <v>0</v>
      </c>
      <c r="DQ42" s="838">
        <f>(DR42-DN42)</f>
        <v>-600</v>
      </c>
      <c r="DR42" s="838">
        <v>400</v>
      </c>
      <c r="DS42" s="838">
        <v>0</v>
      </c>
      <c r="DT42" s="838">
        <f t="shared" si="21"/>
        <v>0</v>
      </c>
      <c r="DU42" s="838">
        <f>(DV42-DR42)</f>
        <v>-400</v>
      </c>
      <c r="DV42" s="838">
        <v>0</v>
      </c>
      <c r="DW42" s="838">
        <v>1000</v>
      </c>
      <c r="DX42" s="838"/>
      <c r="DY42" s="838"/>
      <c r="DZ42" s="838">
        <v>0</v>
      </c>
      <c r="EA42" s="838">
        <v>1000</v>
      </c>
      <c r="EB42" s="838">
        <v>0</v>
      </c>
      <c r="EC42" s="838">
        <f t="shared" si="23"/>
        <v>0</v>
      </c>
      <c r="ED42" s="838">
        <f>(EE42-EA42)</f>
        <v>0</v>
      </c>
      <c r="EE42" s="838">
        <v>1000</v>
      </c>
      <c r="EF42" s="838">
        <v>0</v>
      </c>
      <c r="EG42" s="838">
        <f t="shared" si="24"/>
        <v>0</v>
      </c>
      <c r="EH42" s="838" t="e">
        <f>(#REF!-EE42)</f>
        <v>#REF!</v>
      </c>
      <c r="EI42" s="838">
        <f>IFERROR(#REF!/DZ42*100,)</f>
        <v>0</v>
      </c>
      <c r="EJ42" s="838">
        <f>IFERROR(#REF!/#REF!*100,)</f>
        <v>0</v>
      </c>
      <c r="EK42" s="838">
        <v>1000</v>
      </c>
      <c r="EL42" s="838"/>
      <c r="EM42" s="838"/>
      <c r="EN42" s="838"/>
      <c r="EO42" s="838"/>
      <c r="EP42" s="838"/>
      <c r="EQ42" s="838"/>
      <c r="ER42" s="838"/>
      <c r="ES42" s="146">
        <f t="shared" si="26"/>
        <v>0</v>
      </c>
      <c r="EX42" s="739">
        <f>IF(EX$9=$K42,#REF!,0)</f>
        <v>0</v>
      </c>
      <c r="EY42" s="739">
        <f>IF(EY$9=$K42,#REF!,0)</f>
        <v>0</v>
      </c>
      <c r="EZ42" s="739">
        <f>IF(EZ$9=$K42,#REF!,0)</f>
        <v>0</v>
      </c>
      <c r="FA42" s="739">
        <f>IF(FA$9=$K42,#REF!,0)</f>
        <v>0</v>
      </c>
      <c r="FB42" s="739">
        <f>IF(FB$9=$K42,#REF!,0)</f>
        <v>0</v>
      </c>
      <c r="FC42" s="739">
        <f>IF(FC$9=$K42,#REF!,0)</f>
        <v>0</v>
      </c>
      <c r="FD42" s="739">
        <f>IF(FD$9=$K42,#REF!,0)</f>
        <v>0</v>
      </c>
      <c r="FE42" s="739">
        <f>IF(FE$9=$K42,#REF!,0)</f>
        <v>0</v>
      </c>
      <c r="FF42" s="739">
        <f>IF(FF$9=$K42,#REF!,0)</f>
        <v>0</v>
      </c>
      <c r="FG42" s="739">
        <f>IF(FG$9=$K42,#REF!,0)</f>
        <v>0</v>
      </c>
      <c r="FH42" s="739">
        <f>IF(FH$9=$K42,#REF!,0)</f>
        <v>0</v>
      </c>
      <c r="FI42" s="739">
        <f>IF(FI$9=$K42,#REF!,0)</f>
        <v>0</v>
      </c>
      <c r="FJ42" s="739">
        <f>IF(FJ$9=$K42,#REF!,0)</f>
        <v>0</v>
      </c>
      <c r="FK42" s="739">
        <f>IF(FK$9=$K42,#REF!,0)</f>
        <v>0</v>
      </c>
      <c r="FL42" s="739">
        <f>IF(FL$9=$K42,#REF!,0)</f>
        <v>0</v>
      </c>
      <c r="FM42" s="739">
        <f>IF(FM$9=$K42,#REF!,0)</f>
        <v>0</v>
      </c>
      <c r="FN42" s="739">
        <f>IF(FN$9=$K42,#REF!,0)</f>
        <v>0</v>
      </c>
      <c r="FO42" s="739">
        <f>IF(FO$9=$K42,#REF!,0)</f>
        <v>0</v>
      </c>
      <c r="FP42" s="739">
        <f>IF(FP$9=$K42,#REF!,0)</f>
        <v>0</v>
      </c>
      <c r="FQ42" s="739">
        <f>IF(FQ$9=$K42,#REF!,0)</f>
        <v>0</v>
      </c>
      <c r="FU42" s="739">
        <f t="shared" si="111"/>
        <v>0</v>
      </c>
      <c r="FV42" s="739">
        <f t="shared" si="111"/>
        <v>0</v>
      </c>
      <c r="FW42" s="739">
        <f t="shared" si="111"/>
        <v>0</v>
      </c>
      <c r="FX42" s="739">
        <f t="shared" si="111"/>
        <v>0</v>
      </c>
      <c r="FY42" s="739">
        <f t="shared" si="111"/>
        <v>0</v>
      </c>
      <c r="FZ42" s="739">
        <f t="shared" si="111"/>
        <v>0</v>
      </c>
      <c r="GA42" s="739">
        <f t="shared" si="111"/>
        <v>0</v>
      </c>
      <c r="GB42" s="739">
        <f t="shared" si="111"/>
        <v>0</v>
      </c>
      <c r="GC42" s="739">
        <f t="shared" si="111"/>
        <v>0</v>
      </c>
      <c r="GD42" s="739">
        <f t="shared" si="111"/>
        <v>0</v>
      </c>
      <c r="GE42" s="739">
        <f t="shared" si="112"/>
        <v>0</v>
      </c>
      <c r="GF42" s="739">
        <f t="shared" si="112"/>
        <v>0</v>
      </c>
      <c r="GG42" s="739">
        <f t="shared" si="112"/>
        <v>0</v>
      </c>
      <c r="GH42" s="739">
        <f t="shared" si="112"/>
        <v>0</v>
      </c>
      <c r="GI42" s="739">
        <f t="shared" si="112"/>
        <v>0</v>
      </c>
      <c r="GJ42" s="739">
        <f t="shared" si="112"/>
        <v>0</v>
      </c>
      <c r="GK42" s="739">
        <f t="shared" si="112"/>
        <v>0</v>
      </c>
      <c r="GL42" s="739">
        <f t="shared" si="112"/>
        <v>0</v>
      </c>
      <c r="GM42" s="739">
        <f t="shared" si="112"/>
        <v>0</v>
      </c>
      <c r="GN42" s="739">
        <f t="shared" si="112"/>
        <v>0</v>
      </c>
      <c r="GQ42" s="1098">
        <f>IF(GQ$9=$N42,#REF!,0)</f>
        <v>0</v>
      </c>
      <c r="GR42" s="1098">
        <f>IF(GR$9=$N42,#REF!,0)</f>
        <v>0</v>
      </c>
      <c r="GS42" s="1098">
        <f>IF(GS$9=$N42,#REF!,0)</f>
        <v>0</v>
      </c>
      <c r="GT42" s="1098">
        <f>IF(GT$9=$N42,#REF!,0)</f>
        <v>0</v>
      </c>
      <c r="GU42" s="1098">
        <f>IF(GU$9=$N42,#REF!,0)</f>
        <v>0</v>
      </c>
      <c r="GV42" s="1098">
        <f>IF(GV$9=$N42,#REF!,0)</f>
        <v>0</v>
      </c>
      <c r="GW42" s="1098">
        <f>IF(GW$9=$N42,#REF!,0)</f>
        <v>0</v>
      </c>
      <c r="GX42" s="1098">
        <f>IF(GX$9=$N42,#REF!,0)</f>
        <v>0</v>
      </c>
      <c r="GY42" s="1098">
        <f>IF(GY$9=$N42,#REF!,0)</f>
        <v>0</v>
      </c>
      <c r="GZ42" s="1098">
        <f>IF(GZ$9=$N42,#REF!,0)</f>
        <v>0</v>
      </c>
      <c r="HA42" s="1098">
        <f>IF(HA$9=$N42,#REF!,0)</f>
        <v>0</v>
      </c>
      <c r="HB42" s="1098">
        <f>IF(HB$9=$N42,#REF!,0)</f>
        <v>0</v>
      </c>
      <c r="HC42" s="1098">
        <f>IF(HC$9=$N42,#REF!,0)</f>
        <v>0</v>
      </c>
      <c r="HD42" s="1098">
        <f>IF(HD$9=$N42,#REF!,0)</f>
        <v>0</v>
      </c>
      <c r="HE42" s="1098">
        <f>IF(HE$9=$N42,#REF!,0)</f>
        <v>0</v>
      </c>
      <c r="HF42" s="1098">
        <f>IF(HF$9=$N42,#REF!,0)</f>
        <v>0</v>
      </c>
      <c r="HG42" s="1098">
        <f>IF(HG$9=$N42,#REF!,0)</f>
        <v>0</v>
      </c>
      <c r="HH42" s="1098">
        <f>IF(HH$9=$N42,#REF!,0)</f>
        <v>0</v>
      </c>
      <c r="HI42" s="1098">
        <f>IF(HI$9=$N42,#REF!,0)</f>
        <v>0</v>
      </c>
      <c r="HJ42" s="1098">
        <f>IF(HJ$9=$N42,#REF!,0)</f>
        <v>0</v>
      </c>
      <c r="HK42" s="1098">
        <f>IF(HK$9=$N42,#REF!,0)</f>
        <v>0</v>
      </c>
      <c r="HL42" s="1098">
        <f>IF(HL$9=$N42,#REF!,0)</f>
        <v>0</v>
      </c>
      <c r="HM42" s="1098">
        <f>IF(HM$9=$N42,#REF!,0)</f>
        <v>0</v>
      </c>
      <c r="HN42" s="1098">
        <f>IF(HN$9=$N42,#REF!,0)</f>
        <v>0</v>
      </c>
      <c r="HO42" s="1098">
        <f>IF(HO$9=$N42,#REF!,0)</f>
        <v>0</v>
      </c>
      <c r="HP42" s="1098">
        <f>IF(HP$9=$N42,#REF!,0)</f>
        <v>0</v>
      </c>
      <c r="HQ42" s="1098">
        <f>IF(HQ$9=$N42,#REF!,0)</f>
        <v>0</v>
      </c>
      <c r="HR42" s="1098">
        <f>IF(HR$9=$N42,#REF!,0)</f>
        <v>0</v>
      </c>
      <c r="HS42" s="1098">
        <f>IF(HS$9=$N42,#REF!,0)</f>
        <v>0</v>
      </c>
      <c r="HT42" s="1098">
        <f>IF(HT$9=$N42,#REF!,0)</f>
        <v>0</v>
      </c>
      <c r="HU42" s="1098">
        <f>IF(HU$9=$N42,#REF!,0)</f>
        <v>0</v>
      </c>
      <c r="HV42" s="1098">
        <f>IF(HV$9=$N42,#REF!,0)</f>
        <v>0</v>
      </c>
      <c r="HW42" s="1098" t="e">
        <f>IF(HW$9=$N42,#REF!,0)</f>
        <v>#REF!</v>
      </c>
      <c r="HX42" s="1098">
        <f>IF(HX$9=$N42,#REF!,0)</f>
        <v>0</v>
      </c>
      <c r="HY42" s="1098">
        <f>IF(HY$9=$N42,#REF!,0)</f>
        <v>0</v>
      </c>
      <c r="HZ42" s="1098">
        <f>IF(HZ$9=$N42,#REF!,0)</f>
        <v>0</v>
      </c>
      <c r="IA42" s="1098">
        <f>IF(IA$9=$N42,#REF!,0)</f>
        <v>0</v>
      </c>
      <c r="IB42" s="1098">
        <f>IF(IB$9=$N42,#REF!,0)</f>
        <v>0</v>
      </c>
      <c r="IC42" s="1098">
        <f>IF(IC$9=$N42,#REF!,0)</f>
        <v>0</v>
      </c>
      <c r="ID42" s="1098">
        <f>IF(ID$9=$N42,#REF!,0)</f>
        <v>0</v>
      </c>
      <c r="IE42" s="1098">
        <f>IF(IE$9=$N42,#REF!,0)</f>
        <v>0</v>
      </c>
      <c r="IF42" s="1098">
        <f>IF(IF$9=$N42,#REF!,0)</f>
        <v>0</v>
      </c>
      <c r="IG42" s="1098">
        <f>IF(IG$9=$N42,#REF!,0)</f>
        <v>0</v>
      </c>
      <c r="IH42" s="1098">
        <f>IF(IH$9=$N42,#REF!,0)</f>
        <v>0</v>
      </c>
      <c r="II42" s="1098">
        <f>IF(II$9=$N42,#REF!,0)</f>
        <v>0</v>
      </c>
      <c r="IJ42" s="1098">
        <f>IF(IJ$9=$N42,#REF!,0)</f>
        <v>0</v>
      </c>
      <c r="IK42" s="1098">
        <f>IF(IK$9=$N42,#REF!,0)</f>
        <v>0</v>
      </c>
      <c r="IL42" s="1098">
        <f>IF(IL$9=$N42,#REF!,0)</f>
        <v>0</v>
      </c>
      <c r="IM42" s="1098">
        <f>IF(IM$9=$N42,#REF!,0)</f>
        <v>0</v>
      </c>
      <c r="IN42" s="1098">
        <f>IF(IN$9=$N42,#REF!,0)</f>
        <v>0</v>
      </c>
      <c r="IO42" s="1098">
        <f>IF(IO$9=$N42,#REF!,0)</f>
        <v>0</v>
      </c>
      <c r="IP42" s="1098">
        <f>IF(IP$9=$N42,#REF!,0)</f>
        <v>0</v>
      </c>
      <c r="IQ42" s="1098">
        <f>IF(IQ$9=$N42,#REF!,0)</f>
        <v>0</v>
      </c>
      <c r="IR42" s="1098">
        <f>IF(IR$9=$N42,#REF!,0)</f>
        <v>0</v>
      </c>
      <c r="IS42" s="1098">
        <f>IF(IS$9=$N42,#REF!,0)</f>
        <v>0</v>
      </c>
      <c r="IT42" s="1098">
        <f>IF(IT$9=$N42,#REF!,0)</f>
        <v>0</v>
      </c>
      <c r="IU42" s="1098">
        <f>IF(IU$9=$N42,#REF!,0)</f>
        <v>0</v>
      </c>
      <c r="IV42" s="1098">
        <f>IF(IV$9=$N42,#REF!,0)</f>
        <v>0</v>
      </c>
      <c r="IW42" s="1098">
        <f>IF(IW$9=$N42,#REF!,0)</f>
        <v>0</v>
      </c>
      <c r="IX42" s="1098">
        <f>IF(IX$9=$N42,#REF!,0)</f>
        <v>0</v>
      </c>
      <c r="IY42" s="1098">
        <f>IF(IY$9=$N42,#REF!,0)</f>
        <v>0</v>
      </c>
      <c r="IZ42" s="1098">
        <f>IF(IZ$9=$N42,#REF!,0)</f>
        <v>0</v>
      </c>
      <c r="JA42" s="1098">
        <f>IF(JA$9=$N42,#REF!,0)</f>
        <v>0</v>
      </c>
      <c r="JB42" s="1098">
        <f>IF(JB$9=$N42,#REF!,0)</f>
        <v>0</v>
      </c>
      <c r="JC42" s="1098">
        <f>IF(JC$9=$N42,#REF!,0)</f>
        <v>0</v>
      </c>
      <c r="JD42" s="1098">
        <f>IF(JD$9=$N42,#REF!,0)</f>
        <v>0</v>
      </c>
      <c r="JE42" s="1098">
        <f>IF(JE$9=$N42,#REF!,0)</f>
        <v>0</v>
      </c>
      <c r="JF42" s="1098">
        <f>IF(JF$9=$N42,#REF!,0)</f>
        <v>0</v>
      </c>
      <c r="JG42" s="1098">
        <f>IF(JG$9=$N42,#REF!,0)</f>
        <v>0</v>
      </c>
      <c r="JH42" s="1098">
        <f>IF(JH$9=$N42,#REF!,0)</f>
        <v>0</v>
      </c>
      <c r="JI42" s="1098">
        <f>IF(JI$9=$N42,#REF!,0)</f>
        <v>0</v>
      </c>
      <c r="JJ42" s="1098">
        <f>IF(JJ$9=$N42,#REF!,0)</f>
        <v>0</v>
      </c>
      <c r="JK42" s="1098">
        <f>IF(JK$9=$N42,#REF!,0)</f>
        <v>0</v>
      </c>
      <c r="JL42" s="1098">
        <f>IF(JL$9=$N42,#REF!,0)</f>
        <v>0</v>
      </c>
      <c r="JM42" s="1098">
        <f>IF(JM$9=$N42,#REF!,0)</f>
        <v>0</v>
      </c>
      <c r="JN42" s="1098">
        <f>IF(JN$9=$N42,#REF!,0)</f>
        <v>0</v>
      </c>
      <c r="JO42" s="1098">
        <f>IF(JO$9=$N42,#REF!,0)</f>
        <v>0</v>
      </c>
      <c r="JP42" s="1098">
        <f>IF(JP$9=$N42,#REF!,0)</f>
        <v>0</v>
      </c>
      <c r="JQ42" s="1098">
        <f>IF(JQ$9=$N42,#REF!,0)</f>
        <v>0</v>
      </c>
      <c r="JR42" s="1098">
        <f>IF(JR$9=$N42,#REF!,0)</f>
        <v>0</v>
      </c>
      <c r="JS42" s="1098">
        <f>IF(JS$9=$N42,#REF!,0)</f>
        <v>0</v>
      </c>
      <c r="JT42" s="1098">
        <f>IF(JT$9=$N42,#REF!,0)</f>
        <v>0</v>
      </c>
      <c r="JU42" s="1098">
        <f>IF(JU$9=$N42,#REF!,0)</f>
        <v>0</v>
      </c>
      <c r="JV42" s="1098">
        <f>IF(JV$9=$N42,#REF!,0)</f>
        <v>0</v>
      </c>
      <c r="JW42" s="1098">
        <f>IF(JW$9=$N42,#REF!,0)</f>
        <v>0</v>
      </c>
      <c r="JX42" s="681"/>
      <c r="JZ42" s="681">
        <f t="shared" si="101"/>
        <v>0</v>
      </c>
      <c r="KA42" s="681">
        <f t="shared" si="101"/>
        <v>0</v>
      </c>
      <c r="KB42" s="681">
        <f t="shared" si="101"/>
        <v>0</v>
      </c>
      <c r="KC42" s="681">
        <f t="shared" si="101"/>
        <v>0</v>
      </c>
      <c r="KD42" s="681">
        <f t="shared" si="101"/>
        <v>0</v>
      </c>
      <c r="KE42" s="681">
        <f t="shared" si="101"/>
        <v>0</v>
      </c>
      <c r="KF42" s="681">
        <f t="shared" si="101"/>
        <v>0</v>
      </c>
      <c r="KG42" s="681">
        <f t="shared" si="101"/>
        <v>0</v>
      </c>
      <c r="KH42" s="681">
        <f t="shared" si="101"/>
        <v>0</v>
      </c>
      <c r="KI42" s="681">
        <f t="shared" si="101"/>
        <v>0</v>
      </c>
      <c r="KJ42" s="681">
        <f t="shared" si="101"/>
        <v>0</v>
      </c>
      <c r="KN42" s="1098">
        <f t="shared" si="100"/>
        <v>0</v>
      </c>
      <c r="KO42" s="1098">
        <f t="shared" si="100"/>
        <v>0</v>
      </c>
      <c r="KP42" s="1098">
        <f t="shared" si="100"/>
        <v>0</v>
      </c>
      <c r="KQ42" s="1098">
        <f t="shared" si="100"/>
        <v>0</v>
      </c>
      <c r="KR42" s="1098">
        <f t="shared" si="100"/>
        <v>0</v>
      </c>
      <c r="KS42" s="1098">
        <f t="shared" si="100"/>
        <v>0</v>
      </c>
      <c r="KT42" s="1098">
        <f t="shared" si="100"/>
        <v>0</v>
      </c>
      <c r="KU42" s="1098">
        <f t="shared" si="100"/>
        <v>0</v>
      </c>
      <c r="KV42" s="1098">
        <f t="shared" si="100"/>
        <v>0</v>
      </c>
      <c r="KW42" s="1098">
        <f t="shared" si="100"/>
        <v>0</v>
      </c>
      <c r="KX42" s="1098">
        <f t="shared" si="100"/>
        <v>0</v>
      </c>
      <c r="KY42" s="1098">
        <f t="shared" si="100"/>
        <v>0</v>
      </c>
      <c r="KZ42" s="1098">
        <f t="shared" si="100"/>
        <v>0</v>
      </c>
      <c r="LA42" s="1098">
        <f t="shared" si="100"/>
        <v>0</v>
      </c>
      <c r="LB42" s="1098">
        <f t="shared" si="100"/>
        <v>0</v>
      </c>
      <c r="LC42" s="1098">
        <f t="shared" si="100"/>
        <v>0</v>
      </c>
      <c r="LD42" s="1098">
        <f t="shared" si="96"/>
        <v>0</v>
      </c>
      <c r="LE42" s="1098">
        <f t="shared" si="96"/>
        <v>0</v>
      </c>
      <c r="LF42" s="1098">
        <f t="shared" si="96"/>
        <v>0</v>
      </c>
      <c r="LG42" s="1098">
        <f t="shared" si="96"/>
        <v>0</v>
      </c>
      <c r="LH42" s="1098">
        <f t="shared" si="96"/>
        <v>0</v>
      </c>
      <c r="LI42" s="1098">
        <f t="shared" si="96"/>
        <v>0</v>
      </c>
      <c r="LJ42" s="1098">
        <f t="shared" si="96"/>
        <v>0</v>
      </c>
      <c r="LK42" s="1098">
        <f t="shared" si="96"/>
        <v>0</v>
      </c>
      <c r="LL42" s="1098">
        <f t="shared" si="96"/>
        <v>0</v>
      </c>
      <c r="LM42" s="1098">
        <f t="shared" si="96"/>
        <v>0</v>
      </c>
      <c r="LN42" s="1098">
        <f t="shared" si="96"/>
        <v>0</v>
      </c>
      <c r="LO42" s="1098">
        <f t="shared" si="96"/>
        <v>0</v>
      </c>
      <c r="LP42" s="1098">
        <f t="shared" si="96"/>
        <v>0</v>
      </c>
      <c r="LQ42" s="1098">
        <f t="shared" si="96"/>
        <v>0</v>
      </c>
      <c r="LR42" s="1098">
        <f t="shared" si="96"/>
        <v>0</v>
      </c>
      <c r="LS42" s="1098">
        <f t="shared" si="96"/>
        <v>0</v>
      </c>
    </row>
    <row r="43" spans="1:331" ht="20.100000000000001" customHeight="1" x14ac:dyDescent="0.35">
      <c r="A43" s="685"/>
      <c r="B43" s="871"/>
      <c r="C43" s="870"/>
      <c r="D43" s="871"/>
      <c r="E43" s="871"/>
      <c r="F43" s="871"/>
      <c r="G43" s="871" t="s">
        <v>9</v>
      </c>
      <c r="H43" s="871"/>
      <c r="I43" s="871"/>
      <c r="J43" s="871" t="s">
        <v>194</v>
      </c>
      <c r="K43" s="877"/>
      <c r="L43" s="886"/>
      <c r="M43" s="879"/>
      <c r="N43" s="892">
        <v>3299</v>
      </c>
      <c r="O43" s="920" t="s">
        <v>177</v>
      </c>
      <c r="P43" s="429">
        <v>6000</v>
      </c>
      <c r="Q43" s="429">
        <v>6000.2</v>
      </c>
      <c r="R43" s="429">
        <v>5000.2</v>
      </c>
      <c r="S43" s="429">
        <v>4500.2</v>
      </c>
      <c r="T43" s="429">
        <v>4132.41</v>
      </c>
      <c r="U43" s="429">
        <v>4132.41</v>
      </c>
      <c r="V43" s="429">
        <v>0</v>
      </c>
      <c r="W43" s="429">
        <f>(V43/T43)*100</f>
        <v>0</v>
      </c>
      <c r="X43" s="429">
        <f>(Y43-U43)</f>
        <v>0</v>
      </c>
      <c r="Y43" s="429">
        <v>4132.41</v>
      </c>
      <c r="Z43" s="31">
        <v>4132.41</v>
      </c>
      <c r="AA43" s="429">
        <v>3132.41</v>
      </c>
      <c r="AB43" s="31">
        <v>3132.41</v>
      </c>
      <c r="AC43" s="31">
        <v>4132.41</v>
      </c>
      <c r="AD43" s="31">
        <v>400</v>
      </c>
      <c r="AE43" s="31">
        <f>(AD43/AC43)*100</f>
        <v>9.6795816484811539</v>
      </c>
      <c r="AF43" s="429">
        <f>(AG43-AC43)</f>
        <v>-1000</v>
      </c>
      <c r="AG43" s="31">
        <v>3132.41</v>
      </c>
      <c r="AH43" s="31"/>
      <c r="AI43" s="635"/>
      <c r="AJ43" s="31">
        <v>4132.41</v>
      </c>
      <c r="AK43" s="31">
        <v>3132.41</v>
      </c>
      <c r="AL43" s="31">
        <v>3132.41</v>
      </c>
      <c r="AM43" s="31">
        <v>400</v>
      </c>
      <c r="AN43" s="54">
        <v>2526.16</v>
      </c>
      <c r="AO43" s="54">
        <v>3132.41</v>
      </c>
      <c r="AP43" s="54">
        <v>3632.41</v>
      </c>
      <c r="AQ43" s="54">
        <v>2032.41</v>
      </c>
      <c r="AR43" s="31">
        <v>2134.66</v>
      </c>
      <c r="AS43" s="54">
        <f t="shared" si="109"/>
        <v>84.502169300440187</v>
      </c>
      <c r="AT43" s="54">
        <f t="shared" si="110"/>
        <v>58.767044469099027</v>
      </c>
      <c r="AU43" s="54">
        <v>3632.41</v>
      </c>
      <c r="AV43" s="54">
        <v>3632.41</v>
      </c>
      <c r="AW43" s="54"/>
      <c r="AX43" s="431"/>
      <c r="AY43" s="429">
        <f>(BB43-AV43)</f>
        <v>1000</v>
      </c>
      <c r="AZ43" s="432">
        <f>(AP43-AO43)</f>
        <v>500</v>
      </c>
      <c r="BA43" s="35"/>
      <c r="BB43" s="54">
        <v>4632.41</v>
      </c>
      <c r="BC43" s="54">
        <v>4632.41</v>
      </c>
      <c r="BD43" s="54">
        <v>820</v>
      </c>
      <c r="BE43" s="54">
        <v>1020</v>
      </c>
      <c r="BF43" s="54">
        <v>4632.41</v>
      </c>
      <c r="BG43" s="54">
        <v>3896.61</v>
      </c>
      <c r="BH43" s="54">
        <v>4632.41</v>
      </c>
      <c r="BI43" s="429">
        <f>(BJ43-BH43)</f>
        <v>-1000</v>
      </c>
      <c r="BJ43" s="54">
        <v>3632.41</v>
      </c>
      <c r="BK43" s="54">
        <v>2995.07</v>
      </c>
      <c r="BL43" s="54">
        <f t="shared" si="31"/>
        <v>82.454073191077001</v>
      </c>
      <c r="BM43" s="31"/>
      <c r="BN43" s="31"/>
      <c r="BO43" s="54">
        <v>5632.41</v>
      </c>
      <c r="BP43" s="54"/>
      <c r="BQ43" s="54"/>
      <c r="BR43" s="429">
        <f>(BS43-BO43)</f>
        <v>0</v>
      </c>
      <c r="BS43" s="54">
        <v>5632.41</v>
      </c>
      <c r="BT43" s="54">
        <v>3359.97</v>
      </c>
      <c r="BU43" s="429">
        <f>(BY43-BO43)</f>
        <v>-1280</v>
      </c>
      <c r="BV43" s="54">
        <v>5632.41</v>
      </c>
      <c r="BW43" s="54"/>
      <c r="BX43" s="54"/>
      <c r="BY43" s="54">
        <v>4352.41</v>
      </c>
      <c r="BZ43" s="54">
        <v>4586.08</v>
      </c>
      <c r="CA43" s="54">
        <f t="shared" si="8"/>
        <v>117.69409820331005</v>
      </c>
      <c r="CB43" s="54">
        <f t="shared" si="9"/>
        <v>105.36874972716265</v>
      </c>
      <c r="CC43" s="54"/>
      <c r="CD43" s="54"/>
      <c r="CE43" s="54">
        <v>5632.41</v>
      </c>
      <c r="CF43" s="54">
        <v>1339</v>
      </c>
      <c r="CG43" s="54">
        <f t="shared" si="10"/>
        <v>23.773127311399563</v>
      </c>
      <c r="CH43" s="54">
        <f>(CI43-CE43)</f>
        <v>-957.40999999999985</v>
      </c>
      <c r="CI43" s="54">
        <v>4675</v>
      </c>
      <c r="CJ43" s="54"/>
      <c r="CK43" s="54">
        <f t="shared" si="11"/>
        <v>0</v>
      </c>
      <c r="CL43" s="54">
        <f>(CM43-CI43)</f>
        <v>0</v>
      </c>
      <c r="CM43" s="54">
        <v>4675</v>
      </c>
      <c r="CN43" s="54"/>
      <c r="CO43" s="54">
        <f t="shared" si="12"/>
        <v>0</v>
      </c>
      <c r="CP43" s="54">
        <f>(CQ43-CM43)</f>
        <v>0</v>
      </c>
      <c r="CQ43" s="54">
        <v>4675</v>
      </c>
      <c r="CR43" s="54">
        <v>4139.99</v>
      </c>
      <c r="CS43" s="54">
        <f t="shared" si="13"/>
        <v>88.555935828876997</v>
      </c>
      <c r="CT43" s="54">
        <f>(CU43-CQ43)</f>
        <v>752.5</v>
      </c>
      <c r="CU43" s="54">
        <v>5427.5</v>
      </c>
      <c r="CV43" s="54">
        <v>4139.99</v>
      </c>
      <c r="CW43" s="54">
        <f t="shared" si="14"/>
        <v>76.278028558268076</v>
      </c>
      <c r="CX43" s="54">
        <f>(CY43-CU43)</f>
        <v>0</v>
      </c>
      <c r="CY43" s="54">
        <v>5427.5</v>
      </c>
      <c r="CZ43" s="838"/>
      <c r="DA43" s="838"/>
      <c r="DB43" s="54">
        <v>4139.99</v>
      </c>
      <c r="DC43" s="838">
        <v>4063.27</v>
      </c>
      <c r="DD43" s="838">
        <f t="shared" si="16"/>
        <v>98.146855427187035</v>
      </c>
      <c r="DE43" s="838">
        <f t="shared" si="17"/>
        <v>86.914866310160434</v>
      </c>
      <c r="DF43" s="838">
        <v>5652.53</v>
      </c>
      <c r="DG43" s="838">
        <v>4675</v>
      </c>
      <c r="DH43" s="54">
        <v>2704.74</v>
      </c>
      <c r="DI43" s="838">
        <f t="shared" si="18"/>
        <v>57.855401069518706</v>
      </c>
      <c r="DJ43" s="54">
        <f>(DK43-DG43)</f>
        <v>0</v>
      </c>
      <c r="DK43" s="838">
        <v>4675</v>
      </c>
      <c r="DL43" s="838">
        <f t="shared" si="19"/>
        <v>120.90973262032085</v>
      </c>
      <c r="DM43" s="54">
        <f>(DN43-DK43)</f>
        <v>0</v>
      </c>
      <c r="DN43" s="838">
        <v>4675</v>
      </c>
      <c r="DO43" s="838">
        <v>4363.2700000000004</v>
      </c>
      <c r="DP43" s="838">
        <f t="shared" si="20"/>
        <v>93.331978609625679</v>
      </c>
      <c r="DQ43" s="838">
        <f>(DR43-DN43)</f>
        <v>-300</v>
      </c>
      <c r="DR43" s="838">
        <v>4375</v>
      </c>
      <c r="DS43" s="838">
        <v>4363.2700000000004</v>
      </c>
      <c r="DT43" s="838">
        <f t="shared" si="21"/>
        <v>99.731885714285724</v>
      </c>
      <c r="DU43" s="838">
        <f>(DV43-DR43)</f>
        <v>400</v>
      </c>
      <c r="DV43" s="838">
        <v>4775</v>
      </c>
      <c r="DW43" s="838">
        <v>4675</v>
      </c>
      <c r="DX43" s="838"/>
      <c r="DY43" s="838"/>
      <c r="DZ43" s="838">
        <v>4063.27</v>
      </c>
      <c r="EA43" s="838">
        <v>4675</v>
      </c>
      <c r="EB43" s="838">
        <v>57.51</v>
      </c>
      <c r="EC43" s="838">
        <f t="shared" si="23"/>
        <v>1.2301604278074867</v>
      </c>
      <c r="ED43" s="838">
        <f>(EE43-EA43)</f>
        <v>-1675</v>
      </c>
      <c r="EE43" s="838">
        <v>3000</v>
      </c>
      <c r="EF43" s="838">
        <v>0</v>
      </c>
      <c r="EG43" s="838">
        <f t="shared" si="24"/>
        <v>0</v>
      </c>
      <c r="EH43" s="838" t="e">
        <f>(#REF!-EE43)</f>
        <v>#REF!</v>
      </c>
      <c r="EI43" s="838">
        <f>IFERROR(#REF!/DZ43*100,)</f>
        <v>0</v>
      </c>
      <c r="EJ43" s="838">
        <f>IFERROR(#REF!/#REF!*100,)</f>
        <v>0</v>
      </c>
      <c r="EK43" s="838">
        <v>8000</v>
      </c>
      <c r="EL43" s="838"/>
      <c r="EM43" s="838"/>
      <c r="EN43" s="838"/>
      <c r="EO43" s="838"/>
      <c r="EP43" s="838"/>
      <c r="EQ43" s="838"/>
      <c r="ER43" s="838"/>
      <c r="ES43" s="146">
        <f t="shared" si="26"/>
        <v>0</v>
      </c>
      <c r="EX43" s="739">
        <f>IF(EX$9=$K43,#REF!,0)</f>
        <v>0</v>
      </c>
      <c r="EY43" s="739">
        <f>IF(EY$9=$K43,#REF!,0)</f>
        <v>0</v>
      </c>
      <c r="EZ43" s="739">
        <f>IF(EZ$9=$K43,#REF!,0)</f>
        <v>0</v>
      </c>
      <c r="FA43" s="739">
        <f>IF(FA$9=$K43,#REF!,0)</f>
        <v>0</v>
      </c>
      <c r="FB43" s="739">
        <f>IF(FB$9=$K43,#REF!,0)</f>
        <v>0</v>
      </c>
      <c r="FC43" s="739">
        <f>IF(FC$9=$K43,#REF!,0)</f>
        <v>0</v>
      </c>
      <c r="FD43" s="739">
        <f>IF(FD$9=$K43,#REF!,0)</f>
        <v>0</v>
      </c>
      <c r="FE43" s="739">
        <f>IF(FE$9=$K43,#REF!,0)</f>
        <v>0</v>
      </c>
      <c r="FF43" s="739">
        <f>IF(FF$9=$K43,#REF!,0)</f>
        <v>0</v>
      </c>
      <c r="FG43" s="739">
        <f>IF(FG$9=$K43,#REF!,0)</f>
        <v>0</v>
      </c>
      <c r="FH43" s="739">
        <f>IF(FH$9=$K43,#REF!,0)</f>
        <v>0</v>
      </c>
      <c r="FI43" s="739">
        <f>IF(FI$9=$K43,#REF!,0)</f>
        <v>0</v>
      </c>
      <c r="FJ43" s="739">
        <f>IF(FJ$9=$K43,#REF!,0)</f>
        <v>0</v>
      </c>
      <c r="FK43" s="739">
        <f>IF(FK$9=$K43,#REF!,0)</f>
        <v>0</v>
      </c>
      <c r="FL43" s="739">
        <f>IF(FL$9=$K43,#REF!,0)</f>
        <v>0</v>
      </c>
      <c r="FM43" s="739">
        <f>IF(FM$9=$K43,#REF!,0)</f>
        <v>0</v>
      </c>
      <c r="FN43" s="739">
        <f>IF(FN$9=$K43,#REF!,0)</f>
        <v>0</v>
      </c>
      <c r="FO43" s="739">
        <f>IF(FO$9=$K43,#REF!,0)</f>
        <v>0</v>
      </c>
      <c r="FP43" s="739">
        <f>IF(FP$9=$K43,#REF!,0)</f>
        <v>0</v>
      </c>
      <c r="FQ43" s="739">
        <f>IF(FQ$9=$K43,#REF!,0)</f>
        <v>0</v>
      </c>
      <c r="FU43" s="739">
        <f t="shared" si="111"/>
        <v>0</v>
      </c>
      <c r="FV43" s="739">
        <f t="shared" si="111"/>
        <v>0</v>
      </c>
      <c r="FW43" s="739">
        <f t="shared" si="111"/>
        <v>0</v>
      </c>
      <c r="FX43" s="739">
        <f t="shared" si="111"/>
        <v>0</v>
      </c>
      <c r="FY43" s="739">
        <f t="shared" si="111"/>
        <v>0</v>
      </c>
      <c r="FZ43" s="739">
        <f t="shared" si="111"/>
        <v>0</v>
      </c>
      <c r="GA43" s="739">
        <f t="shared" si="111"/>
        <v>0</v>
      </c>
      <c r="GB43" s="739">
        <f t="shared" si="111"/>
        <v>0</v>
      </c>
      <c r="GC43" s="739">
        <f t="shared" si="111"/>
        <v>0</v>
      </c>
      <c r="GD43" s="739">
        <f t="shared" si="111"/>
        <v>0</v>
      </c>
      <c r="GE43" s="739">
        <f t="shared" si="112"/>
        <v>0</v>
      </c>
      <c r="GF43" s="739">
        <f t="shared" si="112"/>
        <v>0</v>
      </c>
      <c r="GG43" s="739">
        <f t="shared" si="112"/>
        <v>0</v>
      </c>
      <c r="GH43" s="739">
        <f t="shared" si="112"/>
        <v>0</v>
      </c>
      <c r="GI43" s="739">
        <f t="shared" si="112"/>
        <v>0</v>
      </c>
      <c r="GJ43" s="739">
        <f t="shared" si="112"/>
        <v>0</v>
      </c>
      <c r="GK43" s="739">
        <f t="shared" si="112"/>
        <v>0</v>
      </c>
      <c r="GL43" s="739">
        <f t="shared" si="112"/>
        <v>0</v>
      </c>
      <c r="GM43" s="739">
        <f t="shared" si="112"/>
        <v>0</v>
      </c>
      <c r="GN43" s="739">
        <f t="shared" si="112"/>
        <v>0</v>
      </c>
      <c r="GQ43" s="1098">
        <f>IF(GQ$9=$N43,#REF!,0)</f>
        <v>0</v>
      </c>
      <c r="GR43" s="1098">
        <f>IF(GR$9=$N43,#REF!,0)</f>
        <v>0</v>
      </c>
      <c r="GS43" s="1098">
        <f>IF(GS$9=$N43,#REF!,0)</f>
        <v>0</v>
      </c>
      <c r="GT43" s="1098">
        <f>IF(GT$9=$N43,#REF!,0)</f>
        <v>0</v>
      </c>
      <c r="GU43" s="1098">
        <f>IF(GU$9=$N43,#REF!,0)</f>
        <v>0</v>
      </c>
      <c r="GV43" s="1098">
        <f>IF(GV$9=$N43,#REF!,0)</f>
        <v>0</v>
      </c>
      <c r="GW43" s="1098">
        <f>IF(GW$9=$N43,#REF!,0)</f>
        <v>0</v>
      </c>
      <c r="GX43" s="1098">
        <f>IF(GX$9=$N43,#REF!,0)</f>
        <v>0</v>
      </c>
      <c r="GY43" s="1098">
        <f>IF(GY$9=$N43,#REF!,0)</f>
        <v>0</v>
      </c>
      <c r="GZ43" s="1098">
        <f>IF(GZ$9=$N43,#REF!,0)</f>
        <v>0</v>
      </c>
      <c r="HA43" s="1098">
        <f>IF(HA$9=$N43,#REF!,0)</f>
        <v>0</v>
      </c>
      <c r="HB43" s="1098">
        <f>IF(HB$9=$N43,#REF!,0)</f>
        <v>0</v>
      </c>
      <c r="HC43" s="1098">
        <f>IF(HC$9=$N43,#REF!,0)</f>
        <v>0</v>
      </c>
      <c r="HD43" s="1098">
        <f>IF(HD$9=$N43,#REF!,0)</f>
        <v>0</v>
      </c>
      <c r="HE43" s="1098">
        <f>IF(HE$9=$N43,#REF!,0)</f>
        <v>0</v>
      </c>
      <c r="HF43" s="1098">
        <f>IF(HF$9=$N43,#REF!,0)</f>
        <v>0</v>
      </c>
      <c r="HG43" s="1098">
        <f>IF(HG$9=$N43,#REF!,0)</f>
        <v>0</v>
      </c>
      <c r="HH43" s="1098">
        <f>IF(HH$9=$N43,#REF!,0)</f>
        <v>0</v>
      </c>
      <c r="HI43" s="1098">
        <f>IF(HI$9=$N43,#REF!,0)</f>
        <v>0</v>
      </c>
      <c r="HJ43" s="1098">
        <f>IF(HJ$9=$N43,#REF!,0)</f>
        <v>0</v>
      </c>
      <c r="HK43" s="1098">
        <f>IF(HK$9=$N43,#REF!,0)</f>
        <v>0</v>
      </c>
      <c r="HL43" s="1098">
        <f>IF(HL$9=$N43,#REF!,0)</f>
        <v>0</v>
      </c>
      <c r="HM43" s="1098">
        <f>IF(HM$9=$N43,#REF!,0)</f>
        <v>0</v>
      </c>
      <c r="HN43" s="1098">
        <f>IF(HN$9=$N43,#REF!,0)</f>
        <v>0</v>
      </c>
      <c r="HO43" s="1098">
        <f>IF(HO$9=$N43,#REF!,0)</f>
        <v>0</v>
      </c>
      <c r="HP43" s="1098">
        <f>IF(HP$9=$N43,#REF!,0)</f>
        <v>0</v>
      </c>
      <c r="HQ43" s="1098">
        <f>IF(HQ$9=$N43,#REF!,0)</f>
        <v>0</v>
      </c>
      <c r="HR43" s="1098">
        <f>IF(HR$9=$N43,#REF!,0)</f>
        <v>0</v>
      </c>
      <c r="HS43" s="1098">
        <f>IF(HS$9=$N43,#REF!,0)</f>
        <v>0</v>
      </c>
      <c r="HT43" s="1098">
        <f>IF(HT$9=$N43,#REF!,0)</f>
        <v>0</v>
      </c>
      <c r="HU43" s="1098">
        <f>IF(HU$9=$N43,#REF!,0)</f>
        <v>0</v>
      </c>
      <c r="HV43" s="1098">
        <f>IF(HV$9=$N43,#REF!,0)</f>
        <v>0</v>
      </c>
      <c r="HW43" s="1098">
        <f>IF(HW$9=$N43,#REF!,0)</f>
        <v>0</v>
      </c>
      <c r="HX43" s="1098">
        <f>IF(HX$9=$N43,#REF!,0)</f>
        <v>0</v>
      </c>
      <c r="HY43" s="1098" t="e">
        <f>IF(HY$9=$N43,#REF!,0)</f>
        <v>#REF!</v>
      </c>
      <c r="HZ43" s="1098">
        <f>IF(HZ$9=$N43,#REF!,0)</f>
        <v>0</v>
      </c>
      <c r="IA43" s="1098">
        <f>IF(IA$9=$N43,#REF!,0)</f>
        <v>0</v>
      </c>
      <c r="IB43" s="1098">
        <f>IF(IB$9=$N43,#REF!,0)</f>
        <v>0</v>
      </c>
      <c r="IC43" s="1098">
        <f>IF(IC$9=$N43,#REF!,0)</f>
        <v>0</v>
      </c>
      <c r="ID43" s="1098">
        <f>IF(ID$9=$N43,#REF!,0)</f>
        <v>0</v>
      </c>
      <c r="IE43" s="1098">
        <f>IF(IE$9=$N43,#REF!,0)</f>
        <v>0</v>
      </c>
      <c r="IF43" s="1098">
        <f>IF(IF$9=$N43,#REF!,0)</f>
        <v>0</v>
      </c>
      <c r="IG43" s="1098">
        <f>IF(IG$9=$N43,#REF!,0)</f>
        <v>0</v>
      </c>
      <c r="IH43" s="1098">
        <f>IF(IH$9=$N43,#REF!,0)</f>
        <v>0</v>
      </c>
      <c r="II43" s="1098">
        <f>IF(II$9=$N43,#REF!,0)</f>
        <v>0</v>
      </c>
      <c r="IJ43" s="1098">
        <f>IF(IJ$9=$N43,#REF!,0)</f>
        <v>0</v>
      </c>
      <c r="IK43" s="1098">
        <f>IF(IK$9=$N43,#REF!,0)</f>
        <v>0</v>
      </c>
      <c r="IL43" s="1098">
        <f>IF(IL$9=$N43,#REF!,0)</f>
        <v>0</v>
      </c>
      <c r="IM43" s="1098">
        <f>IF(IM$9=$N43,#REF!,0)</f>
        <v>0</v>
      </c>
      <c r="IN43" s="1098">
        <f>IF(IN$9=$N43,#REF!,0)</f>
        <v>0</v>
      </c>
      <c r="IO43" s="1098">
        <f>IF(IO$9=$N43,#REF!,0)</f>
        <v>0</v>
      </c>
      <c r="IP43" s="1098">
        <f>IF(IP$9=$N43,#REF!,0)</f>
        <v>0</v>
      </c>
      <c r="IQ43" s="1098">
        <f>IF(IQ$9=$N43,#REF!,0)</f>
        <v>0</v>
      </c>
      <c r="IR43" s="1098">
        <f>IF(IR$9=$N43,#REF!,0)</f>
        <v>0</v>
      </c>
      <c r="IS43" s="1098">
        <f>IF(IS$9=$N43,#REF!,0)</f>
        <v>0</v>
      </c>
      <c r="IT43" s="1098">
        <f>IF(IT$9=$N43,#REF!,0)</f>
        <v>0</v>
      </c>
      <c r="IU43" s="1098">
        <f>IF(IU$9=$N43,#REF!,0)</f>
        <v>0</v>
      </c>
      <c r="IV43" s="1098">
        <f>IF(IV$9=$N43,#REF!,0)</f>
        <v>0</v>
      </c>
      <c r="IW43" s="1098">
        <f>IF(IW$9=$N43,#REF!,0)</f>
        <v>0</v>
      </c>
      <c r="IX43" s="1098">
        <f>IF(IX$9=$N43,#REF!,0)</f>
        <v>0</v>
      </c>
      <c r="IY43" s="1098">
        <f>IF(IY$9=$N43,#REF!,0)</f>
        <v>0</v>
      </c>
      <c r="IZ43" s="1098">
        <f>IF(IZ$9=$N43,#REF!,0)</f>
        <v>0</v>
      </c>
      <c r="JA43" s="1098">
        <f>IF(JA$9=$N43,#REF!,0)</f>
        <v>0</v>
      </c>
      <c r="JB43" s="1098">
        <f>IF(JB$9=$N43,#REF!,0)</f>
        <v>0</v>
      </c>
      <c r="JC43" s="1098">
        <f>IF(JC$9=$N43,#REF!,0)</f>
        <v>0</v>
      </c>
      <c r="JD43" s="1098">
        <f>IF(JD$9=$N43,#REF!,0)</f>
        <v>0</v>
      </c>
      <c r="JE43" s="1098">
        <f>IF(JE$9=$N43,#REF!,0)</f>
        <v>0</v>
      </c>
      <c r="JF43" s="1098">
        <f>IF(JF$9=$N43,#REF!,0)</f>
        <v>0</v>
      </c>
      <c r="JG43" s="1098">
        <f>IF(JG$9=$N43,#REF!,0)</f>
        <v>0</v>
      </c>
      <c r="JH43" s="1098">
        <f>IF(JH$9=$N43,#REF!,0)</f>
        <v>0</v>
      </c>
      <c r="JI43" s="1098">
        <f>IF(JI$9=$N43,#REF!,0)</f>
        <v>0</v>
      </c>
      <c r="JJ43" s="1098">
        <f>IF(JJ$9=$N43,#REF!,0)</f>
        <v>0</v>
      </c>
      <c r="JK43" s="1098">
        <f>IF(JK$9=$N43,#REF!,0)</f>
        <v>0</v>
      </c>
      <c r="JL43" s="1098">
        <f>IF(JL$9=$N43,#REF!,0)</f>
        <v>0</v>
      </c>
      <c r="JM43" s="1098">
        <f>IF(JM$9=$N43,#REF!,0)</f>
        <v>0</v>
      </c>
      <c r="JN43" s="1098">
        <f>IF(JN$9=$N43,#REF!,0)</f>
        <v>0</v>
      </c>
      <c r="JO43" s="1098">
        <f>IF(JO$9=$N43,#REF!,0)</f>
        <v>0</v>
      </c>
      <c r="JP43" s="1098">
        <f>IF(JP$9=$N43,#REF!,0)</f>
        <v>0</v>
      </c>
      <c r="JQ43" s="1098">
        <f>IF(JQ$9=$N43,#REF!,0)</f>
        <v>0</v>
      </c>
      <c r="JR43" s="1098">
        <f>IF(JR$9=$N43,#REF!,0)</f>
        <v>0</v>
      </c>
      <c r="JS43" s="1098">
        <f>IF(JS$9=$N43,#REF!,0)</f>
        <v>0</v>
      </c>
      <c r="JT43" s="1098">
        <f>IF(JT$9=$N43,#REF!,0)</f>
        <v>0</v>
      </c>
      <c r="JU43" s="1098">
        <f>IF(JU$9=$N43,#REF!,0)</f>
        <v>0</v>
      </c>
      <c r="JV43" s="1098">
        <f>IF(JV$9=$N43,#REF!,0)</f>
        <v>0</v>
      </c>
      <c r="JW43" s="1098">
        <f>IF(JW$9=$N43,#REF!,0)</f>
        <v>0</v>
      </c>
      <c r="JX43" s="681"/>
      <c r="JZ43" s="681">
        <f t="shared" si="101"/>
        <v>0</v>
      </c>
      <c r="KA43" s="681">
        <f t="shared" si="101"/>
        <v>0</v>
      </c>
      <c r="KB43" s="681">
        <f t="shared" si="101"/>
        <v>0</v>
      </c>
      <c r="KC43" s="681">
        <f t="shared" si="101"/>
        <v>0</v>
      </c>
      <c r="KD43" s="681">
        <f t="shared" si="101"/>
        <v>0</v>
      </c>
      <c r="KE43" s="681">
        <f t="shared" si="101"/>
        <v>0</v>
      </c>
      <c r="KF43" s="681">
        <f t="shared" si="101"/>
        <v>0</v>
      </c>
      <c r="KG43" s="681">
        <f t="shared" si="101"/>
        <v>0</v>
      </c>
      <c r="KH43" s="681">
        <f t="shared" si="101"/>
        <v>0</v>
      </c>
      <c r="KI43" s="681">
        <f t="shared" si="101"/>
        <v>0</v>
      </c>
      <c r="KJ43" s="681">
        <f t="shared" si="101"/>
        <v>0</v>
      </c>
      <c r="KN43" s="1098">
        <f t="shared" si="100"/>
        <v>0</v>
      </c>
      <c r="KO43" s="1098">
        <f t="shared" si="100"/>
        <v>0</v>
      </c>
      <c r="KP43" s="1098">
        <f t="shared" si="100"/>
        <v>0</v>
      </c>
      <c r="KQ43" s="1098">
        <f t="shared" si="100"/>
        <v>0</v>
      </c>
      <c r="KR43" s="1098">
        <f t="shared" si="100"/>
        <v>0</v>
      </c>
      <c r="KS43" s="1098">
        <f t="shared" si="100"/>
        <v>0</v>
      </c>
      <c r="KT43" s="1098">
        <f t="shared" si="100"/>
        <v>0</v>
      </c>
      <c r="KU43" s="1098">
        <f t="shared" si="100"/>
        <v>0</v>
      </c>
      <c r="KV43" s="1098">
        <f t="shared" si="100"/>
        <v>0</v>
      </c>
      <c r="KW43" s="1098">
        <f t="shared" si="100"/>
        <v>0</v>
      </c>
      <c r="KX43" s="1098">
        <f t="shared" si="100"/>
        <v>0</v>
      </c>
      <c r="KY43" s="1098">
        <f t="shared" si="100"/>
        <v>0</v>
      </c>
      <c r="KZ43" s="1098">
        <f t="shared" si="100"/>
        <v>0</v>
      </c>
      <c r="LA43" s="1098">
        <f t="shared" si="100"/>
        <v>0</v>
      </c>
      <c r="LB43" s="1098">
        <f t="shared" si="100"/>
        <v>0</v>
      </c>
      <c r="LC43" s="1098">
        <f t="shared" si="100"/>
        <v>0</v>
      </c>
      <c r="LD43" s="1098">
        <f t="shared" si="96"/>
        <v>0</v>
      </c>
      <c r="LE43" s="1098">
        <f t="shared" si="96"/>
        <v>0</v>
      </c>
      <c r="LF43" s="1098">
        <f t="shared" si="96"/>
        <v>0</v>
      </c>
      <c r="LG43" s="1098">
        <f t="shared" si="96"/>
        <v>0</v>
      </c>
      <c r="LH43" s="1098">
        <f t="shared" si="96"/>
        <v>0</v>
      </c>
      <c r="LI43" s="1098">
        <f t="shared" si="96"/>
        <v>0</v>
      </c>
      <c r="LJ43" s="1098">
        <f t="shared" si="96"/>
        <v>0</v>
      </c>
      <c r="LK43" s="1098">
        <f t="shared" si="96"/>
        <v>0</v>
      </c>
      <c r="LL43" s="1098">
        <f t="shared" si="96"/>
        <v>0</v>
      </c>
      <c r="LM43" s="1098">
        <f t="shared" si="96"/>
        <v>0</v>
      </c>
      <c r="LN43" s="1098">
        <f t="shared" si="96"/>
        <v>0</v>
      </c>
      <c r="LO43" s="1098">
        <f t="shared" si="96"/>
        <v>0</v>
      </c>
      <c r="LP43" s="1098">
        <f t="shared" si="96"/>
        <v>0</v>
      </c>
      <c r="LQ43" s="1098">
        <f t="shared" si="96"/>
        <v>0</v>
      </c>
      <c r="LR43" s="1098">
        <f t="shared" si="96"/>
        <v>0</v>
      </c>
      <c r="LS43" s="1098">
        <f t="shared" si="96"/>
        <v>0</v>
      </c>
    </row>
    <row r="44" spans="1:331" ht="20.100000000000001" customHeight="1" x14ac:dyDescent="0.35">
      <c r="A44" s="668"/>
      <c r="B44" s="871"/>
      <c r="C44" s="870"/>
      <c r="D44" s="871"/>
      <c r="E44" s="871"/>
      <c r="F44" s="871"/>
      <c r="G44" s="871" t="s">
        <v>9</v>
      </c>
      <c r="H44" s="871"/>
      <c r="I44" s="871"/>
      <c r="J44" s="871" t="s">
        <v>194</v>
      </c>
      <c r="K44" s="877"/>
      <c r="L44" s="874">
        <v>34</v>
      </c>
      <c r="M44" s="874" t="s">
        <v>179</v>
      </c>
      <c r="N44" s="874"/>
      <c r="O44" s="1351"/>
      <c r="P44" s="430">
        <f t="shared" ref="P44:V45" si="113">SUM(P45)</f>
        <v>4700</v>
      </c>
      <c r="Q44" s="430">
        <f t="shared" si="113"/>
        <v>4200.91</v>
      </c>
      <c r="R44" s="430">
        <f t="shared" si="113"/>
        <v>4200.91</v>
      </c>
      <c r="S44" s="430">
        <f t="shared" si="113"/>
        <v>4700.91</v>
      </c>
      <c r="T44" s="430">
        <f t="shared" si="113"/>
        <v>3806</v>
      </c>
      <c r="U44" s="430">
        <f t="shared" si="113"/>
        <v>3806</v>
      </c>
      <c r="V44" s="430">
        <f t="shared" si="113"/>
        <v>0</v>
      </c>
      <c r="W44" s="430">
        <f>(V44/T44)*100</f>
        <v>0</v>
      </c>
      <c r="X44" s="430">
        <f t="shared" ref="X44:Z45" si="114">SUM(X45)</f>
        <v>0</v>
      </c>
      <c r="Y44" s="430">
        <f t="shared" si="114"/>
        <v>3806</v>
      </c>
      <c r="Z44" s="34">
        <f t="shared" si="114"/>
        <v>3806</v>
      </c>
      <c r="AA44" s="34">
        <f>SUM(AG45)</f>
        <v>4806</v>
      </c>
      <c r="AB44" s="34">
        <f t="shared" ref="AB44:AD45" si="115">SUM(AB45)</f>
        <v>3306</v>
      </c>
      <c r="AC44" s="34">
        <f t="shared" si="115"/>
        <v>3806</v>
      </c>
      <c r="AD44" s="34">
        <f t="shared" si="115"/>
        <v>1865.53</v>
      </c>
      <c r="AE44" s="34">
        <f>(AD44/AC44)*100</f>
        <v>49.015501839201256</v>
      </c>
      <c r="AF44" s="430">
        <f>SUM(AF45)</f>
        <v>1000</v>
      </c>
      <c r="AG44" s="34">
        <f>SUM(AG45)</f>
        <v>4806</v>
      </c>
      <c r="AH44" s="34">
        <v>3806</v>
      </c>
      <c r="AI44" s="34">
        <v>3806</v>
      </c>
      <c r="AJ44" s="34">
        <f t="shared" ref="AJ44:AR45" si="116">SUM(AJ45)</f>
        <v>4806</v>
      </c>
      <c r="AK44" s="34">
        <f t="shared" si="116"/>
        <v>4806</v>
      </c>
      <c r="AL44" s="34">
        <f t="shared" si="116"/>
        <v>4806</v>
      </c>
      <c r="AM44" s="34">
        <f t="shared" si="116"/>
        <v>2540.92</v>
      </c>
      <c r="AN44" s="106">
        <f t="shared" si="116"/>
        <v>4806</v>
      </c>
      <c r="AO44" s="106">
        <f t="shared" si="116"/>
        <v>4806</v>
      </c>
      <c r="AP44" s="106">
        <f t="shared" si="116"/>
        <v>5106</v>
      </c>
      <c r="AQ44" s="106">
        <f t="shared" si="116"/>
        <v>5606</v>
      </c>
      <c r="AR44" s="34">
        <f t="shared" si="116"/>
        <v>5306</v>
      </c>
      <c r="AS44" s="106">
        <f t="shared" si="109"/>
        <v>110.40366208905535</v>
      </c>
      <c r="AT44" s="106">
        <f t="shared" si="110"/>
        <v>103.91696043869958</v>
      </c>
      <c r="AU44" s="106">
        <f>SUM(AU45)</f>
        <v>5106</v>
      </c>
      <c r="AV44" s="106">
        <f>SUM(AV45)</f>
        <v>5106</v>
      </c>
      <c r="AW44" s="106">
        <v>5106</v>
      </c>
      <c r="AX44" s="433">
        <v>5106</v>
      </c>
      <c r="AY44" s="106">
        <f t="shared" ref="AY44:BK45" si="117">SUM(AY45)</f>
        <v>1500</v>
      </c>
      <c r="AZ44" s="430">
        <f t="shared" si="117"/>
        <v>300</v>
      </c>
      <c r="BA44" s="34">
        <f t="shared" si="117"/>
        <v>0</v>
      </c>
      <c r="BB44" s="106">
        <f t="shared" si="117"/>
        <v>6606</v>
      </c>
      <c r="BC44" s="106">
        <f t="shared" si="117"/>
        <v>6606</v>
      </c>
      <c r="BD44" s="106">
        <f t="shared" si="117"/>
        <v>2391.75</v>
      </c>
      <c r="BE44" s="106">
        <f t="shared" si="117"/>
        <v>3261.71</v>
      </c>
      <c r="BF44" s="106">
        <f t="shared" si="117"/>
        <v>5806</v>
      </c>
      <c r="BG44" s="106">
        <f t="shared" si="117"/>
        <v>4806</v>
      </c>
      <c r="BH44" s="106">
        <f t="shared" si="117"/>
        <v>6606</v>
      </c>
      <c r="BI44" s="106">
        <f>SUM(BI45)</f>
        <v>0</v>
      </c>
      <c r="BJ44" s="106">
        <f>SUM(BJ45)</f>
        <v>6606</v>
      </c>
      <c r="BK44" s="106">
        <f t="shared" si="117"/>
        <v>3259.84</v>
      </c>
      <c r="BL44" s="106">
        <f t="shared" si="31"/>
        <v>49.346654556463818</v>
      </c>
      <c r="BM44" s="106"/>
      <c r="BN44" s="106"/>
      <c r="BO44" s="106">
        <f>SUM(BO45)</f>
        <v>6106</v>
      </c>
      <c r="BP44" s="106"/>
      <c r="BQ44" s="106"/>
      <c r="BR44" s="106">
        <f t="shared" ref="BR44:BV45" si="118">SUM(BR45)</f>
        <v>0</v>
      </c>
      <c r="BS44" s="106">
        <f t="shared" si="118"/>
        <v>6106</v>
      </c>
      <c r="BT44" s="106">
        <f t="shared" si="118"/>
        <v>3451.04</v>
      </c>
      <c r="BU44" s="106">
        <f t="shared" si="118"/>
        <v>-1200</v>
      </c>
      <c r="BV44" s="106">
        <f t="shared" si="118"/>
        <v>6106</v>
      </c>
      <c r="BW44" s="106"/>
      <c r="BX44" s="106"/>
      <c r="BY44" s="106">
        <f>SUM(BY45)</f>
        <v>4906</v>
      </c>
      <c r="BZ44" s="106">
        <f>SUM(BZ45)</f>
        <v>4558.78</v>
      </c>
      <c r="CA44" s="106">
        <f t="shared" si="8"/>
        <v>94.856013316687466</v>
      </c>
      <c r="CB44" s="106">
        <f t="shared" si="9"/>
        <v>92.922543823889114</v>
      </c>
      <c r="CC44" s="106">
        <v>6106</v>
      </c>
      <c r="CD44" s="106">
        <v>6106</v>
      </c>
      <c r="CE44" s="106">
        <f>SUM(CE45)</f>
        <v>6106</v>
      </c>
      <c r="CF44" s="106">
        <f>SUM(CF45)</f>
        <v>1283.6099999999999</v>
      </c>
      <c r="CG44" s="106">
        <f t="shared" si="10"/>
        <v>21.022109400589585</v>
      </c>
      <c r="CH44" s="106">
        <f>SUM(CH45)</f>
        <v>-6</v>
      </c>
      <c r="CI44" s="106">
        <f>SUM(CI45)</f>
        <v>6100</v>
      </c>
      <c r="CJ44" s="106"/>
      <c r="CK44" s="106">
        <f t="shared" si="11"/>
        <v>0</v>
      </c>
      <c r="CL44" s="106">
        <f>SUM(CL45)</f>
        <v>0</v>
      </c>
      <c r="CM44" s="106">
        <f>SUM(CM45)</f>
        <v>6100</v>
      </c>
      <c r="CN44" s="106"/>
      <c r="CO44" s="106">
        <f t="shared" si="12"/>
        <v>0</v>
      </c>
      <c r="CP44" s="106">
        <f t="shared" ref="CP44:CR45" si="119">SUM(CP45)</f>
        <v>0</v>
      </c>
      <c r="CQ44" s="106">
        <f t="shared" si="119"/>
        <v>6100</v>
      </c>
      <c r="CR44" s="106">
        <f t="shared" si="119"/>
        <v>3381.21</v>
      </c>
      <c r="CS44" s="106">
        <f t="shared" si="13"/>
        <v>55.429672131147548</v>
      </c>
      <c r="CT44" s="106">
        <f t="shared" ref="CT44:CV45" si="120">SUM(CT45)</f>
        <v>-1200</v>
      </c>
      <c r="CU44" s="106">
        <f t="shared" si="120"/>
        <v>4900</v>
      </c>
      <c r="CV44" s="106">
        <f t="shared" si="120"/>
        <v>3381.21</v>
      </c>
      <c r="CW44" s="106">
        <f t="shared" si="14"/>
        <v>69.004285714285714</v>
      </c>
      <c r="CX44" s="106">
        <f>SUM(CX45)</f>
        <v>-400</v>
      </c>
      <c r="CY44" s="106">
        <f>SUM(CY45)</f>
        <v>4500</v>
      </c>
      <c r="CZ44" s="120">
        <v>6100</v>
      </c>
      <c r="DA44" s="120">
        <v>6100</v>
      </c>
      <c r="DB44" s="106">
        <v>2473.2199999999998</v>
      </c>
      <c r="DC44" s="120">
        <f>SUM(DC45)</f>
        <v>2619.58</v>
      </c>
      <c r="DD44" s="120">
        <f t="shared" si="16"/>
        <v>105.91779138127623</v>
      </c>
      <c r="DE44" s="120">
        <f t="shared" si="17"/>
        <v>42.943934426229511</v>
      </c>
      <c r="DF44" s="120">
        <v>4447.16</v>
      </c>
      <c r="DG44" s="120">
        <f>SUM(DG45)</f>
        <v>6100</v>
      </c>
      <c r="DH44" s="106">
        <f>SUM(DH45)</f>
        <v>1607.5</v>
      </c>
      <c r="DI44" s="120">
        <f t="shared" si="18"/>
        <v>26.352459016393443</v>
      </c>
      <c r="DJ44" s="106">
        <f t="shared" ref="DJ44:EB45" si="121">SUM(DJ45)</f>
        <v>0</v>
      </c>
      <c r="DK44" s="120">
        <f t="shared" si="121"/>
        <v>6100</v>
      </c>
      <c r="DL44" s="120">
        <f t="shared" si="19"/>
        <v>72.904262295081963</v>
      </c>
      <c r="DM44" s="106">
        <f t="shared" si="121"/>
        <v>0</v>
      </c>
      <c r="DN44" s="120">
        <f t="shared" si="121"/>
        <v>6100</v>
      </c>
      <c r="DO44" s="120">
        <f t="shared" si="121"/>
        <v>3340.17</v>
      </c>
      <c r="DP44" s="120">
        <f t="shared" si="20"/>
        <v>54.756885245901643</v>
      </c>
      <c r="DQ44" s="120">
        <f t="shared" si="121"/>
        <v>-1100</v>
      </c>
      <c r="DR44" s="120">
        <f t="shared" si="121"/>
        <v>5000</v>
      </c>
      <c r="DS44" s="120">
        <f t="shared" si="121"/>
        <v>3388.47</v>
      </c>
      <c r="DT44" s="120">
        <f t="shared" si="21"/>
        <v>67.76939999999999</v>
      </c>
      <c r="DU44" s="120">
        <f t="shared" si="121"/>
        <v>-1200</v>
      </c>
      <c r="DV44" s="120">
        <f t="shared" si="121"/>
        <v>3800</v>
      </c>
      <c r="DW44" s="120">
        <f t="shared" si="121"/>
        <v>6100</v>
      </c>
      <c r="DX44" s="120">
        <v>6100</v>
      </c>
      <c r="DY44" s="120">
        <v>6100</v>
      </c>
      <c r="DZ44" s="120">
        <f>SUM(DZ45)</f>
        <v>2619.58</v>
      </c>
      <c r="EA44" s="120">
        <f t="shared" si="121"/>
        <v>6100</v>
      </c>
      <c r="EB44" s="120">
        <f t="shared" si="121"/>
        <v>1128.69</v>
      </c>
      <c r="EC44" s="120">
        <f t="shared" si="23"/>
        <v>18.503114754098362</v>
      </c>
      <c r="ED44" s="120">
        <f t="shared" ref="EB44:EM45" si="122">SUM(ED45)</f>
        <v>-20</v>
      </c>
      <c r="EE44" s="120">
        <f t="shared" si="122"/>
        <v>6080</v>
      </c>
      <c r="EF44" s="120">
        <f t="shared" si="122"/>
        <v>0</v>
      </c>
      <c r="EG44" s="120">
        <f t="shared" si="24"/>
        <v>0</v>
      </c>
      <c r="EH44" s="120" t="e">
        <f t="shared" si="122"/>
        <v>#REF!</v>
      </c>
      <c r="EI44" s="120">
        <f>IFERROR(#REF!/DZ44*100,)</f>
        <v>0</v>
      </c>
      <c r="EJ44" s="120">
        <f>IFERROR(#REF!/#REF!*100,)</f>
        <v>0</v>
      </c>
      <c r="EK44" s="120">
        <f t="shared" si="122"/>
        <v>5440</v>
      </c>
      <c r="EL44" s="120">
        <v>5440</v>
      </c>
      <c r="EM44" s="120">
        <v>5440</v>
      </c>
      <c r="EN44" s="146"/>
      <c r="EO44" s="149"/>
      <c r="EP44" s="149"/>
      <c r="EQ44" s="149"/>
      <c r="ER44" s="149"/>
      <c r="ES44" s="146">
        <f t="shared" si="26"/>
        <v>0</v>
      </c>
      <c r="EX44" s="739">
        <f>IF(EX$9=$K44,#REF!,0)</f>
        <v>0</v>
      </c>
      <c r="EY44" s="739">
        <f>IF(EY$9=$K44,#REF!,0)</f>
        <v>0</v>
      </c>
      <c r="EZ44" s="739">
        <f>IF(EZ$9=$K44,#REF!,0)</f>
        <v>0</v>
      </c>
      <c r="FA44" s="739">
        <f>IF(FA$9=$K44,#REF!,0)</f>
        <v>0</v>
      </c>
      <c r="FB44" s="739">
        <f>IF(FB$9=$K44,#REF!,0)</f>
        <v>0</v>
      </c>
      <c r="FC44" s="739">
        <f>IF(FC$9=$K44,#REF!,0)</f>
        <v>0</v>
      </c>
      <c r="FD44" s="739">
        <f>IF(FD$9=$K44,#REF!,0)</f>
        <v>0</v>
      </c>
      <c r="FE44" s="739">
        <f>IF(FE$9=$K44,#REF!,0)</f>
        <v>0</v>
      </c>
      <c r="FF44" s="739">
        <f>IF(FF$9=$K44,#REF!,0)</f>
        <v>0</v>
      </c>
      <c r="FG44" s="739">
        <f>IF(FG$9=$K44,#REF!,0)</f>
        <v>0</v>
      </c>
      <c r="FH44" s="739">
        <f>IF(FH$9=$K44,#REF!,0)</f>
        <v>0</v>
      </c>
      <c r="FI44" s="739">
        <f>IF(FI$9=$K44,#REF!,0)</f>
        <v>0</v>
      </c>
      <c r="FJ44" s="739">
        <f>IF(FJ$9=$K44,#REF!,0)</f>
        <v>0</v>
      </c>
      <c r="FK44" s="739">
        <f>IF(FK$9=$K44,#REF!,0)</f>
        <v>0</v>
      </c>
      <c r="FL44" s="739">
        <f>IF(FL$9=$K44,#REF!,0)</f>
        <v>0</v>
      </c>
      <c r="FM44" s="739">
        <f>IF(FM$9=$K44,#REF!,0)</f>
        <v>0</v>
      </c>
      <c r="FN44" s="739">
        <f>IF(FN$9=$K44,#REF!,0)</f>
        <v>0</v>
      </c>
      <c r="FO44" s="739">
        <f>IF(FO$9=$K44,#REF!,0)</f>
        <v>0</v>
      </c>
      <c r="FP44" s="739">
        <f>IF(FP$9=$K44,#REF!,0)</f>
        <v>0</v>
      </c>
      <c r="FQ44" s="739">
        <f>IF(FQ$9=$K44,#REF!,0)</f>
        <v>0</v>
      </c>
      <c r="FU44" s="739">
        <f t="shared" si="111"/>
        <v>0</v>
      </c>
      <c r="FV44" s="739">
        <f t="shared" si="111"/>
        <v>0</v>
      </c>
      <c r="FW44" s="739">
        <f t="shared" si="111"/>
        <v>0</v>
      </c>
      <c r="FX44" s="739">
        <f t="shared" si="111"/>
        <v>0</v>
      </c>
      <c r="FY44" s="739">
        <f t="shared" si="111"/>
        <v>0</v>
      </c>
      <c r="FZ44" s="739">
        <f t="shared" si="111"/>
        <v>0</v>
      </c>
      <c r="GA44" s="739">
        <f t="shared" si="111"/>
        <v>0</v>
      </c>
      <c r="GB44" s="739">
        <f t="shared" si="111"/>
        <v>0</v>
      </c>
      <c r="GC44" s="739">
        <f t="shared" si="111"/>
        <v>0</v>
      </c>
      <c r="GD44" s="739">
        <f t="shared" si="111"/>
        <v>0</v>
      </c>
      <c r="GE44" s="739">
        <f t="shared" si="112"/>
        <v>0</v>
      </c>
      <c r="GF44" s="739">
        <f t="shared" si="112"/>
        <v>0</v>
      </c>
      <c r="GG44" s="739">
        <f t="shared" si="112"/>
        <v>0</v>
      </c>
      <c r="GH44" s="739">
        <f t="shared" si="112"/>
        <v>0</v>
      </c>
      <c r="GI44" s="739">
        <f t="shared" si="112"/>
        <v>0</v>
      </c>
      <c r="GJ44" s="739">
        <f t="shared" si="112"/>
        <v>0</v>
      </c>
      <c r="GK44" s="739">
        <f t="shared" si="112"/>
        <v>0</v>
      </c>
      <c r="GL44" s="739">
        <f t="shared" si="112"/>
        <v>0</v>
      </c>
      <c r="GM44" s="739">
        <f t="shared" si="112"/>
        <v>0</v>
      </c>
      <c r="GN44" s="739">
        <f t="shared" si="112"/>
        <v>0</v>
      </c>
      <c r="GQ44" s="1098">
        <f>IF(GQ$9=$N44,#REF!,0)</f>
        <v>0</v>
      </c>
      <c r="GR44" s="1098">
        <f>IF(GR$9=$N44,#REF!,0)</f>
        <v>0</v>
      </c>
      <c r="GS44" s="1098">
        <f>IF(GS$9=$N44,#REF!,0)</f>
        <v>0</v>
      </c>
      <c r="GT44" s="1098">
        <f>IF(GT$9=$N44,#REF!,0)</f>
        <v>0</v>
      </c>
      <c r="GU44" s="1098">
        <f>IF(GU$9=$N44,#REF!,0)</f>
        <v>0</v>
      </c>
      <c r="GV44" s="1098">
        <f>IF(GV$9=$N44,#REF!,0)</f>
        <v>0</v>
      </c>
      <c r="GW44" s="1098">
        <f>IF(GW$9=$N44,#REF!,0)</f>
        <v>0</v>
      </c>
      <c r="GX44" s="1098">
        <f>IF(GX$9=$N44,#REF!,0)</f>
        <v>0</v>
      </c>
      <c r="GY44" s="1098">
        <f>IF(GY$9=$N44,#REF!,0)</f>
        <v>0</v>
      </c>
      <c r="GZ44" s="1098">
        <f>IF(GZ$9=$N44,#REF!,0)</f>
        <v>0</v>
      </c>
      <c r="HA44" s="1098">
        <f>IF(HA$9=$N44,#REF!,0)</f>
        <v>0</v>
      </c>
      <c r="HB44" s="1098">
        <f>IF(HB$9=$N44,#REF!,0)</f>
        <v>0</v>
      </c>
      <c r="HC44" s="1098">
        <f>IF(HC$9=$N44,#REF!,0)</f>
        <v>0</v>
      </c>
      <c r="HD44" s="1098">
        <f>IF(HD$9=$N44,#REF!,0)</f>
        <v>0</v>
      </c>
      <c r="HE44" s="1098">
        <f>IF(HE$9=$N44,#REF!,0)</f>
        <v>0</v>
      </c>
      <c r="HF44" s="1098">
        <f>IF(HF$9=$N44,#REF!,0)</f>
        <v>0</v>
      </c>
      <c r="HG44" s="1098">
        <f>IF(HG$9=$N44,#REF!,0)</f>
        <v>0</v>
      </c>
      <c r="HH44" s="1098">
        <f>IF(HH$9=$N44,#REF!,0)</f>
        <v>0</v>
      </c>
      <c r="HI44" s="1098">
        <f>IF(HI$9=$N44,#REF!,0)</f>
        <v>0</v>
      </c>
      <c r="HJ44" s="1098">
        <f>IF(HJ$9=$N44,#REF!,0)</f>
        <v>0</v>
      </c>
      <c r="HK44" s="1098">
        <f>IF(HK$9=$N44,#REF!,0)</f>
        <v>0</v>
      </c>
      <c r="HL44" s="1098">
        <f>IF(HL$9=$N44,#REF!,0)</f>
        <v>0</v>
      </c>
      <c r="HM44" s="1098">
        <f>IF(HM$9=$N44,#REF!,0)</f>
        <v>0</v>
      </c>
      <c r="HN44" s="1098">
        <f>IF(HN$9=$N44,#REF!,0)</f>
        <v>0</v>
      </c>
      <c r="HO44" s="1098">
        <f>IF(HO$9=$N44,#REF!,0)</f>
        <v>0</v>
      </c>
      <c r="HP44" s="1098">
        <f>IF(HP$9=$N44,#REF!,0)</f>
        <v>0</v>
      </c>
      <c r="HQ44" s="1098">
        <f>IF(HQ$9=$N44,#REF!,0)</f>
        <v>0</v>
      </c>
      <c r="HR44" s="1098">
        <f>IF(HR$9=$N44,#REF!,0)</f>
        <v>0</v>
      </c>
      <c r="HS44" s="1098">
        <f>IF(HS$9=$N44,#REF!,0)</f>
        <v>0</v>
      </c>
      <c r="HT44" s="1098">
        <f>IF(HT$9=$N44,#REF!,0)</f>
        <v>0</v>
      </c>
      <c r="HU44" s="1098">
        <f>IF(HU$9=$N44,#REF!,0)</f>
        <v>0</v>
      </c>
      <c r="HV44" s="1098">
        <f>IF(HV$9=$N44,#REF!,0)</f>
        <v>0</v>
      </c>
      <c r="HW44" s="1098">
        <f>IF(HW$9=$N44,#REF!,0)</f>
        <v>0</v>
      </c>
      <c r="HX44" s="1098">
        <f>IF(HX$9=$N44,#REF!,0)</f>
        <v>0</v>
      </c>
      <c r="HY44" s="1098">
        <f>IF(HY$9=$N44,#REF!,0)</f>
        <v>0</v>
      </c>
      <c r="HZ44" s="1098">
        <f>IF(HZ$9=$N44,#REF!,0)</f>
        <v>0</v>
      </c>
      <c r="IA44" s="1098">
        <f>IF(IA$9=$N44,#REF!,0)</f>
        <v>0</v>
      </c>
      <c r="IB44" s="1098">
        <f>IF(IB$9=$N44,#REF!,0)</f>
        <v>0</v>
      </c>
      <c r="IC44" s="1098">
        <f>IF(IC$9=$N44,#REF!,0)</f>
        <v>0</v>
      </c>
      <c r="ID44" s="1098">
        <f>IF(ID$9=$N44,#REF!,0)</f>
        <v>0</v>
      </c>
      <c r="IE44" s="1098">
        <f>IF(IE$9=$N44,#REF!,0)</f>
        <v>0</v>
      </c>
      <c r="IF44" s="1098">
        <f>IF(IF$9=$N44,#REF!,0)</f>
        <v>0</v>
      </c>
      <c r="IG44" s="1098">
        <f>IF(IG$9=$N44,#REF!,0)</f>
        <v>0</v>
      </c>
      <c r="IH44" s="1098">
        <f>IF(IH$9=$N44,#REF!,0)</f>
        <v>0</v>
      </c>
      <c r="II44" s="1098">
        <f>IF(II$9=$N44,#REF!,0)</f>
        <v>0</v>
      </c>
      <c r="IJ44" s="1098">
        <f>IF(IJ$9=$N44,#REF!,0)</f>
        <v>0</v>
      </c>
      <c r="IK44" s="1098">
        <f>IF(IK$9=$N44,#REF!,0)</f>
        <v>0</v>
      </c>
      <c r="IL44" s="1098">
        <f>IF(IL$9=$N44,#REF!,0)</f>
        <v>0</v>
      </c>
      <c r="IM44" s="1098">
        <f>IF(IM$9=$N44,#REF!,0)</f>
        <v>0</v>
      </c>
      <c r="IN44" s="1098">
        <f>IF(IN$9=$N44,#REF!,0)</f>
        <v>0</v>
      </c>
      <c r="IO44" s="1098">
        <f>IF(IO$9=$N44,#REF!,0)</f>
        <v>0</v>
      </c>
      <c r="IP44" s="1098">
        <f>IF(IP$9=$N44,#REF!,0)</f>
        <v>0</v>
      </c>
      <c r="IQ44" s="1098">
        <f>IF(IQ$9=$N44,#REF!,0)</f>
        <v>0</v>
      </c>
      <c r="IR44" s="1098">
        <f>IF(IR$9=$N44,#REF!,0)</f>
        <v>0</v>
      </c>
      <c r="IS44" s="1098">
        <f>IF(IS$9=$N44,#REF!,0)</f>
        <v>0</v>
      </c>
      <c r="IT44" s="1098">
        <f>IF(IT$9=$N44,#REF!,0)</f>
        <v>0</v>
      </c>
      <c r="IU44" s="1098">
        <f>IF(IU$9=$N44,#REF!,0)</f>
        <v>0</v>
      </c>
      <c r="IV44" s="1098">
        <f>IF(IV$9=$N44,#REF!,0)</f>
        <v>0</v>
      </c>
      <c r="IW44" s="1098">
        <f>IF(IW$9=$N44,#REF!,0)</f>
        <v>0</v>
      </c>
      <c r="IX44" s="1098">
        <f>IF(IX$9=$N44,#REF!,0)</f>
        <v>0</v>
      </c>
      <c r="IY44" s="1098">
        <f>IF(IY$9=$N44,#REF!,0)</f>
        <v>0</v>
      </c>
      <c r="IZ44" s="1098">
        <f>IF(IZ$9=$N44,#REF!,0)</f>
        <v>0</v>
      </c>
      <c r="JA44" s="1098">
        <f>IF(JA$9=$N44,#REF!,0)</f>
        <v>0</v>
      </c>
      <c r="JB44" s="1098">
        <f>IF(JB$9=$N44,#REF!,0)</f>
        <v>0</v>
      </c>
      <c r="JC44" s="1098">
        <f>IF(JC$9=$N44,#REF!,0)</f>
        <v>0</v>
      </c>
      <c r="JD44" s="1098">
        <f>IF(JD$9=$N44,#REF!,0)</f>
        <v>0</v>
      </c>
      <c r="JE44" s="1098">
        <f>IF(JE$9=$N44,#REF!,0)</f>
        <v>0</v>
      </c>
      <c r="JF44" s="1098">
        <f>IF(JF$9=$N44,#REF!,0)</f>
        <v>0</v>
      </c>
      <c r="JG44" s="1098">
        <f>IF(JG$9=$N44,#REF!,0)</f>
        <v>0</v>
      </c>
      <c r="JH44" s="1098">
        <f>IF(JH$9=$N44,#REF!,0)</f>
        <v>0</v>
      </c>
      <c r="JI44" s="1098">
        <f>IF(JI$9=$N44,#REF!,0)</f>
        <v>0</v>
      </c>
      <c r="JJ44" s="1098">
        <f>IF(JJ$9=$N44,#REF!,0)</f>
        <v>0</v>
      </c>
      <c r="JK44" s="1098">
        <f>IF(JK$9=$N44,#REF!,0)</f>
        <v>0</v>
      </c>
      <c r="JL44" s="1098">
        <f>IF(JL$9=$N44,#REF!,0)</f>
        <v>0</v>
      </c>
      <c r="JM44" s="1098">
        <f>IF(JM$9=$N44,#REF!,0)</f>
        <v>0</v>
      </c>
      <c r="JN44" s="1098">
        <f>IF(JN$9=$N44,#REF!,0)</f>
        <v>0</v>
      </c>
      <c r="JO44" s="1098">
        <f>IF(JO$9=$N44,#REF!,0)</f>
        <v>0</v>
      </c>
      <c r="JP44" s="1098">
        <f>IF(JP$9=$N44,#REF!,0)</f>
        <v>0</v>
      </c>
      <c r="JQ44" s="1098">
        <f>IF(JQ$9=$N44,#REF!,0)</f>
        <v>0</v>
      </c>
      <c r="JR44" s="1098">
        <f>IF(JR$9=$N44,#REF!,0)</f>
        <v>0</v>
      </c>
      <c r="JS44" s="1098">
        <f>IF(JS$9=$N44,#REF!,0)</f>
        <v>0</v>
      </c>
      <c r="JT44" s="1098">
        <f>IF(JT$9=$N44,#REF!,0)</f>
        <v>0</v>
      </c>
      <c r="JU44" s="1098">
        <f>IF(JU$9=$N44,#REF!,0)</f>
        <v>0</v>
      </c>
      <c r="JV44" s="1098">
        <f>IF(JV$9=$N44,#REF!,0)</f>
        <v>0</v>
      </c>
      <c r="JW44" s="1098">
        <f>IF(JW$9=$N44,#REF!,0)</f>
        <v>0</v>
      </c>
      <c r="JX44" s="681"/>
      <c r="JZ44" s="681">
        <f t="shared" ref="JZ44:KJ53" si="123">IF(JZ$9=$L44,$DY44,0)</f>
        <v>0</v>
      </c>
      <c r="KA44" s="681">
        <f t="shared" si="123"/>
        <v>0</v>
      </c>
      <c r="KB44" s="681">
        <f t="shared" si="123"/>
        <v>6100</v>
      </c>
      <c r="KC44" s="681">
        <f t="shared" si="123"/>
        <v>0</v>
      </c>
      <c r="KD44" s="681">
        <f t="shared" si="123"/>
        <v>0</v>
      </c>
      <c r="KE44" s="681">
        <f t="shared" si="123"/>
        <v>0</v>
      </c>
      <c r="KF44" s="681">
        <f t="shared" si="123"/>
        <v>0</v>
      </c>
      <c r="KG44" s="681">
        <f t="shared" si="123"/>
        <v>0</v>
      </c>
      <c r="KH44" s="681">
        <f t="shared" si="123"/>
        <v>0</v>
      </c>
      <c r="KI44" s="681">
        <f t="shared" si="123"/>
        <v>0</v>
      </c>
      <c r="KJ44" s="681">
        <f t="shared" si="123"/>
        <v>0</v>
      </c>
      <c r="KN44" s="1098">
        <f t="shared" si="100"/>
        <v>0</v>
      </c>
      <c r="KO44" s="1098">
        <f t="shared" si="100"/>
        <v>0</v>
      </c>
      <c r="KP44" s="1098">
        <f t="shared" si="100"/>
        <v>0</v>
      </c>
      <c r="KQ44" s="1098">
        <f t="shared" si="100"/>
        <v>0</v>
      </c>
      <c r="KR44" s="1098">
        <f t="shared" si="100"/>
        <v>0</v>
      </c>
      <c r="KS44" s="1098">
        <f t="shared" si="100"/>
        <v>0</v>
      </c>
      <c r="KT44" s="1098">
        <f t="shared" si="100"/>
        <v>0</v>
      </c>
      <c r="KU44" s="1098">
        <f t="shared" si="100"/>
        <v>0</v>
      </c>
      <c r="KV44" s="1098">
        <f t="shared" si="100"/>
        <v>0</v>
      </c>
      <c r="KW44" s="1098">
        <f t="shared" si="100"/>
        <v>0</v>
      </c>
      <c r="KX44" s="1098">
        <f t="shared" si="100"/>
        <v>0</v>
      </c>
      <c r="KY44" s="1098">
        <f t="shared" si="100"/>
        <v>0</v>
      </c>
      <c r="KZ44" s="1098">
        <f t="shared" si="100"/>
        <v>0</v>
      </c>
      <c r="LA44" s="1098">
        <f t="shared" si="100"/>
        <v>0</v>
      </c>
      <c r="LB44" s="1098">
        <f t="shared" si="100"/>
        <v>0</v>
      </c>
      <c r="LC44" s="1098">
        <f t="shared" si="100"/>
        <v>0</v>
      </c>
      <c r="LD44" s="1098">
        <f t="shared" si="96"/>
        <v>0</v>
      </c>
      <c r="LE44" s="1098">
        <f t="shared" si="96"/>
        <v>0</v>
      </c>
      <c r="LF44" s="1098">
        <f t="shared" si="96"/>
        <v>0</v>
      </c>
      <c r="LG44" s="1098">
        <f t="shared" si="96"/>
        <v>0</v>
      </c>
      <c r="LH44" s="1098">
        <f t="shared" si="96"/>
        <v>0</v>
      </c>
      <c r="LI44" s="1098">
        <f t="shared" si="96"/>
        <v>0</v>
      </c>
      <c r="LJ44" s="1098">
        <f t="shared" si="96"/>
        <v>0</v>
      </c>
      <c r="LK44" s="1098">
        <f t="shared" si="96"/>
        <v>0</v>
      </c>
      <c r="LL44" s="1098">
        <f t="shared" si="96"/>
        <v>0</v>
      </c>
      <c r="LM44" s="1098">
        <f t="shared" si="96"/>
        <v>0</v>
      </c>
      <c r="LN44" s="1098">
        <f t="shared" si="96"/>
        <v>0</v>
      </c>
      <c r="LO44" s="1098">
        <f t="shared" si="96"/>
        <v>0</v>
      </c>
      <c r="LP44" s="1098">
        <f t="shared" si="96"/>
        <v>0</v>
      </c>
      <c r="LQ44" s="1098">
        <f t="shared" si="96"/>
        <v>0</v>
      </c>
      <c r="LR44" s="1098">
        <f t="shared" si="96"/>
        <v>0</v>
      </c>
      <c r="LS44" s="1098">
        <f t="shared" si="96"/>
        <v>0</v>
      </c>
    </row>
    <row r="45" spans="1:331" ht="20.100000000000001" customHeight="1" x14ac:dyDescent="0.35">
      <c r="A45" s="677" t="s">
        <v>504</v>
      </c>
      <c r="B45" s="1149" t="s">
        <v>467</v>
      </c>
      <c r="C45" s="870" t="s">
        <v>9</v>
      </c>
      <c r="D45" s="871"/>
      <c r="E45" s="871"/>
      <c r="F45" s="871"/>
      <c r="G45" s="871" t="s">
        <v>9</v>
      </c>
      <c r="H45" s="871"/>
      <c r="I45" s="871"/>
      <c r="J45" s="871" t="s">
        <v>194</v>
      </c>
      <c r="K45" s="877"/>
      <c r="L45" s="879"/>
      <c r="M45" s="1388">
        <v>343</v>
      </c>
      <c r="N45" s="1388" t="s">
        <v>200</v>
      </c>
      <c r="O45" s="1363"/>
      <c r="P45" s="434">
        <f t="shared" si="113"/>
        <v>4700</v>
      </c>
      <c r="Q45" s="434">
        <f t="shared" si="113"/>
        <v>4200.91</v>
      </c>
      <c r="R45" s="434">
        <f t="shared" si="113"/>
        <v>4200.91</v>
      </c>
      <c r="S45" s="434">
        <f t="shared" si="113"/>
        <v>4700.91</v>
      </c>
      <c r="T45" s="434">
        <f t="shared" si="113"/>
        <v>3806</v>
      </c>
      <c r="U45" s="434">
        <f t="shared" si="113"/>
        <v>3806</v>
      </c>
      <c r="V45" s="434">
        <f t="shared" si="113"/>
        <v>0</v>
      </c>
      <c r="W45" s="434">
        <f>(V45/T45)*100</f>
        <v>0</v>
      </c>
      <c r="X45" s="434">
        <f t="shared" si="114"/>
        <v>0</v>
      </c>
      <c r="Y45" s="434">
        <f t="shared" si="114"/>
        <v>3806</v>
      </c>
      <c r="Z45" s="37">
        <f t="shared" si="114"/>
        <v>3806</v>
      </c>
      <c r="AA45" s="37">
        <f>SUM(AG46)</f>
        <v>4806</v>
      </c>
      <c r="AB45" s="37">
        <f t="shared" si="115"/>
        <v>3306</v>
      </c>
      <c r="AC45" s="37">
        <f t="shared" si="115"/>
        <v>3806</v>
      </c>
      <c r="AD45" s="37">
        <f t="shared" si="115"/>
        <v>1865.53</v>
      </c>
      <c r="AE45" s="37">
        <f>(AD45/AC45)*100</f>
        <v>49.015501839201256</v>
      </c>
      <c r="AF45" s="434">
        <f>SUM(AF46)</f>
        <v>1000</v>
      </c>
      <c r="AG45" s="37">
        <f>SUM(AG46)</f>
        <v>4806</v>
      </c>
      <c r="AH45" s="37"/>
      <c r="AI45" s="37"/>
      <c r="AJ45" s="37">
        <f t="shared" si="116"/>
        <v>4806</v>
      </c>
      <c r="AK45" s="37">
        <f t="shared" si="116"/>
        <v>4806</v>
      </c>
      <c r="AL45" s="37">
        <f t="shared" si="116"/>
        <v>4806</v>
      </c>
      <c r="AM45" s="37">
        <f t="shared" si="116"/>
        <v>2540.92</v>
      </c>
      <c r="AN45" s="105">
        <f t="shared" si="116"/>
        <v>4806</v>
      </c>
      <c r="AO45" s="105">
        <f t="shared" si="116"/>
        <v>4806</v>
      </c>
      <c r="AP45" s="105">
        <f t="shared" si="116"/>
        <v>5106</v>
      </c>
      <c r="AQ45" s="105">
        <f t="shared" si="116"/>
        <v>5606</v>
      </c>
      <c r="AR45" s="37">
        <f t="shared" si="116"/>
        <v>5306</v>
      </c>
      <c r="AS45" s="105">
        <f t="shared" si="109"/>
        <v>110.40366208905535</v>
      </c>
      <c r="AT45" s="105">
        <f t="shared" si="110"/>
        <v>103.91696043869958</v>
      </c>
      <c r="AU45" s="105">
        <f>SUM(AU46)</f>
        <v>5106</v>
      </c>
      <c r="AV45" s="105">
        <f>SUM(AV46)</f>
        <v>5106</v>
      </c>
      <c r="AW45" s="105"/>
      <c r="AX45" s="105"/>
      <c r="AY45" s="105">
        <f t="shared" si="117"/>
        <v>1500</v>
      </c>
      <c r="AZ45" s="434">
        <f t="shared" si="117"/>
        <v>300</v>
      </c>
      <c r="BA45" s="37">
        <f t="shared" si="117"/>
        <v>0</v>
      </c>
      <c r="BB45" s="105">
        <f t="shared" si="117"/>
        <v>6606</v>
      </c>
      <c r="BC45" s="105">
        <f t="shared" si="117"/>
        <v>6606</v>
      </c>
      <c r="BD45" s="105">
        <f t="shared" si="117"/>
        <v>2391.75</v>
      </c>
      <c r="BE45" s="105">
        <f t="shared" si="117"/>
        <v>3261.71</v>
      </c>
      <c r="BF45" s="105">
        <f t="shared" si="117"/>
        <v>5806</v>
      </c>
      <c r="BG45" s="105">
        <f t="shared" si="117"/>
        <v>4806</v>
      </c>
      <c r="BH45" s="105">
        <f t="shared" si="117"/>
        <v>6606</v>
      </c>
      <c r="BI45" s="105">
        <f>SUM(BI46)</f>
        <v>0</v>
      </c>
      <c r="BJ45" s="105">
        <f>SUM(BJ46)</f>
        <v>6606</v>
      </c>
      <c r="BK45" s="105">
        <f t="shared" si="117"/>
        <v>3259.84</v>
      </c>
      <c r="BL45" s="105">
        <f t="shared" si="31"/>
        <v>49.346654556463818</v>
      </c>
      <c r="BM45" s="105"/>
      <c r="BN45" s="105"/>
      <c r="BO45" s="105">
        <f>SUM(BO46)</f>
        <v>6106</v>
      </c>
      <c r="BP45" s="105"/>
      <c r="BQ45" s="105"/>
      <c r="BR45" s="105">
        <f t="shared" si="118"/>
        <v>0</v>
      </c>
      <c r="BS45" s="105">
        <f t="shared" si="118"/>
        <v>6106</v>
      </c>
      <c r="BT45" s="105">
        <f t="shared" si="118"/>
        <v>3451.04</v>
      </c>
      <c r="BU45" s="105">
        <f t="shared" si="118"/>
        <v>-1200</v>
      </c>
      <c r="BV45" s="105">
        <f t="shared" si="118"/>
        <v>6106</v>
      </c>
      <c r="BW45" s="105"/>
      <c r="BX45" s="105"/>
      <c r="BY45" s="105">
        <f>SUM(BY46)</f>
        <v>4906</v>
      </c>
      <c r="BZ45" s="105">
        <f>SUM(BZ46)</f>
        <v>4558.78</v>
      </c>
      <c r="CA45" s="105">
        <f t="shared" si="8"/>
        <v>94.856013316687466</v>
      </c>
      <c r="CB45" s="105">
        <f t="shared" si="9"/>
        <v>92.922543823889114</v>
      </c>
      <c r="CC45" s="105">
        <f>SUM(CC46)</f>
        <v>0</v>
      </c>
      <c r="CD45" s="105">
        <f>SUM(CD46)</f>
        <v>0</v>
      </c>
      <c r="CE45" s="105">
        <f>SUM(CE46)</f>
        <v>6106</v>
      </c>
      <c r="CF45" s="105">
        <f>SUM(CF46)</f>
        <v>1283.6099999999999</v>
      </c>
      <c r="CG45" s="105">
        <f t="shared" si="10"/>
        <v>21.022109400589585</v>
      </c>
      <c r="CH45" s="105">
        <f>SUM(CH46)</f>
        <v>-6</v>
      </c>
      <c r="CI45" s="105">
        <f>SUM(CI46)</f>
        <v>6100</v>
      </c>
      <c r="CJ45" s="105"/>
      <c r="CK45" s="105">
        <f t="shared" si="11"/>
        <v>0</v>
      </c>
      <c r="CL45" s="105">
        <f>SUM(CL46)</f>
        <v>0</v>
      </c>
      <c r="CM45" s="105">
        <f>SUM(CM46)</f>
        <v>6100</v>
      </c>
      <c r="CN45" s="105"/>
      <c r="CO45" s="105">
        <f t="shared" si="12"/>
        <v>0</v>
      </c>
      <c r="CP45" s="105">
        <f t="shared" si="119"/>
        <v>0</v>
      </c>
      <c r="CQ45" s="105">
        <f t="shared" si="119"/>
        <v>6100</v>
      </c>
      <c r="CR45" s="105">
        <f t="shared" si="119"/>
        <v>3381.21</v>
      </c>
      <c r="CS45" s="105">
        <f t="shared" si="13"/>
        <v>55.429672131147548</v>
      </c>
      <c r="CT45" s="105">
        <f t="shared" si="120"/>
        <v>-1200</v>
      </c>
      <c r="CU45" s="105">
        <f t="shared" si="120"/>
        <v>4900</v>
      </c>
      <c r="CV45" s="105">
        <f t="shared" si="120"/>
        <v>3381.21</v>
      </c>
      <c r="CW45" s="105">
        <f t="shared" si="14"/>
        <v>69.004285714285714</v>
      </c>
      <c r="CX45" s="105">
        <f>SUM(CX46)</f>
        <v>-400</v>
      </c>
      <c r="CY45" s="105">
        <f>SUM(CY46)</f>
        <v>4500</v>
      </c>
      <c r="CZ45" s="126">
        <f>SUM(CZ46)</f>
        <v>0</v>
      </c>
      <c r="DA45" s="126">
        <f>SUM(DA46)</f>
        <v>0</v>
      </c>
      <c r="DB45" s="105">
        <v>2473.2199999999998</v>
      </c>
      <c r="DC45" s="126">
        <f>SUM(DC46)</f>
        <v>2619.58</v>
      </c>
      <c r="DD45" s="126">
        <f t="shared" si="16"/>
        <v>105.91779138127623</v>
      </c>
      <c r="DE45" s="126">
        <f t="shared" si="17"/>
        <v>42.943934426229511</v>
      </c>
      <c r="DF45" s="126">
        <v>4447.16</v>
      </c>
      <c r="DG45" s="126">
        <f>SUM(DG46)</f>
        <v>6100</v>
      </c>
      <c r="DH45" s="105">
        <f>SUM(DH46)</f>
        <v>1607.5</v>
      </c>
      <c r="DI45" s="126">
        <f t="shared" si="18"/>
        <v>26.352459016393443</v>
      </c>
      <c r="DJ45" s="105">
        <f t="shared" si="121"/>
        <v>0</v>
      </c>
      <c r="DK45" s="126">
        <f t="shared" si="121"/>
        <v>6100</v>
      </c>
      <c r="DL45" s="126">
        <f t="shared" si="19"/>
        <v>72.904262295081963</v>
      </c>
      <c r="DM45" s="105">
        <f t="shared" si="121"/>
        <v>0</v>
      </c>
      <c r="DN45" s="126">
        <f t="shared" si="121"/>
        <v>6100</v>
      </c>
      <c r="DO45" s="126">
        <f t="shared" si="121"/>
        <v>3340.17</v>
      </c>
      <c r="DP45" s="126">
        <f t="shared" si="20"/>
        <v>54.756885245901643</v>
      </c>
      <c r="DQ45" s="126">
        <f t="shared" si="121"/>
        <v>-1100</v>
      </c>
      <c r="DR45" s="126">
        <f t="shared" si="121"/>
        <v>5000</v>
      </c>
      <c r="DS45" s="126">
        <f t="shared" si="121"/>
        <v>3388.47</v>
      </c>
      <c r="DT45" s="126">
        <f t="shared" si="21"/>
        <v>67.76939999999999</v>
      </c>
      <c r="DU45" s="126">
        <f t="shared" si="121"/>
        <v>-1200</v>
      </c>
      <c r="DV45" s="126">
        <f t="shared" si="121"/>
        <v>3800</v>
      </c>
      <c r="DW45" s="126">
        <f t="shared" si="121"/>
        <v>6100</v>
      </c>
      <c r="DX45" s="126">
        <f>SUM(DX46)</f>
        <v>0</v>
      </c>
      <c r="DY45" s="126">
        <f>SUM(DY46)</f>
        <v>0</v>
      </c>
      <c r="DZ45" s="126">
        <f>SUM(DZ46)</f>
        <v>2619.58</v>
      </c>
      <c r="EA45" s="126">
        <f t="shared" si="121"/>
        <v>6100</v>
      </c>
      <c r="EB45" s="126">
        <f t="shared" si="122"/>
        <v>1128.69</v>
      </c>
      <c r="EC45" s="126">
        <f t="shared" si="23"/>
        <v>18.503114754098362</v>
      </c>
      <c r="ED45" s="126">
        <f t="shared" si="122"/>
        <v>-20</v>
      </c>
      <c r="EE45" s="126">
        <f t="shared" si="122"/>
        <v>6080</v>
      </c>
      <c r="EF45" s="126">
        <f t="shared" si="122"/>
        <v>0</v>
      </c>
      <c r="EG45" s="126">
        <f t="shared" si="24"/>
        <v>0</v>
      </c>
      <c r="EH45" s="126" t="e">
        <f t="shared" si="122"/>
        <v>#REF!</v>
      </c>
      <c r="EI45" s="126">
        <f>IFERROR(#REF!/DZ45*100,)</f>
        <v>0</v>
      </c>
      <c r="EJ45" s="126">
        <f>IFERROR(#REF!/#REF!*100,)</f>
        <v>0</v>
      </c>
      <c r="EK45" s="126">
        <f t="shared" si="122"/>
        <v>5440</v>
      </c>
      <c r="EL45" s="126">
        <f t="shared" si="122"/>
        <v>0</v>
      </c>
      <c r="EM45" s="126">
        <f t="shared" si="122"/>
        <v>0</v>
      </c>
      <c r="EN45" s="149"/>
      <c r="EO45" s="149"/>
      <c r="EP45" s="149"/>
      <c r="EQ45" s="149"/>
      <c r="ER45" s="149"/>
      <c r="ES45" s="146">
        <f t="shared" si="26"/>
        <v>0</v>
      </c>
      <c r="EX45" s="739">
        <f>IF(EX$9=$K45,#REF!,0)</f>
        <v>0</v>
      </c>
      <c r="EY45" s="739">
        <f>IF(EY$9=$K45,#REF!,0)</f>
        <v>0</v>
      </c>
      <c r="EZ45" s="739">
        <f>IF(EZ$9=$K45,#REF!,0)</f>
        <v>0</v>
      </c>
      <c r="FA45" s="739">
        <f>IF(FA$9=$K45,#REF!,0)</f>
        <v>0</v>
      </c>
      <c r="FB45" s="739">
        <f>IF(FB$9=$K45,#REF!,0)</f>
        <v>0</v>
      </c>
      <c r="FC45" s="739">
        <f>IF(FC$9=$K45,#REF!,0)</f>
        <v>0</v>
      </c>
      <c r="FD45" s="739">
        <f>IF(FD$9=$K45,#REF!,0)</f>
        <v>0</v>
      </c>
      <c r="FE45" s="739">
        <f>IF(FE$9=$K45,#REF!,0)</f>
        <v>0</v>
      </c>
      <c r="FF45" s="739">
        <f>IF(FF$9=$K45,#REF!,0)</f>
        <v>0</v>
      </c>
      <c r="FG45" s="739">
        <f>IF(FG$9=$K45,#REF!,0)</f>
        <v>0</v>
      </c>
      <c r="FH45" s="739">
        <f>IF(FH$9=$K45,#REF!,0)</f>
        <v>0</v>
      </c>
      <c r="FI45" s="739">
        <f>IF(FI$9=$K45,#REF!,0)</f>
        <v>0</v>
      </c>
      <c r="FJ45" s="739">
        <f>IF(FJ$9=$K45,#REF!,0)</f>
        <v>0</v>
      </c>
      <c r="FK45" s="739">
        <f>IF(FK$9=$K45,#REF!,0)</f>
        <v>0</v>
      </c>
      <c r="FL45" s="739">
        <f>IF(FL$9=$K45,#REF!,0)</f>
        <v>0</v>
      </c>
      <c r="FM45" s="739">
        <f>IF(FM$9=$K45,#REF!,0)</f>
        <v>0</v>
      </c>
      <c r="FN45" s="739">
        <f>IF(FN$9=$K45,#REF!,0)</f>
        <v>0</v>
      </c>
      <c r="FO45" s="739">
        <f>IF(FO$9=$K45,#REF!,0)</f>
        <v>0</v>
      </c>
      <c r="FP45" s="739">
        <f>IF(FP$9=$K45,#REF!,0)</f>
        <v>0</v>
      </c>
      <c r="FQ45" s="739">
        <f>IF(FQ$9=$K45,#REF!,0)</f>
        <v>0</v>
      </c>
      <c r="FU45" s="739">
        <f t="shared" si="111"/>
        <v>0</v>
      </c>
      <c r="FV45" s="739">
        <f t="shared" si="111"/>
        <v>0</v>
      </c>
      <c r="FW45" s="739">
        <f t="shared" si="111"/>
        <v>0</v>
      </c>
      <c r="FX45" s="739">
        <f t="shared" si="111"/>
        <v>0</v>
      </c>
      <c r="FY45" s="739">
        <f t="shared" si="111"/>
        <v>0</v>
      </c>
      <c r="FZ45" s="739">
        <f t="shared" si="111"/>
        <v>0</v>
      </c>
      <c r="GA45" s="739">
        <f t="shared" si="111"/>
        <v>0</v>
      </c>
      <c r="GB45" s="739">
        <f t="shared" si="111"/>
        <v>0</v>
      </c>
      <c r="GC45" s="739">
        <f t="shared" si="111"/>
        <v>0</v>
      </c>
      <c r="GD45" s="739">
        <f t="shared" si="111"/>
        <v>0</v>
      </c>
      <c r="GE45" s="739">
        <f t="shared" si="112"/>
        <v>0</v>
      </c>
      <c r="GF45" s="739">
        <f t="shared" si="112"/>
        <v>0</v>
      </c>
      <c r="GG45" s="739">
        <f t="shared" si="112"/>
        <v>0</v>
      </c>
      <c r="GH45" s="739">
        <f t="shared" si="112"/>
        <v>0</v>
      </c>
      <c r="GI45" s="739">
        <f t="shared" si="112"/>
        <v>0</v>
      </c>
      <c r="GJ45" s="739">
        <f t="shared" si="112"/>
        <v>0</v>
      </c>
      <c r="GK45" s="739">
        <f t="shared" si="112"/>
        <v>0</v>
      </c>
      <c r="GL45" s="739">
        <f t="shared" si="112"/>
        <v>0</v>
      </c>
      <c r="GM45" s="739">
        <f t="shared" si="112"/>
        <v>0</v>
      </c>
      <c r="GN45" s="739">
        <f t="shared" si="112"/>
        <v>0</v>
      </c>
      <c r="GQ45" s="1098">
        <f>IF(GQ$9=$N45,#REF!,0)</f>
        <v>0</v>
      </c>
      <c r="GR45" s="1098">
        <f>IF(GR$9=$N45,#REF!,0)</f>
        <v>0</v>
      </c>
      <c r="GS45" s="1098">
        <f>IF(GS$9=$N45,#REF!,0)</f>
        <v>0</v>
      </c>
      <c r="GT45" s="1098">
        <f>IF(GT$9=$N45,#REF!,0)</f>
        <v>0</v>
      </c>
      <c r="GU45" s="1098">
        <f>IF(GU$9=$N45,#REF!,0)</f>
        <v>0</v>
      </c>
      <c r="GV45" s="1098">
        <f>IF(GV$9=$N45,#REF!,0)</f>
        <v>0</v>
      </c>
      <c r="GW45" s="1098">
        <f>IF(GW$9=$N45,#REF!,0)</f>
        <v>0</v>
      </c>
      <c r="GX45" s="1098">
        <f>IF(GX$9=$N45,#REF!,0)</f>
        <v>0</v>
      </c>
      <c r="GY45" s="1098">
        <f>IF(GY$9=$N45,#REF!,0)</f>
        <v>0</v>
      </c>
      <c r="GZ45" s="1098">
        <f>IF(GZ$9=$N45,#REF!,0)</f>
        <v>0</v>
      </c>
      <c r="HA45" s="1098">
        <f>IF(HA$9=$N45,#REF!,0)</f>
        <v>0</v>
      </c>
      <c r="HB45" s="1098">
        <f>IF(HB$9=$N45,#REF!,0)</f>
        <v>0</v>
      </c>
      <c r="HC45" s="1098">
        <f>IF(HC$9=$N45,#REF!,0)</f>
        <v>0</v>
      </c>
      <c r="HD45" s="1098">
        <f>IF(HD$9=$N45,#REF!,0)</f>
        <v>0</v>
      </c>
      <c r="HE45" s="1098">
        <f>IF(HE$9=$N45,#REF!,0)</f>
        <v>0</v>
      </c>
      <c r="HF45" s="1098">
        <f>IF(HF$9=$N45,#REF!,0)</f>
        <v>0</v>
      </c>
      <c r="HG45" s="1098">
        <f>IF(HG$9=$N45,#REF!,0)</f>
        <v>0</v>
      </c>
      <c r="HH45" s="1098">
        <f>IF(HH$9=$N45,#REF!,0)</f>
        <v>0</v>
      </c>
      <c r="HI45" s="1098">
        <f>IF(HI$9=$N45,#REF!,0)</f>
        <v>0</v>
      </c>
      <c r="HJ45" s="1098">
        <f>IF(HJ$9=$N45,#REF!,0)</f>
        <v>0</v>
      </c>
      <c r="HK45" s="1098">
        <f>IF(HK$9=$N45,#REF!,0)</f>
        <v>0</v>
      </c>
      <c r="HL45" s="1098">
        <f>IF(HL$9=$N45,#REF!,0)</f>
        <v>0</v>
      </c>
      <c r="HM45" s="1098">
        <f>IF(HM$9=$N45,#REF!,0)</f>
        <v>0</v>
      </c>
      <c r="HN45" s="1098">
        <f>IF(HN$9=$N45,#REF!,0)</f>
        <v>0</v>
      </c>
      <c r="HO45" s="1098">
        <f>IF(HO$9=$N45,#REF!,0)</f>
        <v>0</v>
      </c>
      <c r="HP45" s="1098">
        <f>IF(HP$9=$N45,#REF!,0)</f>
        <v>0</v>
      </c>
      <c r="HQ45" s="1098">
        <f>IF(HQ$9=$N45,#REF!,0)</f>
        <v>0</v>
      </c>
      <c r="HR45" s="1098">
        <f>IF(HR$9=$N45,#REF!,0)</f>
        <v>0</v>
      </c>
      <c r="HS45" s="1098">
        <f>IF(HS$9=$N45,#REF!,0)</f>
        <v>0</v>
      </c>
      <c r="HT45" s="1098">
        <f>IF(HT$9=$N45,#REF!,0)</f>
        <v>0</v>
      </c>
      <c r="HU45" s="1098">
        <f>IF(HU$9=$N45,#REF!,0)</f>
        <v>0</v>
      </c>
      <c r="HV45" s="1098">
        <f>IF(HV$9=$N45,#REF!,0)</f>
        <v>0</v>
      </c>
      <c r="HW45" s="1098">
        <f>IF(HW$9=$N45,#REF!,0)</f>
        <v>0</v>
      </c>
      <c r="HX45" s="1098">
        <f>IF(HX$9=$N45,#REF!,0)</f>
        <v>0</v>
      </c>
      <c r="HY45" s="1098">
        <f>IF(HY$9=$N45,#REF!,0)</f>
        <v>0</v>
      </c>
      <c r="HZ45" s="1098">
        <f>IF(HZ$9=$N45,#REF!,0)</f>
        <v>0</v>
      </c>
      <c r="IA45" s="1098">
        <f>IF(IA$9=$N45,#REF!,0)</f>
        <v>0</v>
      </c>
      <c r="IB45" s="1098">
        <f>IF(IB$9=$N45,#REF!,0)</f>
        <v>0</v>
      </c>
      <c r="IC45" s="1098">
        <f>IF(IC$9=$N45,#REF!,0)</f>
        <v>0</v>
      </c>
      <c r="ID45" s="1098">
        <f>IF(ID$9=$N45,#REF!,0)</f>
        <v>0</v>
      </c>
      <c r="IE45" s="1098">
        <f>IF(IE$9=$N45,#REF!,0)</f>
        <v>0</v>
      </c>
      <c r="IF45" s="1098">
        <f>IF(IF$9=$N45,#REF!,0)</f>
        <v>0</v>
      </c>
      <c r="IG45" s="1098">
        <f>IF(IG$9=$N45,#REF!,0)</f>
        <v>0</v>
      </c>
      <c r="IH45" s="1098">
        <f>IF(IH$9=$N45,#REF!,0)</f>
        <v>0</v>
      </c>
      <c r="II45" s="1098">
        <f>IF(II$9=$N45,#REF!,0)</f>
        <v>0</v>
      </c>
      <c r="IJ45" s="1098">
        <f>IF(IJ$9=$N45,#REF!,0)</f>
        <v>0</v>
      </c>
      <c r="IK45" s="1098">
        <f>IF(IK$9=$N45,#REF!,0)</f>
        <v>0</v>
      </c>
      <c r="IL45" s="1098">
        <f>IF(IL$9=$N45,#REF!,0)</f>
        <v>0</v>
      </c>
      <c r="IM45" s="1098">
        <f>IF(IM$9=$N45,#REF!,0)</f>
        <v>0</v>
      </c>
      <c r="IN45" s="1098">
        <f>IF(IN$9=$N45,#REF!,0)</f>
        <v>0</v>
      </c>
      <c r="IO45" s="1098">
        <f>IF(IO$9=$N45,#REF!,0)</f>
        <v>0</v>
      </c>
      <c r="IP45" s="1098">
        <f>IF(IP$9=$N45,#REF!,0)</f>
        <v>0</v>
      </c>
      <c r="IQ45" s="1098">
        <f>IF(IQ$9=$N45,#REF!,0)</f>
        <v>0</v>
      </c>
      <c r="IR45" s="1098">
        <f>IF(IR$9=$N45,#REF!,0)</f>
        <v>0</v>
      </c>
      <c r="IS45" s="1098">
        <f>IF(IS$9=$N45,#REF!,0)</f>
        <v>0</v>
      </c>
      <c r="IT45" s="1098">
        <f>IF(IT$9=$N45,#REF!,0)</f>
        <v>0</v>
      </c>
      <c r="IU45" s="1098">
        <f>IF(IU$9=$N45,#REF!,0)</f>
        <v>0</v>
      </c>
      <c r="IV45" s="1098">
        <f>IF(IV$9=$N45,#REF!,0)</f>
        <v>0</v>
      </c>
      <c r="IW45" s="1098">
        <f>IF(IW$9=$N45,#REF!,0)</f>
        <v>0</v>
      </c>
      <c r="IX45" s="1098">
        <f>IF(IX$9=$N45,#REF!,0)</f>
        <v>0</v>
      </c>
      <c r="IY45" s="1098">
        <f>IF(IY$9=$N45,#REF!,0)</f>
        <v>0</v>
      </c>
      <c r="IZ45" s="1098">
        <f>IF(IZ$9=$N45,#REF!,0)</f>
        <v>0</v>
      </c>
      <c r="JA45" s="1098">
        <f>IF(JA$9=$N45,#REF!,0)</f>
        <v>0</v>
      </c>
      <c r="JB45" s="1098">
        <f>IF(JB$9=$N45,#REF!,0)</f>
        <v>0</v>
      </c>
      <c r="JC45" s="1098">
        <f>IF(JC$9=$N45,#REF!,0)</f>
        <v>0</v>
      </c>
      <c r="JD45" s="1098">
        <f>IF(JD$9=$N45,#REF!,0)</f>
        <v>0</v>
      </c>
      <c r="JE45" s="1098">
        <f>IF(JE$9=$N45,#REF!,0)</f>
        <v>0</v>
      </c>
      <c r="JF45" s="1098">
        <f>IF(JF$9=$N45,#REF!,0)</f>
        <v>0</v>
      </c>
      <c r="JG45" s="1098">
        <f>IF(JG$9=$N45,#REF!,0)</f>
        <v>0</v>
      </c>
      <c r="JH45" s="1098">
        <f>IF(JH$9=$N45,#REF!,0)</f>
        <v>0</v>
      </c>
      <c r="JI45" s="1098">
        <f>IF(JI$9=$N45,#REF!,0)</f>
        <v>0</v>
      </c>
      <c r="JJ45" s="1098">
        <f>IF(JJ$9=$N45,#REF!,0)</f>
        <v>0</v>
      </c>
      <c r="JK45" s="1098">
        <f>IF(JK$9=$N45,#REF!,0)</f>
        <v>0</v>
      </c>
      <c r="JL45" s="1098">
        <f>IF(JL$9=$N45,#REF!,0)</f>
        <v>0</v>
      </c>
      <c r="JM45" s="1098">
        <f>IF(JM$9=$N45,#REF!,0)</f>
        <v>0</v>
      </c>
      <c r="JN45" s="1098">
        <f>IF(JN$9=$N45,#REF!,0)</f>
        <v>0</v>
      </c>
      <c r="JO45" s="1098">
        <f>IF(JO$9=$N45,#REF!,0)</f>
        <v>0</v>
      </c>
      <c r="JP45" s="1098">
        <f>IF(JP$9=$N45,#REF!,0)</f>
        <v>0</v>
      </c>
      <c r="JQ45" s="1098">
        <f>IF(JQ$9=$N45,#REF!,0)</f>
        <v>0</v>
      </c>
      <c r="JR45" s="1098">
        <f>IF(JR$9=$N45,#REF!,0)</f>
        <v>0</v>
      </c>
      <c r="JS45" s="1098">
        <f>IF(JS$9=$N45,#REF!,0)</f>
        <v>0</v>
      </c>
      <c r="JT45" s="1098">
        <f>IF(JT$9=$N45,#REF!,0)</f>
        <v>0</v>
      </c>
      <c r="JU45" s="1098">
        <f>IF(JU$9=$N45,#REF!,0)</f>
        <v>0</v>
      </c>
      <c r="JV45" s="1098">
        <f>IF(JV$9=$N45,#REF!,0)</f>
        <v>0</v>
      </c>
      <c r="JW45" s="1098">
        <f>IF(JW$9=$N45,#REF!,0)</f>
        <v>0</v>
      </c>
      <c r="JX45" s="681"/>
      <c r="JZ45" s="681">
        <f t="shared" si="123"/>
        <v>0</v>
      </c>
      <c r="KA45" s="681">
        <f t="shared" si="123"/>
        <v>0</v>
      </c>
      <c r="KB45" s="681">
        <f t="shared" si="123"/>
        <v>0</v>
      </c>
      <c r="KC45" s="681">
        <f t="shared" si="123"/>
        <v>0</v>
      </c>
      <c r="KD45" s="681">
        <f t="shared" si="123"/>
        <v>0</v>
      </c>
      <c r="KE45" s="681">
        <f t="shared" si="123"/>
        <v>0</v>
      </c>
      <c r="KF45" s="681">
        <f t="shared" si="123"/>
        <v>0</v>
      </c>
      <c r="KG45" s="681">
        <f t="shared" si="123"/>
        <v>0</v>
      </c>
      <c r="KH45" s="681">
        <f t="shared" si="123"/>
        <v>0</v>
      </c>
      <c r="KI45" s="681">
        <f t="shared" si="123"/>
        <v>0</v>
      </c>
      <c r="KJ45" s="681">
        <f t="shared" si="123"/>
        <v>0</v>
      </c>
      <c r="KN45" s="1098">
        <f t="shared" si="100"/>
        <v>0</v>
      </c>
      <c r="KO45" s="1098">
        <f t="shared" si="100"/>
        <v>0</v>
      </c>
      <c r="KP45" s="1098">
        <f t="shared" si="100"/>
        <v>0</v>
      </c>
      <c r="KQ45" s="1098">
        <f t="shared" si="100"/>
        <v>0</v>
      </c>
      <c r="KR45" s="1098">
        <f t="shared" si="100"/>
        <v>0</v>
      </c>
      <c r="KS45" s="1098">
        <f t="shared" si="100"/>
        <v>0</v>
      </c>
      <c r="KT45" s="1098">
        <f t="shared" si="100"/>
        <v>0</v>
      </c>
      <c r="KU45" s="1098">
        <f t="shared" si="100"/>
        <v>0</v>
      </c>
      <c r="KV45" s="1098">
        <f t="shared" si="100"/>
        <v>0</v>
      </c>
      <c r="KW45" s="1098">
        <f t="shared" si="100"/>
        <v>3800</v>
      </c>
      <c r="KX45" s="1098">
        <f t="shared" si="100"/>
        <v>0</v>
      </c>
      <c r="KY45" s="1098">
        <f t="shared" si="100"/>
        <v>0</v>
      </c>
      <c r="KZ45" s="1098">
        <f t="shared" si="100"/>
        <v>0</v>
      </c>
      <c r="LA45" s="1098">
        <f t="shared" si="100"/>
        <v>0</v>
      </c>
      <c r="LB45" s="1098">
        <f t="shared" si="100"/>
        <v>0</v>
      </c>
      <c r="LC45" s="1098">
        <f t="shared" si="100"/>
        <v>0</v>
      </c>
      <c r="LD45" s="1098">
        <f t="shared" ref="LD45:LS60" si="124">IF(LD$9=$M45,$DV45,0)</f>
        <v>0</v>
      </c>
      <c r="LE45" s="1098">
        <f t="shared" si="124"/>
        <v>0</v>
      </c>
      <c r="LF45" s="1098">
        <f t="shared" si="124"/>
        <v>0</v>
      </c>
      <c r="LG45" s="1098">
        <f t="shared" si="124"/>
        <v>0</v>
      </c>
      <c r="LH45" s="1098">
        <f t="shared" si="124"/>
        <v>0</v>
      </c>
      <c r="LI45" s="1098">
        <f t="shared" si="124"/>
        <v>0</v>
      </c>
      <c r="LJ45" s="1098">
        <f t="shared" si="124"/>
        <v>0</v>
      </c>
      <c r="LK45" s="1098">
        <f t="shared" si="124"/>
        <v>0</v>
      </c>
      <c r="LL45" s="1098">
        <f t="shared" si="124"/>
        <v>0</v>
      </c>
      <c r="LM45" s="1098">
        <f t="shared" si="124"/>
        <v>0</v>
      </c>
      <c r="LN45" s="1098">
        <f t="shared" si="124"/>
        <v>0</v>
      </c>
      <c r="LO45" s="1098">
        <f t="shared" si="124"/>
        <v>0</v>
      </c>
      <c r="LP45" s="1098">
        <f t="shared" si="124"/>
        <v>0</v>
      </c>
      <c r="LQ45" s="1098">
        <f t="shared" si="124"/>
        <v>0</v>
      </c>
      <c r="LR45" s="1098">
        <f t="shared" si="124"/>
        <v>0</v>
      </c>
      <c r="LS45" s="1098">
        <f t="shared" si="124"/>
        <v>0</v>
      </c>
    </row>
    <row r="46" spans="1:331" ht="20.100000000000001" customHeight="1" x14ac:dyDescent="0.35">
      <c r="A46" s="668"/>
      <c r="B46" s="871"/>
      <c r="C46" s="870"/>
      <c r="D46" s="871"/>
      <c r="E46" s="871"/>
      <c r="F46" s="871"/>
      <c r="G46" s="871" t="s">
        <v>9</v>
      </c>
      <c r="H46" s="871"/>
      <c r="I46" s="871"/>
      <c r="J46" s="871" t="s">
        <v>194</v>
      </c>
      <c r="K46" s="885"/>
      <c r="L46" s="890"/>
      <c r="M46" s="892"/>
      <c r="N46" s="892">
        <v>3431</v>
      </c>
      <c r="O46" s="920" t="s">
        <v>201</v>
      </c>
      <c r="P46" s="429">
        <v>4700</v>
      </c>
      <c r="Q46" s="429">
        <v>4200.91</v>
      </c>
      <c r="R46" s="429">
        <v>4200.91</v>
      </c>
      <c r="S46" s="429">
        <v>4700.91</v>
      </c>
      <c r="T46" s="429">
        <v>3806</v>
      </c>
      <c r="U46" s="429">
        <v>3806</v>
      </c>
      <c r="V46" s="429">
        <v>0</v>
      </c>
      <c r="W46" s="429">
        <f>(V46/T46)*100</f>
        <v>0</v>
      </c>
      <c r="X46" s="429">
        <f>(Y46-U46)</f>
        <v>0</v>
      </c>
      <c r="Y46" s="429">
        <v>3806</v>
      </c>
      <c r="Z46" s="31">
        <v>3806</v>
      </c>
      <c r="AA46" s="429">
        <v>3306</v>
      </c>
      <c r="AB46" s="31">
        <v>3306</v>
      </c>
      <c r="AC46" s="31">
        <v>3806</v>
      </c>
      <c r="AD46" s="31">
        <v>1865.53</v>
      </c>
      <c r="AE46" s="31">
        <f>(AD46/AC46)*100</f>
        <v>49.015501839201256</v>
      </c>
      <c r="AF46" s="429">
        <f>(AG46-AC46)</f>
        <v>1000</v>
      </c>
      <c r="AG46" s="31">
        <v>4806</v>
      </c>
      <c r="AH46" s="31"/>
      <c r="AI46" s="635"/>
      <c r="AJ46" s="31">
        <v>4806</v>
      </c>
      <c r="AK46" s="31">
        <v>4806</v>
      </c>
      <c r="AL46" s="31">
        <v>4806</v>
      </c>
      <c r="AM46" s="31">
        <v>2540.92</v>
      </c>
      <c r="AN46" s="54">
        <v>4806</v>
      </c>
      <c r="AO46" s="54">
        <v>4806</v>
      </c>
      <c r="AP46" s="54">
        <v>5106</v>
      </c>
      <c r="AQ46" s="103">
        <v>5606</v>
      </c>
      <c r="AR46" s="54">
        <v>5306</v>
      </c>
      <c r="AS46" s="54">
        <f t="shared" si="109"/>
        <v>110.40366208905535</v>
      </c>
      <c r="AT46" s="54">
        <f t="shared" si="110"/>
        <v>103.91696043869958</v>
      </c>
      <c r="AU46" s="54">
        <v>5106</v>
      </c>
      <c r="AV46" s="54">
        <v>5106</v>
      </c>
      <c r="AW46" s="54"/>
      <c r="AX46" s="54"/>
      <c r="AY46" s="429">
        <f>(BB46-AV46)</f>
        <v>1500</v>
      </c>
      <c r="AZ46" s="429">
        <f>(AP46-AO46)</f>
        <v>300</v>
      </c>
      <c r="BA46" s="31"/>
      <c r="BB46" s="54">
        <v>6606</v>
      </c>
      <c r="BC46" s="54">
        <v>6606</v>
      </c>
      <c r="BD46" s="54">
        <v>2391.75</v>
      </c>
      <c r="BE46" s="54">
        <v>3261.71</v>
      </c>
      <c r="BF46" s="54">
        <v>5806</v>
      </c>
      <c r="BG46" s="54">
        <v>4806</v>
      </c>
      <c r="BH46" s="54">
        <v>6606</v>
      </c>
      <c r="BI46" s="54">
        <f>(BJ46-BH46)</f>
        <v>0</v>
      </c>
      <c r="BJ46" s="54">
        <v>6606</v>
      </c>
      <c r="BK46" s="54">
        <v>3259.84</v>
      </c>
      <c r="BL46" s="54">
        <f t="shared" si="31"/>
        <v>49.346654556463818</v>
      </c>
      <c r="BM46" s="54"/>
      <c r="BN46" s="54"/>
      <c r="BO46" s="54">
        <v>6106</v>
      </c>
      <c r="BP46" s="54"/>
      <c r="BQ46" s="54"/>
      <c r="BR46" s="54">
        <f>(BS46-BO46)</f>
        <v>0</v>
      </c>
      <c r="BS46" s="54">
        <v>6106</v>
      </c>
      <c r="BT46" s="54">
        <v>3451.04</v>
      </c>
      <c r="BU46" s="54">
        <f>(BY46-BO46)</f>
        <v>-1200</v>
      </c>
      <c r="BV46" s="54">
        <v>6106</v>
      </c>
      <c r="BW46" s="54"/>
      <c r="BX46" s="54"/>
      <c r="BY46" s="54">
        <v>4906</v>
      </c>
      <c r="BZ46" s="54">
        <v>4558.78</v>
      </c>
      <c r="CA46" s="54">
        <f t="shared" si="8"/>
        <v>94.856013316687466</v>
      </c>
      <c r="CB46" s="54">
        <f t="shared" si="9"/>
        <v>92.922543823889114</v>
      </c>
      <c r="CC46" s="54"/>
      <c r="CD46" s="54"/>
      <c r="CE46" s="54">
        <v>6106</v>
      </c>
      <c r="CF46" s="54">
        <v>1283.6099999999999</v>
      </c>
      <c r="CG46" s="54">
        <f t="shared" si="10"/>
        <v>21.022109400589585</v>
      </c>
      <c r="CH46" s="54">
        <f>(CI46-CE46)</f>
        <v>-6</v>
      </c>
      <c r="CI46" s="54">
        <v>6100</v>
      </c>
      <c r="CJ46" s="54"/>
      <c r="CK46" s="54">
        <f t="shared" si="11"/>
        <v>0</v>
      </c>
      <c r="CL46" s="54">
        <f>(CM46-CI46)</f>
        <v>0</v>
      </c>
      <c r="CM46" s="54">
        <v>6100</v>
      </c>
      <c r="CN46" s="54"/>
      <c r="CO46" s="54">
        <f t="shared" si="12"/>
        <v>0</v>
      </c>
      <c r="CP46" s="54">
        <f>(CQ46-CM46)</f>
        <v>0</v>
      </c>
      <c r="CQ46" s="54">
        <v>6100</v>
      </c>
      <c r="CR46" s="54">
        <v>3381.21</v>
      </c>
      <c r="CS46" s="54">
        <f t="shared" si="13"/>
        <v>55.429672131147548</v>
      </c>
      <c r="CT46" s="54">
        <f>(CU46-CQ46)</f>
        <v>-1200</v>
      </c>
      <c r="CU46" s="54">
        <v>4900</v>
      </c>
      <c r="CV46" s="54">
        <v>3381.21</v>
      </c>
      <c r="CW46" s="54">
        <f t="shared" si="14"/>
        <v>69.004285714285714</v>
      </c>
      <c r="CX46" s="54">
        <f>(CY46-CU46)</f>
        <v>-400</v>
      </c>
      <c r="CY46" s="54">
        <v>4500</v>
      </c>
      <c r="CZ46" s="838"/>
      <c r="DA46" s="838"/>
      <c r="DB46" s="54">
        <v>2473.2199999999998</v>
      </c>
      <c r="DC46" s="838">
        <v>2619.58</v>
      </c>
      <c r="DD46" s="838">
        <f t="shared" si="16"/>
        <v>105.91779138127623</v>
      </c>
      <c r="DE46" s="838">
        <f t="shared" si="17"/>
        <v>42.943934426229511</v>
      </c>
      <c r="DF46" s="838">
        <v>4447.16</v>
      </c>
      <c r="DG46" s="838">
        <v>6100</v>
      </c>
      <c r="DH46" s="54">
        <v>1607.5</v>
      </c>
      <c r="DI46" s="838">
        <f t="shared" si="18"/>
        <v>26.352459016393443</v>
      </c>
      <c r="DJ46" s="54">
        <f>(DK46-DG46)</f>
        <v>0</v>
      </c>
      <c r="DK46" s="838">
        <v>6100</v>
      </c>
      <c r="DL46" s="838">
        <f t="shared" si="19"/>
        <v>72.904262295081963</v>
      </c>
      <c r="DM46" s="54">
        <f>(DN46-DK46)</f>
        <v>0</v>
      </c>
      <c r="DN46" s="838">
        <v>6100</v>
      </c>
      <c r="DO46" s="838">
        <v>3340.17</v>
      </c>
      <c r="DP46" s="838">
        <f t="shared" si="20"/>
        <v>54.756885245901643</v>
      </c>
      <c r="DQ46" s="838">
        <f>(DR46-DN46)</f>
        <v>-1100</v>
      </c>
      <c r="DR46" s="838">
        <v>5000</v>
      </c>
      <c r="DS46" s="838">
        <v>3388.47</v>
      </c>
      <c r="DT46" s="838">
        <f t="shared" si="21"/>
        <v>67.76939999999999</v>
      </c>
      <c r="DU46" s="838">
        <f>(DV46-DR46)</f>
        <v>-1200</v>
      </c>
      <c r="DV46" s="838">
        <v>3800</v>
      </c>
      <c r="DW46" s="838">
        <v>6100</v>
      </c>
      <c r="DX46" s="838"/>
      <c r="DY46" s="838"/>
      <c r="DZ46" s="838">
        <v>2619.58</v>
      </c>
      <c r="EA46" s="838">
        <v>6100</v>
      </c>
      <c r="EB46" s="838">
        <v>1128.69</v>
      </c>
      <c r="EC46" s="838">
        <f t="shared" si="23"/>
        <v>18.503114754098362</v>
      </c>
      <c r="ED46" s="838">
        <f>(EE46-EA46)</f>
        <v>-20</v>
      </c>
      <c r="EE46" s="838">
        <v>6080</v>
      </c>
      <c r="EF46" s="838">
        <v>0</v>
      </c>
      <c r="EG46" s="838">
        <f t="shared" si="24"/>
        <v>0</v>
      </c>
      <c r="EH46" s="838" t="e">
        <f>(#REF!-EE46)</f>
        <v>#REF!</v>
      </c>
      <c r="EI46" s="838">
        <f>IFERROR(#REF!/DZ46*100,)</f>
        <v>0</v>
      </c>
      <c r="EJ46" s="838">
        <f>IFERROR(#REF!/#REF!*100,)</f>
        <v>0</v>
      </c>
      <c r="EK46" s="838">
        <v>5440</v>
      </c>
      <c r="EL46" s="838"/>
      <c r="EM46" s="838"/>
      <c r="EN46" s="838"/>
      <c r="EO46" s="838"/>
      <c r="EP46" s="838"/>
      <c r="EQ46" s="838"/>
      <c r="ER46" s="838"/>
      <c r="ES46" s="146">
        <f t="shared" si="26"/>
        <v>0</v>
      </c>
      <c r="EX46" s="739">
        <f>IF(EX$9=$K46,#REF!,0)</f>
        <v>0</v>
      </c>
      <c r="EY46" s="739">
        <f>IF(EY$9=$K46,#REF!,0)</f>
        <v>0</v>
      </c>
      <c r="EZ46" s="739">
        <f>IF(EZ$9=$K46,#REF!,0)</f>
        <v>0</v>
      </c>
      <c r="FA46" s="739">
        <f>IF(FA$9=$K46,#REF!,0)</f>
        <v>0</v>
      </c>
      <c r="FB46" s="739">
        <f>IF(FB$9=$K46,#REF!,0)</f>
        <v>0</v>
      </c>
      <c r="FC46" s="739">
        <f>IF(FC$9=$K46,#REF!,0)</f>
        <v>0</v>
      </c>
      <c r="FD46" s="739">
        <f>IF(FD$9=$K46,#REF!,0)</f>
        <v>0</v>
      </c>
      <c r="FE46" s="739">
        <f>IF(FE$9=$K46,#REF!,0)</f>
        <v>0</v>
      </c>
      <c r="FF46" s="739">
        <f>IF(FF$9=$K46,#REF!,0)</f>
        <v>0</v>
      </c>
      <c r="FG46" s="739">
        <f>IF(FG$9=$K46,#REF!,0)</f>
        <v>0</v>
      </c>
      <c r="FH46" s="739">
        <f>IF(FH$9=$K46,#REF!,0)</f>
        <v>0</v>
      </c>
      <c r="FI46" s="739">
        <f>IF(FI$9=$K46,#REF!,0)</f>
        <v>0</v>
      </c>
      <c r="FJ46" s="739">
        <f>IF(FJ$9=$K46,#REF!,0)</f>
        <v>0</v>
      </c>
      <c r="FK46" s="739">
        <f>IF(FK$9=$K46,#REF!,0)</f>
        <v>0</v>
      </c>
      <c r="FL46" s="739">
        <f>IF(FL$9=$K46,#REF!,0)</f>
        <v>0</v>
      </c>
      <c r="FM46" s="739">
        <f>IF(FM$9=$K46,#REF!,0)</f>
        <v>0</v>
      </c>
      <c r="FN46" s="739">
        <f>IF(FN$9=$K46,#REF!,0)</f>
        <v>0</v>
      </c>
      <c r="FO46" s="739">
        <f>IF(FO$9=$K46,#REF!,0)</f>
        <v>0</v>
      </c>
      <c r="FP46" s="739">
        <f>IF(FP$9=$K46,#REF!,0)</f>
        <v>0</v>
      </c>
      <c r="FQ46" s="739">
        <f>IF(FQ$9=$K46,#REF!,0)</f>
        <v>0</v>
      </c>
      <c r="FU46" s="739">
        <f t="shared" si="111"/>
        <v>0</v>
      </c>
      <c r="FV46" s="739">
        <f t="shared" si="111"/>
        <v>0</v>
      </c>
      <c r="FW46" s="739">
        <f t="shared" si="111"/>
        <v>0</v>
      </c>
      <c r="FX46" s="739">
        <f t="shared" si="111"/>
        <v>0</v>
      </c>
      <c r="FY46" s="739">
        <f t="shared" si="111"/>
        <v>0</v>
      </c>
      <c r="FZ46" s="739">
        <f t="shared" si="111"/>
        <v>0</v>
      </c>
      <c r="GA46" s="739">
        <f t="shared" si="111"/>
        <v>0</v>
      </c>
      <c r="GB46" s="739">
        <f t="shared" si="111"/>
        <v>0</v>
      </c>
      <c r="GC46" s="739">
        <f t="shared" si="111"/>
        <v>0</v>
      </c>
      <c r="GD46" s="739">
        <f t="shared" si="111"/>
        <v>0</v>
      </c>
      <c r="GE46" s="739">
        <f t="shared" si="112"/>
        <v>0</v>
      </c>
      <c r="GF46" s="739">
        <f t="shared" si="112"/>
        <v>0</v>
      </c>
      <c r="GG46" s="739">
        <f t="shared" si="112"/>
        <v>0</v>
      </c>
      <c r="GH46" s="739">
        <f t="shared" si="112"/>
        <v>0</v>
      </c>
      <c r="GI46" s="739">
        <f t="shared" si="112"/>
        <v>0</v>
      </c>
      <c r="GJ46" s="739">
        <f t="shared" si="112"/>
        <v>0</v>
      </c>
      <c r="GK46" s="739">
        <f t="shared" si="112"/>
        <v>0</v>
      </c>
      <c r="GL46" s="739">
        <f t="shared" si="112"/>
        <v>0</v>
      </c>
      <c r="GM46" s="739">
        <f t="shared" si="112"/>
        <v>0</v>
      </c>
      <c r="GN46" s="739">
        <f t="shared" si="112"/>
        <v>0</v>
      </c>
      <c r="GQ46" s="1098">
        <f>IF(GQ$9=$N46,#REF!,0)</f>
        <v>0</v>
      </c>
      <c r="GR46" s="1098">
        <f>IF(GR$9=$N46,#REF!,0)</f>
        <v>0</v>
      </c>
      <c r="GS46" s="1098">
        <f>IF(GS$9=$N46,#REF!,0)</f>
        <v>0</v>
      </c>
      <c r="GT46" s="1098">
        <f>IF(GT$9=$N46,#REF!,0)</f>
        <v>0</v>
      </c>
      <c r="GU46" s="1098">
        <f>IF(GU$9=$N46,#REF!,0)</f>
        <v>0</v>
      </c>
      <c r="GV46" s="1098">
        <f>IF(GV$9=$N46,#REF!,0)</f>
        <v>0</v>
      </c>
      <c r="GW46" s="1098">
        <f>IF(GW$9=$N46,#REF!,0)</f>
        <v>0</v>
      </c>
      <c r="GX46" s="1098">
        <f>IF(GX$9=$N46,#REF!,0)</f>
        <v>0</v>
      </c>
      <c r="GY46" s="1098">
        <f>IF(GY$9=$N46,#REF!,0)</f>
        <v>0</v>
      </c>
      <c r="GZ46" s="1098">
        <f>IF(GZ$9=$N46,#REF!,0)</f>
        <v>0</v>
      </c>
      <c r="HA46" s="1098">
        <f>IF(HA$9=$N46,#REF!,0)</f>
        <v>0</v>
      </c>
      <c r="HB46" s="1098">
        <f>IF(HB$9=$N46,#REF!,0)</f>
        <v>0</v>
      </c>
      <c r="HC46" s="1098">
        <f>IF(HC$9=$N46,#REF!,0)</f>
        <v>0</v>
      </c>
      <c r="HD46" s="1098">
        <f>IF(HD$9=$N46,#REF!,0)</f>
        <v>0</v>
      </c>
      <c r="HE46" s="1098">
        <f>IF(HE$9=$N46,#REF!,0)</f>
        <v>0</v>
      </c>
      <c r="HF46" s="1098">
        <f>IF(HF$9=$N46,#REF!,0)</f>
        <v>0</v>
      </c>
      <c r="HG46" s="1098">
        <f>IF(HG$9=$N46,#REF!,0)</f>
        <v>0</v>
      </c>
      <c r="HH46" s="1098">
        <f>IF(HH$9=$N46,#REF!,0)</f>
        <v>0</v>
      </c>
      <c r="HI46" s="1098">
        <f>IF(HI$9=$N46,#REF!,0)</f>
        <v>0</v>
      </c>
      <c r="HJ46" s="1098">
        <f>IF(HJ$9=$N46,#REF!,0)</f>
        <v>0</v>
      </c>
      <c r="HK46" s="1098">
        <f>IF(HK$9=$N46,#REF!,0)</f>
        <v>0</v>
      </c>
      <c r="HL46" s="1098">
        <f>IF(HL$9=$N46,#REF!,0)</f>
        <v>0</v>
      </c>
      <c r="HM46" s="1098">
        <f>IF(HM$9=$N46,#REF!,0)</f>
        <v>0</v>
      </c>
      <c r="HN46" s="1098">
        <f>IF(HN$9=$N46,#REF!,0)</f>
        <v>0</v>
      </c>
      <c r="HO46" s="1098">
        <f>IF(HO$9=$N46,#REF!,0)</f>
        <v>0</v>
      </c>
      <c r="HP46" s="1098">
        <f>IF(HP$9=$N46,#REF!,0)</f>
        <v>0</v>
      </c>
      <c r="HQ46" s="1098">
        <f>IF(HQ$9=$N46,#REF!,0)</f>
        <v>0</v>
      </c>
      <c r="HR46" s="1098">
        <f>IF(HR$9=$N46,#REF!,0)</f>
        <v>0</v>
      </c>
      <c r="HS46" s="1098">
        <f>IF(HS$9=$N46,#REF!,0)</f>
        <v>0</v>
      </c>
      <c r="HT46" s="1098">
        <f>IF(HT$9=$N46,#REF!,0)</f>
        <v>0</v>
      </c>
      <c r="HU46" s="1098">
        <f>IF(HU$9=$N46,#REF!,0)</f>
        <v>0</v>
      </c>
      <c r="HV46" s="1098">
        <f>IF(HV$9=$N46,#REF!,0)</f>
        <v>0</v>
      </c>
      <c r="HW46" s="1098">
        <f>IF(HW$9=$N46,#REF!,0)</f>
        <v>0</v>
      </c>
      <c r="HX46" s="1098">
        <f>IF(HX$9=$N46,#REF!,0)</f>
        <v>0</v>
      </c>
      <c r="HY46" s="1098">
        <f>IF(HY$9=$N46,#REF!,0)</f>
        <v>0</v>
      </c>
      <c r="HZ46" s="1098">
        <f>IF(HZ$9=$N46,#REF!,0)</f>
        <v>0</v>
      </c>
      <c r="IA46" s="1098" t="e">
        <f>IF(IA$9=$N46,#REF!,0)</f>
        <v>#REF!</v>
      </c>
      <c r="IB46" s="1098">
        <f>IF(IB$9=$N46,#REF!,0)</f>
        <v>0</v>
      </c>
      <c r="IC46" s="1098">
        <f>IF(IC$9=$N46,#REF!,0)</f>
        <v>0</v>
      </c>
      <c r="ID46" s="1098">
        <f>IF(ID$9=$N46,#REF!,0)</f>
        <v>0</v>
      </c>
      <c r="IE46" s="1098">
        <f>IF(IE$9=$N46,#REF!,0)</f>
        <v>0</v>
      </c>
      <c r="IF46" s="1098">
        <f>IF(IF$9=$N46,#REF!,0)</f>
        <v>0</v>
      </c>
      <c r="IG46" s="1098">
        <f>IF(IG$9=$N46,#REF!,0)</f>
        <v>0</v>
      </c>
      <c r="IH46" s="1098">
        <f>IF(IH$9=$N46,#REF!,0)</f>
        <v>0</v>
      </c>
      <c r="II46" s="1098">
        <f>IF(II$9=$N46,#REF!,0)</f>
        <v>0</v>
      </c>
      <c r="IJ46" s="1098">
        <f>IF(IJ$9=$N46,#REF!,0)</f>
        <v>0</v>
      </c>
      <c r="IK46" s="1098">
        <f>IF(IK$9=$N46,#REF!,0)</f>
        <v>0</v>
      </c>
      <c r="IL46" s="1098">
        <f>IF(IL$9=$N46,#REF!,0)</f>
        <v>0</v>
      </c>
      <c r="IM46" s="1098">
        <f>IF(IM$9=$N46,#REF!,0)</f>
        <v>0</v>
      </c>
      <c r="IN46" s="1098">
        <f>IF(IN$9=$N46,#REF!,0)</f>
        <v>0</v>
      </c>
      <c r="IO46" s="1098">
        <f>IF(IO$9=$N46,#REF!,0)</f>
        <v>0</v>
      </c>
      <c r="IP46" s="1098">
        <f>IF(IP$9=$N46,#REF!,0)</f>
        <v>0</v>
      </c>
      <c r="IQ46" s="1098">
        <f>IF(IQ$9=$N46,#REF!,0)</f>
        <v>0</v>
      </c>
      <c r="IR46" s="1098">
        <f>IF(IR$9=$N46,#REF!,0)</f>
        <v>0</v>
      </c>
      <c r="IS46" s="1098">
        <f>IF(IS$9=$N46,#REF!,0)</f>
        <v>0</v>
      </c>
      <c r="IT46" s="1098">
        <f>IF(IT$9=$N46,#REF!,0)</f>
        <v>0</v>
      </c>
      <c r="IU46" s="1098">
        <f>IF(IU$9=$N46,#REF!,0)</f>
        <v>0</v>
      </c>
      <c r="IV46" s="1098">
        <f>IF(IV$9=$N46,#REF!,0)</f>
        <v>0</v>
      </c>
      <c r="IW46" s="1098">
        <f>IF(IW$9=$N46,#REF!,0)</f>
        <v>0</v>
      </c>
      <c r="IX46" s="1098">
        <f>IF(IX$9=$N46,#REF!,0)</f>
        <v>0</v>
      </c>
      <c r="IY46" s="1098">
        <f>IF(IY$9=$N46,#REF!,0)</f>
        <v>0</v>
      </c>
      <c r="IZ46" s="1098">
        <f>IF(IZ$9=$N46,#REF!,0)</f>
        <v>0</v>
      </c>
      <c r="JA46" s="1098">
        <f>IF(JA$9=$N46,#REF!,0)</f>
        <v>0</v>
      </c>
      <c r="JB46" s="1098">
        <f>IF(JB$9=$N46,#REF!,0)</f>
        <v>0</v>
      </c>
      <c r="JC46" s="1098">
        <f>IF(JC$9=$N46,#REF!,0)</f>
        <v>0</v>
      </c>
      <c r="JD46" s="1098">
        <f>IF(JD$9=$N46,#REF!,0)</f>
        <v>0</v>
      </c>
      <c r="JE46" s="1098">
        <f>IF(JE$9=$N46,#REF!,0)</f>
        <v>0</v>
      </c>
      <c r="JF46" s="1098">
        <f>IF(JF$9=$N46,#REF!,0)</f>
        <v>0</v>
      </c>
      <c r="JG46" s="1098">
        <f>IF(JG$9=$N46,#REF!,0)</f>
        <v>0</v>
      </c>
      <c r="JH46" s="1098">
        <f>IF(JH$9=$N46,#REF!,0)</f>
        <v>0</v>
      </c>
      <c r="JI46" s="1098">
        <f>IF(JI$9=$N46,#REF!,0)</f>
        <v>0</v>
      </c>
      <c r="JJ46" s="1098">
        <f>IF(JJ$9=$N46,#REF!,0)</f>
        <v>0</v>
      </c>
      <c r="JK46" s="1098">
        <f>IF(JK$9=$N46,#REF!,0)</f>
        <v>0</v>
      </c>
      <c r="JL46" s="1098">
        <f>IF(JL$9=$N46,#REF!,0)</f>
        <v>0</v>
      </c>
      <c r="JM46" s="1098">
        <f>IF(JM$9=$N46,#REF!,0)</f>
        <v>0</v>
      </c>
      <c r="JN46" s="1098">
        <f>IF(JN$9=$N46,#REF!,0)</f>
        <v>0</v>
      </c>
      <c r="JO46" s="1098">
        <f>IF(JO$9=$N46,#REF!,0)</f>
        <v>0</v>
      </c>
      <c r="JP46" s="1098">
        <f>IF(JP$9=$N46,#REF!,0)</f>
        <v>0</v>
      </c>
      <c r="JQ46" s="1098">
        <f>IF(JQ$9=$N46,#REF!,0)</f>
        <v>0</v>
      </c>
      <c r="JR46" s="1098">
        <f>IF(JR$9=$N46,#REF!,0)</f>
        <v>0</v>
      </c>
      <c r="JS46" s="1098">
        <f>IF(JS$9=$N46,#REF!,0)</f>
        <v>0</v>
      </c>
      <c r="JT46" s="1098">
        <f>IF(JT$9=$N46,#REF!,0)</f>
        <v>0</v>
      </c>
      <c r="JU46" s="1098">
        <f>IF(JU$9=$N46,#REF!,0)</f>
        <v>0</v>
      </c>
      <c r="JV46" s="1098">
        <f>IF(JV$9=$N46,#REF!,0)</f>
        <v>0</v>
      </c>
      <c r="JW46" s="1098">
        <f>IF(JW$9=$N46,#REF!,0)</f>
        <v>0</v>
      </c>
      <c r="JX46" s="681"/>
      <c r="JZ46" s="681">
        <f t="shared" si="123"/>
        <v>0</v>
      </c>
      <c r="KA46" s="681">
        <f t="shared" si="123"/>
        <v>0</v>
      </c>
      <c r="KB46" s="681">
        <f t="shared" si="123"/>
        <v>0</v>
      </c>
      <c r="KC46" s="681">
        <f t="shared" si="123"/>
        <v>0</v>
      </c>
      <c r="KD46" s="681">
        <f t="shared" si="123"/>
        <v>0</v>
      </c>
      <c r="KE46" s="681">
        <f t="shared" si="123"/>
        <v>0</v>
      </c>
      <c r="KF46" s="681">
        <f t="shared" si="123"/>
        <v>0</v>
      </c>
      <c r="KG46" s="681">
        <f t="shared" si="123"/>
        <v>0</v>
      </c>
      <c r="KH46" s="681">
        <f t="shared" si="123"/>
        <v>0</v>
      </c>
      <c r="KI46" s="681">
        <f t="shared" si="123"/>
        <v>0</v>
      </c>
      <c r="KJ46" s="681">
        <f t="shared" si="123"/>
        <v>0</v>
      </c>
      <c r="KN46" s="1098">
        <f t="shared" si="100"/>
        <v>0</v>
      </c>
      <c r="KO46" s="1098">
        <f t="shared" si="100"/>
        <v>0</v>
      </c>
      <c r="KP46" s="1098">
        <f t="shared" si="100"/>
        <v>0</v>
      </c>
      <c r="KQ46" s="1098">
        <f t="shared" si="100"/>
        <v>0</v>
      </c>
      <c r="KR46" s="1098">
        <f t="shared" si="100"/>
        <v>0</v>
      </c>
      <c r="KS46" s="1098">
        <f t="shared" si="100"/>
        <v>0</v>
      </c>
      <c r="KT46" s="1098">
        <f t="shared" si="100"/>
        <v>0</v>
      </c>
      <c r="KU46" s="1098">
        <f t="shared" si="100"/>
        <v>0</v>
      </c>
      <c r="KV46" s="1098">
        <f t="shared" si="100"/>
        <v>0</v>
      </c>
      <c r="KW46" s="1098">
        <f t="shared" si="100"/>
        <v>0</v>
      </c>
      <c r="KX46" s="1098">
        <f t="shared" si="100"/>
        <v>0</v>
      </c>
      <c r="KY46" s="1098">
        <f t="shared" si="100"/>
        <v>0</v>
      </c>
      <c r="KZ46" s="1098">
        <f t="shared" si="100"/>
        <v>0</v>
      </c>
      <c r="LA46" s="1098">
        <f t="shared" si="100"/>
        <v>0</v>
      </c>
      <c r="LB46" s="1098">
        <f t="shared" si="100"/>
        <v>0</v>
      </c>
      <c r="LC46" s="1098">
        <f t="shared" ref="LC46:LC61" si="125">IF(LC$9=$M46,$DV46,0)</f>
        <v>0</v>
      </c>
      <c r="LD46" s="1098">
        <f t="shared" si="124"/>
        <v>0</v>
      </c>
      <c r="LE46" s="1098">
        <f t="shared" si="124"/>
        <v>0</v>
      </c>
      <c r="LF46" s="1098">
        <f t="shared" si="124"/>
        <v>0</v>
      </c>
      <c r="LG46" s="1098">
        <f t="shared" si="124"/>
        <v>0</v>
      </c>
      <c r="LH46" s="1098">
        <f t="shared" si="124"/>
        <v>0</v>
      </c>
      <c r="LI46" s="1098">
        <f t="shared" si="124"/>
        <v>0</v>
      </c>
      <c r="LJ46" s="1098">
        <f t="shared" si="124"/>
        <v>0</v>
      </c>
      <c r="LK46" s="1098">
        <f t="shared" si="124"/>
        <v>0</v>
      </c>
      <c r="LL46" s="1098">
        <f t="shared" si="124"/>
        <v>0</v>
      </c>
      <c r="LM46" s="1098">
        <f t="shared" si="124"/>
        <v>0</v>
      </c>
      <c r="LN46" s="1098">
        <f t="shared" si="124"/>
        <v>0</v>
      </c>
      <c r="LO46" s="1098">
        <f t="shared" si="124"/>
        <v>0</v>
      </c>
      <c r="LP46" s="1098">
        <f t="shared" si="124"/>
        <v>0</v>
      </c>
      <c r="LQ46" s="1098">
        <f t="shared" si="124"/>
        <v>0</v>
      </c>
      <c r="LR46" s="1098">
        <f t="shared" si="124"/>
        <v>0</v>
      </c>
      <c r="LS46" s="1098">
        <f t="shared" si="124"/>
        <v>0</v>
      </c>
    </row>
    <row r="47" spans="1:331" ht="20.100000000000001" hidden="1" customHeight="1" x14ac:dyDescent="0.35">
      <c r="A47" s="664"/>
      <c r="B47" s="871"/>
      <c r="C47" s="1222"/>
      <c r="D47" s="906"/>
      <c r="E47" s="906"/>
      <c r="F47" s="906"/>
      <c r="G47" s="906"/>
      <c r="H47" s="906"/>
      <c r="I47" s="906"/>
      <c r="J47" s="871" t="s">
        <v>194</v>
      </c>
      <c r="K47" s="885"/>
      <c r="L47" s="890"/>
      <c r="M47" s="892"/>
      <c r="N47" s="1250">
        <v>3433</v>
      </c>
      <c r="O47" s="1251" t="s">
        <v>136</v>
      </c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635"/>
      <c r="AJ47" s="31"/>
      <c r="AK47" s="31"/>
      <c r="AL47" s="31"/>
      <c r="AM47" s="31"/>
      <c r="AN47" s="54"/>
      <c r="AO47" s="54"/>
      <c r="AP47" s="54"/>
      <c r="AQ47" s="54"/>
      <c r="AR47" s="54">
        <v>0</v>
      </c>
      <c r="AS47" s="54"/>
      <c r="AT47" s="54"/>
      <c r="AU47" s="54"/>
      <c r="AV47" s="54"/>
      <c r="AW47" s="54"/>
      <c r="AX47" s="54"/>
      <c r="AY47" s="31"/>
      <c r="AZ47" s="31"/>
      <c r="BA47" s="31"/>
      <c r="BB47" s="54"/>
      <c r="BC47" s="54"/>
      <c r="BD47" s="54"/>
      <c r="BE47" s="54"/>
      <c r="BF47" s="54"/>
      <c r="BG47" s="54"/>
      <c r="BH47" s="54"/>
      <c r="BI47" s="31"/>
      <c r="BJ47" s="54"/>
      <c r="BK47" s="54"/>
      <c r="BL47" s="54">
        <f t="shared" si="31"/>
        <v>0</v>
      </c>
      <c r="BM47" s="31"/>
      <c r="BN47" s="31"/>
      <c r="BO47" s="54"/>
      <c r="BP47" s="54"/>
      <c r="BQ47" s="54"/>
      <c r="BR47" s="31"/>
      <c r="BS47" s="54"/>
      <c r="BT47" s="54"/>
      <c r="BU47" s="31"/>
      <c r="BV47" s="54"/>
      <c r="BW47" s="54"/>
      <c r="BX47" s="54"/>
      <c r="BY47" s="54"/>
      <c r="BZ47" s="54"/>
      <c r="CA47" s="54">
        <f t="shared" si="8"/>
        <v>0</v>
      </c>
      <c r="CB47" s="54">
        <f t="shared" si="9"/>
        <v>0</v>
      </c>
      <c r="CC47" s="54"/>
      <c r="CD47" s="54"/>
      <c r="CE47" s="54">
        <v>0</v>
      </c>
      <c r="CF47" s="54">
        <v>0</v>
      </c>
      <c r="CG47" s="54">
        <f t="shared" si="10"/>
        <v>0</v>
      </c>
      <c r="CH47" s="54">
        <f>(CI47-CE47)</f>
        <v>0</v>
      </c>
      <c r="CI47" s="54">
        <v>0</v>
      </c>
      <c r="CJ47" s="54"/>
      <c r="CK47" s="54">
        <f t="shared" si="11"/>
        <v>0</v>
      </c>
      <c r="CL47" s="54">
        <f>(CM47-CI47)</f>
        <v>0</v>
      </c>
      <c r="CM47" s="54">
        <v>0</v>
      </c>
      <c r="CN47" s="54"/>
      <c r="CO47" s="54">
        <f t="shared" si="12"/>
        <v>0</v>
      </c>
      <c r="CP47" s="54">
        <f>(CQ47-CM47)</f>
        <v>0</v>
      </c>
      <c r="CQ47" s="54">
        <v>0</v>
      </c>
      <c r="CR47" s="54"/>
      <c r="CS47" s="54">
        <f t="shared" si="13"/>
        <v>0</v>
      </c>
      <c r="CT47" s="54">
        <f>(CU47-CQ47)</f>
        <v>0</v>
      </c>
      <c r="CU47" s="54"/>
      <c r="CV47" s="54"/>
      <c r="CW47" s="54">
        <f t="shared" si="14"/>
        <v>0</v>
      </c>
      <c r="CX47" s="54">
        <f>(CY47-CU47)</f>
        <v>0</v>
      </c>
      <c r="CY47" s="54"/>
      <c r="CZ47" s="54"/>
      <c r="DA47" s="54"/>
      <c r="DB47" s="54">
        <v>0</v>
      </c>
      <c r="DC47" s="54"/>
      <c r="DD47" s="54">
        <f t="shared" si="16"/>
        <v>0</v>
      </c>
      <c r="DE47" s="54">
        <f t="shared" si="17"/>
        <v>0</v>
      </c>
      <c r="DF47" s="54"/>
      <c r="DG47" s="54"/>
      <c r="DH47" s="54"/>
      <c r="DI47" s="54">
        <f t="shared" si="18"/>
        <v>0</v>
      </c>
      <c r="DJ47" s="54">
        <f>(DK47-DG47)</f>
        <v>0</v>
      </c>
      <c r="DK47" s="54"/>
      <c r="DL47" s="54">
        <f t="shared" si="19"/>
        <v>0</v>
      </c>
      <c r="DM47" s="54">
        <f>(DN47-DK47)</f>
        <v>0</v>
      </c>
      <c r="DN47" s="54"/>
      <c r="DO47" s="54"/>
      <c r="DP47" s="54">
        <f t="shared" si="20"/>
        <v>0</v>
      </c>
      <c r="DQ47" s="54">
        <f>(DR47-DN47)</f>
        <v>0</v>
      </c>
      <c r="DR47" s="54"/>
      <c r="DS47" s="54"/>
      <c r="DT47" s="54">
        <f t="shared" si="21"/>
        <v>0</v>
      </c>
      <c r="DU47" s="54">
        <f>(DV47-DR47)</f>
        <v>0</v>
      </c>
      <c r="DV47" s="838"/>
      <c r="DW47" s="54"/>
      <c r="DX47" s="838"/>
      <c r="DY47" s="54"/>
      <c r="DZ47" s="838">
        <v>0</v>
      </c>
      <c r="EA47" s="838">
        <v>0</v>
      </c>
      <c r="EB47" s="838">
        <v>0</v>
      </c>
      <c r="EC47" s="54">
        <f t="shared" si="23"/>
        <v>0</v>
      </c>
      <c r="ED47" s="54">
        <f>(EE47-EA47)</f>
        <v>0</v>
      </c>
      <c r="EE47" s="838">
        <v>0</v>
      </c>
      <c r="EF47" s="838">
        <v>0</v>
      </c>
      <c r="EG47" s="54">
        <f t="shared" si="24"/>
        <v>0</v>
      </c>
      <c r="EH47" s="54" t="e">
        <f>(#REF!-EE47)</f>
        <v>#REF!</v>
      </c>
      <c r="EI47" s="54">
        <f>IFERROR(#REF!/DZ47*100,)</f>
        <v>0</v>
      </c>
      <c r="EJ47" s="54">
        <f>IFERROR(#REF!/#REF!*100,)</f>
        <v>0</v>
      </c>
      <c r="EK47" s="838"/>
      <c r="EL47" s="838"/>
      <c r="EM47" s="838"/>
      <c r="EN47" s="54"/>
      <c r="EO47" s="54"/>
      <c r="EP47" s="54"/>
      <c r="EQ47" s="54"/>
      <c r="ER47" s="54"/>
      <c r="ES47" s="146">
        <f t="shared" si="26"/>
        <v>0</v>
      </c>
      <c r="EX47" s="739">
        <f>IF(EX$9=$K47,#REF!,0)</f>
        <v>0</v>
      </c>
      <c r="EY47" s="739">
        <f>IF(EY$9=$K47,#REF!,0)</f>
        <v>0</v>
      </c>
      <c r="EZ47" s="739">
        <f>IF(EZ$9=$K47,#REF!,0)</f>
        <v>0</v>
      </c>
      <c r="FA47" s="739">
        <f>IF(FA$9=$K47,#REF!,0)</f>
        <v>0</v>
      </c>
      <c r="FB47" s="739">
        <f>IF(FB$9=$K47,#REF!,0)</f>
        <v>0</v>
      </c>
      <c r="FC47" s="739">
        <f>IF(FC$9=$K47,#REF!,0)</f>
        <v>0</v>
      </c>
      <c r="FD47" s="739">
        <f>IF(FD$9=$K47,#REF!,0)</f>
        <v>0</v>
      </c>
      <c r="FE47" s="739">
        <f>IF(FE$9=$K47,#REF!,0)</f>
        <v>0</v>
      </c>
      <c r="FF47" s="739">
        <f>IF(FF$9=$K47,#REF!,0)</f>
        <v>0</v>
      </c>
      <c r="FG47" s="739">
        <f>IF(FG$9=$K47,#REF!,0)</f>
        <v>0</v>
      </c>
      <c r="FH47" s="739">
        <f>IF(FH$9=$K47,#REF!,0)</f>
        <v>0</v>
      </c>
      <c r="FI47" s="739">
        <f>IF(FI$9=$K47,#REF!,0)</f>
        <v>0</v>
      </c>
      <c r="FJ47" s="739">
        <f>IF(FJ$9=$K47,#REF!,0)</f>
        <v>0</v>
      </c>
      <c r="FK47" s="739">
        <f>IF(FK$9=$K47,#REF!,0)</f>
        <v>0</v>
      </c>
      <c r="FL47" s="739">
        <f>IF(FL$9=$K47,#REF!,0)</f>
        <v>0</v>
      </c>
      <c r="FM47" s="739">
        <f>IF(FM$9=$K47,#REF!,0)</f>
        <v>0</v>
      </c>
      <c r="FN47" s="739">
        <f>IF(FN$9=$K47,#REF!,0)</f>
        <v>0</v>
      </c>
      <c r="FO47" s="739">
        <f>IF(FO$9=$K47,#REF!,0)</f>
        <v>0</v>
      </c>
      <c r="FP47" s="739">
        <f>IF(FP$9=$K47,#REF!,0)</f>
        <v>0</v>
      </c>
      <c r="FQ47" s="739">
        <f>IF(FQ$9=$K47,#REF!,0)</f>
        <v>0</v>
      </c>
      <c r="FU47" s="739">
        <f t="shared" si="111"/>
        <v>0</v>
      </c>
      <c r="FV47" s="739">
        <f t="shared" si="111"/>
        <v>0</v>
      </c>
      <c r="FW47" s="739">
        <f t="shared" si="111"/>
        <v>0</v>
      </c>
      <c r="FX47" s="739">
        <f t="shared" si="111"/>
        <v>0</v>
      </c>
      <c r="FY47" s="739">
        <f t="shared" si="111"/>
        <v>0</v>
      </c>
      <c r="FZ47" s="739">
        <f t="shared" si="111"/>
        <v>0</v>
      </c>
      <c r="GA47" s="739">
        <f t="shared" si="111"/>
        <v>0</v>
      </c>
      <c r="GB47" s="739">
        <f t="shared" si="111"/>
        <v>0</v>
      </c>
      <c r="GC47" s="739">
        <f t="shared" si="111"/>
        <v>0</v>
      </c>
      <c r="GD47" s="739">
        <f t="shared" si="111"/>
        <v>0</v>
      </c>
      <c r="GE47" s="739">
        <f t="shared" si="112"/>
        <v>0</v>
      </c>
      <c r="GF47" s="739">
        <f t="shared" si="112"/>
        <v>0</v>
      </c>
      <c r="GG47" s="739">
        <f t="shared" si="112"/>
        <v>0</v>
      </c>
      <c r="GH47" s="739">
        <f t="shared" si="112"/>
        <v>0</v>
      </c>
      <c r="GI47" s="739">
        <f t="shared" si="112"/>
        <v>0</v>
      </c>
      <c r="GJ47" s="739">
        <f t="shared" si="112"/>
        <v>0</v>
      </c>
      <c r="GK47" s="739">
        <f t="shared" si="112"/>
        <v>0</v>
      </c>
      <c r="GL47" s="739">
        <f t="shared" si="112"/>
        <v>0</v>
      </c>
      <c r="GM47" s="739">
        <f t="shared" si="112"/>
        <v>0</v>
      </c>
      <c r="GN47" s="739">
        <f t="shared" si="112"/>
        <v>0</v>
      </c>
      <c r="GQ47" s="1098">
        <f>IF(GQ$9=$N47,#REF!,0)</f>
        <v>0</v>
      </c>
      <c r="GR47" s="1098">
        <f>IF(GR$9=$N47,#REF!,0)</f>
        <v>0</v>
      </c>
      <c r="GS47" s="1098">
        <f>IF(GS$9=$N47,#REF!,0)</f>
        <v>0</v>
      </c>
      <c r="GT47" s="1098">
        <f>IF(GT$9=$N47,#REF!,0)</f>
        <v>0</v>
      </c>
      <c r="GU47" s="1098">
        <f>IF(GU$9=$N47,#REF!,0)</f>
        <v>0</v>
      </c>
      <c r="GV47" s="1098">
        <f>IF(GV$9=$N47,#REF!,0)</f>
        <v>0</v>
      </c>
      <c r="GW47" s="1098">
        <f>IF(GW$9=$N47,#REF!,0)</f>
        <v>0</v>
      </c>
      <c r="GX47" s="1098">
        <f>IF(GX$9=$N47,#REF!,0)</f>
        <v>0</v>
      </c>
      <c r="GY47" s="1098">
        <f>IF(GY$9=$N47,#REF!,0)</f>
        <v>0</v>
      </c>
      <c r="GZ47" s="1098">
        <f>IF(GZ$9=$N47,#REF!,0)</f>
        <v>0</v>
      </c>
      <c r="HA47" s="1098">
        <f>IF(HA$9=$N47,#REF!,0)</f>
        <v>0</v>
      </c>
      <c r="HB47" s="1098">
        <f>IF(HB$9=$N47,#REF!,0)</f>
        <v>0</v>
      </c>
      <c r="HC47" s="1098">
        <f>IF(HC$9=$N47,#REF!,0)</f>
        <v>0</v>
      </c>
      <c r="HD47" s="1098">
        <f>IF(HD$9=$N47,#REF!,0)</f>
        <v>0</v>
      </c>
      <c r="HE47" s="1098">
        <f>IF(HE$9=$N47,#REF!,0)</f>
        <v>0</v>
      </c>
      <c r="HF47" s="1098">
        <f>IF(HF$9=$N47,#REF!,0)</f>
        <v>0</v>
      </c>
      <c r="HG47" s="1098">
        <f>IF(HG$9=$N47,#REF!,0)</f>
        <v>0</v>
      </c>
      <c r="HH47" s="1098">
        <f>IF(HH$9=$N47,#REF!,0)</f>
        <v>0</v>
      </c>
      <c r="HI47" s="1098">
        <f>IF(HI$9=$N47,#REF!,0)</f>
        <v>0</v>
      </c>
      <c r="HJ47" s="1098">
        <f>IF(HJ$9=$N47,#REF!,0)</f>
        <v>0</v>
      </c>
      <c r="HK47" s="1098">
        <f>IF(HK$9=$N47,#REF!,0)</f>
        <v>0</v>
      </c>
      <c r="HL47" s="1098">
        <f>IF(HL$9=$N47,#REF!,0)</f>
        <v>0</v>
      </c>
      <c r="HM47" s="1098">
        <f>IF(HM$9=$N47,#REF!,0)</f>
        <v>0</v>
      </c>
      <c r="HN47" s="1098">
        <f>IF(HN$9=$N47,#REF!,0)</f>
        <v>0</v>
      </c>
      <c r="HO47" s="1098">
        <f>IF(HO$9=$N47,#REF!,0)</f>
        <v>0</v>
      </c>
      <c r="HP47" s="1098">
        <f>IF(HP$9=$N47,#REF!,0)</f>
        <v>0</v>
      </c>
      <c r="HQ47" s="1098">
        <f>IF(HQ$9=$N47,#REF!,0)</f>
        <v>0</v>
      </c>
      <c r="HR47" s="1098">
        <f>IF(HR$9=$N47,#REF!,0)</f>
        <v>0</v>
      </c>
      <c r="HS47" s="1098">
        <f>IF(HS$9=$N47,#REF!,0)</f>
        <v>0</v>
      </c>
      <c r="HT47" s="1098">
        <f>IF(HT$9=$N47,#REF!,0)</f>
        <v>0</v>
      </c>
      <c r="HU47" s="1098">
        <f>IF(HU$9=$N47,#REF!,0)</f>
        <v>0</v>
      </c>
      <c r="HV47" s="1098">
        <f>IF(HV$9=$N47,#REF!,0)</f>
        <v>0</v>
      </c>
      <c r="HW47" s="1098">
        <f>IF(HW$9=$N47,#REF!,0)</f>
        <v>0</v>
      </c>
      <c r="HX47" s="1098">
        <f>IF(HX$9=$N47,#REF!,0)</f>
        <v>0</v>
      </c>
      <c r="HY47" s="1098">
        <f>IF(HY$9=$N47,#REF!,0)</f>
        <v>0</v>
      </c>
      <c r="HZ47" s="1098">
        <f>IF(HZ$9=$N47,#REF!,0)</f>
        <v>0</v>
      </c>
      <c r="IA47" s="1098">
        <f>IF(IA$9=$N47,#REF!,0)</f>
        <v>0</v>
      </c>
      <c r="IB47" s="1098">
        <f>IF(IB$9=$N47,#REF!,0)</f>
        <v>0</v>
      </c>
      <c r="IC47" s="1098" t="e">
        <f>IF(IC$9=$N47,#REF!,0)</f>
        <v>#REF!</v>
      </c>
      <c r="ID47" s="1098">
        <f>IF(ID$9=$N47,#REF!,0)</f>
        <v>0</v>
      </c>
      <c r="IE47" s="1098">
        <f>IF(IE$9=$N47,#REF!,0)</f>
        <v>0</v>
      </c>
      <c r="IF47" s="1098">
        <f>IF(IF$9=$N47,#REF!,0)</f>
        <v>0</v>
      </c>
      <c r="IG47" s="1098">
        <f>IF(IG$9=$N47,#REF!,0)</f>
        <v>0</v>
      </c>
      <c r="IH47" s="1098">
        <f>IF(IH$9=$N47,#REF!,0)</f>
        <v>0</v>
      </c>
      <c r="II47" s="1098">
        <f>IF(II$9=$N47,#REF!,0)</f>
        <v>0</v>
      </c>
      <c r="IJ47" s="1098">
        <f>IF(IJ$9=$N47,#REF!,0)</f>
        <v>0</v>
      </c>
      <c r="IK47" s="1098">
        <f>IF(IK$9=$N47,#REF!,0)</f>
        <v>0</v>
      </c>
      <c r="IL47" s="1098">
        <f>IF(IL$9=$N47,#REF!,0)</f>
        <v>0</v>
      </c>
      <c r="IM47" s="1098">
        <f>IF(IM$9=$N47,#REF!,0)</f>
        <v>0</v>
      </c>
      <c r="IN47" s="1098">
        <f>IF(IN$9=$N47,#REF!,0)</f>
        <v>0</v>
      </c>
      <c r="IO47" s="1098">
        <f>IF(IO$9=$N47,#REF!,0)</f>
        <v>0</v>
      </c>
      <c r="IP47" s="1098">
        <f>IF(IP$9=$N47,#REF!,0)</f>
        <v>0</v>
      </c>
      <c r="IQ47" s="1098">
        <f>IF(IQ$9=$N47,#REF!,0)</f>
        <v>0</v>
      </c>
      <c r="IR47" s="1098">
        <f>IF(IR$9=$N47,#REF!,0)</f>
        <v>0</v>
      </c>
      <c r="IS47" s="1098">
        <f>IF(IS$9=$N47,#REF!,0)</f>
        <v>0</v>
      </c>
      <c r="IT47" s="1098">
        <f>IF(IT$9=$N47,#REF!,0)</f>
        <v>0</v>
      </c>
      <c r="IU47" s="1098">
        <f>IF(IU$9=$N47,#REF!,0)</f>
        <v>0</v>
      </c>
      <c r="IV47" s="1098">
        <f>IF(IV$9=$N47,#REF!,0)</f>
        <v>0</v>
      </c>
      <c r="IW47" s="1098">
        <f>IF(IW$9=$N47,#REF!,0)</f>
        <v>0</v>
      </c>
      <c r="IX47" s="1098">
        <f>IF(IX$9=$N47,#REF!,0)</f>
        <v>0</v>
      </c>
      <c r="IY47" s="1098">
        <f>IF(IY$9=$N47,#REF!,0)</f>
        <v>0</v>
      </c>
      <c r="IZ47" s="1098">
        <f>IF(IZ$9=$N47,#REF!,0)</f>
        <v>0</v>
      </c>
      <c r="JA47" s="1098">
        <f>IF(JA$9=$N47,#REF!,0)</f>
        <v>0</v>
      </c>
      <c r="JB47" s="1098">
        <f>IF(JB$9=$N47,#REF!,0)</f>
        <v>0</v>
      </c>
      <c r="JC47" s="1098">
        <f>IF(JC$9=$N47,#REF!,0)</f>
        <v>0</v>
      </c>
      <c r="JD47" s="1098">
        <f>IF(JD$9=$N47,#REF!,0)</f>
        <v>0</v>
      </c>
      <c r="JE47" s="1098">
        <f>IF(JE$9=$N47,#REF!,0)</f>
        <v>0</v>
      </c>
      <c r="JF47" s="1098">
        <f>IF(JF$9=$N47,#REF!,0)</f>
        <v>0</v>
      </c>
      <c r="JG47" s="1098">
        <f>IF(JG$9=$N47,#REF!,0)</f>
        <v>0</v>
      </c>
      <c r="JH47" s="1098">
        <f>IF(JH$9=$N47,#REF!,0)</f>
        <v>0</v>
      </c>
      <c r="JI47" s="1098">
        <f>IF(JI$9=$N47,#REF!,0)</f>
        <v>0</v>
      </c>
      <c r="JJ47" s="1098">
        <f>IF(JJ$9=$N47,#REF!,0)</f>
        <v>0</v>
      </c>
      <c r="JK47" s="1098">
        <f>IF(JK$9=$N47,#REF!,0)</f>
        <v>0</v>
      </c>
      <c r="JL47" s="1098">
        <f>IF(JL$9=$N47,#REF!,0)</f>
        <v>0</v>
      </c>
      <c r="JM47" s="1098">
        <f>IF(JM$9=$N47,#REF!,0)</f>
        <v>0</v>
      </c>
      <c r="JN47" s="1098">
        <f>IF(JN$9=$N47,#REF!,0)</f>
        <v>0</v>
      </c>
      <c r="JO47" s="1098">
        <f>IF(JO$9=$N47,#REF!,0)</f>
        <v>0</v>
      </c>
      <c r="JP47" s="1098">
        <f>IF(JP$9=$N47,#REF!,0)</f>
        <v>0</v>
      </c>
      <c r="JQ47" s="1098">
        <f>IF(JQ$9=$N47,#REF!,0)</f>
        <v>0</v>
      </c>
      <c r="JR47" s="1098">
        <f>IF(JR$9=$N47,#REF!,0)</f>
        <v>0</v>
      </c>
      <c r="JS47" s="1098">
        <f>IF(JS$9=$N47,#REF!,0)</f>
        <v>0</v>
      </c>
      <c r="JT47" s="1098">
        <f>IF(JT$9=$N47,#REF!,0)</f>
        <v>0</v>
      </c>
      <c r="JU47" s="1098">
        <f>IF(JU$9=$N47,#REF!,0)</f>
        <v>0</v>
      </c>
      <c r="JV47" s="1098">
        <f>IF(JV$9=$N47,#REF!,0)</f>
        <v>0</v>
      </c>
      <c r="JW47" s="1098">
        <f>IF(JW$9=$N47,#REF!,0)</f>
        <v>0</v>
      </c>
      <c r="JX47" s="681"/>
      <c r="JZ47" s="681">
        <f t="shared" si="123"/>
        <v>0</v>
      </c>
      <c r="KA47" s="681">
        <f t="shared" si="123"/>
        <v>0</v>
      </c>
      <c r="KB47" s="681">
        <f t="shared" si="123"/>
        <v>0</v>
      </c>
      <c r="KC47" s="681">
        <f t="shared" si="123"/>
        <v>0</v>
      </c>
      <c r="KD47" s="681">
        <f t="shared" si="123"/>
        <v>0</v>
      </c>
      <c r="KE47" s="681">
        <f t="shared" si="123"/>
        <v>0</v>
      </c>
      <c r="KF47" s="681">
        <f t="shared" si="123"/>
        <v>0</v>
      </c>
      <c r="KG47" s="681">
        <f t="shared" si="123"/>
        <v>0</v>
      </c>
      <c r="KH47" s="681">
        <f t="shared" si="123"/>
        <v>0</v>
      </c>
      <c r="KI47" s="681">
        <f t="shared" si="123"/>
        <v>0</v>
      </c>
      <c r="KJ47" s="681">
        <f t="shared" si="123"/>
        <v>0</v>
      </c>
      <c r="KN47" s="1098">
        <f t="shared" ref="KN47:LC62" si="126">IF(KN$9=$M47,$DV47,0)</f>
        <v>0</v>
      </c>
      <c r="KO47" s="1098">
        <f t="shared" si="126"/>
        <v>0</v>
      </c>
      <c r="KP47" s="1098">
        <f t="shared" si="126"/>
        <v>0</v>
      </c>
      <c r="KQ47" s="1098">
        <f t="shared" si="126"/>
        <v>0</v>
      </c>
      <c r="KR47" s="1098">
        <f t="shared" si="126"/>
        <v>0</v>
      </c>
      <c r="KS47" s="1098">
        <f t="shared" si="126"/>
        <v>0</v>
      </c>
      <c r="KT47" s="1098">
        <f t="shared" si="126"/>
        <v>0</v>
      </c>
      <c r="KU47" s="1098">
        <f t="shared" si="126"/>
        <v>0</v>
      </c>
      <c r="KV47" s="1098">
        <f t="shared" si="126"/>
        <v>0</v>
      </c>
      <c r="KW47" s="1098">
        <f t="shared" si="126"/>
        <v>0</v>
      </c>
      <c r="KX47" s="1098">
        <f t="shared" si="126"/>
        <v>0</v>
      </c>
      <c r="KY47" s="1098">
        <f t="shared" si="126"/>
        <v>0</v>
      </c>
      <c r="KZ47" s="1098">
        <f t="shared" si="126"/>
        <v>0</v>
      </c>
      <c r="LA47" s="1098">
        <f t="shared" si="126"/>
        <v>0</v>
      </c>
      <c r="LB47" s="1098">
        <f t="shared" si="126"/>
        <v>0</v>
      </c>
      <c r="LC47" s="1098">
        <f t="shared" si="125"/>
        <v>0</v>
      </c>
      <c r="LD47" s="1098">
        <f t="shared" si="124"/>
        <v>0</v>
      </c>
      <c r="LE47" s="1098">
        <f t="shared" si="124"/>
        <v>0</v>
      </c>
      <c r="LF47" s="1098">
        <f t="shared" si="124"/>
        <v>0</v>
      </c>
      <c r="LG47" s="1098">
        <f t="shared" si="124"/>
        <v>0</v>
      </c>
      <c r="LH47" s="1098">
        <f t="shared" si="124"/>
        <v>0</v>
      </c>
      <c r="LI47" s="1098">
        <f t="shared" si="124"/>
        <v>0</v>
      </c>
      <c r="LJ47" s="1098">
        <f t="shared" si="124"/>
        <v>0</v>
      </c>
      <c r="LK47" s="1098">
        <f t="shared" si="124"/>
        <v>0</v>
      </c>
      <c r="LL47" s="1098">
        <f t="shared" si="124"/>
        <v>0</v>
      </c>
      <c r="LM47" s="1098">
        <f t="shared" si="124"/>
        <v>0</v>
      </c>
      <c r="LN47" s="1098">
        <f t="shared" si="124"/>
        <v>0</v>
      </c>
      <c r="LO47" s="1098">
        <f t="shared" si="124"/>
        <v>0</v>
      </c>
      <c r="LP47" s="1098">
        <f t="shared" si="124"/>
        <v>0</v>
      </c>
      <c r="LQ47" s="1098">
        <f t="shared" si="124"/>
        <v>0</v>
      </c>
      <c r="LR47" s="1098">
        <f t="shared" si="124"/>
        <v>0</v>
      </c>
      <c r="LS47" s="1098">
        <f t="shared" si="124"/>
        <v>0</v>
      </c>
    </row>
    <row r="48" spans="1:331" ht="20.100000000000001" customHeight="1" x14ac:dyDescent="0.35">
      <c r="A48" s="733"/>
      <c r="B48" s="684" t="s">
        <v>745</v>
      </c>
      <c r="C48" s="571"/>
      <c r="D48" s="684"/>
      <c r="E48" s="684"/>
      <c r="F48" s="684"/>
      <c r="G48" s="684"/>
      <c r="H48" s="684"/>
      <c r="I48" s="684"/>
      <c r="J48" s="684" t="s">
        <v>194</v>
      </c>
      <c r="K48" s="588"/>
      <c r="L48" s="548" t="s">
        <v>743</v>
      </c>
      <c r="M48" s="548"/>
      <c r="N48" s="548"/>
      <c r="O48" s="1349"/>
      <c r="P48" s="727"/>
      <c r="Q48" s="727"/>
      <c r="R48" s="727"/>
      <c r="S48" s="727"/>
      <c r="T48" s="727"/>
      <c r="U48" s="727"/>
      <c r="V48" s="727"/>
      <c r="W48" s="727"/>
      <c r="X48" s="727"/>
      <c r="Y48" s="727"/>
      <c r="Z48" s="727"/>
      <c r="AA48" s="727"/>
      <c r="AB48" s="727"/>
      <c r="AC48" s="727"/>
      <c r="AD48" s="727"/>
      <c r="AE48" s="727"/>
      <c r="AF48" s="727"/>
      <c r="AG48" s="727"/>
      <c r="AH48" s="727"/>
      <c r="AI48" s="728"/>
      <c r="AJ48" s="727"/>
      <c r="AK48" s="727"/>
      <c r="AL48" s="727"/>
      <c r="AM48" s="727"/>
      <c r="AN48" s="566" t="e">
        <f t="shared" ref="AN48:AY48" si="127">AN51</f>
        <v>#REF!</v>
      </c>
      <c r="AO48" s="566" t="e">
        <f t="shared" si="127"/>
        <v>#REF!</v>
      </c>
      <c r="AP48" s="566" t="e">
        <f t="shared" si="127"/>
        <v>#REF!</v>
      </c>
      <c r="AQ48" s="566" t="e">
        <f t="shared" si="127"/>
        <v>#REF!</v>
      </c>
      <c r="AR48" s="566">
        <f t="shared" si="127"/>
        <v>0</v>
      </c>
      <c r="AS48" s="566" t="e">
        <f t="shared" si="127"/>
        <v>#REF!</v>
      </c>
      <c r="AT48" s="566" t="e">
        <f t="shared" si="127"/>
        <v>#REF!</v>
      </c>
      <c r="AU48" s="566" t="e">
        <f t="shared" si="127"/>
        <v>#REF!</v>
      </c>
      <c r="AV48" s="566">
        <f t="shared" si="127"/>
        <v>893500</v>
      </c>
      <c r="AW48" s="566">
        <f t="shared" si="127"/>
        <v>893500</v>
      </c>
      <c r="AX48" s="566">
        <f t="shared" si="127"/>
        <v>893500</v>
      </c>
      <c r="AY48" s="566">
        <f t="shared" si="127"/>
        <v>-34260</v>
      </c>
      <c r="AZ48" s="727"/>
      <c r="BA48" s="727"/>
      <c r="BB48" s="566">
        <f>BB51</f>
        <v>859240</v>
      </c>
      <c r="BC48" s="566">
        <f>BC51</f>
        <v>859240</v>
      </c>
      <c r="BD48" s="566">
        <f>BD51</f>
        <v>668847.71</v>
      </c>
      <c r="BE48" s="566">
        <f>BE51</f>
        <v>730672.69000000006</v>
      </c>
      <c r="BF48" s="566">
        <f>BF51</f>
        <v>794118.57</v>
      </c>
      <c r="BG48" s="566"/>
      <c r="BH48" s="566"/>
      <c r="BI48" s="566"/>
      <c r="BJ48" s="566"/>
      <c r="BK48" s="566"/>
      <c r="BL48" s="566"/>
      <c r="BM48" s="566"/>
      <c r="BN48" s="566"/>
      <c r="BO48" s="566"/>
      <c r="BP48" s="566"/>
      <c r="BQ48" s="566"/>
      <c r="BR48" s="566"/>
      <c r="BS48" s="566"/>
      <c r="BT48" s="566"/>
      <c r="BU48" s="566"/>
      <c r="BV48" s="566"/>
      <c r="BW48" s="566"/>
      <c r="BX48" s="566"/>
      <c r="BY48" s="566"/>
      <c r="BZ48" s="566">
        <f>BZ51</f>
        <v>807123.38</v>
      </c>
      <c r="CA48" s="566"/>
      <c r="CB48" s="566"/>
      <c r="CC48" s="566">
        <f>CC50</f>
        <v>270000</v>
      </c>
      <c r="CD48" s="566">
        <f>CD50</f>
        <v>270000</v>
      </c>
      <c r="CE48" s="566">
        <f>CE51</f>
        <v>270000</v>
      </c>
      <c r="CF48" s="566">
        <f>CF51</f>
        <v>78019.739999999991</v>
      </c>
      <c r="CG48" s="566">
        <f t="shared" si="10"/>
        <v>28.896199999999993</v>
      </c>
      <c r="CH48" s="566">
        <f>CH51</f>
        <v>-18000</v>
      </c>
      <c r="CI48" s="566">
        <f>CI51</f>
        <v>252000</v>
      </c>
      <c r="CJ48" s="566"/>
      <c r="CK48" s="566">
        <f t="shared" si="11"/>
        <v>0</v>
      </c>
      <c r="CL48" s="566">
        <f>CL51</f>
        <v>0</v>
      </c>
      <c r="CM48" s="566">
        <f>CM51</f>
        <v>252000</v>
      </c>
      <c r="CN48" s="566"/>
      <c r="CO48" s="566">
        <f t="shared" si="12"/>
        <v>0</v>
      </c>
      <c r="CP48" s="566">
        <f>CP51</f>
        <v>0</v>
      </c>
      <c r="CQ48" s="566">
        <f>CQ51</f>
        <v>252000</v>
      </c>
      <c r="CR48" s="566">
        <f>CR51</f>
        <v>141722.19</v>
      </c>
      <c r="CS48" s="566">
        <f t="shared" si="13"/>
        <v>56.238964285714289</v>
      </c>
      <c r="CT48" s="566">
        <f>CT51</f>
        <v>-15000</v>
      </c>
      <c r="CU48" s="566">
        <f>CU51</f>
        <v>237000</v>
      </c>
      <c r="CV48" s="566">
        <f>CV51</f>
        <v>141722.19</v>
      </c>
      <c r="CW48" s="566">
        <f t="shared" si="14"/>
        <v>59.798392405063296</v>
      </c>
      <c r="CX48" s="566">
        <f t="shared" ref="CX48:DH48" si="128">CX51</f>
        <v>-7458</v>
      </c>
      <c r="CY48" s="566">
        <f t="shared" si="128"/>
        <v>229542</v>
      </c>
      <c r="CZ48" s="566">
        <f t="shared" si="128"/>
        <v>310000</v>
      </c>
      <c r="DA48" s="566">
        <f t="shared" si="128"/>
        <v>310000</v>
      </c>
      <c r="DB48" s="566">
        <f>DB51</f>
        <v>113889.25</v>
      </c>
      <c r="DC48" s="566">
        <f>DC51</f>
        <v>75308.61</v>
      </c>
      <c r="DD48" s="566">
        <f t="shared" si="16"/>
        <v>66.124423507925471</v>
      </c>
      <c r="DE48" s="566">
        <f t="shared" si="17"/>
        <v>27.636187155963306</v>
      </c>
      <c r="DF48" s="566">
        <f>DF51</f>
        <v>228296.06</v>
      </c>
      <c r="DG48" s="566">
        <f t="shared" si="128"/>
        <v>310000</v>
      </c>
      <c r="DH48" s="566">
        <f t="shared" si="128"/>
        <v>38371.599999999999</v>
      </c>
      <c r="DI48" s="566">
        <f t="shared" si="18"/>
        <v>12.377935483870967</v>
      </c>
      <c r="DJ48" s="566">
        <f>DJ51</f>
        <v>-37500</v>
      </c>
      <c r="DK48" s="566">
        <f>DK51</f>
        <v>272500</v>
      </c>
      <c r="DL48" s="566">
        <f t="shared" si="19"/>
        <v>83.778370642201835</v>
      </c>
      <c r="DM48" s="566">
        <f>DM51</f>
        <v>0</v>
      </c>
      <c r="DN48" s="566">
        <f>DN51</f>
        <v>272500</v>
      </c>
      <c r="DO48" s="566">
        <f>DO51</f>
        <v>75308.61</v>
      </c>
      <c r="DP48" s="566">
        <f t="shared" si="20"/>
        <v>27.636187155963306</v>
      </c>
      <c r="DQ48" s="566">
        <f>DQ51</f>
        <v>-17000</v>
      </c>
      <c r="DR48" s="566">
        <f>DR51</f>
        <v>255500</v>
      </c>
      <c r="DS48" s="566">
        <f>DS51</f>
        <v>130733.44</v>
      </c>
      <c r="DT48" s="566">
        <f t="shared" si="21"/>
        <v>51.167686888454014</v>
      </c>
      <c r="DU48" s="566">
        <f t="shared" ref="DU48:EB48" si="129">DU51</f>
        <v>-65634</v>
      </c>
      <c r="DV48" s="566">
        <f t="shared" si="129"/>
        <v>189866</v>
      </c>
      <c r="DW48" s="566">
        <f t="shared" si="129"/>
        <v>255000</v>
      </c>
      <c r="DX48" s="566">
        <f t="shared" si="129"/>
        <v>259000</v>
      </c>
      <c r="DY48" s="566">
        <f t="shared" si="129"/>
        <v>259000</v>
      </c>
      <c r="DZ48" s="566">
        <f>DZ51</f>
        <v>75308.61</v>
      </c>
      <c r="EA48" s="566">
        <f t="shared" si="129"/>
        <v>255000</v>
      </c>
      <c r="EB48" s="566">
        <f t="shared" si="129"/>
        <v>30022.440000000002</v>
      </c>
      <c r="EC48" s="566">
        <f t="shared" si="23"/>
        <v>11.773505882352941</v>
      </c>
      <c r="ED48" s="566">
        <f>ED51</f>
        <v>-55000</v>
      </c>
      <c r="EE48" s="566">
        <f>EE51</f>
        <v>200000</v>
      </c>
      <c r="EF48" s="566">
        <f>EF51</f>
        <v>0</v>
      </c>
      <c r="EG48" s="566">
        <f t="shared" si="24"/>
        <v>0</v>
      </c>
      <c r="EH48" s="566" t="e">
        <f>EH51</f>
        <v>#REF!</v>
      </c>
      <c r="EI48" s="566">
        <f>IFERROR(#REF!/DZ48*100,)</f>
        <v>0</v>
      </c>
      <c r="EJ48" s="566">
        <f>IFERROR(#REF!/#REF!*100,)</f>
        <v>0</v>
      </c>
      <c r="EK48" s="566">
        <f t="shared" ref="EK48:EM48" si="130">EK51</f>
        <v>250000</v>
      </c>
      <c r="EL48" s="566">
        <f t="shared" si="130"/>
        <v>250000</v>
      </c>
      <c r="EM48" s="566">
        <f t="shared" si="130"/>
        <v>250000</v>
      </c>
      <c r="EN48" s="946"/>
      <c r="EO48" s="946"/>
      <c r="EP48" s="946"/>
      <c r="EQ48" s="946"/>
      <c r="ER48" s="946"/>
      <c r="ES48" s="146">
        <f t="shared" si="26"/>
        <v>0</v>
      </c>
      <c r="EX48" s="739">
        <f>IF(EX$9=$K48,#REF!,0)</f>
        <v>0</v>
      </c>
      <c r="EY48" s="739">
        <f>IF(EY$9=$K48,#REF!,0)</f>
        <v>0</v>
      </c>
      <c r="EZ48" s="739">
        <f>IF(EZ$9=$K48,#REF!,0)</f>
        <v>0</v>
      </c>
      <c r="FA48" s="739">
        <f>IF(FA$9=$K48,#REF!,0)</f>
        <v>0</v>
      </c>
      <c r="FB48" s="739">
        <f>IF(FB$9=$K48,#REF!,0)</f>
        <v>0</v>
      </c>
      <c r="FC48" s="739">
        <f>IF(FC$9=$K48,#REF!,0)</f>
        <v>0</v>
      </c>
      <c r="FD48" s="739">
        <f>IF(FD$9=$K48,#REF!,0)</f>
        <v>0</v>
      </c>
      <c r="FE48" s="739">
        <f>IF(FE$9=$K48,#REF!,0)</f>
        <v>0</v>
      </c>
      <c r="FF48" s="739">
        <f>IF(FF$9=$K48,#REF!,0)</f>
        <v>0</v>
      </c>
      <c r="FG48" s="739">
        <f>IF(FG$9=$K48,#REF!,0)</f>
        <v>0</v>
      </c>
      <c r="FH48" s="739">
        <f>IF(FH$9=$K48,#REF!,0)</f>
        <v>0</v>
      </c>
      <c r="FI48" s="739">
        <f>IF(FI$9=$K48,#REF!,0)</f>
        <v>0</v>
      </c>
      <c r="FJ48" s="739">
        <f>IF(FJ$9=$K48,#REF!,0)</f>
        <v>0</v>
      </c>
      <c r="FK48" s="739">
        <f>IF(FK$9=$K48,#REF!,0)</f>
        <v>0</v>
      </c>
      <c r="FL48" s="739">
        <f>IF(FL$9=$K48,#REF!,0)</f>
        <v>0</v>
      </c>
      <c r="FM48" s="739">
        <f>IF(FM$9=$K48,#REF!,0)</f>
        <v>0</v>
      </c>
      <c r="FN48" s="739">
        <f>IF(FN$9=$K48,#REF!,0)</f>
        <v>0</v>
      </c>
      <c r="FO48" s="739">
        <f>IF(FO$9=$K48,#REF!,0)</f>
        <v>0</v>
      </c>
      <c r="FP48" s="739">
        <f>IF(FP$9=$K48,#REF!,0)</f>
        <v>0</v>
      </c>
      <c r="FQ48" s="739">
        <f>IF(FQ$9=$K48,#REF!,0)</f>
        <v>0</v>
      </c>
      <c r="FU48" s="739">
        <f t="shared" si="111"/>
        <v>0</v>
      </c>
      <c r="FV48" s="739">
        <f t="shared" si="111"/>
        <v>0</v>
      </c>
      <c r="FW48" s="739">
        <f t="shared" si="111"/>
        <v>0</v>
      </c>
      <c r="FX48" s="739">
        <f t="shared" si="111"/>
        <v>0</v>
      </c>
      <c r="FY48" s="739">
        <f t="shared" si="111"/>
        <v>0</v>
      </c>
      <c r="FZ48" s="739">
        <f t="shared" si="111"/>
        <v>0</v>
      </c>
      <c r="GA48" s="739">
        <f t="shared" si="111"/>
        <v>0</v>
      </c>
      <c r="GB48" s="739">
        <f t="shared" si="111"/>
        <v>0</v>
      </c>
      <c r="GC48" s="739">
        <f t="shared" si="111"/>
        <v>0</v>
      </c>
      <c r="GD48" s="739">
        <f t="shared" si="111"/>
        <v>0</v>
      </c>
      <c r="GE48" s="739">
        <f t="shared" si="112"/>
        <v>0</v>
      </c>
      <c r="GF48" s="739">
        <f t="shared" si="112"/>
        <v>0</v>
      </c>
      <c r="GG48" s="739">
        <f t="shared" si="112"/>
        <v>0</v>
      </c>
      <c r="GH48" s="739">
        <f t="shared" si="112"/>
        <v>0</v>
      </c>
      <c r="GI48" s="739">
        <f t="shared" si="112"/>
        <v>0</v>
      </c>
      <c r="GJ48" s="739">
        <f t="shared" si="112"/>
        <v>0</v>
      </c>
      <c r="GK48" s="739">
        <f t="shared" si="112"/>
        <v>0</v>
      </c>
      <c r="GL48" s="739">
        <f t="shared" si="112"/>
        <v>0</v>
      </c>
      <c r="GM48" s="739">
        <f t="shared" si="112"/>
        <v>0</v>
      </c>
      <c r="GN48" s="739">
        <f t="shared" si="112"/>
        <v>0</v>
      </c>
      <c r="GQ48" s="1098">
        <f>IF(GQ$9=$N48,#REF!,0)</f>
        <v>0</v>
      </c>
      <c r="GR48" s="1098">
        <f>IF(GR$9=$N48,#REF!,0)</f>
        <v>0</v>
      </c>
      <c r="GS48" s="1098">
        <f>IF(GS$9=$N48,#REF!,0)</f>
        <v>0</v>
      </c>
      <c r="GT48" s="1098">
        <f>IF(GT$9=$N48,#REF!,0)</f>
        <v>0</v>
      </c>
      <c r="GU48" s="1098">
        <f>IF(GU$9=$N48,#REF!,0)</f>
        <v>0</v>
      </c>
      <c r="GV48" s="1098">
        <f>IF(GV$9=$N48,#REF!,0)</f>
        <v>0</v>
      </c>
      <c r="GW48" s="1098">
        <f>IF(GW$9=$N48,#REF!,0)</f>
        <v>0</v>
      </c>
      <c r="GX48" s="1098">
        <f>IF(GX$9=$N48,#REF!,0)</f>
        <v>0</v>
      </c>
      <c r="GY48" s="1098">
        <f>IF(GY$9=$N48,#REF!,0)</f>
        <v>0</v>
      </c>
      <c r="GZ48" s="1098">
        <f>IF(GZ$9=$N48,#REF!,0)</f>
        <v>0</v>
      </c>
      <c r="HA48" s="1098">
        <f>IF(HA$9=$N48,#REF!,0)</f>
        <v>0</v>
      </c>
      <c r="HB48" s="1098">
        <f>IF(HB$9=$N48,#REF!,0)</f>
        <v>0</v>
      </c>
      <c r="HC48" s="1098">
        <f>IF(HC$9=$N48,#REF!,0)</f>
        <v>0</v>
      </c>
      <c r="HD48" s="1098">
        <f>IF(HD$9=$N48,#REF!,0)</f>
        <v>0</v>
      </c>
      <c r="HE48" s="1098">
        <f>IF(HE$9=$N48,#REF!,0)</f>
        <v>0</v>
      </c>
      <c r="HF48" s="1098">
        <f>IF(HF$9=$N48,#REF!,0)</f>
        <v>0</v>
      </c>
      <c r="HG48" s="1098">
        <f>IF(HG$9=$N48,#REF!,0)</f>
        <v>0</v>
      </c>
      <c r="HH48" s="1098">
        <f>IF(HH$9=$N48,#REF!,0)</f>
        <v>0</v>
      </c>
      <c r="HI48" s="1098">
        <f>IF(HI$9=$N48,#REF!,0)</f>
        <v>0</v>
      </c>
      <c r="HJ48" s="1098">
        <f>IF(HJ$9=$N48,#REF!,0)</f>
        <v>0</v>
      </c>
      <c r="HK48" s="1098">
        <f>IF(HK$9=$N48,#REF!,0)</f>
        <v>0</v>
      </c>
      <c r="HL48" s="1098">
        <f>IF(HL$9=$N48,#REF!,0)</f>
        <v>0</v>
      </c>
      <c r="HM48" s="1098">
        <f>IF(HM$9=$N48,#REF!,0)</f>
        <v>0</v>
      </c>
      <c r="HN48" s="1098">
        <f>IF(HN$9=$N48,#REF!,0)</f>
        <v>0</v>
      </c>
      <c r="HO48" s="1098">
        <f>IF(HO$9=$N48,#REF!,0)</f>
        <v>0</v>
      </c>
      <c r="HP48" s="1098">
        <f>IF(HP$9=$N48,#REF!,0)</f>
        <v>0</v>
      </c>
      <c r="HQ48" s="1098">
        <f>IF(HQ$9=$N48,#REF!,0)</f>
        <v>0</v>
      </c>
      <c r="HR48" s="1098">
        <f>IF(HR$9=$N48,#REF!,0)</f>
        <v>0</v>
      </c>
      <c r="HS48" s="1098">
        <f>IF(HS$9=$N48,#REF!,0)</f>
        <v>0</v>
      </c>
      <c r="HT48" s="1098">
        <f>IF(HT$9=$N48,#REF!,0)</f>
        <v>0</v>
      </c>
      <c r="HU48" s="1098">
        <f>IF(HU$9=$N48,#REF!,0)</f>
        <v>0</v>
      </c>
      <c r="HV48" s="1098">
        <f>IF(HV$9=$N48,#REF!,0)</f>
        <v>0</v>
      </c>
      <c r="HW48" s="1098">
        <f>IF(HW$9=$N48,#REF!,0)</f>
        <v>0</v>
      </c>
      <c r="HX48" s="1098">
        <f>IF(HX$9=$N48,#REF!,0)</f>
        <v>0</v>
      </c>
      <c r="HY48" s="1098">
        <f>IF(HY$9=$N48,#REF!,0)</f>
        <v>0</v>
      </c>
      <c r="HZ48" s="1098">
        <f>IF(HZ$9=$N48,#REF!,0)</f>
        <v>0</v>
      </c>
      <c r="IA48" s="1098">
        <f>IF(IA$9=$N48,#REF!,0)</f>
        <v>0</v>
      </c>
      <c r="IB48" s="1098">
        <f>IF(IB$9=$N48,#REF!,0)</f>
        <v>0</v>
      </c>
      <c r="IC48" s="1098">
        <f>IF(IC$9=$N48,#REF!,0)</f>
        <v>0</v>
      </c>
      <c r="ID48" s="1098">
        <f>IF(ID$9=$N48,#REF!,0)</f>
        <v>0</v>
      </c>
      <c r="IE48" s="1098">
        <f>IF(IE$9=$N48,#REF!,0)</f>
        <v>0</v>
      </c>
      <c r="IF48" s="1098">
        <f>IF(IF$9=$N48,#REF!,0)</f>
        <v>0</v>
      </c>
      <c r="IG48" s="1098">
        <f>IF(IG$9=$N48,#REF!,0)</f>
        <v>0</v>
      </c>
      <c r="IH48" s="1098">
        <f>IF(IH$9=$N48,#REF!,0)</f>
        <v>0</v>
      </c>
      <c r="II48" s="1098">
        <f>IF(II$9=$N48,#REF!,0)</f>
        <v>0</v>
      </c>
      <c r="IJ48" s="1098">
        <f>IF(IJ$9=$N48,#REF!,0)</f>
        <v>0</v>
      </c>
      <c r="IK48" s="1098">
        <f>IF(IK$9=$N48,#REF!,0)</f>
        <v>0</v>
      </c>
      <c r="IL48" s="1098">
        <f>IF(IL$9=$N48,#REF!,0)</f>
        <v>0</v>
      </c>
      <c r="IM48" s="1098">
        <f>IF(IM$9=$N48,#REF!,0)</f>
        <v>0</v>
      </c>
      <c r="IN48" s="1098">
        <f>IF(IN$9=$N48,#REF!,0)</f>
        <v>0</v>
      </c>
      <c r="IO48" s="1098">
        <f>IF(IO$9=$N48,#REF!,0)</f>
        <v>0</v>
      </c>
      <c r="IP48" s="1098">
        <f>IF(IP$9=$N48,#REF!,0)</f>
        <v>0</v>
      </c>
      <c r="IQ48" s="1098">
        <f>IF(IQ$9=$N48,#REF!,0)</f>
        <v>0</v>
      </c>
      <c r="IR48" s="1098">
        <f>IF(IR$9=$N48,#REF!,0)</f>
        <v>0</v>
      </c>
      <c r="IS48" s="1098">
        <f>IF(IS$9=$N48,#REF!,0)</f>
        <v>0</v>
      </c>
      <c r="IT48" s="1098">
        <f>IF(IT$9=$N48,#REF!,0)</f>
        <v>0</v>
      </c>
      <c r="IU48" s="1098">
        <f>IF(IU$9=$N48,#REF!,0)</f>
        <v>0</v>
      </c>
      <c r="IV48" s="1098">
        <f>IF(IV$9=$N48,#REF!,0)</f>
        <v>0</v>
      </c>
      <c r="IW48" s="1098">
        <f>IF(IW$9=$N48,#REF!,0)</f>
        <v>0</v>
      </c>
      <c r="IX48" s="1098">
        <f>IF(IX$9=$N48,#REF!,0)</f>
        <v>0</v>
      </c>
      <c r="IY48" s="1098">
        <f>IF(IY$9=$N48,#REF!,0)</f>
        <v>0</v>
      </c>
      <c r="IZ48" s="1098">
        <f>IF(IZ$9=$N48,#REF!,0)</f>
        <v>0</v>
      </c>
      <c r="JA48" s="1098">
        <f>IF(JA$9=$N48,#REF!,0)</f>
        <v>0</v>
      </c>
      <c r="JB48" s="1098">
        <f>IF(JB$9=$N48,#REF!,0)</f>
        <v>0</v>
      </c>
      <c r="JC48" s="1098">
        <f>IF(JC$9=$N48,#REF!,0)</f>
        <v>0</v>
      </c>
      <c r="JD48" s="1098">
        <f>IF(JD$9=$N48,#REF!,0)</f>
        <v>0</v>
      </c>
      <c r="JE48" s="1098">
        <f>IF(JE$9=$N48,#REF!,0)</f>
        <v>0</v>
      </c>
      <c r="JF48" s="1098">
        <f>IF(JF$9=$N48,#REF!,0)</f>
        <v>0</v>
      </c>
      <c r="JG48" s="1098">
        <f>IF(JG$9=$N48,#REF!,0)</f>
        <v>0</v>
      </c>
      <c r="JH48" s="1098">
        <f>IF(JH$9=$N48,#REF!,0)</f>
        <v>0</v>
      </c>
      <c r="JI48" s="1098">
        <f>IF(JI$9=$N48,#REF!,0)</f>
        <v>0</v>
      </c>
      <c r="JJ48" s="1098">
        <f>IF(JJ$9=$N48,#REF!,0)</f>
        <v>0</v>
      </c>
      <c r="JK48" s="1098">
        <f>IF(JK$9=$N48,#REF!,0)</f>
        <v>0</v>
      </c>
      <c r="JL48" s="1098">
        <f>IF(JL$9=$N48,#REF!,0)</f>
        <v>0</v>
      </c>
      <c r="JM48" s="1098">
        <f>IF(JM$9=$N48,#REF!,0)</f>
        <v>0</v>
      </c>
      <c r="JN48" s="1098">
        <f>IF(JN$9=$N48,#REF!,0)</f>
        <v>0</v>
      </c>
      <c r="JO48" s="1098">
        <f>IF(JO$9=$N48,#REF!,0)</f>
        <v>0</v>
      </c>
      <c r="JP48" s="1098">
        <f>IF(JP$9=$N48,#REF!,0)</f>
        <v>0</v>
      </c>
      <c r="JQ48" s="1098">
        <f>IF(JQ$9=$N48,#REF!,0)</f>
        <v>0</v>
      </c>
      <c r="JR48" s="1098">
        <f>IF(JR$9=$N48,#REF!,0)</f>
        <v>0</v>
      </c>
      <c r="JS48" s="1098">
        <f>IF(JS$9=$N48,#REF!,0)</f>
        <v>0</v>
      </c>
      <c r="JT48" s="1098">
        <f>IF(JT$9=$N48,#REF!,0)</f>
        <v>0</v>
      </c>
      <c r="JU48" s="1098">
        <f>IF(JU$9=$N48,#REF!,0)</f>
        <v>0</v>
      </c>
      <c r="JV48" s="1098">
        <f>IF(JV$9=$N48,#REF!,0)</f>
        <v>0</v>
      </c>
      <c r="JW48" s="1098">
        <f>IF(JW$9=$N48,#REF!,0)</f>
        <v>0</v>
      </c>
      <c r="JX48" s="681"/>
      <c r="JZ48" s="681">
        <f t="shared" si="123"/>
        <v>0</v>
      </c>
      <c r="KA48" s="681">
        <f t="shared" si="123"/>
        <v>0</v>
      </c>
      <c r="KB48" s="681">
        <f t="shared" si="123"/>
        <v>0</v>
      </c>
      <c r="KC48" s="681">
        <f t="shared" si="123"/>
        <v>0</v>
      </c>
      <c r="KD48" s="681">
        <f t="shared" si="123"/>
        <v>0</v>
      </c>
      <c r="KE48" s="681">
        <f t="shared" si="123"/>
        <v>0</v>
      </c>
      <c r="KF48" s="681">
        <f t="shared" si="123"/>
        <v>0</v>
      </c>
      <c r="KG48" s="681">
        <f t="shared" si="123"/>
        <v>0</v>
      </c>
      <c r="KH48" s="681">
        <f t="shared" si="123"/>
        <v>0</v>
      </c>
      <c r="KI48" s="681">
        <f t="shared" si="123"/>
        <v>0</v>
      </c>
      <c r="KJ48" s="681">
        <f t="shared" si="123"/>
        <v>0</v>
      </c>
      <c r="KN48" s="1098">
        <f t="shared" si="126"/>
        <v>0</v>
      </c>
      <c r="KO48" s="1098">
        <f t="shared" si="126"/>
        <v>0</v>
      </c>
      <c r="KP48" s="1098">
        <f t="shared" si="126"/>
        <v>0</v>
      </c>
      <c r="KQ48" s="1098">
        <f t="shared" si="126"/>
        <v>0</v>
      </c>
      <c r="KR48" s="1098">
        <f t="shared" si="126"/>
        <v>0</v>
      </c>
      <c r="KS48" s="1098">
        <f t="shared" si="126"/>
        <v>0</v>
      </c>
      <c r="KT48" s="1098">
        <f t="shared" si="126"/>
        <v>0</v>
      </c>
      <c r="KU48" s="1098">
        <f t="shared" si="126"/>
        <v>0</v>
      </c>
      <c r="KV48" s="1098">
        <f t="shared" si="126"/>
        <v>0</v>
      </c>
      <c r="KW48" s="1098">
        <f t="shared" si="126"/>
        <v>0</v>
      </c>
      <c r="KX48" s="1098">
        <f t="shared" si="126"/>
        <v>0</v>
      </c>
      <c r="KY48" s="1098">
        <f t="shared" si="126"/>
        <v>0</v>
      </c>
      <c r="KZ48" s="1098">
        <f t="shared" si="126"/>
        <v>0</v>
      </c>
      <c r="LA48" s="1098">
        <f t="shared" si="126"/>
        <v>0</v>
      </c>
      <c r="LB48" s="1098">
        <f t="shared" si="126"/>
        <v>0</v>
      </c>
      <c r="LC48" s="1098">
        <f t="shared" si="125"/>
        <v>0</v>
      </c>
      <c r="LD48" s="1098">
        <f t="shared" si="124"/>
        <v>0</v>
      </c>
      <c r="LE48" s="1098">
        <f t="shared" si="124"/>
        <v>0</v>
      </c>
      <c r="LF48" s="1098">
        <f t="shared" si="124"/>
        <v>0</v>
      </c>
      <c r="LG48" s="1098">
        <f t="shared" si="124"/>
        <v>0</v>
      </c>
      <c r="LH48" s="1098">
        <f t="shared" si="124"/>
        <v>0</v>
      </c>
      <c r="LI48" s="1098">
        <f t="shared" si="124"/>
        <v>0</v>
      </c>
      <c r="LJ48" s="1098">
        <f t="shared" si="124"/>
        <v>0</v>
      </c>
      <c r="LK48" s="1098">
        <f t="shared" si="124"/>
        <v>0</v>
      </c>
      <c r="LL48" s="1098">
        <f t="shared" si="124"/>
        <v>0</v>
      </c>
      <c r="LM48" s="1098">
        <f t="shared" si="124"/>
        <v>0</v>
      </c>
      <c r="LN48" s="1098">
        <f t="shared" si="124"/>
        <v>0</v>
      </c>
      <c r="LO48" s="1098">
        <f t="shared" si="124"/>
        <v>0</v>
      </c>
      <c r="LP48" s="1098">
        <f t="shared" si="124"/>
        <v>0</v>
      </c>
      <c r="LQ48" s="1098">
        <f t="shared" si="124"/>
        <v>0</v>
      </c>
      <c r="LR48" s="1098">
        <f t="shared" si="124"/>
        <v>0</v>
      </c>
      <c r="LS48" s="1098">
        <f t="shared" si="124"/>
        <v>0</v>
      </c>
    </row>
    <row r="49" spans="1:331" ht="20.100000000000001" customHeight="1" x14ac:dyDescent="0.35">
      <c r="A49" s="668"/>
      <c r="B49" s="687"/>
      <c r="C49" s="572"/>
      <c r="D49" s="682"/>
      <c r="E49" s="682"/>
      <c r="F49" s="682"/>
      <c r="G49" s="682"/>
      <c r="H49" s="682"/>
      <c r="I49" s="682"/>
      <c r="J49" s="682"/>
      <c r="K49" s="702" t="s">
        <v>9</v>
      </c>
      <c r="L49" s="590" t="s">
        <v>132</v>
      </c>
      <c r="M49" s="590"/>
      <c r="N49" s="590"/>
      <c r="O49" s="1356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622"/>
      <c r="AJ49" s="35"/>
      <c r="AK49" s="35"/>
      <c r="AL49" s="35"/>
      <c r="AM49" s="35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31"/>
      <c r="BA49" s="31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4"/>
      <c r="BT49" s="114"/>
      <c r="BU49" s="114"/>
      <c r="BV49" s="114"/>
      <c r="BW49" s="114"/>
      <c r="BX49" s="114"/>
      <c r="BY49" s="114"/>
      <c r="BZ49" s="114">
        <f>BZ51</f>
        <v>807123.38</v>
      </c>
      <c r="CA49" s="114"/>
      <c r="CB49" s="114"/>
      <c r="CC49" s="114">
        <f>CC50</f>
        <v>270000</v>
      </c>
      <c r="CD49" s="114">
        <f>CD50</f>
        <v>270000</v>
      </c>
      <c r="CE49" s="114">
        <f>CE51</f>
        <v>270000</v>
      </c>
      <c r="CF49" s="114">
        <f>CF51</f>
        <v>78019.739999999991</v>
      </c>
      <c r="CG49" s="114">
        <f t="shared" si="10"/>
        <v>28.896199999999993</v>
      </c>
      <c r="CH49" s="114">
        <f>CH51</f>
        <v>-18000</v>
      </c>
      <c r="CI49" s="114">
        <f>CI51</f>
        <v>252000</v>
      </c>
      <c r="CJ49" s="114"/>
      <c r="CK49" s="114">
        <f t="shared" si="11"/>
        <v>0</v>
      </c>
      <c r="CL49" s="114">
        <f>CL51</f>
        <v>0</v>
      </c>
      <c r="CM49" s="114">
        <f>CM51</f>
        <v>252000</v>
      </c>
      <c r="CN49" s="114"/>
      <c r="CO49" s="114">
        <f t="shared" si="12"/>
        <v>0</v>
      </c>
      <c r="CP49" s="114">
        <f>CP51</f>
        <v>0</v>
      </c>
      <c r="CQ49" s="114">
        <f>CQ51</f>
        <v>252000</v>
      </c>
      <c r="CR49" s="114">
        <f>CR51</f>
        <v>141722.19</v>
      </c>
      <c r="CS49" s="114">
        <f t="shared" si="13"/>
        <v>56.238964285714289</v>
      </c>
      <c r="CT49" s="114">
        <f>CT51</f>
        <v>-15000</v>
      </c>
      <c r="CU49" s="114">
        <f>CU51</f>
        <v>237000</v>
      </c>
      <c r="CV49" s="114">
        <f>CV51</f>
        <v>141722.19</v>
      </c>
      <c r="CW49" s="114">
        <f t="shared" si="14"/>
        <v>59.798392405063296</v>
      </c>
      <c r="CX49" s="114">
        <f t="shared" ref="CX49:DH49" si="131">CX51</f>
        <v>-7458</v>
      </c>
      <c r="CY49" s="114">
        <f t="shared" si="131"/>
        <v>229542</v>
      </c>
      <c r="CZ49" s="114">
        <f t="shared" si="131"/>
        <v>310000</v>
      </c>
      <c r="DA49" s="114">
        <f t="shared" si="131"/>
        <v>310000</v>
      </c>
      <c r="DB49" s="114">
        <f>DB51</f>
        <v>113889.25</v>
      </c>
      <c r="DC49" s="114">
        <f>DC51</f>
        <v>75308.61</v>
      </c>
      <c r="DD49" s="114">
        <f t="shared" si="16"/>
        <v>66.124423507925471</v>
      </c>
      <c r="DE49" s="114">
        <f t="shared" si="17"/>
        <v>27.636187155963306</v>
      </c>
      <c r="DF49" s="114">
        <f>DF51</f>
        <v>228296.06</v>
      </c>
      <c r="DG49" s="114">
        <f t="shared" si="131"/>
        <v>310000</v>
      </c>
      <c r="DH49" s="114">
        <f t="shared" si="131"/>
        <v>38371.599999999999</v>
      </c>
      <c r="DI49" s="114">
        <f t="shared" si="18"/>
        <v>12.377935483870967</v>
      </c>
      <c r="DJ49" s="114">
        <f>DJ51</f>
        <v>-37500</v>
      </c>
      <c r="DK49" s="114">
        <f>DK51</f>
        <v>272500</v>
      </c>
      <c r="DL49" s="114">
        <f t="shared" si="19"/>
        <v>83.778370642201835</v>
      </c>
      <c r="DM49" s="114">
        <f>DM51</f>
        <v>0</v>
      </c>
      <c r="DN49" s="114">
        <f>DN51</f>
        <v>272500</v>
      </c>
      <c r="DO49" s="114">
        <f>DO51</f>
        <v>75308.61</v>
      </c>
      <c r="DP49" s="114">
        <f t="shared" si="20"/>
        <v>27.636187155963306</v>
      </c>
      <c r="DQ49" s="114">
        <f>DQ51</f>
        <v>-17000</v>
      </c>
      <c r="DR49" s="114">
        <f>DR51</f>
        <v>255500</v>
      </c>
      <c r="DS49" s="114">
        <f>DS51</f>
        <v>130733.44</v>
      </c>
      <c r="DT49" s="114">
        <f t="shared" si="21"/>
        <v>51.167686888454014</v>
      </c>
      <c r="DU49" s="114">
        <f t="shared" ref="DU49:EB49" si="132">DU51</f>
        <v>-65634</v>
      </c>
      <c r="DV49" s="114">
        <f t="shared" si="132"/>
        <v>189866</v>
      </c>
      <c r="DW49" s="114">
        <f t="shared" si="132"/>
        <v>255000</v>
      </c>
      <c r="DX49" s="114">
        <f t="shared" si="132"/>
        <v>259000</v>
      </c>
      <c r="DY49" s="114">
        <f t="shared" si="132"/>
        <v>259000</v>
      </c>
      <c r="DZ49" s="114">
        <f>DZ51</f>
        <v>75308.61</v>
      </c>
      <c r="EA49" s="114">
        <f t="shared" si="132"/>
        <v>255000</v>
      </c>
      <c r="EB49" s="114">
        <f t="shared" si="132"/>
        <v>30022.440000000002</v>
      </c>
      <c r="EC49" s="114">
        <f t="shared" si="23"/>
        <v>11.773505882352941</v>
      </c>
      <c r="ED49" s="114">
        <f>ED51</f>
        <v>-55000</v>
      </c>
      <c r="EE49" s="114">
        <f>EE51</f>
        <v>200000</v>
      </c>
      <c r="EF49" s="114">
        <f>EF51</f>
        <v>0</v>
      </c>
      <c r="EG49" s="114">
        <f t="shared" si="24"/>
        <v>0</v>
      </c>
      <c r="EH49" s="114" t="e">
        <f>EH51</f>
        <v>#REF!</v>
      </c>
      <c r="EI49" s="114">
        <f>IFERROR(#REF!/DZ49*100,)</f>
        <v>0</v>
      </c>
      <c r="EJ49" s="114">
        <f>IFERROR(#REF!/#REF!*100,)</f>
        <v>0</v>
      </c>
      <c r="EK49" s="114">
        <f t="shared" ref="EK49:EM49" si="133">EK51</f>
        <v>250000</v>
      </c>
      <c r="EL49" s="114">
        <f t="shared" si="133"/>
        <v>250000</v>
      </c>
      <c r="EM49" s="114">
        <f t="shared" si="133"/>
        <v>250000</v>
      </c>
      <c r="EN49" s="123"/>
      <c r="EO49" s="123"/>
      <c r="EP49" s="123"/>
      <c r="EQ49" s="123"/>
      <c r="ER49" s="123"/>
      <c r="ES49" s="146">
        <f t="shared" si="26"/>
        <v>0</v>
      </c>
      <c r="EX49" s="739">
        <f>IF(EX$9=$K49,#REF!,0)</f>
        <v>0</v>
      </c>
      <c r="EY49" s="739">
        <f>IF(EY$9=$K49,#REF!,0)</f>
        <v>0</v>
      </c>
      <c r="EZ49" s="739">
        <f>IF(EZ$9=$K49,#REF!,0)</f>
        <v>0</v>
      </c>
      <c r="FA49" s="739">
        <f>IF(FA$9=$K49,#REF!,0)</f>
        <v>0</v>
      </c>
      <c r="FB49" s="739" t="e">
        <f>IF(FB$9=$K49,#REF!,0)</f>
        <v>#REF!</v>
      </c>
      <c r="FC49" s="739">
        <f>IF(FC$9=$K49,#REF!,0)</f>
        <v>0</v>
      </c>
      <c r="FD49" s="739">
        <f>IF(FD$9=$K49,#REF!,0)</f>
        <v>0</v>
      </c>
      <c r="FE49" s="739">
        <f>IF(FE$9=$K49,#REF!,0)</f>
        <v>0</v>
      </c>
      <c r="FF49" s="739">
        <f>IF(FF$9=$K49,#REF!,0)</f>
        <v>0</v>
      </c>
      <c r="FG49" s="739">
        <f>IF(FG$9=$K49,#REF!,0)</f>
        <v>0</v>
      </c>
      <c r="FH49" s="739">
        <f>IF(FH$9=$K49,#REF!,0)</f>
        <v>0</v>
      </c>
      <c r="FI49" s="739">
        <f>IF(FI$9=$K49,#REF!,0)</f>
        <v>0</v>
      </c>
      <c r="FJ49" s="739">
        <f>IF(FJ$9=$K49,#REF!,0)</f>
        <v>0</v>
      </c>
      <c r="FK49" s="739">
        <f>IF(FK$9=$K49,#REF!,0)</f>
        <v>0</v>
      </c>
      <c r="FL49" s="739">
        <f>IF(FL$9=$K49,#REF!,0)</f>
        <v>0</v>
      </c>
      <c r="FM49" s="739">
        <f>IF(FM$9=$K49,#REF!,0)</f>
        <v>0</v>
      </c>
      <c r="FN49" s="739">
        <f>IF(FN$9=$K49,#REF!,0)</f>
        <v>0</v>
      </c>
      <c r="FO49" s="739">
        <f>IF(FO$9=$K49,#REF!,0)</f>
        <v>0</v>
      </c>
      <c r="FP49" s="739">
        <f>IF(FP$9=$K49,#REF!,0)</f>
        <v>0</v>
      </c>
      <c r="FQ49" s="739">
        <f>IF(FQ$9=$K49,#REF!,0)</f>
        <v>0</v>
      </c>
      <c r="FU49" s="739">
        <f t="shared" si="111"/>
        <v>0</v>
      </c>
      <c r="FV49" s="739">
        <f t="shared" si="111"/>
        <v>0</v>
      </c>
      <c r="FW49" s="739">
        <f t="shared" si="111"/>
        <v>0</v>
      </c>
      <c r="FX49" s="739">
        <f t="shared" si="111"/>
        <v>0</v>
      </c>
      <c r="FY49" s="739">
        <f t="shared" si="111"/>
        <v>250000</v>
      </c>
      <c r="FZ49" s="739">
        <f t="shared" si="111"/>
        <v>0</v>
      </c>
      <c r="GA49" s="739">
        <f t="shared" si="111"/>
        <v>0</v>
      </c>
      <c r="GB49" s="739">
        <f t="shared" si="111"/>
        <v>0</v>
      </c>
      <c r="GC49" s="739">
        <f t="shared" si="111"/>
        <v>0</v>
      </c>
      <c r="GD49" s="739">
        <f t="shared" si="111"/>
        <v>0</v>
      </c>
      <c r="GE49" s="739">
        <f t="shared" si="112"/>
        <v>0</v>
      </c>
      <c r="GF49" s="739">
        <f t="shared" si="112"/>
        <v>0</v>
      </c>
      <c r="GG49" s="739">
        <f t="shared" si="112"/>
        <v>0</v>
      </c>
      <c r="GH49" s="739">
        <f t="shared" si="112"/>
        <v>0</v>
      </c>
      <c r="GI49" s="739">
        <f t="shared" si="112"/>
        <v>0</v>
      </c>
      <c r="GJ49" s="739">
        <f t="shared" si="112"/>
        <v>0</v>
      </c>
      <c r="GK49" s="739">
        <f t="shared" si="112"/>
        <v>0</v>
      </c>
      <c r="GL49" s="739">
        <f t="shared" si="112"/>
        <v>0</v>
      </c>
      <c r="GM49" s="739">
        <f t="shared" si="112"/>
        <v>0</v>
      </c>
      <c r="GN49" s="739">
        <f t="shared" si="112"/>
        <v>0</v>
      </c>
      <c r="GQ49" s="1098">
        <f>IF(GQ$9=$N49,#REF!,0)</f>
        <v>0</v>
      </c>
      <c r="GR49" s="1098">
        <f>IF(GR$9=$N49,#REF!,0)</f>
        <v>0</v>
      </c>
      <c r="GS49" s="1098">
        <f>IF(GS$9=$N49,#REF!,0)</f>
        <v>0</v>
      </c>
      <c r="GT49" s="1098">
        <f>IF(GT$9=$N49,#REF!,0)</f>
        <v>0</v>
      </c>
      <c r="GU49" s="1098">
        <f>IF(GU$9=$N49,#REF!,0)</f>
        <v>0</v>
      </c>
      <c r="GV49" s="1098">
        <f>IF(GV$9=$N49,#REF!,0)</f>
        <v>0</v>
      </c>
      <c r="GW49" s="1098">
        <f>IF(GW$9=$N49,#REF!,0)</f>
        <v>0</v>
      </c>
      <c r="GX49" s="1098">
        <f>IF(GX$9=$N49,#REF!,0)</f>
        <v>0</v>
      </c>
      <c r="GY49" s="1098">
        <f>IF(GY$9=$N49,#REF!,0)</f>
        <v>0</v>
      </c>
      <c r="GZ49" s="1098">
        <f>IF(GZ$9=$N49,#REF!,0)</f>
        <v>0</v>
      </c>
      <c r="HA49" s="1098">
        <f>IF(HA$9=$N49,#REF!,0)</f>
        <v>0</v>
      </c>
      <c r="HB49" s="1098">
        <f>IF(HB$9=$N49,#REF!,0)</f>
        <v>0</v>
      </c>
      <c r="HC49" s="1098">
        <f>IF(HC$9=$N49,#REF!,0)</f>
        <v>0</v>
      </c>
      <c r="HD49" s="1098">
        <f>IF(HD$9=$N49,#REF!,0)</f>
        <v>0</v>
      </c>
      <c r="HE49" s="1098">
        <f>IF(HE$9=$N49,#REF!,0)</f>
        <v>0</v>
      </c>
      <c r="HF49" s="1098">
        <f>IF(HF$9=$N49,#REF!,0)</f>
        <v>0</v>
      </c>
      <c r="HG49" s="1098">
        <f>IF(HG$9=$N49,#REF!,0)</f>
        <v>0</v>
      </c>
      <c r="HH49" s="1098">
        <f>IF(HH$9=$N49,#REF!,0)</f>
        <v>0</v>
      </c>
      <c r="HI49" s="1098">
        <f>IF(HI$9=$N49,#REF!,0)</f>
        <v>0</v>
      </c>
      <c r="HJ49" s="1098">
        <f>IF(HJ$9=$N49,#REF!,0)</f>
        <v>0</v>
      </c>
      <c r="HK49" s="1098">
        <f>IF(HK$9=$N49,#REF!,0)</f>
        <v>0</v>
      </c>
      <c r="HL49" s="1098">
        <f>IF(HL$9=$N49,#REF!,0)</f>
        <v>0</v>
      </c>
      <c r="HM49" s="1098">
        <f>IF(HM$9=$N49,#REF!,0)</f>
        <v>0</v>
      </c>
      <c r="HN49" s="1098">
        <f>IF(HN$9=$N49,#REF!,0)</f>
        <v>0</v>
      </c>
      <c r="HO49" s="1098">
        <f>IF(HO$9=$N49,#REF!,0)</f>
        <v>0</v>
      </c>
      <c r="HP49" s="1098">
        <f>IF(HP$9=$N49,#REF!,0)</f>
        <v>0</v>
      </c>
      <c r="HQ49" s="1098">
        <f>IF(HQ$9=$N49,#REF!,0)</f>
        <v>0</v>
      </c>
      <c r="HR49" s="1098">
        <f>IF(HR$9=$N49,#REF!,0)</f>
        <v>0</v>
      </c>
      <c r="HS49" s="1098">
        <f>IF(HS$9=$N49,#REF!,0)</f>
        <v>0</v>
      </c>
      <c r="HT49" s="1098">
        <f>IF(HT$9=$N49,#REF!,0)</f>
        <v>0</v>
      </c>
      <c r="HU49" s="1098">
        <f>IF(HU$9=$N49,#REF!,0)</f>
        <v>0</v>
      </c>
      <c r="HV49" s="1098">
        <f>IF(HV$9=$N49,#REF!,0)</f>
        <v>0</v>
      </c>
      <c r="HW49" s="1098">
        <f>IF(HW$9=$N49,#REF!,0)</f>
        <v>0</v>
      </c>
      <c r="HX49" s="1098">
        <f>IF(HX$9=$N49,#REF!,0)</f>
        <v>0</v>
      </c>
      <c r="HY49" s="1098">
        <f>IF(HY$9=$N49,#REF!,0)</f>
        <v>0</v>
      </c>
      <c r="HZ49" s="1098">
        <f>IF(HZ$9=$N49,#REF!,0)</f>
        <v>0</v>
      </c>
      <c r="IA49" s="1098">
        <f>IF(IA$9=$N49,#REF!,0)</f>
        <v>0</v>
      </c>
      <c r="IB49" s="1098">
        <f>IF(IB$9=$N49,#REF!,0)</f>
        <v>0</v>
      </c>
      <c r="IC49" s="1098">
        <f>IF(IC$9=$N49,#REF!,0)</f>
        <v>0</v>
      </c>
      <c r="ID49" s="1098">
        <f>IF(ID$9=$N49,#REF!,0)</f>
        <v>0</v>
      </c>
      <c r="IE49" s="1098">
        <f>IF(IE$9=$N49,#REF!,0)</f>
        <v>0</v>
      </c>
      <c r="IF49" s="1098">
        <f>IF(IF$9=$N49,#REF!,0)</f>
        <v>0</v>
      </c>
      <c r="IG49" s="1098">
        <f>IF(IG$9=$N49,#REF!,0)</f>
        <v>0</v>
      </c>
      <c r="IH49" s="1098">
        <f>IF(IH$9=$N49,#REF!,0)</f>
        <v>0</v>
      </c>
      <c r="II49" s="1098">
        <f>IF(II$9=$N49,#REF!,0)</f>
        <v>0</v>
      </c>
      <c r="IJ49" s="1098">
        <f>IF(IJ$9=$N49,#REF!,0)</f>
        <v>0</v>
      </c>
      <c r="IK49" s="1098">
        <f>IF(IK$9=$N49,#REF!,0)</f>
        <v>0</v>
      </c>
      <c r="IL49" s="1098">
        <f>IF(IL$9=$N49,#REF!,0)</f>
        <v>0</v>
      </c>
      <c r="IM49" s="1098">
        <f>IF(IM$9=$N49,#REF!,0)</f>
        <v>0</v>
      </c>
      <c r="IN49" s="1098">
        <f>IF(IN$9=$N49,#REF!,0)</f>
        <v>0</v>
      </c>
      <c r="IO49" s="1098">
        <f>IF(IO$9=$N49,#REF!,0)</f>
        <v>0</v>
      </c>
      <c r="IP49" s="1098">
        <f>IF(IP$9=$N49,#REF!,0)</f>
        <v>0</v>
      </c>
      <c r="IQ49" s="1098">
        <f>IF(IQ$9=$N49,#REF!,0)</f>
        <v>0</v>
      </c>
      <c r="IR49" s="1098">
        <f>IF(IR$9=$N49,#REF!,0)</f>
        <v>0</v>
      </c>
      <c r="IS49" s="1098">
        <f>IF(IS$9=$N49,#REF!,0)</f>
        <v>0</v>
      </c>
      <c r="IT49" s="1098">
        <f>IF(IT$9=$N49,#REF!,0)</f>
        <v>0</v>
      </c>
      <c r="IU49" s="1098">
        <f>IF(IU$9=$N49,#REF!,0)</f>
        <v>0</v>
      </c>
      <c r="IV49" s="1098">
        <f>IF(IV$9=$N49,#REF!,0)</f>
        <v>0</v>
      </c>
      <c r="IW49" s="1098">
        <f>IF(IW$9=$N49,#REF!,0)</f>
        <v>0</v>
      </c>
      <c r="IX49" s="1098">
        <f>IF(IX$9=$N49,#REF!,0)</f>
        <v>0</v>
      </c>
      <c r="IY49" s="1098">
        <f>IF(IY$9=$N49,#REF!,0)</f>
        <v>0</v>
      </c>
      <c r="IZ49" s="1098">
        <f>IF(IZ$9=$N49,#REF!,0)</f>
        <v>0</v>
      </c>
      <c r="JA49" s="1098">
        <f>IF(JA$9=$N49,#REF!,0)</f>
        <v>0</v>
      </c>
      <c r="JB49" s="1098">
        <f>IF(JB$9=$N49,#REF!,0)</f>
        <v>0</v>
      </c>
      <c r="JC49" s="1098">
        <f>IF(JC$9=$N49,#REF!,0)</f>
        <v>0</v>
      </c>
      <c r="JD49" s="1098">
        <f>IF(JD$9=$N49,#REF!,0)</f>
        <v>0</v>
      </c>
      <c r="JE49" s="1098">
        <f>IF(JE$9=$N49,#REF!,0)</f>
        <v>0</v>
      </c>
      <c r="JF49" s="1098">
        <f>IF(JF$9=$N49,#REF!,0)</f>
        <v>0</v>
      </c>
      <c r="JG49" s="1098">
        <f>IF(JG$9=$N49,#REF!,0)</f>
        <v>0</v>
      </c>
      <c r="JH49" s="1098">
        <f>IF(JH$9=$N49,#REF!,0)</f>
        <v>0</v>
      </c>
      <c r="JI49" s="1098">
        <f>IF(JI$9=$N49,#REF!,0)</f>
        <v>0</v>
      </c>
      <c r="JJ49" s="1098">
        <f>IF(JJ$9=$N49,#REF!,0)</f>
        <v>0</v>
      </c>
      <c r="JK49" s="1098">
        <f>IF(JK$9=$N49,#REF!,0)</f>
        <v>0</v>
      </c>
      <c r="JL49" s="1098">
        <f>IF(JL$9=$N49,#REF!,0)</f>
        <v>0</v>
      </c>
      <c r="JM49" s="1098">
        <f>IF(JM$9=$N49,#REF!,0)</f>
        <v>0</v>
      </c>
      <c r="JN49" s="1098">
        <f>IF(JN$9=$N49,#REF!,0)</f>
        <v>0</v>
      </c>
      <c r="JO49" s="1098">
        <f>IF(JO$9=$N49,#REF!,0)</f>
        <v>0</v>
      </c>
      <c r="JP49" s="1098">
        <f>IF(JP$9=$N49,#REF!,0)</f>
        <v>0</v>
      </c>
      <c r="JQ49" s="1098">
        <f>IF(JQ$9=$N49,#REF!,0)</f>
        <v>0</v>
      </c>
      <c r="JR49" s="1098">
        <f>IF(JR$9=$N49,#REF!,0)</f>
        <v>0</v>
      </c>
      <c r="JS49" s="1098">
        <f>IF(JS$9=$N49,#REF!,0)</f>
        <v>0</v>
      </c>
      <c r="JT49" s="1098">
        <f>IF(JT$9=$N49,#REF!,0)</f>
        <v>0</v>
      </c>
      <c r="JU49" s="1098">
        <f>IF(JU$9=$N49,#REF!,0)</f>
        <v>0</v>
      </c>
      <c r="JV49" s="1098">
        <f>IF(JV$9=$N49,#REF!,0)</f>
        <v>0</v>
      </c>
      <c r="JW49" s="1098">
        <f>IF(JW$9=$N49,#REF!,0)</f>
        <v>0</v>
      </c>
      <c r="JX49" s="681"/>
      <c r="JZ49" s="681">
        <f t="shared" si="123"/>
        <v>0</v>
      </c>
      <c r="KA49" s="681">
        <f t="shared" si="123"/>
        <v>0</v>
      </c>
      <c r="KB49" s="681">
        <f t="shared" si="123"/>
        <v>0</v>
      </c>
      <c r="KC49" s="681">
        <f t="shared" si="123"/>
        <v>0</v>
      </c>
      <c r="KD49" s="681">
        <f t="shared" si="123"/>
        <v>0</v>
      </c>
      <c r="KE49" s="681">
        <f t="shared" si="123"/>
        <v>0</v>
      </c>
      <c r="KF49" s="681">
        <f t="shared" si="123"/>
        <v>0</v>
      </c>
      <c r="KG49" s="681">
        <f t="shared" si="123"/>
        <v>0</v>
      </c>
      <c r="KH49" s="681">
        <f t="shared" si="123"/>
        <v>0</v>
      </c>
      <c r="KI49" s="681">
        <f t="shared" si="123"/>
        <v>0</v>
      </c>
      <c r="KJ49" s="681">
        <f t="shared" si="123"/>
        <v>0</v>
      </c>
      <c r="KN49" s="1098">
        <f t="shared" si="126"/>
        <v>0</v>
      </c>
      <c r="KO49" s="1098">
        <f t="shared" si="126"/>
        <v>0</v>
      </c>
      <c r="KP49" s="1098">
        <f t="shared" si="126"/>
        <v>0</v>
      </c>
      <c r="KQ49" s="1098">
        <f t="shared" si="126"/>
        <v>0</v>
      </c>
      <c r="KR49" s="1098">
        <f t="shared" si="126"/>
        <v>0</v>
      </c>
      <c r="KS49" s="1098">
        <f t="shared" si="126"/>
        <v>0</v>
      </c>
      <c r="KT49" s="1098">
        <f t="shared" si="126"/>
        <v>0</v>
      </c>
      <c r="KU49" s="1098">
        <f t="shared" si="126"/>
        <v>0</v>
      </c>
      <c r="KV49" s="1098">
        <f t="shared" si="126"/>
        <v>0</v>
      </c>
      <c r="KW49" s="1098">
        <f t="shared" si="126"/>
        <v>0</v>
      </c>
      <c r="KX49" s="1098">
        <f t="shared" si="126"/>
        <v>0</v>
      </c>
      <c r="KY49" s="1098">
        <f t="shared" si="126"/>
        <v>0</v>
      </c>
      <c r="KZ49" s="1098">
        <f t="shared" si="126"/>
        <v>0</v>
      </c>
      <c r="LA49" s="1098">
        <f t="shared" si="126"/>
        <v>0</v>
      </c>
      <c r="LB49" s="1098">
        <f t="shared" si="126"/>
        <v>0</v>
      </c>
      <c r="LC49" s="1098">
        <f t="shared" si="125"/>
        <v>0</v>
      </c>
      <c r="LD49" s="1098">
        <f t="shared" si="124"/>
        <v>0</v>
      </c>
      <c r="LE49" s="1098">
        <f t="shared" si="124"/>
        <v>0</v>
      </c>
      <c r="LF49" s="1098">
        <f t="shared" si="124"/>
        <v>0</v>
      </c>
      <c r="LG49" s="1098">
        <f t="shared" si="124"/>
        <v>0</v>
      </c>
      <c r="LH49" s="1098">
        <f t="shared" si="124"/>
        <v>0</v>
      </c>
      <c r="LI49" s="1098">
        <f t="shared" si="124"/>
        <v>0</v>
      </c>
      <c r="LJ49" s="1098">
        <f t="shared" si="124"/>
        <v>0</v>
      </c>
      <c r="LK49" s="1098">
        <f t="shared" si="124"/>
        <v>0</v>
      </c>
      <c r="LL49" s="1098">
        <f t="shared" si="124"/>
        <v>0</v>
      </c>
      <c r="LM49" s="1098">
        <f t="shared" si="124"/>
        <v>0</v>
      </c>
      <c r="LN49" s="1098">
        <f t="shared" si="124"/>
        <v>0</v>
      </c>
      <c r="LO49" s="1098">
        <f t="shared" si="124"/>
        <v>0</v>
      </c>
      <c r="LP49" s="1098">
        <f t="shared" si="124"/>
        <v>0</v>
      </c>
      <c r="LQ49" s="1098">
        <f t="shared" si="124"/>
        <v>0</v>
      </c>
      <c r="LR49" s="1098">
        <f t="shared" si="124"/>
        <v>0</v>
      </c>
      <c r="LS49" s="1098">
        <f t="shared" si="124"/>
        <v>0</v>
      </c>
    </row>
    <row r="50" spans="1:331" ht="20.100000000000001" customHeight="1" x14ac:dyDescent="0.35">
      <c r="A50" s="668"/>
      <c r="B50" s="871"/>
      <c r="C50" s="870"/>
      <c r="D50" s="871"/>
      <c r="E50" s="871"/>
      <c r="F50" s="871"/>
      <c r="G50" s="871"/>
      <c r="H50" s="871"/>
      <c r="I50" s="871"/>
      <c r="J50" s="871" t="s">
        <v>194</v>
      </c>
      <c r="K50" s="873">
        <v>3</v>
      </c>
      <c r="L50" s="874" t="s">
        <v>208</v>
      </c>
      <c r="M50" s="874"/>
      <c r="N50" s="874"/>
      <c r="O50" s="135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635"/>
      <c r="AJ50" s="31"/>
      <c r="AK50" s="31"/>
      <c r="AL50" s="31"/>
      <c r="AM50" s="31"/>
      <c r="AN50" s="634"/>
      <c r="AO50" s="634"/>
      <c r="AP50" s="634"/>
      <c r="AQ50" s="634"/>
      <c r="AR50" s="634"/>
      <c r="AS50" s="634"/>
      <c r="AT50" s="634"/>
      <c r="AU50" s="634"/>
      <c r="AV50" s="634"/>
      <c r="AW50" s="634"/>
      <c r="AX50" s="634"/>
      <c r="AY50" s="634"/>
      <c r="AZ50" s="31"/>
      <c r="BA50" s="31"/>
      <c r="BB50" s="634"/>
      <c r="BC50" s="634"/>
      <c r="BD50" s="634"/>
      <c r="BE50" s="634"/>
      <c r="BF50" s="634"/>
      <c r="BG50" s="634">
        <f>BG51</f>
        <v>794118.57000000007</v>
      </c>
      <c r="BH50" s="634">
        <f>BH51</f>
        <v>789118.57</v>
      </c>
      <c r="BI50" s="634">
        <f>BI51</f>
        <v>114505.60000000005</v>
      </c>
      <c r="BJ50" s="634">
        <f>BJ51</f>
        <v>903624.17</v>
      </c>
      <c r="BK50" s="634"/>
      <c r="BL50" s="634"/>
      <c r="BM50" s="634"/>
      <c r="BN50" s="634"/>
      <c r="BO50" s="634">
        <f>BO51</f>
        <v>870533.42999999993</v>
      </c>
      <c r="BP50" s="634"/>
      <c r="BQ50" s="634"/>
      <c r="BR50" s="634">
        <f t="shared" ref="BR50:CF50" si="134">BR51</f>
        <v>-600533.42999999993</v>
      </c>
      <c r="BS50" s="634">
        <f t="shared" si="134"/>
        <v>270000</v>
      </c>
      <c r="BT50" s="634">
        <f>BT51</f>
        <v>608311.24</v>
      </c>
      <c r="BU50" s="634">
        <f t="shared" si="134"/>
        <v>-63125</v>
      </c>
      <c r="BV50" s="634">
        <f t="shared" si="134"/>
        <v>270000</v>
      </c>
      <c r="BW50" s="634"/>
      <c r="BX50" s="634"/>
      <c r="BY50" s="634">
        <f t="shared" si="134"/>
        <v>807408.42999999993</v>
      </c>
      <c r="BZ50" s="634">
        <f t="shared" si="134"/>
        <v>807123.38</v>
      </c>
      <c r="CA50" s="634">
        <f t="shared" si="8"/>
        <v>101.63764083743816</v>
      </c>
      <c r="CB50" s="634">
        <f t="shared" si="9"/>
        <v>99.964695686915235</v>
      </c>
      <c r="CC50" s="634">
        <f>CC51</f>
        <v>270000</v>
      </c>
      <c r="CD50" s="634">
        <f>CD51</f>
        <v>270000</v>
      </c>
      <c r="CE50" s="634">
        <f>CE51</f>
        <v>270000</v>
      </c>
      <c r="CF50" s="634">
        <f t="shared" si="134"/>
        <v>78019.739999999991</v>
      </c>
      <c r="CG50" s="634">
        <f t="shared" si="10"/>
        <v>28.896199999999993</v>
      </c>
      <c r="CH50" s="634">
        <f>CH51</f>
        <v>-18000</v>
      </c>
      <c r="CI50" s="634">
        <f>CI51</f>
        <v>252000</v>
      </c>
      <c r="CJ50" s="634"/>
      <c r="CK50" s="634">
        <f t="shared" si="11"/>
        <v>0</v>
      </c>
      <c r="CL50" s="634">
        <f>CL51</f>
        <v>0</v>
      </c>
      <c r="CM50" s="634">
        <f>CM51</f>
        <v>252000</v>
      </c>
      <c r="CN50" s="634"/>
      <c r="CO50" s="634">
        <f t="shared" si="12"/>
        <v>0</v>
      </c>
      <c r="CP50" s="634">
        <f>CP51</f>
        <v>0</v>
      </c>
      <c r="CQ50" s="634">
        <f>CQ51</f>
        <v>252000</v>
      </c>
      <c r="CR50" s="634">
        <f>CR51</f>
        <v>141722.19</v>
      </c>
      <c r="CS50" s="634">
        <f t="shared" si="13"/>
        <v>56.238964285714289</v>
      </c>
      <c r="CT50" s="634">
        <f>CT51</f>
        <v>-15000</v>
      </c>
      <c r="CU50" s="634">
        <f>CU51</f>
        <v>237000</v>
      </c>
      <c r="CV50" s="795">
        <f>CV51</f>
        <v>141722.19</v>
      </c>
      <c r="CW50" s="795">
        <f t="shared" si="14"/>
        <v>59.798392405063296</v>
      </c>
      <c r="CX50" s="795">
        <f t="shared" ref="CX50:DH50" si="135">CX51</f>
        <v>-7458</v>
      </c>
      <c r="CY50" s="795">
        <f t="shared" si="135"/>
        <v>229542</v>
      </c>
      <c r="CZ50" s="795">
        <f t="shared" si="135"/>
        <v>310000</v>
      </c>
      <c r="DA50" s="795">
        <f t="shared" si="135"/>
        <v>310000</v>
      </c>
      <c r="DB50" s="795">
        <f t="shared" si="135"/>
        <v>113889.25</v>
      </c>
      <c r="DC50" s="795">
        <f>DC51</f>
        <v>75308.61</v>
      </c>
      <c r="DD50" s="795">
        <f t="shared" si="16"/>
        <v>66.124423507925471</v>
      </c>
      <c r="DE50" s="795">
        <f t="shared" si="17"/>
        <v>27.636187155963306</v>
      </c>
      <c r="DF50" s="795">
        <f>DF51</f>
        <v>228296.06</v>
      </c>
      <c r="DG50" s="795">
        <f t="shared" si="135"/>
        <v>310000</v>
      </c>
      <c r="DH50" s="795">
        <f t="shared" si="135"/>
        <v>38371.599999999999</v>
      </c>
      <c r="DI50" s="795">
        <f t="shared" si="18"/>
        <v>12.377935483870967</v>
      </c>
      <c r="DJ50" s="795">
        <f>DJ51</f>
        <v>-37500</v>
      </c>
      <c r="DK50" s="795">
        <f>DK51</f>
        <v>272500</v>
      </c>
      <c r="DL50" s="795">
        <f t="shared" si="19"/>
        <v>83.778370642201835</v>
      </c>
      <c r="DM50" s="795">
        <f>DM51</f>
        <v>0</v>
      </c>
      <c r="DN50" s="795">
        <f>DN51</f>
        <v>272500</v>
      </c>
      <c r="DO50" s="795">
        <f>DO51</f>
        <v>75308.61</v>
      </c>
      <c r="DP50" s="795">
        <f t="shared" si="20"/>
        <v>27.636187155963306</v>
      </c>
      <c r="DQ50" s="795">
        <f>DQ51</f>
        <v>-17000</v>
      </c>
      <c r="DR50" s="795">
        <f>DR51</f>
        <v>255500</v>
      </c>
      <c r="DS50" s="795">
        <f>DS51</f>
        <v>130733.44</v>
      </c>
      <c r="DT50" s="795">
        <f t="shared" si="21"/>
        <v>51.167686888454014</v>
      </c>
      <c r="DU50" s="795">
        <f t="shared" ref="DU50:EB50" si="136">DU51</f>
        <v>-65634</v>
      </c>
      <c r="DV50" s="1101">
        <f t="shared" si="136"/>
        <v>189866</v>
      </c>
      <c r="DW50" s="795">
        <f t="shared" si="136"/>
        <v>255000</v>
      </c>
      <c r="DX50" s="1101">
        <f t="shared" si="136"/>
        <v>259000</v>
      </c>
      <c r="DY50" s="795">
        <f t="shared" si="136"/>
        <v>259000</v>
      </c>
      <c r="DZ50" s="1101">
        <f>DZ51</f>
        <v>75308.61</v>
      </c>
      <c r="EA50" s="1101">
        <f t="shared" si="136"/>
        <v>255000</v>
      </c>
      <c r="EB50" s="1101">
        <f t="shared" si="136"/>
        <v>30022.440000000002</v>
      </c>
      <c r="EC50" s="1101">
        <f t="shared" si="23"/>
        <v>11.773505882352941</v>
      </c>
      <c r="ED50" s="1101">
        <f>ED51</f>
        <v>-55000</v>
      </c>
      <c r="EE50" s="1101">
        <f>EE51</f>
        <v>200000</v>
      </c>
      <c r="EF50" s="1101">
        <f>EF51</f>
        <v>0</v>
      </c>
      <c r="EG50" s="1101">
        <f t="shared" si="24"/>
        <v>0</v>
      </c>
      <c r="EH50" s="1101" t="e">
        <f>EH51</f>
        <v>#REF!</v>
      </c>
      <c r="EI50" s="1101">
        <f>IFERROR(#REF!/DZ50*100,)</f>
        <v>0</v>
      </c>
      <c r="EJ50" s="1101">
        <f>IFERROR(#REF!/#REF!*100,)</f>
        <v>0</v>
      </c>
      <c r="EK50" s="858">
        <f t="shared" ref="EK50:EM50" si="137">EK51</f>
        <v>250000</v>
      </c>
      <c r="EL50" s="858">
        <f t="shared" si="137"/>
        <v>250000</v>
      </c>
      <c r="EM50" s="858">
        <f t="shared" si="137"/>
        <v>250000</v>
      </c>
      <c r="EN50" s="1105"/>
      <c r="EO50" s="1105"/>
      <c r="EP50" s="1105"/>
      <c r="EQ50" s="1105"/>
      <c r="ER50" s="1105"/>
      <c r="ES50" s="146">
        <f t="shared" si="26"/>
        <v>0</v>
      </c>
      <c r="EX50" s="739">
        <f>IF(EX$9=$K50,#REF!,0)</f>
        <v>0</v>
      </c>
      <c r="EY50" s="739">
        <f>IF(EY$9=$K50,#REF!,0)</f>
        <v>0</v>
      </c>
      <c r="EZ50" s="739">
        <f>IF(EZ$9=$K50,#REF!,0)</f>
        <v>0</v>
      </c>
      <c r="FA50" s="739">
        <f>IF(FA$9=$K50,#REF!,0)</f>
        <v>0</v>
      </c>
      <c r="FB50" s="739">
        <f>IF(FB$9=$K50,#REF!,0)</f>
        <v>0</v>
      </c>
      <c r="FC50" s="739">
        <f>IF(FC$9=$K50,#REF!,0)</f>
        <v>0</v>
      </c>
      <c r="FD50" s="739">
        <f>IF(FD$9=$K50,#REF!,0)</f>
        <v>0</v>
      </c>
      <c r="FE50" s="739">
        <f>IF(FE$9=$K50,#REF!,0)</f>
        <v>0</v>
      </c>
      <c r="FF50" s="739">
        <f>IF(FF$9=$K50,#REF!,0)</f>
        <v>0</v>
      </c>
      <c r="FG50" s="739">
        <f>IF(FG$9=$K50,#REF!,0)</f>
        <v>0</v>
      </c>
      <c r="FH50" s="739">
        <f>IF(FH$9=$K50,#REF!,0)</f>
        <v>0</v>
      </c>
      <c r="FI50" s="739">
        <f>IF(FI$9=$K50,#REF!,0)</f>
        <v>0</v>
      </c>
      <c r="FJ50" s="739">
        <f>IF(FJ$9=$K50,#REF!,0)</f>
        <v>0</v>
      </c>
      <c r="FK50" s="739">
        <f>IF(FK$9=$K50,#REF!,0)</f>
        <v>0</v>
      </c>
      <c r="FL50" s="739">
        <f>IF(FL$9=$K50,#REF!,0)</f>
        <v>0</v>
      </c>
      <c r="FM50" s="739">
        <f>IF(FM$9=$K50,#REF!,0)</f>
        <v>0</v>
      </c>
      <c r="FN50" s="739">
        <f>IF(FN$9=$K50,#REF!,0)</f>
        <v>0</v>
      </c>
      <c r="FO50" s="739">
        <f>IF(FO$9=$K50,#REF!,0)</f>
        <v>0</v>
      </c>
      <c r="FP50" s="739">
        <f>IF(FP$9=$K50,#REF!,0)</f>
        <v>0</v>
      </c>
      <c r="FQ50" s="739">
        <f>IF(FQ$9=$K50,#REF!,0)</f>
        <v>0</v>
      </c>
      <c r="FU50" s="739">
        <f t="shared" si="111"/>
        <v>0</v>
      </c>
      <c r="FV50" s="739">
        <f t="shared" si="111"/>
        <v>0</v>
      </c>
      <c r="FW50" s="739">
        <f t="shared" si="111"/>
        <v>0</v>
      </c>
      <c r="FX50" s="739">
        <f t="shared" si="111"/>
        <v>0</v>
      </c>
      <c r="FY50" s="739">
        <f t="shared" si="111"/>
        <v>0</v>
      </c>
      <c r="FZ50" s="739">
        <f t="shared" si="111"/>
        <v>0</v>
      </c>
      <c r="GA50" s="739">
        <f t="shared" si="111"/>
        <v>0</v>
      </c>
      <c r="GB50" s="739">
        <f t="shared" si="111"/>
        <v>0</v>
      </c>
      <c r="GC50" s="739">
        <f t="shared" si="111"/>
        <v>0</v>
      </c>
      <c r="GD50" s="739">
        <f t="shared" si="111"/>
        <v>0</v>
      </c>
      <c r="GE50" s="739">
        <f t="shared" si="112"/>
        <v>0</v>
      </c>
      <c r="GF50" s="739">
        <f t="shared" si="112"/>
        <v>0</v>
      </c>
      <c r="GG50" s="739">
        <f t="shared" si="112"/>
        <v>0</v>
      </c>
      <c r="GH50" s="739">
        <f t="shared" si="112"/>
        <v>0</v>
      </c>
      <c r="GI50" s="739">
        <f t="shared" si="112"/>
        <v>0</v>
      </c>
      <c r="GJ50" s="739">
        <f t="shared" si="112"/>
        <v>0</v>
      </c>
      <c r="GK50" s="739">
        <f t="shared" si="112"/>
        <v>0</v>
      </c>
      <c r="GL50" s="739">
        <f t="shared" si="112"/>
        <v>0</v>
      </c>
      <c r="GM50" s="739">
        <f t="shared" si="112"/>
        <v>0</v>
      </c>
      <c r="GN50" s="739">
        <f t="shared" si="112"/>
        <v>0</v>
      </c>
      <c r="GQ50" s="1098">
        <f>IF(GQ$9=$N50,#REF!,0)</f>
        <v>0</v>
      </c>
      <c r="GR50" s="1098">
        <f>IF(GR$9=$N50,#REF!,0)</f>
        <v>0</v>
      </c>
      <c r="GS50" s="1098">
        <f>IF(GS$9=$N50,#REF!,0)</f>
        <v>0</v>
      </c>
      <c r="GT50" s="1098">
        <f>IF(GT$9=$N50,#REF!,0)</f>
        <v>0</v>
      </c>
      <c r="GU50" s="1098">
        <f>IF(GU$9=$N50,#REF!,0)</f>
        <v>0</v>
      </c>
      <c r="GV50" s="1098">
        <f>IF(GV$9=$N50,#REF!,0)</f>
        <v>0</v>
      </c>
      <c r="GW50" s="1098">
        <f>IF(GW$9=$N50,#REF!,0)</f>
        <v>0</v>
      </c>
      <c r="GX50" s="1098">
        <f>IF(GX$9=$N50,#REF!,0)</f>
        <v>0</v>
      </c>
      <c r="GY50" s="1098">
        <f>IF(GY$9=$N50,#REF!,0)</f>
        <v>0</v>
      </c>
      <c r="GZ50" s="1098">
        <f>IF(GZ$9=$N50,#REF!,0)</f>
        <v>0</v>
      </c>
      <c r="HA50" s="1098">
        <f>IF(HA$9=$N50,#REF!,0)</f>
        <v>0</v>
      </c>
      <c r="HB50" s="1098">
        <f>IF(HB$9=$N50,#REF!,0)</f>
        <v>0</v>
      </c>
      <c r="HC50" s="1098">
        <f>IF(HC$9=$N50,#REF!,0)</f>
        <v>0</v>
      </c>
      <c r="HD50" s="1098">
        <f>IF(HD$9=$N50,#REF!,0)</f>
        <v>0</v>
      </c>
      <c r="HE50" s="1098">
        <f>IF(HE$9=$N50,#REF!,0)</f>
        <v>0</v>
      </c>
      <c r="HF50" s="1098">
        <f>IF(HF$9=$N50,#REF!,0)</f>
        <v>0</v>
      </c>
      <c r="HG50" s="1098">
        <f>IF(HG$9=$N50,#REF!,0)</f>
        <v>0</v>
      </c>
      <c r="HH50" s="1098">
        <f>IF(HH$9=$N50,#REF!,0)</f>
        <v>0</v>
      </c>
      <c r="HI50" s="1098">
        <f>IF(HI$9=$N50,#REF!,0)</f>
        <v>0</v>
      </c>
      <c r="HJ50" s="1098">
        <f>IF(HJ$9=$N50,#REF!,0)</f>
        <v>0</v>
      </c>
      <c r="HK50" s="1098">
        <f>IF(HK$9=$N50,#REF!,0)</f>
        <v>0</v>
      </c>
      <c r="HL50" s="1098">
        <f>IF(HL$9=$N50,#REF!,0)</f>
        <v>0</v>
      </c>
      <c r="HM50" s="1098">
        <f>IF(HM$9=$N50,#REF!,0)</f>
        <v>0</v>
      </c>
      <c r="HN50" s="1098">
        <f>IF(HN$9=$N50,#REF!,0)</f>
        <v>0</v>
      </c>
      <c r="HO50" s="1098">
        <f>IF(HO$9=$N50,#REF!,0)</f>
        <v>0</v>
      </c>
      <c r="HP50" s="1098">
        <f>IF(HP$9=$N50,#REF!,0)</f>
        <v>0</v>
      </c>
      <c r="HQ50" s="1098">
        <f>IF(HQ$9=$N50,#REF!,0)</f>
        <v>0</v>
      </c>
      <c r="HR50" s="1098">
        <f>IF(HR$9=$N50,#REF!,0)</f>
        <v>0</v>
      </c>
      <c r="HS50" s="1098">
        <f>IF(HS$9=$N50,#REF!,0)</f>
        <v>0</v>
      </c>
      <c r="HT50" s="1098">
        <f>IF(HT$9=$N50,#REF!,0)</f>
        <v>0</v>
      </c>
      <c r="HU50" s="1098">
        <f>IF(HU$9=$N50,#REF!,0)</f>
        <v>0</v>
      </c>
      <c r="HV50" s="1098">
        <f>IF(HV$9=$N50,#REF!,0)</f>
        <v>0</v>
      </c>
      <c r="HW50" s="1098">
        <f>IF(HW$9=$N50,#REF!,0)</f>
        <v>0</v>
      </c>
      <c r="HX50" s="1098">
        <f>IF(HX$9=$N50,#REF!,0)</f>
        <v>0</v>
      </c>
      <c r="HY50" s="1098">
        <f>IF(HY$9=$N50,#REF!,0)</f>
        <v>0</v>
      </c>
      <c r="HZ50" s="1098">
        <f>IF(HZ$9=$N50,#REF!,0)</f>
        <v>0</v>
      </c>
      <c r="IA50" s="1098">
        <f>IF(IA$9=$N50,#REF!,0)</f>
        <v>0</v>
      </c>
      <c r="IB50" s="1098">
        <f>IF(IB$9=$N50,#REF!,0)</f>
        <v>0</v>
      </c>
      <c r="IC50" s="1098">
        <f>IF(IC$9=$N50,#REF!,0)</f>
        <v>0</v>
      </c>
      <c r="ID50" s="1098">
        <f>IF(ID$9=$N50,#REF!,0)</f>
        <v>0</v>
      </c>
      <c r="IE50" s="1098">
        <f>IF(IE$9=$N50,#REF!,0)</f>
        <v>0</v>
      </c>
      <c r="IF50" s="1098">
        <f>IF(IF$9=$N50,#REF!,0)</f>
        <v>0</v>
      </c>
      <c r="IG50" s="1098">
        <f>IF(IG$9=$N50,#REF!,0)</f>
        <v>0</v>
      </c>
      <c r="IH50" s="1098">
        <f>IF(IH$9=$N50,#REF!,0)</f>
        <v>0</v>
      </c>
      <c r="II50" s="1098">
        <f>IF(II$9=$N50,#REF!,0)</f>
        <v>0</v>
      </c>
      <c r="IJ50" s="1098">
        <f>IF(IJ$9=$N50,#REF!,0)</f>
        <v>0</v>
      </c>
      <c r="IK50" s="1098">
        <f>IF(IK$9=$N50,#REF!,0)</f>
        <v>0</v>
      </c>
      <c r="IL50" s="1098">
        <f>IF(IL$9=$N50,#REF!,0)</f>
        <v>0</v>
      </c>
      <c r="IM50" s="1098">
        <f>IF(IM$9=$N50,#REF!,0)</f>
        <v>0</v>
      </c>
      <c r="IN50" s="1098">
        <f>IF(IN$9=$N50,#REF!,0)</f>
        <v>0</v>
      </c>
      <c r="IO50" s="1098">
        <f>IF(IO$9=$N50,#REF!,0)</f>
        <v>0</v>
      </c>
      <c r="IP50" s="1098">
        <f>IF(IP$9=$N50,#REF!,0)</f>
        <v>0</v>
      </c>
      <c r="IQ50" s="1098">
        <f>IF(IQ$9=$N50,#REF!,0)</f>
        <v>0</v>
      </c>
      <c r="IR50" s="1098">
        <f>IF(IR$9=$N50,#REF!,0)</f>
        <v>0</v>
      </c>
      <c r="IS50" s="1098">
        <f>IF(IS$9=$N50,#REF!,0)</f>
        <v>0</v>
      </c>
      <c r="IT50" s="1098">
        <f>IF(IT$9=$N50,#REF!,0)</f>
        <v>0</v>
      </c>
      <c r="IU50" s="1098">
        <f>IF(IU$9=$N50,#REF!,0)</f>
        <v>0</v>
      </c>
      <c r="IV50" s="1098">
        <f>IF(IV$9=$N50,#REF!,0)</f>
        <v>0</v>
      </c>
      <c r="IW50" s="1098">
        <f>IF(IW$9=$N50,#REF!,0)</f>
        <v>0</v>
      </c>
      <c r="IX50" s="1098">
        <f>IF(IX$9=$N50,#REF!,0)</f>
        <v>0</v>
      </c>
      <c r="IY50" s="1098">
        <f>IF(IY$9=$N50,#REF!,0)</f>
        <v>0</v>
      </c>
      <c r="IZ50" s="1098">
        <f>IF(IZ$9=$N50,#REF!,0)</f>
        <v>0</v>
      </c>
      <c r="JA50" s="1098">
        <f>IF(JA$9=$N50,#REF!,0)</f>
        <v>0</v>
      </c>
      <c r="JB50" s="1098">
        <f>IF(JB$9=$N50,#REF!,0)</f>
        <v>0</v>
      </c>
      <c r="JC50" s="1098">
        <f>IF(JC$9=$N50,#REF!,0)</f>
        <v>0</v>
      </c>
      <c r="JD50" s="1098">
        <f>IF(JD$9=$N50,#REF!,0)</f>
        <v>0</v>
      </c>
      <c r="JE50" s="1098">
        <f>IF(JE$9=$N50,#REF!,0)</f>
        <v>0</v>
      </c>
      <c r="JF50" s="1098">
        <f>IF(JF$9=$N50,#REF!,0)</f>
        <v>0</v>
      </c>
      <c r="JG50" s="1098">
        <f>IF(JG$9=$N50,#REF!,0)</f>
        <v>0</v>
      </c>
      <c r="JH50" s="1098">
        <f>IF(JH$9=$N50,#REF!,0)</f>
        <v>0</v>
      </c>
      <c r="JI50" s="1098">
        <f>IF(JI$9=$N50,#REF!,0)</f>
        <v>0</v>
      </c>
      <c r="JJ50" s="1098">
        <f>IF(JJ$9=$N50,#REF!,0)</f>
        <v>0</v>
      </c>
      <c r="JK50" s="1098">
        <f>IF(JK$9=$N50,#REF!,0)</f>
        <v>0</v>
      </c>
      <c r="JL50" s="1098">
        <f>IF(JL$9=$N50,#REF!,0)</f>
        <v>0</v>
      </c>
      <c r="JM50" s="1098">
        <f>IF(JM$9=$N50,#REF!,0)</f>
        <v>0</v>
      </c>
      <c r="JN50" s="1098">
        <f>IF(JN$9=$N50,#REF!,0)</f>
        <v>0</v>
      </c>
      <c r="JO50" s="1098">
        <f>IF(JO$9=$N50,#REF!,0)</f>
        <v>0</v>
      </c>
      <c r="JP50" s="1098">
        <f>IF(JP$9=$N50,#REF!,0)</f>
        <v>0</v>
      </c>
      <c r="JQ50" s="1098">
        <f>IF(JQ$9=$N50,#REF!,0)</f>
        <v>0</v>
      </c>
      <c r="JR50" s="1098">
        <f>IF(JR$9=$N50,#REF!,0)</f>
        <v>0</v>
      </c>
      <c r="JS50" s="1098">
        <f>IF(JS$9=$N50,#REF!,0)</f>
        <v>0</v>
      </c>
      <c r="JT50" s="1098">
        <f>IF(JT$9=$N50,#REF!,0)</f>
        <v>0</v>
      </c>
      <c r="JU50" s="1098">
        <f>IF(JU$9=$N50,#REF!,0)</f>
        <v>0</v>
      </c>
      <c r="JV50" s="1098">
        <f>IF(JV$9=$N50,#REF!,0)</f>
        <v>0</v>
      </c>
      <c r="JW50" s="1098">
        <f>IF(JW$9=$N50,#REF!,0)</f>
        <v>0</v>
      </c>
      <c r="JX50" s="681"/>
      <c r="JZ50" s="681">
        <f t="shared" si="123"/>
        <v>0</v>
      </c>
      <c r="KA50" s="681">
        <f t="shared" si="123"/>
        <v>0</v>
      </c>
      <c r="KB50" s="681">
        <f t="shared" si="123"/>
        <v>0</v>
      </c>
      <c r="KC50" s="681">
        <f t="shared" si="123"/>
        <v>0</v>
      </c>
      <c r="KD50" s="681">
        <f t="shared" si="123"/>
        <v>0</v>
      </c>
      <c r="KE50" s="681">
        <f t="shared" si="123"/>
        <v>0</v>
      </c>
      <c r="KF50" s="681">
        <f t="shared" si="123"/>
        <v>0</v>
      </c>
      <c r="KG50" s="681">
        <f t="shared" si="123"/>
        <v>0</v>
      </c>
      <c r="KH50" s="681">
        <f t="shared" si="123"/>
        <v>0</v>
      </c>
      <c r="KI50" s="681">
        <f t="shared" si="123"/>
        <v>0</v>
      </c>
      <c r="KJ50" s="681">
        <f t="shared" si="123"/>
        <v>0</v>
      </c>
      <c r="KN50" s="1098">
        <f t="shared" si="126"/>
        <v>0</v>
      </c>
      <c r="KO50" s="1098">
        <f t="shared" si="126"/>
        <v>0</v>
      </c>
      <c r="KP50" s="1098">
        <f t="shared" si="126"/>
        <v>0</v>
      </c>
      <c r="KQ50" s="1098">
        <f t="shared" si="126"/>
        <v>0</v>
      </c>
      <c r="KR50" s="1098">
        <f t="shared" si="126"/>
        <v>0</v>
      </c>
      <c r="KS50" s="1098">
        <f t="shared" si="126"/>
        <v>0</v>
      </c>
      <c r="KT50" s="1098">
        <f t="shared" si="126"/>
        <v>0</v>
      </c>
      <c r="KU50" s="1098">
        <f t="shared" si="126"/>
        <v>0</v>
      </c>
      <c r="KV50" s="1098">
        <f t="shared" si="126"/>
        <v>0</v>
      </c>
      <c r="KW50" s="1098">
        <f t="shared" si="126"/>
        <v>0</v>
      </c>
      <c r="KX50" s="1098">
        <f t="shared" si="126"/>
        <v>0</v>
      </c>
      <c r="KY50" s="1098">
        <f t="shared" si="126"/>
        <v>0</v>
      </c>
      <c r="KZ50" s="1098">
        <f t="shared" si="126"/>
        <v>0</v>
      </c>
      <c r="LA50" s="1098">
        <f t="shared" si="126"/>
        <v>0</v>
      </c>
      <c r="LB50" s="1098">
        <f t="shared" si="126"/>
        <v>0</v>
      </c>
      <c r="LC50" s="1098">
        <f t="shared" si="125"/>
        <v>0</v>
      </c>
      <c r="LD50" s="1098">
        <f t="shared" si="124"/>
        <v>0</v>
      </c>
      <c r="LE50" s="1098">
        <f t="shared" si="124"/>
        <v>0</v>
      </c>
      <c r="LF50" s="1098">
        <f t="shared" si="124"/>
        <v>0</v>
      </c>
      <c r="LG50" s="1098">
        <f t="shared" si="124"/>
        <v>0</v>
      </c>
      <c r="LH50" s="1098">
        <f t="shared" si="124"/>
        <v>0</v>
      </c>
      <c r="LI50" s="1098">
        <f t="shared" si="124"/>
        <v>0</v>
      </c>
      <c r="LJ50" s="1098">
        <f t="shared" si="124"/>
        <v>0</v>
      </c>
      <c r="LK50" s="1098">
        <f t="shared" si="124"/>
        <v>0</v>
      </c>
      <c r="LL50" s="1098">
        <f t="shared" si="124"/>
        <v>0</v>
      </c>
      <c r="LM50" s="1098">
        <f t="shared" si="124"/>
        <v>0</v>
      </c>
      <c r="LN50" s="1098">
        <f t="shared" si="124"/>
        <v>0</v>
      </c>
      <c r="LO50" s="1098">
        <f t="shared" si="124"/>
        <v>0</v>
      </c>
      <c r="LP50" s="1098">
        <f t="shared" si="124"/>
        <v>0</v>
      </c>
      <c r="LQ50" s="1098">
        <f t="shared" si="124"/>
        <v>0</v>
      </c>
      <c r="LR50" s="1098">
        <f t="shared" si="124"/>
        <v>0</v>
      </c>
      <c r="LS50" s="1098">
        <f t="shared" si="124"/>
        <v>0</v>
      </c>
    </row>
    <row r="51" spans="1:331" ht="20.100000000000001" customHeight="1" x14ac:dyDescent="0.35">
      <c r="A51" s="668"/>
      <c r="B51" s="871"/>
      <c r="C51" s="870"/>
      <c r="D51" s="871"/>
      <c r="E51" s="871"/>
      <c r="F51" s="871"/>
      <c r="G51" s="871"/>
      <c r="H51" s="871"/>
      <c r="I51" s="871"/>
      <c r="J51" s="871" t="s">
        <v>194</v>
      </c>
      <c r="K51" s="885"/>
      <c r="L51" s="874">
        <v>32</v>
      </c>
      <c r="M51" s="874" t="s">
        <v>160</v>
      </c>
      <c r="N51" s="874"/>
      <c r="O51" s="135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635"/>
      <c r="AJ51" s="31"/>
      <c r="AK51" s="31"/>
      <c r="AL51" s="31"/>
      <c r="AM51" s="31"/>
      <c r="AN51" s="634" t="e">
        <f>AN52+AN55+AN58</f>
        <v>#REF!</v>
      </c>
      <c r="AO51" s="634" t="e">
        <f>AO52+AO55+AO58</f>
        <v>#REF!</v>
      </c>
      <c r="AP51" s="634" t="e">
        <f>AP52+AP55+AP58</f>
        <v>#REF!</v>
      </c>
      <c r="AQ51" s="634" t="e">
        <f>AQ52+AQ55+AQ58</f>
        <v>#REF!</v>
      </c>
      <c r="AR51" s="634">
        <f>AR52+AR55+AR58</f>
        <v>0</v>
      </c>
      <c r="AS51" s="634" t="e">
        <f>SUM(AS52+AS55+AS58+#REF!)</f>
        <v>#REF!</v>
      </c>
      <c r="AT51" s="634" t="e">
        <f>SUM(AT52+AT55+AT58+#REF!)</f>
        <v>#REF!</v>
      </c>
      <c r="AU51" s="634" t="e">
        <f>AU52+AU55+AU58</f>
        <v>#REF!</v>
      </c>
      <c r="AV51" s="634">
        <f>AV52+AV55+AV58</f>
        <v>893500</v>
      </c>
      <c r="AW51" s="634">
        <v>893500</v>
      </c>
      <c r="AX51" s="634">
        <v>893500</v>
      </c>
      <c r="AY51" s="634">
        <f>AY52+AY55+AY58</f>
        <v>-34260</v>
      </c>
      <c r="AZ51" s="31"/>
      <c r="BA51" s="31"/>
      <c r="BB51" s="634">
        <f t="shared" ref="BB51:BK51" si="138">BB52+BB55+BB58</f>
        <v>859240</v>
      </c>
      <c r="BC51" s="634">
        <f t="shared" si="138"/>
        <v>859240</v>
      </c>
      <c r="BD51" s="634">
        <f t="shared" si="138"/>
        <v>668847.71</v>
      </c>
      <c r="BE51" s="634">
        <f t="shared" si="138"/>
        <v>730672.69000000006</v>
      </c>
      <c r="BF51" s="634">
        <f t="shared" si="138"/>
        <v>794118.57</v>
      </c>
      <c r="BG51" s="634">
        <f t="shared" si="138"/>
        <v>794118.57000000007</v>
      </c>
      <c r="BH51" s="634">
        <f t="shared" si="138"/>
        <v>789118.57</v>
      </c>
      <c r="BI51" s="634">
        <f t="shared" si="138"/>
        <v>114505.60000000005</v>
      </c>
      <c r="BJ51" s="634">
        <f t="shared" si="138"/>
        <v>903624.17</v>
      </c>
      <c r="BK51" s="634">
        <f t="shared" si="138"/>
        <v>517250.31000000006</v>
      </c>
      <c r="BL51" s="634">
        <f t="shared" si="31"/>
        <v>57.241752398012991</v>
      </c>
      <c r="BM51" s="634"/>
      <c r="BN51" s="634"/>
      <c r="BO51" s="634">
        <f>BO52+BO55+BO58</f>
        <v>870533.42999999993</v>
      </c>
      <c r="BP51" s="634"/>
      <c r="BQ51" s="634"/>
      <c r="BR51" s="634">
        <f t="shared" ref="BR51:BY51" si="139">BR52+BR55+BR58</f>
        <v>-600533.42999999993</v>
      </c>
      <c r="BS51" s="634">
        <f t="shared" si="139"/>
        <v>270000</v>
      </c>
      <c r="BT51" s="634">
        <f>BT52+BT55+BT58</f>
        <v>608311.24</v>
      </c>
      <c r="BU51" s="634">
        <f t="shared" si="139"/>
        <v>-63125</v>
      </c>
      <c r="BV51" s="634">
        <f t="shared" si="139"/>
        <v>270000</v>
      </c>
      <c r="BW51" s="634"/>
      <c r="BX51" s="634"/>
      <c r="BY51" s="634">
        <f t="shared" si="139"/>
        <v>807408.42999999993</v>
      </c>
      <c r="BZ51" s="634">
        <f>BZ52+BZ55+BZ58</f>
        <v>807123.38</v>
      </c>
      <c r="CA51" s="634">
        <f t="shared" si="8"/>
        <v>101.63764083743816</v>
      </c>
      <c r="CB51" s="634">
        <f t="shared" si="9"/>
        <v>99.964695686915235</v>
      </c>
      <c r="CC51" s="634">
        <v>270000</v>
      </c>
      <c r="CD51" s="634">
        <v>270000</v>
      </c>
      <c r="CE51" s="634">
        <f>CE52+CE55+CE58</f>
        <v>270000</v>
      </c>
      <c r="CF51" s="634">
        <f>CF52+CF55+CF58</f>
        <v>78019.739999999991</v>
      </c>
      <c r="CG51" s="634">
        <f t="shared" si="10"/>
        <v>28.896199999999993</v>
      </c>
      <c r="CH51" s="634">
        <f>CH52+CH55+CH58</f>
        <v>-18000</v>
      </c>
      <c r="CI51" s="634">
        <f>CI52+CI55+CI58</f>
        <v>252000</v>
      </c>
      <c r="CJ51" s="634"/>
      <c r="CK51" s="634">
        <f t="shared" si="11"/>
        <v>0</v>
      </c>
      <c r="CL51" s="634">
        <f>CL52+CL55+CL58</f>
        <v>0</v>
      </c>
      <c r="CM51" s="634">
        <f>CM52+CM55+CM58</f>
        <v>252000</v>
      </c>
      <c r="CN51" s="634"/>
      <c r="CO51" s="634">
        <f t="shared" si="12"/>
        <v>0</v>
      </c>
      <c r="CP51" s="634">
        <f>CP52+CP55+CP58</f>
        <v>0</v>
      </c>
      <c r="CQ51" s="795">
        <f>CQ52+CQ55+CQ58+CQ66</f>
        <v>252000</v>
      </c>
      <c r="CR51" s="634">
        <f>CR52+CR55+CR58</f>
        <v>141722.19</v>
      </c>
      <c r="CS51" s="634">
        <f t="shared" si="13"/>
        <v>56.238964285714289</v>
      </c>
      <c r="CT51" s="634">
        <f>CT52+CT55+CT58</f>
        <v>-15000</v>
      </c>
      <c r="CU51" s="795">
        <f>CU52+CU55+CU58+CU66</f>
        <v>237000</v>
      </c>
      <c r="CV51" s="795">
        <f>CV52+CV55+CV58+CV66</f>
        <v>141722.19</v>
      </c>
      <c r="CW51" s="795">
        <f t="shared" si="14"/>
        <v>59.798392405063296</v>
      </c>
      <c r="CX51" s="795">
        <f>CX52+CX55+CX58+CX66</f>
        <v>-7458</v>
      </c>
      <c r="CY51" s="795">
        <f>CY52+CY55+CY58+CY66</f>
        <v>229542</v>
      </c>
      <c r="CZ51" s="795">
        <v>310000</v>
      </c>
      <c r="DA51" s="795">
        <v>310000</v>
      </c>
      <c r="DB51" s="795">
        <f>DB52+DB55+DB58+DB66</f>
        <v>113889.25</v>
      </c>
      <c r="DC51" s="795">
        <f>DC52+DC55+DC58+DC66</f>
        <v>75308.61</v>
      </c>
      <c r="DD51" s="795">
        <f t="shared" si="16"/>
        <v>66.124423507925471</v>
      </c>
      <c r="DE51" s="795">
        <f t="shared" si="17"/>
        <v>27.636187155963306</v>
      </c>
      <c r="DF51" s="795">
        <f>DF52+DF55+DF58+DF66</f>
        <v>228296.06</v>
      </c>
      <c r="DG51" s="795">
        <f>DG52+DG55+DG58+DG66</f>
        <v>310000</v>
      </c>
      <c r="DH51" s="795">
        <f>DH52+DH55+DH58+DH66</f>
        <v>38371.599999999999</v>
      </c>
      <c r="DI51" s="795">
        <f t="shared" si="18"/>
        <v>12.377935483870967</v>
      </c>
      <c r="DJ51" s="795">
        <f>DJ52+DJ55+DJ58+DJ66</f>
        <v>-37500</v>
      </c>
      <c r="DK51" s="795">
        <f>DK52+DK55+DK58+DK66</f>
        <v>272500</v>
      </c>
      <c r="DL51" s="795">
        <f t="shared" si="19"/>
        <v>83.778370642201835</v>
      </c>
      <c r="DM51" s="795">
        <f>DM52+DM55+DM58+DM66</f>
        <v>0</v>
      </c>
      <c r="DN51" s="795">
        <f>DN52+DN55+DN58+DN66</f>
        <v>272500</v>
      </c>
      <c r="DO51" s="795">
        <f>DO52+DO55+DO58+DO66</f>
        <v>75308.61</v>
      </c>
      <c r="DP51" s="795">
        <f t="shared" si="20"/>
        <v>27.636187155963306</v>
      </c>
      <c r="DQ51" s="795">
        <f>DQ52+DQ55+DQ58+DQ66</f>
        <v>-17000</v>
      </c>
      <c r="DR51" s="795">
        <f>DR52+DR55+DR58+DR66</f>
        <v>255500</v>
      </c>
      <c r="DS51" s="795">
        <f>DS52+DS55+DS58+DS66</f>
        <v>130733.44</v>
      </c>
      <c r="DT51" s="795">
        <f t="shared" si="21"/>
        <v>51.167686888454014</v>
      </c>
      <c r="DU51" s="795">
        <f>DU52+DU55+DU58+DU66</f>
        <v>-65634</v>
      </c>
      <c r="DV51" s="1101">
        <f>DV52+DV55+DV58+DV66</f>
        <v>189866</v>
      </c>
      <c r="DW51" s="795">
        <f>DW52+DW55+DW58+DW66</f>
        <v>255000</v>
      </c>
      <c r="DX51" s="1101">
        <v>259000</v>
      </c>
      <c r="DY51" s="795">
        <v>259000</v>
      </c>
      <c r="DZ51" s="1101">
        <f>DZ52+DZ55+DZ58+DZ66</f>
        <v>75308.61</v>
      </c>
      <c r="EA51" s="1101">
        <f>EA52+EA55+EA58+EA66</f>
        <v>255000</v>
      </c>
      <c r="EB51" s="1101">
        <f>EB52+EB55+EB58+EB66</f>
        <v>30022.440000000002</v>
      </c>
      <c r="EC51" s="1101">
        <f t="shared" si="23"/>
        <v>11.773505882352941</v>
      </c>
      <c r="ED51" s="1101">
        <f>ED52+ED55+ED58+ED66</f>
        <v>-55000</v>
      </c>
      <c r="EE51" s="1101">
        <f>EE52+EE55+EE58+EE66</f>
        <v>200000</v>
      </c>
      <c r="EF51" s="1101">
        <f>EF52+EF55+EF58+EF66</f>
        <v>0</v>
      </c>
      <c r="EG51" s="1101">
        <f t="shared" si="24"/>
        <v>0</v>
      </c>
      <c r="EH51" s="1101" t="e">
        <f>EH52+EH55+EH58+EH66</f>
        <v>#REF!</v>
      </c>
      <c r="EI51" s="1101">
        <f>IFERROR(#REF!/DZ51*100,)</f>
        <v>0</v>
      </c>
      <c r="EJ51" s="1101">
        <f>IFERROR(#REF!/#REF!*100,)</f>
        <v>0</v>
      </c>
      <c r="EK51" s="858">
        <f t="shared" ref="EK51" si="140">EK52+EK55+EK58+EK66</f>
        <v>250000</v>
      </c>
      <c r="EL51" s="858">
        <v>250000</v>
      </c>
      <c r="EM51" s="858">
        <v>250000</v>
      </c>
      <c r="EN51" s="1105"/>
      <c r="EO51" s="1105"/>
      <c r="EP51" s="1105"/>
      <c r="EQ51" s="1105"/>
      <c r="ER51" s="1105"/>
      <c r="ES51" s="146">
        <f t="shared" si="26"/>
        <v>0</v>
      </c>
      <c r="EX51" s="739">
        <f>IF(EX$9=$K51,#REF!,0)</f>
        <v>0</v>
      </c>
      <c r="EY51" s="739">
        <f>IF(EY$9=$K51,#REF!,0)</f>
        <v>0</v>
      </c>
      <c r="EZ51" s="739">
        <f>IF(EZ$9=$K51,#REF!,0)</f>
        <v>0</v>
      </c>
      <c r="FA51" s="739">
        <f>IF(FA$9=$K51,#REF!,0)</f>
        <v>0</v>
      </c>
      <c r="FB51" s="739">
        <f>IF(FB$9=$K51,#REF!,0)</f>
        <v>0</v>
      </c>
      <c r="FC51" s="739">
        <f>IF(FC$9=$K51,#REF!,0)</f>
        <v>0</v>
      </c>
      <c r="FD51" s="739">
        <f>IF(FD$9=$K51,#REF!,0)</f>
        <v>0</v>
      </c>
      <c r="FE51" s="739">
        <f>IF(FE$9=$K51,#REF!,0)</f>
        <v>0</v>
      </c>
      <c r="FF51" s="739">
        <f>IF(FF$9=$K51,#REF!,0)</f>
        <v>0</v>
      </c>
      <c r="FG51" s="739">
        <f>IF(FG$9=$K51,#REF!,0)</f>
        <v>0</v>
      </c>
      <c r="FH51" s="739">
        <f>IF(FH$9=$K51,#REF!,0)</f>
        <v>0</v>
      </c>
      <c r="FI51" s="739">
        <f>IF(FI$9=$K51,#REF!,0)</f>
        <v>0</v>
      </c>
      <c r="FJ51" s="739">
        <f>IF(FJ$9=$K51,#REF!,0)</f>
        <v>0</v>
      </c>
      <c r="FK51" s="739">
        <f>IF(FK$9=$K51,#REF!,0)</f>
        <v>0</v>
      </c>
      <c r="FL51" s="739">
        <f>IF(FL$9=$K51,#REF!,0)</f>
        <v>0</v>
      </c>
      <c r="FM51" s="739">
        <f>IF(FM$9=$K51,#REF!,0)</f>
        <v>0</v>
      </c>
      <c r="FN51" s="739">
        <f>IF(FN$9=$K51,#REF!,0)</f>
        <v>0</v>
      </c>
      <c r="FO51" s="739">
        <f>IF(FO$9=$K51,#REF!,0)</f>
        <v>0</v>
      </c>
      <c r="FP51" s="739">
        <f>IF(FP$9=$K51,#REF!,0)</f>
        <v>0</v>
      </c>
      <c r="FQ51" s="739">
        <f>IF(FQ$9=$K51,#REF!,0)</f>
        <v>0</v>
      </c>
      <c r="FU51" s="739">
        <f t="shared" ref="FU51:GD60" si="141">IF(FU$9=$K51,$EK51,0)</f>
        <v>0</v>
      </c>
      <c r="FV51" s="739">
        <f t="shared" si="141"/>
        <v>0</v>
      </c>
      <c r="FW51" s="739">
        <f t="shared" si="141"/>
        <v>0</v>
      </c>
      <c r="FX51" s="739">
        <f t="shared" si="141"/>
        <v>0</v>
      </c>
      <c r="FY51" s="739">
        <f t="shared" si="141"/>
        <v>0</v>
      </c>
      <c r="FZ51" s="739">
        <f t="shared" si="141"/>
        <v>0</v>
      </c>
      <c r="GA51" s="739">
        <f t="shared" si="141"/>
        <v>0</v>
      </c>
      <c r="GB51" s="739">
        <f t="shared" si="141"/>
        <v>0</v>
      </c>
      <c r="GC51" s="739">
        <f t="shared" si="141"/>
        <v>0</v>
      </c>
      <c r="GD51" s="739">
        <f t="shared" si="141"/>
        <v>0</v>
      </c>
      <c r="GE51" s="739">
        <f t="shared" ref="GE51:GN60" si="142">IF(GE$9=$K51,$EK51,0)</f>
        <v>0</v>
      </c>
      <c r="GF51" s="739">
        <f t="shared" si="142"/>
        <v>0</v>
      </c>
      <c r="GG51" s="739">
        <f t="shared" si="142"/>
        <v>0</v>
      </c>
      <c r="GH51" s="739">
        <f t="shared" si="142"/>
        <v>0</v>
      </c>
      <c r="GI51" s="739">
        <f t="shared" si="142"/>
        <v>0</v>
      </c>
      <c r="GJ51" s="739">
        <f t="shared" si="142"/>
        <v>0</v>
      </c>
      <c r="GK51" s="739">
        <f t="shared" si="142"/>
        <v>0</v>
      </c>
      <c r="GL51" s="739">
        <f t="shared" si="142"/>
        <v>0</v>
      </c>
      <c r="GM51" s="739">
        <f t="shared" si="142"/>
        <v>0</v>
      </c>
      <c r="GN51" s="739">
        <f t="shared" si="142"/>
        <v>0</v>
      </c>
      <c r="GQ51" s="1098">
        <f>IF(GQ$9=$N51,#REF!,0)</f>
        <v>0</v>
      </c>
      <c r="GR51" s="1098">
        <f>IF(GR$9=$N51,#REF!,0)</f>
        <v>0</v>
      </c>
      <c r="GS51" s="1098">
        <f>IF(GS$9=$N51,#REF!,0)</f>
        <v>0</v>
      </c>
      <c r="GT51" s="1098">
        <f>IF(GT$9=$N51,#REF!,0)</f>
        <v>0</v>
      </c>
      <c r="GU51" s="1098">
        <f>IF(GU$9=$N51,#REF!,0)</f>
        <v>0</v>
      </c>
      <c r="GV51" s="1098">
        <f>IF(GV$9=$N51,#REF!,0)</f>
        <v>0</v>
      </c>
      <c r="GW51" s="1098">
        <f>IF(GW$9=$N51,#REF!,0)</f>
        <v>0</v>
      </c>
      <c r="GX51" s="1098">
        <f>IF(GX$9=$N51,#REF!,0)</f>
        <v>0</v>
      </c>
      <c r="GY51" s="1098">
        <f>IF(GY$9=$N51,#REF!,0)</f>
        <v>0</v>
      </c>
      <c r="GZ51" s="1098">
        <f>IF(GZ$9=$N51,#REF!,0)</f>
        <v>0</v>
      </c>
      <c r="HA51" s="1098">
        <f>IF(HA$9=$N51,#REF!,0)</f>
        <v>0</v>
      </c>
      <c r="HB51" s="1098">
        <f>IF(HB$9=$N51,#REF!,0)</f>
        <v>0</v>
      </c>
      <c r="HC51" s="1098">
        <f>IF(HC$9=$N51,#REF!,0)</f>
        <v>0</v>
      </c>
      <c r="HD51" s="1098">
        <f>IF(HD$9=$N51,#REF!,0)</f>
        <v>0</v>
      </c>
      <c r="HE51" s="1098">
        <f>IF(HE$9=$N51,#REF!,0)</f>
        <v>0</v>
      </c>
      <c r="HF51" s="1098">
        <f>IF(HF$9=$N51,#REF!,0)</f>
        <v>0</v>
      </c>
      <c r="HG51" s="1098">
        <f>IF(HG$9=$N51,#REF!,0)</f>
        <v>0</v>
      </c>
      <c r="HH51" s="1098">
        <f>IF(HH$9=$N51,#REF!,0)</f>
        <v>0</v>
      </c>
      <c r="HI51" s="1098">
        <f>IF(HI$9=$N51,#REF!,0)</f>
        <v>0</v>
      </c>
      <c r="HJ51" s="1098">
        <f>IF(HJ$9=$N51,#REF!,0)</f>
        <v>0</v>
      </c>
      <c r="HK51" s="1098">
        <f>IF(HK$9=$N51,#REF!,0)</f>
        <v>0</v>
      </c>
      <c r="HL51" s="1098">
        <f>IF(HL$9=$N51,#REF!,0)</f>
        <v>0</v>
      </c>
      <c r="HM51" s="1098">
        <f>IF(HM$9=$N51,#REF!,0)</f>
        <v>0</v>
      </c>
      <c r="HN51" s="1098">
        <f>IF(HN$9=$N51,#REF!,0)</f>
        <v>0</v>
      </c>
      <c r="HO51" s="1098">
        <f>IF(HO$9=$N51,#REF!,0)</f>
        <v>0</v>
      </c>
      <c r="HP51" s="1098">
        <f>IF(HP$9=$N51,#REF!,0)</f>
        <v>0</v>
      </c>
      <c r="HQ51" s="1098">
        <f>IF(HQ$9=$N51,#REF!,0)</f>
        <v>0</v>
      </c>
      <c r="HR51" s="1098">
        <f>IF(HR$9=$N51,#REF!,0)</f>
        <v>0</v>
      </c>
      <c r="HS51" s="1098">
        <f>IF(HS$9=$N51,#REF!,0)</f>
        <v>0</v>
      </c>
      <c r="HT51" s="1098">
        <f>IF(HT$9=$N51,#REF!,0)</f>
        <v>0</v>
      </c>
      <c r="HU51" s="1098">
        <f>IF(HU$9=$N51,#REF!,0)</f>
        <v>0</v>
      </c>
      <c r="HV51" s="1098">
        <f>IF(HV$9=$N51,#REF!,0)</f>
        <v>0</v>
      </c>
      <c r="HW51" s="1098">
        <f>IF(HW$9=$N51,#REF!,0)</f>
        <v>0</v>
      </c>
      <c r="HX51" s="1098">
        <f>IF(HX$9=$N51,#REF!,0)</f>
        <v>0</v>
      </c>
      <c r="HY51" s="1098">
        <f>IF(HY$9=$N51,#REF!,0)</f>
        <v>0</v>
      </c>
      <c r="HZ51" s="1098">
        <f>IF(HZ$9=$N51,#REF!,0)</f>
        <v>0</v>
      </c>
      <c r="IA51" s="1098">
        <f>IF(IA$9=$N51,#REF!,0)</f>
        <v>0</v>
      </c>
      <c r="IB51" s="1098">
        <f>IF(IB$9=$N51,#REF!,0)</f>
        <v>0</v>
      </c>
      <c r="IC51" s="1098">
        <f>IF(IC$9=$N51,#REF!,0)</f>
        <v>0</v>
      </c>
      <c r="ID51" s="1098">
        <f>IF(ID$9=$N51,#REF!,0)</f>
        <v>0</v>
      </c>
      <c r="IE51" s="1098">
        <f>IF(IE$9=$N51,#REF!,0)</f>
        <v>0</v>
      </c>
      <c r="IF51" s="1098">
        <f>IF(IF$9=$N51,#REF!,0)</f>
        <v>0</v>
      </c>
      <c r="IG51" s="1098">
        <f>IF(IG$9=$N51,#REF!,0)</f>
        <v>0</v>
      </c>
      <c r="IH51" s="1098">
        <f>IF(IH$9=$N51,#REF!,0)</f>
        <v>0</v>
      </c>
      <c r="II51" s="1098">
        <f>IF(II$9=$N51,#REF!,0)</f>
        <v>0</v>
      </c>
      <c r="IJ51" s="1098">
        <f>IF(IJ$9=$N51,#REF!,0)</f>
        <v>0</v>
      </c>
      <c r="IK51" s="1098">
        <f>IF(IK$9=$N51,#REF!,0)</f>
        <v>0</v>
      </c>
      <c r="IL51" s="1098">
        <f>IF(IL$9=$N51,#REF!,0)</f>
        <v>0</v>
      </c>
      <c r="IM51" s="1098">
        <f>IF(IM$9=$N51,#REF!,0)</f>
        <v>0</v>
      </c>
      <c r="IN51" s="1098">
        <f>IF(IN$9=$N51,#REF!,0)</f>
        <v>0</v>
      </c>
      <c r="IO51" s="1098">
        <f>IF(IO$9=$N51,#REF!,0)</f>
        <v>0</v>
      </c>
      <c r="IP51" s="1098">
        <f>IF(IP$9=$N51,#REF!,0)</f>
        <v>0</v>
      </c>
      <c r="IQ51" s="1098">
        <f>IF(IQ$9=$N51,#REF!,0)</f>
        <v>0</v>
      </c>
      <c r="IR51" s="1098">
        <f>IF(IR$9=$N51,#REF!,0)</f>
        <v>0</v>
      </c>
      <c r="IS51" s="1098">
        <f>IF(IS$9=$N51,#REF!,0)</f>
        <v>0</v>
      </c>
      <c r="IT51" s="1098">
        <f>IF(IT$9=$N51,#REF!,0)</f>
        <v>0</v>
      </c>
      <c r="IU51" s="1098">
        <f>IF(IU$9=$N51,#REF!,0)</f>
        <v>0</v>
      </c>
      <c r="IV51" s="1098">
        <f>IF(IV$9=$N51,#REF!,0)</f>
        <v>0</v>
      </c>
      <c r="IW51" s="1098">
        <f>IF(IW$9=$N51,#REF!,0)</f>
        <v>0</v>
      </c>
      <c r="IX51" s="1098">
        <f>IF(IX$9=$N51,#REF!,0)</f>
        <v>0</v>
      </c>
      <c r="IY51" s="1098">
        <f>IF(IY$9=$N51,#REF!,0)</f>
        <v>0</v>
      </c>
      <c r="IZ51" s="1098">
        <f>IF(IZ$9=$N51,#REF!,0)</f>
        <v>0</v>
      </c>
      <c r="JA51" s="1098">
        <f>IF(JA$9=$N51,#REF!,0)</f>
        <v>0</v>
      </c>
      <c r="JB51" s="1098">
        <f>IF(JB$9=$N51,#REF!,0)</f>
        <v>0</v>
      </c>
      <c r="JC51" s="1098">
        <f>IF(JC$9=$N51,#REF!,0)</f>
        <v>0</v>
      </c>
      <c r="JD51" s="1098">
        <f>IF(JD$9=$N51,#REF!,0)</f>
        <v>0</v>
      </c>
      <c r="JE51" s="1098">
        <f>IF(JE$9=$N51,#REF!,0)</f>
        <v>0</v>
      </c>
      <c r="JF51" s="1098">
        <f>IF(JF$9=$N51,#REF!,0)</f>
        <v>0</v>
      </c>
      <c r="JG51" s="1098">
        <f>IF(JG$9=$N51,#REF!,0)</f>
        <v>0</v>
      </c>
      <c r="JH51" s="1098">
        <f>IF(JH$9=$N51,#REF!,0)</f>
        <v>0</v>
      </c>
      <c r="JI51" s="1098">
        <f>IF(JI$9=$N51,#REF!,0)</f>
        <v>0</v>
      </c>
      <c r="JJ51" s="1098">
        <f>IF(JJ$9=$N51,#REF!,0)</f>
        <v>0</v>
      </c>
      <c r="JK51" s="1098">
        <f>IF(JK$9=$N51,#REF!,0)</f>
        <v>0</v>
      </c>
      <c r="JL51" s="1098">
        <f>IF(JL$9=$N51,#REF!,0)</f>
        <v>0</v>
      </c>
      <c r="JM51" s="1098">
        <f>IF(JM$9=$N51,#REF!,0)</f>
        <v>0</v>
      </c>
      <c r="JN51" s="1098">
        <f>IF(JN$9=$N51,#REF!,0)</f>
        <v>0</v>
      </c>
      <c r="JO51" s="1098">
        <f>IF(JO$9=$N51,#REF!,0)</f>
        <v>0</v>
      </c>
      <c r="JP51" s="1098">
        <f>IF(JP$9=$N51,#REF!,0)</f>
        <v>0</v>
      </c>
      <c r="JQ51" s="1098">
        <f>IF(JQ$9=$N51,#REF!,0)</f>
        <v>0</v>
      </c>
      <c r="JR51" s="1098">
        <f>IF(JR$9=$N51,#REF!,0)</f>
        <v>0</v>
      </c>
      <c r="JS51" s="1098">
        <f>IF(JS$9=$N51,#REF!,0)</f>
        <v>0</v>
      </c>
      <c r="JT51" s="1098">
        <f>IF(JT$9=$N51,#REF!,0)</f>
        <v>0</v>
      </c>
      <c r="JU51" s="1098">
        <f>IF(JU$9=$N51,#REF!,0)</f>
        <v>0</v>
      </c>
      <c r="JV51" s="1098">
        <f>IF(JV$9=$N51,#REF!,0)</f>
        <v>0</v>
      </c>
      <c r="JW51" s="1098">
        <f>IF(JW$9=$N51,#REF!,0)</f>
        <v>0</v>
      </c>
      <c r="JX51" s="681"/>
      <c r="JZ51" s="681">
        <f t="shared" si="123"/>
        <v>0</v>
      </c>
      <c r="KA51" s="681">
        <f t="shared" si="123"/>
        <v>259000</v>
      </c>
      <c r="KB51" s="681">
        <f t="shared" si="123"/>
        <v>0</v>
      </c>
      <c r="KC51" s="681">
        <f t="shared" si="123"/>
        <v>0</v>
      </c>
      <c r="KD51" s="681">
        <f t="shared" si="123"/>
        <v>0</v>
      </c>
      <c r="KE51" s="681">
        <f t="shared" si="123"/>
        <v>0</v>
      </c>
      <c r="KF51" s="681">
        <f t="shared" si="123"/>
        <v>0</v>
      </c>
      <c r="KG51" s="681">
        <f t="shared" si="123"/>
        <v>0</v>
      </c>
      <c r="KH51" s="681">
        <f t="shared" si="123"/>
        <v>0</v>
      </c>
      <c r="KI51" s="681">
        <f t="shared" si="123"/>
        <v>0</v>
      </c>
      <c r="KJ51" s="681">
        <f t="shared" si="123"/>
        <v>0</v>
      </c>
      <c r="KN51" s="1098">
        <f t="shared" si="126"/>
        <v>0</v>
      </c>
      <c r="KO51" s="1098">
        <f t="shared" si="126"/>
        <v>0</v>
      </c>
      <c r="KP51" s="1098">
        <f t="shared" si="126"/>
        <v>0</v>
      </c>
      <c r="KQ51" s="1098">
        <f t="shared" si="126"/>
        <v>0</v>
      </c>
      <c r="KR51" s="1098">
        <f t="shared" si="126"/>
        <v>0</v>
      </c>
      <c r="KS51" s="1098">
        <f t="shared" si="126"/>
        <v>0</v>
      </c>
      <c r="KT51" s="1098">
        <f t="shared" si="126"/>
        <v>0</v>
      </c>
      <c r="KU51" s="1098">
        <f t="shared" si="126"/>
        <v>0</v>
      </c>
      <c r="KV51" s="1098">
        <f t="shared" si="126"/>
        <v>0</v>
      </c>
      <c r="KW51" s="1098">
        <f t="shared" si="126"/>
        <v>0</v>
      </c>
      <c r="KX51" s="1098">
        <f t="shared" si="126"/>
        <v>0</v>
      </c>
      <c r="KY51" s="1098">
        <f t="shared" si="126"/>
        <v>0</v>
      </c>
      <c r="KZ51" s="1098">
        <f t="shared" si="126"/>
        <v>0</v>
      </c>
      <c r="LA51" s="1098">
        <f t="shared" si="126"/>
        <v>0</v>
      </c>
      <c r="LB51" s="1098">
        <f t="shared" si="126"/>
        <v>0</v>
      </c>
      <c r="LC51" s="1098">
        <f t="shared" si="125"/>
        <v>0</v>
      </c>
      <c r="LD51" s="1098">
        <f t="shared" si="124"/>
        <v>0</v>
      </c>
      <c r="LE51" s="1098">
        <f t="shared" si="124"/>
        <v>0</v>
      </c>
      <c r="LF51" s="1098">
        <f t="shared" si="124"/>
        <v>0</v>
      </c>
      <c r="LG51" s="1098">
        <f t="shared" si="124"/>
        <v>0</v>
      </c>
      <c r="LH51" s="1098">
        <f t="shared" si="124"/>
        <v>0</v>
      </c>
      <c r="LI51" s="1098">
        <f t="shared" si="124"/>
        <v>0</v>
      </c>
      <c r="LJ51" s="1098">
        <f t="shared" si="124"/>
        <v>0</v>
      </c>
      <c r="LK51" s="1098">
        <f t="shared" si="124"/>
        <v>0</v>
      </c>
      <c r="LL51" s="1098">
        <f t="shared" si="124"/>
        <v>0</v>
      </c>
      <c r="LM51" s="1098">
        <f t="shared" si="124"/>
        <v>0</v>
      </c>
      <c r="LN51" s="1098">
        <f t="shared" si="124"/>
        <v>0</v>
      </c>
      <c r="LO51" s="1098">
        <f t="shared" si="124"/>
        <v>0</v>
      </c>
      <c r="LP51" s="1098">
        <f t="shared" si="124"/>
        <v>0</v>
      </c>
      <c r="LQ51" s="1098">
        <f t="shared" si="124"/>
        <v>0</v>
      </c>
      <c r="LR51" s="1098">
        <f t="shared" si="124"/>
        <v>0</v>
      </c>
      <c r="LS51" s="1098">
        <f t="shared" si="124"/>
        <v>0</v>
      </c>
    </row>
    <row r="52" spans="1:331" ht="20.100000000000001" hidden="1" customHeight="1" x14ac:dyDescent="0.35">
      <c r="A52" s="692" t="s">
        <v>448</v>
      </c>
      <c r="B52" s="1149" t="s">
        <v>448</v>
      </c>
      <c r="C52" s="870" t="s">
        <v>5</v>
      </c>
      <c r="D52" s="871"/>
      <c r="E52" s="871"/>
      <c r="F52" s="871"/>
      <c r="G52" s="871"/>
      <c r="H52" s="871"/>
      <c r="I52" s="871"/>
      <c r="J52" s="871" t="s">
        <v>194</v>
      </c>
      <c r="K52" s="885"/>
      <c r="L52" s="879"/>
      <c r="M52" s="1388">
        <v>322</v>
      </c>
      <c r="N52" s="1388" t="s">
        <v>170</v>
      </c>
      <c r="O52" s="1363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635"/>
      <c r="AJ52" s="31"/>
      <c r="AK52" s="31"/>
      <c r="AL52" s="31"/>
      <c r="AM52" s="31"/>
      <c r="AN52" s="105">
        <f t="shared" ref="AN52:AV52" si="143">SUM(AN53)</f>
        <v>0</v>
      </c>
      <c r="AO52" s="105">
        <f t="shared" si="143"/>
        <v>0</v>
      </c>
      <c r="AP52" s="105">
        <f t="shared" si="143"/>
        <v>0</v>
      </c>
      <c r="AQ52" s="105">
        <f t="shared" si="143"/>
        <v>0</v>
      </c>
      <c r="AR52" s="105">
        <f t="shared" si="143"/>
        <v>0</v>
      </c>
      <c r="AS52" s="105">
        <f t="shared" si="143"/>
        <v>0</v>
      </c>
      <c r="AT52" s="105">
        <f t="shared" si="143"/>
        <v>0</v>
      </c>
      <c r="AU52" s="105">
        <f t="shared" si="143"/>
        <v>0</v>
      </c>
      <c r="AV52" s="105">
        <f t="shared" si="143"/>
        <v>0</v>
      </c>
      <c r="AW52" s="105">
        <v>0</v>
      </c>
      <c r="AX52" s="105">
        <v>0</v>
      </c>
      <c r="AY52" s="105">
        <f>SUM(AY53)</f>
        <v>0</v>
      </c>
      <c r="AZ52" s="31"/>
      <c r="BA52" s="31"/>
      <c r="BB52" s="105">
        <f t="shared" ref="BB52:BK52" si="144">SUM(BB53)</f>
        <v>0</v>
      </c>
      <c r="BC52" s="105">
        <f t="shared" si="144"/>
        <v>0</v>
      </c>
      <c r="BD52" s="105">
        <f t="shared" si="144"/>
        <v>0</v>
      </c>
      <c r="BE52" s="105">
        <f t="shared" si="144"/>
        <v>0</v>
      </c>
      <c r="BF52" s="105">
        <f t="shared" si="144"/>
        <v>0</v>
      </c>
      <c r="BG52" s="105">
        <f t="shared" si="144"/>
        <v>0</v>
      </c>
      <c r="BH52" s="105">
        <f t="shared" si="144"/>
        <v>0</v>
      </c>
      <c r="BI52" s="105">
        <f t="shared" si="144"/>
        <v>0</v>
      </c>
      <c r="BJ52" s="105">
        <f t="shared" si="144"/>
        <v>0</v>
      </c>
      <c r="BK52" s="105">
        <f t="shared" si="144"/>
        <v>0</v>
      </c>
      <c r="BL52" s="105">
        <f t="shared" si="31"/>
        <v>0</v>
      </c>
      <c r="BM52" s="105"/>
      <c r="BN52" s="105"/>
      <c r="BO52" s="105">
        <f>SUM(BO53)</f>
        <v>0</v>
      </c>
      <c r="BP52" s="105"/>
      <c r="BQ52" s="105"/>
      <c r="BR52" s="105">
        <f t="shared" ref="BR52:DA52" si="145">SUM(BR53)</f>
        <v>0</v>
      </c>
      <c r="BS52" s="105">
        <f t="shared" si="145"/>
        <v>0</v>
      </c>
      <c r="BT52" s="105">
        <f>SUM(BT53)</f>
        <v>0</v>
      </c>
      <c r="BU52" s="105">
        <f t="shared" si="145"/>
        <v>0</v>
      </c>
      <c r="BV52" s="105">
        <f t="shared" si="145"/>
        <v>0</v>
      </c>
      <c r="BW52" s="105"/>
      <c r="BX52" s="105"/>
      <c r="BY52" s="105">
        <f t="shared" si="145"/>
        <v>0</v>
      </c>
      <c r="BZ52" s="105">
        <f t="shared" si="145"/>
        <v>0</v>
      </c>
      <c r="CA52" s="105">
        <f t="shared" si="8"/>
        <v>0</v>
      </c>
      <c r="CB52" s="105">
        <f t="shared" si="9"/>
        <v>0</v>
      </c>
      <c r="CC52" s="105">
        <f>SUM(CC53)</f>
        <v>0</v>
      </c>
      <c r="CD52" s="105">
        <f>SUM(CD53)</f>
        <v>0</v>
      </c>
      <c r="CE52" s="105">
        <f>SUM(CE53)</f>
        <v>0</v>
      </c>
      <c r="CF52" s="105">
        <f t="shared" si="145"/>
        <v>0</v>
      </c>
      <c r="CG52" s="105">
        <f t="shared" si="10"/>
        <v>0</v>
      </c>
      <c r="CH52" s="105">
        <f t="shared" si="145"/>
        <v>0</v>
      </c>
      <c r="CI52" s="105">
        <f t="shared" si="145"/>
        <v>0</v>
      </c>
      <c r="CJ52" s="105"/>
      <c r="CK52" s="105">
        <f t="shared" si="11"/>
        <v>0</v>
      </c>
      <c r="CL52" s="105">
        <f t="shared" si="145"/>
        <v>0</v>
      </c>
      <c r="CM52" s="105">
        <f t="shared" si="145"/>
        <v>0</v>
      </c>
      <c r="CN52" s="105"/>
      <c r="CO52" s="105">
        <f t="shared" si="12"/>
        <v>0</v>
      </c>
      <c r="CP52" s="105">
        <f t="shared" si="145"/>
        <v>0</v>
      </c>
      <c r="CQ52" s="105">
        <f t="shared" si="145"/>
        <v>0</v>
      </c>
      <c r="CR52" s="105">
        <f t="shared" si="145"/>
        <v>0</v>
      </c>
      <c r="CS52" s="105">
        <f t="shared" si="13"/>
        <v>0</v>
      </c>
      <c r="CT52" s="105">
        <f t="shared" si="145"/>
        <v>0</v>
      </c>
      <c r="CU52" s="105">
        <f t="shared" si="145"/>
        <v>0</v>
      </c>
      <c r="CV52" s="105">
        <f t="shared" si="145"/>
        <v>0</v>
      </c>
      <c r="CW52" s="105">
        <f t="shared" si="14"/>
        <v>0</v>
      </c>
      <c r="CX52" s="105">
        <f t="shared" si="145"/>
        <v>0</v>
      </c>
      <c r="CY52" s="105">
        <f t="shared" si="145"/>
        <v>0</v>
      </c>
      <c r="CZ52" s="105">
        <f t="shared" si="145"/>
        <v>0</v>
      </c>
      <c r="DA52" s="105">
        <f t="shared" si="145"/>
        <v>0</v>
      </c>
      <c r="DB52" s="105">
        <f>SUM(DB53)</f>
        <v>0</v>
      </c>
      <c r="DC52" s="105">
        <f>SUM(DC53)</f>
        <v>0</v>
      </c>
      <c r="DD52" s="105">
        <f t="shared" si="16"/>
        <v>0</v>
      </c>
      <c r="DE52" s="105">
        <f t="shared" si="17"/>
        <v>0</v>
      </c>
      <c r="DF52" s="105">
        <f>SUM(DF53)</f>
        <v>0</v>
      </c>
      <c r="DG52" s="105">
        <f>SUM(DG53)</f>
        <v>0</v>
      </c>
      <c r="DH52" s="105">
        <f>SUM(DH53)</f>
        <v>0</v>
      </c>
      <c r="DI52" s="105">
        <f t="shared" si="18"/>
        <v>0</v>
      </c>
      <c r="DJ52" s="105">
        <f>SUM(DJ53)</f>
        <v>0</v>
      </c>
      <c r="DK52" s="105">
        <f>SUM(DK53)</f>
        <v>0</v>
      </c>
      <c r="DL52" s="105">
        <f t="shared" si="19"/>
        <v>0</v>
      </c>
      <c r="DM52" s="105">
        <f>SUM(DM53)</f>
        <v>0</v>
      </c>
      <c r="DN52" s="105">
        <f>SUM(DN53)</f>
        <v>0</v>
      </c>
      <c r="DO52" s="105">
        <f>SUM(DO53)</f>
        <v>0</v>
      </c>
      <c r="DP52" s="105">
        <f t="shared" si="20"/>
        <v>0</v>
      </c>
      <c r="DQ52" s="105">
        <f>SUM(DQ53)</f>
        <v>0</v>
      </c>
      <c r="DR52" s="105">
        <f>SUM(DR53)</f>
        <v>0</v>
      </c>
      <c r="DS52" s="105">
        <f>SUM(DS53)</f>
        <v>0</v>
      </c>
      <c r="DT52" s="105">
        <f t="shared" si="21"/>
        <v>0</v>
      </c>
      <c r="DU52" s="105">
        <f t="shared" ref="DU52:EB52" si="146">SUM(DU53)</f>
        <v>0</v>
      </c>
      <c r="DV52" s="105">
        <f t="shared" si="146"/>
        <v>0</v>
      </c>
      <c r="DW52" s="105">
        <f t="shared" si="146"/>
        <v>0</v>
      </c>
      <c r="DX52" s="105">
        <f t="shared" si="146"/>
        <v>0</v>
      </c>
      <c r="DY52" s="105">
        <f t="shared" si="146"/>
        <v>0</v>
      </c>
      <c r="DZ52" s="105">
        <f>SUM(DZ53)</f>
        <v>0</v>
      </c>
      <c r="EA52" s="105">
        <f t="shared" si="146"/>
        <v>0</v>
      </c>
      <c r="EB52" s="105">
        <f t="shared" si="146"/>
        <v>0</v>
      </c>
      <c r="EC52" s="105">
        <f t="shared" si="23"/>
        <v>0</v>
      </c>
      <c r="ED52" s="105">
        <f>SUM(ED53)</f>
        <v>0</v>
      </c>
      <c r="EE52" s="105">
        <f>SUM(EE53)</f>
        <v>0</v>
      </c>
      <c r="EF52" s="105">
        <f>SUM(EF53)</f>
        <v>0</v>
      </c>
      <c r="EG52" s="105">
        <f t="shared" si="24"/>
        <v>0</v>
      </c>
      <c r="EH52" s="105">
        <f>SUM(EH53)</f>
        <v>0</v>
      </c>
      <c r="EI52" s="105">
        <f>IFERROR(#REF!/DZ52*100,)</f>
        <v>0</v>
      </c>
      <c r="EJ52" s="105">
        <f>IFERROR(#REF!/#REF!*100,)</f>
        <v>0</v>
      </c>
      <c r="EK52" s="105">
        <f t="shared" ref="EK52:EM52" si="147">SUM(EK53)</f>
        <v>0</v>
      </c>
      <c r="EL52" s="105">
        <f t="shared" si="147"/>
        <v>0</v>
      </c>
      <c r="EM52" s="105">
        <f t="shared" si="147"/>
        <v>0</v>
      </c>
      <c r="EN52" s="111"/>
      <c r="EO52" s="111"/>
      <c r="EP52" s="111"/>
      <c r="EQ52" s="111"/>
      <c r="ER52" s="111"/>
      <c r="ES52" s="146">
        <f t="shared" si="26"/>
        <v>0</v>
      </c>
      <c r="EX52" s="739">
        <f>IF(EX$9=$K52,#REF!,0)</f>
        <v>0</v>
      </c>
      <c r="EY52" s="739">
        <f>IF(EY$9=$K52,#REF!,0)</f>
        <v>0</v>
      </c>
      <c r="EZ52" s="739">
        <f>IF(EZ$9=$K52,#REF!,0)</f>
        <v>0</v>
      </c>
      <c r="FA52" s="739">
        <f>IF(FA$9=$K52,#REF!,0)</f>
        <v>0</v>
      </c>
      <c r="FB52" s="739">
        <f>IF(FB$9=$K52,#REF!,0)</f>
        <v>0</v>
      </c>
      <c r="FC52" s="739">
        <f>IF(FC$9=$K52,#REF!,0)</f>
        <v>0</v>
      </c>
      <c r="FD52" s="739">
        <f>IF(FD$9=$K52,#REF!,0)</f>
        <v>0</v>
      </c>
      <c r="FE52" s="739">
        <f>IF(FE$9=$K52,#REF!,0)</f>
        <v>0</v>
      </c>
      <c r="FF52" s="739">
        <f>IF(FF$9=$K52,#REF!,0)</f>
        <v>0</v>
      </c>
      <c r="FG52" s="739">
        <f>IF(FG$9=$K52,#REF!,0)</f>
        <v>0</v>
      </c>
      <c r="FH52" s="739">
        <f>IF(FH$9=$K52,#REF!,0)</f>
        <v>0</v>
      </c>
      <c r="FI52" s="739">
        <f>IF(FI$9=$K52,#REF!,0)</f>
        <v>0</v>
      </c>
      <c r="FJ52" s="739">
        <f>IF(FJ$9=$K52,#REF!,0)</f>
        <v>0</v>
      </c>
      <c r="FK52" s="739">
        <f>IF(FK$9=$K52,#REF!,0)</f>
        <v>0</v>
      </c>
      <c r="FL52" s="739">
        <f>IF(FL$9=$K52,#REF!,0)</f>
        <v>0</v>
      </c>
      <c r="FM52" s="739">
        <f>IF(FM$9=$K52,#REF!,0)</f>
        <v>0</v>
      </c>
      <c r="FN52" s="739">
        <f>IF(FN$9=$K52,#REF!,0)</f>
        <v>0</v>
      </c>
      <c r="FO52" s="739">
        <f>IF(FO$9=$K52,#REF!,0)</f>
        <v>0</v>
      </c>
      <c r="FP52" s="739">
        <f>IF(FP$9=$K52,#REF!,0)</f>
        <v>0</v>
      </c>
      <c r="FQ52" s="739">
        <f>IF(FQ$9=$K52,#REF!,0)</f>
        <v>0</v>
      </c>
      <c r="FU52" s="739">
        <f t="shared" si="141"/>
        <v>0</v>
      </c>
      <c r="FV52" s="739">
        <f t="shared" si="141"/>
        <v>0</v>
      </c>
      <c r="FW52" s="739">
        <f t="shared" si="141"/>
        <v>0</v>
      </c>
      <c r="FX52" s="739">
        <f t="shared" si="141"/>
        <v>0</v>
      </c>
      <c r="FY52" s="739">
        <f t="shared" si="141"/>
        <v>0</v>
      </c>
      <c r="FZ52" s="739">
        <f t="shared" si="141"/>
        <v>0</v>
      </c>
      <c r="GA52" s="739">
        <f t="shared" si="141"/>
        <v>0</v>
      </c>
      <c r="GB52" s="739">
        <f t="shared" si="141"/>
        <v>0</v>
      </c>
      <c r="GC52" s="739">
        <f t="shared" si="141"/>
        <v>0</v>
      </c>
      <c r="GD52" s="739">
        <f t="shared" si="141"/>
        <v>0</v>
      </c>
      <c r="GE52" s="739">
        <f t="shared" si="142"/>
        <v>0</v>
      </c>
      <c r="GF52" s="739">
        <f t="shared" si="142"/>
        <v>0</v>
      </c>
      <c r="GG52" s="739">
        <f t="shared" si="142"/>
        <v>0</v>
      </c>
      <c r="GH52" s="739">
        <f t="shared" si="142"/>
        <v>0</v>
      </c>
      <c r="GI52" s="739">
        <f t="shared" si="142"/>
        <v>0</v>
      </c>
      <c r="GJ52" s="739">
        <f t="shared" si="142"/>
        <v>0</v>
      </c>
      <c r="GK52" s="739">
        <f t="shared" si="142"/>
        <v>0</v>
      </c>
      <c r="GL52" s="739">
        <f t="shared" si="142"/>
        <v>0</v>
      </c>
      <c r="GM52" s="739">
        <f t="shared" si="142"/>
        <v>0</v>
      </c>
      <c r="GN52" s="739">
        <f t="shared" si="142"/>
        <v>0</v>
      </c>
      <c r="GQ52" s="1098">
        <f>IF(GQ$9=$N52,#REF!,0)</f>
        <v>0</v>
      </c>
      <c r="GR52" s="1098">
        <f>IF(GR$9=$N52,#REF!,0)</f>
        <v>0</v>
      </c>
      <c r="GS52" s="1098">
        <f>IF(GS$9=$N52,#REF!,0)</f>
        <v>0</v>
      </c>
      <c r="GT52" s="1098">
        <f>IF(GT$9=$N52,#REF!,0)</f>
        <v>0</v>
      </c>
      <c r="GU52" s="1098">
        <f>IF(GU$9=$N52,#REF!,0)</f>
        <v>0</v>
      </c>
      <c r="GV52" s="1098">
        <f>IF(GV$9=$N52,#REF!,0)</f>
        <v>0</v>
      </c>
      <c r="GW52" s="1098">
        <f>IF(GW$9=$N52,#REF!,0)</f>
        <v>0</v>
      </c>
      <c r="GX52" s="1098">
        <f>IF(GX$9=$N52,#REF!,0)</f>
        <v>0</v>
      </c>
      <c r="GY52" s="1098">
        <f>IF(GY$9=$N52,#REF!,0)</f>
        <v>0</v>
      </c>
      <c r="GZ52" s="1098">
        <f>IF(GZ$9=$N52,#REF!,0)</f>
        <v>0</v>
      </c>
      <c r="HA52" s="1098">
        <f>IF(HA$9=$N52,#REF!,0)</f>
        <v>0</v>
      </c>
      <c r="HB52" s="1098">
        <f>IF(HB$9=$N52,#REF!,0)</f>
        <v>0</v>
      </c>
      <c r="HC52" s="1098">
        <f>IF(HC$9=$N52,#REF!,0)</f>
        <v>0</v>
      </c>
      <c r="HD52" s="1098">
        <f>IF(HD$9=$N52,#REF!,0)</f>
        <v>0</v>
      </c>
      <c r="HE52" s="1098">
        <f>IF(HE$9=$N52,#REF!,0)</f>
        <v>0</v>
      </c>
      <c r="HF52" s="1098">
        <f>IF(HF$9=$N52,#REF!,0)</f>
        <v>0</v>
      </c>
      <c r="HG52" s="1098">
        <f>IF(HG$9=$N52,#REF!,0)</f>
        <v>0</v>
      </c>
      <c r="HH52" s="1098">
        <f>IF(HH$9=$N52,#REF!,0)</f>
        <v>0</v>
      </c>
      <c r="HI52" s="1098">
        <f>IF(HI$9=$N52,#REF!,0)</f>
        <v>0</v>
      </c>
      <c r="HJ52" s="1098">
        <f>IF(HJ$9=$N52,#REF!,0)</f>
        <v>0</v>
      </c>
      <c r="HK52" s="1098">
        <f>IF(HK$9=$N52,#REF!,0)</f>
        <v>0</v>
      </c>
      <c r="HL52" s="1098">
        <f>IF(HL$9=$N52,#REF!,0)</f>
        <v>0</v>
      </c>
      <c r="HM52" s="1098">
        <f>IF(HM$9=$N52,#REF!,0)</f>
        <v>0</v>
      </c>
      <c r="HN52" s="1098">
        <f>IF(HN$9=$N52,#REF!,0)</f>
        <v>0</v>
      </c>
      <c r="HO52" s="1098">
        <f>IF(HO$9=$N52,#REF!,0)</f>
        <v>0</v>
      </c>
      <c r="HP52" s="1098">
        <f>IF(HP$9=$N52,#REF!,0)</f>
        <v>0</v>
      </c>
      <c r="HQ52" s="1098">
        <f>IF(HQ$9=$N52,#REF!,0)</f>
        <v>0</v>
      </c>
      <c r="HR52" s="1098">
        <f>IF(HR$9=$N52,#REF!,0)</f>
        <v>0</v>
      </c>
      <c r="HS52" s="1098">
        <f>IF(HS$9=$N52,#REF!,0)</f>
        <v>0</v>
      </c>
      <c r="HT52" s="1098">
        <f>IF(HT$9=$N52,#REF!,0)</f>
        <v>0</v>
      </c>
      <c r="HU52" s="1098">
        <f>IF(HU$9=$N52,#REF!,0)</f>
        <v>0</v>
      </c>
      <c r="HV52" s="1098">
        <f>IF(HV$9=$N52,#REF!,0)</f>
        <v>0</v>
      </c>
      <c r="HW52" s="1098">
        <f>IF(HW$9=$N52,#REF!,0)</f>
        <v>0</v>
      </c>
      <c r="HX52" s="1098">
        <f>IF(HX$9=$N52,#REF!,0)</f>
        <v>0</v>
      </c>
      <c r="HY52" s="1098">
        <f>IF(HY$9=$N52,#REF!,0)</f>
        <v>0</v>
      </c>
      <c r="HZ52" s="1098">
        <f>IF(HZ$9=$N52,#REF!,0)</f>
        <v>0</v>
      </c>
      <c r="IA52" s="1098">
        <f>IF(IA$9=$N52,#REF!,0)</f>
        <v>0</v>
      </c>
      <c r="IB52" s="1098">
        <f>IF(IB$9=$N52,#REF!,0)</f>
        <v>0</v>
      </c>
      <c r="IC52" s="1098">
        <f>IF(IC$9=$N52,#REF!,0)</f>
        <v>0</v>
      </c>
      <c r="ID52" s="1098">
        <f>IF(ID$9=$N52,#REF!,0)</f>
        <v>0</v>
      </c>
      <c r="IE52" s="1098">
        <f>IF(IE$9=$N52,#REF!,0)</f>
        <v>0</v>
      </c>
      <c r="IF52" s="1098">
        <f>IF(IF$9=$N52,#REF!,0)</f>
        <v>0</v>
      </c>
      <c r="IG52" s="1098">
        <f>IF(IG$9=$N52,#REF!,0)</f>
        <v>0</v>
      </c>
      <c r="IH52" s="1098">
        <f>IF(IH$9=$N52,#REF!,0)</f>
        <v>0</v>
      </c>
      <c r="II52" s="1098">
        <f>IF(II$9=$N52,#REF!,0)</f>
        <v>0</v>
      </c>
      <c r="IJ52" s="1098">
        <f>IF(IJ$9=$N52,#REF!,0)</f>
        <v>0</v>
      </c>
      <c r="IK52" s="1098">
        <f>IF(IK$9=$N52,#REF!,0)</f>
        <v>0</v>
      </c>
      <c r="IL52" s="1098">
        <f>IF(IL$9=$N52,#REF!,0)</f>
        <v>0</v>
      </c>
      <c r="IM52" s="1098">
        <f>IF(IM$9=$N52,#REF!,0)</f>
        <v>0</v>
      </c>
      <c r="IN52" s="1098">
        <f>IF(IN$9=$N52,#REF!,0)</f>
        <v>0</v>
      </c>
      <c r="IO52" s="1098">
        <f>IF(IO$9=$N52,#REF!,0)</f>
        <v>0</v>
      </c>
      <c r="IP52" s="1098">
        <f>IF(IP$9=$N52,#REF!,0)</f>
        <v>0</v>
      </c>
      <c r="IQ52" s="1098">
        <f>IF(IQ$9=$N52,#REF!,0)</f>
        <v>0</v>
      </c>
      <c r="IR52" s="1098">
        <f>IF(IR$9=$N52,#REF!,0)</f>
        <v>0</v>
      </c>
      <c r="IS52" s="1098">
        <f>IF(IS$9=$N52,#REF!,0)</f>
        <v>0</v>
      </c>
      <c r="IT52" s="1098">
        <f>IF(IT$9=$N52,#REF!,0)</f>
        <v>0</v>
      </c>
      <c r="IU52" s="1098">
        <f>IF(IU$9=$N52,#REF!,0)</f>
        <v>0</v>
      </c>
      <c r="IV52" s="1098">
        <f>IF(IV$9=$N52,#REF!,0)</f>
        <v>0</v>
      </c>
      <c r="IW52" s="1098">
        <f>IF(IW$9=$N52,#REF!,0)</f>
        <v>0</v>
      </c>
      <c r="IX52" s="1098">
        <f>IF(IX$9=$N52,#REF!,0)</f>
        <v>0</v>
      </c>
      <c r="IY52" s="1098">
        <f>IF(IY$9=$N52,#REF!,0)</f>
        <v>0</v>
      </c>
      <c r="IZ52" s="1098">
        <f>IF(IZ$9=$N52,#REF!,0)</f>
        <v>0</v>
      </c>
      <c r="JA52" s="1098">
        <f>IF(JA$9=$N52,#REF!,0)</f>
        <v>0</v>
      </c>
      <c r="JB52" s="1098">
        <f>IF(JB$9=$N52,#REF!,0)</f>
        <v>0</v>
      </c>
      <c r="JC52" s="1098">
        <f>IF(JC$9=$N52,#REF!,0)</f>
        <v>0</v>
      </c>
      <c r="JD52" s="1098">
        <f>IF(JD$9=$N52,#REF!,0)</f>
        <v>0</v>
      </c>
      <c r="JE52" s="1098">
        <f>IF(JE$9=$N52,#REF!,0)</f>
        <v>0</v>
      </c>
      <c r="JF52" s="1098">
        <f>IF(JF$9=$N52,#REF!,0)</f>
        <v>0</v>
      </c>
      <c r="JG52" s="1098">
        <f>IF(JG$9=$N52,#REF!,0)</f>
        <v>0</v>
      </c>
      <c r="JH52" s="1098">
        <f>IF(JH$9=$N52,#REF!,0)</f>
        <v>0</v>
      </c>
      <c r="JI52" s="1098">
        <f>IF(JI$9=$N52,#REF!,0)</f>
        <v>0</v>
      </c>
      <c r="JJ52" s="1098">
        <f>IF(JJ$9=$N52,#REF!,0)</f>
        <v>0</v>
      </c>
      <c r="JK52" s="1098">
        <f>IF(JK$9=$N52,#REF!,0)</f>
        <v>0</v>
      </c>
      <c r="JL52" s="1098">
        <f>IF(JL$9=$N52,#REF!,0)</f>
        <v>0</v>
      </c>
      <c r="JM52" s="1098">
        <f>IF(JM$9=$N52,#REF!,0)</f>
        <v>0</v>
      </c>
      <c r="JN52" s="1098">
        <f>IF(JN$9=$N52,#REF!,0)</f>
        <v>0</v>
      </c>
      <c r="JO52" s="1098">
        <f>IF(JO$9=$N52,#REF!,0)</f>
        <v>0</v>
      </c>
      <c r="JP52" s="1098">
        <f>IF(JP$9=$N52,#REF!,0)</f>
        <v>0</v>
      </c>
      <c r="JQ52" s="1098">
        <f>IF(JQ$9=$N52,#REF!,0)</f>
        <v>0</v>
      </c>
      <c r="JR52" s="1098">
        <f>IF(JR$9=$N52,#REF!,0)</f>
        <v>0</v>
      </c>
      <c r="JS52" s="1098">
        <f>IF(JS$9=$N52,#REF!,0)</f>
        <v>0</v>
      </c>
      <c r="JT52" s="1098">
        <f>IF(JT$9=$N52,#REF!,0)</f>
        <v>0</v>
      </c>
      <c r="JU52" s="1098">
        <f>IF(JU$9=$N52,#REF!,0)</f>
        <v>0</v>
      </c>
      <c r="JV52" s="1098">
        <f>IF(JV$9=$N52,#REF!,0)</f>
        <v>0</v>
      </c>
      <c r="JW52" s="1098">
        <f>IF(JW$9=$N52,#REF!,0)</f>
        <v>0</v>
      </c>
      <c r="JX52" s="681"/>
      <c r="JZ52" s="681">
        <f t="shared" si="123"/>
        <v>0</v>
      </c>
      <c r="KA52" s="681">
        <f t="shared" si="123"/>
        <v>0</v>
      </c>
      <c r="KB52" s="681">
        <f t="shared" si="123"/>
        <v>0</v>
      </c>
      <c r="KC52" s="681">
        <f t="shared" si="123"/>
        <v>0</v>
      </c>
      <c r="KD52" s="681">
        <f t="shared" si="123"/>
        <v>0</v>
      </c>
      <c r="KE52" s="681">
        <f t="shared" si="123"/>
        <v>0</v>
      </c>
      <c r="KF52" s="681">
        <f t="shared" si="123"/>
        <v>0</v>
      </c>
      <c r="KG52" s="681">
        <f t="shared" si="123"/>
        <v>0</v>
      </c>
      <c r="KH52" s="681">
        <f t="shared" si="123"/>
        <v>0</v>
      </c>
      <c r="KI52" s="681">
        <f t="shared" si="123"/>
        <v>0</v>
      </c>
      <c r="KJ52" s="681">
        <f t="shared" si="123"/>
        <v>0</v>
      </c>
      <c r="KN52" s="1098">
        <f t="shared" si="126"/>
        <v>0</v>
      </c>
      <c r="KO52" s="1098">
        <f t="shared" si="126"/>
        <v>0</v>
      </c>
      <c r="KP52" s="1098">
        <f t="shared" si="126"/>
        <v>0</v>
      </c>
      <c r="KQ52" s="1098">
        <f t="shared" si="126"/>
        <v>0</v>
      </c>
      <c r="KR52" s="1098">
        <f t="shared" si="126"/>
        <v>0</v>
      </c>
      <c r="KS52" s="1098">
        <f t="shared" si="126"/>
        <v>0</v>
      </c>
      <c r="KT52" s="1098">
        <f t="shared" si="126"/>
        <v>0</v>
      </c>
      <c r="KU52" s="1098">
        <f t="shared" si="126"/>
        <v>0</v>
      </c>
      <c r="KV52" s="1098">
        <f t="shared" si="126"/>
        <v>0</v>
      </c>
      <c r="KW52" s="1098">
        <f t="shared" si="126"/>
        <v>0</v>
      </c>
      <c r="KX52" s="1098">
        <f t="shared" si="126"/>
        <v>0</v>
      </c>
      <c r="KY52" s="1098">
        <f t="shared" si="126"/>
        <v>0</v>
      </c>
      <c r="KZ52" s="1098">
        <f t="shared" si="126"/>
        <v>0</v>
      </c>
      <c r="LA52" s="1098">
        <f t="shared" si="126"/>
        <v>0</v>
      </c>
      <c r="LB52" s="1098">
        <f t="shared" si="126"/>
        <v>0</v>
      </c>
      <c r="LC52" s="1098">
        <f t="shared" si="125"/>
        <v>0</v>
      </c>
      <c r="LD52" s="1098">
        <f t="shared" si="124"/>
        <v>0</v>
      </c>
      <c r="LE52" s="1098">
        <f t="shared" si="124"/>
        <v>0</v>
      </c>
      <c r="LF52" s="1098">
        <f t="shared" si="124"/>
        <v>0</v>
      </c>
      <c r="LG52" s="1098">
        <f t="shared" si="124"/>
        <v>0</v>
      </c>
      <c r="LH52" s="1098">
        <f t="shared" si="124"/>
        <v>0</v>
      </c>
      <c r="LI52" s="1098">
        <f t="shared" si="124"/>
        <v>0</v>
      </c>
      <c r="LJ52" s="1098">
        <f t="shared" si="124"/>
        <v>0</v>
      </c>
      <c r="LK52" s="1098">
        <f t="shared" si="124"/>
        <v>0</v>
      </c>
      <c r="LL52" s="1098">
        <f t="shared" si="124"/>
        <v>0</v>
      </c>
      <c r="LM52" s="1098">
        <f t="shared" si="124"/>
        <v>0</v>
      </c>
      <c r="LN52" s="1098">
        <f t="shared" si="124"/>
        <v>0</v>
      </c>
      <c r="LO52" s="1098">
        <f t="shared" si="124"/>
        <v>0</v>
      </c>
      <c r="LP52" s="1098">
        <f t="shared" si="124"/>
        <v>0</v>
      </c>
      <c r="LQ52" s="1098">
        <f t="shared" si="124"/>
        <v>0</v>
      </c>
      <c r="LR52" s="1098">
        <f t="shared" si="124"/>
        <v>0</v>
      </c>
      <c r="LS52" s="1098">
        <f t="shared" si="124"/>
        <v>0</v>
      </c>
    </row>
    <row r="53" spans="1:331" ht="20.100000000000001" hidden="1" customHeight="1" x14ac:dyDescent="0.35">
      <c r="A53" s="668"/>
      <c r="B53" s="871"/>
      <c r="C53" s="870"/>
      <c r="D53" s="871"/>
      <c r="E53" s="871"/>
      <c r="F53" s="871"/>
      <c r="G53" s="871"/>
      <c r="H53" s="871"/>
      <c r="I53" s="871"/>
      <c r="J53" s="871" t="s">
        <v>194</v>
      </c>
      <c r="K53" s="885"/>
      <c r="L53" s="879"/>
      <c r="M53" s="879"/>
      <c r="N53" s="867">
        <v>3221</v>
      </c>
      <c r="O53" s="868" t="s">
        <v>265</v>
      </c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635"/>
      <c r="AJ53" s="31"/>
      <c r="AK53" s="31"/>
      <c r="AL53" s="31"/>
      <c r="AM53" s="31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31"/>
      <c r="BA53" s="31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>
        <f t="shared" si="31"/>
        <v>0</v>
      </c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>
        <f t="shared" si="8"/>
        <v>0</v>
      </c>
      <c r="CB53" s="54">
        <f t="shared" si="9"/>
        <v>0</v>
      </c>
      <c r="CC53" s="54"/>
      <c r="CD53" s="54"/>
      <c r="CE53" s="54"/>
      <c r="CF53" s="54"/>
      <c r="CG53" s="54">
        <f t="shared" si="10"/>
        <v>0</v>
      </c>
      <c r="CH53" s="54"/>
      <c r="CI53" s="54"/>
      <c r="CJ53" s="54"/>
      <c r="CK53" s="54">
        <f t="shared" si="11"/>
        <v>0</v>
      </c>
      <c r="CL53" s="54"/>
      <c r="CM53" s="54"/>
      <c r="CN53" s="54"/>
      <c r="CO53" s="54">
        <f t="shared" si="12"/>
        <v>0</v>
      </c>
      <c r="CP53" s="54"/>
      <c r="CQ53" s="54"/>
      <c r="CR53" s="54"/>
      <c r="CS53" s="54">
        <f t="shared" si="13"/>
        <v>0</v>
      </c>
      <c r="CT53" s="54"/>
      <c r="CU53" s="54"/>
      <c r="CV53" s="54"/>
      <c r="CW53" s="54">
        <f t="shared" si="14"/>
        <v>0</v>
      </c>
      <c r="CX53" s="54"/>
      <c r="CY53" s="54"/>
      <c r="CZ53" s="54"/>
      <c r="DA53" s="54"/>
      <c r="DB53" s="54">
        <v>0</v>
      </c>
      <c r="DC53" s="54"/>
      <c r="DD53" s="54">
        <f t="shared" si="16"/>
        <v>0</v>
      </c>
      <c r="DE53" s="54">
        <f t="shared" si="17"/>
        <v>0</v>
      </c>
      <c r="DF53" s="54"/>
      <c r="DG53" s="54"/>
      <c r="DH53" s="54"/>
      <c r="DI53" s="54">
        <f t="shared" si="18"/>
        <v>0</v>
      </c>
      <c r="DJ53" s="54"/>
      <c r="DK53" s="54"/>
      <c r="DL53" s="54">
        <f t="shared" si="19"/>
        <v>0</v>
      </c>
      <c r="DM53" s="54"/>
      <c r="DN53" s="54"/>
      <c r="DO53" s="54"/>
      <c r="DP53" s="54">
        <f t="shared" si="20"/>
        <v>0</v>
      </c>
      <c r="DQ53" s="54"/>
      <c r="DR53" s="54"/>
      <c r="DS53" s="54"/>
      <c r="DT53" s="54">
        <f t="shared" si="21"/>
        <v>0</v>
      </c>
      <c r="DU53" s="54"/>
      <c r="DV53" s="54"/>
      <c r="DW53" s="54"/>
      <c r="DX53" s="54"/>
      <c r="DY53" s="54"/>
      <c r="DZ53" s="54">
        <v>0</v>
      </c>
      <c r="EA53" s="54">
        <v>0</v>
      </c>
      <c r="EB53" s="54">
        <v>0</v>
      </c>
      <c r="EC53" s="54">
        <f t="shared" si="23"/>
        <v>0</v>
      </c>
      <c r="ED53" s="54">
        <v>0</v>
      </c>
      <c r="EE53" s="54">
        <v>0</v>
      </c>
      <c r="EF53" s="54">
        <v>0</v>
      </c>
      <c r="EG53" s="54">
        <f t="shared" si="24"/>
        <v>0</v>
      </c>
      <c r="EH53" s="54">
        <v>0</v>
      </c>
      <c r="EI53" s="54">
        <f>IFERROR(#REF!/DZ53*100,)</f>
        <v>0</v>
      </c>
      <c r="EJ53" s="54">
        <f>IFERROR(#REF!/#REF!*100,)</f>
        <v>0</v>
      </c>
      <c r="EK53" s="54"/>
      <c r="EL53" s="54"/>
      <c r="EM53" s="54"/>
      <c r="EN53" s="54"/>
      <c r="EO53" s="54"/>
      <c r="EP53" s="54"/>
      <c r="EQ53" s="54"/>
      <c r="ER53" s="54"/>
      <c r="ES53" s="146">
        <f t="shared" si="26"/>
        <v>0</v>
      </c>
      <c r="EX53" s="739">
        <f>IF(EX$9=$K53,#REF!,0)</f>
        <v>0</v>
      </c>
      <c r="EY53" s="739">
        <f>IF(EY$9=$K53,#REF!,0)</f>
        <v>0</v>
      </c>
      <c r="EZ53" s="739">
        <f>IF(EZ$9=$K53,#REF!,0)</f>
        <v>0</v>
      </c>
      <c r="FA53" s="739">
        <f>IF(FA$9=$K53,#REF!,0)</f>
        <v>0</v>
      </c>
      <c r="FB53" s="739">
        <f>IF(FB$9=$K53,#REF!,0)</f>
        <v>0</v>
      </c>
      <c r="FC53" s="739">
        <f>IF(FC$9=$K53,#REF!,0)</f>
        <v>0</v>
      </c>
      <c r="FD53" s="739">
        <f>IF(FD$9=$K53,#REF!,0)</f>
        <v>0</v>
      </c>
      <c r="FE53" s="739">
        <f>IF(FE$9=$K53,#REF!,0)</f>
        <v>0</v>
      </c>
      <c r="FF53" s="739">
        <f>IF(FF$9=$K53,#REF!,0)</f>
        <v>0</v>
      </c>
      <c r="FG53" s="739">
        <f>IF(FG$9=$K53,#REF!,0)</f>
        <v>0</v>
      </c>
      <c r="FH53" s="739">
        <f>IF(FH$9=$K53,#REF!,0)</f>
        <v>0</v>
      </c>
      <c r="FI53" s="739">
        <f>IF(FI$9=$K53,#REF!,0)</f>
        <v>0</v>
      </c>
      <c r="FJ53" s="739">
        <f>IF(FJ$9=$K53,#REF!,0)</f>
        <v>0</v>
      </c>
      <c r="FK53" s="739">
        <f>IF(FK$9=$K53,#REF!,0)</f>
        <v>0</v>
      </c>
      <c r="FL53" s="739">
        <f>IF(FL$9=$K53,#REF!,0)</f>
        <v>0</v>
      </c>
      <c r="FM53" s="739">
        <f>IF(FM$9=$K53,#REF!,0)</f>
        <v>0</v>
      </c>
      <c r="FN53" s="739">
        <f>IF(FN$9=$K53,#REF!,0)</f>
        <v>0</v>
      </c>
      <c r="FO53" s="739">
        <f>IF(FO$9=$K53,#REF!,0)</f>
        <v>0</v>
      </c>
      <c r="FP53" s="739">
        <f>IF(FP$9=$K53,#REF!,0)</f>
        <v>0</v>
      </c>
      <c r="FQ53" s="739">
        <f>IF(FQ$9=$K53,#REF!,0)</f>
        <v>0</v>
      </c>
      <c r="FU53" s="739">
        <f t="shared" si="141"/>
        <v>0</v>
      </c>
      <c r="FV53" s="739">
        <f t="shared" si="141"/>
        <v>0</v>
      </c>
      <c r="FW53" s="739">
        <f t="shared" si="141"/>
        <v>0</v>
      </c>
      <c r="FX53" s="739">
        <f t="shared" si="141"/>
        <v>0</v>
      </c>
      <c r="FY53" s="739">
        <f t="shared" si="141"/>
        <v>0</v>
      </c>
      <c r="FZ53" s="739">
        <f t="shared" si="141"/>
        <v>0</v>
      </c>
      <c r="GA53" s="739">
        <f t="shared" si="141"/>
        <v>0</v>
      </c>
      <c r="GB53" s="739">
        <f t="shared" si="141"/>
        <v>0</v>
      </c>
      <c r="GC53" s="739">
        <f t="shared" si="141"/>
        <v>0</v>
      </c>
      <c r="GD53" s="739">
        <f t="shared" si="141"/>
        <v>0</v>
      </c>
      <c r="GE53" s="739">
        <f t="shared" si="142"/>
        <v>0</v>
      </c>
      <c r="GF53" s="739">
        <f t="shared" si="142"/>
        <v>0</v>
      </c>
      <c r="GG53" s="739">
        <f t="shared" si="142"/>
        <v>0</v>
      </c>
      <c r="GH53" s="739">
        <f t="shared" si="142"/>
        <v>0</v>
      </c>
      <c r="GI53" s="739">
        <f t="shared" si="142"/>
        <v>0</v>
      </c>
      <c r="GJ53" s="739">
        <f t="shared" si="142"/>
        <v>0</v>
      </c>
      <c r="GK53" s="739">
        <f t="shared" si="142"/>
        <v>0</v>
      </c>
      <c r="GL53" s="739">
        <f t="shared" si="142"/>
        <v>0</v>
      </c>
      <c r="GM53" s="739">
        <f t="shared" si="142"/>
        <v>0</v>
      </c>
      <c r="GN53" s="739">
        <f t="shared" si="142"/>
        <v>0</v>
      </c>
      <c r="GQ53" s="1098">
        <f>IF(GQ$9=$N53,#REF!,0)</f>
        <v>0</v>
      </c>
      <c r="GR53" s="1098">
        <f>IF(GR$9=$N53,#REF!,0)</f>
        <v>0</v>
      </c>
      <c r="GS53" s="1098">
        <f>IF(GS$9=$N53,#REF!,0)</f>
        <v>0</v>
      </c>
      <c r="GT53" s="1098">
        <f>IF(GT$9=$N53,#REF!,0)</f>
        <v>0</v>
      </c>
      <c r="GU53" s="1098">
        <f>IF(GU$9=$N53,#REF!,0)</f>
        <v>0</v>
      </c>
      <c r="GV53" s="1098">
        <f>IF(GV$9=$N53,#REF!,0)</f>
        <v>0</v>
      </c>
      <c r="GW53" s="1098">
        <f>IF(GW$9=$N53,#REF!,0)</f>
        <v>0</v>
      </c>
      <c r="GX53" s="1098">
        <f>IF(GX$9=$N53,#REF!,0)</f>
        <v>0</v>
      </c>
      <c r="GY53" s="1098">
        <f>IF(GY$9=$N53,#REF!,0)</f>
        <v>0</v>
      </c>
      <c r="GZ53" s="1098">
        <f>IF(GZ$9=$N53,#REF!,0)</f>
        <v>0</v>
      </c>
      <c r="HA53" s="1098">
        <f>IF(HA$9=$N53,#REF!,0)</f>
        <v>0</v>
      </c>
      <c r="HB53" s="1098">
        <f>IF(HB$9=$N53,#REF!,0)</f>
        <v>0</v>
      </c>
      <c r="HC53" s="1098" t="e">
        <f>IF(HC$9=$N53,#REF!,0)</f>
        <v>#REF!</v>
      </c>
      <c r="HD53" s="1098">
        <f>IF(HD$9=$N53,#REF!,0)</f>
        <v>0</v>
      </c>
      <c r="HE53" s="1098">
        <f>IF(HE$9=$N53,#REF!,0)</f>
        <v>0</v>
      </c>
      <c r="HF53" s="1098">
        <f>IF(HF$9=$N53,#REF!,0)</f>
        <v>0</v>
      </c>
      <c r="HG53" s="1098">
        <f>IF(HG$9=$N53,#REF!,0)</f>
        <v>0</v>
      </c>
      <c r="HH53" s="1098">
        <f>IF(HH$9=$N53,#REF!,0)</f>
        <v>0</v>
      </c>
      <c r="HI53" s="1098">
        <f>IF(HI$9=$N53,#REF!,0)</f>
        <v>0</v>
      </c>
      <c r="HJ53" s="1098">
        <f>IF(HJ$9=$N53,#REF!,0)</f>
        <v>0</v>
      </c>
      <c r="HK53" s="1098">
        <f>IF(HK$9=$N53,#REF!,0)</f>
        <v>0</v>
      </c>
      <c r="HL53" s="1098">
        <f>IF(HL$9=$N53,#REF!,0)</f>
        <v>0</v>
      </c>
      <c r="HM53" s="1098">
        <f>IF(HM$9=$N53,#REF!,0)</f>
        <v>0</v>
      </c>
      <c r="HN53" s="1098">
        <f>IF(HN$9=$N53,#REF!,0)</f>
        <v>0</v>
      </c>
      <c r="HO53" s="1098">
        <f>IF(HO$9=$N53,#REF!,0)</f>
        <v>0</v>
      </c>
      <c r="HP53" s="1098">
        <f>IF(HP$9=$N53,#REF!,0)</f>
        <v>0</v>
      </c>
      <c r="HQ53" s="1098">
        <f>IF(HQ$9=$N53,#REF!,0)</f>
        <v>0</v>
      </c>
      <c r="HR53" s="1098">
        <f>IF(HR$9=$N53,#REF!,0)</f>
        <v>0</v>
      </c>
      <c r="HS53" s="1098">
        <f>IF(HS$9=$N53,#REF!,0)</f>
        <v>0</v>
      </c>
      <c r="HT53" s="1098">
        <f>IF(HT$9=$N53,#REF!,0)</f>
        <v>0</v>
      </c>
      <c r="HU53" s="1098">
        <f>IF(HU$9=$N53,#REF!,0)</f>
        <v>0</v>
      </c>
      <c r="HV53" s="1098">
        <f>IF(HV$9=$N53,#REF!,0)</f>
        <v>0</v>
      </c>
      <c r="HW53" s="1098">
        <f>IF(HW$9=$N53,#REF!,0)</f>
        <v>0</v>
      </c>
      <c r="HX53" s="1098">
        <f>IF(HX$9=$N53,#REF!,0)</f>
        <v>0</v>
      </c>
      <c r="HY53" s="1098">
        <f>IF(HY$9=$N53,#REF!,0)</f>
        <v>0</v>
      </c>
      <c r="HZ53" s="1098">
        <f>IF(HZ$9=$N53,#REF!,0)</f>
        <v>0</v>
      </c>
      <c r="IA53" s="1098">
        <f>IF(IA$9=$N53,#REF!,0)</f>
        <v>0</v>
      </c>
      <c r="IB53" s="1098">
        <f>IF(IB$9=$N53,#REF!,0)</f>
        <v>0</v>
      </c>
      <c r="IC53" s="1098">
        <f>IF(IC$9=$N53,#REF!,0)</f>
        <v>0</v>
      </c>
      <c r="ID53" s="1098">
        <f>IF(ID$9=$N53,#REF!,0)</f>
        <v>0</v>
      </c>
      <c r="IE53" s="1098">
        <f>IF(IE$9=$N53,#REF!,0)</f>
        <v>0</v>
      </c>
      <c r="IF53" s="1098">
        <f>IF(IF$9=$N53,#REF!,0)</f>
        <v>0</v>
      </c>
      <c r="IG53" s="1098">
        <f>IF(IG$9=$N53,#REF!,0)</f>
        <v>0</v>
      </c>
      <c r="IH53" s="1098">
        <f>IF(IH$9=$N53,#REF!,0)</f>
        <v>0</v>
      </c>
      <c r="II53" s="1098">
        <f>IF(II$9=$N53,#REF!,0)</f>
        <v>0</v>
      </c>
      <c r="IJ53" s="1098">
        <f>IF(IJ$9=$N53,#REF!,0)</f>
        <v>0</v>
      </c>
      <c r="IK53" s="1098">
        <f>IF(IK$9=$N53,#REF!,0)</f>
        <v>0</v>
      </c>
      <c r="IL53" s="1098">
        <f>IF(IL$9=$N53,#REF!,0)</f>
        <v>0</v>
      </c>
      <c r="IM53" s="1098">
        <f>IF(IM$9=$N53,#REF!,0)</f>
        <v>0</v>
      </c>
      <c r="IN53" s="1098">
        <f>IF(IN$9=$N53,#REF!,0)</f>
        <v>0</v>
      </c>
      <c r="IO53" s="1098">
        <f>IF(IO$9=$N53,#REF!,0)</f>
        <v>0</v>
      </c>
      <c r="IP53" s="1098">
        <f>IF(IP$9=$N53,#REF!,0)</f>
        <v>0</v>
      </c>
      <c r="IQ53" s="1098">
        <f>IF(IQ$9=$N53,#REF!,0)</f>
        <v>0</v>
      </c>
      <c r="IR53" s="1098">
        <f>IF(IR$9=$N53,#REF!,0)</f>
        <v>0</v>
      </c>
      <c r="IS53" s="1098">
        <f>IF(IS$9=$N53,#REF!,0)</f>
        <v>0</v>
      </c>
      <c r="IT53" s="1098">
        <f>IF(IT$9=$N53,#REF!,0)</f>
        <v>0</v>
      </c>
      <c r="IU53" s="1098">
        <f>IF(IU$9=$N53,#REF!,0)</f>
        <v>0</v>
      </c>
      <c r="IV53" s="1098">
        <f>IF(IV$9=$N53,#REF!,0)</f>
        <v>0</v>
      </c>
      <c r="IW53" s="1098">
        <f>IF(IW$9=$N53,#REF!,0)</f>
        <v>0</v>
      </c>
      <c r="IX53" s="1098">
        <f>IF(IX$9=$N53,#REF!,0)</f>
        <v>0</v>
      </c>
      <c r="IY53" s="1098">
        <f>IF(IY$9=$N53,#REF!,0)</f>
        <v>0</v>
      </c>
      <c r="IZ53" s="1098">
        <f>IF(IZ$9=$N53,#REF!,0)</f>
        <v>0</v>
      </c>
      <c r="JA53" s="1098">
        <f>IF(JA$9=$N53,#REF!,0)</f>
        <v>0</v>
      </c>
      <c r="JB53" s="1098">
        <f>IF(JB$9=$N53,#REF!,0)</f>
        <v>0</v>
      </c>
      <c r="JC53" s="1098">
        <f>IF(JC$9=$N53,#REF!,0)</f>
        <v>0</v>
      </c>
      <c r="JD53" s="1098">
        <f>IF(JD$9=$N53,#REF!,0)</f>
        <v>0</v>
      </c>
      <c r="JE53" s="1098">
        <f>IF(JE$9=$N53,#REF!,0)</f>
        <v>0</v>
      </c>
      <c r="JF53" s="1098">
        <f>IF(JF$9=$N53,#REF!,0)</f>
        <v>0</v>
      </c>
      <c r="JG53" s="1098">
        <f>IF(JG$9=$N53,#REF!,0)</f>
        <v>0</v>
      </c>
      <c r="JH53" s="1098">
        <f>IF(JH$9=$N53,#REF!,0)</f>
        <v>0</v>
      </c>
      <c r="JI53" s="1098">
        <f>IF(JI$9=$N53,#REF!,0)</f>
        <v>0</v>
      </c>
      <c r="JJ53" s="1098">
        <f>IF(JJ$9=$N53,#REF!,0)</f>
        <v>0</v>
      </c>
      <c r="JK53" s="1098">
        <f>IF(JK$9=$N53,#REF!,0)</f>
        <v>0</v>
      </c>
      <c r="JL53" s="1098">
        <f>IF(JL$9=$N53,#REF!,0)</f>
        <v>0</v>
      </c>
      <c r="JM53" s="1098">
        <f>IF(JM$9=$N53,#REF!,0)</f>
        <v>0</v>
      </c>
      <c r="JN53" s="1098">
        <f>IF(JN$9=$N53,#REF!,0)</f>
        <v>0</v>
      </c>
      <c r="JO53" s="1098">
        <f>IF(JO$9=$N53,#REF!,0)</f>
        <v>0</v>
      </c>
      <c r="JP53" s="1098">
        <f>IF(JP$9=$N53,#REF!,0)</f>
        <v>0</v>
      </c>
      <c r="JQ53" s="1098">
        <f>IF(JQ$9=$N53,#REF!,0)</f>
        <v>0</v>
      </c>
      <c r="JR53" s="1098">
        <f>IF(JR$9=$N53,#REF!,0)</f>
        <v>0</v>
      </c>
      <c r="JS53" s="1098">
        <f>IF(JS$9=$N53,#REF!,0)</f>
        <v>0</v>
      </c>
      <c r="JT53" s="1098">
        <f>IF(JT$9=$N53,#REF!,0)</f>
        <v>0</v>
      </c>
      <c r="JU53" s="1098">
        <f>IF(JU$9=$N53,#REF!,0)</f>
        <v>0</v>
      </c>
      <c r="JV53" s="1098">
        <f>IF(JV$9=$N53,#REF!,0)</f>
        <v>0</v>
      </c>
      <c r="JW53" s="1098">
        <f>IF(JW$9=$N53,#REF!,0)</f>
        <v>0</v>
      </c>
      <c r="JX53" s="681"/>
      <c r="JZ53" s="681">
        <f t="shared" si="123"/>
        <v>0</v>
      </c>
      <c r="KA53" s="681">
        <f t="shared" si="123"/>
        <v>0</v>
      </c>
      <c r="KB53" s="681">
        <f t="shared" si="123"/>
        <v>0</v>
      </c>
      <c r="KC53" s="681">
        <f t="shared" si="123"/>
        <v>0</v>
      </c>
      <c r="KD53" s="681">
        <f t="shared" si="123"/>
        <v>0</v>
      </c>
      <c r="KE53" s="681">
        <f t="shared" si="123"/>
        <v>0</v>
      </c>
      <c r="KF53" s="681">
        <f t="shared" si="123"/>
        <v>0</v>
      </c>
      <c r="KG53" s="681">
        <f t="shared" si="123"/>
        <v>0</v>
      </c>
      <c r="KH53" s="681">
        <f t="shared" si="123"/>
        <v>0</v>
      </c>
      <c r="KI53" s="681">
        <f t="shared" si="123"/>
        <v>0</v>
      </c>
      <c r="KJ53" s="681">
        <f t="shared" si="123"/>
        <v>0</v>
      </c>
      <c r="KN53" s="1098">
        <f t="shared" si="126"/>
        <v>0</v>
      </c>
      <c r="KO53" s="1098">
        <f t="shared" si="126"/>
        <v>0</v>
      </c>
      <c r="KP53" s="1098">
        <f t="shared" si="126"/>
        <v>0</v>
      </c>
      <c r="KQ53" s="1098">
        <f t="shared" si="126"/>
        <v>0</v>
      </c>
      <c r="KR53" s="1098">
        <f t="shared" si="126"/>
        <v>0</v>
      </c>
      <c r="KS53" s="1098">
        <f t="shared" si="126"/>
        <v>0</v>
      </c>
      <c r="KT53" s="1098">
        <f t="shared" si="126"/>
        <v>0</v>
      </c>
      <c r="KU53" s="1098">
        <f t="shared" si="126"/>
        <v>0</v>
      </c>
      <c r="KV53" s="1098">
        <f t="shared" si="126"/>
        <v>0</v>
      </c>
      <c r="KW53" s="1098">
        <f t="shared" si="126"/>
        <v>0</v>
      </c>
      <c r="KX53" s="1098">
        <f t="shared" si="126"/>
        <v>0</v>
      </c>
      <c r="KY53" s="1098">
        <f t="shared" si="126"/>
        <v>0</v>
      </c>
      <c r="KZ53" s="1098">
        <f t="shared" si="126"/>
        <v>0</v>
      </c>
      <c r="LA53" s="1098">
        <f t="shared" si="126"/>
        <v>0</v>
      </c>
      <c r="LB53" s="1098">
        <f t="shared" si="126"/>
        <v>0</v>
      </c>
      <c r="LC53" s="1098">
        <f t="shared" si="125"/>
        <v>0</v>
      </c>
      <c r="LD53" s="1098">
        <f t="shared" si="124"/>
        <v>0</v>
      </c>
      <c r="LE53" s="1098">
        <f t="shared" si="124"/>
        <v>0</v>
      </c>
      <c r="LF53" s="1098">
        <f t="shared" si="124"/>
        <v>0</v>
      </c>
      <c r="LG53" s="1098">
        <f t="shared" si="124"/>
        <v>0</v>
      </c>
      <c r="LH53" s="1098">
        <f t="shared" si="124"/>
        <v>0</v>
      </c>
      <c r="LI53" s="1098">
        <f t="shared" si="124"/>
        <v>0</v>
      </c>
      <c r="LJ53" s="1098">
        <f t="shared" si="124"/>
        <v>0</v>
      </c>
      <c r="LK53" s="1098">
        <f t="shared" si="124"/>
        <v>0</v>
      </c>
      <c r="LL53" s="1098">
        <f t="shared" si="124"/>
        <v>0</v>
      </c>
      <c r="LM53" s="1098">
        <f t="shared" si="124"/>
        <v>0</v>
      </c>
      <c r="LN53" s="1098">
        <f t="shared" si="124"/>
        <v>0</v>
      </c>
      <c r="LO53" s="1098">
        <f t="shared" si="124"/>
        <v>0</v>
      </c>
      <c r="LP53" s="1098">
        <f t="shared" si="124"/>
        <v>0</v>
      </c>
      <c r="LQ53" s="1098">
        <f t="shared" si="124"/>
        <v>0</v>
      </c>
      <c r="LR53" s="1098">
        <f t="shared" si="124"/>
        <v>0</v>
      </c>
      <c r="LS53" s="1098">
        <f t="shared" si="124"/>
        <v>0</v>
      </c>
    </row>
    <row r="54" spans="1:331" ht="20.100000000000001" hidden="1" customHeight="1" x14ac:dyDescent="0.35">
      <c r="A54" s="668"/>
      <c r="B54" s="871"/>
      <c r="C54" s="870"/>
      <c r="D54" s="871"/>
      <c r="E54" s="871"/>
      <c r="F54" s="871"/>
      <c r="G54" s="871"/>
      <c r="H54" s="871"/>
      <c r="I54" s="871"/>
      <c r="J54" s="871" t="s">
        <v>194</v>
      </c>
      <c r="K54" s="885"/>
      <c r="L54" s="879"/>
      <c r="M54" s="879"/>
      <c r="N54" s="892">
        <v>3223</v>
      </c>
      <c r="O54" s="920" t="s">
        <v>28</v>
      </c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635"/>
      <c r="AJ54" s="31"/>
      <c r="AK54" s="31"/>
      <c r="AL54" s="31"/>
      <c r="AM54" s="31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31"/>
      <c r="BA54" s="31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>
        <f t="shared" si="31"/>
        <v>0</v>
      </c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>
        <f t="shared" si="8"/>
        <v>0</v>
      </c>
      <c r="CB54" s="54">
        <f t="shared" si="9"/>
        <v>0</v>
      </c>
      <c r="CC54" s="54"/>
      <c r="CD54" s="54"/>
      <c r="CE54" s="54"/>
      <c r="CF54" s="54"/>
      <c r="CG54" s="54">
        <f t="shared" si="10"/>
        <v>0</v>
      </c>
      <c r="CH54" s="54"/>
      <c r="CI54" s="54"/>
      <c r="CJ54" s="54"/>
      <c r="CK54" s="54">
        <f t="shared" si="11"/>
        <v>0</v>
      </c>
      <c r="CL54" s="54"/>
      <c r="CM54" s="54"/>
      <c r="CN54" s="54"/>
      <c r="CO54" s="54">
        <f t="shared" si="12"/>
        <v>0</v>
      </c>
      <c r="CP54" s="54"/>
      <c r="CQ54" s="54"/>
      <c r="CR54" s="54"/>
      <c r="CS54" s="54">
        <f t="shared" si="13"/>
        <v>0</v>
      </c>
      <c r="CT54" s="54"/>
      <c r="CU54" s="54"/>
      <c r="CV54" s="54"/>
      <c r="CW54" s="54">
        <f t="shared" si="14"/>
        <v>0</v>
      </c>
      <c r="CX54" s="54"/>
      <c r="CY54" s="54"/>
      <c r="CZ54" s="54"/>
      <c r="DA54" s="54"/>
      <c r="DB54" s="54">
        <v>0</v>
      </c>
      <c r="DC54" s="54"/>
      <c r="DD54" s="54">
        <f t="shared" si="16"/>
        <v>0</v>
      </c>
      <c r="DE54" s="54">
        <f t="shared" si="17"/>
        <v>0</v>
      </c>
      <c r="DF54" s="54"/>
      <c r="DG54" s="54"/>
      <c r="DH54" s="54"/>
      <c r="DI54" s="54">
        <f t="shared" si="18"/>
        <v>0</v>
      </c>
      <c r="DJ54" s="54"/>
      <c r="DK54" s="54"/>
      <c r="DL54" s="54">
        <f t="shared" si="19"/>
        <v>0</v>
      </c>
      <c r="DM54" s="54"/>
      <c r="DN54" s="54"/>
      <c r="DO54" s="54"/>
      <c r="DP54" s="54">
        <f t="shared" si="20"/>
        <v>0</v>
      </c>
      <c r="DQ54" s="54"/>
      <c r="DR54" s="54"/>
      <c r="DS54" s="54"/>
      <c r="DT54" s="54">
        <f t="shared" si="21"/>
        <v>0</v>
      </c>
      <c r="DU54" s="54"/>
      <c r="DV54" s="54"/>
      <c r="DW54" s="54"/>
      <c r="DX54" s="54"/>
      <c r="DY54" s="54"/>
      <c r="DZ54" s="54">
        <v>0</v>
      </c>
      <c r="EA54" s="54">
        <v>0</v>
      </c>
      <c r="EB54" s="54">
        <v>0</v>
      </c>
      <c r="EC54" s="54">
        <f t="shared" si="23"/>
        <v>0</v>
      </c>
      <c r="ED54" s="54">
        <v>0</v>
      </c>
      <c r="EE54" s="54">
        <v>0</v>
      </c>
      <c r="EF54" s="54">
        <v>0</v>
      </c>
      <c r="EG54" s="54">
        <f t="shared" si="24"/>
        <v>0</v>
      </c>
      <c r="EH54" s="54">
        <v>0</v>
      </c>
      <c r="EI54" s="54">
        <f>IFERROR(#REF!/DZ54*100,)</f>
        <v>0</v>
      </c>
      <c r="EJ54" s="54">
        <f>IFERROR(#REF!/#REF!*100,)</f>
        <v>0</v>
      </c>
      <c r="EK54" s="54"/>
      <c r="EL54" s="54"/>
      <c r="EM54" s="54"/>
      <c r="EN54" s="54"/>
      <c r="EO54" s="54"/>
      <c r="EP54" s="54"/>
      <c r="EQ54" s="54"/>
      <c r="ER54" s="54"/>
      <c r="ES54" s="146">
        <f t="shared" si="26"/>
        <v>0</v>
      </c>
      <c r="EX54" s="739">
        <f>IF(EX$9=$K54,#REF!,0)</f>
        <v>0</v>
      </c>
      <c r="EY54" s="739">
        <f>IF(EY$9=$K54,#REF!,0)</f>
        <v>0</v>
      </c>
      <c r="EZ54" s="739">
        <f>IF(EZ$9=$K54,#REF!,0)</f>
        <v>0</v>
      </c>
      <c r="FA54" s="739">
        <f>IF(FA$9=$K54,#REF!,0)</f>
        <v>0</v>
      </c>
      <c r="FB54" s="739">
        <f>IF(FB$9=$K54,#REF!,0)</f>
        <v>0</v>
      </c>
      <c r="FC54" s="739">
        <f>IF(FC$9=$K54,#REF!,0)</f>
        <v>0</v>
      </c>
      <c r="FD54" s="739">
        <f>IF(FD$9=$K54,#REF!,0)</f>
        <v>0</v>
      </c>
      <c r="FE54" s="739">
        <f>IF(FE$9=$K54,#REF!,0)</f>
        <v>0</v>
      </c>
      <c r="FF54" s="739">
        <f>IF(FF$9=$K54,#REF!,0)</f>
        <v>0</v>
      </c>
      <c r="FG54" s="739">
        <f>IF(FG$9=$K54,#REF!,0)</f>
        <v>0</v>
      </c>
      <c r="FH54" s="739">
        <f>IF(FH$9=$K54,#REF!,0)</f>
        <v>0</v>
      </c>
      <c r="FI54" s="739">
        <f>IF(FI$9=$K54,#REF!,0)</f>
        <v>0</v>
      </c>
      <c r="FJ54" s="739">
        <f>IF(FJ$9=$K54,#REF!,0)</f>
        <v>0</v>
      </c>
      <c r="FK54" s="739">
        <f>IF(FK$9=$K54,#REF!,0)</f>
        <v>0</v>
      </c>
      <c r="FL54" s="739">
        <f>IF(FL$9=$K54,#REF!,0)</f>
        <v>0</v>
      </c>
      <c r="FM54" s="739">
        <f>IF(FM$9=$K54,#REF!,0)</f>
        <v>0</v>
      </c>
      <c r="FN54" s="739">
        <f>IF(FN$9=$K54,#REF!,0)</f>
        <v>0</v>
      </c>
      <c r="FO54" s="739">
        <f>IF(FO$9=$K54,#REF!,0)</f>
        <v>0</v>
      </c>
      <c r="FP54" s="739">
        <f>IF(FP$9=$K54,#REF!,0)</f>
        <v>0</v>
      </c>
      <c r="FQ54" s="739">
        <f>IF(FQ$9=$K54,#REF!,0)</f>
        <v>0</v>
      </c>
      <c r="FU54" s="739">
        <f t="shared" si="141"/>
        <v>0</v>
      </c>
      <c r="FV54" s="739">
        <f t="shared" si="141"/>
        <v>0</v>
      </c>
      <c r="FW54" s="739">
        <f t="shared" si="141"/>
        <v>0</v>
      </c>
      <c r="FX54" s="739">
        <f t="shared" si="141"/>
        <v>0</v>
      </c>
      <c r="FY54" s="739">
        <f t="shared" si="141"/>
        <v>0</v>
      </c>
      <c r="FZ54" s="739">
        <f t="shared" si="141"/>
        <v>0</v>
      </c>
      <c r="GA54" s="739">
        <f t="shared" si="141"/>
        <v>0</v>
      </c>
      <c r="GB54" s="739">
        <f t="shared" si="141"/>
        <v>0</v>
      </c>
      <c r="GC54" s="739">
        <f t="shared" si="141"/>
        <v>0</v>
      </c>
      <c r="GD54" s="739">
        <f t="shared" si="141"/>
        <v>0</v>
      </c>
      <c r="GE54" s="739">
        <f t="shared" si="142"/>
        <v>0</v>
      </c>
      <c r="GF54" s="739">
        <f t="shared" si="142"/>
        <v>0</v>
      </c>
      <c r="GG54" s="739">
        <f t="shared" si="142"/>
        <v>0</v>
      </c>
      <c r="GH54" s="739">
        <f t="shared" si="142"/>
        <v>0</v>
      </c>
      <c r="GI54" s="739">
        <f t="shared" si="142"/>
        <v>0</v>
      </c>
      <c r="GJ54" s="739">
        <f t="shared" si="142"/>
        <v>0</v>
      </c>
      <c r="GK54" s="739">
        <f t="shared" si="142"/>
        <v>0</v>
      </c>
      <c r="GL54" s="739">
        <f t="shared" si="142"/>
        <v>0</v>
      </c>
      <c r="GM54" s="739">
        <f t="shared" si="142"/>
        <v>0</v>
      </c>
      <c r="GN54" s="739">
        <f t="shared" si="142"/>
        <v>0</v>
      </c>
      <c r="GQ54" s="1098">
        <f>IF(GQ$9=$N54,#REF!,0)</f>
        <v>0</v>
      </c>
      <c r="GR54" s="1098">
        <f>IF(GR$9=$N54,#REF!,0)</f>
        <v>0</v>
      </c>
      <c r="GS54" s="1098">
        <f>IF(GS$9=$N54,#REF!,0)</f>
        <v>0</v>
      </c>
      <c r="GT54" s="1098">
        <f>IF(GT$9=$N54,#REF!,0)</f>
        <v>0</v>
      </c>
      <c r="GU54" s="1098">
        <f>IF(GU$9=$N54,#REF!,0)</f>
        <v>0</v>
      </c>
      <c r="GV54" s="1098">
        <f>IF(GV$9=$N54,#REF!,0)</f>
        <v>0</v>
      </c>
      <c r="GW54" s="1098">
        <f>IF(GW$9=$N54,#REF!,0)</f>
        <v>0</v>
      </c>
      <c r="GX54" s="1098">
        <f>IF(GX$9=$N54,#REF!,0)</f>
        <v>0</v>
      </c>
      <c r="GY54" s="1098">
        <f>IF(GY$9=$N54,#REF!,0)</f>
        <v>0</v>
      </c>
      <c r="GZ54" s="1098">
        <f>IF(GZ$9=$N54,#REF!,0)</f>
        <v>0</v>
      </c>
      <c r="HA54" s="1098">
        <f>IF(HA$9=$N54,#REF!,0)</f>
        <v>0</v>
      </c>
      <c r="HB54" s="1098">
        <f>IF(HB$9=$N54,#REF!,0)</f>
        <v>0</v>
      </c>
      <c r="HC54" s="1098">
        <f>IF(HC$9=$N54,#REF!,0)</f>
        <v>0</v>
      </c>
      <c r="HD54" s="1098">
        <f>IF(HD$9=$N54,#REF!,0)</f>
        <v>0</v>
      </c>
      <c r="HE54" s="1098" t="e">
        <f>IF(HE$9=$N54,#REF!,0)</f>
        <v>#REF!</v>
      </c>
      <c r="HF54" s="1098">
        <f>IF(HF$9=$N54,#REF!,0)</f>
        <v>0</v>
      </c>
      <c r="HG54" s="1098">
        <f>IF(HG$9=$N54,#REF!,0)</f>
        <v>0</v>
      </c>
      <c r="HH54" s="1098">
        <f>IF(HH$9=$N54,#REF!,0)</f>
        <v>0</v>
      </c>
      <c r="HI54" s="1098">
        <f>IF(HI$9=$N54,#REF!,0)</f>
        <v>0</v>
      </c>
      <c r="HJ54" s="1098">
        <f>IF(HJ$9=$N54,#REF!,0)</f>
        <v>0</v>
      </c>
      <c r="HK54" s="1098">
        <f>IF(HK$9=$N54,#REF!,0)</f>
        <v>0</v>
      </c>
      <c r="HL54" s="1098">
        <f>IF(HL$9=$N54,#REF!,0)</f>
        <v>0</v>
      </c>
      <c r="HM54" s="1098">
        <f>IF(HM$9=$N54,#REF!,0)</f>
        <v>0</v>
      </c>
      <c r="HN54" s="1098">
        <f>IF(HN$9=$N54,#REF!,0)</f>
        <v>0</v>
      </c>
      <c r="HO54" s="1098">
        <f>IF(HO$9=$N54,#REF!,0)</f>
        <v>0</v>
      </c>
      <c r="HP54" s="1098">
        <f>IF(HP$9=$N54,#REF!,0)</f>
        <v>0</v>
      </c>
      <c r="HQ54" s="1098">
        <f>IF(HQ$9=$N54,#REF!,0)</f>
        <v>0</v>
      </c>
      <c r="HR54" s="1098">
        <f>IF(HR$9=$N54,#REF!,0)</f>
        <v>0</v>
      </c>
      <c r="HS54" s="1098">
        <f>IF(HS$9=$N54,#REF!,0)</f>
        <v>0</v>
      </c>
      <c r="HT54" s="1098">
        <f>IF(HT$9=$N54,#REF!,0)</f>
        <v>0</v>
      </c>
      <c r="HU54" s="1098">
        <f>IF(HU$9=$N54,#REF!,0)</f>
        <v>0</v>
      </c>
      <c r="HV54" s="1098">
        <f>IF(HV$9=$N54,#REF!,0)</f>
        <v>0</v>
      </c>
      <c r="HW54" s="1098">
        <f>IF(HW$9=$N54,#REF!,0)</f>
        <v>0</v>
      </c>
      <c r="HX54" s="1098">
        <f>IF(HX$9=$N54,#REF!,0)</f>
        <v>0</v>
      </c>
      <c r="HY54" s="1098">
        <f>IF(HY$9=$N54,#REF!,0)</f>
        <v>0</v>
      </c>
      <c r="HZ54" s="1098">
        <f>IF(HZ$9=$N54,#REF!,0)</f>
        <v>0</v>
      </c>
      <c r="IA54" s="1098">
        <f>IF(IA$9=$N54,#REF!,0)</f>
        <v>0</v>
      </c>
      <c r="IB54" s="1098">
        <f>IF(IB$9=$N54,#REF!,0)</f>
        <v>0</v>
      </c>
      <c r="IC54" s="1098">
        <f>IF(IC$9=$N54,#REF!,0)</f>
        <v>0</v>
      </c>
      <c r="ID54" s="1098">
        <f>IF(ID$9=$N54,#REF!,0)</f>
        <v>0</v>
      </c>
      <c r="IE54" s="1098">
        <f>IF(IE$9=$N54,#REF!,0)</f>
        <v>0</v>
      </c>
      <c r="IF54" s="1098">
        <f>IF(IF$9=$N54,#REF!,0)</f>
        <v>0</v>
      </c>
      <c r="IG54" s="1098">
        <f>IF(IG$9=$N54,#REF!,0)</f>
        <v>0</v>
      </c>
      <c r="IH54" s="1098">
        <f>IF(IH$9=$N54,#REF!,0)</f>
        <v>0</v>
      </c>
      <c r="II54" s="1098">
        <f>IF(II$9=$N54,#REF!,0)</f>
        <v>0</v>
      </c>
      <c r="IJ54" s="1098">
        <f>IF(IJ$9=$N54,#REF!,0)</f>
        <v>0</v>
      </c>
      <c r="IK54" s="1098">
        <f>IF(IK$9=$N54,#REF!,0)</f>
        <v>0</v>
      </c>
      <c r="IL54" s="1098">
        <f>IF(IL$9=$N54,#REF!,0)</f>
        <v>0</v>
      </c>
      <c r="IM54" s="1098">
        <f>IF(IM$9=$N54,#REF!,0)</f>
        <v>0</v>
      </c>
      <c r="IN54" s="1098">
        <f>IF(IN$9=$N54,#REF!,0)</f>
        <v>0</v>
      </c>
      <c r="IO54" s="1098">
        <f>IF(IO$9=$N54,#REF!,0)</f>
        <v>0</v>
      </c>
      <c r="IP54" s="1098">
        <f>IF(IP$9=$N54,#REF!,0)</f>
        <v>0</v>
      </c>
      <c r="IQ54" s="1098">
        <f>IF(IQ$9=$N54,#REF!,0)</f>
        <v>0</v>
      </c>
      <c r="IR54" s="1098">
        <f>IF(IR$9=$N54,#REF!,0)</f>
        <v>0</v>
      </c>
      <c r="IS54" s="1098">
        <f>IF(IS$9=$N54,#REF!,0)</f>
        <v>0</v>
      </c>
      <c r="IT54" s="1098">
        <f>IF(IT$9=$N54,#REF!,0)</f>
        <v>0</v>
      </c>
      <c r="IU54" s="1098">
        <f>IF(IU$9=$N54,#REF!,0)</f>
        <v>0</v>
      </c>
      <c r="IV54" s="1098">
        <f>IF(IV$9=$N54,#REF!,0)</f>
        <v>0</v>
      </c>
      <c r="IW54" s="1098">
        <f>IF(IW$9=$N54,#REF!,0)</f>
        <v>0</v>
      </c>
      <c r="IX54" s="1098">
        <f>IF(IX$9=$N54,#REF!,0)</f>
        <v>0</v>
      </c>
      <c r="IY54" s="1098">
        <f>IF(IY$9=$N54,#REF!,0)</f>
        <v>0</v>
      </c>
      <c r="IZ54" s="1098">
        <f>IF(IZ$9=$N54,#REF!,0)</f>
        <v>0</v>
      </c>
      <c r="JA54" s="1098">
        <f>IF(JA$9=$N54,#REF!,0)</f>
        <v>0</v>
      </c>
      <c r="JB54" s="1098">
        <f>IF(JB$9=$N54,#REF!,0)</f>
        <v>0</v>
      </c>
      <c r="JC54" s="1098">
        <f>IF(JC$9=$N54,#REF!,0)</f>
        <v>0</v>
      </c>
      <c r="JD54" s="1098">
        <f>IF(JD$9=$N54,#REF!,0)</f>
        <v>0</v>
      </c>
      <c r="JE54" s="1098">
        <f>IF(JE$9=$N54,#REF!,0)</f>
        <v>0</v>
      </c>
      <c r="JF54" s="1098">
        <f>IF(JF$9=$N54,#REF!,0)</f>
        <v>0</v>
      </c>
      <c r="JG54" s="1098">
        <f>IF(JG$9=$N54,#REF!,0)</f>
        <v>0</v>
      </c>
      <c r="JH54" s="1098">
        <f>IF(JH$9=$N54,#REF!,0)</f>
        <v>0</v>
      </c>
      <c r="JI54" s="1098">
        <f>IF(JI$9=$N54,#REF!,0)</f>
        <v>0</v>
      </c>
      <c r="JJ54" s="1098">
        <f>IF(JJ$9=$N54,#REF!,0)</f>
        <v>0</v>
      </c>
      <c r="JK54" s="1098">
        <f>IF(JK$9=$N54,#REF!,0)</f>
        <v>0</v>
      </c>
      <c r="JL54" s="1098">
        <f>IF(JL$9=$N54,#REF!,0)</f>
        <v>0</v>
      </c>
      <c r="JM54" s="1098">
        <f>IF(JM$9=$N54,#REF!,0)</f>
        <v>0</v>
      </c>
      <c r="JN54" s="1098">
        <f>IF(JN$9=$N54,#REF!,0)</f>
        <v>0</v>
      </c>
      <c r="JO54" s="1098">
        <f>IF(JO$9=$N54,#REF!,0)</f>
        <v>0</v>
      </c>
      <c r="JP54" s="1098">
        <f>IF(JP$9=$N54,#REF!,0)</f>
        <v>0</v>
      </c>
      <c r="JQ54" s="1098">
        <f>IF(JQ$9=$N54,#REF!,0)</f>
        <v>0</v>
      </c>
      <c r="JR54" s="1098">
        <f>IF(JR$9=$N54,#REF!,0)</f>
        <v>0</v>
      </c>
      <c r="JS54" s="1098">
        <f>IF(JS$9=$N54,#REF!,0)</f>
        <v>0</v>
      </c>
      <c r="JT54" s="1098">
        <f>IF(JT$9=$N54,#REF!,0)</f>
        <v>0</v>
      </c>
      <c r="JU54" s="1098">
        <f>IF(JU$9=$N54,#REF!,0)</f>
        <v>0</v>
      </c>
      <c r="JV54" s="1098">
        <f>IF(JV$9=$N54,#REF!,0)</f>
        <v>0</v>
      </c>
      <c r="JW54" s="1098">
        <f>IF(JW$9=$N54,#REF!,0)</f>
        <v>0</v>
      </c>
      <c r="JX54" s="681"/>
      <c r="JZ54" s="681">
        <f t="shared" ref="JZ54:KJ63" si="148">IF(JZ$9=$L54,$DY54,0)</f>
        <v>0</v>
      </c>
      <c r="KA54" s="681">
        <f t="shared" si="148"/>
        <v>0</v>
      </c>
      <c r="KB54" s="681">
        <f t="shared" si="148"/>
        <v>0</v>
      </c>
      <c r="KC54" s="681">
        <f t="shared" si="148"/>
        <v>0</v>
      </c>
      <c r="KD54" s="681">
        <f t="shared" si="148"/>
        <v>0</v>
      </c>
      <c r="KE54" s="681">
        <f t="shared" si="148"/>
        <v>0</v>
      </c>
      <c r="KF54" s="681">
        <f t="shared" si="148"/>
        <v>0</v>
      </c>
      <c r="KG54" s="681">
        <f t="shared" si="148"/>
        <v>0</v>
      </c>
      <c r="KH54" s="681">
        <f t="shared" si="148"/>
        <v>0</v>
      </c>
      <c r="KI54" s="681">
        <f t="shared" si="148"/>
        <v>0</v>
      </c>
      <c r="KJ54" s="681">
        <f t="shared" si="148"/>
        <v>0</v>
      </c>
      <c r="KN54" s="1098">
        <f t="shared" si="126"/>
        <v>0</v>
      </c>
      <c r="KO54" s="1098">
        <f t="shared" si="126"/>
        <v>0</v>
      </c>
      <c r="KP54" s="1098">
        <f t="shared" si="126"/>
        <v>0</v>
      </c>
      <c r="KQ54" s="1098">
        <f t="shared" si="126"/>
        <v>0</v>
      </c>
      <c r="KR54" s="1098">
        <f t="shared" si="126"/>
        <v>0</v>
      </c>
      <c r="KS54" s="1098">
        <f t="shared" si="126"/>
        <v>0</v>
      </c>
      <c r="KT54" s="1098">
        <f t="shared" si="126"/>
        <v>0</v>
      </c>
      <c r="KU54" s="1098">
        <f t="shared" si="126"/>
        <v>0</v>
      </c>
      <c r="KV54" s="1098">
        <f t="shared" si="126"/>
        <v>0</v>
      </c>
      <c r="KW54" s="1098">
        <f t="shared" si="126"/>
        <v>0</v>
      </c>
      <c r="KX54" s="1098">
        <f t="shared" si="126"/>
        <v>0</v>
      </c>
      <c r="KY54" s="1098">
        <f t="shared" si="126"/>
        <v>0</v>
      </c>
      <c r="KZ54" s="1098">
        <f t="shared" si="126"/>
        <v>0</v>
      </c>
      <c r="LA54" s="1098">
        <f t="shared" si="126"/>
        <v>0</v>
      </c>
      <c r="LB54" s="1098">
        <f t="shared" si="126"/>
        <v>0</v>
      </c>
      <c r="LC54" s="1098">
        <f t="shared" si="125"/>
        <v>0</v>
      </c>
      <c r="LD54" s="1098">
        <f t="shared" si="124"/>
        <v>0</v>
      </c>
      <c r="LE54" s="1098">
        <f t="shared" si="124"/>
        <v>0</v>
      </c>
      <c r="LF54" s="1098">
        <f t="shared" si="124"/>
        <v>0</v>
      </c>
      <c r="LG54" s="1098">
        <f t="shared" si="124"/>
        <v>0</v>
      </c>
      <c r="LH54" s="1098">
        <f t="shared" si="124"/>
        <v>0</v>
      </c>
      <c r="LI54" s="1098">
        <f t="shared" si="124"/>
        <v>0</v>
      </c>
      <c r="LJ54" s="1098">
        <f t="shared" si="124"/>
        <v>0</v>
      </c>
      <c r="LK54" s="1098">
        <f t="shared" si="124"/>
        <v>0</v>
      </c>
      <c r="LL54" s="1098">
        <f t="shared" si="124"/>
        <v>0</v>
      </c>
      <c r="LM54" s="1098">
        <f t="shared" si="124"/>
        <v>0</v>
      </c>
      <c r="LN54" s="1098">
        <f t="shared" si="124"/>
        <v>0</v>
      </c>
      <c r="LO54" s="1098">
        <f t="shared" si="124"/>
        <v>0</v>
      </c>
      <c r="LP54" s="1098">
        <f t="shared" si="124"/>
        <v>0</v>
      </c>
      <c r="LQ54" s="1098">
        <f t="shared" si="124"/>
        <v>0</v>
      </c>
      <c r="LR54" s="1098">
        <f t="shared" si="124"/>
        <v>0</v>
      </c>
      <c r="LS54" s="1098">
        <f t="shared" si="124"/>
        <v>0</v>
      </c>
    </row>
    <row r="55" spans="1:331" ht="20.100000000000001" customHeight="1" x14ac:dyDescent="0.35">
      <c r="A55" s="668" t="s">
        <v>468</v>
      </c>
      <c r="B55" s="871" t="s">
        <v>770</v>
      </c>
      <c r="C55" s="870" t="s">
        <v>9</v>
      </c>
      <c r="D55" s="871"/>
      <c r="E55" s="871"/>
      <c r="F55" s="871"/>
      <c r="G55" s="871"/>
      <c r="H55" s="871"/>
      <c r="I55" s="871"/>
      <c r="J55" s="871" t="s">
        <v>194</v>
      </c>
      <c r="K55" s="885"/>
      <c r="L55" s="879"/>
      <c r="M55" s="874">
        <v>322</v>
      </c>
      <c r="N55" s="874" t="s">
        <v>170</v>
      </c>
      <c r="O55" s="135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635"/>
      <c r="AJ55" s="31"/>
      <c r="AK55" s="31"/>
      <c r="AL55" s="31"/>
      <c r="AM55" s="31"/>
      <c r="AN55" s="106" t="e">
        <f>SUM(AN57+#REF!)</f>
        <v>#REF!</v>
      </c>
      <c r="AO55" s="106" t="e">
        <f>SUM(AO57+#REF!)</f>
        <v>#REF!</v>
      </c>
      <c r="AP55" s="106" t="e">
        <f>SUM(AP57+#REF!)</f>
        <v>#REF!</v>
      </c>
      <c r="AQ55" s="106" t="e">
        <f>SUM(AQ57+#REF!)</f>
        <v>#REF!</v>
      </c>
      <c r="AR55" s="106">
        <f>SUM(AR57+AR56)</f>
        <v>0</v>
      </c>
      <c r="AS55" s="106" t="e">
        <f>SUM(AS57+#REF!)</f>
        <v>#REF!</v>
      </c>
      <c r="AT55" s="106" t="e">
        <f>SUM(AT57+#REF!)</f>
        <v>#REF!</v>
      </c>
      <c r="AU55" s="106" t="e">
        <f>SUM(AU57+#REF!)</f>
        <v>#REF!</v>
      </c>
      <c r="AV55" s="106">
        <f>SUM(AV57+AV56)</f>
        <v>273500</v>
      </c>
      <c r="AW55" s="106"/>
      <c r="AX55" s="106"/>
      <c r="AY55" s="106">
        <f>SUM(AY57+AY56)</f>
        <v>0</v>
      </c>
      <c r="AZ55" s="31"/>
      <c r="BA55" s="31"/>
      <c r="BB55" s="106">
        <f t="shared" ref="BB55:BK55" si="149">SUM(BB57+BB56)</f>
        <v>273500</v>
      </c>
      <c r="BC55" s="106">
        <f t="shared" si="149"/>
        <v>273500</v>
      </c>
      <c r="BD55" s="106">
        <f t="shared" si="149"/>
        <v>140701.69</v>
      </c>
      <c r="BE55" s="106">
        <f t="shared" si="149"/>
        <v>168591.04</v>
      </c>
      <c r="BF55" s="106">
        <f t="shared" si="149"/>
        <v>207230.48</v>
      </c>
      <c r="BG55" s="106">
        <f t="shared" si="149"/>
        <v>207230.48</v>
      </c>
      <c r="BH55" s="106">
        <f t="shared" si="149"/>
        <v>202230.48</v>
      </c>
      <c r="BI55" s="106">
        <f t="shared" si="149"/>
        <v>16783.650000000005</v>
      </c>
      <c r="BJ55" s="106">
        <f t="shared" si="149"/>
        <v>219014.13</v>
      </c>
      <c r="BK55" s="106">
        <f t="shared" si="149"/>
        <v>109830.21</v>
      </c>
      <c r="BL55" s="106">
        <f t="shared" si="31"/>
        <v>50.147545274818569</v>
      </c>
      <c r="BM55" s="106"/>
      <c r="BN55" s="106"/>
      <c r="BO55" s="106">
        <f>SUM(BO57+BO56)</f>
        <v>218613.33</v>
      </c>
      <c r="BP55" s="106"/>
      <c r="BQ55" s="106"/>
      <c r="BR55" s="106">
        <f t="shared" ref="BR55:BY55" si="150">SUM(BR57+BR56)</f>
        <v>-8613.3299999999872</v>
      </c>
      <c r="BS55" s="106">
        <f t="shared" si="150"/>
        <v>210000</v>
      </c>
      <c r="BT55" s="106">
        <f>SUM(BT57+BT56)</f>
        <v>138459.87</v>
      </c>
      <c r="BU55" s="106">
        <f t="shared" si="150"/>
        <v>-21000</v>
      </c>
      <c r="BV55" s="106">
        <f t="shared" si="150"/>
        <v>210000</v>
      </c>
      <c r="BW55" s="106"/>
      <c r="BX55" s="106"/>
      <c r="BY55" s="106">
        <f t="shared" si="150"/>
        <v>197613.33</v>
      </c>
      <c r="BZ55" s="106">
        <f>SUM(BZ57+BZ56)</f>
        <v>197355.27000000002</v>
      </c>
      <c r="CA55" s="106">
        <f t="shared" si="8"/>
        <v>95.23467300756144</v>
      </c>
      <c r="CB55" s="106">
        <f t="shared" si="9"/>
        <v>99.8694116434352</v>
      </c>
      <c r="CC55" s="106">
        <f>SUM(CC57+CC56)</f>
        <v>0</v>
      </c>
      <c r="CD55" s="106">
        <f>SUM(CD57+CD56)</f>
        <v>0</v>
      </c>
      <c r="CE55" s="106">
        <f>SUM(CE57+CE56)</f>
        <v>210000</v>
      </c>
      <c r="CF55" s="106">
        <f>SUM(CF57+CF56)</f>
        <v>63499.53</v>
      </c>
      <c r="CG55" s="106">
        <f t="shared" si="10"/>
        <v>30.237871428571427</v>
      </c>
      <c r="CH55" s="106">
        <f>SUM(CH57+CH56)</f>
        <v>-13000</v>
      </c>
      <c r="CI55" s="106">
        <f>SUM(CI57+CI56)</f>
        <v>197000</v>
      </c>
      <c r="CJ55" s="106"/>
      <c r="CK55" s="106">
        <f t="shared" si="11"/>
        <v>0</v>
      </c>
      <c r="CL55" s="106">
        <f>SUM(CL57+CL56)</f>
        <v>0</v>
      </c>
      <c r="CM55" s="106">
        <f>SUM(CM57+CM56)</f>
        <v>197000</v>
      </c>
      <c r="CN55" s="106"/>
      <c r="CO55" s="106">
        <f t="shared" si="12"/>
        <v>0</v>
      </c>
      <c r="CP55" s="106">
        <f>SUM(CP57+CP56)</f>
        <v>0</v>
      </c>
      <c r="CQ55" s="106">
        <f>SUM(CQ57+CQ56)</f>
        <v>197000</v>
      </c>
      <c r="CR55" s="106">
        <f>SUM(CR56:CR57)</f>
        <v>105185.13</v>
      </c>
      <c r="CS55" s="106">
        <f t="shared" si="13"/>
        <v>53.393467005076147</v>
      </c>
      <c r="CT55" s="106">
        <f>SUM(CT57+CT56)</f>
        <v>-15000</v>
      </c>
      <c r="CU55" s="106">
        <f>SUM(CU57+CU56)</f>
        <v>182000</v>
      </c>
      <c r="CV55" s="106">
        <f>SUM(CV56:CV57)</f>
        <v>105185.13</v>
      </c>
      <c r="CW55" s="106">
        <f t="shared" si="14"/>
        <v>57.794027472527475</v>
      </c>
      <c r="CX55" s="106">
        <f t="shared" ref="CX55:DH55" si="151">SUM(CX57+CX56)</f>
        <v>0</v>
      </c>
      <c r="CY55" s="106">
        <f t="shared" si="151"/>
        <v>182000</v>
      </c>
      <c r="CZ55" s="106">
        <f t="shared" si="151"/>
        <v>0</v>
      </c>
      <c r="DA55" s="106">
        <f t="shared" si="151"/>
        <v>0</v>
      </c>
      <c r="DB55" s="106">
        <f>SUM(DB57+DB56)</f>
        <v>87764.09</v>
      </c>
      <c r="DC55" s="106">
        <f>SUM(DC57+DC56)</f>
        <v>57674.73</v>
      </c>
      <c r="DD55" s="106">
        <f t="shared" si="16"/>
        <v>65.715636087607137</v>
      </c>
      <c r="DE55" s="106">
        <f t="shared" si="17"/>
        <v>26.578216589861754</v>
      </c>
      <c r="DF55" s="106">
        <f>SUM(DF57+DF56)</f>
        <v>181834.12</v>
      </c>
      <c r="DG55" s="106">
        <f t="shared" si="151"/>
        <v>210000</v>
      </c>
      <c r="DH55" s="106">
        <f t="shared" si="151"/>
        <v>34875.1</v>
      </c>
      <c r="DI55" s="106">
        <f t="shared" si="18"/>
        <v>16.607190476190475</v>
      </c>
      <c r="DJ55" s="106">
        <f>SUM(DJ57+DJ56)</f>
        <v>7000</v>
      </c>
      <c r="DK55" s="106">
        <f>SUM(DK57+DK56)</f>
        <v>217000</v>
      </c>
      <c r="DL55" s="106">
        <f t="shared" si="19"/>
        <v>83.79452534562212</v>
      </c>
      <c r="DM55" s="106">
        <f>SUM(DM57+DM56)</f>
        <v>0</v>
      </c>
      <c r="DN55" s="106">
        <f>SUM(DN57+DN56)</f>
        <v>217000</v>
      </c>
      <c r="DO55" s="106">
        <f>SUM(DO57+DO56)</f>
        <v>57674.73</v>
      </c>
      <c r="DP55" s="106">
        <f t="shared" si="20"/>
        <v>26.578216589861754</v>
      </c>
      <c r="DQ55" s="106">
        <f>SUM(DQ57+DQ56)</f>
        <v>-27000</v>
      </c>
      <c r="DR55" s="106">
        <f>SUM(DR57+DR56)</f>
        <v>190000</v>
      </c>
      <c r="DS55" s="106">
        <f>SUM(DS57+DS56)</f>
        <v>81290.8</v>
      </c>
      <c r="DT55" s="106">
        <f t="shared" si="21"/>
        <v>42.784631578947369</v>
      </c>
      <c r="DU55" s="106">
        <f t="shared" ref="DU55:EB55" si="152">SUM(DU57+DU56)</f>
        <v>-65634</v>
      </c>
      <c r="DV55" s="106">
        <f t="shared" si="152"/>
        <v>124366</v>
      </c>
      <c r="DW55" s="106">
        <f t="shared" si="152"/>
        <v>185000</v>
      </c>
      <c r="DX55" s="106">
        <f t="shared" si="152"/>
        <v>0</v>
      </c>
      <c r="DY55" s="106">
        <f t="shared" si="152"/>
        <v>0</v>
      </c>
      <c r="DZ55" s="106">
        <f>SUM(DZ57+DZ56)</f>
        <v>57674.73</v>
      </c>
      <c r="EA55" s="106">
        <f t="shared" si="152"/>
        <v>185000</v>
      </c>
      <c r="EB55" s="106">
        <f t="shared" si="152"/>
        <v>20313.060000000001</v>
      </c>
      <c r="EC55" s="106">
        <f t="shared" si="23"/>
        <v>10.980032432432434</v>
      </c>
      <c r="ED55" s="106">
        <f>SUM(ED57+ED56)</f>
        <v>-35000</v>
      </c>
      <c r="EE55" s="106">
        <f>SUM(EE57+EE56)</f>
        <v>150000</v>
      </c>
      <c r="EF55" s="106">
        <f>SUM(EF57+EF56)</f>
        <v>0</v>
      </c>
      <c r="EG55" s="106">
        <f t="shared" si="24"/>
        <v>0</v>
      </c>
      <c r="EH55" s="106" t="e">
        <f>SUM(EH57+EH56)</f>
        <v>#REF!</v>
      </c>
      <c r="EI55" s="106">
        <f>IFERROR(#REF!/DZ55*100,)</f>
        <v>0</v>
      </c>
      <c r="EJ55" s="106">
        <f>IFERROR(#REF!/#REF!*100,)</f>
        <v>0</v>
      </c>
      <c r="EK55" s="106">
        <f t="shared" ref="EK55:EM55" si="153">SUM(EK57+EK56)</f>
        <v>138000</v>
      </c>
      <c r="EL55" s="106">
        <f t="shared" si="153"/>
        <v>0</v>
      </c>
      <c r="EM55" s="106">
        <f t="shared" si="153"/>
        <v>0</v>
      </c>
      <c r="EN55" s="111"/>
      <c r="EO55" s="111"/>
      <c r="EP55" s="111"/>
      <c r="EQ55" s="111"/>
      <c r="ER55" s="111"/>
      <c r="ES55" s="146">
        <f t="shared" si="26"/>
        <v>0</v>
      </c>
      <c r="EX55" s="739">
        <f>IF(EX$9=$K55,#REF!,0)</f>
        <v>0</v>
      </c>
      <c r="EY55" s="739">
        <f>IF(EY$9=$K55,#REF!,0)</f>
        <v>0</v>
      </c>
      <c r="EZ55" s="739">
        <f>IF(EZ$9=$K55,#REF!,0)</f>
        <v>0</v>
      </c>
      <c r="FA55" s="739">
        <f>IF(FA$9=$K55,#REF!,0)</f>
        <v>0</v>
      </c>
      <c r="FB55" s="739">
        <f>IF(FB$9=$K55,#REF!,0)</f>
        <v>0</v>
      </c>
      <c r="FC55" s="739">
        <f>IF(FC$9=$K55,#REF!,0)</f>
        <v>0</v>
      </c>
      <c r="FD55" s="739">
        <f>IF(FD$9=$K55,#REF!,0)</f>
        <v>0</v>
      </c>
      <c r="FE55" s="739">
        <f>IF(FE$9=$K55,#REF!,0)</f>
        <v>0</v>
      </c>
      <c r="FF55" s="739">
        <f>IF(FF$9=$K55,#REF!,0)</f>
        <v>0</v>
      </c>
      <c r="FG55" s="739">
        <f>IF(FG$9=$K55,#REF!,0)</f>
        <v>0</v>
      </c>
      <c r="FH55" s="739">
        <f>IF(FH$9=$K55,#REF!,0)</f>
        <v>0</v>
      </c>
      <c r="FI55" s="739">
        <f>IF(FI$9=$K55,#REF!,0)</f>
        <v>0</v>
      </c>
      <c r="FJ55" s="739">
        <f>IF(FJ$9=$K55,#REF!,0)</f>
        <v>0</v>
      </c>
      <c r="FK55" s="739">
        <f>IF(FK$9=$K55,#REF!,0)</f>
        <v>0</v>
      </c>
      <c r="FL55" s="739">
        <f>IF(FL$9=$K55,#REF!,0)</f>
        <v>0</v>
      </c>
      <c r="FM55" s="739">
        <f>IF(FM$9=$K55,#REF!,0)</f>
        <v>0</v>
      </c>
      <c r="FN55" s="739">
        <f>IF(FN$9=$K55,#REF!,0)</f>
        <v>0</v>
      </c>
      <c r="FO55" s="739">
        <f>IF(FO$9=$K55,#REF!,0)</f>
        <v>0</v>
      </c>
      <c r="FP55" s="739">
        <f>IF(FP$9=$K55,#REF!,0)</f>
        <v>0</v>
      </c>
      <c r="FQ55" s="739">
        <f>IF(FQ$9=$K55,#REF!,0)</f>
        <v>0</v>
      </c>
      <c r="FU55" s="739">
        <f t="shared" si="141"/>
        <v>0</v>
      </c>
      <c r="FV55" s="739">
        <f t="shared" si="141"/>
        <v>0</v>
      </c>
      <c r="FW55" s="739">
        <f t="shared" si="141"/>
        <v>0</v>
      </c>
      <c r="FX55" s="739">
        <f t="shared" si="141"/>
        <v>0</v>
      </c>
      <c r="FY55" s="739">
        <f t="shared" si="141"/>
        <v>0</v>
      </c>
      <c r="FZ55" s="739">
        <f t="shared" si="141"/>
        <v>0</v>
      </c>
      <c r="GA55" s="739">
        <f t="shared" si="141"/>
        <v>0</v>
      </c>
      <c r="GB55" s="739">
        <f t="shared" si="141"/>
        <v>0</v>
      </c>
      <c r="GC55" s="739">
        <f t="shared" si="141"/>
        <v>0</v>
      </c>
      <c r="GD55" s="739">
        <f t="shared" si="141"/>
        <v>0</v>
      </c>
      <c r="GE55" s="739">
        <f t="shared" si="142"/>
        <v>0</v>
      </c>
      <c r="GF55" s="739">
        <f t="shared" si="142"/>
        <v>0</v>
      </c>
      <c r="GG55" s="739">
        <f t="shared" si="142"/>
        <v>0</v>
      </c>
      <c r="GH55" s="739">
        <f t="shared" si="142"/>
        <v>0</v>
      </c>
      <c r="GI55" s="739">
        <f t="shared" si="142"/>
        <v>0</v>
      </c>
      <c r="GJ55" s="739">
        <f t="shared" si="142"/>
        <v>0</v>
      </c>
      <c r="GK55" s="739">
        <f t="shared" si="142"/>
        <v>0</v>
      </c>
      <c r="GL55" s="739">
        <f t="shared" si="142"/>
        <v>0</v>
      </c>
      <c r="GM55" s="739">
        <f t="shared" si="142"/>
        <v>0</v>
      </c>
      <c r="GN55" s="739">
        <f t="shared" si="142"/>
        <v>0</v>
      </c>
      <c r="GQ55" s="1098">
        <f>IF(GQ$9=$N55,#REF!,0)</f>
        <v>0</v>
      </c>
      <c r="GR55" s="1098">
        <f>IF(GR$9=$N55,#REF!,0)</f>
        <v>0</v>
      </c>
      <c r="GS55" s="1098">
        <f>IF(GS$9=$N55,#REF!,0)</f>
        <v>0</v>
      </c>
      <c r="GT55" s="1098">
        <f>IF(GT$9=$N55,#REF!,0)</f>
        <v>0</v>
      </c>
      <c r="GU55" s="1098">
        <f>IF(GU$9=$N55,#REF!,0)</f>
        <v>0</v>
      </c>
      <c r="GV55" s="1098">
        <f>IF(GV$9=$N55,#REF!,0)</f>
        <v>0</v>
      </c>
      <c r="GW55" s="1098">
        <f>IF(GW$9=$N55,#REF!,0)</f>
        <v>0</v>
      </c>
      <c r="GX55" s="1098">
        <f>IF(GX$9=$N55,#REF!,0)</f>
        <v>0</v>
      </c>
      <c r="GY55" s="1098">
        <f>IF(GY$9=$N55,#REF!,0)</f>
        <v>0</v>
      </c>
      <c r="GZ55" s="1098">
        <f>IF(GZ$9=$N55,#REF!,0)</f>
        <v>0</v>
      </c>
      <c r="HA55" s="1098">
        <f>IF(HA$9=$N55,#REF!,0)</f>
        <v>0</v>
      </c>
      <c r="HB55" s="1098">
        <f>IF(HB$9=$N55,#REF!,0)</f>
        <v>0</v>
      </c>
      <c r="HC55" s="1098">
        <f>IF(HC$9=$N55,#REF!,0)</f>
        <v>0</v>
      </c>
      <c r="HD55" s="1098">
        <f>IF(HD$9=$N55,#REF!,0)</f>
        <v>0</v>
      </c>
      <c r="HE55" s="1098">
        <f>IF(HE$9=$N55,#REF!,0)</f>
        <v>0</v>
      </c>
      <c r="HF55" s="1098">
        <f>IF(HF$9=$N55,#REF!,0)</f>
        <v>0</v>
      </c>
      <c r="HG55" s="1098">
        <f>IF(HG$9=$N55,#REF!,0)</f>
        <v>0</v>
      </c>
      <c r="HH55" s="1098">
        <f>IF(HH$9=$N55,#REF!,0)</f>
        <v>0</v>
      </c>
      <c r="HI55" s="1098">
        <f>IF(HI$9=$N55,#REF!,0)</f>
        <v>0</v>
      </c>
      <c r="HJ55" s="1098">
        <f>IF(HJ$9=$N55,#REF!,0)</f>
        <v>0</v>
      </c>
      <c r="HK55" s="1098">
        <f>IF(HK$9=$N55,#REF!,0)</f>
        <v>0</v>
      </c>
      <c r="HL55" s="1098">
        <f>IF(HL$9=$N55,#REF!,0)</f>
        <v>0</v>
      </c>
      <c r="HM55" s="1098">
        <f>IF(HM$9=$N55,#REF!,0)</f>
        <v>0</v>
      </c>
      <c r="HN55" s="1098">
        <f>IF(HN$9=$N55,#REF!,0)</f>
        <v>0</v>
      </c>
      <c r="HO55" s="1098">
        <f>IF(HO$9=$N55,#REF!,0)</f>
        <v>0</v>
      </c>
      <c r="HP55" s="1098">
        <f>IF(HP$9=$N55,#REF!,0)</f>
        <v>0</v>
      </c>
      <c r="HQ55" s="1098">
        <f>IF(HQ$9=$N55,#REF!,0)</f>
        <v>0</v>
      </c>
      <c r="HR55" s="1098">
        <f>IF(HR$9=$N55,#REF!,0)</f>
        <v>0</v>
      </c>
      <c r="HS55" s="1098">
        <f>IF(HS$9=$N55,#REF!,0)</f>
        <v>0</v>
      </c>
      <c r="HT55" s="1098">
        <f>IF(HT$9=$N55,#REF!,0)</f>
        <v>0</v>
      </c>
      <c r="HU55" s="1098">
        <f>IF(HU$9=$N55,#REF!,0)</f>
        <v>0</v>
      </c>
      <c r="HV55" s="1098">
        <f>IF(HV$9=$N55,#REF!,0)</f>
        <v>0</v>
      </c>
      <c r="HW55" s="1098">
        <f>IF(HW$9=$N55,#REF!,0)</f>
        <v>0</v>
      </c>
      <c r="HX55" s="1098">
        <f>IF(HX$9=$N55,#REF!,0)</f>
        <v>0</v>
      </c>
      <c r="HY55" s="1098">
        <f>IF(HY$9=$N55,#REF!,0)</f>
        <v>0</v>
      </c>
      <c r="HZ55" s="1098">
        <f>IF(HZ$9=$N55,#REF!,0)</f>
        <v>0</v>
      </c>
      <c r="IA55" s="1098">
        <f>IF(IA$9=$N55,#REF!,0)</f>
        <v>0</v>
      </c>
      <c r="IB55" s="1098">
        <f>IF(IB$9=$N55,#REF!,0)</f>
        <v>0</v>
      </c>
      <c r="IC55" s="1098">
        <f>IF(IC$9=$N55,#REF!,0)</f>
        <v>0</v>
      </c>
      <c r="ID55" s="1098">
        <f>IF(ID$9=$N55,#REF!,0)</f>
        <v>0</v>
      </c>
      <c r="IE55" s="1098">
        <f>IF(IE$9=$N55,#REF!,0)</f>
        <v>0</v>
      </c>
      <c r="IF55" s="1098">
        <f>IF(IF$9=$N55,#REF!,0)</f>
        <v>0</v>
      </c>
      <c r="IG55" s="1098">
        <f>IF(IG$9=$N55,#REF!,0)</f>
        <v>0</v>
      </c>
      <c r="IH55" s="1098">
        <f>IF(IH$9=$N55,#REF!,0)</f>
        <v>0</v>
      </c>
      <c r="II55" s="1098">
        <f>IF(II$9=$N55,#REF!,0)</f>
        <v>0</v>
      </c>
      <c r="IJ55" s="1098">
        <f>IF(IJ$9=$N55,#REF!,0)</f>
        <v>0</v>
      </c>
      <c r="IK55" s="1098">
        <f>IF(IK$9=$N55,#REF!,0)</f>
        <v>0</v>
      </c>
      <c r="IL55" s="1098">
        <f>IF(IL$9=$N55,#REF!,0)</f>
        <v>0</v>
      </c>
      <c r="IM55" s="1098">
        <f>IF(IM$9=$N55,#REF!,0)</f>
        <v>0</v>
      </c>
      <c r="IN55" s="1098">
        <f>IF(IN$9=$N55,#REF!,0)</f>
        <v>0</v>
      </c>
      <c r="IO55" s="1098">
        <f>IF(IO$9=$N55,#REF!,0)</f>
        <v>0</v>
      </c>
      <c r="IP55" s="1098">
        <f>IF(IP$9=$N55,#REF!,0)</f>
        <v>0</v>
      </c>
      <c r="IQ55" s="1098">
        <f>IF(IQ$9=$N55,#REF!,0)</f>
        <v>0</v>
      </c>
      <c r="IR55" s="1098">
        <f>IF(IR$9=$N55,#REF!,0)</f>
        <v>0</v>
      </c>
      <c r="IS55" s="1098">
        <f>IF(IS$9=$N55,#REF!,0)</f>
        <v>0</v>
      </c>
      <c r="IT55" s="1098">
        <f>IF(IT$9=$N55,#REF!,0)</f>
        <v>0</v>
      </c>
      <c r="IU55" s="1098">
        <f>IF(IU$9=$N55,#REF!,0)</f>
        <v>0</v>
      </c>
      <c r="IV55" s="1098">
        <f>IF(IV$9=$N55,#REF!,0)</f>
        <v>0</v>
      </c>
      <c r="IW55" s="1098">
        <f>IF(IW$9=$N55,#REF!,0)</f>
        <v>0</v>
      </c>
      <c r="IX55" s="1098">
        <f>IF(IX$9=$N55,#REF!,0)</f>
        <v>0</v>
      </c>
      <c r="IY55" s="1098">
        <f>IF(IY$9=$N55,#REF!,0)</f>
        <v>0</v>
      </c>
      <c r="IZ55" s="1098">
        <f>IF(IZ$9=$N55,#REF!,0)</f>
        <v>0</v>
      </c>
      <c r="JA55" s="1098">
        <f>IF(JA$9=$N55,#REF!,0)</f>
        <v>0</v>
      </c>
      <c r="JB55" s="1098">
        <f>IF(JB$9=$N55,#REF!,0)</f>
        <v>0</v>
      </c>
      <c r="JC55" s="1098">
        <f>IF(JC$9=$N55,#REF!,0)</f>
        <v>0</v>
      </c>
      <c r="JD55" s="1098">
        <f>IF(JD$9=$N55,#REF!,0)</f>
        <v>0</v>
      </c>
      <c r="JE55" s="1098">
        <f>IF(JE$9=$N55,#REF!,0)</f>
        <v>0</v>
      </c>
      <c r="JF55" s="1098">
        <f>IF(JF$9=$N55,#REF!,0)</f>
        <v>0</v>
      </c>
      <c r="JG55" s="1098">
        <f>IF(JG$9=$N55,#REF!,0)</f>
        <v>0</v>
      </c>
      <c r="JH55" s="1098">
        <f>IF(JH$9=$N55,#REF!,0)</f>
        <v>0</v>
      </c>
      <c r="JI55" s="1098">
        <f>IF(JI$9=$N55,#REF!,0)</f>
        <v>0</v>
      </c>
      <c r="JJ55" s="1098">
        <f>IF(JJ$9=$N55,#REF!,0)</f>
        <v>0</v>
      </c>
      <c r="JK55" s="1098">
        <f>IF(JK$9=$N55,#REF!,0)</f>
        <v>0</v>
      </c>
      <c r="JL55" s="1098">
        <f>IF(JL$9=$N55,#REF!,0)</f>
        <v>0</v>
      </c>
      <c r="JM55" s="1098">
        <f>IF(JM$9=$N55,#REF!,0)</f>
        <v>0</v>
      </c>
      <c r="JN55" s="1098">
        <f>IF(JN$9=$N55,#REF!,0)</f>
        <v>0</v>
      </c>
      <c r="JO55" s="1098">
        <f>IF(JO$9=$N55,#REF!,0)</f>
        <v>0</v>
      </c>
      <c r="JP55" s="1098">
        <f>IF(JP$9=$N55,#REF!,0)</f>
        <v>0</v>
      </c>
      <c r="JQ55" s="1098">
        <f>IF(JQ$9=$N55,#REF!,0)</f>
        <v>0</v>
      </c>
      <c r="JR55" s="1098">
        <f>IF(JR$9=$N55,#REF!,0)</f>
        <v>0</v>
      </c>
      <c r="JS55" s="1098">
        <f>IF(JS$9=$N55,#REF!,0)</f>
        <v>0</v>
      </c>
      <c r="JT55" s="1098">
        <f>IF(JT$9=$N55,#REF!,0)</f>
        <v>0</v>
      </c>
      <c r="JU55" s="1098">
        <f>IF(JU$9=$N55,#REF!,0)</f>
        <v>0</v>
      </c>
      <c r="JV55" s="1098">
        <f>IF(JV$9=$N55,#REF!,0)</f>
        <v>0</v>
      </c>
      <c r="JW55" s="1098">
        <f>IF(JW$9=$N55,#REF!,0)</f>
        <v>0</v>
      </c>
      <c r="JX55" s="681"/>
      <c r="JZ55" s="681">
        <f t="shared" si="148"/>
        <v>0</v>
      </c>
      <c r="KA55" s="681">
        <f t="shared" si="148"/>
        <v>0</v>
      </c>
      <c r="KB55" s="681">
        <f t="shared" si="148"/>
        <v>0</v>
      </c>
      <c r="KC55" s="681">
        <f t="shared" si="148"/>
        <v>0</v>
      </c>
      <c r="KD55" s="681">
        <f t="shared" si="148"/>
        <v>0</v>
      </c>
      <c r="KE55" s="681">
        <f t="shared" si="148"/>
        <v>0</v>
      </c>
      <c r="KF55" s="681">
        <f t="shared" si="148"/>
        <v>0</v>
      </c>
      <c r="KG55" s="681">
        <f t="shared" si="148"/>
        <v>0</v>
      </c>
      <c r="KH55" s="681">
        <f t="shared" si="148"/>
        <v>0</v>
      </c>
      <c r="KI55" s="681">
        <f t="shared" si="148"/>
        <v>0</v>
      </c>
      <c r="KJ55" s="681">
        <f t="shared" si="148"/>
        <v>0</v>
      </c>
      <c r="KN55" s="1098">
        <f t="shared" si="126"/>
        <v>0</v>
      </c>
      <c r="KO55" s="1098">
        <f t="shared" si="126"/>
        <v>0</v>
      </c>
      <c r="KP55" s="1098">
        <f t="shared" si="126"/>
        <v>0</v>
      </c>
      <c r="KQ55" s="1098">
        <f t="shared" si="126"/>
        <v>0</v>
      </c>
      <c r="KR55" s="1098">
        <f t="shared" si="126"/>
        <v>124366</v>
      </c>
      <c r="KS55" s="1098">
        <f t="shared" si="126"/>
        <v>0</v>
      </c>
      <c r="KT55" s="1098">
        <f t="shared" si="126"/>
        <v>0</v>
      </c>
      <c r="KU55" s="1098">
        <f t="shared" si="126"/>
        <v>0</v>
      </c>
      <c r="KV55" s="1098">
        <f t="shared" si="126"/>
        <v>0</v>
      </c>
      <c r="KW55" s="1098">
        <f t="shared" si="126"/>
        <v>0</v>
      </c>
      <c r="KX55" s="1098">
        <f t="shared" si="126"/>
        <v>0</v>
      </c>
      <c r="KY55" s="1098">
        <f t="shared" si="126"/>
        <v>0</v>
      </c>
      <c r="KZ55" s="1098">
        <f t="shared" si="126"/>
        <v>0</v>
      </c>
      <c r="LA55" s="1098">
        <f t="shared" si="126"/>
        <v>0</v>
      </c>
      <c r="LB55" s="1098">
        <f t="shared" si="126"/>
        <v>0</v>
      </c>
      <c r="LC55" s="1098">
        <f t="shared" si="125"/>
        <v>0</v>
      </c>
      <c r="LD55" s="1098">
        <f t="shared" si="124"/>
        <v>0</v>
      </c>
      <c r="LE55" s="1098">
        <f t="shared" si="124"/>
        <v>0</v>
      </c>
      <c r="LF55" s="1098">
        <f t="shared" si="124"/>
        <v>0</v>
      </c>
      <c r="LG55" s="1098">
        <f t="shared" si="124"/>
        <v>0</v>
      </c>
      <c r="LH55" s="1098">
        <f t="shared" si="124"/>
        <v>0</v>
      </c>
      <c r="LI55" s="1098">
        <f t="shared" si="124"/>
        <v>0</v>
      </c>
      <c r="LJ55" s="1098">
        <f t="shared" si="124"/>
        <v>0</v>
      </c>
      <c r="LK55" s="1098">
        <f t="shared" si="124"/>
        <v>0</v>
      </c>
      <c r="LL55" s="1098">
        <f t="shared" si="124"/>
        <v>0</v>
      </c>
      <c r="LM55" s="1098">
        <f t="shared" si="124"/>
        <v>0</v>
      </c>
      <c r="LN55" s="1098">
        <f t="shared" si="124"/>
        <v>0</v>
      </c>
      <c r="LO55" s="1098">
        <f t="shared" si="124"/>
        <v>0</v>
      </c>
      <c r="LP55" s="1098">
        <f t="shared" si="124"/>
        <v>0</v>
      </c>
      <c r="LQ55" s="1098">
        <f t="shared" si="124"/>
        <v>0</v>
      </c>
      <c r="LR55" s="1098">
        <f t="shared" si="124"/>
        <v>0</v>
      </c>
      <c r="LS55" s="1098">
        <f t="shared" si="124"/>
        <v>0</v>
      </c>
    </row>
    <row r="56" spans="1:331" ht="20.100000000000001" customHeight="1" x14ac:dyDescent="0.35">
      <c r="A56" s="668"/>
      <c r="B56" s="871"/>
      <c r="C56" s="870"/>
      <c r="D56" s="871"/>
      <c r="E56" s="871"/>
      <c r="F56" s="871"/>
      <c r="G56" s="871"/>
      <c r="H56" s="871"/>
      <c r="I56" s="871"/>
      <c r="J56" s="871" t="s">
        <v>194</v>
      </c>
      <c r="K56" s="885"/>
      <c r="L56" s="879"/>
      <c r="M56" s="879"/>
      <c r="N56" s="892">
        <v>3221</v>
      </c>
      <c r="O56" s="920" t="s">
        <v>188</v>
      </c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635"/>
      <c r="AJ56" s="31"/>
      <c r="AK56" s="31"/>
      <c r="AL56" s="31"/>
      <c r="AM56" s="31"/>
      <c r="AN56" s="54">
        <v>0</v>
      </c>
      <c r="AO56" s="54">
        <v>0</v>
      </c>
      <c r="AP56" s="54">
        <v>0</v>
      </c>
      <c r="AQ56" s="54">
        <v>0</v>
      </c>
      <c r="AR56" s="54">
        <v>0</v>
      </c>
      <c r="AS56" s="54"/>
      <c r="AT56" s="54"/>
      <c r="AU56" s="54">
        <v>5500</v>
      </c>
      <c r="AV56" s="54">
        <v>5500</v>
      </c>
      <c r="AW56" s="54"/>
      <c r="AX56" s="54"/>
      <c r="AY56" s="31">
        <f>(BB56-AV56)</f>
        <v>0</v>
      </c>
      <c r="AZ56" s="31"/>
      <c r="BA56" s="31"/>
      <c r="BB56" s="54">
        <v>5500</v>
      </c>
      <c r="BC56" s="54">
        <v>5500</v>
      </c>
      <c r="BD56" s="54">
        <v>1140</v>
      </c>
      <c r="BE56" s="54">
        <v>5400.5</v>
      </c>
      <c r="BF56" s="54">
        <v>2230.48</v>
      </c>
      <c r="BG56" s="54">
        <v>5660.75</v>
      </c>
      <c r="BH56" s="54">
        <v>2230.48</v>
      </c>
      <c r="BI56" s="31">
        <f>(BJ56-BH56)</f>
        <v>3430.27</v>
      </c>
      <c r="BJ56" s="54">
        <v>5660.75</v>
      </c>
      <c r="BK56" s="54">
        <v>109830.21</v>
      </c>
      <c r="BL56" s="54">
        <f t="shared" si="31"/>
        <v>1940.2059797729983</v>
      </c>
      <c r="BM56" s="31"/>
      <c r="BN56" s="31"/>
      <c r="BO56" s="54">
        <v>10660</v>
      </c>
      <c r="BP56" s="54"/>
      <c r="BQ56" s="54"/>
      <c r="BR56" s="31">
        <f>(BS56-BO56)</f>
        <v>-660</v>
      </c>
      <c r="BS56" s="54">
        <v>10000</v>
      </c>
      <c r="BT56" s="54">
        <v>3354.13</v>
      </c>
      <c r="BU56" s="31">
        <f>(BY56-BO56)</f>
        <v>-6660</v>
      </c>
      <c r="BV56" s="54">
        <v>10000</v>
      </c>
      <c r="BW56" s="54"/>
      <c r="BX56" s="54"/>
      <c r="BY56" s="54">
        <v>4000</v>
      </c>
      <c r="BZ56" s="54">
        <v>3354.13</v>
      </c>
      <c r="CA56" s="54">
        <f t="shared" si="8"/>
        <v>59.252395883937645</v>
      </c>
      <c r="CB56" s="54">
        <f t="shared" si="9"/>
        <v>83.853250000000003</v>
      </c>
      <c r="CC56" s="54"/>
      <c r="CD56" s="54"/>
      <c r="CE56" s="54">
        <v>10000</v>
      </c>
      <c r="CF56" s="54">
        <v>262.5</v>
      </c>
      <c r="CG56" s="54">
        <f t="shared" si="10"/>
        <v>2.625</v>
      </c>
      <c r="CH56" s="54">
        <f>(CI56-CE56)</f>
        <v>-3000</v>
      </c>
      <c r="CI56" s="54">
        <v>7000</v>
      </c>
      <c r="CJ56" s="54"/>
      <c r="CK56" s="54">
        <f t="shared" si="11"/>
        <v>0</v>
      </c>
      <c r="CL56" s="54">
        <f>(CM56-CI56)</f>
        <v>0</v>
      </c>
      <c r="CM56" s="54">
        <v>7000</v>
      </c>
      <c r="CN56" s="54"/>
      <c r="CO56" s="54">
        <f t="shared" si="12"/>
        <v>0</v>
      </c>
      <c r="CP56" s="54">
        <f>(CQ56-CM56)</f>
        <v>0</v>
      </c>
      <c r="CQ56" s="54">
        <v>7000</v>
      </c>
      <c r="CR56" s="54">
        <v>2704.25</v>
      </c>
      <c r="CS56" s="54">
        <f t="shared" si="13"/>
        <v>38.63214285714286</v>
      </c>
      <c r="CT56" s="54">
        <f>(CU56-CQ56)</f>
        <v>-3000</v>
      </c>
      <c r="CU56" s="54">
        <v>4000</v>
      </c>
      <c r="CV56" s="54">
        <v>2704.25</v>
      </c>
      <c r="CW56" s="54">
        <f t="shared" si="14"/>
        <v>67.606250000000003</v>
      </c>
      <c r="CX56" s="54">
        <f>(CY56-CU56)</f>
        <v>0</v>
      </c>
      <c r="CY56" s="54">
        <v>4000</v>
      </c>
      <c r="CZ56" s="838"/>
      <c r="DA56" s="838"/>
      <c r="DB56" s="54">
        <v>1092.5</v>
      </c>
      <c r="DC56" s="838">
        <v>1176</v>
      </c>
      <c r="DD56" s="838">
        <f t="shared" si="16"/>
        <v>107.64302059496566</v>
      </c>
      <c r="DE56" s="838">
        <f t="shared" si="17"/>
        <v>11.76</v>
      </c>
      <c r="DF56" s="838">
        <v>2704.25</v>
      </c>
      <c r="DG56" s="838">
        <v>10000</v>
      </c>
      <c r="DH56" s="54">
        <v>0</v>
      </c>
      <c r="DI56" s="838">
        <f t="shared" si="18"/>
        <v>0</v>
      </c>
      <c r="DJ56" s="54">
        <f>(DK56-DG56)</f>
        <v>0</v>
      </c>
      <c r="DK56" s="838">
        <v>10000</v>
      </c>
      <c r="DL56" s="838">
        <f t="shared" si="19"/>
        <v>27.042500000000004</v>
      </c>
      <c r="DM56" s="54">
        <f>(DN56-DK56)</f>
        <v>0</v>
      </c>
      <c r="DN56" s="838">
        <v>10000</v>
      </c>
      <c r="DO56" s="838">
        <v>1176</v>
      </c>
      <c r="DP56" s="838">
        <f t="shared" si="20"/>
        <v>11.76</v>
      </c>
      <c r="DQ56" s="838">
        <f>(DR56-DN56)</f>
        <v>0</v>
      </c>
      <c r="DR56" s="838">
        <v>10000</v>
      </c>
      <c r="DS56" s="838">
        <v>2865.88</v>
      </c>
      <c r="DT56" s="838">
        <f t="shared" si="21"/>
        <v>28.658799999999999</v>
      </c>
      <c r="DU56" s="838">
        <f>(DV56-DR56)</f>
        <v>-7134</v>
      </c>
      <c r="DV56" s="838">
        <v>2866</v>
      </c>
      <c r="DW56" s="838">
        <v>10000</v>
      </c>
      <c r="DX56" s="838"/>
      <c r="DY56" s="838"/>
      <c r="DZ56" s="838">
        <v>1176</v>
      </c>
      <c r="EA56" s="838">
        <v>10000</v>
      </c>
      <c r="EB56" s="838">
        <v>0</v>
      </c>
      <c r="EC56" s="838">
        <f t="shared" si="23"/>
        <v>0</v>
      </c>
      <c r="ED56" s="838">
        <f>(EE56-EA56)</f>
        <v>-5000</v>
      </c>
      <c r="EE56" s="838">
        <v>5000</v>
      </c>
      <c r="EF56" s="838">
        <v>0</v>
      </c>
      <c r="EG56" s="838">
        <f t="shared" si="24"/>
        <v>0</v>
      </c>
      <c r="EH56" s="838" t="e">
        <f>(#REF!-EE56)</f>
        <v>#REF!</v>
      </c>
      <c r="EI56" s="838">
        <f>IFERROR(#REF!/DZ56*100,)</f>
        <v>0</v>
      </c>
      <c r="EJ56" s="838">
        <f>IFERROR(#REF!/#REF!*100,)</f>
        <v>0</v>
      </c>
      <c r="EK56" s="838">
        <v>7000</v>
      </c>
      <c r="EL56" s="838"/>
      <c r="EM56" s="838"/>
      <c r="EN56" s="838"/>
      <c r="EO56" s="838"/>
      <c r="EP56" s="838"/>
      <c r="EQ56" s="838"/>
      <c r="ER56" s="838"/>
      <c r="ES56" s="146">
        <f t="shared" si="26"/>
        <v>0</v>
      </c>
      <c r="EX56" s="739">
        <f>IF(EX$9=$K56,#REF!,0)</f>
        <v>0</v>
      </c>
      <c r="EY56" s="739">
        <f>IF(EY$9=$K56,#REF!,0)</f>
        <v>0</v>
      </c>
      <c r="EZ56" s="739">
        <f>IF(EZ$9=$K56,#REF!,0)</f>
        <v>0</v>
      </c>
      <c r="FA56" s="739">
        <f>IF(FA$9=$K56,#REF!,0)</f>
        <v>0</v>
      </c>
      <c r="FB56" s="739">
        <f>IF(FB$9=$K56,#REF!,0)</f>
        <v>0</v>
      </c>
      <c r="FC56" s="739">
        <f>IF(FC$9=$K56,#REF!,0)</f>
        <v>0</v>
      </c>
      <c r="FD56" s="739">
        <f>IF(FD$9=$K56,#REF!,0)</f>
        <v>0</v>
      </c>
      <c r="FE56" s="739">
        <f>IF(FE$9=$K56,#REF!,0)</f>
        <v>0</v>
      </c>
      <c r="FF56" s="739">
        <f>IF(FF$9=$K56,#REF!,0)</f>
        <v>0</v>
      </c>
      <c r="FG56" s="739">
        <f>IF(FG$9=$K56,#REF!,0)</f>
        <v>0</v>
      </c>
      <c r="FH56" s="739">
        <f>IF(FH$9=$K56,#REF!,0)</f>
        <v>0</v>
      </c>
      <c r="FI56" s="739">
        <f>IF(FI$9=$K56,#REF!,0)</f>
        <v>0</v>
      </c>
      <c r="FJ56" s="739">
        <f>IF(FJ$9=$K56,#REF!,0)</f>
        <v>0</v>
      </c>
      <c r="FK56" s="739">
        <f>IF(FK$9=$K56,#REF!,0)</f>
        <v>0</v>
      </c>
      <c r="FL56" s="739">
        <f>IF(FL$9=$K56,#REF!,0)</f>
        <v>0</v>
      </c>
      <c r="FM56" s="739">
        <f>IF(FM$9=$K56,#REF!,0)</f>
        <v>0</v>
      </c>
      <c r="FN56" s="739">
        <f>IF(FN$9=$K56,#REF!,0)</f>
        <v>0</v>
      </c>
      <c r="FO56" s="739">
        <f>IF(FO$9=$K56,#REF!,0)</f>
        <v>0</v>
      </c>
      <c r="FP56" s="739">
        <f>IF(FP$9=$K56,#REF!,0)</f>
        <v>0</v>
      </c>
      <c r="FQ56" s="739">
        <f>IF(FQ$9=$K56,#REF!,0)</f>
        <v>0</v>
      </c>
      <c r="FU56" s="739">
        <f t="shared" si="141"/>
        <v>0</v>
      </c>
      <c r="FV56" s="739">
        <f t="shared" si="141"/>
        <v>0</v>
      </c>
      <c r="FW56" s="739">
        <f t="shared" si="141"/>
        <v>0</v>
      </c>
      <c r="FX56" s="739">
        <f t="shared" si="141"/>
        <v>0</v>
      </c>
      <c r="FY56" s="739">
        <f t="shared" si="141"/>
        <v>0</v>
      </c>
      <c r="FZ56" s="739">
        <f t="shared" si="141"/>
        <v>0</v>
      </c>
      <c r="GA56" s="739">
        <f t="shared" si="141"/>
        <v>0</v>
      </c>
      <c r="GB56" s="739">
        <f t="shared" si="141"/>
        <v>0</v>
      </c>
      <c r="GC56" s="739">
        <f t="shared" si="141"/>
        <v>0</v>
      </c>
      <c r="GD56" s="739">
        <f t="shared" si="141"/>
        <v>0</v>
      </c>
      <c r="GE56" s="739">
        <f t="shared" si="142"/>
        <v>0</v>
      </c>
      <c r="GF56" s="739">
        <f t="shared" si="142"/>
        <v>0</v>
      </c>
      <c r="GG56" s="739">
        <f t="shared" si="142"/>
        <v>0</v>
      </c>
      <c r="GH56" s="739">
        <f t="shared" si="142"/>
        <v>0</v>
      </c>
      <c r="GI56" s="739">
        <f t="shared" si="142"/>
        <v>0</v>
      </c>
      <c r="GJ56" s="739">
        <f t="shared" si="142"/>
        <v>0</v>
      </c>
      <c r="GK56" s="739">
        <f t="shared" si="142"/>
        <v>0</v>
      </c>
      <c r="GL56" s="739">
        <f t="shared" si="142"/>
        <v>0</v>
      </c>
      <c r="GM56" s="739">
        <f t="shared" si="142"/>
        <v>0</v>
      </c>
      <c r="GN56" s="739">
        <f t="shared" si="142"/>
        <v>0</v>
      </c>
      <c r="GQ56" s="1098">
        <f>IF(GQ$9=$N56,#REF!,0)</f>
        <v>0</v>
      </c>
      <c r="GR56" s="1098">
        <f>IF(GR$9=$N56,#REF!,0)</f>
        <v>0</v>
      </c>
      <c r="GS56" s="1098">
        <f>IF(GS$9=$N56,#REF!,0)</f>
        <v>0</v>
      </c>
      <c r="GT56" s="1098">
        <f>IF(GT$9=$N56,#REF!,0)</f>
        <v>0</v>
      </c>
      <c r="GU56" s="1098">
        <f>IF(GU$9=$N56,#REF!,0)</f>
        <v>0</v>
      </c>
      <c r="GV56" s="1098">
        <f>IF(GV$9=$N56,#REF!,0)</f>
        <v>0</v>
      </c>
      <c r="GW56" s="1098">
        <f>IF(GW$9=$N56,#REF!,0)</f>
        <v>0</v>
      </c>
      <c r="GX56" s="1098">
        <f>IF(GX$9=$N56,#REF!,0)</f>
        <v>0</v>
      </c>
      <c r="GY56" s="1098">
        <f>IF(GY$9=$N56,#REF!,0)</f>
        <v>0</v>
      </c>
      <c r="GZ56" s="1098">
        <f>IF(GZ$9=$N56,#REF!,0)</f>
        <v>0</v>
      </c>
      <c r="HA56" s="1098">
        <f>IF(HA$9=$N56,#REF!,0)</f>
        <v>0</v>
      </c>
      <c r="HB56" s="1098">
        <f>IF(HB$9=$N56,#REF!,0)</f>
        <v>0</v>
      </c>
      <c r="HC56" s="1098" t="e">
        <f>IF(HC$9=$N56,#REF!,0)</f>
        <v>#REF!</v>
      </c>
      <c r="HD56" s="1098">
        <f>IF(HD$9=$N56,#REF!,0)</f>
        <v>0</v>
      </c>
      <c r="HE56" s="1098">
        <f>IF(HE$9=$N56,#REF!,0)</f>
        <v>0</v>
      </c>
      <c r="HF56" s="1098">
        <f>IF(HF$9=$N56,#REF!,0)</f>
        <v>0</v>
      </c>
      <c r="HG56" s="1098">
        <f>IF(HG$9=$N56,#REF!,0)</f>
        <v>0</v>
      </c>
      <c r="HH56" s="1098">
        <f>IF(HH$9=$N56,#REF!,0)</f>
        <v>0</v>
      </c>
      <c r="HI56" s="1098">
        <f>IF(HI$9=$N56,#REF!,0)</f>
        <v>0</v>
      </c>
      <c r="HJ56" s="1098">
        <f>IF(HJ$9=$N56,#REF!,0)</f>
        <v>0</v>
      </c>
      <c r="HK56" s="1098">
        <f>IF(HK$9=$N56,#REF!,0)</f>
        <v>0</v>
      </c>
      <c r="HL56" s="1098">
        <f>IF(HL$9=$N56,#REF!,0)</f>
        <v>0</v>
      </c>
      <c r="HM56" s="1098">
        <f>IF(HM$9=$N56,#REF!,0)</f>
        <v>0</v>
      </c>
      <c r="HN56" s="1098">
        <f>IF(HN$9=$N56,#REF!,0)</f>
        <v>0</v>
      </c>
      <c r="HO56" s="1098">
        <f>IF(HO$9=$N56,#REF!,0)</f>
        <v>0</v>
      </c>
      <c r="HP56" s="1098">
        <f>IF(HP$9=$N56,#REF!,0)</f>
        <v>0</v>
      </c>
      <c r="HQ56" s="1098">
        <f>IF(HQ$9=$N56,#REF!,0)</f>
        <v>0</v>
      </c>
      <c r="HR56" s="1098">
        <f>IF(HR$9=$N56,#REF!,0)</f>
        <v>0</v>
      </c>
      <c r="HS56" s="1098">
        <f>IF(HS$9=$N56,#REF!,0)</f>
        <v>0</v>
      </c>
      <c r="HT56" s="1098">
        <f>IF(HT$9=$N56,#REF!,0)</f>
        <v>0</v>
      </c>
      <c r="HU56" s="1098">
        <f>IF(HU$9=$N56,#REF!,0)</f>
        <v>0</v>
      </c>
      <c r="HV56" s="1098">
        <f>IF(HV$9=$N56,#REF!,0)</f>
        <v>0</v>
      </c>
      <c r="HW56" s="1098">
        <f>IF(HW$9=$N56,#REF!,0)</f>
        <v>0</v>
      </c>
      <c r="HX56" s="1098">
        <f>IF(HX$9=$N56,#REF!,0)</f>
        <v>0</v>
      </c>
      <c r="HY56" s="1098">
        <f>IF(HY$9=$N56,#REF!,0)</f>
        <v>0</v>
      </c>
      <c r="HZ56" s="1098">
        <f>IF(HZ$9=$N56,#REF!,0)</f>
        <v>0</v>
      </c>
      <c r="IA56" s="1098">
        <f>IF(IA$9=$N56,#REF!,0)</f>
        <v>0</v>
      </c>
      <c r="IB56" s="1098">
        <f>IF(IB$9=$N56,#REF!,0)</f>
        <v>0</v>
      </c>
      <c r="IC56" s="1098">
        <f>IF(IC$9=$N56,#REF!,0)</f>
        <v>0</v>
      </c>
      <c r="ID56" s="1098">
        <f>IF(ID$9=$N56,#REF!,0)</f>
        <v>0</v>
      </c>
      <c r="IE56" s="1098">
        <f>IF(IE$9=$N56,#REF!,0)</f>
        <v>0</v>
      </c>
      <c r="IF56" s="1098">
        <f>IF(IF$9=$N56,#REF!,0)</f>
        <v>0</v>
      </c>
      <c r="IG56" s="1098">
        <f>IF(IG$9=$N56,#REF!,0)</f>
        <v>0</v>
      </c>
      <c r="IH56" s="1098">
        <f>IF(IH$9=$N56,#REF!,0)</f>
        <v>0</v>
      </c>
      <c r="II56" s="1098">
        <f>IF(II$9=$N56,#REF!,0)</f>
        <v>0</v>
      </c>
      <c r="IJ56" s="1098">
        <f>IF(IJ$9=$N56,#REF!,0)</f>
        <v>0</v>
      </c>
      <c r="IK56" s="1098">
        <f>IF(IK$9=$N56,#REF!,0)</f>
        <v>0</v>
      </c>
      <c r="IL56" s="1098">
        <f>IF(IL$9=$N56,#REF!,0)</f>
        <v>0</v>
      </c>
      <c r="IM56" s="1098">
        <f>IF(IM$9=$N56,#REF!,0)</f>
        <v>0</v>
      </c>
      <c r="IN56" s="1098">
        <f>IF(IN$9=$N56,#REF!,0)</f>
        <v>0</v>
      </c>
      <c r="IO56" s="1098">
        <f>IF(IO$9=$N56,#REF!,0)</f>
        <v>0</v>
      </c>
      <c r="IP56" s="1098">
        <f>IF(IP$9=$N56,#REF!,0)</f>
        <v>0</v>
      </c>
      <c r="IQ56" s="1098">
        <f>IF(IQ$9=$N56,#REF!,0)</f>
        <v>0</v>
      </c>
      <c r="IR56" s="1098">
        <f>IF(IR$9=$N56,#REF!,0)</f>
        <v>0</v>
      </c>
      <c r="IS56" s="1098">
        <f>IF(IS$9=$N56,#REF!,0)</f>
        <v>0</v>
      </c>
      <c r="IT56" s="1098">
        <f>IF(IT$9=$N56,#REF!,0)</f>
        <v>0</v>
      </c>
      <c r="IU56" s="1098">
        <f>IF(IU$9=$N56,#REF!,0)</f>
        <v>0</v>
      </c>
      <c r="IV56" s="1098">
        <f>IF(IV$9=$N56,#REF!,0)</f>
        <v>0</v>
      </c>
      <c r="IW56" s="1098">
        <f>IF(IW$9=$N56,#REF!,0)</f>
        <v>0</v>
      </c>
      <c r="IX56" s="1098">
        <f>IF(IX$9=$N56,#REF!,0)</f>
        <v>0</v>
      </c>
      <c r="IY56" s="1098">
        <f>IF(IY$9=$N56,#REF!,0)</f>
        <v>0</v>
      </c>
      <c r="IZ56" s="1098">
        <f>IF(IZ$9=$N56,#REF!,0)</f>
        <v>0</v>
      </c>
      <c r="JA56" s="1098">
        <f>IF(JA$9=$N56,#REF!,0)</f>
        <v>0</v>
      </c>
      <c r="JB56" s="1098">
        <f>IF(JB$9=$N56,#REF!,0)</f>
        <v>0</v>
      </c>
      <c r="JC56" s="1098">
        <f>IF(JC$9=$N56,#REF!,0)</f>
        <v>0</v>
      </c>
      <c r="JD56" s="1098">
        <f>IF(JD$9=$N56,#REF!,0)</f>
        <v>0</v>
      </c>
      <c r="JE56" s="1098">
        <f>IF(JE$9=$N56,#REF!,0)</f>
        <v>0</v>
      </c>
      <c r="JF56" s="1098">
        <f>IF(JF$9=$N56,#REF!,0)</f>
        <v>0</v>
      </c>
      <c r="JG56" s="1098">
        <f>IF(JG$9=$N56,#REF!,0)</f>
        <v>0</v>
      </c>
      <c r="JH56" s="1098">
        <f>IF(JH$9=$N56,#REF!,0)</f>
        <v>0</v>
      </c>
      <c r="JI56" s="1098">
        <f>IF(JI$9=$N56,#REF!,0)</f>
        <v>0</v>
      </c>
      <c r="JJ56" s="1098">
        <f>IF(JJ$9=$N56,#REF!,0)</f>
        <v>0</v>
      </c>
      <c r="JK56" s="1098">
        <f>IF(JK$9=$N56,#REF!,0)</f>
        <v>0</v>
      </c>
      <c r="JL56" s="1098">
        <f>IF(JL$9=$N56,#REF!,0)</f>
        <v>0</v>
      </c>
      <c r="JM56" s="1098">
        <f>IF(JM$9=$N56,#REF!,0)</f>
        <v>0</v>
      </c>
      <c r="JN56" s="1098">
        <f>IF(JN$9=$N56,#REF!,0)</f>
        <v>0</v>
      </c>
      <c r="JO56" s="1098">
        <f>IF(JO$9=$N56,#REF!,0)</f>
        <v>0</v>
      </c>
      <c r="JP56" s="1098">
        <f>IF(JP$9=$N56,#REF!,0)</f>
        <v>0</v>
      </c>
      <c r="JQ56" s="1098">
        <f>IF(JQ$9=$N56,#REF!,0)</f>
        <v>0</v>
      </c>
      <c r="JR56" s="1098">
        <f>IF(JR$9=$N56,#REF!,0)</f>
        <v>0</v>
      </c>
      <c r="JS56" s="1098">
        <f>IF(JS$9=$N56,#REF!,0)</f>
        <v>0</v>
      </c>
      <c r="JT56" s="1098">
        <f>IF(JT$9=$N56,#REF!,0)</f>
        <v>0</v>
      </c>
      <c r="JU56" s="1098">
        <f>IF(JU$9=$N56,#REF!,0)</f>
        <v>0</v>
      </c>
      <c r="JV56" s="1098">
        <f>IF(JV$9=$N56,#REF!,0)</f>
        <v>0</v>
      </c>
      <c r="JW56" s="1098">
        <f>IF(JW$9=$N56,#REF!,0)</f>
        <v>0</v>
      </c>
      <c r="JX56" s="681"/>
      <c r="JZ56" s="681">
        <f t="shared" si="148"/>
        <v>0</v>
      </c>
      <c r="KA56" s="681">
        <f t="shared" si="148"/>
        <v>0</v>
      </c>
      <c r="KB56" s="681">
        <f t="shared" si="148"/>
        <v>0</v>
      </c>
      <c r="KC56" s="681">
        <f t="shared" si="148"/>
        <v>0</v>
      </c>
      <c r="KD56" s="681">
        <f t="shared" si="148"/>
        <v>0</v>
      </c>
      <c r="KE56" s="681">
        <f t="shared" si="148"/>
        <v>0</v>
      </c>
      <c r="KF56" s="681">
        <f t="shared" si="148"/>
        <v>0</v>
      </c>
      <c r="KG56" s="681">
        <f t="shared" si="148"/>
        <v>0</v>
      </c>
      <c r="KH56" s="681">
        <f t="shared" si="148"/>
        <v>0</v>
      </c>
      <c r="KI56" s="681">
        <f t="shared" si="148"/>
        <v>0</v>
      </c>
      <c r="KJ56" s="681">
        <f t="shared" si="148"/>
        <v>0</v>
      </c>
      <c r="KN56" s="1098">
        <f t="shared" si="126"/>
        <v>0</v>
      </c>
      <c r="KO56" s="1098">
        <f t="shared" si="126"/>
        <v>0</v>
      </c>
      <c r="KP56" s="1098">
        <f t="shared" si="126"/>
        <v>0</v>
      </c>
      <c r="KQ56" s="1098">
        <f t="shared" si="126"/>
        <v>0</v>
      </c>
      <c r="KR56" s="1098">
        <f t="shared" si="126"/>
        <v>0</v>
      </c>
      <c r="KS56" s="1098">
        <f t="shared" si="126"/>
        <v>0</v>
      </c>
      <c r="KT56" s="1098">
        <f t="shared" si="126"/>
        <v>0</v>
      </c>
      <c r="KU56" s="1098">
        <f t="shared" si="126"/>
        <v>0</v>
      </c>
      <c r="KV56" s="1098">
        <f t="shared" si="126"/>
        <v>0</v>
      </c>
      <c r="KW56" s="1098">
        <f t="shared" si="126"/>
        <v>0</v>
      </c>
      <c r="KX56" s="1098">
        <f t="shared" si="126"/>
        <v>0</v>
      </c>
      <c r="KY56" s="1098">
        <f t="shared" si="126"/>
        <v>0</v>
      </c>
      <c r="KZ56" s="1098">
        <f t="shared" si="126"/>
        <v>0</v>
      </c>
      <c r="LA56" s="1098">
        <f t="shared" si="126"/>
        <v>0</v>
      </c>
      <c r="LB56" s="1098">
        <f t="shared" si="126"/>
        <v>0</v>
      </c>
      <c r="LC56" s="1098">
        <f t="shared" si="125"/>
        <v>0</v>
      </c>
      <c r="LD56" s="1098">
        <f t="shared" si="124"/>
        <v>0</v>
      </c>
      <c r="LE56" s="1098">
        <f t="shared" si="124"/>
        <v>0</v>
      </c>
      <c r="LF56" s="1098">
        <f t="shared" si="124"/>
        <v>0</v>
      </c>
      <c r="LG56" s="1098">
        <f t="shared" si="124"/>
        <v>0</v>
      </c>
      <c r="LH56" s="1098">
        <f t="shared" si="124"/>
        <v>0</v>
      </c>
      <c r="LI56" s="1098">
        <f t="shared" si="124"/>
        <v>0</v>
      </c>
      <c r="LJ56" s="1098">
        <f t="shared" si="124"/>
        <v>0</v>
      </c>
      <c r="LK56" s="1098">
        <f t="shared" si="124"/>
        <v>0</v>
      </c>
      <c r="LL56" s="1098">
        <f t="shared" si="124"/>
        <v>0</v>
      </c>
      <c r="LM56" s="1098">
        <f t="shared" si="124"/>
        <v>0</v>
      </c>
      <c r="LN56" s="1098">
        <f t="shared" si="124"/>
        <v>0</v>
      </c>
      <c r="LO56" s="1098">
        <f t="shared" si="124"/>
        <v>0</v>
      </c>
      <c r="LP56" s="1098">
        <f t="shared" si="124"/>
        <v>0</v>
      </c>
      <c r="LQ56" s="1098">
        <f t="shared" si="124"/>
        <v>0</v>
      </c>
      <c r="LR56" s="1098">
        <f t="shared" si="124"/>
        <v>0</v>
      </c>
      <c r="LS56" s="1098">
        <f t="shared" si="124"/>
        <v>0</v>
      </c>
    </row>
    <row r="57" spans="1:331" ht="20.100000000000001" customHeight="1" x14ac:dyDescent="0.35">
      <c r="A57" s="668"/>
      <c r="B57" s="871"/>
      <c r="C57" s="870"/>
      <c r="D57" s="871"/>
      <c r="E57" s="871"/>
      <c r="F57" s="871"/>
      <c r="G57" s="871"/>
      <c r="H57" s="871"/>
      <c r="I57" s="871"/>
      <c r="J57" s="871" t="s">
        <v>194</v>
      </c>
      <c r="K57" s="885"/>
      <c r="L57" s="890"/>
      <c r="M57" s="892"/>
      <c r="N57" s="892">
        <v>3223</v>
      </c>
      <c r="O57" s="920" t="s">
        <v>196</v>
      </c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635"/>
      <c r="AJ57" s="31"/>
      <c r="AK57" s="31"/>
      <c r="AL57" s="31"/>
      <c r="AM57" s="31"/>
      <c r="AN57" s="54">
        <v>0</v>
      </c>
      <c r="AO57" s="54">
        <v>0</v>
      </c>
      <c r="AP57" s="54">
        <v>0</v>
      </c>
      <c r="AQ57" s="54">
        <v>0</v>
      </c>
      <c r="AR57" s="54">
        <v>0</v>
      </c>
      <c r="AS57" s="54"/>
      <c r="AT57" s="54"/>
      <c r="AU57" s="54">
        <v>268000</v>
      </c>
      <c r="AV57" s="54">
        <v>268000</v>
      </c>
      <c r="AW57" s="54"/>
      <c r="AX57" s="54"/>
      <c r="AY57" s="31">
        <f>(BB57-AV57)</f>
        <v>0</v>
      </c>
      <c r="AZ57" s="31"/>
      <c r="BA57" s="31"/>
      <c r="BB57" s="54">
        <v>268000</v>
      </c>
      <c r="BC57" s="54">
        <v>268000</v>
      </c>
      <c r="BD57" s="54">
        <v>139561.69</v>
      </c>
      <c r="BE57" s="54">
        <v>163190.54</v>
      </c>
      <c r="BF57" s="54">
        <v>205000</v>
      </c>
      <c r="BG57" s="54">
        <v>201569.73</v>
      </c>
      <c r="BH57" s="54">
        <v>200000</v>
      </c>
      <c r="BI57" s="31">
        <f>(BJ57-BH57)</f>
        <v>13353.380000000005</v>
      </c>
      <c r="BJ57" s="54">
        <v>213353.38</v>
      </c>
      <c r="BK57" s="54">
        <v>0</v>
      </c>
      <c r="BL57" s="54">
        <f t="shared" si="31"/>
        <v>0</v>
      </c>
      <c r="BM57" s="31"/>
      <c r="BN57" s="31"/>
      <c r="BO57" s="54">
        <v>207953.33</v>
      </c>
      <c r="BP57" s="54"/>
      <c r="BQ57" s="54"/>
      <c r="BR57" s="31">
        <f>(BS57-BO57)</f>
        <v>-7953.3299999999872</v>
      </c>
      <c r="BS57" s="54">
        <v>200000</v>
      </c>
      <c r="BT57" s="54">
        <v>135105.74</v>
      </c>
      <c r="BU57" s="31">
        <f>(BY57-BO57)</f>
        <v>-14340</v>
      </c>
      <c r="BV57" s="54">
        <v>200000</v>
      </c>
      <c r="BW57" s="54"/>
      <c r="BX57" s="54"/>
      <c r="BY57" s="54">
        <v>193613.33</v>
      </c>
      <c r="BZ57" s="54">
        <v>194001.14</v>
      </c>
      <c r="CA57" s="54">
        <f t="shared" si="8"/>
        <v>96.245175304843642</v>
      </c>
      <c r="CB57" s="54">
        <f t="shared" si="9"/>
        <v>100.20030129123857</v>
      </c>
      <c r="CC57" s="54"/>
      <c r="CD57" s="54"/>
      <c r="CE57" s="54">
        <v>200000</v>
      </c>
      <c r="CF57" s="54">
        <v>63237.03</v>
      </c>
      <c r="CG57" s="54">
        <f t="shared" ref="CG57:CG74" si="154">IFERROR(CF57/CE57*100,)</f>
        <v>31.618514999999999</v>
      </c>
      <c r="CH57" s="54">
        <f>(CI57-CE57)</f>
        <v>-10000</v>
      </c>
      <c r="CI57" s="54">
        <v>190000</v>
      </c>
      <c r="CJ57" s="54"/>
      <c r="CK57" s="54">
        <f t="shared" si="11"/>
        <v>0</v>
      </c>
      <c r="CL57" s="54">
        <f>(CM57-CI57)</f>
        <v>0</v>
      </c>
      <c r="CM57" s="54">
        <v>190000</v>
      </c>
      <c r="CN57" s="54"/>
      <c r="CO57" s="54">
        <f t="shared" si="12"/>
        <v>0</v>
      </c>
      <c r="CP57" s="54">
        <f>(CQ57-CM57)</f>
        <v>0</v>
      </c>
      <c r="CQ57" s="54">
        <v>190000</v>
      </c>
      <c r="CR57" s="54">
        <v>102480.88</v>
      </c>
      <c r="CS57" s="54">
        <f t="shared" si="13"/>
        <v>53.937305263157896</v>
      </c>
      <c r="CT57" s="54">
        <f>(CU57-CQ57)</f>
        <v>-12000</v>
      </c>
      <c r="CU57" s="54">
        <v>178000</v>
      </c>
      <c r="CV57" s="54">
        <v>102480.88</v>
      </c>
      <c r="CW57" s="54">
        <f t="shared" si="14"/>
        <v>57.573528089887638</v>
      </c>
      <c r="CX57" s="54">
        <f>(CY57-CU57)</f>
        <v>0</v>
      </c>
      <c r="CY57" s="54">
        <v>178000</v>
      </c>
      <c r="CZ57" s="838"/>
      <c r="DA57" s="838"/>
      <c r="DB57" s="54">
        <v>86671.59</v>
      </c>
      <c r="DC57" s="838">
        <v>56498.73</v>
      </c>
      <c r="DD57" s="838">
        <f t="shared" si="16"/>
        <v>65.18713917674755</v>
      </c>
      <c r="DE57" s="838">
        <f t="shared" si="17"/>
        <v>27.294072463768117</v>
      </c>
      <c r="DF57" s="838">
        <v>179129.87</v>
      </c>
      <c r="DG57" s="838">
        <v>200000</v>
      </c>
      <c r="DH57" s="54">
        <v>34875.1</v>
      </c>
      <c r="DI57" s="838">
        <f t="shared" si="18"/>
        <v>17.437549999999998</v>
      </c>
      <c r="DJ57" s="54">
        <f>(DK57-DG57)</f>
        <v>7000</v>
      </c>
      <c r="DK57" s="838">
        <v>207000</v>
      </c>
      <c r="DL57" s="838">
        <f t="shared" si="19"/>
        <v>86.536169082125596</v>
      </c>
      <c r="DM57" s="54">
        <f>(DN57-DK57)</f>
        <v>0</v>
      </c>
      <c r="DN57" s="838">
        <v>207000</v>
      </c>
      <c r="DO57" s="838">
        <v>56498.73</v>
      </c>
      <c r="DP57" s="838">
        <f t="shared" si="20"/>
        <v>27.294072463768117</v>
      </c>
      <c r="DQ57" s="838">
        <f>(DR57-DN57)</f>
        <v>-27000</v>
      </c>
      <c r="DR57" s="838">
        <v>180000</v>
      </c>
      <c r="DS57" s="838">
        <v>78424.92</v>
      </c>
      <c r="DT57" s="838">
        <f t="shared" si="21"/>
        <v>43.569399999999995</v>
      </c>
      <c r="DU57" s="838">
        <f>(DV57-DR57)</f>
        <v>-58500</v>
      </c>
      <c r="DV57" s="838">
        <v>121500</v>
      </c>
      <c r="DW57" s="838">
        <v>175000</v>
      </c>
      <c r="DX57" s="838"/>
      <c r="DY57" s="838"/>
      <c r="DZ57" s="838">
        <v>56498.73</v>
      </c>
      <c r="EA57" s="838">
        <v>175000</v>
      </c>
      <c r="EB57" s="838">
        <v>20313.060000000001</v>
      </c>
      <c r="EC57" s="838">
        <f t="shared" si="23"/>
        <v>11.607462857142858</v>
      </c>
      <c r="ED57" s="838">
        <f>(EE57-EA57)</f>
        <v>-30000</v>
      </c>
      <c r="EE57" s="838">
        <v>145000</v>
      </c>
      <c r="EF57" s="838">
        <v>0</v>
      </c>
      <c r="EG57" s="838">
        <f t="shared" si="24"/>
        <v>0</v>
      </c>
      <c r="EH57" s="838" t="e">
        <f>(#REF!-EE57)</f>
        <v>#REF!</v>
      </c>
      <c r="EI57" s="838">
        <f>IFERROR(#REF!/DZ57*100,)</f>
        <v>0</v>
      </c>
      <c r="EJ57" s="838">
        <f>IFERROR(#REF!/#REF!*100,)</f>
        <v>0</v>
      </c>
      <c r="EK57" s="838">
        <v>131000</v>
      </c>
      <c r="EL57" s="838"/>
      <c r="EM57" s="838"/>
      <c r="EN57" s="838"/>
      <c r="EO57" s="838"/>
      <c r="EP57" s="838"/>
      <c r="EQ57" s="838"/>
      <c r="ER57" s="838"/>
      <c r="ES57" s="146">
        <f t="shared" si="26"/>
        <v>0</v>
      </c>
      <c r="EX57" s="739">
        <f>IF(EX$9=$K57,#REF!,0)</f>
        <v>0</v>
      </c>
      <c r="EY57" s="739">
        <f>IF(EY$9=$K57,#REF!,0)</f>
        <v>0</v>
      </c>
      <c r="EZ57" s="739">
        <f>IF(EZ$9=$K57,#REF!,0)</f>
        <v>0</v>
      </c>
      <c r="FA57" s="739">
        <f>IF(FA$9=$K57,#REF!,0)</f>
        <v>0</v>
      </c>
      <c r="FB57" s="739">
        <f>IF(FB$9=$K57,#REF!,0)</f>
        <v>0</v>
      </c>
      <c r="FC57" s="739">
        <f>IF(FC$9=$K57,#REF!,0)</f>
        <v>0</v>
      </c>
      <c r="FD57" s="739">
        <f>IF(FD$9=$K57,#REF!,0)</f>
        <v>0</v>
      </c>
      <c r="FE57" s="739">
        <f>IF(FE$9=$K57,#REF!,0)</f>
        <v>0</v>
      </c>
      <c r="FF57" s="739">
        <f>IF(FF$9=$K57,#REF!,0)</f>
        <v>0</v>
      </c>
      <c r="FG57" s="739">
        <f>IF(FG$9=$K57,#REF!,0)</f>
        <v>0</v>
      </c>
      <c r="FH57" s="739">
        <f>IF(FH$9=$K57,#REF!,0)</f>
        <v>0</v>
      </c>
      <c r="FI57" s="739">
        <f>IF(FI$9=$K57,#REF!,0)</f>
        <v>0</v>
      </c>
      <c r="FJ57" s="739">
        <f>IF(FJ$9=$K57,#REF!,0)</f>
        <v>0</v>
      </c>
      <c r="FK57" s="739">
        <f>IF(FK$9=$K57,#REF!,0)</f>
        <v>0</v>
      </c>
      <c r="FL57" s="739">
        <f>IF(FL$9=$K57,#REF!,0)</f>
        <v>0</v>
      </c>
      <c r="FM57" s="739">
        <f>IF(FM$9=$K57,#REF!,0)</f>
        <v>0</v>
      </c>
      <c r="FN57" s="739">
        <f>IF(FN$9=$K57,#REF!,0)</f>
        <v>0</v>
      </c>
      <c r="FO57" s="739">
        <f>IF(FO$9=$K57,#REF!,0)</f>
        <v>0</v>
      </c>
      <c r="FP57" s="739">
        <f>IF(FP$9=$K57,#REF!,0)</f>
        <v>0</v>
      </c>
      <c r="FQ57" s="739">
        <f>IF(FQ$9=$K57,#REF!,0)</f>
        <v>0</v>
      </c>
      <c r="FU57" s="739">
        <f t="shared" si="141"/>
        <v>0</v>
      </c>
      <c r="FV57" s="739">
        <f t="shared" si="141"/>
        <v>0</v>
      </c>
      <c r="FW57" s="739">
        <f t="shared" si="141"/>
        <v>0</v>
      </c>
      <c r="FX57" s="739">
        <f t="shared" si="141"/>
        <v>0</v>
      </c>
      <c r="FY57" s="739">
        <f t="shared" si="141"/>
        <v>0</v>
      </c>
      <c r="FZ57" s="739">
        <f t="shared" si="141"/>
        <v>0</v>
      </c>
      <c r="GA57" s="739">
        <f t="shared" si="141"/>
        <v>0</v>
      </c>
      <c r="GB57" s="739">
        <f t="shared" si="141"/>
        <v>0</v>
      </c>
      <c r="GC57" s="739">
        <f t="shared" si="141"/>
        <v>0</v>
      </c>
      <c r="GD57" s="739">
        <f t="shared" si="141"/>
        <v>0</v>
      </c>
      <c r="GE57" s="739">
        <f t="shared" si="142"/>
        <v>0</v>
      </c>
      <c r="GF57" s="739">
        <f t="shared" si="142"/>
        <v>0</v>
      </c>
      <c r="GG57" s="739">
        <f t="shared" si="142"/>
        <v>0</v>
      </c>
      <c r="GH57" s="739">
        <f t="shared" si="142"/>
        <v>0</v>
      </c>
      <c r="GI57" s="739">
        <f t="shared" si="142"/>
        <v>0</v>
      </c>
      <c r="GJ57" s="739">
        <f t="shared" si="142"/>
        <v>0</v>
      </c>
      <c r="GK57" s="739">
        <f t="shared" si="142"/>
        <v>0</v>
      </c>
      <c r="GL57" s="739">
        <f t="shared" si="142"/>
        <v>0</v>
      </c>
      <c r="GM57" s="739">
        <f t="shared" si="142"/>
        <v>0</v>
      </c>
      <c r="GN57" s="739">
        <f t="shared" si="142"/>
        <v>0</v>
      </c>
      <c r="GQ57" s="1098">
        <f>IF(GQ$9=$N57,#REF!,0)</f>
        <v>0</v>
      </c>
      <c r="GR57" s="1098">
        <f>IF(GR$9=$N57,#REF!,0)</f>
        <v>0</v>
      </c>
      <c r="GS57" s="1098">
        <f>IF(GS$9=$N57,#REF!,0)</f>
        <v>0</v>
      </c>
      <c r="GT57" s="1098">
        <f>IF(GT$9=$N57,#REF!,0)</f>
        <v>0</v>
      </c>
      <c r="GU57" s="1098">
        <f>IF(GU$9=$N57,#REF!,0)</f>
        <v>0</v>
      </c>
      <c r="GV57" s="1098">
        <f>IF(GV$9=$N57,#REF!,0)</f>
        <v>0</v>
      </c>
      <c r="GW57" s="1098">
        <f>IF(GW$9=$N57,#REF!,0)</f>
        <v>0</v>
      </c>
      <c r="GX57" s="1098">
        <f>IF(GX$9=$N57,#REF!,0)</f>
        <v>0</v>
      </c>
      <c r="GY57" s="1098">
        <f>IF(GY$9=$N57,#REF!,0)</f>
        <v>0</v>
      </c>
      <c r="GZ57" s="1098">
        <f>IF(GZ$9=$N57,#REF!,0)</f>
        <v>0</v>
      </c>
      <c r="HA57" s="1098">
        <f>IF(HA$9=$N57,#REF!,0)</f>
        <v>0</v>
      </c>
      <c r="HB57" s="1098">
        <f>IF(HB$9=$N57,#REF!,0)</f>
        <v>0</v>
      </c>
      <c r="HC57" s="1098">
        <f>IF(HC$9=$N57,#REF!,0)</f>
        <v>0</v>
      </c>
      <c r="HD57" s="1098">
        <f>IF(HD$9=$N57,#REF!,0)</f>
        <v>0</v>
      </c>
      <c r="HE57" s="1098" t="e">
        <f>IF(HE$9=$N57,#REF!,0)</f>
        <v>#REF!</v>
      </c>
      <c r="HF57" s="1098">
        <f>IF(HF$9=$N57,#REF!,0)</f>
        <v>0</v>
      </c>
      <c r="HG57" s="1098">
        <f>IF(HG$9=$N57,#REF!,0)</f>
        <v>0</v>
      </c>
      <c r="HH57" s="1098">
        <f>IF(HH$9=$N57,#REF!,0)</f>
        <v>0</v>
      </c>
      <c r="HI57" s="1098">
        <f>IF(HI$9=$N57,#REF!,0)</f>
        <v>0</v>
      </c>
      <c r="HJ57" s="1098">
        <f>IF(HJ$9=$N57,#REF!,0)</f>
        <v>0</v>
      </c>
      <c r="HK57" s="1098">
        <f>IF(HK$9=$N57,#REF!,0)</f>
        <v>0</v>
      </c>
      <c r="HL57" s="1098">
        <f>IF(HL$9=$N57,#REF!,0)</f>
        <v>0</v>
      </c>
      <c r="HM57" s="1098">
        <f>IF(HM$9=$N57,#REF!,0)</f>
        <v>0</v>
      </c>
      <c r="HN57" s="1098">
        <f>IF(HN$9=$N57,#REF!,0)</f>
        <v>0</v>
      </c>
      <c r="HO57" s="1098">
        <f>IF(HO$9=$N57,#REF!,0)</f>
        <v>0</v>
      </c>
      <c r="HP57" s="1098">
        <f>IF(HP$9=$N57,#REF!,0)</f>
        <v>0</v>
      </c>
      <c r="HQ57" s="1098">
        <f>IF(HQ$9=$N57,#REF!,0)</f>
        <v>0</v>
      </c>
      <c r="HR57" s="1098">
        <f>IF(HR$9=$N57,#REF!,0)</f>
        <v>0</v>
      </c>
      <c r="HS57" s="1098">
        <f>IF(HS$9=$N57,#REF!,0)</f>
        <v>0</v>
      </c>
      <c r="HT57" s="1098">
        <f>IF(HT$9=$N57,#REF!,0)</f>
        <v>0</v>
      </c>
      <c r="HU57" s="1098">
        <f>IF(HU$9=$N57,#REF!,0)</f>
        <v>0</v>
      </c>
      <c r="HV57" s="1098">
        <f>IF(HV$9=$N57,#REF!,0)</f>
        <v>0</v>
      </c>
      <c r="HW57" s="1098">
        <f>IF(HW$9=$N57,#REF!,0)</f>
        <v>0</v>
      </c>
      <c r="HX57" s="1098">
        <f>IF(HX$9=$N57,#REF!,0)</f>
        <v>0</v>
      </c>
      <c r="HY57" s="1098">
        <f>IF(HY$9=$N57,#REF!,0)</f>
        <v>0</v>
      </c>
      <c r="HZ57" s="1098">
        <f>IF(HZ$9=$N57,#REF!,0)</f>
        <v>0</v>
      </c>
      <c r="IA57" s="1098">
        <f>IF(IA$9=$N57,#REF!,0)</f>
        <v>0</v>
      </c>
      <c r="IB57" s="1098">
        <f>IF(IB$9=$N57,#REF!,0)</f>
        <v>0</v>
      </c>
      <c r="IC57" s="1098">
        <f>IF(IC$9=$N57,#REF!,0)</f>
        <v>0</v>
      </c>
      <c r="ID57" s="1098">
        <f>IF(ID$9=$N57,#REF!,0)</f>
        <v>0</v>
      </c>
      <c r="IE57" s="1098">
        <f>IF(IE$9=$N57,#REF!,0)</f>
        <v>0</v>
      </c>
      <c r="IF57" s="1098">
        <f>IF(IF$9=$N57,#REF!,0)</f>
        <v>0</v>
      </c>
      <c r="IG57" s="1098">
        <f>IF(IG$9=$N57,#REF!,0)</f>
        <v>0</v>
      </c>
      <c r="IH57" s="1098">
        <f>IF(IH$9=$N57,#REF!,0)</f>
        <v>0</v>
      </c>
      <c r="II57" s="1098">
        <f>IF(II$9=$N57,#REF!,0)</f>
        <v>0</v>
      </c>
      <c r="IJ57" s="1098">
        <f>IF(IJ$9=$N57,#REF!,0)</f>
        <v>0</v>
      </c>
      <c r="IK57" s="1098">
        <f>IF(IK$9=$N57,#REF!,0)</f>
        <v>0</v>
      </c>
      <c r="IL57" s="1098">
        <f>IF(IL$9=$N57,#REF!,0)</f>
        <v>0</v>
      </c>
      <c r="IM57" s="1098">
        <f>IF(IM$9=$N57,#REF!,0)</f>
        <v>0</v>
      </c>
      <c r="IN57" s="1098">
        <f>IF(IN$9=$N57,#REF!,0)</f>
        <v>0</v>
      </c>
      <c r="IO57" s="1098">
        <f>IF(IO$9=$N57,#REF!,0)</f>
        <v>0</v>
      </c>
      <c r="IP57" s="1098">
        <f>IF(IP$9=$N57,#REF!,0)</f>
        <v>0</v>
      </c>
      <c r="IQ57" s="1098">
        <f>IF(IQ$9=$N57,#REF!,0)</f>
        <v>0</v>
      </c>
      <c r="IR57" s="1098">
        <f>IF(IR$9=$N57,#REF!,0)</f>
        <v>0</v>
      </c>
      <c r="IS57" s="1098">
        <f>IF(IS$9=$N57,#REF!,0)</f>
        <v>0</v>
      </c>
      <c r="IT57" s="1098">
        <f>IF(IT$9=$N57,#REF!,0)</f>
        <v>0</v>
      </c>
      <c r="IU57" s="1098">
        <f>IF(IU$9=$N57,#REF!,0)</f>
        <v>0</v>
      </c>
      <c r="IV57" s="1098">
        <f>IF(IV$9=$N57,#REF!,0)</f>
        <v>0</v>
      </c>
      <c r="IW57" s="1098">
        <f>IF(IW$9=$N57,#REF!,0)</f>
        <v>0</v>
      </c>
      <c r="IX57" s="1098">
        <f>IF(IX$9=$N57,#REF!,0)</f>
        <v>0</v>
      </c>
      <c r="IY57" s="1098">
        <f>IF(IY$9=$N57,#REF!,0)</f>
        <v>0</v>
      </c>
      <c r="IZ57" s="1098">
        <f>IF(IZ$9=$N57,#REF!,0)</f>
        <v>0</v>
      </c>
      <c r="JA57" s="1098">
        <f>IF(JA$9=$N57,#REF!,0)</f>
        <v>0</v>
      </c>
      <c r="JB57" s="1098">
        <f>IF(JB$9=$N57,#REF!,0)</f>
        <v>0</v>
      </c>
      <c r="JC57" s="1098">
        <f>IF(JC$9=$N57,#REF!,0)</f>
        <v>0</v>
      </c>
      <c r="JD57" s="1098">
        <f>IF(JD$9=$N57,#REF!,0)</f>
        <v>0</v>
      </c>
      <c r="JE57" s="1098">
        <f>IF(JE$9=$N57,#REF!,0)</f>
        <v>0</v>
      </c>
      <c r="JF57" s="1098">
        <f>IF(JF$9=$N57,#REF!,0)</f>
        <v>0</v>
      </c>
      <c r="JG57" s="1098">
        <f>IF(JG$9=$N57,#REF!,0)</f>
        <v>0</v>
      </c>
      <c r="JH57" s="1098">
        <f>IF(JH$9=$N57,#REF!,0)</f>
        <v>0</v>
      </c>
      <c r="JI57" s="1098">
        <f>IF(JI$9=$N57,#REF!,0)</f>
        <v>0</v>
      </c>
      <c r="JJ57" s="1098">
        <f>IF(JJ$9=$N57,#REF!,0)</f>
        <v>0</v>
      </c>
      <c r="JK57" s="1098">
        <f>IF(JK$9=$N57,#REF!,0)</f>
        <v>0</v>
      </c>
      <c r="JL57" s="1098">
        <f>IF(JL$9=$N57,#REF!,0)</f>
        <v>0</v>
      </c>
      <c r="JM57" s="1098">
        <f>IF(JM$9=$N57,#REF!,0)</f>
        <v>0</v>
      </c>
      <c r="JN57" s="1098">
        <f>IF(JN$9=$N57,#REF!,0)</f>
        <v>0</v>
      </c>
      <c r="JO57" s="1098">
        <f>IF(JO$9=$N57,#REF!,0)</f>
        <v>0</v>
      </c>
      <c r="JP57" s="1098">
        <f>IF(JP$9=$N57,#REF!,0)</f>
        <v>0</v>
      </c>
      <c r="JQ57" s="1098">
        <f>IF(JQ$9=$N57,#REF!,0)</f>
        <v>0</v>
      </c>
      <c r="JR57" s="1098">
        <f>IF(JR$9=$N57,#REF!,0)</f>
        <v>0</v>
      </c>
      <c r="JS57" s="1098">
        <f>IF(JS$9=$N57,#REF!,0)</f>
        <v>0</v>
      </c>
      <c r="JT57" s="1098">
        <f>IF(JT$9=$N57,#REF!,0)</f>
        <v>0</v>
      </c>
      <c r="JU57" s="1098">
        <f>IF(JU$9=$N57,#REF!,0)</f>
        <v>0</v>
      </c>
      <c r="JV57" s="1098">
        <f>IF(JV$9=$N57,#REF!,0)</f>
        <v>0</v>
      </c>
      <c r="JW57" s="1098">
        <f>IF(JW$9=$N57,#REF!,0)</f>
        <v>0</v>
      </c>
      <c r="JX57" s="681"/>
      <c r="JZ57" s="681">
        <f t="shared" si="148"/>
        <v>0</v>
      </c>
      <c r="KA57" s="681">
        <f t="shared" si="148"/>
        <v>0</v>
      </c>
      <c r="KB57" s="681">
        <f t="shared" si="148"/>
        <v>0</v>
      </c>
      <c r="KC57" s="681">
        <f t="shared" si="148"/>
        <v>0</v>
      </c>
      <c r="KD57" s="681">
        <f t="shared" si="148"/>
        <v>0</v>
      </c>
      <c r="KE57" s="681">
        <f t="shared" si="148"/>
        <v>0</v>
      </c>
      <c r="KF57" s="681">
        <f t="shared" si="148"/>
        <v>0</v>
      </c>
      <c r="KG57" s="681">
        <f t="shared" si="148"/>
        <v>0</v>
      </c>
      <c r="KH57" s="681">
        <f t="shared" si="148"/>
        <v>0</v>
      </c>
      <c r="KI57" s="681">
        <f t="shared" si="148"/>
        <v>0</v>
      </c>
      <c r="KJ57" s="681">
        <f t="shared" si="148"/>
        <v>0</v>
      </c>
      <c r="KN57" s="1098">
        <f t="shared" si="126"/>
        <v>0</v>
      </c>
      <c r="KO57" s="1098">
        <f t="shared" si="126"/>
        <v>0</v>
      </c>
      <c r="KP57" s="1098">
        <f t="shared" si="126"/>
        <v>0</v>
      </c>
      <c r="KQ57" s="1098">
        <f t="shared" si="126"/>
        <v>0</v>
      </c>
      <c r="KR57" s="1098">
        <f t="shared" si="126"/>
        <v>0</v>
      </c>
      <c r="KS57" s="1098">
        <f t="shared" si="126"/>
        <v>0</v>
      </c>
      <c r="KT57" s="1098">
        <f t="shared" si="126"/>
        <v>0</v>
      </c>
      <c r="KU57" s="1098">
        <f t="shared" si="126"/>
        <v>0</v>
      </c>
      <c r="KV57" s="1098">
        <f t="shared" si="126"/>
        <v>0</v>
      </c>
      <c r="KW57" s="1098">
        <f t="shared" si="126"/>
        <v>0</v>
      </c>
      <c r="KX57" s="1098">
        <f t="shared" si="126"/>
        <v>0</v>
      </c>
      <c r="KY57" s="1098">
        <f t="shared" si="126"/>
        <v>0</v>
      </c>
      <c r="KZ57" s="1098">
        <f t="shared" si="126"/>
        <v>0</v>
      </c>
      <c r="LA57" s="1098">
        <f t="shared" si="126"/>
        <v>0</v>
      </c>
      <c r="LB57" s="1098">
        <f t="shared" si="126"/>
        <v>0</v>
      </c>
      <c r="LC57" s="1098">
        <f t="shared" si="125"/>
        <v>0</v>
      </c>
      <c r="LD57" s="1098">
        <f t="shared" si="124"/>
        <v>0</v>
      </c>
      <c r="LE57" s="1098">
        <f t="shared" si="124"/>
        <v>0</v>
      </c>
      <c r="LF57" s="1098">
        <f t="shared" si="124"/>
        <v>0</v>
      </c>
      <c r="LG57" s="1098">
        <f t="shared" si="124"/>
        <v>0</v>
      </c>
      <c r="LH57" s="1098">
        <f t="shared" si="124"/>
        <v>0</v>
      </c>
      <c r="LI57" s="1098">
        <f t="shared" si="124"/>
        <v>0</v>
      </c>
      <c r="LJ57" s="1098">
        <f t="shared" si="124"/>
        <v>0</v>
      </c>
      <c r="LK57" s="1098">
        <f t="shared" si="124"/>
        <v>0</v>
      </c>
      <c r="LL57" s="1098">
        <f t="shared" si="124"/>
        <v>0</v>
      </c>
      <c r="LM57" s="1098">
        <f t="shared" si="124"/>
        <v>0</v>
      </c>
      <c r="LN57" s="1098">
        <f t="shared" si="124"/>
        <v>0</v>
      </c>
      <c r="LO57" s="1098">
        <f t="shared" si="124"/>
        <v>0</v>
      </c>
      <c r="LP57" s="1098">
        <f t="shared" si="124"/>
        <v>0</v>
      </c>
      <c r="LQ57" s="1098">
        <f t="shared" si="124"/>
        <v>0</v>
      </c>
      <c r="LR57" s="1098">
        <f t="shared" si="124"/>
        <v>0</v>
      </c>
      <c r="LS57" s="1098">
        <f t="shared" si="124"/>
        <v>0</v>
      </c>
    </row>
    <row r="58" spans="1:331" ht="20.100000000000001" customHeight="1" x14ac:dyDescent="0.35">
      <c r="A58" s="668" t="s">
        <v>469</v>
      </c>
      <c r="B58" s="871" t="s">
        <v>771</v>
      </c>
      <c r="C58" s="870" t="s">
        <v>9</v>
      </c>
      <c r="D58" s="871"/>
      <c r="E58" s="871"/>
      <c r="F58" s="871"/>
      <c r="G58" s="871"/>
      <c r="H58" s="871"/>
      <c r="I58" s="871"/>
      <c r="J58" s="871" t="s">
        <v>194</v>
      </c>
      <c r="K58" s="885"/>
      <c r="L58" s="890"/>
      <c r="M58" s="874">
        <v>323</v>
      </c>
      <c r="N58" s="874" t="s">
        <v>172</v>
      </c>
      <c r="O58" s="135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635"/>
      <c r="AJ58" s="31"/>
      <c r="AK58" s="31"/>
      <c r="AL58" s="31"/>
      <c r="AM58" s="31"/>
      <c r="AN58" s="106">
        <f t="shared" ref="AN58:AV58" si="155">SUM(AN59+AN60+AN62+AN63)</f>
        <v>0</v>
      </c>
      <c r="AO58" s="106">
        <f t="shared" si="155"/>
        <v>0</v>
      </c>
      <c r="AP58" s="106">
        <f t="shared" si="155"/>
        <v>0</v>
      </c>
      <c r="AQ58" s="106">
        <f t="shared" si="155"/>
        <v>0</v>
      </c>
      <c r="AR58" s="106">
        <f t="shared" si="155"/>
        <v>0</v>
      </c>
      <c r="AS58" s="106">
        <f t="shared" si="155"/>
        <v>0</v>
      </c>
      <c r="AT58" s="106">
        <f t="shared" si="155"/>
        <v>0</v>
      </c>
      <c r="AU58" s="106">
        <f t="shared" si="155"/>
        <v>620000</v>
      </c>
      <c r="AV58" s="106">
        <f t="shared" si="155"/>
        <v>620000</v>
      </c>
      <c r="AW58" s="106"/>
      <c r="AX58" s="106"/>
      <c r="AY58" s="106">
        <f>SUM(AY59+AY60+AY62+AY63)</f>
        <v>-34260</v>
      </c>
      <c r="AZ58" s="31"/>
      <c r="BA58" s="31"/>
      <c r="BB58" s="106">
        <f t="shared" ref="BB58:BK58" si="156">SUM(BB59+BB60+BB62+BB63)</f>
        <v>585740</v>
      </c>
      <c r="BC58" s="106">
        <f t="shared" si="156"/>
        <v>585740</v>
      </c>
      <c r="BD58" s="106">
        <f t="shared" si="156"/>
        <v>528146.02</v>
      </c>
      <c r="BE58" s="106">
        <f t="shared" si="156"/>
        <v>562081.65</v>
      </c>
      <c r="BF58" s="106">
        <f t="shared" si="156"/>
        <v>586888.09</v>
      </c>
      <c r="BG58" s="106">
        <f t="shared" si="156"/>
        <v>586888.09000000008</v>
      </c>
      <c r="BH58" s="106">
        <f t="shared" si="156"/>
        <v>586888.09</v>
      </c>
      <c r="BI58" s="106">
        <f>SUM(BI59+BI60+BI62+BI63)</f>
        <v>97721.950000000041</v>
      </c>
      <c r="BJ58" s="106">
        <f>SUM(BJ59+BJ60+BJ62+BJ63)</f>
        <v>684610.04</v>
      </c>
      <c r="BK58" s="106">
        <f t="shared" si="156"/>
        <v>407420.10000000003</v>
      </c>
      <c r="BL58" s="106">
        <f t="shared" si="31"/>
        <v>59.511265712667615</v>
      </c>
      <c r="BM58" s="106"/>
      <c r="BN58" s="106"/>
      <c r="BO58" s="106">
        <f>SUM(BO59+BO60+BO62+BO63)</f>
        <v>651920.1</v>
      </c>
      <c r="BP58" s="106"/>
      <c r="BQ58" s="106"/>
      <c r="BR58" s="106">
        <f>SUM(BR59+BR60+BR62+BR63)</f>
        <v>-591920.1</v>
      </c>
      <c r="BS58" s="106">
        <f>SUM(BS59+BS60+BS62+BS63)</f>
        <v>60000</v>
      </c>
      <c r="BT58" s="106">
        <f>SUM(BT59+BT60+BT62+BT63)</f>
        <v>469851.37000000005</v>
      </c>
      <c r="BU58" s="106">
        <f>SUM(BU59+BU60+BU62+BU63)+BU65</f>
        <v>-42125</v>
      </c>
      <c r="BV58" s="106">
        <f>SUM(BV59+BV60+BV62+BV63)</f>
        <v>60000</v>
      </c>
      <c r="BW58" s="106"/>
      <c r="BX58" s="106"/>
      <c r="BY58" s="106">
        <f>SUM(BY59+BY60+BY62+BY63)+BY65</f>
        <v>609795.1</v>
      </c>
      <c r="BZ58" s="106">
        <f>SUM(BZ59+BZ60+BZ62+BZ63)+BZ65+BZ61</f>
        <v>609768.11</v>
      </c>
      <c r="CA58" s="106">
        <f t="shared" ref="CA58:CQ58" si="157">SUM(CA59:CA63)</f>
        <v>251.80880753696039</v>
      </c>
      <c r="CB58" s="106">
        <f t="shared" si="157"/>
        <v>308.61369102727173</v>
      </c>
      <c r="CC58" s="106">
        <f t="shared" si="157"/>
        <v>0</v>
      </c>
      <c r="CD58" s="106">
        <f t="shared" si="157"/>
        <v>0</v>
      </c>
      <c r="CE58" s="106">
        <f t="shared" si="157"/>
        <v>60000</v>
      </c>
      <c r="CF58" s="106">
        <f t="shared" si="157"/>
        <v>14520.21</v>
      </c>
      <c r="CG58" s="106">
        <f t="shared" si="157"/>
        <v>74.684733333333327</v>
      </c>
      <c r="CH58" s="106">
        <f t="shared" si="157"/>
        <v>-5000</v>
      </c>
      <c r="CI58" s="106">
        <f t="shared" si="157"/>
        <v>55000</v>
      </c>
      <c r="CJ58" s="106">
        <f t="shared" si="157"/>
        <v>0</v>
      </c>
      <c r="CK58" s="106">
        <f t="shared" si="157"/>
        <v>0</v>
      </c>
      <c r="CL58" s="106">
        <f t="shared" si="157"/>
        <v>0</v>
      </c>
      <c r="CM58" s="106">
        <f t="shared" si="157"/>
        <v>55000</v>
      </c>
      <c r="CN58" s="106">
        <f t="shared" si="157"/>
        <v>0</v>
      </c>
      <c r="CO58" s="106">
        <f t="shared" si="157"/>
        <v>0</v>
      </c>
      <c r="CP58" s="106">
        <f t="shared" si="157"/>
        <v>0</v>
      </c>
      <c r="CQ58" s="106">
        <f t="shared" si="157"/>
        <v>55000</v>
      </c>
      <c r="CR58" s="106">
        <f t="shared" ref="CR58:CY58" si="158">SUM(CR59:CR63)</f>
        <v>36537.06</v>
      </c>
      <c r="CS58" s="106">
        <f t="shared" si="158"/>
        <v>179.82818333333333</v>
      </c>
      <c r="CT58" s="106">
        <f t="shared" si="158"/>
        <v>0</v>
      </c>
      <c r="CU58" s="106">
        <f t="shared" si="158"/>
        <v>55000</v>
      </c>
      <c r="CV58" s="106">
        <f t="shared" si="158"/>
        <v>36537.06</v>
      </c>
      <c r="CW58" s="106">
        <f t="shared" si="158"/>
        <v>175.11106666666666</v>
      </c>
      <c r="CX58" s="106">
        <f t="shared" si="158"/>
        <v>-8458</v>
      </c>
      <c r="CY58" s="106">
        <f t="shared" si="158"/>
        <v>46542</v>
      </c>
      <c r="CZ58" s="120">
        <f>SUM(CZ59:CZ65)</f>
        <v>0</v>
      </c>
      <c r="DA58" s="120">
        <f>SUM(DA59:DA65)</f>
        <v>0</v>
      </c>
      <c r="DB58" s="106">
        <v>26125.16</v>
      </c>
      <c r="DC58" s="120">
        <f>SUM(DC59:DC65)</f>
        <v>17633.88</v>
      </c>
      <c r="DD58" s="120">
        <f t="shared" ref="DD58:DI58" si="159">SUM(DD59:DD63)</f>
        <v>349.36154860639567</v>
      </c>
      <c r="DE58" s="120">
        <f t="shared" si="159"/>
        <v>67.22999999999999</v>
      </c>
      <c r="DF58" s="120">
        <f t="shared" si="159"/>
        <v>45755.94</v>
      </c>
      <c r="DG58" s="120">
        <f t="shared" si="159"/>
        <v>100000</v>
      </c>
      <c r="DH58" s="106">
        <f t="shared" si="159"/>
        <v>3496.5</v>
      </c>
      <c r="DI58" s="120">
        <f t="shared" si="159"/>
        <v>23.310000000000002</v>
      </c>
      <c r="DJ58" s="120">
        <f>SUM(DJ59:DJ65)</f>
        <v>-44500</v>
      </c>
      <c r="DK58" s="120">
        <f>SUM(DK59:DK65)</f>
        <v>55500</v>
      </c>
      <c r="DL58" s="120">
        <f>SUM(DL59:DL63)</f>
        <v>254.61668333333336</v>
      </c>
      <c r="DM58" s="120">
        <f>SUM(DM59:DM65)</f>
        <v>0</v>
      </c>
      <c r="DN58" s="120">
        <f>SUM(DN59:DN65)</f>
        <v>55500</v>
      </c>
      <c r="DO58" s="120">
        <f>SUM(DO59:DO65)</f>
        <v>17633.88</v>
      </c>
      <c r="DP58" s="120">
        <f>SUM(DP59:DP63)</f>
        <v>92.042533333333324</v>
      </c>
      <c r="DQ58" s="120">
        <f>SUM(DQ59:DQ65)</f>
        <v>10000</v>
      </c>
      <c r="DR58" s="120">
        <f>SUM(DR59:DR65)</f>
        <v>65500</v>
      </c>
      <c r="DS58" s="120">
        <f>SUM(DS59:DS65)</f>
        <v>49442.639999999992</v>
      </c>
      <c r="DT58" s="120">
        <f t="shared" si="21"/>
        <v>75.484946564885476</v>
      </c>
      <c r="DU58" s="120">
        <f t="shared" ref="DU58:EB58" si="160">SUM(DU59:DU65)</f>
        <v>0</v>
      </c>
      <c r="DV58" s="120">
        <f t="shared" si="160"/>
        <v>65500</v>
      </c>
      <c r="DW58" s="120">
        <f t="shared" si="160"/>
        <v>70000</v>
      </c>
      <c r="DX58" s="120">
        <f t="shared" si="160"/>
        <v>0</v>
      </c>
      <c r="DY58" s="120">
        <f t="shared" si="160"/>
        <v>0</v>
      </c>
      <c r="DZ58" s="120">
        <f>SUM(DZ59:DZ65)</f>
        <v>17633.88</v>
      </c>
      <c r="EA58" s="120">
        <f t="shared" si="160"/>
        <v>70000</v>
      </c>
      <c r="EB58" s="120">
        <f t="shared" si="160"/>
        <v>9709.380000000001</v>
      </c>
      <c r="EC58" s="120">
        <f t="shared" si="23"/>
        <v>13.870542857142858</v>
      </c>
      <c r="ED58" s="120">
        <f>SUM(ED59:ED65)</f>
        <v>-20000</v>
      </c>
      <c r="EE58" s="120">
        <f>SUM(EE59:EE65)</f>
        <v>50000</v>
      </c>
      <c r="EF58" s="120">
        <f>SUM(EF59:EF65)</f>
        <v>0</v>
      </c>
      <c r="EG58" s="120">
        <f t="shared" si="24"/>
        <v>0</v>
      </c>
      <c r="EH58" s="120" t="e">
        <f>SUM(EH59:EH65)</f>
        <v>#REF!</v>
      </c>
      <c r="EI58" s="120">
        <f>IFERROR(#REF!/DZ58*100,)</f>
        <v>0</v>
      </c>
      <c r="EJ58" s="120">
        <f>IFERROR(#REF!/#REF!*100,)</f>
        <v>0</v>
      </c>
      <c r="EK58" s="120">
        <f t="shared" ref="EK58:EM58" si="161">SUM(EK59:EK65)</f>
        <v>112000</v>
      </c>
      <c r="EL58" s="120">
        <f t="shared" si="161"/>
        <v>0</v>
      </c>
      <c r="EM58" s="120">
        <f t="shared" si="161"/>
        <v>0</v>
      </c>
      <c r="EN58" s="149"/>
      <c r="EO58" s="149"/>
      <c r="EP58" s="149"/>
      <c r="EQ58" s="149"/>
      <c r="ER58" s="149"/>
      <c r="ES58" s="146">
        <f t="shared" si="26"/>
        <v>0</v>
      </c>
      <c r="EX58" s="739">
        <f>IF(EX$9=$K58,#REF!,0)</f>
        <v>0</v>
      </c>
      <c r="EY58" s="739">
        <f>IF(EY$9=$K58,#REF!,0)</f>
        <v>0</v>
      </c>
      <c r="EZ58" s="739">
        <f>IF(EZ$9=$K58,#REF!,0)</f>
        <v>0</v>
      </c>
      <c r="FA58" s="739">
        <f>IF(FA$9=$K58,#REF!,0)</f>
        <v>0</v>
      </c>
      <c r="FB58" s="739">
        <f>IF(FB$9=$K58,#REF!,0)</f>
        <v>0</v>
      </c>
      <c r="FC58" s="739">
        <f>IF(FC$9=$K58,#REF!,0)</f>
        <v>0</v>
      </c>
      <c r="FD58" s="739">
        <f>IF(FD$9=$K58,#REF!,0)</f>
        <v>0</v>
      </c>
      <c r="FE58" s="739">
        <f>IF(FE$9=$K58,#REF!,0)</f>
        <v>0</v>
      </c>
      <c r="FF58" s="739">
        <f>IF(FF$9=$K58,#REF!,0)</f>
        <v>0</v>
      </c>
      <c r="FG58" s="739">
        <f>IF(FG$9=$K58,#REF!,0)</f>
        <v>0</v>
      </c>
      <c r="FH58" s="739">
        <f>IF(FH$9=$K58,#REF!,0)</f>
        <v>0</v>
      </c>
      <c r="FI58" s="739">
        <f>IF(FI$9=$K58,#REF!,0)</f>
        <v>0</v>
      </c>
      <c r="FJ58" s="739">
        <f>IF(FJ$9=$K58,#REF!,0)</f>
        <v>0</v>
      </c>
      <c r="FK58" s="739">
        <f>IF(FK$9=$K58,#REF!,0)</f>
        <v>0</v>
      </c>
      <c r="FL58" s="739">
        <f>IF(FL$9=$K58,#REF!,0)</f>
        <v>0</v>
      </c>
      <c r="FM58" s="739">
        <f>IF(FM$9=$K58,#REF!,0)</f>
        <v>0</v>
      </c>
      <c r="FN58" s="739">
        <f>IF(FN$9=$K58,#REF!,0)</f>
        <v>0</v>
      </c>
      <c r="FO58" s="739">
        <f>IF(FO$9=$K58,#REF!,0)</f>
        <v>0</v>
      </c>
      <c r="FP58" s="739">
        <f>IF(FP$9=$K58,#REF!,0)</f>
        <v>0</v>
      </c>
      <c r="FQ58" s="739">
        <f>IF(FQ$9=$K58,#REF!,0)</f>
        <v>0</v>
      </c>
      <c r="FU58" s="739">
        <f t="shared" si="141"/>
        <v>0</v>
      </c>
      <c r="FV58" s="739">
        <f t="shared" si="141"/>
        <v>0</v>
      </c>
      <c r="FW58" s="739">
        <f t="shared" si="141"/>
        <v>0</v>
      </c>
      <c r="FX58" s="739">
        <f t="shared" si="141"/>
        <v>0</v>
      </c>
      <c r="FY58" s="739">
        <f t="shared" si="141"/>
        <v>0</v>
      </c>
      <c r="FZ58" s="739">
        <f t="shared" si="141"/>
        <v>0</v>
      </c>
      <c r="GA58" s="739">
        <f t="shared" si="141"/>
        <v>0</v>
      </c>
      <c r="GB58" s="739">
        <f t="shared" si="141"/>
        <v>0</v>
      </c>
      <c r="GC58" s="739">
        <f t="shared" si="141"/>
        <v>0</v>
      </c>
      <c r="GD58" s="739">
        <f t="shared" si="141"/>
        <v>0</v>
      </c>
      <c r="GE58" s="739">
        <f t="shared" si="142"/>
        <v>0</v>
      </c>
      <c r="GF58" s="739">
        <f t="shared" si="142"/>
        <v>0</v>
      </c>
      <c r="GG58" s="739">
        <f t="shared" si="142"/>
        <v>0</v>
      </c>
      <c r="GH58" s="739">
        <f t="shared" si="142"/>
        <v>0</v>
      </c>
      <c r="GI58" s="739">
        <f t="shared" si="142"/>
        <v>0</v>
      </c>
      <c r="GJ58" s="739">
        <f t="shared" si="142"/>
        <v>0</v>
      </c>
      <c r="GK58" s="739">
        <f t="shared" si="142"/>
        <v>0</v>
      </c>
      <c r="GL58" s="739">
        <f t="shared" si="142"/>
        <v>0</v>
      </c>
      <c r="GM58" s="739">
        <f t="shared" si="142"/>
        <v>0</v>
      </c>
      <c r="GN58" s="739">
        <f t="shared" si="142"/>
        <v>0</v>
      </c>
      <c r="GQ58" s="1098">
        <f>IF(GQ$9=$N58,#REF!,0)</f>
        <v>0</v>
      </c>
      <c r="GR58" s="1098">
        <f>IF(GR$9=$N58,#REF!,0)</f>
        <v>0</v>
      </c>
      <c r="GS58" s="1098">
        <f>IF(GS$9=$N58,#REF!,0)</f>
        <v>0</v>
      </c>
      <c r="GT58" s="1098">
        <f>IF(GT$9=$N58,#REF!,0)</f>
        <v>0</v>
      </c>
      <c r="GU58" s="1098">
        <f>IF(GU$9=$N58,#REF!,0)</f>
        <v>0</v>
      </c>
      <c r="GV58" s="1098">
        <f>IF(GV$9=$N58,#REF!,0)</f>
        <v>0</v>
      </c>
      <c r="GW58" s="1098">
        <f>IF(GW$9=$N58,#REF!,0)</f>
        <v>0</v>
      </c>
      <c r="GX58" s="1098">
        <f>IF(GX$9=$N58,#REF!,0)</f>
        <v>0</v>
      </c>
      <c r="GY58" s="1098">
        <f>IF(GY$9=$N58,#REF!,0)</f>
        <v>0</v>
      </c>
      <c r="GZ58" s="1098">
        <f>IF(GZ$9=$N58,#REF!,0)</f>
        <v>0</v>
      </c>
      <c r="HA58" s="1098">
        <f>IF(HA$9=$N58,#REF!,0)</f>
        <v>0</v>
      </c>
      <c r="HB58" s="1098">
        <f>IF(HB$9=$N58,#REF!,0)</f>
        <v>0</v>
      </c>
      <c r="HC58" s="1098">
        <f>IF(HC$9=$N58,#REF!,0)</f>
        <v>0</v>
      </c>
      <c r="HD58" s="1098">
        <f>IF(HD$9=$N58,#REF!,0)</f>
        <v>0</v>
      </c>
      <c r="HE58" s="1098">
        <f>IF(HE$9=$N58,#REF!,0)</f>
        <v>0</v>
      </c>
      <c r="HF58" s="1098">
        <f>IF(HF$9=$N58,#REF!,0)</f>
        <v>0</v>
      </c>
      <c r="HG58" s="1098">
        <f>IF(HG$9=$N58,#REF!,0)</f>
        <v>0</v>
      </c>
      <c r="HH58" s="1098">
        <f>IF(HH$9=$N58,#REF!,0)</f>
        <v>0</v>
      </c>
      <c r="HI58" s="1098">
        <f>IF(HI$9=$N58,#REF!,0)</f>
        <v>0</v>
      </c>
      <c r="HJ58" s="1098">
        <f>IF(HJ$9=$N58,#REF!,0)</f>
        <v>0</v>
      </c>
      <c r="HK58" s="1098">
        <f>IF(HK$9=$N58,#REF!,0)</f>
        <v>0</v>
      </c>
      <c r="HL58" s="1098">
        <f>IF(HL$9=$N58,#REF!,0)</f>
        <v>0</v>
      </c>
      <c r="HM58" s="1098">
        <f>IF(HM$9=$N58,#REF!,0)</f>
        <v>0</v>
      </c>
      <c r="HN58" s="1098">
        <f>IF(HN$9=$N58,#REF!,0)</f>
        <v>0</v>
      </c>
      <c r="HO58" s="1098">
        <f>IF(HO$9=$N58,#REF!,0)</f>
        <v>0</v>
      </c>
      <c r="HP58" s="1098">
        <f>IF(HP$9=$N58,#REF!,0)</f>
        <v>0</v>
      </c>
      <c r="HQ58" s="1098">
        <f>IF(HQ$9=$N58,#REF!,0)</f>
        <v>0</v>
      </c>
      <c r="HR58" s="1098">
        <f>IF(HR$9=$N58,#REF!,0)</f>
        <v>0</v>
      </c>
      <c r="HS58" s="1098">
        <f>IF(HS$9=$N58,#REF!,0)</f>
        <v>0</v>
      </c>
      <c r="HT58" s="1098">
        <f>IF(HT$9=$N58,#REF!,0)</f>
        <v>0</v>
      </c>
      <c r="HU58" s="1098">
        <f>IF(HU$9=$N58,#REF!,0)</f>
        <v>0</v>
      </c>
      <c r="HV58" s="1098">
        <f>IF(HV$9=$N58,#REF!,0)</f>
        <v>0</v>
      </c>
      <c r="HW58" s="1098">
        <f>IF(HW$9=$N58,#REF!,0)</f>
        <v>0</v>
      </c>
      <c r="HX58" s="1098">
        <f>IF(HX$9=$N58,#REF!,0)</f>
        <v>0</v>
      </c>
      <c r="HY58" s="1098">
        <f>IF(HY$9=$N58,#REF!,0)</f>
        <v>0</v>
      </c>
      <c r="HZ58" s="1098">
        <f>IF(HZ$9=$N58,#REF!,0)</f>
        <v>0</v>
      </c>
      <c r="IA58" s="1098">
        <f>IF(IA$9=$N58,#REF!,0)</f>
        <v>0</v>
      </c>
      <c r="IB58" s="1098">
        <f>IF(IB$9=$N58,#REF!,0)</f>
        <v>0</v>
      </c>
      <c r="IC58" s="1098">
        <f>IF(IC$9=$N58,#REF!,0)</f>
        <v>0</v>
      </c>
      <c r="ID58" s="1098">
        <f>IF(ID$9=$N58,#REF!,0)</f>
        <v>0</v>
      </c>
      <c r="IE58" s="1098">
        <f>IF(IE$9=$N58,#REF!,0)</f>
        <v>0</v>
      </c>
      <c r="IF58" s="1098">
        <f>IF(IF$9=$N58,#REF!,0)</f>
        <v>0</v>
      </c>
      <c r="IG58" s="1098">
        <f>IF(IG$9=$N58,#REF!,0)</f>
        <v>0</v>
      </c>
      <c r="IH58" s="1098">
        <f>IF(IH$9=$N58,#REF!,0)</f>
        <v>0</v>
      </c>
      <c r="II58" s="1098">
        <f>IF(II$9=$N58,#REF!,0)</f>
        <v>0</v>
      </c>
      <c r="IJ58" s="1098">
        <f>IF(IJ$9=$N58,#REF!,0)</f>
        <v>0</v>
      </c>
      <c r="IK58" s="1098">
        <f>IF(IK$9=$N58,#REF!,0)</f>
        <v>0</v>
      </c>
      <c r="IL58" s="1098">
        <f>IF(IL$9=$N58,#REF!,0)</f>
        <v>0</v>
      </c>
      <c r="IM58" s="1098">
        <f>IF(IM$9=$N58,#REF!,0)</f>
        <v>0</v>
      </c>
      <c r="IN58" s="1098">
        <f>IF(IN$9=$N58,#REF!,0)</f>
        <v>0</v>
      </c>
      <c r="IO58" s="1098">
        <f>IF(IO$9=$N58,#REF!,0)</f>
        <v>0</v>
      </c>
      <c r="IP58" s="1098">
        <f>IF(IP$9=$N58,#REF!,0)</f>
        <v>0</v>
      </c>
      <c r="IQ58" s="1098">
        <f>IF(IQ$9=$N58,#REF!,0)</f>
        <v>0</v>
      </c>
      <c r="IR58" s="1098">
        <f>IF(IR$9=$N58,#REF!,0)</f>
        <v>0</v>
      </c>
      <c r="IS58" s="1098">
        <f>IF(IS$9=$N58,#REF!,0)</f>
        <v>0</v>
      </c>
      <c r="IT58" s="1098">
        <f>IF(IT$9=$N58,#REF!,0)</f>
        <v>0</v>
      </c>
      <c r="IU58" s="1098">
        <f>IF(IU$9=$N58,#REF!,0)</f>
        <v>0</v>
      </c>
      <c r="IV58" s="1098">
        <f>IF(IV$9=$N58,#REF!,0)</f>
        <v>0</v>
      </c>
      <c r="IW58" s="1098">
        <f>IF(IW$9=$N58,#REF!,0)</f>
        <v>0</v>
      </c>
      <c r="IX58" s="1098">
        <f>IF(IX$9=$N58,#REF!,0)</f>
        <v>0</v>
      </c>
      <c r="IY58" s="1098">
        <f>IF(IY$9=$N58,#REF!,0)</f>
        <v>0</v>
      </c>
      <c r="IZ58" s="1098">
        <f>IF(IZ$9=$N58,#REF!,0)</f>
        <v>0</v>
      </c>
      <c r="JA58" s="1098">
        <f>IF(JA$9=$N58,#REF!,0)</f>
        <v>0</v>
      </c>
      <c r="JB58" s="1098">
        <f>IF(JB$9=$N58,#REF!,0)</f>
        <v>0</v>
      </c>
      <c r="JC58" s="1098">
        <f>IF(JC$9=$N58,#REF!,0)</f>
        <v>0</v>
      </c>
      <c r="JD58" s="1098">
        <f>IF(JD$9=$N58,#REF!,0)</f>
        <v>0</v>
      </c>
      <c r="JE58" s="1098">
        <f>IF(JE$9=$N58,#REF!,0)</f>
        <v>0</v>
      </c>
      <c r="JF58" s="1098">
        <f>IF(JF$9=$N58,#REF!,0)</f>
        <v>0</v>
      </c>
      <c r="JG58" s="1098">
        <f>IF(JG$9=$N58,#REF!,0)</f>
        <v>0</v>
      </c>
      <c r="JH58" s="1098">
        <f>IF(JH$9=$N58,#REF!,0)</f>
        <v>0</v>
      </c>
      <c r="JI58" s="1098">
        <f>IF(JI$9=$N58,#REF!,0)</f>
        <v>0</v>
      </c>
      <c r="JJ58" s="1098">
        <f>IF(JJ$9=$N58,#REF!,0)</f>
        <v>0</v>
      </c>
      <c r="JK58" s="1098">
        <f>IF(JK$9=$N58,#REF!,0)</f>
        <v>0</v>
      </c>
      <c r="JL58" s="1098">
        <f>IF(JL$9=$N58,#REF!,0)</f>
        <v>0</v>
      </c>
      <c r="JM58" s="1098">
        <f>IF(JM$9=$N58,#REF!,0)</f>
        <v>0</v>
      </c>
      <c r="JN58" s="1098">
        <f>IF(JN$9=$N58,#REF!,0)</f>
        <v>0</v>
      </c>
      <c r="JO58" s="1098">
        <f>IF(JO$9=$N58,#REF!,0)</f>
        <v>0</v>
      </c>
      <c r="JP58" s="1098">
        <f>IF(JP$9=$N58,#REF!,0)</f>
        <v>0</v>
      </c>
      <c r="JQ58" s="1098">
        <f>IF(JQ$9=$N58,#REF!,0)</f>
        <v>0</v>
      </c>
      <c r="JR58" s="1098">
        <f>IF(JR$9=$N58,#REF!,0)</f>
        <v>0</v>
      </c>
      <c r="JS58" s="1098">
        <f>IF(JS$9=$N58,#REF!,0)</f>
        <v>0</v>
      </c>
      <c r="JT58" s="1098">
        <f>IF(JT$9=$N58,#REF!,0)</f>
        <v>0</v>
      </c>
      <c r="JU58" s="1098">
        <f>IF(JU$9=$N58,#REF!,0)</f>
        <v>0</v>
      </c>
      <c r="JV58" s="1098">
        <f>IF(JV$9=$N58,#REF!,0)</f>
        <v>0</v>
      </c>
      <c r="JW58" s="1098">
        <f>IF(JW$9=$N58,#REF!,0)</f>
        <v>0</v>
      </c>
      <c r="JX58" s="681"/>
      <c r="JZ58" s="681">
        <f t="shared" si="148"/>
        <v>0</v>
      </c>
      <c r="KA58" s="681">
        <f t="shared" si="148"/>
        <v>0</v>
      </c>
      <c r="KB58" s="681">
        <f t="shared" si="148"/>
        <v>0</v>
      </c>
      <c r="KC58" s="681">
        <f t="shared" si="148"/>
        <v>0</v>
      </c>
      <c r="KD58" s="681">
        <f t="shared" si="148"/>
        <v>0</v>
      </c>
      <c r="KE58" s="681">
        <f t="shared" si="148"/>
        <v>0</v>
      </c>
      <c r="KF58" s="681">
        <f t="shared" si="148"/>
        <v>0</v>
      </c>
      <c r="KG58" s="681">
        <f t="shared" si="148"/>
        <v>0</v>
      </c>
      <c r="KH58" s="681">
        <f t="shared" si="148"/>
        <v>0</v>
      </c>
      <c r="KI58" s="681">
        <f t="shared" si="148"/>
        <v>0</v>
      </c>
      <c r="KJ58" s="681">
        <f t="shared" si="148"/>
        <v>0</v>
      </c>
      <c r="KN58" s="1098">
        <f t="shared" si="126"/>
        <v>0</v>
      </c>
      <c r="KO58" s="1098">
        <f t="shared" si="126"/>
        <v>0</v>
      </c>
      <c r="KP58" s="1098">
        <f t="shared" si="126"/>
        <v>0</v>
      </c>
      <c r="KQ58" s="1098">
        <f t="shared" si="126"/>
        <v>0</v>
      </c>
      <c r="KR58" s="1098">
        <f t="shared" si="126"/>
        <v>0</v>
      </c>
      <c r="KS58" s="1098">
        <f t="shared" si="126"/>
        <v>65500</v>
      </c>
      <c r="KT58" s="1098">
        <f t="shared" si="126"/>
        <v>0</v>
      </c>
      <c r="KU58" s="1098">
        <f t="shared" si="126"/>
        <v>0</v>
      </c>
      <c r="KV58" s="1098">
        <f t="shared" si="126"/>
        <v>0</v>
      </c>
      <c r="KW58" s="1098">
        <f t="shared" si="126"/>
        <v>0</v>
      </c>
      <c r="KX58" s="1098">
        <f t="shared" si="126"/>
        <v>0</v>
      </c>
      <c r="KY58" s="1098">
        <f t="shared" si="126"/>
        <v>0</v>
      </c>
      <c r="KZ58" s="1098">
        <f t="shared" si="126"/>
        <v>0</v>
      </c>
      <c r="LA58" s="1098">
        <f t="shared" si="126"/>
        <v>0</v>
      </c>
      <c r="LB58" s="1098">
        <f t="shared" si="126"/>
        <v>0</v>
      </c>
      <c r="LC58" s="1098">
        <f t="shared" si="125"/>
        <v>0</v>
      </c>
      <c r="LD58" s="1098">
        <f t="shared" si="124"/>
        <v>0</v>
      </c>
      <c r="LE58" s="1098">
        <f t="shared" si="124"/>
        <v>0</v>
      </c>
      <c r="LF58" s="1098">
        <f t="shared" si="124"/>
        <v>0</v>
      </c>
      <c r="LG58" s="1098">
        <f t="shared" si="124"/>
        <v>0</v>
      </c>
      <c r="LH58" s="1098">
        <f t="shared" si="124"/>
        <v>0</v>
      </c>
      <c r="LI58" s="1098">
        <f t="shared" si="124"/>
        <v>0</v>
      </c>
      <c r="LJ58" s="1098">
        <f t="shared" si="124"/>
        <v>0</v>
      </c>
      <c r="LK58" s="1098">
        <f t="shared" si="124"/>
        <v>0</v>
      </c>
      <c r="LL58" s="1098">
        <f t="shared" si="124"/>
        <v>0</v>
      </c>
      <c r="LM58" s="1098">
        <f t="shared" si="124"/>
        <v>0</v>
      </c>
      <c r="LN58" s="1098">
        <f t="shared" si="124"/>
        <v>0</v>
      </c>
      <c r="LO58" s="1098">
        <f t="shared" si="124"/>
        <v>0</v>
      </c>
      <c r="LP58" s="1098">
        <f t="shared" si="124"/>
        <v>0</v>
      </c>
      <c r="LQ58" s="1098">
        <f t="shared" si="124"/>
        <v>0</v>
      </c>
      <c r="LR58" s="1098">
        <f t="shared" si="124"/>
        <v>0</v>
      </c>
      <c r="LS58" s="1098">
        <f t="shared" si="124"/>
        <v>0</v>
      </c>
    </row>
    <row r="59" spans="1:331" ht="20.100000000000001" customHeight="1" x14ac:dyDescent="0.35">
      <c r="A59" s="668"/>
      <c r="B59" s="871"/>
      <c r="C59" s="870"/>
      <c r="D59" s="871"/>
      <c r="E59" s="871"/>
      <c r="F59" s="871"/>
      <c r="G59" s="871"/>
      <c r="H59" s="871"/>
      <c r="I59" s="871"/>
      <c r="J59" s="871" t="s">
        <v>194</v>
      </c>
      <c r="K59" s="885"/>
      <c r="L59" s="890"/>
      <c r="M59" s="892"/>
      <c r="N59" s="892">
        <v>3231</v>
      </c>
      <c r="O59" s="920" t="s">
        <v>173</v>
      </c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635"/>
      <c r="AJ59" s="31"/>
      <c r="AK59" s="31"/>
      <c r="AL59" s="31"/>
      <c r="AM59" s="31"/>
      <c r="AN59" s="54">
        <v>0</v>
      </c>
      <c r="AO59" s="54">
        <v>0</v>
      </c>
      <c r="AP59" s="54">
        <v>0</v>
      </c>
      <c r="AQ59" s="54">
        <v>0</v>
      </c>
      <c r="AR59" s="54">
        <v>0</v>
      </c>
      <c r="AS59" s="54"/>
      <c r="AT59" s="54"/>
      <c r="AU59" s="54">
        <v>595000</v>
      </c>
      <c r="AV59" s="54">
        <v>595000</v>
      </c>
      <c r="AW59" s="54"/>
      <c r="AX59" s="54"/>
      <c r="AY59" s="31">
        <f>(BB59-AV59)</f>
        <v>-34260</v>
      </c>
      <c r="AZ59" s="31"/>
      <c r="BA59" s="31"/>
      <c r="BB59" s="54">
        <v>560740</v>
      </c>
      <c r="BC59" s="54">
        <v>560740</v>
      </c>
      <c r="BD59" s="54">
        <v>500202.25</v>
      </c>
      <c r="BE59" s="54">
        <v>530375.38</v>
      </c>
      <c r="BF59" s="54">
        <v>566888.09</v>
      </c>
      <c r="BG59" s="54">
        <v>552278.05000000005</v>
      </c>
      <c r="BH59" s="54">
        <v>566888.09</v>
      </c>
      <c r="BI59" s="31">
        <f t="shared" ref="BI59:BI65" si="162">(BJ59-BH59)</f>
        <v>83111.910000000033</v>
      </c>
      <c r="BJ59" s="54">
        <v>650000</v>
      </c>
      <c r="BK59" s="54">
        <v>392842.53</v>
      </c>
      <c r="BL59" s="54">
        <f t="shared" si="31"/>
        <v>60.437312307692316</v>
      </c>
      <c r="BM59" s="31"/>
      <c r="BN59" s="31"/>
      <c r="BO59" s="54">
        <v>597420.1</v>
      </c>
      <c r="BP59" s="54"/>
      <c r="BQ59" s="54"/>
      <c r="BR59" s="31">
        <f>(BS59-BO59)</f>
        <v>-582420.1</v>
      </c>
      <c r="BS59" s="54">
        <v>15000</v>
      </c>
      <c r="BT59" s="54">
        <v>448743.09</v>
      </c>
      <c r="BU59" s="31">
        <f t="shared" ref="BU59:BU65" si="163">(BY59-BO59)</f>
        <v>-25000</v>
      </c>
      <c r="BV59" s="54">
        <v>15000</v>
      </c>
      <c r="BW59" s="54"/>
      <c r="BX59" s="54"/>
      <c r="BY59" s="54">
        <v>572420.1</v>
      </c>
      <c r="BZ59" s="54">
        <v>569872.97</v>
      </c>
      <c r="CA59" s="54">
        <f t="shared" si="8"/>
        <v>103.18588073525643</v>
      </c>
      <c r="CB59" s="54">
        <f t="shared" si="9"/>
        <v>99.555024360605088</v>
      </c>
      <c r="CC59" s="54"/>
      <c r="CD59" s="54"/>
      <c r="CE59" s="54">
        <v>15000</v>
      </c>
      <c r="CF59" s="54">
        <v>2476.46</v>
      </c>
      <c r="CG59" s="54">
        <f t="shared" si="154"/>
        <v>16.509733333333333</v>
      </c>
      <c r="CH59" s="54">
        <f t="shared" ref="CH59:CH65" si="164">(CI59-CE59)</f>
        <v>0</v>
      </c>
      <c r="CI59" s="54">
        <v>15000</v>
      </c>
      <c r="CJ59" s="54"/>
      <c r="CK59" s="54">
        <f t="shared" si="11"/>
        <v>0</v>
      </c>
      <c r="CL59" s="54">
        <f t="shared" ref="CL59:CL65" si="165">(CM59-CI59)</f>
        <v>0</v>
      </c>
      <c r="CM59" s="54">
        <v>15000</v>
      </c>
      <c r="CN59" s="54"/>
      <c r="CO59" s="54">
        <f t="shared" si="12"/>
        <v>0</v>
      </c>
      <c r="CP59" s="54">
        <f t="shared" ref="CP59:CP65" si="166">(CQ59-CM59)</f>
        <v>0</v>
      </c>
      <c r="CQ59" s="54">
        <v>15000</v>
      </c>
      <c r="CR59" s="54">
        <v>11605.73</v>
      </c>
      <c r="CS59" s="54">
        <f t="shared" ref="CS59:CS74" si="167">IFERROR(CR59/CQ59*100,)</f>
        <v>77.371533333333332</v>
      </c>
      <c r="CT59" s="54">
        <f t="shared" ref="CT59:CT65" si="168">(CU59-CQ59)</f>
        <v>2000</v>
      </c>
      <c r="CU59" s="54">
        <v>17000</v>
      </c>
      <c r="CV59" s="54">
        <v>11605.73</v>
      </c>
      <c r="CW59" s="54">
        <f t="shared" ref="CW59:CW74" si="169">IFERROR(CV59/CU59*100,)</f>
        <v>68.269000000000005</v>
      </c>
      <c r="CX59" s="54">
        <f t="shared" ref="CX59:CX65" si="170">(CY59-CU59)</f>
        <v>-2768</v>
      </c>
      <c r="CY59" s="54">
        <v>14232</v>
      </c>
      <c r="CZ59" s="838"/>
      <c r="DA59" s="838"/>
      <c r="DB59" s="54">
        <v>6193.83</v>
      </c>
      <c r="DC59" s="838">
        <v>3852</v>
      </c>
      <c r="DD59" s="838">
        <f t="shared" ref="DD59:DD74" si="171">IFERROR(DC59/DB59*100,)</f>
        <v>62.190922256503654</v>
      </c>
      <c r="DE59" s="838">
        <f t="shared" ref="DE59:DE74" si="172">IFERROR(DC59/DK59*100,)</f>
        <v>25.679999999999996</v>
      </c>
      <c r="DF59" s="838">
        <v>17912.04</v>
      </c>
      <c r="DG59" s="838">
        <v>15000</v>
      </c>
      <c r="DH59" s="54">
        <v>1764</v>
      </c>
      <c r="DI59" s="838">
        <f t="shared" ref="DI59:DI74" si="173">IFERROR(DH59/DG59*100,)</f>
        <v>11.76</v>
      </c>
      <c r="DJ59" s="54">
        <f t="shared" ref="DJ59:DJ65" si="174">(DK59-DG59)</f>
        <v>0</v>
      </c>
      <c r="DK59" s="838">
        <v>15000</v>
      </c>
      <c r="DL59" s="838">
        <f>IFERROR(DF59/DK59*100,)</f>
        <v>119.4136</v>
      </c>
      <c r="DM59" s="54">
        <f t="shared" ref="DM59:DM65" si="175">(DN59-DK59)</f>
        <v>0</v>
      </c>
      <c r="DN59" s="838">
        <v>15000</v>
      </c>
      <c r="DO59" s="838">
        <v>3852</v>
      </c>
      <c r="DP59" s="838">
        <f t="shared" ref="DP59:DP64" si="176">IFERROR(DO59/DN59*100,)</f>
        <v>25.679999999999996</v>
      </c>
      <c r="DQ59" s="838">
        <f t="shared" ref="DQ59:DQ65" si="177">(DR59-DN59)</f>
        <v>0</v>
      </c>
      <c r="DR59" s="838">
        <v>15000</v>
      </c>
      <c r="DS59" s="838">
        <v>6692.73</v>
      </c>
      <c r="DT59" s="838">
        <f t="shared" si="21"/>
        <v>44.618199999999995</v>
      </c>
      <c r="DU59" s="838">
        <f t="shared" ref="DU59:DU65" si="178">(DV59-DR59)</f>
        <v>-5200</v>
      </c>
      <c r="DV59" s="838">
        <v>9800</v>
      </c>
      <c r="DW59" s="838">
        <v>15000</v>
      </c>
      <c r="DX59" s="838"/>
      <c r="DY59" s="838"/>
      <c r="DZ59" s="838">
        <v>3852</v>
      </c>
      <c r="EA59" s="838">
        <v>15000</v>
      </c>
      <c r="EB59" s="838">
        <v>540</v>
      </c>
      <c r="EC59" s="838">
        <f t="shared" si="23"/>
        <v>3.5999999999999996</v>
      </c>
      <c r="ED59" s="838">
        <f t="shared" ref="ED59:ED65" si="179">(EE59-EA59)</f>
        <v>0</v>
      </c>
      <c r="EE59" s="838">
        <v>15000</v>
      </c>
      <c r="EF59" s="838">
        <v>0</v>
      </c>
      <c r="EG59" s="838">
        <f t="shared" si="24"/>
        <v>0</v>
      </c>
      <c r="EH59" s="838" t="e">
        <f>(#REF!-EE59)</f>
        <v>#REF!</v>
      </c>
      <c r="EI59" s="838">
        <f>IFERROR(#REF!/DZ59*100,)</f>
        <v>0</v>
      </c>
      <c r="EJ59" s="838">
        <f>IFERROR(#REF!/#REF!*100,)</f>
        <v>0</v>
      </c>
      <c r="EK59" s="838">
        <v>6000</v>
      </c>
      <c r="EL59" s="838"/>
      <c r="EM59" s="838"/>
      <c r="EN59" s="838"/>
      <c r="EO59" s="838"/>
      <c r="EP59" s="838"/>
      <c r="EQ59" s="838"/>
      <c r="ER59" s="838"/>
      <c r="ES59" s="146">
        <f t="shared" si="26"/>
        <v>0</v>
      </c>
      <c r="EX59" s="739">
        <f>IF(EX$9=$K59,#REF!,0)</f>
        <v>0</v>
      </c>
      <c r="EY59" s="739">
        <f>IF(EY$9=$K59,#REF!,0)</f>
        <v>0</v>
      </c>
      <c r="EZ59" s="739">
        <f>IF(EZ$9=$K59,#REF!,0)</f>
        <v>0</v>
      </c>
      <c r="FA59" s="739">
        <f>IF(FA$9=$K59,#REF!,0)</f>
        <v>0</v>
      </c>
      <c r="FB59" s="739">
        <f>IF(FB$9=$K59,#REF!,0)</f>
        <v>0</v>
      </c>
      <c r="FC59" s="739">
        <f>IF(FC$9=$K59,#REF!,0)</f>
        <v>0</v>
      </c>
      <c r="FD59" s="739">
        <f>IF(FD$9=$K59,#REF!,0)</f>
        <v>0</v>
      </c>
      <c r="FE59" s="739">
        <f>IF(FE$9=$K59,#REF!,0)</f>
        <v>0</v>
      </c>
      <c r="FF59" s="739">
        <f>IF(FF$9=$K59,#REF!,0)</f>
        <v>0</v>
      </c>
      <c r="FG59" s="739">
        <f>IF(FG$9=$K59,#REF!,0)</f>
        <v>0</v>
      </c>
      <c r="FH59" s="739">
        <f>IF(FH$9=$K59,#REF!,0)</f>
        <v>0</v>
      </c>
      <c r="FI59" s="739">
        <f>IF(FI$9=$K59,#REF!,0)</f>
        <v>0</v>
      </c>
      <c r="FJ59" s="739">
        <f>IF(FJ$9=$K59,#REF!,0)</f>
        <v>0</v>
      </c>
      <c r="FK59" s="739">
        <f>IF(FK$9=$K59,#REF!,0)</f>
        <v>0</v>
      </c>
      <c r="FL59" s="739">
        <f>IF(FL$9=$K59,#REF!,0)</f>
        <v>0</v>
      </c>
      <c r="FM59" s="739">
        <f>IF(FM$9=$K59,#REF!,0)</f>
        <v>0</v>
      </c>
      <c r="FN59" s="739">
        <f>IF(FN$9=$K59,#REF!,0)</f>
        <v>0</v>
      </c>
      <c r="FO59" s="739">
        <f>IF(FO$9=$K59,#REF!,0)</f>
        <v>0</v>
      </c>
      <c r="FP59" s="739">
        <f>IF(FP$9=$K59,#REF!,0)</f>
        <v>0</v>
      </c>
      <c r="FQ59" s="739">
        <f>IF(FQ$9=$K59,#REF!,0)</f>
        <v>0</v>
      </c>
      <c r="FU59" s="739">
        <f t="shared" si="141"/>
        <v>0</v>
      </c>
      <c r="FV59" s="739">
        <f t="shared" si="141"/>
        <v>0</v>
      </c>
      <c r="FW59" s="739">
        <f t="shared" si="141"/>
        <v>0</v>
      </c>
      <c r="FX59" s="739">
        <f t="shared" si="141"/>
        <v>0</v>
      </c>
      <c r="FY59" s="739">
        <f t="shared" si="141"/>
        <v>0</v>
      </c>
      <c r="FZ59" s="739">
        <f t="shared" si="141"/>
        <v>0</v>
      </c>
      <c r="GA59" s="739">
        <f t="shared" si="141"/>
        <v>0</v>
      </c>
      <c r="GB59" s="739">
        <f t="shared" si="141"/>
        <v>0</v>
      </c>
      <c r="GC59" s="739">
        <f t="shared" si="141"/>
        <v>0</v>
      </c>
      <c r="GD59" s="739">
        <f t="shared" si="141"/>
        <v>0</v>
      </c>
      <c r="GE59" s="739">
        <f t="shared" si="142"/>
        <v>0</v>
      </c>
      <c r="GF59" s="739">
        <f t="shared" si="142"/>
        <v>0</v>
      </c>
      <c r="GG59" s="739">
        <f t="shared" si="142"/>
        <v>0</v>
      </c>
      <c r="GH59" s="739">
        <f t="shared" si="142"/>
        <v>0</v>
      </c>
      <c r="GI59" s="739">
        <f t="shared" si="142"/>
        <v>0</v>
      </c>
      <c r="GJ59" s="739">
        <f t="shared" si="142"/>
        <v>0</v>
      </c>
      <c r="GK59" s="739">
        <f t="shared" si="142"/>
        <v>0</v>
      </c>
      <c r="GL59" s="739">
        <f t="shared" si="142"/>
        <v>0</v>
      </c>
      <c r="GM59" s="739">
        <f t="shared" si="142"/>
        <v>0</v>
      </c>
      <c r="GN59" s="739">
        <f t="shared" si="142"/>
        <v>0</v>
      </c>
      <c r="GQ59" s="1098">
        <f>IF(GQ$9=$N59,#REF!,0)</f>
        <v>0</v>
      </c>
      <c r="GR59" s="1098">
        <f>IF(GR$9=$N59,#REF!,0)</f>
        <v>0</v>
      </c>
      <c r="GS59" s="1098">
        <f>IF(GS$9=$N59,#REF!,0)</f>
        <v>0</v>
      </c>
      <c r="GT59" s="1098">
        <f>IF(GT$9=$N59,#REF!,0)</f>
        <v>0</v>
      </c>
      <c r="GU59" s="1098">
        <f>IF(GU$9=$N59,#REF!,0)</f>
        <v>0</v>
      </c>
      <c r="GV59" s="1098">
        <f>IF(GV$9=$N59,#REF!,0)</f>
        <v>0</v>
      </c>
      <c r="GW59" s="1098">
        <f>IF(GW$9=$N59,#REF!,0)</f>
        <v>0</v>
      </c>
      <c r="GX59" s="1098">
        <f>IF(GX$9=$N59,#REF!,0)</f>
        <v>0</v>
      </c>
      <c r="GY59" s="1098">
        <f>IF(GY$9=$N59,#REF!,0)</f>
        <v>0</v>
      </c>
      <c r="GZ59" s="1098">
        <f>IF(GZ$9=$N59,#REF!,0)</f>
        <v>0</v>
      </c>
      <c r="HA59" s="1098">
        <f>IF(HA$9=$N59,#REF!,0)</f>
        <v>0</v>
      </c>
      <c r="HB59" s="1098">
        <f>IF(HB$9=$N59,#REF!,0)</f>
        <v>0</v>
      </c>
      <c r="HC59" s="1098">
        <f>IF(HC$9=$N59,#REF!,0)</f>
        <v>0</v>
      </c>
      <c r="HD59" s="1098">
        <f>IF(HD$9=$N59,#REF!,0)</f>
        <v>0</v>
      </c>
      <c r="HE59" s="1098">
        <f>IF(HE$9=$N59,#REF!,0)</f>
        <v>0</v>
      </c>
      <c r="HF59" s="1098">
        <f>IF(HF$9=$N59,#REF!,0)</f>
        <v>0</v>
      </c>
      <c r="HG59" s="1098">
        <f>IF(HG$9=$N59,#REF!,0)</f>
        <v>0</v>
      </c>
      <c r="HH59" s="1098">
        <f>IF(HH$9=$N59,#REF!,0)</f>
        <v>0</v>
      </c>
      <c r="HI59" s="1098" t="e">
        <f>IF(HI$9=$N59,#REF!,0)</f>
        <v>#REF!</v>
      </c>
      <c r="HJ59" s="1098">
        <f>IF(HJ$9=$N59,#REF!,0)</f>
        <v>0</v>
      </c>
      <c r="HK59" s="1098">
        <f>IF(HK$9=$N59,#REF!,0)</f>
        <v>0</v>
      </c>
      <c r="HL59" s="1098">
        <f>IF(HL$9=$N59,#REF!,0)</f>
        <v>0</v>
      </c>
      <c r="HM59" s="1098">
        <f>IF(HM$9=$N59,#REF!,0)</f>
        <v>0</v>
      </c>
      <c r="HN59" s="1098">
        <f>IF(HN$9=$N59,#REF!,0)</f>
        <v>0</v>
      </c>
      <c r="HO59" s="1098">
        <f>IF(HO$9=$N59,#REF!,0)</f>
        <v>0</v>
      </c>
      <c r="HP59" s="1098">
        <f>IF(HP$9=$N59,#REF!,0)</f>
        <v>0</v>
      </c>
      <c r="HQ59" s="1098">
        <f>IF(HQ$9=$N59,#REF!,0)</f>
        <v>0</v>
      </c>
      <c r="HR59" s="1098">
        <f>IF(HR$9=$N59,#REF!,0)</f>
        <v>0</v>
      </c>
      <c r="HS59" s="1098">
        <f>IF(HS$9=$N59,#REF!,0)</f>
        <v>0</v>
      </c>
      <c r="HT59" s="1098">
        <f>IF(HT$9=$N59,#REF!,0)</f>
        <v>0</v>
      </c>
      <c r="HU59" s="1098">
        <f>IF(HU$9=$N59,#REF!,0)</f>
        <v>0</v>
      </c>
      <c r="HV59" s="1098">
        <f>IF(HV$9=$N59,#REF!,0)</f>
        <v>0</v>
      </c>
      <c r="HW59" s="1098">
        <f>IF(HW$9=$N59,#REF!,0)</f>
        <v>0</v>
      </c>
      <c r="HX59" s="1098">
        <f>IF(HX$9=$N59,#REF!,0)</f>
        <v>0</v>
      </c>
      <c r="HY59" s="1098">
        <f>IF(HY$9=$N59,#REF!,0)</f>
        <v>0</v>
      </c>
      <c r="HZ59" s="1098">
        <f>IF(HZ$9=$N59,#REF!,0)</f>
        <v>0</v>
      </c>
      <c r="IA59" s="1098">
        <f>IF(IA$9=$N59,#REF!,0)</f>
        <v>0</v>
      </c>
      <c r="IB59" s="1098">
        <f>IF(IB$9=$N59,#REF!,0)</f>
        <v>0</v>
      </c>
      <c r="IC59" s="1098">
        <f>IF(IC$9=$N59,#REF!,0)</f>
        <v>0</v>
      </c>
      <c r="ID59" s="1098">
        <f>IF(ID$9=$N59,#REF!,0)</f>
        <v>0</v>
      </c>
      <c r="IE59" s="1098">
        <f>IF(IE$9=$N59,#REF!,0)</f>
        <v>0</v>
      </c>
      <c r="IF59" s="1098">
        <f>IF(IF$9=$N59,#REF!,0)</f>
        <v>0</v>
      </c>
      <c r="IG59" s="1098">
        <f>IF(IG$9=$N59,#REF!,0)</f>
        <v>0</v>
      </c>
      <c r="IH59" s="1098">
        <f>IF(IH$9=$N59,#REF!,0)</f>
        <v>0</v>
      </c>
      <c r="II59" s="1098">
        <f>IF(II$9=$N59,#REF!,0)</f>
        <v>0</v>
      </c>
      <c r="IJ59" s="1098">
        <f>IF(IJ$9=$N59,#REF!,0)</f>
        <v>0</v>
      </c>
      <c r="IK59" s="1098">
        <f>IF(IK$9=$N59,#REF!,0)</f>
        <v>0</v>
      </c>
      <c r="IL59" s="1098">
        <f>IF(IL$9=$N59,#REF!,0)</f>
        <v>0</v>
      </c>
      <c r="IM59" s="1098">
        <f>IF(IM$9=$N59,#REF!,0)</f>
        <v>0</v>
      </c>
      <c r="IN59" s="1098">
        <f>IF(IN$9=$N59,#REF!,0)</f>
        <v>0</v>
      </c>
      <c r="IO59" s="1098">
        <f>IF(IO$9=$N59,#REF!,0)</f>
        <v>0</v>
      </c>
      <c r="IP59" s="1098">
        <f>IF(IP$9=$N59,#REF!,0)</f>
        <v>0</v>
      </c>
      <c r="IQ59" s="1098">
        <f>IF(IQ$9=$N59,#REF!,0)</f>
        <v>0</v>
      </c>
      <c r="IR59" s="1098">
        <f>IF(IR$9=$N59,#REF!,0)</f>
        <v>0</v>
      </c>
      <c r="IS59" s="1098">
        <f>IF(IS$9=$N59,#REF!,0)</f>
        <v>0</v>
      </c>
      <c r="IT59" s="1098">
        <f>IF(IT$9=$N59,#REF!,0)</f>
        <v>0</v>
      </c>
      <c r="IU59" s="1098">
        <f>IF(IU$9=$N59,#REF!,0)</f>
        <v>0</v>
      </c>
      <c r="IV59" s="1098">
        <f>IF(IV$9=$N59,#REF!,0)</f>
        <v>0</v>
      </c>
      <c r="IW59" s="1098">
        <f>IF(IW$9=$N59,#REF!,0)</f>
        <v>0</v>
      </c>
      <c r="IX59" s="1098">
        <f>IF(IX$9=$N59,#REF!,0)</f>
        <v>0</v>
      </c>
      <c r="IY59" s="1098">
        <f>IF(IY$9=$N59,#REF!,0)</f>
        <v>0</v>
      </c>
      <c r="IZ59" s="1098">
        <f>IF(IZ$9=$N59,#REF!,0)</f>
        <v>0</v>
      </c>
      <c r="JA59" s="1098">
        <f>IF(JA$9=$N59,#REF!,0)</f>
        <v>0</v>
      </c>
      <c r="JB59" s="1098">
        <f>IF(JB$9=$N59,#REF!,0)</f>
        <v>0</v>
      </c>
      <c r="JC59" s="1098">
        <f>IF(JC$9=$N59,#REF!,0)</f>
        <v>0</v>
      </c>
      <c r="JD59" s="1098">
        <f>IF(JD$9=$N59,#REF!,0)</f>
        <v>0</v>
      </c>
      <c r="JE59" s="1098">
        <f>IF(JE$9=$N59,#REF!,0)</f>
        <v>0</v>
      </c>
      <c r="JF59" s="1098">
        <f>IF(JF$9=$N59,#REF!,0)</f>
        <v>0</v>
      </c>
      <c r="JG59" s="1098">
        <f>IF(JG$9=$N59,#REF!,0)</f>
        <v>0</v>
      </c>
      <c r="JH59" s="1098">
        <f>IF(JH$9=$N59,#REF!,0)</f>
        <v>0</v>
      </c>
      <c r="JI59" s="1098">
        <f>IF(JI$9=$N59,#REF!,0)</f>
        <v>0</v>
      </c>
      <c r="JJ59" s="1098">
        <f>IF(JJ$9=$N59,#REF!,0)</f>
        <v>0</v>
      </c>
      <c r="JK59" s="1098">
        <f>IF(JK$9=$N59,#REF!,0)</f>
        <v>0</v>
      </c>
      <c r="JL59" s="1098">
        <f>IF(JL$9=$N59,#REF!,0)</f>
        <v>0</v>
      </c>
      <c r="JM59" s="1098">
        <f>IF(JM$9=$N59,#REF!,0)</f>
        <v>0</v>
      </c>
      <c r="JN59" s="1098">
        <f>IF(JN$9=$N59,#REF!,0)</f>
        <v>0</v>
      </c>
      <c r="JO59" s="1098">
        <f>IF(JO$9=$N59,#REF!,0)</f>
        <v>0</v>
      </c>
      <c r="JP59" s="1098">
        <f>IF(JP$9=$N59,#REF!,0)</f>
        <v>0</v>
      </c>
      <c r="JQ59" s="1098">
        <f>IF(JQ$9=$N59,#REF!,0)</f>
        <v>0</v>
      </c>
      <c r="JR59" s="1098">
        <f>IF(JR$9=$N59,#REF!,0)</f>
        <v>0</v>
      </c>
      <c r="JS59" s="1098">
        <f>IF(JS$9=$N59,#REF!,0)</f>
        <v>0</v>
      </c>
      <c r="JT59" s="1098">
        <f>IF(JT$9=$N59,#REF!,0)</f>
        <v>0</v>
      </c>
      <c r="JU59" s="1098">
        <f>IF(JU$9=$N59,#REF!,0)</f>
        <v>0</v>
      </c>
      <c r="JV59" s="1098">
        <f>IF(JV$9=$N59,#REF!,0)</f>
        <v>0</v>
      </c>
      <c r="JW59" s="1098">
        <f>IF(JW$9=$N59,#REF!,0)</f>
        <v>0</v>
      </c>
      <c r="JX59" s="681"/>
      <c r="JZ59" s="681">
        <f t="shared" si="148"/>
        <v>0</v>
      </c>
      <c r="KA59" s="681">
        <f t="shared" si="148"/>
        <v>0</v>
      </c>
      <c r="KB59" s="681">
        <f t="shared" si="148"/>
        <v>0</v>
      </c>
      <c r="KC59" s="681">
        <f t="shared" si="148"/>
        <v>0</v>
      </c>
      <c r="KD59" s="681">
        <f t="shared" si="148"/>
        <v>0</v>
      </c>
      <c r="KE59" s="681">
        <f t="shared" si="148"/>
        <v>0</v>
      </c>
      <c r="KF59" s="681">
        <f t="shared" si="148"/>
        <v>0</v>
      </c>
      <c r="KG59" s="681">
        <f t="shared" si="148"/>
        <v>0</v>
      </c>
      <c r="KH59" s="681">
        <f t="shared" si="148"/>
        <v>0</v>
      </c>
      <c r="KI59" s="681">
        <f t="shared" si="148"/>
        <v>0</v>
      </c>
      <c r="KJ59" s="681">
        <f t="shared" si="148"/>
        <v>0</v>
      </c>
      <c r="KN59" s="1098">
        <f t="shared" si="126"/>
        <v>0</v>
      </c>
      <c r="KO59" s="1098">
        <f t="shared" si="126"/>
        <v>0</v>
      </c>
      <c r="KP59" s="1098">
        <f t="shared" si="126"/>
        <v>0</v>
      </c>
      <c r="KQ59" s="1098">
        <f t="shared" si="126"/>
        <v>0</v>
      </c>
      <c r="KR59" s="1098">
        <f t="shared" si="126"/>
        <v>0</v>
      </c>
      <c r="KS59" s="1098">
        <f t="shared" si="126"/>
        <v>0</v>
      </c>
      <c r="KT59" s="1098">
        <f t="shared" si="126"/>
        <v>0</v>
      </c>
      <c r="KU59" s="1098">
        <f t="shared" si="126"/>
        <v>0</v>
      </c>
      <c r="KV59" s="1098">
        <f t="shared" si="126"/>
        <v>0</v>
      </c>
      <c r="KW59" s="1098">
        <f t="shared" si="126"/>
        <v>0</v>
      </c>
      <c r="KX59" s="1098">
        <f t="shared" si="126"/>
        <v>0</v>
      </c>
      <c r="KY59" s="1098">
        <f t="shared" si="126"/>
        <v>0</v>
      </c>
      <c r="KZ59" s="1098">
        <f t="shared" si="126"/>
        <v>0</v>
      </c>
      <c r="LA59" s="1098">
        <f t="shared" si="126"/>
        <v>0</v>
      </c>
      <c r="LB59" s="1098">
        <f t="shared" si="126"/>
        <v>0</v>
      </c>
      <c r="LC59" s="1098">
        <f t="shared" si="125"/>
        <v>0</v>
      </c>
      <c r="LD59" s="1098">
        <f t="shared" si="124"/>
        <v>0</v>
      </c>
      <c r="LE59" s="1098">
        <f t="shared" si="124"/>
        <v>0</v>
      </c>
      <c r="LF59" s="1098">
        <f t="shared" si="124"/>
        <v>0</v>
      </c>
      <c r="LG59" s="1098">
        <f t="shared" si="124"/>
        <v>0</v>
      </c>
      <c r="LH59" s="1098">
        <f t="shared" si="124"/>
        <v>0</v>
      </c>
      <c r="LI59" s="1098">
        <f t="shared" si="124"/>
        <v>0</v>
      </c>
      <c r="LJ59" s="1098">
        <f t="shared" si="124"/>
        <v>0</v>
      </c>
      <c r="LK59" s="1098">
        <f t="shared" si="124"/>
        <v>0</v>
      </c>
      <c r="LL59" s="1098">
        <f t="shared" si="124"/>
        <v>0</v>
      </c>
      <c r="LM59" s="1098">
        <f t="shared" si="124"/>
        <v>0</v>
      </c>
      <c r="LN59" s="1098">
        <f t="shared" si="124"/>
        <v>0</v>
      </c>
      <c r="LO59" s="1098">
        <f t="shared" si="124"/>
        <v>0</v>
      </c>
      <c r="LP59" s="1098">
        <f t="shared" si="124"/>
        <v>0</v>
      </c>
      <c r="LQ59" s="1098">
        <f t="shared" si="124"/>
        <v>0</v>
      </c>
      <c r="LR59" s="1098">
        <f t="shared" si="124"/>
        <v>0</v>
      </c>
      <c r="LS59" s="1098">
        <f t="shared" si="124"/>
        <v>0</v>
      </c>
    </row>
    <row r="60" spans="1:331" ht="20.100000000000001" customHeight="1" x14ac:dyDescent="0.35">
      <c r="A60" s="668"/>
      <c r="B60" s="871"/>
      <c r="C60" s="870"/>
      <c r="D60" s="871"/>
      <c r="E60" s="871"/>
      <c r="F60" s="871"/>
      <c r="G60" s="871"/>
      <c r="H60" s="871"/>
      <c r="I60" s="871"/>
      <c r="J60" s="871" t="s">
        <v>194</v>
      </c>
      <c r="K60" s="885"/>
      <c r="L60" s="890"/>
      <c r="M60" s="892"/>
      <c r="N60" s="892">
        <v>3232</v>
      </c>
      <c r="O60" s="958" t="s">
        <v>33</v>
      </c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635"/>
      <c r="AJ60" s="31"/>
      <c r="AK60" s="31"/>
      <c r="AL60" s="31"/>
      <c r="AM60" s="31"/>
      <c r="AN60" s="54">
        <v>0</v>
      </c>
      <c r="AO60" s="54">
        <v>0</v>
      </c>
      <c r="AP60" s="54">
        <v>0</v>
      </c>
      <c r="AQ60" s="54">
        <v>0</v>
      </c>
      <c r="AR60" s="54">
        <v>0</v>
      </c>
      <c r="AS60" s="54"/>
      <c r="AT60" s="54"/>
      <c r="AU60" s="54">
        <v>13000</v>
      </c>
      <c r="AV60" s="54">
        <v>13000</v>
      </c>
      <c r="AW60" s="54"/>
      <c r="AX60" s="54"/>
      <c r="AY60" s="31">
        <f>(BB60-AV60)</f>
        <v>0</v>
      </c>
      <c r="AZ60" s="31"/>
      <c r="BA60" s="31"/>
      <c r="BB60" s="54">
        <v>13000</v>
      </c>
      <c r="BC60" s="54">
        <v>13000</v>
      </c>
      <c r="BD60" s="54">
        <v>13496.25</v>
      </c>
      <c r="BE60" s="54">
        <v>17258.75</v>
      </c>
      <c r="BF60" s="54">
        <v>17000</v>
      </c>
      <c r="BG60" s="54">
        <v>17258.75</v>
      </c>
      <c r="BH60" s="54">
        <v>17000</v>
      </c>
      <c r="BI60" s="31">
        <f t="shared" si="162"/>
        <v>258.75</v>
      </c>
      <c r="BJ60" s="54">
        <v>17258.75</v>
      </c>
      <c r="BK60" s="54">
        <v>6077.5</v>
      </c>
      <c r="BL60" s="54">
        <f t="shared" si="31"/>
        <v>35.214021872962995</v>
      </c>
      <c r="BM60" s="31"/>
      <c r="BN60" s="31"/>
      <c r="BO60" s="54">
        <v>27500</v>
      </c>
      <c r="BP60" s="54"/>
      <c r="BQ60" s="54"/>
      <c r="BR60" s="31">
        <f>(BS60-BO60)</f>
        <v>-2500</v>
      </c>
      <c r="BS60" s="54">
        <v>25000</v>
      </c>
      <c r="BT60" s="54">
        <v>11077.5</v>
      </c>
      <c r="BU60" s="31">
        <f t="shared" si="163"/>
        <v>-15000</v>
      </c>
      <c r="BV60" s="54">
        <v>25000</v>
      </c>
      <c r="BW60" s="54"/>
      <c r="BX60" s="54"/>
      <c r="BY60" s="54">
        <v>12500</v>
      </c>
      <c r="BZ60" s="54">
        <v>15452.5</v>
      </c>
      <c r="CA60" s="54">
        <f t="shared" si="8"/>
        <v>89.534294198594907</v>
      </c>
      <c r="CB60" s="54">
        <f t="shared" si="9"/>
        <v>123.61999999999999</v>
      </c>
      <c r="CC60" s="54"/>
      <c r="CD60" s="54"/>
      <c r="CE60" s="54">
        <v>25000</v>
      </c>
      <c r="CF60" s="54">
        <v>2043.75</v>
      </c>
      <c r="CG60" s="54">
        <f t="shared" si="154"/>
        <v>8.1750000000000007</v>
      </c>
      <c r="CH60" s="54">
        <f t="shared" si="164"/>
        <v>-5000</v>
      </c>
      <c r="CI60" s="54">
        <v>20000</v>
      </c>
      <c r="CJ60" s="54"/>
      <c r="CK60" s="54">
        <f t="shared" si="11"/>
        <v>0</v>
      </c>
      <c r="CL60" s="54">
        <f t="shared" si="165"/>
        <v>0</v>
      </c>
      <c r="CM60" s="54">
        <v>20000</v>
      </c>
      <c r="CN60" s="54"/>
      <c r="CO60" s="54">
        <f t="shared" si="12"/>
        <v>0</v>
      </c>
      <c r="CP60" s="54">
        <f t="shared" si="166"/>
        <v>0</v>
      </c>
      <c r="CQ60" s="54">
        <v>20000</v>
      </c>
      <c r="CR60" s="54">
        <v>7893.75</v>
      </c>
      <c r="CS60" s="54">
        <f t="shared" si="167"/>
        <v>39.46875</v>
      </c>
      <c r="CT60" s="54">
        <f t="shared" si="168"/>
        <v>-2000</v>
      </c>
      <c r="CU60" s="54">
        <v>18000</v>
      </c>
      <c r="CV60" s="54">
        <v>7893.75</v>
      </c>
      <c r="CW60" s="54">
        <f t="shared" si="169"/>
        <v>43.854166666666664</v>
      </c>
      <c r="CX60" s="54">
        <f t="shared" si="170"/>
        <v>-9690</v>
      </c>
      <c r="CY60" s="54">
        <v>8310</v>
      </c>
      <c r="CZ60" s="838"/>
      <c r="DA60" s="838"/>
      <c r="DB60" s="54">
        <v>2893.75</v>
      </c>
      <c r="DC60" s="838">
        <v>8310</v>
      </c>
      <c r="DD60" s="838">
        <f t="shared" si="171"/>
        <v>287.17062634989202</v>
      </c>
      <c r="DE60" s="838">
        <f t="shared" si="172"/>
        <v>41.55</v>
      </c>
      <c r="DF60" s="838">
        <v>7893.75</v>
      </c>
      <c r="DG60" s="838">
        <v>70000</v>
      </c>
      <c r="DH60" s="54">
        <v>0</v>
      </c>
      <c r="DI60" s="838">
        <f t="shared" si="173"/>
        <v>0</v>
      </c>
      <c r="DJ60" s="54">
        <f t="shared" si="174"/>
        <v>-50000</v>
      </c>
      <c r="DK60" s="838">
        <v>20000</v>
      </c>
      <c r="DL60" s="838">
        <f>IFERROR(DF60/DK60*100,)</f>
        <v>39.46875</v>
      </c>
      <c r="DM60" s="54">
        <f t="shared" si="175"/>
        <v>0</v>
      </c>
      <c r="DN60" s="838">
        <v>20000</v>
      </c>
      <c r="DO60" s="838">
        <v>8310</v>
      </c>
      <c r="DP60" s="838">
        <f t="shared" si="176"/>
        <v>41.55</v>
      </c>
      <c r="DQ60" s="838">
        <f t="shared" si="177"/>
        <v>-5000</v>
      </c>
      <c r="DR60" s="838">
        <v>15000</v>
      </c>
      <c r="DS60" s="838">
        <v>12585</v>
      </c>
      <c r="DT60" s="838">
        <f t="shared" si="21"/>
        <v>83.899999999999991</v>
      </c>
      <c r="DU60" s="838">
        <f t="shared" si="178"/>
        <v>-2000</v>
      </c>
      <c r="DV60" s="838">
        <v>13000</v>
      </c>
      <c r="DW60" s="838">
        <v>20000</v>
      </c>
      <c r="DX60" s="838"/>
      <c r="DY60" s="838"/>
      <c r="DZ60" s="838">
        <v>8310</v>
      </c>
      <c r="EA60" s="838">
        <v>20000</v>
      </c>
      <c r="EB60" s="838">
        <v>0</v>
      </c>
      <c r="EC60" s="838">
        <f t="shared" si="23"/>
        <v>0</v>
      </c>
      <c r="ED60" s="838">
        <f t="shared" si="179"/>
        <v>-6000</v>
      </c>
      <c r="EE60" s="838">
        <v>14000</v>
      </c>
      <c r="EF60" s="838">
        <v>0</v>
      </c>
      <c r="EG60" s="838">
        <f t="shared" si="24"/>
        <v>0</v>
      </c>
      <c r="EH60" s="838" t="e">
        <f>(#REF!-EE60)</f>
        <v>#REF!</v>
      </c>
      <c r="EI60" s="838">
        <f>IFERROR(#REF!/DZ60*100,)</f>
        <v>0</v>
      </c>
      <c r="EJ60" s="838">
        <f>IFERROR(#REF!/#REF!*100,)</f>
        <v>0</v>
      </c>
      <c r="EK60" s="838">
        <v>46000</v>
      </c>
      <c r="EL60" s="838"/>
      <c r="EM60" s="838"/>
      <c r="EN60" s="838"/>
      <c r="EO60" s="838"/>
      <c r="EP60" s="838"/>
      <c r="EQ60" s="838"/>
      <c r="ER60" s="838"/>
      <c r="ES60" s="146">
        <f t="shared" si="26"/>
        <v>0</v>
      </c>
      <c r="EX60" s="739">
        <f>IF(EX$9=$K60,#REF!,0)</f>
        <v>0</v>
      </c>
      <c r="EY60" s="739">
        <f>IF(EY$9=$K60,#REF!,0)</f>
        <v>0</v>
      </c>
      <c r="EZ60" s="739">
        <f>IF(EZ$9=$K60,#REF!,0)</f>
        <v>0</v>
      </c>
      <c r="FA60" s="739">
        <f>IF(FA$9=$K60,#REF!,0)</f>
        <v>0</v>
      </c>
      <c r="FB60" s="739">
        <f>IF(FB$9=$K60,#REF!,0)</f>
        <v>0</v>
      </c>
      <c r="FC60" s="739">
        <f>IF(FC$9=$K60,#REF!,0)</f>
        <v>0</v>
      </c>
      <c r="FD60" s="739">
        <f>IF(FD$9=$K60,#REF!,0)</f>
        <v>0</v>
      </c>
      <c r="FE60" s="739">
        <f>IF(FE$9=$K60,#REF!,0)</f>
        <v>0</v>
      </c>
      <c r="FF60" s="739">
        <f>IF(FF$9=$K60,#REF!,0)</f>
        <v>0</v>
      </c>
      <c r="FG60" s="739">
        <f>IF(FG$9=$K60,#REF!,0)</f>
        <v>0</v>
      </c>
      <c r="FH60" s="739">
        <f>IF(FH$9=$K60,#REF!,0)</f>
        <v>0</v>
      </c>
      <c r="FI60" s="739">
        <f>IF(FI$9=$K60,#REF!,0)</f>
        <v>0</v>
      </c>
      <c r="FJ60" s="739">
        <f>IF(FJ$9=$K60,#REF!,0)</f>
        <v>0</v>
      </c>
      <c r="FK60" s="739">
        <f>IF(FK$9=$K60,#REF!,0)</f>
        <v>0</v>
      </c>
      <c r="FL60" s="739">
        <f>IF(FL$9=$K60,#REF!,0)</f>
        <v>0</v>
      </c>
      <c r="FM60" s="739">
        <f>IF(FM$9=$K60,#REF!,0)</f>
        <v>0</v>
      </c>
      <c r="FN60" s="739">
        <f>IF(FN$9=$K60,#REF!,0)</f>
        <v>0</v>
      </c>
      <c r="FO60" s="739">
        <f>IF(FO$9=$K60,#REF!,0)</f>
        <v>0</v>
      </c>
      <c r="FP60" s="739">
        <f>IF(FP$9=$K60,#REF!,0)</f>
        <v>0</v>
      </c>
      <c r="FQ60" s="739">
        <f>IF(FQ$9=$K60,#REF!,0)</f>
        <v>0</v>
      </c>
      <c r="FU60" s="739">
        <f t="shared" si="141"/>
        <v>0</v>
      </c>
      <c r="FV60" s="739">
        <f t="shared" si="141"/>
        <v>0</v>
      </c>
      <c r="FW60" s="739">
        <f t="shared" si="141"/>
        <v>0</v>
      </c>
      <c r="FX60" s="739">
        <f t="shared" si="141"/>
        <v>0</v>
      </c>
      <c r="FY60" s="739">
        <f t="shared" si="141"/>
        <v>0</v>
      </c>
      <c r="FZ60" s="739">
        <f t="shared" si="141"/>
        <v>0</v>
      </c>
      <c r="GA60" s="739">
        <f t="shared" si="141"/>
        <v>0</v>
      </c>
      <c r="GB60" s="739">
        <f t="shared" si="141"/>
        <v>0</v>
      </c>
      <c r="GC60" s="739">
        <f t="shared" si="141"/>
        <v>0</v>
      </c>
      <c r="GD60" s="739">
        <f t="shared" si="141"/>
        <v>0</v>
      </c>
      <c r="GE60" s="739">
        <f t="shared" si="142"/>
        <v>0</v>
      </c>
      <c r="GF60" s="739">
        <f t="shared" si="142"/>
        <v>0</v>
      </c>
      <c r="GG60" s="739">
        <f t="shared" si="142"/>
        <v>0</v>
      </c>
      <c r="GH60" s="739">
        <f t="shared" si="142"/>
        <v>0</v>
      </c>
      <c r="GI60" s="739">
        <f t="shared" si="142"/>
        <v>0</v>
      </c>
      <c r="GJ60" s="739">
        <f t="shared" si="142"/>
        <v>0</v>
      </c>
      <c r="GK60" s="739">
        <f t="shared" si="142"/>
        <v>0</v>
      </c>
      <c r="GL60" s="739">
        <f t="shared" si="142"/>
        <v>0</v>
      </c>
      <c r="GM60" s="739">
        <f t="shared" si="142"/>
        <v>0</v>
      </c>
      <c r="GN60" s="739">
        <f t="shared" si="142"/>
        <v>0</v>
      </c>
      <c r="GQ60" s="1098">
        <f>IF(GQ$9=$N60,#REF!,0)</f>
        <v>0</v>
      </c>
      <c r="GR60" s="1098">
        <f>IF(GR$9=$N60,#REF!,0)</f>
        <v>0</v>
      </c>
      <c r="GS60" s="1098">
        <f>IF(GS$9=$N60,#REF!,0)</f>
        <v>0</v>
      </c>
      <c r="GT60" s="1098">
        <f>IF(GT$9=$N60,#REF!,0)</f>
        <v>0</v>
      </c>
      <c r="GU60" s="1098">
        <f>IF(GU$9=$N60,#REF!,0)</f>
        <v>0</v>
      </c>
      <c r="GV60" s="1098">
        <f>IF(GV$9=$N60,#REF!,0)</f>
        <v>0</v>
      </c>
      <c r="GW60" s="1098">
        <f>IF(GW$9=$N60,#REF!,0)</f>
        <v>0</v>
      </c>
      <c r="GX60" s="1098">
        <f>IF(GX$9=$N60,#REF!,0)</f>
        <v>0</v>
      </c>
      <c r="GY60" s="1098">
        <f>IF(GY$9=$N60,#REF!,0)</f>
        <v>0</v>
      </c>
      <c r="GZ60" s="1098">
        <f>IF(GZ$9=$N60,#REF!,0)</f>
        <v>0</v>
      </c>
      <c r="HA60" s="1098">
        <f>IF(HA$9=$N60,#REF!,0)</f>
        <v>0</v>
      </c>
      <c r="HB60" s="1098">
        <f>IF(HB$9=$N60,#REF!,0)</f>
        <v>0</v>
      </c>
      <c r="HC60" s="1098">
        <f>IF(HC$9=$N60,#REF!,0)</f>
        <v>0</v>
      </c>
      <c r="HD60" s="1098">
        <f>IF(HD$9=$N60,#REF!,0)</f>
        <v>0</v>
      </c>
      <c r="HE60" s="1098">
        <f>IF(HE$9=$N60,#REF!,0)</f>
        <v>0</v>
      </c>
      <c r="HF60" s="1098">
        <f>IF(HF$9=$N60,#REF!,0)</f>
        <v>0</v>
      </c>
      <c r="HG60" s="1098">
        <f>IF(HG$9=$N60,#REF!,0)</f>
        <v>0</v>
      </c>
      <c r="HH60" s="1098">
        <f>IF(HH$9=$N60,#REF!,0)</f>
        <v>0</v>
      </c>
      <c r="HI60" s="1098">
        <f>IF(HI$9=$N60,#REF!,0)</f>
        <v>0</v>
      </c>
      <c r="HJ60" s="1098" t="e">
        <f>IF(HJ$9=$N60,#REF!,0)</f>
        <v>#REF!</v>
      </c>
      <c r="HK60" s="1098">
        <f>IF(HK$9=$N60,#REF!,0)</f>
        <v>0</v>
      </c>
      <c r="HL60" s="1098">
        <f>IF(HL$9=$N60,#REF!,0)</f>
        <v>0</v>
      </c>
      <c r="HM60" s="1098">
        <f>IF(HM$9=$N60,#REF!,0)</f>
        <v>0</v>
      </c>
      <c r="HN60" s="1098">
        <f>IF(HN$9=$N60,#REF!,0)</f>
        <v>0</v>
      </c>
      <c r="HO60" s="1098">
        <f>IF(HO$9=$N60,#REF!,0)</f>
        <v>0</v>
      </c>
      <c r="HP60" s="1098">
        <f>IF(HP$9=$N60,#REF!,0)</f>
        <v>0</v>
      </c>
      <c r="HQ60" s="1098">
        <f>IF(HQ$9=$N60,#REF!,0)</f>
        <v>0</v>
      </c>
      <c r="HR60" s="1098">
        <f>IF(HR$9=$N60,#REF!,0)</f>
        <v>0</v>
      </c>
      <c r="HS60" s="1098">
        <f>IF(HS$9=$N60,#REF!,0)</f>
        <v>0</v>
      </c>
      <c r="HT60" s="1098">
        <f>IF(HT$9=$N60,#REF!,0)</f>
        <v>0</v>
      </c>
      <c r="HU60" s="1098">
        <f>IF(HU$9=$N60,#REF!,0)</f>
        <v>0</v>
      </c>
      <c r="HV60" s="1098">
        <f>IF(HV$9=$N60,#REF!,0)</f>
        <v>0</v>
      </c>
      <c r="HW60" s="1098">
        <f>IF(HW$9=$N60,#REF!,0)</f>
        <v>0</v>
      </c>
      <c r="HX60" s="1098">
        <f>IF(HX$9=$N60,#REF!,0)</f>
        <v>0</v>
      </c>
      <c r="HY60" s="1098">
        <f>IF(HY$9=$N60,#REF!,0)</f>
        <v>0</v>
      </c>
      <c r="HZ60" s="1098">
        <f>IF(HZ$9=$N60,#REF!,0)</f>
        <v>0</v>
      </c>
      <c r="IA60" s="1098">
        <f>IF(IA$9=$N60,#REF!,0)</f>
        <v>0</v>
      </c>
      <c r="IB60" s="1098">
        <f>IF(IB$9=$N60,#REF!,0)</f>
        <v>0</v>
      </c>
      <c r="IC60" s="1098">
        <f>IF(IC$9=$N60,#REF!,0)</f>
        <v>0</v>
      </c>
      <c r="ID60" s="1098">
        <f>IF(ID$9=$N60,#REF!,0)</f>
        <v>0</v>
      </c>
      <c r="IE60" s="1098">
        <f>IF(IE$9=$N60,#REF!,0)</f>
        <v>0</v>
      </c>
      <c r="IF60" s="1098">
        <f>IF(IF$9=$N60,#REF!,0)</f>
        <v>0</v>
      </c>
      <c r="IG60" s="1098">
        <f>IF(IG$9=$N60,#REF!,0)</f>
        <v>0</v>
      </c>
      <c r="IH60" s="1098">
        <f>IF(IH$9=$N60,#REF!,0)</f>
        <v>0</v>
      </c>
      <c r="II60" s="1098">
        <f>IF(II$9=$N60,#REF!,0)</f>
        <v>0</v>
      </c>
      <c r="IJ60" s="1098">
        <f>IF(IJ$9=$N60,#REF!,0)</f>
        <v>0</v>
      </c>
      <c r="IK60" s="1098">
        <f>IF(IK$9=$N60,#REF!,0)</f>
        <v>0</v>
      </c>
      <c r="IL60" s="1098">
        <f>IF(IL$9=$N60,#REF!,0)</f>
        <v>0</v>
      </c>
      <c r="IM60" s="1098">
        <f>IF(IM$9=$N60,#REF!,0)</f>
        <v>0</v>
      </c>
      <c r="IN60" s="1098">
        <f>IF(IN$9=$N60,#REF!,0)</f>
        <v>0</v>
      </c>
      <c r="IO60" s="1098">
        <f>IF(IO$9=$N60,#REF!,0)</f>
        <v>0</v>
      </c>
      <c r="IP60" s="1098">
        <f>IF(IP$9=$N60,#REF!,0)</f>
        <v>0</v>
      </c>
      <c r="IQ60" s="1098">
        <f>IF(IQ$9=$N60,#REF!,0)</f>
        <v>0</v>
      </c>
      <c r="IR60" s="1098">
        <f>IF(IR$9=$N60,#REF!,0)</f>
        <v>0</v>
      </c>
      <c r="IS60" s="1098">
        <f>IF(IS$9=$N60,#REF!,0)</f>
        <v>0</v>
      </c>
      <c r="IT60" s="1098">
        <f>IF(IT$9=$N60,#REF!,0)</f>
        <v>0</v>
      </c>
      <c r="IU60" s="1098">
        <f>IF(IU$9=$N60,#REF!,0)</f>
        <v>0</v>
      </c>
      <c r="IV60" s="1098">
        <f>IF(IV$9=$N60,#REF!,0)</f>
        <v>0</v>
      </c>
      <c r="IW60" s="1098">
        <f>IF(IW$9=$N60,#REF!,0)</f>
        <v>0</v>
      </c>
      <c r="IX60" s="1098">
        <f>IF(IX$9=$N60,#REF!,0)</f>
        <v>0</v>
      </c>
      <c r="IY60" s="1098">
        <f>IF(IY$9=$N60,#REF!,0)</f>
        <v>0</v>
      </c>
      <c r="IZ60" s="1098">
        <f>IF(IZ$9=$N60,#REF!,0)</f>
        <v>0</v>
      </c>
      <c r="JA60" s="1098">
        <f>IF(JA$9=$N60,#REF!,0)</f>
        <v>0</v>
      </c>
      <c r="JB60" s="1098">
        <f>IF(JB$9=$N60,#REF!,0)</f>
        <v>0</v>
      </c>
      <c r="JC60" s="1098">
        <f>IF(JC$9=$N60,#REF!,0)</f>
        <v>0</v>
      </c>
      <c r="JD60" s="1098">
        <f>IF(JD$9=$N60,#REF!,0)</f>
        <v>0</v>
      </c>
      <c r="JE60" s="1098">
        <f>IF(JE$9=$N60,#REF!,0)</f>
        <v>0</v>
      </c>
      <c r="JF60" s="1098">
        <f>IF(JF$9=$N60,#REF!,0)</f>
        <v>0</v>
      </c>
      <c r="JG60" s="1098">
        <f>IF(JG$9=$N60,#REF!,0)</f>
        <v>0</v>
      </c>
      <c r="JH60" s="1098">
        <f>IF(JH$9=$N60,#REF!,0)</f>
        <v>0</v>
      </c>
      <c r="JI60" s="1098">
        <f>IF(JI$9=$N60,#REF!,0)</f>
        <v>0</v>
      </c>
      <c r="JJ60" s="1098">
        <f>IF(JJ$9=$N60,#REF!,0)</f>
        <v>0</v>
      </c>
      <c r="JK60" s="1098">
        <f>IF(JK$9=$N60,#REF!,0)</f>
        <v>0</v>
      </c>
      <c r="JL60" s="1098">
        <f>IF(JL$9=$N60,#REF!,0)</f>
        <v>0</v>
      </c>
      <c r="JM60" s="1098">
        <f>IF(JM$9=$N60,#REF!,0)</f>
        <v>0</v>
      </c>
      <c r="JN60" s="1098">
        <f>IF(JN$9=$N60,#REF!,0)</f>
        <v>0</v>
      </c>
      <c r="JO60" s="1098">
        <f>IF(JO$9=$N60,#REF!,0)</f>
        <v>0</v>
      </c>
      <c r="JP60" s="1098">
        <f>IF(JP$9=$N60,#REF!,0)</f>
        <v>0</v>
      </c>
      <c r="JQ60" s="1098">
        <f>IF(JQ$9=$N60,#REF!,0)</f>
        <v>0</v>
      </c>
      <c r="JR60" s="1098">
        <f>IF(JR$9=$N60,#REF!,0)</f>
        <v>0</v>
      </c>
      <c r="JS60" s="1098">
        <f>IF(JS$9=$N60,#REF!,0)</f>
        <v>0</v>
      </c>
      <c r="JT60" s="1098">
        <f>IF(JT$9=$N60,#REF!,0)</f>
        <v>0</v>
      </c>
      <c r="JU60" s="1098">
        <f>IF(JU$9=$N60,#REF!,0)</f>
        <v>0</v>
      </c>
      <c r="JV60" s="1098">
        <f>IF(JV$9=$N60,#REF!,0)</f>
        <v>0</v>
      </c>
      <c r="JW60" s="1098">
        <f>IF(JW$9=$N60,#REF!,0)</f>
        <v>0</v>
      </c>
      <c r="JX60" s="681"/>
      <c r="JZ60" s="681">
        <f t="shared" si="148"/>
        <v>0</v>
      </c>
      <c r="KA60" s="681">
        <f t="shared" si="148"/>
        <v>0</v>
      </c>
      <c r="KB60" s="681">
        <f t="shared" si="148"/>
        <v>0</v>
      </c>
      <c r="KC60" s="681">
        <f t="shared" si="148"/>
        <v>0</v>
      </c>
      <c r="KD60" s="681">
        <f t="shared" si="148"/>
        <v>0</v>
      </c>
      <c r="KE60" s="681">
        <f t="shared" si="148"/>
        <v>0</v>
      </c>
      <c r="KF60" s="681">
        <f t="shared" si="148"/>
        <v>0</v>
      </c>
      <c r="KG60" s="681">
        <f t="shared" si="148"/>
        <v>0</v>
      </c>
      <c r="KH60" s="681">
        <f t="shared" si="148"/>
        <v>0</v>
      </c>
      <c r="KI60" s="681">
        <f t="shared" si="148"/>
        <v>0</v>
      </c>
      <c r="KJ60" s="681">
        <f t="shared" si="148"/>
        <v>0</v>
      </c>
      <c r="KN60" s="1098">
        <f t="shared" si="126"/>
        <v>0</v>
      </c>
      <c r="KO60" s="1098">
        <f t="shared" si="126"/>
        <v>0</v>
      </c>
      <c r="KP60" s="1098">
        <f t="shared" si="126"/>
        <v>0</v>
      </c>
      <c r="KQ60" s="1098">
        <f t="shared" si="126"/>
        <v>0</v>
      </c>
      <c r="KR60" s="1098">
        <f t="shared" si="126"/>
        <v>0</v>
      </c>
      <c r="KS60" s="1098">
        <f t="shared" si="126"/>
        <v>0</v>
      </c>
      <c r="KT60" s="1098">
        <f t="shared" si="126"/>
        <v>0</v>
      </c>
      <c r="KU60" s="1098">
        <f t="shared" si="126"/>
        <v>0</v>
      </c>
      <c r="KV60" s="1098">
        <f t="shared" si="126"/>
        <v>0</v>
      </c>
      <c r="KW60" s="1098">
        <f t="shared" si="126"/>
        <v>0</v>
      </c>
      <c r="KX60" s="1098">
        <f t="shared" si="126"/>
        <v>0</v>
      </c>
      <c r="KY60" s="1098">
        <f t="shared" si="126"/>
        <v>0</v>
      </c>
      <c r="KZ60" s="1098">
        <f t="shared" si="126"/>
        <v>0</v>
      </c>
      <c r="LA60" s="1098">
        <f t="shared" si="126"/>
        <v>0</v>
      </c>
      <c r="LB60" s="1098">
        <f t="shared" si="126"/>
        <v>0</v>
      </c>
      <c r="LC60" s="1098">
        <f t="shared" si="125"/>
        <v>0</v>
      </c>
      <c r="LD60" s="1098">
        <f t="shared" si="124"/>
        <v>0</v>
      </c>
      <c r="LE60" s="1098">
        <f t="shared" si="124"/>
        <v>0</v>
      </c>
      <c r="LF60" s="1098">
        <f t="shared" si="124"/>
        <v>0</v>
      </c>
      <c r="LG60" s="1098">
        <f t="shared" si="124"/>
        <v>0</v>
      </c>
      <c r="LH60" s="1098">
        <f t="shared" si="124"/>
        <v>0</v>
      </c>
      <c r="LI60" s="1098">
        <f t="shared" si="124"/>
        <v>0</v>
      </c>
      <c r="LJ60" s="1098">
        <f t="shared" si="124"/>
        <v>0</v>
      </c>
      <c r="LK60" s="1098">
        <f t="shared" si="124"/>
        <v>0</v>
      </c>
      <c r="LL60" s="1098">
        <f t="shared" si="124"/>
        <v>0</v>
      </c>
      <c r="LM60" s="1098">
        <f t="shared" si="124"/>
        <v>0</v>
      </c>
      <c r="LN60" s="1098">
        <f t="shared" si="124"/>
        <v>0</v>
      </c>
      <c r="LO60" s="1098">
        <f t="shared" si="124"/>
        <v>0</v>
      </c>
      <c r="LP60" s="1098">
        <f t="shared" si="124"/>
        <v>0</v>
      </c>
      <c r="LQ60" s="1098">
        <f t="shared" si="124"/>
        <v>0</v>
      </c>
      <c r="LR60" s="1098">
        <f t="shared" si="124"/>
        <v>0</v>
      </c>
      <c r="LS60" s="1098">
        <f t="shared" ref="LS60:LS123" si="180">IF(LS$9=$M60,$DV60,0)</f>
        <v>0</v>
      </c>
    </row>
    <row r="61" spans="1:331" ht="20.100000000000001" customHeight="1" x14ac:dyDescent="0.35">
      <c r="A61" s="668"/>
      <c r="B61" s="871"/>
      <c r="C61" s="870"/>
      <c r="D61" s="871"/>
      <c r="E61" s="871"/>
      <c r="F61" s="871"/>
      <c r="G61" s="871"/>
      <c r="H61" s="871"/>
      <c r="I61" s="871"/>
      <c r="J61" s="871" t="s">
        <v>194</v>
      </c>
      <c r="K61" s="885"/>
      <c r="L61" s="890"/>
      <c r="M61" s="892"/>
      <c r="N61" s="892">
        <v>3234</v>
      </c>
      <c r="O61" s="958" t="s">
        <v>35</v>
      </c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635"/>
      <c r="AJ61" s="31"/>
      <c r="AK61" s="31"/>
      <c r="AL61" s="31"/>
      <c r="AM61" s="31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31"/>
      <c r="AZ61" s="31"/>
      <c r="BA61" s="31"/>
      <c r="BB61" s="54"/>
      <c r="BC61" s="54"/>
      <c r="BD61" s="54"/>
      <c r="BE61" s="54"/>
      <c r="BF61" s="54"/>
      <c r="BG61" s="54">
        <v>0</v>
      </c>
      <c r="BH61" s="54">
        <v>0</v>
      </c>
      <c r="BI61" s="31">
        <f t="shared" si="162"/>
        <v>0</v>
      </c>
      <c r="BJ61" s="54">
        <v>0</v>
      </c>
      <c r="BK61" s="54"/>
      <c r="BL61" s="54"/>
      <c r="BM61" s="31"/>
      <c r="BN61" s="31"/>
      <c r="BO61" s="54">
        <v>0</v>
      </c>
      <c r="BP61" s="54"/>
      <c r="BQ61" s="54"/>
      <c r="BR61" s="31"/>
      <c r="BS61" s="54"/>
      <c r="BT61" s="54"/>
      <c r="BU61" s="31">
        <f t="shared" si="163"/>
        <v>0</v>
      </c>
      <c r="BV61" s="54"/>
      <c r="BW61" s="54"/>
      <c r="BX61" s="54"/>
      <c r="BY61" s="54">
        <v>0</v>
      </c>
      <c r="BZ61" s="54">
        <v>1315</v>
      </c>
      <c r="CA61" s="54">
        <f t="shared" si="8"/>
        <v>0</v>
      </c>
      <c r="CB61" s="54">
        <f t="shared" si="9"/>
        <v>0</v>
      </c>
      <c r="CC61" s="54"/>
      <c r="CD61" s="54"/>
      <c r="CE61" s="54">
        <v>0</v>
      </c>
      <c r="CF61" s="54"/>
      <c r="CG61" s="54">
        <f>IFERROR(CF61/CE61*100,)</f>
        <v>0</v>
      </c>
      <c r="CH61" s="54">
        <f>(CI61-CE61)</f>
        <v>0</v>
      </c>
      <c r="CI61" s="54">
        <v>0</v>
      </c>
      <c r="CJ61" s="54"/>
      <c r="CK61" s="54">
        <f>IFERROR(CJ61/CI61*100,)</f>
        <v>0</v>
      </c>
      <c r="CL61" s="54">
        <f>(CM61-CI61)</f>
        <v>0</v>
      </c>
      <c r="CM61" s="54">
        <v>0</v>
      </c>
      <c r="CN61" s="54"/>
      <c r="CO61" s="54">
        <f>IFERROR(CN61/CM61*100,)</f>
        <v>0</v>
      </c>
      <c r="CP61" s="54">
        <f>(CQ61-CM61)</f>
        <v>0</v>
      </c>
      <c r="CQ61" s="54">
        <v>0</v>
      </c>
      <c r="CR61" s="54">
        <v>4440</v>
      </c>
      <c r="CS61" s="54">
        <f t="shared" si="167"/>
        <v>0</v>
      </c>
      <c r="CT61" s="54">
        <f t="shared" si="168"/>
        <v>0</v>
      </c>
      <c r="CU61" s="54">
        <v>0</v>
      </c>
      <c r="CV61" s="54">
        <v>4440</v>
      </c>
      <c r="CW61" s="54">
        <f t="shared" si="169"/>
        <v>0</v>
      </c>
      <c r="CX61" s="54">
        <f t="shared" si="170"/>
        <v>5000</v>
      </c>
      <c r="CY61" s="54">
        <v>5000</v>
      </c>
      <c r="CZ61" s="838"/>
      <c r="DA61" s="838"/>
      <c r="DB61" s="54">
        <v>4440</v>
      </c>
      <c r="DC61" s="838">
        <v>0</v>
      </c>
      <c r="DD61" s="838">
        <f t="shared" si="171"/>
        <v>0</v>
      </c>
      <c r="DE61" s="838">
        <f t="shared" si="172"/>
        <v>0</v>
      </c>
      <c r="DF61" s="838">
        <v>5590</v>
      </c>
      <c r="DG61" s="838">
        <v>0</v>
      </c>
      <c r="DH61" s="54">
        <v>0</v>
      </c>
      <c r="DI61" s="838">
        <f t="shared" si="173"/>
        <v>0</v>
      </c>
      <c r="DJ61" s="54">
        <f t="shared" si="174"/>
        <v>0</v>
      </c>
      <c r="DK61" s="838">
        <v>0</v>
      </c>
      <c r="DL61" s="838">
        <f>IFERROR(DF61/DK61*100,)</f>
        <v>0</v>
      </c>
      <c r="DM61" s="54">
        <f t="shared" si="175"/>
        <v>0</v>
      </c>
      <c r="DN61" s="838">
        <v>0</v>
      </c>
      <c r="DO61" s="838"/>
      <c r="DP61" s="838">
        <f t="shared" si="176"/>
        <v>0</v>
      </c>
      <c r="DQ61" s="838">
        <f t="shared" si="177"/>
        <v>10000</v>
      </c>
      <c r="DR61" s="838">
        <v>10000</v>
      </c>
      <c r="DS61" s="838">
        <v>21623.03</v>
      </c>
      <c r="DT61" s="838">
        <f t="shared" si="21"/>
        <v>216.2303</v>
      </c>
      <c r="DU61" s="838">
        <f t="shared" si="178"/>
        <v>12000</v>
      </c>
      <c r="DV61" s="838">
        <v>22000</v>
      </c>
      <c r="DW61" s="838">
        <v>15000</v>
      </c>
      <c r="DX61" s="838"/>
      <c r="DY61" s="838"/>
      <c r="DZ61" s="838">
        <v>0</v>
      </c>
      <c r="EA61" s="838">
        <v>15000</v>
      </c>
      <c r="EB61" s="838">
        <v>0</v>
      </c>
      <c r="EC61" s="838">
        <f t="shared" si="23"/>
        <v>0</v>
      </c>
      <c r="ED61" s="838">
        <f t="shared" si="179"/>
        <v>-10000</v>
      </c>
      <c r="EE61" s="838">
        <v>5000</v>
      </c>
      <c r="EF61" s="838">
        <v>0</v>
      </c>
      <c r="EG61" s="838">
        <f t="shared" si="24"/>
        <v>0</v>
      </c>
      <c r="EH61" s="838" t="e">
        <f>(#REF!-EE61)</f>
        <v>#REF!</v>
      </c>
      <c r="EI61" s="838">
        <f>IFERROR(#REF!/DZ61*100,)</f>
        <v>0</v>
      </c>
      <c r="EJ61" s="838">
        <f>IFERROR(#REF!/#REF!*100,)</f>
        <v>0</v>
      </c>
      <c r="EK61" s="838">
        <v>25000</v>
      </c>
      <c r="EL61" s="838"/>
      <c r="EM61" s="838"/>
      <c r="EN61" s="838"/>
      <c r="EO61" s="838"/>
      <c r="EP61" s="838"/>
      <c r="EQ61" s="838"/>
      <c r="ER61" s="838"/>
      <c r="ES61" s="146">
        <f t="shared" si="26"/>
        <v>0</v>
      </c>
      <c r="EX61" s="739">
        <f>IF(EX$9=$K61,#REF!,0)</f>
        <v>0</v>
      </c>
      <c r="EY61" s="739">
        <f>IF(EY$9=$K61,#REF!,0)</f>
        <v>0</v>
      </c>
      <c r="EZ61" s="739">
        <f>IF(EZ$9=$K61,#REF!,0)</f>
        <v>0</v>
      </c>
      <c r="FA61" s="739">
        <f>IF(FA$9=$K61,#REF!,0)</f>
        <v>0</v>
      </c>
      <c r="FB61" s="739">
        <f>IF(FB$9=$K61,#REF!,0)</f>
        <v>0</v>
      </c>
      <c r="FC61" s="739">
        <f>IF(FC$9=$K61,#REF!,0)</f>
        <v>0</v>
      </c>
      <c r="FD61" s="739">
        <f>IF(FD$9=$K61,#REF!,0)</f>
        <v>0</v>
      </c>
      <c r="FE61" s="739">
        <f>IF(FE$9=$K61,#REF!,0)</f>
        <v>0</v>
      </c>
      <c r="FF61" s="739">
        <f>IF(FF$9=$K61,#REF!,0)</f>
        <v>0</v>
      </c>
      <c r="FG61" s="739">
        <f>IF(FG$9=$K61,#REF!,0)</f>
        <v>0</v>
      </c>
      <c r="FH61" s="739">
        <f>IF(FH$9=$K61,#REF!,0)</f>
        <v>0</v>
      </c>
      <c r="FI61" s="739">
        <f>IF(FI$9=$K61,#REF!,0)</f>
        <v>0</v>
      </c>
      <c r="FJ61" s="739">
        <f>IF(FJ$9=$K61,#REF!,0)</f>
        <v>0</v>
      </c>
      <c r="FK61" s="739">
        <f>IF(FK$9=$K61,#REF!,0)</f>
        <v>0</v>
      </c>
      <c r="FL61" s="739">
        <f>IF(FL$9=$K61,#REF!,0)</f>
        <v>0</v>
      </c>
      <c r="FM61" s="739">
        <f>IF(FM$9=$K61,#REF!,0)</f>
        <v>0</v>
      </c>
      <c r="FN61" s="739">
        <f>IF(FN$9=$K61,#REF!,0)</f>
        <v>0</v>
      </c>
      <c r="FO61" s="739">
        <f>IF(FO$9=$K61,#REF!,0)</f>
        <v>0</v>
      </c>
      <c r="FP61" s="739">
        <f>IF(FP$9=$K61,#REF!,0)</f>
        <v>0</v>
      </c>
      <c r="FQ61" s="739">
        <f>IF(FQ$9=$K61,#REF!,0)</f>
        <v>0</v>
      </c>
      <c r="FU61" s="739">
        <f t="shared" ref="FU61:GD70" si="181">IF(FU$9=$K61,$EK61,0)</f>
        <v>0</v>
      </c>
      <c r="FV61" s="739">
        <f t="shared" si="181"/>
        <v>0</v>
      </c>
      <c r="FW61" s="739">
        <f t="shared" si="181"/>
        <v>0</v>
      </c>
      <c r="FX61" s="739">
        <f t="shared" si="181"/>
        <v>0</v>
      </c>
      <c r="FY61" s="739">
        <f t="shared" si="181"/>
        <v>0</v>
      </c>
      <c r="FZ61" s="739">
        <f t="shared" si="181"/>
        <v>0</v>
      </c>
      <c r="GA61" s="739">
        <f t="shared" si="181"/>
        <v>0</v>
      </c>
      <c r="GB61" s="739">
        <f t="shared" si="181"/>
        <v>0</v>
      </c>
      <c r="GC61" s="739">
        <f t="shared" si="181"/>
        <v>0</v>
      </c>
      <c r="GD61" s="739">
        <f t="shared" si="181"/>
        <v>0</v>
      </c>
      <c r="GE61" s="739">
        <f t="shared" ref="GE61:GN70" si="182">IF(GE$9=$K61,$EK61,0)</f>
        <v>0</v>
      </c>
      <c r="GF61" s="739">
        <f t="shared" si="182"/>
        <v>0</v>
      </c>
      <c r="GG61" s="739">
        <f t="shared" si="182"/>
        <v>0</v>
      </c>
      <c r="GH61" s="739">
        <f t="shared" si="182"/>
        <v>0</v>
      </c>
      <c r="GI61" s="739">
        <f t="shared" si="182"/>
        <v>0</v>
      </c>
      <c r="GJ61" s="739">
        <f t="shared" si="182"/>
        <v>0</v>
      </c>
      <c r="GK61" s="739">
        <f t="shared" si="182"/>
        <v>0</v>
      </c>
      <c r="GL61" s="739">
        <f t="shared" si="182"/>
        <v>0</v>
      </c>
      <c r="GM61" s="739">
        <f t="shared" si="182"/>
        <v>0</v>
      </c>
      <c r="GN61" s="739">
        <f t="shared" si="182"/>
        <v>0</v>
      </c>
      <c r="GQ61" s="1098">
        <f>IF(GQ$9=$N61,#REF!,0)</f>
        <v>0</v>
      </c>
      <c r="GR61" s="1098">
        <f>IF(GR$9=$N61,#REF!,0)</f>
        <v>0</v>
      </c>
      <c r="GS61" s="1098">
        <f>IF(GS$9=$N61,#REF!,0)</f>
        <v>0</v>
      </c>
      <c r="GT61" s="1098">
        <f>IF(GT$9=$N61,#REF!,0)</f>
        <v>0</v>
      </c>
      <c r="GU61" s="1098">
        <f>IF(GU$9=$N61,#REF!,0)</f>
        <v>0</v>
      </c>
      <c r="GV61" s="1098">
        <f>IF(GV$9=$N61,#REF!,0)</f>
        <v>0</v>
      </c>
      <c r="GW61" s="1098">
        <f>IF(GW$9=$N61,#REF!,0)</f>
        <v>0</v>
      </c>
      <c r="GX61" s="1098">
        <f>IF(GX$9=$N61,#REF!,0)</f>
        <v>0</v>
      </c>
      <c r="GY61" s="1098">
        <f>IF(GY$9=$N61,#REF!,0)</f>
        <v>0</v>
      </c>
      <c r="GZ61" s="1098">
        <f>IF(GZ$9=$N61,#REF!,0)</f>
        <v>0</v>
      </c>
      <c r="HA61" s="1098">
        <f>IF(HA$9=$N61,#REF!,0)</f>
        <v>0</v>
      </c>
      <c r="HB61" s="1098">
        <f>IF(HB$9=$N61,#REF!,0)</f>
        <v>0</v>
      </c>
      <c r="HC61" s="1098">
        <f>IF(HC$9=$N61,#REF!,0)</f>
        <v>0</v>
      </c>
      <c r="HD61" s="1098">
        <f>IF(HD$9=$N61,#REF!,0)</f>
        <v>0</v>
      </c>
      <c r="HE61" s="1098">
        <f>IF(HE$9=$N61,#REF!,0)</f>
        <v>0</v>
      </c>
      <c r="HF61" s="1098">
        <f>IF(HF$9=$N61,#REF!,0)</f>
        <v>0</v>
      </c>
      <c r="HG61" s="1098">
        <f>IF(HG$9=$N61,#REF!,0)</f>
        <v>0</v>
      </c>
      <c r="HH61" s="1098">
        <f>IF(HH$9=$N61,#REF!,0)</f>
        <v>0</v>
      </c>
      <c r="HI61" s="1098">
        <f>IF(HI$9=$N61,#REF!,0)</f>
        <v>0</v>
      </c>
      <c r="HJ61" s="1098">
        <f>IF(HJ$9=$N61,#REF!,0)</f>
        <v>0</v>
      </c>
      <c r="HK61" s="1098">
        <f>IF(HK$9=$N61,#REF!,0)</f>
        <v>0</v>
      </c>
      <c r="HL61" s="1098" t="e">
        <f>IF(HL$9=$N61,#REF!,0)</f>
        <v>#REF!</v>
      </c>
      <c r="HM61" s="1098">
        <f>IF(HM$9=$N61,#REF!,0)</f>
        <v>0</v>
      </c>
      <c r="HN61" s="1098">
        <f>IF(HN$9=$N61,#REF!,0)</f>
        <v>0</v>
      </c>
      <c r="HO61" s="1098">
        <f>IF(HO$9=$N61,#REF!,0)</f>
        <v>0</v>
      </c>
      <c r="HP61" s="1098">
        <f>IF(HP$9=$N61,#REF!,0)</f>
        <v>0</v>
      </c>
      <c r="HQ61" s="1098">
        <f>IF(HQ$9=$N61,#REF!,0)</f>
        <v>0</v>
      </c>
      <c r="HR61" s="1098">
        <f>IF(HR$9=$N61,#REF!,0)</f>
        <v>0</v>
      </c>
      <c r="HS61" s="1098">
        <f>IF(HS$9=$N61,#REF!,0)</f>
        <v>0</v>
      </c>
      <c r="HT61" s="1098">
        <f>IF(HT$9=$N61,#REF!,0)</f>
        <v>0</v>
      </c>
      <c r="HU61" s="1098">
        <f>IF(HU$9=$N61,#REF!,0)</f>
        <v>0</v>
      </c>
      <c r="HV61" s="1098">
        <f>IF(HV$9=$N61,#REF!,0)</f>
        <v>0</v>
      </c>
      <c r="HW61" s="1098">
        <f>IF(HW$9=$N61,#REF!,0)</f>
        <v>0</v>
      </c>
      <c r="HX61" s="1098">
        <f>IF(HX$9=$N61,#REF!,0)</f>
        <v>0</v>
      </c>
      <c r="HY61" s="1098">
        <f>IF(HY$9=$N61,#REF!,0)</f>
        <v>0</v>
      </c>
      <c r="HZ61" s="1098">
        <f>IF(HZ$9=$N61,#REF!,0)</f>
        <v>0</v>
      </c>
      <c r="IA61" s="1098">
        <f>IF(IA$9=$N61,#REF!,0)</f>
        <v>0</v>
      </c>
      <c r="IB61" s="1098">
        <f>IF(IB$9=$N61,#REF!,0)</f>
        <v>0</v>
      </c>
      <c r="IC61" s="1098">
        <f>IF(IC$9=$N61,#REF!,0)</f>
        <v>0</v>
      </c>
      <c r="ID61" s="1098">
        <f>IF(ID$9=$N61,#REF!,0)</f>
        <v>0</v>
      </c>
      <c r="IE61" s="1098">
        <f>IF(IE$9=$N61,#REF!,0)</f>
        <v>0</v>
      </c>
      <c r="IF61" s="1098">
        <f>IF(IF$9=$N61,#REF!,0)</f>
        <v>0</v>
      </c>
      <c r="IG61" s="1098">
        <f>IF(IG$9=$N61,#REF!,0)</f>
        <v>0</v>
      </c>
      <c r="IH61" s="1098">
        <f>IF(IH$9=$N61,#REF!,0)</f>
        <v>0</v>
      </c>
      <c r="II61" s="1098">
        <f>IF(II$9=$N61,#REF!,0)</f>
        <v>0</v>
      </c>
      <c r="IJ61" s="1098">
        <f>IF(IJ$9=$N61,#REF!,0)</f>
        <v>0</v>
      </c>
      <c r="IK61" s="1098">
        <f>IF(IK$9=$N61,#REF!,0)</f>
        <v>0</v>
      </c>
      <c r="IL61" s="1098">
        <f>IF(IL$9=$N61,#REF!,0)</f>
        <v>0</v>
      </c>
      <c r="IM61" s="1098">
        <f>IF(IM$9=$N61,#REF!,0)</f>
        <v>0</v>
      </c>
      <c r="IN61" s="1098">
        <f>IF(IN$9=$N61,#REF!,0)</f>
        <v>0</v>
      </c>
      <c r="IO61" s="1098">
        <f>IF(IO$9=$N61,#REF!,0)</f>
        <v>0</v>
      </c>
      <c r="IP61" s="1098">
        <f>IF(IP$9=$N61,#REF!,0)</f>
        <v>0</v>
      </c>
      <c r="IQ61" s="1098">
        <f>IF(IQ$9=$N61,#REF!,0)</f>
        <v>0</v>
      </c>
      <c r="IR61" s="1098">
        <f>IF(IR$9=$N61,#REF!,0)</f>
        <v>0</v>
      </c>
      <c r="IS61" s="1098">
        <f>IF(IS$9=$N61,#REF!,0)</f>
        <v>0</v>
      </c>
      <c r="IT61" s="1098">
        <f>IF(IT$9=$N61,#REF!,0)</f>
        <v>0</v>
      </c>
      <c r="IU61" s="1098">
        <f>IF(IU$9=$N61,#REF!,0)</f>
        <v>0</v>
      </c>
      <c r="IV61" s="1098">
        <f>IF(IV$9=$N61,#REF!,0)</f>
        <v>0</v>
      </c>
      <c r="IW61" s="1098">
        <f>IF(IW$9=$N61,#REF!,0)</f>
        <v>0</v>
      </c>
      <c r="IX61" s="1098">
        <f>IF(IX$9=$N61,#REF!,0)</f>
        <v>0</v>
      </c>
      <c r="IY61" s="1098">
        <f>IF(IY$9=$N61,#REF!,0)</f>
        <v>0</v>
      </c>
      <c r="IZ61" s="1098">
        <f>IF(IZ$9=$N61,#REF!,0)</f>
        <v>0</v>
      </c>
      <c r="JA61" s="1098">
        <f>IF(JA$9=$N61,#REF!,0)</f>
        <v>0</v>
      </c>
      <c r="JB61" s="1098">
        <f>IF(JB$9=$N61,#REF!,0)</f>
        <v>0</v>
      </c>
      <c r="JC61" s="1098">
        <f>IF(JC$9=$N61,#REF!,0)</f>
        <v>0</v>
      </c>
      <c r="JD61" s="1098">
        <f>IF(JD$9=$N61,#REF!,0)</f>
        <v>0</v>
      </c>
      <c r="JE61" s="1098">
        <f>IF(JE$9=$N61,#REF!,0)</f>
        <v>0</v>
      </c>
      <c r="JF61" s="1098">
        <f>IF(JF$9=$N61,#REF!,0)</f>
        <v>0</v>
      </c>
      <c r="JG61" s="1098">
        <f>IF(JG$9=$N61,#REF!,0)</f>
        <v>0</v>
      </c>
      <c r="JH61" s="1098">
        <f>IF(JH$9=$N61,#REF!,0)</f>
        <v>0</v>
      </c>
      <c r="JI61" s="1098">
        <f>IF(JI$9=$N61,#REF!,0)</f>
        <v>0</v>
      </c>
      <c r="JJ61" s="1098">
        <f>IF(JJ$9=$N61,#REF!,0)</f>
        <v>0</v>
      </c>
      <c r="JK61" s="1098">
        <f>IF(JK$9=$N61,#REF!,0)</f>
        <v>0</v>
      </c>
      <c r="JL61" s="1098">
        <f>IF(JL$9=$N61,#REF!,0)</f>
        <v>0</v>
      </c>
      <c r="JM61" s="1098">
        <f>IF(JM$9=$N61,#REF!,0)</f>
        <v>0</v>
      </c>
      <c r="JN61" s="1098">
        <f>IF(JN$9=$N61,#REF!,0)</f>
        <v>0</v>
      </c>
      <c r="JO61" s="1098">
        <f>IF(JO$9=$N61,#REF!,0)</f>
        <v>0</v>
      </c>
      <c r="JP61" s="1098">
        <f>IF(JP$9=$N61,#REF!,0)</f>
        <v>0</v>
      </c>
      <c r="JQ61" s="1098">
        <f>IF(JQ$9=$N61,#REF!,0)</f>
        <v>0</v>
      </c>
      <c r="JR61" s="1098">
        <f>IF(JR$9=$N61,#REF!,0)</f>
        <v>0</v>
      </c>
      <c r="JS61" s="1098">
        <f>IF(JS$9=$N61,#REF!,0)</f>
        <v>0</v>
      </c>
      <c r="JT61" s="1098">
        <f>IF(JT$9=$N61,#REF!,0)</f>
        <v>0</v>
      </c>
      <c r="JU61" s="1098">
        <f>IF(JU$9=$N61,#REF!,0)</f>
        <v>0</v>
      </c>
      <c r="JV61" s="1098">
        <f>IF(JV$9=$N61,#REF!,0)</f>
        <v>0</v>
      </c>
      <c r="JW61" s="1098">
        <f>IF(JW$9=$N61,#REF!,0)</f>
        <v>0</v>
      </c>
      <c r="JX61" s="681"/>
      <c r="JZ61" s="681">
        <f t="shared" si="148"/>
        <v>0</v>
      </c>
      <c r="KA61" s="681">
        <f t="shared" si="148"/>
        <v>0</v>
      </c>
      <c r="KB61" s="681">
        <f t="shared" si="148"/>
        <v>0</v>
      </c>
      <c r="KC61" s="681">
        <f t="shared" si="148"/>
        <v>0</v>
      </c>
      <c r="KD61" s="681">
        <f t="shared" si="148"/>
        <v>0</v>
      </c>
      <c r="KE61" s="681">
        <f t="shared" si="148"/>
        <v>0</v>
      </c>
      <c r="KF61" s="681">
        <f t="shared" si="148"/>
        <v>0</v>
      </c>
      <c r="KG61" s="681">
        <f t="shared" si="148"/>
        <v>0</v>
      </c>
      <c r="KH61" s="681">
        <f t="shared" si="148"/>
        <v>0</v>
      </c>
      <c r="KI61" s="681">
        <f t="shared" si="148"/>
        <v>0</v>
      </c>
      <c r="KJ61" s="681">
        <f t="shared" si="148"/>
        <v>0</v>
      </c>
      <c r="KN61" s="1098">
        <f t="shared" si="126"/>
        <v>0</v>
      </c>
      <c r="KO61" s="1098">
        <f t="shared" si="126"/>
        <v>0</v>
      </c>
      <c r="KP61" s="1098">
        <f t="shared" si="126"/>
        <v>0</v>
      </c>
      <c r="KQ61" s="1098">
        <f t="shared" si="126"/>
        <v>0</v>
      </c>
      <c r="KR61" s="1098">
        <f t="shared" si="126"/>
        <v>0</v>
      </c>
      <c r="KS61" s="1098">
        <f t="shared" si="126"/>
        <v>0</v>
      </c>
      <c r="KT61" s="1098">
        <f t="shared" si="126"/>
        <v>0</v>
      </c>
      <c r="KU61" s="1098">
        <f t="shared" si="126"/>
        <v>0</v>
      </c>
      <c r="KV61" s="1098">
        <f t="shared" si="126"/>
        <v>0</v>
      </c>
      <c r="KW61" s="1098">
        <f t="shared" si="126"/>
        <v>0</v>
      </c>
      <c r="KX61" s="1098">
        <f t="shared" si="126"/>
        <v>0</v>
      </c>
      <c r="KY61" s="1098">
        <f t="shared" si="126"/>
        <v>0</v>
      </c>
      <c r="KZ61" s="1098">
        <f t="shared" si="126"/>
        <v>0</v>
      </c>
      <c r="LA61" s="1098">
        <f t="shared" si="126"/>
        <v>0</v>
      </c>
      <c r="LB61" s="1098">
        <f t="shared" si="126"/>
        <v>0</v>
      </c>
      <c r="LC61" s="1098">
        <f t="shared" si="125"/>
        <v>0</v>
      </c>
      <c r="LD61" s="1098">
        <f t="shared" ref="LD61:LR61" si="183">IF(LD$9=$M61,$DV61,0)</f>
        <v>0</v>
      </c>
      <c r="LE61" s="1098">
        <f t="shared" si="183"/>
        <v>0</v>
      </c>
      <c r="LF61" s="1098">
        <f t="shared" si="183"/>
        <v>0</v>
      </c>
      <c r="LG61" s="1098">
        <f t="shared" si="183"/>
        <v>0</v>
      </c>
      <c r="LH61" s="1098">
        <f t="shared" si="183"/>
        <v>0</v>
      </c>
      <c r="LI61" s="1098">
        <f t="shared" si="183"/>
        <v>0</v>
      </c>
      <c r="LJ61" s="1098">
        <f t="shared" si="183"/>
        <v>0</v>
      </c>
      <c r="LK61" s="1098">
        <f t="shared" si="183"/>
        <v>0</v>
      </c>
      <c r="LL61" s="1098">
        <f t="shared" si="183"/>
        <v>0</v>
      </c>
      <c r="LM61" s="1098">
        <f t="shared" si="183"/>
        <v>0</v>
      </c>
      <c r="LN61" s="1098">
        <f t="shared" si="183"/>
        <v>0</v>
      </c>
      <c r="LO61" s="1098">
        <f t="shared" si="183"/>
        <v>0</v>
      </c>
      <c r="LP61" s="1098">
        <f t="shared" si="183"/>
        <v>0</v>
      </c>
      <c r="LQ61" s="1098">
        <f t="shared" si="183"/>
        <v>0</v>
      </c>
      <c r="LR61" s="1098">
        <f t="shared" si="183"/>
        <v>0</v>
      </c>
      <c r="LS61" s="1098">
        <f t="shared" si="180"/>
        <v>0</v>
      </c>
    </row>
    <row r="62" spans="1:331" x14ac:dyDescent="0.35">
      <c r="A62" s="668"/>
      <c r="B62" s="871"/>
      <c r="C62" s="870"/>
      <c r="D62" s="871"/>
      <c r="E62" s="871"/>
      <c r="F62" s="871"/>
      <c r="G62" s="871"/>
      <c r="H62" s="871"/>
      <c r="I62" s="871"/>
      <c r="J62" s="871" t="s">
        <v>194</v>
      </c>
      <c r="K62" s="885"/>
      <c r="L62" s="890"/>
      <c r="M62" s="892"/>
      <c r="N62" s="892">
        <v>3235</v>
      </c>
      <c r="O62" s="920" t="s">
        <v>36</v>
      </c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635"/>
      <c r="AJ62" s="31"/>
      <c r="AK62" s="31"/>
      <c r="AL62" s="31"/>
      <c r="AM62" s="31"/>
      <c r="AN62" s="54">
        <v>0</v>
      </c>
      <c r="AO62" s="54">
        <v>0</v>
      </c>
      <c r="AP62" s="54">
        <v>0</v>
      </c>
      <c r="AQ62" s="54">
        <v>0</v>
      </c>
      <c r="AR62" s="54"/>
      <c r="AS62" s="54"/>
      <c r="AT62" s="54"/>
      <c r="AU62" s="54">
        <v>0</v>
      </c>
      <c r="AV62" s="54">
        <v>0</v>
      </c>
      <c r="AW62" s="54"/>
      <c r="AX62" s="54"/>
      <c r="AY62" s="31">
        <f>(BB62-AV62)</f>
        <v>0</v>
      </c>
      <c r="AZ62" s="31"/>
      <c r="BA62" s="31"/>
      <c r="BB62" s="54">
        <v>0</v>
      </c>
      <c r="BC62" s="54">
        <v>0</v>
      </c>
      <c r="BD62" s="54"/>
      <c r="BE62" s="54">
        <v>0</v>
      </c>
      <c r="BF62" s="54"/>
      <c r="BG62" s="54">
        <v>0</v>
      </c>
      <c r="BH62" s="54">
        <v>0</v>
      </c>
      <c r="BI62" s="31">
        <f t="shared" si="162"/>
        <v>0</v>
      </c>
      <c r="BJ62" s="54">
        <v>0</v>
      </c>
      <c r="BK62" s="54"/>
      <c r="BL62" s="54">
        <f t="shared" si="31"/>
        <v>0</v>
      </c>
      <c r="BM62" s="31"/>
      <c r="BN62" s="31"/>
      <c r="BO62" s="54">
        <v>0</v>
      </c>
      <c r="BP62" s="54"/>
      <c r="BQ62" s="54"/>
      <c r="BR62" s="31">
        <f>(BS62-BO62)</f>
        <v>0</v>
      </c>
      <c r="BS62" s="54"/>
      <c r="BT62" s="54">
        <v>1315</v>
      </c>
      <c r="BU62" s="31">
        <f t="shared" si="163"/>
        <v>0</v>
      </c>
      <c r="BV62" s="54"/>
      <c r="BW62" s="54"/>
      <c r="BX62" s="54"/>
      <c r="BY62" s="54">
        <v>0</v>
      </c>
      <c r="BZ62" s="54">
        <v>0</v>
      </c>
      <c r="CA62" s="54">
        <f t="shared" si="8"/>
        <v>0</v>
      </c>
      <c r="CB62" s="54">
        <f t="shared" si="9"/>
        <v>0</v>
      </c>
      <c r="CC62" s="54"/>
      <c r="CD62" s="54"/>
      <c r="CE62" s="54">
        <v>0</v>
      </c>
      <c r="CF62" s="54"/>
      <c r="CG62" s="54">
        <f t="shared" si="154"/>
        <v>0</v>
      </c>
      <c r="CH62" s="54">
        <f t="shared" si="164"/>
        <v>0</v>
      </c>
      <c r="CI62" s="54">
        <v>0</v>
      </c>
      <c r="CJ62" s="54"/>
      <c r="CK62" s="54">
        <f t="shared" si="11"/>
        <v>0</v>
      </c>
      <c r="CL62" s="54">
        <f t="shared" si="165"/>
        <v>0</v>
      </c>
      <c r="CM62" s="54">
        <v>0</v>
      </c>
      <c r="CN62" s="54"/>
      <c r="CO62" s="54">
        <f t="shared" si="12"/>
        <v>0</v>
      </c>
      <c r="CP62" s="54">
        <f t="shared" si="166"/>
        <v>0</v>
      </c>
      <c r="CQ62" s="54">
        <v>0</v>
      </c>
      <c r="CR62" s="54">
        <v>0</v>
      </c>
      <c r="CS62" s="54">
        <f t="shared" si="167"/>
        <v>0</v>
      </c>
      <c r="CT62" s="54">
        <f t="shared" si="168"/>
        <v>0</v>
      </c>
      <c r="CU62" s="54"/>
      <c r="CV62" s="54">
        <v>0</v>
      </c>
      <c r="CW62" s="54">
        <f t="shared" si="169"/>
        <v>0</v>
      </c>
      <c r="CX62" s="54">
        <f t="shared" si="170"/>
        <v>0</v>
      </c>
      <c r="CY62" s="54"/>
      <c r="CZ62" s="838"/>
      <c r="DA62" s="838"/>
      <c r="DB62" s="54">
        <v>0</v>
      </c>
      <c r="DC62" s="838"/>
      <c r="DD62" s="838">
        <f t="shared" si="171"/>
        <v>0</v>
      </c>
      <c r="DE62" s="838">
        <f t="shared" si="172"/>
        <v>0</v>
      </c>
      <c r="DF62" s="838">
        <v>0</v>
      </c>
      <c r="DG62" s="838"/>
      <c r="DH62" s="54"/>
      <c r="DI62" s="838">
        <f t="shared" si="173"/>
        <v>0</v>
      </c>
      <c r="DJ62" s="54">
        <f t="shared" si="174"/>
        <v>0</v>
      </c>
      <c r="DK62" s="838"/>
      <c r="DL62" s="838">
        <f>IFERROR(DF62/DK62*100,)</f>
        <v>0</v>
      </c>
      <c r="DM62" s="54">
        <f t="shared" si="175"/>
        <v>0</v>
      </c>
      <c r="DN62" s="838"/>
      <c r="DO62" s="838"/>
      <c r="DP62" s="838">
        <f t="shared" si="176"/>
        <v>0</v>
      </c>
      <c r="DQ62" s="838">
        <f t="shared" si="177"/>
        <v>0</v>
      </c>
      <c r="DR62" s="838">
        <v>0</v>
      </c>
      <c r="DS62" s="838">
        <v>0</v>
      </c>
      <c r="DT62" s="838">
        <f t="shared" si="21"/>
        <v>0</v>
      </c>
      <c r="DU62" s="838">
        <f t="shared" si="178"/>
        <v>0</v>
      </c>
      <c r="DV62" s="838">
        <v>0</v>
      </c>
      <c r="DW62" s="838">
        <v>0</v>
      </c>
      <c r="DX62" s="838"/>
      <c r="DY62" s="838"/>
      <c r="DZ62" s="838">
        <v>0</v>
      </c>
      <c r="EA62" s="838">
        <v>0</v>
      </c>
      <c r="EB62" s="838">
        <v>0</v>
      </c>
      <c r="EC62" s="838">
        <f t="shared" si="23"/>
        <v>0</v>
      </c>
      <c r="ED62" s="838">
        <f t="shared" si="179"/>
        <v>0</v>
      </c>
      <c r="EE62" s="838">
        <v>0</v>
      </c>
      <c r="EF62" s="838">
        <v>0</v>
      </c>
      <c r="EG62" s="838">
        <f t="shared" si="24"/>
        <v>0</v>
      </c>
      <c r="EH62" s="838" t="e">
        <f>(#REF!-EE62)</f>
        <v>#REF!</v>
      </c>
      <c r="EI62" s="838">
        <f>IFERROR(#REF!/DZ62*100,)</f>
        <v>0</v>
      </c>
      <c r="EJ62" s="838">
        <f>IFERROR(#REF!/#REF!*100,)</f>
        <v>0</v>
      </c>
      <c r="EK62" s="838">
        <v>0</v>
      </c>
      <c r="EL62" s="838"/>
      <c r="EM62" s="838"/>
      <c r="EN62" s="838"/>
      <c r="EO62" s="838"/>
      <c r="EP62" s="838"/>
      <c r="EQ62" s="838"/>
      <c r="ER62" s="838"/>
      <c r="ES62" s="146">
        <f t="shared" si="26"/>
        <v>0</v>
      </c>
      <c r="EX62" s="739">
        <f>IF(EX$9=$K62,#REF!,0)</f>
        <v>0</v>
      </c>
      <c r="EY62" s="739">
        <f>IF(EY$9=$K62,#REF!,0)</f>
        <v>0</v>
      </c>
      <c r="EZ62" s="739">
        <f>IF(EZ$9=$K62,#REF!,0)</f>
        <v>0</v>
      </c>
      <c r="FA62" s="739">
        <f>IF(FA$9=$K62,#REF!,0)</f>
        <v>0</v>
      </c>
      <c r="FB62" s="739">
        <f>IF(FB$9=$K62,#REF!,0)</f>
        <v>0</v>
      </c>
      <c r="FC62" s="739">
        <f>IF(FC$9=$K62,#REF!,0)</f>
        <v>0</v>
      </c>
      <c r="FD62" s="739">
        <f>IF(FD$9=$K62,#REF!,0)</f>
        <v>0</v>
      </c>
      <c r="FE62" s="739">
        <f>IF(FE$9=$K62,#REF!,0)</f>
        <v>0</v>
      </c>
      <c r="FF62" s="739">
        <f>IF(FF$9=$K62,#REF!,0)</f>
        <v>0</v>
      </c>
      <c r="FG62" s="739">
        <f>IF(FG$9=$K62,#REF!,0)</f>
        <v>0</v>
      </c>
      <c r="FH62" s="739">
        <f>IF(FH$9=$K62,#REF!,0)</f>
        <v>0</v>
      </c>
      <c r="FI62" s="739">
        <f>IF(FI$9=$K62,#REF!,0)</f>
        <v>0</v>
      </c>
      <c r="FJ62" s="739">
        <f>IF(FJ$9=$K62,#REF!,0)</f>
        <v>0</v>
      </c>
      <c r="FK62" s="739">
        <f>IF(FK$9=$K62,#REF!,0)</f>
        <v>0</v>
      </c>
      <c r="FL62" s="739">
        <f>IF(FL$9=$K62,#REF!,0)</f>
        <v>0</v>
      </c>
      <c r="FM62" s="739">
        <f>IF(FM$9=$K62,#REF!,0)</f>
        <v>0</v>
      </c>
      <c r="FN62" s="739">
        <f>IF(FN$9=$K62,#REF!,0)</f>
        <v>0</v>
      </c>
      <c r="FO62" s="739">
        <f>IF(FO$9=$K62,#REF!,0)</f>
        <v>0</v>
      </c>
      <c r="FP62" s="739">
        <f>IF(FP$9=$K62,#REF!,0)</f>
        <v>0</v>
      </c>
      <c r="FQ62" s="739">
        <f>IF(FQ$9=$K62,#REF!,0)</f>
        <v>0</v>
      </c>
      <c r="FU62" s="739">
        <f t="shared" si="181"/>
        <v>0</v>
      </c>
      <c r="FV62" s="739">
        <f t="shared" si="181"/>
        <v>0</v>
      </c>
      <c r="FW62" s="739">
        <f t="shared" si="181"/>
        <v>0</v>
      </c>
      <c r="FX62" s="739">
        <f t="shared" si="181"/>
        <v>0</v>
      </c>
      <c r="FY62" s="739">
        <f t="shared" si="181"/>
        <v>0</v>
      </c>
      <c r="FZ62" s="739">
        <f t="shared" si="181"/>
        <v>0</v>
      </c>
      <c r="GA62" s="739">
        <f t="shared" si="181"/>
        <v>0</v>
      </c>
      <c r="GB62" s="739">
        <f t="shared" si="181"/>
        <v>0</v>
      </c>
      <c r="GC62" s="739">
        <f t="shared" si="181"/>
        <v>0</v>
      </c>
      <c r="GD62" s="739">
        <f t="shared" si="181"/>
        <v>0</v>
      </c>
      <c r="GE62" s="739">
        <f t="shared" si="182"/>
        <v>0</v>
      </c>
      <c r="GF62" s="739">
        <f t="shared" si="182"/>
        <v>0</v>
      </c>
      <c r="GG62" s="739">
        <f t="shared" si="182"/>
        <v>0</v>
      </c>
      <c r="GH62" s="739">
        <f t="shared" si="182"/>
        <v>0</v>
      </c>
      <c r="GI62" s="739">
        <f t="shared" si="182"/>
        <v>0</v>
      </c>
      <c r="GJ62" s="739">
        <f t="shared" si="182"/>
        <v>0</v>
      </c>
      <c r="GK62" s="739">
        <f t="shared" si="182"/>
        <v>0</v>
      </c>
      <c r="GL62" s="739">
        <f t="shared" si="182"/>
        <v>0</v>
      </c>
      <c r="GM62" s="739">
        <f t="shared" si="182"/>
        <v>0</v>
      </c>
      <c r="GN62" s="739">
        <f t="shared" si="182"/>
        <v>0</v>
      </c>
      <c r="GQ62" s="1098">
        <f>IF(GQ$9=$N62,#REF!,0)</f>
        <v>0</v>
      </c>
      <c r="GR62" s="1098">
        <f>IF(GR$9=$N62,#REF!,0)</f>
        <v>0</v>
      </c>
      <c r="GS62" s="1098">
        <f>IF(GS$9=$N62,#REF!,0)</f>
        <v>0</v>
      </c>
      <c r="GT62" s="1098">
        <f>IF(GT$9=$N62,#REF!,0)</f>
        <v>0</v>
      </c>
      <c r="GU62" s="1098">
        <f>IF(GU$9=$N62,#REF!,0)</f>
        <v>0</v>
      </c>
      <c r="GV62" s="1098">
        <f>IF(GV$9=$N62,#REF!,0)</f>
        <v>0</v>
      </c>
      <c r="GW62" s="1098">
        <f>IF(GW$9=$N62,#REF!,0)</f>
        <v>0</v>
      </c>
      <c r="GX62" s="1098">
        <f>IF(GX$9=$N62,#REF!,0)</f>
        <v>0</v>
      </c>
      <c r="GY62" s="1098">
        <f>IF(GY$9=$N62,#REF!,0)</f>
        <v>0</v>
      </c>
      <c r="GZ62" s="1098">
        <f>IF(GZ$9=$N62,#REF!,0)</f>
        <v>0</v>
      </c>
      <c r="HA62" s="1098">
        <f>IF(HA$9=$N62,#REF!,0)</f>
        <v>0</v>
      </c>
      <c r="HB62" s="1098">
        <f>IF(HB$9=$N62,#REF!,0)</f>
        <v>0</v>
      </c>
      <c r="HC62" s="1098">
        <f>IF(HC$9=$N62,#REF!,0)</f>
        <v>0</v>
      </c>
      <c r="HD62" s="1098">
        <f>IF(HD$9=$N62,#REF!,0)</f>
        <v>0</v>
      </c>
      <c r="HE62" s="1098">
        <f>IF(HE$9=$N62,#REF!,0)</f>
        <v>0</v>
      </c>
      <c r="HF62" s="1098">
        <f>IF(HF$9=$N62,#REF!,0)</f>
        <v>0</v>
      </c>
      <c r="HG62" s="1098">
        <f>IF(HG$9=$N62,#REF!,0)</f>
        <v>0</v>
      </c>
      <c r="HH62" s="1098">
        <f>IF(HH$9=$N62,#REF!,0)</f>
        <v>0</v>
      </c>
      <c r="HI62" s="1098">
        <f>IF(HI$9=$N62,#REF!,0)</f>
        <v>0</v>
      </c>
      <c r="HJ62" s="1098">
        <f>IF(HJ$9=$N62,#REF!,0)</f>
        <v>0</v>
      </c>
      <c r="HK62" s="1098">
        <f>IF(HK$9=$N62,#REF!,0)</f>
        <v>0</v>
      </c>
      <c r="HL62" s="1098">
        <f>IF(HL$9=$N62,#REF!,0)</f>
        <v>0</v>
      </c>
      <c r="HM62" s="1098" t="e">
        <f>IF(HM$9=$N62,#REF!,0)</f>
        <v>#REF!</v>
      </c>
      <c r="HN62" s="1098">
        <f>IF(HN$9=$N62,#REF!,0)</f>
        <v>0</v>
      </c>
      <c r="HO62" s="1098">
        <f>IF(HO$9=$N62,#REF!,0)</f>
        <v>0</v>
      </c>
      <c r="HP62" s="1098">
        <f>IF(HP$9=$N62,#REF!,0)</f>
        <v>0</v>
      </c>
      <c r="HQ62" s="1098">
        <f>IF(HQ$9=$N62,#REF!,0)</f>
        <v>0</v>
      </c>
      <c r="HR62" s="1098">
        <f>IF(HR$9=$N62,#REF!,0)</f>
        <v>0</v>
      </c>
      <c r="HS62" s="1098">
        <f>IF(HS$9=$N62,#REF!,0)</f>
        <v>0</v>
      </c>
      <c r="HT62" s="1098">
        <f>IF(HT$9=$N62,#REF!,0)</f>
        <v>0</v>
      </c>
      <c r="HU62" s="1098">
        <f>IF(HU$9=$N62,#REF!,0)</f>
        <v>0</v>
      </c>
      <c r="HV62" s="1098">
        <f>IF(HV$9=$N62,#REF!,0)</f>
        <v>0</v>
      </c>
      <c r="HW62" s="1098">
        <f>IF(HW$9=$N62,#REF!,0)</f>
        <v>0</v>
      </c>
      <c r="HX62" s="1098">
        <f>IF(HX$9=$N62,#REF!,0)</f>
        <v>0</v>
      </c>
      <c r="HY62" s="1098">
        <f>IF(HY$9=$N62,#REF!,0)</f>
        <v>0</v>
      </c>
      <c r="HZ62" s="1098">
        <f>IF(HZ$9=$N62,#REF!,0)</f>
        <v>0</v>
      </c>
      <c r="IA62" s="1098">
        <f>IF(IA$9=$N62,#REF!,0)</f>
        <v>0</v>
      </c>
      <c r="IB62" s="1098">
        <f>IF(IB$9=$N62,#REF!,0)</f>
        <v>0</v>
      </c>
      <c r="IC62" s="1098">
        <f>IF(IC$9=$N62,#REF!,0)</f>
        <v>0</v>
      </c>
      <c r="ID62" s="1098">
        <f>IF(ID$9=$N62,#REF!,0)</f>
        <v>0</v>
      </c>
      <c r="IE62" s="1098">
        <f>IF(IE$9=$N62,#REF!,0)</f>
        <v>0</v>
      </c>
      <c r="IF62" s="1098">
        <f>IF(IF$9=$N62,#REF!,0)</f>
        <v>0</v>
      </c>
      <c r="IG62" s="1098">
        <f>IF(IG$9=$N62,#REF!,0)</f>
        <v>0</v>
      </c>
      <c r="IH62" s="1098">
        <f>IF(IH$9=$N62,#REF!,0)</f>
        <v>0</v>
      </c>
      <c r="II62" s="1098">
        <f>IF(II$9=$N62,#REF!,0)</f>
        <v>0</v>
      </c>
      <c r="IJ62" s="1098">
        <f>IF(IJ$9=$N62,#REF!,0)</f>
        <v>0</v>
      </c>
      <c r="IK62" s="1098">
        <f>IF(IK$9=$N62,#REF!,0)</f>
        <v>0</v>
      </c>
      <c r="IL62" s="1098">
        <f>IF(IL$9=$N62,#REF!,0)</f>
        <v>0</v>
      </c>
      <c r="IM62" s="1098">
        <f>IF(IM$9=$N62,#REF!,0)</f>
        <v>0</v>
      </c>
      <c r="IN62" s="1098">
        <f>IF(IN$9=$N62,#REF!,0)</f>
        <v>0</v>
      </c>
      <c r="IO62" s="1098">
        <f>IF(IO$9=$N62,#REF!,0)</f>
        <v>0</v>
      </c>
      <c r="IP62" s="1098">
        <f>IF(IP$9=$N62,#REF!,0)</f>
        <v>0</v>
      </c>
      <c r="IQ62" s="1098">
        <f>IF(IQ$9=$N62,#REF!,0)</f>
        <v>0</v>
      </c>
      <c r="IR62" s="1098">
        <f>IF(IR$9=$N62,#REF!,0)</f>
        <v>0</v>
      </c>
      <c r="IS62" s="1098">
        <f>IF(IS$9=$N62,#REF!,0)</f>
        <v>0</v>
      </c>
      <c r="IT62" s="1098">
        <f>IF(IT$9=$N62,#REF!,0)</f>
        <v>0</v>
      </c>
      <c r="IU62" s="1098">
        <f>IF(IU$9=$N62,#REF!,0)</f>
        <v>0</v>
      </c>
      <c r="IV62" s="1098">
        <f>IF(IV$9=$N62,#REF!,0)</f>
        <v>0</v>
      </c>
      <c r="IW62" s="1098">
        <f>IF(IW$9=$N62,#REF!,0)</f>
        <v>0</v>
      </c>
      <c r="IX62" s="1098">
        <f>IF(IX$9=$N62,#REF!,0)</f>
        <v>0</v>
      </c>
      <c r="IY62" s="1098">
        <f>IF(IY$9=$N62,#REF!,0)</f>
        <v>0</v>
      </c>
      <c r="IZ62" s="1098">
        <f>IF(IZ$9=$N62,#REF!,0)</f>
        <v>0</v>
      </c>
      <c r="JA62" s="1098">
        <f>IF(JA$9=$N62,#REF!,0)</f>
        <v>0</v>
      </c>
      <c r="JB62" s="1098">
        <f>IF(JB$9=$N62,#REF!,0)</f>
        <v>0</v>
      </c>
      <c r="JC62" s="1098">
        <f>IF(JC$9=$N62,#REF!,0)</f>
        <v>0</v>
      </c>
      <c r="JD62" s="1098">
        <f>IF(JD$9=$N62,#REF!,0)</f>
        <v>0</v>
      </c>
      <c r="JE62" s="1098">
        <f>IF(JE$9=$N62,#REF!,0)</f>
        <v>0</v>
      </c>
      <c r="JF62" s="1098">
        <f>IF(JF$9=$N62,#REF!,0)</f>
        <v>0</v>
      </c>
      <c r="JG62" s="1098">
        <f>IF(JG$9=$N62,#REF!,0)</f>
        <v>0</v>
      </c>
      <c r="JH62" s="1098">
        <f>IF(JH$9=$N62,#REF!,0)</f>
        <v>0</v>
      </c>
      <c r="JI62" s="1098">
        <f>IF(JI$9=$N62,#REF!,0)</f>
        <v>0</v>
      </c>
      <c r="JJ62" s="1098">
        <f>IF(JJ$9=$N62,#REF!,0)</f>
        <v>0</v>
      </c>
      <c r="JK62" s="1098">
        <f>IF(JK$9=$N62,#REF!,0)</f>
        <v>0</v>
      </c>
      <c r="JL62" s="1098">
        <f>IF(JL$9=$N62,#REF!,0)</f>
        <v>0</v>
      </c>
      <c r="JM62" s="1098">
        <f>IF(JM$9=$N62,#REF!,0)</f>
        <v>0</v>
      </c>
      <c r="JN62" s="1098">
        <f>IF(JN$9=$N62,#REF!,0)</f>
        <v>0</v>
      </c>
      <c r="JO62" s="1098">
        <f>IF(JO$9=$N62,#REF!,0)</f>
        <v>0</v>
      </c>
      <c r="JP62" s="1098">
        <f>IF(JP$9=$N62,#REF!,0)</f>
        <v>0</v>
      </c>
      <c r="JQ62" s="1098">
        <f>IF(JQ$9=$N62,#REF!,0)</f>
        <v>0</v>
      </c>
      <c r="JR62" s="1098">
        <f>IF(JR$9=$N62,#REF!,0)</f>
        <v>0</v>
      </c>
      <c r="JS62" s="1098">
        <f>IF(JS$9=$N62,#REF!,0)</f>
        <v>0</v>
      </c>
      <c r="JT62" s="1098">
        <f>IF(JT$9=$N62,#REF!,0)</f>
        <v>0</v>
      </c>
      <c r="JU62" s="1098">
        <f>IF(JU$9=$N62,#REF!,0)</f>
        <v>0</v>
      </c>
      <c r="JV62" s="1098">
        <f>IF(JV$9=$N62,#REF!,0)</f>
        <v>0</v>
      </c>
      <c r="JW62" s="1098">
        <f>IF(JW$9=$N62,#REF!,0)</f>
        <v>0</v>
      </c>
      <c r="JX62" s="681"/>
      <c r="JZ62" s="681">
        <f t="shared" si="148"/>
        <v>0</v>
      </c>
      <c r="KA62" s="681">
        <f t="shared" si="148"/>
        <v>0</v>
      </c>
      <c r="KB62" s="681">
        <f t="shared" si="148"/>
        <v>0</v>
      </c>
      <c r="KC62" s="681">
        <f t="shared" si="148"/>
        <v>0</v>
      </c>
      <c r="KD62" s="681">
        <f t="shared" si="148"/>
        <v>0</v>
      </c>
      <c r="KE62" s="681">
        <f t="shared" si="148"/>
        <v>0</v>
      </c>
      <c r="KF62" s="681">
        <f t="shared" si="148"/>
        <v>0</v>
      </c>
      <c r="KG62" s="681">
        <f t="shared" si="148"/>
        <v>0</v>
      </c>
      <c r="KH62" s="681">
        <f t="shared" si="148"/>
        <v>0</v>
      </c>
      <c r="KI62" s="681">
        <f t="shared" si="148"/>
        <v>0</v>
      </c>
      <c r="KJ62" s="681">
        <f t="shared" si="148"/>
        <v>0</v>
      </c>
      <c r="KN62" s="1098">
        <f t="shared" si="126"/>
        <v>0</v>
      </c>
      <c r="KO62" s="1098">
        <f t="shared" si="126"/>
        <v>0</v>
      </c>
      <c r="KP62" s="1098">
        <f t="shared" si="126"/>
        <v>0</v>
      </c>
      <c r="KQ62" s="1098">
        <f t="shared" si="126"/>
        <v>0</v>
      </c>
      <c r="KR62" s="1098">
        <f t="shared" si="126"/>
        <v>0</v>
      </c>
      <c r="KS62" s="1098">
        <f t="shared" si="126"/>
        <v>0</v>
      </c>
      <c r="KT62" s="1098">
        <f t="shared" si="126"/>
        <v>0</v>
      </c>
      <c r="KU62" s="1098">
        <f t="shared" si="126"/>
        <v>0</v>
      </c>
      <c r="KV62" s="1098">
        <f t="shared" si="126"/>
        <v>0</v>
      </c>
      <c r="KW62" s="1098">
        <f t="shared" si="126"/>
        <v>0</v>
      </c>
      <c r="KX62" s="1098">
        <f t="shared" si="126"/>
        <v>0</v>
      </c>
      <c r="KY62" s="1098">
        <f t="shared" si="126"/>
        <v>0</v>
      </c>
      <c r="KZ62" s="1098">
        <f t="shared" si="126"/>
        <v>0</v>
      </c>
      <c r="LA62" s="1098">
        <f t="shared" si="126"/>
        <v>0</v>
      </c>
      <c r="LB62" s="1098">
        <f t="shared" si="126"/>
        <v>0</v>
      </c>
      <c r="LC62" s="1098">
        <f t="shared" si="126"/>
        <v>0</v>
      </c>
      <c r="LD62" s="1098">
        <f t="shared" ref="LD62:LR77" si="184">IF(LD$9=$M62,$DV62,0)</f>
        <v>0</v>
      </c>
      <c r="LE62" s="1098">
        <f t="shared" si="184"/>
        <v>0</v>
      </c>
      <c r="LF62" s="1098">
        <f t="shared" si="184"/>
        <v>0</v>
      </c>
      <c r="LG62" s="1098">
        <f t="shared" si="184"/>
        <v>0</v>
      </c>
      <c r="LH62" s="1098">
        <f t="shared" si="184"/>
        <v>0</v>
      </c>
      <c r="LI62" s="1098">
        <f t="shared" si="184"/>
        <v>0</v>
      </c>
      <c r="LJ62" s="1098">
        <f t="shared" si="184"/>
        <v>0</v>
      </c>
      <c r="LK62" s="1098">
        <f t="shared" si="184"/>
        <v>0</v>
      </c>
      <c r="LL62" s="1098">
        <f t="shared" si="184"/>
        <v>0</v>
      </c>
      <c r="LM62" s="1098">
        <f t="shared" si="184"/>
        <v>0</v>
      </c>
      <c r="LN62" s="1098">
        <f t="shared" si="184"/>
        <v>0</v>
      </c>
      <c r="LO62" s="1098">
        <f t="shared" si="184"/>
        <v>0</v>
      </c>
      <c r="LP62" s="1098">
        <f t="shared" si="184"/>
        <v>0</v>
      </c>
      <c r="LQ62" s="1098">
        <f t="shared" si="184"/>
        <v>0</v>
      </c>
      <c r="LR62" s="1098">
        <f t="shared" si="184"/>
        <v>0</v>
      </c>
      <c r="LS62" s="1098">
        <f t="shared" si="180"/>
        <v>0</v>
      </c>
    </row>
    <row r="63" spans="1:331" ht="20.100000000000001" customHeight="1" x14ac:dyDescent="0.35">
      <c r="A63" s="685"/>
      <c r="B63" s="871"/>
      <c r="C63" s="870"/>
      <c r="D63" s="871"/>
      <c r="E63" s="871"/>
      <c r="F63" s="871"/>
      <c r="G63" s="871"/>
      <c r="H63" s="871"/>
      <c r="I63" s="871"/>
      <c r="J63" s="871" t="s">
        <v>194</v>
      </c>
      <c r="K63" s="885"/>
      <c r="L63" s="890"/>
      <c r="M63" s="892"/>
      <c r="N63" s="892">
        <v>3236</v>
      </c>
      <c r="O63" s="920" t="s">
        <v>175</v>
      </c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635"/>
      <c r="AJ63" s="31"/>
      <c r="AK63" s="31"/>
      <c r="AL63" s="31"/>
      <c r="AM63" s="31"/>
      <c r="AN63" s="54">
        <v>0</v>
      </c>
      <c r="AO63" s="54">
        <v>0</v>
      </c>
      <c r="AP63" s="54">
        <v>0</v>
      </c>
      <c r="AQ63" s="54">
        <v>0</v>
      </c>
      <c r="AR63" s="54">
        <v>0</v>
      </c>
      <c r="AS63" s="54"/>
      <c r="AT63" s="54"/>
      <c r="AU63" s="54">
        <v>12000</v>
      </c>
      <c r="AV63" s="54">
        <v>12000</v>
      </c>
      <c r="AW63" s="54"/>
      <c r="AX63" s="54"/>
      <c r="AY63" s="31">
        <f>(BB63-AV63)</f>
        <v>0</v>
      </c>
      <c r="AZ63" s="31"/>
      <c r="BA63" s="31"/>
      <c r="BB63" s="54">
        <v>12000</v>
      </c>
      <c r="BC63" s="54">
        <v>12000</v>
      </c>
      <c r="BD63" s="54">
        <v>14447.52</v>
      </c>
      <c r="BE63" s="54">
        <v>14447.52</v>
      </c>
      <c r="BF63" s="54">
        <v>3000</v>
      </c>
      <c r="BG63" s="54">
        <v>17351.29</v>
      </c>
      <c r="BH63" s="54">
        <v>3000</v>
      </c>
      <c r="BI63" s="31">
        <f t="shared" si="162"/>
        <v>14351.29</v>
      </c>
      <c r="BJ63" s="54">
        <v>17351.29</v>
      </c>
      <c r="BK63" s="54">
        <v>8500.07</v>
      </c>
      <c r="BL63" s="54">
        <f t="shared" si="31"/>
        <v>48.988115581031721</v>
      </c>
      <c r="BM63" s="31"/>
      <c r="BN63" s="31"/>
      <c r="BO63" s="54">
        <v>27000</v>
      </c>
      <c r="BP63" s="54"/>
      <c r="BQ63" s="54"/>
      <c r="BR63" s="31">
        <f>(BS63-BO63)</f>
        <v>-7000</v>
      </c>
      <c r="BS63" s="54">
        <v>20000</v>
      </c>
      <c r="BT63" s="54">
        <v>8715.7800000000007</v>
      </c>
      <c r="BU63" s="31">
        <f t="shared" si="163"/>
        <v>-15000</v>
      </c>
      <c r="BV63" s="54">
        <v>20000</v>
      </c>
      <c r="BW63" s="54"/>
      <c r="BX63" s="54"/>
      <c r="BY63" s="54">
        <v>12000</v>
      </c>
      <c r="BZ63" s="54">
        <v>10252.64</v>
      </c>
      <c r="CA63" s="54">
        <f t="shared" si="8"/>
        <v>59.088632603109033</v>
      </c>
      <c r="CB63" s="54">
        <f t="shared" si="9"/>
        <v>85.438666666666663</v>
      </c>
      <c r="CC63" s="54"/>
      <c r="CD63" s="54"/>
      <c r="CE63" s="54">
        <v>20000</v>
      </c>
      <c r="CF63" s="54">
        <v>10000</v>
      </c>
      <c r="CG63" s="54">
        <f t="shared" si="154"/>
        <v>50</v>
      </c>
      <c r="CH63" s="54">
        <f t="shared" si="164"/>
        <v>0</v>
      </c>
      <c r="CI63" s="54">
        <v>20000</v>
      </c>
      <c r="CJ63" s="54"/>
      <c r="CK63" s="54">
        <f t="shared" si="11"/>
        <v>0</v>
      </c>
      <c r="CL63" s="54">
        <f t="shared" si="165"/>
        <v>0</v>
      </c>
      <c r="CM63" s="54">
        <v>20000</v>
      </c>
      <c r="CN63" s="54"/>
      <c r="CO63" s="54">
        <f t="shared" si="12"/>
        <v>0</v>
      </c>
      <c r="CP63" s="54">
        <f t="shared" si="166"/>
        <v>0</v>
      </c>
      <c r="CQ63" s="54">
        <v>20000</v>
      </c>
      <c r="CR63" s="54">
        <v>12597.58</v>
      </c>
      <c r="CS63" s="54">
        <f t="shared" si="167"/>
        <v>62.987899999999996</v>
      </c>
      <c r="CT63" s="54">
        <f t="shared" si="168"/>
        <v>0</v>
      </c>
      <c r="CU63" s="54">
        <v>20000</v>
      </c>
      <c r="CV63" s="54">
        <v>12597.58</v>
      </c>
      <c r="CW63" s="54">
        <f t="shared" si="169"/>
        <v>62.987899999999996</v>
      </c>
      <c r="CX63" s="54">
        <f t="shared" si="170"/>
        <v>-1000</v>
      </c>
      <c r="CY63" s="54">
        <v>19000</v>
      </c>
      <c r="CZ63" s="838"/>
      <c r="DA63" s="838"/>
      <c r="DB63" s="54">
        <v>12597.58</v>
      </c>
      <c r="DC63" s="838">
        <v>0</v>
      </c>
      <c r="DD63" s="838">
        <f t="shared" si="171"/>
        <v>0</v>
      </c>
      <c r="DE63" s="838">
        <f t="shared" si="172"/>
        <v>0</v>
      </c>
      <c r="DF63" s="838">
        <v>14360.15</v>
      </c>
      <c r="DG63" s="838">
        <v>15000</v>
      </c>
      <c r="DH63" s="54">
        <v>1732.5</v>
      </c>
      <c r="DI63" s="838">
        <f t="shared" si="173"/>
        <v>11.55</v>
      </c>
      <c r="DJ63" s="54">
        <f t="shared" si="174"/>
        <v>0</v>
      </c>
      <c r="DK63" s="838">
        <v>15000</v>
      </c>
      <c r="DL63" s="838">
        <f>IFERROR(DF63/DK63*100,)</f>
        <v>95.734333333333339</v>
      </c>
      <c r="DM63" s="54">
        <f t="shared" si="175"/>
        <v>0</v>
      </c>
      <c r="DN63" s="838">
        <v>15000</v>
      </c>
      <c r="DO63" s="838">
        <v>3721.88</v>
      </c>
      <c r="DP63" s="838">
        <f t="shared" si="176"/>
        <v>24.812533333333334</v>
      </c>
      <c r="DQ63" s="838">
        <f t="shared" si="177"/>
        <v>0</v>
      </c>
      <c r="DR63" s="838">
        <v>15000</v>
      </c>
      <c r="DS63" s="838">
        <v>5041.88</v>
      </c>
      <c r="DT63" s="838">
        <f t="shared" si="21"/>
        <v>33.612533333333332</v>
      </c>
      <c r="DU63" s="838">
        <f t="shared" si="178"/>
        <v>1900</v>
      </c>
      <c r="DV63" s="838">
        <v>16900</v>
      </c>
      <c r="DW63" s="838">
        <v>15000</v>
      </c>
      <c r="DX63" s="838"/>
      <c r="DY63" s="838"/>
      <c r="DZ63" s="838">
        <v>0</v>
      </c>
      <c r="EA63" s="838">
        <v>15000</v>
      </c>
      <c r="EB63" s="838">
        <v>6265.77</v>
      </c>
      <c r="EC63" s="838">
        <f t="shared" si="23"/>
        <v>41.771800000000006</v>
      </c>
      <c r="ED63" s="838">
        <f t="shared" si="179"/>
        <v>-10000</v>
      </c>
      <c r="EE63" s="838">
        <v>5000</v>
      </c>
      <c r="EF63" s="838">
        <v>0</v>
      </c>
      <c r="EG63" s="838">
        <f t="shared" si="24"/>
        <v>0</v>
      </c>
      <c r="EH63" s="838" t="e">
        <f>(#REF!-EE63)</f>
        <v>#REF!</v>
      </c>
      <c r="EI63" s="838">
        <f>IFERROR(#REF!/DZ63*100,)</f>
        <v>0</v>
      </c>
      <c r="EJ63" s="838">
        <f>IFERROR(#REF!/#REF!*100,)</f>
        <v>0</v>
      </c>
      <c r="EK63" s="838">
        <v>12000</v>
      </c>
      <c r="EL63" s="838"/>
      <c r="EM63" s="838"/>
      <c r="EN63" s="838"/>
      <c r="EO63" s="838"/>
      <c r="EP63" s="838"/>
      <c r="EQ63" s="838"/>
      <c r="ER63" s="838"/>
      <c r="ES63" s="146">
        <f t="shared" si="26"/>
        <v>0</v>
      </c>
      <c r="EX63" s="739">
        <f>IF(EX$9=$K63,#REF!,0)</f>
        <v>0</v>
      </c>
      <c r="EY63" s="739">
        <f>IF(EY$9=$K63,#REF!,0)</f>
        <v>0</v>
      </c>
      <c r="EZ63" s="739">
        <f>IF(EZ$9=$K63,#REF!,0)</f>
        <v>0</v>
      </c>
      <c r="FA63" s="739">
        <f>IF(FA$9=$K63,#REF!,0)</f>
        <v>0</v>
      </c>
      <c r="FB63" s="739">
        <f>IF(FB$9=$K63,#REF!,0)</f>
        <v>0</v>
      </c>
      <c r="FC63" s="739">
        <f>IF(FC$9=$K63,#REF!,0)</f>
        <v>0</v>
      </c>
      <c r="FD63" s="739">
        <f>IF(FD$9=$K63,#REF!,0)</f>
        <v>0</v>
      </c>
      <c r="FE63" s="739">
        <f>IF(FE$9=$K63,#REF!,0)</f>
        <v>0</v>
      </c>
      <c r="FF63" s="739">
        <f>IF(FF$9=$K63,#REF!,0)</f>
        <v>0</v>
      </c>
      <c r="FG63" s="739">
        <f>IF(FG$9=$K63,#REF!,0)</f>
        <v>0</v>
      </c>
      <c r="FH63" s="739">
        <f>IF(FH$9=$K63,#REF!,0)</f>
        <v>0</v>
      </c>
      <c r="FI63" s="739">
        <f>IF(FI$9=$K63,#REF!,0)</f>
        <v>0</v>
      </c>
      <c r="FJ63" s="739">
        <f>IF(FJ$9=$K63,#REF!,0)</f>
        <v>0</v>
      </c>
      <c r="FK63" s="739">
        <f>IF(FK$9=$K63,#REF!,0)</f>
        <v>0</v>
      </c>
      <c r="FL63" s="739">
        <f>IF(FL$9=$K63,#REF!,0)</f>
        <v>0</v>
      </c>
      <c r="FM63" s="739">
        <f>IF(FM$9=$K63,#REF!,0)</f>
        <v>0</v>
      </c>
      <c r="FN63" s="739">
        <f>IF(FN$9=$K63,#REF!,0)</f>
        <v>0</v>
      </c>
      <c r="FO63" s="739">
        <f>IF(FO$9=$K63,#REF!,0)</f>
        <v>0</v>
      </c>
      <c r="FP63" s="739">
        <f>IF(FP$9=$K63,#REF!,0)</f>
        <v>0</v>
      </c>
      <c r="FQ63" s="739">
        <f>IF(FQ$9=$K63,#REF!,0)</f>
        <v>0</v>
      </c>
      <c r="FU63" s="739">
        <f t="shared" si="181"/>
        <v>0</v>
      </c>
      <c r="FV63" s="739">
        <f t="shared" si="181"/>
        <v>0</v>
      </c>
      <c r="FW63" s="739">
        <f t="shared" si="181"/>
        <v>0</v>
      </c>
      <c r="FX63" s="739">
        <f t="shared" si="181"/>
        <v>0</v>
      </c>
      <c r="FY63" s="739">
        <f t="shared" si="181"/>
        <v>0</v>
      </c>
      <c r="FZ63" s="739">
        <f t="shared" si="181"/>
        <v>0</v>
      </c>
      <c r="GA63" s="739">
        <f t="shared" si="181"/>
        <v>0</v>
      </c>
      <c r="GB63" s="739">
        <f t="shared" si="181"/>
        <v>0</v>
      </c>
      <c r="GC63" s="739">
        <f t="shared" si="181"/>
        <v>0</v>
      </c>
      <c r="GD63" s="739">
        <f t="shared" si="181"/>
        <v>0</v>
      </c>
      <c r="GE63" s="739">
        <f t="shared" si="182"/>
        <v>0</v>
      </c>
      <c r="GF63" s="739">
        <f t="shared" si="182"/>
        <v>0</v>
      </c>
      <c r="GG63" s="739">
        <f t="shared" si="182"/>
        <v>0</v>
      </c>
      <c r="GH63" s="739">
        <f t="shared" si="182"/>
        <v>0</v>
      </c>
      <c r="GI63" s="739">
        <f t="shared" si="182"/>
        <v>0</v>
      </c>
      <c r="GJ63" s="739">
        <f t="shared" si="182"/>
        <v>0</v>
      </c>
      <c r="GK63" s="739">
        <f t="shared" si="182"/>
        <v>0</v>
      </c>
      <c r="GL63" s="739">
        <f t="shared" si="182"/>
        <v>0</v>
      </c>
      <c r="GM63" s="739">
        <f t="shared" si="182"/>
        <v>0</v>
      </c>
      <c r="GN63" s="739">
        <f t="shared" si="182"/>
        <v>0</v>
      </c>
      <c r="GQ63" s="1098">
        <f>IF(GQ$9=$N63,#REF!,0)</f>
        <v>0</v>
      </c>
      <c r="GR63" s="1098">
        <f>IF(GR$9=$N63,#REF!,0)</f>
        <v>0</v>
      </c>
      <c r="GS63" s="1098">
        <f>IF(GS$9=$N63,#REF!,0)</f>
        <v>0</v>
      </c>
      <c r="GT63" s="1098">
        <f>IF(GT$9=$N63,#REF!,0)</f>
        <v>0</v>
      </c>
      <c r="GU63" s="1098">
        <f>IF(GU$9=$N63,#REF!,0)</f>
        <v>0</v>
      </c>
      <c r="GV63" s="1098">
        <f>IF(GV$9=$N63,#REF!,0)</f>
        <v>0</v>
      </c>
      <c r="GW63" s="1098">
        <f>IF(GW$9=$N63,#REF!,0)</f>
        <v>0</v>
      </c>
      <c r="GX63" s="1098">
        <f>IF(GX$9=$N63,#REF!,0)</f>
        <v>0</v>
      </c>
      <c r="GY63" s="1098">
        <f>IF(GY$9=$N63,#REF!,0)</f>
        <v>0</v>
      </c>
      <c r="GZ63" s="1098">
        <f>IF(GZ$9=$N63,#REF!,0)</f>
        <v>0</v>
      </c>
      <c r="HA63" s="1098">
        <f>IF(HA$9=$N63,#REF!,0)</f>
        <v>0</v>
      </c>
      <c r="HB63" s="1098">
        <f>IF(HB$9=$N63,#REF!,0)</f>
        <v>0</v>
      </c>
      <c r="HC63" s="1098">
        <f>IF(HC$9=$N63,#REF!,0)</f>
        <v>0</v>
      </c>
      <c r="HD63" s="1098">
        <f>IF(HD$9=$N63,#REF!,0)</f>
        <v>0</v>
      </c>
      <c r="HE63" s="1098">
        <f>IF(HE$9=$N63,#REF!,0)</f>
        <v>0</v>
      </c>
      <c r="HF63" s="1098">
        <f>IF(HF$9=$N63,#REF!,0)</f>
        <v>0</v>
      </c>
      <c r="HG63" s="1098">
        <f>IF(HG$9=$N63,#REF!,0)</f>
        <v>0</v>
      </c>
      <c r="HH63" s="1098">
        <f>IF(HH$9=$N63,#REF!,0)</f>
        <v>0</v>
      </c>
      <c r="HI63" s="1098">
        <f>IF(HI$9=$N63,#REF!,0)</f>
        <v>0</v>
      </c>
      <c r="HJ63" s="1098">
        <f>IF(HJ$9=$N63,#REF!,0)</f>
        <v>0</v>
      </c>
      <c r="HK63" s="1098">
        <f>IF(HK$9=$N63,#REF!,0)</f>
        <v>0</v>
      </c>
      <c r="HL63" s="1098">
        <f>IF(HL$9=$N63,#REF!,0)</f>
        <v>0</v>
      </c>
      <c r="HM63" s="1098">
        <f>IF(HM$9=$N63,#REF!,0)</f>
        <v>0</v>
      </c>
      <c r="HN63" s="1098" t="e">
        <f>IF(HN$9=$N63,#REF!,0)</f>
        <v>#REF!</v>
      </c>
      <c r="HO63" s="1098">
        <f>IF(HO$9=$N63,#REF!,0)</f>
        <v>0</v>
      </c>
      <c r="HP63" s="1098">
        <f>IF(HP$9=$N63,#REF!,0)</f>
        <v>0</v>
      </c>
      <c r="HQ63" s="1098">
        <f>IF(HQ$9=$N63,#REF!,0)</f>
        <v>0</v>
      </c>
      <c r="HR63" s="1098">
        <f>IF(HR$9=$N63,#REF!,0)</f>
        <v>0</v>
      </c>
      <c r="HS63" s="1098">
        <f>IF(HS$9=$N63,#REF!,0)</f>
        <v>0</v>
      </c>
      <c r="HT63" s="1098">
        <f>IF(HT$9=$N63,#REF!,0)</f>
        <v>0</v>
      </c>
      <c r="HU63" s="1098">
        <f>IF(HU$9=$N63,#REF!,0)</f>
        <v>0</v>
      </c>
      <c r="HV63" s="1098">
        <f>IF(HV$9=$N63,#REF!,0)</f>
        <v>0</v>
      </c>
      <c r="HW63" s="1098">
        <f>IF(HW$9=$N63,#REF!,0)</f>
        <v>0</v>
      </c>
      <c r="HX63" s="1098">
        <f>IF(HX$9=$N63,#REF!,0)</f>
        <v>0</v>
      </c>
      <c r="HY63" s="1098">
        <f>IF(HY$9=$N63,#REF!,0)</f>
        <v>0</v>
      </c>
      <c r="HZ63" s="1098">
        <f>IF(HZ$9=$N63,#REF!,0)</f>
        <v>0</v>
      </c>
      <c r="IA63" s="1098">
        <f>IF(IA$9=$N63,#REF!,0)</f>
        <v>0</v>
      </c>
      <c r="IB63" s="1098">
        <f>IF(IB$9=$N63,#REF!,0)</f>
        <v>0</v>
      </c>
      <c r="IC63" s="1098">
        <f>IF(IC$9=$N63,#REF!,0)</f>
        <v>0</v>
      </c>
      <c r="ID63" s="1098">
        <f>IF(ID$9=$N63,#REF!,0)</f>
        <v>0</v>
      </c>
      <c r="IE63" s="1098">
        <f>IF(IE$9=$N63,#REF!,0)</f>
        <v>0</v>
      </c>
      <c r="IF63" s="1098">
        <f>IF(IF$9=$N63,#REF!,0)</f>
        <v>0</v>
      </c>
      <c r="IG63" s="1098">
        <f>IF(IG$9=$N63,#REF!,0)</f>
        <v>0</v>
      </c>
      <c r="IH63" s="1098">
        <f>IF(IH$9=$N63,#REF!,0)</f>
        <v>0</v>
      </c>
      <c r="II63" s="1098">
        <f>IF(II$9=$N63,#REF!,0)</f>
        <v>0</v>
      </c>
      <c r="IJ63" s="1098">
        <f>IF(IJ$9=$N63,#REF!,0)</f>
        <v>0</v>
      </c>
      <c r="IK63" s="1098">
        <f>IF(IK$9=$N63,#REF!,0)</f>
        <v>0</v>
      </c>
      <c r="IL63" s="1098">
        <f>IF(IL$9=$N63,#REF!,0)</f>
        <v>0</v>
      </c>
      <c r="IM63" s="1098">
        <f>IF(IM$9=$N63,#REF!,0)</f>
        <v>0</v>
      </c>
      <c r="IN63" s="1098">
        <f>IF(IN$9=$N63,#REF!,0)</f>
        <v>0</v>
      </c>
      <c r="IO63" s="1098">
        <f>IF(IO$9=$N63,#REF!,0)</f>
        <v>0</v>
      </c>
      <c r="IP63" s="1098">
        <f>IF(IP$9=$N63,#REF!,0)</f>
        <v>0</v>
      </c>
      <c r="IQ63" s="1098">
        <f>IF(IQ$9=$N63,#REF!,0)</f>
        <v>0</v>
      </c>
      <c r="IR63" s="1098">
        <f>IF(IR$9=$N63,#REF!,0)</f>
        <v>0</v>
      </c>
      <c r="IS63" s="1098">
        <f>IF(IS$9=$N63,#REF!,0)</f>
        <v>0</v>
      </c>
      <c r="IT63" s="1098">
        <f>IF(IT$9=$N63,#REF!,0)</f>
        <v>0</v>
      </c>
      <c r="IU63" s="1098">
        <f>IF(IU$9=$N63,#REF!,0)</f>
        <v>0</v>
      </c>
      <c r="IV63" s="1098">
        <f>IF(IV$9=$N63,#REF!,0)</f>
        <v>0</v>
      </c>
      <c r="IW63" s="1098">
        <f>IF(IW$9=$N63,#REF!,0)</f>
        <v>0</v>
      </c>
      <c r="IX63" s="1098">
        <f>IF(IX$9=$N63,#REF!,0)</f>
        <v>0</v>
      </c>
      <c r="IY63" s="1098">
        <f>IF(IY$9=$N63,#REF!,0)</f>
        <v>0</v>
      </c>
      <c r="IZ63" s="1098">
        <f>IF(IZ$9=$N63,#REF!,0)</f>
        <v>0</v>
      </c>
      <c r="JA63" s="1098">
        <f>IF(JA$9=$N63,#REF!,0)</f>
        <v>0</v>
      </c>
      <c r="JB63" s="1098">
        <f>IF(JB$9=$N63,#REF!,0)</f>
        <v>0</v>
      </c>
      <c r="JC63" s="1098">
        <f>IF(JC$9=$N63,#REF!,0)</f>
        <v>0</v>
      </c>
      <c r="JD63" s="1098">
        <f>IF(JD$9=$N63,#REF!,0)</f>
        <v>0</v>
      </c>
      <c r="JE63" s="1098">
        <f>IF(JE$9=$N63,#REF!,0)</f>
        <v>0</v>
      </c>
      <c r="JF63" s="1098">
        <f>IF(JF$9=$N63,#REF!,0)</f>
        <v>0</v>
      </c>
      <c r="JG63" s="1098">
        <f>IF(JG$9=$N63,#REF!,0)</f>
        <v>0</v>
      </c>
      <c r="JH63" s="1098">
        <f>IF(JH$9=$N63,#REF!,0)</f>
        <v>0</v>
      </c>
      <c r="JI63" s="1098">
        <f>IF(JI$9=$N63,#REF!,0)</f>
        <v>0</v>
      </c>
      <c r="JJ63" s="1098">
        <f>IF(JJ$9=$N63,#REF!,0)</f>
        <v>0</v>
      </c>
      <c r="JK63" s="1098">
        <f>IF(JK$9=$N63,#REF!,0)</f>
        <v>0</v>
      </c>
      <c r="JL63" s="1098">
        <f>IF(JL$9=$N63,#REF!,0)</f>
        <v>0</v>
      </c>
      <c r="JM63" s="1098">
        <f>IF(JM$9=$N63,#REF!,0)</f>
        <v>0</v>
      </c>
      <c r="JN63" s="1098">
        <f>IF(JN$9=$N63,#REF!,0)</f>
        <v>0</v>
      </c>
      <c r="JO63" s="1098">
        <f>IF(JO$9=$N63,#REF!,0)</f>
        <v>0</v>
      </c>
      <c r="JP63" s="1098">
        <f>IF(JP$9=$N63,#REF!,0)</f>
        <v>0</v>
      </c>
      <c r="JQ63" s="1098">
        <f>IF(JQ$9=$N63,#REF!,0)</f>
        <v>0</v>
      </c>
      <c r="JR63" s="1098">
        <f>IF(JR$9=$N63,#REF!,0)</f>
        <v>0</v>
      </c>
      <c r="JS63" s="1098">
        <f>IF(JS$9=$N63,#REF!,0)</f>
        <v>0</v>
      </c>
      <c r="JT63" s="1098">
        <f>IF(JT$9=$N63,#REF!,0)</f>
        <v>0</v>
      </c>
      <c r="JU63" s="1098">
        <f>IF(JU$9=$N63,#REF!,0)</f>
        <v>0</v>
      </c>
      <c r="JV63" s="1098">
        <f>IF(JV$9=$N63,#REF!,0)</f>
        <v>0</v>
      </c>
      <c r="JW63" s="1098">
        <f>IF(JW$9=$N63,#REF!,0)</f>
        <v>0</v>
      </c>
      <c r="JX63" s="681"/>
      <c r="JZ63" s="681">
        <f t="shared" si="148"/>
        <v>0</v>
      </c>
      <c r="KA63" s="681">
        <f t="shared" si="148"/>
        <v>0</v>
      </c>
      <c r="KB63" s="681">
        <f t="shared" si="148"/>
        <v>0</v>
      </c>
      <c r="KC63" s="681">
        <f t="shared" si="148"/>
        <v>0</v>
      </c>
      <c r="KD63" s="681">
        <f t="shared" si="148"/>
        <v>0</v>
      </c>
      <c r="KE63" s="681">
        <f t="shared" si="148"/>
        <v>0</v>
      </c>
      <c r="KF63" s="681">
        <f t="shared" si="148"/>
        <v>0</v>
      </c>
      <c r="KG63" s="681">
        <f t="shared" si="148"/>
        <v>0</v>
      </c>
      <c r="KH63" s="681">
        <f t="shared" si="148"/>
        <v>0</v>
      </c>
      <c r="KI63" s="681">
        <f t="shared" si="148"/>
        <v>0</v>
      </c>
      <c r="KJ63" s="681">
        <f t="shared" si="148"/>
        <v>0</v>
      </c>
      <c r="KN63" s="1098">
        <f t="shared" ref="KN63:LC78" si="185">IF(KN$9=$M63,$DV63,0)</f>
        <v>0</v>
      </c>
      <c r="KO63" s="1098">
        <f t="shared" si="185"/>
        <v>0</v>
      </c>
      <c r="KP63" s="1098">
        <f t="shared" si="185"/>
        <v>0</v>
      </c>
      <c r="KQ63" s="1098">
        <f t="shared" si="185"/>
        <v>0</v>
      </c>
      <c r="KR63" s="1098">
        <f t="shared" si="185"/>
        <v>0</v>
      </c>
      <c r="KS63" s="1098">
        <f t="shared" si="185"/>
        <v>0</v>
      </c>
      <c r="KT63" s="1098">
        <f t="shared" si="185"/>
        <v>0</v>
      </c>
      <c r="KU63" s="1098">
        <f t="shared" si="185"/>
        <v>0</v>
      </c>
      <c r="KV63" s="1098">
        <f t="shared" si="185"/>
        <v>0</v>
      </c>
      <c r="KW63" s="1098">
        <f t="shared" si="185"/>
        <v>0</v>
      </c>
      <c r="KX63" s="1098">
        <f t="shared" si="185"/>
        <v>0</v>
      </c>
      <c r="KY63" s="1098">
        <f t="shared" si="185"/>
        <v>0</v>
      </c>
      <c r="KZ63" s="1098">
        <f t="shared" si="185"/>
        <v>0</v>
      </c>
      <c r="LA63" s="1098">
        <f t="shared" si="185"/>
        <v>0</v>
      </c>
      <c r="LB63" s="1098">
        <f t="shared" si="185"/>
        <v>0</v>
      </c>
      <c r="LC63" s="1098">
        <f t="shared" si="185"/>
        <v>0</v>
      </c>
      <c r="LD63" s="1098">
        <f t="shared" si="184"/>
        <v>0</v>
      </c>
      <c r="LE63" s="1098">
        <f t="shared" si="184"/>
        <v>0</v>
      </c>
      <c r="LF63" s="1098">
        <f t="shared" si="184"/>
        <v>0</v>
      </c>
      <c r="LG63" s="1098">
        <f t="shared" si="184"/>
        <v>0</v>
      </c>
      <c r="LH63" s="1098">
        <f t="shared" si="184"/>
        <v>0</v>
      </c>
      <c r="LI63" s="1098">
        <f t="shared" si="184"/>
        <v>0</v>
      </c>
      <c r="LJ63" s="1098">
        <f t="shared" si="184"/>
        <v>0</v>
      </c>
      <c r="LK63" s="1098">
        <f t="shared" si="184"/>
        <v>0</v>
      </c>
      <c r="LL63" s="1098">
        <f t="shared" si="184"/>
        <v>0</v>
      </c>
      <c r="LM63" s="1098">
        <f t="shared" si="184"/>
        <v>0</v>
      </c>
      <c r="LN63" s="1098">
        <f t="shared" si="184"/>
        <v>0</v>
      </c>
      <c r="LO63" s="1098">
        <f t="shared" si="184"/>
        <v>0</v>
      </c>
      <c r="LP63" s="1098">
        <f t="shared" si="184"/>
        <v>0</v>
      </c>
      <c r="LQ63" s="1098">
        <f t="shared" si="184"/>
        <v>0</v>
      </c>
      <c r="LR63" s="1098">
        <f t="shared" si="184"/>
        <v>0</v>
      </c>
      <c r="LS63" s="1098">
        <f t="shared" si="180"/>
        <v>0</v>
      </c>
    </row>
    <row r="64" spans="1:331" ht="20.100000000000001" customHeight="1" x14ac:dyDescent="0.35">
      <c r="A64" s="668"/>
      <c r="B64" s="871"/>
      <c r="C64" s="870"/>
      <c r="D64" s="871"/>
      <c r="E64" s="871"/>
      <c r="F64" s="871"/>
      <c r="G64" s="871"/>
      <c r="H64" s="871"/>
      <c r="I64" s="871"/>
      <c r="J64" s="871" t="s">
        <v>194</v>
      </c>
      <c r="K64" s="885"/>
      <c r="L64" s="890"/>
      <c r="M64" s="892"/>
      <c r="N64" s="892">
        <v>3237</v>
      </c>
      <c r="O64" s="920" t="s">
        <v>198</v>
      </c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635"/>
      <c r="AJ64" s="31"/>
      <c r="AK64" s="31"/>
      <c r="AL64" s="31"/>
      <c r="AM64" s="31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31"/>
      <c r="AZ64" s="31"/>
      <c r="BA64" s="31"/>
      <c r="BB64" s="54"/>
      <c r="BC64" s="54"/>
      <c r="BD64" s="54"/>
      <c r="BE64" s="54"/>
      <c r="BF64" s="54"/>
      <c r="BG64" s="54"/>
      <c r="BH64" s="54"/>
      <c r="BI64" s="31"/>
      <c r="BJ64" s="54"/>
      <c r="BK64" s="54"/>
      <c r="BL64" s="54"/>
      <c r="BM64" s="31"/>
      <c r="BN64" s="31"/>
      <c r="BO64" s="54"/>
      <c r="BP64" s="54"/>
      <c r="BQ64" s="54"/>
      <c r="BR64" s="31"/>
      <c r="BS64" s="54"/>
      <c r="BT64" s="54"/>
      <c r="BU64" s="31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838"/>
      <c r="DA64" s="838"/>
      <c r="DB64" s="54">
        <v>0</v>
      </c>
      <c r="DC64" s="838">
        <v>3721.88</v>
      </c>
      <c r="DD64" s="838">
        <f t="shared" si="171"/>
        <v>0</v>
      </c>
      <c r="DE64" s="838">
        <f t="shared" si="172"/>
        <v>0</v>
      </c>
      <c r="DF64" s="838">
        <v>0</v>
      </c>
      <c r="DG64" s="838">
        <v>0</v>
      </c>
      <c r="DH64" s="54"/>
      <c r="DI64" s="838"/>
      <c r="DJ64" s="54">
        <f t="shared" si="174"/>
        <v>0</v>
      </c>
      <c r="DK64" s="838">
        <v>0</v>
      </c>
      <c r="DL64" s="838"/>
      <c r="DM64" s="54">
        <f t="shared" si="175"/>
        <v>0</v>
      </c>
      <c r="DN64" s="838">
        <v>0</v>
      </c>
      <c r="DO64" s="838">
        <v>1750</v>
      </c>
      <c r="DP64" s="838">
        <f t="shared" si="176"/>
        <v>0</v>
      </c>
      <c r="DQ64" s="838">
        <f>(DR64-DN64)</f>
        <v>5500</v>
      </c>
      <c r="DR64" s="838">
        <v>5500</v>
      </c>
      <c r="DS64" s="838">
        <v>3500</v>
      </c>
      <c r="DT64" s="838">
        <f t="shared" si="21"/>
        <v>63.636363636363633</v>
      </c>
      <c r="DU64" s="838">
        <f t="shared" si="178"/>
        <v>-3700</v>
      </c>
      <c r="DV64" s="838">
        <v>1800</v>
      </c>
      <c r="DW64" s="838">
        <v>0</v>
      </c>
      <c r="DX64" s="838"/>
      <c r="DY64" s="838"/>
      <c r="DZ64" s="838">
        <v>3721.88</v>
      </c>
      <c r="EA64" s="838">
        <v>0</v>
      </c>
      <c r="EB64" s="838">
        <v>2903.61</v>
      </c>
      <c r="EC64" s="838">
        <f t="shared" si="23"/>
        <v>0</v>
      </c>
      <c r="ED64" s="838">
        <f t="shared" si="179"/>
        <v>6000</v>
      </c>
      <c r="EE64" s="838">
        <v>6000</v>
      </c>
      <c r="EF64" s="838">
        <v>0</v>
      </c>
      <c r="EG64" s="838">
        <f t="shared" si="24"/>
        <v>0</v>
      </c>
      <c r="EH64" s="838" t="e">
        <f>(#REF!-EE64)</f>
        <v>#REF!</v>
      </c>
      <c r="EI64" s="838">
        <f>IFERROR(#REF!/DZ64*100,)</f>
        <v>0</v>
      </c>
      <c r="EJ64" s="838">
        <f>IFERROR(#REF!/#REF!*100,)</f>
        <v>0</v>
      </c>
      <c r="EK64" s="838">
        <v>20000</v>
      </c>
      <c r="EL64" s="838"/>
      <c r="EM64" s="838"/>
      <c r="EN64" s="838"/>
      <c r="EO64" s="838"/>
      <c r="EP64" s="838"/>
      <c r="EQ64" s="838"/>
      <c r="ER64" s="838"/>
      <c r="ES64" s="146">
        <f t="shared" si="26"/>
        <v>0</v>
      </c>
      <c r="EX64" s="739">
        <f>IF(EX$9=$K64,#REF!,0)</f>
        <v>0</v>
      </c>
      <c r="EY64" s="739">
        <f>IF(EY$9=$K64,#REF!,0)</f>
        <v>0</v>
      </c>
      <c r="EZ64" s="739">
        <f>IF(EZ$9=$K64,#REF!,0)</f>
        <v>0</v>
      </c>
      <c r="FA64" s="739">
        <f>IF(FA$9=$K64,#REF!,0)</f>
        <v>0</v>
      </c>
      <c r="FB64" s="739">
        <f>IF(FB$9=$K64,#REF!,0)</f>
        <v>0</v>
      </c>
      <c r="FC64" s="739">
        <f>IF(FC$9=$K64,#REF!,0)</f>
        <v>0</v>
      </c>
      <c r="FD64" s="739">
        <f>IF(FD$9=$K64,#REF!,0)</f>
        <v>0</v>
      </c>
      <c r="FE64" s="739">
        <f>IF(FE$9=$K64,#REF!,0)</f>
        <v>0</v>
      </c>
      <c r="FF64" s="739">
        <f>IF(FF$9=$K64,#REF!,0)</f>
        <v>0</v>
      </c>
      <c r="FG64" s="739">
        <f>IF(FG$9=$K64,#REF!,0)</f>
        <v>0</v>
      </c>
      <c r="FH64" s="739">
        <f>IF(FH$9=$K64,#REF!,0)</f>
        <v>0</v>
      </c>
      <c r="FI64" s="739">
        <f>IF(FI$9=$K64,#REF!,0)</f>
        <v>0</v>
      </c>
      <c r="FJ64" s="739">
        <f>IF(FJ$9=$K64,#REF!,0)</f>
        <v>0</v>
      </c>
      <c r="FK64" s="739">
        <f>IF(FK$9=$K64,#REF!,0)</f>
        <v>0</v>
      </c>
      <c r="FL64" s="739">
        <f>IF(FL$9=$K64,#REF!,0)</f>
        <v>0</v>
      </c>
      <c r="FM64" s="739">
        <f>IF(FM$9=$K64,#REF!,0)</f>
        <v>0</v>
      </c>
      <c r="FN64" s="739">
        <f>IF(FN$9=$K64,#REF!,0)</f>
        <v>0</v>
      </c>
      <c r="FO64" s="739">
        <f>IF(FO$9=$K64,#REF!,0)</f>
        <v>0</v>
      </c>
      <c r="FP64" s="739">
        <f>IF(FP$9=$K64,#REF!,0)</f>
        <v>0</v>
      </c>
      <c r="FQ64" s="739">
        <f>IF(FQ$9=$K64,#REF!,0)</f>
        <v>0</v>
      </c>
      <c r="FU64" s="739">
        <f t="shared" si="181"/>
        <v>0</v>
      </c>
      <c r="FV64" s="739">
        <f t="shared" si="181"/>
        <v>0</v>
      </c>
      <c r="FW64" s="739">
        <f t="shared" si="181"/>
        <v>0</v>
      </c>
      <c r="FX64" s="739">
        <f t="shared" si="181"/>
        <v>0</v>
      </c>
      <c r="FY64" s="739">
        <f t="shared" si="181"/>
        <v>0</v>
      </c>
      <c r="FZ64" s="739">
        <f t="shared" si="181"/>
        <v>0</v>
      </c>
      <c r="GA64" s="739">
        <f t="shared" si="181"/>
        <v>0</v>
      </c>
      <c r="GB64" s="739">
        <f t="shared" si="181"/>
        <v>0</v>
      </c>
      <c r="GC64" s="739">
        <f t="shared" si="181"/>
        <v>0</v>
      </c>
      <c r="GD64" s="739">
        <f t="shared" si="181"/>
        <v>0</v>
      </c>
      <c r="GE64" s="739">
        <f t="shared" si="182"/>
        <v>0</v>
      </c>
      <c r="GF64" s="739">
        <f t="shared" si="182"/>
        <v>0</v>
      </c>
      <c r="GG64" s="739">
        <f t="shared" si="182"/>
        <v>0</v>
      </c>
      <c r="GH64" s="739">
        <f t="shared" si="182"/>
        <v>0</v>
      </c>
      <c r="GI64" s="739">
        <f t="shared" si="182"/>
        <v>0</v>
      </c>
      <c r="GJ64" s="739">
        <f t="shared" si="182"/>
        <v>0</v>
      </c>
      <c r="GK64" s="739">
        <f t="shared" si="182"/>
        <v>0</v>
      </c>
      <c r="GL64" s="739">
        <f t="shared" si="182"/>
        <v>0</v>
      </c>
      <c r="GM64" s="739">
        <f t="shared" si="182"/>
        <v>0</v>
      </c>
      <c r="GN64" s="739">
        <f t="shared" si="182"/>
        <v>0</v>
      </c>
      <c r="GQ64" s="1098">
        <f>IF(GQ$9=$N64,#REF!,0)</f>
        <v>0</v>
      </c>
      <c r="GR64" s="1098">
        <f>IF(GR$9=$N64,#REF!,0)</f>
        <v>0</v>
      </c>
      <c r="GS64" s="1098">
        <f>IF(GS$9=$N64,#REF!,0)</f>
        <v>0</v>
      </c>
      <c r="GT64" s="1098">
        <f>IF(GT$9=$N64,#REF!,0)</f>
        <v>0</v>
      </c>
      <c r="GU64" s="1098">
        <f>IF(GU$9=$N64,#REF!,0)</f>
        <v>0</v>
      </c>
      <c r="GV64" s="1098">
        <f>IF(GV$9=$N64,#REF!,0)</f>
        <v>0</v>
      </c>
      <c r="GW64" s="1098">
        <f>IF(GW$9=$N64,#REF!,0)</f>
        <v>0</v>
      </c>
      <c r="GX64" s="1098">
        <f>IF(GX$9=$N64,#REF!,0)</f>
        <v>0</v>
      </c>
      <c r="GY64" s="1098">
        <f>IF(GY$9=$N64,#REF!,0)</f>
        <v>0</v>
      </c>
      <c r="GZ64" s="1098">
        <f>IF(GZ$9=$N64,#REF!,0)</f>
        <v>0</v>
      </c>
      <c r="HA64" s="1098">
        <f>IF(HA$9=$N64,#REF!,0)</f>
        <v>0</v>
      </c>
      <c r="HB64" s="1098">
        <f>IF(HB$9=$N64,#REF!,0)</f>
        <v>0</v>
      </c>
      <c r="HC64" s="1098">
        <f>IF(HC$9=$N64,#REF!,0)</f>
        <v>0</v>
      </c>
      <c r="HD64" s="1098">
        <f>IF(HD$9=$N64,#REF!,0)</f>
        <v>0</v>
      </c>
      <c r="HE64" s="1098">
        <f>IF(HE$9=$N64,#REF!,0)</f>
        <v>0</v>
      </c>
      <c r="HF64" s="1098">
        <f>IF(HF$9=$N64,#REF!,0)</f>
        <v>0</v>
      </c>
      <c r="HG64" s="1098">
        <f>IF(HG$9=$N64,#REF!,0)</f>
        <v>0</v>
      </c>
      <c r="HH64" s="1098">
        <f>IF(HH$9=$N64,#REF!,0)</f>
        <v>0</v>
      </c>
      <c r="HI64" s="1098">
        <f>IF(HI$9=$N64,#REF!,0)</f>
        <v>0</v>
      </c>
      <c r="HJ64" s="1098">
        <f>IF(HJ$9=$N64,#REF!,0)</f>
        <v>0</v>
      </c>
      <c r="HK64" s="1098">
        <f>IF(HK$9=$N64,#REF!,0)</f>
        <v>0</v>
      </c>
      <c r="HL64" s="1098">
        <f>IF(HL$9=$N64,#REF!,0)</f>
        <v>0</v>
      </c>
      <c r="HM64" s="1098">
        <f>IF(HM$9=$N64,#REF!,0)</f>
        <v>0</v>
      </c>
      <c r="HN64" s="1098">
        <f>IF(HN$9=$N64,#REF!,0)</f>
        <v>0</v>
      </c>
      <c r="HO64" s="1098" t="e">
        <f>IF(HO$9=$N64,#REF!,0)</f>
        <v>#REF!</v>
      </c>
      <c r="HP64" s="1098">
        <f>IF(HP$9=$N64,#REF!,0)</f>
        <v>0</v>
      </c>
      <c r="HQ64" s="1098">
        <f>IF(HQ$9=$N64,#REF!,0)</f>
        <v>0</v>
      </c>
      <c r="HR64" s="1098">
        <f>IF(HR$9=$N64,#REF!,0)</f>
        <v>0</v>
      </c>
      <c r="HS64" s="1098">
        <f>IF(HS$9=$N64,#REF!,0)</f>
        <v>0</v>
      </c>
      <c r="HT64" s="1098">
        <f>IF(HT$9=$N64,#REF!,0)</f>
        <v>0</v>
      </c>
      <c r="HU64" s="1098">
        <f>IF(HU$9=$N64,#REF!,0)</f>
        <v>0</v>
      </c>
      <c r="HV64" s="1098">
        <f>IF(HV$9=$N64,#REF!,0)</f>
        <v>0</v>
      </c>
      <c r="HW64" s="1098">
        <f>IF(HW$9=$N64,#REF!,0)</f>
        <v>0</v>
      </c>
      <c r="HX64" s="1098">
        <f>IF(HX$9=$N64,#REF!,0)</f>
        <v>0</v>
      </c>
      <c r="HY64" s="1098">
        <f>IF(HY$9=$N64,#REF!,0)</f>
        <v>0</v>
      </c>
      <c r="HZ64" s="1098">
        <f>IF(HZ$9=$N64,#REF!,0)</f>
        <v>0</v>
      </c>
      <c r="IA64" s="1098">
        <f>IF(IA$9=$N64,#REF!,0)</f>
        <v>0</v>
      </c>
      <c r="IB64" s="1098">
        <f>IF(IB$9=$N64,#REF!,0)</f>
        <v>0</v>
      </c>
      <c r="IC64" s="1098">
        <f>IF(IC$9=$N64,#REF!,0)</f>
        <v>0</v>
      </c>
      <c r="ID64" s="1098">
        <f>IF(ID$9=$N64,#REF!,0)</f>
        <v>0</v>
      </c>
      <c r="IE64" s="1098">
        <f>IF(IE$9=$N64,#REF!,0)</f>
        <v>0</v>
      </c>
      <c r="IF64" s="1098">
        <f>IF(IF$9=$N64,#REF!,0)</f>
        <v>0</v>
      </c>
      <c r="IG64" s="1098">
        <f>IF(IG$9=$N64,#REF!,0)</f>
        <v>0</v>
      </c>
      <c r="IH64" s="1098">
        <f>IF(IH$9=$N64,#REF!,0)</f>
        <v>0</v>
      </c>
      <c r="II64" s="1098">
        <f>IF(II$9=$N64,#REF!,0)</f>
        <v>0</v>
      </c>
      <c r="IJ64" s="1098">
        <f>IF(IJ$9=$N64,#REF!,0)</f>
        <v>0</v>
      </c>
      <c r="IK64" s="1098">
        <f>IF(IK$9=$N64,#REF!,0)</f>
        <v>0</v>
      </c>
      <c r="IL64" s="1098">
        <f>IF(IL$9=$N64,#REF!,0)</f>
        <v>0</v>
      </c>
      <c r="IM64" s="1098">
        <f>IF(IM$9=$N64,#REF!,0)</f>
        <v>0</v>
      </c>
      <c r="IN64" s="1098">
        <f>IF(IN$9=$N64,#REF!,0)</f>
        <v>0</v>
      </c>
      <c r="IO64" s="1098">
        <f>IF(IO$9=$N64,#REF!,0)</f>
        <v>0</v>
      </c>
      <c r="IP64" s="1098">
        <f>IF(IP$9=$N64,#REF!,0)</f>
        <v>0</v>
      </c>
      <c r="IQ64" s="1098">
        <f>IF(IQ$9=$N64,#REF!,0)</f>
        <v>0</v>
      </c>
      <c r="IR64" s="1098">
        <f>IF(IR$9=$N64,#REF!,0)</f>
        <v>0</v>
      </c>
      <c r="IS64" s="1098">
        <f>IF(IS$9=$N64,#REF!,0)</f>
        <v>0</v>
      </c>
      <c r="IT64" s="1098">
        <f>IF(IT$9=$N64,#REF!,0)</f>
        <v>0</v>
      </c>
      <c r="IU64" s="1098">
        <f>IF(IU$9=$N64,#REF!,0)</f>
        <v>0</v>
      </c>
      <c r="IV64" s="1098">
        <f>IF(IV$9=$N64,#REF!,0)</f>
        <v>0</v>
      </c>
      <c r="IW64" s="1098">
        <f>IF(IW$9=$N64,#REF!,0)</f>
        <v>0</v>
      </c>
      <c r="IX64" s="1098">
        <f>IF(IX$9=$N64,#REF!,0)</f>
        <v>0</v>
      </c>
      <c r="IY64" s="1098">
        <f>IF(IY$9=$N64,#REF!,0)</f>
        <v>0</v>
      </c>
      <c r="IZ64" s="1098">
        <f>IF(IZ$9=$N64,#REF!,0)</f>
        <v>0</v>
      </c>
      <c r="JA64" s="1098">
        <f>IF(JA$9=$N64,#REF!,0)</f>
        <v>0</v>
      </c>
      <c r="JB64" s="1098">
        <f>IF(JB$9=$N64,#REF!,0)</f>
        <v>0</v>
      </c>
      <c r="JC64" s="1098">
        <f>IF(JC$9=$N64,#REF!,0)</f>
        <v>0</v>
      </c>
      <c r="JD64" s="1098">
        <f>IF(JD$9=$N64,#REF!,0)</f>
        <v>0</v>
      </c>
      <c r="JE64" s="1098">
        <f>IF(JE$9=$N64,#REF!,0)</f>
        <v>0</v>
      </c>
      <c r="JF64" s="1098">
        <f>IF(JF$9=$N64,#REF!,0)</f>
        <v>0</v>
      </c>
      <c r="JG64" s="1098">
        <f>IF(JG$9=$N64,#REF!,0)</f>
        <v>0</v>
      </c>
      <c r="JH64" s="1098">
        <f>IF(JH$9=$N64,#REF!,0)</f>
        <v>0</v>
      </c>
      <c r="JI64" s="1098">
        <f>IF(JI$9=$N64,#REF!,0)</f>
        <v>0</v>
      </c>
      <c r="JJ64" s="1098">
        <f>IF(JJ$9=$N64,#REF!,0)</f>
        <v>0</v>
      </c>
      <c r="JK64" s="1098">
        <f>IF(JK$9=$N64,#REF!,0)</f>
        <v>0</v>
      </c>
      <c r="JL64" s="1098">
        <f>IF(JL$9=$N64,#REF!,0)</f>
        <v>0</v>
      </c>
      <c r="JM64" s="1098">
        <f>IF(JM$9=$N64,#REF!,0)</f>
        <v>0</v>
      </c>
      <c r="JN64" s="1098">
        <f>IF(JN$9=$N64,#REF!,0)</f>
        <v>0</v>
      </c>
      <c r="JO64" s="1098">
        <f>IF(JO$9=$N64,#REF!,0)</f>
        <v>0</v>
      </c>
      <c r="JP64" s="1098">
        <f>IF(JP$9=$N64,#REF!,0)</f>
        <v>0</v>
      </c>
      <c r="JQ64" s="1098">
        <f>IF(JQ$9=$N64,#REF!,0)</f>
        <v>0</v>
      </c>
      <c r="JR64" s="1098">
        <f>IF(JR$9=$N64,#REF!,0)</f>
        <v>0</v>
      </c>
      <c r="JS64" s="1098">
        <f>IF(JS$9=$N64,#REF!,0)</f>
        <v>0</v>
      </c>
      <c r="JT64" s="1098">
        <f>IF(JT$9=$N64,#REF!,0)</f>
        <v>0</v>
      </c>
      <c r="JU64" s="1098">
        <f>IF(JU$9=$N64,#REF!,0)</f>
        <v>0</v>
      </c>
      <c r="JV64" s="1098">
        <f>IF(JV$9=$N64,#REF!,0)</f>
        <v>0</v>
      </c>
      <c r="JW64" s="1098">
        <f>IF(JW$9=$N64,#REF!,0)</f>
        <v>0</v>
      </c>
      <c r="JX64" s="681"/>
      <c r="JZ64" s="681">
        <f t="shared" ref="JZ64:KJ73" si="186">IF(JZ$9=$L64,$DY64,0)</f>
        <v>0</v>
      </c>
      <c r="KA64" s="681">
        <f t="shared" si="186"/>
        <v>0</v>
      </c>
      <c r="KB64" s="681">
        <f t="shared" si="186"/>
        <v>0</v>
      </c>
      <c r="KC64" s="681">
        <f t="shared" si="186"/>
        <v>0</v>
      </c>
      <c r="KD64" s="681">
        <f t="shared" si="186"/>
        <v>0</v>
      </c>
      <c r="KE64" s="681">
        <f t="shared" si="186"/>
        <v>0</v>
      </c>
      <c r="KF64" s="681">
        <f t="shared" si="186"/>
        <v>0</v>
      </c>
      <c r="KG64" s="681">
        <f t="shared" si="186"/>
        <v>0</v>
      </c>
      <c r="KH64" s="681">
        <f t="shared" si="186"/>
        <v>0</v>
      </c>
      <c r="KI64" s="681">
        <f t="shared" si="186"/>
        <v>0</v>
      </c>
      <c r="KJ64" s="681">
        <f t="shared" si="186"/>
        <v>0</v>
      </c>
      <c r="KN64" s="1098">
        <f t="shared" si="185"/>
        <v>0</v>
      </c>
      <c r="KO64" s="1098">
        <f t="shared" si="185"/>
        <v>0</v>
      </c>
      <c r="KP64" s="1098">
        <f t="shared" si="185"/>
        <v>0</v>
      </c>
      <c r="KQ64" s="1098">
        <f t="shared" si="185"/>
        <v>0</v>
      </c>
      <c r="KR64" s="1098">
        <f t="shared" si="185"/>
        <v>0</v>
      </c>
      <c r="KS64" s="1098">
        <f t="shared" si="185"/>
        <v>0</v>
      </c>
      <c r="KT64" s="1098">
        <f t="shared" si="185"/>
        <v>0</v>
      </c>
      <c r="KU64" s="1098">
        <f t="shared" si="185"/>
        <v>0</v>
      </c>
      <c r="KV64" s="1098">
        <f t="shared" si="185"/>
        <v>0</v>
      </c>
      <c r="KW64" s="1098">
        <f t="shared" si="185"/>
        <v>0</v>
      </c>
      <c r="KX64" s="1098">
        <f t="shared" si="185"/>
        <v>0</v>
      </c>
      <c r="KY64" s="1098">
        <f t="shared" si="185"/>
        <v>0</v>
      </c>
      <c r="KZ64" s="1098">
        <f t="shared" si="185"/>
        <v>0</v>
      </c>
      <c r="LA64" s="1098">
        <f t="shared" si="185"/>
        <v>0</v>
      </c>
      <c r="LB64" s="1098">
        <f t="shared" si="185"/>
        <v>0</v>
      </c>
      <c r="LC64" s="1098">
        <f t="shared" si="185"/>
        <v>0</v>
      </c>
      <c r="LD64" s="1098">
        <f t="shared" si="184"/>
        <v>0</v>
      </c>
      <c r="LE64" s="1098">
        <f t="shared" si="184"/>
        <v>0</v>
      </c>
      <c r="LF64" s="1098">
        <f t="shared" si="184"/>
        <v>0</v>
      </c>
      <c r="LG64" s="1098">
        <f t="shared" si="184"/>
        <v>0</v>
      </c>
      <c r="LH64" s="1098">
        <f t="shared" si="184"/>
        <v>0</v>
      </c>
      <c r="LI64" s="1098">
        <f t="shared" si="184"/>
        <v>0</v>
      </c>
      <c r="LJ64" s="1098">
        <f t="shared" si="184"/>
        <v>0</v>
      </c>
      <c r="LK64" s="1098">
        <f t="shared" si="184"/>
        <v>0</v>
      </c>
      <c r="LL64" s="1098">
        <f t="shared" si="184"/>
        <v>0</v>
      </c>
      <c r="LM64" s="1098">
        <f t="shared" si="184"/>
        <v>0</v>
      </c>
      <c r="LN64" s="1098">
        <f t="shared" si="184"/>
        <v>0</v>
      </c>
      <c r="LO64" s="1098">
        <f t="shared" si="184"/>
        <v>0</v>
      </c>
      <c r="LP64" s="1098">
        <f t="shared" si="184"/>
        <v>0</v>
      </c>
      <c r="LQ64" s="1098">
        <f t="shared" si="184"/>
        <v>0</v>
      </c>
      <c r="LR64" s="1098">
        <f t="shared" si="184"/>
        <v>0</v>
      </c>
      <c r="LS64" s="1098">
        <f t="shared" si="180"/>
        <v>0</v>
      </c>
    </row>
    <row r="65" spans="1:331" ht="20.100000000000001" customHeight="1" x14ac:dyDescent="0.35">
      <c r="A65" s="668"/>
      <c r="B65" s="871"/>
      <c r="C65" s="870"/>
      <c r="D65" s="871"/>
      <c r="E65" s="871"/>
      <c r="F65" s="871"/>
      <c r="G65" s="871"/>
      <c r="H65" s="871"/>
      <c r="I65" s="871"/>
      <c r="J65" s="871" t="s">
        <v>194</v>
      </c>
      <c r="K65" s="885"/>
      <c r="L65" s="890"/>
      <c r="M65" s="892"/>
      <c r="N65" s="892">
        <v>3238</v>
      </c>
      <c r="O65" s="920" t="s">
        <v>39</v>
      </c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635"/>
      <c r="AJ65" s="31"/>
      <c r="AK65" s="31"/>
      <c r="AL65" s="31"/>
      <c r="AM65" s="31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31"/>
      <c r="AZ65" s="31"/>
      <c r="BA65" s="31"/>
      <c r="BB65" s="54"/>
      <c r="BC65" s="54"/>
      <c r="BD65" s="54"/>
      <c r="BE65" s="54"/>
      <c r="BF65" s="54"/>
      <c r="BG65" s="54">
        <v>0</v>
      </c>
      <c r="BH65" s="54">
        <v>0</v>
      </c>
      <c r="BI65" s="31">
        <f t="shared" si="162"/>
        <v>0</v>
      </c>
      <c r="BJ65" s="54">
        <v>0</v>
      </c>
      <c r="BK65" s="54"/>
      <c r="BL65" s="54"/>
      <c r="BM65" s="31"/>
      <c r="BN65" s="31"/>
      <c r="BO65" s="54">
        <v>0</v>
      </c>
      <c r="BP65" s="54"/>
      <c r="BQ65" s="54"/>
      <c r="BR65" s="31"/>
      <c r="BS65" s="54"/>
      <c r="BT65" s="54">
        <v>0</v>
      </c>
      <c r="BU65" s="31">
        <f t="shared" si="163"/>
        <v>12875</v>
      </c>
      <c r="BV65" s="54"/>
      <c r="BW65" s="54"/>
      <c r="BX65" s="54"/>
      <c r="BY65" s="54">
        <v>12875</v>
      </c>
      <c r="BZ65" s="54">
        <v>12875</v>
      </c>
      <c r="CA65" s="54">
        <f t="shared" si="8"/>
        <v>0</v>
      </c>
      <c r="CB65" s="54">
        <f t="shared" si="9"/>
        <v>100</v>
      </c>
      <c r="CC65" s="54"/>
      <c r="CD65" s="54"/>
      <c r="CE65" s="54"/>
      <c r="CF65" s="54"/>
      <c r="CG65" s="54">
        <f t="shared" si="154"/>
        <v>0</v>
      </c>
      <c r="CH65" s="54">
        <f t="shared" si="164"/>
        <v>0</v>
      </c>
      <c r="CI65" s="54"/>
      <c r="CJ65" s="54"/>
      <c r="CK65" s="54">
        <f t="shared" si="11"/>
        <v>0</v>
      </c>
      <c r="CL65" s="54">
        <f t="shared" si="165"/>
        <v>0</v>
      </c>
      <c r="CM65" s="54"/>
      <c r="CN65" s="54"/>
      <c r="CO65" s="54">
        <f t="shared" si="12"/>
        <v>0</v>
      </c>
      <c r="CP65" s="54">
        <f t="shared" si="166"/>
        <v>0</v>
      </c>
      <c r="CQ65" s="54">
        <v>0</v>
      </c>
      <c r="CR65" s="54"/>
      <c r="CS65" s="54">
        <f t="shared" si="167"/>
        <v>0</v>
      </c>
      <c r="CT65" s="54">
        <f t="shared" si="168"/>
        <v>0</v>
      </c>
      <c r="CU65" s="54">
        <v>0</v>
      </c>
      <c r="CV65" s="54">
        <v>0</v>
      </c>
      <c r="CW65" s="54">
        <f t="shared" si="169"/>
        <v>0</v>
      </c>
      <c r="CX65" s="54">
        <f t="shared" si="170"/>
        <v>0</v>
      </c>
      <c r="CY65" s="54">
        <v>0</v>
      </c>
      <c r="CZ65" s="838"/>
      <c r="DA65" s="838"/>
      <c r="DB65" s="54">
        <v>0</v>
      </c>
      <c r="DC65" s="838">
        <v>1750</v>
      </c>
      <c r="DD65" s="838">
        <f t="shared" si="171"/>
        <v>0</v>
      </c>
      <c r="DE65" s="838">
        <f t="shared" si="172"/>
        <v>31.818181818181817</v>
      </c>
      <c r="DF65" s="838"/>
      <c r="DG65" s="838">
        <v>0</v>
      </c>
      <c r="DH65" s="54">
        <v>0</v>
      </c>
      <c r="DI65" s="838">
        <f t="shared" si="173"/>
        <v>0</v>
      </c>
      <c r="DJ65" s="54">
        <f t="shared" si="174"/>
        <v>5500</v>
      </c>
      <c r="DK65" s="838">
        <v>5500</v>
      </c>
      <c r="DL65" s="838">
        <f t="shared" ref="DL65:DL74" si="187">IFERROR(DF65/DK65*100,)</f>
        <v>0</v>
      </c>
      <c r="DM65" s="54">
        <f t="shared" si="175"/>
        <v>0</v>
      </c>
      <c r="DN65" s="838">
        <v>5500</v>
      </c>
      <c r="DO65" s="838"/>
      <c r="DP65" s="838">
        <f t="shared" ref="DP65:DP74" si="188">IFERROR(DO65/DN65*100,)</f>
        <v>0</v>
      </c>
      <c r="DQ65" s="838">
        <f t="shared" si="177"/>
        <v>-500</v>
      </c>
      <c r="DR65" s="838">
        <v>5000</v>
      </c>
      <c r="DS65" s="838">
        <v>0</v>
      </c>
      <c r="DT65" s="838">
        <f t="shared" si="21"/>
        <v>0</v>
      </c>
      <c r="DU65" s="838">
        <f t="shared" si="178"/>
        <v>-3000</v>
      </c>
      <c r="DV65" s="838">
        <v>2000</v>
      </c>
      <c r="DW65" s="838">
        <v>5000</v>
      </c>
      <c r="DX65" s="838"/>
      <c r="DY65" s="838"/>
      <c r="DZ65" s="838">
        <v>1750</v>
      </c>
      <c r="EA65" s="838">
        <v>5000</v>
      </c>
      <c r="EB65" s="838">
        <v>0</v>
      </c>
      <c r="EC65" s="838">
        <f t="shared" si="23"/>
        <v>0</v>
      </c>
      <c r="ED65" s="838">
        <f t="shared" si="179"/>
        <v>0</v>
      </c>
      <c r="EE65" s="838">
        <v>5000</v>
      </c>
      <c r="EF65" s="838">
        <v>0</v>
      </c>
      <c r="EG65" s="838">
        <f t="shared" si="24"/>
        <v>0</v>
      </c>
      <c r="EH65" s="838" t="e">
        <f>(#REF!-EE65)</f>
        <v>#REF!</v>
      </c>
      <c r="EI65" s="838">
        <f>IFERROR(#REF!/DZ65*100,)</f>
        <v>0</v>
      </c>
      <c r="EJ65" s="838">
        <f>IFERROR(#REF!/#REF!*100,)</f>
        <v>0</v>
      </c>
      <c r="EK65" s="838">
        <v>3000</v>
      </c>
      <c r="EL65" s="838"/>
      <c r="EM65" s="838"/>
      <c r="EN65" s="838"/>
      <c r="EO65" s="838"/>
      <c r="EP65" s="838"/>
      <c r="EQ65" s="838"/>
      <c r="ER65" s="838"/>
      <c r="ES65" s="146">
        <f t="shared" si="26"/>
        <v>0</v>
      </c>
      <c r="EX65" s="739">
        <f>IF(EX$9=$K65,#REF!,0)</f>
        <v>0</v>
      </c>
      <c r="EY65" s="739">
        <f>IF(EY$9=$K65,#REF!,0)</f>
        <v>0</v>
      </c>
      <c r="EZ65" s="739">
        <f>IF(EZ$9=$K65,#REF!,0)</f>
        <v>0</v>
      </c>
      <c r="FA65" s="739">
        <f>IF(FA$9=$K65,#REF!,0)</f>
        <v>0</v>
      </c>
      <c r="FB65" s="739">
        <f>IF(FB$9=$K65,#REF!,0)</f>
        <v>0</v>
      </c>
      <c r="FC65" s="739">
        <f>IF(FC$9=$K65,#REF!,0)</f>
        <v>0</v>
      </c>
      <c r="FD65" s="739">
        <f>IF(FD$9=$K65,#REF!,0)</f>
        <v>0</v>
      </c>
      <c r="FE65" s="739">
        <f>IF(FE$9=$K65,#REF!,0)</f>
        <v>0</v>
      </c>
      <c r="FF65" s="739">
        <f>IF(FF$9=$K65,#REF!,0)</f>
        <v>0</v>
      </c>
      <c r="FG65" s="739">
        <f>IF(FG$9=$K65,#REF!,0)</f>
        <v>0</v>
      </c>
      <c r="FH65" s="739">
        <f>IF(FH$9=$K65,#REF!,0)</f>
        <v>0</v>
      </c>
      <c r="FI65" s="739">
        <f>IF(FI$9=$K65,#REF!,0)</f>
        <v>0</v>
      </c>
      <c r="FJ65" s="739">
        <f>IF(FJ$9=$K65,#REF!,0)</f>
        <v>0</v>
      </c>
      <c r="FK65" s="739">
        <f>IF(FK$9=$K65,#REF!,0)</f>
        <v>0</v>
      </c>
      <c r="FL65" s="739">
        <f>IF(FL$9=$K65,#REF!,0)</f>
        <v>0</v>
      </c>
      <c r="FM65" s="739">
        <f>IF(FM$9=$K65,#REF!,0)</f>
        <v>0</v>
      </c>
      <c r="FN65" s="739">
        <f>IF(FN$9=$K65,#REF!,0)</f>
        <v>0</v>
      </c>
      <c r="FO65" s="739">
        <f>IF(FO$9=$K65,#REF!,0)</f>
        <v>0</v>
      </c>
      <c r="FP65" s="739">
        <f>IF(FP$9=$K65,#REF!,0)</f>
        <v>0</v>
      </c>
      <c r="FQ65" s="739">
        <f>IF(FQ$9=$K65,#REF!,0)</f>
        <v>0</v>
      </c>
      <c r="FU65" s="739">
        <f t="shared" si="181"/>
        <v>0</v>
      </c>
      <c r="FV65" s="739">
        <f t="shared" si="181"/>
        <v>0</v>
      </c>
      <c r="FW65" s="739">
        <f t="shared" si="181"/>
        <v>0</v>
      </c>
      <c r="FX65" s="739">
        <f t="shared" si="181"/>
        <v>0</v>
      </c>
      <c r="FY65" s="739">
        <f t="shared" si="181"/>
        <v>0</v>
      </c>
      <c r="FZ65" s="739">
        <f t="shared" si="181"/>
        <v>0</v>
      </c>
      <c r="GA65" s="739">
        <f t="shared" si="181"/>
        <v>0</v>
      </c>
      <c r="GB65" s="739">
        <f t="shared" si="181"/>
        <v>0</v>
      </c>
      <c r="GC65" s="739">
        <f t="shared" si="181"/>
        <v>0</v>
      </c>
      <c r="GD65" s="739">
        <f t="shared" si="181"/>
        <v>0</v>
      </c>
      <c r="GE65" s="739">
        <f t="shared" si="182"/>
        <v>0</v>
      </c>
      <c r="GF65" s="739">
        <f t="shared" si="182"/>
        <v>0</v>
      </c>
      <c r="GG65" s="739">
        <f t="shared" si="182"/>
        <v>0</v>
      </c>
      <c r="GH65" s="739">
        <f t="shared" si="182"/>
        <v>0</v>
      </c>
      <c r="GI65" s="739">
        <f t="shared" si="182"/>
        <v>0</v>
      </c>
      <c r="GJ65" s="739">
        <f t="shared" si="182"/>
        <v>0</v>
      </c>
      <c r="GK65" s="739">
        <f t="shared" si="182"/>
        <v>0</v>
      </c>
      <c r="GL65" s="739">
        <f t="shared" si="182"/>
        <v>0</v>
      </c>
      <c r="GM65" s="739">
        <f t="shared" si="182"/>
        <v>0</v>
      </c>
      <c r="GN65" s="739">
        <f t="shared" si="182"/>
        <v>0</v>
      </c>
      <c r="GQ65" s="1098">
        <f>IF(GQ$9=$N65,#REF!,0)</f>
        <v>0</v>
      </c>
      <c r="GR65" s="1098">
        <f>IF(GR$9=$N65,#REF!,0)</f>
        <v>0</v>
      </c>
      <c r="GS65" s="1098">
        <f>IF(GS$9=$N65,#REF!,0)</f>
        <v>0</v>
      </c>
      <c r="GT65" s="1098">
        <f>IF(GT$9=$N65,#REF!,0)</f>
        <v>0</v>
      </c>
      <c r="GU65" s="1098">
        <f>IF(GU$9=$N65,#REF!,0)</f>
        <v>0</v>
      </c>
      <c r="GV65" s="1098">
        <f>IF(GV$9=$N65,#REF!,0)</f>
        <v>0</v>
      </c>
      <c r="GW65" s="1098">
        <f>IF(GW$9=$N65,#REF!,0)</f>
        <v>0</v>
      </c>
      <c r="GX65" s="1098">
        <f>IF(GX$9=$N65,#REF!,0)</f>
        <v>0</v>
      </c>
      <c r="GY65" s="1098">
        <f>IF(GY$9=$N65,#REF!,0)</f>
        <v>0</v>
      </c>
      <c r="GZ65" s="1098">
        <f>IF(GZ$9=$N65,#REF!,0)</f>
        <v>0</v>
      </c>
      <c r="HA65" s="1098">
        <f>IF(HA$9=$N65,#REF!,0)</f>
        <v>0</v>
      </c>
      <c r="HB65" s="1098">
        <f>IF(HB$9=$N65,#REF!,0)</f>
        <v>0</v>
      </c>
      <c r="HC65" s="1098">
        <f>IF(HC$9=$N65,#REF!,0)</f>
        <v>0</v>
      </c>
      <c r="HD65" s="1098">
        <f>IF(HD$9=$N65,#REF!,0)</f>
        <v>0</v>
      </c>
      <c r="HE65" s="1098">
        <f>IF(HE$9=$N65,#REF!,0)</f>
        <v>0</v>
      </c>
      <c r="HF65" s="1098">
        <f>IF(HF$9=$N65,#REF!,0)</f>
        <v>0</v>
      </c>
      <c r="HG65" s="1098">
        <f>IF(HG$9=$N65,#REF!,0)</f>
        <v>0</v>
      </c>
      <c r="HH65" s="1098">
        <f>IF(HH$9=$N65,#REF!,0)</f>
        <v>0</v>
      </c>
      <c r="HI65" s="1098">
        <f>IF(HI$9=$N65,#REF!,0)</f>
        <v>0</v>
      </c>
      <c r="HJ65" s="1098">
        <f>IF(HJ$9=$N65,#REF!,0)</f>
        <v>0</v>
      </c>
      <c r="HK65" s="1098">
        <f>IF(HK$9=$N65,#REF!,0)</f>
        <v>0</v>
      </c>
      <c r="HL65" s="1098">
        <f>IF(HL$9=$N65,#REF!,0)</f>
        <v>0</v>
      </c>
      <c r="HM65" s="1098">
        <f>IF(HM$9=$N65,#REF!,0)</f>
        <v>0</v>
      </c>
      <c r="HN65" s="1098">
        <f>IF(HN$9=$N65,#REF!,0)</f>
        <v>0</v>
      </c>
      <c r="HO65" s="1098">
        <f>IF(HO$9=$N65,#REF!,0)</f>
        <v>0</v>
      </c>
      <c r="HP65" s="1098" t="e">
        <f>IF(HP$9=$N65,#REF!,0)</f>
        <v>#REF!</v>
      </c>
      <c r="HQ65" s="1098">
        <f>IF(HQ$9=$N65,#REF!,0)</f>
        <v>0</v>
      </c>
      <c r="HR65" s="1098">
        <f>IF(HR$9=$N65,#REF!,0)</f>
        <v>0</v>
      </c>
      <c r="HS65" s="1098">
        <f>IF(HS$9=$N65,#REF!,0)</f>
        <v>0</v>
      </c>
      <c r="HT65" s="1098">
        <f>IF(HT$9=$N65,#REF!,0)</f>
        <v>0</v>
      </c>
      <c r="HU65" s="1098">
        <f>IF(HU$9=$N65,#REF!,0)</f>
        <v>0</v>
      </c>
      <c r="HV65" s="1098">
        <f>IF(HV$9=$N65,#REF!,0)</f>
        <v>0</v>
      </c>
      <c r="HW65" s="1098">
        <f>IF(HW$9=$N65,#REF!,0)</f>
        <v>0</v>
      </c>
      <c r="HX65" s="1098">
        <f>IF(HX$9=$N65,#REF!,0)</f>
        <v>0</v>
      </c>
      <c r="HY65" s="1098">
        <f>IF(HY$9=$N65,#REF!,0)</f>
        <v>0</v>
      </c>
      <c r="HZ65" s="1098">
        <f>IF(HZ$9=$N65,#REF!,0)</f>
        <v>0</v>
      </c>
      <c r="IA65" s="1098">
        <f>IF(IA$9=$N65,#REF!,0)</f>
        <v>0</v>
      </c>
      <c r="IB65" s="1098">
        <f>IF(IB$9=$N65,#REF!,0)</f>
        <v>0</v>
      </c>
      <c r="IC65" s="1098">
        <f>IF(IC$9=$N65,#REF!,0)</f>
        <v>0</v>
      </c>
      <c r="ID65" s="1098">
        <f>IF(ID$9=$N65,#REF!,0)</f>
        <v>0</v>
      </c>
      <c r="IE65" s="1098">
        <f>IF(IE$9=$N65,#REF!,0)</f>
        <v>0</v>
      </c>
      <c r="IF65" s="1098">
        <f>IF(IF$9=$N65,#REF!,0)</f>
        <v>0</v>
      </c>
      <c r="IG65" s="1098">
        <f>IF(IG$9=$N65,#REF!,0)</f>
        <v>0</v>
      </c>
      <c r="IH65" s="1098">
        <f>IF(IH$9=$N65,#REF!,0)</f>
        <v>0</v>
      </c>
      <c r="II65" s="1098">
        <f>IF(II$9=$N65,#REF!,0)</f>
        <v>0</v>
      </c>
      <c r="IJ65" s="1098">
        <f>IF(IJ$9=$N65,#REF!,0)</f>
        <v>0</v>
      </c>
      <c r="IK65" s="1098">
        <f>IF(IK$9=$N65,#REF!,0)</f>
        <v>0</v>
      </c>
      <c r="IL65" s="1098">
        <f>IF(IL$9=$N65,#REF!,0)</f>
        <v>0</v>
      </c>
      <c r="IM65" s="1098">
        <f>IF(IM$9=$N65,#REF!,0)</f>
        <v>0</v>
      </c>
      <c r="IN65" s="1098">
        <f>IF(IN$9=$N65,#REF!,0)</f>
        <v>0</v>
      </c>
      <c r="IO65" s="1098">
        <f>IF(IO$9=$N65,#REF!,0)</f>
        <v>0</v>
      </c>
      <c r="IP65" s="1098">
        <f>IF(IP$9=$N65,#REF!,0)</f>
        <v>0</v>
      </c>
      <c r="IQ65" s="1098">
        <f>IF(IQ$9=$N65,#REF!,0)</f>
        <v>0</v>
      </c>
      <c r="IR65" s="1098">
        <f>IF(IR$9=$N65,#REF!,0)</f>
        <v>0</v>
      </c>
      <c r="IS65" s="1098">
        <f>IF(IS$9=$N65,#REF!,0)</f>
        <v>0</v>
      </c>
      <c r="IT65" s="1098">
        <f>IF(IT$9=$N65,#REF!,0)</f>
        <v>0</v>
      </c>
      <c r="IU65" s="1098">
        <f>IF(IU$9=$N65,#REF!,0)</f>
        <v>0</v>
      </c>
      <c r="IV65" s="1098">
        <f>IF(IV$9=$N65,#REF!,0)</f>
        <v>0</v>
      </c>
      <c r="IW65" s="1098">
        <f>IF(IW$9=$N65,#REF!,0)</f>
        <v>0</v>
      </c>
      <c r="IX65" s="1098">
        <f>IF(IX$9=$N65,#REF!,0)</f>
        <v>0</v>
      </c>
      <c r="IY65" s="1098">
        <f>IF(IY$9=$N65,#REF!,0)</f>
        <v>0</v>
      </c>
      <c r="IZ65" s="1098">
        <f>IF(IZ$9=$N65,#REF!,0)</f>
        <v>0</v>
      </c>
      <c r="JA65" s="1098">
        <f>IF(JA$9=$N65,#REF!,0)</f>
        <v>0</v>
      </c>
      <c r="JB65" s="1098">
        <f>IF(JB$9=$N65,#REF!,0)</f>
        <v>0</v>
      </c>
      <c r="JC65" s="1098">
        <f>IF(JC$9=$N65,#REF!,0)</f>
        <v>0</v>
      </c>
      <c r="JD65" s="1098">
        <f>IF(JD$9=$N65,#REF!,0)</f>
        <v>0</v>
      </c>
      <c r="JE65" s="1098">
        <f>IF(JE$9=$N65,#REF!,0)</f>
        <v>0</v>
      </c>
      <c r="JF65" s="1098">
        <f>IF(JF$9=$N65,#REF!,0)</f>
        <v>0</v>
      </c>
      <c r="JG65" s="1098">
        <f>IF(JG$9=$N65,#REF!,0)</f>
        <v>0</v>
      </c>
      <c r="JH65" s="1098">
        <f>IF(JH$9=$N65,#REF!,0)</f>
        <v>0</v>
      </c>
      <c r="JI65" s="1098">
        <f>IF(JI$9=$N65,#REF!,0)</f>
        <v>0</v>
      </c>
      <c r="JJ65" s="1098">
        <f>IF(JJ$9=$N65,#REF!,0)</f>
        <v>0</v>
      </c>
      <c r="JK65" s="1098">
        <f>IF(JK$9=$N65,#REF!,0)</f>
        <v>0</v>
      </c>
      <c r="JL65" s="1098">
        <f>IF(JL$9=$N65,#REF!,0)</f>
        <v>0</v>
      </c>
      <c r="JM65" s="1098">
        <f>IF(JM$9=$N65,#REF!,0)</f>
        <v>0</v>
      </c>
      <c r="JN65" s="1098">
        <f>IF(JN$9=$N65,#REF!,0)</f>
        <v>0</v>
      </c>
      <c r="JO65" s="1098">
        <f>IF(JO$9=$N65,#REF!,0)</f>
        <v>0</v>
      </c>
      <c r="JP65" s="1098">
        <f>IF(JP$9=$N65,#REF!,0)</f>
        <v>0</v>
      </c>
      <c r="JQ65" s="1098">
        <f>IF(JQ$9=$N65,#REF!,0)</f>
        <v>0</v>
      </c>
      <c r="JR65" s="1098">
        <f>IF(JR$9=$N65,#REF!,0)</f>
        <v>0</v>
      </c>
      <c r="JS65" s="1098">
        <f>IF(JS$9=$N65,#REF!,0)</f>
        <v>0</v>
      </c>
      <c r="JT65" s="1098">
        <f>IF(JT$9=$N65,#REF!,0)</f>
        <v>0</v>
      </c>
      <c r="JU65" s="1098">
        <f>IF(JU$9=$N65,#REF!,0)</f>
        <v>0</v>
      </c>
      <c r="JV65" s="1098">
        <f>IF(JV$9=$N65,#REF!,0)</f>
        <v>0</v>
      </c>
      <c r="JW65" s="1098">
        <f>IF(JW$9=$N65,#REF!,0)</f>
        <v>0</v>
      </c>
      <c r="JX65" s="681"/>
      <c r="JZ65" s="681">
        <f t="shared" si="186"/>
        <v>0</v>
      </c>
      <c r="KA65" s="681">
        <f t="shared" si="186"/>
        <v>0</v>
      </c>
      <c r="KB65" s="681">
        <f t="shared" si="186"/>
        <v>0</v>
      </c>
      <c r="KC65" s="681">
        <f t="shared" si="186"/>
        <v>0</v>
      </c>
      <c r="KD65" s="681">
        <f t="shared" si="186"/>
        <v>0</v>
      </c>
      <c r="KE65" s="681">
        <f t="shared" si="186"/>
        <v>0</v>
      </c>
      <c r="KF65" s="681">
        <f t="shared" si="186"/>
        <v>0</v>
      </c>
      <c r="KG65" s="681">
        <f t="shared" si="186"/>
        <v>0</v>
      </c>
      <c r="KH65" s="681">
        <f t="shared" si="186"/>
        <v>0</v>
      </c>
      <c r="KI65" s="681">
        <f t="shared" si="186"/>
        <v>0</v>
      </c>
      <c r="KJ65" s="681">
        <f t="shared" si="186"/>
        <v>0</v>
      </c>
      <c r="KN65" s="1098">
        <f t="shared" si="185"/>
        <v>0</v>
      </c>
      <c r="KO65" s="1098">
        <f t="shared" si="185"/>
        <v>0</v>
      </c>
      <c r="KP65" s="1098">
        <f t="shared" si="185"/>
        <v>0</v>
      </c>
      <c r="KQ65" s="1098">
        <f t="shared" si="185"/>
        <v>0</v>
      </c>
      <c r="KR65" s="1098">
        <f t="shared" si="185"/>
        <v>0</v>
      </c>
      <c r="KS65" s="1098">
        <f t="shared" si="185"/>
        <v>0</v>
      </c>
      <c r="KT65" s="1098">
        <f t="shared" si="185"/>
        <v>0</v>
      </c>
      <c r="KU65" s="1098">
        <f t="shared" si="185"/>
        <v>0</v>
      </c>
      <c r="KV65" s="1098">
        <f t="shared" si="185"/>
        <v>0</v>
      </c>
      <c r="KW65" s="1098">
        <f t="shared" si="185"/>
        <v>0</v>
      </c>
      <c r="KX65" s="1098">
        <f t="shared" si="185"/>
        <v>0</v>
      </c>
      <c r="KY65" s="1098">
        <f t="shared" si="185"/>
        <v>0</v>
      </c>
      <c r="KZ65" s="1098">
        <f t="shared" si="185"/>
        <v>0</v>
      </c>
      <c r="LA65" s="1098">
        <f t="shared" si="185"/>
        <v>0</v>
      </c>
      <c r="LB65" s="1098">
        <f t="shared" si="185"/>
        <v>0</v>
      </c>
      <c r="LC65" s="1098">
        <f t="shared" si="185"/>
        <v>0</v>
      </c>
      <c r="LD65" s="1098">
        <f t="shared" si="184"/>
        <v>0</v>
      </c>
      <c r="LE65" s="1098">
        <f t="shared" si="184"/>
        <v>0</v>
      </c>
      <c r="LF65" s="1098">
        <f t="shared" si="184"/>
        <v>0</v>
      </c>
      <c r="LG65" s="1098">
        <f t="shared" si="184"/>
        <v>0</v>
      </c>
      <c r="LH65" s="1098">
        <f t="shared" si="184"/>
        <v>0</v>
      </c>
      <c r="LI65" s="1098">
        <f t="shared" si="184"/>
        <v>0</v>
      </c>
      <c r="LJ65" s="1098">
        <f t="shared" si="184"/>
        <v>0</v>
      </c>
      <c r="LK65" s="1098">
        <f t="shared" si="184"/>
        <v>0</v>
      </c>
      <c r="LL65" s="1098">
        <f t="shared" si="184"/>
        <v>0</v>
      </c>
      <c r="LM65" s="1098">
        <f t="shared" si="184"/>
        <v>0</v>
      </c>
      <c r="LN65" s="1098">
        <f t="shared" si="184"/>
        <v>0</v>
      </c>
      <c r="LO65" s="1098">
        <f t="shared" si="184"/>
        <v>0</v>
      </c>
      <c r="LP65" s="1098">
        <f t="shared" si="184"/>
        <v>0</v>
      </c>
      <c r="LQ65" s="1098">
        <f t="shared" si="184"/>
        <v>0</v>
      </c>
      <c r="LR65" s="1098">
        <f t="shared" si="184"/>
        <v>0</v>
      </c>
      <c r="LS65" s="1098">
        <f t="shared" si="180"/>
        <v>0</v>
      </c>
    </row>
    <row r="66" spans="1:331" s="740" customFormat="1" ht="20.100000000000001" customHeight="1" x14ac:dyDescent="0.35">
      <c r="A66" s="734"/>
      <c r="B66" s="871" t="s">
        <v>825</v>
      </c>
      <c r="C66" s="870" t="s">
        <v>9</v>
      </c>
      <c r="D66" s="561"/>
      <c r="E66" s="561"/>
      <c r="F66" s="561"/>
      <c r="G66" s="561"/>
      <c r="H66" s="561"/>
      <c r="I66" s="561"/>
      <c r="J66" s="871" t="s">
        <v>194</v>
      </c>
      <c r="K66" s="561"/>
      <c r="L66" s="561"/>
      <c r="M66" s="874">
        <v>329</v>
      </c>
      <c r="N66" s="874" t="s">
        <v>177</v>
      </c>
      <c r="O66" s="1351"/>
      <c r="P66" s="734"/>
      <c r="Q66" s="734"/>
      <c r="R66" s="734"/>
      <c r="S66" s="734"/>
      <c r="T66" s="734"/>
      <c r="U66" s="734"/>
      <c r="V66" s="734"/>
      <c r="W66" s="734"/>
      <c r="X66" s="734"/>
      <c r="Y66" s="734"/>
      <c r="Z66" s="734"/>
      <c r="AA66" s="734"/>
      <c r="AB66" s="734"/>
      <c r="AC66" s="734"/>
      <c r="AD66" s="734"/>
      <c r="AE66" s="734"/>
      <c r="AF66" s="734"/>
      <c r="AG66" s="734"/>
      <c r="AH66" s="734"/>
      <c r="AI66" s="734"/>
      <c r="AJ66" s="734"/>
      <c r="AK66" s="734"/>
      <c r="AL66" s="734"/>
      <c r="AM66" s="734"/>
      <c r="AN66" s="734"/>
      <c r="AO66" s="734"/>
      <c r="AP66" s="734"/>
      <c r="AQ66" s="734"/>
      <c r="AR66" s="734"/>
      <c r="AS66" s="734"/>
      <c r="AT66" s="734"/>
      <c r="AU66" s="734"/>
      <c r="AV66" s="734"/>
      <c r="AW66" s="734"/>
      <c r="AX66" s="734"/>
      <c r="AY66" s="734"/>
      <c r="AZ66" s="734"/>
      <c r="BA66" s="734"/>
      <c r="BB66" s="734"/>
      <c r="BC66" s="734"/>
      <c r="BD66" s="734"/>
      <c r="BE66" s="734"/>
      <c r="BF66" s="734"/>
      <c r="BG66" s="734"/>
      <c r="BH66" s="734"/>
      <c r="BI66" s="734"/>
      <c r="BJ66" s="734"/>
      <c r="BK66" s="734"/>
      <c r="BL66" s="734"/>
      <c r="BM66" s="734"/>
      <c r="BN66" s="734"/>
      <c r="BO66" s="734"/>
      <c r="BP66" s="734"/>
      <c r="BQ66" s="734"/>
      <c r="BR66" s="734"/>
      <c r="BS66" s="734"/>
      <c r="BT66" s="734"/>
      <c r="BU66" s="734"/>
      <c r="BV66" s="734"/>
      <c r="BW66" s="734"/>
      <c r="BX66" s="734"/>
      <c r="BY66" s="734"/>
      <c r="BZ66" s="106">
        <f>SUM(BZ67)</f>
        <v>0</v>
      </c>
      <c r="CA66" s="734"/>
      <c r="CB66" s="734"/>
      <c r="CC66" s="734"/>
      <c r="CD66" s="734"/>
      <c r="CE66" s="106">
        <f>SUM(CE67)</f>
        <v>0</v>
      </c>
      <c r="CF66" s="734"/>
      <c r="CG66" s="734"/>
      <c r="CH66" s="734"/>
      <c r="CI66" s="734"/>
      <c r="CJ66" s="734"/>
      <c r="CK66" s="734"/>
      <c r="CL66" s="734"/>
      <c r="CM66" s="734"/>
      <c r="CN66" s="734"/>
      <c r="CO66" s="734"/>
      <c r="CP66" s="734"/>
      <c r="CQ66" s="106">
        <f>SUM(CQ67)</f>
        <v>0</v>
      </c>
      <c r="CR66" s="106">
        <f>SUM(CR67)</f>
        <v>0</v>
      </c>
      <c r="CS66" s="106">
        <f t="shared" si="167"/>
        <v>0</v>
      </c>
      <c r="CT66" s="106">
        <f>SUM(CT67)</f>
        <v>0</v>
      </c>
      <c r="CU66" s="106">
        <f>SUM(CU67)</f>
        <v>0</v>
      </c>
      <c r="CV66" s="106">
        <f>SUM(CV67)</f>
        <v>0</v>
      </c>
      <c r="CW66" s="106">
        <f t="shared" si="169"/>
        <v>0</v>
      </c>
      <c r="CX66" s="106">
        <f t="shared" ref="CX66:DH66" si="189">SUM(CX67)</f>
        <v>1000</v>
      </c>
      <c r="CY66" s="106">
        <f t="shared" si="189"/>
        <v>1000</v>
      </c>
      <c r="CZ66" s="120">
        <f t="shared" si="189"/>
        <v>0</v>
      </c>
      <c r="DA66" s="120">
        <f t="shared" si="189"/>
        <v>0</v>
      </c>
      <c r="DB66" s="106">
        <f t="shared" si="189"/>
        <v>0</v>
      </c>
      <c r="DC66" s="120">
        <f>SUM(DC67)</f>
        <v>0</v>
      </c>
      <c r="DD66" s="120">
        <f t="shared" si="171"/>
        <v>0</v>
      </c>
      <c r="DE66" s="120">
        <f t="shared" si="172"/>
        <v>0</v>
      </c>
      <c r="DF66" s="120">
        <f>SUM(DF67)</f>
        <v>706</v>
      </c>
      <c r="DG66" s="120">
        <f t="shared" si="189"/>
        <v>0</v>
      </c>
      <c r="DH66" s="106">
        <f t="shared" si="189"/>
        <v>0</v>
      </c>
      <c r="DI66" s="120">
        <f t="shared" si="173"/>
        <v>0</v>
      </c>
      <c r="DJ66" s="106">
        <f>SUM(DJ67)</f>
        <v>0</v>
      </c>
      <c r="DK66" s="120">
        <f>SUM(DK67)</f>
        <v>0</v>
      </c>
      <c r="DL66" s="120">
        <f t="shared" si="187"/>
        <v>0</v>
      </c>
      <c r="DM66" s="106">
        <f>SUM(DM67)</f>
        <v>0</v>
      </c>
      <c r="DN66" s="120">
        <f>SUM(DN67)</f>
        <v>0</v>
      </c>
      <c r="DO66" s="120">
        <f>SUM(DO67)</f>
        <v>0</v>
      </c>
      <c r="DP66" s="120">
        <f t="shared" si="188"/>
        <v>0</v>
      </c>
      <c r="DQ66" s="120">
        <f>SUM(DQ67)</f>
        <v>0</v>
      </c>
      <c r="DR66" s="120">
        <f>SUM(DR67)</f>
        <v>0</v>
      </c>
      <c r="DS66" s="120">
        <f>SUM(DS67)</f>
        <v>0</v>
      </c>
      <c r="DT66" s="120">
        <f t="shared" si="21"/>
        <v>0</v>
      </c>
      <c r="DU66" s="120">
        <f t="shared" ref="DU66:EB66" si="190">SUM(DU67)</f>
        <v>0</v>
      </c>
      <c r="DV66" s="120">
        <f t="shared" si="190"/>
        <v>0</v>
      </c>
      <c r="DW66" s="120">
        <f t="shared" si="190"/>
        <v>0</v>
      </c>
      <c r="DX66" s="120">
        <f t="shared" si="190"/>
        <v>0</v>
      </c>
      <c r="DY66" s="120">
        <f t="shared" si="190"/>
        <v>0</v>
      </c>
      <c r="DZ66" s="120">
        <f>SUM(DZ67)</f>
        <v>0</v>
      </c>
      <c r="EA66" s="120">
        <f t="shared" si="190"/>
        <v>0</v>
      </c>
      <c r="EB66" s="120">
        <f t="shared" si="190"/>
        <v>0</v>
      </c>
      <c r="EC66" s="120">
        <f t="shared" si="23"/>
        <v>0</v>
      </c>
      <c r="ED66" s="120">
        <f>SUM(ED67)</f>
        <v>0</v>
      </c>
      <c r="EE66" s="120">
        <f>SUM(EE67)</f>
        <v>0</v>
      </c>
      <c r="EF66" s="120">
        <f>SUM(EF67)</f>
        <v>0</v>
      </c>
      <c r="EG66" s="120">
        <f t="shared" si="24"/>
        <v>0</v>
      </c>
      <c r="EH66" s="120" t="e">
        <f>SUM(EH67)</f>
        <v>#REF!</v>
      </c>
      <c r="EI66" s="120">
        <f>IFERROR(#REF!/DZ66*100,)</f>
        <v>0</v>
      </c>
      <c r="EJ66" s="120">
        <f>IFERROR(#REF!/#REF!*100,)</f>
        <v>0</v>
      </c>
      <c r="EK66" s="120">
        <f t="shared" ref="EK66:EM66" si="191">SUM(EK67)</f>
        <v>0</v>
      </c>
      <c r="EL66" s="120">
        <f t="shared" si="191"/>
        <v>0</v>
      </c>
      <c r="EM66" s="120">
        <f t="shared" si="191"/>
        <v>0</v>
      </c>
      <c r="EN66" s="149"/>
      <c r="EO66" s="149"/>
      <c r="EP66" s="149"/>
      <c r="EQ66" s="149"/>
      <c r="ER66" s="149"/>
      <c r="ES66" s="146">
        <f t="shared" si="26"/>
        <v>0</v>
      </c>
      <c r="EW66" s="930"/>
      <c r="EX66" s="739">
        <f>IF(EX$9=$K66,#REF!,0)</f>
        <v>0</v>
      </c>
      <c r="EY66" s="739">
        <f>IF(EY$9=$K66,#REF!,0)</f>
        <v>0</v>
      </c>
      <c r="EZ66" s="739">
        <f>IF(EZ$9=$K66,#REF!,0)</f>
        <v>0</v>
      </c>
      <c r="FA66" s="739">
        <f>IF(FA$9=$K66,#REF!,0)</f>
        <v>0</v>
      </c>
      <c r="FB66" s="739">
        <f>IF(FB$9=$K66,#REF!,0)</f>
        <v>0</v>
      </c>
      <c r="FC66" s="739">
        <f>IF(FC$9=$K66,#REF!,0)</f>
        <v>0</v>
      </c>
      <c r="FD66" s="739">
        <f>IF(FD$9=$K66,#REF!,0)</f>
        <v>0</v>
      </c>
      <c r="FE66" s="739">
        <f>IF(FE$9=$K66,#REF!,0)</f>
        <v>0</v>
      </c>
      <c r="FF66" s="739">
        <f>IF(FF$9=$K66,#REF!,0)</f>
        <v>0</v>
      </c>
      <c r="FG66" s="739">
        <f>IF(FG$9=$K66,#REF!,0)</f>
        <v>0</v>
      </c>
      <c r="FH66" s="739">
        <f>IF(FH$9=$K66,#REF!,0)</f>
        <v>0</v>
      </c>
      <c r="FI66" s="739">
        <f>IF(FI$9=$K66,#REF!,0)</f>
        <v>0</v>
      </c>
      <c r="FJ66" s="739">
        <f>IF(FJ$9=$K66,#REF!,0)</f>
        <v>0</v>
      </c>
      <c r="FK66" s="739">
        <f>IF(FK$9=$K66,#REF!,0)</f>
        <v>0</v>
      </c>
      <c r="FL66" s="739">
        <f>IF(FL$9=$K66,#REF!,0)</f>
        <v>0</v>
      </c>
      <c r="FM66" s="739">
        <f>IF(FM$9=$K66,#REF!,0)</f>
        <v>0</v>
      </c>
      <c r="FN66" s="739">
        <f>IF(FN$9=$K66,#REF!,0)</f>
        <v>0</v>
      </c>
      <c r="FO66" s="739">
        <f>IF(FO$9=$K66,#REF!,0)</f>
        <v>0</v>
      </c>
      <c r="FP66" s="739">
        <f>IF(FP$9=$K66,#REF!,0)</f>
        <v>0</v>
      </c>
      <c r="FQ66" s="739">
        <f>IF(FQ$9=$K66,#REF!,0)</f>
        <v>0</v>
      </c>
      <c r="FT66" s="930"/>
      <c r="FU66" s="739">
        <f t="shared" si="181"/>
        <v>0</v>
      </c>
      <c r="FV66" s="739">
        <f t="shared" si="181"/>
        <v>0</v>
      </c>
      <c r="FW66" s="739">
        <f t="shared" si="181"/>
        <v>0</v>
      </c>
      <c r="FX66" s="739">
        <f t="shared" si="181"/>
        <v>0</v>
      </c>
      <c r="FY66" s="739">
        <f t="shared" si="181"/>
        <v>0</v>
      </c>
      <c r="FZ66" s="739">
        <f t="shared" si="181"/>
        <v>0</v>
      </c>
      <c r="GA66" s="739">
        <f t="shared" si="181"/>
        <v>0</v>
      </c>
      <c r="GB66" s="739">
        <f t="shared" si="181"/>
        <v>0</v>
      </c>
      <c r="GC66" s="739">
        <f t="shared" si="181"/>
        <v>0</v>
      </c>
      <c r="GD66" s="739">
        <f t="shared" si="181"/>
        <v>0</v>
      </c>
      <c r="GE66" s="739">
        <f t="shared" si="182"/>
        <v>0</v>
      </c>
      <c r="GF66" s="739">
        <f t="shared" si="182"/>
        <v>0</v>
      </c>
      <c r="GG66" s="739">
        <f t="shared" si="182"/>
        <v>0</v>
      </c>
      <c r="GH66" s="739">
        <f t="shared" si="182"/>
        <v>0</v>
      </c>
      <c r="GI66" s="739">
        <f t="shared" si="182"/>
        <v>0</v>
      </c>
      <c r="GJ66" s="739">
        <f t="shared" si="182"/>
        <v>0</v>
      </c>
      <c r="GK66" s="739">
        <f t="shared" si="182"/>
        <v>0</v>
      </c>
      <c r="GL66" s="739">
        <f t="shared" si="182"/>
        <v>0</v>
      </c>
      <c r="GM66" s="739">
        <f t="shared" si="182"/>
        <v>0</v>
      </c>
      <c r="GN66" s="739">
        <f t="shared" si="182"/>
        <v>0</v>
      </c>
      <c r="GP66" s="930"/>
      <c r="GQ66" s="1098">
        <f>IF(GQ$9=$N66,#REF!,0)</f>
        <v>0</v>
      </c>
      <c r="GR66" s="1098">
        <f>IF(GR$9=$N66,#REF!,0)</f>
        <v>0</v>
      </c>
      <c r="GS66" s="1098">
        <f>IF(GS$9=$N66,#REF!,0)</f>
        <v>0</v>
      </c>
      <c r="GT66" s="1098">
        <f>IF(GT$9=$N66,#REF!,0)</f>
        <v>0</v>
      </c>
      <c r="GU66" s="1098">
        <f>IF(GU$9=$N66,#REF!,0)</f>
        <v>0</v>
      </c>
      <c r="GV66" s="1098">
        <f>IF(GV$9=$N66,#REF!,0)</f>
        <v>0</v>
      </c>
      <c r="GW66" s="1098">
        <f>IF(GW$9=$N66,#REF!,0)</f>
        <v>0</v>
      </c>
      <c r="GX66" s="1098">
        <f>IF(GX$9=$N66,#REF!,0)</f>
        <v>0</v>
      </c>
      <c r="GY66" s="1098">
        <f>IF(GY$9=$N66,#REF!,0)</f>
        <v>0</v>
      </c>
      <c r="GZ66" s="1098">
        <f>IF(GZ$9=$N66,#REF!,0)</f>
        <v>0</v>
      </c>
      <c r="HA66" s="1098">
        <f>IF(HA$9=$N66,#REF!,0)</f>
        <v>0</v>
      </c>
      <c r="HB66" s="1098">
        <f>IF(HB$9=$N66,#REF!,0)</f>
        <v>0</v>
      </c>
      <c r="HC66" s="1098">
        <f>IF(HC$9=$N66,#REF!,0)</f>
        <v>0</v>
      </c>
      <c r="HD66" s="1098">
        <f>IF(HD$9=$N66,#REF!,0)</f>
        <v>0</v>
      </c>
      <c r="HE66" s="1098">
        <f>IF(HE$9=$N66,#REF!,0)</f>
        <v>0</v>
      </c>
      <c r="HF66" s="1098">
        <f>IF(HF$9=$N66,#REF!,0)</f>
        <v>0</v>
      </c>
      <c r="HG66" s="1098">
        <f>IF(HG$9=$N66,#REF!,0)</f>
        <v>0</v>
      </c>
      <c r="HH66" s="1098">
        <f>IF(HH$9=$N66,#REF!,0)</f>
        <v>0</v>
      </c>
      <c r="HI66" s="1098">
        <f>IF(HI$9=$N66,#REF!,0)</f>
        <v>0</v>
      </c>
      <c r="HJ66" s="1098">
        <f>IF(HJ$9=$N66,#REF!,0)</f>
        <v>0</v>
      </c>
      <c r="HK66" s="1098">
        <f>IF(HK$9=$N66,#REF!,0)</f>
        <v>0</v>
      </c>
      <c r="HL66" s="1098">
        <f>IF(HL$9=$N66,#REF!,0)</f>
        <v>0</v>
      </c>
      <c r="HM66" s="1098">
        <f>IF(HM$9=$N66,#REF!,0)</f>
        <v>0</v>
      </c>
      <c r="HN66" s="1098">
        <f>IF(HN$9=$N66,#REF!,0)</f>
        <v>0</v>
      </c>
      <c r="HO66" s="1098">
        <f>IF(HO$9=$N66,#REF!,0)</f>
        <v>0</v>
      </c>
      <c r="HP66" s="1098">
        <f>IF(HP$9=$N66,#REF!,0)</f>
        <v>0</v>
      </c>
      <c r="HQ66" s="1098">
        <f>IF(HQ$9=$N66,#REF!,0)</f>
        <v>0</v>
      </c>
      <c r="HR66" s="1098">
        <f>IF(HR$9=$N66,#REF!,0)</f>
        <v>0</v>
      </c>
      <c r="HS66" s="1098">
        <f>IF(HS$9=$N66,#REF!,0)</f>
        <v>0</v>
      </c>
      <c r="HT66" s="1098">
        <f>IF(HT$9=$N66,#REF!,0)</f>
        <v>0</v>
      </c>
      <c r="HU66" s="1098">
        <f>IF(HU$9=$N66,#REF!,0)</f>
        <v>0</v>
      </c>
      <c r="HV66" s="1098">
        <f>IF(HV$9=$N66,#REF!,0)</f>
        <v>0</v>
      </c>
      <c r="HW66" s="1098">
        <f>IF(HW$9=$N66,#REF!,0)</f>
        <v>0</v>
      </c>
      <c r="HX66" s="1098">
        <f>IF(HX$9=$N66,#REF!,0)</f>
        <v>0</v>
      </c>
      <c r="HY66" s="1098">
        <f>IF(HY$9=$N66,#REF!,0)</f>
        <v>0</v>
      </c>
      <c r="HZ66" s="1098">
        <f>IF(HZ$9=$N66,#REF!,0)</f>
        <v>0</v>
      </c>
      <c r="IA66" s="1098">
        <f>IF(IA$9=$N66,#REF!,0)</f>
        <v>0</v>
      </c>
      <c r="IB66" s="1098">
        <f>IF(IB$9=$N66,#REF!,0)</f>
        <v>0</v>
      </c>
      <c r="IC66" s="1098">
        <f>IF(IC$9=$N66,#REF!,0)</f>
        <v>0</v>
      </c>
      <c r="ID66" s="1098">
        <f>IF(ID$9=$N66,#REF!,0)</f>
        <v>0</v>
      </c>
      <c r="IE66" s="1098">
        <f>IF(IE$9=$N66,#REF!,0)</f>
        <v>0</v>
      </c>
      <c r="IF66" s="1098">
        <f>IF(IF$9=$N66,#REF!,0)</f>
        <v>0</v>
      </c>
      <c r="IG66" s="1098">
        <f>IF(IG$9=$N66,#REF!,0)</f>
        <v>0</v>
      </c>
      <c r="IH66" s="1098">
        <f>IF(IH$9=$N66,#REF!,0)</f>
        <v>0</v>
      </c>
      <c r="II66" s="1098">
        <f>IF(II$9=$N66,#REF!,0)</f>
        <v>0</v>
      </c>
      <c r="IJ66" s="1098">
        <f>IF(IJ$9=$N66,#REF!,0)</f>
        <v>0</v>
      </c>
      <c r="IK66" s="1098">
        <f>IF(IK$9=$N66,#REF!,0)</f>
        <v>0</v>
      </c>
      <c r="IL66" s="1098">
        <f>IF(IL$9=$N66,#REF!,0)</f>
        <v>0</v>
      </c>
      <c r="IM66" s="1098">
        <f>IF(IM$9=$N66,#REF!,0)</f>
        <v>0</v>
      </c>
      <c r="IN66" s="1098">
        <f>IF(IN$9=$N66,#REF!,0)</f>
        <v>0</v>
      </c>
      <c r="IO66" s="1098">
        <f>IF(IO$9=$N66,#REF!,0)</f>
        <v>0</v>
      </c>
      <c r="IP66" s="1098">
        <f>IF(IP$9=$N66,#REF!,0)</f>
        <v>0</v>
      </c>
      <c r="IQ66" s="1098">
        <f>IF(IQ$9=$N66,#REF!,0)</f>
        <v>0</v>
      </c>
      <c r="IR66" s="1098">
        <f>IF(IR$9=$N66,#REF!,0)</f>
        <v>0</v>
      </c>
      <c r="IS66" s="1098">
        <f>IF(IS$9=$N66,#REF!,0)</f>
        <v>0</v>
      </c>
      <c r="IT66" s="1098">
        <f>IF(IT$9=$N66,#REF!,0)</f>
        <v>0</v>
      </c>
      <c r="IU66" s="1098">
        <f>IF(IU$9=$N66,#REF!,0)</f>
        <v>0</v>
      </c>
      <c r="IV66" s="1098">
        <f>IF(IV$9=$N66,#REF!,0)</f>
        <v>0</v>
      </c>
      <c r="IW66" s="1098">
        <f>IF(IW$9=$N66,#REF!,0)</f>
        <v>0</v>
      </c>
      <c r="IX66" s="1098">
        <f>IF(IX$9=$N66,#REF!,0)</f>
        <v>0</v>
      </c>
      <c r="IY66" s="1098">
        <f>IF(IY$9=$N66,#REF!,0)</f>
        <v>0</v>
      </c>
      <c r="IZ66" s="1098">
        <f>IF(IZ$9=$N66,#REF!,0)</f>
        <v>0</v>
      </c>
      <c r="JA66" s="1098">
        <f>IF(JA$9=$N66,#REF!,0)</f>
        <v>0</v>
      </c>
      <c r="JB66" s="1098">
        <f>IF(JB$9=$N66,#REF!,0)</f>
        <v>0</v>
      </c>
      <c r="JC66" s="1098">
        <f>IF(JC$9=$N66,#REF!,0)</f>
        <v>0</v>
      </c>
      <c r="JD66" s="1098">
        <f>IF(JD$9=$N66,#REF!,0)</f>
        <v>0</v>
      </c>
      <c r="JE66" s="1098">
        <f>IF(JE$9=$N66,#REF!,0)</f>
        <v>0</v>
      </c>
      <c r="JF66" s="1098">
        <f>IF(JF$9=$N66,#REF!,0)</f>
        <v>0</v>
      </c>
      <c r="JG66" s="1098">
        <f>IF(JG$9=$N66,#REF!,0)</f>
        <v>0</v>
      </c>
      <c r="JH66" s="1098">
        <f>IF(JH$9=$N66,#REF!,0)</f>
        <v>0</v>
      </c>
      <c r="JI66" s="1098">
        <f>IF(JI$9=$N66,#REF!,0)</f>
        <v>0</v>
      </c>
      <c r="JJ66" s="1098">
        <f>IF(JJ$9=$N66,#REF!,0)</f>
        <v>0</v>
      </c>
      <c r="JK66" s="1098">
        <f>IF(JK$9=$N66,#REF!,0)</f>
        <v>0</v>
      </c>
      <c r="JL66" s="1098">
        <f>IF(JL$9=$N66,#REF!,0)</f>
        <v>0</v>
      </c>
      <c r="JM66" s="1098">
        <f>IF(JM$9=$N66,#REF!,0)</f>
        <v>0</v>
      </c>
      <c r="JN66" s="1098">
        <f>IF(JN$9=$N66,#REF!,0)</f>
        <v>0</v>
      </c>
      <c r="JO66" s="1098">
        <f>IF(JO$9=$N66,#REF!,0)</f>
        <v>0</v>
      </c>
      <c r="JP66" s="1098">
        <f>IF(JP$9=$N66,#REF!,0)</f>
        <v>0</v>
      </c>
      <c r="JQ66" s="1098">
        <f>IF(JQ$9=$N66,#REF!,0)</f>
        <v>0</v>
      </c>
      <c r="JR66" s="1098">
        <f>IF(JR$9=$N66,#REF!,0)</f>
        <v>0</v>
      </c>
      <c r="JS66" s="1098">
        <f>IF(JS$9=$N66,#REF!,0)</f>
        <v>0</v>
      </c>
      <c r="JT66" s="1098">
        <f>IF(JT$9=$N66,#REF!,0)</f>
        <v>0</v>
      </c>
      <c r="JU66" s="1098">
        <f>IF(JU$9=$N66,#REF!,0)</f>
        <v>0</v>
      </c>
      <c r="JV66" s="1098">
        <f>IF(JV$9=$N66,#REF!,0)</f>
        <v>0</v>
      </c>
      <c r="JW66" s="1098">
        <f>IF(JW$9=$N66,#REF!,0)</f>
        <v>0</v>
      </c>
      <c r="JX66" s="681"/>
      <c r="JY66" s="930"/>
      <c r="JZ66" s="681">
        <f t="shared" si="186"/>
        <v>0</v>
      </c>
      <c r="KA66" s="681">
        <f t="shared" si="186"/>
        <v>0</v>
      </c>
      <c r="KB66" s="681">
        <f t="shared" si="186"/>
        <v>0</v>
      </c>
      <c r="KC66" s="681">
        <f t="shared" si="186"/>
        <v>0</v>
      </c>
      <c r="KD66" s="681">
        <f t="shared" si="186"/>
        <v>0</v>
      </c>
      <c r="KE66" s="681">
        <f t="shared" si="186"/>
        <v>0</v>
      </c>
      <c r="KF66" s="681">
        <f t="shared" si="186"/>
        <v>0</v>
      </c>
      <c r="KG66" s="681">
        <f t="shared" si="186"/>
        <v>0</v>
      </c>
      <c r="KH66" s="681">
        <f t="shared" si="186"/>
        <v>0</v>
      </c>
      <c r="KI66" s="681">
        <f t="shared" si="186"/>
        <v>0</v>
      </c>
      <c r="KJ66" s="681">
        <f t="shared" si="186"/>
        <v>0</v>
      </c>
      <c r="KN66" s="1098">
        <f t="shared" si="185"/>
        <v>0</v>
      </c>
      <c r="KO66" s="1098">
        <f t="shared" si="185"/>
        <v>0</v>
      </c>
      <c r="KP66" s="1098">
        <f t="shared" si="185"/>
        <v>0</v>
      </c>
      <c r="KQ66" s="1098">
        <f t="shared" si="185"/>
        <v>0</v>
      </c>
      <c r="KR66" s="1098">
        <f t="shared" si="185"/>
        <v>0</v>
      </c>
      <c r="KS66" s="1098">
        <f t="shared" si="185"/>
        <v>0</v>
      </c>
      <c r="KT66" s="1098">
        <f t="shared" si="185"/>
        <v>0</v>
      </c>
      <c r="KU66" s="1098">
        <f t="shared" si="185"/>
        <v>0</v>
      </c>
      <c r="KV66" s="1098">
        <f t="shared" si="185"/>
        <v>0</v>
      </c>
      <c r="KW66" s="1098">
        <f t="shared" si="185"/>
        <v>0</v>
      </c>
      <c r="KX66" s="1098">
        <f t="shared" si="185"/>
        <v>0</v>
      </c>
      <c r="KY66" s="1098">
        <f t="shared" si="185"/>
        <v>0</v>
      </c>
      <c r="KZ66" s="1098">
        <f t="shared" si="185"/>
        <v>0</v>
      </c>
      <c r="LA66" s="1098">
        <f t="shared" si="185"/>
        <v>0</v>
      </c>
      <c r="LB66" s="1098">
        <f t="shared" si="185"/>
        <v>0</v>
      </c>
      <c r="LC66" s="1098">
        <f t="shared" si="185"/>
        <v>0</v>
      </c>
      <c r="LD66" s="1098">
        <f t="shared" si="184"/>
        <v>0</v>
      </c>
      <c r="LE66" s="1098">
        <f t="shared" si="184"/>
        <v>0</v>
      </c>
      <c r="LF66" s="1098">
        <f t="shared" si="184"/>
        <v>0</v>
      </c>
      <c r="LG66" s="1098">
        <f t="shared" si="184"/>
        <v>0</v>
      </c>
      <c r="LH66" s="1098">
        <f t="shared" si="184"/>
        <v>0</v>
      </c>
      <c r="LI66" s="1098">
        <f t="shared" si="184"/>
        <v>0</v>
      </c>
      <c r="LJ66" s="1098">
        <f t="shared" si="184"/>
        <v>0</v>
      </c>
      <c r="LK66" s="1098">
        <f t="shared" si="184"/>
        <v>0</v>
      </c>
      <c r="LL66" s="1098">
        <f t="shared" si="184"/>
        <v>0</v>
      </c>
      <c r="LM66" s="1098">
        <f t="shared" si="184"/>
        <v>0</v>
      </c>
      <c r="LN66" s="1098">
        <f t="shared" si="184"/>
        <v>0</v>
      </c>
      <c r="LO66" s="1098">
        <f t="shared" si="184"/>
        <v>0</v>
      </c>
      <c r="LP66" s="1098">
        <f t="shared" si="184"/>
        <v>0</v>
      </c>
      <c r="LQ66" s="1098">
        <f t="shared" si="184"/>
        <v>0</v>
      </c>
      <c r="LR66" s="1098">
        <f t="shared" si="184"/>
        <v>0</v>
      </c>
      <c r="LS66" s="1098">
        <f t="shared" si="180"/>
        <v>0</v>
      </c>
    </row>
    <row r="67" spans="1:331" ht="20.100000000000001" customHeight="1" x14ac:dyDescent="0.35">
      <c r="A67" s="668"/>
      <c r="B67" s="871"/>
      <c r="C67" s="870"/>
      <c r="D67" s="871"/>
      <c r="E67" s="871"/>
      <c r="F67" s="871"/>
      <c r="G67" s="871"/>
      <c r="H67" s="871"/>
      <c r="I67" s="871"/>
      <c r="J67" s="871" t="s">
        <v>194</v>
      </c>
      <c r="K67" s="885"/>
      <c r="L67" s="890"/>
      <c r="M67" s="892"/>
      <c r="N67" s="892">
        <v>3295</v>
      </c>
      <c r="O67" s="958" t="s">
        <v>239</v>
      </c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635"/>
      <c r="AJ67" s="31"/>
      <c r="AK67" s="31"/>
      <c r="AL67" s="31"/>
      <c r="AM67" s="31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31"/>
      <c r="AZ67" s="31"/>
      <c r="BA67" s="31"/>
      <c r="BB67" s="54"/>
      <c r="BC67" s="54"/>
      <c r="BD67" s="54"/>
      <c r="BE67" s="54"/>
      <c r="BF67" s="54"/>
      <c r="BG67" s="54"/>
      <c r="BH67" s="54"/>
      <c r="BI67" s="31"/>
      <c r="BJ67" s="54"/>
      <c r="BK67" s="54"/>
      <c r="BL67" s="54"/>
      <c r="BM67" s="31"/>
      <c r="BN67" s="31"/>
      <c r="BO67" s="54"/>
      <c r="BP67" s="54"/>
      <c r="BQ67" s="54"/>
      <c r="BR67" s="31"/>
      <c r="BS67" s="54"/>
      <c r="BT67" s="54"/>
      <c r="BU67" s="31"/>
      <c r="BV67" s="54"/>
      <c r="BW67" s="54"/>
      <c r="BX67" s="54"/>
      <c r="BY67" s="54"/>
      <c r="BZ67" s="54">
        <v>0</v>
      </c>
      <c r="CA67" s="54"/>
      <c r="CB67" s="54"/>
      <c r="CC67" s="54"/>
      <c r="CD67" s="54"/>
      <c r="CE67" s="54">
        <v>0</v>
      </c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>
        <v>0</v>
      </c>
      <c r="CR67" s="54"/>
      <c r="CS67" s="54"/>
      <c r="CT67" s="54"/>
      <c r="CU67" s="54">
        <v>0</v>
      </c>
      <c r="CV67" s="54">
        <v>0</v>
      </c>
      <c r="CW67" s="54">
        <f>IFERROR(CV67/CU67*100,)</f>
        <v>0</v>
      </c>
      <c r="CX67" s="54">
        <f>(CY67-CU67)</f>
        <v>1000</v>
      </c>
      <c r="CY67" s="54">
        <v>1000</v>
      </c>
      <c r="CZ67" s="838"/>
      <c r="DA67" s="838"/>
      <c r="DB67" s="54">
        <v>0</v>
      </c>
      <c r="DC67" s="838"/>
      <c r="DD67" s="838">
        <f t="shared" si="171"/>
        <v>0</v>
      </c>
      <c r="DE67" s="838">
        <f t="shared" si="172"/>
        <v>0</v>
      </c>
      <c r="DF67" s="838">
        <v>706</v>
      </c>
      <c r="DG67" s="838"/>
      <c r="DH67" s="54"/>
      <c r="DI67" s="838">
        <f t="shared" si="173"/>
        <v>0</v>
      </c>
      <c r="DJ67" s="54">
        <f>(DK67-DG67)</f>
        <v>0</v>
      </c>
      <c r="DK67" s="838"/>
      <c r="DL67" s="838">
        <f t="shared" si="187"/>
        <v>0</v>
      </c>
      <c r="DM67" s="54">
        <f>(DN67-DK67)</f>
        <v>0</v>
      </c>
      <c r="DN67" s="838"/>
      <c r="DO67" s="838"/>
      <c r="DP67" s="838">
        <f t="shared" si="188"/>
        <v>0</v>
      </c>
      <c r="DQ67" s="838">
        <f>(DR67-DN67)</f>
        <v>0</v>
      </c>
      <c r="DR67" s="838"/>
      <c r="DS67" s="838"/>
      <c r="DT67" s="838">
        <f t="shared" si="21"/>
        <v>0</v>
      </c>
      <c r="DU67" s="838">
        <f>(DV67-DR67)</f>
        <v>0</v>
      </c>
      <c r="DV67" s="838"/>
      <c r="DW67" s="838"/>
      <c r="DX67" s="838"/>
      <c r="DY67" s="838"/>
      <c r="DZ67" s="838">
        <v>0</v>
      </c>
      <c r="EA67" s="838">
        <v>0</v>
      </c>
      <c r="EB67" s="838">
        <v>0</v>
      </c>
      <c r="EC67" s="838">
        <f t="shared" si="23"/>
        <v>0</v>
      </c>
      <c r="ED67" s="838">
        <f>(EE67-EA67)</f>
        <v>0</v>
      </c>
      <c r="EE67" s="838">
        <v>0</v>
      </c>
      <c r="EF67" s="838">
        <v>0</v>
      </c>
      <c r="EG67" s="838">
        <f t="shared" si="24"/>
        <v>0</v>
      </c>
      <c r="EH67" s="838" t="e">
        <f>(#REF!-EE67)</f>
        <v>#REF!</v>
      </c>
      <c r="EI67" s="838">
        <f>IFERROR(#REF!/DZ67*100,)</f>
        <v>0</v>
      </c>
      <c r="EJ67" s="838">
        <f>IFERROR(#REF!/#REF!*100,)</f>
        <v>0</v>
      </c>
      <c r="EK67" s="838">
        <v>0</v>
      </c>
      <c r="EL67" s="838"/>
      <c r="EM67" s="838"/>
      <c r="EN67" s="838"/>
      <c r="EO67" s="838"/>
      <c r="EP67" s="838"/>
      <c r="EQ67" s="838"/>
      <c r="ER67" s="838"/>
      <c r="ES67" s="146">
        <f t="shared" si="26"/>
        <v>0</v>
      </c>
      <c r="EX67" s="739">
        <f>IF(EX$9=$K67,#REF!,0)</f>
        <v>0</v>
      </c>
      <c r="EY67" s="739">
        <f>IF(EY$9=$K67,#REF!,0)</f>
        <v>0</v>
      </c>
      <c r="EZ67" s="739">
        <f>IF(EZ$9=$K67,#REF!,0)</f>
        <v>0</v>
      </c>
      <c r="FA67" s="739">
        <f>IF(FA$9=$K67,#REF!,0)</f>
        <v>0</v>
      </c>
      <c r="FB67" s="739">
        <f>IF(FB$9=$K67,#REF!,0)</f>
        <v>0</v>
      </c>
      <c r="FC67" s="739">
        <f>IF(FC$9=$K67,#REF!,0)</f>
        <v>0</v>
      </c>
      <c r="FD67" s="739">
        <f>IF(FD$9=$K67,#REF!,0)</f>
        <v>0</v>
      </c>
      <c r="FE67" s="739">
        <f>IF(FE$9=$K67,#REF!,0)</f>
        <v>0</v>
      </c>
      <c r="FF67" s="739">
        <f>IF(FF$9=$K67,#REF!,0)</f>
        <v>0</v>
      </c>
      <c r="FG67" s="739">
        <f>IF(FG$9=$K67,#REF!,0)</f>
        <v>0</v>
      </c>
      <c r="FH67" s="739">
        <f>IF(FH$9=$K67,#REF!,0)</f>
        <v>0</v>
      </c>
      <c r="FI67" s="739">
        <f>IF(FI$9=$K67,#REF!,0)</f>
        <v>0</v>
      </c>
      <c r="FJ67" s="739">
        <f>IF(FJ$9=$K67,#REF!,0)</f>
        <v>0</v>
      </c>
      <c r="FK67" s="739">
        <f>IF(FK$9=$K67,#REF!,0)</f>
        <v>0</v>
      </c>
      <c r="FL67" s="739">
        <f>IF(FL$9=$K67,#REF!,0)</f>
        <v>0</v>
      </c>
      <c r="FM67" s="739">
        <f>IF(FM$9=$K67,#REF!,0)</f>
        <v>0</v>
      </c>
      <c r="FN67" s="739">
        <f>IF(FN$9=$K67,#REF!,0)</f>
        <v>0</v>
      </c>
      <c r="FO67" s="739">
        <f>IF(FO$9=$K67,#REF!,0)</f>
        <v>0</v>
      </c>
      <c r="FP67" s="739">
        <f>IF(FP$9=$K67,#REF!,0)</f>
        <v>0</v>
      </c>
      <c r="FQ67" s="739">
        <f>IF(FQ$9=$K67,#REF!,0)</f>
        <v>0</v>
      </c>
      <c r="FU67" s="739">
        <f t="shared" si="181"/>
        <v>0</v>
      </c>
      <c r="FV67" s="739">
        <f t="shared" si="181"/>
        <v>0</v>
      </c>
      <c r="FW67" s="739">
        <f t="shared" si="181"/>
        <v>0</v>
      </c>
      <c r="FX67" s="739">
        <f t="shared" si="181"/>
        <v>0</v>
      </c>
      <c r="FY67" s="739">
        <f t="shared" si="181"/>
        <v>0</v>
      </c>
      <c r="FZ67" s="739">
        <f t="shared" si="181"/>
        <v>0</v>
      </c>
      <c r="GA67" s="739">
        <f t="shared" si="181"/>
        <v>0</v>
      </c>
      <c r="GB67" s="739">
        <f t="shared" si="181"/>
        <v>0</v>
      </c>
      <c r="GC67" s="739">
        <f t="shared" si="181"/>
        <v>0</v>
      </c>
      <c r="GD67" s="739">
        <f t="shared" si="181"/>
        <v>0</v>
      </c>
      <c r="GE67" s="739">
        <f t="shared" si="182"/>
        <v>0</v>
      </c>
      <c r="GF67" s="739">
        <f t="shared" si="182"/>
        <v>0</v>
      </c>
      <c r="GG67" s="739">
        <f t="shared" si="182"/>
        <v>0</v>
      </c>
      <c r="GH67" s="739">
        <f t="shared" si="182"/>
        <v>0</v>
      </c>
      <c r="GI67" s="739">
        <f t="shared" si="182"/>
        <v>0</v>
      </c>
      <c r="GJ67" s="739">
        <f t="shared" si="182"/>
        <v>0</v>
      </c>
      <c r="GK67" s="739">
        <f t="shared" si="182"/>
        <v>0</v>
      </c>
      <c r="GL67" s="739">
        <f t="shared" si="182"/>
        <v>0</v>
      </c>
      <c r="GM67" s="739">
        <f t="shared" si="182"/>
        <v>0</v>
      </c>
      <c r="GN67" s="739">
        <f t="shared" si="182"/>
        <v>0</v>
      </c>
      <c r="GQ67" s="1098">
        <f>IF(GQ$9=$N67,#REF!,0)</f>
        <v>0</v>
      </c>
      <c r="GR67" s="1098">
        <f>IF(GR$9=$N67,#REF!,0)</f>
        <v>0</v>
      </c>
      <c r="GS67" s="1098">
        <f>IF(GS$9=$N67,#REF!,0)</f>
        <v>0</v>
      </c>
      <c r="GT67" s="1098">
        <f>IF(GT$9=$N67,#REF!,0)</f>
        <v>0</v>
      </c>
      <c r="GU67" s="1098">
        <f>IF(GU$9=$N67,#REF!,0)</f>
        <v>0</v>
      </c>
      <c r="GV67" s="1098">
        <f>IF(GV$9=$N67,#REF!,0)</f>
        <v>0</v>
      </c>
      <c r="GW67" s="1098">
        <f>IF(GW$9=$N67,#REF!,0)</f>
        <v>0</v>
      </c>
      <c r="GX67" s="1098">
        <f>IF(GX$9=$N67,#REF!,0)</f>
        <v>0</v>
      </c>
      <c r="GY67" s="1098">
        <f>IF(GY$9=$N67,#REF!,0)</f>
        <v>0</v>
      </c>
      <c r="GZ67" s="1098">
        <f>IF(GZ$9=$N67,#REF!,0)</f>
        <v>0</v>
      </c>
      <c r="HA67" s="1098">
        <f>IF(HA$9=$N67,#REF!,0)</f>
        <v>0</v>
      </c>
      <c r="HB67" s="1098">
        <f>IF(HB$9=$N67,#REF!,0)</f>
        <v>0</v>
      </c>
      <c r="HC67" s="1098">
        <f>IF(HC$9=$N67,#REF!,0)</f>
        <v>0</v>
      </c>
      <c r="HD67" s="1098">
        <f>IF(HD$9=$N67,#REF!,0)</f>
        <v>0</v>
      </c>
      <c r="HE67" s="1098">
        <f>IF(HE$9=$N67,#REF!,0)</f>
        <v>0</v>
      </c>
      <c r="HF67" s="1098">
        <f>IF(HF$9=$N67,#REF!,0)</f>
        <v>0</v>
      </c>
      <c r="HG67" s="1098">
        <f>IF(HG$9=$N67,#REF!,0)</f>
        <v>0</v>
      </c>
      <c r="HH67" s="1098">
        <f>IF(HH$9=$N67,#REF!,0)</f>
        <v>0</v>
      </c>
      <c r="HI67" s="1098">
        <f>IF(HI$9=$N67,#REF!,0)</f>
        <v>0</v>
      </c>
      <c r="HJ67" s="1098">
        <f>IF(HJ$9=$N67,#REF!,0)</f>
        <v>0</v>
      </c>
      <c r="HK67" s="1098">
        <f>IF(HK$9=$N67,#REF!,0)</f>
        <v>0</v>
      </c>
      <c r="HL67" s="1098">
        <f>IF(HL$9=$N67,#REF!,0)</f>
        <v>0</v>
      </c>
      <c r="HM67" s="1098">
        <f>IF(HM$9=$N67,#REF!,0)</f>
        <v>0</v>
      </c>
      <c r="HN67" s="1098">
        <f>IF(HN$9=$N67,#REF!,0)</f>
        <v>0</v>
      </c>
      <c r="HO67" s="1098">
        <f>IF(HO$9=$N67,#REF!,0)</f>
        <v>0</v>
      </c>
      <c r="HP67" s="1098">
        <f>IF(HP$9=$N67,#REF!,0)</f>
        <v>0</v>
      </c>
      <c r="HQ67" s="1098">
        <f>IF(HQ$9=$N67,#REF!,0)</f>
        <v>0</v>
      </c>
      <c r="HR67" s="1098">
        <f>IF(HR$9=$N67,#REF!,0)</f>
        <v>0</v>
      </c>
      <c r="HS67" s="1098">
        <f>IF(HS$9=$N67,#REF!,0)</f>
        <v>0</v>
      </c>
      <c r="HT67" s="1098">
        <f>IF(HT$9=$N67,#REF!,0)</f>
        <v>0</v>
      </c>
      <c r="HU67" s="1098">
        <f>IF(HU$9=$N67,#REF!,0)</f>
        <v>0</v>
      </c>
      <c r="HV67" s="1098">
        <f>IF(HV$9=$N67,#REF!,0)</f>
        <v>0</v>
      </c>
      <c r="HW67" s="1098" t="e">
        <f>IF(HW$9=$N67,#REF!,0)</f>
        <v>#REF!</v>
      </c>
      <c r="HX67" s="1098">
        <f>IF(HX$9=$N67,#REF!,0)</f>
        <v>0</v>
      </c>
      <c r="HY67" s="1098">
        <f>IF(HY$9=$N67,#REF!,0)</f>
        <v>0</v>
      </c>
      <c r="HZ67" s="1098">
        <f>IF(HZ$9=$N67,#REF!,0)</f>
        <v>0</v>
      </c>
      <c r="IA67" s="1098">
        <f>IF(IA$9=$N67,#REF!,0)</f>
        <v>0</v>
      </c>
      <c r="IB67" s="1098">
        <f>IF(IB$9=$N67,#REF!,0)</f>
        <v>0</v>
      </c>
      <c r="IC67" s="1098">
        <f>IF(IC$9=$N67,#REF!,0)</f>
        <v>0</v>
      </c>
      <c r="ID67" s="1098">
        <f>IF(ID$9=$N67,#REF!,0)</f>
        <v>0</v>
      </c>
      <c r="IE67" s="1098">
        <f>IF(IE$9=$N67,#REF!,0)</f>
        <v>0</v>
      </c>
      <c r="IF67" s="1098">
        <f>IF(IF$9=$N67,#REF!,0)</f>
        <v>0</v>
      </c>
      <c r="IG67" s="1098">
        <f>IF(IG$9=$N67,#REF!,0)</f>
        <v>0</v>
      </c>
      <c r="IH67" s="1098">
        <f>IF(IH$9=$N67,#REF!,0)</f>
        <v>0</v>
      </c>
      <c r="II67" s="1098">
        <f>IF(II$9=$N67,#REF!,0)</f>
        <v>0</v>
      </c>
      <c r="IJ67" s="1098">
        <f>IF(IJ$9=$N67,#REF!,0)</f>
        <v>0</v>
      </c>
      <c r="IK67" s="1098">
        <f>IF(IK$9=$N67,#REF!,0)</f>
        <v>0</v>
      </c>
      <c r="IL67" s="1098">
        <f>IF(IL$9=$N67,#REF!,0)</f>
        <v>0</v>
      </c>
      <c r="IM67" s="1098">
        <f>IF(IM$9=$N67,#REF!,0)</f>
        <v>0</v>
      </c>
      <c r="IN67" s="1098">
        <f>IF(IN$9=$N67,#REF!,0)</f>
        <v>0</v>
      </c>
      <c r="IO67" s="1098">
        <f>IF(IO$9=$N67,#REF!,0)</f>
        <v>0</v>
      </c>
      <c r="IP67" s="1098">
        <f>IF(IP$9=$N67,#REF!,0)</f>
        <v>0</v>
      </c>
      <c r="IQ67" s="1098">
        <f>IF(IQ$9=$N67,#REF!,0)</f>
        <v>0</v>
      </c>
      <c r="IR67" s="1098">
        <f>IF(IR$9=$N67,#REF!,0)</f>
        <v>0</v>
      </c>
      <c r="IS67" s="1098">
        <f>IF(IS$9=$N67,#REF!,0)</f>
        <v>0</v>
      </c>
      <c r="IT67" s="1098">
        <f>IF(IT$9=$N67,#REF!,0)</f>
        <v>0</v>
      </c>
      <c r="IU67" s="1098">
        <f>IF(IU$9=$N67,#REF!,0)</f>
        <v>0</v>
      </c>
      <c r="IV67" s="1098">
        <f>IF(IV$9=$N67,#REF!,0)</f>
        <v>0</v>
      </c>
      <c r="IW67" s="1098">
        <f>IF(IW$9=$N67,#REF!,0)</f>
        <v>0</v>
      </c>
      <c r="IX67" s="1098">
        <f>IF(IX$9=$N67,#REF!,0)</f>
        <v>0</v>
      </c>
      <c r="IY67" s="1098">
        <f>IF(IY$9=$N67,#REF!,0)</f>
        <v>0</v>
      </c>
      <c r="IZ67" s="1098">
        <f>IF(IZ$9=$N67,#REF!,0)</f>
        <v>0</v>
      </c>
      <c r="JA67" s="1098">
        <f>IF(JA$9=$N67,#REF!,0)</f>
        <v>0</v>
      </c>
      <c r="JB67" s="1098">
        <f>IF(JB$9=$N67,#REF!,0)</f>
        <v>0</v>
      </c>
      <c r="JC67" s="1098">
        <f>IF(JC$9=$N67,#REF!,0)</f>
        <v>0</v>
      </c>
      <c r="JD67" s="1098">
        <f>IF(JD$9=$N67,#REF!,0)</f>
        <v>0</v>
      </c>
      <c r="JE67" s="1098">
        <f>IF(JE$9=$N67,#REF!,0)</f>
        <v>0</v>
      </c>
      <c r="JF67" s="1098">
        <f>IF(JF$9=$N67,#REF!,0)</f>
        <v>0</v>
      </c>
      <c r="JG67" s="1098">
        <f>IF(JG$9=$N67,#REF!,0)</f>
        <v>0</v>
      </c>
      <c r="JH67" s="1098">
        <f>IF(JH$9=$N67,#REF!,0)</f>
        <v>0</v>
      </c>
      <c r="JI67" s="1098">
        <f>IF(JI$9=$N67,#REF!,0)</f>
        <v>0</v>
      </c>
      <c r="JJ67" s="1098">
        <f>IF(JJ$9=$N67,#REF!,0)</f>
        <v>0</v>
      </c>
      <c r="JK67" s="1098">
        <f>IF(JK$9=$N67,#REF!,0)</f>
        <v>0</v>
      </c>
      <c r="JL67" s="1098">
        <f>IF(JL$9=$N67,#REF!,0)</f>
        <v>0</v>
      </c>
      <c r="JM67" s="1098">
        <f>IF(JM$9=$N67,#REF!,0)</f>
        <v>0</v>
      </c>
      <c r="JN67" s="1098">
        <f>IF(JN$9=$N67,#REF!,0)</f>
        <v>0</v>
      </c>
      <c r="JO67" s="1098">
        <f>IF(JO$9=$N67,#REF!,0)</f>
        <v>0</v>
      </c>
      <c r="JP67" s="1098">
        <f>IF(JP$9=$N67,#REF!,0)</f>
        <v>0</v>
      </c>
      <c r="JQ67" s="1098">
        <f>IF(JQ$9=$N67,#REF!,0)</f>
        <v>0</v>
      </c>
      <c r="JR67" s="1098">
        <f>IF(JR$9=$N67,#REF!,0)</f>
        <v>0</v>
      </c>
      <c r="JS67" s="1098">
        <f>IF(JS$9=$N67,#REF!,0)</f>
        <v>0</v>
      </c>
      <c r="JT67" s="1098">
        <f>IF(JT$9=$N67,#REF!,0)</f>
        <v>0</v>
      </c>
      <c r="JU67" s="1098">
        <f>IF(JU$9=$N67,#REF!,0)</f>
        <v>0</v>
      </c>
      <c r="JV67" s="1098">
        <f>IF(JV$9=$N67,#REF!,0)</f>
        <v>0</v>
      </c>
      <c r="JW67" s="1098">
        <f>IF(JW$9=$N67,#REF!,0)</f>
        <v>0</v>
      </c>
      <c r="JX67" s="681"/>
      <c r="JZ67" s="681">
        <f t="shared" si="186"/>
        <v>0</v>
      </c>
      <c r="KA67" s="681">
        <f t="shared" si="186"/>
        <v>0</v>
      </c>
      <c r="KB67" s="681">
        <f t="shared" si="186"/>
        <v>0</v>
      </c>
      <c r="KC67" s="681">
        <f t="shared" si="186"/>
        <v>0</v>
      </c>
      <c r="KD67" s="681">
        <f t="shared" si="186"/>
        <v>0</v>
      </c>
      <c r="KE67" s="681">
        <f t="shared" si="186"/>
        <v>0</v>
      </c>
      <c r="KF67" s="681">
        <f t="shared" si="186"/>
        <v>0</v>
      </c>
      <c r="KG67" s="681">
        <f t="shared" si="186"/>
        <v>0</v>
      </c>
      <c r="KH67" s="681">
        <f t="shared" si="186"/>
        <v>0</v>
      </c>
      <c r="KI67" s="681">
        <f t="shared" si="186"/>
        <v>0</v>
      </c>
      <c r="KJ67" s="681">
        <f t="shared" si="186"/>
        <v>0</v>
      </c>
      <c r="KN67" s="1098">
        <f t="shared" si="185"/>
        <v>0</v>
      </c>
      <c r="KO67" s="1098">
        <f t="shared" si="185"/>
        <v>0</v>
      </c>
      <c r="KP67" s="1098">
        <f t="shared" si="185"/>
        <v>0</v>
      </c>
      <c r="KQ67" s="1098">
        <f t="shared" si="185"/>
        <v>0</v>
      </c>
      <c r="KR67" s="1098">
        <f t="shared" si="185"/>
        <v>0</v>
      </c>
      <c r="KS67" s="1098">
        <f t="shared" si="185"/>
        <v>0</v>
      </c>
      <c r="KT67" s="1098">
        <f t="shared" si="185"/>
        <v>0</v>
      </c>
      <c r="KU67" s="1098">
        <f t="shared" si="185"/>
        <v>0</v>
      </c>
      <c r="KV67" s="1098">
        <f t="shared" si="185"/>
        <v>0</v>
      </c>
      <c r="KW67" s="1098">
        <f t="shared" si="185"/>
        <v>0</v>
      </c>
      <c r="KX67" s="1098">
        <f t="shared" si="185"/>
        <v>0</v>
      </c>
      <c r="KY67" s="1098">
        <f t="shared" si="185"/>
        <v>0</v>
      </c>
      <c r="KZ67" s="1098">
        <f t="shared" si="185"/>
        <v>0</v>
      </c>
      <c r="LA67" s="1098">
        <f t="shared" si="185"/>
        <v>0</v>
      </c>
      <c r="LB67" s="1098">
        <f t="shared" si="185"/>
        <v>0</v>
      </c>
      <c r="LC67" s="1098">
        <f t="shared" si="185"/>
        <v>0</v>
      </c>
      <c r="LD67" s="1098">
        <f t="shared" si="184"/>
        <v>0</v>
      </c>
      <c r="LE67" s="1098">
        <f t="shared" si="184"/>
        <v>0</v>
      </c>
      <c r="LF67" s="1098">
        <f t="shared" si="184"/>
        <v>0</v>
      </c>
      <c r="LG67" s="1098">
        <f t="shared" si="184"/>
        <v>0</v>
      </c>
      <c r="LH67" s="1098">
        <f t="shared" si="184"/>
        <v>0</v>
      </c>
      <c r="LI67" s="1098">
        <f t="shared" si="184"/>
        <v>0</v>
      </c>
      <c r="LJ67" s="1098">
        <f t="shared" si="184"/>
        <v>0</v>
      </c>
      <c r="LK67" s="1098">
        <f t="shared" si="184"/>
        <v>0</v>
      </c>
      <c r="LL67" s="1098">
        <f t="shared" si="184"/>
        <v>0</v>
      </c>
      <c r="LM67" s="1098">
        <f t="shared" si="184"/>
        <v>0</v>
      </c>
      <c r="LN67" s="1098">
        <f t="shared" si="184"/>
        <v>0</v>
      </c>
      <c r="LO67" s="1098">
        <f t="shared" si="184"/>
        <v>0</v>
      </c>
      <c r="LP67" s="1098">
        <f t="shared" si="184"/>
        <v>0</v>
      </c>
      <c r="LQ67" s="1098">
        <f t="shared" si="184"/>
        <v>0</v>
      </c>
      <c r="LR67" s="1098">
        <f t="shared" si="184"/>
        <v>0</v>
      </c>
      <c r="LS67" s="1098">
        <f t="shared" si="180"/>
        <v>0</v>
      </c>
    </row>
    <row r="68" spans="1:331" ht="20.100000000000001" customHeight="1" x14ac:dyDescent="0.35">
      <c r="A68" s="668"/>
      <c r="B68" s="684" t="s">
        <v>742</v>
      </c>
      <c r="C68" s="571"/>
      <c r="D68" s="684"/>
      <c r="E68" s="684"/>
      <c r="F68" s="684"/>
      <c r="G68" s="684"/>
      <c r="H68" s="684"/>
      <c r="I68" s="684"/>
      <c r="J68" s="684" t="s">
        <v>194</v>
      </c>
      <c r="K68" s="588"/>
      <c r="L68" s="548" t="s">
        <v>736</v>
      </c>
      <c r="M68" s="548"/>
      <c r="N68" s="548"/>
      <c r="O68" s="1349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616"/>
      <c r="AJ68" s="36"/>
      <c r="AK68" s="36"/>
      <c r="AL68" s="36"/>
      <c r="AM68" s="36"/>
      <c r="AN68" s="566">
        <f t="shared" ref="AN68:AY68" si="192">AN71</f>
        <v>0</v>
      </c>
      <c r="AO68" s="566">
        <f t="shared" si="192"/>
        <v>0</v>
      </c>
      <c r="AP68" s="566">
        <f t="shared" si="192"/>
        <v>0</v>
      </c>
      <c r="AQ68" s="566">
        <f t="shared" si="192"/>
        <v>0</v>
      </c>
      <c r="AR68" s="566">
        <f t="shared" si="192"/>
        <v>0</v>
      </c>
      <c r="AS68" s="566">
        <f t="shared" si="192"/>
        <v>0</v>
      </c>
      <c r="AT68" s="566">
        <f t="shared" si="192"/>
        <v>0</v>
      </c>
      <c r="AU68" s="566">
        <f t="shared" si="192"/>
        <v>0</v>
      </c>
      <c r="AV68" s="566">
        <f t="shared" si="192"/>
        <v>0</v>
      </c>
      <c r="AW68" s="566">
        <f t="shared" si="192"/>
        <v>0</v>
      </c>
      <c r="AX68" s="566">
        <f t="shared" si="192"/>
        <v>0</v>
      </c>
      <c r="AY68" s="566">
        <f t="shared" si="192"/>
        <v>0</v>
      </c>
      <c r="AZ68" s="31"/>
      <c r="BA68" s="31"/>
      <c r="BB68" s="566">
        <f t="shared" ref="BB68:BK68" si="193">BB71</f>
        <v>0</v>
      </c>
      <c r="BC68" s="566">
        <f t="shared" si="193"/>
        <v>0</v>
      </c>
      <c r="BD68" s="566">
        <f t="shared" si="193"/>
        <v>0</v>
      </c>
      <c r="BE68" s="566">
        <f t="shared" si="193"/>
        <v>0</v>
      </c>
      <c r="BF68" s="566">
        <f t="shared" si="193"/>
        <v>0</v>
      </c>
      <c r="BG68" s="566">
        <f t="shared" si="193"/>
        <v>0</v>
      </c>
      <c r="BH68" s="566">
        <f t="shared" si="193"/>
        <v>0</v>
      </c>
      <c r="BI68" s="566">
        <f t="shared" si="193"/>
        <v>0</v>
      </c>
      <c r="BJ68" s="566">
        <f t="shared" si="193"/>
        <v>0</v>
      </c>
      <c r="BK68" s="566">
        <f t="shared" si="193"/>
        <v>0</v>
      </c>
      <c r="BL68" s="566">
        <f t="shared" si="31"/>
        <v>0</v>
      </c>
      <c r="BM68" s="566"/>
      <c r="BN68" s="566"/>
      <c r="BO68" s="566">
        <f>BO71</f>
        <v>0</v>
      </c>
      <c r="BP68" s="566"/>
      <c r="BQ68" s="566"/>
      <c r="BR68" s="566">
        <f t="shared" ref="BR68:BY68" si="194">BR71</f>
        <v>495000</v>
      </c>
      <c r="BS68" s="566">
        <f t="shared" si="194"/>
        <v>495000</v>
      </c>
      <c r="BT68" s="566">
        <f>BT71</f>
        <v>0</v>
      </c>
      <c r="BU68" s="566">
        <f t="shared" si="194"/>
        <v>0</v>
      </c>
      <c r="BV68" s="566">
        <f t="shared" si="194"/>
        <v>495000</v>
      </c>
      <c r="BW68" s="566"/>
      <c r="BX68" s="566"/>
      <c r="BY68" s="566">
        <f t="shared" si="194"/>
        <v>0</v>
      </c>
      <c r="BZ68" s="566">
        <f>BZ71</f>
        <v>0</v>
      </c>
      <c r="CA68" s="566">
        <f t="shared" si="8"/>
        <v>0</v>
      </c>
      <c r="CB68" s="566">
        <f t="shared" si="9"/>
        <v>0</v>
      </c>
      <c r="CC68" s="566">
        <v>495000</v>
      </c>
      <c r="CD68" s="566">
        <v>495000</v>
      </c>
      <c r="CE68" s="566">
        <f>CE71</f>
        <v>495000</v>
      </c>
      <c r="CF68" s="566">
        <f>CF71</f>
        <v>132000</v>
      </c>
      <c r="CG68" s="566">
        <f t="shared" si="154"/>
        <v>26.666666666666668</v>
      </c>
      <c r="CH68" s="566">
        <f>CH71</f>
        <v>0</v>
      </c>
      <c r="CI68" s="566">
        <f>CI71</f>
        <v>495000</v>
      </c>
      <c r="CJ68" s="566"/>
      <c r="CK68" s="566">
        <f t="shared" si="11"/>
        <v>0</v>
      </c>
      <c r="CL68" s="566">
        <f>CL71</f>
        <v>0</v>
      </c>
      <c r="CM68" s="566">
        <f>CM71</f>
        <v>495000</v>
      </c>
      <c r="CN68" s="566"/>
      <c r="CO68" s="566">
        <f t="shared" si="12"/>
        <v>0</v>
      </c>
      <c r="CP68" s="566">
        <f>CP71</f>
        <v>0</v>
      </c>
      <c r="CQ68" s="566">
        <f>CQ71</f>
        <v>495000</v>
      </c>
      <c r="CR68" s="566">
        <f>CR71</f>
        <v>310750</v>
      </c>
      <c r="CS68" s="566">
        <f t="shared" si="167"/>
        <v>62.777777777777779</v>
      </c>
      <c r="CT68" s="566">
        <f>CT71</f>
        <v>-95262.5</v>
      </c>
      <c r="CU68" s="566">
        <f>CU71</f>
        <v>399737.5</v>
      </c>
      <c r="CV68" s="566">
        <f>CV71</f>
        <v>310750</v>
      </c>
      <c r="CW68" s="566">
        <f t="shared" si="169"/>
        <v>77.738515901060069</v>
      </c>
      <c r="CX68" s="566">
        <f t="shared" ref="CX68:DH68" si="195">CX71</f>
        <v>-1412.5</v>
      </c>
      <c r="CY68" s="566">
        <f t="shared" si="195"/>
        <v>398325</v>
      </c>
      <c r="CZ68" s="566">
        <f t="shared" si="195"/>
        <v>315000</v>
      </c>
      <c r="DA68" s="566">
        <f t="shared" si="195"/>
        <v>315000</v>
      </c>
      <c r="DB68" s="566">
        <f>DB71</f>
        <v>283250</v>
      </c>
      <c r="DC68" s="566">
        <f>DC71</f>
        <v>149725</v>
      </c>
      <c r="DD68" s="566">
        <f t="shared" si="171"/>
        <v>52.85966460723742</v>
      </c>
      <c r="DE68" s="566">
        <f t="shared" si="172"/>
        <v>57.58653846153846</v>
      </c>
      <c r="DF68" s="566">
        <f>DF71</f>
        <v>398325</v>
      </c>
      <c r="DG68" s="566">
        <f t="shared" si="195"/>
        <v>260000</v>
      </c>
      <c r="DH68" s="566">
        <f t="shared" si="195"/>
        <v>69212.5</v>
      </c>
      <c r="DI68" s="566">
        <f t="shared" si="173"/>
        <v>26.62019230769231</v>
      </c>
      <c r="DJ68" s="566">
        <f>DJ71</f>
        <v>0</v>
      </c>
      <c r="DK68" s="566">
        <f>DK71</f>
        <v>260000</v>
      </c>
      <c r="DL68" s="566">
        <f t="shared" si="187"/>
        <v>153.20192307692309</v>
      </c>
      <c r="DM68" s="566">
        <f>DM71</f>
        <v>0</v>
      </c>
      <c r="DN68" s="566">
        <f>DN71</f>
        <v>260000</v>
      </c>
      <c r="DO68" s="566">
        <f>DO71</f>
        <v>165262.5</v>
      </c>
      <c r="DP68" s="566">
        <f t="shared" si="188"/>
        <v>63.5625</v>
      </c>
      <c r="DQ68" s="566">
        <f>DQ71</f>
        <v>-10000</v>
      </c>
      <c r="DR68" s="566">
        <f>DR71</f>
        <v>250000</v>
      </c>
      <c r="DS68" s="566">
        <f>DS71</f>
        <v>216112.5</v>
      </c>
      <c r="DT68" s="566">
        <f t="shared" si="21"/>
        <v>86.445000000000007</v>
      </c>
      <c r="DU68" s="566">
        <f t="shared" ref="DU68:EB68" si="196">DU71</f>
        <v>-8462.5</v>
      </c>
      <c r="DV68" s="566">
        <f t="shared" si="196"/>
        <v>241537.5</v>
      </c>
      <c r="DW68" s="566">
        <f t="shared" si="196"/>
        <v>260000</v>
      </c>
      <c r="DX68" s="566">
        <f t="shared" si="196"/>
        <v>260000</v>
      </c>
      <c r="DY68" s="566">
        <f t="shared" si="196"/>
        <v>260000</v>
      </c>
      <c r="DZ68" s="566">
        <f>DZ71</f>
        <v>149725</v>
      </c>
      <c r="EA68" s="566">
        <f t="shared" si="196"/>
        <v>260000</v>
      </c>
      <c r="EB68" s="566">
        <f t="shared" si="196"/>
        <v>48025</v>
      </c>
      <c r="EC68" s="566">
        <f t="shared" si="23"/>
        <v>18.471153846153847</v>
      </c>
      <c r="ED68" s="566">
        <f>ED71</f>
        <v>-183475</v>
      </c>
      <c r="EE68" s="566">
        <f>EE71</f>
        <v>76525</v>
      </c>
      <c r="EF68" s="566">
        <f>EF71</f>
        <v>0</v>
      </c>
      <c r="EG68" s="566">
        <f t="shared" si="24"/>
        <v>0</v>
      </c>
      <c r="EH68" s="566" t="e">
        <f>EH71</f>
        <v>#REF!</v>
      </c>
      <c r="EI68" s="566">
        <f>IFERROR(#REF!/DZ68*100,)</f>
        <v>0</v>
      </c>
      <c r="EJ68" s="566">
        <f>IFERROR(#REF!/#REF!*100,)</f>
        <v>0</v>
      </c>
      <c r="EK68" s="566">
        <f t="shared" ref="EK68:EM68" si="197">EK71</f>
        <v>380000</v>
      </c>
      <c r="EL68" s="566">
        <f t="shared" si="197"/>
        <v>380000</v>
      </c>
      <c r="EM68" s="566">
        <f t="shared" si="197"/>
        <v>380000</v>
      </c>
      <c r="EN68" s="945"/>
      <c r="EO68" s="945"/>
      <c r="EP68" s="945"/>
      <c r="EQ68" s="945"/>
      <c r="ER68" s="945"/>
      <c r="ES68" s="146">
        <f t="shared" si="26"/>
        <v>0</v>
      </c>
      <c r="EX68" s="739">
        <f>IF(EX$9=$K68,#REF!,0)</f>
        <v>0</v>
      </c>
      <c r="EY68" s="739">
        <f>IF(EY$9=$K68,#REF!,0)</f>
        <v>0</v>
      </c>
      <c r="EZ68" s="739">
        <f>IF(EZ$9=$K68,#REF!,0)</f>
        <v>0</v>
      </c>
      <c r="FA68" s="739">
        <f>IF(FA$9=$K68,#REF!,0)</f>
        <v>0</v>
      </c>
      <c r="FB68" s="739">
        <f>IF(FB$9=$K68,#REF!,0)</f>
        <v>0</v>
      </c>
      <c r="FC68" s="739">
        <f>IF(FC$9=$K68,#REF!,0)</f>
        <v>0</v>
      </c>
      <c r="FD68" s="739">
        <f>IF(FD$9=$K68,#REF!,0)</f>
        <v>0</v>
      </c>
      <c r="FE68" s="739">
        <f>IF(FE$9=$K68,#REF!,0)</f>
        <v>0</v>
      </c>
      <c r="FF68" s="739">
        <f>IF(FF$9=$K68,#REF!,0)</f>
        <v>0</v>
      </c>
      <c r="FG68" s="739">
        <f>IF(FG$9=$K68,#REF!,0)</f>
        <v>0</v>
      </c>
      <c r="FH68" s="739">
        <f>IF(FH$9=$K68,#REF!,0)</f>
        <v>0</v>
      </c>
      <c r="FI68" s="739">
        <f>IF(FI$9=$K68,#REF!,0)</f>
        <v>0</v>
      </c>
      <c r="FJ68" s="739">
        <f>IF(FJ$9=$K68,#REF!,0)</f>
        <v>0</v>
      </c>
      <c r="FK68" s="739">
        <f>IF(FK$9=$K68,#REF!,0)</f>
        <v>0</v>
      </c>
      <c r="FL68" s="739">
        <f>IF(FL$9=$K68,#REF!,0)</f>
        <v>0</v>
      </c>
      <c r="FM68" s="739">
        <f>IF(FM$9=$K68,#REF!,0)</f>
        <v>0</v>
      </c>
      <c r="FN68" s="739">
        <f>IF(FN$9=$K68,#REF!,0)</f>
        <v>0</v>
      </c>
      <c r="FO68" s="739">
        <f>IF(FO$9=$K68,#REF!,0)</f>
        <v>0</v>
      </c>
      <c r="FP68" s="739">
        <f>IF(FP$9=$K68,#REF!,0)</f>
        <v>0</v>
      </c>
      <c r="FQ68" s="739">
        <f>IF(FQ$9=$K68,#REF!,0)</f>
        <v>0</v>
      </c>
      <c r="FU68" s="739">
        <f t="shared" si="181"/>
        <v>0</v>
      </c>
      <c r="FV68" s="739">
        <f t="shared" si="181"/>
        <v>0</v>
      </c>
      <c r="FW68" s="739">
        <f t="shared" si="181"/>
        <v>0</v>
      </c>
      <c r="FX68" s="739">
        <f t="shared" si="181"/>
        <v>0</v>
      </c>
      <c r="FY68" s="739">
        <f t="shared" si="181"/>
        <v>0</v>
      </c>
      <c r="FZ68" s="739">
        <f t="shared" si="181"/>
        <v>0</v>
      </c>
      <c r="GA68" s="739">
        <f t="shared" si="181"/>
        <v>0</v>
      </c>
      <c r="GB68" s="739">
        <f t="shared" si="181"/>
        <v>0</v>
      </c>
      <c r="GC68" s="739">
        <f t="shared" si="181"/>
        <v>0</v>
      </c>
      <c r="GD68" s="739">
        <f t="shared" si="181"/>
        <v>0</v>
      </c>
      <c r="GE68" s="739">
        <f t="shared" si="182"/>
        <v>0</v>
      </c>
      <c r="GF68" s="739">
        <f t="shared" si="182"/>
        <v>0</v>
      </c>
      <c r="GG68" s="739">
        <f t="shared" si="182"/>
        <v>0</v>
      </c>
      <c r="GH68" s="739">
        <f t="shared" si="182"/>
        <v>0</v>
      </c>
      <c r="GI68" s="739">
        <f t="shared" si="182"/>
        <v>0</v>
      </c>
      <c r="GJ68" s="739">
        <f t="shared" si="182"/>
        <v>0</v>
      </c>
      <c r="GK68" s="739">
        <f t="shared" si="182"/>
        <v>0</v>
      </c>
      <c r="GL68" s="739">
        <f t="shared" si="182"/>
        <v>0</v>
      </c>
      <c r="GM68" s="739">
        <f t="shared" si="182"/>
        <v>0</v>
      </c>
      <c r="GN68" s="739">
        <f t="shared" si="182"/>
        <v>0</v>
      </c>
      <c r="GQ68" s="1098">
        <f>IF(GQ$9=$N68,#REF!,0)</f>
        <v>0</v>
      </c>
      <c r="GR68" s="1098">
        <f>IF(GR$9=$N68,#REF!,0)</f>
        <v>0</v>
      </c>
      <c r="GS68" s="1098">
        <f>IF(GS$9=$N68,#REF!,0)</f>
        <v>0</v>
      </c>
      <c r="GT68" s="1098">
        <f>IF(GT$9=$N68,#REF!,0)</f>
        <v>0</v>
      </c>
      <c r="GU68" s="1098">
        <f>IF(GU$9=$N68,#REF!,0)</f>
        <v>0</v>
      </c>
      <c r="GV68" s="1098">
        <f>IF(GV$9=$N68,#REF!,0)</f>
        <v>0</v>
      </c>
      <c r="GW68" s="1098">
        <f>IF(GW$9=$N68,#REF!,0)</f>
        <v>0</v>
      </c>
      <c r="GX68" s="1098">
        <f>IF(GX$9=$N68,#REF!,0)</f>
        <v>0</v>
      </c>
      <c r="GY68" s="1098">
        <f>IF(GY$9=$N68,#REF!,0)</f>
        <v>0</v>
      </c>
      <c r="GZ68" s="1098">
        <f>IF(GZ$9=$N68,#REF!,0)</f>
        <v>0</v>
      </c>
      <c r="HA68" s="1098">
        <f>IF(HA$9=$N68,#REF!,0)</f>
        <v>0</v>
      </c>
      <c r="HB68" s="1098">
        <f>IF(HB$9=$N68,#REF!,0)</f>
        <v>0</v>
      </c>
      <c r="HC68" s="1098">
        <f>IF(HC$9=$N68,#REF!,0)</f>
        <v>0</v>
      </c>
      <c r="HD68" s="1098">
        <f>IF(HD$9=$N68,#REF!,0)</f>
        <v>0</v>
      </c>
      <c r="HE68" s="1098">
        <f>IF(HE$9=$N68,#REF!,0)</f>
        <v>0</v>
      </c>
      <c r="HF68" s="1098">
        <f>IF(HF$9=$N68,#REF!,0)</f>
        <v>0</v>
      </c>
      <c r="HG68" s="1098">
        <f>IF(HG$9=$N68,#REF!,0)</f>
        <v>0</v>
      </c>
      <c r="HH68" s="1098">
        <f>IF(HH$9=$N68,#REF!,0)</f>
        <v>0</v>
      </c>
      <c r="HI68" s="1098">
        <f>IF(HI$9=$N68,#REF!,0)</f>
        <v>0</v>
      </c>
      <c r="HJ68" s="1098">
        <f>IF(HJ$9=$N68,#REF!,0)</f>
        <v>0</v>
      </c>
      <c r="HK68" s="1098">
        <f>IF(HK$9=$N68,#REF!,0)</f>
        <v>0</v>
      </c>
      <c r="HL68" s="1098">
        <f>IF(HL$9=$N68,#REF!,0)</f>
        <v>0</v>
      </c>
      <c r="HM68" s="1098">
        <f>IF(HM$9=$N68,#REF!,0)</f>
        <v>0</v>
      </c>
      <c r="HN68" s="1098">
        <f>IF(HN$9=$N68,#REF!,0)</f>
        <v>0</v>
      </c>
      <c r="HO68" s="1098">
        <f>IF(HO$9=$N68,#REF!,0)</f>
        <v>0</v>
      </c>
      <c r="HP68" s="1098">
        <f>IF(HP$9=$N68,#REF!,0)</f>
        <v>0</v>
      </c>
      <c r="HQ68" s="1098">
        <f>IF(HQ$9=$N68,#REF!,0)</f>
        <v>0</v>
      </c>
      <c r="HR68" s="1098">
        <f>IF(HR$9=$N68,#REF!,0)</f>
        <v>0</v>
      </c>
      <c r="HS68" s="1098">
        <f>IF(HS$9=$N68,#REF!,0)</f>
        <v>0</v>
      </c>
      <c r="HT68" s="1098">
        <f>IF(HT$9=$N68,#REF!,0)</f>
        <v>0</v>
      </c>
      <c r="HU68" s="1098">
        <f>IF(HU$9=$N68,#REF!,0)</f>
        <v>0</v>
      </c>
      <c r="HV68" s="1098">
        <f>IF(HV$9=$N68,#REF!,0)</f>
        <v>0</v>
      </c>
      <c r="HW68" s="1098">
        <f>IF(HW$9=$N68,#REF!,0)</f>
        <v>0</v>
      </c>
      <c r="HX68" s="1098">
        <f>IF(HX$9=$N68,#REF!,0)</f>
        <v>0</v>
      </c>
      <c r="HY68" s="1098">
        <f>IF(HY$9=$N68,#REF!,0)</f>
        <v>0</v>
      </c>
      <c r="HZ68" s="1098">
        <f>IF(HZ$9=$N68,#REF!,0)</f>
        <v>0</v>
      </c>
      <c r="IA68" s="1098">
        <f>IF(IA$9=$N68,#REF!,0)</f>
        <v>0</v>
      </c>
      <c r="IB68" s="1098">
        <f>IF(IB$9=$N68,#REF!,0)</f>
        <v>0</v>
      </c>
      <c r="IC68" s="1098">
        <f>IF(IC$9=$N68,#REF!,0)</f>
        <v>0</v>
      </c>
      <c r="ID68" s="1098">
        <f>IF(ID$9=$N68,#REF!,0)</f>
        <v>0</v>
      </c>
      <c r="IE68" s="1098">
        <f>IF(IE$9=$N68,#REF!,0)</f>
        <v>0</v>
      </c>
      <c r="IF68" s="1098">
        <f>IF(IF$9=$N68,#REF!,0)</f>
        <v>0</v>
      </c>
      <c r="IG68" s="1098">
        <f>IF(IG$9=$N68,#REF!,0)</f>
        <v>0</v>
      </c>
      <c r="IH68" s="1098">
        <f>IF(IH$9=$N68,#REF!,0)</f>
        <v>0</v>
      </c>
      <c r="II68" s="1098">
        <f>IF(II$9=$N68,#REF!,0)</f>
        <v>0</v>
      </c>
      <c r="IJ68" s="1098">
        <f>IF(IJ$9=$N68,#REF!,0)</f>
        <v>0</v>
      </c>
      <c r="IK68" s="1098">
        <f>IF(IK$9=$N68,#REF!,0)</f>
        <v>0</v>
      </c>
      <c r="IL68" s="1098">
        <f>IF(IL$9=$N68,#REF!,0)</f>
        <v>0</v>
      </c>
      <c r="IM68" s="1098">
        <f>IF(IM$9=$N68,#REF!,0)</f>
        <v>0</v>
      </c>
      <c r="IN68" s="1098">
        <f>IF(IN$9=$N68,#REF!,0)</f>
        <v>0</v>
      </c>
      <c r="IO68" s="1098">
        <f>IF(IO$9=$N68,#REF!,0)</f>
        <v>0</v>
      </c>
      <c r="IP68" s="1098">
        <f>IF(IP$9=$N68,#REF!,0)</f>
        <v>0</v>
      </c>
      <c r="IQ68" s="1098">
        <f>IF(IQ$9=$N68,#REF!,0)</f>
        <v>0</v>
      </c>
      <c r="IR68" s="1098">
        <f>IF(IR$9=$N68,#REF!,0)</f>
        <v>0</v>
      </c>
      <c r="IS68" s="1098">
        <f>IF(IS$9=$N68,#REF!,0)</f>
        <v>0</v>
      </c>
      <c r="IT68" s="1098">
        <f>IF(IT$9=$N68,#REF!,0)</f>
        <v>0</v>
      </c>
      <c r="IU68" s="1098">
        <f>IF(IU$9=$N68,#REF!,0)</f>
        <v>0</v>
      </c>
      <c r="IV68" s="1098">
        <f>IF(IV$9=$N68,#REF!,0)</f>
        <v>0</v>
      </c>
      <c r="IW68" s="1098">
        <f>IF(IW$9=$N68,#REF!,0)</f>
        <v>0</v>
      </c>
      <c r="IX68" s="1098">
        <f>IF(IX$9=$N68,#REF!,0)</f>
        <v>0</v>
      </c>
      <c r="IY68" s="1098">
        <f>IF(IY$9=$N68,#REF!,0)</f>
        <v>0</v>
      </c>
      <c r="IZ68" s="1098">
        <f>IF(IZ$9=$N68,#REF!,0)</f>
        <v>0</v>
      </c>
      <c r="JA68" s="1098">
        <f>IF(JA$9=$N68,#REF!,0)</f>
        <v>0</v>
      </c>
      <c r="JB68" s="1098">
        <f>IF(JB$9=$N68,#REF!,0)</f>
        <v>0</v>
      </c>
      <c r="JC68" s="1098">
        <f>IF(JC$9=$N68,#REF!,0)</f>
        <v>0</v>
      </c>
      <c r="JD68" s="1098">
        <f>IF(JD$9=$N68,#REF!,0)</f>
        <v>0</v>
      </c>
      <c r="JE68" s="1098">
        <f>IF(JE$9=$N68,#REF!,0)</f>
        <v>0</v>
      </c>
      <c r="JF68" s="1098">
        <f>IF(JF$9=$N68,#REF!,0)</f>
        <v>0</v>
      </c>
      <c r="JG68" s="1098">
        <f>IF(JG$9=$N68,#REF!,0)</f>
        <v>0</v>
      </c>
      <c r="JH68" s="1098">
        <f>IF(JH$9=$N68,#REF!,0)</f>
        <v>0</v>
      </c>
      <c r="JI68" s="1098">
        <f>IF(JI$9=$N68,#REF!,0)</f>
        <v>0</v>
      </c>
      <c r="JJ68" s="1098">
        <f>IF(JJ$9=$N68,#REF!,0)</f>
        <v>0</v>
      </c>
      <c r="JK68" s="1098">
        <f>IF(JK$9=$N68,#REF!,0)</f>
        <v>0</v>
      </c>
      <c r="JL68" s="1098">
        <f>IF(JL$9=$N68,#REF!,0)</f>
        <v>0</v>
      </c>
      <c r="JM68" s="1098">
        <f>IF(JM$9=$N68,#REF!,0)</f>
        <v>0</v>
      </c>
      <c r="JN68" s="1098">
        <f>IF(JN$9=$N68,#REF!,0)</f>
        <v>0</v>
      </c>
      <c r="JO68" s="1098">
        <f>IF(JO$9=$N68,#REF!,0)</f>
        <v>0</v>
      </c>
      <c r="JP68" s="1098">
        <f>IF(JP$9=$N68,#REF!,0)</f>
        <v>0</v>
      </c>
      <c r="JQ68" s="1098">
        <f>IF(JQ$9=$N68,#REF!,0)</f>
        <v>0</v>
      </c>
      <c r="JR68" s="1098">
        <f>IF(JR$9=$N68,#REF!,0)</f>
        <v>0</v>
      </c>
      <c r="JS68" s="1098">
        <f>IF(JS$9=$N68,#REF!,0)</f>
        <v>0</v>
      </c>
      <c r="JT68" s="1098">
        <f>IF(JT$9=$N68,#REF!,0)</f>
        <v>0</v>
      </c>
      <c r="JU68" s="1098">
        <f>IF(JU$9=$N68,#REF!,0)</f>
        <v>0</v>
      </c>
      <c r="JV68" s="1098">
        <f>IF(JV$9=$N68,#REF!,0)</f>
        <v>0</v>
      </c>
      <c r="JW68" s="1098">
        <f>IF(JW$9=$N68,#REF!,0)</f>
        <v>0</v>
      </c>
      <c r="JX68" s="681"/>
      <c r="JZ68" s="681">
        <f t="shared" si="186"/>
        <v>0</v>
      </c>
      <c r="KA68" s="681">
        <f t="shared" si="186"/>
        <v>0</v>
      </c>
      <c r="KB68" s="681">
        <f t="shared" si="186"/>
        <v>0</v>
      </c>
      <c r="KC68" s="681">
        <f t="shared" si="186"/>
        <v>0</v>
      </c>
      <c r="KD68" s="681">
        <f t="shared" si="186"/>
        <v>0</v>
      </c>
      <c r="KE68" s="681">
        <f t="shared" si="186"/>
        <v>0</v>
      </c>
      <c r="KF68" s="681">
        <f t="shared" si="186"/>
        <v>0</v>
      </c>
      <c r="KG68" s="681">
        <f t="shared" si="186"/>
        <v>0</v>
      </c>
      <c r="KH68" s="681">
        <f t="shared" si="186"/>
        <v>0</v>
      </c>
      <c r="KI68" s="681">
        <f t="shared" si="186"/>
        <v>0</v>
      </c>
      <c r="KJ68" s="681">
        <f t="shared" si="186"/>
        <v>0</v>
      </c>
      <c r="KN68" s="1098">
        <f t="shared" si="185"/>
        <v>0</v>
      </c>
      <c r="KO68" s="1098">
        <f t="shared" si="185"/>
        <v>0</v>
      </c>
      <c r="KP68" s="1098">
        <f t="shared" si="185"/>
        <v>0</v>
      </c>
      <c r="KQ68" s="1098">
        <f t="shared" si="185"/>
        <v>0</v>
      </c>
      <c r="KR68" s="1098">
        <f t="shared" si="185"/>
        <v>0</v>
      </c>
      <c r="KS68" s="1098">
        <f t="shared" si="185"/>
        <v>0</v>
      </c>
      <c r="KT68" s="1098">
        <f t="shared" si="185"/>
        <v>0</v>
      </c>
      <c r="KU68" s="1098">
        <f t="shared" si="185"/>
        <v>0</v>
      </c>
      <c r="KV68" s="1098">
        <f t="shared" si="185"/>
        <v>0</v>
      </c>
      <c r="KW68" s="1098">
        <f t="shared" si="185"/>
        <v>0</v>
      </c>
      <c r="KX68" s="1098">
        <f t="shared" si="185"/>
        <v>0</v>
      </c>
      <c r="KY68" s="1098">
        <f t="shared" si="185"/>
        <v>0</v>
      </c>
      <c r="KZ68" s="1098">
        <f t="shared" si="185"/>
        <v>0</v>
      </c>
      <c r="LA68" s="1098">
        <f t="shared" si="185"/>
        <v>0</v>
      </c>
      <c r="LB68" s="1098">
        <f t="shared" si="185"/>
        <v>0</v>
      </c>
      <c r="LC68" s="1098">
        <f t="shared" si="185"/>
        <v>0</v>
      </c>
      <c r="LD68" s="1098">
        <f t="shared" si="184"/>
        <v>0</v>
      </c>
      <c r="LE68" s="1098">
        <f t="shared" si="184"/>
        <v>0</v>
      </c>
      <c r="LF68" s="1098">
        <f t="shared" si="184"/>
        <v>0</v>
      </c>
      <c r="LG68" s="1098">
        <f t="shared" si="184"/>
        <v>0</v>
      </c>
      <c r="LH68" s="1098">
        <f t="shared" si="184"/>
        <v>0</v>
      </c>
      <c r="LI68" s="1098">
        <f t="shared" si="184"/>
        <v>0</v>
      </c>
      <c r="LJ68" s="1098">
        <f t="shared" si="184"/>
        <v>0</v>
      </c>
      <c r="LK68" s="1098">
        <f t="shared" si="184"/>
        <v>0</v>
      </c>
      <c r="LL68" s="1098">
        <f t="shared" si="184"/>
        <v>0</v>
      </c>
      <c r="LM68" s="1098">
        <f t="shared" si="184"/>
        <v>0</v>
      </c>
      <c r="LN68" s="1098">
        <f t="shared" si="184"/>
        <v>0</v>
      </c>
      <c r="LO68" s="1098">
        <f t="shared" si="184"/>
        <v>0</v>
      </c>
      <c r="LP68" s="1098">
        <f t="shared" si="184"/>
        <v>0</v>
      </c>
      <c r="LQ68" s="1098">
        <f t="shared" si="184"/>
        <v>0</v>
      </c>
      <c r="LR68" s="1098">
        <f t="shared" si="184"/>
        <v>0</v>
      </c>
      <c r="LS68" s="1098">
        <f t="shared" si="180"/>
        <v>0</v>
      </c>
    </row>
    <row r="69" spans="1:331" s="849" customFormat="1" ht="23.25" hidden="1" customHeight="1" x14ac:dyDescent="0.35">
      <c r="A69" s="785"/>
      <c r="B69" s="841"/>
      <c r="C69" s="842"/>
      <c r="D69" s="841"/>
      <c r="E69" s="843"/>
      <c r="F69" s="843"/>
      <c r="G69" s="843"/>
      <c r="H69" s="841"/>
      <c r="I69" s="841"/>
      <c r="J69" s="841"/>
      <c r="K69" s="843" t="s">
        <v>5</v>
      </c>
      <c r="L69" s="844" t="s">
        <v>308</v>
      </c>
      <c r="M69" s="844"/>
      <c r="N69" s="844"/>
      <c r="O69" s="844"/>
      <c r="P69" s="845"/>
      <c r="Q69" s="845"/>
      <c r="R69" s="845"/>
      <c r="S69" s="845"/>
      <c r="T69" s="845"/>
      <c r="U69" s="845"/>
      <c r="V69" s="845"/>
      <c r="W69" s="845"/>
      <c r="X69" s="845"/>
      <c r="Y69" s="845"/>
      <c r="Z69" s="845"/>
      <c r="AA69" s="845"/>
      <c r="AB69" s="845"/>
      <c r="AC69" s="845"/>
      <c r="AD69" s="845"/>
      <c r="AE69" s="845"/>
      <c r="AF69" s="845"/>
      <c r="AG69" s="845"/>
      <c r="AH69" s="845"/>
      <c r="AI69" s="846"/>
      <c r="AJ69" s="845"/>
      <c r="AK69" s="845"/>
      <c r="AL69" s="845"/>
      <c r="AM69" s="845"/>
      <c r="AN69" s="847"/>
      <c r="AO69" s="847"/>
      <c r="AP69" s="847"/>
      <c r="AQ69" s="847"/>
      <c r="AR69" s="847"/>
      <c r="AS69" s="847"/>
      <c r="AT69" s="847"/>
      <c r="AU69" s="847"/>
      <c r="AV69" s="847"/>
      <c r="AW69" s="847"/>
      <c r="AX69" s="847"/>
      <c r="AY69" s="847"/>
      <c r="AZ69" s="845"/>
      <c r="BA69" s="845"/>
      <c r="BB69" s="847"/>
      <c r="BC69" s="847"/>
      <c r="BD69" s="847"/>
      <c r="BE69" s="847"/>
      <c r="BF69" s="847"/>
      <c r="BG69" s="847"/>
      <c r="BH69" s="847"/>
      <c r="BI69" s="847"/>
      <c r="BJ69" s="847"/>
      <c r="BK69" s="847"/>
      <c r="BL69" s="847"/>
      <c r="BM69" s="847"/>
      <c r="BN69" s="847"/>
      <c r="BO69" s="847"/>
      <c r="BP69" s="847"/>
      <c r="BQ69" s="847"/>
      <c r="BR69" s="847"/>
      <c r="BS69" s="847"/>
      <c r="BT69" s="847"/>
      <c r="BU69" s="847"/>
      <c r="BV69" s="847"/>
      <c r="BW69" s="847"/>
      <c r="BX69" s="847"/>
      <c r="BY69" s="847"/>
      <c r="BZ69" s="848">
        <v>0</v>
      </c>
      <c r="CA69" s="847"/>
      <c r="CB69" s="847"/>
      <c r="CC69" s="847"/>
      <c r="CD69" s="847"/>
      <c r="CE69" s="848">
        <v>0</v>
      </c>
      <c r="CF69" s="847"/>
      <c r="CG69" s="847"/>
      <c r="CH69" s="847"/>
      <c r="CI69" s="847"/>
      <c r="CJ69" s="847"/>
      <c r="CK69" s="847"/>
      <c r="CL69" s="847"/>
      <c r="CM69" s="847"/>
      <c r="CN69" s="847"/>
      <c r="CO69" s="847"/>
      <c r="CP69" s="847"/>
      <c r="CQ69" s="848">
        <v>0</v>
      </c>
      <c r="CR69" s="848">
        <v>0</v>
      </c>
      <c r="CS69" s="848">
        <f>IFERROR(CR69/CQ69*100,)</f>
        <v>0</v>
      </c>
      <c r="CT69" s="848">
        <f>SUM(CT70)</f>
        <v>-95262.5</v>
      </c>
      <c r="CU69" s="848">
        <v>0</v>
      </c>
      <c r="CV69" s="848">
        <v>0</v>
      </c>
      <c r="CW69" s="848">
        <f t="shared" si="169"/>
        <v>0</v>
      </c>
      <c r="CX69" s="848">
        <f>SUM(CX70)</f>
        <v>-1412.5</v>
      </c>
      <c r="CY69" s="848">
        <v>0</v>
      </c>
      <c r="CZ69" s="848">
        <v>107000</v>
      </c>
      <c r="DA69" s="848">
        <v>107000</v>
      </c>
      <c r="DB69" s="848">
        <v>0</v>
      </c>
      <c r="DC69" s="848"/>
      <c r="DD69" s="848">
        <f t="shared" si="171"/>
        <v>0</v>
      </c>
      <c r="DE69" s="848">
        <f t="shared" si="172"/>
        <v>0</v>
      </c>
      <c r="DF69" s="848"/>
      <c r="DG69" s="848"/>
      <c r="DH69" s="848"/>
      <c r="DI69" s="848">
        <f t="shared" si="173"/>
        <v>0</v>
      </c>
      <c r="DJ69" s="848">
        <f>SUM(DJ70)</f>
        <v>0</v>
      </c>
      <c r="DK69" s="848"/>
      <c r="DL69" s="848">
        <f t="shared" si="187"/>
        <v>0</v>
      </c>
      <c r="DM69" s="848">
        <f>SUM(DM70)</f>
        <v>0</v>
      </c>
      <c r="DN69" s="848"/>
      <c r="DO69" s="848"/>
      <c r="DP69" s="848"/>
      <c r="DQ69" s="848"/>
      <c r="DR69" s="848"/>
      <c r="DS69" s="848"/>
      <c r="DT69" s="848">
        <f t="shared" si="21"/>
        <v>0</v>
      </c>
      <c r="DU69" s="848"/>
      <c r="DV69" s="848"/>
      <c r="DW69" s="848"/>
      <c r="DX69" s="848"/>
      <c r="DY69" s="848"/>
      <c r="DZ69" s="848">
        <v>0</v>
      </c>
      <c r="EA69" s="848">
        <v>0</v>
      </c>
      <c r="EB69" s="848">
        <v>0</v>
      </c>
      <c r="EC69" s="848">
        <f t="shared" si="23"/>
        <v>0</v>
      </c>
      <c r="ED69" s="848">
        <v>0</v>
      </c>
      <c r="EE69" s="848">
        <v>0</v>
      </c>
      <c r="EF69" s="848">
        <v>0</v>
      </c>
      <c r="EG69" s="848">
        <f t="shared" si="24"/>
        <v>0</v>
      </c>
      <c r="EH69" s="848">
        <v>0</v>
      </c>
      <c r="EI69" s="848">
        <f>IFERROR(#REF!/DZ69*100,)</f>
        <v>0</v>
      </c>
      <c r="EJ69" s="848">
        <f>IFERROR(#REF!/#REF!*100,)</f>
        <v>0</v>
      </c>
      <c r="EK69" s="848"/>
      <c r="EL69" s="848"/>
      <c r="EM69" s="848"/>
      <c r="EN69" s="947"/>
      <c r="EO69" s="947"/>
      <c r="EP69" s="947"/>
      <c r="EQ69" s="947"/>
      <c r="ER69" s="947"/>
      <c r="ES69" s="146">
        <f t="shared" si="26"/>
        <v>0</v>
      </c>
      <c r="EW69" s="931"/>
      <c r="EX69" s="739" t="e">
        <f>IF(EX$9=$K69,#REF!,0)</f>
        <v>#REF!</v>
      </c>
      <c r="EY69" s="739">
        <f>IF(EY$9=$K69,#REF!,0)</f>
        <v>0</v>
      </c>
      <c r="EZ69" s="739">
        <f>IF(EZ$9=$K69,#REF!,0)</f>
        <v>0</v>
      </c>
      <c r="FA69" s="739">
        <f>IF(FA$9=$K69,#REF!,0)</f>
        <v>0</v>
      </c>
      <c r="FB69" s="739">
        <f>IF(FB$9=$K69,#REF!,0)</f>
        <v>0</v>
      </c>
      <c r="FC69" s="739">
        <f>IF(FC$9=$K69,#REF!,0)</f>
        <v>0</v>
      </c>
      <c r="FD69" s="739">
        <f>IF(FD$9=$K69,#REF!,0)</f>
        <v>0</v>
      </c>
      <c r="FE69" s="739">
        <f>IF(FE$9=$K69,#REF!,0)</f>
        <v>0</v>
      </c>
      <c r="FF69" s="739">
        <f>IF(FF$9=$K69,#REF!,0)</f>
        <v>0</v>
      </c>
      <c r="FG69" s="739">
        <f>IF(FG$9=$K69,#REF!,0)</f>
        <v>0</v>
      </c>
      <c r="FH69" s="739">
        <f>IF(FH$9=$K69,#REF!,0)</f>
        <v>0</v>
      </c>
      <c r="FI69" s="739">
        <f>IF(FI$9=$K69,#REF!,0)</f>
        <v>0</v>
      </c>
      <c r="FJ69" s="739">
        <f>IF(FJ$9=$K69,#REF!,0)</f>
        <v>0</v>
      </c>
      <c r="FK69" s="739">
        <f>IF(FK$9=$K69,#REF!,0)</f>
        <v>0</v>
      </c>
      <c r="FL69" s="739">
        <f>IF(FL$9=$K69,#REF!,0)</f>
        <v>0</v>
      </c>
      <c r="FM69" s="739">
        <f>IF(FM$9=$K69,#REF!,0)</f>
        <v>0</v>
      </c>
      <c r="FN69" s="739">
        <f>IF(FN$9=$K69,#REF!,0)</f>
        <v>0</v>
      </c>
      <c r="FO69" s="739">
        <f>IF(FO$9=$K69,#REF!,0)</f>
        <v>0</v>
      </c>
      <c r="FP69" s="739">
        <f>IF(FP$9=$K69,#REF!,0)</f>
        <v>0</v>
      </c>
      <c r="FQ69" s="739">
        <f>IF(FQ$9=$K69,#REF!,0)</f>
        <v>0</v>
      </c>
      <c r="FT69" s="931"/>
      <c r="FU69" s="739">
        <f t="shared" si="181"/>
        <v>0</v>
      </c>
      <c r="FV69" s="739">
        <f t="shared" si="181"/>
        <v>0</v>
      </c>
      <c r="FW69" s="739">
        <f t="shared" si="181"/>
        <v>0</v>
      </c>
      <c r="FX69" s="739">
        <f t="shared" si="181"/>
        <v>0</v>
      </c>
      <c r="FY69" s="739">
        <f t="shared" si="181"/>
        <v>0</v>
      </c>
      <c r="FZ69" s="739">
        <f t="shared" si="181"/>
        <v>0</v>
      </c>
      <c r="GA69" s="739">
        <f t="shared" si="181"/>
        <v>0</v>
      </c>
      <c r="GB69" s="739">
        <f t="shared" si="181"/>
        <v>0</v>
      </c>
      <c r="GC69" s="739">
        <f t="shared" si="181"/>
        <v>0</v>
      </c>
      <c r="GD69" s="739">
        <f t="shared" si="181"/>
        <v>0</v>
      </c>
      <c r="GE69" s="739">
        <f t="shared" si="182"/>
        <v>0</v>
      </c>
      <c r="GF69" s="739">
        <f t="shared" si="182"/>
        <v>0</v>
      </c>
      <c r="GG69" s="739">
        <f t="shared" si="182"/>
        <v>0</v>
      </c>
      <c r="GH69" s="739">
        <f t="shared" si="182"/>
        <v>0</v>
      </c>
      <c r="GI69" s="739">
        <f t="shared" si="182"/>
        <v>0</v>
      </c>
      <c r="GJ69" s="739">
        <f t="shared" si="182"/>
        <v>0</v>
      </c>
      <c r="GK69" s="739">
        <f t="shared" si="182"/>
        <v>0</v>
      </c>
      <c r="GL69" s="739">
        <f t="shared" si="182"/>
        <v>0</v>
      </c>
      <c r="GM69" s="739">
        <f t="shared" si="182"/>
        <v>0</v>
      </c>
      <c r="GN69" s="739">
        <f t="shared" si="182"/>
        <v>0</v>
      </c>
      <c r="GP69" s="931"/>
      <c r="GQ69" s="1098">
        <f>IF(GQ$9=$N69,#REF!,0)</f>
        <v>0</v>
      </c>
      <c r="GR69" s="1098">
        <f>IF(GR$9=$N69,#REF!,0)</f>
        <v>0</v>
      </c>
      <c r="GS69" s="1098">
        <f>IF(GS$9=$N69,#REF!,0)</f>
        <v>0</v>
      </c>
      <c r="GT69" s="1098">
        <f>IF(GT$9=$N69,#REF!,0)</f>
        <v>0</v>
      </c>
      <c r="GU69" s="1098">
        <f>IF(GU$9=$N69,#REF!,0)</f>
        <v>0</v>
      </c>
      <c r="GV69" s="1098">
        <f>IF(GV$9=$N69,#REF!,0)</f>
        <v>0</v>
      </c>
      <c r="GW69" s="1098">
        <f>IF(GW$9=$N69,#REF!,0)</f>
        <v>0</v>
      </c>
      <c r="GX69" s="1098">
        <f>IF(GX$9=$N69,#REF!,0)</f>
        <v>0</v>
      </c>
      <c r="GY69" s="1098">
        <f>IF(GY$9=$N69,#REF!,0)</f>
        <v>0</v>
      </c>
      <c r="GZ69" s="1098">
        <f>IF(GZ$9=$N69,#REF!,0)</f>
        <v>0</v>
      </c>
      <c r="HA69" s="1098">
        <f>IF(HA$9=$N69,#REF!,0)</f>
        <v>0</v>
      </c>
      <c r="HB69" s="1098">
        <f>IF(HB$9=$N69,#REF!,0)</f>
        <v>0</v>
      </c>
      <c r="HC69" s="1098">
        <f>IF(HC$9=$N69,#REF!,0)</f>
        <v>0</v>
      </c>
      <c r="HD69" s="1098">
        <f>IF(HD$9=$N69,#REF!,0)</f>
        <v>0</v>
      </c>
      <c r="HE69" s="1098">
        <f>IF(HE$9=$N69,#REF!,0)</f>
        <v>0</v>
      </c>
      <c r="HF69" s="1098">
        <f>IF(HF$9=$N69,#REF!,0)</f>
        <v>0</v>
      </c>
      <c r="HG69" s="1098">
        <f>IF(HG$9=$N69,#REF!,0)</f>
        <v>0</v>
      </c>
      <c r="HH69" s="1098">
        <f>IF(HH$9=$N69,#REF!,0)</f>
        <v>0</v>
      </c>
      <c r="HI69" s="1098">
        <f>IF(HI$9=$N69,#REF!,0)</f>
        <v>0</v>
      </c>
      <c r="HJ69" s="1098">
        <f>IF(HJ$9=$N69,#REF!,0)</f>
        <v>0</v>
      </c>
      <c r="HK69" s="1098">
        <f>IF(HK$9=$N69,#REF!,0)</f>
        <v>0</v>
      </c>
      <c r="HL69" s="1098">
        <f>IF(HL$9=$N69,#REF!,0)</f>
        <v>0</v>
      </c>
      <c r="HM69" s="1098">
        <f>IF(HM$9=$N69,#REF!,0)</f>
        <v>0</v>
      </c>
      <c r="HN69" s="1098">
        <f>IF(HN$9=$N69,#REF!,0)</f>
        <v>0</v>
      </c>
      <c r="HO69" s="1098">
        <f>IF(HO$9=$N69,#REF!,0)</f>
        <v>0</v>
      </c>
      <c r="HP69" s="1098">
        <f>IF(HP$9=$N69,#REF!,0)</f>
        <v>0</v>
      </c>
      <c r="HQ69" s="1098">
        <f>IF(HQ$9=$N69,#REF!,0)</f>
        <v>0</v>
      </c>
      <c r="HR69" s="1098">
        <f>IF(HR$9=$N69,#REF!,0)</f>
        <v>0</v>
      </c>
      <c r="HS69" s="1098">
        <f>IF(HS$9=$N69,#REF!,0)</f>
        <v>0</v>
      </c>
      <c r="HT69" s="1098">
        <f>IF(HT$9=$N69,#REF!,0)</f>
        <v>0</v>
      </c>
      <c r="HU69" s="1098">
        <f>IF(HU$9=$N69,#REF!,0)</f>
        <v>0</v>
      </c>
      <c r="HV69" s="1098">
        <f>IF(HV$9=$N69,#REF!,0)</f>
        <v>0</v>
      </c>
      <c r="HW69" s="1098">
        <f>IF(HW$9=$N69,#REF!,0)</f>
        <v>0</v>
      </c>
      <c r="HX69" s="1098">
        <f>IF(HX$9=$N69,#REF!,0)</f>
        <v>0</v>
      </c>
      <c r="HY69" s="1098">
        <f>IF(HY$9=$N69,#REF!,0)</f>
        <v>0</v>
      </c>
      <c r="HZ69" s="1098">
        <f>IF(HZ$9=$N69,#REF!,0)</f>
        <v>0</v>
      </c>
      <c r="IA69" s="1098">
        <f>IF(IA$9=$N69,#REF!,0)</f>
        <v>0</v>
      </c>
      <c r="IB69" s="1098">
        <f>IF(IB$9=$N69,#REF!,0)</f>
        <v>0</v>
      </c>
      <c r="IC69" s="1098">
        <f>IF(IC$9=$N69,#REF!,0)</f>
        <v>0</v>
      </c>
      <c r="ID69" s="1098">
        <f>IF(ID$9=$N69,#REF!,0)</f>
        <v>0</v>
      </c>
      <c r="IE69" s="1098">
        <f>IF(IE$9=$N69,#REF!,0)</f>
        <v>0</v>
      </c>
      <c r="IF69" s="1098">
        <f>IF(IF$9=$N69,#REF!,0)</f>
        <v>0</v>
      </c>
      <c r="IG69" s="1098">
        <f>IF(IG$9=$N69,#REF!,0)</f>
        <v>0</v>
      </c>
      <c r="IH69" s="1098">
        <f>IF(IH$9=$N69,#REF!,0)</f>
        <v>0</v>
      </c>
      <c r="II69" s="1098">
        <f>IF(II$9=$N69,#REF!,0)</f>
        <v>0</v>
      </c>
      <c r="IJ69" s="1098">
        <f>IF(IJ$9=$N69,#REF!,0)</f>
        <v>0</v>
      </c>
      <c r="IK69" s="1098">
        <f>IF(IK$9=$N69,#REF!,0)</f>
        <v>0</v>
      </c>
      <c r="IL69" s="1098">
        <f>IF(IL$9=$N69,#REF!,0)</f>
        <v>0</v>
      </c>
      <c r="IM69" s="1098">
        <f>IF(IM$9=$N69,#REF!,0)</f>
        <v>0</v>
      </c>
      <c r="IN69" s="1098">
        <f>IF(IN$9=$N69,#REF!,0)</f>
        <v>0</v>
      </c>
      <c r="IO69" s="1098">
        <f>IF(IO$9=$N69,#REF!,0)</f>
        <v>0</v>
      </c>
      <c r="IP69" s="1098">
        <f>IF(IP$9=$N69,#REF!,0)</f>
        <v>0</v>
      </c>
      <c r="IQ69" s="1098">
        <f>IF(IQ$9=$N69,#REF!,0)</f>
        <v>0</v>
      </c>
      <c r="IR69" s="1098">
        <f>IF(IR$9=$N69,#REF!,0)</f>
        <v>0</v>
      </c>
      <c r="IS69" s="1098">
        <f>IF(IS$9=$N69,#REF!,0)</f>
        <v>0</v>
      </c>
      <c r="IT69" s="1098">
        <f>IF(IT$9=$N69,#REF!,0)</f>
        <v>0</v>
      </c>
      <c r="IU69" s="1098">
        <f>IF(IU$9=$N69,#REF!,0)</f>
        <v>0</v>
      </c>
      <c r="IV69" s="1098">
        <f>IF(IV$9=$N69,#REF!,0)</f>
        <v>0</v>
      </c>
      <c r="IW69" s="1098">
        <f>IF(IW$9=$N69,#REF!,0)</f>
        <v>0</v>
      </c>
      <c r="IX69" s="1098">
        <f>IF(IX$9=$N69,#REF!,0)</f>
        <v>0</v>
      </c>
      <c r="IY69" s="1098">
        <f>IF(IY$9=$N69,#REF!,0)</f>
        <v>0</v>
      </c>
      <c r="IZ69" s="1098">
        <f>IF(IZ$9=$N69,#REF!,0)</f>
        <v>0</v>
      </c>
      <c r="JA69" s="1098">
        <f>IF(JA$9=$N69,#REF!,0)</f>
        <v>0</v>
      </c>
      <c r="JB69" s="1098">
        <f>IF(JB$9=$N69,#REF!,0)</f>
        <v>0</v>
      </c>
      <c r="JC69" s="1098">
        <f>IF(JC$9=$N69,#REF!,0)</f>
        <v>0</v>
      </c>
      <c r="JD69" s="1098">
        <f>IF(JD$9=$N69,#REF!,0)</f>
        <v>0</v>
      </c>
      <c r="JE69" s="1098">
        <f>IF(JE$9=$N69,#REF!,0)</f>
        <v>0</v>
      </c>
      <c r="JF69" s="1098">
        <f>IF(JF$9=$N69,#REF!,0)</f>
        <v>0</v>
      </c>
      <c r="JG69" s="1098">
        <f>IF(JG$9=$N69,#REF!,0)</f>
        <v>0</v>
      </c>
      <c r="JH69" s="1098">
        <f>IF(JH$9=$N69,#REF!,0)</f>
        <v>0</v>
      </c>
      <c r="JI69" s="1098">
        <f>IF(JI$9=$N69,#REF!,0)</f>
        <v>0</v>
      </c>
      <c r="JJ69" s="1098">
        <f>IF(JJ$9=$N69,#REF!,0)</f>
        <v>0</v>
      </c>
      <c r="JK69" s="1098">
        <f>IF(JK$9=$N69,#REF!,0)</f>
        <v>0</v>
      </c>
      <c r="JL69" s="1098">
        <f>IF(JL$9=$N69,#REF!,0)</f>
        <v>0</v>
      </c>
      <c r="JM69" s="1098">
        <f>IF(JM$9=$N69,#REF!,0)</f>
        <v>0</v>
      </c>
      <c r="JN69" s="1098">
        <f>IF(JN$9=$N69,#REF!,0)</f>
        <v>0</v>
      </c>
      <c r="JO69" s="1098">
        <f>IF(JO$9=$N69,#REF!,0)</f>
        <v>0</v>
      </c>
      <c r="JP69" s="1098">
        <f>IF(JP$9=$N69,#REF!,0)</f>
        <v>0</v>
      </c>
      <c r="JQ69" s="1098">
        <f>IF(JQ$9=$N69,#REF!,0)</f>
        <v>0</v>
      </c>
      <c r="JR69" s="1098">
        <f>IF(JR$9=$N69,#REF!,0)</f>
        <v>0</v>
      </c>
      <c r="JS69" s="1098">
        <f>IF(JS$9=$N69,#REF!,0)</f>
        <v>0</v>
      </c>
      <c r="JT69" s="1098">
        <f>IF(JT$9=$N69,#REF!,0)</f>
        <v>0</v>
      </c>
      <c r="JU69" s="1098">
        <f>IF(JU$9=$N69,#REF!,0)</f>
        <v>0</v>
      </c>
      <c r="JV69" s="1098">
        <f>IF(JV$9=$N69,#REF!,0)</f>
        <v>0</v>
      </c>
      <c r="JW69" s="1098">
        <f>IF(JW$9=$N69,#REF!,0)</f>
        <v>0</v>
      </c>
      <c r="JX69" s="681"/>
      <c r="JY69" s="931"/>
      <c r="JZ69" s="681">
        <f t="shared" si="186"/>
        <v>0</v>
      </c>
      <c r="KA69" s="681">
        <f t="shared" si="186"/>
        <v>0</v>
      </c>
      <c r="KB69" s="681">
        <f t="shared" si="186"/>
        <v>0</v>
      </c>
      <c r="KC69" s="681">
        <f t="shared" si="186"/>
        <v>0</v>
      </c>
      <c r="KD69" s="681">
        <f t="shared" si="186"/>
        <v>0</v>
      </c>
      <c r="KE69" s="681">
        <f t="shared" si="186"/>
        <v>0</v>
      </c>
      <c r="KF69" s="681">
        <f t="shared" si="186"/>
        <v>0</v>
      </c>
      <c r="KG69" s="681">
        <f t="shared" si="186"/>
        <v>0</v>
      </c>
      <c r="KH69" s="681">
        <f t="shared" si="186"/>
        <v>0</v>
      </c>
      <c r="KI69" s="681">
        <f t="shared" si="186"/>
        <v>0</v>
      </c>
      <c r="KJ69" s="681">
        <f t="shared" si="186"/>
        <v>0</v>
      </c>
      <c r="KN69" s="1098">
        <f t="shared" si="185"/>
        <v>0</v>
      </c>
      <c r="KO69" s="1098">
        <f t="shared" si="185"/>
        <v>0</v>
      </c>
      <c r="KP69" s="1098">
        <f t="shared" si="185"/>
        <v>0</v>
      </c>
      <c r="KQ69" s="1098">
        <f t="shared" si="185"/>
        <v>0</v>
      </c>
      <c r="KR69" s="1098">
        <f t="shared" si="185"/>
        <v>0</v>
      </c>
      <c r="KS69" s="1098">
        <f t="shared" si="185"/>
        <v>0</v>
      </c>
      <c r="KT69" s="1098">
        <f t="shared" si="185"/>
        <v>0</v>
      </c>
      <c r="KU69" s="1098">
        <f t="shared" si="185"/>
        <v>0</v>
      </c>
      <c r="KV69" s="1098">
        <f t="shared" si="185"/>
        <v>0</v>
      </c>
      <c r="KW69" s="1098">
        <f t="shared" si="185"/>
        <v>0</v>
      </c>
      <c r="KX69" s="1098">
        <f t="shared" si="185"/>
        <v>0</v>
      </c>
      <c r="KY69" s="1098">
        <f t="shared" si="185"/>
        <v>0</v>
      </c>
      <c r="KZ69" s="1098">
        <f t="shared" si="185"/>
        <v>0</v>
      </c>
      <c r="LA69" s="1098">
        <f t="shared" si="185"/>
        <v>0</v>
      </c>
      <c r="LB69" s="1098">
        <f t="shared" si="185"/>
        <v>0</v>
      </c>
      <c r="LC69" s="1098">
        <f t="shared" si="185"/>
        <v>0</v>
      </c>
      <c r="LD69" s="1098">
        <f t="shared" si="184"/>
        <v>0</v>
      </c>
      <c r="LE69" s="1098">
        <f t="shared" si="184"/>
        <v>0</v>
      </c>
      <c r="LF69" s="1098">
        <f t="shared" si="184"/>
        <v>0</v>
      </c>
      <c r="LG69" s="1098">
        <f t="shared" si="184"/>
        <v>0</v>
      </c>
      <c r="LH69" s="1098">
        <f t="shared" si="184"/>
        <v>0</v>
      </c>
      <c r="LI69" s="1098">
        <f t="shared" si="184"/>
        <v>0</v>
      </c>
      <c r="LJ69" s="1098">
        <f t="shared" si="184"/>
        <v>0</v>
      </c>
      <c r="LK69" s="1098">
        <f t="shared" si="184"/>
        <v>0</v>
      </c>
      <c r="LL69" s="1098">
        <f t="shared" si="184"/>
        <v>0</v>
      </c>
      <c r="LM69" s="1098">
        <f t="shared" si="184"/>
        <v>0</v>
      </c>
      <c r="LN69" s="1098">
        <f t="shared" si="184"/>
        <v>0</v>
      </c>
      <c r="LO69" s="1098">
        <f t="shared" si="184"/>
        <v>0</v>
      </c>
      <c r="LP69" s="1098">
        <f t="shared" si="184"/>
        <v>0</v>
      </c>
      <c r="LQ69" s="1098">
        <f t="shared" si="184"/>
        <v>0</v>
      </c>
      <c r="LR69" s="1098">
        <f t="shared" si="184"/>
        <v>0</v>
      </c>
      <c r="LS69" s="1098">
        <f t="shared" si="180"/>
        <v>0</v>
      </c>
    </row>
    <row r="70" spans="1:331" ht="20.100000000000001" customHeight="1" x14ac:dyDescent="0.35">
      <c r="A70" s="668"/>
      <c r="B70" s="682"/>
      <c r="C70" s="572"/>
      <c r="D70" s="682"/>
      <c r="E70" s="682"/>
      <c r="F70" s="682"/>
      <c r="G70" s="682"/>
      <c r="H70" s="682"/>
      <c r="I70" s="682"/>
      <c r="J70" s="682"/>
      <c r="K70" s="702" t="s">
        <v>9</v>
      </c>
      <c r="L70" s="590" t="s">
        <v>132</v>
      </c>
      <c r="M70" s="590"/>
      <c r="N70" s="590"/>
      <c r="O70" s="1356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622"/>
      <c r="AJ70" s="35"/>
      <c r="AK70" s="35"/>
      <c r="AL70" s="35"/>
      <c r="AM70" s="35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31"/>
      <c r="BA70" s="31"/>
      <c r="BB70" s="109"/>
      <c r="BC70" s="109"/>
      <c r="BD70" s="109"/>
      <c r="BE70" s="109"/>
      <c r="BF70" s="109"/>
      <c r="BG70" s="109">
        <f t="shared" ref="BG70:BH72" si="198">BG71</f>
        <v>0</v>
      </c>
      <c r="BH70" s="109">
        <f t="shared" si="198"/>
        <v>0</v>
      </c>
      <c r="BI70" s="109"/>
      <c r="BJ70" s="109">
        <f t="shared" ref="BJ70:BK72" si="199">BJ71</f>
        <v>0</v>
      </c>
      <c r="BK70" s="109">
        <f t="shared" si="199"/>
        <v>0</v>
      </c>
      <c r="BL70" s="109">
        <f t="shared" si="31"/>
        <v>0</v>
      </c>
      <c r="BM70" s="109"/>
      <c r="BN70" s="109"/>
      <c r="BO70" s="109">
        <f>BO71</f>
        <v>0</v>
      </c>
      <c r="BP70" s="109"/>
      <c r="BQ70" s="109"/>
      <c r="BR70" s="109">
        <f t="shared" ref="BR70:BV72" si="200">BR71</f>
        <v>495000</v>
      </c>
      <c r="BS70" s="109">
        <f t="shared" si="200"/>
        <v>495000</v>
      </c>
      <c r="BT70" s="109">
        <f t="shared" si="200"/>
        <v>0</v>
      </c>
      <c r="BU70" s="109">
        <f t="shared" si="200"/>
        <v>0</v>
      </c>
      <c r="BV70" s="109">
        <f t="shared" si="200"/>
        <v>495000</v>
      </c>
      <c r="BW70" s="109"/>
      <c r="BX70" s="109"/>
      <c r="BY70" s="109">
        <f t="shared" ref="BY70:BZ72" si="201">BY71</f>
        <v>0</v>
      </c>
      <c r="BZ70" s="109">
        <f t="shared" si="201"/>
        <v>0</v>
      </c>
      <c r="CA70" s="109">
        <f t="shared" si="8"/>
        <v>0</v>
      </c>
      <c r="CB70" s="109">
        <f t="shared" si="9"/>
        <v>0</v>
      </c>
      <c r="CC70" s="109">
        <v>495000</v>
      </c>
      <c r="CD70" s="109">
        <v>495000</v>
      </c>
      <c r="CE70" s="109">
        <f>CE71</f>
        <v>495000</v>
      </c>
      <c r="CF70" s="109">
        <f t="shared" ref="CE70:CF72" si="202">CF71</f>
        <v>132000</v>
      </c>
      <c r="CG70" s="109">
        <f t="shared" si="154"/>
        <v>26.666666666666668</v>
      </c>
      <c r="CH70" s="109">
        <f t="shared" ref="CH70:DA72" si="203">CH71</f>
        <v>0</v>
      </c>
      <c r="CI70" s="109">
        <f t="shared" si="203"/>
        <v>495000</v>
      </c>
      <c r="CJ70" s="109"/>
      <c r="CK70" s="109">
        <f t="shared" si="11"/>
        <v>0</v>
      </c>
      <c r="CL70" s="109">
        <f t="shared" si="203"/>
        <v>0</v>
      </c>
      <c r="CM70" s="109">
        <f t="shared" si="203"/>
        <v>495000</v>
      </c>
      <c r="CN70" s="109"/>
      <c r="CO70" s="109">
        <f t="shared" si="12"/>
        <v>0</v>
      </c>
      <c r="CP70" s="109">
        <f t="shared" si="203"/>
        <v>0</v>
      </c>
      <c r="CQ70" s="109">
        <f t="shared" si="203"/>
        <v>495000</v>
      </c>
      <c r="CR70" s="109">
        <f t="shared" si="203"/>
        <v>310750</v>
      </c>
      <c r="CS70" s="109">
        <f t="shared" si="167"/>
        <v>62.777777777777779</v>
      </c>
      <c r="CT70" s="109">
        <f t="shared" si="203"/>
        <v>-95262.5</v>
      </c>
      <c r="CU70" s="109">
        <f t="shared" si="203"/>
        <v>399737.5</v>
      </c>
      <c r="CV70" s="109">
        <f t="shared" si="203"/>
        <v>310750</v>
      </c>
      <c r="CW70" s="109">
        <f t="shared" si="169"/>
        <v>77.738515901060069</v>
      </c>
      <c r="CX70" s="109">
        <f t="shared" si="203"/>
        <v>-1412.5</v>
      </c>
      <c r="CY70" s="109">
        <f t="shared" si="203"/>
        <v>398325</v>
      </c>
      <c r="CZ70" s="109">
        <v>208000</v>
      </c>
      <c r="DA70" s="109">
        <v>208000</v>
      </c>
      <c r="DB70" s="109">
        <f t="shared" ref="DB70:DC72" si="204">DB71</f>
        <v>283250</v>
      </c>
      <c r="DC70" s="109">
        <f t="shared" si="204"/>
        <v>149725</v>
      </c>
      <c r="DD70" s="109">
        <f t="shared" si="171"/>
        <v>52.85966460723742</v>
      </c>
      <c r="DE70" s="109">
        <f t="shared" si="172"/>
        <v>57.58653846153846</v>
      </c>
      <c r="DF70" s="109">
        <f t="shared" ref="DF70:DH72" si="205">DF71</f>
        <v>398325</v>
      </c>
      <c r="DG70" s="109">
        <f t="shared" si="205"/>
        <v>260000</v>
      </c>
      <c r="DH70" s="109">
        <f t="shared" si="205"/>
        <v>69212.5</v>
      </c>
      <c r="DI70" s="109">
        <f t="shared" si="173"/>
        <v>26.62019230769231</v>
      </c>
      <c r="DJ70" s="109">
        <f t="shared" ref="DJ70:DK72" si="206">DJ71</f>
        <v>0</v>
      </c>
      <c r="DK70" s="109">
        <f t="shared" si="206"/>
        <v>260000</v>
      </c>
      <c r="DL70" s="109">
        <f t="shared" si="187"/>
        <v>153.20192307692309</v>
      </c>
      <c r="DM70" s="109">
        <f t="shared" ref="DM70:DO72" si="207">DM71</f>
        <v>0</v>
      </c>
      <c r="DN70" s="109">
        <f t="shared" si="207"/>
        <v>260000</v>
      </c>
      <c r="DO70" s="109">
        <f t="shared" si="207"/>
        <v>165262.5</v>
      </c>
      <c r="DP70" s="109">
        <f t="shared" si="188"/>
        <v>63.5625</v>
      </c>
      <c r="DQ70" s="109">
        <f t="shared" ref="DQ70:DS72" si="208">DQ71</f>
        <v>-10000</v>
      </c>
      <c r="DR70" s="109">
        <f t="shared" si="208"/>
        <v>250000</v>
      </c>
      <c r="DS70" s="109">
        <f t="shared" si="208"/>
        <v>216112.5</v>
      </c>
      <c r="DT70" s="109">
        <f t="shared" si="21"/>
        <v>86.445000000000007</v>
      </c>
      <c r="DU70" s="109">
        <f t="shared" ref="DU70:DV72" si="209">DU71</f>
        <v>-8462.5</v>
      </c>
      <c r="DV70" s="109">
        <f t="shared" si="209"/>
        <v>241537.5</v>
      </c>
      <c r="DW70" s="109">
        <f t="shared" ref="DW70:EB72" si="210">DW71</f>
        <v>260000</v>
      </c>
      <c r="DX70" s="109">
        <f>DX71</f>
        <v>260000</v>
      </c>
      <c r="DY70" s="109">
        <f>DY71</f>
        <v>260000</v>
      </c>
      <c r="DZ70" s="109">
        <f t="shared" ref="DZ70:DZ72" si="211">DZ71</f>
        <v>149725</v>
      </c>
      <c r="EA70" s="109">
        <f t="shared" si="210"/>
        <v>260000</v>
      </c>
      <c r="EB70" s="109">
        <f t="shared" si="210"/>
        <v>48025</v>
      </c>
      <c r="EC70" s="109">
        <f t="shared" si="23"/>
        <v>18.471153846153847</v>
      </c>
      <c r="ED70" s="109">
        <f t="shared" ref="ED70:EM72" si="212">ED71</f>
        <v>-183475</v>
      </c>
      <c r="EE70" s="109">
        <f t="shared" si="212"/>
        <v>76525</v>
      </c>
      <c r="EF70" s="109">
        <f t="shared" si="212"/>
        <v>0</v>
      </c>
      <c r="EG70" s="109">
        <f t="shared" si="24"/>
        <v>0</v>
      </c>
      <c r="EH70" s="109" t="e">
        <f t="shared" si="212"/>
        <v>#REF!</v>
      </c>
      <c r="EI70" s="109">
        <f>IFERROR(#REF!/DZ70*100,)</f>
        <v>0</v>
      </c>
      <c r="EJ70" s="109">
        <f>IFERROR(#REF!/#REF!*100,)</f>
        <v>0</v>
      </c>
      <c r="EK70" s="109">
        <f t="shared" si="212"/>
        <v>380000</v>
      </c>
      <c r="EL70" s="109">
        <f t="shared" si="212"/>
        <v>380000</v>
      </c>
      <c r="EM70" s="109">
        <f t="shared" si="212"/>
        <v>380000</v>
      </c>
      <c r="EN70" s="123"/>
      <c r="EO70" s="123"/>
      <c r="EP70" s="123"/>
      <c r="EQ70" s="123"/>
      <c r="ER70" s="123"/>
      <c r="ES70" s="146">
        <f t="shared" si="26"/>
        <v>0</v>
      </c>
      <c r="EX70" s="739">
        <f>IF(EX$9=$K70,#REF!,0)</f>
        <v>0</v>
      </c>
      <c r="EY70" s="739">
        <f>IF(EY$9=$K70,#REF!,0)</f>
        <v>0</v>
      </c>
      <c r="EZ70" s="739">
        <f>IF(EZ$9=$K70,#REF!,0)</f>
        <v>0</v>
      </c>
      <c r="FA70" s="739">
        <f>IF(FA$9=$K70,#REF!,0)</f>
        <v>0</v>
      </c>
      <c r="FB70" s="739" t="e">
        <f>IF(FB$9=$K70,#REF!,0)</f>
        <v>#REF!</v>
      </c>
      <c r="FC70" s="739">
        <f>IF(FC$9=$K70,#REF!,0)</f>
        <v>0</v>
      </c>
      <c r="FD70" s="739">
        <f>IF(FD$9=$K70,#REF!,0)</f>
        <v>0</v>
      </c>
      <c r="FE70" s="739">
        <f>IF(FE$9=$K70,#REF!,0)</f>
        <v>0</v>
      </c>
      <c r="FF70" s="739">
        <f>IF(FF$9=$K70,#REF!,0)</f>
        <v>0</v>
      </c>
      <c r="FG70" s="739">
        <f>IF(FG$9=$K70,#REF!,0)</f>
        <v>0</v>
      </c>
      <c r="FH70" s="739">
        <f>IF(FH$9=$K70,#REF!,0)</f>
        <v>0</v>
      </c>
      <c r="FI70" s="739">
        <f>IF(FI$9=$K70,#REF!,0)</f>
        <v>0</v>
      </c>
      <c r="FJ70" s="739">
        <f>IF(FJ$9=$K70,#REF!,0)</f>
        <v>0</v>
      </c>
      <c r="FK70" s="739">
        <f>IF(FK$9=$K70,#REF!,0)</f>
        <v>0</v>
      </c>
      <c r="FL70" s="739">
        <f>IF(FL$9=$K70,#REF!,0)</f>
        <v>0</v>
      </c>
      <c r="FM70" s="739">
        <f>IF(FM$9=$K70,#REF!,0)</f>
        <v>0</v>
      </c>
      <c r="FN70" s="739">
        <f>IF(FN$9=$K70,#REF!,0)</f>
        <v>0</v>
      </c>
      <c r="FO70" s="739">
        <f>IF(FO$9=$K70,#REF!,0)</f>
        <v>0</v>
      </c>
      <c r="FP70" s="739">
        <f>IF(FP$9=$K70,#REF!,0)</f>
        <v>0</v>
      </c>
      <c r="FQ70" s="739">
        <f>IF(FQ$9=$K70,#REF!,0)</f>
        <v>0</v>
      </c>
      <c r="FU70" s="739">
        <f t="shared" si="181"/>
        <v>0</v>
      </c>
      <c r="FV70" s="739">
        <f t="shared" si="181"/>
        <v>0</v>
      </c>
      <c r="FW70" s="739">
        <f t="shared" si="181"/>
        <v>0</v>
      </c>
      <c r="FX70" s="739">
        <f t="shared" si="181"/>
        <v>0</v>
      </c>
      <c r="FY70" s="739">
        <f t="shared" si="181"/>
        <v>380000</v>
      </c>
      <c r="FZ70" s="739">
        <f t="shared" si="181"/>
        <v>0</v>
      </c>
      <c r="GA70" s="739">
        <f t="shared" si="181"/>
        <v>0</v>
      </c>
      <c r="GB70" s="739">
        <f t="shared" si="181"/>
        <v>0</v>
      </c>
      <c r="GC70" s="739">
        <f t="shared" si="181"/>
        <v>0</v>
      </c>
      <c r="GD70" s="739">
        <f t="shared" si="181"/>
        <v>0</v>
      </c>
      <c r="GE70" s="739">
        <f t="shared" si="182"/>
        <v>0</v>
      </c>
      <c r="GF70" s="739">
        <f t="shared" si="182"/>
        <v>0</v>
      </c>
      <c r="GG70" s="739">
        <f t="shared" si="182"/>
        <v>0</v>
      </c>
      <c r="GH70" s="739">
        <f t="shared" si="182"/>
        <v>0</v>
      </c>
      <c r="GI70" s="739">
        <f t="shared" si="182"/>
        <v>0</v>
      </c>
      <c r="GJ70" s="739">
        <f t="shared" si="182"/>
        <v>0</v>
      </c>
      <c r="GK70" s="739">
        <f t="shared" si="182"/>
        <v>0</v>
      </c>
      <c r="GL70" s="739">
        <f t="shared" si="182"/>
        <v>0</v>
      </c>
      <c r="GM70" s="739">
        <f t="shared" si="182"/>
        <v>0</v>
      </c>
      <c r="GN70" s="739">
        <f t="shared" si="182"/>
        <v>0</v>
      </c>
      <c r="GQ70" s="1098">
        <f>IF(GQ$9=$N70,#REF!,0)</f>
        <v>0</v>
      </c>
      <c r="GR70" s="1098">
        <f>IF(GR$9=$N70,#REF!,0)</f>
        <v>0</v>
      </c>
      <c r="GS70" s="1098">
        <f>IF(GS$9=$N70,#REF!,0)</f>
        <v>0</v>
      </c>
      <c r="GT70" s="1098">
        <f>IF(GT$9=$N70,#REF!,0)</f>
        <v>0</v>
      </c>
      <c r="GU70" s="1098">
        <f>IF(GU$9=$N70,#REF!,0)</f>
        <v>0</v>
      </c>
      <c r="GV70" s="1098">
        <f>IF(GV$9=$N70,#REF!,0)</f>
        <v>0</v>
      </c>
      <c r="GW70" s="1098">
        <f>IF(GW$9=$N70,#REF!,0)</f>
        <v>0</v>
      </c>
      <c r="GX70" s="1098">
        <f>IF(GX$9=$N70,#REF!,0)</f>
        <v>0</v>
      </c>
      <c r="GY70" s="1098">
        <f>IF(GY$9=$N70,#REF!,0)</f>
        <v>0</v>
      </c>
      <c r="GZ70" s="1098">
        <f>IF(GZ$9=$N70,#REF!,0)</f>
        <v>0</v>
      </c>
      <c r="HA70" s="1098">
        <f>IF(HA$9=$N70,#REF!,0)</f>
        <v>0</v>
      </c>
      <c r="HB70" s="1098">
        <f>IF(HB$9=$N70,#REF!,0)</f>
        <v>0</v>
      </c>
      <c r="HC70" s="1098">
        <f>IF(HC$9=$N70,#REF!,0)</f>
        <v>0</v>
      </c>
      <c r="HD70" s="1098">
        <f>IF(HD$9=$N70,#REF!,0)</f>
        <v>0</v>
      </c>
      <c r="HE70" s="1098">
        <f>IF(HE$9=$N70,#REF!,0)</f>
        <v>0</v>
      </c>
      <c r="HF70" s="1098">
        <f>IF(HF$9=$N70,#REF!,0)</f>
        <v>0</v>
      </c>
      <c r="HG70" s="1098">
        <f>IF(HG$9=$N70,#REF!,0)</f>
        <v>0</v>
      </c>
      <c r="HH70" s="1098">
        <f>IF(HH$9=$N70,#REF!,0)</f>
        <v>0</v>
      </c>
      <c r="HI70" s="1098">
        <f>IF(HI$9=$N70,#REF!,0)</f>
        <v>0</v>
      </c>
      <c r="HJ70" s="1098">
        <f>IF(HJ$9=$N70,#REF!,0)</f>
        <v>0</v>
      </c>
      <c r="HK70" s="1098">
        <f>IF(HK$9=$N70,#REF!,0)</f>
        <v>0</v>
      </c>
      <c r="HL70" s="1098">
        <f>IF(HL$9=$N70,#REF!,0)</f>
        <v>0</v>
      </c>
      <c r="HM70" s="1098">
        <f>IF(HM$9=$N70,#REF!,0)</f>
        <v>0</v>
      </c>
      <c r="HN70" s="1098">
        <f>IF(HN$9=$N70,#REF!,0)</f>
        <v>0</v>
      </c>
      <c r="HO70" s="1098">
        <f>IF(HO$9=$N70,#REF!,0)</f>
        <v>0</v>
      </c>
      <c r="HP70" s="1098">
        <f>IF(HP$9=$N70,#REF!,0)</f>
        <v>0</v>
      </c>
      <c r="HQ70" s="1098">
        <f>IF(HQ$9=$N70,#REF!,0)</f>
        <v>0</v>
      </c>
      <c r="HR70" s="1098">
        <f>IF(HR$9=$N70,#REF!,0)</f>
        <v>0</v>
      </c>
      <c r="HS70" s="1098">
        <f>IF(HS$9=$N70,#REF!,0)</f>
        <v>0</v>
      </c>
      <c r="HT70" s="1098">
        <f>IF(HT$9=$N70,#REF!,0)</f>
        <v>0</v>
      </c>
      <c r="HU70" s="1098">
        <f>IF(HU$9=$N70,#REF!,0)</f>
        <v>0</v>
      </c>
      <c r="HV70" s="1098">
        <f>IF(HV$9=$N70,#REF!,0)</f>
        <v>0</v>
      </c>
      <c r="HW70" s="1098">
        <f>IF(HW$9=$N70,#REF!,0)</f>
        <v>0</v>
      </c>
      <c r="HX70" s="1098">
        <f>IF(HX$9=$N70,#REF!,0)</f>
        <v>0</v>
      </c>
      <c r="HY70" s="1098">
        <f>IF(HY$9=$N70,#REF!,0)</f>
        <v>0</v>
      </c>
      <c r="HZ70" s="1098">
        <f>IF(HZ$9=$N70,#REF!,0)</f>
        <v>0</v>
      </c>
      <c r="IA70" s="1098">
        <f>IF(IA$9=$N70,#REF!,0)</f>
        <v>0</v>
      </c>
      <c r="IB70" s="1098">
        <f>IF(IB$9=$N70,#REF!,0)</f>
        <v>0</v>
      </c>
      <c r="IC70" s="1098">
        <f>IF(IC$9=$N70,#REF!,0)</f>
        <v>0</v>
      </c>
      <c r="ID70" s="1098">
        <f>IF(ID$9=$N70,#REF!,0)</f>
        <v>0</v>
      </c>
      <c r="IE70" s="1098">
        <f>IF(IE$9=$N70,#REF!,0)</f>
        <v>0</v>
      </c>
      <c r="IF70" s="1098">
        <f>IF(IF$9=$N70,#REF!,0)</f>
        <v>0</v>
      </c>
      <c r="IG70" s="1098">
        <f>IF(IG$9=$N70,#REF!,0)</f>
        <v>0</v>
      </c>
      <c r="IH70" s="1098">
        <f>IF(IH$9=$N70,#REF!,0)</f>
        <v>0</v>
      </c>
      <c r="II70" s="1098">
        <f>IF(II$9=$N70,#REF!,0)</f>
        <v>0</v>
      </c>
      <c r="IJ70" s="1098">
        <f>IF(IJ$9=$N70,#REF!,0)</f>
        <v>0</v>
      </c>
      <c r="IK70" s="1098">
        <f>IF(IK$9=$N70,#REF!,0)</f>
        <v>0</v>
      </c>
      <c r="IL70" s="1098">
        <f>IF(IL$9=$N70,#REF!,0)</f>
        <v>0</v>
      </c>
      <c r="IM70" s="1098">
        <f>IF(IM$9=$N70,#REF!,0)</f>
        <v>0</v>
      </c>
      <c r="IN70" s="1098">
        <f>IF(IN$9=$N70,#REF!,0)</f>
        <v>0</v>
      </c>
      <c r="IO70" s="1098">
        <f>IF(IO$9=$N70,#REF!,0)</f>
        <v>0</v>
      </c>
      <c r="IP70" s="1098">
        <f>IF(IP$9=$N70,#REF!,0)</f>
        <v>0</v>
      </c>
      <c r="IQ70" s="1098">
        <f>IF(IQ$9=$N70,#REF!,0)</f>
        <v>0</v>
      </c>
      <c r="IR70" s="1098">
        <f>IF(IR$9=$N70,#REF!,0)</f>
        <v>0</v>
      </c>
      <c r="IS70" s="1098">
        <f>IF(IS$9=$N70,#REF!,0)</f>
        <v>0</v>
      </c>
      <c r="IT70" s="1098">
        <f>IF(IT$9=$N70,#REF!,0)</f>
        <v>0</v>
      </c>
      <c r="IU70" s="1098">
        <f>IF(IU$9=$N70,#REF!,0)</f>
        <v>0</v>
      </c>
      <c r="IV70" s="1098">
        <f>IF(IV$9=$N70,#REF!,0)</f>
        <v>0</v>
      </c>
      <c r="IW70" s="1098">
        <f>IF(IW$9=$N70,#REF!,0)</f>
        <v>0</v>
      </c>
      <c r="IX70" s="1098">
        <f>IF(IX$9=$N70,#REF!,0)</f>
        <v>0</v>
      </c>
      <c r="IY70" s="1098">
        <f>IF(IY$9=$N70,#REF!,0)</f>
        <v>0</v>
      </c>
      <c r="IZ70" s="1098">
        <f>IF(IZ$9=$N70,#REF!,0)</f>
        <v>0</v>
      </c>
      <c r="JA70" s="1098">
        <f>IF(JA$9=$N70,#REF!,0)</f>
        <v>0</v>
      </c>
      <c r="JB70" s="1098">
        <f>IF(JB$9=$N70,#REF!,0)</f>
        <v>0</v>
      </c>
      <c r="JC70" s="1098">
        <f>IF(JC$9=$N70,#REF!,0)</f>
        <v>0</v>
      </c>
      <c r="JD70" s="1098">
        <f>IF(JD$9=$N70,#REF!,0)</f>
        <v>0</v>
      </c>
      <c r="JE70" s="1098">
        <f>IF(JE$9=$N70,#REF!,0)</f>
        <v>0</v>
      </c>
      <c r="JF70" s="1098">
        <f>IF(JF$9=$N70,#REF!,0)</f>
        <v>0</v>
      </c>
      <c r="JG70" s="1098">
        <f>IF(JG$9=$N70,#REF!,0)</f>
        <v>0</v>
      </c>
      <c r="JH70" s="1098">
        <f>IF(JH$9=$N70,#REF!,0)</f>
        <v>0</v>
      </c>
      <c r="JI70" s="1098">
        <f>IF(JI$9=$N70,#REF!,0)</f>
        <v>0</v>
      </c>
      <c r="JJ70" s="1098">
        <f>IF(JJ$9=$N70,#REF!,0)</f>
        <v>0</v>
      </c>
      <c r="JK70" s="1098">
        <f>IF(JK$9=$N70,#REF!,0)</f>
        <v>0</v>
      </c>
      <c r="JL70" s="1098">
        <f>IF(JL$9=$N70,#REF!,0)</f>
        <v>0</v>
      </c>
      <c r="JM70" s="1098">
        <f>IF(JM$9=$N70,#REF!,0)</f>
        <v>0</v>
      </c>
      <c r="JN70" s="1098">
        <f>IF(JN$9=$N70,#REF!,0)</f>
        <v>0</v>
      </c>
      <c r="JO70" s="1098">
        <f>IF(JO$9=$N70,#REF!,0)</f>
        <v>0</v>
      </c>
      <c r="JP70" s="1098">
        <f>IF(JP$9=$N70,#REF!,0)</f>
        <v>0</v>
      </c>
      <c r="JQ70" s="1098">
        <f>IF(JQ$9=$N70,#REF!,0)</f>
        <v>0</v>
      </c>
      <c r="JR70" s="1098">
        <f>IF(JR$9=$N70,#REF!,0)</f>
        <v>0</v>
      </c>
      <c r="JS70" s="1098">
        <f>IF(JS$9=$N70,#REF!,0)</f>
        <v>0</v>
      </c>
      <c r="JT70" s="1098">
        <f>IF(JT$9=$N70,#REF!,0)</f>
        <v>0</v>
      </c>
      <c r="JU70" s="1098">
        <f>IF(JU$9=$N70,#REF!,0)</f>
        <v>0</v>
      </c>
      <c r="JV70" s="1098">
        <f>IF(JV$9=$N70,#REF!,0)</f>
        <v>0</v>
      </c>
      <c r="JW70" s="1098">
        <f>IF(JW$9=$N70,#REF!,0)</f>
        <v>0</v>
      </c>
      <c r="JX70" s="681"/>
      <c r="JZ70" s="681">
        <f t="shared" si="186"/>
        <v>0</v>
      </c>
      <c r="KA70" s="681">
        <f t="shared" si="186"/>
        <v>0</v>
      </c>
      <c r="KB70" s="681">
        <f t="shared" si="186"/>
        <v>0</v>
      </c>
      <c r="KC70" s="681">
        <f t="shared" si="186"/>
        <v>0</v>
      </c>
      <c r="KD70" s="681">
        <f t="shared" si="186"/>
        <v>0</v>
      </c>
      <c r="KE70" s="681">
        <f t="shared" si="186"/>
        <v>0</v>
      </c>
      <c r="KF70" s="681">
        <f t="shared" si="186"/>
        <v>0</v>
      </c>
      <c r="KG70" s="681">
        <f t="shared" si="186"/>
        <v>0</v>
      </c>
      <c r="KH70" s="681">
        <f t="shared" si="186"/>
        <v>0</v>
      </c>
      <c r="KI70" s="681">
        <f t="shared" si="186"/>
        <v>0</v>
      </c>
      <c r="KJ70" s="681">
        <f t="shared" si="186"/>
        <v>0</v>
      </c>
      <c r="KN70" s="1098">
        <f t="shared" si="185"/>
        <v>0</v>
      </c>
      <c r="KO70" s="1098">
        <f t="shared" si="185"/>
        <v>0</v>
      </c>
      <c r="KP70" s="1098">
        <f t="shared" si="185"/>
        <v>0</v>
      </c>
      <c r="KQ70" s="1098">
        <f t="shared" si="185"/>
        <v>0</v>
      </c>
      <c r="KR70" s="1098">
        <f t="shared" si="185"/>
        <v>0</v>
      </c>
      <c r="KS70" s="1098">
        <f t="shared" si="185"/>
        <v>0</v>
      </c>
      <c r="KT70" s="1098">
        <f t="shared" si="185"/>
        <v>0</v>
      </c>
      <c r="KU70" s="1098">
        <f t="shared" si="185"/>
        <v>0</v>
      </c>
      <c r="KV70" s="1098">
        <f t="shared" si="185"/>
        <v>0</v>
      </c>
      <c r="KW70" s="1098">
        <f t="shared" si="185"/>
        <v>0</v>
      </c>
      <c r="KX70" s="1098">
        <f t="shared" si="185"/>
        <v>0</v>
      </c>
      <c r="KY70" s="1098">
        <f t="shared" si="185"/>
        <v>0</v>
      </c>
      <c r="KZ70" s="1098">
        <f t="shared" si="185"/>
        <v>0</v>
      </c>
      <c r="LA70" s="1098">
        <f t="shared" si="185"/>
        <v>0</v>
      </c>
      <c r="LB70" s="1098">
        <f t="shared" si="185"/>
        <v>0</v>
      </c>
      <c r="LC70" s="1098">
        <f t="shared" si="185"/>
        <v>0</v>
      </c>
      <c r="LD70" s="1098">
        <f t="shared" si="184"/>
        <v>0</v>
      </c>
      <c r="LE70" s="1098">
        <f t="shared" si="184"/>
        <v>0</v>
      </c>
      <c r="LF70" s="1098">
        <f t="shared" si="184"/>
        <v>0</v>
      </c>
      <c r="LG70" s="1098">
        <f t="shared" si="184"/>
        <v>0</v>
      </c>
      <c r="LH70" s="1098">
        <f t="shared" si="184"/>
        <v>0</v>
      </c>
      <c r="LI70" s="1098">
        <f t="shared" si="184"/>
        <v>0</v>
      </c>
      <c r="LJ70" s="1098">
        <f t="shared" si="184"/>
        <v>0</v>
      </c>
      <c r="LK70" s="1098">
        <f t="shared" si="184"/>
        <v>0</v>
      </c>
      <c r="LL70" s="1098">
        <f t="shared" si="184"/>
        <v>0</v>
      </c>
      <c r="LM70" s="1098">
        <f t="shared" si="184"/>
        <v>0</v>
      </c>
      <c r="LN70" s="1098">
        <f t="shared" si="184"/>
        <v>0</v>
      </c>
      <c r="LO70" s="1098">
        <f t="shared" si="184"/>
        <v>0</v>
      </c>
      <c r="LP70" s="1098">
        <f t="shared" si="184"/>
        <v>0</v>
      </c>
      <c r="LQ70" s="1098">
        <f t="shared" si="184"/>
        <v>0</v>
      </c>
      <c r="LR70" s="1098">
        <f t="shared" si="184"/>
        <v>0</v>
      </c>
      <c r="LS70" s="1098">
        <f t="shared" si="180"/>
        <v>0</v>
      </c>
    </row>
    <row r="71" spans="1:331" ht="20.100000000000001" customHeight="1" x14ac:dyDescent="0.35">
      <c r="A71" s="668"/>
      <c r="B71" s="871"/>
      <c r="C71" s="870"/>
      <c r="D71" s="871"/>
      <c r="E71" s="871"/>
      <c r="F71" s="871"/>
      <c r="G71" s="871"/>
      <c r="H71" s="871"/>
      <c r="I71" s="871"/>
      <c r="J71" s="871" t="s">
        <v>194</v>
      </c>
      <c r="K71" s="873">
        <v>3</v>
      </c>
      <c r="L71" s="874" t="s">
        <v>459</v>
      </c>
      <c r="M71" s="874"/>
      <c r="N71" s="874"/>
      <c r="O71" s="135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635"/>
      <c r="AJ71" s="31"/>
      <c r="AK71" s="31"/>
      <c r="AL71" s="31"/>
      <c r="AM71" s="31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31"/>
      <c r="AZ71" s="31"/>
      <c r="BA71" s="31"/>
      <c r="BB71" s="54"/>
      <c r="BC71" s="54"/>
      <c r="BD71" s="54"/>
      <c r="BE71" s="54"/>
      <c r="BF71" s="54"/>
      <c r="BG71" s="101">
        <f t="shared" si="198"/>
        <v>0</v>
      </c>
      <c r="BH71" s="101">
        <f t="shared" si="198"/>
        <v>0</v>
      </c>
      <c r="BI71" s="31"/>
      <c r="BJ71" s="101">
        <f t="shared" si="199"/>
        <v>0</v>
      </c>
      <c r="BK71" s="101">
        <f t="shared" si="199"/>
        <v>0</v>
      </c>
      <c r="BL71" s="101">
        <f t="shared" si="31"/>
        <v>0</v>
      </c>
      <c r="BM71" s="101"/>
      <c r="BN71" s="101"/>
      <c r="BO71" s="101">
        <f>BO72</f>
        <v>0</v>
      </c>
      <c r="BP71" s="101"/>
      <c r="BQ71" s="101"/>
      <c r="BR71" s="101">
        <f t="shared" si="200"/>
        <v>495000</v>
      </c>
      <c r="BS71" s="101">
        <f t="shared" si="200"/>
        <v>495000</v>
      </c>
      <c r="BT71" s="101">
        <f t="shared" si="200"/>
        <v>0</v>
      </c>
      <c r="BU71" s="101">
        <f t="shared" si="200"/>
        <v>0</v>
      </c>
      <c r="BV71" s="101">
        <f t="shared" si="200"/>
        <v>495000</v>
      </c>
      <c r="BW71" s="101"/>
      <c r="BX71" s="101"/>
      <c r="BY71" s="101">
        <f t="shared" si="201"/>
        <v>0</v>
      </c>
      <c r="BZ71" s="101">
        <f t="shared" si="201"/>
        <v>0</v>
      </c>
      <c r="CA71" s="101">
        <f t="shared" si="8"/>
        <v>0</v>
      </c>
      <c r="CB71" s="101">
        <f t="shared" si="9"/>
        <v>0</v>
      </c>
      <c r="CC71" s="101">
        <v>495000</v>
      </c>
      <c r="CD71" s="101">
        <v>495000</v>
      </c>
      <c r="CE71" s="101">
        <f t="shared" si="202"/>
        <v>495000</v>
      </c>
      <c r="CF71" s="101">
        <f t="shared" si="202"/>
        <v>132000</v>
      </c>
      <c r="CG71" s="101">
        <f t="shared" si="154"/>
        <v>26.666666666666668</v>
      </c>
      <c r="CH71" s="101">
        <f t="shared" si="203"/>
        <v>0</v>
      </c>
      <c r="CI71" s="101">
        <f t="shared" si="203"/>
        <v>495000</v>
      </c>
      <c r="CJ71" s="101"/>
      <c r="CK71" s="101">
        <f t="shared" si="11"/>
        <v>0</v>
      </c>
      <c r="CL71" s="101">
        <f t="shared" si="203"/>
        <v>0</v>
      </c>
      <c r="CM71" s="101">
        <f t="shared" si="203"/>
        <v>495000</v>
      </c>
      <c r="CN71" s="101"/>
      <c r="CO71" s="101">
        <f t="shared" si="12"/>
        <v>0</v>
      </c>
      <c r="CP71" s="101">
        <f t="shared" si="203"/>
        <v>0</v>
      </c>
      <c r="CQ71" s="101">
        <f t="shared" si="203"/>
        <v>495000</v>
      </c>
      <c r="CR71" s="101">
        <f t="shared" si="203"/>
        <v>310750</v>
      </c>
      <c r="CS71" s="101">
        <f t="shared" si="167"/>
        <v>62.777777777777779</v>
      </c>
      <c r="CT71" s="101">
        <f t="shared" si="203"/>
        <v>-95262.5</v>
      </c>
      <c r="CU71" s="101">
        <f t="shared" si="203"/>
        <v>399737.5</v>
      </c>
      <c r="CV71" s="101">
        <f t="shared" si="203"/>
        <v>310750</v>
      </c>
      <c r="CW71" s="101">
        <f t="shared" si="169"/>
        <v>77.738515901060069</v>
      </c>
      <c r="CX71" s="101">
        <f t="shared" si="203"/>
        <v>-1412.5</v>
      </c>
      <c r="CY71" s="101">
        <f t="shared" si="203"/>
        <v>398325</v>
      </c>
      <c r="CZ71" s="101">
        <f t="shared" si="203"/>
        <v>315000</v>
      </c>
      <c r="DA71" s="101">
        <f t="shared" si="203"/>
        <v>315000</v>
      </c>
      <c r="DB71" s="101">
        <f t="shared" si="204"/>
        <v>283250</v>
      </c>
      <c r="DC71" s="101">
        <f t="shared" si="204"/>
        <v>149725</v>
      </c>
      <c r="DD71" s="101">
        <f t="shared" si="171"/>
        <v>52.85966460723742</v>
      </c>
      <c r="DE71" s="101">
        <f t="shared" si="172"/>
        <v>57.58653846153846</v>
      </c>
      <c r="DF71" s="101">
        <f t="shared" si="205"/>
        <v>398325</v>
      </c>
      <c r="DG71" s="101">
        <f t="shared" si="205"/>
        <v>260000</v>
      </c>
      <c r="DH71" s="101">
        <f t="shared" si="205"/>
        <v>69212.5</v>
      </c>
      <c r="DI71" s="101">
        <f t="shared" si="173"/>
        <v>26.62019230769231</v>
      </c>
      <c r="DJ71" s="101">
        <f t="shared" si="206"/>
        <v>0</v>
      </c>
      <c r="DK71" s="101">
        <f t="shared" si="206"/>
        <v>260000</v>
      </c>
      <c r="DL71" s="101">
        <f t="shared" si="187"/>
        <v>153.20192307692309</v>
      </c>
      <c r="DM71" s="101">
        <f t="shared" si="207"/>
        <v>0</v>
      </c>
      <c r="DN71" s="101">
        <f t="shared" si="207"/>
        <v>260000</v>
      </c>
      <c r="DO71" s="101">
        <f t="shared" si="207"/>
        <v>165262.5</v>
      </c>
      <c r="DP71" s="101">
        <f t="shared" si="188"/>
        <v>63.5625</v>
      </c>
      <c r="DQ71" s="101">
        <f t="shared" si="208"/>
        <v>-10000</v>
      </c>
      <c r="DR71" s="101">
        <f t="shared" si="208"/>
        <v>250000</v>
      </c>
      <c r="DS71" s="101">
        <f t="shared" si="208"/>
        <v>216112.5</v>
      </c>
      <c r="DT71" s="101">
        <f t="shared" si="21"/>
        <v>86.445000000000007</v>
      </c>
      <c r="DU71" s="101">
        <f t="shared" si="209"/>
        <v>-8462.5</v>
      </c>
      <c r="DV71" s="101">
        <f t="shared" si="209"/>
        <v>241537.5</v>
      </c>
      <c r="DW71" s="101">
        <f t="shared" si="210"/>
        <v>260000</v>
      </c>
      <c r="DX71" s="101">
        <f>DX72</f>
        <v>260000</v>
      </c>
      <c r="DY71" s="101">
        <f>DY72</f>
        <v>260000</v>
      </c>
      <c r="DZ71" s="101">
        <f t="shared" si="211"/>
        <v>149725</v>
      </c>
      <c r="EA71" s="101">
        <f t="shared" si="210"/>
        <v>260000</v>
      </c>
      <c r="EB71" s="101">
        <f t="shared" si="210"/>
        <v>48025</v>
      </c>
      <c r="EC71" s="101">
        <f t="shared" si="23"/>
        <v>18.471153846153847</v>
      </c>
      <c r="ED71" s="101">
        <f t="shared" si="212"/>
        <v>-183475</v>
      </c>
      <c r="EE71" s="101">
        <f t="shared" si="212"/>
        <v>76525</v>
      </c>
      <c r="EF71" s="101">
        <f t="shared" si="212"/>
        <v>0</v>
      </c>
      <c r="EG71" s="101">
        <f t="shared" si="24"/>
        <v>0</v>
      </c>
      <c r="EH71" s="101" t="e">
        <f t="shared" si="212"/>
        <v>#REF!</v>
      </c>
      <c r="EI71" s="101">
        <f>IFERROR(#REF!/DZ71*100,)</f>
        <v>0</v>
      </c>
      <c r="EJ71" s="101">
        <f>IFERROR(#REF!/#REF!*100,)</f>
        <v>0</v>
      </c>
      <c r="EK71" s="101">
        <f t="shared" si="212"/>
        <v>380000</v>
      </c>
      <c r="EL71" s="101">
        <f t="shared" si="212"/>
        <v>380000</v>
      </c>
      <c r="EM71" s="101">
        <f t="shared" si="212"/>
        <v>380000</v>
      </c>
      <c r="EN71" s="102"/>
      <c r="EO71" s="102"/>
      <c r="EP71" s="102"/>
      <c r="EQ71" s="102"/>
      <c r="ER71" s="102"/>
      <c r="ES71" s="146">
        <f t="shared" si="26"/>
        <v>0</v>
      </c>
      <c r="EX71" s="739">
        <f>IF(EX$9=$K71,#REF!,0)</f>
        <v>0</v>
      </c>
      <c r="EY71" s="739">
        <f>IF(EY$9=$K71,#REF!,0)</f>
        <v>0</v>
      </c>
      <c r="EZ71" s="739">
        <f>IF(EZ$9=$K71,#REF!,0)</f>
        <v>0</v>
      </c>
      <c r="FA71" s="739">
        <f>IF(FA$9=$K71,#REF!,0)</f>
        <v>0</v>
      </c>
      <c r="FB71" s="739">
        <f>IF(FB$9=$K71,#REF!,0)</f>
        <v>0</v>
      </c>
      <c r="FC71" s="739">
        <f>IF(FC$9=$K71,#REF!,0)</f>
        <v>0</v>
      </c>
      <c r="FD71" s="739">
        <f>IF(FD$9=$K71,#REF!,0)</f>
        <v>0</v>
      </c>
      <c r="FE71" s="739">
        <f>IF(FE$9=$K71,#REF!,0)</f>
        <v>0</v>
      </c>
      <c r="FF71" s="739">
        <f>IF(FF$9=$K71,#REF!,0)</f>
        <v>0</v>
      </c>
      <c r="FG71" s="739">
        <f>IF(FG$9=$K71,#REF!,0)</f>
        <v>0</v>
      </c>
      <c r="FH71" s="739">
        <f>IF(FH$9=$K71,#REF!,0)</f>
        <v>0</v>
      </c>
      <c r="FI71" s="739">
        <f>IF(FI$9=$K71,#REF!,0)</f>
        <v>0</v>
      </c>
      <c r="FJ71" s="739">
        <f>IF(FJ$9=$K71,#REF!,0)</f>
        <v>0</v>
      </c>
      <c r="FK71" s="739">
        <f>IF(FK$9=$K71,#REF!,0)</f>
        <v>0</v>
      </c>
      <c r="FL71" s="739">
        <f>IF(FL$9=$K71,#REF!,0)</f>
        <v>0</v>
      </c>
      <c r="FM71" s="739">
        <f>IF(FM$9=$K71,#REF!,0)</f>
        <v>0</v>
      </c>
      <c r="FN71" s="739">
        <f>IF(FN$9=$K71,#REF!,0)</f>
        <v>0</v>
      </c>
      <c r="FO71" s="739">
        <f>IF(FO$9=$K71,#REF!,0)</f>
        <v>0</v>
      </c>
      <c r="FP71" s="739">
        <f>IF(FP$9=$K71,#REF!,0)</f>
        <v>0</v>
      </c>
      <c r="FQ71" s="739">
        <f>IF(FQ$9=$K71,#REF!,0)</f>
        <v>0</v>
      </c>
      <c r="FU71" s="739">
        <f t="shared" ref="FU71:GD80" si="213">IF(FU$9=$K71,$EK71,0)</f>
        <v>0</v>
      </c>
      <c r="FV71" s="739">
        <f t="shared" si="213"/>
        <v>0</v>
      </c>
      <c r="FW71" s="739">
        <f t="shared" si="213"/>
        <v>0</v>
      </c>
      <c r="FX71" s="739">
        <f t="shared" si="213"/>
        <v>0</v>
      </c>
      <c r="FY71" s="739">
        <f t="shared" si="213"/>
        <v>0</v>
      </c>
      <c r="FZ71" s="739">
        <f t="shared" si="213"/>
        <v>0</v>
      </c>
      <c r="GA71" s="739">
        <f t="shared" si="213"/>
        <v>0</v>
      </c>
      <c r="GB71" s="739">
        <f t="shared" si="213"/>
        <v>0</v>
      </c>
      <c r="GC71" s="739">
        <f t="shared" si="213"/>
        <v>0</v>
      </c>
      <c r="GD71" s="739">
        <f t="shared" si="213"/>
        <v>0</v>
      </c>
      <c r="GE71" s="739">
        <f t="shared" ref="GE71:GN80" si="214">IF(GE$9=$K71,$EK71,0)</f>
        <v>0</v>
      </c>
      <c r="GF71" s="739">
        <f t="shared" si="214"/>
        <v>0</v>
      </c>
      <c r="GG71" s="739">
        <f t="shared" si="214"/>
        <v>0</v>
      </c>
      <c r="GH71" s="739">
        <f t="shared" si="214"/>
        <v>0</v>
      </c>
      <c r="GI71" s="739">
        <f t="shared" si="214"/>
        <v>0</v>
      </c>
      <c r="GJ71" s="739">
        <f t="shared" si="214"/>
        <v>0</v>
      </c>
      <c r="GK71" s="739">
        <f t="shared" si="214"/>
        <v>0</v>
      </c>
      <c r="GL71" s="739">
        <f t="shared" si="214"/>
        <v>0</v>
      </c>
      <c r="GM71" s="739">
        <f t="shared" si="214"/>
        <v>0</v>
      </c>
      <c r="GN71" s="739">
        <f t="shared" si="214"/>
        <v>0</v>
      </c>
      <c r="GQ71" s="1098">
        <f>IF(GQ$9=$N71,#REF!,0)</f>
        <v>0</v>
      </c>
      <c r="GR71" s="1098">
        <f>IF(GR$9=$N71,#REF!,0)</f>
        <v>0</v>
      </c>
      <c r="GS71" s="1098">
        <f>IF(GS$9=$N71,#REF!,0)</f>
        <v>0</v>
      </c>
      <c r="GT71" s="1098">
        <f>IF(GT$9=$N71,#REF!,0)</f>
        <v>0</v>
      </c>
      <c r="GU71" s="1098">
        <f>IF(GU$9=$N71,#REF!,0)</f>
        <v>0</v>
      </c>
      <c r="GV71" s="1098">
        <f>IF(GV$9=$N71,#REF!,0)</f>
        <v>0</v>
      </c>
      <c r="GW71" s="1098">
        <f>IF(GW$9=$N71,#REF!,0)</f>
        <v>0</v>
      </c>
      <c r="GX71" s="1098">
        <f>IF(GX$9=$N71,#REF!,0)</f>
        <v>0</v>
      </c>
      <c r="GY71" s="1098">
        <f>IF(GY$9=$N71,#REF!,0)</f>
        <v>0</v>
      </c>
      <c r="GZ71" s="1098">
        <f>IF(GZ$9=$N71,#REF!,0)</f>
        <v>0</v>
      </c>
      <c r="HA71" s="1098">
        <f>IF(HA$9=$N71,#REF!,0)</f>
        <v>0</v>
      </c>
      <c r="HB71" s="1098">
        <f>IF(HB$9=$N71,#REF!,0)</f>
        <v>0</v>
      </c>
      <c r="HC71" s="1098">
        <f>IF(HC$9=$N71,#REF!,0)</f>
        <v>0</v>
      </c>
      <c r="HD71" s="1098">
        <f>IF(HD$9=$N71,#REF!,0)</f>
        <v>0</v>
      </c>
      <c r="HE71" s="1098">
        <f>IF(HE$9=$N71,#REF!,0)</f>
        <v>0</v>
      </c>
      <c r="HF71" s="1098">
        <f>IF(HF$9=$N71,#REF!,0)</f>
        <v>0</v>
      </c>
      <c r="HG71" s="1098">
        <f>IF(HG$9=$N71,#REF!,0)</f>
        <v>0</v>
      </c>
      <c r="HH71" s="1098">
        <f>IF(HH$9=$N71,#REF!,0)</f>
        <v>0</v>
      </c>
      <c r="HI71" s="1098">
        <f>IF(HI$9=$N71,#REF!,0)</f>
        <v>0</v>
      </c>
      <c r="HJ71" s="1098">
        <f>IF(HJ$9=$N71,#REF!,0)</f>
        <v>0</v>
      </c>
      <c r="HK71" s="1098">
        <f>IF(HK$9=$N71,#REF!,0)</f>
        <v>0</v>
      </c>
      <c r="HL71" s="1098">
        <f>IF(HL$9=$N71,#REF!,0)</f>
        <v>0</v>
      </c>
      <c r="HM71" s="1098">
        <f>IF(HM$9=$N71,#REF!,0)</f>
        <v>0</v>
      </c>
      <c r="HN71" s="1098">
        <f>IF(HN$9=$N71,#REF!,0)</f>
        <v>0</v>
      </c>
      <c r="HO71" s="1098">
        <f>IF(HO$9=$N71,#REF!,0)</f>
        <v>0</v>
      </c>
      <c r="HP71" s="1098">
        <f>IF(HP$9=$N71,#REF!,0)</f>
        <v>0</v>
      </c>
      <c r="HQ71" s="1098">
        <f>IF(HQ$9=$N71,#REF!,0)</f>
        <v>0</v>
      </c>
      <c r="HR71" s="1098">
        <f>IF(HR$9=$N71,#REF!,0)</f>
        <v>0</v>
      </c>
      <c r="HS71" s="1098">
        <f>IF(HS$9=$N71,#REF!,0)</f>
        <v>0</v>
      </c>
      <c r="HT71" s="1098">
        <f>IF(HT$9=$N71,#REF!,0)</f>
        <v>0</v>
      </c>
      <c r="HU71" s="1098">
        <f>IF(HU$9=$N71,#REF!,0)</f>
        <v>0</v>
      </c>
      <c r="HV71" s="1098">
        <f>IF(HV$9=$N71,#REF!,0)</f>
        <v>0</v>
      </c>
      <c r="HW71" s="1098">
        <f>IF(HW$9=$N71,#REF!,0)</f>
        <v>0</v>
      </c>
      <c r="HX71" s="1098">
        <f>IF(HX$9=$N71,#REF!,0)</f>
        <v>0</v>
      </c>
      <c r="HY71" s="1098">
        <f>IF(HY$9=$N71,#REF!,0)</f>
        <v>0</v>
      </c>
      <c r="HZ71" s="1098">
        <f>IF(HZ$9=$N71,#REF!,0)</f>
        <v>0</v>
      </c>
      <c r="IA71" s="1098">
        <f>IF(IA$9=$N71,#REF!,0)</f>
        <v>0</v>
      </c>
      <c r="IB71" s="1098">
        <f>IF(IB$9=$N71,#REF!,0)</f>
        <v>0</v>
      </c>
      <c r="IC71" s="1098">
        <f>IF(IC$9=$N71,#REF!,0)</f>
        <v>0</v>
      </c>
      <c r="ID71" s="1098">
        <f>IF(ID$9=$N71,#REF!,0)</f>
        <v>0</v>
      </c>
      <c r="IE71" s="1098">
        <f>IF(IE$9=$N71,#REF!,0)</f>
        <v>0</v>
      </c>
      <c r="IF71" s="1098">
        <f>IF(IF$9=$N71,#REF!,0)</f>
        <v>0</v>
      </c>
      <c r="IG71" s="1098">
        <f>IF(IG$9=$N71,#REF!,0)</f>
        <v>0</v>
      </c>
      <c r="IH71" s="1098">
        <f>IF(IH$9=$N71,#REF!,0)</f>
        <v>0</v>
      </c>
      <c r="II71" s="1098">
        <f>IF(II$9=$N71,#REF!,0)</f>
        <v>0</v>
      </c>
      <c r="IJ71" s="1098">
        <f>IF(IJ$9=$N71,#REF!,0)</f>
        <v>0</v>
      </c>
      <c r="IK71" s="1098">
        <f>IF(IK$9=$N71,#REF!,0)</f>
        <v>0</v>
      </c>
      <c r="IL71" s="1098">
        <f>IF(IL$9=$N71,#REF!,0)</f>
        <v>0</v>
      </c>
      <c r="IM71" s="1098">
        <f>IF(IM$9=$N71,#REF!,0)</f>
        <v>0</v>
      </c>
      <c r="IN71" s="1098">
        <f>IF(IN$9=$N71,#REF!,0)</f>
        <v>0</v>
      </c>
      <c r="IO71" s="1098">
        <f>IF(IO$9=$N71,#REF!,0)</f>
        <v>0</v>
      </c>
      <c r="IP71" s="1098">
        <f>IF(IP$9=$N71,#REF!,0)</f>
        <v>0</v>
      </c>
      <c r="IQ71" s="1098">
        <f>IF(IQ$9=$N71,#REF!,0)</f>
        <v>0</v>
      </c>
      <c r="IR71" s="1098">
        <f>IF(IR$9=$N71,#REF!,0)</f>
        <v>0</v>
      </c>
      <c r="IS71" s="1098">
        <f>IF(IS$9=$N71,#REF!,0)</f>
        <v>0</v>
      </c>
      <c r="IT71" s="1098">
        <f>IF(IT$9=$N71,#REF!,0)</f>
        <v>0</v>
      </c>
      <c r="IU71" s="1098">
        <f>IF(IU$9=$N71,#REF!,0)</f>
        <v>0</v>
      </c>
      <c r="IV71" s="1098">
        <f>IF(IV$9=$N71,#REF!,0)</f>
        <v>0</v>
      </c>
      <c r="IW71" s="1098">
        <f>IF(IW$9=$N71,#REF!,0)</f>
        <v>0</v>
      </c>
      <c r="IX71" s="1098">
        <f>IF(IX$9=$N71,#REF!,0)</f>
        <v>0</v>
      </c>
      <c r="IY71" s="1098">
        <f>IF(IY$9=$N71,#REF!,0)</f>
        <v>0</v>
      </c>
      <c r="IZ71" s="1098">
        <f>IF(IZ$9=$N71,#REF!,0)</f>
        <v>0</v>
      </c>
      <c r="JA71" s="1098">
        <f>IF(JA$9=$N71,#REF!,0)</f>
        <v>0</v>
      </c>
      <c r="JB71" s="1098">
        <f>IF(JB$9=$N71,#REF!,0)</f>
        <v>0</v>
      </c>
      <c r="JC71" s="1098">
        <f>IF(JC$9=$N71,#REF!,0)</f>
        <v>0</v>
      </c>
      <c r="JD71" s="1098">
        <f>IF(JD$9=$N71,#REF!,0)</f>
        <v>0</v>
      </c>
      <c r="JE71" s="1098">
        <f>IF(JE$9=$N71,#REF!,0)</f>
        <v>0</v>
      </c>
      <c r="JF71" s="1098">
        <f>IF(JF$9=$N71,#REF!,0)</f>
        <v>0</v>
      </c>
      <c r="JG71" s="1098">
        <f>IF(JG$9=$N71,#REF!,0)</f>
        <v>0</v>
      </c>
      <c r="JH71" s="1098">
        <f>IF(JH$9=$N71,#REF!,0)</f>
        <v>0</v>
      </c>
      <c r="JI71" s="1098">
        <f>IF(JI$9=$N71,#REF!,0)</f>
        <v>0</v>
      </c>
      <c r="JJ71" s="1098">
        <f>IF(JJ$9=$N71,#REF!,0)</f>
        <v>0</v>
      </c>
      <c r="JK71" s="1098">
        <f>IF(JK$9=$N71,#REF!,0)</f>
        <v>0</v>
      </c>
      <c r="JL71" s="1098">
        <f>IF(JL$9=$N71,#REF!,0)</f>
        <v>0</v>
      </c>
      <c r="JM71" s="1098">
        <f>IF(JM$9=$N71,#REF!,0)</f>
        <v>0</v>
      </c>
      <c r="JN71" s="1098">
        <f>IF(JN$9=$N71,#REF!,0)</f>
        <v>0</v>
      </c>
      <c r="JO71" s="1098">
        <f>IF(JO$9=$N71,#REF!,0)</f>
        <v>0</v>
      </c>
      <c r="JP71" s="1098">
        <f>IF(JP$9=$N71,#REF!,0)</f>
        <v>0</v>
      </c>
      <c r="JQ71" s="1098">
        <f>IF(JQ$9=$N71,#REF!,0)</f>
        <v>0</v>
      </c>
      <c r="JR71" s="1098">
        <f>IF(JR$9=$N71,#REF!,0)</f>
        <v>0</v>
      </c>
      <c r="JS71" s="1098">
        <f>IF(JS$9=$N71,#REF!,0)</f>
        <v>0</v>
      </c>
      <c r="JT71" s="1098">
        <f>IF(JT$9=$N71,#REF!,0)</f>
        <v>0</v>
      </c>
      <c r="JU71" s="1098">
        <f>IF(JU$9=$N71,#REF!,0)</f>
        <v>0</v>
      </c>
      <c r="JV71" s="1098">
        <f>IF(JV$9=$N71,#REF!,0)</f>
        <v>0</v>
      </c>
      <c r="JW71" s="1098">
        <f>IF(JW$9=$N71,#REF!,0)</f>
        <v>0</v>
      </c>
      <c r="JX71" s="681"/>
      <c r="JZ71" s="681">
        <f t="shared" si="186"/>
        <v>0</v>
      </c>
      <c r="KA71" s="681">
        <f t="shared" si="186"/>
        <v>0</v>
      </c>
      <c r="KB71" s="681">
        <f t="shared" si="186"/>
        <v>0</v>
      </c>
      <c r="KC71" s="681">
        <f t="shared" si="186"/>
        <v>0</v>
      </c>
      <c r="KD71" s="681">
        <f t="shared" si="186"/>
        <v>0</v>
      </c>
      <c r="KE71" s="681">
        <f t="shared" si="186"/>
        <v>0</v>
      </c>
      <c r="KF71" s="681">
        <f t="shared" si="186"/>
        <v>0</v>
      </c>
      <c r="KG71" s="681">
        <f t="shared" si="186"/>
        <v>0</v>
      </c>
      <c r="KH71" s="681">
        <f t="shared" si="186"/>
        <v>0</v>
      </c>
      <c r="KI71" s="681">
        <f t="shared" si="186"/>
        <v>0</v>
      </c>
      <c r="KJ71" s="681">
        <f t="shared" si="186"/>
        <v>0</v>
      </c>
      <c r="KN71" s="1098">
        <f t="shared" si="185"/>
        <v>0</v>
      </c>
      <c r="KO71" s="1098">
        <f t="shared" si="185"/>
        <v>0</v>
      </c>
      <c r="KP71" s="1098">
        <f t="shared" si="185"/>
        <v>0</v>
      </c>
      <c r="KQ71" s="1098">
        <f t="shared" si="185"/>
        <v>0</v>
      </c>
      <c r="KR71" s="1098">
        <f t="shared" si="185"/>
        <v>0</v>
      </c>
      <c r="KS71" s="1098">
        <f t="shared" si="185"/>
        <v>0</v>
      </c>
      <c r="KT71" s="1098">
        <f t="shared" si="185"/>
        <v>0</v>
      </c>
      <c r="KU71" s="1098">
        <f t="shared" si="185"/>
        <v>0</v>
      </c>
      <c r="KV71" s="1098">
        <f t="shared" si="185"/>
        <v>0</v>
      </c>
      <c r="KW71" s="1098">
        <f t="shared" si="185"/>
        <v>0</v>
      </c>
      <c r="KX71" s="1098">
        <f t="shared" si="185"/>
        <v>0</v>
      </c>
      <c r="KY71" s="1098">
        <f t="shared" si="185"/>
        <v>0</v>
      </c>
      <c r="KZ71" s="1098">
        <f t="shared" si="185"/>
        <v>0</v>
      </c>
      <c r="LA71" s="1098">
        <f t="shared" si="185"/>
        <v>0</v>
      </c>
      <c r="LB71" s="1098">
        <f t="shared" si="185"/>
        <v>0</v>
      </c>
      <c r="LC71" s="1098">
        <f t="shared" si="185"/>
        <v>0</v>
      </c>
      <c r="LD71" s="1098">
        <f t="shared" si="184"/>
        <v>0</v>
      </c>
      <c r="LE71" s="1098">
        <f t="shared" si="184"/>
        <v>0</v>
      </c>
      <c r="LF71" s="1098">
        <f t="shared" si="184"/>
        <v>0</v>
      </c>
      <c r="LG71" s="1098">
        <f t="shared" si="184"/>
        <v>0</v>
      </c>
      <c r="LH71" s="1098">
        <f t="shared" si="184"/>
        <v>0</v>
      </c>
      <c r="LI71" s="1098">
        <f t="shared" si="184"/>
        <v>0</v>
      </c>
      <c r="LJ71" s="1098">
        <f t="shared" si="184"/>
        <v>0</v>
      </c>
      <c r="LK71" s="1098">
        <f t="shared" si="184"/>
        <v>0</v>
      </c>
      <c r="LL71" s="1098">
        <f t="shared" si="184"/>
        <v>0</v>
      </c>
      <c r="LM71" s="1098">
        <f t="shared" si="184"/>
        <v>0</v>
      </c>
      <c r="LN71" s="1098">
        <f t="shared" si="184"/>
        <v>0</v>
      </c>
      <c r="LO71" s="1098">
        <f t="shared" si="184"/>
        <v>0</v>
      </c>
      <c r="LP71" s="1098">
        <f t="shared" si="184"/>
        <v>0</v>
      </c>
      <c r="LQ71" s="1098">
        <f t="shared" si="184"/>
        <v>0</v>
      </c>
      <c r="LR71" s="1098">
        <f t="shared" si="184"/>
        <v>0</v>
      </c>
      <c r="LS71" s="1098">
        <f t="shared" si="180"/>
        <v>0</v>
      </c>
    </row>
    <row r="72" spans="1:331" ht="20.100000000000001" customHeight="1" x14ac:dyDescent="0.35">
      <c r="A72" s="668"/>
      <c r="B72" s="871"/>
      <c r="C72" s="870"/>
      <c r="D72" s="871"/>
      <c r="E72" s="871"/>
      <c r="F72" s="871"/>
      <c r="G72" s="871"/>
      <c r="H72" s="871"/>
      <c r="I72" s="871"/>
      <c r="J72" s="871" t="s">
        <v>194</v>
      </c>
      <c r="K72" s="877"/>
      <c r="L72" s="874">
        <v>32</v>
      </c>
      <c r="M72" s="874" t="s">
        <v>160</v>
      </c>
      <c r="N72" s="874"/>
      <c r="O72" s="135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635"/>
      <c r="AJ72" s="31"/>
      <c r="AK72" s="31"/>
      <c r="AL72" s="31"/>
      <c r="AM72" s="31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31"/>
      <c r="AZ72" s="31"/>
      <c r="BA72" s="31"/>
      <c r="BB72" s="54"/>
      <c r="BC72" s="54"/>
      <c r="BD72" s="54"/>
      <c r="BE72" s="54"/>
      <c r="BF72" s="54"/>
      <c r="BG72" s="112">
        <f t="shared" si="198"/>
        <v>0</v>
      </c>
      <c r="BH72" s="112">
        <f t="shared" si="198"/>
        <v>0</v>
      </c>
      <c r="BI72" s="31"/>
      <c r="BJ72" s="112">
        <f t="shared" si="199"/>
        <v>0</v>
      </c>
      <c r="BK72" s="112">
        <f t="shared" si="199"/>
        <v>0</v>
      </c>
      <c r="BL72" s="112">
        <f t="shared" si="31"/>
        <v>0</v>
      </c>
      <c r="BM72" s="112"/>
      <c r="BN72" s="112"/>
      <c r="BO72" s="112">
        <f>BO73</f>
        <v>0</v>
      </c>
      <c r="BP72" s="112"/>
      <c r="BQ72" s="112"/>
      <c r="BR72" s="112">
        <f t="shared" si="200"/>
        <v>495000</v>
      </c>
      <c r="BS72" s="112">
        <f t="shared" si="200"/>
        <v>495000</v>
      </c>
      <c r="BT72" s="112">
        <f t="shared" si="200"/>
        <v>0</v>
      </c>
      <c r="BU72" s="112">
        <f t="shared" si="200"/>
        <v>0</v>
      </c>
      <c r="BV72" s="112">
        <f t="shared" si="200"/>
        <v>495000</v>
      </c>
      <c r="BW72" s="112"/>
      <c r="BX72" s="112"/>
      <c r="BY72" s="112">
        <f t="shared" si="201"/>
        <v>0</v>
      </c>
      <c r="BZ72" s="112">
        <f t="shared" si="201"/>
        <v>0</v>
      </c>
      <c r="CA72" s="112">
        <f t="shared" si="8"/>
        <v>0</v>
      </c>
      <c r="CB72" s="112">
        <f t="shared" si="9"/>
        <v>0</v>
      </c>
      <c r="CC72" s="112">
        <v>495000</v>
      </c>
      <c r="CD72" s="112">
        <v>495000</v>
      </c>
      <c r="CE72" s="112">
        <f t="shared" si="202"/>
        <v>495000</v>
      </c>
      <c r="CF72" s="112">
        <f t="shared" si="202"/>
        <v>132000</v>
      </c>
      <c r="CG72" s="112">
        <f t="shared" si="154"/>
        <v>26.666666666666668</v>
      </c>
      <c r="CH72" s="112">
        <f t="shared" si="203"/>
        <v>0</v>
      </c>
      <c r="CI72" s="112">
        <f t="shared" si="203"/>
        <v>495000</v>
      </c>
      <c r="CJ72" s="112"/>
      <c r="CK72" s="112">
        <f t="shared" si="11"/>
        <v>0</v>
      </c>
      <c r="CL72" s="112">
        <f t="shared" si="203"/>
        <v>0</v>
      </c>
      <c r="CM72" s="112">
        <f t="shared" si="203"/>
        <v>495000</v>
      </c>
      <c r="CN72" s="112"/>
      <c r="CO72" s="112">
        <f t="shared" si="12"/>
        <v>0</v>
      </c>
      <c r="CP72" s="112">
        <f t="shared" si="203"/>
        <v>0</v>
      </c>
      <c r="CQ72" s="112">
        <f t="shared" si="203"/>
        <v>495000</v>
      </c>
      <c r="CR72" s="112">
        <f t="shared" si="203"/>
        <v>310750</v>
      </c>
      <c r="CS72" s="112">
        <f t="shared" si="167"/>
        <v>62.777777777777779</v>
      </c>
      <c r="CT72" s="112">
        <f t="shared" si="203"/>
        <v>-95262.5</v>
      </c>
      <c r="CU72" s="112">
        <f t="shared" si="203"/>
        <v>399737.5</v>
      </c>
      <c r="CV72" s="112">
        <f t="shared" si="203"/>
        <v>310750</v>
      </c>
      <c r="CW72" s="112">
        <f t="shared" si="169"/>
        <v>77.738515901060069</v>
      </c>
      <c r="CX72" s="112">
        <f t="shared" si="203"/>
        <v>-1412.5</v>
      </c>
      <c r="CY72" s="112">
        <f t="shared" si="203"/>
        <v>398325</v>
      </c>
      <c r="CZ72" s="112">
        <v>315000</v>
      </c>
      <c r="DA72" s="112">
        <v>315000</v>
      </c>
      <c r="DB72" s="112">
        <f t="shared" si="204"/>
        <v>283250</v>
      </c>
      <c r="DC72" s="112">
        <f t="shared" si="204"/>
        <v>149725</v>
      </c>
      <c r="DD72" s="112">
        <f t="shared" si="171"/>
        <v>52.85966460723742</v>
      </c>
      <c r="DE72" s="112">
        <f t="shared" si="172"/>
        <v>57.58653846153846</v>
      </c>
      <c r="DF72" s="112">
        <f t="shared" si="205"/>
        <v>398325</v>
      </c>
      <c r="DG72" s="112">
        <f t="shared" si="205"/>
        <v>260000</v>
      </c>
      <c r="DH72" s="112">
        <f t="shared" si="205"/>
        <v>69212.5</v>
      </c>
      <c r="DI72" s="112">
        <f t="shared" si="173"/>
        <v>26.62019230769231</v>
      </c>
      <c r="DJ72" s="112">
        <f t="shared" si="206"/>
        <v>0</v>
      </c>
      <c r="DK72" s="112">
        <f t="shared" si="206"/>
        <v>260000</v>
      </c>
      <c r="DL72" s="112">
        <f t="shared" si="187"/>
        <v>153.20192307692309</v>
      </c>
      <c r="DM72" s="112">
        <f t="shared" si="207"/>
        <v>0</v>
      </c>
      <c r="DN72" s="112">
        <f t="shared" si="207"/>
        <v>260000</v>
      </c>
      <c r="DO72" s="112">
        <f t="shared" si="207"/>
        <v>165262.5</v>
      </c>
      <c r="DP72" s="112">
        <f t="shared" si="188"/>
        <v>63.5625</v>
      </c>
      <c r="DQ72" s="112">
        <f t="shared" si="208"/>
        <v>-10000</v>
      </c>
      <c r="DR72" s="112">
        <f t="shared" si="208"/>
        <v>250000</v>
      </c>
      <c r="DS72" s="112">
        <f t="shared" si="208"/>
        <v>216112.5</v>
      </c>
      <c r="DT72" s="112">
        <f t="shared" si="21"/>
        <v>86.445000000000007</v>
      </c>
      <c r="DU72" s="112">
        <f t="shared" si="209"/>
        <v>-8462.5</v>
      </c>
      <c r="DV72" s="112">
        <f t="shared" si="209"/>
        <v>241537.5</v>
      </c>
      <c r="DW72" s="112">
        <f t="shared" si="210"/>
        <v>260000</v>
      </c>
      <c r="DX72" s="112">
        <v>260000</v>
      </c>
      <c r="DY72" s="112">
        <v>260000</v>
      </c>
      <c r="DZ72" s="112">
        <f t="shared" si="211"/>
        <v>149725</v>
      </c>
      <c r="EA72" s="112">
        <f t="shared" si="210"/>
        <v>260000</v>
      </c>
      <c r="EB72" s="112">
        <f t="shared" si="210"/>
        <v>48025</v>
      </c>
      <c r="EC72" s="112">
        <f t="shared" si="23"/>
        <v>18.471153846153847</v>
      </c>
      <c r="ED72" s="112">
        <f t="shared" si="212"/>
        <v>-183475</v>
      </c>
      <c r="EE72" s="112">
        <f t="shared" si="212"/>
        <v>76525</v>
      </c>
      <c r="EF72" s="112">
        <f t="shared" si="212"/>
        <v>0</v>
      </c>
      <c r="EG72" s="112">
        <f t="shared" si="24"/>
        <v>0</v>
      </c>
      <c r="EH72" s="112" t="e">
        <f t="shared" si="212"/>
        <v>#REF!</v>
      </c>
      <c r="EI72" s="112">
        <f>IFERROR(#REF!/DZ72*100,)</f>
        <v>0</v>
      </c>
      <c r="EJ72" s="112">
        <f>IFERROR(#REF!/#REF!*100,)</f>
        <v>0</v>
      </c>
      <c r="EK72" s="112">
        <f t="shared" si="212"/>
        <v>380000</v>
      </c>
      <c r="EL72" s="112">
        <v>380000</v>
      </c>
      <c r="EM72" s="112">
        <v>380000</v>
      </c>
      <c r="EN72" s="102"/>
      <c r="EO72" s="102"/>
      <c r="EP72" s="102"/>
      <c r="EQ72" s="102"/>
      <c r="ER72" s="102"/>
      <c r="ES72" s="146">
        <f t="shared" si="26"/>
        <v>0</v>
      </c>
      <c r="EX72" s="739">
        <f>IF(EX$9=$K72,#REF!,0)</f>
        <v>0</v>
      </c>
      <c r="EY72" s="739">
        <f>IF(EY$9=$K72,#REF!,0)</f>
        <v>0</v>
      </c>
      <c r="EZ72" s="739">
        <f>IF(EZ$9=$K72,#REF!,0)</f>
        <v>0</v>
      </c>
      <c r="FA72" s="739">
        <f>IF(FA$9=$K72,#REF!,0)</f>
        <v>0</v>
      </c>
      <c r="FB72" s="739">
        <f>IF(FB$9=$K72,#REF!,0)</f>
        <v>0</v>
      </c>
      <c r="FC72" s="739">
        <f>IF(FC$9=$K72,#REF!,0)</f>
        <v>0</v>
      </c>
      <c r="FD72" s="739">
        <f>IF(FD$9=$K72,#REF!,0)</f>
        <v>0</v>
      </c>
      <c r="FE72" s="739">
        <f>IF(FE$9=$K72,#REF!,0)</f>
        <v>0</v>
      </c>
      <c r="FF72" s="739">
        <f>IF(FF$9=$K72,#REF!,0)</f>
        <v>0</v>
      </c>
      <c r="FG72" s="739">
        <f>IF(FG$9=$K72,#REF!,0)</f>
        <v>0</v>
      </c>
      <c r="FH72" s="739">
        <f>IF(FH$9=$K72,#REF!,0)</f>
        <v>0</v>
      </c>
      <c r="FI72" s="739">
        <f>IF(FI$9=$K72,#REF!,0)</f>
        <v>0</v>
      </c>
      <c r="FJ72" s="739">
        <f>IF(FJ$9=$K72,#REF!,0)</f>
        <v>0</v>
      </c>
      <c r="FK72" s="739">
        <f>IF(FK$9=$K72,#REF!,0)</f>
        <v>0</v>
      </c>
      <c r="FL72" s="739">
        <f>IF(FL$9=$K72,#REF!,0)</f>
        <v>0</v>
      </c>
      <c r="FM72" s="739">
        <f>IF(FM$9=$K72,#REF!,0)</f>
        <v>0</v>
      </c>
      <c r="FN72" s="739">
        <f>IF(FN$9=$K72,#REF!,0)</f>
        <v>0</v>
      </c>
      <c r="FO72" s="739">
        <f>IF(FO$9=$K72,#REF!,0)</f>
        <v>0</v>
      </c>
      <c r="FP72" s="739">
        <f>IF(FP$9=$K72,#REF!,0)</f>
        <v>0</v>
      </c>
      <c r="FQ72" s="739">
        <f>IF(FQ$9=$K72,#REF!,0)</f>
        <v>0</v>
      </c>
      <c r="FU72" s="739">
        <f t="shared" si="213"/>
        <v>0</v>
      </c>
      <c r="FV72" s="739">
        <f t="shared" si="213"/>
        <v>0</v>
      </c>
      <c r="FW72" s="739">
        <f t="shared" si="213"/>
        <v>0</v>
      </c>
      <c r="FX72" s="739">
        <f t="shared" si="213"/>
        <v>0</v>
      </c>
      <c r="FY72" s="739">
        <f t="shared" si="213"/>
        <v>0</v>
      </c>
      <c r="FZ72" s="739">
        <f t="shared" si="213"/>
        <v>0</v>
      </c>
      <c r="GA72" s="739">
        <f t="shared" si="213"/>
        <v>0</v>
      </c>
      <c r="GB72" s="739">
        <f t="shared" si="213"/>
        <v>0</v>
      </c>
      <c r="GC72" s="739">
        <f t="shared" si="213"/>
        <v>0</v>
      </c>
      <c r="GD72" s="739">
        <f t="shared" si="213"/>
        <v>0</v>
      </c>
      <c r="GE72" s="739">
        <f t="shared" si="214"/>
        <v>0</v>
      </c>
      <c r="GF72" s="739">
        <f t="shared" si="214"/>
        <v>0</v>
      </c>
      <c r="GG72" s="739">
        <f t="shared" si="214"/>
        <v>0</v>
      </c>
      <c r="GH72" s="739">
        <f t="shared" si="214"/>
        <v>0</v>
      </c>
      <c r="GI72" s="739">
        <f t="shared" si="214"/>
        <v>0</v>
      </c>
      <c r="GJ72" s="739">
        <f t="shared" si="214"/>
        <v>0</v>
      </c>
      <c r="GK72" s="739">
        <f t="shared" si="214"/>
        <v>0</v>
      </c>
      <c r="GL72" s="739">
        <f t="shared" si="214"/>
        <v>0</v>
      </c>
      <c r="GM72" s="739">
        <f t="shared" si="214"/>
        <v>0</v>
      </c>
      <c r="GN72" s="739">
        <f t="shared" si="214"/>
        <v>0</v>
      </c>
      <c r="GQ72" s="1098">
        <f>IF(GQ$9=$N72,#REF!,0)</f>
        <v>0</v>
      </c>
      <c r="GR72" s="1098">
        <f>IF(GR$9=$N72,#REF!,0)</f>
        <v>0</v>
      </c>
      <c r="GS72" s="1098">
        <f>IF(GS$9=$N72,#REF!,0)</f>
        <v>0</v>
      </c>
      <c r="GT72" s="1098">
        <f>IF(GT$9=$N72,#REF!,0)</f>
        <v>0</v>
      </c>
      <c r="GU72" s="1098">
        <f>IF(GU$9=$N72,#REF!,0)</f>
        <v>0</v>
      </c>
      <c r="GV72" s="1098">
        <f>IF(GV$9=$N72,#REF!,0)</f>
        <v>0</v>
      </c>
      <c r="GW72" s="1098">
        <f>IF(GW$9=$N72,#REF!,0)</f>
        <v>0</v>
      </c>
      <c r="GX72" s="1098">
        <f>IF(GX$9=$N72,#REF!,0)</f>
        <v>0</v>
      </c>
      <c r="GY72" s="1098">
        <f>IF(GY$9=$N72,#REF!,0)</f>
        <v>0</v>
      </c>
      <c r="GZ72" s="1098">
        <f>IF(GZ$9=$N72,#REF!,0)</f>
        <v>0</v>
      </c>
      <c r="HA72" s="1098">
        <f>IF(HA$9=$N72,#REF!,0)</f>
        <v>0</v>
      </c>
      <c r="HB72" s="1098">
        <f>IF(HB$9=$N72,#REF!,0)</f>
        <v>0</v>
      </c>
      <c r="HC72" s="1098">
        <f>IF(HC$9=$N72,#REF!,0)</f>
        <v>0</v>
      </c>
      <c r="HD72" s="1098">
        <f>IF(HD$9=$N72,#REF!,0)</f>
        <v>0</v>
      </c>
      <c r="HE72" s="1098">
        <f>IF(HE$9=$N72,#REF!,0)</f>
        <v>0</v>
      </c>
      <c r="HF72" s="1098">
        <f>IF(HF$9=$N72,#REF!,0)</f>
        <v>0</v>
      </c>
      <c r="HG72" s="1098">
        <f>IF(HG$9=$N72,#REF!,0)</f>
        <v>0</v>
      </c>
      <c r="HH72" s="1098">
        <f>IF(HH$9=$N72,#REF!,0)</f>
        <v>0</v>
      </c>
      <c r="HI72" s="1098">
        <f>IF(HI$9=$N72,#REF!,0)</f>
        <v>0</v>
      </c>
      <c r="HJ72" s="1098">
        <f>IF(HJ$9=$N72,#REF!,0)</f>
        <v>0</v>
      </c>
      <c r="HK72" s="1098">
        <f>IF(HK$9=$N72,#REF!,0)</f>
        <v>0</v>
      </c>
      <c r="HL72" s="1098">
        <f>IF(HL$9=$N72,#REF!,0)</f>
        <v>0</v>
      </c>
      <c r="HM72" s="1098">
        <f>IF(HM$9=$N72,#REF!,0)</f>
        <v>0</v>
      </c>
      <c r="HN72" s="1098">
        <f>IF(HN$9=$N72,#REF!,0)</f>
        <v>0</v>
      </c>
      <c r="HO72" s="1098">
        <f>IF(HO$9=$N72,#REF!,0)</f>
        <v>0</v>
      </c>
      <c r="HP72" s="1098">
        <f>IF(HP$9=$N72,#REF!,0)</f>
        <v>0</v>
      </c>
      <c r="HQ72" s="1098">
        <f>IF(HQ$9=$N72,#REF!,0)</f>
        <v>0</v>
      </c>
      <c r="HR72" s="1098">
        <f>IF(HR$9=$N72,#REF!,0)</f>
        <v>0</v>
      </c>
      <c r="HS72" s="1098">
        <f>IF(HS$9=$N72,#REF!,0)</f>
        <v>0</v>
      </c>
      <c r="HT72" s="1098">
        <f>IF(HT$9=$N72,#REF!,0)</f>
        <v>0</v>
      </c>
      <c r="HU72" s="1098">
        <f>IF(HU$9=$N72,#REF!,0)</f>
        <v>0</v>
      </c>
      <c r="HV72" s="1098">
        <f>IF(HV$9=$N72,#REF!,0)</f>
        <v>0</v>
      </c>
      <c r="HW72" s="1098">
        <f>IF(HW$9=$N72,#REF!,0)</f>
        <v>0</v>
      </c>
      <c r="HX72" s="1098">
        <f>IF(HX$9=$N72,#REF!,0)</f>
        <v>0</v>
      </c>
      <c r="HY72" s="1098">
        <f>IF(HY$9=$N72,#REF!,0)</f>
        <v>0</v>
      </c>
      <c r="HZ72" s="1098">
        <f>IF(HZ$9=$N72,#REF!,0)</f>
        <v>0</v>
      </c>
      <c r="IA72" s="1098">
        <f>IF(IA$9=$N72,#REF!,0)</f>
        <v>0</v>
      </c>
      <c r="IB72" s="1098">
        <f>IF(IB$9=$N72,#REF!,0)</f>
        <v>0</v>
      </c>
      <c r="IC72" s="1098">
        <f>IF(IC$9=$N72,#REF!,0)</f>
        <v>0</v>
      </c>
      <c r="ID72" s="1098">
        <f>IF(ID$9=$N72,#REF!,0)</f>
        <v>0</v>
      </c>
      <c r="IE72" s="1098">
        <f>IF(IE$9=$N72,#REF!,0)</f>
        <v>0</v>
      </c>
      <c r="IF72" s="1098">
        <f>IF(IF$9=$N72,#REF!,0)</f>
        <v>0</v>
      </c>
      <c r="IG72" s="1098">
        <f>IF(IG$9=$N72,#REF!,0)</f>
        <v>0</v>
      </c>
      <c r="IH72" s="1098">
        <f>IF(IH$9=$N72,#REF!,0)</f>
        <v>0</v>
      </c>
      <c r="II72" s="1098">
        <f>IF(II$9=$N72,#REF!,0)</f>
        <v>0</v>
      </c>
      <c r="IJ72" s="1098">
        <f>IF(IJ$9=$N72,#REF!,0)</f>
        <v>0</v>
      </c>
      <c r="IK72" s="1098">
        <f>IF(IK$9=$N72,#REF!,0)</f>
        <v>0</v>
      </c>
      <c r="IL72" s="1098">
        <f>IF(IL$9=$N72,#REF!,0)</f>
        <v>0</v>
      </c>
      <c r="IM72" s="1098">
        <f>IF(IM$9=$N72,#REF!,0)</f>
        <v>0</v>
      </c>
      <c r="IN72" s="1098">
        <f>IF(IN$9=$N72,#REF!,0)</f>
        <v>0</v>
      </c>
      <c r="IO72" s="1098">
        <f>IF(IO$9=$N72,#REF!,0)</f>
        <v>0</v>
      </c>
      <c r="IP72" s="1098">
        <f>IF(IP$9=$N72,#REF!,0)</f>
        <v>0</v>
      </c>
      <c r="IQ72" s="1098">
        <f>IF(IQ$9=$N72,#REF!,0)</f>
        <v>0</v>
      </c>
      <c r="IR72" s="1098">
        <f>IF(IR$9=$N72,#REF!,0)</f>
        <v>0</v>
      </c>
      <c r="IS72" s="1098">
        <f>IF(IS$9=$N72,#REF!,0)</f>
        <v>0</v>
      </c>
      <c r="IT72" s="1098">
        <f>IF(IT$9=$N72,#REF!,0)</f>
        <v>0</v>
      </c>
      <c r="IU72" s="1098">
        <f>IF(IU$9=$N72,#REF!,0)</f>
        <v>0</v>
      </c>
      <c r="IV72" s="1098">
        <f>IF(IV$9=$N72,#REF!,0)</f>
        <v>0</v>
      </c>
      <c r="IW72" s="1098">
        <f>IF(IW$9=$N72,#REF!,0)</f>
        <v>0</v>
      </c>
      <c r="IX72" s="1098">
        <f>IF(IX$9=$N72,#REF!,0)</f>
        <v>0</v>
      </c>
      <c r="IY72" s="1098">
        <f>IF(IY$9=$N72,#REF!,0)</f>
        <v>0</v>
      </c>
      <c r="IZ72" s="1098">
        <f>IF(IZ$9=$N72,#REF!,0)</f>
        <v>0</v>
      </c>
      <c r="JA72" s="1098">
        <f>IF(JA$9=$N72,#REF!,0)</f>
        <v>0</v>
      </c>
      <c r="JB72" s="1098">
        <f>IF(JB$9=$N72,#REF!,0)</f>
        <v>0</v>
      </c>
      <c r="JC72" s="1098">
        <f>IF(JC$9=$N72,#REF!,0)</f>
        <v>0</v>
      </c>
      <c r="JD72" s="1098">
        <f>IF(JD$9=$N72,#REF!,0)</f>
        <v>0</v>
      </c>
      <c r="JE72" s="1098">
        <f>IF(JE$9=$N72,#REF!,0)</f>
        <v>0</v>
      </c>
      <c r="JF72" s="1098">
        <f>IF(JF$9=$N72,#REF!,0)</f>
        <v>0</v>
      </c>
      <c r="JG72" s="1098">
        <f>IF(JG$9=$N72,#REF!,0)</f>
        <v>0</v>
      </c>
      <c r="JH72" s="1098">
        <f>IF(JH$9=$N72,#REF!,0)</f>
        <v>0</v>
      </c>
      <c r="JI72" s="1098">
        <f>IF(JI$9=$N72,#REF!,0)</f>
        <v>0</v>
      </c>
      <c r="JJ72" s="1098">
        <f>IF(JJ$9=$N72,#REF!,0)</f>
        <v>0</v>
      </c>
      <c r="JK72" s="1098">
        <f>IF(JK$9=$N72,#REF!,0)</f>
        <v>0</v>
      </c>
      <c r="JL72" s="1098">
        <f>IF(JL$9=$N72,#REF!,0)</f>
        <v>0</v>
      </c>
      <c r="JM72" s="1098">
        <f>IF(JM$9=$N72,#REF!,0)</f>
        <v>0</v>
      </c>
      <c r="JN72" s="1098">
        <f>IF(JN$9=$N72,#REF!,0)</f>
        <v>0</v>
      </c>
      <c r="JO72" s="1098">
        <f>IF(JO$9=$N72,#REF!,0)</f>
        <v>0</v>
      </c>
      <c r="JP72" s="1098">
        <f>IF(JP$9=$N72,#REF!,0)</f>
        <v>0</v>
      </c>
      <c r="JQ72" s="1098">
        <f>IF(JQ$9=$N72,#REF!,0)</f>
        <v>0</v>
      </c>
      <c r="JR72" s="1098">
        <f>IF(JR$9=$N72,#REF!,0)</f>
        <v>0</v>
      </c>
      <c r="JS72" s="1098">
        <f>IF(JS$9=$N72,#REF!,0)</f>
        <v>0</v>
      </c>
      <c r="JT72" s="1098">
        <f>IF(JT$9=$N72,#REF!,0)</f>
        <v>0</v>
      </c>
      <c r="JU72" s="1098">
        <f>IF(JU$9=$N72,#REF!,0)</f>
        <v>0</v>
      </c>
      <c r="JV72" s="1098">
        <f>IF(JV$9=$N72,#REF!,0)</f>
        <v>0</v>
      </c>
      <c r="JW72" s="1098">
        <f>IF(JW$9=$N72,#REF!,0)</f>
        <v>0</v>
      </c>
      <c r="JX72" s="681"/>
      <c r="JZ72" s="681">
        <f t="shared" si="186"/>
        <v>0</v>
      </c>
      <c r="KA72" s="681">
        <f t="shared" si="186"/>
        <v>260000</v>
      </c>
      <c r="KB72" s="681">
        <f t="shared" si="186"/>
        <v>0</v>
      </c>
      <c r="KC72" s="681">
        <f t="shared" si="186"/>
        <v>0</v>
      </c>
      <c r="KD72" s="681">
        <f t="shared" si="186"/>
        <v>0</v>
      </c>
      <c r="KE72" s="681">
        <f t="shared" si="186"/>
        <v>0</v>
      </c>
      <c r="KF72" s="681">
        <f t="shared" si="186"/>
        <v>0</v>
      </c>
      <c r="KG72" s="681">
        <f t="shared" si="186"/>
        <v>0</v>
      </c>
      <c r="KH72" s="681">
        <f t="shared" si="186"/>
        <v>0</v>
      </c>
      <c r="KI72" s="681">
        <f t="shared" si="186"/>
        <v>0</v>
      </c>
      <c r="KJ72" s="681">
        <f t="shared" si="186"/>
        <v>0</v>
      </c>
      <c r="KN72" s="1098">
        <f t="shared" si="185"/>
        <v>0</v>
      </c>
      <c r="KO72" s="1098">
        <f t="shared" si="185"/>
        <v>0</v>
      </c>
      <c r="KP72" s="1098">
        <f t="shared" si="185"/>
        <v>0</v>
      </c>
      <c r="KQ72" s="1098">
        <f t="shared" si="185"/>
        <v>0</v>
      </c>
      <c r="KR72" s="1098">
        <f t="shared" si="185"/>
        <v>0</v>
      </c>
      <c r="KS72" s="1098">
        <f t="shared" si="185"/>
        <v>0</v>
      </c>
      <c r="KT72" s="1098">
        <f t="shared" si="185"/>
        <v>0</v>
      </c>
      <c r="KU72" s="1098">
        <f t="shared" si="185"/>
        <v>0</v>
      </c>
      <c r="KV72" s="1098">
        <f t="shared" si="185"/>
        <v>0</v>
      </c>
      <c r="KW72" s="1098">
        <f t="shared" si="185"/>
        <v>0</v>
      </c>
      <c r="KX72" s="1098">
        <f t="shared" si="185"/>
        <v>0</v>
      </c>
      <c r="KY72" s="1098">
        <f t="shared" si="185"/>
        <v>0</v>
      </c>
      <c r="KZ72" s="1098">
        <f t="shared" si="185"/>
        <v>0</v>
      </c>
      <c r="LA72" s="1098">
        <f t="shared" si="185"/>
        <v>0</v>
      </c>
      <c r="LB72" s="1098">
        <f t="shared" si="185"/>
        <v>0</v>
      </c>
      <c r="LC72" s="1098">
        <f t="shared" si="185"/>
        <v>0</v>
      </c>
      <c r="LD72" s="1098">
        <f t="shared" si="184"/>
        <v>0</v>
      </c>
      <c r="LE72" s="1098">
        <f t="shared" si="184"/>
        <v>0</v>
      </c>
      <c r="LF72" s="1098">
        <f t="shared" si="184"/>
        <v>0</v>
      </c>
      <c r="LG72" s="1098">
        <f t="shared" si="184"/>
        <v>0</v>
      </c>
      <c r="LH72" s="1098">
        <f t="shared" si="184"/>
        <v>0</v>
      </c>
      <c r="LI72" s="1098">
        <f t="shared" si="184"/>
        <v>0</v>
      </c>
      <c r="LJ72" s="1098">
        <f t="shared" si="184"/>
        <v>0</v>
      </c>
      <c r="LK72" s="1098">
        <f t="shared" si="184"/>
        <v>0</v>
      </c>
      <c r="LL72" s="1098">
        <f t="shared" si="184"/>
        <v>0</v>
      </c>
      <c r="LM72" s="1098">
        <f t="shared" si="184"/>
        <v>0</v>
      </c>
      <c r="LN72" s="1098">
        <f t="shared" si="184"/>
        <v>0</v>
      </c>
      <c r="LO72" s="1098">
        <f t="shared" si="184"/>
        <v>0</v>
      </c>
      <c r="LP72" s="1098">
        <f t="shared" si="184"/>
        <v>0</v>
      </c>
      <c r="LQ72" s="1098">
        <f t="shared" si="184"/>
        <v>0</v>
      </c>
      <c r="LR72" s="1098">
        <f t="shared" si="184"/>
        <v>0</v>
      </c>
      <c r="LS72" s="1098">
        <f t="shared" si="180"/>
        <v>0</v>
      </c>
    </row>
    <row r="73" spans="1:331" ht="20.100000000000001" customHeight="1" x14ac:dyDescent="0.35">
      <c r="A73" s="668"/>
      <c r="B73" s="871" t="s">
        <v>754</v>
      </c>
      <c r="C73" s="870" t="s">
        <v>9</v>
      </c>
      <c r="D73" s="871"/>
      <c r="E73" s="871"/>
      <c r="F73" s="871"/>
      <c r="G73" s="871"/>
      <c r="H73" s="871"/>
      <c r="I73" s="871"/>
      <c r="J73" s="871" t="s">
        <v>194</v>
      </c>
      <c r="K73" s="885"/>
      <c r="L73" s="890"/>
      <c r="M73" s="874">
        <v>323</v>
      </c>
      <c r="N73" s="874" t="s">
        <v>172</v>
      </c>
      <c r="O73" s="135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635"/>
      <c r="AJ73" s="31"/>
      <c r="AK73" s="31"/>
      <c r="AL73" s="31"/>
      <c r="AM73" s="31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31"/>
      <c r="AZ73" s="31"/>
      <c r="BA73" s="31"/>
      <c r="BB73" s="54"/>
      <c r="BC73" s="54"/>
      <c r="BD73" s="54"/>
      <c r="BE73" s="54"/>
      <c r="BF73" s="54"/>
      <c r="BG73" s="106">
        <f>SUM(BG74)</f>
        <v>0</v>
      </c>
      <c r="BH73" s="106">
        <f>SUM(BH74)</f>
        <v>0</v>
      </c>
      <c r="BI73" s="31"/>
      <c r="BJ73" s="106">
        <f>SUM(BJ74)</f>
        <v>0</v>
      </c>
      <c r="BK73" s="106">
        <f>SUM(BK74)</f>
        <v>0</v>
      </c>
      <c r="BL73" s="106">
        <f t="shared" si="31"/>
        <v>0</v>
      </c>
      <c r="BM73" s="106"/>
      <c r="BN73" s="106"/>
      <c r="BO73" s="106">
        <f>SUM(BO74)</f>
        <v>0</v>
      </c>
      <c r="BP73" s="106"/>
      <c r="BQ73" s="106"/>
      <c r="BR73" s="106">
        <f>SUM(BR74)</f>
        <v>495000</v>
      </c>
      <c r="BS73" s="106">
        <f>SUM(BS74)</f>
        <v>495000</v>
      </c>
      <c r="BT73" s="106">
        <f>SUM(BT74)</f>
        <v>0</v>
      </c>
      <c r="BU73" s="106">
        <f>SUM(BU74)</f>
        <v>0</v>
      </c>
      <c r="BV73" s="106">
        <f>SUM(BV74)</f>
        <v>495000</v>
      </c>
      <c r="BW73" s="106"/>
      <c r="BX73" s="106"/>
      <c r="BY73" s="106">
        <f>SUM(BY74)</f>
        <v>0</v>
      </c>
      <c r="BZ73" s="106">
        <f>SUM(BZ74)</f>
        <v>0</v>
      </c>
      <c r="CA73" s="106">
        <f t="shared" si="8"/>
        <v>0</v>
      </c>
      <c r="CB73" s="106">
        <f t="shared" si="9"/>
        <v>0</v>
      </c>
      <c r="CC73" s="106">
        <f>SUM(CC74)</f>
        <v>0</v>
      </c>
      <c r="CD73" s="106">
        <f>SUM(CD74)</f>
        <v>0</v>
      </c>
      <c r="CE73" s="106">
        <f>SUM(CE74)</f>
        <v>495000</v>
      </c>
      <c r="CF73" s="106">
        <f>SUM(CF74)</f>
        <v>132000</v>
      </c>
      <c r="CG73" s="106">
        <f t="shared" si="154"/>
        <v>26.666666666666668</v>
      </c>
      <c r="CH73" s="106">
        <f>SUM(CH74)</f>
        <v>0</v>
      </c>
      <c r="CI73" s="106">
        <f>SUM(CI74)</f>
        <v>495000</v>
      </c>
      <c r="CJ73" s="106"/>
      <c r="CK73" s="106">
        <f t="shared" si="11"/>
        <v>0</v>
      </c>
      <c r="CL73" s="106">
        <f>SUM(CL74)</f>
        <v>0</v>
      </c>
      <c r="CM73" s="106">
        <f>SUM(CM74)</f>
        <v>495000</v>
      </c>
      <c r="CN73" s="106"/>
      <c r="CO73" s="106">
        <f t="shared" si="12"/>
        <v>0</v>
      </c>
      <c r="CP73" s="106">
        <f>SUM(CP74)</f>
        <v>0</v>
      </c>
      <c r="CQ73" s="106">
        <f>SUM(CQ74)</f>
        <v>495000</v>
      </c>
      <c r="CR73" s="106">
        <f>SUM(CR74)</f>
        <v>310750</v>
      </c>
      <c r="CS73" s="106">
        <f t="shared" si="167"/>
        <v>62.777777777777779</v>
      </c>
      <c r="CT73" s="106">
        <f>SUM(CT74)</f>
        <v>-95262.5</v>
      </c>
      <c r="CU73" s="106">
        <f>SUM(CU74)</f>
        <v>399737.5</v>
      </c>
      <c r="CV73" s="106">
        <f>SUM(CV74)</f>
        <v>310750</v>
      </c>
      <c r="CW73" s="106">
        <f t="shared" si="169"/>
        <v>77.738515901060069</v>
      </c>
      <c r="CX73" s="106">
        <f t="shared" ref="CX73:DH73" si="215">SUM(CX74)</f>
        <v>-1412.5</v>
      </c>
      <c r="CY73" s="106">
        <f t="shared" si="215"/>
        <v>398325</v>
      </c>
      <c r="CZ73" s="106">
        <f t="shared" si="215"/>
        <v>0</v>
      </c>
      <c r="DA73" s="106">
        <f t="shared" si="215"/>
        <v>0</v>
      </c>
      <c r="DB73" s="106">
        <f t="shared" si="215"/>
        <v>283250</v>
      </c>
      <c r="DC73" s="106">
        <f>SUM(DC74)</f>
        <v>149725</v>
      </c>
      <c r="DD73" s="106">
        <f t="shared" si="171"/>
        <v>52.85966460723742</v>
      </c>
      <c r="DE73" s="106">
        <f t="shared" si="172"/>
        <v>57.58653846153846</v>
      </c>
      <c r="DF73" s="106">
        <f>SUM(DF74)</f>
        <v>398325</v>
      </c>
      <c r="DG73" s="106">
        <f t="shared" si="215"/>
        <v>260000</v>
      </c>
      <c r="DH73" s="106">
        <f t="shared" si="215"/>
        <v>69212.5</v>
      </c>
      <c r="DI73" s="106">
        <f t="shared" si="173"/>
        <v>26.62019230769231</v>
      </c>
      <c r="DJ73" s="106">
        <f>SUM(DJ74)</f>
        <v>0</v>
      </c>
      <c r="DK73" s="106">
        <f>SUM(DK74)</f>
        <v>260000</v>
      </c>
      <c r="DL73" s="106">
        <f t="shared" si="187"/>
        <v>153.20192307692309</v>
      </c>
      <c r="DM73" s="106">
        <f>SUM(DM74)</f>
        <v>0</v>
      </c>
      <c r="DN73" s="106">
        <f>SUM(DN74)</f>
        <v>260000</v>
      </c>
      <c r="DO73" s="106">
        <f>SUM(DO74)</f>
        <v>165262.5</v>
      </c>
      <c r="DP73" s="106">
        <f t="shared" si="188"/>
        <v>63.5625</v>
      </c>
      <c r="DQ73" s="106">
        <f>SUM(DQ74)</f>
        <v>-10000</v>
      </c>
      <c r="DR73" s="106">
        <f>SUM(DR74)</f>
        <v>250000</v>
      </c>
      <c r="DS73" s="106">
        <f>SUM(DS74)</f>
        <v>216112.5</v>
      </c>
      <c r="DT73" s="106">
        <f t="shared" si="21"/>
        <v>86.445000000000007</v>
      </c>
      <c r="DU73" s="106">
        <f t="shared" ref="DU73:EB73" si="216">SUM(DU74)</f>
        <v>-8462.5</v>
      </c>
      <c r="DV73" s="106">
        <f t="shared" si="216"/>
        <v>241537.5</v>
      </c>
      <c r="DW73" s="106">
        <f t="shared" si="216"/>
        <v>260000</v>
      </c>
      <c r="DX73" s="106">
        <f t="shared" si="216"/>
        <v>0</v>
      </c>
      <c r="DY73" s="106">
        <f t="shared" si="216"/>
        <v>0</v>
      </c>
      <c r="DZ73" s="106">
        <f>SUM(DZ74)</f>
        <v>149725</v>
      </c>
      <c r="EA73" s="106">
        <f t="shared" si="216"/>
        <v>260000</v>
      </c>
      <c r="EB73" s="106">
        <f t="shared" si="216"/>
        <v>48025</v>
      </c>
      <c r="EC73" s="106">
        <f t="shared" si="23"/>
        <v>18.471153846153847</v>
      </c>
      <c r="ED73" s="106">
        <f>SUM(ED74)</f>
        <v>-183475</v>
      </c>
      <c r="EE73" s="106">
        <f>SUM(EE74)</f>
        <v>76525</v>
      </c>
      <c r="EF73" s="106">
        <f>SUM(EF74)</f>
        <v>0</v>
      </c>
      <c r="EG73" s="106">
        <f t="shared" si="24"/>
        <v>0</v>
      </c>
      <c r="EH73" s="106" t="e">
        <f>SUM(EH74)</f>
        <v>#REF!</v>
      </c>
      <c r="EI73" s="106">
        <f>IFERROR(#REF!/DZ73*100,)</f>
        <v>0</v>
      </c>
      <c r="EJ73" s="106">
        <f>IFERROR(#REF!/#REF!*100,)</f>
        <v>0</v>
      </c>
      <c r="EK73" s="106">
        <f t="shared" ref="EK73:EM73" si="217">SUM(EK74)</f>
        <v>380000</v>
      </c>
      <c r="EL73" s="106">
        <f t="shared" si="217"/>
        <v>0</v>
      </c>
      <c r="EM73" s="106">
        <f t="shared" si="217"/>
        <v>0</v>
      </c>
      <c r="EN73" s="111"/>
      <c r="EO73" s="111"/>
      <c r="EP73" s="111"/>
      <c r="EQ73" s="111"/>
      <c r="ER73" s="111"/>
      <c r="ES73" s="146">
        <f t="shared" si="26"/>
        <v>0</v>
      </c>
      <c r="EX73" s="739">
        <f>IF(EX$9=$K73,#REF!,0)</f>
        <v>0</v>
      </c>
      <c r="EY73" s="739">
        <f>IF(EY$9=$K73,#REF!,0)</f>
        <v>0</v>
      </c>
      <c r="EZ73" s="739">
        <f>IF(EZ$9=$K73,#REF!,0)</f>
        <v>0</v>
      </c>
      <c r="FA73" s="739">
        <f>IF(FA$9=$K73,#REF!,0)</f>
        <v>0</v>
      </c>
      <c r="FB73" s="739">
        <f>IF(FB$9=$K73,#REF!,0)</f>
        <v>0</v>
      </c>
      <c r="FC73" s="739">
        <f>IF(FC$9=$K73,#REF!,0)</f>
        <v>0</v>
      </c>
      <c r="FD73" s="739">
        <f>IF(FD$9=$K73,#REF!,0)</f>
        <v>0</v>
      </c>
      <c r="FE73" s="739">
        <f>IF(FE$9=$K73,#REF!,0)</f>
        <v>0</v>
      </c>
      <c r="FF73" s="739">
        <f>IF(FF$9=$K73,#REF!,0)</f>
        <v>0</v>
      </c>
      <c r="FG73" s="739">
        <f>IF(FG$9=$K73,#REF!,0)</f>
        <v>0</v>
      </c>
      <c r="FH73" s="739">
        <f>IF(FH$9=$K73,#REF!,0)</f>
        <v>0</v>
      </c>
      <c r="FI73" s="739">
        <f>IF(FI$9=$K73,#REF!,0)</f>
        <v>0</v>
      </c>
      <c r="FJ73" s="739">
        <f>IF(FJ$9=$K73,#REF!,0)</f>
        <v>0</v>
      </c>
      <c r="FK73" s="739">
        <f>IF(FK$9=$K73,#REF!,0)</f>
        <v>0</v>
      </c>
      <c r="FL73" s="739">
        <f>IF(FL$9=$K73,#REF!,0)</f>
        <v>0</v>
      </c>
      <c r="FM73" s="739">
        <f>IF(FM$9=$K73,#REF!,0)</f>
        <v>0</v>
      </c>
      <c r="FN73" s="739">
        <f>IF(FN$9=$K73,#REF!,0)</f>
        <v>0</v>
      </c>
      <c r="FO73" s="739">
        <f>IF(FO$9=$K73,#REF!,0)</f>
        <v>0</v>
      </c>
      <c r="FP73" s="739">
        <f>IF(FP$9=$K73,#REF!,0)</f>
        <v>0</v>
      </c>
      <c r="FQ73" s="739">
        <f>IF(FQ$9=$K73,#REF!,0)</f>
        <v>0</v>
      </c>
      <c r="FU73" s="739">
        <f t="shared" si="213"/>
        <v>0</v>
      </c>
      <c r="FV73" s="739">
        <f t="shared" si="213"/>
        <v>0</v>
      </c>
      <c r="FW73" s="739">
        <f t="shared" si="213"/>
        <v>0</v>
      </c>
      <c r="FX73" s="739">
        <f t="shared" si="213"/>
        <v>0</v>
      </c>
      <c r="FY73" s="739">
        <f t="shared" si="213"/>
        <v>0</v>
      </c>
      <c r="FZ73" s="739">
        <f t="shared" si="213"/>
        <v>0</v>
      </c>
      <c r="GA73" s="739">
        <f t="shared" si="213"/>
        <v>0</v>
      </c>
      <c r="GB73" s="739">
        <f t="shared" si="213"/>
        <v>0</v>
      </c>
      <c r="GC73" s="739">
        <f t="shared" si="213"/>
        <v>0</v>
      </c>
      <c r="GD73" s="739">
        <f t="shared" si="213"/>
        <v>0</v>
      </c>
      <c r="GE73" s="739">
        <f t="shared" si="214"/>
        <v>0</v>
      </c>
      <c r="GF73" s="739">
        <f t="shared" si="214"/>
        <v>0</v>
      </c>
      <c r="GG73" s="739">
        <f t="shared" si="214"/>
        <v>0</v>
      </c>
      <c r="GH73" s="739">
        <f t="shared" si="214"/>
        <v>0</v>
      </c>
      <c r="GI73" s="739">
        <f t="shared" si="214"/>
        <v>0</v>
      </c>
      <c r="GJ73" s="739">
        <f t="shared" si="214"/>
        <v>0</v>
      </c>
      <c r="GK73" s="739">
        <f t="shared" si="214"/>
        <v>0</v>
      </c>
      <c r="GL73" s="739">
        <f t="shared" si="214"/>
        <v>0</v>
      </c>
      <c r="GM73" s="739">
        <f t="shared" si="214"/>
        <v>0</v>
      </c>
      <c r="GN73" s="739">
        <f t="shared" si="214"/>
        <v>0</v>
      </c>
      <c r="GQ73" s="1098">
        <f>IF(GQ$9=$N73,#REF!,0)</f>
        <v>0</v>
      </c>
      <c r="GR73" s="1098">
        <f>IF(GR$9=$N73,#REF!,0)</f>
        <v>0</v>
      </c>
      <c r="GS73" s="1098">
        <f>IF(GS$9=$N73,#REF!,0)</f>
        <v>0</v>
      </c>
      <c r="GT73" s="1098">
        <f>IF(GT$9=$N73,#REF!,0)</f>
        <v>0</v>
      </c>
      <c r="GU73" s="1098">
        <f>IF(GU$9=$N73,#REF!,0)</f>
        <v>0</v>
      </c>
      <c r="GV73" s="1098">
        <f>IF(GV$9=$N73,#REF!,0)</f>
        <v>0</v>
      </c>
      <c r="GW73" s="1098">
        <f>IF(GW$9=$N73,#REF!,0)</f>
        <v>0</v>
      </c>
      <c r="GX73" s="1098">
        <f>IF(GX$9=$N73,#REF!,0)</f>
        <v>0</v>
      </c>
      <c r="GY73" s="1098">
        <f>IF(GY$9=$N73,#REF!,0)</f>
        <v>0</v>
      </c>
      <c r="GZ73" s="1098">
        <f>IF(GZ$9=$N73,#REF!,0)</f>
        <v>0</v>
      </c>
      <c r="HA73" s="1098">
        <f>IF(HA$9=$N73,#REF!,0)</f>
        <v>0</v>
      </c>
      <c r="HB73" s="1098">
        <f>IF(HB$9=$N73,#REF!,0)</f>
        <v>0</v>
      </c>
      <c r="HC73" s="1098">
        <f>IF(HC$9=$N73,#REF!,0)</f>
        <v>0</v>
      </c>
      <c r="HD73" s="1098">
        <f>IF(HD$9=$N73,#REF!,0)</f>
        <v>0</v>
      </c>
      <c r="HE73" s="1098">
        <f>IF(HE$9=$N73,#REF!,0)</f>
        <v>0</v>
      </c>
      <c r="HF73" s="1098">
        <f>IF(HF$9=$N73,#REF!,0)</f>
        <v>0</v>
      </c>
      <c r="HG73" s="1098">
        <f>IF(HG$9=$N73,#REF!,0)</f>
        <v>0</v>
      </c>
      <c r="HH73" s="1098">
        <f>IF(HH$9=$N73,#REF!,0)</f>
        <v>0</v>
      </c>
      <c r="HI73" s="1098">
        <f>IF(HI$9=$N73,#REF!,0)</f>
        <v>0</v>
      </c>
      <c r="HJ73" s="1098">
        <f>IF(HJ$9=$N73,#REF!,0)</f>
        <v>0</v>
      </c>
      <c r="HK73" s="1098">
        <f>IF(HK$9=$N73,#REF!,0)</f>
        <v>0</v>
      </c>
      <c r="HL73" s="1098">
        <f>IF(HL$9=$N73,#REF!,0)</f>
        <v>0</v>
      </c>
      <c r="HM73" s="1098">
        <f>IF(HM$9=$N73,#REF!,0)</f>
        <v>0</v>
      </c>
      <c r="HN73" s="1098">
        <f>IF(HN$9=$N73,#REF!,0)</f>
        <v>0</v>
      </c>
      <c r="HO73" s="1098">
        <f>IF(HO$9=$N73,#REF!,0)</f>
        <v>0</v>
      </c>
      <c r="HP73" s="1098">
        <f>IF(HP$9=$N73,#REF!,0)</f>
        <v>0</v>
      </c>
      <c r="HQ73" s="1098">
        <f>IF(HQ$9=$N73,#REF!,0)</f>
        <v>0</v>
      </c>
      <c r="HR73" s="1098">
        <f>IF(HR$9=$N73,#REF!,0)</f>
        <v>0</v>
      </c>
      <c r="HS73" s="1098">
        <f>IF(HS$9=$N73,#REF!,0)</f>
        <v>0</v>
      </c>
      <c r="HT73" s="1098">
        <f>IF(HT$9=$N73,#REF!,0)</f>
        <v>0</v>
      </c>
      <c r="HU73" s="1098">
        <f>IF(HU$9=$N73,#REF!,0)</f>
        <v>0</v>
      </c>
      <c r="HV73" s="1098">
        <f>IF(HV$9=$N73,#REF!,0)</f>
        <v>0</v>
      </c>
      <c r="HW73" s="1098">
        <f>IF(HW$9=$N73,#REF!,0)</f>
        <v>0</v>
      </c>
      <c r="HX73" s="1098">
        <f>IF(HX$9=$N73,#REF!,0)</f>
        <v>0</v>
      </c>
      <c r="HY73" s="1098">
        <f>IF(HY$9=$N73,#REF!,0)</f>
        <v>0</v>
      </c>
      <c r="HZ73" s="1098">
        <f>IF(HZ$9=$N73,#REF!,0)</f>
        <v>0</v>
      </c>
      <c r="IA73" s="1098">
        <f>IF(IA$9=$N73,#REF!,0)</f>
        <v>0</v>
      </c>
      <c r="IB73" s="1098">
        <f>IF(IB$9=$N73,#REF!,0)</f>
        <v>0</v>
      </c>
      <c r="IC73" s="1098">
        <f>IF(IC$9=$N73,#REF!,0)</f>
        <v>0</v>
      </c>
      <c r="ID73" s="1098">
        <f>IF(ID$9=$N73,#REF!,0)</f>
        <v>0</v>
      </c>
      <c r="IE73" s="1098">
        <f>IF(IE$9=$N73,#REF!,0)</f>
        <v>0</v>
      </c>
      <c r="IF73" s="1098">
        <f>IF(IF$9=$N73,#REF!,0)</f>
        <v>0</v>
      </c>
      <c r="IG73" s="1098">
        <f>IF(IG$9=$N73,#REF!,0)</f>
        <v>0</v>
      </c>
      <c r="IH73" s="1098">
        <f>IF(IH$9=$N73,#REF!,0)</f>
        <v>0</v>
      </c>
      <c r="II73" s="1098">
        <f>IF(II$9=$N73,#REF!,0)</f>
        <v>0</v>
      </c>
      <c r="IJ73" s="1098">
        <f>IF(IJ$9=$N73,#REF!,0)</f>
        <v>0</v>
      </c>
      <c r="IK73" s="1098">
        <f>IF(IK$9=$N73,#REF!,0)</f>
        <v>0</v>
      </c>
      <c r="IL73" s="1098">
        <f>IF(IL$9=$N73,#REF!,0)</f>
        <v>0</v>
      </c>
      <c r="IM73" s="1098">
        <f>IF(IM$9=$N73,#REF!,0)</f>
        <v>0</v>
      </c>
      <c r="IN73" s="1098">
        <f>IF(IN$9=$N73,#REF!,0)</f>
        <v>0</v>
      </c>
      <c r="IO73" s="1098">
        <f>IF(IO$9=$N73,#REF!,0)</f>
        <v>0</v>
      </c>
      <c r="IP73" s="1098">
        <f>IF(IP$9=$N73,#REF!,0)</f>
        <v>0</v>
      </c>
      <c r="IQ73" s="1098">
        <f>IF(IQ$9=$N73,#REF!,0)</f>
        <v>0</v>
      </c>
      <c r="IR73" s="1098">
        <f>IF(IR$9=$N73,#REF!,0)</f>
        <v>0</v>
      </c>
      <c r="IS73" s="1098">
        <f>IF(IS$9=$N73,#REF!,0)</f>
        <v>0</v>
      </c>
      <c r="IT73" s="1098">
        <f>IF(IT$9=$N73,#REF!,0)</f>
        <v>0</v>
      </c>
      <c r="IU73" s="1098">
        <f>IF(IU$9=$N73,#REF!,0)</f>
        <v>0</v>
      </c>
      <c r="IV73" s="1098">
        <f>IF(IV$9=$N73,#REF!,0)</f>
        <v>0</v>
      </c>
      <c r="IW73" s="1098">
        <f>IF(IW$9=$N73,#REF!,0)</f>
        <v>0</v>
      </c>
      <c r="IX73" s="1098">
        <f>IF(IX$9=$N73,#REF!,0)</f>
        <v>0</v>
      </c>
      <c r="IY73" s="1098">
        <f>IF(IY$9=$N73,#REF!,0)</f>
        <v>0</v>
      </c>
      <c r="IZ73" s="1098">
        <f>IF(IZ$9=$N73,#REF!,0)</f>
        <v>0</v>
      </c>
      <c r="JA73" s="1098">
        <f>IF(JA$9=$N73,#REF!,0)</f>
        <v>0</v>
      </c>
      <c r="JB73" s="1098">
        <f>IF(JB$9=$N73,#REF!,0)</f>
        <v>0</v>
      </c>
      <c r="JC73" s="1098">
        <f>IF(JC$9=$N73,#REF!,0)</f>
        <v>0</v>
      </c>
      <c r="JD73" s="1098">
        <f>IF(JD$9=$N73,#REF!,0)</f>
        <v>0</v>
      </c>
      <c r="JE73" s="1098">
        <f>IF(JE$9=$N73,#REF!,0)</f>
        <v>0</v>
      </c>
      <c r="JF73" s="1098">
        <f>IF(JF$9=$N73,#REF!,0)</f>
        <v>0</v>
      </c>
      <c r="JG73" s="1098">
        <f>IF(JG$9=$N73,#REF!,0)</f>
        <v>0</v>
      </c>
      <c r="JH73" s="1098">
        <f>IF(JH$9=$N73,#REF!,0)</f>
        <v>0</v>
      </c>
      <c r="JI73" s="1098">
        <f>IF(JI$9=$N73,#REF!,0)</f>
        <v>0</v>
      </c>
      <c r="JJ73" s="1098">
        <f>IF(JJ$9=$N73,#REF!,0)</f>
        <v>0</v>
      </c>
      <c r="JK73" s="1098">
        <f>IF(JK$9=$N73,#REF!,0)</f>
        <v>0</v>
      </c>
      <c r="JL73" s="1098">
        <f>IF(JL$9=$N73,#REF!,0)</f>
        <v>0</v>
      </c>
      <c r="JM73" s="1098">
        <f>IF(JM$9=$N73,#REF!,0)</f>
        <v>0</v>
      </c>
      <c r="JN73" s="1098">
        <f>IF(JN$9=$N73,#REF!,0)</f>
        <v>0</v>
      </c>
      <c r="JO73" s="1098">
        <f>IF(JO$9=$N73,#REF!,0)</f>
        <v>0</v>
      </c>
      <c r="JP73" s="1098">
        <f>IF(JP$9=$N73,#REF!,0)</f>
        <v>0</v>
      </c>
      <c r="JQ73" s="1098">
        <f>IF(JQ$9=$N73,#REF!,0)</f>
        <v>0</v>
      </c>
      <c r="JR73" s="1098">
        <f>IF(JR$9=$N73,#REF!,0)</f>
        <v>0</v>
      </c>
      <c r="JS73" s="1098">
        <f>IF(JS$9=$N73,#REF!,0)</f>
        <v>0</v>
      </c>
      <c r="JT73" s="1098">
        <f>IF(JT$9=$N73,#REF!,0)</f>
        <v>0</v>
      </c>
      <c r="JU73" s="1098">
        <f>IF(JU$9=$N73,#REF!,0)</f>
        <v>0</v>
      </c>
      <c r="JV73" s="1098">
        <f>IF(JV$9=$N73,#REF!,0)</f>
        <v>0</v>
      </c>
      <c r="JW73" s="1098">
        <f>IF(JW$9=$N73,#REF!,0)</f>
        <v>0</v>
      </c>
      <c r="JX73" s="681"/>
      <c r="JZ73" s="681">
        <f t="shared" si="186"/>
        <v>0</v>
      </c>
      <c r="KA73" s="681">
        <f t="shared" si="186"/>
        <v>0</v>
      </c>
      <c r="KB73" s="681">
        <f t="shared" si="186"/>
        <v>0</v>
      </c>
      <c r="KC73" s="681">
        <f t="shared" si="186"/>
        <v>0</v>
      </c>
      <c r="KD73" s="681">
        <f t="shared" si="186"/>
        <v>0</v>
      </c>
      <c r="KE73" s="681">
        <f t="shared" si="186"/>
        <v>0</v>
      </c>
      <c r="KF73" s="681">
        <f t="shared" si="186"/>
        <v>0</v>
      </c>
      <c r="KG73" s="681">
        <f t="shared" si="186"/>
        <v>0</v>
      </c>
      <c r="KH73" s="681">
        <f t="shared" si="186"/>
        <v>0</v>
      </c>
      <c r="KI73" s="681">
        <f t="shared" si="186"/>
        <v>0</v>
      </c>
      <c r="KJ73" s="681">
        <f t="shared" si="186"/>
        <v>0</v>
      </c>
      <c r="KN73" s="1098">
        <f t="shared" si="185"/>
        <v>0</v>
      </c>
      <c r="KO73" s="1098">
        <f t="shared" si="185"/>
        <v>0</v>
      </c>
      <c r="KP73" s="1098">
        <f t="shared" si="185"/>
        <v>0</v>
      </c>
      <c r="KQ73" s="1098">
        <f t="shared" si="185"/>
        <v>0</v>
      </c>
      <c r="KR73" s="1098">
        <f t="shared" si="185"/>
        <v>0</v>
      </c>
      <c r="KS73" s="1098">
        <f t="shared" si="185"/>
        <v>241537.5</v>
      </c>
      <c r="KT73" s="1098">
        <f t="shared" si="185"/>
        <v>0</v>
      </c>
      <c r="KU73" s="1098">
        <f t="shared" si="185"/>
        <v>0</v>
      </c>
      <c r="KV73" s="1098">
        <f t="shared" si="185"/>
        <v>0</v>
      </c>
      <c r="KW73" s="1098">
        <f t="shared" si="185"/>
        <v>0</v>
      </c>
      <c r="KX73" s="1098">
        <f t="shared" si="185"/>
        <v>0</v>
      </c>
      <c r="KY73" s="1098">
        <f t="shared" si="185"/>
        <v>0</v>
      </c>
      <c r="KZ73" s="1098">
        <f t="shared" si="185"/>
        <v>0</v>
      </c>
      <c r="LA73" s="1098">
        <f t="shared" si="185"/>
        <v>0</v>
      </c>
      <c r="LB73" s="1098">
        <f t="shared" si="185"/>
        <v>0</v>
      </c>
      <c r="LC73" s="1098">
        <f t="shared" si="185"/>
        <v>0</v>
      </c>
      <c r="LD73" s="1098">
        <f t="shared" si="184"/>
        <v>0</v>
      </c>
      <c r="LE73" s="1098">
        <f t="shared" si="184"/>
        <v>0</v>
      </c>
      <c r="LF73" s="1098">
        <f t="shared" si="184"/>
        <v>0</v>
      </c>
      <c r="LG73" s="1098">
        <f t="shared" si="184"/>
        <v>0</v>
      </c>
      <c r="LH73" s="1098">
        <f t="shared" si="184"/>
        <v>0</v>
      </c>
      <c r="LI73" s="1098">
        <f t="shared" si="184"/>
        <v>0</v>
      </c>
      <c r="LJ73" s="1098">
        <f t="shared" si="184"/>
        <v>0</v>
      </c>
      <c r="LK73" s="1098">
        <f t="shared" si="184"/>
        <v>0</v>
      </c>
      <c r="LL73" s="1098">
        <f t="shared" si="184"/>
        <v>0</v>
      </c>
      <c r="LM73" s="1098">
        <f t="shared" si="184"/>
        <v>0</v>
      </c>
      <c r="LN73" s="1098">
        <f t="shared" si="184"/>
        <v>0</v>
      </c>
      <c r="LO73" s="1098">
        <f t="shared" si="184"/>
        <v>0</v>
      </c>
      <c r="LP73" s="1098">
        <f t="shared" si="184"/>
        <v>0</v>
      </c>
      <c r="LQ73" s="1098">
        <f t="shared" si="184"/>
        <v>0</v>
      </c>
      <c r="LR73" s="1098">
        <f t="shared" si="184"/>
        <v>0</v>
      </c>
      <c r="LS73" s="1098">
        <f t="shared" si="180"/>
        <v>0</v>
      </c>
    </row>
    <row r="74" spans="1:331" ht="20.100000000000001" customHeight="1" x14ac:dyDescent="0.35">
      <c r="A74" s="685"/>
      <c r="B74" s="872"/>
      <c r="C74" s="1223"/>
      <c r="D74" s="872"/>
      <c r="E74" s="872"/>
      <c r="F74" s="872"/>
      <c r="G74" s="872"/>
      <c r="H74" s="872"/>
      <c r="I74" s="872"/>
      <c r="J74" s="872" t="s">
        <v>194</v>
      </c>
      <c r="K74" s="887"/>
      <c r="L74" s="888"/>
      <c r="M74" s="893"/>
      <c r="N74" s="893">
        <v>3231</v>
      </c>
      <c r="O74" s="1030" t="s">
        <v>173</v>
      </c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622"/>
      <c r="AJ74" s="35"/>
      <c r="AK74" s="35"/>
      <c r="AL74" s="35"/>
      <c r="AM74" s="35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5"/>
      <c r="AZ74" s="35"/>
      <c r="BA74" s="35"/>
      <c r="BB74" s="38"/>
      <c r="BC74" s="38"/>
      <c r="BD74" s="38"/>
      <c r="BE74" s="38"/>
      <c r="BF74" s="38"/>
      <c r="BG74" s="38">
        <v>0</v>
      </c>
      <c r="BH74" s="38">
        <v>0</v>
      </c>
      <c r="BI74" s="35"/>
      <c r="BJ74" s="38">
        <v>0</v>
      </c>
      <c r="BK74" s="38">
        <v>0</v>
      </c>
      <c r="BL74" s="38">
        <f t="shared" si="31"/>
        <v>0</v>
      </c>
      <c r="BM74" s="35"/>
      <c r="BN74" s="35"/>
      <c r="BO74" s="38">
        <v>0</v>
      </c>
      <c r="BP74" s="38"/>
      <c r="BQ74" s="38"/>
      <c r="BR74" s="35">
        <f>(BS74-BO74)</f>
        <v>495000</v>
      </c>
      <c r="BS74" s="38">
        <v>495000</v>
      </c>
      <c r="BT74" s="38">
        <v>0</v>
      </c>
      <c r="BU74" s="35">
        <f>(BY74-BO74)</f>
        <v>0</v>
      </c>
      <c r="BV74" s="38">
        <v>495000</v>
      </c>
      <c r="BW74" s="38"/>
      <c r="BX74" s="38"/>
      <c r="BY74" s="38">
        <v>0</v>
      </c>
      <c r="BZ74" s="38">
        <v>0</v>
      </c>
      <c r="CA74" s="38">
        <f t="shared" si="8"/>
        <v>0</v>
      </c>
      <c r="CB74" s="38">
        <f t="shared" si="9"/>
        <v>0</v>
      </c>
      <c r="CC74" s="38"/>
      <c r="CD74" s="38"/>
      <c r="CE74" s="38">
        <v>495000</v>
      </c>
      <c r="CF74" s="38">
        <v>132000</v>
      </c>
      <c r="CG74" s="38">
        <f t="shared" si="154"/>
        <v>26.666666666666668</v>
      </c>
      <c r="CH74" s="38">
        <f>(CI74-CE74)</f>
        <v>0</v>
      </c>
      <c r="CI74" s="38">
        <v>495000</v>
      </c>
      <c r="CJ74" s="38"/>
      <c r="CK74" s="38">
        <f t="shared" si="11"/>
        <v>0</v>
      </c>
      <c r="CL74" s="38">
        <f>(CM74-CI74)</f>
        <v>0</v>
      </c>
      <c r="CM74" s="38">
        <v>495000</v>
      </c>
      <c r="CN74" s="38"/>
      <c r="CO74" s="38">
        <f t="shared" si="12"/>
        <v>0</v>
      </c>
      <c r="CP74" s="38">
        <f>(CQ74-CM74)</f>
        <v>0</v>
      </c>
      <c r="CQ74" s="38">
        <v>495000</v>
      </c>
      <c r="CR74" s="38">
        <v>310750</v>
      </c>
      <c r="CS74" s="38">
        <f t="shared" si="167"/>
        <v>62.777777777777779</v>
      </c>
      <c r="CT74" s="38">
        <f>(CU74-CQ74)</f>
        <v>-95262.5</v>
      </c>
      <c r="CU74" s="38">
        <v>399737.5</v>
      </c>
      <c r="CV74" s="38">
        <v>310750</v>
      </c>
      <c r="CW74" s="38">
        <f t="shared" si="169"/>
        <v>77.738515901060069</v>
      </c>
      <c r="CX74" s="38">
        <f>(CY74-CU74)</f>
        <v>-1412.5</v>
      </c>
      <c r="CY74" s="38">
        <v>398325</v>
      </c>
      <c r="CZ74" s="839"/>
      <c r="DA74" s="839"/>
      <c r="DB74" s="38">
        <v>283250</v>
      </c>
      <c r="DC74" s="839">
        <v>149725</v>
      </c>
      <c r="DD74" s="839">
        <f t="shared" si="171"/>
        <v>52.85966460723742</v>
      </c>
      <c r="DE74" s="839">
        <f t="shared" si="172"/>
        <v>57.58653846153846</v>
      </c>
      <c r="DF74" s="839">
        <v>398325</v>
      </c>
      <c r="DG74" s="839">
        <v>260000</v>
      </c>
      <c r="DH74" s="38">
        <v>69212.5</v>
      </c>
      <c r="DI74" s="839">
        <f t="shared" si="173"/>
        <v>26.62019230769231</v>
      </c>
      <c r="DJ74" s="38">
        <f>(DK74-DG74)</f>
        <v>0</v>
      </c>
      <c r="DK74" s="839">
        <v>260000</v>
      </c>
      <c r="DL74" s="839">
        <f t="shared" si="187"/>
        <v>153.20192307692309</v>
      </c>
      <c r="DM74" s="38">
        <f>(DN74-DK74)</f>
        <v>0</v>
      </c>
      <c r="DN74" s="839">
        <v>260000</v>
      </c>
      <c r="DO74" s="839">
        <v>165262.5</v>
      </c>
      <c r="DP74" s="839">
        <f t="shared" si="188"/>
        <v>63.5625</v>
      </c>
      <c r="DQ74" s="839">
        <f>(DR74-DN74)</f>
        <v>-10000</v>
      </c>
      <c r="DR74" s="839">
        <v>250000</v>
      </c>
      <c r="DS74" s="839">
        <v>216112.5</v>
      </c>
      <c r="DT74" s="839">
        <f t="shared" si="21"/>
        <v>86.445000000000007</v>
      </c>
      <c r="DU74" s="839">
        <f>(DV74-DR74)</f>
        <v>-8462.5</v>
      </c>
      <c r="DV74" s="839">
        <v>241537.5</v>
      </c>
      <c r="DW74" s="839">
        <v>260000</v>
      </c>
      <c r="DX74" s="839"/>
      <c r="DY74" s="839"/>
      <c r="DZ74" s="839">
        <v>149725</v>
      </c>
      <c r="EA74" s="839">
        <v>260000</v>
      </c>
      <c r="EB74" s="839">
        <v>48025</v>
      </c>
      <c r="EC74" s="839">
        <f t="shared" si="23"/>
        <v>18.471153846153847</v>
      </c>
      <c r="ED74" s="839">
        <f>(EE74-EA74)</f>
        <v>-183475</v>
      </c>
      <c r="EE74" s="839">
        <v>76525</v>
      </c>
      <c r="EF74" s="839">
        <v>0</v>
      </c>
      <c r="EG74" s="839">
        <f t="shared" si="24"/>
        <v>0</v>
      </c>
      <c r="EH74" s="839" t="e">
        <f>(#REF!-EE74)</f>
        <v>#REF!</v>
      </c>
      <c r="EI74" s="839">
        <f>IFERROR(#REF!/DZ74*100,)</f>
        <v>0</v>
      </c>
      <c r="EJ74" s="839">
        <f>IFERROR(#REF!/#REF!*100,)</f>
        <v>0</v>
      </c>
      <c r="EK74" s="839">
        <v>380000</v>
      </c>
      <c r="EL74" s="839"/>
      <c r="EM74" s="839"/>
      <c r="EN74" s="863"/>
      <c r="EO74" s="863"/>
      <c r="EP74" s="863"/>
      <c r="EQ74" s="863"/>
      <c r="ER74" s="863"/>
      <c r="ES74" s="146">
        <f t="shared" si="26"/>
        <v>0</v>
      </c>
      <c r="EX74" s="739">
        <f>IF(EX$9=$K74,#REF!,0)</f>
        <v>0</v>
      </c>
      <c r="EY74" s="739">
        <f>IF(EY$9=$K74,#REF!,0)</f>
        <v>0</v>
      </c>
      <c r="EZ74" s="739">
        <f>IF(EZ$9=$K74,#REF!,0)</f>
        <v>0</v>
      </c>
      <c r="FA74" s="739">
        <f>IF(FA$9=$K74,#REF!,0)</f>
        <v>0</v>
      </c>
      <c r="FB74" s="739">
        <f>IF(FB$9=$K74,#REF!,0)</f>
        <v>0</v>
      </c>
      <c r="FC74" s="739">
        <f>IF(FC$9=$K74,#REF!,0)</f>
        <v>0</v>
      </c>
      <c r="FD74" s="739">
        <f>IF(FD$9=$K74,#REF!,0)</f>
        <v>0</v>
      </c>
      <c r="FE74" s="739">
        <f>IF(FE$9=$K74,#REF!,0)</f>
        <v>0</v>
      </c>
      <c r="FF74" s="739">
        <f>IF(FF$9=$K74,#REF!,0)</f>
        <v>0</v>
      </c>
      <c r="FG74" s="739">
        <f>IF(FG$9=$K74,#REF!,0)</f>
        <v>0</v>
      </c>
      <c r="FH74" s="739">
        <f>IF(FH$9=$K74,#REF!,0)</f>
        <v>0</v>
      </c>
      <c r="FI74" s="739">
        <f>IF(FI$9=$K74,#REF!,0)</f>
        <v>0</v>
      </c>
      <c r="FJ74" s="739">
        <f>IF(FJ$9=$K74,#REF!,0)</f>
        <v>0</v>
      </c>
      <c r="FK74" s="739">
        <f>IF(FK$9=$K74,#REF!,0)</f>
        <v>0</v>
      </c>
      <c r="FL74" s="739">
        <f>IF(FL$9=$K74,#REF!,0)</f>
        <v>0</v>
      </c>
      <c r="FM74" s="739">
        <f>IF(FM$9=$K74,#REF!,0)</f>
        <v>0</v>
      </c>
      <c r="FN74" s="739">
        <f>IF(FN$9=$K74,#REF!,0)</f>
        <v>0</v>
      </c>
      <c r="FO74" s="739">
        <f>IF(FO$9=$K74,#REF!,0)</f>
        <v>0</v>
      </c>
      <c r="FP74" s="739">
        <f>IF(FP$9=$K74,#REF!,0)</f>
        <v>0</v>
      </c>
      <c r="FQ74" s="739">
        <f>IF(FQ$9=$K74,#REF!,0)</f>
        <v>0</v>
      </c>
      <c r="FU74" s="739">
        <f t="shared" si="213"/>
        <v>0</v>
      </c>
      <c r="FV74" s="739">
        <f t="shared" si="213"/>
        <v>0</v>
      </c>
      <c r="FW74" s="739">
        <f t="shared" si="213"/>
        <v>0</v>
      </c>
      <c r="FX74" s="739">
        <f t="shared" si="213"/>
        <v>0</v>
      </c>
      <c r="FY74" s="739">
        <f t="shared" si="213"/>
        <v>0</v>
      </c>
      <c r="FZ74" s="739">
        <f t="shared" si="213"/>
        <v>0</v>
      </c>
      <c r="GA74" s="739">
        <f t="shared" si="213"/>
        <v>0</v>
      </c>
      <c r="GB74" s="739">
        <f t="shared" si="213"/>
        <v>0</v>
      </c>
      <c r="GC74" s="739">
        <f t="shared" si="213"/>
        <v>0</v>
      </c>
      <c r="GD74" s="739">
        <f t="shared" si="213"/>
        <v>0</v>
      </c>
      <c r="GE74" s="739">
        <f t="shared" si="214"/>
        <v>0</v>
      </c>
      <c r="GF74" s="739">
        <f t="shared" si="214"/>
        <v>0</v>
      </c>
      <c r="GG74" s="739">
        <f t="shared" si="214"/>
        <v>0</v>
      </c>
      <c r="GH74" s="739">
        <f t="shared" si="214"/>
        <v>0</v>
      </c>
      <c r="GI74" s="739">
        <f t="shared" si="214"/>
        <v>0</v>
      </c>
      <c r="GJ74" s="739">
        <f t="shared" si="214"/>
        <v>0</v>
      </c>
      <c r="GK74" s="739">
        <f t="shared" si="214"/>
        <v>0</v>
      </c>
      <c r="GL74" s="739">
        <f t="shared" si="214"/>
        <v>0</v>
      </c>
      <c r="GM74" s="739">
        <f t="shared" si="214"/>
        <v>0</v>
      </c>
      <c r="GN74" s="739">
        <f t="shared" si="214"/>
        <v>0</v>
      </c>
      <c r="GQ74" s="1098">
        <f>IF(GQ$9=$N74,#REF!,0)</f>
        <v>0</v>
      </c>
      <c r="GR74" s="1098">
        <f>IF(GR$9=$N74,#REF!,0)</f>
        <v>0</v>
      </c>
      <c r="GS74" s="1098">
        <f>IF(GS$9=$N74,#REF!,0)</f>
        <v>0</v>
      </c>
      <c r="GT74" s="1098">
        <f>IF(GT$9=$N74,#REF!,0)</f>
        <v>0</v>
      </c>
      <c r="GU74" s="1098">
        <f>IF(GU$9=$N74,#REF!,0)</f>
        <v>0</v>
      </c>
      <c r="GV74" s="1098">
        <f>IF(GV$9=$N74,#REF!,0)</f>
        <v>0</v>
      </c>
      <c r="GW74" s="1098">
        <f>IF(GW$9=$N74,#REF!,0)</f>
        <v>0</v>
      </c>
      <c r="GX74" s="1098">
        <f>IF(GX$9=$N74,#REF!,0)</f>
        <v>0</v>
      </c>
      <c r="GY74" s="1098">
        <f>IF(GY$9=$N74,#REF!,0)</f>
        <v>0</v>
      </c>
      <c r="GZ74" s="1098">
        <f>IF(GZ$9=$N74,#REF!,0)</f>
        <v>0</v>
      </c>
      <c r="HA74" s="1098">
        <f>IF(HA$9=$N74,#REF!,0)</f>
        <v>0</v>
      </c>
      <c r="HB74" s="1098">
        <f>IF(HB$9=$N74,#REF!,0)</f>
        <v>0</v>
      </c>
      <c r="HC74" s="1098">
        <f>IF(HC$9=$N74,#REF!,0)</f>
        <v>0</v>
      </c>
      <c r="HD74" s="1098">
        <f>IF(HD$9=$N74,#REF!,0)</f>
        <v>0</v>
      </c>
      <c r="HE74" s="1098">
        <f>IF(HE$9=$N74,#REF!,0)</f>
        <v>0</v>
      </c>
      <c r="HF74" s="1098">
        <f>IF(HF$9=$N74,#REF!,0)</f>
        <v>0</v>
      </c>
      <c r="HG74" s="1098">
        <f>IF(HG$9=$N74,#REF!,0)</f>
        <v>0</v>
      </c>
      <c r="HH74" s="1098">
        <f>IF(HH$9=$N74,#REF!,0)</f>
        <v>0</v>
      </c>
      <c r="HI74" s="1098" t="e">
        <f>IF(HI$9=$N74,#REF!,0)</f>
        <v>#REF!</v>
      </c>
      <c r="HJ74" s="1098">
        <f>IF(HJ$9=$N74,#REF!,0)</f>
        <v>0</v>
      </c>
      <c r="HK74" s="1098">
        <f>IF(HK$9=$N74,#REF!,0)</f>
        <v>0</v>
      </c>
      <c r="HL74" s="1098">
        <f>IF(HL$9=$N74,#REF!,0)</f>
        <v>0</v>
      </c>
      <c r="HM74" s="1098">
        <f>IF(HM$9=$N74,#REF!,0)</f>
        <v>0</v>
      </c>
      <c r="HN74" s="1098">
        <f>IF(HN$9=$N74,#REF!,0)</f>
        <v>0</v>
      </c>
      <c r="HO74" s="1098">
        <f>IF(HO$9=$N74,#REF!,0)</f>
        <v>0</v>
      </c>
      <c r="HP74" s="1098">
        <f>IF(HP$9=$N74,#REF!,0)</f>
        <v>0</v>
      </c>
      <c r="HQ74" s="1098">
        <f>IF(HQ$9=$N74,#REF!,0)</f>
        <v>0</v>
      </c>
      <c r="HR74" s="1098">
        <f>IF(HR$9=$N74,#REF!,0)</f>
        <v>0</v>
      </c>
      <c r="HS74" s="1098">
        <f>IF(HS$9=$N74,#REF!,0)</f>
        <v>0</v>
      </c>
      <c r="HT74" s="1098">
        <f>IF(HT$9=$N74,#REF!,0)</f>
        <v>0</v>
      </c>
      <c r="HU74" s="1098">
        <f>IF(HU$9=$N74,#REF!,0)</f>
        <v>0</v>
      </c>
      <c r="HV74" s="1098">
        <f>IF(HV$9=$N74,#REF!,0)</f>
        <v>0</v>
      </c>
      <c r="HW74" s="1098">
        <f>IF(HW$9=$N74,#REF!,0)</f>
        <v>0</v>
      </c>
      <c r="HX74" s="1098">
        <f>IF(HX$9=$N74,#REF!,0)</f>
        <v>0</v>
      </c>
      <c r="HY74" s="1098">
        <f>IF(HY$9=$N74,#REF!,0)</f>
        <v>0</v>
      </c>
      <c r="HZ74" s="1098">
        <f>IF(HZ$9=$N74,#REF!,0)</f>
        <v>0</v>
      </c>
      <c r="IA74" s="1098">
        <f>IF(IA$9=$N74,#REF!,0)</f>
        <v>0</v>
      </c>
      <c r="IB74" s="1098">
        <f>IF(IB$9=$N74,#REF!,0)</f>
        <v>0</v>
      </c>
      <c r="IC74" s="1098">
        <f>IF(IC$9=$N74,#REF!,0)</f>
        <v>0</v>
      </c>
      <c r="ID74" s="1098">
        <f>IF(ID$9=$N74,#REF!,0)</f>
        <v>0</v>
      </c>
      <c r="IE74" s="1098">
        <f>IF(IE$9=$N74,#REF!,0)</f>
        <v>0</v>
      </c>
      <c r="IF74" s="1098">
        <f>IF(IF$9=$N74,#REF!,0)</f>
        <v>0</v>
      </c>
      <c r="IG74" s="1098">
        <f>IF(IG$9=$N74,#REF!,0)</f>
        <v>0</v>
      </c>
      <c r="IH74" s="1098">
        <f>IF(IH$9=$N74,#REF!,0)</f>
        <v>0</v>
      </c>
      <c r="II74" s="1098">
        <f>IF(II$9=$N74,#REF!,0)</f>
        <v>0</v>
      </c>
      <c r="IJ74" s="1098">
        <f>IF(IJ$9=$N74,#REF!,0)</f>
        <v>0</v>
      </c>
      <c r="IK74" s="1098">
        <f>IF(IK$9=$N74,#REF!,0)</f>
        <v>0</v>
      </c>
      <c r="IL74" s="1098">
        <f>IF(IL$9=$N74,#REF!,0)</f>
        <v>0</v>
      </c>
      <c r="IM74" s="1098">
        <f>IF(IM$9=$N74,#REF!,0)</f>
        <v>0</v>
      </c>
      <c r="IN74" s="1098">
        <f>IF(IN$9=$N74,#REF!,0)</f>
        <v>0</v>
      </c>
      <c r="IO74" s="1098">
        <f>IF(IO$9=$N74,#REF!,0)</f>
        <v>0</v>
      </c>
      <c r="IP74" s="1098">
        <f>IF(IP$9=$N74,#REF!,0)</f>
        <v>0</v>
      </c>
      <c r="IQ74" s="1098">
        <f>IF(IQ$9=$N74,#REF!,0)</f>
        <v>0</v>
      </c>
      <c r="IR74" s="1098">
        <f>IF(IR$9=$N74,#REF!,0)</f>
        <v>0</v>
      </c>
      <c r="IS74" s="1098">
        <f>IF(IS$9=$N74,#REF!,0)</f>
        <v>0</v>
      </c>
      <c r="IT74" s="1098">
        <f>IF(IT$9=$N74,#REF!,0)</f>
        <v>0</v>
      </c>
      <c r="IU74" s="1098">
        <f>IF(IU$9=$N74,#REF!,0)</f>
        <v>0</v>
      </c>
      <c r="IV74" s="1098">
        <f>IF(IV$9=$N74,#REF!,0)</f>
        <v>0</v>
      </c>
      <c r="IW74" s="1098">
        <f>IF(IW$9=$N74,#REF!,0)</f>
        <v>0</v>
      </c>
      <c r="IX74" s="1098">
        <f>IF(IX$9=$N74,#REF!,0)</f>
        <v>0</v>
      </c>
      <c r="IY74" s="1098">
        <f>IF(IY$9=$N74,#REF!,0)</f>
        <v>0</v>
      </c>
      <c r="IZ74" s="1098">
        <f>IF(IZ$9=$N74,#REF!,0)</f>
        <v>0</v>
      </c>
      <c r="JA74" s="1098">
        <f>IF(JA$9=$N74,#REF!,0)</f>
        <v>0</v>
      </c>
      <c r="JB74" s="1098">
        <f>IF(JB$9=$N74,#REF!,0)</f>
        <v>0</v>
      </c>
      <c r="JC74" s="1098">
        <f>IF(JC$9=$N74,#REF!,0)</f>
        <v>0</v>
      </c>
      <c r="JD74" s="1098">
        <f>IF(JD$9=$N74,#REF!,0)</f>
        <v>0</v>
      </c>
      <c r="JE74" s="1098">
        <f>IF(JE$9=$N74,#REF!,0)</f>
        <v>0</v>
      </c>
      <c r="JF74" s="1098">
        <f>IF(JF$9=$N74,#REF!,0)</f>
        <v>0</v>
      </c>
      <c r="JG74" s="1098">
        <f>IF(JG$9=$N74,#REF!,0)</f>
        <v>0</v>
      </c>
      <c r="JH74" s="1098">
        <f>IF(JH$9=$N74,#REF!,0)</f>
        <v>0</v>
      </c>
      <c r="JI74" s="1098">
        <f>IF(JI$9=$N74,#REF!,0)</f>
        <v>0</v>
      </c>
      <c r="JJ74" s="1098">
        <f>IF(JJ$9=$N74,#REF!,0)</f>
        <v>0</v>
      </c>
      <c r="JK74" s="1098">
        <f>IF(JK$9=$N74,#REF!,0)</f>
        <v>0</v>
      </c>
      <c r="JL74" s="1098">
        <f>IF(JL$9=$N74,#REF!,0)</f>
        <v>0</v>
      </c>
      <c r="JM74" s="1098">
        <f>IF(JM$9=$N74,#REF!,0)</f>
        <v>0</v>
      </c>
      <c r="JN74" s="1098">
        <f>IF(JN$9=$N74,#REF!,0)</f>
        <v>0</v>
      </c>
      <c r="JO74" s="1098">
        <f>IF(JO$9=$N74,#REF!,0)</f>
        <v>0</v>
      </c>
      <c r="JP74" s="1098">
        <f>IF(JP$9=$N74,#REF!,0)</f>
        <v>0</v>
      </c>
      <c r="JQ74" s="1098">
        <f>IF(JQ$9=$N74,#REF!,0)</f>
        <v>0</v>
      </c>
      <c r="JR74" s="1098">
        <f>IF(JR$9=$N74,#REF!,0)</f>
        <v>0</v>
      </c>
      <c r="JS74" s="1098">
        <f>IF(JS$9=$N74,#REF!,0)</f>
        <v>0</v>
      </c>
      <c r="JT74" s="1098">
        <f>IF(JT$9=$N74,#REF!,0)</f>
        <v>0</v>
      </c>
      <c r="JU74" s="1098">
        <f>IF(JU$9=$N74,#REF!,0)</f>
        <v>0</v>
      </c>
      <c r="JV74" s="1098">
        <f>IF(JV$9=$N74,#REF!,0)</f>
        <v>0</v>
      </c>
      <c r="JW74" s="1098">
        <f>IF(JW$9=$N74,#REF!,0)</f>
        <v>0</v>
      </c>
      <c r="JX74" s="681"/>
      <c r="JZ74" s="681">
        <f t="shared" ref="JZ74:KJ83" si="218">IF(JZ$9=$L74,$DY74,0)</f>
        <v>0</v>
      </c>
      <c r="KA74" s="681">
        <f t="shared" si="218"/>
        <v>0</v>
      </c>
      <c r="KB74" s="681">
        <f t="shared" si="218"/>
        <v>0</v>
      </c>
      <c r="KC74" s="681">
        <f t="shared" si="218"/>
        <v>0</v>
      </c>
      <c r="KD74" s="681">
        <f t="shared" si="218"/>
        <v>0</v>
      </c>
      <c r="KE74" s="681">
        <f t="shared" si="218"/>
        <v>0</v>
      </c>
      <c r="KF74" s="681">
        <f t="shared" si="218"/>
        <v>0</v>
      </c>
      <c r="KG74" s="681">
        <f t="shared" si="218"/>
        <v>0</v>
      </c>
      <c r="KH74" s="681">
        <f t="shared" si="218"/>
        <v>0</v>
      </c>
      <c r="KI74" s="681">
        <f t="shared" si="218"/>
        <v>0</v>
      </c>
      <c r="KJ74" s="681">
        <f t="shared" si="218"/>
        <v>0</v>
      </c>
      <c r="KN74" s="1098">
        <f t="shared" si="185"/>
        <v>0</v>
      </c>
      <c r="KO74" s="1098">
        <f t="shared" si="185"/>
        <v>0</v>
      </c>
      <c r="KP74" s="1098">
        <f t="shared" si="185"/>
        <v>0</v>
      </c>
      <c r="KQ74" s="1098">
        <f t="shared" si="185"/>
        <v>0</v>
      </c>
      <c r="KR74" s="1098">
        <f t="shared" si="185"/>
        <v>0</v>
      </c>
      <c r="KS74" s="1098">
        <f t="shared" si="185"/>
        <v>0</v>
      </c>
      <c r="KT74" s="1098">
        <f t="shared" si="185"/>
        <v>0</v>
      </c>
      <c r="KU74" s="1098">
        <f t="shared" si="185"/>
        <v>0</v>
      </c>
      <c r="KV74" s="1098">
        <f t="shared" si="185"/>
        <v>0</v>
      </c>
      <c r="KW74" s="1098">
        <f t="shared" si="185"/>
        <v>0</v>
      </c>
      <c r="KX74" s="1098">
        <f t="shared" si="185"/>
        <v>0</v>
      </c>
      <c r="KY74" s="1098">
        <f t="shared" si="185"/>
        <v>0</v>
      </c>
      <c r="KZ74" s="1098">
        <f t="shared" si="185"/>
        <v>0</v>
      </c>
      <c r="LA74" s="1098">
        <f t="shared" si="185"/>
        <v>0</v>
      </c>
      <c r="LB74" s="1098">
        <f t="shared" si="185"/>
        <v>0</v>
      </c>
      <c r="LC74" s="1098">
        <f t="shared" si="185"/>
        <v>0</v>
      </c>
      <c r="LD74" s="1098">
        <f t="shared" si="184"/>
        <v>0</v>
      </c>
      <c r="LE74" s="1098">
        <f t="shared" si="184"/>
        <v>0</v>
      </c>
      <c r="LF74" s="1098">
        <f t="shared" si="184"/>
        <v>0</v>
      </c>
      <c r="LG74" s="1098">
        <f t="shared" si="184"/>
        <v>0</v>
      </c>
      <c r="LH74" s="1098">
        <f t="shared" si="184"/>
        <v>0</v>
      </c>
      <c r="LI74" s="1098">
        <f t="shared" si="184"/>
        <v>0</v>
      </c>
      <c r="LJ74" s="1098">
        <f t="shared" si="184"/>
        <v>0</v>
      </c>
      <c r="LK74" s="1098">
        <f t="shared" si="184"/>
        <v>0</v>
      </c>
      <c r="LL74" s="1098">
        <f t="shared" si="184"/>
        <v>0</v>
      </c>
      <c r="LM74" s="1098">
        <f t="shared" si="184"/>
        <v>0</v>
      </c>
      <c r="LN74" s="1098">
        <f t="shared" si="184"/>
        <v>0</v>
      </c>
      <c r="LO74" s="1098">
        <f t="shared" si="184"/>
        <v>0</v>
      </c>
      <c r="LP74" s="1098">
        <f t="shared" si="184"/>
        <v>0</v>
      </c>
      <c r="LQ74" s="1098">
        <f t="shared" si="184"/>
        <v>0</v>
      </c>
      <c r="LR74" s="1098">
        <f t="shared" si="184"/>
        <v>0</v>
      </c>
      <c r="LS74" s="1098">
        <f t="shared" si="180"/>
        <v>0</v>
      </c>
    </row>
    <row r="75" spans="1:331" ht="23.25" hidden="1" customHeight="1" x14ac:dyDescent="0.35">
      <c r="A75" s="1454" t="s">
        <v>0</v>
      </c>
      <c r="B75" s="1358" t="s">
        <v>0</v>
      </c>
      <c r="C75" s="1375" t="s">
        <v>151</v>
      </c>
      <c r="D75" s="1375"/>
      <c r="E75" s="1375"/>
      <c r="F75" s="1375"/>
      <c r="G75" s="1375"/>
      <c r="H75" s="1375"/>
      <c r="I75" s="1375"/>
      <c r="J75" s="1375" t="s">
        <v>2</v>
      </c>
      <c r="K75" s="1371" t="s">
        <v>3</v>
      </c>
      <c r="L75" s="1371"/>
      <c r="M75" s="1371"/>
      <c r="N75" s="1371"/>
      <c r="O75" s="1364" t="s">
        <v>4</v>
      </c>
      <c r="P75" s="1444" t="s">
        <v>365</v>
      </c>
      <c r="Q75" s="1444" t="s">
        <v>255</v>
      </c>
      <c r="R75" s="1444" t="s">
        <v>305</v>
      </c>
      <c r="S75" s="1444" t="s">
        <v>366</v>
      </c>
      <c r="T75" s="1444" t="s">
        <v>333</v>
      </c>
      <c r="U75" s="1444" t="s">
        <v>335</v>
      </c>
      <c r="V75" s="1444" t="s">
        <v>367</v>
      </c>
      <c r="W75" s="756" t="s">
        <v>320</v>
      </c>
      <c r="X75" s="1444" t="s">
        <v>328</v>
      </c>
      <c r="Y75" s="1444" t="s">
        <v>351</v>
      </c>
      <c r="Z75" s="1444" t="s">
        <v>352</v>
      </c>
      <c r="AA75" s="1444" t="s">
        <v>361</v>
      </c>
      <c r="AB75" s="1444" t="s">
        <v>387</v>
      </c>
      <c r="AC75" s="1444" t="s">
        <v>371</v>
      </c>
      <c r="AD75" s="1444" t="s">
        <v>376</v>
      </c>
      <c r="AE75" s="1444" t="s">
        <v>368</v>
      </c>
      <c r="AF75" s="1444" t="s">
        <v>328</v>
      </c>
      <c r="AG75" s="1444" t="s">
        <v>383</v>
      </c>
      <c r="AH75" s="1441" t="s">
        <v>319</v>
      </c>
      <c r="AI75" s="1441"/>
      <c r="AJ75" s="1444" t="s">
        <v>375</v>
      </c>
      <c r="AK75" s="1444" t="s">
        <v>384</v>
      </c>
      <c r="AL75" s="1444" t="s">
        <v>386</v>
      </c>
      <c r="AM75" s="1444" t="s">
        <v>439</v>
      </c>
      <c r="AN75" s="1444" t="s">
        <v>446</v>
      </c>
      <c r="AO75" s="1444" t="s">
        <v>406</v>
      </c>
      <c r="AP75" s="1444" t="s">
        <v>442</v>
      </c>
      <c r="AQ75" s="1444" t="s">
        <v>499</v>
      </c>
      <c r="AR75" s="1444" t="s">
        <v>650</v>
      </c>
      <c r="AS75" s="1444" t="s">
        <v>444</v>
      </c>
      <c r="AT75" s="1444" t="s">
        <v>443</v>
      </c>
      <c r="AU75" s="1444" t="s">
        <v>456</v>
      </c>
      <c r="AV75" s="1444" t="s">
        <v>490</v>
      </c>
      <c r="AW75" s="1452" t="s">
        <v>103</v>
      </c>
      <c r="AX75" s="1452"/>
      <c r="AY75" s="1444" t="s">
        <v>328</v>
      </c>
      <c r="AZ75" s="1444" t="s">
        <v>328</v>
      </c>
      <c r="BA75" s="1444" t="s">
        <v>411</v>
      </c>
      <c r="BB75" s="1444" t="s">
        <v>647</v>
      </c>
      <c r="BC75" s="1444" t="s">
        <v>651</v>
      </c>
      <c r="BD75" s="1452" t="s">
        <v>638</v>
      </c>
      <c r="BE75" s="1444" t="s">
        <v>665</v>
      </c>
      <c r="BF75" s="1444" t="s">
        <v>695</v>
      </c>
      <c r="BG75" s="1444" t="s">
        <v>746</v>
      </c>
      <c r="BH75" s="1444" t="s">
        <v>696</v>
      </c>
      <c r="BI75" s="1444" t="s">
        <v>328</v>
      </c>
      <c r="BJ75" s="1444" t="s">
        <v>738</v>
      </c>
      <c r="BK75" s="1449" t="s">
        <v>723</v>
      </c>
      <c r="BL75" s="1449" t="s">
        <v>677</v>
      </c>
      <c r="BM75" s="756"/>
      <c r="BN75" s="756"/>
      <c r="BO75" s="1444" t="s">
        <v>726</v>
      </c>
      <c r="BP75" s="756"/>
      <c r="BQ75" s="756"/>
      <c r="BR75" s="1444" t="s">
        <v>328</v>
      </c>
      <c r="BS75" s="1444" t="s">
        <v>747</v>
      </c>
      <c r="BT75" s="1444" t="s">
        <v>753</v>
      </c>
      <c r="BU75" s="1444" t="s">
        <v>328</v>
      </c>
      <c r="BV75" s="1444" t="s">
        <v>748</v>
      </c>
      <c r="BW75" s="756"/>
      <c r="BX75" s="756"/>
      <c r="BY75" s="1444" t="s">
        <v>751</v>
      </c>
      <c r="BZ75" s="1444" t="s">
        <v>753</v>
      </c>
      <c r="CA75" s="1444" t="s">
        <v>763</v>
      </c>
      <c r="CB75" s="1444" t="s">
        <v>762</v>
      </c>
      <c r="CC75" s="1444" t="s">
        <v>727</v>
      </c>
      <c r="CD75" s="1444" t="s">
        <v>728</v>
      </c>
      <c r="CE75" s="1444" t="s">
        <v>764</v>
      </c>
      <c r="CF75" s="1444" t="s">
        <v>773</v>
      </c>
      <c r="CG75" s="1444" t="s">
        <v>692</v>
      </c>
      <c r="CH75" s="1444" t="s">
        <v>328</v>
      </c>
      <c r="CI75" s="1444" t="s">
        <v>765</v>
      </c>
      <c r="CJ75" s="1444"/>
      <c r="CK75" s="1444" t="s">
        <v>692</v>
      </c>
      <c r="CL75" s="1444" t="s">
        <v>328</v>
      </c>
      <c r="CM75" s="1444" t="s">
        <v>785</v>
      </c>
      <c r="CN75" s="1444"/>
      <c r="CO75" s="1444" t="s">
        <v>692</v>
      </c>
      <c r="CP75" s="1444" t="s">
        <v>328</v>
      </c>
      <c r="CQ75" s="1444" t="s">
        <v>789</v>
      </c>
      <c r="CR75" s="1444" t="s">
        <v>810</v>
      </c>
      <c r="CS75" s="1444" t="s">
        <v>692</v>
      </c>
      <c r="CT75" s="1444" t="s">
        <v>328</v>
      </c>
      <c r="CU75" s="1444" t="s">
        <v>790</v>
      </c>
      <c r="CV75" s="1444" t="s">
        <v>810</v>
      </c>
      <c r="CW75" s="1444" t="s">
        <v>692</v>
      </c>
      <c r="CX75" s="1444" t="s">
        <v>328</v>
      </c>
      <c r="CY75" s="1444" t="s">
        <v>823</v>
      </c>
      <c r="CZ75" s="1441" t="s">
        <v>728</v>
      </c>
      <c r="DA75" s="1441" t="s">
        <v>786</v>
      </c>
      <c r="DB75" s="543">
        <v>0</v>
      </c>
      <c r="DC75" s="970" t="s">
        <v>845</v>
      </c>
      <c r="DD75" s="1441" t="s">
        <v>692</v>
      </c>
      <c r="DE75" s="1441" t="s">
        <v>692</v>
      </c>
      <c r="DF75" s="1441" t="s">
        <v>876</v>
      </c>
      <c r="DG75" s="1441" t="s">
        <v>787</v>
      </c>
      <c r="DH75" s="1444" t="s">
        <v>839</v>
      </c>
      <c r="DI75" s="1441" t="s">
        <v>692</v>
      </c>
      <c r="DJ75" s="1444" t="s">
        <v>328</v>
      </c>
      <c r="DK75" s="1441" t="s">
        <v>849</v>
      </c>
      <c r="DL75" s="1441" t="s">
        <v>692</v>
      </c>
      <c r="DM75" s="1444" t="s">
        <v>328</v>
      </c>
      <c r="DN75" s="1441" t="s">
        <v>849</v>
      </c>
      <c r="DO75" s="1441" t="s">
        <v>839</v>
      </c>
      <c r="DP75" s="1441" t="s">
        <v>692</v>
      </c>
      <c r="DQ75" s="1441" t="s">
        <v>328</v>
      </c>
      <c r="DR75" s="1441" t="s">
        <v>849</v>
      </c>
      <c r="DS75" s="1441" t="s">
        <v>886</v>
      </c>
      <c r="DT75" s="1441">
        <f t="shared" ref="DT75:DT84" si="219">IFERROR(DS75/DR75*100,)</f>
        <v>0</v>
      </c>
      <c r="DU75" s="1441" t="s">
        <v>328</v>
      </c>
      <c r="DV75" s="1441" t="s">
        <v>849</v>
      </c>
      <c r="DW75" s="1441" t="s">
        <v>849</v>
      </c>
      <c r="DX75" s="1441" t="s">
        <v>849</v>
      </c>
      <c r="DY75" s="1441" t="s">
        <v>849</v>
      </c>
      <c r="DZ75" s="1441">
        <v>0</v>
      </c>
      <c r="EA75" s="1441">
        <v>0</v>
      </c>
      <c r="EB75" s="1441">
        <v>0</v>
      </c>
      <c r="EC75" s="1441">
        <f t="shared" ref="EC75:EC111" si="220">IFERROR(EB75/EA75*100,)</f>
        <v>0</v>
      </c>
      <c r="ED75" s="1441">
        <v>0</v>
      </c>
      <c r="EE75" s="1441">
        <v>0</v>
      </c>
      <c r="EF75" s="1441">
        <v>0</v>
      </c>
      <c r="EG75" s="1441">
        <f t="shared" ref="EG75:EG111" si="221">IFERROR(EF75/EE75*100,)</f>
        <v>0</v>
      </c>
      <c r="EH75" s="1441">
        <v>0</v>
      </c>
      <c r="EI75" s="1441">
        <f>IFERROR(#REF!/DZ75*100,)</f>
        <v>0</v>
      </c>
      <c r="EJ75" s="1441">
        <f>IFERROR(#REF!/#REF!*100,)</f>
        <v>0</v>
      </c>
      <c r="EK75" s="1441" t="s">
        <v>899</v>
      </c>
      <c r="EL75" s="1441" t="s">
        <v>727</v>
      </c>
      <c r="EM75" s="1441" t="s">
        <v>727</v>
      </c>
      <c r="EN75" s="1210"/>
      <c r="EO75" s="1210"/>
      <c r="EP75" s="1210"/>
      <c r="EQ75" s="1210"/>
      <c r="ER75" s="1138"/>
      <c r="ES75" s="146">
        <f t="shared" ref="ES75:ES138" si="222">IF($ES$9=$B74,$EE75,0)</f>
        <v>0</v>
      </c>
      <c r="EX75" s="739">
        <f>IF(EX$9=$K75,#REF!,0)</f>
        <v>0</v>
      </c>
      <c r="EY75" s="739">
        <f>IF(EY$9=$K75,#REF!,0)</f>
        <v>0</v>
      </c>
      <c r="EZ75" s="739">
        <f>IF(EZ$9=$K75,#REF!,0)</f>
        <v>0</v>
      </c>
      <c r="FA75" s="739">
        <f>IF(FA$9=$K75,#REF!,0)</f>
        <v>0</v>
      </c>
      <c r="FB75" s="739">
        <f>IF(FB$9=$K75,#REF!,0)</f>
        <v>0</v>
      </c>
      <c r="FC75" s="739">
        <f>IF(FC$9=$K75,#REF!,0)</f>
        <v>0</v>
      </c>
      <c r="FD75" s="739">
        <f>IF(FD$9=$K75,#REF!,0)</f>
        <v>0</v>
      </c>
      <c r="FE75" s="739">
        <f>IF(FE$9=$K75,#REF!,0)</f>
        <v>0</v>
      </c>
      <c r="FF75" s="739">
        <f>IF(FF$9=$K75,#REF!,0)</f>
        <v>0</v>
      </c>
      <c r="FG75" s="739">
        <f>IF(FG$9=$K75,#REF!,0)</f>
        <v>0</v>
      </c>
      <c r="FH75" s="739">
        <f>IF(FH$9=$K75,#REF!,0)</f>
        <v>0</v>
      </c>
      <c r="FI75" s="739">
        <f>IF(FI$9=$K75,#REF!,0)</f>
        <v>0</v>
      </c>
      <c r="FJ75" s="739">
        <f>IF(FJ$9=$K75,#REF!,0)</f>
        <v>0</v>
      </c>
      <c r="FK75" s="739">
        <f>IF(FK$9=$K75,#REF!,0)</f>
        <v>0</v>
      </c>
      <c r="FL75" s="739">
        <f>IF(FL$9=$K75,#REF!,0)</f>
        <v>0</v>
      </c>
      <c r="FM75" s="739">
        <f>IF(FM$9=$K75,#REF!,0)</f>
        <v>0</v>
      </c>
      <c r="FN75" s="739">
        <f>IF(FN$9=$K75,#REF!,0)</f>
        <v>0</v>
      </c>
      <c r="FO75" s="739">
        <f>IF(FO$9=$K75,#REF!,0)</f>
        <v>0</v>
      </c>
      <c r="FP75" s="739">
        <f>IF(FP$9=$K75,#REF!,0)</f>
        <v>0</v>
      </c>
      <c r="FQ75" s="739">
        <f>IF(FQ$9=$K75,#REF!,0)</f>
        <v>0</v>
      </c>
      <c r="FU75" s="739">
        <f t="shared" si="213"/>
        <v>0</v>
      </c>
      <c r="FV75" s="739">
        <f t="shared" si="213"/>
        <v>0</v>
      </c>
      <c r="FW75" s="739">
        <f t="shared" si="213"/>
        <v>0</v>
      </c>
      <c r="FX75" s="739">
        <f t="shared" si="213"/>
        <v>0</v>
      </c>
      <c r="FY75" s="739">
        <f t="shared" si="213"/>
        <v>0</v>
      </c>
      <c r="FZ75" s="739">
        <f t="shared" si="213"/>
        <v>0</v>
      </c>
      <c r="GA75" s="739">
        <f t="shared" si="213"/>
        <v>0</v>
      </c>
      <c r="GB75" s="739">
        <f t="shared" si="213"/>
        <v>0</v>
      </c>
      <c r="GC75" s="739">
        <f t="shared" si="213"/>
        <v>0</v>
      </c>
      <c r="GD75" s="739">
        <f t="shared" si="213"/>
        <v>0</v>
      </c>
      <c r="GE75" s="739">
        <f t="shared" si="214"/>
        <v>0</v>
      </c>
      <c r="GF75" s="739">
        <f t="shared" si="214"/>
        <v>0</v>
      </c>
      <c r="GG75" s="739">
        <f t="shared" si="214"/>
        <v>0</v>
      </c>
      <c r="GH75" s="739">
        <f t="shared" si="214"/>
        <v>0</v>
      </c>
      <c r="GI75" s="739">
        <f t="shared" si="214"/>
        <v>0</v>
      </c>
      <c r="GJ75" s="739">
        <f t="shared" si="214"/>
        <v>0</v>
      </c>
      <c r="GK75" s="739">
        <f t="shared" si="214"/>
        <v>0</v>
      </c>
      <c r="GL75" s="739">
        <f t="shared" si="214"/>
        <v>0</v>
      </c>
      <c r="GM75" s="739">
        <f t="shared" si="214"/>
        <v>0</v>
      </c>
      <c r="GN75" s="739">
        <f t="shared" si="214"/>
        <v>0</v>
      </c>
      <c r="GQ75" s="1098">
        <f>IF(GQ$9=$N75,#REF!,0)</f>
        <v>0</v>
      </c>
      <c r="GR75" s="1098">
        <f>IF(GR$9=$N75,#REF!,0)</f>
        <v>0</v>
      </c>
      <c r="GS75" s="1098">
        <f>IF(GS$9=$N75,#REF!,0)</f>
        <v>0</v>
      </c>
      <c r="GT75" s="1098">
        <f>IF(GT$9=$N75,#REF!,0)</f>
        <v>0</v>
      </c>
      <c r="GU75" s="1098">
        <f>IF(GU$9=$N75,#REF!,0)</f>
        <v>0</v>
      </c>
      <c r="GV75" s="1098">
        <f>IF(GV$9=$N75,#REF!,0)</f>
        <v>0</v>
      </c>
      <c r="GW75" s="1098">
        <f>IF(GW$9=$N75,#REF!,0)</f>
        <v>0</v>
      </c>
      <c r="GX75" s="1098">
        <f>IF(GX$9=$N75,#REF!,0)</f>
        <v>0</v>
      </c>
      <c r="GY75" s="1098">
        <f>IF(GY$9=$N75,#REF!,0)</f>
        <v>0</v>
      </c>
      <c r="GZ75" s="1098">
        <f>IF(GZ$9=$N75,#REF!,0)</f>
        <v>0</v>
      </c>
      <c r="HA75" s="1098">
        <f>IF(HA$9=$N75,#REF!,0)</f>
        <v>0</v>
      </c>
      <c r="HB75" s="1098">
        <f>IF(HB$9=$N75,#REF!,0)</f>
        <v>0</v>
      </c>
      <c r="HC75" s="1098">
        <f>IF(HC$9=$N75,#REF!,0)</f>
        <v>0</v>
      </c>
      <c r="HD75" s="1098">
        <f>IF(HD$9=$N75,#REF!,0)</f>
        <v>0</v>
      </c>
      <c r="HE75" s="1098">
        <f>IF(HE$9=$N75,#REF!,0)</f>
        <v>0</v>
      </c>
      <c r="HF75" s="1098">
        <f>IF(HF$9=$N75,#REF!,0)</f>
        <v>0</v>
      </c>
      <c r="HG75" s="1098">
        <f>IF(HG$9=$N75,#REF!,0)</f>
        <v>0</v>
      </c>
      <c r="HH75" s="1098">
        <f>IF(HH$9=$N75,#REF!,0)</f>
        <v>0</v>
      </c>
      <c r="HI75" s="1098">
        <f>IF(HI$9=$N75,#REF!,0)</f>
        <v>0</v>
      </c>
      <c r="HJ75" s="1098">
        <f>IF(HJ$9=$N75,#REF!,0)</f>
        <v>0</v>
      </c>
      <c r="HK75" s="1098">
        <f>IF(HK$9=$N75,#REF!,0)</f>
        <v>0</v>
      </c>
      <c r="HL75" s="1098">
        <f>IF(HL$9=$N75,#REF!,0)</f>
        <v>0</v>
      </c>
      <c r="HM75" s="1098">
        <f>IF(HM$9=$N75,#REF!,0)</f>
        <v>0</v>
      </c>
      <c r="HN75" s="1098">
        <f>IF(HN$9=$N75,#REF!,0)</f>
        <v>0</v>
      </c>
      <c r="HO75" s="1098">
        <f>IF(HO$9=$N75,#REF!,0)</f>
        <v>0</v>
      </c>
      <c r="HP75" s="1098">
        <f>IF(HP$9=$N75,#REF!,0)</f>
        <v>0</v>
      </c>
      <c r="HQ75" s="1098">
        <f>IF(HQ$9=$N75,#REF!,0)</f>
        <v>0</v>
      </c>
      <c r="HR75" s="1098">
        <f>IF(HR$9=$N75,#REF!,0)</f>
        <v>0</v>
      </c>
      <c r="HS75" s="1098">
        <f>IF(HS$9=$N75,#REF!,0)</f>
        <v>0</v>
      </c>
      <c r="HT75" s="1098">
        <f>IF(HT$9=$N75,#REF!,0)</f>
        <v>0</v>
      </c>
      <c r="HU75" s="1098">
        <f>IF(HU$9=$N75,#REF!,0)</f>
        <v>0</v>
      </c>
      <c r="HV75" s="1098">
        <f>IF(HV$9=$N75,#REF!,0)</f>
        <v>0</v>
      </c>
      <c r="HW75" s="1098">
        <f>IF(HW$9=$N75,#REF!,0)</f>
        <v>0</v>
      </c>
      <c r="HX75" s="1098">
        <f>IF(HX$9=$N75,#REF!,0)</f>
        <v>0</v>
      </c>
      <c r="HY75" s="1098">
        <f>IF(HY$9=$N75,#REF!,0)</f>
        <v>0</v>
      </c>
      <c r="HZ75" s="1098">
        <f>IF(HZ$9=$N75,#REF!,0)</f>
        <v>0</v>
      </c>
      <c r="IA75" s="1098">
        <f>IF(IA$9=$N75,#REF!,0)</f>
        <v>0</v>
      </c>
      <c r="IB75" s="1098">
        <f>IF(IB$9=$N75,#REF!,0)</f>
        <v>0</v>
      </c>
      <c r="IC75" s="1098">
        <f>IF(IC$9=$N75,#REF!,0)</f>
        <v>0</v>
      </c>
      <c r="ID75" s="1098">
        <f>IF(ID$9=$N75,#REF!,0)</f>
        <v>0</v>
      </c>
      <c r="IE75" s="1098">
        <f>IF(IE$9=$N75,#REF!,0)</f>
        <v>0</v>
      </c>
      <c r="IF75" s="1098">
        <f>IF(IF$9=$N75,#REF!,0)</f>
        <v>0</v>
      </c>
      <c r="IG75" s="1098">
        <f>IF(IG$9=$N75,#REF!,0)</f>
        <v>0</v>
      </c>
      <c r="IH75" s="1098">
        <f>IF(IH$9=$N75,#REF!,0)</f>
        <v>0</v>
      </c>
      <c r="II75" s="1098">
        <f>IF(II$9=$N75,#REF!,0)</f>
        <v>0</v>
      </c>
      <c r="IJ75" s="1098">
        <f>IF(IJ$9=$N75,#REF!,0)</f>
        <v>0</v>
      </c>
      <c r="IK75" s="1098">
        <f>IF(IK$9=$N75,#REF!,0)</f>
        <v>0</v>
      </c>
      <c r="IL75" s="1098">
        <f>IF(IL$9=$N75,#REF!,0)</f>
        <v>0</v>
      </c>
      <c r="IM75" s="1098">
        <f>IF(IM$9=$N75,#REF!,0)</f>
        <v>0</v>
      </c>
      <c r="IN75" s="1098">
        <f>IF(IN$9=$N75,#REF!,0)</f>
        <v>0</v>
      </c>
      <c r="IO75" s="1098">
        <f>IF(IO$9=$N75,#REF!,0)</f>
        <v>0</v>
      </c>
      <c r="IP75" s="1098">
        <f>IF(IP$9=$N75,#REF!,0)</f>
        <v>0</v>
      </c>
      <c r="IQ75" s="1098">
        <f>IF(IQ$9=$N75,#REF!,0)</f>
        <v>0</v>
      </c>
      <c r="IR75" s="1098">
        <f>IF(IR$9=$N75,#REF!,0)</f>
        <v>0</v>
      </c>
      <c r="IS75" s="1098">
        <f>IF(IS$9=$N75,#REF!,0)</f>
        <v>0</v>
      </c>
      <c r="IT75" s="1098">
        <f>IF(IT$9=$N75,#REF!,0)</f>
        <v>0</v>
      </c>
      <c r="IU75" s="1098">
        <f>IF(IU$9=$N75,#REF!,0)</f>
        <v>0</v>
      </c>
      <c r="IV75" s="1098">
        <f>IF(IV$9=$N75,#REF!,0)</f>
        <v>0</v>
      </c>
      <c r="IW75" s="1098">
        <f>IF(IW$9=$N75,#REF!,0)</f>
        <v>0</v>
      </c>
      <c r="IX75" s="1098">
        <f>IF(IX$9=$N75,#REF!,0)</f>
        <v>0</v>
      </c>
      <c r="IY75" s="1098">
        <f>IF(IY$9=$N75,#REF!,0)</f>
        <v>0</v>
      </c>
      <c r="IZ75" s="1098">
        <f>IF(IZ$9=$N75,#REF!,0)</f>
        <v>0</v>
      </c>
      <c r="JA75" s="1098">
        <f>IF(JA$9=$N75,#REF!,0)</f>
        <v>0</v>
      </c>
      <c r="JB75" s="1098">
        <f>IF(JB$9=$N75,#REF!,0)</f>
        <v>0</v>
      </c>
      <c r="JC75" s="1098">
        <f>IF(JC$9=$N75,#REF!,0)</f>
        <v>0</v>
      </c>
      <c r="JD75" s="1098">
        <f>IF(JD$9=$N75,#REF!,0)</f>
        <v>0</v>
      </c>
      <c r="JE75" s="1098">
        <f>IF(JE$9=$N75,#REF!,0)</f>
        <v>0</v>
      </c>
      <c r="JF75" s="1098">
        <f>IF(JF$9=$N75,#REF!,0)</f>
        <v>0</v>
      </c>
      <c r="JG75" s="1098">
        <f>IF(JG$9=$N75,#REF!,0)</f>
        <v>0</v>
      </c>
      <c r="JH75" s="1098">
        <f>IF(JH$9=$N75,#REF!,0)</f>
        <v>0</v>
      </c>
      <c r="JI75" s="1098">
        <f>IF(JI$9=$N75,#REF!,0)</f>
        <v>0</v>
      </c>
      <c r="JJ75" s="1098">
        <f>IF(JJ$9=$N75,#REF!,0)</f>
        <v>0</v>
      </c>
      <c r="JK75" s="1098">
        <f>IF(JK$9=$N75,#REF!,0)</f>
        <v>0</v>
      </c>
      <c r="JL75" s="1098">
        <f>IF(JL$9=$N75,#REF!,0)</f>
        <v>0</v>
      </c>
      <c r="JM75" s="1098">
        <f>IF(JM$9=$N75,#REF!,0)</f>
        <v>0</v>
      </c>
      <c r="JN75" s="1098">
        <f>IF(JN$9=$N75,#REF!,0)</f>
        <v>0</v>
      </c>
      <c r="JO75" s="1098">
        <f>IF(JO$9=$N75,#REF!,0)</f>
        <v>0</v>
      </c>
      <c r="JP75" s="1098">
        <f>IF(JP$9=$N75,#REF!,0)</f>
        <v>0</v>
      </c>
      <c r="JQ75" s="1098">
        <f>IF(JQ$9=$N75,#REF!,0)</f>
        <v>0</v>
      </c>
      <c r="JR75" s="1098">
        <f>IF(JR$9=$N75,#REF!,0)</f>
        <v>0</v>
      </c>
      <c r="JS75" s="1098">
        <f>IF(JS$9=$N75,#REF!,0)</f>
        <v>0</v>
      </c>
      <c r="JT75" s="1098">
        <f>IF(JT$9=$N75,#REF!,0)</f>
        <v>0</v>
      </c>
      <c r="JU75" s="1098">
        <f>IF(JU$9=$N75,#REF!,0)</f>
        <v>0</v>
      </c>
      <c r="JV75" s="1098">
        <f>IF(JV$9=$N75,#REF!,0)</f>
        <v>0</v>
      </c>
      <c r="JW75" s="1098">
        <f>IF(JW$9=$N75,#REF!,0)</f>
        <v>0</v>
      </c>
      <c r="JX75" s="681"/>
      <c r="JZ75" s="681">
        <f t="shared" si="218"/>
        <v>0</v>
      </c>
      <c r="KA75" s="681">
        <f t="shared" si="218"/>
        <v>0</v>
      </c>
      <c r="KB75" s="681">
        <f t="shared" si="218"/>
        <v>0</v>
      </c>
      <c r="KC75" s="681">
        <f t="shared" si="218"/>
        <v>0</v>
      </c>
      <c r="KD75" s="681">
        <f t="shared" si="218"/>
        <v>0</v>
      </c>
      <c r="KE75" s="681">
        <f t="shared" si="218"/>
        <v>0</v>
      </c>
      <c r="KF75" s="681">
        <f t="shared" si="218"/>
        <v>0</v>
      </c>
      <c r="KG75" s="681">
        <f t="shared" si="218"/>
        <v>0</v>
      </c>
      <c r="KH75" s="681">
        <f t="shared" si="218"/>
        <v>0</v>
      </c>
      <c r="KI75" s="681">
        <f t="shared" si="218"/>
        <v>0</v>
      </c>
      <c r="KJ75" s="681">
        <f t="shared" si="218"/>
        <v>0</v>
      </c>
      <c r="KN75" s="1098">
        <f t="shared" si="185"/>
        <v>0</v>
      </c>
      <c r="KO75" s="1098">
        <f t="shared" si="185"/>
        <v>0</v>
      </c>
      <c r="KP75" s="1098">
        <f t="shared" si="185"/>
        <v>0</v>
      </c>
      <c r="KQ75" s="1098">
        <f t="shared" si="185"/>
        <v>0</v>
      </c>
      <c r="KR75" s="1098">
        <f t="shared" si="185"/>
        <v>0</v>
      </c>
      <c r="KS75" s="1098">
        <f t="shared" si="185"/>
        <v>0</v>
      </c>
      <c r="KT75" s="1098">
        <f t="shared" si="185"/>
        <v>0</v>
      </c>
      <c r="KU75" s="1098">
        <f t="shared" si="185"/>
        <v>0</v>
      </c>
      <c r="KV75" s="1098">
        <f t="shared" si="185"/>
        <v>0</v>
      </c>
      <c r="KW75" s="1098">
        <f t="shared" si="185"/>
        <v>0</v>
      </c>
      <c r="KX75" s="1098">
        <f t="shared" si="185"/>
        <v>0</v>
      </c>
      <c r="KY75" s="1098">
        <f t="shared" si="185"/>
        <v>0</v>
      </c>
      <c r="KZ75" s="1098">
        <f t="shared" si="185"/>
        <v>0</v>
      </c>
      <c r="LA75" s="1098">
        <f t="shared" si="185"/>
        <v>0</v>
      </c>
      <c r="LB75" s="1098">
        <f t="shared" si="185"/>
        <v>0</v>
      </c>
      <c r="LC75" s="1098">
        <f t="shared" si="185"/>
        <v>0</v>
      </c>
      <c r="LD75" s="1098">
        <f t="shared" si="184"/>
        <v>0</v>
      </c>
      <c r="LE75" s="1098">
        <f t="shared" si="184"/>
        <v>0</v>
      </c>
      <c r="LF75" s="1098">
        <f t="shared" si="184"/>
        <v>0</v>
      </c>
      <c r="LG75" s="1098">
        <f t="shared" si="184"/>
        <v>0</v>
      </c>
      <c r="LH75" s="1098">
        <f t="shared" si="184"/>
        <v>0</v>
      </c>
      <c r="LI75" s="1098">
        <f t="shared" si="184"/>
        <v>0</v>
      </c>
      <c r="LJ75" s="1098">
        <f t="shared" si="184"/>
        <v>0</v>
      </c>
      <c r="LK75" s="1098">
        <f t="shared" si="184"/>
        <v>0</v>
      </c>
      <c r="LL75" s="1098">
        <f t="shared" si="184"/>
        <v>0</v>
      </c>
      <c r="LM75" s="1098">
        <f t="shared" si="184"/>
        <v>0</v>
      </c>
      <c r="LN75" s="1098">
        <f t="shared" si="184"/>
        <v>0</v>
      </c>
      <c r="LO75" s="1098">
        <f t="shared" si="184"/>
        <v>0</v>
      </c>
      <c r="LP75" s="1098">
        <f t="shared" si="184"/>
        <v>0</v>
      </c>
      <c r="LQ75" s="1098">
        <f t="shared" si="184"/>
        <v>0</v>
      </c>
      <c r="LR75" s="1098">
        <f t="shared" si="184"/>
        <v>0</v>
      </c>
      <c r="LS75" s="1098">
        <f t="shared" si="180"/>
        <v>0</v>
      </c>
    </row>
    <row r="76" spans="1:331" ht="23.25" hidden="1" customHeight="1" x14ac:dyDescent="0.35">
      <c r="A76" s="1442"/>
      <c r="B76" s="1359"/>
      <c r="C76" s="1376"/>
      <c r="D76" s="1376"/>
      <c r="E76" s="1376"/>
      <c r="F76" s="1376"/>
      <c r="G76" s="1376"/>
      <c r="H76" s="1376"/>
      <c r="I76" s="1376"/>
      <c r="J76" s="1376"/>
      <c r="K76" s="1372"/>
      <c r="L76" s="1372"/>
      <c r="M76" s="1372"/>
      <c r="N76" s="1372"/>
      <c r="O76" s="1365"/>
      <c r="P76" s="1442"/>
      <c r="Q76" s="1442"/>
      <c r="R76" s="1442"/>
      <c r="S76" s="1442"/>
      <c r="T76" s="1442"/>
      <c r="U76" s="1442"/>
      <c r="V76" s="1442"/>
      <c r="W76" s="752" t="s">
        <v>337</v>
      </c>
      <c r="X76" s="1442"/>
      <c r="Y76" s="1442"/>
      <c r="Z76" s="1442"/>
      <c r="AA76" s="1442"/>
      <c r="AB76" s="1442"/>
      <c r="AC76" s="1442"/>
      <c r="AD76" s="1442"/>
      <c r="AE76" s="1442"/>
      <c r="AF76" s="1442"/>
      <c r="AG76" s="1442"/>
      <c r="AH76" s="1447" t="s">
        <v>303</v>
      </c>
      <c r="AI76" s="1447" t="s">
        <v>341</v>
      </c>
      <c r="AJ76" s="1442"/>
      <c r="AK76" s="1442"/>
      <c r="AL76" s="1442"/>
      <c r="AM76" s="1442"/>
      <c r="AN76" s="1442"/>
      <c r="AO76" s="1442"/>
      <c r="AP76" s="1442"/>
      <c r="AQ76" s="1442"/>
      <c r="AR76" s="1442"/>
      <c r="AS76" s="1442"/>
      <c r="AT76" s="1442"/>
      <c r="AU76" s="1442"/>
      <c r="AV76" s="1442"/>
      <c r="AW76" s="1453"/>
      <c r="AX76" s="1453"/>
      <c r="AY76" s="1442"/>
      <c r="AZ76" s="1442"/>
      <c r="BA76" s="1442"/>
      <c r="BB76" s="1442"/>
      <c r="BC76" s="1442"/>
      <c r="BD76" s="1453"/>
      <c r="BE76" s="1442"/>
      <c r="BF76" s="1442"/>
      <c r="BG76" s="1442"/>
      <c r="BH76" s="1442"/>
      <c r="BI76" s="1442"/>
      <c r="BJ76" s="1442"/>
      <c r="BK76" s="1450"/>
      <c r="BL76" s="1450"/>
      <c r="BM76" s="752"/>
      <c r="BN76" s="752"/>
      <c r="BO76" s="1442"/>
      <c r="BP76" s="752"/>
      <c r="BQ76" s="752"/>
      <c r="BR76" s="1442"/>
      <c r="BS76" s="1442"/>
      <c r="BT76" s="1442"/>
      <c r="BU76" s="1442"/>
      <c r="BV76" s="1442"/>
      <c r="BW76" s="752"/>
      <c r="BX76" s="752"/>
      <c r="BY76" s="1442"/>
      <c r="BZ76" s="1442"/>
      <c r="CA76" s="1442"/>
      <c r="CB76" s="1442"/>
      <c r="CC76" s="1442"/>
      <c r="CD76" s="1442"/>
      <c r="CE76" s="1442"/>
      <c r="CF76" s="1442"/>
      <c r="CG76" s="1442"/>
      <c r="CH76" s="1442"/>
      <c r="CI76" s="1442"/>
      <c r="CJ76" s="1442"/>
      <c r="CK76" s="1442"/>
      <c r="CL76" s="1442"/>
      <c r="CM76" s="1442"/>
      <c r="CN76" s="1442"/>
      <c r="CO76" s="1442"/>
      <c r="CP76" s="1442"/>
      <c r="CQ76" s="1442"/>
      <c r="CR76" s="1442"/>
      <c r="CS76" s="1442"/>
      <c r="CT76" s="1442"/>
      <c r="CU76" s="1442"/>
      <c r="CV76" s="1442"/>
      <c r="CW76" s="1442"/>
      <c r="CX76" s="1442"/>
      <c r="CY76" s="1442"/>
      <c r="CZ76" s="1445"/>
      <c r="DA76" s="1445"/>
      <c r="DB76" s="544">
        <v>0</v>
      </c>
      <c r="DC76" s="971"/>
      <c r="DD76" s="1445"/>
      <c r="DE76" s="1445"/>
      <c r="DF76" s="1445">
        <v>0</v>
      </c>
      <c r="DG76" s="1445"/>
      <c r="DH76" s="1442"/>
      <c r="DI76" s="1445"/>
      <c r="DJ76" s="1442"/>
      <c r="DK76" s="1445"/>
      <c r="DL76" s="1445"/>
      <c r="DM76" s="1442"/>
      <c r="DN76" s="1445"/>
      <c r="DO76" s="1445"/>
      <c r="DP76" s="1445"/>
      <c r="DQ76" s="1445"/>
      <c r="DR76" s="1445"/>
      <c r="DS76" s="1445"/>
      <c r="DT76" s="1445">
        <f t="shared" si="219"/>
        <v>0</v>
      </c>
      <c r="DU76" s="1445"/>
      <c r="DV76" s="1445"/>
      <c r="DW76" s="1445"/>
      <c r="DX76" s="1445"/>
      <c r="DY76" s="1445"/>
      <c r="DZ76" s="1445">
        <v>0</v>
      </c>
      <c r="EA76" s="1445">
        <v>0</v>
      </c>
      <c r="EB76" s="1445">
        <v>0</v>
      </c>
      <c r="EC76" s="1445">
        <f t="shared" si="220"/>
        <v>0</v>
      </c>
      <c r="ED76" s="1445">
        <v>0</v>
      </c>
      <c r="EE76" s="1445">
        <v>0</v>
      </c>
      <c r="EF76" s="1445">
        <v>0</v>
      </c>
      <c r="EG76" s="1445">
        <f t="shared" si="221"/>
        <v>0</v>
      </c>
      <c r="EH76" s="1445">
        <v>0</v>
      </c>
      <c r="EI76" s="1445">
        <f>IFERROR(#REF!/EH76*100,)</f>
        <v>0</v>
      </c>
      <c r="EJ76" s="1445">
        <f>IFERROR(#REF!/#REF!*100,)</f>
        <v>0</v>
      </c>
      <c r="EK76" s="1445"/>
      <c r="EL76" s="1445"/>
      <c r="EM76" s="1445"/>
      <c r="EN76" s="1212"/>
      <c r="EO76" s="1212"/>
      <c r="EP76" s="1212"/>
      <c r="EQ76" s="1212"/>
      <c r="ER76" s="1139"/>
      <c r="ES76" s="146">
        <f t="shared" si="222"/>
        <v>0</v>
      </c>
      <c r="EX76" s="739">
        <f>IF(EX$9=$K76,#REF!,0)</f>
        <v>0</v>
      </c>
      <c r="EY76" s="739">
        <f>IF(EY$9=$K76,#REF!,0)</f>
        <v>0</v>
      </c>
      <c r="EZ76" s="739">
        <f>IF(EZ$9=$K76,#REF!,0)</f>
        <v>0</v>
      </c>
      <c r="FA76" s="739">
        <f>IF(FA$9=$K76,#REF!,0)</f>
        <v>0</v>
      </c>
      <c r="FB76" s="739">
        <f>IF(FB$9=$K76,#REF!,0)</f>
        <v>0</v>
      </c>
      <c r="FC76" s="739">
        <f>IF(FC$9=$K76,#REF!,0)</f>
        <v>0</v>
      </c>
      <c r="FD76" s="739">
        <f>IF(FD$9=$K76,#REF!,0)</f>
        <v>0</v>
      </c>
      <c r="FE76" s="739">
        <f>IF(FE$9=$K76,#REF!,0)</f>
        <v>0</v>
      </c>
      <c r="FF76" s="739">
        <f>IF(FF$9=$K76,#REF!,0)</f>
        <v>0</v>
      </c>
      <c r="FG76" s="739">
        <f>IF(FG$9=$K76,#REF!,0)</f>
        <v>0</v>
      </c>
      <c r="FH76" s="739">
        <f>IF(FH$9=$K76,#REF!,0)</f>
        <v>0</v>
      </c>
      <c r="FI76" s="739">
        <f>IF(FI$9=$K76,#REF!,0)</f>
        <v>0</v>
      </c>
      <c r="FJ76" s="739">
        <f>IF(FJ$9=$K76,#REF!,0)</f>
        <v>0</v>
      </c>
      <c r="FK76" s="739">
        <f>IF(FK$9=$K76,#REF!,0)</f>
        <v>0</v>
      </c>
      <c r="FL76" s="739">
        <f>IF(FL$9=$K76,#REF!,0)</f>
        <v>0</v>
      </c>
      <c r="FM76" s="739">
        <f>IF(FM$9=$K76,#REF!,0)</f>
        <v>0</v>
      </c>
      <c r="FN76" s="739">
        <f>IF(FN$9=$K76,#REF!,0)</f>
        <v>0</v>
      </c>
      <c r="FO76" s="739">
        <f>IF(FO$9=$K76,#REF!,0)</f>
        <v>0</v>
      </c>
      <c r="FP76" s="739">
        <f>IF(FP$9=$K76,#REF!,0)</f>
        <v>0</v>
      </c>
      <c r="FQ76" s="739">
        <f>IF(FQ$9=$K76,#REF!,0)</f>
        <v>0</v>
      </c>
      <c r="FU76" s="739">
        <f t="shared" si="213"/>
        <v>0</v>
      </c>
      <c r="FV76" s="739">
        <f t="shared" si="213"/>
        <v>0</v>
      </c>
      <c r="FW76" s="739">
        <f t="shared" si="213"/>
        <v>0</v>
      </c>
      <c r="FX76" s="739">
        <f t="shared" si="213"/>
        <v>0</v>
      </c>
      <c r="FY76" s="739">
        <f t="shared" si="213"/>
        <v>0</v>
      </c>
      <c r="FZ76" s="739">
        <f t="shared" si="213"/>
        <v>0</v>
      </c>
      <c r="GA76" s="739">
        <f t="shared" si="213"/>
        <v>0</v>
      </c>
      <c r="GB76" s="739">
        <f t="shared" si="213"/>
        <v>0</v>
      </c>
      <c r="GC76" s="739">
        <f t="shared" si="213"/>
        <v>0</v>
      </c>
      <c r="GD76" s="739">
        <f t="shared" si="213"/>
        <v>0</v>
      </c>
      <c r="GE76" s="739">
        <f t="shared" si="214"/>
        <v>0</v>
      </c>
      <c r="GF76" s="739">
        <f t="shared" si="214"/>
        <v>0</v>
      </c>
      <c r="GG76" s="739">
        <f t="shared" si="214"/>
        <v>0</v>
      </c>
      <c r="GH76" s="739">
        <f t="shared" si="214"/>
        <v>0</v>
      </c>
      <c r="GI76" s="739">
        <f t="shared" si="214"/>
        <v>0</v>
      </c>
      <c r="GJ76" s="739">
        <f t="shared" si="214"/>
        <v>0</v>
      </c>
      <c r="GK76" s="739">
        <f t="shared" si="214"/>
        <v>0</v>
      </c>
      <c r="GL76" s="739">
        <f t="shared" si="214"/>
        <v>0</v>
      </c>
      <c r="GM76" s="739">
        <f t="shared" si="214"/>
        <v>0</v>
      </c>
      <c r="GN76" s="739">
        <f t="shared" si="214"/>
        <v>0</v>
      </c>
      <c r="GQ76" s="1098">
        <f>IF(GQ$9=$N76,#REF!,0)</f>
        <v>0</v>
      </c>
      <c r="GR76" s="1098">
        <f>IF(GR$9=$N76,#REF!,0)</f>
        <v>0</v>
      </c>
      <c r="GS76" s="1098">
        <f>IF(GS$9=$N76,#REF!,0)</f>
        <v>0</v>
      </c>
      <c r="GT76" s="1098">
        <f>IF(GT$9=$N76,#REF!,0)</f>
        <v>0</v>
      </c>
      <c r="GU76" s="1098">
        <f>IF(GU$9=$N76,#REF!,0)</f>
        <v>0</v>
      </c>
      <c r="GV76" s="1098">
        <f>IF(GV$9=$N76,#REF!,0)</f>
        <v>0</v>
      </c>
      <c r="GW76" s="1098">
        <f>IF(GW$9=$N76,#REF!,0)</f>
        <v>0</v>
      </c>
      <c r="GX76" s="1098">
        <f>IF(GX$9=$N76,#REF!,0)</f>
        <v>0</v>
      </c>
      <c r="GY76" s="1098">
        <f>IF(GY$9=$N76,#REF!,0)</f>
        <v>0</v>
      </c>
      <c r="GZ76" s="1098">
        <f>IF(GZ$9=$N76,#REF!,0)</f>
        <v>0</v>
      </c>
      <c r="HA76" s="1098">
        <f>IF(HA$9=$N76,#REF!,0)</f>
        <v>0</v>
      </c>
      <c r="HB76" s="1098">
        <f>IF(HB$9=$N76,#REF!,0)</f>
        <v>0</v>
      </c>
      <c r="HC76" s="1098">
        <f>IF(HC$9=$N76,#REF!,0)</f>
        <v>0</v>
      </c>
      <c r="HD76" s="1098">
        <f>IF(HD$9=$N76,#REF!,0)</f>
        <v>0</v>
      </c>
      <c r="HE76" s="1098">
        <f>IF(HE$9=$N76,#REF!,0)</f>
        <v>0</v>
      </c>
      <c r="HF76" s="1098">
        <f>IF(HF$9=$N76,#REF!,0)</f>
        <v>0</v>
      </c>
      <c r="HG76" s="1098">
        <f>IF(HG$9=$N76,#REF!,0)</f>
        <v>0</v>
      </c>
      <c r="HH76" s="1098">
        <f>IF(HH$9=$N76,#REF!,0)</f>
        <v>0</v>
      </c>
      <c r="HI76" s="1098">
        <f>IF(HI$9=$N76,#REF!,0)</f>
        <v>0</v>
      </c>
      <c r="HJ76" s="1098">
        <f>IF(HJ$9=$N76,#REF!,0)</f>
        <v>0</v>
      </c>
      <c r="HK76" s="1098">
        <f>IF(HK$9=$N76,#REF!,0)</f>
        <v>0</v>
      </c>
      <c r="HL76" s="1098">
        <f>IF(HL$9=$N76,#REF!,0)</f>
        <v>0</v>
      </c>
      <c r="HM76" s="1098">
        <f>IF(HM$9=$N76,#REF!,0)</f>
        <v>0</v>
      </c>
      <c r="HN76" s="1098">
        <f>IF(HN$9=$N76,#REF!,0)</f>
        <v>0</v>
      </c>
      <c r="HO76" s="1098">
        <f>IF(HO$9=$N76,#REF!,0)</f>
        <v>0</v>
      </c>
      <c r="HP76" s="1098">
        <f>IF(HP$9=$N76,#REF!,0)</f>
        <v>0</v>
      </c>
      <c r="HQ76" s="1098">
        <f>IF(HQ$9=$N76,#REF!,0)</f>
        <v>0</v>
      </c>
      <c r="HR76" s="1098">
        <f>IF(HR$9=$N76,#REF!,0)</f>
        <v>0</v>
      </c>
      <c r="HS76" s="1098">
        <f>IF(HS$9=$N76,#REF!,0)</f>
        <v>0</v>
      </c>
      <c r="HT76" s="1098">
        <f>IF(HT$9=$N76,#REF!,0)</f>
        <v>0</v>
      </c>
      <c r="HU76" s="1098">
        <f>IF(HU$9=$N76,#REF!,0)</f>
        <v>0</v>
      </c>
      <c r="HV76" s="1098">
        <f>IF(HV$9=$N76,#REF!,0)</f>
        <v>0</v>
      </c>
      <c r="HW76" s="1098">
        <f>IF(HW$9=$N76,#REF!,0)</f>
        <v>0</v>
      </c>
      <c r="HX76" s="1098">
        <f>IF(HX$9=$N76,#REF!,0)</f>
        <v>0</v>
      </c>
      <c r="HY76" s="1098">
        <f>IF(HY$9=$N76,#REF!,0)</f>
        <v>0</v>
      </c>
      <c r="HZ76" s="1098">
        <f>IF(HZ$9=$N76,#REF!,0)</f>
        <v>0</v>
      </c>
      <c r="IA76" s="1098">
        <f>IF(IA$9=$N76,#REF!,0)</f>
        <v>0</v>
      </c>
      <c r="IB76" s="1098">
        <f>IF(IB$9=$N76,#REF!,0)</f>
        <v>0</v>
      </c>
      <c r="IC76" s="1098">
        <f>IF(IC$9=$N76,#REF!,0)</f>
        <v>0</v>
      </c>
      <c r="ID76" s="1098">
        <f>IF(ID$9=$N76,#REF!,0)</f>
        <v>0</v>
      </c>
      <c r="IE76" s="1098">
        <f>IF(IE$9=$N76,#REF!,0)</f>
        <v>0</v>
      </c>
      <c r="IF76" s="1098">
        <f>IF(IF$9=$N76,#REF!,0)</f>
        <v>0</v>
      </c>
      <c r="IG76" s="1098">
        <f>IF(IG$9=$N76,#REF!,0)</f>
        <v>0</v>
      </c>
      <c r="IH76" s="1098">
        <f>IF(IH$9=$N76,#REF!,0)</f>
        <v>0</v>
      </c>
      <c r="II76" s="1098">
        <f>IF(II$9=$N76,#REF!,0)</f>
        <v>0</v>
      </c>
      <c r="IJ76" s="1098">
        <f>IF(IJ$9=$N76,#REF!,0)</f>
        <v>0</v>
      </c>
      <c r="IK76" s="1098">
        <f>IF(IK$9=$N76,#REF!,0)</f>
        <v>0</v>
      </c>
      <c r="IL76" s="1098">
        <f>IF(IL$9=$N76,#REF!,0)</f>
        <v>0</v>
      </c>
      <c r="IM76" s="1098">
        <f>IF(IM$9=$N76,#REF!,0)</f>
        <v>0</v>
      </c>
      <c r="IN76" s="1098">
        <f>IF(IN$9=$N76,#REF!,0)</f>
        <v>0</v>
      </c>
      <c r="IO76" s="1098">
        <f>IF(IO$9=$N76,#REF!,0)</f>
        <v>0</v>
      </c>
      <c r="IP76" s="1098">
        <f>IF(IP$9=$N76,#REF!,0)</f>
        <v>0</v>
      </c>
      <c r="IQ76" s="1098">
        <f>IF(IQ$9=$N76,#REF!,0)</f>
        <v>0</v>
      </c>
      <c r="IR76" s="1098">
        <f>IF(IR$9=$N76,#REF!,0)</f>
        <v>0</v>
      </c>
      <c r="IS76" s="1098">
        <f>IF(IS$9=$N76,#REF!,0)</f>
        <v>0</v>
      </c>
      <c r="IT76" s="1098">
        <f>IF(IT$9=$N76,#REF!,0)</f>
        <v>0</v>
      </c>
      <c r="IU76" s="1098">
        <f>IF(IU$9=$N76,#REF!,0)</f>
        <v>0</v>
      </c>
      <c r="IV76" s="1098">
        <f>IF(IV$9=$N76,#REF!,0)</f>
        <v>0</v>
      </c>
      <c r="IW76" s="1098">
        <f>IF(IW$9=$N76,#REF!,0)</f>
        <v>0</v>
      </c>
      <c r="IX76" s="1098">
        <f>IF(IX$9=$N76,#REF!,0)</f>
        <v>0</v>
      </c>
      <c r="IY76" s="1098">
        <f>IF(IY$9=$N76,#REF!,0)</f>
        <v>0</v>
      </c>
      <c r="IZ76" s="1098">
        <f>IF(IZ$9=$N76,#REF!,0)</f>
        <v>0</v>
      </c>
      <c r="JA76" s="1098">
        <f>IF(JA$9=$N76,#REF!,0)</f>
        <v>0</v>
      </c>
      <c r="JB76" s="1098">
        <f>IF(JB$9=$N76,#REF!,0)</f>
        <v>0</v>
      </c>
      <c r="JC76" s="1098">
        <f>IF(JC$9=$N76,#REF!,0)</f>
        <v>0</v>
      </c>
      <c r="JD76" s="1098">
        <f>IF(JD$9=$N76,#REF!,0)</f>
        <v>0</v>
      </c>
      <c r="JE76" s="1098">
        <f>IF(JE$9=$N76,#REF!,0)</f>
        <v>0</v>
      </c>
      <c r="JF76" s="1098">
        <f>IF(JF$9=$N76,#REF!,0)</f>
        <v>0</v>
      </c>
      <c r="JG76" s="1098">
        <f>IF(JG$9=$N76,#REF!,0)</f>
        <v>0</v>
      </c>
      <c r="JH76" s="1098">
        <f>IF(JH$9=$N76,#REF!,0)</f>
        <v>0</v>
      </c>
      <c r="JI76" s="1098">
        <f>IF(JI$9=$N76,#REF!,0)</f>
        <v>0</v>
      </c>
      <c r="JJ76" s="1098">
        <f>IF(JJ$9=$N76,#REF!,0)</f>
        <v>0</v>
      </c>
      <c r="JK76" s="1098">
        <f>IF(JK$9=$N76,#REF!,0)</f>
        <v>0</v>
      </c>
      <c r="JL76" s="1098">
        <f>IF(JL$9=$N76,#REF!,0)</f>
        <v>0</v>
      </c>
      <c r="JM76" s="1098">
        <f>IF(JM$9=$N76,#REF!,0)</f>
        <v>0</v>
      </c>
      <c r="JN76" s="1098">
        <f>IF(JN$9=$N76,#REF!,0)</f>
        <v>0</v>
      </c>
      <c r="JO76" s="1098">
        <f>IF(JO$9=$N76,#REF!,0)</f>
        <v>0</v>
      </c>
      <c r="JP76" s="1098">
        <f>IF(JP$9=$N76,#REF!,0)</f>
        <v>0</v>
      </c>
      <c r="JQ76" s="1098">
        <f>IF(JQ$9=$N76,#REF!,0)</f>
        <v>0</v>
      </c>
      <c r="JR76" s="1098">
        <f>IF(JR$9=$N76,#REF!,0)</f>
        <v>0</v>
      </c>
      <c r="JS76" s="1098">
        <f>IF(JS$9=$N76,#REF!,0)</f>
        <v>0</v>
      </c>
      <c r="JT76" s="1098">
        <f>IF(JT$9=$N76,#REF!,0)</f>
        <v>0</v>
      </c>
      <c r="JU76" s="1098">
        <f>IF(JU$9=$N76,#REF!,0)</f>
        <v>0</v>
      </c>
      <c r="JV76" s="1098">
        <f>IF(JV$9=$N76,#REF!,0)</f>
        <v>0</v>
      </c>
      <c r="JW76" s="1098">
        <f>IF(JW$9=$N76,#REF!,0)</f>
        <v>0</v>
      </c>
      <c r="JX76" s="681"/>
      <c r="JZ76" s="681">
        <f t="shared" si="218"/>
        <v>0</v>
      </c>
      <c r="KA76" s="681">
        <f t="shared" si="218"/>
        <v>0</v>
      </c>
      <c r="KB76" s="681">
        <f t="shared" si="218"/>
        <v>0</v>
      </c>
      <c r="KC76" s="681">
        <f t="shared" si="218"/>
        <v>0</v>
      </c>
      <c r="KD76" s="681">
        <f t="shared" si="218"/>
        <v>0</v>
      </c>
      <c r="KE76" s="681">
        <f t="shared" si="218"/>
        <v>0</v>
      </c>
      <c r="KF76" s="681">
        <f t="shared" si="218"/>
        <v>0</v>
      </c>
      <c r="KG76" s="681">
        <f t="shared" si="218"/>
        <v>0</v>
      </c>
      <c r="KH76" s="681">
        <f t="shared" si="218"/>
        <v>0</v>
      </c>
      <c r="KI76" s="681">
        <f t="shared" si="218"/>
        <v>0</v>
      </c>
      <c r="KJ76" s="681">
        <f t="shared" si="218"/>
        <v>0</v>
      </c>
      <c r="KN76" s="1098">
        <f t="shared" si="185"/>
        <v>0</v>
      </c>
      <c r="KO76" s="1098">
        <f t="shared" si="185"/>
        <v>0</v>
      </c>
      <c r="KP76" s="1098">
        <f t="shared" si="185"/>
        <v>0</v>
      </c>
      <c r="KQ76" s="1098">
        <f t="shared" si="185"/>
        <v>0</v>
      </c>
      <c r="KR76" s="1098">
        <f t="shared" si="185"/>
        <v>0</v>
      </c>
      <c r="KS76" s="1098">
        <f t="shared" si="185"/>
        <v>0</v>
      </c>
      <c r="KT76" s="1098">
        <f t="shared" si="185"/>
        <v>0</v>
      </c>
      <c r="KU76" s="1098">
        <f t="shared" si="185"/>
        <v>0</v>
      </c>
      <c r="KV76" s="1098">
        <f t="shared" si="185"/>
        <v>0</v>
      </c>
      <c r="KW76" s="1098">
        <f t="shared" si="185"/>
        <v>0</v>
      </c>
      <c r="KX76" s="1098">
        <f t="shared" si="185"/>
        <v>0</v>
      </c>
      <c r="KY76" s="1098">
        <f t="shared" si="185"/>
        <v>0</v>
      </c>
      <c r="KZ76" s="1098">
        <f t="shared" si="185"/>
        <v>0</v>
      </c>
      <c r="LA76" s="1098">
        <f t="shared" si="185"/>
        <v>0</v>
      </c>
      <c r="LB76" s="1098">
        <f t="shared" si="185"/>
        <v>0</v>
      </c>
      <c r="LC76" s="1098">
        <f t="shared" si="185"/>
        <v>0</v>
      </c>
      <c r="LD76" s="1098">
        <f t="shared" si="184"/>
        <v>0</v>
      </c>
      <c r="LE76" s="1098">
        <f t="shared" si="184"/>
        <v>0</v>
      </c>
      <c r="LF76" s="1098">
        <f t="shared" si="184"/>
        <v>0</v>
      </c>
      <c r="LG76" s="1098">
        <f t="shared" si="184"/>
        <v>0</v>
      </c>
      <c r="LH76" s="1098">
        <f t="shared" si="184"/>
        <v>0</v>
      </c>
      <c r="LI76" s="1098">
        <f t="shared" si="184"/>
        <v>0</v>
      </c>
      <c r="LJ76" s="1098">
        <f t="shared" si="184"/>
        <v>0</v>
      </c>
      <c r="LK76" s="1098">
        <f t="shared" si="184"/>
        <v>0</v>
      </c>
      <c r="LL76" s="1098">
        <f t="shared" si="184"/>
        <v>0</v>
      </c>
      <c r="LM76" s="1098">
        <f t="shared" si="184"/>
        <v>0</v>
      </c>
      <c r="LN76" s="1098">
        <f t="shared" si="184"/>
        <v>0</v>
      </c>
      <c r="LO76" s="1098">
        <f t="shared" si="184"/>
        <v>0</v>
      </c>
      <c r="LP76" s="1098">
        <f t="shared" si="184"/>
        <v>0</v>
      </c>
      <c r="LQ76" s="1098">
        <f t="shared" si="184"/>
        <v>0</v>
      </c>
      <c r="LR76" s="1098">
        <f t="shared" si="184"/>
        <v>0</v>
      </c>
      <c r="LS76" s="1098">
        <f t="shared" si="180"/>
        <v>0</v>
      </c>
    </row>
    <row r="77" spans="1:331" ht="24" hidden="1" customHeight="1" thickBot="1" x14ac:dyDescent="0.4">
      <c r="A77" s="1446"/>
      <c r="B77" s="1357"/>
      <c r="C77" s="1377"/>
      <c r="D77" s="1377"/>
      <c r="E77" s="1377"/>
      <c r="F77" s="1377"/>
      <c r="G77" s="1377"/>
      <c r="H77" s="1377"/>
      <c r="I77" s="1377"/>
      <c r="J77" s="1377"/>
      <c r="K77" s="1373"/>
      <c r="L77" s="1373"/>
      <c r="M77" s="1373"/>
      <c r="N77" s="1373"/>
      <c r="O77" s="1366"/>
      <c r="P77" s="1443"/>
      <c r="Q77" s="1443"/>
      <c r="R77" s="1443"/>
      <c r="S77" s="1443"/>
      <c r="T77" s="1443"/>
      <c r="U77" s="1443"/>
      <c r="V77" s="1443"/>
      <c r="W77" s="753"/>
      <c r="X77" s="1443"/>
      <c r="Y77" s="1443"/>
      <c r="Z77" s="1443"/>
      <c r="AA77" s="1443"/>
      <c r="AB77" s="1443"/>
      <c r="AC77" s="1443"/>
      <c r="AD77" s="1443"/>
      <c r="AE77" s="1443"/>
      <c r="AF77" s="1443"/>
      <c r="AG77" s="1443"/>
      <c r="AH77" s="1448"/>
      <c r="AI77" s="1448"/>
      <c r="AJ77" s="1443"/>
      <c r="AK77" s="1443"/>
      <c r="AL77" s="1443"/>
      <c r="AM77" s="1443"/>
      <c r="AN77" s="1443"/>
      <c r="AO77" s="1443"/>
      <c r="AP77" s="1443"/>
      <c r="AQ77" s="1443"/>
      <c r="AR77" s="1443"/>
      <c r="AS77" s="1443"/>
      <c r="AT77" s="1443"/>
      <c r="AU77" s="1443"/>
      <c r="AV77" s="1443"/>
      <c r="AW77" s="755" t="s">
        <v>385</v>
      </c>
      <c r="AX77" s="755" t="s">
        <v>447</v>
      </c>
      <c r="AY77" s="1443"/>
      <c r="AZ77" s="1443"/>
      <c r="BA77" s="1443"/>
      <c r="BB77" s="1443"/>
      <c r="BC77" s="1443"/>
      <c r="BD77" s="1455"/>
      <c r="BE77" s="1443"/>
      <c r="BF77" s="1443"/>
      <c r="BG77" s="1443"/>
      <c r="BH77" s="1443"/>
      <c r="BI77" s="1443"/>
      <c r="BJ77" s="1443"/>
      <c r="BK77" s="1451"/>
      <c r="BL77" s="1451"/>
      <c r="BM77" s="753"/>
      <c r="BN77" s="753"/>
      <c r="BO77" s="1443"/>
      <c r="BP77" s="753"/>
      <c r="BQ77" s="753"/>
      <c r="BR77" s="1443"/>
      <c r="BS77" s="1443"/>
      <c r="BT77" s="1446"/>
      <c r="BU77" s="1443"/>
      <c r="BV77" s="1446"/>
      <c r="BW77" s="754"/>
      <c r="BX77" s="754"/>
      <c r="BY77" s="1446"/>
      <c r="BZ77" s="1446"/>
      <c r="CA77" s="1446"/>
      <c r="CB77" s="1446"/>
      <c r="CC77" s="1443"/>
      <c r="CD77" s="1443"/>
      <c r="CE77" s="1443"/>
      <c r="CF77" s="1443"/>
      <c r="CG77" s="1443"/>
      <c r="CH77" s="1443"/>
      <c r="CI77" s="1443"/>
      <c r="CJ77" s="1443"/>
      <c r="CK77" s="1443"/>
      <c r="CL77" s="1443"/>
      <c r="CM77" s="1443"/>
      <c r="CN77" s="1443"/>
      <c r="CO77" s="1443"/>
      <c r="CP77" s="1443"/>
      <c r="CQ77" s="1443"/>
      <c r="CR77" s="1443"/>
      <c r="CS77" s="1443"/>
      <c r="CT77" s="1443"/>
      <c r="CU77" s="1443"/>
      <c r="CV77" s="1443"/>
      <c r="CW77" s="1443"/>
      <c r="CX77" s="1443"/>
      <c r="CY77" s="1443"/>
      <c r="CZ77" s="1443"/>
      <c r="DA77" s="1443"/>
      <c r="DB77" s="545">
        <v>0</v>
      </c>
      <c r="DC77" s="545"/>
      <c r="DD77" s="1443"/>
      <c r="DE77" s="1443"/>
      <c r="DF77" s="1443">
        <v>0</v>
      </c>
      <c r="DG77" s="1443"/>
      <c r="DH77" s="1443"/>
      <c r="DI77" s="1443"/>
      <c r="DJ77" s="1443"/>
      <c r="DK77" s="1443"/>
      <c r="DL77" s="1443"/>
      <c r="DM77" s="1443"/>
      <c r="DN77" s="1443"/>
      <c r="DO77" s="1443"/>
      <c r="DP77" s="1443"/>
      <c r="DQ77" s="1443"/>
      <c r="DR77" s="1443"/>
      <c r="DS77" s="1443"/>
      <c r="DT77" s="1443">
        <f t="shared" si="219"/>
        <v>0</v>
      </c>
      <c r="DU77" s="1443"/>
      <c r="DV77" s="1443"/>
      <c r="DW77" s="1443"/>
      <c r="DX77" s="1443"/>
      <c r="DY77" s="1443"/>
      <c r="DZ77" s="1443">
        <v>0</v>
      </c>
      <c r="EA77" s="1443">
        <v>0</v>
      </c>
      <c r="EB77" s="1443">
        <v>0</v>
      </c>
      <c r="EC77" s="1443">
        <f t="shared" si="220"/>
        <v>0</v>
      </c>
      <c r="ED77" s="1443">
        <v>0</v>
      </c>
      <c r="EE77" s="1443">
        <v>0</v>
      </c>
      <c r="EF77" s="1443">
        <v>0</v>
      </c>
      <c r="EG77" s="1443">
        <f t="shared" si="221"/>
        <v>0</v>
      </c>
      <c r="EH77" s="1443">
        <v>0</v>
      </c>
      <c r="EI77" s="1443">
        <f>IFERROR(#REF!/EH77*100,)</f>
        <v>0</v>
      </c>
      <c r="EJ77" s="1443">
        <f>IFERROR(#REF!/#REF!*100,)</f>
        <v>0</v>
      </c>
      <c r="EK77" s="1443"/>
      <c r="EL77" s="1443"/>
      <c r="EM77" s="1443"/>
      <c r="EN77" s="1210"/>
      <c r="EO77" s="1210"/>
      <c r="EP77" s="1210"/>
      <c r="EQ77" s="1210"/>
      <c r="ER77" s="1138"/>
      <c r="ES77" s="146">
        <f t="shared" si="222"/>
        <v>0</v>
      </c>
      <c r="EX77" s="739">
        <f>IF(EX$9=$K77,#REF!,0)</f>
        <v>0</v>
      </c>
      <c r="EY77" s="739">
        <f>IF(EY$9=$K77,#REF!,0)</f>
        <v>0</v>
      </c>
      <c r="EZ77" s="739">
        <f>IF(EZ$9=$K77,#REF!,0)</f>
        <v>0</v>
      </c>
      <c r="FA77" s="739">
        <f>IF(FA$9=$K77,#REF!,0)</f>
        <v>0</v>
      </c>
      <c r="FB77" s="739">
        <f>IF(FB$9=$K77,#REF!,0)</f>
        <v>0</v>
      </c>
      <c r="FC77" s="739">
        <f>IF(FC$9=$K77,#REF!,0)</f>
        <v>0</v>
      </c>
      <c r="FD77" s="739">
        <f>IF(FD$9=$K77,#REF!,0)</f>
        <v>0</v>
      </c>
      <c r="FE77" s="739">
        <f>IF(FE$9=$K77,#REF!,0)</f>
        <v>0</v>
      </c>
      <c r="FF77" s="739">
        <f>IF(FF$9=$K77,#REF!,0)</f>
        <v>0</v>
      </c>
      <c r="FG77" s="739">
        <f>IF(FG$9=$K77,#REF!,0)</f>
        <v>0</v>
      </c>
      <c r="FH77" s="739">
        <f>IF(FH$9=$K77,#REF!,0)</f>
        <v>0</v>
      </c>
      <c r="FI77" s="739">
        <f>IF(FI$9=$K77,#REF!,0)</f>
        <v>0</v>
      </c>
      <c r="FJ77" s="739">
        <f>IF(FJ$9=$K77,#REF!,0)</f>
        <v>0</v>
      </c>
      <c r="FK77" s="739">
        <f>IF(FK$9=$K77,#REF!,0)</f>
        <v>0</v>
      </c>
      <c r="FL77" s="739">
        <f>IF(FL$9=$K77,#REF!,0)</f>
        <v>0</v>
      </c>
      <c r="FM77" s="739">
        <f>IF(FM$9=$K77,#REF!,0)</f>
        <v>0</v>
      </c>
      <c r="FN77" s="739">
        <f>IF(FN$9=$K77,#REF!,0)</f>
        <v>0</v>
      </c>
      <c r="FO77" s="739">
        <f>IF(FO$9=$K77,#REF!,0)</f>
        <v>0</v>
      </c>
      <c r="FP77" s="739">
        <f>IF(FP$9=$K77,#REF!,0)</f>
        <v>0</v>
      </c>
      <c r="FQ77" s="739">
        <f>IF(FQ$9=$K77,#REF!,0)</f>
        <v>0</v>
      </c>
      <c r="FU77" s="739">
        <f t="shared" si="213"/>
        <v>0</v>
      </c>
      <c r="FV77" s="739">
        <f t="shared" si="213"/>
        <v>0</v>
      </c>
      <c r="FW77" s="739">
        <f t="shared" si="213"/>
        <v>0</v>
      </c>
      <c r="FX77" s="739">
        <f t="shared" si="213"/>
        <v>0</v>
      </c>
      <c r="FY77" s="739">
        <f t="shared" si="213"/>
        <v>0</v>
      </c>
      <c r="FZ77" s="739">
        <f t="shared" si="213"/>
        <v>0</v>
      </c>
      <c r="GA77" s="739">
        <f t="shared" si="213"/>
        <v>0</v>
      </c>
      <c r="GB77" s="739">
        <f t="shared" si="213"/>
        <v>0</v>
      </c>
      <c r="GC77" s="739">
        <f t="shared" si="213"/>
        <v>0</v>
      </c>
      <c r="GD77" s="739">
        <f t="shared" si="213"/>
        <v>0</v>
      </c>
      <c r="GE77" s="739">
        <f t="shared" si="214"/>
        <v>0</v>
      </c>
      <c r="GF77" s="739">
        <f t="shared" si="214"/>
        <v>0</v>
      </c>
      <c r="GG77" s="739">
        <f t="shared" si="214"/>
        <v>0</v>
      </c>
      <c r="GH77" s="739">
        <f t="shared" si="214"/>
        <v>0</v>
      </c>
      <c r="GI77" s="739">
        <f t="shared" si="214"/>
        <v>0</v>
      </c>
      <c r="GJ77" s="739">
        <f t="shared" si="214"/>
        <v>0</v>
      </c>
      <c r="GK77" s="739">
        <f t="shared" si="214"/>
        <v>0</v>
      </c>
      <c r="GL77" s="739">
        <f t="shared" si="214"/>
        <v>0</v>
      </c>
      <c r="GM77" s="739">
        <f t="shared" si="214"/>
        <v>0</v>
      </c>
      <c r="GN77" s="739">
        <f t="shared" si="214"/>
        <v>0</v>
      </c>
      <c r="GQ77" s="1098">
        <f>IF(GQ$9=$N77,#REF!,0)</f>
        <v>0</v>
      </c>
      <c r="GR77" s="1098">
        <f>IF(GR$9=$N77,#REF!,0)</f>
        <v>0</v>
      </c>
      <c r="GS77" s="1098">
        <f>IF(GS$9=$N77,#REF!,0)</f>
        <v>0</v>
      </c>
      <c r="GT77" s="1098">
        <f>IF(GT$9=$N77,#REF!,0)</f>
        <v>0</v>
      </c>
      <c r="GU77" s="1098">
        <f>IF(GU$9=$N77,#REF!,0)</f>
        <v>0</v>
      </c>
      <c r="GV77" s="1098">
        <f>IF(GV$9=$N77,#REF!,0)</f>
        <v>0</v>
      </c>
      <c r="GW77" s="1098">
        <f>IF(GW$9=$N77,#REF!,0)</f>
        <v>0</v>
      </c>
      <c r="GX77" s="1098">
        <f>IF(GX$9=$N77,#REF!,0)</f>
        <v>0</v>
      </c>
      <c r="GY77" s="1098">
        <f>IF(GY$9=$N77,#REF!,0)</f>
        <v>0</v>
      </c>
      <c r="GZ77" s="1098">
        <f>IF(GZ$9=$N77,#REF!,0)</f>
        <v>0</v>
      </c>
      <c r="HA77" s="1098">
        <f>IF(HA$9=$N77,#REF!,0)</f>
        <v>0</v>
      </c>
      <c r="HB77" s="1098">
        <f>IF(HB$9=$N77,#REF!,0)</f>
        <v>0</v>
      </c>
      <c r="HC77" s="1098">
        <f>IF(HC$9=$N77,#REF!,0)</f>
        <v>0</v>
      </c>
      <c r="HD77" s="1098">
        <f>IF(HD$9=$N77,#REF!,0)</f>
        <v>0</v>
      </c>
      <c r="HE77" s="1098">
        <f>IF(HE$9=$N77,#REF!,0)</f>
        <v>0</v>
      </c>
      <c r="HF77" s="1098">
        <f>IF(HF$9=$N77,#REF!,0)</f>
        <v>0</v>
      </c>
      <c r="HG77" s="1098">
        <f>IF(HG$9=$N77,#REF!,0)</f>
        <v>0</v>
      </c>
      <c r="HH77" s="1098">
        <f>IF(HH$9=$N77,#REF!,0)</f>
        <v>0</v>
      </c>
      <c r="HI77" s="1098">
        <f>IF(HI$9=$N77,#REF!,0)</f>
        <v>0</v>
      </c>
      <c r="HJ77" s="1098">
        <f>IF(HJ$9=$N77,#REF!,0)</f>
        <v>0</v>
      </c>
      <c r="HK77" s="1098">
        <f>IF(HK$9=$N77,#REF!,0)</f>
        <v>0</v>
      </c>
      <c r="HL77" s="1098">
        <f>IF(HL$9=$N77,#REF!,0)</f>
        <v>0</v>
      </c>
      <c r="HM77" s="1098">
        <f>IF(HM$9=$N77,#REF!,0)</f>
        <v>0</v>
      </c>
      <c r="HN77" s="1098">
        <f>IF(HN$9=$N77,#REF!,0)</f>
        <v>0</v>
      </c>
      <c r="HO77" s="1098">
        <f>IF(HO$9=$N77,#REF!,0)</f>
        <v>0</v>
      </c>
      <c r="HP77" s="1098">
        <f>IF(HP$9=$N77,#REF!,0)</f>
        <v>0</v>
      </c>
      <c r="HQ77" s="1098">
        <f>IF(HQ$9=$N77,#REF!,0)</f>
        <v>0</v>
      </c>
      <c r="HR77" s="1098">
        <f>IF(HR$9=$N77,#REF!,0)</f>
        <v>0</v>
      </c>
      <c r="HS77" s="1098">
        <f>IF(HS$9=$N77,#REF!,0)</f>
        <v>0</v>
      </c>
      <c r="HT77" s="1098">
        <f>IF(HT$9=$N77,#REF!,0)</f>
        <v>0</v>
      </c>
      <c r="HU77" s="1098">
        <f>IF(HU$9=$N77,#REF!,0)</f>
        <v>0</v>
      </c>
      <c r="HV77" s="1098">
        <f>IF(HV$9=$N77,#REF!,0)</f>
        <v>0</v>
      </c>
      <c r="HW77" s="1098">
        <f>IF(HW$9=$N77,#REF!,0)</f>
        <v>0</v>
      </c>
      <c r="HX77" s="1098">
        <f>IF(HX$9=$N77,#REF!,0)</f>
        <v>0</v>
      </c>
      <c r="HY77" s="1098">
        <f>IF(HY$9=$N77,#REF!,0)</f>
        <v>0</v>
      </c>
      <c r="HZ77" s="1098">
        <f>IF(HZ$9=$N77,#REF!,0)</f>
        <v>0</v>
      </c>
      <c r="IA77" s="1098">
        <f>IF(IA$9=$N77,#REF!,0)</f>
        <v>0</v>
      </c>
      <c r="IB77" s="1098">
        <f>IF(IB$9=$N77,#REF!,0)</f>
        <v>0</v>
      </c>
      <c r="IC77" s="1098">
        <f>IF(IC$9=$N77,#REF!,0)</f>
        <v>0</v>
      </c>
      <c r="ID77" s="1098">
        <f>IF(ID$9=$N77,#REF!,0)</f>
        <v>0</v>
      </c>
      <c r="IE77" s="1098">
        <f>IF(IE$9=$N77,#REF!,0)</f>
        <v>0</v>
      </c>
      <c r="IF77" s="1098">
        <f>IF(IF$9=$N77,#REF!,0)</f>
        <v>0</v>
      </c>
      <c r="IG77" s="1098">
        <f>IF(IG$9=$N77,#REF!,0)</f>
        <v>0</v>
      </c>
      <c r="IH77" s="1098">
        <f>IF(IH$9=$N77,#REF!,0)</f>
        <v>0</v>
      </c>
      <c r="II77" s="1098">
        <f>IF(II$9=$N77,#REF!,0)</f>
        <v>0</v>
      </c>
      <c r="IJ77" s="1098">
        <f>IF(IJ$9=$N77,#REF!,0)</f>
        <v>0</v>
      </c>
      <c r="IK77" s="1098">
        <f>IF(IK$9=$N77,#REF!,0)</f>
        <v>0</v>
      </c>
      <c r="IL77" s="1098">
        <f>IF(IL$9=$N77,#REF!,0)</f>
        <v>0</v>
      </c>
      <c r="IM77" s="1098">
        <f>IF(IM$9=$N77,#REF!,0)</f>
        <v>0</v>
      </c>
      <c r="IN77" s="1098">
        <f>IF(IN$9=$N77,#REF!,0)</f>
        <v>0</v>
      </c>
      <c r="IO77" s="1098">
        <f>IF(IO$9=$N77,#REF!,0)</f>
        <v>0</v>
      </c>
      <c r="IP77" s="1098">
        <f>IF(IP$9=$N77,#REF!,0)</f>
        <v>0</v>
      </c>
      <c r="IQ77" s="1098">
        <f>IF(IQ$9=$N77,#REF!,0)</f>
        <v>0</v>
      </c>
      <c r="IR77" s="1098">
        <f>IF(IR$9=$N77,#REF!,0)</f>
        <v>0</v>
      </c>
      <c r="IS77" s="1098">
        <f>IF(IS$9=$N77,#REF!,0)</f>
        <v>0</v>
      </c>
      <c r="IT77" s="1098">
        <f>IF(IT$9=$N77,#REF!,0)</f>
        <v>0</v>
      </c>
      <c r="IU77" s="1098">
        <f>IF(IU$9=$N77,#REF!,0)</f>
        <v>0</v>
      </c>
      <c r="IV77" s="1098">
        <f>IF(IV$9=$N77,#REF!,0)</f>
        <v>0</v>
      </c>
      <c r="IW77" s="1098">
        <f>IF(IW$9=$N77,#REF!,0)</f>
        <v>0</v>
      </c>
      <c r="IX77" s="1098">
        <f>IF(IX$9=$N77,#REF!,0)</f>
        <v>0</v>
      </c>
      <c r="IY77" s="1098">
        <f>IF(IY$9=$N77,#REF!,0)</f>
        <v>0</v>
      </c>
      <c r="IZ77" s="1098">
        <f>IF(IZ$9=$N77,#REF!,0)</f>
        <v>0</v>
      </c>
      <c r="JA77" s="1098">
        <f>IF(JA$9=$N77,#REF!,0)</f>
        <v>0</v>
      </c>
      <c r="JB77" s="1098">
        <f>IF(JB$9=$N77,#REF!,0)</f>
        <v>0</v>
      </c>
      <c r="JC77" s="1098">
        <f>IF(JC$9=$N77,#REF!,0)</f>
        <v>0</v>
      </c>
      <c r="JD77" s="1098">
        <f>IF(JD$9=$N77,#REF!,0)</f>
        <v>0</v>
      </c>
      <c r="JE77" s="1098">
        <f>IF(JE$9=$N77,#REF!,0)</f>
        <v>0</v>
      </c>
      <c r="JF77" s="1098">
        <f>IF(JF$9=$N77,#REF!,0)</f>
        <v>0</v>
      </c>
      <c r="JG77" s="1098">
        <f>IF(JG$9=$N77,#REF!,0)</f>
        <v>0</v>
      </c>
      <c r="JH77" s="1098">
        <f>IF(JH$9=$N77,#REF!,0)</f>
        <v>0</v>
      </c>
      <c r="JI77" s="1098">
        <f>IF(JI$9=$N77,#REF!,0)</f>
        <v>0</v>
      </c>
      <c r="JJ77" s="1098">
        <f>IF(JJ$9=$N77,#REF!,0)</f>
        <v>0</v>
      </c>
      <c r="JK77" s="1098">
        <f>IF(JK$9=$N77,#REF!,0)</f>
        <v>0</v>
      </c>
      <c r="JL77" s="1098">
        <f>IF(JL$9=$N77,#REF!,0)</f>
        <v>0</v>
      </c>
      <c r="JM77" s="1098">
        <f>IF(JM$9=$N77,#REF!,0)</f>
        <v>0</v>
      </c>
      <c r="JN77" s="1098">
        <f>IF(JN$9=$N77,#REF!,0)</f>
        <v>0</v>
      </c>
      <c r="JO77" s="1098">
        <f>IF(JO$9=$N77,#REF!,0)</f>
        <v>0</v>
      </c>
      <c r="JP77" s="1098">
        <f>IF(JP$9=$N77,#REF!,0)</f>
        <v>0</v>
      </c>
      <c r="JQ77" s="1098">
        <f>IF(JQ$9=$N77,#REF!,0)</f>
        <v>0</v>
      </c>
      <c r="JR77" s="1098">
        <f>IF(JR$9=$N77,#REF!,0)</f>
        <v>0</v>
      </c>
      <c r="JS77" s="1098">
        <f>IF(JS$9=$N77,#REF!,0)</f>
        <v>0</v>
      </c>
      <c r="JT77" s="1098">
        <f>IF(JT$9=$N77,#REF!,0)</f>
        <v>0</v>
      </c>
      <c r="JU77" s="1098">
        <f>IF(JU$9=$N77,#REF!,0)</f>
        <v>0</v>
      </c>
      <c r="JV77" s="1098">
        <f>IF(JV$9=$N77,#REF!,0)</f>
        <v>0</v>
      </c>
      <c r="JW77" s="1098">
        <f>IF(JW$9=$N77,#REF!,0)</f>
        <v>0</v>
      </c>
      <c r="JX77" s="681"/>
      <c r="JZ77" s="681">
        <f t="shared" si="218"/>
        <v>0</v>
      </c>
      <c r="KA77" s="681">
        <f t="shared" si="218"/>
        <v>0</v>
      </c>
      <c r="KB77" s="681">
        <f t="shared" si="218"/>
        <v>0</v>
      </c>
      <c r="KC77" s="681">
        <f t="shared" si="218"/>
        <v>0</v>
      </c>
      <c r="KD77" s="681">
        <f t="shared" si="218"/>
        <v>0</v>
      </c>
      <c r="KE77" s="681">
        <f t="shared" si="218"/>
        <v>0</v>
      </c>
      <c r="KF77" s="681">
        <f t="shared" si="218"/>
        <v>0</v>
      </c>
      <c r="KG77" s="681">
        <f t="shared" si="218"/>
        <v>0</v>
      </c>
      <c r="KH77" s="681">
        <f t="shared" si="218"/>
        <v>0</v>
      </c>
      <c r="KI77" s="681">
        <f t="shared" si="218"/>
        <v>0</v>
      </c>
      <c r="KJ77" s="681">
        <f t="shared" si="218"/>
        <v>0</v>
      </c>
      <c r="KN77" s="1098">
        <f t="shared" si="185"/>
        <v>0</v>
      </c>
      <c r="KO77" s="1098">
        <f t="shared" si="185"/>
        <v>0</v>
      </c>
      <c r="KP77" s="1098">
        <f t="shared" si="185"/>
        <v>0</v>
      </c>
      <c r="KQ77" s="1098">
        <f t="shared" si="185"/>
        <v>0</v>
      </c>
      <c r="KR77" s="1098">
        <f t="shared" si="185"/>
        <v>0</v>
      </c>
      <c r="KS77" s="1098">
        <f t="shared" si="185"/>
        <v>0</v>
      </c>
      <c r="KT77" s="1098">
        <f t="shared" si="185"/>
        <v>0</v>
      </c>
      <c r="KU77" s="1098">
        <f t="shared" si="185"/>
        <v>0</v>
      </c>
      <c r="KV77" s="1098">
        <f t="shared" si="185"/>
        <v>0</v>
      </c>
      <c r="KW77" s="1098">
        <f t="shared" si="185"/>
        <v>0</v>
      </c>
      <c r="KX77" s="1098">
        <f t="shared" si="185"/>
        <v>0</v>
      </c>
      <c r="KY77" s="1098">
        <f t="shared" si="185"/>
        <v>0</v>
      </c>
      <c r="KZ77" s="1098">
        <f t="shared" si="185"/>
        <v>0</v>
      </c>
      <c r="LA77" s="1098">
        <f t="shared" si="185"/>
        <v>0</v>
      </c>
      <c r="LB77" s="1098">
        <f t="shared" si="185"/>
        <v>0</v>
      </c>
      <c r="LC77" s="1098">
        <f t="shared" si="185"/>
        <v>0</v>
      </c>
      <c r="LD77" s="1098">
        <f t="shared" si="184"/>
        <v>0</v>
      </c>
      <c r="LE77" s="1098">
        <f t="shared" si="184"/>
        <v>0</v>
      </c>
      <c r="LF77" s="1098">
        <f t="shared" si="184"/>
        <v>0</v>
      </c>
      <c r="LG77" s="1098">
        <f t="shared" si="184"/>
        <v>0</v>
      </c>
      <c r="LH77" s="1098">
        <f t="shared" si="184"/>
        <v>0</v>
      </c>
      <c r="LI77" s="1098">
        <f t="shared" si="184"/>
        <v>0</v>
      </c>
      <c r="LJ77" s="1098">
        <f t="shared" si="184"/>
        <v>0</v>
      </c>
      <c r="LK77" s="1098">
        <f t="shared" si="184"/>
        <v>0</v>
      </c>
      <c r="LL77" s="1098">
        <f t="shared" si="184"/>
        <v>0</v>
      </c>
      <c r="LM77" s="1098">
        <f t="shared" si="184"/>
        <v>0</v>
      </c>
      <c r="LN77" s="1098">
        <f t="shared" si="184"/>
        <v>0</v>
      </c>
      <c r="LO77" s="1098">
        <f t="shared" si="184"/>
        <v>0</v>
      </c>
      <c r="LP77" s="1098">
        <f t="shared" si="184"/>
        <v>0</v>
      </c>
      <c r="LQ77" s="1098">
        <f t="shared" si="184"/>
        <v>0</v>
      </c>
      <c r="LR77" s="1098">
        <f t="shared" si="184"/>
        <v>0</v>
      </c>
      <c r="LS77" s="1098">
        <f t="shared" si="180"/>
        <v>0</v>
      </c>
    </row>
    <row r="78" spans="1:331" ht="24" hidden="1" customHeight="1" thickBot="1" x14ac:dyDescent="0.4">
      <c r="A78" s="667">
        <v>1</v>
      </c>
      <c r="B78" s="1350">
        <v>1</v>
      </c>
      <c r="C78" s="597" t="s">
        <v>152</v>
      </c>
      <c r="D78" s="1350" t="s">
        <v>153</v>
      </c>
      <c r="E78" s="1350" t="s">
        <v>154</v>
      </c>
      <c r="F78" s="1350" t="s">
        <v>155</v>
      </c>
      <c r="G78" s="1350" t="s">
        <v>156</v>
      </c>
      <c r="H78" s="1350" t="s">
        <v>157</v>
      </c>
      <c r="I78" s="1350" t="s">
        <v>158</v>
      </c>
      <c r="J78" s="597" t="s">
        <v>153</v>
      </c>
      <c r="K78" s="1350">
        <v>4</v>
      </c>
      <c r="L78" s="1350"/>
      <c r="M78" s="1350"/>
      <c r="N78" s="1350"/>
      <c r="O78" s="1350">
        <v>5</v>
      </c>
      <c r="P78" s="699">
        <v>15</v>
      </c>
      <c r="Q78" s="699">
        <v>16</v>
      </c>
      <c r="R78" s="699">
        <v>17</v>
      </c>
      <c r="S78" s="699">
        <v>9</v>
      </c>
      <c r="T78" s="699">
        <v>10</v>
      </c>
      <c r="U78" s="699">
        <v>11</v>
      </c>
      <c r="V78" s="699">
        <v>12</v>
      </c>
      <c r="W78" s="699">
        <v>13</v>
      </c>
      <c r="X78" s="699">
        <v>14</v>
      </c>
      <c r="Y78" s="699"/>
      <c r="Z78" s="699"/>
      <c r="AA78" s="699">
        <v>12</v>
      </c>
      <c r="AB78" s="699">
        <v>9</v>
      </c>
      <c r="AC78" s="699">
        <v>10</v>
      </c>
      <c r="AD78" s="699">
        <v>10</v>
      </c>
      <c r="AE78" s="699">
        <v>11</v>
      </c>
      <c r="AF78" s="699">
        <v>12</v>
      </c>
      <c r="AG78" s="699">
        <v>11</v>
      </c>
      <c r="AH78" s="699">
        <v>14</v>
      </c>
      <c r="AI78" s="699">
        <v>15</v>
      </c>
      <c r="AJ78" s="699">
        <v>14</v>
      </c>
      <c r="AK78" s="699">
        <v>12</v>
      </c>
      <c r="AL78" s="699">
        <v>13</v>
      </c>
      <c r="AM78" s="699">
        <v>9</v>
      </c>
      <c r="AN78" s="699">
        <v>9</v>
      </c>
      <c r="AO78" s="598">
        <v>10</v>
      </c>
      <c r="AP78" s="699">
        <v>11</v>
      </c>
      <c r="AQ78" s="699">
        <v>12</v>
      </c>
      <c r="AR78" s="699">
        <v>9</v>
      </c>
      <c r="AS78" s="699">
        <v>13</v>
      </c>
      <c r="AT78" s="699">
        <v>14</v>
      </c>
      <c r="AU78" s="699">
        <v>12</v>
      </c>
      <c r="AV78" s="699">
        <v>10</v>
      </c>
      <c r="AW78" s="699">
        <v>15</v>
      </c>
      <c r="AX78" s="699">
        <v>16</v>
      </c>
      <c r="AY78" s="699">
        <v>12</v>
      </c>
      <c r="AZ78" s="699">
        <v>12</v>
      </c>
      <c r="BA78" s="699">
        <v>13</v>
      </c>
      <c r="BB78" s="699">
        <v>11</v>
      </c>
      <c r="BC78" s="699">
        <v>12</v>
      </c>
      <c r="BD78" s="699">
        <v>12</v>
      </c>
      <c r="BE78" s="699">
        <v>10</v>
      </c>
      <c r="BF78" s="699">
        <v>13</v>
      </c>
      <c r="BG78" s="699">
        <v>9</v>
      </c>
      <c r="BH78" s="699">
        <v>10</v>
      </c>
      <c r="BI78" s="699">
        <v>12</v>
      </c>
      <c r="BJ78" s="699">
        <v>11</v>
      </c>
      <c r="BK78" s="699">
        <v>10</v>
      </c>
      <c r="BL78" s="699">
        <v>11</v>
      </c>
      <c r="BM78" s="699">
        <v>13</v>
      </c>
      <c r="BN78" s="699">
        <v>14</v>
      </c>
      <c r="BO78" s="699">
        <v>12</v>
      </c>
      <c r="BP78" s="667">
        <v>15</v>
      </c>
      <c r="BQ78" s="667">
        <v>16</v>
      </c>
      <c r="BR78" s="699">
        <v>12</v>
      </c>
      <c r="BS78" s="699">
        <v>13</v>
      </c>
      <c r="BT78" s="699"/>
      <c r="BU78" s="699">
        <v>14</v>
      </c>
      <c r="BV78" s="699"/>
      <c r="BW78" s="699"/>
      <c r="BX78" s="699"/>
      <c r="BY78" s="699">
        <v>13</v>
      </c>
      <c r="BZ78" s="699">
        <v>14</v>
      </c>
      <c r="CA78" s="699">
        <v>15</v>
      </c>
      <c r="CB78" s="699">
        <v>16</v>
      </c>
      <c r="CC78" s="699">
        <v>17</v>
      </c>
      <c r="CD78" s="699">
        <v>16</v>
      </c>
      <c r="CE78" s="699">
        <v>6</v>
      </c>
      <c r="CF78" s="699">
        <v>7</v>
      </c>
      <c r="CG78" s="699">
        <v>8</v>
      </c>
      <c r="CH78" s="699">
        <v>9</v>
      </c>
      <c r="CI78" s="699">
        <v>10</v>
      </c>
      <c r="CJ78" s="763"/>
      <c r="CK78" s="763">
        <v>8</v>
      </c>
      <c r="CL78" s="763">
        <v>9</v>
      </c>
      <c r="CM78" s="763">
        <v>10</v>
      </c>
      <c r="CN78" s="764"/>
      <c r="CO78" s="764">
        <v>8</v>
      </c>
      <c r="CP78" s="764">
        <v>9</v>
      </c>
      <c r="CQ78" s="764">
        <v>6</v>
      </c>
      <c r="CR78" s="789">
        <v>7</v>
      </c>
      <c r="CS78" s="764">
        <v>8</v>
      </c>
      <c r="CT78" s="764">
        <v>9</v>
      </c>
      <c r="CU78" s="764">
        <v>10</v>
      </c>
      <c r="CV78" s="817">
        <v>7</v>
      </c>
      <c r="CW78" s="817">
        <v>8</v>
      </c>
      <c r="CX78" s="817">
        <v>9</v>
      </c>
      <c r="CY78" s="817">
        <v>10</v>
      </c>
      <c r="CZ78" s="1013"/>
      <c r="DA78" s="1013"/>
      <c r="DB78" s="960">
        <v>0</v>
      </c>
      <c r="DC78" s="960"/>
      <c r="DD78" s="953">
        <v>8</v>
      </c>
      <c r="DE78" s="953">
        <v>8</v>
      </c>
      <c r="DF78" s="1068">
        <v>0</v>
      </c>
      <c r="DG78" s="1068"/>
      <c r="DH78" s="826"/>
      <c r="DI78" s="831">
        <v>8</v>
      </c>
      <c r="DJ78" s="826">
        <v>9</v>
      </c>
      <c r="DK78" s="1068"/>
      <c r="DL78" s="1000">
        <v>8</v>
      </c>
      <c r="DM78" s="1000">
        <v>9</v>
      </c>
      <c r="DN78" s="1068"/>
      <c r="DO78" s="1019"/>
      <c r="DP78" s="1005">
        <v>8</v>
      </c>
      <c r="DQ78" s="1019">
        <v>9</v>
      </c>
      <c r="DR78" s="1005"/>
      <c r="DS78" s="1089"/>
      <c r="DT78" s="1081">
        <f t="shared" si="219"/>
        <v>0</v>
      </c>
      <c r="DU78" s="1081">
        <v>9</v>
      </c>
      <c r="DV78" s="1110"/>
      <c r="DW78" s="1005"/>
      <c r="DX78" s="1115"/>
      <c r="DY78" s="1005"/>
      <c r="DZ78" s="1200">
        <v>0</v>
      </c>
      <c r="EA78" s="1115">
        <v>0</v>
      </c>
      <c r="EB78" s="1157">
        <v>0</v>
      </c>
      <c r="EC78" s="1131">
        <f t="shared" si="220"/>
        <v>0</v>
      </c>
      <c r="ED78" s="1131">
        <v>9</v>
      </c>
      <c r="EE78" s="1137">
        <v>0</v>
      </c>
      <c r="EF78" s="1173">
        <v>0</v>
      </c>
      <c r="EG78" s="1173">
        <f t="shared" si="221"/>
        <v>0</v>
      </c>
      <c r="EH78" s="1173">
        <v>9</v>
      </c>
      <c r="EI78" s="1200">
        <f>IFERROR(#REF!/DZ78*100,)</f>
        <v>0</v>
      </c>
      <c r="EJ78" s="1183">
        <f>IFERROR(#REF!/#REF!*100,)</f>
        <v>0</v>
      </c>
      <c r="EK78" s="1208"/>
      <c r="EL78" s="1208"/>
      <c r="EM78" s="1208"/>
      <c r="EN78" s="1162"/>
      <c r="EO78" s="1162"/>
      <c r="EP78" s="1162"/>
      <c r="EQ78" s="1162"/>
      <c r="ER78" s="1140"/>
      <c r="ES78" s="146">
        <f t="shared" si="222"/>
        <v>0</v>
      </c>
      <c r="EX78" s="739">
        <f>IF(EX$9=$K78,#REF!,0)</f>
        <v>0</v>
      </c>
      <c r="EY78" s="739">
        <f>IF(EY$9=$K78,#REF!,0)</f>
        <v>0</v>
      </c>
      <c r="EZ78" s="739">
        <f>IF(EZ$9=$K78,#REF!,0)</f>
        <v>0</v>
      </c>
      <c r="FA78" s="739">
        <f>IF(FA$9=$K78,#REF!,0)</f>
        <v>0</v>
      </c>
      <c r="FB78" s="739">
        <f>IF(FB$9=$K78,#REF!,0)</f>
        <v>0</v>
      </c>
      <c r="FC78" s="739">
        <f>IF(FC$9=$K78,#REF!,0)</f>
        <v>0</v>
      </c>
      <c r="FD78" s="739">
        <f>IF(FD$9=$K78,#REF!,0)</f>
        <v>0</v>
      </c>
      <c r="FE78" s="739">
        <f>IF(FE$9=$K78,#REF!,0)</f>
        <v>0</v>
      </c>
      <c r="FF78" s="739">
        <f>IF(FF$9=$K78,#REF!,0)</f>
        <v>0</v>
      </c>
      <c r="FG78" s="739">
        <f>IF(FG$9=$K78,#REF!,0)</f>
        <v>0</v>
      </c>
      <c r="FH78" s="739">
        <f>IF(FH$9=$K78,#REF!,0)</f>
        <v>0</v>
      </c>
      <c r="FI78" s="739">
        <f>IF(FI$9=$K78,#REF!,0)</f>
        <v>0</v>
      </c>
      <c r="FJ78" s="739">
        <f>IF(FJ$9=$K78,#REF!,0)</f>
        <v>0</v>
      </c>
      <c r="FK78" s="739">
        <f>IF(FK$9=$K78,#REF!,0)</f>
        <v>0</v>
      </c>
      <c r="FL78" s="739">
        <f>IF(FL$9=$K78,#REF!,0)</f>
        <v>0</v>
      </c>
      <c r="FM78" s="739">
        <f>IF(FM$9=$K78,#REF!,0)</f>
        <v>0</v>
      </c>
      <c r="FN78" s="739">
        <f>IF(FN$9=$K78,#REF!,0)</f>
        <v>0</v>
      </c>
      <c r="FO78" s="739">
        <f>IF(FO$9=$K78,#REF!,0)</f>
        <v>0</v>
      </c>
      <c r="FP78" s="739">
        <f>IF(FP$9=$K78,#REF!,0)</f>
        <v>0</v>
      </c>
      <c r="FQ78" s="739">
        <f>IF(FQ$9=$K78,#REF!,0)</f>
        <v>0</v>
      </c>
      <c r="FU78" s="739">
        <f t="shared" si="213"/>
        <v>0</v>
      </c>
      <c r="FV78" s="739">
        <f t="shared" si="213"/>
        <v>0</v>
      </c>
      <c r="FW78" s="739">
        <f t="shared" si="213"/>
        <v>0</v>
      </c>
      <c r="FX78" s="739">
        <f t="shared" si="213"/>
        <v>0</v>
      </c>
      <c r="FY78" s="739">
        <f t="shared" si="213"/>
        <v>0</v>
      </c>
      <c r="FZ78" s="739">
        <f t="shared" si="213"/>
        <v>0</v>
      </c>
      <c r="GA78" s="739">
        <f t="shared" si="213"/>
        <v>0</v>
      </c>
      <c r="GB78" s="739">
        <f t="shared" si="213"/>
        <v>0</v>
      </c>
      <c r="GC78" s="739">
        <f t="shared" si="213"/>
        <v>0</v>
      </c>
      <c r="GD78" s="739">
        <f t="shared" si="213"/>
        <v>0</v>
      </c>
      <c r="GE78" s="739">
        <f t="shared" si="214"/>
        <v>0</v>
      </c>
      <c r="GF78" s="739">
        <f t="shared" si="214"/>
        <v>0</v>
      </c>
      <c r="GG78" s="739">
        <f t="shared" si="214"/>
        <v>0</v>
      </c>
      <c r="GH78" s="739">
        <f t="shared" si="214"/>
        <v>0</v>
      </c>
      <c r="GI78" s="739">
        <f t="shared" si="214"/>
        <v>0</v>
      </c>
      <c r="GJ78" s="739">
        <f t="shared" si="214"/>
        <v>0</v>
      </c>
      <c r="GK78" s="739">
        <f t="shared" si="214"/>
        <v>0</v>
      </c>
      <c r="GL78" s="739">
        <f t="shared" si="214"/>
        <v>0</v>
      </c>
      <c r="GM78" s="739">
        <f t="shared" si="214"/>
        <v>0</v>
      </c>
      <c r="GN78" s="739">
        <f t="shared" si="214"/>
        <v>0</v>
      </c>
      <c r="GQ78" s="1098">
        <f>IF(GQ$9=$N78,#REF!,0)</f>
        <v>0</v>
      </c>
      <c r="GR78" s="1098">
        <f>IF(GR$9=$N78,#REF!,0)</f>
        <v>0</v>
      </c>
      <c r="GS78" s="1098">
        <f>IF(GS$9=$N78,#REF!,0)</f>
        <v>0</v>
      </c>
      <c r="GT78" s="1098">
        <f>IF(GT$9=$N78,#REF!,0)</f>
        <v>0</v>
      </c>
      <c r="GU78" s="1098">
        <f>IF(GU$9=$N78,#REF!,0)</f>
        <v>0</v>
      </c>
      <c r="GV78" s="1098">
        <f>IF(GV$9=$N78,#REF!,0)</f>
        <v>0</v>
      </c>
      <c r="GW78" s="1098">
        <f>IF(GW$9=$N78,#REF!,0)</f>
        <v>0</v>
      </c>
      <c r="GX78" s="1098">
        <f>IF(GX$9=$N78,#REF!,0)</f>
        <v>0</v>
      </c>
      <c r="GY78" s="1098">
        <f>IF(GY$9=$N78,#REF!,0)</f>
        <v>0</v>
      </c>
      <c r="GZ78" s="1098">
        <f>IF(GZ$9=$N78,#REF!,0)</f>
        <v>0</v>
      </c>
      <c r="HA78" s="1098">
        <f>IF(HA$9=$N78,#REF!,0)</f>
        <v>0</v>
      </c>
      <c r="HB78" s="1098">
        <f>IF(HB$9=$N78,#REF!,0)</f>
        <v>0</v>
      </c>
      <c r="HC78" s="1098">
        <f>IF(HC$9=$N78,#REF!,0)</f>
        <v>0</v>
      </c>
      <c r="HD78" s="1098">
        <f>IF(HD$9=$N78,#REF!,0)</f>
        <v>0</v>
      </c>
      <c r="HE78" s="1098">
        <f>IF(HE$9=$N78,#REF!,0)</f>
        <v>0</v>
      </c>
      <c r="HF78" s="1098">
        <f>IF(HF$9=$N78,#REF!,0)</f>
        <v>0</v>
      </c>
      <c r="HG78" s="1098">
        <f>IF(HG$9=$N78,#REF!,0)</f>
        <v>0</v>
      </c>
      <c r="HH78" s="1098">
        <f>IF(HH$9=$N78,#REF!,0)</f>
        <v>0</v>
      </c>
      <c r="HI78" s="1098">
        <f>IF(HI$9=$N78,#REF!,0)</f>
        <v>0</v>
      </c>
      <c r="HJ78" s="1098">
        <f>IF(HJ$9=$N78,#REF!,0)</f>
        <v>0</v>
      </c>
      <c r="HK78" s="1098">
        <f>IF(HK$9=$N78,#REF!,0)</f>
        <v>0</v>
      </c>
      <c r="HL78" s="1098">
        <f>IF(HL$9=$N78,#REF!,0)</f>
        <v>0</v>
      </c>
      <c r="HM78" s="1098">
        <f>IF(HM$9=$N78,#REF!,0)</f>
        <v>0</v>
      </c>
      <c r="HN78" s="1098">
        <f>IF(HN$9=$N78,#REF!,0)</f>
        <v>0</v>
      </c>
      <c r="HO78" s="1098">
        <f>IF(HO$9=$N78,#REF!,0)</f>
        <v>0</v>
      </c>
      <c r="HP78" s="1098">
        <f>IF(HP$9=$N78,#REF!,0)</f>
        <v>0</v>
      </c>
      <c r="HQ78" s="1098">
        <f>IF(HQ$9=$N78,#REF!,0)</f>
        <v>0</v>
      </c>
      <c r="HR78" s="1098">
        <f>IF(HR$9=$N78,#REF!,0)</f>
        <v>0</v>
      </c>
      <c r="HS78" s="1098">
        <f>IF(HS$9=$N78,#REF!,0)</f>
        <v>0</v>
      </c>
      <c r="HT78" s="1098">
        <f>IF(HT$9=$N78,#REF!,0)</f>
        <v>0</v>
      </c>
      <c r="HU78" s="1098">
        <f>IF(HU$9=$N78,#REF!,0)</f>
        <v>0</v>
      </c>
      <c r="HV78" s="1098">
        <f>IF(HV$9=$N78,#REF!,0)</f>
        <v>0</v>
      </c>
      <c r="HW78" s="1098">
        <f>IF(HW$9=$N78,#REF!,0)</f>
        <v>0</v>
      </c>
      <c r="HX78" s="1098">
        <f>IF(HX$9=$N78,#REF!,0)</f>
        <v>0</v>
      </c>
      <c r="HY78" s="1098">
        <f>IF(HY$9=$N78,#REF!,0)</f>
        <v>0</v>
      </c>
      <c r="HZ78" s="1098">
        <f>IF(HZ$9=$N78,#REF!,0)</f>
        <v>0</v>
      </c>
      <c r="IA78" s="1098">
        <f>IF(IA$9=$N78,#REF!,0)</f>
        <v>0</v>
      </c>
      <c r="IB78" s="1098">
        <f>IF(IB$9=$N78,#REF!,0)</f>
        <v>0</v>
      </c>
      <c r="IC78" s="1098">
        <f>IF(IC$9=$N78,#REF!,0)</f>
        <v>0</v>
      </c>
      <c r="ID78" s="1098">
        <f>IF(ID$9=$N78,#REF!,0)</f>
        <v>0</v>
      </c>
      <c r="IE78" s="1098">
        <f>IF(IE$9=$N78,#REF!,0)</f>
        <v>0</v>
      </c>
      <c r="IF78" s="1098">
        <f>IF(IF$9=$N78,#REF!,0)</f>
        <v>0</v>
      </c>
      <c r="IG78" s="1098">
        <f>IF(IG$9=$N78,#REF!,0)</f>
        <v>0</v>
      </c>
      <c r="IH78" s="1098">
        <f>IF(IH$9=$N78,#REF!,0)</f>
        <v>0</v>
      </c>
      <c r="II78" s="1098">
        <f>IF(II$9=$N78,#REF!,0)</f>
        <v>0</v>
      </c>
      <c r="IJ78" s="1098">
        <f>IF(IJ$9=$N78,#REF!,0)</f>
        <v>0</v>
      </c>
      <c r="IK78" s="1098">
        <f>IF(IK$9=$N78,#REF!,0)</f>
        <v>0</v>
      </c>
      <c r="IL78" s="1098">
        <f>IF(IL$9=$N78,#REF!,0)</f>
        <v>0</v>
      </c>
      <c r="IM78" s="1098">
        <f>IF(IM$9=$N78,#REF!,0)</f>
        <v>0</v>
      </c>
      <c r="IN78" s="1098">
        <f>IF(IN$9=$N78,#REF!,0)</f>
        <v>0</v>
      </c>
      <c r="IO78" s="1098">
        <f>IF(IO$9=$N78,#REF!,0)</f>
        <v>0</v>
      </c>
      <c r="IP78" s="1098">
        <f>IF(IP$9=$N78,#REF!,0)</f>
        <v>0</v>
      </c>
      <c r="IQ78" s="1098">
        <f>IF(IQ$9=$N78,#REF!,0)</f>
        <v>0</v>
      </c>
      <c r="IR78" s="1098">
        <f>IF(IR$9=$N78,#REF!,0)</f>
        <v>0</v>
      </c>
      <c r="IS78" s="1098">
        <f>IF(IS$9=$N78,#REF!,0)</f>
        <v>0</v>
      </c>
      <c r="IT78" s="1098">
        <f>IF(IT$9=$N78,#REF!,0)</f>
        <v>0</v>
      </c>
      <c r="IU78" s="1098">
        <f>IF(IU$9=$N78,#REF!,0)</f>
        <v>0</v>
      </c>
      <c r="IV78" s="1098">
        <f>IF(IV$9=$N78,#REF!,0)</f>
        <v>0</v>
      </c>
      <c r="IW78" s="1098">
        <f>IF(IW$9=$N78,#REF!,0)</f>
        <v>0</v>
      </c>
      <c r="IX78" s="1098">
        <f>IF(IX$9=$N78,#REF!,0)</f>
        <v>0</v>
      </c>
      <c r="IY78" s="1098">
        <f>IF(IY$9=$N78,#REF!,0)</f>
        <v>0</v>
      </c>
      <c r="IZ78" s="1098">
        <f>IF(IZ$9=$N78,#REF!,0)</f>
        <v>0</v>
      </c>
      <c r="JA78" s="1098">
        <f>IF(JA$9=$N78,#REF!,0)</f>
        <v>0</v>
      </c>
      <c r="JB78" s="1098">
        <f>IF(JB$9=$N78,#REF!,0)</f>
        <v>0</v>
      </c>
      <c r="JC78" s="1098">
        <f>IF(JC$9=$N78,#REF!,0)</f>
        <v>0</v>
      </c>
      <c r="JD78" s="1098">
        <f>IF(JD$9=$N78,#REF!,0)</f>
        <v>0</v>
      </c>
      <c r="JE78" s="1098">
        <f>IF(JE$9=$N78,#REF!,0)</f>
        <v>0</v>
      </c>
      <c r="JF78" s="1098">
        <f>IF(JF$9=$N78,#REF!,0)</f>
        <v>0</v>
      </c>
      <c r="JG78" s="1098">
        <f>IF(JG$9=$N78,#REF!,0)</f>
        <v>0</v>
      </c>
      <c r="JH78" s="1098">
        <f>IF(JH$9=$N78,#REF!,0)</f>
        <v>0</v>
      </c>
      <c r="JI78" s="1098">
        <f>IF(JI$9=$N78,#REF!,0)</f>
        <v>0</v>
      </c>
      <c r="JJ78" s="1098">
        <f>IF(JJ$9=$N78,#REF!,0)</f>
        <v>0</v>
      </c>
      <c r="JK78" s="1098">
        <f>IF(JK$9=$N78,#REF!,0)</f>
        <v>0</v>
      </c>
      <c r="JL78" s="1098">
        <f>IF(JL$9=$N78,#REF!,0)</f>
        <v>0</v>
      </c>
      <c r="JM78" s="1098">
        <f>IF(JM$9=$N78,#REF!,0)</f>
        <v>0</v>
      </c>
      <c r="JN78" s="1098">
        <f>IF(JN$9=$N78,#REF!,0)</f>
        <v>0</v>
      </c>
      <c r="JO78" s="1098">
        <f>IF(JO$9=$N78,#REF!,0)</f>
        <v>0</v>
      </c>
      <c r="JP78" s="1098">
        <f>IF(JP$9=$N78,#REF!,0)</f>
        <v>0</v>
      </c>
      <c r="JQ78" s="1098">
        <f>IF(JQ$9=$N78,#REF!,0)</f>
        <v>0</v>
      </c>
      <c r="JR78" s="1098">
        <f>IF(JR$9=$N78,#REF!,0)</f>
        <v>0</v>
      </c>
      <c r="JS78" s="1098">
        <f>IF(JS$9=$N78,#REF!,0)</f>
        <v>0</v>
      </c>
      <c r="JT78" s="1098">
        <f>IF(JT$9=$N78,#REF!,0)</f>
        <v>0</v>
      </c>
      <c r="JU78" s="1098">
        <f>IF(JU$9=$N78,#REF!,0)</f>
        <v>0</v>
      </c>
      <c r="JV78" s="1098">
        <f>IF(JV$9=$N78,#REF!,0)</f>
        <v>0</v>
      </c>
      <c r="JW78" s="1098">
        <f>IF(JW$9=$N78,#REF!,0)</f>
        <v>0</v>
      </c>
      <c r="JX78" s="681"/>
      <c r="JZ78" s="681">
        <f t="shared" si="218"/>
        <v>0</v>
      </c>
      <c r="KA78" s="681">
        <f t="shared" si="218"/>
        <v>0</v>
      </c>
      <c r="KB78" s="681">
        <f t="shared" si="218"/>
        <v>0</v>
      </c>
      <c r="KC78" s="681">
        <f t="shared" si="218"/>
        <v>0</v>
      </c>
      <c r="KD78" s="681">
        <f t="shared" si="218"/>
        <v>0</v>
      </c>
      <c r="KE78" s="681">
        <f t="shared" si="218"/>
        <v>0</v>
      </c>
      <c r="KF78" s="681">
        <f t="shared" si="218"/>
        <v>0</v>
      </c>
      <c r="KG78" s="681">
        <f t="shared" si="218"/>
        <v>0</v>
      </c>
      <c r="KH78" s="681">
        <f t="shared" si="218"/>
        <v>0</v>
      </c>
      <c r="KI78" s="681">
        <f t="shared" si="218"/>
        <v>0</v>
      </c>
      <c r="KJ78" s="681">
        <f t="shared" si="218"/>
        <v>0</v>
      </c>
      <c r="KN78" s="1098">
        <f t="shared" si="185"/>
        <v>0</v>
      </c>
      <c r="KO78" s="1098">
        <f t="shared" si="185"/>
        <v>0</v>
      </c>
      <c r="KP78" s="1098">
        <f t="shared" si="185"/>
        <v>0</v>
      </c>
      <c r="KQ78" s="1098">
        <f t="shared" si="185"/>
        <v>0</v>
      </c>
      <c r="KR78" s="1098">
        <f t="shared" si="185"/>
        <v>0</v>
      </c>
      <c r="KS78" s="1098">
        <f t="shared" si="185"/>
        <v>0</v>
      </c>
      <c r="KT78" s="1098">
        <f t="shared" si="185"/>
        <v>0</v>
      </c>
      <c r="KU78" s="1098">
        <f t="shared" si="185"/>
        <v>0</v>
      </c>
      <c r="KV78" s="1098">
        <f t="shared" si="185"/>
        <v>0</v>
      </c>
      <c r="KW78" s="1098">
        <f t="shared" si="185"/>
        <v>0</v>
      </c>
      <c r="KX78" s="1098">
        <f t="shared" si="185"/>
        <v>0</v>
      </c>
      <c r="KY78" s="1098">
        <f t="shared" si="185"/>
        <v>0</v>
      </c>
      <c r="KZ78" s="1098">
        <f t="shared" si="185"/>
        <v>0</v>
      </c>
      <c r="LA78" s="1098">
        <f t="shared" si="185"/>
        <v>0</v>
      </c>
      <c r="LB78" s="1098">
        <f t="shared" si="185"/>
        <v>0</v>
      </c>
      <c r="LC78" s="1098">
        <f t="shared" ref="LC78:LR93" si="223">IF(LC$9=$M78,$DV78,0)</f>
        <v>0</v>
      </c>
      <c r="LD78" s="1098">
        <f t="shared" si="223"/>
        <v>0</v>
      </c>
      <c r="LE78" s="1098">
        <f t="shared" si="223"/>
        <v>0</v>
      </c>
      <c r="LF78" s="1098">
        <f t="shared" si="223"/>
        <v>0</v>
      </c>
      <c r="LG78" s="1098">
        <f t="shared" si="223"/>
        <v>0</v>
      </c>
      <c r="LH78" s="1098">
        <f t="shared" si="223"/>
        <v>0</v>
      </c>
      <c r="LI78" s="1098">
        <f t="shared" si="223"/>
        <v>0</v>
      </c>
      <c r="LJ78" s="1098">
        <f t="shared" si="223"/>
        <v>0</v>
      </c>
      <c r="LK78" s="1098">
        <f t="shared" si="223"/>
        <v>0</v>
      </c>
      <c r="LL78" s="1098">
        <f t="shared" si="223"/>
        <v>0</v>
      </c>
      <c r="LM78" s="1098">
        <f t="shared" si="223"/>
        <v>0</v>
      </c>
      <c r="LN78" s="1098">
        <f t="shared" si="223"/>
        <v>0</v>
      </c>
      <c r="LO78" s="1098">
        <f t="shared" si="223"/>
        <v>0</v>
      </c>
      <c r="LP78" s="1098">
        <f t="shared" si="223"/>
        <v>0</v>
      </c>
      <c r="LQ78" s="1098">
        <f t="shared" si="223"/>
        <v>0</v>
      </c>
      <c r="LR78" s="1098">
        <f t="shared" si="223"/>
        <v>0</v>
      </c>
      <c r="LS78" s="1098">
        <f t="shared" si="180"/>
        <v>0</v>
      </c>
    </row>
    <row r="79" spans="1:331" ht="20.100000000000001" customHeight="1" x14ac:dyDescent="0.35">
      <c r="A79" s="684" t="s">
        <v>269</v>
      </c>
      <c r="B79" s="684" t="s">
        <v>269</v>
      </c>
      <c r="C79" s="571"/>
      <c r="D79" s="684"/>
      <c r="E79" s="684"/>
      <c r="F79" s="684"/>
      <c r="G79" s="684"/>
      <c r="H79" s="684"/>
      <c r="I79" s="684"/>
      <c r="J79" s="684" t="s">
        <v>194</v>
      </c>
      <c r="K79" s="588"/>
      <c r="L79" s="548" t="s">
        <v>276</v>
      </c>
      <c r="M79" s="548"/>
      <c r="N79" s="548"/>
      <c r="O79" s="1349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616"/>
      <c r="AJ79" s="36"/>
      <c r="AK79" s="36"/>
      <c r="AL79" s="36"/>
      <c r="AM79" s="36"/>
      <c r="AN79" s="566">
        <f t="shared" ref="AN79:AY79" si="224">AN81</f>
        <v>0</v>
      </c>
      <c r="AO79" s="566">
        <f t="shared" si="224"/>
        <v>0</v>
      </c>
      <c r="AP79" s="566">
        <f t="shared" si="224"/>
        <v>0</v>
      </c>
      <c r="AQ79" s="566">
        <f t="shared" si="224"/>
        <v>0</v>
      </c>
      <c r="AR79" s="566">
        <f t="shared" si="224"/>
        <v>0</v>
      </c>
      <c r="AS79" s="566">
        <f t="shared" si="224"/>
        <v>0</v>
      </c>
      <c r="AT79" s="566">
        <f t="shared" si="224"/>
        <v>0</v>
      </c>
      <c r="AU79" s="566">
        <f t="shared" si="224"/>
        <v>70000</v>
      </c>
      <c r="AV79" s="566">
        <f t="shared" si="224"/>
        <v>70000</v>
      </c>
      <c r="AW79" s="566">
        <f t="shared" si="224"/>
        <v>70000</v>
      </c>
      <c r="AX79" s="566">
        <f t="shared" si="224"/>
        <v>70000</v>
      </c>
      <c r="AY79" s="566">
        <f t="shared" si="224"/>
        <v>30000</v>
      </c>
      <c r="AZ79" s="31"/>
      <c r="BA79" s="31"/>
      <c r="BB79" s="566">
        <f t="shared" ref="BB79:BK79" si="225">BB81</f>
        <v>100000</v>
      </c>
      <c r="BC79" s="566">
        <f t="shared" si="225"/>
        <v>100000</v>
      </c>
      <c r="BD79" s="566">
        <f t="shared" si="225"/>
        <v>0</v>
      </c>
      <c r="BE79" s="566">
        <f t="shared" si="225"/>
        <v>33600.949999999997</v>
      </c>
      <c r="BF79" s="566">
        <f t="shared" si="225"/>
        <v>100000</v>
      </c>
      <c r="BG79" s="566">
        <f t="shared" si="225"/>
        <v>100000</v>
      </c>
      <c r="BH79" s="566">
        <f t="shared" si="225"/>
        <v>80000</v>
      </c>
      <c r="BI79" s="566">
        <f>BI81</f>
        <v>-20000</v>
      </c>
      <c r="BJ79" s="566">
        <f>BJ81</f>
        <v>60000</v>
      </c>
      <c r="BK79" s="566">
        <f t="shared" si="225"/>
        <v>28522.93</v>
      </c>
      <c r="BL79" s="566">
        <f t="shared" si="31"/>
        <v>47.538216666666663</v>
      </c>
      <c r="BM79" s="566"/>
      <c r="BN79" s="566"/>
      <c r="BO79" s="566">
        <f>BO81</f>
        <v>60000</v>
      </c>
      <c r="BP79" s="566"/>
      <c r="BQ79" s="566"/>
      <c r="BR79" s="566">
        <f t="shared" ref="BR79:BY79" si="226">BR81</f>
        <v>-11878.879999998957</v>
      </c>
      <c r="BS79" s="566">
        <f t="shared" si="226"/>
        <v>48121.120000001043</v>
      </c>
      <c r="BT79" s="566">
        <f>BT81</f>
        <v>28522.93</v>
      </c>
      <c r="BU79" s="566">
        <f t="shared" si="226"/>
        <v>0</v>
      </c>
      <c r="BV79" s="566">
        <f t="shared" si="226"/>
        <v>58121.120000000999</v>
      </c>
      <c r="BW79" s="566"/>
      <c r="BX79" s="566"/>
      <c r="BY79" s="566">
        <f t="shared" si="226"/>
        <v>60000</v>
      </c>
      <c r="BZ79" s="566">
        <f>BZ81</f>
        <v>59978.559999999998</v>
      </c>
      <c r="CA79" s="566">
        <f t="shared" ref="CA79:CA151" si="227">IFERROR(BZ79/BG79*100,)</f>
        <v>59.978560000000002</v>
      </c>
      <c r="CB79" s="566">
        <f t="shared" ref="CB79:CB151" si="228">IFERROR(BZ79/BY79*100,)</f>
        <v>99.964266666666674</v>
      </c>
      <c r="CC79" s="566">
        <f>CC81</f>
        <v>63121.120000001043</v>
      </c>
      <c r="CD79" s="566">
        <f>CD81</f>
        <v>63121.120000001043</v>
      </c>
      <c r="CE79" s="566">
        <f>CE81</f>
        <v>58121.120000000999</v>
      </c>
      <c r="CF79" s="566">
        <f>CF81</f>
        <v>0</v>
      </c>
      <c r="CG79" s="566">
        <f t="shared" ref="CG79:CG111" si="229">IFERROR(CF79/CE79*100,)</f>
        <v>0</v>
      </c>
      <c r="CH79" s="566">
        <f>CH81</f>
        <v>221.87999999900057</v>
      </c>
      <c r="CI79" s="566">
        <f>CI81</f>
        <v>58343</v>
      </c>
      <c r="CJ79" s="566"/>
      <c r="CK79" s="566">
        <f t="shared" ref="CK79:CK85" si="230">IFERROR(CJ79/CI79*100,)</f>
        <v>0</v>
      </c>
      <c r="CL79" s="566">
        <f>CL81</f>
        <v>0</v>
      </c>
      <c r="CM79" s="566">
        <f>CM81</f>
        <v>58343</v>
      </c>
      <c r="CN79" s="566"/>
      <c r="CO79" s="566">
        <f t="shared" ref="CO79:CO85" si="231">IFERROR(CN79/CM79*100,)</f>
        <v>0</v>
      </c>
      <c r="CP79" s="566">
        <f>CP81</f>
        <v>0</v>
      </c>
      <c r="CQ79" s="566">
        <f>CQ81</f>
        <v>58343</v>
      </c>
      <c r="CR79" s="566">
        <f>CR81</f>
        <v>16005</v>
      </c>
      <c r="CS79" s="566">
        <f t="shared" ref="CS79:CS109" si="232">IFERROR(CR79/CQ79*100,)</f>
        <v>27.432596883944949</v>
      </c>
      <c r="CT79" s="566">
        <f>CT81</f>
        <v>-28343</v>
      </c>
      <c r="CU79" s="566">
        <f>CU81</f>
        <v>30000</v>
      </c>
      <c r="CV79" s="566">
        <f>CV81</f>
        <v>16005</v>
      </c>
      <c r="CW79" s="566">
        <f t="shared" ref="CW79:CW111" si="233">IFERROR(CV79/CU79*100,)</f>
        <v>53.349999999999994</v>
      </c>
      <c r="CX79" s="566">
        <f t="shared" ref="CX79:DH79" si="234">CX81</f>
        <v>9690</v>
      </c>
      <c r="CY79" s="566">
        <f t="shared" si="234"/>
        <v>39690</v>
      </c>
      <c r="CZ79" s="566">
        <f t="shared" si="234"/>
        <v>38000</v>
      </c>
      <c r="DA79" s="566">
        <f t="shared" si="234"/>
        <v>38000</v>
      </c>
      <c r="DB79" s="566">
        <f>DB81</f>
        <v>16005</v>
      </c>
      <c r="DC79" s="566">
        <f>DC81</f>
        <v>26568.75</v>
      </c>
      <c r="DD79" s="566">
        <f t="shared" ref="DD79:DD93" si="235">IFERROR(DC79/DB79*100,)</f>
        <v>166.00281162136832</v>
      </c>
      <c r="DE79" s="566">
        <f t="shared" ref="DE79:DE111" si="236">IFERROR(DC79/DK79*100,)</f>
        <v>69.91776315789474</v>
      </c>
      <c r="DF79" s="566">
        <v>39690</v>
      </c>
      <c r="DG79" s="566">
        <f t="shared" si="234"/>
        <v>38000</v>
      </c>
      <c r="DH79" s="566">
        <f t="shared" si="234"/>
        <v>26568.75</v>
      </c>
      <c r="DI79" s="566">
        <f t="shared" ref="DI79:DI111" si="237">IFERROR(DH79/DG79*100,)</f>
        <v>69.91776315789474</v>
      </c>
      <c r="DJ79" s="566">
        <f>DJ81</f>
        <v>0</v>
      </c>
      <c r="DK79" s="566">
        <f>DK81</f>
        <v>38000</v>
      </c>
      <c r="DL79" s="566">
        <f t="shared" ref="DL79:DL111" si="238">IFERROR(DF79/DK79*100,)</f>
        <v>104.44736842105262</v>
      </c>
      <c r="DM79" s="566">
        <f>DM81</f>
        <v>0</v>
      </c>
      <c r="DN79" s="566">
        <f>DN81</f>
        <v>38000</v>
      </c>
      <c r="DO79" s="566">
        <f>DO81</f>
        <v>26568.75</v>
      </c>
      <c r="DP79" s="566">
        <f t="shared" ref="DP79:DP111" si="239">IFERROR(DO79/DN79*100,)</f>
        <v>69.91776315789474</v>
      </c>
      <c r="DQ79" s="566">
        <f>DQ81</f>
        <v>-11430</v>
      </c>
      <c r="DR79" s="566">
        <f>DR81</f>
        <v>26570</v>
      </c>
      <c r="DS79" s="566">
        <f>DS81</f>
        <v>26568.75</v>
      </c>
      <c r="DT79" s="566">
        <f t="shared" si="219"/>
        <v>99.995295445991715</v>
      </c>
      <c r="DU79" s="566">
        <f t="shared" ref="DU79:EB79" si="240">DU81</f>
        <v>-1.25</v>
      </c>
      <c r="DV79" s="566">
        <f t="shared" si="240"/>
        <v>26568.75</v>
      </c>
      <c r="DW79" s="566">
        <f t="shared" si="240"/>
        <v>30000</v>
      </c>
      <c r="DX79" s="566">
        <f t="shared" si="240"/>
        <v>30000</v>
      </c>
      <c r="DY79" s="566">
        <f t="shared" si="240"/>
        <v>30000</v>
      </c>
      <c r="DZ79" s="566">
        <f>DZ81</f>
        <v>26568.75</v>
      </c>
      <c r="EA79" s="566">
        <f t="shared" si="240"/>
        <v>30000</v>
      </c>
      <c r="EB79" s="566">
        <f t="shared" si="240"/>
        <v>0</v>
      </c>
      <c r="EC79" s="566">
        <f t="shared" si="220"/>
        <v>0</v>
      </c>
      <c r="ED79" s="566">
        <f>ED81</f>
        <v>0</v>
      </c>
      <c r="EE79" s="566">
        <f>EE81</f>
        <v>30000</v>
      </c>
      <c r="EF79" s="566">
        <f>EF81</f>
        <v>0</v>
      </c>
      <c r="EG79" s="566">
        <f t="shared" si="221"/>
        <v>0</v>
      </c>
      <c r="EH79" s="566" t="e">
        <f>EH81</f>
        <v>#REF!</v>
      </c>
      <c r="EI79" s="566">
        <f>IFERROR(#REF!/DZ79*100,)</f>
        <v>0</v>
      </c>
      <c r="EJ79" s="566">
        <f>IFERROR(#REF!/#REF!*100,)</f>
        <v>0</v>
      </c>
      <c r="EK79" s="566">
        <f t="shared" ref="EK79:EM79" si="241">EK81</f>
        <v>30000</v>
      </c>
      <c r="EL79" s="566">
        <f t="shared" si="241"/>
        <v>30000</v>
      </c>
      <c r="EM79" s="566">
        <f t="shared" si="241"/>
        <v>30000</v>
      </c>
      <c r="EN79" s="946"/>
      <c r="EO79" s="946"/>
      <c r="EP79" s="946"/>
      <c r="EQ79" s="946"/>
      <c r="ER79" s="946"/>
      <c r="ES79" s="146">
        <f t="shared" si="222"/>
        <v>0</v>
      </c>
      <c r="EX79" s="739">
        <f>IF(EX$9=$K79,#REF!,0)</f>
        <v>0</v>
      </c>
      <c r="EY79" s="739">
        <f>IF(EY$9=$K79,#REF!,0)</f>
        <v>0</v>
      </c>
      <c r="EZ79" s="739">
        <f>IF(EZ$9=$K79,#REF!,0)</f>
        <v>0</v>
      </c>
      <c r="FA79" s="739">
        <f>IF(FA$9=$K79,#REF!,0)</f>
        <v>0</v>
      </c>
      <c r="FB79" s="739">
        <f>IF(FB$9=$K79,#REF!,0)</f>
        <v>0</v>
      </c>
      <c r="FC79" s="739">
        <f>IF(FC$9=$K79,#REF!,0)</f>
        <v>0</v>
      </c>
      <c r="FD79" s="739">
        <f>IF(FD$9=$K79,#REF!,0)</f>
        <v>0</v>
      </c>
      <c r="FE79" s="739">
        <f>IF(FE$9=$K79,#REF!,0)</f>
        <v>0</v>
      </c>
      <c r="FF79" s="739">
        <f>IF(FF$9=$K79,#REF!,0)</f>
        <v>0</v>
      </c>
      <c r="FG79" s="739">
        <f>IF(FG$9=$K79,#REF!,0)</f>
        <v>0</v>
      </c>
      <c r="FH79" s="739">
        <f>IF(FH$9=$K79,#REF!,0)</f>
        <v>0</v>
      </c>
      <c r="FI79" s="739">
        <f>IF(FI$9=$K79,#REF!,0)</f>
        <v>0</v>
      </c>
      <c r="FJ79" s="739">
        <f>IF(FJ$9=$K79,#REF!,0)</f>
        <v>0</v>
      </c>
      <c r="FK79" s="739">
        <f>IF(FK$9=$K79,#REF!,0)</f>
        <v>0</v>
      </c>
      <c r="FL79" s="739">
        <f>IF(FL$9=$K79,#REF!,0)</f>
        <v>0</v>
      </c>
      <c r="FM79" s="739">
        <f>IF(FM$9=$K79,#REF!,0)</f>
        <v>0</v>
      </c>
      <c r="FN79" s="739">
        <f>IF(FN$9=$K79,#REF!,0)</f>
        <v>0</v>
      </c>
      <c r="FO79" s="739">
        <f>IF(FO$9=$K79,#REF!,0)</f>
        <v>0</v>
      </c>
      <c r="FP79" s="739">
        <f>IF(FP$9=$K79,#REF!,0)</f>
        <v>0</v>
      </c>
      <c r="FQ79" s="739">
        <f>IF(FQ$9=$K79,#REF!,0)</f>
        <v>0</v>
      </c>
      <c r="FU79" s="739">
        <f t="shared" si="213"/>
        <v>0</v>
      </c>
      <c r="FV79" s="739">
        <f t="shared" si="213"/>
        <v>0</v>
      </c>
      <c r="FW79" s="739">
        <f t="shared" si="213"/>
        <v>0</v>
      </c>
      <c r="FX79" s="739">
        <f t="shared" si="213"/>
        <v>0</v>
      </c>
      <c r="FY79" s="739">
        <f t="shared" si="213"/>
        <v>0</v>
      </c>
      <c r="FZ79" s="739">
        <f t="shared" si="213"/>
        <v>0</v>
      </c>
      <c r="GA79" s="739">
        <f t="shared" si="213"/>
        <v>0</v>
      </c>
      <c r="GB79" s="739">
        <f t="shared" si="213"/>
        <v>0</v>
      </c>
      <c r="GC79" s="739">
        <f t="shared" si="213"/>
        <v>0</v>
      </c>
      <c r="GD79" s="739">
        <f t="shared" si="213"/>
        <v>0</v>
      </c>
      <c r="GE79" s="739">
        <f t="shared" si="214"/>
        <v>0</v>
      </c>
      <c r="GF79" s="739">
        <f t="shared" si="214"/>
        <v>0</v>
      </c>
      <c r="GG79" s="739">
        <f t="shared" si="214"/>
        <v>0</v>
      </c>
      <c r="GH79" s="739">
        <f t="shared" si="214"/>
        <v>0</v>
      </c>
      <c r="GI79" s="739">
        <f t="shared" si="214"/>
        <v>0</v>
      </c>
      <c r="GJ79" s="739">
        <f t="shared" si="214"/>
        <v>0</v>
      </c>
      <c r="GK79" s="739">
        <f t="shared" si="214"/>
        <v>0</v>
      </c>
      <c r="GL79" s="739">
        <f t="shared" si="214"/>
        <v>0</v>
      </c>
      <c r="GM79" s="739">
        <f t="shared" si="214"/>
        <v>0</v>
      </c>
      <c r="GN79" s="739">
        <f t="shared" si="214"/>
        <v>0</v>
      </c>
      <c r="GQ79" s="1098">
        <f>IF(GQ$9=$N79,#REF!,0)</f>
        <v>0</v>
      </c>
      <c r="GR79" s="1098">
        <f>IF(GR$9=$N79,#REF!,0)</f>
        <v>0</v>
      </c>
      <c r="GS79" s="1098">
        <f>IF(GS$9=$N79,#REF!,0)</f>
        <v>0</v>
      </c>
      <c r="GT79" s="1098">
        <f>IF(GT$9=$N79,#REF!,0)</f>
        <v>0</v>
      </c>
      <c r="GU79" s="1098">
        <f>IF(GU$9=$N79,#REF!,0)</f>
        <v>0</v>
      </c>
      <c r="GV79" s="1098">
        <f>IF(GV$9=$N79,#REF!,0)</f>
        <v>0</v>
      </c>
      <c r="GW79" s="1098">
        <f>IF(GW$9=$N79,#REF!,0)</f>
        <v>0</v>
      </c>
      <c r="GX79" s="1098">
        <f>IF(GX$9=$N79,#REF!,0)</f>
        <v>0</v>
      </c>
      <c r="GY79" s="1098">
        <f>IF(GY$9=$N79,#REF!,0)</f>
        <v>0</v>
      </c>
      <c r="GZ79" s="1098">
        <f>IF(GZ$9=$N79,#REF!,0)</f>
        <v>0</v>
      </c>
      <c r="HA79" s="1098">
        <f>IF(HA$9=$N79,#REF!,0)</f>
        <v>0</v>
      </c>
      <c r="HB79" s="1098">
        <f>IF(HB$9=$N79,#REF!,0)</f>
        <v>0</v>
      </c>
      <c r="HC79" s="1098">
        <f>IF(HC$9=$N79,#REF!,0)</f>
        <v>0</v>
      </c>
      <c r="HD79" s="1098">
        <f>IF(HD$9=$N79,#REF!,0)</f>
        <v>0</v>
      </c>
      <c r="HE79" s="1098">
        <f>IF(HE$9=$N79,#REF!,0)</f>
        <v>0</v>
      </c>
      <c r="HF79" s="1098">
        <f>IF(HF$9=$N79,#REF!,0)</f>
        <v>0</v>
      </c>
      <c r="HG79" s="1098">
        <f>IF(HG$9=$N79,#REF!,0)</f>
        <v>0</v>
      </c>
      <c r="HH79" s="1098">
        <f>IF(HH$9=$N79,#REF!,0)</f>
        <v>0</v>
      </c>
      <c r="HI79" s="1098">
        <f>IF(HI$9=$N79,#REF!,0)</f>
        <v>0</v>
      </c>
      <c r="HJ79" s="1098">
        <f>IF(HJ$9=$N79,#REF!,0)</f>
        <v>0</v>
      </c>
      <c r="HK79" s="1098">
        <f>IF(HK$9=$N79,#REF!,0)</f>
        <v>0</v>
      </c>
      <c r="HL79" s="1098">
        <f>IF(HL$9=$N79,#REF!,0)</f>
        <v>0</v>
      </c>
      <c r="HM79" s="1098">
        <f>IF(HM$9=$N79,#REF!,0)</f>
        <v>0</v>
      </c>
      <c r="HN79" s="1098">
        <f>IF(HN$9=$N79,#REF!,0)</f>
        <v>0</v>
      </c>
      <c r="HO79" s="1098">
        <f>IF(HO$9=$N79,#REF!,0)</f>
        <v>0</v>
      </c>
      <c r="HP79" s="1098">
        <f>IF(HP$9=$N79,#REF!,0)</f>
        <v>0</v>
      </c>
      <c r="HQ79" s="1098">
        <f>IF(HQ$9=$N79,#REF!,0)</f>
        <v>0</v>
      </c>
      <c r="HR79" s="1098">
        <f>IF(HR$9=$N79,#REF!,0)</f>
        <v>0</v>
      </c>
      <c r="HS79" s="1098">
        <f>IF(HS$9=$N79,#REF!,0)</f>
        <v>0</v>
      </c>
      <c r="HT79" s="1098">
        <f>IF(HT$9=$N79,#REF!,0)</f>
        <v>0</v>
      </c>
      <c r="HU79" s="1098">
        <f>IF(HU$9=$N79,#REF!,0)</f>
        <v>0</v>
      </c>
      <c r="HV79" s="1098">
        <f>IF(HV$9=$N79,#REF!,0)</f>
        <v>0</v>
      </c>
      <c r="HW79" s="1098">
        <f>IF(HW$9=$N79,#REF!,0)</f>
        <v>0</v>
      </c>
      <c r="HX79" s="1098">
        <f>IF(HX$9=$N79,#REF!,0)</f>
        <v>0</v>
      </c>
      <c r="HY79" s="1098">
        <f>IF(HY$9=$N79,#REF!,0)</f>
        <v>0</v>
      </c>
      <c r="HZ79" s="1098">
        <f>IF(HZ$9=$N79,#REF!,0)</f>
        <v>0</v>
      </c>
      <c r="IA79" s="1098">
        <f>IF(IA$9=$N79,#REF!,0)</f>
        <v>0</v>
      </c>
      <c r="IB79" s="1098">
        <f>IF(IB$9=$N79,#REF!,0)</f>
        <v>0</v>
      </c>
      <c r="IC79" s="1098">
        <f>IF(IC$9=$N79,#REF!,0)</f>
        <v>0</v>
      </c>
      <c r="ID79" s="1098">
        <f>IF(ID$9=$N79,#REF!,0)</f>
        <v>0</v>
      </c>
      <c r="IE79" s="1098">
        <f>IF(IE$9=$N79,#REF!,0)</f>
        <v>0</v>
      </c>
      <c r="IF79" s="1098">
        <f>IF(IF$9=$N79,#REF!,0)</f>
        <v>0</v>
      </c>
      <c r="IG79" s="1098">
        <f>IF(IG$9=$N79,#REF!,0)</f>
        <v>0</v>
      </c>
      <c r="IH79" s="1098">
        <f>IF(IH$9=$N79,#REF!,0)</f>
        <v>0</v>
      </c>
      <c r="II79" s="1098">
        <f>IF(II$9=$N79,#REF!,0)</f>
        <v>0</v>
      </c>
      <c r="IJ79" s="1098">
        <f>IF(IJ$9=$N79,#REF!,0)</f>
        <v>0</v>
      </c>
      <c r="IK79" s="1098">
        <f>IF(IK$9=$N79,#REF!,0)</f>
        <v>0</v>
      </c>
      <c r="IL79" s="1098">
        <f>IF(IL$9=$N79,#REF!,0)</f>
        <v>0</v>
      </c>
      <c r="IM79" s="1098">
        <f>IF(IM$9=$N79,#REF!,0)</f>
        <v>0</v>
      </c>
      <c r="IN79" s="1098">
        <f>IF(IN$9=$N79,#REF!,0)</f>
        <v>0</v>
      </c>
      <c r="IO79" s="1098">
        <f>IF(IO$9=$N79,#REF!,0)</f>
        <v>0</v>
      </c>
      <c r="IP79" s="1098">
        <f>IF(IP$9=$N79,#REF!,0)</f>
        <v>0</v>
      </c>
      <c r="IQ79" s="1098">
        <f>IF(IQ$9=$N79,#REF!,0)</f>
        <v>0</v>
      </c>
      <c r="IR79" s="1098">
        <f>IF(IR$9=$N79,#REF!,0)</f>
        <v>0</v>
      </c>
      <c r="IS79" s="1098">
        <f>IF(IS$9=$N79,#REF!,0)</f>
        <v>0</v>
      </c>
      <c r="IT79" s="1098">
        <f>IF(IT$9=$N79,#REF!,0)</f>
        <v>0</v>
      </c>
      <c r="IU79" s="1098">
        <f>IF(IU$9=$N79,#REF!,0)</f>
        <v>0</v>
      </c>
      <c r="IV79" s="1098">
        <f>IF(IV$9=$N79,#REF!,0)</f>
        <v>0</v>
      </c>
      <c r="IW79" s="1098">
        <f>IF(IW$9=$N79,#REF!,0)</f>
        <v>0</v>
      </c>
      <c r="IX79" s="1098">
        <f>IF(IX$9=$N79,#REF!,0)</f>
        <v>0</v>
      </c>
      <c r="IY79" s="1098">
        <f>IF(IY$9=$N79,#REF!,0)</f>
        <v>0</v>
      </c>
      <c r="IZ79" s="1098">
        <f>IF(IZ$9=$N79,#REF!,0)</f>
        <v>0</v>
      </c>
      <c r="JA79" s="1098">
        <f>IF(JA$9=$N79,#REF!,0)</f>
        <v>0</v>
      </c>
      <c r="JB79" s="1098">
        <f>IF(JB$9=$N79,#REF!,0)</f>
        <v>0</v>
      </c>
      <c r="JC79" s="1098">
        <f>IF(JC$9=$N79,#REF!,0)</f>
        <v>0</v>
      </c>
      <c r="JD79" s="1098">
        <f>IF(JD$9=$N79,#REF!,0)</f>
        <v>0</v>
      </c>
      <c r="JE79" s="1098">
        <f>IF(JE$9=$N79,#REF!,0)</f>
        <v>0</v>
      </c>
      <c r="JF79" s="1098">
        <f>IF(JF$9=$N79,#REF!,0)</f>
        <v>0</v>
      </c>
      <c r="JG79" s="1098">
        <f>IF(JG$9=$N79,#REF!,0)</f>
        <v>0</v>
      </c>
      <c r="JH79" s="1098">
        <f>IF(JH$9=$N79,#REF!,0)</f>
        <v>0</v>
      </c>
      <c r="JI79" s="1098">
        <f>IF(JI$9=$N79,#REF!,0)</f>
        <v>0</v>
      </c>
      <c r="JJ79" s="1098">
        <f>IF(JJ$9=$N79,#REF!,0)</f>
        <v>0</v>
      </c>
      <c r="JK79" s="1098">
        <f>IF(JK$9=$N79,#REF!,0)</f>
        <v>0</v>
      </c>
      <c r="JL79" s="1098">
        <f>IF(JL$9=$N79,#REF!,0)</f>
        <v>0</v>
      </c>
      <c r="JM79" s="1098">
        <f>IF(JM$9=$N79,#REF!,0)</f>
        <v>0</v>
      </c>
      <c r="JN79" s="1098">
        <f>IF(JN$9=$N79,#REF!,0)</f>
        <v>0</v>
      </c>
      <c r="JO79" s="1098">
        <f>IF(JO$9=$N79,#REF!,0)</f>
        <v>0</v>
      </c>
      <c r="JP79" s="1098">
        <f>IF(JP$9=$N79,#REF!,0)</f>
        <v>0</v>
      </c>
      <c r="JQ79" s="1098">
        <f>IF(JQ$9=$N79,#REF!,0)</f>
        <v>0</v>
      </c>
      <c r="JR79" s="1098">
        <f>IF(JR$9=$N79,#REF!,0)</f>
        <v>0</v>
      </c>
      <c r="JS79" s="1098">
        <f>IF(JS$9=$N79,#REF!,0)</f>
        <v>0</v>
      </c>
      <c r="JT79" s="1098">
        <f>IF(JT$9=$N79,#REF!,0)</f>
        <v>0</v>
      </c>
      <c r="JU79" s="1098">
        <f>IF(JU$9=$N79,#REF!,0)</f>
        <v>0</v>
      </c>
      <c r="JV79" s="1098">
        <f>IF(JV$9=$N79,#REF!,0)</f>
        <v>0</v>
      </c>
      <c r="JW79" s="1098">
        <f>IF(JW$9=$N79,#REF!,0)</f>
        <v>0</v>
      </c>
      <c r="JX79" s="681"/>
      <c r="JZ79" s="681">
        <f t="shared" si="218"/>
        <v>0</v>
      </c>
      <c r="KA79" s="681">
        <f t="shared" si="218"/>
        <v>0</v>
      </c>
      <c r="KB79" s="681">
        <f t="shared" si="218"/>
        <v>0</v>
      </c>
      <c r="KC79" s="681">
        <f t="shared" si="218"/>
        <v>0</v>
      </c>
      <c r="KD79" s="681">
        <f t="shared" si="218"/>
        <v>0</v>
      </c>
      <c r="KE79" s="681">
        <f t="shared" si="218"/>
        <v>0</v>
      </c>
      <c r="KF79" s="681">
        <f t="shared" si="218"/>
        <v>0</v>
      </c>
      <c r="KG79" s="681">
        <f t="shared" si="218"/>
        <v>0</v>
      </c>
      <c r="KH79" s="681">
        <f t="shared" si="218"/>
        <v>0</v>
      </c>
      <c r="KI79" s="681">
        <f t="shared" si="218"/>
        <v>0</v>
      </c>
      <c r="KJ79" s="681">
        <f t="shared" si="218"/>
        <v>0</v>
      </c>
      <c r="KN79" s="1098">
        <f t="shared" ref="KN79:LC94" si="242">IF(KN$9=$M79,$DV79,0)</f>
        <v>0</v>
      </c>
      <c r="KO79" s="1098">
        <f t="shared" si="242"/>
        <v>0</v>
      </c>
      <c r="KP79" s="1098">
        <f t="shared" si="242"/>
        <v>0</v>
      </c>
      <c r="KQ79" s="1098">
        <f t="shared" si="242"/>
        <v>0</v>
      </c>
      <c r="KR79" s="1098">
        <f t="shared" si="242"/>
        <v>0</v>
      </c>
      <c r="KS79" s="1098">
        <f t="shared" si="242"/>
        <v>0</v>
      </c>
      <c r="KT79" s="1098">
        <f t="shared" si="242"/>
        <v>0</v>
      </c>
      <c r="KU79" s="1098">
        <f t="shared" si="242"/>
        <v>0</v>
      </c>
      <c r="KV79" s="1098">
        <f t="shared" si="242"/>
        <v>0</v>
      </c>
      <c r="KW79" s="1098">
        <f t="shared" si="242"/>
        <v>0</v>
      </c>
      <c r="KX79" s="1098">
        <f t="shared" si="242"/>
        <v>0</v>
      </c>
      <c r="KY79" s="1098">
        <f t="shared" si="242"/>
        <v>0</v>
      </c>
      <c r="KZ79" s="1098">
        <f t="shared" si="242"/>
        <v>0</v>
      </c>
      <c r="LA79" s="1098">
        <f t="shared" si="242"/>
        <v>0</v>
      </c>
      <c r="LB79" s="1098">
        <f t="shared" si="242"/>
        <v>0</v>
      </c>
      <c r="LC79" s="1098">
        <f t="shared" si="223"/>
        <v>0</v>
      </c>
      <c r="LD79" s="1098">
        <f t="shared" si="223"/>
        <v>0</v>
      </c>
      <c r="LE79" s="1098">
        <f t="shared" si="223"/>
        <v>0</v>
      </c>
      <c r="LF79" s="1098">
        <f t="shared" si="223"/>
        <v>0</v>
      </c>
      <c r="LG79" s="1098">
        <f t="shared" si="223"/>
        <v>0</v>
      </c>
      <c r="LH79" s="1098">
        <f t="shared" si="223"/>
        <v>0</v>
      </c>
      <c r="LI79" s="1098">
        <f t="shared" si="223"/>
        <v>0</v>
      </c>
      <c r="LJ79" s="1098">
        <f t="shared" si="223"/>
        <v>0</v>
      </c>
      <c r="LK79" s="1098">
        <f t="shared" si="223"/>
        <v>0</v>
      </c>
      <c r="LL79" s="1098">
        <f t="shared" si="223"/>
        <v>0</v>
      </c>
      <c r="LM79" s="1098">
        <f t="shared" si="223"/>
        <v>0</v>
      </c>
      <c r="LN79" s="1098">
        <f t="shared" si="223"/>
        <v>0</v>
      </c>
      <c r="LO79" s="1098">
        <f t="shared" si="223"/>
        <v>0</v>
      </c>
      <c r="LP79" s="1098">
        <f t="shared" si="223"/>
        <v>0</v>
      </c>
      <c r="LQ79" s="1098">
        <f t="shared" si="223"/>
        <v>0</v>
      </c>
      <c r="LR79" s="1098">
        <f t="shared" si="223"/>
        <v>0</v>
      </c>
      <c r="LS79" s="1098">
        <f t="shared" si="180"/>
        <v>0</v>
      </c>
    </row>
    <row r="80" spans="1:331" ht="20.100000000000001" customHeight="1" x14ac:dyDescent="0.35">
      <c r="A80" s="687"/>
      <c r="B80" s="687"/>
      <c r="C80" s="572"/>
      <c r="D80" s="682"/>
      <c r="E80" s="682"/>
      <c r="F80" s="682"/>
      <c r="G80" s="682"/>
      <c r="H80" s="682"/>
      <c r="I80" s="682"/>
      <c r="J80" s="682"/>
      <c r="K80" s="702" t="s">
        <v>9</v>
      </c>
      <c r="L80" s="590" t="s">
        <v>132</v>
      </c>
      <c r="M80" s="590"/>
      <c r="N80" s="590"/>
      <c r="O80" s="1356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622"/>
      <c r="AJ80" s="35"/>
      <c r="AK80" s="35"/>
      <c r="AL80" s="35"/>
      <c r="AM80" s="35"/>
      <c r="AN80" s="114">
        <v>0</v>
      </c>
      <c r="AO80" s="114">
        <v>0</v>
      </c>
      <c r="AP80" s="114">
        <v>0</v>
      </c>
      <c r="AQ80" s="114">
        <v>0</v>
      </c>
      <c r="AR80" s="114">
        <v>0</v>
      </c>
      <c r="AS80" s="114"/>
      <c r="AT80" s="114"/>
      <c r="AU80" s="114">
        <v>70000</v>
      </c>
      <c r="AV80" s="114">
        <v>70000</v>
      </c>
      <c r="AW80" s="114">
        <v>70000</v>
      </c>
      <c r="AX80" s="114">
        <v>70000</v>
      </c>
      <c r="AY80" s="114">
        <f>(BB80-AV80)</f>
        <v>30000</v>
      </c>
      <c r="AZ80" s="31"/>
      <c r="BA80" s="31"/>
      <c r="BB80" s="114">
        <v>100000</v>
      </c>
      <c r="BC80" s="114">
        <v>100000</v>
      </c>
      <c r="BD80" s="114">
        <v>0</v>
      </c>
      <c r="BE80" s="114">
        <v>33600.949999999997</v>
      </c>
      <c r="BF80" s="114">
        <v>100000</v>
      </c>
      <c r="BG80" s="114">
        <v>100000</v>
      </c>
      <c r="BH80" s="114">
        <v>80000</v>
      </c>
      <c r="BI80" s="114">
        <f>(BJ80-BH80)</f>
        <v>-20000</v>
      </c>
      <c r="BJ80" s="114">
        <v>60000</v>
      </c>
      <c r="BK80" s="114">
        <v>28522.93</v>
      </c>
      <c r="BL80" s="114">
        <f t="shared" si="31"/>
        <v>47.538216666666663</v>
      </c>
      <c r="BM80" s="114"/>
      <c r="BN80" s="114"/>
      <c r="BO80" s="114">
        <v>60000</v>
      </c>
      <c r="BP80" s="114"/>
      <c r="BQ80" s="114"/>
      <c r="BR80" s="114">
        <f>(BS80-BO80)</f>
        <v>-11878.879999998957</v>
      </c>
      <c r="BS80" s="114">
        <f t="shared" ref="BS80:BT82" si="243">BS81</f>
        <v>48121.120000001043</v>
      </c>
      <c r="BT80" s="114">
        <f t="shared" si="243"/>
        <v>28522.93</v>
      </c>
      <c r="BU80" s="114">
        <f>(BY80-BO80)</f>
        <v>0</v>
      </c>
      <c r="BV80" s="114">
        <f>BV81</f>
        <v>58121.120000000999</v>
      </c>
      <c r="BW80" s="114"/>
      <c r="BX80" s="114"/>
      <c r="BY80" s="114">
        <f t="shared" ref="BY80:BZ82" si="244">BY81</f>
        <v>60000</v>
      </c>
      <c r="BZ80" s="114">
        <f t="shared" si="244"/>
        <v>59978.559999999998</v>
      </c>
      <c r="CA80" s="114">
        <f t="shared" si="227"/>
        <v>59.978560000000002</v>
      </c>
      <c r="CB80" s="114">
        <f t="shared" si="228"/>
        <v>99.964266666666674</v>
      </c>
      <c r="CC80" s="114">
        <f t="shared" ref="CC80:CE81" si="245">CC81</f>
        <v>63121.120000001043</v>
      </c>
      <c r="CD80" s="114">
        <f t="shared" si="245"/>
        <v>63121.120000001043</v>
      </c>
      <c r="CE80" s="114">
        <f t="shared" si="245"/>
        <v>58121.120000000999</v>
      </c>
      <c r="CF80" s="114">
        <f>CF81</f>
        <v>0</v>
      </c>
      <c r="CG80" s="114">
        <f t="shared" si="229"/>
        <v>0</v>
      </c>
      <c r="CH80" s="114">
        <f>(CI80-CE80)</f>
        <v>221.87999999900057</v>
      </c>
      <c r="CI80" s="114">
        <f>CI81</f>
        <v>58343</v>
      </c>
      <c r="CJ80" s="114"/>
      <c r="CK80" s="114">
        <f t="shared" si="230"/>
        <v>0</v>
      </c>
      <c r="CL80" s="114">
        <f>(CM80-CI80)</f>
        <v>0</v>
      </c>
      <c r="CM80" s="114">
        <f>CM81</f>
        <v>58343</v>
      </c>
      <c r="CN80" s="114"/>
      <c r="CO80" s="114">
        <f t="shared" si="231"/>
        <v>0</v>
      </c>
      <c r="CP80" s="114">
        <f>(CQ80-CM80)</f>
        <v>0</v>
      </c>
      <c r="CQ80" s="114">
        <f t="shared" ref="CQ80:CR82" si="246">CQ81</f>
        <v>58343</v>
      </c>
      <c r="CR80" s="114">
        <f t="shared" si="246"/>
        <v>16005</v>
      </c>
      <c r="CS80" s="114">
        <f t="shared" si="232"/>
        <v>27.432596883944949</v>
      </c>
      <c r="CT80" s="114">
        <f>(CU80-CQ80)</f>
        <v>-28343</v>
      </c>
      <c r="CU80" s="114">
        <f t="shared" ref="CU80:CV82" si="247">CU81</f>
        <v>30000</v>
      </c>
      <c r="CV80" s="114">
        <f t="shared" si="247"/>
        <v>16005</v>
      </c>
      <c r="CW80" s="114">
        <f t="shared" si="233"/>
        <v>53.349999999999994</v>
      </c>
      <c r="CX80" s="114">
        <f>(CY80-CU80)</f>
        <v>9690</v>
      </c>
      <c r="CY80" s="114">
        <f t="shared" ref="CY80:DC81" si="248">CY81</f>
        <v>39690</v>
      </c>
      <c r="CZ80" s="114">
        <f t="shared" si="248"/>
        <v>38000</v>
      </c>
      <c r="DA80" s="114">
        <f t="shared" si="248"/>
        <v>38000</v>
      </c>
      <c r="DB80" s="114">
        <f t="shared" si="248"/>
        <v>16005</v>
      </c>
      <c r="DC80" s="114">
        <f t="shared" si="248"/>
        <v>26568.75</v>
      </c>
      <c r="DD80" s="114">
        <f t="shared" si="235"/>
        <v>166.00281162136832</v>
      </c>
      <c r="DE80" s="114">
        <f t="shared" si="236"/>
        <v>69.91776315789474</v>
      </c>
      <c r="DF80" s="114">
        <v>39690</v>
      </c>
      <c r="DG80" s="114">
        <f t="shared" ref="DG80:DH82" si="249">DG81</f>
        <v>38000</v>
      </c>
      <c r="DH80" s="114">
        <f t="shared" si="249"/>
        <v>26568.75</v>
      </c>
      <c r="DI80" s="114">
        <f t="shared" si="237"/>
        <v>69.91776315789474</v>
      </c>
      <c r="DJ80" s="114">
        <f>(DK80-DG80)</f>
        <v>0</v>
      </c>
      <c r="DK80" s="114">
        <f>DK81</f>
        <v>38000</v>
      </c>
      <c r="DL80" s="114">
        <f t="shared" si="238"/>
        <v>104.44736842105262</v>
      </c>
      <c r="DM80" s="114">
        <f>(DN80-DK80)</f>
        <v>0</v>
      </c>
      <c r="DN80" s="114">
        <f t="shared" ref="DN80:DO82" si="250">DN81</f>
        <v>38000</v>
      </c>
      <c r="DO80" s="114">
        <f t="shared" si="250"/>
        <v>26568.75</v>
      </c>
      <c r="DP80" s="114">
        <f t="shared" si="239"/>
        <v>69.91776315789474</v>
      </c>
      <c r="DQ80" s="114">
        <f>(DR80-DN80)</f>
        <v>-11430</v>
      </c>
      <c r="DR80" s="114">
        <f t="shared" ref="DR80:DS82" si="251">DR81</f>
        <v>26570</v>
      </c>
      <c r="DS80" s="114">
        <f t="shared" si="251"/>
        <v>26568.75</v>
      </c>
      <c r="DT80" s="114">
        <f t="shared" si="219"/>
        <v>99.995295445991715</v>
      </c>
      <c r="DU80" s="114">
        <f>(DV80-DR80)</f>
        <v>-1.25</v>
      </c>
      <c r="DV80" s="114">
        <f>DV81</f>
        <v>26568.75</v>
      </c>
      <c r="DW80" s="114">
        <f t="shared" ref="DW80:EB82" si="252">DW81</f>
        <v>30000</v>
      </c>
      <c r="DX80" s="114">
        <f>DX81</f>
        <v>30000</v>
      </c>
      <c r="DY80" s="114">
        <f>DY81</f>
        <v>30000</v>
      </c>
      <c r="DZ80" s="114">
        <f t="shared" ref="DZ80:DZ82" si="253">DZ81</f>
        <v>26568.75</v>
      </c>
      <c r="EA80" s="114">
        <f t="shared" si="252"/>
        <v>30000</v>
      </c>
      <c r="EB80" s="114">
        <f t="shared" si="252"/>
        <v>0</v>
      </c>
      <c r="EC80" s="114">
        <f t="shared" si="220"/>
        <v>0</v>
      </c>
      <c r="ED80" s="114">
        <f>(EE80-EA80)</f>
        <v>0</v>
      </c>
      <c r="EE80" s="114">
        <f t="shared" ref="EE80:EF82" si="254">EE81</f>
        <v>30000</v>
      </c>
      <c r="EF80" s="114">
        <f t="shared" si="254"/>
        <v>0</v>
      </c>
      <c r="EG80" s="114">
        <f t="shared" si="221"/>
        <v>0</v>
      </c>
      <c r="EH80" s="114" t="e">
        <f>(#REF!-EE80)</f>
        <v>#REF!</v>
      </c>
      <c r="EI80" s="114">
        <f>IFERROR(#REF!/DZ80*100,)</f>
        <v>0</v>
      </c>
      <c r="EJ80" s="114">
        <f>IFERROR(#REF!/#REF!*100,)</f>
        <v>0</v>
      </c>
      <c r="EK80" s="114">
        <f t="shared" ref="EK80:EM82" si="255">EK81</f>
        <v>30000</v>
      </c>
      <c r="EL80" s="114">
        <f t="shared" si="255"/>
        <v>30000</v>
      </c>
      <c r="EM80" s="114">
        <f t="shared" si="255"/>
        <v>30000</v>
      </c>
      <c r="EN80" s="123"/>
      <c r="EO80" s="123"/>
      <c r="EP80" s="123"/>
      <c r="EQ80" s="123"/>
      <c r="ER80" s="123"/>
      <c r="ES80" s="146">
        <f t="shared" si="222"/>
        <v>0</v>
      </c>
      <c r="EX80" s="739">
        <f>IF(EX$9=$K80,#REF!,0)</f>
        <v>0</v>
      </c>
      <c r="EY80" s="739">
        <f>IF(EY$9=$K80,#REF!,0)</f>
        <v>0</v>
      </c>
      <c r="EZ80" s="739">
        <f>IF(EZ$9=$K80,#REF!,0)</f>
        <v>0</v>
      </c>
      <c r="FA80" s="739">
        <f>IF(FA$9=$K80,#REF!,0)</f>
        <v>0</v>
      </c>
      <c r="FB80" s="739" t="e">
        <f>IF(FB$9=$K80,#REF!,0)</f>
        <v>#REF!</v>
      </c>
      <c r="FC80" s="739">
        <f>IF(FC$9=$K80,#REF!,0)</f>
        <v>0</v>
      </c>
      <c r="FD80" s="739">
        <f>IF(FD$9=$K80,#REF!,0)</f>
        <v>0</v>
      </c>
      <c r="FE80" s="739">
        <f>IF(FE$9=$K80,#REF!,0)</f>
        <v>0</v>
      </c>
      <c r="FF80" s="739">
        <f>IF(FF$9=$K80,#REF!,0)</f>
        <v>0</v>
      </c>
      <c r="FG80" s="739">
        <f>IF(FG$9=$K80,#REF!,0)</f>
        <v>0</v>
      </c>
      <c r="FH80" s="739">
        <f>IF(FH$9=$K80,#REF!,0)</f>
        <v>0</v>
      </c>
      <c r="FI80" s="739">
        <f>IF(FI$9=$K80,#REF!,0)</f>
        <v>0</v>
      </c>
      <c r="FJ80" s="739">
        <f>IF(FJ$9=$K80,#REF!,0)</f>
        <v>0</v>
      </c>
      <c r="FK80" s="739">
        <f>IF(FK$9=$K80,#REF!,0)</f>
        <v>0</v>
      </c>
      <c r="FL80" s="739">
        <f>IF(FL$9=$K80,#REF!,0)</f>
        <v>0</v>
      </c>
      <c r="FM80" s="739">
        <f>IF(FM$9=$K80,#REF!,0)</f>
        <v>0</v>
      </c>
      <c r="FN80" s="739">
        <f>IF(FN$9=$K80,#REF!,0)</f>
        <v>0</v>
      </c>
      <c r="FO80" s="739">
        <f>IF(FO$9=$K80,#REF!,0)</f>
        <v>0</v>
      </c>
      <c r="FP80" s="739">
        <f>IF(FP$9=$K80,#REF!,0)</f>
        <v>0</v>
      </c>
      <c r="FQ80" s="739">
        <f>IF(FQ$9=$K80,#REF!,0)</f>
        <v>0</v>
      </c>
      <c r="FU80" s="739">
        <f t="shared" si="213"/>
        <v>0</v>
      </c>
      <c r="FV80" s="739">
        <f t="shared" si="213"/>
        <v>0</v>
      </c>
      <c r="FW80" s="739">
        <f t="shared" si="213"/>
        <v>0</v>
      </c>
      <c r="FX80" s="739">
        <f t="shared" si="213"/>
        <v>0</v>
      </c>
      <c r="FY80" s="739">
        <f t="shared" si="213"/>
        <v>30000</v>
      </c>
      <c r="FZ80" s="739">
        <f t="shared" si="213"/>
        <v>0</v>
      </c>
      <c r="GA80" s="739">
        <f t="shared" si="213"/>
        <v>0</v>
      </c>
      <c r="GB80" s="739">
        <f t="shared" si="213"/>
        <v>0</v>
      </c>
      <c r="GC80" s="739">
        <f t="shared" si="213"/>
        <v>0</v>
      </c>
      <c r="GD80" s="739">
        <f t="shared" si="213"/>
        <v>0</v>
      </c>
      <c r="GE80" s="739">
        <f t="shared" si="214"/>
        <v>0</v>
      </c>
      <c r="GF80" s="739">
        <f t="shared" si="214"/>
        <v>0</v>
      </c>
      <c r="GG80" s="739">
        <f t="shared" si="214"/>
        <v>0</v>
      </c>
      <c r="GH80" s="739">
        <f t="shared" si="214"/>
        <v>0</v>
      </c>
      <c r="GI80" s="739">
        <f t="shared" si="214"/>
        <v>0</v>
      </c>
      <c r="GJ80" s="739">
        <f t="shared" si="214"/>
        <v>0</v>
      </c>
      <c r="GK80" s="739">
        <f t="shared" si="214"/>
        <v>0</v>
      </c>
      <c r="GL80" s="739">
        <f t="shared" si="214"/>
        <v>0</v>
      </c>
      <c r="GM80" s="739">
        <f t="shared" si="214"/>
        <v>0</v>
      </c>
      <c r="GN80" s="739">
        <f t="shared" si="214"/>
        <v>0</v>
      </c>
      <c r="GQ80" s="1098">
        <f>IF(GQ$9=$N80,#REF!,0)</f>
        <v>0</v>
      </c>
      <c r="GR80" s="1098">
        <f>IF(GR$9=$N80,#REF!,0)</f>
        <v>0</v>
      </c>
      <c r="GS80" s="1098">
        <f>IF(GS$9=$N80,#REF!,0)</f>
        <v>0</v>
      </c>
      <c r="GT80" s="1098">
        <f>IF(GT$9=$N80,#REF!,0)</f>
        <v>0</v>
      </c>
      <c r="GU80" s="1098">
        <f>IF(GU$9=$N80,#REF!,0)</f>
        <v>0</v>
      </c>
      <c r="GV80" s="1098">
        <f>IF(GV$9=$N80,#REF!,0)</f>
        <v>0</v>
      </c>
      <c r="GW80" s="1098">
        <f>IF(GW$9=$N80,#REF!,0)</f>
        <v>0</v>
      </c>
      <c r="GX80" s="1098">
        <f>IF(GX$9=$N80,#REF!,0)</f>
        <v>0</v>
      </c>
      <c r="GY80" s="1098">
        <f>IF(GY$9=$N80,#REF!,0)</f>
        <v>0</v>
      </c>
      <c r="GZ80" s="1098">
        <f>IF(GZ$9=$N80,#REF!,0)</f>
        <v>0</v>
      </c>
      <c r="HA80" s="1098">
        <f>IF(HA$9=$N80,#REF!,0)</f>
        <v>0</v>
      </c>
      <c r="HB80" s="1098">
        <f>IF(HB$9=$N80,#REF!,0)</f>
        <v>0</v>
      </c>
      <c r="HC80" s="1098">
        <f>IF(HC$9=$N80,#REF!,0)</f>
        <v>0</v>
      </c>
      <c r="HD80" s="1098">
        <f>IF(HD$9=$N80,#REF!,0)</f>
        <v>0</v>
      </c>
      <c r="HE80" s="1098">
        <f>IF(HE$9=$N80,#REF!,0)</f>
        <v>0</v>
      </c>
      <c r="HF80" s="1098">
        <f>IF(HF$9=$N80,#REF!,0)</f>
        <v>0</v>
      </c>
      <c r="HG80" s="1098">
        <f>IF(HG$9=$N80,#REF!,0)</f>
        <v>0</v>
      </c>
      <c r="HH80" s="1098">
        <f>IF(HH$9=$N80,#REF!,0)</f>
        <v>0</v>
      </c>
      <c r="HI80" s="1098">
        <f>IF(HI$9=$N80,#REF!,0)</f>
        <v>0</v>
      </c>
      <c r="HJ80" s="1098">
        <f>IF(HJ$9=$N80,#REF!,0)</f>
        <v>0</v>
      </c>
      <c r="HK80" s="1098">
        <f>IF(HK$9=$N80,#REF!,0)</f>
        <v>0</v>
      </c>
      <c r="HL80" s="1098">
        <f>IF(HL$9=$N80,#REF!,0)</f>
        <v>0</v>
      </c>
      <c r="HM80" s="1098">
        <f>IF(HM$9=$N80,#REF!,0)</f>
        <v>0</v>
      </c>
      <c r="HN80" s="1098">
        <f>IF(HN$9=$N80,#REF!,0)</f>
        <v>0</v>
      </c>
      <c r="HO80" s="1098">
        <f>IF(HO$9=$N80,#REF!,0)</f>
        <v>0</v>
      </c>
      <c r="HP80" s="1098">
        <f>IF(HP$9=$N80,#REF!,0)</f>
        <v>0</v>
      </c>
      <c r="HQ80" s="1098">
        <f>IF(HQ$9=$N80,#REF!,0)</f>
        <v>0</v>
      </c>
      <c r="HR80" s="1098">
        <f>IF(HR$9=$N80,#REF!,0)</f>
        <v>0</v>
      </c>
      <c r="HS80" s="1098">
        <f>IF(HS$9=$N80,#REF!,0)</f>
        <v>0</v>
      </c>
      <c r="HT80" s="1098">
        <f>IF(HT$9=$N80,#REF!,0)</f>
        <v>0</v>
      </c>
      <c r="HU80" s="1098">
        <f>IF(HU$9=$N80,#REF!,0)</f>
        <v>0</v>
      </c>
      <c r="HV80" s="1098">
        <f>IF(HV$9=$N80,#REF!,0)</f>
        <v>0</v>
      </c>
      <c r="HW80" s="1098">
        <f>IF(HW$9=$N80,#REF!,0)</f>
        <v>0</v>
      </c>
      <c r="HX80" s="1098">
        <f>IF(HX$9=$N80,#REF!,0)</f>
        <v>0</v>
      </c>
      <c r="HY80" s="1098">
        <f>IF(HY$9=$N80,#REF!,0)</f>
        <v>0</v>
      </c>
      <c r="HZ80" s="1098">
        <f>IF(HZ$9=$N80,#REF!,0)</f>
        <v>0</v>
      </c>
      <c r="IA80" s="1098">
        <f>IF(IA$9=$N80,#REF!,0)</f>
        <v>0</v>
      </c>
      <c r="IB80" s="1098">
        <f>IF(IB$9=$N80,#REF!,0)</f>
        <v>0</v>
      </c>
      <c r="IC80" s="1098">
        <f>IF(IC$9=$N80,#REF!,0)</f>
        <v>0</v>
      </c>
      <c r="ID80" s="1098">
        <f>IF(ID$9=$N80,#REF!,0)</f>
        <v>0</v>
      </c>
      <c r="IE80" s="1098">
        <f>IF(IE$9=$N80,#REF!,0)</f>
        <v>0</v>
      </c>
      <c r="IF80" s="1098">
        <f>IF(IF$9=$N80,#REF!,0)</f>
        <v>0</v>
      </c>
      <c r="IG80" s="1098">
        <f>IF(IG$9=$N80,#REF!,0)</f>
        <v>0</v>
      </c>
      <c r="IH80" s="1098">
        <f>IF(IH$9=$N80,#REF!,0)</f>
        <v>0</v>
      </c>
      <c r="II80" s="1098">
        <f>IF(II$9=$N80,#REF!,0)</f>
        <v>0</v>
      </c>
      <c r="IJ80" s="1098">
        <f>IF(IJ$9=$N80,#REF!,0)</f>
        <v>0</v>
      </c>
      <c r="IK80" s="1098">
        <f>IF(IK$9=$N80,#REF!,0)</f>
        <v>0</v>
      </c>
      <c r="IL80" s="1098">
        <f>IF(IL$9=$N80,#REF!,0)</f>
        <v>0</v>
      </c>
      <c r="IM80" s="1098">
        <f>IF(IM$9=$N80,#REF!,0)</f>
        <v>0</v>
      </c>
      <c r="IN80" s="1098">
        <f>IF(IN$9=$N80,#REF!,0)</f>
        <v>0</v>
      </c>
      <c r="IO80" s="1098">
        <f>IF(IO$9=$N80,#REF!,0)</f>
        <v>0</v>
      </c>
      <c r="IP80" s="1098">
        <f>IF(IP$9=$N80,#REF!,0)</f>
        <v>0</v>
      </c>
      <c r="IQ80" s="1098">
        <f>IF(IQ$9=$N80,#REF!,0)</f>
        <v>0</v>
      </c>
      <c r="IR80" s="1098">
        <f>IF(IR$9=$N80,#REF!,0)</f>
        <v>0</v>
      </c>
      <c r="IS80" s="1098">
        <f>IF(IS$9=$N80,#REF!,0)</f>
        <v>0</v>
      </c>
      <c r="IT80" s="1098">
        <f>IF(IT$9=$N80,#REF!,0)</f>
        <v>0</v>
      </c>
      <c r="IU80" s="1098">
        <f>IF(IU$9=$N80,#REF!,0)</f>
        <v>0</v>
      </c>
      <c r="IV80" s="1098">
        <f>IF(IV$9=$N80,#REF!,0)</f>
        <v>0</v>
      </c>
      <c r="IW80" s="1098">
        <f>IF(IW$9=$N80,#REF!,0)</f>
        <v>0</v>
      </c>
      <c r="IX80" s="1098">
        <f>IF(IX$9=$N80,#REF!,0)</f>
        <v>0</v>
      </c>
      <c r="IY80" s="1098">
        <f>IF(IY$9=$N80,#REF!,0)</f>
        <v>0</v>
      </c>
      <c r="IZ80" s="1098">
        <f>IF(IZ$9=$N80,#REF!,0)</f>
        <v>0</v>
      </c>
      <c r="JA80" s="1098">
        <f>IF(JA$9=$N80,#REF!,0)</f>
        <v>0</v>
      </c>
      <c r="JB80" s="1098">
        <f>IF(JB$9=$N80,#REF!,0)</f>
        <v>0</v>
      </c>
      <c r="JC80" s="1098">
        <f>IF(JC$9=$N80,#REF!,0)</f>
        <v>0</v>
      </c>
      <c r="JD80" s="1098">
        <f>IF(JD$9=$N80,#REF!,0)</f>
        <v>0</v>
      </c>
      <c r="JE80" s="1098">
        <f>IF(JE$9=$N80,#REF!,0)</f>
        <v>0</v>
      </c>
      <c r="JF80" s="1098">
        <f>IF(JF$9=$N80,#REF!,0)</f>
        <v>0</v>
      </c>
      <c r="JG80" s="1098">
        <f>IF(JG$9=$N80,#REF!,0)</f>
        <v>0</v>
      </c>
      <c r="JH80" s="1098">
        <f>IF(JH$9=$N80,#REF!,0)</f>
        <v>0</v>
      </c>
      <c r="JI80" s="1098">
        <f>IF(JI$9=$N80,#REF!,0)</f>
        <v>0</v>
      </c>
      <c r="JJ80" s="1098">
        <f>IF(JJ$9=$N80,#REF!,0)</f>
        <v>0</v>
      </c>
      <c r="JK80" s="1098">
        <f>IF(JK$9=$N80,#REF!,0)</f>
        <v>0</v>
      </c>
      <c r="JL80" s="1098">
        <f>IF(JL$9=$N80,#REF!,0)</f>
        <v>0</v>
      </c>
      <c r="JM80" s="1098">
        <f>IF(JM$9=$N80,#REF!,0)</f>
        <v>0</v>
      </c>
      <c r="JN80" s="1098">
        <f>IF(JN$9=$N80,#REF!,0)</f>
        <v>0</v>
      </c>
      <c r="JO80" s="1098">
        <f>IF(JO$9=$N80,#REF!,0)</f>
        <v>0</v>
      </c>
      <c r="JP80" s="1098">
        <f>IF(JP$9=$N80,#REF!,0)</f>
        <v>0</v>
      </c>
      <c r="JQ80" s="1098">
        <f>IF(JQ$9=$N80,#REF!,0)</f>
        <v>0</v>
      </c>
      <c r="JR80" s="1098">
        <f>IF(JR$9=$N80,#REF!,0)</f>
        <v>0</v>
      </c>
      <c r="JS80" s="1098">
        <f>IF(JS$9=$N80,#REF!,0)</f>
        <v>0</v>
      </c>
      <c r="JT80" s="1098">
        <f>IF(JT$9=$N80,#REF!,0)</f>
        <v>0</v>
      </c>
      <c r="JU80" s="1098">
        <f>IF(JU$9=$N80,#REF!,0)</f>
        <v>0</v>
      </c>
      <c r="JV80" s="1098">
        <f>IF(JV$9=$N80,#REF!,0)</f>
        <v>0</v>
      </c>
      <c r="JW80" s="1098">
        <f>IF(JW$9=$N80,#REF!,0)</f>
        <v>0</v>
      </c>
      <c r="JX80" s="681"/>
      <c r="JZ80" s="681">
        <f t="shared" si="218"/>
        <v>0</v>
      </c>
      <c r="KA80" s="681">
        <f t="shared" si="218"/>
        <v>0</v>
      </c>
      <c r="KB80" s="681">
        <f t="shared" si="218"/>
        <v>0</v>
      </c>
      <c r="KC80" s="681">
        <f t="shared" si="218"/>
        <v>0</v>
      </c>
      <c r="KD80" s="681">
        <f t="shared" si="218"/>
        <v>0</v>
      </c>
      <c r="KE80" s="681">
        <f t="shared" si="218"/>
        <v>0</v>
      </c>
      <c r="KF80" s="681">
        <f t="shared" si="218"/>
        <v>0</v>
      </c>
      <c r="KG80" s="681">
        <f t="shared" si="218"/>
        <v>0</v>
      </c>
      <c r="KH80" s="681">
        <f t="shared" si="218"/>
        <v>0</v>
      </c>
      <c r="KI80" s="681">
        <f t="shared" si="218"/>
        <v>0</v>
      </c>
      <c r="KJ80" s="681">
        <f t="shared" si="218"/>
        <v>0</v>
      </c>
      <c r="KN80" s="1098">
        <f t="shared" si="242"/>
        <v>0</v>
      </c>
      <c r="KO80" s="1098">
        <f t="shared" si="242"/>
        <v>0</v>
      </c>
      <c r="KP80" s="1098">
        <f t="shared" si="242"/>
        <v>0</v>
      </c>
      <c r="KQ80" s="1098">
        <f t="shared" si="242"/>
        <v>0</v>
      </c>
      <c r="KR80" s="1098">
        <f t="shared" si="242"/>
        <v>0</v>
      </c>
      <c r="KS80" s="1098">
        <f t="shared" si="242"/>
        <v>0</v>
      </c>
      <c r="KT80" s="1098">
        <f t="shared" si="242"/>
        <v>0</v>
      </c>
      <c r="KU80" s="1098">
        <f t="shared" si="242"/>
        <v>0</v>
      </c>
      <c r="KV80" s="1098">
        <f t="shared" si="242"/>
        <v>0</v>
      </c>
      <c r="KW80" s="1098">
        <f t="shared" si="242"/>
        <v>0</v>
      </c>
      <c r="KX80" s="1098">
        <f t="shared" si="242"/>
        <v>0</v>
      </c>
      <c r="KY80" s="1098">
        <f t="shared" si="242"/>
        <v>0</v>
      </c>
      <c r="KZ80" s="1098">
        <f t="shared" si="242"/>
        <v>0</v>
      </c>
      <c r="LA80" s="1098">
        <f t="shared" si="242"/>
        <v>0</v>
      </c>
      <c r="LB80" s="1098">
        <f t="shared" si="242"/>
        <v>0</v>
      </c>
      <c r="LC80" s="1098">
        <f t="shared" si="223"/>
        <v>0</v>
      </c>
      <c r="LD80" s="1098">
        <f t="shared" si="223"/>
        <v>0</v>
      </c>
      <c r="LE80" s="1098">
        <f t="shared" si="223"/>
        <v>0</v>
      </c>
      <c r="LF80" s="1098">
        <f t="shared" si="223"/>
        <v>0</v>
      </c>
      <c r="LG80" s="1098">
        <f t="shared" si="223"/>
        <v>0</v>
      </c>
      <c r="LH80" s="1098">
        <f t="shared" si="223"/>
        <v>0</v>
      </c>
      <c r="LI80" s="1098">
        <f t="shared" si="223"/>
        <v>0</v>
      </c>
      <c r="LJ80" s="1098">
        <f t="shared" si="223"/>
        <v>0</v>
      </c>
      <c r="LK80" s="1098">
        <f t="shared" si="223"/>
        <v>0</v>
      </c>
      <c r="LL80" s="1098">
        <f t="shared" si="223"/>
        <v>0</v>
      </c>
      <c r="LM80" s="1098">
        <f t="shared" si="223"/>
        <v>0</v>
      </c>
      <c r="LN80" s="1098">
        <f t="shared" si="223"/>
        <v>0</v>
      </c>
      <c r="LO80" s="1098">
        <f t="shared" si="223"/>
        <v>0</v>
      </c>
      <c r="LP80" s="1098">
        <f t="shared" si="223"/>
        <v>0</v>
      </c>
      <c r="LQ80" s="1098">
        <f t="shared" si="223"/>
        <v>0</v>
      </c>
      <c r="LR80" s="1098">
        <f t="shared" si="223"/>
        <v>0</v>
      </c>
      <c r="LS80" s="1098">
        <f t="shared" si="180"/>
        <v>0</v>
      </c>
    </row>
    <row r="81" spans="1:331" ht="20.100000000000001" customHeight="1" x14ac:dyDescent="0.35">
      <c r="A81" s="665"/>
      <c r="B81" s="1032"/>
      <c r="C81" s="1031"/>
      <c r="D81" s="871"/>
      <c r="E81" s="1032"/>
      <c r="F81" s="871"/>
      <c r="G81" s="1032"/>
      <c r="H81" s="1032"/>
      <c r="I81" s="1032"/>
      <c r="J81" s="1032" t="s">
        <v>194</v>
      </c>
      <c r="K81" s="873">
        <v>3</v>
      </c>
      <c r="L81" s="874" t="s">
        <v>195</v>
      </c>
      <c r="M81" s="874"/>
      <c r="N81" s="874"/>
      <c r="O81" s="135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635"/>
      <c r="AJ81" s="31"/>
      <c r="AK81" s="31"/>
      <c r="AL81" s="31"/>
      <c r="AM81" s="31"/>
      <c r="AN81" s="101">
        <f t="shared" ref="AN81:AY82" si="256">AN82</f>
        <v>0</v>
      </c>
      <c r="AO81" s="101">
        <f t="shared" si="256"/>
        <v>0</v>
      </c>
      <c r="AP81" s="101">
        <f t="shared" si="256"/>
        <v>0</v>
      </c>
      <c r="AQ81" s="101">
        <f t="shared" si="256"/>
        <v>0</v>
      </c>
      <c r="AR81" s="101">
        <f t="shared" si="256"/>
        <v>0</v>
      </c>
      <c r="AS81" s="101">
        <f t="shared" si="256"/>
        <v>0</v>
      </c>
      <c r="AT81" s="101">
        <f t="shared" si="256"/>
        <v>0</v>
      </c>
      <c r="AU81" s="101">
        <f t="shared" si="256"/>
        <v>70000</v>
      </c>
      <c r="AV81" s="101">
        <f t="shared" si="256"/>
        <v>70000</v>
      </c>
      <c r="AW81" s="101">
        <f t="shared" si="256"/>
        <v>70000</v>
      </c>
      <c r="AX81" s="101">
        <f t="shared" si="256"/>
        <v>70000</v>
      </c>
      <c r="AY81" s="101">
        <f t="shared" si="256"/>
        <v>30000</v>
      </c>
      <c r="AZ81" s="31"/>
      <c r="BA81" s="31"/>
      <c r="BB81" s="101">
        <f t="shared" ref="BB81:BK82" si="257">BB82</f>
        <v>100000</v>
      </c>
      <c r="BC81" s="101">
        <f t="shared" si="257"/>
        <v>100000</v>
      </c>
      <c r="BD81" s="101">
        <f t="shared" si="257"/>
        <v>0</v>
      </c>
      <c r="BE81" s="101">
        <f t="shared" si="257"/>
        <v>33600.949999999997</v>
      </c>
      <c r="BF81" s="101">
        <f t="shared" si="257"/>
        <v>100000</v>
      </c>
      <c r="BG81" s="101">
        <f t="shared" si="257"/>
        <v>100000</v>
      </c>
      <c r="BH81" s="101">
        <f t="shared" si="257"/>
        <v>80000</v>
      </c>
      <c r="BI81" s="101">
        <f>BI82</f>
        <v>-20000</v>
      </c>
      <c r="BJ81" s="101">
        <f>BJ82</f>
        <v>60000</v>
      </c>
      <c r="BK81" s="101">
        <f t="shared" si="257"/>
        <v>28522.93</v>
      </c>
      <c r="BL81" s="101">
        <f t="shared" si="31"/>
        <v>47.538216666666663</v>
      </c>
      <c r="BM81" s="101"/>
      <c r="BN81" s="101"/>
      <c r="BO81" s="101">
        <f>BO82</f>
        <v>60000</v>
      </c>
      <c r="BP81" s="101"/>
      <c r="BQ81" s="101"/>
      <c r="BR81" s="101">
        <f>BR82</f>
        <v>-11878.879999998957</v>
      </c>
      <c r="BS81" s="101">
        <f t="shared" si="243"/>
        <v>48121.120000001043</v>
      </c>
      <c r="BT81" s="101">
        <f t="shared" si="243"/>
        <v>28522.93</v>
      </c>
      <c r="BU81" s="101">
        <f>BU82</f>
        <v>0</v>
      </c>
      <c r="BV81" s="101">
        <f>BV82</f>
        <v>58121.120000000999</v>
      </c>
      <c r="BW81" s="101"/>
      <c r="BX81" s="101"/>
      <c r="BY81" s="101">
        <f t="shared" si="244"/>
        <v>60000</v>
      </c>
      <c r="BZ81" s="101">
        <f t="shared" si="244"/>
        <v>59978.559999999998</v>
      </c>
      <c r="CA81" s="101">
        <f t="shared" si="227"/>
        <v>59.978560000000002</v>
      </c>
      <c r="CB81" s="101">
        <f t="shared" si="228"/>
        <v>99.964266666666674</v>
      </c>
      <c r="CC81" s="101">
        <f t="shared" si="245"/>
        <v>63121.120000001043</v>
      </c>
      <c r="CD81" s="101">
        <f t="shared" si="245"/>
        <v>63121.120000001043</v>
      </c>
      <c r="CE81" s="101">
        <f t="shared" si="245"/>
        <v>58121.120000000999</v>
      </c>
      <c r="CF81" s="101">
        <f>CF82</f>
        <v>0</v>
      </c>
      <c r="CG81" s="101">
        <f t="shared" si="229"/>
        <v>0</v>
      </c>
      <c r="CH81" s="101">
        <f>CH82</f>
        <v>221.87999999900057</v>
      </c>
      <c r="CI81" s="101">
        <f>CI82</f>
        <v>58343</v>
      </c>
      <c r="CJ81" s="101"/>
      <c r="CK81" s="101">
        <f t="shared" si="230"/>
        <v>0</v>
      </c>
      <c r="CL81" s="101">
        <f>CL82</f>
        <v>0</v>
      </c>
      <c r="CM81" s="101">
        <f>CM82</f>
        <v>58343</v>
      </c>
      <c r="CN81" s="101"/>
      <c r="CO81" s="101">
        <f t="shared" si="231"/>
        <v>0</v>
      </c>
      <c r="CP81" s="101">
        <f>CP82</f>
        <v>0</v>
      </c>
      <c r="CQ81" s="101">
        <f t="shared" si="246"/>
        <v>58343</v>
      </c>
      <c r="CR81" s="101">
        <f t="shared" si="246"/>
        <v>16005</v>
      </c>
      <c r="CS81" s="101">
        <f t="shared" si="232"/>
        <v>27.432596883944949</v>
      </c>
      <c r="CT81" s="101">
        <f>CT82</f>
        <v>-28343</v>
      </c>
      <c r="CU81" s="101">
        <f t="shared" si="247"/>
        <v>30000</v>
      </c>
      <c r="CV81" s="101">
        <f t="shared" si="247"/>
        <v>16005</v>
      </c>
      <c r="CW81" s="101">
        <f t="shared" si="233"/>
        <v>53.349999999999994</v>
      </c>
      <c r="CX81" s="101">
        <f>CX82</f>
        <v>9690</v>
      </c>
      <c r="CY81" s="101">
        <f t="shared" si="248"/>
        <v>39690</v>
      </c>
      <c r="CZ81" s="840">
        <f t="shared" si="248"/>
        <v>38000</v>
      </c>
      <c r="DA81" s="840">
        <f t="shared" si="248"/>
        <v>38000</v>
      </c>
      <c r="DB81" s="101">
        <f t="shared" si="248"/>
        <v>16005</v>
      </c>
      <c r="DC81" s="840">
        <f t="shared" si="248"/>
        <v>26568.75</v>
      </c>
      <c r="DD81" s="840">
        <f t="shared" si="235"/>
        <v>166.00281162136832</v>
      </c>
      <c r="DE81" s="840">
        <f t="shared" si="236"/>
        <v>69.91776315789474</v>
      </c>
      <c r="DF81" s="840">
        <v>39690</v>
      </c>
      <c r="DG81" s="840">
        <f t="shared" si="249"/>
        <v>38000</v>
      </c>
      <c r="DH81" s="101">
        <f t="shared" si="249"/>
        <v>26568.75</v>
      </c>
      <c r="DI81" s="840">
        <f t="shared" si="237"/>
        <v>69.91776315789474</v>
      </c>
      <c r="DJ81" s="101">
        <f>DJ82</f>
        <v>0</v>
      </c>
      <c r="DK81" s="840">
        <f>DK82</f>
        <v>38000</v>
      </c>
      <c r="DL81" s="840">
        <f t="shared" si="238"/>
        <v>104.44736842105262</v>
      </c>
      <c r="DM81" s="101">
        <f>DM82</f>
        <v>0</v>
      </c>
      <c r="DN81" s="840">
        <f t="shared" si="250"/>
        <v>38000</v>
      </c>
      <c r="DO81" s="840">
        <f t="shared" si="250"/>
        <v>26568.75</v>
      </c>
      <c r="DP81" s="840">
        <f t="shared" si="239"/>
        <v>69.91776315789474</v>
      </c>
      <c r="DQ81" s="840">
        <f>DQ82</f>
        <v>-11430</v>
      </c>
      <c r="DR81" s="840">
        <f t="shared" si="251"/>
        <v>26570</v>
      </c>
      <c r="DS81" s="840">
        <f t="shared" si="251"/>
        <v>26568.75</v>
      </c>
      <c r="DT81" s="840">
        <f t="shared" si="219"/>
        <v>99.995295445991715</v>
      </c>
      <c r="DU81" s="840">
        <f>DU82</f>
        <v>-1.25</v>
      </c>
      <c r="DV81" s="840">
        <f>DV82</f>
        <v>26568.75</v>
      </c>
      <c r="DW81" s="840">
        <f t="shared" si="252"/>
        <v>30000</v>
      </c>
      <c r="DX81" s="840">
        <f>DX82</f>
        <v>30000</v>
      </c>
      <c r="DY81" s="840">
        <f>DY82</f>
        <v>30000</v>
      </c>
      <c r="DZ81" s="840">
        <f t="shared" si="253"/>
        <v>26568.75</v>
      </c>
      <c r="EA81" s="840">
        <f t="shared" si="252"/>
        <v>30000</v>
      </c>
      <c r="EB81" s="840">
        <f t="shared" si="252"/>
        <v>0</v>
      </c>
      <c r="EC81" s="840">
        <f t="shared" si="220"/>
        <v>0</v>
      </c>
      <c r="ED81" s="840">
        <f>ED82</f>
        <v>0</v>
      </c>
      <c r="EE81" s="840">
        <f t="shared" si="254"/>
        <v>30000</v>
      </c>
      <c r="EF81" s="840">
        <f t="shared" si="254"/>
        <v>0</v>
      </c>
      <c r="EG81" s="840">
        <f t="shared" si="221"/>
        <v>0</v>
      </c>
      <c r="EH81" s="840" t="e">
        <f>EH82</f>
        <v>#REF!</v>
      </c>
      <c r="EI81" s="840">
        <f>IFERROR(#REF!/DZ81*100,)</f>
        <v>0</v>
      </c>
      <c r="EJ81" s="840">
        <f>IFERROR(#REF!/#REF!*100,)</f>
        <v>0</v>
      </c>
      <c r="EK81" s="840">
        <f t="shared" si="255"/>
        <v>30000</v>
      </c>
      <c r="EL81" s="840">
        <f t="shared" si="255"/>
        <v>30000</v>
      </c>
      <c r="EM81" s="840">
        <f t="shared" si="255"/>
        <v>30000</v>
      </c>
      <c r="EN81" s="948"/>
      <c r="EO81" s="948"/>
      <c r="EP81" s="948"/>
      <c r="EQ81" s="948"/>
      <c r="ER81" s="948"/>
      <c r="ES81" s="146">
        <f t="shared" si="222"/>
        <v>0</v>
      </c>
      <c r="EX81" s="739">
        <f>IF(EX$9=$K81,#REF!,0)</f>
        <v>0</v>
      </c>
      <c r="EY81" s="739">
        <f>IF(EY$9=$K81,#REF!,0)</f>
        <v>0</v>
      </c>
      <c r="EZ81" s="739">
        <f>IF(EZ$9=$K81,#REF!,0)</f>
        <v>0</v>
      </c>
      <c r="FA81" s="739">
        <f>IF(FA$9=$K81,#REF!,0)</f>
        <v>0</v>
      </c>
      <c r="FB81" s="739">
        <f>IF(FB$9=$K81,#REF!,0)</f>
        <v>0</v>
      </c>
      <c r="FC81" s="739">
        <f>IF(FC$9=$K81,#REF!,0)</f>
        <v>0</v>
      </c>
      <c r="FD81" s="739">
        <f>IF(FD$9=$K81,#REF!,0)</f>
        <v>0</v>
      </c>
      <c r="FE81" s="739">
        <f>IF(FE$9=$K81,#REF!,0)</f>
        <v>0</v>
      </c>
      <c r="FF81" s="739">
        <f>IF(FF$9=$K81,#REF!,0)</f>
        <v>0</v>
      </c>
      <c r="FG81" s="739">
        <f>IF(FG$9=$K81,#REF!,0)</f>
        <v>0</v>
      </c>
      <c r="FH81" s="739">
        <f>IF(FH$9=$K81,#REF!,0)</f>
        <v>0</v>
      </c>
      <c r="FI81" s="739">
        <f>IF(FI$9=$K81,#REF!,0)</f>
        <v>0</v>
      </c>
      <c r="FJ81" s="739">
        <f>IF(FJ$9=$K81,#REF!,0)</f>
        <v>0</v>
      </c>
      <c r="FK81" s="739">
        <f>IF(FK$9=$K81,#REF!,0)</f>
        <v>0</v>
      </c>
      <c r="FL81" s="739">
        <f>IF(FL$9=$K81,#REF!,0)</f>
        <v>0</v>
      </c>
      <c r="FM81" s="739">
        <f>IF(FM$9=$K81,#REF!,0)</f>
        <v>0</v>
      </c>
      <c r="FN81" s="739">
        <f>IF(FN$9=$K81,#REF!,0)</f>
        <v>0</v>
      </c>
      <c r="FO81" s="739">
        <f>IF(FO$9=$K81,#REF!,0)</f>
        <v>0</v>
      </c>
      <c r="FP81" s="739">
        <f>IF(FP$9=$K81,#REF!,0)</f>
        <v>0</v>
      </c>
      <c r="FQ81" s="739">
        <f>IF(FQ$9=$K81,#REF!,0)</f>
        <v>0</v>
      </c>
      <c r="FU81" s="739">
        <f t="shared" ref="FU81:GD90" si="258">IF(FU$9=$K81,$EK81,0)</f>
        <v>0</v>
      </c>
      <c r="FV81" s="739">
        <f t="shared" si="258"/>
        <v>0</v>
      </c>
      <c r="FW81" s="739">
        <f t="shared" si="258"/>
        <v>0</v>
      </c>
      <c r="FX81" s="739">
        <f t="shared" si="258"/>
        <v>0</v>
      </c>
      <c r="FY81" s="739">
        <f t="shared" si="258"/>
        <v>0</v>
      </c>
      <c r="FZ81" s="739">
        <f t="shared" si="258"/>
        <v>0</v>
      </c>
      <c r="GA81" s="739">
        <f t="shared" si="258"/>
        <v>0</v>
      </c>
      <c r="GB81" s="739">
        <f t="shared" si="258"/>
        <v>0</v>
      </c>
      <c r="GC81" s="739">
        <f t="shared" si="258"/>
        <v>0</v>
      </c>
      <c r="GD81" s="739">
        <f t="shared" si="258"/>
        <v>0</v>
      </c>
      <c r="GE81" s="739">
        <f t="shared" ref="GE81:GN90" si="259">IF(GE$9=$K81,$EK81,0)</f>
        <v>0</v>
      </c>
      <c r="GF81" s="739">
        <f t="shared" si="259"/>
        <v>0</v>
      </c>
      <c r="GG81" s="739">
        <f t="shared" si="259"/>
        <v>0</v>
      </c>
      <c r="GH81" s="739">
        <f t="shared" si="259"/>
        <v>0</v>
      </c>
      <c r="GI81" s="739">
        <f t="shared" si="259"/>
        <v>0</v>
      </c>
      <c r="GJ81" s="739">
        <f t="shared" si="259"/>
        <v>0</v>
      </c>
      <c r="GK81" s="739">
        <f t="shared" si="259"/>
        <v>0</v>
      </c>
      <c r="GL81" s="739">
        <f t="shared" si="259"/>
        <v>0</v>
      </c>
      <c r="GM81" s="739">
        <f t="shared" si="259"/>
        <v>0</v>
      </c>
      <c r="GN81" s="739">
        <f t="shared" si="259"/>
        <v>0</v>
      </c>
      <c r="GQ81" s="1098">
        <f>IF(GQ$9=$N81,#REF!,0)</f>
        <v>0</v>
      </c>
      <c r="GR81" s="1098">
        <f>IF(GR$9=$N81,#REF!,0)</f>
        <v>0</v>
      </c>
      <c r="GS81" s="1098">
        <f>IF(GS$9=$N81,#REF!,0)</f>
        <v>0</v>
      </c>
      <c r="GT81" s="1098">
        <f>IF(GT$9=$N81,#REF!,0)</f>
        <v>0</v>
      </c>
      <c r="GU81" s="1098">
        <f>IF(GU$9=$N81,#REF!,0)</f>
        <v>0</v>
      </c>
      <c r="GV81" s="1098">
        <f>IF(GV$9=$N81,#REF!,0)</f>
        <v>0</v>
      </c>
      <c r="GW81" s="1098">
        <f>IF(GW$9=$N81,#REF!,0)</f>
        <v>0</v>
      </c>
      <c r="GX81" s="1098">
        <f>IF(GX$9=$N81,#REF!,0)</f>
        <v>0</v>
      </c>
      <c r="GY81" s="1098">
        <f>IF(GY$9=$N81,#REF!,0)</f>
        <v>0</v>
      </c>
      <c r="GZ81" s="1098">
        <f>IF(GZ$9=$N81,#REF!,0)</f>
        <v>0</v>
      </c>
      <c r="HA81" s="1098">
        <f>IF(HA$9=$N81,#REF!,0)</f>
        <v>0</v>
      </c>
      <c r="HB81" s="1098">
        <f>IF(HB$9=$N81,#REF!,0)</f>
        <v>0</v>
      </c>
      <c r="HC81" s="1098">
        <f>IF(HC$9=$N81,#REF!,0)</f>
        <v>0</v>
      </c>
      <c r="HD81" s="1098">
        <f>IF(HD$9=$N81,#REF!,0)</f>
        <v>0</v>
      </c>
      <c r="HE81" s="1098">
        <f>IF(HE$9=$N81,#REF!,0)</f>
        <v>0</v>
      </c>
      <c r="HF81" s="1098">
        <f>IF(HF$9=$N81,#REF!,0)</f>
        <v>0</v>
      </c>
      <c r="HG81" s="1098">
        <f>IF(HG$9=$N81,#REF!,0)</f>
        <v>0</v>
      </c>
      <c r="HH81" s="1098">
        <f>IF(HH$9=$N81,#REF!,0)</f>
        <v>0</v>
      </c>
      <c r="HI81" s="1098">
        <f>IF(HI$9=$N81,#REF!,0)</f>
        <v>0</v>
      </c>
      <c r="HJ81" s="1098">
        <f>IF(HJ$9=$N81,#REF!,0)</f>
        <v>0</v>
      </c>
      <c r="HK81" s="1098">
        <f>IF(HK$9=$N81,#REF!,0)</f>
        <v>0</v>
      </c>
      <c r="HL81" s="1098">
        <f>IF(HL$9=$N81,#REF!,0)</f>
        <v>0</v>
      </c>
      <c r="HM81" s="1098">
        <f>IF(HM$9=$N81,#REF!,0)</f>
        <v>0</v>
      </c>
      <c r="HN81" s="1098">
        <f>IF(HN$9=$N81,#REF!,0)</f>
        <v>0</v>
      </c>
      <c r="HO81" s="1098">
        <f>IF(HO$9=$N81,#REF!,0)</f>
        <v>0</v>
      </c>
      <c r="HP81" s="1098">
        <f>IF(HP$9=$N81,#REF!,0)</f>
        <v>0</v>
      </c>
      <c r="HQ81" s="1098">
        <f>IF(HQ$9=$N81,#REF!,0)</f>
        <v>0</v>
      </c>
      <c r="HR81" s="1098">
        <f>IF(HR$9=$N81,#REF!,0)</f>
        <v>0</v>
      </c>
      <c r="HS81" s="1098">
        <f>IF(HS$9=$N81,#REF!,0)</f>
        <v>0</v>
      </c>
      <c r="HT81" s="1098">
        <f>IF(HT$9=$N81,#REF!,0)</f>
        <v>0</v>
      </c>
      <c r="HU81" s="1098">
        <f>IF(HU$9=$N81,#REF!,0)</f>
        <v>0</v>
      </c>
      <c r="HV81" s="1098">
        <f>IF(HV$9=$N81,#REF!,0)</f>
        <v>0</v>
      </c>
      <c r="HW81" s="1098">
        <f>IF(HW$9=$N81,#REF!,0)</f>
        <v>0</v>
      </c>
      <c r="HX81" s="1098">
        <f>IF(HX$9=$N81,#REF!,0)</f>
        <v>0</v>
      </c>
      <c r="HY81" s="1098">
        <f>IF(HY$9=$N81,#REF!,0)</f>
        <v>0</v>
      </c>
      <c r="HZ81" s="1098">
        <f>IF(HZ$9=$N81,#REF!,0)</f>
        <v>0</v>
      </c>
      <c r="IA81" s="1098">
        <f>IF(IA$9=$N81,#REF!,0)</f>
        <v>0</v>
      </c>
      <c r="IB81" s="1098">
        <f>IF(IB$9=$N81,#REF!,0)</f>
        <v>0</v>
      </c>
      <c r="IC81" s="1098">
        <f>IF(IC$9=$N81,#REF!,0)</f>
        <v>0</v>
      </c>
      <c r="ID81" s="1098">
        <f>IF(ID$9=$N81,#REF!,0)</f>
        <v>0</v>
      </c>
      <c r="IE81" s="1098">
        <f>IF(IE$9=$N81,#REF!,0)</f>
        <v>0</v>
      </c>
      <c r="IF81" s="1098">
        <f>IF(IF$9=$N81,#REF!,0)</f>
        <v>0</v>
      </c>
      <c r="IG81" s="1098">
        <f>IF(IG$9=$N81,#REF!,0)</f>
        <v>0</v>
      </c>
      <c r="IH81" s="1098">
        <f>IF(IH$9=$N81,#REF!,0)</f>
        <v>0</v>
      </c>
      <c r="II81" s="1098">
        <f>IF(II$9=$N81,#REF!,0)</f>
        <v>0</v>
      </c>
      <c r="IJ81" s="1098">
        <f>IF(IJ$9=$N81,#REF!,0)</f>
        <v>0</v>
      </c>
      <c r="IK81" s="1098">
        <f>IF(IK$9=$N81,#REF!,0)</f>
        <v>0</v>
      </c>
      <c r="IL81" s="1098">
        <f>IF(IL$9=$N81,#REF!,0)</f>
        <v>0</v>
      </c>
      <c r="IM81" s="1098">
        <f>IF(IM$9=$N81,#REF!,0)</f>
        <v>0</v>
      </c>
      <c r="IN81" s="1098">
        <f>IF(IN$9=$N81,#REF!,0)</f>
        <v>0</v>
      </c>
      <c r="IO81" s="1098">
        <f>IF(IO$9=$N81,#REF!,0)</f>
        <v>0</v>
      </c>
      <c r="IP81" s="1098">
        <f>IF(IP$9=$N81,#REF!,0)</f>
        <v>0</v>
      </c>
      <c r="IQ81" s="1098">
        <f>IF(IQ$9=$N81,#REF!,0)</f>
        <v>0</v>
      </c>
      <c r="IR81" s="1098">
        <f>IF(IR$9=$N81,#REF!,0)</f>
        <v>0</v>
      </c>
      <c r="IS81" s="1098">
        <f>IF(IS$9=$N81,#REF!,0)</f>
        <v>0</v>
      </c>
      <c r="IT81" s="1098">
        <f>IF(IT$9=$N81,#REF!,0)</f>
        <v>0</v>
      </c>
      <c r="IU81" s="1098">
        <f>IF(IU$9=$N81,#REF!,0)</f>
        <v>0</v>
      </c>
      <c r="IV81" s="1098">
        <f>IF(IV$9=$N81,#REF!,0)</f>
        <v>0</v>
      </c>
      <c r="IW81" s="1098">
        <f>IF(IW$9=$N81,#REF!,0)</f>
        <v>0</v>
      </c>
      <c r="IX81" s="1098">
        <f>IF(IX$9=$N81,#REF!,0)</f>
        <v>0</v>
      </c>
      <c r="IY81" s="1098">
        <f>IF(IY$9=$N81,#REF!,0)</f>
        <v>0</v>
      </c>
      <c r="IZ81" s="1098">
        <f>IF(IZ$9=$N81,#REF!,0)</f>
        <v>0</v>
      </c>
      <c r="JA81" s="1098">
        <f>IF(JA$9=$N81,#REF!,0)</f>
        <v>0</v>
      </c>
      <c r="JB81" s="1098">
        <f>IF(JB$9=$N81,#REF!,0)</f>
        <v>0</v>
      </c>
      <c r="JC81" s="1098">
        <f>IF(JC$9=$N81,#REF!,0)</f>
        <v>0</v>
      </c>
      <c r="JD81" s="1098">
        <f>IF(JD$9=$N81,#REF!,0)</f>
        <v>0</v>
      </c>
      <c r="JE81" s="1098">
        <f>IF(JE$9=$N81,#REF!,0)</f>
        <v>0</v>
      </c>
      <c r="JF81" s="1098">
        <f>IF(JF$9=$N81,#REF!,0)</f>
        <v>0</v>
      </c>
      <c r="JG81" s="1098">
        <f>IF(JG$9=$N81,#REF!,0)</f>
        <v>0</v>
      </c>
      <c r="JH81" s="1098">
        <f>IF(JH$9=$N81,#REF!,0)</f>
        <v>0</v>
      </c>
      <c r="JI81" s="1098">
        <f>IF(JI$9=$N81,#REF!,0)</f>
        <v>0</v>
      </c>
      <c r="JJ81" s="1098">
        <f>IF(JJ$9=$N81,#REF!,0)</f>
        <v>0</v>
      </c>
      <c r="JK81" s="1098">
        <f>IF(JK$9=$N81,#REF!,0)</f>
        <v>0</v>
      </c>
      <c r="JL81" s="1098">
        <f>IF(JL$9=$N81,#REF!,0)</f>
        <v>0</v>
      </c>
      <c r="JM81" s="1098">
        <f>IF(JM$9=$N81,#REF!,0)</f>
        <v>0</v>
      </c>
      <c r="JN81" s="1098">
        <f>IF(JN$9=$N81,#REF!,0)</f>
        <v>0</v>
      </c>
      <c r="JO81" s="1098">
        <f>IF(JO$9=$N81,#REF!,0)</f>
        <v>0</v>
      </c>
      <c r="JP81" s="1098">
        <f>IF(JP$9=$N81,#REF!,0)</f>
        <v>0</v>
      </c>
      <c r="JQ81" s="1098">
        <f>IF(JQ$9=$N81,#REF!,0)</f>
        <v>0</v>
      </c>
      <c r="JR81" s="1098">
        <f>IF(JR$9=$N81,#REF!,0)</f>
        <v>0</v>
      </c>
      <c r="JS81" s="1098">
        <f>IF(JS$9=$N81,#REF!,0)</f>
        <v>0</v>
      </c>
      <c r="JT81" s="1098">
        <f>IF(JT$9=$N81,#REF!,0)</f>
        <v>0</v>
      </c>
      <c r="JU81" s="1098">
        <f>IF(JU$9=$N81,#REF!,0)</f>
        <v>0</v>
      </c>
      <c r="JV81" s="1098">
        <f>IF(JV$9=$N81,#REF!,0)</f>
        <v>0</v>
      </c>
      <c r="JW81" s="1098">
        <f>IF(JW$9=$N81,#REF!,0)</f>
        <v>0</v>
      </c>
      <c r="JX81" s="681"/>
      <c r="JZ81" s="681">
        <f t="shared" si="218"/>
        <v>0</v>
      </c>
      <c r="KA81" s="681">
        <f t="shared" si="218"/>
        <v>0</v>
      </c>
      <c r="KB81" s="681">
        <f t="shared" si="218"/>
        <v>0</v>
      </c>
      <c r="KC81" s="681">
        <f t="shared" si="218"/>
        <v>0</v>
      </c>
      <c r="KD81" s="681">
        <f t="shared" si="218"/>
        <v>0</v>
      </c>
      <c r="KE81" s="681">
        <f t="shared" si="218"/>
        <v>0</v>
      </c>
      <c r="KF81" s="681">
        <f t="shared" si="218"/>
        <v>0</v>
      </c>
      <c r="KG81" s="681">
        <f t="shared" si="218"/>
        <v>0</v>
      </c>
      <c r="KH81" s="681">
        <f t="shared" si="218"/>
        <v>0</v>
      </c>
      <c r="KI81" s="681">
        <f t="shared" si="218"/>
        <v>0</v>
      </c>
      <c r="KJ81" s="681">
        <f t="shared" si="218"/>
        <v>0</v>
      </c>
      <c r="KN81" s="1098">
        <f t="shared" si="242"/>
        <v>0</v>
      </c>
      <c r="KO81" s="1098">
        <f t="shared" si="242"/>
        <v>0</v>
      </c>
      <c r="KP81" s="1098">
        <f t="shared" si="242"/>
        <v>0</v>
      </c>
      <c r="KQ81" s="1098">
        <f t="shared" si="242"/>
        <v>0</v>
      </c>
      <c r="KR81" s="1098">
        <f t="shared" si="242"/>
        <v>0</v>
      </c>
      <c r="KS81" s="1098">
        <f t="shared" si="242"/>
        <v>0</v>
      </c>
      <c r="KT81" s="1098">
        <f t="shared" si="242"/>
        <v>0</v>
      </c>
      <c r="KU81" s="1098">
        <f t="shared" si="242"/>
        <v>0</v>
      </c>
      <c r="KV81" s="1098">
        <f t="shared" si="242"/>
        <v>0</v>
      </c>
      <c r="KW81" s="1098">
        <f t="shared" si="242"/>
        <v>0</v>
      </c>
      <c r="KX81" s="1098">
        <f t="shared" si="242"/>
        <v>0</v>
      </c>
      <c r="KY81" s="1098">
        <f t="shared" si="242"/>
        <v>0</v>
      </c>
      <c r="KZ81" s="1098">
        <f t="shared" si="242"/>
        <v>0</v>
      </c>
      <c r="LA81" s="1098">
        <f t="shared" si="242"/>
        <v>0</v>
      </c>
      <c r="LB81" s="1098">
        <f t="shared" si="242"/>
        <v>0</v>
      </c>
      <c r="LC81" s="1098">
        <f t="shared" si="223"/>
        <v>0</v>
      </c>
      <c r="LD81" s="1098">
        <f t="shared" si="223"/>
        <v>0</v>
      </c>
      <c r="LE81" s="1098">
        <f t="shared" si="223"/>
        <v>0</v>
      </c>
      <c r="LF81" s="1098">
        <f t="shared" si="223"/>
        <v>0</v>
      </c>
      <c r="LG81" s="1098">
        <f t="shared" si="223"/>
        <v>0</v>
      </c>
      <c r="LH81" s="1098">
        <f t="shared" si="223"/>
        <v>0</v>
      </c>
      <c r="LI81" s="1098">
        <f t="shared" si="223"/>
        <v>0</v>
      </c>
      <c r="LJ81" s="1098">
        <f t="shared" si="223"/>
        <v>0</v>
      </c>
      <c r="LK81" s="1098">
        <f t="shared" si="223"/>
        <v>0</v>
      </c>
      <c r="LL81" s="1098">
        <f t="shared" si="223"/>
        <v>0</v>
      </c>
      <c r="LM81" s="1098">
        <f t="shared" si="223"/>
        <v>0</v>
      </c>
      <c r="LN81" s="1098">
        <f t="shared" si="223"/>
        <v>0</v>
      </c>
      <c r="LO81" s="1098">
        <f t="shared" si="223"/>
        <v>0</v>
      </c>
      <c r="LP81" s="1098">
        <f t="shared" si="223"/>
        <v>0</v>
      </c>
      <c r="LQ81" s="1098">
        <f t="shared" si="223"/>
        <v>0</v>
      </c>
      <c r="LR81" s="1098">
        <f t="shared" si="223"/>
        <v>0</v>
      </c>
      <c r="LS81" s="1098">
        <f t="shared" si="180"/>
        <v>0</v>
      </c>
    </row>
    <row r="82" spans="1:331" ht="20.100000000000001" customHeight="1" x14ac:dyDescent="0.35">
      <c r="A82" s="668"/>
      <c r="B82" s="871"/>
      <c r="C82" s="870"/>
      <c r="D82" s="871"/>
      <c r="E82" s="871"/>
      <c r="F82" s="871"/>
      <c r="G82" s="871"/>
      <c r="H82" s="871"/>
      <c r="I82" s="871"/>
      <c r="J82" s="871" t="s">
        <v>194</v>
      </c>
      <c r="K82" s="877"/>
      <c r="L82" s="874">
        <v>32</v>
      </c>
      <c r="M82" s="874" t="s">
        <v>160</v>
      </c>
      <c r="N82" s="874"/>
      <c r="O82" s="135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635"/>
      <c r="AJ82" s="31"/>
      <c r="AK82" s="31"/>
      <c r="AL82" s="31"/>
      <c r="AM82" s="31"/>
      <c r="AN82" s="112">
        <f t="shared" si="256"/>
        <v>0</v>
      </c>
      <c r="AO82" s="112">
        <f t="shared" si="256"/>
        <v>0</v>
      </c>
      <c r="AP82" s="112">
        <f t="shared" si="256"/>
        <v>0</v>
      </c>
      <c r="AQ82" s="112">
        <f t="shared" si="256"/>
        <v>0</v>
      </c>
      <c r="AR82" s="112">
        <f t="shared" si="256"/>
        <v>0</v>
      </c>
      <c r="AS82" s="112">
        <f t="shared" si="256"/>
        <v>0</v>
      </c>
      <c r="AT82" s="112">
        <f t="shared" si="256"/>
        <v>0</v>
      </c>
      <c r="AU82" s="112">
        <f t="shared" si="256"/>
        <v>70000</v>
      </c>
      <c r="AV82" s="112">
        <f t="shared" si="256"/>
        <v>70000</v>
      </c>
      <c r="AW82" s="112">
        <v>70000</v>
      </c>
      <c r="AX82" s="112">
        <v>70000</v>
      </c>
      <c r="AY82" s="112">
        <f>AY83</f>
        <v>30000</v>
      </c>
      <c r="AZ82" s="31"/>
      <c r="BA82" s="31"/>
      <c r="BB82" s="112">
        <f t="shared" si="257"/>
        <v>100000</v>
      </c>
      <c r="BC82" s="112">
        <f t="shared" si="257"/>
        <v>100000</v>
      </c>
      <c r="BD82" s="112">
        <f t="shared" si="257"/>
        <v>0</v>
      </c>
      <c r="BE82" s="112">
        <f t="shared" si="257"/>
        <v>33600.949999999997</v>
      </c>
      <c r="BF82" s="112">
        <f t="shared" si="257"/>
        <v>100000</v>
      </c>
      <c r="BG82" s="112">
        <f t="shared" si="257"/>
        <v>100000</v>
      </c>
      <c r="BH82" s="112">
        <f t="shared" si="257"/>
        <v>80000</v>
      </c>
      <c r="BI82" s="112">
        <f>BI83</f>
        <v>-20000</v>
      </c>
      <c r="BJ82" s="112">
        <f>BJ83</f>
        <v>60000</v>
      </c>
      <c r="BK82" s="112">
        <f t="shared" si="257"/>
        <v>28522.93</v>
      </c>
      <c r="BL82" s="112">
        <f t="shared" si="31"/>
        <v>47.538216666666663</v>
      </c>
      <c r="BM82" s="112"/>
      <c r="BN82" s="112"/>
      <c r="BO82" s="112">
        <f>BO83</f>
        <v>60000</v>
      </c>
      <c r="BP82" s="112"/>
      <c r="BQ82" s="112"/>
      <c r="BR82" s="112">
        <f>BR83</f>
        <v>-11878.879999998957</v>
      </c>
      <c r="BS82" s="112">
        <f t="shared" si="243"/>
        <v>48121.120000001043</v>
      </c>
      <c r="BT82" s="112">
        <f t="shared" si="243"/>
        <v>28522.93</v>
      </c>
      <c r="BU82" s="112">
        <f>BU83</f>
        <v>0</v>
      </c>
      <c r="BV82" s="112">
        <f>BV83</f>
        <v>58121.120000000999</v>
      </c>
      <c r="BW82" s="112"/>
      <c r="BX82" s="112"/>
      <c r="BY82" s="112">
        <f t="shared" si="244"/>
        <v>60000</v>
      </c>
      <c r="BZ82" s="112">
        <f t="shared" si="244"/>
        <v>59978.559999999998</v>
      </c>
      <c r="CA82" s="112">
        <f t="shared" si="227"/>
        <v>59.978560000000002</v>
      </c>
      <c r="CB82" s="112">
        <f t="shared" si="228"/>
        <v>99.964266666666674</v>
      </c>
      <c r="CC82" s="112">
        <v>63121.120000001043</v>
      </c>
      <c r="CD82" s="112">
        <v>63121.120000001043</v>
      </c>
      <c r="CE82" s="112">
        <f>CE83</f>
        <v>58121.120000000999</v>
      </c>
      <c r="CF82" s="112">
        <f>CF83</f>
        <v>0</v>
      </c>
      <c r="CG82" s="112">
        <f t="shared" si="229"/>
        <v>0</v>
      </c>
      <c r="CH82" s="112">
        <f>CH83</f>
        <v>221.87999999900057</v>
      </c>
      <c r="CI82" s="112">
        <f>CI83</f>
        <v>58343</v>
      </c>
      <c r="CJ82" s="112"/>
      <c r="CK82" s="112">
        <f t="shared" si="230"/>
        <v>0</v>
      </c>
      <c r="CL82" s="112">
        <f>CL83</f>
        <v>0</v>
      </c>
      <c r="CM82" s="112">
        <f>CM83</f>
        <v>58343</v>
      </c>
      <c r="CN82" s="112"/>
      <c r="CO82" s="112">
        <f t="shared" si="231"/>
        <v>0</v>
      </c>
      <c r="CP82" s="112">
        <f>CP83</f>
        <v>0</v>
      </c>
      <c r="CQ82" s="112">
        <f t="shared" si="246"/>
        <v>58343</v>
      </c>
      <c r="CR82" s="112">
        <f t="shared" si="246"/>
        <v>16005</v>
      </c>
      <c r="CS82" s="112">
        <f t="shared" si="232"/>
        <v>27.432596883944949</v>
      </c>
      <c r="CT82" s="112">
        <f>CT83</f>
        <v>-28343</v>
      </c>
      <c r="CU82" s="112">
        <f t="shared" si="247"/>
        <v>30000</v>
      </c>
      <c r="CV82" s="112">
        <f t="shared" si="247"/>
        <v>16005</v>
      </c>
      <c r="CW82" s="112">
        <f t="shared" si="233"/>
        <v>53.349999999999994</v>
      </c>
      <c r="CX82" s="112">
        <f>CX83</f>
        <v>9690</v>
      </c>
      <c r="CY82" s="112">
        <f>CY83</f>
        <v>39690</v>
      </c>
      <c r="CZ82" s="151">
        <v>38000</v>
      </c>
      <c r="DA82" s="151">
        <v>38000</v>
      </c>
      <c r="DB82" s="112">
        <f>DB83</f>
        <v>16005</v>
      </c>
      <c r="DC82" s="151">
        <f>DC83</f>
        <v>26568.75</v>
      </c>
      <c r="DD82" s="151">
        <f t="shared" si="235"/>
        <v>166.00281162136832</v>
      </c>
      <c r="DE82" s="151">
        <f t="shared" si="236"/>
        <v>69.91776315789474</v>
      </c>
      <c r="DF82" s="151">
        <v>39690</v>
      </c>
      <c r="DG82" s="151">
        <f t="shared" si="249"/>
        <v>38000</v>
      </c>
      <c r="DH82" s="112">
        <f t="shared" si="249"/>
        <v>26568.75</v>
      </c>
      <c r="DI82" s="151">
        <f t="shared" si="237"/>
        <v>69.91776315789474</v>
      </c>
      <c r="DJ82" s="112">
        <f>DJ83</f>
        <v>0</v>
      </c>
      <c r="DK82" s="151">
        <f>DK83</f>
        <v>38000</v>
      </c>
      <c r="DL82" s="151">
        <f t="shared" si="238"/>
        <v>104.44736842105262</v>
      </c>
      <c r="DM82" s="112">
        <f>DM83</f>
        <v>0</v>
      </c>
      <c r="DN82" s="151">
        <f t="shared" si="250"/>
        <v>38000</v>
      </c>
      <c r="DO82" s="151">
        <f t="shared" si="250"/>
        <v>26568.75</v>
      </c>
      <c r="DP82" s="151">
        <f t="shared" si="239"/>
        <v>69.91776315789474</v>
      </c>
      <c r="DQ82" s="151">
        <f>DQ83</f>
        <v>-11430</v>
      </c>
      <c r="DR82" s="151">
        <f t="shared" si="251"/>
        <v>26570</v>
      </c>
      <c r="DS82" s="151">
        <f t="shared" si="251"/>
        <v>26568.75</v>
      </c>
      <c r="DT82" s="151">
        <f t="shared" si="219"/>
        <v>99.995295445991715</v>
      </c>
      <c r="DU82" s="151">
        <f>DU83</f>
        <v>-1.25</v>
      </c>
      <c r="DV82" s="151">
        <f>DV83</f>
        <v>26568.75</v>
      </c>
      <c r="DW82" s="151">
        <f t="shared" si="252"/>
        <v>30000</v>
      </c>
      <c r="DX82" s="151">
        <v>30000</v>
      </c>
      <c r="DY82" s="151">
        <v>30000</v>
      </c>
      <c r="DZ82" s="151">
        <f t="shared" si="253"/>
        <v>26568.75</v>
      </c>
      <c r="EA82" s="151">
        <f t="shared" si="252"/>
        <v>30000</v>
      </c>
      <c r="EB82" s="151">
        <f t="shared" si="252"/>
        <v>0</v>
      </c>
      <c r="EC82" s="151">
        <f t="shared" si="220"/>
        <v>0</v>
      </c>
      <c r="ED82" s="151">
        <f>ED83</f>
        <v>0</v>
      </c>
      <c r="EE82" s="151">
        <f t="shared" si="254"/>
        <v>30000</v>
      </c>
      <c r="EF82" s="151">
        <f t="shared" si="254"/>
        <v>0</v>
      </c>
      <c r="EG82" s="151">
        <f t="shared" si="221"/>
        <v>0</v>
      </c>
      <c r="EH82" s="151" t="e">
        <f>EH83</f>
        <v>#REF!</v>
      </c>
      <c r="EI82" s="151">
        <f>IFERROR(#REF!/DZ82*100,)</f>
        <v>0</v>
      </c>
      <c r="EJ82" s="151">
        <f>IFERROR(#REF!/#REF!*100,)</f>
        <v>0</v>
      </c>
      <c r="EK82" s="151">
        <f t="shared" si="255"/>
        <v>30000</v>
      </c>
      <c r="EL82" s="151">
        <v>30000</v>
      </c>
      <c r="EM82" s="151">
        <v>30000</v>
      </c>
      <c r="EN82" s="948"/>
      <c r="EO82" s="948"/>
      <c r="EP82" s="948"/>
      <c r="EQ82" s="948"/>
      <c r="ER82" s="948"/>
      <c r="ES82" s="146">
        <f t="shared" si="222"/>
        <v>0</v>
      </c>
      <c r="EX82" s="739">
        <f>IF(EX$9=$K82,#REF!,0)</f>
        <v>0</v>
      </c>
      <c r="EY82" s="739">
        <f>IF(EY$9=$K82,#REF!,0)</f>
        <v>0</v>
      </c>
      <c r="EZ82" s="739">
        <f>IF(EZ$9=$K82,#REF!,0)</f>
        <v>0</v>
      </c>
      <c r="FA82" s="739">
        <f>IF(FA$9=$K82,#REF!,0)</f>
        <v>0</v>
      </c>
      <c r="FB82" s="739">
        <f>IF(FB$9=$K82,#REF!,0)</f>
        <v>0</v>
      </c>
      <c r="FC82" s="739">
        <f>IF(FC$9=$K82,#REF!,0)</f>
        <v>0</v>
      </c>
      <c r="FD82" s="739">
        <f>IF(FD$9=$K82,#REF!,0)</f>
        <v>0</v>
      </c>
      <c r="FE82" s="739">
        <f>IF(FE$9=$K82,#REF!,0)</f>
        <v>0</v>
      </c>
      <c r="FF82" s="739">
        <f>IF(FF$9=$K82,#REF!,0)</f>
        <v>0</v>
      </c>
      <c r="FG82" s="739">
        <f>IF(FG$9=$K82,#REF!,0)</f>
        <v>0</v>
      </c>
      <c r="FH82" s="739">
        <f>IF(FH$9=$K82,#REF!,0)</f>
        <v>0</v>
      </c>
      <c r="FI82" s="739">
        <f>IF(FI$9=$K82,#REF!,0)</f>
        <v>0</v>
      </c>
      <c r="FJ82" s="739">
        <f>IF(FJ$9=$K82,#REF!,0)</f>
        <v>0</v>
      </c>
      <c r="FK82" s="739">
        <f>IF(FK$9=$K82,#REF!,0)</f>
        <v>0</v>
      </c>
      <c r="FL82" s="739">
        <f>IF(FL$9=$K82,#REF!,0)</f>
        <v>0</v>
      </c>
      <c r="FM82" s="739">
        <f>IF(FM$9=$K82,#REF!,0)</f>
        <v>0</v>
      </c>
      <c r="FN82" s="739">
        <f>IF(FN$9=$K82,#REF!,0)</f>
        <v>0</v>
      </c>
      <c r="FO82" s="739">
        <f>IF(FO$9=$K82,#REF!,0)</f>
        <v>0</v>
      </c>
      <c r="FP82" s="739">
        <f>IF(FP$9=$K82,#REF!,0)</f>
        <v>0</v>
      </c>
      <c r="FQ82" s="739">
        <f>IF(FQ$9=$K82,#REF!,0)</f>
        <v>0</v>
      </c>
      <c r="FU82" s="739">
        <f t="shared" si="258"/>
        <v>0</v>
      </c>
      <c r="FV82" s="739">
        <f t="shared" si="258"/>
        <v>0</v>
      </c>
      <c r="FW82" s="739">
        <f t="shared" si="258"/>
        <v>0</v>
      </c>
      <c r="FX82" s="739">
        <f t="shared" si="258"/>
        <v>0</v>
      </c>
      <c r="FY82" s="739">
        <f t="shared" si="258"/>
        <v>0</v>
      </c>
      <c r="FZ82" s="739">
        <f t="shared" si="258"/>
        <v>0</v>
      </c>
      <c r="GA82" s="739">
        <f t="shared" si="258"/>
        <v>0</v>
      </c>
      <c r="GB82" s="739">
        <f t="shared" si="258"/>
        <v>0</v>
      </c>
      <c r="GC82" s="739">
        <f t="shared" si="258"/>
        <v>0</v>
      </c>
      <c r="GD82" s="739">
        <f t="shared" si="258"/>
        <v>0</v>
      </c>
      <c r="GE82" s="739">
        <f t="shared" si="259"/>
        <v>0</v>
      </c>
      <c r="GF82" s="739">
        <f t="shared" si="259"/>
        <v>0</v>
      </c>
      <c r="GG82" s="739">
        <f t="shared" si="259"/>
        <v>0</v>
      </c>
      <c r="GH82" s="739">
        <f t="shared" si="259"/>
        <v>0</v>
      </c>
      <c r="GI82" s="739">
        <f t="shared" si="259"/>
        <v>0</v>
      </c>
      <c r="GJ82" s="739">
        <f t="shared" si="259"/>
        <v>0</v>
      </c>
      <c r="GK82" s="739">
        <f t="shared" si="259"/>
        <v>0</v>
      </c>
      <c r="GL82" s="739">
        <f t="shared" si="259"/>
        <v>0</v>
      </c>
      <c r="GM82" s="739">
        <f t="shared" si="259"/>
        <v>0</v>
      </c>
      <c r="GN82" s="739">
        <f t="shared" si="259"/>
        <v>0</v>
      </c>
      <c r="GQ82" s="1098">
        <f>IF(GQ$9=$N82,#REF!,0)</f>
        <v>0</v>
      </c>
      <c r="GR82" s="1098">
        <f>IF(GR$9=$N82,#REF!,0)</f>
        <v>0</v>
      </c>
      <c r="GS82" s="1098">
        <f>IF(GS$9=$N82,#REF!,0)</f>
        <v>0</v>
      </c>
      <c r="GT82" s="1098">
        <f>IF(GT$9=$N82,#REF!,0)</f>
        <v>0</v>
      </c>
      <c r="GU82" s="1098">
        <f>IF(GU$9=$N82,#REF!,0)</f>
        <v>0</v>
      </c>
      <c r="GV82" s="1098">
        <f>IF(GV$9=$N82,#REF!,0)</f>
        <v>0</v>
      </c>
      <c r="GW82" s="1098">
        <f>IF(GW$9=$N82,#REF!,0)</f>
        <v>0</v>
      </c>
      <c r="GX82" s="1098">
        <f>IF(GX$9=$N82,#REF!,0)</f>
        <v>0</v>
      </c>
      <c r="GY82" s="1098">
        <f>IF(GY$9=$N82,#REF!,0)</f>
        <v>0</v>
      </c>
      <c r="GZ82" s="1098">
        <f>IF(GZ$9=$N82,#REF!,0)</f>
        <v>0</v>
      </c>
      <c r="HA82" s="1098">
        <f>IF(HA$9=$N82,#REF!,0)</f>
        <v>0</v>
      </c>
      <c r="HB82" s="1098">
        <f>IF(HB$9=$N82,#REF!,0)</f>
        <v>0</v>
      </c>
      <c r="HC82" s="1098">
        <f>IF(HC$9=$N82,#REF!,0)</f>
        <v>0</v>
      </c>
      <c r="HD82" s="1098">
        <f>IF(HD$9=$N82,#REF!,0)</f>
        <v>0</v>
      </c>
      <c r="HE82" s="1098">
        <f>IF(HE$9=$N82,#REF!,0)</f>
        <v>0</v>
      </c>
      <c r="HF82" s="1098">
        <f>IF(HF$9=$N82,#REF!,0)</f>
        <v>0</v>
      </c>
      <c r="HG82" s="1098">
        <f>IF(HG$9=$N82,#REF!,0)</f>
        <v>0</v>
      </c>
      <c r="HH82" s="1098">
        <f>IF(HH$9=$N82,#REF!,0)</f>
        <v>0</v>
      </c>
      <c r="HI82" s="1098">
        <f>IF(HI$9=$N82,#REF!,0)</f>
        <v>0</v>
      </c>
      <c r="HJ82" s="1098">
        <f>IF(HJ$9=$N82,#REF!,0)</f>
        <v>0</v>
      </c>
      <c r="HK82" s="1098">
        <f>IF(HK$9=$N82,#REF!,0)</f>
        <v>0</v>
      </c>
      <c r="HL82" s="1098">
        <f>IF(HL$9=$N82,#REF!,0)</f>
        <v>0</v>
      </c>
      <c r="HM82" s="1098">
        <f>IF(HM$9=$N82,#REF!,0)</f>
        <v>0</v>
      </c>
      <c r="HN82" s="1098">
        <f>IF(HN$9=$N82,#REF!,0)</f>
        <v>0</v>
      </c>
      <c r="HO82" s="1098">
        <f>IF(HO$9=$N82,#REF!,0)</f>
        <v>0</v>
      </c>
      <c r="HP82" s="1098">
        <f>IF(HP$9=$N82,#REF!,0)</f>
        <v>0</v>
      </c>
      <c r="HQ82" s="1098">
        <f>IF(HQ$9=$N82,#REF!,0)</f>
        <v>0</v>
      </c>
      <c r="HR82" s="1098">
        <f>IF(HR$9=$N82,#REF!,0)</f>
        <v>0</v>
      </c>
      <c r="HS82" s="1098">
        <f>IF(HS$9=$N82,#REF!,0)</f>
        <v>0</v>
      </c>
      <c r="HT82" s="1098">
        <f>IF(HT$9=$N82,#REF!,0)</f>
        <v>0</v>
      </c>
      <c r="HU82" s="1098">
        <f>IF(HU$9=$N82,#REF!,0)</f>
        <v>0</v>
      </c>
      <c r="HV82" s="1098">
        <f>IF(HV$9=$N82,#REF!,0)</f>
        <v>0</v>
      </c>
      <c r="HW82" s="1098">
        <f>IF(HW$9=$N82,#REF!,0)</f>
        <v>0</v>
      </c>
      <c r="HX82" s="1098">
        <f>IF(HX$9=$N82,#REF!,0)</f>
        <v>0</v>
      </c>
      <c r="HY82" s="1098">
        <f>IF(HY$9=$N82,#REF!,0)</f>
        <v>0</v>
      </c>
      <c r="HZ82" s="1098">
        <f>IF(HZ$9=$N82,#REF!,0)</f>
        <v>0</v>
      </c>
      <c r="IA82" s="1098">
        <f>IF(IA$9=$N82,#REF!,0)</f>
        <v>0</v>
      </c>
      <c r="IB82" s="1098">
        <f>IF(IB$9=$N82,#REF!,0)</f>
        <v>0</v>
      </c>
      <c r="IC82" s="1098">
        <f>IF(IC$9=$N82,#REF!,0)</f>
        <v>0</v>
      </c>
      <c r="ID82" s="1098">
        <f>IF(ID$9=$N82,#REF!,0)</f>
        <v>0</v>
      </c>
      <c r="IE82" s="1098">
        <f>IF(IE$9=$N82,#REF!,0)</f>
        <v>0</v>
      </c>
      <c r="IF82" s="1098">
        <f>IF(IF$9=$N82,#REF!,0)</f>
        <v>0</v>
      </c>
      <c r="IG82" s="1098">
        <f>IF(IG$9=$N82,#REF!,0)</f>
        <v>0</v>
      </c>
      <c r="IH82" s="1098">
        <f>IF(IH$9=$N82,#REF!,0)</f>
        <v>0</v>
      </c>
      <c r="II82" s="1098">
        <f>IF(II$9=$N82,#REF!,0)</f>
        <v>0</v>
      </c>
      <c r="IJ82" s="1098">
        <f>IF(IJ$9=$N82,#REF!,0)</f>
        <v>0</v>
      </c>
      <c r="IK82" s="1098">
        <f>IF(IK$9=$N82,#REF!,0)</f>
        <v>0</v>
      </c>
      <c r="IL82" s="1098">
        <f>IF(IL$9=$N82,#REF!,0)</f>
        <v>0</v>
      </c>
      <c r="IM82" s="1098">
        <f>IF(IM$9=$N82,#REF!,0)</f>
        <v>0</v>
      </c>
      <c r="IN82" s="1098">
        <f>IF(IN$9=$N82,#REF!,0)</f>
        <v>0</v>
      </c>
      <c r="IO82" s="1098">
        <f>IF(IO$9=$N82,#REF!,0)</f>
        <v>0</v>
      </c>
      <c r="IP82" s="1098">
        <f>IF(IP$9=$N82,#REF!,0)</f>
        <v>0</v>
      </c>
      <c r="IQ82" s="1098">
        <f>IF(IQ$9=$N82,#REF!,0)</f>
        <v>0</v>
      </c>
      <c r="IR82" s="1098">
        <f>IF(IR$9=$N82,#REF!,0)</f>
        <v>0</v>
      </c>
      <c r="IS82" s="1098">
        <f>IF(IS$9=$N82,#REF!,0)</f>
        <v>0</v>
      </c>
      <c r="IT82" s="1098">
        <f>IF(IT$9=$N82,#REF!,0)</f>
        <v>0</v>
      </c>
      <c r="IU82" s="1098">
        <f>IF(IU$9=$N82,#REF!,0)</f>
        <v>0</v>
      </c>
      <c r="IV82" s="1098">
        <f>IF(IV$9=$N82,#REF!,0)</f>
        <v>0</v>
      </c>
      <c r="IW82" s="1098">
        <f>IF(IW$9=$N82,#REF!,0)</f>
        <v>0</v>
      </c>
      <c r="IX82" s="1098">
        <f>IF(IX$9=$N82,#REF!,0)</f>
        <v>0</v>
      </c>
      <c r="IY82" s="1098">
        <f>IF(IY$9=$N82,#REF!,0)</f>
        <v>0</v>
      </c>
      <c r="IZ82" s="1098">
        <f>IF(IZ$9=$N82,#REF!,0)</f>
        <v>0</v>
      </c>
      <c r="JA82" s="1098">
        <f>IF(JA$9=$N82,#REF!,0)</f>
        <v>0</v>
      </c>
      <c r="JB82" s="1098">
        <f>IF(JB$9=$N82,#REF!,0)</f>
        <v>0</v>
      </c>
      <c r="JC82" s="1098">
        <f>IF(JC$9=$N82,#REF!,0)</f>
        <v>0</v>
      </c>
      <c r="JD82" s="1098">
        <f>IF(JD$9=$N82,#REF!,0)</f>
        <v>0</v>
      </c>
      <c r="JE82" s="1098">
        <f>IF(JE$9=$N82,#REF!,0)</f>
        <v>0</v>
      </c>
      <c r="JF82" s="1098">
        <f>IF(JF$9=$N82,#REF!,0)</f>
        <v>0</v>
      </c>
      <c r="JG82" s="1098">
        <f>IF(JG$9=$N82,#REF!,0)</f>
        <v>0</v>
      </c>
      <c r="JH82" s="1098">
        <f>IF(JH$9=$N82,#REF!,0)</f>
        <v>0</v>
      </c>
      <c r="JI82" s="1098">
        <f>IF(JI$9=$N82,#REF!,0)</f>
        <v>0</v>
      </c>
      <c r="JJ82" s="1098">
        <f>IF(JJ$9=$N82,#REF!,0)</f>
        <v>0</v>
      </c>
      <c r="JK82" s="1098">
        <f>IF(JK$9=$N82,#REF!,0)</f>
        <v>0</v>
      </c>
      <c r="JL82" s="1098">
        <f>IF(JL$9=$N82,#REF!,0)</f>
        <v>0</v>
      </c>
      <c r="JM82" s="1098">
        <f>IF(JM$9=$N82,#REF!,0)</f>
        <v>0</v>
      </c>
      <c r="JN82" s="1098">
        <f>IF(JN$9=$N82,#REF!,0)</f>
        <v>0</v>
      </c>
      <c r="JO82" s="1098">
        <f>IF(JO$9=$N82,#REF!,0)</f>
        <v>0</v>
      </c>
      <c r="JP82" s="1098">
        <f>IF(JP$9=$N82,#REF!,0)</f>
        <v>0</v>
      </c>
      <c r="JQ82" s="1098">
        <f>IF(JQ$9=$N82,#REF!,0)</f>
        <v>0</v>
      </c>
      <c r="JR82" s="1098">
        <f>IF(JR$9=$N82,#REF!,0)</f>
        <v>0</v>
      </c>
      <c r="JS82" s="1098">
        <f>IF(JS$9=$N82,#REF!,0)</f>
        <v>0</v>
      </c>
      <c r="JT82" s="1098">
        <f>IF(JT$9=$N82,#REF!,0)</f>
        <v>0</v>
      </c>
      <c r="JU82" s="1098">
        <f>IF(JU$9=$N82,#REF!,0)</f>
        <v>0</v>
      </c>
      <c r="JV82" s="1098">
        <f>IF(JV$9=$N82,#REF!,0)</f>
        <v>0</v>
      </c>
      <c r="JW82" s="1098">
        <f>IF(JW$9=$N82,#REF!,0)</f>
        <v>0</v>
      </c>
      <c r="JX82" s="681"/>
      <c r="JZ82" s="681">
        <f t="shared" si="218"/>
        <v>0</v>
      </c>
      <c r="KA82" s="681">
        <f t="shared" si="218"/>
        <v>30000</v>
      </c>
      <c r="KB82" s="681">
        <f t="shared" si="218"/>
        <v>0</v>
      </c>
      <c r="KC82" s="681">
        <f t="shared" si="218"/>
        <v>0</v>
      </c>
      <c r="KD82" s="681">
        <f t="shared" si="218"/>
        <v>0</v>
      </c>
      <c r="KE82" s="681">
        <f t="shared" si="218"/>
        <v>0</v>
      </c>
      <c r="KF82" s="681">
        <f t="shared" si="218"/>
        <v>0</v>
      </c>
      <c r="KG82" s="681">
        <f t="shared" si="218"/>
        <v>0</v>
      </c>
      <c r="KH82" s="681">
        <f t="shared" si="218"/>
        <v>0</v>
      </c>
      <c r="KI82" s="681">
        <f t="shared" si="218"/>
        <v>0</v>
      </c>
      <c r="KJ82" s="681">
        <f t="shared" si="218"/>
        <v>0</v>
      </c>
      <c r="KN82" s="1098">
        <f t="shared" si="242"/>
        <v>0</v>
      </c>
      <c r="KO82" s="1098">
        <f t="shared" si="242"/>
        <v>0</v>
      </c>
      <c r="KP82" s="1098">
        <f t="shared" si="242"/>
        <v>0</v>
      </c>
      <c r="KQ82" s="1098">
        <f t="shared" si="242"/>
        <v>0</v>
      </c>
      <c r="KR82" s="1098">
        <f t="shared" si="242"/>
        <v>0</v>
      </c>
      <c r="KS82" s="1098">
        <f t="shared" si="242"/>
        <v>0</v>
      </c>
      <c r="KT82" s="1098">
        <f t="shared" si="242"/>
        <v>0</v>
      </c>
      <c r="KU82" s="1098">
        <f t="shared" si="242"/>
        <v>0</v>
      </c>
      <c r="KV82" s="1098">
        <f t="shared" si="242"/>
        <v>0</v>
      </c>
      <c r="KW82" s="1098">
        <f t="shared" si="242"/>
        <v>0</v>
      </c>
      <c r="KX82" s="1098">
        <f t="shared" si="242"/>
        <v>0</v>
      </c>
      <c r="KY82" s="1098">
        <f t="shared" si="242"/>
        <v>0</v>
      </c>
      <c r="KZ82" s="1098">
        <f t="shared" si="242"/>
        <v>0</v>
      </c>
      <c r="LA82" s="1098">
        <f t="shared" si="242"/>
        <v>0</v>
      </c>
      <c r="LB82" s="1098">
        <f t="shared" si="242"/>
        <v>0</v>
      </c>
      <c r="LC82" s="1098">
        <f t="shared" si="223"/>
        <v>0</v>
      </c>
      <c r="LD82" s="1098">
        <f t="shared" si="223"/>
        <v>0</v>
      </c>
      <c r="LE82" s="1098">
        <f t="shared" si="223"/>
        <v>0</v>
      </c>
      <c r="LF82" s="1098">
        <f t="shared" si="223"/>
        <v>0</v>
      </c>
      <c r="LG82" s="1098">
        <f t="shared" si="223"/>
        <v>0</v>
      </c>
      <c r="LH82" s="1098">
        <f t="shared" si="223"/>
        <v>0</v>
      </c>
      <c r="LI82" s="1098">
        <f t="shared" si="223"/>
        <v>0</v>
      </c>
      <c r="LJ82" s="1098">
        <f t="shared" si="223"/>
        <v>0</v>
      </c>
      <c r="LK82" s="1098">
        <f t="shared" si="223"/>
        <v>0</v>
      </c>
      <c r="LL82" s="1098">
        <f t="shared" si="223"/>
        <v>0</v>
      </c>
      <c r="LM82" s="1098">
        <f t="shared" si="223"/>
        <v>0</v>
      </c>
      <c r="LN82" s="1098">
        <f t="shared" si="223"/>
        <v>0</v>
      </c>
      <c r="LO82" s="1098">
        <f t="shared" si="223"/>
        <v>0</v>
      </c>
      <c r="LP82" s="1098">
        <f t="shared" si="223"/>
        <v>0</v>
      </c>
      <c r="LQ82" s="1098">
        <f t="shared" si="223"/>
        <v>0</v>
      </c>
      <c r="LR82" s="1098">
        <f t="shared" si="223"/>
        <v>0</v>
      </c>
      <c r="LS82" s="1098">
        <f t="shared" si="180"/>
        <v>0</v>
      </c>
    </row>
    <row r="83" spans="1:331" ht="20.100000000000001" customHeight="1" x14ac:dyDescent="0.35">
      <c r="A83" s="692" t="s">
        <v>470</v>
      </c>
      <c r="B83" s="1149" t="s">
        <v>470</v>
      </c>
      <c r="C83" s="870" t="s">
        <v>9</v>
      </c>
      <c r="D83" s="871"/>
      <c r="E83" s="871"/>
      <c r="F83" s="871"/>
      <c r="G83" s="871"/>
      <c r="H83" s="871"/>
      <c r="I83" s="871"/>
      <c r="J83" s="871" t="s">
        <v>194</v>
      </c>
      <c r="K83" s="877"/>
      <c r="L83" s="886"/>
      <c r="M83" s="1388">
        <v>323</v>
      </c>
      <c r="N83" s="1388" t="s">
        <v>172</v>
      </c>
      <c r="O83" s="1363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635"/>
      <c r="AJ83" s="31"/>
      <c r="AK83" s="31"/>
      <c r="AL83" s="31"/>
      <c r="AM83" s="31"/>
      <c r="AN83" s="106">
        <f t="shared" ref="AN83:AV83" si="260">SUM(AN84)</f>
        <v>0</v>
      </c>
      <c r="AO83" s="106">
        <f t="shared" si="260"/>
        <v>0</v>
      </c>
      <c r="AP83" s="106">
        <f t="shared" si="260"/>
        <v>0</v>
      </c>
      <c r="AQ83" s="106">
        <f t="shared" si="260"/>
        <v>0</v>
      </c>
      <c r="AR83" s="106">
        <f t="shared" si="260"/>
        <v>0</v>
      </c>
      <c r="AS83" s="106">
        <f t="shared" si="260"/>
        <v>0</v>
      </c>
      <c r="AT83" s="106">
        <f t="shared" si="260"/>
        <v>0</v>
      </c>
      <c r="AU83" s="106">
        <f t="shared" si="260"/>
        <v>70000</v>
      </c>
      <c r="AV83" s="106">
        <f t="shared" si="260"/>
        <v>70000</v>
      </c>
      <c r="AW83" s="106"/>
      <c r="AX83" s="106"/>
      <c r="AY83" s="106">
        <f>SUM(AY84)</f>
        <v>30000</v>
      </c>
      <c r="AZ83" s="31"/>
      <c r="BA83" s="31"/>
      <c r="BB83" s="106">
        <f t="shared" ref="BB83:BK83" si="261">SUM(BB84)</f>
        <v>100000</v>
      </c>
      <c r="BC83" s="106">
        <f t="shared" si="261"/>
        <v>100000</v>
      </c>
      <c r="BD83" s="106">
        <f t="shared" si="261"/>
        <v>0</v>
      </c>
      <c r="BE83" s="106">
        <f t="shared" si="261"/>
        <v>33600.949999999997</v>
      </c>
      <c r="BF83" s="106">
        <f t="shared" si="261"/>
        <v>100000</v>
      </c>
      <c r="BG83" s="106">
        <f t="shared" si="261"/>
        <v>100000</v>
      </c>
      <c r="BH83" s="106">
        <f t="shared" si="261"/>
        <v>80000</v>
      </c>
      <c r="BI83" s="106">
        <f>SUM(BI84)</f>
        <v>-20000</v>
      </c>
      <c r="BJ83" s="106">
        <f>SUM(BJ84)</f>
        <v>60000</v>
      </c>
      <c r="BK83" s="106">
        <f t="shared" si="261"/>
        <v>28522.93</v>
      </c>
      <c r="BL83" s="106">
        <f t="shared" si="31"/>
        <v>47.538216666666663</v>
      </c>
      <c r="BM83" s="106"/>
      <c r="BN83" s="106"/>
      <c r="BO83" s="106">
        <f>SUM(BO84)</f>
        <v>60000</v>
      </c>
      <c r="BP83" s="106"/>
      <c r="BQ83" s="106"/>
      <c r="BR83" s="106">
        <f>SUM(BR84)</f>
        <v>-11878.879999998957</v>
      </c>
      <c r="BS83" s="106">
        <f>SUM(BS84)</f>
        <v>48121.120000001043</v>
      </c>
      <c r="BT83" s="106">
        <f>SUM(BT84)</f>
        <v>28522.93</v>
      </c>
      <c r="BU83" s="106">
        <f>SUM(BU84)</f>
        <v>0</v>
      </c>
      <c r="BV83" s="106">
        <f>SUM(BV84)</f>
        <v>58121.120000000999</v>
      </c>
      <c r="BW83" s="106"/>
      <c r="BX83" s="106"/>
      <c r="BY83" s="106">
        <f>SUM(BY84)</f>
        <v>60000</v>
      </c>
      <c r="BZ83" s="106">
        <f>SUM(BZ84)</f>
        <v>59978.559999999998</v>
      </c>
      <c r="CA83" s="106">
        <f t="shared" si="227"/>
        <v>59.978560000000002</v>
      </c>
      <c r="CB83" s="106">
        <f t="shared" si="228"/>
        <v>99.964266666666674</v>
      </c>
      <c r="CC83" s="106">
        <f>SUM(CC84)</f>
        <v>0</v>
      </c>
      <c r="CD83" s="106">
        <f>SUM(CD84)</f>
        <v>0</v>
      </c>
      <c r="CE83" s="106">
        <f>SUM(CE84)</f>
        <v>58121.120000000999</v>
      </c>
      <c r="CF83" s="106">
        <f>SUM(CF84)</f>
        <v>0</v>
      </c>
      <c r="CG83" s="106">
        <f t="shared" si="229"/>
        <v>0</v>
      </c>
      <c r="CH83" s="106">
        <f>SUM(CH84)</f>
        <v>221.87999999900057</v>
      </c>
      <c r="CI83" s="106">
        <f>SUM(CI84)</f>
        <v>58343</v>
      </c>
      <c r="CJ83" s="106"/>
      <c r="CK83" s="106">
        <f t="shared" si="230"/>
        <v>0</v>
      </c>
      <c r="CL83" s="106">
        <f>SUM(CL84)</f>
        <v>0</v>
      </c>
      <c r="CM83" s="106">
        <f>SUM(CM84)</f>
        <v>58343</v>
      </c>
      <c r="CN83" s="106"/>
      <c r="CO83" s="106">
        <f t="shared" si="231"/>
        <v>0</v>
      </c>
      <c r="CP83" s="106">
        <f>SUM(CP84)</f>
        <v>0</v>
      </c>
      <c r="CQ83" s="106">
        <f>SUM(CQ84)</f>
        <v>58343</v>
      </c>
      <c r="CR83" s="106">
        <f>SUM(CR84)</f>
        <v>16005</v>
      </c>
      <c r="CS83" s="106">
        <f t="shared" si="232"/>
        <v>27.432596883944949</v>
      </c>
      <c r="CT83" s="106">
        <f>SUM(CT84)</f>
        <v>-28343</v>
      </c>
      <c r="CU83" s="106">
        <f>SUM(CU84)</f>
        <v>30000</v>
      </c>
      <c r="CV83" s="106">
        <f>SUM(CV84)</f>
        <v>16005</v>
      </c>
      <c r="CW83" s="106">
        <f t="shared" si="233"/>
        <v>53.349999999999994</v>
      </c>
      <c r="CX83" s="106">
        <f t="shared" ref="CX83:DH83" si="262">SUM(CX84)</f>
        <v>9690</v>
      </c>
      <c r="CY83" s="106">
        <f t="shared" si="262"/>
        <v>39690</v>
      </c>
      <c r="CZ83" s="120">
        <f t="shared" si="262"/>
        <v>0</v>
      </c>
      <c r="DA83" s="120">
        <f t="shared" si="262"/>
        <v>0</v>
      </c>
      <c r="DB83" s="106">
        <f t="shared" si="262"/>
        <v>16005</v>
      </c>
      <c r="DC83" s="120">
        <f>SUM(DC84)</f>
        <v>26568.75</v>
      </c>
      <c r="DD83" s="120">
        <f t="shared" si="235"/>
        <v>166.00281162136832</v>
      </c>
      <c r="DE83" s="120">
        <f t="shared" si="236"/>
        <v>69.91776315789474</v>
      </c>
      <c r="DF83" s="120">
        <v>39690</v>
      </c>
      <c r="DG83" s="120">
        <f t="shared" si="262"/>
        <v>38000</v>
      </c>
      <c r="DH83" s="106">
        <f t="shared" si="262"/>
        <v>26568.75</v>
      </c>
      <c r="DI83" s="120">
        <f t="shared" si="237"/>
        <v>69.91776315789474</v>
      </c>
      <c r="DJ83" s="106">
        <f>SUM(DJ84)</f>
        <v>0</v>
      </c>
      <c r="DK83" s="120">
        <f>SUM(DK84)</f>
        <v>38000</v>
      </c>
      <c r="DL83" s="120">
        <f t="shared" si="238"/>
        <v>104.44736842105262</v>
      </c>
      <c r="DM83" s="106">
        <f>SUM(DM84)</f>
        <v>0</v>
      </c>
      <c r="DN83" s="120">
        <f>SUM(DN84)</f>
        <v>38000</v>
      </c>
      <c r="DO83" s="120">
        <f>SUM(DO84)</f>
        <v>26568.75</v>
      </c>
      <c r="DP83" s="120">
        <f t="shared" si="239"/>
        <v>69.91776315789474</v>
      </c>
      <c r="DQ83" s="120">
        <f>SUM(DQ84)</f>
        <v>-11430</v>
      </c>
      <c r="DR83" s="120">
        <f>SUM(DR84)</f>
        <v>26570</v>
      </c>
      <c r="DS83" s="120">
        <f>SUM(DS84)</f>
        <v>26568.75</v>
      </c>
      <c r="DT83" s="120">
        <f t="shared" si="219"/>
        <v>99.995295445991715</v>
      </c>
      <c r="DU83" s="120">
        <f t="shared" ref="DU83:EB83" si="263">SUM(DU84)</f>
        <v>-1.25</v>
      </c>
      <c r="DV83" s="120">
        <f t="shared" si="263"/>
        <v>26568.75</v>
      </c>
      <c r="DW83" s="120">
        <f t="shared" si="263"/>
        <v>30000</v>
      </c>
      <c r="DX83" s="120">
        <f t="shared" si="263"/>
        <v>0</v>
      </c>
      <c r="DY83" s="120">
        <f t="shared" si="263"/>
        <v>0</v>
      </c>
      <c r="DZ83" s="120">
        <f>SUM(DZ84)</f>
        <v>26568.75</v>
      </c>
      <c r="EA83" s="120">
        <f t="shared" si="263"/>
        <v>30000</v>
      </c>
      <c r="EB83" s="120">
        <f t="shared" si="263"/>
        <v>0</v>
      </c>
      <c r="EC83" s="120">
        <f t="shared" si="220"/>
        <v>0</v>
      </c>
      <c r="ED83" s="120">
        <f>SUM(ED84)</f>
        <v>0</v>
      </c>
      <c r="EE83" s="120">
        <f>SUM(EE84)</f>
        <v>30000</v>
      </c>
      <c r="EF83" s="120">
        <f>SUM(EF84)</f>
        <v>0</v>
      </c>
      <c r="EG83" s="120">
        <f t="shared" si="221"/>
        <v>0</v>
      </c>
      <c r="EH83" s="120" t="e">
        <f>SUM(EH84)</f>
        <v>#REF!</v>
      </c>
      <c r="EI83" s="120">
        <f>IFERROR(#REF!/DZ83*100,)</f>
        <v>0</v>
      </c>
      <c r="EJ83" s="120">
        <f>IFERROR(#REF!/#REF!*100,)</f>
        <v>0</v>
      </c>
      <c r="EK83" s="120">
        <f t="shared" ref="EK83:EM83" si="264">SUM(EK84)</f>
        <v>30000</v>
      </c>
      <c r="EL83" s="120">
        <f t="shared" si="264"/>
        <v>0</v>
      </c>
      <c r="EM83" s="120">
        <f t="shared" si="264"/>
        <v>0</v>
      </c>
      <c r="EN83" s="149"/>
      <c r="EO83" s="149"/>
      <c r="EP83" s="149"/>
      <c r="EQ83" s="149"/>
      <c r="ER83" s="149"/>
      <c r="ES83" s="146">
        <f t="shared" si="222"/>
        <v>0</v>
      </c>
      <c r="EX83" s="739">
        <f>IF(EX$9=$K83,#REF!,0)</f>
        <v>0</v>
      </c>
      <c r="EY83" s="739">
        <f>IF(EY$9=$K83,#REF!,0)</f>
        <v>0</v>
      </c>
      <c r="EZ83" s="739">
        <f>IF(EZ$9=$K83,#REF!,0)</f>
        <v>0</v>
      </c>
      <c r="FA83" s="739">
        <f>IF(FA$9=$K83,#REF!,0)</f>
        <v>0</v>
      </c>
      <c r="FB83" s="739">
        <f>IF(FB$9=$K83,#REF!,0)</f>
        <v>0</v>
      </c>
      <c r="FC83" s="739">
        <f>IF(FC$9=$K83,#REF!,0)</f>
        <v>0</v>
      </c>
      <c r="FD83" s="739">
        <f>IF(FD$9=$K83,#REF!,0)</f>
        <v>0</v>
      </c>
      <c r="FE83" s="739">
        <f>IF(FE$9=$K83,#REF!,0)</f>
        <v>0</v>
      </c>
      <c r="FF83" s="739">
        <f>IF(FF$9=$K83,#REF!,0)</f>
        <v>0</v>
      </c>
      <c r="FG83" s="739">
        <f>IF(FG$9=$K83,#REF!,0)</f>
        <v>0</v>
      </c>
      <c r="FH83" s="739">
        <f>IF(FH$9=$K83,#REF!,0)</f>
        <v>0</v>
      </c>
      <c r="FI83" s="739">
        <f>IF(FI$9=$K83,#REF!,0)</f>
        <v>0</v>
      </c>
      <c r="FJ83" s="739">
        <f>IF(FJ$9=$K83,#REF!,0)</f>
        <v>0</v>
      </c>
      <c r="FK83" s="739">
        <f>IF(FK$9=$K83,#REF!,0)</f>
        <v>0</v>
      </c>
      <c r="FL83" s="739">
        <f>IF(FL$9=$K83,#REF!,0)</f>
        <v>0</v>
      </c>
      <c r="FM83" s="739">
        <f>IF(FM$9=$K83,#REF!,0)</f>
        <v>0</v>
      </c>
      <c r="FN83" s="739">
        <f>IF(FN$9=$K83,#REF!,0)</f>
        <v>0</v>
      </c>
      <c r="FO83" s="739">
        <f>IF(FO$9=$K83,#REF!,0)</f>
        <v>0</v>
      </c>
      <c r="FP83" s="739">
        <f>IF(FP$9=$K83,#REF!,0)</f>
        <v>0</v>
      </c>
      <c r="FQ83" s="739">
        <f>IF(FQ$9=$K83,#REF!,0)</f>
        <v>0</v>
      </c>
      <c r="FU83" s="739">
        <f t="shared" si="258"/>
        <v>0</v>
      </c>
      <c r="FV83" s="739">
        <f t="shared" si="258"/>
        <v>0</v>
      </c>
      <c r="FW83" s="739">
        <f t="shared" si="258"/>
        <v>0</v>
      </c>
      <c r="FX83" s="739">
        <f t="shared" si="258"/>
        <v>0</v>
      </c>
      <c r="FY83" s="739">
        <f t="shared" si="258"/>
        <v>0</v>
      </c>
      <c r="FZ83" s="739">
        <f t="shared" si="258"/>
        <v>0</v>
      </c>
      <c r="GA83" s="739">
        <f t="shared" si="258"/>
        <v>0</v>
      </c>
      <c r="GB83" s="739">
        <f t="shared" si="258"/>
        <v>0</v>
      </c>
      <c r="GC83" s="739">
        <f t="shared" si="258"/>
        <v>0</v>
      </c>
      <c r="GD83" s="739">
        <f t="shared" si="258"/>
        <v>0</v>
      </c>
      <c r="GE83" s="739">
        <f t="shared" si="259"/>
        <v>0</v>
      </c>
      <c r="GF83" s="739">
        <f t="shared" si="259"/>
        <v>0</v>
      </c>
      <c r="GG83" s="739">
        <f t="shared" si="259"/>
        <v>0</v>
      </c>
      <c r="GH83" s="739">
        <f t="shared" si="259"/>
        <v>0</v>
      </c>
      <c r="GI83" s="739">
        <f t="shared" si="259"/>
        <v>0</v>
      </c>
      <c r="GJ83" s="739">
        <f t="shared" si="259"/>
        <v>0</v>
      </c>
      <c r="GK83" s="739">
        <f t="shared" si="259"/>
        <v>0</v>
      </c>
      <c r="GL83" s="739">
        <f t="shared" si="259"/>
        <v>0</v>
      </c>
      <c r="GM83" s="739">
        <f t="shared" si="259"/>
        <v>0</v>
      </c>
      <c r="GN83" s="739">
        <f t="shared" si="259"/>
        <v>0</v>
      </c>
      <c r="GQ83" s="1098">
        <f>IF(GQ$9=$N83,#REF!,0)</f>
        <v>0</v>
      </c>
      <c r="GR83" s="1098">
        <f>IF(GR$9=$N83,#REF!,0)</f>
        <v>0</v>
      </c>
      <c r="GS83" s="1098">
        <f>IF(GS$9=$N83,#REF!,0)</f>
        <v>0</v>
      </c>
      <c r="GT83" s="1098">
        <f>IF(GT$9=$N83,#REF!,0)</f>
        <v>0</v>
      </c>
      <c r="GU83" s="1098">
        <f>IF(GU$9=$N83,#REF!,0)</f>
        <v>0</v>
      </c>
      <c r="GV83" s="1098">
        <f>IF(GV$9=$N83,#REF!,0)</f>
        <v>0</v>
      </c>
      <c r="GW83" s="1098">
        <f>IF(GW$9=$N83,#REF!,0)</f>
        <v>0</v>
      </c>
      <c r="GX83" s="1098">
        <f>IF(GX$9=$N83,#REF!,0)</f>
        <v>0</v>
      </c>
      <c r="GY83" s="1098">
        <f>IF(GY$9=$N83,#REF!,0)</f>
        <v>0</v>
      </c>
      <c r="GZ83" s="1098">
        <f>IF(GZ$9=$N83,#REF!,0)</f>
        <v>0</v>
      </c>
      <c r="HA83" s="1098">
        <f>IF(HA$9=$N83,#REF!,0)</f>
        <v>0</v>
      </c>
      <c r="HB83" s="1098">
        <f>IF(HB$9=$N83,#REF!,0)</f>
        <v>0</v>
      </c>
      <c r="HC83" s="1098">
        <f>IF(HC$9=$N83,#REF!,0)</f>
        <v>0</v>
      </c>
      <c r="HD83" s="1098">
        <f>IF(HD$9=$N83,#REF!,0)</f>
        <v>0</v>
      </c>
      <c r="HE83" s="1098">
        <f>IF(HE$9=$N83,#REF!,0)</f>
        <v>0</v>
      </c>
      <c r="HF83" s="1098">
        <f>IF(HF$9=$N83,#REF!,0)</f>
        <v>0</v>
      </c>
      <c r="HG83" s="1098">
        <f>IF(HG$9=$N83,#REF!,0)</f>
        <v>0</v>
      </c>
      <c r="HH83" s="1098">
        <f>IF(HH$9=$N83,#REF!,0)</f>
        <v>0</v>
      </c>
      <c r="HI83" s="1098">
        <f>IF(HI$9=$N83,#REF!,0)</f>
        <v>0</v>
      </c>
      <c r="HJ83" s="1098">
        <f>IF(HJ$9=$N83,#REF!,0)</f>
        <v>0</v>
      </c>
      <c r="HK83" s="1098">
        <f>IF(HK$9=$N83,#REF!,0)</f>
        <v>0</v>
      </c>
      <c r="HL83" s="1098">
        <f>IF(HL$9=$N83,#REF!,0)</f>
        <v>0</v>
      </c>
      <c r="HM83" s="1098">
        <f>IF(HM$9=$N83,#REF!,0)</f>
        <v>0</v>
      </c>
      <c r="HN83" s="1098">
        <f>IF(HN$9=$N83,#REF!,0)</f>
        <v>0</v>
      </c>
      <c r="HO83" s="1098">
        <f>IF(HO$9=$N83,#REF!,0)</f>
        <v>0</v>
      </c>
      <c r="HP83" s="1098">
        <f>IF(HP$9=$N83,#REF!,0)</f>
        <v>0</v>
      </c>
      <c r="HQ83" s="1098">
        <f>IF(HQ$9=$N83,#REF!,0)</f>
        <v>0</v>
      </c>
      <c r="HR83" s="1098">
        <f>IF(HR$9=$N83,#REF!,0)</f>
        <v>0</v>
      </c>
      <c r="HS83" s="1098">
        <f>IF(HS$9=$N83,#REF!,0)</f>
        <v>0</v>
      </c>
      <c r="HT83" s="1098">
        <f>IF(HT$9=$N83,#REF!,0)</f>
        <v>0</v>
      </c>
      <c r="HU83" s="1098">
        <f>IF(HU$9=$N83,#REF!,0)</f>
        <v>0</v>
      </c>
      <c r="HV83" s="1098">
        <f>IF(HV$9=$N83,#REF!,0)</f>
        <v>0</v>
      </c>
      <c r="HW83" s="1098">
        <f>IF(HW$9=$N83,#REF!,0)</f>
        <v>0</v>
      </c>
      <c r="HX83" s="1098">
        <f>IF(HX$9=$N83,#REF!,0)</f>
        <v>0</v>
      </c>
      <c r="HY83" s="1098">
        <f>IF(HY$9=$N83,#REF!,0)</f>
        <v>0</v>
      </c>
      <c r="HZ83" s="1098">
        <f>IF(HZ$9=$N83,#REF!,0)</f>
        <v>0</v>
      </c>
      <c r="IA83" s="1098">
        <f>IF(IA$9=$N83,#REF!,0)</f>
        <v>0</v>
      </c>
      <c r="IB83" s="1098">
        <f>IF(IB$9=$N83,#REF!,0)</f>
        <v>0</v>
      </c>
      <c r="IC83" s="1098">
        <f>IF(IC$9=$N83,#REF!,0)</f>
        <v>0</v>
      </c>
      <c r="ID83" s="1098">
        <f>IF(ID$9=$N83,#REF!,0)</f>
        <v>0</v>
      </c>
      <c r="IE83" s="1098">
        <f>IF(IE$9=$N83,#REF!,0)</f>
        <v>0</v>
      </c>
      <c r="IF83" s="1098">
        <f>IF(IF$9=$N83,#REF!,0)</f>
        <v>0</v>
      </c>
      <c r="IG83" s="1098">
        <f>IF(IG$9=$N83,#REF!,0)</f>
        <v>0</v>
      </c>
      <c r="IH83" s="1098">
        <f>IF(IH$9=$N83,#REF!,0)</f>
        <v>0</v>
      </c>
      <c r="II83" s="1098">
        <f>IF(II$9=$N83,#REF!,0)</f>
        <v>0</v>
      </c>
      <c r="IJ83" s="1098">
        <f>IF(IJ$9=$N83,#REF!,0)</f>
        <v>0</v>
      </c>
      <c r="IK83" s="1098">
        <f>IF(IK$9=$N83,#REF!,0)</f>
        <v>0</v>
      </c>
      <c r="IL83" s="1098">
        <f>IF(IL$9=$N83,#REF!,0)</f>
        <v>0</v>
      </c>
      <c r="IM83" s="1098">
        <f>IF(IM$9=$N83,#REF!,0)</f>
        <v>0</v>
      </c>
      <c r="IN83" s="1098">
        <f>IF(IN$9=$N83,#REF!,0)</f>
        <v>0</v>
      </c>
      <c r="IO83" s="1098">
        <f>IF(IO$9=$N83,#REF!,0)</f>
        <v>0</v>
      </c>
      <c r="IP83" s="1098">
        <f>IF(IP$9=$N83,#REF!,0)</f>
        <v>0</v>
      </c>
      <c r="IQ83" s="1098">
        <f>IF(IQ$9=$N83,#REF!,0)</f>
        <v>0</v>
      </c>
      <c r="IR83" s="1098">
        <f>IF(IR$9=$N83,#REF!,0)</f>
        <v>0</v>
      </c>
      <c r="IS83" s="1098">
        <f>IF(IS$9=$N83,#REF!,0)</f>
        <v>0</v>
      </c>
      <c r="IT83" s="1098">
        <f>IF(IT$9=$N83,#REF!,0)</f>
        <v>0</v>
      </c>
      <c r="IU83" s="1098">
        <f>IF(IU$9=$N83,#REF!,0)</f>
        <v>0</v>
      </c>
      <c r="IV83" s="1098">
        <f>IF(IV$9=$N83,#REF!,0)</f>
        <v>0</v>
      </c>
      <c r="IW83" s="1098">
        <f>IF(IW$9=$N83,#REF!,0)</f>
        <v>0</v>
      </c>
      <c r="IX83" s="1098">
        <f>IF(IX$9=$N83,#REF!,0)</f>
        <v>0</v>
      </c>
      <c r="IY83" s="1098">
        <f>IF(IY$9=$N83,#REF!,0)</f>
        <v>0</v>
      </c>
      <c r="IZ83" s="1098">
        <f>IF(IZ$9=$N83,#REF!,0)</f>
        <v>0</v>
      </c>
      <c r="JA83" s="1098">
        <f>IF(JA$9=$N83,#REF!,0)</f>
        <v>0</v>
      </c>
      <c r="JB83" s="1098">
        <f>IF(JB$9=$N83,#REF!,0)</f>
        <v>0</v>
      </c>
      <c r="JC83" s="1098">
        <f>IF(JC$9=$N83,#REF!,0)</f>
        <v>0</v>
      </c>
      <c r="JD83" s="1098">
        <f>IF(JD$9=$N83,#REF!,0)</f>
        <v>0</v>
      </c>
      <c r="JE83" s="1098">
        <f>IF(JE$9=$N83,#REF!,0)</f>
        <v>0</v>
      </c>
      <c r="JF83" s="1098">
        <f>IF(JF$9=$N83,#REF!,0)</f>
        <v>0</v>
      </c>
      <c r="JG83" s="1098">
        <f>IF(JG$9=$N83,#REF!,0)</f>
        <v>0</v>
      </c>
      <c r="JH83" s="1098">
        <f>IF(JH$9=$N83,#REF!,0)</f>
        <v>0</v>
      </c>
      <c r="JI83" s="1098">
        <f>IF(JI$9=$N83,#REF!,0)</f>
        <v>0</v>
      </c>
      <c r="JJ83" s="1098">
        <f>IF(JJ$9=$N83,#REF!,0)</f>
        <v>0</v>
      </c>
      <c r="JK83" s="1098">
        <f>IF(JK$9=$N83,#REF!,0)</f>
        <v>0</v>
      </c>
      <c r="JL83" s="1098">
        <f>IF(JL$9=$N83,#REF!,0)</f>
        <v>0</v>
      </c>
      <c r="JM83" s="1098">
        <f>IF(JM$9=$N83,#REF!,0)</f>
        <v>0</v>
      </c>
      <c r="JN83" s="1098">
        <f>IF(JN$9=$N83,#REF!,0)</f>
        <v>0</v>
      </c>
      <c r="JO83" s="1098">
        <f>IF(JO$9=$N83,#REF!,0)</f>
        <v>0</v>
      </c>
      <c r="JP83" s="1098">
        <f>IF(JP$9=$N83,#REF!,0)</f>
        <v>0</v>
      </c>
      <c r="JQ83" s="1098">
        <f>IF(JQ$9=$N83,#REF!,0)</f>
        <v>0</v>
      </c>
      <c r="JR83" s="1098">
        <f>IF(JR$9=$N83,#REF!,0)</f>
        <v>0</v>
      </c>
      <c r="JS83" s="1098">
        <f>IF(JS$9=$N83,#REF!,0)</f>
        <v>0</v>
      </c>
      <c r="JT83" s="1098">
        <f>IF(JT$9=$N83,#REF!,0)</f>
        <v>0</v>
      </c>
      <c r="JU83" s="1098">
        <f>IF(JU$9=$N83,#REF!,0)</f>
        <v>0</v>
      </c>
      <c r="JV83" s="1098">
        <f>IF(JV$9=$N83,#REF!,0)</f>
        <v>0</v>
      </c>
      <c r="JW83" s="1098">
        <f>IF(JW$9=$N83,#REF!,0)</f>
        <v>0</v>
      </c>
      <c r="JX83" s="681"/>
      <c r="JZ83" s="681">
        <f t="shared" si="218"/>
        <v>0</v>
      </c>
      <c r="KA83" s="681">
        <f t="shared" si="218"/>
        <v>0</v>
      </c>
      <c r="KB83" s="681">
        <f t="shared" si="218"/>
        <v>0</v>
      </c>
      <c r="KC83" s="681">
        <f t="shared" si="218"/>
        <v>0</v>
      </c>
      <c r="KD83" s="681">
        <f t="shared" si="218"/>
        <v>0</v>
      </c>
      <c r="KE83" s="681">
        <f t="shared" si="218"/>
        <v>0</v>
      </c>
      <c r="KF83" s="681">
        <f t="shared" si="218"/>
        <v>0</v>
      </c>
      <c r="KG83" s="681">
        <f t="shared" si="218"/>
        <v>0</v>
      </c>
      <c r="KH83" s="681">
        <f t="shared" si="218"/>
        <v>0</v>
      </c>
      <c r="KI83" s="681">
        <f t="shared" si="218"/>
        <v>0</v>
      </c>
      <c r="KJ83" s="681">
        <f t="shared" si="218"/>
        <v>0</v>
      </c>
      <c r="KN83" s="1098">
        <f t="shared" si="242"/>
        <v>0</v>
      </c>
      <c r="KO83" s="1098">
        <f t="shared" si="242"/>
        <v>0</v>
      </c>
      <c r="KP83" s="1098">
        <f t="shared" si="242"/>
        <v>0</v>
      </c>
      <c r="KQ83" s="1098">
        <f t="shared" si="242"/>
        <v>0</v>
      </c>
      <c r="KR83" s="1098">
        <f t="shared" si="242"/>
        <v>0</v>
      </c>
      <c r="KS83" s="1098">
        <f t="shared" si="242"/>
        <v>26568.75</v>
      </c>
      <c r="KT83" s="1098">
        <f t="shared" si="242"/>
        <v>0</v>
      </c>
      <c r="KU83" s="1098">
        <f t="shared" si="242"/>
        <v>0</v>
      </c>
      <c r="KV83" s="1098">
        <f t="shared" si="242"/>
        <v>0</v>
      </c>
      <c r="KW83" s="1098">
        <f t="shared" si="242"/>
        <v>0</v>
      </c>
      <c r="KX83" s="1098">
        <f t="shared" si="242"/>
        <v>0</v>
      </c>
      <c r="KY83" s="1098">
        <f t="shared" si="242"/>
        <v>0</v>
      </c>
      <c r="KZ83" s="1098">
        <f t="shared" si="242"/>
        <v>0</v>
      </c>
      <c r="LA83" s="1098">
        <f t="shared" si="242"/>
        <v>0</v>
      </c>
      <c r="LB83" s="1098">
        <f t="shared" si="242"/>
        <v>0</v>
      </c>
      <c r="LC83" s="1098">
        <f t="shared" si="223"/>
        <v>0</v>
      </c>
      <c r="LD83" s="1098">
        <f t="shared" si="223"/>
        <v>0</v>
      </c>
      <c r="LE83" s="1098">
        <f t="shared" si="223"/>
        <v>0</v>
      </c>
      <c r="LF83" s="1098">
        <f t="shared" si="223"/>
        <v>0</v>
      </c>
      <c r="LG83" s="1098">
        <f t="shared" si="223"/>
        <v>0</v>
      </c>
      <c r="LH83" s="1098">
        <f t="shared" si="223"/>
        <v>0</v>
      </c>
      <c r="LI83" s="1098">
        <f t="shared" si="223"/>
        <v>0</v>
      </c>
      <c r="LJ83" s="1098">
        <f t="shared" si="223"/>
        <v>0</v>
      </c>
      <c r="LK83" s="1098">
        <f t="shared" si="223"/>
        <v>0</v>
      </c>
      <c r="LL83" s="1098">
        <f t="shared" si="223"/>
        <v>0</v>
      </c>
      <c r="LM83" s="1098">
        <f t="shared" si="223"/>
        <v>0</v>
      </c>
      <c r="LN83" s="1098">
        <f t="shared" si="223"/>
        <v>0</v>
      </c>
      <c r="LO83" s="1098">
        <f t="shared" si="223"/>
        <v>0</v>
      </c>
      <c r="LP83" s="1098">
        <f t="shared" si="223"/>
        <v>0</v>
      </c>
      <c r="LQ83" s="1098">
        <f t="shared" si="223"/>
        <v>0</v>
      </c>
      <c r="LR83" s="1098">
        <f t="shared" si="223"/>
        <v>0</v>
      </c>
      <c r="LS83" s="1098">
        <f t="shared" si="180"/>
        <v>0</v>
      </c>
    </row>
    <row r="84" spans="1:331" ht="20.100000000000001" customHeight="1" x14ac:dyDescent="0.35">
      <c r="A84" s="668"/>
      <c r="B84" s="871"/>
      <c r="C84" s="870"/>
      <c r="D84" s="871"/>
      <c r="E84" s="871"/>
      <c r="F84" s="871"/>
      <c r="G84" s="871"/>
      <c r="H84" s="871"/>
      <c r="I84" s="871"/>
      <c r="J84" s="871" t="s">
        <v>194</v>
      </c>
      <c r="K84" s="885"/>
      <c r="L84" s="890"/>
      <c r="M84" s="892"/>
      <c r="N84" s="898">
        <v>3232</v>
      </c>
      <c r="O84" s="1252" t="s">
        <v>202</v>
      </c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635"/>
      <c r="AJ84" s="31"/>
      <c r="AK84" s="31"/>
      <c r="AL84" s="31"/>
      <c r="AM84" s="31"/>
      <c r="AN84" s="54">
        <v>0</v>
      </c>
      <c r="AO84" s="54">
        <v>0</v>
      </c>
      <c r="AP84" s="54">
        <v>0</v>
      </c>
      <c r="AQ84" s="54">
        <v>0</v>
      </c>
      <c r="AR84" s="54">
        <v>0</v>
      </c>
      <c r="AS84" s="54"/>
      <c r="AT84" s="54"/>
      <c r="AU84" s="54">
        <v>70000</v>
      </c>
      <c r="AV84" s="54">
        <v>70000</v>
      </c>
      <c r="AW84" s="54"/>
      <c r="AX84" s="54"/>
      <c r="AY84" s="54">
        <f>(BB84-AV84)</f>
        <v>30000</v>
      </c>
      <c r="AZ84" s="31"/>
      <c r="BA84" s="31"/>
      <c r="BB84" s="54">
        <v>100000</v>
      </c>
      <c r="BC84" s="54">
        <v>100000</v>
      </c>
      <c r="BD84" s="54">
        <v>0</v>
      </c>
      <c r="BE84" s="54">
        <v>33600.949999999997</v>
      </c>
      <c r="BF84" s="54">
        <v>100000</v>
      </c>
      <c r="BG84" s="54">
        <v>100000</v>
      </c>
      <c r="BH84" s="54">
        <v>80000</v>
      </c>
      <c r="BI84" s="54">
        <f>(BJ84-BH84)</f>
        <v>-20000</v>
      </c>
      <c r="BJ84" s="54">
        <v>60000</v>
      </c>
      <c r="BK84" s="54">
        <v>28522.93</v>
      </c>
      <c r="BL84" s="54">
        <f t="shared" si="31"/>
        <v>47.538216666666663</v>
      </c>
      <c r="BM84" s="54"/>
      <c r="BN84" s="54"/>
      <c r="BO84" s="54">
        <v>60000</v>
      </c>
      <c r="BP84" s="54"/>
      <c r="BQ84" s="54"/>
      <c r="BR84" s="54">
        <f>(BS84-BO84)</f>
        <v>-11878.879999998957</v>
      </c>
      <c r="BS84" s="54">
        <v>48121.120000001043</v>
      </c>
      <c r="BT84" s="54">
        <v>28522.93</v>
      </c>
      <c r="BU84" s="54">
        <f>(BY84-BO84)</f>
        <v>0</v>
      </c>
      <c r="BV84" s="54">
        <v>58121.120000000999</v>
      </c>
      <c r="BW84" s="54"/>
      <c r="BX84" s="54"/>
      <c r="BY84" s="54">
        <v>60000</v>
      </c>
      <c r="BZ84" s="54">
        <v>59978.559999999998</v>
      </c>
      <c r="CA84" s="54">
        <f t="shared" si="227"/>
        <v>59.978560000000002</v>
      </c>
      <c r="CB84" s="54">
        <f t="shared" si="228"/>
        <v>99.964266666666674</v>
      </c>
      <c r="CC84" s="54"/>
      <c r="CD84" s="54"/>
      <c r="CE84" s="54">
        <v>58121.120000000999</v>
      </c>
      <c r="CF84" s="54">
        <v>0</v>
      </c>
      <c r="CG84" s="54">
        <f t="shared" si="229"/>
        <v>0</v>
      </c>
      <c r="CH84" s="54">
        <f>(CI84-CE84)</f>
        <v>221.87999999900057</v>
      </c>
      <c r="CI84" s="54">
        <v>58343</v>
      </c>
      <c r="CJ84" s="54"/>
      <c r="CK84" s="54">
        <f t="shared" si="230"/>
        <v>0</v>
      </c>
      <c r="CL84" s="54">
        <f>(CM84-CI84)</f>
        <v>0</v>
      </c>
      <c r="CM84" s="54">
        <v>58343</v>
      </c>
      <c r="CN84" s="54"/>
      <c r="CO84" s="54">
        <f t="shared" si="231"/>
        <v>0</v>
      </c>
      <c r="CP84" s="54">
        <f>(CQ84-CM84)</f>
        <v>0</v>
      </c>
      <c r="CQ84" s="54">
        <v>58343</v>
      </c>
      <c r="CR84" s="54">
        <v>16005</v>
      </c>
      <c r="CS84" s="54">
        <f t="shared" si="232"/>
        <v>27.432596883944949</v>
      </c>
      <c r="CT84" s="54">
        <f>(CU84-CQ84)</f>
        <v>-28343</v>
      </c>
      <c r="CU84" s="54">
        <v>30000</v>
      </c>
      <c r="CV84" s="54">
        <v>16005</v>
      </c>
      <c r="CW84" s="54">
        <f t="shared" si="233"/>
        <v>53.349999999999994</v>
      </c>
      <c r="CX84" s="54">
        <f>(CY84-CU84)</f>
        <v>9690</v>
      </c>
      <c r="CY84" s="54">
        <v>39690</v>
      </c>
      <c r="CZ84" s="838"/>
      <c r="DA84" s="838"/>
      <c r="DB84" s="54">
        <v>16005</v>
      </c>
      <c r="DC84" s="838">
        <v>26568.75</v>
      </c>
      <c r="DD84" s="838">
        <f t="shared" si="235"/>
        <v>166.00281162136832</v>
      </c>
      <c r="DE84" s="838">
        <f t="shared" si="236"/>
        <v>69.91776315789474</v>
      </c>
      <c r="DF84" s="838">
        <v>39690</v>
      </c>
      <c r="DG84" s="838">
        <v>38000</v>
      </c>
      <c r="DH84" s="54">
        <v>26568.75</v>
      </c>
      <c r="DI84" s="838">
        <f t="shared" si="237"/>
        <v>69.91776315789474</v>
      </c>
      <c r="DJ84" s="54">
        <f>(DK84-DG84)</f>
        <v>0</v>
      </c>
      <c r="DK84" s="838">
        <v>38000</v>
      </c>
      <c r="DL84" s="838">
        <f t="shared" si="238"/>
        <v>104.44736842105262</v>
      </c>
      <c r="DM84" s="54">
        <f>(DN84-DK84)</f>
        <v>0</v>
      </c>
      <c r="DN84" s="838">
        <v>38000</v>
      </c>
      <c r="DO84" s="838">
        <v>26568.75</v>
      </c>
      <c r="DP84" s="838">
        <f t="shared" si="239"/>
        <v>69.91776315789474</v>
      </c>
      <c r="DQ84" s="838">
        <f>(DR84-DN84)</f>
        <v>-11430</v>
      </c>
      <c r="DR84" s="838">
        <v>26570</v>
      </c>
      <c r="DS84" s="838">
        <v>26568.75</v>
      </c>
      <c r="DT84" s="838">
        <f t="shared" si="219"/>
        <v>99.995295445991715</v>
      </c>
      <c r="DU84" s="838">
        <f>(DV84-DR84)</f>
        <v>-1.25</v>
      </c>
      <c r="DV84" s="838">
        <v>26568.75</v>
      </c>
      <c r="DW84" s="838">
        <v>30000</v>
      </c>
      <c r="DX84" s="838"/>
      <c r="DY84" s="838"/>
      <c r="DZ84" s="838">
        <v>26568.75</v>
      </c>
      <c r="EA84" s="838">
        <v>30000</v>
      </c>
      <c r="EB84" s="838">
        <v>0</v>
      </c>
      <c r="EC84" s="838">
        <f t="shared" si="220"/>
        <v>0</v>
      </c>
      <c r="ED84" s="838">
        <f>(EE84-EA84)</f>
        <v>0</v>
      </c>
      <c r="EE84" s="838">
        <v>30000</v>
      </c>
      <c r="EF84" s="838">
        <v>0</v>
      </c>
      <c r="EG84" s="838">
        <f t="shared" si="221"/>
        <v>0</v>
      </c>
      <c r="EH84" s="838" t="e">
        <f>(#REF!-EE84)</f>
        <v>#REF!</v>
      </c>
      <c r="EI84" s="838">
        <f>IFERROR(#REF!/DZ84*100,)</f>
        <v>0</v>
      </c>
      <c r="EJ84" s="838">
        <f>IFERROR(#REF!/#REF!*100,)</f>
        <v>0</v>
      </c>
      <c r="EK84" s="838">
        <v>30000</v>
      </c>
      <c r="EL84" s="838"/>
      <c r="EM84" s="838"/>
      <c r="EN84" s="838"/>
      <c r="EO84" s="838"/>
      <c r="EP84" s="838"/>
      <c r="EQ84" s="838"/>
      <c r="ER84" s="838"/>
      <c r="ES84" s="146">
        <f t="shared" si="222"/>
        <v>0</v>
      </c>
      <c r="EX84" s="739">
        <f>IF(EX$9=$K84,#REF!,0)</f>
        <v>0</v>
      </c>
      <c r="EY84" s="739">
        <f>IF(EY$9=$K84,#REF!,0)</f>
        <v>0</v>
      </c>
      <c r="EZ84" s="739">
        <f>IF(EZ$9=$K84,#REF!,0)</f>
        <v>0</v>
      </c>
      <c r="FA84" s="739">
        <f>IF(FA$9=$K84,#REF!,0)</f>
        <v>0</v>
      </c>
      <c r="FB84" s="739">
        <f>IF(FB$9=$K84,#REF!,0)</f>
        <v>0</v>
      </c>
      <c r="FC84" s="739">
        <f>IF(FC$9=$K84,#REF!,0)</f>
        <v>0</v>
      </c>
      <c r="FD84" s="739">
        <f>IF(FD$9=$K84,#REF!,0)</f>
        <v>0</v>
      </c>
      <c r="FE84" s="739">
        <f>IF(FE$9=$K84,#REF!,0)</f>
        <v>0</v>
      </c>
      <c r="FF84" s="739">
        <f>IF(FF$9=$K84,#REF!,0)</f>
        <v>0</v>
      </c>
      <c r="FG84" s="739">
        <f>IF(FG$9=$K84,#REF!,0)</f>
        <v>0</v>
      </c>
      <c r="FH84" s="739">
        <f>IF(FH$9=$K84,#REF!,0)</f>
        <v>0</v>
      </c>
      <c r="FI84" s="739">
        <f>IF(FI$9=$K84,#REF!,0)</f>
        <v>0</v>
      </c>
      <c r="FJ84" s="739">
        <f>IF(FJ$9=$K84,#REF!,0)</f>
        <v>0</v>
      </c>
      <c r="FK84" s="739">
        <f>IF(FK$9=$K84,#REF!,0)</f>
        <v>0</v>
      </c>
      <c r="FL84" s="739">
        <f>IF(FL$9=$K84,#REF!,0)</f>
        <v>0</v>
      </c>
      <c r="FM84" s="739">
        <f>IF(FM$9=$K84,#REF!,0)</f>
        <v>0</v>
      </c>
      <c r="FN84" s="739">
        <f>IF(FN$9=$K84,#REF!,0)</f>
        <v>0</v>
      </c>
      <c r="FO84" s="739">
        <f>IF(FO$9=$K84,#REF!,0)</f>
        <v>0</v>
      </c>
      <c r="FP84" s="739">
        <f>IF(FP$9=$K84,#REF!,0)</f>
        <v>0</v>
      </c>
      <c r="FQ84" s="739">
        <f>IF(FQ$9=$K84,#REF!,0)</f>
        <v>0</v>
      </c>
      <c r="FU84" s="739">
        <f t="shared" si="258"/>
        <v>0</v>
      </c>
      <c r="FV84" s="739">
        <f t="shared" si="258"/>
        <v>0</v>
      </c>
      <c r="FW84" s="739">
        <f t="shared" si="258"/>
        <v>0</v>
      </c>
      <c r="FX84" s="739">
        <f t="shared" si="258"/>
        <v>0</v>
      </c>
      <c r="FY84" s="739">
        <f t="shared" si="258"/>
        <v>0</v>
      </c>
      <c r="FZ84" s="739">
        <f t="shared" si="258"/>
        <v>0</v>
      </c>
      <c r="GA84" s="739">
        <f t="shared" si="258"/>
        <v>0</v>
      </c>
      <c r="GB84" s="739">
        <f t="shared" si="258"/>
        <v>0</v>
      </c>
      <c r="GC84" s="739">
        <f t="shared" si="258"/>
        <v>0</v>
      </c>
      <c r="GD84" s="739">
        <f t="shared" si="258"/>
        <v>0</v>
      </c>
      <c r="GE84" s="739">
        <f t="shared" si="259"/>
        <v>0</v>
      </c>
      <c r="GF84" s="739">
        <f t="shared" si="259"/>
        <v>0</v>
      </c>
      <c r="GG84" s="739">
        <f t="shared" si="259"/>
        <v>0</v>
      </c>
      <c r="GH84" s="739">
        <f t="shared" si="259"/>
        <v>0</v>
      </c>
      <c r="GI84" s="739">
        <f t="shared" si="259"/>
        <v>0</v>
      </c>
      <c r="GJ84" s="739">
        <f t="shared" si="259"/>
        <v>0</v>
      </c>
      <c r="GK84" s="739">
        <f t="shared" si="259"/>
        <v>0</v>
      </c>
      <c r="GL84" s="739">
        <f t="shared" si="259"/>
        <v>0</v>
      </c>
      <c r="GM84" s="739">
        <f t="shared" si="259"/>
        <v>0</v>
      </c>
      <c r="GN84" s="739">
        <f t="shared" si="259"/>
        <v>0</v>
      </c>
      <c r="GQ84" s="1098">
        <f>IF(GQ$9=$N84,#REF!,0)</f>
        <v>0</v>
      </c>
      <c r="GR84" s="1098">
        <f>IF(GR$9=$N84,#REF!,0)</f>
        <v>0</v>
      </c>
      <c r="GS84" s="1098">
        <f>IF(GS$9=$N84,#REF!,0)</f>
        <v>0</v>
      </c>
      <c r="GT84" s="1098">
        <f>IF(GT$9=$N84,#REF!,0)</f>
        <v>0</v>
      </c>
      <c r="GU84" s="1098">
        <f>IF(GU$9=$N84,#REF!,0)</f>
        <v>0</v>
      </c>
      <c r="GV84" s="1098">
        <f>IF(GV$9=$N84,#REF!,0)</f>
        <v>0</v>
      </c>
      <c r="GW84" s="1098">
        <f>IF(GW$9=$N84,#REF!,0)</f>
        <v>0</v>
      </c>
      <c r="GX84" s="1098">
        <f>IF(GX$9=$N84,#REF!,0)</f>
        <v>0</v>
      </c>
      <c r="GY84" s="1098">
        <f>IF(GY$9=$N84,#REF!,0)</f>
        <v>0</v>
      </c>
      <c r="GZ84" s="1098">
        <f>IF(GZ$9=$N84,#REF!,0)</f>
        <v>0</v>
      </c>
      <c r="HA84" s="1098">
        <f>IF(HA$9=$N84,#REF!,0)</f>
        <v>0</v>
      </c>
      <c r="HB84" s="1098">
        <f>IF(HB$9=$N84,#REF!,0)</f>
        <v>0</v>
      </c>
      <c r="HC84" s="1098">
        <f>IF(HC$9=$N84,#REF!,0)</f>
        <v>0</v>
      </c>
      <c r="HD84" s="1098">
        <f>IF(HD$9=$N84,#REF!,0)</f>
        <v>0</v>
      </c>
      <c r="HE84" s="1098">
        <f>IF(HE$9=$N84,#REF!,0)</f>
        <v>0</v>
      </c>
      <c r="HF84" s="1098">
        <f>IF(HF$9=$N84,#REF!,0)</f>
        <v>0</v>
      </c>
      <c r="HG84" s="1098">
        <f>IF(HG$9=$N84,#REF!,0)</f>
        <v>0</v>
      </c>
      <c r="HH84" s="1098">
        <f>IF(HH$9=$N84,#REF!,0)</f>
        <v>0</v>
      </c>
      <c r="HI84" s="1098">
        <f>IF(HI$9=$N84,#REF!,0)</f>
        <v>0</v>
      </c>
      <c r="HJ84" s="1098" t="e">
        <f>IF(HJ$9=$N84,#REF!,0)</f>
        <v>#REF!</v>
      </c>
      <c r="HK84" s="1098">
        <f>IF(HK$9=$N84,#REF!,0)</f>
        <v>0</v>
      </c>
      <c r="HL84" s="1098">
        <f>IF(HL$9=$N84,#REF!,0)</f>
        <v>0</v>
      </c>
      <c r="HM84" s="1098">
        <f>IF(HM$9=$N84,#REF!,0)</f>
        <v>0</v>
      </c>
      <c r="HN84" s="1098">
        <f>IF(HN$9=$N84,#REF!,0)</f>
        <v>0</v>
      </c>
      <c r="HO84" s="1098">
        <f>IF(HO$9=$N84,#REF!,0)</f>
        <v>0</v>
      </c>
      <c r="HP84" s="1098">
        <f>IF(HP$9=$N84,#REF!,0)</f>
        <v>0</v>
      </c>
      <c r="HQ84" s="1098">
        <f>IF(HQ$9=$N84,#REF!,0)</f>
        <v>0</v>
      </c>
      <c r="HR84" s="1098">
        <f>IF(HR$9=$N84,#REF!,0)</f>
        <v>0</v>
      </c>
      <c r="HS84" s="1098">
        <f>IF(HS$9=$N84,#REF!,0)</f>
        <v>0</v>
      </c>
      <c r="HT84" s="1098">
        <f>IF(HT$9=$N84,#REF!,0)</f>
        <v>0</v>
      </c>
      <c r="HU84" s="1098">
        <f>IF(HU$9=$N84,#REF!,0)</f>
        <v>0</v>
      </c>
      <c r="HV84" s="1098">
        <f>IF(HV$9=$N84,#REF!,0)</f>
        <v>0</v>
      </c>
      <c r="HW84" s="1098">
        <f>IF(HW$9=$N84,#REF!,0)</f>
        <v>0</v>
      </c>
      <c r="HX84" s="1098">
        <f>IF(HX$9=$N84,#REF!,0)</f>
        <v>0</v>
      </c>
      <c r="HY84" s="1098">
        <f>IF(HY$9=$N84,#REF!,0)</f>
        <v>0</v>
      </c>
      <c r="HZ84" s="1098">
        <f>IF(HZ$9=$N84,#REF!,0)</f>
        <v>0</v>
      </c>
      <c r="IA84" s="1098">
        <f>IF(IA$9=$N84,#REF!,0)</f>
        <v>0</v>
      </c>
      <c r="IB84" s="1098">
        <f>IF(IB$9=$N84,#REF!,0)</f>
        <v>0</v>
      </c>
      <c r="IC84" s="1098">
        <f>IF(IC$9=$N84,#REF!,0)</f>
        <v>0</v>
      </c>
      <c r="ID84" s="1098">
        <f>IF(ID$9=$N84,#REF!,0)</f>
        <v>0</v>
      </c>
      <c r="IE84" s="1098">
        <f>IF(IE$9=$N84,#REF!,0)</f>
        <v>0</v>
      </c>
      <c r="IF84" s="1098">
        <f>IF(IF$9=$N84,#REF!,0)</f>
        <v>0</v>
      </c>
      <c r="IG84" s="1098">
        <f>IF(IG$9=$N84,#REF!,0)</f>
        <v>0</v>
      </c>
      <c r="IH84" s="1098">
        <f>IF(IH$9=$N84,#REF!,0)</f>
        <v>0</v>
      </c>
      <c r="II84" s="1098">
        <f>IF(II$9=$N84,#REF!,0)</f>
        <v>0</v>
      </c>
      <c r="IJ84" s="1098">
        <f>IF(IJ$9=$N84,#REF!,0)</f>
        <v>0</v>
      </c>
      <c r="IK84" s="1098">
        <f>IF(IK$9=$N84,#REF!,0)</f>
        <v>0</v>
      </c>
      <c r="IL84" s="1098">
        <f>IF(IL$9=$N84,#REF!,0)</f>
        <v>0</v>
      </c>
      <c r="IM84" s="1098">
        <f>IF(IM$9=$N84,#REF!,0)</f>
        <v>0</v>
      </c>
      <c r="IN84" s="1098">
        <f>IF(IN$9=$N84,#REF!,0)</f>
        <v>0</v>
      </c>
      <c r="IO84" s="1098">
        <f>IF(IO$9=$N84,#REF!,0)</f>
        <v>0</v>
      </c>
      <c r="IP84" s="1098">
        <f>IF(IP$9=$N84,#REF!,0)</f>
        <v>0</v>
      </c>
      <c r="IQ84" s="1098">
        <f>IF(IQ$9=$N84,#REF!,0)</f>
        <v>0</v>
      </c>
      <c r="IR84" s="1098">
        <f>IF(IR$9=$N84,#REF!,0)</f>
        <v>0</v>
      </c>
      <c r="IS84" s="1098">
        <f>IF(IS$9=$N84,#REF!,0)</f>
        <v>0</v>
      </c>
      <c r="IT84" s="1098">
        <f>IF(IT$9=$N84,#REF!,0)</f>
        <v>0</v>
      </c>
      <c r="IU84" s="1098">
        <f>IF(IU$9=$N84,#REF!,0)</f>
        <v>0</v>
      </c>
      <c r="IV84" s="1098">
        <f>IF(IV$9=$N84,#REF!,0)</f>
        <v>0</v>
      </c>
      <c r="IW84" s="1098">
        <f>IF(IW$9=$N84,#REF!,0)</f>
        <v>0</v>
      </c>
      <c r="IX84" s="1098">
        <f>IF(IX$9=$N84,#REF!,0)</f>
        <v>0</v>
      </c>
      <c r="IY84" s="1098">
        <f>IF(IY$9=$N84,#REF!,0)</f>
        <v>0</v>
      </c>
      <c r="IZ84" s="1098">
        <f>IF(IZ$9=$N84,#REF!,0)</f>
        <v>0</v>
      </c>
      <c r="JA84" s="1098">
        <f>IF(JA$9=$N84,#REF!,0)</f>
        <v>0</v>
      </c>
      <c r="JB84" s="1098">
        <f>IF(JB$9=$N84,#REF!,0)</f>
        <v>0</v>
      </c>
      <c r="JC84" s="1098">
        <f>IF(JC$9=$N84,#REF!,0)</f>
        <v>0</v>
      </c>
      <c r="JD84" s="1098">
        <f>IF(JD$9=$N84,#REF!,0)</f>
        <v>0</v>
      </c>
      <c r="JE84" s="1098">
        <f>IF(JE$9=$N84,#REF!,0)</f>
        <v>0</v>
      </c>
      <c r="JF84" s="1098">
        <f>IF(JF$9=$N84,#REF!,0)</f>
        <v>0</v>
      </c>
      <c r="JG84" s="1098">
        <f>IF(JG$9=$N84,#REF!,0)</f>
        <v>0</v>
      </c>
      <c r="JH84" s="1098">
        <f>IF(JH$9=$N84,#REF!,0)</f>
        <v>0</v>
      </c>
      <c r="JI84" s="1098">
        <f>IF(JI$9=$N84,#REF!,0)</f>
        <v>0</v>
      </c>
      <c r="JJ84" s="1098">
        <f>IF(JJ$9=$N84,#REF!,0)</f>
        <v>0</v>
      </c>
      <c r="JK84" s="1098">
        <f>IF(JK$9=$N84,#REF!,0)</f>
        <v>0</v>
      </c>
      <c r="JL84" s="1098">
        <f>IF(JL$9=$N84,#REF!,0)</f>
        <v>0</v>
      </c>
      <c r="JM84" s="1098">
        <f>IF(JM$9=$N84,#REF!,0)</f>
        <v>0</v>
      </c>
      <c r="JN84" s="1098">
        <f>IF(JN$9=$N84,#REF!,0)</f>
        <v>0</v>
      </c>
      <c r="JO84" s="1098">
        <f>IF(JO$9=$N84,#REF!,0)</f>
        <v>0</v>
      </c>
      <c r="JP84" s="1098">
        <f>IF(JP$9=$N84,#REF!,0)</f>
        <v>0</v>
      </c>
      <c r="JQ84" s="1098">
        <f>IF(JQ$9=$N84,#REF!,0)</f>
        <v>0</v>
      </c>
      <c r="JR84" s="1098">
        <f>IF(JR$9=$N84,#REF!,0)</f>
        <v>0</v>
      </c>
      <c r="JS84" s="1098">
        <f>IF(JS$9=$N84,#REF!,0)</f>
        <v>0</v>
      </c>
      <c r="JT84" s="1098">
        <f>IF(JT$9=$N84,#REF!,0)</f>
        <v>0</v>
      </c>
      <c r="JU84" s="1098">
        <f>IF(JU$9=$N84,#REF!,0)</f>
        <v>0</v>
      </c>
      <c r="JV84" s="1098">
        <f>IF(JV$9=$N84,#REF!,0)</f>
        <v>0</v>
      </c>
      <c r="JW84" s="1098">
        <f>IF(JW$9=$N84,#REF!,0)</f>
        <v>0</v>
      </c>
      <c r="JX84" s="681"/>
      <c r="JZ84" s="681">
        <f t="shared" ref="JZ84:KJ94" si="265">IF(JZ$9=$L84,$DY84,0)</f>
        <v>0</v>
      </c>
      <c r="KA84" s="681">
        <f t="shared" si="265"/>
        <v>0</v>
      </c>
      <c r="KB84" s="681">
        <f t="shared" si="265"/>
        <v>0</v>
      </c>
      <c r="KC84" s="681">
        <f t="shared" si="265"/>
        <v>0</v>
      </c>
      <c r="KD84" s="681">
        <f t="shared" si="265"/>
        <v>0</v>
      </c>
      <c r="KE84" s="681">
        <f t="shared" si="265"/>
        <v>0</v>
      </c>
      <c r="KF84" s="681">
        <f t="shared" si="265"/>
        <v>0</v>
      </c>
      <c r="KG84" s="681">
        <f t="shared" si="265"/>
        <v>0</v>
      </c>
      <c r="KH84" s="681">
        <f t="shared" si="265"/>
        <v>0</v>
      </c>
      <c r="KI84" s="681">
        <f t="shared" si="265"/>
        <v>0</v>
      </c>
      <c r="KJ84" s="681">
        <f t="shared" si="265"/>
        <v>0</v>
      </c>
      <c r="KN84" s="1098">
        <f t="shared" si="242"/>
        <v>0</v>
      </c>
      <c r="KO84" s="1098">
        <f t="shared" si="242"/>
        <v>0</v>
      </c>
      <c r="KP84" s="1098">
        <f t="shared" si="242"/>
        <v>0</v>
      </c>
      <c r="KQ84" s="1098">
        <f t="shared" si="242"/>
        <v>0</v>
      </c>
      <c r="KR84" s="1098">
        <f t="shared" si="242"/>
        <v>0</v>
      </c>
      <c r="KS84" s="1098">
        <f t="shared" si="242"/>
        <v>0</v>
      </c>
      <c r="KT84" s="1098">
        <f t="shared" si="242"/>
        <v>0</v>
      </c>
      <c r="KU84" s="1098">
        <f t="shared" si="242"/>
        <v>0</v>
      </c>
      <c r="KV84" s="1098">
        <f t="shared" si="242"/>
        <v>0</v>
      </c>
      <c r="KW84" s="1098">
        <f t="shared" si="242"/>
        <v>0</v>
      </c>
      <c r="KX84" s="1098">
        <f t="shared" si="242"/>
        <v>0</v>
      </c>
      <c r="KY84" s="1098">
        <f t="shared" si="242"/>
        <v>0</v>
      </c>
      <c r="KZ84" s="1098">
        <f t="shared" si="242"/>
        <v>0</v>
      </c>
      <c r="LA84" s="1098">
        <f t="shared" si="242"/>
        <v>0</v>
      </c>
      <c r="LB84" s="1098">
        <f t="shared" si="242"/>
        <v>0</v>
      </c>
      <c r="LC84" s="1098">
        <f t="shared" si="223"/>
        <v>0</v>
      </c>
      <c r="LD84" s="1098">
        <f t="shared" si="223"/>
        <v>0</v>
      </c>
      <c r="LE84" s="1098">
        <f t="shared" si="223"/>
        <v>0</v>
      </c>
      <c r="LF84" s="1098">
        <f t="shared" si="223"/>
        <v>0</v>
      </c>
      <c r="LG84" s="1098">
        <f t="shared" si="223"/>
        <v>0</v>
      </c>
      <c r="LH84" s="1098">
        <f t="shared" si="223"/>
        <v>0</v>
      </c>
      <c r="LI84" s="1098">
        <f t="shared" si="223"/>
        <v>0</v>
      </c>
      <c r="LJ84" s="1098">
        <f t="shared" si="223"/>
        <v>0</v>
      </c>
      <c r="LK84" s="1098">
        <f t="shared" si="223"/>
        <v>0</v>
      </c>
      <c r="LL84" s="1098">
        <f t="shared" si="223"/>
        <v>0</v>
      </c>
      <c r="LM84" s="1098">
        <f t="shared" si="223"/>
        <v>0</v>
      </c>
      <c r="LN84" s="1098">
        <f t="shared" si="223"/>
        <v>0</v>
      </c>
      <c r="LO84" s="1098">
        <f t="shared" si="223"/>
        <v>0</v>
      </c>
      <c r="LP84" s="1098">
        <f t="shared" si="223"/>
        <v>0</v>
      </c>
      <c r="LQ84" s="1098">
        <f t="shared" si="223"/>
        <v>0</v>
      </c>
      <c r="LR84" s="1098">
        <f t="shared" si="223"/>
        <v>0</v>
      </c>
      <c r="LS84" s="1098">
        <f t="shared" si="180"/>
        <v>0</v>
      </c>
    </row>
    <row r="85" spans="1:331" ht="20.100000000000001" customHeight="1" x14ac:dyDescent="0.35">
      <c r="A85" s="684" t="s">
        <v>270</v>
      </c>
      <c r="B85" s="684" t="s">
        <v>270</v>
      </c>
      <c r="C85" s="571"/>
      <c r="D85" s="684"/>
      <c r="E85" s="684"/>
      <c r="F85" s="684"/>
      <c r="G85" s="684" t="s">
        <v>9</v>
      </c>
      <c r="H85" s="684"/>
      <c r="I85" s="684"/>
      <c r="J85" s="684" t="s">
        <v>194</v>
      </c>
      <c r="K85" s="588"/>
      <c r="L85" s="548" t="s">
        <v>277</v>
      </c>
      <c r="M85" s="548"/>
      <c r="N85" s="548"/>
      <c r="O85" s="1349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616"/>
      <c r="AJ85" s="36"/>
      <c r="AK85" s="36"/>
      <c r="AL85" s="36"/>
      <c r="AM85" s="36"/>
      <c r="AN85" s="566">
        <f t="shared" ref="AN85:AY85" si="266">AN88</f>
        <v>0</v>
      </c>
      <c r="AO85" s="566">
        <f t="shared" si="266"/>
        <v>0</v>
      </c>
      <c r="AP85" s="566">
        <f t="shared" si="266"/>
        <v>0</v>
      </c>
      <c r="AQ85" s="566">
        <f t="shared" si="266"/>
        <v>0</v>
      </c>
      <c r="AR85" s="566">
        <f t="shared" si="266"/>
        <v>0</v>
      </c>
      <c r="AS85" s="566">
        <f t="shared" si="266"/>
        <v>0</v>
      </c>
      <c r="AT85" s="566">
        <f t="shared" si="266"/>
        <v>0</v>
      </c>
      <c r="AU85" s="566">
        <f t="shared" si="266"/>
        <v>10000</v>
      </c>
      <c r="AV85" s="566">
        <f t="shared" si="266"/>
        <v>10000</v>
      </c>
      <c r="AW85" s="566">
        <f t="shared" si="266"/>
        <v>10000</v>
      </c>
      <c r="AX85" s="566">
        <f t="shared" si="266"/>
        <v>10000</v>
      </c>
      <c r="AY85" s="566">
        <f t="shared" si="266"/>
        <v>436312.25</v>
      </c>
      <c r="AZ85" s="31"/>
      <c r="BA85" s="31"/>
      <c r="BB85" s="566">
        <f t="shared" ref="BB85:BK85" si="267">BB88</f>
        <v>446312.25</v>
      </c>
      <c r="BC85" s="566">
        <f t="shared" si="267"/>
        <v>446312.25</v>
      </c>
      <c r="BD85" s="566">
        <f t="shared" si="267"/>
        <v>122461</v>
      </c>
      <c r="BE85" s="566">
        <f t="shared" si="267"/>
        <v>253710.88</v>
      </c>
      <c r="BF85" s="566">
        <f t="shared" si="267"/>
        <v>456312.25</v>
      </c>
      <c r="BG85" s="566">
        <f t="shared" si="267"/>
        <v>487111.22</v>
      </c>
      <c r="BH85" s="566">
        <f t="shared" si="267"/>
        <v>238003</v>
      </c>
      <c r="BI85" s="566">
        <f>BI88</f>
        <v>387693</v>
      </c>
      <c r="BJ85" s="566">
        <f>BJ88</f>
        <v>625696</v>
      </c>
      <c r="BK85" s="566">
        <f t="shared" si="267"/>
        <v>100975.03</v>
      </c>
      <c r="BL85" s="566">
        <f t="shared" si="31"/>
        <v>16.138033485910093</v>
      </c>
      <c r="BM85" s="566"/>
      <c r="BN85" s="566"/>
      <c r="BO85" s="566">
        <f>BO88</f>
        <v>106975.03</v>
      </c>
      <c r="BP85" s="566"/>
      <c r="BQ85" s="566"/>
      <c r="BR85" s="566">
        <f t="shared" ref="BR85:BY85" si="268">BR88</f>
        <v>683024.97</v>
      </c>
      <c r="BS85" s="566">
        <f t="shared" si="268"/>
        <v>790000</v>
      </c>
      <c r="BT85" s="566">
        <f>BT88</f>
        <v>100975.03</v>
      </c>
      <c r="BU85" s="566">
        <f t="shared" si="268"/>
        <v>6865.92</v>
      </c>
      <c r="BV85" s="566">
        <f t="shared" si="268"/>
        <v>790000</v>
      </c>
      <c r="BW85" s="566"/>
      <c r="BX85" s="566"/>
      <c r="BY85" s="566">
        <f t="shared" si="268"/>
        <v>113840.95</v>
      </c>
      <c r="BZ85" s="566">
        <f>BZ88</f>
        <v>113767.51</v>
      </c>
      <c r="CA85" s="566">
        <f t="shared" si="227"/>
        <v>23.355551120337569</v>
      </c>
      <c r="CB85" s="566">
        <f t="shared" si="228"/>
        <v>99.935488943126344</v>
      </c>
      <c r="CC85" s="566">
        <f>CC88</f>
        <v>150000</v>
      </c>
      <c r="CD85" s="566">
        <f>CD88</f>
        <v>150000</v>
      </c>
      <c r="CE85" s="566">
        <f>CE88</f>
        <v>1250000</v>
      </c>
      <c r="CF85" s="566">
        <f>CF88</f>
        <v>0</v>
      </c>
      <c r="CG85" s="566">
        <f t="shared" si="229"/>
        <v>0</v>
      </c>
      <c r="CH85" s="566">
        <f>CH88</f>
        <v>0</v>
      </c>
      <c r="CI85" s="566">
        <f>CI88</f>
        <v>1250000</v>
      </c>
      <c r="CJ85" s="566"/>
      <c r="CK85" s="566">
        <f t="shared" si="230"/>
        <v>0</v>
      </c>
      <c r="CL85" s="566">
        <f>CL88</f>
        <v>-80000</v>
      </c>
      <c r="CM85" s="566">
        <f>CM88</f>
        <v>1170000</v>
      </c>
      <c r="CN85" s="566"/>
      <c r="CO85" s="566">
        <f t="shared" si="231"/>
        <v>0</v>
      </c>
      <c r="CP85" s="566">
        <f>CP88</f>
        <v>0</v>
      </c>
      <c r="CQ85" s="566">
        <f>CQ88</f>
        <v>1170000</v>
      </c>
      <c r="CR85" s="566">
        <f>CR88</f>
        <v>341784.56</v>
      </c>
      <c r="CS85" s="566">
        <f t="shared" si="232"/>
        <v>29.212355555555558</v>
      </c>
      <c r="CT85" s="566">
        <f>CT88</f>
        <v>30000</v>
      </c>
      <c r="CU85" s="566">
        <f>CU88</f>
        <v>1200000</v>
      </c>
      <c r="CV85" s="566">
        <f>CV88</f>
        <v>341784.56</v>
      </c>
      <c r="CW85" s="566">
        <f t="shared" si="233"/>
        <v>28.482046666666665</v>
      </c>
      <c r="CX85" s="566">
        <f t="shared" ref="CX85:DH85" si="269">CX88</f>
        <v>0</v>
      </c>
      <c r="CY85" s="566">
        <f t="shared" si="269"/>
        <v>1200000</v>
      </c>
      <c r="CZ85" s="566">
        <f t="shared" si="269"/>
        <v>0</v>
      </c>
      <c r="DA85" s="566">
        <f t="shared" si="269"/>
        <v>0</v>
      </c>
      <c r="DB85" s="566">
        <f>DB88</f>
        <v>0</v>
      </c>
      <c r="DC85" s="566">
        <f>DC88</f>
        <v>27835.25</v>
      </c>
      <c r="DD85" s="566">
        <f t="shared" si="235"/>
        <v>0</v>
      </c>
      <c r="DE85" s="566">
        <f t="shared" si="236"/>
        <v>30.928055555555556</v>
      </c>
      <c r="DF85" s="566">
        <f>DF88</f>
        <v>1200000</v>
      </c>
      <c r="DG85" s="566">
        <f t="shared" si="269"/>
        <v>0</v>
      </c>
      <c r="DH85" s="566">
        <f t="shared" si="269"/>
        <v>0</v>
      </c>
      <c r="DI85" s="566">
        <f t="shared" si="237"/>
        <v>0</v>
      </c>
      <c r="DJ85" s="566">
        <f>DJ88</f>
        <v>90000</v>
      </c>
      <c r="DK85" s="566">
        <f>DK88</f>
        <v>90000</v>
      </c>
      <c r="DL85" s="566">
        <f t="shared" si="238"/>
        <v>1333.3333333333335</v>
      </c>
      <c r="DM85" s="566">
        <f>DM88</f>
        <v>-60000</v>
      </c>
      <c r="DN85" s="566">
        <f>DN88</f>
        <v>30000</v>
      </c>
      <c r="DO85" s="566">
        <f>DO88</f>
        <v>27835.25</v>
      </c>
      <c r="DP85" s="566">
        <f t="shared" si="239"/>
        <v>92.784166666666664</v>
      </c>
      <c r="DQ85" s="566">
        <f>DQ88</f>
        <v>-2164</v>
      </c>
      <c r="DR85" s="566">
        <f>DR88</f>
        <v>27836</v>
      </c>
      <c r="DS85" s="566">
        <f>DS88</f>
        <v>27835.25</v>
      </c>
      <c r="DT85" s="566">
        <f t="shared" ref="DT85:DT111" si="270">IFERROR(DS85/DR85*100,)</f>
        <v>99.99730564736312</v>
      </c>
      <c r="DU85" s="566">
        <f t="shared" ref="DU85:EB85" si="271">DU88</f>
        <v>49249.25</v>
      </c>
      <c r="DV85" s="566">
        <f t="shared" si="271"/>
        <v>77085.25</v>
      </c>
      <c r="DW85" s="566">
        <f t="shared" si="271"/>
        <v>0</v>
      </c>
      <c r="DX85" s="566">
        <f t="shared" si="271"/>
        <v>0</v>
      </c>
      <c r="DY85" s="566">
        <f t="shared" si="271"/>
        <v>0</v>
      </c>
      <c r="DZ85" s="566">
        <f>DZ88</f>
        <v>27835.25</v>
      </c>
      <c r="EA85" s="566">
        <f t="shared" si="271"/>
        <v>0</v>
      </c>
      <c r="EB85" s="566">
        <f t="shared" si="271"/>
        <v>0</v>
      </c>
      <c r="EC85" s="566">
        <f t="shared" si="220"/>
        <v>0</v>
      </c>
      <c r="ED85" s="566">
        <f>ED88</f>
        <v>1300</v>
      </c>
      <c r="EE85" s="566">
        <f>EE88</f>
        <v>1300</v>
      </c>
      <c r="EF85" s="566">
        <f>EF88</f>
        <v>0</v>
      </c>
      <c r="EG85" s="566">
        <f t="shared" si="221"/>
        <v>0</v>
      </c>
      <c r="EH85" s="566" t="e">
        <f>EH88</f>
        <v>#REF!</v>
      </c>
      <c r="EI85" s="566">
        <f>IFERROR(#REF!/DZ85*100,)</f>
        <v>0</v>
      </c>
      <c r="EJ85" s="566">
        <f>IFERROR(#REF!/#REF!*100,)</f>
        <v>0</v>
      </c>
      <c r="EK85" s="566">
        <f t="shared" ref="EK85:EM85" si="272">EK88</f>
        <v>0</v>
      </c>
      <c r="EL85" s="566">
        <f t="shared" si="272"/>
        <v>0</v>
      </c>
      <c r="EM85" s="566">
        <f t="shared" si="272"/>
        <v>0</v>
      </c>
      <c r="EN85" s="946"/>
      <c r="EO85" s="946"/>
      <c r="EP85" s="946"/>
      <c r="EQ85" s="946"/>
      <c r="ER85" s="946"/>
      <c r="ES85" s="146">
        <f t="shared" si="222"/>
        <v>0</v>
      </c>
      <c r="EX85" s="739">
        <f>IF(EX$9=$K85,#REF!,0)</f>
        <v>0</v>
      </c>
      <c r="EY85" s="739">
        <f>IF(EY$9=$K85,#REF!,0)</f>
        <v>0</v>
      </c>
      <c r="EZ85" s="739">
        <f>IF(EZ$9=$K85,#REF!,0)</f>
        <v>0</v>
      </c>
      <c r="FA85" s="739">
        <f>IF(FA$9=$K85,#REF!,0)</f>
        <v>0</v>
      </c>
      <c r="FB85" s="739">
        <f>IF(FB$9=$K85,#REF!,0)</f>
        <v>0</v>
      </c>
      <c r="FC85" s="739">
        <f>IF(FC$9=$K85,#REF!,0)</f>
        <v>0</v>
      </c>
      <c r="FD85" s="739">
        <f>IF(FD$9=$K85,#REF!,0)</f>
        <v>0</v>
      </c>
      <c r="FE85" s="739">
        <f>IF(FE$9=$K85,#REF!,0)</f>
        <v>0</v>
      </c>
      <c r="FF85" s="739">
        <f>IF(FF$9=$K85,#REF!,0)</f>
        <v>0</v>
      </c>
      <c r="FG85" s="739">
        <f>IF(FG$9=$K85,#REF!,0)</f>
        <v>0</v>
      </c>
      <c r="FH85" s="739">
        <f>IF(FH$9=$K85,#REF!,0)</f>
        <v>0</v>
      </c>
      <c r="FI85" s="739">
        <f>IF(FI$9=$K85,#REF!,0)</f>
        <v>0</v>
      </c>
      <c r="FJ85" s="739">
        <f>IF(FJ$9=$K85,#REF!,0)</f>
        <v>0</v>
      </c>
      <c r="FK85" s="739">
        <f>IF(FK$9=$K85,#REF!,0)</f>
        <v>0</v>
      </c>
      <c r="FL85" s="739">
        <f>IF(FL$9=$K85,#REF!,0)</f>
        <v>0</v>
      </c>
      <c r="FM85" s="739">
        <f>IF(FM$9=$K85,#REF!,0)</f>
        <v>0</v>
      </c>
      <c r="FN85" s="739">
        <f>IF(FN$9=$K85,#REF!,0)</f>
        <v>0</v>
      </c>
      <c r="FO85" s="739">
        <f>IF(FO$9=$K85,#REF!,0)</f>
        <v>0</v>
      </c>
      <c r="FP85" s="739">
        <f>IF(FP$9=$K85,#REF!,0)</f>
        <v>0</v>
      </c>
      <c r="FQ85" s="739">
        <f>IF(FQ$9=$K85,#REF!,0)</f>
        <v>0</v>
      </c>
      <c r="FU85" s="739">
        <f t="shared" si="258"/>
        <v>0</v>
      </c>
      <c r="FV85" s="739">
        <f t="shared" si="258"/>
        <v>0</v>
      </c>
      <c r="FW85" s="739">
        <f t="shared" si="258"/>
        <v>0</v>
      </c>
      <c r="FX85" s="739">
        <f t="shared" si="258"/>
        <v>0</v>
      </c>
      <c r="FY85" s="739">
        <f t="shared" si="258"/>
        <v>0</v>
      </c>
      <c r="FZ85" s="739">
        <f t="shared" si="258"/>
        <v>0</v>
      </c>
      <c r="GA85" s="739">
        <f t="shared" si="258"/>
        <v>0</v>
      </c>
      <c r="GB85" s="739">
        <f t="shared" si="258"/>
        <v>0</v>
      </c>
      <c r="GC85" s="739">
        <f t="shared" si="258"/>
        <v>0</v>
      </c>
      <c r="GD85" s="739">
        <f t="shared" si="258"/>
        <v>0</v>
      </c>
      <c r="GE85" s="739">
        <f t="shared" si="259"/>
        <v>0</v>
      </c>
      <c r="GF85" s="739">
        <f t="shared" si="259"/>
        <v>0</v>
      </c>
      <c r="GG85" s="739">
        <f t="shared" si="259"/>
        <v>0</v>
      </c>
      <c r="GH85" s="739">
        <f t="shared" si="259"/>
        <v>0</v>
      </c>
      <c r="GI85" s="739">
        <f t="shared" si="259"/>
        <v>0</v>
      </c>
      <c r="GJ85" s="739">
        <f t="shared" si="259"/>
        <v>0</v>
      </c>
      <c r="GK85" s="739">
        <f t="shared" si="259"/>
        <v>0</v>
      </c>
      <c r="GL85" s="739">
        <f t="shared" si="259"/>
        <v>0</v>
      </c>
      <c r="GM85" s="739">
        <f t="shared" si="259"/>
        <v>0</v>
      </c>
      <c r="GN85" s="739">
        <f t="shared" si="259"/>
        <v>0</v>
      </c>
      <c r="GQ85" s="1098">
        <f>IF(GQ$9=$N85,#REF!,0)</f>
        <v>0</v>
      </c>
      <c r="GR85" s="1098">
        <f>IF(GR$9=$N85,#REF!,0)</f>
        <v>0</v>
      </c>
      <c r="GS85" s="1098">
        <f>IF(GS$9=$N85,#REF!,0)</f>
        <v>0</v>
      </c>
      <c r="GT85" s="1098">
        <f>IF(GT$9=$N85,#REF!,0)</f>
        <v>0</v>
      </c>
      <c r="GU85" s="1098">
        <f>IF(GU$9=$N85,#REF!,0)</f>
        <v>0</v>
      </c>
      <c r="GV85" s="1098">
        <f>IF(GV$9=$N85,#REF!,0)</f>
        <v>0</v>
      </c>
      <c r="GW85" s="1098">
        <f>IF(GW$9=$N85,#REF!,0)</f>
        <v>0</v>
      </c>
      <c r="GX85" s="1098">
        <f>IF(GX$9=$N85,#REF!,0)</f>
        <v>0</v>
      </c>
      <c r="GY85" s="1098">
        <f>IF(GY$9=$N85,#REF!,0)</f>
        <v>0</v>
      </c>
      <c r="GZ85" s="1098">
        <f>IF(GZ$9=$N85,#REF!,0)</f>
        <v>0</v>
      </c>
      <c r="HA85" s="1098">
        <f>IF(HA$9=$N85,#REF!,0)</f>
        <v>0</v>
      </c>
      <c r="HB85" s="1098">
        <f>IF(HB$9=$N85,#REF!,0)</f>
        <v>0</v>
      </c>
      <c r="HC85" s="1098">
        <f>IF(HC$9=$N85,#REF!,0)</f>
        <v>0</v>
      </c>
      <c r="HD85" s="1098">
        <f>IF(HD$9=$N85,#REF!,0)</f>
        <v>0</v>
      </c>
      <c r="HE85" s="1098">
        <f>IF(HE$9=$N85,#REF!,0)</f>
        <v>0</v>
      </c>
      <c r="HF85" s="1098">
        <f>IF(HF$9=$N85,#REF!,0)</f>
        <v>0</v>
      </c>
      <c r="HG85" s="1098">
        <f>IF(HG$9=$N85,#REF!,0)</f>
        <v>0</v>
      </c>
      <c r="HH85" s="1098">
        <f>IF(HH$9=$N85,#REF!,0)</f>
        <v>0</v>
      </c>
      <c r="HI85" s="1098">
        <f>IF(HI$9=$N85,#REF!,0)</f>
        <v>0</v>
      </c>
      <c r="HJ85" s="1098">
        <f>IF(HJ$9=$N85,#REF!,0)</f>
        <v>0</v>
      </c>
      <c r="HK85" s="1098">
        <f>IF(HK$9=$N85,#REF!,0)</f>
        <v>0</v>
      </c>
      <c r="HL85" s="1098">
        <f>IF(HL$9=$N85,#REF!,0)</f>
        <v>0</v>
      </c>
      <c r="HM85" s="1098">
        <f>IF(HM$9=$N85,#REF!,0)</f>
        <v>0</v>
      </c>
      <c r="HN85" s="1098">
        <f>IF(HN$9=$N85,#REF!,0)</f>
        <v>0</v>
      </c>
      <c r="HO85" s="1098">
        <f>IF(HO$9=$N85,#REF!,0)</f>
        <v>0</v>
      </c>
      <c r="HP85" s="1098">
        <f>IF(HP$9=$N85,#REF!,0)</f>
        <v>0</v>
      </c>
      <c r="HQ85" s="1098">
        <f>IF(HQ$9=$N85,#REF!,0)</f>
        <v>0</v>
      </c>
      <c r="HR85" s="1098">
        <f>IF(HR$9=$N85,#REF!,0)</f>
        <v>0</v>
      </c>
      <c r="HS85" s="1098">
        <f>IF(HS$9=$N85,#REF!,0)</f>
        <v>0</v>
      </c>
      <c r="HT85" s="1098">
        <f>IF(HT$9=$N85,#REF!,0)</f>
        <v>0</v>
      </c>
      <c r="HU85" s="1098">
        <f>IF(HU$9=$N85,#REF!,0)</f>
        <v>0</v>
      </c>
      <c r="HV85" s="1098">
        <f>IF(HV$9=$N85,#REF!,0)</f>
        <v>0</v>
      </c>
      <c r="HW85" s="1098">
        <f>IF(HW$9=$N85,#REF!,0)</f>
        <v>0</v>
      </c>
      <c r="HX85" s="1098">
        <f>IF(HX$9=$N85,#REF!,0)</f>
        <v>0</v>
      </c>
      <c r="HY85" s="1098">
        <f>IF(HY$9=$N85,#REF!,0)</f>
        <v>0</v>
      </c>
      <c r="HZ85" s="1098">
        <f>IF(HZ$9=$N85,#REF!,0)</f>
        <v>0</v>
      </c>
      <c r="IA85" s="1098">
        <f>IF(IA$9=$N85,#REF!,0)</f>
        <v>0</v>
      </c>
      <c r="IB85" s="1098">
        <f>IF(IB$9=$N85,#REF!,0)</f>
        <v>0</v>
      </c>
      <c r="IC85" s="1098">
        <f>IF(IC$9=$N85,#REF!,0)</f>
        <v>0</v>
      </c>
      <c r="ID85" s="1098">
        <f>IF(ID$9=$N85,#REF!,0)</f>
        <v>0</v>
      </c>
      <c r="IE85" s="1098">
        <f>IF(IE$9=$N85,#REF!,0)</f>
        <v>0</v>
      </c>
      <c r="IF85" s="1098">
        <f>IF(IF$9=$N85,#REF!,0)</f>
        <v>0</v>
      </c>
      <c r="IG85" s="1098">
        <f>IF(IG$9=$N85,#REF!,0)</f>
        <v>0</v>
      </c>
      <c r="IH85" s="1098">
        <f>IF(IH$9=$N85,#REF!,0)</f>
        <v>0</v>
      </c>
      <c r="II85" s="1098">
        <f>IF(II$9=$N85,#REF!,0)</f>
        <v>0</v>
      </c>
      <c r="IJ85" s="1098">
        <f>IF(IJ$9=$N85,#REF!,0)</f>
        <v>0</v>
      </c>
      <c r="IK85" s="1098">
        <f>IF(IK$9=$N85,#REF!,0)</f>
        <v>0</v>
      </c>
      <c r="IL85" s="1098">
        <f>IF(IL$9=$N85,#REF!,0)</f>
        <v>0</v>
      </c>
      <c r="IM85" s="1098">
        <f>IF(IM$9=$N85,#REF!,0)</f>
        <v>0</v>
      </c>
      <c r="IN85" s="1098">
        <f>IF(IN$9=$N85,#REF!,0)</f>
        <v>0</v>
      </c>
      <c r="IO85" s="1098">
        <f>IF(IO$9=$N85,#REF!,0)</f>
        <v>0</v>
      </c>
      <c r="IP85" s="1098">
        <f>IF(IP$9=$N85,#REF!,0)</f>
        <v>0</v>
      </c>
      <c r="IQ85" s="1098">
        <f>IF(IQ$9=$N85,#REF!,0)</f>
        <v>0</v>
      </c>
      <c r="IR85" s="1098">
        <f>IF(IR$9=$N85,#REF!,0)</f>
        <v>0</v>
      </c>
      <c r="IS85" s="1098">
        <f>IF(IS$9=$N85,#REF!,0)</f>
        <v>0</v>
      </c>
      <c r="IT85" s="1098">
        <f>IF(IT$9=$N85,#REF!,0)</f>
        <v>0</v>
      </c>
      <c r="IU85" s="1098">
        <f>IF(IU$9=$N85,#REF!,0)</f>
        <v>0</v>
      </c>
      <c r="IV85" s="1098">
        <f>IF(IV$9=$N85,#REF!,0)</f>
        <v>0</v>
      </c>
      <c r="IW85" s="1098">
        <f>IF(IW$9=$N85,#REF!,0)</f>
        <v>0</v>
      </c>
      <c r="IX85" s="1098">
        <f>IF(IX$9=$N85,#REF!,0)</f>
        <v>0</v>
      </c>
      <c r="IY85" s="1098">
        <f>IF(IY$9=$N85,#REF!,0)</f>
        <v>0</v>
      </c>
      <c r="IZ85" s="1098">
        <f>IF(IZ$9=$N85,#REF!,0)</f>
        <v>0</v>
      </c>
      <c r="JA85" s="1098">
        <f>IF(JA$9=$N85,#REF!,0)</f>
        <v>0</v>
      </c>
      <c r="JB85" s="1098">
        <f>IF(JB$9=$N85,#REF!,0)</f>
        <v>0</v>
      </c>
      <c r="JC85" s="1098">
        <f>IF(JC$9=$N85,#REF!,0)</f>
        <v>0</v>
      </c>
      <c r="JD85" s="1098">
        <f>IF(JD$9=$N85,#REF!,0)</f>
        <v>0</v>
      </c>
      <c r="JE85" s="1098">
        <f>IF(JE$9=$N85,#REF!,0)</f>
        <v>0</v>
      </c>
      <c r="JF85" s="1098">
        <f>IF(JF$9=$N85,#REF!,0)</f>
        <v>0</v>
      </c>
      <c r="JG85" s="1098">
        <f>IF(JG$9=$N85,#REF!,0)</f>
        <v>0</v>
      </c>
      <c r="JH85" s="1098">
        <f>IF(JH$9=$N85,#REF!,0)</f>
        <v>0</v>
      </c>
      <c r="JI85" s="1098">
        <f>IF(JI$9=$N85,#REF!,0)</f>
        <v>0</v>
      </c>
      <c r="JJ85" s="1098">
        <f>IF(JJ$9=$N85,#REF!,0)</f>
        <v>0</v>
      </c>
      <c r="JK85" s="1098">
        <f>IF(JK$9=$N85,#REF!,0)</f>
        <v>0</v>
      </c>
      <c r="JL85" s="1098">
        <f>IF(JL$9=$N85,#REF!,0)</f>
        <v>0</v>
      </c>
      <c r="JM85" s="1098">
        <f>IF(JM$9=$N85,#REF!,0)</f>
        <v>0</v>
      </c>
      <c r="JN85" s="1098">
        <f>IF(JN$9=$N85,#REF!,0)</f>
        <v>0</v>
      </c>
      <c r="JO85" s="1098">
        <f>IF(JO$9=$N85,#REF!,0)</f>
        <v>0</v>
      </c>
      <c r="JP85" s="1098">
        <f>IF(JP$9=$N85,#REF!,0)</f>
        <v>0</v>
      </c>
      <c r="JQ85" s="1098">
        <f>IF(JQ$9=$N85,#REF!,0)</f>
        <v>0</v>
      </c>
      <c r="JR85" s="1098">
        <f>IF(JR$9=$N85,#REF!,0)</f>
        <v>0</v>
      </c>
      <c r="JS85" s="1098">
        <f>IF(JS$9=$N85,#REF!,0)</f>
        <v>0</v>
      </c>
      <c r="JT85" s="1098">
        <f>IF(JT$9=$N85,#REF!,0)</f>
        <v>0</v>
      </c>
      <c r="JU85" s="1098">
        <f>IF(JU$9=$N85,#REF!,0)</f>
        <v>0</v>
      </c>
      <c r="JV85" s="1098">
        <f>IF(JV$9=$N85,#REF!,0)</f>
        <v>0</v>
      </c>
      <c r="JW85" s="1098">
        <f>IF(JW$9=$N85,#REF!,0)</f>
        <v>0</v>
      </c>
      <c r="JX85" s="681"/>
      <c r="JZ85" s="681">
        <f t="shared" si="265"/>
        <v>0</v>
      </c>
      <c r="KA85" s="681">
        <f t="shared" si="265"/>
        <v>0</v>
      </c>
      <c r="KB85" s="681">
        <f t="shared" si="265"/>
        <v>0</v>
      </c>
      <c r="KC85" s="681">
        <f t="shared" si="265"/>
        <v>0</v>
      </c>
      <c r="KD85" s="681">
        <f t="shared" si="265"/>
        <v>0</v>
      </c>
      <c r="KE85" s="681">
        <f t="shared" si="265"/>
        <v>0</v>
      </c>
      <c r="KF85" s="681">
        <f t="shared" si="265"/>
        <v>0</v>
      </c>
      <c r="KG85" s="681">
        <f t="shared" si="265"/>
        <v>0</v>
      </c>
      <c r="KH85" s="681">
        <f t="shared" si="265"/>
        <v>0</v>
      </c>
      <c r="KI85" s="681">
        <f t="shared" si="265"/>
        <v>0</v>
      </c>
      <c r="KJ85" s="681">
        <f t="shared" si="265"/>
        <v>0</v>
      </c>
      <c r="KN85" s="1098">
        <f t="shared" si="242"/>
        <v>0</v>
      </c>
      <c r="KO85" s="1098">
        <f t="shared" si="242"/>
        <v>0</v>
      </c>
      <c r="KP85" s="1098">
        <f t="shared" si="242"/>
        <v>0</v>
      </c>
      <c r="KQ85" s="1098">
        <f t="shared" si="242"/>
        <v>0</v>
      </c>
      <c r="KR85" s="1098">
        <f t="shared" si="242"/>
        <v>0</v>
      </c>
      <c r="KS85" s="1098">
        <f t="shared" si="242"/>
        <v>0</v>
      </c>
      <c r="KT85" s="1098">
        <f t="shared" si="242"/>
        <v>0</v>
      </c>
      <c r="KU85" s="1098">
        <f t="shared" si="242"/>
        <v>0</v>
      </c>
      <c r="KV85" s="1098">
        <f t="shared" si="242"/>
        <v>0</v>
      </c>
      <c r="KW85" s="1098">
        <f t="shared" si="242"/>
        <v>0</v>
      </c>
      <c r="KX85" s="1098">
        <f t="shared" si="242"/>
        <v>0</v>
      </c>
      <c r="KY85" s="1098">
        <f t="shared" si="242"/>
        <v>0</v>
      </c>
      <c r="KZ85" s="1098">
        <f t="shared" si="242"/>
        <v>0</v>
      </c>
      <c r="LA85" s="1098">
        <f t="shared" si="242"/>
        <v>0</v>
      </c>
      <c r="LB85" s="1098">
        <f t="shared" si="242"/>
        <v>0</v>
      </c>
      <c r="LC85" s="1098">
        <f t="shared" si="223"/>
        <v>0</v>
      </c>
      <c r="LD85" s="1098">
        <f t="shared" si="223"/>
        <v>0</v>
      </c>
      <c r="LE85" s="1098">
        <f t="shared" si="223"/>
        <v>0</v>
      </c>
      <c r="LF85" s="1098">
        <f t="shared" si="223"/>
        <v>0</v>
      </c>
      <c r="LG85" s="1098">
        <f t="shared" si="223"/>
        <v>0</v>
      </c>
      <c r="LH85" s="1098">
        <f t="shared" si="223"/>
        <v>0</v>
      </c>
      <c r="LI85" s="1098">
        <f t="shared" si="223"/>
        <v>0</v>
      </c>
      <c r="LJ85" s="1098">
        <f t="shared" si="223"/>
        <v>0</v>
      </c>
      <c r="LK85" s="1098">
        <f t="shared" si="223"/>
        <v>0</v>
      </c>
      <c r="LL85" s="1098">
        <f t="shared" si="223"/>
        <v>0</v>
      </c>
      <c r="LM85" s="1098">
        <f t="shared" si="223"/>
        <v>0</v>
      </c>
      <c r="LN85" s="1098">
        <f t="shared" si="223"/>
        <v>0</v>
      </c>
      <c r="LO85" s="1098">
        <f t="shared" si="223"/>
        <v>0</v>
      </c>
      <c r="LP85" s="1098">
        <f t="shared" si="223"/>
        <v>0</v>
      </c>
      <c r="LQ85" s="1098">
        <f t="shared" si="223"/>
        <v>0</v>
      </c>
      <c r="LR85" s="1098">
        <f t="shared" si="223"/>
        <v>0</v>
      </c>
      <c r="LS85" s="1098">
        <f t="shared" si="180"/>
        <v>0</v>
      </c>
    </row>
    <row r="86" spans="1:331" ht="23.25" hidden="1" customHeight="1" x14ac:dyDescent="0.35">
      <c r="A86" s="742"/>
      <c r="B86" s="1024"/>
      <c r="C86" s="1220"/>
      <c r="D86" s="1024"/>
      <c r="E86" s="735"/>
      <c r="F86" s="735"/>
      <c r="G86" s="735"/>
      <c r="H86" s="1024"/>
      <c r="I86" s="1024"/>
      <c r="J86" s="1024"/>
      <c r="K86" s="744" t="s">
        <v>5</v>
      </c>
      <c r="L86" s="1387" t="s">
        <v>308</v>
      </c>
      <c r="M86" s="1387"/>
      <c r="N86" s="1387"/>
      <c r="O86" s="736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635"/>
      <c r="AJ86" s="31"/>
      <c r="AK86" s="31"/>
      <c r="AL86" s="31"/>
      <c r="AM86" s="31"/>
      <c r="AN86" s="750"/>
      <c r="AO86" s="750"/>
      <c r="AP86" s="750"/>
      <c r="AQ86" s="750"/>
      <c r="AR86" s="750"/>
      <c r="AS86" s="750"/>
      <c r="AT86" s="750"/>
      <c r="AU86" s="750"/>
      <c r="AV86" s="750"/>
      <c r="AW86" s="750"/>
      <c r="AX86" s="750"/>
      <c r="AY86" s="750"/>
      <c r="AZ86" s="31"/>
      <c r="BA86" s="31"/>
      <c r="BB86" s="750"/>
      <c r="BC86" s="750"/>
      <c r="BD86" s="750"/>
      <c r="BE86" s="750"/>
      <c r="BF86" s="750"/>
      <c r="BG86" s="750"/>
      <c r="BH86" s="750"/>
      <c r="BI86" s="750"/>
      <c r="BJ86" s="750"/>
      <c r="BK86" s="750"/>
      <c r="BL86" s="750"/>
      <c r="BM86" s="750"/>
      <c r="BN86" s="750"/>
      <c r="BO86" s="750"/>
      <c r="BP86" s="750"/>
      <c r="BQ86" s="750"/>
      <c r="BR86" s="750"/>
      <c r="BS86" s="750"/>
      <c r="BT86" s="750"/>
      <c r="BU86" s="750"/>
      <c r="BV86" s="750"/>
      <c r="BW86" s="750"/>
      <c r="BX86" s="750"/>
      <c r="BY86" s="750"/>
      <c r="BZ86" s="751">
        <f>BZ106</f>
        <v>0</v>
      </c>
      <c r="CA86" s="750"/>
      <c r="CB86" s="750"/>
      <c r="CC86" s="750"/>
      <c r="CD86" s="750"/>
      <c r="CE86" s="751">
        <f>CE106</f>
        <v>0</v>
      </c>
      <c r="CF86" s="751"/>
      <c r="CG86" s="751"/>
      <c r="CH86" s="751"/>
      <c r="CI86" s="751"/>
      <c r="CJ86" s="751"/>
      <c r="CK86" s="751"/>
      <c r="CL86" s="751"/>
      <c r="CM86" s="751"/>
      <c r="CN86" s="751"/>
      <c r="CO86" s="751"/>
      <c r="CP86" s="751"/>
      <c r="CQ86" s="751">
        <f>CQ106</f>
        <v>0</v>
      </c>
      <c r="CR86" s="751">
        <f>CR106</f>
        <v>0</v>
      </c>
      <c r="CS86" s="751">
        <f t="shared" si="232"/>
        <v>0</v>
      </c>
      <c r="CT86" s="751">
        <f>CT106</f>
        <v>779525</v>
      </c>
      <c r="CU86" s="751">
        <f>CU106</f>
        <v>779525</v>
      </c>
      <c r="CV86" s="751">
        <f>CV106</f>
        <v>0</v>
      </c>
      <c r="CW86" s="751">
        <f t="shared" si="233"/>
        <v>0</v>
      </c>
      <c r="CX86" s="751">
        <f>CX106</f>
        <v>0</v>
      </c>
      <c r="CY86" s="751">
        <f>CY106</f>
        <v>779525</v>
      </c>
      <c r="CZ86" s="751">
        <f>CZ106</f>
        <v>0</v>
      </c>
      <c r="DA86" s="751">
        <f>DA106</f>
        <v>0</v>
      </c>
      <c r="DB86" s="751">
        <f>DB99</f>
        <v>0</v>
      </c>
      <c r="DC86" s="751">
        <f>DC99</f>
        <v>0</v>
      </c>
      <c r="DD86" s="751">
        <f t="shared" si="235"/>
        <v>0</v>
      </c>
      <c r="DE86" s="751">
        <f t="shared" si="236"/>
        <v>0</v>
      </c>
      <c r="DF86" s="751">
        <f>DF99+DF106</f>
        <v>779525</v>
      </c>
      <c r="DG86" s="751">
        <f>DG99</f>
        <v>0</v>
      </c>
      <c r="DH86" s="751">
        <f>DH99</f>
        <v>0</v>
      </c>
      <c r="DI86" s="751">
        <f t="shared" si="237"/>
        <v>0</v>
      </c>
      <c r="DJ86" s="751">
        <f>DJ99</f>
        <v>57500</v>
      </c>
      <c r="DK86" s="751">
        <f>DK99</f>
        <v>57500</v>
      </c>
      <c r="DL86" s="751">
        <f t="shared" si="238"/>
        <v>1355.695652173913</v>
      </c>
      <c r="DM86" s="751">
        <f>DM99</f>
        <v>-57500</v>
      </c>
      <c r="DN86" s="751">
        <f>DN99</f>
        <v>0</v>
      </c>
      <c r="DO86" s="751">
        <f>DO99</f>
        <v>0</v>
      </c>
      <c r="DP86" s="751">
        <f t="shared" si="239"/>
        <v>0</v>
      </c>
      <c r="DQ86" s="751">
        <f>DQ99</f>
        <v>0</v>
      </c>
      <c r="DR86" s="751">
        <f>DR99</f>
        <v>0</v>
      </c>
      <c r="DS86" s="751">
        <f>DS99</f>
        <v>0</v>
      </c>
      <c r="DT86" s="751">
        <f t="shared" si="270"/>
        <v>0</v>
      </c>
      <c r="DU86" s="751">
        <f t="shared" ref="DU86:EB86" si="273">DU99</f>
        <v>0</v>
      </c>
      <c r="DV86" s="751">
        <f t="shared" si="273"/>
        <v>0</v>
      </c>
      <c r="DW86" s="751">
        <f t="shared" si="273"/>
        <v>0</v>
      </c>
      <c r="DX86" s="751">
        <f t="shared" si="273"/>
        <v>0</v>
      </c>
      <c r="DY86" s="751">
        <f t="shared" si="273"/>
        <v>0</v>
      </c>
      <c r="DZ86" s="751">
        <f>DZ99</f>
        <v>0</v>
      </c>
      <c r="EA86" s="751">
        <f t="shared" si="273"/>
        <v>0</v>
      </c>
      <c r="EB86" s="751">
        <f t="shared" si="273"/>
        <v>0</v>
      </c>
      <c r="EC86" s="751">
        <f t="shared" si="220"/>
        <v>0</v>
      </c>
      <c r="ED86" s="751">
        <f>ED99</f>
        <v>0</v>
      </c>
      <c r="EE86" s="751">
        <f>EE99</f>
        <v>0</v>
      </c>
      <c r="EF86" s="751">
        <f>EF99</f>
        <v>0</v>
      </c>
      <c r="EG86" s="751">
        <f t="shared" si="221"/>
        <v>0</v>
      </c>
      <c r="EH86" s="751" t="e">
        <f>EH99</f>
        <v>#REF!</v>
      </c>
      <c r="EI86" s="751">
        <f>IFERROR(#REF!/DZ86*100,)</f>
        <v>0</v>
      </c>
      <c r="EJ86" s="751">
        <f>IFERROR(#REF!/#REF!*100,)</f>
        <v>0</v>
      </c>
      <c r="EK86" s="751">
        <f t="shared" ref="EK86:EM86" si="274">EK99</f>
        <v>0</v>
      </c>
      <c r="EL86" s="751">
        <f t="shared" si="274"/>
        <v>0</v>
      </c>
      <c r="EM86" s="751">
        <f t="shared" si="274"/>
        <v>0</v>
      </c>
      <c r="EN86" s="123"/>
      <c r="EO86" s="123"/>
      <c r="EP86" s="123"/>
      <c r="EQ86" s="123"/>
      <c r="ER86" s="123"/>
      <c r="ES86" s="146">
        <f t="shared" si="222"/>
        <v>0</v>
      </c>
      <c r="EX86" s="739" t="e">
        <f>IF(EX$9=$K86,#REF!,0)</f>
        <v>#REF!</v>
      </c>
      <c r="EY86" s="739">
        <f>IF(EY$9=$K86,#REF!,0)</f>
        <v>0</v>
      </c>
      <c r="EZ86" s="739">
        <f>IF(EZ$9=$K86,#REF!,0)</f>
        <v>0</v>
      </c>
      <c r="FA86" s="739">
        <f>IF(FA$9=$K86,#REF!,0)</f>
        <v>0</v>
      </c>
      <c r="FB86" s="739">
        <f>IF(FB$9=$K86,#REF!,0)</f>
        <v>0</v>
      </c>
      <c r="FC86" s="739">
        <f>IF(FC$9=$K86,#REF!,0)</f>
        <v>0</v>
      </c>
      <c r="FD86" s="739">
        <f>IF(FD$9=$K86,#REF!,0)</f>
        <v>0</v>
      </c>
      <c r="FE86" s="739">
        <f>IF(FE$9=$K86,#REF!,0)</f>
        <v>0</v>
      </c>
      <c r="FF86" s="739">
        <f>IF(FF$9=$K86,#REF!,0)</f>
        <v>0</v>
      </c>
      <c r="FG86" s="739">
        <f>IF(FG$9=$K86,#REF!,0)</f>
        <v>0</v>
      </c>
      <c r="FH86" s="739">
        <f>IF(FH$9=$K86,#REF!,0)</f>
        <v>0</v>
      </c>
      <c r="FI86" s="739">
        <f>IF(FI$9=$K86,#REF!,0)</f>
        <v>0</v>
      </c>
      <c r="FJ86" s="739">
        <f>IF(FJ$9=$K86,#REF!,0)</f>
        <v>0</v>
      </c>
      <c r="FK86" s="739">
        <f>IF(FK$9=$K86,#REF!,0)</f>
        <v>0</v>
      </c>
      <c r="FL86" s="739">
        <f>IF(FL$9=$K86,#REF!,0)</f>
        <v>0</v>
      </c>
      <c r="FM86" s="739">
        <f>IF(FM$9=$K86,#REF!,0)</f>
        <v>0</v>
      </c>
      <c r="FN86" s="739">
        <f>IF(FN$9=$K86,#REF!,0)</f>
        <v>0</v>
      </c>
      <c r="FO86" s="739">
        <f>IF(FO$9=$K86,#REF!,0)</f>
        <v>0</v>
      </c>
      <c r="FP86" s="739">
        <f>IF(FP$9=$K86,#REF!,0)</f>
        <v>0</v>
      </c>
      <c r="FQ86" s="739">
        <f>IF(FQ$9=$K86,#REF!,0)</f>
        <v>0</v>
      </c>
      <c r="FU86" s="739">
        <f t="shared" si="258"/>
        <v>0</v>
      </c>
      <c r="FV86" s="739">
        <f t="shared" si="258"/>
        <v>0</v>
      </c>
      <c r="FW86" s="739">
        <f t="shared" si="258"/>
        <v>0</v>
      </c>
      <c r="FX86" s="739">
        <f t="shared" si="258"/>
        <v>0</v>
      </c>
      <c r="FY86" s="739">
        <f t="shared" si="258"/>
        <v>0</v>
      </c>
      <c r="FZ86" s="739">
        <f t="shared" si="258"/>
        <v>0</v>
      </c>
      <c r="GA86" s="739">
        <f t="shared" si="258"/>
        <v>0</v>
      </c>
      <c r="GB86" s="739">
        <f t="shared" si="258"/>
        <v>0</v>
      </c>
      <c r="GC86" s="739">
        <f t="shared" si="258"/>
        <v>0</v>
      </c>
      <c r="GD86" s="739">
        <f t="shared" si="258"/>
        <v>0</v>
      </c>
      <c r="GE86" s="739">
        <f t="shared" si="259"/>
        <v>0</v>
      </c>
      <c r="GF86" s="739">
        <f t="shared" si="259"/>
        <v>0</v>
      </c>
      <c r="GG86" s="739">
        <f t="shared" si="259"/>
        <v>0</v>
      </c>
      <c r="GH86" s="739">
        <f t="shared" si="259"/>
        <v>0</v>
      </c>
      <c r="GI86" s="739">
        <f t="shared" si="259"/>
        <v>0</v>
      </c>
      <c r="GJ86" s="739">
        <f t="shared" si="259"/>
        <v>0</v>
      </c>
      <c r="GK86" s="739">
        <f t="shared" si="259"/>
        <v>0</v>
      </c>
      <c r="GL86" s="739">
        <f t="shared" si="259"/>
        <v>0</v>
      </c>
      <c r="GM86" s="739">
        <f t="shared" si="259"/>
        <v>0</v>
      </c>
      <c r="GN86" s="739">
        <f t="shared" si="259"/>
        <v>0</v>
      </c>
      <c r="GQ86" s="1098">
        <f>IF(GQ$9=$N86,#REF!,0)</f>
        <v>0</v>
      </c>
      <c r="GR86" s="1098">
        <f>IF(GR$9=$N86,#REF!,0)</f>
        <v>0</v>
      </c>
      <c r="GS86" s="1098">
        <f>IF(GS$9=$N86,#REF!,0)</f>
        <v>0</v>
      </c>
      <c r="GT86" s="1098">
        <f>IF(GT$9=$N86,#REF!,0)</f>
        <v>0</v>
      </c>
      <c r="GU86" s="1098">
        <f>IF(GU$9=$N86,#REF!,0)</f>
        <v>0</v>
      </c>
      <c r="GV86" s="1098">
        <f>IF(GV$9=$N86,#REF!,0)</f>
        <v>0</v>
      </c>
      <c r="GW86" s="1098">
        <f>IF(GW$9=$N86,#REF!,0)</f>
        <v>0</v>
      </c>
      <c r="GX86" s="1098">
        <f>IF(GX$9=$N86,#REF!,0)</f>
        <v>0</v>
      </c>
      <c r="GY86" s="1098">
        <f>IF(GY$9=$N86,#REF!,0)</f>
        <v>0</v>
      </c>
      <c r="GZ86" s="1098">
        <f>IF(GZ$9=$N86,#REF!,0)</f>
        <v>0</v>
      </c>
      <c r="HA86" s="1098">
        <f>IF(HA$9=$N86,#REF!,0)</f>
        <v>0</v>
      </c>
      <c r="HB86" s="1098">
        <f>IF(HB$9=$N86,#REF!,0)</f>
        <v>0</v>
      </c>
      <c r="HC86" s="1098">
        <f>IF(HC$9=$N86,#REF!,0)</f>
        <v>0</v>
      </c>
      <c r="HD86" s="1098">
        <f>IF(HD$9=$N86,#REF!,0)</f>
        <v>0</v>
      </c>
      <c r="HE86" s="1098">
        <f>IF(HE$9=$N86,#REF!,0)</f>
        <v>0</v>
      </c>
      <c r="HF86" s="1098">
        <f>IF(HF$9=$N86,#REF!,0)</f>
        <v>0</v>
      </c>
      <c r="HG86" s="1098">
        <f>IF(HG$9=$N86,#REF!,0)</f>
        <v>0</v>
      </c>
      <c r="HH86" s="1098">
        <f>IF(HH$9=$N86,#REF!,0)</f>
        <v>0</v>
      </c>
      <c r="HI86" s="1098">
        <f>IF(HI$9=$N86,#REF!,0)</f>
        <v>0</v>
      </c>
      <c r="HJ86" s="1098">
        <f>IF(HJ$9=$N86,#REF!,0)</f>
        <v>0</v>
      </c>
      <c r="HK86" s="1098">
        <f>IF(HK$9=$N86,#REF!,0)</f>
        <v>0</v>
      </c>
      <c r="HL86" s="1098">
        <f>IF(HL$9=$N86,#REF!,0)</f>
        <v>0</v>
      </c>
      <c r="HM86" s="1098">
        <f>IF(HM$9=$N86,#REF!,0)</f>
        <v>0</v>
      </c>
      <c r="HN86" s="1098">
        <f>IF(HN$9=$N86,#REF!,0)</f>
        <v>0</v>
      </c>
      <c r="HO86" s="1098">
        <f>IF(HO$9=$N86,#REF!,0)</f>
        <v>0</v>
      </c>
      <c r="HP86" s="1098">
        <f>IF(HP$9=$N86,#REF!,0)</f>
        <v>0</v>
      </c>
      <c r="HQ86" s="1098">
        <f>IF(HQ$9=$N86,#REF!,0)</f>
        <v>0</v>
      </c>
      <c r="HR86" s="1098">
        <f>IF(HR$9=$N86,#REF!,0)</f>
        <v>0</v>
      </c>
      <c r="HS86" s="1098">
        <f>IF(HS$9=$N86,#REF!,0)</f>
        <v>0</v>
      </c>
      <c r="HT86" s="1098">
        <f>IF(HT$9=$N86,#REF!,0)</f>
        <v>0</v>
      </c>
      <c r="HU86" s="1098">
        <f>IF(HU$9=$N86,#REF!,0)</f>
        <v>0</v>
      </c>
      <c r="HV86" s="1098">
        <f>IF(HV$9=$N86,#REF!,0)</f>
        <v>0</v>
      </c>
      <c r="HW86" s="1098">
        <f>IF(HW$9=$N86,#REF!,0)</f>
        <v>0</v>
      </c>
      <c r="HX86" s="1098">
        <f>IF(HX$9=$N86,#REF!,0)</f>
        <v>0</v>
      </c>
      <c r="HY86" s="1098">
        <f>IF(HY$9=$N86,#REF!,0)</f>
        <v>0</v>
      </c>
      <c r="HZ86" s="1098">
        <f>IF(HZ$9=$N86,#REF!,0)</f>
        <v>0</v>
      </c>
      <c r="IA86" s="1098">
        <f>IF(IA$9=$N86,#REF!,0)</f>
        <v>0</v>
      </c>
      <c r="IB86" s="1098">
        <f>IF(IB$9=$N86,#REF!,0)</f>
        <v>0</v>
      </c>
      <c r="IC86" s="1098">
        <f>IF(IC$9=$N86,#REF!,0)</f>
        <v>0</v>
      </c>
      <c r="ID86" s="1098">
        <f>IF(ID$9=$N86,#REF!,0)</f>
        <v>0</v>
      </c>
      <c r="IE86" s="1098">
        <f>IF(IE$9=$N86,#REF!,0)</f>
        <v>0</v>
      </c>
      <c r="IF86" s="1098">
        <f>IF(IF$9=$N86,#REF!,0)</f>
        <v>0</v>
      </c>
      <c r="IG86" s="1098">
        <f>IF(IG$9=$N86,#REF!,0)</f>
        <v>0</v>
      </c>
      <c r="IH86" s="1098">
        <f>IF(IH$9=$N86,#REF!,0)</f>
        <v>0</v>
      </c>
      <c r="II86" s="1098">
        <f>IF(II$9=$N86,#REF!,0)</f>
        <v>0</v>
      </c>
      <c r="IJ86" s="1098">
        <f>IF(IJ$9=$N86,#REF!,0)</f>
        <v>0</v>
      </c>
      <c r="IK86" s="1098">
        <f>IF(IK$9=$N86,#REF!,0)</f>
        <v>0</v>
      </c>
      <c r="IL86" s="1098">
        <f>IF(IL$9=$N86,#REF!,0)</f>
        <v>0</v>
      </c>
      <c r="IM86" s="1098">
        <f>IF(IM$9=$N86,#REF!,0)</f>
        <v>0</v>
      </c>
      <c r="IN86" s="1098">
        <f>IF(IN$9=$N86,#REF!,0)</f>
        <v>0</v>
      </c>
      <c r="IO86" s="1098">
        <f>IF(IO$9=$N86,#REF!,0)</f>
        <v>0</v>
      </c>
      <c r="IP86" s="1098">
        <f>IF(IP$9=$N86,#REF!,0)</f>
        <v>0</v>
      </c>
      <c r="IQ86" s="1098">
        <f>IF(IQ$9=$N86,#REF!,0)</f>
        <v>0</v>
      </c>
      <c r="IR86" s="1098">
        <f>IF(IR$9=$N86,#REF!,0)</f>
        <v>0</v>
      </c>
      <c r="IS86" s="1098">
        <f>IF(IS$9=$N86,#REF!,0)</f>
        <v>0</v>
      </c>
      <c r="IT86" s="1098">
        <f>IF(IT$9=$N86,#REF!,0)</f>
        <v>0</v>
      </c>
      <c r="IU86" s="1098">
        <f>IF(IU$9=$N86,#REF!,0)</f>
        <v>0</v>
      </c>
      <c r="IV86" s="1098">
        <f>IF(IV$9=$N86,#REF!,0)</f>
        <v>0</v>
      </c>
      <c r="IW86" s="1098">
        <f>IF(IW$9=$N86,#REF!,0)</f>
        <v>0</v>
      </c>
      <c r="IX86" s="1098">
        <f>IF(IX$9=$N86,#REF!,0)</f>
        <v>0</v>
      </c>
      <c r="IY86" s="1098">
        <f>IF(IY$9=$N86,#REF!,0)</f>
        <v>0</v>
      </c>
      <c r="IZ86" s="1098">
        <f>IF(IZ$9=$N86,#REF!,0)</f>
        <v>0</v>
      </c>
      <c r="JA86" s="1098">
        <f>IF(JA$9=$N86,#REF!,0)</f>
        <v>0</v>
      </c>
      <c r="JB86" s="1098">
        <f>IF(JB$9=$N86,#REF!,0)</f>
        <v>0</v>
      </c>
      <c r="JC86" s="1098">
        <f>IF(JC$9=$N86,#REF!,0)</f>
        <v>0</v>
      </c>
      <c r="JD86" s="1098">
        <f>IF(JD$9=$N86,#REF!,0)</f>
        <v>0</v>
      </c>
      <c r="JE86" s="1098">
        <f>IF(JE$9=$N86,#REF!,0)</f>
        <v>0</v>
      </c>
      <c r="JF86" s="1098">
        <f>IF(JF$9=$N86,#REF!,0)</f>
        <v>0</v>
      </c>
      <c r="JG86" s="1098">
        <f>IF(JG$9=$N86,#REF!,0)</f>
        <v>0</v>
      </c>
      <c r="JH86" s="1098">
        <f>IF(JH$9=$N86,#REF!,0)</f>
        <v>0</v>
      </c>
      <c r="JI86" s="1098">
        <f>IF(JI$9=$N86,#REF!,0)</f>
        <v>0</v>
      </c>
      <c r="JJ86" s="1098">
        <f>IF(JJ$9=$N86,#REF!,0)</f>
        <v>0</v>
      </c>
      <c r="JK86" s="1098">
        <f>IF(JK$9=$N86,#REF!,0)</f>
        <v>0</v>
      </c>
      <c r="JL86" s="1098">
        <f>IF(JL$9=$N86,#REF!,0)</f>
        <v>0</v>
      </c>
      <c r="JM86" s="1098">
        <f>IF(JM$9=$N86,#REF!,0)</f>
        <v>0</v>
      </c>
      <c r="JN86" s="1098">
        <f>IF(JN$9=$N86,#REF!,0)</f>
        <v>0</v>
      </c>
      <c r="JO86" s="1098">
        <f>IF(JO$9=$N86,#REF!,0)</f>
        <v>0</v>
      </c>
      <c r="JP86" s="1098">
        <f>IF(JP$9=$N86,#REF!,0)</f>
        <v>0</v>
      </c>
      <c r="JQ86" s="1098">
        <f>IF(JQ$9=$N86,#REF!,0)</f>
        <v>0</v>
      </c>
      <c r="JR86" s="1098">
        <f>IF(JR$9=$N86,#REF!,0)</f>
        <v>0</v>
      </c>
      <c r="JS86" s="1098">
        <f>IF(JS$9=$N86,#REF!,0)</f>
        <v>0</v>
      </c>
      <c r="JT86" s="1098">
        <f>IF(JT$9=$N86,#REF!,0)</f>
        <v>0</v>
      </c>
      <c r="JU86" s="1098">
        <f>IF(JU$9=$N86,#REF!,0)</f>
        <v>0</v>
      </c>
      <c r="JV86" s="1098">
        <f>IF(JV$9=$N86,#REF!,0)</f>
        <v>0</v>
      </c>
      <c r="JW86" s="1098">
        <f>IF(JW$9=$N86,#REF!,0)</f>
        <v>0</v>
      </c>
      <c r="JX86" s="681"/>
      <c r="JZ86" s="681">
        <f t="shared" si="265"/>
        <v>0</v>
      </c>
      <c r="KA86" s="681">
        <f t="shared" si="265"/>
        <v>0</v>
      </c>
      <c r="KB86" s="681">
        <f t="shared" si="265"/>
        <v>0</v>
      </c>
      <c r="KC86" s="681">
        <f t="shared" si="265"/>
        <v>0</v>
      </c>
      <c r="KD86" s="681">
        <f t="shared" si="265"/>
        <v>0</v>
      </c>
      <c r="KE86" s="681">
        <f t="shared" si="265"/>
        <v>0</v>
      </c>
      <c r="KF86" s="681">
        <f t="shared" si="265"/>
        <v>0</v>
      </c>
      <c r="KG86" s="681">
        <f t="shared" si="265"/>
        <v>0</v>
      </c>
      <c r="KH86" s="681">
        <f t="shared" si="265"/>
        <v>0</v>
      </c>
      <c r="KI86" s="681">
        <f t="shared" si="265"/>
        <v>0</v>
      </c>
      <c r="KJ86" s="681">
        <f t="shared" si="265"/>
        <v>0</v>
      </c>
      <c r="KN86" s="1098">
        <f t="shared" si="242"/>
        <v>0</v>
      </c>
      <c r="KO86" s="1098">
        <f t="shared" si="242"/>
        <v>0</v>
      </c>
      <c r="KP86" s="1098">
        <f t="shared" si="242"/>
        <v>0</v>
      </c>
      <c r="KQ86" s="1098">
        <f t="shared" si="242"/>
        <v>0</v>
      </c>
      <c r="KR86" s="1098">
        <f t="shared" si="242"/>
        <v>0</v>
      </c>
      <c r="KS86" s="1098">
        <f t="shared" si="242"/>
        <v>0</v>
      </c>
      <c r="KT86" s="1098">
        <f t="shared" si="242"/>
        <v>0</v>
      </c>
      <c r="KU86" s="1098">
        <f t="shared" si="242"/>
        <v>0</v>
      </c>
      <c r="KV86" s="1098">
        <f t="shared" si="242"/>
        <v>0</v>
      </c>
      <c r="KW86" s="1098">
        <f t="shared" si="242"/>
        <v>0</v>
      </c>
      <c r="KX86" s="1098">
        <f t="shared" si="242"/>
        <v>0</v>
      </c>
      <c r="KY86" s="1098">
        <f t="shared" si="242"/>
        <v>0</v>
      </c>
      <c r="KZ86" s="1098">
        <f t="shared" si="242"/>
        <v>0</v>
      </c>
      <c r="LA86" s="1098">
        <f t="shared" si="242"/>
        <v>0</v>
      </c>
      <c r="LB86" s="1098">
        <f t="shared" si="242"/>
        <v>0</v>
      </c>
      <c r="LC86" s="1098">
        <f t="shared" si="223"/>
        <v>0</v>
      </c>
      <c r="LD86" s="1098">
        <f t="shared" si="223"/>
        <v>0</v>
      </c>
      <c r="LE86" s="1098">
        <f t="shared" si="223"/>
        <v>0</v>
      </c>
      <c r="LF86" s="1098">
        <f t="shared" si="223"/>
        <v>0</v>
      </c>
      <c r="LG86" s="1098">
        <f t="shared" si="223"/>
        <v>0</v>
      </c>
      <c r="LH86" s="1098">
        <f t="shared" si="223"/>
        <v>0</v>
      </c>
      <c r="LI86" s="1098">
        <f t="shared" si="223"/>
        <v>0</v>
      </c>
      <c r="LJ86" s="1098">
        <f t="shared" si="223"/>
        <v>0</v>
      </c>
      <c r="LK86" s="1098">
        <f t="shared" si="223"/>
        <v>0</v>
      </c>
      <c r="LL86" s="1098">
        <f t="shared" si="223"/>
        <v>0</v>
      </c>
      <c r="LM86" s="1098">
        <f t="shared" si="223"/>
        <v>0</v>
      </c>
      <c r="LN86" s="1098">
        <f t="shared" si="223"/>
        <v>0</v>
      </c>
      <c r="LO86" s="1098">
        <f t="shared" si="223"/>
        <v>0</v>
      </c>
      <c r="LP86" s="1098">
        <f t="shared" si="223"/>
        <v>0</v>
      </c>
      <c r="LQ86" s="1098">
        <f t="shared" si="223"/>
        <v>0</v>
      </c>
      <c r="LR86" s="1098">
        <f t="shared" si="223"/>
        <v>0</v>
      </c>
      <c r="LS86" s="1098">
        <f t="shared" si="180"/>
        <v>0</v>
      </c>
    </row>
    <row r="87" spans="1:331" ht="20.100000000000001" customHeight="1" x14ac:dyDescent="0.35">
      <c r="A87" s="687"/>
      <c r="B87" s="687"/>
      <c r="C87" s="693"/>
      <c r="D87" s="687"/>
      <c r="E87" s="687"/>
      <c r="F87" s="687"/>
      <c r="G87" s="687"/>
      <c r="H87" s="687"/>
      <c r="I87" s="687"/>
      <c r="J87" s="687"/>
      <c r="K87" s="704" t="s">
        <v>9</v>
      </c>
      <c r="L87" s="624" t="s">
        <v>132</v>
      </c>
      <c r="M87" s="624"/>
      <c r="N87" s="624"/>
      <c r="O87" s="1355"/>
      <c r="P87" s="419"/>
      <c r="Q87" s="419"/>
      <c r="R87" s="419"/>
      <c r="S87" s="419"/>
      <c r="T87" s="419"/>
      <c r="U87" s="419"/>
      <c r="V87" s="419"/>
      <c r="W87" s="419"/>
      <c r="X87" s="419"/>
      <c r="Y87" s="419"/>
      <c r="Z87" s="419"/>
      <c r="AA87" s="419"/>
      <c r="AB87" s="419"/>
      <c r="AC87" s="419"/>
      <c r="AD87" s="419"/>
      <c r="AE87" s="419"/>
      <c r="AF87" s="419"/>
      <c r="AG87" s="419"/>
      <c r="AH87" s="419"/>
      <c r="AI87" s="615"/>
      <c r="AJ87" s="419"/>
      <c r="AK87" s="419"/>
      <c r="AL87" s="419"/>
      <c r="AM87" s="419"/>
      <c r="AN87" s="114">
        <v>0</v>
      </c>
      <c r="AO87" s="114">
        <v>0</v>
      </c>
      <c r="AP87" s="114">
        <v>0</v>
      </c>
      <c r="AQ87" s="114">
        <v>0</v>
      </c>
      <c r="AR87" s="114">
        <v>0</v>
      </c>
      <c r="AS87" s="114"/>
      <c r="AT87" s="114"/>
      <c r="AU87" s="114">
        <v>10000</v>
      </c>
      <c r="AV87" s="114">
        <v>10000</v>
      </c>
      <c r="AW87" s="114">
        <v>10000</v>
      </c>
      <c r="AX87" s="114">
        <v>10000</v>
      </c>
      <c r="AY87" s="114">
        <f>(BB87-AV87)</f>
        <v>436312.25</v>
      </c>
      <c r="AZ87" s="727"/>
      <c r="BA87" s="727"/>
      <c r="BB87" s="114">
        <v>446312.25</v>
      </c>
      <c r="BC87" s="114">
        <v>446312.25</v>
      </c>
      <c r="BD87" s="114">
        <v>122461</v>
      </c>
      <c r="BE87" s="114">
        <v>253710.88</v>
      </c>
      <c r="BF87" s="114">
        <v>456312.25</v>
      </c>
      <c r="BG87" s="114">
        <v>487111.22</v>
      </c>
      <c r="BH87" s="114">
        <v>238003</v>
      </c>
      <c r="BI87" s="114">
        <f>(BJ87-BH87)</f>
        <v>387693</v>
      </c>
      <c r="BJ87" s="114">
        <v>625696</v>
      </c>
      <c r="BK87" s="114">
        <v>100975.03</v>
      </c>
      <c r="BL87" s="114">
        <f t="shared" si="31"/>
        <v>16.138033485910093</v>
      </c>
      <c r="BM87" s="114"/>
      <c r="BN87" s="114"/>
      <c r="BO87" s="114">
        <v>106975.03</v>
      </c>
      <c r="BP87" s="114"/>
      <c r="BQ87" s="114"/>
      <c r="BR87" s="114">
        <f>(BS87-BO87)</f>
        <v>683024.97</v>
      </c>
      <c r="BS87" s="114">
        <f>BS88</f>
        <v>790000</v>
      </c>
      <c r="BT87" s="114">
        <f>BT88</f>
        <v>100975.03</v>
      </c>
      <c r="BU87" s="114">
        <f>(BY87-BO87)</f>
        <v>6865.9199999999983</v>
      </c>
      <c r="BV87" s="114">
        <f>BV88</f>
        <v>790000</v>
      </c>
      <c r="BW87" s="114"/>
      <c r="BX87" s="114"/>
      <c r="BY87" s="114">
        <f>BY88</f>
        <v>113840.95</v>
      </c>
      <c r="BZ87" s="114">
        <f>BZ93+BZ101+BZ103+BZ108+BZ110+BZ90</f>
        <v>113767.51</v>
      </c>
      <c r="CA87" s="114">
        <f t="shared" si="227"/>
        <v>23.355551120337569</v>
      </c>
      <c r="CB87" s="114">
        <f t="shared" si="228"/>
        <v>99.935488943126344</v>
      </c>
      <c r="CC87" s="114">
        <f>CC88</f>
        <v>150000</v>
      </c>
      <c r="CD87" s="114">
        <f>CD88</f>
        <v>150000</v>
      </c>
      <c r="CE87" s="114">
        <f>CE93+CE101+CE103+CE108+CE110+CE90</f>
        <v>1250000</v>
      </c>
      <c r="CF87" s="114">
        <f>CF88</f>
        <v>0</v>
      </c>
      <c r="CG87" s="114">
        <f t="shared" si="229"/>
        <v>0</v>
      </c>
      <c r="CH87" s="114">
        <f>(CI87-CE87)</f>
        <v>0</v>
      </c>
      <c r="CI87" s="114">
        <f>CI88</f>
        <v>1250000</v>
      </c>
      <c r="CJ87" s="114"/>
      <c r="CK87" s="114">
        <f t="shared" ref="CK87:CK121" si="275">IFERROR(CJ87/CI87*100,)</f>
        <v>0</v>
      </c>
      <c r="CL87" s="114">
        <f>(CM87-CI87)</f>
        <v>-80000</v>
      </c>
      <c r="CM87" s="114">
        <f>CM88</f>
        <v>1170000</v>
      </c>
      <c r="CN87" s="114"/>
      <c r="CO87" s="114">
        <f t="shared" ref="CO87:CO121" si="276">IFERROR(CN87/CM87*100,)</f>
        <v>0</v>
      </c>
      <c r="CP87" s="114">
        <f>(CQ87-CM87)</f>
        <v>0</v>
      </c>
      <c r="CQ87" s="114">
        <f>CQ93+CQ101+CQ103+CQ108+CQ110+CQ90</f>
        <v>1170000</v>
      </c>
      <c r="CR87" s="114">
        <f>CR93+CR101+CR103+CR108+CR110+CR90</f>
        <v>341784.56</v>
      </c>
      <c r="CS87" s="114">
        <f t="shared" si="232"/>
        <v>29.212355555555558</v>
      </c>
      <c r="CT87" s="114">
        <f>CT93+CT101+CT103+CT108+CT110+CT90</f>
        <v>-749525</v>
      </c>
      <c r="CU87" s="114">
        <f>CU93+CU101+CU103+CU108+CU110+CU90</f>
        <v>420475</v>
      </c>
      <c r="CV87" s="114">
        <f>CV93+CV101+CV103+CV108+CV110+CV90</f>
        <v>341784.56</v>
      </c>
      <c r="CW87" s="114">
        <f t="shared" si="233"/>
        <v>81.285346334502648</v>
      </c>
      <c r="CX87" s="114">
        <f>CX93+CX101+CX103+CX108+CX110+CX90</f>
        <v>0</v>
      </c>
      <c r="CY87" s="114">
        <f>CY93+CY101+CY103+CY108+CY110+CY90</f>
        <v>420475</v>
      </c>
      <c r="CZ87" s="114">
        <f>CZ93+CZ101+CZ103+CZ108+CZ110+CZ90</f>
        <v>0</v>
      </c>
      <c r="DA87" s="114">
        <f>DA93+DA101+DA103+DA108+DA110+DA90</f>
        <v>0</v>
      </c>
      <c r="DB87" s="114">
        <f>DB93+DB101+DB103+DB108+DB110+DB90+DB97</f>
        <v>0</v>
      </c>
      <c r="DC87" s="114">
        <f>DC93+DC101+DC103+DC108+DC110+DC90+DC97</f>
        <v>27835.25</v>
      </c>
      <c r="DD87" s="114">
        <f t="shared" si="235"/>
        <v>0</v>
      </c>
      <c r="DE87" s="114">
        <f t="shared" si="236"/>
        <v>85.646923076923073</v>
      </c>
      <c r="DF87" s="114">
        <f>DF93+DF101+DF103+DF108+DF110+DF90+DF97</f>
        <v>420475</v>
      </c>
      <c r="DG87" s="114">
        <f>DG93+DG101+DG103+DG108+DG110+DG90+DG97</f>
        <v>0</v>
      </c>
      <c r="DH87" s="114">
        <f>DH93+DH101+DH103+DH108+DH110+DH90+DH97</f>
        <v>0</v>
      </c>
      <c r="DI87" s="114">
        <f t="shared" si="237"/>
        <v>0</v>
      </c>
      <c r="DJ87" s="114">
        <f>DJ93+DJ101+DJ103+DJ108+DJ110+DJ90+DJ97</f>
        <v>32500</v>
      </c>
      <c r="DK87" s="114">
        <f>DK93+DK101+DK103+DK108+DK110+DK90+DK97</f>
        <v>32500</v>
      </c>
      <c r="DL87" s="114">
        <f t="shared" si="238"/>
        <v>1293.7692307692307</v>
      </c>
      <c r="DM87" s="114">
        <f>DM93+DM101+DM103+DM108+DM110+DM90+DM97</f>
        <v>-2500</v>
      </c>
      <c r="DN87" s="114">
        <f>DN93+DN101+DN103+DN108+DN110+DN90+DN97</f>
        <v>30000</v>
      </c>
      <c r="DO87" s="114">
        <f>DO93+DO101+DO103+DO108+DO110+DO90+DO97</f>
        <v>27835.25</v>
      </c>
      <c r="DP87" s="114">
        <f t="shared" si="239"/>
        <v>92.784166666666664</v>
      </c>
      <c r="DQ87" s="114">
        <f>DQ93+DQ101+DQ103+DQ108+DQ110+DQ90+DQ97</f>
        <v>-2164</v>
      </c>
      <c r="DR87" s="114">
        <f>DR93+DR101+DR103+DR108+DR110+DR90+DR97</f>
        <v>27836</v>
      </c>
      <c r="DS87" s="114">
        <f>DS93+DS101+DS103+DS108+DS110+DS90+DS97</f>
        <v>27835.25</v>
      </c>
      <c r="DT87" s="114">
        <f t="shared" si="270"/>
        <v>99.99730564736312</v>
      </c>
      <c r="DU87" s="114">
        <f t="shared" ref="DU87:EB87" si="277">DU93+DU101+DU103+DU108+DU110+DU90+DU97</f>
        <v>49249.25</v>
      </c>
      <c r="DV87" s="114">
        <f t="shared" si="277"/>
        <v>77085.25</v>
      </c>
      <c r="DW87" s="114">
        <f t="shared" si="277"/>
        <v>0</v>
      </c>
      <c r="DX87" s="114">
        <f t="shared" si="277"/>
        <v>0</v>
      </c>
      <c r="DY87" s="114">
        <f t="shared" si="277"/>
        <v>0</v>
      </c>
      <c r="DZ87" s="114">
        <f>DZ93+DZ101+DZ103+DZ108+DZ110+DZ90+DZ97</f>
        <v>27835.25</v>
      </c>
      <c r="EA87" s="114">
        <f t="shared" si="277"/>
        <v>0</v>
      </c>
      <c r="EB87" s="114">
        <f t="shared" si="277"/>
        <v>0</v>
      </c>
      <c r="EC87" s="114">
        <f t="shared" si="220"/>
        <v>0</v>
      </c>
      <c r="ED87" s="114">
        <f>ED93+ED101+ED103+ED108+ED110+ED90+ED97</f>
        <v>1300</v>
      </c>
      <c r="EE87" s="114">
        <f>EE93+EE101+EE103+EE108+EE110+EE90+EE97</f>
        <v>1300</v>
      </c>
      <c r="EF87" s="114">
        <f>EF93+EF101+EF103+EF108+EF110+EF90+EF97</f>
        <v>0</v>
      </c>
      <c r="EG87" s="114">
        <f t="shared" si="221"/>
        <v>0</v>
      </c>
      <c r="EH87" s="114" t="e">
        <f>EH93+EH101+EH103+EH108+EH110+EH90+EH97</f>
        <v>#REF!</v>
      </c>
      <c r="EI87" s="114">
        <f>IFERROR(#REF!/DZ87*100,)</f>
        <v>0</v>
      </c>
      <c r="EJ87" s="114">
        <f>IFERROR(#REF!/#REF!*100,)</f>
        <v>0</v>
      </c>
      <c r="EK87" s="114">
        <f t="shared" ref="EK87:EM87" si="278">EK93+EK101+EK103+EK108+EK110+EK90+EK97</f>
        <v>0</v>
      </c>
      <c r="EL87" s="114">
        <f t="shared" si="278"/>
        <v>0</v>
      </c>
      <c r="EM87" s="114">
        <f t="shared" si="278"/>
        <v>0</v>
      </c>
      <c r="EN87" s="123"/>
      <c r="EO87" s="123"/>
      <c r="EP87" s="123"/>
      <c r="EQ87" s="123"/>
      <c r="ER87" s="123"/>
      <c r="ES87" s="146">
        <f t="shared" si="222"/>
        <v>0</v>
      </c>
      <c r="EX87" s="739">
        <f>IF(EX$9=$K87,#REF!,0)</f>
        <v>0</v>
      </c>
      <c r="EY87" s="739">
        <f>IF(EY$9=$K87,#REF!,0)</f>
        <v>0</v>
      </c>
      <c r="EZ87" s="739">
        <f>IF(EZ$9=$K87,#REF!,0)</f>
        <v>0</v>
      </c>
      <c r="FA87" s="739">
        <f>IF(FA$9=$K87,#REF!,0)</f>
        <v>0</v>
      </c>
      <c r="FB87" s="739" t="e">
        <f>IF(FB$9=$K87,#REF!,0)</f>
        <v>#REF!</v>
      </c>
      <c r="FC87" s="739">
        <f>IF(FC$9=$K87,#REF!,0)</f>
        <v>0</v>
      </c>
      <c r="FD87" s="739">
        <f>IF(FD$9=$K87,#REF!,0)</f>
        <v>0</v>
      </c>
      <c r="FE87" s="739">
        <f>IF(FE$9=$K87,#REF!,0)</f>
        <v>0</v>
      </c>
      <c r="FF87" s="739">
        <f>IF(FF$9=$K87,#REF!,0)</f>
        <v>0</v>
      </c>
      <c r="FG87" s="739">
        <f>IF(FG$9=$K87,#REF!,0)</f>
        <v>0</v>
      </c>
      <c r="FH87" s="739">
        <f>IF(FH$9=$K87,#REF!,0)</f>
        <v>0</v>
      </c>
      <c r="FI87" s="739">
        <f>IF(FI$9=$K87,#REF!,0)</f>
        <v>0</v>
      </c>
      <c r="FJ87" s="739">
        <f>IF(FJ$9=$K87,#REF!,0)</f>
        <v>0</v>
      </c>
      <c r="FK87" s="739">
        <f>IF(FK$9=$K87,#REF!,0)</f>
        <v>0</v>
      </c>
      <c r="FL87" s="739">
        <f>IF(FL$9=$K87,#REF!,0)</f>
        <v>0</v>
      </c>
      <c r="FM87" s="739">
        <f>IF(FM$9=$K87,#REF!,0)</f>
        <v>0</v>
      </c>
      <c r="FN87" s="739">
        <f>IF(FN$9=$K87,#REF!,0)</f>
        <v>0</v>
      </c>
      <c r="FO87" s="739">
        <f>IF(FO$9=$K87,#REF!,0)</f>
        <v>0</v>
      </c>
      <c r="FP87" s="739">
        <f>IF(FP$9=$K87,#REF!,0)</f>
        <v>0</v>
      </c>
      <c r="FQ87" s="739">
        <f>IF(FQ$9=$K87,#REF!,0)</f>
        <v>0</v>
      </c>
      <c r="FU87" s="739">
        <f t="shared" si="258"/>
        <v>0</v>
      </c>
      <c r="FV87" s="739">
        <f t="shared" si="258"/>
        <v>0</v>
      </c>
      <c r="FW87" s="739">
        <f t="shared" si="258"/>
        <v>0</v>
      </c>
      <c r="FX87" s="739">
        <f t="shared" si="258"/>
        <v>0</v>
      </c>
      <c r="FY87" s="739">
        <f t="shared" si="258"/>
        <v>0</v>
      </c>
      <c r="FZ87" s="739">
        <f t="shared" si="258"/>
        <v>0</v>
      </c>
      <c r="GA87" s="739">
        <f t="shared" si="258"/>
        <v>0</v>
      </c>
      <c r="GB87" s="739">
        <f t="shared" si="258"/>
        <v>0</v>
      </c>
      <c r="GC87" s="739">
        <f t="shared" si="258"/>
        <v>0</v>
      </c>
      <c r="GD87" s="739">
        <f t="shared" si="258"/>
        <v>0</v>
      </c>
      <c r="GE87" s="739">
        <f t="shared" si="259"/>
        <v>0</v>
      </c>
      <c r="GF87" s="739">
        <f t="shared" si="259"/>
        <v>0</v>
      </c>
      <c r="GG87" s="739">
        <f t="shared" si="259"/>
        <v>0</v>
      </c>
      <c r="GH87" s="739">
        <f t="shared" si="259"/>
        <v>0</v>
      </c>
      <c r="GI87" s="739">
        <f t="shared" si="259"/>
        <v>0</v>
      </c>
      <c r="GJ87" s="739">
        <f t="shared" si="259"/>
        <v>0</v>
      </c>
      <c r="GK87" s="739">
        <f t="shared" si="259"/>
        <v>0</v>
      </c>
      <c r="GL87" s="739">
        <f t="shared" si="259"/>
        <v>0</v>
      </c>
      <c r="GM87" s="739">
        <f t="shared" si="259"/>
        <v>0</v>
      </c>
      <c r="GN87" s="739">
        <f t="shared" si="259"/>
        <v>0</v>
      </c>
      <c r="GQ87" s="1098">
        <f>IF(GQ$9=$N87,#REF!,0)</f>
        <v>0</v>
      </c>
      <c r="GR87" s="1098">
        <f>IF(GR$9=$N87,#REF!,0)</f>
        <v>0</v>
      </c>
      <c r="GS87" s="1098">
        <f>IF(GS$9=$N87,#REF!,0)</f>
        <v>0</v>
      </c>
      <c r="GT87" s="1098">
        <f>IF(GT$9=$N87,#REF!,0)</f>
        <v>0</v>
      </c>
      <c r="GU87" s="1098">
        <f>IF(GU$9=$N87,#REF!,0)</f>
        <v>0</v>
      </c>
      <c r="GV87" s="1098">
        <f>IF(GV$9=$N87,#REF!,0)</f>
        <v>0</v>
      </c>
      <c r="GW87" s="1098">
        <f>IF(GW$9=$N87,#REF!,0)</f>
        <v>0</v>
      </c>
      <c r="GX87" s="1098">
        <f>IF(GX$9=$N87,#REF!,0)</f>
        <v>0</v>
      </c>
      <c r="GY87" s="1098">
        <f>IF(GY$9=$N87,#REF!,0)</f>
        <v>0</v>
      </c>
      <c r="GZ87" s="1098">
        <f>IF(GZ$9=$N87,#REF!,0)</f>
        <v>0</v>
      </c>
      <c r="HA87" s="1098">
        <f>IF(HA$9=$N87,#REF!,0)</f>
        <v>0</v>
      </c>
      <c r="HB87" s="1098">
        <f>IF(HB$9=$N87,#REF!,0)</f>
        <v>0</v>
      </c>
      <c r="HC87" s="1098">
        <f>IF(HC$9=$N87,#REF!,0)</f>
        <v>0</v>
      </c>
      <c r="HD87" s="1098">
        <f>IF(HD$9=$N87,#REF!,0)</f>
        <v>0</v>
      </c>
      <c r="HE87" s="1098">
        <f>IF(HE$9=$N87,#REF!,0)</f>
        <v>0</v>
      </c>
      <c r="HF87" s="1098">
        <f>IF(HF$9=$N87,#REF!,0)</f>
        <v>0</v>
      </c>
      <c r="HG87" s="1098">
        <f>IF(HG$9=$N87,#REF!,0)</f>
        <v>0</v>
      </c>
      <c r="HH87" s="1098">
        <f>IF(HH$9=$N87,#REF!,0)</f>
        <v>0</v>
      </c>
      <c r="HI87" s="1098">
        <f>IF(HI$9=$N87,#REF!,0)</f>
        <v>0</v>
      </c>
      <c r="HJ87" s="1098">
        <f>IF(HJ$9=$N87,#REF!,0)</f>
        <v>0</v>
      </c>
      <c r="HK87" s="1098">
        <f>IF(HK$9=$N87,#REF!,0)</f>
        <v>0</v>
      </c>
      <c r="HL87" s="1098">
        <f>IF(HL$9=$N87,#REF!,0)</f>
        <v>0</v>
      </c>
      <c r="HM87" s="1098">
        <f>IF(HM$9=$N87,#REF!,0)</f>
        <v>0</v>
      </c>
      <c r="HN87" s="1098">
        <f>IF(HN$9=$N87,#REF!,0)</f>
        <v>0</v>
      </c>
      <c r="HO87" s="1098">
        <f>IF(HO$9=$N87,#REF!,0)</f>
        <v>0</v>
      </c>
      <c r="HP87" s="1098">
        <f>IF(HP$9=$N87,#REF!,0)</f>
        <v>0</v>
      </c>
      <c r="HQ87" s="1098">
        <f>IF(HQ$9=$N87,#REF!,0)</f>
        <v>0</v>
      </c>
      <c r="HR87" s="1098">
        <f>IF(HR$9=$N87,#REF!,0)</f>
        <v>0</v>
      </c>
      <c r="HS87" s="1098">
        <f>IF(HS$9=$N87,#REF!,0)</f>
        <v>0</v>
      </c>
      <c r="HT87" s="1098">
        <f>IF(HT$9=$N87,#REF!,0)</f>
        <v>0</v>
      </c>
      <c r="HU87" s="1098">
        <f>IF(HU$9=$N87,#REF!,0)</f>
        <v>0</v>
      </c>
      <c r="HV87" s="1098">
        <f>IF(HV$9=$N87,#REF!,0)</f>
        <v>0</v>
      </c>
      <c r="HW87" s="1098">
        <f>IF(HW$9=$N87,#REF!,0)</f>
        <v>0</v>
      </c>
      <c r="HX87" s="1098">
        <f>IF(HX$9=$N87,#REF!,0)</f>
        <v>0</v>
      </c>
      <c r="HY87" s="1098">
        <f>IF(HY$9=$N87,#REF!,0)</f>
        <v>0</v>
      </c>
      <c r="HZ87" s="1098">
        <f>IF(HZ$9=$N87,#REF!,0)</f>
        <v>0</v>
      </c>
      <c r="IA87" s="1098">
        <f>IF(IA$9=$N87,#REF!,0)</f>
        <v>0</v>
      </c>
      <c r="IB87" s="1098">
        <f>IF(IB$9=$N87,#REF!,0)</f>
        <v>0</v>
      </c>
      <c r="IC87" s="1098">
        <f>IF(IC$9=$N87,#REF!,0)</f>
        <v>0</v>
      </c>
      <c r="ID87" s="1098">
        <f>IF(ID$9=$N87,#REF!,0)</f>
        <v>0</v>
      </c>
      <c r="IE87" s="1098">
        <f>IF(IE$9=$N87,#REF!,0)</f>
        <v>0</v>
      </c>
      <c r="IF87" s="1098">
        <f>IF(IF$9=$N87,#REF!,0)</f>
        <v>0</v>
      </c>
      <c r="IG87" s="1098">
        <f>IF(IG$9=$N87,#REF!,0)</f>
        <v>0</v>
      </c>
      <c r="IH87" s="1098">
        <f>IF(IH$9=$N87,#REF!,0)</f>
        <v>0</v>
      </c>
      <c r="II87" s="1098">
        <f>IF(II$9=$N87,#REF!,0)</f>
        <v>0</v>
      </c>
      <c r="IJ87" s="1098">
        <f>IF(IJ$9=$N87,#REF!,0)</f>
        <v>0</v>
      </c>
      <c r="IK87" s="1098">
        <f>IF(IK$9=$N87,#REF!,0)</f>
        <v>0</v>
      </c>
      <c r="IL87" s="1098">
        <f>IF(IL$9=$N87,#REF!,0)</f>
        <v>0</v>
      </c>
      <c r="IM87" s="1098">
        <f>IF(IM$9=$N87,#REF!,0)</f>
        <v>0</v>
      </c>
      <c r="IN87" s="1098">
        <f>IF(IN$9=$N87,#REF!,0)</f>
        <v>0</v>
      </c>
      <c r="IO87" s="1098">
        <f>IF(IO$9=$N87,#REF!,0)</f>
        <v>0</v>
      </c>
      <c r="IP87" s="1098">
        <f>IF(IP$9=$N87,#REF!,0)</f>
        <v>0</v>
      </c>
      <c r="IQ87" s="1098">
        <f>IF(IQ$9=$N87,#REF!,0)</f>
        <v>0</v>
      </c>
      <c r="IR87" s="1098">
        <f>IF(IR$9=$N87,#REF!,0)</f>
        <v>0</v>
      </c>
      <c r="IS87" s="1098">
        <f>IF(IS$9=$N87,#REF!,0)</f>
        <v>0</v>
      </c>
      <c r="IT87" s="1098">
        <f>IF(IT$9=$N87,#REF!,0)</f>
        <v>0</v>
      </c>
      <c r="IU87" s="1098">
        <f>IF(IU$9=$N87,#REF!,0)</f>
        <v>0</v>
      </c>
      <c r="IV87" s="1098">
        <f>IF(IV$9=$N87,#REF!,0)</f>
        <v>0</v>
      </c>
      <c r="IW87" s="1098">
        <f>IF(IW$9=$N87,#REF!,0)</f>
        <v>0</v>
      </c>
      <c r="IX87" s="1098">
        <f>IF(IX$9=$N87,#REF!,0)</f>
        <v>0</v>
      </c>
      <c r="IY87" s="1098">
        <f>IF(IY$9=$N87,#REF!,0)</f>
        <v>0</v>
      </c>
      <c r="IZ87" s="1098">
        <f>IF(IZ$9=$N87,#REF!,0)</f>
        <v>0</v>
      </c>
      <c r="JA87" s="1098">
        <f>IF(JA$9=$N87,#REF!,0)</f>
        <v>0</v>
      </c>
      <c r="JB87" s="1098">
        <f>IF(JB$9=$N87,#REF!,0)</f>
        <v>0</v>
      </c>
      <c r="JC87" s="1098">
        <f>IF(JC$9=$N87,#REF!,0)</f>
        <v>0</v>
      </c>
      <c r="JD87" s="1098">
        <f>IF(JD$9=$N87,#REF!,0)</f>
        <v>0</v>
      </c>
      <c r="JE87" s="1098">
        <f>IF(JE$9=$N87,#REF!,0)</f>
        <v>0</v>
      </c>
      <c r="JF87" s="1098">
        <f>IF(JF$9=$N87,#REF!,0)</f>
        <v>0</v>
      </c>
      <c r="JG87" s="1098">
        <f>IF(JG$9=$N87,#REF!,0)</f>
        <v>0</v>
      </c>
      <c r="JH87" s="1098">
        <f>IF(JH$9=$N87,#REF!,0)</f>
        <v>0</v>
      </c>
      <c r="JI87" s="1098">
        <f>IF(JI$9=$N87,#REF!,0)</f>
        <v>0</v>
      </c>
      <c r="JJ87" s="1098">
        <f>IF(JJ$9=$N87,#REF!,0)</f>
        <v>0</v>
      </c>
      <c r="JK87" s="1098">
        <f>IF(JK$9=$N87,#REF!,0)</f>
        <v>0</v>
      </c>
      <c r="JL87" s="1098">
        <f>IF(JL$9=$N87,#REF!,0)</f>
        <v>0</v>
      </c>
      <c r="JM87" s="1098">
        <f>IF(JM$9=$N87,#REF!,0)</f>
        <v>0</v>
      </c>
      <c r="JN87" s="1098">
        <f>IF(JN$9=$N87,#REF!,0)</f>
        <v>0</v>
      </c>
      <c r="JO87" s="1098">
        <f>IF(JO$9=$N87,#REF!,0)</f>
        <v>0</v>
      </c>
      <c r="JP87" s="1098">
        <f>IF(JP$9=$N87,#REF!,0)</f>
        <v>0</v>
      </c>
      <c r="JQ87" s="1098">
        <f>IF(JQ$9=$N87,#REF!,0)</f>
        <v>0</v>
      </c>
      <c r="JR87" s="1098">
        <f>IF(JR$9=$N87,#REF!,0)</f>
        <v>0</v>
      </c>
      <c r="JS87" s="1098">
        <f>IF(JS$9=$N87,#REF!,0)</f>
        <v>0</v>
      </c>
      <c r="JT87" s="1098">
        <f>IF(JT$9=$N87,#REF!,0)</f>
        <v>0</v>
      </c>
      <c r="JU87" s="1098">
        <f>IF(JU$9=$N87,#REF!,0)</f>
        <v>0</v>
      </c>
      <c r="JV87" s="1098">
        <f>IF(JV$9=$N87,#REF!,0)</f>
        <v>0</v>
      </c>
      <c r="JW87" s="1098">
        <f>IF(JW$9=$N87,#REF!,0)</f>
        <v>0</v>
      </c>
      <c r="JX87" s="681"/>
      <c r="JZ87" s="681">
        <f t="shared" si="265"/>
        <v>0</v>
      </c>
      <c r="KA87" s="681">
        <f t="shared" si="265"/>
        <v>0</v>
      </c>
      <c r="KB87" s="681">
        <f t="shared" si="265"/>
        <v>0</v>
      </c>
      <c r="KC87" s="681">
        <f t="shared" si="265"/>
        <v>0</v>
      </c>
      <c r="KD87" s="681">
        <f t="shared" si="265"/>
        <v>0</v>
      </c>
      <c r="KE87" s="681">
        <f t="shared" si="265"/>
        <v>0</v>
      </c>
      <c r="KF87" s="681">
        <f t="shared" si="265"/>
        <v>0</v>
      </c>
      <c r="KG87" s="681">
        <f t="shared" si="265"/>
        <v>0</v>
      </c>
      <c r="KH87" s="681">
        <f t="shared" si="265"/>
        <v>0</v>
      </c>
      <c r="KI87" s="681">
        <f t="shared" si="265"/>
        <v>0</v>
      </c>
      <c r="KJ87" s="681">
        <f t="shared" si="265"/>
        <v>0</v>
      </c>
      <c r="KN87" s="1098">
        <f t="shared" si="242"/>
        <v>0</v>
      </c>
      <c r="KO87" s="1098">
        <f t="shared" si="242"/>
        <v>0</v>
      </c>
      <c r="KP87" s="1098">
        <f t="shared" si="242"/>
        <v>0</v>
      </c>
      <c r="KQ87" s="1098">
        <f t="shared" si="242"/>
        <v>0</v>
      </c>
      <c r="KR87" s="1098">
        <f t="shared" si="242"/>
        <v>0</v>
      </c>
      <c r="KS87" s="1098">
        <f t="shared" si="242"/>
        <v>0</v>
      </c>
      <c r="KT87" s="1098">
        <f t="shared" si="242"/>
        <v>0</v>
      </c>
      <c r="KU87" s="1098">
        <f t="shared" si="242"/>
        <v>0</v>
      </c>
      <c r="KV87" s="1098">
        <f t="shared" si="242"/>
        <v>0</v>
      </c>
      <c r="KW87" s="1098">
        <f t="shared" si="242"/>
        <v>0</v>
      </c>
      <c r="KX87" s="1098">
        <f t="shared" si="242"/>
        <v>0</v>
      </c>
      <c r="KY87" s="1098">
        <f t="shared" si="242"/>
        <v>0</v>
      </c>
      <c r="KZ87" s="1098">
        <f t="shared" si="242"/>
        <v>0</v>
      </c>
      <c r="LA87" s="1098">
        <f t="shared" si="242"/>
        <v>0</v>
      </c>
      <c r="LB87" s="1098">
        <f t="shared" si="242"/>
        <v>0</v>
      </c>
      <c r="LC87" s="1098">
        <f t="shared" si="223"/>
        <v>0</v>
      </c>
      <c r="LD87" s="1098">
        <f t="shared" si="223"/>
        <v>0</v>
      </c>
      <c r="LE87" s="1098">
        <f t="shared" si="223"/>
        <v>0</v>
      </c>
      <c r="LF87" s="1098">
        <f t="shared" si="223"/>
        <v>0</v>
      </c>
      <c r="LG87" s="1098">
        <f t="shared" si="223"/>
        <v>0</v>
      </c>
      <c r="LH87" s="1098">
        <f t="shared" si="223"/>
        <v>0</v>
      </c>
      <c r="LI87" s="1098">
        <f t="shared" si="223"/>
        <v>0</v>
      </c>
      <c r="LJ87" s="1098">
        <f t="shared" si="223"/>
        <v>0</v>
      </c>
      <c r="LK87" s="1098">
        <f t="shared" si="223"/>
        <v>0</v>
      </c>
      <c r="LL87" s="1098">
        <f t="shared" si="223"/>
        <v>0</v>
      </c>
      <c r="LM87" s="1098">
        <f t="shared" si="223"/>
        <v>0</v>
      </c>
      <c r="LN87" s="1098">
        <f t="shared" si="223"/>
        <v>0</v>
      </c>
      <c r="LO87" s="1098">
        <f t="shared" si="223"/>
        <v>0</v>
      </c>
      <c r="LP87" s="1098">
        <f t="shared" si="223"/>
        <v>0</v>
      </c>
      <c r="LQ87" s="1098">
        <f t="shared" si="223"/>
        <v>0</v>
      </c>
      <c r="LR87" s="1098">
        <f t="shared" si="223"/>
        <v>0</v>
      </c>
      <c r="LS87" s="1098">
        <f t="shared" si="180"/>
        <v>0</v>
      </c>
    </row>
    <row r="88" spans="1:331" s="680" customFormat="1" ht="20.100000000000001" customHeight="1" x14ac:dyDescent="0.35">
      <c r="A88" s="668"/>
      <c r="B88" s="871"/>
      <c r="C88" s="870"/>
      <c r="D88" s="871"/>
      <c r="E88" s="871"/>
      <c r="F88" s="871"/>
      <c r="G88" s="871"/>
      <c r="H88" s="871"/>
      <c r="I88" s="871"/>
      <c r="J88" s="871" t="s">
        <v>194</v>
      </c>
      <c r="K88" s="873">
        <v>4</v>
      </c>
      <c r="L88" s="874" t="s">
        <v>379</v>
      </c>
      <c r="M88" s="874"/>
      <c r="N88" s="874"/>
      <c r="O88" s="135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635"/>
      <c r="AJ88" s="31"/>
      <c r="AK88" s="31"/>
      <c r="AL88" s="31"/>
      <c r="AM88" s="31"/>
      <c r="AN88" s="101">
        <f t="shared" ref="AN88:AU88" si="279">AN92</f>
        <v>0</v>
      </c>
      <c r="AO88" s="101">
        <f t="shared" si="279"/>
        <v>0</v>
      </c>
      <c r="AP88" s="101">
        <f t="shared" si="279"/>
        <v>0</v>
      </c>
      <c r="AQ88" s="101">
        <f t="shared" si="279"/>
        <v>0</v>
      </c>
      <c r="AR88" s="101">
        <f t="shared" si="279"/>
        <v>0</v>
      </c>
      <c r="AS88" s="101">
        <f t="shared" si="279"/>
        <v>0</v>
      </c>
      <c r="AT88" s="101">
        <f t="shared" si="279"/>
        <v>0</v>
      </c>
      <c r="AU88" s="101">
        <f t="shared" si="279"/>
        <v>10000</v>
      </c>
      <c r="AV88" s="101">
        <f t="shared" ref="AV88:BC88" si="280">AV92+AV105+AV89</f>
        <v>10000</v>
      </c>
      <c r="AW88" s="101">
        <f t="shared" si="280"/>
        <v>10000</v>
      </c>
      <c r="AX88" s="101">
        <f t="shared" si="280"/>
        <v>10000</v>
      </c>
      <c r="AY88" s="101">
        <f t="shared" si="280"/>
        <v>436312.25</v>
      </c>
      <c r="AZ88" s="101">
        <f t="shared" si="280"/>
        <v>0</v>
      </c>
      <c r="BA88" s="101">
        <f t="shared" si="280"/>
        <v>0</v>
      </c>
      <c r="BB88" s="101">
        <f t="shared" si="280"/>
        <v>446312.25</v>
      </c>
      <c r="BC88" s="101">
        <f t="shared" si="280"/>
        <v>446312.25</v>
      </c>
      <c r="BD88" s="101">
        <f>BD92+BD105</f>
        <v>122461</v>
      </c>
      <c r="BE88" s="101">
        <f>BE92+BE105</f>
        <v>253710.88</v>
      </c>
      <c r="BF88" s="101">
        <f t="shared" ref="BF88:BK88" si="281">BF92+BF105+BF89</f>
        <v>456312.25</v>
      </c>
      <c r="BG88" s="101">
        <f t="shared" si="281"/>
        <v>487111.22</v>
      </c>
      <c r="BH88" s="101">
        <f t="shared" si="281"/>
        <v>238003</v>
      </c>
      <c r="BI88" s="101">
        <f t="shared" si="281"/>
        <v>387693</v>
      </c>
      <c r="BJ88" s="101">
        <f t="shared" si="281"/>
        <v>625696</v>
      </c>
      <c r="BK88" s="101">
        <f t="shared" si="281"/>
        <v>100975.03</v>
      </c>
      <c r="BL88" s="101">
        <f t="shared" si="31"/>
        <v>16.138033485910093</v>
      </c>
      <c r="BM88" s="101"/>
      <c r="BN88" s="101"/>
      <c r="BO88" s="101">
        <f>BO92+BO105+BO89</f>
        <v>106975.03</v>
      </c>
      <c r="BP88" s="101"/>
      <c r="BQ88" s="101"/>
      <c r="BR88" s="101">
        <f t="shared" ref="BR88:BY88" si="282">BR92+BR105+BR89</f>
        <v>683024.97</v>
      </c>
      <c r="BS88" s="101">
        <f t="shared" si="282"/>
        <v>790000</v>
      </c>
      <c r="BT88" s="101">
        <f>BT92+BT105+BT89</f>
        <v>100975.03</v>
      </c>
      <c r="BU88" s="101">
        <f t="shared" si="282"/>
        <v>6865.92</v>
      </c>
      <c r="BV88" s="101">
        <f t="shared" si="282"/>
        <v>790000</v>
      </c>
      <c r="BW88" s="101"/>
      <c r="BX88" s="101"/>
      <c r="BY88" s="101">
        <f t="shared" si="282"/>
        <v>113840.95</v>
      </c>
      <c r="BZ88" s="101">
        <f>BZ92+BZ105+BZ89</f>
        <v>113767.51</v>
      </c>
      <c r="CA88" s="101">
        <f t="shared" si="227"/>
        <v>23.355551120337569</v>
      </c>
      <c r="CB88" s="101">
        <f t="shared" si="228"/>
        <v>99.935488943126344</v>
      </c>
      <c r="CC88" s="101">
        <f>CC92+CC105+CC89</f>
        <v>150000</v>
      </c>
      <c r="CD88" s="101">
        <f>CD92+CD105+CD89</f>
        <v>150000</v>
      </c>
      <c r="CE88" s="101">
        <f>CE92+CE105+CE89</f>
        <v>1250000</v>
      </c>
      <c r="CF88" s="101">
        <f>CF92+CF105+CF89</f>
        <v>0</v>
      </c>
      <c r="CG88" s="101">
        <f t="shared" si="229"/>
        <v>0</v>
      </c>
      <c r="CH88" s="101">
        <f>CH92+CH105+CH89</f>
        <v>0</v>
      </c>
      <c r="CI88" s="101">
        <f>CI92+CI105+CI89</f>
        <v>1250000</v>
      </c>
      <c r="CJ88" s="101"/>
      <c r="CK88" s="101">
        <f t="shared" si="275"/>
        <v>0</v>
      </c>
      <c r="CL88" s="101">
        <f>CL92+CL105+CL89</f>
        <v>-80000</v>
      </c>
      <c r="CM88" s="101">
        <f>CM92+CM105+CM89</f>
        <v>1170000</v>
      </c>
      <c r="CN88" s="101"/>
      <c r="CO88" s="101">
        <f t="shared" si="276"/>
        <v>0</v>
      </c>
      <c r="CP88" s="101">
        <f>CP92+CP105+CP89</f>
        <v>0</v>
      </c>
      <c r="CQ88" s="101">
        <f>CQ92+CQ105+CQ89</f>
        <v>1170000</v>
      </c>
      <c r="CR88" s="101">
        <f>CR92+CR105+CR89</f>
        <v>341784.56</v>
      </c>
      <c r="CS88" s="101">
        <f t="shared" si="232"/>
        <v>29.212355555555558</v>
      </c>
      <c r="CT88" s="101">
        <f>CT92+CT105+CT89</f>
        <v>30000</v>
      </c>
      <c r="CU88" s="101">
        <f>CU92+CU105+CU89</f>
        <v>1200000</v>
      </c>
      <c r="CV88" s="101">
        <f>CV92+CV105+CV89</f>
        <v>341784.56</v>
      </c>
      <c r="CW88" s="101">
        <f t="shared" si="233"/>
        <v>28.482046666666665</v>
      </c>
      <c r="CX88" s="101">
        <f t="shared" ref="CX88:DH88" si="283">CX92+CX105+CX89</f>
        <v>0</v>
      </c>
      <c r="CY88" s="101">
        <f t="shared" si="283"/>
        <v>1200000</v>
      </c>
      <c r="CZ88" s="101">
        <f t="shared" si="283"/>
        <v>0</v>
      </c>
      <c r="DA88" s="101">
        <f t="shared" si="283"/>
        <v>0</v>
      </c>
      <c r="DB88" s="101">
        <f>DB92+DB105+DB89</f>
        <v>0</v>
      </c>
      <c r="DC88" s="101">
        <f>DC92+DC105+DC89</f>
        <v>27835.25</v>
      </c>
      <c r="DD88" s="101">
        <f t="shared" si="235"/>
        <v>0</v>
      </c>
      <c r="DE88" s="101">
        <f t="shared" si="236"/>
        <v>30.928055555555556</v>
      </c>
      <c r="DF88" s="101">
        <f>DF92+DF105+DF89</f>
        <v>1200000</v>
      </c>
      <c r="DG88" s="101">
        <f t="shared" si="283"/>
        <v>0</v>
      </c>
      <c r="DH88" s="101">
        <f t="shared" si="283"/>
        <v>0</v>
      </c>
      <c r="DI88" s="101">
        <f t="shared" si="237"/>
        <v>0</v>
      </c>
      <c r="DJ88" s="101">
        <f>DJ92+DJ105+DJ89</f>
        <v>90000</v>
      </c>
      <c r="DK88" s="101">
        <f>DK92+DK105+DK89</f>
        <v>90000</v>
      </c>
      <c r="DL88" s="101">
        <f t="shared" si="238"/>
        <v>1333.3333333333335</v>
      </c>
      <c r="DM88" s="101">
        <f>DM92+DM105+DM89</f>
        <v>-60000</v>
      </c>
      <c r="DN88" s="101">
        <f>DN92+DN105+DN89</f>
        <v>30000</v>
      </c>
      <c r="DO88" s="101">
        <f>DO92+DO105+DO89</f>
        <v>27835.25</v>
      </c>
      <c r="DP88" s="101">
        <f t="shared" si="239"/>
        <v>92.784166666666664</v>
      </c>
      <c r="DQ88" s="101">
        <f>DQ92+DQ105+DQ89</f>
        <v>-2164</v>
      </c>
      <c r="DR88" s="101">
        <f>DR92+DR105+DR89</f>
        <v>27836</v>
      </c>
      <c r="DS88" s="101">
        <f>DS92+DS105+DS89</f>
        <v>27835.25</v>
      </c>
      <c r="DT88" s="101">
        <f t="shared" si="270"/>
        <v>99.99730564736312</v>
      </c>
      <c r="DU88" s="101">
        <f t="shared" ref="DU88:EB88" si="284">DU92+DU105+DU89</f>
        <v>49249.25</v>
      </c>
      <c r="DV88" s="101">
        <f t="shared" si="284"/>
        <v>77085.25</v>
      </c>
      <c r="DW88" s="101">
        <f t="shared" si="284"/>
        <v>0</v>
      </c>
      <c r="DX88" s="101">
        <f t="shared" si="284"/>
        <v>0</v>
      </c>
      <c r="DY88" s="101">
        <f t="shared" si="284"/>
        <v>0</v>
      </c>
      <c r="DZ88" s="101">
        <f>DZ92+DZ105+DZ89</f>
        <v>27835.25</v>
      </c>
      <c r="EA88" s="101">
        <f t="shared" si="284"/>
        <v>0</v>
      </c>
      <c r="EB88" s="101">
        <f t="shared" si="284"/>
        <v>0</v>
      </c>
      <c r="EC88" s="101">
        <f t="shared" si="220"/>
        <v>0</v>
      </c>
      <c r="ED88" s="101">
        <f>ED92+ED105+ED89</f>
        <v>1300</v>
      </c>
      <c r="EE88" s="101">
        <f>EE92+EE105+EE89</f>
        <v>1300</v>
      </c>
      <c r="EF88" s="101">
        <f>EF92+EF105+EF89</f>
        <v>0</v>
      </c>
      <c r="EG88" s="101">
        <f t="shared" si="221"/>
        <v>0</v>
      </c>
      <c r="EH88" s="101" t="e">
        <f>EH92+EH105+EH89</f>
        <v>#REF!</v>
      </c>
      <c r="EI88" s="101">
        <f>IFERROR(#REF!/DZ88*100,)</f>
        <v>0</v>
      </c>
      <c r="EJ88" s="101">
        <f>IFERROR(#REF!/#REF!*100,)</f>
        <v>0</v>
      </c>
      <c r="EK88" s="101">
        <f t="shared" ref="EK88:EM88" si="285">EK92+EK105+EK89</f>
        <v>0</v>
      </c>
      <c r="EL88" s="101">
        <f t="shared" si="285"/>
        <v>0</v>
      </c>
      <c r="EM88" s="101">
        <f t="shared" si="285"/>
        <v>0</v>
      </c>
      <c r="EN88" s="102"/>
      <c r="EO88" s="102"/>
      <c r="EP88" s="102"/>
      <c r="EQ88" s="102"/>
      <c r="ER88" s="102"/>
      <c r="ES88" s="146">
        <f t="shared" si="222"/>
        <v>0</v>
      </c>
      <c r="EW88" s="713"/>
      <c r="EX88" s="739">
        <f>IF(EX$9=$K88,#REF!,0)</f>
        <v>0</v>
      </c>
      <c r="EY88" s="739">
        <f>IF(EY$9=$K88,#REF!,0)</f>
        <v>0</v>
      </c>
      <c r="EZ88" s="739">
        <f>IF(EZ$9=$K88,#REF!,0)</f>
        <v>0</v>
      </c>
      <c r="FA88" s="739">
        <f>IF(FA$9=$K88,#REF!,0)</f>
        <v>0</v>
      </c>
      <c r="FB88" s="739">
        <f>IF(FB$9=$K88,#REF!,0)</f>
        <v>0</v>
      </c>
      <c r="FC88" s="739">
        <f>IF(FC$9=$K88,#REF!,0)</f>
        <v>0</v>
      </c>
      <c r="FD88" s="739">
        <f>IF(FD$9=$K88,#REF!,0)</f>
        <v>0</v>
      </c>
      <c r="FE88" s="739">
        <f>IF(FE$9=$K88,#REF!,0)</f>
        <v>0</v>
      </c>
      <c r="FF88" s="739">
        <f>IF(FF$9=$K88,#REF!,0)</f>
        <v>0</v>
      </c>
      <c r="FG88" s="739">
        <f>IF(FG$9=$K88,#REF!,0)</f>
        <v>0</v>
      </c>
      <c r="FH88" s="739">
        <f>IF(FH$9=$K88,#REF!,0)</f>
        <v>0</v>
      </c>
      <c r="FI88" s="739">
        <f>IF(FI$9=$K88,#REF!,0)</f>
        <v>0</v>
      </c>
      <c r="FJ88" s="739">
        <f>IF(FJ$9=$K88,#REF!,0)</f>
        <v>0</v>
      </c>
      <c r="FK88" s="739">
        <f>IF(FK$9=$K88,#REF!,0)</f>
        <v>0</v>
      </c>
      <c r="FL88" s="739">
        <f>IF(FL$9=$K88,#REF!,0)</f>
        <v>0</v>
      </c>
      <c r="FM88" s="739">
        <f>IF(FM$9=$K88,#REF!,0)</f>
        <v>0</v>
      </c>
      <c r="FN88" s="739">
        <f>IF(FN$9=$K88,#REF!,0)</f>
        <v>0</v>
      </c>
      <c r="FO88" s="739">
        <f>IF(FO$9=$K88,#REF!,0)</f>
        <v>0</v>
      </c>
      <c r="FP88" s="739">
        <f>IF(FP$9=$K88,#REF!,0)</f>
        <v>0</v>
      </c>
      <c r="FQ88" s="739">
        <f>IF(FQ$9=$K88,#REF!,0)</f>
        <v>0</v>
      </c>
      <c r="FS88" s="1097"/>
      <c r="FT88" s="713"/>
      <c r="FU88" s="739">
        <f t="shared" si="258"/>
        <v>0</v>
      </c>
      <c r="FV88" s="739">
        <f t="shared" si="258"/>
        <v>0</v>
      </c>
      <c r="FW88" s="739">
        <f t="shared" si="258"/>
        <v>0</v>
      </c>
      <c r="FX88" s="739">
        <f t="shared" si="258"/>
        <v>0</v>
      </c>
      <c r="FY88" s="739">
        <f t="shared" si="258"/>
        <v>0</v>
      </c>
      <c r="FZ88" s="739">
        <f t="shared" si="258"/>
        <v>0</v>
      </c>
      <c r="GA88" s="739">
        <f t="shared" si="258"/>
        <v>0</v>
      </c>
      <c r="GB88" s="739">
        <f t="shared" si="258"/>
        <v>0</v>
      </c>
      <c r="GC88" s="739">
        <f t="shared" si="258"/>
        <v>0</v>
      </c>
      <c r="GD88" s="739">
        <f t="shared" si="258"/>
        <v>0</v>
      </c>
      <c r="GE88" s="739">
        <f t="shared" si="259"/>
        <v>0</v>
      </c>
      <c r="GF88" s="739">
        <f t="shared" si="259"/>
        <v>0</v>
      </c>
      <c r="GG88" s="739">
        <f t="shared" si="259"/>
        <v>0</v>
      </c>
      <c r="GH88" s="739">
        <f t="shared" si="259"/>
        <v>0</v>
      </c>
      <c r="GI88" s="739">
        <f t="shared" si="259"/>
        <v>0</v>
      </c>
      <c r="GJ88" s="739">
        <f t="shared" si="259"/>
        <v>0</v>
      </c>
      <c r="GK88" s="739">
        <f t="shared" si="259"/>
        <v>0</v>
      </c>
      <c r="GL88" s="739">
        <f t="shared" si="259"/>
        <v>0</v>
      </c>
      <c r="GM88" s="739">
        <f t="shared" si="259"/>
        <v>0</v>
      </c>
      <c r="GN88" s="739">
        <f t="shared" si="259"/>
        <v>0</v>
      </c>
      <c r="GO88" s="1097"/>
      <c r="GP88" s="713"/>
      <c r="GQ88" s="1098">
        <f>IF(GQ$9=$N88,#REF!,0)</f>
        <v>0</v>
      </c>
      <c r="GR88" s="1098">
        <f>IF(GR$9=$N88,#REF!,0)</f>
        <v>0</v>
      </c>
      <c r="GS88" s="1098">
        <f>IF(GS$9=$N88,#REF!,0)</f>
        <v>0</v>
      </c>
      <c r="GT88" s="1098">
        <f>IF(GT$9=$N88,#REF!,0)</f>
        <v>0</v>
      </c>
      <c r="GU88" s="1098">
        <f>IF(GU$9=$N88,#REF!,0)</f>
        <v>0</v>
      </c>
      <c r="GV88" s="1098">
        <f>IF(GV$9=$N88,#REF!,0)</f>
        <v>0</v>
      </c>
      <c r="GW88" s="1098">
        <f>IF(GW$9=$N88,#REF!,0)</f>
        <v>0</v>
      </c>
      <c r="GX88" s="1098">
        <f>IF(GX$9=$N88,#REF!,0)</f>
        <v>0</v>
      </c>
      <c r="GY88" s="1098">
        <f>IF(GY$9=$N88,#REF!,0)</f>
        <v>0</v>
      </c>
      <c r="GZ88" s="1098">
        <f>IF(GZ$9=$N88,#REF!,0)</f>
        <v>0</v>
      </c>
      <c r="HA88" s="1098">
        <f>IF(HA$9=$N88,#REF!,0)</f>
        <v>0</v>
      </c>
      <c r="HB88" s="1098">
        <f>IF(HB$9=$N88,#REF!,0)</f>
        <v>0</v>
      </c>
      <c r="HC88" s="1098">
        <f>IF(HC$9=$N88,#REF!,0)</f>
        <v>0</v>
      </c>
      <c r="HD88" s="1098">
        <f>IF(HD$9=$N88,#REF!,0)</f>
        <v>0</v>
      </c>
      <c r="HE88" s="1098">
        <f>IF(HE$9=$N88,#REF!,0)</f>
        <v>0</v>
      </c>
      <c r="HF88" s="1098">
        <f>IF(HF$9=$N88,#REF!,0)</f>
        <v>0</v>
      </c>
      <c r="HG88" s="1098">
        <f>IF(HG$9=$N88,#REF!,0)</f>
        <v>0</v>
      </c>
      <c r="HH88" s="1098">
        <f>IF(HH$9=$N88,#REF!,0)</f>
        <v>0</v>
      </c>
      <c r="HI88" s="1098">
        <f>IF(HI$9=$N88,#REF!,0)</f>
        <v>0</v>
      </c>
      <c r="HJ88" s="1098">
        <f>IF(HJ$9=$N88,#REF!,0)</f>
        <v>0</v>
      </c>
      <c r="HK88" s="1098">
        <f>IF(HK$9=$N88,#REF!,0)</f>
        <v>0</v>
      </c>
      <c r="HL88" s="1098">
        <f>IF(HL$9=$N88,#REF!,0)</f>
        <v>0</v>
      </c>
      <c r="HM88" s="1098">
        <f>IF(HM$9=$N88,#REF!,0)</f>
        <v>0</v>
      </c>
      <c r="HN88" s="1098">
        <f>IF(HN$9=$N88,#REF!,0)</f>
        <v>0</v>
      </c>
      <c r="HO88" s="1098">
        <f>IF(HO$9=$N88,#REF!,0)</f>
        <v>0</v>
      </c>
      <c r="HP88" s="1098">
        <f>IF(HP$9=$N88,#REF!,0)</f>
        <v>0</v>
      </c>
      <c r="HQ88" s="1098">
        <f>IF(HQ$9=$N88,#REF!,0)</f>
        <v>0</v>
      </c>
      <c r="HR88" s="1098">
        <f>IF(HR$9=$N88,#REF!,0)</f>
        <v>0</v>
      </c>
      <c r="HS88" s="1098">
        <f>IF(HS$9=$N88,#REF!,0)</f>
        <v>0</v>
      </c>
      <c r="HT88" s="1098">
        <f>IF(HT$9=$N88,#REF!,0)</f>
        <v>0</v>
      </c>
      <c r="HU88" s="1098">
        <f>IF(HU$9=$N88,#REF!,0)</f>
        <v>0</v>
      </c>
      <c r="HV88" s="1098">
        <f>IF(HV$9=$N88,#REF!,0)</f>
        <v>0</v>
      </c>
      <c r="HW88" s="1098">
        <f>IF(HW$9=$N88,#REF!,0)</f>
        <v>0</v>
      </c>
      <c r="HX88" s="1098">
        <f>IF(HX$9=$N88,#REF!,0)</f>
        <v>0</v>
      </c>
      <c r="HY88" s="1098">
        <f>IF(HY$9=$N88,#REF!,0)</f>
        <v>0</v>
      </c>
      <c r="HZ88" s="1098">
        <f>IF(HZ$9=$N88,#REF!,0)</f>
        <v>0</v>
      </c>
      <c r="IA88" s="1098">
        <f>IF(IA$9=$N88,#REF!,0)</f>
        <v>0</v>
      </c>
      <c r="IB88" s="1098">
        <f>IF(IB$9=$N88,#REF!,0)</f>
        <v>0</v>
      </c>
      <c r="IC88" s="1098">
        <f>IF(IC$9=$N88,#REF!,0)</f>
        <v>0</v>
      </c>
      <c r="ID88" s="1098">
        <f>IF(ID$9=$N88,#REF!,0)</f>
        <v>0</v>
      </c>
      <c r="IE88" s="1098">
        <f>IF(IE$9=$N88,#REF!,0)</f>
        <v>0</v>
      </c>
      <c r="IF88" s="1098">
        <f>IF(IF$9=$N88,#REF!,0)</f>
        <v>0</v>
      </c>
      <c r="IG88" s="1098">
        <f>IF(IG$9=$N88,#REF!,0)</f>
        <v>0</v>
      </c>
      <c r="IH88" s="1098">
        <f>IF(IH$9=$N88,#REF!,0)</f>
        <v>0</v>
      </c>
      <c r="II88" s="1098">
        <f>IF(II$9=$N88,#REF!,0)</f>
        <v>0</v>
      </c>
      <c r="IJ88" s="1098">
        <f>IF(IJ$9=$N88,#REF!,0)</f>
        <v>0</v>
      </c>
      <c r="IK88" s="1098">
        <f>IF(IK$9=$N88,#REF!,0)</f>
        <v>0</v>
      </c>
      <c r="IL88" s="1098">
        <f>IF(IL$9=$N88,#REF!,0)</f>
        <v>0</v>
      </c>
      <c r="IM88" s="1098">
        <f>IF(IM$9=$N88,#REF!,0)</f>
        <v>0</v>
      </c>
      <c r="IN88" s="1098">
        <f>IF(IN$9=$N88,#REF!,0)</f>
        <v>0</v>
      </c>
      <c r="IO88" s="1098">
        <f>IF(IO$9=$N88,#REF!,0)</f>
        <v>0</v>
      </c>
      <c r="IP88" s="1098">
        <f>IF(IP$9=$N88,#REF!,0)</f>
        <v>0</v>
      </c>
      <c r="IQ88" s="1098">
        <f>IF(IQ$9=$N88,#REF!,0)</f>
        <v>0</v>
      </c>
      <c r="IR88" s="1098">
        <f>IF(IR$9=$N88,#REF!,0)</f>
        <v>0</v>
      </c>
      <c r="IS88" s="1098">
        <f>IF(IS$9=$N88,#REF!,0)</f>
        <v>0</v>
      </c>
      <c r="IT88" s="1098">
        <f>IF(IT$9=$N88,#REF!,0)</f>
        <v>0</v>
      </c>
      <c r="IU88" s="1098">
        <f>IF(IU$9=$N88,#REF!,0)</f>
        <v>0</v>
      </c>
      <c r="IV88" s="1098">
        <f>IF(IV$9=$N88,#REF!,0)</f>
        <v>0</v>
      </c>
      <c r="IW88" s="1098">
        <f>IF(IW$9=$N88,#REF!,0)</f>
        <v>0</v>
      </c>
      <c r="IX88" s="1098">
        <f>IF(IX$9=$N88,#REF!,0)</f>
        <v>0</v>
      </c>
      <c r="IY88" s="1098">
        <f>IF(IY$9=$N88,#REF!,0)</f>
        <v>0</v>
      </c>
      <c r="IZ88" s="1098">
        <f>IF(IZ$9=$N88,#REF!,0)</f>
        <v>0</v>
      </c>
      <c r="JA88" s="1098">
        <f>IF(JA$9=$N88,#REF!,0)</f>
        <v>0</v>
      </c>
      <c r="JB88" s="1098">
        <f>IF(JB$9=$N88,#REF!,0)</f>
        <v>0</v>
      </c>
      <c r="JC88" s="1098">
        <f>IF(JC$9=$N88,#REF!,0)</f>
        <v>0</v>
      </c>
      <c r="JD88" s="1098">
        <f>IF(JD$9=$N88,#REF!,0)</f>
        <v>0</v>
      </c>
      <c r="JE88" s="1098">
        <f>IF(JE$9=$N88,#REF!,0)</f>
        <v>0</v>
      </c>
      <c r="JF88" s="1098">
        <f>IF(JF$9=$N88,#REF!,0)</f>
        <v>0</v>
      </c>
      <c r="JG88" s="1098">
        <f>IF(JG$9=$N88,#REF!,0)</f>
        <v>0</v>
      </c>
      <c r="JH88" s="1098">
        <f>IF(JH$9=$N88,#REF!,0)</f>
        <v>0</v>
      </c>
      <c r="JI88" s="1098">
        <f>IF(JI$9=$N88,#REF!,0)</f>
        <v>0</v>
      </c>
      <c r="JJ88" s="1098">
        <f>IF(JJ$9=$N88,#REF!,0)</f>
        <v>0</v>
      </c>
      <c r="JK88" s="1098">
        <f>IF(JK$9=$N88,#REF!,0)</f>
        <v>0</v>
      </c>
      <c r="JL88" s="1098">
        <f>IF(JL$9=$N88,#REF!,0)</f>
        <v>0</v>
      </c>
      <c r="JM88" s="1098">
        <f>IF(JM$9=$N88,#REF!,0)</f>
        <v>0</v>
      </c>
      <c r="JN88" s="1098">
        <f>IF(JN$9=$N88,#REF!,0)</f>
        <v>0</v>
      </c>
      <c r="JO88" s="1098">
        <f>IF(JO$9=$N88,#REF!,0)</f>
        <v>0</v>
      </c>
      <c r="JP88" s="1098">
        <f>IF(JP$9=$N88,#REF!,0)</f>
        <v>0</v>
      </c>
      <c r="JQ88" s="1098">
        <f>IF(JQ$9=$N88,#REF!,0)</f>
        <v>0</v>
      </c>
      <c r="JR88" s="1098">
        <f>IF(JR$9=$N88,#REF!,0)</f>
        <v>0</v>
      </c>
      <c r="JS88" s="1098">
        <f>IF(JS$9=$N88,#REF!,0)</f>
        <v>0</v>
      </c>
      <c r="JT88" s="1098">
        <f>IF(JT$9=$N88,#REF!,0)</f>
        <v>0</v>
      </c>
      <c r="JU88" s="1098">
        <f>IF(JU$9=$N88,#REF!,0)</f>
        <v>0</v>
      </c>
      <c r="JV88" s="1098">
        <f>IF(JV$9=$N88,#REF!,0)</f>
        <v>0</v>
      </c>
      <c r="JW88" s="1098">
        <f>IF(JW$9=$N88,#REF!,0)</f>
        <v>0</v>
      </c>
      <c r="JX88" s="681"/>
      <c r="JY88" s="713"/>
      <c r="JZ88" s="681">
        <f t="shared" si="265"/>
        <v>0</v>
      </c>
      <c r="KA88" s="681">
        <f t="shared" si="265"/>
        <v>0</v>
      </c>
      <c r="KB88" s="681">
        <f t="shared" si="265"/>
        <v>0</v>
      </c>
      <c r="KC88" s="681">
        <f t="shared" si="265"/>
        <v>0</v>
      </c>
      <c r="KD88" s="681">
        <f t="shared" si="265"/>
        <v>0</v>
      </c>
      <c r="KE88" s="681">
        <f t="shared" si="265"/>
        <v>0</v>
      </c>
      <c r="KF88" s="681">
        <f t="shared" si="265"/>
        <v>0</v>
      </c>
      <c r="KG88" s="681">
        <f t="shared" si="265"/>
        <v>0</v>
      </c>
      <c r="KH88" s="681">
        <f t="shared" si="265"/>
        <v>0</v>
      </c>
      <c r="KI88" s="681">
        <f t="shared" si="265"/>
        <v>0</v>
      </c>
      <c r="KJ88" s="681">
        <f t="shared" si="265"/>
        <v>0</v>
      </c>
      <c r="KN88" s="1098">
        <f t="shared" si="242"/>
        <v>0</v>
      </c>
      <c r="KO88" s="1098">
        <f t="shared" si="242"/>
        <v>0</v>
      </c>
      <c r="KP88" s="1098">
        <f t="shared" si="242"/>
        <v>0</v>
      </c>
      <c r="KQ88" s="1098">
        <f t="shared" si="242"/>
        <v>0</v>
      </c>
      <c r="KR88" s="1098">
        <f t="shared" si="242"/>
        <v>0</v>
      </c>
      <c r="KS88" s="1098">
        <f t="shared" si="242"/>
        <v>0</v>
      </c>
      <c r="KT88" s="1098">
        <f t="shared" si="242"/>
        <v>0</v>
      </c>
      <c r="KU88" s="1098">
        <f t="shared" si="242"/>
        <v>0</v>
      </c>
      <c r="KV88" s="1098">
        <f t="shared" si="242"/>
        <v>0</v>
      </c>
      <c r="KW88" s="1098">
        <f t="shared" si="242"/>
        <v>0</v>
      </c>
      <c r="KX88" s="1098">
        <f t="shared" si="242"/>
        <v>0</v>
      </c>
      <c r="KY88" s="1098">
        <f t="shared" si="242"/>
        <v>0</v>
      </c>
      <c r="KZ88" s="1098">
        <f t="shared" si="242"/>
        <v>0</v>
      </c>
      <c r="LA88" s="1098">
        <f t="shared" si="242"/>
        <v>0</v>
      </c>
      <c r="LB88" s="1098">
        <f t="shared" si="242"/>
        <v>0</v>
      </c>
      <c r="LC88" s="1098">
        <f t="shared" si="223"/>
        <v>0</v>
      </c>
      <c r="LD88" s="1098">
        <f t="shared" si="223"/>
        <v>0</v>
      </c>
      <c r="LE88" s="1098">
        <f t="shared" si="223"/>
        <v>0</v>
      </c>
      <c r="LF88" s="1098">
        <f t="shared" si="223"/>
        <v>0</v>
      </c>
      <c r="LG88" s="1098">
        <f t="shared" si="223"/>
        <v>0</v>
      </c>
      <c r="LH88" s="1098">
        <f t="shared" si="223"/>
        <v>0</v>
      </c>
      <c r="LI88" s="1098">
        <f t="shared" si="223"/>
        <v>0</v>
      </c>
      <c r="LJ88" s="1098">
        <f t="shared" si="223"/>
        <v>0</v>
      </c>
      <c r="LK88" s="1098">
        <f t="shared" si="223"/>
        <v>0</v>
      </c>
      <c r="LL88" s="1098">
        <f t="shared" si="223"/>
        <v>0</v>
      </c>
      <c r="LM88" s="1098">
        <f t="shared" si="223"/>
        <v>0</v>
      </c>
      <c r="LN88" s="1098">
        <f t="shared" si="223"/>
        <v>0</v>
      </c>
      <c r="LO88" s="1098">
        <f t="shared" si="223"/>
        <v>0</v>
      </c>
      <c r="LP88" s="1098">
        <f t="shared" si="223"/>
        <v>0</v>
      </c>
      <c r="LQ88" s="1098">
        <f t="shared" si="223"/>
        <v>0</v>
      </c>
      <c r="LR88" s="1098">
        <f t="shared" si="223"/>
        <v>0</v>
      </c>
      <c r="LS88" s="1098">
        <f t="shared" si="180"/>
        <v>0</v>
      </c>
    </row>
    <row r="89" spans="1:331" ht="19.5" customHeight="1" x14ac:dyDescent="0.35">
      <c r="A89" s="696"/>
      <c r="B89" s="757"/>
      <c r="C89" s="696"/>
      <c r="D89" s="696"/>
      <c r="E89" s="696"/>
      <c r="F89" s="696"/>
      <c r="G89" s="696"/>
      <c r="H89" s="696"/>
      <c r="I89" s="696"/>
      <c r="J89" s="871" t="s">
        <v>194</v>
      </c>
      <c r="K89" s="587"/>
      <c r="L89" s="874">
        <v>41</v>
      </c>
      <c r="M89" s="874" t="s">
        <v>186</v>
      </c>
      <c r="N89" s="874"/>
      <c r="O89" s="135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635"/>
      <c r="AJ89" s="31"/>
      <c r="AK89" s="31"/>
      <c r="AL89" s="31"/>
      <c r="AM89" s="31"/>
      <c r="AN89" s="112"/>
      <c r="AO89" s="112"/>
      <c r="AP89" s="112"/>
      <c r="AQ89" s="112"/>
      <c r="AR89" s="112">
        <f>AR90</f>
        <v>0</v>
      </c>
      <c r="AS89" s="112"/>
      <c r="AT89" s="112"/>
      <c r="AU89" s="112"/>
      <c r="AV89" s="112">
        <f>AV90</f>
        <v>0</v>
      </c>
      <c r="AW89" s="112"/>
      <c r="AX89" s="112"/>
      <c r="AY89" s="112"/>
      <c r="AZ89" s="31"/>
      <c r="BA89" s="31"/>
      <c r="BB89" s="112">
        <f>BB90</f>
        <v>0</v>
      </c>
      <c r="BC89" s="112">
        <f>BC90</f>
        <v>0</v>
      </c>
      <c r="BD89" s="112"/>
      <c r="BE89" s="112">
        <f>BE90</f>
        <v>0</v>
      </c>
      <c r="BF89" s="112">
        <f t="shared" ref="BF89:BK90" si="286">BF90</f>
        <v>10000</v>
      </c>
      <c r="BG89" s="112">
        <f t="shared" si="286"/>
        <v>8625</v>
      </c>
      <c r="BH89" s="112">
        <f t="shared" si="286"/>
        <v>0</v>
      </c>
      <c r="BI89" s="112">
        <f>BI90</f>
        <v>0</v>
      </c>
      <c r="BJ89" s="112">
        <f>BJ90</f>
        <v>0</v>
      </c>
      <c r="BK89" s="112">
        <f t="shared" si="286"/>
        <v>0</v>
      </c>
      <c r="BL89" s="112">
        <f t="shared" si="31"/>
        <v>0</v>
      </c>
      <c r="BM89" s="112"/>
      <c r="BN89" s="112"/>
      <c r="BO89" s="112">
        <f>BO90</f>
        <v>0</v>
      </c>
      <c r="BP89" s="112"/>
      <c r="BQ89" s="112"/>
      <c r="BR89" s="112">
        <f t="shared" ref="BR89:BV90" si="287">BR90</f>
        <v>0</v>
      </c>
      <c r="BS89" s="112">
        <f t="shared" si="287"/>
        <v>0</v>
      </c>
      <c r="BT89" s="112">
        <f t="shared" si="287"/>
        <v>0</v>
      </c>
      <c r="BU89" s="112">
        <f t="shared" si="287"/>
        <v>0</v>
      </c>
      <c r="BV89" s="112">
        <f t="shared" si="287"/>
        <v>0</v>
      </c>
      <c r="BW89" s="112"/>
      <c r="BX89" s="112"/>
      <c r="BY89" s="112">
        <f>BY90</f>
        <v>0</v>
      </c>
      <c r="BZ89" s="112">
        <f>BZ90</f>
        <v>0</v>
      </c>
      <c r="CA89" s="112">
        <f t="shared" si="227"/>
        <v>0</v>
      </c>
      <c r="CB89" s="112">
        <f t="shared" si="228"/>
        <v>0</v>
      </c>
      <c r="CC89" s="112">
        <f t="shared" ref="CC89:CE90" si="288">CC90</f>
        <v>0</v>
      </c>
      <c r="CD89" s="112">
        <f t="shared" si="288"/>
        <v>0</v>
      </c>
      <c r="CE89" s="112">
        <f t="shared" si="288"/>
        <v>0</v>
      </c>
      <c r="CF89" s="112">
        <f>CF90</f>
        <v>0</v>
      </c>
      <c r="CG89" s="112">
        <f t="shared" si="229"/>
        <v>0</v>
      </c>
      <c r="CH89" s="112">
        <f>CH90</f>
        <v>0</v>
      </c>
      <c r="CI89" s="112">
        <f>CI90</f>
        <v>0</v>
      </c>
      <c r="CJ89" s="112"/>
      <c r="CK89" s="112">
        <f t="shared" si="275"/>
        <v>0</v>
      </c>
      <c r="CL89" s="112">
        <f>CL90</f>
        <v>0</v>
      </c>
      <c r="CM89" s="112">
        <f>CM90</f>
        <v>0</v>
      </c>
      <c r="CN89" s="112"/>
      <c r="CO89" s="112">
        <f t="shared" si="276"/>
        <v>0</v>
      </c>
      <c r="CP89" s="112">
        <f t="shared" ref="CP89:CR90" si="289">CP90</f>
        <v>0</v>
      </c>
      <c r="CQ89" s="112">
        <f t="shared" si="289"/>
        <v>0</v>
      </c>
      <c r="CR89" s="112">
        <f t="shared" si="289"/>
        <v>0</v>
      </c>
      <c r="CS89" s="112">
        <f t="shared" si="232"/>
        <v>0</v>
      </c>
      <c r="CT89" s="112">
        <f t="shared" ref="CT89:CV90" si="290">CT90</f>
        <v>0</v>
      </c>
      <c r="CU89" s="112">
        <f t="shared" si="290"/>
        <v>0</v>
      </c>
      <c r="CV89" s="112">
        <f t="shared" si="290"/>
        <v>0</v>
      </c>
      <c r="CW89" s="112">
        <f t="shared" si="233"/>
        <v>0</v>
      </c>
      <c r="CX89" s="112">
        <f t="shared" ref="CX89:DC90" si="291">CX90</f>
        <v>0</v>
      </c>
      <c r="CY89" s="112">
        <f t="shared" si="291"/>
        <v>0</v>
      </c>
      <c r="CZ89" s="112">
        <f t="shared" si="291"/>
        <v>0</v>
      </c>
      <c r="DA89" s="112">
        <f t="shared" si="291"/>
        <v>0</v>
      </c>
      <c r="DB89" s="112">
        <f t="shared" si="291"/>
        <v>0</v>
      </c>
      <c r="DC89" s="112">
        <f t="shared" si="291"/>
        <v>0</v>
      </c>
      <c r="DD89" s="112">
        <f t="shared" si="235"/>
        <v>0</v>
      </c>
      <c r="DE89" s="112">
        <f t="shared" si="236"/>
        <v>0</v>
      </c>
      <c r="DF89" s="112">
        <f t="shared" ref="DF89:DH90" si="292">DF90</f>
        <v>0</v>
      </c>
      <c r="DG89" s="112">
        <f t="shared" si="292"/>
        <v>0</v>
      </c>
      <c r="DH89" s="112">
        <f t="shared" si="292"/>
        <v>0</v>
      </c>
      <c r="DI89" s="112">
        <f t="shared" si="237"/>
        <v>0</v>
      </c>
      <c r="DJ89" s="112">
        <f t="shared" ref="DJ89:EB90" si="293">DJ90</f>
        <v>0</v>
      </c>
      <c r="DK89" s="112">
        <f t="shared" si="293"/>
        <v>0</v>
      </c>
      <c r="DL89" s="112">
        <f t="shared" si="238"/>
        <v>0</v>
      </c>
      <c r="DM89" s="112">
        <f t="shared" si="293"/>
        <v>0</v>
      </c>
      <c r="DN89" s="112">
        <f t="shared" si="293"/>
        <v>0</v>
      </c>
      <c r="DO89" s="112">
        <f t="shared" si="293"/>
        <v>0</v>
      </c>
      <c r="DP89" s="112">
        <f t="shared" si="239"/>
        <v>0</v>
      </c>
      <c r="DQ89" s="112">
        <f t="shared" si="293"/>
        <v>0</v>
      </c>
      <c r="DR89" s="112">
        <f t="shared" si="293"/>
        <v>0</v>
      </c>
      <c r="DS89" s="112">
        <f t="shared" si="293"/>
        <v>0</v>
      </c>
      <c r="DT89" s="112">
        <f t="shared" si="270"/>
        <v>0</v>
      </c>
      <c r="DU89" s="112">
        <f t="shared" si="293"/>
        <v>0</v>
      </c>
      <c r="DV89" s="112">
        <f t="shared" si="293"/>
        <v>0</v>
      </c>
      <c r="DW89" s="112">
        <f t="shared" si="293"/>
        <v>0</v>
      </c>
      <c r="DX89" s="112">
        <f>DX90</f>
        <v>0</v>
      </c>
      <c r="DY89" s="112">
        <f>DY90</f>
        <v>0</v>
      </c>
      <c r="DZ89" s="112">
        <f t="shared" ref="DZ89:EM90" si="294">DZ90</f>
        <v>0</v>
      </c>
      <c r="EA89" s="112">
        <f t="shared" si="293"/>
        <v>0</v>
      </c>
      <c r="EB89" s="112">
        <f t="shared" si="293"/>
        <v>0</v>
      </c>
      <c r="EC89" s="112">
        <f t="shared" si="220"/>
        <v>0</v>
      </c>
      <c r="ED89" s="112">
        <f t="shared" si="294"/>
        <v>1300</v>
      </c>
      <c r="EE89" s="112">
        <f t="shared" si="294"/>
        <v>1300</v>
      </c>
      <c r="EF89" s="112">
        <f t="shared" si="294"/>
        <v>0</v>
      </c>
      <c r="EG89" s="112">
        <f t="shared" si="221"/>
        <v>0</v>
      </c>
      <c r="EH89" s="112" t="e">
        <f t="shared" si="294"/>
        <v>#REF!</v>
      </c>
      <c r="EI89" s="112">
        <f>IFERROR(#REF!/DZ89*100,)</f>
        <v>0</v>
      </c>
      <c r="EJ89" s="112">
        <f>IFERROR(#REF!/#REF!*100,)</f>
        <v>0</v>
      </c>
      <c r="EK89" s="112">
        <f t="shared" si="294"/>
        <v>0</v>
      </c>
      <c r="EL89" s="112">
        <f t="shared" si="294"/>
        <v>0</v>
      </c>
      <c r="EM89" s="112">
        <f t="shared" si="294"/>
        <v>0</v>
      </c>
      <c r="EN89" s="102"/>
      <c r="EO89" s="102"/>
      <c r="EP89" s="102"/>
      <c r="EQ89" s="102"/>
      <c r="ER89" s="102"/>
      <c r="ES89" s="146">
        <f t="shared" si="222"/>
        <v>0</v>
      </c>
      <c r="EX89" s="739">
        <f>IF(EX$9=$K89,#REF!,0)</f>
        <v>0</v>
      </c>
      <c r="EY89" s="739">
        <f>IF(EY$9=$K89,#REF!,0)</f>
        <v>0</v>
      </c>
      <c r="EZ89" s="739">
        <f>IF(EZ$9=$K89,#REF!,0)</f>
        <v>0</v>
      </c>
      <c r="FA89" s="739">
        <f>IF(FA$9=$K89,#REF!,0)</f>
        <v>0</v>
      </c>
      <c r="FB89" s="739">
        <f>IF(FB$9=$K89,#REF!,0)</f>
        <v>0</v>
      </c>
      <c r="FC89" s="739">
        <f>IF(FC$9=$K89,#REF!,0)</f>
        <v>0</v>
      </c>
      <c r="FD89" s="739">
        <f>IF(FD$9=$K89,#REF!,0)</f>
        <v>0</v>
      </c>
      <c r="FE89" s="739">
        <f>IF(FE$9=$K89,#REF!,0)</f>
        <v>0</v>
      </c>
      <c r="FF89" s="739">
        <f>IF(FF$9=$K89,#REF!,0)</f>
        <v>0</v>
      </c>
      <c r="FG89" s="739">
        <f>IF(FG$9=$K89,#REF!,0)</f>
        <v>0</v>
      </c>
      <c r="FH89" s="739">
        <f>IF(FH$9=$K89,#REF!,0)</f>
        <v>0</v>
      </c>
      <c r="FI89" s="739">
        <f>IF(FI$9=$K89,#REF!,0)</f>
        <v>0</v>
      </c>
      <c r="FJ89" s="739">
        <f>IF(FJ$9=$K89,#REF!,0)</f>
        <v>0</v>
      </c>
      <c r="FK89" s="739">
        <f>IF(FK$9=$K89,#REF!,0)</f>
        <v>0</v>
      </c>
      <c r="FL89" s="739">
        <f>IF(FL$9=$K89,#REF!,0)</f>
        <v>0</v>
      </c>
      <c r="FM89" s="739">
        <f>IF(FM$9=$K89,#REF!,0)</f>
        <v>0</v>
      </c>
      <c r="FN89" s="739">
        <f>IF(FN$9=$K89,#REF!,0)</f>
        <v>0</v>
      </c>
      <c r="FO89" s="739">
        <f>IF(FO$9=$K89,#REF!,0)</f>
        <v>0</v>
      </c>
      <c r="FP89" s="739">
        <f>IF(FP$9=$K89,#REF!,0)</f>
        <v>0</v>
      </c>
      <c r="FQ89" s="739">
        <f>IF(FQ$9=$K89,#REF!,0)</f>
        <v>0</v>
      </c>
      <c r="FU89" s="739">
        <f t="shared" si="258"/>
        <v>0</v>
      </c>
      <c r="FV89" s="739">
        <f t="shared" si="258"/>
        <v>0</v>
      </c>
      <c r="FW89" s="739">
        <f t="shared" si="258"/>
        <v>0</v>
      </c>
      <c r="FX89" s="739">
        <f t="shared" si="258"/>
        <v>0</v>
      </c>
      <c r="FY89" s="739">
        <f t="shared" si="258"/>
        <v>0</v>
      </c>
      <c r="FZ89" s="739">
        <f t="shared" si="258"/>
        <v>0</v>
      </c>
      <c r="GA89" s="739">
        <f t="shared" si="258"/>
        <v>0</v>
      </c>
      <c r="GB89" s="739">
        <f t="shared" si="258"/>
        <v>0</v>
      </c>
      <c r="GC89" s="739">
        <f t="shared" si="258"/>
        <v>0</v>
      </c>
      <c r="GD89" s="739">
        <f t="shared" si="258"/>
        <v>0</v>
      </c>
      <c r="GE89" s="739">
        <f t="shared" si="259"/>
        <v>0</v>
      </c>
      <c r="GF89" s="739">
        <f t="shared" si="259"/>
        <v>0</v>
      </c>
      <c r="GG89" s="739">
        <f t="shared" si="259"/>
        <v>0</v>
      </c>
      <c r="GH89" s="739">
        <f t="shared" si="259"/>
        <v>0</v>
      </c>
      <c r="GI89" s="739">
        <f t="shared" si="259"/>
        <v>0</v>
      </c>
      <c r="GJ89" s="739">
        <f t="shared" si="259"/>
        <v>0</v>
      </c>
      <c r="GK89" s="739">
        <f t="shared" si="259"/>
        <v>0</v>
      </c>
      <c r="GL89" s="739">
        <f t="shared" si="259"/>
        <v>0</v>
      </c>
      <c r="GM89" s="739">
        <f t="shared" si="259"/>
        <v>0</v>
      </c>
      <c r="GN89" s="739">
        <f t="shared" si="259"/>
        <v>0</v>
      </c>
      <c r="GQ89" s="1098">
        <f>IF(GQ$9=$N89,#REF!,0)</f>
        <v>0</v>
      </c>
      <c r="GR89" s="1098">
        <f>IF(GR$9=$N89,#REF!,0)</f>
        <v>0</v>
      </c>
      <c r="GS89" s="1098">
        <f>IF(GS$9=$N89,#REF!,0)</f>
        <v>0</v>
      </c>
      <c r="GT89" s="1098">
        <f>IF(GT$9=$N89,#REF!,0)</f>
        <v>0</v>
      </c>
      <c r="GU89" s="1098">
        <f>IF(GU$9=$N89,#REF!,0)</f>
        <v>0</v>
      </c>
      <c r="GV89" s="1098">
        <f>IF(GV$9=$N89,#REF!,0)</f>
        <v>0</v>
      </c>
      <c r="GW89" s="1098">
        <f>IF(GW$9=$N89,#REF!,0)</f>
        <v>0</v>
      </c>
      <c r="GX89" s="1098">
        <f>IF(GX$9=$N89,#REF!,0)</f>
        <v>0</v>
      </c>
      <c r="GY89" s="1098">
        <f>IF(GY$9=$N89,#REF!,0)</f>
        <v>0</v>
      </c>
      <c r="GZ89" s="1098">
        <f>IF(GZ$9=$N89,#REF!,0)</f>
        <v>0</v>
      </c>
      <c r="HA89" s="1098">
        <f>IF(HA$9=$N89,#REF!,0)</f>
        <v>0</v>
      </c>
      <c r="HB89" s="1098">
        <f>IF(HB$9=$N89,#REF!,0)</f>
        <v>0</v>
      </c>
      <c r="HC89" s="1098">
        <f>IF(HC$9=$N89,#REF!,0)</f>
        <v>0</v>
      </c>
      <c r="HD89" s="1098">
        <f>IF(HD$9=$N89,#REF!,0)</f>
        <v>0</v>
      </c>
      <c r="HE89" s="1098">
        <f>IF(HE$9=$N89,#REF!,0)</f>
        <v>0</v>
      </c>
      <c r="HF89" s="1098">
        <f>IF(HF$9=$N89,#REF!,0)</f>
        <v>0</v>
      </c>
      <c r="HG89" s="1098">
        <f>IF(HG$9=$N89,#REF!,0)</f>
        <v>0</v>
      </c>
      <c r="HH89" s="1098">
        <f>IF(HH$9=$N89,#REF!,0)</f>
        <v>0</v>
      </c>
      <c r="HI89" s="1098">
        <f>IF(HI$9=$N89,#REF!,0)</f>
        <v>0</v>
      </c>
      <c r="HJ89" s="1098">
        <f>IF(HJ$9=$N89,#REF!,0)</f>
        <v>0</v>
      </c>
      <c r="HK89" s="1098">
        <f>IF(HK$9=$N89,#REF!,0)</f>
        <v>0</v>
      </c>
      <c r="HL89" s="1098">
        <f>IF(HL$9=$N89,#REF!,0)</f>
        <v>0</v>
      </c>
      <c r="HM89" s="1098">
        <f>IF(HM$9=$N89,#REF!,0)</f>
        <v>0</v>
      </c>
      <c r="HN89" s="1098">
        <f>IF(HN$9=$N89,#REF!,0)</f>
        <v>0</v>
      </c>
      <c r="HO89" s="1098">
        <f>IF(HO$9=$N89,#REF!,0)</f>
        <v>0</v>
      </c>
      <c r="HP89" s="1098">
        <f>IF(HP$9=$N89,#REF!,0)</f>
        <v>0</v>
      </c>
      <c r="HQ89" s="1098">
        <f>IF(HQ$9=$N89,#REF!,0)</f>
        <v>0</v>
      </c>
      <c r="HR89" s="1098">
        <f>IF(HR$9=$N89,#REF!,0)</f>
        <v>0</v>
      </c>
      <c r="HS89" s="1098">
        <f>IF(HS$9=$N89,#REF!,0)</f>
        <v>0</v>
      </c>
      <c r="HT89" s="1098">
        <f>IF(HT$9=$N89,#REF!,0)</f>
        <v>0</v>
      </c>
      <c r="HU89" s="1098">
        <f>IF(HU$9=$N89,#REF!,0)</f>
        <v>0</v>
      </c>
      <c r="HV89" s="1098">
        <f>IF(HV$9=$N89,#REF!,0)</f>
        <v>0</v>
      </c>
      <c r="HW89" s="1098">
        <f>IF(HW$9=$N89,#REF!,0)</f>
        <v>0</v>
      </c>
      <c r="HX89" s="1098">
        <f>IF(HX$9=$N89,#REF!,0)</f>
        <v>0</v>
      </c>
      <c r="HY89" s="1098">
        <f>IF(HY$9=$N89,#REF!,0)</f>
        <v>0</v>
      </c>
      <c r="HZ89" s="1098">
        <f>IF(HZ$9=$N89,#REF!,0)</f>
        <v>0</v>
      </c>
      <c r="IA89" s="1098">
        <f>IF(IA$9=$N89,#REF!,0)</f>
        <v>0</v>
      </c>
      <c r="IB89" s="1098">
        <f>IF(IB$9=$N89,#REF!,0)</f>
        <v>0</v>
      </c>
      <c r="IC89" s="1098">
        <f>IF(IC$9=$N89,#REF!,0)</f>
        <v>0</v>
      </c>
      <c r="ID89" s="1098">
        <f>IF(ID$9=$N89,#REF!,0)</f>
        <v>0</v>
      </c>
      <c r="IE89" s="1098">
        <f>IF(IE$9=$N89,#REF!,0)</f>
        <v>0</v>
      </c>
      <c r="IF89" s="1098">
        <f>IF(IF$9=$N89,#REF!,0)</f>
        <v>0</v>
      </c>
      <c r="IG89" s="1098">
        <f>IF(IG$9=$N89,#REF!,0)</f>
        <v>0</v>
      </c>
      <c r="IH89" s="1098">
        <f>IF(IH$9=$N89,#REF!,0)</f>
        <v>0</v>
      </c>
      <c r="II89" s="1098">
        <f>IF(II$9=$N89,#REF!,0)</f>
        <v>0</v>
      </c>
      <c r="IJ89" s="1098">
        <f>IF(IJ$9=$N89,#REF!,0)</f>
        <v>0</v>
      </c>
      <c r="IK89" s="1098">
        <f>IF(IK$9=$N89,#REF!,0)</f>
        <v>0</v>
      </c>
      <c r="IL89" s="1098">
        <f>IF(IL$9=$N89,#REF!,0)</f>
        <v>0</v>
      </c>
      <c r="IM89" s="1098">
        <f>IF(IM$9=$N89,#REF!,0)</f>
        <v>0</v>
      </c>
      <c r="IN89" s="1098">
        <f>IF(IN$9=$N89,#REF!,0)</f>
        <v>0</v>
      </c>
      <c r="IO89" s="1098">
        <f>IF(IO$9=$N89,#REF!,0)</f>
        <v>0</v>
      </c>
      <c r="IP89" s="1098">
        <f>IF(IP$9=$N89,#REF!,0)</f>
        <v>0</v>
      </c>
      <c r="IQ89" s="1098">
        <f>IF(IQ$9=$N89,#REF!,0)</f>
        <v>0</v>
      </c>
      <c r="IR89" s="1098">
        <f>IF(IR$9=$N89,#REF!,0)</f>
        <v>0</v>
      </c>
      <c r="IS89" s="1098">
        <f>IF(IS$9=$N89,#REF!,0)</f>
        <v>0</v>
      </c>
      <c r="IT89" s="1098">
        <f>IF(IT$9=$N89,#REF!,0)</f>
        <v>0</v>
      </c>
      <c r="IU89" s="1098">
        <f>IF(IU$9=$N89,#REF!,0)</f>
        <v>0</v>
      </c>
      <c r="IV89" s="1098">
        <f>IF(IV$9=$N89,#REF!,0)</f>
        <v>0</v>
      </c>
      <c r="IW89" s="1098">
        <f>IF(IW$9=$N89,#REF!,0)</f>
        <v>0</v>
      </c>
      <c r="IX89" s="1098">
        <f>IF(IX$9=$N89,#REF!,0)</f>
        <v>0</v>
      </c>
      <c r="IY89" s="1098">
        <f>IF(IY$9=$N89,#REF!,0)</f>
        <v>0</v>
      </c>
      <c r="IZ89" s="1098">
        <f>IF(IZ$9=$N89,#REF!,0)</f>
        <v>0</v>
      </c>
      <c r="JA89" s="1098">
        <f>IF(JA$9=$N89,#REF!,0)</f>
        <v>0</v>
      </c>
      <c r="JB89" s="1098">
        <f>IF(JB$9=$N89,#REF!,0)</f>
        <v>0</v>
      </c>
      <c r="JC89" s="1098">
        <f>IF(JC$9=$N89,#REF!,0)</f>
        <v>0</v>
      </c>
      <c r="JD89" s="1098">
        <f>IF(JD$9=$N89,#REF!,0)</f>
        <v>0</v>
      </c>
      <c r="JE89" s="1098">
        <f>IF(JE$9=$N89,#REF!,0)</f>
        <v>0</v>
      </c>
      <c r="JF89" s="1098">
        <f>IF(JF$9=$N89,#REF!,0)</f>
        <v>0</v>
      </c>
      <c r="JG89" s="1098">
        <f>IF(JG$9=$N89,#REF!,0)</f>
        <v>0</v>
      </c>
      <c r="JH89" s="1098">
        <f>IF(JH$9=$N89,#REF!,0)</f>
        <v>0</v>
      </c>
      <c r="JI89" s="1098">
        <f>IF(JI$9=$N89,#REF!,0)</f>
        <v>0</v>
      </c>
      <c r="JJ89" s="1098">
        <f>IF(JJ$9=$N89,#REF!,0)</f>
        <v>0</v>
      </c>
      <c r="JK89" s="1098">
        <f>IF(JK$9=$N89,#REF!,0)</f>
        <v>0</v>
      </c>
      <c r="JL89" s="1098">
        <f>IF(JL$9=$N89,#REF!,0)</f>
        <v>0</v>
      </c>
      <c r="JM89" s="1098">
        <f>IF(JM$9=$N89,#REF!,0)</f>
        <v>0</v>
      </c>
      <c r="JN89" s="1098">
        <f>IF(JN$9=$N89,#REF!,0)</f>
        <v>0</v>
      </c>
      <c r="JO89" s="1098">
        <f>IF(JO$9=$N89,#REF!,0)</f>
        <v>0</v>
      </c>
      <c r="JP89" s="1098">
        <f>IF(JP$9=$N89,#REF!,0)</f>
        <v>0</v>
      </c>
      <c r="JQ89" s="1098">
        <f>IF(JQ$9=$N89,#REF!,0)</f>
        <v>0</v>
      </c>
      <c r="JR89" s="1098">
        <f>IF(JR$9=$N89,#REF!,0)</f>
        <v>0</v>
      </c>
      <c r="JS89" s="1098">
        <f>IF(JS$9=$N89,#REF!,0)</f>
        <v>0</v>
      </c>
      <c r="JT89" s="1098">
        <f>IF(JT$9=$N89,#REF!,0)</f>
        <v>0</v>
      </c>
      <c r="JU89" s="1098">
        <f>IF(JU$9=$N89,#REF!,0)</f>
        <v>0</v>
      </c>
      <c r="JV89" s="1098">
        <f>IF(JV$9=$N89,#REF!,0)</f>
        <v>0</v>
      </c>
      <c r="JW89" s="1098">
        <f>IF(JW$9=$N89,#REF!,0)</f>
        <v>0</v>
      </c>
      <c r="JX89" s="681"/>
      <c r="JZ89" s="681">
        <f t="shared" si="265"/>
        <v>0</v>
      </c>
      <c r="KA89" s="681">
        <f t="shared" si="265"/>
        <v>0</v>
      </c>
      <c r="KB89" s="681">
        <f t="shared" si="265"/>
        <v>0</v>
      </c>
      <c r="KC89" s="681">
        <f t="shared" si="265"/>
        <v>0</v>
      </c>
      <c r="KD89" s="681">
        <f t="shared" si="265"/>
        <v>0</v>
      </c>
      <c r="KE89" s="681">
        <f t="shared" si="265"/>
        <v>0</v>
      </c>
      <c r="KF89" s="681">
        <f t="shared" si="265"/>
        <v>0</v>
      </c>
      <c r="KG89" s="681">
        <f t="shared" si="265"/>
        <v>0</v>
      </c>
      <c r="KH89" s="681">
        <f t="shared" si="265"/>
        <v>0</v>
      </c>
      <c r="KI89" s="681">
        <f t="shared" si="265"/>
        <v>0</v>
      </c>
      <c r="KJ89" s="681">
        <f t="shared" si="265"/>
        <v>0</v>
      </c>
      <c r="KN89" s="1098">
        <f t="shared" si="242"/>
        <v>0</v>
      </c>
      <c r="KO89" s="1098">
        <f t="shared" si="242"/>
        <v>0</v>
      </c>
      <c r="KP89" s="1098">
        <f t="shared" si="242"/>
        <v>0</v>
      </c>
      <c r="KQ89" s="1098">
        <f t="shared" si="242"/>
        <v>0</v>
      </c>
      <c r="KR89" s="1098">
        <f t="shared" si="242"/>
        <v>0</v>
      </c>
      <c r="KS89" s="1098">
        <f t="shared" si="242"/>
        <v>0</v>
      </c>
      <c r="KT89" s="1098">
        <f t="shared" si="242"/>
        <v>0</v>
      </c>
      <c r="KU89" s="1098">
        <f t="shared" si="242"/>
        <v>0</v>
      </c>
      <c r="KV89" s="1098">
        <f t="shared" si="242"/>
        <v>0</v>
      </c>
      <c r="KW89" s="1098">
        <f t="shared" si="242"/>
        <v>0</v>
      </c>
      <c r="KX89" s="1098">
        <f t="shared" si="242"/>
        <v>0</v>
      </c>
      <c r="KY89" s="1098">
        <f t="shared" si="242"/>
        <v>0</v>
      </c>
      <c r="KZ89" s="1098">
        <f t="shared" si="242"/>
        <v>0</v>
      </c>
      <c r="LA89" s="1098">
        <f t="shared" si="242"/>
        <v>0</v>
      </c>
      <c r="LB89" s="1098">
        <f t="shared" si="242"/>
        <v>0</v>
      </c>
      <c r="LC89" s="1098">
        <f t="shared" si="223"/>
        <v>0</v>
      </c>
      <c r="LD89" s="1098">
        <f t="shared" si="223"/>
        <v>0</v>
      </c>
      <c r="LE89" s="1098">
        <f t="shared" si="223"/>
        <v>0</v>
      </c>
      <c r="LF89" s="1098">
        <f t="shared" si="223"/>
        <v>0</v>
      </c>
      <c r="LG89" s="1098">
        <f t="shared" si="223"/>
        <v>0</v>
      </c>
      <c r="LH89" s="1098">
        <f t="shared" si="223"/>
        <v>0</v>
      </c>
      <c r="LI89" s="1098">
        <f t="shared" si="223"/>
        <v>0</v>
      </c>
      <c r="LJ89" s="1098">
        <f t="shared" si="223"/>
        <v>0</v>
      </c>
      <c r="LK89" s="1098">
        <f t="shared" si="223"/>
        <v>0</v>
      </c>
      <c r="LL89" s="1098">
        <f t="shared" si="223"/>
        <v>0</v>
      </c>
      <c r="LM89" s="1098">
        <f t="shared" si="223"/>
        <v>0</v>
      </c>
      <c r="LN89" s="1098">
        <f t="shared" si="223"/>
        <v>0</v>
      </c>
      <c r="LO89" s="1098">
        <f t="shared" si="223"/>
        <v>0</v>
      </c>
      <c r="LP89" s="1098">
        <f t="shared" si="223"/>
        <v>0</v>
      </c>
      <c r="LQ89" s="1098">
        <f t="shared" si="223"/>
        <v>0</v>
      </c>
      <c r="LR89" s="1098">
        <f t="shared" si="223"/>
        <v>0</v>
      </c>
      <c r="LS89" s="1098">
        <f t="shared" si="180"/>
        <v>0</v>
      </c>
    </row>
    <row r="90" spans="1:331" ht="20.100000000000001" customHeight="1" x14ac:dyDescent="0.35">
      <c r="A90" s="696"/>
      <c r="B90" s="1149" t="s">
        <v>676</v>
      </c>
      <c r="C90" s="870" t="s">
        <v>9</v>
      </c>
      <c r="D90" s="696"/>
      <c r="E90" s="696"/>
      <c r="F90" s="696"/>
      <c r="G90" s="696"/>
      <c r="H90" s="696"/>
      <c r="I90" s="696"/>
      <c r="J90" s="871" t="s">
        <v>194</v>
      </c>
      <c r="K90" s="587"/>
      <c r="L90" s="878"/>
      <c r="M90" s="879">
        <v>412</v>
      </c>
      <c r="N90" s="891" t="s">
        <v>73</v>
      </c>
      <c r="O90" s="1192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635"/>
      <c r="AJ90" s="31"/>
      <c r="AK90" s="31"/>
      <c r="AL90" s="31"/>
      <c r="AM90" s="31"/>
      <c r="AN90" s="112"/>
      <c r="AO90" s="112"/>
      <c r="AP90" s="112"/>
      <c r="AQ90" s="112"/>
      <c r="AR90" s="112">
        <f>AR91</f>
        <v>0</v>
      </c>
      <c r="AS90" s="112"/>
      <c r="AT90" s="112"/>
      <c r="AU90" s="112"/>
      <c r="AV90" s="112">
        <f>AV91</f>
        <v>0</v>
      </c>
      <c r="AW90" s="112"/>
      <c r="AX90" s="112"/>
      <c r="AY90" s="112"/>
      <c r="AZ90" s="31"/>
      <c r="BA90" s="31"/>
      <c r="BB90" s="112">
        <f>BB91</f>
        <v>0</v>
      </c>
      <c r="BC90" s="112">
        <f>BC91</f>
        <v>0</v>
      </c>
      <c r="BD90" s="112"/>
      <c r="BE90" s="112">
        <f>BE91</f>
        <v>0</v>
      </c>
      <c r="BF90" s="112">
        <f t="shared" si="286"/>
        <v>10000</v>
      </c>
      <c r="BG90" s="112">
        <f t="shared" si="286"/>
        <v>8625</v>
      </c>
      <c r="BH90" s="112">
        <f t="shared" si="286"/>
        <v>0</v>
      </c>
      <c r="BI90" s="112">
        <f>BI91</f>
        <v>0</v>
      </c>
      <c r="BJ90" s="112">
        <f>BJ91</f>
        <v>0</v>
      </c>
      <c r="BK90" s="112">
        <f t="shared" si="286"/>
        <v>0</v>
      </c>
      <c r="BL90" s="112">
        <f t="shared" si="31"/>
        <v>0</v>
      </c>
      <c r="BM90" s="112"/>
      <c r="BN90" s="112"/>
      <c r="BO90" s="112">
        <f>BO91</f>
        <v>0</v>
      </c>
      <c r="BP90" s="112"/>
      <c r="BQ90" s="112"/>
      <c r="BR90" s="112">
        <f t="shared" si="287"/>
        <v>0</v>
      </c>
      <c r="BS90" s="112">
        <f t="shared" si="287"/>
        <v>0</v>
      </c>
      <c r="BT90" s="112">
        <f t="shared" si="287"/>
        <v>0</v>
      </c>
      <c r="BU90" s="112">
        <f t="shared" si="287"/>
        <v>0</v>
      </c>
      <c r="BV90" s="112">
        <f t="shared" si="287"/>
        <v>0</v>
      </c>
      <c r="BW90" s="112"/>
      <c r="BX90" s="112"/>
      <c r="BY90" s="112">
        <f>BY91</f>
        <v>0</v>
      </c>
      <c r="BZ90" s="112">
        <f>BZ91</f>
        <v>0</v>
      </c>
      <c r="CA90" s="112">
        <f t="shared" si="227"/>
        <v>0</v>
      </c>
      <c r="CB90" s="112">
        <f t="shared" si="228"/>
        <v>0</v>
      </c>
      <c r="CC90" s="112">
        <f t="shared" si="288"/>
        <v>0</v>
      </c>
      <c r="CD90" s="112">
        <f t="shared" si="288"/>
        <v>0</v>
      </c>
      <c r="CE90" s="112">
        <f t="shared" si="288"/>
        <v>0</v>
      </c>
      <c r="CF90" s="112">
        <f>CF91</f>
        <v>0</v>
      </c>
      <c r="CG90" s="112">
        <f t="shared" si="229"/>
        <v>0</v>
      </c>
      <c r="CH90" s="112">
        <f>CH91</f>
        <v>0</v>
      </c>
      <c r="CI90" s="112">
        <f>CI91</f>
        <v>0</v>
      </c>
      <c r="CJ90" s="112"/>
      <c r="CK90" s="112">
        <f t="shared" si="275"/>
        <v>0</v>
      </c>
      <c r="CL90" s="112">
        <f>CL91</f>
        <v>0</v>
      </c>
      <c r="CM90" s="112">
        <f>CM91</f>
        <v>0</v>
      </c>
      <c r="CN90" s="112"/>
      <c r="CO90" s="112">
        <f t="shared" si="276"/>
        <v>0</v>
      </c>
      <c r="CP90" s="112">
        <f t="shared" si="289"/>
        <v>0</v>
      </c>
      <c r="CQ90" s="112">
        <f t="shared" si="289"/>
        <v>0</v>
      </c>
      <c r="CR90" s="112">
        <f t="shared" si="289"/>
        <v>0</v>
      </c>
      <c r="CS90" s="112">
        <f t="shared" si="232"/>
        <v>0</v>
      </c>
      <c r="CT90" s="112">
        <f t="shared" si="290"/>
        <v>0</v>
      </c>
      <c r="CU90" s="112">
        <f t="shared" si="290"/>
        <v>0</v>
      </c>
      <c r="CV90" s="112">
        <f t="shared" si="290"/>
        <v>0</v>
      </c>
      <c r="CW90" s="112">
        <f t="shared" si="233"/>
        <v>0</v>
      </c>
      <c r="CX90" s="112">
        <f t="shared" si="291"/>
        <v>0</v>
      </c>
      <c r="CY90" s="112">
        <f t="shared" si="291"/>
        <v>0</v>
      </c>
      <c r="CZ90" s="112">
        <f t="shared" si="291"/>
        <v>0</v>
      </c>
      <c r="DA90" s="112">
        <f t="shared" si="291"/>
        <v>0</v>
      </c>
      <c r="DB90" s="112">
        <f t="shared" si="291"/>
        <v>0</v>
      </c>
      <c r="DC90" s="112">
        <f t="shared" si="291"/>
        <v>0</v>
      </c>
      <c r="DD90" s="112">
        <f t="shared" si="235"/>
        <v>0</v>
      </c>
      <c r="DE90" s="112">
        <f t="shared" si="236"/>
        <v>0</v>
      </c>
      <c r="DF90" s="112">
        <f t="shared" si="292"/>
        <v>0</v>
      </c>
      <c r="DG90" s="112">
        <f t="shared" si="292"/>
        <v>0</v>
      </c>
      <c r="DH90" s="112">
        <f t="shared" si="292"/>
        <v>0</v>
      </c>
      <c r="DI90" s="112">
        <f t="shared" si="237"/>
        <v>0</v>
      </c>
      <c r="DJ90" s="112">
        <f t="shared" si="293"/>
        <v>0</v>
      </c>
      <c r="DK90" s="112">
        <f t="shared" si="293"/>
        <v>0</v>
      </c>
      <c r="DL90" s="112">
        <f t="shared" si="238"/>
        <v>0</v>
      </c>
      <c r="DM90" s="112">
        <f t="shared" si="293"/>
        <v>0</v>
      </c>
      <c r="DN90" s="112">
        <f t="shared" si="293"/>
        <v>0</v>
      </c>
      <c r="DO90" s="112">
        <f t="shared" si="293"/>
        <v>0</v>
      </c>
      <c r="DP90" s="112">
        <f t="shared" si="239"/>
        <v>0</v>
      </c>
      <c r="DQ90" s="112">
        <f t="shared" si="293"/>
        <v>0</v>
      </c>
      <c r="DR90" s="112">
        <f t="shared" si="293"/>
        <v>0</v>
      </c>
      <c r="DS90" s="112">
        <f t="shared" si="293"/>
        <v>0</v>
      </c>
      <c r="DT90" s="112">
        <f t="shared" si="270"/>
        <v>0</v>
      </c>
      <c r="DU90" s="112">
        <f t="shared" si="293"/>
        <v>0</v>
      </c>
      <c r="DV90" s="112">
        <f t="shared" si="293"/>
        <v>0</v>
      </c>
      <c r="DW90" s="112">
        <f t="shared" si="293"/>
        <v>0</v>
      </c>
      <c r="DX90" s="112">
        <f>DX91</f>
        <v>0</v>
      </c>
      <c r="DY90" s="112">
        <f>DY91</f>
        <v>0</v>
      </c>
      <c r="DZ90" s="112">
        <f t="shared" si="294"/>
        <v>0</v>
      </c>
      <c r="EA90" s="112">
        <f t="shared" si="293"/>
        <v>0</v>
      </c>
      <c r="EB90" s="112">
        <f t="shared" si="294"/>
        <v>0</v>
      </c>
      <c r="EC90" s="112">
        <f t="shared" si="220"/>
        <v>0</v>
      </c>
      <c r="ED90" s="112">
        <f t="shared" si="294"/>
        <v>1300</v>
      </c>
      <c r="EE90" s="112">
        <f t="shared" si="294"/>
        <v>1300</v>
      </c>
      <c r="EF90" s="112">
        <f t="shared" si="294"/>
        <v>0</v>
      </c>
      <c r="EG90" s="112">
        <f t="shared" si="221"/>
        <v>0</v>
      </c>
      <c r="EH90" s="112" t="e">
        <f t="shared" si="294"/>
        <v>#REF!</v>
      </c>
      <c r="EI90" s="112">
        <f>IFERROR(#REF!/DZ90*100,)</f>
        <v>0</v>
      </c>
      <c r="EJ90" s="112">
        <f>IFERROR(#REF!/#REF!*100,)</f>
        <v>0</v>
      </c>
      <c r="EK90" s="112">
        <f t="shared" si="294"/>
        <v>0</v>
      </c>
      <c r="EL90" s="112">
        <f t="shared" si="294"/>
        <v>0</v>
      </c>
      <c r="EM90" s="112">
        <f t="shared" si="294"/>
        <v>0</v>
      </c>
      <c r="EN90" s="102"/>
      <c r="EO90" s="102"/>
      <c r="EP90" s="102"/>
      <c r="EQ90" s="102"/>
      <c r="ER90" s="102"/>
      <c r="ES90" s="146">
        <f t="shared" si="222"/>
        <v>0</v>
      </c>
      <c r="EX90" s="739">
        <f>IF(EX$9=$K90,#REF!,0)</f>
        <v>0</v>
      </c>
      <c r="EY90" s="739">
        <f>IF(EY$9=$K90,#REF!,0)</f>
        <v>0</v>
      </c>
      <c r="EZ90" s="739">
        <f>IF(EZ$9=$K90,#REF!,0)</f>
        <v>0</v>
      </c>
      <c r="FA90" s="739">
        <f>IF(FA$9=$K90,#REF!,0)</f>
        <v>0</v>
      </c>
      <c r="FB90" s="739">
        <f>IF(FB$9=$K90,#REF!,0)</f>
        <v>0</v>
      </c>
      <c r="FC90" s="739">
        <f>IF(FC$9=$K90,#REF!,0)</f>
        <v>0</v>
      </c>
      <c r="FD90" s="739">
        <f>IF(FD$9=$K90,#REF!,0)</f>
        <v>0</v>
      </c>
      <c r="FE90" s="739">
        <f>IF(FE$9=$K90,#REF!,0)</f>
        <v>0</v>
      </c>
      <c r="FF90" s="739">
        <f>IF(FF$9=$K90,#REF!,0)</f>
        <v>0</v>
      </c>
      <c r="FG90" s="739">
        <f>IF(FG$9=$K90,#REF!,0)</f>
        <v>0</v>
      </c>
      <c r="FH90" s="739">
        <f>IF(FH$9=$K90,#REF!,0)</f>
        <v>0</v>
      </c>
      <c r="FI90" s="739">
        <f>IF(FI$9=$K90,#REF!,0)</f>
        <v>0</v>
      </c>
      <c r="FJ90" s="739">
        <f>IF(FJ$9=$K90,#REF!,0)</f>
        <v>0</v>
      </c>
      <c r="FK90" s="739">
        <f>IF(FK$9=$K90,#REF!,0)</f>
        <v>0</v>
      </c>
      <c r="FL90" s="739">
        <f>IF(FL$9=$K90,#REF!,0)</f>
        <v>0</v>
      </c>
      <c r="FM90" s="739">
        <f>IF(FM$9=$K90,#REF!,0)</f>
        <v>0</v>
      </c>
      <c r="FN90" s="739">
        <f>IF(FN$9=$K90,#REF!,0)</f>
        <v>0</v>
      </c>
      <c r="FO90" s="739">
        <f>IF(FO$9=$K90,#REF!,0)</f>
        <v>0</v>
      </c>
      <c r="FP90" s="739">
        <f>IF(FP$9=$K90,#REF!,0)</f>
        <v>0</v>
      </c>
      <c r="FQ90" s="739">
        <f>IF(FQ$9=$K90,#REF!,0)</f>
        <v>0</v>
      </c>
      <c r="FU90" s="739">
        <f t="shared" si="258"/>
        <v>0</v>
      </c>
      <c r="FV90" s="739">
        <f t="shared" si="258"/>
        <v>0</v>
      </c>
      <c r="FW90" s="739">
        <f t="shared" si="258"/>
        <v>0</v>
      </c>
      <c r="FX90" s="739">
        <f t="shared" si="258"/>
        <v>0</v>
      </c>
      <c r="FY90" s="739">
        <f t="shared" si="258"/>
        <v>0</v>
      </c>
      <c r="FZ90" s="739">
        <f t="shared" si="258"/>
        <v>0</v>
      </c>
      <c r="GA90" s="739">
        <f t="shared" si="258"/>
        <v>0</v>
      </c>
      <c r="GB90" s="739">
        <f t="shared" si="258"/>
        <v>0</v>
      </c>
      <c r="GC90" s="739">
        <f t="shared" si="258"/>
        <v>0</v>
      </c>
      <c r="GD90" s="739">
        <f t="shared" si="258"/>
        <v>0</v>
      </c>
      <c r="GE90" s="739">
        <f t="shared" si="259"/>
        <v>0</v>
      </c>
      <c r="GF90" s="739">
        <f t="shared" si="259"/>
        <v>0</v>
      </c>
      <c r="GG90" s="739">
        <f t="shared" si="259"/>
        <v>0</v>
      </c>
      <c r="GH90" s="739">
        <f t="shared" si="259"/>
        <v>0</v>
      </c>
      <c r="GI90" s="739">
        <f t="shared" si="259"/>
        <v>0</v>
      </c>
      <c r="GJ90" s="739">
        <f t="shared" si="259"/>
        <v>0</v>
      </c>
      <c r="GK90" s="739">
        <f t="shared" si="259"/>
        <v>0</v>
      </c>
      <c r="GL90" s="739">
        <f t="shared" si="259"/>
        <v>0</v>
      </c>
      <c r="GM90" s="739">
        <f t="shared" si="259"/>
        <v>0</v>
      </c>
      <c r="GN90" s="739">
        <f t="shared" si="259"/>
        <v>0</v>
      </c>
      <c r="GQ90" s="1098">
        <f>IF(GQ$9=$N90,#REF!,0)</f>
        <v>0</v>
      </c>
      <c r="GR90" s="1098">
        <f>IF(GR$9=$N90,#REF!,0)</f>
        <v>0</v>
      </c>
      <c r="GS90" s="1098">
        <f>IF(GS$9=$N90,#REF!,0)</f>
        <v>0</v>
      </c>
      <c r="GT90" s="1098">
        <f>IF(GT$9=$N90,#REF!,0)</f>
        <v>0</v>
      </c>
      <c r="GU90" s="1098">
        <f>IF(GU$9=$N90,#REF!,0)</f>
        <v>0</v>
      </c>
      <c r="GV90" s="1098">
        <f>IF(GV$9=$N90,#REF!,0)</f>
        <v>0</v>
      </c>
      <c r="GW90" s="1098">
        <f>IF(GW$9=$N90,#REF!,0)</f>
        <v>0</v>
      </c>
      <c r="GX90" s="1098">
        <f>IF(GX$9=$N90,#REF!,0)</f>
        <v>0</v>
      </c>
      <c r="GY90" s="1098">
        <f>IF(GY$9=$N90,#REF!,0)</f>
        <v>0</v>
      </c>
      <c r="GZ90" s="1098">
        <f>IF(GZ$9=$N90,#REF!,0)</f>
        <v>0</v>
      </c>
      <c r="HA90" s="1098">
        <f>IF(HA$9=$N90,#REF!,0)</f>
        <v>0</v>
      </c>
      <c r="HB90" s="1098">
        <f>IF(HB$9=$N90,#REF!,0)</f>
        <v>0</v>
      </c>
      <c r="HC90" s="1098">
        <f>IF(HC$9=$N90,#REF!,0)</f>
        <v>0</v>
      </c>
      <c r="HD90" s="1098">
        <f>IF(HD$9=$N90,#REF!,0)</f>
        <v>0</v>
      </c>
      <c r="HE90" s="1098">
        <f>IF(HE$9=$N90,#REF!,0)</f>
        <v>0</v>
      </c>
      <c r="HF90" s="1098">
        <f>IF(HF$9=$N90,#REF!,0)</f>
        <v>0</v>
      </c>
      <c r="HG90" s="1098">
        <f>IF(HG$9=$N90,#REF!,0)</f>
        <v>0</v>
      </c>
      <c r="HH90" s="1098">
        <f>IF(HH$9=$N90,#REF!,0)</f>
        <v>0</v>
      </c>
      <c r="HI90" s="1098">
        <f>IF(HI$9=$N90,#REF!,0)</f>
        <v>0</v>
      </c>
      <c r="HJ90" s="1098">
        <f>IF(HJ$9=$N90,#REF!,0)</f>
        <v>0</v>
      </c>
      <c r="HK90" s="1098">
        <f>IF(HK$9=$N90,#REF!,0)</f>
        <v>0</v>
      </c>
      <c r="HL90" s="1098">
        <f>IF(HL$9=$N90,#REF!,0)</f>
        <v>0</v>
      </c>
      <c r="HM90" s="1098">
        <f>IF(HM$9=$N90,#REF!,0)</f>
        <v>0</v>
      </c>
      <c r="HN90" s="1098">
        <f>IF(HN$9=$N90,#REF!,0)</f>
        <v>0</v>
      </c>
      <c r="HO90" s="1098">
        <f>IF(HO$9=$N90,#REF!,0)</f>
        <v>0</v>
      </c>
      <c r="HP90" s="1098">
        <f>IF(HP$9=$N90,#REF!,0)</f>
        <v>0</v>
      </c>
      <c r="HQ90" s="1098">
        <f>IF(HQ$9=$N90,#REF!,0)</f>
        <v>0</v>
      </c>
      <c r="HR90" s="1098">
        <f>IF(HR$9=$N90,#REF!,0)</f>
        <v>0</v>
      </c>
      <c r="HS90" s="1098">
        <f>IF(HS$9=$N90,#REF!,0)</f>
        <v>0</v>
      </c>
      <c r="HT90" s="1098">
        <f>IF(HT$9=$N90,#REF!,0)</f>
        <v>0</v>
      </c>
      <c r="HU90" s="1098">
        <f>IF(HU$9=$N90,#REF!,0)</f>
        <v>0</v>
      </c>
      <c r="HV90" s="1098">
        <f>IF(HV$9=$N90,#REF!,0)</f>
        <v>0</v>
      </c>
      <c r="HW90" s="1098">
        <f>IF(HW$9=$N90,#REF!,0)</f>
        <v>0</v>
      </c>
      <c r="HX90" s="1098">
        <f>IF(HX$9=$N90,#REF!,0)</f>
        <v>0</v>
      </c>
      <c r="HY90" s="1098">
        <f>IF(HY$9=$N90,#REF!,0)</f>
        <v>0</v>
      </c>
      <c r="HZ90" s="1098">
        <f>IF(HZ$9=$N90,#REF!,0)</f>
        <v>0</v>
      </c>
      <c r="IA90" s="1098">
        <f>IF(IA$9=$N90,#REF!,0)</f>
        <v>0</v>
      </c>
      <c r="IB90" s="1098">
        <f>IF(IB$9=$N90,#REF!,0)</f>
        <v>0</v>
      </c>
      <c r="IC90" s="1098">
        <f>IF(IC$9=$N90,#REF!,0)</f>
        <v>0</v>
      </c>
      <c r="ID90" s="1098">
        <f>IF(ID$9=$N90,#REF!,0)</f>
        <v>0</v>
      </c>
      <c r="IE90" s="1098">
        <f>IF(IE$9=$N90,#REF!,0)</f>
        <v>0</v>
      </c>
      <c r="IF90" s="1098">
        <f>IF(IF$9=$N90,#REF!,0)</f>
        <v>0</v>
      </c>
      <c r="IG90" s="1098">
        <f>IF(IG$9=$N90,#REF!,0)</f>
        <v>0</v>
      </c>
      <c r="IH90" s="1098">
        <f>IF(IH$9=$N90,#REF!,0)</f>
        <v>0</v>
      </c>
      <c r="II90" s="1098">
        <f>IF(II$9=$N90,#REF!,0)</f>
        <v>0</v>
      </c>
      <c r="IJ90" s="1098">
        <f>IF(IJ$9=$N90,#REF!,0)</f>
        <v>0</v>
      </c>
      <c r="IK90" s="1098">
        <f>IF(IK$9=$N90,#REF!,0)</f>
        <v>0</v>
      </c>
      <c r="IL90" s="1098">
        <f>IF(IL$9=$N90,#REF!,0)</f>
        <v>0</v>
      </c>
      <c r="IM90" s="1098">
        <f>IF(IM$9=$N90,#REF!,0)</f>
        <v>0</v>
      </c>
      <c r="IN90" s="1098">
        <f>IF(IN$9=$N90,#REF!,0)</f>
        <v>0</v>
      </c>
      <c r="IO90" s="1098">
        <f>IF(IO$9=$N90,#REF!,0)</f>
        <v>0</v>
      </c>
      <c r="IP90" s="1098">
        <f>IF(IP$9=$N90,#REF!,0)</f>
        <v>0</v>
      </c>
      <c r="IQ90" s="1098">
        <f>IF(IQ$9=$N90,#REF!,0)</f>
        <v>0</v>
      </c>
      <c r="IR90" s="1098">
        <f>IF(IR$9=$N90,#REF!,0)</f>
        <v>0</v>
      </c>
      <c r="IS90" s="1098">
        <f>IF(IS$9=$N90,#REF!,0)</f>
        <v>0</v>
      </c>
      <c r="IT90" s="1098">
        <f>IF(IT$9=$N90,#REF!,0)</f>
        <v>0</v>
      </c>
      <c r="IU90" s="1098">
        <f>IF(IU$9=$N90,#REF!,0)</f>
        <v>0</v>
      </c>
      <c r="IV90" s="1098">
        <f>IF(IV$9=$N90,#REF!,0)</f>
        <v>0</v>
      </c>
      <c r="IW90" s="1098">
        <f>IF(IW$9=$N90,#REF!,0)</f>
        <v>0</v>
      </c>
      <c r="IX90" s="1098">
        <f>IF(IX$9=$N90,#REF!,0)</f>
        <v>0</v>
      </c>
      <c r="IY90" s="1098">
        <f>IF(IY$9=$N90,#REF!,0)</f>
        <v>0</v>
      </c>
      <c r="IZ90" s="1098">
        <f>IF(IZ$9=$N90,#REF!,0)</f>
        <v>0</v>
      </c>
      <c r="JA90" s="1098">
        <f>IF(JA$9=$N90,#REF!,0)</f>
        <v>0</v>
      </c>
      <c r="JB90" s="1098">
        <f>IF(JB$9=$N90,#REF!,0)</f>
        <v>0</v>
      </c>
      <c r="JC90" s="1098">
        <f>IF(JC$9=$N90,#REF!,0)</f>
        <v>0</v>
      </c>
      <c r="JD90" s="1098">
        <f>IF(JD$9=$N90,#REF!,0)</f>
        <v>0</v>
      </c>
      <c r="JE90" s="1098">
        <f>IF(JE$9=$N90,#REF!,0)</f>
        <v>0</v>
      </c>
      <c r="JF90" s="1098">
        <f>IF(JF$9=$N90,#REF!,0)</f>
        <v>0</v>
      </c>
      <c r="JG90" s="1098">
        <f>IF(JG$9=$N90,#REF!,0)</f>
        <v>0</v>
      </c>
      <c r="JH90" s="1098">
        <f>IF(JH$9=$N90,#REF!,0)</f>
        <v>0</v>
      </c>
      <c r="JI90" s="1098">
        <f>IF(JI$9=$N90,#REF!,0)</f>
        <v>0</v>
      </c>
      <c r="JJ90" s="1098">
        <f>IF(JJ$9=$N90,#REF!,0)</f>
        <v>0</v>
      </c>
      <c r="JK90" s="1098">
        <f>IF(JK$9=$N90,#REF!,0)</f>
        <v>0</v>
      </c>
      <c r="JL90" s="1098">
        <f>IF(JL$9=$N90,#REF!,0)</f>
        <v>0</v>
      </c>
      <c r="JM90" s="1098">
        <f>IF(JM$9=$N90,#REF!,0)</f>
        <v>0</v>
      </c>
      <c r="JN90" s="1098">
        <f>IF(JN$9=$N90,#REF!,0)</f>
        <v>0</v>
      </c>
      <c r="JO90" s="1098">
        <f>IF(JO$9=$N90,#REF!,0)</f>
        <v>0</v>
      </c>
      <c r="JP90" s="1098">
        <f>IF(JP$9=$N90,#REF!,0)</f>
        <v>0</v>
      </c>
      <c r="JQ90" s="1098">
        <f>IF(JQ$9=$N90,#REF!,0)</f>
        <v>0</v>
      </c>
      <c r="JR90" s="1098">
        <f>IF(JR$9=$N90,#REF!,0)</f>
        <v>0</v>
      </c>
      <c r="JS90" s="1098">
        <f>IF(JS$9=$N90,#REF!,0)</f>
        <v>0</v>
      </c>
      <c r="JT90" s="1098">
        <f>IF(JT$9=$N90,#REF!,0)</f>
        <v>0</v>
      </c>
      <c r="JU90" s="1098">
        <f>IF(JU$9=$N90,#REF!,0)</f>
        <v>0</v>
      </c>
      <c r="JV90" s="1098">
        <f>IF(JV$9=$N90,#REF!,0)</f>
        <v>0</v>
      </c>
      <c r="JW90" s="1098">
        <f>IF(JW$9=$N90,#REF!,0)</f>
        <v>0</v>
      </c>
      <c r="JX90" s="681"/>
      <c r="JZ90" s="681">
        <f t="shared" si="265"/>
        <v>0</v>
      </c>
      <c r="KA90" s="681">
        <f t="shared" si="265"/>
        <v>0</v>
      </c>
      <c r="KB90" s="681">
        <f t="shared" si="265"/>
        <v>0</v>
      </c>
      <c r="KC90" s="681">
        <f t="shared" si="265"/>
        <v>0</v>
      </c>
      <c r="KD90" s="681">
        <f t="shared" si="265"/>
        <v>0</v>
      </c>
      <c r="KE90" s="681">
        <f t="shared" si="265"/>
        <v>0</v>
      </c>
      <c r="KF90" s="681">
        <f t="shared" si="265"/>
        <v>0</v>
      </c>
      <c r="KG90" s="681">
        <f t="shared" si="265"/>
        <v>0</v>
      </c>
      <c r="KH90" s="681">
        <f t="shared" si="265"/>
        <v>0</v>
      </c>
      <c r="KI90" s="681">
        <f t="shared" si="265"/>
        <v>0</v>
      </c>
      <c r="KJ90" s="681">
        <f t="shared" si="265"/>
        <v>0</v>
      </c>
      <c r="KN90" s="1098">
        <f t="shared" si="242"/>
        <v>0</v>
      </c>
      <c r="KO90" s="1098">
        <f t="shared" si="242"/>
        <v>0</v>
      </c>
      <c r="KP90" s="1098">
        <f t="shared" si="242"/>
        <v>0</v>
      </c>
      <c r="KQ90" s="1098">
        <f t="shared" si="242"/>
        <v>0</v>
      </c>
      <c r="KR90" s="1098">
        <f t="shared" si="242"/>
        <v>0</v>
      </c>
      <c r="KS90" s="1098">
        <f t="shared" si="242"/>
        <v>0</v>
      </c>
      <c r="KT90" s="1098">
        <f t="shared" si="242"/>
        <v>0</v>
      </c>
      <c r="KU90" s="1098">
        <f t="shared" si="242"/>
        <v>0</v>
      </c>
      <c r="KV90" s="1098">
        <f t="shared" si="242"/>
        <v>0</v>
      </c>
      <c r="KW90" s="1098">
        <f t="shared" si="242"/>
        <v>0</v>
      </c>
      <c r="KX90" s="1098">
        <f t="shared" si="242"/>
        <v>0</v>
      </c>
      <c r="KY90" s="1098">
        <f t="shared" si="242"/>
        <v>0</v>
      </c>
      <c r="KZ90" s="1098">
        <f t="shared" si="242"/>
        <v>0</v>
      </c>
      <c r="LA90" s="1098">
        <f t="shared" si="242"/>
        <v>0</v>
      </c>
      <c r="LB90" s="1098">
        <f t="shared" si="242"/>
        <v>0</v>
      </c>
      <c r="LC90" s="1098">
        <f t="shared" si="223"/>
        <v>0</v>
      </c>
      <c r="LD90" s="1098">
        <f t="shared" si="223"/>
        <v>0</v>
      </c>
      <c r="LE90" s="1098">
        <f t="shared" si="223"/>
        <v>0</v>
      </c>
      <c r="LF90" s="1098">
        <f t="shared" si="223"/>
        <v>0</v>
      </c>
      <c r="LG90" s="1098">
        <f t="shared" si="223"/>
        <v>0</v>
      </c>
      <c r="LH90" s="1098">
        <f t="shared" si="223"/>
        <v>0</v>
      </c>
      <c r="LI90" s="1098">
        <f t="shared" si="223"/>
        <v>0</v>
      </c>
      <c r="LJ90" s="1098">
        <f t="shared" si="223"/>
        <v>0</v>
      </c>
      <c r="LK90" s="1098">
        <f t="shared" si="223"/>
        <v>0</v>
      </c>
      <c r="LL90" s="1098">
        <f t="shared" si="223"/>
        <v>0</v>
      </c>
      <c r="LM90" s="1098">
        <f t="shared" si="223"/>
        <v>0</v>
      </c>
      <c r="LN90" s="1098">
        <f t="shared" si="223"/>
        <v>0</v>
      </c>
      <c r="LO90" s="1098">
        <f t="shared" si="223"/>
        <v>0</v>
      </c>
      <c r="LP90" s="1098">
        <f t="shared" si="223"/>
        <v>0</v>
      </c>
      <c r="LQ90" s="1098">
        <f t="shared" si="223"/>
        <v>0</v>
      </c>
      <c r="LR90" s="1098">
        <f t="shared" si="223"/>
        <v>0</v>
      </c>
      <c r="LS90" s="1098">
        <f t="shared" si="180"/>
        <v>0</v>
      </c>
    </row>
    <row r="91" spans="1:331" ht="20.100000000000001" customHeight="1" x14ac:dyDescent="0.35">
      <c r="A91" s="696"/>
      <c r="B91" s="757"/>
      <c r="C91" s="696"/>
      <c r="D91" s="696"/>
      <c r="E91" s="696"/>
      <c r="F91" s="696"/>
      <c r="G91" s="696"/>
      <c r="H91" s="696"/>
      <c r="I91" s="696"/>
      <c r="J91" s="871" t="s">
        <v>194</v>
      </c>
      <c r="K91" s="587"/>
      <c r="L91" s="879"/>
      <c r="M91" s="878"/>
      <c r="N91" s="881">
        <v>4123</v>
      </c>
      <c r="O91" s="882" t="s">
        <v>74</v>
      </c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635"/>
      <c r="AJ91" s="31"/>
      <c r="AK91" s="31"/>
      <c r="AL91" s="31"/>
      <c r="AM91" s="31"/>
      <c r="AN91" s="112"/>
      <c r="AO91" s="112"/>
      <c r="AP91" s="112"/>
      <c r="AQ91" s="112"/>
      <c r="AR91" s="107">
        <v>0</v>
      </c>
      <c r="AS91" s="112"/>
      <c r="AT91" s="112"/>
      <c r="AU91" s="112"/>
      <c r="AV91" s="107">
        <v>0</v>
      </c>
      <c r="AW91" s="107"/>
      <c r="AX91" s="107"/>
      <c r="AY91" s="107"/>
      <c r="AZ91" s="41"/>
      <c r="BA91" s="41"/>
      <c r="BB91" s="107">
        <v>0</v>
      </c>
      <c r="BC91" s="107">
        <v>0</v>
      </c>
      <c r="BD91" s="107"/>
      <c r="BE91" s="107">
        <v>0</v>
      </c>
      <c r="BF91" s="107">
        <v>10000</v>
      </c>
      <c r="BG91" s="107">
        <v>8625</v>
      </c>
      <c r="BH91" s="107">
        <v>0</v>
      </c>
      <c r="BI91" s="107">
        <f>BJ91-BH91</f>
        <v>0</v>
      </c>
      <c r="BJ91" s="107">
        <v>0</v>
      </c>
      <c r="BK91" s="54"/>
      <c r="BL91" s="107">
        <f t="shared" si="31"/>
        <v>0</v>
      </c>
      <c r="BM91" s="107"/>
      <c r="BN91" s="107"/>
      <c r="BO91" s="107">
        <v>0</v>
      </c>
      <c r="BP91" s="107"/>
      <c r="BQ91" s="107"/>
      <c r="BR91" s="107">
        <f>BS91-BO91</f>
        <v>0</v>
      </c>
      <c r="BS91" s="107"/>
      <c r="BT91" s="107">
        <v>0</v>
      </c>
      <c r="BU91" s="107">
        <f>BY91-BO91</f>
        <v>0</v>
      </c>
      <c r="BV91" s="107"/>
      <c r="BW91" s="107"/>
      <c r="BX91" s="107"/>
      <c r="BY91" s="107">
        <v>0</v>
      </c>
      <c r="BZ91" s="107">
        <v>0</v>
      </c>
      <c r="CA91" s="107">
        <f t="shared" si="227"/>
        <v>0</v>
      </c>
      <c r="CB91" s="107">
        <f t="shared" si="228"/>
        <v>0</v>
      </c>
      <c r="CC91" s="107"/>
      <c r="CD91" s="107"/>
      <c r="CE91" s="107"/>
      <c r="CF91" s="107"/>
      <c r="CG91" s="107">
        <f t="shared" si="229"/>
        <v>0</v>
      </c>
      <c r="CH91" s="107"/>
      <c r="CI91" s="107"/>
      <c r="CJ91" s="107"/>
      <c r="CK91" s="107">
        <f t="shared" si="275"/>
        <v>0</v>
      </c>
      <c r="CL91" s="107"/>
      <c r="CM91" s="107"/>
      <c r="CN91" s="107"/>
      <c r="CO91" s="107">
        <f t="shared" si="276"/>
        <v>0</v>
      </c>
      <c r="CP91" s="107"/>
      <c r="CQ91" s="107"/>
      <c r="CR91" s="107"/>
      <c r="CS91" s="107">
        <f t="shared" si="232"/>
        <v>0</v>
      </c>
      <c r="CT91" s="107"/>
      <c r="CU91" s="107"/>
      <c r="CV91" s="107"/>
      <c r="CW91" s="107">
        <f t="shared" si="233"/>
        <v>0</v>
      </c>
      <c r="CX91" s="107"/>
      <c r="CY91" s="107"/>
      <c r="CZ91" s="107"/>
      <c r="DA91" s="107"/>
      <c r="DB91" s="107">
        <v>0</v>
      </c>
      <c r="DC91" s="107"/>
      <c r="DD91" s="107">
        <f t="shared" si="235"/>
        <v>0</v>
      </c>
      <c r="DE91" s="107">
        <f t="shared" si="236"/>
        <v>0</v>
      </c>
      <c r="DF91" s="107"/>
      <c r="DG91" s="107"/>
      <c r="DH91" s="107"/>
      <c r="DI91" s="107">
        <f t="shared" si="237"/>
        <v>0</v>
      </c>
      <c r="DJ91" s="107"/>
      <c r="DK91" s="107"/>
      <c r="DL91" s="107">
        <f t="shared" si="238"/>
        <v>0</v>
      </c>
      <c r="DM91" s="107"/>
      <c r="DN91" s="107"/>
      <c r="DO91" s="107"/>
      <c r="DP91" s="107">
        <f t="shared" si="239"/>
        <v>0</v>
      </c>
      <c r="DQ91" s="107"/>
      <c r="DR91" s="107"/>
      <c r="DS91" s="107"/>
      <c r="DT91" s="107">
        <f t="shared" si="270"/>
        <v>0</v>
      </c>
      <c r="DU91" s="107"/>
      <c r="DV91" s="107"/>
      <c r="DW91" s="107"/>
      <c r="DX91" s="107"/>
      <c r="DY91" s="107"/>
      <c r="DZ91" s="107">
        <v>0</v>
      </c>
      <c r="EA91" s="107">
        <v>0</v>
      </c>
      <c r="EB91" s="107">
        <v>0</v>
      </c>
      <c r="EC91" s="839">
        <f t="shared" si="220"/>
        <v>0</v>
      </c>
      <c r="ED91" s="839">
        <f>(EE91-EA91)</f>
        <v>1300</v>
      </c>
      <c r="EE91" s="107">
        <v>1300</v>
      </c>
      <c r="EF91" s="107">
        <v>0</v>
      </c>
      <c r="EG91" s="839">
        <f t="shared" si="221"/>
        <v>0</v>
      </c>
      <c r="EH91" s="839" t="e">
        <f>(#REF!-EE91)</f>
        <v>#REF!</v>
      </c>
      <c r="EI91" s="839">
        <f>IFERROR(#REF!/DZ91*100,)</f>
        <v>0</v>
      </c>
      <c r="EJ91" s="839">
        <f>IFERROR(#REF!/#REF!*100,)</f>
        <v>0</v>
      </c>
      <c r="EK91" s="107">
        <v>0</v>
      </c>
      <c r="EL91" s="107"/>
      <c r="EM91" s="107"/>
      <c r="EN91" s="107"/>
      <c r="EO91" s="107"/>
      <c r="EP91" s="107"/>
      <c r="EQ91" s="107"/>
      <c r="ER91" s="107"/>
      <c r="ES91" s="146">
        <f t="shared" si="222"/>
        <v>0</v>
      </c>
      <c r="EX91" s="739">
        <f>IF(EX$9=$K91,#REF!,0)</f>
        <v>0</v>
      </c>
      <c r="EY91" s="739">
        <f>IF(EY$9=$K91,#REF!,0)</f>
        <v>0</v>
      </c>
      <c r="EZ91" s="739">
        <f>IF(EZ$9=$K91,#REF!,0)</f>
        <v>0</v>
      </c>
      <c r="FA91" s="739">
        <f>IF(FA$9=$K91,#REF!,0)</f>
        <v>0</v>
      </c>
      <c r="FB91" s="739">
        <f>IF(FB$9=$K91,#REF!,0)</f>
        <v>0</v>
      </c>
      <c r="FC91" s="739">
        <f>IF(FC$9=$K91,#REF!,0)</f>
        <v>0</v>
      </c>
      <c r="FD91" s="739">
        <f>IF(FD$9=$K91,#REF!,0)</f>
        <v>0</v>
      </c>
      <c r="FE91" s="739">
        <f>IF(FE$9=$K91,#REF!,0)</f>
        <v>0</v>
      </c>
      <c r="FF91" s="739">
        <f>IF(FF$9=$K91,#REF!,0)</f>
        <v>0</v>
      </c>
      <c r="FG91" s="739">
        <f>IF(FG$9=$K91,#REF!,0)</f>
        <v>0</v>
      </c>
      <c r="FH91" s="739">
        <f>IF(FH$9=$K91,#REF!,0)</f>
        <v>0</v>
      </c>
      <c r="FI91" s="739">
        <f>IF(FI$9=$K91,#REF!,0)</f>
        <v>0</v>
      </c>
      <c r="FJ91" s="739">
        <f>IF(FJ$9=$K91,#REF!,0)</f>
        <v>0</v>
      </c>
      <c r="FK91" s="739">
        <f>IF(FK$9=$K91,#REF!,0)</f>
        <v>0</v>
      </c>
      <c r="FL91" s="739">
        <f>IF(FL$9=$K91,#REF!,0)</f>
        <v>0</v>
      </c>
      <c r="FM91" s="739">
        <f>IF(FM$9=$K91,#REF!,0)</f>
        <v>0</v>
      </c>
      <c r="FN91" s="739">
        <f>IF(FN$9=$K91,#REF!,0)</f>
        <v>0</v>
      </c>
      <c r="FO91" s="739">
        <f>IF(FO$9=$K91,#REF!,0)</f>
        <v>0</v>
      </c>
      <c r="FP91" s="739">
        <f>IF(FP$9=$K91,#REF!,0)</f>
        <v>0</v>
      </c>
      <c r="FQ91" s="739">
        <f>IF(FQ$9=$K91,#REF!,0)</f>
        <v>0</v>
      </c>
      <c r="FU91" s="739">
        <f t="shared" ref="FU91:GD100" si="295">IF(FU$9=$K91,$EK91,0)</f>
        <v>0</v>
      </c>
      <c r="FV91" s="739">
        <f t="shared" si="295"/>
        <v>0</v>
      </c>
      <c r="FW91" s="739">
        <f t="shared" si="295"/>
        <v>0</v>
      </c>
      <c r="FX91" s="739">
        <f t="shared" si="295"/>
        <v>0</v>
      </c>
      <c r="FY91" s="739">
        <f t="shared" si="295"/>
        <v>0</v>
      </c>
      <c r="FZ91" s="739">
        <f t="shared" si="295"/>
        <v>0</v>
      </c>
      <c r="GA91" s="739">
        <f t="shared" si="295"/>
        <v>0</v>
      </c>
      <c r="GB91" s="739">
        <f t="shared" si="295"/>
        <v>0</v>
      </c>
      <c r="GC91" s="739">
        <f t="shared" si="295"/>
        <v>0</v>
      </c>
      <c r="GD91" s="739">
        <f t="shared" si="295"/>
        <v>0</v>
      </c>
      <c r="GE91" s="739">
        <f t="shared" ref="GE91:GN100" si="296">IF(GE$9=$K91,$EK91,0)</f>
        <v>0</v>
      </c>
      <c r="GF91" s="739">
        <f t="shared" si="296"/>
        <v>0</v>
      </c>
      <c r="GG91" s="739">
        <f t="shared" si="296"/>
        <v>0</v>
      </c>
      <c r="GH91" s="739">
        <f t="shared" si="296"/>
        <v>0</v>
      </c>
      <c r="GI91" s="739">
        <f t="shared" si="296"/>
        <v>0</v>
      </c>
      <c r="GJ91" s="739">
        <f t="shared" si="296"/>
        <v>0</v>
      </c>
      <c r="GK91" s="739">
        <f t="shared" si="296"/>
        <v>0</v>
      </c>
      <c r="GL91" s="739">
        <f t="shared" si="296"/>
        <v>0</v>
      </c>
      <c r="GM91" s="739">
        <f t="shared" si="296"/>
        <v>0</v>
      </c>
      <c r="GN91" s="739">
        <f t="shared" si="296"/>
        <v>0</v>
      </c>
      <c r="GQ91" s="1098">
        <f>IF(GQ$9=$N91,#REF!,0)</f>
        <v>0</v>
      </c>
      <c r="GR91" s="1098">
        <f>IF(GR$9=$N91,#REF!,0)</f>
        <v>0</v>
      </c>
      <c r="GS91" s="1098">
        <f>IF(GS$9=$N91,#REF!,0)</f>
        <v>0</v>
      </c>
      <c r="GT91" s="1098">
        <f>IF(GT$9=$N91,#REF!,0)</f>
        <v>0</v>
      </c>
      <c r="GU91" s="1098">
        <f>IF(GU$9=$N91,#REF!,0)</f>
        <v>0</v>
      </c>
      <c r="GV91" s="1098">
        <f>IF(GV$9=$N91,#REF!,0)</f>
        <v>0</v>
      </c>
      <c r="GW91" s="1098">
        <f>IF(GW$9=$N91,#REF!,0)</f>
        <v>0</v>
      </c>
      <c r="GX91" s="1098">
        <f>IF(GX$9=$N91,#REF!,0)</f>
        <v>0</v>
      </c>
      <c r="GY91" s="1098">
        <f>IF(GY$9=$N91,#REF!,0)</f>
        <v>0</v>
      </c>
      <c r="GZ91" s="1098">
        <f>IF(GZ$9=$N91,#REF!,0)</f>
        <v>0</v>
      </c>
      <c r="HA91" s="1098">
        <f>IF(HA$9=$N91,#REF!,0)</f>
        <v>0</v>
      </c>
      <c r="HB91" s="1098">
        <f>IF(HB$9=$N91,#REF!,0)</f>
        <v>0</v>
      </c>
      <c r="HC91" s="1098">
        <f>IF(HC$9=$N91,#REF!,0)</f>
        <v>0</v>
      </c>
      <c r="HD91" s="1098">
        <f>IF(HD$9=$N91,#REF!,0)</f>
        <v>0</v>
      </c>
      <c r="HE91" s="1098">
        <f>IF(HE$9=$N91,#REF!,0)</f>
        <v>0</v>
      </c>
      <c r="HF91" s="1098">
        <f>IF(HF$9=$N91,#REF!,0)</f>
        <v>0</v>
      </c>
      <c r="HG91" s="1098">
        <f>IF(HG$9=$N91,#REF!,0)</f>
        <v>0</v>
      </c>
      <c r="HH91" s="1098">
        <f>IF(HH$9=$N91,#REF!,0)</f>
        <v>0</v>
      </c>
      <c r="HI91" s="1098">
        <f>IF(HI$9=$N91,#REF!,0)</f>
        <v>0</v>
      </c>
      <c r="HJ91" s="1098">
        <f>IF(HJ$9=$N91,#REF!,0)</f>
        <v>0</v>
      </c>
      <c r="HK91" s="1098">
        <f>IF(HK$9=$N91,#REF!,0)</f>
        <v>0</v>
      </c>
      <c r="HL91" s="1098">
        <f>IF(HL$9=$N91,#REF!,0)</f>
        <v>0</v>
      </c>
      <c r="HM91" s="1098">
        <f>IF(HM$9=$N91,#REF!,0)</f>
        <v>0</v>
      </c>
      <c r="HN91" s="1098">
        <f>IF(HN$9=$N91,#REF!,0)</f>
        <v>0</v>
      </c>
      <c r="HO91" s="1098">
        <f>IF(HO$9=$N91,#REF!,0)</f>
        <v>0</v>
      </c>
      <c r="HP91" s="1098">
        <f>IF(HP$9=$N91,#REF!,0)</f>
        <v>0</v>
      </c>
      <c r="HQ91" s="1098">
        <f>IF(HQ$9=$N91,#REF!,0)</f>
        <v>0</v>
      </c>
      <c r="HR91" s="1098">
        <f>IF(HR$9=$N91,#REF!,0)</f>
        <v>0</v>
      </c>
      <c r="HS91" s="1098">
        <f>IF(HS$9=$N91,#REF!,0)</f>
        <v>0</v>
      </c>
      <c r="HT91" s="1098">
        <f>IF(HT$9=$N91,#REF!,0)</f>
        <v>0</v>
      </c>
      <c r="HU91" s="1098">
        <f>IF(HU$9=$N91,#REF!,0)</f>
        <v>0</v>
      </c>
      <c r="HV91" s="1098">
        <f>IF(HV$9=$N91,#REF!,0)</f>
        <v>0</v>
      </c>
      <c r="HW91" s="1098">
        <f>IF(HW$9=$N91,#REF!,0)</f>
        <v>0</v>
      </c>
      <c r="HX91" s="1098">
        <f>IF(HX$9=$N91,#REF!,0)</f>
        <v>0</v>
      </c>
      <c r="HY91" s="1098">
        <f>IF(HY$9=$N91,#REF!,0)</f>
        <v>0</v>
      </c>
      <c r="HZ91" s="1098">
        <f>IF(HZ$9=$N91,#REF!,0)</f>
        <v>0</v>
      </c>
      <c r="IA91" s="1098">
        <f>IF(IA$9=$N91,#REF!,0)</f>
        <v>0</v>
      </c>
      <c r="IB91" s="1098">
        <f>IF(IB$9=$N91,#REF!,0)</f>
        <v>0</v>
      </c>
      <c r="IC91" s="1098">
        <f>IF(IC$9=$N91,#REF!,0)</f>
        <v>0</v>
      </c>
      <c r="ID91" s="1098">
        <f>IF(ID$9=$N91,#REF!,0)</f>
        <v>0</v>
      </c>
      <c r="IE91" s="1098">
        <f>IF(IE$9=$N91,#REF!,0)</f>
        <v>0</v>
      </c>
      <c r="IF91" s="1098">
        <f>IF(IF$9=$N91,#REF!,0)</f>
        <v>0</v>
      </c>
      <c r="IG91" s="1098">
        <f>IF(IG$9=$N91,#REF!,0)</f>
        <v>0</v>
      </c>
      <c r="IH91" s="1098">
        <f>IF(IH$9=$N91,#REF!,0)</f>
        <v>0</v>
      </c>
      <c r="II91" s="1098">
        <f>IF(II$9=$N91,#REF!,0)</f>
        <v>0</v>
      </c>
      <c r="IJ91" s="1098">
        <f>IF(IJ$9=$N91,#REF!,0)</f>
        <v>0</v>
      </c>
      <c r="IK91" s="1098">
        <f>IF(IK$9=$N91,#REF!,0)</f>
        <v>0</v>
      </c>
      <c r="IL91" s="1098">
        <f>IF(IL$9=$N91,#REF!,0)</f>
        <v>0</v>
      </c>
      <c r="IM91" s="1098">
        <f>IF(IM$9=$N91,#REF!,0)</f>
        <v>0</v>
      </c>
      <c r="IN91" s="1098">
        <f>IF(IN$9=$N91,#REF!,0)</f>
        <v>0</v>
      </c>
      <c r="IO91" s="1098">
        <f>IF(IO$9=$N91,#REF!,0)</f>
        <v>0</v>
      </c>
      <c r="IP91" s="1098">
        <f>IF(IP$9=$N91,#REF!,0)</f>
        <v>0</v>
      </c>
      <c r="IQ91" s="1098">
        <f>IF(IQ$9=$N91,#REF!,0)</f>
        <v>0</v>
      </c>
      <c r="IR91" s="1098">
        <f>IF(IR$9=$N91,#REF!,0)</f>
        <v>0</v>
      </c>
      <c r="IS91" s="1098">
        <f>IF(IS$9=$N91,#REF!,0)</f>
        <v>0</v>
      </c>
      <c r="IT91" s="1098">
        <f>IF(IT$9=$N91,#REF!,0)</f>
        <v>0</v>
      </c>
      <c r="IU91" s="1098">
        <f>IF(IU$9=$N91,#REF!,0)</f>
        <v>0</v>
      </c>
      <c r="IV91" s="1098">
        <f>IF(IV$9=$N91,#REF!,0)</f>
        <v>0</v>
      </c>
      <c r="IW91" s="1098">
        <f>IF(IW$9=$N91,#REF!,0)</f>
        <v>0</v>
      </c>
      <c r="IX91" s="1098">
        <f>IF(IX$9=$N91,#REF!,0)</f>
        <v>0</v>
      </c>
      <c r="IY91" s="1098">
        <f>IF(IY$9=$N91,#REF!,0)</f>
        <v>0</v>
      </c>
      <c r="IZ91" s="1098" t="e">
        <f>IF(IZ$9=$N91,#REF!,0)</f>
        <v>#REF!</v>
      </c>
      <c r="JA91" s="1098">
        <f>IF(JA$9=$N91,#REF!,0)</f>
        <v>0</v>
      </c>
      <c r="JB91" s="1098">
        <f>IF(JB$9=$N91,#REF!,0)</f>
        <v>0</v>
      </c>
      <c r="JC91" s="1098">
        <f>IF(JC$9=$N91,#REF!,0)</f>
        <v>0</v>
      </c>
      <c r="JD91" s="1098">
        <f>IF(JD$9=$N91,#REF!,0)</f>
        <v>0</v>
      </c>
      <c r="JE91" s="1098">
        <f>IF(JE$9=$N91,#REF!,0)</f>
        <v>0</v>
      </c>
      <c r="JF91" s="1098">
        <f>IF(JF$9=$N91,#REF!,0)</f>
        <v>0</v>
      </c>
      <c r="JG91" s="1098">
        <f>IF(JG$9=$N91,#REF!,0)</f>
        <v>0</v>
      </c>
      <c r="JH91" s="1098">
        <f>IF(JH$9=$N91,#REF!,0)</f>
        <v>0</v>
      </c>
      <c r="JI91" s="1098">
        <f>IF(JI$9=$N91,#REF!,0)</f>
        <v>0</v>
      </c>
      <c r="JJ91" s="1098">
        <f>IF(JJ$9=$N91,#REF!,0)</f>
        <v>0</v>
      </c>
      <c r="JK91" s="1098">
        <f>IF(JK$9=$N91,#REF!,0)</f>
        <v>0</v>
      </c>
      <c r="JL91" s="1098">
        <f>IF(JL$9=$N91,#REF!,0)</f>
        <v>0</v>
      </c>
      <c r="JM91" s="1098">
        <f>IF(JM$9=$N91,#REF!,0)</f>
        <v>0</v>
      </c>
      <c r="JN91" s="1098">
        <f>IF(JN$9=$N91,#REF!,0)</f>
        <v>0</v>
      </c>
      <c r="JO91" s="1098">
        <f>IF(JO$9=$N91,#REF!,0)</f>
        <v>0</v>
      </c>
      <c r="JP91" s="1098">
        <f>IF(JP$9=$N91,#REF!,0)</f>
        <v>0</v>
      </c>
      <c r="JQ91" s="1098">
        <f>IF(JQ$9=$N91,#REF!,0)</f>
        <v>0</v>
      </c>
      <c r="JR91" s="1098">
        <f>IF(JR$9=$N91,#REF!,0)</f>
        <v>0</v>
      </c>
      <c r="JS91" s="1098">
        <f>IF(JS$9=$N91,#REF!,0)</f>
        <v>0</v>
      </c>
      <c r="JT91" s="1098">
        <f>IF(JT$9=$N91,#REF!,0)</f>
        <v>0</v>
      </c>
      <c r="JU91" s="1098">
        <f>IF(JU$9=$N91,#REF!,0)</f>
        <v>0</v>
      </c>
      <c r="JV91" s="1098">
        <f>IF(JV$9=$N91,#REF!,0)</f>
        <v>0</v>
      </c>
      <c r="JW91" s="1098">
        <f>IF(JW$9=$N91,#REF!,0)</f>
        <v>0</v>
      </c>
      <c r="JX91" s="681"/>
      <c r="JZ91" s="681">
        <f t="shared" si="265"/>
        <v>0</v>
      </c>
      <c r="KA91" s="681">
        <f t="shared" si="265"/>
        <v>0</v>
      </c>
      <c r="KB91" s="681">
        <f t="shared" si="265"/>
        <v>0</v>
      </c>
      <c r="KC91" s="681">
        <f t="shared" si="265"/>
        <v>0</v>
      </c>
      <c r="KD91" s="681">
        <f t="shared" si="265"/>
        <v>0</v>
      </c>
      <c r="KE91" s="681">
        <f t="shared" si="265"/>
        <v>0</v>
      </c>
      <c r="KF91" s="681">
        <f t="shared" si="265"/>
        <v>0</v>
      </c>
      <c r="KG91" s="681">
        <f t="shared" si="265"/>
        <v>0</v>
      </c>
      <c r="KH91" s="681">
        <f t="shared" si="265"/>
        <v>0</v>
      </c>
      <c r="KI91" s="681">
        <f t="shared" si="265"/>
        <v>0</v>
      </c>
      <c r="KJ91" s="681">
        <f t="shared" si="265"/>
        <v>0</v>
      </c>
      <c r="KN91" s="1098">
        <f t="shared" si="242"/>
        <v>0</v>
      </c>
      <c r="KO91" s="1098">
        <f t="shared" si="242"/>
        <v>0</v>
      </c>
      <c r="KP91" s="1098">
        <f t="shared" si="242"/>
        <v>0</v>
      </c>
      <c r="KQ91" s="1098">
        <f t="shared" si="242"/>
        <v>0</v>
      </c>
      <c r="KR91" s="1098">
        <f t="shared" si="242"/>
        <v>0</v>
      </c>
      <c r="KS91" s="1098">
        <f t="shared" si="242"/>
        <v>0</v>
      </c>
      <c r="KT91" s="1098">
        <f t="shared" si="242"/>
        <v>0</v>
      </c>
      <c r="KU91" s="1098">
        <f t="shared" si="242"/>
        <v>0</v>
      </c>
      <c r="KV91" s="1098">
        <f t="shared" si="242"/>
        <v>0</v>
      </c>
      <c r="KW91" s="1098">
        <f t="shared" si="242"/>
        <v>0</v>
      </c>
      <c r="KX91" s="1098">
        <f t="shared" si="242"/>
        <v>0</v>
      </c>
      <c r="KY91" s="1098">
        <f t="shared" si="242"/>
        <v>0</v>
      </c>
      <c r="KZ91" s="1098">
        <f t="shared" si="242"/>
        <v>0</v>
      </c>
      <c r="LA91" s="1098">
        <f t="shared" si="242"/>
        <v>0</v>
      </c>
      <c r="LB91" s="1098">
        <f t="shared" si="242"/>
        <v>0</v>
      </c>
      <c r="LC91" s="1098">
        <f t="shared" si="223"/>
        <v>0</v>
      </c>
      <c r="LD91" s="1098">
        <f t="shared" si="223"/>
        <v>0</v>
      </c>
      <c r="LE91" s="1098">
        <f t="shared" si="223"/>
        <v>0</v>
      </c>
      <c r="LF91" s="1098">
        <f t="shared" si="223"/>
        <v>0</v>
      </c>
      <c r="LG91" s="1098">
        <f t="shared" si="223"/>
        <v>0</v>
      </c>
      <c r="LH91" s="1098">
        <f t="shared" si="223"/>
        <v>0</v>
      </c>
      <c r="LI91" s="1098">
        <f t="shared" si="223"/>
        <v>0</v>
      </c>
      <c r="LJ91" s="1098">
        <f t="shared" si="223"/>
        <v>0</v>
      </c>
      <c r="LK91" s="1098">
        <f t="shared" si="223"/>
        <v>0</v>
      </c>
      <c r="LL91" s="1098">
        <f t="shared" si="223"/>
        <v>0</v>
      </c>
      <c r="LM91" s="1098">
        <f t="shared" si="223"/>
        <v>0</v>
      </c>
      <c r="LN91" s="1098">
        <f t="shared" si="223"/>
        <v>0</v>
      </c>
      <c r="LO91" s="1098">
        <f t="shared" si="223"/>
        <v>0</v>
      </c>
      <c r="LP91" s="1098">
        <f t="shared" si="223"/>
        <v>0</v>
      </c>
      <c r="LQ91" s="1098">
        <f t="shared" si="223"/>
        <v>0</v>
      </c>
      <c r="LR91" s="1098">
        <f t="shared" si="223"/>
        <v>0</v>
      </c>
      <c r="LS91" s="1098">
        <f t="shared" si="180"/>
        <v>0</v>
      </c>
    </row>
    <row r="92" spans="1:331" ht="20.100000000000001" hidden="1" customHeight="1" x14ac:dyDescent="0.35">
      <c r="A92" s="668"/>
      <c r="B92" s="871"/>
      <c r="C92" s="870"/>
      <c r="D92" s="871"/>
      <c r="E92" s="871"/>
      <c r="F92" s="871"/>
      <c r="G92" s="871"/>
      <c r="H92" s="871"/>
      <c r="I92" s="871"/>
      <c r="J92" s="871" t="s">
        <v>194</v>
      </c>
      <c r="K92" s="877"/>
      <c r="L92" s="874">
        <v>42</v>
      </c>
      <c r="M92" s="874" t="s">
        <v>187</v>
      </c>
      <c r="N92" s="874"/>
      <c r="O92" s="135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635"/>
      <c r="AJ92" s="31"/>
      <c r="AK92" s="31"/>
      <c r="AL92" s="31"/>
      <c r="AM92" s="31"/>
      <c r="AN92" s="112">
        <f t="shared" ref="AN92:AU92" si="297">AN93</f>
        <v>0</v>
      </c>
      <c r="AO92" s="112">
        <f t="shared" si="297"/>
        <v>0</v>
      </c>
      <c r="AP92" s="112">
        <f t="shared" si="297"/>
        <v>0</v>
      </c>
      <c r="AQ92" s="112">
        <f t="shared" si="297"/>
        <v>0</v>
      </c>
      <c r="AR92" s="112">
        <f t="shared" si="297"/>
        <v>0</v>
      </c>
      <c r="AS92" s="112">
        <f t="shared" si="297"/>
        <v>0</v>
      </c>
      <c r="AT92" s="112">
        <f t="shared" si="297"/>
        <v>0</v>
      </c>
      <c r="AU92" s="112">
        <f t="shared" si="297"/>
        <v>10000</v>
      </c>
      <c r="AV92" s="112">
        <f>AV93+AV101+AV103</f>
        <v>10000</v>
      </c>
      <c r="AW92" s="112">
        <v>10000</v>
      </c>
      <c r="AX92" s="112">
        <v>10000</v>
      </c>
      <c r="AY92" s="112">
        <f>AY93+AY101+AY103</f>
        <v>16500</v>
      </c>
      <c r="AZ92" s="31"/>
      <c r="BA92" s="31"/>
      <c r="BB92" s="112">
        <f t="shared" ref="BB92:BK92" si="298">BB93+BB101+BB103</f>
        <v>26500</v>
      </c>
      <c r="BC92" s="112">
        <f t="shared" si="298"/>
        <v>26500</v>
      </c>
      <c r="BD92" s="112">
        <f t="shared" si="298"/>
        <v>0</v>
      </c>
      <c r="BE92" s="112">
        <f t="shared" si="298"/>
        <v>0</v>
      </c>
      <c r="BF92" s="112">
        <f t="shared" si="298"/>
        <v>26500</v>
      </c>
      <c r="BG92" s="112">
        <f t="shared" si="298"/>
        <v>26500</v>
      </c>
      <c r="BH92" s="112">
        <f t="shared" si="298"/>
        <v>38000</v>
      </c>
      <c r="BI92" s="112">
        <f>BI93+BI101+BI103</f>
        <v>-32000</v>
      </c>
      <c r="BJ92" s="112">
        <f>BJ93+BJ101+BJ103</f>
        <v>6000</v>
      </c>
      <c r="BK92" s="112">
        <f t="shared" si="298"/>
        <v>0</v>
      </c>
      <c r="BL92" s="112">
        <f t="shared" si="31"/>
        <v>0</v>
      </c>
      <c r="BM92" s="112"/>
      <c r="BN92" s="112"/>
      <c r="BO92" s="112">
        <f>BO93+BO101+BO103</f>
        <v>6000</v>
      </c>
      <c r="BP92" s="112"/>
      <c r="BQ92" s="112"/>
      <c r="BR92" s="112">
        <f t="shared" ref="BR92:BY92" si="299">BR93+BR101+BR103</f>
        <v>34000</v>
      </c>
      <c r="BS92" s="112">
        <f t="shared" si="299"/>
        <v>40000</v>
      </c>
      <c r="BT92" s="112">
        <f>BT93+BT101+BT103</f>
        <v>0</v>
      </c>
      <c r="BU92" s="112">
        <f t="shared" si="299"/>
        <v>6865.92</v>
      </c>
      <c r="BV92" s="112">
        <f t="shared" si="299"/>
        <v>40000</v>
      </c>
      <c r="BW92" s="112"/>
      <c r="BX92" s="112"/>
      <c r="BY92" s="112">
        <f t="shared" si="299"/>
        <v>12865.92</v>
      </c>
      <c r="BZ92" s="112">
        <f>BZ93+BZ101+BZ103</f>
        <v>12792.48</v>
      </c>
      <c r="CA92" s="112">
        <f t="shared" si="227"/>
        <v>48.273509433962261</v>
      </c>
      <c r="CB92" s="112">
        <f t="shared" si="228"/>
        <v>99.429189673183103</v>
      </c>
      <c r="CC92" s="112">
        <v>50000</v>
      </c>
      <c r="CD92" s="112">
        <v>50000</v>
      </c>
      <c r="CE92" s="112">
        <f>CE93+CE101+CE103</f>
        <v>0</v>
      </c>
      <c r="CF92" s="112">
        <f>CF93+CF101+CF103</f>
        <v>0</v>
      </c>
      <c r="CG92" s="112">
        <f t="shared" si="229"/>
        <v>0</v>
      </c>
      <c r="CH92" s="112">
        <f>CH93+CH101+CH103</f>
        <v>0</v>
      </c>
      <c r="CI92" s="112">
        <f>CI93+CI101+CI103</f>
        <v>0</v>
      </c>
      <c r="CJ92" s="112"/>
      <c r="CK92" s="112">
        <f t="shared" si="275"/>
        <v>0</v>
      </c>
      <c r="CL92" s="112">
        <f>CL93+CL101+CL103</f>
        <v>0</v>
      </c>
      <c r="CM92" s="112">
        <f>CM93+CM101+CM103</f>
        <v>0</v>
      </c>
      <c r="CN92" s="112"/>
      <c r="CO92" s="112">
        <f t="shared" si="276"/>
        <v>0</v>
      </c>
      <c r="CP92" s="112">
        <f>CP93+CP101+CP103</f>
        <v>0</v>
      </c>
      <c r="CQ92" s="112">
        <f>CQ93+CQ101+CQ103</f>
        <v>0</v>
      </c>
      <c r="CR92" s="112">
        <f>CR93+CR101+CR103</f>
        <v>0</v>
      </c>
      <c r="CS92" s="112">
        <f t="shared" si="232"/>
        <v>0</v>
      </c>
      <c r="CT92" s="112">
        <f>CT93+CT101+CT103</f>
        <v>0</v>
      </c>
      <c r="CU92" s="112">
        <f>CU93+CU101+CU103</f>
        <v>0</v>
      </c>
      <c r="CV92" s="112">
        <f>CV93+CV101+CV103</f>
        <v>0</v>
      </c>
      <c r="CW92" s="112">
        <f t="shared" si="233"/>
        <v>0</v>
      </c>
      <c r="CX92" s="112">
        <f>CX93+CX101+CX103</f>
        <v>0</v>
      </c>
      <c r="CY92" s="112">
        <f>CY93+CY101+CY103</f>
        <v>0</v>
      </c>
      <c r="CZ92" s="112">
        <f>CZ93+CZ101+CZ103</f>
        <v>0</v>
      </c>
      <c r="DA92" s="112">
        <f>DA93+DA101+DA103</f>
        <v>0</v>
      </c>
      <c r="DB92" s="112">
        <f>DB93+DB101+DB103+DB99+DB97</f>
        <v>0</v>
      </c>
      <c r="DC92" s="112">
        <f>DC93+DC101+DC103+DC99+DC97</f>
        <v>27835.25</v>
      </c>
      <c r="DD92" s="112">
        <f t="shared" si="235"/>
        <v>0</v>
      </c>
      <c r="DE92" s="112">
        <f t="shared" si="236"/>
        <v>30.928055555555556</v>
      </c>
      <c r="DF92" s="112">
        <f>DF93+DF101+DF103+DF99+DF97</f>
        <v>0</v>
      </c>
      <c r="DG92" s="112">
        <f>DG93+DG101+DG103+DG99+DG97</f>
        <v>0</v>
      </c>
      <c r="DH92" s="112">
        <f>DH93+DH101+DH103+DH99+DH97</f>
        <v>0</v>
      </c>
      <c r="DI92" s="112">
        <f t="shared" si="237"/>
        <v>0</v>
      </c>
      <c r="DJ92" s="112">
        <f>DJ93+DJ101+DJ103+DJ99+DJ97</f>
        <v>90000</v>
      </c>
      <c r="DK92" s="112">
        <f>DK93+DK101+DK103+DK99+DK97</f>
        <v>90000</v>
      </c>
      <c r="DL92" s="112">
        <f t="shared" si="238"/>
        <v>0</v>
      </c>
      <c r="DM92" s="112">
        <f>DM93+DM101+DM103+DM99+DM97</f>
        <v>-60000</v>
      </c>
      <c r="DN92" s="112">
        <f>DN93+DN101+DN103+DN99+DN97</f>
        <v>30000</v>
      </c>
      <c r="DO92" s="112">
        <f>DO93+DO101+DO103+DO99+DO97</f>
        <v>27835.25</v>
      </c>
      <c r="DP92" s="112">
        <f t="shared" si="239"/>
        <v>92.784166666666664</v>
      </c>
      <c r="DQ92" s="112">
        <f>DQ93+DQ101+DQ103+DQ99+DQ97</f>
        <v>-2164</v>
      </c>
      <c r="DR92" s="112">
        <f>DR93+DR101+DR103+DR99+DR97</f>
        <v>27836</v>
      </c>
      <c r="DS92" s="112">
        <f>DS93+DS101+DS103+DS99+DS97</f>
        <v>27835.25</v>
      </c>
      <c r="DT92" s="112">
        <f t="shared" si="270"/>
        <v>99.99730564736312</v>
      </c>
      <c r="DU92" s="112">
        <f t="shared" ref="DU92:EB92" si="300">DU93+DU101+DU103+DU99+DU97</f>
        <v>49249.25</v>
      </c>
      <c r="DV92" s="112">
        <f t="shared" si="300"/>
        <v>77085.25</v>
      </c>
      <c r="DW92" s="112">
        <f t="shared" si="300"/>
        <v>0</v>
      </c>
      <c r="DX92" s="112">
        <f t="shared" si="300"/>
        <v>0</v>
      </c>
      <c r="DY92" s="112">
        <f t="shared" si="300"/>
        <v>0</v>
      </c>
      <c r="DZ92" s="112">
        <f>DZ93+DZ101+DZ103+DZ99+DZ97</f>
        <v>27835.25</v>
      </c>
      <c r="EA92" s="112">
        <f t="shared" si="300"/>
        <v>0</v>
      </c>
      <c r="EB92" s="112">
        <f t="shared" si="300"/>
        <v>0</v>
      </c>
      <c r="EC92" s="112">
        <f t="shared" si="220"/>
        <v>0</v>
      </c>
      <c r="ED92" s="112">
        <f>ED93+ED101+ED103+ED99+ED97</f>
        <v>0</v>
      </c>
      <c r="EE92" s="112">
        <f>EE93+EE101+EE103+EE99+EE97</f>
        <v>0</v>
      </c>
      <c r="EF92" s="112">
        <f>EF93+EF101+EF103+EF99+EF97</f>
        <v>0</v>
      </c>
      <c r="EG92" s="112">
        <f t="shared" si="221"/>
        <v>0</v>
      </c>
      <c r="EH92" s="112" t="e">
        <f>EH93+EH101+EH103+EH99+EH97</f>
        <v>#REF!</v>
      </c>
      <c r="EI92" s="112">
        <f>IFERROR(#REF!/DZ92*100,)</f>
        <v>0</v>
      </c>
      <c r="EJ92" s="112">
        <f>IFERROR(#REF!/#REF!*100,)</f>
        <v>0</v>
      </c>
      <c r="EK92" s="112">
        <f t="shared" ref="EK92:EM92" si="301">EK93+EK101+EK103+EK99+EK97</f>
        <v>0</v>
      </c>
      <c r="EL92" s="112">
        <f t="shared" si="301"/>
        <v>0</v>
      </c>
      <c r="EM92" s="112">
        <f t="shared" si="301"/>
        <v>0</v>
      </c>
      <c r="EN92" s="102"/>
      <c r="EO92" s="102"/>
      <c r="EP92" s="102"/>
      <c r="EQ92" s="102"/>
      <c r="ER92" s="102"/>
      <c r="ES92" s="146">
        <f t="shared" si="222"/>
        <v>0</v>
      </c>
      <c r="EX92" s="739">
        <f>IF(EX$9=$K92,#REF!,0)</f>
        <v>0</v>
      </c>
      <c r="EY92" s="739">
        <f>IF(EY$9=$K92,#REF!,0)</f>
        <v>0</v>
      </c>
      <c r="EZ92" s="739">
        <f>IF(EZ$9=$K92,#REF!,0)</f>
        <v>0</v>
      </c>
      <c r="FA92" s="739">
        <f>IF(FA$9=$K92,#REF!,0)</f>
        <v>0</v>
      </c>
      <c r="FB92" s="739">
        <f>IF(FB$9=$K92,#REF!,0)</f>
        <v>0</v>
      </c>
      <c r="FC92" s="739">
        <f>IF(FC$9=$K92,#REF!,0)</f>
        <v>0</v>
      </c>
      <c r="FD92" s="739">
        <f>IF(FD$9=$K92,#REF!,0)</f>
        <v>0</v>
      </c>
      <c r="FE92" s="739">
        <f>IF(FE$9=$K92,#REF!,0)</f>
        <v>0</v>
      </c>
      <c r="FF92" s="739">
        <f>IF(FF$9=$K92,#REF!,0)</f>
        <v>0</v>
      </c>
      <c r="FG92" s="739">
        <f>IF(FG$9=$K92,#REF!,0)</f>
        <v>0</v>
      </c>
      <c r="FH92" s="739">
        <f>IF(FH$9=$K92,#REF!,0)</f>
        <v>0</v>
      </c>
      <c r="FI92" s="739">
        <f>IF(FI$9=$K92,#REF!,0)</f>
        <v>0</v>
      </c>
      <c r="FJ92" s="739">
        <f>IF(FJ$9=$K92,#REF!,0)</f>
        <v>0</v>
      </c>
      <c r="FK92" s="739">
        <f>IF(FK$9=$K92,#REF!,0)</f>
        <v>0</v>
      </c>
      <c r="FL92" s="739">
        <f>IF(FL$9=$K92,#REF!,0)</f>
        <v>0</v>
      </c>
      <c r="FM92" s="739">
        <f>IF(FM$9=$K92,#REF!,0)</f>
        <v>0</v>
      </c>
      <c r="FN92" s="739">
        <f>IF(FN$9=$K92,#REF!,0)</f>
        <v>0</v>
      </c>
      <c r="FO92" s="739">
        <f>IF(FO$9=$K92,#REF!,0)</f>
        <v>0</v>
      </c>
      <c r="FP92" s="739">
        <f>IF(FP$9=$K92,#REF!,0)</f>
        <v>0</v>
      </c>
      <c r="FQ92" s="739">
        <f>IF(FQ$9=$K92,#REF!,0)</f>
        <v>0</v>
      </c>
      <c r="FU92" s="739">
        <f t="shared" si="295"/>
        <v>0</v>
      </c>
      <c r="FV92" s="739">
        <f t="shared" si="295"/>
        <v>0</v>
      </c>
      <c r="FW92" s="739">
        <f t="shared" si="295"/>
        <v>0</v>
      </c>
      <c r="FX92" s="739">
        <f t="shared" si="295"/>
        <v>0</v>
      </c>
      <c r="FY92" s="739">
        <f t="shared" si="295"/>
        <v>0</v>
      </c>
      <c r="FZ92" s="739">
        <f t="shared" si="295"/>
        <v>0</v>
      </c>
      <c r="GA92" s="739">
        <f t="shared" si="295"/>
        <v>0</v>
      </c>
      <c r="GB92" s="739">
        <f t="shared" si="295"/>
        <v>0</v>
      </c>
      <c r="GC92" s="739">
        <f t="shared" si="295"/>
        <v>0</v>
      </c>
      <c r="GD92" s="739">
        <f t="shared" si="295"/>
        <v>0</v>
      </c>
      <c r="GE92" s="739">
        <f t="shared" si="296"/>
        <v>0</v>
      </c>
      <c r="GF92" s="739">
        <f t="shared" si="296"/>
        <v>0</v>
      </c>
      <c r="GG92" s="739">
        <f t="shared" si="296"/>
        <v>0</v>
      </c>
      <c r="GH92" s="739">
        <f t="shared" si="296"/>
        <v>0</v>
      </c>
      <c r="GI92" s="739">
        <f t="shared" si="296"/>
        <v>0</v>
      </c>
      <c r="GJ92" s="739">
        <f t="shared" si="296"/>
        <v>0</v>
      </c>
      <c r="GK92" s="739">
        <f t="shared" si="296"/>
        <v>0</v>
      </c>
      <c r="GL92" s="739">
        <f t="shared" si="296"/>
        <v>0</v>
      </c>
      <c r="GM92" s="739">
        <f t="shared" si="296"/>
        <v>0</v>
      </c>
      <c r="GN92" s="739">
        <f t="shared" si="296"/>
        <v>0</v>
      </c>
      <c r="GQ92" s="1098">
        <f>IF(GQ$9=$N92,#REF!,0)</f>
        <v>0</v>
      </c>
      <c r="GR92" s="1098">
        <f>IF(GR$9=$N92,#REF!,0)</f>
        <v>0</v>
      </c>
      <c r="GS92" s="1098">
        <f>IF(GS$9=$N92,#REF!,0)</f>
        <v>0</v>
      </c>
      <c r="GT92" s="1098">
        <f>IF(GT$9=$N92,#REF!,0)</f>
        <v>0</v>
      </c>
      <c r="GU92" s="1098">
        <f>IF(GU$9=$N92,#REF!,0)</f>
        <v>0</v>
      </c>
      <c r="GV92" s="1098">
        <f>IF(GV$9=$N92,#REF!,0)</f>
        <v>0</v>
      </c>
      <c r="GW92" s="1098">
        <f>IF(GW$9=$N92,#REF!,0)</f>
        <v>0</v>
      </c>
      <c r="GX92" s="1098">
        <f>IF(GX$9=$N92,#REF!,0)</f>
        <v>0</v>
      </c>
      <c r="GY92" s="1098">
        <f>IF(GY$9=$N92,#REF!,0)</f>
        <v>0</v>
      </c>
      <c r="GZ92" s="1098">
        <f>IF(GZ$9=$N92,#REF!,0)</f>
        <v>0</v>
      </c>
      <c r="HA92" s="1098">
        <f>IF(HA$9=$N92,#REF!,0)</f>
        <v>0</v>
      </c>
      <c r="HB92" s="1098">
        <f>IF(HB$9=$N92,#REF!,0)</f>
        <v>0</v>
      </c>
      <c r="HC92" s="1098">
        <f>IF(HC$9=$N92,#REF!,0)</f>
        <v>0</v>
      </c>
      <c r="HD92" s="1098">
        <f>IF(HD$9=$N92,#REF!,0)</f>
        <v>0</v>
      </c>
      <c r="HE92" s="1098">
        <f>IF(HE$9=$N92,#REF!,0)</f>
        <v>0</v>
      </c>
      <c r="HF92" s="1098">
        <f>IF(HF$9=$N92,#REF!,0)</f>
        <v>0</v>
      </c>
      <c r="HG92" s="1098">
        <f>IF(HG$9=$N92,#REF!,0)</f>
        <v>0</v>
      </c>
      <c r="HH92" s="1098">
        <f>IF(HH$9=$N92,#REF!,0)</f>
        <v>0</v>
      </c>
      <c r="HI92" s="1098">
        <f>IF(HI$9=$N92,#REF!,0)</f>
        <v>0</v>
      </c>
      <c r="HJ92" s="1098">
        <f>IF(HJ$9=$N92,#REF!,0)</f>
        <v>0</v>
      </c>
      <c r="HK92" s="1098">
        <f>IF(HK$9=$N92,#REF!,0)</f>
        <v>0</v>
      </c>
      <c r="HL92" s="1098">
        <f>IF(HL$9=$N92,#REF!,0)</f>
        <v>0</v>
      </c>
      <c r="HM92" s="1098">
        <f>IF(HM$9=$N92,#REF!,0)</f>
        <v>0</v>
      </c>
      <c r="HN92" s="1098">
        <f>IF(HN$9=$N92,#REF!,0)</f>
        <v>0</v>
      </c>
      <c r="HO92" s="1098">
        <f>IF(HO$9=$N92,#REF!,0)</f>
        <v>0</v>
      </c>
      <c r="HP92" s="1098">
        <f>IF(HP$9=$N92,#REF!,0)</f>
        <v>0</v>
      </c>
      <c r="HQ92" s="1098">
        <f>IF(HQ$9=$N92,#REF!,0)</f>
        <v>0</v>
      </c>
      <c r="HR92" s="1098">
        <f>IF(HR$9=$N92,#REF!,0)</f>
        <v>0</v>
      </c>
      <c r="HS92" s="1098">
        <f>IF(HS$9=$N92,#REF!,0)</f>
        <v>0</v>
      </c>
      <c r="HT92" s="1098">
        <f>IF(HT$9=$N92,#REF!,0)</f>
        <v>0</v>
      </c>
      <c r="HU92" s="1098">
        <f>IF(HU$9=$N92,#REF!,0)</f>
        <v>0</v>
      </c>
      <c r="HV92" s="1098">
        <f>IF(HV$9=$N92,#REF!,0)</f>
        <v>0</v>
      </c>
      <c r="HW92" s="1098">
        <f>IF(HW$9=$N92,#REF!,0)</f>
        <v>0</v>
      </c>
      <c r="HX92" s="1098">
        <f>IF(HX$9=$N92,#REF!,0)</f>
        <v>0</v>
      </c>
      <c r="HY92" s="1098">
        <f>IF(HY$9=$N92,#REF!,0)</f>
        <v>0</v>
      </c>
      <c r="HZ92" s="1098">
        <f>IF(HZ$9=$N92,#REF!,0)</f>
        <v>0</v>
      </c>
      <c r="IA92" s="1098">
        <f>IF(IA$9=$N92,#REF!,0)</f>
        <v>0</v>
      </c>
      <c r="IB92" s="1098">
        <f>IF(IB$9=$N92,#REF!,0)</f>
        <v>0</v>
      </c>
      <c r="IC92" s="1098">
        <f>IF(IC$9=$N92,#REF!,0)</f>
        <v>0</v>
      </c>
      <c r="ID92" s="1098">
        <f>IF(ID$9=$N92,#REF!,0)</f>
        <v>0</v>
      </c>
      <c r="IE92" s="1098">
        <f>IF(IE$9=$N92,#REF!,0)</f>
        <v>0</v>
      </c>
      <c r="IF92" s="1098">
        <f>IF(IF$9=$N92,#REF!,0)</f>
        <v>0</v>
      </c>
      <c r="IG92" s="1098">
        <f>IF(IG$9=$N92,#REF!,0)</f>
        <v>0</v>
      </c>
      <c r="IH92" s="1098">
        <f>IF(IH$9=$N92,#REF!,0)</f>
        <v>0</v>
      </c>
      <c r="II92" s="1098">
        <f>IF(II$9=$N92,#REF!,0)</f>
        <v>0</v>
      </c>
      <c r="IJ92" s="1098">
        <f>IF(IJ$9=$N92,#REF!,0)</f>
        <v>0</v>
      </c>
      <c r="IK92" s="1098">
        <f>IF(IK$9=$N92,#REF!,0)</f>
        <v>0</v>
      </c>
      <c r="IL92" s="1098">
        <f>IF(IL$9=$N92,#REF!,0)</f>
        <v>0</v>
      </c>
      <c r="IM92" s="1098">
        <f>IF(IM$9=$N92,#REF!,0)</f>
        <v>0</v>
      </c>
      <c r="IN92" s="1098">
        <f>IF(IN$9=$N92,#REF!,0)</f>
        <v>0</v>
      </c>
      <c r="IO92" s="1098">
        <f>IF(IO$9=$N92,#REF!,0)</f>
        <v>0</v>
      </c>
      <c r="IP92" s="1098">
        <f>IF(IP$9=$N92,#REF!,0)</f>
        <v>0</v>
      </c>
      <c r="IQ92" s="1098">
        <f>IF(IQ$9=$N92,#REF!,0)</f>
        <v>0</v>
      </c>
      <c r="IR92" s="1098">
        <f>IF(IR$9=$N92,#REF!,0)</f>
        <v>0</v>
      </c>
      <c r="IS92" s="1098">
        <f>IF(IS$9=$N92,#REF!,0)</f>
        <v>0</v>
      </c>
      <c r="IT92" s="1098">
        <f>IF(IT$9=$N92,#REF!,0)</f>
        <v>0</v>
      </c>
      <c r="IU92" s="1098">
        <f>IF(IU$9=$N92,#REF!,0)</f>
        <v>0</v>
      </c>
      <c r="IV92" s="1098">
        <f>IF(IV$9=$N92,#REF!,0)</f>
        <v>0</v>
      </c>
      <c r="IW92" s="1098">
        <f>IF(IW$9=$N92,#REF!,0)</f>
        <v>0</v>
      </c>
      <c r="IX92" s="1098">
        <f>IF(IX$9=$N92,#REF!,0)</f>
        <v>0</v>
      </c>
      <c r="IY92" s="1098">
        <f>IF(IY$9=$N92,#REF!,0)</f>
        <v>0</v>
      </c>
      <c r="IZ92" s="1098">
        <f>IF(IZ$9=$N92,#REF!,0)</f>
        <v>0</v>
      </c>
      <c r="JA92" s="1098">
        <f>IF(JA$9=$N92,#REF!,0)</f>
        <v>0</v>
      </c>
      <c r="JB92" s="1098">
        <f>IF(JB$9=$N92,#REF!,0)</f>
        <v>0</v>
      </c>
      <c r="JC92" s="1098">
        <f>IF(JC$9=$N92,#REF!,0)</f>
        <v>0</v>
      </c>
      <c r="JD92" s="1098">
        <f>IF(JD$9=$N92,#REF!,0)</f>
        <v>0</v>
      </c>
      <c r="JE92" s="1098">
        <f>IF(JE$9=$N92,#REF!,0)</f>
        <v>0</v>
      </c>
      <c r="JF92" s="1098">
        <f>IF(JF$9=$N92,#REF!,0)</f>
        <v>0</v>
      </c>
      <c r="JG92" s="1098">
        <f>IF(JG$9=$N92,#REF!,0)</f>
        <v>0</v>
      </c>
      <c r="JH92" s="1098">
        <f>IF(JH$9=$N92,#REF!,0)</f>
        <v>0</v>
      </c>
      <c r="JI92" s="1098">
        <f>IF(JI$9=$N92,#REF!,0)</f>
        <v>0</v>
      </c>
      <c r="JJ92" s="1098">
        <f>IF(JJ$9=$N92,#REF!,0)</f>
        <v>0</v>
      </c>
      <c r="JK92" s="1098">
        <f>IF(JK$9=$N92,#REF!,0)</f>
        <v>0</v>
      </c>
      <c r="JL92" s="1098">
        <f>IF(JL$9=$N92,#REF!,0)</f>
        <v>0</v>
      </c>
      <c r="JM92" s="1098">
        <f>IF(JM$9=$N92,#REF!,0)</f>
        <v>0</v>
      </c>
      <c r="JN92" s="1098">
        <f>IF(JN$9=$N92,#REF!,0)</f>
        <v>0</v>
      </c>
      <c r="JO92" s="1098">
        <f>IF(JO$9=$N92,#REF!,0)</f>
        <v>0</v>
      </c>
      <c r="JP92" s="1098">
        <f>IF(JP$9=$N92,#REF!,0)</f>
        <v>0</v>
      </c>
      <c r="JQ92" s="1098">
        <f>IF(JQ$9=$N92,#REF!,0)</f>
        <v>0</v>
      </c>
      <c r="JR92" s="1098">
        <f>IF(JR$9=$N92,#REF!,0)</f>
        <v>0</v>
      </c>
      <c r="JS92" s="1098">
        <f>IF(JS$9=$N92,#REF!,0)</f>
        <v>0</v>
      </c>
      <c r="JT92" s="1098">
        <f>IF(JT$9=$N92,#REF!,0)</f>
        <v>0</v>
      </c>
      <c r="JU92" s="1098">
        <f>IF(JU$9=$N92,#REF!,0)</f>
        <v>0</v>
      </c>
      <c r="JV92" s="1098">
        <f>IF(JV$9=$N92,#REF!,0)</f>
        <v>0</v>
      </c>
      <c r="JW92" s="1098">
        <f>IF(JW$9=$N92,#REF!,0)</f>
        <v>0</v>
      </c>
      <c r="JX92" s="681"/>
      <c r="JZ92" s="681">
        <f t="shared" si="265"/>
        <v>0</v>
      </c>
      <c r="KA92" s="681">
        <f t="shared" si="265"/>
        <v>0</v>
      </c>
      <c r="KB92" s="681">
        <f t="shared" si="265"/>
        <v>0</v>
      </c>
      <c r="KC92" s="681">
        <f t="shared" si="265"/>
        <v>0</v>
      </c>
      <c r="KD92" s="681">
        <f t="shared" si="265"/>
        <v>0</v>
      </c>
      <c r="KE92" s="681">
        <f t="shared" si="265"/>
        <v>0</v>
      </c>
      <c r="KF92" s="681">
        <f t="shared" si="265"/>
        <v>0</v>
      </c>
      <c r="KG92" s="681">
        <f t="shared" si="265"/>
        <v>0</v>
      </c>
      <c r="KH92" s="681">
        <f t="shared" si="265"/>
        <v>0</v>
      </c>
      <c r="KI92" s="681">
        <f t="shared" si="265"/>
        <v>0</v>
      </c>
      <c r="KJ92" s="681">
        <f t="shared" si="265"/>
        <v>0</v>
      </c>
      <c r="KN92" s="1098">
        <f t="shared" si="242"/>
        <v>0</v>
      </c>
      <c r="KO92" s="1098">
        <f t="shared" si="242"/>
        <v>0</v>
      </c>
      <c r="KP92" s="1098">
        <f t="shared" si="242"/>
        <v>0</v>
      </c>
      <c r="KQ92" s="1098">
        <f t="shared" si="242"/>
        <v>0</v>
      </c>
      <c r="KR92" s="1098">
        <f t="shared" si="242"/>
        <v>0</v>
      </c>
      <c r="KS92" s="1098">
        <f t="shared" si="242"/>
        <v>0</v>
      </c>
      <c r="KT92" s="1098">
        <f t="shared" si="242"/>
        <v>0</v>
      </c>
      <c r="KU92" s="1098">
        <f t="shared" si="242"/>
        <v>0</v>
      </c>
      <c r="KV92" s="1098">
        <f t="shared" si="242"/>
        <v>0</v>
      </c>
      <c r="KW92" s="1098">
        <f t="shared" si="242"/>
        <v>0</v>
      </c>
      <c r="KX92" s="1098">
        <f t="shared" si="242"/>
        <v>0</v>
      </c>
      <c r="KY92" s="1098">
        <f t="shared" si="242"/>
        <v>0</v>
      </c>
      <c r="KZ92" s="1098">
        <f t="shared" si="242"/>
        <v>0</v>
      </c>
      <c r="LA92" s="1098">
        <f t="shared" si="242"/>
        <v>0</v>
      </c>
      <c r="LB92" s="1098">
        <f t="shared" si="242"/>
        <v>0</v>
      </c>
      <c r="LC92" s="1098">
        <f t="shared" si="223"/>
        <v>0</v>
      </c>
      <c r="LD92" s="1098">
        <f t="shared" si="223"/>
        <v>0</v>
      </c>
      <c r="LE92" s="1098">
        <f t="shared" si="223"/>
        <v>0</v>
      </c>
      <c r="LF92" s="1098">
        <f t="shared" si="223"/>
        <v>0</v>
      </c>
      <c r="LG92" s="1098">
        <f t="shared" si="223"/>
        <v>0</v>
      </c>
      <c r="LH92" s="1098">
        <f t="shared" si="223"/>
        <v>0</v>
      </c>
      <c r="LI92" s="1098">
        <f t="shared" si="223"/>
        <v>0</v>
      </c>
      <c r="LJ92" s="1098">
        <f t="shared" si="223"/>
        <v>0</v>
      </c>
      <c r="LK92" s="1098">
        <f t="shared" si="223"/>
        <v>0</v>
      </c>
      <c r="LL92" s="1098">
        <f t="shared" si="223"/>
        <v>0</v>
      </c>
      <c r="LM92" s="1098">
        <f t="shared" si="223"/>
        <v>0</v>
      </c>
      <c r="LN92" s="1098">
        <f t="shared" si="223"/>
        <v>0</v>
      </c>
      <c r="LO92" s="1098">
        <f t="shared" si="223"/>
        <v>0</v>
      </c>
      <c r="LP92" s="1098">
        <f t="shared" si="223"/>
        <v>0</v>
      </c>
      <c r="LQ92" s="1098">
        <f t="shared" si="223"/>
        <v>0</v>
      </c>
      <c r="LR92" s="1098">
        <f t="shared" si="223"/>
        <v>0</v>
      </c>
      <c r="LS92" s="1098">
        <f t="shared" si="180"/>
        <v>0</v>
      </c>
    </row>
    <row r="93" spans="1:331" ht="20.100000000000001" hidden="1" customHeight="1" x14ac:dyDescent="0.35">
      <c r="A93" s="692" t="s">
        <v>471</v>
      </c>
      <c r="B93" s="1149" t="s">
        <v>471</v>
      </c>
      <c r="C93" s="870" t="s">
        <v>9</v>
      </c>
      <c r="D93" s="871"/>
      <c r="E93" s="871"/>
      <c r="F93" s="871"/>
      <c r="G93" s="871" t="s">
        <v>9</v>
      </c>
      <c r="H93" s="871"/>
      <c r="I93" s="871"/>
      <c r="J93" s="871" t="s">
        <v>194</v>
      </c>
      <c r="K93" s="877"/>
      <c r="L93" s="879"/>
      <c r="M93" s="874">
        <v>422</v>
      </c>
      <c r="N93" s="874" t="s">
        <v>79</v>
      </c>
      <c r="O93" s="135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635"/>
      <c r="AJ93" s="31"/>
      <c r="AK93" s="31"/>
      <c r="AL93" s="31"/>
      <c r="AM93" s="31"/>
      <c r="AN93" s="106">
        <f t="shared" ref="AN93:AV93" si="302">SUM(AN94)</f>
        <v>0</v>
      </c>
      <c r="AO93" s="106">
        <f t="shared" si="302"/>
        <v>0</v>
      </c>
      <c r="AP93" s="106">
        <f t="shared" si="302"/>
        <v>0</v>
      </c>
      <c r="AQ93" s="106">
        <f t="shared" si="302"/>
        <v>0</v>
      </c>
      <c r="AR93" s="106">
        <f t="shared" si="302"/>
        <v>0</v>
      </c>
      <c r="AS93" s="106">
        <f t="shared" si="302"/>
        <v>0</v>
      </c>
      <c r="AT93" s="106">
        <f t="shared" si="302"/>
        <v>0</v>
      </c>
      <c r="AU93" s="106">
        <f t="shared" si="302"/>
        <v>10000</v>
      </c>
      <c r="AV93" s="106">
        <f t="shared" si="302"/>
        <v>10000</v>
      </c>
      <c r="AW93" s="106"/>
      <c r="AX93" s="106"/>
      <c r="AY93" s="106">
        <f>SUM(AY94)</f>
        <v>12000</v>
      </c>
      <c r="AZ93" s="31"/>
      <c r="BA93" s="31"/>
      <c r="BB93" s="106">
        <f t="shared" ref="BB93:BK93" si="303">SUM(BB94)</f>
        <v>22000</v>
      </c>
      <c r="BC93" s="106">
        <f t="shared" si="303"/>
        <v>22000</v>
      </c>
      <c r="BD93" s="106">
        <f t="shared" si="303"/>
        <v>0</v>
      </c>
      <c r="BE93" s="106">
        <f t="shared" si="303"/>
        <v>0</v>
      </c>
      <c r="BF93" s="106">
        <f t="shared" si="303"/>
        <v>22000</v>
      </c>
      <c r="BG93" s="106">
        <f>SUM(BG94:BG96)</f>
        <v>22000</v>
      </c>
      <c r="BH93" s="106">
        <f t="shared" si="303"/>
        <v>38000</v>
      </c>
      <c r="BI93" s="106">
        <f>SUM(BI94)</f>
        <v>-32000</v>
      </c>
      <c r="BJ93" s="106">
        <f>SUM(BJ94)</f>
        <v>6000</v>
      </c>
      <c r="BK93" s="106">
        <f t="shared" si="303"/>
        <v>0</v>
      </c>
      <c r="BL93" s="106">
        <f t="shared" si="31"/>
        <v>0</v>
      </c>
      <c r="BM93" s="106"/>
      <c r="BN93" s="106"/>
      <c r="BO93" s="106">
        <f>SUM(BO94)</f>
        <v>6000</v>
      </c>
      <c r="BP93" s="106"/>
      <c r="BQ93" s="106"/>
      <c r="BR93" s="106">
        <f>SUM(BR94)</f>
        <v>34000</v>
      </c>
      <c r="BS93" s="106">
        <f>SUM(BS94)</f>
        <v>40000</v>
      </c>
      <c r="BT93" s="106">
        <f>SUM(BT94)</f>
        <v>0</v>
      </c>
      <c r="BU93" s="106">
        <f>SUM(BU94)</f>
        <v>5000</v>
      </c>
      <c r="BV93" s="106">
        <f>SUM(BV94)</f>
        <v>40000</v>
      </c>
      <c r="BW93" s="106"/>
      <c r="BX93" s="106"/>
      <c r="BY93" s="106">
        <f>SUM(BY94)</f>
        <v>11000</v>
      </c>
      <c r="BZ93" s="106">
        <f>SUM(BZ94)</f>
        <v>10972.5</v>
      </c>
      <c r="CA93" s="106">
        <f t="shared" si="227"/>
        <v>49.875</v>
      </c>
      <c r="CB93" s="106">
        <f t="shared" si="228"/>
        <v>99.75</v>
      </c>
      <c r="CC93" s="106">
        <f>SUM(CC94)</f>
        <v>0</v>
      </c>
      <c r="CD93" s="106">
        <f>SUM(CD94)</f>
        <v>0</v>
      </c>
      <c r="CE93" s="106">
        <f>SUM(CE94)</f>
        <v>0</v>
      </c>
      <c r="CF93" s="106">
        <f>SUM(CF94)</f>
        <v>0</v>
      </c>
      <c r="CG93" s="106">
        <f t="shared" si="229"/>
        <v>0</v>
      </c>
      <c r="CH93" s="106">
        <f>SUM(CH94)</f>
        <v>0</v>
      </c>
      <c r="CI93" s="106">
        <f>SUM(CI94)</f>
        <v>0</v>
      </c>
      <c r="CJ93" s="106"/>
      <c r="CK93" s="106">
        <f t="shared" si="275"/>
        <v>0</v>
      </c>
      <c r="CL93" s="106">
        <f>SUM(CL94)</f>
        <v>0</v>
      </c>
      <c r="CM93" s="106">
        <f>SUM(CM94)</f>
        <v>0</v>
      </c>
      <c r="CN93" s="106"/>
      <c r="CO93" s="106">
        <f t="shared" si="276"/>
        <v>0</v>
      </c>
      <c r="CP93" s="106">
        <f>SUM(CP94)</f>
        <v>0</v>
      </c>
      <c r="CQ93" s="106">
        <f>SUM(CQ94)</f>
        <v>0</v>
      </c>
      <c r="CR93" s="106">
        <f>SUM(CR94)</f>
        <v>0</v>
      </c>
      <c r="CS93" s="106">
        <f t="shared" si="232"/>
        <v>0</v>
      </c>
      <c r="CT93" s="106">
        <f>SUM(CT94)</f>
        <v>0</v>
      </c>
      <c r="CU93" s="106">
        <f>SUM(CU94)</f>
        <v>0</v>
      </c>
      <c r="CV93" s="106">
        <f>SUM(CV94)</f>
        <v>0</v>
      </c>
      <c r="CW93" s="106">
        <f t="shared" si="233"/>
        <v>0</v>
      </c>
      <c r="CX93" s="106">
        <f t="shared" ref="CX93:DH93" si="304">SUM(CX94)</f>
        <v>0</v>
      </c>
      <c r="CY93" s="106">
        <f t="shared" si="304"/>
        <v>0</v>
      </c>
      <c r="CZ93" s="106">
        <f t="shared" si="304"/>
        <v>0</v>
      </c>
      <c r="DA93" s="106">
        <f t="shared" si="304"/>
        <v>0</v>
      </c>
      <c r="DB93" s="106">
        <f t="shared" si="304"/>
        <v>0</v>
      </c>
      <c r="DC93" s="106">
        <f>SUM(DC94)</f>
        <v>27835.25</v>
      </c>
      <c r="DD93" s="106">
        <f t="shared" si="235"/>
        <v>0</v>
      </c>
      <c r="DE93" s="106">
        <f t="shared" si="236"/>
        <v>92.784166666666664</v>
      </c>
      <c r="DF93" s="106">
        <f>SUM(DF94)</f>
        <v>0</v>
      </c>
      <c r="DG93" s="106">
        <f t="shared" si="304"/>
        <v>0</v>
      </c>
      <c r="DH93" s="106">
        <f t="shared" si="304"/>
        <v>0</v>
      </c>
      <c r="DI93" s="106">
        <f t="shared" si="237"/>
        <v>0</v>
      </c>
      <c r="DJ93" s="106">
        <f>SUM(DJ94)</f>
        <v>30000</v>
      </c>
      <c r="DK93" s="106">
        <f>SUM(DK94)</f>
        <v>30000</v>
      </c>
      <c r="DL93" s="106">
        <f t="shared" si="238"/>
        <v>0</v>
      </c>
      <c r="DM93" s="106">
        <f>SUM(DM94)</f>
        <v>0</v>
      </c>
      <c r="DN93" s="106">
        <f>SUM(DN94)</f>
        <v>30000</v>
      </c>
      <c r="DO93" s="106">
        <f>SUM(DO94)</f>
        <v>27835.25</v>
      </c>
      <c r="DP93" s="106">
        <f t="shared" si="239"/>
        <v>92.784166666666664</v>
      </c>
      <c r="DQ93" s="106">
        <f>SUM(DQ94)</f>
        <v>-2164</v>
      </c>
      <c r="DR93" s="106">
        <f>SUM(DR94:DR96)</f>
        <v>27836</v>
      </c>
      <c r="DS93" s="106">
        <f>SUM(DS94:DS96)</f>
        <v>27835.25</v>
      </c>
      <c r="DT93" s="106">
        <f t="shared" si="270"/>
        <v>99.99730564736312</v>
      </c>
      <c r="DU93" s="106">
        <f>SUM(DU94:DU96)</f>
        <v>49249.25</v>
      </c>
      <c r="DV93" s="106">
        <f>SUM(DV94:DV96)</f>
        <v>77085.25</v>
      </c>
      <c r="DW93" s="106">
        <f>SUM(DW94)</f>
        <v>0</v>
      </c>
      <c r="DX93" s="106">
        <f>SUM(DX94)</f>
        <v>0</v>
      </c>
      <c r="DY93" s="106">
        <f>SUM(DY94)</f>
        <v>0</v>
      </c>
      <c r="DZ93" s="106">
        <f>SUM(DZ94:DZ96)</f>
        <v>27835.25</v>
      </c>
      <c r="EA93" s="106">
        <f>SUM(EA94)</f>
        <v>0</v>
      </c>
      <c r="EB93" s="106">
        <f>SUM(EB94:EB96)</f>
        <v>0</v>
      </c>
      <c r="EC93" s="106">
        <f t="shared" si="220"/>
        <v>0</v>
      </c>
      <c r="ED93" s="106">
        <f>SUM(ED94:ED96)</f>
        <v>0</v>
      </c>
      <c r="EE93" s="106">
        <f>SUM(EE94)</f>
        <v>0</v>
      </c>
      <c r="EF93" s="106">
        <f>SUM(EF94:EF96)</f>
        <v>0</v>
      </c>
      <c r="EG93" s="106">
        <f t="shared" si="221"/>
        <v>0</v>
      </c>
      <c r="EH93" s="106" t="e">
        <f>SUM(EH94:EH96)</f>
        <v>#REF!</v>
      </c>
      <c r="EI93" s="106">
        <f>IFERROR(#REF!/DZ93*100,)</f>
        <v>0</v>
      </c>
      <c r="EJ93" s="106">
        <f>IFERROR(#REF!/#REF!*100,)</f>
        <v>0</v>
      </c>
      <c r="EK93" s="106">
        <f t="shared" ref="EK93:EM93" si="305">SUM(EK94)</f>
        <v>0</v>
      </c>
      <c r="EL93" s="106">
        <f t="shared" si="305"/>
        <v>0</v>
      </c>
      <c r="EM93" s="106">
        <f t="shared" si="305"/>
        <v>0</v>
      </c>
      <c r="EN93" s="111"/>
      <c r="EO93" s="111"/>
      <c r="EP93" s="111"/>
      <c r="EQ93" s="111"/>
      <c r="ER93" s="111"/>
      <c r="ES93" s="146">
        <f t="shared" si="222"/>
        <v>0</v>
      </c>
      <c r="EX93" s="739">
        <f>IF(EX$9=$K93,#REF!,0)</f>
        <v>0</v>
      </c>
      <c r="EY93" s="739">
        <f>IF(EY$9=$K93,#REF!,0)</f>
        <v>0</v>
      </c>
      <c r="EZ93" s="739">
        <f>IF(EZ$9=$K93,#REF!,0)</f>
        <v>0</v>
      </c>
      <c r="FA93" s="739">
        <f>IF(FA$9=$K93,#REF!,0)</f>
        <v>0</v>
      </c>
      <c r="FB93" s="739">
        <f>IF(FB$9=$K93,#REF!,0)</f>
        <v>0</v>
      </c>
      <c r="FC93" s="739">
        <f>IF(FC$9=$K93,#REF!,0)</f>
        <v>0</v>
      </c>
      <c r="FD93" s="739">
        <f>IF(FD$9=$K93,#REF!,0)</f>
        <v>0</v>
      </c>
      <c r="FE93" s="739">
        <f>IF(FE$9=$K93,#REF!,0)</f>
        <v>0</v>
      </c>
      <c r="FF93" s="739">
        <f>IF(FF$9=$K93,#REF!,0)</f>
        <v>0</v>
      </c>
      <c r="FG93" s="739">
        <f>IF(FG$9=$K93,#REF!,0)</f>
        <v>0</v>
      </c>
      <c r="FH93" s="739">
        <f>IF(FH$9=$K93,#REF!,0)</f>
        <v>0</v>
      </c>
      <c r="FI93" s="739">
        <f>IF(FI$9=$K93,#REF!,0)</f>
        <v>0</v>
      </c>
      <c r="FJ93" s="739">
        <f>IF(FJ$9=$K93,#REF!,0)</f>
        <v>0</v>
      </c>
      <c r="FK93" s="739">
        <f>IF(FK$9=$K93,#REF!,0)</f>
        <v>0</v>
      </c>
      <c r="FL93" s="739">
        <f>IF(FL$9=$K93,#REF!,0)</f>
        <v>0</v>
      </c>
      <c r="FM93" s="739">
        <f>IF(FM$9=$K93,#REF!,0)</f>
        <v>0</v>
      </c>
      <c r="FN93" s="739">
        <f>IF(FN$9=$K93,#REF!,0)</f>
        <v>0</v>
      </c>
      <c r="FO93" s="739">
        <f>IF(FO$9=$K93,#REF!,0)</f>
        <v>0</v>
      </c>
      <c r="FP93" s="739">
        <f>IF(FP$9=$K93,#REF!,0)</f>
        <v>0</v>
      </c>
      <c r="FQ93" s="739">
        <f>IF(FQ$9=$K93,#REF!,0)</f>
        <v>0</v>
      </c>
      <c r="FU93" s="739">
        <f t="shared" si="295"/>
        <v>0</v>
      </c>
      <c r="FV93" s="739">
        <f t="shared" si="295"/>
        <v>0</v>
      </c>
      <c r="FW93" s="739">
        <f t="shared" si="295"/>
        <v>0</v>
      </c>
      <c r="FX93" s="739">
        <f t="shared" si="295"/>
        <v>0</v>
      </c>
      <c r="FY93" s="739">
        <f t="shared" si="295"/>
        <v>0</v>
      </c>
      <c r="FZ93" s="739">
        <f t="shared" si="295"/>
        <v>0</v>
      </c>
      <c r="GA93" s="739">
        <f t="shared" si="295"/>
        <v>0</v>
      </c>
      <c r="GB93" s="739">
        <f t="shared" si="295"/>
        <v>0</v>
      </c>
      <c r="GC93" s="739">
        <f t="shared" si="295"/>
        <v>0</v>
      </c>
      <c r="GD93" s="739">
        <f t="shared" si="295"/>
        <v>0</v>
      </c>
      <c r="GE93" s="739">
        <f t="shared" si="296"/>
        <v>0</v>
      </c>
      <c r="GF93" s="739">
        <f t="shared" si="296"/>
        <v>0</v>
      </c>
      <c r="GG93" s="739">
        <f t="shared" si="296"/>
        <v>0</v>
      </c>
      <c r="GH93" s="739">
        <f t="shared" si="296"/>
        <v>0</v>
      </c>
      <c r="GI93" s="739">
        <f t="shared" si="296"/>
        <v>0</v>
      </c>
      <c r="GJ93" s="739">
        <f t="shared" si="296"/>
        <v>0</v>
      </c>
      <c r="GK93" s="739">
        <f t="shared" si="296"/>
        <v>0</v>
      </c>
      <c r="GL93" s="739">
        <f t="shared" si="296"/>
        <v>0</v>
      </c>
      <c r="GM93" s="739">
        <f t="shared" si="296"/>
        <v>0</v>
      </c>
      <c r="GN93" s="739">
        <f t="shared" si="296"/>
        <v>0</v>
      </c>
      <c r="GQ93" s="1098">
        <f>IF(GQ$9=$N93,#REF!,0)</f>
        <v>0</v>
      </c>
      <c r="GR93" s="1098">
        <f>IF(GR$9=$N93,#REF!,0)</f>
        <v>0</v>
      </c>
      <c r="GS93" s="1098">
        <f>IF(GS$9=$N93,#REF!,0)</f>
        <v>0</v>
      </c>
      <c r="GT93" s="1098">
        <f>IF(GT$9=$N93,#REF!,0)</f>
        <v>0</v>
      </c>
      <c r="GU93" s="1098">
        <f>IF(GU$9=$N93,#REF!,0)</f>
        <v>0</v>
      </c>
      <c r="GV93" s="1098">
        <f>IF(GV$9=$N93,#REF!,0)</f>
        <v>0</v>
      </c>
      <c r="GW93" s="1098">
        <f>IF(GW$9=$N93,#REF!,0)</f>
        <v>0</v>
      </c>
      <c r="GX93" s="1098">
        <f>IF(GX$9=$N93,#REF!,0)</f>
        <v>0</v>
      </c>
      <c r="GY93" s="1098">
        <f>IF(GY$9=$N93,#REF!,0)</f>
        <v>0</v>
      </c>
      <c r="GZ93" s="1098">
        <f>IF(GZ$9=$N93,#REF!,0)</f>
        <v>0</v>
      </c>
      <c r="HA93" s="1098">
        <f>IF(HA$9=$N93,#REF!,0)</f>
        <v>0</v>
      </c>
      <c r="HB93" s="1098">
        <f>IF(HB$9=$N93,#REF!,0)</f>
        <v>0</v>
      </c>
      <c r="HC93" s="1098">
        <f>IF(HC$9=$N93,#REF!,0)</f>
        <v>0</v>
      </c>
      <c r="HD93" s="1098">
        <f>IF(HD$9=$N93,#REF!,0)</f>
        <v>0</v>
      </c>
      <c r="HE93" s="1098">
        <f>IF(HE$9=$N93,#REF!,0)</f>
        <v>0</v>
      </c>
      <c r="HF93" s="1098">
        <f>IF(HF$9=$N93,#REF!,0)</f>
        <v>0</v>
      </c>
      <c r="HG93" s="1098">
        <f>IF(HG$9=$N93,#REF!,0)</f>
        <v>0</v>
      </c>
      <c r="HH93" s="1098">
        <f>IF(HH$9=$N93,#REF!,0)</f>
        <v>0</v>
      </c>
      <c r="HI93" s="1098">
        <f>IF(HI$9=$N93,#REF!,0)</f>
        <v>0</v>
      </c>
      <c r="HJ93" s="1098">
        <f>IF(HJ$9=$N93,#REF!,0)</f>
        <v>0</v>
      </c>
      <c r="HK93" s="1098">
        <f>IF(HK$9=$N93,#REF!,0)</f>
        <v>0</v>
      </c>
      <c r="HL93" s="1098">
        <f>IF(HL$9=$N93,#REF!,0)</f>
        <v>0</v>
      </c>
      <c r="HM93" s="1098">
        <f>IF(HM$9=$N93,#REF!,0)</f>
        <v>0</v>
      </c>
      <c r="HN93" s="1098">
        <f>IF(HN$9=$N93,#REF!,0)</f>
        <v>0</v>
      </c>
      <c r="HO93" s="1098">
        <f>IF(HO$9=$N93,#REF!,0)</f>
        <v>0</v>
      </c>
      <c r="HP93" s="1098">
        <f>IF(HP$9=$N93,#REF!,0)</f>
        <v>0</v>
      </c>
      <c r="HQ93" s="1098">
        <f>IF(HQ$9=$N93,#REF!,0)</f>
        <v>0</v>
      </c>
      <c r="HR93" s="1098">
        <f>IF(HR$9=$N93,#REF!,0)</f>
        <v>0</v>
      </c>
      <c r="HS93" s="1098">
        <f>IF(HS$9=$N93,#REF!,0)</f>
        <v>0</v>
      </c>
      <c r="HT93" s="1098">
        <f>IF(HT$9=$N93,#REF!,0)</f>
        <v>0</v>
      </c>
      <c r="HU93" s="1098">
        <f>IF(HU$9=$N93,#REF!,0)</f>
        <v>0</v>
      </c>
      <c r="HV93" s="1098">
        <f>IF(HV$9=$N93,#REF!,0)</f>
        <v>0</v>
      </c>
      <c r="HW93" s="1098">
        <f>IF(HW$9=$N93,#REF!,0)</f>
        <v>0</v>
      </c>
      <c r="HX93" s="1098">
        <f>IF(HX$9=$N93,#REF!,0)</f>
        <v>0</v>
      </c>
      <c r="HY93" s="1098">
        <f>IF(HY$9=$N93,#REF!,0)</f>
        <v>0</v>
      </c>
      <c r="HZ93" s="1098">
        <f>IF(HZ$9=$N93,#REF!,0)</f>
        <v>0</v>
      </c>
      <c r="IA93" s="1098">
        <f>IF(IA$9=$N93,#REF!,0)</f>
        <v>0</v>
      </c>
      <c r="IB93" s="1098">
        <f>IF(IB$9=$N93,#REF!,0)</f>
        <v>0</v>
      </c>
      <c r="IC93" s="1098">
        <f>IF(IC$9=$N93,#REF!,0)</f>
        <v>0</v>
      </c>
      <c r="ID93" s="1098">
        <f>IF(ID$9=$N93,#REF!,0)</f>
        <v>0</v>
      </c>
      <c r="IE93" s="1098">
        <f>IF(IE$9=$N93,#REF!,0)</f>
        <v>0</v>
      </c>
      <c r="IF93" s="1098">
        <f>IF(IF$9=$N93,#REF!,0)</f>
        <v>0</v>
      </c>
      <c r="IG93" s="1098">
        <f>IF(IG$9=$N93,#REF!,0)</f>
        <v>0</v>
      </c>
      <c r="IH93" s="1098">
        <f>IF(IH$9=$N93,#REF!,0)</f>
        <v>0</v>
      </c>
      <c r="II93" s="1098">
        <f>IF(II$9=$N93,#REF!,0)</f>
        <v>0</v>
      </c>
      <c r="IJ93" s="1098">
        <f>IF(IJ$9=$N93,#REF!,0)</f>
        <v>0</v>
      </c>
      <c r="IK93" s="1098">
        <f>IF(IK$9=$N93,#REF!,0)</f>
        <v>0</v>
      </c>
      <c r="IL93" s="1098">
        <f>IF(IL$9=$N93,#REF!,0)</f>
        <v>0</v>
      </c>
      <c r="IM93" s="1098">
        <f>IF(IM$9=$N93,#REF!,0)</f>
        <v>0</v>
      </c>
      <c r="IN93" s="1098">
        <f>IF(IN$9=$N93,#REF!,0)</f>
        <v>0</v>
      </c>
      <c r="IO93" s="1098">
        <f>IF(IO$9=$N93,#REF!,0)</f>
        <v>0</v>
      </c>
      <c r="IP93" s="1098">
        <f>IF(IP$9=$N93,#REF!,0)</f>
        <v>0</v>
      </c>
      <c r="IQ93" s="1098">
        <f>IF(IQ$9=$N93,#REF!,0)</f>
        <v>0</v>
      </c>
      <c r="IR93" s="1098">
        <f>IF(IR$9=$N93,#REF!,0)</f>
        <v>0</v>
      </c>
      <c r="IS93" s="1098">
        <f>IF(IS$9=$N93,#REF!,0)</f>
        <v>0</v>
      </c>
      <c r="IT93" s="1098">
        <f>IF(IT$9=$N93,#REF!,0)</f>
        <v>0</v>
      </c>
      <c r="IU93" s="1098">
        <f>IF(IU$9=$N93,#REF!,0)</f>
        <v>0</v>
      </c>
      <c r="IV93" s="1098">
        <f>IF(IV$9=$N93,#REF!,0)</f>
        <v>0</v>
      </c>
      <c r="IW93" s="1098">
        <f>IF(IW$9=$N93,#REF!,0)</f>
        <v>0</v>
      </c>
      <c r="IX93" s="1098">
        <f>IF(IX$9=$N93,#REF!,0)</f>
        <v>0</v>
      </c>
      <c r="IY93" s="1098">
        <f>IF(IY$9=$N93,#REF!,0)</f>
        <v>0</v>
      </c>
      <c r="IZ93" s="1098">
        <f>IF(IZ$9=$N93,#REF!,0)</f>
        <v>0</v>
      </c>
      <c r="JA93" s="1098">
        <f>IF(JA$9=$N93,#REF!,0)</f>
        <v>0</v>
      </c>
      <c r="JB93" s="1098">
        <f>IF(JB$9=$N93,#REF!,0)</f>
        <v>0</v>
      </c>
      <c r="JC93" s="1098">
        <f>IF(JC$9=$N93,#REF!,0)</f>
        <v>0</v>
      </c>
      <c r="JD93" s="1098">
        <f>IF(JD$9=$N93,#REF!,0)</f>
        <v>0</v>
      </c>
      <c r="JE93" s="1098">
        <f>IF(JE$9=$N93,#REF!,0)</f>
        <v>0</v>
      </c>
      <c r="JF93" s="1098">
        <f>IF(JF$9=$N93,#REF!,0)</f>
        <v>0</v>
      </c>
      <c r="JG93" s="1098">
        <f>IF(JG$9=$N93,#REF!,0)</f>
        <v>0</v>
      </c>
      <c r="JH93" s="1098">
        <f>IF(JH$9=$N93,#REF!,0)</f>
        <v>0</v>
      </c>
      <c r="JI93" s="1098">
        <f>IF(JI$9=$N93,#REF!,0)</f>
        <v>0</v>
      </c>
      <c r="JJ93" s="1098">
        <f>IF(JJ$9=$N93,#REF!,0)</f>
        <v>0</v>
      </c>
      <c r="JK93" s="1098">
        <f>IF(JK$9=$N93,#REF!,0)</f>
        <v>0</v>
      </c>
      <c r="JL93" s="1098">
        <f>IF(JL$9=$N93,#REF!,0)</f>
        <v>0</v>
      </c>
      <c r="JM93" s="1098">
        <f>IF(JM$9=$N93,#REF!,0)</f>
        <v>0</v>
      </c>
      <c r="JN93" s="1098">
        <f>IF(JN$9=$N93,#REF!,0)</f>
        <v>0</v>
      </c>
      <c r="JO93" s="1098">
        <f>IF(JO$9=$N93,#REF!,0)</f>
        <v>0</v>
      </c>
      <c r="JP93" s="1098">
        <f>IF(JP$9=$N93,#REF!,0)</f>
        <v>0</v>
      </c>
      <c r="JQ93" s="1098">
        <f>IF(JQ$9=$N93,#REF!,0)</f>
        <v>0</v>
      </c>
      <c r="JR93" s="1098">
        <f>IF(JR$9=$N93,#REF!,0)</f>
        <v>0</v>
      </c>
      <c r="JS93" s="1098">
        <f>IF(JS$9=$N93,#REF!,0)</f>
        <v>0</v>
      </c>
      <c r="JT93" s="1098">
        <f>IF(JT$9=$N93,#REF!,0)</f>
        <v>0</v>
      </c>
      <c r="JU93" s="1098">
        <f>IF(JU$9=$N93,#REF!,0)</f>
        <v>0</v>
      </c>
      <c r="JV93" s="1098">
        <f>IF(JV$9=$N93,#REF!,0)</f>
        <v>0</v>
      </c>
      <c r="JW93" s="1098">
        <f>IF(JW$9=$N93,#REF!,0)</f>
        <v>0</v>
      </c>
      <c r="JX93" s="681"/>
      <c r="JZ93" s="681">
        <f t="shared" si="265"/>
        <v>0</v>
      </c>
      <c r="KA93" s="681">
        <f t="shared" si="265"/>
        <v>0</v>
      </c>
      <c r="KB93" s="681">
        <f t="shared" si="265"/>
        <v>0</v>
      </c>
      <c r="KC93" s="681">
        <f t="shared" si="265"/>
        <v>0</v>
      </c>
      <c r="KD93" s="681">
        <f t="shared" si="265"/>
        <v>0</v>
      </c>
      <c r="KE93" s="681">
        <f t="shared" si="265"/>
        <v>0</v>
      </c>
      <c r="KF93" s="681">
        <f t="shared" si="265"/>
        <v>0</v>
      </c>
      <c r="KG93" s="681">
        <f t="shared" si="265"/>
        <v>0</v>
      </c>
      <c r="KH93" s="681">
        <f t="shared" si="265"/>
        <v>0</v>
      </c>
      <c r="KI93" s="681">
        <f t="shared" si="265"/>
        <v>0</v>
      </c>
      <c r="KJ93" s="681">
        <f t="shared" si="265"/>
        <v>0</v>
      </c>
      <c r="KN93" s="1098">
        <f t="shared" si="242"/>
        <v>0</v>
      </c>
      <c r="KO93" s="1098">
        <f t="shared" si="242"/>
        <v>0</v>
      </c>
      <c r="KP93" s="1098">
        <f t="shared" si="242"/>
        <v>0</v>
      </c>
      <c r="KQ93" s="1098">
        <f t="shared" si="242"/>
        <v>0</v>
      </c>
      <c r="KR93" s="1098">
        <f t="shared" si="242"/>
        <v>0</v>
      </c>
      <c r="KS93" s="1098">
        <f t="shared" si="242"/>
        <v>0</v>
      </c>
      <c r="KT93" s="1098">
        <f t="shared" si="242"/>
        <v>0</v>
      </c>
      <c r="KU93" s="1098">
        <f t="shared" si="242"/>
        <v>0</v>
      </c>
      <c r="KV93" s="1098">
        <f t="shared" si="242"/>
        <v>0</v>
      </c>
      <c r="KW93" s="1098">
        <f t="shared" si="242"/>
        <v>0</v>
      </c>
      <c r="KX93" s="1098">
        <f t="shared" si="242"/>
        <v>0</v>
      </c>
      <c r="KY93" s="1098">
        <f t="shared" si="242"/>
        <v>0</v>
      </c>
      <c r="KZ93" s="1098">
        <f t="shared" si="242"/>
        <v>0</v>
      </c>
      <c r="LA93" s="1098">
        <f t="shared" si="242"/>
        <v>0</v>
      </c>
      <c r="LB93" s="1098">
        <f t="shared" si="242"/>
        <v>0</v>
      </c>
      <c r="LC93" s="1098">
        <f t="shared" si="223"/>
        <v>0</v>
      </c>
      <c r="LD93" s="1098">
        <f t="shared" si="223"/>
        <v>0</v>
      </c>
      <c r="LE93" s="1098">
        <f t="shared" si="223"/>
        <v>0</v>
      </c>
      <c r="LF93" s="1098">
        <f t="shared" si="223"/>
        <v>0</v>
      </c>
      <c r="LG93" s="1098">
        <f t="shared" si="223"/>
        <v>0</v>
      </c>
      <c r="LH93" s="1098">
        <f t="shared" si="223"/>
        <v>0</v>
      </c>
      <c r="LI93" s="1098">
        <f t="shared" si="223"/>
        <v>0</v>
      </c>
      <c r="LJ93" s="1098">
        <f t="shared" si="223"/>
        <v>0</v>
      </c>
      <c r="LK93" s="1098">
        <f t="shared" si="223"/>
        <v>77085.25</v>
      </c>
      <c r="LL93" s="1098">
        <f t="shared" si="223"/>
        <v>0</v>
      </c>
      <c r="LM93" s="1098">
        <f t="shared" si="223"/>
        <v>0</v>
      </c>
      <c r="LN93" s="1098">
        <f t="shared" si="223"/>
        <v>0</v>
      </c>
      <c r="LO93" s="1098">
        <f t="shared" si="223"/>
        <v>0</v>
      </c>
      <c r="LP93" s="1098">
        <f t="shared" si="223"/>
        <v>0</v>
      </c>
      <c r="LQ93" s="1098">
        <f t="shared" si="223"/>
        <v>0</v>
      </c>
      <c r="LR93" s="1098">
        <f t="shared" ref="LR93:LR112" si="306">IF(LR$9=$M93,$DV93,0)</f>
        <v>0</v>
      </c>
      <c r="LS93" s="1098">
        <f t="shared" si="180"/>
        <v>0</v>
      </c>
    </row>
    <row r="94" spans="1:331" ht="20.100000000000001" hidden="1" customHeight="1" x14ac:dyDescent="0.35">
      <c r="A94" s="685"/>
      <c r="B94" s="872"/>
      <c r="C94" s="1223"/>
      <c r="D94" s="872"/>
      <c r="E94" s="872"/>
      <c r="F94" s="872"/>
      <c r="G94" s="872" t="s">
        <v>9</v>
      </c>
      <c r="H94" s="872"/>
      <c r="I94" s="872"/>
      <c r="J94" s="872" t="s">
        <v>194</v>
      </c>
      <c r="K94" s="887"/>
      <c r="L94" s="893"/>
      <c r="M94" s="893"/>
      <c r="N94" s="893">
        <v>4221</v>
      </c>
      <c r="O94" s="921" t="s">
        <v>203</v>
      </c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635"/>
      <c r="AJ94" s="31"/>
      <c r="AK94" s="31"/>
      <c r="AL94" s="31"/>
      <c r="AM94" s="31"/>
      <c r="AN94" s="54">
        <v>0</v>
      </c>
      <c r="AO94" s="54">
        <v>0</v>
      </c>
      <c r="AP94" s="54">
        <v>0</v>
      </c>
      <c r="AQ94" s="54">
        <v>0</v>
      </c>
      <c r="AR94" s="54">
        <v>0</v>
      </c>
      <c r="AS94" s="54"/>
      <c r="AT94" s="54"/>
      <c r="AU94" s="54">
        <v>10000</v>
      </c>
      <c r="AV94" s="54">
        <v>10000</v>
      </c>
      <c r="AW94" s="54"/>
      <c r="AX94" s="54"/>
      <c r="AY94" s="54">
        <f>(BB94-AV94)</f>
        <v>12000</v>
      </c>
      <c r="AZ94" s="31"/>
      <c r="BA94" s="31"/>
      <c r="BB94" s="54">
        <v>22000</v>
      </c>
      <c r="BC94" s="54">
        <v>22000</v>
      </c>
      <c r="BD94" s="54">
        <v>0</v>
      </c>
      <c r="BE94" s="54">
        <v>0</v>
      </c>
      <c r="BF94" s="54">
        <v>22000</v>
      </c>
      <c r="BG94" s="54">
        <v>15060.5</v>
      </c>
      <c r="BH94" s="54">
        <v>38000</v>
      </c>
      <c r="BI94" s="54">
        <f>(BJ94-BH94)</f>
        <v>-32000</v>
      </c>
      <c r="BJ94" s="54">
        <v>6000</v>
      </c>
      <c r="BK94" s="54">
        <v>0</v>
      </c>
      <c r="BL94" s="54">
        <f t="shared" si="31"/>
        <v>0</v>
      </c>
      <c r="BM94" s="54"/>
      <c r="BN94" s="54"/>
      <c r="BO94" s="54">
        <v>6000</v>
      </c>
      <c r="BP94" s="54"/>
      <c r="BQ94" s="54"/>
      <c r="BR94" s="54">
        <f>(BS94-BO94)</f>
        <v>34000</v>
      </c>
      <c r="BS94" s="54">
        <v>40000</v>
      </c>
      <c r="BT94" s="54">
        <v>0</v>
      </c>
      <c r="BU94" s="54">
        <f>(BY94-BO94)</f>
        <v>5000</v>
      </c>
      <c r="BV94" s="54">
        <v>40000</v>
      </c>
      <c r="BW94" s="54"/>
      <c r="BX94" s="54"/>
      <c r="BY94" s="54">
        <v>11000</v>
      </c>
      <c r="BZ94" s="54">
        <v>10972.5</v>
      </c>
      <c r="CA94" s="54">
        <f t="shared" si="227"/>
        <v>72.856146874273762</v>
      </c>
      <c r="CB94" s="54">
        <f t="shared" si="228"/>
        <v>99.75</v>
      </c>
      <c r="CC94" s="54"/>
      <c r="CD94" s="54"/>
      <c r="CE94" s="54">
        <v>0</v>
      </c>
      <c r="CF94" s="54"/>
      <c r="CG94" s="54">
        <f t="shared" si="229"/>
        <v>0</v>
      </c>
      <c r="CH94" s="54"/>
      <c r="CI94" s="54"/>
      <c r="CJ94" s="54"/>
      <c r="CK94" s="54">
        <f t="shared" si="275"/>
        <v>0</v>
      </c>
      <c r="CL94" s="54"/>
      <c r="CM94" s="54"/>
      <c r="CN94" s="54"/>
      <c r="CO94" s="54">
        <f t="shared" si="276"/>
        <v>0</v>
      </c>
      <c r="CP94" s="54"/>
      <c r="CQ94" s="54"/>
      <c r="CR94" s="54"/>
      <c r="CS94" s="54">
        <f>IFERROR(CR94/CQ94*100,)</f>
        <v>0</v>
      </c>
      <c r="CT94" s="54">
        <f>(CU94-CQ94)</f>
        <v>0</v>
      </c>
      <c r="CU94" s="54">
        <v>0</v>
      </c>
      <c r="CV94" s="54"/>
      <c r="CW94" s="54">
        <f t="shared" si="233"/>
        <v>0</v>
      </c>
      <c r="CX94" s="54">
        <f>(CY94-CU94)</f>
        <v>0</v>
      </c>
      <c r="CY94" s="54">
        <v>0</v>
      </c>
      <c r="CZ94" s="838"/>
      <c r="DA94" s="838"/>
      <c r="DB94" s="54">
        <v>0</v>
      </c>
      <c r="DC94" s="838">
        <v>27835.25</v>
      </c>
      <c r="DD94" s="838"/>
      <c r="DE94" s="838">
        <f t="shared" si="236"/>
        <v>92.784166666666664</v>
      </c>
      <c r="DF94" s="838"/>
      <c r="DG94" s="838">
        <v>0</v>
      </c>
      <c r="DH94" s="54">
        <v>0</v>
      </c>
      <c r="DI94" s="838">
        <f t="shared" si="237"/>
        <v>0</v>
      </c>
      <c r="DJ94" s="54">
        <f>(DK94-DG94)</f>
        <v>30000</v>
      </c>
      <c r="DK94" s="838">
        <v>30000</v>
      </c>
      <c r="DL94" s="838">
        <f t="shared" si="238"/>
        <v>0</v>
      </c>
      <c r="DM94" s="54">
        <f>(DN94-DK94)</f>
        <v>0</v>
      </c>
      <c r="DN94" s="838">
        <v>30000</v>
      </c>
      <c r="DO94" s="838">
        <v>27835.25</v>
      </c>
      <c r="DP94" s="838">
        <f t="shared" si="239"/>
        <v>92.784166666666664</v>
      </c>
      <c r="DQ94" s="838">
        <f>(DR94-DN94)</f>
        <v>-2164</v>
      </c>
      <c r="DR94" s="838">
        <v>27836</v>
      </c>
      <c r="DS94" s="838">
        <v>27835.25</v>
      </c>
      <c r="DT94" s="838">
        <f t="shared" si="270"/>
        <v>99.99730564736312</v>
      </c>
      <c r="DU94" s="838">
        <f>(DV94-DR94)</f>
        <v>-0.75</v>
      </c>
      <c r="DV94" s="838">
        <v>27835.25</v>
      </c>
      <c r="DW94" s="838">
        <v>0</v>
      </c>
      <c r="DX94" s="838"/>
      <c r="DY94" s="838"/>
      <c r="DZ94" s="838">
        <v>27835.25</v>
      </c>
      <c r="EA94" s="838">
        <v>0</v>
      </c>
      <c r="EB94" s="838">
        <v>0</v>
      </c>
      <c r="EC94" s="838">
        <f t="shared" si="220"/>
        <v>0</v>
      </c>
      <c r="ED94" s="838">
        <f>(EE94-EA94)</f>
        <v>0</v>
      </c>
      <c r="EE94" s="838">
        <v>0</v>
      </c>
      <c r="EF94" s="838">
        <v>0</v>
      </c>
      <c r="EG94" s="838">
        <f t="shared" si="221"/>
        <v>0</v>
      </c>
      <c r="EH94" s="838" t="e">
        <f>(#REF!-EE94)</f>
        <v>#REF!</v>
      </c>
      <c r="EI94" s="838">
        <f>IFERROR(#REF!/DZ94*100,)</f>
        <v>0</v>
      </c>
      <c r="EJ94" s="838">
        <f>IFERROR(#REF!/#REF!*100,)</f>
        <v>0</v>
      </c>
      <c r="EK94" s="838"/>
      <c r="EL94" s="838"/>
      <c r="EM94" s="838"/>
      <c r="EN94" s="838"/>
      <c r="EO94" s="838"/>
      <c r="EP94" s="838"/>
      <c r="EQ94" s="838"/>
      <c r="ER94" s="838"/>
      <c r="ES94" s="146">
        <f t="shared" si="222"/>
        <v>0</v>
      </c>
      <c r="EX94" s="739">
        <f>IF(EX$9=$K94,#REF!,0)</f>
        <v>0</v>
      </c>
      <c r="EY94" s="739">
        <f>IF(EY$9=$K94,#REF!,0)</f>
        <v>0</v>
      </c>
      <c r="EZ94" s="739">
        <f>IF(EZ$9=$K94,#REF!,0)</f>
        <v>0</v>
      </c>
      <c r="FA94" s="739">
        <f>IF(FA$9=$K94,#REF!,0)</f>
        <v>0</v>
      </c>
      <c r="FB94" s="739">
        <f>IF(FB$9=$K94,#REF!,0)</f>
        <v>0</v>
      </c>
      <c r="FC94" s="739">
        <f>IF(FC$9=$K94,#REF!,0)</f>
        <v>0</v>
      </c>
      <c r="FD94" s="739">
        <f>IF(FD$9=$K94,#REF!,0)</f>
        <v>0</v>
      </c>
      <c r="FE94" s="739">
        <f>IF(FE$9=$K94,#REF!,0)</f>
        <v>0</v>
      </c>
      <c r="FF94" s="739">
        <f>IF(FF$9=$K94,#REF!,0)</f>
        <v>0</v>
      </c>
      <c r="FG94" s="739">
        <f>IF(FG$9=$K94,#REF!,0)</f>
        <v>0</v>
      </c>
      <c r="FH94" s="739">
        <f>IF(FH$9=$K94,#REF!,0)</f>
        <v>0</v>
      </c>
      <c r="FI94" s="739">
        <f>IF(FI$9=$K94,#REF!,0)</f>
        <v>0</v>
      </c>
      <c r="FJ94" s="739">
        <f>IF(FJ$9=$K94,#REF!,0)</f>
        <v>0</v>
      </c>
      <c r="FK94" s="739">
        <f>IF(FK$9=$K94,#REF!,0)</f>
        <v>0</v>
      </c>
      <c r="FL94" s="739">
        <f>IF(FL$9=$K94,#REF!,0)</f>
        <v>0</v>
      </c>
      <c r="FM94" s="739">
        <f>IF(FM$9=$K94,#REF!,0)</f>
        <v>0</v>
      </c>
      <c r="FN94" s="739">
        <f>IF(FN$9=$K94,#REF!,0)</f>
        <v>0</v>
      </c>
      <c r="FO94" s="739">
        <f>IF(FO$9=$K94,#REF!,0)</f>
        <v>0</v>
      </c>
      <c r="FP94" s="739">
        <f>IF(FP$9=$K94,#REF!,0)</f>
        <v>0</v>
      </c>
      <c r="FQ94" s="739">
        <f>IF(FQ$9=$K94,#REF!,0)</f>
        <v>0</v>
      </c>
      <c r="FU94" s="739">
        <f t="shared" si="295"/>
        <v>0</v>
      </c>
      <c r="FV94" s="739">
        <f t="shared" si="295"/>
        <v>0</v>
      </c>
      <c r="FW94" s="739">
        <f t="shared" si="295"/>
        <v>0</v>
      </c>
      <c r="FX94" s="739">
        <f t="shared" si="295"/>
        <v>0</v>
      </c>
      <c r="FY94" s="739">
        <f t="shared" si="295"/>
        <v>0</v>
      </c>
      <c r="FZ94" s="739">
        <f t="shared" si="295"/>
        <v>0</v>
      </c>
      <c r="GA94" s="739">
        <f t="shared" si="295"/>
        <v>0</v>
      </c>
      <c r="GB94" s="739">
        <f t="shared" si="295"/>
        <v>0</v>
      </c>
      <c r="GC94" s="739">
        <f t="shared" si="295"/>
        <v>0</v>
      </c>
      <c r="GD94" s="739">
        <f t="shared" si="295"/>
        <v>0</v>
      </c>
      <c r="GE94" s="739">
        <f t="shared" si="296"/>
        <v>0</v>
      </c>
      <c r="GF94" s="739">
        <f t="shared" si="296"/>
        <v>0</v>
      </c>
      <c r="GG94" s="739">
        <f t="shared" si="296"/>
        <v>0</v>
      </c>
      <c r="GH94" s="739">
        <f t="shared" si="296"/>
        <v>0</v>
      </c>
      <c r="GI94" s="739">
        <f t="shared" si="296"/>
        <v>0</v>
      </c>
      <c r="GJ94" s="739">
        <f t="shared" si="296"/>
        <v>0</v>
      </c>
      <c r="GK94" s="739">
        <f t="shared" si="296"/>
        <v>0</v>
      </c>
      <c r="GL94" s="739">
        <f t="shared" si="296"/>
        <v>0</v>
      </c>
      <c r="GM94" s="739">
        <f t="shared" si="296"/>
        <v>0</v>
      </c>
      <c r="GN94" s="739">
        <f t="shared" si="296"/>
        <v>0</v>
      </c>
      <c r="GQ94" s="1098">
        <f>IF(GQ$9=$N94,#REF!,0)</f>
        <v>0</v>
      </c>
      <c r="GR94" s="1098">
        <f>IF(GR$9=$N94,#REF!,0)</f>
        <v>0</v>
      </c>
      <c r="GS94" s="1098">
        <f>IF(GS$9=$N94,#REF!,0)</f>
        <v>0</v>
      </c>
      <c r="GT94" s="1098">
        <f>IF(GT$9=$N94,#REF!,0)</f>
        <v>0</v>
      </c>
      <c r="GU94" s="1098">
        <f>IF(GU$9=$N94,#REF!,0)</f>
        <v>0</v>
      </c>
      <c r="GV94" s="1098">
        <f>IF(GV$9=$N94,#REF!,0)</f>
        <v>0</v>
      </c>
      <c r="GW94" s="1098">
        <f>IF(GW$9=$N94,#REF!,0)</f>
        <v>0</v>
      </c>
      <c r="GX94" s="1098">
        <f>IF(GX$9=$N94,#REF!,0)</f>
        <v>0</v>
      </c>
      <c r="GY94" s="1098">
        <f>IF(GY$9=$N94,#REF!,0)</f>
        <v>0</v>
      </c>
      <c r="GZ94" s="1098">
        <f>IF(GZ$9=$N94,#REF!,0)</f>
        <v>0</v>
      </c>
      <c r="HA94" s="1098">
        <f>IF(HA$9=$N94,#REF!,0)</f>
        <v>0</v>
      </c>
      <c r="HB94" s="1098">
        <f>IF(HB$9=$N94,#REF!,0)</f>
        <v>0</v>
      </c>
      <c r="HC94" s="1098">
        <f>IF(HC$9=$N94,#REF!,0)</f>
        <v>0</v>
      </c>
      <c r="HD94" s="1098">
        <f>IF(HD$9=$N94,#REF!,0)</f>
        <v>0</v>
      </c>
      <c r="HE94" s="1098">
        <f>IF(HE$9=$N94,#REF!,0)</f>
        <v>0</v>
      </c>
      <c r="HF94" s="1098">
        <f>IF(HF$9=$N94,#REF!,0)</f>
        <v>0</v>
      </c>
      <c r="HG94" s="1098">
        <f>IF(HG$9=$N94,#REF!,0)</f>
        <v>0</v>
      </c>
      <c r="HH94" s="1098">
        <f>IF(HH$9=$N94,#REF!,0)</f>
        <v>0</v>
      </c>
      <c r="HI94" s="1098">
        <f>IF(HI$9=$N94,#REF!,0)</f>
        <v>0</v>
      </c>
      <c r="HJ94" s="1098">
        <f>IF(HJ$9=$N94,#REF!,0)</f>
        <v>0</v>
      </c>
      <c r="HK94" s="1098">
        <f>IF(HK$9=$N94,#REF!,0)</f>
        <v>0</v>
      </c>
      <c r="HL94" s="1098">
        <f>IF(HL$9=$N94,#REF!,0)</f>
        <v>0</v>
      </c>
      <c r="HM94" s="1098">
        <f>IF(HM$9=$N94,#REF!,0)</f>
        <v>0</v>
      </c>
      <c r="HN94" s="1098">
        <f>IF(HN$9=$N94,#REF!,0)</f>
        <v>0</v>
      </c>
      <c r="HO94" s="1098">
        <f>IF(HO$9=$N94,#REF!,0)</f>
        <v>0</v>
      </c>
      <c r="HP94" s="1098">
        <f>IF(HP$9=$N94,#REF!,0)</f>
        <v>0</v>
      </c>
      <c r="HQ94" s="1098">
        <f>IF(HQ$9=$N94,#REF!,0)</f>
        <v>0</v>
      </c>
      <c r="HR94" s="1098">
        <f>IF(HR$9=$N94,#REF!,0)</f>
        <v>0</v>
      </c>
      <c r="HS94" s="1098">
        <f>IF(HS$9=$N94,#REF!,0)</f>
        <v>0</v>
      </c>
      <c r="HT94" s="1098">
        <f>IF(HT$9=$N94,#REF!,0)</f>
        <v>0</v>
      </c>
      <c r="HU94" s="1098">
        <f>IF(HU$9=$N94,#REF!,0)</f>
        <v>0</v>
      </c>
      <c r="HV94" s="1098">
        <f>IF(HV$9=$N94,#REF!,0)</f>
        <v>0</v>
      </c>
      <c r="HW94" s="1098">
        <f>IF(HW$9=$N94,#REF!,0)</f>
        <v>0</v>
      </c>
      <c r="HX94" s="1098">
        <f>IF(HX$9=$N94,#REF!,0)</f>
        <v>0</v>
      </c>
      <c r="HY94" s="1098">
        <f>IF(HY$9=$N94,#REF!,0)</f>
        <v>0</v>
      </c>
      <c r="HZ94" s="1098">
        <f>IF(HZ$9=$N94,#REF!,0)</f>
        <v>0</v>
      </c>
      <c r="IA94" s="1098">
        <f>IF(IA$9=$N94,#REF!,0)</f>
        <v>0</v>
      </c>
      <c r="IB94" s="1098">
        <f>IF(IB$9=$N94,#REF!,0)</f>
        <v>0</v>
      </c>
      <c r="IC94" s="1098">
        <f>IF(IC$9=$N94,#REF!,0)</f>
        <v>0</v>
      </c>
      <c r="ID94" s="1098">
        <f>IF(ID$9=$N94,#REF!,0)</f>
        <v>0</v>
      </c>
      <c r="IE94" s="1098">
        <f>IF(IE$9=$N94,#REF!,0)</f>
        <v>0</v>
      </c>
      <c r="IF94" s="1098">
        <f>IF(IF$9=$N94,#REF!,0)</f>
        <v>0</v>
      </c>
      <c r="IG94" s="1098">
        <f>IF(IG$9=$N94,#REF!,0)</f>
        <v>0</v>
      </c>
      <c r="IH94" s="1098">
        <f>IF(IH$9=$N94,#REF!,0)</f>
        <v>0</v>
      </c>
      <c r="II94" s="1098">
        <f>IF(II$9=$N94,#REF!,0)</f>
        <v>0</v>
      </c>
      <c r="IJ94" s="1098">
        <f>IF(IJ$9=$N94,#REF!,0)</f>
        <v>0</v>
      </c>
      <c r="IK94" s="1098">
        <f>IF(IK$9=$N94,#REF!,0)</f>
        <v>0</v>
      </c>
      <c r="IL94" s="1098">
        <f>IF(IL$9=$N94,#REF!,0)</f>
        <v>0</v>
      </c>
      <c r="IM94" s="1098">
        <f>IF(IM$9=$N94,#REF!,0)</f>
        <v>0</v>
      </c>
      <c r="IN94" s="1098">
        <f>IF(IN$9=$N94,#REF!,0)</f>
        <v>0</v>
      </c>
      <c r="IO94" s="1098">
        <f>IF(IO$9=$N94,#REF!,0)</f>
        <v>0</v>
      </c>
      <c r="IP94" s="1098">
        <f>IF(IP$9=$N94,#REF!,0)</f>
        <v>0</v>
      </c>
      <c r="IQ94" s="1098">
        <f>IF(IQ$9=$N94,#REF!,0)</f>
        <v>0</v>
      </c>
      <c r="IR94" s="1098">
        <f>IF(IR$9=$N94,#REF!,0)</f>
        <v>0</v>
      </c>
      <c r="IS94" s="1098">
        <f>IF(IS$9=$N94,#REF!,0)</f>
        <v>0</v>
      </c>
      <c r="IT94" s="1098">
        <f>IF(IT$9=$N94,#REF!,0)</f>
        <v>0</v>
      </c>
      <c r="IU94" s="1098">
        <f>IF(IU$9=$N94,#REF!,0)</f>
        <v>0</v>
      </c>
      <c r="IV94" s="1098">
        <f>IF(IV$9=$N94,#REF!,0)</f>
        <v>0</v>
      </c>
      <c r="IW94" s="1098">
        <f>IF(IW$9=$N94,#REF!,0)</f>
        <v>0</v>
      </c>
      <c r="IX94" s="1098">
        <f>IF(IX$9=$N94,#REF!,0)</f>
        <v>0</v>
      </c>
      <c r="IY94" s="1098">
        <f>IF(IY$9=$N94,#REF!,0)</f>
        <v>0</v>
      </c>
      <c r="IZ94" s="1098">
        <f>IF(IZ$9=$N94,#REF!,0)</f>
        <v>0</v>
      </c>
      <c r="JA94" s="1098">
        <f>IF(JA$9=$N94,#REF!,0)</f>
        <v>0</v>
      </c>
      <c r="JB94" s="1098">
        <f>IF(JB$9=$N94,#REF!,0)</f>
        <v>0</v>
      </c>
      <c r="JC94" s="1098">
        <f>IF(JC$9=$N94,#REF!,0)</f>
        <v>0</v>
      </c>
      <c r="JD94" s="1098">
        <f>IF(JD$9=$N94,#REF!,0)</f>
        <v>0</v>
      </c>
      <c r="JE94" s="1098">
        <f>IF(JE$9=$N94,#REF!,0)</f>
        <v>0</v>
      </c>
      <c r="JF94" s="1098">
        <f>IF(JF$9=$N94,#REF!,0)</f>
        <v>0</v>
      </c>
      <c r="JG94" s="1098" t="e">
        <f>IF(JG$9=$N94,#REF!,0)</f>
        <v>#REF!</v>
      </c>
      <c r="JH94" s="1098">
        <f>IF(JH$9=$N94,#REF!,0)</f>
        <v>0</v>
      </c>
      <c r="JI94" s="1098">
        <f>IF(JI$9=$N94,#REF!,0)</f>
        <v>0</v>
      </c>
      <c r="JJ94" s="1098">
        <f>IF(JJ$9=$N94,#REF!,0)</f>
        <v>0</v>
      </c>
      <c r="JK94" s="1098">
        <f>IF(JK$9=$N94,#REF!,0)</f>
        <v>0</v>
      </c>
      <c r="JL94" s="1098">
        <f>IF(JL$9=$N94,#REF!,0)</f>
        <v>0</v>
      </c>
      <c r="JM94" s="1098">
        <f>IF(JM$9=$N94,#REF!,0)</f>
        <v>0</v>
      </c>
      <c r="JN94" s="1098">
        <f>IF(JN$9=$N94,#REF!,0)</f>
        <v>0</v>
      </c>
      <c r="JO94" s="1098">
        <f>IF(JO$9=$N94,#REF!,0)</f>
        <v>0</v>
      </c>
      <c r="JP94" s="1098">
        <f>IF(JP$9=$N94,#REF!,0)</f>
        <v>0</v>
      </c>
      <c r="JQ94" s="1098">
        <f>IF(JQ$9=$N94,#REF!,0)</f>
        <v>0</v>
      </c>
      <c r="JR94" s="1098">
        <f>IF(JR$9=$N94,#REF!,0)</f>
        <v>0</v>
      </c>
      <c r="JS94" s="1098">
        <f>IF(JS$9=$N94,#REF!,0)</f>
        <v>0</v>
      </c>
      <c r="JT94" s="1098">
        <f>IF(JT$9=$N94,#REF!,0)</f>
        <v>0</v>
      </c>
      <c r="JU94" s="1098">
        <f>IF(JU$9=$N94,#REF!,0)</f>
        <v>0</v>
      </c>
      <c r="JV94" s="1098">
        <f>IF(JV$9=$N94,#REF!,0)</f>
        <v>0</v>
      </c>
      <c r="JW94" s="1098">
        <f>IF(JW$9=$N94,#REF!,0)</f>
        <v>0</v>
      </c>
      <c r="JX94" s="681"/>
      <c r="JZ94" s="681">
        <f t="shared" si="265"/>
        <v>0</v>
      </c>
      <c r="KA94" s="681">
        <f t="shared" si="265"/>
        <v>0</v>
      </c>
      <c r="KB94" s="681">
        <f t="shared" si="265"/>
        <v>0</v>
      </c>
      <c r="KC94" s="681">
        <f t="shared" si="265"/>
        <v>0</v>
      </c>
      <c r="KD94" s="681">
        <f t="shared" si="265"/>
        <v>0</v>
      </c>
      <c r="KE94" s="681">
        <f t="shared" si="265"/>
        <v>0</v>
      </c>
      <c r="KF94" s="681">
        <f t="shared" si="265"/>
        <v>0</v>
      </c>
      <c r="KG94" s="681">
        <f t="shared" si="265"/>
        <v>0</v>
      </c>
      <c r="KH94" s="681">
        <f t="shared" si="265"/>
        <v>0</v>
      </c>
      <c r="KI94" s="681">
        <f t="shared" si="265"/>
        <v>0</v>
      </c>
      <c r="KJ94" s="681">
        <f t="shared" si="265"/>
        <v>0</v>
      </c>
      <c r="KN94" s="1098">
        <f t="shared" si="242"/>
        <v>0</v>
      </c>
      <c r="KO94" s="1098">
        <f t="shared" si="242"/>
        <v>0</v>
      </c>
      <c r="KP94" s="1098">
        <f t="shared" si="242"/>
        <v>0</v>
      </c>
      <c r="KQ94" s="1098">
        <f t="shared" si="242"/>
        <v>0</v>
      </c>
      <c r="KR94" s="1098">
        <f t="shared" si="242"/>
        <v>0</v>
      </c>
      <c r="KS94" s="1098">
        <f t="shared" si="242"/>
        <v>0</v>
      </c>
      <c r="KT94" s="1098">
        <f t="shared" si="242"/>
        <v>0</v>
      </c>
      <c r="KU94" s="1098">
        <f t="shared" si="242"/>
        <v>0</v>
      </c>
      <c r="KV94" s="1098">
        <f t="shared" si="242"/>
        <v>0</v>
      </c>
      <c r="KW94" s="1098">
        <f t="shared" si="242"/>
        <v>0</v>
      </c>
      <c r="KX94" s="1098">
        <f t="shared" si="242"/>
        <v>0</v>
      </c>
      <c r="KY94" s="1098">
        <f t="shared" si="242"/>
        <v>0</v>
      </c>
      <c r="KZ94" s="1098">
        <f t="shared" si="242"/>
        <v>0</v>
      </c>
      <c r="LA94" s="1098">
        <f t="shared" si="242"/>
        <v>0</v>
      </c>
      <c r="LB94" s="1098">
        <f t="shared" si="242"/>
        <v>0</v>
      </c>
      <c r="LC94" s="1098">
        <f t="shared" si="242"/>
        <v>0</v>
      </c>
      <c r="LD94" s="1098">
        <f t="shared" ref="LD94:LQ109" si="307">IF(LD$9=$M94,$DV94,0)</f>
        <v>0</v>
      </c>
      <c r="LE94" s="1098">
        <f t="shared" si="307"/>
        <v>0</v>
      </c>
      <c r="LF94" s="1098">
        <f t="shared" si="307"/>
        <v>0</v>
      </c>
      <c r="LG94" s="1098">
        <f t="shared" si="307"/>
        <v>0</v>
      </c>
      <c r="LH94" s="1098">
        <f t="shared" si="307"/>
        <v>0</v>
      </c>
      <c r="LI94" s="1098">
        <f t="shared" si="307"/>
        <v>0</v>
      </c>
      <c r="LJ94" s="1098">
        <f t="shared" si="307"/>
        <v>0</v>
      </c>
      <c r="LK94" s="1098">
        <f t="shared" si="307"/>
        <v>0</v>
      </c>
      <c r="LL94" s="1098">
        <f t="shared" si="307"/>
        <v>0</v>
      </c>
      <c r="LM94" s="1098">
        <f t="shared" si="307"/>
        <v>0</v>
      </c>
      <c r="LN94" s="1098">
        <f t="shared" si="307"/>
        <v>0</v>
      </c>
      <c r="LO94" s="1098">
        <f t="shared" si="307"/>
        <v>0</v>
      </c>
      <c r="LP94" s="1098">
        <f t="shared" si="307"/>
        <v>0</v>
      </c>
      <c r="LQ94" s="1098">
        <f t="shared" si="307"/>
        <v>0</v>
      </c>
      <c r="LR94" s="1098">
        <f t="shared" si="306"/>
        <v>0</v>
      </c>
      <c r="LS94" s="1098">
        <f t="shared" si="180"/>
        <v>0</v>
      </c>
    </row>
    <row r="95" spans="1:331" ht="20.100000000000001" hidden="1" customHeight="1" x14ac:dyDescent="0.35">
      <c r="A95" s="685"/>
      <c r="B95" s="1147"/>
      <c r="C95" s="1224"/>
      <c r="D95" s="1147"/>
      <c r="E95" s="1147"/>
      <c r="F95" s="1147"/>
      <c r="G95" s="1147"/>
      <c r="H95" s="1147"/>
      <c r="I95" s="1147"/>
      <c r="J95" s="1147" t="s">
        <v>194</v>
      </c>
      <c r="K95" s="1253"/>
      <c r="L95" s="889"/>
      <c r="M95" s="889"/>
      <c r="N95" s="889">
        <v>4223</v>
      </c>
      <c r="O95" s="1254" t="s">
        <v>882</v>
      </c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635"/>
      <c r="AJ95" s="31"/>
      <c r="AK95" s="31"/>
      <c r="AL95" s="31"/>
      <c r="AM95" s="31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31"/>
      <c r="BA95" s="31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  <c r="CK95" s="54"/>
      <c r="CL95" s="54"/>
      <c r="CM95" s="54"/>
      <c r="CN95" s="54"/>
      <c r="CO95" s="54"/>
      <c r="CP95" s="54"/>
      <c r="CQ95" s="54"/>
      <c r="CR95" s="54"/>
      <c r="CS95" s="54"/>
      <c r="CT95" s="54"/>
      <c r="CU95" s="54"/>
      <c r="CV95" s="54"/>
      <c r="CW95" s="54"/>
      <c r="CX95" s="54"/>
      <c r="CY95" s="54"/>
      <c r="CZ95" s="838"/>
      <c r="DA95" s="838"/>
      <c r="DB95" s="54"/>
      <c r="DC95" s="838"/>
      <c r="DD95" s="838"/>
      <c r="DE95" s="838"/>
      <c r="DF95" s="838"/>
      <c r="DG95" s="838"/>
      <c r="DH95" s="54"/>
      <c r="DI95" s="838"/>
      <c r="DJ95" s="54"/>
      <c r="DK95" s="838"/>
      <c r="DL95" s="838"/>
      <c r="DM95" s="54"/>
      <c r="DN95" s="838"/>
      <c r="DO95" s="838"/>
      <c r="DP95" s="838"/>
      <c r="DQ95" s="838"/>
      <c r="DR95" s="838"/>
      <c r="DS95" s="838"/>
      <c r="DT95" s="838">
        <f>IFERROR(DS95/DR95*100,)</f>
        <v>0</v>
      </c>
      <c r="DU95" s="838">
        <f>(DV95-DR95)</f>
        <v>49250</v>
      </c>
      <c r="DV95" s="838">
        <v>49250</v>
      </c>
      <c r="DW95" s="838"/>
      <c r="DX95" s="838"/>
      <c r="DY95" s="838"/>
      <c r="DZ95" s="838">
        <v>0</v>
      </c>
      <c r="EA95" s="838">
        <v>0</v>
      </c>
      <c r="EB95" s="838">
        <v>0</v>
      </c>
      <c r="EC95" s="838">
        <f t="shared" si="220"/>
        <v>0</v>
      </c>
      <c r="ED95" s="838">
        <f>(EE95-EA95)</f>
        <v>0</v>
      </c>
      <c r="EE95" s="838">
        <v>0</v>
      </c>
      <c r="EF95" s="838">
        <v>0</v>
      </c>
      <c r="EG95" s="838">
        <f t="shared" si="221"/>
        <v>0</v>
      </c>
      <c r="EH95" s="838" t="e">
        <f>(#REF!-EE95)</f>
        <v>#REF!</v>
      </c>
      <c r="EI95" s="838">
        <f>IFERROR(#REF!/DZ95*100,)</f>
        <v>0</v>
      </c>
      <c r="EJ95" s="838">
        <f>IFERROR(#REF!/#REF!*100,)</f>
        <v>0</v>
      </c>
      <c r="EK95" s="838"/>
      <c r="EL95" s="838"/>
      <c r="EM95" s="838"/>
      <c r="EN95" s="838"/>
      <c r="EO95" s="838"/>
      <c r="EP95" s="838"/>
      <c r="EQ95" s="838"/>
      <c r="ER95" s="838"/>
      <c r="ES95" s="146">
        <f t="shared" si="222"/>
        <v>0</v>
      </c>
      <c r="EX95" s="739">
        <f>IF(EX$9=$K95,#REF!,0)</f>
        <v>0</v>
      </c>
      <c r="EY95" s="739">
        <f>IF(EY$9=$K95,#REF!,0)</f>
        <v>0</v>
      </c>
      <c r="EZ95" s="739">
        <f>IF(EZ$9=$K95,#REF!,0)</f>
        <v>0</v>
      </c>
      <c r="FA95" s="739">
        <f>IF(FA$9=$K95,#REF!,0)</f>
        <v>0</v>
      </c>
      <c r="FB95" s="739">
        <f>IF(FB$9=$K95,#REF!,0)</f>
        <v>0</v>
      </c>
      <c r="FC95" s="739">
        <f>IF(FC$9=$K95,#REF!,0)</f>
        <v>0</v>
      </c>
      <c r="FD95" s="739">
        <f>IF(FD$9=$K95,#REF!,0)</f>
        <v>0</v>
      </c>
      <c r="FE95" s="739">
        <f>IF(FE$9=$K95,#REF!,0)</f>
        <v>0</v>
      </c>
      <c r="FF95" s="739">
        <f>IF(FF$9=$K95,#REF!,0)</f>
        <v>0</v>
      </c>
      <c r="FG95" s="739">
        <f>IF(FG$9=$K95,#REF!,0)</f>
        <v>0</v>
      </c>
      <c r="FH95" s="739">
        <f>IF(FH$9=$K95,#REF!,0)</f>
        <v>0</v>
      </c>
      <c r="FI95" s="739">
        <f>IF(FI$9=$K95,#REF!,0)</f>
        <v>0</v>
      </c>
      <c r="FJ95" s="739">
        <f>IF(FJ$9=$K95,#REF!,0)</f>
        <v>0</v>
      </c>
      <c r="FK95" s="739">
        <f>IF(FK$9=$K95,#REF!,0)</f>
        <v>0</v>
      </c>
      <c r="FL95" s="739">
        <f>IF(FL$9=$K95,#REF!,0)</f>
        <v>0</v>
      </c>
      <c r="FM95" s="739">
        <f>IF(FM$9=$K95,#REF!,0)</f>
        <v>0</v>
      </c>
      <c r="FN95" s="739">
        <f>IF(FN$9=$K95,#REF!,0)</f>
        <v>0</v>
      </c>
      <c r="FO95" s="739">
        <f>IF(FO$9=$K95,#REF!,0)</f>
        <v>0</v>
      </c>
      <c r="FP95" s="739">
        <f>IF(FP$9=$K95,#REF!,0)</f>
        <v>0</v>
      </c>
      <c r="FQ95" s="739">
        <f>IF(FQ$9=$K95,#REF!,0)</f>
        <v>0</v>
      </c>
      <c r="FU95" s="739">
        <f t="shared" si="295"/>
        <v>0</v>
      </c>
      <c r="FV95" s="739">
        <f t="shared" si="295"/>
        <v>0</v>
      </c>
      <c r="FW95" s="739">
        <f t="shared" si="295"/>
        <v>0</v>
      </c>
      <c r="FX95" s="739">
        <f t="shared" si="295"/>
        <v>0</v>
      </c>
      <c r="FY95" s="739">
        <f t="shared" si="295"/>
        <v>0</v>
      </c>
      <c r="FZ95" s="739">
        <f t="shared" si="295"/>
        <v>0</v>
      </c>
      <c r="GA95" s="739">
        <f t="shared" si="295"/>
        <v>0</v>
      </c>
      <c r="GB95" s="739">
        <f t="shared" si="295"/>
        <v>0</v>
      </c>
      <c r="GC95" s="739">
        <f t="shared" si="295"/>
        <v>0</v>
      </c>
      <c r="GD95" s="739">
        <f t="shared" si="295"/>
        <v>0</v>
      </c>
      <c r="GE95" s="739">
        <f t="shared" si="296"/>
        <v>0</v>
      </c>
      <c r="GF95" s="739">
        <f t="shared" si="296"/>
        <v>0</v>
      </c>
      <c r="GG95" s="739">
        <f t="shared" si="296"/>
        <v>0</v>
      </c>
      <c r="GH95" s="739">
        <f t="shared" si="296"/>
        <v>0</v>
      </c>
      <c r="GI95" s="739">
        <f t="shared" si="296"/>
        <v>0</v>
      </c>
      <c r="GJ95" s="739">
        <f t="shared" si="296"/>
        <v>0</v>
      </c>
      <c r="GK95" s="739">
        <f t="shared" si="296"/>
        <v>0</v>
      </c>
      <c r="GL95" s="739">
        <f t="shared" si="296"/>
        <v>0</v>
      </c>
      <c r="GM95" s="739">
        <f t="shared" si="296"/>
        <v>0</v>
      </c>
      <c r="GN95" s="739">
        <f t="shared" si="296"/>
        <v>0</v>
      </c>
      <c r="GQ95" s="1098">
        <f>IF(GQ$9=$N95,#REF!,0)</f>
        <v>0</v>
      </c>
      <c r="GR95" s="1098">
        <f>IF(GR$9=$N95,#REF!,0)</f>
        <v>0</v>
      </c>
      <c r="GS95" s="1098">
        <f>IF(GS$9=$N95,#REF!,0)</f>
        <v>0</v>
      </c>
      <c r="GT95" s="1098">
        <f>IF(GT$9=$N95,#REF!,0)</f>
        <v>0</v>
      </c>
      <c r="GU95" s="1098">
        <f>IF(GU$9=$N95,#REF!,0)</f>
        <v>0</v>
      </c>
      <c r="GV95" s="1098">
        <f>IF(GV$9=$N95,#REF!,0)</f>
        <v>0</v>
      </c>
      <c r="GW95" s="1098">
        <f>IF(GW$9=$N95,#REF!,0)</f>
        <v>0</v>
      </c>
      <c r="GX95" s="1098">
        <f>IF(GX$9=$N95,#REF!,0)</f>
        <v>0</v>
      </c>
      <c r="GY95" s="1098">
        <f>IF(GY$9=$N95,#REF!,0)</f>
        <v>0</v>
      </c>
      <c r="GZ95" s="1098">
        <f>IF(GZ$9=$N95,#REF!,0)</f>
        <v>0</v>
      </c>
      <c r="HA95" s="1098">
        <f>IF(HA$9=$N95,#REF!,0)</f>
        <v>0</v>
      </c>
      <c r="HB95" s="1098">
        <f>IF(HB$9=$N95,#REF!,0)</f>
        <v>0</v>
      </c>
      <c r="HC95" s="1098">
        <f>IF(HC$9=$N95,#REF!,0)</f>
        <v>0</v>
      </c>
      <c r="HD95" s="1098">
        <f>IF(HD$9=$N95,#REF!,0)</f>
        <v>0</v>
      </c>
      <c r="HE95" s="1098">
        <f>IF(HE$9=$N95,#REF!,0)</f>
        <v>0</v>
      </c>
      <c r="HF95" s="1098">
        <f>IF(HF$9=$N95,#REF!,0)</f>
        <v>0</v>
      </c>
      <c r="HG95" s="1098">
        <f>IF(HG$9=$N95,#REF!,0)</f>
        <v>0</v>
      </c>
      <c r="HH95" s="1098">
        <f>IF(HH$9=$N95,#REF!,0)</f>
        <v>0</v>
      </c>
      <c r="HI95" s="1098">
        <f>IF(HI$9=$N95,#REF!,0)</f>
        <v>0</v>
      </c>
      <c r="HJ95" s="1098">
        <f>IF(HJ$9=$N95,#REF!,0)</f>
        <v>0</v>
      </c>
      <c r="HK95" s="1098">
        <f>IF(HK$9=$N95,#REF!,0)</f>
        <v>0</v>
      </c>
      <c r="HL95" s="1098">
        <f>IF(HL$9=$N95,#REF!,0)</f>
        <v>0</v>
      </c>
      <c r="HM95" s="1098">
        <f>IF(HM$9=$N95,#REF!,0)</f>
        <v>0</v>
      </c>
      <c r="HN95" s="1098">
        <f>IF(HN$9=$N95,#REF!,0)</f>
        <v>0</v>
      </c>
      <c r="HO95" s="1098">
        <f>IF(HO$9=$N95,#REF!,0)</f>
        <v>0</v>
      </c>
      <c r="HP95" s="1098">
        <f>IF(HP$9=$N95,#REF!,0)</f>
        <v>0</v>
      </c>
      <c r="HQ95" s="1098">
        <f>IF(HQ$9=$N95,#REF!,0)</f>
        <v>0</v>
      </c>
      <c r="HR95" s="1098">
        <f>IF(HR$9=$N95,#REF!,0)</f>
        <v>0</v>
      </c>
      <c r="HS95" s="1098">
        <f>IF(HS$9=$N95,#REF!,0)</f>
        <v>0</v>
      </c>
      <c r="HT95" s="1098">
        <f>IF(HT$9=$N95,#REF!,0)</f>
        <v>0</v>
      </c>
      <c r="HU95" s="1098">
        <f>IF(HU$9=$N95,#REF!,0)</f>
        <v>0</v>
      </c>
      <c r="HV95" s="1098">
        <f>IF(HV$9=$N95,#REF!,0)</f>
        <v>0</v>
      </c>
      <c r="HW95" s="1098">
        <f>IF(HW$9=$N95,#REF!,0)</f>
        <v>0</v>
      </c>
      <c r="HX95" s="1098">
        <f>IF(HX$9=$N95,#REF!,0)</f>
        <v>0</v>
      </c>
      <c r="HY95" s="1098">
        <f>IF(HY$9=$N95,#REF!,0)</f>
        <v>0</v>
      </c>
      <c r="HZ95" s="1098">
        <f>IF(HZ$9=$N95,#REF!,0)</f>
        <v>0</v>
      </c>
      <c r="IA95" s="1098">
        <f>IF(IA$9=$N95,#REF!,0)</f>
        <v>0</v>
      </c>
      <c r="IB95" s="1098">
        <f>IF(IB$9=$N95,#REF!,0)</f>
        <v>0</v>
      </c>
      <c r="IC95" s="1098">
        <f>IF(IC$9=$N95,#REF!,0)</f>
        <v>0</v>
      </c>
      <c r="ID95" s="1098">
        <f>IF(ID$9=$N95,#REF!,0)</f>
        <v>0</v>
      </c>
      <c r="IE95" s="1098">
        <f>IF(IE$9=$N95,#REF!,0)</f>
        <v>0</v>
      </c>
      <c r="IF95" s="1098">
        <f>IF(IF$9=$N95,#REF!,0)</f>
        <v>0</v>
      </c>
      <c r="IG95" s="1098">
        <f>IF(IG$9=$N95,#REF!,0)</f>
        <v>0</v>
      </c>
      <c r="IH95" s="1098">
        <f>IF(IH$9=$N95,#REF!,0)</f>
        <v>0</v>
      </c>
      <c r="II95" s="1098">
        <f>IF(II$9=$N95,#REF!,0)</f>
        <v>0</v>
      </c>
      <c r="IJ95" s="1098">
        <f>IF(IJ$9=$N95,#REF!,0)</f>
        <v>0</v>
      </c>
      <c r="IK95" s="1098">
        <f>IF(IK$9=$N95,#REF!,0)</f>
        <v>0</v>
      </c>
      <c r="IL95" s="1098">
        <f>IF(IL$9=$N95,#REF!,0)</f>
        <v>0</v>
      </c>
      <c r="IM95" s="1098">
        <f>IF(IM$9=$N95,#REF!,0)</f>
        <v>0</v>
      </c>
      <c r="IN95" s="1098">
        <f>IF(IN$9=$N95,#REF!,0)</f>
        <v>0</v>
      </c>
      <c r="IO95" s="1098">
        <f>IF(IO$9=$N95,#REF!,0)</f>
        <v>0</v>
      </c>
      <c r="IP95" s="1098">
        <f>IF(IP$9=$N95,#REF!,0)</f>
        <v>0</v>
      </c>
      <c r="IQ95" s="1098">
        <f>IF(IQ$9=$N95,#REF!,0)</f>
        <v>0</v>
      </c>
      <c r="IR95" s="1098">
        <f>IF(IR$9=$N95,#REF!,0)</f>
        <v>0</v>
      </c>
      <c r="IS95" s="1098">
        <f>IF(IS$9=$N95,#REF!,0)</f>
        <v>0</v>
      </c>
      <c r="IT95" s="1098">
        <f>IF(IT$9=$N95,#REF!,0)</f>
        <v>0</v>
      </c>
      <c r="IU95" s="1098">
        <f>IF(IU$9=$N95,#REF!,0)</f>
        <v>0</v>
      </c>
      <c r="IV95" s="1098">
        <f>IF(IV$9=$N95,#REF!,0)</f>
        <v>0</v>
      </c>
      <c r="IW95" s="1098">
        <f>IF(IW$9=$N95,#REF!,0)</f>
        <v>0</v>
      </c>
      <c r="IX95" s="1098">
        <f>IF(IX$9=$N95,#REF!,0)</f>
        <v>0</v>
      </c>
      <c r="IY95" s="1098">
        <f>IF(IY$9=$N95,#REF!,0)</f>
        <v>0</v>
      </c>
      <c r="IZ95" s="1098">
        <f>IF(IZ$9=$N95,#REF!,0)</f>
        <v>0</v>
      </c>
      <c r="JA95" s="1098">
        <f>IF(JA$9=$N95,#REF!,0)</f>
        <v>0</v>
      </c>
      <c r="JB95" s="1098">
        <f>IF(JB$9=$N95,#REF!,0)</f>
        <v>0</v>
      </c>
      <c r="JC95" s="1098">
        <f>IF(JC$9=$N95,#REF!,0)</f>
        <v>0</v>
      </c>
      <c r="JD95" s="1098">
        <f>IF(JD$9=$N95,#REF!,0)</f>
        <v>0</v>
      </c>
      <c r="JE95" s="1098">
        <f>IF(JE$9=$N95,#REF!,0)</f>
        <v>0</v>
      </c>
      <c r="JF95" s="1098">
        <f>IF(JF$9=$N95,#REF!,0)</f>
        <v>0</v>
      </c>
      <c r="JG95" s="1098">
        <f>IF(JG$9=$N95,#REF!,0)</f>
        <v>0</v>
      </c>
      <c r="JH95" s="1098">
        <f>IF(JH$9=$N95,#REF!,0)</f>
        <v>0</v>
      </c>
      <c r="JI95" s="1098" t="e">
        <f>IF(JI$9=$N95,#REF!,0)</f>
        <v>#REF!</v>
      </c>
      <c r="JJ95" s="1098">
        <f>IF(JJ$9=$N95,#REF!,0)</f>
        <v>0</v>
      </c>
      <c r="JK95" s="1098">
        <f>IF(JK$9=$N95,#REF!,0)</f>
        <v>0</v>
      </c>
      <c r="JL95" s="1098">
        <f>IF(JL$9=$N95,#REF!,0)</f>
        <v>0</v>
      </c>
      <c r="JM95" s="1098">
        <f>IF(JM$9=$N95,#REF!,0)</f>
        <v>0</v>
      </c>
      <c r="JN95" s="1098">
        <f>IF(JN$9=$N95,#REF!,0)</f>
        <v>0</v>
      </c>
      <c r="JO95" s="1098">
        <f>IF(JO$9=$N95,#REF!,0)</f>
        <v>0</v>
      </c>
      <c r="JP95" s="1098">
        <f>IF(JP$9=$N95,#REF!,0)</f>
        <v>0</v>
      </c>
      <c r="JQ95" s="1098">
        <f>IF(JQ$9=$N95,#REF!,0)</f>
        <v>0</v>
      </c>
      <c r="JR95" s="1098">
        <f>IF(JR$9=$N95,#REF!,0)</f>
        <v>0</v>
      </c>
      <c r="JS95" s="1098">
        <f>IF(JS$9=$N95,#REF!,0)</f>
        <v>0</v>
      </c>
      <c r="JT95" s="1098">
        <f>IF(JT$9=$N95,#REF!,0)</f>
        <v>0</v>
      </c>
      <c r="JU95" s="1098">
        <f>IF(JU$9=$N95,#REF!,0)</f>
        <v>0</v>
      </c>
      <c r="JV95" s="1098">
        <f>IF(JV$9=$N95,#REF!,0)</f>
        <v>0</v>
      </c>
      <c r="JW95" s="1098">
        <f>IF(JW$9=$N95,#REF!,0)</f>
        <v>0</v>
      </c>
      <c r="JX95" s="681"/>
      <c r="JZ95" s="681"/>
      <c r="KA95" s="681"/>
      <c r="KB95" s="681"/>
      <c r="KC95" s="681"/>
      <c r="KD95" s="681"/>
      <c r="KE95" s="681"/>
      <c r="KF95" s="681"/>
      <c r="KG95" s="681"/>
      <c r="KH95" s="681"/>
      <c r="KI95" s="681"/>
      <c r="KJ95" s="681"/>
      <c r="KN95" s="1098">
        <f t="shared" ref="KN95:LC110" si="308">IF(KN$9=$M95,$DV95,0)</f>
        <v>0</v>
      </c>
      <c r="KO95" s="1098">
        <f t="shared" si="308"/>
        <v>0</v>
      </c>
      <c r="KP95" s="1098">
        <f t="shared" si="308"/>
        <v>0</v>
      </c>
      <c r="KQ95" s="1098">
        <f t="shared" si="308"/>
        <v>0</v>
      </c>
      <c r="KR95" s="1098">
        <f t="shared" si="308"/>
        <v>0</v>
      </c>
      <c r="KS95" s="1098">
        <f t="shared" si="308"/>
        <v>0</v>
      </c>
      <c r="KT95" s="1098">
        <f t="shared" si="308"/>
        <v>0</v>
      </c>
      <c r="KU95" s="1098">
        <f t="shared" si="308"/>
        <v>0</v>
      </c>
      <c r="KV95" s="1098">
        <f t="shared" si="308"/>
        <v>0</v>
      </c>
      <c r="KW95" s="1098">
        <f t="shared" si="308"/>
        <v>0</v>
      </c>
      <c r="KX95" s="1098">
        <f t="shared" si="308"/>
        <v>0</v>
      </c>
      <c r="KY95" s="1098">
        <f t="shared" si="308"/>
        <v>0</v>
      </c>
      <c r="KZ95" s="1098">
        <f t="shared" si="308"/>
        <v>0</v>
      </c>
      <c r="LA95" s="1098">
        <f t="shared" si="308"/>
        <v>0</v>
      </c>
      <c r="LB95" s="1098">
        <f t="shared" si="308"/>
        <v>0</v>
      </c>
      <c r="LC95" s="1098">
        <f t="shared" si="308"/>
        <v>0</v>
      </c>
      <c r="LD95" s="1098">
        <f t="shared" si="307"/>
        <v>0</v>
      </c>
      <c r="LE95" s="1098">
        <f t="shared" si="307"/>
        <v>0</v>
      </c>
      <c r="LF95" s="1098">
        <f t="shared" si="307"/>
        <v>0</v>
      </c>
      <c r="LG95" s="1098">
        <f t="shared" si="307"/>
        <v>0</v>
      </c>
      <c r="LH95" s="1098">
        <f t="shared" si="307"/>
        <v>0</v>
      </c>
      <c r="LI95" s="1098">
        <f t="shared" si="307"/>
        <v>0</v>
      </c>
      <c r="LJ95" s="1098">
        <f t="shared" si="307"/>
        <v>0</v>
      </c>
      <c r="LK95" s="1098">
        <f t="shared" si="307"/>
        <v>0</v>
      </c>
      <c r="LL95" s="1098">
        <f t="shared" si="307"/>
        <v>0</v>
      </c>
      <c r="LM95" s="1098">
        <f t="shared" si="307"/>
        <v>0</v>
      </c>
      <c r="LN95" s="1098">
        <f t="shared" si="307"/>
        <v>0</v>
      </c>
      <c r="LO95" s="1098">
        <f t="shared" si="307"/>
        <v>0</v>
      </c>
      <c r="LP95" s="1098">
        <f t="shared" si="307"/>
        <v>0</v>
      </c>
      <c r="LQ95" s="1098">
        <f t="shared" si="307"/>
        <v>0</v>
      </c>
      <c r="LR95" s="1098">
        <f t="shared" si="306"/>
        <v>0</v>
      </c>
      <c r="LS95" s="1098">
        <f t="shared" si="180"/>
        <v>0</v>
      </c>
    </row>
    <row r="96" spans="1:331" ht="20.100000000000001" hidden="1" customHeight="1" x14ac:dyDescent="0.35">
      <c r="A96" s="685"/>
      <c r="B96" s="1147"/>
      <c r="C96" s="1224"/>
      <c r="D96" s="1147"/>
      <c r="E96" s="1147"/>
      <c r="F96" s="1147"/>
      <c r="G96" s="1147"/>
      <c r="H96" s="1147"/>
      <c r="I96" s="1147"/>
      <c r="J96" s="1147" t="s">
        <v>194</v>
      </c>
      <c r="K96" s="1253"/>
      <c r="L96" s="889"/>
      <c r="M96" s="889"/>
      <c r="N96" s="889">
        <v>4226</v>
      </c>
      <c r="O96" s="1254" t="s">
        <v>539</v>
      </c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635"/>
      <c r="AJ96" s="31"/>
      <c r="AK96" s="31"/>
      <c r="AL96" s="31"/>
      <c r="AM96" s="31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31"/>
      <c r="BA96" s="31"/>
      <c r="BB96" s="54"/>
      <c r="BC96" s="54"/>
      <c r="BD96" s="54"/>
      <c r="BE96" s="54"/>
      <c r="BF96" s="54"/>
      <c r="BG96" s="54">
        <v>6939.5</v>
      </c>
      <c r="BH96" s="54">
        <v>0</v>
      </c>
      <c r="BI96" s="54"/>
      <c r="BJ96" s="54">
        <v>0</v>
      </c>
      <c r="BK96" s="54"/>
      <c r="BL96" s="54"/>
      <c r="BM96" s="54"/>
      <c r="BN96" s="54"/>
      <c r="BO96" s="54">
        <v>0</v>
      </c>
      <c r="BP96" s="54"/>
      <c r="BQ96" s="54"/>
      <c r="BR96" s="54">
        <v>0</v>
      </c>
      <c r="BS96" s="54">
        <v>0</v>
      </c>
      <c r="BT96" s="54">
        <v>0</v>
      </c>
      <c r="BU96" s="54">
        <v>0</v>
      </c>
      <c r="BV96" s="54">
        <v>0</v>
      </c>
      <c r="BW96" s="54"/>
      <c r="BX96" s="54"/>
      <c r="BY96" s="54">
        <v>0</v>
      </c>
      <c r="BZ96" s="54">
        <v>0</v>
      </c>
      <c r="CA96" s="54">
        <f t="shared" si="227"/>
        <v>0</v>
      </c>
      <c r="CB96" s="54">
        <f t="shared" si="228"/>
        <v>0</v>
      </c>
      <c r="CC96" s="54"/>
      <c r="CD96" s="54"/>
      <c r="CE96" s="54">
        <v>0</v>
      </c>
      <c r="CF96" s="54"/>
      <c r="CG96" s="54">
        <f t="shared" si="229"/>
        <v>0</v>
      </c>
      <c r="CH96" s="54"/>
      <c r="CI96" s="54"/>
      <c r="CJ96" s="54"/>
      <c r="CK96" s="54">
        <f t="shared" si="275"/>
        <v>0</v>
      </c>
      <c r="CL96" s="54"/>
      <c r="CM96" s="54"/>
      <c r="CN96" s="54"/>
      <c r="CO96" s="54">
        <f t="shared" si="276"/>
        <v>0</v>
      </c>
      <c r="CP96" s="54"/>
      <c r="CQ96" s="54"/>
      <c r="CR96" s="54"/>
      <c r="CS96" s="54">
        <f t="shared" si="232"/>
        <v>0</v>
      </c>
      <c r="CT96" s="54"/>
      <c r="CU96" s="54"/>
      <c r="CV96" s="54"/>
      <c r="CW96" s="54">
        <f t="shared" si="233"/>
        <v>0</v>
      </c>
      <c r="CX96" s="54"/>
      <c r="CY96" s="54"/>
      <c r="CZ96" s="838"/>
      <c r="DA96" s="838"/>
      <c r="DB96" s="54">
        <v>0</v>
      </c>
      <c r="DC96" s="838"/>
      <c r="DD96" s="838">
        <f t="shared" ref="DD96:DD111" si="309">IFERROR(DC96/DB96*100,)</f>
        <v>0</v>
      </c>
      <c r="DE96" s="838">
        <f t="shared" si="236"/>
        <v>0</v>
      </c>
      <c r="DF96" s="838"/>
      <c r="DG96" s="838"/>
      <c r="DH96" s="54"/>
      <c r="DI96" s="838">
        <f t="shared" si="237"/>
        <v>0</v>
      </c>
      <c r="DJ96" s="54"/>
      <c r="DK96" s="838"/>
      <c r="DL96" s="838">
        <f t="shared" si="238"/>
        <v>0</v>
      </c>
      <c r="DM96" s="54"/>
      <c r="DN96" s="838"/>
      <c r="DO96" s="838"/>
      <c r="DP96" s="838">
        <f t="shared" si="239"/>
        <v>0</v>
      </c>
      <c r="DQ96" s="838"/>
      <c r="DR96" s="838"/>
      <c r="DS96" s="838"/>
      <c r="DT96" s="838">
        <f>IFERROR(DS96/DR96*100,)</f>
        <v>0</v>
      </c>
      <c r="DU96" s="838">
        <f>(DV96-DR96)</f>
        <v>0</v>
      </c>
      <c r="DV96" s="838"/>
      <c r="DW96" s="838"/>
      <c r="DX96" s="838"/>
      <c r="DY96" s="838"/>
      <c r="DZ96" s="838">
        <v>0</v>
      </c>
      <c r="EA96" s="838">
        <v>0</v>
      </c>
      <c r="EB96" s="838">
        <v>0</v>
      </c>
      <c r="EC96" s="838">
        <f t="shared" si="220"/>
        <v>0</v>
      </c>
      <c r="ED96" s="838">
        <f>(EE96-EA96)</f>
        <v>0</v>
      </c>
      <c r="EE96" s="838">
        <v>0</v>
      </c>
      <c r="EF96" s="838">
        <v>0</v>
      </c>
      <c r="EG96" s="838">
        <f t="shared" si="221"/>
        <v>0</v>
      </c>
      <c r="EH96" s="838" t="e">
        <f>(#REF!-EE96)</f>
        <v>#REF!</v>
      </c>
      <c r="EI96" s="838">
        <f>IFERROR(#REF!/DZ96*100,)</f>
        <v>0</v>
      </c>
      <c r="EJ96" s="838">
        <f>IFERROR(#REF!/#REF!*100,)</f>
        <v>0</v>
      </c>
      <c r="EK96" s="838"/>
      <c r="EL96" s="838"/>
      <c r="EM96" s="838"/>
      <c r="EN96" s="838"/>
      <c r="EO96" s="838"/>
      <c r="EP96" s="838"/>
      <c r="EQ96" s="838"/>
      <c r="ER96" s="838"/>
      <c r="ES96" s="146">
        <f t="shared" si="222"/>
        <v>0</v>
      </c>
      <c r="EX96" s="739">
        <f>IF(EX$9=$K96,#REF!,0)</f>
        <v>0</v>
      </c>
      <c r="EY96" s="739">
        <f>IF(EY$9=$K96,#REF!,0)</f>
        <v>0</v>
      </c>
      <c r="EZ96" s="739">
        <f>IF(EZ$9=$K96,#REF!,0)</f>
        <v>0</v>
      </c>
      <c r="FA96" s="739">
        <f>IF(FA$9=$K96,#REF!,0)</f>
        <v>0</v>
      </c>
      <c r="FB96" s="739">
        <f>IF(FB$9=$K96,#REF!,0)</f>
        <v>0</v>
      </c>
      <c r="FC96" s="739">
        <f>IF(FC$9=$K96,#REF!,0)</f>
        <v>0</v>
      </c>
      <c r="FD96" s="739">
        <f>IF(FD$9=$K96,#REF!,0)</f>
        <v>0</v>
      </c>
      <c r="FE96" s="739">
        <f>IF(FE$9=$K96,#REF!,0)</f>
        <v>0</v>
      </c>
      <c r="FF96" s="739">
        <f>IF(FF$9=$K96,#REF!,0)</f>
        <v>0</v>
      </c>
      <c r="FG96" s="739">
        <f>IF(FG$9=$K96,#REF!,0)</f>
        <v>0</v>
      </c>
      <c r="FH96" s="739">
        <f>IF(FH$9=$K96,#REF!,0)</f>
        <v>0</v>
      </c>
      <c r="FI96" s="739">
        <f>IF(FI$9=$K96,#REF!,0)</f>
        <v>0</v>
      </c>
      <c r="FJ96" s="739">
        <f>IF(FJ$9=$K96,#REF!,0)</f>
        <v>0</v>
      </c>
      <c r="FK96" s="739">
        <f>IF(FK$9=$K96,#REF!,0)</f>
        <v>0</v>
      </c>
      <c r="FL96" s="739">
        <f>IF(FL$9=$K96,#REF!,0)</f>
        <v>0</v>
      </c>
      <c r="FM96" s="739">
        <f>IF(FM$9=$K96,#REF!,0)</f>
        <v>0</v>
      </c>
      <c r="FN96" s="739">
        <f>IF(FN$9=$K96,#REF!,0)</f>
        <v>0</v>
      </c>
      <c r="FO96" s="739">
        <f>IF(FO$9=$K96,#REF!,0)</f>
        <v>0</v>
      </c>
      <c r="FP96" s="739">
        <f>IF(FP$9=$K96,#REF!,0)</f>
        <v>0</v>
      </c>
      <c r="FQ96" s="739">
        <f>IF(FQ$9=$K96,#REF!,0)</f>
        <v>0</v>
      </c>
      <c r="FU96" s="739">
        <f t="shared" si="295"/>
        <v>0</v>
      </c>
      <c r="FV96" s="739">
        <f t="shared" si="295"/>
        <v>0</v>
      </c>
      <c r="FW96" s="739">
        <f t="shared" si="295"/>
        <v>0</v>
      </c>
      <c r="FX96" s="739">
        <f t="shared" si="295"/>
        <v>0</v>
      </c>
      <c r="FY96" s="739">
        <f t="shared" si="295"/>
        <v>0</v>
      </c>
      <c r="FZ96" s="739">
        <f t="shared" si="295"/>
        <v>0</v>
      </c>
      <c r="GA96" s="739">
        <f t="shared" si="295"/>
        <v>0</v>
      </c>
      <c r="GB96" s="739">
        <f t="shared" si="295"/>
        <v>0</v>
      </c>
      <c r="GC96" s="739">
        <f t="shared" si="295"/>
        <v>0</v>
      </c>
      <c r="GD96" s="739">
        <f t="shared" si="295"/>
        <v>0</v>
      </c>
      <c r="GE96" s="739">
        <f t="shared" si="296"/>
        <v>0</v>
      </c>
      <c r="GF96" s="739">
        <f t="shared" si="296"/>
        <v>0</v>
      </c>
      <c r="GG96" s="739">
        <f t="shared" si="296"/>
        <v>0</v>
      </c>
      <c r="GH96" s="739">
        <f t="shared" si="296"/>
        <v>0</v>
      </c>
      <c r="GI96" s="739">
        <f t="shared" si="296"/>
        <v>0</v>
      </c>
      <c r="GJ96" s="739">
        <f t="shared" si="296"/>
        <v>0</v>
      </c>
      <c r="GK96" s="739">
        <f t="shared" si="296"/>
        <v>0</v>
      </c>
      <c r="GL96" s="739">
        <f t="shared" si="296"/>
        <v>0</v>
      </c>
      <c r="GM96" s="739">
        <f t="shared" si="296"/>
        <v>0</v>
      </c>
      <c r="GN96" s="739">
        <f t="shared" si="296"/>
        <v>0</v>
      </c>
      <c r="GQ96" s="1098">
        <f>IF(GQ$9=$N96,#REF!,0)</f>
        <v>0</v>
      </c>
      <c r="GR96" s="1098">
        <f>IF(GR$9=$N96,#REF!,0)</f>
        <v>0</v>
      </c>
      <c r="GS96" s="1098">
        <f>IF(GS$9=$N96,#REF!,0)</f>
        <v>0</v>
      </c>
      <c r="GT96" s="1098">
        <f>IF(GT$9=$N96,#REF!,0)</f>
        <v>0</v>
      </c>
      <c r="GU96" s="1098">
        <f>IF(GU$9=$N96,#REF!,0)</f>
        <v>0</v>
      </c>
      <c r="GV96" s="1098">
        <f>IF(GV$9=$N96,#REF!,0)</f>
        <v>0</v>
      </c>
      <c r="GW96" s="1098">
        <f>IF(GW$9=$N96,#REF!,0)</f>
        <v>0</v>
      </c>
      <c r="GX96" s="1098">
        <f>IF(GX$9=$N96,#REF!,0)</f>
        <v>0</v>
      </c>
      <c r="GY96" s="1098">
        <f>IF(GY$9=$N96,#REF!,0)</f>
        <v>0</v>
      </c>
      <c r="GZ96" s="1098">
        <f>IF(GZ$9=$N96,#REF!,0)</f>
        <v>0</v>
      </c>
      <c r="HA96" s="1098">
        <f>IF(HA$9=$N96,#REF!,0)</f>
        <v>0</v>
      </c>
      <c r="HB96" s="1098">
        <f>IF(HB$9=$N96,#REF!,0)</f>
        <v>0</v>
      </c>
      <c r="HC96" s="1098">
        <f>IF(HC$9=$N96,#REF!,0)</f>
        <v>0</v>
      </c>
      <c r="HD96" s="1098">
        <f>IF(HD$9=$N96,#REF!,0)</f>
        <v>0</v>
      </c>
      <c r="HE96" s="1098">
        <f>IF(HE$9=$N96,#REF!,0)</f>
        <v>0</v>
      </c>
      <c r="HF96" s="1098">
        <f>IF(HF$9=$N96,#REF!,0)</f>
        <v>0</v>
      </c>
      <c r="HG96" s="1098">
        <f>IF(HG$9=$N96,#REF!,0)</f>
        <v>0</v>
      </c>
      <c r="HH96" s="1098">
        <f>IF(HH$9=$N96,#REF!,0)</f>
        <v>0</v>
      </c>
      <c r="HI96" s="1098">
        <f>IF(HI$9=$N96,#REF!,0)</f>
        <v>0</v>
      </c>
      <c r="HJ96" s="1098">
        <f>IF(HJ$9=$N96,#REF!,0)</f>
        <v>0</v>
      </c>
      <c r="HK96" s="1098">
        <f>IF(HK$9=$N96,#REF!,0)</f>
        <v>0</v>
      </c>
      <c r="HL96" s="1098">
        <f>IF(HL$9=$N96,#REF!,0)</f>
        <v>0</v>
      </c>
      <c r="HM96" s="1098">
        <f>IF(HM$9=$N96,#REF!,0)</f>
        <v>0</v>
      </c>
      <c r="HN96" s="1098">
        <f>IF(HN$9=$N96,#REF!,0)</f>
        <v>0</v>
      </c>
      <c r="HO96" s="1098">
        <f>IF(HO$9=$N96,#REF!,0)</f>
        <v>0</v>
      </c>
      <c r="HP96" s="1098">
        <f>IF(HP$9=$N96,#REF!,0)</f>
        <v>0</v>
      </c>
      <c r="HQ96" s="1098">
        <f>IF(HQ$9=$N96,#REF!,0)</f>
        <v>0</v>
      </c>
      <c r="HR96" s="1098">
        <f>IF(HR$9=$N96,#REF!,0)</f>
        <v>0</v>
      </c>
      <c r="HS96" s="1098">
        <f>IF(HS$9=$N96,#REF!,0)</f>
        <v>0</v>
      </c>
      <c r="HT96" s="1098">
        <f>IF(HT$9=$N96,#REF!,0)</f>
        <v>0</v>
      </c>
      <c r="HU96" s="1098">
        <f>IF(HU$9=$N96,#REF!,0)</f>
        <v>0</v>
      </c>
      <c r="HV96" s="1098">
        <f>IF(HV$9=$N96,#REF!,0)</f>
        <v>0</v>
      </c>
      <c r="HW96" s="1098">
        <f>IF(HW$9=$N96,#REF!,0)</f>
        <v>0</v>
      </c>
      <c r="HX96" s="1098">
        <f>IF(HX$9=$N96,#REF!,0)</f>
        <v>0</v>
      </c>
      <c r="HY96" s="1098">
        <f>IF(HY$9=$N96,#REF!,0)</f>
        <v>0</v>
      </c>
      <c r="HZ96" s="1098">
        <f>IF(HZ$9=$N96,#REF!,0)</f>
        <v>0</v>
      </c>
      <c r="IA96" s="1098">
        <f>IF(IA$9=$N96,#REF!,0)</f>
        <v>0</v>
      </c>
      <c r="IB96" s="1098">
        <f>IF(IB$9=$N96,#REF!,0)</f>
        <v>0</v>
      </c>
      <c r="IC96" s="1098">
        <f>IF(IC$9=$N96,#REF!,0)</f>
        <v>0</v>
      </c>
      <c r="ID96" s="1098">
        <f>IF(ID$9=$N96,#REF!,0)</f>
        <v>0</v>
      </c>
      <c r="IE96" s="1098">
        <f>IF(IE$9=$N96,#REF!,0)</f>
        <v>0</v>
      </c>
      <c r="IF96" s="1098">
        <f>IF(IF$9=$N96,#REF!,0)</f>
        <v>0</v>
      </c>
      <c r="IG96" s="1098">
        <f>IF(IG$9=$N96,#REF!,0)</f>
        <v>0</v>
      </c>
      <c r="IH96" s="1098">
        <f>IF(IH$9=$N96,#REF!,0)</f>
        <v>0</v>
      </c>
      <c r="II96" s="1098">
        <f>IF(II$9=$N96,#REF!,0)</f>
        <v>0</v>
      </c>
      <c r="IJ96" s="1098">
        <f>IF(IJ$9=$N96,#REF!,0)</f>
        <v>0</v>
      </c>
      <c r="IK96" s="1098">
        <f>IF(IK$9=$N96,#REF!,0)</f>
        <v>0</v>
      </c>
      <c r="IL96" s="1098">
        <f>IF(IL$9=$N96,#REF!,0)</f>
        <v>0</v>
      </c>
      <c r="IM96" s="1098">
        <f>IF(IM$9=$N96,#REF!,0)</f>
        <v>0</v>
      </c>
      <c r="IN96" s="1098">
        <f>IF(IN$9=$N96,#REF!,0)</f>
        <v>0</v>
      </c>
      <c r="IO96" s="1098">
        <f>IF(IO$9=$N96,#REF!,0)</f>
        <v>0</v>
      </c>
      <c r="IP96" s="1098">
        <f>IF(IP$9=$N96,#REF!,0)</f>
        <v>0</v>
      </c>
      <c r="IQ96" s="1098">
        <f>IF(IQ$9=$N96,#REF!,0)</f>
        <v>0</v>
      </c>
      <c r="IR96" s="1098">
        <f>IF(IR$9=$N96,#REF!,0)</f>
        <v>0</v>
      </c>
      <c r="IS96" s="1098">
        <f>IF(IS$9=$N96,#REF!,0)</f>
        <v>0</v>
      </c>
      <c r="IT96" s="1098">
        <f>IF(IT$9=$N96,#REF!,0)</f>
        <v>0</v>
      </c>
      <c r="IU96" s="1098">
        <f>IF(IU$9=$N96,#REF!,0)</f>
        <v>0</v>
      </c>
      <c r="IV96" s="1098">
        <f>IF(IV$9=$N96,#REF!,0)</f>
        <v>0</v>
      </c>
      <c r="IW96" s="1098">
        <f>IF(IW$9=$N96,#REF!,0)</f>
        <v>0</v>
      </c>
      <c r="IX96" s="1098">
        <f>IF(IX$9=$N96,#REF!,0)</f>
        <v>0</v>
      </c>
      <c r="IY96" s="1098">
        <f>IF(IY$9=$N96,#REF!,0)</f>
        <v>0</v>
      </c>
      <c r="IZ96" s="1098">
        <f>IF(IZ$9=$N96,#REF!,0)</f>
        <v>0</v>
      </c>
      <c r="JA96" s="1098">
        <f>IF(JA$9=$N96,#REF!,0)</f>
        <v>0</v>
      </c>
      <c r="JB96" s="1098">
        <f>IF(JB$9=$N96,#REF!,0)</f>
        <v>0</v>
      </c>
      <c r="JC96" s="1098">
        <f>IF(JC$9=$N96,#REF!,0)</f>
        <v>0</v>
      </c>
      <c r="JD96" s="1098">
        <f>IF(JD$9=$N96,#REF!,0)</f>
        <v>0</v>
      </c>
      <c r="JE96" s="1098">
        <f>IF(JE$9=$N96,#REF!,0)</f>
        <v>0</v>
      </c>
      <c r="JF96" s="1098">
        <f>IF(JF$9=$N96,#REF!,0)</f>
        <v>0</v>
      </c>
      <c r="JG96" s="1098">
        <f>IF(JG$9=$N96,#REF!,0)</f>
        <v>0</v>
      </c>
      <c r="JH96" s="1098">
        <f>IF(JH$9=$N96,#REF!,0)</f>
        <v>0</v>
      </c>
      <c r="JI96" s="1098">
        <f>IF(JI$9=$N96,#REF!,0)</f>
        <v>0</v>
      </c>
      <c r="JJ96" s="1098">
        <f>IF(JJ$9=$N96,#REF!,0)</f>
        <v>0</v>
      </c>
      <c r="JK96" s="1098">
        <f>IF(JK$9=$N96,#REF!,0)</f>
        <v>0</v>
      </c>
      <c r="JL96" s="1098" t="e">
        <f>IF(JL$9=$N96,#REF!,0)</f>
        <v>#REF!</v>
      </c>
      <c r="JM96" s="1098">
        <f>IF(JM$9=$N96,#REF!,0)</f>
        <v>0</v>
      </c>
      <c r="JN96" s="1098">
        <f>IF(JN$9=$N96,#REF!,0)</f>
        <v>0</v>
      </c>
      <c r="JO96" s="1098">
        <f>IF(JO$9=$N96,#REF!,0)</f>
        <v>0</v>
      </c>
      <c r="JP96" s="1098">
        <f>IF(JP$9=$N96,#REF!,0)</f>
        <v>0</v>
      </c>
      <c r="JQ96" s="1098">
        <f>IF(JQ$9=$N96,#REF!,0)</f>
        <v>0</v>
      </c>
      <c r="JR96" s="1098">
        <f>IF(JR$9=$N96,#REF!,0)</f>
        <v>0</v>
      </c>
      <c r="JS96" s="1098">
        <f>IF(JS$9=$N96,#REF!,0)</f>
        <v>0</v>
      </c>
      <c r="JT96" s="1098">
        <f>IF(JT$9=$N96,#REF!,0)</f>
        <v>0</v>
      </c>
      <c r="JU96" s="1098">
        <f>IF(JU$9=$N96,#REF!,0)</f>
        <v>0</v>
      </c>
      <c r="JV96" s="1098">
        <f>IF(JV$9=$N96,#REF!,0)</f>
        <v>0</v>
      </c>
      <c r="JW96" s="1098">
        <f>IF(JW$9=$N96,#REF!,0)</f>
        <v>0</v>
      </c>
      <c r="JX96" s="681"/>
      <c r="JZ96" s="681">
        <f t="shared" ref="JZ96:KJ105" si="310">IF(JZ$9=$L96,$DY96,0)</f>
        <v>0</v>
      </c>
      <c r="KA96" s="681">
        <f t="shared" si="310"/>
        <v>0</v>
      </c>
      <c r="KB96" s="681">
        <f t="shared" si="310"/>
        <v>0</v>
      </c>
      <c r="KC96" s="681">
        <f t="shared" si="310"/>
        <v>0</v>
      </c>
      <c r="KD96" s="681">
        <f t="shared" si="310"/>
        <v>0</v>
      </c>
      <c r="KE96" s="681">
        <f t="shared" si="310"/>
        <v>0</v>
      </c>
      <c r="KF96" s="681">
        <f t="shared" si="310"/>
        <v>0</v>
      </c>
      <c r="KG96" s="681">
        <f t="shared" si="310"/>
        <v>0</v>
      </c>
      <c r="KH96" s="681">
        <f t="shared" si="310"/>
        <v>0</v>
      </c>
      <c r="KI96" s="681">
        <f t="shared" si="310"/>
        <v>0</v>
      </c>
      <c r="KJ96" s="681">
        <f t="shared" si="310"/>
        <v>0</v>
      </c>
      <c r="KN96" s="1098">
        <f t="shared" si="308"/>
        <v>0</v>
      </c>
      <c r="KO96" s="1098">
        <f t="shared" si="308"/>
        <v>0</v>
      </c>
      <c r="KP96" s="1098">
        <f t="shared" si="308"/>
        <v>0</v>
      </c>
      <c r="KQ96" s="1098">
        <f t="shared" si="308"/>
        <v>0</v>
      </c>
      <c r="KR96" s="1098">
        <f t="shared" si="308"/>
        <v>0</v>
      </c>
      <c r="KS96" s="1098">
        <f t="shared" si="308"/>
        <v>0</v>
      </c>
      <c r="KT96" s="1098">
        <f t="shared" si="308"/>
        <v>0</v>
      </c>
      <c r="KU96" s="1098">
        <f t="shared" si="308"/>
        <v>0</v>
      </c>
      <c r="KV96" s="1098">
        <f t="shared" si="308"/>
        <v>0</v>
      </c>
      <c r="KW96" s="1098">
        <f t="shared" si="308"/>
        <v>0</v>
      </c>
      <c r="KX96" s="1098">
        <f t="shared" si="308"/>
        <v>0</v>
      </c>
      <c r="KY96" s="1098">
        <f t="shared" si="308"/>
        <v>0</v>
      </c>
      <c r="KZ96" s="1098">
        <f t="shared" si="308"/>
        <v>0</v>
      </c>
      <c r="LA96" s="1098">
        <f t="shared" si="308"/>
        <v>0</v>
      </c>
      <c r="LB96" s="1098">
        <f t="shared" si="308"/>
        <v>0</v>
      </c>
      <c r="LC96" s="1098">
        <f t="shared" si="308"/>
        <v>0</v>
      </c>
      <c r="LD96" s="1098">
        <f t="shared" si="307"/>
        <v>0</v>
      </c>
      <c r="LE96" s="1098">
        <f t="shared" si="307"/>
        <v>0</v>
      </c>
      <c r="LF96" s="1098">
        <f t="shared" si="307"/>
        <v>0</v>
      </c>
      <c r="LG96" s="1098">
        <f t="shared" si="307"/>
        <v>0</v>
      </c>
      <c r="LH96" s="1098">
        <f t="shared" si="307"/>
        <v>0</v>
      </c>
      <c r="LI96" s="1098">
        <f t="shared" si="307"/>
        <v>0</v>
      </c>
      <c r="LJ96" s="1098">
        <f t="shared" si="307"/>
        <v>0</v>
      </c>
      <c r="LK96" s="1098">
        <f t="shared" si="307"/>
        <v>0</v>
      </c>
      <c r="LL96" s="1098">
        <f t="shared" si="307"/>
        <v>0</v>
      </c>
      <c r="LM96" s="1098">
        <f t="shared" si="307"/>
        <v>0</v>
      </c>
      <c r="LN96" s="1098">
        <f t="shared" si="307"/>
        <v>0</v>
      </c>
      <c r="LO96" s="1098">
        <f t="shared" si="307"/>
        <v>0</v>
      </c>
      <c r="LP96" s="1098">
        <f t="shared" si="307"/>
        <v>0</v>
      </c>
      <c r="LQ96" s="1098">
        <f t="shared" si="307"/>
        <v>0</v>
      </c>
      <c r="LR96" s="1098">
        <f t="shared" si="306"/>
        <v>0</v>
      </c>
      <c r="LS96" s="1098">
        <f t="shared" si="180"/>
        <v>0</v>
      </c>
    </row>
    <row r="97" spans="1:331" ht="20.100000000000001" hidden="1" customHeight="1" x14ac:dyDescent="0.35">
      <c r="A97" s="685"/>
      <c r="B97" s="1147" t="s">
        <v>831</v>
      </c>
      <c r="C97" s="1224" t="s">
        <v>9</v>
      </c>
      <c r="D97" s="1147"/>
      <c r="E97" s="1147"/>
      <c r="F97" s="1147"/>
      <c r="G97" s="1147"/>
      <c r="H97" s="1147"/>
      <c r="I97" s="1147"/>
      <c r="J97" s="1147" t="s">
        <v>194</v>
      </c>
      <c r="K97" s="1253"/>
      <c r="L97" s="889"/>
      <c r="M97" s="1388">
        <v>423</v>
      </c>
      <c r="N97" s="1388" t="s">
        <v>86</v>
      </c>
      <c r="O97" s="1255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635"/>
      <c r="AJ97" s="31"/>
      <c r="AK97" s="31"/>
      <c r="AL97" s="31"/>
      <c r="AM97" s="31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31"/>
      <c r="BA97" s="31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4"/>
      <c r="CK97" s="54"/>
      <c r="CL97" s="54"/>
      <c r="CM97" s="54"/>
      <c r="CN97" s="54"/>
      <c r="CO97" s="54"/>
      <c r="CP97" s="54"/>
      <c r="CQ97" s="54"/>
      <c r="CR97" s="54"/>
      <c r="CS97" s="54"/>
      <c r="CT97" s="54"/>
      <c r="CU97" s="54"/>
      <c r="CV97" s="54"/>
      <c r="CW97" s="54"/>
      <c r="CX97" s="54"/>
      <c r="CY97" s="54"/>
      <c r="CZ97" s="106"/>
      <c r="DA97" s="106"/>
      <c r="DB97" s="106">
        <f>SUM(DB98)</f>
        <v>0</v>
      </c>
      <c r="DC97" s="106">
        <f>SUM(DC98)</f>
        <v>0</v>
      </c>
      <c r="DD97" s="106">
        <f t="shared" si="309"/>
        <v>0</v>
      </c>
      <c r="DE97" s="106">
        <f t="shared" si="236"/>
        <v>0</v>
      </c>
      <c r="DF97" s="106">
        <f>SUM(DF98)</f>
        <v>0</v>
      </c>
      <c r="DG97" s="106">
        <f>SUM(DG98)</f>
        <v>0</v>
      </c>
      <c r="DH97" s="106">
        <f>SUM(DH98)</f>
        <v>0</v>
      </c>
      <c r="DI97" s="106">
        <f t="shared" si="237"/>
        <v>0</v>
      </c>
      <c r="DJ97" s="106">
        <f>SUM(DJ98)</f>
        <v>2500</v>
      </c>
      <c r="DK97" s="106">
        <f>SUM(DK98)</f>
        <v>2500</v>
      </c>
      <c r="DL97" s="106">
        <f t="shared" si="238"/>
        <v>0</v>
      </c>
      <c r="DM97" s="106">
        <f>SUM(DM98)</f>
        <v>-2500</v>
      </c>
      <c r="DN97" s="106">
        <f>SUM(DN98)</f>
        <v>0</v>
      </c>
      <c r="DO97" s="106">
        <f>SUM(DO98)</f>
        <v>0</v>
      </c>
      <c r="DP97" s="106">
        <f t="shared" si="239"/>
        <v>0</v>
      </c>
      <c r="DQ97" s="106">
        <f>SUM(DQ98)</f>
        <v>0</v>
      </c>
      <c r="DR97" s="106">
        <f>SUM(DR98)</f>
        <v>0</v>
      </c>
      <c r="DS97" s="106">
        <f>SUM(DS98)</f>
        <v>0</v>
      </c>
      <c r="DT97" s="106">
        <f t="shared" si="270"/>
        <v>0</v>
      </c>
      <c r="DU97" s="106">
        <f t="shared" ref="DU97:EB97" si="311">SUM(DU98)</f>
        <v>0</v>
      </c>
      <c r="DV97" s="106">
        <f t="shared" si="311"/>
        <v>0</v>
      </c>
      <c r="DW97" s="106">
        <f t="shared" si="311"/>
        <v>0</v>
      </c>
      <c r="DX97" s="106">
        <f t="shared" si="311"/>
        <v>0</v>
      </c>
      <c r="DY97" s="106">
        <f t="shared" si="311"/>
        <v>0</v>
      </c>
      <c r="DZ97" s="106">
        <f>SUM(DZ98)</f>
        <v>0</v>
      </c>
      <c r="EA97" s="106">
        <f t="shared" si="311"/>
        <v>0</v>
      </c>
      <c r="EB97" s="106">
        <f t="shared" si="311"/>
        <v>0</v>
      </c>
      <c r="EC97" s="106">
        <f t="shared" si="220"/>
        <v>0</v>
      </c>
      <c r="ED97" s="106">
        <f>SUM(ED98)</f>
        <v>0</v>
      </c>
      <c r="EE97" s="106">
        <f>SUM(EE98)</f>
        <v>0</v>
      </c>
      <c r="EF97" s="106">
        <f>SUM(EF98)</f>
        <v>0</v>
      </c>
      <c r="EG97" s="106">
        <f t="shared" si="221"/>
        <v>0</v>
      </c>
      <c r="EH97" s="106" t="e">
        <f>SUM(EH98)</f>
        <v>#REF!</v>
      </c>
      <c r="EI97" s="106">
        <f>IFERROR(#REF!/DZ97*100,)</f>
        <v>0</v>
      </c>
      <c r="EJ97" s="106">
        <f>IFERROR(#REF!/#REF!*100,)</f>
        <v>0</v>
      </c>
      <c r="EK97" s="106">
        <f t="shared" ref="EK97:EM97" si="312">SUM(EK98)</f>
        <v>0</v>
      </c>
      <c r="EL97" s="106">
        <f t="shared" si="312"/>
        <v>0</v>
      </c>
      <c r="EM97" s="106">
        <f t="shared" si="312"/>
        <v>0</v>
      </c>
      <c r="EN97" s="111"/>
      <c r="EO97" s="111"/>
      <c r="EP97" s="111"/>
      <c r="EQ97" s="111"/>
      <c r="ER97" s="111"/>
      <c r="ES97" s="146">
        <f t="shared" si="222"/>
        <v>0</v>
      </c>
      <c r="EX97" s="739">
        <f>IF(EX$9=$K97,#REF!,0)</f>
        <v>0</v>
      </c>
      <c r="EY97" s="739">
        <f>IF(EY$9=$K97,#REF!,0)</f>
        <v>0</v>
      </c>
      <c r="EZ97" s="739">
        <f>IF(EZ$9=$K97,#REF!,0)</f>
        <v>0</v>
      </c>
      <c r="FA97" s="739">
        <f>IF(FA$9=$K97,#REF!,0)</f>
        <v>0</v>
      </c>
      <c r="FB97" s="739">
        <f>IF(FB$9=$K97,#REF!,0)</f>
        <v>0</v>
      </c>
      <c r="FC97" s="739">
        <f>IF(FC$9=$K97,#REF!,0)</f>
        <v>0</v>
      </c>
      <c r="FD97" s="739">
        <f>IF(FD$9=$K97,#REF!,0)</f>
        <v>0</v>
      </c>
      <c r="FE97" s="739">
        <f>IF(FE$9=$K97,#REF!,0)</f>
        <v>0</v>
      </c>
      <c r="FF97" s="739">
        <f>IF(FF$9=$K97,#REF!,0)</f>
        <v>0</v>
      </c>
      <c r="FG97" s="739">
        <f>IF(FG$9=$K97,#REF!,0)</f>
        <v>0</v>
      </c>
      <c r="FH97" s="739">
        <f>IF(FH$9=$K97,#REF!,0)</f>
        <v>0</v>
      </c>
      <c r="FI97" s="739">
        <f>IF(FI$9=$K97,#REF!,0)</f>
        <v>0</v>
      </c>
      <c r="FJ97" s="739">
        <f>IF(FJ$9=$K97,#REF!,0)</f>
        <v>0</v>
      </c>
      <c r="FK97" s="739">
        <f>IF(FK$9=$K97,#REF!,0)</f>
        <v>0</v>
      </c>
      <c r="FL97" s="739">
        <f>IF(FL$9=$K97,#REF!,0)</f>
        <v>0</v>
      </c>
      <c r="FM97" s="739">
        <f>IF(FM$9=$K97,#REF!,0)</f>
        <v>0</v>
      </c>
      <c r="FN97" s="739">
        <f>IF(FN$9=$K97,#REF!,0)</f>
        <v>0</v>
      </c>
      <c r="FO97" s="739">
        <f>IF(FO$9=$K97,#REF!,0)</f>
        <v>0</v>
      </c>
      <c r="FP97" s="739">
        <f>IF(FP$9=$K97,#REF!,0)</f>
        <v>0</v>
      </c>
      <c r="FQ97" s="739">
        <f>IF(FQ$9=$K97,#REF!,0)</f>
        <v>0</v>
      </c>
      <c r="FU97" s="739">
        <f t="shared" si="295"/>
        <v>0</v>
      </c>
      <c r="FV97" s="739">
        <f t="shared" si="295"/>
        <v>0</v>
      </c>
      <c r="FW97" s="739">
        <f t="shared" si="295"/>
        <v>0</v>
      </c>
      <c r="FX97" s="739">
        <f t="shared" si="295"/>
        <v>0</v>
      </c>
      <c r="FY97" s="739">
        <f t="shared" si="295"/>
        <v>0</v>
      </c>
      <c r="FZ97" s="739">
        <f t="shared" si="295"/>
        <v>0</v>
      </c>
      <c r="GA97" s="739">
        <f t="shared" si="295"/>
        <v>0</v>
      </c>
      <c r="GB97" s="739">
        <f t="shared" si="295"/>
        <v>0</v>
      </c>
      <c r="GC97" s="739">
        <f t="shared" si="295"/>
        <v>0</v>
      </c>
      <c r="GD97" s="739">
        <f t="shared" si="295"/>
        <v>0</v>
      </c>
      <c r="GE97" s="739">
        <f t="shared" si="296"/>
        <v>0</v>
      </c>
      <c r="GF97" s="739">
        <f t="shared" si="296"/>
        <v>0</v>
      </c>
      <c r="GG97" s="739">
        <f t="shared" si="296"/>
        <v>0</v>
      </c>
      <c r="GH97" s="739">
        <f t="shared" si="296"/>
        <v>0</v>
      </c>
      <c r="GI97" s="739">
        <f t="shared" si="296"/>
        <v>0</v>
      </c>
      <c r="GJ97" s="739">
        <f t="shared" si="296"/>
        <v>0</v>
      </c>
      <c r="GK97" s="739">
        <f t="shared" si="296"/>
        <v>0</v>
      </c>
      <c r="GL97" s="739">
        <f t="shared" si="296"/>
        <v>0</v>
      </c>
      <c r="GM97" s="739">
        <f t="shared" si="296"/>
        <v>0</v>
      </c>
      <c r="GN97" s="739">
        <f t="shared" si="296"/>
        <v>0</v>
      </c>
      <c r="GQ97" s="1098">
        <f>IF(GQ$9=$N97,#REF!,0)</f>
        <v>0</v>
      </c>
      <c r="GR97" s="1098">
        <f>IF(GR$9=$N97,#REF!,0)</f>
        <v>0</v>
      </c>
      <c r="GS97" s="1098">
        <f>IF(GS$9=$N97,#REF!,0)</f>
        <v>0</v>
      </c>
      <c r="GT97" s="1098">
        <f>IF(GT$9=$N97,#REF!,0)</f>
        <v>0</v>
      </c>
      <c r="GU97" s="1098">
        <f>IF(GU$9=$N97,#REF!,0)</f>
        <v>0</v>
      </c>
      <c r="GV97" s="1098">
        <f>IF(GV$9=$N97,#REF!,0)</f>
        <v>0</v>
      </c>
      <c r="GW97" s="1098">
        <f>IF(GW$9=$N97,#REF!,0)</f>
        <v>0</v>
      </c>
      <c r="GX97" s="1098">
        <f>IF(GX$9=$N97,#REF!,0)</f>
        <v>0</v>
      </c>
      <c r="GY97" s="1098">
        <f>IF(GY$9=$N97,#REF!,0)</f>
        <v>0</v>
      </c>
      <c r="GZ97" s="1098">
        <f>IF(GZ$9=$N97,#REF!,0)</f>
        <v>0</v>
      </c>
      <c r="HA97" s="1098">
        <f>IF(HA$9=$N97,#REF!,0)</f>
        <v>0</v>
      </c>
      <c r="HB97" s="1098">
        <f>IF(HB$9=$N97,#REF!,0)</f>
        <v>0</v>
      </c>
      <c r="HC97" s="1098">
        <f>IF(HC$9=$N97,#REF!,0)</f>
        <v>0</v>
      </c>
      <c r="HD97" s="1098">
        <f>IF(HD$9=$N97,#REF!,0)</f>
        <v>0</v>
      </c>
      <c r="HE97" s="1098">
        <f>IF(HE$9=$N97,#REF!,0)</f>
        <v>0</v>
      </c>
      <c r="HF97" s="1098">
        <f>IF(HF$9=$N97,#REF!,0)</f>
        <v>0</v>
      </c>
      <c r="HG97" s="1098">
        <f>IF(HG$9=$N97,#REF!,0)</f>
        <v>0</v>
      </c>
      <c r="HH97" s="1098">
        <f>IF(HH$9=$N97,#REF!,0)</f>
        <v>0</v>
      </c>
      <c r="HI97" s="1098">
        <f>IF(HI$9=$N97,#REF!,0)</f>
        <v>0</v>
      </c>
      <c r="HJ97" s="1098">
        <f>IF(HJ$9=$N97,#REF!,0)</f>
        <v>0</v>
      </c>
      <c r="HK97" s="1098">
        <f>IF(HK$9=$N97,#REF!,0)</f>
        <v>0</v>
      </c>
      <c r="HL97" s="1098">
        <f>IF(HL$9=$N97,#REF!,0)</f>
        <v>0</v>
      </c>
      <c r="HM97" s="1098">
        <f>IF(HM$9=$N97,#REF!,0)</f>
        <v>0</v>
      </c>
      <c r="HN97" s="1098">
        <f>IF(HN$9=$N97,#REF!,0)</f>
        <v>0</v>
      </c>
      <c r="HO97" s="1098">
        <f>IF(HO$9=$N97,#REF!,0)</f>
        <v>0</v>
      </c>
      <c r="HP97" s="1098">
        <f>IF(HP$9=$N97,#REF!,0)</f>
        <v>0</v>
      </c>
      <c r="HQ97" s="1098">
        <f>IF(HQ$9=$N97,#REF!,0)</f>
        <v>0</v>
      </c>
      <c r="HR97" s="1098">
        <f>IF(HR$9=$N97,#REF!,0)</f>
        <v>0</v>
      </c>
      <c r="HS97" s="1098">
        <f>IF(HS$9=$N97,#REF!,0)</f>
        <v>0</v>
      </c>
      <c r="HT97" s="1098">
        <f>IF(HT$9=$N97,#REF!,0)</f>
        <v>0</v>
      </c>
      <c r="HU97" s="1098">
        <f>IF(HU$9=$N97,#REF!,0)</f>
        <v>0</v>
      </c>
      <c r="HV97" s="1098">
        <f>IF(HV$9=$N97,#REF!,0)</f>
        <v>0</v>
      </c>
      <c r="HW97" s="1098">
        <f>IF(HW$9=$N97,#REF!,0)</f>
        <v>0</v>
      </c>
      <c r="HX97" s="1098">
        <f>IF(HX$9=$N97,#REF!,0)</f>
        <v>0</v>
      </c>
      <c r="HY97" s="1098">
        <f>IF(HY$9=$N97,#REF!,0)</f>
        <v>0</v>
      </c>
      <c r="HZ97" s="1098">
        <f>IF(HZ$9=$N97,#REF!,0)</f>
        <v>0</v>
      </c>
      <c r="IA97" s="1098">
        <f>IF(IA$9=$N97,#REF!,0)</f>
        <v>0</v>
      </c>
      <c r="IB97" s="1098">
        <f>IF(IB$9=$N97,#REF!,0)</f>
        <v>0</v>
      </c>
      <c r="IC97" s="1098">
        <f>IF(IC$9=$N97,#REF!,0)</f>
        <v>0</v>
      </c>
      <c r="ID97" s="1098">
        <f>IF(ID$9=$N97,#REF!,0)</f>
        <v>0</v>
      </c>
      <c r="IE97" s="1098">
        <f>IF(IE$9=$N97,#REF!,0)</f>
        <v>0</v>
      </c>
      <c r="IF97" s="1098">
        <f>IF(IF$9=$N97,#REF!,0)</f>
        <v>0</v>
      </c>
      <c r="IG97" s="1098">
        <f>IF(IG$9=$N97,#REF!,0)</f>
        <v>0</v>
      </c>
      <c r="IH97" s="1098">
        <f>IF(IH$9=$N97,#REF!,0)</f>
        <v>0</v>
      </c>
      <c r="II97" s="1098">
        <f>IF(II$9=$N97,#REF!,0)</f>
        <v>0</v>
      </c>
      <c r="IJ97" s="1098">
        <f>IF(IJ$9=$N97,#REF!,0)</f>
        <v>0</v>
      </c>
      <c r="IK97" s="1098">
        <f>IF(IK$9=$N97,#REF!,0)</f>
        <v>0</v>
      </c>
      <c r="IL97" s="1098">
        <f>IF(IL$9=$N97,#REF!,0)</f>
        <v>0</v>
      </c>
      <c r="IM97" s="1098">
        <f>IF(IM$9=$N97,#REF!,0)</f>
        <v>0</v>
      </c>
      <c r="IN97" s="1098">
        <f>IF(IN$9=$N97,#REF!,0)</f>
        <v>0</v>
      </c>
      <c r="IO97" s="1098">
        <f>IF(IO$9=$N97,#REF!,0)</f>
        <v>0</v>
      </c>
      <c r="IP97" s="1098">
        <f>IF(IP$9=$N97,#REF!,0)</f>
        <v>0</v>
      </c>
      <c r="IQ97" s="1098">
        <f>IF(IQ$9=$N97,#REF!,0)</f>
        <v>0</v>
      </c>
      <c r="IR97" s="1098">
        <f>IF(IR$9=$N97,#REF!,0)</f>
        <v>0</v>
      </c>
      <c r="IS97" s="1098">
        <f>IF(IS$9=$N97,#REF!,0)</f>
        <v>0</v>
      </c>
      <c r="IT97" s="1098">
        <f>IF(IT$9=$N97,#REF!,0)</f>
        <v>0</v>
      </c>
      <c r="IU97" s="1098">
        <f>IF(IU$9=$N97,#REF!,0)</f>
        <v>0</v>
      </c>
      <c r="IV97" s="1098">
        <f>IF(IV$9=$N97,#REF!,0)</f>
        <v>0</v>
      </c>
      <c r="IW97" s="1098">
        <f>IF(IW$9=$N97,#REF!,0)</f>
        <v>0</v>
      </c>
      <c r="IX97" s="1098">
        <f>IF(IX$9=$N97,#REF!,0)</f>
        <v>0</v>
      </c>
      <c r="IY97" s="1098">
        <f>IF(IY$9=$N97,#REF!,0)</f>
        <v>0</v>
      </c>
      <c r="IZ97" s="1098">
        <f>IF(IZ$9=$N97,#REF!,0)</f>
        <v>0</v>
      </c>
      <c r="JA97" s="1098">
        <f>IF(JA$9=$N97,#REF!,0)</f>
        <v>0</v>
      </c>
      <c r="JB97" s="1098">
        <f>IF(JB$9=$N97,#REF!,0)</f>
        <v>0</v>
      </c>
      <c r="JC97" s="1098">
        <f>IF(JC$9=$N97,#REF!,0)</f>
        <v>0</v>
      </c>
      <c r="JD97" s="1098">
        <f>IF(JD$9=$N97,#REF!,0)</f>
        <v>0</v>
      </c>
      <c r="JE97" s="1098">
        <f>IF(JE$9=$N97,#REF!,0)</f>
        <v>0</v>
      </c>
      <c r="JF97" s="1098">
        <f>IF(JF$9=$N97,#REF!,0)</f>
        <v>0</v>
      </c>
      <c r="JG97" s="1098">
        <f>IF(JG$9=$N97,#REF!,0)</f>
        <v>0</v>
      </c>
      <c r="JH97" s="1098">
        <f>IF(JH$9=$N97,#REF!,0)</f>
        <v>0</v>
      </c>
      <c r="JI97" s="1098">
        <f>IF(JI$9=$N97,#REF!,0)</f>
        <v>0</v>
      </c>
      <c r="JJ97" s="1098">
        <f>IF(JJ$9=$N97,#REF!,0)</f>
        <v>0</v>
      </c>
      <c r="JK97" s="1098">
        <f>IF(JK$9=$N97,#REF!,0)</f>
        <v>0</v>
      </c>
      <c r="JL97" s="1098">
        <f>IF(JL$9=$N97,#REF!,0)</f>
        <v>0</v>
      </c>
      <c r="JM97" s="1098">
        <f>IF(JM$9=$N97,#REF!,0)</f>
        <v>0</v>
      </c>
      <c r="JN97" s="1098">
        <f>IF(JN$9=$N97,#REF!,0)</f>
        <v>0</v>
      </c>
      <c r="JO97" s="1098">
        <f>IF(JO$9=$N97,#REF!,0)</f>
        <v>0</v>
      </c>
      <c r="JP97" s="1098">
        <f>IF(JP$9=$N97,#REF!,0)</f>
        <v>0</v>
      </c>
      <c r="JQ97" s="1098">
        <f>IF(JQ$9=$N97,#REF!,0)</f>
        <v>0</v>
      </c>
      <c r="JR97" s="1098">
        <f>IF(JR$9=$N97,#REF!,0)</f>
        <v>0</v>
      </c>
      <c r="JS97" s="1098">
        <f>IF(JS$9=$N97,#REF!,0)</f>
        <v>0</v>
      </c>
      <c r="JT97" s="1098">
        <f>IF(JT$9=$N97,#REF!,0)</f>
        <v>0</v>
      </c>
      <c r="JU97" s="1098">
        <f>IF(JU$9=$N97,#REF!,0)</f>
        <v>0</v>
      </c>
      <c r="JV97" s="1098">
        <f>IF(JV$9=$N97,#REF!,0)</f>
        <v>0</v>
      </c>
      <c r="JW97" s="1098">
        <f>IF(JW$9=$N97,#REF!,0)</f>
        <v>0</v>
      </c>
      <c r="JX97" s="681"/>
      <c r="JZ97" s="681">
        <f t="shared" si="310"/>
        <v>0</v>
      </c>
      <c r="KA97" s="681">
        <f t="shared" si="310"/>
        <v>0</v>
      </c>
      <c r="KB97" s="681">
        <f t="shared" si="310"/>
        <v>0</v>
      </c>
      <c r="KC97" s="681">
        <f t="shared" si="310"/>
        <v>0</v>
      </c>
      <c r="KD97" s="681">
        <f t="shared" si="310"/>
        <v>0</v>
      </c>
      <c r="KE97" s="681">
        <f t="shared" si="310"/>
        <v>0</v>
      </c>
      <c r="KF97" s="681">
        <f t="shared" si="310"/>
        <v>0</v>
      </c>
      <c r="KG97" s="681">
        <f t="shared" si="310"/>
        <v>0</v>
      </c>
      <c r="KH97" s="681">
        <f t="shared" si="310"/>
        <v>0</v>
      </c>
      <c r="KI97" s="681">
        <f t="shared" si="310"/>
        <v>0</v>
      </c>
      <c r="KJ97" s="681">
        <f t="shared" si="310"/>
        <v>0</v>
      </c>
      <c r="KN97" s="1098">
        <f t="shared" si="308"/>
        <v>0</v>
      </c>
      <c r="KO97" s="1098">
        <f t="shared" si="308"/>
        <v>0</v>
      </c>
      <c r="KP97" s="1098">
        <f t="shared" si="308"/>
        <v>0</v>
      </c>
      <c r="KQ97" s="1098">
        <f t="shared" si="308"/>
        <v>0</v>
      </c>
      <c r="KR97" s="1098">
        <f t="shared" si="308"/>
        <v>0</v>
      </c>
      <c r="KS97" s="1098">
        <f t="shared" si="308"/>
        <v>0</v>
      </c>
      <c r="KT97" s="1098">
        <f t="shared" si="308"/>
        <v>0</v>
      </c>
      <c r="KU97" s="1098">
        <f t="shared" si="308"/>
        <v>0</v>
      </c>
      <c r="KV97" s="1098">
        <f t="shared" si="308"/>
        <v>0</v>
      </c>
      <c r="KW97" s="1098">
        <f t="shared" si="308"/>
        <v>0</v>
      </c>
      <c r="KX97" s="1098">
        <f t="shared" si="308"/>
        <v>0</v>
      </c>
      <c r="KY97" s="1098">
        <f t="shared" si="308"/>
        <v>0</v>
      </c>
      <c r="KZ97" s="1098">
        <f t="shared" si="308"/>
        <v>0</v>
      </c>
      <c r="LA97" s="1098">
        <f t="shared" si="308"/>
        <v>0</v>
      </c>
      <c r="LB97" s="1098">
        <f t="shared" si="308"/>
        <v>0</v>
      </c>
      <c r="LC97" s="1098">
        <f t="shared" si="308"/>
        <v>0</v>
      </c>
      <c r="LD97" s="1098">
        <f t="shared" si="307"/>
        <v>0</v>
      </c>
      <c r="LE97" s="1098">
        <f t="shared" si="307"/>
        <v>0</v>
      </c>
      <c r="LF97" s="1098">
        <f t="shared" si="307"/>
        <v>0</v>
      </c>
      <c r="LG97" s="1098">
        <f t="shared" si="307"/>
        <v>0</v>
      </c>
      <c r="LH97" s="1098">
        <f t="shared" si="307"/>
        <v>0</v>
      </c>
      <c r="LI97" s="1098">
        <f t="shared" si="307"/>
        <v>0</v>
      </c>
      <c r="LJ97" s="1098">
        <f t="shared" si="307"/>
        <v>0</v>
      </c>
      <c r="LK97" s="1098">
        <f t="shared" si="307"/>
        <v>0</v>
      </c>
      <c r="LL97" s="1098">
        <f t="shared" si="307"/>
        <v>0</v>
      </c>
      <c r="LM97" s="1098">
        <f t="shared" si="307"/>
        <v>0</v>
      </c>
      <c r="LN97" s="1098">
        <f t="shared" si="307"/>
        <v>0</v>
      </c>
      <c r="LO97" s="1098">
        <f t="shared" si="307"/>
        <v>0</v>
      </c>
      <c r="LP97" s="1098">
        <f t="shared" si="307"/>
        <v>0</v>
      </c>
      <c r="LQ97" s="1098">
        <f t="shared" si="307"/>
        <v>0</v>
      </c>
      <c r="LR97" s="1098">
        <f t="shared" si="306"/>
        <v>0</v>
      </c>
      <c r="LS97" s="1098">
        <f t="shared" si="180"/>
        <v>0</v>
      </c>
    </row>
    <row r="98" spans="1:331" ht="20.100000000000001" hidden="1" customHeight="1" x14ac:dyDescent="0.35">
      <c r="A98" s="685"/>
      <c r="B98" s="1147"/>
      <c r="C98" s="1224"/>
      <c r="D98" s="1147"/>
      <c r="E98" s="1147"/>
      <c r="F98" s="1147"/>
      <c r="G98" s="1147"/>
      <c r="H98" s="1147"/>
      <c r="I98" s="1147"/>
      <c r="J98" s="1147" t="s">
        <v>194</v>
      </c>
      <c r="K98" s="1253"/>
      <c r="L98" s="889"/>
      <c r="M98" s="1388"/>
      <c r="N98" s="889">
        <v>4231</v>
      </c>
      <c r="O98" s="1256" t="s">
        <v>788</v>
      </c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635"/>
      <c r="AJ98" s="31"/>
      <c r="AK98" s="31"/>
      <c r="AL98" s="31"/>
      <c r="AM98" s="31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31"/>
      <c r="BA98" s="31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  <c r="CO98" s="54"/>
      <c r="CP98" s="54"/>
      <c r="CQ98" s="54"/>
      <c r="CR98" s="54"/>
      <c r="CS98" s="54"/>
      <c r="CT98" s="54"/>
      <c r="CU98" s="54"/>
      <c r="CV98" s="54"/>
      <c r="CW98" s="54"/>
      <c r="CX98" s="54"/>
      <c r="CY98" s="54"/>
      <c r="CZ98" s="121"/>
      <c r="DA98" s="121"/>
      <c r="DB98" s="54">
        <v>0</v>
      </c>
      <c r="DC98" s="121">
        <v>0</v>
      </c>
      <c r="DD98" s="121">
        <f t="shared" si="309"/>
        <v>0</v>
      </c>
      <c r="DE98" s="121">
        <f t="shared" si="236"/>
        <v>0</v>
      </c>
      <c r="DF98" s="121"/>
      <c r="DG98" s="121">
        <v>0</v>
      </c>
      <c r="DH98" s="54">
        <v>0</v>
      </c>
      <c r="DI98" s="121">
        <f t="shared" si="237"/>
        <v>0</v>
      </c>
      <c r="DJ98" s="54">
        <f>(DK98-DG98)</f>
        <v>2500</v>
      </c>
      <c r="DK98" s="121">
        <v>2500</v>
      </c>
      <c r="DL98" s="121">
        <f t="shared" si="238"/>
        <v>0</v>
      </c>
      <c r="DM98" s="54">
        <f>(DN98-DK98)</f>
        <v>-2500</v>
      </c>
      <c r="DN98" s="121">
        <v>0</v>
      </c>
      <c r="DO98" s="121"/>
      <c r="DP98" s="121">
        <f t="shared" si="239"/>
        <v>0</v>
      </c>
      <c r="DQ98" s="121">
        <f>(DR98-DN98)</f>
        <v>0</v>
      </c>
      <c r="DR98" s="121">
        <v>0</v>
      </c>
      <c r="DS98" s="121"/>
      <c r="DT98" s="121">
        <f t="shared" si="270"/>
        <v>0</v>
      </c>
      <c r="DU98" s="121">
        <f>(DV98-DR98)</f>
        <v>0</v>
      </c>
      <c r="DV98" s="121"/>
      <c r="DW98" s="121">
        <v>0</v>
      </c>
      <c r="DX98" s="121"/>
      <c r="DY98" s="121"/>
      <c r="DZ98" s="121">
        <v>0</v>
      </c>
      <c r="EA98" s="121">
        <v>0</v>
      </c>
      <c r="EB98" s="121">
        <v>0</v>
      </c>
      <c r="EC98" s="121">
        <f t="shared" si="220"/>
        <v>0</v>
      </c>
      <c r="ED98" s="121">
        <f>(EE98-EA98)</f>
        <v>0</v>
      </c>
      <c r="EE98" s="121">
        <v>0</v>
      </c>
      <c r="EF98" s="121">
        <v>0</v>
      </c>
      <c r="EG98" s="121">
        <f t="shared" si="221"/>
        <v>0</v>
      </c>
      <c r="EH98" s="121" t="e">
        <f>(#REF!-EE98)</f>
        <v>#REF!</v>
      </c>
      <c r="EI98" s="121">
        <f>IFERROR(#REF!/DZ98*100,)</f>
        <v>0</v>
      </c>
      <c r="EJ98" s="121">
        <f>IFERROR(#REF!/#REF!*100,)</f>
        <v>0</v>
      </c>
      <c r="EK98" s="121"/>
      <c r="EL98" s="121"/>
      <c r="EM98" s="121"/>
      <c r="EN98" s="121"/>
      <c r="EO98" s="121"/>
      <c r="EP98" s="121"/>
      <c r="EQ98" s="121"/>
      <c r="ER98" s="121"/>
      <c r="ES98" s="146">
        <f t="shared" si="222"/>
        <v>0</v>
      </c>
      <c r="EX98" s="739">
        <f>IF(EX$9=$K98,#REF!,0)</f>
        <v>0</v>
      </c>
      <c r="EY98" s="739">
        <f>IF(EY$9=$K98,#REF!,0)</f>
        <v>0</v>
      </c>
      <c r="EZ98" s="739">
        <f>IF(EZ$9=$K98,#REF!,0)</f>
        <v>0</v>
      </c>
      <c r="FA98" s="739">
        <f>IF(FA$9=$K98,#REF!,0)</f>
        <v>0</v>
      </c>
      <c r="FB98" s="739">
        <f>IF(FB$9=$K98,#REF!,0)</f>
        <v>0</v>
      </c>
      <c r="FC98" s="739">
        <f>IF(FC$9=$K98,#REF!,0)</f>
        <v>0</v>
      </c>
      <c r="FD98" s="739">
        <f>IF(FD$9=$K98,#REF!,0)</f>
        <v>0</v>
      </c>
      <c r="FE98" s="739">
        <f>IF(FE$9=$K98,#REF!,0)</f>
        <v>0</v>
      </c>
      <c r="FF98" s="739">
        <f>IF(FF$9=$K98,#REF!,0)</f>
        <v>0</v>
      </c>
      <c r="FG98" s="739">
        <f>IF(FG$9=$K98,#REF!,0)</f>
        <v>0</v>
      </c>
      <c r="FH98" s="739">
        <f>IF(FH$9=$K98,#REF!,0)</f>
        <v>0</v>
      </c>
      <c r="FI98" s="739">
        <f>IF(FI$9=$K98,#REF!,0)</f>
        <v>0</v>
      </c>
      <c r="FJ98" s="739">
        <f>IF(FJ$9=$K98,#REF!,0)</f>
        <v>0</v>
      </c>
      <c r="FK98" s="739">
        <f>IF(FK$9=$K98,#REF!,0)</f>
        <v>0</v>
      </c>
      <c r="FL98" s="739">
        <f>IF(FL$9=$K98,#REF!,0)</f>
        <v>0</v>
      </c>
      <c r="FM98" s="739">
        <f>IF(FM$9=$K98,#REF!,0)</f>
        <v>0</v>
      </c>
      <c r="FN98" s="739">
        <f>IF(FN$9=$K98,#REF!,0)</f>
        <v>0</v>
      </c>
      <c r="FO98" s="739">
        <f>IF(FO$9=$K98,#REF!,0)</f>
        <v>0</v>
      </c>
      <c r="FP98" s="739">
        <f>IF(FP$9=$K98,#REF!,0)</f>
        <v>0</v>
      </c>
      <c r="FQ98" s="739">
        <f>IF(FQ$9=$K98,#REF!,0)</f>
        <v>0</v>
      </c>
      <c r="FU98" s="739">
        <f t="shared" si="295"/>
        <v>0</v>
      </c>
      <c r="FV98" s="739">
        <f t="shared" si="295"/>
        <v>0</v>
      </c>
      <c r="FW98" s="739">
        <f t="shared" si="295"/>
        <v>0</v>
      </c>
      <c r="FX98" s="739">
        <f t="shared" si="295"/>
        <v>0</v>
      </c>
      <c r="FY98" s="739">
        <f t="shared" si="295"/>
        <v>0</v>
      </c>
      <c r="FZ98" s="739">
        <f t="shared" si="295"/>
        <v>0</v>
      </c>
      <c r="GA98" s="739">
        <f t="shared" si="295"/>
        <v>0</v>
      </c>
      <c r="GB98" s="739">
        <f t="shared" si="295"/>
        <v>0</v>
      </c>
      <c r="GC98" s="739">
        <f t="shared" si="295"/>
        <v>0</v>
      </c>
      <c r="GD98" s="739">
        <f t="shared" si="295"/>
        <v>0</v>
      </c>
      <c r="GE98" s="739">
        <f t="shared" si="296"/>
        <v>0</v>
      </c>
      <c r="GF98" s="739">
        <f t="shared" si="296"/>
        <v>0</v>
      </c>
      <c r="GG98" s="739">
        <f t="shared" si="296"/>
        <v>0</v>
      </c>
      <c r="GH98" s="739">
        <f t="shared" si="296"/>
        <v>0</v>
      </c>
      <c r="GI98" s="739">
        <f t="shared" si="296"/>
        <v>0</v>
      </c>
      <c r="GJ98" s="739">
        <f t="shared" si="296"/>
        <v>0</v>
      </c>
      <c r="GK98" s="739">
        <f t="shared" si="296"/>
        <v>0</v>
      </c>
      <c r="GL98" s="739">
        <f t="shared" si="296"/>
        <v>0</v>
      </c>
      <c r="GM98" s="739">
        <f t="shared" si="296"/>
        <v>0</v>
      </c>
      <c r="GN98" s="739">
        <f t="shared" si="296"/>
        <v>0</v>
      </c>
      <c r="GQ98" s="1098">
        <f>IF(GQ$9=$N98,#REF!,0)</f>
        <v>0</v>
      </c>
      <c r="GR98" s="1098">
        <f>IF(GR$9=$N98,#REF!,0)</f>
        <v>0</v>
      </c>
      <c r="GS98" s="1098">
        <f>IF(GS$9=$N98,#REF!,0)</f>
        <v>0</v>
      </c>
      <c r="GT98" s="1098">
        <f>IF(GT$9=$N98,#REF!,0)</f>
        <v>0</v>
      </c>
      <c r="GU98" s="1098">
        <f>IF(GU$9=$N98,#REF!,0)</f>
        <v>0</v>
      </c>
      <c r="GV98" s="1098">
        <f>IF(GV$9=$N98,#REF!,0)</f>
        <v>0</v>
      </c>
      <c r="GW98" s="1098">
        <f>IF(GW$9=$N98,#REF!,0)</f>
        <v>0</v>
      </c>
      <c r="GX98" s="1098">
        <f>IF(GX$9=$N98,#REF!,0)</f>
        <v>0</v>
      </c>
      <c r="GY98" s="1098">
        <f>IF(GY$9=$N98,#REF!,0)</f>
        <v>0</v>
      </c>
      <c r="GZ98" s="1098">
        <f>IF(GZ$9=$N98,#REF!,0)</f>
        <v>0</v>
      </c>
      <c r="HA98" s="1098">
        <f>IF(HA$9=$N98,#REF!,0)</f>
        <v>0</v>
      </c>
      <c r="HB98" s="1098">
        <f>IF(HB$9=$N98,#REF!,0)</f>
        <v>0</v>
      </c>
      <c r="HC98" s="1098">
        <f>IF(HC$9=$N98,#REF!,0)</f>
        <v>0</v>
      </c>
      <c r="HD98" s="1098">
        <f>IF(HD$9=$N98,#REF!,0)</f>
        <v>0</v>
      </c>
      <c r="HE98" s="1098">
        <f>IF(HE$9=$N98,#REF!,0)</f>
        <v>0</v>
      </c>
      <c r="HF98" s="1098">
        <f>IF(HF$9=$N98,#REF!,0)</f>
        <v>0</v>
      </c>
      <c r="HG98" s="1098">
        <f>IF(HG$9=$N98,#REF!,0)</f>
        <v>0</v>
      </c>
      <c r="HH98" s="1098">
        <f>IF(HH$9=$N98,#REF!,0)</f>
        <v>0</v>
      </c>
      <c r="HI98" s="1098">
        <f>IF(HI$9=$N98,#REF!,0)</f>
        <v>0</v>
      </c>
      <c r="HJ98" s="1098">
        <f>IF(HJ$9=$N98,#REF!,0)</f>
        <v>0</v>
      </c>
      <c r="HK98" s="1098">
        <f>IF(HK$9=$N98,#REF!,0)</f>
        <v>0</v>
      </c>
      <c r="HL98" s="1098">
        <f>IF(HL$9=$N98,#REF!,0)</f>
        <v>0</v>
      </c>
      <c r="HM98" s="1098">
        <f>IF(HM$9=$N98,#REF!,0)</f>
        <v>0</v>
      </c>
      <c r="HN98" s="1098">
        <f>IF(HN$9=$N98,#REF!,0)</f>
        <v>0</v>
      </c>
      <c r="HO98" s="1098">
        <f>IF(HO$9=$N98,#REF!,0)</f>
        <v>0</v>
      </c>
      <c r="HP98" s="1098">
        <f>IF(HP$9=$N98,#REF!,0)</f>
        <v>0</v>
      </c>
      <c r="HQ98" s="1098">
        <f>IF(HQ$9=$N98,#REF!,0)</f>
        <v>0</v>
      </c>
      <c r="HR98" s="1098">
        <f>IF(HR$9=$N98,#REF!,0)</f>
        <v>0</v>
      </c>
      <c r="HS98" s="1098">
        <f>IF(HS$9=$N98,#REF!,0)</f>
        <v>0</v>
      </c>
      <c r="HT98" s="1098">
        <f>IF(HT$9=$N98,#REF!,0)</f>
        <v>0</v>
      </c>
      <c r="HU98" s="1098">
        <f>IF(HU$9=$N98,#REF!,0)</f>
        <v>0</v>
      </c>
      <c r="HV98" s="1098">
        <f>IF(HV$9=$N98,#REF!,0)</f>
        <v>0</v>
      </c>
      <c r="HW98" s="1098">
        <f>IF(HW$9=$N98,#REF!,0)</f>
        <v>0</v>
      </c>
      <c r="HX98" s="1098">
        <f>IF(HX$9=$N98,#REF!,0)</f>
        <v>0</v>
      </c>
      <c r="HY98" s="1098">
        <f>IF(HY$9=$N98,#REF!,0)</f>
        <v>0</v>
      </c>
      <c r="HZ98" s="1098">
        <f>IF(HZ$9=$N98,#REF!,0)</f>
        <v>0</v>
      </c>
      <c r="IA98" s="1098">
        <f>IF(IA$9=$N98,#REF!,0)</f>
        <v>0</v>
      </c>
      <c r="IB98" s="1098">
        <f>IF(IB$9=$N98,#REF!,0)</f>
        <v>0</v>
      </c>
      <c r="IC98" s="1098">
        <f>IF(IC$9=$N98,#REF!,0)</f>
        <v>0</v>
      </c>
      <c r="ID98" s="1098">
        <f>IF(ID$9=$N98,#REF!,0)</f>
        <v>0</v>
      </c>
      <c r="IE98" s="1098">
        <f>IF(IE$9=$N98,#REF!,0)</f>
        <v>0</v>
      </c>
      <c r="IF98" s="1098">
        <f>IF(IF$9=$N98,#REF!,0)</f>
        <v>0</v>
      </c>
      <c r="IG98" s="1098">
        <f>IF(IG$9=$N98,#REF!,0)</f>
        <v>0</v>
      </c>
      <c r="IH98" s="1098">
        <f>IF(IH$9=$N98,#REF!,0)</f>
        <v>0</v>
      </c>
      <c r="II98" s="1098">
        <f>IF(II$9=$N98,#REF!,0)</f>
        <v>0</v>
      </c>
      <c r="IJ98" s="1098">
        <f>IF(IJ$9=$N98,#REF!,0)</f>
        <v>0</v>
      </c>
      <c r="IK98" s="1098">
        <f>IF(IK$9=$N98,#REF!,0)</f>
        <v>0</v>
      </c>
      <c r="IL98" s="1098">
        <f>IF(IL$9=$N98,#REF!,0)</f>
        <v>0</v>
      </c>
      <c r="IM98" s="1098">
        <f>IF(IM$9=$N98,#REF!,0)</f>
        <v>0</v>
      </c>
      <c r="IN98" s="1098">
        <f>IF(IN$9=$N98,#REF!,0)</f>
        <v>0</v>
      </c>
      <c r="IO98" s="1098">
        <f>IF(IO$9=$N98,#REF!,0)</f>
        <v>0</v>
      </c>
      <c r="IP98" s="1098">
        <f>IF(IP$9=$N98,#REF!,0)</f>
        <v>0</v>
      </c>
      <c r="IQ98" s="1098">
        <f>IF(IQ$9=$N98,#REF!,0)</f>
        <v>0</v>
      </c>
      <c r="IR98" s="1098">
        <f>IF(IR$9=$N98,#REF!,0)</f>
        <v>0</v>
      </c>
      <c r="IS98" s="1098">
        <f>IF(IS$9=$N98,#REF!,0)</f>
        <v>0</v>
      </c>
      <c r="IT98" s="1098">
        <f>IF(IT$9=$N98,#REF!,0)</f>
        <v>0</v>
      </c>
      <c r="IU98" s="1098">
        <f>IF(IU$9=$N98,#REF!,0)</f>
        <v>0</v>
      </c>
      <c r="IV98" s="1098">
        <f>IF(IV$9=$N98,#REF!,0)</f>
        <v>0</v>
      </c>
      <c r="IW98" s="1098">
        <f>IF(IW$9=$N98,#REF!,0)</f>
        <v>0</v>
      </c>
      <c r="IX98" s="1098">
        <f>IF(IX$9=$N98,#REF!,0)</f>
        <v>0</v>
      </c>
      <c r="IY98" s="1098">
        <f>IF(IY$9=$N98,#REF!,0)</f>
        <v>0</v>
      </c>
      <c r="IZ98" s="1098">
        <f>IF(IZ$9=$N98,#REF!,0)</f>
        <v>0</v>
      </c>
      <c r="JA98" s="1098">
        <f>IF(JA$9=$N98,#REF!,0)</f>
        <v>0</v>
      </c>
      <c r="JB98" s="1098">
        <f>IF(JB$9=$N98,#REF!,0)</f>
        <v>0</v>
      </c>
      <c r="JC98" s="1098">
        <f>IF(JC$9=$N98,#REF!,0)</f>
        <v>0</v>
      </c>
      <c r="JD98" s="1098">
        <f>IF(JD$9=$N98,#REF!,0)</f>
        <v>0</v>
      </c>
      <c r="JE98" s="1098">
        <f>IF(JE$9=$N98,#REF!,0)</f>
        <v>0</v>
      </c>
      <c r="JF98" s="1098">
        <f>IF(JF$9=$N98,#REF!,0)</f>
        <v>0</v>
      </c>
      <c r="JG98" s="1098">
        <f>IF(JG$9=$N98,#REF!,0)</f>
        <v>0</v>
      </c>
      <c r="JH98" s="1098">
        <f>IF(JH$9=$N98,#REF!,0)</f>
        <v>0</v>
      </c>
      <c r="JI98" s="1098">
        <f>IF(JI$9=$N98,#REF!,0)</f>
        <v>0</v>
      </c>
      <c r="JJ98" s="1098">
        <f>IF(JJ$9=$N98,#REF!,0)</f>
        <v>0</v>
      </c>
      <c r="JK98" s="1098">
        <f>IF(JK$9=$N98,#REF!,0)</f>
        <v>0</v>
      </c>
      <c r="JL98" s="1098">
        <f>IF(JL$9=$N98,#REF!,0)</f>
        <v>0</v>
      </c>
      <c r="JM98" s="1098">
        <f>IF(JM$9=$N98,#REF!,0)</f>
        <v>0</v>
      </c>
      <c r="JN98" s="1098" t="e">
        <f>IF(JN$9=$N98,#REF!,0)</f>
        <v>#REF!</v>
      </c>
      <c r="JO98" s="1098">
        <f>IF(JO$9=$N98,#REF!,0)</f>
        <v>0</v>
      </c>
      <c r="JP98" s="1098">
        <f>IF(JP$9=$N98,#REF!,0)</f>
        <v>0</v>
      </c>
      <c r="JQ98" s="1098">
        <f>IF(JQ$9=$N98,#REF!,0)</f>
        <v>0</v>
      </c>
      <c r="JR98" s="1098">
        <f>IF(JR$9=$N98,#REF!,0)</f>
        <v>0</v>
      </c>
      <c r="JS98" s="1098">
        <f>IF(JS$9=$N98,#REF!,0)</f>
        <v>0</v>
      </c>
      <c r="JT98" s="1098">
        <f>IF(JT$9=$N98,#REF!,0)</f>
        <v>0</v>
      </c>
      <c r="JU98" s="1098">
        <f>IF(JU$9=$N98,#REF!,0)</f>
        <v>0</v>
      </c>
      <c r="JV98" s="1098">
        <f>IF(JV$9=$N98,#REF!,0)</f>
        <v>0</v>
      </c>
      <c r="JW98" s="1098">
        <f>IF(JW$9=$N98,#REF!,0)</f>
        <v>0</v>
      </c>
      <c r="JX98" s="681"/>
      <c r="JZ98" s="681">
        <f t="shared" si="310"/>
        <v>0</v>
      </c>
      <c r="KA98" s="681">
        <f t="shared" si="310"/>
        <v>0</v>
      </c>
      <c r="KB98" s="681">
        <f t="shared" si="310"/>
        <v>0</v>
      </c>
      <c r="KC98" s="681">
        <f t="shared" si="310"/>
        <v>0</v>
      </c>
      <c r="KD98" s="681">
        <f t="shared" si="310"/>
        <v>0</v>
      </c>
      <c r="KE98" s="681">
        <f t="shared" si="310"/>
        <v>0</v>
      </c>
      <c r="KF98" s="681">
        <f t="shared" si="310"/>
        <v>0</v>
      </c>
      <c r="KG98" s="681">
        <f t="shared" si="310"/>
        <v>0</v>
      </c>
      <c r="KH98" s="681">
        <f t="shared" si="310"/>
        <v>0</v>
      </c>
      <c r="KI98" s="681">
        <f t="shared" si="310"/>
        <v>0</v>
      </c>
      <c r="KJ98" s="681">
        <f t="shared" si="310"/>
        <v>0</v>
      </c>
      <c r="KN98" s="1098">
        <f t="shared" si="308"/>
        <v>0</v>
      </c>
      <c r="KO98" s="1098">
        <f t="shared" si="308"/>
        <v>0</v>
      </c>
      <c r="KP98" s="1098">
        <f t="shared" si="308"/>
        <v>0</v>
      </c>
      <c r="KQ98" s="1098">
        <f t="shared" si="308"/>
        <v>0</v>
      </c>
      <c r="KR98" s="1098">
        <f t="shared" si="308"/>
        <v>0</v>
      </c>
      <c r="KS98" s="1098">
        <f t="shared" si="308"/>
        <v>0</v>
      </c>
      <c r="KT98" s="1098">
        <f t="shared" si="308"/>
        <v>0</v>
      </c>
      <c r="KU98" s="1098">
        <f t="shared" si="308"/>
        <v>0</v>
      </c>
      <c r="KV98" s="1098">
        <f t="shared" si="308"/>
        <v>0</v>
      </c>
      <c r="KW98" s="1098">
        <f t="shared" si="308"/>
        <v>0</v>
      </c>
      <c r="KX98" s="1098">
        <f t="shared" si="308"/>
        <v>0</v>
      </c>
      <c r="KY98" s="1098">
        <f t="shared" si="308"/>
        <v>0</v>
      </c>
      <c r="KZ98" s="1098">
        <f t="shared" si="308"/>
        <v>0</v>
      </c>
      <c r="LA98" s="1098">
        <f t="shared" si="308"/>
        <v>0</v>
      </c>
      <c r="LB98" s="1098">
        <f t="shared" si="308"/>
        <v>0</v>
      </c>
      <c r="LC98" s="1098">
        <f t="shared" si="308"/>
        <v>0</v>
      </c>
      <c r="LD98" s="1098">
        <f t="shared" si="307"/>
        <v>0</v>
      </c>
      <c r="LE98" s="1098">
        <f t="shared" si="307"/>
        <v>0</v>
      </c>
      <c r="LF98" s="1098">
        <f t="shared" si="307"/>
        <v>0</v>
      </c>
      <c r="LG98" s="1098">
        <f t="shared" si="307"/>
        <v>0</v>
      </c>
      <c r="LH98" s="1098">
        <f t="shared" si="307"/>
        <v>0</v>
      </c>
      <c r="LI98" s="1098">
        <f t="shared" si="307"/>
        <v>0</v>
      </c>
      <c r="LJ98" s="1098">
        <f t="shared" si="307"/>
        <v>0</v>
      </c>
      <c r="LK98" s="1098">
        <f t="shared" si="307"/>
        <v>0</v>
      </c>
      <c r="LL98" s="1098">
        <f t="shared" si="307"/>
        <v>0</v>
      </c>
      <c r="LM98" s="1098">
        <f t="shared" si="307"/>
        <v>0</v>
      </c>
      <c r="LN98" s="1098">
        <f t="shared" si="307"/>
        <v>0</v>
      </c>
      <c r="LO98" s="1098">
        <f t="shared" si="307"/>
        <v>0</v>
      </c>
      <c r="LP98" s="1098">
        <f t="shared" si="307"/>
        <v>0</v>
      </c>
      <c r="LQ98" s="1098">
        <f t="shared" si="307"/>
        <v>0</v>
      </c>
      <c r="LR98" s="1098">
        <f t="shared" si="306"/>
        <v>0</v>
      </c>
      <c r="LS98" s="1098">
        <f t="shared" si="180"/>
        <v>0</v>
      </c>
    </row>
    <row r="99" spans="1:331" ht="19.5" hidden="1" customHeight="1" x14ac:dyDescent="0.35">
      <c r="A99" s="685"/>
      <c r="B99" s="1147" t="s">
        <v>832</v>
      </c>
      <c r="C99" s="1224" t="s">
        <v>5</v>
      </c>
      <c r="D99" s="1147"/>
      <c r="E99" s="1147"/>
      <c r="F99" s="1147"/>
      <c r="G99" s="1147"/>
      <c r="H99" s="1147"/>
      <c r="I99" s="1147"/>
      <c r="J99" s="1147" t="s">
        <v>194</v>
      </c>
      <c r="K99" s="1253"/>
      <c r="L99" s="889"/>
      <c r="M99" s="1388">
        <v>423</v>
      </c>
      <c r="N99" s="1388" t="s">
        <v>86</v>
      </c>
      <c r="O99" s="1255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635"/>
      <c r="AJ99" s="31"/>
      <c r="AK99" s="31"/>
      <c r="AL99" s="31"/>
      <c r="AM99" s="31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31"/>
      <c r="BA99" s="31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  <c r="CK99" s="54"/>
      <c r="CL99" s="54"/>
      <c r="CM99" s="54"/>
      <c r="CN99" s="54"/>
      <c r="CO99" s="54"/>
      <c r="CP99" s="54"/>
      <c r="CQ99" s="54"/>
      <c r="CR99" s="54"/>
      <c r="CS99" s="54"/>
      <c r="CT99" s="54"/>
      <c r="CU99" s="54"/>
      <c r="CV99" s="54"/>
      <c r="CW99" s="54"/>
      <c r="CX99" s="54"/>
      <c r="CY99" s="54"/>
      <c r="CZ99" s="106"/>
      <c r="DA99" s="106"/>
      <c r="DB99" s="106">
        <f>SUM(DB100)</f>
        <v>0</v>
      </c>
      <c r="DC99" s="106">
        <f>SUM(DC100)</f>
        <v>0</v>
      </c>
      <c r="DD99" s="106">
        <f t="shared" si="309"/>
        <v>0</v>
      </c>
      <c r="DE99" s="106">
        <f t="shared" si="236"/>
        <v>0</v>
      </c>
      <c r="DF99" s="106">
        <f>SUM(DF100)</f>
        <v>0</v>
      </c>
      <c r="DG99" s="106">
        <f>SUM(DG100)</f>
        <v>0</v>
      </c>
      <c r="DH99" s="106">
        <f>SUM(DH100)</f>
        <v>0</v>
      </c>
      <c r="DI99" s="106">
        <f>IFERROR(DH99/DG99*100,)</f>
        <v>0</v>
      </c>
      <c r="DJ99" s="106">
        <f>SUM(DJ100)</f>
        <v>57500</v>
      </c>
      <c r="DK99" s="106">
        <f>SUM(DK100)</f>
        <v>57500</v>
      </c>
      <c r="DL99" s="106">
        <f t="shared" si="238"/>
        <v>0</v>
      </c>
      <c r="DM99" s="106">
        <f>SUM(DM100)</f>
        <v>-57500</v>
      </c>
      <c r="DN99" s="106">
        <f>SUM(DN100)</f>
        <v>0</v>
      </c>
      <c r="DO99" s="106">
        <f>SUM(DO100)</f>
        <v>0</v>
      </c>
      <c r="DP99" s="106">
        <f t="shared" si="239"/>
        <v>0</v>
      </c>
      <c r="DQ99" s="106">
        <f>SUM(DQ100)</f>
        <v>0</v>
      </c>
      <c r="DR99" s="106">
        <f>SUM(DR100)</f>
        <v>0</v>
      </c>
      <c r="DS99" s="106">
        <f>SUM(DS100)</f>
        <v>0</v>
      </c>
      <c r="DT99" s="106">
        <f t="shared" si="270"/>
        <v>0</v>
      </c>
      <c r="DU99" s="106">
        <f t="shared" ref="DU99:EB99" si="313">SUM(DU100)</f>
        <v>0</v>
      </c>
      <c r="DV99" s="106">
        <f t="shared" si="313"/>
        <v>0</v>
      </c>
      <c r="DW99" s="106">
        <f t="shared" si="313"/>
        <v>0</v>
      </c>
      <c r="DX99" s="106">
        <f t="shared" si="313"/>
        <v>0</v>
      </c>
      <c r="DY99" s="106">
        <f t="shared" si="313"/>
        <v>0</v>
      </c>
      <c r="DZ99" s="106">
        <f>SUM(DZ100)</f>
        <v>0</v>
      </c>
      <c r="EA99" s="106">
        <f t="shared" si="313"/>
        <v>0</v>
      </c>
      <c r="EB99" s="106">
        <f t="shared" si="313"/>
        <v>0</v>
      </c>
      <c r="EC99" s="106">
        <f t="shared" si="220"/>
        <v>0</v>
      </c>
      <c r="ED99" s="106">
        <f>SUM(ED100)</f>
        <v>0</v>
      </c>
      <c r="EE99" s="106">
        <f>SUM(EE100)</f>
        <v>0</v>
      </c>
      <c r="EF99" s="106">
        <f>SUM(EF100)</f>
        <v>0</v>
      </c>
      <c r="EG99" s="106">
        <f t="shared" si="221"/>
        <v>0</v>
      </c>
      <c r="EH99" s="106" t="e">
        <f>SUM(EH100)</f>
        <v>#REF!</v>
      </c>
      <c r="EI99" s="106">
        <f>IFERROR(#REF!/DZ99*100,)</f>
        <v>0</v>
      </c>
      <c r="EJ99" s="106">
        <f>IFERROR(#REF!/#REF!*100,)</f>
        <v>0</v>
      </c>
      <c r="EK99" s="106">
        <f t="shared" ref="EK99:EM99" si="314">SUM(EK100)</f>
        <v>0</v>
      </c>
      <c r="EL99" s="106">
        <f t="shared" si="314"/>
        <v>0</v>
      </c>
      <c r="EM99" s="106">
        <f t="shared" si="314"/>
        <v>0</v>
      </c>
      <c r="EN99" s="111"/>
      <c r="EO99" s="111"/>
      <c r="EP99" s="111"/>
      <c r="EQ99" s="111"/>
      <c r="ER99" s="111"/>
      <c r="ES99" s="146">
        <f t="shared" si="222"/>
        <v>0</v>
      </c>
      <c r="EX99" s="739">
        <f>IF(EX$9=$K99,#REF!,0)</f>
        <v>0</v>
      </c>
      <c r="EY99" s="739">
        <f>IF(EY$9=$K99,#REF!,0)</f>
        <v>0</v>
      </c>
      <c r="EZ99" s="739">
        <f>IF(EZ$9=$K99,#REF!,0)</f>
        <v>0</v>
      </c>
      <c r="FA99" s="739">
        <f>IF(FA$9=$K99,#REF!,0)</f>
        <v>0</v>
      </c>
      <c r="FB99" s="739">
        <f>IF(FB$9=$K99,#REF!,0)</f>
        <v>0</v>
      </c>
      <c r="FC99" s="739">
        <f>IF(FC$9=$K99,#REF!,0)</f>
        <v>0</v>
      </c>
      <c r="FD99" s="739">
        <f>IF(FD$9=$K99,#REF!,0)</f>
        <v>0</v>
      </c>
      <c r="FE99" s="739">
        <f>IF(FE$9=$K99,#REF!,0)</f>
        <v>0</v>
      </c>
      <c r="FF99" s="739">
        <f>IF(FF$9=$K99,#REF!,0)</f>
        <v>0</v>
      </c>
      <c r="FG99" s="739">
        <f>IF(FG$9=$K99,#REF!,0)</f>
        <v>0</v>
      </c>
      <c r="FH99" s="739">
        <f>IF(FH$9=$K99,#REF!,0)</f>
        <v>0</v>
      </c>
      <c r="FI99" s="739">
        <f>IF(FI$9=$K99,#REF!,0)</f>
        <v>0</v>
      </c>
      <c r="FJ99" s="739">
        <f>IF(FJ$9=$K99,#REF!,0)</f>
        <v>0</v>
      </c>
      <c r="FK99" s="739">
        <f>IF(FK$9=$K99,#REF!,0)</f>
        <v>0</v>
      </c>
      <c r="FL99" s="739">
        <f>IF(FL$9=$K99,#REF!,0)</f>
        <v>0</v>
      </c>
      <c r="FM99" s="739">
        <f>IF(FM$9=$K99,#REF!,0)</f>
        <v>0</v>
      </c>
      <c r="FN99" s="739">
        <f>IF(FN$9=$K99,#REF!,0)</f>
        <v>0</v>
      </c>
      <c r="FO99" s="739">
        <f>IF(FO$9=$K99,#REF!,0)</f>
        <v>0</v>
      </c>
      <c r="FP99" s="739">
        <f>IF(FP$9=$K99,#REF!,0)</f>
        <v>0</v>
      </c>
      <c r="FQ99" s="739">
        <f>IF(FQ$9=$K99,#REF!,0)</f>
        <v>0</v>
      </c>
      <c r="FU99" s="739">
        <f t="shared" si="295"/>
        <v>0</v>
      </c>
      <c r="FV99" s="739">
        <f t="shared" si="295"/>
        <v>0</v>
      </c>
      <c r="FW99" s="739">
        <f t="shared" si="295"/>
        <v>0</v>
      </c>
      <c r="FX99" s="739">
        <f t="shared" si="295"/>
        <v>0</v>
      </c>
      <c r="FY99" s="739">
        <f t="shared" si="295"/>
        <v>0</v>
      </c>
      <c r="FZ99" s="739">
        <f t="shared" si="295"/>
        <v>0</v>
      </c>
      <c r="GA99" s="739">
        <f t="shared" si="295"/>
        <v>0</v>
      </c>
      <c r="GB99" s="739">
        <f t="shared" si="295"/>
        <v>0</v>
      </c>
      <c r="GC99" s="739">
        <f t="shared" si="295"/>
        <v>0</v>
      </c>
      <c r="GD99" s="739">
        <f t="shared" si="295"/>
        <v>0</v>
      </c>
      <c r="GE99" s="739">
        <f t="shared" si="296"/>
        <v>0</v>
      </c>
      <c r="GF99" s="739">
        <f t="shared" si="296"/>
        <v>0</v>
      </c>
      <c r="GG99" s="739">
        <f t="shared" si="296"/>
        <v>0</v>
      </c>
      <c r="GH99" s="739">
        <f t="shared" si="296"/>
        <v>0</v>
      </c>
      <c r="GI99" s="739">
        <f t="shared" si="296"/>
        <v>0</v>
      </c>
      <c r="GJ99" s="739">
        <f t="shared" si="296"/>
        <v>0</v>
      </c>
      <c r="GK99" s="739">
        <f t="shared" si="296"/>
        <v>0</v>
      </c>
      <c r="GL99" s="739">
        <f t="shared" si="296"/>
        <v>0</v>
      </c>
      <c r="GM99" s="739">
        <f t="shared" si="296"/>
        <v>0</v>
      </c>
      <c r="GN99" s="739">
        <f t="shared" si="296"/>
        <v>0</v>
      </c>
      <c r="GQ99" s="1098">
        <f>IF(GQ$9=$N99,#REF!,0)</f>
        <v>0</v>
      </c>
      <c r="GR99" s="1098">
        <f>IF(GR$9=$N99,#REF!,0)</f>
        <v>0</v>
      </c>
      <c r="GS99" s="1098">
        <f>IF(GS$9=$N99,#REF!,0)</f>
        <v>0</v>
      </c>
      <c r="GT99" s="1098">
        <f>IF(GT$9=$N99,#REF!,0)</f>
        <v>0</v>
      </c>
      <c r="GU99" s="1098">
        <f>IF(GU$9=$N99,#REF!,0)</f>
        <v>0</v>
      </c>
      <c r="GV99" s="1098">
        <f>IF(GV$9=$N99,#REF!,0)</f>
        <v>0</v>
      </c>
      <c r="GW99" s="1098">
        <f>IF(GW$9=$N99,#REF!,0)</f>
        <v>0</v>
      </c>
      <c r="GX99" s="1098">
        <f>IF(GX$9=$N99,#REF!,0)</f>
        <v>0</v>
      </c>
      <c r="GY99" s="1098">
        <f>IF(GY$9=$N99,#REF!,0)</f>
        <v>0</v>
      </c>
      <c r="GZ99" s="1098">
        <f>IF(GZ$9=$N99,#REF!,0)</f>
        <v>0</v>
      </c>
      <c r="HA99" s="1098">
        <f>IF(HA$9=$N99,#REF!,0)</f>
        <v>0</v>
      </c>
      <c r="HB99" s="1098">
        <f>IF(HB$9=$N99,#REF!,0)</f>
        <v>0</v>
      </c>
      <c r="HC99" s="1098">
        <f>IF(HC$9=$N99,#REF!,0)</f>
        <v>0</v>
      </c>
      <c r="HD99" s="1098">
        <f>IF(HD$9=$N99,#REF!,0)</f>
        <v>0</v>
      </c>
      <c r="HE99" s="1098">
        <f>IF(HE$9=$N99,#REF!,0)</f>
        <v>0</v>
      </c>
      <c r="HF99" s="1098">
        <f>IF(HF$9=$N99,#REF!,0)</f>
        <v>0</v>
      </c>
      <c r="HG99" s="1098">
        <f>IF(HG$9=$N99,#REF!,0)</f>
        <v>0</v>
      </c>
      <c r="HH99" s="1098">
        <f>IF(HH$9=$N99,#REF!,0)</f>
        <v>0</v>
      </c>
      <c r="HI99" s="1098">
        <f>IF(HI$9=$N99,#REF!,0)</f>
        <v>0</v>
      </c>
      <c r="HJ99" s="1098">
        <f>IF(HJ$9=$N99,#REF!,0)</f>
        <v>0</v>
      </c>
      <c r="HK99" s="1098">
        <f>IF(HK$9=$N99,#REF!,0)</f>
        <v>0</v>
      </c>
      <c r="HL99" s="1098">
        <f>IF(HL$9=$N99,#REF!,0)</f>
        <v>0</v>
      </c>
      <c r="HM99" s="1098">
        <f>IF(HM$9=$N99,#REF!,0)</f>
        <v>0</v>
      </c>
      <c r="HN99" s="1098">
        <f>IF(HN$9=$N99,#REF!,0)</f>
        <v>0</v>
      </c>
      <c r="HO99" s="1098">
        <f>IF(HO$9=$N99,#REF!,0)</f>
        <v>0</v>
      </c>
      <c r="HP99" s="1098">
        <f>IF(HP$9=$N99,#REF!,0)</f>
        <v>0</v>
      </c>
      <c r="HQ99" s="1098">
        <f>IF(HQ$9=$N99,#REF!,0)</f>
        <v>0</v>
      </c>
      <c r="HR99" s="1098">
        <f>IF(HR$9=$N99,#REF!,0)</f>
        <v>0</v>
      </c>
      <c r="HS99" s="1098">
        <f>IF(HS$9=$N99,#REF!,0)</f>
        <v>0</v>
      </c>
      <c r="HT99" s="1098">
        <f>IF(HT$9=$N99,#REF!,0)</f>
        <v>0</v>
      </c>
      <c r="HU99" s="1098">
        <f>IF(HU$9=$N99,#REF!,0)</f>
        <v>0</v>
      </c>
      <c r="HV99" s="1098">
        <f>IF(HV$9=$N99,#REF!,0)</f>
        <v>0</v>
      </c>
      <c r="HW99" s="1098">
        <f>IF(HW$9=$N99,#REF!,0)</f>
        <v>0</v>
      </c>
      <c r="HX99" s="1098">
        <f>IF(HX$9=$N99,#REF!,0)</f>
        <v>0</v>
      </c>
      <c r="HY99" s="1098">
        <f>IF(HY$9=$N99,#REF!,0)</f>
        <v>0</v>
      </c>
      <c r="HZ99" s="1098">
        <f>IF(HZ$9=$N99,#REF!,0)</f>
        <v>0</v>
      </c>
      <c r="IA99" s="1098">
        <f>IF(IA$9=$N99,#REF!,0)</f>
        <v>0</v>
      </c>
      <c r="IB99" s="1098">
        <f>IF(IB$9=$N99,#REF!,0)</f>
        <v>0</v>
      </c>
      <c r="IC99" s="1098">
        <f>IF(IC$9=$N99,#REF!,0)</f>
        <v>0</v>
      </c>
      <c r="ID99" s="1098">
        <f>IF(ID$9=$N99,#REF!,0)</f>
        <v>0</v>
      </c>
      <c r="IE99" s="1098">
        <f>IF(IE$9=$N99,#REF!,0)</f>
        <v>0</v>
      </c>
      <c r="IF99" s="1098">
        <f>IF(IF$9=$N99,#REF!,0)</f>
        <v>0</v>
      </c>
      <c r="IG99" s="1098">
        <f>IF(IG$9=$N99,#REF!,0)</f>
        <v>0</v>
      </c>
      <c r="IH99" s="1098">
        <f>IF(IH$9=$N99,#REF!,0)</f>
        <v>0</v>
      </c>
      <c r="II99" s="1098">
        <f>IF(II$9=$N99,#REF!,0)</f>
        <v>0</v>
      </c>
      <c r="IJ99" s="1098">
        <f>IF(IJ$9=$N99,#REF!,0)</f>
        <v>0</v>
      </c>
      <c r="IK99" s="1098">
        <f>IF(IK$9=$N99,#REF!,0)</f>
        <v>0</v>
      </c>
      <c r="IL99" s="1098">
        <f>IF(IL$9=$N99,#REF!,0)</f>
        <v>0</v>
      </c>
      <c r="IM99" s="1098">
        <f>IF(IM$9=$N99,#REF!,0)</f>
        <v>0</v>
      </c>
      <c r="IN99" s="1098">
        <f>IF(IN$9=$N99,#REF!,0)</f>
        <v>0</v>
      </c>
      <c r="IO99" s="1098">
        <f>IF(IO$9=$N99,#REF!,0)</f>
        <v>0</v>
      </c>
      <c r="IP99" s="1098">
        <f>IF(IP$9=$N99,#REF!,0)</f>
        <v>0</v>
      </c>
      <c r="IQ99" s="1098">
        <f>IF(IQ$9=$N99,#REF!,0)</f>
        <v>0</v>
      </c>
      <c r="IR99" s="1098">
        <f>IF(IR$9=$N99,#REF!,0)</f>
        <v>0</v>
      </c>
      <c r="IS99" s="1098">
        <f>IF(IS$9=$N99,#REF!,0)</f>
        <v>0</v>
      </c>
      <c r="IT99" s="1098">
        <f>IF(IT$9=$N99,#REF!,0)</f>
        <v>0</v>
      </c>
      <c r="IU99" s="1098">
        <f>IF(IU$9=$N99,#REF!,0)</f>
        <v>0</v>
      </c>
      <c r="IV99" s="1098">
        <f>IF(IV$9=$N99,#REF!,0)</f>
        <v>0</v>
      </c>
      <c r="IW99" s="1098">
        <f>IF(IW$9=$N99,#REF!,0)</f>
        <v>0</v>
      </c>
      <c r="IX99" s="1098">
        <f>IF(IX$9=$N99,#REF!,0)</f>
        <v>0</v>
      </c>
      <c r="IY99" s="1098">
        <f>IF(IY$9=$N99,#REF!,0)</f>
        <v>0</v>
      </c>
      <c r="IZ99" s="1098">
        <f>IF(IZ$9=$N99,#REF!,0)</f>
        <v>0</v>
      </c>
      <c r="JA99" s="1098">
        <f>IF(JA$9=$N99,#REF!,0)</f>
        <v>0</v>
      </c>
      <c r="JB99" s="1098">
        <f>IF(JB$9=$N99,#REF!,0)</f>
        <v>0</v>
      </c>
      <c r="JC99" s="1098">
        <f>IF(JC$9=$N99,#REF!,0)</f>
        <v>0</v>
      </c>
      <c r="JD99" s="1098">
        <f>IF(JD$9=$N99,#REF!,0)</f>
        <v>0</v>
      </c>
      <c r="JE99" s="1098">
        <f>IF(JE$9=$N99,#REF!,0)</f>
        <v>0</v>
      </c>
      <c r="JF99" s="1098">
        <f>IF(JF$9=$N99,#REF!,0)</f>
        <v>0</v>
      </c>
      <c r="JG99" s="1098">
        <f>IF(JG$9=$N99,#REF!,0)</f>
        <v>0</v>
      </c>
      <c r="JH99" s="1098">
        <f>IF(JH$9=$N99,#REF!,0)</f>
        <v>0</v>
      </c>
      <c r="JI99" s="1098">
        <f>IF(JI$9=$N99,#REF!,0)</f>
        <v>0</v>
      </c>
      <c r="JJ99" s="1098">
        <f>IF(JJ$9=$N99,#REF!,0)</f>
        <v>0</v>
      </c>
      <c r="JK99" s="1098">
        <f>IF(JK$9=$N99,#REF!,0)</f>
        <v>0</v>
      </c>
      <c r="JL99" s="1098">
        <f>IF(JL$9=$N99,#REF!,0)</f>
        <v>0</v>
      </c>
      <c r="JM99" s="1098">
        <f>IF(JM$9=$N99,#REF!,0)</f>
        <v>0</v>
      </c>
      <c r="JN99" s="1098">
        <f>IF(JN$9=$N99,#REF!,0)</f>
        <v>0</v>
      </c>
      <c r="JO99" s="1098">
        <f>IF(JO$9=$N99,#REF!,0)</f>
        <v>0</v>
      </c>
      <c r="JP99" s="1098">
        <f>IF(JP$9=$N99,#REF!,0)</f>
        <v>0</v>
      </c>
      <c r="JQ99" s="1098">
        <f>IF(JQ$9=$N99,#REF!,0)</f>
        <v>0</v>
      </c>
      <c r="JR99" s="1098">
        <f>IF(JR$9=$N99,#REF!,0)</f>
        <v>0</v>
      </c>
      <c r="JS99" s="1098">
        <f>IF(JS$9=$N99,#REF!,0)</f>
        <v>0</v>
      </c>
      <c r="JT99" s="1098">
        <f>IF(JT$9=$N99,#REF!,0)</f>
        <v>0</v>
      </c>
      <c r="JU99" s="1098">
        <f>IF(JU$9=$N99,#REF!,0)</f>
        <v>0</v>
      </c>
      <c r="JV99" s="1098">
        <f>IF(JV$9=$N99,#REF!,0)</f>
        <v>0</v>
      </c>
      <c r="JW99" s="1098">
        <f>IF(JW$9=$N99,#REF!,0)</f>
        <v>0</v>
      </c>
      <c r="JX99" s="681"/>
      <c r="JZ99" s="681">
        <f t="shared" si="310"/>
        <v>0</v>
      </c>
      <c r="KA99" s="681">
        <f t="shared" si="310"/>
        <v>0</v>
      </c>
      <c r="KB99" s="681">
        <f t="shared" si="310"/>
        <v>0</v>
      </c>
      <c r="KC99" s="681">
        <f t="shared" si="310"/>
        <v>0</v>
      </c>
      <c r="KD99" s="681">
        <f t="shared" si="310"/>
        <v>0</v>
      </c>
      <c r="KE99" s="681">
        <f t="shared" si="310"/>
        <v>0</v>
      </c>
      <c r="KF99" s="681">
        <f t="shared" si="310"/>
        <v>0</v>
      </c>
      <c r="KG99" s="681">
        <f t="shared" si="310"/>
        <v>0</v>
      </c>
      <c r="KH99" s="681">
        <f t="shared" si="310"/>
        <v>0</v>
      </c>
      <c r="KI99" s="681">
        <f t="shared" si="310"/>
        <v>0</v>
      </c>
      <c r="KJ99" s="681">
        <f t="shared" si="310"/>
        <v>0</v>
      </c>
      <c r="KN99" s="1098">
        <f t="shared" si="308"/>
        <v>0</v>
      </c>
      <c r="KO99" s="1098">
        <f t="shared" si="308"/>
        <v>0</v>
      </c>
      <c r="KP99" s="1098">
        <f t="shared" si="308"/>
        <v>0</v>
      </c>
      <c r="KQ99" s="1098">
        <f t="shared" si="308"/>
        <v>0</v>
      </c>
      <c r="KR99" s="1098">
        <f t="shared" si="308"/>
        <v>0</v>
      </c>
      <c r="KS99" s="1098">
        <f t="shared" si="308"/>
        <v>0</v>
      </c>
      <c r="KT99" s="1098">
        <f t="shared" si="308"/>
        <v>0</v>
      </c>
      <c r="KU99" s="1098">
        <f t="shared" si="308"/>
        <v>0</v>
      </c>
      <c r="KV99" s="1098">
        <f t="shared" si="308"/>
        <v>0</v>
      </c>
      <c r="KW99" s="1098">
        <f t="shared" si="308"/>
        <v>0</v>
      </c>
      <c r="KX99" s="1098">
        <f t="shared" si="308"/>
        <v>0</v>
      </c>
      <c r="KY99" s="1098">
        <f t="shared" si="308"/>
        <v>0</v>
      </c>
      <c r="KZ99" s="1098">
        <f t="shared" si="308"/>
        <v>0</v>
      </c>
      <c r="LA99" s="1098">
        <f t="shared" si="308"/>
        <v>0</v>
      </c>
      <c r="LB99" s="1098">
        <f t="shared" si="308"/>
        <v>0</v>
      </c>
      <c r="LC99" s="1098">
        <f t="shared" si="308"/>
        <v>0</v>
      </c>
      <c r="LD99" s="1098">
        <f t="shared" si="307"/>
        <v>0</v>
      </c>
      <c r="LE99" s="1098">
        <f t="shared" si="307"/>
        <v>0</v>
      </c>
      <c r="LF99" s="1098">
        <f t="shared" si="307"/>
        <v>0</v>
      </c>
      <c r="LG99" s="1098">
        <f t="shared" si="307"/>
        <v>0</v>
      </c>
      <c r="LH99" s="1098">
        <f t="shared" si="307"/>
        <v>0</v>
      </c>
      <c r="LI99" s="1098">
        <f t="shared" si="307"/>
        <v>0</v>
      </c>
      <c r="LJ99" s="1098">
        <f t="shared" si="307"/>
        <v>0</v>
      </c>
      <c r="LK99" s="1098">
        <f t="shared" si="307"/>
        <v>0</v>
      </c>
      <c r="LL99" s="1098">
        <f t="shared" si="307"/>
        <v>0</v>
      </c>
      <c r="LM99" s="1098">
        <f t="shared" si="307"/>
        <v>0</v>
      </c>
      <c r="LN99" s="1098">
        <f t="shared" si="307"/>
        <v>0</v>
      </c>
      <c r="LO99" s="1098">
        <f t="shared" si="307"/>
        <v>0</v>
      </c>
      <c r="LP99" s="1098">
        <f t="shared" si="307"/>
        <v>0</v>
      </c>
      <c r="LQ99" s="1098">
        <f t="shared" si="307"/>
        <v>0</v>
      </c>
      <c r="LR99" s="1098">
        <f t="shared" si="306"/>
        <v>0</v>
      </c>
      <c r="LS99" s="1098">
        <f t="shared" si="180"/>
        <v>0</v>
      </c>
    </row>
    <row r="100" spans="1:331" ht="20.100000000000001" hidden="1" customHeight="1" x14ac:dyDescent="0.35">
      <c r="A100" s="685"/>
      <c r="B100" s="1147"/>
      <c r="C100" s="1224"/>
      <c r="D100" s="1147"/>
      <c r="E100" s="1147"/>
      <c r="F100" s="1147"/>
      <c r="G100" s="1147"/>
      <c r="H100" s="1147"/>
      <c r="I100" s="1147"/>
      <c r="J100" s="1147" t="s">
        <v>194</v>
      </c>
      <c r="K100" s="1253"/>
      <c r="L100" s="889"/>
      <c r="M100" s="1388"/>
      <c r="N100" s="889">
        <v>4231</v>
      </c>
      <c r="O100" s="1256" t="s">
        <v>788</v>
      </c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635"/>
      <c r="AJ100" s="31"/>
      <c r="AK100" s="31"/>
      <c r="AL100" s="31"/>
      <c r="AM100" s="31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31"/>
      <c r="BA100" s="31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4"/>
      <c r="CM100" s="54"/>
      <c r="CN100" s="54"/>
      <c r="CO100" s="54"/>
      <c r="CP100" s="54"/>
      <c r="CQ100" s="54"/>
      <c r="CR100" s="54"/>
      <c r="CS100" s="54"/>
      <c r="CT100" s="54"/>
      <c r="CU100" s="54"/>
      <c r="CV100" s="54"/>
      <c r="CW100" s="54"/>
      <c r="CX100" s="54"/>
      <c r="CY100" s="54"/>
      <c r="CZ100" s="121"/>
      <c r="DA100" s="121"/>
      <c r="DB100" s="54">
        <v>0</v>
      </c>
      <c r="DC100" s="121">
        <v>0</v>
      </c>
      <c r="DD100" s="121">
        <f t="shared" si="309"/>
        <v>0</v>
      </c>
      <c r="DE100" s="121">
        <f t="shared" si="236"/>
        <v>0</v>
      </c>
      <c r="DF100" s="121"/>
      <c r="DG100" s="121">
        <v>0</v>
      </c>
      <c r="DH100" s="54">
        <v>0</v>
      </c>
      <c r="DI100" s="121">
        <f>IFERROR(DH100/DG100*100,)</f>
        <v>0</v>
      </c>
      <c r="DJ100" s="54">
        <f>(DK100-DG100)</f>
        <v>57500</v>
      </c>
      <c r="DK100" s="121">
        <v>57500</v>
      </c>
      <c r="DL100" s="121">
        <f t="shared" si="238"/>
        <v>0</v>
      </c>
      <c r="DM100" s="54">
        <f>(DN100-DK100)</f>
        <v>-57500</v>
      </c>
      <c r="DN100" s="121">
        <v>0</v>
      </c>
      <c r="DO100" s="121"/>
      <c r="DP100" s="121">
        <f t="shared" si="239"/>
        <v>0</v>
      </c>
      <c r="DQ100" s="121">
        <f>(DR100-DN100)</f>
        <v>0</v>
      </c>
      <c r="DR100" s="121">
        <v>0</v>
      </c>
      <c r="DS100" s="121"/>
      <c r="DT100" s="121">
        <f t="shared" si="270"/>
        <v>0</v>
      </c>
      <c r="DU100" s="121">
        <f>(DV100-DR100)</f>
        <v>0</v>
      </c>
      <c r="DV100" s="121"/>
      <c r="DW100" s="121">
        <v>0</v>
      </c>
      <c r="DX100" s="121"/>
      <c r="DY100" s="121"/>
      <c r="DZ100" s="121">
        <v>0</v>
      </c>
      <c r="EA100" s="121">
        <v>0</v>
      </c>
      <c r="EB100" s="121">
        <v>0</v>
      </c>
      <c r="EC100" s="121">
        <f t="shared" si="220"/>
        <v>0</v>
      </c>
      <c r="ED100" s="121">
        <f>(EE100-EA100)</f>
        <v>0</v>
      </c>
      <c r="EE100" s="121">
        <v>0</v>
      </c>
      <c r="EF100" s="121">
        <v>0</v>
      </c>
      <c r="EG100" s="121">
        <f t="shared" si="221"/>
        <v>0</v>
      </c>
      <c r="EH100" s="121" t="e">
        <f>(#REF!-EE100)</f>
        <v>#REF!</v>
      </c>
      <c r="EI100" s="121">
        <f>IFERROR(#REF!/DZ100*100,)</f>
        <v>0</v>
      </c>
      <c r="EJ100" s="121">
        <f>IFERROR(#REF!/#REF!*100,)</f>
        <v>0</v>
      </c>
      <c r="EK100" s="121"/>
      <c r="EL100" s="121"/>
      <c r="EM100" s="121"/>
      <c r="EN100" s="121"/>
      <c r="EO100" s="121"/>
      <c r="EP100" s="121"/>
      <c r="EQ100" s="121"/>
      <c r="ER100" s="121"/>
      <c r="ES100" s="146">
        <f t="shared" si="222"/>
        <v>0</v>
      </c>
      <c r="EX100" s="739">
        <f>IF(EX$9=$K100,#REF!,0)</f>
        <v>0</v>
      </c>
      <c r="EY100" s="739">
        <f>IF(EY$9=$K100,#REF!,0)</f>
        <v>0</v>
      </c>
      <c r="EZ100" s="739">
        <f>IF(EZ$9=$K100,#REF!,0)</f>
        <v>0</v>
      </c>
      <c r="FA100" s="739">
        <f>IF(FA$9=$K100,#REF!,0)</f>
        <v>0</v>
      </c>
      <c r="FB100" s="739">
        <f>IF(FB$9=$K100,#REF!,0)</f>
        <v>0</v>
      </c>
      <c r="FC100" s="739">
        <f>IF(FC$9=$K100,#REF!,0)</f>
        <v>0</v>
      </c>
      <c r="FD100" s="739">
        <f>IF(FD$9=$K100,#REF!,0)</f>
        <v>0</v>
      </c>
      <c r="FE100" s="739">
        <f>IF(FE$9=$K100,#REF!,0)</f>
        <v>0</v>
      </c>
      <c r="FF100" s="739">
        <f>IF(FF$9=$K100,#REF!,0)</f>
        <v>0</v>
      </c>
      <c r="FG100" s="739">
        <f>IF(FG$9=$K100,#REF!,0)</f>
        <v>0</v>
      </c>
      <c r="FH100" s="739">
        <f>IF(FH$9=$K100,#REF!,0)</f>
        <v>0</v>
      </c>
      <c r="FI100" s="739">
        <f>IF(FI$9=$K100,#REF!,0)</f>
        <v>0</v>
      </c>
      <c r="FJ100" s="739">
        <f>IF(FJ$9=$K100,#REF!,0)</f>
        <v>0</v>
      </c>
      <c r="FK100" s="739">
        <f>IF(FK$9=$K100,#REF!,0)</f>
        <v>0</v>
      </c>
      <c r="FL100" s="739">
        <f>IF(FL$9=$K100,#REF!,0)</f>
        <v>0</v>
      </c>
      <c r="FM100" s="739">
        <f>IF(FM$9=$K100,#REF!,0)</f>
        <v>0</v>
      </c>
      <c r="FN100" s="739">
        <f>IF(FN$9=$K100,#REF!,0)</f>
        <v>0</v>
      </c>
      <c r="FO100" s="739">
        <f>IF(FO$9=$K100,#REF!,0)</f>
        <v>0</v>
      </c>
      <c r="FP100" s="739">
        <f>IF(FP$9=$K100,#REF!,0)</f>
        <v>0</v>
      </c>
      <c r="FQ100" s="739">
        <f>IF(FQ$9=$K100,#REF!,0)</f>
        <v>0</v>
      </c>
      <c r="FU100" s="739">
        <f t="shared" si="295"/>
        <v>0</v>
      </c>
      <c r="FV100" s="739">
        <f t="shared" si="295"/>
        <v>0</v>
      </c>
      <c r="FW100" s="739">
        <f t="shared" si="295"/>
        <v>0</v>
      </c>
      <c r="FX100" s="739">
        <f t="shared" si="295"/>
        <v>0</v>
      </c>
      <c r="FY100" s="739">
        <f t="shared" si="295"/>
        <v>0</v>
      </c>
      <c r="FZ100" s="739">
        <f t="shared" si="295"/>
        <v>0</v>
      </c>
      <c r="GA100" s="739">
        <f t="shared" si="295"/>
        <v>0</v>
      </c>
      <c r="GB100" s="739">
        <f t="shared" si="295"/>
        <v>0</v>
      </c>
      <c r="GC100" s="739">
        <f t="shared" si="295"/>
        <v>0</v>
      </c>
      <c r="GD100" s="739">
        <f t="shared" si="295"/>
        <v>0</v>
      </c>
      <c r="GE100" s="739">
        <f t="shared" si="296"/>
        <v>0</v>
      </c>
      <c r="GF100" s="739">
        <f t="shared" si="296"/>
        <v>0</v>
      </c>
      <c r="GG100" s="739">
        <f t="shared" si="296"/>
        <v>0</v>
      </c>
      <c r="GH100" s="739">
        <f t="shared" si="296"/>
        <v>0</v>
      </c>
      <c r="GI100" s="739">
        <f t="shared" si="296"/>
        <v>0</v>
      </c>
      <c r="GJ100" s="739">
        <f t="shared" si="296"/>
        <v>0</v>
      </c>
      <c r="GK100" s="739">
        <f t="shared" si="296"/>
        <v>0</v>
      </c>
      <c r="GL100" s="739">
        <f t="shared" si="296"/>
        <v>0</v>
      </c>
      <c r="GM100" s="739">
        <f t="shared" si="296"/>
        <v>0</v>
      </c>
      <c r="GN100" s="739">
        <f t="shared" si="296"/>
        <v>0</v>
      </c>
      <c r="GQ100" s="1098">
        <f>IF(GQ$9=$N100,#REF!,0)</f>
        <v>0</v>
      </c>
      <c r="GR100" s="1098">
        <f>IF(GR$9=$N100,#REF!,0)</f>
        <v>0</v>
      </c>
      <c r="GS100" s="1098">
        <f>IF(GS$9=$N100,#REF!,0)</f>
        <v>0</v>
      </c>
      <c r="GT100" s="1098">
        <f>IF(GT$9=$N100,#REF!,0)</f>
        <v>0</v>
      </c>
      <c r="GU100" s="1098">
        <f>IF(GU$9=$N100,#REF!,0)</f>
        <v>0</v>
      </c>
      <c r="GV100" s="1098">
        <f>IF(GV$9=$N100,#REF!,0)</f>
        <v>0</v>
      </c>
      <c r="GW100" s="1098">
        <f>IF(GW$9=$N100,#REF!,0)</f>
        <v>0</v>
      </c>
      <c r="GX100" s="1098">
        <f>IF(GX$9=$N100,#REF!,0)</f>
        <v>0</v>
      </c>
      <c r="GY100" s="1098">
        <f>IF(GY$9=$N100,#REF!,0)</f>
        <v>0</v>
      </c>
      <c r="GZ100" s="1098">
        <f>IF(GZ$9=$N100,#REF!,0)</f>
        <v>0</v>
      </c>
      <c r="HA100" s="1098">
        <f>IF(HA$9=$N100,#REF!,0)</f>
        <v>0</v>
      </c>
      <c r="HB100" s="1098">
        <f>IF(HB$9=$N100,#REF!,0)</f>
        <v>0</v>
      </c>
      <c r="HC100" s="1098">
        <f>IF(HC$9=$N100,#REF!,0)</f>
        <v>0</v>
      </c>
      <c r="HD100" s="1098">
        <f>IF(HD$9=$N100,#REF!,0)</f>
        <v>0</v>
      </c>
      <c r="HE100" s="1098">
        <f>IF(HE$9=$N100,#REF!,0)</f>
        <v>0</v>
      </c>
      <c r="HF100" s="1098">
        <f>IF(HF$9=$N100,#REF!,0)</f>
        <v>0</v>
      </c>
      <c r="HG100" s="1098">
        <f>IF(HG$9=$N100,#REF!,0)</f>
        <v>0</v>
      </c>
      <c r="HH100" s="1098">
        <f>IF(HH$9=$N100,#REF!,0)</f>
        <v>0</v>
      </c>
      <c r="HI100" s="1098">
        <f>IF(HI$9=$N100,#REF!,0)</f>
        <v>0</v>
      </c>
      <c r="HJ100" s="1098">
        <f>IF(HJ$9=$N100,#REF!,0)</f>
        <v>0</v>
      </c>
      <c r="HK100" s="1098">
        <f>IF(HK$9=$N100,#REF!,0)</f>
        <v>0</v>
      </c>
      <c r="HL100" s="1098">
        <f>IF(HL$9=$N100,#REF!,0)</f>
        <v>0</v>
      </c>
      <c r="HM100" s="1098">
        <f>IF(HM$9=$N100,#REF!,0)</f>
        <v>0</v>
      </c>
      <c r="HN100" s="1098">
        <f>IF(HN$9=$N100,#REF!,0)</f>
        <v>0</v>
      </c>
      <c r="HO100" s="1098">
        <f>IF(HO$9=$N100,#REF!,0)</f>
        <v>0</v>
      </c>
      <c r="HP100" s="1098">
        <f>IF(HP$9=$N100,#REF!,0)</f>
        <v>0</v>
      </c>
      <c r="HQ100" s="1098">
        <f>IF(HQ$9=$N100,#REF!,0)</f>
        <v>0</v>
      </c>
      <c r="HR100" s="1098">
        <f>IF(HR$9=$N100,#REF!,0)</f>
        <v>0</v>
      </c>
      <c r="HS100" s="1098">
        <f>IF(HS$9=$N100,#REF!,0)</f>
        <v>0</v>
      </c>
      <c r="HT100" s="1098">
        <f>IF(HT$9=$N100,#REF!,0)</f>
        <v>0</v>
      </c>
      <c r="HU100" s="1098">
        <f>IF(HU$9=$N100,#REF!,0)</f>
        <v>0</v>
      </c>
      <c r="HV100" s="1098">
        <f>IF(HV$9=$N100,#REF!,0)</f>
        <v>0</v>
      </c>
      <c r="HW100" s="1098">
        <f>IF(HW$9=$N100,#REF!,0)</f>
        <v>0</v>
      </c>
      <c r="HX100" s="1098">
        <f>IF(HX$9=$N100,#REF!,0)</f>
        <v>0</v>
      </c>
      <c r="HY100" s="1098">
        <f>IF(HY$9=$N100,#REF!,0)</f>
        <v>0</v>
      </c>
      <c r="HZ100" s="1098">
        <f>IF(HZ$9=$N100,#REF!,0)</f>
        <v>0</v>
      </c>
      <c r="IA100" s="1098">
        <f>IF(IA$9=$N100,#REF!,0)</f>
        <v>0</v>
      </c>
      <c r="IB100" s="1098">
        <f>IF(IB$9=$N100,#REF!,0)</f>
        <v>0</v>
      </c>
      <c r="IC100" s="1098">
        <f>IF(IC$9=$N100,#REF!,0)</f>
        <v>0</v>
      </c>
      <c r="ID100" s="1098">
        <f>IF(ID$9=$N100,#REF!,0)</f>
        <v>0</v>
      </c>
      <c r="IE100" s="1098">
        <f>IF(IE$9=$N100,#REF!,0)</f>
        <v>0</v>
      </c>
      <c r="IF100" s="1098">
        <f>IF(IF$9=$N100,#REF!,0)</f>
        <v>0</v>
      </c>
      <c r="IG100" s="1098">
        <f>IF(IG$9=$N100,#REF!,0)</f>
        <v>0</v>
      </c>
      <c r="IH100" s="1098">
        <f>IF(IH$9=$N100,#REF!,0)</f>
        <v>0</v>
      </c>
      <c r="II100" s="1098">
        <f>IF(II$9=$N100,#REF!,0)</f>
        <v>0</v>
      </c>
      <c r="IJ100" s="1098">
        <f>IF(IJ$9=$N100,#REF!,0)</f>
        <v>0</v>
      </c>
      <c r="IK100" s="1098">
        <f>IF(IK$9=$N100,#REF!,0)</f>
        <v>0</v>
      </c>
      <c r="IL100" s="1098">
        <f>IF(IL$9=$N100,#REF!,0)</f>
        <v>0</v>
      </c>
      <c r="IM100" s="1098">
        <f>IF(IM$9=$N100,#REF!,0)</f>
        <v>0</v>
      </c>
      <c r="IN100" s="1098">
        <f>IF(IN$9=$N100,#REF!,0)</f>
        <v>0</v>
      </c>
      <c r="IO100" s="1098">
        <f>IF(IO$9=$N100,#REF!,0)</f>
        <v>0</v>
      </c>
      <c r="IP100" s="1098">
        <f>IF(IP$9=$N100,#REF!,0)</f>
        <v>0</v>
      </c>
      <c r="IQ100" s="1098">
        <f>IF(IQ$9=$N100,#REF!,0)</f>
        <v>0</v>
      </c>
      <c r="IR100" s="1098">
        <f>IF(IR$9=$N100,#REF!,0)</f>
        <v>0</v>
      </c>
      <c r="IS100" s="1098">
        <f>IF(IS$9=$N100,#REF!,0)</f>
        <v>0</v>
      </c>
      <c r="IT100" s="1098">
        <f>IF(IT$9=$N100,#REF!,0)</f>
        <v>0</v>
      </c>
      <c r="IU100" s="1098">
        <f>IF(IU$9=$N100,#REF!,0)</f>
        <v>0</v>
      </c>
      <c r="IV100" s="1098">
        <f>IF(IV$9=$N100,#REF!,0)</f>
        <v>0</v>
      </c>
      <c r="IW100" s="1098">
        <f>IF(IW$9=$N100,#REF!,0)</f>
        <v>0</v>
      </c>
      <c r="IX100" s="1098">
        <f>IF(IX$9=$N100,#REF!,0)</f>
        <v>0</v>
      </c>
      <c r="IY100" s="1098">
        <f>IF(IY$9=$N100,#REF!,0)</f>
        <v>0</v>
      </c>
      <c r="IZ100" s="1098">
        <f>IF(IZ$9=$N100,#REF!,0)</f>
        <v>0</v>
      </c>
      <c r="JA100" s="1098">
        <f>IF(JA$9=$N100,#REF!,0)</f>
        <v>0</v>
      </c>
      <c r="JB100" s="1098">
        <f>IF(JB$9=$N100,#REF!,0)</f>
        <v>0</v>
      </c>
      <c r="JC100" s="1098">
        <f>IF(JC$9=$N100,#REF!,0)</f>
        <v>0</v>
      </c>
      <c r="JD100" s="1098">
        <f>IF(JD$9=$N100,#REF!,0)</f>
        <v>0</v>
      </c>
      <c r="JE100" s="1098">
        <f>IF(JE$9=$N100,#REF!,0)</f>
        <v>0</v>
      </c>
      <c r="JF100" s="1098">
        <f>IF(JF$9=$N100,#REF!,0)</f>
        <v>0</v>
      </c>
      <c r="JG100" s="1098">
        <f>IF(JG$9=$N100,#REF!,0)</f>
        <v>0</v>
      </c>
      <c r="JH100" s="1098">
        <f>IF(JH$9=$N100,#REF!,0)</f>
        <v>0</v>
      </c>
      <c r="JI100" s="1098">
        <f>IF(JI$9=$N100,#REF!,0)</f>
        <v>0</v>
      </c>
      <c r="JJ100" s="1098">
        <f>IF(JJ$9=$N100,#REF!,0)</f>
        <v>0</v>
      </c>
      <c r="JK100" s="1098">
        <f>IF(JK$9=$N100,#REF!,0)</f>
        <v>0</v>
      </c>
      <c r="JL100" s="1098">
        <f>IF(JL$9=$N100,#REF!,0)</f>
        <v>0</v>
      </c>
      <c r="JM100" s="1098">
        <f>IF(JM$9=$N100,#REF!,0)</f>
        <v>0</v>
      </c>
      <c r="JN100" s="1098" t="e">
        <f>IF(JN$9=$N100,#REF!,0)</f>
        <v>#REF!</v>
      </c>
      <c r="JO100" s="1098">
        <f>IF(JO$9=$N100,#REF!,0)</f>
        <v>0</v>
      </c>
      <c r="JP100" s="1098">
        <f>IF(JP$9=$N100,#REF!,0)</f>
        <v>0</v>
      </c>
      <c r="JQ100" s="1098">
        <f>IF(JQ$9=$N100,#REF!,0)</f>
        <v>0</v>
      </c>
      <c r="JR100" s="1098">
        <f>IF(JR$9=$N100,#REF!,0)</f>
        <v>0</v>
      </c>
      <c r="JS100" s="1098">
        <f>IF(JS$9=$N100,#REF!,0)</f>
        <v>0</v>
      </c>
      <c r="JT100" s="1098">
        <f>IF(JT$9=$N100,#REF!,0)</f>
        <v>0</v>
      </c>
      <c r="JU100" s="1098">
        <f>IF(JU$9=$N100,#REF!,0)</f>
        <v>0</v>
      </c>
      <c r="JV100" s="1098">
        <f>IF(JV$9=$N100,#REF!,0)</f>
        <v>0</v>
      </c>
      <c r="JW100" s="1098">
        <f>IF(JW$9=$N100,#REF!,0)</f>
        <v>0</v>
      </c>
      <c r="JX100" s="681"/>
      <c r="JZ100" s="681">
        <f t="shared" si="310"/>
        <v>0</v>
      </c>
      <c r="KA100" s="681">
        <f t="shared" si="310"/>
        <v>0</v>
      </c>
      <c r="KB100" s="681">
        <f t="shared" si="310"/>
        <v>0</v>
      </c>
      <c r="KC100" s="681">
        <f t="shared" si="310"/>
        <v>0</v>
      </c>
      <c r="KD100" s="681">
        <f t="shared" si="310"/>
        <v>0</v>
      </c>
      <c r="KE100" s="681">
        <f t="shared" si="310"/>
        <v>0</v>
      </c>
      <c r="KF100" s="681">
        <f t="shared" si="310"/>
        <v>0</v>
      </c>
      <c r="KG100" s="681">
        <f t="shared" si="310"/>
        <v>0</v>
      </c>
      <c r="KH100" s="681">
        <f t="shared" si="310"/>
        <v>0</v>
      </c>
      <c r="KI100" s="681">
        <f t="shared" si="310"/>
        <v>0</v>
      </c>
      <c r="KJ100" s="681">
        <f t="shared" si="310"/>
        <v>0</v>
      </c>
      <c r="KN100" s="1098">
        <f t="shared" si="308"/>
        <v>0</v>
      </c>
      <c r="KO100" s="1098">
        <f t="shared" si="308"/>
        <v>0</v>
      </c>
      <c r="KP100" s="1098">
        <f t="shared" si="308"/>
        <v>0</v>
      </c>
      <c r="KQ100" s="1098">
        <f t="shared" si="308"/>
        <v>0</v>
      </c>
      <c r="KR100" s="1098">
        <f t="shared" si="308"/>
        <v>0</v>
      </c>
      <c r="KS100" s="1098">
        <f t="shared" si="308"/>
        <v>0</v>
      </c>
      <c r="KT100" s="1098">
        <f t="shared" si="308"/>
        <v>0</v>
      </c>
      <c r="KU100" s="1098">
        <f t="shared" si="308"/>
        <v>0</v>
      </c>
      <c r="KV100" s="1098">
        <f t="shared" si="308"/>
        <v>0</v>
      </c>
      <c r="KW100" s="1098">
        <f t="shared" si="308"/>
        <v>0</v>
      </c>
      <c r="KX100" s="1098">
        <f t="shared" si="308"/>
        <v>0</v>
      </c>
      <c r="KY100" s="1098">
        <f t="shared" si="308"/>
        <v>0</v>
      </c>
      <c r="KZ100" s="1098">
        <f t="shared" si="308"/>
        <v>0</v>
      </c>
      <c r="LA100" s="1098">
        <f t="shared" si="308"/>
        <v>0</v>
      </c>
      <c r="LB100" s="1098">
        <f t="shared" si="308"/>
        <v>0</v>
      </c>
      <c r="LC100" s="1098">
        <f t="shared" si="308"/>
        <v>0</v>
      </c>
      <c r="LD100" s="1098">
        <f t="shared" si="307"/>
        <v>0</v>
      </c>
      <c r="LE100" s="1098">
        <f t="shared" si="307"/>
        <v>0</v>
      </c>
      <c r="LF100" s="1098">
        <f t="shared" si="307"/>
        <v>0</v>
      </c>
      <c r="LG100" s="1098">
        <f t="shared" si="307"/>
        <v>0</v>
      </c>
      <c r="LH100" s="1098">
        <f t="shared" si="307"/>
        <v>0</v>
      </c>
      <c r="LI100" s="1098">
        <f t="shared" si="307"/>
        <v>0</v>
      </c>
      <c r="LJ100" s="1098">
        <f t="shared" si="307"/>
        <v>0</v>
      </c>
      <c r="LK100" s="1098">
        <f t="shared" si="307"/>
        <v>0</v>
      </c>
      <c r="LL100" s="1098">
        <f t="shared" si="307"/>
        <v>0</v>
      </c>
      <c r="LM100" s="1098">
        <f t="shared" si="307"/>
        <v>0</v>
      </c>
      <c r="LN100" s="1098">
        <f t="shared" si="307"/>
        <v>0</v>
      </c>
      <c r="LO100" s="1098">
        <f t="shared" si="307"/>
        <v>0</v>
      </c>
      <c r="LP100" s="1098">
        <f t="shared" si="307"/>
        <v>0</v>
      </c>
      <c r="LQ100" s="1098">
        <f t="shared" si="307"/>
        <v>0</v>
      </c>
      <c r="LR100" s="1098">
        <f t="shared" si="306"/>
        <v>0</v>
      </c>
      <c r="LS100" s="1098">
        <f t="shared" si="180"/>
        <v>0</v>
      </c>
    </row>
    <row r="101" spans="1:331" s="680" customFormat="1" ht="20.100000000000001" hidden="1" customHeight="1" x14ac:dyDescent="0.35">
      <c r="A101" s="685"/>
      <c r="B101" s="1147" t="s">
        <v>604</v>
      </c>
      <c r="C101" s="1224" t="s">
        <v>9</v>
      </c>
      <c r="D101" s="1147"/>
      <c r="E101" s="1147"/>
      <c r="F101" s="1147"/>
      <c r="G101" s="1147"/>
      <c r="H101" s="1147"/>
      <c r="I101" s="1147"/>
      <c r="J101" s="1147" t="s">
        <v>194</v>
      </c>
      <c r="K101" s="1253"/>
      <c r="L101" s="889"/>
      <c r="M101" s="1389">
        <v>424</v>
      </c>
      <c r="N101" s="1389" t="s">
        <v>284</v>
      </c>
      <c r="O101" s="884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635"/>
      <c r="AJ101" s="31"/>
      <c r="AK101" s="31"/>
      <c r="AL101" s="31"/>
      <c r="AM101" s="31"/>
      <c r="AN101" s="54"/>
      <c r="AO101" s="54"/>
      <c r="AP101" s="54"/>
      <c r="AQ101" s="54"/>
      <c r="AR101" s="106">
        <f>SUM(AR102)</f>
        <v>0</v>
      </c>
      <c r="AS101" s="54"/>
      <c r="AT101" s="54"/>
      <c r="AU101" s="54"/>
      <c r="AV101" s="106">
        <f>SUM(AV102)</f>
        <v>0</v>
      </c>
      <c r="AW101" s="106"/>
      <c r="AX101" s="106"/>
      <c r="AY101" s="106">
        <f>SUM(AY102)</f>
        <v>2000</v>
      </c>
      <c r="AZ101" s="31"/>
      <c r="BA101" s="31"/>
      <c r="BB101" s="106">
        <f t="shared" ref="BB101:BK101" si="315">SUM(BB102)</f>
        <v>2000</v>
      </c>
      <c r="BC101" s="106">
        <f t="shared" si="315"/>
        <v>2000</v>
      </c>
      <c r="BD101" s="106">
        <f t="shared" si="315"/>
        <v>0</v>
      </c>
      <c r="BE101" s="106">
        <f t="shared" si="315"/>
        <v>0</v>
      </c>
      <c r="BF101" s="106">
        <f t="shared" si="315"/>
        <v>2000</v>
      </c>
      <c r="BG101" s="106">
        <f t="shared" si="315"/>
        <v>2000</v>
      </c>
      <c r="BH101" s="106">
        <f t="shared" si="315"/>
        <v>0</v>
      </c>
      <c r="BI101" s="106">
        <f>SUM(BI102)</f>
        <v>0</v>
      </c>
      <c r="BJ101" s="106">
        <f>SUM(BJ102)</f>
        <v>0</v>
      </c>
      <c r="BK101" s="106">
        <f t="shared" si="315"/>
        <v>0</v>
      </c>
      <c r="BL101" s="106">
        <f t="shared" ref="BL101:BL151" si="316">IFERROR(BK101/BJ101*100,)</f>
        <v>0</v>
      </c>
      <c r="BM101" s="106"/>
      <c r="BN101" s="106"/>
      <c r="BO101" s="106">
        <f>SUM(BO102)</f>
        <v>0</v>
      </c>
      <c r="BP101" s="106"/>
      <c r="BQ101" s="106"/>
      <c r="BR101" s="106">
        <f>SUM(BR102)</f>
        <v>0</v>
      </c>
      <c r="BS101" s="106">
        <f>SUM(BS102)</f>
        <v>0</v>
      </c>
      <c r="BT101" s="106">
        <f>SUM(BT102)</f>
        <v>0</v>
      </c>
      <c r="BU101" s="106">
        <f>SUM(BU102)</f>
        <v>1865.92</v>
      </c>
      <c r="BV101" s="106">
        <f>SUM(BV102)</f>
        <v>0</v>
      </c>
      <c r="BW101" s="106"/>
      <c r="BX101" s="106"/>
      <c r="BY101" s="106">
        <f>SUM(BY102)</f>
        <v>1865.92</v>
      </c>
      <c r="BZ101" s="106">
        <f>SUM(BZ102)</f>
        <v>1819.98</v>
      </c>
      <c r="CA101" s="106">
        <f t="shared" si="227"/>
        <v>90.998999999999995</v>
      </c>
      <c r="CB101" s="106">
        <f t="shared" si="228"/>
        <v>97.537943748928129</v>
      </c>
      <c r="CC101" s="106">
        <f>SUM(CC102)</f>
        <v>0</v>
      </c>
      <c r="CD101" s="106">
        <f>SUM(CD102)</f>
        <v>0</v>
      </c>
      <c r="CE101" s="106">
        <f>SUM(CE102)</f>
        <v>0</v>
      </c>
      <c r="CF101" s="106">
        <f>SUM(CF102)</f>
        <v>0</v>
      </c>
      <c r="CG101" s="106">
        <f t="shared" si="229"/>
        <v>0</v>
      </c>
      <c r="CH101" s="106">
        <f>SUM(CH102)</f>
        <v>0</v>
      </c>
      <c r="CI101" s="106">
        <f>SUM(CI102)</f>
        <v>0</v>
      </c>
      <c r="CJ101" s="106"/>
      <c r="CK101" s="106">
        <f t="shared" si="275"/>
        <v>0</v>
      </c>
      <c r="CL101" s="106">
        <f>SUM(CL102)</f>
        <v>0</v>
      </c>
      <c r="CM101" s="106">
        <f>SUM(CM102)</f>
        <v>0</v>
      </c>
      <c r="CN101" s="106"/>
      <c r="CO101" s="106">
        <f t="shared" si="276"/>
        <v>0</v>
      </c>
      <c r="CP101" s="106">
        <f>SUM(CP102)</f>
        <v>0</v>
      </c>
      <c r="CQ101" s="106">
        <f>SUM(CQ102)</f>
        <v>0</v>
      </c>
      <c r="CR101" s="106">
        <f>SUM(CR102)</f>
        <v>0</v>
      </c>
      <c r="CS101" s="106">
        <f t="shared" si="232"/>
        <v>0</v>
      </c>
      <c r="CT101" s="106">
        <f>SUM(CT102)</f>
        <v>0</v>
      </c>
      <c r="CU101" s="106">
        <f>SUM(CU102)</f>
        <v>0</v>
      </c>
      <c r="CV101" s="106">
        <f>SUM(CV102)</f>
        <v>0</v>
      </c>
      <c r="CW101" s="106">
        <f t="shared" si="233"/>
        <v>0</v>
      </c>
      <c r="CX101" s="106">
        <f t="shared" ref="CX101:DC101" si="317">SUM(CX102)</f>
        <v>0</v>
      </c>
      <c r="CY101" s="106">
        <f t="shared" si="317"/>
        <v>0</v>
      </c>
      <c r="CZ101" s="106">
        <f t="shared" si="317"/>
        <v>0</v>
      </c>
      <c r="DA101" s="106">
        <f t="shared" si="317"/>
        <v>0</v>
      </c>
      <c r="DB101" s="106">
        <f t="shared" si="317"/>
        <v>0</v>
      </c>
      <c r="DC101" s="106">
        <f t="shared" si="317"/>
        <v>0</v>
      </c>
      <c r="DD101" s="106">
        <f t="shared" si="309"/>
        <v>0</v>
      </c>
      <c r="DE101" s="106">
        <f t="shared" si="236"/>
        <v>0</v>
      </c>
      <c r="DF101" s="106">
        <f>SUM(DF102)</f>
        <v>0</v>
      </c>
      <c r="DG101" s="106">
        <f>SUM(DG102)</f>
        <v>0</v>
      </c>
      <c r="DH101" s="106">
        <f>SUM(DH102)</f>
        <v>0</v>
      </c>
      <c r="DI101" s="106">
        <f t="shared" si="237"/>
        <v>0</v>
      </c>
      <c r="DJ101" s="106">
        <f>SUM(DJ102)</f>
        <v>0</v>
      </c>
      <c r="DK101" s="106">
        <f>SUM(DK102)</f>
        <v>0</v>
      </c>
      <c r="DL101" s="106">
        <f t="shared" si="238"/>
        <v>0</v>
      </c>
      <c r="DM101" s="106">
        <f>SUM(DM102)</f>
        <v>0</v>
      </c>
      <c r="DN101" s="106">
        <f>SUM(DN102)</f>
        <v>0</v>
      </c>
      <c r="DO101" s="106">
        <f>SUM(DO102)</f>
        <v>0</v>
      </c>
      <c r="DP101" s="106">
        <f t="shared" si="239"/>
        <v>0</v>
      </c>
      <c r="DQ101" s="106">
        <f>SUM(DQ102)</f>
        <v>0</v>
      </c>
      <c r="DR101" s="106">
        <f>SUM(DR102)</f>
        <v>0</v>
      </c>
      <c r="DS101" s="106">
        <f>SUM(DS102)</f>
        <v>0</v>
      </c>
      <c r="DT101" s="106">
        <f t="shared" si="270"/>
        <v>0</v>
      </c>
      <c r="DU101" s="106">
        <f t="shared" ref="DU101:EB101" si="318">SUM(DU102)</f>
        <v>0</v>
      </c>
      <c r="DV101" s="106">
        <f t="shared" si="318"/>
        <v>0</v>
      </c>
      <c r="DW101" s="106">
        <f t="shared" si="318"/>
        <v>0</v>
      </c>
      <c r="DX101" s="106">
        <f t="shared" si="318"/>
        <v>0</v>
      </c>
      <c r="DY101" s="106">
        <f t="shared" si="318"/>
        <v>0</v>
      </c>
      <c r="DZ101" s="106">
        <f>SUM(DZ102)</f>
        <v>0</v>
      </c>
      <c r="EA101" s="106">
        <f t="shared" si="318"/>
        <v>0</v>
      </c>
      <c r="EB101" s="106">
        <f t="shared" si="318"/>
        <v>0</v>
      </c>
      <c r="EC101" s="106">
        <f t="shared" si="220"/>
        <v>0</v>
      </c>
      <c r="ED101" s="106">
        <f>SUM(ED102)</f>
        <v>0</v>
      </c>
      <c r="EE101" s="106">
        <f>SUM(EE102)</f>
        <v>0</v>
      </c>
      <c r="EF101" s="106">
        <f>SUM(EF102)</f>
        <v>0</v>
      </c>
      <c r="EG101" s="106">
        <f t="shared" si="221"/>
        <v>0</v>
      </c>
      <c r="EH101" s="106" t="e">
        <f>SUM(EH102)</f>
        <v>#REF!</v>
      </c>
      <c r="EI101" s="106">
        <f>IFERROR(#REF!/DZ101*100,)</f>
        <v>0</v>
      </c>
      <c r="EJ101" s="106">
        <f>IFERROR(#REF!/#REF!*100,)</f>
        <v>0</v>
      </c>
      <c r="EK101" s="106">
        <f t="shared" ref="EK101:EM101" si="319">SUM(EK102)</f>
        <v>0</v>
      </c>
      <c r="EL101" s="106">
        <f t="shared" si="319"/>
        <v>0</v>
      </c>
      <c r="EM101" s="106">
        <f t="shared" si="319"/>
        <v>0</v>
      </c>
      <c r="EN101" s="111"/>
      <c r="EO101" s="111"/>
      <c r="EP101" s="111"/>
      <c r="EQ101" s="111"/>
      <c r="ER101" s="111"/>
      <c r="ES101" s="146">
        <f t="shared" si="222"/>
        <v>0</v>
      </c>
      <c r="EW101" s="713"/>
      <c r="EX101" s="739">
        <f>IF(EX$9=$K101,#REF!,0)</f>
        <v>0</v>
      </c>
      <c r="EY101" s="739">
        <f>IF(EY$9=$K101,#REF!,0)</f>
        <v>0</v>
      </c>
      <c r="EZ101" s="739">
        <f>IF(EZ$9=$K101,#REF!,0)</f>
        <v>0</v>
      </c>
      <c r="FA101" s="739">
        <f>IF(FA$9=$K101,#REF!,0)</f>
        <v>0</v>
      </c>
      <c r="FB101" s="739">
        <f>IF(FB$9=$K101,#REF!,0)</f>
        <v>0</v>
      </c>
      <c r="FC101" s="739">
        <f>IF(FC$9=$K101,#REF!,0)</f>
        <v>0</v>
      </c>
      <c r="FD101" s="739">
        <f>IF(FD$9=$K101,#REF!,0)</f>
        <v>0</v>
      </c>
      <c r="FE101" s="739">
        <f>IF(FE$9=$K101,#REF!,0)</f>
        <v>0</v>
      </c>
      <c r="FF101" s="739">
        <f>IF(FF$9=$K101,#REF!,0)</f>
        <v>0</v>
      </c>
      <c r="FG101" s="739">
        <f>IF(FG$9=$K101,#REF!,0)</f>
        <v>0</v>
      </c>
      <c r="FH101" s="739">
        <f>IF(FH$9=$K101,#REF!,0)</f>
        <v>0</v>
      </c>
      <c r="FI101" s="739">
        <f>IF(FI$9=$K101,#REF!,0)</f>
        <v>0</v>
      </c>
      <c r="FJ101" s="739">
        <f>IF(FJ$9=$K101,#REF!,0)</f>
        <v>0</v>
      </c>
      <c r="FK101" s="739">
        <f>IF(FK$9=$K101,#REF!,0)</f>
        <v>0</v>
      </c>
      <c r="FL101" s="739">
        <f>IF(FL$9=$K101,#REF!,0)</f>
        <v>0</v>
      </c>
      <c r="FM101" s="739">
        <f>IF(FM$9=$K101,#REF!,0)</f>
        <v>0</v>
      </c>
      <c r="FN101" s="739">
        <f>IF(FN$9=$K101,#REF!,0)</f>
        <v>0</v>
      </c>
      <c r="FO101" s="739">
        <f>IF(FO$9=$K101,#REF!,0)</f>
        <v>0</v>
      </c>
      <c r="FP101" s="739">
        <f>IF(FP$9=$K101,#REF!,0)</f>
        <v>0</v>
      </c>
      <c r="FQ101" s="739">
        <f>IF(FQ$9=$K101,#REF!,0)</f>
        <v>0</v>
      </c>
      <c r="FS101" s="1097"/>
      <c r="FT101" s="713"/>
      <c r="FU101" s="739">
        <f t="shared" ref="FU101:GD110" si="320">IF(FU$9=$K101,$EK101,0)</f>
        <v>0</v>
      </c>
      <c r="FV101" s="739">
        <f t="shared" si="320"/>
        <v>0</v>
      </c>
      <c r="FW101" s="739">
        <f t="shared" si="320"/>
        <v>0</v>
      </c>
      <c r="FX101" s="739">
        <f t="shared" si="320"/>
        <v>0</v>
      </c>
      <c r="FY101" s="739">
        <f t="shared" si="320"/>
        <v>0</v>
      </c>
      <c r="FZ101" s="739">
        <f t="shared" si="320"/>
        <v>0</v>
      </c>
      <c r="GA101" s="739">
        <f t="shared" si="320"/>
        <v>0</v>
      </c>
      <c r="GB101" s="739">
        <f t="shared" si="320"/>
        <v>0</v>
      </c>
      <c r="GC101" s="739">
        <f t="shared" si="320"/>
        <v>0</v>
      </c>
      <c r="GD101" s="739">
        <f t="shared" si="320"/>
        <v>0</v>
      </c>
      <c r="GE101" s="739">
        <f t="shared" ref="GE101:GN110" si="321">IF(GE$9=$K101,$EK101,0)</f>
        <v>0</v>
      </c>
      <c r="GF101" s="739">
        <f t="shared" si="321"/>
        <v>0</v>
      </c>
      <c r="GG101" s="739">
        <f t="shared" si="321"/>
        <v>0</v>
      </c>
      <c r="GH101" s="739">
        <f t="shared" si="321"/>
        <v>0</v>
      </c>
      <c r="GI101" s="739">
        <f t="shared" si="321"/>
        <v>0</v>
      </c>
      <c r="GJ101" s="739">
        <f t="shared" si="321"/>
        <v>0</v>
      </c>
      <c r="GK101" s="739">
        <f t="shared" si="321"/>
        <v>0</v>
      </c>
      <c r="GL101" s="739">
        <f t="shared" si="321"/>
        <v>0</v>
      </c>
      <c r="GM101" s="739">
        <f t="shared" si="321"/>
        <v>0</v>
      </c>
      <c r="GN101" s="739">
        <f t="shared" si="321"/>
        <v>0</v>
      </c>
      <c r="GO101" s="1097"/>
      <c r="GP101" s="713"/>
      <c r="GQ101" s="1098">
        <f>IF(GQ$9=$N101,#REF!,0)</f>
        <v>0</v>
      </c>
      <c r="GR101" s="1098">
        <f>IF(GR$9=$N101,#REF!,0)</f>
        <v>0</v>
      </c>
      <c r="GS101" s="1098">
        <f>IF(GS$9=$N101,#REF!,0)</f>
        <v>0</v>
      </c>
      <c r="GT101" s="1098">
        <f>IF(GT$9=$N101,#REF!,0)</f>
        <v>0</v>
      </c>
      <c r="GU101" s="1098">
        <f>IF(GU$9=$N101,#REF!,0)</f>
        <v>0</v>
      </c>
      <c r="GV101" s="1098">
        <f>IF(GV$9=$N101,#REF!,0)</f>
        <v>0</v>
      </c>
      <c r="GW101" s="1098">
        <f>IF(GW$9=$N101,#REF!,0)</f>
        <v>0</v>
      </c>
      <c r="GX101" s="1098">
        <f>IF(GX$9=$N101,#REF!,0)</f>
        <v>0</v>
      </c>
      <c r="GY101" s="1098">
        <f>IF(GY$9=$N101,#REF!,0)</f>
        <v>0</v>
      </c>
      <c r="GZ101" s="1098">
        <f>IF(GZ$9=$N101,#REF!,0)</f>
        <v>0</v>
      </c>
      <c r="HA101" s="1098">
        <f>IF(HA$9=$N101,#REF!,0)</f>
        <v>0</v>
      </c>
      <c r="HB101" s="1098">
        <f>IF(HB$9=$N101,#REF!,0)</f>
        <v>0</v>
      </c>
      <c r="HC101" s="1098">
        <f>IF(HC$9=$N101,#REF!,0)</f>
        <v>0</v>
      </c>
      <c r="HD101" s="1098">
        <f>IF(HD$9=$N101,#REF!,0)</f>
        <v>0</v>
      </c>
      <c r="HE101" s="1098">
        <f>IF(HE$9=$N101,#REF!,0)</f>
        <v>0</v>
      </c>
      <c r="HF101" s="1098">
        <f>IF(HF$9=$N101,#REF!,0)</f>
        <v>0</v>
      </c>
      <c r="HG101" s="1098">
        <f>IF(HG$9=$N101,#REF!,0)</f>
        <v>0</v>
      </c>
      <c r="HH101" s="1098">
        <f>IF(HH$9=$N101,#REF!,0)</f>
        <v>0</v>
      </c>
      <c r="HI101" s="1098">
        <f>IF(HI$9=$N101,#REF!,0)</f>
        <v>0</v>
      </c>
      <c r="HJ101" s="1098">
        <f>IF(HJ$9=$N101,#REF!,0)</f>
        <v>0</v>
      </c>
      <c r="HK101" s="1098">
        <f>IF(HK$9=$N101,#REF!,0)</f>
        <v>0</v>
      </c>
      <c r="HL101" s="1098">
        <f>IF(HL$9=$N101,#REF!,0)</f>
        <v>0</v>
      </c>
      <c r="HM101" s="1098">
        <f>IF(HM$9=$N101,#REF!,0)</f>
        <v>0</v>
      </c>
      <c r="HN101" s="1098">
        <f>IF(HN$9=$N101,#REF!,0)</f>
        <v>0</v>
      </c>
      <c r="HO101" s="1098">
        <f>IF(HO$9=$N101,#REF!,0)</f>
        <v>0</v>
      </c>
      <c r="HP101" s="1098">
        <f>IF(HP$9=$N101,#REF!,0)</f>
        <v>0</v>
      </c>
      <c r="HQ101" s="1098">
        <f>IF(HQ$9=$N101,#REF!,0)</f>
        <v>0</v>
      </c>
      <c r="HR101" s="1098">
        <f>IF(HR$9=$N101,#REF!,0)</f>
        <v>0</v>
      </c>
      <c r="HS101" s="1098">
        <f>IF(HS$9=$N101,#REF!,0)</f>
        <v>0</v>
      </c>
      <c r="HT101" s="1098">
        <f>IF(HT$9=$N101,#REF!,0)</f>
        <v>0</v>
      </c>
      <c r="HU101" s="1098">
        <f>IF(HU$9=$N101,#REF!,0)</f>
        <v>0</v>
      </c>
      <c r="HV101" s="1098">
        <f>IF(HV$9=$N101,#REF!,0)</f>
        <v>0</v>
      </c>
      <c r="HW101" s="1098">
        <f>IF(HW$9=$N101,#REF!,0)</f>
        <v>0</v>
      </c>
      <c r="HX101" s="1098">
        <f>IF(HX$9=$N101,#REF!,0)</f>
        <v>0</v>
      </c>
      <c r="HY101" s="1098">
        <f>IF(HY$9=$N101,#REF!,0)</f>
        <v>0</v>
      </c>
      <c r="HZ101" s="1098">
        <f>IF(HZ$9=$N101,#REF!,0)</f>
        <v>0</v>
      </c>
      <c r="IA101" s="1098">
        <f>IF(IA$9=$N101,#REF!,0)</f>
        <v>0</v>
      </c>
      <c r="IB101" s="1098">
        <f>IF(IB$9=$N101,#REF!,0)</f>
        <v>0</v>
      </c>
      <c r="IC101" s="1098">
        <f>IF(IC$9=$N101,#REF!,0)</f>
        <v>0</v>
      </c>
      <c r="ID101" s="1098">
        <f>IF(ID$9=$N101,#REF!,0)</f>
        <v>0</v>
      </c>
      <c r="IE101" s="1098">
        <f>IF(IE$9=$N101,#REF!,0)</f>
        <v>0</v>
      </c>
      <c r="IF101" s="1098">
        <f>IF(IF$9=$N101,#REF!,0)</f>
        <v>0</v>
      </c>
      <c r="IG101" s="1098">
        <f>IF(IG$9=$N101,#REF!,0)</f>
        <v>0</v>
      </c>
      <c r="IH101" s="1098">
        <f>IF(IH$9=$N101,#REF!,0)</f>
        <v>0</v>
      </c>
      <c r="II101" s="1098">
        <f>IF(II$9=$N101,#REF!,0)</f>
        <v>0</v>
      </c>
      <c r="IJ101" s="1098">
        <f>IF(IJ$9=$N101,#REF!,0)</f>
        <v>0</v>
      </c>
      <c r="IK101" s="1098">
        <f>IF(IK$9=$N101,#REF!,0)</f>
        <v>0</v>
      </c>
      <c r="IL101" s="1098">
        <f>IF(IL$9=$N101,#REF!,0)</f>
        <v>0</v>
      </c>
      <c r="IM101" s="1098">
        <f>IF(IM$9=$N101,#REF!,0)</f>
        <v>0</v>
      </c>
      <c r="IN101" s="1098">
        <f>IF(IN$9=$N101,#REF!,0)</f>
        <v>0</v>
      </c>
      <c r="IO101" s="1098">
        <f>IF(IO$9=$N101,#REF!,0)</f>
        <v>0</v>
      </c>
      <c r="IP101" s="1098">
        <f>IF(IP$9=$N101,#REF!,0)</f>
        <v>0</v>
      </c>
      <c r="IQ101" s="1098">
        <f>IF(IQ$9=$N101,#REF!,0)</f>
        <v>0</v>
      </c>
      <c r="IR101" s="1098">
        <f>IF(IR$9=$N101,#REF!,0)</f>
        <v>0</v>
      </c>
      <c r="IS101" s="1098">
        <f>IF(IS$9=$N101,#REF!,0)</f>
        <v>0</v>
      </c>
      <c r="IT101" s="1098">
        <f>IF(IT$9=$N101,#REF!,0)</f>
        <v>0</v>
      </c>
      <c r="IU101" s="1098">
        <f>IF(IU$9=$N101,#REF!,0)</f>
        <v>0</v>
      </c>
      <c r="IV101" s="1098">
        <f>IF(IV$9=$N101,#REF!,0)</f>
        <v>0</v>
      </c>
      <c r="IW101" s="1098">
        <f>IF(IW$9=$N101,#REF!,0)</f>
        <v>0</v>
      </c>
      <c r="IX101" s="1098">
        <f>IF(IX$9=$N101,#REF!,0)</f>
        <v>0</v>
      </c>
      <c r="IY101" s="1098">
        <f>IF(IY$9=$N101,#REF!,0)</f>
        <v>0</v>
      </c>
      <c r="IZ101" s="1098">
        <f>IF(IZ$9=$N101,#REF!,0)</f>
        <v>0</v>
      </c>
      <c r="JA101" s="1098">
        <f>IF(JA$9=$N101,#REF!,0)</f>
        <v>0</v>
      </c>
      <c r="JB101" s="1098">
        <f>IF(JB$9=$N101,#REF!,0)</f>
        <v>0</v>
      </c>
      <c r="JC101" s="1098">
        <f>IF(JC$9=$N101,#REF!,0)</f>
        <v>0</v>
      </c>
      <c r="JD101" s="1098">
        <f>IF(JD$9=$N101,#REF!,0)</f>
        <v>0</v>
      </c>
      <c r="JE101" s="1098">
        <f>IF(JE$9=$N101,#REF!,0)</f>
        <v>0</v>
      </c>
      <c r="JF101" s="1098">
        <f>IF(JF$9=$N101,#REF!,0)</f>
        <v>0</v>
      </c>
      <c r="JG101" s="1098">
        <f>IF(JG$9=$N101,#REF!,0)</f>
        <v>0</v>
      </c>
      <c r="JH101" s="1098">
        <f>IF(JH$9=$N101,#REF!,0)</f>
        <v>0</v>
      </c>
      <c r="JI101" s="1098">
        <f>IF(JI$9=$N101,#REF!,0)</f>
        <v>0</v>
      </c>
      <c r="JJ101" s="1098">
        <f>IF(JJ$9=$N101,#REF!,0)</f>
        <v>0</v>
      </c>
      <c r="JK101" s="1098">
        <f>IF(JK$9=$N101,#REF!,0)</f>
        <v>0</v>
      </c>
      <c r="JL101" s="1098">
        <f>IF(JL$9=$N101,#REF!,0)</f>
        <v>0</v>
      </c>
      <c r="JM101" s="1098">
        <f>IF(JM$9=$N101,#REF!,0)</f>
        <v>0</v>
      </c>
      <c r="JN101" s="1098">
        <f>IF(JN$9=$N101,#REF!,0)</f>
        <v>0</v>
      </c>
      <c r="JO101" s="1098">
        <f>IF(JO$9=$N101,#REF!,0)</f>
        <v>0</v>
      </c>
      <c r="JP101" s="1098">
        <f>IF(JP$9=$N101,#REF!,0)</f>
        <v>0</v>
      </c>
      <c r="JQ101" s="1098">
        <f>IF(JQ$9=$N101,#REF!,0)</f>
        <v>0</v>
      </c>
      <c r="JR101" s="1098">
        <f>IF(JR$9=$N101,#REF!,0)</f>
        <v>0</v>
      </c>
      <c r="JS101" s="1098">
        <f>IF(JS$9=$N101,#REF!,0)</f>
        <v>0</v>
      </c>
      <c r="JT101" s="1098">
        <f>IF(JT$9=$N101,#REF!,0)</f>
        <v>0</v>
      </c>
      <c r="JU101" s="1098">
        <f>IF(JU$9=$N101,#REF!,0)</f>
        <v>0</v>
      </c>
      <c r="JV101" s="1098">
        <f>IF(JV$9=$N101,#REF!,0)</f>
        <v>0</v>
      </c>
      <c r="JW101" s="1098">
        <f>IF(JW$9=$N101,#REF!,0)</f>
        <v>0</v>
      </c>
      <c r="JX101" s="681"/>
      <c r="JY101" s="713"/>
      <c r="JZ101" s="681">
        <f t="shared" si="310"/>
        <v>0</v>
      </c>
      <c r="KA101" s="681">
        <f t="shared" si="310"/>
        <v>0</v>
      </c>
      <c r="KB101" s="681">
        <f t="shared" si="310"/>
        <v>0</v>
      </c>
      <c r="KC101" s="681">
        <f t="shared" si="310"/>
        <v>0</v>
      </c>
      <c r="KD101" s="681">
        <f t="shared" si="310"/>
        <v>0</v>
      </c>
      <c r="KE101" s="681">
        <f t="shared" si="310"/>
        <v>0</v>
      </c>
      <c r="KF101" s="681">
        <f t="shared" si="310"/>
        <v>0</v>
      </c>
      <c r="KG101" s="681">
        <f t="shared" si="310"/>
        <v>0</v>
      </c>
      <c r="KH101" s="681">
        <f t="shared" si="310"/>
        <v>0</v>
      </c>
      <c r="KI101" s="681">
        <f t="shared" si="310"/>
        <v>0</v>
      </c>
      <c r="KJ101" s="681">
        <f t="shared" si="310"/>
        <v>0</v>
      </c>
      <c r="KN101" s="1098">
        <f t="shared" si="308"/>
        <v>0</v>
      </c>
      <c r="KO101" s="1098">
        <f t="shared" si="308"/>
        <v>0</v>
      </c>
      <c r="KP101" s="1098">
        <f t="shared" si="308"/>
        <v>0</v>
      </c>
      <c r="KQ101" s="1098">
        <f t="shared" si="308"/>
        <v>0</v>
      </c>
      <c r="KR101" s="1098">
        <f t="shared" si="308"/>
        <v>0</v>
      </c>
      <c r="KS101" s="1098">
        <f t="shared" si="308"/>
        <v>0</v>
      </c>
      <c r="KT101" s="1098">
        <f t="shared" si="308"/>
        <v>0</v>
      </c>
      <c r="KU101" s="1098">
        <f t="shared" si="308"/>
        <v>0</v>
      </c>
      <c r="KV101" s="1098">
        <f t="shared" si="308"/>
        <v>0</v>
      </c>
      <c r="KW101" s="1098">
        <f t="shared" si="308"/>
        <v>0</v>
      </c>
      <c r="KX101" s="1098">
        <f t="shared" si="308"/>
        <v>0</v>
      </c>
      <c r="KY101" s="1098">
        <f t="shared" si="308"/>
        <v>0</v>
      </c>
      <c r="KZ101" s="1098">
        <f t="shared" si="308"/>
        <v>0</v>
      </c>
      <c r="LA101" s="1098">
        <f t="shared" si="308"/>
        <v>0</v>
      </c>
      <c r="LB101" s="1098">
        <f t="shared" si="308"/>
        <v>0</v>
      </c>
      <c r="LC101" s="1098">
        <f t="shared" si="308"/>
        <v>0</v>
      </c>
      <c r="LD101" s="1098">
        <f t="shared" si="307"/>
        <v>0</v>
      </c>
      <c r="LE101" s="1098">
        <f t="shared" si="307"/>
        <v>0</v>
      </c>
      <c r="LF101" s="1098">
        <f t="shared" si="307"/>
        <v>0</v>
      </c>
      <c r="LG101" s="1098">
        <f t="shared" si="307"/>
        <v>0</v>
      </c>
      <c r="LH101" s="1098">
        <f t="shared" si="307"/>
        <v>0</v>
      </c>
      <c r="LI101" s="1098">
        <f t="shared" si="307"/>
        <v>0</v>
      </c>
      <c r="LJ101" s="1098">
        <f t="shared" si="307"/>
        <v>0</v>
      </c>
      <c r="LK101" s="1098">
        <f t="shared" si="307"/>
        <v>0</v>
      </c>
      <c r="LL101" s="1098">
        <f t="shared" si="307"/>
        <v>0</v>
      </c>
      <c r="LM101" s="1098">
        <f t="shared" si="307"/>
        <v>0</v>
      </c>
      <c r="LN101" s="1098">
        <f t="shared" si="307"/>
        <v>0</v>
      </c>
      <c r="LO101" s="1098">
        <f t="shared" si="307"/>
        <v>0</v>
      </c>
      <c r="LP101" s="1098">
        <f t="shared" si="307"/>
        <v>0</v>
      </c>
      <c r="LQ101" s="1098">
        <f t="shared" si="307"/>
        <v>0</v>
      </c>
      <c r="LR101" s="1098">
        <f t="shared" si="306"/>
        <v>0</v>
      </c>
      <c r="LS101" s="1098">
        <f t="shared" si="180"/>
        <v>0</v>
      </c>
    </row>
    <row r="102" spans="1:331" s="680" customFormat="1" ht="20.100000000000001" hidden="1" customHeight="1" x14ac:dyDescent="0.35">
      <c r="A102" s="685"/>
      <c r="B102" s="1147"/>
      <c r="C102" s="1224"/>
      <c r="D102" s="1147"/>
      <c r="E102" s="1147"/>
      <c r="F102" s="1147"/>
      <c r="G102" s="1147"/>
      <c r="H102" s="1147"/>
      <c r="I102" s="1147"/>
      <c r="J102" s="1147" t="s">
        <v>194</v>
      </c>
      <c r="K102" s="1253"/>
      <c r="L102" s="889"/>
      <c r="M102" s="889"/>
      <c r="N102" s="889">
        <v>4241</v>
      </c>
      <c r="O102" s="1254" t="s">
        <v>587</v>
      </c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635"/>
      <c r="AJ102" s="31"/>
      <c r="AK102" s="31"/>
      <c r="AL102" s="31"/>
      <c r="AM102" s="31"/>
      <c r="AN102" s="54"/>
      <c r="AO102" s="54"/>
      <c r="AP102" s="54"/>
      <c r="AQ102" s="54"/>
      <c r="AR102" s="54">
        <v>0</v>
      </c>
      <c r="AS102" s="54"/>
      <c r="AT102" s="54"/>
      <c r="AU102" s="54"/>
      <c r="AV102" s="54">
        <v>0</v>
      </c>
      <c r="AW102" s="54">
        <v>0</v>
      </c>
      <c r="AX102" s="54">
        <v>0</v>
      </c>
      <c r="AY102" s="54">
        <f>(BB102-AV102)</f>
        <v>2000</v>
      </c>
      <c r="AZ102" s="31"/>
      <c r="BA102" s="31"/>
      <c r="BB102" s="54">
        <v>2000</v>
      </c>
      <c r="BC102" s="54">
        <v>2000</v>
      </c>
      <c r="BD102" s="54">
        <v>0</v>
      </c>
      <c r="BE102" s="54">
        <v>0</v>
      </c>
      <c r="BF102" s="54">
        <v>2000</v>
      </c>
      <c r="BG102" s="54">
        <v>2000</v>
      </c>
      <c r="BH102" s="54">
        <v>0</v>
      </c>
      <c r="BI102" s="54">
        <f>(BJ102-BH102)</f>
        <v>0</v>
      </c>
      <c r="BJ102" s="54">
        <v>0</v>
      </c>
      <c r="BK102" s="54"/>
      <c r="BL102" s="54">
        <f t="shared" si="316"/>
        <v>0</v>
      </c>
      <c r="BM102" s="54"/>
      <c r="BN102" s="54"/>
      <c r="BO102" s="54">
        <v>0</v>
      </c>
      <c r="BP102" s="54"/>
      <c r="BQ102" s="54"/>
      <c r="BR102" s="54">
        <f>(BS102-BO102)</f>
        <v>0</v>
      </c>
      <c r="BS102" s="54"/>
      <c r="BT102" s="54">
        <v>0</v>
      </c>
      <c r="BU102" s="54">
        <f>(BY102-BO102)</f>
        <v>1865.92</v>
      </c>
      <c r="BV102" s="54"/>
      <c r="BW102" s="54"/>
      <c r="BX102" s="54"/>
      <c r="BY102" s="54">
        <v>1865.92</v>
      </c>
      <c r="BZ102" s="54">
        <v>1819.98</v>
      </c>
      <c r="CA102" s="54">
        <f t="shared" si="227"/>
        <v>90.998999999999995</v>
      </c>
      <c r="CB102" s="54">
        <f t="shared" si="228"/>
        <v>97.537943748928129</v>
      </c>
      <c r="CC102" s="54"/>
      <c r="CD102" s="54"/>
      <c r="CE102" s="54"/>
      <c r="CF102" s="54"/>
      <c r="CG102" s="54">
        <f t="shared" si="229"/>
        <v>0</v>
      </c>
      <c r="CH102" s="54"/>
      <c r="CI102" s="54"/>
      <c r="CJ102" s="54"/>
      <c r="CK102" s="54">
        <f t="shared" si="275"/>
        <v>0</v>
      </c>
      <c r="CL102" s="54"/>
      <c r="CM102" s="54"/>
      <c r="CN102" s="54"/>
      <c r="CO102" s="54">
        <f t="shared" si="276"/>
        <v>0</v>
      </c>
      <c r="CP102" s="54"/>
      <c r="CQ102" s="54"/>
      <c r="CR102" s="54"/>
      <c r="CS102" s="54">
        <f>IFERROR(CR102/CQ102*100,)</f>
        <v>0</v>
      </c>
      <c r="CT102" s="54">
        <f>(CU102-CQ102)</f>
        <v>0</v>
      </c>
      <c r="CU102" s="54">
        <v>0</v>
      </c>
      <c r="CV102" s="54"/>
      <c r="CW102" s="54">
        <f t="shared" si="233"/>
        <v>0</v>
      </c>
      <c r="CX102" s="54">
        <f>(CY102-CU102)</f>
        <v>0</v>
      </c>
      <c r="CY102" s="54">
        <v>0</v>
      </c>
      <c r="CZ102" s="121"/>
      <c r="DA102" s="121"/>
      <c r="DB102" s="54">
        <v>0</v>
      </c>
      <c r="DC102" s="121"/>
      <c r="DD102" s="121">
        <f t="shared" si="309"/>
        <v>0</v>
      </c>
      <c r="DE102" s="121">
        <f t="shared" si="236"/>
        <v>0</v>
      </c>
      <c r="DF102" s="121"/>
      <c r="DG102" s="121">
        <v>0</v>
      </c>
      <c r="DH102" s="54"/>
      <c r="DI102" s="121">
        <f t="shared" si="237"/>
        <v>0</v>
      </c>
      <c r="DJ102" s="54">
        <f>(DK102-DG102)</f>
        <v>0</v>
      </c>
      <c r="DK102" s="121">
        <v>0</v>
      </c>
      <c r="DL102" s="121">
        <f t="shared" si="238"/>
        <v>0</v>
      </c>
      <c r="DM102" s="54">
        <f>(DN102-DK102)</f>
        <v>0</v>
      </c>
      <c r="DN102" s="121">
        <v>0</v>
      </c>
      <c r="DO102" s="121"/>
      <c r="DP102" s="121">
        <f t="shared" si="239"/>
        <v>0</v>
      </c>
      <c r="DQ102" s="121">
        <f>(DR102-DN102)</f>
        <v>0</v>
      </c>
      <c r="DR102" s="121"/>
      <c r="DS102" s="121"/>
      <c r="DT102" s="121">
        <f t="shared" si="270"/>
        <v>0</v>
      </c>
      <c r="DU102" s="121">
        <f>(DV102-DR102)</f>
        <v>0</v>
      </c>
      <c r="DV102" s="121"/>
      <c r="DW102" s="121"/>
      <c r="DX102" s="121"/>
      <c r="DY102" s="121"/>
      <c r="DZ102" s="121">
        <v>0</v>
      </c>
      <c r="EA102" s="121">
        <v>0</v>
      </c>
      <c r="EB102" s="121">
        <v>0</v>
      </c>
      <c r="EC102" s="121">
        <f t="shared" si="220"/>
        <v>0</v>
      </c>
      <c r="ED102" s="121">
        <f>(EE102-EA102)</f>
        <v>0</v>
      </c>
      <c r="EE102" s="121">
        <v>0</v>
      </c>
      <c r="EF102" s="121">
        <v>0</v>
      </c>
      <c r="EG102" s="121">
        <f t="shared" si="221"/>
        <v>0</v>
      </c>
      <c r="EH102" s="121" t="e">
        <f>(#REF!-EE102)</f>
        <v>#REF!</v>
      </c>
      <c r="EI102" s="121">
        <f>IFERROR(#REF!/DZ102*100,)</f>
        <v>0</v>
      </c>
      <c r="EJ102" s="121">
        <f>IFERROR(#REF!/#REF!*100,)</f>
        <v>0</v>
      </c>
      <c r="EK102" s="121"/>
      <c r="EL102" s="121"/>
      <c r="EM102" s="121"/>
      <c r="EN102" s="121"/>
      <c r="EO102" s="121"/>
      <c r="EP102" s="121"/>
      <c r="EQ102" s="121"/>
      <c r="ER102" s="121"/>
      <c r="ES102" s="146">
        <f t="shared" si="222"/>
        <v>0</v>
      </c>
      <c r="EW102" s="713"/>
      <c r="EX102" s="739">
        <f>IF(EX$9=$K102,#REF!,0)</f>
        <v>0</v>
      </c>
      <c r="EY102" s="739">
        <f>IF(EY$9=$K102,#REF!,0)</f>
        <v>0</v>
      </c>
      <c r="EZ102" s="739">
        <f>IF(EZ$9=$K102,#REF!,0)</f>
        <v>0</v>
      </c>
      <c r="FA102" s="739">
        <f>IF(FA$9=$K102,#REF!,0)</f>
        <v>0</v>
      </c>
      <c r="FB102" s="739">
        <f>IF(FB$9=$K102,#REF!,0)</f>
        <v>0</v>
      </c>
      <c r="FC102" s="739">
        <f>IF(FC$9=$K102,#REF!,0)</f>
        <v>0</v>
      </c>
      <c r="FD102" s="739">
        <f>IF(FD$9=$K102,#REF!,0)</f>
        <v>0</v>
      </c>
      <c r="FE102" s="739">
        <f>IF(FE$9=$K102,#REF!,0)</f>
        <v>0</v>
      </c>
      <c r="FF102" s="739">
        <f>IF(FF$9=$K102,#REF!,0)</f>
        <v>0</v>
      </c>
      <c r="FG102" s="739">
        <f>IF(FG$9=$K102,#REF!,0)</f>
        <v>0</v>
      </c>
      <c r="FH102" s="739">
        <f>IF(FH$9=$K102,#REF!,0)</f>
        <v>0</v>
      </c>
      <c r="FI102" s="739">
        <f>IF(FI$9=$K102,#REF!,0)</f>
        <v>0</v>
      </c>
      <c r="FJ102" s="739">
        <f>IF(FJ$9=$K102,#REF!,0)</f>
        <v>0</v>
      </c>
      <c r="FK102" s="739">
        <f>IF(FK$9=$K102,#REF!,0)</f>
        <v>0</v>
      </c>
      <c r="FL102" s="739">
        <f>IF(FL$9=$K102,#REF!,0)</f>
        <v>0</v>
      </c>
      <c r="FM102" s="739">
        <f>IF(FM$9=$K102,#REF!,0)</f>
        <v>0</v>
      </c>
      <c r="FN102" s="739">
        <f>IF(FN$9=$K102,#REF!,0)</f>
        <v>0</v>
      </c>
      <c r="FO102" s="739">
        <f>IF(FO$9=$K102,#REF!,0)</f>
        <v>0</v>
      </c>
      <c r="FP102" s="739">
        <f>IF(FP$9=$K102,#REF!,0)</f>
        <v>0</v>
      </c>
      <c r="FQ102" s="739">
        <f>IF(FQ$9=$K102,#REF!,0)</f>
        <v>0</v>
      </c>
      <c r="FS102" s="1097"/>
      <c r="FT102" s="713"/>
      <c r="FU102" s="739">
        <f t="shared" si="320"/>
        <v>0</v>
      </c>
      <c r="FV102" s="739">
        <f t="shared" si="320"/>
        <v>0</v>
      </c>
      <c r="FW102" s="739">
        <f t="shared" si="320"/>
        <v>0</v>
      </c>
      <c r="FX102" s="739">
        <f t="shared" si="320"/>
        <v>0</v>
      </c>
      <c r="FY102" s="739">
        <f t="shared" si="320"/>
        <v>0</v>
      </c>
      <c r="FZ102" s="739">
        <f t="shared" si="320"/>
        <v>0</v>
      </c>
      <c r="GA102" s="739">
        <f t="shared" si="320"/>
        <v>0</v>
      </c>
      <c r="GB102" s="739">
        <f t="shared" si="320"/>
        <v>0</v>
      </c>
      <c r="GC102" s="739">
        <f t="shared" si="320"/>
        <v>0</v>
      </c>
      <c r="GD102" s="739">
        <f t="shared" si="320"/>
        <v>0</v>
      </c>
      <c r="GE102" s="739">
        <f t="shared" si="321"/>
        <v>0</v>
      </c>
      <c r="GF102" s="739">
        <f t="shared" si="321"/>
        <v>0</v>
      </c>
      <c r="GG102" s="739">
        <f t="shared" si="321"/>
        <v>0</v>
      </c>
      <c r="GH102" s="739">
        <f t="shared" si="321"/>
        <v>0</v>
      </c>
      <c r="GI102" s="739">
        <f t="shared" si="321"/>
        <v>0</v>
      </c>
      <c r="GJ102" s="739">
        <f t="shared" si="321"/>
        <v>0</v>
      </c>
      <c r="GK102" s="739">
        <f t="shared" si="321"/>
        <v>0</v>
      </c>
      <c r="GL102" s="739">
        <f t="shared" si="321"/>
        <v>0</v>
      </c>
      <c r="GM102" s="739">
        <f t="shared" si="321"/>
        <v>0</v>
      </c>
      <c r="GN102" s="739">
        <f t="shared" si="321"/>
        <v>0</v>
      </c>
      <c r="GO102" s="1097"/>
      <c r="GP102" s="713"/>
      <c r="GQ102" s="1098">
        <f>IF(GQ$9=$N102,#REF!,0)</f>
        <v>0</v>
      </c>
      <c r="GR102" s="1098">
        <f>IF(GR$9=$N102,#REF!,0)</f>
        <v>0</v>
      </c>
      <c r="GS102" s="1098">
        <f>IF(GS$9=$N102,#REF!,0)</f>
        <v>0</v>
      </c>
      <c r="GT102" s="1098">
        <f>IF(GT$9=$N102,#REF!,0)</f>
        <v>0</v>
      </c>
      <c r="GU102" s="1098">
        <f>IF(GU$9=$N102,#REF!,0)</f>
        <v>0</v>
      </c>
      <c r="GV102" s="1098">
        <f>IF(GV$9=$N102,#REF!,0)</f>
        <v>0</v>
      </c>
      <c r="GW102" s="1098">
        <f>IF(GW$9=$N102,#REF!,0)</f>
        <v>0</v>
      </c>
      <c r="GX102" s="1098">
        <f>IF(GX$9=$N102,#REF!,0)</f>
        <v>0</v>
      </c>
      <c r="GY102" s="1098">
        <f>IF(GY$9=$N102,#REF!,0)</f>
        <v>0</v>
      </c>
      <c r="GZ102" s="1098">
        <f>IF(GZ$9=$N102,#REF!,0)</f>
        <v>0</v>
      </c>
      <c r="HA102" s="1098">
        <f>IF(HA$9=$N102,#REF!,0)</f>
        <v>0</v>
      </c>
      <c r="HB102" s="1098">
        <f>IF(HB$9=$N102,#REF!,0)</f>
        <v>0</v>
      </c>
      <c r="HC102" s="1098">
        <f>IF(HC$9=$N102,#REF!,0)</f>
        <v>0</v>
      </c>
      <c r="HD102" s="1098">
        <f>IF(HD$9=$N102,#REF!,0)</f>
        <v>0</v>
      </c>
      <c r="HE102" s="1098">
        <f>IF(HE$9=$N102,#REF!,0)</f>
        <v>0</v>
      </c>
      <c r="HF102" s="1098">
        <f>IF(HF$9=$N102,#REF!,0)</f>
        <v>0</v>
      </c>
      <c r="HG102" s="1098">
        <f>IF(HG$9=$N102,#REF!,0)</f>
        <v>0</v>
      </c>
      <c r="HH102" s="1098">
        <f>IF(HH$9=$N102,#REF!,0)</f>
        <v>0</v>
      </c>
      <c r="HI102" s="1098">
        <f>IF(HI$9=$N102,#REF!,0)</f>
        <v>0</v>
      </c>
      <c r="HJ102" s="1098">
        <f>IF(HJ$9=$N102,#REF!,0)</f>
        <v>0</v>
      </c>
      <c r="HK102" s="1098">
        <f>IF(HK$9=$N102,#REF!,0)</f>
        <v>0</v>
      </c>
      <c r="HL102" s="1098">
        <f>IF(HL$9=$N102,#REF!,0)</f>
        <v>0</v>
      </c>
      <c r="HM102" s="1098">
        <f>IF(HM$9=$N102,#REF!,0)</f>
        <v>0</v>
      </c>
      <c r="HN102" s="1098">
        <f>IF(HN$9=$N102,#REF!,0)</f>
        <v>0</v>
      </c>
      <c r="HO102" s="1098">
        <f>IF(HO$9=$N102,#REF!,0)</f>
        <v>0</v>
      </c>
      <c r="HP102" s="1098">
        <f>IF(HP$9=$N102,#REF!,0)</f>
        <v>0</v>
      </c>
      <c r="HQ102" s="1098">
        <f>IF(HQ$9=$N102,#REF!,0)</f>
        <v>0</v>
      </c>
      <c r="HR102" s="1098">
        <f>IF(HR$9=$N102,#REF!,0)</f>
        <v>0</v>
      </c>
      <c r="HS102" s="1098">
        <f>IF(HS$9=$N102,#REF!,0)</f>
        <v>0</v>
      </c>
      <c r="HT102" s="1098">
        <f>IF(HT$9=$N102,#REF!,0)</f>
        <v>0</v>
      </c>
      <c r="HU102" s="1098">
        <f>IF(HU$9=$N102,#REF!,0)</f>
        <v>0</v>
      </c>
      <c r="HV102" s="1098">
        <f>IF(HV$9=$N102,#REF!,0)</f>
        <v>0</v>
      </c>
      <c r="HW102" s="1098">
        <f>IF(HW$9=$N102,#REF!,0)</f>
        <v>0</v>
      </c>
      <c r="HX102" s="1098">
        <f>IF(HX$9=$N102,#REF!,0)</f>
        <v>0</v>
      </c>
      <c r="HY102" s="1098">
        <f>IF(HY$9=$N102,#REF!,0)</f>
        <v>0</v>
      </c>
      <c r="HZ102" s="1098">
        <f>IF(HZ$9=$N102,#REF!,0)</f>
        <v>0</v>
      </c>
      <c r="IA102" s="1098">
        <f>IF(IA$9=$N102,#REF!,0)</f>
        <v>0</v>
      </c>
      <c r="IB102" s="1098">
        <f>IF(IB$9=$N102,#REF!,0)</f>
        <v>0</v>
      </c>
      <c r="IC102" s="1098">
        <f>IF(IC$9=$N102,#REF!,0)</f>
        <v>0</v>
      </c>
      <c r="ID102" s="1098">
        <f>IF(ID$9=$N102,#REF!,0)</f>
        <v>0</v>
      </c>
      <c r="IE102" s="1098">
        <f>IF(IE$9=$N102,#REF!,0)</f>
        <v>0</v>
      </c>
      <c r="IF102" s="1098">
        <f>IF(IF$9=$N102,#REF!,0)</f>
        <v>0</v>
      </c>
      <c r="IG102" s="1098">
        <f>IF(IG$9=$N102,#REF!,0)</f>
        <v>0</v>
      </c>
      <c r="IH102" s="1098">
        <f>IF(IH$9=$N102,#REF!,0)</f>
        <v>0</v>
      </c>
      <c r="II102" s="1098">
        <f>IF(II$9=$N102,#REF!,0)</f>
        <v>0</v>
      </c>
      <c r="IJ102" s="1098">
        <f>IF(IJ$9=$N102,#REF!,0)</f>
        <v>0</v>
      </c>
      <c r="IK102" s="1098">
        <f>IF(IK$9=$N102,#REF!,0)</f>
        <v>0</v>
      </c>
      <c r="IL102" s="1098">
        <f>IF(IL$9=$N102,#REF!,0)</f>
        <v>0</v>
      </c>
      <c r="IM102" s="1098">
        <f>IF(IM$9=$N102,#REF!,0)</f>
        <v>0</v>
      </c>
      <c r="IN102" s="1098">
        <f>IF(IN$9=$N102,#REF!,0)</f>
        <v>0</v>
      </c>
      <c r="IO102" s="1098">
        <f>IF(IO$9=$N102,#REF!,0)</f>
        <v>0</v>
      </c>
      <c r="IP102" s="1098">
        <f>IF(IP$9=$N102,#REF!,0)</f>
        <v>0</v>
      </c>
      <c r="IQ102" s="1098">
        <f>IF(IQ$9=$N102,#REF!,0)</f>
        <v>0</v>
      </c>
      <c r="IR102" s="1098">
        <f>IF(IR$9=$N102,#REF!,0)</f>
        <v>0</v>
      </c>
      <c r="IS102" s="1098">
        <f>IF(IS$9=$N102,#REF!,0)</f>
        <v>0</v>
      </c>
      <c r="IT102" s="1098">
        <f>IF(IT$9=$N102,#REF!,0)</f>
        <v>0</v>
      </c>
      <c r="IU102" s="1098">
        <f>IF(IU$9=$N102,#REF!,0)</f>
        <v>0</v>
      </c>
      <c r="IV102" s="1098">
        <f>IF(IV$9=$N102,#REF!,0)</f>
        <v>0</v>
      </c>
      <c r="IW102" s="1098">
        <f>IF(IW$9=$N102,#REF!,0)</f>
        <v>0</v>
      </c>
      <c r="IX102" s="1098">
        <f>IF(IX$9=$N102,#REF!,0)</f>
        <v>0</v>
      </c>
      <c r="IY102" s="1098">
        <f>IF(IY$9=$N102,#REF!,0)</f>
        <v>0</v>
      </c>
      <c r="IZ102" s="1098">
        <f>IF(IZ$9=$N102,#REF!,0)</f>
        <v>0</v>
      </c>
      <c r="JA102" s="1098">
        <f>IF(JA$9=$N102,#REF!,0)</f>
        <v>0</v>
      </c>
      <c r="JB102" s="1098">
        <f>IF(JB$9=$N102,#REF!,0)</f>
        <v>0</v>
      </c>
      <c r="JC102" s="1098">
        <f>IF(JC$9=$N102,#REF!,0)</f>
        <v>0</v>
      </c>
      <c r="JD102" s="1098">
        <f>IF(JD$9=$N102,#REF!,0)</f>
        <v>0</v>
      </c>
      <c r="JE102" s="1098">
        <f>IF(JE$9=$N102,#REF!,0)</f>
        <v>0</v>
      </c>
      <c r="JF102" s="1098">
        <f>IF(JF$9=$N102,#REF!,0)</f>
        <v>0</v>
      </c>
      <c r="JG102" s="1098">
        <f>IF(JG$9=$N102,#REF!,0)</f>
        <v>0</v>
      </c>
      <c r="JH102" s="1098">
        <f>IF(JH$9=$N102,#REF!,0)</f>
        <v>0</v>
      </c>
      <c r="JI102" s="1098">
        <f>IF(JI$9=$N102,#REF!,0)</f>
        <v>0</v>
      </c>
      <c r="JJ102" s="1098">
        <f>IF(JJ$9=$N102,#REF!,0)</f>
        <v>0</v>
      </c>
      <c r="JK102" s="1098">
        <f>IF(JK$9=$N102,#REF!,0)</f>
        <v>0</v>
      </c>
      <c r="JL102" s="1098">
        <f>IF(JL$9=$N102,#REF!,0)</f>
        <v>0</v>
      </c>
      <c r="JM102" s="1098">
        <f>IF(JM$9=$N102,#REF!,0)</f>
        <v>0</v>
      </c>
      <c r="JN102" s="1098">
        <f>IF(JN$9=$N102,#REF!,0)</f>
        <v>0</v>
      </c>
      <c r="JO102" s="1098" t="e">
        <f>IF(JO$9=$N102,#REF!,0)</f>
        <v>#REF!</v>
      </c>
      <c r="JP102" s="1098">
        <f>IF(JP$9=$N102,#REF!,0)</f>
        <v>0</v>
      </c>
      <c r="JQ102" s="1098">
        <f>IF(JQ$9=$N102,#REF!,0)</f>
        <v>0</v>
      </c>
      <c r="JR102" s="1098">
        <f>IF(JR$9=$N102,#REF!,0)</f>
        <v>0</v>
      </c>
      <c r="JS102" s="1098">
        <f>IF(JS$9=$N102,#REF!,0)</f>
        <v>0</v>
      </c>
      <c r="JT102" s="1098">
        <f>IF(JT$9=$N102,#REF!,0)</f>
        <v>0</v>
      </c>
      <c r="JU102" s="1098">
        <f>IF(JU$9=$N102,#REF!,0)</f>
        <v>0</v>
      </c>
      <c r="JV102" s="1098">
        <f>IF(JV$9=$N102,#REF!,0)</f>
        <v>0</v>
      </c>
      <c r="JW102" s="1098">
        <f>IF(JW$9=$N102,#REF!,0)</f>
        <v>0</v>
      </c>
      <c r="JX102" s="681"/>
      <c r="JY102" s="713"/>
      <c r="JZ102" s="681">
        <f t="shared" si="310"/>
        <v>0</v>
      </c>
      <c r="KA102" s="681">
        <f t="shared" si="310"/>
        <v>0</v>
      </c>
      <c r="KB102" s="681">
        <f t="shared" si="310"/>
        <v>0</v>
      </c>
      <c r="KC102" s="681">
        <f t="shared" si="310"/>
        <v>0</v>
      </c>
      <c r="KD102" s="681">
        <f t="shared" si="310"/>
        <v>0</v>
      </c>
      <c r="KE102" s="681">
        <f t="shared" si="310"/>
        <v>0</v>
      </c>
      <c r="KF102" s="681">
        <f t="shared" si="310"/>
        <v>0</v>
      </c>
      <c r="KG102" s="681">
        <f t="shared" si="310"/>
        <v>0</v>
      </c>
      <c r="KH102" s="681">
        <f t="shared" si="310"/>
        <v>0</v>
      </c>
      <c r="KI102" s="681">
        <f t="shared" si="310"/>
        <v>0</v>
      </c>
      <c r="KJ102" s="681">
        <f t="shared" si="310"/>
        <v>0</v>
      </c>
      <c r="KN102" s="1098">
        <f t="shared" si="308"/>
        <v>0</v>
      </c>
      <c r="KO102" s="1098">
        <f t="shared" si="308"/>
        <v>0</v>
      </c>
      <c r="KP102" s="1098">
        <f t="shared" si="308"/>
        <v>0</v>
      </c>
      <c r="KQ102" s="1098">
        <f t="shared" si="308"/>
        <v>0</v>
      </c>
      <c r="KR102" s="1098">
        <f t="shared" si="308"/>
        <v>0</v>
      </c>
      <c r="KS102" s="1098">
        <f t="shared" si="308"/>
        <v>0</v>
      </c>
      <c r="KT102" s="1098">
        <f t="shared" si="308"/>
        <v>0</v>
      </c>
      <c r="KU102" s="1098">
        <f t="shared" si="308"/>
        <v>0</v>
      </c>
      <c r="KV102" s="1098">
        <f t="shared" si="308"/>
        <v>0</v>
      </c>
      <c r="KW102" s="1098">
        <f t="shared" si="308"/>
        <v>0</v>
      </c>
      <c r="KX102" s="1098">
        <f t="shared" si="308"/>
        <v>0</v>
      </c>
      <c r="KY102" s="1098">
        <f t="shared" si="308"/>
        <v>0</v>
      </c>
      <c r="KZ102" s="1098">
        <f t="shared" si="308"/>
        <v>0</v>
      </c>
      <c r="LA102" s="1098">
        <f t="shared" si="308"/>
        <v>0</v>
      </c>
      <c r="LB102" s="1098">
        <f t="shared" si="308"/>
        <v>0</v>
      </c>
      <c r="LC102" s="1098">
        <f t="shared" si="308"/>
        <v>0</v>
      </c>
      <c r="LD102" s="1098">
        <f t="shared" si="307"/>
        <v>0</v>
      </c>
      <c r="LE102" s="1098">
        <f t="shared" si="307"/>
        <v>0</v>
      </c>
      <c r="LF102" s="1098">
        <f t="shared" si="307"/>
        <v>0</v>
      </c>
      <c r="LG102" s="1098">
        <f t="shared" si="307"/>
        <v>0</v>
      </c>
      <c r="LH102" s="1098">
        <f t="shared" si="307"/>
        <v>0</v>
      </c>
      <c r="LI102" s="1098">
        <f t="shared" si="307"/>
        <v>0</v>
      </c>
      <c r="LJ102" s="1098">
        <f t="shared" si="307"/>
        <v>0</v>
      </c>
      <c r="LK102" s="1098">
        <f t="shared" si="307"/>
        <v>0</v>
      </c>
      <c r="LL102" s="1098">
        <f t="shared" si="307"/>
        <v>0</v>
      </c>
      <c r="LM102" s="1098">
        <f t="shared" si="307"/>
        <v>0</v>
      </c>
      <c r="LN102" s="1098">
        <f t="shared" si="307"/>
        <v>0</v>
      </c>
      <c r="LO102" s="1098">
        <f t="shared" si="307"/>
        <v>0</v>
      </c>
      <c r="LP102" s="1098">
        <f t="shared" si="307"/>
        <v>0</v>
      </c>
      <c r="LQ102" s="1098">
        <f t="shared" si="307"/>
        <v>0</v>
      </c>
      <c r="LR102" s="1098">
        <f t="shared" si="306"/>
        <v>0</v>
      </c>
      <c r="LS102" s="1098">
        <f t="shared" si="180"/>
        <v>0</v>
      </c>
    </row>
    <row r="103" spans="1:331" s="680" customFormat="1" ht="20.100000000000001" hidden="1" customHeight="1" x14ac:dyDescent="0.35">
      <c r="A103" s="685"/>
      <c r="B103" s="1147" t="s">
        <v>605</v>
      </c>
      <c r="C103" s="1224" t="s">
        <v>9</v>
      </c>
      <c r="D103" s="1147"/>
      <c r="E103" s="1147"/>
      <c r="F103" s="1147"/>
      <c r="G103" s="1147"/>
      <c r="H103" s="1147"/>
      <c r="I103" s="1147"/>
      <c r="J103" s="1147" t="s">
        <v>194</v>
      </c>
      <c r="K103" s="1253"/>
      <c r="L103" s="889"/>
      <c r="M103" s="1389">
        <v>426</v>
      </c>
      <c r="N103" s="1389" t="s">
        <v>88</v>
      </c>
      <c r="O103" s="884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635"/>
      <c r="AJ103" s="31"/>
      <c r="AK103" s="31"/>
      <c r="AL103" s="31"/>
      <c r="AM103" s="31"/>
      <c r="AN103" s="54"/>
      <c r="AO103" s="54"/>
      <c r="AP103" s="54"/>
      <c r="AQ103" s="54"/>
      <c r="AR103" s="106">
        <f>SUM(AR104)</f>
        <v>0</v>
      </c>
      <c r="AS103" s="54"/>
      <c r="AT103" s="54"/>
      <c r="AU103" s="54"/>
      <c r="AV103" s="106">
        <f>SUM(AV104)</f>
        <v>0</v>
      </c>
      <c r="AW103" s="106"/>
      <c r="AX103" s="106"/>
      <c r="AY103" s="106">
        <f>SUM(AY104)</f>
        <v>2500</v>
      </c>
      <c r="AZ103" s="31"/>
      <c r="BA103" s="31"/>
      <c r="BB103" s="106">
        <f t="shared" ref="BB103:BK103" si="322">SUM(BB104)</f>
        <v>2500</v>
      </c>
      <c r="BC103" s="106">
        <f t="shared" si="322"/>
        <v>2500</v>
      </c>
      <c r="BD103" s="106">
        <f t="shared" si="322"/>
        <v>0</v>
      </c>
      <c r="BE103" s="106">
        <f t="shared" si="322"/>
        <v>0</v>
      </c>
      <c r="BF103" s="106">
        <f t="shared" si="322"/>
        <v>2500</v>
      </c>
      <c r="BG103" s="106">
        <f t="shared" si="322"/>
        <v>2500</v>
      </c>
      <c r="BH103" s="106">
        <f t="shared" si="322"/>
        <v>0</v>
      </c>
      <c r="BI103" s="106">
        <f>SUM(BI104)</f>
        <v>0</v>
      </c>
      <c r="BJ103" s="106">
        <f>SUM(BJ104)</f>
        <v>0</v>
      </c>
      <c r="BK103" s="106">
        <f t="shared" si="322"/>
        <v>0</v>
      </c>
      <c r="BL103" s="106">
        <f t="shared" si="316"/>
        <v>0</v>
      </c>
      <c r="BM103" s="106"/>
      <c r="BN103" s="106"/>
      <c r="BO103" s="106">
        <f>SUM(BO104)</f>
        <v>0</v>
      </c>
      <c r="BP103" s="106"/>
      <c r="BQ103" s="106"/>
      <c r="BR103" s="106">
        <f>SUM(BR104)</f>
        <v>0</v>
      </c>
      <c r="BS103" s="106">
        <f>SUM(BS104)</f>
        <v>0</v>
      </c>
      <c r="BT103" s="106">
        <f>SUM(BT104)</f>
        <v>0</v>
      </c>
      <c r="BU103" s="106">
        <f>SUM(BU104)</f>
        <v>0</v>
      </c>
      <c r="BV103" s="106">
        <f>SUM(BV104)</f>
        <v>0</v>
      </c>
      <c r="BW103" s="106"/>
      <c r="BX103" s="106"/>
      <c r="BY103" s="106">
        <f>SUM(BY104)</f>
        <v>0</v>
      </c>
      <c r="BZ103" s="106">
        <f>SUM(BZ104)</f>
        <v>0</v>
      </c>
      <c r="CA103" s="106">
        <f t="shared" si="227"/>
        <v>0</v>
      </c>
      <c r="CB103" s="106">
        <f t="shared" si="228"/>
        <v>0</v>
      </c>
      <c r="CC103" s="106">
        <f>SUM(CC104)</f>
        <v>0</v>
      </c>
      <c r="CD103" s="106">
        <f>SUM(CD104)</f>
        <v>0</v>
      </c>
      <c r="CE103" s="106">
        <f>SUM(CE104)</f>
        <v>0</v>
      </c>
      <c r="CF103" s="106">
        <f>SUM(CF104)</f>
        <v>0</v>
      </c>
      <c r="CG103" s="106">
        <f t="shared" si="229"/>
        <v>0</v>
      </c>
      <c r="CH103" s="106">
        <f>SUM(CH104)</f>
        <v>0</v>
      </c>
      <c r="CI103" s="106">
        <f>SUM(CI104)</f>
        <v>0</v>
      </c>
      <c r="CJ103" s="106"/>
      <c r="CK103" s="106">
        <f t="shared" si="275"/>
        <v>0</v>
      </c>
      <c r="CL103" s="106">
        <f>SUM(CL104)</f>
        <v>0</v>
      </c>
      <c r="CM103" s="106">
        <f>SUM(CM104)</f>
        <v>0</v>
      </c>
      <c r="CN103" s="106"/>
      <c r="CO103" s="106">
        <f t="shared" si="276"/>
        <v>0</v>
      </c>
      <c r="CP103" s="106">
        <f>SUM(CP104)</f>
        <v>0</v>
      </c>
      <c r="CQ103" s="106">
        <f>SUM(CQ104)</f>
        <v>0</v>
      </c>
      <c r="CR103" s="106">
        <f>SUM(CR104)</f>
        <v>0</v>
      </c>
      <c r="CS103" s="106">
        <f t="shared" si="232"/>
        <v>0</v>
      </c>
      <c r="CT103" s="106">
        <f>SUM(CT104)</f>
        <v>0</v>
      </c>
      <c r="CU103" s="106">
        <f>SUM(CU104)</f>
        <v>0</v>
      </c>
      <c r="CV103" s="106">
        <f>SUM(CV104)</f>
        <v>0</v>
      </c>
      <c r="CW103" s="106">
        <f t="shared" si="233"/>
        <v>0</v>
      </c>
      <c r="CX103" s="106">
        <f t="shared" ref="CX103:DH103" si="323">SUM(CX104)</f>
        <v>0</v>
      </c>
      <c r="CY103" s="106">
        <f t="shared" si="323"/>
        <v>0</v>
      </c>
      <c r="CZ103" s="106">
        <f t="shared" si="323"/>
        <v>0</v>
      </c>
      <c r="DA103" s="106">
        <f t="shared" si="323"/>
        <v>0</v>
      </c>
      <c r="DB103" s="106">
        <f t="shared" si="323"/>
        <v>0</v>
      </c>
      <c r="DC103" s="106">
        <f>SUM(DC104)</f>
        <v>0</v>
      </c>
      <c r="DD103" s="106">
        <f t="shared" si="309"/>
        <v>0</v>
      </c>
      <c r="DE103" s="106">
        <f t="shared" si="236"/>
        <v>0</v>
      </c>
      <c r="DF103" s="106">
        <f>SUM(DF104)</f>
        <v>0</v>
      </c>
      <c r="DG103" s="106">
        <f t="shared" si="323"/>
        <v>0</v>
      </c>
      <c r="DH103" s="106">
        <f t="shared" si="323"/>
        <v>0</v>
      </c>
      <c r="DI103" s="106">
        <f t="shared" si="237"/>
        <v>0</v>
      </c>
      <c r="DJ103" s="106">
        <f>SUM(DJ104)</f>
        <v>0</v>
      </c>
      <c r="DK103" s="106">
        <f>SUM(DK104)</f>
        <v>0</v>
      </c>
      <c r="DL103" s="106">
        <f t="shared" si="238"/>
        <v>0</v>
      </c>
      <c r="DM103" s="106">
        <f>SUM(DM104)</f>
        <v>0</v>
      </c>
      <c r="DN103" s="106">
        <f>SUM(DN104)</f>
        <v>0</v>
      </c>
      <c r="DO103" s="106">
        <f>SUM(DO104)</f>
        <v>0</v>
      </c>
      <c r="DP103" s="106">
        <f t="shared" si="239"/>
        <v>0</v>
      </c>
      <c r="DQ103" s="106">
        <f>SUM(DQ104)</f>
        <v>0</v>
      </c>
      <c r="DR103" s="106">
        <f>SUM(DR104)</f>
        <v>0</v>
      </c>
      <c r="DS103" s="106">
        <f>SUM(DS104)</f>
        <v>0</v>
      </c>
      <c r="DT103" s="106">
        <f t="shared" si="270"/>
        <v>0</v>
      </c>
      <c r="DU103" s="106">
        <f t="shared" ref="DU103:EB103" si="324">SUM(DU104)</f>
        <v>0</v>
      </c>
      <c r="DV103" s="106">
        <f t="shared" si="324"/>
        <v>0</v>
      </c>
      <c r="DW103" s="106">
        <f t="shared" si="324"/>
        <v>0</v>
      </c>
      <c r="DX103" s="106">
        <f t="shared" si="324"/>
        <v>0</v>
      </c>
      <c r="DY103" s="106">
        <f t="shared" si="324"/>
        <v>0</v>
      </c>
      <c r="DZ103" s="106">
        <f>SUM(DZ104)</f>
        <v>0</v>
      </c>
      <c r="EA103" s="106">
        <f t="shared" si="324"/>
        <v>0</v>
      </c>
      <c r="EB103" s="106">
        <f t="shared" si="324"/>
        <v>0</v>
      </c>
      <c r="EC103" s="106">
        <f t="shared" si="220"/>
        <v>0</v>
      </c>
      <c r="ED103" s="106">
        <f>SUM(ED104)</f>
        <v>0</v>
      </c>
      <c r="EE103" s="106">
        <f>SUM(EE104)</f>
        <v>0</v>
      </c>
      <c r="EF103" s="106">
        <f>SUM(EF104)</f>
        <v>0</v>
      </c>
      <c r="EG103" s="106">
        <f t="shared" si="221"/>
        <v>0</v>
      </c>
      <c r="EH103" s="106">
        <f>SUM(EH104)</f>
        <v>0</v>
      </c>
      <c r="EI103" s="106">
        <f>IFERROR(#REF!/DZ103*100,)</f>
        <v>0</v>
      </c>
      <c r="EJ103" s="106">
        <f>IFERROR(#REF!/#REF!*100,)</f>
        <v>0</v>
      </c>
      <c r="EK103" s="106">
        <f t="shared" ref="EK103:EM103" si="325">SUM(EK104)</f>
        <v>0</v>
      </c>
      <c r="EL103" s="106">
        <f t="shared" si="325"/>
        <v>0</v>
      </c>
      <c r="EM103" s="106">
        <f t="shared" si="325"/>
        <v>0</v>
      </c>
      <c r="EN103" s="111"/>
      <c r="EO103" s="111"/>
      <c r="EP103" s="111"/>
      <c r="EQ103" s="111"/>
      <c r="ER103" s="111"/>
      <c r="ES103" s="146">
        <f t="shared" si="222"/>
        <v>0</v>
      </c>
      <c r="EW103" s="713"/>
      <c r="EX103" s="739">
        <f>IF(EX$9=$K103,#REF!,0)</f>
        <v>0</v>
      </c>
      <c r="EY103" s="739">
        <f>IF(EY$9=$K103,#REF!,0)</f>
        <v>0</v>
      </c>
      <c r="EZ103" s="739">
        <f>IF(EZ$9=$K103,#REF!,0)</f>
        <v>0</v>
      </c>
      <c r="FA103" s="739">
        <f>IF(FA$9=$K103,#REF!,0)</f>
        <v>0</v>
      </c>
      <c r="FB103" s="739">
        <f>IF(FB$9=$K103,#REF!,0)</f>
        <v>0</v>
      </c>
      <c r="FC103" s="739">
        <f>IF(FC$9=$K103,#REF!,0)</f>
        <v>0</v>
      </c>
      <c r="FD103" s="739">
        <f>IF(FD$9=$K103,#REF!,0)</f>
        <v>0</v>
      </c>
      <c r="FE103" s="739">
        <f>IF(FE$9=$K103,#REF!,0)</f>
        <v>0</v>
      </c>
      <c r="FF103" s="739">
        <f>IF(FF$9=$K103,#REF!,0)</f>
        <v>0</v>
      </c>
      <c r="FG103" s="739">
        <f>IF(FG$9=$K103,#REF!,0)</f>
        <v>0</v>
      </c>
      <c r="FH103" s="739">
        <f>IF(FH$9=$K103,#REF!,0)</f>
        <v>0</v>
      </c>
      <c r="FI103" s="739">
        <f>IF(FI$9=$K103,#REF!,0)</f>
        <v>0</v>
      </c>
      <c r="FJ103" s="739">
        <f>IF(FJ$9=$K103,#REF!,0)</f>
        <v>0</v>
      </c>
      <c r="FK103" s="739">
        <f>IF(FK$9=$K103,#REF!,0)</f>
        <v>0</v>
      </c>
      <c r="FL103" s="739">
        <f>IF(FL$9=$K103,#REF!,0)</f>
        <v>0</v>
      </c>
      <c r="FM103" s="739">
        <f>IF(FM$9=$K103,#REF!,0)</f>
        <v>0</v>
      </c>
      <c r="FN103" s="739">
        <f>IF(FN$9=$K103,#REF!,0)</f>
        <v>0</v>
      </c>
      <c r="FO103" s="739">
        <f>IF(FO$9=$K103,#REF!,0)</f>
        <v>0</v>
      </c>
      <c r="FP103" s="739">
        <f>IF(FP$9=$K103,#REF!,0)</f>
        <v>0</v>
      </c>
      <c r="FQ103" s="739">
        <f>IF(FQ$9=$K103,#REF!,0)</f>
        <v>0</v>
      </c>
      <c r="FS103" s="1097"/>
      <c r="FT103" s="713"/>
      <c r="FU103" s="739">
        <f t="shared" si="320"/>
        <v>0</v>
      </c>
      <c r="FV103" s="739">
        <f t="shared" si="320"/>
        <v>0</v>
      </c>
      <c r="FW103" s="739">
        <f t="shared" si="320"/>
        <v>0</v>
      </c>
      <c r="FX103" s="739">
        <f t="shared" si="320"/>
        <v>0</v>
      </c>
      <c r="FY103" s="739">
        <f t="shared" si="320"/>
        <v>0</v>
      </c>
      <c r="FZ103" s="739">
        <f t="shared" si="320"/>
        <v>0</v>
      </c>
      <c r="GA103" s="739">
        <f t="shared" si="320"/>
        <v>0</v>
      </c>
      <c r="GB103" s="739">
        <f t="shared" si="320"/>
        <v>0</v>
      </c>
      <c r="GC103" s="739">
        <f t="shared" si="320"/>
        <v>0</v>
      </c>
      <c r="GD103" s="739">
        <f t="shared" si="320"/>
        <v>0</v>
      </c>
      <c r="GE103" s="739">
        <f t="shared" si="321"/>
        <v>0</v>
      </c>
      <c r="GF103" s="739">
        <f t="shared" si="321"/>
        <v>0</v>
      </c>
      <c r="GG103" s="739">
        <f t="shared" si="321"/>
        <v>0</v>
      </c>
      <c r="GH103" s="739">
        <f t="shared" si="321"/>
        <v>0</v>
      </c>
      <c r="GI103" s="739">
        <f t="shared" si="321"/>
        <v>0</v>
      </c>
      <c r="GJ103" s="739">
        <f t="shared" si="321"/>
        <v>0</v>
      </c>
      <c r="GK103" s="739">
        <f t="shared" si="321"/>
        <v>0</v>
      </c>
      <c r="GL103" s="739">
        <f t="shared" si="321"/>
        <v>0</v>
      </c>
      <c r="GM103" s="739">
        <f t="shared" si="321"/>
        <v>0</v>
      </c>
      <c r="GN103" s="739">
        <f t="shared" si="321"/>
        <v>0</v>
      </c>
      <c r="GO103" s="1097"/>
      <c r="GP103" s="713"/>
      <c r="GQ103" s="1098">
        <f>IF(GQ$9=$N103,#REF!,0)</f>
        <v>0</v>
      </c>
      <c r="GR103" s="1098">
        <f>IF(GR$9=$N103,#REF!,0)</f>
        <v>0</v>
      </c>
      <c r="GS103" s="1098">
        <f>IF(GS$9=$N103,#REF!,0)</f>
        <v>0</v>
      </c>
      <c r="GT103" s="1098">
        <f>IF(GT$9=$N103,#REF!,0)</f>
        <v>0</v>
      </c>
      <c r="GU103" s="1098">
        <f>IF(GU$9=$N103,#REF!,0)</f>
        <v>0</v>
      </c>
      <c r="GV103" s="1098">
        <f>IF(GV$9=$N103,#REF!,0)</f>
        <v>0</v>
      </c>
      <c r="GW103" s="1098">
        <f>IF(GW$9=$N103,#REF!,0)</f>
        <v>0</v>
      </c>
      <c r="GX103" s="1098">
        <f>IF(GX$9=$N103,#REF!,0)</f>
        <v>0</v>
      </c>
      <c r="GY103" s="1098">
        <f>IF(GY$9=$N103,#REF!,0)</f>
        <v>0</v>
      </c>
      <c r="GZ103" s="1098">
        <f>IF(GZ$9=$N103,#REF!,0)</f>
        <v>0</v>
      </c>
      <c r="HA103" s="1098">
        <f>IF(HA$9=$N103,#REF!,0)</f>
        <v>0</v>
      </c>
      <c r="HB103" s="1098">
        <f>IF(HB$9=$N103,#REF!,0)</f>
        <v>0</v>
      </c>
      <c r="HC103" s="1098">
        <f>IF(HC$9=$N103,#REF!,0)</f>
        <v>0</v>
      </c>
      <c r="HD103" s="1098">
        <f>IF(HD$9=$N103,#REF!,0)</f>
        <v>0</v>
      </c>
      <c r="HE103" s="1098">
        <f>IF(HE$9=$N103,#REF!,0)</f>
        <v>0</v>
      </c>
      <c r="HF103" s="1098">
        <f>IF(HF$9=$N103,#REF!,0)</f>
        <v>0</v>
      </c>
      <c r="HG103" s="1098">
        <f>IF(HG$9=$N103,#REF!,0)</f>
        <v>0</v>
      </c>
      <c r="HH103" s="1098">
        <f>IF(HH$9=$N103,#REF!,0)</f>
        <v>0</v>
      </c>
      <c r="HI103" s="1098">
        <f>IF(HI$9=$N103,#REF!,0)</f>
        <v>0</v>
      </c>
      <c r="HJ103" s="1098">
        <f>IF(HJ$9=$N103,#REF!,0)</f>
        <v>0</v>
      </c>
      <c r="HK103" s="1098">
        <f>IF(HK$9=$N103,#REF!,0)</f>
        <v>0</v>
      </c>
      <c r="HL103" s="1098">
        <f>IF(HL$9=$N103,#REF!,0)</f>
        <v>0</v>
      </c>
      <c r="HM103" s="1098">
        <f>IF(HM$9=$N103,#REF!,0)</f>
        <v>0</v>
      </c>
      <c r="HN103" s="1098">
        <f>IF(HN$9=$N103,#REF!,0)</f>
        <v>0</v>
      </c>
      <c r="HO103" s="1098">
        <f>IF(HO$9=$N103,#REF!,0)</f>
        <v>0</v>
      </c>
      <c r="HP103" s="1098">
        <f>IF(HP$9=$N103,#REF!,0)</f>
        <v>0</v>
      </c>
      <c r="HQ103" s="1098">
        <f>IF(HQ$9=$N103,#REF!,0)</f>
        <v>0</v>
      </c>
      <c r="HR103" s="1098">
        <f>IF(HR$9=$N103,#REF!,0)</f>
        <v>0</v>
      </c>
      <c r="HS103" s="1098">
        <f>IF(HS$9=$N103,#REF!,0)</f>
        <v>0</v>
      </c>
      <c r="HT103" s="1098">
        <f>IF(HT$9=$N103,#REF!,0)</f>
        <v>0</v>
      </c>
      <c r="HU103" s="1098">
        <f>IF(HU$9=$N103,#REF!,0)</f>
        <v>0</v>
      </c>
      <c r="HV103" s="1098">
        <f>IF(HV$9=$N103,#REF!,0)</f>
        <v>0</v>
      </c>
      <c r="HW103" s="1098">
        <f>IF(HW$9=$N103,#REF!,0)</f>
        <v>0</v>
      </c>
      <c r="HX103" s="1098">
        <f>IF(HX$9=$N103,#REF!,0)</f>
        <v>0</v>
      </c>
      <c r="HY103" s="1098">
        <f>IF(HY$9=$N103,#REF!,0)</f>
        <v>0</v>
      </c>
      <c r="HZ103" s="1098">
        <f>IF(HZ$9=$N103,#REF!,0)</f>
        <v>0</v>
      </c>
      <c r="IA103" s="1098">
        <f>IF(IA$9=$N103,#REF!,0)</f>
        <v>0</v>
      </c>
      <c r="IB103" s="1098">
        <f>IF(IB$9=$N103,#REF!,0)</f>
        <v>0</v>
      </c>
      <c r="IC103" s="1098">
        <f>IF(IC$9=$N103,#REF!,0)</f>
        <v>0</v>
      </c>
      <c r="ID103" s="1098">
        <f>IF(ID$9=$N103,#REF!,0)</f>
        <v>0</v>
      </c>
      <c r="IE103" s="1098">
        <f>IF(IE$9=$N103,#REF!,0)</f>
        <v>0</v>
      </c>
      <c r="IF103" s="1098">
        <f>IF(IF$9=$N103,#REF!,0)</f>
        <v>0</v>
      </c>
      <c r="IG103" s="1098">
        <f>IF(IG$9=$N103,#REF!,0)</f>
        <v>0</v>
      </c>
      <c r="IH103" s="1098">
        <f>IF(IH$9=$N103,#REF!,0)</f>
        <v>0</v>
      </c>
      <c r="II103" s="1098">
        <f>IF(II$9=$N103,#REF!,0)</f>
        <v>0</v>
      </c>
      <c r="IJ103" s="1098">
        <f>IF(IJ$9=$N103,#REF!,0)</f>
        <v>0</v>
      </c>
      <c r="IK103" s="1098">
        <f>IF(IK$9=$N103,#REF!,0)</f>
        <v>0</v>
      </c>
      <c r="IL103" s="1098">
        <f>IF(IL$9=$N103,#REF!,0)</f>
        <v>0</v>
      </c>
      <c r="IM103" s="1098">
        <f>IF(IM$9=$N103,#REF!,0)</f>
        <v>0</v>
      </c>
      <c r="IN103" s="1098">
        <f>IF(IN$9=$N103,#REF!,0)</f>
        <v>0</v>
      </c>
      <c r="IO103" s="1098">
        <f>IF(IO$9=$N103,#REF!,0)</f>
        <v>0</v>
      </c>
      <c r="IP103" s="1098">
        <f>IF(IP$9=$N103,#REF!,0)</f>
        <v>0</v>
      </c>
      <c r="IQ103" s="1098">
        <f>IF(IQ$9=$N103,#REF!,0)</f>
        <v>0</v>
      </c>
      <c r="IR103" s="1098">
        <f>IF(IR$9=$N103,#REF!,0)</f>
        <v>0</v>
      </c>
      <c r="IS103" s="1098">
        <f>IF(IS$9=$N103,#REF!,0)</f>
        <v>0</v>
      </c>
      <c r="IT103" s="1098">
        <f>IF(IT$9=$N103,#REF!,0)</f>
        <v>0</v>
      </c>
      <c r="IU103" s="1098">
        <f>IF(IU$9=$N103,#REF!,0)</f>
        <v>0</v>
      </c>
      <c r="IV103" s="1098">
        <f>IF(IV$9=$N103,#REF!,0)</f>
        <v>0</v>
      </c>
      <c r="IW103" s="1098">
        <f>IF(IW$9=$N103,#REF!,0)</f>
        <v>0</v>
      </c>
      <c r="IX103" s="1098">
        <f>IF(IX$9=$N103,#REF!,0)</f>
        <v>0</v>
      </c>
      <c r="IY103" s="1098">
        <f>IF(IY$9=$N103,#REF!,0)</f>
        <v>0</v>
      </c>
      <c r="IZ103" s="1098">
        <f>IF(IZ$9=$N103,#REF!,0)</f>
        <v>0</v>
      </c>
      <c r="JA103" s="1098">
        <f>IF(JA$9=$N103,#REF!,0)</f>
        <v>0</v>
      </c>
      <c r="JB103" s="1098">
        <f>IF(JB$9=$N103,#REF!,0)</f>
        <v>0</v>
      </c>
      <c r="JC103" s="1098">
        <f>IF(JC$9=$N103,#REF!,0)</f>
        <v>0</v>
      </c>
      <c r="JD103" s="1098">
        <f>IF(JD$9=$N103,#REF!,0)</f>
        <v>0</v>
      </c>
      <c r="JE103" s="1098">
        <f>IF(JE$9=$N103,#REF!,0)</f>
        <v>0</v>
      </c>
      <c r="JF103" s="1098">
        <f>IF(JF$9=$N103,#REF!,0)</f>
        <v>0</v>
      </c>
      <c r="JG103" s="1098">
        <f>IF(JG$9=$N103,#REF!,0)</f>
        <v>0</v>
      </c>
      <c r="JH103" s="1098">
        <f>IF(JH$9=$N103,#REF!,0)</f>
        <v>0</v>
      </c>
      <c r="JI103" s="1098">
        <f>IF(JI$9=$N103,#REF!,0)</f>
        <v>0</v>
      </c>
      <c r="JJ103" s="1098">
        <f>IF(JJ$9=$N103,#REF!,0)</f>
        <v>0</v>
      </c>
      <c r="JK103" s="1098">
        <f>IF(JK$9=$N103,#REF!,0)</f>
        <v>0</v>
      </c>
      <c r="JL103" s="1098">
        <f>IF(JL$9=$N103,#REF!,0)</f>
        <v>0</v>
      </c>
      <c r="JM103" s="1098">
        <f>IF(JM$9=$N103,#REF!,0)</f>
        <v>0</v>
      </c>
      <c r="JN103" s="1098">
        <f>IF(JN$9=$N103,#REF!,0)</f>
        <v>0</v>
      </c>
      <c r="JO103" s="1098">
        <f>IF(JO$9=$N103,#REF!,0)</f>
        <v>0</v>
      </c>
      <c r="JP103" s="1098">
        <f>IF(JP$9=$N103,#REF!,0)</f>
        <v>0</v>
      </c>
      <c r="JQ103" s="1098">
        <f>IF(JQ$9=$N103,#REF!,0)</f>
        <v>0</v>
      </c>
      <c r="JR103" s="1098">
        <f>IF(JR$9=$N103,#REF!,0)</f>
        <v>0</v>
      </c>
      <c r="JS103" s="1098">
        <f>IF(JS$9=$N103,#REF!,0)</f>
        <v>0</v>
      </c>
      <c r="JT103" s="1098">
        <f>IF(JT$9=$N103,#REF!,0)</f>
        <v>0</v>
      </c>
      <c r="JU103" s="1098">
        <f>IF(JU$9=$N103,#REF!,0)</f>
        <v>0</v>
      </c>
      <c r="JV103" s="1098">
        <f>IF(JV$9=$N103,#REF!,0)</f>
        <v>0</v>
      </c>
      <c r="JW103" s="1098">
        <f>IF(JW$9=$N103,#REF!,0)</f>
        <v>0</v>
      </c>
      <c r="JX103" s="681"/>
      <c r="JY103" s="713"/>
      <c r="JZ103" s="681">
        <f t="shared" si="310"/>
        <v>0</v>
      </c>
      <c r="KA103" s="681">
        <f t="shared" si="310"/>
        <v>0</v>
      </c>
      <c r="KB103" s="681">
        <f t="shared" si="310"/>
        <v>0</v>
      </c>
      <c r="KC103" s="681">
        <f t="shared" si="310"/>
        <v>0</v>
      </c>
      <c r="KD103" s="681">
        <f t="shared" si="310"/>
        <v>0</v>
      </c>
      <c r="KE103" s="681">
        <f t="shared" si="310"/>
        <v>0</v>
      </c>
      <c r="KF103" s="681">
        <f t="shared" si="310"/>
        <v>0</v>
      </c>
      <c r="KG103" s="681">
        <f t="shared" si="310"/>
        <v>0</v>
      </c>
      <c r="KH103" s="681">
        <f t="shared" si="310"/>
        <v>0</v>
      </c>
      <c r="KI103" s="681">
        <f t="shared" si="310"/>
        <v>0</v>
      </c>
      <c r="KJ103" s="681">
        <f t="shared" si="310"/>
        <v>0</v>
      </c>
      <c r="KN103" s="1098">
        <f t="shared" si="308"/>
        <v>0</v>
      </c>
      <c r="KO103" s="1098">
        <f t="shared" si="308"/>
        <v>0</v>
      </c>
      <c r="KP103" s="1098">
        <f t="shared" si="308"/>
        <v>0</v>
      </c>
      <c r="KQ103" s="1098">
        <f t="shared" si="308"/>
        <v>0</v>
      </c>
      <c r="KR103" s="1098">
        <f t="shared" si="308"/>
        <v>0</v>
      </c>
      <c r="KS103" s="1098">
        <f t="shared" si="308"/>
        <v>0</v>
      </c>
      <c r="KT103" s="1098">
        <f t="shared" si="308"/>
        <v>0</v>
      </c>
      <c r="KU103" s="1098">
        <f t="shared" si="308"/>
        <v>0</v>
      </c>
      <c r="KV103" s="1098">
        <f t="shared" si="308"/>
        <v>0</v>
      </c>
      <c r="KW103" s="1098">
        <f t="shared" si="308"/>
        <v>0</v>
      </c>
      <c r="KX103" s="1098">
        <f t="shared" si="308"/>
        <v>0</v>
      </c>
      <c r="KY103" s="1098">
        <f t="shared" si="308"/>
        <v>0</v>
      </c>
      <c r="KZ103" s="1098">
        <f t="shared" si="308"/>
        <v>0</v>
      </c>
      <c r="LA103" s="1098">
        <f t="shared" si="308"/>
        <v>0</v>
      </c>
      <c r="LB103" s="1098">
        <f t="shared" si="308"/>
        <v>0</v>
      </c>
      <c r="LC103" s="1098">
        <f t="shared" si="308"/>
        <v>0</v>
      </c>
      <c r="LD103" s="1098">
        <f t="shared" si="307"/>
        <v>0</v>
      </c>
      <c r="LE103" s="1098">
        <f t="shared" si="307"/>
        <v>0</v>
      </c>
      <c r="LF103" s="1098">
        <f t="shared" si="307"/>
        <v>0</v>
      </c>
      <c r="LG103" s="1098">
        <f t="shared" si="307"/>
        <v>0</v>
      </c>
      <c r="LH103" s="1098">
        <f t="shared" si="307"/>
        <v>0</v>
      </c>
      <c r="LI103" s="1098">
        <f t="shared" si="307"/>
        <v>0</v>
      </c>
      <c r="LJ103" s="1098">
        <f t="shared" si="307"/>
        <v>0</v>
      </c>
      <c r="LK103" s="1098">
        <f t="shared" si="307"/>
        <v>0</v>
      </c>
      <c r="LL103" s="1098">
        <f t="shared" si="307"/>
        <v>0</v>
      </c>
      <c r="LM103" s="1098">
        <f t="shared" si="307"/>
        <v>0</v>
      </c>
      <c r="LN103" s="1098">
        <f t="shared" si="307"/>
        <v>0</v>
      </c>
      <c r="LO103" s="1098">
        <f t="shared" si="307"/>
        <v>0</v>
      </c>
      <c r="LP103" s="1098">
        <f t="shared" si="307"/>
        <v>0</v>
      </c>
      <c r="LQ103" s="1098">
        <f t="shared" si="307"/>
        <v>0</v>
      </c>
      <c r="LR103" s="1098">
        <f t="shared" si="306"/>
        <v>0</v>
      </c>
      <c r="LS103" s="1098">
        <f t="shared" si="180"/>
        <v>0</v>
      </c>
    </row>
    <row r="104" spans="1:331" s="680" customFormat="1" ht="20.100000000000001" hidden="1" customHeight="1" x14ac:dyDescent="0.35">
      <c r="A104" s="685"/>
      <c r="B104" s="1147"/>
      <c r="C104" s="1224"/>
      <c r="D104" s="1147"/>
      <c r="E104" s="1147"/>
      <c r="F104" s="1147"/>
      <c r="G104" s="1147"/>
      <c r="H104" s="1147"/>
      <c r="I104" s="1147"/>
      <c r="J104" s="1147" t="s">
        <v>194</v>
      </c>
      <c r="K104" s="1253"/>
      <c r="L104" s="889"/>
      <c r="M104" s="889"/>
      <c r="N104" s="889">
        <v>4262</v>
      </c>
      <c r="O104" s="1254" t="s">
        <v>588</v>
      </c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635"/>
      <c r="AJ104" s="31"/>
      <c r="AK104" s="31"/>
      <c r="AL104" s="31"/>
      <c r="AM104" s="31"/>
      <c r="AN104" s="54"/>
      <c r="AO104" s="54"/>
      <c r="AP104" s="54"/>
      <c r="AQ104" s="54"/>
      <c r="AR104" s="54">
        <v>0</v>
      </c>
      <c r="AS104" s="54"/>
      <c r="AT104" s="54"/>
      <c r="AU104" s="54"/>
      <c r="AV104" s="54">
        <v>0</v>
      </c>
      <c r="AW104" s="54">
        <v>0</v>
      </c>
      <c r="AX104" s="54">
        <v>0</v>
      </c>
      <c r="AY104" s="54">
        <f>(BB104-AV104)</f>
        <v>2500</v>
      </c>
      <c r="AZ104" s="31"/>
      <c r="BA104" s="31"/>
      <c r="BB104" s="54">
        <v>2500</v>
      </c>
      <c r="BC104" s="54">
        <v>2500</v>
      </c>
      <c r="BD104" s="54">
        <v>0</v>
      </c>
      <c r="BE104" s="54">
        <v>0</v>
      </c>
      <c r="BF104" s="54">
        <v>2500</v>
      </c>
      <c r="BG104" s="54">
        <v>2500</v>
      </c>
      <c r="BH104" s="54">
        <v>0</v>
      </c>
      <c r="BI104" s="54">
        <f>(BJ104-BH104)</f>
        <v>0</v>
      </c>
      <c r="BJ104" s="54">
        <v>0</v>
      </c>
      <c r="BK104" s="54"/>
      <c r="BL104" s="54">
        <f t="shared" si="316"/>
        <v>0</v>
      </c>
      <c r="BM104" s="54"/>
      <c r="BN104" s="54"/>
      <c r="BO104" s="54">
        <v>0</v>
      </c>
      <c r="BP104" s="54"/>
      <c r="BQ104" s="54"/>
      <c r="BR104" s="54">
        <f>(BS104-BO104)</f>
        <v>0</v>
      </c>
      <c r="BS104" s="54"/>
      <c r="BT104" s="54">
        <v>0</v>
      </c>
      <c r="BU104" s="54">
        <f>(BY104-BO104)</f>
        <v>0</v>
      </c>
      <c r="BV104" s="54"/>
      <c r="BW104" s="54"/>
      <c r="BX104" s="54"/>
      <c r="BY104" s="54">
        <v>0</v>
      </c>
      <c r="BZ104" s="54">
        <v>0</v>
      </c>
      <c r="CA104" s="54">
        <f t="shared" si="227"/>
        <v>0</v>
      </c>
      <c r="CB104" s="54">
        <f t="shared" si="228"/>
        <v>0</v>
      </c>
      <c r="CC104" s="54"/>
      <c r="CD104" s="54"/>
      <c r="CE104" s="54"/>
      <c r="CF104" s="54"/>
      <c r="CG104" s="54">
        <f t="shared" si="229"/>
        <v>0</v>
      </c>
      <c r="CH104" s="54"/>
      <c r="CI104" s="54"/>
      <c r="CJ104" s="54"/>
      <c r="CK104" s="54">
        <f t="shared" si="275"/>
        <v>0</v>
      </c>
      <c r="CL104" s="54"/>
      <c r="CM104" s="54"/>
      <c r="CN104" s="54"/>
      <c r="CO104" s="54">
        <f t="shared" si="276"/>
        <v>0</v>
      </c>
      <c r="CP104" s="54"/>
      <c r="CQ104" s="54"/>
      <c r="CR104" s="54"/>
      <c r="CS104" s="54">
        <f t="shared" si="232"/>
        <v>0</v>
      </c>
      <c r="CT104" s="54"/>
      <c r="CU104" s="54"/>
      <c r="CV104" s="54"/>
      <c r="CW104" s="54">
        <f t="shared" si="233"/>
        <v>0</v>
      </c>
      <c r="CX104" s="54"/>
      <c r="CY104" s="54"/>
      <c r="CZ104" s="54"/>
      <c r="DA104" s="54"/>
      <c r="DB104" s="54">
        <v>0</v>
      </c>
      <c r="DC104" s="54"/>
      <c r="DD104" s="54">
        <f t="shared" si="309"/>
        <v>0</v>
      </c>
      <c r="DE104" s="54">
        <f t="shared" si="236"/>
        <v>0</v>
      </c>
      <c r="DF104" s="54"/>
      <c r="DG104" s="54"/>
      <c r="DH104" s="54"/>
      <c r="DI104" s="54">
        <f t="shared" si="237"/>
        <v>0</v>
      </c>
      <c r="DJ104" s="54"/>
      <c r="DK104" s="54"/>
      <c r="DL104" s="54">
        <f t="shared" si="238"/>
        <v>0</v>
      </c>
      <c r="DM104" s="54"/>
      <c r="DN104" s="54"/>
      <c r="DO104" s="54"/>
      <c r="DP104" s="54">
        <f t="shared" si="239"/>
        <v>0</v>
      </c>
      <c r="DQ104" s="54"/>
      <c r="DR104" s="54"/>
      <c r="DS104" s="54"/>
      <c r="DT104" s="54">
        <f t="shared" si="270"/>
        <v>0</v>
      </c>
      <c r="DU104" s="54"/>
      <c r="DV104" s="54"/>
      <c r="DW104" s="54"/>
      <c r="DX104" s="54"/>
      <c r="DY104" s="54"/>
      <c r="DZ104" s="54">
        <v>0</v>
      </c>
      <c r="EA104" s="54">
        <v>0</v>
      </c>
      <c r="EB104" s="54">
        <v>0</v>
      </c>
      <c r="EC104" s="54">
        <f t="shared" si="220"/>
        <v>0</v>
      </c>
      <c r="ED104" s="54">
        <v>0</v>
      </c>
      <c r="EE104" s="54">
        <v>0</v>
      </c>
      <c r="EF104" s="54">
        <v>0</v>
      </c>
      <c r="EG104" s="54">
        <f t="shared" si="221"/>
        <v>0</v>
      </c>
      <c r="EH104" s="54">
        <v>0</v>
      </c>
      <c r="EI104" s="54">
        <f>IFERROR(#REF!/DZ104*100,)</f>
        <v>0</v>
      </c>
      <c r="EJ104" s="54">
        <f>IFERROR(#REF!/#REF!*100,)</f>
        <v>0</v>
      </c>
      <c r="EK104" s="54"/>
      <c r="EL104" s="54"/>
      <c r="EM104" s="54"/>
      <c r="EN104" s="54"/>
      <c r="EO104" s="54"/>
      <c r="EP104" s="54"/>
      <c r="EQ104" s="54"/>
      <c r="ER104" s="54"/>
      <c r="ES104" s="146">
        <f t="shared" si="222"/>
        <v>0</v>
      </c>
      <c r="EW104" s="713"/>
      <c r="EX104" s="739">
        <f>IF(EX$9=$K104,#REF!,0)</f>
        <v>0</v>
      </c>
      <c r="EY104" s="739">
        <f>IF(EY$9=$K104,#REF!,0)</f>
        <v>0</v>
      </c>
      <c r="EZ104" s="739">
        <f>IF(EZ$9=$K104,#REF!,0)</f>
        <v>0</v>
      </c>
      <c r="FA104" s="739">
        <f>IF(FA$9=$K104,#REF!,0)</f>
        <v>0</v>
      </c>
      <c r="FB104" s="739">
        <f>IF(FB$9=$K104,#REF!,0)</f>
        <v>0</v>
      </c>
      <c r="FC104" s="739">
        <f>IF(FC$9=$K104,#REF!,0)</f>
        <v>0</v>
      </c>
      <c r="FD104" s="739">
        <f>IF(FD$9=$K104,#REF!,0)</f>
        <v>0</v>
      </c>
      <c r="FE104" s="739">
        <f>IF(FE$9=$K104,#REF!,0)</f>
        <v>0</v>
      </c>
      <c r="FF104" s="739">
        <f>IF(FF$9=$K104,#REF!,0)</f>
        <v>0</v>
      </c>
      <c r="FG104" s="739">
        <f>IF(FG$9=$K104,#REF!,0)</f>
        <v>0</v>
      </c>
      <c r="FH104" s="739">
        <f>IF(FH$9=$K104,#REF!,0)</f>
        <v>0</v>
      </c>
      <c r="FI104" s="739">
        <f>IF(FI$9=$K104,#REF!,0)</f>
        <v>0</v>
      </c>
      <c r="FJ104" s="739">
        <f>IF(FJ$9=$K104,#REF!,0)</f>
        <v>0</v>
      </c>
      <c r="FK104" s="739">
        <f>IF(FK$9=$K104,#REF!,0)</f>
        <v>0</v>
      </c>
      <c r="FL104" s="739">
        <f>IF(FL$9=$K104,#REF!,0)</f>
        <v>0</v>
      </c>
      <c r="FM104" s="739">
        <f>IF(FM$9=$K104,#REF!,0)</f>
        <v>0</v>
      </c>
      <c r="FN104" s="739">
        <f>IF(FN$9=$K104,#REF!,0)</f>
        <v>0</v>
      </c>
      <c r="FO104" s="739">
        <f>IF(FO$9=$K104,#REF!,0)</f>
        <v>0</v>
      </c>
      <c r="FP104" s="739">
        <f>IF(FP$9=$K104,#REF!,0)</f>
        <v>0</v>
      </c>
      <c r="FQ104" s="739">
        <f>IF(FQ$9=$K104,#REF!,0)</f>
        <v>0</v>
      </c>
      <c r="FS104" s="1097"/>
      <c r="FT104" s="713"/>
      <c r="FU104" s="739">
        <f t="shared" si="320"/>
        <v>0</v>
      </c>
      <c r="FV104" s="739">
        <f t="shared" si="320"/>
        <v>0</v>
      </c>
      <c r="FW104" s="739">
        <f t="shared" si="320"/>
        <v>0</v>
      </c>
      <c r="FX104" s="739">
        <f t="shared" si="320"/>
        <v>0</v>
      </c>
      <c r="FY104" s="739">
        <f t="shared" si="320"/>
        <v>0</v>
      </c>
      <c r="FZ104" s="739">
        <f t="shared" si="320"/>
        <v>0</v>
      </c>
      <c r="GA104" s="739">
        <f t="shared" si="320"/>
        <v>0</v>
      </c>
      <c r="GB104" s="739">
        <f t="shared" si="320"/>
        <v>0</v>
      </c>
      <c r="GC104" s="739">
        <f t="shared" si="320"/>
        <v>0</v>
      </c>
      <c r="GD104" s="739">
        <f t="shared" si="320"/>
        <v>0</v>
      </c>
      <c r="GE104" s="739">
        <f t="shared" si="321"/>
        <v>0</v>
      </c>
      <c r="GF104" s="739">
        <f t="shared" si="321"/>
        <v>0</v>
      </c>
      <c r="GG104" s="739">
        <f t="shared" si="321"/>
        <v>0</v>
      </c>
      <c r="GH104" s="739">
        <f t="shared" si="321"/>
        <v>0</v>
      </c>
      <c r="GI104" s="739">
        <f t="shared" si="321"/>
        <v>0</v>
      </c>
      <c r="GJ104" s="739">
        <f t="shared" si="321"/>
        <v>0</v>
      </c>
      <c r="GK104" s="739">
        <f t="shared" si="321"/>
        <v>0</v>
      </c>
      <c r="GL104" s="739">
        <f t="shared" si="321"/>
        <v>0</v>
      </c>
      <c r="GM104" s="739">
        <f t="shared" si="321"/>
        <v>0</v>
      </c>
      <c r="GN104" s="739">
        <f t="shared" si="321"/>
        <v>0</v>
      </c>
      <c r="GO104" s="1097"/>
      <c r="GP104" s="713"/>
      <c r="GQ104" s="1098">
        <f>IF(GQ$9=$N104,#REF!,0)</f>
        <v>0</v>
      </c>
      <c r="GR104" s="1098">
        <f>IF(GR$9=$N104,#REF!,0)</f>
        <v>0</v>
      </c>
      <c r="GS104" s="1098">
        <f>IF(GS$9=$N104,#REF!,0)</f>
        <v>0</v>
      </c>
      <c r="GT104" s="1098">
        <f>IF(GT$9=$N104,#REF!,0)</f>
        <v>0</v>
      </c>
      <c r="GU104" s="1098">
        <f>IF(GU$9=$N104,#REF!,0)</f>
        <v>0</v>
      </c>
      <c r="GV104" s="1098">
        <f>IF(GV$9=$N104,#REF!,0)</f>
        <v>0</v>
      </c>
      <c r="GW104" s="1098">
        <f>IF(GW$9=$N104,#REF!,0)</f>
        <v>0</v>
      </c>
      <c r="GX104" s="1098">
        <f>IF(GX$9=$N104,#REF!,0)</f>
        <v>0</v>
      </c>
      <c r="GY104" s="1098">
        <f>IF(GY$9=$N104,#REF!,0)</f>
        <v>0</v>
      </c>
      <c r="GZ104" s="1098">
        <f>IF(GZ$9=$N104,#REF!,0)</f>
        <v>0</v>
      </c>
      <c r="HA104" s="1098">
        <f>IF(HA$9=$N104,#REF!,0)</f>
        <v>0</v>
      </c>
      <c r="HB104" s="1098">
        <f>IF(HB$9=$N104,#REF!,0)</f>
        <v>0</v>
      </c>
      <c r="HC104" s="1098">
        <f>IF(HC$9=$N104,#REF!,0)</f>
        <v>0</v>
      </c>
      <c r="HD104" s="1098">
        <f>IF(HD$9=$N104,#REF!,0)</f>
        <v>0</v>
      </c>
      <c r="HE104" s="1098">
        <f>IF(HE$9=$N104,#REF!,0)</f>
        <v>0</v>
      </c>
      <c r="HF104" s="1098">
        <f>IF(HF$9=$N104,#REF!,0)</f>
        <v>0</v>
      </c>
      <c r="HG104" s="1098">
        <f>IF(HG$9=$N104,#REF!,0)</f>
        <v>0</v>
      </c>
      <c r="HH104" s="1098">
        <f>IF(HH$9=$N104,#REF!,0)</f>
        <v>0</v>
      </c>
      <c r="HI104" s="1098">
        <f>IF(HI$9=$N104,#REF!,0)</f>
        <v>0</v>
      </c>
      <c r="HJ104" s="1098">
        <f>IF(HJ$9=$N104,#REF!,0)</f>
        <v>0</v>
      </c>
      <c r="HK104" s="1098">
        <f>IF(HK$9=$N104,#REF!,0)</f>
        <v>0</v>
      </c>
      <c r="HL104" s="1098">
        <f>IF(HL$9=$N104,#REF!,0)</f>
        <v>0</v>
      </c>
      <c r="HM104" s="1098">
        <f>IF(HM$9=$N104,#REF!,0)</f>
        <v>0</v>
      </c>
      <c r="HN104" s="1098">
        <f>IF(HN$9=$N104,#REF!,0)</f>
        <v>0</v>
      </c>
      <c r="HO104" s="1098">
        <f>IF(HO$9=$N104,#REF!,0)</f>
        <v>0</v>
      </c>
      <c r="HP104" s="1098">
        <f>IF(HP$9=$N104,#REF!,0)</f>
        <v>0</v>
      </c>
      <c r="HQ104" s="1098">
        <f>IF(HQ$9=$N104,#REF!,0)</f>
        <v>0</v>
      </c>
      <c r="HR104" s="1098">
        <f>IF(HR$9=$N104,#REF!,0)</f>
        <v>0</v>
      </c>
      <c r="HS104" s="1098">
        <f>IF(HS$9=$N104,#REF!,0)</f>
        <v>0</v>
      </c>
      <c r="HT104" s="1098">
        <f>IF(HT$9=$N104,#REF!,0)</f>
        <v>0</v>
      </c>
      <c r="HU104" s="1098">
        <f>IF(HU$9=$N104,#REF!,0)</f>
        <v>0</v>
      </c>
      <c r="HV104" s="1098">
        <f>IF(HV$9=$N104,#REF!,0)</f>
        <v>0</v>
      </c>
      <c r="HW104" s="1098">
        <f>IF(HW$9=$N104,#REF!,0)</f>
        <v>0</v>
      </c>
      <c r="HX104" s="1098">
        <f>IF(HX$9=$N104,#REF!,0)</f>
        <v>0</v>
      </c>
      <c r="HY104" s="1098">
        <f>IF(HY$9=$N104,#REF!,0)</f>
        <v>0</v>
      </c>
      <c r="HZ104" s="1098">
        <f>IF(HZ$9=$N104,#REF!,0)</f>
        <v>0</v>
      </c>
      <c r="IA104" s="1098">
        <f>IF(IA$9=$N104,#REF!,0)</f>
        <v>0</v>
      </c>
      <c r="IB104" s="1098">
        <f>IF(IB$9=$N104,#REF!,0)</f>
        <v>0</v>
      </c>
      <c r="IC104" s="1098">
        <f>IF(IC$9=$N104,#REF!,0)</f>
        <v>0</v>
      </c>
      <c r="ID104" s="1098">
        <f>IF(ID$9=$N104,#REF!,0)</f>
        <v>0</v>
      </c>
      <c r="IE104" s="1098">
        <f>IF(IE$9=$N104,#REF!,0)</f>
        <v>0</v>
      </c>
      <c r="IF104" s="1098">
        <f>IF(IF$9=$N104,#REF!,0)</f>
        <v>0</v>
      </c>
      <c r="IG104" s="1098">
        <f>IF(IG$9=$N104,#REF!,0)</f>
        <v>0</v>
      </c>
      <c r="IH104" s="1098">
        <f>IF(IH$9=$N104,#REF!,0)</f>
        <v>0</v>
      </c>
      <c r="II104" s="1098">
        <f>IF(II$9=$N104,#REF!,0)</f>
        <v>0</v>
      </c>
      <c r="IJ104" s="1098">
        <f>IF(IJ$9=$N104,#REF!,0)</f>
        <v>0</v>
      </c>
      <c r="IK104" s="1098">
        <f>IF(IK$9=$N104,#REF!,0)</f>
        <v>0</v>
      </c>
      <c r="IL104" s="1098">
        <f>IF(IL$9=$N104,#REF!,0)</f>
        <v>0</v>
      </c>
      <c r="IM104" s="1098">
        <f>IF(IM$9=$N104,#REF!,0)</f>
        <v>0</v>
      </c>
      <c r="IN104" s="1098">
        <f>IF(IN$9=$N104,#REF!,0)</f>
        <v>0</v>
      </c>
      <c r="IO104" s="1098">
        <f>IF(IO$9=$N104,#REF!,0)</f>
        <v>0</v>
      </c>
      <c r="IP104" s="1098">
        <f>IF(IP$9=$N104,#REF!,0)</f>
        <v>0</v>
      </c>
      <c r="IQ104" s="1098">
        <f>IF(IQ$9=$N104,#REF!,0)</f>
        <v>0</v>
      </c>
      <c r="IR104" s="1098">
        <f>IF(IR$9=$N104,#REF!,0)</f>
        <v>0</v>
      </c>
      <c r="IS104" s="1098">
        <f>IF(IS$9=$N104,#REF!,0)</f>
        <v>0</v>
      </c>
      <c r="IT104" s="1098">
        <f>IF(IT$9=$N104,#REF!,0)</f>
        <v>0</v>
      </c>
      <c r="IU104" s="1098">
        <f>IF(IU$9=$N104,#REF!,0)</f>
        <v>0</v>
      </c>
      <c r="IV104" s="1098">
        <f>IF(IV$9=$N104,#REF!,0)</f>
        <v>0</v>
      </c>
      <c r="IW104" s="1098">
        <f>IF(IW$9=$N104,#REF!,0)</f>
        <v>0</v>
      </c>
      <c r="IX104" s="1098">
        <f>IF(IX$9=$N104,#REF!,0)</f>
        <v>0</v>
      </c>
      <c r="IY104" s="1098">
        <f>IF(IY$9=$N104,#REF!,0)</f>
        <v>0</v>
      </c>
      <c r="IZ104" s="1098">
        <f>IF(IZ$9=$N104,#REF!,0)</f>
        <v>0</v>
      </c>
      <c r="JA104" s="1098">
        <f>IF(JA$9=$N104,#REF!,0)</f>
        <v>0</v>
      </c>
      <c r="JB104" s="1098">
        <f>IF(JB$9=$N104,#REF!,0)</f>
        <v>0</v>
      </c>
      <c r="JC104" s="1098">
        <f>IF(JC$9=$N104,#REF!,0)</f>
        <v>0</v>
      </c>
      <c r="JD104" s="1098">
        <f>IF(JD$9=$N104,#REF!,0)</f>
        <v>0</v>
      </c>
      <c r="JE104" s="1098">
        <f>IF(JE$9=$N104,#REF!,0)</f>
        <v>0</v>
      </c>
      <c r="JF104" s="1098">
        <f>IF(JF$9=$N104,#REF!,0)</f>
        <v>0</v>
      </c>
      <c r="JG104" s="1098">
        <f>IF(JG$9=$N104,#REF!,0)</f>
        <v>0</v>
      </c>
      <c r="JH104" s="1098">
        <f>IF(JH$9=$N104,#REF!,0)</f>
        <v>0</v>
      </c>
      <c r="JI104" s="1098">
        <f>IF(JI$9=$N104,#REF!,0)</f>
        <v>0</v>
      </c>
      <c r="JJ104" s="1098">
        <f>IF(JJ$9=$N104,#REF!,0)</f>
        <v>0</v>
      </c>
      <c r="JK104" s="1098">
        <f>IF(JK$9=$N104,#REF!,0)</f>
        <v>0</v>
      </c>
      <c r="JL104" s="1098">
        <f>IF(JL$9=$N104,#REF!,0)</f>
        <v>0</v>
      </c>
      <c r="JM104" s="1098">
        <f>IF(JM$9=$N104,#REF!,0)</f>
        <v>0</v>
      </c>
      <c r="JN104" s="1098">
        <f>IF(JN$9=$N104,#REF!,0)</f>
        <v>0</v>
      </c>
      <c r="JO104" s="1098">
        <f>IF(JO$9=$N104,#REF!,0)</f>
        <v>0</v>
      </c>
      <c r="JP104" s="1098">
        <f>IF(JP$9=$N104,#REF!,0)</f>
        <v>0</v>
      </c>
      <c r="JQ104" s="1098">
        <f>IF(JQ$9=$N104,#REF!,0)</f>
        <v>0</v>
      </c>
      <c r="JR104" s="1098" t="e">
        <f>IF(JR$9=$N104,#REF!,0)</f>
        <v>#REF!</v>
      </c>
      <c r="JS104" s="1098">
        <f>IF(JS$9=$N104,#REF!,0)</f>
        <v>0</v>
      </c>
      <c r="JT104" s="1098">
        <f>IF(JT$9=$N104,#REF!,0)</f>
        <v>0</v>
      </c>
      <c r="JU104" s="1098">
        <f>IF(JU$9=$N104,#REF!,0)</f>
        <v>0</v>
      </c>
      <c r="JV104" s="1098">
        <f>IF(JV$9=$N104,#REF!,0)</f>
        <v>0</v>
      </c>
      <c r="JW104" s="1098">
        <f>IF(JW$9=$N104,#REF!,0)</f>
        <v>0</v>
      </c>
      <c r="JX104" s="681"/>
      <c r="JY104" s="713"/>
      <c r="JZ104" s="681">
        <f t="shared" si="310"/>
        <v>0</v>
      </c>
      <c r="KA104" s="681">
        <f t="shared" si="310"/>
        <v>0</v>
      </c>
      <c r="KB104" s="681">
        <f t="shared" si="310"/>
        <v>0</v>
      </c>
      <c r="KC104" s="681">
        <f t="shared" si="310"/>
        <v>0</v>
      </c>
      <c r="KD104" s="681">
        <f t="shared" si="310"/>
        <v>0</v>
      </c>
      <c r="KE104" s="681">
        <f t="shared" si="310"/>
        <v>0</v>
      </c>
      <c r="KF104" s="681">
        <f t="shared" si="310"/>
        <v>0</v>
      </c>
      <c r="KG104" s="681">
        <f t="shared" si="310"/>
        <v>0</v>
      </c>
      <c r="KH104" s="681">
        <f t="shared" si="310"/>
        <v>0</v>
      </c>
      <c r="KI104" s="681">
        <f t="shared" si="310"/>
        <v>0</v>
      </c>
      <c r="KJ104" s="681">
        <f t="shared" si="310"/>
        <v>0</v>
      </c>
      <c r="KN104" s="1098">
        <f t="shared" si="308"/>
        <v>0</v>
      </c>
      <c r="KO104" s="1098">
        <f t="shared" si="308"/>
        <v>0</v>
      </c>
      <c r="KP104" s="1098">
        <f t="shared" si="308"/>
        <v>0</v>
      </c>
      <c r="KQ104" s="1098">
        <f t="shared" si="308"/>
        <v>0</v>
      </c>
      <c r="KR104" s="1098">
        <f t="shared" si="308"/>
        <v>0</v>
      </c>
      <c r="KS104" s="1098">
        <f t="shared" si="308"/>
        <v>0</v>
      </c>
      <c r="KT104" s="1098">
        <f t="shared" si="308"/>
        <v>0</v>
      </c>
      <c r="KU104" s="1098">
        <f t="shared" si="308"/>
        <v>0</v>
      </c>
      <c r="KV104" s="1098">
        <f t="shared" si="308"/>
        <v>0</v>
      </c>
      <c r="KW104" s="1098">
        <f t="shared" si="308"/>
        <v>0</v>
      </c>
      <c r="KX104" s="1098">
        <f t="shared" si="308"/>
        <v>0</v>
      </c>
      <c r="KY104" s="1098">
        <f t="shared" si="308"/>
        <v>0</v>
      </c>
      <c r="KZ104" s="1098">
        <f t="shared" si="308"/>
        <v>0</v>
      </c>
      <c r="LA104" s="1098">
        <f t="shared" si="308"/>
        <v>0</v>
      </c>
      <c r="LB104" s="1098">
        <f t="shared" si="308"/>
        <v>0</v>
      </c>
      <c r="LC104" s="1098">
        <f t="shared" si="308"/>
        <v>0</v>
      </c>
      <c r="LD104" s="1098">
        <f t="shared" si="307"/>
        <v>0</v>
      </c>
      <c r="LE104" s="1098">
        <f t="shared" si="307"/>
        <v>0</v>
      </c>
      <c r="LF104" s="1098">
        <f t="shared" si="307"/>
        <v>0</v>
      </c>
      <c r="LG104" s="1098">
        <f t="shared" si="307"/>
        <v>0</v>
      </c>
      <c r="LH104" s="1098">
        <f t="shared" si="307"/>
        <v>0</v>
      </c>
      <c r="LI104" s="1098">
        <f t="shared" si="307"/>
        <v>0</v>
      </c>
      <c r="LJ104" s="1098">
        <f t="shared" si="307"/>
        <v>0</v>
      </c>
      <c r="LK104" s="1098">
        <f t="shared" si="307"/>
        <v>0</v>
      </c>
      <c r="LL104" s="1098">
        <f t="shared" si="307"/>
        <v>0</v>
      </c>
      <c r="LM104" s="1098">
        <f t="shared" si="307"/>
        <v>0</v>
      </c>
      <c r="LN104" s="1098">
        <f t="shared" si="307"/>
        <v>0</v>
      </c>
      <c r="LO104" s="1098">
        <f t="shared" si="307"/>
        <v>0</v>
      </c>
      <c r="LP104" s="1098">
        <f t="shared" si="307"/>
        <v>0</v>
      </c>
      <c r="LQ104" s="1098">
        <f t="shared" si="307"/>
        <v>0</v>
      </c>
      <c r="LR104" s="1098">
        <f t="shared" si="306"/>
        <v>0</v>
      </c>
      <c r="LS104" s="1098">
        <f t="shared" si="180"/>
        <v>0</v>
      </c>
    </row>
    <row r="105" spans="1:331" s="836" customFormat="1" ht="20.100000000000001" customHeight="1" x14ac:dyDescent="0.35">
      <c r="A105" s="785"/>
      <c r="B105" s="1225"/>
      <c r="C105" s="1226"/>
      <c r="D105" s="1225"/>
      <c r="E105" s="1225"/>
      <c r="F105" s="1225"/>
      <c r="G105" s="1225"/>
      <c r="H105" s="1225"/>
      <c r="I105" s="1225"/>
      <c r="J105" s="1225" t="s">
        <v>194</v>
      </c>
      <c r="K105" s="1337"/>
      <c r="L105" s="878">
        <v>45</v>
      </c>
      <c r="M105" s="878" t="s">
        <v>205</v>
      </c>
      <c r="N105" s="878"/>
      <c r="O105" s="1301"/>
      <c r="P105" s="786"/>
      <c r="Q105" s="786"/>
      <c r="R105" s="786"/>
      <c r="S105" s="786"/>
      <c r="T105" s="786"/>
      <c r="U105" s="786"/>
      <c r="V105" s="786"/>
      <c r="W105" s="786"/>
      <c r="X105" s="786"/>
      <c r="Y105" s="786"/>
      <c r="Z105" s="786"/>
      <c r="AA105" s="786"/>
      <c r="AB105" s="786"/>
      <c r="AC105" s="786"/>
      <c r="AD105" s="786"/>
      <c r="AE105" s="786"/>
      <c r="AF105" s="786"/>
      <c r="AG105" s="786"/>
      <c r="AH105" s="786"/>
      <c r="AI105" s="787"/>
      <c r="AJ105" s="786"/>
      <c r="AK105" s="786"/>
      <c r="AL105" s="786"/>
      <c r="AM105" s="786"/>
      <c r="AN105" s="788"/>
      <c r="AO105" s="788"/>
      <c r="AP105" s="788"/>
      <c r="AQ105" s="788"/>
      <c r="AR105" s="853">
        <f>SUM(AR110)</f>
        <v>0</v>
      </c>
      <c r="AS105" s="788"/>
      <c r="AT105" s="788"/>
      <c r="AU105" s="788"/>
      <c r="AV105" s="853">
        <f>SUM(AV110)</f>
        <v>0</v>
      </c>
      <c r="AW105" s="853">
        <f>SUM(AW110)</f>
        <v>0</v>
      </c>
      <c r="AX105" s="853">
        <f>SUM(AX110)</f>
        <v>0</v>
      </c>
      <c r="AY105" s="853">
        <f>SUM(AY110)</f>
        <v>419812.25</v>
      </c>
      <c r="AZ105" s="786"/>
      <c r="BA105" s="786"/>
      <c r="BB105" s="853">
        <f>SUM(BB110)</f>
        <v>419812.25</v>
      </c>
      <c r="BC105" s="853">
        <f>SUM(BC110+BC108)</f>
        <v>419812.25</v>
      </c>
      <c r="BD105" s="853">
        <f>SUM(BD110)</f>
        <v>122461</v>
      </c>
      <c r="BE105" s="853">
        <f>SUM(BE110)</f>
        <v>253710.88</v>
      </c>
      <c r="BF105" s="853">
        <f t="shared" ref="BF105:BK105" si="326">SUM(BF110+BF108)</f>
        <v>419812.25</v>
      </c>
      <c r="BG105" s="853">
        <f t="shared" si="326"/>
        <v>451986.22</v>
      </c>
      <c r="BH105" s="853">
        <f t="shared" si="326"/>
        <v>200003</v>
      </c>
      <c r="BI105" s="853">
        <f t="shared" si="326"/>
        <v>419693</v>
      </c>
      <c r="BJ105" s="853">
        <f t="shared" si="326"/>
        <v>619696</v>
      </c>
      <c r="BK105" s="853">
        <f t="shared" si="326"/>
        <v>100975.03</v>
      </c>
      <c r="BL105" s="853">
        <f t="shared" si="316"/>
        <v>16.294284616973485</v>
      </c>
      <c r="BM105" s="853"/>
      <c r="BN105" s="853"/>
      <c r="BO105" s="853">
        <f>SUM(BO110+BO108)</f>
        <v>100975.03</v>
      </c>
      <c r="BP105" s="853"/>
      <c r="BQ105" s="853"/>
      <c r="BR105" s="853">
        <f>SUM(BR110+BR108)</f>
        <v>649024.97</v>
      </c>
      <c r="BS105" s="853">
        <f>SUM(BS110+BS108)</f>
        <v>750000</v>
      </c>
      <c r="BT105" s="853">
        <f>SUM(BT110+BT108)</f>
        <v>100975.03</v>
      </c>
      <c r="BU105" s="853">
        <f>SUM(BU110+BU108)</f>
        <v>0</v>
      </c>
      <c r="BV105" s="853">
        <f>SUM(BV110+BV108)</f>
        <v>750000</v>
      </c>
      <c r="BW105" s="853"/>
      <c r="BX105" s="853"/>
      <c r="BY105" s="853">
        <f>SUM(BY110+BY108)</f>
        <v>100975.03</v>
      </c>
      <c r="BZ105" s="853">
        <f t="shared" ref="BZ105:CR105" si="327">SUM(BZ110+BZ108)+BZ106</f>
        <v>100975.03</v>
      </c>
      <c r="CA105" s="853">
        <f t="shared" si="327"/>
        <v>3.9768977912645211</v>
      </c>
      <c r="CB105" s="853">
        <f t="shared" si="327"/>
        <v>200</v>
      </c>
      <c r="CC105" s="853">
        <f t="shared" si="327"/>
        <v>100000</v>
      </c>
      <c r="CD105" s="853">
        <f t="shared" si="327"/>
        <v>100000</v>
      </c>
      <c r="CE105" s="853">
        <f t="shared" si="327"/>
        <v>1250000</v>
      </c>
      <c r="CF105" s="853">
        <f t="shared" si="327"/>
        <v>0</v>
      </c>
      <c r="CG105" s="853">
        <f t="shared" si="327"/>
        <v>0</v>
      </c>
      <c r="CH105" s="853">
        <f t="shared" si="327"/>
        <v>0</v>
      </c>
      <c r="CI105" s="853">
        <f t="shared" si="327"/>
        <v>1250000</v>
      </c>
      <c r="CJ105" s="853">
        <f t="shared" si="327"/>
        <v>0</v>
      </c>
      <c r="CK105" s="853">
        <f t="shared" si="327"/>
        <v>0</v>
      </c>
      <c r="CL105" s="853">
        <f t="shared" si="327"/>
        <v>-80000</v>
      </c>
      <c r="CM105" s="853">
        <f t="shared" si="327"/>
        <v>1170000</v>
      </c>
      <c r="CN105" s="853">
        <f t="shared" si="327"/>
        <v>0</v>
      </c>
      <c r="CO105" s="853">
        <f t="shared" si="327"/>
        <v>0</v>
      </c>
      <c r="CP105" s="853">
        <f t="shared" si="327"/>
        <v>0</v>
      </c>
      <c r="CQ105" s="853">
        <f t="shared" si="327"/>
        <v>1170000</v>
      </c>
      <c r="CR105" s="853">
        <f t="shared" si="327"/>
        <v>341784.56</v>
      </c>
      <c r="CS105" s="853">
        <f t="shared" si="232"/>
        <v>29.212355555555558</v>
      </c>
      <c r="CT105" s="853">
        <f>SUM(CT110+CT108)+CT106</f>
        <v>30000</v>
      </c>
      <c r="CU105" s="853">
        <f>SUM(CU110+CU108)+CU106</f>
        <v>1200000</v>
      </c>
      <c r="CV105" s="853">
        <f>SUM(CV110+CV108)+CV106</f>
        <v>341784.56</v>
      </c>
      <c r="CW105" s="853">
        <f t="shared" si="233"/>
        <v>28.482046666666665</v>
      </c>
      <c r="CX105" s="853">
        <f>SUM(CX110+CX108)+CX106</f>
        <v>0</v>
      </c>
      <c r="CY105" s="853">
        <f>SUM(CY110+CY108)+CY106</f>
        <v>1200000</v>
      </c>
      <c r="CZ105" s="853">
        <v>0</v>
      </c>
      <c r="DA105" s="853">
        <v>0</v>
      </c>
      <c r="DB105" s="853">
        <f>SUM(DB110+DB108)</f>
        <v>0</v>
      </c>
      <c r="DC105" s="853">
        <f>SUM(DC110+DC108)</f>
        <v>0</v>
      </c>
      <c r="DD105" s="853">
        <f t="shared" si="309"/>
        <v>0</v>
      </c>
      <c r="DE105" s="853">
        <f t="shared" si="236"/>
        <v>0</v>
      </c>
      <c r="DF105" s="111">
        <f>SUM(DF106)+DF108+DF110</f>
        <v>1200000</v>
      </c>
      <c r="DG105" s="111">
        <f>SUM(DG110+DG108)</f>
        <v>0</v>
      </c>
      <c r="DH105" s="853">
        <f>SUM(DH110+DH108)</f>
        <v>0</v>
      </c>
      <c r="DI105" s="853">
        <f t="shared" si="237"/>
        <v>0</v>
      </c>
      <c r="DJ105" s="853">
        <f>SUM(DJ110+DJ108)+DJ106</f>
        <v>0</v>
      </c>
      <c r="DK105" s="111">
        <f>SUM(DK110+DK108)</f>
        <v>0</v>
      </c>
      <c r="DL105" s="111">
        <f t="shared" si="238"/>
        <v>0</v>
      </c>
      <c r="DM105" s="111">
        <f>SUM(DM106)</f>
        <v>0</v>
      </c>
      <c r="DN105" s="111">
        <f>SUM(DN106)+DN108+DN110</f>
        <v>0</v>
      </c>
      <c r="DO105" s="111">
        <f>SUM(DO106)+DO108+DO110</f>
        <v>0</v>
      </c>
      <c r="DP105" s="111">
        <f t="shared" si="239"/>
        <v>0</v>
      </c>
      <c r="DQ105" s="111">
        <f>SUM(DQ106)+DQ108+DQ110</f>
        <v>0</v>
      </c>
      <c r="DR105" s="111">
        <f>SUM(DR106)+DR108+DR110</f>
        <v>0</v>
      </c>
      <c r="DS105" s="111">
        <f>SUM(DS106)+DS108+DS110</f>
        <v>0</v>
      </c>
      <c r="DT105" s="111">
        <f t="shared" si="270"/>
        <v>0</v>
      </c>
      <c r="DU105" s="111">
        <f t="shared" ref="DU105:EB105" si="328">SUM(DU106)+DU108+DU110</f>
        <v>0</v>
      </c>
      <c r="DV105" s="111">
        <f t="shared" si="328"/>
        <v>0</v>
      </c>
      <c r="DW105" s="111">
        <f t="shared" si="328"/>
        <v>0</v>
      </c>
      <c r="DX105" s="111">
        <f t="shared" si="328"/>
        <v>0</v>
      </c>
      <c r="DY105" s="111">
        <f t="shared" si="328"/>
        <v>0</v>
      </c>
      <c r="DZ105" s="111">
        <f>SUM(DZ106)+DZ108+DZ110</f>
        <v>0</v>
      </c>
      <c r="EA105" s="111">
        <f t="shared" si="328"/>
        <v>0</v>
      </c>
      <c r="EB105" s="111">
        <f t="shared" si="328"/>
        <v>0</v>
      </c>
      <c r="EC105" s="111">
        <f t="shared" si="220"/>
        <v>0</v>
      </c>
      <c r="ED105" s="111">
        <f>SUM(ED106)+ED108+ED110</f>
        <v>0</v>
      </c>
      <c r="EE105" s="111">
        <f>SUM(EE106)+EE108+EE110</f>
        <v>0</v>
      </c>
      <c r="EF105" s="111">
        <f>SUM(EF106)+EF108+EF110</f>
        <v>0</v>
      </c>
      <c r="EG105" s="111">
        <f t="shared" si="221"/>
        <v>0</v>
      </c>
      <c r="EH105" s="111" t="e">
        <f>SUM(EH106)+EH108+EH110</f>
        <v>#REF!</v>
      </c>
      <c r="EI105" s="111">
        <f>IFERROR(#REF!/DZ105*100,)</f>
        <v>0</v>
      </c>
      <c r="EJ105" s="111">
        <f>IFERROR(#REF!/#REF!*100,)</f>
        <v>0</v>
      </c>
      <c r="EK105" s="111">
        <f t="shared" ref="EK105:EM105" si="329">SUM(EK106)+EK108+EK110</f>
        <v>0</v>
      </c>
      <c r="EL105" s="111">
        <f t="shared" si="329"/>
        <v>0</v>
      </c>
      <c r="EM105" s="111">
        <f t="shared" si="329"/>
        <v>0</v>
      </c>
      <c r="EN105" s="853"/>
      <c r="EO105" s="853"/>
      <c r="EP105" s="853"/>
      <c r="EQ105" s="853"/>
      <c r="ER105" s="853"/>
      <c r="ES105" s="146">
        <f t="shared" si="222"/>
        <v>0</v>
      </c>
      <c r="EW105" s="931"/>
      <c r="EX105" s="739">
        <f>IF(EX$9=$K105,#REF!,0)</f>
        <v>0</v>
      </c>
      <c r="EY105" s="739">
        <f>IF(EY$9=$K105,#REF!,0)</f>
        <v>0</v>
      </c>
      <c r="EZ105" s="739">
        <f>IF(EZ$9=$K105,#REF!,0)</f>
        <v>0</v>
      </c>
      <c r="FA105" s="739">
        <f>IF(FA$9=$K105,#REF!,0)</f>
        <v>0</v>
      </c>
      <c r="FB105" s="739">
        <f>IF(FB$9=$K105,#REF!,0)</f>
        <v>0</v>
      </c>
      <c r="FC105" s="739">
        <f>IF(FC$9=$K105,#REF!,0)</f>
        <v>0</v>
      </c>
      <c r="FD105" s="739">
        <f>IF(FD$9=$K105,#REF!,0)</f>
        <v>0</v>
      </c>
      <c r="FE105" s="739">
        <f>IF(FE$9=$K105,#REF!,0)</f>
        <v>0</v>
      </c>
      <c r="FF105" s="739">
        <f>IF(FF$9=$K105,#REF!,0)</f>
        <v>0</v>
      </c>
      <c r="FG105" s="739">
        <f>IF(FG$9=$K105,#REF!,0)</f>
        <v>0</v>
      </c>
      <c r="FH105" s="739">
        <f>IF(FH$9=$K105,#REF!,0)</f>
        <v>0</v>
      </c>
      <c r="FI105" s="739">
        <f>IF(FI$9=$K105,#REF!,0)</f>
        <v>0</v>
      </c>
      <c r="FJ105" s="739">
        <f>IF(FJ$9=$K105,#REF!,0)</f>
        <v>0</v>
      </c>
      <c r="FK105" s="739">
        <f>IF(FK$9=$K105,#REF!,0)</f>
        <v>0</v>
      </c>
      <c r="FL105" s="739">
        <f>IF(FL$9=$K105,#REF!,0)</f>
        <v>0</v>
      </c>
      <c r="FM105" s="739">
        <f>IF(FM$9=$K105,#REF!,0)</f>
        <v>0</v>
      </c>
      <c r="FN105" s="739">
        <f>IF(FN$9=$K105,#REF!,0)</f>
        <v>0</v>
      </c>
      <c r="FO105" s="739">
        <f>IF(FO$9=$K105,#REF!,0)</f>
        <v>0</v>
      </c>
      <c r="FP105" s="739">
        <f>IF(FP$9=$K105,#REF!,0)</f>
        <v>0</v>
      </c>
      <c r="FQ105" s="739">
        <f>IF(FQ$9=$K105,#REF!,0)</f>
        <v>0</v>
      </c>
      <c r="FT105" s="931"/>
      <c r="FU105" s="739">
        <f t="shared" si="320"/>
        <v>0</v>
      </c>
      <c r="FV105" s="739">
        <f t="shared" si="320"/>
        <v>0</v>
      </c>
      <c r="FW105" s="739">
        <f t="shared" si="320"/>
        <v>0</v>
      </c>
      <c r="FX105" s="739">
        <f t="shared" si="320"/>
        <v>0</v>
      </c>
      <c r="FY105" s="739">
        <f t="shared" si="320"/>
        <v>0</v>
      </c>
      <c r="FZ105" s="739">
        <f t="shared" si="320"/>
        <v>0</v>
      </c>
      <c r="GA105" s="739">
        <f t="shared" si="320"/>
        <v>0</v>
      </c>
      <c r="GB105" s="739">
        <f t="shared" si="320"/>
        <v>0</v>
      </c>
      <c r="GC105" s="739">
        <f t="shared" si="320"/>
        <v>0</v>
      </c>
      <c r="GD105" s="739">
        <f t="shared" si="320"/>
        <v>0</v>
      </c>
      <c r="GE105" s="739">
        <f t="shared" si="321"/>
        <v>0</v>
      </c>
      <c r="GF105" s="739">
        <f t="shared" si="321"/>
        <v>0</v>
      </c>
      <c r="GG105" s="739">
        <f t="shared" si="321"/>
        <v>0</v>
      </c>
      <c r="GH105" s="739">
        <f t="shared" si="321"/>
        <v>0</v>
      </c>
      <c r="GI105" s="739">
        <f t="shared" si="321"/>
        <v>0</v>
      </c>
      <c r="GJ105" s="739">
        <f t="shared" si="321"/>
        <v>0</v>
      </c>
      <c r="GK105" s="739">
        <f t="shared" si="321"/>
        <v>0</v>
      </c>
      <c r="GL105" s="739">
        <f t="shared" si="321"/>
        <v>0</v>
      </c>
      <c r="GM105" s="739">
        <f t="shared" si="321"/>
        <v>0</v>
      </c>
      <c r="GN105" s="739">
        <f t="shared" si="321"/>
        <v>0</v>
      </c>
      <c r="GP105" s="931"/>
      <c r="GQ105" s="1098">
        <f>IF(GQ$9=$N105,#REF!,0)</f>
        <v>0</v>
      </c>
      <c r="GR105" s="1098">
        <f>IF(GR$9=$N105,#REF!,0)</f>
        <v>0</v>
      </c>
      <c r="GS105" s="1098">
        <f>IF(GS$9=$N105,#REF!,0)</f>
        <v>0</v>
      </c>
      <c r="GT105" s="1098">
        <f>IF(GT$9=$N105,#REF!,0)</f>
        <v>0</v>
      </c>
      <c r="GU105" s="1098">
        <f>IF(GU$9=$N105,#REF!,0)</f>
        <v>0</v>
      </c>
      <c r="GV105" s="1098">
        <f>IF(GV$9=$N105,#REF!,0)</f>
        <v>0</v>
      </c>
      <c r="GW105" s="1098">
        <f>IF(GW$9=$N105,#REF!,0)</f>
        <v>0</v>
      </c>
      <c r="GX105" s="1098">
        <f>IF(GX$9=$N105,#REF!,0)</f>
        <v>0</v>
      </c>
      <c r="GY105" s="1098">
        <f>IF(GY$9=$N105,#REF!,0)</f>
        <v>0</v>
      </c>
      <c r="GZ105" s="1098">
        <f>IF(GZ$9=$N105,#REF!,0)</f>
        <v>0</v>
      </c>
      <c r="HA105" s="1098">
        <f>IF(HA$9=$N105,#REF!,0)</f>
        <v>0</v>
      </c>
      <c r="HB105" s="1098">
        <f>IF(HB$9=$N105,#REF!,0)</f>
        <v>0</v>
      </c>
      <c r="HC105" s="1098">
        <f>IF(HC$9=$N105,#REF!,0)</f>
        <v>0</v>
      </c>
      <c r="HD105" s="1098">
        <f>IF(HD$9=$N105,#REF!,0)</f>
        <v>0</v>
      </c>
      <c r="HE105" s="1098">
        <f>IF(HE$9=$N105,#REF!,0)</f>
        <v>0</v>
      </c>
      <c r="HF105" s="1098">
        <f>IF(HF$9=$N105,#REF!,0)</f>
        <v>0</v>
      </c>
      <c r="HG105" s="1098">
        <f>IF(HG$9=$N105,#REF!,0)</f>
        <v>0</v>
      </c>
      <c r="HH105" s="1098">
        <f>IF(HH$9=$N105,#REF!,0)</f>
        <v>0</v>
      </c>
      <c r="HI105" s="1098">
        <f>IF(HI$9=$N105,#REF!,0)</f>
        <v>0</v>
      </c>
      <c r="HJ105" s="1098">
        <f>IF(HJ$9=$N105,#REF!,0)</f>
        <v>0</v>
      </c>
      <c r="HK105" s="1098">
        <f>IF(HK$9=$N105,#REF!,0)</f>
        <v>0</v>
      </c>
      <c r="HL105" s="1098">
        <f>IF(HL$9=$N105,#REF!,0)</f>
        <v>0</v>
      </c>
      <c r="HM105" s="1098">
        <f>IF(HM$9=$N105,#REF!,0)</f>
        <v>0</v>
      </c>
      <c r="HN105" s="1098">
        <f>IF(HN$9=$N105,#REF!,0)</f>
        <v>0</v>
      </c>
      <c r="HO105" s="1098">
        <f>IF(HO$9=$N105,#REF!,0)</f>
        <v>0</v>
      </c>
      <c r="HP105" s="1098">
        <f>IF(HP$9=$N105,#REF!,0)</f>
        <v>0</v>
      </c>
      <c r="HQ105" s="1098">
        <f>IF(HQ$9=$N105,#REF!,0)</f>
        <v>0</v>
      </c>
      <c r="HR105" s="1098">
        <f>IF(HR$9=$N105,#REF!,0)</f>
        <v>0</v>
      </c>
      <c r="HS105" s="1098">
        <f>IF(HS$9=$N105,#REF!,0)</f>
        <v>0</v>
      </c>
      <c r="HT105" s="1098">
        <f>IF(HT$9=$N105,#REF!,0)</f>
        <v>0</v>
      </c>
      <c r="HU105" s="1098">
        <f>IF(HU$9=$N105,#REF!,0)</f>
        <v>0</v>
      </c>
      <c r="HV105" s="1098">
        <f>IF(HV$9=$N105,#REF!,0)</f>
        <v>0</v>
      </c>
      <c r="HW105" s="1098">
        <f>IF(HW$9=$N105,#REF!,0)</f>
        <v>0</v>
      </c>
      <c r="HX105" s="1098">
        <f>IF(HX$9=$N105,#REF!,0)</f>
        <v>0</v>
      </c>
      <c r="HY105" s="1098">
        <f>IF(HY$9=$N105,#REF!,0)</f>
        <v>0</v>
      </c>
      <c r="HZ105" s="1098">
        <f>IF(HZ$9=$N105,#REF!,0)</f>
        <v>0</v>
      </c>
      <c r="IA105" s="1098">
        <f>IF(IA$9=$N105,#REF!,0)</f>
        <v>0</v>
      </c>
      <c r="IB105" s="1098">
        <f>IF(IB$9=$N105,#REF!,0)</f>
        <v>0</v>
      </c>
      <c r="IC105" s="1098">
        <f>IF(IC$9=$N105,#REF!,0)</f>
        <v>0</v>
      </c>
      <c r="ID105" s="1098">
        <f>IF(ID$9=$N105,#REF!,0)</f>
        <v>0</v>
      </c>
      <c r="IE105" s="1098">
        <f>IF(IE$9=$N105,#REF!,0)</f>
        <v>0</v>
      </c>
      <c r="IF105" s="1098">
        <f>IF(IF$9=$N105,#REF!,0)</f>
        <v>0</v>
      </c>
      <c r="IG105" s="1098">
        <f>IF(IG$9=$N105,#REF!,0)</f>
        <v>0</v>
      </c>
      <c r="IH105" s="1098">
        <f>IF(IH$9=$N105,#REF!,0)</f>
        <v>0</v>
      </c>
      <c r="II105" s="1098">
        <f>IF(II$9=$N105,#REF!,0)</f>
        <v>0</v>
      </c>
      <c r="IJ105" s="1098">
        <f>IF(IJ$9=$N105,#REF!,0)</f>
        <v>0</v>
      </c>
      <c r="IK105" s="1098">
        <f>IF(IK$9=$N105,#REF!,0)</f>
        <v>0</v>
      </c>
      <c r="IL105" s="1098">
        <f>IF(IL$9=$N105,#REF!,0)</f>
        <v>0</v>
      </c>
      <c r="IM105" s="1098">
        <f>IF(IM$9=$N105,#REF!,0)</f>
        <v>0</v>
      </c>
      <c r="IN105" s="1098">
        <f>IF(IN$9=$N105,#REF!,0)</f>
        <v>0</v>
      </c>
      <c r="IO105" s="1098">
        <f>IF(IO$9=$N105,#REF!,0)</f>
        <v>0</v>
      </c>
      <c r="IP105" s="1098">
        <f>IF(IP$9=$N105,#REF!,0)</f>
        <v>0</v>
      </c>
      <c r="IQ105" s="1098">
        <f>IF(IQ$9=$N105,#REF!,0)</f>
        <v>0</v>
      </c>
      <c r="IR105" s="1098">
        <f>IF(IR$9=$N105,#REF!,0)</f>
        <v>0</v>
      </c>
      <c r="IS105" s="1098">
        <f>IF(IS$9=$N105,#REF!,0)</f>
        <v>0</v>
      </c>
      <c r="IT105" s="1098">
        <f>IF(IT$9=$N105,#REF!,0)</f>
        <v>0</v>
      </c>
      <c r="IU105" s="1098">
        <f>IF(IU$9=$N105,#REF!,0)</f>
        <v>0</v>
      </c>
      <c r="IV105" s="1098">
        <f>IF(IV$9=$N105,#REF!,0)</f>
        <v>0</v>
      </c>
      <c r="IW105" s="1098">
        <f>IF(IW$9=$N105,#REF!,0)</f>
        <v>0</v>
      </c>
      <c r="IX105" s="1098">
        <f>IF(IX$9=$N105,#REF!,0)</f>
        <v>0</v>
      </c>
      <c r="IY105" s="1098">
        <f>IF(IY$9=$N105,#REF!,0)</f>
        <v>0</v>
      </c>
      <c r="IZ105" s="1098">
        <f>IF(IZ$9=$N105,#REF!,0)</f>
        <v>0</v>
      </c>
      <c r="JA105" s="1098">
        <f>IF(JA$9=$N105,#REF!,0)</f>
        <v>0</v>
      </c>
      <c r="JB105" s="1098">
        <f>IF(JB$9=$N105,#REF!,0)</f>
        <v>0</v>
      </c>
      <c r="JC105" s="1098">
        <f>IF(JC$9=$N105,#REF!,0)</f>
        <v>0</v>
      </c>
      <c r="JD105" s="1098">
        <f>IF(JD$9=$N105,#REF!,0)</f>
        <v>0</v>
      </c>
      <c r="JE105" s="1098">
        <f>IF(JE$9=$N105,#REF!,0)</f>
        <v>0</v>
      </c>
      <c r="JF105" s="1098">
        <f>IF(JF$9=$N105,#REF!,0)</f>
        <v>0</v>
      </c>
      <c r="JG105" s="1098">
        <f>IF(JG$9=$N105,#REF!,0)</f>
        <v>0</v>
      </c>
      <c r="JH105" s="1098">
        <f>IF(JH$9=$N105,#REF!,0)</f>
        <v>0</v>
      </c>
      <c r="JI105" s="1098">
        <f>IF(JI$9=$N105,#REF!,0)</f>
        <v>0</v>
      </c>
      <c r="JJ105" s="1098">
        <f>IF(JJ$9=$N105,#REF!,0)</f>
        <v>0</v>
      </c>
      <c r="JK105" s="1098">
        <f>IF(JK$9=$N105,#REF!,0)</f>
        <v>0</v>
      </c>
      <c r="JL105" s="1098">
        <f>IF(JL$9=$N105,#REF!,0)</f>
        <v>0</v>
      </c>
      <c r="JM105" s="1098">
        <f>IF(JM$9=$N105,#REF!,0)</f>
        <v>0</v>
      </c>
      <c r="JN105" s="1098">
        <f>IF(JN$9=$N105,#REF!,0)</f>
        <v>0</v>
      </c>
      <c r="JO105" s="1098">
        <f>IF(JO$9=$N105,#REF!,0)</f>
        <v>0</v>
      </c>
      <c r="JP105" s="1098">
        <f>IF(JP$9=$N105,#REF!,0)</f>
        <v>0</v>
      </c>
      <c r="JQ105" s="1098">
        <f>IF(JQ$9=$N105,#REF!,0)</f>
        <v>0</v>
      </c>
      <c r="JR105" s="1098">
        <f>IF(JR$9=$N105,#REF!,0)</f>
        <v>0</v>
      </c>
      <c r="JS105" s="1098">
        <f>IF(JS$9=$N105,#REF!,0)</f>
        <v>0</v>
      </c>
      <c r="JT105" s="1098">
        <f>IF(JT$9=$N105,#REF!,0)</f>
        <v>0</v>
      </c>
      <c r="JU105" s="1098">
        <f>IF(JU$9=$N105,#REF!,0)</f>
        <v>0</v>
      </c>
      <c r="JV105" s="1098">
        <f>IF(JV$9=$N105,#REF!,0)</f>
        <v>0</v>
      </c>
      <c r="JW105" s="1098">
        <f>IF(JW$9=$N105,#REF!,0)</f>
        <v>0</v>
      </c>
      <c r="JX105" s="1098"/>
      <c r="JY105" s="931"/>
      <c r="JZ105" s="1098">
        <f t="shared" si="310"/>
        <v>0</v>
      </c>
      <c r="KA105" s="1098">
        <f t="shared" si="310"/>
        <v>0</v>
      </c>
      <c r="KB105" s="1098">
        <f t="shared" si="310"/>
        <v>0</v>
      </c>
      <c r="KC105" s="1098">
        <f t="shared" si="310"/>
        <v>0</v>
      </c>
      <c r="KD105" s="1098">
        <f t="shared" si="310"/>
        <v>0</v>
      </c>
      <c r="KE105" s="1098">
        <f t="shared" si="310"/>
        <v>0</v>
      </c>
      <c r="KF105" s="1098">
        <f t="shared" si="310"/>
        <v>0</v>
      </c>
      <c r="KG105" s="1098">
        <f t="shared" si="310"/>
        <v>0</v>
      </c>
      <c r="KH105" s="1098">
        <f t="shared" si="310"/>
        <v>0</v>
      </c>
      <c r="KI105" s="1098">
        <f t="shared" si="310"/>
        <v>0</v>
      </c>
      <c r="KJ105" s="1098">
        <f t="shared" si="310"/>
        <v>0</v>
      </c>
      <c r="KN105" s="1098">
        <f t="shared" si="308"/>
        <v>0</v>
      </c>
      <c r="KO105" s="1098">
        <f t="shared" si="308"/>
        <v>0</v>
      </c>
      <c r="KP105" s="1098">
        <f t="shared" si="308"/>
        <v>0</v>
      </c>
      <c r="KQ105" s="1098">
        <f t="shared" si="308"/>
        <v>0</v>
      </c>
      <c r="KR105" s="1098">
        <f t="shared" si="308"/>
        <v>0</v>
      </c>
      <c r="KS105" s="1098">
        <f t="shared" si="308"/>
        <v>0</v>
      </c>
      <c r="KT105" s="1098">
        <f t="shared" si="308"/>
        <v>0</v>
      </c>
      <c r="KU105" s="1098">
        <f t="shared" si="308"/>
        <v>0</v>
      </c>
      <c r="KV105" s="1098">
        <f t="shared" si="308"/>
        <v>0</v>
      </c>
      <c r="KW105" s="1098">
        <f t="shared" si="308"/>
        <v>0</v>
      </c>
      <c r="KX105" s="1098">
        <f t="shared" si="308"/>
        <v>0</v>
      </c>
      <c r="KY105" s="1098">
        <f t="shared" si="308"/>
        <v>0</v>
      </c>
      <c r="KZ105" s="1098">
        <f t="shared" si="308"/>
        <v>0</v>
      </c>
      <c r="LA105" s="1098">
        <f t="shared" si="308"/>
        <v>0</v>
      </c>
      <c r="LB105" s="1098">
        <f t="shared" si="308"/>
        <v>0</v>
      </c>
      <c r="LC105" s="1098">
        <f t="shared" si="308"/>
        <v>0</v>
      </c>
      <c r="LD105" s="1098">
        <f t="shared" si="307"/>
        <v>0</v>
      </c>
      <c r="LE105" s="1098">
        <f t="shared" si="307"/>
        <v>0</v>
      </c>
      <c r="LF105" s="1098">
        <f t="shared" si="307"/>
        <v>0</v>
      </c>
      <c r="LG105" s="1098">
        <f t="shared" si="307"/>
        <v>0</v>
      </c>
      <c r="LH105" s="1098">
        <f t="shared" si="307"/>
        <v>0</v>
      </c>
      <c r="LI105" s="1098">
        <f t="shared" si="307"/>
        <v>0</v>
      </c>
      <c r="LJ105" s="1098">
        <f t="shared" si="307"/>
        <v>0</v>
      </c>
      <c r="LK105" s="1098">
        <f t="shared" si="307"/>
        <v>0</v>
      </c>
      <c r="LL105" s="1098">
        <f t="shared" si="307"/>
        <v>0</v>
      </c>
      <c r="LM105" s="1098">
        <f t="shared" si="307"/>
        <v>0</v>
      </c>
      <c r="LN105" s="1098">
        <f t="shared" si="307"/>
        <v>0</v>
      </c>
      <c r="LO105" s="1098">
        <f t="shared" si="307"/>
        <v>0</v>
      </c>
      <c r="LP105" s="1098">
        <f t="shared" si="307"/>
        <v>0</v>
      </c>
      <c r="LQ105" s="1098">
        <f t="shared" si="307"/>
        <v>0</v>
      </c>
      <c r="LR105" s="1098">
        <f t="shared" si="306"/>
        <v>0</v>
      </c>
      <c r="LS105" s="1098">
        <f t="shared" si="180"/>
        <v>0</v>
      </c>
    </row>
    <row r="106" spans="1:331" s="836" customFormat="1" ht="20.100000000000001" hidden="1" customHeight="1" x14ac:dyDescent="0.35">
      <c r="A106" s="785"/>
      <c r="B106" s="1225" t="s">
        <v>811</v>
      </c>
      <c r="C106" s="1226" t="s">
        <v>5</v>
      </c>
      <c r="D106" s="1225"/>
      <c r="E106" s="1225"/>
      <c r="F106" s="1225"/>
      <c r="G106" s="1225"/>
      <c r="H106" s="1225"/>
      <c r="I106" s="1225"/>
      <c r="J106" s="1225" t="s">
        <v>194</v>
      </c>
      <c r="K106" s="1338"/>
      <c r="L106" s="901"/>
      <c r="M106" s="901">
        <v>451</v>
      </c>
      <c r="N106" s="901" t="s">
        <v>207</v>
      </c>
      <c r="O106" s="1025"/>
      <c r="P106" s="786"/>
      <c r="Q106" s="786"/>
      <c r="R106" s="786"/>
      <c r="S106" s="786"/>
      <c r="T106" s="786"/>
      <c r="U106" s="786"/>
      <c r="V106" s="786"/>
      <c r="W106" s="786"/>
      <c r="X106" s="786"/>
      <c r="Y106" s="786"/>
      <c r="Z106" s="786"/>
      <c r="AA106" s="786"/>
      <c r="AB106" s="786"/>
      <c r="AC106" s="786"/>
      <c r="AD106" s="786"/>
      <c r="AE106" s="786"/>
      <c r="AF106" s="786"/>
      <c r="AG106" s="786"/>
      <c r="AH106" s="786"/>
      <c r="AI106" s="787"/>
      <c r="AJ106" s="786"/>
      <c r="AK106" s="786"/>
      <c r="AL106" s="786"/>
      <c r="AM106" s="786"/>
      <c r="AN106" s="788"/>
      <c r="AO106" s="788"/>
      <c r="AP106" s="788"/>
      <c r="AQ106" s="788"/>
      <c r="AR106" s="853">
        <f t="shared" ref="AR106:BK108" si="330">SUM(AR107)</f>
        <v>0</v>
      </c>
      <c r="AS106" s="853">
        <f t="shared" si="330"/>
        <v>0</v>
      </c>
      <c r="AT106" s="853">
        <f t="shared" si="330"/>
        <v>0</v>
      </c>
      <c r="AU106" s="853">
        <f t="shared" si="330"/>
        <v>0</v>
      </c>
      <c r="AV106" s="853">
        <f t="shared" si="330"/>
        <v>0</v>
      </c>
      <c r="AW106" s="853">
        <f t="shared" si="330"/>
        <v>0</v>
      </c>
      <c r="AX106" s="853">
        <f t="shared" si="330"/>
        <v>0</v>
      </c>
      <c r="AY106" s="853">
        <f t="shared" si="330"/>
        <v>0</v>
      </c>
      <c r="AZ106" s="853">
        <f t="shared" si="330"/>
        <v>0</v>
      </c>
      <c r="BA106" s="853">
        <f t="shared" si="330"/>
        <v>0</v>
      </c>
      <c r="BB106" s="853">
        <f t="shared" si="330"/>
        <v>0</v>
      </c>
      <c r="BC106" s="853">
        <f t="shared" si="330"/>
        <v>0</v>
      </c>
      <c r="BD106" s="853">
        <f t="shared" si="330"/>
        <v>0</v>
      </c>
      <c r="BE106" s="853">
        <f t="shared" si="330"/>
        <v>0</v>
      </c>
      <c r="BF106" s="853">
        <f t="shared" si="330"/>
        <v>0</v>
      </c>
      <c r="BG106" s="853">
        <f t="shared" si="330"/>
        <v>0</v>
      </c>
      <c r="BH106" s="853">
        <f t="shared" si="330"/>
        <v>0</v>
      </c>
      <c r="BI106" s="853">
        <f>SUM(BI107)</f>
        <v>0</v>
      </c>
      <c r="BJ106" s="853">
        <f>SUM(BJ107)</f>
        <v>0</v>
      </c>
      <c r="BK106" s="853">
        <f t="shared" si="330"/>
        <v>0</v>
      </c>
      <c r="BL106" s="853">
        <f>IFERROR(BK106/BJ106*100,)</f>
        <v>0</v>
      </c>
      <c r="BM106" s="853"/>
      <c r="BN106" s="853"/>
      <c r="BO106" s="853">
        <f>SUM(BO107)</f>
        <v>0</v>
      </c>
      <c r="BP106" s="853"/>
      <c r="BQ106" s="853"/>
      <c r="BR106" s="853">
        <f>SUM(BR107)</f>
        <v>0</v>
      </c>
      <c r="BS106" s="853">
        <f>SUM(BS107)</f>
        <v>0</v>
      </c>
      <c r="BT106" s="853">
        <f>SUM(BT107)</f>
        <v>0</v>
      </c>
      <c r="BU106" s="853">
        <f>SUM(BU107)</f>
        <v>0</v>
      </c>
      <c r="BV106" s="853">
        <f>SUM(BV107)</f>
        <v>0</v>
      </c>
      <c r="BW106" s="853"/>
      <c r="BX106" s="853"/>
      <c r="BY106" s="853">
        <f>SUM(BY107)</f>
        <v>0</v>
      </c>
      <c r="BZ106" s="853">
        <f>SUM(BZ107)</f>
        <v>0</v>
      </c>
      <c r="CA106" s="853">
        <f>IFERROR(BZ106/BG106*100,)</f>
        <v>0</v>
      </c>
      <c r="CB106" s="853">
        <f>IFERROR(BZ106/BY106*100,)</f>
        <v>0</v>
      </c>
      <c r="CC106" s="853">
        <v>50000</v>
      </c>
      <c r="CD106" s="853">
        <v>50000</v>
      </c>
      <c r="CE106" s="853">
        <f>SUM(CE107)</f>
        <v>0</v>
      </c>
      <c r="CF106" s="853">
        <f>SUM(CF107)</f>
        <v>0</v>
      </c>
      <c r="CG106" s="853">
        <f>IFERROR(CF106/CE106*100,)</f>
        <v>0</v>
      </c>
      <c r="CH106" s="853">
        <f>SUM(CH107)</f>
        <v>0</v>
      </c>
      <c r="CI106" s="853">
        <f>SUM(CI107)</f>
        <v>0</v>
      </c>
      <c r="CJ106" s="853"/>
      <c r="CK106" s="853">
        <f>IFERROR(CJ106/CI106*100,)</f>
        <v>0</v>
      </c>
      <c r="CL106" s="853">
        <f>SUM(CL107)</f>
        <v>0</v>
      </c>
      <c r="CM106" s="853">
        <f>SUM(CM107)</f>
        <v>0</v>
      </c>
      <c r="CN106" s="853"/>
      <c r="CO106" s="853">
        <f>IFERROR(CN106/CM106*100,)</f>
        <v>0</v>
      </c>
      <c r="CP106" s="853">
        <f>SUM(CP107)</f>
        <v>0</v>
      </c>
      <c r="CQ106" s="853">
        <f>SUM(CQ107)</f>
        <v>0</v>
      </c>
      <c r="CR106" s="853">
        <f>SUM(CR107)</f>
        <v>0</v>
      </c>
      <c r="CS106" s="853">
        <f t="shared" si="232"/>
        <v>0</v>
      </c>
      <c r="CT106" s="853">
        <f>SUM(CT107)</f>
        <v>779525</v>
      </c>
      <c r="CU106" s="853">
        <f>SUM(CU107)</f>
        <v>779525</v>
      </c>
      <c r="CV106" s="853">
        <f>SUM(CV107)</f>
        <v>0</v>
      </c>
      <c r="CW106" s="853">
        <f t="shared" si="233"/>
        <v>0</v>
      </c>
      <c r="CX106" s="853">
        <f>SUM(CX107)</f>
        <v>0</v>
      </c>
      <c r="CY106" s="853">
        <f>SUM(CY107)</f>
        <v>779525</v>
      </c>
      <c r="CZ106" s="853">
        <f t="shared" ref="CZ106:DA108" si="331">SUM(CZ107)</f>
        <v>0</v>
      </c>
      <c r="DA106" s="853">
        <f t="shared" si="331"/>
        <v>0</v>
      </c>
      <c r="DB106" s="853">
        <f>SUM(DB107)</f>
        <v>0</v>
      </c>
      <c r="DC106" s="853">
        <f>SUM(DC107)</f>
        <v>0</v>
      </c>
      <c r="DD106" s="853">
        <f t="shared" si="309"/>
        <v>0</v>
      </c>
      <c r="DE106" s="853">
        <f t="shared" si="236"/>
        <v>0</v>
      </c>
      <c r="DF106" s="111">
        <f>SUM(DF107)</f>
        <v>779525</v>
      </c>
      <c r="DG106" s="111">
        <f>SUM(DG107)</f>
        <v>0</v>
      </c>
      <c r="DH106" s="853">
        <f>SUM(DH107)</f>
        <v>0</v>
      </c>
      <c r="DI106" s="853">
        <f t="shared" si="237"/>
        <v>0</v>
      </c>
      <c r="DJ106" s="853">
        <f>SUM(DJ107)</f>
        <v>0</v>
      </c>
      <c r="DK106" s="111">
        <f>SUM(DK107)</f>
        <v>0</v>
      </c>
      <c r="DL106" s="111">
        <f t="shared" si="238"/>
        <v>0</v>
      </c>
      <c r="DM106" s="111">
        <f>SUM(DM107)</f>
        <v>0</v>
      </c>
      <c r="DN106" s="111">
        <f>SUM(DN107)</f>
        <v>0</v>
      </c>
      <c r="DO106" s="111">
        <f>SUM(DO107)</f>
        <v>0</v>
      </c>
      <c r="DP106" s="111">
        <f t="shared" si="239"/>
        <v>0</v>
      </c>
      <c r="DQ106" s="111">
        <f>SUM(DQ107)</f>
        <v>0</v>
      </c>
      <c r="DR106" s="111">
        <f>SUM(DR107)</f>
        <v>0</v>
      </c>
      <c r="DS106" s="111">
        <f>SUM(DS107)</f>
        <v>0</v>
      </c>
      <c r="DT106" s="111">
        <f t="shared" si="270"/>
        <v>0</v>
      </c>
      <c r="DU106" s="111">
        <f t="shared" ref="DU106:EB106" si="332">SUM(DU107)</f>
        <v>0</v>
      </c>
      <c r="DV106" s="111">
        <f t="shared" si="332"/>
        <v>0</v>
      </c>
      <c r="DW106" s="111">
        <f t="shared" si="332"/>
        <v>0</v>
      </c>
      <c r="DX106" s="111">
        <f t="shared" si="332"/>
        <v>0</v>
      </c>
      <c r="DY106" s="111">
        <f t="shared" si="332"/>
        <v>0</v>
      </c>
      <c r="DZ106" s="111">
        <f>SUM(DZ107)</f>
        <v>0</v>
      </c>
      <c r="EA106" s="111">
        <f t="shared" si="332"/>
        <v>0</v>
      </c>
      <c r="EB106" s="111">
        <f t="shared" si="332"/>
        <v>0</v>
      </c>
      <c r="EC106" s="111">
        <f t="shared" si="220"/>
        <v>0</v>
      </c>
      <c r="ED106" s="111">
        <f>SUM(ED107)</f>
        <v>0</v>
      </c>
      <c r="EE106" s="111">
        <f>SUM(EE107)</f>
        <v>0</v>
      </c>
      <c r="EF106" s="111">
        <f>SUM(EF107)</f>
        <v>0</v>
      </c>
      <c r="EG106" s="111">
        <f t="shared" si="221"/>
        <v>0</v>
      </c>
      <c r="EH106" s="111" t="e">
        <f>SUM(EH107)</f>
        <v>#REF!</v>
      </c>
      <c r="EI106" s="111">
        <f>IFERROR(#REF!/DZ106*100,)</f>
        <v>0</v>
      </c>
      <c r="EJ106" s="111">
        <f>IFERROR(#REF!/#REF!*100,)</f>
        <v>0</v>
      </c>
      <c r="EK106" s="111">
        <f t="shared" ref="EK106:EM106" si="333">SUM(EK107)</f>
        <v>0</v>
      </c>
      <c r="EL106" s="111">
        <f t="shared" si="333"/>
        <v>0</v>
      </c>
      <c r="EM106" s="111">
        <f t="shared" si="333"/>
        <v>0</v>
      </c>
      <c r="EN106" s="853"/>
      <c r="EO106" s="853"/>
      <c r="EP106" s="853"/>
      <c r="EQ106" s="853"/>
      <c r="ER106" s="853"/>
      <c r="ES106" s="146">
        <f t="shared" si="222"/>
        <v>0</v>
      </c>
      <c r="EW106" s="931"/>
      <c r="EX106" s="739">
        <f>IF(EX$9=$K106,#REF!,0)</f>
        <v>0</v>
      </c>
      <c r="EY106" s="739">
        <f>IF(EY$9=$K106,#REF!,0)</f>
        <v>0</v>
      </c>
      <c r="EZ106" s="739">
        <f>IF(EZ$9=$K106,#REF!,0)</f>
        <v>0</v>
      </c>
      <c r="FA106" s="739">
        <f>IF(FA$9=$K106,#REF!,0)</f>
        <v>0</v>
      </c>
      <c r="FB106" s="739">
        <f>IF(FB$9=$K106,#REF!,0)</f>
        <v>0</v>
      </c>
      <c r="FC106" s="739">
        <f>IF(FC$9=$K106,#REF!,0)</f>
        <v>0</v>
      </c>
      <c r="FD106" s="739">
        <f>IF(FD$9=$K106,#REF!,0)</f>
        <v>0</v>
      </c>
      <c r="FE106" s="739">
        <f>IF(FE$9=$K106,#REF!,0)</f>
        <v>0</v>
      </c>
      <c r="FF106" s="739">
        <f>IF(FF$9=$K106,#REF!,0)</f>
        <v>0</v>
      </c>
      <c r="FG106" s="739">
        <f>IF(FG$9=$K106,#REF!,0)</f>
        <v>0</v>
      </c>
      <c r="FH106" s="739">
        <f>IF(FH$9=$K106,#REF!,0)</f>
        <v>0</v>
      </c>
      <c r="FI106" s="739">
        <f>IF(FI$9=$K106,#REF!,0)</f>
        <v>0</v>
      </c>
      <c r="FJ106" s="739">
        <f>IF(FJ$9=$K106,#REF!,0)</f>
        <v>0</v>
      </c>
      <c r="FK106" s="739">
        <f>IF(FK$9=$K106,#REF!,0)</f>
        <v>0</v>
      </c>
      <c r="FL106" s="739">
        <f>IF(FL$9=$K106,#REF!,0)</f>
        <v>0</v>
      </c>
      <c r="FM106" s="739">
        <f>IF(FM$9=$K106,#REF!,0)</f>
        <v>0</v>
      </c>
      <c r="FN106" s="739">
        <f>IF(FN$9=$K106,#REF!,0)</f>
        <v>0</v>
      </c>
      <c r="FO106" s="739">
        <f>IF(FO$9=$K106,#REF!,0)</f>
        <v>0</v>
      </c>
      <c r="FP106" s="739">
        <f>IF(FP$9=$K106,#REF!,0)</f>
        <v>0</v>
      </c>
      <c r="FQ106" s="739">
        <f>IF(FQ$9=$K106,#REF!,0)</f>
        <v>0</v>
      </c>
      <c r="FT106" s="931"/>
      <c r="FU106" s="739">
        <f t="shared" si="320"/>
        <v>0</v>
      </c>
      <c r="FV106" s="739">
        <f t="shared" si="320"/>
        <v>0</v>
      </c>
      <c r="FW106" s="739">
        <f t="shared" si="320"/>
        <v>0</v>
      </c>
      <c r="FX106" s="739">
        <f t="shared" si="320"/>
        <v>0</v>
      </c>
      <c r="FY106" s="739">
        <f t="shared" si="320"/>
        <v>0</v>
      </c>
      <c r="FZ106" s="739">
        <f t="shared" si="320"/>
        <v>0</v>
      </c>
      <c r="GA106" s="739">
        <f t="shared" si="320"/>
        <v>0</v>
      </c>
      <c r="GB106" s="739">
        <f t="shared" si="320"/>
        <v>0</v>
      </c>
      <c r="GC106" s="739">
        <f t="shared" si="320"/>
        <v>0</v>
      </c>
      <c r="GD106" s="739">
        <f t="shared" si="320"/>
        <v>0</v>
      </c>
      <c r="GE106" s="739">
        <f t="shared" si="321"/>
        <v>0</v>
      </c>
      <c r="GF106" s="739">
        <f t="shared" si="321"/>
        <v>0</v>
      </c>
      <c r="GG106" s="739">
        <f t="shared" si="321"/>
        <v>0</v>
      </c>
      <c r="GH106" s="739">
        <f t="shared" si="321"/>
        <v>0</v>
      </c>
      <c r="GI106" s="739">
        <f t="shared" si="321"/>
        <v>0</v>
      </c>
      <c r="GJ106" s="739">
        <f t="shared" si="321"/>
        <v>0</v>
      </c>
      <c r="GK106" s="739">
        <f t="shared" si="321"/>
        <v>0</v>
      </c>
      <c r="GL106" s="739">
        <f t="shared" si="321"/>
        <v>0</v>
      </c>
      <c r="GM106" s="739">
        <f t="shared" si="321"/>
        <v>0</v>
      </c>
      <c r="GN106" s="739">
        <f t="shared" si="321"/>
        <v>0</v>
      </c>
      <c r="GP106" s="931"/>
      <c r="GQ106" s="1098">
        <f>IF(GQ$9=$N106,#REF!,0)</f>
        <v>0</v>
      </c>
      <c r="GR106" s="1098">
        <f>IF(GR$9=$N106,#REF!,0)</f>
        <v>0</v>
      </c>
      <c r="GS106" s="1098">
        <f>IF(GS$9=$N106,#REF!,0)</f>
        <v>0</v>
      </c>
      <c r="GT106" s="1098">
        <f>IF(GT$9=$N106,#REF!,0)</f>
        <v>0</v>
      </c>
      <c r="GU106" s="1098">
        <f>IF(GU$9=$N106,#REF!,0)</f>
        <v>0</v>
      </c>
      <c r="GV106" s="1098">
        <f>IF(GV$9=$N106,#REF!,0)</f>
        <v>0</v>
      </c>
      <c r="GW106" s="1098">
        <f>IF(GW$9=$N106,#REF!,0)</f>
        <v>0</v>
      </c>
      <c r="GX106" s="1098">
        <f>IF(GX$9=$N106,#REF!,0)</f>
        <v>0</v>
      </c>
      <c r="GY106" s="1098">
        <f>IF(GY$9=$N106,#REF!,0)</f>
        <v>0</v>
      </c>
      <c r="GZ106" s="1098">
        <f>IF(GZ$9=$N106,#REF!,0)</f>
        <v>0</v>
      </c>
      <c r="HA106" s="1098">
        <f>IF(HA$9=$N106,#REF!,0)</f>
        <v>0</v>
      </c>
      <c r="HB106" s="1098">
        <f>IF(HB$9=$N106,#REF!,0)</f>
        <v>0</v>
      </c>
      <c r="HC106" s="1098">
        <f>IF(HC$9=$N106,#REF!,0)</f>
        <v>0</v>
      </c>
      <c r="HD106" s="1098">
        <f>IF(HD$9=$N106,#REF!,0)</f>
        <v>0</v>
      </c>
      <c r="HE106" s="1098">
        <f>IF(HE$9=$N106,#REF!,0)</f>
        <v>0</v>
      </c>
      <c r="HF106" s="1098">
        <f>IF(HF$9=$N106,#REF!,0)</f>
        <v>0</v>
      </c>
      <c r="HG106" s="1098">
        <f>IF(HG$9=$N106,#REF!,0)</f>
        <v>0</v>
      </c>
      <c r="HH106" s="1098">
        <f>IF(HH$9=$N106,#REF!,0)</f>
        <v>0</v>
      </c>
      <c r="HI106" s="1098">
        <f>IF(HI$9=$N106,#REF!,0)</f>
        <v>0</v>
      </c>
      <c r="HJ106" s="1098">
        <f>IF(HJ$9=$N106,#REF!,0)</f>
        <v>0</v>
      </c>
      <c r="HK106" s="1098">
        <f>IF(HK$9=$N106,#REF!,0)</f>
        <v>0</v>
      </c>
      <c r="HL106" s="1098">
        <f>IF(HL$9=$N106,#REF!,0)</f>
        <v>0</v>
      </c>
      <c r="HM106" s="1098">
        <f>IF(HM$9=$N106,#REF!,0)</f>
        <v>0</v>
      </c>
      <c r="HN106" s="1098">
        <f>IF(HN$9=$N106,#REF!,0)</f>
        <v>0</v>
      </c>
      <c r="HO106" s="1098">
        <f>IF(HO$9=$N106,#REF!,0)</f>
        <v>0</v>
      </c>
      <c r="HP106" s="1098">
        <f>IF(HP$9=$N106,#REF!,0)</f>
        <v>0</v>
      </c>
      <c r="HQ106" s="1098">
        <f>IF(HQ$9=$N106,#REF!,0)</f>
        <v>0</v>
      </c>
      <c r="HR106" s="1098">
        <f>IF(HR$9=$N106,#REF!,0)</f>
        <v>0</v>
      </c>
      <c r="HS106" s="1098">
        <f>IF(HS$9=$N106,#REF!,0)</f>
        <v>0</v>
      </c>
      <c r="HT106" s="1098">
        <f>IF(HT$9=$N106,#REF!,0)</f>
        <v>0</v>
      </c>
      <c r="HU106" s="1098">
        <f>IF(HU$9=$N106,#REF!,0)</f>
        <v>0</v>
      </c>
      <c r="HV106" s="1098">
        <f>IF(HV$9=$N106,#REF!,0)</f>
        <v>0</v>
      </c>
      <c r="HW106" s="1098">
        <f>IF(HW$9=$N106,#REF!,0)</f>
        <v>0</v>
      </c>
      <c r="HX106" s="1098">
        <f>IF(HX$9=$N106,#REF!,0)</f>
        <v>0</v>
      </c>
      <c r="HY106" s="1098">
        <f>IF(HY$9=$N106,#REF!,0)</f>
        <v>0</v>
      </c>
      <c r="HZ106" s="1098">
        <f>IF(HZ$9=$N106,#REF!,0)</f>
        <v>0</v>
      </c>
      <c r="IA106" s="1098">
        <f>IF(IA$9=$N106,#REF!,0)</f>
        <v>0</v>
      </c>
      <c r="IB106" s="1098">
        <f>IF(IB$9=$N106,#REF!,0)</f>
        <v>0</v>
      </c>
      <c r="IC106" s="1098">
        <f>IF(IC$9=$N106,#REF!,0)</f>
        <v>0</v>
      </c>
      <c r="ID106" s="1098">
        <f>IF(ID$9=$N106,#REF!,0)</f>
        <v>0</v>
      </c>
      <c r="IE106" s="1098">
        <f>IF(IE$9=$N106,#REF!,0)</f>
        <v>0</v>
      </c>
      <c r="IF106" s="1098">
        <f>IF(IF$9=$N106,#REF!,0)</f>
        <v>0</v>
      </c>
      <c r="IG106" s="1098">
        <f>IF(IG$9=$N106,#REF!,0)</f>
        <v>0</v>
      </c>
      <c r="IH106" s="1098">
        <f>IF(IH$9=$N106,#REF!,0)</f>
        <v>0</v>
      </c>
      <c r="II106" s="1098">
        <f>IF(II$9=$N106,#REF!,0)</f>
        <v>0</v>
      </c>
      <c r="IJ106" s="1098">
        <f>IF(IJ$9=$N106,#REF!,0)</f>
        <v>0</v>
      </c>
      <c r="IK106" s="1098">
        <f>IF(IK$9=$N106,#REF!,0)</f>
        <v>0</v>
      </c>
      <c r="IL106" s="1098">
        <f>IF(IL$9=$N106,#REF!,0)</f>
        <v>0</v>
      </c>
      <c r="IM106" s="1098">
        <f>IF(IM$9=$N106,#REF!,0)</f>
        <v>0</v>
      </c>
      <c r="IN106" s="1098">
        <f>IF(IN$9=$N106,#REF!,0)</f>
        <v>0</v>
      </c>
      <c r="IO106" s="1098">
        <f>IF(IO$9=$N106,#REF!,0)</f>
        <v>0</v>
      </c>
      <c r="IP106" s="1098">
        <f>IF(IP$9=$N106,#REF!,0)</f>
        <v>0</v>
      </c>
      <c r="IQ106" s="1098">
        <f>IF(IQ$9=$N106,#REF!,0)</f>
        <v>0</v>
      </c>
      <c r="IR106" s="1098">
        <f>IF(IR$9=$N106,#REF!,0)</f>
        <v>0</v>
      </c>
      <c r="IS106" s="1098">
        <f>IF(IS$9=$N106,#REF!,0)</f>
        <v>0</v>
      </c>
      <c r="IT106" s="1098">
        <f>IF(IT$9=$N106,#REF!,0)</f>
        <v>0</v>
      </c>
      <c r="IU106" s="1098">
        <f>IF(IU$9=$N106,#REF!,0)</f>
        <v>0</v>
      </c>
      <c r="IV106" s="1098">
        <f>IF(IV$9=$N106,#REF!,0)</f>
        <v>0</v>
      </c>
      <c r="IW106" s="1098">
        <f>IF(IW$9=$N106,#REF!,0)</f>
        <v>0</v>
      </c>
      <c r="IX106" s="1098">
        <f>IF(IX$9=$N106,#REF!,0)</f>
        <v>0</v>
      </c>
      <c r="IY106" s="1098">
        <f>IF(IY$9=$N106,#REF!,0)</f>
        <v>0</v>
      </c>
      <c r="IZ106" s="1098">
        <f>IF(IZ$9=$N106,#REF!,0)</f>
        <v>0</v>
      </c>
      <c r="JA106" s="1098">
        <f>IF(JA$9=$N106,#REF!,0)</f>
        <v>0</v>
      </c>
      <c r="JB106" s="1098">
        <f>IF(JB$9=$N106,#REF!,0)</f>
        <v>0</v>
      </c>
      <c r="JC106" s="1098">
        <f>IF(JC$9=$N106,#REF!,0)</f>
        <v>0</v>
      </c>
      <c r="JD106" s="1098">
        <f>IF(JD$9=$N106,#REF!,0)</f>
        <v>0</v>
      </c>
      <c r="JE106" s="1098">
        <f>IF(JE$9=$N106,#REF!,0)</f>
        <v>0</v>
      </c>
      <c r="JF106" s="1098">
        <f>IF(JF$9=$N106,#REF!,0)</f>
        <v>0</v>
      </c>
      <c r="JG106" s="1098">
        <f>IF(JG$9=$N106,#REF!,0)</f>
        <v>0</v>
      </c>
      <c r="JH106" s="1098">
        <f>IF(JH$9=$N106,#REF!,0)</f>
        <v>0</v>
      </c>
      <c r="JI106" s="1098">
        <f>IF(JI$9=$N106,#REF!,0)</f>
        <v>0</v>
      </c>
      <c r="JJ106" s="1098">
        <f>IF(JJ$9=$N106,#REF!,0)</f>
        <v>0</v>
      </c>
      <c r="JK106" s="1098">
        <f>IF(JK$9=$N106,#REF!,0)</f>
        <v>0</v>
      </c>
      <c r="JL106" s="1098">
        <f>IF(JL$9=$N106,#REF!,0)</f>
        <v>0</v>
      </c>
      <c r="JM106" s="1098">
        <f>IF(JM$9=$N106,#REF!,0)</f>
        <v>0</v>
      </c>
      <c r="JN106" s="1098">
        <f>IF(JN$9=$N106,#REF!,0)</f>
        <v>0</v>
      </c>
      <c r="JO106" s="1098">
        <f>IF(JO$9=$N106,#REF!,0)</f>
        <v>0</v>
      </c>
      <c r="JP106" s="1098">
        <f>IF(JP$9=$N106,#REF!,0)</f>
        <v>0</v>
      </c>
      <c r="JQ106" s="1098">
        <f>IF(JQ$9=$N106,#REF!,0)</f>
        <v>0</v>
      </c>
      <c r="JR106" s="1098">
        <f>IF(JR$9=$N106,#REF!,0)</f>
        <v>0</v>
      </c>
      <c r="JS106" s="1098">
        <f>IF(JS$9=$N106,#REF!,0)</f>
        <v>0</v>
      </c>
      <c r="JT106" s="1098">
        <f>IF(JT$9=$N106,#REF!,0)</f>
        <v>0</v>
      </c>
      <c r="JU106" s="1098">
        <f>IF(JU$9=$N106,#REF!,0)</f>
        <v>0</v>
      </c>
      <c r="JV106" s="1098">
        <f>IF(JV$9=$N106,#REF!,0)</f>
        <v>0</v>
      </c>
      <c r="JW106" s="1098">
        <f>IF(JW$9=$N106,#REF!,0)</f>
        <v>0</v>
      </c>
      <c r="JX106" s="1098"/>
      <c r="JY106" s="931"/>
      <c r="JZ106" s="1098">
        <f t="shared" ref="JZ106:KJ115" si="334">IF(JZ$9=$L106,$DY106,0)</f>
        <v>0</v>
      </c>
      <c r="KA106" s="1098">
        <f t="shared" si="334"/>
        <v>0</v>
      </c>
      <c r="KB106" s="1098">
        <f t="shared" si="334"/>
        <v>0</v>
      </c>
      <c r="KC106" s="1098">
        <f t="shared" si="334"/>
        <v>0</v>
      </c>
      <c r="KD106" s="1098">
        <f t="shared" si="334"/>
        <v>0</v>
      </c>
      <c r="KE106" s="1098">
        <f t="shared" si="334"/>
        <v>0</v>
      </c>
      <c r="KF106" s="1098">
        <f t="shared" si="334"/>
        <v>0</v>
      </c>
      <c r="KG106" s="1098">
        <f t="shared" si="334"/>
        <v>0</v>
      </c>
      <c r="KH106" s="1098">
        <f t="shared" si="334"/>
        <v>0</v>
      </c>
      <c r="KI106" s="1098">
        <f t="shared" si="334"/>
        <v>0</v>
      </c>
      <c r="KJ106" s="1098">
        <f t="shared" si="334"/>
        <v>0</v>
      </c>
      <c r="KN106" s="1098">
        <f t="shared" si="308"/>
        <v>0</v>
      </c>
      <c r="KO106" s="1098">
        <f t="shared" si="308"/>
        <v>0</v>
      </c>
      <c r="KP106" s="1098">
        <f t="shared" si="308"/>
        <v>0</v>
      </c>
      <c r="KQ106" s="1098">
        <f t="shared" si="308"/>
        <v>0</v>
      </c>
      <c r="KR106" s="1098">
        <f t="shared" si="308"/>
        <v>0</v>
      </c>
      <c r="KS106" s="1098">
        <f t="shared" si="308"/>
        <v>0</v>
      </c>
      <c r="KT106" s="1098">
        <f t="shared" si="308"/>
        <v>0</v>
      </c>
      <c r="KU106" s="1098">
        <f t="shared" si="308"/>
        <v>0</v>
      </c>
      <c r="KV106" s="1098">
        <f t="shared" si="308"/>
        <v>0</v>
      </c>
      <c r="KW106" s="1098">
        <f t="shared" si="308"/>
        <v>0</v>
      </c>
      <c r="KX106" s="1098">
        <f t="shared" si="308"/>
        <v>0</v>
      </c>
      <c r="KY106" s="1098">
        <f t="shared" si="308"/>
        <v>0</v>
      </c>
      <c r="KZ106" s="1098">
        <f t="shared" si="308"/>
        <v>0</v>
      </c>
      <c r="LA106" s="1098">
        <f t="shared" si="308"/>
        <v>0</v>
      </c>
      <c r="LB106" s="1098">
        <f t="shared" si="308"/>
        <v>0</v>
      </c>
      <c r="LC106" s="1098">
        <f t="shared" si="308"/>
        <v>0</v>
      </c>
      <c r="LD106" s="1098">
        <f t="shared" si="307"/>
        <v>0</v>
      </c>
      <c r="LE106" s="1098">
        <f t="shared" si="307"/>
        <v>0</v>
      </c>
      <c r="LF106" s="1098">
        <f t="shared" si="307"/>
        <v>0</v>
      </c>
      <c r="LG106" s="1098">
        <f t="shared" si="307"/>
        <v>0</v>
      </c>
      <c r="LH106" s="1098">
        <f t="shared" si="307"/>
        <v>0</v>
      </c>
      <c r="LI106" s="1098">
        <f t="shared" si="307"/>
        <v>0</v>
      </c>
      <c r="LJ106" s="1098">
        <f t="shared" si="307"/>
        <v>0</v>
      </c>
      <c r="LK106" s="1098">
        <f t="shared" si="307"/>
        <v>0</v>
      </c>
      <c r="LL106" s="1098">
        <f t="shared" si="307"/>
        <v>0</v>
      </c>
      <c r="LM106" s="1098">
        <f t="shared" si="307"/>
        <v>0</v>
      </c>
      <c r="LN106" s="1098">
        <f t="shared" si="307"/>
        <v>0</v>
      </c>
      <c r="LO106" s="1098">
        <f t="shared" si="307"/>
        <v>0</v>
      </c>
      <c r="LP106" s="1098">
        <f t="shared" si="307"/>
        <v>0</v>
      </c>
      <c r="LQ106" s="1098">
        <f t="shared" si="307"/>
        <v>0</v>
      </c>
      <c r="LR106" s="1098">
        <f t="shared" si="306"/>
        <v>0</v>
      </c>
      <c r="LS106" s="1098">
        <f t="shared" si="180"/>
        <v>0</v>
      </c>
    </row>
    <row r="107" spans="1:331" s="836" customFormat="1" ht="20.100000000000001" hidden="1" customHeight="1" x14ac:dyDescent="0.35">
      <c r="A107" s="785"/>
      <c r="B107" s="1225"/>
      <c r="C107" s="1226"/>
      <c r="D107" s="1225"/>
      <c r="E107" s="1225"/>
      <c r="F107" s="1225"/>
      <c r="G107" s="1225"/>
      <c r="H107" s="1225"/>
      <c r="I107" s="1225"/>
      <c r="J107" s="1225" t="s">
        <v>194</v>
      </c>
      <c r="K107" s="1338"/>
      <c r="L107" s="1339"/>
      <c r="M107" s="1339"/>
      <c r="N107" s="1340">
        <v>4511</v>
      </c>
      <c r="O107" s="1341" t="s">
        <v>739</v>
      </c>
      <c r="P107" s="786"/>
      <c r="Q107" s="786"/>
      <c r="R107" s="786"/>
      <c r="S107" s="786"/>
      <c r="T107" s="786"/>
      <c r="U107" s="786"/>
      <c r="V107" s="786"/>
      <c r="W107" s="786"/>
      <c r="X107" s="786"/>
      <c r="Y107" s="786"/>
      <c r="Z107" s="786"/>
      <c r="AA107" s="786"/>
      <c r="AB107" s="786"/>
      <c r="AC107" s="786"/>
      <c r="AD107" s="786"/>
      <c r="AE107" s="786"/>
      <c r="AF107" s="786"/>
      <c r="AG107" s="786"/>
      <c r="AH107" s="786"/>
      <c r="AI107" s="787"/>
      <c r="AJ107" s="786"/>
      <c r="AK107" s="786"/>
      <c r="AL107" s="786"/>
      <c r="AM107" s="786"/>
      <c r="AN107" s="788"/>
      <c r="AO107" s="788"/>
      <c r="AP107" s="788"/>
      <c r="AQ107" s="788"/>
      <c r="AR107" s="853"/>
      <c r="AS107" s="788"/>
      <c r="AT107" s="788"/>
      <c r="AU107" s="788"/>
      <c r="AV107" s="853"/>
      <c r="AW107" s="853"/>
      <c r="AX107" s="853"/>
      <c r="AY107" s="853"/>
      <c r="AZ107" s="786"/>
      <c r="BA107" s="786"/>
      <c r="BB107" s="853"/>
      <c r="BC107" s="853"/>
      <c r="BD107" s="853"/>
      <c r="BE107" s="853"/>
      <c r="BF107" s="853"/>
      <c r="BG107" s="853"/>
      <c r="BH107" s="853"/>
      <c r="BI107" s="853"/>
      <c r="BJ107" s="853"/>
      <c r="BK107" s="853"/>
      <c r="BL107" s="853"/>
      <c r="BM107" s="853"/>
      <c r="BN107" s="853"/>
      <c r="BO107" s="853"/>
      <c r="BP107" s="853"/>
      <c r="BQ107" s="853"/>
      <c r="BR107" s="853"/>
      <c r="BS107" s="853"/>
      <c r="BT107" s="853"/>
      <c r="BU107" s="853"/>
      <c r="BV107" s="853"/>
      <c r="BW107" s="853"/>
      <c r="BX107" s="853"/>
      <c r="BY107" s="853"/>
      <c r="BZ107" s="854">
        <v>0</v>
      </c>
      <c r="CA107" s="854"/>
      <c r="CB107" s="854"/>
      <c r="CC107" s="854"/>
      <c r="CD107" s="854"/>
      <c r="CE107" s="854">
        <v>0</v>
      </c>
      <c r="CF107" s="854"/>
      <c r="CG107" s="854"/>
      <c r="CH107" s="854"/>
      <c r="CI107" s="854"/>
      <c r="CJ107" s="854"/>
      <c r="CK107" s="854"/>
      <c r="CL107" s="854"/>
      <c r="CM107" s="854"/>
      <c r="CN107" s="854"/>
      <c r="CO107" s="854"/>
      <c r="CP107" s="854"/>
      <c r="CQ107" s="854">
        <v>0</v>
      </c>
      <c r="CR107" s="854">
        <v>0</v>
      </c>
      <c r="CS107" s="788">
        <f t="shared" si="232"/>
        <v>0</v>
      </c>
      <c r="CT107" s="788">
        <f>(CU107-CQ107)</f>
        <v>779525</v>
      </c>
      <c r="CU107" s="854">
        <v>779525</v>
      </c>
      <c r="CV107" s="854">
        <v>0</v>
      </c>
      <c r="CW107" s="788">
        <f t="shared" si="233"/>
        <v>0</v>
      </c>
      <c r="CX107" s="788">
        <f>(CY107-CU107)</f>
        <v>0</v>
      </c>
      <c r="CY107" s="854">
        <v>779525</v>
      </c>
      <c r="CZ107" s="853"/>
      <c r="DA107" s="853"/>
      <c r="DB107" s="853">
        <v>0</v>
      </c>
      <c r="DC107" s="853"/>
      <c r="DD107" s="853">
        <f t="shared" si="309"/>
        <v>0</v>
      </c>
      <c r="DE107" s="853">
        <f t="shared" si="236"/>
        <v>0</v>
      </c>
      <c r="DF107" s="853">
        <v>779525</v>
      </c>
      <c r="DG107" s="853"/>
      <c r="DH107" s="853"/>
      <c r="DI107" s="853">
        <f t="shared" si="237"/>
        <v>0</v>
      </c>
      <c r="DJ107" s="788">
        <f>(DK107-DG107)</f>
        <v>0</v>
      </c>
      <c r="DK107" s="853"/>
      <c r="DL107" s="853">
        <f t="shared" si="238"/>
        <v>0</v>
      </c>
      <c r="DM107" s="788">
        <f>(DN107-DK107)</f>
        <v>0</v>
      </c>
      <c r="DN107" s="853"/>
      <c r="DO107" s="853"/>
      <c r="DP107" s="853">
        <f t="shared" si="239"/>
        <v>0</v>
      </c>
      <c r="DQ107" s="853">
        <f>(DR107-DN107)</f>
        <v>0</v>
      </c>
      <c r="DR107" s="853"/>
      <c r="DS107" s="853"/>
      <c r="DT107" s="853">
        <f t="shared" si="270"/>
        <v>0</v>
      </c>
      <c r="DU107" s="853">
        <f>(DV107-DR107)</f>
        <v>0</v>
      </c>
      <c r="DV107" s="853"/>
      <c r="DW107" s="853"/>
      <c r="DX107" s="853"/>
      <c r="DY107" s="853"/>
      <c r="DZ107" s="853">
        <v>0</v>
      </c>
      <c r="EA107" s="853">
        <v>0</v>
      </c>
      <c r="EB107" s="853">
        <v>0</v>
      </c>
      <c r="EC107" s="853">
        <f t="shared" si="220"/>
        <v>0</v>
      </c>
      <c r="ED107" s="853">
        <f>(EE107-EA107)</f>
        <v>0</v>
      </c>
      <c r="EE107" s="853">
        <v>0</v>
      </c>
      <c r="EF107" s="853">
        <v>0</v>
      </c>
      <c r="EG107" s="853">
        <f t="shared" si="221"/>
        <v>0</v>
      </c>
      <c r="EH107" s="853" t="e">
        <f>(#REF!-EE107)</f>
        <v>#REF!</v>
      </c>
      <c r="EI107" s="853">
        <f>IFERROR(#REF!/DZ107*100,)</f>
        <v>0</v>
      </c>
      <c r="EJ107" s="853">
        <f>IFERROR(#REF!/#REF!*100,)</f>
        <v>0</v>
      </c>
      <c r="EK107" s="853"/>
      <c r="EL107" s="853"/>
      <c r="EM107" s="853"/>
      <c r="EN107" s="853"/>
      <c r="EO107" s="853"/>
      <c r="EP107" s="853"/>
      <c r="EQ107" s="853"/>
      <c r="ER107" s="853"/>
      <c r="ES107" s="146">
        <f t="shared" si="222"/>
        <v>0</v>
      </c>
      <c r="EW107" s="931"/>
      <c r="EX107" s="739">
        <f>IF(EX$9=$K107,#REF!,0)</f>
        <v>0</v>
      </c>
      <c r="EY107" s="739">
        <f>IF(EY$9=$K107,#REF!,0)</f>
        <v>0</v>
      </c>
      <c r="EZ107" s="739">
        <f>IF(EZ$9=$K107,#REF!,0)</f>
        <v>0</v>
      </c>
      <c r="FA107" s="739">
        <f>IF(FA$9=$K107,#REF!,0)</f>
        <v>0</v>
      </c>
      <c r="FB107" s="739">
        <f>IF(FB$9=$K107,#REF!,0)</f>
        <v>0</v>
      </c>
      <c r="FC107" s="739">
        <f>IF(FC$9=$K107,#REF!,0)</f>
        <v>0</v>
      </c>
      <c r="FD107" s="739">
        <f>IF(FD$9=$K107,#REF!,0)</f>
        <v>0</v>
      </c>
      <c r="FE107" s="739">
        <f>IF(FE$9=$K107,#REF!,0)</f>
        <v>0</v>
      </c>
      <c r="FF107" s="739">
        <f>IF(FF$9=$K107,#REF!,0)</f>
        <v>0</v>
      </c>
      <c r="FG107" s="739">
        <f>IF(FG$9=$K107,#REF!,0)</f>
        <v>0</v>
      </c>
      <c r="FH107" s="739">
        <f>IF(FH$9=$K107,#REF!,0)</f>
        <v>0</v>
      </c>
      <c r="FI107" s="739">
        <f>IF(FI$9=$K107,#REF!,0)</f>
        <v>0</v>
      </c>
      <c r="FJ107" s="739">
        <f>IF(FJ$9=$K107,#REF!,0)</f>
        <v>0</v>
      </c>
      <c r="FK107" s="739">
        <f>IF(FK$9=$K107,#REF!,0)</f>
        <v>0</v>
      </c>
      <c r="FL107" s="739">
        <f>IF(FL$9=$K107,#REF!,0)</f>
        <v>0</v>
      </c>
      <c r="FM107" s="739">
        <f>IF(FM$9=$K107,#REF!,0)</f>
        <v>0</v>
      </c>
      <c r="FN107" s="739">
        <f>IF(FN$9=$K107,#REF!,0)</f>
        <v>0</v>
      </c>
      <c r="FO107" s="739">
        <f>IF(FO$9=$K107,#REF!,0)</f>
        <v>0</v>
      </c>
      <c r="FP107" s="739">
        <f>IF(FP$9=$K107,#REF!,0)</f>
        <v>0</v>
      </c>
      <c r="FQ107" s="739">
        <f>IF(FQ$9=$K107,#REF!,0)</f>
        <v>0</v>
      </c>
      <c r="FT107" s="931"/>
      <c r="FU107" s="739">
        <f t="shared" si="320"/>
        <v>0</v>
      </c>
      <c r="FV107" s="739">
        <f t="shared" si="320"/>
        <v>0</v>
      </c>
      <c r="FW107" s="739">
        <f t="shared" si="320"/>
        <v>0</v>
      </c>
      <c r="FX107" s="739">
        <f t="shared" si="320"/>
        <v>0</v>
      </c>
      <c r="FY107" s="739">
        <f t="shared" si="320"/>
        <v>0</v>
      </c>
      <c r="FZ107" s="739">
        <f t="shared" si="320"/>
        <v>0</v>
      </c>
      <c r="GA107" s="739">
        <f t="shared" si="320"/>
        <v>0</v>
      </c>
      <c r="GB107" s="739">
        <f t="shared" si="320"/>
        <v>0</v>
      </c>
      <c r="GC107" s="739">
        <f t="shared" si="320"/>
        <v>0</v>
      </c>
      <c r="GD107" s="739">
        <f t="shared" si="320"/>
        <v>0</v>
      </c>
      <c r="GE107" s="739">
        <f t="shared" si="321"/>
        <v>0</v>
      </c>
      <c r="GF107" s="739">
        <f t="shared" si="321"/>
        <v>0</v>
      </c>
      <c r="GG107" s="739">
        <f t="shared" si="321"/>
        <v>0</v>
      </c>
      <c r="GH107" s="739">
        <f t="shared" si="321"/>
        <v>0</v>
      </c>
      <c r="GI107" s="739">
        <f t="shared" si="321"/>
        <v>0</v>
      </c>
      <c r="GJ107" s="739">
        <f t="shared" si="321"/>
        <v>0</v>
      </c>
      <c r="GK107" s="739">
        <f t="shared" si="321"/>
        <v>0</v>
      </c>
      <c r="GL107" s="739">
        <f t="shared" si="321"/>
        <v>0</v>
      </c>
      <c r="GM107" s="739">
        <f t="shared" si="321"/>
        <v>0</v>
      </c>
      <c r="GN107" s="739">
        <f t="shared" si="321"/>
        <v>0</v>
      </c>
      <c r="GP107" s="931"/>
      <c r="GQ107" s="1098">
        <f>IF(GQ$9=$N107,#REF!,0)</f>
        <v>0</v>
      </c>
      <c r="GR107" s="1098">
        <f>IF(GR$9=$N107,#REF!,0)</f>
        <v>0</v>
      </c>
      <c r="GS107" s="1098">
        <f>IF(GS$9=$N107,#REF!,0)</f>
        <v>0</v>
      </c>
      <c r="GT107" s="1098">
        <f>IF(GT$9=$N107,#REF!,0)</f>
        <v>0</v>
      </c>
      <c r="GU107" s="1098">
        <f>IF(GU$9=$N107,#REF!,0)</f>
        <v>0</v>
      </c>
      <c r="GV107" s="1098">
        <f>IF(GV$9=$N107,#REF!,0)</f>
        <v>0</v>
      </c>
      <c r="GW107" s="1098">
        <f>IF(GW$9=$N107,#REF!,0)</f>
        <v>0</v>
      </c>
      <c r="GX107" s="1098">
        <f>IF(GX$9=$N107,#REF!,0)</f>
        <v>0</v>
      </c>
      <c r="GY107" s="1098">
        <f>IF(GY$9=$N107,#REF!,0)</f>
        <v>0</v>
      </c>
      <c r="GZ107" s="1098">
        <f>IF(GZ$9=$N107,#REF!,0)</f>
        <v>0</v>
      </c>
      <c r="HA107" s="1098">
        <f>IF(HA$9=$N107,#REF!,0)</f>
        <v>0</v>
      </c>
      <c r="HB107" s="1098">
        <f>IF(HB$9=$N107,#REF!,0)</f>
        <v>0</v>
      </c>
      <c r="HC107" s="1098">
        <f>IF(HC$9=$N107,#REF!,0)</f>
        <v>0</v>
      </c>
      <c r="HD107" s="1098">
        <f>IF(HD$9=$N107,#REF!,0)</f>
        <v>0</v>
      </c>
      <c r="HE107" s="1098">
        <f>IF(HE$9=$N107,#REF!,0)</f>
        <v>0</v>
      </c>
      <c r="HF107" s="1098">
        <f>IF(HF$9=$N107,#REF!,0)</f>
        <v>0</v>
      </c>
      <c r="HG107" s="1098">
        <f>IF(HG$9=$N107,#REF!,0)</f>
        <v>0</v>
      </c>
      <c r="HH107" s="1098">
        <f>IF(HH$9=$N107,#REF!,0)</f>
        <v>0</v>
      </c>
      <c r="HI107" s="1098">
        <f>IF(HI$9=$N107,#REF!,0)</f>
        <v>0</v>
      </c>
      <c r="HJ107" s="1098">
        <f>IF(HJ$9=$N107,#REF!,0)</f>
        <v>0</v>
      </c>
      <c r="HK107" s="1098">
        <f>IF(HK$9=$N107,#REF!,0)</f>
        <v>0</v>
      </c>
      <c r="HL107" s="1098">
        <f>IF(HL$9=$N107,#REF!,0)</f>
        <v>0</v>
      </c>
      <c r="HM107" s="1098">
        <f>IF(HM$9=$N107,#REF!,0)</f>
        <v>0</v>
      </c>
      <c r="HN107" s="1098">
        <f>IF(HN$9=$N107,#REF!,0)</f>
        <v>0</v>
      </c>
      <c r="HO107" s="1098">
        <f>IF(HO$9=$N107,#REF!,0)</f>
        <v>0</v>
      </c>
      <c r="HP107" s="1098">
        <f>IF(HP$9=$N107,#REF!,0)</f>
        <v>0</v>
      </c>
      <c r="HQ107" s="1098">
        <f>IF(HQ$9=$N107,#REF!,0)</f>
        <v>0</v>
      </c>
      <c r="HR107" s="1098">
        <f>IF(HR$9=$N107,#REF!,0)</f>
        <v>0</v>
      </c>
      <c r="HS107" s="1098">
        <f>IF(HS$9=$N107,#REF!,0)</f>
        <v>0</v>
      </c>
      <c r="HT107" s="1098">
        <f>IF(HT$9=$N107,#REF!,0)</f>
        <v>0</v>
      </c>
      <c r="HU107" s="1098">
        <f>IF(HU$9=$N107,#REF!,0)</f>
        <v>0</v>
      </c>
      <c r="HV107" s="1098">
        <f>IF(HV$9=$N107,#REF!,0)</f>
        <v>0</v>
      </c>
      <c r="HW107" s="1098">
        <f>IF(HW$9=$N107,#REF!,0)</f>
        <v>0</v>
      </c>
      <c r="HX107" s="1098">
        <f>IF(HX$9=$N107,#REF!,0)</f>
        <v>0</v>
      </c>
      <c r="HY107" s="1098">
        <f>IF(HY$9=$N107,#REF!,0)</f>
        <v>0</v>
      </c>
      <c r="HZ107" s="1098">
        <f>IF(HZ$9=$N107,#REF!,0)</f>
        <v>0</v>
      </c>
      <c r="IA107" s="1098">
        <f>IF(IA$9=$N107,#REF!,0)</f>
        <v>0</v>
      </c>
      <c r="IB107" s="1098">
        <f>IF(IB$9=$N107,#REF!,0)</f>
        <v>0</v>
      </c>
      <c r="IC107" s="1098">
        <f>IF(IC$9=$N107,#REF!,0)</f>
        <v>0</v>
      </c>
      <c r="ID107" s="1098">
        <f>IF(ID$9=$N107,#REF!,0)</f>
        <v>0</v>
      </c>
      <c r="IE107" s="1098">
        <f>IF(IE$9=$N107,#REF!,0)</f>
        <v>0</v>
      </c>
      <c r="IF107" s="1098">
        <f>IF(IF$9=$N107,#REF!,0)</f>
        <v>0</v>
      </c>
      <c r="IG107" s="1098">
        <f>IF(IG$9=$N107,#REF!,0)</f>
        <v>0</v>
      </c>
      <c r="IH107" s="1098">
        <f>IF(IH$9=$N107,#REF!,0)</f>
        <v>0</v>
      </c>
      <c r="II107" s="1098">
        <f>IF(II$9=$N107,#REF!,0)</f>
        <v>0</v>
      </c>
      <c r="IJ107" s="1098">
        <f>IF(IJ$9=$N107,#REF!,0)</f>
        <v>0</v>
      </c>
      <c r="IK107" s="1098">
        <f>IF(IK$9=$N107,#REF!,0)</f>
        <v>0</v>
      </c>
      <c r="IL107" s="1098">
        <f>IF(IL$9=$N107,#REF!,0)</f>
        <v>0</v>
      </c>
      <c r="IM107" s="1098">
        <f>IF(IM$9=$N107,#REF!,0)</f>
        <v>0</v>
      </c>
      <c r="IN107" s="1098">
        <f>IF(IN$9=$N107,#REF!,0)</f>
        <v>0</v>
      </c>
      <c r="IO107" s="1098">
        <f>IF(IO$9=$N107,#REF!,0)</f>
        <v>0</v>
      </c>
      <c r="IP107" s="1098">
        <f>IF(IP$9=$N107,#REF!,0)</f>
        <v>0</v>
      </c>
      <c r="IQ107" s="1098">
        <f>IF(IQ$9=$N107,#REF!,0)</f>
        <v>0</v>
      </c>
      <c r="IR107" s="1098">
        <f>IF(IR$9=$N107,#REF!,0)</f>
        <v>0</v>
      </c>
      <c r="IS107" s="1098">
        <f>IF(IS$9=$N107,#REF!,0)</f>
        <v>0</v>
      </c>
      <c r="IT107" s="1098">
        <f>IF(IT$9=$N107,#REF!,0)</f>
        <v>0</v>
      </c>
      <c r="IU107" s="1098">
        <f>IF(IU$9=$N107,#REF!,0)</f>
        <v>0</v>
      </c>
      <c r="IV107" s="1098">
        <f>IF(IV$9=$N107,#REF!,0)</f>
        <v>0</v>
      </c>
      <c r="IW107" s="1098">
        <f>IF(IW$9=$N107,#REF!,0)</f>
        <v>0</v>
      </c>
      <c r="IX107" s="1098">
        <f>IF(IX$9=$N107,#REF!,0)</f>
        <v>0</v>
      </c>
      <c r="IY107" s="1098">
        <f>IF(IY$9=$N107,#REF!,0)</f>
        <v>0</v>
      </c>
      <c r="IZ107" s="1098">
        <f>IF(IZ$9=$N107,#REF!,0)</f>
        <v>0</v>
      </c>
      <c r="JA107" s="1098">
        <f>IF(JA$9=$N107,#REF!,0)</f>
        <v>0</v>
      </c>
      <c r="JB107" s="1098">
        <f>IF(JB$9=$N107,#REF!,0)</f>
        <v>0</v>
      </c>
      <c r="JC107" s="1098">
        <f>IF(JC$9=$N107,#REF!,0)</f>
        <v>0</v>
      </c>
      <c r="JD107" s="1098">
        <f>IF(JD$9=$N107,#REF!,0)</f>
        <v>0</v>
      </c>
      <c r="JE107" s="1098">
        <f>IF(JE$9=$N107,#REF!,0)</f>
        <v>0</v>
      </c>
      <c r="JF107" s="1098">
        <f>IF(JF$9=$N107,#REF!,0)</f>
        <v>0</v>
      </c>
      <c r="JG107" s="1098">
        <f>IF(JG$9=$N107,#REF!,0)</f>
        <v>0</v>
      </c>
      <c r="JH107" s="1098">
        <f>IF(JH$9=$N107,#REF!,0)</f>
        <v>0</v>
      </c>
      <c r="JI107" s="1098">
        <f>IF(JI$9=$N107,#REF!,0)</f>
        <v>0</v>
      </c>
      <c r="JJ107" s="1098">
        <f>IF(JJ$9=$N107,#REF!,0)</f>
        <v>0</v>
      </c>
      <c r="JK107" s="1098">
        <f>IF(JK$9=$N107,#REF!,0)</f>
        <v>0</v>
      </c>
      <c r="JL107" s="1098">
        <f>IF(JL$9=$N107,#REF!,0)</f>
        <v>0</v>
      </c>
      <c r="JM107" s="1098">
        <f>IF(JM$9=$N107,#REF!,0)</f>
        <v>0</v>
      </c>
      <c r="JN107" s="1098">
        <f>IF(JN$9=$N107,#REF!,0)</f>
        <v>0</v>
      </c>
      <c r="JO107" s="1098">
        <f>IF(JO$9=$N107,#REF!,0)</f>
        <v>0</v>
      </c>
      <c r="JP107" s="1098">
        <f>IF(JP$9=$N107,#REF!,0)</f>
        <v>0</v>
      </c>
      <c r="JQ107" s="1098">
        <f>IF(JQ$9=$N107,#REF!,0)</f>
        <v>0</v>
      </c>
      <c r="JR107" s="1098">
        <f>IF(JR$9=$N107,#REF!,0)</f>
        <v>0</v>
      </c>
      <c r="JS107" s="1098">
        <f>IF(JS$9=$N107,#REF!,0)</f>
        <v>0</v>
      </c>
      <c r="JT107" s="1098" t="e">
        <f>IF(JT$9=$N107,#REF!,0)</f>
        <v>#REF!</v>
      </c>
      <c r="JU107" s="1098">
        <f>IF(JU$9=$N107,#REF!,0)</f>
        <v>0</v>
      </c>
      <c r="JV107" s="1098">
        <f>IF(JV$9=$N107,#REF!,0)</f>
        <v>0</v>
      </c>
      <c r="JW107" s="1098">
        <f>IF(JW$9=$N107,#REF!,0)</f>
        <v>0</v>
      </c>
      <c r="JX107" s="1098"/>
      <c r="JY107" s="931"/>
      <c r="JZ107" s="1098">
        <f t="shared" si="334"/>
        <v>0</v>
      </c>
      <c r="KA107" s="1098">
        <f t="shared" si="334"/>
        <v>0</v>
      </c>
      <c r="KB107" s="1098">
        <f t="shared" si="334"/>
        <v>0</v>
      </c>
      <c r="KC107" s="1098">
        <f t="shared" si="334"/>
        <v>0</v>
      </c>
      <c r="KD107" s="1098">
        <f t="shared" si="334"/>
        <v>0</v>
      </c>
      <c r="KE107" s="1098">
        <f t="shared" si="334"/>
        <v>0</v>
      </c>
      <c r="KF107" s="1098">
        <f t="shared" si="334"/>
        <v>0</v>
      </c>
      <c r="KG107" s="1098">
        <f t="shared" si="334"/>
        <v>0</v>
      </c>
      <c r="KH107" s="1098">
        <f t="shared" si="334"/>
        <v>0</v>
      </c>
      <c r="KI107" s="1098">
        <f t="shared" si="334"/>
        <v>0</v>
      </c>
      <c r="KJ107" s="1098">
        <f t="shared" si="334"/>
        <v>0</v>
      </c>
      <c r="KN107" s="1098">
        <f t="shared" si="308"/>
        <v>0</v>
      </c>
      <c r="KO107" s="1098">
        <f t="shared" si="308"/>
        <v>0</v>
      </c>
      <c r="KP107" s="1098">
        <f t="shared" si="308"/>
        <v>0</v>
      </c>
      <c r="KQ107" s="1098">
        <f t="shared" si="308"/>
        <v>0</v>
      </c>
      <c r="KR107" s="1098">
        <f t="shared" si="308"/>
        <v>0</v>
      </c>
      <c r="KS107" s="1098">
        <f t="shared" si="308"/>
        <v>0</v>
      </c>
      <c r="KT107" s="1098">
        <f t="shared" si="308"/>
        <v>0</v>
      </c>
      <c r="KU107" s="1098">
        <f t="shared" si="308"/>
        <v>0</v>
      </c>
      <c r="KV107" s="1098">
        <f t="shared" si="308"/>
        <v>0</v>
      </c>
      <c r="KW107" s="1098">
        <f t="shared" si="308"/>
        <v>0</v>
      </c>
      <c r="KX107" s="1098">
        <f t="shared" si="308"/>
        <v>0</v>
      </c>
      <c r="KY107" s="1098">
        <f t="shared" si="308"/>
        <v>0</v>
      </c>
      <c r="KZ107" s="1098">
        <f t="shared" si="308"/>
        <v>0</v>
      </c>
      <c r="LA107" s="1098">
        <f t="shared" si="308"/>
        <v>0</v>
      </c>
      <c r="LB107" s="1098">
        <f t="shared" si="308"/>
        <v>0</v>
      </c>
      <c r="LC107" s="1098">
        <f t="shared" si="308"/>
        <v>0</v>
      </c>
      <c r="LD107" s="1098">
        <f t="shared" si="307"/>
        <v>0</v>
      </c>
      <c r="LE107" s="1098">
        <f t="shared" si="307"/>
        <v>0</v>
      </c>
      <c r="LF107" s="1098">
        <f t="shared" si="307"/>
        <v>0</v>
      </c>
      <c r="LG107" s="1098">
        <f t="shared" si="307"/>
        <v>0</v>
      </c>
      <c r="LH107" s="1098">
        <f t="shared" si="307"/>
        <v>0</v>
      </c>
      <c r="LI107" s="1098">
        <f t="shared" si="307"/>
        <v>0</v>
      </c>
      <c r="LJ107" s="1098">
        <f t="shared" si="307"/>
        <v>0</v>
      </c>
      <c r="LK107" s="1098">
        <f t="shared" si="307"/>
        <v>0</v>
      </c>
      <c r="LL107" s="1098">
        <f t="shared" si="307"/>
        <v>0</v>
      </c>
      <c r="LM107" s="1098">
        <f t="shared" si="307"/>
        <v>0</v>
      </c>
      <c r="LN107" s="1098">
        <f t="shared" si="307"/>
        <v>0</v>
      </c>
      <c r="LO107" s="1098">
        <f t="shared" si="307"/>
        <v>0</v>
      </c>
      <c r="LP107" s="1098">
        <f t="shared" si="307"/>
        <v>0</v>
      </c>
      <c r="LQ107" s="1098">
        <f t="shared" si="307"/>
        <v>0</v>
      </c>
      <c r="LR107" s="1098">
        <f t="shared" si="306"/>
        <v>0</v>
      </c>
      <c r="LS107" s="1098">
        <f t="shared" si="180"/>
        <v>0</v>
      </c>
    </row>
    <row r="108" spans="1:331" s="836" customFormat="1" ht="20.100000000000001" customHeight="1" x14ac:dyDescent="0.35">
      <c r="A108" s="785"/>
      <c r="B108" s="1225" t="s">
        <v>702</v>
      </c>
      <c r="C108" s="1226" t="s">
        <v>9</v>
      </c>
      <c r="D108" s="1225"/>
      <c r="E108" s="1225"/>
      <c r="F108" s="1225"/>
      <c r="G108" s="1225"/>
      <c r="H108" s="1225"/>
      <c r="I108" s="1225"/>
      <c r="J108" s="1225" t="s">
        <v>194</v>
      </c>
      <c r="K108" s="1338"/>
      <c r="L108" s="1344"/>
      <c r="M108" s="878">
        <v>451</v>
      </c>
      <c r="N108" s="878" t="s">
        <v>207</v>
      </c>
      <c r="O108" s="1301"/>
      <c r="P108" s="1345"/>
      <c r="Q108" s="1345"/>
      <c r="R108" s="1345"/>
      <c r="S108" s="1345"/>
      <c r="T108" s="1345"/>
      <c r="U108" s="1345"/>
      <c r="V108" s="1345"/>
      <c r="W108" s="1345"/>
      <c r="X108" s="1345"/>
      <c r="Y108" s="1345"/>
      <c r="Z108" s="1345"/>
      <c r="AA108" s="1345"/>
      <c r="AB108" s="1345"/>
      <c r="AC108" s="1345"/>
      <c r="AD108" s="1345"/>
      <c r="AE108" s="1345"/>
      <c r="AF108" s="1345"/>
      <c r="AG108" s="1345"/>
      <c r="AH108" s="1345"/>
      <c r="AI108" s="1346"/>
      <c r="AJ108" s="1345"/>
      <c r="AK108" s="1345"/>
      <c r="AL108" s="1345"/>
      <c r="AM108" s="1345"/>
      <c r="AN108" s="856"/>
      <c r="AO108" s="856"/>
      <c r="AP108" s="856"/>
      <c r="AQ108" s="856"/>
      <c r="AR108" s="1347">
        <f t="shared" si="330"/>
        <v>0</v>
      </c>
      <c r="AS108" s="1347">
        <f t="shared" si="330"/>
        <v>0</v>
      </c>
      <c r="AT108" s="1347">
        <f t="shared" si="330"/>
        <v>0</v>
      </c>
      <c r="AU108" s="1347">
        <f t="shared" si="330"/>
        <v>0</v>
      </c>
      <c r="AV108" s="1347">
        <f t="shared" si="330"/>
        <v>0</v>
      </c>
      <c r="AW108" s="1347">
        <f t="shared" si="330"/>
        <v>0</v>
      </c>
      <c r="AX108" s="1347">
        <f t="shared" si="330"/>
        <v>0</v>
      </c>
      <c r="AY108" s="1347">
        <f t="shared" si="330"/>
        <v>0</v>
      </c>
      <c r="AZ108" s="1347">
        <f t="shared" si="330"/>
        <v>0</v>
      </c>
      <c r="BA108" s="1347">
        <f t="shared" si="330"/>
        <v>0</v>
      </c>
      <c r="BB108" s="1347">
        <f t="shared" si="330"/>
        <v>0</v>
      </c>
      <c r="BC108" s="1347">
        <f t="shared" si="330"/>
        <v>0</v>
      </c>
      <c r="BD108" s="1347">
        <f t="shared" si="330"/>
        <v>0</v>
      </c>
      <c r="BE108" s="1347">
        <f t="shared" si="330"/>
        <v>0</v>
      </c>
      <c r="BF108" s="1347">
        <f t="shared" si="330"/>
        <v>0</v>
      </c>
      <c r="BG108" s="1347">
        <f t="shared" si="330"/>
        <v>0</v>
      </c>
      <c r="BH108" s="1347">
        <f t="shared" si="330"/>
        <v>100003</v>
      </c>
      <c r="BI108" s="1347">
        <f>SUM(BI109)</f>
        <v>501693</v>
      </c>
      <c r="BJ108" s="1347">
        <f>SUM(BJ109)</f>
        <v>601696</v>
      </c>
      <c r="BK108" s="1347">
        <f t="shared" si="330"/>
        <v>83000</v>
      </c>
      <c r="BL108" s="1347">
        <f t="shared" si="316"/>
        <v>13.794341328511409</v>
      </c>
      <c r="BM108" s="1347"/>
      <c r="BN108" s="1347"/>
      <c r="BO108" s="1347">
        <f>SUM(BO109)</f>
        <v>83000</v>
      </c>
      <c r="BP108" s="1347"/>
      <c r="BQ108" s="1347"/>
      <c r="BR108" s="1347">
        <f>SUM(BR109)</f>
        <v>667000</v>
      </c>
      <c r="BS108" s="1347">
        <f>SUM(BS109)</f>
        <v>750000</v>
      </c>
      <c r="BT108" s="1347">
        <f>SUM(BT109)</f>
        <v>83000</v>
      </c>
      <c r="BU108" s="1347">
        <f>SUM(BU109)</f>
        <v>0</v>
      </c>
      <c r="BV108" s="1347">
        <f>SUM(BV109)</f>
        <v>750000</v>
      </c>
      <c r="BW108" s="1347"/>
      <c r="BX108" s="1347"/>
      <c r="BY108" s="1347">
        <f>SUM(BY109)</f>
        <v>83000</v>
      </c>
      <c r="BZ108" s="1347">
        <f>SUM(BZ109)</f>
        <v>83000</v>
      </c>
      <c r="CA108" s="1347">
        <f t="shared" si="227"/>
        <v>0</v>
      </c>
      <c r="CB108" s="1347">
        <f t="shared" si="228"/>
        <v>100</v>
      </c>
      <c r="CC108" s="1347">
        <v>50000</v>
      </c>
      <c r="CD108" s="1347">
        <v>50000</v>
      </c>
      <c r="CE108" s="1347">
        <f>SUM(CE109)</f>
        <v>1250000</v>
      </c>
      <c r="CF108" s="1347">
        <f>SUM(CF109)</f>
        <v>0</v>
      </c>
      <c r="CG108" s="1347">
        <f t="shared" si="229"/>
        <v>0</v>
      </c>
      <c r="CH108" s="1347">
        <f>SUM(CH109)</f>
        <v>0</v>
      </c>
      <c r="CI108" s="1347">
        <f>SUM(CI109)</f>
        <v>1250000</v>
      </c>
      <c r="CJ108" s="1347"/>
      <c r="CK108" s="1347">
        <f t="shared" si="275"/>
        <v>0</v>
      </c>
      <c r="CL108" s="1347">
        <f>SUM(CL109)</f>
        <v>-80000</v>
      </c>
      <c r="CM108" s="1347">
        <f>SUM(CM109)</f>
        <v>1170000</v>
      </c>
      <c r="CN108" s="1347"/>
      <c r="CO108" s="1347">
        <f t="shared" si="276"/>
        <v>0</v>
      </c>
      <c r="CP108" s="1347">
        <f>SUM(CP109)</f>
        <v>0</v>
      </c>
      <c r="CQ108" s="1347">
        <f>SUM(CQ109)</f>
        <v>1170000</v>
      </c>
      <c r="CR108" s="1347">
        <f>SUM(CR109)</f>
        <v>341784.56</v>
      </c>
      <c r="CS108" s="1347">
        <f t="shared" si="232"/>
        <v>29.212355555555558</v>
      </c>
      <c r="CT108" s="1347">
        <f>SUM(CT109)</f>
        <v>-749525</v>
      </c>
      <c r="CU108" s="1347">
        <f>SUM(CU109)</f>
        <v>420475</v>
      </c>
      <c r="CV108" s="1347">
        <f>SUM(CV109)</f>
        <v>341784.56</v>
      </c>
      <c r="CW108" s="1347">
        <f t="shared" si="233"/>
        <v>81.285346334502648</v>
      </c>
      <c r="CX108" s="1347">
        <f>SUM(CX109)</f>
        <v>0</v>
      </c>
      <c r="CY108" s="1347">
        <f>SUM(CY109)</f>
        <v>420475</v>
      </c>
      <c r="CZ108" s="1347">
        <f t="shared" si="331"/>
        <v>0</v>
      </c>
      <c r="DA108" s="1347">
        <f t="shared" si="331"/>
        <v>0</v>
      </c>
      <c r="DB108" s="1347">
        <f>SUM(DB109)</f>
        <v>0</v>
      </c>
      <c r="DC108" s="1347">
        <f>SUM(DC109)</f>
        <v>0</v>
      </c>
      <c r="DD108" s="1347">
        <f t="shared" si="309"/>
        <v>0</v>
      </c>
      <c r="DE108" s="1347">
        <f t="shared" si="236"/>
        <v>0</v>
      </c>
      <c r="DF108" s="737">
        <f>SUM(DF109)</f>
        <v>420475</v>
      </c>
      <c r="DG108" s="737">
        <f>SUM(DG109)</f>
        <v>0</v>
      </c>
      <c r="DH108" s="1347">
        <f>SUM(DH109)</f>
        <v>0</v>
      </c>
      <c r="DI108" s="1347">
        <f t="shared" si="237"/>
        <v>0</v>
      </c>
      <c r="DJ108" s="1347">
        <f>SUM(DJ109)</f>
        <v>0</v>
      </c>
      <c r="DK108" s="737">
        <f>SUM(DK109)</f>
        <v>0</v>
      </c>
      <c r="DL108" s="737">
        <f t="shared" si="238"/>
        <v>0</v>
      </c>
      <c r="DM108" s="737">
        <f>SUM(DM109)</f>
        <v>0</v>
      </c>
      <c r="DN108" s="737">
        <f>SUM(DN109)</f>
        <v>0</v>
      </c>
      <c r="DO108" s="737">
        <f>SUM(DO109)</f>
        <v>0</v>
      </c>
      <c r="DP108" s="737">
        <f t="shared" si="239"/>
        <v>0</v>
      </c>
      <c r="DQ108" s="737">
        <f>SUM(DQ109)</f>
        <v>0</v>
      </c>
      <c r="DR108" s="737">
        <f>SUM(DR109)</f>
        <v>0</v>
      </c>
      <c r="DS108" s="737">
        <f>SUM(DS109)</f>
        <v>0</v>
      </c>
      <c r="DT108" s="737">
        <f t="shared" si="270"/>
        <v>0</v>
      </c>
      <c r="DU108" s="737">
        <f t="shared" ref="DU108:EB108" si="335">SUM(DU109)</f>
        <v>0</v>
      </c>
      <c r="DV108" s="737">
        <f t="shared" si="335"/>
        <v>0</v>
      </c>
      <c r="DW108" s="737">
        <f t="shared" si="335"/>
        <v>0</v>
      </c>
      <c r="DX108" s="737">
        <f t="shared" si="335"/>
        <v>0</v>
      </c>
      <c r="DY108" s="737">
        <f t="shared" si="335"/>
        <v>0</v>
      </c>
      <c r="DZ108" s="737">
        <f>SUM(DZ109)</f>
        <v>0</v>
      </c>
      <c r="EA108" s="737">
        <f t="shared" si="335"/>
        <v>0</v>
      </c>
      <c r="EB108" s="737">
        <f t="shared" si="335"/>
        <v>0</v>
      </c>
      <c r="EC108" s="737">
        <f t="shared" si="220"/>
        <v>0</v>
      </c>
      <c r="ED108" s="737">
        <f>SUM(ED109)</f>
        <v>0</v>
      </c>
      <c r="EE108" s="737">
        <f>SUM(EE109)</f>
        <v>0</v>
      </c>
      <c r="EF108" s="737">
        <f>SUM(EF109)</f>
        <v>0</v>
      </c>
      <c r="EG108" s="737">
        <f t="shared" si="221"/>
        <v>0</v>
      </c>
      <c r="EH108" s="737" t="e">
        <f>SUM(EH109)</f>
        <v>#REF!</v>
      </c>
      <c r="EI108" s="737">
        <f>IFERROR(#REF!/DZ108*100,)</f>
        <v>0</v>
      </c>
      <c r="EJ108" s="737">
        <f>IFERROR(#REF!/#REF!*100,)</f>
        <v>0</v>
      </c>
      <c r="EK108" s="737">
        <v>0</v>
      </c>
      <c r="EL108" s="737">
        <f t="shared" ref="EK108:EM108" si="336">SUM(EL109)</f>
        <v>0</v>
      </c>
      <c r="EM108" s="737">
        <f t="shared" si="336"/>
        <v>0</v>
      </c>
      <c r="EN108" s="853"/>
      <c r="EO108" s="853"/>
      <c r="EP108" s="853"/>
      <c r="EQ108" s="853"/>
      <c r="ER108" s="853"/>
      <c r="ES108" s="146">
        <f t="shared" si="222"/>
        <v>0</v>
      </c>
      <c r="EW108" s="931"/>
      <c r="EX108" s="739">
        <f>IF(EX$9=$K108,#REF!,0)</f>
        <v>0</v>
      </c>
      <c r="EY108" s="739">
        <f>IF(EY$9=$K108,#REF!,0)</f>
        <v>0</v>
      </c>
      <c r="EZ108" s="739">
        <f>IF(EZ$9=$K108,#REF!,0)</f>
        <v>0</v>
      </c>
      <c r="FA108" s="739">
        <f>IF(FA$9=$K108,#REF!,0)</f>
        <v>0</v>
      </c>
      <c r="FB108" s="739">
        <f>IF(FB$9=$K108,#REF!,0)</f>
        <v>0</v>
      </c>
      <c r="FC108" s="739">
        <f>IF(FC$9=$K108,#REF!,0)</f>
        <v>0</v>
      </c>
      <c r="FD108" s="739">
        <f>IF(FD$9=$K108,#REF!,0)</f>
        <v>0</v>
      </c>
      <c r="FE108" s="739">
        <f>IF(FE$9=$K108,#REF!,0)</f>
        <v>0</v>
      </c>
      <c r="FF108" s="739">
        <f>IF(FF$9=$K108,#REF!,0)</f>
        <v>0</v>
      </c>
      <c r="FG108" s="739">
        <f>IF(FG$9=$K108,#REF!,0)</f>
        <v>0</v>
      </c>
      <c r="FH108" s="739">
        <f>IF(FH$9=$K108,#REF!,0)</f>
        <v>0</v>
      </c>
      <c r="FI108" s="739">
        <f>IF(FI$9=$K108,#REF!,0)</f>
        <v>0</v>
      </c>
      <c r="FJ108" s="739">
        <f>IF(FJ$9=$K108,#REF!,0)</f>
        <v>0</v>
      </c>
      <c r="FK108" s="739">
        <f>IF(FK$9=$K108,#REF!,0)</f>
        <v>0</v>
      </c>
      <c r="FL108" s="739">
        <f>IF(FL$9=$K108,#REF!,0)</f>
        <v>0</v>
      </c>
      <c r="FM108" s="739">
        <f>IF(FM$9=$K108,#REF!,0)</f>
        <v>0</v>
      </c>
      <c r="FN108" s="739">
        <f>IF(FN$9=$K108,#REF!,0)</f>
        <v>0</v>
      </c>
      <c r="FO108" s="739">
        <f>IF(FO$9=$K108,#REF!,0)</f>
        <v>0</v>
      </c>
      <c r="FP108" s="739">
        <f>IF(FP$9=$K108,#REF!,0)</f>
        <v>0</v>
      </c>
      <c r="FQ108" s="739">
        <f>IF(FQ$9=$K108,#REF!,0)</f>
        <v>0</v>
      </c>
      <c r="FT108" s="931"/>
      <c r="FU108" s="739">
        <f t="shared" si="320"/>
        <v>0</v>
      </c>
      <c r="FV108" s="739">
        <f t="shared" si="320"/>
        <v>0</v>
      </c>
      <c r="FW108" s="739">
        <f t="shared" si="320"/>
        <v>0</v>
      </c>
      <c r="FX108" s="739">
        <f t="shared" si="320"/>
        <v>0</v>
      </c>
      <c r="FY108" s="739">
        <f t="shared" si="320"/>
        <v>0</v>
      </c>
      <c r="FZ108" s="739">
        <f t="shared" si="320"/>
        <v>0</v>
      </c>
      <c r="GA108" s="739">
        <f t="shared" si="320"/>
        <v>0</v>
      </c>
      <c r="GB108" s="739">
        <f t="shared" si="320"/>
        <v>0</v>
      </c>
      <c r="GC108" s="739">
        <f t="shared" si="320"/>
        <v>0</v>
      </c>
      <c r="GD108" s="739">
        <f t="shared" si="320"/>
        <v>0</v>
      </c>
      <c r="GE108" s="739">
        <f t="shared" si="321"/>
        <v>0</v>
      </c>
      <c r="GF108" s="739">
        <f t="shared" si="321"/>
        <v>0</v>
      </c>
      <c r="GG108" s="739">
        <f t="shared" si="321"/>
        <v>0</v>
      </c>
      <c r="GH108" s="739">
        <f t="shared" si="321"/>
        <v>0</v>
      </c>
      <c r="GI108" s="739">
        <f t="shared" si="321"/>
        <v>0</v>
      </c>
      <c r="GJ108" s="739">
        <f t="shared" si="321"/>
        <v>0</v>
      </c>
      <c r="GK108" s="739">
        <f t="shared" si="321"/>
        <v>0</v>
      </c>
      <c r="GL108" s="739">
        <f t="shared" si="321"/>
        <v>0</v>
      </c>
      <c r="GM108" s="739">
        <f t="shared" si="321"/>
        <v>0</v>
      </c>
      <c r="GN108" s="739">
        <f t="shared" si="321"/>
        <v>0</v>
      </c>
      <c r="GP108" s="931"/>
      <c r="GQ108" s="1098">
        <f>IF(GQ$9=$N108,#REF!,0)</f>
        <v>0</v>
      </c>
      <c r="GR108" s="1098">
        <f>IF(GR$9=$N108,#REF!,0)</f>
        <v>0</v>
      </c>
      <c r="GS108" s="1098">
        <f>IF(GS$9=$N108,#REF!,0)</f>
        <v>0</v>
      </c>
      <c r="GT108" s="1098">
        <f>IF(GT$9=$N108,#REF!,0)</f>
        <v>0</v>
      </c>
      <c r="GU108" s="1098">
        <f>IF(GU$9=$N108,#REF!,0)</f>
        <v>0</v>
      </c>
      <c r="GV108" s="1098">
        <f>IF(GV$9=$N108,#REF!,0)</f>
        <v>0</v>
      </c>
      <c r="GW108" s="1098">
        <f>IF(GW$9=$N108,#REF!,0)</f>
        <v>0</v>
      </c>
      <c r="GX108" s="1098">
        <f>IF(GX$9=$N108,#REF!,0)</f>
        <v>0</v>
      </c>
      <c r="GY108" s="1098">
        <f>IF(GY$9=$N108,#REF!,0)</f>
        <v>0</v>
      </c>
      <c r="GZ108" s="1098">
        <f>IF(GZ$9=$N108,#REF!,0)</f>
        <v>0</v>
      </c>
      <c r="HA108" s="1098">
        <f>IF(HA$9=$N108,#REF!,0)</f>
        <v>0</v>
      </c>
      <c r="HB108" s="1098">
        <f>IF(HB$9=$N108,#REF!,0)</f>
        <v>0</v>
      </c>
      <c r="HC108" s="1098">
        <f>IF(HC$9=$N108,#REF!,0)</f>
        <v>0</v>
      </c>
      <c r="HD108" s="1098">
        <f>IF(HD$9=$N108,#REF!,0)</f>
        <v>0</v>
      </c>
      <c r="HE108" s="1098">
        <f>IF(HE$9=$N108,#REF!,0)</f>
        <v>0</v>
      </c>
      <c r="HF108" s="1098">
        <f>IF(HF$9=$N108,#REF!,0)</f>
        <v>0</v>
      </c>
      <c r="HG108" s="1098">
        <f>IF(HG$9=$N108,#REF!,0)</f>
        <v>0</v>
      </c>
      <c r="HH108" s="1098">
        <f>IF(HH$9=$N108,#REF!,0)</f>
        <v>0</v>
      </c>
      <c r="HI108" s="1098">
        <f>IF(HI$9=$N108,#REF!,0)</f>
        <v>0</v>
      </c>
      <c r="HJ108" s="1098">
        <f>IF(HJ$9=$N108,#REF!,0)</f>
        <v>0</v>
      </c>
      <c r="HK108" s="1098">
        <f>IF(HK$9=$N108,#REF!,0)</f>
        <v>0</v>
      </c>
      <c r="HL108" s="1098">
        <f>IF(HL$9=$N108,#REF!,0)</f>
        <v>0</v>
      </c>
      <c r="HM108" s="1098">
        <f>IF(HM$9=$N108,#REF!,0)</f>
        <v>0</v>
      </c>
      <c r="HN108" s="1098">
        <f>IF(HN$9=$N108,#REF!,0)</f>
        <v>0</v>
      </c>
      <c r="HO108" s="1098">
        <f>IF(HO$9=$N108,#REF!,0)</f>
        <v>0</v>
      </c>
      <c r="HP108" s="1098">
        <f>IF(HP$9=$N108,#REF!,0)</f>
        <v>0</v>
      </c>
      <c r="HQ108" s="1098">
        <f>IF(HQ$9=$N108,#REF!,0)</f>
        <v>0</v>
      </c>
      <c r="HR108" s="1098">
        <f>IF(HR$9=$N108,#REF!,0)</f>
        <v>0</v>
      </c>
      <c r="HS108" s="1098">
        <f>IF(HS$9=$N108,#REF!,0)</f>
        <v>0</v>
      </c>
      <c r="HT108" s="1098">
        <f>IF(HT$9=$N108,#REF!,0)</f>
        <v>0</v>
      </c>
      <c r="HU108" s="1098">
        <f>IF(HU$9=$N108,#REF!,0)</f>
        <v>0</v>
      </c>
      <c r="HV108" s="1098">
        <f>IF(HV$9=$N108,#REF!,0)</f>
        <v>0</v>
      </c>
      <c r="HW108" s="1098">
        <f>IF(HW$9=$N108,#REF!,0)</f>
        <v>0</v>
      </c>
      <c r="HX108" s="1098">
        <f>IF(HX$9=$N108,#REF!,0)</f>
        <v>0</v>
      </c>
      <c r="HY108" s="1098">
        <f>IF(HY$9=$N108,#REF!,0)</f>
        <v>0</v>
      </c>
      <c r="HZ108" s="1098">
        <f>IF(HZ$9=$N108,#REF!,0)</f>
        <v>0</v>
      </c>
      <c r="IA108" s="1098">
        <f>IF(IA$9=$N108,#REF!,0)</f>
        <v>0</v>
      </c>
      <c r="IB108" s="1098">
        <f>IF(IB$9=$N108,#REF!,0)</f>
        <v>0</v>
      </c>
      <c r="IC108" s="1098">
        <f>IF(IC$9=$N108,#REF!,0)</f>
        <v>0</v>
      </c>
      <c r="ID108" s="1098">
        <f>IF(ID$9=$N108,#REF!,0)</f>
        <v>0</v>
      </c>
      <c r="IE108" s="1098">
        <f>IF(IE$9=$N108,#REF!,0)</f>
        <v>0</v>
      </c>
      <c r="IF108" s="1098">
        <f>IF(IF$9=$N108,#REF!,0)</f>
        <v>0</v>
      </c>
      <c r="IG108" s="1098">
        <f>IF(IG$9=$N108,#REF!,0)</f>
        <v>0</v>
      </c>
      <c r="IH108" s="1098">
        <f>IF(IH$9=$N108,#REF!,0)</f>
        <v>0</v>
      </c>
      <c r="II108" s="1098">
        <f>IF(II$9=$N108,#REF!,0)</f>
        <v>0</v>
      </c>
      <c r="IJ108" s="1098">
        <f>IF(IJ$9=$N108,#REF!,0)</f>
        <v>0</v>
      </c>
      <c r="IK108" s="1098">
        <f>IF(IK$9=$N108,#REF!,0)</f>
        <v>0</v>
      </c>
      <c r="IL108" s="1098">
        <f>IF(IL$9=$N108,#REF!,0)</f>
        <v>0</v>
      </c>
      <c r="IM108" s="1098">
        <f>IF(IM$9=$N108,#REF!,0)</f>
        <v>0</v>
      </c>
      <c r="IN108" s="1098">
        <f>IF(IN$9=$N108,#REF!,0)</f>
        <v>0</v>
      </c>
      <c r="IO108" s="1098">
        <f>IF(IO$9=$N108,#REF!,0)</f>
        <v>0</v>
      </c>
      <c r="IP108" s="1098">
        <f>IF(IP$9=$N108,#REF!,0)</f>
        <v>0</v>
      </c>
      <c r="IQ108" s="1098">
        <f>IF(IQ$9=$N108,#REF!,0)</f>
        <v>0</v>
      </c>
      <c r="IR108" s="1098">
        <f>IF(IR$9=$N108,#REF!,0)</f>
        <v>0</v>
      </c>
      <c r="IS108" s="1098">
        <f>IF(IS$9=$N108,#REF!,0)</f>
        <v>0</v>
      </c>
      <c r="IT108" s="1098">
        <f>IF(IT$9=$N108,#REF!,0)</f>
        <v>0</v>
      </c>
      <c r="IU108" s="1098">
        <f>IF(IU$9=$N108,#REF!,0)</f>
        <v>0</v>
      </c>
      <c r="IV108" s="1098">
        <f>IF(IV$9=$N108,#REF!,0)</f>
        <v>0</v>
      </c>
      <c r="IW108" s="1098">
        <f>IF(IW$9=$N108,#REF!,0)</f>
        <v>0</v>
      </c>
      <c r="IX108" s="1098">
        <f>IF(IX$9=$N108,#REF!,0)</f>
        <v>0</v>
      </c>
      <c r="IY108" s="1098">
        <f>IF(IY$9=$N108,#REF!,0)</f>
        <v>0</v>
      </c>
      <c r="IZ108" s="1098">
        <f>IF(IZ$9=$N108,#REF!,0)</f>
        <v>0</v>
      </c>
      <c r="JA108" s="1098">
        <f>IF(JA$9=$N108,#REF!,0)</f>
        <v>0</v>
      </c>
      <c r="JB108" s="1098">
        <f>IF(JB$9=$N108,#REF!,0)</f>
        <v>0</v>
      </c>
      <c r="JC108" s="1098">
        <f>IF(JC$9=$N108,#REF!,0)</f>
        <v>0</v>
      </c>
      <c r="JD108" s="1098">
        <f>IF(JD$9=$N108,#REF!,0)</f>
        <v>0</v>
      </c>
      <c r="JE108" s="1098">
        <f>IF(JE$9=$N108,#REF!,0)</f>
        <v>0</v>
      </c>
      <c r="JF108" s="1098">
        <f>IF(JF$9=$N108,#REF!,0)</f>
        <v>0</v>
      </c>
      <c r="JG108" s="1098">
        <f>IF(JG$9=$N108,#REF!,0)</f>
        <v>0</v>
      </c>
      <c r="JH108" s="1098">
        <f>IF(JH$9=$N108,#REF!,0)</f>
        <v>0</v>
      </c>
      <c r="JI108" s="1098">
        <f>IF(JI$9=$N108,#REF!,0)</f>
        <v>0</v>
      </c>
      <c r="JJ108" s="1098">
        <f>IF(JJ$9=$N108,#REF!,0)</f>
        <v>0</v>
      </c>
      <c r="JK108" s="1098">
        <f>IF(JK$9=$N108,#REF!,0)</f>
        <v>0</v>
      </c>
      <c r="JL108" s="1098">
        <f>IF(JL$9=$N108,#REF!,0)</f>
        <v>0</v>
      </c>
      <c r="JM108" s="1098">
        <f>IF(JM$9=$N108,#REF!,0)</f>
        <v>0</v>
      </c>
      <c r="JN108" s="1098">
        <f>IF(JN$9=$N108,#REF!,0)</f>
        <v>0</v>
      </c>
      <c r="JO108" s="1098">
        <f>IF(JO$9=$N108,#REF!,0)</f>
        <v>0</v>
      </c>
      <c r="JP108" s="1098">
        <f>IF(JP$9=$N108,#REF!,0)</f>
        <v>0</v>
      </c>
      <c r="JQ108" s="1098">
        <f>IF(JQ$9=$N108,#REF!,0)</f>
        <v>0</v>
      </c>
      <c r="JR108" s="1098">
        <f>IF(JR$9=$N108,#REF!,0)</f>
        <v>0</v>
      </c>
      <c r="JS108" s="1098">
        <f>IF(JS$9=$N108,#REF!,0)</f>
        <v>0</v>
      </c>
      <c r="JT108" s="1098">
        <f>IF(JT$9=$N108,#REF!,0)</f>
        <v>0</v>
      </c>
      <c r="JU108" s="1098">
        <f>IF(JU$9=$N108,#REF!,0)</f>
        <v>0</v>
      </c>
      <c r="JV108" s="1098">
        <f>IF(JV$9=$N108,#REF!,0)</f>
        <v>0</v>
      </c>
      <c r="JW108" s="1098">
        <f>IF(JW$9=$N108,#REF!,0)</f>
        <v>0</v>
      </c>
      <c r="JX108" s="1098"/>
      <c r="JY108" s="931"/>
      <c r="JZ108" s="1098">
        <f t="shared" si="334"/>
        <v>0</v>
      </c>
      <c r="KA108" s="1098">
        <f t="shared" si="334"/>
        <v>0</v>
      </c>
      <c r="KB108" s="1098">
        <f t="shared" si="334"/>
        <v>0</v>
      </c>
      <c r="KC108" s="1098">
        <f t="shared" si="334"/>
        <v>0</v>
      </c>
      <c r="KD108" s="1098">
        <f t="shared" si="334"/>
        <v>0</v>
      </c>
      <c r="KE108" s="1098">
        <f t="shared" si="334"/>
        <v>0</v>
      </c>
      <c r="KF108" s="1098">
        <f t="shared" si="334"/>
        <v>0</v>
      </c>
      <c r="KG108" s="1098">
        <f t="shared" si="334"/>
        <v>0</v>
      </c>
      <c r="KH108" s="1098">
        <f t="shared" si="334"/>
        <v>0</v>
      </c>
      <c r="KI108" s="1098">
        <f t="shared" si="334"/>
        <v>0</v>
      </c>
      <c r="KJ108" s="1098">
        <f t="shared" si="334"/>
        <v>0</v>
      </c>
      <c r="KN108" s="1098">
        <f t="shared" si="308"/>
        <v>0</v>
      </c>
      <c r="KO108" s="1098">
        <f t="shared" si="308"/>
        <v>0</v>
      </c>
      <c r="KP108" s="1098">
        <f t="shared" si="308"/>
        <v>0</v>
      </c>
      <c r="KQ108" s="1098">
        <f t="shared" si="308"/>
        <v>0</v>
      </c>
      <c r="KR108" s="1098">
        <f t="shared" si="308"/>
        <v>0</v>
      </c>
      <c r="KS108" s="1098">
        <f t="shared" si="308"/>
        <v>0</v>
      </c>
      <c r="KT108" s="1098">
        <f t="shared" si="308"/>
        <v>0</v>
      </c>
      <c r="KU108" s="1098">
        <f t="shared" si="308"/>
        <v>0</v>
      </c>
      <c r="KV108" s="1098">
        <f t="shared" si="308"/>
        <v>0</v>
      </c>
      <c r="KW108" s="1098">
        <f t="shared" si="308"/>
        <v>0</v>
      </c>
      <c r="KX108" s="1098">
        <f t="shared" si="308"/>
        <v>0</v>
      </c>
      <c r="KY108" s="1098">
        <f t="shared" si="308"/>
        <v>0</v>
      </c>
      <c r="KZ108" s="1098">
        <f t="shared" si="308"/>
        <v>0</v>
      </c>
      <c r="LA108" s="1098">
        <f t="shared" si="308"/>
        <v>0</v>
      </c>
      <c r="LB108" s="1098">
        <f t="shared" si="308"/>
        <v>0</v>
      </c>
      <c r="LC108" s="1098">
        <f t="shared" si="308"/>
        <v>0</v>
      </c>
      <c r="LD108" s="1098">
        <f t="shared" si="307"/>
        <v>0</v>
      </c>
      <c r="LE108" s="1098">
        <f t="shared" si="307"/>
        <v>0</v>
      </c>
      <c r="LF108" s="1098">
        <f t="shared" si="307"/>
        <v>0</v>
      </c>
      <c r="LG108" s="1098">
        <f t="shared" si="307"/>
        <v>0</v>
      </c>
      <c r="LH108" s="1098">
        <f t="shared" si="307"/>
        <v>0</v>
      </c>
      <c r="LI108" s="1098">
        <f t="shared" si="307"/>
        <v>0</v>
      </c>
      <c r="LJ108" s="1098">
        <f t="shared" si="307"/>
        <v>0</v>
      </c>
      <c r="LK108" s="1098">
        <f t="shared" si="307"/>
        <v>0</v>
      </c>
      <c r="LL108" s="1098">
        <f t="shared" si="307"/>
        <v>0</v>
      </c>
      <c r="LM108" s="1098">
        <f t="shared" si="307"/>
        <v>0</v>
      </c>
      <c r="LN108" s="1098">
        <f t="shared" si="307"/>
        <v>0</v>
      </c>
      <c r="LO108" s="1098">
        <f t="shared" si="307"/>
        <v>0</v>
      </c>
      <c r="LP108" s="1098">
        <f t="shared" si="307"/>
        <v>0</v>
      </c>
      <c r="LQ108" s="1098">
        <f t="shared" si="307"/>
        <v>0</v>
      </c>
      <c r="LR108" s="1098">
        <f t="shared" si="306"/>
        <v>0</v>
      </c>
      <c r="LS108" s="1098">
        <f t="shared" si="180"/>
        <v>0</v>
      </c>
    </row>
    <row r="109" spans="1:331" s="836" customFormat="1" ht="20.100000000000001" customHeight="1" x14ac:dyDescent="0.35">
      <c r="A109" s="855"/>
      <c r="B109" s="1227"/>
      <c r="C109" s="1228"/>
      <c r="D109" s="1227"/>
      <c r="E109" s="1227"/>
      <c r="F109" s="1227"/>
      <c r="G109" s="1227"/>
      <c r="H109" s="1227"/>
      <c r="I109" s="1227"/>
      <c r="J109" s="1225" t="s">
        <v>194</v>
      </c>
      <c r="K109" s="1342"/>
      <c r="L109" s="1343"/>
      <c r="M109" s="1257"/>
      <c r="N109" s="889">
        <v>4511</v>
      </c>
      <c r="O109" s="1254" t="s">
        <v>739</v>
      </c>
      <c r="P109" s="1345"/>
      <c r="Q109" s="1345"/>
      <c r="R109" s="1345"/>
      <c r="S109" s="1345"/>
      <c r="T109" s="1345"/>
      <c r="U109" s="1345"/>
      <c r="V109" s="1345"/>
      <c r="W109" s="1345"/>
      <c r="X109" s="1345"/>
      <c r="Y109" s="1345"/>
      <c r="Z109" s="1345"/>
      <c r="AA109" s="1345"/>
      <c r="AB109" s="1345"/>
      <c r="AC109" s="1345"/>
      <c r="AD109" s="1345"/>
      <c r="AE109" s="1345"/>
      <c r="AF109" s="1345"/>
      <c r="AG109" s="1345"/>
      <c r="AH109" s="1345"/>
      <c r="AI109" s="1346"/>
      <c r="AJ109" s="1345"/>
      <c r="AK109" s="1345"/>
      <c r="AL109" s="1345"/>
      <c r="AM109" s="1345"/>
      <c r="AN109" s="856"/>
      <c r="AO109" s="856"/>
      <c r="AP109" s="856"/>
      <c r="AQ109" s="856"/>
      <c r="AR109" s="856">
        <v>0</v>
      </c>
      <c r="AS109" s="856"/>
      <c r="AT109" s="856"/>
      <c r="AU109" s="856"/>
      <c r="AV109" s="856">
        <v>0</v>
      </c>
      <c r="AW109" s="856"/>
      <c r="AX109" s="856"/>
      <c r="AY109" s="856"/>
      <c r="AZ109" s="1345"/>
      <c r="BA109" s="1345"/>
      <c r="BB109" s="856">
        <v>0</v>
      </c>
      <c r="BC109" s="856">
        <v>0</v>
      </c>
      <c r="BD109" s="856"/>
      <c r="BE109" s="856"/>
      <c r="BF109" s="856">
        <v>0</v>
      </c>
      <c r="BG109" s="856">
        <v>0</v>
      </c>
      <c r="BH109" s="856">
        <v>100003</v>
      </c>
      <c r="BI109" s="856">
        <f>(BJ109-BH109)</f>
        <v>501693</v>
      </c>
      <c r="BJ109" s="856">
        <v>601696</v>
      </c>
      <c r="BK109" s="856">
        <v>83000</v>
      </c>
      <c r="BL109" s="856">
        <f t="shared" si="316"/>
        <v>13.794341328511409</v>
      </c>
      <c r="BM109" s="856"/>
      <c r="BN109" s="856"/>
      <c r="BO109" s="856">
        <v>83000</v>
      </c>
      <c r="BP109" s="856"/>
      <c r="BQ109" s="856"/>
      <c r="BR109" s="856">
        <f>(BS109-BO109)</f>
        <v>667000</v>
      </c>
      <c r="BS109" s="856">
        <v>750000</v>
      </c>
      <c r="BT109" s="856">
        <v>83000</v>
      </c>
      <c r="BU109" s="856">
        <f>(BY109-BO109)</f>
        <v>0</v>
      </c>
      <c r="BV109" s="856">
        <v>750000</v>
      </c>
      <c r="BW109" s="856"/>
      <c r="BX109" s="856"/>
      <c r="BY109" s="856">
        <v>83000</v>
      </c>
      <c r="BZ109" s="856">
        <v>83000</v>
      </c>
      <c r="CA109" s="856">
        <f t="shared" si="227"/>
        <v>0</v>
      </c>
      <c r="CB109" s="856">
        <f t="shared" si="228"/>
        <v>100</v>
      </c>
      <c r="CC109" s="856"/>
      <c r="CD109" s="856"/>
      <c r="CE109" s="856">
        <v>1250000</v>
      </c>
      <c r="CF109" s="856">
        <v>0</v>
      </c>
      <c r="CG109" s="856">
        <f t="shared" si="229"/>
        <v>0</v>
      </c>
      <c r="CH109" s="856">
        <f>(CI109-CE109)</f>
        <v>0</v>
      </c>
      <c r="CI109" s="856">
        <v>1250000</v>
      </c>
      <c r="CJ109" s="856"/>
      <c r="CK109" s="856">
        <f t="shared" si="275"/>
        <v>0</v>
      </c>
      <c r="CL109" s="856">
        <f>(CM109-CI109)</f>
        <v>-80000</v>
      </c>
      <c r="CM109" s="856">
        <v>1170000</v>
      </c>
      <c r="CN109" s="856"/>
      <c r="CO109" s="856">
        <f t="shared" si="276"/>
        <v>0</v>
      </c>
      <c r="CP109" s="856">
        <f>(CQ109-CM109)</f>
        <v>0</v>
      </c>
      <c r="CQ109" s="856">
        <v>1170000</v>
      </c>
      <c r="CR109" s="856">
        <v>341784.56</v>
      </c>
      <c r="CS109" s="856">
        <f t="shared" si="232"/>
        <v>29.212355555555558</v>
      </c>
      <c r="CT109" s="856">
        <f>(CU109-CQ109)</f>
        <v>-749525</v>
      </c>
      <c r="CU109" s="856">
        <v>420475</v>
      </c>
      <c r="CV109" s="856">
        <v>341784.56</v>
      </c>
      <c r="CW109" s="856">
        <f t="shared" si="233"/>
        <v>81.285346334502648</v>
      </c>
      <c r="CX109" s="856">
        <f>(CY109-CU109)</f>
        <v>0</v>
      </c>
      <c r="CY109" s="856">
        <v>420475</v>
      </c>
      <c r="CZ109" s="856"/>
      <c r="DA109" s="856"/>
      <c r="DB109" s="856">
        <v>0</v>
      </c>
      <c r="DC109" s="856"/>
      <c r="DD109" s="856">
        <f t="shared" si="309"/>
        <v>0</v>
      </c>
      <c r="DE109" s="856">
        <f t="shared" si="236"/>
        <v>0</v>
      </c>
      <c r="DF109" s="856">
        <v>420475</v>
      </c>
      <c r="DG109" s="856">
        <v>0</v>
      </c>
      <c r="DH109" s="856"/>
      <c r="DI109" s="856">
        <f t="shared" si="237"/>
        <v>0</v>
      </c>
      <c r="DJ109" s="856">
        <f>(DK109-DG109)</f>
        <v>0</v>
      </c>
      <c r="DK109" s="856"/>
      <c r="DL109" s="856">
        <f t="shared" si="238"/>
        <v>0</v>
      </c>
      <c r="DM109" s="856">
        <f>(DN109-DK109)</f>
        <v>0</v>
      </c>
      <c r="DN109" s="856"/>
      <c r="DO109" s="856"/>
      <c r="DP109" s="856">
        <f t="shared" si="239"/>
        <v>0</v>
      </c>
      <c r="DQ109" s="856">
        <f>(DR109-DN109)</f>
        <v>0</v>
      </c>
      <c r="DR109" s="856"/>
      <c r="DS109" s="856"/>
      <c r="DT109" s="856">
        <f t="shared" si="270"/>
        <v>0</v>
      </c>
      <c r="DU109" s="856">
        <f>(DV109-DR109)</f>
        <v>0</v>
      </c>
      <c r="DV109" s="856"/>
      <c r="DW109" s="856"/>
      <c r="DX109" s="856"/>
      <c r="DY109" s="856"/>
      <c r="DZ109" s="856">
        <v>0</v>
      </c>
      <c r="EA109" s="856">
        <v>0</v>
      </c>
      <c r="EB109" s="856">
        <v>0</v>
      </c>
      <c r="EC109" s="856">
        <f t="shared" si="220"/>
        <v>0</v>
      </c>
      <c r="ED109" s="856">
        <f>(EE109-EA109)</f>
        <v>0</v>
      </c>
      <c r="EE109" s="856">
        <v>0</v>
      </c>
      <c r="EF109" s="856">
        <v>0</v>
      </c>
      <c r="EG109" s="856">
        <f t="shared" si="221"/>
        <v>0</v>
      </c>
      <c r="EH109" s="856" t="e">
        <f>(#REF!-EE109)</f>
        <v>#REF!</v>
      </c>
      <c r="EI109" s="856">
        <f>IFERROR(#REF!/DZ109*100,)</f>
        <v>0</v>
      </c>
      <c r="EJ109" s="856">
        <f>IFERROR(#REF!/#REF!*100,)</f>
        <v>0</v>
      </c>
      <c r="EK109" s="856">
        <v>31907</v>
      </c>
      <c r="EL109" s="856">
        <v>0</v>
      </c>
      <c r="EM109" s="856">
        <v>0</v>
      </c>
      <c r="EN109" s="788"/>
      <c r="EO109" s="788"/>
      <c r="EP109" s="788"/>
      <c r="EQ109" s="788"/>
      <c r="ER109" s="788"/>
      <c r="ES109" s="146">
        <f t="shared" si="222"/>
        <v>0</v>
      </c>
      <c r="EW109" s="931"/>
      <c r="EX109" s="739">
        <f>IF(EX$9=$K109,#REF!,0)</f>
        <v>0</v>
      </c>
      <c r="EY109" s="739">
        <f>IF(EY$9=$K109,#REF!,0)</f>
        <v>0</v>
      </c>
      <c r="EZ109" s="739">
        <f>IF(EZ$9=$K109,#REF!,0)</f>
        <v>0</v>
      </c>
      <c r="FA109" s="739">
        <f>IF(FA$9=$K109,#REF!,0)</f>
        <v>0</v>
      </c>
      <c r="FB109" s="739">
        <f>IF(FB$9=$K109,#REF!,0)</f>
        <v>0</v>
      </c>
      <c r="FC109" s="739">
        <f>IF(FC$9=$K109,#REF!,0)</f>
        <v>0</v>
      </c>
      <c r="FD109" s="739">
        <f>IF(FD$9=$K109,#REF!,0)</f>
        <v>0</v>
      </c>
      <c r="FE109" s="739">
        <f>IF(FE$9=$K109,#REF!,0)</f>
        <v>0</v>
      </c>
      <c r="FF109" s="739">
        <f>IF(FF$9=$K109,#REF!,0)</f>
        <v>0</v>
      </c>
      <c r="FG109" s="739">
        <f>IF(FG$9=$K109,#REF!,0)</f>
        <v>0</v>
      </c>
      <c r="FH109" s="739">
        <f>IF(FH$9=$K109,#REF!,0)</f>
        <v>0</v>
      </c>
      <c r="FI109" s="739">
        <f>IF(FI$9=$K109,#REF!,0)</f>
        <v>0</v>
      </c>
      <c r="FJ109" s="739">
        <f>IF(FJ$9=$K109,#REF!,0)</f>
        <v>0</v>
      </c>
      <c r="FK109" s="739">
        <f>IF(FK$9=$K109,#REF!,0)</f>
        <v>0</v>
      </c>
      <c r="FL109" s="739">
        <f>IF(FL$9=$K109,#REF!,0)</f>
        <v>0</v>
      </c>
      <c r="FM109" s="739">
        <f>IF(FM$9=$K109,#REF!,0)</f>
        <v>0</v>
      </c>
      <c r="FN109" s="739">
        <f>IF(FN$9=$K109,#REF!,0)</f>
        <v>0</v>
      </c>
      <c r="FO109" s="739">
        <f>IF(FO$9=$K109,#REF!,0)</f>
        <v>0</v>
      </c>
      <c r="FP109" s="739">
        <f>IF(FP$9=$K109,#REF!,0)</f>
        <v>0</v>
      </c>
      <c r="FQ109" s="739">
        <f>IF(FQ$9=$K109,#REF!,0)</f>
        <v>0</v>
      </c>
      <c r="FT109" s="931"/>
      <c r="FU109" s="739">
        <f t="shared" si="320"/>
        <v>0</v>
      </c>
      <c r="FV109" s="739">
        <f t="shared" si="320"/>
        <v>0</v>
      </c>
      <c r="FW109" s="739">
        <f t="shared" si="320"/>
        <v>0</v>
      </c>
      <c r="FX109" s="739">
        <f t="shared" si="320"/>
        <v>0</v>
      </c>
      <c r="FY109" s="739">
        <f t="shared" si="320"/>
        <v>0</v>
      </c>
      <c r="FZ109" s="739">
        <f t="shared" si="320"/>
        <v>0</v>
      </c>
      <c r="GA109" s="739">
        <f t="shared" si="320"/>
        <v>0</v>
      </c>
      <c r="GB109" s="739">
        <f t="shared" si="320"/>
        <v>0</v>
      </c>
      <c r="GC109" s="739">
        <f t="shared" si="320"/>
        <v>0</v>
      </c>
      <c r="GD109" s="739">
        <f t="shared" si="320"/>
        <v>0</v>
      </c>
      <c r="GE109" s="739">
        <f t="shared" si="321"/>
        <v>0</v>
      </c>
      <c r="GF109" s="739">
        <f t="shared" si="321"/>
        <v>0</v>
      </c>
      <c r="GG109" s="739">
        <f t="shared" si="321"/>
        <v>0</v>
      </c>
      <c r="GH109" s="739">
        <f t="shared" si="321"/>
        <v>0</v>
      </c>
      <c r="GI109" s="739">
        <f t="shared" si="321"/>
        <v>0</v>
      </c>
      <c r="GJ109" s="739">
        <f t="shared" si="321"/>
        <v>0</v>
      </c>
      <c r="GK109" s="739">
        <f t="shared" si="321"/>
        <v>0</v>
      </c>
      <c r="GL109" s="739">
        <f t="shared" si="321"/>
        <v>0</v>
      </c>
      <c r="GM109" s="739">
        <f t="shared" si="321"/>
        <v>0</v>
      </c>
      <c r="GN109" s="739">
        <f t="shared" si="321"/>
        <v>0</v>
      </c>
      <c r="GP109" s="931"/>
      <c r="GQ109" s="1098">
        <f>IF(GQ$9=$N109,#REF!,0)</f>
        <v>0</v>
      </c>
      <c r="GR109" s="1098">
        <f>IF(GR$9=$N109,#REF!,0)</f>
        <v>0</v>
      </c>
      <c r="GS109" s="1098">
        <f>IF(GS$9=$N109,#REF!,0)</f>
        <v>0</v>
      </c>
      <c r="GT109" s="1098">
        <f>IF(GT$9=$N109,#REF!,0)</f>
        <v>0</v>
      </c>
      <c r="GU109" s="1098">
        <f>IF(GU$9=$N109,#REF!,0)</f>
        <v>0</v>
      </c>
      <c r="GV109" s="1098">
        <f>IF(GV$9=$N109,#REF!,0)</f>
        <v>0</v>
      </c>
      <c r="GW109" s="1098">
        <f>IF(GW$9=$N109,#REF!,0)</f>
        <v>0</v>
      </c>
      <c r="GX109" s="1098">
        <f>IF(GX$9=$N109,#REF!,0)</f>
        <v>0</v>
      </c>
      <c r="GY109" s="1098">
        <f>IF(GY$9=$N109,#REF!,0)</f>
        <v>0</v>
      </c>
      <c r="GZ109" s="1098">
        <f>IF(GZ$9=$N109,#REF!,0)</f>
        <v>0</v>
      </c>
      <c r="HA109" s="1098">
        <f>IF(HA$9=$N109,#REF!,0)</f>
        <v>0</v>
      </c>
      <c r="HB109" s="1098">
        <f>IF(HB$9=$N109,#REF!,0)</f>
        <v>0</v>
      </c>
      <c r="HC109" s="1098">
        <f>IF(HC$9=$N109,#REF!,0)</f>
        <v>0</v>
      </c>
      <c r="HD109" s="1098">
        <f>IF(HD$9=$N109,#REF!,0)</f>
        <v>0</v>
      </c>
      <c r="HE109" s="1098">
        <f>IF(HE$9=$N109,#REF!,0)</f>
        <v>0</v>
      </c>
      <c r="HF109" s="1098">
        <f>IF(HF$9=$N109,#REF!,0)</f>
        <v>0</v>
      </c>
      <c r="HG109" s="1098">
        <f>IF(HG$9=$N109,#REF!,0)</f>
        <v>0</v>
      </c>
      <c r="HH109" s="1098">
        <f>IF(HH$9=$N109,#REF!,0)</f>
        <v>0</v>
      </c>
      <c r="HI109" s="1098">
        <f>IF(HI$9=$N109,#REF!,0)</f>
        <v>0</v>
      </c>
      <c r="HJ109" s="1098">
        <f>IF(HJ$9=$N109,#REF!,0)</f>
        <v>0</v>
      </c>
      <c r="HK109" s="1098">
        <f>IF(HK$9=$N109,#REF!,0)</f>
        <v>0</v>
      </c>
      <c r="HL109" s="1098">
        <f>IF(HL$9=$N109,#REF!,0)</f>
        <v>0</v>
      </c>
      <c r="HM109" s="1098">
        <f>IF(HM$9=$N109,#REF!,0)</f>
        <v>0</v>
      </c>
      <c r="HN109" s="1098">
        <f>IF(HN$9=$N109,#REF!,0)</f>
        <v>0</v>
      </c>
      <c r="HO109" s="1098">
        <f>IF(HO$9=$N109,#REF!,0)</f>
        <v>0</v>
      </c>
      <c r="HP109" s="1098">
        <f>IF(HP$9=$N109,#REF!,0)</f>
        <v>0</v>
      </c>
      <c r="HQ109" s="1098">
        <f>IF(HQ$9=$N109,#REF!,0)</f>
        <v>0</v>
      </c>
      <c r="HR109" s="1098">
        <f>IF(HR$9=$N109,#REF!,0)</f>
        <v>0</v>
      </c>
      <c r="HS109" s="1098">
        <f>IF(HS$9=$N109,#REF!,0)</f>
        <v>0</v>
      </c>
      <c r="HT109" s="1098">
        <f>IF(HT$9=$N109,#REF!,0)</f>
        <v>0</v>
      </c>
      <c r="HU109" s="1098">
        <f>IF(HU$9=$N109,#REF!,0)</f>
        <v>0</v>
      </c>
      <c r="HV109" s="1098">
        <f>IF(HV$9=$N109,#REF!,0)</f>
        <v>0</v>
      </c>
      <c r="HW109" s="1098">
        <f>IF(HW$9=$N109,#REF!,0)</f>
        <v>0</v>
      </c>
      <c r="HX109" s="1098">
        <f>IF(HX$9=$N109,#REF!,0)</f>
        <v>0</v>
      </c>
      <c r="HY109" s="1098">
        <f>IF(HY$9=$N109,#REF!,0)</f>
        <v>0</v>
      </c>
      <c r="HZ109" s="1098">
        <f>IF(HZ$9=$N109,#REF!,0)</f>
        <v>0</v>
      </c>
      <c r="IA109" s="1098">
        <f>IF(IA$9=$N109,#REF!,0)</f>
        <v>0</v>
      </c>
      <c r="IB109" s="1098">
        <f>IF(IB$9=$N109,#REF!,0)</f>
        <v>0</v>
      </c>
      <c r="IC109" s="1098">
        <f>IF(IC$9=$N109,#REF!,0)</f>
        <v>0</v>
      </c>
      <c r="ID109" s="1098">
        <f>IF(ID$9=$N109,#REF!,0)</f>
        <v>0</v>
      </c>
      <c r="IE109" s="1098">
        <f>IF(IE$9=$N109,#REF!,0)</f>
        <v>0</v>
      </c>
      <c r="IF109" s="1098">
        <f>IF(IF$9=$N109,#REF!,0)</f>
        <v>0</v>
      </c>
      <c r="IG109" s="1098">
        <f>IF(IG$9=$N109,#REF!,0)</f>
        <v>0</v>
      </c>
      <c r="IH109" s="1098">
        <f>IF(IH$9=$N109,#REF!,0)</f>
        <v>0</v>
      </c>
      <c r="II109" s="1098">
        <f>IF(II$9=$N109,#REF!,0)</f>
        <v>0</v>
      </c>
      <c r="IJ109" s="1098">
        <f>IF(IJ$9=$N109,#REF!,0)</f>
        <v>0</v>
      </c>
      <c r="IK109" s="1098">
        <f>IF(IK$9=$N109,#REF!,0)</f>
        <v>0</v>
      </c>
      <c r="IL109" s="1098">
        <f>IF(IL$9=$N109,#REF!,0)</f>
        <v>0</v>
      </c>
      <c r="IM109" s="1098">
        <f>IF(IM$9=$N109,#REF!,0)</f>
        <v>0</v>
      </c>
      <c r="IN109" s="1098">
        <f>IF(IN$9=$N109,#REF!,0)</f>
        <v>0</v>
      </c>
      <c r="IO109" s="1098">
        <f>IF(IO$9=$N109,#REF!,0)</f>
        <v>0</v>
      </c>
      <c r="IP109" s="1098">
        <f>IF(IP$9=$N109,#REF!,0)</f>
        <v>0</v>
      </c>
      <c r="IQ109" s="1098">
        <f>IF(IQ$9=$N109,#REF!,0)</f>
        <v>0</v>
      </c>
      <c r="IR109" s="1098">
        <f>IF(IR$9=$N109,#REF!,0)</f>
        <v>0</v>
      </c>
      <c r="IS109" s="1098">
        <f>IF(IS$9=$N109,#REF!,0)</f>
        <v>0</v>
      </c>
      <c r="IT109" s="1098">
        <f>IF(IT$9=$N109,#REF!,0)</f>
        <v>0</v>
      </c>
      <c r="IU109" s="1098">
        <f>IF(IU$9=$N109,#REF!,0)</f>
        <v>0</v>
      </c>
      <c r="IV109" s="1098">
        <f>IF(IV$9=$N109,#REF!,0)</f>
        <v>0</v>
      </c>
      <c r="IW109" s="1098">
        <f>IF(IW$9=$N109,#REF!,0)</f>
        <v>0</v>
      </c>
      <c r="IX109" s="1098">
        <f>IF(IX$9=$N109,#REF!,0)</f>
        <v>0</v>
      </c>
      <c r="IY109" s="1098">
        <f>IF(IY$9=$N109,#REF!,0)</f>
        <v>0</v>
      </c>
      <c r="IZ109" s="1098">
        <f>IF(IZ$9=$N109,#REF!,0)</f>
        <v>0</v>
      </c>
      <c r="JA109" s="1098">
        <f>IF(JA$9=$N109,#REF!,0)</f>
        <v>0</v>
      </c>
      <c r="JB109" s="1098">
        <f>IF(JB$9=$N109,#REF!,0)</f>
        <v>0</v>
      </c>
      <c r="JC109" s="1098">
        <f>IF(JC$9=$N109,#REF!,0)</f>
        <v>0</v>
      </c>
      <c r="JD109" s="1098">
        <f>IF(JD$9=$N109,#REF!,0)</f>
        <v>0</v>
      </c>
      <c r="JE109" s="1098">
        <f>IF(JE$9=$N109,#REF!,0)</f>
        <v>0</v>
      </c>
      <c r="JF109" s="1098">
        <f>IF(JF$9=$N109,#REF!,0)</f>
        <v>0</v>
      </c>
      <c r="JG109" s="1098">
        <f>IF(JG$9=$N109,#REF!,0)</f>
        <v>0</v>
      </c>
      <c r="JH109" s="1098">
        <f>IF(JH$9=$N109,#REF!,0)</f>
        <v>0</v>
      </c>
      <c r="JI109" s="1098">
        <f>IF(JI$9=$N109,#REF!,0)</f>
        <v>0</v>
      </c>
      <c r="JJ109" s="1098">
        <f>IF(JJ$9=$N109,#REF!,0)</f>
        <v>0</v>
      </c>
      <c r="JK109" s="1098">
        <f>IF(JK$9=$N109,#REF!,0)</f>
        <v>0</v>
      </c>
      <c r="JL109" s="1098">
        <f>IF(JL$9=$N109,#REF!,0)</f>
        <v>0</v>
      </c>
      <c r="JM109" s="1098">
        <f>IF(JM$9=$N109,#REF!,0)</f>
        <v>0</v>
      </c>
      <c r="JN109" s="1098">
        <f>IF(JN$9=$N109,#REF!,0)</f>
        <v>0</v>
      </c>
      <c r="JO109" s="1098">
        <f>IF(JO$9=$N109,#REF!,0)</f>
        <v>0</v>
      </c>
      <c r="JP109" s="1098">
        <f>IF(JP$9=$N109,#REF!,0)</f>
        <v>0</v>
      </c>
      <c r="JQ109" s="1098">
        <f>IF(JQ$9=$N109,#REF!,0)</f>
        <v>0</v>
      </c>
      <c r="JR109" s="1098">
        <f>IF(JR$9=$N109,#REF!,0)</f>
        <v>0</v>
      </c>
      <c r="JS109" s="1098">
        <f>IF(JS$9=$N109,#REF!,0)</f>
        <v>0</v>
      </c>
      <c r="JT109" s="1098" t="e">
        <f>IF(JT$9=$N109,#REF!,0)</f>
        <v>#REF!</v>
      </c>
      <c r="JU109" s="1098">
        <f>IF(JU$9=$N109,#REF!,0)</f>
        <v>0</v>
      </c>
      <c r="JV109" s="1098">
        <f>IF(JV$9=$N109,#REF!,0)</f>
        <v>0</v>
      </c>
      <c r="JW109" s="1098">
        <f>IF(JW$9=$N109,#REF!,0)</f>
        <v>0</v>
      </c>
      <c r="JX109" s="1098"/>
      <c r="JY109" s="931"/>
      <c r="JZ109" s="1098">
        <f t="shared" si="334"/>
        <v>0</v>
      </c>
      <c r="KA109" s="1098">
        <f t="shared" si="334"/>
        <v>0</v>
      </c>
      <c r="KB109" s="1098">
        <f t="shared" si="334"/>
        <v>0</v>
      </c>
      <c r="KC109" s="1098">
        <f t="shared" si="334"/>
        <v>0</v>
      </c>
      <c r="KD109" s="1098">
        <f t="shared" si="334"/>
        <v>0</v>
      </c>
      <c r="KE109" s="1098">
        <f t="shared" si="334"/>
        <v>0</v>
      </c>
      <c r="KF109" s="1098">
        <f t="shared" si="334"/>
        <v>0</v>
      </c>
      <c r="KG109" s="1098">
        <f t="shared" si="334"/>
        <v>0</v>
      </c>
      <c r="KH109" s="1098">
        <f t="shared" si="334"/>
        <v>0</v>
      </c>
      <c r="KI109" s="1098">
        <f t="shared" si="334"/>
        <v>0</v>
      </c>
      <c r="KJ109" s="1098">
        <f t="shared" si="334"/>
        <v>0</v>
      </c>
      <c r="KN109" s="1098">
        <f t="shared" si="308"/>
        <v>0</v>
      </c>
      <c r="KO109" s="1098">
        <f t="shared" si="308"/>
        <v>0</v>
      </c>
      <c r="KP109" s="1098">
        <f t="shared" si="308"/>
        <v>0</v>
      </c>
      <c r="KQ109" s="1098">
        <f t="shared" si="308"/>
        <v>0</v>
      </c>
      <c r="KR109" s="1098">
        <f t="shared" si="308"/>
        <v>0</v>
      </c>
      <c r="KS109" s="1098">
        <f t="shared" si="308"/>
        <v>0</v>
      </c>
      <c r="KT109" s="1098">
        <f t="shared" si="308"/>
        <v>0</v>
      </c>
      <c r="KU109" s="1098">
        <f t="shared" si="308"/>
        <v>0</v>
      </c>
      <c r="KV109" s="1098">
        <f t="shared" si="308"/>
        <v>0</v>
      </c>
      <c r="KW109" s="1098">
        <f t="shared" si="308"/>
        <v>0</v>
      </c>
      <c r="KX109" s="1098">
        <f t="shared" si="308"/>
        <v>0</v>
      </c>
      <c r="KY109" s="1098">
        <f t="shared" si="308"/>
        <v>0</v>
      </c>
      <c r="KZ109" s="1098">
        <f t="shared" si="308"/>
        <v>0</v>
      </c>
      <c r="LA109" s="1098">
        <f t="shared" si="308"/>
        <v>0</v>
      </c>
      <c r="LB109" s="1098">
        <f t="shared" si="308"/>
        <v>0</v>
      </c>
      <c r="LC109" s="1098">
        <f t="shared" si="308"/>
        <v>0</v>
      </c>
      <c r="LD109" s="1098">
        <f t="shared" si="307"/>
        <v>0</v>
      </c>
      <c r="LE109" s="1098">
        <f t="shared" si="307"/>
        <v>0</v>
      </c>
      <c r="LF109" s="1098">
        <f t="shared" si="307"/>
        <v>0</v>
      </c>
      <c r="LG109" s="1098">
        <f t="shared" si="307"/>
        <v>0</v>
      </c>
      <c r="LH109" s="1098">
        <f t="shared" si="307"/>
        <v>0</v>
      </c>
      <c r="LI109" s="1098">
        <f t="shared" si="307"/>
        <v>0</v>
      </c>
      <c r="LJ109" s="1098">
        <f t="shared" si="307"/>
        <v>0</v>
      </c>
      <c r="LK109" s="1098">
        <f t="shared" si="307"/>
        <v>0</v>
      </c>
      <c r="LL109" s="1098">
        <f t="shared" si="307"/>
        <v>0</v>
      </c>
      <c r="LM109" s="1098">
        <f t="shared" si="307"/>
        <v>0</v>
      </c>
      <c r="LN109" s="1098">
        <f t="shared" si="307"/>
        <v>0</v>
      </c>
      <c r="LO109" s="1098">
        <f t="shared" si="307"/>
        <v>0</v>
      </c>
      <c r="LP109" s="1098">
        <f t="shared" si="307"/>
        <v>0</v>
      </c>
      <c r="LQ109" s="1098">
        <f t="shared" si="307"/>
        <v>0</v>
      </c>
      <c r="LR109" s="1098">
        <f t="shared" si="306"/>
        <v>0</v>
      </c>
      <c r="LS109" s="1098">
        <f t="shared" si="180"/>
        <v>0</v>
      </c>
    </row>
    <row r="110" spans="1:331" s="836" customFormat="1" ht="20.100000000000001" hidden="1" customHeight="1" x14ac:dyDescent="0.35">
      <c r="A110" s="851"/>
      <c r="B110" s="1225" t="s">
        <v>606</v>
      </c>
      <c r="C110" s="1226" t="s">
        <v>9</v>
      </c>
      <c r="D110" s="1225"/>
      <c r="E110" s="1225"/>
      <c r="F110" s="1225"/>
      <c r="G110" s="1225"/>
      <c r="H110" s="1225"/>
      <c r="I110" s="1225"/>
      <c r="J110" s="1225" t="s">
        <v>194</v>
      </c>
      <c r="K110" s="1227"/>
      <c r="L110" s="1258"/>
      <c r="M110" s="1388">
        <v>452</v>
      </c>
      <c r="N110" s="1388" t="s">
        <v>589</v>
      </c>
      <c r="O110" s="1363"/>
      <c r="P110" s="786"/>
      <c r="Q110" s="786"/>
      <c r="R110" s="786"/>
      <c r="S110" s="786"/>
      <c r="T110" s="786"/>
      <c r="U110" s="786"/>
      <c r="V110" s="786"/>
      <c r="W110" s="786"/>
      <c r="X110" s="786"/>
      <c r="Y110" s="786"/>
      <c r="Z110" s="786"/>
      <c r="AA110" s="786"/>
      <c r="AB110" s="786"/>
      <c r="AC110" s="786"/>
      <c r="AD110" s="786"/>
      <c r="AE110" s="786"/>
      <c r="AF110" s="786"/>
      <c r="AG110" s="786"/>
      <c r="AH110" s="786"/>
      <c r="AI110" s="787"/>
      <c r="AJ110" s="786"/>
      <c r="AK110" s="786"/>
      <c r="AL110" s="786"/>
      <c r="AM110" s="786"/>
      <c r="AN110" s="788"/>
      <c r="AO110" s="788"/>
      <c r="AP110" s="788"/>
      <c r="AQ110" s="788"/>
      <c r="AR110" s="852">
        <f>SUM(AR111)</f>
        <v>0</v>
      </c>
      <c r="AS110" s="788"/>
      <c r="AT110" s="788"/>
      <c r="AU110" s="788"/>
      <c r="AV110" s="852">
        <f>SUM(AV111)</f>
        <v>0</v>
      </c>
      <c r="AW110" s="852">
        <f>SUM(AW111)</f>
        <v>0</v>
      </c>
      <c r="AX110" s="852">
        <f>SUM(AX111)</f>
        <v>0</v>
      </c>
      <c r="AY110" s="852">
        <f>SUM(AY111)</f>
        <v>419812.25</v>
      </c>
      <c r="AZ110" s="786"/>
      <c r="BA110" s="786"/>
      <c r="BB110" s="852">
        <f t="shared" ref="BB110:BK110" si="337">SUM(BB111)</f>
        <v>419812.25</v>
      </c>
      <c r="BC110" s="852">
        <f t="shared" si="337"/>
        <v>419812.25</v>
      </c>
      <c r="BD110" s="852">
        <f t="shared" si="337"/>
        <v>122461</v>
      </c>
      <c r="BE110" s="852">
        <f t="shared" si="337"/>
        <v>253710.88</v>
      </c>
      <c r="BF110" s="852">
        <f t="shared" si="337"/>
        <v>419812.25</v>
      </c>
      <c r="BG110" s="852">
        <f t="shared" si="337"/>
        <v>451986.22</v>
      </c>
      <c r="BH110" s="852">
        <f t="shared" si="337"/>
        <v>100000</v>
      </c>
      <c r="BI110" s="852">
        <f>SUM(BI111)</f>
        <v>-82000</v>
      </c>
      <c r="BJ110" s="852">
        <f>SUM(BJ111)</f>
        <v>18000</v>
      </c>
      <c r="BK110" s="852">
        <f t="shared" si="337"/>
        <v>17975.03</v>
      </c>
      <c r="BL110" s="852">
        <f t="shared" si="316"/>
        <v>99.861277777777772</v>
      </c>
      <c r="BM110" s="852"/>
      <c r="BN110" s="852"/>
      <c r="BO110" s="852">
        <f>SUM(BO111)</f>
        <v>17975.03</v>
      </c>
      <c r="BP110" s="852"/>
      <c r="BQ110" s="852"/>
      <c r="BR110" s="852">
        <f>SUM(BR111)</f>
        <v>-17975.03</v>
      </c>
      <c r="BS110" s="852">
        <f>SUM(BS111)</f>
        <v>0</v>
      </c>
      <c r="BT110" s="852">
        <f>SUM(BT111)</f>
        <v>17975.03</v>
      </c>
      <c r="BU110" s="852">
        <f>SUM(BU111)</f>
        <v>0</v>
      </c>
      <c r="BV110" s="852">
        <f>SUM(BV111)</f>
        <v>0</v>
      </c>
      <c r="BW110" s="852"/>
      <c r="BX110" s="852"/>
      <c r="BY110" s="852">
        <f>SUM(BY111)</f>
        <v>17975.03</v>
      </c>
      <c r="BZ110" s="852">
        <f>SUM(BZ111)</f>
        <v>17975.03</v>
      </c>
      <c r="CA110" s="852">
        <f t="shared" si="227"/>
        <v>3.9768977912645211</v>
      </c>
      <c r="CB110" s="852">
        <f t="shared" si="228"/>
        <v>100</v>
      </c>
      <c r="CC110" s="852">
        <f>SUM(CC111)</f>
        <v>0</v>
      </c>
      <c r="CD110" s="852">
        <f>SUM(CD111)</f>
        <v>0</v>
      </c>
      <c r="CE110" s="852">
        <f>SUM(CE111)</f>
        <v>0</v>
      </c>
      <c r="CF110" s="852">
        <f>SUM(CF111)</f>
        <v>0</v>
      </c>
      <c r="CG110" s="852">
        <f t="shared" si="229"/>
        <v>0</v>
      </c>
      <c r="CH110" s="852">
        <f>SUM(CH111)</f>
        <v>0</v>
      </c>
      <c r="CI110" s="852">
        <f>SUM(CI111)</f>
        <v>0</v>
      </c>
      <c r="CJ110" s="852"/>
      <c r="CK110" s="852">
        <f t="shared" si="275"/>
        <v>0</v>
      </c>
      <c r="CL110" s="852">
        <f>SUM(CL111)</f>
        <v>0</v>
      </c>
      <c r="CM110" s="852">
        <f>SUM(CM111)</f>
        <v>0</v>
      </c>
      <c r="CN110" s="852"/>
      <c r="CO110" s="852">
        <f t="shared" si="276"/>
        <v>0</v>
      </c>
      <c r="CP110" s="852">
        <f>SUM(CP111)</f>
        <v>0</v>
      </c>
      <c r="CQ110" s="852">
        <f>SUM(CQ111)</f>
        <v>0</v>
      </c>
      <c r="CR110" s="852">
        <f>SUM(CR111)</f>
        <v>0</v>
      </c>
      <c r="CS110" s="852">
        <f>IFERROR(CR110/CQ110*100,)</f>
        <v>0</v>
      </c>
      <c r="CT110" s="852">
        <f>SUM(CT111)</f>
        <v>0</v>
      </c>
      <c r="CU110" s="852">
        <f>SUM(CU111)</f>
        <v>0</v>
      </c>
      <c r="CV110" s="852">
        <f>SUM(CV111)</f>
        <v>0</v>
      </c>
      <c r="CW110" s="852">
        <f t="shared" si="233"/>
        <v>0</v>
      </c>
      <c r="CX110" s="852">
        <f t="shared" ref="CX110:DH110" si="338">SUM(CX111)</f>
        <v>0</v>
      </c>
      <c r="CY110" s="852">
        <f t="shared" si="338"/>
        <v>0</v>
      </c>
      <c r="CZ110" s="852">
        <f t="shared" si="338"/>
        <v>0</v>
      </c>
      <c r="DA110" s="852">
        <f t="shared" si="338"/>
        <v>0</v>
      </c>
      <c r="DB110" s="852">
        <f t="shared" si="338"/>
        <v>0</v>
      </c>
      <c r="DC110" s="852">
        <f>SUM(DC111)</f>
        <v>0</v>
      </c>
      <c r="DD110" s="852">
        <f t="shared" si="309"/>
        <v>0</v>
      </c>
      <c r="DE110" s="852">
        <f t="shared" si="236"/>
        <v>0</v>
      </c>
      <c r="DF110" s="106">
        <f>SUM(DF111)</f>
        <v>0</v>
      </c>
      <c r="DG110" s="106">
        <f t="shared" si="338"/>
        <v>0</v>
      </c>
      <c r="DH110" s="852">
        <f t="shared" si="338"/>
        <v>0</v>
      </c>
      <c r="DI110" s="852">
        <f t="shared" si="237"/>
        <v>0</v>
      </c>
      <c r="DJ110" s="852">
        <f>SUM(DJ111)</f>
        <v>0</v>
      </c>
      <c r="DK110" s="106">
        <f>SUM(DK111)</f>
        <v>0</v>
      </c>
      <c r="DL110" s="106">
        <f t="shared" si="238"/>
        <v>0</v>
      </c>
      <c r="DM110" s="106">
        <f>SUM(DM111)</f>
        <v>0</v>
      </c>
      <c r="DN110" s="106">
        <f>SUM(DN111)</f>
        <v>0</v>
      </c>
      <c r="DO110" s="106">
        <f>SUM(DO111)</f>
        <v>0</v>
      </c>
      <c r="DP110" s="106">
        <f t="shared" si="239"/>
        <v>0</v>
      </c>
      <c r="DQ110" s="106">
        <f>SUM(DQ111)</f>
        <v>0</v>
      </c>
      <c r="DR110" s="106">
        <f>SUM(DR111)</f>
        <v>0</v>
      </c>
      <c r="DS110" s="106">
        <f>SUM(DS111)</f>
        <v>0</v>
      </c>
      <c r="DT110" s="106">
        <f t="shared" si="270"/>
        <v>0</v>
      </c>
      <c r="DU110" s="106">
        <f t="shared" ref="DU110:EB110" si="339">SUM(DU111)</f>
        <v>0</v>
      </c>
      <c r="DV110" s="106">
        <f t="shared" si="339"/>
        <v>0</v>
      </c>
      <c r="DW110" s="106">
        <f t="shared" si="339"/>
        <v>0</v>
      </c>
      <c r="DX110" s="106">
        <f t="shared" si="339"/>
        <v>0</v>
      </c>
      <c r="DY110" s="106">
        <f t="shared" si="339"/>
        <v>0</v>
      </c>
      <c r="DZ110" s="106">
        <f>SUM(DZ111)</f>
        <v>0</v>
      </c>
      <c r="EA110" s="106">
        <f t="shared" si="339"/>
        <v>0</v>
      </c>
      <c r="EB110" s="106">
        <f t="shared" si="339"/>
        <v>0</v>
      </c>
      <c r="EC110" s="106">
        <f t="shared" si="220"/>
        <v>0</v>
      </c>
      <c r="ED110" s="106">
        <f>SUM(ED111)</f>
        <v>0</v>
      </c>
      <c r="EE110" s="106">
        <f>SUM(EE111)</f>
        <v>0</v>
      </c>
      <c r="EF110" s="106">
        <f>SUM(EF111)</f>
        <v>0</v>
      </c>
      <c r="EG110" s="106">
        <f t="shared" si="221"/>
        <v>0</v>
      </c>
      <c r="EH110" s="106" t="e">
        <f>SUM(EH111)</f>
        <v>#REF!</v>
      </c>
      <c r="EI110" s="106">
        <f>IFERROR(#REF!/DZ110*100,)</f>
        <v>0</v>
      </c>
      <c r="EJ110" s="106">
        <f>IFERROR(#REF!/#REF!*100,)</f>
        <v>0</v>
      </c>
      <c r="EK110" s="105">
        <f t="shared" ref="EK110:EM110" si="340">SUM(EK111)</f>
        <v>0</v>
      </c>
      <c r="EL110" s="105">
        <f t="shared" si="340"/>
        <v>0</v>
      </c>
      <c r="EM110" s="105">
        <f t="shared" si="340"/>
        <v>0</v>
      </c>
      <c r="EN110" s="853"/>
      <c r="EO110" s="853"/>
      <c r="EP110" s="853"/>
      <c r="EQ110" s="853"/>
      <c r="ER110" s="853"/>
      <c r="ES110" s="146">
        <f t="shared" si="222"/>
        <v>0</v>
      </c>
      <c r="EW110" s="931"/>
      <c r="EX110" s="739">
        <f>IF(EX$9=$K110,#REF!,0)</f>
        <v>0</v>
      </c>
      <c r="EY110" s="739">
        <f>IF(EY$9=$K110,#REF!,0)</f>
        <v>0</v>
      </c>
      <c r="EZ110" s="739">
        <f>IF(EZ$9=$K110,#REF!,0)</f>
        <v>0</v>
      </c>
      <c r="FA110" s="739">
        <f>IF(FA$9=$K110,#REF!,0)</f>
        <v>0</v>
      </c>
      <c r="FB110" s="739">
        <f>IF(FB$9=$K110,#REF!,0)</f>
        <v>0</v>
      </c>
      <c r="FC110" s="739">
        <f>IF(FC$9=$K110,#REF!,0)</f>
        <v>0</v>
      </c>
      <c r="FD110" s="739">
        <f>IF(FD$9=$K110,#REF!,0)</f>
        <v>0</v>
      </c>
      <c r="FE110" s="739">
        <f>IF(FE$9=$K110,#REF!,0)</f>
        <v>0</v>
      </c>
      <c r="FF110" s="739">
        <f>IF(FF$9=$K110,#REF!,0)</f>
        <v>0</v>
      </c>
      <c r="FG110" s="739">
        <f>IF(FG$9=$K110,#REF!,0)</f>
        <v>0</v>
      </c>
      <c r="FH110" s="739">
        <f>IF(FH$9=$K110,#REF!,0)</f>
        <v>0</v>
      </c>
      <c r="FI110" s="739">
        <f>IF(FI$9=$K110,#REF!,0)</f>
        <v>0</v>
      </c>
      <c r="FJ110" s="739">
        <f>IF(FJ$9=$K110,#REF!,0)</f>
        <v>0</v>
      </c>
      <c r="FK110" s="739">
        <f>IF(FK$9=$K110,#REF!,0)</f>
        <v>0</v>
      </c>
      <c r="FL110" s="739">
        <f>IF(FL$9=$K110,#REF!,0)</f>
        <v>0</v>
      </c>
      <c r="FM110" s="739">
        <f>IF(FM$9=$K110,#REF!,0)</f>
        <v>0</v>
      </c>
      <c r="FN110" s="739">
        <f>IF(FN$9=$K110,#REF!,0)</f>
        <v>0</v>
      </c>
      <c r="FO110" s="739">
        <f>IF(FO$9=$K110,#REF!,0)</f>
        <v>0</v>
      </c>
      <c r="FP110" s="739">
        <f>IF(FP$9=$K110,#REF!,0)</f>
        <v>0</v>
      </c>
      <c r="FQ110" s="739">
        <f>IF(FQ$9=$K110,#REF!,0)</f>
        <v>0</v>
      </c>
      <c r="FT110" s="931"/>
      <c r="FU110" s="739">
        <f t="shared" si="320"/>
        <v>0</v>
      </c>
      <c r="FV110" s="739">
        <f t="shared" si="320"/>
        <v>0</v>
      </c>
      <c r="FW110" s="739">
        <f t="shared" si="320"/>
        <v>0</v>
      </c>
      <c r="FX110" s="739">
        <f t="shared" si="320"/>
        <v>0</v>
      </c>
      <c r="FY110" s="739">
        <f t="shared" si="320"/>
        <v>0</v>
      </c>
      <c r="FZ110" s="739">
        <f t="shared" si="320"/>
        <v>0</v>
      </c>
      <c r="GA110" s="739">
        <f t="shared" si="320"/>
        <v>0</v>
      </c>
      <c r="GB110" s="739">
        <f t="shared" si="320"/>
        <v>0</v>
      </c>
      <c r="GC110" s="739">
        <f t="shared" si="320"/>
        <v>0</v>
      </c>
      <c r="GD110" s="739">
        <f t="shared" si="320"/>
        <v>0</v>
      </c>
      <c r="GE110" s="739">
        <f t="shared" si="321"/>
        <v>0</v>
      </c>
      <c r="GF110" s="739">
        <f t="shared" si="321"/>
        <v>0</v>
      </c>
      <c r="GG110" s="739">
        <f t="shared" si="321"/>
        <v>0</v>
      </c>
      <c r="GH110" s="739">
        <f t="shared" si="321"/>
        <v>0</v>
      </c>
      <c r="GI110" s="739">
        <f t="shared" si="321"/>
        <v>0</v>
      </c>
      <c r="GJ110" s="739">
        <f t="shared" si="321"/>
        <v>0</v>
      </c>
      <c r="GK110" s="739">
        <f t="shared" si="321"/>
        <v>0</v>
      </c>
      <c r="GL110" s="739">
        <f t="shared" si="321"/>
        <v>0</v>
      </c>
      <c r="GM110" s="739">
        <f t="shared" si="321"/>
        <v>0</v>
      </c>
      <c r="GN110" s="739">
        <f t="shared" si="321"/>
        <v>0</v>
      </c>
      <c r="GP110" s="931"/>
      <c r="GQ110" s="1098">
        <f>IF(GQ$9=$N110,#REF!,0)</f>
        <v>0</v>
      </c>
      <c r="GR110" s="1098">
        <f>IF(GR$9=$N110,#REF!,0)</f>
        <v>0</v>
      </c>
      <c r="GS110" s="1098">
        <f>IF(GS$9=$N110,#REF!,0)</f>
        <v>0</v>
      </c>
      <c r="GT110" s="1098">
        <f>IF(GT$9=$N110,#REF!,0)</f>
        <v>0</v>
      </c>
      <c r="GU110" s="1098">
        <f>IF(GU$9=$N110,#REF!,0)</f>
        <v>0</v>
      </c>
      <c r="GV110" s="1098">
        <f>IF(GV$9=$N110,#REF!,0)</f>
        <v>0</v>
      </c>
      <c r="GW110" s="1098">
        <f>IF(GW$9=$N110,#REF!,0)</f>
        <v>0</v>
      </c>
      <c r="GX110" s="1098">
        <f>IF(GX$9=$N110,#REF!,0)</f>
        <v>0</v>
      </c>
      <c r="GY110" s="1098">
        <f>IF(GY$9=$N110,#REF!,0)</f>
        <v>0</v>
      </c>
      <c r="GZ110" s="1098">
        <f>IF(GZ$9=$N110,#REF!,0)</f>
        <v>0</v>
      </c>
      <c r="HA110" s="1098">
        <f>IF(HA$9=$N110,#REF!,0)</f>
        <v>0</v>
      </c>
      <c r="HB110" s="1098">
        <f>IF(HB$9=$N110,#REF!,0)</f>
        <v>0</v>
      </c>
      <c r="HC110" s="1098">
        <f>IF(HC$9=$N110,#REF!,0)</f>
        <v>0</v>
      </c>
      <c r="HD110" s="1098">
        <f>IF(HD$9=$N110,#REF!,0)</f>
        <v>0</v>
      </c>
      <c r="HE110" s="1098">
        <f>IF(HE$9=$N110,#REF!,0)</f>
        <v>0</v>
      </c>
      <c r="HF110" s="1098">
        <f>IF(HF$9=$N110,#REF!,0)</f>
        <v>0</v>
      </c>
      <c r="HG110" s="1098">
        <f>IF(HG$9=$N110,#REF!,0)</f>
        <v>0</v>
      </c>
      <c r="HH110" s="1098">
        <f>IF(HH$9=$N110,#REF!,0)</f>
        <v>0</v>
      </c>
      <c r="HI110" s="1098">
        <f>IF(HI$9=$N110,#REF!,0)</f>
        <v>0</v>
      </c>
      <c r="HJ110" s="1098">
        <f>IF(HJ$9=$N110,#REF!,0)</f>
        <v>0</v>
      </c>
      <c r="HK110" s="1098">
        <f>IF(HK$9=$N110,#REF!,0)</f>
        <v>0</v>
      </c>
      <c r="HL110" s="1098">
        <f>IF(HL$9=$N110,#REF!,0)</f>
        <v>0</v>
      </c>
      <c r="HM110" s="1098">
        <f>IF(HM$9=$N110,#REF!,0)</f>
        <v>0</v>
      </c>
      <c r="HN110" s="1098">
        <f>IF(HN$9=$N110,#REF!,0)</f>
        <v>0</v>
      </c>
      <c r="HO110" s="1098">
        <f>IF(HO$9=$N110,#REF!,0)</f>
        <v>0</v>
      </c>
      <c r="HP110" s="1098">
        <f>IF(HP$9=$N110,#REF!,0)</f>
        <v>0</v>
      </c>
      <c r="HQ110" s="1098">
        <f>IF(HQ$9=$N110,#REF!,0)</f>
        <v>0</v>
      </c>
      <c r="HR110" s="1098">
        <f>IF(HR$9=$N110,#REF!,0)</f>
        <v>0</v>
      </c>
      <c r="HS110" s="1098">
        <f>IF(HS$9=$N110,#REF!,0)</f>
        <v>0</v>
      </c>
      <c r="HT110" s="1098">
        <f>IF(HT$9=$N110,#REF!,0)</f>
        <v>0</v>
      </c>
      <c r="HU110" s="1098">
        <f>IF(HU$9=$N110,#REF!,0)</f>
        <v>0</v>
      </c>
      <c r="HV110" s="1098">
        <f>IF(HV$9=$N110,#REF!,0)</f>
        <v>0</v>
      </c>
      <c r="HW110" s="1098">
        <f>IF(HW$9=$N110,#REF!,0)</f>
        <v>0</v>
      </c>
      <c r="HX110" s="1098">
        <f>IF(HX$9=$N110,#REF!,0)</f>
        <v>0</v>
      </c>
      <c r="HY110" s="1098">
        <f>IF(HY$9=$N110,#REF!,0)</f>
        <v>0</v>
      </c>
      <c r="HZ110" s="1098">
        <f>IF(HZ$9=$N110,#REF!,0)</f>
        <v>0</v>
      </c>
      <c r="IA110" s="1098">
        <f>IF(IA$9=$N110,#REF!,0)</f>
        <v>0</v>
      </c>
      <c r="IB110" s="1098">
        <f>IF(IB$9=$N110,#REF!,0)</f>
        <v>0</v>
      </c>
      <c r="IC110" s="1098">
        <f>IF(IC$9=$N110,#REF!,0)</f>
        <v>0</v>
      </c>
      <c r="ID110" s="1098">
        <f>IF(ID$9=$N110,#REF!,0)</f>
        <v>0</v>
      </c>
      <c r="IE110" s="1098">
        <f>IF(IE$9=$N110,#REF!,0)</f>
        <v>0</v>
      </c>
      <c r="IF110" s="1098">
        <f>IF(IF$9=$N110,#REF!,0)</f>
        <v>0</v>
      </c>
      <c r="IG110" s="1098">
        <f>IF(IG$9=$N110,#REF!,0)</f>
        <v>0</v>
      </c>
      <c r="IH110" s="1098">
        <f>IF(IH$9=$N110,#REF!,0)</f>
        <v>0</v>
      </c>
      <c r="II110" s="1098">
        <f>IF(II$9=$N110,#REF!,0)</f>
        <v>0</v>
      </c>
      <c r="IJ110" s="1098">
        <f>IF(IJ$9=$N110,#REF!,0)</f>
        <v>0</v>
      </c>
      <c r="IK110" s="1098">
        <f>IF(IK$9=$N110,#REF!,0)</f>
        <v>0</v>
      </c>
      <c r="IL110" s="1098">
        <f>IF(IL$9=$N110,#REF!,0)</f>
        <v>0</v>
      </c>
      <c r="IM110" s="1098">
        <f>IF(IM$9=$N110,#REF!,0)</f>
        <v>0</v>
      </c>
      <c r="IN110" s="1098">
        <f>IF(IN$9=$N110,#REF!,0)</f>
        <v>0</v>
      </c>
      <c r="IO110" s="1098">
        <f>IF(IO$9=$N110,#REF!,0)</f>
        <v>0</v>
      </c>
      <c r="IP110" s="1098">
        <f>IF(IP$9=$N110,#REF!,0)</f>
        <v>0</v>
      </c>
      <c r="IQ110" s="1098">
        <f>IF(IQ$9=$N110,#REF!,0)</f>
        <v>0</v>
      </c>
      <c r="IR110" s="1098">
        <f>IF(IR$9=$N110,#REF!,0)</f>
        <v>0</v>
      </c>
      <c r="IS110" s="1098">
        <f>IF(IS$9=$N110,#REF!,0)</f>
        <v>0</v>
      </c>
      <c r="IT110" s="1098">
        <f>IF(IT$9=$N110,#REF!,0)</f>
        <v>0</v>
      </c>
      <c r="IU110" s="1098">
        <f>IF(IU$9=$N110,#REF!,0)</f>
        <v>0</v>
      </c>
      <c r="IV110" s="1098">
        <f>IF(IV$9=$N110,#REF!,0)</f>
        <v>0</v>
      </c>
      <c r="IW110" s="1098">
        <f>IF(IW$9=$N110,#REF!,0)</f>
        <v>0</v>
      </c>
      <c r="IX110" s="1098">
        <f>IF(IX$9=$N110,#REF!,0)</f>
        <v>0</v>
      </c>
      <c r="IY110" s="1098">
        <f>IF(IY$9=$N110,#REF!,0)</f>
        <v>0</v>
      </c>
      <c r="IZ110" s="1098">
        <f>IF(IZ$9=$N110,#REF!,0)</f>
        <v>0</v>
      </c>
      <c r="JA110" s="1098">
        <f>IF(JA$9=$N110,#REF!,0)</f>
        <v>0</v>
      </c>
      <c r="JB110" s="1098">
        <f>IF(JB$9=$N110,#REF!,0)</f>
        <v>0</v>
      </c>
      <c r="JC110" s="1098">
        <f>IF(JC$9=$N110,#REF!,0)</f>
        <v>0</v>
      </c>
      <c r="JD110" s="1098">
        <f>IF(JD$9=$N110,#REF!,0)</f>
        <v>0</v>
      </c>
      <c r="JE110" s="1098">
        <f>IF(JE$9=$N110,#REF!,0)</f>
        <v>0</v>
      </c>
      <c r="JF110" s="1098">
        <f>IF(JF$9=$N110,#REF!,0)</f>
        <v>0</v>
      </c>
      <c r="JG110" s="1098">
        <f>IF(JG$9=$N110,#REF!,0)</f>
        <v>0</v>
      </c>
      <c r="JH110" s="1098">
        <f>IF(JH$9=$N110,#REF!,0)</f>
        <v>0</v>
      </c>
      <c r="JI110" s="1098">
        <f>IF(JI$9=$N110,#REF!,0)</f>
        <v>0</v>
      </c>
      <c r="JJ110" s="1098">
        <f>IF(JJ$9=$N110,#REF!,0)</f>
        <v>0</v>
      </c>
      <c r="JK110" s="1098">
        <f>IF(JK$9=$N110,#REF!,0)</f>
        <v>0</v>
      </c>
      <c r="JL110" s="1098">
        <f>IF(JL$9=$N110,#REF!,0)</f>
        <v>0</v>
      </c>
      <c r="JM110" s="1098">
        <f>IF(JM$9=$N110,#REF!,0)</f>
        <v>0</v>
      </c>
      <c r="JN110" s="1098">
        <f>IF(JN$9=$N110,#REF!,0)</f>
        <v>0</v>
      </c>
      <c r="JO110" s="1098">
        <f>IF(JO$9=$N110,#REF!,0)</f>
        <v>0</v>
      </c>
      <c r="JP110" s="1098">
        <f>IF(JP$9=$N110,#REF!,0)</f>
        <v>0</v>
      </c>
      <c r="JQ110" s="1098">
        <f>IF(JQ$9=$N110,#REF!,0)</f>
        <v>0</v>
      </c>
      <c r="JR110" s="1098">
        <f>IF(JR$9=$N110,#REF!,0)</f>
        <v>0</v>
      </c>
      <c r="JS110" s="1098">
        <f>IF(JS$9=$N110,#REF!,0)</f>
        <v>0</v>
      </c>
      <c r="JT110" s="1098">
        <f>IF(JT$9=$N110,#REF!,0)</f>
        <v>0</v>
      </c>
      <c r="JU110" s="1098">
        <f>IF(JU$9=$N110,#REF!,0)</f>
        <v>0</v>
      </c>
      <c r="JV110" s="1098">
        <f>IF(JV$9=$N110,#REF!,0)</f>
        <v>0</v>
      </c>
      <c r="JW110" s="1098">
        <f>IF(JW$9=$N110,#REF!,0)</f>
        <v>0</v>
      </c>
      <c r="JX110" s="681"/>
      <c r="JY110" s="931"/>
      <c r="JZ110" s="681">
        <f t="shared" si="334"/>
        <v>0</v>
      </c>
      <c r="KA110" s="681">
        <f t="shared" si="334"/>
        <v>0</v>
      </c>
      <c r="KB110" s="681">
        <f t="shared" si="334"/>
        <v>0</v>
      </c>
      <c r="KC110" s="681">
        <f t="shared" si="334"/>
        <v>0</v>
      </c>
      <c r="KD110" s="681">
        <f t="shared" si="334"/>
        <v>0</v>
      </c>
      <c r="KE110" s="681">
        <f t="shared" si="334"/>
        <v>0</v>
      </c>
      <c r="KF110" s="681">
        <f t="shared" si="334"/>
        <v>0</v>
      </c>
      <c r="KG110" s="681">
        <f t="shared" si="334"/>
        <v>0</v>
      </c>
      <c r="KH110" s="681">
        <f t="shared" si="334"/>
        <v>0</v>
      </c>
      <c r="KI110" s="681">
        <f t="shared" si="334"/>
        <v>0</v>
      </c>
      <c r="KJ110" s="681">
        <f t="shared" si="334"/>
        <v>0</v>
      </c>
      <c r="KN110" s="1098">
        <f t="shared" si="308"/>
        <v>0</v>
      </c>
      <c r="KO110" s="1098">
        <f t="shared" si="308"/>
        <v>0</v>
      </c>
      <c r="KP110" s="1098">
        <f t="shared" si="308"/>
        <v>0</v>
      </c>
      <c r="KQ110" s="1098">
        <f t="shared" si="308"/>
        <v>0</v>
      </c>
      <c r="KR110" s="1098">
        <f t="shared" si="308"/>
        <v>0</v>
      </c>
      <c r="KS110" s="1098">
        <f t="shared" si="308"/>
        <v>0</v>
      </c>
      <c r="KT110" s="1098">
        <f t="shared" si="308"/>
        <v>0</v>
      </c>
      <c r="KU110" s="1098">
        <f t="shared" si="308"/>
        <v>0</v>
      </c>
      <c r="KV110" s="1098">
        <f t="shared" si="308"/>
        <v>0</v>
      </c>
      <c r="KW110" s="1098">
        <f t="shared" si="308"/>
        <v>0</v>
      </c>
      <c r="KX110" s="1098">
        <f t="shared" si="308"/>
        <v>0</v>
      </c>
      <c r="KY110" s="1098">
        <f t="shared" si="308"/>
        <v>0</v>
      </c>
      <c r="KZ110" s="1098">
        <f t="shared" si="308"/>
        <v>0</v>
      </c>
      <c r="LA110" s="1098">
        <f t="shared" si="308"/>
        <v>0</v>
      </c>
      <c r="LB110" s="1098">
        <f t="shared" si="308"/>
        <v>0</v>
      </c>
      <c r="LC110" s="1098">
        <f t="shared" ref="LC110:LR125" si="341">IF(LC$9=$M110,$DV110,0)</f>
        <v>0</v>
      </c>
      <c r="LD110" s="1098">
        <f t="shared" si="341"/>
        <v>0</v>
      </c>
      <c r="LE110" s="1098">
        <f t="shared" si="341"/>
        <v>0</v>
      </c>
      <c r="LF110" s="1098">
        <f t="shared" si="341"/>
        <v>0</v>
      </c>
      <c r="LG110" s="1098">
        <f t="shared" si="341"/>
        <v>0</v>
      </c>
      <c r="LH110" s="1098">
        <f t="shared" si="341"/>
        <v>0</v>
      </c>
      <c r="LI110" s="1098">
        <f t="shared" si="341"/>
        <v>0</v>
      </c>
      <c r="LJ110" s="1098">
        <f t="shared" si="341"/>
        <v>0</v>
      </c>
      <c r="LK110" s="1098">
        <f t="shared" si="341"/>
        <v>0</v>
      </c>
      <c r="LL110" s="1098">
        <f t="shared" si="341"/>
        <v>0</v>
      </c>
      <c r="LM110" s="1098">
        <f t="shared" si="341"/>
        <v>0</v>
      </c>
      <c r="LN110" s="1098">
        <f t="shared" si="341"/>
        <v>0</v>
      </c>
      <c r="LO110" s="1098">
        <f t="shared" si="341"/>
        <v>0</v>
      </c>
      <c r="LP110" s="1098">
        <f t="shared" si="341"/>
        <v>0</v>
      </c>
      <c r="LQ110" s="1098">
        <f t="shared" si="341"/>
        <v>0</v>
      </c>
      <c r="LR110" s="1098">
        <f t="shared" si="306"/>
        <v>0</v>
      </c>
      <c r="LS110" s="1098">
        <f t="shared" si="180"/>
        <v>0</v>
      </c>
    </row>
    <row r="111" spans="1:331" s="836" customFormat="1" ht="20.100000000000001" hidden="1" customHeight="1" x14ac:dyDescent="0.35">
      <c r="A111" s="785"/>
      <c r="B111" s="1225"/>
      <c r="C111" s="1226"/>
      <c r="D111" s="1225"/>
      <c r="E111" s="1225"/>
      <c r="F111" s="1225"/>
      <c r="G111" s="1225"/>
      <c r="H111" s="1225"/>
      <c r="I111" s="1225"/>
      <c r="J111" s="1225" t="s">
        <v>194</v>
      </c>
      <c r="K111" s="1227"/>
      <c r="L111" s="1258"/>
      <c r="M111" s="1257"/>
      <c r="N111" s="889">
        <v>4521</v>
      </c>
      <c r="O111" s="1254" t="s">
        <v>739</v>
      </c>
      <c r="P111" s="786"/>
      <c r="Q111" s="786"/>
      <c r="R111" s="786"/>
      <c r="S111" s="786"/>
      <c r="T111" s="786"/>
      <c r="U111" s="786"/>
      <c r="V111" s="786"/>
      <c r="W111" s="786"/>
      <c r="X111" s="786"/>
      <c r="Y111" s="786"/>
      <c r="Z111" s="786"/>
      <c r="AA111" s="786"/>
      <c r="AB111" s="786"/>
      <c r="AC111" s="786"/>
      <c r="AD111" s="786"/>
      <c r="AE111" s="786"/>
      <c r="AF111" s="786"/>
      <c r="AG111" s="786"/>
      <c r="AH111" s="786"/>
      <c r="AI111" s="787"/>
      <c r="AJ111" s="786"/>
      <c r="AK111" s="786"/>
      <c r="AL111" s="786"/>
      <c r="AM111" s="786"/>
      <c r="AN111" s="788"/>
      <c r="AO111" s="788"/>
      <c r="AP111" s="788"/>
      <c r="AQ111" s="788"/>
      <c r="AR111" s="788">
        <v>0</v>
      </c>
      <c r="AS111" s="788"/>
      <c r="AT111" s="788"/>
      <c r="AU111" s="788"/>
      <c r="AV111" s="788">
        <v>0</v>
      </c>
      <c r="AW111" s="788">
        <v>0</v>
      </c>
      <c r="AX111" s="788">
        <v>0</v>
      </c>
      <c r="AY111" s="788">
        <f>(BB111-AV111)</f>
        <v>419812.25</v>
      </c>
      <c r="AZ111" s="786"/>
      <c r="BA111" s="786"/>
      <c r="BB111" s="788">
        <v>419812.25</v>
      </c>
      <c r="BC111" s="788">
        <v>419812.25</v>
      </c>
      <c r="BD111" s="788">
        <v>122461</v>
      </c>
      <c r="BE111" s="788">
        <v>253710.88</v>
      </c>
      <c r="BF111" s="788">
        <v>419812.25</v>
      </c>
      <c r="BG111" s="788">
        <v>451986.22</v>
      </c>
      <c r="BH111" s="788">
        <v>100000</v>
      </c>
      <c r="BI111" s="788">
        <f>(BJ111-BH111)</f>
        <v>-82000</v>
      </c>
      <c r="BJ111" s="788">
        <v>18000</v>
      </c>
      <c r="BK111" s="856">
        <v>17975.03</v>
      </c>
      <c r="BL111" s="788">
        <f t="shared" si="316"/>
        <v>99.861277777777772</v>
      </c>
      <c r="BM111" s="788"/>
      <c r="BN111" s="788"/>
      <c r="BO111" s="788">
        <v>17975.03</v>
      </c>
      <c r="BP111" s="788"/>
      <c r="BQ111" s="788"/>
      <c r="BR111" s="788">
        <f>(BS111-BO111)</f>
        <v>-17975.03</v>
      </c>
      <c r="BS111" s="788">
        <v>0</v>
      </c>
      <c r="BT111" s="788">
        <v>17975.03</v>
      </c>
      <c r="BU111" s="788">
        <f>(BY111-BO111)</f>
        <v>0</v>
      </c>
      <c r="BV111" s="788">
        <v>0</v>
      </c>
      <c r="BW111" s="788"/>
      <c r="BX111" s="788"/>
      <c r="BY111" s="788">
        <v>17975.03</v>
      </c>
      <c r="BZ111" s="788">
        <v>17975.03</v>
      </c>
      <c r="CA111" s="788">
        <f t="shared" si="227"/>
        <v>3.9768977912645211</v>
      </c>
      <c r="CB111" s="788">
        <f t="shared" si="228"/>
        <v>100</v>
      </c>
      <c r="CC111" s="788"/>
      <c r="CD111" s="788"/>
      <c r="CE111" s="788">
        <v>0</v>
      </c>
      <c r="CF111" s="788">
        <v>0</v>
      </c>
      <c r="CG111" s="788">
        <f t="shared" si="229"/>
        <v>0</v>
      </c>
      <c r="CH111" s="788">
        <f>(CI111-CE111)</f>
        <v>0</v>
      </c>
      <c r="CI111" s="788">
        <v>0</v>
      </c>
      <c r="CJ111" s="788"/>
      <c r="CK111" s="788">
        <f t="shared" si="275"/>
        <v>0</v>
      </c>
      <c r="CL111" s="788">
        <f>(CM111-CI111)</f>
        <v>0</v>
      </c>
      <c r="CM111" s="788">
        <v>0</v>
      </c>
      <c r="CN111" s="788"/>
      <c r="CO111" s="788">
        <f t="shared" si="276"/>
        <v>0</v>
      </c>
      <c r="CP111" s="788">
        <f>(CQ111-CM111)</f>
        <v>0</v>
      </c>
      <c r="CQ111" s="788">
        <v>0</v>
      </c>
      <c r="CR111" s="788"/>
      <c r="CS111" s="788">
        <f>IFERROR(CR111/CQ111*100,)</f>
        <v>0</v>
      </c>
      <c r="CT111" s="788">
        <f>(CU111-CQ111)</f>
        <v>0</v>
      </c>
      <c r="CU111" s="788">
        <v>0</v>
      </c>
      <c r="CV111" s="788"/>
      <c r="CW111" s="788">
        <f t="shared" si="233"/>
        <v>0</v>
      </c>
      <c r="CX111" s="788">
        <f>(CY111-CU111)</f>
        <v>0</v>
      </c>
      <c r="CY111" s="788">
        <v>0</v>
      </c>
      <c r="CZ111" s="788"/>
      <c r="DA111" s="788"/>
      <c r="DB111" s="788">
        <v>0</v>
      </c>
      <c r="DC111" s="788"/>
      <c r="DD111" s="788">
        <f t="shared" si="309"/>
        <v>0</v>
      </c>
      <c r="DE111" s="788">
        <f t="shared" si="236"/>
        <v>0</v>
      </c>
      <c r="DF111" s="788">
        <v>0</v>
      </c>
      <c r="DG111" s="788"/>
      <c r="DH111" s="788"/>
      <c r="DI111" s="788">
        <f t="shared" si="237"/>
        <v>0</v>
      </c>
      <c r="DJ111" s="788">
        <f>(DK111-DG111)</f>
        <v>0</v>
      </c>
      <c r="DK111" s="788"/>
      <c r="DL111" s="788">
        <f t="shared" si="238"/>
        <v>0</v>
      </c>
      <c r="DM111" s="788">
        <f>(DN111-DK111)</f>
        <v>0</v>
      </c>
      <c r="DN111" s="788"/>
      <c r="DO111" s="788"/>
      <c r="DP111" s="788">
        <f t="shared" si="239"/>
        <v>0</v>
      </c>
      <c r="DQ111" s="788">
        <f>(DR111-DN111)</f>
        <v>0</v>
      </c>
      <c r="DR111" s="788"/>
      <c r="DS111" s="788"/>
      <c r="DT111" s="788">
        <f t="shared" si="270"/>
        <v>0</v>
      </c>
      <c r="DU111" s="788">
        <f>(DV111-DR111)</f>
        <v>0</v>
      </c>
      <c r="DV111" s="788"/>
      <c r="DW111" s="788"/>
      <c r="DX111" s="788"/>
      <c r="DY111" s="788"/>
      <c r="DZ111" s="788">
        <v>0</v>
      </c>
      <c r="EA111" s="788">
        <v>0</v>
      </c>
      <c r="EB111" s="788">
        <v>0</v>
      </c>
      <c r="EC111" s="788">
        <f t="shared" si="220"/>
        <v>0</v>
      </c>
      <c r="ED111" s="788">
        <f>(EE111-EA111)</f>
        <v>0</v>
      </c>
      <c r="EE111" s="788">
        <v>0</v>
      </c>
      <c r="EF111" s="788">
        <v>0</v>
      </c>
      <c r="EG111" s="788">
        <f t="shared" si="221"/>
        <v>0</v>
      </c>
      <c r="EH111" s="788" t="e">
        <f>(#REF!-EE111)</f>
        <v>#REF!</v>
      </c>
      <c r="EI111" s="788">
        <f>IFERROR(#REF!/DZ111*100,)</f>
        <v>0</v>
      </c>
      <c r="EJ111" s="788">
        <f>IFERROR(#REF!/#REF!*100,)</f>
        <v>0</v>
      </c>
      <c r="EK111" s="1336"/>
      <c r="EL111" s="1336"/>
      <c r="EM111" s="1336"/>
      <c r="EN111" s="788"/>
      <c r="EO111" s="788"/>
      <c r="EP111" s="788"/>
      <c r="EQ111" s="788"/>
      <c r="ER111" s="788"/>
      <c r="ES111" s="146">
        <f t="shared" si="222"/>
        <v>0</v>
      </c>
      <c r="EW111" s="931"/>
      <c r="EX111" s="739">
        <f>IF(EX$9=$K111,#REF!,0)</f>
        <v>0</v>
      </c>
      <c r="EY111" s="739">
        <f>IF(EY$9=$K111,#REF!,0)</f>
        <v>0</v>
      </c>
      <c r="EZ111" s="739">
        <f>IF(EZ$9=$K111,#REF!,0)</f>
        <v>0</v>
      </c>
      <c r="FA111" s="739">
        <f>IF(FA$9=$K111,#REF!,0)</f>
        <v>0</v>
      </c>
      <c r="FB111" s="739">
        <f>IF(FB$9=$K111,#REF!,0)</f>
        <v>0</v>
      </c>
      <c r="FC111" s="739">
        <f>IF(FC$9=$K111,#REF!,0)</f>
        <v>0</v>
      </c>
      <c r="FD111" s="739">
        <f>IF(FD$9=$K111,#REF!,0)</f>
        <v>0</v>
      </c>
      <c r="FE111" s="739">
        <f>IF(FE$9=$K111,#REF!,0)</f>
        <v>0</v>
      </c>
      <c r="FF111" s="739">
        <f>IF(FF$9=$K111,#REF!,0)</f>
        <v>0</v>
      </c>
      <c r="FG111" s="739">
        <f>IF(FG$9=$K111,#REF!,0)</f>
        <v>0</v>
      </c>
      <c r="FH111" s="739">
        <f>IF(FH$9=$K111,#REF!,0)</f>
        <v>0</v>
      </c>
      <c r="FI111" s="739">
        <f>IF(FI$9=$K111,#REF!,0)</f>
        <v>0</v>
      </c>
      <c r="FJ111" s="739">
        <f>IF(FJ$9=$K111,#REF!,0)</f>
        <v>0</v>
      </c>
      <c r="FK111" s="739">
        <f>IF(FK$9=$K111,#REF!,0)</f>
        <v>0</v>
      </c>
      <c r="FL111" s="739">
        <f>IF(FL$9=$K111,#REF!,0)</f>
        <v>0</v>
      </c>
      <c r="FM111" s="739">
        <f>IF(FM$9=$K111,#REF!,0)</f>
        <v>0</v>
      </c>
      <c r="FN111" s="739">
        <f>IF(FN$9=$K111,#REF!,0)</f>
        <v>0</v>
      </c>
      <c r="FO111" s="739">
        <f>IF(FO$9=$K111,#REF!,0)</f>
        <v>0</v>
      </c>
      <c r="FP111" s="739">
        <f>IF(FP$9=$K111,#REF!,0)</f>
        <v>0</v>
      </c>
      <c r="FQ111" s="739">
        <f>IF(FQ$9=$K111,#REF!,0)</f>
        <v>0</v>
      </c>
      <c r="FT111" s="931"/>
      <c r="FU111" s="739">
        <f t="shared" ref="FU111:GD120" si="342">IF(FU$9=$K111,$EK111,0)</f>
        <v>0</v>
      </c>
      <c r="FV111" s="739">
        <f t="shared" si="342"/>
        <v>0</v>
      </c>
      <c r="FW111" s="739">
        <f t="shared" si="342"/>
        <v>0</v>
      </c>
      <c r="FX111" s="739">
        <f t="shared" si="342"/>
        <v>0</v>
      </c>
      <c r="FY111" s="739">
        <f t="shared" si="342"/>
        <v>0</v>
      </c>
      <c r="FZ111" s="739">
        <f t="shared" si="342"/>
        <v>0</v>
      </c>
      <c r="GA111" s="739">
        <f t="shared" si="342"/>
        <v>0</v>
      </c>
      <c r="GB111" s="739">
        <f t="shared" si="342"/>
        <v>0</v>
      </c>
      <c r="GC111" s="739">
        <f t="shared" si="342"/>
        <v>0</v>
      </c>
      <c r="GD111" s="739">
        <f t="shared" si="342"/>
        <v>0</v>
      </c>
      <c r="GE111" s="739">
        <f t="shared" ref="GE111:GN120" si="343">IF(GE$9=$K111,$EK111,0)</f>
        <v>0</v>
      </c>
      <c r="GF111" s="739">
        <f t="shared" si="343"/>
        <v>0</v>
      </c>
      <c r="GG111" s="739">
        <f t="shared" si="343"/>
        <v>0</v>
      </c>
      <c r="GH111" s="739">
        <f t="shared" si="343"/>
        <v>0</v>
      </c>
      <c r="GI111" s="739">
        <f t="shared" si="343"/>
        <v>0</v>
      </c>
      <c r="GJ111" s="739">
        <f t="shared" si="343"/>
        <v>0</v>
      </c>
      <c r="GK111" s="739">
        <f t="shared" si="343"/>
        <v>0</v>
      </c>
      <c r="GL111" s="739">
        <f t="shared" si="343"/>
        <v>0</v>
      </c>
      <c r="GM111" s="739">
        <f t="shared" si="343"/>
        <v>0</v>
      </c>
      <c r="GN111" s="739">
        <f t="shared" si="343"/>
        <v>0</v>
      </c>
      <c r="GP111" s="931"/>
      <c r="GQ111" s="1098">
        <f>IF(GQ$9=$N111,#REF!,0)</f>
        <v>0</v>
      </c>
      <c r="GR111" s="1098">
        <f>IF(GR$9=$N111,#REF!,0)</f>
        <v>0</v>
      </c>
      <c r="GS111" s="1098">
        <f>IF(GS$9=$N111,#REF!,0)</f>
        <v>0</v>
      </c>
      <c r="GT111" s="1098">
        <f>IF(GT$9=$N111,#REF!,0)</f>
        <v>0</v>
      </c>
      <c r="GU111" s="1098">
        <f>IF(GU$9=$N111,#REF!,0)</f>
        <v>0</v>
      </c>
      <c r="GV111" s="1098">
        <f>IF(GV$9=$N111,#REF!,0)</f>
        <v>0</v>
      </c>
      <c r="GW111" s="1098">
        <f>IF(GW$9=$N111,#REF!,0)</f>
        <v>0</v>
      </c>
      <c r="GX111" s="1098">
        <f>IF(GX$9=$N111,#REF!,0)</f>
        <v>0</v>
      </c>
      <c r="GY111" s="1098">
        <f>IF(GY$9=$N111,#REF!,0)</f>
        <v>0</v>
      </c>
      <c r="GZ111" s="1098">
        <f>IF(GZ$9=$N111,#REF!,0)</f>
        <v>0</v>
      </c>
      <c r="HA111" s="1098">
        <f>IF(HA$9=$N111,#REF!,0)</f>
        <v>0</v>
      </c>
      <c r="HB111" s="1098">
        <f>IF(HB$9=$N111,#REF!,0)</f>
        <v>0</v>
      </c>
      <c r="HC111" s="1098">
        <f>IF(HC$9=$N111,#REF!,0)</f>
        <v>0</v>
      </c>
      <c r="HD111" s="1098">
        <f>IF(HD$9=$N111,#REF!,0)</f>
        <v>0</v>
      </c>
      <c r="HE111" s="1098">
        <f>IF(HE$9=$N111,#REF!,0)</f>
        <v>0</v>
      </c>
      <c r="HF111" s="1098">
        <f>IF(HF$9=$N111,#REF!,0)</f>
        <v>0</v>
      </c>
      <c r="HG111" s="1098">
        <f>IF(HG$9=$N111,#REF!,0)</f>
        <v>0</v>
      </c>
      <c r="HH111" s="1098">
        <f>IF(HH$9=$N111,#REF!,0)</f>
        <v>0</v>
      </c>
      <c r="HI111" s="1098">
        <f>IF(HI$9=$N111,#REF!,0)</f>
        <v>0</v>
      </c>
      <c r="HJ111" s="1098">
        <f>IF(HJ$9=$N111,#REF!,0)</f>
        <v>0</v>
      </c>
      <c r="HK111" s="1098">
        <f>IF(HK$9=$N111,#REF!,0)</f>
        <v>0</v>
      </c>
      <c r="HL111" s="1098">
        <f>IF(HL$9=$N111,#REF!,0)</f>
        <v>0</v>
      </c>
      <c r="HM111" s="1098">
        <f>IF(HM$9=$N111,#REF!,0)</f>
        <v>0</v>
      </c>
      <c r="HN111" s="1098">
        <f>IF(HN$9=$N111,#REF!,0)</f>
        <v>0</v>
      </c>
      <c r="HO111" s="1098">
        <f>IF(HO$9=$N111,#REF!,0)</f>
        <v>0</v>
      </c>
      <c r="HP111" s="1098">
        <f>IF(HP$9=$N111,#REF!,0)</f>
        <v>0</v>
      </c>
      <c r="HQ111" s="1098">
        <f>IF(HQ$9=$N111,#REF!,0)</f>
        <v>0</v>
      </c>
      <c r="HR111" s="1098">
        <f>IF(HR$9=$N111,#REF!,0)</f>
        <v>0</v>
      </c>
      <c r="HS111" s="1098">
        <f>IF(HS$9=$N111,#REF!,0)</f>
        <v>0</v>
      </c>
      <c r="HT111" s="1098">
        <f>IF(HT$9=$N111,#REF!,0)</f>
        <v>0</v>
      </c>
      <c r="HU111" s="1098">
        <f>IF(HU$9=$N111,#REF!,0)</f>
        <v>0</v>
      </c>
      <c r="HV111" s="1098">
        <f>IF(HV$9=$N111,#REF!,0)</f>
        <v>0</v>
      </c>
      <c r="HW111" s="1098">
        <f>IF(HW$9=$N111,#REF!,0)</f>
        <v>0</v>
      </c>
      <c r="HX111" s="1098">
        <f>IF(HX$9=$N111,#REF!,0)</f>
        <v>0</v>
      </c>
      <c r="HY111" s="1098">
        <f>IF(HY$9=$N111,#REF!,0)</f>
        <v>0</v>
      </c>
      <c r="HZ111" s="1098">
        <f>IF(HZ$9=$N111,#REF!,0)</f>
        <v>0</v>
      </c>
      <c r="IA111" s="1098">
        <f>IF(IA$9=$N111,#REF!,0)</f>
        <v>0</v>
      </c>
      <c r="IB111" s="1098">
        <f>IF(IB$9=$N111,#REF!,0)</f>
        <v>0</v>
      </c>
      <c r="IC111" s="1098">
        <f>IF(IC$9=$N111,#REF!,0)</f>
        <v>0</v>
      </c>
      <c r="ID111" s="1098">
        <f>IF(ID$9=$N111,#REF!,0)</f>
        <v>0</v>
      </c>
      <c r="IE111" s="1098">
        <f>IF(IE$9=$N111,#REF!,0)</f>
        <v>0</v>
      </c>
      <c r="IF111" s="1098">
        <f>IF(IF$9=$N111,#REF!,0)</f>
        <v>0</v>
      </c>
      <c r="IG111" s="1098">
        <f>IF(IG$9=$N111,#REF!,0)</f>
        <v>0</v>
      </c>
      <c r="IH111" s="1098">
        <f>IF(IH$9=$N111,#REF!,0)</f>
        <v>0</v>
      </c>
      <c r="II111" s="1098">
        <f>IF(II$9=$N111,#REF!,0)</f>
        <v>0</v>
      </c>
      <c r="IJ111" s="1098">
        <f>IF(IJ$9=$N111,#REF!,0)</f>
        <v>0</v>
      </c>
      <c r="IK111" s="1098">
        <f>IF(IK$9=$N111,#REF!,0)</f>
        <v>0</v>
      </c>
      <c r="IL111" s="1098">
        <f>IF(IL$9=$N111,#REF!,0)</f>
        <v>0</v>
      </c>
      <c r="IM111" s="1098">
        <f>IF(IM$9=$N111,#REF!,0)</f>
        <v>0</v>
      </c>
      <c r="IN111" s="1098">
        <f>IF(IN$9=$N111,#REF!,0)</f>
        <v>0</v>
      </c>
      <c r="IO111" s="1098">
        <f>IF(IO$9=$N111,#REF!,0)</f>
        <v>0</v>
      </c>
      <c r="IP111" s="1098">
        <f>IF(IP$9=$N111,#REF!,0)</f>
        <v>0</v>
      </c>
      <c r="IQ111" s="1098">
        <f>IF(IQ$9=$N111,#REF!,0)</f>
        <v>0</v>
      </c>
      <c r="IR111" s="1098">
        <f>IF(IR$9=$N111,#REF!,0)</f>
        <v>0</v>
      </c>
      <c r="IS111" s="1098">
        <f>IF(IS$9=$N111,#REF!,0)</f>
        <v>0</v>
      </c>
      <c r="IT111" s="1098">
        <f>IF(IT$9=$N111,#REF!,0)</f>
        <v>0</v>
      </c>
      <c r="IU111" s="1098">
        <f>IF(IU$9=$N111,#REF!,0)</f>
        <v>0</v>
      </c>
      <c r="IV111" s="1098">
        <f>IF(IV$9=$N111,#REF!,0)</f>
        <v>0</v>
      </c>
      <c r="IW111" s="1098">
        <f>IF(IW$9=$N111,#REF!,0)</f>
        <v>0</v>
      </c>
      <c r="IX111" s="1098">
        <f>IF(IX$9=$N111,#REF!,0)</f>
        <v>0</v>
      </c>
      <c r="IY111" s="1098">
        <f>IF(IY$9=$N111,#REF!,0)</f>
        <v>0</v>
      </c>
      <c r="IZ111" s="1098">
        <f>IF(IZ$9=$N111,#REF!,0)</f>
        <v>0</v>
      </c>
      <c r="JA111" s="1098">
        <f>IF(JA$9=$N111,#REF!,0)</f>
        <v>0</v>
      </c>
      <c r="JB111" s="1098">
        <f>IF(JB$9=$N111,#REF!,0)</f>
        <v>0</v>
      </c>
      <c r="JC111" s="1098">
        <f>IF(JC$9=$N111,#REF!,0)</f>
        <v>0</v>
      </c>
      <c r="JD111" s="1098">
        <f>IF(JD$9=$N111,#REF!,0)</f>
        <v>0</v>
      </c>
      <c r="JE111" s="1098">
        <f>IF(JE$9=$N111,#REF!,0)</f>
        <v>0</v>
      </c>
      <c r="JF111" s="1098">
        <f>IF(JF$9=$N111,#REF!,0)</f>
        <v>0</v>
      </c>
      <c r="JG111" s="1098">
        <f>IF(JG$9=$N111,#REF!,0)</f>
        <v>0</v>
      </c>
      <c r="JH111" s="1098">
        <f>IF(JH$9=$N111,#REF!,0)</f>
        <v>0</v>
      </c>
      <c r="JI111" s="1098">
        <f>IF(JI$9=$N111,#REF!,0)</f>
        <v>0</v>
      </c>
      <c r="JJ111" s="1098">
        <f>IF(JJ$9=$N111,#REF!,0)</f>
        <v>0</v>
      </c>
      <c r="JK111" s="1098">
        <f>IF(JK$9=$N111,#REF!,0)</f>
        <v>0</v>
      </c>
      <c r="JL111" s="1098">
        <f>IF(JL$9=$N111,#REF!,0)</f>
        <v>0</v>
      </c>
      <c r="JM111" s="1098">
        <f>IF(JM$9=$N111,#REF!,0)</f>
        <v>0</v>
      </c>
      <c r="JN111" s="1098">
        <f>IF(JN$9=$N111,#REF!,0)</f>
        <v>0</v>
      </c>
      <c r="JO111" s="1098">
        <f>IF(JO$9=$N111,#REF!,0)</f>
        <v>0</v>
      </c>
      <c r="JP111" s="1098">
        <f>IF(JP$9=$N111,#REF!,0)</f>
        <v>0</v>
      </c>
      <c r="JQ111" s="1098">
        <f>IF(JQ$9=$N111,#REF!,0)</f>
        <v>0</v>
      </c>
      <c r="JR111" s="1098">
        <f>IF(JR$9=$N111,#REF!,0)</f>
        <v>0</v>
      </c>
      <c r="JS111" s="1098">
        <f>IF(JS$9=$N111,#REF!,0)</f>
        <v>0</v>
      </c>
      <c r="JT111" s="1098">
        <f>IF(JT$9=$N111,#REF!,0)</f>
        <v>0</v>
      </c>
      <c r="JU111" s="1098" t="e">
        <f>IF(JU$9=$N111,#REF!,0)</f>
        <v>#REF!</v>
      </c>
      <c r="JV111" s="1098">
        <f>IF(JV$9=$N111,#REF!,0)</f>
        <v>0</v>
      </c>
      <c r="JW111" s="1098">
        <f>IF(JW$9=$N111,#REF!,0)</f>
        <v>0</v>
      </c>
      <c r="JX111" s="681"/>
      <c r="JY111" s="931"/>
      <c r="JZ111" s="681">
        <f t="shared" si="334"/>
        <v>0</v>
      </c>
      <c r="KA111" s="681">
        <f t="shared" si="334"/>
        <v>0</v>
      </c>
      <c r="KB111" s="681">
        <f t="shared" si="334"/>
        <v>0</v>
      </c>
      <c r="KC111" s="681">
        <f t="shared" si="334"/>
        <v>0</v>
      </c>
      <c r="KD111" s="681">
        <f t="shared" si="334"/>
        <v>0</v>
      </c>
      <c r="KE111" s="681">
        <f t="shared" si="334"/>
        <v>0</v>
      </c>
      <c r="KF111" s="681">
        <f t="shared" si="334"/>
        <v>0</v>
      </c>
      <c r="KG111" s="681">
        <f t="shared" si="334"/>
        <v>0</v>
      </c>
      <c r="KH111" s="681">
        <f t="shared" si="334"/>
        <v>0</v>
      </c>
      <c r="KI111" s="681">
        <f t="shared" si="334"/>
        <v>0</v>
      </c>
      <c r="KJ111" s="681">
        <f t="shared" si="334"/>
        <v>0</v>
      </c>
      <c r="KN111" s="1098">
        <f t="shared" ref="KN111:LC126" si="344">IF(KN$9=$M111,$DV111,0)</f>
        <v>0</v>
      </c>
      <c r="KO111" s="1098">
        <f t="shared" si="344"/>
        <v>0</v>
      </c>
      <c r="KP111" s="1098">
        <f t="shared" si="344"/>
        <v>0</v>
      </c>
      <c r="KQ111" s="1098">
        <f t="shared" si="344"/>
        <v>0</v>
      </c>
      <c r="KR111" s="1098">
        <f t="shared" si="344"/>
        <v>0</v>
      </c>
      <c r="KS111" s="1098">
        <f t="shared" si="344"/>
        <v>0</v>
      </c>
      <c r="KT111" s="1098">
        <f t="shared" si="344"/>
        <v>0</v>
      </c>
      <c r="KU111" s="1098">
        <f t="shared" si="344"/>
        <v>0</v>
      </c>
      <c r="KV111" s="1098">
        <f t="shared" si="344"/>
        <v>0</v>
      </c>
      <c r="KW111" s="1098">
        <f t="shared" si="344"/>
        <v>0</v>
      </c>
      <c r="KX111" s="1098">
        <f t="shared" si="344"/>
        <v>0</v>
      </c>
      <c r="KY111" s="1098">
        <f t="shared" si="344"/>
        <v>0</v>
      </c>
      <c r="KZ111" s="1098">
        <f t="shared" si="344"/>
        <v>0</v>
      </c>
      <c r="LA111" s="1098">
        <f t="shared" si="344"/>
        <v>0</v>
      </c>
      <c r="LB111" s="1098">
        <f t="shared" si="344"/>
        <v>0</v>
      </c>
      <c r="LC111" s="1098">
        <f t="shared" si="341"/>
        <v>0</v>
      </c>
      <c r="LD111" s="1098">
        <f t="shared" si="341"/>
        <v>0</v>
      </c>
      <c r="LE111" s="1098">
        <f t="shared" si="341"/>
        <v>0</v>
      </c>
      <c r="LF111" s="1098">
        <f t="shared" si="341"/>
        <v>0</v>
      </c>
      <c r="LG111" s="1098">
        <f t="shared" si="341"/>
        <v>0</v>
      </c>
      <c r="LH111" s="1098">
        <f t="shared" si="341"/>
        <v>0</v>
      </c>
      <c r="LI111" s="1098">
        <f t="shared" si="341"/>
        <v>0</v>
      </c>
      <c r="LJ111" s="1098">
        <f t="shared" si="341"/>
        <v>0</v>
      </c>
      <c r="LK111" s="1098">
        <f t="shared" si="341"/>
        <v>0</v>
      </c>
      <c r="LL111" s="1098">
        <f t="shared" si="341"/>
        <v>0</v>
      </c>
      <c r="LM111" s="1098">
        <f t="shared" si="341"/>
        <v>0</v>
      </c>
      <c r="LN111" s="1098">
        <f t="shared" si="341"/>
        <v>0</v>
      </c>
      <c r="LO111" s="1098">
        <f t="shared" si="341"/>
        <v>0</v>
      </c>
      <c r="LP111" s="1098">
        <f t="shared" si="341"/>
        <v>0</v>
      </c>
      <c r="LQ111" s="1098">
        <f t="shared" si="341"/>
        <v>0</v>
      </c>
      <c r="LR111" s="1098">
        <f t="shared" si="306"/>
        <v>0</v>
      </c>
      <c r="LS111" s="1098">
        <f t="shared" si="180"/>
        <v>0</v>
      </c>
    </row>
    <row r="112" spans="1:331" s="680" customFormat="1" ht="20.100000000000001" customHeight="1" x14ac:dyDescent="0.35">
      <c r="A112" s="670"/>
      <c r="B112" s="708" t="s">
        <v>566</v>
      </c>
      <c r="C112" s="536"/>
      <c r="D112" s="708"/>
      <c r="E112" s="708"/>
      <c r="F112" s="708"/>
      <c r="G112" s="708"/>
      <c r="H112" s="708"/>
      <c r="I112" s="708"/>
      <c r="J112" s="708"/>
      <c r="K112" s="549"/>
      <c r="L112" s="554" t="s">
        <v>697</v>
      </c>
      <c r="M112" s="554"/>
      <c r="N112" s="554"/>
      <c r="O112" s="1370"/>
      <c r="P112" s="727"/>
      <c r="Q112" s="727"/>
      <c r="R112" s="727"/>
      <c r="S112" s="727"/>
      <c r="T112" s="727"/>
      <c r="U112" s="727"/>
      <c r="V112" s="727"/>
      <c r="W112" s="727"/>
      <c r="X112" s="727"/>
      <c r="Y112" s="727"/>
      <c r="Z112" s="727"/>
      <c r="AA112" s="727"/>
      <c r="AB112" s="727"/>
      <c r="AC112" s="727"/>
      <c r="AD112" s="727"/>
      <c r="AE112" s="727"/>
      <c r="AF112" s="727"/>
      <c r="AG112" s="727"/>
      <c r="AH112" s="727"/>
      <c r="AI112" s="728"/>
      <c r="AJ112" s="727"/>
      <c r="AK112" s="727"/>
      <c r="AL112" s="727"/>
      <c r="AM112" s="727"/>
      <c r="AN112" s="58"/>
      <c r="AO112" s="58"/>
      <c r="AP112" s="58"/>
      <c r="AQ112" s="58"/>
      <c r="AR112" s="118">
        <f>AR113</f>
        <v>0</v>
      </c>
      <c r="AS112" s="118"/>
      <c r="AT112" s="118"/>
      <c r="AU112" s="118"/>
      <c r="AV112" s="118">
        <f>AV113</f>
        <v>24170</v>
      </c>
      <c r="AW112" s="118"/>
      <c r="AX112" s="118"/>
      <c r="AY112" s="118"/>
      <c r="AZ112" s="118"/>
      <c r="BA112" s="118"/>
      <c r="BB112" s="118">
        <f>BB113</f>
        <v>93670</v>
      </c>
      <c r="BC112" s="118">
        <f>BC113</f>
        <v>93670</v>
      </c>
      <c r="BD112" s="118"/>
      <c r="BE112" s="118"/>
      <c r="BF112" s="118">
        <f t="shared" ref="BF112:BK112" si="345">BF113</f>
        <v>93670</v>
      </c>
      <c r="BG112" s="118">
        <f t="shared" si="345"/>
        <v>41507.840000000004</v>
      </c>
      <c r="BH112" s="118">
        <f t="shared" si="345"/>
        <v>93670</v>
      </c>
      <c r="BI112" s="118">
        <f t="shared" si="345"/>
        <v>0</v>
      </c>
      <c r="BJ112" s="118">
        <f t="shared" si="345"/>
        <v>93670</v>
      </c>
      <c r="BK112" s="118">
        <f t="shared" si="345"/>
        <v>18842.849999999999</v>
      </c>
      <c r="BL112" s="118">
        <f t="shared" si="316"/>
        <v>20.116205828974056</v>
      </c>
      <c r="BM112" s="118"/>
      <c r="BN112" s="118"/>
      <c r="BO112" s="118">
        <f>BO113</f>
        <v>93670</v>
      </c>
      <c r="BP112" s="118"/>
      <c r="BQ112" s="118"/>
      <c r="BR112" s="118">
        <f>BR113</f>
        <v>0</v>
      </c>
      <c r="BS112" s="118">
        <f>BS113</f>
        <v>93670</v>
      </c>
      <c r="BT112" s="118">
        <f>BT113</f>
        <v>18842.849999999999</v>
      </c>
      <c r="BU112" s="118">
        <f>BU113</f>
        <v>0</v>
      </c>
      <c r="BV112" s="118">
        <f>BV113</f>
        <v>93670</v>
      </c>
      <c r="BW112" s="118"/>
      <c r="BX112" s="118"/>
      <c r="BY112" s="118">
        <f>BY113</f>
        <v>93670</v>
      </c>
      <c r="BZ112" s="118">
        <f t="shared" ref="BZ112:CX112" si="346">BZ113</f>
        <v>22967.4</v>
      </c>
      <c r="CA112" s="118">
        <f t="shared" si="346"/>
        <v>251.01653341924691</v>
      </c>
      <c r="CB112" s="118">
        <f t="shared" si="346"/>
        <v>50.057428678914036</v>
      </c>
      <c r="CC112" s="118">
        <f t="shared" si="346"/>
        <v>93670</v>
      </c>
      <c r="CD112" s="118">
        <f t="shared" si="346"/>
        <v>93670</v>
      </c>
      <c r="CE112" s="118">
        <f t="shared" si="346"/>
        <v>93670</v>
      </c>
      <c r="CF112" s="118">
        <f t="shared" si="346"/>
        <v>11982.09</v>
      </c>
      <c r="CG112" s="118">
        <f t="shared" si="346"/>
        <v>15.765907894736841</v>
      </c>
      <c r="CH112" s="118">
        <f t="shared" si="346"/>
        <v>-30000</v>
      </c>
      <c r="CI112" s="118">
        <f t="shared" si="346"/>
        <v>63670</v>
      </c>
      <c r="CJ112" s="118">
        <f t="shared" si="346"/>
        <v>0</v>
      </c>
      <c r="CK112" s="118">
        <f t="shared" si="346"/>
        <v>0</v>
      </c>
      <c r="CL112" s="118">
        <f t="shared" si="346"/>
        <v>0</v>
      </c>
      <c r="CM112" s="118">
        <f t="shared" si="346"/>
        <v>63670</v>
      </c>
      <c r="CN112" s="118">
        <f t="shared" si="346"/>
        <v>0</v>
      </c>
      <c r="CO112" s="118">
        <f t="shared" si="346"/>
        <v>0</v>
      </c>
      <c r="CP112" s="118">
        <f t="shared" si="346"/>
        <v>0</v>
      </c>
      <c r="CQ112" s="118">
        <f t="shared" si="346"/>
        <v>63670</v>
      </c>
      <c r="CR112" s="118">
        <f t="shared" si="346"/>
        <v>21776.870000000003</v>
      </c>
      <c r="CS112" s="118">
        <f t="shared" si="346"/>
        <v>74.347066318302041</v>
      </c>
      <c r="CT112" s="118">
        <f t="shared" si="346"/>
        <v>1500000</v>
      </c>
      <c r="CU112" s="118">
        <f>CU113</f>
        <v>1563670</v>
      </c>
      <c r="CV112" s="118">
        <f t="shared" si="346"/>
        <v>21776.870000000003</v>
      </c>
      <c r="CW112" s="118">
        <f t="shared" si="346"/>
        <v>64.301689745376692</v>
      </c>
      <c r="CX112" s="118">
        <f t="shared" si="346"/>
        <v>0</v>
      </c>
      <c r="CY112" s="118">
        <f t="shared" ref="CY112:DH112" si="347">CY113</f>
        <v>1563670</v>
      </c>
      <c r="CZ112" s="118">
        <f t="shared" si="347"/>
        <v>63670</v>
      </c>
      <c r="DA112" s="118">
        <f t="shared" si="347"/>
        <v>63670</v>
      </c>
      <c r="DB112" s="118">
        <f t="shared" si="347"/>
        <v>20163.53</v>
      </c>
      <c r="DC112" s="118">
        <f>DC113</f>
        <v>13354.36</v>
      </c>
      <c r="DD112" s="118">
        <f>DD113</f>
        <v>88.261019276918915</v>
      </c>
      <c r="DE112" s="118">
        <f>DE113</f>
        <v>39.863761194029848</v>
      </c>
      <c r="DF112" s="118">
        <f>DF113</f>
        <v>24267.170000000002</v>
      </c>
      <c r="DG112" s="118">
        <f t="shared" si="347"/>
        <v>1063670</v>
      </c>
      <c r="DH112" s="118">
        <f t="shared" si="347"/>
        <v>7213.34</v>
      </c>
      <c r="DI112" s="118">
        <f>DI113</f>
        <v>13.960402554673893</v>
      </c>
      <c r="DJ112" s="118">
        <f>DJ113</f>
        <v>-13170</v>
      </c>
      <c r="DK112" s="118">
        <f>DK113</f>
        <v>1050500</v>
      </c>
      <c r="DL112" s="118">
        <f t="shared" ref="DL112:DU112" si="348">DL113</f>
        <v>87.021315188762074</v>
      </c>
      <c r="DM112" s="118">
        <f t="shared" si="348"/>
        <v>0</v>
      </c>
      <c r="DN112" s="118">
        <f>DN113</f>
        <v>1050500</v>
      </c>
      <c r="DO112" s="118">
        <f t="shared" si="348"/>
        <v>13484.36</v>
      </c>
      <c r="DP112" s="118">
        <f t="shared" si="348"/>
        <v>40.251820895522386</v>
      </c>
      <c r="DQ112" s="118">
        <f t="shared" si="348"/>
        <v>-998000</v>
      </c>
      <c r="DR112" s="118">
        <f>DR113</f>
        <v>52500</v>
      </c>
      <c r="DS112" s="118">
        <f t="shared" si="348"/>
        <v>27444.370000000003</v>
      </c>
      <c r="DT112" s="118">
        <f t="shared" si="348"/>
        <v>67.763876543209875</v>
      </c>
      <c r="DU112" s="118">
        <f t="shared" si="348"/>
        <v>-16500</v>
      </c>
      <c r="DV112" s="118">
        <f>DV113</f>
        <v>36000</v>
      </c>
      <c r="DW112" s="118">
        <f t="shared" ref="DW112:EM112" si="349">DW113</f>
        <v>49500</v>
      </c>
      <c r="DX112" s="118">
        <f>DX113</f>
        <v>50000</v>
      </c>
      <c r="DY112" s="118">
        <f>DY113</f>
        <v>50000</v>
      </c>
      <c r="DZ112" s="118">
        <f t="shared" si="349"/>
        <v>13354.36</v>
      </c>
      <c r="EA112" s="118">
        <f t="shared" si="349"/>
        <v>49500</v>
      </c>
      <c r="EB112" s="118">
        <f t="shared" si="349"/>
        <v>5410</v>
      </c>
      <c r="EC112" s="118">
        <f t="shared" si="349"/>
        <v>16.149253731343283</v>
      </c>
      <c r="ED112" s="118">
        <f t="shared" si="349"/>
        <v>-9000</v>
      </c>
      <c r="EE112" s="118">
        <f t="shared" si="349"/>
        <v>40500</v>
      </c>
      <c r="EF112" s="118">
        <f t="shared" si="349"/>
        <v>0</v>
      </c>
      <c r="EG112" s="118">
        <f t="shared" si="349"/>
        <v>0</v>
      </c>
      <c r="EH112" s="118" t="e">
        <f t="shared" si="349"/>
        <v>#REF!</v>
      </c>
      <c r="EI112" s="118">
        <f t="shared" si="349"/>
        <v>0</v>
      </c>
      <c r="EJ112" s="118">
        <f t="shared" si="349"/>
        <v>0</v>
      </c>
      <c r="EK112" s="118">
        <f t="shared" si="349"/>
        <v>54500</v>
      </c>
      <c r="EL112" s="118">
        <f t="shared" si="349"/>
        <v>54500</v>
      </c>
      <c r="EM112" s="118">
        <f t="shared" si="349"/>
        <v>54500</v>
      </c>
      <c r="EN112" s="146" t="e">
        <f>#REF!-#REF!-#REF!</f>
        <v>#REF!</v>
      </c>
      <c r="EO112" s="146"/>
      <c r="EP112" s="146"/>
      <c r="EQ112" s="146"/>
      <c r="ER112" s="146"/>
      <c r="ES112" s="146">
        <f t="shared" si="222"/>
        <v>0</v>
      </c>
      <c r="EW112" s="713"/>
      <c r="EX112" s="739">
        <f>IF(EX$9=$K112,#REF!,0)</f>
        <v>0</v>
      </c>
      <c r="EY112" s="739">
        <f>IF(EY$9=$K112,#REF!,0)</f>
        <v>0</v>
      </c>
      <c r="EZ112" s="739">
        <f>IF(EZ$9=$K112,#REF!,0)</f>
        <v>0</v>
      </c>
      <c r="FA112" s="739">
        <f>IF(FA$9=$K112,#REF!,0)</f>
        <v>0</v>
      </c>
      <c r="FB112" s="739">
        <f>IF(FB$9=$K112,#REF!,0)</f>
        <v>0</v>
      </c>
      <c r="FC112" s="739">
        <f>IF(FC$9=$K112,#REF!,0)</f>
        <v>0</v>
      </c>
      <c r="FD112" s="739">
        <f>IF(FD$9=$K112,#REF!,0)</f>
        <v>0</v>
      </c>
      <c r="FE112" s="739">
        <f>IF(FE$9=$K112,#REF!,0)</f>
        <v>0</v>
      </c>
      <c r="FF112" s="739">
        <f>IF(FF$9=$K112,#REF!,0)</f>
        <v>0</v>
      </c>
      <c r="FG112" s="739">
        <f>IF(FG$9=$K112,#REF!,0)</f>
        <v>0</v>
      </c>
      <c r="FH112" s="739">
        <f>IF(FH$9=$K112,#REF!,0)</f>
        <v>0</v>
      </c>
      <c r="FI112" s="739">
        <f>IF(FI$9=$K112,#REF!,0)</f>
        <v>0</v>
      </c>
      <c r="FJ112" s="739">
        <f>IF(FJ$9=$K112,#REF!,0)</f>
        <v>0</v>
      </c>
      <c r="FK112" s="739">
        <f>IF(FK$9=$K112,#REF!,0)</f>
        <v>0</v>
      </c>
      <c r="FL112" s="739">
        <f>IF(FL$9=$K112,#REF!,0)</f>
        <v>0</v>
      </c>
      <c r="FM112" s="739">
        <f>IF(FM$9=$K112,#REF!,0)</f>
        <v>0</v>
      </c>
      <c r="FN112" s="739">
        <f>IF(FN$9=$K112,#REF!,0)</f>
        <v>0</v>
      </c>
      <c r="FO112" s="739">
        <f>IF(FO$9=$K112,#REF!,0)</f>
        <v>0</v>
      </c>
      <c r="FP112" s="739">
        <f>IF(FP$9=$K112,#REF!,0)</f>
        <v>0</v>
      </c>
      <c r="FQ112" s="739">
        <f>IF(FQ$9=$K112,#REF!,0)</f>
        <v>0</v>
      </c>
      <c r="FS112" s="1097"/>
      <c r="FT112" s="713"/>
      <c r="FU112" s="739">
        <f t="shared" si="342"/>
        <v>0</v>
      </c>
      <c r="FV112" s="739">
        <f t="shared" si="342"/>
        <v>0</v>
      </c>
      <c r="FW112" s="739">
        <f t="shared" si="342"/>
        <v>0</v>
      </c>
      <c r="FX112" s="739">
        <f t="shared" si="342"/>
        <v>0</v>
      </c>
      <c r="FY112" s="739">
        <f t="shared" si="342"/>
        <v>0</v>
      </c>
      <c r="FZ112" s="739">
        <f t="shared" si="342"/>
        <v>0</v>
      </c>
      <c r="GA112" s="739">
        <f t="shared" si="342"/>
        <v>0</v>
      </c>
      <c r="GB112" s="739">
        <f t="shared" si="342"/>
        <v>0</v>
      </c>
      <c r="GC112" s="739">
        <f t="shared" si="342"/>
        <v>0</v>
      </c>
      <c r="GD112" s="739">
        <f t="shared" si="342"/>
        <v>0</v>
      </c>
      <c r="GE112" s="739">
        <f t="shared" si="343"/>
        <v>0</v>
      </c>
      <c r="GF112" s="739">
        <f t="shared" si="343"/>
        <v>0</v>
      </c>
      <c r="GG112" s="739">
        <f t="shared" si="343"/>
        <v>0</v>
      </c>
      <c r="GH112" s="739">
        <f t="shared" si="343"/>
        <v>0</v>
      </c>
      <c r="GI112" s="739">
        <f t="shared" si="343"/>
        <v>0</v>
      </c>
      <c r="GJ112" s="739">
        <f t="shared" si="343"/>
        <v>0</v>
      </c>
      <c r="GK112" s="739">
        <f t="shared" si="343"/>
        <v>0</v>
      </c>
      <c r="GL112" s="739">
        <f t="shared" si="343"/>
        <v>0</v>
      </c>
      <c r="GM112" s="739">
        <f t="shared" si="343"/>
        <v>0</v>
      </c>
      <c r="GN112" s="739">
        <f t="shared" si="343"/>
        <v>0</v>
      </c>
      <c r="GO112" s="1097"/>
      <c r="GP112" s="713"/>
      <c r="GQ112" s="1098">
        <f>IF(GQ$9=$N112,#REF!,0)</f>
        <v>0</v>
      </c>
      <c r="GR112" s="1098">
        <f>IF(GR$9=$N112,#REF!,0)</f>
        <v>0</v>
      </c>
      <c r="GS112" s="1098">
        <f>IF(GS$9=$N112,#REF!,0)</f>
        <v>0</v>
      </c>
      <c r="GT112" s="1098">
        <f>IF(GT$9=$N112,#REF!,0)</f>
        <v>0</v>
      </c>
      <c r="GU112" s="1098">
        <f>IF(GU$9=$N112,#REF!,0)</f>
        <v>0</v>
      </c>
      <c r="GV112" s="1098">
        <f>IF(GV$9=$N112,#REF!,0)</f>
        <v>0</v>
      </c>
      <c r="GW112" s="1098">
        <f>IF(GW$9=$N112,#REF!,0)</f>
        <v>0</v>
      </c>
      <c r="GX112" s="1098">
        <f>IF(GX$9=$N112,#REF!,0)</f>
        <v>0</v>
      </c>
      <c r="GY112" s="1098">
        <f>IF(GY$9=$N112,#REF!,0)</f>
        <v>0</v>
      </c>
      <c r="GZ112" s="1098">
        <f>IF(GZ$9=$N112,#REF!,0)</f>
        <v>0</v>
      </c>
      <c r="HA112" s="1098">
        <f>IF(HA$9=$N112,#REF!,0)</f>
        <v>0</v>
      </c>
      <c r="HB112" s="1098">
        <f>IF(HB$9=$N112,#REF!,0)</f>
        <v>0</v>
      </c>
      <c r="HC112" s="1098">
        <f>IF(HC$9=$N112,#REF!,0)</f>
        <v>0</v>
      </c>
      <c r="HD112" s="1098">
        <f>IF(HD$9=$N112,#REF!,0)</f>
        <v>0</v>
      </c>
      <c r="HE112" s="1098">
        <f>IF(HE$9=$N112,#REF!,0)</f>
        <v>0</v>
      </c>
      <c r="HF112" s="1098">
        <f>IF(HF$9=$N112,#REF!,0)</f>
        <v>0</v>
      </c>
      <c r="HG112" s="1098">
        <f>IF(HG$9=$N112,#REF!,0)</f>
        <v>0</v>
      </c>
      <c r="HH112" s="1098">
        <f>IF(HH$9=$N112,#REF!,0)</f>
        <v>0</v>
      </c>
      <c r="HI112" s="1098">
        <f>IF(HI$9=$N112,#REF!,0)</f>
        <v>0</v>
      </c>
      <c r="HJ112" s="1098">
        <f>IF(HJ$9=$N112,#REF!,0)</f>
        <v>0</v>
      </c>
      <c r="HK112" s="1098">
        <f>IF(HK$9=$N112,#REF!,0)</f>
        <v>0</v>
      </c>
      <c r="HL112" s="1098">
        <f>IF(HL$9=$N112,#REF!,0)</f>
        <v>0</v>
      </c>
      <c r="HM112" s="1098">
        <f>IF(HM$9=$N112,#REF!,0)</f>
        <v>0</v>
      </c>
      <c r="HN112" s="1098">
        <f>IF(HN$9=$N112,#REF!,0)</f>
        <v>0</v>
      </c>
      <c r="HO112" s="1098">
        <f>IF(HO$9=$N112,#REF!,0)</f>
        <v>0</v>
      </c>
      <c r="HP112" s="1098">
        <f>IF(HP$9=$N112,#REF!,0)</f>
        <v>0</v>
      </c>
      <c r="HQ112" s="1098">
        <f>IF(HQ$9=$N112,#REF!,0)</f>
        <v>0</v>
      </c>
      <c r="HR112" s="1098">
        <f>IF(HR$9=$N112,#REF!,0)</f>
        <v>0</v>
      </c>
      <c r="HS112" s="1098">
        <f>IF(HS$9=$N112,#REF!,0)</f>
        <v>0</v>
      </c>
      <c r="HT112" s="1098">
        <f>IF(HT$9=$N112,#REF!,0)</f>
        <v>0</v>
      </c>
      <c r="HU112" s="1098">
        <f>IF(HU$9=$N112,#REF!,0)</f>
        <v>0</v>
      </c>
      <c r="HV112" s="1098">
        <f>IF(HV$9=$N112,#REF!,0)</f>
        <v>0</v>
      </c>
      <c r="HW112" s="1098">
        <f>IF(HW$9=$N112,#REF!,0)</f>
        <v>0</v>
      </c>
      <c r="HX112" s="1098">
        <f>IF(HX$9=$N112,#REF!,0)</f>
        <v>0</v>
      </c>
      <c r="HY112" s="1098">
        <f>IF(HY$9=$N112,#REF!,0)</f>
        <v>0</v>
      </c>
      <c r="HZ112" s="1098">
        <f>IF(HZ$9=$N112,#REF!,0)</f>
        <v>0</v>
      </c>
      <c r="IA112" s="1098">
        <f>IF(IA$9=$N112,#REF!,0)</f>
        <v>0</v>
      </c>
      <c r="IB112" s="1098">
        <f>IF(IB$9=$N112,#REF!,0)</f>
        <v>0</v>
      </c>
      <c r="IC112" s="1098">
        <f>IF(IC$9=$N112,#REF!,0)</f>
        <v>0</v>
      </c>
      <c r="ID112" s="1098">
        <f>IF(ID$9=$N112,#REF!,0)</f>
        <v>0</v>
      </c>
      <c r="IE112" s="1098">
        <f>IF(IE$9=$N112,#REF!,0)</f>
        <v>0</v>
      </c>
      <c r="IF112" s="1098">
        <f>IF(IF$9=$N112,#REF!,0)</f>
        <v>0</v>
      </c>
      <c r="IG112" s="1098">
        <f>IF(IG$9=$N112,#REF!,0)</f>
        <v>0</v>
      </c>
      <c r="IH112" s="1098">
        <f>IF(IH$9=$N112,#REF!,0)</f>
        <v>0</v>
      </c>
      <c r="II112" s="1098">
        <f>IF(II$9=$N112,#REF!,0)</f>
        <v>0</v>
      </c>
      <c r="IJ112" s="1098">
        <f>IF(IJ$9=$N112,#REF!,0)</f>
        <v>0</v>
      </c>
      <c r="IK112" s="1098">
        <f>IF(IK$9=$N112,#REF!,0)</f>
        <v>0</v>
      </c>
      <c r="IL112" s="1098">
        <f>IF(IL$9=$N112,#REF!,0)</f>
        <v>0</v>
      </c>
      <c r="IM112" s="1098">
        <f>IF(IM$9=$N112,#REF!,0)</f>
        <v>0</v>
      </c>
      <c r="IN112" s="1098">
        <f>IF(IN$9=$N112,#REF!,0)</f>
        <v>0</v>
      </c>
      <c r="IO112" s="1098">
        <f>IF(IO$9=$N112,#REF!,0)</f>
        <v>0</v>
      </c>
      <c r="IP112" s="1098">
        <f>IF(IP$9=$N112,#REF!,0)</f>
        <v>0</v>
      </c>
      <c r="IQ112" s="1098">
        <f>IF(IQ$9=$N112,#REF!,0)</f>
        <v>0</v>
      </c>
      <c r="IR112" s="1098">
        <f>IF(IR$9=$N112,#REF!,0)</f>
        <v>0</v>
      </c>
      <c r="IS112" s="1098">
        <f>IF(IS$9=$N112,#REF!,0)</f>
        <v>0</v>
      </c>
      <c r="IT112" s="1098">
        <f>IF(IT$9=$N112,#REF!,0)</f>
        <v>0</v>
      </c>
      <c r="IU112" s="1098">
        <f>IF(IU$9=$N112,#REF!,0)</f>
        <v>0</v>
      </c>
      <c r="IV112" s="1098">
        <f>IF(IV$9=$N112,#REF!,0)</f>
        <v>0</v>
      </c>
      <c r="IW112" s="1098">
        <f>IF(IW$9=$N112,#REF!,0)</f>
        <v>0</v>
      </c>
      <c r="IX112" s="1098">
        <f>IF(IX$9=$N112,#REF!,0)</f>
        <v>0</v>
      </c>
      <c r="IY112" s="1098">
        <f>IF(IY$9=$N112,#REF!,0)</f>
        <v>0</v>
      </c>
      <c r="IZ112" s="1098">
        <f>IF(IZ$9=$N112,#REF!,0)</f>
        <v>0</v>
      </c>
      <c r="JA112" s="1098">
        <f>IF(JA$9=$N112,#REF!,0)</f>
        <v>0</v>
      </c>
      <c r="JB112" s="1098">
        <f>IF(JB$9=$N112,#REF!,0)</f>
        <v>0</v>
      </c>
      <c r="JC112" s="1098">
        <f>IF(JC$9=$N112,#REF!,0)</f>
        <v>0</v>
      </c>
      <c r="JD112" s="1098">
        <f>IF(JD$9=$N112,#REF!,0)</f>
        <v>0</v>
      </c>
      <c r="JE112" s="1098">
        <f>IF(JE$9=$N112,#REF!,0)</f>
        <v>0</v>
      </c>
      <c r="JF112" s="1098">
        <f>IF(JF$9=$N112,#REF!,0)</f>
        <v>0</v>
      </c>
      <c r="JG112" s="1098">
        <f>IF(JG$9=$N112,#REF!,0)</f>
        <v>0</v>
      </c>
      <c r="JH112" s="1098">
        <f>IF(JH$9=$N112,#REF!,0)</f>
        <v>0</v>
      </c>
      <c r="JI112" s="1098">
        <f>IF(JI$9=$N112,#REF!,0)</f>
        <v>0</v>
      </c>
      <c r="JJ112" s="1098">
        <f>IF(JJ$9=$N112,#REF!,0)</f>
        <v>0</v>
      </c>
      <c r="JK112" s="1098">
        <f>IF(JK$9=$N112,#REF!,0)</f>
        <v>0</v>
      </c>
      <c r="JL112" s="1098">
        <f>IF(JL$9=$N112,#REF!,0)</f>
        <v>0</v>
      </c>
      <c r="JM112" s="1098">
        <f>IF(JM$9=$N112,#REF!,0)</f>
        <v>0</v>
      </c>
      <c r="JN112" s="1098">
        <f>IF(JN$9=$N112,#REF!,0)</f>
        <v>0</v>
      </c>
      <c r="JO112" s="1098">
        <f>IF(JO$9=$N112,#REF!,0)</f>
        <v>0</v>
      </c>
      <c r="JP112" s="1098">
        <f>IF(JP$9=$N112,#REF!,0)</f>
        <v>0</v>
      </c>
      <c r="JQ112" s="1098">
        <f>IF(JQ$9=$N112,#REF!,0)</f>
        <v>0</v>
      </c>
      <c r="JR112" s="1098">
        <f>IF(JR$9=$N112,#REF!,0)</f>
        <v>0</v>
      </c>
      <c r="JS112" s="1098">
        <f>IF(JS$9=$N112,#REF!,0)</f>
        <v>0</v>
      </c>
      <c r="JT112" s="1098">
        <f>IF(JT$9=$N112,#REF!,0)</f>
        <v>0</v>
      </c>
      <c r="JU112" s="1098">
        <f>IF(JU$9=$N112,#REF!,0)</f>
        <v>0</v>
      </c>
      <c r="JV112" s="1098">
        <f>IF(JV$9=$N112,#REF!,0)</f>
        <v>0</v>
      </c>
      <c r="JW112" s="1098">
        <f>IF(JW$9=$N112,#REF!,0)</f>
        <v>0</v>
      </c>
      <c r="JX112" s="681"/>
      <c r="JY112" s="713"/>
      <c r="JZ112" s="681">
        <f t="shared" si="334"/>
        <v>0</v>
      </c>
      <c r="KA112" s="681">
        <f t="shared" si="334"/>
        <v>0</v>
      </c>
      <c r="KB112" s="681">
        <f t="shared" si="334"/>
        <v>0</v>
      </c>
      <c r="KC112" s="681">
        <f t="shared" si="334"/>
        <v>0</v>
      </c>
      <c r="KD112" s="681">
        <f t="shared" si="334"/>
        <v>0</v>
      </c>
      <c r="KE112" s="681">
        <f t="shared" si="334"/>
        <v>0</v>
      </c>
      <c r="KF112" s="681">
        <f t="shared" si="334"/>
        <v>0</v>
      </c>
      <c r="KG112" s="681">
        <f t="shared" si="334"/>
        <v>0</v>
      </c>
      <c r="KH112" s="681">
        <f t="shared" si="334"/>
        <v>0</v>
      </c>
      <c r="KI112" s="681">
        <f t="shared" si="334"/>
        <v>0</v>
      </c>
      <c r="KJ112" s="681">
        <f t="shared" si="334"/>
        <v>0</v>
      </c>
      <c r="KN112" s="1098">
        <f t="shared" si="344"/>
        <v>0</v>
      </c>
      <c r="KO112" s="1098">
        <f t="shared" si="344"/>
        <v>0</v>
      </c>
      <c r="KP112" s="1098">
        <f t="shared" si="344"/>
        <v>0</v>
      </c>
      <c r="KQ112" s="1098">
        <f t="shared" si="344"/>
        <v>0</v>
      </c>
      <c r="KR112" s="1098">
        <f t="shared" si="344"/>
        <v>0</v>
      </c>
      <c r="KS112" s="1098">
        <f t="shared" si="344"/>
        <v>0</v>
      </c>
      <c r="KT112" s="1098">
        <f t="shared" si="344"/>
        <v>0</v>
      </c>
      <c r="KU112" s="1098">
        <f t="shared" si="344"/>
        <v>0</v>
      </c>
      <c r="KV112" s="1098">
        <f t="shared" si="344"/>
        <v>0</v>
      </c>
      <c r="KW112" s="1098">
        <f t="shared" si="344"/>
        <v>0</v>
      </c>
      <c r="KX112" s="1098">
        <f t="shared" si="344"/>
        <v>0</v>
      </c>
      <c r="KY112" s="1098">
        <f t="shared" si="344"/>
        <v>0</v>
      </c>
      <c r="KZ112" s="1098">
        <f t="shared" si="344"/>
        <v>0</v>
      </c>
      <c r="LA112" s="1098">
        <f t="shared" si="344"/>
        <v>0</v>
      </c>
      <c r="LB112" s="1098">
        <f t="shared" si="344"/>
        <v>0</v>
      </c>
      <c r="LC112" s="1098">
        <f t="shared" si="341"/>
        <v>0</v>
      </c>
      <c r="LD112" s="1098">
        <f t="shared" si="341"/>
        <v>0</v>
      </c>
      <c r="LE112" s="1098">
        <f t="shared" si="341"/>
        <v>0</v>
      </c>
      <c r="LF112" s="1098">
        <f t="shared" si="341"/>
        <v>0</v>
      </c>
      <c r="LG112" s="1098">
        <f t="shared" si="341"/>
        <v>0</v>
      </c>
      <c r="LH112" s="1098">
        <f t="shared" si="341"/>
        <v>0</v>
      </c>
      <c r="LI112" s="1098">
        <f t="shared" si="341"/>
        <v>0</v>
      </c>
      <c r="LJ112" s="1098">
        <f t="shared" si="341"/>
        <v>0</v>
      </c>
      <c r="LK112" s="1098">
        <f t="shared" si="341"/>
        <v>0</v>
      </c>
      <c r="LL112" s="1098">
        <f t="shared" si="341"/>
        <v>0</v>
      </c>
      <c r="LM112" s="1098">
        <f t="shared" si="341"/>
        <v>0</v>
      </c>
      <c r="LN112" s="1098">
        <f t="shared" si="341"/>
        <v>0</v>
      </c>
      <c r="LO112" s="1098">
        <f t="shared" si="341"/>
        <v>0</v>
      </c>
      <c r="LP112" s="1098">
        <f t="shared" si="341"/>
        <v>0</v>
      </c>
      <c r="LQ112" s="1098">
        <f t="shared" si="341"/>
        <v>0</v>
      </c>
      <c r="LR112" s="1098">
        <f t="shared" si="306"/>
        <v>0</v>
      </c>
      <c r="LS112" s="1098">
        <f t="shared" si="180"/>
        <v>0</v>
      </c>
    </row>
    <row r="113" spans="1:331" ht="20.100000000000001" customHeight="1" x14ac:dyDescent="0.35">
      <c r="A113" s="683" t="s">
        <v>273</v>
      </c>
      <c r="B113" s="683" t="s">
        <v>273</v>
      </c>
      <c r="C113" s="621"/>
      <c r="D113" s="683"/>
      <c r="E113" s="683" t="s">
        <v>7</v>
      </c>
      <c r="F113" s="683"/>
      <c r="G113" s="683"/>
      <c r="H113" s="683"/>
      <c r="I113" s="683"/>
      <c r="J113" s="683" t="s">
        <v>212</v>
      </c>
      <c r="K113" s="703"/>
      <c r="L113" s="552" t="s">
        <v>356</v>
      </c>
      <c r="M113" s="552"/>
      <c r="N113" s="552"/>
      <c r="O113" s="1353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635"/>
      <c r="AJ113" s="31"/>
      <c r="AK113" s="31"/>
      <c r="AL113" s="31"/>
      <c r="AM113" s="31"/>
      <c r="AN113" s="57">
        <f>AN115+AN142</f>
        <v>0</v>
      </c>
      <c r="AO113" s="57">
        <f>AO115+AO142</f>
        <v>0</v>
      </c>
      <c r="AP113" s="57">
        <f>AP115+AP142</f>
        <v>0</v>
      </c>
      <c r="AQ113" s="57">
        <f>AQ115+AQ142</f>
        <v>0</v>
      </c>
      <c r="AR113" s="57">
        <f>AR115+AR142</f>
        <v>0</v>
      </c>
      <c r="AS113" s="54"/>
      <c r="AT113" s="54"/>
      <c r="AU113" s="57">
        <f>AU115+AU142</f>
        <v>24170</v>
      </c>
      <c r="AV113" s="57">
        <f>AV115+AV142</f>
        <v>24170</v>
      </c>
      <c r="AW113" s="57">
        <f>AW115+AW142</f>
        <v>24170</v>
      </c>
      <c r="AX113" s="57">
        <f>AX115+AX142</f>
        <v>24170</v>
      </c>
      <c r="AY113" s="57">
        <f>AY115+AY142</f>
        <v>69500</v>
      </c>
      <c r="AZ113" s="31"/>
      <c r="BA113" s="31"/>
      <c r="BB113" s="57">
        <f t="shared" ref="BB113:BK113" si="350">BB115+BB142</f>
        <v>93670</v>
      </c>
      <c r="BC113" s="57">
        <f t="shared" si="350"/>
        <v>93670</v>
      </c>
      <c r="BD113" s="57">
        <f t="shared" si="350"/>
        <v>23621.559999999998</v>
      </c>
      <c r="BE113" s="57">
        <f t="shared" si="350"/>
        <v>27544.560000000001</v>
      </c>
      <c r="BF113" s="57">
        <f t="shared" si="350"/>
        <v>93670</v>
      </c>
      <c r="BG113" s="57">
        <f t="shared" si="350"/>
        <v>41507.840000000004</v>
      </c>
      <c r="BH113" s="57">
        <f t="shared" si="350"/>
        <v>93670</v>
      </c>
      <c r="BI113" s="57">
        <f t="shared" si="350"/>
        <v>0</v>
      </c>
      <c r="BJ113" s="57">
        <f t="shared" si="350"/>
        <v>93670</v>
      </c>
      <c r="BK113" s="57">
        <f t="shared" si="350"/>
        <v>18842.849999999999</v>
      </c>
      <c r="BL113" s="57">
        <f t="shared" si="316"/>
        <v>20.116205828974056</v>
      </c>
      <c r="BM113" s="57"/>
      <c r="BN113" s="57"/>
      <c r="BO113" s="57">
        <f>BO115+BO142</f>
        <v>93670</v>
      </c>
      <c r="BP113" s="57"/>
      <c r="BQ113" s="57"/>
      <c r="BR113" s="57">
        <f>BR115+BR142</f>
        <v>0</v>
      </c>
      <c r="BS113" s="57">
        <f>BS115+BS142</f>
        <v>93670</v>
      </c>
      <c r="BT113" s="57">
        <f>BT115+BT142</f>
        <v>18842.849999999999</v>
      </c>
      <c r="BU113" s="57">
        <f>BU115+BU142</f>
        <v>0</v>
      </c>
      <c r="BV113" s="57">
        <f>BV115+BV142</f>
        <v>93670</v>
      </c>
      <c r="BW113" s="57"/>
      <c r="BX113" s="57"/>
      <c r="BY113" s="57">
        <f>BY115+BY142</f>
        <v>93670</v>
      </c>
      <c r="BZ113" s="57">
        <f t="shared" ref="BZ113:CU113" si="351">BZ115+BZ142++BZ152</f>
        <v>22967.4</v>
      </c>
      <c r="CA113" s="57">
        <f t="shared" si="351"/>
        <v>251.01653341924691</v>
      </c>
      <c r="CB113" s="57">
        <f t="shared" si="351"/>
        <v>50.057428678914036</v>
      </c>
      <c r="CC113" s="57">
        <f t="shared" si="351"/>
        <v>93670</v>
      </c>
      <c r="CD113" s="57">
        <f t="shared" si="351"/>
        <v>93670</v>
      </c>
      <c r="CE113" s="57">
        <f t="shared" si="351"/>
        <v>93670</v>
      </c>
      <c r="CF113" s="57">
        <f t="shared" si="351"/>
        <v>11982.09</v>
      </c>
      <c r="CG113" s="57">
        <f t="shared" si="351"/>
        <v>15.765907894736841</v>
      </c>
      <c r="CH113" s="57">
        <f t="shared" si="351"/>
        <v>-30000</v>
      </c>
      <c r="CI113" s="57">
        <f t="shared" si="351"/>
        <v>63670</v>
      </c>
      <c r="CJ113" s="57">
        <f t="shared" si="351"/>
        <v>0</v>
      </c>
      <c r="CK113" s="57">
        <f t="shared" si="351"/>
        <v>0</v>
      </c>
      <c r="CL113" s="57">
        <f t="shared" si="351"/>
        <v>0</v>
      </c>
      <c r="CM113" s="57">
        <f t="shared" si="351"/>
        <v>63670</v>
      </c>
      <c r="CN113" s="57">
        <f t="shared" si="351"/>
        <v>0</v>
      </c>
      <c r="CO113" s="57">
        <f t="shared" si="351"/>
        <v>0</v>
      </c>
      <c r="CP113" s="57">
        <f t="shared" si="351"/>
        <v>0</v>
      </c>
      <c r="CQ113" s="57">
        <f t="shared" si="351"/>
        <v>63670</v>
      </c>
      <c r="CR113" s="57">
        <f t="shared" si="351"/>
        <v>21776.870000000003</v>
      </c>
      <c r="CS113" s="57">
        <f t="shared" si="351"/>
        <v>74.347066318302041</v>
      </c>
      <c r="CT113" s="57">
        <f t="shared" si="351"/>
        <v>1500000</v>
      </c>
      <c r="CU113" s="57">
        <f t="shared" si="351"/>
        <v>1563670</v>
      </c>
      <c r="CV113" s="57">
        <f>CV115+CV142++CV152</f>
        <v>21776.870000000003</v>
      </c>
      <c r="CW113" s="57">
        <f>CW115+CW142++CW152</f>
        <v>64.301689745376692</v>
      </c>
      <c r="CX113" s="57">
        <f>CX115+CX142++CX152</f>
        <v>0</v>
      </c>
      <c r="CY113" s="57">
        <f>CY115+CY142++CY152</f>
        <v>1563670</v>
      </c>
      <c r="CZ113" s="57">
        <f>CZ115+CZ142++CZ152</f>
        <v>63670</v>
      </c>
      <c r="DA113" s="57">
        <f>DA115+DA142</f>
        <v>63670</v>
      </c>
      <c r="DB113" s="57">
        <f t="shared" ref="DB113:EE113" si="352">DB115+DB142++DB152</f>
        <v>20163.53</v>
      </c>
      <c r="DC113" s="57">
        <f t="shared" si="352"/>
        <v>13354.36</v>
      </c>
      <c r="DD113" s="57">
        <f t="shared" si="352"/>
        <v>88.261019276918915</v>
      </c>
      <c r="DE113" s="57">
        <f t="shared" si="352"/>
        <v>39.863761194029848</v>
      </c>
      <c r="DF113" s="57">
        <f t="shared" si="352"/>
        <v>24267.170000000002</v>
      </c>
      <c r="DG113" s="57">
        <f t="shared" si="352"/>
        <v>1063670</v>
      </c>
      <c r="DH113" s="57">
        <f t="shared" si="352"/>
        <v>7213.34</v>
      </c>
      <c r="DI113" s="57">
        <f t="shared" si="352"/>
        <v>13.960402554673893</v>
      </c>
      <c r="DJ113" s="57">
        <f t="shared" si="352"/>
        <v>-13170</v>
      </c>
      <c r="DK113" s="57">
        <f t="shared" si="352"/>
        <v>1050500</v>
      </c>
      <c r="DL113" s="57">
        <f t="shared" si="352"/>
        <v>87.021315188762074</v>
      </c>
      <c r="DM113" s="57">
        <f t="shared" si="352"/>
        <v>0</v>
      </c>
      <c r="DN113" s="57">
        <f t="shared" si="352"/>
        <v>1050500</v>
      </c>
      <c r="DO113" s="57">
        <f t="shared" si="352"/>
        <v>13484.36</v>
      </c>
      <c r="DP113" s="57">
        <f t="shared" si="352"/>
        <v>40.251820895522386</v>
      </c>
      <c r="DQ113" s="57">
        <f t="shared" si="352"/>
        <v>-998000</v>
      </c>
      <c r="DR113" s="57">
        <f t="shared" si="352"/>
        <v>52500</v>
      </c>
      <c r="DS113" s="57">
        <f t="shared" si="352"/>
        <v>27444.370000000003</v>
      </c>
      <c r="DT113" s="57">
        <f t="shared" si="352"/>
        <v>67.763876543209875</v>
      </c>
      <c r="DU113" s="57">
        <f t="shared" si="352"/>
        <v>-16500</v>
      </c>
      <c r="DV113" s="57">
        <f t="shared" si="352"/>
        <v>36000</v>
      </c>
      <c r="DW113" s="57">
        <f t="shared" si="352"/>
        <v>49500</v>
      </c>
      <c r="DX113" s="57">
        <f t="shared" si="352"/>
        <v>50000</v>
      </c>
      <c r="DY113" s="57">
        <f t="shared" si="352"/>
        <v>50000</v>
      </c>
      <c r="DZ113" s="57">
        <f t="shared" si="352"/>
        <v>13354.36</v>
      </c>
      <c r="EA113" s="57">
        <f t="shared" si="352"/>
        <v>49500</v>
      </c>
      <c r="EB113" s="57">
        <f t="shared" si="352"/>
        <v>5410</v>
      </c>
      <c r="EC113" s="57">
        <f t="shared" si="352"/>
        <v>16.149253731343283</v>
      </c>
      <c r="ED113" s="57">
        <f t="shared" si="352"/>
        <v>-9000</v>
      </c>
      <c r="EE113" s="57">
        <f t="shared" si="352"/>
        <v>40500</v>
      </c>
      <c r="EF113" s="57">
        <f t="shared" ref="EF113:EJ113" si="353">EF115+EF142++EF152</f>
        <v>0</v>
      </c>
      <c r="EG113" s="57">
        <f t="shared" si="353"/>
        <v>0</v>
      </c>
      <c r="EH113" s="57" t="e">
        <f t="shared" si="353"/>
        <v>#REF!</v>
      </c>
      <c r="EI113" s="57">
        <f t="shared" ref="EI113" si="354">EI115+EI142++EI152</f>
        <v>0</v>
      </c>
      <c r="EJ113" s="57">
        <f t="shared" si="353"/>
        <v>0</v>
      </c>
      <c r="EK113" s="57">
        <f t="shared" ref="EK113:EM113" si="355">EK115+EK142++EK152</f>
        <v>54500</v>
      </c>
      <c r="EL113" s="57">
        <f t="shared" si="355"/>
        <v>54500</v>
      </c>
      <c r="EM113" s="57">
        <f t="shared" si="355"/>
        <v>54500</v>
      </c>
      <c r="EN113" s="146"/>
      <c r="EO113" s="146"/>
      <c r="EP113" s="146"/>
      <c r="EQ113" s="146"/>
      <c r="ER113" s="146"/>
      <c r="ES113" s="146">
        <f t="shared" si="222"/>
        <v>0</v>
      </c>
      <c r="EX113" s="739">
        <f>IF(EX$9=$K113,#REF!,0)</f>
        <v>0</v>
      </c>
      <c r="EY113" s="739">
        <f>IF(EY$9=$K113,#REF!,0)</f>
        <v>0</v>
      </c>
      <c r="EZ113" s="739">
        <f>IF(EZ$9=$K113,#REF!,0)</f>
        <v>0</v>
      </c>
      <c r="FA113" s="739">
        <f>IF(FA$9=$K113,#REF!,0)</f>
        <v>0</v>
      </c>
      <c r="FB113" s="739">
        <f>IF(FB$9=$K113,#REF!,0)</f>
        <v>0</v>
      </c>
      <c r="FC113" s="739">
        <f>IF(FC$9=$K113,#REF!,0)</f>
        <v>0</v>
      </c>
      <c r="FD113" s="739">
        <f>IF(FD$9=$K113,#REF!,0)</f>
        <v>0</v>
      </c>
      <c r="FE113" s="739">
        <f>IF(FE$9=$K113,#REF!,0)</f>
        <v>0</v>
      </c>
      <c r="FF113" s="739">
        <f>IF(FF$9=$K113,#REF!,0)</f>
        <v>0</v>
      </c>
      <c r="FG113" s="739">
        <f>IF(FG$9=$K113,#REF!,0)</f>
        <v>0</v>
      </c>
      <c r="FH113" s="739">
        <f>IF(FH$9=$K113,#REF!,0)</f>
        <v>0</v>
      </c>
      <c r="FI113" s="739">
        <f>IF(FI$9=$K113,#REF!,0)</f>
        <v>0</v>
      </c>
      <c r="FJ113" s="739">
        <f>IF(FJ$9=$K113,#REF!,0)</f>
        <v>0</v>
      </c>
      <c r="FK113" s="739">
        <f>IF(FK$9=$K113,#REF!,0)</f>
        <v>0</v>
      </c>
      <c r="FL113" s="739">
        <f>IF(FL$9=$K113,#REF!,0)</f>
        <v>0</v>
      </c>
      <c r="FM113" s="739">
        <f>IF(FM$9=$K113,#REF!,0)</f>
        <v>0</v>
      </c>
      <c r="FN113" s="739">
        <f>IF(FN$9=$K113,#REF!,0)</f>
        <v>0</v>
      </c>
      <c r="FO113" s="739">
        <f>IF(FO$9=$K113,#REF!,0)</f>
        <v>0</v>
      </c>
      <c r="FP113" s="739">
        <f>IF(FP$9=$K113,#REF!,0)</f>
        <v>0</v>
      </c>
      <c r="FQ113" s="739">
        <f>IF(FQ$9=$K113,#REF!,0)</f>
        <v>0</v>
      </c>
      <c r="FU113" s="739">
        <f t="shared" si="342"/>
        <v>0</v>
      </c>
      <c r="FV113" s="739">
        <f t="shared" si="342"/>
        <v>0</v>
      </c>
      <c r="FW113" s="739">
        <f t="shared" si="342"/>
        <v>0</v>
      </c>
      <c r="FX113" s="739">
        <f t="shared" si="342"/>
        <v>0</v>
      </c>
      <c r="FY113" s="739">
        <f t="shared" si="342"/>
        <v>0</v>
      </c>
      <c r="FZ113" s="739">
        <f t="shared" si="342"/>
        <v>0</v>
      </c>
      <c r="GA113" s="739">
        <f t="shared" si="342"/>
        <v>0</v>
      </c>
      <c r="GB113" s="739">
        <f t="shared" si="342"/>
        <v>0</v>
      </c>
      <c r="GC113" s="739">
        <f t="shared" si="342"/>
        <v>0</v>
      </c>
      <c r="GD113" s="739">
        <f t="shared" si="342"/>
        <v>0</v>
      </c>
      <c r="GE113" s="739">
        <f t="shared" si="343"/>
        <v>0</v>
      </c>
      <c r="GF113" s="739">
        <f t="shared" si="343"/>
        <v>0</v>
      </c>
      <c r="GG113" s="739">
        <f t="shared" si="343"/>
        <v>0</v>
      </c>
      <c r="GH113" s="739">
        <f t="shared" si="343"/>
        <v>0</v>
      </c>
      <c r="GI113" s="739">
        <f t="shared" si="343"/>
        <v>0</v>
      </c>
      <c r="GJ113" s="739">
        <f t="shared" si="343"/>
        <v>0</v>
      </c>
      <c r="GK113" s="739">
        <f t="shared" si="343"/>
        <v>0</v>
      </c>
      <c r="GL113" s="739">
        <f t="shared" si="343"/>
        <v>0</v>
      </c>
      <c r="GM113" s="739">
        <f t="shared" si="343"/>
        <v>0</v>
      </c>
      <c r="GN113" s="739">
        <f t="shared" si="343"/>
        <v>0</v>
      </c>
      <c r="GQ113" s="1098">
        <f>IF(GQ$9=$N113,#REF!,0)</f>
        <v>0</v>
      </c>
      <c r="GR113" s="1098">
        <f>IF(GR$9=$N113,#REF!,0)</f>
        <v>0</v>
      </c>
      <c r="GS113" s="1098">
        <f>IF(GS$9=$N113,#REF!,0)</f>
        <v>0</v>
      </c>
      <c r="GT113" s="1098">
        <f>IF(GT$9=$N113,#REF!,0)</f>
        <v>0</v>
      </c>
      <c r="GU113" s="1098">
        <f>IF(GU$9=$N113,#REF!,0)</f>
        <v>0</v>
      </c>
      <c r="GV113" s="1098">
        <f>IF(GV$9=$N113,#REF!,0)</f>
        <v>0</v>
      </c>
      <c r="GW113" s="1098">
        <f>IF(GW$9=$N113,#REF!,0)</f>
        <v>0</v>
      </c>
      <c r="GX113" s="1098">
        <f>IF(GX$9=$N113,#REF!,0)</f>
        <v>0</v>
      </c>
      <c r="GY113" s="1098">
        <f>IF(GY$9=$N113,#REF!,0)</f>
        <v>0</v>
      </c>
      <c r="GZ113" s="1098">
        <f>IF(GZ$9=$N113,#REF!,0)</f>
        <v>0</v>
      </c>
      <c r="HA113" s="1098">
        <f>IF(HA$9=$N113,#REF!,0)</f>
        <v>0</v>
      </c>
      <c r="HB113" s="1098">
        <f>IF(HB$9=$N113,#REF!,0)</f>
        <v>0</v>
      </c>
      <c r="HC113" s="1098">
        <f>IF(HC$9=$N113,#REF!,0)</f>
        <v>0</v>
      </c>
      <c r="HD113" s="1098">
        <f>IF(HD$9=$N113,#REF!,0)</f>
        <v>0</v>
      </c>
      <c r="HE113" s="1098">
        <f>IF(HE$9=$N113,#REF!,0)</f>
        <v>0</v>
      </c>
      <c r="HF113" s="1098">
        <f>IF(HF$9=$N113,#REF!,0)</f>
        <v>0</v>
      </c>
      <c r="HG113" s="1098">
        <f>IF(HG$9=$N113,#REF!,0)</f>
        <v>0</v>
      </c>
      <c r="HH113" s="1098">
        <f>IF(HH$9=$N113,#REF!,0)</f>
        <v>0</v>
      </c>
      <c r="HI113" s="1098">
        <f>IF(HI$9=$N113,#REF!,0)</f>
        <v>0</v>
      </c>
      <c r="HJ113" s="1098">
        <f>IF(HJ$9=$N113,#REF!,0)</f>
        <v>0</v>
      </c>
      <c r="HK113" s="1098">
        <f>IF(HK$9=$N113,#REF!,0)</f>
        <v>0</v>
      </c>
      <c r="HL113" s="1098">
        <f>IF(HL$9=$N113,#REF!,0)</f>
        <v>0</v>
      </c>
      <c r="HM113" s="1098">
        <f>IF(HM$9=$N113,#REF!,0)</f>
        <v>0</v>
      </c>
      <c r="HN113" s="1098">
        <f>IF(HN$9=$N113,#REF!,0)</f>
        <v>0</v>
      </c>
      <c r="HO113" s="1098">
        <f>IF(HO$9=$N113,#REF!,0)</f>
        <v>0</v>
      </c>
      <c r="HP113" s="1098">
        <f>IF(HP$9=$N113,#REF!,0)</f>
        <v>0</v>
      </c>
      <c r="HQ113" s="1098">
        <f>IF(HQ$9=$N113,#REF!,0)</f>
        <v>0</v>
      </c>
      <c r="HR113" s="1098">
        <f>IF(HR$9=$N113,#REF!,0)</f>
        <v>0</v>
      </c>
      <c r="HS113" s="1098">
        <f>IF(HS$9=$N113,#REF!,0)</f>
        <v>0</v>
      </c>
      <c r="HT113" s="1098">
        <f>IF(HT$9=$N113,#REF!,0)</f>
        <v>0</v>
      </c>
      <c r="HU113" s="1098">
        <f>IF(HU$9=$N113,#REF!,0)</f>
        <v>0</v>
      </c>
      <c r="HV113" s="1098">
        <f>IF(HV$9=$N113,#REF!,0)</f>
        <v>0</v>
      </c>
      <c r="HW113" s="1098">
        <f>IF(HW$9=$N113,#REF!,0)</f>
        <v>0</v>
      </c>
      <c r="HX113" s="1098">
        <f>IF(HX$9=$N113,#REF!,0)</f>
        <v>0</v>
      </c>
      <c r="HY113" s="1098">
        <f>IF(HY$9=$N113,#REF!,0)</f>
        <v>0</v>
      </c>
      <c r="HZ113" s="1098">
        <f>IF(HZ$9=$N113,#REF!,0)</f>
        <v>0</v>
      </c>
      <c r="IA113" s="1098">
        <f>IF(IA$9=$N113,#REF!,0)</f>
        <v>0</v>
      </c>
      <c r="IB113" s="1098">
        <f>IF(IB$9=$N113,#REF!,0)</f>
        <v>0</v>
      </c>
      <c r="IC113" s="1098">
        <f>IF(IC$9=$N113,#REF!,0)</f>
        <v>0</v>
      </c>
      <c r="ID113" s="1098">
        <f>IF(ID$9=$N113,#REF!,0)</f>
        <v>0</v>
      </c>
      <c r="IE113" s="1098">
        <f>IF(IE$9=$N113,#REF!,0)</f>
        <v>0</v>
      </c>
      <c r="IF113" s="1098">
        <f>IF(IF$9=$N113,#REF!,0)</f>
        <v>0</v>
      </c>
      <c r="IG113" s="1098">
        <f>IF(IG$9=$N113,#REF!,0)</f>
        <v>0</v>
      </c>
      <c r="IH113" s="1098">
        <f>IF(IH$9=$N113,#REF!,0)</f>
        <v>0</v>
      </c>
      <c r="II113" s="1098">
        <f>IF(II$9=$N113,#REF!,0)</f>
        <v>0</v>
      </c>
      <c r="IJ113" s="1098">
        <f>IF(IJ$9=$N113,#REF!,0)</f>
        <v>0</v>
      </c>
      <c r="IK113" s="1098">
        <f>IF(IK$9=$N113,#REF!,0)</f>
        <v>0</v>
      </c>
      <c r="IL113" s="1098">
        <f>IF(IL$9=$N113,#REF!,0)</f>
        <v>0</v>
      </c>
      <c r="IM113" s="1098">
        <f>IF(IM$9=$N113,#REF!,0)</f>
        <v>0</v>
      </c>
      <c r="IN113" s="1098">
        <f>IF(IN$9=$N113,#REF!,0)</f>
        <v>0</v>
      </c>
      <c r="IO113" s="1098">
        <f>IF(IO$9=$N113,#REF!,0)</f>
        <v>0</v>
      </c>
      <c r="IP113" s="1098">
        <f>IF(IP$9=$N113,#REF!,0)</f>
        <v>0</v>
      </c>
      <c r="IQ113" s="1098">
        <f>IF(IQ$9=$N113,#REF!,0)</f>
        <v>0</v>
      </c>
      <c r="IR113" s="1098">
        <f>IF(IR$9=$N113,#REF!,0)</f>
        <v>0</v>
      </c>
      <c r="IS113" s="1098">
        <f>IF(IS$9=$N113,#REF!,0)</f>
        <v>0</v>
      </c>
      <c r="IT113" s="1098">
        <f>IF(IT$9=$N113,#REF!,0)</f>
        <v>0</v>
      </c>
      <c r="IU113" s="1098">
        <f>IF(IU$9=$N113,#REF!,0)</f>
        <v>0</v>
      </c>
      <c r="IV113" s="1098">
        <f>IF(IV$9=$N113,#REF!,0)</f>
        <v>0</v>
      </c>
      <c r="IW113" s="1098">
        <f>IF(IW$9=$N113,#REF!,0)</f>
        <v>0</v>
      </c>
      <c r="IX113" s="1098">
        <f>IF(IX$9=$N113,#REF!,0)</f>
        <v>0</v>
      </c>
      <c r="IY113" s="1098">
        <f>IF(IY$9=$N113,#REF!,0)</f>
        <v>0</v>
      </c>
      <c r="IZ113" s="1098">
        <f>IF(IZ$9=$N113,#REF!,0)</f>
        <v>0</v>
      </c>
      <c r="JA113" s="1098">
        <f>IF(JA$9=$N113,#REF!,0)</f>
        <v>0</v>
      </c>
      <c r="JB113" s="1098">
        <f>IF(JB$9=$N113,#REF!,0)</f>
        <v>0</v>
      </c>
      <c r="JC113" s="1098">
        <f>IF(JC$9=$N113,#REF!,0)</f>
        <v>0</v>
      </c>
      <c r="JD113" s="1098">
        <f>IF(JD$9=$N113,#REF!,0)</f>
        <v>0</v>
      </c>
      <c r="JE113" s="1098">
        <f>IF(JE$9=$N113,#REF!,0)</f>
        <v>0</v>
      </c>
      <c r="JF113" s="1098">
        <f>IF(JF$9=$N113,#REF!,0)</f>
        <v>0</v>
      </c>
      <c r="JG113" s="1098">
        <f>IF(JG$9=$N113,#REF!,0)</f>
        <v>0</v>
      </c>
      <c r="JH113" s="1098">
        <f>IF(JH$9=$N113,#REF!,0)</f>
        <v>0</v>
      </c>
      <c r="JI113" s="1098">
        <f>IF(JI$9=$N113,#REF!,0)</f>
        <v>0</v>
      </c>
      <c r="JJ113" s="1098">
        <f>IF(JJ$9=$N113,#REF!,0)</f>
        <v>0</v>
      </c>
      <c r="JK113" s="1098">
        <f>IF(JK$9=$N113,#REF!,0)</f>
        <v>0</v>
      </c>
      <c r="JL113" s="1098">
        <f>IF(JL$9=$N113,#REF!,0)</f>
        <v>0</v>
      </c>
      <c r="JM113" s="1098">
        <f>IF(JM$9=$N113,#REF!,0)</f>
        <v>0</v>
      </c>
      <c r="JN113" s="1098">
        <f>IF(JN$9=$N113,#REF!,0)</f>
        <v>0</v>
      </c>
      <c r="JO113" s="1098">
        <f>IF(JO$9=$N113,#REF!,0)</f>
        <v>0</v>
      </c>
      <c r="JP113" s="1098">
        <f>IF(JP$9=$N113,#REF!,0)</f>
        <v>0</v>
      </c>
      <c r="JQ113" s="1098">
        <f>IF(JQ$9=$N113,#REF!,0)</f>
        <v>0</v>
      </c>
      <c r="JR113" s="1098">
        <f>IF(JR$9=$N113,#REF!,0)</f>
        <v>0</v>
      </c>
      <c r="JS113" s="1098">
        <f>IF(JS$9=$N113,#REF!,0)</f>
        <v>0</v>
      </c>
      <c r="JT113" s="1098">
        <f>IF(JT$9=$N113,#REF!,0)</f>
        <v>0</v>
      </c>
      <c r="JU113" s="1098">
        <f>IF(JU$9=$N113,#REF!,0)</f>
        <v>0</v>
      </c>
      <c r="JV113" s="1098">
        <f>IF(JV$9=$N113,#REF!,0)</f>
        <v>0</v>
      </c>
      <c r="JW113" s="1098">
        <f>IF(JW$9=$N113,#REF!,0)</f>
        <v>0</v>
      </c>
      <c r="JX113" s="681"/>
      <c r="JZ113" s="681">
        <f t="shared" si="334"/>
        <v>0</v>
      </c>
      <c r="KA113" s="681">
        <f t="shared" si="334"/>
        <v>0</v>
      </c>
      <c r="KB113" s="681">
        <f t="shared" si="334"/>
        <v>0</v>
      </c>
      <c r="KC113" s="681">
        <f t="shared" si="334"/>
        <v>0</v>
      </c>
      <c r="KD113" s="681">
        <f t="shared" si="334"/>
        <v>0</v>
      </c>
      <c r="KE113" s="681">
        <f t="shared" si="334"/>
        <v>0</v>
      </c>
      <c r="KF113" s="681">
        <f t="shared" si="334"/>
        <v>0</v>
      </c>
      <c r="KG113" s="681">
        <f t="shared" si="334"/>
        <v>0</v>
      </c>
      <c r="KH113" s="681">
        <f t="shared" si="334"/>
        <v>0</v>
      </c>
      <c r="KI113" s="681">
        <f t="shared" si="334"/>
        <v>0</v>
      </c>
      <c r="KJ113" s="681">
        <f t="shared" si="334"/>
        <v>0</v>
      </c>
      <c r="KN113" s="1098">
        <f t="shared" si="344"/>
        <v>0</v>
      </c>
      <c r="KO113" s="1098">
        <f t="shared" si="344"/>
        <v>0</v>
      </c>
      <c r="KP113" s="1098">
        <f t="shared" si="344"/>
        <v>0</v>
      </c>
      <c r="KQ113" s="1098">
        <f t="shared" si="344"/>
        <v>0</v>
      </c>
      <c r="KR113" s="1098">
        <f t="shared" si="344"/>
        <v>0</v>
      </c>
      <c r="KS113" s="1098">
        <f t="shared" si="344"/>
        <v>0</v>
      </c>
      <c r="KT113" s="1098">
        <f t="shared" si="344"/>
        <v>0</v>
      </c>
      <c r="KU113" s="1098">
        <f t="shared" si="344"/>
        <v>0</v>
      </c>
      <c r="KV113" s="1098">
        <f t="shared" si="344"/>
        <v>0</v>
      </c>
      <c r="KW113" s="1098">
        <f t="shared" si="344"/>
        <v>0</v>
      </c>
      <c r="KX113" s="1098">
        <f t="shared" si="344"/>
        <v>0</v>
      </c>
      <c r="KY113" s="1098">
        <f t="shared" si="344"/>
        <v>0</v>
      </c>
      <c r="KZ113" s="1098">
        <f t="shared" si="344"/>
        <v>0</v>
      </c>
      <c r="LA113" s="1098">
        <f t="shared" si="344"/>
        <v>0</v>
      </c>
      <c r="LB113" s="1098">
        <f t="shared" si="344"/>
        <v>0</v>
      </c>
      <c r="LC113" s="1098">
        <f t="shared" si="341"/>
        <v>0</v>
      </c>
      <c r="LD113" s="1098">
        <f t="shared" si="341"/>
        <v>0</v>
      </c>
      <c r="LE113" s="1098">
        <f t="shared" si="341"/>
        <v>0</v>
      </c>
      <c r="LF113" s="1098">
        <f t="shared" si="341"/>
        <v>0</v>
      </c>
      <c r="LG113" s="1098">
        <f t="shared" si="341"/>
        <v>0</v>
      </c>
      <c r="LH113" s="1098">
        <f t="shared" si="341"/>
        <v>0</v>
      </c>
      <c r="LI113" s="1098">
        <f t="shared" si="341"/>
        <v>0</v>
      </c>
      <c r="LJ113" s="1098">
        <f t="shared" si="341"/>
        <v>0</v>
      </c>
      <c r="LK113" s="1098">
        <f t="shared" si="341"/>
        <v>0</v>
      </c>
      <c r="LL113" s="1098">
        <f t="shared" si="341"/>
        <v>0</v>
      </c>
      <c r="LM113" s="1098">
        <f t="shared" si="341"/>
        <v>0</v>
      </c>
      <c r="LN113" s="1098">
        <f t="shared" si="341"/>
        <v>0</v>
      </c>
      <c r="LO113" s="1098">
        <f t="shared" si="341"/>
        <v>0</v>
      </c>
      <c r="LP113" s="1098">
        <f t="shared" si="341"/>
        <v>0</v>
      </c>
      <c r="LQ113" s="1098">
        <f t="shared" si="341"/>
        <v>0</v>
      </c>
      <c r="LR113" s="1098">
        <f t="shared" si="341"/>
        <v>0</v>
      </c>
      <c r="LS113" s="1098">
        <f t="shared" si="180"/>
        <v>0</v>
      </c>
    </row>
    <row r="114" spans="1:331" ht="20.100000000000001" customHeight="1" x14ac:dyDescent="0.35">
      <c r="A114" s="687"/>
      <c r="B114" s="687"/>
      <c r="C114" s="1220"/>
      <c r="D114" s="1024"/>
      <c r="E114" s="1024"/>
      <c r="F114" s="1024"/>
      <c r="G114" s="687"/>
      <c r="H114" s="1024"/>
      <c r="I114" s="1024"/>
      <c r="J114" s="1024"/>
      <c r="K114" s="702" t="s">
        <v>7</v>
      </c>
      <c r="L114" s="590" t="s">
        <v>309</v>
      </c>
      <c r="M114" s="590"/>
      <c r="N114" s="590"/>
      <c r="O114" s="1356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635"/>
      <c r="AJ114" s="31"/>
      <c r="AK114" s="31"/>
      <c r="AL114" s="31"/>
      <c r="AM114" s="31"/>
      <c r="AN114" s="109">
        <v>0</v>
      </c>
      <c r="AO114" s="109">
        <v>0</v>
      </c>
      <c r="AP114" s="109">
        <v>0</v>
      </c>
      <c r="AQ114" s="109">
        <v>0</v>
      </c>
      <c r="AR114" s="109">
        <v>0</v>
      </c>
      <c r="AS114" s="54"/>
      <c r="AT114" s="54"/>
      <c r="AU114" s="109">
        <v>24170</v>
      </c>
      <c r="AV114" s="109">
        <v>24170</v>
      </c>
      <c r="AW114" s="109">
        <v>24170</v>
      </c>
      <c r="AX114" s="109">
        <v>24170</v>
      </c>
      <c r="AY114" s="109">
        <f>(BB114-AV114)</f>
        <v>69500</v>
      </c>
      <c r="AZ114" s="31"/>
      <c r="BA114" s="31"/>
      <c r="BB114" s="109">
        <v>93670</v>
      </c>
      <c r="BC114" s="109">
        <v>93670</v>
      </c>
      <c r="BD114" s="109">
        <v>23621.56</v>
      </c>
      <c r="BE114" s="109">
        <v>27544.560000000001</v>
      </c>
      <c r="BF114" s="109">
        <v>93670</v>
      </c>
      <c r="BG114" s="109">
        <v>41507.839999999997</v>
      </c>
      <c r="BH114" s="109">
        <v>93670</v>
      </c>
      <c r="BI114" s="109">
        <f>(BJ114-BH114)</f>
        <v>0</v>
      </c>
      <c r="BJ114" s="109">
        <v>93670</v>
      </c>
      <c r="BK114" s="109">
        <v>18842.849999999999</v>
      </c>
      <c r="BL114" s="109">
        <f t="shared" si="316"/>
        <v>20.116205828974056</v>
      </c>
      <c r="BM114" s="109"/>
      <c r="BN114" s="109"/>
      <c r="BO114" s="109">
        <v>93670</v>
      </c>
      <c r="BP114" s="109"/>
      <c r="BQ114" s="109"/>
      <c r="BR114" s="109">
        <f>(BS114-BO114)</f>
        <v>0</v>
      </c>
      <c r="BS114" s="109">
        <f>BS115+BS142</f>
        <v>93670</v>
      </c>
      <c r="BT114" s="109">
        <f>BT115+BT142</f>
        <v>18842.849999999999</v>
      </c>
      <c r="BU114" s="109">
        <f>(BY114-BO114)</f>
        <v>0</v>
      </c>
      <c r="BV114" s="109">
        <f>BV115+BV142</f>
        <v>93670</v>
      </c>
      <c r="BW114" s="109"/>
      <c r="BX114" s="109"/>
      <c r="BY114" s="109">
        <f>BY115+BY142</f>
        <v>93670</v>
      </c>
      <c r="BZ114" s="109">
        <f t="shared" ref="BZ114:CU114" si="356">BZ115+BZ142+BZ152</f>
        <v>22967.4</v>
      </c>
      <c r="CA114" s="109">
        <f t="shared" si="356"/>
        <v>251.01653341924691</v>
      </c>
      <c r="CB114" s="109">
        <f t="shared" si="356"/>
        <v>50.057428678914036</v>
      </c>
      <c r="CC114" s="109">
        <f t="shared" si="356"/>
        <v>93670</v>
      </c>
      <c r="CD114" s="109">
        <f t="shared" si="356"/>
        <v>93670</v>
      </c>
      <c r="CE114" s="109">
        <f t="shared" si="356"/>
        <v>93670</v>
      </c>
      <c r="CF114" s="109">
        <f t="shared" si="356"/>
        <v>11982.09</v>
      </c>
      <c r="CG114" s="109">
        <f t="shared" si="356"/>
        <v>15.765907894736841</v>
      </c>
      <c r="CH114" s="109">
        <f t="shared" si="356"/>
        <v>-30000</v>
      </c>
      <c r="CI114" s="109">
        <f t="shared" si="356"/>
        <v>63670</v>
      </c>
      <c r="CJ114" s="109">
        <f t="shared" si="356"/>
        <v>0</v>
      </c>
      <c r="CK114" s="109">
        <f t="shared" si="356"/>
        <v>0</v>
      </c>
      <c r="CL114" s="109">
        <f t="shared" si="356"/>
        <v>0</v>
      </c>
      <c r="CM114" s="109">
        <f t="shared" si="356"/>
        <v>63670</v>
      </c>
      <c r="CN114" s="109">
        <f t="shared" si="356"/>
        <v>0</v>
      </c>
      <c r="CO114" s="109">
        <f t="shared" si="356"/>
        <v>0</v>
      </c>
      <c r="CP114" s="109">
        <f t="shared" si="356"/>
        <v>0</v>
      </c>
      <c r="CQ114" s="109">
        <f t="shared" si="356"/>
        <v>63670</v>
      </c>
      <c r="CR114" s="109">
        <f t="shared" si="356"/>
        <v>21776.870000000003</v>
      </c>
      <c r="CS114" s="109">
        <f t="shared" si="356"/>
        <v>74.347066318302041</v>
      </c>
      <c r="CT114" s="109">
        <f t="shared" si="356"/>
        <v>1500000</v>
      </c>
      <c r="CU114" s="109">
        <f t="shared" si="356"/>
        <v>1563670</v>
      </c>
      <c r="CV114" s="109">
        <f t="shared" ref="CV114:DA114" si="357">CV115+CV142+CV152</f>
        <v>21776.870000000003</v>
      </c>
      <c r="CW114" s="109">
        <f t="shared" si="357"/>
        <v>64.301689745376692</v>
      </c>
      <c r="CX114" s="109">
        <f t="shared" si="357"/>
        <v>0</v>
      </c>
      <c r="CY114" s="109">
        <f t="shared" si="357"/>
        <v>1563670</v>
      </c>
      <c r="CZ114" s="109">
        <f t="shared" si="357"/>
        <v>63670</v>
      </c>
      <c r="DA114" s="109">
        <f t="shared" si="357"/>
        <v>63670</v>
      </c>
      <c r="DB114" s="109">
        <f t="shared" ref="DB114:EE114" si="358">DB115+DB142+DB152</f>
        <v>20163.53</v>
      </c>
      <c r="DC114" s="109">
        <f t="shared" si="358"/>
        <v>13354.36</v>
      </c>
      <c r="DD114" s="109">
        <f t="shared" si="358"/>
        <v>88.261019276918915</v>
      </c>
      <c r="DE114" s="109">
        <f t="shared" si="358"/>
        <v>39.863761194029848</v>
      </c>
      <c r="DF114" s="109">
        <f t="shared" si="358"/>
        <v>24267.170000000002</v>
      </c>
      <c r="DG114" s="109">
        <f t="shared" si="358"/>
        <v>1063670</v>
      </c>
      <c r="DH114" s="109">
        <f t="shared" si="358"/>
        <v>7213.34</v>
      </c>
      <c r="DI114" s="109">
        <f t="shared" si="358"/>
        <v>13.960402554673893</v>
      </c>
      <c r="DJ114" s="109">
        <f t="shared" si="358"/>
        <v>-13170</v>
      </c>
      <c r="DK114" s="109">
        <f t="shared" si="358"/>
        <v>1050500</v>
      </c>
      <c r="DL114" s="109">
        <f t="shared" si="358"/>
        <v>87.021315188762074</v>
      </c>
      <c r="DM114" s="109">
        <f t="shared" si="358"/>
        <v>0</v>
      </c>
      <c r="DN114" s="109">
        <f t="shared" si="358"/>
        <v>1050500</v>
      </c>
      <c r="DO114" s="109">
        <f t="shared" si="358"/>
        <v>13484.36</v>
      </c>
      <c r="DP114" s="109">
        <f t="shared" si="358"/>
        <v>40.251820895522386</v>
      </c>
      <c r="DQ114" s="109">
        <f t="shared" si="358"/>
        <v>-998000</v>
      </c>
      <c r="DR114" s="109">
        <f t="shared" si="358"/>
        <v>52500</v>
      </c>
      <c r="DS114" s="109">
        <f t="shared" si="358"/>
        <v>27444.370000000003</v>
      </c>
      <c r="DT114" s="109">
        <f t="shared" si="358"/>
        <v>67.763876543209875</v>
      </c>
      <c r="DU114" s="109">
        <f t="shared" si="358"/>
        <v>-16500</v>
      </c>
      <c r="DV114" s="109">
        <f t="shared" si="358"/>
        <v>36000</v>
      </c>
      <c r="DW114" s="109">
        <f t="shared" si="358"/>
        <v>49500</v>
      </c>
      <c r="DX114" s="109">
        <f t="shared" si="358"/>
        <v>50000</v>
      </c>
      <c r="DY114" s="109">
        <f t="shared" si="358"/>
        <v>50000</v>
      </c>
      <c r="DZ114" s="109">
        <f t="shared" si="358"/>
        <v>13354.36</v>
      </c>
      <c r="EA114" s="109">
        <f t="shared" si="358"/>
        <v>49500</v>
      </c>
      <c r="EB114" s="109">
        <f t="shared" si="358"/>
        <v>5410</v>
      </c>
      <c r="EC114" s="109">
        <f t="shared" si="358"/>
        <v>16.149253731343283</v>
      </c>
      <c r="ED114" s="109">
        <f t="shared" si="358"/>
        <v>-9000</v>
      </c>
      <c r="EE114" s="109">
        <f t="shared" si="358"/>
        <v>40500</v>
      </c>
      <c r="EF114" s="109">
        <f t="shared" ref="EF114:EJ114" si="359">EF115+EF142+EF152</f>
        <v>0</v>
      </c>
      <c r="EG114" s="109">
        <f t="shared" si="359"/>
        <v>0</v>
      </c>
      <c r="EH114" s="109" t="e">
        <f t="shared" si="359"/>
        <v>#REF!</v>
      </c>
      <c r="EI114" s="109">
        <f t="shared" ref="EI114" si="360">EI115+EI142+EI152</f>
        <v>0</v>
      </c>
      <c r="EJ114" s="109">
        <f t="shared" si="359"/>
        <v>0</v>
      </c>
      <c r="EK114" s="109">
        <f t="shared" ref="EK114:EM114" si="361">EK115+EK142+EK152</f>
        <v>54500</v>
      </c>
      <c r="EL114" s="109">
        <f t="shared" si="361"/>
        <v>54500</v>
      </c>
      <c r="EM114" s="109">
        <f t="shared" si="361"/>
        <v>54500</v>
      </c>
      <c r="EN114" s="123"/>
      <c r="EO114" s="123"/>
      <c r="EP114" s="123"/>
      <c r="EQ114" s="123"/>
      <c r="ER114" s="123"/>
      <c r="ES114" s="146">
        <f t="shared" si="222"/>
        <v>0</v>
      </c>
      <c r="EX114" s="739">
        <f>IF(EX$9=$K114,#REF!,0)</f>
        <v>0</v>
      </c>
      <c r="EY114" s="739">
        <f>IF(EY$9=$K114,#REF!,0)</f>
        <v>0</v>
      </c>
      <c r="EZ114" s="739" t="e">
        <f>IF(EZ$9=$K114,#REF!,0)</f>
        <v>#REF!</v>
      </c>
      <c r="FA114" s="739">
        <f>IF(FA$9=$K114,#REF!,0)</f>
        <v>0</v>
      </c>
      <c r="FB114" s="739">
        <f>IF(FB$9=$K114,#REF!,0)</f>
        <v>0</v>
      </c>
      <c r="FC114" s="739">
        <f>IF(FC$9=$K114,#REF!,0)</f>
        <v>0</v>
      </c>
      <c r="FD114" s="739">
        <f>IF(FD$9=$K114,#REF!,0)</f>
        <v>0</v>
      </c>
      <c r="FE114" s="739">
        <f>IF(FE$9=$K114,#REF!,0)</f>
        <v>0</v>
      </c>
      <c r="FF114" s="739">
        <f>IF(FF$9=$K114,#REF!,0)</f>
        <v>0</v>
      </c>
      <c r="FG114" s="739">
        <f>IF(FG$9=$K114,#REF!,0)</f>
        <v>0</v>
      </c>
      <c r="FH114" s="739">
        <f>IF(FH$9=$K114,#REF!,0)</f>
        <v>0</v>
      </c>
      <c r="FI114" s="739">
        <f>IF(FI$9=$K114,#REF!,0)</f>
        <v>0</v>
      </c>
      <c r="FJ114" s="739">
        <f>IF(FJ$9=$K114,#REF!,0)</f>
        <v>0</v>
      </c>
      <c r="FK114" s="739">
        <f>IF(FK$9=$K114,#REF!,0)</f>
        <v>0</v>
      </c>
      <c r="FL114" s="739">
        <f>IF(FL$9=$K114,#REF!,0)</f>
        <v>0</v>
      </c>
      <c r="FM114" s="739">
        <f>IF(FM$9=$K114,#REF!,0)</f>
        <v>0</v>
      </c>
      <c r="FN114" s="739">
        <f>IF(FN$9=$K114,#REF!,0)</f>
        <v>0</v>
      </c>
      <c r="FO114" s="739">
        <f>IF(FO$9=$K114,#REF!,0)</f>
        <v>0</v>
      </c>
      <c r="FP114" s="739">
        <f>IF(FP$9=$K114,#REF!,0)</f>
        <v>0</v>
      </c>
      <c r="FQ114" s="739">
        <f>IF(FQ$9=$K114,#REF!,0)</f>
        <v>0</v>
      </c>
      <c r="FU114" s="739">
        <f t="shared" si="342"/>
        <v>0</v>
      </c>
      <c r="FV114" s="739">
        <f t="shared" si="342"/>
        <v>0</v>
      </c>
      <c r="FW114" s="739">
        <f t="shared" si="342"/>
        <v>54500</v>
      </c>
      <c r="FX114" s="739">
        <f t="shared" si="342"/>
        <v>0</v>
      </c>
      <c r="FY114" s="739">
        <f t="shared" si="342"/>
        <v>0</v>
      </c>
      <c r="FZ114" s="739">
        <f t="shared" si="342"/>
        <v>0</v>
      </c>
      <c r="GA114" s="739">
        <f t="shared" si="342"/>
        <v>0</v>
      </c>
      <c r="GB114" s="739">
        <f t="shared" si="342"/>
        <v>0</v>
      </c>
      <c r="GC114" s="739">
        <f t="shared" si="342"/>
        <v>0</v>
      </c>
      <c r="GD114" s="739">
        <f t="shared" si="342"/>
        <v>0</v>
      </c>
      <c r="GE114" s="739">
        <f t="shared" si="343"/>
        <v>0</v>
      </c>
      <c r="GF114" s="739">
        <f t="shared" si="343"/>
        <v>0</v>
      </c>
      <c r="GG114" s="739">
        <f t="shared" si="343"/>
        <v>0</v>
      </c>
      <c r="GH114" s="739">
        <f t="shared" si="343"/>
        <v>0</v>
      </c>
      <c r="GI114" s="739">
        <f t="shared" si="343"/>
        <v>0</v>
      </c>
      <c r="GJ114" s="739">
        <f t="shared" si="343"/>
        <v>0</v>
      </c>
      <c r="GK114" s="739">
        <f t="shared" si="343"/>
        <v>0</v>
      </c>
      <c r="GL114" s="739">
        <f t="shared" si="343"/>
        <v>0</v>
      </c>
      <c r="GM114" s="739">
        <f t="shared" si="343"/>
        <v>0</v>
      </c>
      <c r="GN114" s="739">
        <f t="shared" si="343"/>
        <v>0</v>
      </c>
      <c r="GQ114" s="1098">
        <f>IF(GQ$9=$N114,#REF!,0)</f>
        <v>0</v>
      </c>
      <c r="GR114" s="1098">
        <f>IF(GR$9=$N114,#REF!,0)</f>
        <v>0</v>
      </c>
      <c r="GS114" s="1098">
        <f>IF(GS$9=$N114,#REF!,0)</f>
        <v>0</v>
      </c>
      <c r="GT114" s="1098">
        <f>IF(GT$9=$N114,#REF!,0)</f>
        <v>0</v>
      </c>
      <c r="GU114" s="1098">
        <f>IF(GU$9=$N114,#REF!,0)</f>
        <v>0</v>
      </c>
      <c r="GV114" s="1098">
        <f>IF(GV$9=$N114,#REF!,0)</f>
        <v>0</v>
      </c>
      <c r="GW114" s="1098">
        <f>IF(GW$9=$N114,#REF!,0)</f>
        <v>0</v>
      </c>
      <c r="GX114" s="1098">
        <f>IF(GX$9=$N114,#REF!,0)</f>
        <v>0</v>
      </c>
      <c r="GY114" s="1098">
        <f>IF(GY$9=$N114,#REF!,0)</f>
        <v>0</v>
      </c>
      <c r="GZ114" s="1098">
        <f>IF(GZ$9=$N114,#REF!,0)</f>
        <v>0</v>
      </c>
      <c r="HA114" s="1098">
        <f>IF(HA$9=$N114,#REF!,0)</f>
        <v>0</v>
      </c>
      <c r="HB114" s="1098">
        <f>IF(HB$9=$N114,#REF!,0)</f>
        <v>0</v>
      </c>
      <c r="HC114" s="1098">
        <f>IF(HC$9=$N114,#REF!,0)</f>
        <v>0</v>
      </c>
      <c r="HD114" s="1098">
        <f>IF(HD$9=$N114,#REF!,0)</f>
        <v>0</v>
      </c>
      <c r="HE114" s="1098">
        <f>IF(HE$9=$N114,#REF!,0)</f>
        <v>0</v>
      </c>
      <c r="HF114" s="1098">
        <f>IF(HF$9=$N114,#REF!,0)</f>
        <v>0</v>
      </c>
      <c r="HG114" s="1098">
        <f>IF(HG$9=$N114,#REF!,0)</f>
        <v>0</v>
      </c>
      <c r="HH114" s="1098">
        <f>IF(HH$9=$N114,#REF!,0)</f>
        <v>0</v>
      </c>
      <c r="HI114" s="1098">
        <f>IF(HI$9=$N114,#REF!,0)</f>
        <v>0</v>
      </c>
      <c r="HJ114" s="1098">
        <f>IF(HJ$9=$N114,#REF!,0)</f>
        <v>0</v>
      </c>
      <c r="HK114" s="1098">
        <f>IF(HK$9=$N114,#REF!,0)</f>
        <v>0</v>
      </c>
      <c r="HL114" s="1098">
        <f>IF(HL$9=$N114,#REF!,0)</f>
        <v>0</v>
      </c>
      <c r="HM114" s="1098">
        <f>IF(HM$9=$N114,#REF!,0)</f>
        <v>0</v>
      </c>
      <c r="HN114" s="1098">
        <f>IF(HN$9=$N114,#REF!,0)</f>
        <v>0</v>
      </c>
      <c r="HO114" s="1098">
        <f>IF(HO$9=$N114,#REF!,0)</f>
        <v>0</v>
      </c>
      <c r="HP114" s="1098">
        <f>IF(HP$9=$N114,#REF!,0)</f>
        <v>0</v>
      </c>
      <c r="HQ114" s="1098">
        <f>IF(HQ$9=$N114,#REF!,0)</f>
        <v>0</v>
      </c>
      <c r="HR114" s="1098">
        <f>IF(HR$9=$N114,#REF!,0)</f>
        <v>0</v>
      </c>
      <c r="HS114" s="1098">
        <f>IF(HS$9=$N114,#REF!,0)</f>
        <v>0</v>
      </c>
      <c r="HT114" s="1098">
        <f>IF(HT$9=$N114,#REF!,0)</f>
        <v>0</v>
      </c>
      <c r="HU114" s="1098">
        <f>IF(HU$9=$N114,#REF!,0)</f>
        <v>0</v>
      </c>
      <c r="HV114" s="1098">
        <f>IF(HV$9=$N114,#REF!,0)</f>
        <v>0</v>
      </c>
      <c r="HW114" s="1098">
        <f>IF(HW$9=$N114,#REF!,0)</f>
        <v>0</v>
      </c>
      <c r="HX114" s="1098">
        <f>IF(HX$9=$N114,#REF!,0)</f>
        <v>0</v>
      </c>
      <c r="HY114" s="1098">
        <f>IF(HY$9=$N114,#REF!,0)</f>
        <v>0</v>
      </c>
      <c r="HZ114" s="1098">
        <f>IF(HZ$9=$N114,#REF!,0)</f>
        <v>0</v>
      </c>
      <c r="IA114" s="1098">
        <f>IF(IA$9=$N114,#REF!,0)</f>
        <v>0</v>
      </c>
      <c r="IB114" s="1098">
        <f>IF(IB$9=$N114,#REF!,0)</f>
        <v>0</v>
      </c>
      <c r="IC114" s="1098">
        <f>IF(IC$9=$N114,#REF!,0)</f>
        <v>0</v>
      </c>
      <c r="ID114" s="1098">
        <f>IF(ID$9=$N114,#REF!,0)</f>
        <v>0</v>
      </c>
      <c r="IE114" s="1098">
        <f>IF(IE$9=$N114,#REF!,0)</f>
        <v>0</v>
      </c>
      <c r="IF114" s="1098">
        <f>IF(IF$9=$N114,#REF!,0)</f>
        <v>0</v>
      </c>
      <c r="IG114" s="1098">
        <f>IF(IG$9=$N114,#REF!,0)</f>
        <v>0</v>
      </c>
      <c r="IH114" s="1098">
        <f>IF(IH$9=$N114,#REF!,0)</f>
        <v>0</v>
      </c>
      <c r="II114" s="1098">
        <f>IF(II$9=$N114,#REF!,0)</f>
        <v>0</v>
      </c>
      <c r="IJ114" s="1098">
        <f>IF(IJ$9=$N114,#REF!,0)</f>
        <v>0</v>
      </c>
      <c r="IK114" s="1098">
        <f>IF(IK$9=$N114,#REF!,0)</f>
        <v>0</v>
      </c>
      <c r="IL114" s="1098">
        <f>IF(IL$9=$N114,#REF!,0)</f>
        <v>0</v>
      </c>
      <c r="IM114" s="1098">
        <f>IF(IM$9=$N114,#REF!,0)</f>
        <v>0</v>
      </c>
      <c r="IN114" s="1098">
        <f>IF(IN$9=$N114,#REF!,0)</f>
        <v>0</v>
      </c>
      <c r="IO114" s="1098">
        <f>IF(IO$9=$N114,#REF!,0)</f>
        <v>0</v>
      </c>
      <c r="IP114" s="1098">
        <f>IF(IP$9=$N114,#REF!,0)</f>
        <v>0</v>
      </c>
      <c r="IQ114" s="1098">
        <f>IF(IQ$9=$N114,#REF!,0)</f>
        <v>0</v>
      </c>
      <c r="IR114" s="1098">
        <f>IF(IR$9=$N114,#REF!,0)</f>
        <v>0</v>
      </c>
      <c r="IS114" s="1098">
        <f>IF(IS$9=$N114,#REF!,0)</f>
        <v>0</v>
      </c>
      <c r="IT114" s="1098">
        <f>IF(IT$9=$N114,#REF!,0)</f>
        <v>0</v>
      </c>
      <c r="IU114" s="1098">
        <f>IF(IU$9=$N114,#REF!,0)</f>
        <v>0</v>
      </c>
      <c r="IV114" s="1098">
        <f>IF(IV$9=$N114,#REF!,0)</f>
        <v>0</v>
      </c>
      <c r="IW114" s="1098">
        <f>IF(IW$9=$N114,#REF!,0)</f>
        <v>0</v>
      </c>
      <c r="IX114" s="1098">
        <f>IF(IX$9=$N114,#REF!,0)</f>
        <v>0</v>
      </c>
      <c r="IY114" s="1098">
        <f>IF(IY$9=$N114,#REF!,0)</f>
        <v>0</v>
      </c>
      <c r="IZ114" s="1098">
        <f>IF(IZ$9=$N114,#REF!,0)</f>
        <v>0</v>
      </c>
      <c r="JA114" s="1098">
        <f>IF(JA$9=$N114,#REF!,0)</f>
        <v>0</v>
      </c>
      <c r="JB114" s="1098">
        <f>IF(JB$9=$N114,#REF!,0)</f>
        <v>0</v>
      </c>
      <c r="JC114" s="1098">
        <f>IF(JC$9=$N114,#REF!,0)</f>
        <v>0</v>
      </c>
      <c r="JD114" s="1098">
        <f>IF(JD$9=$N114,#REF!,0)</f>
        <v>0</v>
      </c>
      <c r="JE114" s="1098">
        <f>IF(JE$9=$N114,#REF!,0)</f>
        <v>0</v>
      </c>
      <c r="JF114" s="1098">
        <f>IF(JF$9=$N114,#REF!,0)</f>
        <v>0</v>
      </c>
      <c r="JG114" s="1098">
        <f>IF(JG$9=$N114,#REF!,0)</f>
        <v>0</v>
      </c>
      <c r="JH114" s="1098">
        <f>IF(JH$9=$N114,#REF!,0)</f>
        <v>0</v>
      </c>
      <c r="JI114" s="1098">
        <f>IF(JI$9=$N114,#REF!,0)</f>
        <v>0</v>
      </c>
      <c r="JJ114" s="1098">
        <f>IF(JJ$9=$N114,#REF!,0)</f>
        <v>0</v>
      </c>
      <c r="JK114" s="1098">
        <f>IF(JK$9=$N114,#REF!,0)</f>
        <v>0</v>
      </c>
      <c r="JL114" s="1098">
        <f>IF(JL$9=$N114,#REF!,0)</f>
        <v>0</v>
      </c>
      <c r="JM114" s="1098">
        <f>IF(JM$9=$N114,#REF!,0)</f>
        <v>0</v>
      </c>
      <c r="JN114" s="1098">
        <f>IF(JN$9=$N114,#REF!,0)</f>
        <v>0</v>
      </c>
      <c r="JO114" s="1098">
        <f>IF(JO$9=$N114,#REF!,0)</f>
        <v>0</v>
      </c>
      <c r="JP114" s="1098">
        <f>IF(JP$9=$N114,#REF!,0)</f>
        <v>0</v>
      </c>
      <c r="JQ114" s="1098">
        <f>IF(JQ$9=$N114,#REF!,0)</f>
        <v>0</v>
      </c>
      <c r="JR114" s="1098">
        <f>IF(JR$9=$N114,#REF!,0)</f>
        <v>0</v>
      </c>
      <c r="JS114" s="1098">
        <f>IF(JS$9=$N114,#REF!,0)</f>
        <v>0</v>
      </c>
      <c r="JT114" s="1098">
        <f>IF(JT$9=$N114,#REF!,0)</f>
        <v>0</v>
      </c>
      <c r="JU114" s="1098">
        <f>IF(JU$9=$N114,#REF!,0)</f>
        <v>0</v>
      </c>
      <c r="JV114" s="1098">
        <f>IF(JV$9=$N114,#REF!,0)</f>
        <v>0</v>
      </c>
      <c r="JW114" s="1098">
        <f>IF(JW$9=$N114,#REF!,0)</f>
        <v>0</v>
      </c>
      <c r="JX114" s="681"/>
      <c r="JZ114" s="681">
        <f t="shared" si="334"/>
        <v>0</v>
      </c>
      <c r="KA114" s="681">
        <f t="shared" si="334"/>
        <v>0</v>
      </c>
      <c r="KB114" s="681">
        <f t="shared" si="334"/>
        <v>0</v>
      </c>
      <c r="KC114" s="681">
        <f t="shared" si="334"/>
        <v>0</v>
      </c>
      <c r="KD114" s="681">
        <f t="shared" si="334"/>
        <v>0</v>
      </c>
      <c r="KE114" s="681">
        <f t="shared" si="334"/>
        <v>0</v>
      </c>
      <c r="KF114" s="681">
        <f t="shared" si="334"/>
        <v>0</v>
      </c>
      <c r="KG114" s="681">
        <f t="shared" si="334"/>
        <v>0</v>
      </c>
      <c r="KH114" s="681">
        <f t="shared" si="334"/>
        <v>0</v>
      </c>
      <c r="KI114" s="681">
        <f t="shared" si="334"/>
        <v>0</v>
      </c>
      <c r="KJ114" s="681">
        <f t="shared" si="334"/>
        <v>0</v>
      </c>
      <c r="KN114" s="1098">
        <f t="shared" si="344"/>
        <v>0</v>
      </c>
      <c r="KO114" s="1098">
        <f t="shared" si="344"/>
        <v>0</v>
      </c>
      <c r="KP114" s="1098">
        <f t="shared" si="344"/>
        <v>0</v>
      </c>
      <c r="KQ114" s="1098">
        <f t="shared" si="344"/>
        <v>0</v>
      </c>
      <c r="KR114" s="1098">
        <f t="shared" si="344"/>
        <v>0</v>
      </c>
      <c r="KS114" s="1098">
        <f t="shared" si="344"/>
        <v>0</v>
      </c>
      <c r="KT114" s="1098">
        <f t="shared" si="344"/>
        <v>0</v>
      </c>
      <c r="KU114" s="1098">
        <f t="shared" si="344"/>
        <v>0</v>
      </c>
      <c r="KV114" s="1098">
        <f t="shared" si="344"/>
        <v>0</v>
      </c>
      <c r="KW114" s="1098">
        <f t="shared" si="344"/>
        <v>0</v>
      </c>
      <c r="KX114" s="1098">
        <f t="shared" si="344"/>
        <v>0</v>
      </c>
      <c r="KY114" s="1098">
        <f t="shared" si="344"/>
        <v>0</v>
      </c>
      <c r="KZ114" s="1098">
        <f t="shared" si="344"/>
        <v>0</v>
      </c>
      <c r="LA114" s="1098">
        <f t="shared" si="344"/>
        <v>0</v>
      </c>
      <c r="LB114" s="1098">
        <f t="shared" si="344"/>
        <v>0</v>
      </c>
      <c r="LC114" s="1098">
        <f t="shared" si="341"/>
        <v>0</v>
      </c>
      <c r="LD114" s="1098">
        <f t="shared" si="341"/>
        <v>0</v>
      </c>
      <c r="LE114" s="1098">
        <f t="shared" si="341"/>
        <v>0</v>
      </c>
      <c r="LF114" s="1098">
        <f t="shared" si="341"/>
        <v>0</v>
      </c>
      <c r="LG114" s="1098">
        <f t="shared" si="341"/>
        <v>0</v>
      </c>
      <c r="LH114" s="1098">
        <f t="shared" si="341"/>
        <v>0</v>
      </c>
      <c r="LI114" s="1098">
        <f t="shared" si="341"/>
        <v>0</v>
      </c>
      <c r="LJ114" s="1098">
        <f t="shared" si="341"/>
        <v>0</v>
      </c>
      <c r="LK114" s="1098">
        <f t="shared" si="341"/>
        <v>0</v>
      </c>
      <c r="LL114" s="1098">
        <f t="shared" si="341"/>
        <v>0</v>
      </c>
      <c r="LM114" s="1098">
        <f t="shared" si="341"/>
        <v>0</v>
      </c>
      <c r="LN114" s="1098">
        <f t="shared" si="341"/>
        <v>0</v>
      </c>
      <c r="LO114" s="1098">
        <f t="shared" si="341"/>
        <v>0</v>
      </c>
      <c r="LP114" s="1098">
        <f t="shared" si="341"/>
        <v>0</v>
      </c>
      <c r="LQ114" s="1098">
        <f t="shared" si="341"/>
        <v>0</v>
      </c>
      <c r="LR114" s="1098">
        <f t="shared" si="341"/>
        <v>0</v>
      </c>
      <c r="LS114" s="1098">
        <f t="shared" si="180"/>
        <v>0</v>
      </c>
    </row>
    <row r="115" spans="1:331" ht="20.100000000000001" customHeight="1" x14ac:dyDescent="0.35">
      <c r="A115" s="668"/>
      <c r="B115" s="871"/>
      <c r="C115" s="1031"/>
      <c r="D115" s="1032"/>
      <c r="E115" s="1032" t="s">
        <v>7</v>
      </c>
      <c r="F115" s="1032"/>
      <c r="G115" s="871"/>
      <c r="H115" s="1032"/>
      <c r="I115" s="1032"/>
      <c r="J115" s="1032" t="s">
        <v>212</v>
      </c>
      <c r="K115" s="873">
        <v>3</v>
      </c>
      <c r="L115" s="1388" t="s">
        <v>182</v>
      </c>
      <c r="M115" s="1388"/>
      <c r="N115" s="1388"/>
      <c r="O115" s="1363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635"/>
      <c r="AJ115" s="31"/>
      <c r="AK115" s="31"/>
      <c r="AL115" s="31"/>
      <c r="AM115" s="31"/>
      <c r="AN115" s="106">
        <f>SUM(AN119)</f>
        <v>0</v>
      </c>
      <c r="AO115" s="106">
        <f>SUM(AO119)</f>
        <v>0</v>
      </c>
      <c r="AP115" s="106">
        <f>SUM(AP119)</f>
        <v>0</v>
      </c>
      <c r="AQ115" s="106">
        <f>SUM(AQ119)</f>
        <v>0</v>
      </c>
      <c r="AR115" s="106">
        <f>SUM(AR119+AR139)</f>
        <v>0</v>
      </c>
      <c r="AS115" s="54"/>
      <c r="AT115" s="54"/>
      <c r="AU115" s="106">
        <f>SUM(AU119)</f>
        <v>22500</v>
      </c>
      <c r="AV115" s="106">
        <f>SUM(AV119+AV139)</f>
        <v>22500</v>
      </c>
      <c r="AW115" s="106">
        <f>SUM(AW119)</f>
        <v>22500</v>
      </c>
      <c r="AX115" s="106">
        <f>SUM(AX119)</f>
        <v>22500</v>
      </c>
      <c r="AY115" s="106">
        <f>SUM(AY119+AY139)</f>
        <v>59500</v>
      </c>
      <c r="AZ115" s="31"/>
      <c r="BA115" s="31"/>
      <c r="BB115" s="106">
        <f>SUM(BB119+BB139)</f>
        <v>82000</v>
      </c>
      <c r="BC115" s="106">
        <f>SUM(BC119+BC139)</f>
        <v>82000</v>
      </c>
      <c r="BD115" s="106">
        <f>SUM(BD119)</f>
        <v>22129.899999999998</v>
      </c>
      <c r="BE115" s="106">
        <f t="shared" ref="BE115:BK115" si="362">SUM(BE119+BE139)</f>
        <v>26052.9</v>
      </c>
      <c r="BF115" s="106">
        <f t="shared" si="362"/>
        <v>82000</v>
      </c>
      <c r="BG115" s="106">
        <f t="shared" si="362"/>
        <v>40016.18</v>
      </c>
      <c r="BH115" s="106">
        <f t="shared" si="362"/>
        <v>82000</v>
      </c>
      <c r="BI115" s="106">
        <f t="shared" si="362"/>
        <v>0</v>
      </c>
      <c r="BJ115" s="106">
        <f t="shared" si="362"/>
        <v>82000</v>
      </c>
      <c r="BK115" s="106">
        <f t="shared" si="362"/>
        <v>15842.85</v>
      </c>
      <c r="BL115" s="106">
        <f t="shared" si="316"/>
        <v>19.320548780487805</v>
      </c>
      <c r="BM115" s="106"/>
      <c r="BN115" s="106"/>
      <c r="BO115" s="106">
        <f>SUM(BO119+BO139)</f>
        <v>82000</v>
      </c>
      <c r="BP115" s="106"/>
      <c r="BQ115" s="106"/>
      <c r="BR115" s="106">
        <f>SUM(BR119+BR139)</f>
        <v>-6000</v>
      </c>
      <c r="BS115" s="106">
        <f>SUM(BS119+BS139)</f>
        <v>76000</v>
      </c>
      <c r="BT115" s="106">
        <f>SUM(BT119+BT139)</f>
        <v>15842.85</v>
      </c>
      <c r="BU115" s="106">
        <f>SUM(BU119+BU139)</f>
        <v>0</v>
      </c>
      <c r="BV115" s="106">
        <f>SUM(BV119+BV139)</f>
        <v>76000</v>
      </c>
      <c r="BW115" s="106"/>
      <c r="BX115" s="106"/>
      <c r="BY115" s="106">
        <f>SUM(BY119+BY139)</f>
        <v>82000</v>
      </c>
      <c r="BZ115" s="106">
        <f>SUM(BZ119+BZ139)</f>
        <v>19967.400000000001</v>
      </c>
      <c r="CA115" s="106">
        <f t="shared" si="227"/>
        <v>49.898316131124965</v>
      </c>
      <c r="CB115" s="106">
        <f t="shared" si="228"/>
        <v>24.35048780487805</v>
      </c>
      <c r="CC115" s="106">
        <f>SUM(CC119+CC139)</f>
        <v>76000</v>
      </c>
      <c r="CD115" s="106">
        <f>SUM(CD119+CD139)</f>
        <v>76000</v>
      </c>
      <c r="CE115" s="106">
        <f>SUM(CE119+CE139+CE116)</f>
        <v>76000</v>
      </c>
      <c r="CF115" s="106">
        <f>SUM(CF119+CF139)</f>
        <v>11982.09</v>
      </c>
      <c r="CG115" s="106">
        <f t="shared" ref="CG115:CG129" si="363">IFERROR(CF115/CE115*100,)</f>
        <v>15.765907894736841</v>
      </c>
      <c r="CH115" s="106">
        <f>SUM(CH119+CH139+CH116)</f>
        <v>-24330</v>
      </c>
      <c r="CI115" s="106">
        <f>SUM(CI119+CI139+CI116)</f>
        <v>51670</v>
      </c>
      <c r="CJ115" s="106"/>
      <c r="CK115" s="106">
        <f t="shared" si="275"/>
        <v>0</v>
      </c>
      <c r="CL115" s="106">
        <f>SUM(CL119+CL139+CL116)</f>
        <v>0</v>
      </c>
      <c r="CM115" s="106">
        <f>SUM(CM119+CM139+CM116)</f>
        <v>51670</v>
      </c>
      <c r="CN115" s="106"/>
      <c r="CO115" s="106">
        <f t="shared" si="276"/>
        <v>0</v>
      </c>
      <c r="CP115" s="106">
        <f>SUM(CP119+CP139+CP116)</f>
        <v>0</v>
      </c>
      <c r="CQ115" s="106">
        <f>SUM(CQ119+CQ139+CQ116)</f>
        <v>51670</v>
      </c>
      <c r="CR115" s="106">
        <f>SUM(CR119+CR139)</f>
        <v>16743.870000000003</v>
      </c>
      <c r="CS115" s="106">
        <f t="shared" ref="CS115:CS123" si="364">IFERROR(CR115/CQ115*100,)</f>
        <v>32.405399651635385</v>
      </c>
      <c r="CT115" s="106">
        <f>SUM(CT119+CT139+CT116)</f>
        <v>-15000</v>
      </c>
      <c r="CU115" s="106">
        <f>SUM(CU119+CU139+CU116)</f>
        <v>36670</v>
      </c>
      <c r="CV115" s="106">
        <f>SUM(CV119+CV139)</f>
        <v>16743.870000000003</v>
      </c>
      <c r="CW115" s="106">
        <f t="shared" ref="CW115:CW123" si="365">IFERROR(CV115/CU115*100,)</f>
        <v>45.660949004635945</v>
      </c>
      <c r="CX115" s="106">
        <f t="shared" ref="CX115:DH115" si="366">SUM(CX119+CX139+CX116)</f>
        <v>500</v>
      </c>
      <c r="CY115" s="106">
        <f t="shared" si="366"/>
        <v>37170</v>
      </c>
      <c r="CZ115" s="106">
        <f t="shared" si="366"/>
        <v>51670</v>
      </c>
      <c r="DA115" s="106">
        <f t="shared" si="366"/>
        <v>51670</v>
      </c>
      <c r="DB115" s="106">
        <f>SUM(DB119+DB139+DB116)</f>
        <v>15130.53</v>
      </c>
      <c r="DC115" s="106">
        <f>SUM(DC119+DC139+DC116)</f>
        <v>13354.36</v>
      </c>
      <c r="DD115" s="106">
        <f t="shared" ref="DD115:DD123" si="367">IFERROR(DC115/DB115*100,)</f>
        <v>88.261019276918915</v>
      </c>
      <c r="DE115" s="106">
        <f t="shared" ref="DE115:DE123" si="368">IFERROR(DC115/DK115*100,)</f>
        <v>39.863761194029848</v>
      </c>
      <c r="DF115" s="106">
        <f>SUM(DF119+DF139+DF116)</f>
        <v>19234.170000000002</v>
      </c>
      <c r="DG115" s="106">
        <f t="shared" si="366"/>
        <v>51670</v>
      </c>
      <c r="DH115" s="106">
        <f t="shared" si="366"/>
        <v>7213.34</v>
      </c>
      <c r="DI115" s="106">
        <f t="shared" ref="DI115:DI123" si="369">IFERROR(DH115/DG115*100,)</f>
        <v>13.960402554673893</v>
      </c>
      <c r="DJ115" s="106">
        <f>SUM(DJ119+DJ139+DJ116)</f>
        <v>-18170</v>
      </c>
      <c r="DK115" s="106">
        <f>SUM(DK119+DK139+DK116)</f>
        <v>33500</v>
      </c>
      <c r="DL115" s="106">
        <f t="shared" ref="DL115:DL123" si="370">IFERROR(DF115/DK115*100,)</f>
        <v>57.415432835820901</v>
      </c>
      <c r="DM115" s="106">
        <f>SUM(DM119+DM139+DM116)</f>
        <v>0</v>
      </c>
      <c r="DN115" s="106">
        <f>SUM(DN119+DN139+DN116)</f>
        <v>33500</v>
      </c>
      <c r="DO115" s="106">
        <f>SUM(DO119+DO139+DO116)</f>
        <v>13484.36</v>
      </c>
      <c r="DP115" s="106">
        <f t="shared" ref="DP115:DP123" si="371">IFERROR(DO115/DN115*100,)</f>
        <v>40.251820895522386</v>
      </c>
      <c r="DQ115" s="106">
        <f>SUM(DQ119+DQ139+DQ116)</f>
        <v>7000</v>
      </c>
      <c r="DR115" s="106">
        <f>SUM(DR119+DR139+DR116)</f>
        <v>40500</v>
      </c>
      <c r="DS115" s="106">
        <f>SUM(DS119+DS139+DS116)</f>
        <v>27444.370000000003</v>
      </c>
      <c r="DT115" s="106">
        <f t="shared" ref="DT115:DT140" si="372">IFERROR(DS115/DR115*100,)</f>
        <v>67.763876543209875</v>
      </c>
      <c r="DU115" s="106">
        <f t="shared" ref="DU115:EB115" si="373">SUM(DU119+DU139+DU116)</f>
        <v>-4700</v>
      </c>
      <c r="DV115" s="106">
        <f t="shared" si="373"/>
        <v>35800</v>
      </c>
      <c r="DW115" s="106">
        <f t="shared" si="373"/>
        <v>33500</v>
      </c>
      <c r="DX115" s="106">
        <f t="shared" si="373"/>
        <v>33000</v>
      </c>
      <c r="DY115" s="106">
        <f t="shared" si="373"/>
        <v>33000</v>
      </c>
      <c r="DZ115" s="106">
        <f>SUM(DZ119+DZ139+DZ116)</f>
        <v>13354.36</v>
      </c>
      <c r="EA115" s="106">
        <f t="shared" si="373"/>
        <v>33500</v>
      </c>
      <c r="EB115" s="106">
        <f t="shared" si="373"/>
        <v>5410</v>
      </c>
      <c r="EC115" s="106">
        <f t="shared" ref="EC115:EC140" si="374">IFERROR(EB115/EA115*100,)</f>
        <v>16.149253731343283</v>
      </c>
      <c r="ED115" s="106">
        <f>SUM(ED119+ED139+ED116)</f>
        <v>1000</v>
      </c>
      <c r="EE115" s="106">
        <f>SUM(EE119+EE139+EE116)</f>
        <v>34500</v>
      </c>
      <c r="EF115" s="106">
        <f>SUM(EF119+EF139+EF116)</f>
        <v>0</v>
      </c>
      <c r="EG115" s="106">
        <f t="shared" ref="EG115:EG140" si="375">IFERROR(EF115/EE115*100,)</f>
        <v>0</v>
      </c>
      <c r="EH115" s="106" t="e">
        <f>SUM(EH119+EH139+EH116)</f>
        <v>#REF!</v>
      </c>
      <c r="EI115" s="106">
        <f>IFERROR(#REF!/DZ115*100,)</f>
        <v>0</v>
      </c>
      <c r="EJ115" s="106">
        <f>IFERROR(#REF!/#REF!*100,)</f>
        <v>0</v>
      </c>
      <c r="EK115" s="106">
        <f t="shared" ref="EK115:EM115" si="376">SUM(EK119+EK139+EK116)</f>
        <v>33500</v>
      </c>
      <c r="EL115" s="106">
        <f t="shared" si="376"/>
        <v>33500</v>
      </c>
      <c r="EM115" s="106">
        <f t="shared" si="376"/>
        <v>33500</v>
      </c>
      <c r="EN115" s="111"/>
      <c r="EO115" s="111"/>
      <c r="EP115" s="111"/>
      <c r="EQ115" s="111"/>
      <c r="ER115" s="111"/>
      <c r="ES115" s="146">
        <f t="shared" si="222"/>
        <v>0</v>
      </c>
      <c r="EX115" s="739">
        <f>IF(EX$9=$K115,#REF!,0)</f>
        <v>0</v>
      </c>
      <c r="EY115" s="739">
        <f>IF(EY$9=$K115,#REF!,0)</f>
        <v>0</v>
      </c>
      <c r="EZ115" s="739">
        <f>IF(EZ$9=$K115,#REF!,0)</f>
        <v>0</v>
      </c>
      <c r="FA115" s="739">
        <f>IF(FA$9=$K115,#REF!,0)</f>
        <v>0</v>
      </c>
      <c r="FB115" s="739">
        <f>IF(FB$9=$K115,#REF!,0)</f>
        <v>0</v>
      </c>
      <c r="FC115" s="739">
        <f>IF(FC$9=$K115,#REF!,0)</f>
        <v>0</v>
      </c>
      <c r="FD115" s="739">
        <f>IF(FD$9=$K115,#REF!,0)</f>
        <v>0</v>
      </c>
      <c r="FE115" s="739">
        <f>IF(FE$9=$K115,#REF!,0)</f>
        <v>0</v>
      </c>
      <c r="FF115" s="739">
        <f>IF(FF$9=$K115,#REF!,0)</f>
        <v>0</v>
      </c>
      <c r="FG115" s="739">
        <f>IF(FG$9=$K115,#REF!,0)</f>
        <v>0</v>
      </c>
      <c r="FH115" s="739">
        <f>IF(FH$9=$K115,#REF!,0)</f>
        <v>0</v>
      </c>
      <c r="FI115" s="739">
        <f>IF(FI$9=$K115,#REF!,0)</f>
        <v>0</v>
      </c>
      <c r="FJ115" s="739">
        <f>IF(FJ$9=$K115,#REF!,0)</f>
        <v>0</v>
      </c>
      <c r="FK115" s="739">
        <f>IF(FK$9=$K115,#REF!,0)</f>
        <v>0</v>
      </c>
      <c r="FL115" s="739">
        <f>IF(FL$9=$K115,#REF!,0)</f>
        <v>0</v>
      </c>
      <c r="FM115" s="739">
        <f>IF(FM$9=$K115,#REF!,0)</f>
        <v>0</v>
      </c>
      <c r="FN115" s="739">
        <f>IF(FN$9=$K115,#REF!,0)</f>
        <v>0</v>
      </c>
      <c r="FO115" s="739">
        <f>IF(FO$9=$K115,#REF!,0)</f>
        <v>0</v>
      </c>
      <c r="FP115" s="739">
        <f>IF(FP$9=$K115,#REF!,0)</f>
        <v>0</v>
      </c>
      <c r="FQ115" s="739">
        <f>IF(FQ$9=$K115,#REF!,0)</f>
        <v>0</v>
      </c>
      <c r="FU115" s="739">
        <f t="shared" si="342"/>
        <v>0</v>
      </c>
      <c r="FV115" s="739">
        <f t="shared" si="342"/>
        <v>0</v>
      </c>
      <c r="FW115" s="739">
        <f t="shared" si="342"/>
        <v>0</v>
      </c>
      <c r="FX115" s="739">
        <f t="shared" si="342"/>
        <v>0</v>
      </c>
      <c r="FY115" s="739">
        <f t="shared" si="342"/>
        <v>0</v>
      </c>
      <c r="FZ115" s="739">
        <f t="shared" si="342"/>
        <v>0</v>
      </c>
      <c r="GA115" s="739">
        <f t="shared" si="342"/>
        <v>0</v>
      </c>
      <c r="GB115" s="739">
        <f t="shared" si="342"/>
        <v>0</v>
      </c>
      <c r="GC115" s="739">
        <f t="shared" si="342"/>
        <v>0</v>
      </c>
      <c r="GD115" s="739">
        <f t="shared" si="342"/>
        <v>0</v>
      </c>
      <c r="GE115" s="739">
        <f t="shared" si="343"/>
        <v>0</v>
      </c>
      <c r="GF115" s="739">
        <f t="shared" si="343"/>
        <v>0</v>
      </c>
      <c r="GG115" s="739">
        <f t="shared" si="343"/>
        <v>0</v>
      </c>
      <c r="GH115" s="739">
        <f t="shared" si="343"/>
        <v>0</v>
      </c>
      <c r="GI115" s="739">
        <f t="shared" si="343"/>
        <v>0</v>
      </c>
      <c r="GJ115" s="739">
        <f t="shared" si="343"/>
        <v>0</v>
      </c>
      <c r="GK115" s="739">
        <f t="shared" si="343"/>
        <v>0</v>
      </c>
      <c r="GL115" s="739">
        <f t="shared" si="343"/>
        <v>0</v>
      </c>
      <c r="GM115" s="739">
        <f t="shared" si="343"/>
        <v>0</v>
      </c>
      <c r="GN115" s="739">
        <f t="shared" si="343"/>
        <v>0</v>
      </c>
      <c r="GQ115" s="1098">
        <f>IF(GQ$9=$N115,#REF!,0)</f>
        <v>0</v>
      </c>
      <c r="GR115" s="1098">
        <f>IF(GR$9=$N115,#REF!,0)</f>
        <v>0</v>
      </c>
      <c r="GS115" s="1098">
        <f>IF(GS$9=$N115,#REF!,0)</f>
        <v>0</v>
      </c>
      <c r="GT115" s="1098">
        <f>IF(GT$9=$N115,#REF!,0)</f>
        <v>0</v>
      </c>
      <c r="GU115" s="1098">
        <f>IF(GU$9=$N115,#REF!,0)</f>
        <v>0</v>
      </c>
      <c r="GV115" s="1098">
        <f>IF(GV$9=$N115,#REF!,0)</f>
        <v>0</v>
      </c>
      <c r="GW115" s="1098">
        <f>IF(GW$9=$N115,#REF!,0)</f>
        <v>0</v>
      </c>
      <c r="GX115" s="1098">
        <f>IF(GX$9=$N115,#REF!,0)</f>
        <v>0</v>
      </c>
      <c r="GY115" s="1098">
        <f>IF(GY$9=$N115,#REF!,0)</f>
        <v>0</v>
      </c>
      <c r="GZ115" s="1098">
        <f>IF(GZ$9=$N115,#REF!,0)</f>
        <v>0</v>
      </c>
      <c r="HA115" s="1098">
        <f>IF(HA$9=$N115,#REF!,0)</f>
        <v>0</v>
      </c>
      <c r="HB115" s="1098">
        <f>IF(HB$9=$N115,#REF!,0)</f>
        <v>0</v>
      </c>
      <c r="HC115" s="1098">
        <f>IF(HC$9=$N115,#REF!,0)</f>
        <v>0</v>
      </c>
      <c r="HD115" s="1098">
        <f>IF(HD$9=$N115,#REF!,0)</f>
        <v>0</v>
      </c>
      <c r="HE115" s="1098">
        <f>IF(HE$9=$N115,#REF!,0)</f>
        <v>0</v>
      </c>
      <c r="HF115" s="1098">
        <f>IF(HF$9=$N115,#REF!,0)</f>
        <v>0</v>
      </c>
      <c r="HG115" s="1098">
        <f>IF(HG$9=$N115,#REF!,0)</f>
        <v>0</v>
      </c>
      <c r="HH115" s="1098">
        <f>IF(HH$9=$N115,#REF!,0)</f>
        <v>0</v>
      </c>
      <c r="HI115" s="1098">
        <f>IF(HI$9=$N115,#REF!,0)</f>
        <v>0</v>
      </c>
      <c r="HJ115" s="1098">
        <f>IF(HJ$9=$N115,#REF!,0)</f>
        <v>0</v>
      </c>
      <c r="HK115" s="1098">
        <f>IF(HK$9=$N115,#REF!,0)</f>
        <v>0</v>
      </c>
      <c r="HL115" s="1098">
        <f>IF(HL$9=$N115,#REF!,0)</f>
        <v>0</v>
      </c>
      <c r="HM115" s="1098">
        <f>IF(HM$9=$N115,#REF!,0)</f>
        <v>0</v>
      </c>
      <c r="HN115" s="1098">
        <f>IF(HN$9=$N115,#REF!,0)</f>
        <v>0</v>
      </c>
      <c r="HO115" s="1098">
        <f>IF(HO$9=$N115,#REF!,0)</f>
        <v>0</v>
      </c>
      <c r="HP115" s="1098">
        <f>IF(HP$9=$N115,#REF!,0)</f>
        <v>0</v>
      </c>
      <c r="HQ115" s="1098">
        <f>IF(HQ$9=$N115,#REF!,0)</f>
        <v>0</v>
      </c>
      <c r="HR115" s="1098">
        <f>IF(HR$9=$N115,#REF!,0)</f>
        <v>0</v>
      </c>
      <c r="HS115" s="1098">
        <f>IF(HS$9=$N115,#REF!,0)</f>
        <v>0</v>
      </c>
      <c r="HT115" s="1098">
        <f>IF(HT$9=$N115,#REF!,0)</f>
        <v>0</v>
      </c>
      <c r="HU115" s="1098">
        <f>IF(HU$9=$N115,#REF!,0)</f>
        <v>0</v>
      </c>
      <c r="HV115" s="1098">
        <f>IF(HV$9=$N115,#REF!,0)</f>
        <v>0</v>
      </c>
      <c r="HW115" s="1098">
        <f>IF(HW$9=$N115,#REF!,0)</f>
        <v>0</v>
      </c>
      <c r="HX115" s="1098">
        <f>IF(HX$9=$N115,#REF!,0)</f>
        <v>0</v>
      </c>
      <c r="HY115" s="1098">
        <f>IF(HY$9=$N115,#REF!,0)</f>
        <v>0</v>
      </c>
      <c r="HZ115" s="1098">
        <f>IF(HZ$9=$N115,#REF!,0)</f>
        <v>0</v>
      </c>
      <c r="IA115" s="1098">
        <f>IF(IA$9=$N115,#REF!,0)</f>
        <v>0</v>
      </c>
      <c r="IB115" s="1098">
        <f>IF(IB$9=$N115,#REF!,0)</f>
        <v>0</v>
      </c>
      <c r="IC115" s="1098">
        <f>IF(IC$9=$N115,#REF!,0)</f>
        <v>0</v>
      </c>
      <c r="ID115" s="1098">
        <f>IF(ID$9=$N115,#REF!,0)</f>
        <v>0</v>
      </c>
      <c r="IE115" s="1098">
        <f>IF(IE$9=$N115,#REF!,0)</f>
        <v>0</v>
      </c>
      <c r="IF115" s="1098">
        <f>IF(IF$9=$N115,#REF!,0)</f>
        <v>0</v>
      </c>
      <c r="IG115" s="1098">
        <f>IF(IG$9=$N115,#REF!,0)</f>
        <v>0</v>
      </c>
      <c r="IH115" s="1098">
        <f>IF(IH$9=$N115,#REF!,0)</f>
        <v>0</v>
      </c>
      <c r="II115" s="1098">
        <f>IF(II$9=$N115,#REF!,0)</f>
        <v>0</v>
      </c>
      <c r="IJ115" s="1098">
        <f>IF(IJ$9=$N115,#REF!,0)</f>
        <v>0</v>
      </c>
      <c r="IK115" s="1098">
        <f>IF(IK$9=$N115,#REF!,0)</f>
        <v>0</v>
      </c>
      <c r="IL115" s="1098">
        <f>IF(IL$9=$N115,#REF!,0)</f>
        <v>0</v>
      </c>
      <c r="IM115" s="1098">
        <f>IF(IM$9=$N115,#REF!,0)</f>
        <v>0</v>
      </c>
      <c r="IN115" s="1098">
        <f>IF(IN$9=$N115,#REF!,0)</f>
        <v>0</v>
      </c>
      <c r="IO115" s="1098">
        <f>IF(IO$9=$N115,#REF!,0)</f>
        <v>0</v>
      </c>
      <c r="IP115" s="1098">
        <f>IF(IP$9=$N115,#REF!,0)</f>
        <v>0</v>
      </c>
      <c r="IQ115" s="1098">
        <f>IF(IQ$9=$N115,#REF!,0)</f>
        <v>0</v>
      </c>
      <c r="IR115" s="1098">
        <f>IF(IR$9=$N115,#REF!,0)</f>
        <v>0</v>
      </c>
      <c r="IS115" s="1098">
        <f>IF(IS$9=$N115,#REF!,0)</f>
        <v>0</v>
      </c>
      <c r="IT115" s="1098">
        <f>IF(IT$9=$N115,#REF!,0)</f>
        <v>0</v>
      </c>
      <c r="IU115" s="1098">
        <f>IF(IU$9=$N115,#REF!,0)</f>
        <v>0</v>
      </c>
      <c r="IV115" s="1098">
        <f>IF(IV$9=$N115,#REF!,0)</f>
        <v>0</v>
      </c>
      <c r="IW115" s="1098">
        <f>IF(IW$9=$N115,#REF!,0)</f>
        <v>0</v>
      </c>
      <c r="IX115" s="1098">
        <f>IF(IX$9=$N115,#REF!,0)</f>
        <v>0</v>
      </c>
      <c r="IY115" s="1098">
        <f>IF(IY$9=$N115,#REF!,0)</f>
        <v>0</v>
      </c>
      <c r="IZ115" s="1098">
        <f>IF(IZ$9=$N115,#REF!,0)</f>
        <v>0</v>
      </c>
      <c r="JA115" s="1098">
        <f>IF(JA$9=$N115,#REF!,0)</f>
        <v>0</v>
      </c>
      <c r="JB115" s="1098">
        <f>IF(JB$9=$N115,#REF!,0)</f>
        <v>0</v>
      </c>
      <c r="JC115" s="1098">
        <f>IF(JC$9=$N115,#REF!,0)</f>
        <v>0</v>
      </c>
      <c r="JD115" s="1098">
        <f>IF(JD$9=$N115,#REF!,0)</f>
        <v>0</v>
      </c>
      <c r="JE115" s="1098">
        <f>IF(JE$9=$N115,#REF!,0)</f>
        <v>0</v>
      </c>
      <c r="JF115" s="1098">
        <f>IF(JF$9=$N115,#REF!,0)</f>
        <v>0</v>
      </c>
      <c r="JG115" s="1098">
        <f>IF(JG$9=$N115,#REF!,0)</f>
        <v>0</v>
      </c>
      <c r="JH115" s="1098">
        <f>IF(JH$9=$N115,#REF!,0)</f>
        <v>0</v>
      </c>
      <c r="JI115" s="1098">
        <f>IF(JI$9=$N115,#REF!,0)</f>
        <v>0</v>
      </c>
      <c r="JJ115" s="1098">
        <f>IF(JJ$9=$N115,#REF!,0)</f>
        <v>0</v>
      </c>
      <c r="JK115" s="1098">
        <f>IF(JK$9=$N115,#REF!,0)</f>
        <v>0</v>
      </c>
      <c r="JL115" s="1098">
        <f>IF(JL$9=$N115,#REF!,0)</f>
        <v>0</v>
      </c>
      <c r="JM115" s="1098">
        <f>IF(JM$9=$N115,#REF!,0)</f>
        <v>0</v>
      </c>
      <c r="JN115" s="1098">
        <f>IF(JN$9=$N115,#REF!,0)</f>
        <v>0</v>
      </c>
      <c r="JO115" s="1098">
        <f>IF(JO$9=$N115,#REF!,0)</f>
        <v>0</v>
      </c>
      <c r="JP115" s="1098">
        <f>IF(JP$9=$N115,#REF!,0)</f>
        <v>0</v>
      </c>
      <c r="JQ115" s="1098">
        <f>IF(JQ$9=$N115,#REF!,0)</f>
        <v>0</v>
      </c>
      <c r="JR115" s="1098">
        <f>IF(JR$9=$N115,#REF!,0)</f>
        <v>0</v>
      </c>
      <c r="JS115" s="1098">
        <f>IF(JS$9=$N115,#REF!,0)</f>
        <v>0</v>
      </c>
      <c r="JT115" s="1098">
        <f>IF(JT$9=$N115,#REF!,0)</f>
        <v>0</v>
      </c>
      <c r="JU115" s="1098">
        <f>IF(JU$9=$N115,#REF!,0)</f>
        <v>0</v>
      </c>
      <c r="JV115" s="1098">
        <f>IF(JV$9=$N115,#REF!,0)</f>
        <v>0</v>
      </c>
      <c r="JW115" s="1098">
        <f>IF(JW$9=$N115,#REF!,0)</f>
        <v>0</v>
      </c>
      <c r="JX115" s="681"/>
      <c r="JZ115" s="681">
        <f t="shared" si="334"/>
        <v>0</v>
      </c>
      <c r="KA115" s="681">
        <f t="shared" si="334"/>
        <v>0</v>
      </c>
      <c r="KB115" s="681">
        <f t="shared" si="334"/>
        <v>0</v>
      </c>
      <c r="KC115" s="681">
        <f t="shared" si="334"/>
        <v>0</v>
      </c>
      <c r="KD115" s="681">
        <f t="shared" si="334"/>
        <v>0</v>
      </c>
      <c r="KE115" s="681">
        <f t="shared" si="334"/>
        <v>0</v>
      </c>
      <c r="KF115" s="681">
        <f t="shared" si="334"/>
        <v>0</v>
      </c>
      <c r="KG115" s="681">
        <f t="shared" si="334"/>
        <v>0</v>
      </c>
      <c r="KH115" s="681">
        <f t="shared" si="334"/>
        <v>0</v>
      </c>
      <c r="KI115" s="681">
        <f t="shared" si="334"/>
        <v>0</v>
      </c>
      <c r="KJ115" s="681">
        <f t="shared" si="334"/>
        <v>0</v>
      </c>
      <c r="KN115" s="1098">
        <f t="shared" si="344"/>
        <v>0</v>
      </c>
      <c r="KO115" s="1098">
        <f t="shared" si="344"/>
        <v>0</v>
      </c>
      <c r="KP115" s="1098">
        <f t="shared" si="344"/>
        <v>0</v>
      </c>
      <c r="KQ115" s="1098">
        <f t="shared" si="344"/>
        <v>0</v>
      </c>
      <c r="KR115" s="1098">
        <f t="shared" si="344"/>
        <v>0</v>
      </c>
      <c r="KS115" s="1098">
        <f t="shared" si="344"/>
        <v>0</v>
      </c>
      <c r="KT115" s="1098">
        <f t="shared" si="344"/>
        <v>0</v>
      </c>
      <c r="KU115" s="1098">
        <f t="shared" si="344"/>
        <v>0</v>
      </c>
      <c r="KV115" s="1098">
        <f t="shared" si="344"/>
        <v>0</v>
      </c>
      <c r="KW115" s="1098">
        <f t="shared" si="344"/>
        <v>0</v>
      </c>
      <c r="KX115" s="1098">
        <f t="shared" si="344"/>
        <v>0</v>
      </c>
      <c r="KY115" s="1098">
        <f t="shared" si="344"/>
        <v>0</v>
      </c>
      <c r="KZ115" s="1098">
        <f t="shared" si="344"/>
        <v>0</v>
      </c>
      <c r="LA115" s="1098">
        <f t="shared" si="344"/>
        <v>0</v>
      </c>
      <c r="LB115" s="1098">
        <f t="shared" si="344"/>
        <v>0</v>
      </c>
      <c r="LC115" s="1098">
        <f t="shared" si="341"/>
        <v>0</v>
      </c>
      <c r="LD115" s="1098">
        <f t="shared" si="341"/>
        <v>0</v>
      </c>
      <c r="LE115" s="1098">
        <f t="shared" si="341"/>
        <v>0</v>
      </c>
      <c r="LF115" s="1098">
        <f t="shared" si="341"/>
        <v>0</v>
      </c>
      <c r="LG115" s="1098">
        <f t="shared" si="341"/>
        <v>0</v>
      </c>
      <c r="LH115" s="1098">
        <f t="shared" si="341"/>
        <v>0</v>
      </c>
      <c r="LI115" s="1098">
        <f t="shared" si="341"/>
        <v>0</v>
      </c>
      <c r="LJ115" s="1098">
        <f t="shared" si="341"/>
        <v>0</v>
      </c>
      <c r="LK115" s="1098">
        <f t="shared" si="341"/>
        <v>0</v>
      </c>
      <c r="LL115" s="1098">
        <f t="shared" si="341"/>
        <v>0</v>
      </c>
      <c r="LM115" s="1098">
        <f t="shared" si="341"/>
        <v>0</v>
      </c>
      <c r="LN115" s="1098">
        <f t="shared" si="341"/>
        <v>0</v>
      </c>
      <c r="LO115" s="1098">
        <f t="shared" si="341"/>
        <v>0</v>
      </c>
      <c r="LP115" s="1098">
        <f t="shared" si="341"/>
        <v>0</v>
      </c>
      <c r="LQ115" s="1098">
        <f t="shared" si="341"/>
        <v>0</v>
      </c>
      <c r="LR115" s="1098">
        <f t="shared" si="341"/>
        <v>0</v>
      </c>
      <c r="LS115" s="1098">
        <f t="shared" si="180"/>
        <v>0</v>
      </c>
    </row>
    <row r="116" spans="1:331" ht="20.100000000000001" customHeight="1" x14ac:dyDescent="0.35">
      <c r="A116" s="668"/>
      <c r="B116" s="871"/>
      <c r="C116" s="870"/>
      <c r="D116" s="871"/>
      <c r="E116" s="871"/>
      <c r="F116" s="871"/>
      <c r="G116" s="871"/>
      <c r="H116" s="871"/>
      <c r="I116" s="871"/>
      <c r="J116" s="871" t="s">
        <v>212</v>
      </c>
      <c r="K116" s="877"/>
      <c r="L116" s="874">
        <v>31</v>
      </c>
      <c r="M116" s="1388" t="s">
        <v>253</v>
      </c>
      <c r="N116" s="1388"/>
      <c r="O116" s="1388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635"/>
      <c r="AJ116" s="31"/>
      <c r="AK116" s="31"/>
      <c r="AL116" s="31"/>
      <c r="AM116" s="31"/>
      <c r="AN116" s="106"/>
      <c r="AO116" s="106"/>
      <c r="AP116" s="106"/>
      <c r="AQ116" s="106"/>
      <c r="AR116" s="106"/>
      <c r="AS116" s="54"/>
      <c r="AT116" s="54"/>
      <c r="AU116" s="106"/>
      <c r="AV116" s="106"/>
      <c r="AW116" s="106"/>
      <c r="AX116" s="106"/>
      <c r="AY116" s="106"/>
      <c r="AZ116" s="31"/>
      <c r="BA116" s="31"/>
      <c r="BB116" s="106"/>
      <c r="BC116" s="106"/>
      <c r="BD116" s="106"/>
      <c r="BE116" s="106"/>
      <c r="BF116" s="106"/>
      <c r="BG116" s="106"/>
      <c r="BH116" s="106"/>
      <c r="BI116" s="106"/>
      <c r="BJ116" s="106"/>
      <c r="BK116" s="106"/>
      <c r="BL116" s="106"/>
      <c r="BM116" s="106"/>
      <c r="BN116" s="106"/>
      <c r="BO116" s="106"/>
      <c r="BP116" s="106"/>
      <c r="BQ116" s="106"/>
      <c r="BR116" s="106"/>
      <c r="BS116" s="106"/>
      <c r="BT116" s="106"/>
      <c r="BU116" s="106"/>
      <c r="BV116" s="106"/>
      <c r="BW116" s="106"/>
      <c r="BX116" s="106"/>
      <c r="BY116" s="106"/>
      <c r="BZ116" s="106">
        <f>BZ117</f>
        <v>0</v>
      </c>
      <c r="CA116" s="106"/>
      <c r="CB116" s="106"/>
      <c r="CC116" s="106"/>
      <c r="CD116" s="106"/>
      <c r="CE116" s="106">
        <f>CE117</f>
        <v>0</v>
      </c>
      <c r="CF116" s="106">
        <f>CF117</f>
        <v>0</v>
      </c>
      <c r="CG116" s="106">
        <f t="shared" si="363"/>
        <v>0</v>
      </c>
      <c r="CH116" s="106">
        <f>CH117</f>
        <v>15000</v>
      </c>
      <c r="CI116" s="106">
        <f>CI117</f>
        <v>15000</v>
      </c>
      <c r="CJ116" s="106"/>
      <c r="CK116" s="106">
        <f t="shared" si="275"/>
        <v>0</v>
      </c>
      <c r="CL116" s="106">
        <f>CL117</f>
        <v>0</v>
      </c>
      <c r="CM116" s="106">
        <f>CM117</f>
        <v>15000</v>
      </c>
      <c r="CN116" s="106"/>
      <c r="CO116" s="106">
        <f t="shared" si="276"/>
        <v>0</v>
      </c>
      <c r="CP116" s="106">
        <f t="shared" ref="CP116:CR117" si="377">CP117</f>
        <v>0</v>
      </c>
      <c r="CQ116" s="106">
        <f t="shared" si="377"/>
        <v>15000</v>
      </c>
      <c r="CR116" s="106">
        <f t="shared" si="377"/>
        <v>0</v>
      </c>
      <c r="CS116" s="106">
        <f t="shared" si="364"/>
        <v>0</v>
      </c>
      <c r="CT116" s="106">
        <f t="shared" ref="CT116:CV117" si="378">CT117</f>
        <v>-14000</v>
      </c>
      <c r="CU116" s="106">
        <f t="shared" si="378"/>
        <v>1000</v>
      </c>
      <c r="CV116" s="106">
        <f t="shared" si="378"/>
        <v>0</v>
      </c>
      <c r="CW116" s="106">
        <f t="shared" si="365"/>
        <v>0</v>
      </c>
      <c r="CX116" s="106">
        <f>CX117</f>
        <v>0</v>
      </c>
      <c r="CY116" s="106">
        <f>CY117</f>
        <v>1000</v>
      </c>
      <c r="CZ116" s="106">
        <v>15000</v>
      </c>
      <c r="DA116" s="106">
        <v>15000</v>
      </c>
      <c r="DB116" s="106">
        <f>DB117</f>
        <v>0</v>
      </c>
      <c r="DC116" s="106">
        <f>DC117</f>
        <v>0</v>
      </c>
      <c r="DD116" s="106">
        <f t="shared" si="367"/>
        <v>0</v>
      </c>
      <c r="DE116" s="106">
        <f t="shared" si="368"/>
        <v>0</v>
      </c>
      <c r="DF116" s="106">
        <f t="shared" ref="DF116:DH117" si="379">DF117</f>
        <v>0</v>
      </c>
      <c r="DG116" s="106">
        <f t="shared" si="379"/>
        <v>15000</v>
      </c>
      <c r="DH116" s="106">
        <f t="shared" si="379"/>
        <v>0</v>
      </c>
      <c r="DI116" s="106">
        <f t="shared" si="369"/>
        <v>0</v>
      </c>
      <c r="DJ116" s="106">
        <f t="shared" ref="DJ116:EB117" si="380">DJ117</f>
        <v>-12000</v>
      </c>
      <c r="DK116" s="106">
        <f t="shared" si="380"/>
        <v>3000</v>
      </c>
      <c r="DL116" s="106">
        <f t="shared" si="370"/>
        <v>0</v>
      </c>
      <c r="DM116" s="106">
        <f t="shared" si="380"/>
        <v>0</v>
      </c>
      <c r="DN116" s="106">
        <f t="shared" si="380"/>
        <v>3000</v>
      </c>
      <c r="DO116" s="106">
        <f t="shared" si="380"/>
        <v>0</v>
      </c>
      <c r="DP116" s="106">
        <f t="shared" si="371"/>
        <v>0</v>
      </c>
      <c r="DQ116" s="106">
        <f t="shared" si="380"/>
        <v>0</v>
      </c>
      <c r="DR116" s="106">
        <f t="shared" si="380"/>
        <v>3000</v>
      </c>
      <c r="DS116" s="106">
        <f t="shared" si="380"/>
        <v>0</v>
      </c>
      <c r="DT116" s="106">
        <f t="shared" si="372"/>
        <v>0</v>
      </c>
      <c r="DU116" s="106">
        <f t="shared" si="380"/>
        <v>-3000</v>
      </c>
      <c r="DV116" s="106">
        <f t="shared" si="380"/>
        <v>0</v>
      </c>
      <c r="DW116" s="106">
        <f t="shared" si="380"/>
        <v>3000</v>
      </c>
      <c r="DX116" s="106">
        <v>3000</v>
      </c>
      <c r="DY116" s="106">
        <v>3000</v>
      </c>
      <c r="DZ116" s="106">
        <f t="shared" ref="DZ116:EM117" si="381">DZ117</f>
        <v>0</v>
      </c>
      <c r="EA116" s="106">
        <f t="shared" si="380"/>
        <v>3000</v>
      </c>
      <c r="EB116" s="106">
        <f t="shared" si="380"/>
        <v>0</v>
      </c>
      <c r="EC116" s="106">
        <f t="shared" si="374"/>
        <v>0</v>
      </c>
      <c r="ED116" s="106">
        <f t="shared" si="381"/>
        <v>-1000</v>
      </c>
      <c r="EE116" s="106">
        <f t="shared" si="381"/>
        <v>2000</v>
      </c>
      <c r="EF116" s="106">
        <f t="shared" si="381"/>
        <v>0</v>
      </c>
      <c r="EG116" s="106">
        <f t="shared" si="375"/>
        <v>0</v>
      </c>
      <c r="EH116" s="106" t="e">
        <f t="shared" si="381"/>
        <v>#REF!</v>
      </c>
      <c r="EI116" s="106">
        <f>IFERROR(#REF!/DZ116*100,)</f>
        <v>0</v>
      </c>
      <c r="EJ116" s="106">
        <f>IFERROR(#REF!/#REF!*100,)</f>
        <v>0</v>
      </c>
      <c r="EK116" s="106">
        <f t="shared" si="381"/>
        <v>3000</v>
      </c>
      <c r="EL116" s="106">
        <v>3000</v>
      </c>
      <c r="EM116" s="106">
        <v>3000</v>
      </c>
      <c r="EN116" s="111"/>
      <c r="EO116" s="111"/>
      <c r="EP116" s="111"/>
      <c r="EQ116" s="111"/>
      <c r="ER116" s="111"/>
      <c r="ES116" s="146">
        <f t="shared" si="222"/>
        <v>0</v>
      </c>
      <c r="EX116" s="739">
        <f>IF(EX$9=$K116,#REF!,0)</f>
        <v>0</v>
      </c>
      <c r="EY116" s="739">
        <f>IF(EY$9=$K116,#REF!,0)</f>
        <v>0</v>
      </c>
      <c r="EZ116" s="739">
        <f>IF(EZ$9=$K116,#REF!,0)</f>
        <v>0</v>
      </c>
      <c r="FA116" s="739">
        <f>IF(FA$9=$K116,#REF!,0)</f>
        <v>0</v>
      </c>
      <c r="FB116" s="739">
        <f>IF(FB$9=$K116,#REF!,0)</f>
        <v>0</v>
      </c>
      <c r="FC116" s="739">
        <f>IF(FC$9=$K116,#REF!,0)</f>
        <v>0</v>
      </c>
      <c r="FD116" s="739">
        <f>IF(FD$9=$K116,#REF!,0)</f>
        <v>0</v>
      </c>
      <c r="FE116" s="739">
        <f>IF(FE$9=$K116,#REF!,0)</f>
        <v>0</v>
      </c>
      <c r="FF116" s="739">
        <f>IF(FF$9=$K116,#REF!,0)</f>
        <v>0</v>
      </c>
      <c r="FG116" s="739">
        <f>IF(FG$9=$K116,#REF!,0)</f>
        <v>0</v>
      </c>
      <c r="FH116" s="739">
        <f>IF(FH$9=$K116,#REF!,0)</f>
        <v>0</v>
      </c>
      <c r="FI116" s="739">
        <f>IF(FI$9=$K116,#REF!,0)</f>
        <v>0</v>
      </c>
      <c r="FJ116" s="739">
        <f>IF(FJ$9=$K116,#REF!,0)</f>
        <v>0</v>
      </c>
      <c r="FK116" s="739">
        <f>IF(FK$9=$K116,#REF!,0)</f>
        <v>0</v>
      </c>
      <c r="FL116" s="739">
        <f>IF(FL$9=$K116,#REF!,0)</f>
        <v>0</v>
      </c>
      <c r="FM116" s="739">
        <f>IF(FM$9=$K116,#REF!,0)</f>
        <v>0</v>
      </c>
      <c r="FN116" s="739">
        <f>IF(FN$9=$K116,#REF!,0)</f>
        <v>0</v>
      </c>
      <c r="FO116" s="739">
        <f>IF(FO$9=$K116,#REF!,0)</f>
        <v>0</v>
      </c>
      <c r="FP116" s="739">
        <f>IF(FP$9=$K116,#REF!,0)</f>
        <v>0</v>
      </c>
      <c r="FQ116" s="739">
        <f>IF(FQ$9=$K116,#REF!,0)</f>
        <v>0</v>
      </c>
      <c r="FU116" s="739">
        <f t="shared" si="342"/>
        <v>0</v>
      </c>
      <c r="FV116" s="739">
        <f t="shared" si="342"/>
        <v>0</v>
      </c>
      <c r="FW116" s="739">
        <f t="shared" si="342"/>
        <v>0</v>
      </c>
      <c r="FX116" s="739">
        <f t="shared" si="342"/>
        <v>0</v>
      </c>
      <c r="FY116" s="739">
        <f t="shared" si="342"/>
        <v>0</v>
      </c>
      <c r="FZ116" s="739">
        <f t="shared" si="342"/>
        <v>0</v>
      </c>
      <c r="GA116" s="739">
        <f t="shared" si="342"/>
        <v>0</v>
      </c>
      <c r="GB116" s="739">
        <f t="shared" si="342"/>
        <v>0</v>
      </c>
      <c r="GC116" s="739">
        <f t="shared" si="342"/>
        <v>0</v>
      </c>
      <c r="GD116" s="739">
        <f t="shared" si="342"/>
        <v>0</v>
      </c>
      <c r="GE116" s="739">
        <f t="shared" si="343"/>
        <v>0</v>
      </c>
      <c r="GF116" s="739">
        <f t="shared" si="343"/>
        <v>0</v>
      </c>
      <c r="GG116" s="739">
        <f t="shared" si="343"/>
        <v>0</v>
      </c>
      <c r="GH116" s="739">
        <f t="shared" si="343"/>
        <v>0</v>
      </c>
      <c r="GI116" s="739">
        <f t="shared" si="343"/>
        <v>0</v>
      </c>
      <c r="GJ116" s="739">
        <f t="shared" si="343"/>
        <v>0</v>
      </c>
      <c r="GK116" s="739">
        <f t="shared" si="343"/>
        <v>0</v>
      </c>
      <c r="GL116" s="739">
        <f t="shared" si="343"/>
        <v>0</v>
      </c>
      <c r="GM116" s="739">
        <f t="shared" si="343"/>
        <v>0</v>
      </c>
      <c r="GN116" s="739">
        <f t="shared" si="343"/>
        <v>0</v>
      </c>
      <c r="GQ116" s="1098">
        <f>IF(GQ$9=$N116,#REF!,0)</f>
        <v>0</v>
      </c>
      <c r="GR116" s="1098">
        <f>IF(GR$9=$N116,#REF!,0)</f>
        <v>0</v>
      </c>
      <c r="GS116" s="1098">
        <f>IF(GS$9=$N116,#REF!,0)</f>
        <v>0</v>
      </c>
      <c r="GT116" s="1098">
        <f>IF(GT$9=$N116,#REF!,0)</f>
        <v>0</v>
      </c>
      <c r="GU116" s="1098">
        <f>IF(GU$9=$N116,#REF!,0)</f>
        <v>0</v>
      </c>
      <c r="GV116" s="1098">
        <f>IF(GV$9=$N116,#REF!,0)</f>
        <v>0</v>
      </c>
      <c r="GW116" s="1098">
        <f>IF(GW$9=$N116,#REF!,0)</f>
        <v>0</v>
      </c>
      <c r="GX116" s="1098">
        <f>IF(GX$9=$N116,#REF!,0)</f>
        <v>0</v>
      </c>
      <c r="GY116" s="1098">
        <f>IF(GY$9=$N116,#REF!,0)</f>
        <v>0</v>
      </c>
      <c r="GZ116" s="1098">
        <f>IF(GZ$9=$N116,#REF!,0)</f>
        <v>0</v>
      </c>
      <c r="HA116" s="1098">
        <f>IF(HA$9=$N116,#REF!,0)</f>
        <v>0</v>
      </c>
      <c r="HB116" s="1098">
        <f>IF(HB$9=$N116,#REF!,0)</f>
        <v>0</v>
      </c>
      <c r="HC116" s="1098">
        <f>IF(HC$9=$N116,#REF!,0)</f>
        <v>0</v>
      </c>
      <c r="HD116" s="1098">
        <f>IF(HD$9=$N116,#REF!,0)</f>
        <v>0</v>
      </c>
      <c r="HE116" s="1098">
        <f>IF(HE$9=$N116,#REF!,0)</f>
        <v>0</v>
      </c>
      <c r="HF116" s="1098">
        <f>IF(HF$9=$N116,#REF!,0)</f>
        <v>0</v>
      </c>
      <c r="HG116" s="1098">
        <f>IF(HG$9=$N116,#REF!,0)</f>
        <v>0</v>
      </c>
      <c r="HH116" s="1098">
        <f>IF(HH$9=$N116,#REF!,0)</f>
        <v>0</v>
      </c>
      <c r="HI116" s="1098">
        <f>IF(HI$9=$N116,#REF!,0)</f>
        <v>0</v>
      </c>
      <c r="HJ116" s="1098">
        <f>IF(HJ$9=$N116,#REF!,0)</f>
        <v>0</v>
      </c>
      <c r="HK116" s="1098">
        <f>IF(HK$9=$N116,#REF!,0)</f>
        <v>0</v>
      </c>
      <c r="HL116" s="1098">
        <f>IF(HL$9=$N116,#REF!,0)</f>
        <v>0</v>
      </c>
      <c r="HM116" s="1098">
        <f>IF(HM$9=$N116,#REF!,0)</f>
        <v>0</v>
      </c>
      <c r="HN116" s="1098">
        <f>IF(HN$9=$N116,#REF!,0)</f>
        <v>0</v>
      </c>
      <c r="HO116" s="1098">
        <f>IF(HO$9=$N116,#REF!,0)</f>
        <v>0</v>
      </c>
      <c r="HP116" s="1098">
        <f>IF(HP$9=$N116,#REF!,0)</f>
        <v>0</v>
      </c>
      <c r="HQ116" s="1098">
        <f>IF(HQ$9=$N116,#REF!,0)</f>
        <v>0</v>
      </c>
      <c r="HR116" s="1098">
        <f>IF(HR$9=$N116,#REF!,0)</f>
        <v>0</v>
      </c>
      <c r="HS116" s="1098">
        <f>IF(HS$9=$N116,#REF!,0)</f>
        <v>0</v>
      </c>
      <c r="HT116" s="1098">
        <f>IF(HT$9=$N116,#REF!,0)</f>
        <v>0</v>
      </c>
      <c r="HU116" s="1098">
        <f>IF(HU$9=$N116,#REF!,0)</f>
        <v>0</v>
      </c>
      <c r="HV116" s="1098">
        <f>IF(HV$9=$N116,#REF!,0)</f>
        <v>0</v>
      </c>
      <c r="HW116" s="1098">
        <f>IF(HW$9=$N116,#REF!,0)</f>
        <v>0</v>
      </c>
      <c r="HX116" s="1098">
        <f>IF(HX$9=$N116,#REF!,0)</f>
        <v>0</v>
      </c>
      <c r="HY116" s="1098">
        <f>IF(HY$9=$N116,#REF!,0)</f>
        <v>0</v>
      </c>
      <c r="HZ116" s="1098">
        <f>IF(HZ$9=$N116,#REF!,0)</f>
        <v>0</v>
      </c>
      <c r="IA116" s="1098">
        <f>IF(IA$9=$N116,#REF!,0)</f>
        <v>0</v>
      </c>
      <c r="IB116" s="1098">
        <f>IF(IB$9=$N116,#REF!,0)</f>
        <v>0</v>
      </c>
      <c r="IC116" s="1098">
        <f>IF(IC$9=$N116,#REF!,0)</f>
        <v>0</v>
      </c>
      <c r="ID116" s="1098">
        <f>IF(ID$9=$N116,#REF!,0)</f>
        <v>0</v>
      </c>
      <c r="IE116" s="1098">
        <f>IF(IE$9=$N116,#REF!,0)</f>
        <v>0</v>
      </c>
      <c r="IF116" s="1098">
        <f>IF(IF$9=$N116,#REF!,0)</f>
        <v>0</v>
      </c>
      <c r="IG116" s="1098">
        <f>IF(IG$9=$N116,#REF!,0)</f>
        <v>0</v>
      </c>
      <c r="IH116" s="1098">
        <f>IF(IH$9=$N116,#REF!,0)</f>
        <v>0</v>
      </c>
      <c r="II116" s="1098">
        <f>IF(II$9=$N116,#REF!,0)</f>
        <v>0</v>
      </c>
      <c r="IJ116" s="1098">
        <f>IF(IJ$9=$N116,#REF!,0)</f>
        <v>0</v>
      </c>
      <c r="IK116" s="1098">
        <f>IF(IK$9=$N116,#REF!,0)</f>
        <v>0</v>
      </c>
      <c r="IL116" s="1098">
        <f>IF(IL$9=$N116,#REF!,0)</f>
        <v>0</v>
      </c>
      <c r="IM116" s="1098">
        <f>IF(IM$9=$N116,#REF!,0)</f>
        <v>0</v>
      </c>
      <c r="IN116" s="1098">
        <f>IF(IN$9=$N116,#REF!,0)</f>
        <v>0</v>
      </c>
      <c r="IO116" s="1098">
        <f>IF(IO$9=$N116,#REF!,0)</f>
        <v>0</v>
      </c>
      <c r="IP116" s="1098">
        <f>IF(IP$9=$N116,#REF!,0)</f>
        <v>0</v>
      </c>
      <c r="IQ116" s="1098">
        <f>IF(IQ$9=$N116,#REF!,0)</f>
        <v>0</v>
      </c>
      <c r="IR116" s="1098">
        <f>IF(IR$9=$N116,#REF!,0)</f>
        <v>0</v>
      </c>
      <c r="IS116" s="1098">
        <f>IF(IS$9=$N116,#REF!,0)</f>
        <v>0</v>
      </c>
      <c r="IT116" s="1098">
        <f>IF(IT$9=$N116,#REF!,0)</f>
        <v>0</v>
      </c>
      <c r="IU116" s="1098">
        <f>IF(IU$9=$N116,#REF!,0)</f>
        <v>0</v>
      </c>
      <c r="IV116" s="1098">
        <f>IF(IV$9=$N116,#REF!,0)</f>
        <v>0</v>
      </c>
      <c r="IW116" s="1098">
        <f>IF(IW$9=$N116,#REF!,0)</f>
        <v>0</v>
      </c>
      <c r="IX116" s="1098">
        <f>IF(IX$9=$N116,#REF!,0)</f>
        <v>0</v>
      </c>
      <c r="IY116" s="1098">
        <f>IF(IY$9=$N116,#REF!,0)</f>
        <v>0</v>
      </c>
      <c r="IZ116" s="1098">
        <f>IF(IZ$9=$N116,#REF!,0)</f>
        <v>0</v>
      </c>
      <c r="JA116" s="1098">
        <f>IF(JA$9=$N116,#REF!,0)</f>
        <v>0</v>
      </c>
      <c r="JB116" s="1098">
        <f>IF(JB$9=$N116,#REF!,0)</f>
        <v>0</v>
      </c>
      <c r="JC116" s="1098">
        <f>IF(JC$9=$N116,#REF!,0)</f>
        <v>0</v>
      </c>
      <c r="JD116" s="1098">
        <f>IF(JD$9=$N116,#REF!,0)</f>
        <v>0</v>
      </c>
      <c r="JE116" s="1098">
        <f>IF(JE$9=$N116,#REF!,0)</f>
        <v>0</v>
      </c>
      <c r="JF116" s="1098">
        <f>IF(JF$9=$N116,#REF!,0)</f>
        <v>0</v>
      </c>
      <c r="JG116" s="1098">
        <f>IF(JG$9=$N116,#REF!,0)</f>
        <v>0</v>
      </c>
      <c r="JH116" s="1098">
        <f>IF(JH$9=$N116,#REF!,0)</f>
        <v>0</v>
      </c>
      <c r="JI116" s="1098">
        <f>IF(JI$9=$N116,#REF!,0)</f>
        <v>0</v>
      </c>
      <c r="JJ116" s="1098">
        <f>IF(JJ$9=$N116,#REF!,0)</f>
        <v>0</v>
      </c>
      <c r="JK116" s="1098">
        <f>IF(JK$9=$N116,#REF!,0)</f>
        <v>0</v>
      </c>
      <c r="JL116" s="1098">
        <f>IF(JL$9=$N116,#REF!,0)</f>
        <v>0</v>
      </c>
      <c r="JM116" s="1098">
        <f>IF(JM$9=$N116,#REF!,0)</f>
        <v>0</v>
      </c>
      <c r="JN116" s="1098">
        <f>IF(JN$9=$N116,#REF!,0)</f>
        <v>0</v>
      </c>
      <c r="JO116" s="1098">
        <f>IF(JO$9=$N116,#REF!,0)</f>
        <v>0</v>
      </c>
      <c r="JP116" s="1098">
        <f>IF(JP$9=$N116,#REF!,0)</f>
        <v>0</v>
      </c>
      <c r="JQ116" s="1098">
        <f>IF(JQ$9=$N116,#REF!,0)</f>
        <v>0</v>
      </c>
      <c r="JR116" s="1098">
        <f>IF(JR$9=$N116,#REF!,0)</f>
        <v>0</v>
      </c>
      <c r="JS116" s="1098">
        <f>IF(JS$9=$N116,#REF!,0)</f>
        <v>0</v>
      </c>
      <c r="JT116" s="1098">
        <f>IF(JT$9=$N116,#REF!,0)</f>
        <v>0</v>
      </c>
      <c r="JU116" s="1098">
        <f>IF(JU$9=$N116,#REF!,0)</f>
        <v>0</v>
      </c>
      <c r="JV116" s="1098">
        <f>IF(JV$9=$N116,#REF!,0)</f>
        <v>0</v>
      </c>
      <c r="JW116" s="1098">
        <f>IF(JW$9=$N116,#REF!,0)</f>
        <v>0</v>
      </c>
      <c r="JX116" s="681"/>
      <c r="JZ116" s="681">
        <f t="shared" ref="JZ116:KJ126" si="382">IF(JZ$9=$L116,$DY116,0)</f>
        <v>3000</v>
      </c>
      <c r="KA116" s="681">
        <f t="shared" si="382"/>
        <v>0</v>
      </c>
      <c r="KB116" s="681">
        <f t="shared" si="382"/>
        <v>0</v>
      </c>
      <c r="KC116" s="681">
        <f t="shared" si="382"/>
        <v>0</v>
      </c>
      <c r="KD116" s="681">
        <f t="shared" si="382"/>
        <v>0</v>
      </c>
      <c r="KE116" s="681">
        <f t="shared" si="382"/>
        <v>0</v>
      </c>
      <c r="KF116" s="681">
        <f t="shared" si="382"/>
        <v>0</v>
      </c>
      <c r="KG116" s="681">
        <f t="shared" si="382"/>
        <v>0</v>
      </c>
      <c r="KH116" s="681">
        <f t="shared" si="382"/>
        <v>0</v>
      </c>
      <c r="KI116" s="681">
        <f t="shared" si="382"/>
        <v>0</v>
      </c>
      <c r="KJ116" s="681">
        <f t="shared" si="382"/>
        <v>0</v>
      </c>
      <c r="KN116" s="1098">
        <f t="shared" si="344"/>
        <v>0</v>
      </c>
      <c r="KO116" s="1098">
        <f t="shared" si="344"/>
        <v>0</v>
      </c>
      <c r="KP116" s="1098">
        <f t="shared" si="344"/>
        <v>0</v>
      </c>
      <c r="KQ116" s="1098">
        <f t="shared" si="344"/>
        <v>0</v>
      </c>
      <c r="KR116" s="1098">
        <f t="shared" si="344"/>
        <v>0</v>
      </c>
      <c r="KS116" s="1098">
        <f t="shared" si="344"/>
        <v>0</v>
      </c>
      <c r="KT116" s="1098">
        <f t="shared" si="344"/>
        <v>0</v>
      </c>
      <c r="KU116" s="1098">
        <f t="shared" si="344"/>
        <v>0</v>
      </c>
      <c r="KV116" s="1098">
        <f t="shared" si="344"/>
        <v>0</v>
      </c>
      <c r="KW116" s="1098">
        <f t="shared" si="344"/>
        <v>0</v>
      </c>
      <c r="KX116" s="1098">
        <f t="shared" si="344"/>
        <v>0</v>
      </c>
      <c r="KY116" s="1098">
        <f t="shared" si="344"/>
        <v>0</v>
      </c>
      <c r="KZ116" s="1098">
        <f t="shared" si="344"/>
        <v>0</v>
      </c>
      <c r="LA116" s="1098">
        <f t="shared" si="344"/>
        <v>0</v>
      </c>
      <c r="LB116" s="1098">
        <f t="shared" si="344"/>
        <v>0</v>
      </c>
      <c r="LC116" s="1098">
        <f t="shared" si="341"/>
        <v>0</v>
      </c>
      <c r="LD116" s="1098">
        <f t="shared" si="341"/>
        <v>0</v>
      </c>
      <c r="LE116" s="1098">
        <f t="shared" si="341"/>
        <v>0</v>
      </c>
      <c r="LF116" s="1098">
        <f t="shared" si="341"/>
        <v>0</v>
      </c>
      <c r="LG116" s="1098">
        <f t="shared" si="341"/>
        <v>0</v>
      </c>
      <c r="LH116" s="1098">
        <f t="shared" si="341"/>
        <v>0</v>
      </c>
      <c r="LI116" s="1098">
        <f t="shared" si="341"/>
        <v>0</v>
      </c>
      <c r="LJ116" s="1098">
        <f t="shared" si="341"/>
        <v>0</v>
      </c>
      <c r="LK116" s="1098">
        <f t="shared" si="341"/>
        <v>0</v>
      </c>
      <c r="LL116" s="1098">
        <f t="shared" si="341"/>
        <v>0</v>
      </c>
      <c r="LM116" s="1098">
        <f t="shared" si="341"/>
        <v>0</v>
      </c>
      <c r="LN116" s="1098">
        <f t="shared" si="341"/>
        <v>0</v>
      </c>
      <c r="LO116" s="1098">
        <f t="shared" si="341"/>
        <v>0</v>
      </c>
      <c r="LP116" s="1098">
        <f t="shared" si="341"/>
        <v>0</v>
      </c>
      <c r="LQ116" s="1098">
        <f t="shared" si="341"/>
        <v>0</v>
      </c>
      <c r="LR116" s="1098">
        <f t="shared" si="341"/>
        <v>0</v>
      </c>
      <c r="LS116" s="1098">
        <f t="shared" si="180"/>
        <v>0</v>
      </c>
    </row>
    <row r="117" spans="1:331" ht="20.100000000000001" customHeight="1" x14ac:dyDescent="0.35">
      <c r="A117" s="668"/>
      <c r="B117" s="871" t="s">
        <v>784</v>
      </c>
      <c r="C117" s="870" t="s">
        <v>7</v>
      </c>
      <c r="D117" s="871"/>
      <c r="E117" s="871"/>
      <c r="F117" s="871"/>
      <c r="G117" s="871"/>
      <c r="H117" s="871"/>
      <c r="I117" s="871"/>
      <c r="J117" s="871" t="s">
        <v>212</v>
      </c>
      <c r="K117" s="877"/>
      <c r="L117" s="879"/>
      <c r="M117" s="874">
        <v>312</v>
      </c>
      <c r="N117" s="1389" t="s">
        <v>16</v>
      </c>
      <c r="O117" s="1389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635"/>
      <c r="AJ117" s="31"/>
      <c r="AK117" s="31"/>
      <c r="AL117" s="31"/>
      <c r="AM117" s="31"/>
      <c r="AN117" s="106"/>
      <c r="AO117" s="106"/>
      <c r="AP117" s="106"/>
      <c r="AQ117" s="106"/>
      <c r="AR117" s="106"/>
      <c r="AS117" s="54"/>
      <c r="AT117" s="54"/>
      <c r="AU117" s="106"/>
      <c r="AV117" s="106"/>
      <c r="AW117" s="106"/>
      <c r="AX117" s="106"/>
      <c r="AY117" s="106"/>
      <c r="AZ117" s="31"/>
      <c r="BA117" s="31"/>
      <c r="BB117" s="106"/>
      <c r="BC117" s="106"/>
      <c r="BD117" s="106"/>
      <c r="BE117" s="106"/>
      <c r="BF117" s="106"/>
      <c r="BG117" s="106"/>
      <c r="BH117" s="106"/>
      <c r="BI117" s="106"/>
      <c r="BJ117" s="106"/>
      <c r="BK117" s="106"/>
      <c r="BL117" s="106"/>
      <c r="BM117" s="106"/>
      <c r="BN117" s="106"/>
      <c r="BO117" s="106"/>
      <c r="BP117" s="106"/>
      <c r="BQ117" s="106"/>
      <c r="BR117" s="106"/>
      <c r="BS117" s="106"/>
      <c r="BT117" s="106"/>
      <c r="BU117" s="106"/>
      <c r="BV117" s="106"/>
      <c r="BW117" s="106"/>
      <c r="BX117" s="106"/>
      <c r="BY117" s="106"/>
      <c r="BZ117" s="106">
        <f>BZ118</f>
        <v>0</v>
      </c>
      <c r="CA117" s="106"/>
      <c r="CB117" s="106"/>
      <c r="CC117" s="106"/>
      <c r="CD117" s="106"/>
      <c r="CE117" s="106">
        <f>CE118</f>
        <v>0</v>
      </c>
      <c r="CF117" s="106">
        <f>CF118</f>
        <v>0</v>
      </c>
      <c r="CG117" s="106">
        <f t="shared" si="363"/>
        <v>0</v>
      </c>
      <c r="CH117" s="106">
        <f>CH118</f>
        <v>15000</v>
      </c>
      <c r="CI117" s="106">
        <f>CI118</f>
        <v>15000</v>
      </c>
      <c r="CJ117" s="106"/>
      <c r="CK117" s="106">
        <f t="shared" si="275"/>
        <v>0</v>
      </c>
      <c r="CL117" s="106">
        <f>CL118</f>
        <v>0</v>
      </c>
      <c r="CM117" s="106">
        <f>CM118</f>
        <v>15000</v>
      </c>
      <c r="CN117" s="106"/>
      <c r="CO117" s="106">
        <f t="shared" si="276"/>
        <v>0</v>
      </c>
      <c r="CP117" s="106">
        <f t="shared" si="377"/>
        <v>0</v>
      </c>
      <c r="CQ117" s="106">
        <f t="shared" si="377"/>
        <v>15000</v>
      </c>
      <c r="CR117" s="106">
        <f t="shared" si="377"/>
        <v>0</v>
      </c>
      <c r="CS117" s="106">
        <f t="shared" si="364"/>
        <v>0</v>
      </c>
      <c r="CT117" s="106">
        <f t="shared" si="378"/>
        <v>-14000</v>
      </c>
      <c r="CU117" s="106">
        <f t="shared" si="378"/>
        <v>1000</v>
      </c>
      <c r="CV117" s="106">
        <f t="shared" si="378"/>
        <v>0</v>
      </c>
      <c r="CW117" s="106">
        <f t="shared" si="365"/>
        <v>0</v>
      </c>
      <c r="CX117" s="106">
        <f>CX118</f>
        <v>0</v>
      </c>
      <c r="CY117" s="106">
        <f>CY118</f>
        <v>1000</v>
      </c>
      <c r="CZ117" s="106">
        <f>CZ118</f>
        <v>0</v>
      </c>
      <c r="DA117" s="106">
        <f>DA118</f>
        <v>0</v>
      </c>
      <c r="DB117" s="106">
        <f>DB118</f>
        <v>0</v>
      </c>
      <c r="DC117" s="106">
        <f>DC118</f>
        <v>0</v>
      </c>
      <c r="DD117" s="106">
        <f t="shared" si="367"/>
        <v>0</v>
      </c>
      <c r="DE117" s="106">
        <f t="shared" si="368"/>
        <v>0</v>
      </c>
      <c r="DF117" s="106">
        <f t="shared" si="379"/>
        <v>0</v>
      </c>
      <c r="DG117" s="106">
        <f t="shared" si="379"/>
        <v>15000</v>
      </c>
      <c r="DH117" s="106">
        <f t="shared" si="379"/>
        <v>0</v>
      </c>
      <c r="DI117" s="106">
        <f t="shared" si="369"/>
        <v>0</v>
      </c>
      <c r="DJ117" s="106">
        <f t="shared" si="380"/>
        <v>-12000</v>
      </c>
      <c r="DK117" s="106">
        <f t="shared" si="380"/>
        <v>3000</v>
      </c>
      <c r="DL117" s="106">
        <f t="shared" si="370"/>
        <v>0</v>
      </c>
      <c r="DM117" s="106">
        <f t="shared" si="380"/>
        <v>0</v>
      </c>
      <c r="DN117" s="106">
        <f t="shared" si="380"/>
        <v>3000</v>
      </c>
      <c r="DO117" s="106">
        <f t="shared" si="380"/>
        <v>0</v>
      </c>
      <c r="DP117" s="106">
        <f t="shared" si="371"/>
        <v>0</v>
      </c>
      <c r="DQ117" s="106">
        <f t="shared" si="380"/>
        <v>0</v>
      </c>
      <c r="DR117" s="106">
        <f t="shared" si="380"/>
        <v>3000</v>
      </c>
      <c r="DS117" s="106">
        <f t="shared" si="380"/>
        <v>0</v>
      </c>
      <c r="DT117" s="106">
        <f t="shared" si="372"/>
        <v>0</v>
      </c>
      <c r="DU117" s="106">
        <f t="shared" si="380"/>
        <v>-3000</v>
      </c>
      <c r="DV117" s="106">
        <f t="shared" si="380"/>
        <v>0</v>
      </c>
      <c r="DW117" s="106">
        <f t="shared" si="380"/>
        <v>3000</v>
      </c>
      <c r="DX117" s="106">
        <f>DX118</f>
        <v>0</v>
      </c>
      <c r="DY117" s="106">
        <f>DY118</f>
        <v>0</v>
      </c>
      <c r="DZ117" s="106">
        <f t="shared" si="381"/>
        <v>0</v>
      </c>
      <c r="EA117" s="106">
        <f t="shared" si="380"/>
        <v>3000</v>
      </c>
      <c r="EB117" s="106">
        <f t="shared" si="381"/>
        <v>0</v>
      </c>
      <c r="EC117" s="106">
        <f t="shared" si="374"/>
        <v>0</v>
      </c>
      <c r="ED117" s="106">
        <f t="shared" si="381"/>
        <v>-1000</v>
      </c>
      <c r="EE117" s="106">
        <f t="shared" si="381"/>
        <v>2000</v>
      </c>
      <c r="EF117" s="106">
        <f t="shared" si="381"/>
        <v>0</v>
      </c>
      <c r="EG117" s="106">
        <f t="shared" si="375"/>
        <v>0</v>
      </c>
      <c r="EH117" s="106" t="e">
        <f t="shared" si="381"/>
        <v>#REF!</v>
      </c>
      <c r="EI117" s="106">
        <f>IFERROR(#REF!/DZ117*100,)</f>
        <v>0</v>
      </c>
      <c r="EJ117" s="106">
        <f>IFERROR(#REF!/#REF!*100,)</f>
        <v>0</v>
      </c>
      <c r="EK117" s="106">
        <f t="shared" si="381"/>
        <v>3000</v>
      </c>
      <c r="EL117" s="106">
        <f t="shared" si="381"/>
        <v>0</v>
      </c>
      <c r="EM117" s="106">
        <f t="shared" si="381"/>
        <v>0</v>
      </c>
      <c r="EN117" s="111"/>
      <c r="EO117" s="111"/>
      <c r="EP117" s="111"/>
      <c r="EQ117" s="111"/>
      <c r="ER117" s="111"/>
      <c r="ES117" s="146">
        <f t="shared" si="222"/>
        <v>0</v>
      </c>
      <c r="EX117" s="739">
        <f>IF(EX$9=$K117,#REF!,0)</f>
        <v>0</v>
      </c>
      <c r="EY117" s="739">
        <f>IF(EY$9=$K117,#REF!,0)</f>
        <v>0</v>
      </c>
      <c r="EZ117" s="739">
        <f>IF(EZ$9=$K117,#REF!,0)</f>
        <v>0</v>
      </c>
      <c r="FA117" s="739">
        <f>IF(FA$9=$K117,#REF!,0)</f>
        <v>0</v>
      </c>
      <c r="FB117" s="739">
        <f>IF(FB$9=$K117,#REF!,0)</f>
        <v>0</v>
      </c>
      <c r="FC117" s="739">
        <f>IF(FC$9=$K117,#REF!,0)</f>
        <v>0</v>
      </c>
      <c r="FD117" s="739">
        <f>IF(FD$9=$K117,#REF!,0)</f>
        <v>0</v>
      </c>
      <c r="FE117" s="739">
        <f>IF(FE$9=$K117,#REF!,0)</f>
        <v>0</v>
      </c>
      <c r="FF117" s="739">
        <f>IF(FF$9=$K117,#REF!,0)</f>
        <v>0</v>
      </c>
      <c r="FG117" s="739">
        <f>IF(FG$9=$K117,#REF!,0)</f>
        <v>0</v>
      </c>
      <c r="FH117" s="739">
        <f>IF(FH$9=$K117,#REF!,0)</f>
        <v>0</v>
      </c>
      <c r="FI117" s="739">
        <f>IF(FI$9=$K117,#REF!,0)</f>
        <v>0</v>
      </c>
      <c r="FJ117" s="739">
        <f>IF(FJ$9=$K117,#REF!,0)</f>
        <v>0</v>
      </c>
      <c r="FK117" s="739">
        <f>IF(FK$9=$K117,#REF!,0)</f>
        <v>0</v>
      </c>
      <c r="FL117" s="739">
        <f>IF(FL$9=$K117,#REF!,0)</f>
        <v>0</v>
      </c>
      <c r="FM117" s="739">
        <f>IF(FM$9=$K117,#REF!,0)</f>
        <v>0</v>
      </c>
      <c r="FN117" s="739">
        <f>IF(FN$9=$K117,#REF!,0)</f>
        <v>0</v>
      </c>
      <c r="FO117" s="739">
        <f>IF(FO$9=$K117,#REF!,0)</f>
        <v>0</v>
      </c>
      <c r="FP117" s="739">
        <f>IF(FP$9=$K117,#REF!,0)</f>
        <v>0</v>
      </c>
      <c r="FQ117" s="739">
        <f>IF(FQ$9=$K117,#REF!,0)</f>
        <v>0</v>
      </c>
      <c r="FU117" s="739">
        <f t="shared" si="342"/>
        <v>0</v>
      </c>
      <c r="FV117" s="739">
        <f t="shared" si="342"/>
        <v>0</v>
      </c>
      <c r="FW117" s="739">
        <f t="shared" si="342"/>
        <v>0</v>
      </c>
      <c r="FX117" s="739">
        <f t="shared" si="342"/>
        <v>0</v>
      </c>
      <c r="FY117" s="739">
        <f t="shared" si="342"/>
        <v>0</v>
      </c>
      <c r="FZ117" s="739">
        <f t="shared" si="342"/>
        <v>0</v>
      </c>
      <c r="GA117" s="739">
        <f t="shared" si="342"/>
        <v>0</v>
      </c>
      <c r="GB117" s="739">
        <f t="shared" si="342"/>
        <v>0</v>
      </c>
      <c r="GC117" s="739">
        <f t="shared" si="342"/>
        <v>0</v>
      </c>
      <c r="GD117" s="739">
        <f t="shared" si="342"/>
        <v>0</v>
      </c>
      <c r="GE117" s="739">
        <f t="shared" si="343"/>
        <v>0</v>
      </c>
      <c r="GF117" s="739">
        <f t="shared" si="343"/>
        <v>0</v>
      </c>
      <c r="GG117" s="739">
        <f t="shared" si="343"/>
        <v>0</v>
      </c>
      <c r="GH117" s="739">
        <f t="shared" si="343"/>
        <v>0</v>
      </c>
      <c r="GI117" s="739">
        <f t="shared" si="343"/>
        <v>0</v>
      </c>
      <c r="GJ117" s="739">
        <f t="shared" si="343"/>
        <v>0</v>
      </c>
      <c r="GK117" s="739">
        <f t="shared" si="343"/>
        <v>0</v>
      </c>
      <c r="GL117" s="739">
        <f t="shared" si="343"/>
        <v>0</v>
      </c>
      <c r="GM117" s="739">
        <f t="shared" si="343"/>
        <v>0</v>
      </c>
      <c r="GN117" s="739">
        <f t="shared" si="343"/>
        <v>0</v>
      </c>
      <c r="GQ117" s="1098">
        <f>IF(GQ$9=$N117,#REF!,0)</f>
        <v>0</v>
      </c>
      <c r="GR117" s="1098">
        <f>IF(GR$9=$N117,#REF!,0)</f>
        <v>0</v>
      </c>
      <c r="GS117" s="1098">
        <f>IF(GS$9=$N117,#REF!,0)</f>
        <v>0</v>
      </c>
      <c r="GT117" s="1098">
        <f>IF(GT$9=$N117,#REF!,0)</f>
        <v>0</v>
      </c>
      <c r="GU117" s="1098">
        <f>IF(GU$9=$N117,#REF!,0)</f>
        <v>0</v>
      </c>
      <c r="GV117" s="1098">
        <f>IF(GV$9=$N117,#REF!,0)</f>
        <v>0</v>
      </c>
      <c r="GW117" s="1098">
        <f>IF(GW$9=$N117,#REF!,0)</f>
        <v>0</v>
      </c>
      <c r="GX117" s="1098">
        <f>IF(GX$9=$N117,#REF!,0)</f>
        <v>0</v>
      </c>
      <c r="GY117" s="1098">
        <f>IF(GY$9=$N117,#REF!,0)</f>
        <v>0</v>
      </c>
      <c r="GZ117" s="1098">
        <f>IF(GZ$9=$N117,#REF!,0)</f>
        <v>0</v>
      </c>
      <c r="HA117" s="1098">
        <f>IF(HA$9=$N117,#REF!,0)</f>
        <v>0</v>
      </c>
      <c r="HB117" s="1098">
        <f>IF(HB$9=$N117,#REF!,0)</f>
        <v>0</v>
      </c>
      <c r="HC117" s="1098">
        <f>IF(HC$9=$N117,#REF!,0)</f>
        <v>0</v>
      </c>
      <c r="HD117" s="1098">
        <f>IF(HD$9=$N117,#REF!,0)</f>
        <v>0</v>
      </c>
      <c r="HE117" s="1098">
        <f>IF(HE$9=$N117,#REF!,0)</f>
        <v>0</v>
      </c>
      <c r="HF117" s="1098">
        <f>IF(HF$9=$N117,#REF!,0)</f>
        <v>0</v>
      </c>
      <c r="HG117" s="1098">
        <f>IF(HG$9=$N117,#REF!,0)</f>
        <v>0</v>
      </c>
      <c r="HH117" s="1098">
        <f>IF(HH$9=$N117,#REF!,0)</f>
        <v>0</v>
      </c>
      <c r="HI117" s="1098">
        <f>IF(HI$9=$N117,#REF!,0)</f>
        <v>0</v>
      </c>
      <c r="HJ117" s="1098">
        <f>IF(HJ$9=$N117,#REF!,0)</f>
        <v>0</v>
      </c>
      <c r="HK117" s="1098">
        <f>IF(HK$9=$N117,#REF!,0)</f>
        <v>0</v>
      </c>
      <c r="HL117" s="1098">
        <f>IF(HL$9=$N117,#REF!,0)</f>
        <v>0</v>
      </c>
      <c r="HM117" s="1098">
        <f>IF(HM$9=$N117,#REF!,0)</f>
        <v>0</v>
      </c>
      <c r="HN117" s="1098">
        <f>IF(HN$9=$N117,#REF!,0)</f>
        <v>0</v>
      </c>
      <c r="HO117" s="1098">
        <f>IF(HO$9=$N117,#REF!,0)</f>
        <v>0</v>
      </c>
      <c r="HP117" s="1098">
        <f>IF(HP$9=$N117,#REF!,0)</f>
        <v>0</v>
      </c>
      <c r="HQ117" s="1098">
        <f>IF(HQ$9=$N117,#REF!,0)</f>
        <v>0</v>
      </c>
      <c r="HR117" s="1098">
        <f>IF(HR$9=$N117,#REF!,0)</f>
        <v>0</v>
      </c>
      <c r="HS117" s="1098">
        <f>IF(HS$9=$N117,#REF!,0)</f>
        <v>0</v>
      </c>
      <c r="HT117" s="1098">
        <f>IF(HT$9=$N117,#REF!,0)</f>
        <v>0</v>
      </c>
      <c r="HU117" s="1098">
        <f>IF(HU$9=$N117,#REF!,0)</f>
        <v>0</v>
      </c>
      <c r="HV117" s="1098">
        <f>IF(HV$9=$N117,#REF!,0)</f>
        <v>0</v>
      </c>
      <c r="HW117" s="1098">
        <f>IF(HW$9=$N117,#REF!,0)</f>
        <v>0</v>
      </c>
      <c r="HX117" s="1098">
        <f>IF(HX$9=$N117,#REF!,0)</f>
        <v>0</v>
      </c>
      <c r="HY117" s="1098">
        <f>IF(HY$9=$N117,#REF!,0)</f>
        <v>0</v>
      </c>
      <c r="HZ117" s="1098">
        <f>IF(HZ$9=$N117,#REF!,0)</f>
        <v>0</v>
      </c>
      <c r="IA117" s="1098">
        <f>IF(IA$9=$N117,#REF!,0)</f>
        <v>0</v>
      </c>
      <c r="IB117" s="1098">
        <f>IF(IB$9=$N117,#REF!,0)</f>
        <v>0</v>
      </c>
      <c r="IC117" s="1098">
        <f>IF(IC$9=$N117,#REF!,0)</f>
        <v>0</v>
      </c>
      <c r="ID117" s="1098">
        <f>IF(ID$9=$N117,#REF!,0)</f>
        <v>0</v>
      </c>
      <c r="IE117" s="1098">
        <f>IF(IE$9=$N117,#REF!,0)</f>
        <v>0</v>
      </c>
      <c r="IF117" s="1098">
        <f>IF(IF$9=$N117,#REF!,0)</f>
        <v>0</v>
      </c>
      <c r="IG117" s="1098">
        <f>IF(IG$9=$N117,#REF!,0)</f>
        <v>0</v>
      </c>
      <c r="IH117" s="1098">
        <f>IF(IH$9=$N117,#REF!,0)</f>
        <v>0</v>
      </c>
      <c r="II117" s="1098">
        <f>IF(II$9=$N117,#REF!,0)</f>
        <v>0</v>
      </c>
      <c r="IJ117" s="1098">
        <f>IF(IJ$9=$N117,#REF!,0)</f>
        <v>0</v>
      </c>
      <c r="IK117" s="1098">
        <f>IF(IK$9=$N117,#REF!,0)</f>
        <v>0</v>
      </c>
      <c r="IL117" s="1098">
        <f>IF(IL$9=$N117,#REF!,0)</f>
        <v>0</v>
      </c>
      <c r="IM117" s="1098">
        <f>IF(IM$9=$N117,#REF!,0)</f>
        <v>0</v>
      </c>
      <c r="IN117" s="1098">
        <f>IF(IN$9=$N117,#REF!,0)</f>
        <v>0</v>
      </c>
      <c r="IO117" s="1098">
        <f>IF(IO$9=$N117,#REF!,0)</f>
        <v>0</v>
      </c>
      <c r="IP117" s="1098">
        <f>IF(IP$9=$N117,#REF!,0)</f>
        <v>0</v>
      </c>
      <c r="IQ117" s="1098">
        <f>IF(IQ$9=$N117,#REF!,0)</f>
        <v>0</v>
      </c>
      <c r="IR117" s="1098">
        <f>IF(IR$9=$N117,#REF!,0)</f>
        <v>0</v>
      </c>
      <c r="IS117" s="1098">
        <f>IF(IS$9=$N117,#REF!,0)</f>
        <v>0</v>
      </c>
      <c r="IT117" s="1098">
        <f>IF(IT$9=$N117,#REF!,0)</f>
        <v>0</v>
      </c>
      <c r="IU117" s="1098">
        <f>IF(IU$9=$N117,#REF!,0)</f>
        <v>0</v>
      </c>
      <c r="IV117" s="1098">
        <f>IF(IV$9=$N117,#REF!,0)</f>
        <v>0</v>
      </c>
      <c r="IW117" s="1098">
        <f>IF(IW$9=$N117,#REF!,0)</f>
        <v>0</v>
      </c>
      <c r="IX117" s="1098">
        <f>IF(IX$9=$N117,#REF!,0)</f>
        <v>0</v>
      </c>
      <c r="IY117" s="1098">
        <f>IF(IY$9=$N117,#REF!,0)</f>
        <v>0</v>
      </c>
      <c r="IZ117" s="1098">
        <f>IF(IZ$9=$N117,#REF!,0)</f>
        <v>0</v>
      </c>
      <c r="JA117" s="1098">
        <f>IF(JA$9=$N117,#REF!,0)</f>
        <v>0</v>
      </c>
      <c r="JB117" s="1098">
        <f>IF(JB$9=$N117,#REF!,0)</f>
        <v>0</v>
      </c>
      <c r="JC117" s="1098">
        <f>IF(JC$9=$N117,#REF!,0)</f>
        <v>0</v>
      </c>
      <c r="JD117" s="1098">
        <f>IF(JD$9=$N117,#REF!,0)</f>
        <v>0</v>
      </c>
      <c r="JE117" s="1098">
        <f>IF(JE$9=$N117,#REF!,0)</f>
        <v>0</v>
      </c>
      <c r="JF117" s="1098">
        <f>IF(JF$9=$N117,#REF!,0)</f>
        <v>0</v>
      </c>
      <c r="JG117" s="1098">
        <f>IF(JG$9=$N117,#REF!,0)</f>
        <v>0</v>
      </c>
      <c r="JH117" s="1098">
        <f>IF(JH$9=$N117,#REF!,0)</f>
        <v>0</v>
      </c>
      <c r="JI117" s="1098">
        <f>IF(JI$9=$N117,#REF!,0)</f>
        <v>0</v>
      </c>
      <c r="JJ117" s="1098">
        <f>IF(JJ$9=$N117,#REF!,0)</f>
        <v>0</v>
      </c>
      <c r="JK117" s="1098">
        <f>IF(JK$9=$N117,#REF!,0)</f>
        <v>0</v>
      </c>
      <c r="JL117" s="1098">
        <f>IF(JL$9=$N117,#REF!,0)</f>
        <v>0</v>
      </c>
      <c r="JM117" s="1098">
        <f>IF(JM$9=$N117,#REF!,0)</f>
        <v>0</v>
      </c>
      <c r="JN117" s="1098">
        <f>IF(JN$9=$N117,#REF!,0)</f>
        <v>0</v>
      </c>
      <c r="JO117" s="1098">
        <f>IF(JO$9=$N117,#REF!,0)</f>
        <v>0</v>
      </c>
      <c r="JP117" s="1098">
        <f>IF(JP$9=$N117,#REF!,0)</f>
        <v>0</v>
      </c>
      <c r="JQ117" s="1098">
        <f>IF(JQ$9=$N117,#REF!,0)</f>
        <v>0</v>
      </c>
      <c r="JR117" s="1098">
        <f>IF(JR$9=$N117,#REF!,0)</f>
        <v>0</v>
      </c>
      <c r="JS117" s="1098">
        <f>IF(JS$9=$N117,#REF!,0)</f>
        <v>0</v>
      </c>
      <c r="JT117" s="1098">
        <f>IF(JT$9=$N117,#REF!,0)</f>
        <v>0</v>
      </c>
      <c r="JU117" s="1098">
        <f>IF(JU$9=$N117,#REF!,0)</f>
        <v>0</v>
      </c>
      <c r="JV117" s="1098">
        <f>IF(JV$9=$N117,#REF!,0)</f>
        <v>0</v>
      </c>
      <c r="JW117" s="1098">
        <f>IF(JW$9=$N117,#REF!,0)</f>
        <v>0</v>
      </c>
      <c r="JX117" s="681"/>
      <c r="JZ117" s="681">
        <f t="shared" si="382"/>
        <v>0</v>
      </c>
      <c r="KA117" s="681">
        <f t="shared" si="382"/>
        <v>0</v>
      </c>
      <c r="KB117" s="681">
        <f t="shared" si="382"/>
        <v>0</v>
      </c>
      <c r="KC117" s="681">
        <f t="shared" si="382"/>
        <v>0</v>
      </c>
      <c r="KD117" s="681">
        <f t="shared" si="382"/>
        <v>0</v>
      </c>
      <c r="KE117" s="681">
        <f t="shared" si="382"/>
        <v>0</v>
      </c>
      <c r="KF117" s="681">
        <f t="shared" si="382"/>
        <v>0</v>
      </c>
      <c r="KG117" s="681">
        <f t="shared" si="382"/>
        <v>0</v>
      </c>
      <c r="KH117" s="681">
        <f t="shared" si="382"/>
        <v>0</v>
      </c>
      <c r="KI117" s="681">
        <f t="shared" si="382"/>
        <v>0</v>
      </c>
      <c r="KJ117" s="681">
        <f t="shared" si="382"/>
        <v>0</v>
      </c>
      <c r="KN117" s="1098">
        <f t="shared" si="344"/>
        <v>0</v>
      </c>
      <c r="KO117" s="1098">
        <f t="shared" si="344"/>
        <v>0</v>
      </c>
      <c r="KP117" s="1098">
        <f t="shared" si="344"/>
        <v>0</v>
      </c>
      <c r="KQ117" s="1098">
        <f t="shared" si="344"/>
        <v>0</v>
      </c>
      <c r="KR117" s="1098">
        <f t="shared" si="344"/>
        <v>0</v>
      </c>
      <c r="KS117" s="1098">
        <f t="shared" si="344"/>
        <v>0</v>
      </c>
      <c r="KT117" s="1098">
        <f t="shared" si="344"/>
        <v>0</v>
      </c>
      <c r="KU117" s="1098">
        <f t="shared" si="344"/>
        <v>0</v>
      </c>
      <c r="KV117" s="1098">
        <f t="shared" si="344"/>
        <v>0</v>
      </c>
      <c r="KW117" s="1098">
        <f t="shared" si="344"/>
        <v>0</v>
      </c>
      <c r="KX117" s="1098">
        <f t="shared" si="344"/>
        <v>0</v>
      </c>
      <c r="KY117" s="1098">
        <f t="shared" si="344"/>
        <v>0</v>
      </c>
      <c r="KZ117" s="1098">
        <f t="shared" si="344"/>
        <v>0</v>
      </c>
      <c r="LA117" s="1098">
        <f t="shared" si="344"/>
        <v>0</v>
      </c>
      <c r="LB117" s="1098">
        <f t="shared" si="344"/>
        <v>0</v>
      </c>
      <c r="LC117" s="1098">
        <f t="shared" si="341"/>
        <v>0</v>
      </c>
      <c r="LD117" s="1098">
        <f t="shared" si="341"/>
        <v>0</v>
      </c>
      <c r="LE117" s="1098">
        <f t="shared" si="341"/>
        <v>0</v>
      </c>
      <c r="LF117" s="1098">
        <f t="shared" si="341"/>
        <v>0</v>
      </c>
      <c r="LG117" s="1098">
        <f t="shared" si="341"/>
        <v>0</v>
      </c>
      <c r="LH117" s="1098">
        <f t="shared" si="341"/>
        <v>0</v>
      </c>
      <c r="LI117" s="1098">
        <f t="shared" si="341"/>
        <v>0</v>
      </c>
      <c r="LJ117" s="1098">
        <f t="shared" si="341"/>
        <v>0</v>
      </c>
      <c r="LK117" s="1098">
        <f t="shared" si="341"/>
        <v>0</v>
      </c>
      <c r="LL117" s="1098">
        <f t="shared" si="341"/>
        <v>0</v>
      </c>
      <c r="LM117" s="1098">
        <f t="shared" si="341"/>
        <v>0</v>
      </c>
      <c r="LN117" s="1098">
        <f t="shared" si="341"/>
        <v>0</v>
      </c>
      <c r="LO117" s="1098">
        <f t="shared" si="341"/>
        <v>0</v>
      </c>
      <c r="LP117" s="1098">
        <f t="shared" si="341"/>
        <v>0</v>
      </c>
      <c r="LQ117" s="1098">
        <f t="shared" si="341"/>
        <v>0</v>
      </c>
      <c r="LR117" s="1098">
        <f t="shared" si="341"/>
        <v>0</v>
      </c>
      <c r="LS117" s="1098">
        <f t="shared" si="180"/>
        <v>0</v>
      </c>
    </row>
    <row r="118" spans="1:331" ht="20.100000000000001" customHeight="1" x14ac:dyDescent="0.35">
      <c r="A118" s="668"/>
      <c r="B118" s="871"/>
      <c r="C118" s="870"/>
      <c r="D118" s="871"/>
      <c r="E118" s="871"/>
      <c r="F118" s="871"/>
      <c r="G118" s="871"/>
      <c r="H118" s="871"/>
      <c r="I118" s="871"/>
      <c r="J118" s="871" t="s">
        <v>212</v>
      </c>
      <c r="K118" s="877"/>
      <c r="L118" s="879"/>
      <c r="M118" s="879"/>
      <c r="N118" s="867">
        <v>3121</v>
      </c>
      <c r="O118" s="920" t="s">
        <v>16</v>
      </c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635"/>
      <c r="AJ118" s="31"/>
      <c r="AK118" s="31"/>
      <c r="AL118" s="31"/>
      <c r="AM118" s="31"/>
      <c r="AN118" s="634"/>
      <c r="AO118" s="634"/>
      <c r="AP118" s="634"/>
      <c r="AQ118" s="634"/>
      <c r="AR118" s="663"/>
      <c r="AS118" s="54"/>
      <c r="AT118" s="54"/>
      <c r="AU118" s="634"/>
      <c r="AV118" s="663"/>
      <c r="AW118" s="663"/>
      <c r="AX118" s="663"/>
      <c r="AY118" s="107"/>
      <c r="AZ118" s="41"/>
      <c r="BA118" s="41"/>
      <c r="BB118" s="663"/>
      <c r="BC118" s="663"/>
      <c r="BD118" s="663"/>
      <c r="BE118" s="663"/>
      <c r="BF118" s="663"/>
      <c r="BG118" s="663"/>
      <c r="BH118" s="663"/>
      <c r="BI118" s="107"/>
      <c r="BJ118" s="663"/>
      <c r="BK118" s="54"/>
      <c r="BL118" s="54"/>
      <c r="BM118" s="107"/>
      <c r="BN118" s="107"/>
      <c r="BO118" s="663"/>
      <c r="BP118" s="663"/>
      <c r="BQ118" s="663"/>
      <c r="BR118" s="107"/>
      <c r="BS118" s="663"/>
      <c r="BT118" s="663"/>
      <c r="BU118" s="107"/>
      <c r="BV118" s="663"/>
      <c r="BW118" s="663"/>
      <c r="BX118" s="663"/>
      <c r="BY118" s="663"/>
      <c r="BZ118" s="663">
        <v>0</v>
      </c>
      <c r="CA118" s="663"/>
      <c r="CB118" s="663"/>
      <c r="CC118" s="663"/>
      <c r="CD118" s="663"/>
      <c r="CE118" s="663">
        <v>0</v>
      </c>
      <c r="CF118" s="663">
        <v>0</v>
      </c>
      <c r="CG118" s="663">
        <f t="shared" si="363"/>
        <v>0</v>
      </c>
      <c r="CH118" s="663">
        <f>(CI118-CE118)</f>
        <v>15000</v>
      </c>
      <c r="CI118" s="663">
        <v>15000</v>
      </c>
      <c r="CJ118" s="663"/>
      <c r="CK118" s="663">
        <f t="shared" si="275"/>
        <v>0</v>
      </c>
      <c r="CL118" s="663">
        <f>(CM118-CI118)</f>
        <v>0</v>
      </c>
      <c r="CM118" s="663">
        <v>15000</v>
      </c>
      <c r="CN118" s="663"/>
      <c r="CO118" s="663">
        <f t="shared" si="276"/>
        <v>0</v>
      </c>
      <c r="CP118" s="663">
        <f>(CQ118-CM118)</f>
        <v>0</v>
      </c>
      <c r="CQ118" s="663">
        <v>15000</v>
      </c>
      <c r="CR118" s="663">
        <v>0</v>
      </c>
      <c r="CS118" s="663">
        <f t="shared" si="364"/>
        <v>0</v>
      </c>
      <c r="CT118" s="663">
        <f>(CU118-CQ118)</f>
        <v>-14000</v>
      </c>
      <c r="CU118" s="663">
        <v>1000</v>
      </c>
      <c r="CV118" s="797">
        <v>0</v>
      </c>
      <c r="CW118" s="797">
        <f t="shared" si="365"/>
        <v>0</v>
      </c>
      <c r="CX118" s="797">
        <f>(CY118-CU118)</f>
        <v>0</v>
      </c>
      <c r="CY118" s="797">
        <v>1000</v>
      </c>
      <c r="CZ118" s="857"/>
      <c r="DA118" s="857"/>
      <c r="DB118" s="797">
        <v>0</v>
      </c>
      <c r="DC118" s="857">
        <v>0</v>
      </c>
      <c r="DD118" s="857">
        <f t="shared" si="367"/>
        <v>0</v>
      </c>
      <c r="DE118" s="857">
        <f t="shared" si="368"/>
        <v>0</v>
      </c>
      <c r="DF118" s="857"/>
      <c r="DG118" s="857">
        <v>15000</v>
      </c>
      <c r="DH118" s="797">
        <v>0</v>
      </c>
      <c r="DI118" s="857">
        <f t="shared" si="369"/>
        <v>0</v>
      </c>
      <c r="DJ118" s="797">
        <f>(DK118-DG118)</f>
        <v>-12000</v>
      </c>
      <c r="DK118" s="857">
        <v>3000</v>
      </c>
      <c r="DL118" s="857">
        <f t="shared" si="370"/>
        <v>0</v>
      </c>
      <c r="DM118" s="797">
        <f>(DN118-DK118)</f>
        <v>0</v>
      </c>
      <c r="DN118" s="857">
        <v>3000</v>
      </c>
      <c r="DO118" s="857"/>
      <c r="DP118" s="857">
        <f t="shared" si="371"/>
        <v>0</v>
      </c>
      <c r="DQ118" s="857">
        <f>(DR118-DN118)</f>
        <v>0</v>
      </c>
      <c r="DR118" s="857">
        <v>3000</v>
      </c>
      <c r="DS118" s="857"/>
      <c r="DT118" s="857">
        <f t="shared" si="372"/>
        <v>0</v>
      </c>
      <c r="DU118" s="857">
        <f>(DV118-DR118)</f>
        <v>-3000</v>
      </c>
      <c r="DV118" s="857"/>
      <c r="DW118" s="857">
        <v>3000</v>
      </c>
      <c r="DX118" s="857"/>
      <c r="DY118" s="857"/>
      <c r="DZ118" s="857">
        <v>0</v>
      </c>
      <c r="EA118" s="857">
        <v>3000</v>
      </c>
      <c r="EB118" s="857">
        <v>0</v>
      </c>
      <c r="EC118" s="857">
        <f t="shared" si="374"/>
        <v>0</v>
      </c>
      <c r="ED118" s="857">
        <f>(EE118-EA118)</f>
        <v>-1000</v>
      </c>
      <c r="EE118" s="857">
        <v>2000</v>
      </c>
      <c r="EF118" s="857">
        <v>0</v>
      </c>
      <c r="EG118" s="857">
        <f t="shared" si="375"/>
        <v>0</v>
      </c>
      <c r="EH118" s="857" t="e">
        <f>(#REF!-EE118)</f>
        <v>#REF!</v>
      </c>
      <c r="EI118" s="857">
        <f>IFERROR(#REF!/DZ118*100,)</f>
        <v>0</v>
      </c>
      <c r="EJ118" s="857">
        <f>IFERROR(#REF!/#REF!*100,)</f>
        <v>0</v>
      </c>
      <c r="EK118" s="857">
        <v>3000</v>
      </c>
      <c r="EL118" s="857"/>
      <c r="EM118" s="857"/>
      <c r="EN118" s="857"/>
      <c r="EO118" s="857"/>
      <c r="EP118" s="857"/>
      <c r="EQ118" s="857"/>
      <c r="ER118" s="857"/>
      <c r="ES118" s="146">
        <f t="shared" si="222"/>
        <v>0</v>
      </c>
      <c r="EX118" s="739">
        <f>IF(EX$9=$K118,#REF!,0)</f>
        <v>0</v>
      </c>
      <c r="EY118" s="739">
        <f>IF(EY$9=$K118,#REF!,0)</f>
        <v>0</v>
      </c>
      <c r="EZ118" s="739">
        <f>IF(EZ$9=$K118,#REF!,0)</f>
        <v>0</v>
      </c>
      <c r="FA118" s="739">
        <f>IF(FA$9=$K118,#REF!,0)</f>
        <v>0</v>
      </c>
      <c r="FB118" s="739">
        <f>IF(FB$9=$K118,#REF!,0)</f>
        <v>0</v>
      </c>
      <c r="FC118" s="739">
        <f>IF(FC$9=$K118,#REF!,0)</f>
        <v>0</v>
      </c>
      <c r="FD118" s="739">
        <f>IF(FD$9=$K118,#REF!,0)</f>
        <v>0</v>
      </c>
      <c r="FE118" s="739">
        <f>IF(FE$9=$K118,#REF!,0)</f>
        <v>0</v>
      </c>
      <c r="FF118" s="739">
        <f>IF(FF$9=$K118,#REF!,0)</f>
        <v>0</v>
      </c>
      <c r="FG118" s="739">
        <f>IF(FG$9=$K118,#REF!,0)</f>
        <v>0</v>
      </c>
      <c r="FH118" s="739">
        <f>IF(FH$9=$K118,#REF!,0)</f>
        <v>0</v>
      </c>
      <c r="FI118" s="739">
        <f>IF(FI$9=$K118,#REF!,0)</f>
        <v>0</v>
      </c>
      <c r="FJ118" s="739">
        <f>IF(FJ$9=$K118,#REF!,0)</f>
        <v>0</v>
      </c>
      <c r="FK118" s="739">
        <f>IF(FK$9=$K118,#REF!,0)</f>
        <v>0</v>
      </c>
      <c r="FL118" s="739">
        <f>IF(FL$9=$K118,#REF!,0)</f>
        <v>0</v>
      </c>
      <c r="FM118" s="739">
        <f>IF(FM$9=$K118,#REF!,0)</f>
        <v>0</v>
      </c>
      <c r="FN118" s="739">
        <f>IF(FN$9=$K118,#REF!,0)</f>
        <v>0</v>
      </c>
      <c r="FO118" s="739">
        <f>IF(FO$9=$K118,#REF!,0)</f>
        <v>0</v>
      </c>
      <c r="FP118" s="739">
        <f>IF(FP$9=$K118,#REF!,0)</f>
        <v>0</v>
      </c>
      <c r="FQ118" s="739">
        <f>IF(FQ$9=$K118,#REF!,0)</f>
        <v>0</v>
      </c>
      <c r="FU118" s="739">
        <f t="shared" si="342"/>
        <v>0</v>
      </c>
      <c r="FV118" s="739">
        <f t="shared" si="342"/>
        <v>0</v>
      </c>
      <c r="FW118" s="739">
        <f t="shared" si="342"/>
        <v>0</v>
      </c>
      <c r="FX118" s="739">
        <f t="shared" si="342"/>
        <v>0</v>
      </c>
      <c r="FY118" s="739">
        <f t="shared" si="342"/>
        <v>0</v>
      </c>
      <c r="FZ118" s="739">
        <f t="shared" si="342"/>
        <v>0</v>
      </c>
      <c r="GA118" s="739">
        <f t="shared" si="342"/>
        <v>0</v>
      </c>
      <c r="GB118" s="739">
        <f t="shared" si="342"/>
        <v>0</v>
      </c>
      <c r="GC118" s="739">
        <f t="shared" si="342"/>
        <v>0</v>
      </c>
      <c r="GD118" s="739">
        <f t="shared" si="342"/>
        <v>0</v>
      </c>
      <c r="GE118" s="739">
        <f t="shared" si="343"/>
        <v>0</v>
      </c>
      <c r="GF118" s="739">
        <f t="shared" si="343"/>
        <v>0</v>
      </c>
      <c r="GG118" s="739">
        <f t="shared" si="343"/>
        <v>0</v>
      </c>
      <c r="GH118" s="739">
        <f t="shared" si="343"/>
        <v>0</v>
      </c>
      <c r="GI118" s="739">
        <f t="shared" si="343"/>
        <v>0</v>
      </c>
      <c r="GJ118" s="739">
        <f t="shared" si="343"/>
        <v>0</v>
      </c>
      <c r="GK118" s="739">
        <f t="shared" si="343"/>
        <v>0</v>
      </c>
      <c r="GL118" s="739">
        <f t="shared" si="343"/>
        <v>0</v>
      </c>
      <c r="GM118" s="739">
        <f t="shared" si="343"/>
        <v>0</v>
      </c>
      <c r="GN118" s="739">
        <f t="shared" si="343"/>
        <v>0</v>
      </c>
      <c r="GQ118" s="1098">
        <f>IF(GQ$9=$N118,#REF!,0)</f>
        <v>0</v>
      </c>
      <c r="GR118" s="1098">
        <f>IF(GR$9=$N118,#REF!,0)</f>
        <v>0</v>
      </c>
      <c r="GS118" s="1098">
        <f>IF(GS$9=$N118,#REF!,0)</f>
        <v>0</v>
      </c>
      <c r="GT118" s="1098">
        <f>IF(GT$9=$N118,#REF!,0)</f>
        <v>0</v>
      </c>
      <c r="GU118" s="1098" t="e">
        <f>IF(GU$9=$N118,#REF!,0)</f>
        <v>#REF!</v>
      </c>
      <c r="GV118" s="1098">
        <f>IF(GV$9=$N118,#REF!,0)</f>
        <v>0</v>
      </c>
      <c r="GW118" s="1098">
        <f>IF(GW$9=$N118,#REF!,0)</f>
        <v>0</v>
      </c>
      <c r="GX118" s="1098">
        <f>IF(GX$9=$N118,#REF!,0)</f>
        <v>0</v>
      </c>
      <c r="GY118" s="1098">
        <f>IF(GY$9=$N118,#REF!,0)</f>
        <v>0</v>
      </c>
      <c r="GZ118" s="1098">
        <f>IF(GZ$9=$N118,#REF!,0)</f>
        <v>0</v>
      </c>
      <c r="HA118" s="1098">
        <f>IF(HA$9=$N118,#REF!,0)</f>
        <v>0</v>
      </c>
      <c r="HB118" s="1098">
        <f>IF(HB$9=$N118,#REF!,0)</f>
        <v>0</v>
      </c>
      <c r="HC118" s="1098">
        <f>IF(HC$9=$N118,#REF!,0)</f>
        <v>0</v>
      </c>
      <c r="HD118" s="1098">
        <f>IF(HD$9=$N118,#REF!,0)</f>
        <v>0</v>
      </c>
      <c r="HE118" s="1098">
        <f>IF(HE$9=$N118,#REF!,0)</f>
        <v>0</v>
      </c>
      <c r="HF118" s="1098">
        <f>IF(HF$9=$N118,#REF!,0)</f>
        <v>0</v>
      </c>
      <c r="HG118" s="1098">
        <f>IF(HG$9=$N118,#REF!,0)</f>
        <v>0</v>
      </c>
      <c r="HH118" s="1098">
        <f>IF(HH$9=$N118,#REF!,0)</f>
        <v>0</v>
      </c>
      <c r="HI118" s="1098">
        <f>IF(HI$9=$N118,#REF!,0)</f>
        <v>0</v>
      </c>
      <c r="HJ118" s="1098">
        <f>IF(HJ$9=$N118,#REF!,0)</f>
        <v>0</v>
      </c>
      <c r="HK118" s="1098">
        <f>IF(HK$9=$N118,#REF!,0)</f>
        <v>0</v>
      </c>
      <c r="HL118" s="1098">
        <f>IF(HL$9=$N118,#REF!,0)</f>
        <v>0</v>
      </c>
      <c r="HM118" s="1098">
        <f>IF(HM$9=$N118,#REF!,0)</f>
        <v>0</v>
      </c>
      <c r="HN118" s="1098">
        <f>IF(HN$9=$N118,#REF!,0)</f>
        <v>0</v>
      </c>
      <c r="HO118" s="1098">
        <f>IF(HO$9=$N118,#REF!,0)</f>
        <v>0</v>
      </c>
      <c r="HP118" s="1098">
        <f>IF(HP$9=$N118,#REF!,0)</f>
        <v>0</v>
      </c>
      <c r="HQ118" s="1098">
        <f>IF(HQ$9=$N118,#REF!,0)</f>
        <v>0</v>
      </c>
      <c r="HR118" s="1098">
        <f>IF(HR$9=$N118,#REF!,0)</f>
        <v>0</v>
      </c>
      <c r="HS118" s="1098">
        <f>IF(HS$9=$N118,#REF!,0)</f>
        <v>0</v>
      </c>
      <c r="HT118" s="1098">
        <f>IF(HT$9=$N118,#REF!,0)</f>
        <v>0</v>
      </c>
      <c r="HU118" s="1098">
        <f>IF(HU$9=$N118,#REF!,0)</f>
        <v>0</v>
      </c>
      <c r="HV118" s="1098">
        <f>IF(HV$9=$N118,#REF!,0)</f>
        <v>0</v>
      </c>
      <c r="HW118" s="1098">
        <f>IF(HW$9=$N118,#REF!,0)</f>
        <v>0</v>
      </c>
      <c r="HX118" s="1098">
        <f>IF(HX$9=$N118,#REF!,0)</f>
        <v>0</v>
      </c>
      <c r="HY118" s="1098">
        <f>IF(HY$9=$N118,#REF!,0)</f>
        <v>0</v>
      </c>
      <c r="HZ118" s="1098">
        <f>IF(HZ$9=$N118,#REF!,0)</f>
        <v>0</v>
      </c>
      <c r="IA118" s="1098">
        <f>IF(IA$9=$N118,#REF!,0)</f>
        <v>0</v>
      </c>
      <c r="IB118" s="1098">
        <f>IF(IB$9=$N118,#REF!,0)</f>
        <v>0</v>
      </c>
      <c r="IC118" s="1098">
        <f>IF(IC$9=$N118,#REF!,0)</f>
        <v>0</v>
      </c>
      <c r="ID118" s="1098">
        <f>IF(ID$9=$N118,#REF!,0)</f>
        <v>0</v>
      </c>
      <c r="IE118" s="1098">
        <f>IF(IE$9=$N118,#REF!,0)</f>
        <v>0</v>
      </c>
      <c r="IF118" s="1098">
        <f>IF(IF$9=$N118,#REF!,0)</f>
        <v>0</v>
      </c>
      <c r="IG118" s="1098">
        <f>IF(IG$9=$N118,#REF!,0)</f>
        <v>0</v>
      </c>
      <c r="IH118" s="1098">
        <f>IF(IH$9=$N118,#REF!,0)</f>
        <v>0</v>
      </c>
      <c r="II118" s="1098">
        <f>IF(II$9=$N118,#REF!,0)</f>
        <v>0</v>
      </c>
      <c r="IJ118" s="1098">
        <f>IF(IJ$9=$N118,#REF!,0)</f>
        <v>0</v>
      </c>
      <c r="IK118" s="1098">
        <f>IF(IK$9=$N118,#REF!,0)</f>
        <v>0</v>
      </c>
      <c r="IL118" s="1098">
        <f>IF(IL$9=$N118,#REF!,0)</f>
        <v>0</v>
      </c>
      <c r="IM118" s="1098">
        <f>IF(IM$9=$N118,#REF!,0)</f>
        <v>0</v>
      </c>
      <c r="IN118" s="1098">
        <f>IF(IN$9=$N118,#REF!,0)</f>
        <v>0</v>
      </c>
      <c r="IO118" s="1098">
        <f>IF(IO$9=$N118,#REF!,0)</f>
        <v>0</v>
      </c>
      <c r="IP118" s="1098">
        <f>IF(IP$9=$N118,#REF!,0)</f>
        <v>0</v>
      </c>
      <c r="IQ118" s="1098">
        <f>IF(IQ$9=$N118,#REF!,0)</f>
        <v>0</v>
      </c>
      <c r="IR118" s="1098">
        <f>IF(IR$9=$N118,#REF!,0)</f>
        <v>0</v>
      </c>
      <c r="IS118" s="1098">
        <f>IF(IS$9=$N118,#REF!,0)</f>
        <v>0</v>
      </c>
      <c r="IT118" s="1098">
        <f>IF(IT$9=$N118,#REF!,0)</f>
        <v>0</v>
      </c>
      <c r="IU118" s="1098">
        <f>IF(IU$9=$N118,#REF!,0)</f>
        <v>0</v>
      </c>
      <c r="IV118" s="1098">
        <f>IF(IV$9=$N118,#REF!,0)</f>
        <v>0</v>
      </c>
      <c r="IW118" s="1098">
        <f>IF(IW$9=$N118,#REF!,0)</f>
        <v>0</v>
      </c>
      <c r="IX118" s="1098">
        <f>IF(IX$9=$N118,#REF!,0)</f>
        <v>0</v>
      </c>
      <c r="IY118" s="1098">
        <f>IF(IY$9=$N118,#REF!,0)</f>
        <v>0</v>
      </c>
      <c r="IZ118" s="1098">
        <f>IF(IZ$9=$N118,#REF!,0)</f>
        <v>0</v>
      </c>
      <c r="JA118" s="1098">
        <f>IF(JA$9=$N118,#REF!,0)</f>
        <v>0</v>
      </c>
      <c r="JB118" s="1098">
        <f>IF(JB$9=$N118,#REF!,0)</f>
        <v>0</v>
      </c>
      <c r="JC118" s="1098">
        <f>IF(JC$9=$N118,#REF!,0)</f>
        <v>0</v>
      </c>
      <c r="JD118" s="1098">
        <f>IF(JD$9=$N118,#REF!,0)</f>
        <v>0</v>
      </c>
      <c r="JE118" s="1098">
        <f>IF(JE$9=$N118,#REF!,0)</f>
        <v>0</v>
      </c>
      <c r="JF118" s="1098">
        <f>IF(JF$9=$N118,#REF!,0)</f>
        <v>0</v>
      </c>
      <c r="JG118" s="1098">
        <f>IF(JG$9=$N118,#REF!,0)</f>
        <v>0</v>
      </c>
      <c r="JH118" s="1098">
        <f>IF(JH$9=$N118,#REF!,0)</f>
        <v>0</v>
      </c>
      <c r="JI118" s="1098">
        <f>IF(JI$9=$N118,#REF!,0)</f>
        <v>0</v>
      </c>
      <c r="JJ118" s="1098">
        <f>IF(JJ$9=$N118,#REF!,0)</f>
        <v>0</v>
      </c>
      <c r="JK118" s="1098">
        <f>IF(JK$9=$N118,#REF!,0)</f>
        <v>0</v>
      </c>
      <c r="JL118" s="1098">
        <f>IF(JL$9=$N118,#REF!,0)</f>
        <v>0</v>
      </c>
      <c r="JM118" s="1098">
        <f>IF(JM$9=$N118,#REF!,0)</f>
        <v>0</v>
      </c>
      <c r="JN118" s="1098">
        <f>IF(JN$9=$N118,#REF!,0)</f>
        <v>0</v>
      </c>
      <c r="JO118" s="1098">
        <f>IF(JO$9=$N118,#REF!,0)</f>
        <v>0</v>
      </c>
      <c r="JP118" s="1098">
        <f>IF(JP$9=$N118,#REF!,0)</f>
        <v>0</v>
      </c>
      <c r="JQ118" s="1098">
        <f>IF(JQ$9=$N118,#REF!,0)</f>
        <v>0</v>
      </c>
      <c r="JR118" s="1098">
        <f>IF(JR$9=$N118,#REF!,0)</f>
        <v>0</v>
      </c>
      <c r="JS118" s="1098">
        <f>IF(JS$9=$N118,#REF!,0)</f>
        <v>0</v>
      </c>
      <c r="JT118" s="1098">
        <f>IF(JT$9=$N118,#REF!,0)</f>
        <v>0</v>
      </c>
      <c r="JU118" s="1098">
        <f>IF(JU$9=$N118,#REF!,0)</f>
        <v>0</v>
      </c>
      <c r="JV118" s="1098">
        <f>IF(JV$9=$N118,#REF!,0)</f>
        <v>0</v>
      </c>
      <c r="JW118" s="1098">
        <f>IF(JW$9=$N118,#REF!,0)</f>
        <v>0</v>
      </c>
      <c r="JX118" s="681"/>
      <c r="JZ118" s="681">
        <f t="shared" si="382"/>
        <v>0</v>
      </c>
      <c r="KA118" s="681">
        <f t="shared" si="382"/>
        <v>0</v>
      </c>
      <c r="KB118" s="681">
        <f t="shared" si="382"/>
        <v>0</v>
      </c>
      <c r="KC118" s="681">
        <f t="shared" si="382"/>
        <v>0</v>
      </c>
      <c r="KD118" s="681">
        <f t="shared" si="382"/>
        <v>0</v>
      </c>
      <c r="KE118" s="681">
        <f t="shared" si="382"/>
        <v>0</v>
      </c>
      <c r="KF118" s="681">
        <f t="shared" si="382"/>
        <v>0</v>
      </c>
      <c r="KG118" s="681">
        <f t="shared" si="382"/>
        <v>0</v>
      </c>
      <c r="KH118" s="681">
        <f t="shared" si="382"/>
        <v>0</v>
      </c>
      <c r="KI118" s="681">
        <f t="shared" si="382"/>
        <v>0</v>
      </c>
      <c r="KJ118" s="681">
        <f t="shared" si="382"/>
        <v>0</v>
      </c>
      <c r="KN118" s="1098">
        <f t="shared" si="344"/>
        <v>0</v>
      </c>
      <c r="KO118" s="1098">
        <f t="shared" si="344"/>
        <v>0</v>
      </c>
      <c r="KP118" s="1098">
        <f t="shared" si="344"/>
        <v>0</v>
      </c>
      <c r="KQ118" s="1098">
        <f t="shared" si="344"/>
        <v>0</v>
      </c>
      <c r="KR118" s="1098">
        <f t="shared" si="344"/>
        <v>0</v>
      </c>
      <c r="KS118" s="1098">
        <f t="shared" si="344"/>
        <v>0</v>
      </c>
      <c r="KT118" s="1098">
        <f t="shared" si="344"/>
        <v>0</v>
      </c>
      <c r="KU118" s="1098">
        <f t="shared" si="344"/>
        <v>0</v>
      </c>
      <c r="KV118" s="1098">
        <f t="shared" si="344"/>
        <v>0</v>
      </c>
      <c r="KW118" s="1098">
        <f t="shared" si="344"/>
        <v>0</v>
      </c>
      <c r="KX118" s="1098">
        <f t="shared" si="344"/>
        <v>0</v>
      </c>
      <c r="KY118" s="1098">
        <f t="shared" si="344"/>
        <v>0</v>
      </c>
      <c r="KZ118" s="1098">
        <f t="shared" si="344"/>
        <v>0</v>
      </c>
      <c r="LA118" s="1098">
        <f t="shared" si="344"/>
        <v>0</v>
      </c>
      <c r="LB118" s="1098">
        <f t="shared" si="344"/>
        <v>0</v>
      </c>
      <c r="LC118" s="1098">
        <f t="shared" si="341"/>
        <v>0</v>
      </c>
      <c r="LD118" s="1098">
        <f t="shared" si="341"/>
        <v>0</v>
      </c>
      <c r="LE118" s="1098">
        <f t="shared" si="341"/>
        <v>0</v>
      </c>
      <c r="LF118" s="1098">
        <f t="shared" si="341"/>
        <v>0</v>
      </c>
      <c r="LG118" s="1098">
        <f t="shared" si="341"/>
        <v>0</v>
      </c>
      <c r="LH118" s="1098">
        <f t="shared" si="341"/>
        <v>0</v>
      </c>
      <c r="LI118" s="1098">
        <f t="shared" si="341"/>
        <v>0</v>
      </c>
      <c r="LJ118" s="1098">
        <f t="shared" si="341"/>
        <v>0</v>
      </c>
      <c r="LK118" s="1098">
        <f t="shared" si="341"/>
        <v>0</v>
      </c>
      <c r="LL118" s="1098">
        <f t="shared" si="341"/>
        <v>0</v>
      </c>
      <c r="LM118" s="1098">
        <f t="shared" si="341"/>
        <v>0</v>
      </c>
      <c r="LN118" s="1098">
        <f t="shared" si="341"/>
        <v>0</v>
      </c>
      <c r="LO118" s="1098">
        <f t="shared" si="341"/>
        <v>0</v>
      </c>
      <c r="LP118" s="1098">
        <f t="shared" si="341"/>
        <v>0</v>
      </c>
      <c r="LQ118" s="1098">
        <f t="shared" si="341"/>
        <v>0</v>
      </c>
      <c r="LR118" s="1098">
        <f t="shared" si="341"/>
        <v>0</v>
      </c>
      <c r="LS118" s="1098">
        <f t="shared" si="180"/>
        <v>0</v>
      </c>
    </row>
    <row r="119" spans="1:331" ht="20.100000000000001" customHeight="1" x14ac:dyDescent="0.35">
      <c r="A119" s="668"/>
      <c r="B119" s="871"/>
      <c r="C119" s="870"/>
      <c r="D119" s="871"/>
      <c r="E119" s="871" t="s">
        <v>7</v>
      </c>
      <c r="F119" s="871"/>
      <c r="G119" s="871"/>
      <c r="H119" s="871"/>
      <c r="I119" s="871"/>
      <c r="J119" s="871" t="s">
        <v>212</v>
      </c>
      <c r="K119" s="877"/>
      <c r="L119" s="874">
        <v>32</v>
      </c>
      <c r="M119" s="874" t="s">
        <v>214</v>
      </c>
      <c r="N119" s="874"/>
      <c r="O119" s="135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635"/>
      <c r="AJ119" s="31"/>
      <c r="AK119" s="31"/>
      <c r="AL119" s="31"/>
      <c r="AM119" s="31"/>
      <c r="AN119" s="634">
        <f>SUM(AN129+AN136)</f>
        <v>0</v>
      </c>
      <c r="AO119" s="634">
        <f>SUM(AO129+AO136)</f>
        <v>0</v>
      </c>
      <c r="AP119" s="634">
        <f>SUM(AP129+AP136)</f>
        <v>0</v>
      </c>
      <c r="AQ119" s="634">
        <f>SUM(AQ129+AQ136)</f>
        <v>0</v>
      </c>
      <c r="AR119" s="634">
        <f>SUM(AR129+AR136+AR120+AR124)</f>
        <v>0</v>
      </c>
      <c r="AS119" s="54"/>
      <c r="AT119" s="54"/>
      <c r="AU119" s="634">
        <f>SUM(AU129+AU136)</f>
        <v>22500</v>
      </c>
      <c r="AV119" s="634">
        <f>SUM(AV129+AV136+AV120+AV124)</f>
        <v>22500</v>
      </c>
      <c r="AW119" s="634">
        <v>22500</v>
      </c>
      <c r="AX119" s="634">
        <v>22500</v>
      </c>
      <c r="AY119" s="634">
        <f>SUM(AY129+AY136+AY120+AY124)</f>
        <v>59000</v>
      </c>
      <c r="AZ119" s="31"/>
      <c r="BA119" s="31"/>
      <c r="BB119" s="634">
        <f>SUM(BB129+BB136+BB120+BB124)</f>
        <v>81500</v>
      </c>
      <c r="BC119" s="634">
        <f>SUM(BC129+BC136+BC120+BC124)</f>
        <v>81500</v>
      </c>
      <c r="BD119" s="634">
        <f>SUM(BD129+BD136)</f>
        <v>22129.899999999998</v>
      </c>
      <c r="BE119" s="634">
        <f t="shared" ref="BE119:BK119" si="383">SUM(BE129+BE136+BE120+BE124)</f>
        <v>26052.9</v>
      </c>
      <c r="BF119" s="634">
        <f t="shared" si="383"/>
        <v>81500</v>
      </c>
      <c r="BG119" s="634">
        <f>SUM(BG129+BG136+BG120+BG124)</f>
        <v>39996.550000000003</v>
      </c>
      <c r="BH119" s="634">
        <f t="shared" si="383"/>
        <v>81500</v>
      </c>
      <c r="BI119" s="634">
        <f t="shared" si="383"/>
        <v>0</v>
      </c>
      <c r="BJ119" s="634">
        <f t="shared" si="383"/>
        <v>81500</v>
      </c>
      <c r="BK119" s="634">
        <f t="shared" si="383"/>
        <v>15842.85</v>
      </c>
      <c r="BL119" s="634">
        <f t="shared" si="316"/>
        <v>19.439079754601227</v>
      </c>
      <c r="BM119" s="634"/>
      <c r="BN119" s="634"/>
      <c r="BO119" s="634">
        <f>SUM(BO129+BO136+BO120+BO124)</f>
        <v>81500</v>
      </c>
      <c r="BP119" s="634"/>
      <c r="BQ119" s="634"/>
      <c r="BR119" s="634">
        <f t="shared" ref="BR119:BY119" si="384">SUM(BR129+BR136+BR120+BR124)</f>
        <v>-6000</v>
      </c>
      <c r="BS119" s="634">
        <f t="shared" si="384"/>
        <v>75500</v>
      </c>
      <c r="BT119" s="634">
        <f>SUM(BT129+BT136+BT120+BT124)</f>
        <v>15842.85</v>
      </c>
      <c r="BU119" s="634">
        <f t="shared" si="384"/>
        <v>0</v>
      </c>
      <c r="BV119" s="634">
        <f t="shared" si="384"/>
        <v>75500</v>
      </c>
      <c r="BW119" s="634"/>
      <c r="BX119" s="634"/>
      <c r="BY119" s="634">
        <f t="shared" si="384"/>
        <v>81500</v>
      </c>
      <c r="BZ119" s="634">
        <f>SUM(BZ129+BZ136+BZ120+BZ124)</f>
        <v>19967.400000000001</v>
      </c>
      <c r="CA119" s="634">
        <f t="shared" si="227"/>
        <v>49.922805842003875</v>
      </c>
      <c r="CB119" s="634">
        <f t="shared" si="228"/>
        <v>24.499877300613498</v>
      </c>
      <c r="CC119" s="634">
        <v>75500</v>
      </c>
      <c r="CD119" s="634">
        <v>75500</v>
      </c>
      <c r="CE119" s="634">
        <f>SUM(CE129+CE136+CE120+CE124)</f>
        <v>75500</v>
      </c>
      <c r="CF119" s="634">
        <f>SUM(CF129+CF136+CF120+CF124)</f>
        <v>11833.34</v>
      </c>
      <c r="CG119" s="634">
        <f t="shared" si="363"/>
        <v>15.673298013245033</v>
      </c>
      <c r="CH119" s="634">
        <f>SUM(CH129+CH136+CH120+CH124)</f>
        <v>-39330</v>
      </c>
      <c r="CI119" s="634">
        <f>SUM(CI129+CI136+CI120+CI124)</f>
        <v>36170</v>
      </c>
      <c r="CJ119" s="634"/>
      <c r="CK119" s="634">
        <f t="shared" si="275"/>
        <v>0</v>
      </c>
      <c r="CL119" s="634">
        <f>SUM(CL129+CL136+CL120+CL124)</f>
        <v>0</v>
      </c>
      <c r="CM119" s="634">
        <f>SUM(CM129+CM136+CM120+CM124)</f>
        <v>36170</v>
      </c>
      <c r="CN119" s="634"/>
      <c r="CO119" s="634">
        <f t="shared" si="276"/>
        <v>0</v>
      </c>
      <c r="CP119" s="634">
        <f>SUM(CP129+CP136+CP120+CP124)</f>
        <v>0</v>
      </c>
      <c r="CQ119" s="634">
        <f>SUM(CQ129+CQ136+CQ120+CQ124)</f>
        <v>36170</v>
      </c>
      <c r="CR119" s="634">
        <f>SUM(CR129+CR136+CR120+CR124)</f>
        <v>16595.120000000003</v>
      </c>
      <c r="CS119" s="634">
        <f t="shared" si="364"/>
        <v>45.880895769975126</v>
      </c>
      <c r="CT119" s="634">
        <f>SUM(CT129+CT136+CT120+CT124)</f>
        <v>-1000</v>
      </c>
      <c r="CU119" s="634">
        <f>SUM(CU129+CU136+CU120+CU124)</f>
        <v>35170</v>
      </c>
      <c r="CV119" s="795">
        <f>SUM(CV129+CV136+CV120+CV124)</f>
        <v>16595.120000000003</v>
      </c>
      <c r="CW119" s="795">
        <f t="shared" si="365"/>
        <v>47.185442138185962</v>
      </c>
      <c r="CX119" s="795">
        <f>SUM(CX129+CX136+CX120+CX124)</f>
        <v>500</v>
      </c>
      <c r="CY119" s="795">
        <f>SUM(CY129+CY136+CY120+CY124)</f>
        <v>35670</v>
      </c>
      <c r="CZ119" s="858">
        <v>36170</v>
      </c>
      <c r="DA119" s="858">
        <v>36170</v>
      </c>
      <c r="DB119" s="795">
        <f>SUM(DB129+DB136+DB120+DB124)</f>
        <v>14981.78</v>
      </c>
      <c r="DC119" s="858">
        <f>SUM(DC129+DC136+DC120+DC124)</f>
        <v>13354.36</v>
      </c>
      <c r="DD119" s="858">
        <f t="shared" si="367"/>
        <v>89.137338820887763</v>
      </c>
      <c r="DE119" s="858">
        <f t="shared" si="368"/>
        <v>44.514533333333333</v>
      </c>
      <c r="DF119" s="858">
        <f>SUM(DF129+DF136+DF120+DF124)</f>
        <v>18826.77</v>
      </c>
      <c r="DG119" s="858">
        <f>SUM(DG129+DG136+DG120+DG124)</f>
        <v>36170</v>
      </c>
      <c r="DH119" s="795">
        <f>SUM(DH129+DH136+DH120+DH124)</f>
        <v>7213.34</v>
      </c>
      <c r="DI119" s="858">
        <f t="shared" si="369"/>
        <v>19.942880840475532</v>
      </c>
      <c r="DJ119" s="795">
        <f>SUM(DJ129+DJ136+DJ120+DJ124)</f>
        <v>-6170</v>
      </c>
      <c r="DK119" s="858">
        <f>SUM(DK129+DK136+DK120+DK124)</f>
        <v>30000</v>
      </c>
      <c r="DL119" s="858">
        <f t="shared" si="370"/>
        <v>62.755899999999997</v>
      </c>
      <c r="DM119" s="795">
        <f>SUM(DM129+DM136+DM120+DM124)</f>
        <v>0</v>
      </c>
      <c r="DN119" s="858">
        <f>SUM(DN129+DN136+DN120+DN124)</f>
        <v>30000</v>
      </c>
      <c r="DO119" s="858">
        <f>SUM(DO129+DO136+DO120+DO124)</f>
        <v>13484.36</v>
      </c>
      <c r="DP119" s="858">
        <f t="shared" si="371"/>
        <v>44.94786666666667</v>
      </c>
      <c r="DQ119" s="858">
        <f>SUM(DQ129+DQ136+DQ120+DQ124)</f>
        <v>7000</v>
      </c>
      <c r="DR119" s="858">
        <f>SUM(DR129+DR136+DR120+DR124)</f>
        <v>37000</v>
      </c>
      <c r="DS119" s="858">
        <f>SUM(DS129+DS136+DS120+DS124)</f>
        <v>27444.370000000003</v>
      </c>
      <c r="DT119" s="858">
        <f t="shared" si="372"/>
        <v>74.173972972972976</v>
      </c>
      <c r="DU119" s="858">
        <f>SUM(DU129+DU136+DU120+DU124)</f>
        <v>-1400</v>
      </c>
      <c r="DV119" s="858">
        <f>SUM(DV129+DV136+DV120+DV124)</f>
        <v>35600</v>
      </c>
      <c r="DW119" s="858">
        <f>SUM(DW129+DW136+DW120+DW124)</f>
        <v>30000</v>
      </c>
      <c r="DX119" s="858">
        <v>30000</v>
      </c>
      <c r="DY119" s="858">
        <v>30000</v>
      </c>
      <c r="DZ119" s="858">
        <f>SUM(DZ129+DZ136+DZ120+DZ124)</f>
        <v>13354.36</v>
      </c>
      <c r="EA119" s="858">
        <f>SUM(EA129+EA136+EA120+EA124)</f>
        <v>30000</v>
      </c>
      <c r="EB119" s="858">
        <f>SUM(EB129+EB136+EB120+EB124)</f>
        <v>5410</v>
      </c>
      <c r="EC119" s="858">
        <f t="shared" si="374"/>
        <v>18.033333333333335</v>
      </c>
      <c r="ED119" s="858">
        <f>SUM(ED129+ED136+ED120+ED124)</f>
        <v>2000</v>
      </c>
      <c r="EE119" s="858">
        <f>SUM(EE129+EE136+EE120+EE124)</f>
        <v>32000</v>
      </c>
      <c r="EF119" s="858">
        <f>SUM(EF129+EF136+EF120+EF124)</f>
        <v>0</v>
      </c>
      <c r="EG119" s="858">
        <f t="shared" si="375"/>
        <v>0</v>
      </c>
      <c r="EH119" s="858" t="e">
        <f>SUM(EH129+EH136+EH120+EH124)</f>
        <v>#REF!</v>
      </c>
      <c r="EI119" s="858">
        <f>IFERROR(#REF!/DZ119*100,)</f>
        <v>0</v>
      </c>
      <c r="EJ119" s="858">
        <f>IFERROR(#REF!/#REF!*100,)</f>
        <v>0</v>
      </c>
      <c r="EK119" s="858">
        <f t="shared" ref="EK119" si="385">SUM(EK129+EK136+EK120+EK124)</f>
        <v>30000</v>
      </c>
      <c r="EL119" s="858">
        <v>30000</v>
      </c>
      <c r="EM119" s="858">
        <v>30000</v>
      </c>
      <c r="EN119" s="949"/>
      <c r="EO119" s="949"/>
      <c r="EP119" s="949"/>
      <c r="EQ119" s="949"/>
      <c r="ER119" s="949"/>
      <c r="ES119" s="146">
        <f t="shared" si="222"/>
        <v>0</v>
      </c>
      <c r="EX119" s="739">
        <f>IF(EX$9=$K119,#REF!,0)</f>
        <v>0</v>
      </c>
      <c r="EY119" s="739">
        <f>IF(EY$9=$K119,#REF!,0)</f>
        <v>0</v>
      </c>
      <c r="EZ119" s="739">
        <f>IF(EZ$9=$K119,#REF!,0)</f>
        <v>0</v>
      </c>
      <c r="FA119" s="739">
        <f>IF(FA$9=$K119,#REF!,0)</f>
        <v>0</v>
      </c>
      <c r="FB119" s="739">
        <f>IF(FB$9=$K119,#REF!,0)</f>
        <v>0</v>
      </c>
      <c r="FC119" s="739">
        <f>IF(FC$9=$K119,#REF!,0)</f>
        <v>0</v>
      </c>
      <c r="FD119" s="739">
        <f>IF(FD$9=$K119,#REF!,0)</f>
        <v>0</v>
      </c>
      <c r="FE119" s="739">
        <f>IF(FE$9=$K119,#REF!,0)</f>
        <v>0</v>
      </c>
      <c r="FF119" s="739">
        <f>IF(FF$9=$K119,#REF!,0)</f>
        <v>0</v>
      </c>
      <c r="FG119" s="739">
        <f>IF(FG$9=$K119,#REF!,0)</f>
        <v>0</v>
      </c>
      <c r="FH119" s="739">
        <f>IF(FH$9=$K119,#REF!,0)</f>
        <v>0</v>
      </c>
      <c r="FI119" s="739">
        <f>IF(FI$9=$K119,#REF!,0)</f>
        <v>0</v>
      </c>
      <c r="FJ119" s="739">
        <f>IF(FJ$9=$K119,#REF!,0)</f>
        <v>0</v>
      </c>
      <c r="FK119" s="739">
        <f>IF(FK$9=$K119,#REF!,0)</f>
        <v>0</v>
      </c>
      <c r="FL119" s="739">
        <f>IF(FL$9=$K119,#REF!,0)</f>
        <v>0</v>
      </c>
      <c r="FM119" s="739">
        <f>IF(FM$9=$K119,#REF!,0)</f>
        <v>0</v>
      </c>
      <c r="FN119" s="739">
        <f>IF(FN$9=$K119,#REF!,0)</f>
        <v>0</v>
      </c>
      <c r="FO119" s="739">
        <f>IF(FO$9=$K119,#REF!,0)</f>
        <v>0</v>
      </c>
      <c r="FP119" s="739">
        <f>IF(FP$9=$K119,#REF!,0)</f>
        <v>0</v>
      </c>
      <c r="FQ119" s="739">
        <f>IF(FQ$9=$K119,#REF!,0)</f>
        <v>0</v>
      </c>
      <c r="FU119" s="739">
        <f t="shared" si="342"/>
        <v>0</v>
      </c>
      <c r="FV119" s="739">
        <f t="shared" si="342"/>
        <v>0</v>
      </c>
      <c r="FW119" s="739">
        <f t="shared" si="342"/>
        <v>0</v>
      </c>
      <c r="FX119" s="739">
        <f t="shared" si="342"/>
        <v>0</v>
      </c>
      <c r="FY119" s="739">
        <f t="shared" si="342"/>
        <v>0</v>
      </c>
      <c r="FZ119" s="739">
        <f t="shared" si="342"/>
        <v>0</v>
      </c>
      <c r="GA119" s="739">
        <f t="shared" si="342"/>
        <v>0</v>
      </c>
      <c r="GB119" s="739">
        <f t="shared" si="342"/>
        <v>0</v>
      </c>
      <c r="GC119" s="739">
        <f t="shared" si="342"/>
        <v>0</v>
      </c>
      <c r="GD119" s="739">
        <f t="shared" si="342"/>
        <v>0</v>
      </c>
      <c r="GE119" s="739">
        <f t="shared" si="343"/>
        <v>0</v>
      </c>
      <c r="GF119" s="739">
        <f t="shared" si="343"/>
        <v>0</v>
      </c>
      <c r="GG119" s="739">
        <f t="shared" si="343"/>
        <v>0</v>
      </c>
      <c r="GH119" s="739">
        <f t="shared" si="343"/>
        <v>0</v>
      </c>
      <c r="GI119" s="739">
        <f t="shared" si="343"/>
        <v>0</v>
      </c>
      <c r="GJ119" s="739">
        <f t="shared" si="343"/>
        <v>0</v>
      </c>
      <c r="GK119" s="739">
        <f t="shared" si="343"/>
        <v>0</v>
      </c>
      <c r="GL119" s="739">
        <f t="shared" si="343"/>
        <v>0</v>
      </c>
      <c r="GM119" s="739">
        <f t="shared" si="343"/>
        <v>0</v>
      </c>
      <c r="GN119" s="739">
        <f t="shared" si="343"/>
        <v>0</v>
      </c>
      <c r="GQ119" s="1098">
        <f>IF(GQ$9=$N119,#REF!,0)</f>
        <v>0</v>
      </c>
      <c r="GR119" s="1098">
        <f>IF(GR$9=$N119,#REF!,0)</f>
        <v>0</v>
      </c>
      <c r="GS119" s="1098">
        <f>IF(GS$9=$N119,#REF!,0)</f>
        <v>0</v>
      </c>
      <c r="GT119" s="1098">
        <f>IF(GT$9=$N119,#REF!,0)</f>
        <v>0</v>
      </c>
      <c r="GU119" s="1098">
        <f>IF(GU$9=$N119,#REF!,0)</f>
        <v>0</v>
      </c>
      <c r="GV119" s="1098">
        <f>IF(GV$9=$N119,#REF!,0)</f>
        <v>0</v>
      </c>
      <c r="GW119" s="1098">
        <f>IF(GW$9=$N119,#REF!,0)</f>
        <v>0</v>
      </c>
      <c r="GX119" s="1098">
        <f>IF(GX$9=$N119,#REF!,0)</f>
        <v>0</v>
      </c>
      <c r="GY119" s="1098">
        <f>IF(GY$9=$N119,#REF!,0)</f>
        <v>0</v>
      </c>
      <c r="GZ119" s="1098">
        <f>IF(GZ$9=$N119,#REF!,0)</f>
        <v>0</v>
      </c>
      <c r="HA119" s="1098">
        <f>IF(HA$9=$N119,#REF!,0)</f>
        <v>0</v>
      </c>
      <c r="HB119" s="1098">
        <f>IF(HB$9=$N119,#REF!,0)</f>
        <v>0</v>
      </c>
      <c r="HC119" s="1098">
        <f>IF(HC$9=$N119,#REF!,0)</f>
        <v>0</v>
      </c>
      <c r="HD119" s="1098">
        <f>IF(HD$9=$N119,#REF!,0)</f>
        <v>0</v>
      </c>
      <c r="HE119" s="1098">
        <f>IF(HE$9=$N119,#REF!,0)</f>
        <v>0</v>
      </c>
      <c r="HF119" s="1098">
        <f>IF(HF$9=$N119,#REF!,0)</f>
        <v>0</v>
      </c>
      <c r="HG119" s="1098">
        <f>IF(HG$9=$N119,#REF!,0)</f>
        <v>0</v>
      </c>
      <c r="HH119" s="1098">
        <f>IF(HH$9=$N119,#REF!,0)</f>
        <v>0</v>
      </c>
      <c r="HI119" s="1098">
        <f>IF(HI$9=$N119,#REF!,0)</f>
        <v>0</v>
      </c>
      <c r="HJ119" s="1098">
        <f>IF(HJ$9=$N119,#REF!,0)</f>
        <v>0</v>
      </c>
      <c r="HK119" s="1098">
        <f>IF(HK$9=$N119,#REF!,0)</f>
        <v>0</v>
      </c>
      <c r="HL119" s="1098">
        <f>IF(HL$9=$N119,#REF!,0)</f>
        <v>0</v>
      </c>
      <c r="HM119" s="1098">
        <f>IF(HM$9=$N119,#REF!,0)</f>
        <v>0</v>
      </c>
      <c r="HN119" s="1098">
        <f>IF(HN$9=$N119,#REF!,0)</f>
        <v>0</v>
      </c>
      <c r="HO119" s="1098">
        <f>IF(HO$9=$N119,#REF!,0)</f>
        <v>0</v>
      </c>
      <c r="HP119" s="1098">
        <f>IF(HP$9=$N119,#REF!,0)</f>
        <v>0</v>
      </c>
      <c r="HQ119" s="1098">
        <f>IF(HQ$9=$N119,#REF!,0)</f>
        <v>0</v>
      </c>
      <c r="HR119" s="1098">
        <f>IF(HR$9=$N119,#REF!,0)</f>
        <v>0</v>
      </c>
      <c r="HS119" s="1098">
        <f>IF(HS$9=$N119,#REF!,0)</f>
        <v>0</v>
      </c>
      <c r="HT119" s="1098">
        <f>IF(HT$9=$N119,#REF!,0)</f>
        <v>0</v>
      </c>
      <c r="HU119" s="1098">
        <f>IF(HU$9=$N119,#REF!,0)</f>
        <v>0</v>
      </c>
      <c r="HV119" s="1098">
        <f>IF(HV$9=$N119,#REF!,0)</f>
        <v>0</v>
      </c>
      <c r="HW119" s="1098">
        <f>IF(HW$9=$N119,#REF!,0)</f>
        <v>0</v>
      </c>
      <c r="HX119" s="1098">
        <f>IF(HX$9=$N119,#REF!,0)</f>
        <v>0</v>
      </c>
      <c r="HY119" s="1098">
        <f>IF(HY$9=$N119,#REF!,0)</f>
        <v>0</v>
      </c>
      <c r="HZ119" s="1098">
        <f>IF(HZ$9=$N119,#REF!,0)</f>
        <v>0</v>
      </c>
      <c r="IA119" s="1098">
        <f>IF(IA$9=$N119,#REF!,0)</f>
        <v>0</v>
      </c>
      <c r="IB119" s="1098">
        <f>IF(IB$9=$N119,#REF!,0)</f>
        <v>0</v>
      </c>
      <c r="IC119" s="1098">
        <f>IF(IC$9=$N119,#REF!,0)</f>
        <v>0</v>
      </c>
      <c r="ID119" s="1098">
        <f>IF(ID$9=$N119,#REF!,0)</f>
        <v>0</v>
      </c>
      <c r="IE119" s="1098">
        <f>IF(IE$9=$N119,#REF!,0)</f>
        <v>0</v>
      </c>
      <c r="IF119" s="1098">
        <f>IF(IF$9=$N119,#REF!,0)</f>
        <v>0</v>
      </c>
      <c r="IG119" s="1098">
        <f>IF(IG$9=$N119,#REF!,0)</f>
        <v>0</v>
      </c>
      <c r="IH119" s="1098">
        <f>IF(IH$9=$N119,#REF!,0)</f>
        <v>0</v>
      </c>
      <c r="II119" s="1098">
        <f>IF(II$9=$N119,#REF!,0)</f>
        <v>0</v>
      </c>
      <c r="IJ119" s="1098">
        <f>IF(IJ$9=$N119,#REF!,0)</f>
        <v>0</v>
      </c>
      <c r="IK119" s="1098">
        <f>IF(IK$9=$N119,#REF!,0)</f>
        <v>0</v>
      </c>
      <c r="IL119" s="1098">
        <f>IF(IL$9=$N119,#REF!,0)</f>
        <v>0</v>
      </c>
      <c r="IM119" s="1098">
        <f>IF(IM$9=$N119,#REF!,0)</f>
        <v>0</v>
      </c>
      <c r="IN119" s="1098">
        <f>IF(IN$9=$N119,#REF!,0)</f>
        <v>0</v>
      </c>
      <c r="IO119" s="1098">
        <f>IF(IO$9=$N119,#REF!,0)</f>
        <v>0</v>
      </c>
      <c r="IP119" s="1098">
        <f>IF(IP$9=$N119,#REF!,0)</f>
        <v>0</v>
      </c>
      <c r="IQ119" s="1098">
        <f>IF(IQ$9=$N119,#REF!,0)</f>
        <v>0</v>
      </c>
      <c r="IR119" s="1098">
        <f>IF(IR$9=$N119,#REF!,0)</f>
        <v>0</v>
      </c>
      <c r="IS119" s="1098">
        <f>IF(IS$9=$N119,#REF!,0)</f>
        <v>0</v>
      </c>
      <c r="IT119" s="1098">
        <f>IF(IT$9=$N119,#REF!,0)</f>
        <v>0</v>
      </c>
      <c r="IU119" s="1098">
        <f>IF(IU$9=$N119,#REF!,0)</f>
        <v>0</v>
      </c>
      <c r="IV119" s="1098">
        <f>IF(IV$9=$N119,#REF!,0)</f>
        <v>0</v>
      </c>
      <c r="IW119" s="1098">
        <f>IF(IW$9=$N119,#REF!,0)</f>
        <v>0</v>
      </c>
      <c r="IX119" s="1098">
        <f>IF(IX$9=$N119,#REF!,0)</f>
        <v>0</v>
      </c>
      <c r="IY119" s="1098">
        <f>IF(IY$9=$N119,#REF!,0)</f>
        <v>0</v>
      </c>
      <c r="IZ119" s="1098">
        <f>IF(IZ$9=$N119,#REF!,0)</f>
        <v>0</v>
      </c>
      <c r="JA119" s="1098">
        <f>IF(JA$9=$N119,#REF!,0)</f>
        <v>0</v>
      </c>
      <c r="JB119" s="1098">
        <f>IF(JB$9=$N119,#REF!,0)</f>
        <v>0</v>
      </c>
      <c r="JC119" s="1098">
        <f>IF(JC$9=$N119,#REF!,0)</f>
        <v>0</v>
      </c>
      <c r="JD119" s="1098">
        <f>IF(JD$9=$N119,#REF!,0)</f>
        <v>0</v>
      </c>
      <c r="JE119" s="1098">
        <f>IF(JE$9=$N119,#REF!,0)</f>
        <v>0</v>
      </c>
      <c r="JF119" s="1098">
        <f>IF(JF$9=$N119,#REF!,0)</f>
        <v>0</v>
      </c>
      <c r="JG119" s="1098">
        <f>IF(JG$9=$N119,#REF!,0)</f>
        <v>0</v>
      </c>
      <c r="JH119" s="1098">
        <f>IF(JH$9=$N119,#REF!,0)</f>
        <v>0</v>
      </c>
      <c r="JI119" s="1098">
        <f>IF(JI$9=$N119,#REF!,0)</f>
        <v>0</v>
      </c>
      <c r="JJ119" s="1098">
        <f>IF(JJ$9=$N119,#REF!,0)</f>
        <v>0</v>
      </c>
      <c r="JK119" s="1098">
        <f>IF(JK$9=$N119,#REF!,0)</f>
        <v>0</v>
      </c>
      <c r="JL119" s="1098">
        <f>IF(JL$9=$N119,#REF!,0)</f>
        <v>0</v>
      </c>
      <c r="JM119" s="1098">
        <f>IF(JM$9=$N119,#REF!,0)</f>
        <v>0</v>
      </c>
      <c r="JN119" s="1098">
        <f>IF(JN$9=$N119,#REF!,0)</f>
        <v>0</v>
      </c>
      <c r="JO119" s="1098">
        <f>IF(JO$9=$N119,#REF!,0)</f>
        <v>0</v>
      </c>
      <c r="JP119" s="1098">
        <f>IF(JP$9=$N119,#REF!,0)</f>
        <v>0</v>
      </c>
      <c r="JQ119" s="1098">
        <f>IF(JQ$9=$N119,#REF!,0)</f>
        <v>0</v>
      </c>
      <c r="JR119" s="1098">
        <f>IF(JR$9=$N119,#REF!,0)</f>
        <v>0</v>
      </c>
      <c r="JS119" s="1098">
        <f>IF(JS$9=$N119,#REF!,0)</f>
        <v>0</v>
      </c>
      <c r="JT119" s="1098">
        <f>IF(JT$9=$N119,#REF!,0)</f>
        <v>0</v>
      </c>
      <c r="JU119" s="1098">
        <f>IF(JU$9=$N119,#REF!,0)</f>
        <v>0</v>
      </c>
      <c r="JV119" s="1098">
        <f>IF(JV$9=$N119,#REF!,0)</f>
        <v>0</v>
      </c>
      <c r="JW119" s="1098">
        <f>IF(JW$9=$N119,#REF!,0)</f>
        <v>0</v>
      </c>
      <c r="JX119" s="681"/>
      <c r="JZ119" s="681">
        <f t="shared" si="382"/>
        <v>0</v>
      </c>
      <c r="KA119" s="681">
        <f t="shared" si="382"/>
        <v>30000</v>
      </c>
      <c r="KB119" s="681">
        <f t="shared" si="382"/>
        <v>0</v>
      </c>
      <c r="KC119" s="681">
        <f t="shared" si="382"/>
        <v>0</v>
      </c>
      <c r="KD119" s="681">
        <f t="shared" si="382"/>
        <v>0</v>
      </c>
      <c r="KE119" s="681">
        <f t="shared" si="382"/>
        <v>0</v>
      </c>
      <c r="KF119" s="681">
        <f t="shared" si="382"/>
        <v>0</v>
      </c>
      <c r="KG119" s="681">
        <f t="shared" si="382"/>
        <v>0</v>
      </c>
      <c r="KH119" s="681">
        <f t="shared" si="382"/>
        <v>0</v>
      </c>
      <c r="KI119" s="681">
        <f t="shared" si="382"/>
        <v>0</v>
      </c>
      <c r="KJ119" s="681">
        <f t="shared" si="382"/>
        <v>0</v>
      </c>
      <c r="KN119" s="1098">
        <f t="shared" si="344"/>
        <v>0</v>
      </c>
      <c r="KO119" s="1098">
        <f t="shared" si="344"/>
        <v>0</v>
      </c>
      <c r="KP119" s="1098">
        <f t="shared" si="344"/>
        <v>0</v>
      </c>
      <c r="KQ119" s="1098">
        <f t="shared" si="344"/>
        <v>0</v>
      </c>
      <c r="KR119" s="1098">
        <f t="shared" si="344"/>
        <v>0</v>
      </c>
      <c r="KS119" s="1098">
        <f t="shared" si="344"/>
        <v>0</v>
      </c>
      <c r="KT119" s="1098">
        <f t="shared" si="344"/>
        <v>0</v>
      </c>
      <c r="KU119" s="1098">
        <f t="shared" si="344"/>
        <v>0</v>
      </c>
      <c r="KV119" s="1098">
        <f t="shared" si="344"/>
        <v>0</v>
      </c>
      <c r="KW119" s="1098">
        <f t="shared" si="344"/>
        <v>0</v>
      </c>
      <c r="KX119" s="1098">
        <f t="shared" si="344"/>
        <v>0</v>
      </c>
      <c r="KY119" s="1098">
        <f t="shared" si="344"/>
        <v>0</v>
      </c>
      <c r="KZ119" s="1098">
        <f t="shared" si="344"/>
        <v>0</v>
      </c>
      <c r="LA119" s="1098">
        <f t="shared" si="344"/>
        <v>0</v>
      </c>
      <c r="LB119" s="1098">
        <f t="shared" si="344"/>
        <v>0</v>
      </c>
      <c r="LC119" s="1098">
        <f t="shared" si="341"/>
        <v>0</v>
      </c>
      <c r="LD119" s="1098">
        <f t="shared" si="341"/>
        <v>0</v>
      </c>
      <c r="LE119" s="1098">
        <f t="shared" si="341"/>
        <v>0</v>
      </c>
      <c r="LF119" s="1098">
        <f t="shared" si="341"/>
        <v>0</v>
      </c>
      <c r="LG119" s="1098">
        <f t="shared" si="341"/>
        <v>0</v>
      </c>
      <c r="LH119" s="1098">
        <f t="shared" si="341"/>
        <v>0</v>
      </c>
      <c r="LI119" s="1098">
        <f t="shared" si="341"/>
        <v>0</v>
      </c>
      <c r="LJ119" s="1098">
        <f t="shared" si="341"/>
        <v>0</v>
      </c>
      <c r="LK119" s="1098">
        <f t="shared" si="341"/>
        <v>0</v>
      </c>
      <c r="LL119" s="1098">
        <f t="shared" si="341"/>
        <v>0</v>
      </c>
      <c r="LM119" s="1098">
        <f t="shared" si="341"/>
        <v>0</v>
      </c>
      <c r="LN119" s="1098">
        <f t="shared" si="341"/>
        <v>0</v>
      </c>
      <c r="LO119" s="1098">
        <f t="shared" si="341"/>
        <v>0</v>
      </c>
      <c r="LP119" s="1098">
        <f t="shared" si="341"/>
        <v>0</v>
      </c>
      <c r="LQ119" s="1098">
        <f t="shared" si="341"/>
        <v>0</v>
      </c>
      <c r="LR119" s="1098">
        <f t="shared" si="341"/>
        <v>0</v>
      </c>
      <c r="LS119" s="1098">
        <f t="shared" si="180"/>
        <v>0</v>
      </c>
    </row>
    <row r="120" spans="1:331" s="680" customFormat="1" ht="20.100000000000001" customHeight="1" x14ac:dyDescent="0.35">
      <c r="A120" s="668"/>
      <c r="B120" s="871" t="s">
        <v>608</v>
      </c>
      <c r="C120" s="870" t="s">
        <v>7</v>
      </c>
      <c r="D120" s="871"/>
      <c r="E120" s="871"/>
      <c r="F120" s="871"/>
      <c r="G120" s="871"/>
      <c r="H120" s="871"/>
      <c r="I120" s="871"/>
      <c r="J120" s="871" t="s">
        <v>212</v>
      </c>
      <c r="K120" s="877"/>
      <c r="L120" s="879"/>
      <c r="M120" s="1388">
        <v>321</v>
      </c>
      <c r="N120" s="1388" t="s">
        <v>161</v>
      </c>
      <c r="O120" s="1363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635"/>
      <c r="AJ120" s="31"/>
      <c r="AK120" s="31"/>
      <c r="AL120" s="31"/>
      <c r="AM120" s="31"/>
      <c r="AN120" s="634"/>
      <c r="AO120" s="634"/>
      <c r="AP120" s="634"/>
      <c r="AQ120" s="634"/>
      <c r="AR120" s="106">
        <f>SUM(AR121)</f>
        <v>0</v>
      </c>
      <c r="AS120" s="54"/>
      <c r="AT120" s="54"/>
      <c r="AU120" s="634"/>
      <c r="AV120" s="106">
        <f>SUM(AV121)</f>
        <v>0</v>
      </c>
      <c r="AW120" s="634"/>
      <c r="AX120" s="634"/>
      <c r="AY120" s="106">
        <f>SUM(AY121)</f>
        <v>14750</v>
      </c>
      <c r="AZ120" s="31"/>
      <c r="BA120" s="31"/>
      <c r="BB120" s="106">
        <f t="shared" ref="BB120:BK120" si="386">SUM(BB121)</f>
        <v>14750</v>
      </c>
      <c r="BC120" s="106">
        <f t="shared" si="386"/>
        <v>14750</v>
      </c>
      <c r="BD120" s="106">
        <f t="shared" si="386"/>
        <v>0</v>
      </c>
      <c r="BE120" s="106">
        <f t="shared" si="386"/>
        <v>0</v>
      </c>
      <c r="BF120" s="106">
        <f t="shared" si="386"/>
        <v>4750</v>
      </c>
      <c r="BG120" s="106">
        <f t="shared" si="386"/>
        <v>0</v>
      </c>
      <c r="BH120" s="106">
        <f>SUM(BH121)+BH123</f>
        <v>14750</v>
      </c>
      <c r="BI120" s="106">
        <f>SUM(BI121)</f>
        <v>-10000</v>
      </c>
      <c r="BJ120" s="106">
        <f>SUM(BJ121)+BJ123</f>
        <v>4750</v>
      </c>
      <c r="BK120" s="106">
        <f t="shared" si="386"/>
        <v>2823</v>
      </c>
      <c r="BL120" s="106">
        <f t="shared" si="316"/>
        <v>59.431578947368422</v>
      </c>
      <c r="BM120" s="106"/>
      <c r="BN120" s="106"/>
      <c r="BO120" s="106">
        <f>SUM(BO121:BO123)</f>
        <v>9500</v>
      </c>
      <c r="BP120" s="106"/>
      <c r="BQ120" s="106"/>
      <c r="BR120" s="106">
        <f>SUM(BR121)</f>
        <v>5500</v>
      </c>
      <c r="BS120" s="106">
        <f>SUM(BS121)</f>
        <v>15000</v>
      </c>
      <c r="BT120" s="106">
        <f>SUM(BT121:BT123)</f>
        <v>2823</v>
      </c>
      <c r="BU120" s="106">
        <f>SUM(BU121:BU123)</f>
        <v>0</v>
      </c>
      <c r="BV120" s="106">
        <f>SUM(BV121)</f>
        <v>15000</v>
      </c>
      <c r="BW120" s="106"/>
      <c r="BX120" s="106"/>
      <c r="BY120" s="106">
        <f>SUM(BY121)</f>
        <v>9500</v>
      </c>
      <c r="BZ120" s="106">
        <f>SUM(BZ121:BZ123)</f>
        <v>2823</v>
      </c>
      <c r="CA120" s="106">
        <f t="shared" si="227"/>
        <v>0</v>
      </c>
      <c r="CB120" s="106">
        <f t="shared" si="228"/>
        <v>29.715789473684211</v>
      </c>
      <c r="CC120" s="106">
        <f>SUM(CC121)</f>
        <v>0</v>
      </c>
      <c r="CD120" s="106">
        <f>SUM(CD121)</f>
        <v>0</v>
      </c>
      <c r="CE120" s="106">
        <f>SUM(CE121:CE123)</f>
        <v>15000</v>
      </c>
      <c r="CF120" s="106">
        <f>SUM(CF121:CF123)</f>
        <v>300</v>
      </c>
      <c r="CG120" s="106">
        <f t="shared" si="363"/>
        <v>2</v>
      </c>
      <c r="CH120" s="106">
        <f>SUM(CH121:CH123)</f>
        <v>-10000</v>
      </c>
      <c r="CI120" s="106">
        <f>SUM(CI121:CI123)</f>
        <v>5000</v>
      </c>
      <c r="CJ120" s="106"/>
      <c r="CK120" s="106">
        <f t="shared" si="275"/>
        <v>0</v>
      </c>
      <c r="CL120" s="106">
        <f>SUM(CL121:CL123)</f>
        <v>0</v>
      </c>
      <c r="CM120" s="106">
        <f>SUM(CM121:CM123)</f>
        <v>5000</v>
      </c>
      <c r="CN120" s="106"/>
      <c r="CO120" s="106">
        <f t="shared" si="276"/>
        <v>0</v>
      </c>
      <c r="CP120" s="106">
        <f>SUM(CP121:CP123)</f>
        <v>0</v>
      </c>
      <c r="CQ120" s="106">
        <f>SUM(CQ121:CQ123)</f>
        <v>5000</v>
      </c>
      <c r="CR120" s="106">
        <f>SUM(CR121:CR123)</f>
        <v>300</v>
      </c>
      <c r="CS120" s="106">
        <f t="shared" si="364"/>
        <v>6</v>
      </c>
      <c r="CT120" s="106">
        <f>SUM(CT121:CT123)</f>
        <v>0</v>
      </c>
      <c r="CU120" s="106">
        <f>SUM(CU121:CU123)</f>
        <v>5000</v>
      </c>
      <c r="CV120" s="106">
        <f>SUM(CV121:CV123)</f>
        <v>300</v>
      </c>
      <c r="CW120" s="106">
        <f t="shared" si="365"/>
        <v>6</v>
      </c>
      <c r="CX120" s="106">
        <f t="shared" ref="CX120:DH120" si="387">SUM(CX121:CX123)</f>
        <v>-500</v>
      </c>
      <c r="CY120" s="106">
        <f t="shared" si="387"/>
        <v>4500</v>
      </c>
      <c r="CZ120" s="120">
        <f t="shared" si="387"/>
        <v>0</v>
      </c>
      <c r="DA120" s="120">
        <f t="shared" si="387"/>
        <v>0</v>
      </c>
      <c r="DB120" s="106">
        <f>SUM(DB121:DB123)</f>
        <v>300</v>
      </c>
      <c r="DC120" s="120">
        <f>SUM(DC121:DC123)</f>
        <v>0</v>
      </c>
      <c r="DD120" s="120">
        <f t="shared" si="367"/>
        <v>0</v>
      </c>
      <c r="DE120" s="120">
        <f t="shared" si="368"/>
        <v>0</v>
      </c>
      <c r="DF120" s="120">
        <f>SUM(DF121:DF123)</f>
        <v>300</v>
      </c>
      <c r="DG120" s="120">
        <f t="shared" si="387"/>
        <v>5000</v>
      </c>
      <c r="DH120" s="106">
        <f t="shared" si="387"/>
        <v>0</v>
      </c>
      <c r="DI120" s="120">
        <f t="shared" si="369"/>
        <v>0</v>
      </c>
      <c r="DJ120" s="106">
        <f>SUM(DJ121:DJ123)</f>
        <v>-2000</v>
      </c>
      <c r="DK120" s="120">
        <f>SUM(DK121:DK123)</f>
        <v>3000</v>
      </c>
      <c r="DL120" s="120">
        <f t="shared" si="370"/>
        <v>10</v>
      </c>
      <c r="DM120" s="106">
        <f>SUM(DM121:DM123)</f>
        <v>0</v>
      </c>
      <c r="DN120" s="120">
        <f>SUM(DN121:DN123)</f>
        <v>3000</v>
      </c>
      <c r="DO120" s="120">
        <f>SUM(DO121:DO123)</f>
        <v>0</v>
      </c>
      <c r="DP120" s="120">
        <f t="shared" si="371"/>
        <v>0</v>
      </c>
      <c r="DQ120" s="120">
        <f>SUM(DQ121:DQ123)</f>
        <v>0</v>
      </c>
      <c r="DR120" s="120">
        <f>SUM(DR121:DR123)</f>
        <v>3000</v>
      </c>
      <c r="DS120" s="120">
        <f>SUM(DS121:DS123)</f>
        <v>0</v>
      </c>
      <c r="DT120" s="120">
        <f t="shared" si="372"/>
        <v>0</v>
      </c>
      <c r="DU120" s="120">
        <f t="shared" ref="DU120:EB120" si="388">SUM(DU121:DU123)</f>
        <v>-1400</v>
      </c>
      <c r="DV120" s="120">
        <f t="shared" si="388"/>
        <v>1600</v>
      </c>
      <c r="DW120" s="120">
        <f t="shared" si="388"/>
        <v>3000</v>
      </c>
      <c r="DX120" s="120">
        <f t="shared" si="388"/>
        <v>0</v>
      </c>
      <c r="DY120" s="120">
        <f t="shared" si="388"/>
        <v>0</v>
      </c>
      <c r="DZ120" s="120">
        <f>SUM(DZ121:DZ123)</f>
        <v>0</v>
      </c>
      <c r="EA120" s="120">
        <f t="shared" si="388"/>
        <v>3000</v>
      </c>
      <c r="EB120" s="120">
        <f t="shared" si="388"/>
        <v>300</v>
      </c>
      <c r="EC120" s="120">
        <f t="shared" si="374"/>
        <v>10</v>
      </c>
      <c r="ED120" s="120">
        <f>SUM(ED121:ED123)</f>
        <v>2000</v>
      </c>
      <c r="EE120" s="120">
        <f>SUM(EE121:EE123)</f>
        <v>5000</v>
      </c>
      <c r="EF120" s="120">
        <f>SUM(EF121:EF123)</f>
        <v>0</v>
      </c>
      <c r="EG120" s="120">
        <f t="shared" si="375"/>
        <v>0</v>
      </c>
      <c r="EH120" s="120" t="e">
        <f>SUM(EH121:EH123)</f>
        <v>#REF!</v>
      </c>
      <c r="EI120" s="120">
        <f>IFERROR(#REF!/DZ120*100,)</f>
        <v>0</v>
      </c>
      <c r="EJ120" s="120">
        <f>IFERROR(#REF!/#REF!*100,)</f>
        <v>0</v>
      </c>
      <c r="EK120" s="120">
        <f t="shared" ref="EK120:EM120" si="389">SUM(EK121:EK123)</f>
        <v>4000</v>
      </c>
      <c r="EL120" s="120">
        <f t="shared" si="389"/>
        <v>0</v>
      </c>
      <c r="EM120" s="120">
        <f t="shared" si="389"/>
        <v>0</v>
      </c>
      <c r="EN120" s="149"/>
      <c r="EO120" s="149"/>
      <c r="EP120" s="149"/>
      <c r="EQ120" s="149"/>
      <c r="ER120" s="149"/>
      <c r="ES120" s="146">
        <f t="shared" si="222"/>
        <v>0</v>
      </c>
      <c r="EW120" s="713"/>
      <c r="EX120" s="739">
        <f>IF(EX$9=$K120,#REF!,0)</f>
        <v>0</v>
      </c>
      <c r="EY120" s="739">
        <f>IF(EY$9=$K120,#REF!,0)</f>
        <v>0</v>
      </c>
      <c r="EZ120" s="739">
        <f>IF(EZ$9=$K120,#REF!,0)</f>
        <v>0</v>
      </c>
      <c r="FA120" s="739">
        <f>IF(FA$9=$K120,#REF!,0)</f>
        <v>0</v>
      </c>
      <c r="FB120" s="739">
        <f>IF(FB$9=$K120,#REF!,0)</f>
        <v>0</v>
      </c>
      <c r="FC120" s="739">
        <f>IF(FC$9=$K120,#REF!,0)</f>
        <v>0</v>
      </c>
      <c r="FD120" s="739">
        <f>IF(FD$9=$K120,#REF!,0)</f>
        <v>0</v>
      </c>
      <c r="FE120" s="739">
        <f>IF(FE$9=$K120,#REF!,0)</f>
        <v>0</v>
      </c>
      <c r="FF120" s="739">
        <f>IF(FF$9=$K120,#REF!,0)</f>
        <v>0</v>
      </c>
      <c r="FG120" s="739">
        <f>IF(FG$9=$K120,#REF!,0)</f>
        <v>0</v>
      </c>
      <c r="FH120" s="739">
        <f>IF(FH$9=$K120,#REF!,0)</f>
        <v>0</v>
      </c>
      <c r="FI120" s="739">
        <f>IF(FI$9=$K120,#REF!,0)</f>
        <v>0</v>
      </c>
      <c r="FJ120" s="739">
        <f>IF(FJ$9=$K120,#REF!,0)</f>
        <v>0</v>
      </c>
      <c r="FK120" s="739">
        <f>IF(FK$9=$K120,#REF!,0)</f>
        <v>0</v>
      </c>
      <c r="FL120" s="739">
        <f>IF(FL$9=$K120,#REF!,0)</f>
        <v>0</v>
      </c>
      <c r="FM120" s="739">
        <f>IF(FM$9=$K120,#REF!,0)</f>
        <v>0</v>
      </c>
      <c r="FN120" s="739">
        <f>IF(FN$9=$K120,#REF!,0)</f>
        <v>0</v>
      </c>
      <c r="FO120" s="739">
        <f>IF(FO$9=$K120,#REF!,0)</f>
        <v>0</v>
      </c>
      <c r="FP120" s="739">
        <f>IF(FP$9=$K120,#REF!,0)</f>
        <v>0</v>
      </c>
      <c r="FQ120" s="739">
        <f>IF(FQ$9=$K120,#REF!,0)</f>
        <v>0</v>
      </c>
      <c r="FS120" s="1097"/>
      <c r="FT120" s="713"/>
      <c r="FU120" s="739">
        <f t="shared" si="342"/>
        <v>0</v>
      </c>
      <c r="FV120" s="739">
        <f t="shared" si="342"/>
        <v>0</v>
      </c>
      <c r="FW120" s="739">
        <f t="shared" si="342"/>
        <v>0</v>
      </c>
      <c r="FX120" s="739">
        <f t="shared" si="342"/>
        <v>0</v>
      </c>
      <c r="FY120" s="739">
        <f t="shared" si="342"/>
        <v>0</v>
      </c>
      <c r="FZ120" s="739">
        <f t="shared" si="342"/>
        <v>0</v>
      </c>
      <c r="GA120" s="739">
        <f t="shared" si="342"/>
        <v>0</v>
      </c>
      <c r="GB120" s="739">
        <f t="shared" si="342"/>
        <v>0</v>
      </c>
      <c r="GC120" s="739">
        <f t="shared" si="342"/>
        <v>0</v>
      </c>
      <c r="GD120" s="739">
        <f t="shared" si="342"/>
        <v>0</v>
      </c>
      <c r="GE120" s="739">
        <f t="shared" si="343"/>
        <v>0</v>
      </c>
      <c r="GF120" s="739">
        <f t="shared" si="343"/>
        <v>0</v>
      </c>
      <c r="GG120" s="739">
        <f t="shared" si="343"/>
        <v>0</v>
      </c>
      <c r="GH120" s="739">
        <f t="shared" si="343"/>
        <v>0</v>
      </c>
      <c r="GI120" s="739">
        <f t="shared" si="343"/>
        <v>0</v>
      </c>
      <c r="GJ120" s="739">
        <f t="shared" si="343"/>
        <v>0</v>
      </c>
      <c r="GK120" s="739">
        <f t="shared" si="343"/>
        <v>0</v>
      </c>
      <c r="GL120" s="739">
        <f t="shared" si="343"/>
        <v>0</v>
      </c>
      <c r="GM120" s="739">
        <f t="shared" si="343"/>
        <v>0</v>
      </c>
      <c r="GN120" s="739">
        <f t="shared" si="343"/>
        <v>0</v>
      </c>
      <c r="GO120" s="1097"/>
      <c r="GP120" s="713"/>
      <c r="GQ120" s="1098">
        <f>IF(GQ$9=$N120,#REF!,0)</f>
        <v>0</v>
      </c>
      <c r="GR120" s="1098">
        <f>IF(GR$9=$N120,#REF!,0)</f>
        <v>0</v>
      </c>
      <c r="GS120" s="1098">
        <f>IF(GS$9=$N120,#REF!,0)</f>
        <v>0</v>
      </c>
      <c r="GT120" s="1098">
        <f>IF(GT$9=$N120,#REF!,0)</f>
        <v>0</v>
      </c>
      <c r="GU120" s="1098">
        <f>IF(GU$9=$N120,#REF!,0)</f>
        <v>0</v>
      </c>
      <c r="GV120" s="1098">
        <f>IF(GV$9=$N120,#REF!,0)</f>
        <v>0</v>
      </c>
      <c r="GW120" s="1098">
        <f>IF(GW$9=$N120,#REF!,0)</f>
        <v>0</v>
      </c>
      <c r="GX120" s="1098">
        <f>IF(GX$9=$N120,#REF!,0)</f>
        <v>0</v>
      </c>
      <c r="GY120" s="1098">
        <f>IF(GY$9=$N120,#REF!,0)</f>
        <v>0</v>
      </c>
      <c r="GZ120" s="1098">
        <f>IF(GZ$9=$N120,#REF!,0)</f>
        <v>0</v>
      </c>
      <c r="HA120" s="1098">
        <f>IF(HA$9=$N120,#REF!,0)</f>
        <v>0</v>
      </c>
      <c r="HB120" s="1098">
        <f>IF(HB$9=$N120,#REF!,0)</f>
        <v>0</v>
      </c>
      <c r="HC120" s="1098">
        <f>IF(HC$9=$N120,#REF!,0)</f>
        <v>0</v>
      </c>
      <c r="HD120" s="1098">
        <f>IF(HD$9=$N120,#REF!,0)</f>
        <v>0</v>
      </c>
      <c r="HE120" s="1098">
        <f>IF(HE$9=$N120,#REF!,0)</f>
        <v>0</v>
      </c>
      <c r="HF120" s="1098">
        <f>IF(HF$9=$N120,#REF!,0)</f>
        <v>0</v>
      </c>
      <c r="HG120" s="1098">
        <f>IF(HG$9=$N120,#REF!,0)</f>
        <v>0</v>
      </c>
      <c r="HH120" s="1098">
        <f>IF(HH$9=$N120,#REF!,0)</f>
        <v>0</v>
      </c>
      <c r="HI120" s="1098">
        <f>IF(HI$9=$N120,#REF!,0)</f>
        <v>0</v>
      </c>
      <c r="HJ120" s="1098">
        <f>IF(HJ$9=$N120,#REF!,0)</f>
        <v>0</v>
      </c>
      <c r="HK120" s="1098">
        <f>IF(HK$9=$N120,#REF!,0)</f>
        <v>0</v>
      </c>
      <c r="HL120" s="1098">
        <f>IF(HL$9=$N120,#REF!,0)</f>
        <v>0</v>
      </c>
      <c r="HM120" s="1098">
        <f>IF(HM$9=$N120,#REF!,0)</f>
        <v>0</v>
      </c>
      <c r="HN120" s="1098">
        <f>IF(HN$9=$N120,#REF!,0)</f>
        <v>0</v>
      </c>
      <c r="HO120" s="1098">
        <f>IF(HO$9=$N120,#REF!,0)</f>
        <v>0</v>
      </c>
      <c r="HP120" s="1098">
        <f>IF(HP$9=$N120,#REF!,0)</f>
        <v>0</v>
      </c>
      <c r="HQ120" s="1098">
        <f>IF(HQ$9=$N120,#REF!,0)</f>
        <v>0</v>
      </c>
      <c r="HR120" s="1098">
        <f>IF(HR$9=$N120,#REF!,0)</f>
        <v>0</v>
      </c>
      <c r="HS120" s="1098">
        <f>IF(HS$9=$N120,#REF!,0)</f>
        <v>0</v>
      </c>
      <c r="HT120" s="1098">
        <f>IF(HT$9=$N120,#REF!,0)</f>
        <v>0</v>
      </c>
      <c r="HU120" s="1098">
        <f>IF(HU$9=$N120,#REF!,0)</f>
        <v>0</v>
      </c>
      <c r="HV120" s="1098">
        <f>IF(HV$9=$N120,#REF!,0)</f>
        <v>0</v>
      </c>
      <c r="HW120" s="1098">
        <f>IF(HW$9=$N120,#REF!,0)</f>
        <v>0</v>
      </c>
      <c r="HX120" s="1098">
        <f>IF(HX$9=$N120,#REF!,0)</f>
        <v>0</v>
      </c>
      <c r="HY120" s="1098">
        <f>IF(HY$9=$N120,#REF!,0)</f>
        <v>0</v>
      </c>
      <c r="HZ120" s="1098">
        <f>IF(HZ$9=$N120,#REF!,0)</f>
        <v>0</v>
      </c>
      <c r="IA120" s="1098">
        <f>IF(IA$9=$N120,#REF!,0)</f>
        <v>0</v>
      </c>
      <c r="IB120" s="1098">
        <f>IF(IB$9=$N120,#REF!,0)</f>
        <v>0</v>
      </c>
      <c r="IC120" s="1098">
        <f>IF(IC$9=$N120,#REF!,0)</f>
        <v>0</v>
      </c>
      <c r="ID120" s="1098">
        <f>IF(ID$9=$N120,#REF!,0)</f>
        <v>0</v>
      </c>
      <c r="IE120" s="1098">
        <f>IF(IE$9=$N120,#REF!,0)</f>
        <v>0</v>
      </c>
      <c r="IF120" s="1098">
        <f>IF(IF$9=$N120,#REF!,0)</f>
        <v>0</v>
      </c>
      <c r="IG120" s="1098">
        <f>IF(IG$9=$N120,#REF!,0)</f>
        <v>0</v>
      </c>
      <c r="IH120" s="1098">
        <f>IF(IH$9=$N120,#REF!,0)</f>
        <v>0</v>
      </c>
      <c r="II120" s="1098">
        <f>IF(II$9=$N120,#REF!,0)</f>
        <v>0</v>
      </c>
      <c r="IJ120" s="1098">
        <f>IF(IJ$9=$N120,#REF!,0)</f>
        <v>0</v>
      </c>
      <c r="IK120" s="1098">
        <f>IF(IK$9=$N120,#REF!,0)</f>
        <v>0</v>
      </c>
      <c r="IL120" s="1098">
        <f>IF(IL$9=$N120,#REF!,0)</f>
        <v>0</v>
      </c>
      <c r="IM120" s="1098">
        <f>IF(IM$9=$N120,#REF!,0)</f>
        <v>0</v>
      </c>
      <c r="IN120" s="1098">
        <f>IF(IN$9=$N120,#REF!,0)</f>
        <v>0</v>
      </c>
      <c r="IO120" s="1098">
        <f>IF(IO$9=$N120,#REF!,0)</f>
        <v>0</v>
      </c>
      <c r="IP120" s="1098">
        <f>IF(IP$9=$N120,#REF!,0)</f>
        <v>0</v>
      </c>
      <c r="IQ120" s="1098">
        <f>IF(IQ$9=$N120,#REF!,0)</f>
        <v>0</v>
      </c>
      <c r="IR120" s="1098">
        <f>IF(IR$9=$N120,#REF!,0)</f>
        <v>0</v>
      </c>
      <c r="IS120" s="1098">
        <f>IF(IS$9=$N120,#REF!,0)</f>
        <v>0</v>
      </c>
      <c r="IT120" s="1098">
        <f>IF(IT$9=$N120,#REF!,0)</f>
        <v>0</v>
      </c>
      <c r="IU120" s="1098">
        <f>IF(IU$9=$N120,#REF!,0)</f>
        <v>0</v>
      </c>
      <c r="IV120" s="1098">
        <f>IF(IV$9=$N120,#REF!,0)</f>
        <v>0</v>
      </c>
      <c r="IW120" s="1098">
        <f>IF(IW$9=$N120,#REF!,0)</f>
        <v>0</v>
      </c>
      <c r="IX120" s="1098">
        <f>IF(IX$9=$N120,#REF!,0)</f>
        <v>0</v>
      </c>
      <c r="IY120" s="1098">
        <f>IF(IY$9=$N120,#REF!,0)</f>
        <v>0</v>
      </c>
      <c r="IZ120" s="1098">
        <f>IF(IZ$9=$N120,#REF!,0)</f>
        <v>0</v>
      </c>
      <c r="JA120" s="1098">
        <f>IF(JA$9=$N120,#REF!,0)</f>
        <v>0</v>
      </c>
      <c r="JB120" s="1098">
        <f>IF(JB$9=$N120,#REF!,0)</f>
        <v>0</v>
      </c>
      <c r="JC120" s="1098">
        <f>IF(JC$9=$N120,#REF!,0)</f>
        <v>0</v>
      </c>
      <c r="JD120" s="1098">
        <f>IF(JD$9=$N120,#REF!,0)</f>
        <v>0</v>
      </c>
      <c r="JE120" s="1098">
        <f>IF(JE$9=$N120,#REF!,0)</f>
        <v>0</v>
      </c>
      <c r="JF120" s="1098">
        <f>IF(JF$9=$N120,#REF!,0)</f>
        <v>0</v>
      </c>
      <c r="JG120" s="1098">
        <f>IF(JG$9=$N120,#REF!,0)</f>
        <v>0</v>
      </c>
      <c r="JH120" s="1098">
        <f>IF(JH$9=$N120,#REF!,0)</f>
        <v>0</v>
      </c>
      <c r="JI120" s="1098">
        <f>IF(JI$9=$N120,#REF!,0)</f>
        <v>0</v>
      </c>
      <c r="JJ120" s="1098">
        <f>IF(JJ$9=$N120,#REF!,0)</f>
        <v>0</v>
      </c>
      <c r="JK120" s="1098">
        <f>IF(JK$9=$N120,#REF!,0)</f>
        <v>0</v>
      </c>
      <c r="JL120" s="1098">
        <f>IF(JL$9=$N120,#REF!,0)</f>
        <v>0</v>
      </c>
      <c r="JM120" s="1098">
        <f>IF(JM$9=$N120,#REF!,0)</f>
        <v>0</v>
      </c>
      <c r="JN120" s="1098">
        <f>IF(JN$9=$N120,#REF!,0)</f>
        <v>0</v>
      </c>
      <c r="JO120" s="1098">
        <f>IF(JO$9=$N120,#REF!,0)</f>
        <v>0</v>
      </c>
      <c r="JP120" s="1098">
        <f>IF(JP$9=$N120,#REF!,0)</f>
        <v>0</v>
      </c>
      <c r="JQ120" s="1098">
        <f>IF(JQ$9=$N120,#REF!,0)</f>
        <v>0</v>
      </c>
      <c r="JR120" s="1098">
        <f>IF(JR$9=$N120,#REF!,0)</f>
        <v>0</v>
      </c>
      <c r="JS120" s="1098">
        <f>IF(JS$9=$N120,#REF!,0)</f>
        <v>0</v>
      </c>
      <c r="JT120" s="1098">
        <f>IF(JT$9=$N120,#REF!,0)</f>
        <v>0</v>
      </c>
      <c r="JU120" s="1098">
        <f>IF(JU$9=$N120,#REF!,0)</f>
        <v>0</v>
      </c>
      <c r="JV120" s="1098">
        <f>IF(JV$9=$N120,#REF!,0)</f>
        <v>0</v>
      </c>
      <c r="JW120" s="1098">
        <f>IF(JW$9=$N120,#REF!,0)</f>
        <v>0</v>
      </c>
      <c r="JX120" s="681"/>
      <c r="JY120" s="713"/>
      <c r="JZ120" s="681">
        <f t="shared" si="382"/>
        <v>0</v>
      </c>
      <c r="KA120" s="681">
        <f t="shared" si="382"/>
        <v>0</v>
      </c>
      <c r="KB120" s="681">
        <f t="shared" si="382"/>
        <v>0</v>
      </c>
      <c r="KC120" s="681">
        <f t="shared" si="382"/>
        <v>0</v>
      </c>
      <c r="KD120" s="681">
        <f t="shared" si="382"/>
        <v>0</v>
      </c>
      <c r="KE120" s="681">
        <f t="shared" si="382"/>
        <v>0</v>
      </c>
      <c r="KF120" s="681">
        <f t="shared" si="382"/>
        <v>0</v>
      </c>
      <c r="KG120" s="681">
        <f t="shared" si="382"/>
        <v>0</v>
      </c>
      <c r="KH120" s="681">
        <f t="shared" si="382"/>
        <v>0</v>
      </c>
      <c r="KI120" s="681">
        <f t="shared" si="382"/>
        <v>0</v>
      </c>
      <c r="KJ120" s="681">
        <f t="shared" si="382"/>
        <v>0</v>
      </c>
      <c r="KN120" s="1098">
        <f t="shared" si="344"/>
        <v>0</v>
      </c>
      <c r="KO120" s="1098">
        <f t="shared" si="344"/>
        <v>0</v>
      </c>
      <c r="KP120" s="1098">
        <f t="shared" si="344"/>
        <v>0</v>
      </c>
      <c r="KQ120" s="1098">
        <f t="shared" si="344"/>
        <v>1600</v>
      </c>
      <c r="KR120" s="1098">
        <f t="shared" si="344"/>
        <v>0</v>
      </c>
      <c r="KS120" s="1098">
        <f t="shared" si="344"/>
        <v>0</v>
      </c>
      <c r="KT120" s="1098">
        <f t="shared" si="344"/>
        <v>0</v>
      </c>
      <c r="KU120" s="1098">
        <f t="shared" si="344"/>
        <v>0</v>
      </c>
      <c r="KV120" s="1098">
        <f t="shared" si="344"/>
        <v>0</v>
      </c>
      <c r="KW120" s="1098">
        <f t="shared" si="344"/>
        <v>0</v>
      </c>
      <c r="KX120" s="1098">
        <f t="shared" si="344"/>
        <v>0</v>
      </c>
      <c r="KY120" s="1098">
        <f t="shared" si="344"/>
        <v>0</v>
      </c>
      <c r="KZ120" s="1098">
        <f t="shared" si="344"/>
        <v>0</v>
      </c>
      <c r="LA120" s="1098">
        <f t="shared" si="344"/>
        <v>0</v>
      </c>
      <c r="LB120" s="1098">
        <f t="shared" si="344"/>
        <v>0</v>
      </c>
      <c r="LC120" s="1098">
        <f t="shared" si="341"/>
        <v>0</v>
      </c>
      <c r="LD120" s="1098">
        <f t="shared" si="341"/>
        <v>0</v>
      </c>
      <c r="LE120" s="1098">
        <f t="shared" si="341"/>
        <v>0</v>
      </c>
      <c r="LF120" s="1098">
        <f t="shared" si="341"/>
        <v>0</v>
      </c>
      <c r="LG120" s="1098">
        <f t="shared" si="341"/>
        <v>0</v>
      </c>
      <c r="LH120" s="1098">
        <f t="shared" si="341"/>
        <v>0</v>
      </c>
      <c r="LI120" s="1098">
        <f t="shared" si="341"/>
        <v>0</v>
      </c>
      <c r="LJ120" s="1098">
        <f t="shared" si="341"/>
        <v>0</v>
      </c>
      <c r="LK120" s="1098">
        <f t="shared" si="341"/>
        <v>0</v>
      </c>
      <c r="LL120" s="1098">
        <f t="shared" si="341"/>
        <v>0</v>
      </c>
      <c r="LM120" s="1098">
        <f t="shared" si="341"/>
        <v>0</v>
      </c>
      <c r="LN120" s="1098">
        <f t="shared" si="341"/>
        <v>0</v>
      </c>
      <c r="LO120" s="1098">
        <f t="shared" si="341"/>
        <v>0</v>
      </c>
      <c r="LP120" s="1098">
        <f t="shared" si="341"/>
        <v>0</v>
      </c>
      <c r="LQ120" s="1098">
        <f t="shared" si="341"/>
        <v>0</v>
      </c>
      <c r="LR120" s="1098">
        <f t="shared" si="341"/>
        <v>0</v>
      </c>
      <c r="LS120" s="1098">
        <f t="shared" si="180"/>
        <v>0</v>
      </c>
    </row>
    <row r="121" spans="1:331" s="680" customFormat="1" ht="20.100000000000001" customHeight="1" x14ac:dyDescent="0.35">
      <c r="A121" s="668"/>
      <c r="B121" s="871"/>
      <c r="C121" s="870"/>
      <c r="D121" s="871"/>
      <c r="E121" s="871"/>
      <c r="F121" s="871"/>
      <c r="G121" s="871"/>
      <c r="H121" s="871"/>
      <c r="I121" s="871"/>
      <c r="J121" s="871" t="s">
        <v>212</v>
      </c>
      <c r="K121" s="877"/>
      <c r="L121" s="879"/>
      <c r="M121" s="879"/>
      <c r="N121" s="892">
        <v>3211</v>
      </c>
      <c r="O121" s="920" t="s">
        <v>22</v>
      </c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635"/>
      <c r="AJ121" s="31"/>
      <c r="AK121" s="31"/>
      <c r="AL121" s="31"/>
      <c r="AM121" s="31"/>
      <c r="AN121" s="634"/>
      <c r="AO121" s="634"/>
      <c r="AP121" s="634"/>
      <c r="AQ121" s="634"/>
      <c r="AR121" s="663">
        <v>0</v>
      </c>
      <c r="AS121" s="54"/>
      <c r="AT121" s="54"/>
      <c r="AU121" s="634"/>
      <c r="AV121" s="663">
        <v>0</v>
      </c>
      <c r="AW121" s="663"/>
      <c r="AX121" s="663"/>
      <c r="AY121" s="107">
        <f>(BB121-AV121)</f>
        <v>14750</v>
      </c>
      <c r="AZ121" s="41"/>
      <c r="BA121" s="41"/>
      <c r="BB121" s="663">
        <v>14750</v>
      </c>
      <c r="BC121" s="663">
        <v>14750</v>
      </c>
      <c r="BD121" s="663">
        <v>0</v>
      </c>
      <c r="BE121" s="663">
        <v>0</v>
      </c>
      <c r="BF121" s="663">
        <v>4750</v>
      </c>
      <c r="BG121" s="663">
        <v>0</v>
      </c>
      <c r="BH121" s="663">
        <v>14750</v>
      </c>
      <c r="BI121" s="107">
        <f>(BJ121-BH121)</f>
        <v>-10000</v>
      </c>
      <c r="BJ121" s="663">
        <v>4750</v>
      </c>
      <c r="BK121" s="54">
        <v>2823</v>
      </c>
      <c r="BL121" s="54">
        <f t="shared" si="316"/>
        <v>59.431578947368422</v>
      </c>
      <c r="BM121" s="107"/>
      <c r="BN121" s="107"/>
      <c r="BO121" s="663">
        <v>9500</v>
      </c>
      <c r="BP121" s="663"/>
      <c r="BQ121" s="663"/>
      <c r="BR121" s="107">
        <f>(BS121-BO121)</f>
        <v>5500</v>
      </c>
      <c r="BS121" s="663">
        <v>15000</v>
      </c>
      <c r="BT121" s="663">
        <v>2389</v>
      </c>
      <c r="BU121" s="107">
        <f>(BY121-BO121)</f>
        <v>0</v>
      </c>
      <c r="BV121" s="663">
        <v>15000</v>
      </c>
      <c r="BW121" s="663"/>
      <c r="BX121" s="663"/>
      <c r="BY121" s="663">
        <v>9500</v>
      </c>
      <c r="BZ121" s="663">
        <v>2389</v>
      </c>
      <c r="CA121" s="663">
        <f t="shared" si="227"/>
        <v>0</v>
      </c>
      <c r="CB121" s="663">
        <f t="shared" si="228"/>
        <v>25.147368421052629</v>
      </c>
      <c r="CC121" s="663"/>
      <c r="CD121" s="663"/>
      <c r="CE121" s="663">
        <v>15000</v>
      </c>
      <c r="CF121" s="663">
        <v>0</v>
      </c>
      <c r="CG121" s="663">
        <f t="shared" si="363"/>
        <v>0</v>
      </c>
      <c r="CH121" s="663">
        <f>(CI121-CE121)</f>
        <v>-11000</v>
      </c>
      <c r="CI121" s="663">
        <v>4000</v>
      </c>
      <c r="CJ121" s="663"/>
      <c r="CK121" s="663">
        <f t="shared" si="275"/>
        <v>0</v>
      </c>
      <c r="CL121" s="663">
        <f>(CM121-CI121)</f>
        <v>0</v>
      </c>
      <c r="CM121" s="663">
        <v>4000</v>
      </c>
      <c r="CN121" s="663"/>
      <c r="CO121" s="663">
        <f t="shared" si="276"/>
        <v>0</v>
      </c>
      <c r="CP121" s="663">
        <f>(CQ121-CM121)</f>
        <v>0</v>
      </c>
      <c r="CQ121" s="663">
        <v>4000</v>
      </c>
      <c r="CR121" s="663">
        <v>0</v>
      </c>
      <c r="CS121" s="663">
        <f t="shared" si="364"/>
        <v>0</v>
      </c>
      <c r="CT121" s="663">
        <f>(CU121-CQ121)</f>
        <v>0</v>
      </c>
      <c r="CU121" s="663">
        <v>4000</v>
      </c>
      <c r="CV121" s="797">
        <v>0</v>
      </c>
      <c r="CW121" s="797">
        <f t="shared" si="365"/>
        <v>0</v>
      </c>
      <c r="CX121" s="797">
        <f>(CY121-CU121)</f>
        <v>0</v>
      </c>
      <c r="CY121" s="797">
        <v>4000</v>
      </c>
      <c r="CZ121" s="857"/>
      <c r="DA121" s="857"/>
      <c r="DB121" s="797">
        <v>0</v>
      </c>
      <c r="DC121" s="857">
        <v>0</v>
      </c>
      <c r="DD121" s="857">
        <f t="shared" si="367"/>
        <v>0</v>
      </c>
      <c r="DE121" s="857">
        <f t="shared" si="368"/>
        <v>0</v>
      </c>
      <c r="DF121" s="857"/>
      <c r="DG121" s="857">
        <v>4000</v>
      </c>
      <c r="DH121" s="797">
        <v>0</v>
      </c>
      <c r="DI121" s="857">
        <f t="shared" si="369"/>
        <v>0</v>
      </c>
      <c r="DJ121" s="797">
        <f>(DK121-DG121)</f>
        <v>-2000</v>
      </c>
      <c r="DK121" s="857">
        <v>2000</v>
      </c>
      <c r="DL121" s="857">
        <f t="shared" si="370"/>
        <v>0</v>
      </c>
      <c r="DM121" s="797">
        <f>(DN121-DK121)</f>
        <v>0</v>
      </c>
      <c r="DN121" s="857">
        <v>2000</v>
      </c>
      <c r="DO121" s="857"/>
      <c r="DP121" s="857">
        <f t="shared" si="371"/>
        <v>0</v>
      </c>
      <c r="DQ121" s="857">
        <f>(DR121-DN121)</f>
        <v>0</v>
      </c>
      <c r="DR121" s="857">
        <v>2000</v>
      </c>
      <c r="DS121" s="857"/>
      <c r="DT121" s="857">
        <f t="shared" si="372"/>
        <v>0</v>
      </c>
      <c r="DU121" s="857">
        <f>(DV121-DR121)</f>
        <v>-1200</v>
      </c>
      <c r="DV121" s="857">
        <v>800</v>
      </c>
      <c r="DW121" s="857">
        <v>2000</v>
      </c>
      <c r="DX121" s="857"/>
      <c r="DY121" s="857"/>
      <c r="DZ121" s="857">
        <v>0</v>
      </c>
      <c r="EA121" s="857">
        <v>2000</v>
      </c>
      <c r="EB121" s="857">
        <v>300</v>
      </c>
      <c r="EC121" s="857">
        <f t="shared" si="374"/>
        <v>15</v>
      </c>
      <c r="ED121" s="857">
        <f>(EE121-EA121)</f>
        <v>2000</v>
      </c>
      <c r="EE121" s="857">
        <v>4000</v>
      </c>
      <c r="EF121" s="857">
        <v>0</v>
      </c>
      <c r="EG121" s="857">
        <f t="shared" si="375"/>
        <v>0</v>
      </c>
      <c r="EH121" s="857" t="e">
        <f>(#REF!-EE121)</f>
        <v>#REF!</v>
      </c>
      <c r="EI121" s="857">
        <f>IFERROR(#REF!/DZ121*100,)</f>
        <v>0</v>
      </c>
      <c r="EJ121" s="857">
        <f>IFERROR(#REF!/#REF!*100,)</f>
        <v>0</v>
      </c>
      <c r="EK121" s="857">
        <v>2000</v>
      </c>
      <c r="EL121" s="857"/>
      <c r="EM121" s="857"/>
      <c r="EN121" s="857"/>
      <c r="EO121" s="857"/>
      <c r="EP121" s="857"/>
      <c r="EQ121" s="857"/>
      <c r="ER121" s="857"/>
      <c r="ES121" s="146">
        <f t="shared" si="222"/>
        <v>0</v>
      </c>
      <c r="EW121" s="713"/>
      <c r="EX121" s="739">
        <f>IF(EX$9=$K121,#REF!,0)</f>
        <v>0</v>
      </c>
      <c r="EY121" s="739">
        <f>IF(EY$9=$K121,#REF!,0)</f>
        <v>0</v>
      </c>
      <c r="EZ121" s="739">
        <f>IF(EZ$9=$K121,#REF!,0)</f>
        <v>0</v>
      </c>
      <c r="FA121" s="739">
        <f>IF(FA$9=$K121,#REF!,0)</f>
        <v>0</v>
      </c>
      <c r="FB121" s="739">
        <f>IF(FB$9=$K121,#REF!,0)</f>
        <v>0</v>
      </c>
      <c r="FC121" s="739">
        <f>IF(FC$9=$K121,#REF!,0)</f>
        <v>0</v>
      </c>
      <c r="FD121" s="739">
        <f>IF(FD$9=$K121,#REF!,0)</f>
        <v>0</v>
      </c>
      <c r="FE121" s="739">
        <f>IF(FE$9=$K121,#REF!,0)</f>
        <v>0</v>
      </c>
      <c r="FF121" s="739">
        <f>IF(FF$9=$K121,#REF!,0)</f>
        <v>0</v>
      </c>
      <c r="FG121" s="739">
        <f>IF(FG$9=$K121,#REF!,0)</f>
        <v>0</v>
      </c>
      <c r="FH121" s="739">
        <f>IF(FH$9=$K121,#REF!,0)</f>
        <v>0</v>
      </c>
      <c r="FI121" s="739">
        <f>IF(FI$9=$K121,#REF!,0)</f>
        <v>0</v>
      </c>
      <c r="FJ121" s="739">
        <f>IF(FJ$9=$K121,#REF!,0)</f>
        <v>0</v>
      </c>
      <c r="FK121" s="739">
        <f>IF(FK$9=$K121,#REF!,0)</f>
        <v>0</v>
      </c>
      <c r="FL121" s="739">
        <f>IF(FL$9=$K121,#REF!,0)</f>
        <v>0</v>
      </c>
      <c r="FM121" s="739">
        <f>IF(FM$9=$K121,#REF!,0)</f>
        <v>0</v>
      </c>
      <c r="FN121" s="739">
        <f>IF(FN$9=$K121,#REF!,0)</f>
        <v>0</v>
      </c>
      <c r="FO121" s="739">
        <f>IF(FO$9=$K121,#REF!,0)</f>
        <v>0</v>
      </c>
      <c r="FP121" s="739">
        <f>IF(FP$9=$K121,#REF!,0)</f>
        <v>0</v>
      </c>
      <c r="FQ121" s="739">
        <f>IF(FQ$9=$K121,#REF!,0)</f>
        <v>0</v>
      </c>
      <c r="FS121" s="1097"/>
      <c r="FT121" s="713"/>
      <c r="FU121" s="739">
        <f t="shared" ref="FU121:GD130" si="390">IF(FU$9=$K121,$EK121,0)</f>
        <v>0</v>
      </c>
      <c r="FV121" s="739">
        <f t="shared" si="390"/>
        <v>0</v>
      </c>
      <c r="FW121" s="739">
        <f t="shared" si="390"/>
        <v>0</v>
      </c>
      <c r="FX121" s="739">
        <f t="shared" si="390"/>
        <v>0</v>
      </c>
      <c r="FY121" s="739">
        <f t="shared" si="390"/>
        <v>0</v>
      </c>
      <c r="FZ121" s="739">
        <f t="shared" si="390"/>
        <v>0</v>
      </c>
      <c r="GA121" s="739">
        <f t="shared" si="390"/>
        <v>0</v>
      </c>
      <c r="GB121" s="739">
        <f t="shared" si="390"/>
        <v>0</v>
      </c>
      <c r="GC121" s="739">
        <f t="shared" si="390"/>
        <v>0</v>
      </c>
      <c r="GD121" s="739">
        <f t="shared" si="390"/>
        <v>0</v>
      </c>
      <c r="GE121" s="739">
        <f t="shared" ref="GE121:GN130" si="391">IF(GE$9=$K121,$EK121,0)</f>
        <v>0</v>
      </c>
      <c r="GF121" s="739">
        <f t="shared" si="391"/>
        <v>0</v>
      </c>
      <c r="GG121" s="739">
        <f t="shared" si="391"/>
        <v>0</v>
      </c>
      <c r="GH121" s="739">
        <f t="shared" si="391"/>
        <v>0</v>
      </c>
      <c r="GI121" s="739">
        <f t="shared" si="391"/>
        <v>0</v>
      </c>
      <c r="GJ121" s="739">
        <f t="shared" si="391"/>
        <v>0</v>
      </c>
      <c r="GK121" s="739">
        <f t="shared" si="391"/>
        <v>0</v>
      </c>
      <c r="GL121" s="739">
        <f t="shared" si="391"/>
        <v>0</v>
      </c>
      <c r="GM121" s="739">
        <f t="shared" si="391"/>
        <v>0</v>
      </c>
      <c r="GN121" s="739">
        <f t="shared" si="391"/>
        <v>0</v>
      </c>
      <c r="GO121" s="1097"/>
      <c r="GP121" s="713"/>
      <c r="GQ121" s="1098">
        <f>IF(GQ$9=$N121,#REF!,0)</f>
        <v>0</v>
      </c>
      <c r="GR121" s="1098">
        <f>IF(GR$9=$N121,#REF!,0)</f>
        <v>0</v>
      </c>
      <c r="GS121" s="1098">
        <f>IF(GS$9=$N121,#REF!,0)</f>
        <v>0</v>
      </c>
      <c r="GT121" s="1098">
        <f>IF(GT$9=$N121,#REF!,0)</f>
        <v>0</v>
      </c>
      <c r="GU121" s="1098">
        <f>IF(GU$9=$N121,#REF!,0)</f>
        <v>0</v>
      </c>
      <c r="GV121" s="1098">
        <f>IF(GV$9=$N121,#REF!,0)</f>
        <v>0</v>
      </c>
      <c r="GW121" s="1098">
        <f>IF(GW$9=$N121,#REF!,0)</f>
        <v>0</v>
      </c>
      <c r="GX121" s="1098">
        <f>IF(GX$9=$N121,#REF!,0)</f>
        <v>0</v>
      </c>
      <c r="GY121" s="1098" t="e">
        <f>IF(GY$9=$N121,#REF!,0)</f>
        <v>#REF!</v>
      </c>
      <c r="GZ121" s="1098">
        <f>IF(GZ$9=$N121,#REF!,0)</f>
        <v>0</v>
      </c>
      <c r="HA121" s="1098">
        <f>IF(HA$9=$N121,#REF!,0)</f>
        <v>0</v>
      </c>
      <c r="HB121" s="1098">
        <f>IF(HB$9=$N121,#REF!,0)</f>
        <v>0</v>
      </c>
      <c r="HC121" s="1098">
        <f>IF(HC$9=$N121,#REF!,0)</f>
        <v>0</v>
      </c>
      <c r="HD121" s="1098">
        <f>IF(HD$9=$N121,#REF!,0)</f>
        <v>0</v>
      </c>
      <c r="HE121" s="1098">
        <f>IF(HE$9=$N121,#REF!,0)</f>
        <v>0</v>
      </c>
      <c r="HF121" s="1098">
        <f>IF(HF$9=$N121,#REF!,0)</f>
        <v>0</v>
      </c>
      <c r="HG121" s="1098">
        <f>IF(HG$9=$N121,#REF!,0)</f>
        <v>0</v>
      </c>
      <c r="HH121" s="1098">
        <f>IF(HH$9=$N121,#REF!,0)</f>
        <v>0</v>
      </c>
      <c r="HI121" s="1098">
        <f>IF(HI$9=$N121,#REF!,0)</f>
        <v>0</v>
      </c>
      <c r="HJ121" s="1098">
        <f>IF(HJ$9=$N121,#REF!,0)</f>
        <v>0</v>
      </c>
      <c r="HK121" s="1098">
        <f>IF(HK$9=$N121,#REF!,0)</f>
        <v>0</v>
      </c>
      <c r="HL121" s="1098">
        <f>IF(HL$9=$N121,#REF!,0)</f>
        <v>0</v>
      </c>
      <c r="HM121" s="1098">
        <f>IF(HM$9=$N121,#REF!,0)</f>
        <v>0</v>
      </c>
      <c r="HN121" s="1098">
        <f>IF(HN$9=$N121,#REF!,0)</f>
        <v>0</v>
      </c>
      <c r="HO121" s="1098">
        <f>IF(HO$9=$N121,#REF!,0)</f>
        <v>0</v>
      </c>
      <c r="HP121" s="1098">
        <f>IF(HP$9=$N121,#REF!,0)</f>
        <v>0</v>
      </c>
      <c r="HQ121" s="1098">
        <f>IF(HQ$9=$N121,#REF!,0)</f>
        <v>0</v>
      </c>
      <c r="HR121" s="1098">
        <f>IF(HR$9=$N121,#REF!,0)</f>
        <v>0</v>
      </c>
      <c r="HS121" s="1098">
        <f>IF(HS$9=$N121,#REF!,0)</f>
        <v>0</v>
      </c>
      <c r="HT121" s="1098">
        <f>IF(HT$9=$N121,#REF!,0)</f>
        <v>0</v>
      </c>
      <c r="HU121" s="1098">
        <f>IF(HU$9=$N121,#REF!,0)</f>
        <v>0</v>
      </c>
      <c r="HV121" s="1098">
        <f>IF(HV$9=$N121,#REF!,0)</f>
        <v>0</v>
      </c>
      <c r="HW121" s="1098">
        <f>IF(HW$9=$N121,#REF!,0)</f>
        <v>0</v>
      </c>
      <c r="HX121" s="1098">
        <f>IF(HX$9=$N121,#REF!,0)</f>
        <v>0</v>
      </c>
      <c r="HY121" s="1098">
        <f>IF(HY$9=$N121,#REF!,0)</f>
        <v>0</v>
      </c>
      <c r="HZ121" s="1098">
        <f>IF(HZ$9=$N121,#REF!,0)</f>
        <v>0</v>
      </c>
      <c r="IA121" s="1098">
        <f>IF(IA$9=$N121,#REF!,0)</f>
        <v>0</v>
      </c>
      <c r="IB121" s="1098">
        <f>IF(IB$9=$N121,#REF!,0)</f>
        <v>0</v>
      </c>
      <c r="IC121" s="1098">
        <f>IF(IC$9=$N121,#REF!,0)</f>
        <v>0</v>
      </c>
      <c r="ID121" s="1098">
        <f>IF(ID$9=$N121,#REF!,0)</f>
        <v>0</v>
      </c>
      <c r="IE121" s="1098">
        <f>IF(IE$9=$N121,#REF!,0)</f>
        <v>0</v>
      </c>
      <c r="IF121" s="1098">
        <f>IF(IF$9=$N121,#REF!,0)</f>
        <v>0</v>
      </c>
      <c r="IG121" s="1098">
        <f>IF(IG$9=$N121,#REF!,0)</f>
        <v>0</v>
      </c>
      <c r="IH121" s="1098">
        <f>IF(IH$9=$N121,#REF!,0)</f>
        <v>0</v>
      </c>
      <c r="II121" s="1098">
        <f>IF(II$9=$N121,#REF!,0)</f>
        <v>0</v>
      </c>
      <c r="IJ121" s="1098">
        <f>IF(IJ$9=$N121,#REF!,0)</f>
        <v>0</v>
      </c>
      <c r="IK121" s="1098">
        <f>IF(IK$9=$N121,#REF!,0)</f>
        <v>0</v>
      </c>
      <c r="IL121" s="1098">
        <f>IF(IL$9=$N121,#REF!,0)</f>
        <v>0</v>
      </c>
      <c r="IM121" s="1098">
        <f>IF(IM$9=$N121,#REF!,0)</f>
        <v>0</v>
      </c>
      <c r="IN121" s="1098">
        <f>IF(IN$9=$N121,#REF!,0)</f>
        <v>0</v>
      </c>
      <c r="IO121" s="1098">
        <f>IF(IO$9=$N121,#REF!,0)</f>
        <v>0</v>
      </c>
      <c r="IP121" s="1098">
        <f>IF(IP$9=$N121,#REF!,0)</f>
        <v>0</v>
      </c>
      <c r="IQ121" s="1098">
        <f>IF(IQ$9=$N121,#REF!,0)</f>
        <v>0</v>
      </c>
      <c r="IR121" s="1098">
        <f>IF(IR$9=$N121,#REF!,0)</f>
        <v>0</v>
      </c>
      <c r="IS121" s="1098">
        <f>IF(IS$9=$N121,#REF!,0)</f>
        <v>0</v>
      </c>
      <c r="IT121" s="1098">
        <f>IF(IT$9=$N121,#REF!,0)</f>
        <v>0</v>
      </c>
      <c r="IU121" s="1098">
        <f>IF(IU$9=$N121,#REF!,0)</f>
        <v>0</v>
      </c>
      <c r="IV121" s="1098">
        <f>IF(IV$9=$N121,#REF!,0)</f>
        <v>0</v>
      </c>
      <c r="IW121" s="1098">
        <f>IF(IW$9=$N121,#REF!,0)</f>
        <v>0</v>
      </c>
      <c r="IX121" s="1098">
        <f>IF(IX$9=$N121,#REF!,0)</f>
        <v>0</v>
      </c>
      <c r="IY121" s="1098">
        <f>IF(IY$9=$N121,#REF!,0)</f>
        <v>0</v>
      </c>
      <c r="IZ121" s="1098">
        <f>IF(IZ$9=$N121,#REF!,0)</f>
        <v>0</v>
      </c>
      <c r="JA121" s="1098">
        <f>IF(JA$9=$N121,#REF!,0)</f>
        <v>0</v>
      </c>
      <c r="JB121" s="1098">
        <f>IF(JB$9=$N121,#REF!,0)</f>
        <v>0</v>
      </c>
      <c r="JC121" s="1098">
        <f>IF(JC$9=$N121,#REF!,0)</f>
        <v>0</v>
      </c>
      <c r="JD121" s="1098">
        <f>IF(JD$9=$N121,#REF!,0)</f>
        <v>0</v>
      </c>
      <c r="JE121" s="1098">
        <f>IF(JE$9=$N121,#REF!,0)</f>
        <v>0</v>
      </c>
      <c r="JF121" s="1098">
        <f>IF(JF$9=$N121,#REF!,0)</f>
        <v>0</v>
      </c>
      <c r="JG121" s="1098">
        <f>IF(JG$9=$N121,#REF!,0)</f>
        <v>0</v>
      </c>
      <c r="JH121" s="1098">
        <f>IF(JH$9=$N121,#REF!,0)</f>
        <v>0</v>
      </c>
      <c r="JI121" s="1098">
        <f>IF(JI$9=$N121,#REF!,0)</f>
        <v>0</v>
      </c>
      <c r="JJ121" s="1098">
        <f>IF(JJ$9=$N121,#REF!,0)</f>
        <v>0</v>
      </c>
      <c r="JK121" s="1098">
        <f>IF(JK$9=$N121,#REF!,0)</f>
        <v>0</v>
      </c>
      <c r="JL121" s="1098">
        <f>IF(JL$9=$N121,#REF!,0)</f>
        <v>0</v>
      </c>
      <c r="JM121" s="1098">
        <f>IF(JM$9=$N121,#REF!,0)</f>
        <v>0</v>
      </c>
      <c r="JN121" s="1098">
        <f>IF(JN$9=$N121,#REF!,0)</f>
        <v>0</v>
      </c>
      <c r="JO121" s="1098">
        <f>IF(JO$9=$N121,#REF!,0)</f>
        <v>0</v>
      </c>
      <c r="JP121" s="1098">
        <f>IF(JP$9=$N121,#REF!,0)</f>
        <v>0</v>
      </c>
      <c r="JQ121" s="1098">
        <f>IF(JQ$9=$N121,#REF!,0)</f>
        <v>0</v>
      </c>
      <c r="JR121" s="1098">
        <f>IF(JR$9=$N121,#REF!,0)</f>
        <v>0</v>
      </c>
      <c r="JS121" s="1098">
        <f>IF(JS$9=$N121,#REF!,0)</f>
        <v>0</v>
      </c>
      <c r="JT121" s="1098">
        <f>IF(JT$9=$N121,#REF!,0)</f>
        <v>0</v>
      </c>
      <c r="JU121" s="1098">
        <f>IF(JU$9=$N121,#REF!,0)</f>
        <v>0</v>
      </c>
      <c r="JV121" s="1098">
        <f>IF(JV$9=$N121,#REF!,0)</f>
        <v>0</v>
      </c>
      <c r="JW121" s="1098">
        <f>IF(JW$9=$N121,#REF!,0)</f>
        <v>0</v>
      </c>
      <c r="JX121" s="681"/>
      <c r="JY121" s="713"/>
      <c r="JZ121" s="681">
        <f t="shared" si="382"/>
        <v>0</v>
      </c>
      <c r="KA121" s="681">
        <f t="shared" si="382"/>
        <v>0</v>
      </c>
      <c r="KB121" s="681">
        <f t="shared" si="382"/>
        <v>0</v>
      </c>
      <c r="KC121" s="681">
        <f t="shared" si="382"/>
        <v>0</v>
      </c>
      <c r="KD121" s="681">
        <f t="shared" si="382"/>
        <v>0</v>
      </c>
      <c r="KE121" s="681">
        <f t="shared" si="382"/>
        <v>0</v>
      </c>
      <c r="KF121" s="681">
        <f t="shared" si="382"/>
        <v>0</v>
      </c>
      <c r="KG121" s="681">
        <f t="shared" si="382"/>
        <v>0</v>
      </c>
      <c r="KH121" s="681">
        <f t="shared" si="382"/>
        <v>0</v>
      </c>
      <c r="KI121" s="681">
        <f t="shared" si="382"/>
        <v>0</v>
      </c>
      <c r="KJ121" s="681">
        <f t="shared" si="382"/>
        <v>0</v>
      </c>
      <c r="KN121" s="1098">
        <f t="shared" si="344"/>
        <v>0</v>
      </c>
      <c r="KO121" s="1098">
        <f t="shared" si="344"/>
        <v>0</v>
      </c>
      <c r="KP121" s="1098">
        <f t="shared" si="344"/>
        <v>0</v>
      </c>
      <c r="KQ121" s="1098">
        <f t="shared" si="344"/>
        <v>0</v>
      </c>
      <c r="KR121" s="1098">
        <f t="shared" si="344"/>
        <v>0</v>
      </c>
      <c r="KS121" s="1098">
        <f t="shared" si="344"/>
        <v>0</v>
      </c>
      <c r="KT121" s="1098">
        <f t="shared" si="344"/>
        <v>0</v>
      </c>
      <c r="KU121" s="1098">
        <f t="shared" si="344"/>
        <v>0</v>
      </c>
      <c r="KV121" s="1098">
        <f t="shared" si="344"/>
        <v>0</v>
      </c>
      <c r="KW121" s="1098">
        <f t="shared" si="344"/>
        <v>0</v>
      </c>
      <c r="KX121" s="1098">
        <f t="shared" si="344"/>
        <v>0</v>
      </c>
      <c r="KY121" s="1098">
        <f t="shared" si="344"/>
        <v>0</v>
      </c>
      <c r="KZ121" s="1098">
        <f t="shared" si="344"/>
        <v>0</v>
      </c>
      <c r="LA121" s="1098">
        <f t="shared" si="344"/>
        <v>0</v>
      </c>
      <c r="LB121" s="1098">
        <f t="shared" si="344"/>
        <v>0</v>
      </c>
      <c r="LC121" s="1098">
        <f t="shared" si="341"/>
        <v>0</v>
      </c>
      <c r="LD121" s="1098">
        <f t="shared" si="341"/>
        <v>0</v>
      </c>
      <c r="LE121" s="1098">
        <f t="shared" si="341"/>
        <v>0</v>
      </c>
      <c r="LF121" s="1098">
        <f t="shared" si="341"/>
        <v>0</v>
      </c>
      <c r="LG121" s="1098">
        <f t="shared" si="341"/>
        <v>0</v>
      </c>
      <c r="LH121" s="1098">
        <f t="shared" si="341"/>
        <v>0</v>
      </c>
      <c r="LI121" s="1098">
        <f t="shared" si="341"/>
        <v>0</v>
      </c>
      <c r="LJ121" s="1098">
        <f t="shared" si="341"/>
        <v>0</v>
      </c>
      <c r="LK121" s="1098">
        <f t="shared" si="341"/>
        <v>0</v>
      </c>
      <c r="LL121" s="1098">
        <f t="shared" si="341"/>
        <v>0</v>
      </c>
      <c r="LM121" s="1098">
        <f t="shared" si="341"/>
        <v>0</v>
      </c>
      <c r="LN121" s="1098">
        <f t="shared" si="341"/>
        <v>0</v>
      </c>
      <c r="LO121" s="1098">
        <f t="shared" si="341"/>
        <v>0</v>
      </c>
      <c r="LP121" s="1098">
        <f t="shared" si="341"/>
        <v>0</v>
      </c>
      <c r="LQ121" s="1098">
        <f t="shared" si="341"/>
        <v>0</v>
      </c>
      <c r="LR121" s="1098">
        <f t="shared" si="341"/>
        <v>0</v>
      </c>
      <c r="LS121" s="1098">
        <f t="shared" si="180"/>
        <v>0</v>
      </c>
    </row>
    <row r="122" spans="1:331" s="680" customFormat="1" ht="20.100000000000001" customHeight="1" x14ac:dyDescent="0.35">
      <c r="A122" s="668"/>
      <c r="B122" s="871"/>
      <c r="C122" s="870"/>
      <c r="D122" s="871"/>
      <c r="E122" s="871"/>
      <c r="F122" s="871"/>
      <c r="G122" s="871"/>
      <c r="H122" s="871"/>
      <c r="I122" s="871"/>
      <c r="J122" s="871" t="s">
        <v>212</v>
      </c>
      <c r="K122" s="877"/>
      <c r="L122" s="879"/>
      <c r="M122" s="879"/>
      <c r="N122" s="892">
        <v>3213</v>
      </c>
      <c r="O122" s="920" t="s">
        <v>169</v>
      </c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635"/>
      <c r="AJ122" s="31"/>
      <c r="AK122" s="31"/>
      <c r="AL122" s="31"/>
      <c r="AM122" s="31"/>
      <c r="AN122" s="634"/>
      <c r="AO122" s="634"/>
      <c r="AP122" s="634"/>
      <c r="AQ122" s="634"/>
      <c r="AR122" s="663"/>
      <c r="AS122" s="54"/>
      <c r="AT122" s="54"/>
      <c r="AU122" s="634"/>
      <c r="AV122" s="663"/>
      <c r="AW122" s="663"/>
      <c r="AX122" s="663"/>
      <c r="AY122" s="107"/>
      <c r="AZ122" s="41"/>
      <c r="BA122" s="41"/>
      <c r="BB122" s="663"/>
      <c r="BC122" s="663"/>
      <c r="BD122" s="663"/>
      <c r="BE122" s="663"/>
      <c r="BF122" s="663"/>
      <c r="BG122" s="663"/>
      <c r="BH122" s="663"/>
      <c r="BI122" s="107"/>
      <c r="BJ122" s="663"/>
      <c r="BK122" s="54"/>
      <c r="BL122" s="54"/>
      <c r="BM122" s="107"/>
      <c r="BN122" s="107"/>
      <c r="BO122" s="663"/>
      <c r="BP122" s="663"/>
      <c r="BQ122" s="663"/>
      <c r="BR122" s="107"/>
      <c r="BS122" s="663"/>
      <c r="BT122" s="663"/>
      <c r="BU122" s="107"/>
      <c r="BV122" s="663"/>
      <c r="BW122" s="663"/>
      <c r="BX122" s="663"/>
      <c r="BY122" s="663"/>
      <c r="BZ122" s="663"/>
      <c r="CA122" s="663"/>
      <c r="CB122" s="663"/>
      <c r="CC122" s="663"/>
      <c r="CD122" s="663"/>
      <c r="CE122" s="663">
        <v>0</v>
      </c>
      <c r="CF122" s="663">
        <v>300</v>
      </c>
      <c r="CG122" s="663">
        <f>IFERROR(CF122/CE122*100,)</f>
        <v>0</v>
      </c>
      <c r="CH122" s="663">
        <f>(CI122-CE122)</f>
        <v>1000</v>
      </c>
      <c r="CI122" s="663">
        <v>1000</v>
      </c>
      <c r="CJ122" s="663"/>
      <c r="CK122" s="663">
        <f>IFERROR(CJ122/CI122*100,)</f>
        <v>0</v>
      </c>
      <c r="CL122" s="663">
        <f>(CM122-CI122)</f>
        <v>0</v>
      </c>
      <c r="CM122" s="663">
        <v>1000</v>
      </c>
      <c r="CN122" s="663"/>
      <c r="CO122" s="663">
        <f>IFERROR(CN122/CM122*100,)</f>
        <v>0</v>
      </c>
      <c r="CP122" s="663">
        <f>(CQ122-CM122)</f>
        <v>0</v>
      </c>
      <c r="CQ122" s="663">
        <v>1000</v>
      </c>
      <c r="CR122" s="663">
        <v>300</v>
      </c>
      <c r="CS122" s="663">
        <f t="shared" si="364"/>
        <v>30</v>
      </c>
      <c r="CT122" s="663">
        <f>(CU122-CQ122)</f>
        <v>0</v>
      </c>
      <c r="CU122" s="663">
        <v>1000</v>
      </c>
      <c r="CV122" s="797">
        <v>300</v>
      </c>
      <c r="CW122" s="797">
        <f t="shared" si="365"/>
        <v>30</v>
      </c>
      <c r="CX122" s="797">
        <f>(CY122-CU122)</f>
        <v>-500</v>
      </c>
      <c r="CY122" s="797">
        <v>500</v>
      </c>
      <c r="CZ122" s="857"/>
      <c r="DA122" s="857"/>
      <c r="DB122" s="797">
        <v>300</v>
      </c>
      <c r="DC122" s="857">
        <v>0</v>
      </c>
      <c r="DD122" s="857">
        <f t="shared" si="367"/>
        <v>0</v>
      </c>
      <c r="DE122" s="857">
        <f t="shared" si="368"/>
        <v>0</v>
      </c>
      <c r="DF122" s="857">
        <v>300</v>
      </c>
      <c r="DG122" s="857">
        <v>1000</v>
      </c>
      <c r="DH122" s="797">
        <v>0</v>
      </c>
      <c r="DI122" s="857">
        <f t="shared" si="369"/>
        <v>0</v>
      </c>
      <c r="DJ122" s="797">
        <f>(DK122-DG122)</f>
        <v>0</v>
      </c>
      <c r="DK122" s="857">
        <v>1000</v>
      </c>
      <c r="DL122" s="857">
        <f t="shared" si="370"/>
        <v>30</v>
      </c>
      <c r="DM122" s="797">
        <f>(DN122-DK122)</f>
        <v>0</v>
      </c>
      <c r="DN122" s="857">
        <v>1000</v>
      </c>
      <c r="DO122" s="857"/>
      <c r="DP122" s="857">
        <f t="shared" si="371"/>
        <v>0</v>
      </c>
      <c r="DQ122" s="857">
        <f>(DR122-DN122)</f>
        <v>0</v>
      </c>
      <c r="DR122" s="857">
        <v>1000</v>
      </c>
      <c r="DS122" s="857"/>
      <c r="DT122" s="857">
        <f t="shared" si="372"/>
        <v>0</v>
      </c>
      <c r="DU122" s="857">
        <f>(DV122-DR122)</f>
        <v>-200</v>
      </c>
      <c r="DV122" s="857">
        <v>800</v>
      </c>
      <c r="DW122" s="857">
        <v>1000</v>
      </c>
      <c r="DX122" s="857"/>
      <c r="DY122" s="857"/>
      <c r="DZ122" s="857">
        <v>0</v>
      </c>
      <c r="EA122" s="857">
        <v>1000</v>
      </c>
      <c r="EB122" s="857">
        <v>0</v>
      </c>
      <c r="EC122" s="857">
        <f t="shared" si="374"/>
        <v>0</v>
      </c>
      <c r="ED122" s="857">
        <f>(EE122-EA122)</f>
        <v>0</v>
      </c>
      <c r="EE122" s="857">
        <v>1000</v>
      </c>
      <c r="EF122" s="857">
        <v>0</v>
      </c>
      <c r="EG122" s="857">
        <f t="shared" si="375"/>
        <v>0</v>
      </c>
      <c r="EH122" s="857" t="e">
        <f>(#REF!-EE122)</f>
        <v>#REF!</v>
      </c>
      <c r="EI122" s="857">
        <f>IFERROR(#REF!/DZ122*100,)</f>
        <v>0</v>
      </c>
      <c r="EJ122" s="857">
        <f>IFERROR(#REF!/#REF!*100,)</f>
        <v>0</v>
      </c>
      <c r="EK122" s="857">
        <v>2000</v>
      </c>
      <c r="EL122" s="857"/>
      <c r="EM122" s="857"/>
      <c r="EN122" s="857"/>
      <c r="EO122" s="857"/>
      <c r="EP122" s="857"/>
      <c r="EQ122" s="857"/>
      <c r="ER122" s="857"/>
      <c r="ES122" s="146">
        <f t="shared" si="222"/>
        <v>0</v>
      </c>
      <c r="EW122" s="713"/>
      <c r="EX122" s="739">
        <f>IF(EX$9=$K122,#REF!,0)</f>
        <v>0</v>
      </c>
      <c r="EY122" s="739">
        <f>IF(EY$9=$K122,#REF!,0)</f>
        <v>0</v>
      </c>
      <c r="EZ122" s="739">
        <f>IF(EZ$9=$K122,#REF!,0)</f>
        <v>0</v>
      </c>
      <c r="FA122" s="739">
        <f>IF(FA$9=$K122,#REF!,0)</f>
        <v>0</v>
      </c>
      <c r="FB122" s="739">
        <f>IF(FB$9=$K122,#REF!,0)</f>
        <v>0</v>
      </c>
      <c r="FC122" s="739">
        <f>IF(FC$9=$K122,#REF!,0)</f>
        <v>0</v>
      </c>
      <c r="FD122" s="739">
        <f>IF(FD$9=$K122,#REF!,0)</f>
        <v>0</v>
      </c>
      <c r="FE122" s="739">
        <f>IF(FE$9=$K122,#REF!,0)</f>
        <v>0</v>
      </c>
      <c r="FF122" s="739">
        <f>IF(FF$9=$K122,#REF!,0)</f>
        <v>0</v>
      </c>
      <c r="FG122" s="739">
        <f>IF(FG$9=$K122,#REF!,0)</f>
        <v>0</v>
      </c>
      <c r="FH122" s="739">
        <f>IF(FH$9=$K122,#REF!,0)</f>
        <v>0</v>
      </c>
      <c r="FI122" s="739">
        <f>IF(FI$9=$K122,#REF!,0)</f>
        <v>0</v>
      </c>
      <c r="FJ122" s="739">
        <f>IF(FJ$9=$K122,#REF!,0)</f>
        <v>0</v>
      </c>
      <c r="FK122" s="739">
        <f>IF(FK$9=$K122,#REF!,0)</f>
        <v>0</v>
      </c>
      <c r="FL122" s="739">
        <f>IF(FL$9=$K122,#REF!,0)</f>
        <v>0</v>
      </c>
      <c r="FM122" s="739">
        <f>IF(FM$9=$K122,#REF!,0)</f>
        <v>0</v>
      </c>
      <c r="FN122" s="739">
        <f>IF(FN$9=$K122,#REF!,0)</f>
        <v>0</v>
      </c>
      <c r="FO122" s="739">
        <f>IF(FO$9=$K122,#REF!,0)</f>
        <v>0</v>
      </c>
      <c r="FP122" s="739">
        <f>IF(FP$9=$K122,#REF!,0)</f>
        <v>0</v>
      </c>
      <c r="FQ122" s="739">
        <f>IF(FQ$9=$K122,#REF!,0)</f>
        <v>0</v>
      </c>
      <c r="FS122" s="1097"/>
      <c r="FT122" s="713"/>
      <c r="FU122" s="739">
        <f t="shared" si="390"/>
        <v>0</v>
      </c>
      <c r="FV122" s="739">
        <f t="shared" si="390"/>
        <v>0</v>
      </c>
      <c r="FW122" s="739">
        <f t="shared" si="390"/>
        <v>0</v>
      </c>
      <c r="FX122" s="739">
        <f t="shared" si="390"/>
        <v>0</v>
      </c>
      <c r="FY122" s="739">
        <f t="shared" si="390"/>
        <v>0</v>
      </c>
      <c r="FZ122" s="739">
        <f t="shared" si="390"/>
        <v>0</v>
      </c>
      <c r="GA122" s="739">
        <f t="shared" si="390"/>
        <v>0</v>
      </c>
      <c r="GB122" s="739">
        <f t="shared" si="390"/>
        <v>0</v>
      </c>
      <c r="GC122" s="739">
        <f t="shared" si="390"/>
        <v>0</v>
      </c>
      <c r="GD122" s="739">
        <f t="shared" si="390"/>
        <v>0</v>
      </c>
      <c r="GE122" s="739">
        <f t="shared" si="391"/>
        <v>0</v>
      </c>
      <c r="GF122" s="739">
        <f t="shared" si="391"/>
        <v>0</v>
      </c>
      <c r="GG122" s="739">
        <f t="shared" si="391"/>
        <v>0</v>
      </c>
      <c r="GH122" s="739">
        <f t="shared" si="391"/>
        <v>0</v>
      </c>
      <c r="GI122" s="739">
        <f t="shared" si="391"/>
        <v>0</v>
      </c>
      <c r="GJ122" s="739">
        <f t="shared" si="391"/>
        <v>0</v>
      </c>
      <c r="GK122" s="739">
        <f t="shared" si="391"/>
        <v>0</v>
      </c>
      <c r="GL122" s="739">
        <f t="shared" si="391"/>
        <v>0</v>
      </c>
      <c r="GM122" s="739">
        <f t="shared" si="391"/>
        <v>0</v>
      </c>
      <c r="GN122" s="739">
        <f t="shared" si="391"/>
        <v>0</v>
      </c>
      <c r="GO122" s="1097"/>
      <c r="GP122" s="713"/>
      <c r="GQ122" s="1098">
        <f>IF(GQ$9=$N122,#REF!,0)</f>
        <v>0</v>
      </c>
      <c r="GR122" s="1098">
        <f>IF(GR$9=$N122,#REF!,0)</f>
        <v>0</v>
      </c>
      <c r="GS122" s="1098">
        <f>IF(GS$9=$N122,#REF!,0)</f>
        <v>0</v>
      </c>
      <c r="GT122" s="1098">
        <f>IF(GT$9=$N122,#REF!,0)</f>
        <v>0</v>
      </c>
      <c r="GU122" s="1098">
        <f>IF(GU$9=$N122,#REF!,0)</f>
        <v>0</v>
      </c>
      <c r="GV122" s="1098">
        <f>IF(GV$9=$N122,#REF!,0)</f>
        <v>0</v>
      </c>
      <c r="GW122" s="1098">
        <f>IF(GW$9=$N122,#REF!,0)</f>
        <v>0</v>
      </c>
      <c r="GX122" s="1098">
        <f>IF(GX$9=$N122,#REF!,0)</f>
        <v>0</v>
      </c>
      <c r="GY122" s="1098">
        <f>IF(GY$9=$N122,#REF!,0)</f>
        <v>0</v>
      </c>
      <c r="GZ122" s="1098">
        <f>IF(GZ$9=$N122,#REF!,0)</f>
        <v>0</v>
      </c>
      <c r="HA122" s="1098" t="e">
        <f>IF(HA$9=$N122,#REF!,0)</f>
        <v>#REF!</v>
      </c>
      <c r="HB122" s="1098">
        <f>IF(HB$9=$N122,#REF!,0)</f>
        <v>0</v>
      </c>
      <c r="HC122" s="1098">
        <f>IF(HC$9=$N122,#REF!,0)</f>
        <v>0</v>
      </c>
      <c r="HD122" s="1098">
        <f>IF(HD$9=$N122,#REF!,0)</f>
        <v>0</v>
      </c>
      <c r="HE122" s="1098">
        <f>IF(HE$9=$N122,#REF!,0)</f>
        <v>0</v>
      </c>
      <c r="HF122" s="1098">
        <f>IF(HF$9=$N122,#REF!,0)</f>
        <v>0</v>
      </c>
      <c r="HG122" s="1098">
        <f>IF(HG$9=$N122,#REF!,0)</f>
        <v>0</v>
      </c>
      <c r="HH122" s="1098">
        <f>IF(HH$9=$N122,#REF!,0)</f>
        <v>0</v>
      </c>
      <c r="HI122" s="1098">
        <f>IF(HI$9=$N122,#REF!,0)</f>
        <v>0</v>
      </c>
      <c r="HJ122" s="1098">
        <f>IF(HJ$9=$N122,#REF!,0)</f>
        <v>0</v>
      </c>
      <c r="HK122" s="1098">
        <f>IF(HK$9=$N122,#REF!,0)</f>
        <v>0</v>
      </c>
      <c r="HL122" s="1098">
        <f>IF(HL$9=$N122,#REF!,0)</f>
        <v>0</v>
      </c>
      <c r="HM122" s="1098">
        <f>IF(HM$9=$N122,#REF!,0)</f>
        <v>0</v>
      </c>
      <c r="HN122" s="1098">
        <f>IF(HN$9=$N122,#REF!,0)</f>
        <v>0</v>
      </c>
      <c r="HO122" s="1098">
        <f>IF(HO$9=$N122,#REF!,0)</f>
        <v>0</v>
      </c>
      <c r="HP122" s="1098">
        <f>IF(HP$9=$N122,#REF!,0)</f>
        <v>0</v>
      </c>
      <c r="HQ122" s="1098">
        <f>IF(HQ$9=$N122,#REF!,0)</f>
        <v>0</v>
      </c>
      <c r="HR122" s="1098">
        <f>IF(HR$9=$N122,#REF!,0)</f>
        <v>0</v>
      </c>
      <c r="HS122" s="1098">
        <f>IF(HS$9=$N122,#REF!,0)</f>
        <v>0</v>
      </c>
      <c r="HT122" s="1098">
        <f>IF(HT$9=$N122,#REF!,0)</f>
        <v>0</v>
      </c>
      <c r="HU122" s="1098">
        <f>IF(HU$9=$N122,#REF!,0)</f>
        <v>0</v>
      </c>
      <c r="HV122" s="1098">
        <f>IF(HV$9=$N122,#REF!,0)</f>
        <v>0</v>
      </c>
      <c r="HW122" s="1098">
        <f>IF(HW$9=$N122,#REF!,0)</f>
        <v>0</v>
      </c>
      <c r="HX122" s="1098">
        <f>IF(HX$9=$N122,#REF!,0)</f>
        <v>0</v>
      </c>
      <c r="HY122" s="1098">
        <f>IF(HY$9=$N122,#REF!,0)</f>
        <v>0</v>
      </c>
      <c r="HZ122" s="1098">
        <f>IF(HZ$9=$N122,#REF!,0)</f>
        <v>0</v>
      </c>
      <c r="IA122" s="1098">
        <f>IF(IA$9=$N122,#REF!,0)</f>
        <v>0</v>
      </c>
      <c r="IB122" s="1098">
        <f>IF(IB$9=$N122,#REF!,0)</f>
        <v>0</v>
      </c>
      <c r="IC122" s="1098">
        <f>IF(IC$9=$N122,#REF!,0)</f>
        <v>0</v>
      </c>
      <c r="ID122" s="1098">
        <f>IF(ID$9=$N122,#REF!,0)</f>
        <v>0</v>
      </c>
      <c r="IE122" s="1098">
        <f>IF(IE$9=$N122,#REF!,0)</f>
        <v>0</v>
      </c>
      <c r="IF122" s="1098">
        <f>IF(IF$9=$N122,#REF!,0)</f>
        <v>0</v>
      </c>
      <c r="IG122" s="1098">
        <f>IF(IG$9=$N122,#REF!,0)</f>
        <v>0</v>
      </c>
      <c r="IH122" s="1098">
        <f>IF(IH$9=$N122,#REF!,0)</f>
        <v>0</v>
      </c>
      <c r="II122" s="1098">
        <f>IF(II$9=$N122,#REF!,0)</f>
        <v>0</v>
      </c>
      <c r="IJ122" s="1098">
        <f>IF(IJ$9=$N122,#REF!,0)</f>
        <v>0</v>
      </c>
      <c r="IK122" s="1098">
        <f>IF(IK$9=$N122,#REF!,0)</f>
        <v>0</v>
      </c>
      <c r="IL122" s="1098">
        <f>IF(IL$9=$N122,#REF!,0)</f>
        <v>0</v>
      </c>
      <c r="IM122" s="1098">
        <f>IF(IM$9=$N122,#REF!,0)</f>
        <v>0</v>
      </c>
      <c r="IN122" s="1098">
        <f>IF(IN$9=$N122,#REF!,0)</f>
        <v>0</v>
      </c>
      <c r="IO122" s="1098">
        <f>IF(IO$9=$N122,#REF!,0)</f>
        <v>0</v>
      </c>
      <c r="IP122" s="1098">
        <f>IF(IP$9=$N122,#REF!,0)</f>
        <v>0</v>
      </c>
      <c r="IQ122" s="1098">
        <f>IF(IQ$9=$N122,#REF!,0)</f>
        <v>0</v>
      </c>
      <c r="IR122" s="1098">
        <f>IF(IR$9=$N122,#REF!,0)</f>
        <v>0</v>
      </c>
      <c r="IS122" s="1098">
        <f>IF(IS$9=$N122,#REF!,0)</f>
        <v>0</v>
      </c>
      <c r="IT122" s="1098">
        <f>IF(IT$9=$N122,#REF!,0)</f>
        <v>0</v>
      </c>
      <c r="IU122" s="1098">
        <f>IF(IU$9=$N122,#REF!,0)</f>
        <v>0</v>
      </c>
      <c r="IV122" s="1098">
        <f>IF(IV$9=$N122,#REF!,0)</f>
        <v>0</v>
      </c>
      <c r="IW122" s="1098">
        <f>IF(IW$9=$N122,#REF!,0)</f>
        <v>0</v>
      </c>
      <c r="IX122" s="1098">
        <f>IF(IX$9=$N122,#REF!,0)</f>
        <v>0</v>
      </c>
      <c r="IY122" s="1098">
        <f>IF(IY$9=$N122,#REF!,0)</f>
        <v>0</v>
      </c>
      <c r="IZ122" s="1098">
        <f>IF(IZ$9=$N122,#REF!,0)</f>
        <v>0</v>
      </c>
      <c r="JA122" s="1098">
        <f>IF(JA$9=$N122,#REF!,0)</f>
        <v>0</v>
      </c>
      <c r="JB122" s="1098">
        <f>IF(JB$9=$N122,#REF!,0)</f>
        <v>0</v>
      </c>
      <c r="JC122" s="1098">
        <f>IF(JC$9=$N122,#REF!,0)</f>
        <v>0</v>
      </c>
      <c r="JD122" s="1098">
        <f>IF(JD$9=$N122,#REF!,0)</f>
        <v>0</v>
      </c>
      <c r="JE122" s="1098">
        <f>IF(JE$9=$N122,#REF!,0)</f>
        <v>0</v>
      </c>
      <c r="JF122" s="1098">
        <f>IF(JF$9=$N122,#REF!,0)</f>
        <v>0</v>
      </c>
      <c r="JG122" s="1098">
        <f>IF(JG$9=$N122,#REF!,0)</f>
        <v>0</v>
      </c>
      <c r="JH122" s="1098">
        <f>IF(JH$9=$N122,#REF!,0)</f>
        <v>0</v>
      </c>
      <c r="JI122" s="1098">
        <f>IF(JI$9=$N122,#REF!,0)</f>
        <v>0</v>
      </c>
      <c r="JJ122" s="1098">
        <f>IF(JJ$9=$N122,#REF!,0)</f>
        <v>0</v>
      </c>
      <c r="JK122" s="1098">
        <f>IF(JK$9=$N122,#REF!,0)</f>
        <v>0</v>
      </c>
      <c r="JL122" s="1098">
        <f>IF(JL$9=$N122,#REF!,0)</f>
        <v>0</v>
      </c>
      <c r="JM122" s="1098">
        <f>IF(JM$9=$N122,#REF!,0)</f>
        <v>0</v>
      </c>
      <c r="JN122" s="1098">
        <f>IF(JN$9=$N122,#REF!,0)</f>
        <v>0</v>
      </c>
      <c r="JO122" s="1098">
        <f>IF(JO$9=$N122,#REF!,0)</f>
        <v>0</v>
      </c>
      <c r="JP122" s="1098">
        <f>IF(JP$9=$N122,#REF!,0)</f>
        <v>0</v>
      </c>
      <c r="JQ122" s="1098">
        <f>IF(JQ$9=$N122,#REF!,0)</f>
        <v>0</v>
      </c>
      <c r="JR122" s="1098">
        <f>IF(JR$9=$N122,#REF!,0)</f>
        <v>0</v>
      </c>
      <c r="JS122" s="1098">
        <f>IF(JS$9=$N122,#REF!,0)</f>
        <v>0</v>
      </c>
      <c r="JT122" s="1098">
        <f>IF(JT$9=$N122,#REF!,0)</f>
        <v>0</v>
      </c>
      <c r="JU122" s="1098">
        <f>IF(JU$9=$N122,#REF!,0)</f>
        <v>0</v>
      </c>
      <c r="JV122" s="1098">
        <f>IF(JV$9=$N122,#REF!,0)</f>
        <v>0</v>
      </c>
      <c r="JW122" s="1098">
        <f>IF(JW$9=$N122,#REF!,0)</f>
        <v>0</v>
      </c>
      <c r="JX122" s="681"/>
      <c r="JY122" s="713"/>
      <c r="JZ122" s="681">
        <f t="shared" si="382"/>
        <v>0</v>
      </c>
      <c r="KA122" s="681">
        <f t="shared" si="382"/>
        <v>0</v>
      </c>
      <c r="KB122" s="681">
        <f t="shared" si="382"/>
        <v>0</v>
      </c>
      <c r="KC122" s="681">
        <f t="shared" si="382"/>
        <v>0</v>
      </c>
      <c r="KD122" s="681">
        <f t="shared" si="382"/>
        <v>0</v>
      </c>
      <c r="KE122" s="681">
        <f t="shared" si="382"/>
        <v>0</v>
      </c>
      <c r="KF122" s="681">
        <f t="shared" si="382"/>
        <v>0</v>
      </c>
      <c r="KG122" s="681">
        <f t="shared" si="382"/>
        <v>0</v>
      </c>
      <c r="KH122" s="681">
        <f t="shared" si="382"/>
        <v>0</v>
      </c>
      <c r="KI122" s="681">
        <f t="shared" si="382"/>
        <v>0</v>
      </c>
      <c r="KJ122" s="681">
        <f t="shared" si="382"/>
        <v>0</v>
      </c>
      <c r="KN122" s="1098">
        <f t="shared" si="344"/>
        <v>0</v>
      </c>
      <c r="KO122" s="1098">
        <f t="shared" si="344"/>
        <v>0</v>
      </c>
      <c r="KP122" s="1098">
        <f t="shared" si="344"/>
        <v>0</v>
      </c>
      <c r="KQ122" s="1098">
        <f t="shared" si="344"/>
        <v>0</v>
      </c>
      <c r="KR122" s="1098">
        <f t="shared" si="344"/>
        <v>0</v>
      </c>
      <c r="KS122" s="1098">
        <f t="shared" si="344"/>
        <v>0</v>
      </c>
      <c r="KT122" s="1098">
        <f t="shared" si="344"/>
        <v>0</v>
      </c>
      <c r="KU122" s="1098">
        <f t="shared" si="344"/>
        <v>0</v>
      </c>
      <c r="KV122" s="1098">
        <f t="shared" si="344"/>
        <v>0</v>
      </c>
      <c r="KW122" s="1098">
        <f t="shared" si="344"/>
        <v>0</v>
      </c>
      <c r="KX122" s="1098">
        <f t="shared" si="344"/>
        <v>0</v>
      </c>
      <c r="KY122" s="1098">
        <f t="shared" si="344"/>
        <v>0</v>
      </c>
      <c r="KZ122" s="1098">
        <f t="shared" si="344"/>
        <v>0</v>
      </c>
      <c r="LA122" s="1098">
        <f t="shared" si="344"/>
        <v>0</v>
      </c>
      <c r="LB122" s="1098">
        <f t="shared" si="344"/>
        <v>0</v>
      </c>
      <c r="LC122" s="1098">
        <f t="shared" si="341"/>
        <v>0</v>
      </c>
      <c r="LD122" s="1098">
        <f t="shared" si="341"/>
        <v>0</v>
      </c>
      <c r="LE122" s="1098">
        <f t="shared" si="341"/>
        <v>0</v>
      </c>
      <c r="LF122" s="1098">
        <f t="shared" si="341"/>
        <v>0</v>
      </c>
      <c r="LG122" s="1098">
        <f t="shared" si="341"/>
        <v>0</v>
      </c>
      <c r="LH122" s="1098">
        <f t="shared" si="341"/>
        <v>0</v>
      </c>
      <c r="LI122" s="1098">
        <f t="shared" si="341"/>
        <v>0</v>
      </c>
      <c r="LJ122" s="1098">
        <f t="shared" si="341"/>
        <v>0</v>
      </c>
      <c r="LK122" s="1098">
        <f t="shared" si="341"/>
        <v>0</v>
      </c>
      <c r="LL122" s="1098">
        <f t="shared" si="341"/>
        <v>0</v>
      </c>
      <c r="LM122" s="1098">
        <f t="shared" si="341"/>
        <v>0</v>
      </c>
      <c r="LN122" s="1098">
        <f t="shared" si="341"/>
        <v>0</v>
      </c>
      <c r="LO122" s="1098">
        <f t="shared" si="341"/>
        <v>0</v>
      </c>
      <c r="LP122" s="1098">
        <f t="shared" si="341"/>
        <v>0</v>
      </c>
      <c r="LQ122" s="1098">
        <f t="shared" si="341"/>
        <v>0</v>
      </c>
      <c r="LR122" s="1098">
        <f t="shared" si="341"/>
        <v>0</v>
      </c>
      <c r="LS122" s="1098">
        <f t="shared" si="180"/>
        <v>0</v>
      </c>
    </row>
    <row r="123" spans="1:331" s="680" customFormat="1" ht="20.100000000000001" hidden="1" customHeight="1" x14ac:dyDescent="0.35">
      <c r="A123" s="668"/>
      <c r="B123" s="871"/>
      <c r="C123" s="870"/>
      <c r="D123" s="871"/>
      <c r="E123" s="871"/>
      <c r="F123" s="871"/>
      <c r="G123" s="871"/>
      <c r="H123" s="871"/>
      <c r="I123" s="871"/>
      <c r="J123" s="871" t="s">
        <v>212</v>
      </c>
      <c r="K123" s="877"/>
      <c r="L123" s="879"/>
      <c r="M123" s="879"/>
      <c r="N123" s="892">
        <v>3214</v>
      </c>
      <c r="O123" s="920" t="s">
        <v>237</v>
      </c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635"/>
      <c r="AJ123" s="31"/>
      <c r="AK123" s="31"/>
      <c r="AL123" s="31"/>
      <c r="AM123" s="31"/>
      <c r="AN123" s="634"/>
      <c r="AO123" s="634"/>
      <c r="AP123" s="634"/>
      <c r="AQ123" s="634"/>
      <c r="AR123" s="663"/>
      <c r="AS123" s="54"/>
      <c r="AT123" s="54"/>
      <c r="AU123" s="634"/>
      <c r="AV123" s="663"/>
      <c r="AW123" s="663"/>
      <c r="AX123" s="663"/>
      <c r="AY123" s="107"/>
      <c r="AZ123" s="41"/>
      <c r="BA123" s="41"/>
      <c r="BB123" s="663"/>
      <c r="BC123" s="663"/>
      <c r="BD123" s="663"/>
      <c r="BE123" s="663"/>
      <c r="BF123" s="663"/>
      <c r="BG123" s="663">
        <v>0</v>
      </c>
      <c r="BH123" s="663">
        <v>0</v>
      </c>
      <c r="BI123" s="107"/>
      <c r="BJ123" s="663">
        <v>0</v>
      </c>
      <c r="BK123" s="54"/>
      <c r="BL123" s="54"/>
      <c r="BM123" s="107"/>
      <c r="BN123" s="107"/>
      <c r="BO123" s="663">
        <v>0</v>
      </c>
      <c r="BP123" s="663"/>
      <c r="BQ123" s="663"/>
      <c r="BR123" s="107"/>
      <c r="BS123" s="663"/>
      <c r="BT123" s="663">
        <v>434</v>
      </c>
      <c r="BU123" s="107">
        <f>(BY123-BO123)</f>
        <v>0</v>
      </c>
      <c r="BV123" s="663"/>
      <c r="BW123" s="663"/>
      <c r="BX123" s="663"/>
      <c r="BY123" s="663">
        <v>0</v>
      </c>
      <c r="BZ123" s="663">
        <v>434</v>
      </c>
      <c r="CA123" s="663">
        <f t="shared" si="227"/>
        <v>0</v>
      </c>
      <c r="CB123" s="663">
        <f t="shared" si="228"/>
        <v>0</v>
      </c>
      <c r="CC123" s="663"/>
      <c r="CD123" s="663"/>
      <c r="CE123" s="663">
        <v>0</v>
      </c>
      <c r="CF123" s="663">
        <v>0</v>
      </c>
      <c r="CG123" s="663">
        <f t="shared" si="363"/>
        <v>0</v>
      </c>
      <c r="CH123" s="663">
        <f>(CI123-CE123)</f>
        <v>0</v>
      </c>
      <c r="CI123" s="663">
        <v>0</v>
      </c>
      <c r="CJ123" s="663"/>
      <c r="CK123" s="663">
        <f>IFERROR(CJ123/CI123*100,)</f>
        <v>0</v>
      </c>
      <c r="CL123" s="663">
        <f>(CM123-CI123)</f>
        <v>0</v>
      </c>
      <c r="CM123" s="663">
        <v>0</v>
      </c>
      <c r="CN123" s="663"/>
      <c r="CO123" s="663">
        <f>IFERROR(CN123/CM123*100,)</f>
        <v>0</v>
      </c>
      <c r="CP123" s="663">
        <f>(CQ123-CM123)</f>
        <v>0</v>
      </c>
      <c r="CQ123" s="663">
        <v>0</v>
      </c>
      <c r="CR123" s="663"/>
      <c r="CS123" s="663">
        <f t="shared" si="364"/>
        <v>0</v>
      </c>
      <c r="CT123" s="663">
        <f>(CU123-CQ123)</f>
        <v>0</v>
      </c>
      <c r="CU123" s="663"/>
      <c r="CV123" s="797"/>
      <c r="CW123" s="797">
        <f t="shared" si="365"/>
        <v>0</v>
      </c>
      <c r="CX123" s="797">
        <f>(CY123-CU123)</f>
        <v>0</v>
      </c>
      <c r="CY123" s="797"/>
      <c r="CZ123" s="857"/>
      <c r="DA123" s="857"/>
      <c r="DB123" s="797">
        <v>0</v>
      </c>
      <c r="DC123" s="857">
        <v>0</v>
      </c>
      <c r="DD123" s="857">
        <f t="shared" si="367"/>
        <v>0</v>
      </c>
      <c r="DE123" s="857">
        <f t="shared" si="368"/>
        <v>0</v>
      </c>
      <c r="DF123" s="857"/>
      <c r="DG123" s="857"/>
      <c r="DH123" s="797"/>
      <c r="DI123" s="857">
        <f t="shared" si="369"/>
        <v>0</v>
      </c>
      <c r="DJ123" s="797">
        <f>(DK123-DG123)</f>
        <v>0</v>
      </c>
      <c r="DK123" s="857"/>
      <c r="DL123" s="857">
        <f t="shared" si="370"/>
        <v>0</v>
      </c>
      <c r="DM123" s="797">
        <f>(DN123-DK123)</f>
        <v>0</v>
      </c>
      <c r="DN123" s="857"/>
      <c r="DO123" s="857"/>
      <c r="DP123" s="857">
        <f t="shared" si="371"/>
        <v>0</v>
      </c>
      <c r="DQ123" s="857">
        <f>(DR123-DN123)</f>
        <v>0</v>
      </c>
      <c r="DR123" s="857"/>
      <c r="DS123" s="857"/>
      <c r="DT123" s="857">
        <f t="shared" si="372"/>
        <v>0</v>
      </c>
      <c r="DU123" s="857">
        <f>(DV123-DR123)</f>
        <v>0</v>
      </c>
      <c r="DV123" s="857"/>
      <c r="DW123" s="857"/>
      <c r="DX123" s="857"/>
      <c r="DY123" s="857"/>
      <c r="DZ123" s="857">
        <v>0</v>
      </c>
      <c r="EA123" s="857">
        <v>0</v>
      </c>
      <c r="EB123" s="857">
        <v>0</v>
      </c>
      <c r="EC123" s="857">
        <f t="shared" si="374"/>
        <v>0</v>
      </c>
      <c r="ED123" s="857">
        <f>(EE123-EA123)</f>
        <v>0</v>
      </c>
      <c r="EE123" s="857">
        <v>0</v>
      </c>
      <c r="EF123" s="857">
        <v>0</v>
      </c>
      <c r="EG123" s="857">
        <f t="shared" si="375"/>
        <v>0</v>
      </c>
      <c r="EH123" s="857" t="e">
        <f>(#REF!-EE123)</f>
        <v>#REF!</v>
      </c>
      <c r="EI123" s="857">
        <f>IFERROR(#REF!/DZ123*100,)</f>
        <v>0</v>
      </c>
      <c r="EJ123" s="857">
        <f>IFERROR(#REF!/#REF!*100,)</f>
        <v>0</v>
      </c>
      <c r="EK123" s="857"/>
      <c r="EL123" s="857"/>
      <c r="EM123" s="857"/>
      <c r="EN123" s="857"/>
      <c r="EO123" s="857"/>
      <c r="EP123" s="857"/>
      <c r="EQ123" s="857"/>
      <c r="ER123" s="857"/>
      <c r="ES123" s="146">
        <f t="shared" si="222"/>
        <v>0</v>
      </c>
      <c r="EW123" s="713"/>
      <c r="EX123" s="739">
        <f>IF(EX$9=$K123,#REF!,0)</f>
        <v>0</v>
      </c>
      <c r="EY123" s="739">
        <f>IF(EY$9=$K123,#REF!,0)</f>
        <v>0</v>
      </c>
      <c r="EZ123" s="739">
        <f>IF(EZ$9=$K123,#REF!,0)</f>
        <v>0</v>
      </c>
      <c r="FA123" s="739">
        <f>IF(FA$9=$K123,#REF!,0)</f>
        <v>0</v>
      </c>
      <c r="FB123" s="739">
        <f>IF(FB$9=$K123,#REF!,0)</f>
        <v>0</v>
      </c>
      <c r="FC123" s="739">
        <f>IF(FC$9=$K123,#REF!,0)</f>
        <v>0</v>
      </c>
      <c r="FD123" s="739">
        <f>IF(FD$9=$K123,#REF!,0)</f>
        <v>0</v>
      </c>
      <c r="FE123" s="739">
        <f>IF(FE$9=$K123,#REF!,0)</f>
        <v>0</v>
      </c>
      <c r="FF123" s="739">
        <f>IF(FF$9=$K123,#REF!,0)</f>
        <v>0</v>
      </c>
      <c r="FG123" s="739">
        <f>IF(FG$9=$K123,#REF!,0)</f>
        <v>0</v>
      </c>
      <c r="FH123" s="739">
        <f>IF(FH$9=$K123,#REF!,0)</f>
        <v>0</v>
      </c>
      <c r="FI123" s="739">
        <f>IF(FI$9=$K123,#REF!,0)</f>
        <v>0</v>
      </c>
      <c r="FJ123" s="739">
        <f>IF(FJ$9=$K123,#REF!,0)</f>
        <v>0</v>
      </c>
      <c r="FK123" s="739">
        <f>IF(FK$9=$K123,#REF!,0)</f>
        <v>0</v>
      </c>
      <c r="FL123" s="739">
        <f>IF(FL$9=$K123,#REF!,0)</f>
        <v>0</v>
      </c>
      <c r="FM123" s="739">
        <f>IF(FM$9=$K123,#REF!,0)</f>
        <v>0</v>
      </c>
      <c r="FN123" s="739">
        <f>IF(FN$9=$K123,#REF!,0)</f>
        <v>0</v>
      </c>
      <c r="FO123" s="739">
        <f>IF(FO$9=$K123,#REF!,0)</f>
        <v>0</v>
      </c>
      <c r="FP123" s="739">
        <f>IF(FP$9=$K123,#REF!,0)</f>
        <v>0</v>
      </c>
      <c r="FQ123" s="739">
        <f>IF(FQ$9=$K123,#REF!,0)</f>
        <v>0</v>
      </c>
      <c r="FS123" s="1097"/>
      <c r="FT123" s="713"/>
      <c r="FU123" s="739">
        <f t="shared" si="390"/>
        <v>0</v>
      </c>
      <c r="FV123" s="739">
        <f t="shared" si="390"/>
        <v>0</v>
      </c>
      <c r="FW123" s="739">
        <f t="shared" si="390"/>
        <v>0</v>
      </c>
      <c r="FX123" s="739">
        <f t="shared" si="390"/>
        <v>0</v>
      </c>
      <c r="FY123" s="739">
        <f t="shared" si="390"/>
        <v>0</v>
      </c>
      <c r="FZ123" s="739">
        <f t="shared" si="390"/>
        <v>0</v>
      </c>
      <c r="GA123" s="739">
        <f t="shared" si="390"/>
        <v>0</v>
      </c>
      <c r="GB123" s="739">
        <f t="shared" si="390"/>
        <v>0</v>
      </c>
      <c r="GC123" s="739">
        <f t="shared" si="390"/>
        <v>0</v>
      </c>
      <c r="GD123" s="739">
        <f t="shared" si="390"/>
        <v>0</v>
      </c>
      <c r="GE123" s="739">
        <f t="shared" si="391"/>
        <v>0</v>
      </c>
      <c r="GF123" s="739">
        <f t="shared" si="391"/>
        <v>0</v>
      </c>
      <c r="GG123" s="739">
        <f t="shared" si="391"/>
        <v>0</v>
      </c>
      <c r="GH123" s="739">
        <f t="shared" si="391"/>
        <v>0</v>
      </c>
      <c r="GI123" s="739">
        <f t="shared" si="391"/>
        <v>0</v>
      </c>
      <c r="GJ123" s="739">
        <f t="shared" si="391"/>
        <v>0</v>
      </c>
      <c r="GK123" s="739">
        <f t="shared" si="391"/>
        <v>0</v>
      </c>
      <c r="GL123" s="739">
        <f t="shared" si="391"/>
        <v>0</v>
      </c>
      <c r="GM123" s="739">
        <f t="shared" si="391"/>
        <v>0</v>
      </c>
      <c r="GN123" s="739">
        <f t="shared" si="391"/>
        <v>0</v>
      </c>
      <c r="GO123" s="1097"/>
      <c r="GP123" s="713"/>
      <c r="GQ123" s="1098">
        <f>IF(GQ$9=$N123,#REF!,0)</f>
        <v>0</v>
      </c>
      <c r="GR123" s="1098">
        <f>IF(GR$9=$N123,#REF!,0)</f>
        <v>0</v>
      </c>
      <c r="GS123" s="1098">
        <f>IF(GS$9=$N123,#REF!,0)</f>
        <v>0</v>
      </c>
      <c r="GT123" s="1098">
        <f>IF(GT$9=$N123,#REF!,0)</f>
        <v>0</v>
      </c>
      <c r="GU123" s="1098">
        <f>IF(GU$9=$N123,#REF!,0)</f>
        <v>0</v>
      </c>
      <c r="GV123" s="1098">
        <f>IF(GV$9=$N123,#REF!,0)</f>
        <v>0</v>
      </c>
      <c r="GW123" s="1098">
        <f>IF(GW$9=$N123,#REF!,0)</f>
        <v>0</v>
      </c>
      <c r="GX123" s="1098">
        <f>IF(GX$9=$N123,#REF!,0)</f>
        <v>0</v>
      </c>
      <c r="GY123" s="1098">
        <f>IF(GY$9=$N123,#REF!,0)</f>
        <v>0</v>
      </c>
      <c r="GZ123" s="1098">
        <f>IF(GZ$9=$N123,#REF!,0)</f>
        <v>0</v>
      </c>
      <c r="HA123" s="1098">
        <f>IF(HA$9=$N123,#REF!,0)</f>
        <v>0</v>
      </c>
      <c r="HB123" s="1098" t="e">
        <f>IF(HB$9=$N123,#REF!,0)</f>
        <v>#REF!</v>
      </c>
      <c r="HC123" s="1098">
        <f>IF(HC$9=$N123,#REF!,0)</f>
        <v>0</v>
      </c>
      <c r="HD123" s="1098">
        <f>IF(HD$9=$N123,#REF!,0)</f>
        <v>0</v>
      </c>
      <c r="HE123" s="1098">
        <f>IF(HE$9=$N123,#REF!,0)</f>
        <v>0</v>
      </c>
      <c r="HF123" s="1098">
        <f>IF(HF$9=$N123,#REF!,0)</f>
        <v>0</v>
      </c>
      <c r="HG123" s="1098">
        <f>IF(HG$9=$N123,#REF!,0)</f>
        <v>0</v>
      </c>
      <c r="HH123" s="1098">
        <f>IF(HH$9=$N123,#REF!,0)</f>
        <v>0</v>
      </c>
      <c r="HI123" s="1098">
        <f>IF(HI$9=$N123,#REF!,0)</f>
        <v>0</v>
      </c>
      <c r="HJ123" s="1098">
        <f>IF(HJ$9=$N123,#REF!,0)</f>
        <v>0</v>
      </c>
      <c r="HK123" s="1098">
        <f>IF(HK$9=$N123,#REF!,0)</f>
        <v>0</v>
      </c>
      <c r="HL123" s="1098">
        <f>IF(HL$9=$N123,#REF!,0)</f>
        <v>0</v>
      </c>
      <c r="HM123" s="1098">
        <f>IF(HM$9=$N123,#REF!,0)</f>
        <v>0</v>
      </c>
      <c r="HN123" s="1098">
        <f>IF(HN$9=$N123,#REF!,0)</f>
        <v>0</v>
      </c>
      <c r="HO123" s="1098">
        <f>IF(HO$9=$N123,#REF!,0)</f>
        <v>0</v>
      </c>
      <c r="HP123" s="1098">
        <f>IF(HP$9=$N123,#REF!,0)</f>
        <v>0</v>
      </c>
      <c r="HQ123" s="1098">
        <f>IF(HQ$9=$N123,#REF!,0)</f>
        <v>0</v>
      </c>
      <c r="HR123" s="1098">
        <f>IF(HR$9=$N123,#REF!,0)</f>
        <v>0</v>
      </c>
      <c r="HS123" s="1098">
        <f>IF(HS$9=$N123,#REF!,0)</f>
        <v>0</v>
      </c>
      <c r="HT123" s="1098">
        <f>IF(HT$9=$N123,#REF!,0)</f>
        <v>0</v>
      </c>
      <c r="HU123" s="1098">
        <f>IF(HU$9=$N123,#REF!,0)</f>
        <v>0</v>
      </c>
      <c r="HV123" s="1098">
        <f>IF(HV$9=$N123,#REF!,0)</f>
        <v>0</v>
      </c>
      <c r="HW123" s="1098">
        <f>IF(HW$9=$N123,#REF!,0)</f>
        <v>0</v>
      </c>
      <c r="HX123" s="1098">
        <f>IF(HX$9=$N123,#REF!,0)</f>
        <v>0</v>
      </c>
      <c r="HY123" s="1098">
        <f>IF(HY$9=$N123,#REF!,0)</f>
        <v>0</v>
      </c>
      <c r="HZ123" s="1098">
        <f>IF(HZ$9=$N123,#REF!,0)</f>
        <v>0</v>
      </c>
      <c r="IA123" s="1098">
        <f>IF(IA$9=$N123,#REF!,0)</f>
        <v>0</v>
      </c>
      <c r="IB123" s="1098">
        <f>IF(IB$9=$N123,#REF!,0)</f>
        <v>0</v>
      </c>
      <c r="IC123" s="1098">
        <f>IF(IC$9=$N123,#REF!,0)</f>
        <v>0</v>
      </c>
      <c r="ID123" s="1098">
        <f>IF(ID$9=$N123,#REF!,0)</f>
        <v>0</v>
      </c>
      <c r="IE123" s="1098">
        <f>IF(IE$9=$N123,#REF!,0)</f>
        <v>0</v>
      </c>
      <c r="IF123" s="1098">
        <f>IF(IF$9=$N123,#REF!,0)</f>
        <v>0</v>
      </c>
      <c r="IG123" s="1098">
        <f>IF(IG$9=$N123,#REF!,0)</f>
        <v>0</v>
      </c>
      <c r="IH123" s="1098">
        <f>IF(IH$9=$N123,#REF!,0)</f>
        <v>0</v>
      </c>
      <c r="II123" s="1098">
        <f>IF(II$9=$N123,#REF!,0)</f>
        <v>0</v>
      </c>
      <c r="IJ123" s="1098">
        <f>IF(IJ$9=$N123,#REF!,0)</f>
        <v>0</v>
      </c>
      <c r="IK123" s="1098">
        <f>IF(IK$9=$N123,#REF!,0)</f>
        <v>0</v>
      </c>
      <c r="IL123" s="1098">
        <f>IF(IL$9=$N123,#REF!,0)</f>
        <v>0</v>
      </c>
      <c r="IM123" s="1098">
        <f>IF(IM$9=$N123,#REF!,0)</f>
        <v>0</v>
      </c>
      <c r="IN123" s="1098">
        <f>IF(IN$9=$N123,#REF!,0)</f>
        <v>0</v>
      </c>
      <c r="IO123" s="1098">
        <f>IF(IO$9=$N123,#REF!,0)</f>
        <v>0</v>
      </c>
      <c r="IP123" s="1098">
        <f>IF(IP$9=$N123,#REF!,0)</f>
        <v>0</v>
      </c>
      <c r="IQ123" s="1098">
        <f>IF(IQ$9=$N123,#REF!,0)</f>
        <v>0</v>
      </c>
      <c r="IR123" s="1098">
        <f>IF(IR$9=$N123,#REF!,0)</f>
        <v>0</v>
      </c>
      <c r="IS123" s="1098">
        <f>IF(IS$9=$N123,#REF!,0)</f>
        <v>0</v>
      </c>
      <c r="IT123" s="1098">
        <f>IF(IT$9=$N123,#REF!,0)</f>
        <v>0</v>
      </c>
      <c r="IU123" s="1098">
        <f>IF(IU$9=$N123,#REF!,0)</f>
        <v>0</v>
      </c>
      <c r="IV123" s="1098">
        <f>IF(IV$9=$N123,#REF!,0)</f>
        <v>0</v>
      </c>
      <c r="IW123" s="1098">
        <f>IF(IW$9=$N123,#REF!,0)</f>
        <v>0</v>
      </c>
      <c r="IX123" s="1098">
        <f>IF(IX$9=$N123,#REF!,0)</f>
        <v>0</v>
      </c>
      <c r="IY123" s="1098">
        <f>IF(IY$9=$N123,#REF!,0)</f>
        <v>0</v>
      </c>
      <c r="IZ123" s="1098">
        <f>IF(IZ$9=$N123,#REF!,0)</f>
        <v>0</v>
      </c>
      <c r="JA123" s="1098">
        <f>IF(JA$9=$N123,#REF!,0)</f>
        <v>0</v>
      </c>
      <c r="JB123" s="1098">
        <f>IF(JB$9=$N123,#REF!,0)</f>
        <v>0</v>
      </c>
      <c r="JC123" s="1098">
        <f>IF(JC$9=$N123,#REF!,0)</f>
        <v>0</v>
      </c>
      <c r="JD123" s="1098">
        <f>IF(JD$9=$N123,#REF!,0)</f>
        <v>0</v>
      </c>
      <c r="JE123" s="1098">
        <f>IF(JE$9=$N123,#REF!,0)</f>
        <v>0</v>
      </c>
      <c r="JF123" s="1098">
        <f>IF(JF$9=$N123,#REF!,0)</f>
        <v>0</v>
      </c>
      <c r="JG123" s="1098">
        <f>IF(JG$9=$N123,#REF!,0)</f>
        <v>0</v>
      </c>
      <c r="JH123" s="1098">
        <f>IF(JH$9=$N123,#REF!,0)</f>
        <v>0</v>
      </c>
      <c r="JI123" s="1098">
        <f>IF(JI$9=$N123,#REF!,0)</f>
        <v>0</v>
      </c>
      <c r="JJ123" s="1098">
        <f>IF(JJ$9=$N123,#REF!,0)</f>
        <v>0</v>
      </c>
      <c r="JK123" s="1098">
        <f>IF(JK$9=$N123,#REF!,0)</f>
        <v>0</v>
      </c>
      <c r="JL123" s="1098">
        <f>IF(JL$9=$N123,#REF!,0)</f>
        <v>0</v>
      </c>
      <c r="JM123" s="1098">
        <f>IF(JM$9=$N123,#REF!,0)</f>
        <v>0</v>
      </c>
      <c r="JN123" s="1098">
        <f>IF(JN$9=$N123,#REF!,0)</f>
        <v>0</v>
      </c>
      <c r="JO123" s="1098">
        <f>IF(JO$9=$N123,#REF!,0)</f>
        <v>0</v>
      </c>
      <c r="JP123" s="1098">
        <f>IF(JP$9=$N123,#REF!,0)</f>
        <v>0</v>
      </c>
      <c r="JQ123" s="1098">
        <f>IF(JQ$9=$N123,#REF!,0)</f>
        <v>0</v>
      </c>
      <c r="JR123" s="1098">
        <f>IF(JR$9=$N123,#REF!,0)</f>
        <v>0</v>
      </c>
      <c r="JS123" s="1098">
        <f>IF(JS$9=$N123,#REF!,0)</f>
        <v>0</v>
      </c>
      <c r="JT123" s="1098">
        <f>IF(JT$9=$N123,#REF!,0)</f>
        <v>0</v>
      </c>
      <c r="JU123" s="1098">
        <f>IF(JU$9=$N123,#REF!,0)</f>
        <v>0</v>
      </c>
      <c r="JV123" s="1098">
        <f>IF(JV$9=$N123,#REF!,0)</f>
        <v>0</v>
      </c>
      <c r="JW123" s="1098">
        <f>IF(JW$9=$N123,#REF!,0)</f>
        <v>0</v>
      </c>
      <c r="JX123" s="681"/>
      <c r="JY123" s="713"/>
      <c r="JZ123" s="681">
        <f t="shared" si="382"/>
        <v>0</v>
      </c>
      <c r="KA123" s="681">
        <f t="shared" si="382"/>
        <v>0</v>
      </c>
      <c r="KB123" s="681">
        <f t="shared" si="382"/>
        <v>0</v>
      </c>
      <c r="KC123" s="681">
        <f t="shared" si="382"/>
        <v>0</v>
      </c>
      <c r="KD123" s="681">
        <f t="shared" si="382"/>
        <v>0</v>
      </c>
      <c r="KE123" s="681">
        <f t="shared" si="382"/>
        <v>0</v>
      </c>
      <c r="KF123" s="681">
        <f t="shared" si="382"/>
        <v>0</v>
      </c>
      <c r="KG123" s="681">
        <f t="shared" si="382"/>
        <v>0</v>
      </c>
      <c r="KH123" s="681">
        <f t="shared" si="382"/>
        <v>0</v>
      </c>
      <c r="KI123" s="681">
        <f t="shared" si="382"/>
        <v>0</v>
      </c>
      <c r="KJ123" s="681">
        <f t="shared" si="382"/>
        <v>0</v>
      </c>
      <c r="KN123" s="1098">
        <f t="shared" si="344"/>
        <v>0</v>
      </c>
      <c r="KO123" s="1098">
        <f t="shared" si="344"/>
        <v>0</v>
      </c>
      <c r="KP123" s="1098">
        <f t="shared" si="344"/>
        <v>0</v>
      </c>
      <c r="KQ123" s="1098">
        <f t="shared" si="344"/>
        <v>0</v>
      </c>
      <c r="KR123" s="1098">
        <f t="shared" si="344"/>
        <v>0</v>
      </c>
      <c r="KS123" s="1098">
        <f t="shared" si="344"/>
        <v>0</v>
      </c>
      <c r="KT123" s="1098">
        <f t="shared" si="344"/>
        <v>0</v>
      </c>
      <c r="KU123" s="1098">
        <f t="shared" si="344"/>
        <v>0</v>
      </c>
      <c r="KV123" s="1098">
        <f t="shared" si="344"/>
        <v>0</v>
      </c>
      <c r="KW123" s="1098">
        <f t="shared" si="344"/>
        <v>0</v>
      </c>
      <c r="KX123" s="1098">
        <f t="shared" si="344"/>
        <v>0</v>
      </c>
      <c r="KY123" s="1098">
        <f t="shared" si="344"/>
        <v>0</v>
      </c>
      <c r="KZ123" s="1098">
        <f t="shared" si="344"/>
        <v>0</v>
      </c>
      <c r="LA123" s="1098">
        <f t="shared" si="344"/>
        <v>0</v>
      </c>
      <c r="LB123" s="1098">
        <f t="shared" si="344"/>
        <v>0</v>
      </c>
      <c r="LC123" s="1098">
        <f t="shared" si="341"/>
        <v>0</v>
      </c>
      <c r="LD123" s="1098">
        <f t="shared" si="341"/>
        <v>0</v>
      </c>
      <c r="LE123" s="1098">
        <f t="shared" si="341"/>
        <v>0</v>
      </c>
      <c r="LF123" s="1098">
        <f t="shared" si="341"/>
        <v>0</v>
      </c>
      <c r="LG123" s="1098">
        <f t="shared" si="341"/>
        <v>0</v>
      </c>
      <c r="LH123" s="1098">
        <f t="shared" si="341"/>
        <v>0</v>
      </c>
      <c r="LI123" s="1098">
        <f t="shared" si="341"/>
        <v>0</v>
      </c>
      <c r="LJ123" s="1098">
        <f t="shared" si="341"/>
        <v>0</v>
      </c>
      <c r="LK123" s="1098">
        <f t="shared" si="341"/>
        <v>0</v>
      </c>
      <c r="LL123" s="1098">
        <f t="shared" si="341"/>
        <v>0</v>
      </c>
      <c r="LM123" s="1098">
        <f t="shared" si="341"/>
        <v>0</v>
      </c>
      <c r="LN123" s="1098">
        <f t="shared" si="341"/>
        <v>0</v>
      </c>
      <c r="LO123" s="1098">
        <f t="shared" si="341"/>
        <v>0</v>
      </c>
      <c r="LP123" s="1098">
        <f t="shared" si="341"/>
        <v>0</v>
      </c>
      <c r="LQ123" s="1098">
        <f t="shared" si="341"/>
        <v>0</v>
      </c>
      <c r="LR123" s="1098">
        <f t="shared" si="341"/>
        <v>0</v>
      </c>
      <c r="LS123" s="1098">
        <f t="shared" si="180"/>
        <v>0</v>
      </c>
    </row>
    <row r="124" spans="1:331" s="680" customFormat="1" ht="20.100000000000001" customHeight="1" x14ac:dyDescent="0.35">
      <c r="A124" s="668"/>
      <c r="B124" s="871" t="s">
        <v>609</v>
      </c>
      <c r="C124" s="870" t="s">
        <v>7</v>
      </c>
      <c r="D124" s="871"/>
      <c r="E124" s="871"/>
      <c r="F124" s="871"/>
      <c r="G124" s="871"/>
      <c r="H124" s="871"/>
      <c r="I124" s="871"/>
      <c r="J124" s="871" t="s">
        <v>212</v>
      </c>
      <c r="K124" s="877"/>
      <c r="L124" s="879"/>
      <c r="M124" s="874">
        <v>322</v>
      </c>
      <c r="N124" s="874" t="s">
        <v>170</v>
      </c>
      <c r="O124" s="135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635"/>
      <c r="AJ124" s="31"/>
      <c r="AK124" s="31"/>
      <c r="AL124" s="31"/>
      <c r="AM124" s="31"/>
      <c r="AN124" s="634"/>
      <c r="AO124" s="634"/>
      <c r="AP124" s="634"/>
      <c r="AQ124" s="634"/>
      <c r="AR124" s="106">
        <f>SUM(AR125)</f>
        <v>0</v>
      </c>
      <c r="AS124" s="54"/>
      <c r="AT124" s="54"/>
      <c r="AU124" s="634"/>
      <c r="AV124" s="106">
        <f>SUM(AV125)</f>
        <v>0</v>
      </c>
      <c r="AW124" s="634"/>
      <c r="AX124" s="634"/>
      <c r="AY124" s="106">
        <f>SUM(AY125)</f>
        <v>14750</v>
      </c>
      <c r="AZ124" s="31"/>
      <c r="BA124" s="31"/>
      <c r="BB124" s="106">
        <f t="shared" ref="BB124:BH124" si="392">SUM(BB125)</f>
        <v>14750</v>
      </c>
      <c r="BC124" s="106">
        <f t="shared" si="392"/>
        <v>14750</v>
      </c>
      <c r="BD124" s="106">
        <f t="shared" si="392"/>
        <v>0</v>
      </c>
      <c r="BE124" s="106">
        <f t="shared" si="392"/>
        <v>0</v>
      </c>
      <c r="BF124" s="106">
        <f t="shared" si="392"/>
        <v>14750</v>
      </c>
      <c r="BG124" s="106">
        <f t="shared" si="392"/>
        <v>11783.65</v>
      </c>
      <c r="BH124" s="106">
        <f t="shared" si="392"/>
        <v>14750</v>
      </c>
      <c r="BI124" s="106">
        <f>SUM(BI125)</f>
        <v>10000</v>
      </c>
      <c r="BJ124" s="106">
        <f>SUM(BJ125)</f>
        <v>24750</v>
      </c>
      <c r="BK124" s="106">
        <f>SUM(BK125:BK126)</f>
        <v>3923.11</v>
      </c>
      <c r="BL124" s="106">
        <f t="shared" si="316"/>
        <v>15.850949494949496</v>
      </c>
      <c r="BM124" s="106"/>
      <c r="BN124" s="106"/>
      <c r="BO124" s="106">
        <f>SUM(BO125)</f>
        <v>20000</v>
      </c>
      <c r="BP124" s="106"/>
      <c r="BQ124" s="106"/>
      <c r="BR124" s="106">
        <f>SUM(BR125)</f>
        <v>-10000</v>
      </c>
      <c r="BS124" s="106">
        <f>SUM(BS125)</f>
        <v>10000</v>
      </c>
      <c r="BT124" s="106">
        <f>SUM(BT125:BT126)</f>
        <v>3923.11</v>
      </c>
      <c r="BU124" s="106">
        <f>SUM(BU125)</f>
        <v>0</v>
      </c>
      <c r="BV124" s="106">
        <f>SUM(BV125)</f>
        <v>10000</v>
      </c>
      <c r="BW124" s="106"/>
      <c r="BX124" s="106"/>
      <c r="BY124" s="106">
        <f>SUM(BY125)</f>
        <v>20000</v>
      </c>
      <c r="BZ124" s="106">
        <f t="shared" ref="BZ124:CU124" si="393">SUM(BZ125:BZ126)</f>
        <v>5265.7800000000007</v>
      </c>
      <c r="CA124" s="106">
        <f t="shared" si="393"/>
        <v>11.539293852074698</v>
      </c>
      <c r="CB124" s="106">
        <f t="shared" si="393"/>
        <v>6.798750000000001</v>
      </c>
      <c r="CC124" s="106">
        <f t="shared" si="393"/>
        <v>0</v>
      </c>
      <c r="CD124" s="106">
        <f t="shared" si="393"/>
        <v>0</v>
      </c>
      <c r="CE124" s="106">
        <f t="shared" si="393"/>
        <v>10000</v>
      </c>
      <c r="CF124" s="106">
        <f t="shared" si="393"/>
        <v>0</v>
      </c>
      <c r="CG124" s="106">
        <f t="shared" si="393"/>
        <v>0</v>
      </c>
      <c r="CH124" s="106">
        <f t="shared" si="393"/>
        <v>-5000</v>
      </c>
      <c r="CI124" s="106">
        <f t="shared" si="393"/>
        <v>5000</v>
      </c>
      <c r="CJ124" s="106">
        <f t="shared" si="393"/>
        <v>0</v>
      </c>
      <c r="CK124" s="106">
        <f t="shared" si="393"/>
        <v>0</v>
      </c>
      <c r="CL124" s="106">
        <f t="shared" si="393"/>
        <v>0</v>
      </c>
      <c r="CM124" s="106">
        <f t="shared" si="393"/>
        <v>5000</v>
      </c>
      <c r="CN124" s="106">
        <f t="shared" si="393"/>
        <v>0</v>
      </c>
      <c r="CO124" s="106">
        <f t="shared" si="393"/>
        <v>0</v>
      </c>
      <c r="CP124" s="106">
        <f t="shared" si="393"/>
        <v>0</v>
      </c>
      <c r="CQ124" s="106">
        <f t="shared" si="393"/>
        <v>5000</v>
      </c>
      <c r="CR124" s="106">
        <f t="shared" si="393"/>
        <v>0</v>
      </c>
      <c r="CS124" s="106">
        <f t="shared" si="393"/>
        <v>0</v>
      </c>
      <c r="CT124" s="106">
        <f t="shared" si="393"/>
        <v>-2000</v>
      </c>
      <c r="CU124" s="106">
        <f t="shared" si="393"/>
        <v>3000</v>
      </c>
      <c r="CV124" s="106">
        <f>SUM(CV125:CV126)</f>
        <v>0</v>
      </c>
      <c r="CW124" s="106">
        <f>SUM(CW125:CW126)</f>
        <v>0</v>
      </c>
      <c r="CX124" s="106">
        <f>SUM(CX125:CX126)</f>
        <v>0</v>
      </c>
      <c r="CY124" s="106">
        <f>SUM(CY125:CY126)</f>
        <v>3000</v>
      </c>
      <c r="CZ124" s="120">
        <f>SUM(CZ125)</f>
        <v>0</v>
      </c>
      <c r="DA124" s="120">
        <f>SUM(DA125)</f>
        <v>0</v>
      </c>
      <c r="DB124" s="106">
        <f t="shared" ref="DB124:DK124" si="394">SUM(DB125:DB126)</f>
        <v>0</v>
      </c>
      <c r="DC124" s="120">
        <f>SUM(DC125:DC128)</f>
        <v>4527.68</v>
      </c>
      <c r="DD124" s="120">
        <f>SUM(DD125:DD126)</f>
        <v>0</v>
      </c>
      <c r="DE124" s="120">
        <f>SUM(DE125:DE126)</f>
        <v>42.656000000000006</v>
      </c>
      <c r="DF124" s="120">
        <f>SUM(DF125:DF126)</f>
        <v>0</v>
      </c>
      <c r="DG124" s="120">
        <f t="shared" si="394"/>
        <v>5000</v>
      </c>
      <c r="DH124" s="106">
        <f t="shared" si="394"/>
        <v>0</v>
      </c>
      <c r="DI124" s="120">
        <f t="shared" si="394"/>
        <v>0</v>
      </c>
      <c r="DJ124" s="106">
        <f t="shared" si="394"/>
        <v>0</v>
      </c>
      <c r="DK124" s="120">
        <f t="shared" si="394"/>
        <v>5000</v>
      </c>
      <c r="DL124" s="120">
        <f>SUM(DL125:DL126)</f>
        <v>0</v>
      </c>
      <c r="DM124" s="106">
        <f>SUM(DM125:DM126)</f>
        <v>0</v>
      </c>
      <c r="DN124" s="120">
        <f>SUM(DN125:DN126)</f>
        <v>5000</v>
      </c>
      <c r="DO124" s="120">
        <f>SUM(DO125:DO128)</f>
        <v>4527.68</v>
      </c>
      <c r="DP124" s="120">
        <f>SUM(DP125:DP126)</f>
        <v>42.656000000000006</v>
      </c>
      <c r="DQ124" s="120">
        <f t="shared" ref="DQ124:DW124" si="395">SUM(DQ125:DQ128)</f>
        <v>9000</v>
      </c>
      <c r="DR124" s="120">
        <f t="shared" si="395"/>
        <v>14000</v>
      </c>
      <c r="DS124" s="120">
        <f>SUM(DS125:DS128)</f>
        <v>12974.560000000001</v>
      </c>
      <c r="DT124" s="120">
        <f t="shared" si="372"/>
        <v>92.675428571428569</v>
      </c>
      <c r="DU124" s="120">
        <f>SUM(DU125:DU128)</f>
        <v>2000</v>
      </c>
      <c r="DV124" s="120">
        <f>SUM(DV125:DV128)</f>
        <v>16000</v>
      </c>
      <c r="DW124" s="120">
        <f t="shared" si="395"/>
        <v>5000</v>
      </c>
      <c r="DX124" s="120">
        <f>SUM(DX125:DX128)</f>
        <v>0</v>
      </c>
      <c r="DY124" s="120">
        <f>SUM(DY125:DY128)</f>
        <v>0</v>
      </c>
      <c r="DZ124" s="120">
        <f>SUM(DZ125:DZ128)</f>
        <v>4527.68</v>
      </c>
      <c r="EA124" s="120">
        <f>SUM(EA125:EA128)</f>
        <v>5000</v>
      </c>
      <c r="EB124" s="120">
        <f>SUM(EB125:EB128)</f>
        <v>0</v>
      </c>
      <c r="EC124" s="120">
        <f t="shared" si="374"/>
        <v>0</v>
      </c>
      <c r="ED124" s="120">
        <f>SUM(ED125:ED128)</f>
        <v>0</v>
      </c>
      <c r="EE124" s="120">
        <f>SUM(EE125:EE128)</f>
        <v>5000</v>
      </c>
      <c r="EF124" s="120">
        <f>SUM(EF125:EF128)</f>
        <v>0</v>
      </c>
      <c r="EG124" s="120">
        <f t="shared" si="375"/>
        <v>0</v>
      </c>
      <c r="EH124" s="120" t="e">
        <f>SUM(EH125:EH128)</f>
        <v>#REF!</v>
      </c>
      <c r="EI124" s="120">
        <f>IFERROR(#REF!/DZ124*100,)</f>
        <v>0</v>
      </c>
      <c r="EJ124" s="120">
        <f>IFERROR(#REF!/#REF!*100,)</f>
        <v>0</v>
      </c>
      <c r="EK124" s="120">
        <f t="shared" ref="EK124:EM124" si="396">SUM(EK125:EK128)</f>
        <v>5000</v>
      </c>
      <c r="EL124" s="120">
        <f t="shared" si="396"/>
        <v>0</v>
      </c>
      <c r="EM124" s="120">
        <f t="shared" si="396"/>
        <v>0</v>
      </c>
      <c r="EN124" s="149"/>
      <c r="EO124" s="149"/>
      <c r="EP124" s="149"/>
      <c r="EQ124" s="149"/>
      <c r="ER124" s="149"/>
      <c r="ES124" s="146">
        <f t="shared" si="222"/>
        <v>0</v>
      </c>
      <c r="EW124" s="713"/>
      <c r="EX124" s="739">
        <f>IF(EX$9=$K124,#REF!,0)</f>
        <v>0</v>
      </c>
      <c r="EY124" s="739">
        <f>IF(EY$9=$K124,#REF!,0)</f>
        <v>0</v>
      </c>
      <c r="EZ124" s="739">
        <f>IF(EZ$9=$K124,#REF!,0)</f>
        <v>0</v>
      </c>
      <c r="FA124" s="739">
        <f>IF(FA$9=$K124,#REF!,0)</f>
        <v>0</v>
      </c>
      <c r="FB124" s="739">
        <f>IF(FB$9=$K124,#REF!,0)</f>
        <v>0</v>
      </c>
      <c r="FC124" s="739">
        <f>IF(FC$9=$K124,#REF!,0)</f>
        <v>0</v>
      </c>
      <c r="FD124" s="739">
        <f>IF(FD$9=$K124,#REF!,0)</f>
        <v>0</v>
      </c>
      <c r="FE124" s="739">
        <f>IF(FE$9=$K124,#REF!,0)</f>
        <v>0</v>
      </c>
      <c r="FF124" s="739">
        <f>IF(FF$9=$K124,#REF!,0)</f>
        <v>0</v>
      </c>
      <c r="FG124" s="739">
        <f>IF(FG$9=$K124,#REF!,0)</f>
        <v>0</v>
      </c>
      <c r="FH124" s="739">
        <f>IF(FH$9=$K124,#REF!,0)</f>
        <v>0</v>
      </c>
      <c r="FI124" s="739">
        <f>IF(FI$9=$K124,#REF!,0)</f>
        <v>0</v>
      </c>
      <c r="FJ124" s="739">
        <f>IF(FJ$9=$K124,#REF!,0)</f>
        <v>0</v>
      </c>
      <c r="FK124" s="739">
        <f>IF(FK$9=$K124,#REF!,0)</f>
        <v>0</v>
      </c>
      <c r="FL124" s="739">
        <f>IF(FL$9=$K124,#REF!,0)</f>
        <v>0</v>
      </c>
      <c r="FM124" s="739">
        <f>IF(FM$9=$K124,#REF!,0)</f>
        <v>0</v>
      </c>
      <c r="FN124" s="739">
        <f>IF(FN$9=$K124,#REF!,0)</f>
        <v>0</v>
      </c>
      <c r="FO124" s="739">
        <f>IF(FO$9=$K124,#REF!,0)</f>
        <v>0</v>
      </c>
      <c r="FP124" s="739">
        <f>IF(FP$9=$K124,#REF!,0)</f>
        <v>0</v>
      </c>
      <c r="FQ124" s="739">
        <f>IF(FQ$9=$K124,#REF!,0)</f>
        <v>0</v>
      </c>
      <c r="FS124" s="1097"/>
      <c r="FT124" s="713"/>
      <c r="FU124" s="739">
        <f t="shared" si="390"/>
        <v>0</v>
      </c>
      <c r="FV124" s="739">
        <f t="shared" si="390"/>
        <v>0</v>
      </c>
      <c r="FW124" s="739">
        <f t="shared" si="390"/>
        <v>0</v>
      </c>
      <c r="FX124" s="739">
        <f t="shared" si="390"/>
        <v>0</v>
      </c>
      <c r="FY124" s="739">
        <f t="shared" si="390"/>
        <v>0</v>
      </c>
      <c r="FZ124" s="739">
        <f t="shared" si="390"/>
        <v>0</v>
      </c>
      <c r="GA124" s="739">
        <f t="shared" si="390"/>
        <v>0</v>
      </c>
      <c r="GB124" s="739">
        <f t="shared" si="390"/>
        <v>0</v>
      </c>
      <c r="GC124" s="739">
        <f t="shared" si="390"/>
        <v>0</v>
      </c>
      <c r="GD124" s="739">
        <f t="shared" si="390"/>
        <v>0</v>
      </c>
      <c r="GE124" s="739">
        <f t="shared" si="391"/>
        <v>0</v>
      </c>
      <c r="GF124" s="739">
        <f t="shared" si="391"/>
        <v>0</v>
      </c>
      <c r="GG124" s="739">
        <f t="shared" si="391"/>
        <v>0</v>
      </c>
      <c r="GH124" s="739">
        <f t="shared" si="391"/>
        <v>0</v>
      </c>
      <c r="GI124" s="739">
        <f t="shared" si="391"/>
        <v>0</v>
      </c>
      <c r="GJ124" s="739">
        <f t="shared" si="391"/>
        <v>0</v>
      </c>
      <c r="GK124" s="739">
        <f t="shared" si="391"/>
        <v>0</v>
      </c>
      <c r="GL124" s="739">
        <f t="shared" si="391"/>
        <v>0</v>
      </c>
      <c r="GM124" s="739">
        <f t="shared" si="391"/>
        <v>0</v>
      </c>
      <c r="GN124" s="739">
        <f t="shared" si="391"/>
        <v>0</v>
      </c>
      <c r="GO124" s="1097"/>
      <c r="GP124" s="713"/>
      <c r="GQ124" s="1098">
        <f>IF(GQ$9=$N124,#REF!,0)</f>
        <v>0</v>
      </c>
      <c r="GR124" s="1098">
        <f>IF(GR$9=$N124,#REF!,0)</f>
        <v>0</v>
      </c>
      <c r="GS124" s="1098">
        <f>IF(GS$9=$N124,#REF!,0)</f>
        <v>0</v>
      </c>
      <c r="GT124" s="1098">
        <f>IF(GT$9=$N124,#REF!,0)</f>
        <v>0</v>
      </c>
      <c r="GU124" s="1098">
        <f>IF(GU$9=$N124,#REF!,0)</f>
        <v>0</v>
      </c>
      <c r="GV124" s="1098">
        <f>IF(GV$9=$N124,#REF!,0)</f>
        <v>0</v>
      </c>
      <c r="GW124" s="1098">
        <f>IF(GW$9=$N124,#REF!,0)</f>
        <v>0</v>
      </c>
      <c r="GX124" s="1098">
        <f>IF(GX$9=$N124,#REF!,0)</f>
        <v>0</v>
      </c>
      <c r="GY124" s="1098">
        <f>IF(GY$9=$N124,#REF!,0)</f>
        <v>0</v>
      </c>
      <c r="GZ124" s="1098">
        <f>IF(GZ$9=$N124,#REF!,0)</f>
        <v>0</v>
      </c>
      <c r="HA124" s="1098">
        <f>IF(HA$9=$N124,#REF!,0)</f>
        <v>0</v>
      </c>
      <c r="HB124" s="1098">
        <f>IF(HB$9=$N124,#REF!,0)</f>
        <v>0</v>
      </c>
      <c r="HC124" s="1098">
        <f>IF(HC$9=$N124,#REF!,0)</f>
        <v>0</v>
      </c>
      <c r="HD124" s="1098">
        <f>IF(HD$9=$N124,#REF!,0)</f>
        <v>0</v>
      </c>
      <c r="HE124" s="1098">
        <f>IF(HE$9=$N124,#REF!,0)</f>
        <v>0</v>
      </c>
      <c r="HF124" s="1098">
        <f>IF(HF$9=$N124,#REF!,0)</f>
        <v>0</v>
      </c>
      <c r="HG124" s="1098">
        <f>IF(HG$9=$N124,#REF!,0)</f>
        <v>0</v>
      </c>
      <c r="HH124" s="1098">
        <f>IF(HH$9=$N124,#REF!,0)</f>
        <v>0</v>
      </c>
      <c r="HI124" s="1098">
        <f>IF(HI$9=$N124,#REF!,0)</f>
        <v>0</v>
      </c>
      <c r="HJ124" s="1098">
        <f>IF(HJ$9=$N124,#REF!,0)</f>
        <v>0</v>
      </c>
      <c r="HK124" s="1098">
        <f>IF(HK$9=$N124,#REF!,0)</f>
        <v>0</v>
      </c>
      <c r="HL124" s="1098">
        <f>IF(HL$9=$N124,#REF!,0)</f>
        <v>0</v>
      </c>
      <c r="HM124" s="1098">
        <f>IF(HM$9=$N124,#REF!,0)</f>
        <v>0</v>
      </c>
      <c r="HN124" s="1098">
        <f>IF(HN$9=$N124,#REF!,0)</f>
        <v>0</v>
      </c>
      <c r="HO124" s="1098">
        <f>IF(HO$9=$N124,#REF!,0)</f>
        <v>0</v>
      </c>
      <c r="HP124" s="1098">
        <f>IF(HP$9=$N124,#REF!,0)</f>
        <v>0</v>
      </c>
      <c r="HQ124" s="1098">
        <f>IF(HQ$9=$N124,#REF!,0)</f>
        <v>0</v>
      </c>
      <c r="HR124" s="1098">
        <f>IF(HR$9=$N124,#REF!,0)</f>
        <v>0</v>
      </c>
      <c r="HS124" s="1098">
        <f>IF(HS$9=$N124,#REF!,0)</f>
        <v>0</v>
      </c>
      <c r="HT124" s="1098">
        <f>IF(HT$9=$N124,#REF!,0)</f>
        <v>0</v>
      </c>
      <c r="HU124" s="1098">
        <f>IF(HU$9=$N124,#REF!,0)</f>
        <v>0</v>
      </c>
      <c r="HV124" s="1098">
        <f>IF(HV$9=$N124,#REF!,0)</f>
        <v>0</v>
      </c>
      <c r="HW124" s="1098">
        <f>IF(HW$9=$N124,#REF!,0)</f>
        <v>0</v>
      </c>
      <c r="HX124" s="1098">
        <f>IF(HX$9=$N124,#REF!,0)</f>
        <v>0</v>
      </c>
      <c r="HY124" s="1098">
        <f>IF(HY$9=$N124,#REF!,0)</f>
        <v>0</v>
      </c>
      <c r="HZ124" s="1098">
        <f>IF(HZ$9=$N124,#REF!,0)</f>
        <v>0</v>
      </c>
      <c r="IA124" s="1098">
        <f>IF(IA$9=$N124,#REF!,0)</f>
        <v>0</v>
      </c>
      <c r="IB124" s="1098">
        <f>IF(IB$9=$N124,#REF!,0)</f>
        <v>0</v>
      </c>
      <c r="IC124" s="1098">
        <f>IF(IC$9=$N124,#REF!,0)</f>
        <v>0</v>
      </c>
      <c r="ID124" s="1098">
        <f>IF(ID$9=$N124,#REF!,0)</f>
        <v>0</v>
      </c>
      <c r="IE124" s="1098">
        <f>IF(IE$9=$N124,#REF!,0)</f>
        <v>0</v>
      </c>
      <c r="IF124" s="1098">
        <f>IF(IF$9=$N124,#REF!,0)</f>
        <v>0</v>
      </c>
      <c r="IG124" s="1098">
        <f>IF(IG$9=$N124,#REF!,0)</f>
        <v>0</v>
      </c>
      <c r="IH124" s="1098">
        <f>IF(IH$9=$N124,#REF!,0)</f>
        <v>0</v>
      </c>
      <c r="II124" s="1098">
        <f>IF(II$9=$N124,#REF!,0)</f>
        <v>0</v>
      </c>
      <c r="IJ124" s="1098">
        <f>IF(IJ$9=$N124,#REF!,0)</f>
        <v>0</v>
      </c>
      <c r="IK124" s="1098">
        <f>IF(IK$9=$N124,#REF!,0)</f>
        <v>0</v>
      </c>
      <c r="IL124" s="1098">
        <f>IF(IL$9=$N124,#REF!,0)</f>
        <v>0</v>
      </c>
      <c r="IM124" s="1098">
        <f>IF(IM$9=$N124,#REF!,0)</f>
        <v>0</v>
      </c>
      <c r="IN124" s="1098">
        <f>IF(IN$9=$N124,#REF!,0)</f>
        <v>0</v>
      </c>
      <c r="IO124" s="1098">
        <f>IF(IO$9=$N124,#REF!,0)</f>
        <v>0</v>
      </c>
      <c r="IP124" s="1098">
        <f>IF(IP$9=$N124,#REF!,0)</f>
        <v>0</v>
      </c>
      <c r="IQ124" s="1098">
        <f>IF(IQ$9=$N124,#REF!,0)</f>
        <v>0</v>
      </c>
      <c r="IR124" s="1098">
        <f>IF(IR$9=$N124,#REF!,0)</f>
        <v>0</v>
      </c>
      <c r="IS124" s="1098">
        <f>IF(IS$9=$N124,#REF!,0)</f>
        <v>0</v>
      </c>
      <c r="IT124" s="1098">
        <f>IF(IT$9=$N124,#REF!,0)</f>
        <v>0</v>
      </c>
      <c r="IU124" s="1098">
        <f>IF(IU$9=$N124,#REF!,0)</f>
        <v>0</v>
      </c>
      <c r="IV124" s="1098">
        <f>IF(IV$9=$N124,#REF!,0)</f>
        <v>0</v>
      </c>
      <c r="IW124" s="1098">
        <f>IF(IW$9=$N124,#REF!,0)</f>
        <v>0</v>
      </c>
      <c r="IX124" s="1098">
        <f>IF(IX$9=$N124,#REF!,0)</f>
        <v>0</v>
      </c>
      <c r="IY124" s="1098">
        <f>IF(IY$9=$N124,#REF!,0)</f>
        <v>0</v>
      </c>
      <c r="IZ124" s="1098">
        <f>IF(IZ$9=$N124,#REF!,0)</f>
        <v>0</v>
      </c>
      <c r="JA124" s="1098">
        <f>IF(JA$9=$N124,#REF!,0)</f>
        <v>0</v>
      </c>
      <c r="JB124" s="1098">
        <f>IF(JB$9=$N124,#REF!,0)</f>
        <v>0</v>
      </c>
      <c r="JC124" s="1098">
        <f>IF(JC$9=$N124,#REF!,0)</f>
        <v>0</v>
      </c>
      <c r="JD124" s="1098">
        <f>IF(JD$9=$N124,#REF!,0)</f>
        <v>0</v>
      </c>
      <c r="JE124" s="1098">
        <f>IF(JE$9=$N124,#REF!,0)</f>
        <v>0</v>
      </c>
      <c r="JF124" s="1098">
        <f>IF(JF$9=$N124,#REF!,0)</f>
        <v>0</v>
      </c>
      <c r="JG124" s="1098">
        <f>IF(JG$9=$N124,#REF!,0)</f>
        <v>0</v>
      </c>
      <c r="JH124" s="1098">
        <f>IF(JH$9=$N124,#REF!,0)</f>
        <v>0</v>
      </c>
      <c r="JI124" s="1098">
        <f>IF(JI$9=$N124,#REF!,0)</f>
        <v>0</v>
      </c>
      <c r="JJ124" s="1098">
        <f>IF(JJ$9=$N124,#REF!,0)</f>
        <v>0</v>
      </c>
      <c r="JK124" s="1098">
        <f>IF(JK$9=$N124,#REF!,0)</f>
        <v>0</v>
      </c>
      <c r="JL124" s="1098">
        <f>IF(JL$9=$N124,#REF!,0)</f>
        <v>0</v>
      </c>
      <c r="JM124" s="1098">
        <f>IF(JM$9=$N124,#REF!,0)</f>
        <v>0</v>
      </c>
      <c r="JN124" s="1098">
        <f>IF(JN$9=$N124,#REF!,0)</f>
        <v>0</v>
      </c>
      <c r="JO124" s="1098">
        <f>IF(JO$9=$N124,#REF!,0)</f>
        <v>0</v>
      </c>
      <c r="JP124" s="1098">
        <f>IF(JP$9=$N124,#REF!,0)</f>
        <v>0</v>
      </c>
      <c r="JQ124" s="1098">
        <f>IF(JQ$9=$N124,#REF!,0)</f>
        <v>0</v>
      </c>
      <c r="JR124" s="1098">
        <f>IF(JR$9=$N124,#REF!,0)</f>
        <v>0</v>
      </c>
      <c r="JS124" s="1098">
        <f>IF(JS$9=$N124,#REF!,0)</f>
        <v>0</v>
      </c>
      <c r="JT124" s="1098">
        <f>IF(JT$9=$N124,#REF!,0)</f>
        <v>0</v>
      </c>
      <c r="JU124" s="1098">
        <f>IF(JU$9=$N124,#REF!,0)</f>
        <v>0</v>
      </c>
      <c r="JV124" s="1098">
        <f>IF(JV$9=$N124,#REF!,0)</f>
        <v>0</v>
      </c>
      <c r="JW124" s="1098">
        <f>IF(JW$9=$N124,#REF!,0)</f>
        <v>0</v>
      </c>
      <c r="JX124" s="681"/>
      <c r="JY124" s="713"/>
      <c r="JZ124" s="681">
        <f t="shared" si="382"/>
        <v>0</v>
      </c>
      <c r="KA124" s="681">
        <f t="shared" si="382"/>
        <v>0</v>
      </c>
      <c r="KB124" s="681">
        <f t="shared" si="382"/>
        <v>0</v>
      </c>
      <c r="KC124" s="681">
        <f t="shared" si="382"/>
        <v>0</v>
      </c>
      <c r="KD124" s="681">
        <f t="shared" si="382"/>
        <v>0</v>
      </c>
      <c r="KE124" s="681">
        <f t="shared" si="382"/>
        <v>0</v>
      </c>
      <c r="KF124" s="681">
        <f t="shared" si="382"/>
        <v>0</v>
      </c>
      <c r="KG124" s="681">
        <f t="shared" si="382"/>
        <v>0</v>
      </c>
      <c r="KH124" s="681">
        <f t="shared" si="382"/>
        <v>0</v>
      </c>
      <c r="KI124" s="681">
        <f t="shared" si="382"/>
        <v>0</v>
      </c>
      <c r="KJ124" s="681">
        <f t="shared" si="382"/>
        <v>0</v>
      </c>
      <c r="KN124" s="1098">
        <f t="shared" si="344"/>
        <v>0</v>
      </c>
      <c r="KO124" s="1098">
        <f t="shared" si="344"/>
        <v>0</v>
      </c>
      <c r="KP124" s="1098">
        <f t="shared" si="344"/>
        <v>0</v>
      </c>
      <c r="KQ124" s="1098">
        <f t="shared" si="344"/>
        <v>0</v>
      </c>
      <c r="KR124" s="1098">
        <f t="shared" si="344"/>
        <v>16000</v>
      </c>
      <c r="KS124" s="1098">
        <f t="shared" si="344"/>
        <v>0</v>
      </c>
      <c r="KT124" s="1098">
        <f t="shared" si="344"/>
        <v>0</v>
      </c>
      <c r="KU124" s="1098">
        <f t="shared" si="344"/>
        <v>0</v>
      </c>
      <c r="KV124" s="1098">
        <f t="shared" si="344"/>
        <v>0</v>
      </c>
      <c r="KW124" s="1098">
        <f t="shared" si="344"/>
        <v>0</v>
      </c>
      <c r="KX124" s="1098">
        <f t="shared" si="344"/>
        <v>0</v>
      </c>
      <c r="KY124" s="1098">
        <f t="shared" si="344"/>
        <v>0</v>
      </c>
      <c r="KZ124" s="1098">
        <f t="shared" si="344"/>
        <v>0</v>
      </c>
      <c r="LA124" s="1098">
        <f t="shared" si="344"/>
        <v>0</v>
      </c>
      <c r="LB124" s="1098">
        <f t="shared" si="344"/>
        <v>0</v>
      </c>
      <c r="LC124" s="1098">
        <f t="shared" si="341"/>
        <v>0</v>
      </c>
      <c r="LD124" s="1098">
        <f t="shared" si="341"/>
        <v>0</v>
      </c>
      <c r="LE124" s="1098">
        <f t="shared" si="341"/>
        <v>0</v>
      </c>
      <c r="LF124" s="1098">
        <f t="shared" si="341"/>
        <v>0</v>
      </c>
      <c r="LG124" s="1098">
        <f t="shared" si="341"/>
        <v>0</v>
      </c>
      <c r="LH124" s="1098">
        <f t="shared" si="341"/>
        <v>0</v>
      </c>
      <c r="LI124" s="1098">
        <f t="shared" si="341"/>
        <v>0</v>
      </c>
      <c r="LJ124" s="1098">
        <f t="shared" si="341"/>
        <v>0</v>
      </c>
      <c r="LK124" s="1098">
        <f t="shared" si="341"/>
        <v>0</v>
      </c>
      <c r="LL124" s="1098">
        <f t="shared" si="341"/>
        <v>0</v>
      </c>
      <c r="LM124" s="1098">
        <f t="shared" si="341"/>
        <v>0</v>
      </c>
      <c r="LN124" s="1098">
        <f t="shared" si="341"/>
        <v>0</v>
      </c>
      <c r="LO124" s="1098">
        <f t="shared" si="341"/>
        <v>0</v>
      </c>
      <c r="LP124" s="1098">
        <f t="shared" si="341"/>
        <v>0</v>
      </c>
      <c r="LQ124" s="1098">
        <f t="shared" si="341"/>
        <v>0</v>
      </c>
      <c r="LR124" s="1098">
        <f t="shared" si="341"/>
        <v>0</v>
      </c>
      <c r="LS124" s="1098">
        <f t="shared" ref="LS124:LS187" si="397">IF(LS$9=$M124,$DV124,0)</f>
        <v>0</v>
      </c>
    </row>
    <row r="125" spans="1:331" ht="20.100000000000001" customHeight="1" x14ac:dyDescent="0.35">
      <c r="A125" s="668"/>
      <c r="B125" s="871"/>
      <c r="C125" s="870"/>
      <c r="D125" s="871"/>
      <c r="E125" s="871"/>
      <c r="F125" s="871"/>
      <c r="G125" s="871"/>
      <c r="H125" s="871"/>
      <c r="I125" s="871"/>
      <c r="J125" s="871" t="s">
        <v>212</v>
      </c>
      <c r="K125" s="877"/>
      <c r="L125" s="879"/>
      <c r="M125" s="892"/>
      <c r="N125" s="892">
        <v>3221</v>
      </c>
      <c r="O125" s="920" t="s">
        <v>188</v>
      </c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635"/>
      <c r="AJ125" s="31"/>
      <c r="AK125" s="31"/>
      <c r="AL125" s="31"/>
      <c r="AM125" s="31"/>
      <c r="AN125" s="634"/>
      <c r="AO125" s="634"/>
      <c r="AP125" s="634"/>
      <c r="AQ125" s="634"/>
      <c r="AR125" s="663">
        <v>0</v>
      </c>
      <c r="AS125" s="54"/>
      <c r="AT125" s="54"/>
      <c r="AU125" s="634"/>
      <c r="AV125" s="663">
        <v>0</v>
      </c>
      <c r="AW125" s="663"/>
      <c r="AX125" s="663"/>
      <c r="AY125" s="107">
        <f>(BB125-AV125)</f>
        <v>14750</v>
      </c>
      <c r="AZ125" s="41"/>
      <c r="BA125" s="41"/>
      <c r="BB125" s="663">
        <v>14750</v>
      </c>
      <c r="BC125" s="663">
        <v>14750</v>
      </c>
      <c r="BD125" s="663">
        <v>0</v>
      </c>
      <c r="BE125" s="663">
        <v>0</v>
      </c>
      <c r="BF125" s="663">
        <v>14750</v>
      </c>
      <c r="BG125" s="663">
        <v>11783.65</v>
      </c>
      <c r="BH125" s="663">
        <v>14750</v>
      </c>
      <c r="BI125" s="107">
        <f>(BJ125-BH125)</f>
        <v>10000</v>
      </c>
      <c r="BJ125" s="663">
        <v>24750</v>
      </c>
      <c r="BK125" s="663">
        <v>17.079999999999998</v>
      </c>
      <c r="BL125" s="54">
        <f t="shared" si="316"/>
        <v>6.9010101010101008E-2</v>
      </c>
      <c r="BM125" s="107"/>
      <c r="BN125" s="107"/>
      <c r="BO125" s="663">
        <v>20000</v>
      </c>
      <c r="BP125" s="663"/>
      <c r="BQ125" s="663"/>
      <c r="BR125" s="107">
        <f>(BS125-BO125)</f>
        <v>-10000</v>
      </c>
      <c r="BS125" s="663">
        <v>10000</v>
      </c>
      <c r="BT125" s="663">
        <v>17.079999999999998</v>
      </c>
      <c r="BU125" s="107">
        <f>(BY125-BO125)</f>
        <v>0</v>
      </c>
      <c r="BV125" s="663">
        <v>10000</v>
      </c>
      <c r="BW125" s="663"/>
      <c r="BX125" s="663"/>
      <c r="BY125" s="663">
        <v>20000</v>
      </c>
      <c r="BZ125" s="663">
        <v>1359.75</v>
      </c>
      <c r="CA125" s="663">
        <f t="shared" si="227"/>
        <v>11.539293852074698</v>
      </c>
      <c r="CB125" s="663">
        <f t="shared" si="228"/>
        <v>6.798750000000001</v>
      </c>
      <c r="CC125" s="663"/>
      <c r="CD125" s="663"/>
      <c r="CE125" s="663">
        <v>10000</v>
      </c>
      <c r="CF125" s="663">
        <v>0</v>
      </c>
      <c r="CG125" s="663">
        <f t="shared" si="363"/>
        <v>0</v>
      </c>
      <c r="CH125" s="663">
        <f>(CI125-CE125)</f>
        <v>-5000</v>
      </c>
      <c r="CI125" s="663">
        <v>5000</v>
      </c>
      <c r="CJ125" s="663"/>
      <c r="CK125" s="663">
        <f t="shared" ref="CK125:CK133" si="398">IFERROR(CJ125/CI125*100,)</f>
        <v>0</v>
      </c>
      <c r="CL125" s="663">
        <f>(CM125-CI125)</f>
        <v>0</v>
      </c>
      <c r="CM125" s="663">
        <v>5000</v>
      </c>
      <c r="CN125" s="663"/>
      <c r="CO125" s="663">
        <f t="shared" ref="CO125:CO133" si="399">IFERROR(CN125/CM125*100,)</f>
        <v>0</v>
      </c>
      <c r="CP125" s="663">
        <f>(CQ125-CM125)</f>
        <v>0</v>
      </c>
      <c r="CQ125" s="663">
        <v>5000</v>
      </c>
      <c r="CR125" s="663">
        <v>0</v>
      </c>
      <c r="CS125" s="663">
        <f>IFERROR(CR125/CQ125*100,)</f>
        <v>0</v>
      </c>
      <c r="CT125" s="663">
        <f>(CU125-CQ125)</f>
        <v>-2500</v>
      </c>
      <c r="CU125" s="663">
        <v>2500</v>
      </c>
      <c r="CV125" s="797">
        <v>0</v>
      </c>
      <c r="CW125" s="797">
        <f>IFERROR(CV125/CU125*100,)</f>
        <v>0</v>
      </c>
      <c r="CX125" s="797">
        <f>(CY125-CU125)</f>
        <v>0</v>
      </c>
      <c r="CY125" s="797">
        <v>2500</v>
      </c>
      <c r="CZ125" s="857"/>
      <c r="DA125" s="857"/>
      <c r="DB125" s="797">
        <v>0</v>
      </c>
      <c r="DC125" s="857">
        <v>2132.8000000000002</v>
      </c>
      <c r="DD125" s="857">
        <f>IFERROR(DC125/DB125*100,)</f>
        <v>0</v>
      </c>
      <c r="DE125" s="857">
        <f>IFERROR(DC125/DK125*100,)</f>
        <v>42.656000000000006</v>
      </c>
      <c r="DF125" s="857"/>
      <c r="DG125" s="857">
        <v>5000</v>
      </c>
      <c r="DH125" s="797">
        <v>0</v>
      </c>
      <c r="DI125" s="857">
        <f>IFERROR(DH125/DG125*100,)</f>
        <v>0</v>
      </c>
      <c r="DJ125" s="797">
        <f>(DK125-DG125)</f>
        <v>0</v>
      </c>
      <c r="DK125" s="857">
        <v>5000</v>
      </c>
      <c r="DL125" s="857">
        <f>IFERROR(DF125/DK125*100,)</f>
        <v>0</v>
      </c>
      <c r="DM125" s="797">
        <f>(DN125-DK125)</f>
        <v>0</v>
      </c>
      <c r="DN125" s="857">
        <v>5000</v>
      </c>
      <c r="DO125" s="857">
        <v>2132.8000000000002</v>
      </c>
      <c r="DP125" s="857">
        <f t="shared" ref="DP125:DP131" si="400">IFERROR(DO125/DN125*100,)</f>
        <v>42.656000000000006</v>
      </c>
      <c r="DQ125" s="857">
        <f>(DR125-DN125)</f>
        <v>5000</v>
      </c>
      <c r="DR125" s="857">
        <v>10000</v>
      </c>
      <c r="DS125" s="857">
        <v>8592.5300000000007</v>
      </c>
      <c r="DT125" s="857">
        <f t="shared" si="372"/>
        <v>85.925300000000007</v>
      </c>
      <c r="DU125" s="857">
        <f>(DV125-DR125)</f>
        <v>1500</v>
      </c>
      <c r="DV125" s="857">
        <v>11500</v>
      </c>
      <c r="DW125" s="857">
        <v>5000</v>
      </c>
      <c r="DX125" s="857"/>
      <c r="DY125" s="857"/>
      <c r="DZ125" s="857">
        <v>2132.8000000000002</v>
      </c>
      <c r="EA125" s="857">
        <v>5000</v>
      </c>
      <c r="EB125" s="857">
        <v>0</v>
      </c>
      <c r="EC125" s="857">
        <f t="shared" si="374"/>
        <v>0</v>
      </c>
      <c r="ED125" s="857">
        <f>(EE125-EA125)</f>
        <v>-1000</v>
      </c>
      <c r="EE125" s="857">
        <v>4000</v>
      </c>
      <c r="EF125" s="857">
        <v>0</v>
      </c>
      <c r="EG125" s="857">
        <f t="shared" si="375"/>
        <v>0</v>
      </c>
      <c r="EH125" s="857" t="e">
        <f>(#REF!-EE125)</f>
        <v>#REF!</v>
      </c>
      <c r="EI125" s="857">
        <f>IFERROR(#REF!/DZ125*100,)</f>
        <v>0</v>
      </c>
      <c r="EJ125" s="857">
        <f>IFERROR(#REF!/#REF!*100,)</f>
        <v>0</v>
      </c>
      <c r="EK125" s="857">
        <v>5000</v>
      </c>
      <c r="EL125" s="857"/>
      <c r="EM125" s="857"/>
      <c r="EN125" s="857"/>
      <c r="EO125" s="857"/>
      <c r="EP125" s="857"/>
      <c r="EQ125" s="857"/>
      <c r="ER125" s="857"/>
      <c r="ES125" s="146">
        <f t="shared" si="222"/>
        <v>0</v>
      </c>
      <c r="EX125" s="739">
        <f>IF(EX$9=$K125,#REF!,0)</f>
        <v>0</v>
      </c>
      <c r="EY125" s="739">
        <f>IF(EY$9=$K125,#REF!,0)</f>
        <v>0</v>
      </c>
      <c r="EZ125" s="739">
        <f>IF(EZ$9=$K125,#REF!,0)</f>
        <v>0</v>
      </c>
      <c r="FA125" s="739">
        <f>IF(FA$9=$K125,#REF!,0)</f>
        <v>0</v>
      </c>
      <c r="FB125" s="739">
        <f>IF(FB$9=$K125,#REF!,0)</f>
        <v>0</v>
      </c>
      <c r="FC125" s="739">
        <f>IF(FC$9=$K125,#REF!,0)</f>
        <v>0</v>
      </c>
      <c r="FD125" s="739">
        <f>IF(FD$9=$K125,#REF!,0)</f>
        <v>0</v>
      </c>
      <c r="FE125" s="739">
        <f>IF(FE$9=$K125,#REF!,0)</f>
        <v>0</v>
      </c>
      <c r="FF125" s="739">
        <f>IF(FF$9=$K125,#REF!,0)</f>
        <v>0</v>
      </c>
      <c r="FG125" s="739">
        <f>IF(FG$9=$K125,#REF!,0)</f>
        <v>0</v>
      </c>
      <c r="FH125" s="739">
        <f>IF(FH$9=$K125,#REF!,0)</f>
        <v>0</v>
      </c>
      <c r="FI125" s="739">
        <f>IF(FI$9=$K125,#REF!,0)</f>
        <v>0</v>
      </c>
      <c r="FJ125" s="739">
        <f>IF(FJ$9=$K125,#REF!,0)</f>
        <v>0</v>
      </c>
      <c r="FK125" s="739">
        <f>IF(FK$9=$K125,#REF!,0)</f>
        <v>0</v>
      </c>
      <c r="FL125" s="739">
        <f>IF(FL$9=$K125,#REF!,0)</f>
        <v>0</v>
      </c>
      <c r="FM125" s="739">
        <f>IF(FM$9=$K125,#REF!,0)</f>
        <v>0</v>
      </c>
      <c r="FN125" s="739">
        <f>IF(FN$9=$K125,#REF!,0)</f>
        <v>0</v>
      </c>
      <c r="FO125" s="739">
        <f>IF(FO$9=$K125,#REF!,0)</f>
        <v>0</v>
      </c>
      <c r="FP125" s="739">
        <f>IF(FP$9=$K125,#REF!,0)</f>
        <v>0</v>
      </c>
      <c r="FQ125" s="739">
        <f>IF(FQ$9=$K125,#REF!,0)</f>
        <v>0</v>
      </c>
      <c r="FU125" s="739">
        <f t="shared" si="390"/>
        <v>0</v>
      </c>
      <c r="FV125" s="739">
        <f t="shared" si="390"/>
        <v>0</v>
      </c>
      <c r="FW125" s="739">
        <f t="shared" si="390"/>
        <v>0</v>
      </c>
      <c r="FX125" s="739">
        <f t="shared" si="390"/>
        <v>0</v>
      </c>
      <c r="FY125" s="739">
        <f t="shared" si="390"/>
        <v>0</v>
      </c>
      <c r="FZ125" s="739">
        <f t="shared" si="390"/>
        <v>0</v>
      </c>
      <c r="GA125" s="739">
        <f t="shared" si="390"/>
        <v>0</v>
      </c>
      <c r="GB125" s="739">
        <f t="shared" si="390"/>
        <v>0</v>
      </c>
      <c r="GC125" s="739">
        <f t="shared" si="390"/>
        <v>0</v>
      </c>
      <c r="GD125" s="739">
        <f t="shared" si="390"/>
        <v>0</v>
      </c>
      <c r="GE125" s="739">
        <f t="shared" si="391"/>
        <v>0</v>
      </c>
      <c r="GF125" s="739">
        <f t="shared" si="391"/>
        <v>0</v>
      </c>
      <c r="GG125" s="739">
        <f t="shared" si="391"/>
        <v>0</v>
      </c>
      <c r="GH125" s="739">
        <f t="shared" si="391"/>
        <v>0</v>
      </c>
      <c r="GI125" s="739">
        <f t="shared" si="391"/>
        <v>0</v>
      </c>
      <c r="GJ125" s="739">
        <f t="shared" si="391"/>
        <v>0</v>
      </c>
      <c r="GK125" s="739">
        <f t="shared" si="391"/>
        <v>0</v>
      </c>
      <c r="GL125" s="739">
        <f t="shared" si="391"/>
        <v>0</v>
      </c>
      <c r="GM125" s="739">
        <f t="shared" si="391"/>
        <v>0</v>
      </c>
      <c r="GN125" s="739">
        <f t="shared" si="391"/>
        <v>0</v>
      </c>
      <c r="GQ125" s="1098">
        <f>IF(GQ$9=$N125,#REF!,0)</f>
        <v>0</v>
      </c>
      <c r="GR125" s="1098">
        <f>IF(GR$9=$N125,#REF!,0)</f>
        <v>0</v>
      </c>
      <c r="GS125" s="1098">
        <f>IF(GS$9=$N125,#REF!,0)</f>
        <v>0</v>
      </c>
      <c r="GT125" s="1098">
        <f>IF(GT$9=$N125,#REF!,0)</f>
        <v>0</v>
      </c>
      <c r="GU125" s="1098">
        <f>IF(GU$9=$N125,#REF!,0)</f>
        <v>0</v>
      </c>
      <c r="GV125" s="1098">
        <f>IF(GV$9=$N125,#REF!,0)</f>
        <v>0</v>
      </c>
      <c r="GW125" s="1098">
        <f>IF(GW$9=$N125,#REF!,0)</f>
        <v>0</v>
      </c>
      <c r="GX125" s="1098">
        <f>IF(GX$9=$N125,#REF!,0)</f>
        <v>0</v>
      </c>
      <c r="GY125" s="1098">
        <f>IF(GY$9=$N125,#REF!,0)</f>
        <v>0</v>
      </c>
      <c r="GZ125" s="1098">
        <f>IF(GZ$9=$N125,#REF!,0)</f>
        <v>0</v>
      </c>
      <c r="HA125" s="1098">
        <f>IF(HA$9=$N125,#REF!,0)</f>
        <v>0</v>
      </c>
      <c r="HB125" s="1098">
        <f>IF(HB$9=$N125,#REF!,0)</f>
        <v>0</v>
      </c>
      <c r="HC125" s="1098" t="e">
        <f>IF(HC$9=$N125,#REF!,0)</f>
        <v>#REF!</v>
      </c>
      <c r="HD125" s="1098">
        <f>IF(HD$9=$N125,#REF!,0)</f>
        <v>0</v>
      </c>
      <c r="HE125" s="1098">
        <f>IF(HE$9=$N125,#REF!,0)</f>
        <v>0</v>
      </c>
      <c r="HF125" s="1098">
        <f>IF(HF$9=$N125,#REF!,0)</f>
        <v>0</v>
      </c>
      <c r="HG125" s="1098">
        <f>IF(HG$9=$N125,#REF!,0)</f>
        <v>0</v>
      </c>
      <c r="HH125" s="1098">
        <f>IF(HH$9=$N125,#REF!,0)</f>
        <v>0</v>
      </c>
      <c r="HI125" s="1098">
        <f>IF(HI$9=$N125,#REF!,0)</f>
        <v>0</v>
      </c>
      <c r="HJ125" s="1098">
        <f>IF(HJ$9=$N125,#REF!,0)</f>
        <v>0</v>
      </c>
      <c r="HK125" s="1098">
        <f>IF(HK$9=$N125,#REF!,0)</f>
        <v>0</v>
      </c>
      <c r="HL125" s="1098">
        <f>IF(HL$9=$N125,#REF!,0)</f>
        <v>0</v>
      </c>
      <c r="HM125" s="1098">
        <f>IF(HM$9=$N125,#REF!,0)</f>
        <v>0</v>
      </c>
      <c r="HN125" s="1098">
        <f>IF(HN$9=$N125,#REF!,0)</f>
        <v>0</v>
      </c>
      <c r="HO125" s="1098">
        <f>IF(HO$9=$N125,#REF!,0)</f>
        <v>0</v>
      </c>
      <c r="HP125" s="1098">
        <f>IF(HP$9=$N125,#REF!,0)</f>
        <v>0</v>
      </c>
      <c r="HQ125" s="1098">
        <f>IF(HQ$9=$N125,#REF!,0)</f>
        <v>0</v>
      </c>
      <c r="HR125" s="1098">
        <f>IF(HR$9=$N125,#REF!,0)</f>
        <v>0</v>
      </c>
      <c r="HS125" s="1098">
        <f>IF(HS$9=$N125,#REF!,0)</f>
        <v>0</v>
      </c>
      <c r="HT125" s="1098">
        <f>IF(HT$9=$N125,#REF!,0)</f>
        <v>0</v>
      </c>
      <c r="HU125" s="1098">
        <f>IF(HU$9=$N125,#REF!,0)</f>
        <v>0</v>
      </c>
      <c r="HV125" s="1098">
        <f>IF(HV$9=$N125,#REF!,0)</f>
        <v>0</v>
      </c>
      <c r="HW125" s="1098">
        <f>IF(HW$9=$N125,#REF!,0)</f>
        <v>0</v>
      </c>
      <c r="HX125" s="1098">
        <f>IF(HX$9=$N125,#REF!,0)</f>
        <v>0</v>
      </c>
      <c r="HY125" s="1098">
        <f>IF(HY$9=$N125,#REF!,0)</f>
        <v>0</v>
      </c>
      <c r="HZ125" s="1098">
        <f>IF(HZ$9=$N125,#REF!,0)</f>
        <v>0</v>
      </c>
      <c r="IA125" s="1098">
        <f>IF(IA$9=$N125,#REF!,0)</f>
        <v>0</v>
      </c>
      <c r="IB125" s="1098">
        <f>IF(IB$9=$N125,#REF!,0)</f>
        <v>0</v>
      </c>
      <c r="IC125" s="1098">
        <f>IF(IC$9=$N125,#REF!,0)</f>
        <v>0</v>
      </c>
      <c r="ID125" s="1098">
        <f>IF(ID$9=$N125,#REF!,0)</f>
        <v>0</v>
      </c>
      <c r="IE125" s="1098">
        <f>IF(IE$9=$N125,#REF!,0)</f>
        <v>0</v>
      </c>
      <c r="IF125" s="1098">
        <f>IF(IF$9=$N125,#REF!,0)</f>
        <v>0</v>
      </c>
      <c r="IG125" s="1098">
        <f>IF(IG$9=$N125,#REF!,0)</f>
        <v>0</v>
      </c>
      <c r="IH125" s="1098">
        <f>IF(IH$9=$N125,#REF!,0)</f>
        <v>0</v>
      </c>
      <c r="II125" s="1098">
        <f>IF(II$9=$N125,#REF!,0)</f>
        <v>0</v>
      </c>
      <c r="IJ125" s="1098">
        <f>IF(IJ$9=$N125,#REF!,0)</f>
        <v>0</v>
      </c>
      <c r="IK125" s="1098">
        <f>IF(IK$9=$N125,#REF!,0)</f>
        <v>0</v>
      </c>
      <c r="IL125" s="1098">
        <f>IF(IL$9=$N125,#REF!,0)</f>
        <v>0</v>
      </c>
      <c r="IM125" s="1098">
        <f>IF(IM$9=$N125,#REF!,0)</f>
        <v>0</v>
      </c>
      <c r="IN125" s="1098">
        <f>IF(IN$9=$N125,#REF!,0)</f>
        <v>0</v>
      </c>
      <c r="IO125" s="1098">
        <f>IF(IO$9=$N125,#REF!,0)</f>
        <v>0</v>
      </c>
      <c r="IP125" s="1098">
        <f>IF(IP$9=$N125,#REF!,0)</f>
        <v>0</v>
      </c>
      <c r="IQ125" s="1098">
        <f>IF(IQ$9=$N125,#REF!,0)</f>
        <v>0</v>
      </c>
      <c r="IR125" s="1098">
        <f>IF(IR$9=$N125,#REF!,0)</f>
        <v>0</v>
      </c>
      <c r="IS125" s="1098">
        <f>IF(IS$9=$N125,#REF!,0)</f>
        <v>0</v>
      </c>
      <c r="IT125" s="1098">
        <f>IF(IT$9=$N125,#REF!,0)</f>
        <v>0</v>
      </c>
      <c r="IU125" s="1098">
        <f>IF(IU$9=$N125,#REF!,0)</f>
        <v>0</v>
      </c>
      <c r="IV125" s="1098">
        <f>IF(IV$9=$N125,#REF!,0)</f>
        <v>0</v>
      </c>
      <c r="IW125" s="1098">
        <f>IF(IW$9=$N125,#REF!,0)</f>
        <v>0</v>
      </c>
      <c r="IX125" s="1098">
        <f>IF(IX$9=$N125,#REF!,0)</f>
        <v>0</v>
      </c>
      <c r="IY125" s="1098">
        <f>IF(IY$9=$N125,#REF!,0)</f>
        <v>0</v>
      </c>
      <c r="IZ125" s="1098">
        <f>IF(IZ$9=$N125,#REF!,0)</f>
        <v>0</v>
      </c>
      <c r="JA125" s="1098">
        <f>IF(JA$9=$N125,#REF!,0)</f>
        <v>0</v>
      </c>
      <c r="JB125" s="1098">
        <f>IF(JB$9=$N125,#REF!,0)</f>
        <v>0</v>
      </c>
      <c r="JC125" s="1098">
        <f>IF(JC$9=$N125,#REF!,0)</f>
        <v>0</v>
      </c>
      <c r="JD125" s="1098">
        <f>IF(JD$9=$N125,#REF!,0)</f>
        <v>0</v>
      </c>
      <c r="JE125" s="1098">
        <f>IF(JE$9=$N125,#REF!,0)</f>
        <v>0</v>
      </c>
      <c r="JF125" s="1098">
        <f>IF(JF$9=$N125,#REF!,0)</f>
        <v>0</v>
      </c>
      <c r="JG125" s="1098">
        <f>IF(JG$9=$N125,#REF!,0)</f>
        <v>0</v>
      </c>
      <c r="JH125" s="1098">
        <f>IF(JH$9=$N125,#REF!,0)</f>
        <v>0</v>
      </c>
      <c r="JI125" s="1098">
        <f>IF(JI$9=$N125,#REF!,0)</f>
        <v>0</v>
      </c>
      <c r="JJ125" s="1098">
        <f>IF(JJ$9=$N125,#REF!,0)</f>
        <v>0</v>
      </c>
      <c r="JK125" s="1098">
        <f>IF(JK$9=$N125,#REF!,0)</f>
        <v>0</v>
      </c>
      <c r="JL125" s="1098">
        <f>IF(JL$9=$N125,#REF!,0)</f>
        <v>0</v>
      </c>
      <c r="JM125" s="1098">
        <f>IF(JM$9=$N125,#REF!,0)</f>
        <v>0</v>
      </c>
      <c r="JN125" s="1098">
        <f>IF(JN$9=$N125,#REF!,0)</f>
        <v>0</v>
      </c>
      <c r="JO125" s="1098">
        <f>IF(JO$9=$N125,#REF!,0)</f>
        <v>0</v>
      </c>
      <c r="JP125" s="1098">
        <f>IF(JP$9=$N125,#REF!,0)</f>
        <v>0</v>
      </c>
      <c r="JQ125" s="1098">
        <f>IF(JQ$9=$N125,#REF!,0)</f>
        <v>0</v>
      </c>
      <c r="JR125" s="1098">
        <f>IF(JR$9=$N125,#REF!,0)</f>
        <v>0</v>
      </c>
      <c r="JS125" s="1098">
        <f>IF(JS$9=$N125,#REF!,0)</f>
        <v>0</v>
      </c>
      <c r="JT125" s="1098">
        <f>IF(JT$9=$N125,#REF!,0)</f>
        <v>0</v>
      </c>
      <c r="JU125" s="1098">
        <f>IF(JU$9=$N125,#REF!,0)</f>
        <v>0</v>
      </c>
      <c r="JV125" s="1098">
        <f>IF(JV$9=$N125,#REF!,0)</f>
        <v>0</v>
      </c>
      <c r="JW125" s="1098">
        <f>IF(JW$9=$N125,#REF!,0)</f>
        <v>0</v>
      </c>
      <c r="JX125" s="681"/>
      <c r="JZ125" s="681">
        <f t="shared" si="382"/>
        <v>0</v>
      </c>
      <c r="KA125" s="681">
        <f t="shared" si="382"/>
        <v>0</v>
      </c>
      <c r="KB125" s="681">
        <f t="shared" si="382"/>
        <v>0</v>
      </c>
      <c r="KC125" s="681">
        <f t="shared" si="382"/>
        <v>0</v>
      </c>
      <c r="KD125" s="681">
        <f t="shared" si="382"/>
        <v>0</v>
      </c>
      <c r="KE125" s="681">
        <f t="shared" si="382"/>
        <v>0</v>
      </c>
      <c r="KF125" s="681">
        <f t="shared" si="382"/>
        <v>0</v>
      </c>
      <c r="KG125" s="681">
        <f t="shared" si="382"/>
        <v>0</v>
      </c>
      <c r="KH125" s="681">
        <f t="shared" si="382"/>
        <v>0</v>
      </c>
      <c r="KI125" s="681">
        <f t="shared" si="382"/>
        <v>0</v>
      </c>
      <c r="KJ125" s="681">
        <f t="shared" si="382"/>
        <v>0</v>
      </c>
      <c r="KN125" s="1098">
        <f t="shared" si="344"/>
        <v>0</v>
      </c>
      <c r="KO125" s="1098">
        <f t="shared" si="344"/>
        <v>0</v>
      </c>
      <c r="KP125" s="1098">
        <f t="shared" si="344"/>
        <v>0</v>
      </c>
      <c r="KQ125" s="1098">
        <f t="shared" si="344"/>
        <v>0</v>
      </c>
      <c r="KR125" s="1098">
        <f t="shared" si="344"/>
        <v>0</v>
      </c>
      <c r="KS125" s="1098">
        <f t="shared" si="344"/>
        <v>0</v>
      </c>
      <c r="KT125" s="1098">
        <f t="shared" si="344"/>
        <v>0</v>
      </c>
      <c r="KU125" s="1098">
        <f t="shared" si="344"/>
        <v>0</v>
      </c>
      <c r="KV125" s="1098">
        <f t="shared" si="344"/>
        <v>0</v>
      </c>
      <c r="KW125" s="1098">
        <f t="shared" si="344"/>
        <v>0</v>
      </c>
      <c r="KX125" s="1098">
        <f t="shared" si="344"/>
        <v>0</v>
      </c>
      <c r="KY125" s="1098">
        <f t="shared" si="344"/>
        <v>0</v>
      </c>
      <c r="KZ125" s="1098">
        <f t="shared" si="344"/>
        <v>0</v>
      </c>
      <c r="LA125" s="1098">
        <f t="shared" si="344"/>
        <v>0</v>
      </c>
      <c r="LB125" s="1098">
        <f t="shared" si="344"/>
        <v>0</v>
      </c>
      <c r="LC125" s="1098">
        <f t="shared" si="341"/>
        <v>0</v>
      </c>
      <c r="LD125" s="1098">
        <f t="shared" si="341"/>
        <v>0</v>
      </c>
      <c r="LE125" s="1098">
        <f t="shared" si="341"/>
        <v>0</v>
      </c>
      <c r="LF125" s="1098">
        <f t="shared" si="341"/>
        <v>0</v>
      </c>
      <c r="LG125" s="1098">
        <f t="shared" si="341"/>
        <v>0</v>
      </c>
      <c r="LH125" s="1098">
        <f t="shared" si="341"/>
        <v>0</v>
      </c>
      <c r="LI125" s="1098">
        <f t="shared" si="341"/>
        <v>0</v>
      </c>
      <c r="LJ125" s="1098">
        <f t="shared" si="341"/>
        <v>0</v>
      </c>
      <c r="LK125" s="1098">
        <f t="shared" si="341"/>
        <v>0</v>
      </c>
      <c r="LL125" s="1098">
        <f t="shared" si="341"/>
        <v>0</v>
      </c>
      <c r="LM125" s="1098">
        <f t="shared" si="341"/>
        <v>0</v>
      </c>
      <c r="LN125" s="1098">
        <f t="shared" si="341"/>
        <v>0</v>
      </c>
      <c r="LO125" s="1098">
        <f t="shared" si="341"/>
        <v>0</v>
      </c>
      <c r="LP125" s="1098">
        <f t="shared" si="341"/>
        <v>0</v>
      </c>
      <c r="LQ125" s="1098">
        <f t="shared" si="341"/>
        <v>0</v>
      </c>
      <c r="LR125" s="1098">
        <f t="shared" si="341"/>
        <v>0</v>
      </c>
      <c r="LS125" s="1098">
        <f t="shared" si="397"/>
        <v>0</v>
      </c>
    </row>
    <row r="126" spans="1:331" x14ac:dyDescent="0.35">
      <c r="A126" s="668"/>
      <c r="B126" s="871"/>
      <c r="C126" s="870"/>
      <c r="D126" s="871"/>
      <c r="E126" s="871"/>
      <c r="F126" s="871"/>
      <c r="G126" s="871"/>
      <c r="H126" s="871"/>
      <c r="I126" s="871"/>
      <c r="J126" s="871" t="s">
        <v>212</v>
      </c>
      <c r="K126" s="877"/>
      <c r="L126" s="879"/>
      <c r="M126" s="892"/>
      <c r="N126" s="892">
        <v>3223</v>
      </c>
      <c r="O126" s="920" t="s">
        <v>28</v>
      </c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635"/>
      <c r="AJ126" s="31"/>
      <c r="AK126" s="31"/>
      <c r="AL126" s="31"/>
      <c r="AM126" s="31"/>
      <c r="AN126" s="634"/>
      <c r="AO126" s="634"/>
      <c r="AP126" s="634"/>
      <c r="AQ126" s="634"/>
      <c r="AR126" s="663"/>
      <c r="AS126" s="54"/>
      <c r="AT126" s="54"/>
      <c r="AU126" s="634"/>
      <c r="AV126" s="663"/>
      <c r="AW126" s="663"/>
      <c r="AX126" s="663"/>
      <c r="AY126" s="107"/>
      <c r="AZ126" s="41"/>
      <c r="BA126" s="41"/>
      <c r="BB126" s="663"/>
      <c r="BC126" s="663"/>
      <c r="BD126" s="663"/>
      <c r="BE126" s="663"/>
      <c r="BF126" s="663"/>
      <c r="BG126" s="663">
        <v>0</v>
      </c>
      <c r="BH126" s="663">
        <v>0</v>
      </c>
      <c r="BI126" s="107">
        <f>(BJ126-BH126)</f>
        <v>0</v>
      </c>
      <c r="BJ126" s="663">
        <v>0</v>
      </c>
      <c r="BK126" s="663">
        <v>3906.03</v>
      </c>
      <c r="BL126" s="54">
        <f t="shared" si="316"/>
        <v>0</v>
      </c>
      <c r="BM126" s="107"/>
      <c r="BN126" s="107"/>
      <c r="BO126" s="663">
        <v>0</v>
      </c>
      <c r="BP126" s="663"/>
      <c r="BQ126" s="663"/>
      <c r="BR126" s="107">
        <f>(BS126-BO126)</f>
        <v>0</v>
      </c>
      <c r="BS126" s="663">
        <v>0</v>
      </c>
      <c r="BT126" s="663">
        <v>3906.03</v>
      </c>
      <c r="BU126" s="107">
        <f>(BY126-BO126)</f>
        <v>0</v>
      </c>
      <c r="BV126" s="663">
        <v>0</v>
      </c>
      <c r="BW126" s="663"/>
      <c r="BX126" s="663"/>
      <c r="BY126" s="663">
        <v>0</v>
      </c>
      <c r="BZ126" s="663">
        <v>3906.03</v>
      </c>
      <c r="CA126" s="663">
        <f t="shared" si="227"/>
        <v>0</v>
      </c>
      <c r="CB126" s="663">
        <f t="shared" si="228"/>
        <v>0</v>
      </c>
      <c r="CC126" s="663"/>
      <c r="CD126" s="663"/>
      <c r="CE126" s="663">
        <v>0</v>
      </c>
      <c r="CF126" s="663">
        <v>0</v>
      </c>
      <c r="CG126" s="663">
        <f t="shared" si="363"/>
        <v>0</v>
      </c>
      <c r="CH126" s="663">
        <f>(CI126-CE126)</f>
        <v>0</v>
      </c>
      <c r="CI126" s="663">
        <v>0</v>
      </c>
      <c r="CJ126" s="663"/>
      <c r="CK126" s="663">
        <f t="shared" si="398"/>
        <v>0</v>
      </c>
      <c r="CL126" s="663">
        <f>(CM126-CI126)</f>
        <v>0</v>
      </c>
      <c r="CM126" s="663">
        <v>0</v>
      </c>
      <c r="CN126" s="663"/>
      <c r="CO126" s="663">
        <f t="shared" si="399"/>
        <v>0</v>
      </c>
      <c r="CP126" s="663">
        <f>(CQ126-CM126)</f>
        <v>0</v>
      </c>
      <c r="CQ126" s="663">
        <v>0</v>
      </c>
      <c r="CR126" s="663">
        <v>0</v>
      </c>
      <c r="CS126" s="663">
        <f>IFERROR(CR126/CQ126*100,)</f>
        <v>0</v>
      </c>
      <c r="CT126" s="663">
        <f>(CU126-CQ126)</f>
        <v>500</v>
      </c>
      <c r="CU126" s="663">
        <v>500</v>
      </c>
      <c r="CV126" s="797">
        <v>0</v>
      </c>
      <c r="CW126" s="797">
        <f>IFERROR(CV126/CU126*100,)</f>
        <v>0</v>
      </c>
      <c r="CX126" s="797">
        <f>(CY126-CU126)</f>
        <v>0</v>
      </c>
      <c r="CY126" s="797">
        <v>500</v>
      </c>
      <c r="CZ126" s="857"/>
      <c r="DA126" s="857"/>
      <c r="DB126" s="797">
        <v>0</v>
      </c>
      <c r="DC126" s="857">
        <v>1135.19</v>
      </c>
      <c r="DD126" s="857">
        <f>IFERROR(DC126/DB126*100,)</f>
        <v>0</v>
      </c>
      <c r="DE126" s="857">
        <f>IFERROR(DC126/DK126*100,)</f>
        <v>0</v>
      </c>
      <c r="DF126" s="857"/>
      <c r="DG126" s="857">
        <v>0</v>
      </c>
      <c r="DH126" s="797">
        <v>0</v>
      </c>
      <c r="DI126" s="857">
        <f>IFERROR(DH126/DG126*100,)</f>
        <v>0</v>
      </c>
      <c r="DJ126" s="797">
        <f>(DK126-DG126)</f>
        <v>0</v>
      </c>
      <c r="DK126" s="857"/>
      <c r="DL126" s="857">
        <f>IFERROR(DF126/DK126*100,)</f>
        <v>0</v>
      </c>
      <c r="DM126" s="797">
        <f>(DN126-DK126)</f>
        <v>0</v>
      </c>
      <c r="DN126" s="857"/>
      <c r="DO126" s="857">
        <v>1135.19</v>
      </c>
      <c r="DP126" s="857">
        <f t="shared" si="400"/>
        <v>0</v>
      </c>
      <c r="DQ126" s="857">
        <f>(DR126-DN126)</f>
        <v>2000</v>
      </c>
      <c r="DR126" s="857">
        <v>2000</v>
      </c>
      <c r="DS126" s="857">
        <v>1135.19</v>
      </c>
      <c r="DT126" s="857">
        <f t="shared" si="372"/>
        <v>56.75950000000001</v>
      </c>
      <c r="DU126" s="857">
        <f>(DV126-DR126)</f>
        <v>-800</v>
      </c>
      <c r="DV126" s="857">
        <v>1200</v>
      </c>
      <c r="DW126" s="857">
        <v>0</v>
      </c>
      <c r="DX126" s="857"/>
      <c r="DY126" s="857"/>
      <c r="DZ126" s="857">
        <v>1135.19</v>
      </c>
      <c r="EA126" s="857">
        <v>0</v>
      </c>
      <c r="EB126" s="857">
        <v>0</v>
      </c>
      <c r="EC126" s="857">
        <f t="shared" si="374"/>
        <v>0</v>
      </c>
      <c r="ED126" s="857">
        <f>(EE126-EA126)</f>
        <v>0</v>
      </c>
      <c r="EE126" s="857">
        <v>0</v>
      </c>
      <c r="EF126" s="857">
        <v>0</v>
      </c>
      <c r="EG126" s="857">
        <f t="shared" si="375"/>
        <v>0</v>
      </c>
      <c r="EH126" s="857" t="e">
        <f>(#REF!-EE126)</f>
        <v>#REF!</v>
      </c>
      <c r="EI126" s="857">
        <f>IFERROR(#REF!/DZ126*100,)</f>
        <v>0</v>
      </c>
      <c r="EJ126" s="857">
        <f>IFERROR(#REF!/#REF!*100,)</f>
        <v>0</v>
      </c>
      <c r="EK126" s="857">
        <v>0</v>
      </c>
      <c r="EL126" s="857"/>
      <c r="EM126" s="857"/>
      <c r="EN126" s="857"/>
      <c r="EO126" s="857"/>
      <c r="EP126" s="857"/>
      <c r="EQ126" s="857"/>
      <c r="ER126" s="857"/>
      <c r="ES126" s="146">
        <f t="shared" si="222"/>
        <v>0</v>
      </c>
      <c r="EX126" s="739">
        <f>IF(EX$9=$K126,#REF!,0)</f>
        <v>0</v>
      </c>
      <c r="EY126" s="739">
        <f>IF(EY$9=$K126,#REF!,0)</f>
        <v>0</v>
      </c>
      <c r="EZ126" s="739">
        <f>IF(EZ$9=$K126,#REF!,0)</f>
        <v>0</v>
      </c>
      <c r="FA126" s="739">
        <f>IF(FA$9=$K126,#REF!,0)</f>
        <v>0</v>
      </c>
      <c r="FB126" s="739">
        <f>IF(FB$9=$K126,#REF!,0)</f>
        <v>0</v>
      </c>
      <c r="FC126" s="739">
        <f>IF(FC$9=$K126,#REF!,0)</f>
        <v>0</v>
      </c>
      <c r="FD126" s="739">
        <f>IF(FD$9=$K126,#REF!,0)</f>
        <v>0</v>
      </c>
      <c r="FE126" s="739">
        <f>IF(FE$9=$K126,#REF!,0)</f>
        <v>0</v>
      </c>
      <c r="FF126" s="739">
        <f>IF(FF$9=$K126,#REF!,0)</f>
        <v>0</v>
      </c>
      <c r="FG126" s="739">
        <f>IF(FG$9=$K126,#REF!,0)</f>
        <v>0</v>
      </c>
      <c r="FH126" s="739">
        <f>IF(FH$9=$K126,#REF!,0)</f>
        <v>0</v>
      </c>
      <c r="FI126" s="739">
        <f>IF(FI$9=$K126,#REF!,0)</f>
        <v>0</v>
      </c>
      <c r="FJ126" s="739">
        <f>IF(FJ$9=$K126,#REF!,0)</f>
        <v>0</v>
      </c>
      <c r="FK126" s="739">
        <f>IF(FK$9=$K126,#REF!,0)</f>
        <v>0</v>
      </c>
      <c r="FL126" s="739">
        <f>IF(FL$9=$K126,#REF!,0)</f>
        <v>0</v>
      </c>
      <c r="FM126" s="739">
        <f>IF(FM$9=$K126,#REF!,0)</f>
        <v>0</v>
      </c>
      <c r="FN126" s="739">
        <f>IF(FN$9=$K126,#REF!,0)</f>
        <v>0</v>
      </c>
      <c r="FO126" s="739">
        <f>IF(FO$9=$K126,#REF!,0)</f>
        <v>0</v>
      </c>
      <c r="FP126" s="739">
        <f>IF(FP$9=$K126,#REF!,0)</f>
        <v>0</v>
      </c>
      <c r="FQ126" s="739">
        <f>IF(FQ$9=$K126,#REF!,0)</f>
        <v>0</v>
      </c>
      <c r="FU126" s="739">
        <f t="shared" si="390"/>
        <v>0</v>
      </c>
      <c r="FV126" s="739">
        <f t="shared" si="390"/>
        <v>0</v>
      </c>
      <c r="FW126" s="739">
        <f t="shared" si="390"/>
        <v>0</v>
      </c>
      <c r="FX126" s="739">
        <f t="shared" si="390"/>
        <v>0</v>
      </c>
      <c r="FY126" s="739">
        <f t="shared" si="390"/>
        <v>0</v>
      </c>
      <c r="FZ126" s="739">
        <f t="shared" si="390"/>
        <v>0</v>
      </c>
      <c r="GA126" s="739">
        <f t="shared" si="390"/>
        <v>0</v>
      </c>
      <c r="GB126" s="739">
        <f t="shared" si="390"/>
        <v>0</v>
      </c>
      <c r="GC126" s="739">
        <f t="shared" si="390"/>
        <v>0</v>
      </c>
      <c r="GD126" s="739">
        <f t="shared" si="390"/>
        <v>0</v>
      </c>
      <c r="GE126" s="739">
        <f t="shared" si="391"/>
        <v>0</v>
      </c>
      <c r="GF126" s="739">
        <f t="shared" si="391"/>
        <v>0</v>
      </c>
      <c r="GG126" s="739">
        <f t="shared" si="391"/>
        <v>0</v>
      </c>
      <c r="GH126" s="739">
        <f t="shared" si="391"/>
        <v>0</v>
      </c>
      <c r="GI126" s="739">
        <f t="shared" si="391"/>
        <v>0</v>
      </c>
      <c r="GJ126" s="739">
        <f t="shared" si="391"/>
        <v>0</v>
      </c>
      <c r="GK126" s="739">
        <f t="shared" si="391"/>
        <v>0</v>
      </c>
      <c r="GL126" s="739">
        <f t="shared" si="391"/>
        <v>0</v>
      </c>
      <c r="GM126" s="739">
        <f t="shared" si="391"/>
        <v>0</v>
      </c>
      <c r="GN126" s="739">
        <f t="shared" si="391"/>
        <v>0</v>
      </c>
      <c r="GQ126" s="1098">
        <f>IF(GQ$9=$N126,#REF!,0)</f>
        <v>0</v>
      </c>
      <c r="GR126" s="1098">
        <f>IF(GR$9=$N126,#REF!,0)</f>
        <v>0</v>
      </c>
      <c r="GS126" s="1098">
        <f>IF(GS$9=$N126,#REF!,0)</f>
        <v>0</v>
      </c>
      <c r="GT126" s="1098">
        <f>IF(GT$9=$N126,#REF!,0)</f>
        <v>0</v>
      </c>
      <c r="GU126" s="1098">
        <f>IF(GU$9=$N126,#REF!,0)</f>
        <v>0</v>
      </c>
      <c r="GV126" s="1098">
        <f>IF(GV$9=$N126,#REF!,0)</f>
        <v>0</v>
      </c>
      <c r="GW126" s="1098">
        <f>IF(GW$9=$N126,#REF!,0)</f>
        <v>0</v>
      </c>
      <c r="GX126" s="1098">
        <f>IF(GX$9=$N126,#REF!,0)</f>
        <v>0</v>
      </c>
      <c r="GY126" s="1098">
        <f>IF(GY$9=$N126,#REF!,0)</f>
        <v>0</v>
      </c>
      <c r="GZ126" s="1098">
        <f>IF(GZ$9=$N126,#REF!,0)</f>
        <v>0</v>
      </c>
      <c r="HA126" s="1098">
        <f>IF(HA$9=$N126,#REF!,0)</f>
        <v>0</v>
      </c>
      <c r="HB126" s="1098">
        <f>IF(HB$9=$N126,#REF!,0)</f>
        <v>0</v>
      </c>
      <c r="HC126" s="1098">
        <f>IF(HC$9=$N126,#REF!,0)</f>
        <v>0</v>
      </c>
      <c r="HD126" s="1098">
        <f>IF(HD$9=$N126,#REF!,0)</f>
        <v>0</v>
      </c>
      <c r="HE126" s="1098" t="e">
        <f>IF(HE$9=$N126,#REF!,0)</f>
        <v>#REF!</v>
      </c>
      <c r="HF126" s="1098">
        <f>IF(HF$9=$N126,#REF!,0)</f>
        <v>0</v>
      </c>
      <c r="HG126" s="1098">
        <f>IF(HG$9=$N126,#REF!,0)</f>
        <v>0</v>
      </c>
      <c r="HH126" s="1098">
        <f>IF(HH$9=$N126,#REF!,0)</f>
        <v>0</v>
      </c>
      <c r="HI126" s="1098">
        <f>IF(HI$9=$N126,#REF!,0)</f>
        <v>0</v>
      </c>
      <c r="HJ126" s="1098">
        <f>IF(HJ$9=$N126,#REF!,0)</f>
        <v>0</v>
      </c>
      <c r="HK126" s="1098">
        <f>IF(HK$9=$N126,#REF!,0)</f>
        <v>0</v>
      </c>
      <c r="HL126" s="1098">
        <f>IF(HL$9=$N126,#REF!,0)</f>
        <v>0</v>
      </c>
      <c r="HM126" s="1098">
        <f>IF(HM$9=$N126,#REF!,0)</f>
        <v>0</v>
      </c>
      <c r="HN126" s="1098">
        <f>IF(HN$9=$N126,#REF!,0)</f>
        <v>0</v>
      </c>
      <c r="HO126" s="1098">
        <f>IF(HO$9=$N126,#REF!,0)</f>
        <v>0</v>
      </c>
      <c r="HP126" s="1098">
        <f>IF(HP$9=$N126,#REF!,0)</f>
        <v>0</v>
      </c>
      <c r="HQ126" s="1098">
        <f>IF(HQ$9=$N126,#REF!,0)</f>
        <v>0</v>
      </c>
      <c r="HR126" s="1098">
        <f>IF(HR$9=$N126,#REF!,0)</f>
        <v>0</v>
      </c>
      <c r="HS126" s="1098">
        <f>IF(HS$9=$N126,#REF!,0)</f>
        <v>0</v>
      </c>
      <c r="HT126" s="1098">
        <f>IF(HT$9=$N126,#REF!,0)</f>
        <v>0</v>
      </c>
      <c r="HU126" s="1098">
        <f>IF(HU$9=$N126,#REF!,0)</f>
        <v>0</v>
      </c>
      <c r="HV126" s="1098">
        <f>IF(HV$9=$N126,#REF!,0)</f>
        <v>0</v>
      </c>
      <c r="HW126" s="1098">
        <f>IF(HW$9=$N126,#REF!,0)</f>
        <v>0</v>
      </c>
      <c r="HX126" s="1098">
        <f>IF(HX$9=$N126,#REF!,0)</f>
        <v>0</v>
      </c>
      <c r="HY126" s="1098">
        <f>IF(HY$9=$N126,#REF!,0)</f>
        <v>0</v>
      </c>
      <c r="HZ126" s="1098">
        <f>IF(HZ$9=$N126,#REF!,0)</f>
        <v>0</v>
      </c>
      <c r="IA126" s="1098">
        <f>IF(IA$9=$N126,#REF!,0)</f>
        <v>0</v>
      </c>
      <c r="IB126" s="1098">
        <f>IF(IB$9=$N126,#REF!,0)</f>
        <v>0</v>
      </c>
      <c r="IC126" s="1098">
        <f>IF(IC$9=$N126,#REF!,0)</f>
        <v>0</v>
      </c>
      <c r="ID126" s="1098">
        <f>IF(ID$9=$N126,#REF!,0)</f>
        <v>0</v>
      </c>
      <c r="IE126" s="1098">
        <f>IF(IE$9=$N126,#REF!,0)</f>
        <v>0</v>
      </c>
      <c r="IF126" s="1098">
        <f>IF(IF$9=$N126,#REF!,0)</f>
        <v>0</v>
      </c>
      <c r="IG126" s="1098">
        <f>IF(IG$9=$N126,#REF!,0)</f>
        <v>0</v>
      </c>
      <c r="IH126" s="1098">
        <f>IF(IH$9=$N126,#REF!,0)</f>
        <v>0</v>
      </c>
      <c r="II126" s="1098">
        <f>IF(II$9=$N126,#REF!,0)</f>
        <v>0</v>
      </c>
      <c r="IJ126" s="1098">
        <f>IF(IJ$9=$N126,#REF!,0)</f>
        <v>0</v>
      </c>
      <c r="IK126" s="1098">
        <f>IF(IK$9=$N126,#REF!,0)</f>
        <v>0</v>
      </c>
      <c r="IL126" s="1098">
        <f>IF(IL$9=$N126,#REF!,0)</f>
        <v>0</v>
      </c>
      <c r="IM126" s="1098">
        <f>IF(IM$9=$N126,#REF!,0)</f>
        <v>0</v>
      </c>
      <c r="IN126" s="1098">
        <f>IF(IN$9=$N126,#REF!,0)</f>
        <v>0</v>
      </c>
      <c r="IO126" s="1098">
        <f>IF(IO$9=$N126,#REF!,0)</f>
        <v>0</v>
      </c>
      <c r="IP126" s="1098">
        <f>IF(IP$9=$N126,#REF!,0)</f>
        <v>0</v>
      </c>
      <c r="IQ126" s="1098">
        <f>IF(IQ$9=$N126,#REF!,0)</f>
        <v>0</v>
      </c>
      <c r="IR126" s="1098">
        <f>IF(IR$9=$N126,#REF!,0)</f>
        <v>0</v>
      </c>
      <c r="IS126" s="1098">
        <f>IF(IS$9=$N126,#REF!,0)</f>
        <v>0</v>
      </c>
      <c r="IT126" s="1098">
        <f>IF(IT$9=$N126,#REF!,0)</f>
        <v>0</v>
      </c>
      <c r="IU126" s="1098">
        <f>IF(IU$9=$N126,#REF!,0)</f>
        <v>0</v>
      </c>
      <c r="IV126" s="1098">
        <f>IF(IV$9=$N126,#REF!,0)</f>
        <v>0</v>
      </c>
      <c r="IW126" s="1098">
        <f>IF(IW$9=$N126,#REF!,0)</f>
        <v>0</v>
      </c>
      <c r="IX126" s="1098">
        <f>IF(IX$9=$N126,#REF!,0)</f>
        <v>0</v>
      </c>
      <c r="IY126" s="1098">
        <f>IF(IY$9=$N126,#REF!,0)</f>
        <v>0</v>
      </c>
      <c r="IZ126" s="1098">
        <f>IF(IZ$9=$N126,#REF!,0)</f>
        <v>0</v>
      </c>
      <c r="JA126" s="1098">
        <f>IF(JA$9=$N126,#REF!,0)</f>
        <v>0</v>
      </c>
      <c r="JB126" s="1098">
        <f>IF(JB$9=$N126,#REF!,0)</f>
        <v>0</v>
      </c>
      <c r="JC126" s="1098">
        <f>IF(JC$9=$N126,#REF!,0)</f>
        <v>0</v>
      </c>
      <c r="JD126" s="1098">
        <f>IF(JD$9=$N126,#REF!,0)</f>
        <v>0</v>
      </c>
      <c r="JE126" s="1098">
        <f>IF(JE$9=$N126,#REF!,0)</f>
        <v>0</v>
      </c>
      <c r="JF126" s="1098">
        <f>IF(JF$9=$N126,#REF!,0)</f>
        <v>0</v>
      </c>
      <c r="JG126" s="1098">
        <f>IF(JG$9=$N126,#REF!,0)</f>
        <v>0</v>
      </c>
      <c r="JH126" s="1098">
        <f>IF(JH$9=$N126,#REF!,0)</f>
        <v>0</v>
      </c>
      <c r="JI126" s="1098">
        <f>IF(JI$9=$N126,#REF!,0)</f>
        <v>0</v>
      </c>
      <c r="JJ126" s="1098">
        <f>IF(JJ$9=$N126,#REF!,0)</f>
        <v>0</v>
      </c>
      <c r="JK126" s="1098">
        <f>IF(JK$9=$N126,#REF!,0)</f>
        <v>0</v>
      </c>
      <c r="JL126" s="1098">
        <f>IF(JL$9=$N126,#REF!,0)</f>
        <v>0</v>
      </c>
      <c r="JM126" s="1098">
        <f>IF(JM$9=$N126,#REF!,0)</f>
        <v>0</v>
      </c>
      <c r="JN126" s="1098">
        <f>IF(JN$9=$N126,#REF!,0)</f>
        <v>0</v>
      </c>
      <c r="JO126" s="1098">
        <f>IF(JO$9=$N126,#REF!,0)</f>
        <v>0</v>
      </c>
      <c r="JP126" s="1098">
        <f>IF(JP$9=$N126,#REF!,0)</f>
        <v>0</v>
      </c>
      <c r="JQ126" s="1098">
        <f>IF(JQ$9=$N126,#REF!,0)</f>
        <v>0</v>
      </c>
      <c r="JR126" s="1098">
        <f>IF(JR$9=$N126,#REF!,0)</f>
        <v>0</v>
      </c>
      <c r="JS126" s="1098">
        <f>IF(JS$9=$N126,#REF!,0)</f>
        <v>0</v>
      </c>
      <c r="JT126" s="1098">
        <f>IF(JT$9=$N126,#REF!,0)</f>
        <v>0</v>
      </c>
      <c r="JU126" s="1098">
        <f>IF(JU$9=$N126,#REF!,0)</f>
        <v>0</v>
      </c>
      <c r="JV126" s="1098">
        <f>IF(JV$9=$N126,#REF!,0)</f>
        <v>0</v>
      </c>
      <c r="JW126" s="1098">
        <f>IF(JW$9=$N126,#REF!,0)</f>
        <v>0</v>
      </c>
      <c r="JX126" s="681"/>
      <c r="JZ126" s="681">
        <f t="shared" si="382"/>
        <v>0</v>
      </c>
      <c r="KA126" s="681">
        <f t="shared" si="382"/>
        <v>0</v>
      </c>
      <c r="KB126" s="681">
        <f t="shared" si="382"/>
        <v>0</v>
      </c>
      <c r="KC126" s="681">
        <f t="shared" si="382"/>
        <v>0</v>
      </c>
      <c r="KD126" s="681">
        <f t="shared" si="382"/>
        <v>0</v>
      </c>
      <c r="KE126" s="681">
        <f t="shared" si="382"/>
        <v>0</v>
      </c>
      <c r="KF126" s="681">
        <f t="shared" si="382"/>
        <v>0</v>
      </c>
      <c r="KG126" s="681">
        <f t="shared" si="382"/>
        <v>0</v>
      </c>
      <c r="KH126" s="681">
        <f t="shared" si="382"/>
        <v>0</v>
      </c>
      <c r="KI126" s="681">
        <f t="shared" si="382"/>
        <v>0</v>
      </c>
      <c r="KJ126" s="681">
        <f t="shared" si="382"/>
        <v>0</v>
      </c>
      <c r="KN126" s="1098">
        <f t="shared" si="344"/>
        <v>0</v>
      </c>
      <c r="KO126" s="1098">
        <f t="shared" si="344"/>
        <v>0</v>
      </c>
      <c r="KP126" s="1098">
        <f t="shared" si="344"/>
        <v>0</v>
      </c>
      <c r="KQ126" s="1098">
        <f t="shared" si="344"/>
        <v>0</v>
      </c>
      <c r="KR126" s="1098">
        <f t="shared" si="344"/>
        <v>0</v>
      </c>
      <c r="KS126" s="1098">
        <f t="shared" si="344"/>
        <v>0</v>
      </c>
      <c r="KT126" s="1098">
        <f t="shared" si="344"/>
        <v>0</v>
      </c>
      <c r="KU126" s="1098">
        <f t="shared" si="344"/>
        <v>0</v>
      </c>
      <c r="KV126" s="1098">
        <f t="shared" si="344"/>
        <v>0</v>
      </c>
      <c r="KW126" s="1098">
        <f t="shared" si="344"/>
        <v>0</v>
      </c>
      <c r="KX126" s="1098">
        <f t="shared" si="344"/>
        <v>0</v>
      </c>
      <c r="KY126" s="1098">
        <f t="shared" si="344"/>
        <v>0</v>
      </c>
      <c r="KZ126" s="1098">
        <f t="shared" si="344"/>
        <v>0</v>
      </c>
      <c r="LA126" s="1098">
        <f t="shared" si="344"/>
        <v>0</v>
      </c>
      <c r="LB126" s="1098">
        <f t="shared" si="344"/>
        <v>0</v>
      </c>
      <c r="LC126" s="1098">
        <f t="shared" si="344"/>
        <v>0</v>
      </c>
      <c r="LD126" s="1098">
        <f t="shared" ref="LD126:LR141" si="401">IF(LD$9=$M126,$DV126,0)</f>
        <v>0</v>
      </c>
      <c r="LE126" s="1098">
        <f t="shared" si="401"/>
        <v>0</v>
      </c>
      <c r="LF126" s="1098">
        <f t="shared" si="401"/>
        <v>0</v>
      </c>
      <c r="LG126" s="1098">
        <f t="shared" si="401"/>
        <v>0</v>
      </c>
      <c r="LH126" s="1098">
        <f t="shared" si="401"/>
        <v>0</v>
      </c>
      <c r="LI126" s="1098">
        <f t="shared" si="401"/>
        <v>0</v>
      </c>
      <c r="LJ126" s="1098">
        <f t="shared" si="401"/>
        <v>0</v>
      </c>
      <c r="LK126" s="1098">
        <f t="shared" si="401"/>
        <v>0</v>
      </c>
      <c r="LL126" s="1098">
        <f t="shared" si="401"/>
        <v>0</v>
      </c>
      <c r="LM126" s="1098">
        <f t="shared" si="401"/>
        <v>0</v>
      </c>
      <c r="LN126" s="1098">
        <f t="shared" si="401"/>
        <v>0</v>
      </c>
      <c r="LO126" s="1098">
        <f t="shared" si="401"/>
        <v>0</v>
      </c>
      <c r="LP126" s="1098">
        <f t="shared" si="401"/>
        <v>0</v>
      </c>
      <c r="LQ126" s="1098">
        <f t="shared" si="401"/>
        <v>0</v>
      </c>
      <c r="LR126" s="1098">
        <f t="shared" si="401"/>
        <v>0</v>
      </c>
      <c r="LS126" s="1098">
        <f t="shared" si="397"/>
        <v>0</v>
      </c>
    </row>
    <row r="127" spans="1:331" x14ac:dyDescent="0.35">
      <c r="A127" s="668"/>
      <c r="B127" s="871"/>
      <c r="C127" s="870"/>
      <c r="D127" s="871"/>
      <c r="E127" s="871"/>
      <c r="F127" s="871"/>
      <c r="G127" s="871"/>
      <c r="H127" s="871"/>
      <c r="I127" s="871"/>
      <c r="J127" s="871" t="s">
        <v>212</v>
      </c>
      <c r="K127" s="877"/>
      <c r="L127" s="879"/>
      <c r="M127" s="892"/>
      <c r="N127" s="892">
        <v>3224</v>
      </c>
      <c r="O127" s="920" t="s">
        <v>180</v>
      </c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635"/>
      <c r="AJ127" s="31"/>
      <c r="AK127" s="31"/>
      <c r="AL127" s="31"/>
      <c r="AM127" s="31"/>
      <c r="AN127" s="795"/>
      <c r="AO127" s="795"/>
      <c r="AP127" s="795"/>
      <c r="AQ127" s="795"/>
      <c r="AR127" s="797"/>
      <c r="AS127" s="54"/>
      <c r="AT127" s="54"/>
      <c r="AU127" s="795"/>
      <c r="AV127" s="797"/>
      <c r="AW127" s="797"/>
      <c r="AX127" s="797"/>
      <c r="AY127" s="107"/>
      <c r="AZ127" s="41"/>
      <c r="BA127" s="41"/>
      <c r="BB127" s="797"/>
      <c r="BC127" s="797"/>
      <c r="BD127" s="797"/>
      <c r="BE127" s="797"/>
      <c r="BF127" s="797"/>
      <c r="BG127" s="797"/>
      <c r="BH127" s="797"/>
      <c r="BI127" s="107"/>
      <c r="BJ127" s="797"/>
      <c r="BK127" s="797"/>
      <c r="BL127" s="54"/>
      <c r="BM127" s="107"/>
      <c r="BN127" s="107"/>
      <c r="BO127" s="797"/>
      <c r="BP127" s="797"/>
      <c r="BQ127" s="797"/>
      <c r="BR127" s="107"/>
      <c r="BS127" s="797"/>
      <c r="BT127" s="797"/>
      <c r="BU127" s="107"/>
      <c r="BV127" s="797"/>
      <c r="BW127" s="797"/>
      <c r="BX127" s="797"/>
      <c r="BY127" s="797"/>
      <c r="BZ127" s="797"/>
      <c r="CA127" s="797"/>
      <c r="CB127" s="797"/>
      <c r="CC127" s="797"/>
      <c r="CD127" s="797"/>
      <c r="CE127" s="797"/>
      <c r="CF127" s="797"/>
      <c r="CG127" s="797"/>
      <c r="CH127" s="797"/>
      <c r="CI127" s="797"/>
      <c r="CJ127" s="797"/>
      <c r="CK127" s="797"/>
      <c r="CL127" s="797"/>
      <c r="CM127" s="797"/>
      <c r="CN127" s="797"/>
      <c r="CO127" s="797"/>
      <c r="CP127" s="797"/>
      <c r="CQ127" s="797"/>
      <c r="CR127" s="797"/>
      <c r="CS127" s="797"/>
      <c r="CT127" s="797"/>
      <c r="CU127" s="797"/>
      <c r="CV127" s="797"/>
      <c r="CW127" s="797"/>
      <c r="CX127" s="797"/>
      <c r="CY127" s="797"/>
      <c r="CZ127" s="857"/>
      <c r="DA127" s="857"/>
      <c r="DB127" s="797"/>
      <c r="DC127" s="857"/>
      <c r="DD127" s="857"/>
      <c r="DE127" s="857"/>
      <c r="DF127" s="857"/>
      <c r="DG127" s="857"/>
      <c r="DH127" s="797"/>
      <c r="DI127" s="857"/>
      <c r="DJ127" s="797"/>
      <c r="DK127" s="857"/>
      <c r="DL127" s="857"/>
      <c r="DM127" s="797"/>
      <c r="DN127" s="857"/>
      <c r="DO127" s="857"/>
      <c r="DP127" s="857"/>
      <c r="DQ127" s="857"/>
      <c r="DR127" s="857"/>
      <c r="DS127" s="857">
        <v>1987.15</v>
      </c>
      <c r="DT127" s="857">
        <f t="shared" si="372"/>
        <v>0</v>
      </c>
      <c r="DU127" s="857">
        <f>(DV127-DR127)</f>
        <v>2000</v>
      </c>
      <c r="DV127" s="857">
        <v>2000</v>
      </c>
      <c r="DW127" s="857"/>
      <c r="DX127" s="857"/>
      <c r="DY127" s="857"/>
      <c r="DZ127" s="857">
        <v>1259.69</v>
      </c>
      <c r="EA127" s="857">
        <v>0</v>
      </c>
      <c r="EB127" s="857">
        <v>0</v>
      </c>
      <c r="EC127" s="857">
        <f t="shared" si="374"/>
        <v>0</v>
      </c>
      <c r="ED127" s="857">
        <f>(EE127-EA127)</f>
        <v>1000</v>
      </c>
      <c r="EE127" s="857">
        <v>1000</v>
      </c>
      <c r="EF127" s="857">
        <v>0</v>
      </c>
      <c r="EG127" s="857">
        <f t="shared" si="375"/>
        <v>0</v>
      </c>
      <c r="EH127" s="857" t="e">
        <f>(#REF!-EE127)</f>
        <v>#REF!</v>
      </c>
      <c r="EI127" s="857">
        <f>IFERROR(#REF!/DZ127*100,)</f>
        <v>0</v>
      </c>
      <c r="EJ127" s="857">
        <f>IFERROR(#REF!/#REF!*100,)</f>
        <v>0</v>
      </c>
      <c r="EK127" s="857">
        <v>0</v>
      </c>
      <c r="EL127" s="857"/>
      <c r="EM127" s="857"/>
      <c r="EN127" s="857"/>
      <c r="EO127" s="857"/>
      <c r="EP127" s="857"/>
      <c r="EQ127" s="857"/>
      <c r="ER127" s="857"/>
      <c r="ES127" s="146">
        <f t="shared" si="222"/>
        <v>0</v>
      </c>
      <c r="EX127" s="739">
        <f>IF(EX$9=$K127,#REF!,0)</f>
        <v>0</v>
      </c>
      <c r="EY127" s="739">
        <f>IF(EY$9=$K127,#REF!,0)</f>
        <v>0</v>
      </c>
      <c r="EZ127" s="739">
        <f>IF(EZ$9=$K127,#REF!,0)</f>
        <v>0</v>
      </c>
      <c r="FA127" s="739">
        <f>IF(FA$9=$K127,#REF!,0)</f>
        <v>0</v>
      </c>
      <c r="FB127" s="739">
        <f>IF(FB$9=$K127,#REF!,0)</f>
        <v>0</v>
      </c>
      <c r="FC127" s="739">
        <f>IF(FC$9=$K127,#REF!,0)</f>
        <v>0</v>
      </c>
      <c r="FD127" s="739">
        <f>IF(FD$9=$K127,#REF!,0)</f>
        <v>0</v>
      </c>
      <c r="FE127" s="739">
        <f>IF(FE$9=$K127,#REF!,0)</f>
        <v>0</v>
      </c>
      <c r="FF127" s="739">
        <f>IF(FF$9=$K127,#REF!,0)</f>
        <v>0</v>
      </c>
      <c r="FG127" s="739">
        <f>IF(FG$9=$K127,#REF!,0)</f>
        <v>0</v>
      </c>
      <c r="FH127" s="739">
        <f>IF(FH$9=$K127,#REF!,0)</f>
        <v>0</v>
      </c>
      <c r="FI127" s="739">
        <f>IF(FI$9=$K127,#REF!,0)</f>
        <v>0</v>
      </c>
      <c r="FJ127" s="739">
        <f>IF(FJ$9=$K127,#REF!,0)</f>
        <v>0</v>
      </c>
      <c r="FK127" s="739">
        <f>IF(FK$9=$K127,#REF!,0)</f>
        <v>0</v>
      </c>
      <c r="FL127" s="739">
        <f>IF(FL$9=$K127,#REF!,0)</f>
        <v>0</v>
      </c>
      <c r="FM127" s="739">
        <f>IF(FM$9=$K127,#REF!,0)</f>
        <v>0</v>
      </c>
      <c r="FN127" s="739">
        <f>IF(FN$9=$K127,#REF!,0)</f>
        <v>0</v>
      </c>
      <c r="FO127" s="739">
        <f>IF(FO$9=$K127,#REF!,0)</f>
        <v>0</v>
      </c>
      <c r="FP127" s="739">
        <f>IF(FP$9=$K127,#REF!,0)</f>
        <v>0</v>
      </c>
      <c r="FQ127" s="739">
        <f>IF(FQ$9=$K127,#REF!,0)</f>
        <v>0</v>
      </c>
      <c r="FU127" s="739">
        <f t="shared" si="390"/>
        <v>0</v>
      </c>
      <c r="FV127" s="739">
        <f t="shared" si="390"/>
        <v>0</v>
      </c>
      <c r="FW127" s="739">
        <f t="shared" si="390"/>
        <v>0</v>
      </c>
      <c r="FX127" s="739">
        <f t="shared" si="390"/>
        <v>0</v>
      </c>
      <c r="FY127" s="739">
        <f t="shared" si="390"/>
        <v>0</v>
      </c>
      <c r="FZ127" s="739">
        <f t="shared" si="390"/>
        <v>0</v>
      </c>
      <c r="GA127" s="739">
        <f t="shared" si="390"/>
        <v>0</v>
      </c>
      <c r="GB127" s="739">
        <f t="shared" si="390"/>
        <v>0</v>
      </c>
      <c r="GC127" s="739">
        <f t="shared" si="390"/>
        <v>0</v>
      </c>
      <c r="GD127" s="739">
        <f t="shared" si="390"/>
        <v>0</v>
      </c>
      <c r="GE127" s="739">
        <f t="shared" si="391"/>
        <v>0</v>
      </c>
      <c r="GF127" s="739">
        <f t="shared" si="391"/>
        <v>0</v>
      </c>
      <c r="GG127" s="739">
        <f t="shared" si="391"/>
        <v>0</v>
      </c>
      <c r="GH127" s="739">
        <f t="shared" si="391"/>
        <v>0</v>
      </c>
      <c r="GI127" s="739">
        <f t="shared" si="391"/>
        <v>0</v>
      </c>
      <c r="GJ127" s="739">
        <f t="shared" si="391"/>
        <v>0</v>
      </c>
      <c r="GK127" s="739">
        <f t="shared" si="391"/>
        <v>0</v>
      </c>
      <c r="GL127" s="739">
        <f t="shared" si="391"/>
        <v>0</v>
      </c>
      <c r="GM127" s="739">
        <f t="shared" si="391"/>
        <v>0</v>
      </c>
      <c r="GN127" s="739">
        <f t="shared" si="391"/>
        <v>0</v>
      </c>
      <c r="GQ127" s="1098">
        <f>IF(GQ$9=$N127,#REF!,0)</f>
        <v>0</v>
      </c>
      <c r="GR127" s="1098">
        <f>IF(GR$9=$N127,#REF!,0)</f>
        <v>0</v>
      </c>
      <c r="GS127" s="1098">
        <f>IF(GS$9=$N127,#REF!,0)</f>
        <v>0</v>
      </c>
      <c r="GT127" s="1098">
        <f>IF(GT$9=$N127,#REF!,0)</f>
        <v>0</v>
      </c>
      <c r="GU127" s="1098">
        <f>IF(GU$9=$N127,#REF!,0)</f>
        <v>0</v>
      </c>
      <c r="GV127" s="1098">
        <f>IF(GV$9=$N127,#REF!,0)</f>
        <v>0</v>
      </c>
      <c r="GW127" s="1098">
        <f>IF(GW$9=$N127,#REF!,0)</f>
        <v>0</v>
      </c>
      <c r="GX127" s="1098">
        <f>IF(GX$9=$N127,#REF!,0)</f>
        <v>0</v>
      </c>
      <c r="GY127" s="1098">
        <f>IF(GY$9=$N127,#REF!,0)</f>
        <v>0</v>
      </c>
      <c r="GZ127" s="1098">
        <f>IF(GZ$9=$N127,#REF!,0)</f>
        <v>0</v>
      </c>
      <c r="HA127" s="1098">
        <f>IF(HA$9=$N127,#REF!,0)</f>
        <v>0</v>
      </c>
      <c r="HB127" s="1098">
        <f>IF(HB$9=$N127,#REF!,0)</f>
        <v>0</v>
      </c>
      <c r="HC127" s="1098">
        <f>IF(HC$9=$N127,#REF!,0)</f>
        <v>0</v>
      </c>
      <c r="HD127" s="1098">
        <f>IF(HD$9=$N127,#REF!,0)</f>
        <v>0</v>
      </c>
      <c r="HE127" s="1098">
        <f>IF(HE$9=$N127,#REF!,0)</f>
        <v>0</v>
      </c>
      <c r="HF127" s="1098" t="e">
        <f>IF(HF$9=$N127,#REF!,0)</f>
        <v>#REF!</v>
      </c>
      <c r="HG127" s="1098">
        <f>IF(HG$9=$N127,#REF!,0)</f>
        <v>0</v>
      </c>
      <c r="HH127" s="1098">
        <f>IF(HH$9=$N127,#REF!,0)</f>
        <v>0</v>
      </c>
      <c r="HI127" s="1098">
        <f>IF(HI$9=$N127,#REF!,0)</f>
        <v>0</v>
      </c>
      <c r="HJ127" s="1098">
        <f>IF(HJ$9=$N127,#REF!,0)</f>
        <v>0</v>
      </c>
      <c r="HK127" s="1098">
        <f>IF(HK$9=$N127,#REF!,0)</f>
        <v>0</v>
      </c>
      <c r="HL127" s="1098">
        <f>IF(HL$9=$N127,#REF!,0)</f>
        <v>0</v>
      </c>
      <c r="HM127" s="1098">
        <f>IF(HM$9=$N127,#REF!,0)</f>
        <v>0</v>
      </c>
      <c r="HN127" s="1098">
        <f>IF(HN$9=$N127,#REF!,0)</f>
        <v>0</v>
      </c>
      <c r="HO127" s="1098">
        <f>IF(HO$9=$N127,#REF!,0)</f>
        <v>0</v>
      </c>
      <c r="HP127" s="1098">
        <f>IF(HP$9=$N127,#REF!,0)</f>
        <v>0</v>
      </c>
      <c r="HQ127" s="1098">
        <f>IF(HQ$9=$N127,#REF!,0)</f>
        <v>0</v>
      </c>
      <c r="HR127" s="1098">
        <f>IF(HR$9=$N127,#REF!,0)</f>
        <v>0</v>
      </c>
      <c r="HS127" s="1098">
        <f>IF(HS$9=$N127,#REF!,0)</f>
        <v>0</v>
      </c>
      <c r="HT127" s="1098">
        <f>IF(HT$9=$N127,#REF!,0)</f>
        <v>0</v>
      </c>
      <c r="HU127" s="1098">
        <f>IF(HU$9=$N127,#REF!,0)</f>
        <v>0</v>
      </c>
      <c r="HV127" s="1098">
        <f>IF(HV$9=$N127,#REF!,0)</f>
        <v>0</v>
      </c>
      <c r="HW127" s="1098">
        <f>IF(HW$9=$N127,#REF!,0)</f>
        <v>0</v>
      </c>
      <c r="HX127" s="1098">
        <f>IF(HX$9=$N127,#REF!,0)</f>
        <v>0</v>
      </c>
      <c r="HY127" s="1098">
        <f>IF(HY$9=$N127,#REF!,0)</f>
        <v>0</v>
      </c>
      <c r="HZ127" s="1098">
        <f>IF(HZ$9=$N127,#REF!,0)</f>
        <v>0</v>
      </c>
      <c r="IA127" s="1098">
        <f>IF(IA$9=$N127,#REF!,0)</f>
        <v>0</v>
      </c>
      <c r="IB127" s="1098">
        <f>IF(IB$9=$N127,#REF!,0)</f>
        <v>0</v>
      </c>
      <c r="IC127" s="1098">
        <f>IF(IC$9=$N127,#REF!,0)</f>
        <v>0</v>
      </c>
      <c r="ID127" s="1098">
        <f>IF(ID$9=$N127,#REF!,0)</f>
        <v>0</v>
      </c>
      <c r="IE127" s="1098">
        <f>IF(IE$9=$N127,#REF!,0)</f>
        <v>0</v>
      </c>
      <c r="IF127" s="1098">
        <f>IF(IF$9=$N127,#REF!,0)</f>
        <v>0</v>
      </c>
      <c r="IG127" s="1098">
        <f>IF(IG$9=$N127,#REF!,0)</f>
        <v>0</v>
      </c>
      <c r="IH127" s="1098">
        <f>IF(IH$9=$N127,#REF!,0)</f>
        <v>0</v>
      </c>
      <c r="II127" s="1098">
        <f>IF(II$9=$N127,#REF!,0)</f>
        <v>0</v>
      </c>
      <c r="IJ127" s="1098">
        <f>IF(IJ$9=$N127,#REF!,0)</f>
        <v>0</v>
      </c>
      <c r="IK127" s="1098">
        <f>IF(IK$9=$N127,#REF!,0)</f>
        <v>0</v>
      </c>
      <c r="IL127" s="1098">
        <f>IF(IL$9=$N127,#REF!,0)</f>
        <v>0</v>
      </c>
      <c r="IM127" s="1098">
        <f>IF(IM$9=$N127,#REF!,0)</f>
        <v>0</v>
      </c>
      <c r="IN127" s="1098">
        <f>IF(IN$9=$N127,#REF!,0)</f>
        <v>0</v>
      </c>
      <c r="IO127" s="1098">
        <f>IF(IO$9=$N127,#REF!,0)</f>
        <v>0</v>
      </c>
      <c r="IP127" s="1098">
        <f>IF(IP$9=$N127,#REF!,0)</f>
        <v>0</v>
      </c>
      <c r="IQ127" s="1098">
        <f>IF(IQ$9=$N127,#REF!,0)</f>
        <v>0</v>
      </c>
      <c r="IR127" s="1098">
        <f>IF(IR$9=$N127,#REF!,0)</f>
        <v>0</v>
      </c>
      <c r="IS127" s="1098">
        <f>IF(IS$9=$N127,#REF!,0)</f>
        <v>0</v>
      </c>
      <c r="IT127" s="1098">
        <f>IF(IT$9=$N127,#REF!,0)</f>
        <v>0</v>
      </c>
      <c r="IU127" s="1098">
        <f>IF(IU$9=$N127,#REF!,0)</f>
        <v>0</v>
      </c>
      <c r="IV127" s="1098">
        <f>IF(IV$9=$N127,#REF!,0)</f>
        <v>0</v>
      </c>
      <c r="IW127" s="1098">
        <f>IF(IW$9=$N127,#REF!,0)</f>
        <v>0</v>
      </c>
      <c r="IX127" s="1098">
        <f>IF(IX$9=$N127,#REF!,0)</f>
        <v>0</v>
      </c>
      <c r="IY127" s="1098">
        <f>IF(IY$9=$N127,#REF!,0)</f>
        <v>0</v>
      </c>
      <c r="IZ127" s="1098">
        <f>IF(IZ$9=$N127,#REF!,0)</f>
        <v>0</v>
      </c>
      <c r="JA127" s="1098">
        <f>IF(JA$9=$N127,#REF!,0)</f>
        <v>0</v>
      </c>
      <c r="JB127" s="1098">
        <f>IF(JB$9=$N127,#REF!,0)</f>
        <v>0</v>
      </c>
      <c r="JC127" s="1098">
        <f>IF(JC$9=$N127,#REF!,0)</f>
        <v>0</v>
      </c>
      <c r="JD127" s="1098">
        <f>IF(JD$9=$N127,#REF!,0)</f>
        <v>0</v>
      </c>
      <c r="JE127" s="1098">
        <f>IF(JE$9=$N127,#REF!,0)</f>
        <v>0</v>
      </c>
      <c r="JF127" s="1098">
        <f>IF(JF$9=$N127,#REF!,0)</f>
        <v>0</v>
      </c>
      <c r="JG127" s="1098">
        <f>IF(JG$9=$N127,#REF!,0)</f>
        <v>0</v>
      </c>
      <c r="JH127" s="1098">
        <f>IF(JH$9=$N127,#REF!,0)</f>
        <v>0</v>
      </c>
      <c r="JI127" s="1098">
        <f>IF(JI$9=$N127,#REF!,0)</f>
        <v>0</v>
      </c>
      <c r="JJ127" s="1098">
        <f>IF(JJ$9=$N127,#REF!,0)</f>
        <v>0</v>
      </c>
      <c r="JK127" s="1098">
        <f>IF(JK$9=$N127,#REF!,0)</f>
        <v>0</v>
      </c>
      <c r="JL127" s="1098">
        <f>IF(JL$9=$N127,#REF!,0)</f>
        <v>0</v>
      </c>
      <c r="JM127" s="1098">
        <f>IF(JM$9=$N127,#REF!,0)</f>
        <v>0</v>
      </c>
      <c r="JN127" s="1098">
        <f>IF(JN$9=$N127,#REF!,0)</f>
        <v>0</v>
      </c>
      <c r="JO127" s="1098">
        <f>IF(JO$9=$N127,#REF!,0)</f>
        <v>0</v>
      </c>
      <c r="JP127" s="1098">
        <f>IF(JP$9=$N127,#REF!,0)</f>
        <v>0</v>
      </c>
      <c r="JQ127" s="1098">
        <f>IF(JQ$9=$N127,#REF!,0)</f>
        <v>0</v>
      </c>
      <c r="JR127" s="1098">
        <f>IF(JR$9=$N127,#REF!,0)</f>
        <v>0</v>
      </c>
      <c r="JS127" s="1098">
        <f>IF(JS$9=$N127,#REF!,0)</f>
        <v>0</v>
      </c>
      <c r="JT127" s="1098">
        <f>IF(JT$9=$N127,#REF!,0)</f>
        <v>0</v>
      </c>
      <c r="JU127" s="1098">
        <f>IF(JU$9=$N127,#REF!,0)</f>
        <v>0</v>
      </c>
      <c r="JV127" s="1098">
        <f>IF(JV$9=$N127,#REF!,0)</f>
        <v>0</v>
      </c>
      <c r="JW127" s="1098">
        <f>IF(JW$9=$N127,#REF!,0)</f>
        <v>0</v>
      </c>
      <c r="JX127" s="681"/>
      <c r="JZ127" s="681"/>
      <c r="KA127" s="681"/>
      <c r="KB127" s="681"/>
      <c r="KC127" s="681"/>
      <c r="KD127" s="681"/>
      <c r="KE127" s="681"/>
      <c r="KF127" s="681"/>
      <c r="KG127" s="681"/>
      <c r="KH127" s="681"/>
      <c r="KI127" s="681"/>
      <c r="KJ127" s="681"/>
      <c r="KN127" s="1098">
        <f t="shared" ref="KN127:LC142" si="402">IF(KN$9=$M127,$DV127,0)</f>
        <v>0</v>
      </c>
      <c r="KO127" s="1098">
        <f t="shared" si="402"/>
        <v>0</v>
      </c>
      <c r="KP127" s="1098">
        <f t="shared" si="402"/>
        <v>0</v>
      </c>
      <c r="KQ127" s="1098">
        <f t="shared" si="402"/>
        <v>0</v>
      </c>
      <c r="KR127" s="1098">
        <f t="shared" si="402"/>
        <v>0</v>
      </c>
      <c r="KS127" s="1098">
        <f t="shared" si="402"/>
        <v>0</v>
      </c>
      <c r="KT127" s="1098">
        <f t="shared" si="402"/>
        <v>0</v>
      </c>
      <c r="KU127" s="1098">
        <f t="shared" si="402"/>
        <v>0</v>
      </c>
      <c r="KV127" s="1098">
        <f t="shared" si="402"/>
        <v>0</v>
      </c>
      <c r="KW127" s="1098">
        <f t="shared" si="402"/>
        <v>0</v>
      </c>
      <c r="KX127" s="1098">
        <f t="shared" si="402"/>
        <v>0</v>
      </c>
      <c r="KY127" s="1098">
        <f t="shared" si="402"/>
        <v>0</v>
      </c>
      <c r="KZ127" s="1098">
        <f t="shared" si="402"/>
        <v>0</v>
      </c>
      <c r="LA127" s="1098">
        <f t="shared" si="402"/>
        <v>0</v>
      </c>
      <c r="LB127" s="1098">
        <f t="shared" si="402"/>
        <v>0</v>
      </c>
      <c r="LC127" s="1098">
        <f t="shared" si="402"/>
        <v>0</v>
      </c>
      <c r="LD127" s="1098">
        <f t="shared" si="401"/>
        <v>0</v>
      </c>
      <c r="LE127" s="1098">
        <f t="shared" si="401"/>
        <v>0</v>
      </c>
      <c r="LF127" s="1098">
        <f t="shared" si="401"/>
        <v>0</v>
      </c>
      <c r="LG127" s="1098">
        <f t="shared" si="401"/>
        <v>0</v>
      </c>
      <c r="LH127" s="1098">
        <f t="shared" si="401"/>
        <v>0</v>
      </c>
      <c r="LI127" s="1098">
        <f t="shared" si="401"/>
        <v>0</v>
      </c>
      <c r="LJ127" s="1098">
        <f t="shared" si="401"/>
        <v>0</v>
      </c>
      <c r="LK127" s="1098">
        <f t="shared" si="401"/>
        <v>0</v>
      </c>
      <c r="LL127" s="1098">
        <f t="shared" si="401"/>
        <v>0</v>
      </c>
      <c r="LM127" s="1098">
        <f t="shared" si="401"/>
        <v>0</v>
      </c>
      <c r="LN127" s="1098">
        <f t="shared" si="401"/>
        <v>0</v>
      </c>
      <c r="LO127" s="1098">
        <f t="shared" si="401"/>
        <v>0</v>
      </c>
      <c r="LP127" s="1098">
        <f t="shared" si="401"/>
        <v>0</v>
      </c>
      <c r="LQ127" s="1098">
        <f t="shared" si="401"/>
        <v>0</v>
      </c>
      <c r="LR127" s="1098">
        <f t="shared" si="401"/>
        <v>0</v>
      </c>
      <c r="LS127" s="1098">
        <f t="shared" si="397"/>
        <v>0</v>
      </c>
    </row>
    <row r="128" spans="1:331" x14ac:dyDescent="0.35">
      <c r="A128" s="668"/>
      <c r="B128" s="871"/>
      <c r="C128" s="870"/>
      <c r="D128" s="871"/>
      <c r="E128" s="871"/>
      <c r="F128" s="871"/>
      <c r="G128" s="871"/>
      <c r="H128" s="871"/>
      <c r="I128" s="871"/>
      <c r="J128" s="871" t="s">
        <v>212</v>
      </c>
      <c r="K128" s="877"/>
      <c r="L128" s="879"/>
      <c r="M128" s="892"/>
      <c r="N128" s="892">
        <v>3227</v>
      </c>
      <c r="O128" s="920" t="s">
        <v>229</v>
      </c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635"/>
      <c r="AJ128" s="31"/>
      <c r="AK128" s="31"/>
      <c r="AL128" s="31"/>
      <c r="AM128" s="31"/>
      <c r="AN128" s="795"/>
      <c r="AO128" s="795"/>
      <c r="AP128" s="795"/>
      <c r="AQ128" s="795"/>
      <c r="AR128" s="797"/>
      <c r="AS128" s="54"/>
      <c r="AT128" s="54"/>
      <c r="AU128" s="795"/>
      <c r="AV128" s="797"/>
      <c r="AW128" s="797"/>
      <c r="AX128" s="797"/>
      <c r="AY128" s="107"/>
      <c r="AZ128" s="41"/>
      <c r="BA128" s="41"/>
      <c r="BB128" s="797"/>
      <c r="BC128" s="797"/>
      <c r="BD128" s="797"/>
      <c r="BE128" s="797"/>
      <c r="BF128" s="797"/>
      <c r="BG128" s="797"/>
      <c r="BH128" s="797"/>
      <c r="BI128" s="107"/>
      <c r="BJ128" s="797"/>
      <c r="BK128" s="797"/>
      <c r="BL128" s="54"/>
      <c r="BM128" s="107"/>
      <c r="BN128" s="107"/>
      <c r="BO128" s="797"/>
      <c r="BP128" s="797"/>
      <c r="BQ128" s="797"/>
      <c r="BR128" s="107"/>
      <c r="BS128" s="797"/>
      <c r="BT128" s="797"/>
      <c r="BU128" s="107"/>
      <c r="BV128" s="797"/>
      <c r="BW128" s="797"/>
      <c r="BX128" s="797"/>
      <c r="BY128" s="797"/>
      <c r="BZ128" s="797"/>
      <c r="CA128" s="797"/>
      <c r="CB128" s="797"/>
      <c r="CC128" s="797"/>
      <c r="CD128" s="797"/>
      <c r="CE128" s="797"/>
      <c r="CF128" s="797"/>
      <c r="CG128" s="797"/>
      <c r="CH128" s="797"/>
      <c r="CI128" s="797"/>
      <c r="CJ128" s="797"/>
      <c r="CK128" s="797"/>
      <c r="CL128" s="797"/>
      <c r="CM128" s="797"/>
      <c r="CN128" s="797"/>
      <c r="CO128" s="797"/>
      <c r="CP128" s="797"/>
      <c r="CQ128" s="797"/>
      <c r="CR128" s="797"/>
      <c r="CS128" s="797"/>
      <c r="CT128" s="797"/>
      <c r="CU128" s="797"/>
      <c r="CV128" s="797"/>
      <c r="CW128" s="797"/>
      <c r="CX128" s="797"/>
      <c r="CY128" s="797"/>
      <c r="CZ128" s="857"/>
      <c r="DA128" s="857"/>
      <c r="DB128" s="797">
        <v>0</v>
      </c>
      <c r="DC128" s="857">
        <v>1259.69</v>
      </c>
      <c r="DD128" s="857">
        <v>0</v>
      </c>
      <c r="DE128" s="857">
        <v>0</v>
      </c>
      <c r="DF128" s="857"/>
      <c r="DG128" s="857"/>
      <c r="DH128" s="797"/>
      <c r="DI128" s="857"/>
      <c r="DJ128" s="797"/>
      <c r="DK128" s="857"/>
      <c r="DL128" s="857"/>
      <c r="DM128" s="797"/>
      <c r="DN128" s="857"/>
      <c r="DO128" s="857">
        <v>1259.69</v>
      </c>
      <c r="DP128" s="857">
        <f t="shared" si="400"/>
        <v>0</v>
      </c>
      <c r="DQ128" s="857">
        <f>(DR128-DN128)</f>
        <v>2000</v>
      </c>
      <c r="DR128" s="857">
        <v>2000</v>
      </c>
      <c r="DS128" s="857">
        <v>1259.69</v>
      </c>
      <c r="DT128" s="857">
        <f t="shared" si="372"/>
        <v>62.984499999999997</v>
      </c>
      <c r="DU128" s="857">
        <f>(DV128-DR128)</f>
        <v>-700</v>
      </c>
      <c r="DV128" s="857">
        <v>1300</v>
      </c>
      <c r="DW128" s="857">
        <v>0</v>
      </c>
      <c r="DX128" s="857"/>
      <c r="DY128" s="857"/>
      <c r="DZ128" s="857">
        <v>0</v>
      </c>
      <c r="EA128" s="857">
        <v>0</v>
      </c>
      <c r="EB128" s="857">
        <v>0</v>
      </c>
      <c r="EC128" s="857">
        <f t="shared" si="374"/>
        <v>0</v>
      </c>
      <c r="ED128" s="857">
        <f>(EE128-EA128)</f>
        <v>0</v>
      </c>
      <c r="EE128" s="857">
        <v>0</v>
      </c>
      <c r="EF128" s="857">
        <v>0</v>
      </c>
      <c r="EG128" s="857">
        <f t="shared" si="375"/>
        <v>0</v>
      </c>
      <c r="EH128" s="857" t="e">
        <f>(#REF!-EE128)</f>
        <v>#REF!</v>
      </c>
      <c r="EI128" s="857">
        <f>IFERROR(#REF!/DZ128*100,)</f>
        <v>0</v>
      </c>
      <c r="EJ128" s="857">
        <f>IFERROR(#REF!/#REF!*100,)</f>
        <v>0</v>
      </c>
      <c r="EK128" s="857">
        <v>0</v>
      </c>
      <c r="EL128" s="857"/>
      <c r="EM128" s="857"/>
      <c r="EN128" s="857"/>
      <c r="EO128" s="857"/>
      <c r="EP128" s="857"/>
      <c r="EQ128" s="857"/>
      <c r="ER128" s="857"/>
      <c r="ES128" s="146">
        <f t="shared" si="222"/>
        <v>0</v>
      </c>
      <c r="EX128" s="739">
        <f>IF(EX$9=$K128,#REF!,0)</f>
        <v>0</v>
      </c>
      <c r="EY128" s="739">
        <f>IF(EY$9=$K128,#REF!,0)</f>
        <v>0</v>
      </c>
      <c r="EZ128" s="739">
        <f>IF(EZ$9=$K128,#REF!,0)</f>
        <v>0</v>
      </c>
      <c r="FA128" s="739">
        <f>IF(FA$9=$K128,#REF!,0)</f>
        <v>0</v>
      </c>
      <c r="FB128" s="739">
        <f>IF(FB$9=$K128,#REF!,0)</f>
        <v>0</v>
      </c>
      <c r="FC128" s="739">
        <f>IF(FC$9=$K128,#REF!,0)</f>
        <v>0</v>
      </c>
      <c r="FD128" s="739">
        <f>IF(FD$9=$K128,#REF!,0)</f>
        <v>0</v>
      </c>
      <c r="FE128" s="739">
        <f>IF(FE$9=$K128,#REF!,0)</f>
        <v>0</v>
      </c>
      <c r="FF128" s="739">
        <f>IF(FF$9=$K128,#REF!,0)</f>
        <v>0</v>
      </c>
      <c r="FG128" s="739">
        <f>IF(FG$9=$K128,#REF!,0)</f>
        <v>0</v>
      </c>
      <c r="FH128" s="739">
        <f>IF(FH$9=$K128,#REF!,0)</f>
        <v>0</v>
      </c>
      <c r="FI128" s="739">
        <f>IF(FI$9=$K128,#REF!,0)</f>
        <v>0</v>
      </c>
      <c r="FJ128" s="739">
        <f>IF(FJ$9=$K128,#REF!,0)</f>
        <v>0</v>
      </c>
      <c r="FK128" s="739">
        <f>IF(FK$9=$K128,#REF!,0)</f>
        <v>0</v>
      </c>
      <c r="FL128" s="739">
        <f>IF(FL$9=$K128,#REF!,0)</f>
        <v>0</v>
      </c>
      <c r="FM128" s="739">
        <f>IF(FM$9=$K128,#REF!,0)</f>
        <v>0</v>
      </c>
      <c r="FN128" s="739">
        <f>IF(FN$9=$K128,#REF!,0)</f>
        <v>0</v>
      </c>
      <c r="FO128" s="739">
        <f>IF(FO$9=$K128,#REF!,0)</f>
        <v>0</v>
      </c>
      <c r="FP128" s="739">
        <f>IF(FP$9=$K128,#REF!,0)</f>
        <v>0</v>
      </c>
      <c r="FQ128" s="739">
        <f>IF(FQ$9=$K128,#REF!,0)</f>
        <v>0</v>
      </c>
      <c r="FU128" s="739">
        <f t="shared" si="390"/>
        <v>0</v>
      </c>
      <c r="FV128" s="739">
        <f t="shared" si="390"/>
        <v>0</v>
      </c>
      <c r="FW128" s="739">
        <f t="shared" si="390"/>
        <v>0</v>
      </c>
      <c r="FX128" s="739">
        <f t="shared" si="390"/>
        <v>0</v>
      </c>
      <c r="FY128" s="739">
        <f t="shared" si="390"/>
        <v>0</v>
      </c>
      <c r="FZ128" s="739">
        <f t="shared" si="390"/>
        <v>0</v>
      </c>
      <c r="GA128" s="739">
        <f t="shared" si="390"/>
        <v>0</v>
      </c>
      <c r="GB128" s="739">
        <f t="shared" si="390"/>
        <v>0</v>
      </c>
      <c r="GC128" s="739">
        <f t="shared" si="390"/>
        <v>0</v>
      </c>
      <c r="GD128" s="739">
        <f t="shared" si="390"/>
        <v>0</v>
      </c>
      <c r="GE128" s="739">
        <f t="shared" si="391"/>
        <v>0</v>
      </c>
      <c r="GF128" s="739">
        <f t="shared" si="391"/>
        <v>0</v>
      </c>
      <c r="GG128" s="739">
        <f t="shared" si="391"/>
        <v>0</v>
      </c>
      <c r="GH128" s="739">
        <f t="shared" si="391"/>
        <v>0</v>
      </c>
      <c r="GI128" s="739">
        <f t="shared" si="391"/>
        <v>0</v>
      </c>
      <c r="GJ128" s="739">
        <f t="shared" si="391"/>
        <v>0</v>
      </c>
      <c r="GK128" s="739">
        <f t="shared" si="391"/>
        <v>0</v>
      </c>
      <c r="GL128" s="739">
        <f t="shared" si="391"/>
        <v>0</v>
      </c>
      <c r="GM128" s="739">
        <f t="shared" si="391"/>
        <v>0</v>
      </c>
      <c r="GN128" s="739">
        <f t="shared" si="391"/>
        <v>0</v>
      </c>
      <c r="GQ128" s="1098">
        <f>IF(GQ$9=$N128,#REF!,0)</f>
        <v>0</v>
      </c>
      <c r="GR128" s="1098">
        <f>IF(GR$9=$N128,#REF!,0)</f>
        <v>0</v>
      </c>
      <c r="GS128" s="1098">
        <f>IF(GS$9=$N128,#REF!,0)</f>
        <v>0</v>
      </c>
      <c r="GT128" s="1098">
        <f>IF(GT$9=$N128,#REF!,0)</f>
        <v>0</v>
      </c>
      <c r="GU128" s="1098">
        <f>IF(GU$9=$N128,#REF!,0)</f>
        <v>0</v>
      </c>
      <c r="GV128" s="1098">
        <f>IF(GV$9=$N128,#REF!,0)</f>
        <v>0</v>
      </c>
      <c r="GW128" s="1098">
        <f>IF(GW$9=$N128,#REF!,0)</f>
        <v>0</v>
      </c>
      <c r="GX128" s="1098">
        <f>IF(GX$9=$N128,#REF!,0)</f>
        <v>0</v>
      </c>
      <c r="GY128" s="1098">
        <f>IF(GY$9=$N128,#REF!,0)</f>
        <v>0</v>
      </c>
      <c r="GZ128" s="1098">
        <f>IF(GZ$9=$N128,#REF!,0)</f>
        <v>0</v>
      </c>
      <c r="HA128" s="1098">
        <f>IF(HA$9=$N128,#REF!,0)</f>
        <v>0</v>
      </c>
      <c r="HB128" s="1098">
        <f>IF(HB$9=$N128,#REF!,0)</f>
        <v>0</v>
      </c>
      <c r="HC128" s="1098">
        <f>IF(HC$9=$N128,#REF!,0)</f>
        <v>0</v>
      </c>
      <c r="HD128" s="1098">
        <f>IF(HD$9=$N128,#REF!,0)</f>
        <v>0</v>
      </c>
      <c r="HE128" s="1098">
        <f>IF(HE$9=$N128,#REF!,0)</f>
        <v>0</v>
      </c>
      <c r="HF128" s="1098">
        <f>IF(HF$9=$N128,#REF!,0)</f>
        <v>0</v>
      </c>
      <c r="HG128" s="1098">
        <f>IF(HG$9=$N128,#REF!,0)</f>
        <v>0</v>
      </c>
      <c r="HH128" s="1098" t="e">
        <f>IF(HH$9=$N128,#REF!,0)</f>
        <v>#REF!</v>
      </c>
      <c r="HI128" s="1098">
        <f>IF(HI$9=$N128,#REF!,0)</f>
        <v>0</v>
      </c>
      <c r="HJ128" s="1098">
        <f>IF(HJ$9=$N128,#REF!,0)</f>
        <v>0</v>
      </c>
      <c r="HK128" s="1098">
        <f>IF(HK$9=$N128,#REF!,0)</f>
        <v>0</v>
      </c>
      <c r="HL128" s="1098">
        <f>IF(HL$9=$N128,#REF!,0)</f>
        <v>0</v>
      </c>
      <c r="HM128" s="1098">
        <f>IF(HM$9=$N128,#REF!,0)</f>
        <v>0</v>
      </c>
      <c r="HN128" s="1098">
        <f>IF(HN$9=$N128,#REF!,0)</f>
        <v>0</v>
      </c>
      <c r="HO128" s="1098">
        <f>IF(HO$9=$N128,#REF!,0)</f>
        <v>0</v>
      </c>
      <c r="HP128" s="1098">
        <f>IF(HP$9=$N128,#REF!,0)</f>
        <v>0</v>
      </c>
      <c r="HQ128" s="1098">
        <f>IF(HQ$9=$N128,#REF!,0)</f>
        <v>0</v>
      </c>
      <c r="HR128" s="1098">
        <f>IF(HR$9=$N128,#REF!,0)</f>
        <v>0</v>
      </c>
      <c r="HS128" s="1098">
        <f>IF(HS$9=$N128,#REF!,0)</f>
        <v>0</v>
      </c>
      <c r="HT128" s="1098">
        <f>IF(HT$9=$N128,#REF!,0)</f>
        <v>0</v>
      </c>
      <c r="HU128" s="1098">
        <f>IF(HU$9=$N128,#REF!,0)</f>
        <v>0</v>
      </c>
      <c r="HV128" s="1098">
        <f>IF(HV$9=$N128,#REF!,0)</f>
        <v>0</v>
      </c>
      <c r="HW128" s="1098">
        <f>IF(HW$9=$N128,#REF!,0)</f>
        <v>0</v>
      </c>
      <c r="HX128" s="1098">
        <f>IF(HX$9=$N128,#REF!,0)</f>
        <v>0</v>
      </c>
      <c r="HY128" s="1098">
        <f>IF(HY$9=$N128,#REF!,0)</f>
        <v>0</v>
      </c>
      <c r="HZ128" s="1098">
        <f>IF(HZ$9=$N128,#REF!,0)</f>
        <v>0</v>
      </c>
      <c r="IA128" s="1098">
        <f>IF(IA$9=$N128,#REF!,0)</f>
        <v>0</v>
      </c>
      <c r="IB128" s="1098">
        <f>IF(IB$9=$N128,#REF!,0)</f>
        <v>0</v>
      </c>
      <c r="IC128" s="1098">
        <f>IF(IC$9=$N128,#REF!,0)</f>
        <v>0</v>
      </c>
      <c r="ID128" s="1098">
        <f>IF(ID$9=$N128,#REF!,0)</f>
        <v>0</v>
      </c>
      <c r="IE128" s="1098">
        <f>IF(IE$9=$N128,#REF!,0)</f>
        <v>0</v>
      </c>
      <c r="IF128" s="1098">
        <f>IF(IF$9=$N128,#REF!,0)</f>
        <v>0</v>
      </c>
      <c r="IG128" s="1098">
        <f>IF(IG$9=$N128,#REF!,0)</f>
        <v>0</v>
      </c>
      <c r="IH128" s="1098">
        <f>IF(IH$9=$N128,#REF!,0)</f>
        <v>0</v>
      </c>
      <c r="II128" s="1098">
        <f>IF(II$9=$N128,#REF!,0)</f>
        <v>0</v>
      </c>
      <c r="IJ128" s="1098">
        <f>IF(IJ$9=$N128,#REF!,0)</f>
        <v>0</v>
      </c>
      <c r="IK128" s="1098">
        <f>IF(IK$9=$N128,#REF!,0)</f>
        <v>0</v>
      </c>
      <c r="IL128" s="1098">
        <f>IF(IL$9=$N128,#REF!,0)</f>
        <v>0</v>
      </c>
      <c r="IM128" s="1098">
        <f>IF(IM$9=$N128,#REF!,0)</f>
        <v>0</v>
      </c>
      <c r="IN128" s="1098">
        <f>IF(IN$9=$N128,#REF!,0)</f>
        <v>0</v>
      </c>
      <c r="IO128" s="1098">
        <f>IF(IO$9=$N128,#REF!,0)</f>
        <v>0</v>
      </c>
      <c r="IP128" s="1098">
        <f>IF(IP$9=$N128,#REF!,0)</f>
        <v>0</v>
      </c>
      <c r="IQ128" s="1098">
        <f>IF(IQ$9=$N128,#REF!,0)</f>
        <v>0</v>
      </c>
      <c r="IR128" s="1098">
        <f>IF(IR$9=$N128,#REF!,0)</f>
        <v>0</v>
      </c>
      <c r="IS128" s="1098">
        <f>IF(IS$9=$N128,#REF!,0)</f>
        <v>0</v>
      </c>
      <c r="IT128" s="1098">
        <f>IF(IT$9=$N128,#REF!,0)</f>
        <v>0</v>
      </c>
      <c r="IU128" s="1098">
        <f>IF(IU$9=$N128,#REF!,0)</f>
        <v>0</v>
      </c>
      <c r="IV128" s="1098">
        <f>IF(IV$9=$N128,#REF!,0)</f>
        <v>0</v>
      </c>
      <c r="IW128" s="1098">
        <f>IF(IW$9=$N128,#REF!,0)</f>
        <v>0</v>
      </c>
      <c r="IX128" s="1098">
        <f>IF(IX$9=$N128,#REF!,0)</f>
        <v>0</v>
      </c>
      <c r="IY128" s="1098">
        <f>IF(IY$9=$N128,#REF!,0)</f>
        <v>0</v>
      </c>
      <c r="IZ128" s="1098">
        <f>IF(IZ$9=$N128,#REF!,0)</f>
        <v>0</v>
      </c>
      <c r="JA128" s="1098">
        <f>IF(JA$9=$N128,#REF!,0)</f>
        <v>0</v>
      </c>
      <c r="JB128" s="1098">
        <f>IF(JB$9=$N128,#REF!,0)</f>
        <v>0</v>
      </c>
      <c r="JC128" s="1098">
        <f>IF(JC$9=$N128,#REF!,0)</f>
        <v>0</v>
      </c>
      <c r="JD128" s="1098">
        <f>IF(JD$9=$N128,#REF!,0)</f>
        <v>0</v>
      </c>
      <c r="JE128" s="1098">
        <f>IF(JE$9=$N128,#REF!,0)</f>
        <v>0</v>
      </c>
      <c r="JF128" s="1098">
        <f>IF(JF$9=$N128,#REF!,0)</f>
        <v>0</v>
      </c>
      <c r="JG128" s="1098">
        <f>IF(JG$9=$N128,#REF!,0)</f>
        <v>0</v>
      </c>
      <c r="JH128" s="1098">
        <f>IF(JH$9=$N128,#REF!,0)</f>
        <v>0</v>
      </c>
      <c r="JI128" s="1098">
        <f>IF(JI$9=$N128,#REF!,0)</f>
        <v>0</v>
      </c>
      <c r="JJ128" s="1098">
        <f>IF(JJ$9=$N128,#REF!,0)</f>
        <v>0</v>
      </c>
      <c r="JK128" s="1098">
        <f>IF(JK$9=$N128,#REF!,0)</f>
        <v>0</v>
      </c>
      <c r="JL128" s="1098">
        <f>IF(JL$9=$N128,#REF!,0)</f>
        <v>0</v>
      </c>
      <c r="JM128" s="1098">
        <f>IF(JM$9=$N128,#REF!,0)</f>
        <v>0</v>
      </c>
      <c r="JN128" s="1098">
        <f>IF(JN$9=$N128,#REF!,0)</f>
        <v>0</v>
      </c>
      <c r="JO128" s="1098">
        <f>IF(JO$9=$N128,#REF!,0)</f>
        <v>0</v>
      </c>
      <c r="JP128" s="1098">
        <f>IF(JP$9=$N128,#REF!,0)</f>
        <v>0</v>
      </c>
      <c r="JQ128" s="1098">
        <f>IF(JQ$9=$N128,#REF!,0)</f>
        <v>0</v>
      </c>
      <c r="JR128" s="1098">
        <f>IF(JR$9=$N128,#REF!,0)</f>
        <v>0</v>
      </c>
      <c r="JS128" s="1098">
        <f>IF(JS$9=$N128,#REF!,0)</f>
        <v>0</v>
      </c>
      <c r="JT128" s="1098">
        <f>IF(JT$9=$N128,#REF!,0)</f>
        <v>0</v>
      </c>
      <c r="JU128" s="1098">
        <f>IF(JU$9=$N128,#REF!,0)</f>
        <v>0</v>
      </c>
      <c r="JV128" s="1098">
        <f>IF(JV$9=$N128,#REF!,0)</f>
        <v>0</v>
      </c>
      <c r="JW128" s="1098">
        <f>IF(JW$9=$N128,#REF!,0)</f>
        <v>0</v>
      </c>
      <c r="JX128" s="681"/>
      <c r="JZ128" s="681">
        <f t="shared" ref="JZ128:KJ137" si="403">IF(JZ$9=$L128,$DY128,0)</f>
        <v>0</v>
      </c>
      <c r="KA128" s="681">
        <f t="shared" si="403"/>
        <v>0</v>
      </c>
      <c r="KB128" s="681">
        <f t="shared" si="403"/>
        <v>0</v>
      </c>
      <c r="KC128" s="681">
        <f t="shared" si="403"/>
        <v>0</v>
      </c>
      <c r="KD128" s="681">
        <f t="shared" si="403"/>
        <v>0</v>
      </c>
      <c r="KE128" s="681">
        <f t="shared" si="403"/>
        <v>0</v>
      </c>
      <c r="KF128" s="681">
        <f t="shared" si="403"/>
        <v>0</v>
      </c>
      <c r="KG128" s="681">
        <f t="shared" si="403"/>
        <v>0</v>
      </c>
      <c r="KH128" s="681">
        <f t="shared" si="403"/>
        <v>0</v>
      </c>
      <c r="KI128" s="681">
        <f t="shared" si="403"/>
        <v>0</v>
      </c>
      <c r="KJ128" s="681">
        <f t="shared" si="403"/>
        <v>0</v>
      </c>
      <c r="KN128" s="1098">
        <f t="shared" si="402"/>
        <v>0</v>
      </c>
      <c r="KO128" s="1098">
        <f t="shared" si="402"/>
        <v>0</v>
      </c>
      <c r="KP128" s="1098">
        <f t="shared" si="402"/>
        <v>0</v>
      </c>
      <c r="KQ128" s="1098">
        <f t="shared" si="402"/>
        <v>0</v>
      </c>
      <c r="KR128" s="1098">
        <f t="shared" si="402"/>
        <v>0</v>
      </c>
      <c r="KS128" s="1098">
        <f t="shared" si="402"/>
        <v>0</v>
      </c>
      <c r="KT128" s="1098">
        <f t="shared" si="402"/>
        <v>0</v>
      </c>
      <c r="KU128" s="1098">
        <f t="shared" si="402"/>
        <v>0</v>
      </c>
      <c r="KV128" s="1098">
        <f t="shared" si="402"/>
        <v>0</v>
      </c>
      <c r="KW128" s="1098">
        <f t="shared" si="402"/>
        <v>0</v>
      </c>
      <c r="KX128" s="1098">
        <f t="shared" si="402"/>
        <v>0</v>
      </c>
      <c r="KY128" s="1098">
        <f t="shared" si="402"/>
        <v>0</v>
      </c>
      <c r="KZ128" s="1098">
        <f t="shared" si="402"/>
        <v>0</v>
      </c>
      <c r="LA128" s="1098">
        <f t="shared" si="402"/>
        <v>0</v>
      </c>
      <c r="LB128" s="1098">
        <f t="shared" si="402"/>
        <v>0</v>
      </c>
      <c r="LC128" s="1098">
        <f t="shared" si="402"/>
        <v>0</v>
      </c>
      <c r="LD128" s="1098">
        <f t="shared" si="401"/>
        <v>0</v>
      </c>
      <c r="LE128" s="1098">
        <f t="shared" si="401"/>
        <v>0</v>
      </c>
      <c r="LF128" s="1098">
        <f t="shared" si="401"/>
        <v>0</v>
      </c>
      <c r="LG128" s="1098">
        <f t="shared" si="401"/>
        <v>0</v>
      </c>
      <c r="LH128" s="1098">
        <f t="shared" si="401"/>
        <v>0</v>
      </c>
      <c r="LI128" s="1098">
        <f t="shared" si="401"/>
        <v>0</v>
      </c>
      <c r="LJ128" s="1098">
        <f t="shared" si="401"/>
        <v>0</v>
      </c>
      <c r="LK128" s="1098">
        <f t="shared" si="401"/>
        <v>0</v>
      </c>
      <c r="LL128" s="1098">
        <f t="shared" si="401"/>
        <v>0</v>
      </c>
      <c r="LM128" s="1098">
        <f t="shared" si="401"/>
        <v>0</v>
      </c>
      <c r="LN128" s="1098">
        <f t="shared" si="401"/>
        <v>0</v>
      </c>
      <c r="LO128" s="1098">
        <f t="shared" si="401"/>
        <v>0</v>
      </c>
      <c r="LP128" s="1098">
        <f t="shared" si="401"/>
        <v>0</v>
      </c>
      <c r="LQ128" s="1098">
        <f t="shared" si="401"/>
        <v>0</v>
      </c>
      <c r="LR128" s="1098">
        <f t="shared" si="401"/>
        <v>0</v>
      </c>
      <c r="LS128" s="1098">
        <f t="shared" si="397"/>
        <v>0</v>
      </c>
    </row>
    <row r="129" spans="1:331" ht="20.100000000000001" customHeight="1" x14ac:dyDescent="0.35">
      <c r="A129" s="668" t="s">
        <v>476</v>
      </c>
      <c r="B129" s="871" t="s">
        <v>562</v>
      </c>
      <c r="C129" s="870" t="s">
        <v>7</v>
      </c>
      <c r="D129" s="871"/>
      <c r="E129" s="871" t="s">
        <v>7</v>
      </c>
      <c r="F129" s="871"/>
      <c r="G129" s="871"/>
      <c r="H129" s="871"/>
      <c r="I129" s="871"/>
      <c r="J129" s="871" t="s">
        <v>212</v>
      </c>
      <c r="K129" s="877"/>
      <c r="L129" s="879"/>
      <c r="M129" s="874">
        <v>323</v>
      </c>
      <c r="N129" s="874" t="s">
        <v>31</v>
      </c>
      <c r="O129" s="135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635"/>
      <c r="AJ129" s="31"/>
      <c r="AK129" s="31"/>
      <c r="AL129" s="31"/>
      <c r="AM129" s="31"/>
      <c r="AN129" s="106">
        <f>SUM(AN130)</f>
        <v>0</v>
      </c>
      <c r="AO129" s="106">
        <f>SUM(AO130)</f>
        <v>0</v>
      </c>
      <c r="AP129" s="106">
        <f>SUM(AP130)</f>
        <v>0</v>
      </c>
      <c r="AQ129" s="106">
        <f>SUM(AQ130)</f>
        <v>0</v>
      </c>
      <c r="AR129" s="106">
        <f>SUM(AR130:AR134)</f>
        <v>0</v>
      </c>
      <c r="AS129" s="54"/>
      <c r="AT129" s="54"/>
      <c r="AU129" s="106">
        <f>SUM(AU130)</f>
        <v>20000</v>
      </c>
      <c r="AV129" s="106">
        <f>SUM(AV130:AV134)</f>
        <v>20000</v>
      </c>
      <c r="AW129" s="106"/>
      <c r="AX129" s="106"/>
      <c r="AY129" s="106">
        <f>SUM(AY130:AY134)</f>
        <v>28500</v>
      </c>
      <c r="AZ129" s="106">
        <f>SUM(AZ130:AZ134)</f>
        <v>0</v>
      </c>
      <c r="BA129" s="106">
        <f>SUM(BA130:BA134)</f>
        <v>0</v>
      </c>
      <c r="BB129" s="106">
        <f>SUM(BB130:BB134)</f>
        <v>48500</v>
      </c>
      <c r="BC129" s="106">
        <f t="shared" ref="BC129:BK129" si="404">SUM(BC130:BC135)</f>
        <v>48500</v>
      </c>
      <c r="BD129" s="106">
        <f t="shared" si="404"/>
        <v>22129.899999999998</v>
      </c>
      <c r="BE129" s="106">
        <f t="shared" si="404"/>
        <v>25252.9</v>
      </c>
      <c r="BF129" s="106">
        <f t="shared" si="404"/>
        <v>58500</v>
      </c>
      <c r="BG129" s="106">
        <f t="shared" si="404"/>
        <v>27412.9</v>
      </c>
      <c r="BH129" s="106">
        <f t="shared" si="404"/>
        <v>48500</v>
      </c>
      <c r="BI129" s="106">
        <f>SUM(BI130:BI135)</f>
        <v>0</v>
      </c>
      <c r="BJ129" s="106">
        <f>SUM(BJ130:BJ135)</f>
        <v>48500</v>
      </c>
      <c r="BK129" s="106">
        <f t="shared" si="404"/>
        <v>9096.74</v>
      </c>
      <c r="BL129" s="106">
        <f t="shared" si="316"/>
        <v>18.756164948453609</v>
      </c>
      <c r="BM129" s="106"/>
      <c r="BN129" s="106"/>
      <c r="BO129" s="106">
        <f>SUM(BO130:BO135)</f>
        <v>44500</v>
      </c>
      <c r="BP129" s="106"/>
      <c r="BQ129" s="106"/>
      <c r="BR129" s="106">
        <f t="shared" ref="BR129:BZ129" si="405">SUM(BR130:BR135)</f>
        <v>-500</v>
      </c>
      <c r="BS129" s="106">
        <f t="shared" si="405"/>
        <v>44000</v>
      </c>
      <c r="BT129" s="106">
        <f>SUM(BT130:BT135)</f>
        <v>9096.74</v>
      </c>
      <c r="BU129" s="106">
        <f t="shared" si="405"/>
        <v>0</v>
      </c>
      <c r="BV129" s="106">
        <f t="shared" si="405"/>
        <v>44000</v>
      </c>
      <c r="BW129" s="106"/>
      <c r="BX129" s="106"/>
      <c r="BY129" s="106">
        <f t="shared" si="405"/>
        <v>44500</v>
      </c>
      <c r="BZ129" s="106">
        <f t="shared" si="405"/>
        <v>11878.62</v>
      </c>
      <c r="CA129" s="106">
        <f t="shared" si="227"/>
        <v>43.332226798332172</v>
      </c>
      <c r="CB129" s="106">
        <f t="shared" si="228"/>
        <v>26.693528089887643</v>
      </c>
      <c r="CC129" s="106">
        <f>SUM(CC130:CC135)</f>
        <v>0</v>
      </c>
      <c r="CD129" s="106">
        <f>SUM(CD130:CD135)</f>
        <v>0</v>
      </c>
      <c r="CE129" s="106">
        <f>SUM(CE130:CE135)</f>
        <v>44000</v>
      </c>
      <c r="CF129" s="106">
        <f>SUM(CF130:CF135)</f>
        <v>11533.34</v>
      </c>
      <c r="CG129" s="106">
        <f t="shared" si="363"/>
        <v>26.212136363636361</v>
      </c>
      <c r="CH129" s="106">
        <f>SUM(CH130:CH135)</f>
        <v>-19000</v>
      </c>
      <c r="CI129" s="106">
        <f>SUM(CI130:CI135)</f>
        <v>25000</v>
      </c>
      <c r="CJ129" s="106"/>
      <c r="CK129" s="106">
        <f t="shared" si="398"/>
        <v>0</v>
      </c>
      <c r="CL129" s="106">
        <f>SUM(CL130:CL135)</f>
        <v>0</v>
      </c>
      <c r="CM129" s="106">
        <f>SUM(CM130:CM135)</f>
        <v>25000</v>
      </c>
      <c r="CN129" s="106"/>
      <c r="CO129" s="106">
        <f t="shared" si="399"/>
        <v>0</v>
      </c>
      <c r="CP129" s="106">
        <f>SUM(CP130:CP135)</f>
        <v>0</v>
      </c>
      <c r="CQ129" s="106">
        <f>SUM(CQ130:CQ135)</f>
        <v>25000</v>
      </c>
      <c r="CR129" s="106">
        <f>SUM(CR130:CR135)</f>
        <v>16295.12</v>
      </c>
      <c r="CS129" s="106">
        <f>IFERROR(CR129/CQ129*100,)</f>
        <v>65.180480000000003</v>
      </c>
      <c r="CT129" s="106">
        <f t="shared" ref="CT129:DA129" si="406">SUM(CT130:CT135)</f>
        <v>1000</v>
      </c>
      <c r="CU129" s="106">
        <f t="shared" si="406"/>
        <v>26000</v>
      </c>
      <c r="CV129" s="106">
        <f>SUM(CV130:CV135)</f>
        <v>16295.12</v>
      </c>
      <c r="CW129" s="106">
        <f>IFERROR(CV129/CU129*100,)</f>
        <v>62.67353846153847</v>
      </c>
      <c r="CX129" s="106">
        <f>SUM(CX130:CX135)</f>
        <v>1000</v>
      </c>
      <c r="CY129" s="106">
        <f>SUM(CY130:CY135)</f>
        <v>27000</v>
      </c>
      <c r="CZ129" s="120">
        <f t="shared" si="406"/>
        <v>0</v>
      </c>
      <c r="DA129" s="120">
        <f t="shared" si="406"/>
        <v>0</v>
      </c>
      <c r="DB129" s="106">
        <f>SUM(DB130:DB135)</f>
        <v>14681.78</v>
      </c>
      <c r="DC129" s="120">
        <f>SUM(DC130:DC135)</f>
        <v>8826.68</v>
      </c>
      <c r="DD129" s="120">
        <f t="shared" ref="DD129:DD156" si="407">IFERROR(DC129/DB129*100,)</f>
        <v>60.119958206702464</v>
      </c>
      <c r="DE129" s="120">
        <f t="shared" ref="DE129:DE156" si="408">IFERROR(DC129/DK129*100,)</f>
        <v>44.133400000000002</v>
      </c>
      <c r="DF129" s="120">
        <f>SUM(DF130:DF135)</f>
        <v>18526.77</v>
      </c>
      <c r="DG129" s="120">
        <f>SUM(DG130:DG135)</f>
        <v>25000</v>
      </c>
      <c r="DH129" s="106">
        <f>SUM(DH130:DH135)</f>
        <v>7213.34</v>
      </c>
      <c r="DI129" s="120">
        <f>IFERROR(DH129/DG129*100,)</f>
        <v>28.853359999999999</v>
      </c>
      <c r="DJ129" s="106">
        <f>SUM(DJ130:DJ135)</f>
        <v>-5000</v>
      </c>
      <c r="DK129" s="120">
        <f>SUM(DK130:DK135)</f>
        <v>20000</v>
      </c>
      <c r="DL129" s="120">
        <f t="shared" ref="DL129:DL156" si="409">IFERROR(DF129/DK129*100,)</f>
        <v>92.63385000000001</v>
      </c>
      <c r="DM129" s="106">
        <f>SUM(DM130:DM135)</f>
        <v>0</v>
      </c>
      <c r="DN129" s="120">
        <f>SUM(DN130:DN135)</f>
        <v>20000</v>
      </c>
      <c r="DO129" s="120">
        <f>SUM(DO130:DO135)</f>
        <v>8956.68</v>
      </c>
      <c r="DP129" s="120">
        <f t="shared" si="400"/>
        <v>44.7834</v>
      </c>
      <c r="DQ129" s="120">
        <f t="shared" ref="DQ129:DW129" si="410">SUM(DQ130:DQ135)</f>
        <v>-2000</v>
      </c>
      <c r="DR129" s="120">
        <f t="shared" si="410"/>
        <v>18000</v>
      </c>
      <c r="DS129" s="120">
        <f>SUM(DS130:DS135)</f>
        <v>14469.810000000001</v>
      </c>
      <c r="DT129" s="120">
        <f t="shared" si="372"/>
        <v>80.387833333333333</v>
      </c>
      <c r="DU129" s="120">
        <f>SUM(DU130:DU135)</f>
        <v>0</v>
      </c>
      <c r="DV129" s="120">
        <f>SUM(DV130:DV135)</f>
        <v>18000</v>
      </c>
      <c r="DW129" s="120">
        <f t="shared" si="410"/>
        <v>20000</v>
      </c>
      <c r="DX129" s="120">
        <f>SUM(DX130:DX135)</f>
        <v>0</v>
      </c>
      <c r="DY129" s="120">
        <f>SUM(DY130:DY135)</f>
        <v>0</v>
      </c>
      <c r="DZ129" s="120">
        <f>SUM(DZ130:DZ135)</f>
        <v>8826.68</v>
      </c>
      <c r="EA129" s="120">
        <f>SUM(EA130:EA135)</f>
        <v>20000</v>
      </c>
      <c r="EB129" s="120">
        <f>SUM(EB130:EB135)</f>
        <v>5110</v>
      </c>
      <c r="EC129" s="120">
        <f t="shared" si="374"/>
        <v>25.55</v>
      </c>
      <c r="ED129" s="120">
        <f>SUM(ED130:ED135)</f>
        <v>0</v>
      </c>
      <c r="EE129" s="120">
        <f>SUM(EE130:EE135)</f>
        <v>20000</v>
      </c>
      <c r="EF129" s="120">
        <f>SUM(EF130:EF135)</f>
        <v>0</v>
      </c>
      <c r="EG129" s="120">
        <f t="shared" si="375"/>
        <v>0</v>
      </c>
      <c r="EH129" s="120" t="e">
        <f>SUM(EH130:EH135)</f>
        <v>#REF!</v>
      </c>
      <c r="EI129" s="120">
        <f>IFERROR(#REF!/DZ129*100,)</f>
        <v>0</v>
      </c>
      <c r="EJ129" s="120">
        <f>IFERROR(#REF!/#REF!*100,)</f>
        <v>0</v>
      </c>
      <c r="EK129" s="120">
        <f t="shared" ref="EK129:EM129" si="411">SUM(EK130:EK135)</f>
        <v>19000</v>
      </c>
      <c r="EL129" s="120">
        <f t="shared" si="411"/>
        <v>0</v>
      </c>
      <c r="EM129" s="120">
        <f t="shared" si="411"/>
        <v>0</v>
      </c>
      <c r="EN129" s="149"/>
      <c r="EO129" s="149"/>
      <c r="EP129" s="149"/>
      <c r="EQ129" s="149"/>
      <c r="ER129" s="149"/>
      <c r="ES129" s="146">
        <f t="shared" si="222"/>
        <v>0</v>
      </c>
      <c r="EX129" s="739">
        <f>IF(EX$9=$K129,#REF!,0)</f>
        <v>0</v>
      </c>
      <c r="EY129" s="739">
        <f>IF(EY$9=$K129,#REF!,0)</f>
        <v>0</v>
      </c>
      <c r="EZ129" s="739">
        <f>IF(EZ$9=$K129,#REF!,0)</f>
        <v>0</v>
      </c>
      <c r="FA129" s="739">
        <f>IF(FA$9=$K129,#REF!,0)</f>
        <v>0</v>
      </c>
      <c r="FB129" s="739">
        <f>IF(FB$9=$K129,#REF!,0)</f>
        <v>0</v>
      </c>
      <c r="FC129" s="739">
        <f>IF(FC$9=$K129,#REF!,0)</f>
        <v>0</v>
      </c>
      <c r="FD129" s="739">
        <f>IF(FD$9=$K129,#REF!,0)</f>
        <v>0</v>
      </c>
      <c r="FE129" s="739">
        <f>IF(FE$9=$K129,#REF!,0)</f>
        <v>0</v>
      </c>
      <c r="FF129" s="739">
        <f>IF(FF$9=$K129,#REF!,0)</f>
        <v>0</v>
      </c>
      <c r="FG129" s="739">
        <f>IF(FG$9=$K129,#REF!,0)</f>
        <v>0</v>
      </c>
      <c r="FH129" s="739">
        <f>IF(FH$9=$K129,#REF!,0)</f>
        <v>0</v>
      </c>
      <c r="FI129" s="739">
        <f>IF(FI$9=$K129,#REF!,0)</f>
        <v>0</v>
      </c>
      <c r="FJ129" s="739">
        <f>IF(FJ$9=$K129,#REF!,0)</f>
        <v>0</v>
      </c>
      <c r="FK129" s="739">
        <f>IF(FK$9=$K129,#REF!,0)</f>
        <v>0</v>
      </c>
      <c r="FL129" s="739">
        <f>IF(FL$9=$K129,#REF!,0)</f>
        <v>0</v>
      </c>
      <c r="FM129" s="739">
        <f>IF(FM$9=$K129,#REF!,0)</f>
        <v>0</v>
      </c>
      <c r="FN129" s="739">
        <f>IF(FN$9=$K129,#REF!,0)</f>
        <v>0</v>
      </c>
      <c r="FO129" s="739">
        <f>IF(FO$9=$K129,#REF!,0)</f>
        <v>0</v>
      </c>
      <c r="FP129" s="739">
        <f>IF(FP$9=$K129,#REF!,0)</f>
        <v>0</v>
      </c>
      <c r="FQ129" s="739">
        <f>IF(FQ$9=$K129,#REF!,0)</f>
        <v>0</v>
      </c>
      <c r="FU129" s="739">
        <f t="shared" si="390"/>
        <v>0</v>
      </c>
      <c r="FV129" s="739">
        <f t="shared" si="390"/>
        <v>0</v>
      </c>
      <c r="FW129" s="739">
        <f t="shared" si="390"/>
        <v>0</v>
      </c>
      <c r="FX129" s="739">
        <f t="shared" si="390"/>
        <v>0</v>
      </c>
      <c r="FY129" s="739">
        <f t="shared" si="390"/>
        <v>0</v>
      </c>
      <c r="FZ129" s="739">
        <f t="shared" si="390"/>
        <v>0</v>
      </c>
      <c r="GA129" s="739">
        <f t="shared" si="390"/>
        <v>0</v>
      </c>
      <c r="GB129" s="739">
        <f t="shared" si="390"/>
        <v>0</v>
      </c>
      <c r="GC129" s="739">
        <f t="shared" si="390"/>
        <v>0</v>
      </c>
      <c r="GD129" s="739">
        <f t="shared" si="390"/>
        <v>0</v>
      </c>
      <c r="GE129" s="739">
        <f t="shared" si="391"/>
        <v>0</v>
      </c>
      <c r="GF129" s="739">
        <f t="shared" si="391"/>
        <v>0</v>
      </c>
      <c r="GG129" s="739">
        <f t="shared" si="391"/>
        <v>0</v>
      </c>
      <c r="GH129" s="739">
        <f t="shared" si="391"/>
        <v>0</v>
      </c>
      <c r="GI129" s="739">
        <f t="shared" si="391"/>
        <v>0</v>
      </c>
      <c r="GJ129" s="739">
        <f t="shared" si="391"/>
        <v>0</v>
      </c>
      <c r="GK129" s="739">
        <f t="shared" si="391"/>
        <v>0</v>
      </c>
      <c r="GL129" s="739">
        <f t="shared" si="391"/>
        <v>0</v>
      </c>
      <c r="GM129" s="739">
        <f t="shared" si="391"/>
        <v>0</v>
      </c>
      <c r="GN129" s="739">
        <f t="shared" si="391"/>
        <v>0</v>
      </c>
      <c r="GQ129" s="1098">
        <f>IF(GQ$9=$N129,#REF!,0)</f>
        <v>0</v>
      </c>
      <c r="GR129" s="1098">
        <f>IF(GR$9=$N129,#REF!,0)</f>
        <v>0</v>
      </c>
      <c r="GS129" s="1098">
        <f>IF(GS$9=$N129,#REF!,0)</f>
        <v>0</v>
      </c>
      <c r="GT129" s="1098">
        <f>IF(GT$9=$N129,#REF!,0)</f>
        <v>0</v>
      </c>
      <c r="GU129" s="1098">
        <f>IF(GU$9=$N129,#REF!,0)</f>
        <v>0</v>
      </c>
      <c r="GV129" s="1098">
        <f>IF(GV$9=$N129,#REF!,0)</f>
        <v>0</v>
      </c>
      <c r="GW129" s="1098">
        <f>IF(GW$9=$N129,#REF!,0)</f>
        <v>0</v>
      </c>
      <c r="GX129" s="1098">
        <f>IF(GX$9=$N129,#REF!,0)</f>
        <v>0</v>
      </c>
      <c r="GY129" s="1098">
        <f>IF(GY$9=$N129,#REF!,0)</f>
        <v>0</v>
      </c>
      <c r="GZ129" s="1098">
        <f>IF(GZ$9=$N129,#REF!,0)</f>
        <v>0</v>
      </c>
      <c r="HA129" s="1098">
        <f>IF(HA$9=$N129,#REF!,0)</f>
        <v>0</v>
      </c>
      <c r="HB129" s="1098">
        <f>IF(HB$9=$N129,#REF!,0)</f>
        <v>0</v>
      </c>
      <c r="HC129" s="1098">
        <f>IF(HC$9=$N129,#REF!,0)</f>
        <v>0</v>
      </c>
      <c r="HD129" s="1098">
        <f>IF(HD$9=$N129,#REF!,0)</f>
        <v>0</v>
      </c>
      <c r="HE129" s="1098">
        <f>IF(HE$9=$N129,#REF!,0)</f>
        <v>0</v>
      </c>
      <c r="HF129" s="1098">
        <f>IF(HF$9=$N129,#REF!,0)</f>
        <v>0</v>
      </c>
      <c r="HG129" s="1098">
        <f>IF(HG$9=$N129,#REF!,0)</f>
        <v>0</v>
      </c>
      <c r="HH129" s="1098">
        <f>IF(HH$9=$N129,#REF!,0)</f>
        <v>0</v>
      </c>
      <c r="HI129" s="1098">
        <f>IF(HI$9=$N129,#REF!,0)</f>
        <v>0</v>
      </c>
      <c r="HJ129" s="1098">
        <f>IF(HJ$9=$N129,#REF!,0)</f>
        <v>0</v>
      </c>
      <c r="HK129" s="1098">
        <f>IF(HK$9=$N129,#REF!,0)</f>
        <v>0</v>
      </c>
      <c r="HL129" s="1098">
        <f>IF(HL$9=$N129,#REF!,0)</f>
        <v>0</v>
      </c>
      <c r="HM129" s="1098">
        <f>IF(HM$9=$N129,#REF!,0)</f>
        <v>0</v>
      </c>
      <c r="HN129" s="1098">
        <f>IF(HN$9=$N129,#REF!,0)</f>
        <v>0</v>
      </c>
      <c r="HO129" s="1098">
        <f>IF(HO$9=$N129,#REF!,0)</f>
        <v>0</v>
      </c>
      <c r="HP129" s="1098">
        <f>IF(HP$9=$N129,#REF!,0)</f>
        <v>0</v>
      </c>
      <c r="HQ129" s="1098">
        <f>IF(HQ$9=$N129,#REF!,0)</f>
        <v>0</v>
      </c>
      <c r="HR129" s="1098">
        <f>IF(HR$9=$N129,#REF!,0)</f>
        <v>0</v>
      </c>
      <c r="HS129" s="1098">
        <f>IF(HS$9=$N129,#REF!,0)</f>
        <v>0</v>
      </c>
      <c r="HT129" s="1098">
        <f>IF(HT$9=$N129,#REF!,0)</f>
        <v>0</v>
      </c>
      <c r="HU129" s="1098">
        <f>IF(HU$9=$N129,#REF!,0)</f>
        <v>0</v>
      </c>
      <c r="HV129" s="1098">
        <f>IF(HV$9=$N129,#REF!,0)</f>
        <v>0</v>
      </c>
      <c r="HW129" s="1098">
        <f>IF(HW$9=$N129,#REF!,0)</f>
        <v>0</v>
      </c>
      <c r="HX129" s="1098">
        <f>IF(HX$9=$N129,#REF!,0)</f>
        <v>0</v>
      </c>
      <c r="HY129" s="1098">
        <f>IF(HY$9=$N129,#REF!,0)</f>
        <v>0</v>
      </c>
      <c r="HZ129" s="1098">
        <f>IF(HZ$9=$N129,#REF!,0)</f>
        <v>0</v>
      </c>
      <c r="IA129" s="1098">
        <f>IF(IA$9=$N129,#REF!,0)</f>
        <v>0</v>
      </c>
      <c r="IB129" s="1098">
        <f>IF(IB$9=$N129,#REF!,0)</f>
        <v>0</v>
      </c>
      <c r="IC129" s="1098">
        <f>IF(IC$9=$N129,#REF!,0)</f>
        <v>0</v>
      </c>
      <c r="ID129" s="1098">
        <f>IF(ID$9=$N129,#REF!,0)</f>
        <v>0</v>
      </c>
      <c r="IE129" s="1098">
        <f>IF(IE$9=$N129,#REF!,0)</f>
        <v>0</v>
      </c>
      <c r="IF129" s="1098">
        <f>IF(IF$9=$N129,#REF!,0)</f>
        <v>0</v>
      </c>
      <c r="IG129" s="1098">
        <f>IF(IG$9=$N129,#REF!,0)</f>
        <v>0</v>
      </c>
      <c r="IH129" s="1098">
        <f>IF(IH$9=$N129,#REF!,0)</f>
        <v>0</v>
      </c>
      <c r="II129" s="1098">
        <f>IF(II$9=$N129,#REF!,0)</f>
        <v>0</v>
      </c>
      <c r="IJ129" s="1098">
        <f>IF(IJ$9=$N129,#REF!,0)</f>
        <v>0</v>
      </c>
      <c r="IK129" s="1098">
        <f>IF(IK$9=$N129,#REF!,0)</f>
        <v>0</v>
      </c>
      <c r="IL129" s="1098">
        <f>IF(IL$9=$N129,#REF!,0)</f>
        <v>0</v>
      </c>
      <c r="IM129" s="1098">
        <f>IF(IM$9=$N129,#REF!,0)</f>
        <v>0</v>
      </c>
      <c r="IN129" s="1098">
        <f>IF(IN$9=$N129,#REF!,0)</f>
        <v>0</v>
      </c>
      <c r="IO129" s="1098">
        <f>IF(IO$9=$N129,#REF!,0)</f>
        <v>0</v>
      </c>
      <c r="IP129" s="1098">
        <f>IF(IP$9=$N129,#REF!,0)</f>
        <v>0</v>
      </c>
      <c r="IQ129" s="1098">
        <f>IF(IQ$9=$N129,#REF!,0)</f>
        <v>0</v>
      </c>
      <c r="IR129" s="1098">
        <f>IF(IR$9=$N129,#REF!,0)</f>
        <v>0</v>
      </c>
      <c r="IS129" s="1098">
        <f>IF(IS$9=$N129,#REF!,0)</f>
        <v>0</v>
      </c>
      <c r="IT129" s="1098">
        <f>IF(IT$9=$N129,#REF!,0)</f>
        <v>0</v>
      </c>
      <c r="IU129" s="1098">
        <f>IF(IU$9=$N129,#REF!,0)</f>
        <v>0</v>
      </c>
      <c r="IV129" s="1098">
        <f>IF(IV$9=$N129,#REF!,0)</f>
        <v>0</v>
      </c>
      <c r="IW129" s="1098">
        <f>IF(IW$9=$N129,#REF!,0)</f>
        <v>0</v>
      </c>
      <c r="IX129" s="1098">
        <f>IF(IX$9=$N129,#REF!,0)</f>
        <v>0</v>
      </c>
      <c r="IY129" s="1098">
        <f>IF(IY$9=$N129,#REF!,0)</f>
        <v>0</v>
      </c>
      <c r="IZ129" s="1098">
        <f>IF(IZ$9=$N129,#REF!,0)</f>
        <v>0</v>
      </c>
      <c r="JA129" s="1098">
        <f>IF(JA$9=$N129,#REF!,0)</f>
        <v>0</v>
      </c>
      <c r="JB129" s="1098">
        <f>IF(JB$9=$N129,#REF!,0)</f>
        <v>0</v>
      </c>
      <c r="JC129" s="1098">
        <f>IF(JC$9=$N129,#REF!,0)</f>
        <v>0</v>
      </c>
      <c r="JD129" s="1098">
        <f>IF(JD$9=$N129,#REF!,0)</f>
        <v>0</v>
      </c>
      <c r="JE129" s="1098">
        <f>IF(JE$9=$N129,#REF!,0)</f>
        <v>0</v>
      </c>
      <c r="JF129" s="1098">
        <f>IF(JF$9=$N129,#REF!,0)</f>
        <v>0</v>
      </c>
      <c r="JG129" s="1098">
        <f>IF(JG$9=$N129,#REF!,0)</f>
        <v>0</v>
      </c>
      <c r="JH129" s="1098">
        <f>IF(JH$9=$N129,#REF!,0)</f>
        <v>0</v>
      </c>
      <c r="JI129" s="1098">
        <f>IF(JI$9=$N129,#REF!,0)</f>
        <v>0</v>
      </c>
      <c r="JJ129" s="1098">
        <f>IF(JJ$9=$N129,#REF!,0)</f>
        <v>0</v>
      </c>
      <c r="JK129" s="1098">
        <f>IF(JK$9=$N129,#REF!,0)</f>
        <v>0</v>
      </c>
      <c r="JL129" s="1098">
        <f>IF(JL$9=$N129,#REF!,0)</f>
        <v>0</v>
      </c>
      <c r="JM129" s="1098">
        <f>IF(JM$9=$N129,#REF!,0)</f>
        <v>0</v>
      </c>
      <c r="JN129" s="1098">
        <f>IF(JN$9=$N129,#REF!,0)</f>
        <v>0</v>
      </c>
      <c r="JO129" s="1098">
        <f>IF(JO$9=$N129,#REF!,0)</f>
        <v>0</v>
      </c>
      <c r="JP129" s="1098">
        <f>IF(JP$9=$N129,#REF!,0)</f>
        <v>0</v>
      </c>
      <c r="JQ129" s="1098">
        <f>IF(JQ$9=$N129,#REF!,0)</f>
        <v>0</v>
      </c>
      <c r="JR129" s="1098">
        <f>IF(JR$9=$N129,#REF!,0)</f>
        <v>0</v>
      </c>
      <c r="JS129" s="1098">
        <f>IF(JS$9=$N129,#REF!,0)</f>
        <v>0</v>
      </c>
      <c r="JT129" s="1098">
        <f>IF(JT$9=$N129,#REF!,0)</f>
        <v>0</v>
      </c>
      <c r="JU129" s="1098">
        <f>IF(JU$9=$N129,#REF!,0)</f>
        <v>0</v>
      </c>
      <c r="JV129" s="1098">
        <f>IF(JV$9=$N129,#REF!,0)</f>
        <v>0</v>
      </c>
      <c r="JW129" s="1098">
        <f>IF(JW$9=$N129,#REF!,0)</f>
        <v>0</v>
      </c>
      <c r="JX129" s="681"/>
      <c r="JZ129" s="681">
        <f t="shared" si="403"/>
        <v>0</v>
      </c>
      <c r="KA129" s="681">
        <f t="shared" si="403"/>
        <v>0</v>
      </c>
      <c r="KB129" s="681">
        <f t="shared" si="403"/>
        <v>0</v>
      </c>
      <c r="KC129" s="681">
        <f t="shared" si="403"/>
        <v>0</v>
      </c>
      <c r="KD129" s="681">
        <f t="shared" si="403"/>
        <v>0</v>
      </c>
      <c r="KE129" s="681">
        <f t="shared" si="403"/>
        <v>0</v>
      </c>
      <c r="KF129" s="681">
        <f t="shared" si="403"/>
        <v>0</v>
      </c>
      <c r="KG129" s="681">
        <f t="shared" si="403"/>
        <v>0</v>
      </c>
      <c r="KH129" s="681">
        <f t="shared" si="403"/>
        <v>0</v>
      </c>
      <c r="KI129" s="681">
        <f t="shared" si="403"/>
        <v>0</v>
      </c>
      <c r="KJ129" s="681">
        <f t="shared" si="403"/>
        <v>0</v>
      </c>
      <c r="KN129" s="1098">
        <f t="shared" si="402"/>
        <v>0</v>
      </c>
      <c r="KO129" s="1098">
        <f t="shared" si="402"/>
        <v>0</v>
      </c>
      <c r="KP129" s="1098">
        <f t="shared" si="402"/>
        <v>0</v>
      </c>
      <c r="KQ129" s="1098">
        <f t="shared" si="402"/>
        <v>0</v>
      </c>
      <c r="KR129" s="1098">
        <f t="shared" si="402"/>
        <v>0</v>
      </c>
      <c r="KS129" s="1098">
        <f t="shared" si="402"/>
        <v>18000</v>
      </c>
      <c r="KT129" s="1098">
        <f t="shared" si="402"/>
        <v>0</v>
      </c>
      <c r="KU129" s="1098">
        <f t="shared" si="402"/>
        <v>0</v>
      </c>
      <c r="KV129" s="1098">
        <f t="shared" si="402"/>
        <v>0</v>
      </c>
      <c r="KW129" s="1098">
        <f t="shared" si="402"/>
        <v>0</v>
      </c>
      <c r="KX129" s="1098">
        <f t="shared" si="402"/>
        <v>0</v>
      </c>
      <c r="KY129" s="1098">
        <f t="shared" si="402"/>
        <v>0</v>
      </c>
      <c r="KZ129" s="1098">
        <f t="shared" si="402"/>
        <v>0</v>
      </c>
      <c r="LA129" s="1098">
        <f t="shared" si="402"/>
        <v>0</v>
      </c>
      <c r="LB129" s="1098">
        <f t="shared" si="402"/>
        <v>0</v>
      </c>
      <c r="LC129" s="1098">
        <f t="shared" si="402"/>
        <v>0</v>
      </c>
      <c r="LD129" s="1098">
        <f t="shared" si="401"/>
        <v>0</v>
      </c>
      <c r="LE129" s="1098">
        <f t="shared" si="401"/>
        <v>0</v>
      </c>
      <c r="LF129" s="1098">
        <f t="shared" si="401"/>
        <v>0</v>
      </c>
      <c r="LG129" s="1098">
        <f t="shared" si="401"/>
        <v>0</v>
      </c>
      <c r="LH129" s="1098">
        <f t="shared" si="401"/>
        <v>0</v>
      </c>
      <c r="LI129" s="1098">
        <f t="shared" si="401"/>
        <v>0</v>
      </c>
      <c r="LJ129" s="1098">
        <f t="shared" si="401"/>
        <v>0</v>
      </c>
      <c r="LK129" s="1098">
        <f t="shared" si="401"/>
        <v>0</v>
      </c>
      <c r="LL129" s="1098">
        <f t="shared" si="401"/>
        <v>0</v>
      </c>
      <c r="LM129" s="1098">
        <f t="shared" si="401"/>
        <v>0</v>
      </c>
      <c r="LN129" s="1098">
        <f t="shared" si="401"/>
        <v>0</v>
      </c>
      <c r="LO129" s="1098">
        <f t="shared" si="401"/>
        <v>0</v>
      </c>
      <c r="LP129" s="1098">
        <f t="shared" si="401"/>
        <v>0</v>
      </c>
      <c r="LQ129" s="1098">
        <f t="shared" si="401"/>
        <v>0</v>
      </c>
      <c r="LR129" s="1098">
        <f t="shared" si="401"/>
        <v>0</v>
      </c>
      <c r="LS129" s="1098">
        <f t="shared" si="397"/>
        <v>0</v>
      </c>
    </row>
    <row r="130" spans="1:331" ht="20.100000000000001" customHeight="1" x14ac:dyDescent="0.35">
      <c r="A130" s="668"/>
      <c r="B130" s="871"/>
      <c r="C130" s="870"/>
      <c r="D130" s="871"/>
      <c r="E130" s="871" t="s">
        <v>7</v>
      </c>
      <c r="F130" s="871"/>
      <c r="G130" s="871"/>
      <c r="H130" s="871"/>
      <c r="I130" s="871"/>
      <c r="J130" s="871" t="s">
        <v>212</v>
      </c>
      <c r="K130" s="877"/>
      <c r="L130" s="879"/>
      <c r="M130" s="878"/>
      <c r="N130" s="881">
        <v>3231</v>
      </c>
      <c r="O130" s="882" t="s">
        <v>32</v>
      </c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635"/>
      <c r="AJ130" s="31"/>
      <c r="AK130" s="31"/>
      <c r="AL130" s="31"/>
      <c r="AM130" s="31"/>
      <c r="AN130" s="54"/>
      <c r="AO130" s="54"/>
      <c r="AP130" s="54"/>
      <c r="AQ130" s="54"/>
      <c r="AR130" s="54">
        <v>0</v>
      </c>
      <c r="AS130" s="54"/>
      <c r="AT130" s="54"/>
      <c r="AU130" s="54">
        <v>20000</v>
      </c>
      <c r="AV130" s="54">
        <v>20000</v>
      </c>
      <c r="AW130" s="54"/>
      <c r="AX130" s="54"/>
      <c r="AY130" s="54">
        <f>(BB130-AV130)</f>
        <v>14500</v>
      </c>
      <c r="AZ130" s="31"/>
      <c r="BA130" s="31"/>
      <c r="BB130" s="107">
        <v>34500</v>
      </c>
      <c r="BC130" s="107">
        <v>34500</v>
      </c>
      <c r="BD130" s="54">
        <v>0</v>
      </c>
      <c r="BE130" s="107">
        <v>0</v>
      </c>
      <c r="BF130" s="107">
        <v>22000</v>
      </c>
      <c r="BG130" s="107">
        <v>0</v>
      </c>
      <c r="BH130" s="107">
        <v>34500</v>
      </c>
      <c r="BI130" s="54">
        <f>(BJ130-BH130)</f>
        <v>-10000</v>
      </c>
      <c r="BJ130" s="107">
        <v>24500</v>
      </c>
      <c r="BK130" s="54">
        <v>2500</v>
      </c>
      <c r="BL130" s="54">
        <f t="shared" si="316"/>
        <v>10.204081632653061</v>
      </c>
      <c r="BM130" s="54"/>
      <c r="BN130" s="54"/>
      <c r="BO130" s="107">
        <v>15500</v>
      </c>
      <c r="BP130" s="107"/>
      <c r="BQ130" s="107"/>
      <c r="BR130" s="54">
        <f>(BS130-BO130)</f>
        <v>-5500</v>
      </c>
      <c r="BS130" s="107">
        <v>10000</v>
      </c>
      <c r="BT130" s="107">
        <v>2500</v>
      </c>
      <c r="BU130" s="54">
        <f>(BY130-BO130)</f>
        <v>0</v>
      </c>
      <c r="BV130" s="107">
        <v>10000</v>
      </c>
      <c r="BW130" s="107"/>
      <c r="BX130" s="107"/>
      <c r="BY130" s="107">
        <v>15500</v>
      </c>
      <c r="BZ130" s="107">
        <v>2500</v>
      </c>
      <c r="CA130" s="107">
        <f t="shared" si="227"/>
        <v>0</v>
      </c>
      <c r="CB130" s="107">
        <f t="shared" si="228"/>
        <v>16.129032258064516</v>
      </c>
      <c r="CC130" s="107"/>
      <c r="CD130" s="107"/>
      <c r="CE130" s="107">
        <v>10000</v>
      </c>
      <c r="CF130" s="107">
        <v>0</v>
      </c>
      <c r="CG130" s="107">
        <f>IFERROR(CF130/CE130*100,)</f>
        <v>0</v>
      </c>
      <c r="CH130" s="107">
        <f t="shared" ref="CH130:CH135" si="412">(CI130-CE130)</f>
        <v>-8000</v>
      </c>
      <c r="CI130" s="107">
        <v>2000</v>
      </c>
      <c r="CJ130" s="107"/>
      <c r="CK130" s="107">
        <f t="shared" si="398"/>
        <v>0</v>
      </c>
      <c r="CL130" s="107">
        <f t="shared" ref="CL130:CL135" si="413">(CM130-CI130)</f>
        <v>0</v>
      </c>
      <c r="CM130" s="107">
        <v>2000</v>
      </c>
      <c r="CN130" s="107"/>
      <c r="CO130" s="107">
        <f t="shared" si="399"/>
        <v>0</v>
      </c>
      <c r="CP130" s="107">
        <f t="shared" ref="CP130:CP135" si="414">(CQ130-CM130)</f>
        <v>0</v>
      </c>
      <c r="CQ130" s="107">
        <v>2000</v>
      </c>
      <c r="CR130" s="107">
        <v>0</v>
      </c>
      <c r="CS130" s="107">
        <f>IFERROR(CR130/CQ130*100,)</f>
        <v>0</v>
      </c>
      <c r="CT130" s="107">
        <f t="shared" ref="CT130:CT135" si="415">(CU130-CQ130)</f>
        <v>-1000</v>
      </c>
      <c r="CU130" s="107">
        <v>1000</v>
      </c>
      <c r="CV130" s="107">
        <v>0</v>
      </c>
      <c r="CW130" s="107">
        <f>IFERROR(CV130/CU130*100,)</f>
        <v>0</v>
      </c>
      <c r="CX130" s="107">
        <f t="shared" ref="CX130:CX135" si="416">(CY130-CU130)</f>
        <v>0</v>
      </c>
      <c r="CY130" s="107">
        <v>1000</v>
      </c>
      <c r="CZ130" s="859"/>
      <c r="DA130" s="859"/>
      <c r="DB130" s="107">
        <v>0</v>
      </c>
      <c r="DC130" s="859">
        <v>2800</v>
      </c>
      <c r="DD130" s="859">
        <f t="shared" si="407"/>
        <v>0</v>
      </c>
      <c r="DE130" s="859">
        <f t="shared" si="408"/>
        <v>140</v>
      </c>
      <c r="DF130" s="859">
        <v>618.30999999999995</v>
      </c>
      <c r="DG130" s="859">
        <v>2000</v>
      </c>
      <c r="DH130" s="107">
        <v>2800</v>
      </c>
      <c r="DI130" s="859">
        <f>IFERROR(DH130/DG130*100,)</f>
        <v>140</v>
      </c>
      <c r="DJ130" s="107">
        <f t="shared" ref="DJ130:DJ135" si="417">(DK130-DG130)</f>
        <v>0</v>
      </c>
      <c r="DK130" s="859">
        <v>2000</v>
      </c>
      <c r="DL130" s="859">
        <f t="shared" si="409"/>
        <v>30.915499999999994</v>
      </c>
      <c r="DM130" s="107">
        <f t="shared" ref="DM130:DM135" si="418">(DN130-DK130)</f>
        <v>0</v>
      </c>
      <c r="DN130" s="859">
        <v>2000</v>
      </c>
      <c r="DO130" s="859">
        <v>2800</v>
      </c>
      <c r="DP130" s="859">
        <f t="shared" si="400"/>
        <v>140</v>
      </c>
      <c r="DQ130" s="859">
        <f t="shared" ref="DQ130:DQ135" si="419">(DR130-DN130)</f>
        <v>2000</v>
      </c>
      <c r="DR130" s="859">
        <v>4000</v>
      </c>
      <c r="DS130" s="859">
        <v>6580</v>
      </c>
      <c r="DT130" s="859">
        <f t="shared" si="372"/>
        <v>164.5</v>
      </c>
      <c r="DU130" s="859">
        <f t="shared" ref="DU130:DU135" si="420">(DV130-DR130)</f>
        <v>3600</v>
      </c>
      <c r="DV130" s="859">
        <v>7600</v>
      </c>
      <c r="DW130" s="859">
        <v>2000</v>
      </c>
      <c r="DX130" s="859"/>
      <c r="DY130" s="859"/>
      <c r="DZ130" s="859">
        <v>2800</v>
      </c>
      <c r="EA130" s="859">
        <v>2000</v>
      </c>
      <c r="EB130" s="859">
        <v>1500</v>
      </c>
      <c r="EC130" s="859">
        <f t="shared" si="374"/>
        <v>75</v>
      </c>
      <c r="ED130" s="859">
        <f t="shared" ref="ED130:ED135" si="421">(EE130-EA130)</f>
        <v>0</v>
      </c>
      <c r="EE130" s="859">
        <v>2000</v>
      </c>
      <c r="EF130" s="859">
        <v>0</v>
      </c>
      <c r="EG130" s="859">
        <f t="shared" si="375"/>
        <v>0</v>
      </c>
      <c r="EH130" s="859" t="e">
        <f>(#REF!-EE130)</f>
        <v>#REF!</v>
      </c>
      <c r="EI130" s="859">
        <f>IFERROR(#REF!/DZ130*100,)</f>
        <v>0</v>
      </c>
      <c r="EJ130" s="859">
        <f>IFERROR(#REF!/#REF!*100,)</f>
        <v>0</v>
      </c>
      <c r="EK130" s="859">
        <v>2000</v>
      </c>
      <c r="EL130" s="859"/>
      <c r="EM130" s="859"/>
      <c r="EN130" s="859"/>
      <c r="EO130" s="859"/>
      <c r="EP130" s="859"/>
      <c r="EQ130" s="859"/>
      <c r="ER130" s="859"/>
      <c r="ES130" s="146">
        <f t="shared" si="222"/>
        <v>0</v>
      </c>
      <c r="EX130" s="739">
        <f>IF(EX$9=$K130,#REF!,0)</f>
        <v>0</v>
      </c>
      <c r="EY130" s="739">
        <f>IF(EY$9=$K130,#REF!,0)</f>
        <v>0</v>
      </c>
      <c r="EZ130" s="739">
        <f>IF(EZ$9=$K130,#REF!,0)</f>
        <v>0</v>
      </c>
      <c r="FA130" s="739">
        <f>IF(FA$9=$K130,#REF!,0)</f>
        <v>0</v>
      </c>
      <c r="FB130" s="739">
        <f>IF(FB$9=$K130,#REF!,0)</f>
        <v>0</v>
      </c>
      <c r="FC130" s="739">
        <f>IF(FC$9=$K130,#REF!,0)</f>
        <v>0</v>
      </c>
      <c r="FD130" s="739">
        <f>IF(FD$9=$K130,#REF!,0)</f>
        <v>0</v>
      </c>
      <c r="FE130" s="739">
        <f>IF(FE$9=$K130,#REF!,0)</f>
        <v>0</v>
      </c>
      <c r="FF130" s="739">
        <f>IF(FF$9=$K130,#REF!,0)</f>
        <v>0</v>
      </c>
      <c r="FG130" s="739">
        <f>IF(FG$9=$K130,#REF!,0)</f>
        <v>0</v>
      </c>
      <c r="FH130" s="739">
        <f>IF(FH$9=$K130,#REF!,0)</f>
        <v>0</v>
      </c>
      <c r="FI130" s="739">
        <f>IF(FI$9=$K130,#REF!,0)</f>
        <v>0</v>
      </c>
      <c r="FJ130" s="739">
        <f>IF(FJ$9=$K130,#REF!,0)</f>
        <v>0</v>
      </c>
      <c r="FK130" s="739">
        <f>IF(FK$9=$K130,#REF!,0)</f>
        <v>0</v>
      </c>
      <c r="FL130" s="739">
        <f>IF(FL$9=$K130,#REF!,0)</f>
        <v>0</v>
      </c>
      <c r="FM130" s="739">
        <f>IF(FM$9=$K130,#REF!,0)</f>
        <v>0</v>
      </c>
      <c r="FN130" s="739">
        <f>IF(FN$9=$K130,#REF!,0)</f>
        <v>0</v>
      </c>
      <c r="FO130" s="739">
        <f>IF(FO$9=$K130,#REF!,0)</f>
        <v>0</v>
      </c>
      <c r="FP130" s="739">
        <f>IF(FP$9=$K130,#REF!,0)</f>
        <v>0</v>
      </c>
      <c r="FQ130" s="739">
        <f>IF(FQ$9=$K130,#REF!,0)</f>
        <v>0</v>
      </c>
      <c r="FU130" s="739">
        <f t="shared" si="390"/>
        <v>0</v>
      </c>
      <c r="FV130" s="739">
        <f t="shared" si="390"/>
        <v>0</v>
      </c>
      <c r="FW130" s="739">
        <f t="shared" si="390"/>
        <v>0</v>
      </c>
      <c r="FX130" s="739">
        <f t="shared" si="390"/>
        <v>0</v>
      </c>
      <c r="FY130" s="739">
        <f t="shared" si="390"/>
        <v>0</v>
      </c>
      <c r="FZ130" s="739">
        <f t="shared" si="390"/>
        <v>0</v>
      </c>
      <c r="GA130" s="739">
        <f t="shared" si="390"/>
        <v>0</v>
      </c>
      <c r="GB130" s="739">
        <f t="shared" si="390"/>
        <v>0</v>
      </c>
      <c r="GC130" s="739">
        <f t="shared" si="390"/>
        <v>0</v>
      </c>
      <c r="GD130" s="739">
        <f t="shared" si="390"/>
        <v>0</v>
      </c>
      <c r="GE130" s="739">
        <f t="shared" si="391"/>
        <v>0</v>
      </c>
      <c r="GF130" s="739">
        <f t="shared" si="391"/>
        <v>0</v>
      </c>
      <c r="GG130" s="739">
        <f t="shared" si="391"/>
        <v>0</v>
      </c>
      <c r="GH130" s="739">
        <f t="shared" si="391"/>
        <v>0</v>
      </c>
      <c r="GI130" s="739">
        <f t="shared" si="391"/>
        <v>0</v>
      </c>
      <c r="GJ130" s="739">
        <f t="shared" si="391"/>
        <v>0</v>
      </c>
      <c r="GK130" s="739">
        <f t="shared" si="391"/>
        <v>0</v>
      </c>
      <c r="GL130" s="739">
        <f t="shared" si="391"/>
        <v>0</v>
      </c>
      <c r="GM130" s="739">
        <f t="shared" si="391"/>
        <v>0</v>
      </c>
      <c r="GN130" s="739">
        <f t="shared" si="391"/>
        <v>0</v>
      </c>
      <c r="GQ130" s="1098">
        <f>IF(GQ$9=$N130,#REF!,0)</f>
        <v>0</v>
      </c>
      <c r="GR130" s="1098">
        <f>IF(GR$9=$N130,#REF!,0)</f>
        <v>0</v>
      </c>
      <c r="GS130" s="1098">
        <f>IF(GS$9=$N130,#REF!,0)</f>
        <v>0</v>
      </c>
      <c r="GT130" s="1098">
        <f>IF(GT$9=$N130,#REF!,0)</f>
        <v>0</v>
      </c>
      <c r="GU130" s="1098">
        <f>IF(GU$9=$N130,#REF!,0)</f>
        <v>0</v>
      </c>
      <c r="GV130" s="1098">
        <f>IF(GV$9=$N130,#REF!,0)</f>
        <v>0</v>
      </c>
      <c r="GW130" s="1098">
        <f>IF(GW$9=$N130,#REF!,0)</f>
        <v>0</v>
      </c>
      <c r="GX130" s="1098">
        <f>IF(GX$9=$N130,#REF!,0)</f>
        <v>0</v>
      </c>
      <c r="GY130" s="1098">
        <f>IF(GY$9=$N130,#REF!,0)</f>
        <v>0</v>
      </c>
      <c r="GZ130" s="1098">
        <f>IF(GZ$9=$N130,#REF!,0)</f>
        <v>0</v>
      </c>
      <c r="HA130" s="1098">
        <f>IF(HA$9=$N130,#REF!,0)</f>
        <v>0</v>
      </c>
      <c r="HB130" s="1098">
        <f>IF(HB$9=$N130,#REF!,0)</f>
        <v>0</v>
      </c>
      <c r="HC130" s="1098">
        <f>IF(HC$9=$N130,#REF!,0)</f>
        <v>0</v>
      </c>
      <c r="HD130" s="1098">
        <f>IF(HD$9=$N130,#REF!,0)</f>
        <v>0</v>
      </c>
      <c r="HE130" s="1098">
        <f>IF(HE$9=$N130,#REF!,0)</f>
        <v>0</v>
      </c>
      <c r="HF130" s="1098">
        <f>IF(HF$9=$N130,#REF!,0)</f>
        <v>0</v>
      </c>
      <c r="HG130" s="1098">
        <f>IF(HG$9=$N130,#REF!,0)</f>
        <v>0</v>
      </c>
      <c r="HH130" s="1098">
        <f>IF(HH$9=$N130,#REF!,0)</f>
        <v>0</v>
      </c>
      <c r="HI130" s="1098" t="e">
        <f>IF(HI$9=$N130,#REF!,0)</f>
        <v>#REF!</v>
      </c>
      <c r="HJ130" s="1098">
        <f>IF(HJ$9=$N130,#REF!,0)</f>
        <v>0</v>
      </c>
      <c r="HK130" s="1098">
        <f>IF(HK$9=$N130,#REF!,0)</f>
        <v>0</v>
      </c>
      <c r="HL130" s="1098">
        <f>IF(HL$9=$N130,#REF!,0)</f>
        <v>0</v>
      </c>
      <c r="HM130" s="1098">
        <f>IF(HM$9=$N130,#REF!,0)</f>
        <v>0</v>
      </c>
      <c r="HN130" s="1098">
        <f>IF(HN$9=$N130,#REF!,0)</f>
        <v>0</v>
      </c>
      <c r="HO130" s="1098">
        <f>IF(HO$9=$N130,#REF!,0)</f>
        <v>0</v>
      </c>
      <c r="HP130" s="1098">
        <f>IF(HP$9=$N130,#REF!,0)</f>
        <v>0</v>
      </c>
      <c r="HQ130" s="1098">
        <f>IF(HQ$9=$N130,#REF!,0)</f>
        <v>0</v>
      </c>
      <c r="HR130" s="1098">
        <f>IF(HR$9=$N130,#REF!,0)</f>
        <v>0</v>
      </c>
      <c r="HS130" s="1098">
        <f>IF(HS$9=$N130,#REF!,0)</f>
        <v>0</v>
      </c>
      <c r="HT130" s="1098">
        <f>IF(HT$9=$N130,#REF!,0)</f>
        <v>0</v>
      </c>
      <c r="HU130" s="1098">
        <f>IF(HU$9=$N130,#REF!,0)</f>
        <v>0</v>
      </c>
      <c r="HV130" s="1098">
        <f>IF(HV$9=$N130,#REF!,0)</f>
        <v>0</v>
      </c>
      <c r="HW130" s="1098">
        <f>IF(HW$9=$N130,#REF!,0)</f>
        <v>0</v>
      </c>
      <c r="HX130" s="1098">
        <f>IF(HX$9=$N130,#REF!,0)</f>
        <v>0</v>
      </c>
      <c r="HY130" s="1098">
        <f>IF(HY$9=$N130,#REF!,0)</f>
        <v>0</v>
      </c>
      <c r="HZ130" s="1098">
        <f>IF(HZ$9=$N130,#REF!,0)</f>
        <v>0</v>
      </c>
      <c r="IA130" s="1098">
        <f>IF(IA$9=$N130,#REF!,0)</f>
        <v>0</v>
      </c>
      <c r="IB130" s="1098">
        <f>IF(IB$9=$N130,#REF!,0)</f>
        <v>0</v>
      </c>
      <c r="IC130" s="1098">
        <f>IF(IC$9=$N130,#REF!,0)</f>
        <v>0</v>
      </c>
      <c r="ID130" s="1098">
        <f>IF(ID$9=$N130,#REF!,0)</f>
        <v>0</v>
      </c>
      <c r="IE130" s="1098">
        <f>IF(IE$9=$N130,#REF!,0)</f>
        <v>0</v>
      </c>
      <c r="IF130" s="1098">
        <f>IF(IF$9=$N130,#REF!,0)</f>
        <v>0</v>
      </c>
      <c r="IG130" s="1098">
        <f>IF(IG$9=$N130,#REF!,0)</f>
        <v>0</v>
      </c>
      <c r="IH130" s="1098">
        <f>IF(IH$9=$N130,#REF!,0)</f>
        <v>0</v>
      </c>
      <c r="II130" s="1098">
        <f>IF(II$9=$N130,#REF!,0)</f>
        <v>0</v>
      </c>
      <c r="IJ130" s="1098">
        <f>IF(IJ$9=$N130,#REF!,0)</f>
        <v>0</v>
      </c>
      <c r="IK130" s="1098">
        <f>IF(IK$9=$N130,#REF!,0)</f>
        <v>0</v>
      </c>
      <c r="IL130" s="1098">
        <f>IF(IL$9=$N130,#REF!,0)</f>
        <v>0</v>
      </c>
      <c r="IM130" s="1098">
        <f>IF(IM$9=$N130,#REF!,0)</f>
        <v>0</v>
      </c>
      <c r="IN130" s="1098">
        <f>IF(IN$9=$N130,#REF!,0)</f>
        <v>0</v>
      </c>
      <c r="IO130" s="1098">
        <f>IF(IO$9=$N130,#REF!,0)</f>
        <v>0</v>
      </c>
      <c r="IP130" s="1098">
        <f>IF(IP$9=$N130,#REF!,0)</f>
        <v>0</v>
      </c>
      <c r="IQ130" s="1098">
        <f>IF(IQ$9=$N130,#REF!,0)</f>
        <v>0</v>
      </c>
      <c r="IR130" s="1098">
        <f>IF(IR$9=$N130,#REF!,0)</f>
        <v>0</v>
      </c>
      <c r="IS130" s="1098">
        <f>IF(IS$9=$N130,#REF!,0)</f>
        <v>0</v>
      </c>
      <c r="IT130" s="1098">
        <f>IF(IT$9=$N130,#REF!,0)</f>
        <v>0</v>
      </c>
      <c r="IU130" s="1098">
        <f>IF(IU$9=$N130,#REF!,0)</f>
        <v>0</v>
      </c>
      <c r="IV130" s="1098">
        <f>IF(IV$9=$N130,#REF!,0)</f>
        <v>0</v>
      </c>
      <c r="IW130" s="1098">
        <f>IF(IW$9=$N130,#REF!,0)</f>
        <v>0</v>
      </c>
      <c r="IX130" s="1098">
        <f>IF(IX$9=$N130,#REF!,0)</f>
        <v>0</v>
      </c>
      <c r="IY130" s="1098">
        <f>IF(IY$9=$N130,#REF!,0)</f>
        <v>0</v>
      </c>
      <c r="IZ130" s="1098">
        <f>IF(IZ$9=$N130,#REF!,0)</f>
        <v>0</v>
      </c>
      <c r="JA130" s="1098">
        <f>IF(JA$9=$N130,#REF!,0)</f>
        <v>0</v>
      </c>
      <c r="JB130" s="1098">
        <f>IF(JB$9=$N130,#REF!,0)</f>
        <v>0</v>
      </c>
      <c r="JC130" s="1098">
        <f>IF(JC$9=$N130,#REF!,0)</f>
        <v>0</v>
      </c>
      <c r="JD130" s="1098">
        <f>IF(JD$9=$N130,#REF!,0)</f>
        <v>0</v>
      </c>
      <c r="JE130" s="1098">
        <f>IF(JE$9=$N130,#REF!,0)</f>
        <v>0</v>
      </c>
      <c r="JF130" s="1098">
        <f>IF(JF$9=$N130,#REF!,0)</f>
        <v>0</v>
      </c>
      <c r="JG130" s="1098">
        <f>IF(JG$9=$N130,#REF!,0)</f>
        <v>0</v>
      </c>
      <c r="JH130" s="1098">
        <f>IF(JH$9=$N130,#REF!,0)</f>
        <v>0</v>
      </c>
      <c r="JI130" s="1098">
        <f>IF(JI$9=$N130,#REF!,0)</f>
        <v>0</v>
      </c>
      <c r="JJ130" s="1098">
        <f>IF(JJ$9=$N130,#REF!,0)</f>
        <v>0</v>
      </c>
      <c r="JK130" s="1098">
        <f>IF(JK$9=$N130,#REF!,0)</f>
        <v>0</v>
      </c>
      <c r="JL130" s="1098">
        <f>IF(JL$9=$N130,#REF!,0)</f>
        <v>0</v>
      </c>
      <c r="JM130" s="1098">
        <f>IF(JM$9=$N130,#REF!,0)</f>
        <v>0</v>
      </c>
      <c r="JN130" s="1098">
        <f>IF(JN$9=$N130,#REF!,0)</f>
        <v>0</v>
      </c>
      <c r="JO130" s="1098">
        <f>IF(JO$9=$N130,#REF!,0)</f>
        <v>0</v>
      </c>
      <c r="JP130" s="1098">
        <f>IF(JP$9=$N130,#REF!,0)</f>
        <v>0</v>
      </c>
      <c r="JQ130" s="1098">
        <f>IF(JQ$9=$N130,#REF!,0)</f>
        <v>0</v>
      </c>
      <c r="JR130" s="1098">
        <f>IF(JR$9=$N130,#REF!,0)</f>
        <v>0</v>
      </c>
      <c r="JS130" s="1098">
        <f>IF(JS$9=$N130,#REF!,0)</f>
        <v>0</v>
      </c>
      <c r="JT130" s="1098">
        <f>IF(JT$9=$N130,#REF!,0)</f>
        <v>0</v>
      </c>
      <c r="JU130" s="1098">
        <f>IF(JU$9=$N130,#REF!,0)</f>
        <v>0</v>
      </c>
      <c r="JV130" s="1098">
        <f>IF(JV$9=$N130,#REF!,0)</f>
        <v>0</v>
      </c>
      <c r="JW130" s="1098">
        <f>IF(JW$9=$N130,#REF!,0)</f>
        <v>0</v>
      </c>
      <c r="JX130" s="681"/>
      <c r="JZ130" s="681">
        <f t="shared" si="403"/>
        <v>0</v>
      </c>
      <c r="KA130" s="681">
        <f t="shared" si="403"/>
        <v>0</v>
      </c>
      <c r="KB130" s="681">
        <f t="shared" si="403"/>
        <v>0</v>
      </c>
      <c r="KC130" s="681">
        <f t="shared" si="403"/>
        <v>0</v>
      </c>
      <c r="KD130" s="681">
        <f t="shared" si="403"/>
        <v>0</v>
      </c>
      <c r="KE130" s="681">
        <f t="shared" si="403"/>
        <v>0</v>
      </c>
      <c r="KF130" s="681">
        <f t="shared" si="403"/>
        <v>0</v>
      </c>
      <c r="KG130" s="681">
        <f t="shared" si="403"/>
        <v>0</v>
      </c>
      <c r="KH130" s="681">
        <f t="shared" si="403"/>
        <v>0</v>
      </c>
      <c r="KI130" s="681">
        <f t="shared" si="403"/>
        <v>0</v>
      </c>
      <c r="KJ130" s="681">
        <f t="shared" si="403"/>
        <v>0</v>
      </c>
      <c r="KN130" s="1098">
        <f t="shared" si="402"/>
        <v>0</v>
      </c>
      <c r="KO130" s="1098">
        <f t="shared" si="402"/>
        <v>0</v>
      </c>
      <c r="KP130" s="1098">
        <f t="shared" si="402"/>
        <v>0</v>
      </c>
      <c r="KQ130" s="1098">
        <f t="shared" si="402"/>
        <v>0</v>
      </c>
      <c r="KR130" s="1098">
        <f t="shared" si="402"/>
        <v>0</v>
      </c>
      <c r="KS130" s="1098">
        <f t="shared" si="402"/>
        <v>0</v>
      </c>
      <c r="KT130" s="1098">
        <f t="shared" si="402"/>
        <v>0</v>
      </c>
      <c r="KU130" s="1098">
        <f t="shared" si="402"/>
        <v>0</v>
      </c>
      <c r="KV130" s="1098">
        <f t="shared" si="402"/>
        <v>0</v>
      </c>
      <c r="KW130" s="1098">
        <f t="shared" si="402"/>
        <v>0</v>
      </c>
      <c r="KX130" s="1098">
        <f t="shared" si="402"/>
        <v>0</v>
      </c>
      <c r="KY130" s="1098">
        <f t="shared" si="402"/>
        <v>0</v>
      </c>
      <c r="KZ130" s="1098">
        <f t="shared" si="402"/>
        <v>0</v>
      </c>
      <c r="LA130" s="1098">
        <f t="shared" si="402"/>
        <v>0</v>
      </c>
      <c r="LB130" s="1098">
        <f t="shared" si="402"/>
        <v>0</v>
      </c>
      <c r="LC130" s="1098">
        <f t="shared" si="402"/>
        <v>0</v>
      </c>
      <c r="LD130" s="1098">
        <f t="shared" si="401"/>
        <v>0</v>
      </c>
      <c r="LE130" s="1098">
        <f t="shared" si="401"/>
        <v>0</v>
      </c>
      <c r="LF130" s="1098">
        <f t="shared" si="401"/>
        <v>0</v>
      </c>
      <c r="LG130" s="1098">
        <f t="shared" si="401"/>
        <v>0</v>
      </c>
      <c r="LH130" s="1098">
        <f t="shared" si="401"/>
        <v>0</v>
      </c>
      <c r="LI130" s="1098">
        <f t="shared" si="401"/>
        <v>0</v>
      </c>
      <c r="LJ130" s="1098">
        <f t="shared" si="401"/>
        <v>0</v>
      </c>
      <c r="LK130" s="1098">
        <f t="shared" si="401"/>
        <v>0</v>
      </c>
      <c r="LL130" s="1098">
        <f t="shared" si="401"/>
        <v>0</v>
      </c>
      <c r="LM130" s="1098">
        <f t="shared" si="401"/>
        <v>0</v>
      </c>
      <c r="LN130" s="1098">
        <f t="shared" si="401"/>
        <v>0</v>
      </c>
      <c r="LO130" s="1098">
        <f t="shared" si="401"/>
        <v>0</v>
      </c>
      <c r="LP130" s="1098">
        <f t="shared" si="401"/>
        <v>0</v>
      </c>
      <c r="LQ130" s="1098">
        <f t="shared" si="401"/>
        <v>0</v>
      </c>
      <c r="LR130" s="1098">
        <f t="shared" si="401"/>
        <v>0</v>
      </c>
      <c r="LS130" s="1098">
        <f t="shared" si="397"/>
        <v>0</v>
      </c>
    </row>
    <row r="131" spans="1:331" ht="20.100000000000001" customHeight="1" x14ac:dyDescent="0.35">
      <c r="A131" s="668"/>
      <c r="B131" s="871"/>
      <c r="C131" s="870"/>
      <c r="D131" s="871"/>
      <c r="E131" s="871"/>
      <c r="F131" s="871"/>
      <c r="G131" s="871"/>
      <c r="H131" s="871"/>
      <c r="I131" s="871"/>
      <c r="J131" s="871" t="s">
        <v>212</v>
      </c>
      <c r="K131" s="877"/>
      <c r="L131" s="879"/>
      <c r="M131" s="879"/>
      <c r="N131" s="867">
        <v>3232</v>
      </c>
      <c r="O131" s="868" t="s">
        <v>33</v>
      </c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635"/>
      <c r="AJ131" s="31"/>
      <c r="AK131" s="31"/>
      <c r="AL131" s="31"/>
      <c r="AM131" s="31"/>
      <c r="AN131" s="54"/>
      <c r="AO131" s="54"/>
      <c r="AP131" s="54"/>
      <c r="AQ131" s="54"/>
      <c r="AR131" s="54">
        <v>0</v>
      </c>
      <c r="AS131" s="54"/>
      <c r="AT131" s="54"/>
      <c r="AU131" s="54"/>
      <c r="AV131" s="54">
        <v>0</v>
      </c>
      <c r="AW131" s="54"/>
      <c r="AX131" s="54"/>
      <c r="AY131" s="54">
        <f>(BB131-AV131)</f>
        <v>12000</v>
      </c>
      <c r="AZ131" s="31"/>
      <c r="BA131" s="31"/>
      <c r="BB131" s="107">
        <v>12000</v>
      </c>
      <c r="BC131" s="107">
        <v>12000</v>
      </c>
      <c r="BD131" s="54">
        <v>18304.62</v>
      </c>
      <c r="BE131" s="107">
        <v>18304.62</v>
      </c>
      <c r="BF131" s="107">
        <v>27000</v>
      </c>
      <c r="BG131" s="107">
        <v>20207.52</v>
      </c>
      <c r="BH131" s="107">
        <v>12000</v>
      </c>
      <c r="BI131" s="54">
        <f>(BJ131-BH131)</f>
        <v>10000</v>
      </c>
      <c r="BJ131" s="107">
        <v>22000</v>
      </c>
      <c r="BK131" s="54">
        <v>3050.38</v>
      </c>
      <c r="BL131" s="54">
        <f t="shared" si="316"/>
        <v>13.865363636363636</v>
      </c>
      <c r="BM131" s="54"/>
      <c r="BN131" s="54"/>
      <c r="BO131" s="107">
        <v>25000</v>
      </c>
      <c r="BP131" s="107"/>
      <c r="BQ131" s="107"/>
      <c r="BR131" s="54">
        <f>(BS131-BO131)</f>
        <v>0</v>
      </c>
      <c r="BS131" s="107">
        <v>25000</v>
      </c>
      <c r="BT131" s="107">
        <v>3050.38</v>
      </c>
      <c r="BU131" s="54">
        <f>(BY131-BO131)</f>
        <v>-5000</v>
      </c>
      <c r="BV131" s="107">
        <v>25000</v>
      </c>
      <c r="BW131" s="107"/>
      <c r="BX131" s="107"/>
      <c r="BY131" s="107">
        <v>20000</v>
      </c>
      <c r="BZ131" s="107">
        <v>3050.38</v>
      </c>
      <c r="CA131" s="107">
        <f t="shared" si="227"/>
        <v>15.095271463296832</v>
      </c>
      <c r="CB131" s="107">
        <f t="shared" si="228"/>
        <v>15.251900000000001</v>
      </c>
      <c r="CC131" s="107"/>
      <c r="CD131" s="107"/>
      <c r="CE131" s="107">
        <v>25000</v>
      </c>
      <c r="CF131" s="107">
        <v>0</v>
      </c>
      <c r="CG131" s="107">
        <f t="shared" ref="CG131:CG138" si="422">IFERROR(CF131/CE131*100,)</f>
        <v>0</v>
      </c>
      <c r="CH131" s="107">
        <f t="shared" si="412"/>
        <v>-15000</v>
      </c>
      <c r="CI131" s="107">
        <v>10000</v>
      </c>
      <c r="CJ131" s="107"/>
      <c r="CK131" s="107">
        <f t="shared" si="398"/>
        <v>0</v>
      </c>
      <c r="CL131" s="107">
        <f t="shared" si="413"/>
        <v>0</v>
      </c>
      <c r="CM131" s="107">
        <v>10000</v>
      </c>
      <c r="CN131" s="107"/>
      <c r="CO131" s="107">
        <f t="shared" si="399"/>
        <v>0</v>
      </c>
      <c r="CP131" s="107">
        <f t="shared" si="414"/>
        <v>0</v>
      </c>
      <c r="CQ131" s="107">
        <v>10000</v>
      </c>
      <c r="CR131" s="107">
        <v>1000</v>
      </c>
      <c r="CS131" s="107">
        <f>IFERROR(CR131/CQ131*100,)</f>
        <v>10</v>
      </c>
      <c r="CT131" s="107">
        <f t="shared" si="415"/>
        <v>-3000</v>
      </c>
      <c r="CU131" s="107">
        <v>7000</v>
      </c>
      <c r="CV131" s="107">
        <v>1000</v>
      </c>
      <c r="CW131" s="107">
        <f>IFERROR(CV131/CU131*100,)</f>
        <v>14.285714285714285</v>
      </c>
      <c r="CX131" s="107">
        <f t="shared" si="416"/>
        <v>1000</v>
      </c>
      <c r="CY131" s="107">
        <v>8000</v>
      </c>
      <c r="CZ131" s="859"/>
      <c r="DA131" s="859"/>
      <c r="DB131" s="107">
        <v>1000</v>
      </c>
      <c r="DC131" s="859">
        <v>2800</v>
      </c>
      <c r="DD131" s="859">
        <f t="shared" si="407"/>
        <v>280</v>
      </c>
      <c r="DE131" s="859">
        <f t="shared" si="408"/>
        <v>28.000000000000004</v>
      </c>
      <c r="DF131" s="859">
        <v>1000</v>
      </c>
      <c r="DG131" s="859">
        <v>10000</v>
      </c>
      <c r="DH131" s="107">
        <v>2800</v>
      </c>
      <c r="DI131" s="859">
        <f>IFERROR(DH131/DG131*100,)</f>
        <v>28.000000000000004</v>
      </c>
      <c r="DJ131" s="107">
        <f t="shared" si="417"/>
        <v>0</v>
      </c>
      <c r="DK131" s="859">
        <v>10000</v>
      </c>
      <c r="DL131" s="859">
        <f t="shared" si="409"/>
        <v>10</v>
      </c>
      <c r="DM131" s="107">
        <f t="shared" si="418"/>
        <v>0</v>
      </c>
      <c r="DN131" s="859">
        <v>10000</v>
      </c>
      <c r="DO131" s="859">
        <v>2800</v>
      </c>
      <c r="DP131" s="859">
        <f t="shared" si="400"/>
        <v>28.000000000000004</v>
      </c>
      <c r="DQ131" s="859">
        <f t="shared" si="419"/>
        <v>-4000</v>
      </c>
      <c r="DR131" s="859">
        <v>6000</v>
      </c>
      <c r="DS131" s="859">
        <v>2800</v>
      </c>
      <c r="DT131" s="859">
        <f t="shared" si="372"/>
        <v>46.666666666666664</v>
      </c>
      <c r="DU131" s="859">
        <f t="shared" si="420"/>
        <v>-3000</v>
      </c>
      <c r="DV131" s="859">
        <v>3000</v>
      </c>
      <c r="DW131" s="859">
        <v>10000</v>
      </c>
      <c r="DX131" s="859"/>
      <c r="DY131" s="859"/>
      <c r="DZ131" s="859">
        <v>2800</v>
      </c>
      <c r="EA131" s="859">
        <v>10000</v>
      </c>
      <c r="EB131" s="859">
        <v>3350</v>
      </c>
      <c r="EC131" s="859">
        <f t="shared" si="374"/>
        <v>33.5</v>
      </c>
      <c r="ED131" s="859">
        <f t="shared" si="421"/>
        <v>0</v>
      </c>
      <c r="EE131" s="859">
        <v>10000</v>
      </c>
      <c r="EF131" s="859">
        <v>0</v>
      </c>
      <c r="EG131" s="859">
        <f t="shared" si="375"/>
        <v>0</v>
      </c>
      <c r="EH131" s="859" t="e">
        <f>(#REF!-EE131)</f>
        <v>#REF!</v>
      </c>
      <c r="EI131" s="859">
        <f>IFERROR(#REF!/DZ131*100,)</f>
        <v>0</v>
      </c>
      <c r="EJ131" s="859">
        <f>IFERROR(#REF!/#REF!*100,)</f>
        <v>0</v>
      </c>
      <c r="EK131" s="859">
        <v>10000</v>
      </c>
      <c r="EL131" s="859"/>
      <c r="EM131" s="859"/>
      <c r="EN131" s="859"/>
      <c r="EO131" s="859"/>
      <c r="EP131" s="859"/>
      <c r="EQ131" s="859"/>
      <c r="ER131" s="859"/>
      <c r="ES131" s="146">
        <f t="shared" si="222"/>
        <v>0</v>
      </c>
      <c r="EX131" s="739">
        <f>IF(EX$9=$K131,#REF!,0)</f>
        <v>0</v>
      </c>
      <c r="EY131" s="739">
        <f>IF(EY$9=$K131,#REF!,0)</f>
        <v>0</v>
      </c>
      <c r="EZ131" s="739">
        <f>IF(EZ$9=$K131,#REF!,0)</f>
        <v>0</v>
      </c>
      <c r="FA131" s="739">
        <f>IF(FA$9=$K131,#REF!,0)</f>
        <v>0</v>
      </c>
      <c r="FB131" s="739">
        <f>IF(FB$9=$K131,#REF!,0)</f>
        <v>0</v>
      </c>
      <c r="FC131" s="739">
        <f>IF(FC$9=$K131,#REF!,0)</f>
        <v>0</v>
      </c>
      <c r="FD131" s="739">
        <f>IF(FD$9=$K131,#REF!,0)</f>
        <v>0</v>
      </c>
      <c r="FE131" s="739">
        <f>IF(FE$9=$K131,#REF!,0)</f>
        <v>0</v>
      </c>
      <c r="FF131" s="739">
        <f>IF(FF$9=$K131,#REF!,0)</f>
        <v>0</v>
      </c>
      <c r="FG131" s="739">
        <f>IF(FG$9=$K131,#REF!,0)</f>
        <v>0</v>
      </c>
      <c r="FH131" s="739">
        <f>IF(FH$9=$K131,#REF!,0)</f>
        <v>0</v>
      </c>
      <c r="FI131" s="739">
        <f>IF(FI$9=$K131,#REF!,0)</f>
        <v>0</v>
      </c>
      <c r="FJ131" s="739">
        <f>IF(FJ$9=$K131,#REF!,0)</f>
        <v>0</v>
      </c>
      <c r="FK131" s="739">
        <f>IF(FK$9=$K131,#REF!,0)</f>
        <v>0</v>
      </c>
      <c r="FL131" s="739">
        <f>IF(FL$9=$K131,#REF!,0)</f>
        <v>0</v>
      </c>
      <c r="FM131" s="739">
        <f>IF(FM$9=$K131,#REF!,0)</f>
        <v>0</v>
      </c>
      <c r="FN131" s="739">
        <f>IF(FN$9=$K131,#REF!,0)</f>
        <v>0</v>
      </c>
      <c r="FO131" s="739">
        <f>IF(FO$9=$K131,#REF!,0)</f>
        <v>0</v>
      </c>
      <c r="FP131" s="739">
        <f>IF(FP$9=$K131,#REF!,0)</f>
        <v>0</v>
      </c>
      <c r="FQ131" s="739">
        <f>IF(FQ$9=$K131,#REF!,0)</f>
        <v>0</v>
      </c>
      <c r="FU131" s="739">
        <f t="shared" ref="FU131:GD140" si="423">IF(FU$9=$K131,$EK131,0)</f>
        <v>0</v>
      </c>
      <c r="FV131" s="739">
        <f t="shared" si="423"/>
        <v>0</v>
      </c>
      <c r="FW131" s="739">
        <f t="shared" si="423"/>
        <v>0</v>
      </c>
      <c r="FX131" s="739">
        <f t="shared" si="423"/>
        <v>0</v>
      </c>
      <c r="FY131" s="739">
        <f t="shared" si="423"/>
        <v>0</v>
      </c>
      <c r="FZ131" s="739">
        <f t="shared" si="423"/>
        <v>0</v>
      </c>
      <c r="GA131" s="739">
        <f t="shared" si="423"/>
        <v>0</v>
      </c>
      <c r="GB131" s="739">
        <f t="shared" si="423"/>
        <v>0</v>
      </c>
      <c r="GC131" s="739">
        <f t="shared" si="423"/>
        <v>0</v>
      </c>
      <c r="GD131" s="739">
        <f t="shared" si="423"/>
        <v>0</v>
      </c>
      <c r="GE131" s="739">
        <f t="shared" ref="GE131:GN140" si="424">IF(GE$9=$K131,$EK131,0)</f>
        <v>0</v>
      </c>
      <c r="GF131" s="739">
        <f t="shared" si="424"/>
        <v>0</v>
      </c>
      <c r="GG131" s="739">
        <f t="shared" si="424"/>
        <v>0</v>
      </c>
      <c r="GH131" s="739">
        <f t="shared" si="424"/>
        <v>0</v>
      </c>
      <c r="GI131" s="739">
        <f t="shared" si="424"/>
        <v>0</v>
      </c>
      <c r="GJ131" s="739">
        <f t="shared" si="424"/>
        <v>0</v>
      </c>
      <c r="GK131" s="739">
        <f t="shared" si="424"/>
        <v>0</v>
      </c>
      <c r="GL131" s="739">
        <f t="shared" si="424"/>
        <v>0</v>
      </c>
      <c r="GM131" s="739">
        <f t="shared" si="424"/>
        <v>0</v>
      </c>
      <c r="GN131" s="739">
        <f t="shared" si="424"/>
        <v>0</v>
      </c>
      <c r="GQ131" s="1098">
        <f>IF(GQ$9=$N131,#REF!,0)</f>
        <v>0</v>
      </c>
      <c r="GR131" s="1098">
        <f>IF(GR$9=$N131,#REF!,0)</f>
        <v>0</v>
      </c>
      <c r="GS131" s="1098">
        <f>IF(GS$9=$N131,#REF!,0)</f>
        <v>0</v>
      </c>
      <c r="GT131" s="1098">
        <f>IF(GT$9=$N131,#REF!,0)</f>
        <v>0</v>
      </c>
      <c r="GU131" s="1098">
        <f>IF(GU$9=$N131,#REF!,0)</f>
        <v>0</v>
      </c>
      <c r="GV131" s="1098">
        <f>IF(GV$9=$N131,#REF!,0)</f>
        <v>0</v>
      </c>
      <c r="GW131" s="1098">
        <f>IF(GW$9=$N131,#REF!,0)</f>
        <v>0</v>
      </c>
      <c r="GX131" s="1098">
        <f>IF(GX$9=$N131,#REF!,0)</f>
        <v>0</v>
      </c>
      <c r="GY131" s="1098">
        <f>IF(GY$9=$N131,#REF!,0)</f>
        <v>0</v>
      </c>
      <c r="GZ131" s="1098">
        <f>IF(GZ$9=$N131,#REF!,0)</f>
        <v>0</v>
      </c>
      <c r="HA131" s="1098">
        <f>IF(HA$9=$N131,#REF!,0)</f>
        <v>0</v>
      </c>
      <c r="HB131" s="1098">
        <f>IF(HB$9=$N131,#REF!,0)</f>
        <v>0</v>
      </c>
      <c r="HC131" s="1098">
        <f>IF(HC$9=$N131,#REF!,0)</f>
        <v>0</v>
      </c>
      <c r="HD131" s="1098">
        <f>IF(HD$9=$N131,#REF!,0)</f>
        <v>0</v>
      </c>
      <c r="HE131" s="1098">
        <f>IF(HE$9=$N131,#REF!,0)</f>
        <v>0</v>
      </c>
      <c r="HF131" s="1098">
        <f>IF(HF$9=$N131,#REF!,0)</f>
        <v>0</v>
      </c>
      <c r="HG131" s="1098">
        <f>IF(HG$9=$N131,#REF!,0)</f>
        <v>0</v>
      </c>
      <c r="HH131" s="1098">
        <f>IF(HH$9=$N131,#REF!,0)</f>
        <v>0</v>
      </c>
      <c r="HI131" s="1098">
        <f>IF(HI$9=$N131,#REF!,0)</f>
        <v>0</v>
      </c>
      <c r="HJ131" s="1098" t="e">
        <f>IF(HJ$9=$N131,#REF!,0)</f>
        <v>#REF!</v>
      </c>
      <c r="HK131" s="1098">
        <f>IF(HK$9=$N131,#REF!,0)</f>
        <v>0</v>
      </c>
      <c r="HL131" s="1098">
        <f>IF(HL$9=$N131,#REF!,0)</f>
        <v>0</v>
      </c>
      <c r="HM131" s="1098">
        <f>IF(HM$9=$N131,#REF!,0)</f>
        <v>0</v>
      </c>
      <c r="HN131" s="1098">
        <f>IF(HN$9=$N131,#REF!,0)</f>
        <v>0</v>
      </c>
      <c r="HO131" s="1098">
        <f>IF(HO$9=$N131,#REF!,0)</f>
        <v>0</v>
      </c>
      <c r="HP131" s="1098">
        <f>IF(HP$9=$N131,#REF!,0)</f>
        <v>0</v>
      </c>
      <c r="HQ131" s="1098">
        <f>IF(HQ$9=$N131,#REF!,0)</f>
        <v>0</v>
      </c>
      <c r="HR131" s="1098">
        <f>IF(HR$9=$N131,#REF!,0)</f>
        <v>0</v>
      </c>
      <c r="HS131" s="1098">
        <f>IF(HS$9=$N131,#REF!,0)</f>
        <v>0</v>
      </c>
      <c r="HT131" s="1098">
        <f>IF(HT$9=$N131,#REF!,0)</f>
        <v>0</v>
      </c>
      <c r="HU131" s="1098">
        <f>IF(HU$9=$N131,#REF!,0)</f>
        <v>0</v>
      </c>
      <c r="HV131" s="1098">
        <f>IF(HV$9=$N131,#REF!,0)</f>
        <v>0</v>
      </c>
      <c r="HW131" s="1098">
        <f>IF(HW$9=$N131,#REF!,0)</f>
        <v>0</v>
      </c>
      <c r="HX131" s="1098">
        <f>IF(HX$9=$N131,#REF!,0)</f>
        <v>0</v>
      </c>
      <c r="HY131" s="1098">
        <f>IF(HY$9=$N131,#REF!,0)</f>
        <v>0</v>
      </c>
      <c r="HZ131" s="1098">
        <f>IF(HZ$9=$N131,#REF!,0)</f>
        <v>0</v>
      </c>
      <c r="IA131" s="1098">
        <f>IF(IA$9=$N131,#REF!,0)</f>
        <v>0</v>
      </c>
      <c r="IB131" s="1098">
        <f>IF(IB$9=$N131,#REF!,0)</f>
        <v>0</v>
      </c>
      <c r="IC131" s="1098">
        <f>IF(IC$9=$N131,#REF!,0)</f>
        <v>0</v>
      </c>
      <c r="ID131" s="1098">
        <f>IF(ID$9=$N131,#REF!,0)</f>
        <v>0</v>
      </c>
      <c r="IE131" s="1098">
        <f>IF(IE$9=$N131,#REF!,0)</f>
        <v>0</v>
      </c>
      <c r="IF131" s="1098">
        <f>IF(IF$9=$N131,#REF!,0)</f>
        <v>0</v>
      </c>
      <c r="IG131" s="1098">
        <f>IF(IG$9=$N131,#REF!,0)</f>
        <v>0</v>
      </c>
      <c r="IH131" s="1098">
        <f>IF(IH$9=$N131,#REF!,0)</f>
        <v>0</v>
      </c>
      <c r="II131" s="1098">
        <f>IF(II$9=$N131,#REF!,0)</f>
        <v>0</v>
      </c>
      <c r="IJ131" s="1098">
        <f>IF(IJ$9=$N131,#REF!,0)</f>
        <v>0</v>
      </c>
      <c r="IK131" s="1098">
        <f>IF(IK$9=$N131,#REF!,0)</f>
        <v>0</v>
      </c>
      <c r="IL131" s="1098">
        <f>IF(IL$9=$N131,#REF!,0)</f>
        <v>0</v>
      </c>
      <c r="IM131" s="1098">
        <f>IF(IM$9=$N131,#REF!,0)</f>
        <v>0</v>
      </c>
      <c r="IN131" s="1098">
        <f>IF(IN$9=$N131,#REF!,0)</f>
        <v>0</v>
      </c>
      <c r="IO131" s="1098">
        <f>IF(IO$9=$N131,#REF!,0)</f>
        <v>0</v>
      </c>
      <c r="IP131" s="1098">
        <f>IF(IP$9=$N131,#REF!,0)</f>
        <v>0</v>
      </c>
      <c r="IQ131" s="1098">
        <f>IF(IQ$9=$N131,#REF!,0)</f>
        <v>0</v>
      </c>
      <c r="IR131" s="1098">
        <f>IF(IR$9=$N131,#REF!,0)</f>
        <v>0</v>
      </c>
      <c r="IS131" s="1098">
        <f>IF(IS$9=$N131,#REF!,0)</f>
        <v>0</v>
      </c>
      <c r="IT131" s="1098">
        <f>IF(IT$9=$N131,#REF!,0)</f>
        <v>0</v>
      </c>
      <c r="IU131" s="1098">
        <f>IF(IU$9=$N131,#REF!,0)</f>
        <v>0</v>
      </c>
      <c r="IV131" s="1098">
        <f>IF(IV$9=$N131,#REF!,0)</f>
        <v>0</v>
      </c>
      <c r="IW131" s="1098">
        <f>IF(IW$9=$N131,#REF!,0)</f>
        <v>0</v>
      </c>
      <c r="IX131" s="1098">
        <f>IF(IX$9=$N131,#REF!,0)</f>
        <v>0</v>
      </c>
      <c r="IY131" s="1098">
        <f>IF(IY$9=$N131,#REF!,0)</f>
        <v>0</v>
      </c>
      <c r="IZ131" s="1098">
        <f>IF(IZ$9=$N131,#REF!,0)</f>
        <v>0</v>
      </c>
      <c r="JA131" s="1098">
        <f>IF(JA$9=$N131,#REF!,0)</f>
        <v>0</v>
      </c>
      <c r="JB131" s="1098">
        <f>IF(JB$9=$N131,#REF!,0)</f>
        <v>0</v>
      </c>
      <c r="JC131" s="1098">
        <f>IF(JC$9=$N131,#REF!,0)</f>
        <v>0</v>
      </c>
      <c r="JD131" s="1098">
        <f>IF(JD$9=$N131,#REF!,0)</f>
        <v>0</v>
      </c>
      <c r="JE131" s="1098">
        <f>IF(JE$9=$N131,#REF!,0)</f>
        <v>0</v>
      </c>
      <c r="JF131" s="1098">
        <f>IF(JF$9=$N131,#REF!,0)</f>
        <v>0</v>
      </c>
      <c r="JG131" s="1098">
        <f>IF(JG$9=$N131,#REF!,0)</f>
        <v>0</v>
      </c>
      <c r="JH131" s="1098">
        <f>IF(JH$9=$N131,#REF!,0)</f>
        <v>0</v>
      </c>
      <c r="JI131" s="1098">
        <f>IF(JI$9=$N131,#REF!,0)</f>
        <v>0</v>
      </c>
      <c r="JJ131" s="1098">
        <f>IF(JJ$9=$N131,#REF!,0)</f>
        <v>0</v>
      </c>
      <c r="JK131" s="1098">
        <f>IF(JK$9=$N131,#REF!,0)</f>
        <v>0</v>
      </c>
      <c r="JL131" s="1098">
        <f>IF(JL$9=$N131,#REF!,0)</f>
        <v>0</v>
      </c>
      <c r="JM131" s="1098">
        <f>IF(JM$9=$N131,#REF!,0)</f>
        <v>0</v>
      </c>
      <c r="JN131" s="1098">
        <f>IF(JN$9=$N131,#REF!,0)</f>
        <v>0</v>
      </c>
      <c r="JO131" s="1098">
        <f>IF(JO$9=$N131,#REF!,0)</f>
        <v>0</v>
      </c>
      <c r="JP131" s="1098">
        <f>IF(JP$9=$N131,#REF!,0)</f>
        <v>0</v>
      </c>
      <c r="JQ131" s="1098">
        <f>IF(JQ$9=$N131,#REF!,0)</f>
        <v>0</v>
      </c>
      <c r="JR131" s="1098">
        <f>IF(JR$9=$N131,#REF!,0)</f>
        <v>0</v>
      </c>
      <c r="JS131" s="1098">
        <f>IF(JS$9=$N131,#REF!,0)</f>
        <v>0</v>
      </c>
      <c r="JT131" s="1098">
        <f>IF(JT$9=$N131,#REF!,0)</f>
        <v>0</v>
      </c>
      <c r="JU131" s="1098">
        <f>IF(JU$9=$N131,#REF!,0)</f>
        <v>0</v>
      </c>
      <c r="JV131" s="1098">
        <f>IF(JV$9=$N131,#REF!,0)</f>
        <v>0</v>
      </c>
      <c r="JW131" s="1098">
        <f>IF(JW$9=$N131,#REF!,0)</f>
        <v>0</v>
      </c>
      <c r="JX131" s="681"/>
      <c r="JZ131" s="681">
        <f t="shared" si="403"/>
        <v>0</v>
      </c>
      <c r="KA131" s="681">
        <f t="shared" si="403"/>
        <v>0</v>
      </c>
      <c r="KB131" s="681">
        <f t="shared" si="403"/>
        <v>0</v>
      </c>
      <c r="KC131" s="681">
        <f t="shared" si="403"/>
        <v>0</v>
      </c>
      <c r="KD131" s="681">
        <f t="shared" si="403"/>
        <v>0</v>
      </c>
      <c r="KE131" s="681">
        <f t="shared" si="403"/>
        <v>0</v>
      </c>
      <c r="KF131" s="681">
        <f t="shared" si="403"/>
        <v>0</v>
      </c>
      <c r="KG131" s="681">
        <f t="shared" si="403"/>
        <v>0</v>
      </c>
      <c r="KH131" s="681">
        <f t="shared" si="403"/>
        <v>0</v>
      </c>
      <c r="KI131" s="681">
        <f t="shared" si="403"/>
        <v>0</v>
      </c>
      <c r="KJ131" s="681">
        <f t="shared" si="403"/>
        <v>0</v>
      </c>
      <c r="KN131" s="1098">
        <f t="shared" si="402"/>
        <v>0</v>
      </c>
      <c r="KO131" s="1098">
        <f t="shared" si="402"/>
        <v>0</v>
      </c>
      <c r="KP131" s="1098">
        <f t="shared" si="402"/>
        <v>0</v>
      </c>
      <c r="KQ131" s="1098">
        <f t="shared" si="402"/>
        <v>0</v>
      </c>
      <c r="KR131" s="1098">
        <f t="shared" si="402"/>
        <v>0</v>
      </c>
      <c r="KS131" s="1098">
        <f t="shared" si="402"/>
        <v>0</v>
      </c>
      <c r="KT131" s="1098">
        <f t="shared" si="402"/>
        <v>0</v>
      </c>
      <c r="KU131" s="1098">
        <f t="shared" si="402"/>
        <v>0</v>
      </c>
      <c r="KV131" s="1098">
        <f t="shared" si="402"/>
        <v>0</v>
      </c>
      <c r="KW131" s="1098">
        <f t="shared" si="402"/>
        <v>0</v>
      </c>
      <c r="KX131" s="1098">
        <f t="shared" si="402"/>
        <v>0</v>
      </c>
      <c r="KY131" s="1098">
        <f t="shared" si="402"/>
        <v>0</v>
      </c>
      <c r="KZ131" s="1098">
        <f t="shared" si="402"/>
        <v>0</v>
      </c>
      <c r="LA131" s="1098">
        <f t="shared" si="402"/>
        <v>0</v>
      </c>
      <c r="LB131" s="1098">
        <f t="shared" si="402"/>
        <v>0</v>
      </c>
      <c r="LC131" s="1098">
        <f t="shared" si="402"/>
        <v>0</v>
      </c>
      <c r="LD131" s="1098">
        <f t="shared" si="401"/>
        <v>0</v>
      </c>
      <c r="LE131" s="1098">
        <f t="shared" si="401"/>
        <v>0</v>
      </c>
      <c r="LF131" s="1098">
        <f t="shared" si="401"/>
        <v>0</v>
      </c>
      <c r="LG131" s="1098">
        <f t="shared" si="401"/>
        <v>0</v>
      </c>
      <c r="LH131" s="1098">
        <f t="shared" si="401"/>
        <v>0</v>
      </c>
      <c r="LI131" s="1098">
        <f t="shared" si="401"/>
        <v>0</v>
      </c>
      <c r="LJ131" s="1098">
        <f t="shared" si="401"/>
        <v>0</v>
      </c>
      <c r="LK131" s="1098">
        <f t="shared" si="401"/>
        <v>0</v>
      </c>
      <c r="LL131" s="1098">
        <f t="shared" si="401"/>
        <v>0</v>
      </c>
      <c r="LM131" s="1098">
        <f t="shared" si="401"/>
        <v>0</v>
      </c>
      <c r="LN131" s="1098">
        <f t="shared" si="401"/>
        <v>0</v>
      </c>
      <c r="LO131" s="1098">
        <f t="shared" si="401"/>
        <v>0</v>
      </c>
      <c r="LP131" s="1098">
        <f t="shared" si="401"/>
        <v>0</v>
      </c>
      <c r="LQ131" s="1098">
        <f t="shared" si="401"/>
        <v>0</v>
      </c>
      <c r="LR131" s="1098">
        <f t="shared" si="401"/>
        <v>0</v>
      </c>
      <c r="LS131" s="1098">
        <f t="shared" si="397"/>
        <v>0</v>
      </c>
    </row>
    <row r="132" spans="1:331" ht="20.100000000000001" customHeight="1" x14ac:dyDescent="0.35">
      <c r="A132" s="668"/>
      <c r="B132" s="871"/>
      <c r="C132" s="870"/>
      <c r="D132" s="871"/>
      <c r="E132" s="871"/>
      <c r="F132" s="871"/>
      <c r="G132" s="871"/>
      <c r="H132" s="871"/>
      <c r="I132" s="871"/>
      <c r="J132" s="871" t="s">
        <v>212</v>
      </c>
      <c r="K132" s="877"/>
      <c r="L132" s="879"/>
      <c r="M132" s="879"/>
      <c r="N132" s="867">
        <v>3233</v>
      </c>
      <c r="O132" s="868" t="s">
        <v>34</v>
      </c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562"/>
      <c r="AJ132" s="41"/>
      <c r="AK132" s="41"/>
      <c r="AL132" s="41"/>
      <c r="AM132" s="41"/>
      <c r="AN132" s="107"/>
      <c r="AO132" s="107"/>
      <c r="AP132" s="107"/>
      <c r="AQ132" s="107"/>
      <c r="AR132" s="107"/>
      <c r="AS132" s="107"/>
      <c r="AT132" s="107"/>
      <c r="AU132" s="107"/>
      <c r="AV132" s="107">
        <v>0</v>
      </c>
      <c r="AW132" s="107"/>
      <c r="AX132" s="107"/>
      <c r="AY132" s="107"/>
      <c r="AZ132" s="41"/>
      <c r="BA132" s="41"/>
      <c r="BB132" s="107">
        <v>0</v>
      </c>
      <c r="BC132" s="107">
        <v>0</v>
      </c>
      <c r="BD132" s="107"/>
      <c r="BE132" s="107">
        <v>2104.38</v>
      </c>
      <c r="BF132" s="107">
        <v>0</v>
      </c>
      <c r="BG132" s="107">
        <v>2104.38</v>
      </c>
      <c r="BH132" s="107">
        <v>0</v>
      </c>
      <c r="BI132" s="54">
        <f>(BJ132-BH132)</f>
        <v>0</v>
      </c>
      <c r="BJ132" s="107">
        <v>0</v>
      </c>
      <c r="BK132" s="54"/>
      <c r="BL132" s="54">
        <f t="shared" si="316"/>
        <v>0</v>
      </c>
      <c r="BM132" s="54"/>
      <c r="BN132" s="54"/>
      <c r="BO132" s="107">
        <v>0</v>
      </c>
      <c r="BP132" s="107"/>
      <c r="BQ132" s="107"/>
      <c r="BR132" s="54">
        <f>(BS132-BO132)</f>
        <v>0</v>
      </c>
      <c r="BS132" s="107"/>
      <c r="BT132" s="107"/>
      <c r="BU132" s="54">
        <f>(BY132-BO132)</f>
        <v>0</v>
      </c>
      <c r="BV132" s="107"/>
      <c r="BW132" s="107"/>
      <c r="BX132" s="107"/>
      <c r="BY132" s="107">
        <v>0</v>
      </c>
      <c r="BZ132" s="107">
        <v>2156.88</v>
      </c>
      <c r="CA132" s="107">
        <f t="shared" si="227"/>
        <v>102.49479656715992</v>
      </c>
      <c r="CB132" s="107">
        <f t="shared" si="228"/>
        <v>0</v>
      </c>
      <c r="CC132" s="107"/>
      <c r="CD132" s="107"/>
      <c r="CE132" s="107">
        <v>0</v>
      </c>
      <c r="CF132" s="107">
        <v>0</v>
      </c>
      <c r="CG132" s="107">
        <f t="shared" si="422"/>
        <v>0</v>
      </c>
      <c r="CH132" s="107">
        <f t="shared" si="412"/>
        <v>0</v>
      </c>
      <c r="CI132" s="107">
        <v>0</v>
      </c>
      <c r="CJ132" s="107"/>
      <c r="CK132" s="107">
        <f t="shared" si="398"/>
        <v>0</v>
      </c>
      <c r="CL132" s="107">
        <f t="shared" si="413"/>
        <v>0</v>
      </c>
      <c r="CM132" s="107">
        <v>0</v>
      </c>
      <c r="CN132" s="107"/>
      <c r="CO132" s="107">
        <f t="shared" si="399"/>
        <v>0</v>
      </c>
      <c r="CP132" s="107">
        <f t="shared" si="414"/>
        <v>0</v>
      </c>
      <c r="CQ132" s="107">
        <v>0</v>
      </c>
      <c r="CR132" s="107">
        <v>0</v>
      </c>
      <c r="CS132" s="107">
        <f t="shared" ref="CS132:CS140" si="425">IFERROR(CR132/CQ132*100,)</f>
        <v>0</v>
      </c>
      <c r="CT132" s="107">
        <f t="shared" si="415"/>
        <v>0</v>
      </c>
      <c r="CU132" s="107">
        <v>0</v>
      </c>
      <c r="CV132" s="107">
        <v>0</v>
      </c>
      <c r="CW132" s="107">
        <f t="shared" ref="CW132:CW140" si="426">IFERROR(CV132/CU132*100,)</f>
        <v>0</v>
      </c>
      <c r="CX132" s="107">
        <f t="shared" si="416"/>
        <v>0</v>
      </c>
      <c r="CY132" s="107">
        <v>0</v>
      </c>
      <c r="CZ132" s="859"/>
      <c r="DA132" s="859"/>
      <c r="DB132" s="107">
        <v>0</v>
      </c>
      <c r="DC132" s="859">
        <v>0</v>
      </c>
      <c r="DD132" s="859">
        <f t="shared" si="407"/>
        <v>0</v>
      </c>
      <c r="DE132" s="859">
        <f t="shared" si="408"/>
        <v>0</v>
      </c>
      <c r="DF132" s="859">
        <v>0</v>
      </c>
      <c r="DG132" s="859">
        <v>0</v>
      </c>
      <c r="DH132" s="107">
        <v>0</v>
      </c>
      <c r="DI132" s="859">
        <f t="shared" ref="DI132:DI140" si="427">IFERROR(DH132/DG132*100,)</f>
        <v>0</v>
      </c>
      <c r="DJ132" s="107">
        <f t="shared" si="417"/>
        <v>5000</v>
      </c>
      <c r="DK132" s="859">
        <v>5000</v>
      </c>
      <c r="DL132" s="859">
        <f t="shared" si="409"/>
        <v>0</v>
      </c>
      <c r="DM132" s="107">
        <f t="shared" si="418"/>
        <v>0</v>
      </c>
      <c r="DN132" s="859">
        <v>5000</v>
      </c>
      <c r="DO132" s="859">
        <v>0</v>
      </c>
      <c r="DP132" s="859">
        <f t="shared" ref="DP132:DP140" si="428">IFERROR(DO132/DN132*100,)</f>
        <v>0</v>
      </c>
      <c r="DQ132" s="859">
        <f t="shared" si="419"/>
        <v>-3000</v>
      </c>
      <c r="DR132" s="859">
        <v>2000</v>
      </c>
      <c r="DS132" s="859">
        <v>0</v>
      </c>
      <c r="DT132" s="859">
        <f t="shared" si="372"/>
        <v>0</v>
      </c>
      <c r="DU132" s="859">
        <f t="shared" si="420"/>
        <v>-1600</v>
      </c>
      <c r="DV132" s="859">
        <v>400</v>
      </c>
      <c r="DW132" s="859">
        <v>5000</v>
      </c>
      <c r="DX132" s="859"/>
      <c r="DY132" s="859"/>
      <c r="DZ132" s="859">
        <v>0</v>
      </c>
      <c r="EA132" s="859">
        <v>5000</v>
      </c>
      <c r="EB132" s="859">
        <v>0</v>
      </c>
      <c r="EC132" s="859">
        <f t="shared" si="374"/>
        <v>0</v>
      </c>
      <c r="ED132" s="859">
        <f t="shared" si="421"/>
        <v>0</v>
      </c>
      <c r="EE132" s="859">
        <v>5000</v>
      </c>
      <c r="EF132" s="859">
        <v>0</v>
      </c>
      <c r="EG132" s="859">
        <f t="shared" si="375"/>
        <v>0</v>
      </c>
      <c r="EH132" s="859" t="e">
        <f>(#REF!-EE132)</f>
        <v>#REF!</v>
      </c>
      <c r="EI132" s="859">
        <f>IFERROR(#REF!/DZ132*100,)</f>
        <v>0</v>
      </c>
      <c r="EJ132" s="859">
        <f>IFERROR(#REF!/#REF!*100,)</f>
        <v>0</v>
      </c>
      <c r="EK132" s="859">
        <v>2000</v>
      </c>
      <c r="EL132" s="859"/>
      <c r="EM132" s="859"/>
      <c r="EN132" s="859"/>
      <c r="EO132" s="859"/>
      <c r="EP132" s="859"/>
      <c r="EQ132" s="859"/>
      <c r="ER132" s="859"/>
      <c r="ES132" s="146">
        <f t="shared" si="222"/>
        <v>0</v>
      </c>
      <c r="EX132" s="739">
        <f>IF(EX$9=$K132,#REF!,0)</f>
        <v>0</v>
      </c>
      <c r="EY132" s="739">
        <f>IF(EY$9=$K132,#REF!,0)</f>
        <v>0</v>
      </c>
      <c r="EZ132" s="739">
        <f>IF(EZ$9=$K132,#REF!,0)</f>
        <v>0</v>
      </c>
      <c r="FA132" s="739">
        <f>IF(FA$9=$K132,#REF!,0)</f>
        <v>0</v>
      </c>
      <c r="FB132" s="739">
        <f>IF(FB$9=$K132,#REF!,0)</f>
        <v>0</v>
      </c>
      <c r="FC132" s="739">
        <f>IF(FC$9=$K132,#REF!,0)</f>
        <v>0</v>
      </c>
      <c r="FD132" s="739">
        <f>IF(FD$9=$K132,#REF!,0)</f>
        <v>0</v>
      </c>
      <c r="FE132" s="739">
        <f>IF(FE$9=$K132,#REF!,0)</f>
        <v>0</v>
      </c>
      <c r="FF132" s="739">
        <f>IF(FF$9=$K132,#REF!,0)</f>
        <v>0</v>
      </c>
      <c r="FG132" s="739">
        <f>IF(FG$9=$K132,#REF!,0)</f>
        <v>0</v>
      </c>
      <c r="FH132" s="739">
        <f>IF(FH$9=$K132,#REF!,0)</f>
        <v>0</v>
      </c>
      <c r="FI132" s="739">
        <f>IF(FI$9=$K132,#REF!,0)</f>
        <v>0</v>
      </c>
      <c r="FJ132" s="739">
        <f>IF(FJ$9=$K132,#REF!,0)</f>
        <v>0</v>
      </c>
      <c r="FK132" s="739">
        <f>IF(FK$9=$K132,#REF!,0)</f>
        <v>0</v>
      </c>
      <c r="FL132" s="739">
        <f>IF(FL$9=$K132,#REF!,0)</f>
        <v>0</v>
      </c>
      <c r="FM132" s="739">
        <f>IF(FM$9=$K132,#REF!,0)</f>
        <v>0</v>
      </c>
      <c r="FN132" s="739">
        <f>IF(FN$9=$K132,#REF!,0)</f>
        <v>0</v>
      </c>
      <c r="FO132" s="739">
        <f>IF(FO$9=$K132,#REF!,0)</f>
        <v>0</v>
      </c>
      <c r="FP132" s="739">
        <f>IF(FP$9=$K132,#REF!,0)</f>
        <v>0</v>
      </c>
      <c r="FQ132" s="739">
        <f>IF(FQ$9=$K132,#REF!,0)</f>
        <v>0</v>
      </c>
      <c r="FU132" s="739">
        <f t="shared" si="423"/>
        <v>0</v>
      </c>
      <c r="FV132" s="739">
        <f t="shared" si="423"/>
        <v>0</v>
      </c>
      <c r="FW132" s="739">
        <f t="shared" si="423"/>
        <v>0</v>
      </c>
      <c r="FX132" s="739">
        <f t="shared" si="423"/>
        <v>0</v>
      </c>
      <c r="FY132" s="739">
        <f t="shared" si="423"/>
        <v>0</v>
      </c>
      <c r="FZ132" s="739">
        <f t="shared" si="423"/>
        <v>0</v>
      </c>
      <c r="GA132" s="739">
        <f t="shared" si="423"/>
        <v>0</v>
      </c>
      <c r="GB132" s="739">
        <f t="shared" si="423"/>
        <v>0</v>
      </c>
      <c r="GC132" s="739">
        <f t="shared" si="423"/>
        <v>0</v>
      </c>
      <c r="GD132" s="739">
        <f t="shared" si="423"/>
        <v>0</v>
      </c>
      <c r="GE132" s="739">
        <f t="shared" si="424"/>
        <v>0</v>
      </c>
      <c r="GF132" s="739">
        <f t="shared" si="424"/>
        <v>0</v>
      </c>
      <c r="GG132" s="739">
        <f t="shared" si="424"/>
        <v>0</v>
      </c>
      <c r="GH132" s="739">
        <f t="shared" si="424"/>
        <v>0</v>
      </c>
      <c r="GI132" s="739">
        <f t="shared" si="424"/>
        <v>0</v>
      </c>
      <c r="GJ132" s="739">
        <f t="shared" si="424"/>
        <v>0</v>
      </c>
      <c r="GK132" s="739">
        <f t="shared" si="424"/>
        <v>0</v>
      </c>
      <c r="GL132" s="739">
        <f t="shared" si="424"/>
        <v>0</v>
      </c>
      <c r="GM132" s="739">
        <f t="shared" si="424"/>
        <v>0</v>
      </c>
      <c r="GN132" s="739">
        <f t="shared" si="424"/>
        <v>0</v>
      </c>
      <c r="GQ132" s="1098">
        <f>IF(GQ$9=$N132,#REF!,0)</f>
        <v>0</v>
      </c>
      <c r="GR132" s="1098">
        <f>IF(GR$9=$N132,#REF!,0)</f>
        <v>0</v>
      </c>
      <c r="GS132" s="1098">
        <f>IF(GS$9=$N132,#REF!,0)</f>
        <v>0</v>
      </c>
      <c r="GT132" s="1098">
        <f>IF(GT$9=$N132,#REF!,0)</f>
        <v>0</v>
      </c>
      <c r="GU132" s="1098">
        <f>IF(GU$9=$N132,#REF!,0)</f>
        <v>0</v>
      </c>
      <c r="GV132" s="1098">
        <f>IF(GV$9=$N132,#REF!,0)</f>
        <v>0</v>
      </c>
      <c r="GW132" s="1098">
        <f>IF(GW$9=$N132,#REF!,0)</f>
        <v>0</v>
      </c>
      <c r="GX132" s="1098">
        <f>IF(GX$9=$N132,#REF!,0)</f>
        <v>0</v>
      </c>
      <c r="GY132" s="1098">
        <f>IF(GY$9=$N132,#REF!,0)</f>
        <v>0</v>
      </c>
      <c r="GZ132" s="1098">
        <f>IF(GZ$9=$N132,#REF!,0)</f>
        <v>0</v>
      </c>
      <c r="HA132" s="1098">
        <f>IF(HA$9=$N132,#REF!,0)</f>
        <v>0</v>
      </c>
      <c r="HB132" s="1098">
        <f>IF(HB$9=$N132,#REF!,0)</f>
        <v>0</v>
      </c>
      <c r="HC132" s="1098">
        <f>IF(HC$9=$N132,#REF!,0)</f>
        <v>0</v>
      </c>
      <c r="HD132" s="1098">
        <f>IF(HD$9=$N132,#REF!,0)</f>
        <v>0</v>
      </c>
      <c r="HE132" s="1098">
        <f>IF(HE$9=$N132,#REF!,0)</f>
        <v>0</v>
      </c>
      <c r="HF132" s="1098">
        <f>IF(HF$9=$N132,#REF!,0)</f>
        <v>0</v>
      </c>
      <c r="HG132" s="1098">
        <f>IF(HG$9=$N132,#REF!,0)</f>
        <v>0</v>
      </c>
      <c r="HH132" s="1098">
        <f>IF(HH$9=$N132,#REF!,0)</f>
        <v>0</v>
      </c>
      <c r="HI132" s="1098">
        <f>IF(HI$9=$N132,#REF!,0)</f>
        <v>0</v>
      </c>
      <c r="HJ132" s="1098">
        <f>IF(HJ$9=$N132,#REF!,0)</f>
        <v>0</v>
      </c>
      <c r="HK132" s="1098" t="e">
        <f>IF(HK$9=$N132,#REF!,0)</f>
        <v>#REF!</v>
      </c>
      <c r="HL132" s="1098">
        <f>IF(HL$9=$N132,#REF!,0)</f>
        <v>0</v>
      </c>
      <c r="HM132" s="1098">
        <f>IF(HM$9=$N132,#REF!,0)</f>
        <v>0</v>
      </c>
      <c r="HN132" s="1098">
        <f>IF(HN$9=$N132,#REF!,0)</f>
        <v>0</v>
      </c>
      <c r="HO132" s="1098">
        <f>IF(HO$9=$N132,#REF!,0)</f>
        <v>0</v>
      </c>
      <c r="HP132" s="1098">
        <f>IF(HP$9=$N132,#REF!,0)</f>
        <v>0</v>
      </c>
      <c r="HQ132" s="1098">
        <f>IF(HQ$9=$N132,#REF!,0)</f>
        <v>0</v>
      </c>
      <c r="HR132" s="1098">
        <f>IF(HR$9=$N132,#REF!,0)</f>
        <v>0</v>
      </c>
      <c r="HS132" s="1098">
        <f>IF(HS$9=$N132,#REF!,0)</f>
        <v>0</v>
      </c>
      <c r="HT132" s="1098">
        <f>IF(HT$9=$N132,#REF!,0)</f>
        <v>0</v>
      </c>
      <c r="HU132" s="1098">
        <f>IF(HU$9=$N132,#REF!,0)</f>
        <v>0</v>
      </c>
      <c r="HV132" s="1098">
        <f>IF(HV$9=$N132,#REF!,0)</f>
        <v>0</v>
      </c>
      <c r="HW132" s="1098">
        <f>IF(HW$9=$N132,#REF!,0)</f>
        <v>0</v>
      </c>
      <c r="HX132" s="1098">
        <f>IF(HX$9=$N132,#REF!,0)</f>
        <v>0</v>
      </c>
      <c r="HY132" s="1098">
        <f>IF(HY$9=$N132,#REF!,0)</f>
        <v>0</v>
      </c>
      <c r="HZ132" s="1098">
        <f>IF(HZ$9=$N132,#REF!,0)</f>
        <v>0</v>
      </c>
      <c r="IA132" s="1098">
        <f>IF(IA$9=$N132,#REF!,0)</f>
        <v>0</v>
      </c>
      <c r="IB132" s="1098">
        <f>IF(IB$9=$N132,#REF!,0)</f>
        <v>0</v>
      </c>
      <c r="IC132" s="1098">
        <f>IF(IC$9=$N132,#REF!,0)</f>
        <v>0</v>
      </c>
      <c r="ID132" s="1098">
        <f>IF(ID$9=$N132,#REF!,0)</f>
        <v>0</v>
      </c>
      <c r="IE132" s="1098">
        <f>IF(IE$9=$N132,#REF!,0)</f>
        <v>0</v>
      </c>
      <c r="IF132" s="1098">
        <f>IF(IF$9=$N132,#REF!,0)</f>
        <v>0</v>
      </c>
      <c r="IG132" s="1098">
        <f>IF(IG$9=$N132,#REF!,0)</f>
        <v>0</v>
      </c>
      <c r="IH132" s="1098">
        <f>IF(IH$9=$N132,#REF!,0)</f>
        <v>0</v>
      </c>
      <c r="II132" s="1098">
        <f>IF(II$9=$N132,#REF!,0)</f>
        <v>0</v>
      </c>
      <c r="IJ132" s="1098">
        <f>IF(IJ$9=$N132,#REF!,0)</f>
        <v>0</v>
      </c>
      <c r="IK132" s="1098">
        <f>IF(IK$9=$N132,#REF!,0)</f>
        <v>0</v>
      </c>
      <c r="IL132" s="1098">
        <f>IF(IL$9=$N132,#REF!,0)</f>
        <v>0</v>
      </c>
      <c r="IM132" s="1098">
        <f>IF(IM$9=$N132,#REF!,0)</f>
        <v>0</v>
      </c>
      <c r="IN132" s="1098">
        <f>IF(IN$9=$N132,#REF!,0)</f>
        <v>0</v>
      </c>
      <c r="IO132" s="1098">
        <f>IF(IO$9=$N132,#REF!,0)</f>
        <v>0</v>
      </c>
      <c r="IP132" s="1098">
        <f>IF(IP$9=$N132,#REF!,0)</f>
        <v>0</v>
      </c>
      <c r="IQ132" s="1098">
        <f>IF(IQ$9=$N132,#REF!,0)</f>
        <v>0</v>
      </c>
      <c r="IR132" s="1098">
        <f>IF(IR$9=$N132,#REF!,0)</f>
        <v>0</v>
      </c>
      <c r="IS132" s="1098">
        <f>IF(IS$9=$N132,#REF!,0)</f>
        <v>0</v>
      </c>
      <c r="IT132" s="1098">
        <f>IF(IT$9=$N132,#REF!,0)</f>
        <v>0</v>
      </c>
      <c r="IU132" s="1098">
        <f>IF(IU$9=$N132,#REF!,0)</f>
        <v>0</v>
      </c>
      <c r="IV132" s="1098">
        <f>IF(IV$9=$N132,#REF!,0)</f>
        <v>0</v>
      </c>
      <c r="IW132" s="1098">
        <f>IF(IW$9=$N132,#REF!,0)</f>
        <v>0</v>
      </c>
      <c r="IX132" s="1098">
        <f>IF(IX$9=$N132,#REF!,0)</f>
        <v>0</v>
      </c>
      <c r="IY132" s="1098">
        <f>IF(IY$9=$N132,#REF!,0)</f>
        <v>0</v>
      </c>
      <c r="IZ132" s="1098">
        <f>IF(IZ$9=$N132,#REF!,0)</f>
        <v>0</v>
      </c>
      <c r="JA132" s="1098">
        <f>IF(JA$9=$N132,#REF!,0)</f>
        <v>0</v>
      </c>
      <c r="JB132" s="1098">
        <f>IF(JB$9=$N132,#REF!,0)</f>
        <v>0</v>
      </c>
      <c r="JC132" s="1098">
        <f>IF(JC$9=$N132,#REF!,0)</f>
        <v>0</v>
      </c>
      <c r="JD132" s="1098">
        <f>IF(JD$9=$N132,#REF!,0)</f>
        <v>0</v>
      </c>
      <c r="JE132" s="1098">
        <f>IF(JE$9=$N132,#REF!,0)</f>
        <v>0</v>
      </c>
      <c r="JF132" s="1098">
        <f>IF(JF$9=$N132,#REF!,0)</f>
        <v>0</v>
      </c>
      <c r="JG132" s="1098">
        <f>IF(JG$9=$N132,#REF!,0)</f>
        <v>0</v>
      </c>
      <c r="JH132" s="1098">
        <f>IF(JH$9=$N132,#REF!,0)</f>
        <v>0</v>
      </c>
      <c r="JI132" s="1098">
        <f>IF(JI$9=$N132,#REF!,0)</f>
        <v>0</v>
      </c>
      <c r="JJ132" s="1098">
        <f>IF(JJ$9=$N132,#REF!,0)</f>
        <v>0</v>
      </c>
      <c r="JK132" s="1098">
        <f>IF(JK$9=$N132,#REF!,0)</f>
        <v>0</v>
      </c>
      <c r="JL132" s="1098">
        <f>IF(JL$9=$N132,#REF!,0)</f>
        <v>0</v>
      </c>
      <c r="JM132" s="1098">
        <f>IF(JM$9=$N132,#REF!,0)</f>
        <v>0</v>
      </c>
      <c r="JN132" s="1098">
        <f>IF(JN$9=$N132,#REF!,0)</f>
        <v>0</v>
      </c>
      <c r="JO132" s="1098">
        <f>IF(JO$9=$N132,#REF!,0)</f>
        <v>0</v>
      </c>
      <c r="JP132" s="1098">
        <f>IF(JP$9=$N132,#REF!,0)</f>
        <v>0</v>
      </c>
      <c r="JQ132" s="1098">
        <f>IF(JQ$9=$N132,#REF!,0)</f>
        <v>0</v>
      </c>
      <c r="JR132" s="1098">
        <f>IF(JR$9=$N132,#REF!,0)</f>
        <v>0</v>
      </c>
      <c r="JS132" s="1098">
        <f>IF(JS$9=$N132,#REF!,0)</f>
        <v>0</v>
      </c>
      <c r="JT132" s="1098">
        <f>IF(JT$9=$N132,#REF!,0)</f>
        <v>0</v>
      </c>
      <c r="JU132" s="1098">
        <f>IF(JU$9=$N132,#REF!,0)</f>
        <v>0</v>
      </c>
      <c r="JV132" s="1098">
        <f>IF(JV$9=$N132,#REF!,0)</f>
        <v>0</v>
      </c>
      <c r="JW132" s="1098">
        <f>IF(JW$9=$N132,#REF!,0)</f>
        <v>0</v>
      </c>
      <c r="JX132" s="681"/>
      <c r="JZ132" s="681">
        <f t="shared" si="403"/>
        <v>0</v>
      </c>
      <c r="KA132" s="681">
        <f t="shared" si="403"/>
        <v>0</v>
      </c>
      <c r="KB132" s="681">
        <f t="shared" si="403"/>
        <v>0</v>
      </c>
      <c r="KC132" s="681">
        <f t="shared" si="403"/>
        <v>0</v>
      </c>
      <c r="KD132" s="681">
        <f t="shared" si="403"/>
        <v>0</v>
      </c>
      <c r="KE132" s="681">
        <f t="shared" si="403"/>
        <v>0</v>
      </c>
      <c r="KF132" s="681">
        <f t="shared" si="403"/>
        <v>0</v>
      </c>
      <c r="KG132" s="681">
        <f t="shared" si="403"/>
        <v>0</v>
      </c>
      <c r="KH132" s="681">
        <f t="shared" si="403"/>
        <v>0</v>
      </c>
      <c r="KI132" s="681">
        <f t="shared" si="403"/>
        <v>0</v>
      </c>
      <c r="KJ132" s="681">
        <f t="shared" si="403"/>
        <v>0</v>
      </c>
      <c r="KN132" s="1098">
        <f t="shared" si="402"/>
        <v>0</v>
      </c>
      <c r="KO132" s="1098">
        <f t="shared" si="402"/>
        <v>0</v>
      </c>
      <c r="KP132" s="1098">
        <f t="shared" si="402"/>
        <v>0</v>
      </c>
      <c r="KQ132" s="1098">
        <f t="shared" si="402"/>
        <v>0</v>
      </c>
      <c r="KR132" s="1098">
        <f t="shared" si="402"/>
        <v>0</v>
      </c>
      <c r="KS132" s="1098">
        <f t="shared" si="402"/>
        <v>0</v>
      </c>
      <c r="KT132" s="1098">
        <f t="shared" si="402"/>
        <v>0</v>
      </c>
      <c r="KU132" s="1098">
        <f t="shared" si="402"/>
        <v>0</v>
      </c>
      <c r="KV132" s="1098">
        <f t="shared" si="402"/>
        <v>0</v>
      </c>
      <c r="KW132" s="1098">
        <f t="shared" si="402"/>
        <v>0</v>
      </c>
      <c r="KX132" s="1098">
        <f t="shared" si="402"/>
        <v>0</v>
      </c>
      <c r="KY132" s="1098">
        <f t="shared" si="402"/>
        <v>0</v>
      </c>
      <c r="KZ132" s="1098">
        <f t="shared" si="402"/>
        <v>0</v>
      </c>
      <c r="LA132" s="1098">
        <f t="shared" si="402"/>
        <v>0</v>
      </c>
      <c r="LB132" s="1098">
        <f t="shared" si="402"/>
        <v>0</v>
      </c>
      <c r="LC132" s="1098">
        <f t="shared" si="402"/>
        <v>0</v>
      </c>
      <c r="LD132" s="1098">
        <f t="shared" si="401"/>
        <v>0</v>
      </c>
      <c r="LE132" s="1098">
        <f t="shared" si="401"/>
        <v>0</v>
      </c>
      <c r="LF132" s="1098">
        <f t="shared" si="401"/>
        <v>0</v>
      </c>
      <c r="LG132" s="1098">
        <f t="shared" si="401"/>
        <v>0</v>
      </c>
      <c r="LH132" s="1098">
        <f t="shared" si="401"/>
        <v>0</v>
      </c>
      <c r="LI132" s="1098">
        <f t="shared" si="401"/>
        <v>0</v>
      </c>
      <c r="LJ132" s="1098">
        <f t="shared" si="401"/>
        <v>0</v>
      </c>
      <c r="LK132" s="1098">
        <f t="shared" si="401"/>
        <v>0</v>
      </c>
      <c r="LL132" s="1098">
        <f t="shared" si="401"/>
        <v>0</v>
      </c>
      <c r="LM132" s="1098">
        <f t="shared" si="401"/>
        <v>0</v>
      </c>
      <c r="LN132" s="1098">
        <f t="shared" si="401"/>
        <v>0</v>
      </c>
      <c r="LO132" s="1098">
        <f t="shared" si="401"/>
        <v>0</v>
      </c>
      <c r="LP132" s="1098">
        <f t="shared" si="401"/>
        <v>0</v>
      </c>
      <c r="LQ132" s="1098">
        <f t="shared" si="401"/>
        <v>0</v>
      </c>
      <c r="LR132" s="1098">
        <f t="shared" si="401"/>
        <v>0</v>
      </c>
      <c r="LS132" s="1098">
        <f t="shared" si="397"/>
        <v>0</v>
      </c>
    </row>
    <row r="133" spans="1:331" ht="20.100000000000001" customHeight="1" x14ac:dyDescent="0.35">
      <c r="A133" s="668"/>
      <c r="B133" s="871"/>
      <c r="C133" s="870"/>
      <c r="D133" s="871"/>
      <c r="E133" s="871"/>
      <c r="F133" s="871"/>
      <c r="G133" s="871"/>
      <c r="H133" s="871"/>
      <c r="I133" s="871"/>
      <c r="J133" s="871" t="s">
        <v>212</v>
      </c>
      <c r="K133" s="877"/>
      <c r="L133" s="879"/>
      <c r="M133" s="879"/>
      <c r="N133" s="867">
        <v>3237</v>
      </c>
      <c r="O133" s="868" t="s">
        <v>176</v>
      </c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562"/>
      <c r="AJ133" s="41"/>
      <c r="AK133" s="41"/>
      <c r="AL133" s="41"/>
      <c r="AM133" s="41"/>
      <c r="AN133" s="107"/>
      <c r="AO133" s="107"/>
      <c r="AP133" s="107"/>
      <c r="AQ133" s="107"/>
      <c r="AR133" s="107"/>
      <c r="AS133" s="107"/>
      <c r="AT133" s="107"/>
      <c r="AU133" s="107"/>
      <c r="AV133" s="107"/>
      <c r="AW133" s="107"/>
      <c r="AX133" s="107"/>
      <c r="AY133" s="107"/>
      <c r="AZ133" s="41"/>
      <c r="BA133" s="41"/>
      <c r="BB133" s="107"/>
      <c r="BC133" s="107"/>
      <c r="BD133" s="107"/>
      <c r="BE133" s="107"/>
      <c r="BF133" s="107"/>
      <c r="BG133" s="107"/>
      <c r="BH133" s="107"/>
      <c r="BI133" s="54"/>
      <c r="BJ133" s="107"/>
      <c r="BK133" s="54"/>
      <c r="BL133" s="54"/>
      <c r="BM133" s="54"/>
      <c r="BN133" s="54"/>
      <c r="BO133" s="107"/>
      <c r="BP133" s="107"/>
      <c r="BQ133" s="107"/>
      <c r="BR133" s="54"/>
      <c r="BS133" s="107"/>
      <c r="BT133" s="107"/>
      <c r="BU133" s="54"/>
      <c r="BV133" s="107"/>
      <c r="BW133" s="107"/>
      <c r="BX133" s="107"/>
      <c r="BY133" s="107"/>
      <c r="BZ133" s="107">
        <v>0</v>
      </c>
      <c r="CA133" s="107"/>
      <c r="CB133" s="107"/>
      <c r="CC133" s="107"/>
      <c r="CD133" s="107"/>
      <c r="CE133" s="107">
        <v>0</v>
      </c>
      <c r="CF133" s="107">
        <v>9920</v>
      </c>
      <c r="CG133" s="107">
        <f>IFERROR(CF133/CE133*100,)</f>
        <v>0</v>
      </c>
      <c r="CH133" s="107">
        <f t="shared" si="412"/>
        <v>10000</v>
      </c>
      <c r="CI133" s="107">
        <v>10000</v>
      </c>
      <c r="CJ133" s="107"/>
      <c r="CK133" s="107">
        <f t="shared" si="398"/>
        <v>0</v>
      </c>
      <c r="CL133" s="107">
        <f t="shared" si="413"/>
        <v>0</v>
      </c>
      <c r="CM133" s="107">
        <v>10000</v>
      </c>
      <c r="CN133" s="107"/>
      <c r="CO133" s="107">
        <f t="shared" si="399"/>
        <v>0</v>
      </c>
      <c r="CP133" s="107">
        <f t="shared" si="414"/>
        <v>0</v>
      </c>
      <c r="CQ133" s="107">
        <v>10000</v>
      </c>
      <c r="CR133" s="107">
        <v>10142.6</v>
      </c>
      <c r="CS133" s="107">
        <f t="shared" si="425"/>
        <v>101.42599999999999</v>
      </c>
      <c r="CT133" s="107">
        <f t="shared" si="415"/>
        <v>0</v>
      </c>
      <c r="CU133" s="107">
        <v>10000</v>
      </c>
      <c r="CV133" s="107">
        <v>10142.6</v>
      </c>
      <c r="CW133" s="107">
        <f t="shared" si="426"/>
        <v>101.42599999999999</v>
      </c>
      <c r="CX133" s="107">
        <f t="shared" si="416"/>
        <v>0</v>
      </c>
      <c r="CY133" s="107">
        <v>10000</v>
      </c>
      <c r="CZ133" s="859"/>
      <c r="DA133" s="859"/>
      <c r="DB133" s="107">
        <v>10142.6</v>
      </c>
      <c r="DC133" s="859">
        <v>0</v>
      </c>
      <c r="DD133" s="859">
        <f t="shared" si="407"/>
        <v>0</v>
      </c>
      <c r="DE133" s="859">
        <f t="shared" si="408"/>
        <v>0</v>
      </c>
      <c r="DF133" s="859">
        <v>10142.6</v>
      </c>
      <c r="DG133" s="859">
        <v>10000</v>
      </c>
      <c r="DH133" s="107">
        <v>0</v>
      </c>
      <c r="DI133" s="859">
        <f t="shared" si="427"/>
        <v>0</v>
      </c>
      <c r="DJ133" s="107">
        <f t="shared" si="417"/>
        <v>-10000</v>
      </c>
      <c r="DK133" s="859">
        <v>0</v>
      </c>
      <c r="DL133" s="859">
        <f t="shared" si="409"/>
        <v>0</v>
      </c>
      <c r="DM133" s="107">
        <f t="shared" si="418"/>
        <v>0</v>
      </c>
      <c r="DN133" s="859">
        <v>0</v>
      </c>
      <c r="DO133" s="859">
        <v>0</v>
      </c>
      <c r="DP133" s="859">
        <f t="shared" si="428"/>
        <v>0</v>
      </c>
      <c r="DQ133" s="859">
        <f t="shared" si="419"/>
        <v>3000</v>
      </c>
      <c r="DR133" s="859">
        <v>3000</v>
      </c>
      <c r="DS133" s="859">
        <v>0</v>
      </c>
      <c r="DT133" s="859">
        <f t="shared" si="372"/>
        <v>0</v>
      </c>
      <c r="DU133" s="859">
        <f t="shared" si="420"/>
        <v>-2000</v>
      </c>
      <c r="DV133" s="859">
        <v>1000</v>
      </c>
      <c r="DW133" s="859">
        <v>0</v>
      </c>
      <c r="DX133" s="859"/>
      <c r="DY133" s="859"/>
      <c r="DZ133" s="859">
        <v>0</v>
      </c>
      <c r="EA133" s="859">
        <v>0</v>
      </c>
      <c r="EB133" s="859">
        <v>0</v>
      </c>
      <c r="EC133" s="859">
        <f t="shared" si="374"/>
        <v>0</v>
      </c>
      <c r="ED133" s="859">
        <f t="shared" si="421"/>
        <v>0</v>
      </c>
      <c r="EE133" s="859">
        <v>0</v>
      </c>
      <c r="EF133" s="859">
        <v>0</v>
      </c>
      <c r="EG133" s="859">
        <f t="shared" si="375"/>
        <v>0</v>
      </c>
      <c r="EH133" s="859" t="e">
        <f>(#REF!-EE133)</f>
        <v>#REF!</v>
      </c>
      <c r="EI133" s="859">
        <f>IFERROR(#REF!/DZ133*100,)</f>
        <v>0</v>
      </c>
      <c r="EJ133" s="859">
        <f>IFERROR(#REF!/#REF!*100,)</f>
        <v>0</v>
      </c>
      <c r="EK133" s="859">
        <v>2000</v>
      </c>
      <c r="EL133" s="859"/>
      <c r="EM133" s="859"/>
      <c r="EN133" s="859"/>
      <c r="EO133" s="859"/>
      <c r="EP133" s="859"/>
      <c r="EQ133" s="859"/>
      <c r="ER133" s="859"/>
      <c r="ES133" s="146">
        <f t="shared" si="222"/>
        <v>0</v>
      </c>
      <c r="EX133" s="739">
        <f>IF(EX$9=$K133,#REF!,0)</f>
        <v>0</v>
      </c>
      <c r="EY133" s="739">
        <f>IF(EY$9=$K133,#REF!,0)</f>
        <v>0</v>
      </c>
      <c r="EZ133" s="739">
        <f>IF(EZ$9=$K133,#REF!,0)</f>
        <v>0</v>
      </c>
      <c r="FA133" s="739">
        <f>IF(FA$9=$K133,#REF!,0)</f>
        <v>0</v>
      </c>
      <c r="FB133" s="739">
        <f>IF(FB$9=$K133,#REF!,0)</f>
        <v>0</v>
      </c>
      <c r="FC133" s="739">
        <f>IF(FC$9=$K133,#REF!,0)</f>
        <v>0</v>
      </c>
      <c r="FD133" s="739">
        <f>IF(FD$9=$K133,#REF!,0)</f>
        <v>0</v>
      </c>
      <c r="FE133" s="739">
        <f>IF(FE$9=$K133,#REF!,0)</f>
        <v>0</v>
      </c>
      <c r="FF133" s="739">
        <f>IF(FF$9=$K133,#REF!,0)</f>
        <v>0</v>
      </c>
      <c r="FG133" s="739">
        <f>IF(FG$9=$K133,#REF!,0)</f>
        <v>0</v>
      </c>
      <c r="FH133" s="739">
        <f>IF(FH$9=$K133,#REF!,0)</f>
        <v>0</v>
      </c>
      <c r="FI133" s="739">
        <f>IF(FI$9=$K133,#REF!,0)</f>
        <v>0</v>
      </c>
      <c r="FJ133" s="739">
        <f>IF(FJ$9=$K133,#REF!,0)</f>
        <v>0</v>
      </c>
      <c r="FK133" s="739">
        <f>IF(FK$9=$K133,#REF!,0)</f>
        <v>0</v>
      </c>
      <c r="FL133" s="739">
        <f>IF(FL$9=$K133,#REF!,0)</f>
        <v>0</v>
      </c>
      <c r="FM133" s="739">
        <f>IF(FM$9=$K133,#REF!,0)</f>
        <v>0</v>
      </c>
      <c r="FN133" s="739">
        <f>IF(FN$9=$K133,#REF!,0)</f>
        <v>0</v>
      </c>
      <c r="FO133" s="739">
        <f>IF(FO$9=$K133,#REF!,0)</f>
        <v>0</v>
      </c>
      <c r="FP133" s="739">
        <f>IF(FP$9=$K133,#REF!,0)</f>
        <v>0</v>
      </c>
      <c r="FQ133" s="739">
        <f>IF(FQ$9=$K133,#REF!,0)</f>
        <v>0</v>
      </c>
      <c r="FU133" s="739">
        <f t="shared" si="423"/>
        <v>0</v>
      </c>
      <c r="FV133" s="739">
        <f t="shared" si="423"/>
        <v>0</v>
      </c>
      <c r="FW133" s="739">
        <f t="shared" si="423"/>
        <v>0</v>
      </c>
      <c r="FX133" s="739">
        <f t="shared" si="423"/>
        <v>0</v>
      </c>
      <c r="FY133" s="739">
        <f t="shared" si="423"/>
        <v>0</v>
      </c>
      <c r="FZ133" s="739">
        <f t="shared" si="423"/>
        <v>0</v>
      </c>
      <c r="GA133" s="739">
        <f t="shared" si="423"/>
        <v>0</v>
      </c>
      <c r="GB133" s="739">
        <f t="shared" si="423"/>
        <v>0</v>
      </c>
      <c r="GC133" s="739">
        <f t="shared" si="423"/>
        <v>0</v>
      </c>
      <c r="GD133" s="739">
        <f t="shared" si="423"/>
        <v>0</v>
      </c>
      <c r="GE133" s="739">
        <f t="shared" si="424"/>
        <v>0</v>
      </c>
      <c r="GF133" s="739">
        <f t="shared" si="424"/>
        <v>0</v>
      </c>
      <c r="GG133" s="739">
        <f t="shared" si="424"/>
        <v>0</v>
      </c>
      <c r="GH133" s="739">
        <f t="shared" si="424"/>
        <v>0</v>
      </c>
      <c r="GI133" s="739">
        <f t="shared" si="424"/>
        <v>0</v>
      </c>
      <c r="GJ133" s="739">
        <f t="shared" si="424"/>
        <v>0</v>
      </c>
      <c r="GK133" s="739">
        <f t="shared" si="424"/>
        <v>0</v>
      </c>
      <c r="GL133" s="739">
        <f t="shared" si="424"/>
        <v>0</v>
      </c>
      <c r="GM133" s="739">
        <f t="shared" si="424"/>
        <v>0</v>
      </c>
      <c r="GN133" s="739">
        <f t="shared" si="424"/>
        <v>0</v>
      </c>
      <c r="GQ133" s="1098">
        <f>IF(GQ$9=$N133,#REF!,0)</f>
        <v>0</v>
      </c>
      <c r="GR133" s="1098">
        <f>IF(GR$9=$N133,#REF!,0)</f>
        <v>0</v>
      </c>
      <c r="GS133" s="1098">
        <f>IF(GS$9=$N133,#REF!,0)</f>
        <v>0</v>
      </c>
      <c r="GT133" s="1098">
        <f>IF(GT$9=$N133,#REF!,0)</f>
        <v>0</v>
      </c>
      <c r="GU133" s="1098">
        <f>IF(GU$9=$N133,#REF!,0)</f>
        <v>0</v>
      </c>
      <c r="GV133" s="1098">
        <f>IF(GV$9=$N133,#REF!,0)</f>
        <v>0</v>
      </c>
      <c r="GW133" s="1098">
        <f>IF(GW$9=$N133,#REF!,0)</f>
        <v>0</v>
      </c>
      <c r="GX133" s="1098">
        <f>IF(GX$9=$N133,#REF!,0)</f>
        <v>0</v>
      </c>
      <c r="GY133" s="1098">
        <f>IF(GY$9=$N133,#REF!,0)</f>
        <v>0</v>
      </c>
      <c r="GZ133" s="1098">
        <f>IF(GZ$9=$N133,#REF!,0)</f>
        <v>0</v>
      </c>
      <c r="HA133" s="1098">
        <f>IF(HA$9=$N133,#REF!,0)</f>
        <v>0</v>
      </c>
      <c r="HB133" s="1098">
        <f>IF(HB$9=$N133,#REF!,0)</f>
        <v>0</v>
      </c>
      <c r="HC133" s="1098">
        <f>IF(HC$9=$N133,#REF!,0)</f>
        <v>0</v>
      </c>
      <c r="HD133" s="1098">
        <f>IF(HD$9=$N133,#REF!,0)</f>
        <v>0</v>
      </c>
      <c r="HE133" s="1098">
        <f>IF(HE$9=$N133,#REF!,0)</f>
        <v>0</v>
      </c>
      <c r="HF133" s="1098">
        <f>IF(HF$9=$N133,#REF!,0)</f>
        <v>0</v>
      </c>
      <c r="HG133" s="1098">
        <f>IF(HG$9=$N133,#REF!,0)</f>
        <v>0</v>
      </c>
      <c r="HH133" s="1098">
        <f>IF(HH$9=$N133,#REF!,0)</f>
        <v>0</v>
      </c>
      <c r="HI133" s="1098">
        <f>IF(HI$9=$N133,#REF!,0)</f>
        <v>0</v>
      </c>
      <c r="HJ133" s="1098">
        <f>IF(HJ$9=$N133,#REF!,0)</f>
        <v>0</v>
      </c>
      <c r="HK133" s="1098">
        <f>IF(HK$9=$N133,#REF!,0)</f>
        <v>0</v>
      </c>
      <c r="HL133" s="1098">
        <f>IF(HL$9=$N133,#REF!,0)</f>
        <v>0</v>
      </c>
      <c r="HM133" s="1098">
        <f>IF(HM$9=$N133,#REF!,0)</f>
        <v>0</v>
      </c>
      <c r="HN133" s="1098">
        <f>IF(HN$9=$N133,#REF!,0)</f>
        <v>0</v>
      </c>
      <c r="HO133" s="1098" t="e">
        <f>IF(HO$9=$N133,#REF!,0)</f>
        <v>#REF!</v>
      </c>
      <c r="HP133" s="1098">
        <f>IF(HP$9=$N133,#REF!,0)</f>
        <v>0</v>
      </c>
      <c r="HQ133" s="1098">
        <f>IF(HQ$9=$N133,#REF!,0)</f>
        <v>0</v>
      </c>
      <c r="HR133" s="1098">
        <f>IF(HR$9=$N133,#REF!,0)</f>
        <v>0</v>
      </c>
      <c r="HS133" s="1098">
        <f>IF(HS$9=$N133,#REF!,0)</f>
        <v>0</v>
      </c>
      <c r="HT133" s="1098">
        <f>IF(HT$9=$N133,#REF!,0)</f>
        <v>0</v>
      </c>
      <c r="HU133" s="1098">
        <f>IF(HU$9=$N133,#REF!,0)</f>
        <v>0</v>
      </c>
      <c r="HV133" s="1098">
        <f>IF(HV$9=$N133,#REF!,0)</f>
        <v>0</v>
      </c>
      <c r="HW133" s="1098">
        <f>IF(HW$9=$N133,#REF!,0)</f>
        <v>0</v>
      </c>
      <c r="HX133" s="1098">
        <f>IF(HX$9=$N133,#REF!,0)</f>
        <v>0</v>
      </c>
      <c r="HY133" s="1098">
        <f>IF(HY$9=$N133,#REF!,0)</f>
        <v>0</v>
      </c>
      <c r="HZ133" s="1098">
        <f>IF(HZ$9=$N133,#REF!,0)</f>
        <v>0</v>
      </c>
      <c r="IA133" s="1098">
        <f>IF(IA$9=$N133,#REF!,0)</f>
        <v>0</v>
      </c>
      <c r="IB133" s="1098">
        <f>IF(IB$9=$N133,#REF!,0)</f>
        <v>0</v>
      </c>
      <c r="IC133" s="1098">
        <f>IF(IC$9=$N133,#REF!,0)</f>
        <v>0</v>
      </c>
      <c r="ID133" s="1098">
        <f>IF(ID$9=$N133,#REF!,0)</f>
        <v>0</v>
      </c>
      <c r="IE133" s="1098">
        <f>IF(IE$9=$N133,#REF!,0)</f>
        <v>0</v>
      </c>
      <c r="IF133" s="1098">
        <f>IF(IF$9=$N133,#REF!,0)</f>
        <v>0</v>
      </c>
      <c r="IG133" s="1098">
        <f>IF(IG$9=$N133,#REF!,0)</f>
        <v>0</v>
      </c>
      <c r="IH133" s="1098">
        <f>IF(IH$9=$N133,#REF!,0)</f>
        <v>0</v>
      </c>
      <c r="II133" s="1098">
        <f>IF(II$9=$N133,#REF!,0)</f>
        <v>0</v>
      </c>
      <c r="IJ133" s="1098">
        <f>IF(IJ$9=$N133,#REF!,0)</f>
        <v>0</v>
      </c>
      <c r="IK133" s="1098">
        <f>IF(IK$9=$N133,#REF!,0)</f>
        <v>0</v>
      </c>
      <c r="IL133" s="1098">
        <f>IF(IL$9=$N133,#REF!,0)</f>
        <v>0</v>
      </c>
      <c r="IM133" s="1098">
        <f>IF(IM$9=$N133,#REF!,0)</f>
        <v>0</v>
      </c>
      <c r="IN133" s="1098">
        <f>IF(IN$9=$N133,#REF!,0)</f>
        <v>0</v>
      </c>
      <c r="IO133" s="1098">
        <f>IF(IO$9=$N133,#REF!,0)</f>
        <v>0</v>
      </c>
      <c r="IP133" s="1098">
        <f>IF(IP$9=$N133,#REF!,0)</f>
        <v>0</v>
      </c>
      <c r="IQ133" s="1098">
        <f>IF(IQ$9=$N133,#REF!,0)</f>
        <v>0</v>
      </c>
      <c r="IR133" s="1098">
        <f>IF(IR$9=$N133,#REF!,0)</f>
        <v>0</v>
      </c>
      <c r="IS133" s="1098">
        <f>IF(IS$9=$N133,#REF!,0)</f>
        <v>0</v>
      </c>
      <c r="IT133" s="1098">
        <f>IF(IT$9=$N133,#REF!,0)</f>
        <v>0</v>
      </c>
      <c r="IU133" s="1098">
        <f>IF(IU$9=$N133,#REF!,0)</f>
        <v>0</v>
      </c>
      <c r="IV133" s="1098">
        <f>IF(IV$9=$N133,#REF!,0)</f>
        <v>0</v>
      </c>
      <c r="IW133" s="1098">
        <f>IF(IW$9=$N133,#REF!,0)</f>
        <v>0</v>
      </c>
      <c r="IX133" s="1098">
        <f>IF(IX$9=$N133,#REF!,0)</f>
        <v>0</v>
      </c>
      <c r="IY133" s="1098">
        <f>IF(IY$9=$N133,#REF!,0)</f>
        <v>0</v>
      </c>
      <c r="IZ133" s="1098">
        <f>IF(IZ$9=$N133,#REF!,0)</f>
        <v>0</v>
      </c>
      <c r="JA133" s="1098">
        <f>IF(JA$9=$N133,#REF!,0)</f>
        <v>0</v>
      </c>
      <c r="JB133" s="1098">
        <f>IF(JB$9=$N133,#REF!,0)</f>
        <v>0</v>
      </c>
      <c r="JC133" s="1098">
        <f>IF(JC$9=$N133,#REF!,0)</f>
        <v>0</v>
      </c>
      <c r="JD133" s="1098">
        <f>IF(JD$9=$N133,#REF!,0)</f>
        <v>0</v>
      </c>
      <c r="JE133" s="1098">
        <f>IF(JE$9=$N133,#REF!,0)</f>
        <v>0</v>
      </c>
      <c r="JF133" s="1098">
        <f>IF(JF$9=$N133,#REF!,0)</f>
        <v>0</v>
      </c>
      <c r="JG133" s="1098">
        <f>IF(JG$9=$N133,#REF!,0)</f>
        <v>0</v>
      </c>
      <c r="JH133" s="1098">
        <f>IF(JH$9=$N133,#REF!,0)</f>
        <v>0</v>
      </c>
      <c r="JI133" s="1098">
        <f>IF(JI$9=$N133,#REF!,0)</f>
        <v>0</v>
      </c>
      <c r="JJ133" s="1098">
        <f>IF(JJ$9=$N133,#REF!,0)</f>
        <v>0</v>
      </c>
      <c r="JK133" s="1098">
        <f>IF(JK$9=$N133,#REF!,0)</f>
        <v>0</v>
      </c>
      <c r="JL133" s="1098">
        <f>IF(JL$9=$N133,#REF!,0)</f>
        <v>0</v>
      </c>
      <c r="JM133" s="1098">
        <f>IF(JM$9=$N133,#REF!,0)</f>
        <v>0</v>
      </c>
      <c r="JN133" s="1098">
        <f>IF(JN$9=$N133,#REF!,0)</f>
        <v>0</v>
      </c>
      <c r="JO133" s="1098">
        <f>IF(JO$9=$N133,#REF!,0)</f>
        <v>0</v>
      </c>
      <c r="JP133" s="1098">
        <f>IF(JP$9=$N133,#REF!,0)</f>
        <v>0</v>
      </c>
      <c r="JQ133" s="1098">
        <f>IF(JQ$9=$N133,#REF!,0)</f>
        <v>0</v>
      </c>
      <c r="JR133" s="1098">
        <f>IF(JR$9=$N133,#REF!,0)</f>
        <v>0</v>
      </c>
      <c r="JS133" s="1098">
        <f>IF(JS$9=$N133,#REF!,0)</f>
        <v>0</v>
      </c>
      <c r="JT133" s="1098">
        <f>IF(JT$9=$N133,#REF!,0)</f>
        <v>0</v>
      </c>
      <c r="JU133" s="1098">
        <f>IF(JU$9=$N133,#REF!,0)</f>
        <v>0</v>
      </c>
      <c r="JV133" s="1098">
        <f>IF(JV$9=$N133,#REF!,0)</f>
        <v>0</v>
      </c>
      <c r="JW133" s="1098">
        <f>IF(JW$9=$N133,#REF!,0)</f>
        <v>0</v>
      </c>
      <c r="JX133" s="681"/>
      <c r="JZ133" s="681">
        <f t="shared" si="403"/>
        <v>0</v>
      </c>
      <c r="KA133" s="681">
        <f t="shared" si="403"/>
        <v>0</v>
      </c>
      <c r="KB133" s="681">
        <f t="shared" si="403"/>
        <v>0</v>
      </c>
      <c r="KC133" s="681">
        <f t="shared" si="403"/>
        <v>0</v>
      </c>
      <c r="KD133" s="681">
        <f t="shared" si="403"/>
        <v>0</v>
      </c>
      <c r="KE133" s="681">
        <f t="shared" si="403"/>
        <v>0</v>
      </c>
      <c r="KF133" s="681">
        <f t="shared" si="403"/>
        <v>0</v>
      </c>
      <c r="KG133" s="681">
        <f t="shared" si="403"/>
        <v>0</v>
      </c>
      <c r="KH133" s="681">
        <f t="shared" si="403"/>
        <v>0</v>
      </c>
      <c r="KI133" s="681">
        <f t="shared" si="403"/>
        <v>0</v>
      </c>
      <c r="KJ133" s="681">
        <f t="shared" si="403"/>
        <v>0</v>
      </c>
      <c r="KN133" s="1098">
        <f t="shared" si="402"/>
        <v>0</v>
      </c>
      <c r="KO133" s="1098">
        <f t="shared" si="402"/>
        <v>0</v>
      </c>
      <c r="KP133" s="1098">
        <f t="shared" si="402"/>
        <v>0</v>
      </c>
      <c r="KQ133" s="1098">
        <f t="shared" si="402"/>
        <v>0</v>
      </c>
      <c r="KR133" s="1098">
        <f t="shared" si="402"/>
        <v>0</v>
      </c>
      <c r="KS133" s="1098">
        <f t="shared" si="402"/>
        <v>0</v>
      </c>
      <c r="KT133" s="1098">
        <f t="shared" si="402"/>
        <v>0</v>
      </c>
      <c r="KU133" s="1098">
        <f t="shared" si="402"/>
        <v>0</v>
      </c>
      <c r="KV133" s="1098">
        <f t="shared" si="402"/>
        <v>0</v>
      </c>
      <c r="KW133" s="1098">
        <f t="shared" si="402"/>
        <v>0</v>
      </c>
      <c r="KX133" s="1098">
        <f t="shared" si="402"/>
        <v>0</v>
      </c>
      <c r="KY133" s="1098">
        <f t="shared" si="402"/>
        <v>0</v>
      </c>
      <c r="KZ133" s="1098">
        <f t="shared" si="402"/>
        <v>0</v>
      </c>
      <c r="LA133" s="1098">
        <f t="shared" si="402"/>
        <v>0</v>
      </c>
      <c r="LB133" s="1098">
        <f t="shared" si="402"/>
        <v>0</v>
      </c>
      <c r="LC133" s="1098">
        <f t="shared" si="402"/>
        <v>0</v>
      </c>
      <c r="LD133" s="1098">
        <f t="shared" si="401"/>
        <v>0</v>
      </c>
      <c r="LE133" s="1098">
        <f t="shared" si="401"/>
        <v>0</v>
      </c>
      <c r="LF133" s="1098">
        <f t="shared" si="401"/>
        <v>0</v>
      </c>
      <c r="LG133" s="1098">
        <f t="shared" si="401"/>
        <v>0</v>
      </c>
      <c r="LH133" s="1098">
        <f t="shared" si="401"/>
        <v>0</v>
      </c>
      <c r="LI133" s="1098">
        <f t="shared" si="401"/>
        <v>0</v>
      </c>
      <c r="LJ133" s="1098">
        <f t="shared" si="401"/>
        <v>0</v>
      </c>
      <c r="LK133" s="1098">
        <f t="shared" si="401"/>
        <v>0</v>
      </c>
      <c r="LL133" s="1098">
        <f t="shared" si="401"/>
        <v>0</v>
      </c>
      <c r="LM133" s="1098">
        <f t="shared" si="401"/>
        <v>0</v>
      </c>
      <c r="LN133" s="1098">
        <f t="shared" si="401"/>
        <v>0</v>
      </c>
      <c r="LO133" s="1098">
        <f t="shared" si="401"/>
        <v>0</v>
      </c>
      <c r="LP133" s="1098">
        <f t="shared" si="401"/>
        <v>0</v>
      </c>
      <c r="LQ133" s="1098">
        <f t="shared" si="401"/>
        <v>0</v>
      </c>
      <c r="LR133" s="1098">
        <f t="shared" si="401"/>
        <v>0</v>
      </c>
      <c r="LS133" s="1098">
        <f t="shared" si="397"/>
        <v>0</v>
      </c>
    </row>
    <row r="134" spans="1:331" ht="20.100000000000001" customHeight="1" x14ac:dyDescent="0.35">
      <c r="A134" s="668"/>
      <c r="B134" s="871"/>
      <c r="C134" s="870"/>
      <c r="D134" s="871"/>
      <c r="E134" s="871"/>
      <c r="F134" s="871"/>
      <c r="G134" s="871"/>
      <c r="H134" s="871"/>
      <c r="I134" s="871"/>
      <c r="J134" s="871" t="s">
        <v>212</v>
      </c>
      <c r="K134" s="877"/>
      <c r="L134" s="879"/>
      <c r="M134" s="879"/>
      <c r="N134" s="867">
        <v>3238</v>
      </c>
      <c r="O134" s="868" t="s">
        <v>39</v>
      </c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635"/>
      <c r="AJ134" s="31"/>
      <c r="AK134" s="31"/>
      <c r="AL134" s="31"/>
      <c r="AM134" s="31"/>
      <c r="AN134" s="54"/>
      <c r="AO134" s="54"/>
      <c r="AP134" s="54"/>
      <c r="AQ134" s="54"/>
      <c r="AR134" s="54">
        <v>0</v>
      </c>
      <c r="AS134" s="54"/>
      <c r="AT134" s="54"/>
      <c r="AU134" s="54"/>
      <c r="AV134" s="54">
        <v>0</v>
      </c>
      <c r="AW134" s="54"/>
      <c r="AX134" s="54"/>
      <c r="AY134" s="54">
        <f>(BB134-AV134)</f>
        <v>2000</v>
      </c>
      <c r="AZ134" s="31"/>
      <c r="BA134" s="31"/>
      <c r="BB134" s="107">
        <v>2000</v>
      </c>
      <c r="BC134" s="107">
        <v>2000</v>
      </c>
      <c r="BD134" s="54">
        <v>1426</v>
      </c>
      <c r="BE134" s="107">
        <v>1426</v>
      </c>
      <c r="BF134" s="107">
        <v>9500</v>
      </c>
      <c r="BG134" s="107">
        <v>1426</v>
      </c>
      <c r="BH134" s="107">
        <v>2000</v>
      </c>
      <c r="BI134" s="54">
        <f>(BJ134-BH134)</f>
        <v>0</v>
      </c>
      <c r="BJ134" s="107">
        <v>2000</v>
      </c>
      <c r="BK134" s="54">
        <v>836.11</v>
      </c>
      <c r="BL134" s="54">
        <f t="shared" si="316"/>
        <v>41.805500000000002</v>
      </c>
      <c r="BM134" s="54"/>
      <c r="BN134" s="54"/>
      <c r="BO134" s="107">
        <v>4000</v>
      </c>
      <c r="BP134" s="107"/>
      <c r="BQ134" s="107"/>
      <c r="BR134" s="54">
        <f>(BS134-BO134)</f>
        <v>3000</v>
      </c>
      <c r="BS134" s="107">
        <v>7000</v>
      </c>
      <c r="BT134" s="107">
        <v>836.11</v>
      </c>
      <c r="BU134" s="54">
        <f>(BY134-BO134)</f>
        <v>5000</v>
      </c>
      <c r="BV134" s="107">
        <v>7000</v>
      </c>
      <c r="BW134" s="107"/>
      <c r="BX134" s="107"/>
      <c r="BY134" s="107">
        <v>9000</v>
      </c>
      <c r="BZ134" s="107">
        <v>1461.11</v>
      </c>
      <c r="CA134" s="107">
        <f t="shared" si="227"/>
        <v>102.46213183730714</v>
      </c>
      <c r="CB134" s="107">
        <f t="shared" si="228"/>
        <v>16.234555555555556</v>
      </c>
      <c r="CC134" s="107"/>
      <c r="CD134" s="107"/>
      <c r="CE134" s="107">
        <v>7000</v>
      </c>
      <c r="CF134" s="107">
        <v>1613.34</v>
      </c>
      <c r="CG134" s="107">
        <f t="shared" si="422"/>
        <v>23.047714285714285</v>
      </c>
      <c r="CH134" s="107">
        <f t="shared" si="412"/>
        <v>-5000</v>
      </c>
      <c r="CI134" s="107">
        <v>2000</v>
      </c>
      <c r="CJ134" s="107"/>
      <c r="CK134" s="107">
        <f t="shared" ref="CK134:CK151" si="429">IFERROR(CJ134/CI134*100,)</f>
        <v>0</v>
      </c>
      <c r="CL134" s="107">
        <f t="shared" si="413"/>
        <v>0</v>
      </c>
      <c r="CM134" s="107">
        <v>2000</v>
      </c>
      <c r="CN134" s="107"/>
      <c r="CO134" s="107">
        <f t="shared" ref="CO134:CO151" si="430">IFERROR(CN134/CM134*100,)</f>
        <v>0</v>
      </c>
      <c r="CP134" s="107">
        <f t="shared" si="414"/>
        <v>0</v>
      </c>
      <c r="CQ134" s="107">
        <v>2000</v>
      </c>
      <c r="CR134" s="107">
        <v>5152.5200000000004</v>
      </c>
      <c r="CS134" s="107">
        <f t="shared" si="425"/>
        <v>257.62600000000003</v>
      </c>
      <c r="CT134" s="107">
        <f t="shared" si="415"/>
        <v>5000</v>
      </c>
      <c r="CU134" s="107">
        <v>7000</v>
      </c>
      <c r="CV134" s="107">
        <v>5152.5200000000004</v>
      </c>
      <c r="CW134" s="107">
        <f t="shared" si="426"/>
        <v>73.607428571428585</v>
      </c>
      <c r="CX134" s="107">
        <f t="shared" si="416"/>
        <v>0</v>
      </c>
      <c r="CY134" s="107">
        <v>7000</v>
      </c>
      <c r="CZ134" s="859"/>
      <c r="DA134" s="859"/>
      <c r="DB134" s="107">
        <v>3539.18</v>
      </c>
      <c r="DC134" s="859">
        <v>3226.68</v>
      </c>
      <c r="DD134" s="859">
        <f t="shared" si="407"/>
        <v>91.170271079741639</v>
      </c>
      <c r="DE134" s="859">
        <f t="shared" si="408"/>
        <v>161.334</v>
      </c>
      <c r="DF134" s="859">
        <v>6765.86</v>
      </c>
      <c r="DG134" s="859">
        <v>2000</v>
      </c>
      <c r="DH134" s="107">
        <v>1613.34</v>
      </c>
      <c r="DI134" s="859">
        <f t="shared" si="427"/>
        <v>80.667000000000002</v>
      </c>
      <c r="DJ134" s="107">
        <f t="shared" si="417"/>
        <v>0</v>
      </c>
      <c r="DK134" s="859">
        <v>2000</v>
      </c>
      <c r="DL134" s="859">
        <f t="shared" si="409"/>
        <v>338.29300000000001</v>
      </c>
      <c r="DM134" s="107">
        <f t="shared" si="418"/>
        <v>0</v>
      </c>
      <c r="DN134" s="859">
        <v>2000</v>
      </c>
      <c r="DO134" s="859">
        <v>3356.68</v>
      </c>
      <c r="DP134" s="859">
        <f t="shared" si="428"/>
        <v>167.834</v>
      </c>
      <c r="DQ134" s="859">
        <f t="shared" si="419"/>
        <v>0</v>
      </c>
      <c r="DR134" s="859">
        <v>2000</v>
      </c>
      <c r="DS134" s="859">
        <v>3746.68</v>
      </c>
      <c r="DT134" s="859">
        <f t="shared" si="372"/>
        <v>187.334</v>
      </c>
      <c r="DU134" s="859">
        <f t="shared" si="420"/>
        <v>2000</v>
      </c>
      <c r="DV134" s="859">
        <v>4000</v>
      </c>
      <c r="DW134" s="859">
        <v>2000</v>
      </c>
      <c r="DX134" s="859"/>
      <c r="DY134" s="859"/>
      <c r="DZ134" s="859">
        <v>3226.68</v>
      </c>
      <c r="EA134" s="859">
        <v>2000</v>
      </c>
      <c r="EB134" s="859">
        <v>260</v>
      </c>
      <c r="EC134" s="859">
        <f t="shared" si="374"/>
        <v>13</v>
      </c>
      <c r="ED134" s="859">
        <f t="shared" si="421"/>
        <v>0</v>
      </c>
      <c r="EE134" s="859">
        <v>2000</v>
      </c>
      <c r="EF134" s="859">
        <v>0</v>
      </c>
      <c r="EG134" s="859">
        <f t="shared" si="375"/>
        <v>0</v>
      </c>
      <c r="EH134" s="859" t="e">
        <f>(#REF!-EE134)</f>
        <v>#REF!</v>
      </c>
      <c r="EI134" s="859">
        <f>IFERROR(#REF!/DZ134*100,)</f>
        <v>0</v>
      </c>
      <c r="EJ134" s="859">
        <f>IFERROR(#REF!/#REF!*100,)</f>
        <v>0</v>
      </c>
      <c r="EK134" s="859">
        <v>2000</v>
      </c>
      <c r="EL134" s="859"/>
      <c r="EM134" s="859"/>
      <c r="EN134" s="859"/>
      <c r="EO134" s="859"/>
      <c r="EP134" s="859"/>
      <c r="EQ134" s="859"/>
      <c r="ER134" s="859"/>
      <c r="ES134" s="146">
        <f t="shared" si="222"/>
        <v>0</v>
      </c>
      <c r="EX134" s="739">
        <f>IF(EX$9=$K134,#REF!,0)</f>
        <v>0</v>
      </c>
      <c r="EY134" s="739">
        <f>IF(EY$9=$K134,#REF!,0)</f>
        <v>0</v>
      </c>
      <c r="EZ134" s="739">
        <f>IF(EZ$9=$K134,#REF!,0)</f>
        <v>0</v>
      </c>
      <c r="FA134" s="739">
        <f>IF(FA$9=$K134,#REF!,0)</f>
        <v>0</v>
      </c>
      <c r="FB134" s="739">
        <f>IF(FB$9=$K134,#REF!,0)</f>
        <v>0</v>
      </c>
      <c r="FC134" s="739">
        <f>IF(FC$9=$K134,#REF!,0)</f>
        <v>0</v>
      </c>
      <c r="FD134" s="739">
        <f>IF(FD$9=$K134,#REF!,0)</f>
        <v>0</v>
      </c>
      <c r="FE134" s="739">
        <f>IF(FE$9=$K134,#REF!,0)</f>
        <v>0</v>
      </c>
      <c r="FF134" s="739">
        <f>IF(FF$9=$K134,#REF!,0)</f>
        <v>0</v>
      </c>
      <c r="FG134" s="739">
        <f>IF(FG$9=$K134,#REF!,0)</f>
        <v>0</v>
      </c>
      <c r="FH134" s="739">
        <f>IF(FH$9=$K134,#REF!,0)</f>
        <v>0</v>
      </c>
      <c r="FI134" s="739">
        <f>IF(FI$9=$K134,#REF!,0)</f>
        <v>0</v>
      </c>
      <c r="FJ134" s="739">
        <f>IF(FJ$9=$K134,#REF!,0)</f>
        <v>0</v>
      </c>
      <c r="FK134" s="739">
        <f>IF(FK$9=$K134,#REF!,0)</f>
        <v>0</v>
      </c>
      <c r="FL134" s="739">
        <f>IF(FL$9=$K134,#REF!,0)</f>
        <v>0</v>
      </c>
      <c r="FM134" s="739">
        <f>IF(FM$9=$K134,#REF!,0)</f>
        <v>0</v>
      </c>
      <c r="FN134" s="739">
        <f>IF(FN$9=$K134,#REF!,0)</f>
        <v>0</v>
      </c>
      <c r="FO134" s="739">
        <f>IF(FO$9=$K134,#REF!,0)</f>
        <v>0</v>
      </c>
      <c r="FP134" s="739">
        <f>IF(FP$9=$K134,#REF!,0)</f>
        <v>0</v>
      </c>
      <c r="FQ134" s="739">
        <f>IF(FQ$9=$K134,#REF!,0)</f>
        <v>0</v>
      </c>
      <c r="FU134" s="739">
        <f t="shared" si="423"/>
        <v>0</v>
      </c>
      <c r="FV134" s="739">
        <f t="shared" si="423"/>
        <v>0</v>
      </c>
      <c r="FW134" s="739">
        <f t="shared" si="423"/>
        <v>0</v>
      </c>
      <c r="FX134" s="739">
        <f t="shared" si="423"/>
        <v>0</v>
      </c>
      <c r="FY134" s="739">
        <f t="shared" si="423"/>
        <v>0</v>
      </c>
      <c r="FZ134" s="739">
        <f t="shared" si="423"/>
        <v>0</v>
      </c>
      <c r="GA134" s="739">
        <f t="shared" si="423"/>
        <v>0</v>
      </c>
      <c r="GB134" s="739">
        <f t="shared" si="423"/>
        <v>0</v>
      </c>
      <c r="GC134" s="739">
        <f t="shared" si="423"/>
        <v>0</v>
      </c>
      <c r="GD134" s="739">
        <f t="shared" si="423"/>
        <v>0</v>
      </c>
      <c r="GE134" s="739">
        <f t="shared" si="424"/>
        <v>0</v>
      </c>
      <c r="GF134" s="739">
        <f t="shared" si="424"/>
        <v>0</v>
      </c>
      <c r="GG134" s="739">
        <f t="shared" si="424"/>
        <v>0</v>
      </c>
      <c r="GH134" s="739">
        <f t="shared" si="424"/>
        <v>0</v>
      </c>
      <c r="GI134" s="739">
        <f t="shared" si="424"/>
        <v>0</v>
      </c>
      <c r="GJ134" s="739">
        <f t="shared" si="424"/>
        <v>0</v>
      </c>
      <c r="GK134" s="739">
        <f t="shared" si="424"/>
        <v>0</v>
      </c>
      <c r="GL134" s="739">
        <f t="shared" si="424"/>
        <v>0</v>
      </c>
      <c r="GM134" s="739">
        <f t="shared" si="424"/>
        <v>0</v>
      </c>
      <c r="GN134" s="739">
        <f t="shared" si="424"/>
        <v>0</v>
      </c>
      <c r="GQ134" s="1098">
        <f>IF(GQ$9=$N134,#REF!,0)</f>
        <v>0</v>
      </c>
      <c r="GR134" s="1098">
        <f>IF(GR$9=$N134,#REF!,0)</f>
        <v>0</v>
      </c>
      <c r="GS134" s="1098">
        <f>IF(GS$9=$N134,#REF!,0)</f>
        <v>0</v>
      </c>
      <c r="GT134" s="1098">
        <f>IF(GT$9=$N134,#REF!,0)</f>
        <v>0</v>
      </c>
      <c r="GU134" s="1098">
        <f>IF(GU$9=$N134,#REF!,0)</f>
        <v>0</v>
      </c>
      <c r="GV134" s="1098">
        <f>IF(GV$9=$N134,#REF!,0)</f>
        <v>0</v>
      </c>
      <c r="GW134" s="1098">
        <f>IF(GW$9=$N134,#REF!,0)</f>
        <v>0</v>
      </c>
      <c r="GX134" s="1098">
        <f>IF(GX$9=$N134,#REF!,0)</f>
        <v>0</v>
      </c>
      <c r="GY134" s="1098">
        <f>IF(GY$9=$N134,#REF!,0)</f>
        <v>0</v>
      </c>
      <c r="GZ134" s="1098">
        <f>IF(GZ$9=$N134,#REF!,0)</f>
        <v>0</v>
      </c>
      <c r="HA134" s="1098">
        <f>IF(HA$9=$N134,#REF!,0)</f>
        <v>0</v>
      </c>
      <c r="HB134" s="1098">
        <f>IF(HB$9=$N134,#REF!,0)</f>
        <v>0</v>
      </c>
      <c r="HC134" s="1098">
        <f>IF(HC$9=$N134,#REF!,0)</f>
        <v>0</v>
      </c>
      <c r="HD134" s="1098">
        <f>IF(HD$9=$N134,#REF!,0)</f>
        <v>0</v>
      </c>
      <c r="HE134" s="1098">
        <f>IF(HE$9=$N134,#REF!,0)</f>
        <v>0</v>
      </c>
      <c r="HF134" s="1098">
        <f>IF(HF$9=$N134,#REF!,0)</f>
        <v>0</v>
      </c>
      <c r="HG134" s="1098">
        <f>IF(HG$9=$N134,#REF!,0)</f>
        <v>0</v>
      </c>
      <c r="HH134" s="1098">
        <f>IF(HH$9=$N134,#REF!,0)</f>
        <v>0</v>
      </c>
      <c r="HI134" s="1098">
        <f>IF(HI$9=$N134,#REF!,0)</f>
        <v>0</v>
      </c>
      <c r="HJ134" s="1098">
        <f>IF(HJ$9=$N134,#REF!,0)</f>
        <v>0</v>
      </c>
      <c r="HK134" s="1098">
        <f>IF(HK$9=$N134,#REF!,0)</f>
        <v>0</v>
      </c>
      <c r="HL134" s="1098">
        <f>IF(HL$9=$N134,#REF!,0)</f>
        <v>0</v>
      </c>
      <c r="HM134" s="1098">
        <f>IF(HM$9=$N134,#REF!,0)</f>
        <v>0</v>
      </c>
      <c r="HN134" s="1098">
        <f>IF(HN$9=$N134,#REF!,0)</f>
        <v>0</v>
      </c>
      <c r="HO134" s="1098">
        <f>IF(HO$9=$N134,#REF!,0)</f>
        <v>0</v>
      </c>
      <c r="HP134" s="1098" t="e">
        <f>IF(HP$9=$N134,#REF!,0)</f>
        <v>#REF!</v>
      </c>
      <c r="HQ134" s="1098">
        <f>IF(HQ$9=$N134,#REF!,0)</f>
        <v>0</v>
      </c>
      <c r="HR134" s="1098">
        <f>IF(HR$9=$N134,#REF!,0)</f>
        <v>0</v>
      </c>
      <c r="HS134" s="1098">
        <f>IF(HS$9=$N134,#REF!,0)</f>
        <v>0</v>
      </c>
      <c r="HT134" s="1098">
        <f>IF(HT$9=$N134,#REF!,0)</f>
        <v>0</v>
      </c>
      <c r="HU134" s="1098">
        <f>IF(HU$9=$N134,#REF!,0)</f>
        <v>0</v>
      </c>
      <c r="HV134" s="1098">
        <f>IF(HV$9=$N134,#REF!,0)</f>
        <v>0</v>
      </c>
      <c r="HW134" s="1098">
        <f>IF(HW$9=$N134,#REF!,0)</f>
        <v>0</v>
      </c>
      <c r="HX134" s="1098">
        <f>IF(HX$9=$N134,#REF!,0)</f>
        <v>0</v>
      </c>
      <c r="HY134" s="1098">
        <f>IF(HY$9=$N134,#REF!,0)</f>
        <v>0</v>
      </c>
      <c r="HZ134" s="1098">
        <f>IF(HZ$9=$N134,#REF!,0)</f>
        <v>0</v>
      </c>
      <c r="IA134" s="1098">
        <f>IF(IA$9=$N134,#REF!,0)</f>
        <v>0</v>
      </c>
      <c r="IB134" s="1098">
        <f>IF(IB$9=$N134,#REF!,0)</f>
        <v>0</v>
      </c>
      <c r="IC134" s="1098">
        <f>IF(IC$9=$N134,#REF!,0)</f>
        <v>0</v>
      </c>
      <c r="ID134" s="1098">
        <f>IF(ID$9=$N134,#REF!,0)</f>
        <v>0</v>
      </c>
      <c r="IE134" s="1098">
        <f>IF(IE$9=$N134,#REF!,0)</f>
        <v>0</v>
      </c>
      <c r="IF134" s="1098">
        <f>IF(IF$9=$N134,#REF!,0)</f>
        <v>0</v>
      </c>
      <c r="IG134" s="1098">
        <f>IF(IG$9=$N134,#REF!,0)</f>
        <v>0</v>
      </c>
      <c r="IH134" s="1098">
        <f>IF(IH$9=$N134,#REF!,0)</f>
        <v>0</v>
      </c>
      <c r="II134" s="1098">
        <f>IF(II$9=$N134,#REF!,0)</f>
        <v>0</v>
      </c>
      <c r="IJ134" s="1098">
        <f>IF(IJ$9=$N134,#REF!,0)</f>
        <v>0</v>
      </c>
      <c r="IK134" s="1098">
        <f>IF(IK$9=$N134,#REF!,0)</f>
        <v>0</v>
      </c>
      <c r="IL134" s="1098">
        <f>IF(IL$9=$N134,#REF!,0)</f>
        <v>0</v>
      </c>
      <c r="IM134" s="1098">
        <f>IF(IM$9=$N134,#REF!,0)</f>
        <v>0</v>
      </c>
      <c r="IN134" s="1098">
        <f>IF(IN$9=$N134,#REF!,0)</f>
        <v>0</v>
      </c>
      <c r="IO134" s="1098">
        <f>IF(IO$9=$N134,#REF!,0)</f>
        <v>0</v>
      </c>
      <c r="IP134" s="1098">
        <f>IF(IP$9=$N134,#REF!,0)</f>
        <v>0</v>
      </c>
      <c r="IQ134" s="1098">
        <f>IF(IQ$9=$N134,#REF!,0)</f>
        <v>0</v>
      </c>
      <c r="IR134" s="1098">
        <f>IF(IR$9=$N134,#REF!,0)</f>
        <v>0</v>
      </c>
      <c r="IS134" s="1098">
        <f>IF(IS$9=$N134,#REF!,0)</f>
        <v>0</v>
      </c>
      <c r="IT134" s="1098">
        <f>IF(IT$9=$N134,#REF!,0)</f>
        <v>0</v>
      </c>
      <c r="IU134" s="1098">
        <f>IF(IU$9=$N134,#REF!,0)</f>
        <v>0</v>
      </c>
      <c r="IV134" s="1098">
        <f>IF(IV$9=$N134,#REF!,0)</f>
        <v>0</v>
      </c>
      <c r="IW134" s="1098">
        <f>IF(IW$9=$N134,#REF!,0)</f>
        <v>0</v>
      </c>
      <c r="IX134" s="1098">
        <f>IF(IX$9=$N134,#REF!,0)</f>
        <v>0</v>
      </c>
      <c r="IY134" s="1098">
        <f>IF(IY$9=$N134,#REF!,0)</f>
        <v>0</v>
      </c>
      <c r="IZ134" s="1098">
        <f>IF(IZ$9=$N134,#REF!,0)</f>
        <v>0</v>
      </c>
      <c r="JA134" s="1098">
        <f>IF(JA$9=$N134,#REF!,0)</f>
        <v>0</v>
      </c>
      <c r="JB134" s="1098">
        <f>IF(JB$9=$N134,#REF!,0)</f>
        <v>0</v>
      </c>
      <c r="JC134" s="1098">
        <f>IF(JC$9=$N134,#REF!,0)</f>
        <v>0</v>
      </c>
      <c r="JD134" s="1098">
        <f>IF(JD$9=$N134,#REF!,0)</f>
        <v>0</v>
      </c>
      <c r="JE134" s="1098">
        <f>IF(JE$9=$N134,#REF!,0)</f>
        <v>0</v>
      </c>
      <c r="JF134" s="1098">
        <f>IF(JF$9=$N134,#REF!,0)</f>
        <v>0</v>
      </c>
      <c r="JG134" s="1098">
        <f>IF(JG$9=$N134,#REF!,0)</f>
        <v>0</v>
      </c>
      <c r="JH134" s="1098">
        <f>IF(JH$9=$N134,#REF!,0)</f>
        <v>0</v>
      </c>
      <c r="JI134" s="1098">
        <f>IF(JI$9=$N134,#REF!,0)</f>
        <v>0</v>
      </c>
      <c r="JJ134" s="1098">
        <f>IF(JJ$9=$N134,#REF!,0)</f>
        <v>0</v>
      </c>
      <c r="JK134" s="1098">
        <f>IF(JK$9=$N134,#REF!,0)</f>
        <v>0</v>
      </c>
      <c r="JL134" s="1098">
        <f>IF(JL$9=$N134,#REF!,0)</f>
        <v>0</v>
      </c>
      <c r="JM134" s="1098">
        <f>IF(JM$9=$N134,#REF!,0)</f>
        <v>0</v>
      </c>
      <c r="JN134" s="1098">
        <f>IF(JN$9=$N134,#REF!,0)</f>
        <v>0</v>
      </c>
      <c r="JO134" s="1098">
        <f>IF(JO$9=$N134,#REF!,0)</f>
        <v>0</v>
      </c>
      <c r="JP134" s="1098">
        <f>IF(JP$9=$N134,#REF!,0)</f>
        <v>0</v>
      </c>
      <c r="JQ134" s="1098">
        <f>IF(JQ$9=$N134,#REF!,0)</f>
        <v>0</v>
      </c>
      <c r="JR134" s="1098">
        <f>IF(JR$9=$N134,#REF!,0)</f>
        <v>0</v>
      </c>
      <c r="JS134" s="1098">
        <f>IF(JS$9=$N134,#REF!,0)</f>
        <v>0</v>
      </c>
      <c r="JT134" s="1098">
        <f>IF(JT$9=$N134,#REF!,0)</f>
        <v>0</v>
      </c>
      <c r="JU134" s="1098">
        <f>IF(JU$9=$N134,#REF!,0)</f>
        <v>0</v>
      </c>
      <c r="JV134" s="1098">
        <f>IF(JV$9=$N134,#REF!,0)</f>
        <v>0</v>
      </c>
      <c r="JW134" s="1098">
        <f>IF(JW$9=$N134,#REF!,0)</f>
        <v>0</v>
      </c>
      <c r="JX134" s="681"/>
      <c r="JZ134" s="681">
        <f t="shared" si="403"/>
        <v>0</v>
      </c>
      <c r="KA134" s="681">
        <f t="shared" si="403"/>
        <v>0</v>
      </c>
      <c r="KB134" s="681">
        <f t="shared" si="403"/>
        <v>0</v>
      </c>
      <c r="KC134" s="681">
        <f t="shared" si="403"/>
        <v>0</v>
      </c>
      <c r="KD134" s="681">
        <f t="shared" si="403"/>
        <v>0</v>
      </c>
      <c r="KE134" s="681">
        <f t="shared" si="403"/>
        <v>0</v>
      </c>
      <c r="KF134" s="681">
        <f t="shared" si="403"/>
        <v>0</v>
      </c>
      <c r="KG134" s="681">
        <f t="shared" si="403"/>
        <v>0</v>
      </c>
      <c r="KH134" s="681">
        <f t="shared" si="403"/>
        <v>0</v>
      </c>
      <c r="KI134" s="681">
        <f t="shared" si="403"/>
        <v>0</v>
      </c>
      <c r="KJ134" s="681">
        <f t="shared" si="403"/>
        <v>0</v>
      </c>
      <c r="KN134" s="1098">
        <f t="shared" si="402"/>
        <v>0</v>
      </c>
      <c r="KO134" s="1098">
        <f t="shared" si="402"/>
        <v>0</v>
      </c>
      <c r="KP134" s="1098">
        <f t="shared" si="402"/>
        <v>0</v>
      </c>
      <c r="KQ134" s="1098">
        <f t="shared" si="402"/>
        <v>0</v>
      </c>
      <c r="KR134" s="1098">
        <f t="shared" si="402"/>
        <v>0</v>
      </c>
      <c r="KS134" s="1098">
        <f t="shared" si="402"/>
        <v>0</v>
      </c>
      <c r="KT134" s="1098">
        <f t="shared" si="402"/>
        <v>0</v>
      </c>
      <c r="KU134" s="1098">
        <f t="shared" si="402"/>
        <v>0</v>
      </c>
      <c r="KV134" s="1098">
        <f t="shared" si="402"/>
        <v>0</v>
      </c>
      <c r="KW134" s="1098">
        <f t="shared" si="402"/>
        <v>0</v>
      </c>
      <c r="KX134" s="1098">
        <f t="shared" si="402"/>
        <v>0</v>
      </c>
      <c r="KY134" s="1098">
        <f t="shared" si="402"/>
        <v>0</v>
      </c>
      <c r="KZ134" s="1098">
        <f t="shared" si="402"/>
        <v>0</v>
      </c>
      <c r="LA134" s="1098">
        <f t="shared" si="402"/>
        <v>0</v>
      </c>
      <c r="LB134" s="1098">
        <f t="shared" si="402"/>
        <v>0</v>
      </c>
      <c r="LC134" s="1098">
        <f t="shared" si="402"/>
        <v>0</v>
      </c>
      <c r="LD134" s="1098">
        <f t="shared" si="401"/>
        <v>0</v>
      </c>
      <c r="LE134" s="1098">
        <f t="shared" si="401"/>
        <v>0</v>
      </c>
      <c r="LF134" s="1098">
        <f t="shared" si="401"/>
        <v>0</v>
      </c>
      <c r="LG134" s="1098">
        <f t="shared" si="401"/>
        <v>0</v>
      </c>
      <c r="LH134" s="1098">
        <f t="shared" si="401"/>
        <v>0</v>
      </c>
      <c r="LI134" s="1098">
        <f t="shared" si="401"/>
        <v>0</v>
      </c>
      <c r="LJ134" s="1098">
        <f t="shared" si="401"/>
        <v>0</v>
      </c>
      <c r="LK134" s="1098">
        <f t="shared" si="401"/>
        <v>0</v>
      </c>
      <c r="LL134" s="1098">
        <f t="shared" si="401"/>
        <v>0</v>
      </c>
      <c r="LM134" s="1098">
        <f t="shared" si="401"/>
        <v>0</v>
      </c>
      <c r="LN134" s="1098">
        <f t="shared" si="401"/>
        <v>0</v>
      </c>
      <c r="LO134" s="1098">
        <f t="shared" si="401"/>
        <v>0</v>
      </c>
      <c r="LP134" s="1098">
        <f t="shared" si="401"/>
        <v>0</v>
      </c>
      <c r="LQ134" s="1098">
        <f t="shared" si="401"/>
        <v>0</v>
      </c>
      <c r="LR134" s="1098">
        <f t="shared" si="401"/>
        <v>0</v>
      </c>
      <c r="LS134" s="1098">
        <f t="shared" si="397"/>
        <v>0</v>
      </c>
    </row>
    <row r="135" spans="1:331" ht="20.100000000000001" customHeight="1" x14ac:dyDescent="0.35">
      <c r="A135" s="668"/>
      <c r="B135" s="871"/>
      <c r="C135" s="870"/>
      <c r="D135" s="871"/>
      <c r="E135" s="871"/>
      <c r="F135" s="871"/>
      <c r="G135" s="871"/>
      <c r="H135" s="871"/>
      <c r="I135" s="871"/>
      <c r="J135" s="871" t="s">
        <v>212</v>
      </c>
      <c r="K135" s="877"/>
      <c r="L135" s="879"/>
      <c r="M135" s="879"/>
      <c r="N135" s="867">
        <v>3239</v>
      </c>
      <c r="O135" s="868" t="s">
        <v>163</v>
      </c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635"/>
      <c r="AJ135" s="31"/>
      <c r="AK135" s="31"/>
      <c r="AL135" s="31"/>
      <c r="AM135" s="31"/>
      <c r="AN135" s="54"/>
      <c r="AO135" s="54"/>
      <c r="AP135" s="54"/>
      <c r="AQ135" s="54"/>
      <c r="AR135" s="54">
        <v>0</v>
      </c>
      <c r="AS135" s="54"/>
      <c r="AT135" s="54"/>
      <c r="AU135" s="54"/>
      <c r="AV135" s="54">
        <v>0</v>
      </c>
      <c r="AW135" s="54"/>
      <c r="AX135" s="54"/>
      <c r="AY135" s="54">
        <f>(BB135-AV135)</f>
        <v>0</v>
      </c>
      <c r="AZ135" s="31"/>
      <c r="BA135" s="31"/>
      <c r="BB135" s="107">
        <v>0</v>
      </c>
      <c r="BC135" s="107">
        <v>0</v>
      </c>
      <c r="BD135" s="54">
        <v>2399.2800000000002</v>
      </c>
      <c r="BE135" s="107">
        <v>3417.9</v>
      </c>
      <c r="BF135" s="107">
        <v>0</v>
      </c>
      <c r="BG135" s="107">
        <v>3675</v>
      </c>
      <c r="BH135" s="107">
        <v>0</v>
      </c>
      <c r="BI135" s="54">
        <f>(BJ135-BH135)</f>
        <v>0</v>
      </c>
      <c r="BJ135" s="107">
        <v>0</v>
      </c>
      <c r="BK135" s="54">
        <v>2710.25</v>
      </c>
      <c r="BL135" s="54">
        <f t="shared" si="316"/>
        <v>0</v>
      </c>
      <c r="BM135" s="54"/>
      <c r="BN135" s="54"/>
      <c r="BO135" s="107">
        <v>0</v>
      </c>
      <c r="BP135" s="107"/>
      <c r="BQ135" s="107"/>
      <c r="BR135" s="54">
        <f>(BS135-BO135)</f>
        <v>2000</v>
      </c>
      <c r="BS135" s="107">
        <v>2000</v>
      </c>
      <c r="BT135" s="107">
        <v>2710.25</v>
      </c>
      <c r="BU135" s="54">
        <f>(BY135-BO135)</f>
        <v>0</v>
      </c>
      <c r="BV135" s="107">
        <v>2000</v>
      </c>
      <c r="BW135" s="107"/>
      <c r="BX135" s="107"/>
      <c r="BY135" s="107">
        <v>0</v>
      </c>
      <c r="BZ135" s="107">
        <v>2710.25</v>
      </c>
      <c r="CA135" s="107">
        <f t="shared" si="227"/>
        <v>73.748299319727892</v>
      </c>
      <c r="CB135" s="107">
        <f t="shared" si="228"/>
        <v>0</v>
      </c>
      <c r="CC135" s="107"/>
      <c r="CD135" s="107"/>
      <c r="CE135" s="107">
        <v>2000</v>
      </c>
      <c r="CF135" s="107">
        <v>0</v>
      </c>
      <c r="CG135" s="107">
        <f t="shared" si="422"/>
        <v>0</v>
      </c>
      <c r="CH135" s="107">
        <f t="shared" si="412"/>
        <v>-1000</v>
      </c>
      <c r="CI135" s="107">
        <v>1000</v>
      </c>
      <c r="CJ135" s="107"/>
      <c r="CK135" s="107">
        <f t="shared" si="429"/>
        <v>0</v>
      </c>
      <c r="CL135" s="107">
        <f t="shared" si="413"/>
        <v>0</v>
      </c>
      <c r="CM135" s="107">
        <v>1000</v>
      </c>
      <c r="CN135" s="107"/>
      <c r="CO135" s="107">
        <f t="shared" si="430"/>
        <v>0</v>
      </c>
      <c r="CP135" s="107">
        <f t="shared" si="414"/>
        <v>0</v>
      </c>
      <c r="CQ135" s="107">
        <v>1000</v>
      </c>
      <c r="CR135" s="107">
        <v>0</v>
      </c>
      <c r="CS135" s="107">
        <f t="shared" si="425"/>
        <v>0</v>
      </c>
      <c r="CT135" s="107">
        <f t="shared" si="415"/>
        <v>0</v>
      </c>
      <c r="CU135" s="107">
        <v>1000</v>
      </c>
      <c r="CV135" s="107">
        <v>0</v>
      </c>
      <c r="CW135" s="107">
        <f t="shared" si="426"/>
        <v>0</v>
      </c>
      <c r="CX135" s="107">
        <f t="shared" si="416"/>
        <v>0</v>
      </c>
      <c r="CY135" s="107">
        <v>1000</v>
      </c>
      <c r="CZ135" s="859"/>
      <c r="DA135" s="859"/>
      <c r="DB135" s="107">
        <v>0</v>
      </c>
      <c r="DC135" s="859">
        <v>0</v>
      </c>
      <c r="DD135" s="859">
        <f t="shared" si="407"/>
        <v>0</v>
      </c>
      <c r="DE135" s="859">
        <f t="shared" si="408"/>
        <v>0</v>
      </c>
      <c r="DF135" s="859">
        <v>0</v>
      </c>
      <c r="DG135" s="859">
        <v>1000</v>
      </c>
      <c r="DH135" s="107">
        <v>0</v>
      </c>
      <c r="DI135" s="859">
        <f t="shared" si="427"/>
        <v>0</v>
      </c>
      <c r="DJ135" s="107">
        <f t="shared" si="417"/>
        <v>0</v>
      </c>
      <c r="DK135" s="859">
        <v>1000</v>
      </c>
      <c r="DL135" s="859">
        <f t="shared" si="409"/>
        <v>0</v>
      </c>
      <c r="DM135" s="107">
        <f t="shared" si="418"/>
        <v>0</v>
      </c>
      <c r="DN135" s="859">
        <v>1000</v>
      </c>
      <c r="DO135" s="859">
        <v>0</v>
      </c>
      <c r="DP135" s="859">
        <f t="shared" si="428"/>
        <v>0</v>
      </c>
      <c r="DQ135" s="859">
        <f t="shared" si="419"/>
        <v>0</v>
      </c>
      <c r="DR135" s="859">
        <v>1000</v>
      </c>
      <c r="DS135" s="859">
        <v>1343.13</v>
      </c>
      <c r="DT135" s="859">
        <f t="shared" si="372"/>
        <v>134.31300000000002</v>
      </c>
      <c r="DU135" s="859">
        <f t="shared" si="420"/>
        <v>1000</v>
      </c>
      <c r="DV135" s="859">
        <v>2000</v>
      </c>
      <c r="DW135" s="859">
        <v>1000</v>
      </c>
      <c r="DX135" s="859"/>
      <c r="DY135" s="859"/>
      <c r="DZ135" s="859">
        <v>0</v>
      </c>
      <c r="EA135" s="859">
        <v>1000</v>
      </c>
      <c r="EB135" s="859">
        <v>0</v>
      </c>
      <c r="EC135" s="859">
        <f t="shared" si="374"/>
        <v>0</v>
      </c>
      <c r="ED135" s="859">
        <f t="shared" si="421"/>
        <v>0</v>
      </c>
      <c r="EE135" s="859">
        <v>1000</v>
      </c>
      <c r="EF135" s="859">
        <v>0</v>
      </c>
      <c r="EG135" s="859">
        <f t="shared" si="375"/>
        <v>0</v>
      </c>
      <c r="EH135" s="859" t="e">
        <f>(#REF!-EE135)</f>
        <v>#REF!</v>
      </c>
      <c r="EI135" s="859">
        <f>IFERROR(#REF!/DZ135*100,)</f>
        <v>0</v>
      </c>
      <c r="EJ135" s="859">
        <f>IFERROR(#REF!/#REF!*100,)</f>
        <v>0</v>
      </c>
      <c r="EK135" s="859">
        <v>1000</v>
      </c>
      <c r="EL135" s="859"/>
      <c r="EM135" s="859"/>
      <c r="EN135" s="859"/>
      <c r="EO135" s="859"/>
      <c r="EP135" s="859"/>
      <c r="EQ135" s="859"/>
      <c r="ER135" s="859"/>
      <c r="ES135" s="146">
        <f t="shared" si="222"/>
        <v>0</v>
      </c>
      <c r="EX135" s="739">
        <f>IF(EX$9=$K135,#REF!,0)</f>
        <v>0</v>
      </c>
      <c r="EY135" s="739">
        <f>IF(EY$9=$K135,#REF!,0)</f>
        <v>0</v>
      </c>
      <c r="EZ135" s="739">
        <f>IF(EZ$9=$K135,#REF!,0)</f>
        <v>0</v>
      </c>
      <c r="FA135" s="739">
        <f>IF(FA$9=$K135,#REF!,0)</f>
        <v>0</v>
      </c>
      <c r="FB135" s="739">
        <f>IF(FB$9=$K135,#REF!,0)</f>
        <v>0</v>
      </c>
      <c r="FC135" s="739">
        <f>IF(FC$9=$K135,#REF!,0)</f>
        <v>0</v>
      </c>
      <c r="FD135" s="739">
        <f>IF(FD$9=$K135,#REF!,0)</f>
        <v>0</v>
      </c>
      <c r="FE135" s="739">
        <f>IF(FE$9=$K135,#REF!,0)</f>
        <v>0</v>
      </c>
      <c r="FF135" s="739">
        <f>IF(FF$9=$K135,#REF!,0)</f>
        <v>0</v>
      </c>
      <c r="FG135" s="739">
        <f>IF(FG$9=$K135,#REF!,0)</f>
        <v>0</v>
      </c>
      <c r="FH135" s="739">
        <f>IF(FH$9=$K135,#REF!,0)</f>
        <v>0</v>
      </c>
      <c r="FI135" s="739">
        <f>IF(FI$9=$K135,#REF!,0)</f>
        <v>0</v>
      </c>
      <c r="FJ135" s="739">
        <f>IF(FJ$9=$K135,#REF!,0)</f>
        <v>0</v>
      </c>
      <c r="FK135" s="739">
        <f>IF(FK$9=$K135,#REF!,0)</f>
        <v>0</v>
      </c>
      <c r="FL135" s="739">
        <f>IF(FL$9=$K135,#REF!,0)</f>
        <v>0</v>
      </c>
      <c r="FM135" s="739">
        <f>IF(FM$9=$K135,#REF!,0)</f>
        <v>0</v>
      </c>
      <c r="FN135" s="739">
        <f>IF(FN$9=$K135,#REF!,0)</f>
        <v>0</v>
      </c>
      <c r="FO135" s="739">
        <f>IF(FO$9=$K135,#REF!,0)</f>
        <v>0</v>
      </c>
      <c r="FP135" s="739">
        <f>IF(FP$9=$K135,#REF!,0)</f>
        <v>0</v>
      </c>
      <c r="FQ135" s="739">
        <f>IF(FQ$9=$K135,#REF!,0)</f>
        <v>0</v>
      </c>
      <c r="FU135" s="739">
        <f t="shared" si="423"/>
        <v>0</v>
      </c>
      <c r="FV135" s="739">
        <f t="shared" si="423"/>
        <v>0</v>
      </c>
      <c r="FW135" s="739">
        <f t="shared" si="423"/>
        <v>0</v>
      </c>
      <c r="FX135" s="739">
        <f t="shared" si="423"/>
        <v>0</v>
      </c>
      <c r="FY135" s="739">
        <f t="shared" si="423"/>
        <v>0</v>
      </c>
      <c r="FZ135" s="739">
        <f t="shared" si="423"/>
        <v>0</v>
      </c>
      <c r="GA135" s="739">
        <f t="shared" si="423"/>
        <v>0</v>
      </c>
      <c r="GB135" s="739">
        <f t="shared" si="423"/>
        <v>0</v>
      </c>
      <c r="GC135" s="739">
        <f t="shared" si="423"/>
        <v>0</v>
      </c>
      <c r="GD135" s="739">
        <f t="shared" si="423"/>
        <v>0</v>
      </c>
      <c r="GE135" s="739">
        <f t="shared" si="424"/>
        <v>0</v>
      </c>
      <c r="GF135" s="739">
        <f t="shared" si="424"/>
        <v>0</v>
      </c>
      <c r="GG135" s="739">
        <f t="shared" si="424"/>
        <v>0</v>
      </c>
      <c r="GH135" s="739">
        <f t="shared" si="424"/>
        <v>0</v>
      </c>
      <c r="GI135" s="739">
        <f t="shared" si="424"/>
        <v>0</v>
      </c>
      <c r="GJ135" s="739">
        <f t="shared" si="424"/>
        <v>0</v>
      </c>
      <c r="GK135" s="739">
        <f t="shared" si="424"/>
        <v>0</v>
      </c>
      <c r="GL135" s="739">
        <f t="shared" si="424"/>
        <v>0</v>
      </c>
      <c r="GM135" s="739">
        <f t="shared" si="424"/>
        <v>0</v>
      </c>
      <c r="GN135" s="739">
        <f t="shared" si="424"/>
        <v>0</v>
      </c>
      <c r="GQ135" s="1098">
        <f>IF(GQ$9=$N135,#REF!,0)</f>
        <v>0</v>
      </c>
      <c r="GR135" s="1098">
        <f>IF(GR$9=$N135,#REF!,0)</f>
        <v>0</v>
      </c>
      <c r="GS135" s="1098">
        <f>IF(GS$9=$N135,#REF!,0)</f>
        <v>0</v>
      </c>
      <c r="GT135" s="1098">
        <f>IF(GT$9=$N135,#REF!,0)</f>
        <v>0</v>
      </c>
      <c r="GU135" s="1098">
        <f>IF(GU$9=$N135,#REF!,0)</f>
        <v>0</v>
      </c>
      <c r="GV135" s="1098">
        <f>IF(GV$9=$N135,#REF!,0)</f>
        <v>0</v>
      </c>
      <c r="GW135" s="1098">
        <f>IF(GW$9=$N135,#REF!,0)</f>
        <v>0</v>
      </c>
      <c r="GX135" s="1098">
        <f>IF(GX$9=$N135,#REF!,0)</f>
        <v>0</v>
      </c>
      <c r="GY135" s="1098">
        <f>IF(GY$9=$N135,#REF!,0)</f>
        <v>0</v>
      </c>
      <c r="GZ135" s="1098">
        <f>IF(GZ$9=$N135,#REF!,0)</f>
        <v>0</v>
      </c>
      <c r="HA135" s="1098">
        <f>IF(HA$9=$N135,#REF!,0)</f>
        <v>0</v>
      </c>
      <c r="HB135" s="1098">
        <f>IF(HB$9=$N135,#REF!,0)</f>
        <v>0</v>
      </c>
      <c r="HC135" s="1098">
        <f>IF(HC$9=$N135,#REF!,0)</f>
        <v>0</v>
      </c>
      <c r="HD135" s="1098">
        <f>IF(HD$9=$N135,#REF!,0)</f>
        <v>0</v>
      </c>
      <c r="HE135" s="1098">
        <f>IF(HE$9=$N135,#REF!,0)</f>
        <v>0</v>
      </c>
      <c r="HF135" s="1098">
        <f>IF(HF$9=$N135,#REF!,0)</f>
        <v>0</v>
      </c>
      <c r="HG135" s="1098">
        <f>IF(HG$9=$N135,#REF!,0)</f>
        <v>0</v>
      </c>
      <c r="HH135" s="1098">
        <f>IF(HH$9=$N135,#REF!,0)</f>
        <v>0</v>
      </c>
      <c r="HI135" s="1098">
        <f>IF(HI$9=$N135,#REF!,0)</f>
        <v>0</v>
      </c>
      <c r="HJ135" s="1098">
        <f>IF(HJ$9=$N135,#REF!,0)</f>
        <v>0</v>
      </c>
      <c r="HK135" s="1098">
        <f>IF(HK$9=$N135,#REF!,0)</f>
        <v>0</v>
      </c>
      <c r="HL135" s="1098">
        <f>IF(HL$9=$N135,#REF!,0)</f>
        <v>0</v>
      </c>
      <c r="HM135" s="1098">
        <f>IF(HM$9=$N135,#REF!,0)</f>
        <v>0</v>
      </c>
      <c r="HN135" s="1098">
        <f>IF(HN$9=$N135,#REF!,0)</f>
        <v>0</v>
      </c>
      <c r="HO135" s="1098">
        <f>IF(HO$9=$N135,#REF!,0)</f>
        <v>0</v>
      </c>
      <c r="HP135" s="1098">
        <f>IF(HP$9=$N135,#REF!,0)</f>
        <v>0</v>
      </c>
      <c r="HQ135" s="1098" t="e">
        <f>IF(HQ$9=$N135,#REF!,0)</f>
        <v>#REF!</v>
      </c>
      <c r="HR135" s="1098">
        <f>IF(HR$9=$N135,#REF!,0)</f>
        <v>0</v>
      </c>
      <c r="HS135" s="1098">
        <f>IF(HS$9=$N135,#REF!,0)</f>
        <v>0</v>
      </c>
      <c r="HT135" s="1098">
        <f>IF(HT$9=$N135,#REF!,0)</f>
        <v>0</v>
      </c>
      <c r="HU135" s="1098">
        <f>IF(HU$9=$N135,#REF!,0)</f>
        <v>0</v>
      </c>
      <c r="HV135" s="1098">
        <f>IF(HV$9=$N135,#REF!,0)</f>
        <v>0</v>
      </c>
      <c r="HW135" s="1098">
        <f>IF(HW$9=$N135,#REF!,0)</f>
        <v>0</v>
      </c>
      <c r="HX135" s="1098">
        <f>IF(HX$9=$N135,#REF!,0)</f>
        <v>0</v>
      </c>
      <c r="HY135" s="1098">
        <f>IF(HY$9=$N135,#REF!,0)</f>
        <v>0</v>
      </c>
      <c r="HZ135" s="1098">
        <f>IF(HZ$9=$N135,#REF!,0)</f>
        <v>0</v>
      </c>
      <c r="IA135" s="1098">
        <f>IF(IA$9=$N135,#REF!,0)</f>
        <v>0</v>
      </c>
      <c r="IB135" s="1098">
        <f>IF(IB$9=$N135,#REF!,0)</f>
        <v>0</v>
      </c>
      <c r="IC135" s="1098">
        <f>IF(IC$9=$N135,#REF!,0)</f>
        <v>0</v>
      </c>
      <c r="ID135" s="1098">
        <f>IF(ID$9=$N135,#REF!,0)</f>
        <v>0</v>
      </c>
      <c r="IE135" s="1098">
        <f>IF(IE$9=$N135,#REF!,0)</f>
        <v>0</v>
      </c>
      <c r="IF135" s="1098">
        <f>IF(IF$9=$N135,#REF!,0)</f>
        <v>0</v>
      </c>
      <c r="IG135" s="1098">
        <f>IF(IG$9=$N135,#REF!,0)</f>
        <v>0</v>
      </c>
      <c r="IH135" s="1098">
        <f>IF(IH$9=$N135,#REF!,0)</f>
        <v>0</v>
      </c>
      <c r="II135" s="1098">
        <f>IF(II$9=$N135,#REF!,0)</f>
        <v>0</v>
      </c>
      <c r="IJ135" s="1098">
        <f>IF(IJ$9=$N135,#REF!,0)</f>
        <v>0</v>
      </c>
      <c r="IK135" s="1098">
        <f>IF(IK$9=$N135,#REF!,0)</f>
        <v>0</v>
      </c>
      <c r="IL135" s="1098">
        <f>IF(IL$9=$N135,#REF!,0)</f>
        <v>0</v>
      </c>
      <c r="IM135" s="1098">
        <f>IF(IM$9=$N135,#REF!,0)</f>
        <v>0</v>
      </c>
      <c r="IN135" s="1098">
        <f>IF(IN$9=$N135,#REF!,0)</f>
        <v>0</v>
      </c>
      <c r="IO135" s="1098">
        <f>IF(IO$9=$N135,#REF!,0)</f>
        <v>0</v>
      </c>
      <c r="IP135" s="1098">
        <f>IF(IP$9=$N135,#REF!,0)</f>
        <v>0</v>
      </c>
      <c r="IQ135" s="1098">
        <f>IF(IQ$9=$N135,#REF!,0)</f>
        <v>0</v>
      </c>
      <c r="IR135" s="1098">
        <f>IF(IR$9=$N135,#REF!,0)</f>
        <v>0</v>
      </c>
      <c r="IS135" s="1098">
        <f>IF(IS$9=$N135,#REF!,0)</f>
        <v>0</v>
      </c>
      <c r="IT135" s="1098">
        <f>IF(IT$9=$N135,#REF!,0)</f>
        <v>0</v>
      </c>
      <c r="IU135" s="1098">
        <f>IF(IU$9=$N135,#REF!,0)</f>
        <v>0</v>
      </c>
      <c r="IV135" s="1098">
        <f>IF(IV$9=$N135,#REF!,0)</f>
        <v>0</v>
      </c>
      <c r="IW135" s="1098">
        <f>IF(IW$9=$N135,#REF!,0)</f>
        <v>0</v>
      </c>
      <c r="IX135" s="1098">
        <f>IF(IX$9=$N135,#REF!,0)</f>
        <v>0</v>
      </c>
      <c r="IY135" s="1098">
        <f>IF(IY$9=$N135,#REF!,0)</f>
        <v>0</v>
      </c>
      <c r="IZ135" s="1098">
        <f>IF(IZ$9=$N135,#REF!,0)</f>
        <v>0</v>
      </c>
      <c r="JA135" s="1098">
        <f>IF(JA$9=$N135,#REF!,0)</f>
        <v>0</v>
      </c>
      <c r="JB135" s="1098">
        <f>IF(JB$9=$N135,#REF!,0)</f>
        <v>0</v>
      </c>
      <c r="JC135" s="1098">
        <f>IF(JC$9=$N135,#REF!,0)</f>
        <v>0</v>
      </c>
      <c r="JD135" s="1098">
        <f>IF(JD$9=$N135,#REF!,0)</f>
        <v>0</v>
      </c>
      <c r="JE135" s="1098">
        <f>IF(JE$9=$N135,#REF!,0)</f>
        <v>0</v>
      </c>
      <c r="JF135" s="1098">
        <f>IF(JF$9=$N135,#REF!,0)</f>
        <v>0</v>
      </c>
      <c r="JG135" s="1098">
        <f>IF(JG$9=$N135,#REF!,0)</f>
        <v>0</v>
      </c>
      <c r="JH135" s="1098">
        <f>IF(JH$9=$N135,#REF!,0)</f>
        <v>0</v>
      </c>
      <c r="JI135" s="1098">
        <f>IF(JI$9=$N135,#REF!,0)</f>
        <v>0</v>
      </c>
      <c r="JJ135" s="1098">
        <f>IF(JJ$9=$N135,#REF!,0)</f>
        <v>0</v>
      </c>
      <c r="JK135" s="1098">
        <f>IF(JK$9=$N135,#REF!,0)</f>
        <v>0</v>
      </c>
      <c r="JL135" s="1098">
        <f>IF(JL$9=$N135,#REF!,0)</f>
        <v>0</v>
      </c>
      <c r="JM135" s="1098">
        <f>IF(JM$9=$N135,#REF!,0)</f>
        <v>0</v>
      </c>
      <c r="JN135" s="1098">
        <f>IF(JN$9=$N135,#REF!,0)</f>
        <v>0</v>
      </c>
      <c r="JO135" s="1098">
        <f>IF(JO$9=$N135,#REF!,0)</f>
        <v>0</v>
      </c>
      <c r="JP135" s="1098">
        <f>IF(JP$9=$N135,#REF!,0)</f>
        <v>0</v>
      </c>
      <c r="JQ135" s="1098">
        <f>IF(JQ$9=$N135,#REF!,0)</f>
        <v>0</v>
      </c>
      <c r="JR135" s="1098">
        <f>IF(JR$9=$N135,#REF!,0)</f>
        <v>0</v>
      </c>
      <c r="JS135" s="1098">
        <f>IF(JS$9=$N135,#REF!,0)</f>
        <v>0</v>
      </c>
      <c r="JT135" s="1098">
        <f>IF(JT$9=$N135,#REF!,0)</f>
        <v>0</v>
      </c>
      <c r="JU135" s="1098">
        <f>IF(JU$9=$N135,#REF!,0)</f>
        <v>0</v>
      </c>
      <c r="JV135" s="1098">
        <f>IF(JV$9=$N135,#REF!,0)</f>
        <v>0</v>
      </c>
      <c r="JW135" s="1098">
        <f>IF(JW$9=$N135,#REF!,0)</f>
        <v>0</v>
      </c>
      <c r="JX135" s="681"/>
      <c r="JZ135" s="681">
        <f t="shared" si="403"/>
        <v>0</v>
      </c>
      <c r="KA135" s="681">
        <f t="shared" si="403"/>
        <v>0</v>
      </c>
      <c r="KB135" s="681">
        <f t="shared" si="403"/>
        <v>0</v>
      </c>
      <c r="KC135" s="681">
        <f t="shared" si="403"/>
        <v>0</v>
      </c>
      <c r="KD135" s="681">
        <f t="shared" si="403"/>
        <v>0</v>
      </c>
      <c r="KE135" s="681">
        <f t="shared" si="403"/>
        <v>0</v>
      </c>
      <c r="KF135" s="681">
        <f t="shared" si="403"/>
        <v>0</v>
      </c>
      <c r="KG135" s="681">
        <f t="shared" si="403"/>
        <v>0</v>
      </c>
      <c r="KH135" s="681">
        <f t="shared" si="403"/>
        <v>0</v>
      </c>
      <c r="KI135" s="681">
        <f t="shared" si="403"/>
        <v>0</v>
      </c>
      <c r="KJ135" s="681">
        <f t="shared" si="403"/>
        <v>0</v>
      </c>
      <c r="KN135" s="1098">
        <f t="shared" si="402"/>
        <v>0</v>
      </c>
      <c r="KO135" s="1098">
        <f t="shared" si="402"/>
        <v>0</v>
      </c>
      <c r="KP135" s="1098">
        <f t="shared" si="402"/>
        <v>0</v>
      </c>
      <c r="KQ135" s="1098">
        <f t="shared" si="402"/>
        <v>0</v>
      </c>
      <c r="KR135" s="1098">
        <f t="shared" si="402"/>
        <v>0</v>
      </c>
      <c r="KS135" s="1098">
        <f t="shared" si="402"/>
        <v>0</v>
      </c>
      <c r="KT135" s="1098">
        <f t="shared" si="402"/>
        <v>0</v>
      </c>
      <c r="KU135" s="1098">
        <f t="shared" si="402"/>
        <v>0</v>
      </c>
      <c r="KV135" s="1098">
        <f t="shared" si="402"/>
        <v>0</v>
      </c>
      <c r="KW135" s="1098">
        <f t="shared" si="402"/>
        <v>0</v>
      </c>
      <c r="KX135" s="1098">
        <f t="shared" si="402"/>
        <v>0</v>
      </c>
      <c r="KY135" s="1098">
        <f t="shared" si="402"/>
        <v>0</v>
      </c>
      <c r="KZ135" s="1098">
        <f t="shared" si="402"/>
        <v>0</v>
      </c>
      <c r="LA135" s="1098">
        <f t="shared" si="402"/>
        <v>0</v>
      </c>
      <c r="LB135" s="1098">
        <f t="shared" si="402"/>
        <v>0</v>
      </c>
      <c r="LC135" s="1098">
        <f t="shared" si="402"/>
        <v>0</v>
      </c>
      <c r="LD135" s="1098">
        <f t="shared" si="401"/>
        <v>0</v>
      </c>
      <c r="LE135" s="1098">
        <f t="shared" si="401"/>
        <v>0</v>
      </c>
      <c r="LF135" s="1098">
        <f t="shared" si="401"/>
        <v>0</v>
      </c>
      <c r="LG135" s="1098">
        <f t="shared" si="401"/>
        <v>0</v>
      </c>
      <c r="LH135" s="1098">
        <f t="shared" si="401"/>
        <v>0</v>
      </c>
      <c r="LI135" s="1098">
        <f t="shared" si="401"/>
        <v>0</v>
      </c>
      <c r="LJ135" s="1098">
        <f t="shared" si="401"/>
        <v>0</v>
      </c>
      <c r="LK135" s="1098">
        <f t="shared" si="401"/>
        <v>0</v>
      </c>
      <c r="LL135" s="1098">
        <f t="shared" si="401"/>
        <v>0</v>
      </c>
      <c r="LM135" s="1098">
        <f t="shared" si="401"/>
        <v>0</v>
      </c>
      <c r="LN135" s="1098">
        <f t="shared" si="401"/>
        <v>0</v>
      </c>
      <c r="LO135" s="1098">
        <f t="shared" si="401"/>
        <v>0</v>
      </c>
      <c r="LP135" s="1098">
        <f t="shared" si="401"/>
        <v>0</v>
      </c>
      <c r="LQ135" s="1098">
        <f t="shared" si="401"/>
        <v>0</v>
      </c>
      <c r="LR135" s="1098">
        <f t="shared" si="401"/>
        <v>0</v>
      </c>
      <c r="LS135" s="1098">
        <f t="shared" si="397"/>
        <v>0</v>
      </c>
    </row>
    <row r="136" spans="1:331" ht="20.100000000000001" customHeight="1" x14ac:dyDescent="0.35">
      <c r="A136" s="668" t="s">
        <v>477</v>
      </c>
      <c r="B136" s="871" t="s">
        <v>563</v>
      </c>
      <c r="C136" s="870" t="s">
        <v>7</v>
      </c>
      <c r="D136" s="871"/>
      <c r="E136" s="871"/>
      <c r="F136" s="871"/>
      <c r="G136" s="871"/>
      <c r="H136" s="871"/>
      <c r="I136" s="871"/>
      <c r="J136" s="871" t="s">
        <v>212</v>
      </c>
      <c r="K136" s="877"/>
      <c r="L136" s="879"/>
      <c r="M136" s="874">
        <v>329</v>
      </c>
      <c r="N136" s="1381" t="s">
        <v>192</v>
      </c>
      <c r="O136" s="900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622"/>
      <c r="AJ136" s="35"/>
      <c r="AK136" s="35"/>
      <c r="AL136" s="35"/>
      <c r="AM136" s="35"/>
      <c r="AN136" s="106">
        <f>SUM(AN137)</f>
        <v>0</v>
      </c>
      <c r="AO136" s="106">
        <f>SUM(AO137)</f>
        <v>0</v>
      </c>
      <c r="AP136" s="106">
        <f>SUM(AP137)</f>
        <v>0</v>
      </c>
      <c r="AQ136" s="106">
        <f>SUM(AQ137)</f>
        <v>0</v>
      </c>
      <c r="AR136" s="106">
        <f>SUM(AR137+AR138)</f>
        <v>0</v>
      </c>
      <c r="AS136" s="38"/>
      <c r="AT136" s="38"/>
      <c r="AU136" s="106">
        <f>SUM(AU137)</f>
        <v>2500</v>
      </c>
      <c r="AV136" s="106">
        <f>SUM(AV137+AV138)</f>
        <v>2500</v>
      </c>
      <c r="AW136" s="106"/>
      <c r="AX136" s="106"/>
      <c r="AY136" s="106">
        <f>SUM(AY137+AY138)</f>
        <v>1000</v>
      </c>
      <c r="AZ136" s="35"/>
      <c r="BA136" s="35"/>
      <c r="BB136" s="106">
        <f>SUM(BB137+BB138)</f>
        <v>3500</v>
      </c>
      <c r="BC136" s="106">
        <f>SUM(BC137+BC138)</f>
        <v>3500</v>
      </c>
      <c r="BD136" s="106">
        <f>SUM(BD137)</f>
        <v>0</v>
      </c>
      <c r="BE136" s="106">
        <f t="shared" ref="BE136:BK136" si="431">SUM(BE137+BE138)</f>
        <v>800</v>
      </c>
      <c r="BF136" s="106">
        <f t="shared" si="431"/>
        <v>3500</v>
      </c>
      <c r="BG136" s="106">
        <f t="shared" si="431"/>
        <v>800</v>
      </c>
      <c r="BH136" s="106">
        <f t="shared" si="431"/>
        <v>3500</v>
      </c>
      <c r="BI136" s="106">
        <f t="shared" si="431"/>
        <v>0</v>
      </c>
      <c r="BJ136" s="106">
        <f t="shared" si="431"/>
        <v>3500</v>
      </c>
      <c r="BK136" s="106">
        <f t="shared" si="431"/>
        <v>0</v>
      </c>
      <c r="BL136" s="106">
        <f t="shared" si="316"/>
        <v>0</v>
      </c>
      <c r="BM136" s="106"/>
      <c r="BN136" s="106"/>
      <c r="BO136" s="106">
        <f>SUM(BO137+BO138)</f>
        <v>7500</v>
      </c>
      <c r="BP136" s="106"/>
      <c r="BQ136" s="106"/>
      <c r="BR136" s="106">
        <f t="shared" ref="BR136:BZ136" si="432">SUM(BR137+BR138)</f>
        <v>-1000</v>
      </c>
      <c r="BS136" s="106">
        <f t="shared" si="432"/>
        <v>6500</v>
      </c>
      <c r="BT136" s="106">
        <f>SUM(BT137+BT138)</f>
        <v>0</v>
      </c>
      <c r="BU136" s="106">
        <f t="shared" si="432"/>
        <v>0</v>
      </c>
      <c r="BV136" s="106">
        <f t="shared" si="432"/>
        <v>6500</v>
      </c>
      <c r="BW136" s="106"/>
      <c r="BX136" s="106"/>
      <c r="BY136" s="106">
        <f t="shared" si="432"/>
        <v>7500</v>
      </c>
      <c r="BZ136" s="106">
        <f t="shared" si="432"/>
        <v>0</v>
      </c>
      <c r="CA136" s="106">
        <f t="shared" si="227"/>
        <v>0</v>
      </c>
      <c r="CB136" s="106">
        <f t="shared" si="228"/>
        <v>0</v>
      </c>
      <c r="CC136" s="106">
        <f>SUM(CC137+CC138)</f>
        <v>0</v>
      </c>
      <c r="CD136" s="106">
        <f>SUM(CD137+CD138)</f>
        <v>0</v>
      </c>
      <c r="CE136" s="106">
        <f>SUM(CE137+CE138)</f>
        <v>6500</v>
      </c>
      <c r="CF136" s="106">
        <f>SUM(CF137+CF138)</f>
        <v>0</v>
      </c>
      <c r="CG136" s="106">
        <f t="shared" si="422"/>
        <v>0</v>
      </c>
      <c r="CH136" s="106">
        <f>SUM(CH137+CH138)</f>
        <v>-5330</v>
      </c>
      <c r="CI136" s="106">
        <f>SUM(CI137+CI138)</f>
        <v>1170</v>
      </c>
      <c r="CJ136" s="106"/>
      <c r="CK136" s="106">
        <f t="shared" si="429"/>
        <v>0</v>
      </c>
      <c r="CL136" s="106">
        <f>SUM(CL137+CL138)</f>
        <v>0</v>
      </c>
      <c r="CM136" s="106">
        <f>SUM(CM137+CM138)</f>
        <v>1170</v>
      </c>
      <c r="CN136" s="106"/>
      <c r="CO136" s="106">
        <f t="shared" si="430"/>
        <v>0</v>
      </c>
      <c r="CP136" s="106">
        <f>SUM(CP137+CP138)</f>
        <v>0</v>
      </c>
      <c r="CQ136" s="106">
        <f>SUM(CQ137+CQ138)</f>
        <v>1170</v>
      </c>
      <c r="CR136" s="106">
        <f>SUM(CR137+CR138)</f>
        <v>0</v>
      </c>
      <c r="CS136" s="106">
        <f t="shared" si="425"/>
        <v>0</v>
      </c>
      <c r="CT136" s="106">
        <f>SUM(CT137+CT138)</f>
        <v>0</v>
      </c>
      <c r="CU136" s="106">
        <f>SUM(CU137+CU138)</f>
        <v>1170</v>
      </c>
      <c r="CV136" s="106">
        <f>SUM(CV137+CV138)</f>
        <v>0</v>
      </c>
      <c r="CW136" s="106">
        <f t="shared" si="426"/>
        <v>0</v>
      </c>
      <c r="CX136" s="106">
        <f t="shared" ref="CX136:DH136" si="433">SUM(CX137+CX138)</f>
        <v>0</v>
      </c>
      <c r="CY136" s="106">
        <f t="shared" si="433"/>
        <v>1170</v>
      </c>
      <c r="CZ136" s="120">
        <f t="shared" si="433"/>
        <v>0</v>
      </c>
      <c r="DA136" s="120">
        <f t="shared" si="433"/>
        <v>0</v>
      </c>
      <c r="DB136" s="106">
        <f>SUM(DB137+DB138)</f>
        <v>0</v>
      </c>
      <c r="DC136" s="120">
        <f>SUM(DC137+DC138)</f>
        <v>0</v>
      </c>
      <c r="DD136" s="120">
        <f t="shared" si="407"/>
        <v>0</v>
      </c>
      <c r="DE136" s="120">
        <f t="shared" si="408"/>
        <v>0</v>
      </c>
      <c r="DF136" s="120">
        <f>SUM(DF137+DF138)</f>
        <v>0</v>
      </c>
      <c r="DG136" s="120">
        <f t="shared" si="433"/>
        <v>1170</v>
      </c>
      <c r="DH136" s="106">
        <f t="shared" si="433"/>
        <v>0</v>
      </c>
      <c r="DI136" s="120">
        <f t="shared" si="427"/>
        <v>0</v>
      </c>
      <c r="DJ136" s="106">
        <f>SUM(DJ137+DJ138)</f>
        <v>830</v>
      </c>
      <c r="DK136" s="120">
        <f>SUM(DK137+DK138)</f>
        <v>2000</v>
      </c>
      <c r="DL136" s="120">
        <f t="shared" si="409"/>
        <v>0</v>
      </c>
      <c r="DM136" s="106">
        <f>SUM(DM137+DM138)</f>
        <v>0</v>
      </c>
      <c r="DN136" s="120">
        <f>SUM(DN137+DN138)</f>
        <v>2000</v>
      </c>
      <c r="DO136" s="120">
        <f>SUM(DO137+DO138)</f>
        <v>0</v>
      </c>
      <c r="DP136" s="120">
        <f t="shared" si="428"/>
        <v>0</v>
      </c>
      <c r="DQ136" s="120">
        <f>SUM(DQ137+DQ138)</f>
        <v>0</v>
      </c>
      <c r="DR136" s="120">
        <f>SUM(DR137+DR138)</f>
        <v>2000</v>
      </c>
      <c r="DS136" s="120">
        <f>SUM(DS137+DS138)</f>
        <v>0</v>
      </c>
      <c r="DT136" s="120">
        <f t="shared" si="372"/>
        <v>0</v>
      </c>
      <c r="DU136" s="120">
        <f t="shared" ref="DU136:EB136" si="434">SUM(DU137+DU138)</f>
        <v>-2000</v>
      </c>
      <c r="DV136" s="120">
        <f t="shared" si="434"/>
        <v>0</v>
      </c>
      <c r="DW136" s="120">
        <f t="shared" si="434"/>
        <v>2000</v>
      </c>
      <c r="DX136" s="120">
        <f t="shared" si="434"/>
        <v>0</v>
      </c>
      <c r="DY136" s="120">
        <f t="shared" si="434"/>
        <v>0</v>
      </c>
      <c r="DZ136" s="120">
        <f>SUM(DZ137+DZ138)</f>
        <v>0</v>
      </c>
      <c r="EA136" s="120">
        <f t="shared" si="434"/>
        <v>2000</v>
      </c>
      <c r="EB136" s="120">
        <f t="shared" si="434"/>
        <v>0</v>
      </c>
      <c r="EC136" s="120">
        <f t="shared" si="374"/>
        <v>0</v>
      </c>
      <c r="ED136" s="120">
        <f>SUM(ED137+ED138)</f>
        <v>0</v>
      </c>
      <c r="EE136" s="120">
        <f>SUM(EE137+EE138)</f>
        <v>2000</v>
      </c>
      <c r="EF136" s="120">
        <f>SUM(EF137+EF138)</f>
        <v>0</v>
      </c>
      <c r="EG136" s="120">
        <f t="shared" si="375"/>
        <v>0</v>
      </c>
      <c r="EH136" s="120" t="e">
        <f>SUM(EH137+EH138)</f>
        <v>#REF!</v>
      </c>
      <c r="EI136" s="120">
        <f>IFERROR(#REF!/DZ136*100,)</f>
        <v>0</v>
      </c>
      <c r="EJ136" s="120">
        <f>IFERROR(#REF!/#REF!*100,)</f>
        <v>0</v>
      </c>
      <c r="EK136" s="120">
        <f t="shared" ref="EK136:EM136" si="435">SUM(EK137+EK138)</f>
        <v>2000</v>
      </c>
      <c r="EL136" s="120">
        <f t="shared" si="435"/>
        <v>0</v>
      </c>
      <c r="EM136" s="120">
        <f t="shared" si="435"/>
        <v>0</v>
      </c>
      <c r="EN136" s="149"/>
      <c r="EO136" s="149"/>
      <c r="EP136" s="149"/>
      <c r="EQ136" s="149"/>
      <c r="ER136" s="149"/>
      <c r="ES136" s="146">
        <f t="shared" si="222"/>
        <v>0</v>
      </c>
      <c r="EX136" s="739">
        <f>IF(EX$9=$K136,#REF!,0)</f>
        <v>0</v>
      </c>
      <c r="EY136" s="739">
        <f>IF(EY$9=$K136,#REF!,0)</f>
        <v>0</v>
      </c>
      <c r="EZ136" s="739">
        <f>IF(EZ$9=$K136,#REF!,0)</f>
        <v>0</v>
      </c>
      <c r="FA136" s="739">
        <f>IF(FA$9=$K136,#REF!,0)</f>
        <v>0</v>
      </c>
      <c r="FB136" s="739">
        <f>IF(FB$9=$K136,#REF!,0)</f>
        <v>0</v>
      </c>
      <c r="FC136" s="739">
        <f>IF(FC$9=$K136,#REF!,0)</f>
        <v>0</v>
      </c>
      <c r="FD136" s="739">
        <f>IF(FD$9=$K136,#REF!,0)</f>
        <v>0</v>
      </c>
      <c r="FE136" s="739">
        <f>IF(FE$9=$K136,#REF!,0)</f>
        <v>0</v>
      </c>
      <c r="FF136" s="739">
        <f>IF(FF$9=$K136,#REF!,0)</f>
        <v>0</v>
      </c>
      <c r="FG136" s="739">
        <f>IF(FG$9=$K136,#REF!,0)</f>
        <v>0</v>
      </c>
      <c r="FH136" s="739">
        <f>IF(FH$9=$K136,#REF!,0)</f>
        <v>0</v>
      </c>
      <c r="FI136" s="739">
        <f>IF(FI$9=$K136,#REF!,0)</f>
        <v>0</v>
      </c>
      <c r="FJ136" s="739">
        <f>IF(FJ$9=$K136,#REF!,0)</f>
        <v>0</v>
      </c>
      <c r="FK136" s="739">
        <f>IF(FK$9=$K136,#REF!,0)</f>
        <v>0</v>
      </c>
      <c r="FL136" s="739">
        <f>IF(FL$9=$K136,#REF!,0)</f>
        <v>0</v>
      </c>
      <c r="FM136" s="739">
        <f>IF(FM$9=$K136,#REF!,0)</f>
        <v>0</v>
      </c>
      <c r="FN136" s="739">
        <f>IF(FN$9=$K136,#REF!,0)</f>
        <v>0</v>
      </c>
      <c r="FO136" s="739">
        <f>IF(FO$9=$K136,#REF!,0)</f>
        <v>0</v>
      </c>
      <c r="FP136" s="739">
        <f>IF(FP$9=$K136,#REF!,0)</f>
        <v>0</v>
      </c>
      <c r="FQ136" s="739">
        <f>IF(FQ$9=$K136,#REF!,0)</f>
        <v>0</v>
      </c>
      <c r="FU136" s="739">
        <f t="shared" si="423"/>
        <v>0</v>
      </c>
      <c r="FV136" s="739">
        <f t="shared" si="423"/>
        <v>0</v>
      </c>
      <c r="FW136" s="739">
        <f t="shared" si="423"/>
        <v>0</v>
      </c>
      <c r="FX136" s="739">
        <f t="shared" si="423"/>
        <v>0</v>
      </c>
      <c r="FY136" s="739">
        <f t="shared" si="423"/>
        <v>0</v>
      </c>
      <c r="FZ136" s="739">
        <f t="shared" si="423"/>
        <v>0</v>
      </c>
      <c r="GA136" s="739">
        <f t="shared" si="423"/>
        <v>0</v>
      </c>
      <c r="GB136" s="739">
        <f t="shared" si="423"/>
        <v>0</v>
      </c>
      <c r="GC136" s="739">
        <f t="shared" si="423"/>
        <v>0</v>
      </c>
      <c r="GD136" s="739">
        <f t="shared" si="423"/>
        <v>0</v>
      </c>
      <c r="GE136" s="739">
        <f t="shared" si="424"/>
        <v>0</v>
      </c>
      <c r="GF136" s="739">
        <f t="shared" si="424"/>
        <v>0</v>
      </c>
      <c r="GG136" s="739">
        <f t="shared" si="424"/>
        <v>0</v>
      </c>
      <c r="GH136" s="739">
        <f t="shared" si="424"/>
        <v>0</v>
      </c>
      <c r="GI136" s="739">
        <f t="shared" si="424"/>
        <v>0</v>
      </c>
      <c r="GJ136" s="739">
        <f t="shared" si="424"/>
        <v>0</v>
      </c>
      <c r="GK136" s="739">
        <f t="shared" si="424"/>
        <v>0</v>
      </c>
      <c r="GL136" s="739">
        <f t="shared" si="424"/>
        <v>0</v>
      </c>
      <c r="GM136" s="739">
        <f t="shared" si="424"/>
        <v>0</v>
      </c>
      <c r="GN136" s="739">
        <f t="shared" si="424"/>
        <v>0</v>
      </c>
      <c r="GQ136" s="1098">
        <f>IF(GQ$9=$N136,#REF!,0)</f>
        <v>0</v>
      </c>
      <c r="GR136" s="1098">
        <f>IF(GR$9=$N136,#REF!,0)</f>
        <v>0</v>
      </c>
      <c r="GS136" s="1098">
        <f>IF(GS$9=$N136,#REF!,0)</f>
        <v>0</v>
      </c>
      <c r="GT136" s="1098">
        <f>IF(GT$9=$N136,#REF!,0)</f>
        <v>0</v>
      </c>
      <c r="GU136" s="1098">
        <f>IF(GU$9=$N136,#REF!,0)</f>
        <v>0</v>
      </c>
      <c r="GV136" s="1098">
        <f>IF(GV$9=$N136,#REF!,0)</f>
        <v>0</v>
      </c>
      <c r="GW136" s="1098">
        <f>IF(GW$9=$N136,#REF!,0)</f>
        <v>0</v>
      </c>
      <c r="GX136" s="1098">
        <f>IF(GX$9=$N136,#REF!,0)</f>
        <v>0</v>
      </c>
      <c r="GY136" s="1098">
        <f>IF(GY$9=$N136,#REF!,0)</f>
        <v>0</v>
      </c>
      <c r="GZ136" s="1098">
        <f>IF(GZ$9=$N136,#REF!,0)</f>
        <v>0</v>
      </c>
      <c r="HA136" s="1098">
        <f>IF(HA$9=$N136,#REF!,0)</f>
        <v>0</v>
      </c>
      <c r="HB136" s="1098">
        <f>IF(HB$9=$N136,#REF!,0)</f>
        <v>0</v>
      </c>
      <c r="HC136" s="1098">
        <f>IF(HC$9=$N136,#REF!,0)</f>
        <v>0</v>
      </c>
      <c r="HD136" s="1098">
        <f>IF(HD$9=$N136,#REF!,0)</f>
        <v>0</v>
      </c>
      <c r="HE136" s="1098">
        <f>IF(HE$9=$N136,#REF!,0)</f>
        <v>0</v>
      </c>
      <c r="HF136" s="1098">
        <f>IF(HF$9=$N136,#REF!,0)</f>
        <v>0</v>
      </c>
      <c r="HG136" s="1098">
        <f>IF(HG$9=$N136,#REF!,0)</f>
        <v>0</v>
      </c>
      <c r="HH136" s="1098">
        <f>IF(HH$9=$N136,#REF!,0)</f>
        <v>0</v>
      </c>
      <c r="HI136" s="1098">
        <f>IF(HI$9=$N136,#REF!,0)</f>
        <v>0</v>
      </c>
      <c r="HJ136" s="1098">
        <f>IF(HJ$9=$N136,#REF!,0)</f>
        <v>0</v>
      </c>
      <c r="HK136" s="1098">
        <f>IF(HK$9=$N136,#REF!,0)</f>
        <v>0</v>
      </c>
      <c r="HL136" s="1098">
        <f>IF(HL$9=$N136,#REF!,0)</f>
        <v>0</v>
      </c>
      <c r="HM136" s="1098">
        <f>IF(HM$9=$N136,#REF!,0)</f>
        <v>0</v>
      </c>
      <c r="HN136" s="1098">
        <f>IF(HN$9=$N136,#REF!,0)</f>
        <v>0</v>
      </c>
      <c r="HO136" s="1098">
        <f>IF(HO$9=$N136,#REF!,0)</f>
        <v>0</v>
      </c>
      <c r="HP136" s="1098">
        <f>IF(HP$9=$N136,#REF!,0)</f>
        <v>0</v>
      </c>
      <c r="HQ136" s="1098">
        <f>IF(HQ$9=$N136,#REF!,0)</f>
        <v>0</v>
      </c>
      <c r="HR136" s="1098">
        <f>IF(HR$9=$N136,#REF!,0)</f>
        <v>0</v>
      </c>
      <c r="HS136" s="1098">
        <f>IF(HS$9=$N136,#REF!,0)</f>
        <v>0</v>
      </c>
      <c r="HT136" s="1098">
        <f>IF(HT$9=$N136,#REF!,0)</f>
        <v>0</v>
      </c>
      <c r="HU136" s="1098">
        <f>IF(HU$9=$N136,#REF!,0)</f>
        <v>0</v>
      </c>
      <c r="HV136" s="1098">
        <f>IF(HV$9=$N136,#REF!,0)</f>
        <v>0</v>
      </c>
      <c r="HW136" s="1098">
        <f>IF(HW$9=$N136,#REF!,0)</f>
        <v>0</v>
      </c>
      <c r="HX136" s="1098">
        <f>IF(HX$9=$N136,#REF!,0)</f>
        <v>0</v>
      </c>
      <c r="HY136" s="1098">
        <f>IF(HY$9=$N136,#REF!,0)</f>
        <v>0</v>
      </c>
      <c r="HZ136" s="1098">
        <f>IF(HZ$9=$N136,#REF!,0)</f>
        <v>0</v>
      </c>
      <c r="IA136" s="1098">
        <f>IF(IA$9=$N136,#REF!,0)</f>
        <v>0</v>
      </c>
      <c r="IB136" s="1098">
        <f>IF(IB$9=$N136,#REF!,0)</f>
        <v>0</v>
      </c>
      <c r="IC136" s="1098">
        <f>IF(IC$9=$N136,#REF!,0)</f>
        <v>0</v>
      </c>
      <c r="ID136" s="1098">
        <f>IF(ID$9=$N136,#REF!,0)</f>
        <v>0</v>
      </c>
      <c r="IE136" s="1098">
        <f>IF(IE$9=$N136,#REF!,0)</f>
        <v>0</v>
      </c>
      <c r="IF136" s="1098">
        <f>IF(IF$9=$N136,#REF!,0)</f>
        <v>0</v>
      </c>
      <c r="IG136" s="1098">
        <f>IF(IG$9=$N136,#REF!,0)</f>
        <v>0</v>
      </c>
      <c r="IH136" s="1098">
        <f>IF(IH$9=$N136,#REF!,0)</f>
        <v>0</v>
      </c>
      <c r="II136" s="1098">
        <f>IF(II$9=$N136,#REF!,0)</f>
        <v>0</v>
      </c>
      <c r="IJ136" s="1098">
        <f>IF(IJ$9=$N136,#REF!,0)</f>
        <v>0</v>
      </c>
      <c r="IK136" s="1098">
        <f>IF(IK$9=$N136,#REF!,0)</f>
        <v>0</v>
      </c>
      <c r="IL136" s="1098">
        <f>IF(IL$9=$N136,#REF!,0)</f>
        <v>0</v>
      </c>
      <c r="IM136" s="1098">
        <f>IF(IM$9=$N136,#REF!,0)</f>
        <v>0</v>
      </c>
      <c r="IN136" s="1098">
        <f>IF(IN$9=$N136,#REF!,0)</f>
        <v>0</v>
      </c>
      <c r="IO136" s="1098">
        <f>IF(IO$9=$N136,#REF!,0)</f>
        <v>0</v>
      </c>
      <c r="IP136" s="1098">
        <f>IF(IP$9=$N136,#REF!,0)</f>
        <v>0</v>
      </c>
      <c r="IQ136" s="1098">
        <f>IF(IQ$9=$N136,#REF!,0)</f>
        <v>0</v>
      </c>
      <c r="IR136" s="1098">
        <f>IF(IR$9=$N136,#REF!,0)</f>
        <v>0</v>
      </c>
      <c r="IS136" s="1098">
        <f>IF(IS$9=$N136,#REF!,0)</f>
        <v>0</v>
      </c>
      <c r="IT136" s="1098">
        <f>IF(IT$9=$N136,#REF!,0)</f>
        <v>0</v>
      </c>
      <c r="IU136" s="1098">
        <f>IF(IU$9=$N136,#REF!,0)</f>
        <v>0</v>
      </c>
      <c r="IV136" s="1098">
        <f>IF(IV$9=$N136,#REF!,0)</f>
        <v>0</v>
      </c>
      <c r="IW136" s="1098">
        <f>IF(IW$9=$N136,#REF!,0)</f>
        <v>0</v>
      </c>
      <c r="IX136" s="1098">
        <f>IF(IX$9=$N136,#REF!,0)</f>
        <v>0</v>
      </c>
      <c r="IY136" s="1098">
        <f>IF(IY$9=$N136,#REF!,0)</f>
        <v>0</v>
      </c>
      <c r="IZ136" s="1098">
        <f>IF(IZ$9=$N136,#REF!,0)</f>
        <v>0</v>
      </c>
      <c r="JA136" s="1098">
        <f>IF(JA$9=$N136,#REF!,0)</f>
        <v>0</v>
      </c>
      <c r="JB136" s="1098">
        <f>IF(JB$9=$N136,#REF!,0)</f>
        <v>0</v>
      </c>
      <c r="JC136" s="1098">
        <f>IF(JC$9=$N136,#REF!,0)</f>
        <v>0</v>
      </c>
      <c r="JD136" s="1098">
        <f>IF(JD$9=$N136,#REF!,0)</f>
        <v>0</v>
      </c>
      <c r="JE136" s="1098">
        <f>IF(JE$9=$N136,#REF!,0)</f>
        <v>0</v>
      </c>
      <c r="JF136" s="1098">
        <f>IF(JF$9=$N136,#REF!,0)</f>
        <v>0</v>
      </c>
      <c r="JG136" s="1098">
        <f>IF(JG$9=$N136,#REF!,0)</f>
        <v>0</v>
      </c>
      <c r="JH136" s="1098">
        <f>IF(JH$9=$N136,#REF!,0)</f>
        <v>0</v>
      </c>
      <c r="JI136" s="1098">
        <f>IF(JI$9=$N136,#REF!,0)</f>
        <v>0</v>
      </c>
      <c r="JJ136" s="1098">
        <f>IF(JJ$9=$N136,#REF!,0)</f>
        <v>0</v>
      </c>
      <c r="JK136" s="1098">
        <f>IF(JK$9=$N136,#REF!,0)</f>
        <v>0</v>
      </c>
      <c r="JL136" s="1098">
        <f>IF(JL$9=$N136,#REF!,0)</f>
        <v>0</v>
      </c>
      <c r="JM136" s="1098">
        <f>IF(JM$9=$N136,#REF!,0)</f>
        <v>0</v>
      </c>
      <c r="JN136" s="1098">
        <f>IF(JN$9=$N136,#REF!,0)</f>
        <v>0</v>
      </c>
      <c r="JO136" s="1098">
        <f>IF(JO$9=$N136,#REF!,0)</f>
        <v>0</v>
      </c>
      <c r="JP136" s="1098">
        <f>IF(JP$9=$N136,#REF!,0)</f>
        <v>0</v>
      </c>
      <c r="JQ136" s="1098">
        <f>IF(JQ$9=$N136,#REF!,0)</f>
        <v>0</v>
      </c>
      <c r="JR136" s="1098">
        <f>IF(JR$9=$N136,#REF!,0)</f>
        <v>0</v>
      </c>
      <c r="JS136" s="1098">
        <f>IF(JS$9=$N136,#REF!,0)</f>
        <v>0</v>
      </c>
      <c r="JT136" s="1098">
        <f>IF(JT$9=$N136,#REF!,0)</f>
        <v>0</v>
      </c>
      <c r="JU136" s="1098">
        <f>IF(JU$9=$N136,#REF!,0)</f>
        <v>0</v>
      </c>
      <c r="JV136" s="1098">
        <f>IF(JV$9=$N136,#REF!,0)</f>
        <v>0</v>
      </c>
      <c r="JW136" s="1098">
        <f>IF(JW$9=$N136,#REF!,0)</f>
        <v>0</v>
      </c>
      <c r="JX136" s="681"/>
      <c r="JZ136" s="681">
        <f t="shared" si="403"/>
        <v>0</v>
      </c>
      <c r="KA136" s="681">
        <f t="shared" si="403"/>
        <v>0</v>
      </c>
      <c r="KB136" s="681">
        <f t="shared" si="403"/>
        <v>0</v>
      </c>
      <c r="KC136" s="681">
        <f t="shared" si="403"/>
        <v>0</v>
      </c>
      <c r="KD136" s="681">
        <f t="shared" si="403"/>
        <v>0</v>
      </c>
      <c r="KE136" s="681">
        <f t="shared" si="403"/>
        <v>0</v>
      </c>
      <c r="KF136" s="681">
        <f t="shared" si="403"/>
        <v>0</v>
      </c>
      <c r="KG136" s="681">
        <f t="shared" si="403"/>
        <v>0</v>
      </c>
      <c r="KH136" s="681">
        <f t="shared" si="403"/>
        <v>0</v>
      </c>
      <c r="KI136" s="681">
        <f t="shared" si="403"/>
        <v>0</v>
      </c>
      <c r="KJ136" s="681">
        <f t="shared" si="403"/>
        <v>0</v>
      </c>
      <c r="KN136" s="1098">
        <f t="shared" si="402"/>
        <v>0</v>
      </c>
      <c r="KO136" s="1098">
        <f t="shared" si="402"/>
        <v>0</v>
      </c>
      <c r="KP136" s="1098">
        <f t="shared" si="402"/>
        <v>0</v>
      </c>
      <c r="KQ136" s="1098">
        <f t="shared" si="402"/>
        <v>0</v>
      </c>
      <c r="KR136" s="1098">
        <f t="shared" si="402"/>
        <v>0</v>
      </c>
      <c r="KS136" s="1098">
        <f t="shared" si="402"/>
        <v>0</v>
      </c>
      <c r="KT136" s="1098">
        <f t="shared" si="402"/>
        <v>0</v>
      </c>
      <c r="KU136" s="1098">
        <f t="shared" si="402"/>
        <v>0</v>
      </c>
      <c r="KV136" s="1098">
        <f t="shared" si="402"/>
        <v>0</v>
      </c>
      <c r="KW136" s="1098">
        <f t="shared" si="402"/>
        <v>0</v>
      </c>
      <c r="KX136" s="1098">
        <f t="shared" si="402"/>
        <v>0</v>
      </c>
      <c r="KY136" s="1098">
        <f t="shared" si="402"/>
        <v>0</v>
      </c>
      <c r="KZ136" s="1098">
        <f t="shared" si="402"/>
        <v>0</v>
      </c>
      <c r="LA136" s="1098">
        <f t="shared" si="402"/>
        <v>0</v>
      </c>
      <c r="LB136" s="1098">
        <f t="shared" si="402"/>
        <v>0</v>
      </c>
      <c r="LC136" s="1098">
        <f t="shared" si="402"/>
        <v>0</v>
      </c>
      <c r="LD136" s="1098">
        <f t="shared" si="401"/>
        <v>0</v>
      </c>
      <c r="LE136" s="1098">
        <f t="shared" si="401"/>
        <v>0</v>
      </c>
      <c r="LF136" s="1098">
        <f t="shared" si="401"/>
        <v>0</v>
      </c>
      <c r="LG136" s="1098">
        <f t="shared" si="401"/>
        <v>0</v>
      </c>
      <c r="LH136" s="1098">
        <f t="shared" si="401"/>
        <v>0</v>
      </c>
      <c r="LI136" s="1098">
        <f t="shared" si="401"/>
        <v>0</v>
      </c>
      <c r="LJ136" s="1098">
        <f t="shared" si="401"/>
        <v>0</v>
      </c>
      <c r="LK136" s="1098">
        <f t="shared" si="401"/>
        <v>0</v>
      </c>
      <c r="LL136" s="1098">
        <f t="shared" si="401"/>
        <v>0</v>
      </c>
      <c r="LM136" s="1098">
        <f t="shared" si="401"/>
        <v>0</v>
      </c>
      <c r="LN136" s="1098">
        <f t="shared" si="401"/>
        <v>0</v>
      </c>
      <c r="LO136" s="1098">
        <f t="shared" si="401"/>
        <v>0</v>
      </c>
      <c r="LP136" s="1098">
        <f t="shared" si="401"/>
        <v>0</v>
      </c>
      <c r="LQ136" s="1098">
        <f t="shared" si="401"/>
        <v>0</v>
      </c>
      <c r="LR136" s="1098">
        <f t="shared" si="401"/>
        <v>0</v>
      </c>
      <c r="LS136" s="1098">
        <f t="shared" si="397"/>
        <v>0</v>
      </c>
    </row>
    <row r="137" spans="1:331" ht="20.100000000000001" customHeight="1" x14ac:dyDescent="0.35">
      <c r="A137" s="668"/>
      <c r="B137" s="871"/>
      <c r="C137" s="870"/>
      <c r="D137" s="871"/>
      <c r="E137" s="871"/>
      <c r="F137" s="871"/>
      <c r="G137" s="871"/>
      <c r="H137" s="871"/>
      <c r="I137" s="871"/>
      <c r="J137" s="871" t="s">
        <v>212</v>
      </c>
      <c r="K137" s="877"/>
      <c r="L137" s="879"/>
      <c r="M137" s="879"/>
      <c r="N137" s="867">
        <v>3292</v>
      </c>
      <c r="O137" s="868" t="s">
        <v>43</v>
      </c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635"/>
      <c r="AJ137" s="31"/>
      <c r="AK137" s="31"/>
      <c r="AL137" s="31"/>
      <c r="AM137" s="31"/>
      <c r="AN137" s="54"/>
      <c r="AO137" s="54"/>
      <c r="AP137" s="54"/>
      <c r="AQ137" s="54"/>
      <c r="AR137" s="54">
        <v>0</v>
      </c>
      <c r="AS137" s="54"/>
      <c r="AT137" s="54"/>
      <c r="AU137" s="54">
        <v>2500</v>
      </c>
      <c r="AV137" s="54">
        <v>2500</v>
      </c>
      <c r="AW137" s="54"/>
      <c r="AX137" s="54"/>
      <c r="AY137" s="54">
        <f>(BB137-AV137)</f>
        <v>0</v>
      </c>
      <c r="AZ137" s="31"/>
      <c r="BA137" s="31"/>
      <c r="BB137" s="54">
        <v>2500</v>
      </c>
      <c r="BC137" s="54">
        <v>2500</v>
      </c>
      <c r="BD137" s="54">
        <v>0</v>
      </c>
      <c r="BE137" s="54">
        <v>0</v>
      </c>
      <c r="BF137" s="54">
        <v>0</v>
      </c>
      <c r="BG137" s="54">
        <v>0</v>
      </c>
      <c r="BH137" s="54">
        <v>2500</v>
      </c>
      <c r="BI137" s="54">
        <f>(BJ137-BH137)</f>
        <v>0</v>
      </c>
      <c r="BJ137" s="54">
        <v>2500</v>
      </c>
      <c r="BK137" s="54">
        <v>0</v>
      </c>
      <c r="BL137" s="54">
        <f t="shared" si="316"/>
        <v>0</v>
      </c>
      <c r="BM137" s="54"/>
      <c r="BN137" s="54"/>
      <c r="BO137" s="54">
        <v>2500</v>
      </c>
      <c r="BP137" s="54"/>
      <c r="BQ137" s="54"/>
      <c r="BR137" s="54">
        <f>(BS137-BO137)</f>
        <v>-2500</v>
      </c>
      <c r="BS137" s="54">
        <v>0</v>
      </c>
      <c r="BT137" s="54">
        <v>0</v>
      </c>
      <c r="BU137" s="54">
        <f>(BY137-BO137)</f>
        <v>0</v>
      </c>
      <c r="BV137" s="54">
        <v>0</v>
      </c>
      <c r="BW137" s="54"/>
      <c r="BX137" s="54"/>
      <c r="BY137" s="54">
        <v>2500</v>
      </c>
      <c r="BZ137" s="54">
        <v>0</v>
      </c>
      <c r="CA137" s="54">
        <f t="shared" si="227"/>
        <v>0</v>
      </c>
      <c r="CB137" s="54">
        <f t="shared" si="228"/>
        <v>0</v>
      </c>
      <c r="CC137" s="54"/>
      <c r="CD137" s="54"/>
      <c r="CE137" s="54">
        <v>0</v>
      </c>
      <c r="CF137" s="54">
        <v>0</v>
      </c>
      <c r="CG137" s="54">
        <f t="shared" si="422"/>
        <v>0</v>
      </c>
      <c r="CH137" s="54">
        <f>(CI137-CE137)</f>
        <v>0</v>
      </c>
      <c r="CI137" s="54">
        <v>0</v>
      </c>
      <c r="CJ137" s="54"/>
      <c r="CK137" s="54">
        <f t="shared" si="429"/>
        <v>0</v>
      </c>
      <c r="CL137" s="54">
        <f>(CM137-CI137)</f>
        <v>0</v>
      </c>
      <c r="CM137" s="54">
        <v>0</v>
      </c>
      <c r="CN137" s="54"/>
      <c r="CO137" s="54">
        <f t="shared" si="430"/>
        <v>0</v>
      </c>
      <c r="CP137" s="54">
        <f>(CQ137-CM137)</f>
        <v>0</v>
      </c>
      <c r="CQ137" s="54">
        <v>0</v>
      </c>
      <c r="CR137" s="54">
        <v>0</v>
      </c>
      <c r="CS137" s="54">
        <f t="shared" si="425"/>
        <v>0</v>
      </c>
      <c r="CT137" s="54">
        <f>(CU137-CQ137)</f>
        <v>0</v>
      </c>
      <c r="CU137" s="54">
        <v>0</v>
      </c>
      <c r="CV137" s="54">
        <v>0</v>
      </c>
      <c r="CW137" s="54">
        <f t="shared" si="426"/>
        <v>0</v>
      </c>
      <c r="CX137" s="54">
        <f>(CY137-CU137)</f>
        <v>0</v>
      </c>
      <c r="CY137" s="54">
        <v>0</v>
      </c>
      <c r="CZ137" s="838"/>
      <c r="DA137" s="838"/>
      <c r="DB137" s="54">
        <v>0</v>
      </c>
      <c r="DC137" s="838">
        <v>0</v>
      </c>
      <c r="DD137" s="838">
        <f t="shared" si="407"/>
        <v>0</v>
      </c>
      <c r="DE137" s="838">
        <f t="shared" si="408"/>
        <v>0</v>
      </c>
      <c r="DF137" s="838"/>
      <c r="DG137" s="838">
        <v>0</v>
      </c>
      <c r="DH137" s="54">
        <v>0</v>
      </c>
      <c r="DI137" s="838">
        <f t="shared" si="427"/>
        <v>0</v>
      </c>
      <c r="DJ137" s="54">
        <f>(DK137-DG137)</f>
        <v>0</v>
      </c>
      <c r="DK137" s="838"/>
      <c r="DL137" s="838">
        <f t="shared" si="409"/>
        <v>0</v>
      </c>
      <c r="DM137" s="54">
        <f>(DN137-DK137)</f>
        <v>0</v>
      </c>
      <c r="DN137" s="838"/>
      <c r="DO137" s="838"/>
      <c r="DP137" s="838">
        <f t="shared" si="428"/>
        <v>0</v>
      </c>
      <c r="DQ137" s="838">
        <f>(DR137-DN137)</f>
        <v>0</v>
      </c>
      <c r="DR137" s="838">
        <v>0</v>
      </c>
      <c r="DS137" s="838"/>
      <c r="DT137" s="838">
        <f t="shared" si="372"/>
        <v>0</v>
      </c>
      <c r="DU137" s="838">
        <f>(DV137-DR137)</f>
        <v>0</v>
      </c>
      <c r="DV137" s="838">
        <v>0</v>
      </c>
      <c r="DW137" s="838">
        <v>0</v>
      </c>
      <c r="DX137" s="838"/>
      <c r="DY137" s="838"/>
      <c r="DZ137" s="838">
        <v>0</v>
      </c>
      <c r="EA137" s="838">
        <v>0</v>
      </c>
      <c r="EB137" s="838">
        <v>0</v>
      </c>
      <c r="EC137" s="838">
        <f t="shared" si="374"/>
        <v>0</v>
      </c>
      <c r="ED137" s="838">
        <f>(EE137-EA137)</f>
        <v>0</v>
      </c>
      <c r="EE137" s="838">
        <v>0</v>
      </c>
      <c r="EF137" s="838">
        <v>0</v>
      </c>
      <c r="EG137" s="838">
        <f t="shared" si="375"/>
        <v>0</v>
      </c>
      <c r="EH137" s="838" t="e">
        <f>(#REF!-EE137)</f>
        <v>#REF!</v>
      </c>
      <c r="EI137" s="838">
        <f>IFERROR(#REF!/DZ137*100,)</f>
        <v>0</v>
      </c>
      <c r="EJ137" s="838">
        <f>IFERROR(#REF!/#REF!*100,)</f>
        <v>0</v>
      </c>
      <c r="EK137" s="838">
        <v>0</v>
      </c>
      <c r="EL137" s="838"/>
      <c r="EM137" s="838"/>
      <c r="EN137" s="838"/>
      <c r="EO137" s="838"/>
      <c r="EP137" s="838"/>
      <c r="EQ137" s="838"/>
      <c r="ER137" s="838"/>
      <c r="ES137" s="146">
        <f t="shared" si="222"/>
        <v>0</v>
      </c>
      <c r="EX137" s="739">
        <f>IF(EX$9=$K137,#REF!,0)</f>
        <v>0</v>
      </c>
      <c r="EY137" s="739">
        <f>IF(EY$9=$K137,#REF!,0)</f>
        <v>0</v>
      </c>
      <c r="EZ137" s="739">
        <f>IF(EZ$9=$K137,#REF!,0)</f>
        <v>0</v>
      </c>
      <c r="FA137" s="739">
        <f>IF(FA$9=$K137,#REF!,0)</f>
        <v>0</v>
      </c>
      <c r="FB137" s="739">
        <f>IF(FB$9=$K137,#REF!,0)</f>
        <v>0</v>
      </c>
      <c r="FC137" s="739">
        <f>IF(FC$9=$K137,#REF!,0)</f>
        <v>0</v>
      </c>
      <c r="FD137" s="739">
        <f>IF(FD$9=$K137,#REF!,0)</f>
        <v>0</v>
      </c>
      <c r="FE137" s="739">
        <f>IF(FE$9=$K137,#REF!,0)</f>
        <v>0</v>
      </c>
      <c r="FF137" s="739">
        <f>IF(FF$9=$K137,#REF!,0)</f>
        <v>0</v>
      </c>
      <c r="FG137" s="739">
        <f>IF(FG$9=$K137,#REF!,0)</f>
        <v>0</v>
      </c>
      <c r="FH137" s="739">
        <f>IF(FH$9=$K137,#REF!,0)</f>
        <v>0</v>
      </c>
      <c r="FI137" s="739">
        <f>IF(FI$9=$K137,#REF!,0)</f>
        <v>0</v>
      </c>
      <c r="FJ137" s="739">
        <f>IF(FJ$9=$K137,#REF!,0)</f>
        <v>0</v>
      </c>
      <c r="FK137" s="739">
        <f>IF(FK$9=$K137,#REF!,0)</f>
        <v>0</v>
      </c>
      <c r="FL137" s="739">
        <f>IF(FL$9=$K137,#REF!,0)</f>
        <v>0</v>
      </c>
      <c r="FM137" s="739">
        <f>IF(FM$9=$K137,#REF!,0)</f>
        <v>0</v>
      </c>
      <c r="FN137" s="739">
        <f>IF(FN$9=$K137,#REF!,0)</f>
        <v>0</v>
      </c>
      <c r="FO137" s="739">
        <f>IF(FO$9=$K137,#REF!,0)</f>
        <v>0</v>
      </c>
      <c r="FP137" s="739">
        <f>IF(FP$9=$K137,#REF!,0)</f>
        <v>0</v>
      </c>
      <c r="FQ137" s="739">
        <f>IF(FQ$9=$K137,#REF!,0)</f>
        <v>0</v>
      </c>
      <c r="FU137" s="739">
        <f t="shared" si="423"/>
        <v>0</v>
      </c>
      <c r="FV137" s="739">
        <f t="shared" si="423"/>
        <v>0</v>
      </c>
      <c r="FW137" s="739">
        <f t="shared" si="423"/>
        <v>0</v>
      </c>
      <c r="FX137" s="739">
        <f t="shared" si="423"/>
        <v>0</v>
      </c>
      <c r="FY137" s="739">
        <f t="shared" si="423"/>
        <v>0</v>
      </c>
      <c r="FZ137" s="739">
        <f t="shared" si="423"/>
        <v>0</v>
      </c>
      <c r="GA137" s="739">
        <f t="shared" si="423"/>
        <v>0</v>
      </c>
      <c r="GB137" s="739">
        <f t="shared" si="423"/>
        <v>0</v>
      </c>
      <c r="GC137" s="739">
        <f t="shared" si="423"/>
        <v>0</v>
      </c>
      <c r="GD137" s="739">
        <f t="shared" si="423"/>
        <v>0</v>
      </c>
      <c r="GE137" s="739">
        <f t="shared" si="424"/>
        <v>0</v>
      </c>
      <c r="GF137" s="739">
        <f t="shared" si="424"/>
        <v>0</v>
      </c>
      <c r="GG137" s="739">
        <f t="shared" si="424"/>
        <v>0</v>
      </c>
      <c r="GH137" s="739">
        <f t="shared" si="424"/>
        <v>0</v>
      </c>
      <c r="GI137" s="739">
        <f t="shared" si="424"/>
        <v>0</v>
      </c>
      <c r="GJ137" s="739">
        <f t="shared" si="424"/>
        <v>0</v>
      </c>
      <c r="GK137" s="739">
        <f t="shared" si="424"/>
        <v>0</v>
      </c>
      <c r="GL137" s="739">
        <f t="shared" si="424"/>
        <v>0</v>
      </c>
      <c r="GM137" s="739">
        <f t="shared" si="424"/>
        <v>0</v>
      </c>
      <c r="GN137" s="739">
        <f t="shared" si="424"/>
        <v>0</v>
      </c>
      <c r="GQ137" s="1098">
        <f>IF(GQ$9=$N137,#REF!,0)</f>
        <v>0</v>
      </c>
      <c r="GR137" s="1098">
        <f>IF(GR$9=$N137,#REF!,0)</f>
        <v>0</v>
      </c>
      <c r="GS137" s="1098">
        <f>IF(GS$9=$N137,#REF!,0)</f>
        <v>0</v>
      </c>
      <c r="GT137" s="1098">
        <f>IF(GT$9=$N137,#REF!,0)</f>
        <v>0</v>
      </c>
      <c r="GU137" s="1098">
        <f>IF(GU$9=$N137,#REF!,0)</f>
        <v>0</v>
      </c>
      <c r="GV137" s="1098">
        <f>IF(GV$9=$N137,#REF!,0)</f>
        <v>0</v>
      </c>
      <c r="GW137" s="1098">
        <f>IF(GW$9=$N137,#REF!,0)</f>
        <v>0</v>
      </c>
      <c r="GX137" s="1098">
        <f>IF(GX$9=$N137,#REF!,0)</f>
        <v>0</v>
      </c>
      <c r="GY137" s="1098">
        <f>IF(GY$9=$N137,#REF!,0)</f>
        <v>0</v>
      </c>
      <c r="GZ137" s="1098">
        <f>IF(GZ$9=$N137,#REF!,0)</f>
        <v>0</v>
      </c>
      <c r="HA137" s="1098">
        <f>IF(HA$9=$N137,#REF!,0)</f>
        <v>0</v>
      </c>
      <c r="HB137" s="1098">
        <f>IF(HB$9=$N137,#REF!,0)</f>
        <v>0</v>
      </c>
      <c r="HC137" s="1098">
        <f>IF(HC$9=$N137,#REF!,0)</f>
        <v>0</v>
      </c>
      <c r="HD137" s="1098">
        <f>IF(HD$9=$N137,#REF!,0)</f>
        <v>0</v>
      </c>
      <c r="HE137" s="1098">
        <f>IF(HE$9=$N137,#REF!,0)</f>
        <v>0</v>
      </c>
      <c r="HF137" s="1098">
        <f>IF(HF$9=$N137,#REF!,0)</f>
        <v>0</v>
      </c>
      <c r="HG137" s="1098">
        <f>IF(HG$9=$N137,#REF!,0)</f>
        <v>0</v>
      </c>
      <c r="HH137" s="1098">
        <f>IF(HH$9=$N137,#REF!,0)</f>
        <v>0</v>
      </c>
      <c r="HI137" s="1098">
        <f>IF(HI$9=$N137,#REF!,0)</f>
        <v>0</v>
      </c>
      <c r="HJ137" s="1098">
        <f>IF(HJ$9=$N137,#REF!,0)</f>
        <v>0</v>
      </c>
      <c r="HK137" s="1098">
        <f>IF(HK$9=$N137,#REF!,0)</f>
        <v>0</v>
      </c>
      <c r="HL137" s="1098">
        <f>IF(HL$9=$N137,#REF!,0)</f>
        <v>0</v>
      </c>
      <c r="HM137" s="1098">
        <f>IF(HM$9=$N137,#REF!,0)</f>
        <v>0</v>
      </c>
      <c r="HN137" s="1098">
        <f>IF(HN$9=$N137,#REF!,0)</f>
        <v>0</v>
      </c>
      <c r="HO137" s="1098">
        <f>IF(HO$9=$N137,#REF!,0)</f>
        <v>0</v>
      </c>
      <c r="HP137" s="1098">
        <f>IF(HP$9=$N137,#REF!,0)</f>
        <v>0</v>
      </c>
      <c r="HQ137" s="1098">
        <f>IF(HQ$9=$N137,#REF!,0)</f>
        <v>0</v>
      </c>
      <c r="HR137" s="1098">
        <f>IF(HR$9=$N137,#REF!,0)</f>
        <v>0</v>
      </c>
      <c r="HS137" s="1098">
        <f>IF(HS$9=$N137,#REF!,0)</f>
        <v>0</v>
      </c>
      <c r="HT137" s="1098" t="e">
        <f>IF(HT$9=$N137,#REF!,0)</f>
        <v>#REF!</v>
      </c>
      <c r="HU137" s="1098">
        <f>IF(HU$9=$N137,#REF!,0)</f>
        <v>0</v>
      </c>
      <c r="HV137" s="1098">
        <f>IF(HV$9=$N137,#REF!,0)</f>
        <v>0</v>
      </c>
      <c r="HW137" s="1098">
        <f>IF(HW$9=$N137,#REF!,0)</f>
        <v>0</v>
      </c>
      <c r="HX137" s="1098">
        <f>IF(HX$9=$N137,#REF!,0)</f>
        <v>0</v>
      </c>
      <c r="HY137" s="1098">
        <f>IF(HY$9=$N137,#REF!,0)</f>
        <v>0</v>
      </c>
      <c r="HZ137" s="1098">
        <f>IF(HZ$9=$N137,#REF!,0)</f>
        <v>0</v>
      </c>
      <c r="IA137" s="1098">
        <f>IF(IA$9=$N137,#REF!,0)</f>
        <v>0</v>
      </c>
      <c r="IB137" s="1098">
        <f>IF(IB$9=$N137,#REF!,0)</f>
        <v>0</v>
      </c>
      <c r="IC137" s="1098">
        <f>IF(IC$9=$N137,#REF!,0)</f>
        <v>0</v>
      </c>
      <c r="ID137" s="1098">
        <f>IF(ID$9=$N137,#REF!,0)</f>
        <v>0</v>
      </c>
      <c r="IE137" s="1098">
        <f>IF(IE$9=$N137,#REF!,0)</f>
        <v>0</v>
      </c>
      <c r="IF137" s="1098">
        <f>IF(IF$9=$N137,#REF!,0)</f>
        <v>0</v>
      </c>
      <c r="IG137" s="1098">
        <f>IF(IG$9=$N137,#REF!,0)</f>
        <v>0</v>
      </c>
      <c r="IH137" s="1098">
        <f>IF(IH$9=$N137,#REF!,0)</f>
        <v>0</v>
      </c>
      <c r="II137" s="1098">
        <f>IF(II$9=$N137,#REF!,0)</f>
        <v>0</v>
      </c>
      <c r="IJ137" s="1098">
        <f>IF(IJ$9=$N137,#REF!,0)</f>
        <v>0</v>
      </c>
      <c r="IK137" s="1098">
        <f>IF(IK$9=$N137,#REF!,0)</f>
        <v>0</v>
      </c>
      <c r="IL137" s="1098">
        <f>IF(IL$9=$N137,#REF!,0)</f>
        <v>0</v>
      </c>
      <c r="IM137" s="1098">
        <f>IF(IM$9=$N137,#REF!,0)</f>
        <v>0</v>
      </c>
      <c r="IN137" s="1098">
        <f>IF(IN$9=$N137,#REF!,0)</f>
        <v>0</v>
      </c>
      <c r="IO137" s="1098">
        <f>IF(IO$9=$N137,#REF!,0)</f>
        <v>0</v>
      </c>
      <c r="IP137" s="1098">
        <f>IF(IP$9=$N137,#REF!,0)</f>
        <v>0</v>
      </c>
      <c r="IQ137" s="1098">
        <f>IF(IQ$9=$N137,#REF!,0)</f>
        <v>0</v>
      </c>
      <c r="IR137" s="1098">
        <f>IF(IR$9=$N137,#REF!,0)</f>
        <v>0</v>
      </c>
      <c r="IS137" s="1098">
        <f>IF(IS$9=$N137,#REF!,0)</f>
        <v>0</v>
      </c>
      <c r="IT137" s="1098">
        <f>IF(IT$9=$N137,#REF!,0)</f>
        <v>0</v>
      </c>
      <c r="IU137" s="1098">
        <f>IF(IU$9=$N137,#REF!,0)</f>
        <v>0</v>
      </c>
      <c r="IV137" s="1098">
        <f>IF(IV$9=$N137,#REF!,0)</f>
        <v>0</v>
      </c>
      <c r="IW137" s="1098">
        <f>IF(IW$9=$N137,#REF!,0)</f>
        <v>0</v>
      </c>
      <c r="IX137" s="1098">
        <f>IF(IX$9=$N137,#REF!,0)</f>
        <v>0</v>
      </c>
      <c r="IY137" s="1098">
        <f>IF(IY$9=$N137,#REF!,0)</f>
        <v>0</v>
      </c>
      <c r="IZ137" s="1098">
        <f>IF(IZ$9=$N137,#REF!,0)</f>
        <v>0</v>
      </c>
      <c r="JA137" s="1098">
        <f>IF(JA$9=$N137,#REF!,0)</f>
        <v>0</v>
      </c>
      <c r="JB137" s="1098">
        <f>IF(JB$9=$N137,#REF!,0)</f>
        <v>0</v>
      </c>
      <c r="JC137" s="1098">
        <f>IF(JC$9=$N137,#REF!,0)</f>
        <v>0</v>
      </c>
      <c r="JD137" s="1098">
        <f>IF(JD$9=$N137,#REF!,0)</f>
        <v>0</v>
      </c>
      <c r="JE137" s="1098">
        <f>IF(JE$9=$N137,#REF!,0)</f>
        <v>0</v>
      </c>
      <c r="JF137" s="1098">
        <f>IF(JF$9=$N137,#REF!,0)</f>
        <v>0</v>
      </c>
      <c r="JG137" s="1098">
        <f>IF(JG$9=$N137,#REF!,0)</f>
        <v>0</v>
      </c>
      <c r="JH137" s="1098">
        <f>IF(JH$9=$N137,#REF!,0)</f>
        <v>0</v>
      </c>
      <c r="JI137" s="1098">
        <f>IF(JI$9=$N137,#REF!,0)</f>
        <v>0</v>
      </c>
      <c r="JJ137" s="1098">
        <f>IF(JJ$9=$N137,#REF!,0)</f>
        <v>0</v>
      </c>
      <c r="JK137" s="1098">
        <f>IF(JK$9=$N137,#REF!,0)</f>
        <v>0</v>
      </c>
      <c r="JL137" s="1098">
        <f>IF(JL$9=$N137,#REF!,0)</f>
        <v>0</v>
      </c>
      <c r="JM137" s="1098">
        <f>IF(JM$9=$N137,#REF!,0)</f>
        <v>0</v>
      </c>
      <c r="JN137" s="1098">
        <f>IF(JN$9=$N137,#REF!,0)</f>
        <v>0</v>
      </c>
      <c r="JO137" s="1098">
        <f>IF(JO$9=$N137,#REF!,0)</f>
        <v>0</v>
      </c>
      <c r="JP137" s="1098">
        <f>IF(JP$9=$N137,#REF!,0)</f>
        <v>0</v>
      </c>
      <c r="JQ137" s="1098">
        <f>IF(JQ$9=$N137,#REF!,0)</f>
        <v>0</v>
      </c>
      <c r="JR137" s="1098">
        <f>IF(JR$9=$N137,#REF!,0)</f>
        <v>0</v>
      </c>
      <c r="JS137" s="1098">
        <f>IF(JS$9=$N137,#REF!,0)</f>
        <v>0</v>
      </c>
      <c r="JT137" s="1098">
        <f>IF(JT$9=$N137,#REF!,0)</f>
        <v>0</v>
      </c>
      <c r="JU137" s="1098">
        <f>IF(JU$9=$N137,#REF!,0)</f>
        <v>0</v>
      </c>
      <c r="JV137" s="1098">
        <f>IF(JV$9=$N137,#REF!,0)</f>
        <v>0</v>
      </c>
      <c r="JW137" s="1098">
        <f>IF(JW$9=$N137,#REF!,0)</f>
        <v>0</v>
      </c>
      <c r="JX137" s="681"/>
      <c r="JZ137" s="681">
        <f t="shared" si="403"/>
        <v>0</v>
      </c>
      <c r="KA137" s="681">
        <f t="shared" si="403"/>
        <v>0</v>
      </c>
      <c r="KB137" s="681">
        <f t="shared" si="403"/>
        <v>0</v>
      </c>
      <c r="KC137" s="681">
        <f t="shared" si="403"/>
        <v>0</v>
      </c>
      <c r="KD137" s="681">
        <f t="shared" si="403"/>
        <v>0</v>
      </c>
      <c r="KE137" s="681">
        <f t="shared" si="403"/>
        <v>0</v>
      </c>
      <c r="KF137" s="681">
        <f t="shared" si="403"/>
        <v>0</v>
      </c>
      <c r="KG137" s="681">
        <f t="shared" si="403"/>
        <v>0</v>
      </c>
      <c r="KH137" s="681">
        <f t="shared" si="403"/>
        <v>0</v>
      </c>
      <c r="KI137" s="681">
        <f t="shared" si="403"/>
        <v>0</v>
      </c>
      <c r="KJ137" s="681">
        <f t="shared" si="403"/>
        <v>0</v>
      </c>
      <c r="KN137" s="1098">
        <f t="shared" si="402"/>
        <v>0</v>
      </c>
      <c r="KO137" s="1098">
        <f t="shared" si="402"/>
        <v>0</v>
      </c>
      <c r="KP137" s="1098">
        <f t="shared" si="402"/>
        <v>0</v>
      </c>
      <c r="KQ137" s="1098">
        <f t="shared" si="402"/>
        <v>0</v>
      </c>
      <c r="KR137" s="1098">
        <f t="shared" si="402"/>
        <v>0</v>
      </c>
      <c r="KS137" s="1098">
        <f t="shared" si="402"/>
        <v>0</v>
      </c>
      <c r="KT137" s="1098">
        <f t="shared" si="402"/>
        <v>0</v>
      </c>
      <c r="KU137" s="1098">
        <f t="shared" si="402"/>
        <v>0</v>
      </c>
      <c r="KV137" s="1098">
        <f t="shared" si="402"/>
        <v>0</v>
      </c>
      <c r="KW137" s="1098">
        <f t="shared" si="402"/>
        <v>0</v>
      </c>
      <c r="KX137" s="1098">
        <f t="shared" si="402"/>
        <v>0</v>
      </c>
      <c r="KY137" s="1098">
        <f t="shared" si="402"/>
        <v>0</v>
      </c>
      <c r="KZ137" s="1098">
        <f t="shared" si="402"/>
        <v>0</v>
      </c>
      <c r="LA137" s="1098">
        <f t="shared" si="402"/>
        <v>0</v>
      </c>
      <c r="LB137" s="1098">
        <f t="shared" si="402"/>
        <v>0</v>
      </c>
      <c r="LC137" s="1098">
        <f t="shared" si="402"/>
        <v>0</v>
      </c>
      <c r="LD137" s="1098">
        <f t="shared" si="401"/>
        <v>0</v>
      </c>
      <c r="LE137" s="1098">
        <f t="shared" si="401"/>
        <v>0</v>
      </c>
      <c r="LF137" s="1098">
        <f t="shared" si="401"/>
        <v>0</v>
      </c>
      <c r="LG137" s="1098">
        <f t="shared" si="401"/>
        <v>0</v>
      </c>
      <c r="LH137" s="1098">
        <f t="shared" si="401"/>
        <v>0</v>
      </c>
      <c r="LI137" s="1098">
        <f t="shared" si="401"/>
        <v>0</v>
      </c>
      <c r="LJ137" s="1098">
        <f t="shared" si="401"/>
        <v>0</v>
      </c>
      <c r="LK137" s="1098">
        <f t="shared" si="401"/>
        <v>0</v>
      </c>
      <c r="LL137" s="1098">
        <f t="shared" si="401"/>
        <v>0</v>
      </c>
      <c r="LM137" s="1098">
        <f t="shared" si="401"/>
        <v>0</v>
      </c>
      <c r="LN137" s="1098">
        <f t="shared" si="401"/>
        <v>0</v>
      </c>
      <c r="LO137" s="1098">
        <f t="shared" si="401"/>
        <v>0</v>
      </c>
      <c r="LP137" s="1098">
        <f t="shared" si="401"/>
        <v>0</v>
      </c>
      <c r="LQ137" s="1098">
        <f t="shared" si="401"/>
        <v>0</v>
      </c>
      <c r="LR137" s="1098">
        <f t="shared" si="401"/>
        <v>0</v>
      </c>
      <c r="LS137" s="1098">
        <f t="shared" si="397"/>
        <v>0</v>
      </c>
    </row>
    <row r="138" spans="1:331" ht="20.100000000000001" customHeight="1" x14ac:dyDescent="0.35">
      <c r="A138" s="668"/>
      <c r="B138" s="871"/>
      <c r="C138" s="870"/>
      <c r="D138" s="871"/>
      <c r="E138" s="871"/>
      <c r="F138" s="871"/>
      <c r="G138" s="871"/>
      <c r="H138" s="871"/>
      <c r="I138" s="871"/>
      <c r="J138" s="871" t="s">
        <v>212</v>
      </c>
      <c r="K138" s="877"/>
      <c r="L138" s="879"/>
      <c r="M138" s="879"/>
      <c r="N138" s="867">
        <v>3299</v>
      </c>
      <c r="O138" s="920" t="s">
        <v>177</v>
      </c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635"/>
      <c r="AJ138" s="31"/>
      <c r="AK138" s="31"/>
      <c r="AL138" s="31"/>
      <c r="AM138" s="31"/>
      <c r="AN138" s="54"/>
      <c r="AO138" s="54"/>
      <c r="AP138" s="54"/>
      <c r="AQ138" s="54"/>
      <c r="AR138" s="54">
        <v>0</v>
      </c>
      <c r="AS138" s="54"/>
      <c r="AT138" s="54"/>
      <c r="AU138" s="54"/>
      <c r="AV138" s="54">
        <v>0</v>
      </c>
      <c r="AW138" s="54"/>
      <c r="AX138" s="54"/>
      <c r="AY138" s="54">
        <f>(BB138-AV138)</f>
        <v>1000</v>
      </c>
      <c r="AZ138" s="31"/>
      <c r="BA138" s="31"/>
      <c r="BB138" s="54">
        <v>1000</v>
      </c>
      <c r="BC138" s="54">
        <v>1000</v>
      </c>
      <c r="BD138" s="54">
        <v>0</v>
      </c>
      <c r="BE138" s="54">
        <v>800</v>
      </c>
      <c r="BF138" s="54">
        <v>3500</v>
      </c>
      <c r="BG138" s="54">
        <v>800</v>
      </c>
      <c r="BH138" s="54">
        <v>1000</v>
      </c>
      <c r="BI138" s="54">
        <f>(BJ138-BH138)</f>
        <v>0</v>
      </c>
      <c r="BJ138" s="54">
        <v>1000</v>
      </c>
      <c r="BK138" s="54">
        <v>0</v>
      </c>
      <c r="BL138" s="54">
        <f t="shared" si="316"/>
        <v>0</v>
      </c>
      <c r="BM138" s="54"/>
      <c r="BN138" s="54"/>
      <c r="BO138" s="54">
        <v>5000</v>
      </c>
      <c r="BP138" s="54"/>
      <c r="BQ138" s="54"/>
      <c r="BR138" s="54">
        <f>(BS138-BO138)</f>
        <v>1500</v>
      </c>
      <c r="BS138" s="54">
        <v>6500</v>
      </c>
      <c r="BT138" s="54">
        <v>0</v>
      </c>
      <c r="BU138" s="54">
        <f>(BY138-BO138)</f>
        <v>0</v>
      </c>
      <c r="BV138" s="54">
        <v>6500</v>
      </c>
      <c r="BW138" s="54"/>
      <c r="BX138" s="54"/>
      <c r="BY138" s="54">
        <v>5000</v>
      </c>
      <c r="BZ138" s="54">
        <v>0</v>
      </c>
      <c r="CA138" s="54">
        <f t="shared" si="227"/>
        <v>0</v>
      </c>
      <c r="CB138" s="54">
        <f t="shared" si="228"/>
        <v>0</v>
      </c>
      <c r="CC138" s="54"/>
      <c r="CD138" s="54"/>
      <c r="CE138" s="54">
        <v>6500</v>
      </c>
      <c r="CF138" s="54">
        <v>0</v>
      </c>
      <c r="CG138" s="54">
        <f t="shared" si="422"/>
        <v>0</v>
      </c>
      <c r="CH138" s="54">
        <f>(CI138-CE138)</f>
        <v>-5330</v>
      </c>
      <c r="CI138" s="54">
        <v>1170</v>
      </c>
      <c r="CJ138" s="54"/>
      <c r="CK138" s="54">
        <f t="shared" si="429"/>
        <v>0</v>
      </c>
      <c r="CL138" s="54">
        <f>(CM138-CI138)</f>
        <v>0</v>
      </c>
      <c r="CM138" s="54">
        <v>1170</v>
      </c>
      <c r="CN138" s="54"/>
      <c r="CO138" s="54">
        <f t="shared" si="430"/>
        <v>0</v>
      </c>
      <c r="CP138" s="54">
        <f>(CQ138-CM138)</f>
        <v>0</v>
      </c>
      <c r="CQ138" s="54">
        <v>1170</v>
      </c>
      <c r="CR138" s="54">
        <v>0</v>
      </c>
      <c r="CS138" s="54">
        <f t="shared" si="425"/>
        <v>0</v>
      </c>
      <c r="CT138" s="54">
        <f>(CU138-CQ138)</f>
        <v>0</v>
      </c>
      <c r="CU138" s="54">
        <v>1170</v>
      </c>
      <c r="CV138" s="54">
        <v>0</v>
      </c>
      <c r="CW138" s="54">
        <f t="shared" si="426"/>
        <v>0</v>
      </c>
      <c r="CX138" s="54">
        <f>(CY138-CU138)</f>
        <v>0</v>
      </c>
      <c r="CY138" s="54">
        <v>1170</v>
      </c>
      <c r="CZ138" s="838"/>
      <c r="DA138" s="838"/>
      <c r="DB138" s="54">
        <v>0</v>
      </c>
      <c r="DC138" s="838">
        <v>0</v>
      </c>
      <c r="DD138" s="838">
        <f t="shared" si="407"/>
        <v>0</v>
      </c>
      <c r="DE138" s="838">
        <f t="shared" si="408"/>
        <v>0</v>
      </c>
      <c r="DF138" s="838"/>
      <c r="DG138" s="838">
        <v>1170</v>
      </c>
      <c r="DH138" s="54">
        <v>0</v>
      </c>
      <c r="DI138" s="838">
        <f t="shared" si="427"/>
        <v>0</v>
      </c>
      <c r="DJ138" s="54">
        <f>(DK138-DG138)</f>
        <v>830</v>
      </c>
      <c r="DK138" s="838">
        <v>2000</v>
      </c>
      <c r="DL138" s="838">
        <f t="shared" si="409"/>
        <v>0</v>
      </c>
      <c r="DM138" s="54">
        <f>(DN138-DK138)</f>
        <v>0</v>
      </c>
      <c r="DN138" s="838">
        <v>2000</v>
      </c>
      <c r="DO138" s="838"/>
      <c r="DP138" s="838">
        <f t="shared" si="428"/>
        <v>0</v>
      </c>
      <c r="DQ138" s="838">
        <f>(DR138-DN138)</f>
        <v>0</v>
      </c>
      <c r="DR138" s="838">
        <v>2000</v>
      </c>
      <c r="DS138" s="838"/>
      <c r="DT138" s="838">
        <f t="shared" si="372"/>
        <v>0</v>
      </c>
      <c r="DU138" s="838">
        <f>(DV138-DR138)</f>
        <v>-2000</v>
      </c>
      <c r="DV138" s="838">
        <v>0</v>
      </c>
      <c r="DW138" s="838">
        <v>2000</v>
      </c>
      <c r="DX138" s="838"/>
      <c r="DY138" s="838"/>
      <c r="DZ138" s="838">
        <v>0</v>
      </c>
      <c r="EA138" s="838">
        <v>2000</v>
      </c>
      <c r="EB138" s="838">
        <v>0</v>
      </c>
      <c r="EC138" s="838">
        <f t="shared" si="374"/>
        <v>0</v>
      </c>
      <c r="ED138" s="838">
        <f>(EE138-EA138)</f>
        <v>0</v>
      </c>
      <c r="EE138" s="838">
        <v>2000</v>
      </c>
      <c r="EF138" s="838">
        <v>0</v>
      </c>
      <c r="EG138" s="838">
        <f t="shared" si="375"/>
        <v>0</v>
      </c>
      <c r="EH138" s="838" t="e">
        <f>(#REF!-EE138)</f>
        <v>#REF!</v>
      </c>
      <c r="EI138" s="838">
        <f>IFERROR(#REF!/DZ138*100,)</f>
        <v>0</v>
      </c>
      <c r="EJ138" s="838">
        <f>IFERROR(#REF!/#REF!*100,)</f>
        <v>0</v>
      </c>
      <c r="EK138" s="838">
        <v>2000</v>
      </c>
      <c r="EL138" s="838"/>
      <c r="EM138" s="838"/>
      <c r="EN138" s="838"/>
      <c r="EO138" s="838"/>
      <c r="EP138" s="838"/>
      <c r="EQ138" s="838"/>
      <c r="ER138" s="838"/>
      <c r="ES138" s="146">
        <f t="shared" si="222"/>
        <v>0</v>
      </c>
      <c r="EX138" s="739">
        <f>IF(EX$9=$K138,#REF!,0)</f>
        <v>0</v>
      </c>
      <c r="EY138" s="739">
        <f>IF(EY$9=$K138,#REF!,0)</f>
        <v>0</v>
      </c>
      <c r="EZ138" s="739">
        <f>IF(EZ$9=$K138,#REF!,0)</f>
        <v>0</v>
      </c>
      <c r="FA138" s="739">
        <f>IF(FA$9=$K138,#REF!,0)</f>
        <v>0</v>
      </c>
      <c r="FB138" s="739">
        <f>IF(FB$9=$K138,#REF!,0)</f>
        <v>0</v>
      </c>
      <c r="FC138" s="739">
        <f>IF(FC$9=$K138,#REF!,0)</f>
        <v>0</v>
      </c>
      <c r="FD138" s="739">
        <f>IF(FD$9=$K138,#REF!,0)</f>
        <v>0</v>
      </c>
      <c r="FE138" s="739">
        <f>IF(FE$9=$K138,#REF!,0)</f>
        <v>0</v>
      </c>
      <c r="FF138" s="739">
        <f>IF(FF$9=$K138,#REF!,0)</f>
        <v>0</v>
      </c>
      <c r="FG138" s="739">
        <f>IF(FG$9=$K138,#REF!,0)</f>
        <v>0</v>
      </c>
      <c r="FH138" s="739">
        <f>IF(FH$9=$K138,#REF!,0)</f>
        <v>0</v>
      </c>
      <c r="FI138" s="739">
        <f>IF(FI$9=$K138,#REF!,0)</f>
        <v>0</v>
      </c>
      <c r="FJ138" s="739">
        <f>IF(FJ$9=$K138,#REF!,0)</f>
        <v>0</v>
      </c>
      <c r="FK138" s="739">
        <f>IF(FK$9=$K138,#REF!,0)</f>
        <v>0</v>
      </c>
      <c r="FL138" s="739">
        <f>IF(FL$9=$K138,#REF!,0)</f>
        <v>0</v>
      </c>
      <c r="FM138" s="739">
        <f>IF(FM$9=$K138,#REF!,0)</f>
        <v>0</v>
      </c>
      <c r="FN138" s="739">
        <f>IF(FN$9=$K138,#REF!,0)</f>
        <v>0</v>
      </c>
      <c r="FO138" s="739">
        <f>IF(FO$9=$K138,#REF!,0)</f>
        <v>0</v>
      </c>
      <c r="FP138" s="739">
        <f>IF(FP$9=$K138,#REF!,0)</f>
        <v>0</v>
      </c>
      <c r="FQ138" s="739">
        <f>IF(FQ$9=$K138,#REF!,0)</f>
        <v>0</v>
      </c>
      <c r="FU138" s="739">
        <f t="shared" si="423"/>
        <v>0</v>
      </c>
      <c r="FV138" s="739">
        <f t="shared" si="423"/>
        <v>0</v>
      </c>
      <c r="FW138" s="739">
        <f t="shared" si="423"/>
        <v>0</v>
      </c>
      <c r="FX138" s="739">
        <f t="shared" si="423"/>
        <v>0</v>
      </c>
      <c r="FY138" s="739">
        <f t="shared" si="423"/>
        <v>0</v>
      </c>
      <c r="FZ138" s="739">
        <f t="shared" si="423"/>
        <v>0</v>
      </c>
      <c r="GA138" s="739">
        <f t="shared" si="423"/>
        <v>0</v>
      </c>
      <c r="GB138" s="739">
        <f t="shared" si="423"/>
        <v>0</v>
      </c>
      <c r="GC138" s="739">
        <f t="shared" si="423"/>
        <v>0</v>
      </c>
      <c r="GD138" s="739">
        <f t="shared" si="423"/>
        <v>0</v>
      </c>
      <c r="GE138" s="739">
        <f t="shared" si="424"/>
        <v>0</v>
      </c>
      <c r="GF138" s="739">
        <f t="shared" si="424"/>
        <v>0</v>
      </c>
      <c r="GG138" s="739">
        <f t="shared" si="424"/>
        <v>0</v>
      </c>
      <c r="GH138" s="739">
        <f t="shared" si="424"/>
        <v>0</v>
      </c>
      <c r="GI138" s="739">
        <f t="shared" si="424"/>
        <v>0</v>
      </c>
      <c r="GJ138" s="739">
        <f t="shared" si="424"/>
        <v>0</v>
      </c>
      <c r="GK138" s="739">
        <f t="shared" si="424"/>
        <v>0</v>
      </c>
      <c r="GL138" s="739">
        <f t="shared" si="424"/>
        <v>0</v>
      </c>
      <c r="GM138" s="739">
        <f t="shared" si="424"/>
        <v>0</v>
      </c>
      <c r="GN138" s="739">
        <f t="shared" si="424"/>
        <v>0</v>
      </c>
      <c r="GQ138" s="1098">
        <f>IF(GQ$9=$N138,#REF!,0)</f>
        <v>0</v>
      </c>
      <c r="GR138" s="1098">
        <f>IF(GR$9=$N138,#REF!,0)</f>
        <v>0</v>
      </c>
      <c r="GS138" s="1098">
        <f>IF(GS$9=$N138,#REF!,0)</f>
        <v>0</v>
      </c>
      <c r="GT138" s="1098">
        <f>IF(GT$9=$N138,#REF!,0)</f>
        <v>0</v>
      </c>
      <c r="GU138" s="1098">
        <f>IF(GU$9=$N138,#REF!,0)</f>
        <v>0</v>
      </c>
      <c r="GV138" s="1098">
        <f>IF(GV$9=$N138,#REF!,0)</f>
        <v>0</v>
      </c>
      <c r="GW138" s="1098">
        <f>IF(GW$9=$N138,#REF!,0)</f>
        <v>0</v>
      </c>
      <c r="GX138" s="1098">
        <f>IF(GX$9=$N138,#REF!,0)</f>
        <v>0</v>
      </c>
      <c r="GY138" s="1098">
        <f>IF(GY$9=$N138,#REF!,0)</f>
        <v>0</v>
      </c>
      <c r="GZ138" s="1098">
        <f>IF(GZ$9=$N138,#REF!,0)</f>
        <v>0</v>
      </c>
      <c r="HA138" s="1098">
        <f>IF(HA$9=$N138,#REF!,0)</f>
        <v>0</v>
      </c>
      <c r="HB138" s="1098">
        <f>IF(HB$9=$N138,#REF!,0)</f>
        <v>0</v>
      </c>
      <c r="HC138" s="1098">
        <f>IF(HC$9=$N138,#REF!,0)</f>
        <v>0</v>
      </c>
      <c r="HD138" s="1098">
        <f>IF(HD$9=$N138,#REF!,0)</f>
        <v>0</v>
      </c>
      <c r="HE138" s="1098">
        <f>IF(HE$9=$N138,#REF!,0)</f>
        <v>0</v>
      </c>
      <c r="HF138" s="1098">
        <f>IF(HF$9=$N138,#REF!,0)</f>
        <v>0</v>
      </c>
      <c r="HG138" s="1098">
        <f>IF(HG$9=$N138,#REF!,0)</f>
        <v>0</v>
      </c>
      <c r="HH138" s="1098">
        <f>IF(HH$9=$N138,#REF!,0)</f>
        <v>0</v>
      </c>
      <c r="HI138" s="1098">
        <f>IF(HI$9=$N138,#REF!,0)</f>
        <v>0</v>
      </c>
      <c r="HJ138" s="1098">
        <f>IF(HJ$9=$N138,#REF!,0)</f>
        <v>0</v>
      </c>
      <c r="HK138" s="1098">
        <f>IF(HK$9=$N138,#REF!,0)</f>
        <v>0</v>
      </c>
      <c r="HL138" s="1098">
        <f>IF(HL$9=$N138,#REF!,0)</f>
        <v>0</v>
      </c>
      <c r="HM138" s="1098">
        <f>IF(HM$9=$N138,#REF!,0)</f>
        <v>0</v>
      </c>
      <c r="HN138" s="1098">
        <f>IF(HN$9=$N138,#REF!,0)</f>
        <v>0</v>
      </c>
      <c r="HO138" s="1098">
        <f>IF(HO$9=$N138,#REF!,0)</f>
        <v>0</v>
      </c>
      <c r="HP138" s="1098">
        <f>IF(HP$9=$N138,#REF!,0)</f>
        <v>0</v>
      </c>
      <c r="HQ138" s="1098">
        <f>IF(HQ$9=$N138,#REF!,0)</f>
        <v>0</v>
      </c>
      <c r="HR138" s="1098">
        <f>IF(HR$9=$N138,#REF!,0)</f>
        <v>0</v>
      </c>
      <c r="HS138" s="1098">
        <f>IF(HS$9=$N138,#REF!,0)</f>
        <v>0</v>
      </c>
      <c r="HT138" s="1098">
        <f>IF(HT$9=$N138,#REF!,0)</f>
        <v>0</v>
      </c>
      <c r="HU138" s="1098">
        <f>IF(HU$9=$N138,#REF!,0)</f>
        <v>0</v>
      </c>
      <c r="HV138" s="1098">
        <f>IF(HV$9=$N138,#REF!,0)</f>
        <v>0</v>
      </c>
      <c r="HW138" s="1098">
        <f>IF(HW$9=$N138,#REF!,0)</f>
        <v>0</v>
      </c>
      <c r="HX138" s="1098">
        <f>IF(HX$9=$N138,#REF!,0)</f>
        <v>0</v>
      </c>
      <c r="HY138" s="1098" t="e">
        <f>IF(HY$9=$N138,#REF!,0)</f>
        <v>#REF!</v>
      </c>
      <c r="HZ138" s="1098">
        <f>IF(HZ$9=$N138,#REF!,0)</f>
        <v>0</v>
      </c>
      <c r="IA138" s="1098">
        <f>IF(IA$9=$N138,#REF!,0)</f>
        <v>0</v>
      </c>
      <c r="IB138" s="1098">
        <f>IF(IB$9=$N138,#REF!,0)</f>
        <v>0</v>
      </c>
      <c r="IC138" s="1098">
        <f>IF(IC$9=$N138,#REF!,0)</f>
        <v>0</v>
      </c>
      <c r="ID138" s="1098">
        <f>IF(ID$9=$N138,#REF!,0)</f>
        <v>0</v>
      </c>
      <c r="IE138" s="1098">
        <f>IF(IE$9=$N138,#REF!,0)</f>
        <v>0</v>
      </c>
      <c r="IF138" s="1098">
        <f>IF(IF$9=$N138,#REF!,0)</f>
        <v>0</v>
      </c>
      <c r="IG138" s="1098">
        <f>IF(IG$9=$N138,#REF!,0)</f>
        <v>0</v>
      </c>
      <c r="IH138" s="1098">
        <f>IF(IH$9=$N138,#REF!,0)</f>
        <v>0</v>
      </c>
      <c r="II138" s="1098">
        <f>IF(II$9=$N138,#REF!,0)</f>
        <v>0</v>
      </c>
      <c r="IJ138" s="1098">
        <f>IF(IJ$9=$N138,#REF!,0)</f>
        <v>0</v>
      </c>
      <c r="IK138" s="1098">
        <f>IF(IK$9=$N138,#REF!,0)</f>
        <v>0</v>
      </c>
      <c r="IL138" s="1098">
        <f>IF(IL$9=$N138,#REF!,0)</f>
        <v>0</v>
      </c>
      <c r="IM138" s="1098">
        <f>IF(IM$9=$N138,#REF!,0)</f>
        <v>0</v>
      </c>
      <c r="IN138" s="1098">
        <f>IF(IN$9=$N138,#REF!,0)</f>
        <v>0</v>
      </c>
      <c r="IO138" s="1098">
        <f>IF(IO$9=$N138,#REF!,0)</f>
        <v>0</v>
      </c>
      <c r="IP138" s="1098">
        <f>IF(IP$9=$N138,#REF!,0)</f>
        <v>0</v>
      </c>
      <c r="IQ138" s="1098">
        <f>IF(IQ$9=$N138,#REF!,0)</f>
        <v>0</v>
      </c>
      <c r="IR138" s="1098">
        <f>IF(IR$9=$N138,#REF!,0)</f>
        <v>0</v>
      </c>
      <c r="IS138" s="1098">
        <f>IF(IS$9=$N138,#REF!,0)</f>
        <v>0</v>
      </c>
      <c r="IT138" s="1098">
        <f>IF(IT$9=$N138,#REF!,0)</f>
        <v>0</v>
      </c>
      <c r="IU138" s="1098">
        <f>IF(IU$9=$N138,#REF!,0)</f>
        <v>0</v>
      </c>
      <c r="IV138" s="1098">
        <f>IF(IV$9=$N138,#REF!,0)</f>
        <v>0</v>
      </c>
      <c r="IW138" s="1098">
        <f>IF(IW$9=$N138,#REF!,0)</f>
        <v>0</v>
      </c>
      <c r="IX138" s="1098">
        <f>IF(IX$9=$N138,#REF!,0)</f>
        <v>0</v>
      </c>
      <c r="IY138" s="1098">
        <f>IF(IY$9=$N138,#REF!,0)</f>
        <v>0</v>
      </c>
      <c r="IZ138" s="1098">
        <f>IF(IZ$9=$N138,#REF!,0)</f>
        <v>0</v>
      </c>
      <c r="JA138" s="1098">
        <f>IF(JA$9=$N138,#REF!,0)</f>
        <v>0</v>
      </c>
      <c r="JB138" s="1098">
        <f>IF(JB$9=$N138,#REF!,0)</f>
        <v>0</v>
      </c>
      <c r="JC138" s="1098">
        <f>IF(JC$9=$N138,#REF!,0)</f>
        <v>0</v>
      </c>
      <c r="JD138" s="1098">
        <f>IF(JD$9=$N138,#REF!,0)</f>
        <v>0</v>
      </c>
      <c r="JE138" s="1098">
        <f>IF(JE$9=$N138,#REF!,0)</f>
        <v>0</v>
      </c>
      <c r="JF138" s="1098">
        <f>IF(JF$9=$N138,#REF!,0)</f>
        <v>0</v>
      </c>
      <c r="JG138" s="1098">
        <f>IF(JG$9=$N138,#REF!,0)</f>
        <v>0</v>
      </c>
      <c r="JH138" s="1098">
        <f>IF(JH$9=$N138,#REF!,0)</f>
        <v>0</v>
      </c>
      <c r="JI138" s="1098">
        <f>IF(JI$9=$N138,#REF!,0)</f>
        <v>0</v>
      </c>
      <c r="JJ138" s="1098">
        <f>IF(JJ$9=$N138,#REF!,0)</f>
        <v>0</v>
      </c>
      <c r="JK138" s="1098">
        <f>IF(JK$9=$N138,#REF!,0)</f>
        <v>0</v>
      </c>
      <c r="JL138" s="1098">
        <f>IF(JL$9=$N138,#REF!,0)</f>
        <v>0</v>
      </c>
      <c r="JM138" s="1098">
        <f>IF(JM$9=$N138,#REF!,0)</f>
        <v>0</v>
      </c>
      <c r="JN138" s="1098">
        <f>IF(JN$9=$N138,#REF!,0)</f>
        <v>0</v>
      </c>
      <c r="JO138" s="1098">
        <f>IF(JO$9=$N138,#REF!,0)</f>
        <v>0</v>
      </c>
      <c r="JP138" s="1098">
        <f>IF(JP$9=$N138,#REF!,0)</f>
        <v>0</v>
      </c>
      <c r="JQ138" s="1098">
        <f>IF(JQ$9=$N138,#REF!,0)</f>
        <v>0</v>
      </c>
      <c r="JR138" s="1098">
        <f>IF(JR$9=$N138,#REF!,0)</f>
        <v>0</v>
      </c>
      <c r="JS138" s="1098">
        <f>IF(JS$9=$N138,#REF!,0)</f>
        <v>0</v>
      </c>
      <c r="JT138" s="1098">
        <f>IF(JT$9=$N138,#REF!,0)</f>
        <v>0</v>
      </c>
      <c r="JU138" s="1098">
        <f>IF(JU$9=$N138,#REF!,0)</f>
        <v>0</v>
      </c>
      <c r="JV138" s="1098">
        <f>IF(JV$9=$N138,#REF!,0)</f>
        <v>0</v>
      </c>
      <c r="JW138" s="1098">
        <f>IF(JW$9=$N138,#REF!,0)</f>
        <v>0</v>
      </c>
      <c r="JX138" s="681"/>
      <c r="JZ138" s="681">
        <f t="shared" ref="JZ138:KJ147" si="436">IF(JZ$9=$L138,$DY138,0)</f>
        <v>0</v>
      </c>
      <c r="KA138" s="681">
        <f t="shared" si="436"/>
        <v>0</v>
      </c>
      <c r="KB138" s="681">
        <f t="shared" si="436"/>
        <v>0</v>
      </c>
      <c r="KC138" s="681">
        <f t="shared" si="436"/>
        <v>0</v>
      </c>
      <c r="KD138" s="681">
        <f t="shared" si="436"/>
        <v>0</v>
      </c>
      <c r="KE138" s="681">
        <f t="shared" si="436"/>
        <v>0</v>
      </c>
      <c r="KF138" s="681">
        <f t="shared" si="436"/>
        <v>0</v>
      </c>
      <c r="KG138" s="681">
        <f t="shared" si="436"/>
        <v>0</v>
      </c>
      <c r="KH138" s="681">
        <f t="shared" si="436"/>
        <v>0</v>
      </c>
      <c r="KI138" s="681">
        <f t="shared" si="436"/>
        <v>0</v>
      </c>
      <c r="KJ138" s="681">
        <f t="shared" si="436"/>
        <v>0</v>
      </c>
      <c r="KN138" s="1098">
        <f t="shared" si="402"/>
        <v>0</v>
      </c>
      <c r="KO138" s="1098">
        <f t="shared" si="402"/>
        <v>0</v>
      </c>
      <c r="KP138" s="1098">
        <f t="shared" si="402"/>
        <v>0</v>
      </c>
      <c r="KQ138" s="1098">
        <f t="shared" si="402"/>
        <v>0</v>
      </c>
      <c r="KR138" s="1098">
        <f t="shared" si="402"/>
        <v>0</v>
      </c>
      <c r="KS138" s="1098">
        <f t="shared" si="402"/>
        <v>0</v>
      </c>
      <c r="KT138" s="1098">
        <f t="shared" si="402"/>
        <v>0</v>
      </c>
      <c r="KU138" s="1098">
        <f t="shared" si="402"/>
        <v>0</v>
      </c>
      <c r="KV138" s="1098">
        <f t="shared" si="402"/>
        <v>0</v>
      </c>
      <c r="KW138" s="1098">
        <f t="shared" si="402"/>
        <v>0</v>
      </c>
      <c r="KX138" s="1098">
        <f t="shared" si="402"/>
        <v>0</v>
      </c>
      <c r="KY138" s="1098">
        <f t="shared" si="402"/>
        <v>0</v>
      </c>
      <c r="KZ138" s="1098">
        <f t="shared" si="402"/>
        <v>0</v>
      </c>
      <c r="LA138" s="1098">
        <f t="shared" si="402"/>
        <v>0</v>
      </c>
      <c r="LB138" s="1098">
        <f t="shared" si="402"/>
        <v>0</v>
      </c>
      <c r="LC138" s="1098">
        <f t="shared" si="402"/>
        <v>0</v>
      </c>
      <c r="LD138" s="1098">
        <f t="shared" si="401"/>
        <v>0</v>
      </c>
      <c r="LE138" s="1098">
        <f t="shared" si="401"/>
        <v>0</v>
      </c>
      <c r="LF138" s="1098">
        <f t="shared" si="401"/>
        <v>0</v>
      </c>
      <c r="LG138" s="1098">
        <f t="shared" si="401"/>
        <v>0</v>
      </c>
      <c r="LH138" s="1098">
        <f t="shared" si="401"/>
        <v>0</v>
      </c>
      <c r="LI138" s="1098">
        <f t="shared" si="401"/>
        <v>0</v>
      </c>
      <c r="LJ138" s="1098">
        <f t="shared" si="401"/>
        <v>0</v>
      </c>
      <c r="LK138" s="1098">
        <f t="shared" si="401"/>
        <v>0</v>
      </c>
      <c r="LL138" s="1098">
        <f t="shared" si="401"/>
        <v>0</v>
      </c>
      <c r="LM138" s="1098">
        <f t="shared" si="401"/>
        <v>0</v>
      </c>
      <c r="LN138" s="1098">
        <f t="shared" si="401"/>
        <v>0</v>
      </c>
      <c r="LO138" s="1098">
        <f t="shared" si="401"/>
        <v>0</v>
      </c>
      <c r="LP138" s="1098">
        <f t="shared" si="401"/>
        <v>0</v>
      </c>
      <c r="LQ138" s="1098">
        <f t="shared" si="401"/>
        <v>0</v>
      </c>
      <c r="LR138" s="1098">
        <f t="shared" si="401"/>
        <v>0</v>
      </c>
      <c r="LS138" s="1098">
        <f t="shared" si="397"/>
        <v>0</v>
      </c>
    </row>
    <row r="139" spans="1:331" s="680" customFormat="1" ht="20.100000000000001" customHeight="1" x14ac:dyDescent="0.35">
      <c r="A139" s="668"/>
      <c r="B139" s="871"/>
      <c r="C139" s="870"/>
      <c r="D139" s="871"/>
      <c r="E139" s="871"/>
      <c r="F139" s="871"/>
      <c r="G139" s="871"/>
      <c r="H139" s="871"/>
      <c r="I139" s="871"/>
      <c r="J139" s="871" t="s">
        <v>212</v>
      </c>
      <c r="K139" s="877"/>
      <c r="L139" s="874">
        <v>34</v>
      </c>
      <c r="M139" s="874" t="s">
        <v>179</v>
      </c>
      <c r="N139" s="874"/>
      <c r="O139" s="1351"/>
      <c r="P139" s="34">
        <f t="shared" ref="P139:V140" si="437">SUM(P140)</f>
        <v>0</v>
      </c>
      <c r="Q139" s="34">
        <f t="shared" si="437"/>
        <v>0</v>
      </c>
      <c r="R139" s="34">
        <f t="shared" si="437"/>
        <v>0</v>
      </c>
      <c r="S139" s="34">
        <f t="shared" si="437"/>
        <v>0</v>
      </c>
      <c r="T139" s="34">
        <f t="shared" si="437"/>
        <v>0</v>
      </c>
      <c r="U139" s="34">
        <f t="shared" si="437"/>
        <v>0</v>
      </c>
      <c r="V139" s="34">
        <f t="shared" si="437"/>
        <v>0</v>
      </c>
      <c r="W139" s="34" t="e">
        <f>(V139/T139)*100</f>
        <v>#DIV/0!</v>
      </c>
      <c r="X139" s="34">
        <f t="shared" ref="X139:Z140" si="438">SUM(X140)</f>
        <v>0</v>
      </c>
      <c r="Y139" s="34">
        <f t="shared" si="438"/>
        <v>0</v>
      </c>
      <c r="Z139" s="34">
        <f t="shared" si="438"/>
        <v>0</v>
      </c>
      <c r="AA139" s="34">
        <f>SUM(AG140)</f>
        <v>0</v>
      </c>
      <c r="AB139" s="34">
        <f t="shared" ref="AB139:AD140" si="439">SUM(AB140)</f>
        <v>0</v>
      </c>
      <c r="AC139" s="34">
        <f t="shared" si="439"/>
        <v>0</v>
      </c>
      <c r="AD139" s="34">
        <f t="shared" si="439"/>
        <v>0</v>
      </c>
      <c r="AE139" s="34" t="e">
        <f>(AD139/AC139)*100</f>
        <v>#DIV/0!</v>
      </c>
      <c r="AF139" s="34">
        <f>SUM(AF140)</f>
        <v>0</v>
      </c>
      <c r="AG139" s="34">
        <f>SUM(AG140)</f>
        <v>0</v>
      </c>
      <c r="AH139" s="34">
        <v>3624</v>
      </c>
      <c r="AI139" s="34">
        <v>3624</v>
      </c>
      <c r="AJ139" s="34">
        <f t="shared" ref="AJ139:AR140" si="440">SUM(AJ140)</f>
        <v>0</v>
      </c>
      <c r="AK139" s="34">
        <f t="shared" si="440"/>
        <v>0</v>
      </c>
      <c r="AL139" s="34">
        <f t="shared" si="440"/>
        <v>0</v>
      </c>
      <c r="AM139" s="34">
        <f t="shared" si="440"/>
        <v>0</v>
      </c>
      <c r="AN139" s="106">
        <f t="shared" si="440"/>
        <v>0</v>
      </c>
      <c r="AO139" s="106">
        <f t="shared" si="440"/>
        <v>0</v>
      </c>
      <c r="AP139" s="106">
        <f t="shared" si="440"/>
        <v>0</v>
      </c>
      <c r="AQ139" s="106">
        <f t="shared" si="440"/>
        <v>0</v>
      </c>
      <c r="AR139" s="106">
        <f t="shared" si="440"/>
        <v>0</v>
      </c>
      <c r="AS139" s="106" t="e">
        <f>AR139/AN139*100</f>
        <v>#DIV/0!</v>
      </c>
      <c r="AT139" s="106" t="e">
        <f>AR139/AP139*100</f>
        <v>#DIV/0!</v>
      </c>
      <c r="AU139" s="106">
        <f>SUM(AU140)</f>
        <v>0</v>
      </c>
      <c r="AV139" s="106">
        <f>SUM(AV140)</f>
        <v>0</v>
      </c>
      <c r="AW139" s="106">
        <v>2800</v>
      </c>
      <c r="AX139" s="433">
        <v>2800</v>
      </c>
      <c r="AY139" s="106">
        <f t="shared" ref="AY139:BK140" si="441">SUM(AY140)</f>
        <v>500</v>
      </c>
      <c r="AZ139" s="435">
        <f t="shared" si="441"/>
        <v>0</v>
      </c>
      <c r="BA139" s="34">
        <f t="shared" si="441"/>
        <v>0</v>
      </c>
      <c r="BB139" s="106">
        <f t="shared" si="441"/>
        <v>500</v>
      </c>
      <c r="BC139" s="106">
        <f t="shared" si="441"/>
        <v>500</v>
      </c>
      <c r="BD139" s="106">
        <f t="shared" si="441"/>
        <v>0</v>
      </c>
      <c r="BE139" s="106">
        <f t="shared" si="441"/>
        <v>0</v>
      </c>
      <c r="BF139" s="106">
        <f t="shared" si="441"/>
        <v>500</v>
      </c>
      <c r="BG139" s="106">
        <f t="shared" si="441"/>
        <v>19.63</v>
      </c>
      <c r="BH139" s="106">
        <f t="shared" si="441"/>
        <v>500</v>
      </c>
      <c r="BI139" s="106">
        <f>SUM(BI140)</f>
        <v>0</v>
      </c>
      <c r="BJ139" s="106">
        <f>SUM(BJ140)</f>
        <v>500</v>
      </c>
      <c r="BK139" s="106">
        <f t="shared" si="441"/>
        <v>0</v>
      </c>
      <c r="BL139" s="106">
        <f t="shared" si="316"/>
        <v>0</v>
      </c>
      <c r="BM139" s="106"/>
      <c r="BN139" s="106"/>
      <c r="BO139" s="106">
        <f>SUM(BO140)</f>
        <v>500</v>
      </c>
      <c r="BP139" s="106"/>
      <c r="BQ139" s="106"/>
      <c r="BR139" s="106">
        <f t="shared" ref="BR139:BV140" si="442">SUM(BR140)</f>
        <v>0</v>
      </c>
      <c r="BS139" s="106">
        <f t="shared" si="442"/>
        <v>500</v>
      </c>
      <c r="BT139" s="106">
        <f t="shared" si="442"/>
        <v>0</v>
      </c>
      <c r="BU139" s="106">
        <f t="shared" si="442"/>
        <v>0</v>
      </c>
      <c r="BV139" s="106">
        <f t="shared" si="442"/>
        <v>500</v>
      </c>
      <c r="BW139" s="106"/>
      <c r="BX139" s="106"/>
      <c r="BY139" s="106">
        <f>SUM(BY140)</f>
        <v>500</v>
      </c>
      <c r="BZ139" s="106">
        <f>SUM(BZ140)</f>
        <v>0</v>
      </c>
      <c r="CA139" s="106">
        <f t="shared" si="227"/>
        <v>0</v>
      </c>
      <c r="CB139" s="106">
        <f t="shared" si="228"/>
        <v>0</v>
      </c>
      <c r="CC139" s="106">
        <v>500</v>
      </c>
      <c r="CD139" s="106">
        <v>500</v>
      </c>
      <c r="CE139" s="106">
        <f>SUM(CE140)</f>
        <v>500</v>
      </c>
      <c r="CF139" s="106">
        <f>SUM(CF140)</f>
        <v>148.75</v>
      </c>
      <c r="CG139" s="106">
        <f t="shared" ref="CG139:CG151" si="443">IFERROR(CF139/CE139*100,)</f>
        <v>29.75</v>
      </c>
      <c r="CH139" s="106">
        <f>SUM(CH140)</f>
        <v>0</v>
      </c>
      <c r="CI139" s="106">
        <f>SUM(CI140)</f>
        <v>500</v>
      </c>
      <c r="CJ139" s="106"/>
      <c r="CK139" s="106">
        <f t="shared" si="429"/>
        <v>0</v>
      </c>
      <c r="CL139" s="106">
        <f>SUM(CL140)</f>
        <v>0</v>
      </c>
      <c r="CM139" s="106">
        <f>SUM(CM140)</f>
        <v>500</v>
      </c>
      <c r="CN139" s="106"/>
      <c r="CO139" s="106">
        <f t="shared" si="430"/>
        <v>0</v>
      </c>
      <c r="CP139" s="106">
        <f t="shared" ref="CP139:CR140" si="444">SUM(CP140)</f>
        <v>0</v>
      </c>
      <c r="CQ139" s="106">
        <f t="shared" si="444"/>
        <v>500</v>
      </c>
      <c r="CR139" s="106">
        <f t="shared" si="444"/>
        <v>148.75</v>
      </c>
      <c r="CS139" s="106">
        <f t="shared" si="425"/>
        <v>29.75</v>
      </c>
      <c r="CT139" s="106">
        <f t="shared" ref="CT139:CV140" si="445">SUM(CT140)</f>
        <v>0</v>
      </c>
      <c r="CU139" s="106">
        <f t="shared" si="445"/>
        <v>500</v>
      </c>
      <c r="CV139" s="106">
        <f t="shared" si="445"/>
        <v>148.75</v>
      </c>
      <c r="CW139" s="106">
        <f t="shared" si="426"/>
        <v>29.75</v>
      </c>
      <c r="CX139" s="106">
        <f>SUM(CX140)</f>
        <v>0</v>
      </c>
      <c r="CY139" s="106">
        <f>SUM(CY140)</f>
        <v>500</v>
      </c>
      <c r="CZ139" s="120">
        <v>500</v>
      </c>
      <c r="DA139" s="120">
        <v>500</v>
      </c>
      <c r="DB139" s="106">
        <f>SUM(DB140)</f>
        <v>148.75</v>
      </c>
      <c r="DC139" s="120">
        <f>SUM(DC140)</f>
        <v>0</v>
      </c>
      <c r="DD139" s="120">
        <f t="shared" si="407"/>
        <v>0</v>
      </c>
      <c r="DE139" s="120">
        <f t="shared" si="408"/>
        <v>0</v>
      </c>
      <c r="DF139" s="120">
        <f t="shared" ref="DF139:DH140" si="446">SUM(DF140)</f>
        <v>407.4</v>
      </c>
      <c r="DG139" s="120">
        <f t="shared" si="446"/>
        <v>500</v>
      </c>
      <c r="DH139" s="106">
        <f t="shared" si="446"/>
        <v>0</v>
      </c>
      <c r="DI139" s="120">
        <f t="shared" si="427"/>
        <v>0</v>
      </c>
      <c r="DJ139" s="106">
        <f t="shared" ref="DJ139:EB140" si="447">SUM(DJ140)</f>
        <v>0</v>
      </c>
      <c r="DK139" s="120">
        <f t="shared" si="447"/>
        <v>500</v>
      </c>
      <c r="DL139" s="120">
        <f t="shared" si="409"/>
        <v>81.47999999999999</v>
      </c>
      <c r="DM139" s="106">
        <f t="shared" si="447"/>
        <v>0</v>
      </c>
      <c r="DN139" s="120">
        <f t="shared" si="447"/>
        <v>500</v>
      </c>
      <c r="DO139" s="120">
        <f t="shared" si="447"/>
        <v>0</v>
      </c>
      <c r="DP139" s="120">
        <f t="shared" si="428"/>
        <v>0</v>
      </c>
      <c r="DQ139" s="120">
        <f t="shared" si="447"/>
        <v>0</v>
      </c>
      <c r="DR139" s="120">
        <f t="shared" si="447"/>
        <v>500</v>
      </c>
      <c r="DS139" s="120">
        <f t="shared" si="447"/>
        <v>0</v>
      </c>
      <c r="DT139" s="120">
        <f t="shared" si="372"/>
        <v>0</v>
      </c>
      <c r="DU139" s="120">
        <f t="shared" si="447"/>
        <v>-300</v>
      </c>
      <c r="DV139" s="120">
        <f t="shared" si="447"/>
        <v>200</v>
      </c>
      <c r="DW139" s="120">
        <f t="shared" si="447"/>
        <v>500</v>
      </c>
      <c r="DX139" s="120">
        <f>SUM(DX140)</f>
        <v>0</v>
      </c>
      <c r="DY139" s="120">
        <f>SUM(DY140)</f>
        <v>0</v>
      </c>
      <c r="DZ139" s="120">
        <f t="shared" ref="DZ139:EM140" si="448">SUM(DZ140)</f>
        <v>0</v>
      </c>
      <c r="EA139" s="120">
        <f t="shared" si="447"/>
        <v>500</v>
      </c>
      <c r="EB139" s="120">
        <f t="shared" si="447"/>
        <v>0</v>
      </c>
      <c r="EC139" s="120">
        <f t="shared" si="374"/>
        <v>0</v>
      </c>
      <c r="ED139" s="120">
        <f t="shared" si="448"/>
        <v>0</v>
      </c>
      <c r="EE139" s="120">
        <f t="shared" si="448"/>
        <v>500</v>
      </c>
      <c r="EF139" s="120">
        <f t="shared" si="448"/>
        <v>0</v>
      </c>
      <c r="EG139" s="120">
        <f t="shared" si="375"/>
        <v>0</v>
      </c>
      <c r="EH139" s="120" t="e">
        <f t="shared" si="448"/>
        <v>#REF!</v>
      </c>
      <c r="EI139" s="120">
        <f>IFERROR(#REF!/DZ139*100,)</f>
        <v>0</v>
      </c>
      <c r="EJ139" s="120">
        <f>IFERROR(#REF!/#REF!*100,)</f>
        <v>0</v>
      </c>
      <c r="EK139" s="120">
        <f t="shared" si="448"/>
        <v>500</v>
      </c>
      <c r="EL139" s="120">
        <v>500</v>
      </c>
      <c r="EM139" s="120">
        <v>500</v>
      </c>
      <c r="EN139" s="149"/>
      <c r="EO139" s="149"/>
      <c r="EP139" s="149"/>
      <c r="EQ139" s="149"/>
      <c r="ER139" s="149"/>
      <c r="ES139" s="146">
        <f t="shared" ref="ES139:ES202" si="449">IF($ES$9=$B138,$EE139,0)</f>
        <v>0</v>
      </c>
      <c r="EW139" s="713"/>
      <c r="EX139" s="739">
        <f>IF(EX$9=$K139,#REF!,0)</f>
        <v>0</v>
      </c>
      <c r="EY139" s="739">
        <f>IF(EY$9=$K139,#REF!,0)</f>
        <v>0</v>
      </c>
      <c r="EZ139" s="739">
        <f>IF(EZ$9=$K139,#REF!,0)</f>
        <v>0</v>
      </c>
      <c r="FA139" s="739">
        <f>IF(FA$9=$K139,#REF!,0)</f>
        <v>0</v>
      </c>
      <c r="FB139" s="739">
        <f>IF(FB$9=$K139,#REF!,0)</f>
        <v>0</v>
      </c>
      <c r="FC139" s="739">
        <f>IF(FC$9=$K139,#REF!,0)</f>
        <v>0</v>
      </c>
      <c r="FD139" s="739">
        <f>IF(FD$9=$K139,#REF!,0)</f>
        <v>0</v>
      </c>
      <c r="FE139" s="739">
        <f>IF(FE$9=$K139,#REF!,0)</f>
        <v>0</v>
      </c>
      <c r="FF139" s="739">
        <f>IF(FF$9=$K139,#REF!,0)</f>
        <v>0</v>
      </c>
      <c r="FG139" s="739">
        <f>IF(FG$9=$K139,#REF!,0)</f>
        <v>0</v>
      </c>
      <c r="FH139" s="739">
        <f>IF(FH$9=$K139,#REF!,0)</f>
        <v>0</v>
      </c>
      <c r="FI139" s="739">
        <f>IF(FI$9=$K139,#REF!,0)</f>
        <v>0</v>
      </c>
      <c r="FJ139" s="739">
        <f>IF(FJ$9=$K139,#REF!,0)</f>
        <v>0</v>
      </c>
      <c r="FK139" s="739">
        <f>IF(FK$9=$K139,#REF!,0)</f>
        <v>0</v>
      </c>
      <c r="FL139" s="739">
        <f>IF(FL$9=$K139,#REF!,0)</f>
        <v>0</v>
      </c>
      <c r="FM139" s="739">
        <f>IF(FM$9=$K139,#REF!,0)</f>
        <v>0</v>
      </c>
      <c r="FN139" s="739">
        <f>IF(FN$9=$K139,#REF!,0)</f>
        <v>0</v>
      </c>
      <c r="FO139" s="739">
        <f>IF(FO$9=$K139,#REF!,0)</f>
        <v>0</v>
      </c>
      <c r="FP139" s="739">
        <f>IF(FP$9=$K139,#REF!,0)</f>
        <v>0</v>
      </c>
      <c r="FQ139" s="739">
        <f>IF(FQ$9=$K139,#REF!,0)</f>
        <v>0</v>
      </c>
      <c r="FS139" s="1097"/>
      <c r="FT139" s="713"/>
      <c r="FU139" s="739">
        <f t="shared" si="423"/>
        <v>0</v>
      </c>
      <c r="FV139" s="739">
        <f t="shared" si="423"/>
        <v>0</v>
      </c>
      <c r="FW139" s="739">
        <f t="shared" si="423"/>
        <v>0</v>
      </c>
      <c r="FX139" s="739">
        <f t="shared" si="423"/>
        <v>0</v>
      </c>
      <c r="FY139" s="739">
        <f t="shared" si="423"/>
        <v>0</v>
      </c>
      <c r="FZ139" s="739">
        <f t="shared" si="423"/>
        <v>0</v>
      </c>
      <c r="GA139" s="739">
        <f t="shared" si="423"/>
        <v>0</v>
      </c>
      <c r="GB139" s="739">
        <f t="shared" si="423"/>
        <v>0</v>
      </c>
      <c r="GC139" s="739">
        <f t="shared" si="423"/>
        <v>0</v>
      </c>
      <c r="GD139" s="739">
        <f t="shared" si="423"/>
        <v>0</v>
      </c>
      <c r="GE139" s="739">
        <f t="shared" si="424"/>
        <v>0</v>
      </c>
      <c r="GF139" s="739">
        <f t="shared" si="424"/>
        <v>0</v>
      </c>
      <c r="GG139" s="739">
        <f t="shared" si="424"/>
        <v>0</v>
      </c>
      <c r="GH139" s="739">
        <f t="shared" si="424"/>
        <v>0</v>
      </c>
      <c r="GI139" s="739">
        <f t="shared" si="424"/>
        <v>0</v>
      </c>
      <c r="GJ139" s="739">
        <f t="shared" si="424"/>
        <v>0</v>
      </c>
      <c r="GK139" s="739">
        <f t="shared" si="424"/>
        <v>0</v>
      </c>
      <c r="GL139" s="739">
        <f t="shared" si="424"/>
        <v>0</v>
      </c>
      <c r="GM139" s="739">
        <f t="shared" si="424"/>
        <v>0</v>
      </c>
      <c r="GN139" s="739">
        <f t="shared" si="424"/>
        <v>0</v>
      </c>
      <c r="GO139" s="1097"/>
      <c r="GP139" s="713"/>
      <c r="GQ139" s="1098">
        <f>IF(GQ$9=$N139,#REF!,0)</f>
        <v>0</v>
      </c>
      <c r="GR139" s="1098">
        <f>IF(GR$9=$N139,#REF!,0)</f>
        <v>0</v>
      </c>
      <c r="GS139" s="1098">
        <f>IF(GS$9=$N139,#REF!,0)</f>
        <v>0</v>
      </c>
      <c r="GT139" s="1098">
        <f>IF(GT$9=$N139,#REF!,0)</f>
        <v>0</v>
      </c>
      <c r="GU139" s="1098">
        <f>IF(GU$9=$N139,#REF!,0)</f>
        <v>0</v>
      </c>
      <c r="GV139" s="1098">
        <f>IF(GV$9=$N139,#REF!,0)</f>
        <v>0</v>
      </c>
      <c r="GW139" s="1098">
        <f>IF(GW$9=$N139,#REF!,0)</f>
        <v>0</v>
      </c>
      <c r="GX139" s="1098">
        <f>IF(GX$9=$N139,#REF!,0)</f>
        <v>0</v>
      </c>
      <c r="GY139" s="1098">
        <f>IF(GY$9=$N139,#REF!,0)</f>
        <v>0</v>
      </c>
      <c r="GZ139" s="1098">
        <f>IF(GZ$9=$N139,#REF!,0)</f>
        <v>0</v>
      </c>
      <c r="HA139" s="1098">
        <f>IF(HA$9=$N139,#REF!,0)</f>
        <v>0</v>
      </c>
      <c r="HB139" s="1098">
        <f>IF(HB$9=$N139,#REF!,0)</f>
        <v>0</v>
      </c>
      <c r="HC139" s="1098">
        <f>IF(HC$9=$N139,#REF!,0)</f>
        <v>0</v>
      </c>
      <c r="HD139" s="1098">
        <f>IF(HD$9=$N139,#REF!,0)</f>
        <v>0</v>
      </c>
      <c r="HE139" s="1098">
        <f>IF(HE$9=$N139,#REF!,0)</f>
        <v>0</v>
      </c>
      <c r="HF139" s="1098">
        <f>IF(HF$9=$N139,#REF!,0)</f>
        <v>0</v>
      </c>
      <c r="HG139" s="1098">
        <f>IF(HG$9=$N139,#REF!,0)</f>
        <v>0</v>
      </c>
      <c r="HH139" s="1098">
        <f>IF(HH$9=$N139,#REF!,0)</f>
        <v>0</v>
      </c>
      <c r="HI139" s="1098">
        <f>IF(HI$9=$N139,#REF!,0)</f>
        <v>0</v>
      </c>
      <c r="HJ139" s="1098">
        <f>IF(HJ$9=$N139,#REF!,0)</f>
        <v>0</v>
      </c>
      <c r="HK139" s="1098">
        <f>IF(HK$9=$N139,#REF!,0)</f>
        <v>0</v>
      </c>
      <c r="HL139" s="1098">
        <f>IF(HL$9=$N139,#REF!,0)</f>
        <v>0</v>
      </c>
      <c r="HM139" s="1098">
        <f>IF(HM$9=$N139,#REF!,0)</f>
        <v>0</v>
      </c>
      <c r="HN139" s="1098">
        <f>IF(HN$9=$N139,#REF!,0)</f>
        <v>0</v>
      </c>
      <c r="HO139" s="1098">
        <f>IF(HO$9=$N139,#REF!,0)</f>
        <v>0</v>
      </c>
      <c r="HP139" s="1098">
        <f>IF(HP$9=$N139,#REF!,0)</f>
        <v>0</v>
      </c>
      <c r="HQ139" s="1098">
        <f>IF(HQ$9=$N139,#REF!,0)</f>
        <v>0</v>
      </c>
      <c r="HR139" s="1098">
        <f>IF(HR$9=$N139,#REF!,0)</f>
        <v>0</v>
      </c>
      <c r="HS139" s="1098">
        <f>IF(HS$9=$N139,#REF!,0)</f>
        <v>0</v>
      </c>
      <c r="HT139" s="1098">
        <f>IF(HT$9=$N139,#REF!,0)</f>
        <v>0</v>
      </c>
      <c r="HU139" s="1098">
        <f>IF(HU$9=$N139,#REF!,0)</f>
        <v>0</v>
      </c>
      <c r="HV139" s="1098">
        <f>IF(HV$9=$N139,#REF!,0)</f>
        <v>0</v>
      </c>
      <c r="HW139" s="1098">
        <f>IF(HW$9=$N139,#REF!,0)</f>
        <v>0</v>
      </c>
      <c r="HX139" s="1098">
        <f>IF(HX$9=$N139,#REF!,0)</f>
        <v>0</v>
      </c>
      <c r="HY139" s="1098">
        <f>IF(HY$9=$N139,#REF!,0)</f>
        <v>0</v>
      </c>
      <c r="HZ139" s="1098">
        <f>IF(HZ$9=$N139,#REF!,0)</f>
        <v>0</v>
      </c>
      <c r="IA139" s="1098">
        <f>IF(IA$9=$N139,#REF!,0)</f>
        <v>0</v>
      </c>
      <c r="IB139" s="1098">
        <f>IF(IB$9=$N139,#REF!,0)</f>
        <v>0</v>
      </c>
      <c r="IC139" s="1098">
        <f>IF(IC$9=$N139,#REF!,0)</f>
        <v>0</v>
      </c>
      <c r="ID139" s="1098">
        <f>IF(ID$9=$N139,#REF!,0)</f>
        <v>0</v>
      </c>
      <c r="IE139" s="1098">
        <f>IF(IE$9=$N139,#REF!,0)</f>
        <v>0</v>
      </c>
      <c r="IF139" s="1098">
        <f>IF(IF$9=$N139,#REF!,0)</f>
        <v>0</v>
      </c>
      <c r="IG139" s="1098">
        <f>IF(IG$9=$N139,#REF!,0)</f>
        <v>0</v>
      </c>
      <c r="IH139" s="1098">
        <f>IF(IH$9=$N139,#REF!,0)</f>
        <v>0</v>
      </c>
      <c r="II139" s="1098">
        <f>IF(II$9=$N139,#REF!,0)</f>
        <v>0</v>
      </c>
      <c r="IJ139" s="1098">
        <f>IF(IJ$9=$N139,#REF!,0)</f>
        <v>0</v>
      </c>
      <c r="IK139" s="1098">
        <f>IF(IK$9=$N139,#REF!,0)</f>
        <v>0</v>
      </c>
      <c r="IL139" s="1098">
        <f>IF(IL$9=$N139,#REF!,0)</f>
        <v>0</v>
      </c>
      <c r="IM139" s="1098">
        <f>IF(IM$9=$N139,#REF!,0)</f>
        <v>0</v>
      </c>
      <c r="IN139" s="1098">
        <f>IF(IN$9=$N139,#REF!,0)</f>
        <v>0</v>
      </c>
      <c r="IO139" s="1098">
        <f>IF(IO$9=$N139,#REF!,0)</f>
        <v>0</v>
      </c>
      <c r="IP139" s="1098">
        <f>IF(IP$9=$N139,#REF!,0)</f>
        <v>0</v>
      </c>
      <c r="IQ139" s="1098">
        <f>IF(IQ$9=$N139,#REF!,0)</f>
        <v>0</v>
      </c>
      <c r="IR139" s="1098">
        <f>IF(IR$9=$N139,#REF!,0)</f>
        <v>0</v>
      </c>
      <c r="IS139" s="1098">
        <f>IF(IS$9=$N139,#REF!,0)</f>
        <v>0</v>
      </c>
      <c r="IT139" s="1098">
        <f>IF(IT$9=$N139,#REF!,0)</f>
        <v>0</v>
      </c>
      <c r="IU139" s="1098">
        <f>IF(IU$9=$N139,#REF!,0)</f>
        <v>0</v>
      </c>
      <c r="IV139" s="1098">
        <f>IF(IV$9=$N139,#REF!,0)</f>
        <v>0</v>
      </c>
      <c r="IW139" s="1098">
        <f>IF(IW$9=$N139,#REF!,0)</f>
        <v>0</v>
      </c>
      <c r="IX139" s="1098">
        <f>IF(IX$9=$N139,#REF!,0)</f>
        <v>0</v>
      </c>
      <c r="IY139" s="1098">
        <f>IF(IY$9=$N139,#REF!,0)</f>
        <v>0</v>
      </c>
      <c r="IZ139" s="1098">
        <f>IF(IZ$9=$N139,#REF!,0)</f>
        <v>0</v>
      </c>
      <c r="JA139" s="1098">
        <f>IF(JA$9=$N139,#REF!,0)</f>
        <v>0</v>
      </c>
      <c r="JB139" s="1098">
        <f>IF(JB$9=$N139,#REF!,0)</f>
        <v>0</v>
      </c>
      <c r="JC139" s="1098">
        <f>IF(JC$9=$N139,#REF!,0)</f>
        <v>0</v>
      </c>
      <c r="JD139" s="1098">
        <f>IF(JD$9=$N139,#REF!,0)</f>
        <v>0</v>
      </c>
      <c r="JE139" s="1098">
        <f>IF(JE$9=$N139,#REF!,0)</f>
        <v>0</v>
      </c>
      <c r="JF139" s="1098">
        <f>IF(JF$9=$N139,#REF!,0)</f>
        <v>0</v>
      </c>
      <c r="JG139" s="1098">
        <f>IF(JG$9=$N139,#REF!,0)</f>
        <v>0</v>
      </c>
      <c r="JH139" s="1098">
        <f>IF(JH$9=$N139,#REF!,0)</f>
        <v>0</v>
      </c>
      <c r="JI139" s="1098">
        <f>IF(JI$9=$N139,#REF!,0)</f>
        <v>0</v>
      </c>
      <c r="JJ139" s="1098">
        <f>IF(JJ$9=$N139,#REF!,0)</f>
        <v>0</v>
      </c>
      <c r="JK139" s="1098">
        <f>IF(JK$9=$N139,#REF!,0)</f>
        <v>0</v>
      </c>
      <c r="JL139" s="1098">
        <f>IF(JL$9=$N139,#REF!,0)</f>
        <v>0</v>
      </c>
      <c r="JM139" s="1098">
        <f>IF(JM$9=$N139,#REF!,0)</f>
        <v>0</v>
      </c>
      <c r="JN139" s="1098">
        <f>IF(JN$9=$N139,#REF!,0)</f>
        <v>0</v>
      </c>
      <c r="JO139" s="1098">
        <f>IF(JO$9=$N139,#REF!,0)</f>
        <v>0</v>
      </c>
      <c r="JP139" s="1098">
        <f>IF(JP$9=$N139,#REF!,0)</f>
        <v>0</v>
      </c>
      <c r="JQ139" s="1098">
        <f>IF(JQ$9=$N139,#REF!,0)</f>
        <v>0</v>
      </c>
      <c r="JR139" s="1098">
        <f>IF(JR$9=$N139,#REF!,0)</f>
        <v>0</v>
      </c>
      <c r="JS139" s="1098">
        <f>IF(JS$9=$N139,#REF!,0)</f>
        <v>0</v>
      </c>
      <c r="JT139" s="1098">
        <f>IF(JT$9=$N139,#REF!,0)</f>
        <v>0</v>
      </c>
      <c r="JU139" s="1098">
        <f>IF(JU$9=$N139,#REF!,0)</f>
        <v>0</v>
      </c>
      <c r="JV139" s="1098">
        <f>IF(JV$9=$N139,#REF!,0)</f>
        <v>0</v>
      </c>
      <c r="JW139" s="1098">
        <f>IF(JW$9=$N139,#REF!,0)</f>
        <v>0</v>
      </c>
      <c r="JX139" s="681"/>
      <c r="JY139" s="713"/>
      <c r="JZ139" s="681">
        <f t="shared" si="436"/>
        <v>0</v>
      </c>
      <c r="KA139" s="681">
        <f t="shared" si="436"/>
        <v>0</v>
      </c>
      <c r="KB139" s="681">
        <f t="shared" si="436"/>
        <v>0</v>
      </c>
      <c r="KC139" s="681">
        <f t="shared" si="436"/>
        <v>0</v>
      </c>
      <c r="KD139" s="681">
        <f t="shared" si="436"/>
        <v>0</v>
      </c>
      <c r="KE139" s="681">
        <f t="shared" si="436"/>
        <v>0</v>
      </c>
      <c r="KF139" s="681">
        <f t="shared" si="436"/>
        <v>0</v>
      </c>
      <c r="KG139" s="681">
        <f t="shared" si="436"/>
        <v>0</v>
      </c>
      <c r="KH139" s="681">
        <f t="shared" si="436"/>
        <v>0</v>
      </c>
      <c r="KI139" s="681">
        <f t="shared" si="436"/>
        <v>0</v>
      </c>
      <c r="KJ139" s="681">
        <f t="shared" si="436"/>
        <v>0</v>
      </c>
      <c r="KN139" s="1098">
        <f t="shared" si="402"/>
        <v>0</v>
      </c>
      <c r="KO139" s="1098">
        <f t="shared" si="402"/>
        <v>0</v>
      </c>
      <c r="KP139" s="1098">
        <f t="shared" si="402"/>
        <v>0</v>
      </c>
      <c r="KQ139" s="1098">
        <f t="shared" si="402"/>
        <v>0</v>
      </c>
      <c r="KR139" s="1098">
        <f t="shared" si="402"/>
        <v>0</v>
      </c>
      <c r="KS139" s="1098">
        <f t="shared" si="402"/>
        <v>0</v>
      </c>
      <c r="KT139" s="1098">
        <f t="shared" si="402"/>
        <v>0</v>
      </c>
      <c r="KU139" s="1098">
        <f t="shared" si="402"/>
        <v>0</v>
      </c>
      <c r="KV139" s="1098">
        <f t="shared" si="402"/>
        <v>0</v>
      </c>
      <c r="KW139" s="1098">
        <f t="shared" si="402"/>
        <v>0</v>
      </c>
      <c r="KX139" s="1098">
        <f t="shared" si="402"/>
        <v>0</v>
      </c>
      <c r="KY139" s="1098">
        <f t="shared" si="402"/>
        <v>0</v>
      </c>
      <c r="KZ139" s="1098">
        <f t="shared" si="402"/>
        <v>0</v>
      </c>
      <c r="LA139" s="1098">
        <f t="shared" si="402"/>
        <v>0</v>
      </c>
      <c r="LB139" s="1098">
        <f t="shared" si="402"/>
        <v>0</v>
      </c>
      <c r="LC139" s="1098">
        <f t="shared" si="402"/>
        <v>0</v>
      </c>
      <c r="LD139" s="1098">
        <f t="shared" si="401"/>
        <v>0</v>
      </c>
      <c r="LE139" s="1098">
        <f t="shared" si="401"/>
        <v>0</v>
      </c>
      <c r="LF139" s="1098">
        <f t="shared" si="401"/>
        <v>0</v>
      </c>
      <c r="LG139" s="1098">
        <f t="shared" si="401"/>
        <v>0</v>
      </c>
      <c r="LH139" s="1098">
        <f t="shared" si="401"/>
        <v>0</v>
      </c>
      <c r="LI139" s="1098">
        <f t="shared" si="401"/>
        <v>0</v>
      </c>
      <c r="LJ139" s="1098">
        <f t="shared" si="401"/>
        <v>0</v>
      </c>
      <c r="LK139" s="1098">
        <f t="shared" si="401"/>
        <v>0</v>
      </c>
      <c r="LL139" s="1098">
        <f t="shared" si="401"/>
        <v>0</v>
      </c>
      <c r="LM139" s="1098">
        <f t="shared" si="401"/>
        <v>0</v>
      </c>
      <c r="LN139" s="1098">
        <f t="shared" si="401"/>
        <v>0</v>
      </c>
      <c r="LO139" s="1098">
        <f t="shared" si="401"/>
        <v>0</v>
      </c>
      <c r="LP139" s="1098">
        <f t="shared" si="401"/>
        <v>0</v>
      </c>
      <c r="LQ139" s="1098">
        <f t="shared" si="401"/>
        <v>0</v>
      </c>
      <c r="LR139" s="1098">
        <f t="shared" si="401"/>
        <v>0</v>
      </c>
      <c r="LS139" s="1098">
        <f t="shared" si="397"/>
        <v>0</v>
      </c>
    </row>
    <row r="140" spans="1:331" s="680" customFormat="1" ht="20.100000000000001" customHeight="1" x14ac:dyDescent="0.35">
      <c r="A140" s="668"/>
      <c r="B140" s="871" t="s">
        <v>610</v>
      </c>
      <c r="C140" s="870" t="s">
        <v>7</v>
      </c>
      <c r="D140" s="871"/>
      <c r="E140" s="871"/>
      <c r="F140" s="871"/>
      <c r="G140" s="871"/>
      <c r="H140" s="871"/>
      <c r="I140" s="871"/>
      <c r="J140" s="871" t="s">
        <v>212</v>
      </c>
      <c r="K140" s="877"/>
      <c r="L140" s="879"/>
      <c r="M140" s="1388">
        <v>343</v>
      </c>
      <c r="N140" s="1388" t="s">
        <v>200</v>
      </c>
      <c r="O140" s="1363"/>
      <c r="P140" s="436">
        <f t="shared" si="437"/>
        <v>0</v>
      </c>
      <c r="Q140" s="436">
        <f t="shared" si="437"/>
        <v>0</v>
      </c>
      <c r="R140" s="436">
        <f t="shared" si="437"/>
        <v>0</v>
      </c>
      <c r="S140" s="436">
        <f t="shared" si="437"/>
        <v>0</v>
      </c>
      <c r="T140" s="436">
        <f t="shared" si="437"/>
        <v>0</v>
      </c>
      <c r="U140" s="436">
        <f t="shared" si="437"/>
        <v>0</v>
      </c>
      <c r="V140" s="436">
        <f t="shared" si="437"/>
        <v>0</v>
      </c>
      <c r="W140" s="436" t="e">
        <f>(V140/T140)*100</f>
        <v>#DIV/0!</v>
      </c>
      <c r="X140" s="436">
        <f t="shared" si="438"/>
        <v>0</v>
      </c>
      <c r="Y140" s="436">
        <f t="shared" si="438"/>
        <v>0</v>
      </c>
      <c r="Z140" s="37">
        <f t="shared" si="438"/>
        <v>0</v>
      </c>
      <c r="AA140" s="37">
        <f>SUM(AG141)</f>
        <v>0</v>
      </c>
      <c r="AB140" s="37">
        <f t="shared" si="439"/>
        <v>0</v>
      </c>
      <c r="AC140" s="37">
        <f t="shared" si="439"/>
        <v>0</v>
      </c>
      <c r="AD140" s="37">
        <f t="shared" si="439"/>
        <v>0</v>
      </c>
      <c r="AE140" s="37" t="e">
        <f>(AD140/AC140)*100</f>
        <v>#DIV/0!</v>
      </c>
      <c r="AF140" s="436">
        <f>SUM(AF141)</f>
        <v>0</v>
      </c>
      <c r="AG140" s="37">
        <f>SUM(AG141)</f>
        <v>0</v>
      </c>
      <c r="AH140" s="37"/>
      <c r="AI140" s="37"/>
      <c r="AJ140" s="37">
        <f t="shared" si="440"/>
        <v>0</v>
      </c>
      <c r="AK140" s="37">
        <f t="shared" si="440"/>
        <v>0</v>
      </c>
      <c r="AL140" s="37">
        <f t="shared" si="440"/>
        <v>0</v>
      </c>
      <c r="AM140" s="37">
        <f t="shared" si="440"/>
        <v>0</v>
      </c>
      <c r="AN140" s="105">
        <f t="shared" si="440"/>
        <v>0</v>
      </c>
      <c r="AO140" s="105">
        <f t="shared" si="440"/>
        <v>0</v>
      </c>
      <c r="AP140" s="105">
        <f t="shared" si="440"/>
        <v>0</v>
      </c>
      <c r="AQ140" s="105">
        <f t="shared" si="440"/>
        <v>0</v>
      </c>
      <c r="AR140" s="105">
        <f t="shared" si="440"/>
        <v>0</v>
      </c>
      <c r="AS140" s="105" t="e">
        <f>AR140/AN140*100</f>
        <v>#DIV/0!</v>
      </c>
      <c r="AT140" s="105" t="e">
        <f>AR140/AP140*100</f>
        <v>#DIV/0!</v>
      </c>
      <c r="AU140" s="105">
        <f>SUM(AU141)</f>
        <v>0</v>
      </c>
      <c r="AV140" s="105">
        <f>SUM(AV141)</f>
        <v>0</v>
      </c>
      <c r="AW140" s="105"/>
      <c r="AX140" s="105"/>
      <c r="AY140" s="105">
        <f t="shared" si="441"/>
        <v>500</v>
      </c>
      <c r="AZ140" s="436">
        <f t="shared" si="441"/>
        <v>0</v>
      </c>
      <c r="BA140" s="37">
        <f t="shared" si="441"/>
        <v>0</v>
      </c>
      <c r="BB140" s="105">
        <f t="shared" si="441"/>
        <v>500</v>
      </c>
      <c r="BC140" s="105">
        <f t="shared" si="441"/>
        <v>500</v>
      </c>
      <c r="BD140" s="105">
        <f t="shared" si="441"/>
        <v>0</v>
      </c>
      <c r="BE140" s="105">
        <f t="shared" si="441"/>
        <v>0</v>
      </c>
      <c r="BF140" s="105">
        <f t="shared" si="441"/>
        <v>500</v>
      </c>
      <c r="BG140" s="105">
        <f t="shared" si="441"/>
        <v>19.63</v>
      </c>
      <c r="BH140" s="105">
        <f t="shared" si="441"/>
        <v>500</v>
      </c>
      <c r="BI140" s="105">
        <f>SUM(BI141)</f>
        <v>0</v>
      </c>
      <c r="BJ140" s="105">
        <f>SUM(BJ141)</f>
        <v>500</v>
      </c>
      <c r="BK140" s="105">
        <f t="shared" si="441"/>
        <v>0</v>
      </c>
      <c r="BL140" s="105">
        <f t="shared" si="316"/>
        <v>0</v>
      </c>
      <c r="BM140" s="105"/>
      <c r="BN140" s="105"/>
      <c r="BO140" s="105">
        <f>SUM(BO141)</f>
        <v>500</v>
      </c>
      <c r="BP140" s="105"/>
      <c r="BQ140" s="105"/>
      <c r="BR140" s="105">
        <f t="shared" si="442"/>
        <v>0</v>
      </c>
      <c r="BS140" s="105">
        <f t="shared" si="442"/>
        <v>500</v>
      </c>
      <c r="BT140" s="105">
        <f t="shared" si="442"/>
        <v>0</v>
      </c>
      <c r="BU140" s="105">
        <f t="shared" si="442"/>
        <v>0</v>
      </c>
      <c r="BV140" s="105">
        <f t="shared" si="442"/>
        <v>500</v>
      </c>
      <c r="BW140" s="105"/>
      <c r="BX140" s="105"/>
      <c r="BY140" s="105">
        <f>SUM(BY141)</f>
        <v>500</v>
      </c>
      <c r="BZ140" s="105">
        <f>SUM(BZ141)</f>
        <v>0</v>
      </c>
      <c r="CA140" s="105">
        <f t="shared" si="227"/>
        <v>0</v>
      </c>
      <c r="CB140" s="105">
        <f t="shared" si="228"/>
        <v>0</v>
      </c>
      <c r="CC140" s="105">
        <f>SUM(CC141)</f>
        <v>0</v>
      </c>
      <c r="CD140" s="105">
        <f>SUM(CD141)</f>
        <v>0</v>
      </c>
      <c r="CE140" s="105">
        <f>SUM(CE141)</f>
        <v>500</v>
      </c>
      <c r="CF140" s="105">
        <f>SUM(CF141)</f>
        <v>148.75</v>
      </c>
      <c r="CG140" s="105">
        <f t="shared" si="443"/>
        <v>29.75</v>
      </c>
      <c r="CH140" s="105">
        <f>SUM(CH141)</f>
        <v>0</v>
      </c>
      <c r="CI140" s="105">
        <f>SUM(CI141)</f>
        <v>500</v>
      </c>
      <c r="CJ140" s="105"/>
      <c r="CK140" s="105">
        <f t="shared" si="429"/>
        <v>0</v>
      </c>
      <c r="CL140" s="105">
        <f>SUM(CL141)</f>
        <v>0</v>
      </c>
      <c r="CM140" s="105">
        <f>SUM(CM141)</f>
        <v>500</v>
      </c>
      <c r="CN140" s="105"/>
      <c r="CO140" s="105">
        <f t="shared" si="430"/>
        <v>0</v>
      </c>
      <c r="CP140" s="105">
        <f t="shared" si="444"/>
        <v>0</v>
      </c>
      <c r="CQ140" s="105">
        <f t="shared" si="444"/>
        <v>500</v>
      </c>
      <c r="CR140" s="105">
        <f t="shared" si="444"/>
        <v>148.75</v>
      </c>
      <c r="CS140" s="105">
        <f t="shared" si="425"/>
        <v>29.75</v>
      </c>
      <c r="CT140" s="105">
        <f t="shared" si="445"/>
        <v>0</v>
      </c>
      <c r="CU140" s="105">
        <f t="shared" si="445"/>
        <v>500</v>
      </c>
      <c r="CV140" s="105">
        <f t="shared" si="445"/>
        <v>148.75</v>
      </c>
      <c r="CW140" s="105">
        <f t="shared" si="426"/>
        <v>29.75</v>
      </c>
      <c r="CX140" s="105">
        <f>SUM(CX141)</f>
        <v>0</v>
      </c>
      <c r="CY140" s="105">
        <f>SUM(CY141)</f>
        <v>500</v>
      </c>
      <c r="CZ140" s="126">
        <f>SUM(CZ141)</f>
        <v>0</v>
      </c>
      <c r="DA140" s="126">
        <f>SUM(DA141)</f>
        <v>0</v>
      </c>
      <c r="DB140" s="105">
        <f>SUM(DB141)</f>
        <v>148.75</v>
      </c>
      <c r="DC140" s="126">
        <f>SUM(DC141)</f>
        <v>0</v>
      </c>
      <c r="DD140" s="126">
        <f t="shared" si="407"/>
        <v>0</v>
      </c>
      <c r="DE140" s="126">
        <f t="shared" si="408"/>
        <v>0</v>
      </c>
      <c r="DF140" s="126">
        <f t="shared" si="446"/>
        <v>407.4</v>
      </c>
      <c r="DG140" s="126">
        <f t="shared" si="446"/>
        <v>500</v>
      </c>
      <c r="DH140" s="105">
        <f t="shared" si="446"/>
        <v>0</v>
      </c>
      <c r="DI140" s="126">
        <f t="shared" si="427"/>
        <v>0</v>
      </c>
      <c r="DJ140" s="105">
        <f t="shared" si="447"/>
        <v>0</v>
      </c>
      <c r="DK140" s="126">
        <f t="shared" si="447"/>
        <v>500</v>
      </c>
      <c r="DL140" s="126">
        <f t="shared" si="409"/>
        <v>81.47999999999999</v>
      </c>
      <c r="DM140" s="105">
        <f t="shared" si="447"/>
        <v>0</v>
      </c>
      <c r="DN140" s="126">
        <f t="shared" si="447"/>
        <v>500</v>
      </c>
      <c r="DO140" s="126">
        <f t="shared" si="447"/>
        <v>0</v>
      </c>
      <c r="DP140" s="126">
        <f t="shared" si="428"/>
        <v>0</v>
      </c>
      <c r="DQ140" s="126">
        <f t="shared" si="447"/>
        <v>0</v>
      </c>
      <c r="DR140" s="126">
        <f t="shared" si="447"/>
        <v>500</v>
      </c>
      <c r="DS140" s="126">
        <f t="shared" si="447"/>
        <v>0</v>
      </c>
      <c r="DT140" s="126">
        <f t="shared" si="372"/>
        <v>0</v>
      </c>
      <c r="DU140" s="126">
        <f t="shared" si="447"/>
        <v>-300</v>
      </c>
      <c r="DV140" s="126">
        <f t="shared" si="447"/>
        <v>200</v>
      </c>
      <c r="DW140" s="126">
        <f t="shared" si="447"/>
        <v>500</v>
      </c>
      <c r="DX140" s="126">
        <f>SUM(DX141)</f>
        <v>0</v>
      </c>
      <c r="DY140" s="126">
        <f>SUM(DY141)</f>
        <v>0</v>
      </c>
      <c r="DZ140" s="126">
        <f t="shared" si="448"/>
        <v>0</v>
      </c>
      <c r="EA140" s="126">
        <f t="shared" si="447"/>
        <v>500</v>
      </c>
      <c r="EB140" s="126">
        <f t="shared" si="448"/>
        <v>0</v>
      </c>
      <c r="EC140" s="126">
        <f t="shared" si="374"/>
        <v>0</v>
      </c>
      <c r="ED140" s="126">
        <f t="shared" si="448"/>
        <v>0</v>
      </c>
      <c r="EE140" s="126">
        <f t="shared" si="448"/>
        <v>500</v>
      </c>
      <c r="EF140" s="126">
        <f t="shared" si="448"/>
        <v>0</v>
      </c>
      <c r="EG140" s="126">
        <f t="shared" si="375"/>
        <v>0</v>
      </c>
      <c r="EH140" s="126" t="e">
        <f t="shared" si="448"/>
        <v>#REF!</v>
      </c>
      <c r="EI140" s="126">
        <f>IFERROR(#REF!/DZ140*100,)</f>
        <v>0</v>
      </c>
      <c r="EJ140" s="126">
        <f>IFERROR(#REF!/#REF!*100,)</f>
        <v>0</v>
      </c>
      <c r="EK140" s="126">
        <f t="shared" si="448"/>
        <v>500</v>
      </c>
      <c r="EL140" s="126">
        <f t="shared" si="448"/>
        <v>0</v>
      </c>
      <c r="EM140" s="126">
        <f t="shared" si="448"/>
        <v>0</v>
      </c>
      <c r="EN140" s="149"/>
      <c r="EO140" s="149"/>
      <c r="EP140" s="149"/>
      <c r="EQ140" s="149"/>
      <c r="ER140" s="149"/>
      <c r="ES140" s="146">
        <f t="shared" si="449"/>
        <v>0</v>
      </c>
      <c r="EW140" s="713"/>
      <c r="EX140" s="739">
        <f>IF(EX$9=$K140,#REF!,0)</f>
        <v>0</v>
      </c>
      <c r="EY140" s="739">
        <f>IF(EY$9=$K140,#REF!,0)</f>
        <v>0</v>
      </c>
      <c r="EZ140" s="739">
        <f>IF(EZ$9=$K140,#REF!,0)</f>
        <v>0</v>
      </c>
      <c r="FA140" s="739">
        <f>IF(FA$9=$K140,#REF!,0)</f>
        <v>0</v>
      </c>
      <c r="FB140" s="739">
        <f>IF(FB$9=$K140,#REF!,0)</f>
        <v>0</v>
      </c>
      <c r="FC140" s="739">
        <f>IF(FC$9=$K140,#REF!,0)</f>
        <v>0</v>
      </c>
      <c r="FD140" s="739">
        <f>IF(FD$9=$K140,#REF!,0)</f>
        <v>0</v>
      </c>
      <c r="FE140" s="739">
        <f>IF(FE$9=$K140,#REF!,0)</f>
        <v>0</v>
      </c>
      <c r="FF140" s="739">
        <f>IF(FF$9=$K140,#REF!,0)</f>
        <v>0</v>
      </c>
      <c r="FG140" s="739">
        <f>IF(FG$9=$K140,#REF!,0)</f>
        <v>0</v>
      </c>
      <c r="FH140" s="739">
        <f>IF(FH$9=$K140,#REF!,0)</f>
        <v>0</v>
      </c>
      <c r="FI140" s="739">
        <f>IF(FI$9=$K140,#REF!,0)</f>
        <v>0</v>
      </c>
      <c r="FJ140" s="739">
        <f>IF(FJ$9=$K140,#REF!,0)</f>
        <v>0</v>
      </c>
      <c r="FK140" s="739">
        <f>IF(FK$9=$K140,#REF!,0)</f>
        <v>0</v>
      </c>
      <c r="FL140" s="739">
        <f>IF(FL$9=$K140,#REF!,0)</f>
        <v>0</v>
      </c>
      <c r="FM140" s="739">
        <f>IF(FM$9=$K140,#REF!,0)</f>
        <v>0</v>
      </c>
      <c r="FN140" s="739">
        <f>IF(FN$9=$K140,#REF!,0)</f>
        <v>0</v>
      </c>
      <c r="FO140" s="739">
        <f>IF(FO$9=$K140,#REF!,0)</f>
        <v>0</v>
      </c>
      <c r="FP140" s="739">
        <f>IF(FP$9=$K140,#REF!,0)</f>
        <v>0</v>
      </c>
      <c r="FQ140" s="739">
        <f>IF(FQ$9=$K140,#REF!,0)</f>
        <v>0</v>
      </c>
      <c r="FS140" s="1097"/>
      <c r="FT140" s="713"/>
      <c r="FU140" s="739">
        <f t="shared" si="423"/>
        <v>0</v>
      </c>
      <c r="FV140" s="739">
        <f t="shared" si="423"/>
        <v>0</v>
      </c>
      <c r="FW140" s="739">
        <f t="shared" si="423"/>
        <v>0</v>
      </c>
      <c r="FX140" s="739">
        <f t="shared" si="423"/>
        <v>0</v>
      </c>
      <c r="FY140" s="739">
        <f t="shared" si="423"/>
        <v>0</v>
      </c>
      <c r="FZ140" s="739">
        <f t="shared" si="423"/>
        <v>0</v>
      </c>
      <c r="GA140" s="739">
        <f t="shared" si="423"/>
        <v>0</v>
      </c>
      <c r="GB140" s="739">
        <f t="shared" si="423"/>
        <v>0</v>
      </c>
      <c r="GC140" s="739">
        <f t="shared" si="423"/>
        <v>0</v>
      </c>
      <c r="GD140" s="739">
        <f t="shared" si="423"/>
        <v>0</v>
      </c>
      <c r="GE140" s="739">
        <f t="shared" si="424"/>
        <v>0</v>
      </c>
      <c r="GF140" s="739">
        <f t="shared" si="424"/>
        <v>0</v>
      </c>
      <c r="GG140" s="739">
        <f t="shared" si="424"/>
        <v>0</v>
      </c>
      <c r="GH140" s="739">
        <f t="shared" si="424"/>
        <v>0</v>
      </c>
      <c r="GI140" s="739">
        <f t="shared" si="424"/>
        <v>0</v>
      </c>
      <c r="GJ140" s="739">
        <f t="shared" si="424"/>
        <v>0</v>
      </c>
      <c r="GK140" s="739">
        <f t="shared" si="424"/>
        <v>0</v>
      </c>
      <c r="GL140" s="739">
        <f t="shared" si="424"/>
        <v>0</v>
      </c>
      <c r="GM140" s="739">
        <f t="shared" si="424"/>
        <v>0</v>
      </c>
      <c r="GN140" s="739">
        <f t="shared" si="424"/>
        <v>0</v>
      </c>
      <c r="GO140" s="1097"/>
      <c r="GP140" s="713"/>
      <c r="GQ140" s="1098">
        <f>IF(GQ$9=$N140,#REF!,0)</f>
        <v>0</v>
      </c>
      <c r="GR140" s="1098">
        <f>IF(GR$9=$N140,#REF!,0)</f>
        <v>0</v>
      </c>
      <c r="GS140" s="1098">
        <f>IF(GS$9=$N140,#REF!,0)</f>
        <v>0</v>
      </c>
      <c r="GT140" s="1098">
        <f>IF(GT$9=$N140,#REF!,0)</f>
        <v>0</v>
      </c>
      <c r="GU140" s="1098">
        <f>IF(GU$9=$N140,#REF!,0)</f>
        <v>0</v>
      </c>
      <c r="GV140" s="1098">
        <f>IF(GV$9=$N140,#REF!,0)</f>
        <v>0</v>
      </c>
      <c r="GW140" s="1098">
        <f>IF(GW$9=$N140,#REF!,0)</f>
        <v>0</v>
      </c>
      <c r="GX140" s="1098">
        <f>IF(GX$9=$N140,#REF!,0)</f>
        <v>0</v>
      </c>
      <c r="GY140" s="1098">
        <f>IF(GY$9=$N140,#REF!,0)</f>
        <v>0</v>
      </c>
      <c r="GZ140" s="1098">
        <f>IF(GZ$9=$N140,#REF!,0)</f>
        <v>0</v>
      </c>
      <c r="HA140" s="1098">
        <f>IF(HA$9=$N140,#REF!,0)</f>
        <v>0</v>
      </c>
      <c r="HB140" s="1098">
        <f>IF(HB$9=$N140,#REF!,0)</f>
        <v>0</v>
      </c>
      <c r="HC140" s="1098">
        <f>IF(HC$9=$N140,#REF!,0)</f>
        <v>0</v>
      </c>
      <c r="HD140" s="1098">
        <f>IF(HD$9=$N140,#REF!,0)</f>
        <v>0</v>
      </c>
      <c r="HE140" s="1098">
        <f>IF(HE$9=$N140,#REF!,0)</f>
        <v>0</v>
      </c>
      <c r="HF140" s="1098">
        <f>IF(HF$9=$N140,#REF!,0)</f>
        <v>0</v>
      </c>
      <c r="HG140" s="1098">
        <f>IF(HG$9=$N140,#REF!,0)</f>
        <v>0</v>
      </c>
      <c r="HH140" s="1098">
        <f>IF(HH$9=$N140,#REF!,0)</f>
        <v>0</v>
      </c>
      <c r="HI140" s="1098">
        <f>IF(HI$9=$N140,#REF!,0)</f>
        <v>0</v>
      </c>
      <c r="HJ140" s="1098">
        <f>IF(HJ$9=$N140,#REF!,0)</f>
        <v>0</v>
      </c>
      <c r="HK140" s="1098">
        <f>IF(HK$9=$N140,#REF!,0)</f>
        <v>0</v>
      </c>
      <c r="HL140" s="1098">
        <f>IF(HL$9=$N140,#REF!,0)</f>
        <v>0</v>
      </c>
      <c r="HM140" s="1098">
        <f>IF(HM$9=$N140,#REF!,0)</f>
        <v>0</v>
      </c>
      <c r="HN140" s="1098">
        <f>IF(HN$9=$N140,#REF!,0)</f>
        <v>0</v>
      </c>
      <c r="HO140" s="1098">
        <f>IF(HO$9=$N140,#REF!,0)</f>
        <v>0</v>
      </c>
      <c r="HP140" s="1098">
        <f>IF(HP$9=$N140,#REF!,0)</f>
        <v>0</v>
      </c>
      <c r="HQ140" s="1098">
        <f>IF(HQ$9=$N140,#REF!,0)</f>
        <v>0</v>
      </c>
      <c r="HR140" s="1098">
        <f>IF(HR$9=$N140,#REF!,0)</f>
        <v>0</v>
      </c>
      <c r="HS140" s="1098">
        <f>IF(HS$9=$N140,#REF!,0)</f>
        <v>0</v>
      </c>
      <c r="HT140" s="1098">
        <f>IF(HT$9=$N140,#REF!,0)</f>
        <v>0</v>
      </c>
      <c r="HU140" s="1098">
        <f>IF(HU$9=$N140,#REF!,0)</f>
        <v>0</v>
      </c>
      <c r="HV140" s="1098">
        <f>IF(HV$9=$N140,#REF!,0)</f>
        <v>0</v>
      </c>
      <c r="HW140" s="1098">
        <f>IF(HW$9=$N140,#REF!,0)</f>
        <v>0</v>
      </c>
      <c r="HX140" s="1098">
        <f>IF(HX$9=$N140,#REF!,0)</f>
        <v>0</v>
      </c>
      <c r="HY140" s="1098">
        <f>IF(HY$9=$N140,#REF!,0)</f>
        <v>0</v>
      </c>
      <c r="HZ140" s="1098">
        <f>IF(HZ$9=$N140,#REF!,0)</f>
        <v>0</v>
      </c>
      <c r="IA140" s="1098">
        <f>IF(IA$9=$N140,#REF!,0)</f>
        <v>0</v>
      </c>
      <c r="IB140" s="1098">
        <f>IF(IB$9=$N140,#REF!,0)</f>
        <v>0</v>
      </c>
      <c r="IC140" s="1098">
        <f>IF(IC$9=$N140,#REF!,0)</f>
        <v>0</v>
      </c>
      <c r="ID140" s="1098">
        <f>IF(ID$9=$N140,#REF!,0)</f>
        <v>0</v>
      </c>
      <c r="IE140" s="1098">
        <f>IF(IE$9=$N140,#REF!,0)</f>
        <v>0</v>
      </c>
      <c r="IF140" s="1098">
        <f>IF(IF$9=$N140,#REF!,0)</f>
        <v>0</v>
      </c>
      <c r="IG140" s="1098">
        <f>IF(IG$9=$N140,#REF!,0)</f>
        <v>0</v>
      </c>
      <c r="IH140" s="1098">
        <f>IF(IH$9=$N140,#REF!,0)</f>
        <v>0</v>
      </c>
      <c r="II140" s="1098">
        <f>IF(II$9=$N140,#REF!,0)</f>
        <v>0</v>
      </c>
      <c r="IJ140" s="1098">
        <f>IF(IJ$9=$N140,#REF!,0)</f>
        <v>0</v>
      </c>
      <c r="IK140" s="1098">
        <f>IF(IK$9=$N140,#REF!,0)</f>
        <v>0</v>
      </c>
      <c r="IL140" s="1098">
        <f>IF(IL$9=$N140,#REF!,0)</f>
        <v>0</v>
      </c>
      <c r="IM140" s="1098">
        <f>IF(IM$9=$N140,#REF!,0)</f>
        <v>0</v>
      </c>
      <c r="IN140" s="1098">
        <f>IF(IN$9=$N140,#REF!,0)</f>
        <v>0</v>
      </c>
      <c r="IO140" s="1098">
        <f>IF(IO$9=$N140,#REF!,0)</f>
        <v>0</v>
      </c>
      <c r="IP140" s="1098">
        <f>IF(IP$9=$N140,#REF!,0)</f>
        <v>0</v>
      </c>
      <c r="IQ140" s="1098">
        <f>IF(IQ$9=$N140,#REF!,0)</f>
        <v>0</v>
      </c>
      <c r="IR140" s="1098">
        <f>IF(IR$9=$N140,#REF!,0)</f>
        <v>0</v>
      </c>
      <c r="IS140" s="1098">
        <f>IF(IS$9=$N140,#REF!,0)</f>
        <v>0</v>
      </c>
      <c r="IT140" s="1098">
        <f>IF(IT$9=$N140,#REF!,0)</f>
        <v>0</v>
      </c>
      <c r="IU140" s="1098">
        <f>IF(IU$9=$N140,#REF!,0)</f>
        <v>0</v>
      </c>
      <c r="IV140" s="1098">
        <f>IF(IV$9=$N140,#REF!,0)</f>
        <v>0</v>
      </c>
      <c r="IW140" s="1098">
        <f>IF(IW$9=$N140,#REF!,0)</f>
        <v>0</v>
      </c>
      <c r="IX140" s="1098">
        <f>IF(IX$9=$N140,#REF!,0)</f>
        <v>0</v>
      </c>
      <c r="IY140" s="1098">
        <f>IF(IY$9=$N140,#REF!,0)</f>
        <v>0</v>
      </c>
      <c r="IZ140" s="1098">
        <f>IF(IZ$9=$N140,#REF!,0)</f>
        <v>0</v>
      </c>
      <c r="JA140" s="1098">
        <f>IF(JA$9=$N140,#REF!,0)</f>
        <v>0</v>
      </c>
      <c r="JB140" s="1098">
        <f>IF(JB$9=$N140,#REF!,0)</f>
        <v>0</v>
      </c>
      <c r="JC140" s="1098">
        <f>IF(JC$9=$N140,#REF!,0)</f>
        <v>0</v>
      </c>
      <c r="JD140" s="1098">
        <f>IF(JD$9=$N140,#REF!,0)</f>
        <v>0</v>
      </c>
      <c r="JE140" s="1098">
        <f>IF(JE$9=$N140,#REF!,0)</f>
        <v>0</v>
      </c>
      <c r="JF140" s="1098">
        <f>IF(JF$9=$N140,#REF!,0)</f>
        <v>0</v>
      </c>
      <c r="JG140" s="1098">
        <f>IF(JG$9=$N140,#REF!,0)</f>
        <v>0</v>
      </c>
      <c r="JH140" s="1098">
        <f>IF(JH$9=$N140,#REF!,0)</f>
        <v>0</v>
      </c>
      <c r="JI140" s="1098">
        <f>IF(JI$9=$N140,#REF!,0)</f>
        <v>0</v>
      </c>
      <c r="JJ140" s="1098">
        <f>IF(JJ$9=$N140,#REF!,0)</f>
        <v>0</v>
      </c>
      <c r="JK140" s="1098">
        <f>IF(JK$9=$N140,#REF!,0)</f>
        <v>0</v>
      </c>
      <c r="JL140" s="1098">
        <f>IF(JL$9=$N140,#REF!,0)</f>
        <v>0</v>
      </c>
      <c r="JM140" s="1098">
        <f>IF(JM$9=$N140,#REF!,0)</f>
        <v>0</v>
      </c>
      <c r="JN140" s="1098">
        <f>IF(JN$9=$N140,#REF!,0)</f>
        <v>0</v>
      </c>
      <c r="JO140" s="1098">
        <f>IF(JO$9=$N140,#REF!,0)</f>
        <v>0</v>
      </c>
      <c r="JP140" s="1098">
        <f>IF(JP$9=$N140,#REF!,0)</f>
        <v>0</v>
      </c>
      <c r="JQ140" s="1098">
        <f>IF(JQ$9=$N140,#REF!,0)</f>
        <v>0</v>
      </c>
      <c r="JR140" s="1098">
        <f>IF(JR$9=$N140,#REF!,0)</f>
        <v>0</v>
      </c>
      <c r="JS140" s="1098">
        <f>IF(JS$9=$N140,#REF!,0)</f>
        <v>0</v>
      </c>
      <c r="JT140" s="1098">
        <f>IF(JT$9=$N140,#REF!,0)</f>
        <v>0</v>
      </c>
      <c r="JU140" s="1098">
        <f>IF(JU$9=$N140,#REF!,0)</f>
        <v>0</v>
      </c>
      <c r="JV140" s="1098">
        <f>IF(JV$9=$N140,#REF!,0)</f>
        <v>0</v>
      </c>
      <c r="JW140" s="1098">
        <f>IF(JW$9=$N140,#REF!,0)</f>
        <v>0</v>
      </c>
      <c r="JX140" s="681"/>
      <c r="JY140" s="713"/>
      <c r="JZ140" s="681">
        <f t="shared" si="436"/>
        <v>0</v>
      </c>
      <c r="KA140" s="681">
        <f t="shared" si="436"/>
        <v>0</v>
      </c>
      <c r="KB140" s="681">
        <f t="shared" si="436"/>
        <v>0</v>
      </c>
      <c r="KC140" s="681">
        <f t="shared" si="436"/>
        <v>0</v>
      </c>
      <c r="KD140" s="681">
        <f t="shared" si="436"/>
        <v>0</v>
      </c>
      <c r="KE140" s="681">
        <f t="shared" si="436"/>
        <v>0</v>
      </c>
      <c r="KF140" s="681">
        <f t="shared" si="436"/>
        <v>0</v>
      </c>
      <c r="KG140" s="681">
        <f t="shared" si="436"/>
        <v>0</v>
      </c>
      <c r="KH140" s="681">
        <f t="shared" si="436"/>
        <v>0</v>
      </c>
      <c r="KI140" s="681">
        <f t="shared" si="436"/>
        <v>0</v>
      </c>
      <c r="KJ140" s="681">
        <f t="shared" si="436"/>
        <v>0</v>
      </c>
      <c r="KN140" s="1098">
        <f t="shared" si="402"/>
        <v>0</v>
      </c>
      <c r="KO140" s="1098">
        <f t="shared" si="402"/>
        <v>0</v>
      </c>
      <c r="KP140" s="1098">
        <f t="shared" si="402"/>
        <v>0</v>
      </c>
      <c r="KQ140" s="1098">
        <f t="shared" si="402"/>
        <v>0</v>
      </c>
      <c r="KR140" s="1098">
        <f t="shared" si="402"/>
        <v>0</v>
      </c>
      <c r="KS140" s="1098">
        <f t="shared" si="402"/>
        <v>0</v>
      </c>
      <c r="KT140" s="1098">
        <f t="shared" si="402"/>
        <v>0</v>
      </c>
      <c r="KU140" s="1098">
        <f t="shared" si="402"/>
        <v>0</v>
      </c>
      <c r="KV140" s="1098">
        <f t="shared" si="402"/>
        <v>0</v>
      </c>
      <c r="KW140" s="1098">
        <f t="shared" si="402"/>
        <v>200</v>
      </c>
      <c r="KX140" s="1098">
        <f t="shared" si="402"/>
        <v>0</v>
      </c>
      <c r="KY140" s="1098">
        <f t="shared" si="402"/>
        <v>0</v>
      </c>
      <c r="KZ140" s="1098">
        <f t="shared" si="402"/>
        <v>0</v>
      </c>
      <c r="LA140" s="1098">
        <f t="shared" si="402"/>
        <v>0</v>
      </c>
      <c r="LB140" s="1098">
        <f t="shared" si="402"/>
        <v>0</v>
      </c>
      <c r="LC140" s="1098">
        <f t="shared" si="402"/>
        <v>0</v>
      </c>
      <c r="LD140" s="1098">
        <f t="shared" si="401"/>
        <v>0</v>
      </c>
      <c r="LE140" s="1098">
        <f t="shared" si="401"/>
        <v>0</v>
      </c>
      <c r="LF140" s="1098">
        <f t="shared" si="401"/>
        <v>0</v>
      </c>
      <c r="LG140" s="1098">
        <f t="shared" si="401"/>
        <v>0</v>
      </c>
      <c r="LH140" s="1098">
        <f t="shared" si="401"/>
        <v>0</v>
      </c>
      <c r="LI140" s="1098">
        <f t="shared" si="401"/>
        <v>0</v>
      </c>
      <c r="LJ140" s="1098">
        <f t="shared" si="401"/>
        <v>0</v>
      </c>
      <c r="LK140" s="1098">
        <f t="shared" si="401"/>
        <v>0</v>
      </c>
      <c r="LL140" s="1098">
        <f t="shared" si="401"/>
        <v>0</v>
      </c>
      <c r="LM140" s="1098">
        <f t="shared" si="401"/>
        <v>0</v>
      </c>
      <c r="LN140" s="1098">
        <f t="shared" si="401"/>
        <v>0</v>
      </c>
      <c r="LO140" s="1098">
        <f t="shared" si="401"/>
        <v>0</v>
      </c>
      <c r="LP140" s="1098">
        <f t="shared" si="401"/>
        <v>0</v>
      </c>
      <c r="LQ140" s="1098">
        <f t="shared" si="401"/>
        <v>0</v>
      </c>
      <c r="LR140" s="1098">
        <f t="shared" si="401"/>
        <v>0</v>
      </c>
      <c r="LS140" s="1098">
        <f t="shared" si="397"/>
        <v>0</v>
      </c>
    </row>
    <row r="141" spans="1:331" s="680" customFormat="1" ht="20.100000000000001" customHeight="1" x14ac:dyDescent="0.35">
      <c r="A141" s="668"/>
      <c r="B141" s="871"/>
      <c r="C141" s="870"/>
      <c r="D141" s="871"/>
      <c r="E141" s="871"/>
      <c r="F141" s="871"/>
      <c r="G141" s="871"/>
      <c r="H141" s="871"/>
      <c r="I141" s="871"/>
      <c r="J141" s="871" t="s">
        <v>212</v>
      </c>
      <c r="K141" s="877"/>
      <c r="L141" s="879"/>
      <c r="M141" s="879"/>
      <c r="N141" s="867">
        <v>3431</v>
      </c>
      <c r="O141" s="920" t="s">
        <v>201</v>
      </c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635"/>
      <c r="AJ141" s="31"/>
      <c r="AK141" s="31"/>
      <c r="AL141" s="31"/>
      <c r="AM141" s="31"/>
      <c r="AN141" s="54"/>
      <c r="AO141" s="54"/>
      <c r="AP141" s="54"/>
      <c r="AQ141" s="54"/>
      <c r="AR141" s="54">
        <v>0</v>
      </c>
      <c r="AS141" s="54"/>
      <c r="AT141" s="54"/>
      <c r="AU141" s="54"/>
      <c r="AV141" s="54">
        <v>0</v>
      </c>
      <c r="AW141" s="54"/>
      <c r="AX141" s="54"/>
      <c r="AY141" s="54">
        <f>(BB141-AV141)</f>
        <v>500</v>
      </c>
      <c r="AZ141" s="31"/>
      <c r="BA141" s="31"/>
      <c r="BB141" s="107">
        <v>500</v>
      </c>
      <c r="BC141" s="107">
        <v>500</v>
      </c>
      <c r="BD141" s="54">
        <v>0</v>
      </c>
      <c r="BE141" s="107">
        <v>0</v>
      </c>
      <c r="BF141" s="107">
        <v>500</v>
      </c>
      <c r="BG141" s="107">
        <v>19.63</v>
      </c>
      <c r="BH141" s="107">
        <v>500</v>
      </c>
      <c r="BI141" s="107">
        <f>(BJ141-BH141)</f>
        <v>0</v>
      </c>
      <c r="BJ141" s="107">
        <v>500</v>
      </c>
      <c r="BK141" s="54">
        <v>0</v>
      </c>
      <c r="BL141" s="107">
        <f t="shared" si="316"/>
        <v>0</v>
      </c>
      <c r="BM141" s="107"/>
      <c r="BN141" s="107"/>
      <c r="BO141" s="107">
        <v>500</v>
      </c>
      <c r="BP141" s="107"/>
      <c r="BQ141" s="107"/>
      <c r="BR141" s="107">
        <f>(BS141-BO141)</f>
        <v>0</v>
      </c>
      <c r="BS141" s="107">
        <v>500</v>
      </c>
      <c r="BT141" s="107">
        <v>0</v>
      </c>
      <c r="BU141" s="107">
        <f>(BY141-BO141)</f>
        <v>0</v>
      </c>
      <c r="BV141" s="107">
        <v>500</v>
      </c>
      <c r="BW141" s="107"/>
      <c r="BX141" s="107"/>
      <c r="BY141" s="107">
        <v>500</v>
      </c>
      <c r="BZ141" s="107">
        <v>0</v>
      </c>
      <c r="CA141" s="107">
        <f t="shared" si="227"/>
        <v>0</v>
      </c>
      <c r="CB141" s="107">
        <f t="shared" si="228"/>
        <v>0</v>
      </c>
      <c r="CC141" s="107"/>
      <c r="CD141" s="107"/>
      <c r="CE141" s="107">
        <v>500</v>
      </c>
      <c r="CF141" s="107">
        <v>148.75</v>
      </c>
      <c r="CG141" s="107">
        <f t="shared" si="443"/>
        <v>29.75</v>
      </c>
      <c r="CH141" s="107">
        <f>(CI141-CE141)</f>
        <v>0</v>
      </c>
      <c r="CI141" s="107">
        <v>500</v>
      </c>
      <c r="CJ141" s="107"/>
      <c r="CK141" s="107">
        <f t="shared" si="429"/>
        <v>0</v>
      </c>
      <c r="CL141" s="107">
        <f>(CM141-CI141)</f>
        <v>0</v>
      </c>
      <c r="CM141" s="107">
        <v>500</v>
      </c>
      <c r="CN141" s="107"/>
      <c r="CO141" s="107">
        <f t="shared" si="430"/>
        <v>0</v>
      </c>
      <c r="CP141" s="107">
        <f>(CQ141-CM141)</f>
        <v>0</v>
      </c>
      <c r="CQ141" s="107">
        <v>500</v>
      </c>
      <c r="CR141" s="107">
        <v>148.75</v>
      </c>
      <c r="CS141" s="107">
        <f>IFERROR(CR141/CQ141*100,)</f>
        <v>29.75</v>
      </c>
      <c r="CT141" s="107">
        <f>(CU141-CQ141)</f>
        <v>0</v>
      </c>
      <c r="CU141" s="107">
        <v>500</v>
      </c>
      <c r="CV141" s="107">
        <v>148.75</v>
      </c>
      <c r="CW141" s="107">
        <f>IFERROR(CV141/CU141*100,)</f>
        <v>29.75</v>
      </c>
      <c r="CX141" s="107">
        <f>(CY141-CU141)</f>
        <v>0</v>
      </c>
      <c r="CY141" s="107">
        <v>500</v>
      </c>
      <c r="CZ141" s="859"/>
      <c r="DA141" s="859"/>
      <c r="DB141" s="107">
        <v>148.75</v>
      </c>
      <c r="DC141" s="859">
        <v>0</v>
      </c>
      <c r="DD141" s="859">
        <f t="shared" si="407"/>
        <v>0</v>
      </c>
      <c r="DE141" s="859">
        <f t="shared" si="408"/>
        <v>0</v>
      </c>
      <c r="DF141" s="859">
        <v>407.4</v>
      </c>
      <c r="DG141" s="859">
        <v>500</v>
      </c>
      <c r="DH141" s="107">
        <v>0</v>
      </c>
      <c r="DI141" s="859">
        <f>IFERROR(DH141/DG141*100,)</f>
        <v>0</v>
      </c>
      <c r="DJ141" s="107">
        <f>(DK141-DG141)</f>
        <v>0</v>
      </c>
      <c r="DK141" s="859">
        <v>500</v>
      </c>
      <c r="DL141" s="859">
        <f t="shared" si="409"/>
        <v>81.47999999999999</v>
      </c>
      <c r="DM141" s="107">
        <f>(DN141-DK141)</f>
        <v>0</v>
      </c>
      <c r="DN141" s="859">
        <v>500</v>
      </c>
      <c r="DO141" s="859"/>
      <c r="DP141" s="859">
        <f>IFERROR(DO141/DN141*100,)</f>
        <v>0</v>
      </c>
      <c r="DQ141" s="859">
        <f>(DR141-DN141)</f>
        <v>0</v>
      </c>
      <c r="DR141" s="859">
        <v>500</v>
      </c>
      <c r="DS141" s="859"/>
      <c r="DT141" s="859">
        <f>IFERROR(DS141/DR141*100,)</f>
        <v>0</v>
      </c>
      <c r="DU141" s="859">
        <f>(DV141-DR141)</f>
        <v>-300</v>
      </c>
      <c r="DV141" s="859">
        <v>200</v>
      </c>
      <c r="DW141" s="859">
        <v>500</v>
      </c>
      <c r="DX141" s="859"/>
      <c r="DY141" s="859"/>
      <c r="DZ141" s="859">
        <v>0</v>
      </c>
      <c r="EA141" s="859">
        <v>500</v>
      </c>
      <c r="EB141" s="859">
        <v>0</v>
      </c>
      <c r="EC141" s="859">
        <f>IFERROR(EB141/EA141*100,)</f>
        <v>0</v>
      </c>
      <c r="ED141" s="859">
        <f>(EE141-EA141)</f>
        <v>0</v>
      </c>
      <c r="EE141" s="859">
        <v>500</v>
      </c>
      <c r="EF141" s="859">
        <v>0</v>
      </c>
      <c r="EG141" s="859">
        <f>IFERROR(EF141/EE141*100,)</f>
        <v>0</v>
      </c>
      <c r="EH141" s="859" t="e">
        <f>(#REF!-EE141)</f>
        <v>#REF!</v>
      </c>
      <c r="EI141" s="859">
        <f>IFERROR(#REF!/DZ141*100,)</f>
        <v>0</v>
      </c>
      <c r="EJ141" s="859">
        <f>IFERROR(#REF!/#REF!*100,)</f>
        <v>0</v>
      </c>
      <c r="EK141" s="859">
        <v>500</v>
      </c>
      <c r="EL141" s="859"/>
      <c r="EM141" s="859"/>
      <c r="EN141" s="859"/>
      <c r="EO141" s="859"/>
      <c r="EP141" s="859"/>
      <c r="EQ141" s="859"/>
      <c r="ER141" s="859"/>
      <c r="ES141" s="146">
        <f t="shared" si="449"/>
        <v>0</v>
      </c>
      <c r="EW141" s="713"/>
      <c r="EX141" s="739">
        <f>IF(EX$9=$K141,#REF!,0)</f>
        <v>0</v>
      </c>
      <c r="EY141" s="739">
        <f>IF(EY$9=$K141,#REF!,0)</f>
        <v>0</v>
      </c>
      <c r="EZ141" s="739">
        <f>IF(EZ$9=$K141,#REF!,0)</f>
        <v>0</v>
      </c>
      <c r="FA141" s="739">
        <f>IF(FA$9=$K141,#REF!,0)</f>
        <v>0</v>
      </c>
      <c r="FB141" s="739">
        <f>IF(FB$9=$K141,#REF!,0)</f>
        <v>0</v>
      </c>
      <c r="FC141" s="739">
        <f>IF(FC$9=$K141,#REF!,0)</f>
        <v>0</v>
      </c>
      <c r="FD141" s="739">
        <f>IF(FD$9=$K141,#REF!,0)</f>
        <v>0</v>
      </c>
      <c r="FE141" s="739">
        <f>IF(FE$9=$K141,#REF!,0)</f>
        <v>0</v>
      </c>
      <c r="FF141" s="739">
        <f>IF(FF$9=$K141,#REF!,0)</f>
        <v>0</v>
      </c>
      <c r="FG141" s="739">
        <f>IF(FG$9=$K141,#REF!,0)</f>
        <v>0</v>
      </c>
      <c r="FH141" s="739">
        <f>IF(FH$9=$K141,#REF!,0)</f>
        <v>0</v>
      </c>
      <c r="FI141" s="739">
        <f>IF(FI$9=$K141,#REF!,0)</f>
        <v>0</v>
      </c>
      <c r="FJ141" s="739">
        <f>IF(FJ$9=$K141,#REF!,0)</f>
        <v>0</v>
      </c>
      <c r="FK141" s="739">
        <f>IF(FK$9=$K141,#REF!,0)</f>
        <v>0</v>
      </c>
      <c r="FL141" s="739">
        <f>IF(FL$9=$K141,#REF!,0)</f>
        <v>0</v>
      </c>
      <c r="FM141" s="739">
        <f>IF(FM$9=$K141,#REF!,0)</f>
        <v>0</v>
      </c>
      <c r="FN141" s="739">
        <f>IF(FN$9=$K141,#REF!,0)</f>
        <v>0</v>
      </c>
      <c r="FO141" s="739">
        <f>IF(FO$9=$K141,#REF!,0)</f>
        <v>0</v>
      </c>
      <c r="FP141" s="739">
        <f>IF(FP$9=$K141,#REF!,0)</f>
        <v>0</v>
      </c>
      <c r="FQ141" s="739">
        <f>IF(FQ$9=$K141,#REF!,0)</f>
        <v>0</v>
      </c>
      <c r="FS141" s="1097"/>
      <c r="FT141" s="713"/>
      <c r="FU141" s="739">
        <f t="shared" ref="FU141:GD150" si="450">IF(FU$9=$K141,$EK141,0)</f>
        <v>0</v>
      </c>
      <c r="FV141" s="739">
        <f t="shared" si="450"/>
        <v>0</v>
      </c>
      <c r="FW141" s="739">
        <f t="shared" si="450"/>
        <v>0</v>
      </c>
      <c r="FX141" s="739">
        <f t="shared" si="450"/>
        <v>0</v>
      </c>
      <c r="FY141" s="739">
        <f t="shared" si="450"/>
        <v>0</v>
      </c>
      <c r="FZ141" s="739">
        <f t="shared" si="450"/>
        <v>0</v>
      </c>
      <c r="GA141" s="739">
        <f t="shared" si="450"/>
        <v>0</v>
      </c>
      <c r="GB141" s="739">
        <f t="shared" si="450"/>
        <v>0</v>
      </c>
      <c r="GC141" s="739">
        <f t="shared" si="450"/>
        <v>0</v>
      </c>
      <c r="GD141" s="739">
        <f t="shared" si="450"/>
        <v>0</v>
      </c>
      <c r="GE141" s="739">
        <f t="shared" ref="GE141:GN150" si="451">IF(GE$9=$K141,$EK141,0)</f>
        <v>0</v>
      </c>
      <c r="GF141" s="739">
        <f t="shared" si="451"/>
        <v>0</v>
      </c>
      <c r="GG141" s="739">
        <f t="shared" si="451"/>
        <v>0</v>
      </c>
      <c r="GH141" s="739">
        <f t="shared" si="451"/>
        <v>0</v>
      </c>
      <c r="GI141" s="739">
        <f t="shared" si="451"/>
        <v>0</v>
      </c>
      <c r="GJ141" s="739">
        <f t="shared" si="451"/>
        <v>0</v>
      </c>
      <c r="GK141" s="739">
        <f t="shared" si="451"/>
        <v>0</v>
      </c>
      <c r="GL141" s="739">
        <f t="shared" si="451"/>
        <v>0</v>
      </c>
      <c r="GM141" s="739">
        <f t="shared" si="451"/>
        <v>0</v>
      </c>
      <c r="GN141" s="739">
        <f t="shared" si="451"/>
        <v>0</v>
      </c>
      <c r="GO141" s="1097"/>
      <c r="GP141" s="713"/>
      <c r="GQ141" s="1098">
        <f>IF(GQ$9=$N141,#REF!,0)</f>
        <v>0</v>
      </c>
      <c r="GR141" s="1098">
        <f>IF(GR$9=$N141,#REF!,0)</f>
        <v>0</v>
      </c>
      <c r="GS141" s="1098">
        <f>IF(GS$9=$N141,#REF!,0)</f>
        <v>0</v>
      </c>
      <c r="GT141" s="1098">
        <f>IF(GT$9=$N141,#REF!,0)</f>
        <v>0</v>
      </c>
      <c r="GU141" s="1098">
        <f>IF(GU$9=$N141,#REF!,0)</f>
        <v>0</v>
      </c>
      <c r="GV141" s="1098">
        <f>IF(GV$9=$N141,#REF!,0)</f>
        <v>0</v>
      </c>
      <c r="GW141" s="1098">
        <f>IF(GW$9=$N141,#REF!,0)</f>
        <v>0</v>
      </c>
      <c r="GX141" s="1098">
        <f>IF(GX$9=$N141,#REF!,0)</f>
        <v>0</v>
      </c>
      <c r="GY141" s="1098">
        <f>IF(GY$9=$N141,#REF!,0)</f>
        <v>0</v>
      </c>
      <c r="GZ141" s="1098">
        <f>IF(GZ$9=$N141,#REF!,0)</f>
        <v>0</v>
      </c>
      <c r="HA141" s="1098">
        <f>IF(HA$9=$N141,#REF!,0)</f>
        <v>0</v>
      </c>
      <c r="HB141" s="1098">
        <f>IF(HB$9=$N141,#REF!,0)</f>
        <v>0</v>
      </c>
      <c r="HC141" s="1098">
        <f>IF(HC$9=$N141,#REF!,0)</f>
        <v>0</v>
      </c>
      <c r="HD141" s="1098">
        <f>IF(HD$9=$N141,#REF!,0)</f>
        <v>0</v>
      </c>
      <c r="HE141" s="1098">
        <f>IF(HE$9=$N141,#REF!,0)</f>
        <v>0</v>
      </c>
      <c r="HF141" s="1098">
        <f>IF(HF$9=$N141,#REF!,0)</f>
        <v>0</v>
      </c>
      <c r="HG141" s="1098">
        <f>IF(HG$9=$N141,#REF!,0)</f>
        <v>0</v>
      </c>
      <c r="HH141" s="1098">
        <f>IF(HH$9=$N141,#REF!,0)</f>
        <v>0</v>
      </c>
      <c r="HI141" s="1098">
        <f>IF(HI$9=$N141,#REF!,0)</f>
        <v>0</v>
      </c>
      <c r="HJ141" s="1098">
        <f>IF(HJ$9=$N141,#REF!,0)</f>
        <v>0</v>
      </c>
      <c r="HK141" s="1098">
        <f>IF(HK$9=$N141,#REF!,0)</f>
        <v>0</v>
      </c>
      <c r="HL141" s="1098">
        <f>IF(HL$9=$N141,#REF!,0)</f>
        <v>0</v>
      </c>
      <c r="HM141" s="1098">
        <f>IF(HM$9=$N141,#REF!,0)</f>
        <v>0</v>
      </c>
      <c r="HN141" s="1098">
        <f>IF(HN$9=$N141,#REF!,0)</f>
        <v>0</v>
      </c>
      <c r="HO141" s="1098">
        <f>IF(HO$9=$N141,#REF!,0)</f>
        <v>0</v>
      </c>
      <c r="HP141" s="1098">
        <f>IF(HP$9=$N141,#REF!,0)</f>
        <v>0</v>
      </c>
      <c r="HQ141" s="1098">
        <f>IF(HQ$9=$N141,#REF!,0)</f>
        <v>0</v>
      </c>
      <c r="HR141" s="1098">
        <f>IF(HR$9=$N141,#REF!,0)</f>
        <v>0</v>
      </c>
      <c r="HS141" s="1098">
        <f>IF(HS$9=$N141,#REF!,0)</f>
        <v>0</v>
      </c>
      <c r="HT141" s="1098">
        <f>IF(HT$9=$N141,#REF!,0)</f>
        <v>0</v>
      </c>
      <c r="HU141" s="1098">
        <f>IF(HU$9=$N141,#REF!,0)</f>
        <v>0</v>
      </c>
      <c r="HV141" s="1098">
        <f>IF(HV$9=$N141,#REF!,0)</f>
        <v>0</v>
      </c>
      <c r="HW141" s="1098">
        <f>IF(HW$9=$N141,#REF!,0)</f>
        <v>0</v>
      </c>
      <c r="HX141" s="1098">
        <f>IF(HX$9=$N141,#REF!,0)</f>
        <v>0</v>
      </c>
      <c r="HY141" s="1098">
        <f>IF(HY$9=$N141,#REF!,0)</f>
        <v>0</v>
      </c>
      <c r="HZ141" s="1098">
        <f>IF(HZ$9=$N141,#REF!,0)</f>
        <v>0</v>
      </c>
      <c r="IA141" s="1098" t="e">
        <f>IF(IA$9=$N141,#REF!,0)</f>
        <v>#REF!</v>
      </c>
      <c r="IB141" s="1098">
        <f>IF(IB$9=$N141,#REF!,0)</f>
        <v>0</v>
      </c>
      <c r="IC141" s="1098">
        <f>IF(IC$9=$N141,#REF!,0)</f>
        <v>0</v>
      </c>
      <c r="ID141" s="1098">
        <f>IF(ID$9=$N141,#REF!,0)</f>
        <v>0</v>
      </c>
      <c r="IE141" s="1098">
        <f>IF(IE$9=$N141,#REF!,0)</f>
        <v>0</v>
      </c>
      <c r="IF141" s="1098">
        <f>IF(IF$9=$N141,#REF!,0)</f>
        <v>0</v>
      </c>
      <c r="IG141" s="1098">
        <f>IF(IG$9=$N141,#REF!,0)</f>
        <v>0</v>
      </c>
      <c r="IH141" s="1098">
        <f>IF(IH$9=$N141,#REF!,0)</f>
        <v>0</v>
      </c>
      <c r="II141" s="1098">
        <f>IF(II$9=$N141,#REF!,0)</f>
        <v>0</v>
      </c>
      <c r="IJ141" s="1098">
        <f>IF(IJ$9=$N141,#REF!,0)</f>
        <v>0</v>
      </c>
      <c r="IK141" s="1098">
        <f>IF(IK$9=$N141,#REF!,0)</f>
        <v>0</v>
      </c>
      <c r="IL141" s="1098">
        <f>IF(IL$9=$N141,#REF!,0)</f>
        <v>0</v>
      </c>
      <c r="IM141" s="1098">
        <f>IF(IM$9=$N141,#REF!,0)</f>
        <v>0</v>
      </c>
      <c r="IN141" s="1098">
        <f>IF(IN$9=$N141,#REF!,0)</f>
        <v>0</v>
      </c>
      <c r="IO141" s="1098">
        <f>IF(IO$9=$N141,#REF!,0)</f>
        <v>0</v>
      </c>
      <c r="IP141" s="1098">
        <f>IF(IP$9=$N141,#REF!,0)</f>
        <v>0</v>
      </c>
      <c r="IQ141" s="1098">
        <f>IF(IQ$9=$N141,#REF!,0)</f>
        <v>0</v>
      </c>
      <c r="IR141" s="1098">
        <f>IF(IR$9=$N141,#REF!,0)</f>
        <v>0</v>
      </c>
      <c r="IS141" s="1098">
        <f>IF(IS$9=$N141,#REF!,0)</f>
        <v>0</v>
      </c>
      <c r="IT141" s="1098">
        <f>IF(IT$9=$N141,#REF!,0)</f>
        <v>0</v>
      </c>
      <c r="IU141" s="1098">
        <f>IF(IU$9=$N141,#REF!,0)</f>
        <v>0</v>
      </c>
      <c r="IV141" s="1098">
        <f>IF(IV$9=$N141,#REF!,0)</f>
        <v>0</v>
      </c>
      <c r="IW141" s="1098">
        <f>IF(IW$9=$N141,#REF!,0)</f>
        <v>0</v>
      </c>
      <c r="IX141" s="1098">
        <f>IF(IX$9=$N141,#REF!,0)</f>
        <v>0</v>
      </c>
      <c r="IY141" s="1098">
        <f>IF(IY$9=$N141,#REF!,0)</f>
        <v>0</v>
      </c>
      <c r="IZ141" s="1098">
        <f>IF(IZ$9=$N141,#REF!,0)</f>
        <v>0</v>
      </c>
      <c r="JA141" s="1098">
        <f>IF(JA$9=$N141,#REF!,0)</f>
        <v>0</v>
      </c>
      <c r="JB141" s="1098">
        <f>IF(JB$9=$N141,#REF!,0)</f>
        <v>0</v>
      </c>
      <c r="JC141" s="1098">
        <f>IF(JC$9=$N141,#REF!,0)</f>
        <v>0</v>
      </c>
      <c r="JD141" s="1098">
        <f>IF(JD$9=$N141,#REF!,0)</f>
        <v>0</v>
      </c>
      <c r="JE141" s="1098">
        <f>IF(JE$9=$N141,#REF!,0)</f>
        <v>0</v>
      </c>
      <c r="JF141" s="1098">
        <f>IF(JF$9=$N141,#REF!,0)</f>
        <v>0</v>
      </c>
      <c r="JG141" s="1098">
        <f>IF(JG$9=$N141,#REF!,0)</f>
        <v>0</v>
      </c>
      <c r="JH141" s="1098">
        <f>IF(JH$9=$N141,#REF!,0)</f>
        <v>0</v>
      </c>
      <c r="JI141" s="1098">
        <f>IF(JI$9=$N141,#REF!,0)</f>
        <v>0</v>
      </c>
      <c r="JJ141" s="1098">
        <f>IF(JJ$9=$N141,#REF!,0)</f>
        <v>0</v>
      </c>
      <c r="JK141" s="1098">
        <f>IF(JK$9=$N141,#REF!,0)</f>
        <v>0</v>
      </c>
      <c r="JL141" s="1098">
        <f>IF(JL$9=$N141,#REF!,0)</f>
        <v>0</v>
      </c>
      <c r="JM141" s="1098">
        <f>IF(JM$9=$N141,#REF!,0)</f>
        <v>0</v>
      </c>
      <c r="JN141" s="1098">
        <f>IF(JN$9=$N141,#REF!,0)</f>
        <v>0</v>
      </c>
      <c r="JO141" s="1098">
        <f>IF(JO$9=$N141,#REF!,0)</f>
        <v>0</v>
      </c>
      <c r="JP141" s="1098">
        <f>IF(JP$9=$N141,#REF!,0)</f>
        <v>0</v>
      </c>
      <c r="JQ141" s="1098">
        <f>IF(JQ$9=$N141,#REF!,0)</f>
        <v>0</v>
      </c>
      <c r="JR141" s="1098">
        <f>IF(JR$9=$N141,#REF!,0)</f>
        <v>0</v>
      </c>
      <c r="JS141" s="1098">
        <f>IF(JS$9=$N141,#REF!,0)</f>
        <v>0</v>
      </c>
      <c r="JT141" s="1098">
        <f>IF(JT$9=$N141,#REF!,0)</f>
        <v>0</v>
      </c>
      <c r="JU141" s="1098">
        <f>IF(JU$9=$N141,#REF!,0)</f>
        <v>0</v>
      </c>
      <c r="JV141" s="1098">
        <f>IF(JV$9=$N141,#REF!,0)</f>
        <v>0</v>
      </c>
      <c r="JW141" s="1098">
        <f>IF(JW$9=$N141,#REF!,0)</f>
        <v>0</v>
      </c>
      <c r="JX141" s="681"/>
      <c r="JY141" s="713"/>
      <c r="JZ141" s="681">
        <f t="shared" si="436"/>
        <v>0</v>
      </c>
      <c r="KA141" s="681">
        <f t="shared" si="436"/>
        <v>0</v>
      </c>
      <c r="KB141" s="681">
        <f t="shared" si="436"/>
        <v>0</v>
      </c>
      <c r="KC141" s="681">
        <f t="shared" si="436"/>
        <v>0</v>
      </c>
      <c r="KD141" s="681">
        <f t="shared" si="436"/>
        <v>0</v>
      </c>
      <c r="KE141" s="681">
        <f t="shared" si="436"/>
        <v>0</v>
      </c>
      <c r="KF141" s="681">
        <f t="shared" si="436"/>
        <v>0</v>
      </c>
      <c r="KG141" s="681">
        <f t="shared" si="436"/>
        <v>0</v>
      </c>
      <c r="KH141" s="681">
        <f t="shared" si="436"/>
        <v>0</v>
      </c>
      <c r="KI141" s="681">
        <f t="shared" si="436"/>
        <v>0</v>
      </c>
      <c r="KJ141" s="681">
        <f t="shared" si="436"/>
        <v>0</v>
      </c>
      <c r="KN141" s="1098">
        <f t="shared" si="402"/>
        <v>0</v>
      </c>
      <c r="KO141" s="1098">
        <f t="shared" si="402"/>
        <v>0</v>
      </c>
      <c r="KP141" s="1098">
        <f t="shared" si="402"/>
        <v>0</v>
      </c>
      <c r="KQ141" s="1098">
        <f t="shared" si="402"/>
        <v>0</v>
      </c>
      <c r="KR141" s="1098">
        <f t="shared" si="402"/>
        <v>0</v>
      </c>
      <c r="KS141" s="1098">
        <f t="shared" si="402"/>
        <v>0</v>
      </c>
      <c r="KT141" s="1098">
        <f t="shared" si="402"/>
        <v>0</v>
      </c>
      <c r="KU141" s="1098">
        <f t="shared" si="402"/>
        <v>0</v>
      </c>
      <c r="KV141" s="1098">
        <f t="shared" si="402"/>
        <v>0</v>
      </c>
      <c r="KW141" s="1098">
        <f t="shared" si="402"/>
        <v>0</v>
      </c>
      <c r="KX141" s="1098">
        <f t="shared" si="402"/>
        <v>0</v>
      </c>
      <c r="KY141" s="1098">
        <f t="shared" si="402"/>
        <v>0</v>
      </c>
      <c r="KZ141" s="1098">
        <f t="shared" si="402"/>
        <v>0</v>
      </c>
      <c r="LA141" s="1098">
        <f t="shared" si="402"/>
        <v>0</v>
      </c>
      <c r="LB141" s="1098">
        <f t="shared" si="402"/>
        <v>0</v>
      </c>
      <c r="LC141" s="1098">
        <f t="shared" si="402"/>
        <v>0</v>
      </c>
      <c r="LD141" s="1098">
        <f t="shared" si="401"/>
        <v>0</v>
      </c>
      <c r="LE141" s="1098">
        <f t="shared" si="401"/>
        <v>0</v>
      </c>
      <c r="LF141" s="1098">
        <f t="shared" si="401"/>
        <v>0</v>
      </c>
      <c r="LG141" s="1098">
        <f t="shared" si="401"/>
        <v>0</v>
      </c>
      <c r="LH141" s="1098">
        <f t="shared" si="401"/>
        <v>0</v>
      </c>
      <c r="LI141" s="1098">
        <f t="shared" si="401"/>
        <v>0</v>
      </c>
      <c r="LJ141" s="1098">
        <f t="shared" si="401"/>
        <v>0</v>
      </c>
      <c r="LK141" s="1098">
        <f t="shared" si="401"/>
        <v>0</v>
      </c>
      <c r="LL141" s="1098">
        <f t="shared" si="401"/>
        <v>0</v>
      </c>
      <c r="LM141" s="1098">
        <f t="shared" si="401"/>
        <v>0</v>
      </c>
      <c r="LN141" s="1098">
        <f t="shared" si="401"/>
        <v>0</v>
      </c>
      <c r="LO141" s="1098">
        <f t="shared" si="401"/>
        <v>0</v>
      </c>
      <c r="LP141" s="1098">
        <f t="shared" si="401"/>
        <v>0</v>
      </c>
      <c r="LQ141" s="1098">
        <f t="shared" si="401"/>
        <v>0</v>
      </c>
      <c r="LR141" s="1098">
        <f t="shared" si="401"/>
        <v>0</v>
      </c>
      <c r="LS141" s="1098">
        <f t="shared" si="397"/>
        <v>0</v>
      </c>
    </row>
    <row r="142" spans="1:331" ht="20.100000000000001" customHeight="1" x14ac:dyDescent="0.35">
      <c r="A142" s="668"/>
      <c r="B142" s="871"/>
      <c r="C142" s="870"/>
      <c r="D142" s="871"/>
      <c r="E142" s="871" t="s">
        <v>7</v>
      </c>
      <c r="F142" s="871"/>
      <c r="G142" s="871"/>
      <c r="H142" s="871"/>
      <c r="I142" s="871"/>
      <c r="J142" s="871" t="s">
        <v>212</v>
      </c>
      <c r="K142" s="873">
        <v>4</v>
      </c>
      <c r="L142" s="1380" t="s">
        <v>185</v>
      </c>
      <c r="M142" s="874"/>
      <c r="N142" s="874"/>
      <c r="O142" s="1259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622"/>
      <c r="AJ142" s="35"/>
      <c r="AK142" s="35"/>
      <c r="AL142" s="35"/>
      <c r="AM142" s="35"/>
      <c r="AN142" s="106">
        <f>SUM(AN149)</f>
        <v>0</v>
      </c>
      <c r="AO142" s="106">
        <f>SUM(AO149)</f>
        <v>0</v>
      </c>
      <c r="AP142" s="106">
        <f>SUM(AP149)</f>
        <v>0</v>
      </c>
      <c r="AQ142" s="106">
        <f>SUM(AQ149)</f>
        <v>0</v>
      </c>
      <c r="AR142" s="106">
        <f>SUM(AR149+AR143)</f>
        <v>0</v>
      </c>
      <c r="AS142" s="38"/>
      <c r="AT142" s="38"/>
      <c r="AU142" s="106">
        <f>SUM(AU149)</f>
        <v>1670</v>
      </c>
      <c r="AV142" s="106">
        <f>SUM(AV149+AV143)</f>
        <v>1670</v>
      </c>
      <c r="AW142" s="106">
        <v>1670</v>
      </c>
      <c r="AX142" s="106">
        <v>1670</v>
      </c>
      <c r="AY142" s="106">
        <f t="shared" ref="AY142:BK142" si="452">SUM(AY149+AY143)</f>
        <v>10000</v>
      </c>
      <c r="AZ142" s="106">
        <f t="shared" si="452"/>
        <v>0</v>
      </c>
      <c r="BA142" s="106">
        <f t="shared" si="452"/>
        <v>0</v>
      </c>
      <c r="BB142" s="106">
        <f t="shared" si="452"/>
        <v>11670</v>
      </c>
      <c r="BC142" s="106">
        <f t="shared" si="452"/>
        <v>11670</v>
      </c>
      <c r="BD142" s="106">
        <f t="shared" si="452"/>
        <v>1491.66</v>
      </c>
      <c r="BE142" s="106">
        <f t="shared" si="452"/>
        <v>1491.66</v>
      </c>
      <c r="BF142" s="106">
        <f t="shared" si="452"/>
        <v>11670</v>
      </c>
      <c r="BG142" s="106">
        <f t="shared" si="452"/>
        <v>1491.66</v>
      </c>
      <c r="BH142" s="106">
        <f t="shared" si="452"/>
        <v>11670</v>
      </c>
      <c r="BI142" s="106">
        <f t="shared" si="452"/>
        <v>0</v>
      </c>
      <c r="BJ142" s="106">
        <f t="shared" si="452"/>
        <v>11670</v>
      </c>
      <c r="BK142" s="106">
        <f t="shared" si="452"/>
        <v>3000</v>
      </c>
      <c r="BL142" s="106">
        <f t="shared" si="316"/>
        <v>25.70694087403599</v>
      </c>
      <c r="BM142" s="106"/>
      <c r="BN142" s="106"/>
      <c r="BO142" s="106">
        <f>SUM(BO149+BO143)</f>
        <v>11670</v>
      </c>
      <c r="BP142" s="106"/>
      <c r="BQ142" s="106"/>
      <c r="BR142" s="106">
        <f t="shared" ref="BR142:BY142" si="453">SUM(BR149+BR143)</f>
        <v>6000</v>
      </c>
      <c r="BS142" s="106">
        <f t="shared" si="453"/>
        <v>17670</v>
      </c>
      <c r="BT142" s="106">
        <f>SUM(BT149+BT143)</f>
        <v>3000</v>
      </c>
      <c r="BU142" s="106">
        <f t="shared" si="453"/>
        <v>0</v>
      </c>
      <c r="BV142" s="106">
        <f t="shared" si="453"/>
        <v>17670</v>
      </c>
      <c r="BW142" s="106"/>
      <c r="BX142" s="106"/>
      <c r="BY142" s="106">
        <f t="shared" si="453"/>
        <v>11670</v>
      </c>
      <c r="BZ142" s="106">
        <f>SUM(BZ149+BZ143)</f>
        <v>3000</v>
      </c>
      <c r="CA142" s="106">
        <f t="shared" si="227"/>
        <v>201.11821728812194</v>
      </c>
      <c r="CB142" s="106">
        <f t="shared" si="228"/>
        <v>25.70694087403599</v>
      </c>
      <c r="CC142" s="106">
        <f>SUM(CC149+CC143)</f>
        <v>17670</v>
      </c>
      <c r="CD142" s="106">
        <f>SUM(CD149+CD143)</f>
        <v>17670</v>
      </c>
      <c r="CE142" s="106">
        <f>SUM(CE149+CE143)</f>
        <v>17670</v>
      </c>
      <c r="CF142" s="106">
        <f>SUM(CF149+CF143)</f>
        <v>0</v>
      </c>
      <c r="CG142" s="106">
        <f t="shared" si="443"/>
        <v>0</v>
      </c>
      <c r="CH142" s="106">
        <f>SUM(CH149+CH143)</f>
        <v>-5670</v>
      </c>
      <c r="CI142" s="106">
        <f>SUM(CI149+CI143)</f>
        <v>12000</v>
      </c>
      <c r="CJ142" s="106"/>
      <c r="CK142" s="106">
        <f t="shared" si="429"/>
        <v>0</v>
      </c>
      <c r="CL142" s="106">
        <f>SUM(CL149+CL143)</f>
        <v>0</v>
      </c>
      <c r="CM142" s="106">
        <f>SUM(CM149+CM143)</f>
        <v>12000</v>
      </c>
      <c r="CN142" s="106"/>
      <c r="CO142" s="106">
        <f t="shared" si="430"/>
        <v>0</v>
      </c>
      <c r="CP142" s="106">
        <f>SUM(CP149+CP143)</f>
        <v>0</v>
      </c>
      <c r="CQ142" s="106">
        <f>SUM(CQ149+CQ143)</f>
        <v>12000</v>
      </c>
      <c r="CR142" s="106">
        <f>SUM(CR149+CR143)</f>
        <v>5033</v>
      </c>
      <c r="CS142" s="106">
        <f t="shared" ref="CS142:CS156" si="454">IFERROR(CR142/CQ142*100,)</f>
        <v>41.941666666666663</v>
      </c>
      <c r="CT142" s="106">
        <f>SUM(CT149+CT143)</f>
        <v>15000</v>
      </c>
      <c r="CU142" s="106">
        <f>SUM(CU149+CU143)</f>
        <v>27000</v>
      </c>
      <c r="CV142" s="106">
        <f>SUM(CV149+CV143)</f>
        <v>5033</v>
      </c>
      <c r="CW142" s="106">
        <f t="shared" ref="CW142:CW156" si="455">IFERROR(CV142/CU142*100,)</f>
        <v>18.640740740740743</v>
      </c>
      <c r="CX142" s="106">
        <f t="shared" ref="CX142:DH142" si="456">SUM(CX149+CX143)</f>
        <v>-500</v>
      </c>
      <c r="CY142" s="106">
        <f t="shared" si="456"/>
        <v>26500</v>
      </c>
      <c r="CZ142" s="120">
        <f t="shared" si="456"/>
        <v>12000</v>
      </c>
      <c r="DA142" s="120">
        <f t="shared" si="456"/>
        <v>12000</v>
      </c>
      <c r="DB142" s="106">
        <f>SUM(DB149+DB143)</f>
        <v>5033</v>
      </c>
      <c r="DC142" s="120">
        <f>SUM(DC149+DC143)</f>
        <v>0</v>
      </c>
      <c r="DD142" s="120">
        <f t="shared" si="407"/>
        <v>0</v>
      </c>
      <c r="DE142" s="120">
        <f t="shared" si="408"/>
        <v>0</v>
      </c>
      <c r="DF142" s="120">
        <f>SUM(DF149+DF143)</f>
        <v>5033</v>
      </c>
      <c r="DG142" s="120">
        <f t="shared" si="456"/>
        <v>12000</v>
      </c>
      <c r="DH142" s="106">
        <f t="shared" si="456"/>
        <v>0</v>
      </c>
      <c r="DI142" s="120">
        <f t="shared" ref="DI142:DI156" si="457">IFERROR(DH142/DG142*100,)</f>
        <v>0</v>
      </c>
      <c r="DJ142" s="106">
        <f>SUM(DJ149+DJ143)</f>
        <v>5000</v>
      </c>
      <c r="DK142" s="120">
        <f>SUM(DK149+DK143)</f>
        <v>17000</v>
      </c>
      <c r="DL142" s="120">
        <f t="shared" si="409"/>
        <v>29.605882352941176</v>
      </c>
      <c r="DM142" s="106">
        <f>SUM(DM149+DM143)</f>
        <v>0</v>
      </c>
      <c r="DN142" s="120">
        <f>SUM(DN149+DN143)</f>
        <v>17000</v>
      </c>
      <c r="DO142" s="120">
        <f>SUM(DO149+DO143)</f>
        <v>0</v>
      </c>
      <c r="DP142" s="120">
        <f t="shared" ref="DP142:DP156" si="458">IFERROR(DO142/DN142*100,)</f>
        <v>0</v>
      </c>
      <c r="DQ142" s="120">
        <f>SUM(DQ149+DQ143)</f>
        <v>-5000</v>
      </c>
      <c r="DR142" s="120">
        <f>SUM(DR149+DR143)</f>
        <v>12000</v>
      </c>
      <c r="DS142" s="120">
        <f>SUM(DS149+DS143)</f>
        <v>0</v>
      </c>
      <c r="DT142" s="120">
        <f t="shared" ref="DT142:DT156" si="459">IFERROR(DS142/DR142*100,)</f>
        <v>0</v>
      </c>
      <c r="DU142" s="120">
        <f t="shared" ref="DU142:EB142" si="460">SUM(DU149+DU143)</f>
        <v>-11800</v>
      </c>
      <c r="DV142" s="120">
        <f t="shared" si="460"/>
        <v>200</v>
      </c>
      <c r="DW142" s="120">
        <f t="shared" si="460"/>
        <v>16000</v>
      </c>
      <c r="DX142" s="120">
        <f t="shared" si="460"/>
        <v>17000</v>
      </c>
      <c r="DY142" s="120">
        <f t="shared" si="460"/>
        <v>17000</v>
      </c>
      <c r="DZ142" s="120">
        <f>SUM(DZ149+DZ143)</f>
        <v>0</v>
      </c>
      <c r="EA142" s="120">
        <f t="shared" si="460"/>
        <v>16000</v>
      </c>
      <c r="EB142" s="120">
        <f t="shared" si="460"/>
        <v>0</v>
      </c>
      <c r="EC142" s="120">
        <f t="shared" ref="EC142:EC156" si="461">IFERROR(EB142/EA142*100,)</f>
        <v>0</v>
      </c>
      <c r="ED142" s="120">
        <f>SUM(ED149+ED143)</f>
        <v>-10000</v>
      </c>
      <c r="EE142" s="120">
        <f>SUM(EE149+EE143)</f>
        <v>6000</v>
      </c>
      <c r="EF142" s="120">
        <f>SUM(EF149+EF143)</f>
        <v>0</v>
      </c>
      <c r="EG142" s="120">
        <f t="shared" ref="EG142:EG156" si="462">IFERROR(EF142/EE142*100,)</f>
        <v>0</v>
      </c>
      <c r="EH142" s="120" t="e">
        <f>SUM(EH149+EH143)</f>
        <v>#REF!</v>
      </c>
      <c r="EI142" s="120">
        <f>IFERROR(#REF!/DZ142*100,)</f>
        <v>0</v>
      </c>
      <c r="EJ142" s="120">
        <f>IFERROR(#REF!/#REF!*100,)</f>
        <v>0</v>
      </c>
      <c r="EK142" s="120">
        <f t="shared" ref="EK142:EM142" si="463">SUM(EK149+EK143)</f>
        <v>21000</v>
      </c>
      <c r="EL142" s="120">
        <f t="shared" si="463"/>
        <v>21000</v>
      </c>
      <c r="EM142" s="120">
        <f t="shared" si="463"/>
        <v>21000</v>
      </c>
      <c r="EN142" s="149"/>
      <c r="EO142" s="149"/>
      <c r="EP142" s="149"/>
      <c r="EQ142" s="149"/>
      <c r="ER142" s="149"/>
      <c r="ES142" s="146">
        <f t="shared" si="449"/>
        <v>0</v>
      </c>
      <c r="EX142" s="739">
        <f>IF(EX$9=$K142,#REF!,0)</f>
        <v>0</v>
      </c>
      <c r="EY142" s="739">
        <f>IF(EY$9=$K142,#REF!,0)</f>
        <v>0</v>
      </c>
      <c r="EZ142" s="739">
        <f>IF(EZ$9=$K142,#REF!,0)</f>
        <v>0</v>
      </c>
      <c r="FA142" s="739">
        <f>IF(FA$9=$K142,#REF!,0)</f>
        <v>0</v>
      </c>
      <c r="FB142" s="739">
        <f>IF(FB$9=$K142,#REF!,0)</f>
        <v>0</v>
      </c>
      <c r="FC142" s="739">
        <f>IF(FC$9=$K142,#REF!,0)</f>
        <v>0</v>
      </c>
      <c r="FD142" s="739">
        <f>IF(FD$9=$K142,#REF!,0)</f>
        <v>0</v>
      </c>
      <c r="FE142" s="739">
        <f>IF(FE$9=$K142,#REF!,0)</f>
        <v>0</v>
      </c>
      <c r="FF142" s="739">
        <f>IF(FF$9=$K142,#REF!,0)</f>
        <v>0</v>
      </c>
      <c r="FG142" s="739">
        <f>IF(FG$9=$K142,#REF!,0)</f>
        <v>0</v>
      </c>
      <c r="FH142" s="739">
        <f>IF(FH$9=$K142,#REF!,0)</f>
        <v>0</v>
      </c>
      <c r="FI142" s="739">
        <f>IF(FI$9=$K142,#REF!,0)</f>
        <v>0</v>
      </c>
      <c r="FJ142" s="739">
        <f>IF(FJ$9=$K142,#REF!,0)</f>
        <v>0</v>
      </c>
      <c r="FK142" s="739">
        <f>IF(FK$9=$K142,#REF!,0)</f>
        <v>0</v>
      </c>
      <c r="FL142" s="739">
        <f>IF(FL$9=$K142,#REF!,0)</f>
        <v>0</v>
      </c>
      <c r="FM142" s="739">
        <f>IF(FM$9=$K142,#REF!,0)</f>
        <v>0</v>
      </c>
      <c r="FN142" s="739">
        <f>IF(FN$9=$K142,#REF!,0)</f>
        <v>0</v>
      </c>
      <c r="FO142" s="739">
        <f>IF(FO$9=$K142,#REF!,0)</f>
        <v>0</v>
      </c>
      <c r="FP142" s="739">
        <f>IF(FP$9=$K142,#REF!,0)</f>
        <v>0</v>
      </c>
      <c r="FQ142" s="739">
        <f>IF(FQ$9=$K142,#REF!,0)</f>
        <v>0</v>
      </c>
      <c r="FU142" s="739">
        <f t="shared" si="450"/>
        <v>0</v>
      </c>
      <c r="FV142" s="739">
        <f t="shared" si="450"/>
        <v>0</v>
      </c>
      <c r="FW142" s="739">
        <f t="shared" si="450"/>
        <v>0</v>
      </c>
      <c r="FX142" s="739">
        <f t="shared" si="450"/>
        <v>0</v>
      </c>
      <c r="FY142" s="739">
        <f t="shared" si="450"/>
        <v>0</v>
      </c>
      <c r="FZ142" s="739">
        <f t="shared" si="450"/>
        <v>0</v>
      </c>
      <c r="GA142" s="739">
        <f t="shared" si="450"/>
        <v>0</v>
      </c>
      <c r="GB142" s="739">
        <f t="shared" si="450"/>
        <v>0</v>
      </c>
      <c r="GC142" s="739">
        <f t="shared" si="450"/>
        <v>0</v>
      </c>
      <c r="GD142" s="739">
        <f t="shared" si="450"/>
        <v>0</v>
      </c>
      <c r="GE142" s="739">
        <f t="shared" si="451"/>
        <v>0</v>
      </c>
      <c r="GF142" s="739">
        <f t="shared" si="451"/>
        <v>0</v>
      </c>
      <c r="GG142" s="739">
        <f t="shared" si="451"/>
        <v>0</v>
      </c>
      <c r="GH142" s="739">
        <f t="shared" si="451"/>
        <v>0</v>
      </c>
      <c r="GI142" s="739">
        <f t="shared" si="451"/>
        <v>0</v>
      </c>
      <c r="GJ142" s="739">
        <f t="shared" si="451"/>
        <v>0</v>
      </c>
      <c r="GK142" s="739">
        <f t="shared" si="451"/>
        <v>0</v>
      </c>
      <c r="GL142" s="739">
        <f t="shared" si="451"/>
        <v>0</v>
      </c>
      <c r="GM142" s="739">
        <f t="shared" si="451"/>
        <v>0</v>
      </c>
      <c r="GN142" s="739">
        <f t="shared" si="451"/>
        <v>0</v>
      </c>
      <c r="GQ142" s="1098">
        <f>IF(GQ$9=$N142,#REF!,0)</f>
        <v>0</v>
      </c>
      <c r="GR142" s="1098">
        <f>IF(GR$9=$N142,#REF!,0)</f>
        <v>0</v>
      </c>
      <c r="GS142" s="1098">
        <f>IF(GS$9=$N142,#REF!,0)</f>
        <v>0</v>
      </c>
      <c r="GT142" s="1098">
        <f>IF(GT$9=$N142,#REF!,0)</f>
        <v>0</v>
      </c>
      <c r="GU142" s="1098">
        <f>IF(GU$9=$N142,#REF!,0)</f>
        <v>0</v>
      </c>
      <c r="GV142" s="1098">
        <f>IF(GV$9=$N142,#REF!,0)</f>
        <v>0</v>
      </c>
      <c r="GW142" s="1098">
        <f>IF(GW$9=$N142,#REF!,0)</f>
        <v>0</v>
      </c>
      <c r="GX142" s="1098">
        <f>IF(GX$9=$N142,#REF!,0)</f>
        <v>0</v>
      </c>
      <c r="GY142" s="1098">
        <f>IF(GY$9=$N142,#REF!,0)</f>
        <v>0</v>
      </c>
      <c r="GZ142" s="1098">
        <f>IF(GZ$9=$N142,#REF!,0)</f>
        <v>0</v>
      </c>
      <c r="HA142" s="1098">
        <f>IF(HA$9=$N142,#REF!,0)</f>
        <v>0</v>
      </c>
      <c r="HB142" s="1098">
        <f>IF(HB$9=$N142,#REF!,0)</f>
        <v>0</v>
      </c>
      <c r="HC142" s="1098">
        <f>IF(HC$9=$N142,#REF!,0)</f>
        <v>0</v>
      </c>
      <c r="HD142" s="1098">
        <f>IF(HD$9=$N142,#REF!,0)</f>
        <v>0</v>
      </c>
      <c r="HE142" s="1098">
        <f>IF(HE$9=$N142,#REF!,0)</f>
        <v>0</v>
      </c>
      <c r="HF142" s="1098">
        <f>IF(HF$9=$N142,#REF!,0)</f>
        <v>0</v>
      </c>
      <c r="HG142" s="1098">
        <f>IF(HG$9=$N142,#REF!,0)</f>
        <v>0</v>
      </c>
      <c r="HH142" s="1098">
        <f>IF(HH$9=$N142,#REF!,0)</f>
        <v>0</v>
      </c>
      <c r="HI142" s="1098">
        <f>IF(HI$9=$N142,#REF!,0)</f>
        <v>0</v>
      </c>
      <c r="HJ142" s="1098">
        <f>IF(HJ$9=$N142,#REF!,0)</f>
        <v>0</v>
      </c>
      <c r="HK142" s="1098">
        <f>IF(HK$9=$N142,#REF!,0)</f>
        <v>0</v>
      </c>
      <c r="HL142" s="1098">
        <f>IF(HL$9=$N142,#REF!,0)</f>
        <v>0</v>
      </c>
      <c r="HM142" s="1098">
        <f>IF(HM$9=$N142,#REF!,0)</f>
        <v>0</v>
      </c>
      <c r="HN142" s="1098">
        <f>IF(HN$9=$N142,#REF!,0)</f>
        <v>0</v>
      </c>
      <c r="HO142" s="1098">
        <f>IF(HO$9=$N142,#REF!,0)</f>
        <v>0</v>
      </c>
      <c r="HP142" s="1098">
        <f>IF(HP$9=$N142,#REF!,0)</f>
        <v>0</v>
      </c>
      <c r="HQ142" s="1098">
        <f>IF(HQ$9=$N142,#REF!,0)</f>
        <v>0</v>
      </c>
      <c r="HR142" s="1098">
        <f>IF(HR$9=$N142,#REF!,0)</f>
        <v>0</v>
      </c>
      <c r="HS142" s="1098">
        <f>IF(HS$9=$N142,#REF!,0)</f>
        <v>0</v>
      </c>
      <c r="HT142" s="1098">
        <f>IF(HT$9=$N142,#REF!,0)</f>
        <v>0</v>
      </c>
      <c r="HU142" s="1098">
        <f>IF(HU$9=$N142,#REF!,0)</f>
        <v>0</v>
      </c>
      <c r="HV142" s="1098">
        <f>IF(HV$9=$N142,#REF!,0)</f>
        <v>0</v>
      </c>
      <c r="HW142" s="1098">
        <f>IF(HW$9=$N142,#REF!,0)</f>
        <v>0</v>
      </c>
      <c r="HX142" s="1098">
        <f>IF(HX$9=$N142,#REF!,0)</f>
        <v>0</v>
      </c>
      <c r="HY142" s="1098">
        <f>IF(HY$9=$N142,#REF!,0)</f>
        <v>0</v>
      </c>
      <c r="HZ142" s="1098">
        <f>IF(HZ$9=$N142,#REF!,0)</f>
        <v>0</v>
      </c>
      <c r="IA142" s="1098">
        <f>IF(IA$9=$N142,#REF!,0)</f>
        <v>0</v>
      </c>
      <c r="IB142" s="1098">
        <f>IF(IB$9=$N142,#REF!,0)</f>
        <v>0</v>
      </c>
      <c r="IC142" s="1098">
        <f>IF(IC$9=$N142,#REF!,0)</f>
        <v>0</v>
      </c>
      <c r="ID142" s="1098">
        <f>IF(ID$9=$N142,#REF!,0)</f>
        <v>0</v>
      </c>
      <c r="IE142" s="1098">
        <f>IF(IE$9=$N142,#REF!,0)</f>
        <v>0</v>
      </c>
      <c r="IF142" s="1098">
        <f>IF(IF$9=$N142,#REF!,0)</f>
        <v>0</v>
      </c>
      <c r="IG142" s="1098">
        <f>IF(IG$9=$N142,#REF!,0)</f>
        <v>0</v>
      </c>
      <c r="IH142" s="1098">
        <f>IF(IH$9=$N142,#REF!,0)</f>
        <v>0</v>
      </c>
      <c r="II142" s="1098">
        <f>IF(II$9=$N142,#REF!,0)</f>
        <v>0</v>
      </c>
      <c r="IJ142" s="1098">
        <f>IF(IJ$9=$N142,#REF!,0)</f>
        <v>0</v>
      </c>
      <c r="IK142" s="1098">
        <f>IF(IK$9=$N142,#REF!,0)</f>
        <v>0</v>
      </c>
      <c r="IL142" s="1098">
        <f>IF(IL$9=$N142,#REF!,0)</f>
        <v>0</v>
      </c>
      <c r="IM142" s="1098">
        <f>IF(IM$9=$N142,#REF!,0)</f>
        <v>0</v>
      </c>
      <c r="IN142" s="1098">
        <f>IF(IN$9=$N142,#REF!,0)</f>
        <v>0</v>
      </c>
      <c r="IO142" s="1098">
        <f>IF(IO$9=$N142,#REF!,0)</f>
        <v>0</v>
      </c>
      <c r="IP142" s="1098">
        <f>IF(IP$9=$N142,#REF!,0)</f>
        <v>0</v>
      </c>
      <c r="IQ142" s="1098">
        <f>IF(IQ$9=$N142,#REF!,0)</f>
        <v>0</v>
      </c>
      <c r="IR142" s="1098">
        <f>IF(IR$9=$N142,#REF!,0)</f>
        <v>0</v>
      </c>
      <c r="IS142" s="1098">
        <f>IF(IS$9=$N142,#REF!,0)</f>
        <v>0</v>
      </c>
      <c r="IT142" s="1098">
        <f>IF(IT$9=$N142,#REF!,0)</f>
        <v>0</v>
      </c>
      <c r="IU142" s="1098">
        <f>IF(IU$9=$N142,#REF!,0)</f>
        <v>0</v>
      </c>
      <c r="IV142" s="1098">
        <f>IF(IV$9=$N142,#REF!,0)</f>
        <v>0</v>
      </c>
      <c r="IW142" s="1098">
        <f>IF(IW$9=$N142,#REF!,0)</f>
        <v>0</v>
      </c>
      <c r="IX142" s="1098">
        <f>IF(IX$9=$N142,#REF!,0)</f>
        <v>0</v>
      </c>
      <c r="IY142" s="1098">
        <f>IF(IY$9=$N142,#REF!,0)</f>
        <v>0</v>
      </c>
      <c r="IZ142" s="1098">
        <f>IF(IZ$9=$N142,#REF!,0)</f>
        <v>0</v>
      </c>
      <c r="JA142" s="1098">
        <f>IF(JA$9=$N142,#REF!,0)</f>
        <v>0</v>
      </c>
      <c r="JB142" s="1098">
        <f>IF(JB$9=$N142,#REF!,0)</f>
        <v>0</v>
      </c>
      <c r="JC142" s="1098">
        <f>IF(JC$9=$N142,#REF!,0)</f>
        <v>0</v>
      </c>
      <c r="JD142" s="1098">
        <f>IF(JD$9=$N142,#REF!,0)</f>
        <v>0</v>
      </c>
      <c r="JE142" s="1098">
        <f>IF(JE$9=$N142,#REF!,0)</f>
        <v>0</v>
      </c>
      <c r="JF142" s="1098">
        <f>IF(JF$9=$N142,#REF!,0)</f>
        <v>0</v>
      </c>
      <c r="JG142" s="1098">
        <f>IF(JG$9=$N142,#REF!,0)</f>
        <v>0</v>
      </c>
      <c r="JH142" s="1098">
        <f>IF(JH$9=$N142,#REF!,0)</f>
        <v>0</v>
      </c>
      <c r="JI142" s="1098">
        <f>IF(JI$9=$N142,#REF!,0)</f>
        <v>0</v>
      </c>
      <c r="JJ142" s="1098">
        <f>IF(JJ$9=$N142,#REF!,0)</f>
        <v>0</v>
      </c>
      <c r="JK142" s="1098">
        <f>IF(JK$9=$N142,#REF!,0)</f>
        <v>0</v>
      </c>
      <c r="JL142" s="1098">
        <f>IF(JL$9=$N142,#REF!,0)</f>
        <v>0</v>
      </c>
      <c r="JM142" s="1098">
        <f>IF(JM$9=$N142,#REF!,0)</f>
        <v>0</v>
      </c>
      <c r="JN142" s="1098">
        <f>IF(JN$9=$N142,#REF!,0)</f>
        <v>0</v>
      </c>
      <c r="JO142" s="1098">
        <f>IF(JO$9=$N142,#REF!,0)</f>
        <v>0</v>
      </c>
      <c r="JP142" s="1098">
        <f>IF(JP$9=$N142,#REF!,0)</f>
        <v>0</v>
      </c>
      <c r="JQ142" s="1098">
        <f>IF(JQ$9=$N142,#REF!,0)</f>
        <v>0</v>
      </c>
      <c r="JR142" s="1098">
        <f>IF(JR$9=$N142,#REF!,0)</f>
        <v>0</v>
      </c>
      <c r="JS142" s="1098">
        <f>IF(JS$9=$N142,#REF!,0)</f>
        <v>0</v>
      </c>
      <c r="JT142" s="1098">
        <f>IF(JT$9=$N142,#REF!,0)</f>
        <v>0</v>
      </c>
      <c r="JU142" s="1098">
        <f>IF(JU$9=$N142,#REF!,0)</f>
        <v>0</v>
      </c>
      <c r="JV142" s="1098">
        <f>IF(JV$9=$N142,#REF!,0)</f>
        <v>0</v>
      </c>
      <c r="JW142" s="1098">
        <f>IF(JW$9=$N142,#REF!,0)</f>
        <v>0</v>
      </c>
      <c r="JX142" s="681"/>
      <c r="JZ142" s="681">
        <f t="shared" si="436"/>
        <v>0</v>
      </c>
      <c r="KA142" s="681">
        <f t="shared" si="436"/>
        <v>0</v>
      </c>
      <c r="KB142" s="681">
        <f t="shared" si="436"/>
        <v>0</v>
      </c>
      <c r="KC142" s="681">
        <f t="shared" si="436"/>
        <v>0</v>
      </c>
      <c r="KD142" s="681">
        <f t="shared" si="436"/>
        <v>0</v>
      </c>
      <c r="KE142" s="681">
        <f t="shared" si="436"/>
        <v>0</v>
      </c>
      <c r="KF142" s="681">
        <f t="shared" si="436"/>
        <v>0</v>
      </c>
      <c r="KG142" s="681">
        <f t="shared" si="436"/>
        <v>0</v>
      </c>
      <c r="KH142" s="681">
        <f t="shared" si="436"/>
        <v>0</v>
      </c>
      <c r="KI142" s="681">
        <f t="shared" si="436"/>
        <v>0</v>
      </c>
      <c r="KJ142" s="681">
        <f t="shared" si="436"/>
        <v>0</v>
      </c>
      <c r="KN142" s="1098">
        <f t="shared" si="402"/>
        <v>0</v>
      </c>
      <c r="KO142" s="1098">
        <f t="shared" si="402"/>
        <v>0</v>
      </c>
      <c r="KP142" s="1098">
        <f t="shared" si="402"/>
        <v>0</v>
      </c>
      <c r="KQ142" s="1098">
        <f t="shared" si="402"/>
        <v>0</v>
      </c>
      <c r="KR142" s="1098">
        <f t="shared" si="402"/>
        <v>0</v>
      </c>
      <c r="KS142" s="1098">
        <f t="shared" si="402"/>
        <v>0</v>
      </c>
      <c r="KT142" s="1098">
        <f t="shared" si="402"/>
        <v>0</v>
      </c>
      <c r="KU142" s="1098">
        <f t="shared" si="402"/>
        <v>0</v>
      </c>
      <c r="KV142" s="1098">
        <f t="shared" si="402"/>
        <v>0</v>
      </c>
      <c r="KW142" s="1098">
        <f t="shared" si="402"/>
        <v>0</v>
      </c>
      <c r="KX142" s="1098">
        <f t="shared" si="402"/>
        <v>0</v>
      </c>
      <c r="KY142" s="1098">
        <f t="shared" si="402"/>
        <v>0</v>
      </c>
      <c r="KZ142" s="1098">
        <f t="shared" si="402"/>
        <v>0</v>
      </c>
      <c r="LA142" s="1098">
        <f t="shared" si="402"/>
        <v>0</v>
      </c>
      <c r="LB142" s="1098">
        <f t="shared" si="402"/>
        <v>0</v>
      </c>
      <c r="LC142" s="1098">
        <f t="shared" ref="LC142:LR157" si="464">IF(LC$9=$M142,$DV142,0)</f>
        <v>0</v>
      </c>
      <c r="LD142" s="1098">
        <f t="shared" si="464"/>
        <v>0</v>
      </c>
      <c r="LE142" s="1098">
        <f t="shared" si="464"/>
        <v>0</v>
      </c>
      <c r="LF142" s="1098">
        <f t="shared" si="464"/>
        <v>0</v>
      </c>
      <c r="LG142" s="1098">
        <f t="shared" si="464"/>
        <v>0</v>
      </c>
      <c r="LH142" s="1098">
        <f t="shared" si="464"/>
        <v>0</v>
      </c>
      <c r="LI142" s="1098">
        <f t="shared" si="464"/>
        <v>0</v>
      </c>
      <c r="LJ142" s="1098">
        <f t="shared" si="464"/>
        <v>0</v>
      </c>
      <c r="LK142" s="1098">
        <f t="shared" si="464"/>
        <v>0</v>
      </c>
      <c r="LL142" s="1098">
        <f t="shared" si="464"/>
        <v>0</v>
      </c>
      <c r="LM142" s="1098">
        <f t="shared" si="464"/>
        <v>0</v>
      </c>
      <c r="LN142" s="1098">
        <f t="shared" si="464"/>
        <v>0</v>
      </c>
      <c r="LO142" s="1098">
        <f t="shared" si="464"/>
        <v>0</v>
      </c>
      <c r="LP142" s="1098">
        <f t="shared" si="464"/>
        <v>0</v>
      </c>
      <c r="LQ142" s="1098">
        <f t="shared" si="464"/>
        <v>0</v>
      </c>
      <c r="LR142" s="1098">
        <f t="shared" si="464"/>
        <v>0</v>
      </c>
      <c r="LS142" s="1098">
        <f t="shared" si="397"/>
        <v>0</v>
      </c>
    </row>
    <row r="143" spans="1:331" ht="20.100000000000001" customHeight="1" x14ac:dyDescent="0.35">
      <c r="A143" s="668"/>
      <c r="B143" s="871"/>
      <c r="C143" s="870"/>
      <c r="D143" s="871"/>
      <c r="E143" s="871"/>
      <c r="F143" s="871"/>
      <c r="G143" s="871"/>
      <c r="H143" s="871"/>
      <c r="I143" s="871"/>
      <c r="J143" s="871" t="s">
        <v>212</v>
      </c>
      <c r="K143" s="877"/>
      <c r="L143" s="874">
        <v>42</v>
      </c>
      <c r="M143" s="874" t="s">
        <v>187</v>
      </c>
      <c r="N143" s="874"/>
      <c r="O143" s="135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635"/>
      <c r="AJ143" s="31"/>
      <c r="AK143" s="31"/>
      <c r="AL143" s="31"/>
      <c r="AM143" s="31"/>
      <c r="AN143" s="106"/>
      <c r="AO143" s="106"/>
      <c r="AP143" s="106"/>
      <c r="AQ143" s="106"/>
      <c r="AR143" s="106">
        <f>AR144+AR147</f>
        <v>0</v>
      </c>
      <c r="AS143" s="54"/>
      <c r="AT143" s="54"/>
      <c r="AU143" s="106"/>
      <c r="AV143" s="106">
        <f>AV144+AV147</f>
        <v>0</v>
      </c>
      <c r="AW143" s="106"/>
      <c r="AX143" s="106"/>
      <c r="AY143" s="106">
        <f t="shared" ref="AY143:BK143" si="465">AY144+AY147</f>
        <v>10000</v>
      </c>
      <c r="AZ143" s="106">
        <f t="shared" si="465"/>
        <v>0</v>
      </c>
      <c r="BA143" s="106">
        <f t="shared" si="465"/>
        <v>0</v>
      </c>
      <c r="BB143" s="106">
        <f t="shared" si="465"/>
        <v>10000</v>
      </c>
      <c r="BC143" s="106">
        <f t="shared" si="465"/>
        <v>10000</v>
      </c>
      <c r="BD143" s="106">
        <f t="shared" si="465"/>
        <v>1491.66</v>
      </c>
      <c r="BE143" s="106">
        <f t="shared" si="465"/>
        <v>1491.66</v>
      </c>
      <c r="BF143" s="106">
        <f t="shared" si="465"/>
        <v>10000</v>
      </c>
      <c r="BG143" s="106">
        <f t="shared" si="465"/>
        <v>1491.66</v>
      </c>
      <c r="BH143" s="106">
        <f t="shared" si="465"/>
        <v>10000</v>
      </c>
      <c r="BI143" s="106">
        <f t="shared" si="465"/>
        <v>0</v>
      </c>
      <c r="BJ143" s="106">
        <f t="shared" si="465"/>
        <v>10000</v>
      </c>
      <c r="BK143" s="106">
        <f t="shared" si="465"/>
        <v>3000</v>
      </c>
      <c r="BL143" s="106">
        <f t="shared" si="316"/>
        <v>30</v>
      </c>
      <c r="BM143" s="106"/>
      <c r="BN143" s="106"/>
      <c r="BO143" s="106">
        <f>BO144+BO147</f>
        <v>10220</v>
      </c>
      <c r="BP143" s="106"/>
      <c r="BQ143" s="106"/>
      <c r="BR143" s="106">
        <f t="shared" ref="BR143:BY143" si="466">BR144+BR147</f>
        <v>6000</v>
      </c>
      <c r="BS143" s="106">
        <f t="shared" si="466"/>
        <v>16220</v>
      </c>
      <c r="BT143" s="106">
        <f>BT144+BT147</f>
        <v>3000</v>
      </c>
      <c r="BU143" s="106">
        <f t="shared" si="466"/>
        <v>0</v>
      </c>
      <c r="BV143" s="106">
        <f t="shared" si="466"/>
        <v>16220</v>
      </c>
      <c r="BW143" s="106"/>
      <c r="BX143" s="106"/>
      <c r="BY143" s="106">
        <f t="shared" si="466"/>
        <v>10220</v>
      </c>
      <c r="BZ143" s="106">
        <f>BZ144+BZ147</f>
        <v>3000</v>
      </c>
      <c r="CA143" s="106">
        <f t="shared" si="227"/>
        <v>201.11821728812194</v>
      </c>
      <c r="CB143" s="106">
        <f t="shared" si="228"/>
        <v>29.354207436399214</v>
      </c>
      <c r="CC143" s="106">
        <v>16220</v>
      </c>
      <c r="CD143" s="106">
        <v>16220</v>
      </c>
      <c r="CE143" s="106">
        <f>CE144+CE147</f>
        <v>16220</v>
      </c>
      <c r="CF143" s="106">
        <f>CF144+CF147</f>
        <v>0</v>
      </c>
      <c r="CG143" s="106">
        <f t="shared" si="443"/>
        <v>0</v>
      </c>
      <c r="CH143" s="106">
        <f>CH144+CH147</f>
        <v>-5220</v>
      </c>
      <c r="CI143" s="106">
        <f>CI144+CI147</f>
        <v>11000</v>
      </c>
      <c r="CJ143" s="106"/>
      <c r="CK143" s="106">
        <f t="shared" si="429"/>
        <v>0</v>
      </c>
      <c r="CL143" s="106">
        <f>CL144+CL147</f>
        <v>0</v>
      </c>
      <c r="CM143" s="106">
        <f>CM144+CM147</f>
        <v>11000</v>
      </c>
      <c r="CN143" s="106"/>
      <c r="CO143" s="106">
        <f t="shared" si="430"/>
        <v>0</v>
      </c>
      <c r="CP143" s="106">
        <f>CP144+CP147</f>
        <v>0</v>
      </c>
      <c r="CQ143" s="106">
        <f>CQ144+CQ147</f>
        <v>11000</v>
      </c>
      <c r="CR143" s="106">
        <f>CR144+CR147</f>
        <v>5033</v>
      </c>
      <c r="CS143" s="106">
        <f t="shared" si="454"/>
        <v>45.75454545454545</v>
      </c>
      <c r="CT143" s="106">
        <f>CT144+CT147</f>
        <v>15500</v>
      </c>
      <c r="CU143" s="106">
        <f>CU144+CU147</f>
        <v>26500</v>
      </c>
      <c r="CV143" s="106">
        <f>CV144+CV147</f>
        <v>5033</v>
      </c>
      <c r="CW143" s="106">
        <f t="shared" si="455"/>
        <v>18.992452830188679</v>
      </c>
      <c r="CX143" s="106">
        <f>CX144+CX147</f>
        <v>0</v>
      </c>
      <c r="CY143" s="106">
        <f>CY144+CY147</f>
        <v>26500</v>
      </c>
      <c r="CZ143" s="120">
        <v>11000</v>
      </c>
      <c r="DA143" s="120">
        <v>11000</v>
      </c>
      <c r="DB143" s="106">
        <f>DB144+DB147</f>
        <v>5033</v>
      </c>
      <c r="DC143" s="120">
        <f>DC144+DC147</f>
        <v>0</v>
      </c>
      <c r="DD143" s="120">
        <f t="shared" si="407"/>
        <v>0</v>
      </c>
      <c r="DE143" s="120">
        <f t="shared" si="408"/>
        <v>0</v>
      </c>
      <c r="DF143" s="120">
        <f>DF144+DF147</f>
        <v>5033</v>
      </c>
      <c r="DG143" s="120">
        <f>DG144+DG147</f>
        <v>11000</v>
      </c>
      <c r="DH143" s="106">
        <f>DH144+DH147</f>
        <v>0</v>
      </c>
      <c r="DI143" s="120">
        <f t="shared" si="457"/>
        <v>0</v>
      </c>
      <c r="DJ143" s="106">
        <f>DJ144+DJ147</f>
        <v>5000</v>
      </c>
      <c r="DK143" s="120">
        <f>DK144+DK147</f>
        <v>16000</v>
      </c>
      <c r="DL143" s="120">
        <f t="shared" si="409"/>
        <v>31.456250000000001</v>
      </c>
      <c r="DM143" s="106">
        <f>DM144+DM147</f>
        <v>0</v>
      </c>
      <c r="DN143" s="120">
        <f>DN144+DN147</f>
        <v>16000</v>
      </c>
      <c r="DO143" s="120">
        <f>DO144+DO147</f>
        <v>0</v>
      </c>
      <c r="DP143" s="120">
        <f t="shared" si="458"/>
        <v>0</v>
      </c>
      <c r="DQ143" s="120">
        <f>DQ144+DQ147</f>
        <v>-5000</v>
      </c>
      <c r="DR143" s="120">
        <f>DR144+DR147</f>
        <v>11000</v>
      </c>
      <c r="DS143" s="120">
        <f>DS144+DS147</f>
        <v>0</v>
      </c>
      <c r="DT143" s="120">
        <f t="shared" si="459"/>
        <v>0</v>
      </c>
      <c r="DU143" s="120">
        <f>DU144+DU147</f>
        <v>-10800</v>
      </c>
      <c r="DV143" s="120">
        <f>DV144+DV147</f>
        <v>200</v>
      </c>
      <c r="DW143" s="120">
        <f>DW144+DW147</f>
        <v>15000</v>
      </c>
      <c r="DX143" s="120">
        <v>16000</v>
      </c>
      <c r="DY143" s="120">
        <v>16000</v>
      </c>
      <c r="DZ143" s="120">
        <f>DZ144+DZ147</f>
        <v>0</v>
      </c>
      <c r="EA143" s="120">
        <f>EA144+EA147</f>
        <v>15000</v>
      </c>
      <c r="EB143" s="120">
        <f>EB144+EB147</f>
        <v>0</v>
      </c>
      <c r="EC143" s="120">
        <f t="shared" si="461"/>
        <v>0</v>
      </c>
      <c r="ED143" s="120">
        <f>ED144+ED147</f>
        <v>-10000</v>
      </c>
      <c r="EE143" s="120">
        <f>EE144+EE147</f>
        <v>5000</v>
      </c>
      <c r="EF143" s="120">
        <f>EF144+EF147</f>
        <v>0</v>
      </c>
      <c r="EG143" s="120">
        <f t="shared" si="462"/>
        <v>0</v>
      </c>
      <c r="EH143" s="120" t="e">
        <f>EH144+EH147</f>
        <v>#REF!</v>
      </c>
      <c r="EI143" s="120">
        <f>IFERROR(#REF!/DZ143*100,)</f>
        <v>0</v>
      </c>
      <c r="EJ143" s="120">
        <f>IFERROR(#REF!/#REF!*100,)</f>
        <v>0</v>
      </c>
      <c r="EK143" s="120">
        <f t="shared" ref="EK143" si="467">EK144+EK147</f>
        <v>16000</v>
      </c>
      <c r="EL143" s="120">
        <v>16000</v>
      </c>
      <c r="EM143" s="120">
        <v>16000</v>
      </c>
      <c r="EN143" s="149"/>
      <c r="EO143" s="149"/>
      <c r="EP143" s="149"/>
      <c r="EQ143" s="149"/>
      <c r="ER143" s="149"/>
      <c r="ES143" s="146">
        <f t="shared" si="449"/>
        <v>0</v>
      </c>
      <c r="EX143" s="739">
        <f>IF(EX$9=$K143,#REF!,0)</f>
        <v>0</v>
      </c>
      <c r="EY143" s="739">
        <f>IF(EY$9=$K143,#REF!,0)</f>
        <v>0</v>
      </c>
      <c r="EZ143" s="739">
        <f>IF(EZ$9=$K143,#REF!,0)</f>
        <v>0</v>
      </c>
      <c r="FA143" s="739">
        <f>IF(FA$9=$K143,#REF!,0)</f>
        <v>0</v>
      </c>
      <c r="FB143" s="739">
        <f>IF(FB$9=$K143,#REF!,0)</f>
        <v>0</v>
      </c>
      <c r="FC143" s="739">
        <f>IF(FC$9=$K143,#REF!,0)</f>
        <v>0</v>
      </c>
      <c r="FD143" s="739">
        <f>IF(FD$9=$K143,#REF!,0)</f>
        <v>0</v>
      </c>
      <c r="FE143" s="739">
        <f>IF(FE$9=$K143,#REF!,0)</f>
        <v>0</v>
      </c>
      <c r="FF143" s="739">
        <f>IF(FF$9=$K143,#REF!,0)</f>
        <v>0</v>
      </c>
      <c r="FG143" s="739">
        <f>IF(FG$9=$K143,#REF!,0)</f>
        <v>0</v>
      </c>
      <c r="FH143" s="739">
        <f>IF(FH$9=$K143,#REF!,0)</f>
        <v>0</v>
      </c>
      <c r="FI143" s="739">
        <f>IF(FI$9=$K143,#REF!,0)</f>
        <v>0</v>
      </c>
      <c r="FJ143" s="739">
        <f>IF(FJ$9=$K143,#REF!,0)</f>
        <v>0</v>
      </c>
      <c r="FK143" s="739">
        <f>IF(FK$9=$K143,#REF!,0)</f>
        <v>0</v>
      </c>
      <c r="FL143" s="739">
        <f>IF(FL$9=$K143,#REF!,0)</f>
        <v>0</v>
      </c>
      <c r="FM143" s="739">
        <f>IF(FM$9=$K143,#REF!,0)</f>
        <v>0</v>
      </c>
      <c r="FN143" s="739">
        <f>IF(FN$9=$K143,#REF!,0)</f>
        <v>0</v>
      </c>
      <c r="FO143" s="739">
        <f>IF(FO$9=$K143,#REF!,0)</f>
        <v>0</v>
      </c>
      <c r="FP143" s="739">
        <f>IF(FP$9=$K143,#REF!,0)</f>
        <v>0</v>
      </c>
      <c r="FQ143" s="739">
        <f>IF(FQ$9=$K143,#REF!,0)</f>
        <v>0</v>
      </c>
      <c r="FU143" s="739">
        <f t="shared" si="450"/>
        <v>0</v>
      </c>
      <c r="FV143" s="739">
        <f t="shared" si="450"/>
        <v>0</v>
      </c>
      <c r="FW143" s="739">
        <f t="shared" si="450"/>
        <v>0</v>
      </c>
      <c r="FX143" s="739">
        <f t="shared" si="450"/>
        <v>0</v>
      </c>
      <c r="FY143" s="739">
        <f t="shared" si="450"/>
        <v>0</v>
      </c>
      <c r="FZ143" s="739">
        <f t="shared" si="450"/>
        <v>0</v>
      </c>
      <c r="GA143" s="739">
        <f t="shared" si="450"/>
        <v>0</v>
      </c>
      <c r="GB143" s="739">
        <f t="shared" si="450"/>
        <v>0</v>
      </c>
      <c r="GC143" s="739">
        <f t="shared" si="450"/>
        <v>0</v>
      </c>
      <c r="GD143" s="739">
        <f t="shared" si="450"/>
        <v>0</v>
      </c>
      <c r="GE143" s="739">
        <f t="shared" si="451"/>
        <v>0</v>
      </c>
      <c r="GF143" s="739">
        <f t="shared" si="451"/>
        <v>0</v>
      </c>
      <c r="GG143" s="739">
        <f t="shared" si="451"/>
        <v>0</v>
      </c>
      <c r="GH143" s="739">
        <f t="shared" si="451"/>
        <v>0</v>
      </c>
      <c r="GI143" s="739">
        <f t="shared" si="451"/>
        <v>0</v>
      </c>
      <c r="GJ143" s="739">
        <f t="shared" si="451"/>
        <v>0</v>
      </c>
      <c r="GK143" s="739">
        <f t="shared" si="451"/>
        <v>0</v>
      </c>
      <c r="GL143" s="739">
        <f t="shared" si="451"/>
        <v>0</v>
      </c>
      <c r="GM143" s="739">
        <f t="shared" si="451"/>
        <v>0</v>
      </c>
      <c r="GN143" s="739">
        <f t="shared" si="451"/>
        <v>0</v>
      </c>
      <c r="GQ143" s="1098">
        <f>IF(GQ$9=$N143,#REF!,0)</f>
        <v>0</v>
      </c>
      <c r="GR143" s="1098">
        <f>IF(GR$9=$N143,#REF!,0)</f>
        <v>0</v>
      </c>
      <c r="GS143" s="1098">
        <f>IF(GS$9=$N143,#REF!,0)</f>
        <v>0</v>
      </c>
      <c r="GT143" s="1098">
        <f>IF(GT$9=$N143,#REF!,0)</f>
        <v>0</v>
      </c>
      <c r="GU143" s="1098">
        <f>IF(GU$9=$N143,#REF!,0)</f>
        <v>0</v>
      </c>
      <c r="GV143" s="1098">
        <f>IF(GV$9=$N143,#REF!,0)</f>
        <v>0</v>
      </c>
      <c r="GW143" s="1098">
        <f>IF(GW$9=$N143,#REF!,0)</f>
        <v>0</v>
      </c>
      <c r="GX143" s="1098">
        <f>IF(GX$9=$N143,#REF!,0)</f>
        <v>0</v>
      </c>
      <c r="GY143" s="1098">
        <f>IF(GY$9=$N143,#REF!,0)</f>
        <v>0</v>
      </c>
      <c r="GZ143" s="1098">
        <f>IF(GZ$9=$N143,#REF!,0)</f>
        <v>0</v>
      </c>
      <c r="HA143" s="1098">
        <f>IF(HA$9=$N143,#REF!,0)</f>
        <v>0</v>
      </c>
      <c r="HB143" s="1098">
        <f>IF(HB$9=$N143,#REF!,0)</f>
        <v>0</v>
      </c>
      <c r="HC143" s="1098">
        <f>IF(HC$9=$N143,#REF!,0)</f>
        <v>0</v>
      </c>
      <c r="HD143" s="1098">
        <f>IF(HD$9=$N143,#REF!,0)</f>
        <v>0</v>
      </c>
      <c r="HE143" s="1098">
        <f>IF(HE$9=$N143,#REF!,0)</f>
        <v>0</v>
      </c>
      <c r="HF143" s="1098">
        <f>IF(HF$9=$N143,#REF!,0)</f>
        <v>0</v>
      </c>
      <c r="HG143" s="1098">
        <f>IF(HG$9=$N143,#REF!,0)</f>
        <v>0</v>
      </c>
      <c r="HH143" s="1098">
        <f>IF(HH$9=$N143,#REF!,0)</f>
        <v>0</v>
      </c>
      <c r="HI143" s="1098">
        <f>IF(HI$9=$N143,#REF!,0)</f>
        <v>0</v>
      </c>
      <c r="HJ143" s="1098">
        <f>IF(HJ$9=$N143,#REF!,0)</f>
        <v>0</v>
      </c>
      <c r="HK143" s="1098">
        <f>IF(HK$9=$N143,#REF!,0)</f>
        <v>0</v>
      </c>
      <c r="HL143" s="1098">
        <f>IF(HL$9=$N143,#REF!,0)</f>
        <v>0</v>
      </c>
      <c r="HM143" s="1098">
        <f>IF(HM$9=$N143,#REF!,0)</f>
        <v>0</v>
      </c>
      <c r="HN143" s="1098">
        <f>IF(HN$9=$N143,#REF!,0)</f>
        <v>0</v>
      </c>
      <c r="HO143" s="1098">
        <f>IF(HO$9=$N143,#REF!,0)</f>
        <v>0</v>
      </c>
      <c r="HP143" s="1098">
        <f>IF(HP$9=$N143,#REF!,0)</f>
        <v>0</v>
      </c>
      <c r="HQ143" s="1098">
        <f>IF(HQ$9=$N143,#REF!,0)</f>
        <v>0</v>
      </c>
      <c r="HR143" s="1098">
        <f>IF(HR$9=$N143,#REF!,0)</f>
        <v>0</v>
      </c>
      <c r="HS143" s="1098">
        <f>IF(HS$9=$N143,#REF!,0)</f>
        <v>0</v>
      </c>
      <c r="HT143" s="1098">
        <f>IF(HT$9=$N143,#REF!,0)</f>
        <v>0</v>
      </c>
      <c r="HU143" s="1098">
        <f>IF(HU$9=$N143,#REF!,0)</f>
        <v>0</v>
      </c>
      <c r="HV143" s="1098">
        <f>IF(HV$9=$N143,#REF!,0)</f>
        <v>0</v>
      </c>
      <c r="HW143" s="1098">
        <f>IF(HW$9=$N143,#REF!,0)</f>
        <v>0</v>
      </c>
      <c r="HX143" s="1098">
        <f>IF(HX$9=$N143,#REF!,0)</f>
        <v>0</v>
      </c>
      <c r="HY143" s="1098">
        <f>IF(HY$9=$N143,#REF!,0)</f>
        <v>0</v>
      </c>
      <c r="HZ143" s="1098">
        <f>IF(HZ$9=$N143,#REF!,0)</f>
        <v>0</v>
      </c>
      <c r="IA143" s="1098">
        <f>IF(IA$9=$N143,#REF!,0)</f>
        <v>0</v>
      </c>
      <c r="IB143" s="1098">
        <f>IF(IB$9=$N143,#REF!,0)</f>
        <v>0</v>
      </c>
      <c r="IC143" s="1098">
        <f>IF(IC$9=$N143,#REF!,0)</f>
        <v>0</v>
      </c>
      <c r="ID143" s="1098">
        <f>IF(ID$9=$N143,#REF!,0)</f>
        <v>0</v>
      </c>
      <c r="IE143" s="1098">
        <f>IF(IE$9=$N143,#REF!,0)</f>
        <v>0</v>
      </c>
      <c r="IF143" s="1098">
        <f>IF(IF$9=$N143,#REF!,0)</f>
        <v>0</v>
      </c>
      <c r="IG143" s="1098">
        <f>IF(IG$9=$N143,#REF!,0)</f>
        <v>0</v>
      </c>
      <c r="IH143" s="1098">
        <f>IF(IH$9=$N143,#REF!,0)</f>
        <v>0</v>
      </c>
      <c r="II143" s="1098">
        <f>IF(II$9=$N143,#REF!,0)</f>
        <v>0</v>
      </c>
      <c r="IJ143" s="1098">
        <f>IF(IJ$9=$N143,#REF!,0)</f>
        <v>0</v>
      </c>
      <c r="IK143" s="1098">
        <f>IF(IK$9=$N143,#REF!,0)</f>
        <v>0</v>
      </c>
      <c r="IL143" s="1098">
        <f>IF(IL$9=$N143,#REF!,0)</f>
        <v>0</v>
      </c>
      <c r="IM143" s="1098">
        <f>IF(IM$9=$N143,#REF!,0)</f>
        <v>0</v>
      </c>
      <c r="IN143" s="1098">
        <f>IF(IN$9=$N143,#REF!,0)</f>
        <v>0</v>
      </c>
      <c r="IO143" s="1098">
        <f>IF(IO$9=$N143,#REF!,0)</f>
        <v>0</v>
      </c>
      <c r="IP143" s="1098">
        <f>IF(IP$9=$N143,#REF!,0)</f>
        <v>0</v>
      </c>
      <c r="IQ143" s="1098">
        <f>IF(IQ$9=$N143,#REF!,0)</f>
        <v>0</v>
      </c>
      <c r="IR143" s="1098">
        <f>IF(IR$9=$N143,#REF!,0)</f>
        <v>0</v>
      </c>
      <c r="IS143" s="1098">
        <f>IF(IS$9=$N143,#REF!,0)</f>
        <v>0</v>
      </c>
      <c r="IT143" s="1098">
        <f>IF(IT$9=$N143,#REF!,0)</f>
        <v>0</v>
      </c>
      <c r="IU143" s="1098">
        <f>IF(IU$9=$N143,#REF!,0)</f>
        <v>0</v>
      </c>
      <c r="IV143" s="1098">
        <f>IF(IV$9=$N143,#REF!,0)</f>
        <v>0</v>
      </c>
      <c r="IW143" s="1098">
        <f>IF(IW$9=$N143,#REF!,0)</f>
        <v>0</v>
      </c>
      <c r="IX143" s="1098">
        <f>IF(IX$9=$N143,#REF!,0)</f>
        <v>0</v>
      </c>
      <c r="IY143" s="1098">
        <f>IF(IY$9=$N143,#REF!,0)</f>
        <v>0</v>
      </c>
      <c r="IZ143" s="1098">
        <f>IF(IZ$9=$N143,#REF!,0)</f>
        <v>0</v>
      </c>
      <c r="JA143" s="1098">
        <f>IF(JA$9=$N143,#REF!,0)</f>
        <v>0</v>
      </c>
      <c r="JB143" s="1098">
        <f>IF(JB$9=$N143,#REF!,0)</f>
        <v>0</v>
      </c>
      <c r="JC143" s="1098">
        <f>IF(JC$9=$N143,#REF!,0)</f>
        <v>0</v>
      </c>
      <c r="JD143" s="1098">
        <f>IF(JD$9=$N143,#REF!,0)</f>
        <v>0</v>
      </c>
      <c r="JE143" s="1098">
        <f>IF(JE$9=$N143,#REF!,0)</f>
        <v>0</v>
      </c>
      <c r="JF143" s="1098">
        <f>IF(JF$9=$N143,#REF!,0)</f>
        <v>0</v>
      </c>
      <c r="JG143" s="1098">
        <f>IF(JG$9=$N143,#REF!,0)</f>
        <v>0</v>
      </c>
      <c r="JH143" s="1098">
        <f>IF(JH$9=$N143,#REF!,0)</f>
        <v>0</v>
      </c>
      <c r="JI143" s="1098">
        <f>IF(JI$9=$N143,#REF!,0)</f>
        <v>0</v>
      </c>
      <c r="JJ143" s="1098">
        <f>IF(JJ$9=$N143,#REF!,0)</f>
        <v>0</v>
      </c>
      <c r="JK143" s="1098">
        <f>IF(JK$9=$N143,#REF!,0)</f>
        <v>0</v>
      </c>
      <c r="JL143" s="1098">
        <f>IF(JL$9=$N143,#REF!,0)</f>
        <v>0</v>
      </c>
      <c r="JM143" s="1098">
        <f>IF(JM$9=$N143,#REF!,0)</f>
        <v>0</v>
      </c>
      <c r="JN143" s="1098">
        <f>IF(JN$9=$N143,#REF!,0)</f>
        <v>0</v>
      </c>
      <c r="JO143" s="1098">
        <f>IF(JO$9=$N143,#REF!,0)</f>
        <v>0</v>
      </c>
      <c r="JP143" s="1098">
        <f>IF(JP$9=$N143,#REF!,0)</f>
        <v>0</v>
      </c>
      <c r="JQ143" s="1098">
        <f>IF(JQ$9=$N143,#REF!,0)</f>
        <v>0</v>
      </c>
      <c r="JR143" s="1098">
        <f>IF(JR$9=$N143,#REF!,0)</f>
        <v>0</v>
      </c>
      <c r="JS143" s="1098">
        <f>IF(JS$9=$N143,#REF!,0)</f>
        <v>0</v>
      </c>
      <c r="JT143" s="1098">
        <f>IF(JT$9=$N143,#REF!,0)</f>
        <v>0</v>
      </c>
      <c r="JU143" s="1098">
        <f>IF(JU$9=$N143,#REF!,0)</f>
        <v>0</v>
      </c>
      <c r="JV143" s="1098">
        <f>IF(JV$9=$N143,#REF!,0)</f>
        <v>0</v>
      </c>
      <c r="JW143" s="1098">
        <f>IF(JW$9=$N143,#REF!,0)</f>
        <v>0</v>
      </c>
      <c r="JX143" s="681"/>
      <c r="JZ143" s="681">
        <f t="shared" si="436"/>
        <v>0</v>
      </c>
      <c r="KA143" s="681">
        <f t="shared" si="436"/>
        <v>0</v>
      </c>
      <c r="KB143" s="681">
        <f t="shared" si="436"/>
        <v>0</v>
      </c>
      <c r="KC143" s="681">
        <f t="shared" si="436"/>
        <v>0</v>
      </c>
      <c r="KD143" s="681">
        <f t="shared" si="436"/>
        <v>0</v>
      </c>
      <c r="KE143" s="681">
        <f t="shared" si="436"/>
        <v>0</v>
      </c>
      <c r="KF143" s="681">
        <f t="shared" si="436"/>
        <v>0</v>
      </c>
      <c r="KG143" s="681">
        <f t="shared" si="436"/>
        <v>0</v>
      </c>
      <c r="KH143" s="681">
        <f t="shared" si="436"/>
        <v>16000</v>
      </c>
      <c r="KI143" s="681">
        <f t="shared" si="436"/>
        <v>0</v>
      </c>
      <c r="KJ143" s="681">
        <f t="shared" si="436"/>
        <v>0</v>
      </c>
      <c r="KN143" s="1098">
        <f t="shared" ref="KN143:LC158" si="468">IF(KN$9=$M143,$DV143,0)</f>
        <v>0</v>
      </c>
      <c r="KO143" s="1098">
        <f t="shared" si="468"/>
        <v>0</v>
      </c>
      <c r="KP143" s="1098">
        <f t="shared" si="468"/>
        <v>0</v>
      </c>
      <c r="KQ143" s="1098">
        <f t="shared" si="468"/>
        <v>0</v>
      </c>
      <c r="KR143" s="1098">
        <f t="shared" si="468"/>
        <v>0</v>
      </c>
      <c r="KS143" s="1098">
        <f t="shared" si="468"/>
        <v>0</v>
      </c>
      <c r="KT143" s="1098">
        <f t="shared" si="468"/>
        <v>0</v>
      </c>
      <c r="KU143" s="1098">
        <f t="shared" si="468"/>
        <v>0</v>
      </c>
      <c r="KV143" s="1098">
        <f t="shared" si="468"/>
        <v>0</v>
      </c>
      <c r="KW143" s="1098">
        <f t="shared" si="468"/>
        <v>0</v>
      </c>
      <c r="KX143" s="1098">
        <f t="shared" si="468"/>
        <v>0</v>
      </c>
      <c r="KY143" s="1098">
        <f t="shared" si="468"/>
        <v>0</v>
      </c>
      <c r="KZ143" s="1098">
        <f t="shared" si="468"/>
        <v>0</v>
      </c>
      <c r="LA143" s="1098">
        <f t="shared" si="468"/>
        <v>0</v>
      </c>
      <c r="LB143" s="1098">
        <f t="shared" si="468"/>
        <v>0</v>
      </c>
      <c r="LC143" s="1098">
        <f t="shared" si="464"/>
        <v>0</v>
      </c>
      <c r="LD143" s="1098">
        <f t="shared" si="464"/>
        <v>0</v>
      </c>
      <c r="LE143" s="1098">
        <f t="shared" si="464"/>
        <v>0</v>
      </c>
      <c r="LF143" s="1098">
        <f t="shared" si="464"/>
        <v>0</v>
      </c>
      <c r="LG143" s="1098">
        <f t="shared" si="464"/>
        <v>0</v>
      </c>
      <c r="LH143" s="1098">
        <f t="shared" si="464"/>
        <v>0</v>
      </c>
      <c r="LI143" s="1098">
        <f t="shared" si="464"/>
        <v>0</v>
      </c>
      <c r="LJ143" s="1098">
        <f t="shared" si="464"/>
        <v>0</v>
      </c>
      <c r="LK143" s="1098">
        <f t="shared" si="464"/>
        <v>0</v>
      </c>
      <c r="LL143" s="1098">
        <f t="shared" si="464"/>
        <v>0</v>
      </c>
      <c r="LM143" s="1098">
        <f t="shared" si="464"/>
        <v>0</v>
      </c>
      <c r="LN143" s="1098">
        <f t="shared" si="464"/>
        <v>0</v>
      </c>
      <c r="LO143" s="1098">
        <f t="shared" si="464"/>
        <v>0</v>
      </c>
      <c r="LP143" s="1098">
        <f t="shared" si="464"/>
        <v>0</v>
      </c>
      <c r="LQ143" s="1098">
        <f t="shared" si="464"/>
        <v>0</v>
      </c>
      <c r="LR143" s="1098">
        <f t="shared" si="464"/>
        <v>0</v>
      </c>
      <c r="LS143" s="1098">
        <f t="shared" si="397"/>
        <v>0</v>
      </c>
    </row>
    <row r="144" spans="1:331" ht="20.100000000000001" customHeight="1" x14ac:dyDescent="0.35">
      <c r="A144" s="668"/>
      <c r="B144" s="871" t="s">
        <v>611</v>
      </c>
      <c r="C144" s="870" t="s">
        <v>7</v>
      </c>
      <c r="D144" s="871"/>
      <c r="E144" s="871"/>
      <c r="F144" s="871"/>
      <c r="G144" s="871"/>
      <c r="H144" s="871"/>
      <c r="I144" s="871"/>
      <c r="J144" s="871" t="s">
        <v>212</v>
      </c>
      <c r="K144" s="877"/>
      <c r="L144" s="879"/>
      <c r="M144" s="874">
        <v>422</v>
      </c>
      <c r="N144" s="874" t="s">
        <v>79</v>
      </c>
      <c r="O144" s="135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635"/>
      <c r="AJ144" s="31"/>
      <c r="AK144" s="31"/>
      <c r="AL144" s="31"/>
      <c r="AM144" s="31"/>
      <c r="AN144" s="106"/>
      <c r="AO144" s="106"/>
      <c r="AP144" s="106"/>
      <c r="AQ144" s="106"/>
      <c r="AR144" s="106">
        <f>SUM(AR145)</f>
        <v>0</v>
      </c>
      <c r="AS144" s="54"/>
      <c r="AT144" s="54"/>
      <c r="AU144" s="106"/>
      <c r="AV144" s="106">
        <f>SUM(AV145)</f>
        <v>0</v>
      </c>
      <c r="AW144" s="106"/>
      <c r="AX144" s="106"/>
      <c r="AY144" s="106">
        <f>SUM(AY145)</f>
        <v>8508.34</v>
      </c>
      <c r="AZ144" s="31"/>
      <c r="BA144" s="31"/>
      <c r="BB144" s="106">
        <f t="shared" ref="BB144:BK144" si="469">SUM(BB145)</f>
        <v>8508.34</v>
      </c>
      <c r="BC144" s="106">
        <f t="shared" si="469"/>
        <v>8508.34</v>
      </c>
      <c r="BD144" s="106">
        <f t="shared" si="469"/>
        <v>0</v>
      </c>
      <c r="BE144" s="106">
        <f t="shared" si="469"/>
        <v>0</v>
      </c>
      <c r="BF144" s="106">
        <f t="shared" si="469"/>
        <v>8508.34</v>
      </c>
      <c r="BG144" s="106">
        <f t="shared" si="469"/>
        <v>0</v>
      </c>
      <c r="BH144" s="106">
        <f t="shared" si="469"/>
        <v>8508.34</v>
      </c>
      <c r="BI144" s="106">
        <f>SUM(BI145)</f>
        <v>1491.6599999999999</v>
      </c>
      <c r="BJ144" s="106">
        <f>SUM(BJ145)</f>
        <v>10000</v>
      </c>
      <c r="BK144" s="106">
        <f t="shared" si="469"/>
        <v>3000</v>
      </c>
      <c r="BL144" s="106">
        <f t="shared" si="316"/>
        <v>30</v>
      </c>
      <c r="BM144" s="106"/>
      <c r="BN144" s="106"/>
      <c r="BO144" s="106">
        <f>SUM(BO145)</f>
        <v>10000</v>
      </c>
      <c r="BP144" s="106"/>
      <c r="BQ144" s="106"/>
      <c r="BR144" s="106">
        <f>SUM(BR145)</f>
        <v>5000</v>
      </c>
      <c r="BS144" s="106">
        <f>SUM(BS145)</f>
        <v>15000</v>
      </c>
      <c r="BT144" s="106">
        <f>SUM(BT145)</f>
        <v>3000</v>
      </c>
      <c r="BU144" s="106">
        <f>SUM(BU145)</f>
        <v>0</v>
      </c>
      <c r="BV144" s="106">
        <f>SUM(BV145)</f>
        <v>15000</v>
      </c>
      <c r="BW144" s="106"/>
      <c r="BX144" s="106"/>
      <c r="BY144" s="106">
        <f>SUM(BY145)</f>
        <v>10000</v>
      </c>
      <c r="BZ144" s="106">
        <f t="shared" ref="BZ144:CQ144" si="470">SUM(BZ145:BZ146)</f>
        <v>3000</v>
      </c>
      <c r="CA144" s="106">
        <f t="shared" si="470"/>
        <v>0</v>
      </c>
      <c r="CB144" s="106">
        <f t="shared" si="470"/>
        <v>30</v>
      </c>
      <c r="CC144" s="106">
        <f t="shared" si="470"/>
        <v>0</v>
      </c>
      <c r="CD144" s="106">
        <f t="shared" si="470"/>
        <v>0</v>
      </c>
      <c r="CE144" s="106">
        <f t="shared" si="470"/>
        <v>15000</v>
      </c>
      <c r="CF144" s="106">
        <f t="shared" si="470"/>
        <v>0</v>
      </c>
      <c r="CG144" s="106">
        <f t="shared" si="470"/>
        <v>0</v>
      </c>
      <c r="CH144" s="106">
        <f t="shared" si="470"/>
        <v>-5000</v>
      </c>
      <c r="CI144" s="106">
        <f t="shared" si="470"/>
        <v>10000</v>
      </c>
      <c r="CJ144" s="106">
        <f t="shared" si="470"/>
        <v>0</v>
      </c>
      <c r="CK144" s="106">
        <f t="shared" si="470"/>
        <v>0</v>
      </c>
      <c r="CL144" s="106">
        <f t="shared" si="470"/>
        <v>0</v>
      </c>
      <c r="CM144" s="106">
        <f t="shared" si="470"/>
        <v>10000</v>
      </c>
      <c r="CN144" s="106">
        <f t="shared" si="470"/>
        <v>0</v>
      </c>
      <c r="CO144" s="106">
        <f t="shared" si="470"/>
        <v>0</v>
      </c>
      <c r="CP144" s="106">
        <f t="shared" si="470"/>
        <v>0</v>
      </c>
      <c r="CQ144" s="106">
        <f t="shared" si="470"/>
        <v>10000</v>
      </c>
      <c r="CR144" s="106">
        <f>SUM(CR145:CR146)</f>
        <v>5033</v>
      </c>
      <c r="CS144" s="106">
        <f t="shared" si="454"/>
        <v>50.33</v>
      </c>
      <c r="CT144" s="106">
        <f>SUM(CT145:CT146)</f>
        <v>16000</v>
      </c>
      <c r="CU144" s="106">
        <f>SUM(CU145:CU146)</f>
        <v>26000</v>
      </c>
      <c r="CV144" s="106">
        <f>SUM(CV145:CV146)</f>
        <v>5033</v>
      </c>
      <c r="CW144" s="106">
        <f t="shared" si="455"/>
        <v>19.357692307692307</v>
      </c>
      <c r="CX144" s="106">
        <f>SUM(CX145:CX146)</f>
        <v>0</v>
      </c>
      <c r="CY144" s="106">
        <f>SUM(CY145:CY146)</f>
        <v>26000</v>
      </c>
      <c r="CZ144" s="120">
        <f>SUM(CZ145)</f>
        <v>0</v>
      </c>
      <c r="DA144" s="120">
        <f>SUM(DA145)</f>
        <v>0</v>
      </c>
      <c r="DB144" s="106">
        <f>SUM(DB145:DB146)</f>
        <v>5033</v>
      </c>
      <c r="DC144" s="120">
        <f>SUM(DC145:DC146)</f>
        <v>0</v>
      </c>
      <c r="DD144" s="120">
        <f t="shared" si="407"/>
        <v>0</v>
      </c>
      <c r="DE144" s="120">
        <f t="shared" si="408"/>
        <v>0</v>
      </c>
      <c r="DF144" s="120">
        <f>SUM(DF145:DF146)</f>
        <v>5033</v>
      </c>
      <c r="DG144" s="120">
        <f>SUM(DG145:DG146)</f>
        <v>10000</v>
      </c>
      <c r="DH144" s="106">
        <f>SUM(DH145:DH146)</f>
        <v>0</v>
      </c>
      <c r="DI144" s="120">
        <f t="shared" si="457"/>
        <v>0</v>
      </c>
      <c r="DJ144" s="106">
        <f>SUM(DJ145:DJ146)</f>
        <v>5000</v>
      </c>
      <c r="DK144" s="120">
        <f>SUM(DK145:DK146)</f>
        <v>15000</v>
      </c>
      <c r="DL144" s="120">
        <f t="shared" si="409"/>
        <v>33.553333333333335</v>
      </c>
      <c r="DM144" s="106">
        <f>SUM(DM145:DM146)</f>
        <v>0</v>
      </c>
      <c r="DN144" s="120">
        <f>SUM(DN145:DN146)</f>
        <v>15000</v>
      </c>
      <c r="DO144" s="120">
        <f>SUM(DO145:DO146)</f>
        <v>0</v>
      </c>
      <c r="DP144" s="120">
        <f t="shared" si="458"/>
        <v>0</v>
      </c>
      <c r="DQ144" s="120">
        <f>SUM(DQ145:DQ146)</f>
        <v>-5000</v>
      </c>
      <c r="DR144" s="120">
        <f>SUM(DR145:DR146)</f>
        <v>10000</v>
      </c>
      <c r="DS144" s="120">
        <f>SUM(DS145:DS146)</f>
        <v>0</v>
      </c>
      <c r="DT144" s="120">
        <f t="shared" si="459"/>
        <v>0</v>
      </c>
      <c r="DU144" s="120">
        <f t="shared" ref="DU144:EB144" si="471">SUM(DU145:DU146)</f>
        <v>-10000</v>
      </c>
      <c r="DV144" s="120">
        <f t="shared" si="471"/>
        <v>0</v>
      </c>
      <c r="DW144" s="120">
        <f t="shared" si="471"/>
        <v>15000</v>
      </c>
      <c r="DX144" s="120">
        <f t="shared" si="471"/>
        <v>0</v>
      </c>
      <c r="DY144" s="120">
        <f t="shared" si="471"/>
        <v>0</v>
      </c>
      <c r="DZ144" s="120">
        <f>SUM(DZ145:DZ146)</f>
        <v>0</v>
      </c>
      <c r="EA144" s="120">
        <f t="shared" si="471"/>
        <v>15000</v>
      </c>
      <c r="EB144" s="120">
        <f t="shared" si="471"/>
        <v>0</v>
      </c>
      <c r="EC144" s="120">
        <f t="shared" si="461"/>
        <v>0</v>
      </c>
      <c r="ED144" s="120">
        <f>SUM(ED145:ED146)</f>
        <v>-10000</v>
      </c>
      <c r="EE144" s="120">
        <f>SUM(EE145:EE146)</f>
        <v>5000</v>
      </c>
      <c r="EF144" s="120">
        <f>SUM(EF145:EF146)</f>
        <v>0</v>
      </c>
      <c r="EG144" s="120">
        <f t="shared" si="462"/>
        <v>0</v>
      </c>
      <c r="EH144" s="120" t="e">
        <f>SUM(EH145:EH146)</f>
        <v>#REF!</v>
      </c>
      <c r="EI144" s="120">
        <f>IFERROR(#REF!/DZ144*100,)</f>
        <v>0</v>
      </c>
      <c r="EJ144" s="120">
        <f>IFERROR(#REF!/#REF!*100,)</f>
        <v>0</v>
      </c>
      <c r="EK144" s="120">
        <f t="shared" ref="EK144:EM144" si="472">SUM(EK145:EK146)</f>
        <v>14000</v>
      </c>
      <c r="EL144" s="120">
        <f t="shared" si="472"/>
        <v>0</v>
      </c>
      <c r="EM144" s="120">
        <f t="shared" si="472"/>
        <v>0</v>
      </c>
      <c r="EN144" s="149"/>
      <c r="EO144" s="149"/>
      <c r="EP144" s="149"/>
      <c r="EQ144" s="149"/>
      <c r="ER144" s="149"/>
      <c r="ES144" s="146">
        <f t="shared" si="449"/>
        <v>0</v>
      </c>
      <c r="EX144" s="739">
        <f>IF(EX$9=$K144,#REF!,0)</f>
        <v>0</v>
      </c>
      <c r="EY144" s="739">
        <f>IF(EY$9=$K144,#REF!,0)</f>
        <v>0</v>
      </c>
      <c r="EZ144" s="739">
        <f>IF(EZ$9=$K144,#REF!,0)</f>
        <v>0</v>
      </c>
      <c r="FA144" s="739">
        <f>IF(FA$9=$K144,#REF!,0)</f>
        <v>0</v>
      </c>
      <c r="FB144" s="739">
        <f>IF(FB$9=$K144,#REF!,0)</f>
        <v>0</v>
      </c>
      <c r="FC144" s="739">
        <f>IF(FC$9=$K144,#REF!,0)</f>
        <v>0</v>
      </c>
      <c r="FD144" s="739">
        <f>IF(FD$9=$K144,#REF!,0)</f>
        <v>0</v>
      </c>
      <c r="FE144" s="739">
        <f>IF(FE$9=$K144,#REF!,0)</f>
        <v>0</v>
      </c>
      <c r="FF144" s="739">
        <f>IF(FF$9=$K144,#REF!,0)</f>
        <v>0</v>
      </c>
      <c r="FG144" s="739">
        <f>IF(FG$9=$K144,#REF!,0)</f>
        <v>0</v>
      </c>
      <c r="FH144" s="739">
        <f>IF(FH$9=$K144,#REF!,0)</f>
        <v>0</v>
      </c>
      <c r="FI144" s="739">
        <f>IF(FI$9=$K144,#REF!,0)</f>
        <v>0</v>
      </c>
      <c r="FJ144" s="739">
        <f>IF(FJ$9=$K144,#REF!,0)</f>
        <v>0</v>
      </c>
      <c r="FK144" s="739">
        <f>IF(FK$9=$K144,#REF!,0)</f>
        <v>0</v>
      </c>
      <c r="FL144" s="739">
        <f>IF(FL$9=$K144,#REF!,0)</f>
        <v>0</v>
      </c>
      <c r="FM144" s="739">
        <f>IF(FM$9=$K144,#REF!,0)</f>
        <v>0</v>
      </c>
      <c r="FN144" s="739">
        <f>IF(FN$9=$K144,#REF!,0)</f>
        <v>0</v>
      </c>
      <c r="FO144" s="739">
        <f>IF(FO$9=$K144,#REF!,0)</f>
        <v>0</v>
      </c>
      <c r="FP144" s="739">
        <f>IF(FP$9=$K144,#REF!,0)</f>
        <v>0</v>
      </c>
      <c r="FQ144" s="739">
        <f>IF(FQ$9=$K144,#REF!,0)</f>
        <v>0</v>
      </c>
      <c r="FU144" s="739">
        <f t="shared" si="450"/>
        <v>0</v>
      </c>
      <c r="FV144" s="739">
        <f t="shared" si="450"/>
        <v>0</v>
      </c>
      <c r="FW144" s="739">
        <f t="shared" si="450"/>
        <v>0</v>
      </c>
      <c r="FX144" s="739">
        <f t="shared" si="450"/>
        <v>0</v>
      </c>
      <c r="FY144" s="739">
        <f t="shared" si="450"/>
        <v>0</v>
      </c>
      <c r="FZ144" s="739">
        <f t="shared" si="450"/>
        <v>0</v>
      </c>
      <c r="GA144" s="739">
        <f t="shared" si="450"/>
        <v>0</v>
      </c>
      <c r="GB144" s="739">
        <f t="shared" si="450"/>
        <v>0</v>
      </c>
      <c r="GC144" s="739">
        <f t="shared" si="450"/>
        <v>0</v>
      </c>
      <c r="GD144" s="739">
        <f t="shared" si="450"/>
        <v>0</v>
      </c>
      <c r="GE144" s="739">
        <f t="shared" si="451"/>
        <v>0</v>
      </c>
      <c r="GF144" s="739">
        <f t="shared" si="451"/>
        <v>0</v>
      </c>
      <c r="GG144" s="739">
        <f t="shared" si="451"/>
        <v>0</v>
      </c>
      <c r="GH144" s="739">
        <f t="shared" si="451"/>
        <v>0</v>
      </c>
      <c r="GI144" s="739">
        <f t="shared" si="451"/>
        <v>0</v>
      </c>
      <c r="GJ144" s="739">
        <f t="shared" si="451"/>
        <v>0</v>
      </c>
      <c r="GK144" s="739">
        <f t="shared" si="451"/>
        <v>0</v>
      </c>
      <c r="GL144" s="739">
        <f t="shared" si="451"/>
        <v>0</v>
      </c>
      <c r="GM144" s="739">
        <f t="shared" si="451"/>
        <v>0</v>
      </c>
      <c r="GN144" s="739">
        <f t="shared" si="451"/>
        <v>0</v>
      </c>
      <c r="GQ144" s="1098">
        <f>IF(GQ$9=$N144,#REF!,0)</f>
        <v>0</v>
      </c>
      <c r="GR144" s="1098">
        <f>IF(GR$9=$N144,#REF!,0)</f>
        <v>0</v>
      </c>
      <c r="GS144" s="1098">
        <f>IF(GS$9=$N144,#REF!,0)</f>
        <v>0</v>
      </c>
      <c r="GT144" s="1098">
        <f>IF(GT$9=$N144,#REF!,0)</f>
        <v>0</v>
      </c>
      <c r="GU144" s="1098">
        <f>IF(GU$9=$N144,#REF!,0)</f>
        <v>0</v>
      </c>
      <c r="GV144" s="1098">
        <f>IF(GV$9=$N144,#REF!,0)</f>
        <v>0</v>
      </c>
      <c r="GW144" s="1098">
        <f>IF(GW$9=$N144,#REF!,0)</f>
        <v>0</v>
      </c>
      <c r="GX144" s="1098">
        <f>IF(GX$9=$N144,#REF!,0)</f>
        <v>0</v>
      </c>
      <c r="GY144" s="1098">
        <f>IF(GY$9=$N144,#REF!,0)</f>
        <v>0</v>
      </c>
      <c r="GZ144" s="1098">
        <f>IF(GZ$9=$N144,#REF!,0)</f>
        <v>0</v>
      </c>
      <c r="HA144" s="1098">
        <f>IF(HA$9=$N144,#REF!,0)</f>
        <v>0</v>
      </c>
      <c r="HB144" s="1098">
        <f>IF(HB$9=$N144,#REF!,0)</f>
        <v>0</v>
      </c>
      <c r="HC144" s="1098">
        <f>IF(HC$9=$N144,#REF!,0)</f>
        <v>0</v>
      </c>
      <c r="HD144" s="1098">
        <f>IF(HD$9=$N144,#REF!,0)</f>
        <v>0</v>
      </c>
      <c r="HE144" s="1098">
        <f>IF(HE$9=$N144,#REF!,0)</f>
        <v>0</v>
      </c>
      <c r="HF144" s="1098">
        <f>IF(HF$9=$N144,#REF!,0)</f>
        <v>0</v>
      </c>
      <c r="HG144" s="1098">
        <f>IF(HG$9=$N144,#REF!,0)</f>
        <v>0</v>
      </c>
      <c r="HH144" s="1098">
        <f>IF(HH$9=$N144,#REF!,0)</f>
        <v>0</v>
      </c>
      <c r="HI144" s="1098">
        <f>IF(HI$9=$N144,#REF!,0)</f>
        <v>0</v>
      </c>
      <c r="HJ144" s="1098">
        <f>IF(HJ$9=$N144,#REF!,0)</f>
        <v>0</v>
      </c>
      <c r="HK144" s="1098">
        <f>IF(HK$9=$N144,#REF!,0)</f>
        <v>0</v>
      </c>
      <c r="HL144" s="1098">
        <f>IF(HL$9=$N144,#REF!,0)</f>
        <v>0</v>
      </c>
      <c r="HM144" s="1098">
        <f>IF(HM$9=$N144,#REF!,0)</f>
        <v>0</v>
      </c>
      <c r="HN144" s="1098">
        <f>IF(HN$9=$N144,#REF!,0)</f>
        <v>0</v>
      </c>
      <c r="HO144" s="1098">
        <f>IF(HO$9=$N144,#REF!,0)</f>
        <v>0</v>
      </c>
      <c r="HP144" s="1098">
        <f>IF(HP$9=$N144,#REF!,0)</f>
        <v>0</v>
      </c>
      <c r="HQ144" s="1098">
        <f>IF(HQ$9=$N144,#REF!,0)</f>
        <v>0</v>
      </c>
      <c r="HR144" s="1098">
        <f>IF(HR$9=$N144,#REF!,0)</f>
        <v>0</v>
      </c>
      <c r="HS144" s="1098">
        <f>IF(HS$9=$N144,#REF!,0)</f>
        <v>0</v>
      </c>
      <c r="HT144" s="1098">
        <f>IF(HT$9=$N144,#REF!,0)</f>
        <v>0</v>
      </c>
      <c r="HU144" s="1098">
        <f>IF(HU$9=$N144,#REF!,0)</f>
        <v>0</v>
      </c>
      <c r="HV144" s="1098">
        <f>IF(HV$9=$N144,#REF!,0)</f>
        <v>0</v>
      </c>
      <c r="HW144" s="1098">
        <f>IF(HW$9=$N144,#REF!,0)</f>
        <v>0</v>
      </c>
      <c r="HX144" s="1098">
        <f>IF(HX$9=$N144,#REF!,0)</f>
        <v>0</v>
      </c>
      <c r="HY144" s="1098">
        <f>IF(HY$9=$N144,#REF!,0)</f>
        <v>0</v>
      </c>
      <c r="HZ144" s="1098">
        <f>IF(HZ$9=$N144,#REF!,0)</f>
        <v>0</v>
      </c>
      <c r="IA144" s="1098">
        <f>IF(IA$9=$N144,#REF!,0)</f>
        <v>0</v>
      </c>
      <c r="IB144" s="1098">
        <f>IF(IB$9=$N144,#REF!,0)</f>
        <v>0</v>
      </c>
      <c r="IC144" s="1098">
        <f>IF(IC$9=$N144,#REF!,0)</f>
        <v>0</v>
      </c>
      <c r="ID144" s="1098">
        <f>IF(ID$9=$N144,#REF!,0)</f>
        <v>0</v>
      </c>
      <c r="IE144" s="1098">
        <f>IF(IE$9=$N144,#REF!,0)</f>
        <v>0</v>
      </c>
      <c r="IF144" s="1098">
        <f>IF(IF$9=$N144,#REF!,0)</f>
        <v>0</v>
      </c>
      <c r="IG144" s="1098">
        <f>IF(IG$9=$N144,#REF!,0)</f>
        <v>0</v>
      </c>
      <c r="IH144" s="1098">
        <f>IF(IH$9=$N144,#REF!,0)</f>
        <v>0</v>
      </c>
      <c r="II144" s="1098">
        <f>IF(II$9=$N144,#REF!,0)</f>
        <v>0</v>
      </c>
      <c r="IJ144" s="1098">
        <f>IF(IJ$9=$N144,#REF!,0)</f>
        <v>0</v>
      </c>
      <c r="IK144" s="1098">
        <f>IF(IK$9=$N144,#REF!,0)</f>
        <v>0</v>
      </c>
      <c r="IL144" s="1098">
        <f>IF(IL$9=$N144,#REF!,0)</f>
        <v>0</v>
      </c>
      <c r="IM144" s="1098">
        <f>IF(IM$9=$N144,#REF!,0)</f>
        <v>0</v>
      </c>
      <c r="IN144" s="1098">
        <f>IF(IN$9=$N144,#REF!,0)</f>
        <v>0</v>
      </c>
      <c r="IO144" s="1098">
        <f>IF(IO$9=$N144,#REF!,0)</f>
        <v>0</v>
      </c>
      <c r="IP144" s="1098">
        <f>IF(IP$9=$N144,#REF!,0)</f>
        <v>0</v>
      </c>
      <c r="IQ144" s="1098">
        <f>IF(IQ$9=$N144,#REF!,0)</f>
        <v>0</v>
      </c>
      <c r="IR144" s="1098">
        <f>IF(IR$9=$N144,#REF!,0)</f>
        <v>0</v>
      </c>
      <c r="IS144" s="1098">
        <f>IF(IS$9=$N144,#REF!,0)</f>
        <v>0</v>
      </c>
      <c r="IT144" s="1098">
        <f>IF(IT$9=$N144,#REF!,0)</f>
        <v>0</v>
      </c>
      <c r="IU144" s="1098">
        <f>IF(IU$9=$N144,#REF!,0)</f>
        <v>0</v>
      </c>
      <c r="IV144" s="1098">
        <f>IF(IV$9=$N144,#REF!,0)</f>
        <v>0</v>
      </c>
      <c r="IW144" s="1098">
        <f>IF(IW$9=$N144,#REF!,0)</f>
        <v>0</v>
      </c>
      <c r="IX144" s="1098">
        <f>IF(IX$9=$N144,#REF!,0)</f>
        <v>0</v>
      </c>
      <c r="IY144" s="1098">
        <f>IF(IY$9=$N144,#REF!,0)</f>
        <v>0</v>
      </c>
      <c r="IZ144" s="1098">
        <f>IF(IZ$9=$N144,#REF!,0)</f>
        <v>0</v>
      </c>
      <c r="JA144" s="1098">
        <f>IF(JA$9=$N144,#REF!,0)</f>
        <v>0</v>
      </c>
      <c r="JB144" s="1098">
        <f>IF(JB$9=$N144,#REF!,0)</f>
        <v>0</v>
      </c>
      <c r="JC144" s="1098">
        <f>IF(JC$9=$N144,#REF!,0)</f>
        <v>0</v>
      </c>
      <c r="JD144" s="1098">
        <f>IF(JD$9=$N144,#REF!,0)</f>
        <v>0</v>
      </c>
      <c r="JE144" s="1098">
        <f>IF(JE$9=$N144,#REF!,0)</f>
        <v>0</v>
      </c>
      <c r="JF144" s="1098">
        <f>IF(JF$9=$N144,#REF!,0)</f>
        <v>0</v>
      </c>
      <c r="JG144" s="1098">
        <f>IF(JG$9=$N144,#REF!,0)</f>
        <v>0</v>
      </c>
      <c r="JH144" s="1098">
        <f>IF(JH$9=$N144,#REF!,0)</f>
        <v>0</v>
      </c>
      <c r="JI144" s="1098">
        <f>IF(JI$9=$N144,#REF!,0)</f>
        <v>0</v>
      </c>
      <c r="JJ144" s="1098">
        <f>IF(JJ$9=$N144,#REF!,0)</f>
        <v>0</v>
      </c>
      <c r="JK144" s="1098">
        <f>IF(JK$9=$N144,#REF!,0)</f>
        <v>0</v>
      </c>
      <c r="JL144" s="1098">
        <f>IF(JL$9=$N144,#REF!,0)</f>
        <v>0</v>
      </c>
      <c r="JM144" s="1098">
        <f>IF(JM$9=$N144,#REF!,0)</f>
        <v>0</v>
      </c>
      <c r="JN144" s="1098">
        <f>IF(JN$9=$N144,#REF!,0)</f>
        <v>0</v>
      </c>
      <c r="JO144" s="1098">
        <f>IF(JO$9=$N144,#REF!,0)</f>
        <v>0</v>
      </c>
      <c r="JP144" s="1098">
        <f>IF(JP$9=$N144,#REF!,0)</f>
        <v>0</v>
      </c>
      <c r="JQ144" s="1098">
        <f>IF(JQ$9=$N144,#REF!,0)</f>
        <v>0</v>
      </c>
      <c r="JR144" s="1098">
        <f>IF(JR$9=$N144,#REF!,0)</f>
        <v>0</v>
      </c>
      <c r="JS144" s="1098">
        <f>IF(JS$9=$N144,#REF!,0)</f>
        <v>0</v>
      </c>
      <c r="JT144" s="1098">
        <f>IF(JT$9=$N144,#REF!,0)</f>
        <v>0</v>
      </c>
      <c r="JU144" s="1098">
        <f>IF(JU$9=$N144,#REF!,0)</f>
        <v>0</v>
      </c>
      <c r="JV144" s="1098">
        <f>IF(JV$9=$N144,#REF!,0)</f>
        <v>0</v>
      </c>
      <c r="JW144" s="1098">
        <f>IF(JW$9=$N144,#REF!,0)</f>
        <v>0</v>
      </c>
      <c r="JX144" s="681"/>
      <c r="JZ144" s="681">
        <f t="shared" si="436"/>
        <v>0</v>
      </c>
      <c r="KA144" s="681">
        <f t="shared" si="436"/>
        <v>0</v>
      </c>
      <c r="KB144" s="681">
        <f t="shared" si="436"/>
        <v>0</v>
      </c>
      <c r="KC144" s="681">
        <f t="shared" si="436"/>
        <v>0</v>
      </c>
      <c r="KD144" s="681">
        <f t="shared" si="436"/>
        <v>0</v>
      </c>
      <c r="KE144" s="681">
        <f t="shared" si="436"/>
        <v>0</v>
      </c>
      <c r="KF144" s="681">
        <f t="shared" si="436"/>
        <v>0</v>
      </c>
      <c r="KG144" s="681">
        <f t="shared" si="436"/>
        <v>0</v>
      </c>
      <c r="KH144" s="681">
        <f t="shared" si="436"/>
        <v>0</v>
      </c>
      <c r="KI144" s="681">
        <f t="shared" si="436"/>
        <v>0</v>
      </c>
      <c r="KJ144" s="681">
        <f t="shared" si="436"/>
        <v>0</v>
      </c>
      <c r="KN144" s="1098">
        <f t="shared" si="468"/>
        <v>0</v>
      </c>
      <c r="KO144" s="1098">
        <f t="shared" si="468"/>
        <v>0</v>
      </c>
      <c r="KP144" s="1098">
        <f t="shared" si="468"/>
        <v>0</v>
      </c>
      <c r="KQ144" s="1098">
        <f t="shared" si="468"/>
        <v>0</v>
      </c>
      <c r="KR144" s="1098">
        <f t="shared" si="468"/>
        <v>0</v>
      </c>
      <c r="KS144" s="1098">
        <f t="shared" si="468"/>
        <v>0</v>
      </c>
      <c r="KT144" s="1098">
        <f t="shared" si="468"/>
        <v>0</v>
      </c>
      <c r="KU144" s="1098">
        <f t="shared" si="468"/>
        <v>0</v>
      </c>
      <c r="KV144" s="1098">
        <f t="shared" si="468"/>
        <v>0</v>
      </c>
      <c r="KW144" s="1098">
        <f t="shared" si="468"/>
        <v>0</v>
      </c>
      <c r="KX144" s="1098">
        <f t="shared" si="468"/>
        <v>0</v>
      </c>
      <c r="KY144" s="1098">
        <f t="shared" si="468"/>
        <v>0</v>
      </c>
      <c r="KZ144" s="1098">
        <f t="shared" si="468"/>
        <v>0</v>
      </c>
      <c r="LA144" s="1098">
        <f t="shared" si="468"/>
        <v>0</v>
      </c>
      <c r="LB144" s="1098">
        <f t="shared" si="468"/>
        <v>0</v>
      </c>
      <c r="LC144" s="1098">
        <f t="shared" si="464"/>
        <v>0</v>
      </c>
      <c r="LD144" s="1098">
        <f t="shared" si="464"/>
        <v>0</v>
      </c>
      <c r="LE144" s="1098">
        <f t="shared" si="464"/>
        <v>0</v>
      </c>
      <c r="LF144" s="1098">
        <f t="shared" si="464"/>
        <v>0</v>
      </c>
      <c r="LG144" s="1098">
        <f t="shared" si="464"/>
        <v>0</v>
      </c>
      <c r="LH144" s="1098">
        <f t="shared" si="464"/>
        <v>0</v>
      </c>
      <c r="LI144" s="1098">
        <f t="shared" si="464"/>
        <v>0</v>
      </c>
      <c r="LJ144" s="1098">
        <f t="shared" si="464"/>
        <v>0</v>
      </c>
      <c r="LK144" s="1098">
        <f t="shared" si="464"/>
        <v>0</v>
      </c>
      <c r="LL144" s="1098">
        <f t="shared" si="464"/>
        <v>0</v>
      </c>
      <c r="LM144" s="1098">
        <f t="shared" si="464"/>
        <v>0</v>
      </c>
      <c r="LN144" s="1098">
        <f t="shared" si="464"/>
        <v>0</v>
      </c>
      <c r="LO144" s="1098">
        <f t="shared" si="464"/>
        <v>0</v>
      </c>
      <c r="LP144" s="1098">
        <f t="shared" si="464"/>
        <v>0</v>
      </c>
      <c r="LQ144" s="1098">
        <f t="shared" si="464"/>
        <v>0</v>
      </c>
      <c r="LR144" s="1098">
        <f t="shared" si="464"/>
        <v>0</v>
      </c>
      <c r="LS144" s="1098">
        <f t="shared" si="397"/>
        <v>0</v>
      </c>
    </row>
    <row r="145" spans="1:331" ht="20.100000000000001" customHeight="1" x14ac:dyDescent="0.35">
      <c r="A145" s="668"/>
      <c r="B145" s="871"/>
      <c r="C145" s="870"/>
      <c r="D145" s="871"/>
      <c r="E145" s="871"/>
      <c r="F145" s="871"/>
      <c r="G145" s="871"/>
      <c r="H145" s="871"/>
      <c r="I145" s="871"/>
      <c r="J145" s="871" t="s">
        <v>212</v>
      </c>
      <c r="K145" s="877"/>
      <c r="L145" s="892"/>
      <c r="M145" s="892"/>
      <c r="N145" s="892">
        <v>4221</v>
      </c>
      <c r="O145" s="958" t="s">
        <v>203</v>
      </c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635"/>
      <c r="AJ145" s="31"/>
      <c r="AK145" s="31"/>
      <c r="AL145" s="31"/>
      <c r="AM145" s="31"/>
      <c r="AN145" s="111"/>
      <c r="AO145" s="111"/>
      <c r="AP145" s="111"/>
      <c r="AQ145" s="111"/>
      <c r="AR145" s="107">
        <v>0</v>
      </c>
      <c r="AS145" s="54"/>
      <c r="AT145" s="54"/>
      <c r="AU145" s="111"/>
      <c r="AV145" s="107">
        <v>0</v>
      </c>
      <c r="AW145" s="111"/>
      <c r="AX145" s="111"/>
      <c r="AY145" s="54">
        <f>(BB145-AV145)</f>
        <v>8508.34</v>
      </c>
      <c r="AZ145" s="31"/>
      <c r="BA145" s="31"/>
      <c r="BB145" s="107">
        <v>8508.34</v>
      </c>
      <c r="BC145" s="107">
        <v>8508.34</v>
      </c>
      <c r="BD145" s="107">
        <v>0</v>
      </c>
      <c r="BE145" s="107">
        <v>0</v>
      </c>
      <c r="BF145" s="107">
        <v>8508.34</v>
      </c>
      <c r="BG145" s="107">
        <v>0</v>
      </c>
      <c r="BH145" s="107">
        <v>8508.34</v>
      </c>
      <c r="BI145" s="54">
        <f>(BJ145-BH145)</f>
        <v>1491.6599999999999</v>
      </c>
      <c r="BJ145" s="107">
        <v>10000</v>
      </c>
      <c r="BK145" s="54">
        <v>3000</v>
      </c>
      <c r="BL145" s="107">
        <f t="shared" si="316"/>
        <v>30</v>
      </c>
      <c r="BM145" s="54"/>
      <c r="BN145" s="54"/>
      <c r="BO145" s="107">
        <v>10000</v>
      </c>
      <c r="BP145" s="107"/>
      <c r="BQ145" s="107"/>
      <c r="BR145" s="54">
        <f>(BS145-BO145)</f>
        <v>5000</v>
      </c>
      <c r="BS145" s="107">
        <v>15000</v>
      </c>
      <c r="BT145" s="107">
        <v>3000</v>
      </c>
      <c r="BU145" s="54">
        <f>(BY145-BO145)</f>
        <v>0</v>
      </c>
      <c r="BV145" s="107">
        <v>15000</v>
      </c>
      <c r="BW145" s="107"/>
      <c r="BX145" s="107"/>
      <c r="BY145" s="107">
        <v>10000</v>
      </c>
      <c r="BZ145" s="107">
        <v>3000</v>
      </c>
      <c r="CA145" s="107">
        <f t="shared" si="227"/>
        <v>0</v>
      </c>
      <c r="CB145" s="107">
        <f t="shared" si="228"/>
        <v>30</v>
      </c>
      <c r="CC145" s="107"/>
      <c r="CD145" s="107"/>
      <c r="CE145" s="107">
        <v>15000</v>
      </c>
      <c r="CF145" s="107"/>
      <c r="CG145" s="107">
        <f t="shared" si="443"/>
        <v>0</v>
      </c>
      <c r="CH145" s="107">
        <f>(CI145-CE145)</f>
        <v>-5000</v>
      </c>
      <c r="CI145" s="107">
        <v>10000</v>
      </c>
      <c r="CJ145" s="107"/>
      <c r="CK145" s="107">
        <f t="shared" si="429"/>
        <v>0</v>
      </c>
      <c r="CL145" s="107">
        <f>(CM145-CI145)</f>
        <v>0</v>
      </c>
      <c r="CM145" s="107">
        <v>10000</v>
      </c>
      <c r="CN145" s="107"/>
      <c r="CO145" s="107">
        <f t="shared" si="430"/>
        <v>0</v>
      </c>
      <c r="CP145" s="107">
        <f>(CQ145-CM145)</f>
        <v>0</v>
      </c>
      <c r="CQ145" s="107">
        <v>10000</v>
      </c>
      <c r="CR145" s="107">
        <v>0</v>
      </c>
      <c r="CS145" s="107">
        <f t="shared" si="454"/>
        <v>0</v>
      </c>
      <c r="CT145" s="107">
        <f>(CU145-CQ145)</f>
        <v>16000</v>
      </c>
      <c r="CU145" s="107">
        <v>26000</v>
      </c>
      <c r="CV145" s="107">
        <v>0</v>
      </c>
      <c r="CW145" s="107">
        <f t="shared" si="455"/>
        <v>0</v>
      </c>
      <c r="CX145" s="107">
        <f>(CY145-CU145)</f>
        <v>0</v>
      </c>
      <c r="CY145" s="107">
        <v>26000</v>
      </c>
      <c r="CZ145" s="859"/>
      <c r="DA145" s="859"/>
      <c r="DB145" s="107">
        <v>0</v>
      </c>
      <c r="DC145" s="859">
        <v>0</v>
      </c>
      <c r="DD145" s="859">
        <f t="shared" si="407"/>
        <v>0</v>
      </c>
      <c r="DE145" s="859">
        <f t="shared" si="408"/>
        <v>0</v>
      </c>
      <c r="DF145" s="859"/>
      <c r="DG145" s="859">
        <v>10000</v>
      </c>
      <c r="DH145" s="107">
        <v>0</v>
      </c>
      <c r="DI145" s="859">
        <f t="shared" si="457"/>
        <v>0</v>
      </c>
      <c r="DJ145" s="107">
        <f>(DK145-DG145)</f>
        <v>-5000</v>
      </c>
      <c r="DK145" s="859">
        <v>5000</v>
      </c>
      <c r="DL145" s="859">
        <f t="shared" si="409"/>
        <v>0</v>
      </c>
      <c r="DM145" s="107">
        <f>(DN145-DK145)</f>
        <v>0</v>
      </c>
      <c r="DN145" s="859">
        <v>5000</v>
      </c>
      <c r="DO145" s="859"/>
      <c r="DP145" s="859">
        <f t="shared" si="458"/>
        <v>0</v>
      </c>
      <c r="DQ145" s="859">
        <f>(DR145-DN145)</f>
        <v>0</v>
      </c>
      <c r="DR145" s="859">
        <v>5000</v>
      </c>
      <c r="DS145" s="859"/>
      <c r="DT145" s="859">
        <f t="shared" si="459"/>
        <v>0</v>
      </c>
      <c r="DU145" s="859">
        <f>(DV145-DR145)</f>
        <v>-5000</v>
      </c>
      <c r="DV145" s="859">
        <v>0</v>
      </c>
      <c r="DW145" s="859">
        <v>5000</v>
      </c>
      <c r="DX145" s="859"/>
      <c r="DY145" s="859"/>
      <c r="DZ145" s="859">
        <v>0</v>
      </c>
      <c r="EA145" s="859">
        <v>5000</v>
      </c>
      <c r="EB145" s="859">
        <v>0</v>
      </c>
      <c r="EC145" s="859">
        <f t="shared" si="461"/>
        <v>0</v>
      </c>
      <c r="ED145" s="859">
        <f>(EE145-EA145)</f>
        <v>0</v>
      </c>
      <c r="EE145" s="859">
        <v>5000</v>
      </c>
      <c r="EF145" s="859">
        <v>0</v>
      </c>
      <c r="EG145" s="859">
        <f t="shared" si="462"/>
        <v>0</v>
      </c>
      <c r="EH145" s="859" t="e">
        <f>(#REF!-EE145)</f>
        <v>#REF!</v>
      </c>
      <c r="EI145" s="859">
        <f>IFERROR(#REF!/DZ145*100,)</f>
        <v>0</v>
      </c>
      <c r="EJ145" s="859">
        <f>IFERROR(#REF!/#REF!*100,)</f>
        <v>0</v>
      </c>
      <c r="EK145" s="859">
        <v>5000</v>
      </c>
      <c r="EL145" s="859"/>
      <c r="EM145" s="859"/>
      <c r="EN145" s="859"/>
      <c r="EO145" s="859"/>
      <c r="EP145" s="859"/>
      <c r="EQ145" s="859"/>
      <c r="ER145" s="859"/>
      <c r="ES145" s="146">
        <f t="shared" si="449"/>
        <v>0</v>
      </c>
      <c r="EX145" s="739">
        <f>IF(EX$9=$K145,#REF!,0)</f>
        <v>0</v>
      </c>
      <c r="EY145" s="739">
        <f>IF(EY$9=$K145,#REF!,0)</f>
        <v>0</v>
      </c>
      <c r="EZ145" s="739">
        <f>IF(EZ$9=$K145,#REF!,0)</f>
        <v>0</v>
      </c>
      <c r="FA145" s="739">
        <f>IF(FA$9=$K145,#REF!,0)</f>
        <v>0</v>
      </c>
      <c r="FB145" s="739">
        <f>IF(FB$9=$K145,#REF!,0)</f>
        <v>0</v>
      </c>
      <c r="FC145" s="739">
        <f>IF(FC$9=$K145,#REF!,0)</f>
        <v>0</v>
      </c>
      <c r="FD145" s="739">
        <f>IF(FD$9=$K145,#REF!,0)</f>
        <v>0</v>
      </c>
      <c r="FE145" s="739">
        <f>IF(FE$9=$K145,#REF!,0)</f>
        <v>0</v>
      </c>
      <c r="FF145" s="739">
        <f>IF(FF$9=$K145,#REF!,0)</f>
        <v>0</v>
      </c>
      <c r="FG145" s="739">
        <f>IF(FG$9=$K145,#REF!,0)</f>
        <v>0</v>
      </c>
      <c r="FH145" s="739">
        <f>IF(FH$9=$K145,#REF!,0)</f>
        <v>0</v>
      </c>
      <c r="FI145" s="739">
        <f>IF(FI$9=$K145,#REF!,0)</f>
        <v>0</v>
      </c>
      <c r="FJ145" s="739">
        <f>IF(FJ$9=$K145,#REF!,0)</f>
        <v>0</v>
      </c>
      <c r="FK145" s="739">
        <f>IF(FK$9=$K145,#REF!,0)</f>
        <v>0</v>
      </c>
      <c r="FL145" s="739">
        <f>IF(FL$9=$K145,#REF!,0)</f>
        <v>0</v>
      </c>
      <c r="FM145" s="739">
        <f>IF(FM$9=$K145,#REF!,0)</f>
        <v>0</v>
      </c>
      <c r="FN145" s="739">
        <f>IF(FN$9=$K145,#REF!,0)</f>
        <v>0</v>
      </c>
      <c r="FO145" s="739">
        <f>IF(FO$9=$K145,#REF!,0)</f>
        <v>0</v>
      </c>
      <c r="FP145" s="739">
        <f>IF(FP$9=$K145,#REF!,0)</f>
        <v>0</v>
      </c>
      <c r="FQ145" s="739">
        <f>IF(FQ$9=$K145,#REF!,0)</f>
        <v>0</v>
      </c>
      <c r="FU145" s="739">
        <f t="shared" si="450"/>
        <v>0</v>
      </c>
      <c r="FV145" s="739">
        <f t="shared" si="450"/>
        <v>0</v>
      </c>
      <c r="FW145" s="739">
        <f t="shared" si="450"/>
        <v>0</v>
      </c>
      <c r="FX145" s="739">
        <f t="shared" si="450"/>
        <v>0</v>
      </c>
      <c r="FY145" s="739">
        <f t="shared" si="450"/>
        <v>0</v>
      </c>
      <c r="FZ145" s="739">
        <f t="shared" si="450"/>
        <v>0</v>
      </c>
      <c r="GA145" s="739">
        <f t="shared" si="450"/>
        <v>0</v>
      </c>
      <c r="GB145" s="739">
        <f t="shared" si="450"/>
        <v>0</v>
      </c>
      <c r="GC145" s="739">
        <f t="shared" si="450"/>
        <v>0</v>
      </c>
      <c r="GD145" s="739">
        <f t="shared" si="450"/>
        <v>0</v>
      </c>
      <c r="GE145" s="739">
        <f t="shared" si="451"/>
        <v>0</v>
      </c>
      <c r="GF145" s="739">
        <f t="shared" si="451"/>
        <v>0</v>
      </c>
      <c r="GG145" s="739">
        <f t="shared" si="451"/>
        <v>0</v>
      </c>
      <c r="GH145" s="739">
        <f t="shared" si="451"/>
        <v>0</v>
      </c>
      <c r="GI145" s="739">
        <f t="shared" si="451"/>
        <v>0</v>
      </c>
      <c r="GJ145" s="739">
        <f t="shared" si="451"/>
        <v>0</v>
      </c>
      <c r="GK145" s="739">
        <f t="shared" si="451"/>
        <v>0</v>
      </c>
      <c r="GL145" s="739">
        <f t="shared" si="451"/>
        <v>0</v>
      </c>
      <c r="GM145" s="739">
        <f t="shared" si="451"/>
        <v>0</v>
      </c>
      <c r="GN145" s="739">
        <f t="shared" si="451"/>
        <v>0</v>
      </c>
      <c r="GQ145" s="1098">
        <f>IF(GQ$9=$N145,#REF!,0)</f>
        <v>0</v>
      </c>
      <c r="GR145" s="1098">
        <f>IF(GR$9=$N145,#REF!,0)</f>
        <v>0</v>
      </c>
      <c r="GS145" s="1098">
        <f>IF(GS$9=$N145,#REF!,0)</f>
        <v>0</v>
      </c>
      <c r="GT145" s="1098">
        <f>IF(GT$9=$N145,#REF!,0)</f>
        <v>0</v>
      </c>
      <c r="GU145" s="1098">
        <f>IF(GU$9=$N145,#REF!,0)</f>
        <v>0</v>
      </c>
      <c r="GV145" s="1098">
        <f>IF(GV$9=$N145,#REF!,0)</f>
        <v>0</v>
      </c>
      <c r="GW145" s="1098">
        <f>IF(GW$9=$N145,#REF!,0)</f>
        <v>0</v>
      </c>
      <c r="GX145" s="1098">
        <f>IF(GX$9=$N145,#REF!,0)</f>
        <v>0</v>
      </c>
      <c r="GY145" s="1098">
        <f>IF(GY$9=$N145,#REF!,0)</f>
        <v>0</v>
      </c>
      <c r="GZ145" s="1098">
        <f>IF(GZ$9=$N145,#REF!,0)</f>
        <v>0</v>
      </c>
      <c r="HA145" s="1098">
        <f>IF(HA$9=$N145,#REF!,0)</f>
        <v>0</v>
      </c>
      <c r="HB145" s="1098">
        <f>IF(HB$9=$N145,#REF!,0)</f>
        <v>0</v>
      </c>
      <c r="HC145" s="1098">
        <f>IF(HC$9=$N145,#REF!,0)</f>
        <v>0</v>
      </c>
      <c r="HD145" s="1098">
        <f>IF(HD$9=$N145,#REF!,0)</f>
        <v>0</v>
      </c>
      <c r="HE145" s="1098">
        <f>IF(HE$9=$N145,#REF!,0)</f>
        <v>0</v>
      </c>
      <c r="HF145" s="1098">
        <f>IF(HF$9=$N145,#REF!,0)</f>
        <v>0</v>
      </c>
      <c r="HG145" s="1098">
        <f>IF(HG$9=$N145,#REF!,0)</f>
        <v>0</v>
      </c>
      <c r="HH145" s="1098">
        <f>IF(HH$9=$N145,#REF!,0)</f>
        <v>0</v>
      </c>
      <c r="HI145" s="1098">
        <f>IF(HI$9=$N145,#REF!,0)</f>
        <v>0</v>
      </c>
      <c r="HJ145" s="1098">
        <f>IF(HJ$9=$N145,#REF!,0)</f>
        <v>0</v>
      </c>
      <c r="HK145" s="1098">
        <f>IF(HK$9=$N145,#REF!,0)</f>
        <v>0</v>
      </c>
      <c r="HL145" s="1098">
        <f>IF(HL$9=$N145,#REF!,0)</f>
        <v>0</v>
      </c>
      <c r="HM145" s="1098">
        <f>IF(HM$9=$N145,#REF!,0)</f>
        <v>0</v>
      </c>
      <c r="HN145" s="1098">
        <f>IF(HN$9=$N145,#REF!,0)</f>
        <v>0</v>
      </c>
      <c r="HO145" s="1098">
        <f>IF(HO$9=$N145,#REF!,0)</f>
        <v>0</v>
      </c>
      <c r="HP145" s="1098">
        <f>IF(HP$9=$N145,#REF!,0)</f>
        <v>0</v>
      </c>
      <c r="HQ145" s="1098">
        <f>IF(HQ$9=$N145,#REF!,0)</f>
        <v>0</v>
      </c>
      <c r="HR145" s="1098">
        <f>IF(HR$9=$N145,#REF!,0)</f>
        <v>0</v>
      </c>
      <c r="HS145" s="1098">
        <f>IF(HS$9=$N145,#REF!,0)</f>
        <v>0</v>
      </c>
      <c r="HT145" s="1098">
        <f>IF(HT$9=$N145,#REF!,0)</f>
        <v>0</v>
      </c>
      <c r="HU145" s="1098">
        <f>IF(HU$9=$N145,#REF!,0)</f>
        <v>0</v>
      </c>
      <c r="HV145" s="1098">
        <f>IF(HV$9=$N145,#REF!,0)</f>
        <v>0</v>
      </c>
      <c r="HW145" s="1098">
        <f>IF(HW$9=$N145,#REF!,0)</f>
        <v>0</v>
      </c>
      <c r="HX145" s="1098">
        <f>IF(HX$9=$N145,#REF!,0)</f>
        <v>0</v>
      </c>
      <c r="HY145" s="1098">
        <f>IF(HY$9=$N145,#REF!,0)</f>
        <v>0</v>
      </c>
      <c r="HZ145" s="1098">
        <f>IF(HZ$9=$N145,#REF!,0)</f>
        <v>0</v>
      </c>
      <c r="IA145" s="1098">
        <f>IF(IA$9=$N145,#REF!,0)</f>
        <v>0</v>
      </c>
      <c r="IB145" s="1098">
        <f>IF(IB$9=$N145,#REF!,0)</f>
        <v>0</v>
      </c>
      <c r="IC145" s="1098">
        <f>IF(IC$9=$N145,#REF!,0)</f>
        <v>0</v>
      </c>
      <c r="ID145" s="1098">
        <f>IF(ID$9=$N145,#REF!,0)</f>
        <v>0</v>
      </c>
      <c r="IE145" s="1098">
        <f>IF(IE$9=$N145,#REF!,0)</f>
        <v>0</v>
      </c>
      <c r="IF145" s="1098">
        <f>IF(IF$9=$N145,#REF!,0)</f>
        <v>0</v>
      </c>
      <c r="IG145" s="1098">
        <f>IF(IG$9=$N145,#REF!,0)</f>
        <v>0</v>
      </c>
      <c r="IH145" s="1098">
        <f>IF(IH$9=$N145,#REF!,0)</f>
        <v>0</v>
      </c>
      <c r="II145" s="1098">
        <f>IF(II$9=$N145,#REF!,0)</f>
        <v>0</v>
      </c>
      <c r="IJ145" s="1098">
        <f>IF(IJ$9=$N145,#REF!,0)</f>
        <v>0</v>
      </c>
      <c r="IK145" s="1098">
        <f>IF(IK$9=$N145,#REF!,0)</f>
        <v>0</v>
      </c>
      <c r="IL145" s="1098">
        <f>IF(IL$9=$N145,#REF!,0)</f>
        <v>0</v>
      </c>
      <c r="IM145" s="1098">
        <f>IF(IM$9=$N145,#REF!,0)</f>
        <v>0</v>
      </c>
      <c r="IN145" s="1098">
        <f>IF(IN$9=$N145,#REF!,0)</f>
        <v>0</v>
      </c>
      <c r="IO145" s="1098">
        <f>IF(IO$9=$N145,#REF!,0)</f>
        <v>0</v>
      </c>
      <c r="IP145" s="1098">
        <f>IF(IP$9=$N145,#REF!,0)</f>
        <v>0</v>
      </c>
      <c r="IQ145" s="1098">
        <f>IF(IQ$9=$N145,#REF!,0)</f>
        <v>0</v>
      </c>
      <c r="IR145" s="1098">
        <f>IF(IR$9=$N145,#REF!,0)</f>
        <v>0</v>
      </c>
      <c r="IS145" s="1098">
        <f>IF(IS$9=$N145,#REF!,0)</f>
        <v>0</v>
      </c>
      <c r="IT145" s="1098">
        <f>IF(IT$9=$N145,#REF!,0)</f>
        <v>0</v>
      </c>
      <c r="IU145" s="1098">
        <f>IF(IU$9=$N145,#REF!,0)</f>
        <v>0</v>
      </c>
      <c r="IV145" s="1098">
        <f>IF(IV$9=$N145,#REF!,0)</f>
        <v>0</v>
      </c>
      <c r="IW145" s="1098">
        <f>IF(IW$9=$N145,#REF!,0)</f>
        <v>0</v>
      </c>
      <c r="IX145" s="1098">
        <f>IF(IX$9=$N145,#REF!,0)</f>
        <v>0</v>
      </c>
      <c r="IY145" s="1098">
        <f>IF(IY$9=$N145,#REF!,0)</f>
        <v>0</v>
      </c>
      <c r="IZ145" s="1098">
        <f>IF(IZ$9=$N145,#REF!,0)</f>
        <v>0</v>
      </c>
      <c r="JA145" s="1098">
        <f>IF(JA$9=$N145,#REF!,0)</f>
        <v>0</v>
      </c>
      <c r="JB145" s="1098">
        <f>IF(JB$9=$N145,#REF!,0)</f>
        <v>0</v>
      </c>
      <c r="JC145" s="1098">
        <f>IF(JC$9=$N145,#REF!,0)</f>
        <v>0</v>
      </c>
      <c r="JD145" s="1098">
        <f>IF(JD$9=$N145,#REF!,0)</f>
        <v>0</v>
      </c>
      <c r="JE145" s="1098">
        <f>IF(JE$9=$N145,#REF!,0)</f>
        <v>0</v>
      </c>
      <c r="JF145" s="1098">
        <f>IF(JF$9=$N145,#REF!,0)</f>
        <v>0</v>
      </c>
      <c r="JG145" s="1098" t="e">
        <f>IF(JG$9=$N145,#REF!,0)</f>
        <v>#REF!</v>
      </c>
      <c r="JH145" s="1098">
        <f>IF(JH$9=$N145,#REF!,0)</f>
        <v>0</v>
      </c>
      <c r="JI145" s="1098">
        <f>IF(JI$9=$N145,#REF!,0)</f>
        <v>0</v>
      </c>
      <c r="JJ145" s="1098">
        <f>IF(JJ$9=$N145,#REF!,0)</f>
        <v>0</v>
      </c>
      <c r="JK145" s="1098">
        <f>IF(JK$9=$N145,#REF!,0)</f>
        <v>0</v>
      </c>
      <c r="JL145" s="1098">
        <f>IF(JL$9=$N145,#REF!,0)</f>
        <v>0</v>
      </c>
      <c r="JM145" s="1098">
        <f>IF(JM$9=$N145,#REF!,0)</f>
        <v>0</v>
      </c>
      <c r="JN145" s="1098">
        <f>IF(JN$9=$N145,#REF!,0)</f>
        <v>0</v>
      </c>
      <c r="JO145" s="1098">
        <f>IF(JO$9=$N145,#REF!,0)</f>
        <v>0</v>
      </c>
      <c r="JP145" s="1098">
        <f>IF(JP$9=$N145,#REF!,0)</f>
        <v>0</v>
      </c>
      <c r="JQ145" s="1098">
        <f>IF(JQ$9=$N145,#REF!,0)</f>
        <v>0</v>
      </c>
      <c r="JR145" s="1098">
        <f>IF(JR$9=$N145,#REF!,0)</f>
        <v>0</v>
      </c>
      <c r="JS145" s="1098">
        <f>IF(JS$9=$N145,#REF!,0)</f>
        <v>0</v>
      </c>
      <c r="JT145" s="1098">
        <f>IF(JT$9=$N145,#REF!,0)</f>
        <v>0</v>
      </c>
      <c r="JU145" s="1098">
        <f>IF(JU$9=$N145,#REF!,0)</f>
        <v>0</v>
      </c>
      <c r="JV145" s="1098">
        <f>IF(JV$9=$N145,#REF!,0)</f>
        <v>0</v>
      </c>
      <c r="JW145" s="1098">
        <f>IF(JW$9=$N145,#REF!,0)</f>
        <v>0</v>
      </c>
      <c r="JX145" s="681"/>
      <c r="JZ145" s="681">
        <f t="shared" si="436"/>
        <v>0</v>
      </c>
      <c r="KA145" s="681">
        <f t="shared" si="436"/>
        <v>0</v>
      </c>
      <c r="KB145" s="681">
        <f t="shared" si="436"/>
        <v>0</v>
      </c>
      <c r="KC145" s="681">
        <f t="shared" si="436"/>
        <v>0</v>
      </c>
      <c r="KD145" s="681">
        <f t="shared" si="436"/>
        <v>0</v>
      </c>
      <c r="KE145" s="681">
        <f t="shared" si="436"/>
        <v>0</v>
      </c>
      <c r="KF145" s="681">
        <f t="shared" si="436"/>
        <v>0</v>
      </c>
      <c r="KG145" s="681">
        <f t="shared" si="436"/>
        <v>0</v>
      </c>
      <c r="KH145" s="681">
        <f t="shared" si="436"/>
        <v>0</v>
      </c>
      <c r="KI145" s="681">
        <f t="shared" si="436"/>
        <v>0</v>
      </c>
      <c r="KJ145" s="681">
        <f t="shared" si="436"/>
        <v>0</v>
      </c>
      <c r="KN145" s="1098">
        <f t="shared" si="468"/>
        <v>0</v>
      </c>
      <c r="KO145" s="1098">
        <f t="shared" si="468"/>
        <v>0</v>
      </c>
      <c r="KP145" s="1098">
        <f t="shared" si="468"/>
        <v>0</v>
      </c>
      <c r="KQ145" s="1098">
        <f t="shared" si="468"/>
        <v>0</v>
      </c>
      <c r="KR145" s="1098">
        <f t="shared" si="468"/>
        <v>0</v>
      </c>
      <c r="KS145" s="1098">
        <f t="shared" si="468"/>
        <v>0</v>
      </c>
      <c r="KT145" s="1098">
        <f t="shared" si="468"/>
        <v>0</v>
      </c>
      <c r="KU145" s="1098">
        <f t="shared" si="468"/>
        <v>0</v>
      </c>
      <c r="KV145" s="1098">
        <f t="shared" si="468"/>
        <v>0</v>
      </c>
      <c r="KW145" s="1098">
        <f t="shared" si="468"/>
        <v>0</v>
      </c>
      <c r="KX145" s="1098">
        <f t="shared" si="468"/>
        <v>0</v>
      </c>
      <c r="KY145" s="1098">
        <f t="shared" si="468"/>
        <v>0</v>
      </c>
      <c r="KZ145" s="1098">
        <f t="shared" si="468"/>
        <v>0</v>
      </c>
      <c r="LA145" s="1098">
        <f t="shared" si="468"/>
        <v>0</v>
      </c>
      <c r="LB145" s="1098">
        <f t="shared" si="468"/>
        <v>0</v>
      </c>
      <c r="LC145" s="1098">
        <f t="shared" si="464"/>
        <v>0</v>
      </c>
      <c r="LD145" s="1098">
        <f t="shared" si="464"/>
        <v>0</v>
      </c>
      <c r="LE145" s="1098">
        <f t="shared" si="464"/>
        <v>0</v>
      </c>
      <c r="LF145" s="1098">
        <f t="shared" si="464"/>
        <v>0</v>
      </c>
      <c r="LG145" s="1098">
        <f t="shared" si="464"/>
        <v>0</v>
      </c>
      <c r="LH145" s="1098">
        <f t="shared" si="464"/>
        <v>0</v>
      </c>
      <c r="LI145" s="1098">
        <f t="shared" si="464"/>
        <v>0</v>
      </c>
      <c r="LJ145" s="1098">
        <f t="shared" si="464"/>
        <v>0</v>
      </c>
      <c r="LK145" s="1098">
        <f t="shared" si="464"/>
        <v>0</v>
      </c>
      <c r="LL145" s="1098">
        <f t="shared" si="464"/>
        <v>0</v>
      </c>
      <c r="LM145" s="1098">
        <f t="shared" si="464"/>
        <v>0</v>
      </c>
      <c r="LN145" s="1098">
        <f t="shared" si="464"/>
        <v>0</v>
      </c>
      <c r="LO145" s="1098">
        <f t="shared" si="464"/>
        <v>0</v>
      </c>
      <c r="LP145" s="1098">
        <f t="shared" si="464"/>
        <v>0</v>
      </c>
      <c r="LQ145" s="1098">
        <f t="shared" si="464"/>
        <v>0</v>
      </c>
      <c r="LR145" s="1098">
        <f t="shared" si="464"/>
        <v>0</v>
      </c>
      <c r="LS145" s="1098">
        <f t="shared" si="397"/>
        <v>0</v>
      </c>
    </row>
    <row r="146" spans="1:331" ht="20.100000000000001" customHeight="1" x14ac:dyDescent="0.35">
      <c r="A146" s="668"/>
      <c r="B146" s="871"/>
      <c r="C146" s="870"/>
      <c r="D146" s="871"/>
      <c r="E146" s="871"/>
      <c r="F146" s="871"/>
      <c r="G146" s="871"/>
      <c r="H146" s="871"/>
      <c r="I146" s="871"/>
      <c r="J146" s="871" t="s">
        <v>212</v>
      </c>
      <c r="K146" s="877"/>
      <c r="L146" s="892"/>
      <c r="M146" s="892"/>
      <c r="N146" s="892">
        <v>4227</v>
      </c>
      <c r="O146" s="958" t="s">
        <v>211</v>
      </c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635"/>
      <c r="AJ146" s="31"/>
      <c r="AK146" s="31"/>
      <c r="AL146" s="31"/>
      <c r="AM146" s="31"/>
      <c r="AN146" s="111"/>
      <c r="AO146" s="111"/>
      <c r="AP146" s="111"/>
      <c r="AQ146" s="111"/>
      <c r="AR146" s="107"/>
      <c r="AS146" s="54"/>
      <c r="AT146" s="54"/>
      <c r="AU146" s="111"/>
      <c r="AV146" s="107"/>
      <c r="AW146" s="111"/>
      <c r="AX146" s="111"/>
      <c r="AY146" s="54"/>
      <c r="AZ146" s="31"/>
      <c r="BA146" s="31"/>
      <c r="BB146" s="107"/>
      <c r="BC146" s="107"/>
      <c r="BD146" s="107"/>
      <c r="BE146" s="107"/>
      <c r="BF146" s="107"/>
      <c r="BG146" s="107"/>
      <c r="BH146" s="107"/>
      <c r="BI146" s="54"/>
      <c r="BJ146" s="107"/>
      <c r="BK146" s="54"/>
      <c r="BL146" s="107"/>
      <c r="BM146" s="54"/>
      <c r="BN146" s="54"/>
      <c r="BO146" s="107"/>
      <c r="BP146" s="107"/>
      <c r="BQ146" s="107"/>
      <c r="BR146" s="54"/>
      <c r="BS146" s="107"/>
      <c r="BT146" s="107"/>
      <c r="BU146" s="54"/>
      <c r="BV146" s="107"/>
      <c r="BW146" s="107"/>
      <c r="BX146" s="107"/>
      <c r="BY146" s="107"/>
      <c r="BZ146" s="107">
        <v>0</v>
      </c>
      <c r="CA146" s="107">
        <v>0</v>
      </c>
      <c r="CB146" s="107">
        <v>0</v>
      </c>
      <c r="CC146" s="107">
        <v>0</v>
      </c>
      <c r="CD146" s="107">
        <v>0</v>
      </c>
      <c r="CE146" s="107">
        <v>0</v>
      </c>
      <c r="CF146" s="107">
        <v>0</v>
      </c>
      <c r="CG146" s="107">
        <v>0</v>
      </c>
      <c r="CH146" s="107">
        <v>0</v>
      </c>
      <c r="CI146" s="107">
        <v>0</v>
      </c>
      <c r="CJ146" s="107">
        <v>0</v>
      </c>
      <c r="CK146" s="107">
        <v>0</v>
      </c>
      <c r="CL146" s="107">
        <v>0</v>
      </c>
      <c r="CM146" s="107">
        <v>0</v>
      </c>
      <c r="CN146" s="107">
        <v>0</v>
      </c>
      <c r="CO146" s="107">
        <v>0</v>
      </c>
      <c r="CP146" s="107">
        <v>0</v>
      </c>
      <c r="CQ146" s="107">
        <v>0</v>
      </c>
      <c r="CR146" s="107">
        <v>5033</v>
      </c>
      <c r="CS146" s="107">
        <f>IFERROR(CR146/CQ146*100,)</f>
        <v>0</v>
      </c>
      <c r="CT146" s="107">
        <f>(CU146-CQ146)</f>
        <v>0</v>
      </c>
      <c r="CU146" s="107">
        <v>0</v>
      </c>
      <c r="CV146" s="107">
        <v>5033</v>
      </c>
      <c r="CW146" s="107">
        <f t="shared" si="455"/>
        <v>0</v>
      </c>
      <c r="CX146" s="107">
        <f>(CY146-CU146)</f>
        <v>0</v>
      </c>
      <c r="CY146" s="107">
        <v>0</v>
      </c>
      <c r="CZ146" s="859"/>
      <c r="DA146" s="859"/>
      <c r="DB146" s="107">
        <v>5033</v>
      </c>
      <c r="DC146" s="859">
        <v>0</v>
      </c>
      <c r="DD146" s="859">
        <f t="shared" si="407"/>
        <v>0</v>
      </c>
      <c r="DE146" s="859">
        <f t="shared" si="408"/>
        <v>0</v>
      </c>
      <c r="DF146" s="859">
        <v>5033</v>
      </c>
      <c r="DG146" s="859">
        <v>0</v>
      </c>
      <c r="DH146" s="107">
        <v>0</v>
      </c>
      <c r="DI146" s="859">
        <f t="shared" si="457"/>
        <v>0</v>
      </c>
      <c r="DJ146" s="107">
        <f>(DK146-DG146)</f>
        <v>10000</v>
      </c>
      <c r="DK146" s="859">
        <v>10000</v>
      </c>
      <c r="DL146" s="859">
        <f t="shared" si="409"/>
        <v>50.33</v>
      </c>
      <c r="DM146" s="107">
        <f>(DN146-DK146)</f>
        <v>0</v>
      </c>
      <c r="DN146" s="859">
        <v>10000</v>
      </c>
      <c r="DO146" s="859"/>
      <c r="DP146" s="859">
        <f t="shared" si="458"/>
        <v>0</v>
      </c>
      <c r="DQ146" s="859">
        <f>(DR146-DN146)</f>
        <v>-5000</v>
      </c>
      <c r="DR146" s="859">
        <v>5000</v>
      </c>
      <c r="DS146" s="859"/>
      <c r="DT146" s="859">
        <f t="shared" si="459"/>
        <v>0</v>
      </c>
      <c r="DU146" s="859">
        <f>(DV146-DR146)</f>
        <v>-5000</v>
      </c>
      <c r="DV146" s="859">
        <v>0</v>
      </c>
      <c r="DW146" s="859">
        <v>10000</v>
      </c>
      <c r="DX146" s="859"/>
      <c r="DY146" s="859"/>
      <c r="DZ146" s="859">
        <v>0</v>
      </c>
      <c r="EA146" s="859">
        <v>10000</v>
      </c>
      <c r="EB146" s="859">
        <v>0</v>
      </c>
      <c r="EC146" s="859">
        <f t="shared" si="461"/>
        <v>0</v>
      </c>
      <c r="ED146" s="859">
        <f>(EE146-EA146)</f>
        <v>-10000</v>
      </c>
      <c r="EE146" s="859">
        <v>0</v>
      </c>
      <c r="EF146" s="859">
        <v>0</v>
      </c>
      <c r="EG146" s="859">
        <f t="shared" si="462"/>
        <v>0</v>
      </c>
      <c r="EH146" s="859" t="e">
        <f>(#REF!-EE146)</f>
        <v>#REF!</v>
      </c>
      <c r="EI146" s="859">
        <f>IFERROR(#REF!/DZ146*100,)</f>
        <v>0</v>
      </c>
      <c r="EJ146" s="859">
        <f>IFERROR(#REF!/#REF!*100,)</f>
        <v>0</v>
      </c>
      <c r="EK146" s="859">
        <v>9000</v>
      </c>
      <c r="EL146" s="859"/>
      <c r="EM146" s="859"/>
      <c r="EN146" s="859"/>
      <c r="EO146" s="859"/>
      <c r="EP146" s="859"/>
      <c r="EQ146" s="859"/>
      <c r="ER146" s="859"/>
      <c r="ES146" s="146">
        <f t="shared" si="449"/>
        <v>0</v>
      </c>
      <c r="EX146" s="739">
        <f>IF(EX$9=$K146,#REF!,0)</f>
        <v>0</v>
      </c>
      <c r="EY146" s="739">
        <f>IF(EY$9=$K146,#REF!,0)</f>
        <v>0</v>
      </c>
      <c r="EZ146" s="739">
        <f>IF(EZ$9=$K146,#REF!,0)</f>
        <v>0</v>
      </c>
      <c r="FA146" s="739">
        <f>IF(FA$9=$K146,#REF!,0)</f>
        <v>0</v>
      </c>
      <c r="FB146" s="739">
        <f>IF(FB$9=$K146,#REF!,0)</f>
        <v>0</v>
      </c>
      <c r="FC146" s="739">
        <f>IF(FC$9=$K146,#REF!,0)</f>
        <v>0</v>
      </c>
      <c r="FD146" s="739">
        <f>IF(FD$9=$K146,#REF!,0)</f>
        <v>0</v>
      </c>
      <c r="FE146" s="739">
        <f>IF(FE$9=$K146,#REF!,0)</f>
        <v>0</v>
      </c>
      <c r="FF146" s="739">
        <f>IF(FF$9=$K146,#REF!,0)</f>
        <v>0</v>
      </c>
      <c r="FG146" s="739">
        <f>IF(FG$9=$K146,#REF!,0)</f>
        <v>0</v>
      </c>
      <c r="FH146" s="739">
        <f>IF(FH$9=$K146,#REF!,0)</f>
        <v>0</v>
      </c>
      <c r="FI146" s="739">
        <f>IF(FI$9=$K146,#REF!,0)</f>
        <v>0</v>
      </c>
      <c r="FJ146" s="739">
        <f>IF(FJ$9=$K146,#REF!,0)</f>
        <v>0</v>
      </c>
      <c r="FK146" s="739">
        <f>IF(FK$9=$K146,#REF!,0)</f>
        <v>0</v>
      </c>
      <c r="FL146" s="739">
        <f>IF(FL$9=$K146,#REF!,0)</f>
        <v>0</v>
      </c>
      <c r="FM146" s="739">
        <f>IF(FM$9=$K146,#REF!,0)</f>
        <v>0</v>
      </c>
      <c r="FN146" s="739">
        <f>IF(FN$9=$K146,#REF!,0)</f>
        <v>0</v>
      </c>
      <c r="FO146" s="739">
        <f>IF(FO$9=$K146,#REF!,0)</f>
        <v>0</v>
      </c>
      <c r="FP146" s="739">
        <f>IF(FP$9=$K146,#REF!,0)</f>
        <v>0</v>
      </c>
      <c r="FQ146" s="739">
        <f>IF(FQ$9=$K146,#REF!,0)</f>
        <v>0</v>
      </c>
      <c r="FU146" s="739">
        <f t="shared" si="450"/>
        <v>0</v>
      </c>
      <c r="FV146" s="739">
        <f t="shared" si="450"/>
        <v>0</v>
      </c>
      <c r="FW146" s="739">
        <f t="shared" si="450"/>
        <v>0</v>
      </c>
      <c r="FX146" s="739">
        <f t="shared" si="450"/>
        <v>0</v>
      </c>
      <c r="FY146" s="739">
        <f t="shared" si="450"/>
        <v>0</v>
      </c>
      <c r="FZ146" s="739">
        <f t="shared" si="450"/>
        <v>0</v>
      </c>
      <c r="GA146" s="739">
        <f t="shared" si="450"/>
        <v>0</v>
      </c>
      <c r="GB146" s="739">
        <f t="shared" si="450"/>
        <v>0</v>
      </c>
      <c r="GC146" s="739">
        <f t="shared" si="450"/>
        <v>0</v>
      </c>
      <c r="GD146" s="739">
        <f t="shared" si="450"/>
        <v>0</v>
      </c>
      <c r="GE146" s="739">
        <f t="shared" si="451"/>
        <v>0</v>
      </c>
      <c r="GF146" s="739">
        <f t="shared" si="451"/>
        <v>0</v>
      </c>
      <c r="GG146" s="739">
        <f t="shared" si="451"/>
        <v>0</v>
      </c>
      <c r="GH146" s="739">
        <f t="shared" si="451"/>
        <v>0</v>
      </c>
      <c r="GI146" s="739">
        <f t="shared" si="451"/>
        <v>0</v>
      </c>
      <c r="GJ146" s="739">
        <f t="shared" si="451"/>
        <v>0</v>
      </c>
      <c r="GK146" s="739">
        <f t="shared" si="451"/>
        <v>0</v>
      </c>
      <c r="GL146" s="739">
        <f t="shared" si="451"/>
        <v>0</v>
      </c>
      <c r="GM146" s="739">
        <f t="shared" si="451"/>
        <v>0</v>
      </c>
      <c r="GN146" s="739">
        <f t="shared" si="451"/>
        <v>0</v>
      </c>
      <c r="GQ146" s="1098">
        <f>IF(GQ$9=$N146,#REF!,0)</f>
        <v>0</v>
      </c>
      <c r="GR146" s="1098">
        <f>IF(GR$9=$N146,#REF!,0)</f>
        <v>0</v>
      </c>
      <c r="GS146" s="1098">
        <f>IF(GS$9=$N146,#REF!,0)</f>
        <v>0</v>
      </c>
      <c r="GT146" s="1098">
        <f>IF(GT$9=$N146,#REF!,0)</f>
        <v>0</v>
      </c>
      <c r="GU146" s="1098">
        <f>IF(GU$9=$N146,#REF!,0)</f>
        <v>0</v>
      </c>
      <c r="GV146" s="1098">
        <f>IF(GV$9=$N146,#REF!,0)</f>
        <v>0</v>
      </c>
      <c r="GW146" s="1098">
        <f>IF(GW$9=$N146,#REF!,0)</f>
        <v>0</v>
      </c>
      <c r="GX146" s="1098">
        <f>IF(GX$9=$N146,#REF!,0)</f>
        <v>0</v>
      </c>
      <c r="GY146" s="1098">
        <f>IF(GY$9=$N146,#REF!,0)</f>
        <v>0</v>
      </c>
      <c r="GZ146" s="1098">
        <f>IF(GZ$9=$N146,#REF!,0)</f>
        <v>0</v>
      </c>
      <c r="HA146" s="1098">
        <f>IF(HA$9=$N146,#REF!,0)</f>
        <v>0</v>
      </c>
      <c r="HB146" s="1098">
        <f>IF(HB$9=$N146,#REF!,0)</f>
        <v>0</v>
      </c>
      <c r="HC146" s="1098">
        <f>IF(HC$9=$N146,#REF!,0)</f>
        <v>0</v>
      </c>
      <c r="HD146" s="1098">
        <f>IF(HD$9=$N146,#REF!,0)</f>
        <v>0</v>
      </c>
      <c r="HE146" s="1098">
        <f>IF(HE$9=$N146,#REF!,0)</f>
        <v>0</v>
      </c>
      <c r="HF146" s="1098">
        <f>IF(HF$9=$N146,#REF!,0)</f>
        <v>0</v>
      </c>
      <c r="HG146" s="1098">
        <f>IF(HG$9=$N146,#REF!,0)</f>
        <v>0</v>
      </c>
      <c r="HH146" s="1098">
        <f>IF(HH$9=$N146,#REF!,0)</f>
        <v>0</v>
      </c>
      <c r="HI146" s="1098">
        <f>IF(HI$9=$N146,#REF!,0)</f>
        <v>0</v>
      </c>
      <c r="HJ146" s="1098">
        <f>IF(HJ$9=$N146,#REF!,0)</f>
        <v>0</v>
      </c>
      <c r="HK146" s="1098">
        <f>IF(HK$9=$N146,#REF!,0)</f>
        <v>0</v>
      </c>
      <c r="HL146" s="1098">
        <f>IF(HL$9=$N146,#REF!,0)</f>
        <v>0</v>
      </c>
      <c r="HM146" s="1098">
        <f>IF(HM$9=$N146,#REF!,0)</f>
        <v>0</v>
      </c>
      <c r="HN146" s="1098">
        <f>IF(HN$9=$N146,#REF!,0)</f>
        <v>0</v>
      </c>
      <c r="HO146" s="1098">
        <f>IF(HO$9=$N146,#REF!,0)</f>
        <v>0</v>
      </c>
      <c r="HP146" s="1098">
        <f>IF(HP$9=$N146,#REF!,0)</f>
        <v>0</v>
      </c>
      <c r="HQ146" s="1098">
        <f>IF(HQ$9=$N146,#REF!,0)</f>
        <v>0</v>
      </c>
      <c r="HR146" s="1098">
        <f>IF(HR$9=$N146,#REF!,0)</f>
        <v>0</v>
      </c>
      <c r="HS146" s="1098">
        <f>IF(HS$9=$N146,#REF!,0)</f>
        <v>0</v>
      </c>
      <c r="HT146" s="1098">
        <f>IF(HT$9=$N146,#REF!,0)</f>
        <v>0</v>
      </c>
      <c r="HU146" s="1098">
        <f>IF(HU$9=$N146,#REF!,0)</f>
        <v>0</v>
      </c>
      <c r="HV146" s="1098">
        <f>IF(HV$9=$N146,#REF!,0)</f>
        <v>0</v>
      </c>
      <c r="HW146" s="1098">
        <f>IF(HW$9=$N146,#REF!,0)</f>
        <v>0</v>
      </c>
      <c r="HX146" s="1098">
        <f>IF(HX$9=$N146,#REF!,0)</f>
        <v>0</v>
      </c>
      <c r="HY146" s="1098">
        <f>IF(HY$9=$N146,#REF!,0)</f>
        <v>0</v>
      </c>
      <c r="HZ146" s="1098">
        <f>IF(HZ$9=$N146,#REF!,0)</f>
        <v>0</v>
      </c>
      <c r="IA146" s="1098">
        <f>IF(IA$9=$N146,#REF!,0)</f>
        <v>0</v>
      </c>
      <c r="IB146" s="1098">
        <f>IF(IB$9=$N146,#REF!,0)</f>
        <v>0</v>
      </c>
      <c r="IC146" s="1098">
        <f>IF(IC$9=$N146,#REF!,0)</f>
        <v>0</v>
      </c>
      <c r="ID146" s="1098">
        <f>IF(ID$9=$N146,#REF!,0)</f>
        <v>0</v>
      </c>
      <c r="IE146" s="1098">
        <f>IF(IE$9=$N146,#REF!,0)</f>
        <v>0</v>
      </c>
      <c r="IF146" s="1098">
        <f>IF(IF$9=$N146,#REF!,0)</f>
        <v>0</v>
      </c>
      <c r="IG146" s="1098">
        <f>IF(IG$9=$N146,#REF!,0)</f>
        <v>0</v>
      </c>
      <c r="IH146" s="1098">
        <f>IF(IH$9=$N146,#REF!,0)</f>
        <v>0</v>
      </c>
      <c r="II146" s="1098">
        <f>IF(II$9=$N146,#REF!,0)</f>
        <v>0</v>
      </c>
      <c r="IJ146" s="1098">
        <f>IF(IJ$9=$N146,#REF!,0)</f>
        <v>0</v>
      </c>
      <c r="IK146" s="1098">
        <f>IF(IK$9=$N146,#REF!,0)</f>
        <v>0</v>
      </c>
      <c r="IL146" s="1098">
        <f>IF(IL$9=$N146,#REF!,0)</f>
        <v>0</v>
      </c>
      <c r="IM146" s="1098">
        <f>IF(IM$9=$N146,#REF!,0)</f>
        <v>0</v>
      </c>
      <c r="IN146" s="1098">
        <f>IF(IN$9=$N146,#REF!,0)</f>
        <v>0</v>
      </c>
      <c r="IO146" s="1098">
        <f>IF(IO$9=$N146,#REF!,0)</f>
        <v>0</v>
      </c>
      <c r="IP146" s="1098">
        <f>IF(IP$9=$N146,#REF!,0)</f>
        <v>0</v>
      </c>
      <c r="IQ146" s="1098">
        <f>IF(IQ$9=$N146,#REF!,0)</f>
        <v>0</v>
      </c>
      <c r="IR146" s="1098">
        <f>IF(IR$9=$N146,#REF!,0)</f>
        <v>0</v>
      </c>
      <c r="IS146" s="1098">
        <f>IF(IS$9=$N146,#REF!,0)</f>
        <v>0</v>
      </c>
      <c r="IT146" s="1098">
        <f>IF(IT$9=$N146,#REF!,0)</f>
        <v>0</v>
      </c>
      <c r="IU146" s="1098">
        <f>IF(IU$9=$N146,#REF!,0)</f>
        <v>0</v>
      </c>
      <c r="IV146" s="1098">
        <f>IF(IV$9=$N146,#REF!,0)</f>
        <v>0</v>
      </c>
      <c r="IW146" s="1098">
        <f>IF(IW$9=$N146,#REF!,0)</f>
        <v>0</v>
      </c>
      <c r="IX146" s="1098">
        <f>IF(IX$9=$N146,#REF!,0)</f>
        <v>0</v>
      </c>
      <c r="IY146" s="1098">
        <f>IF(IY$9=$N146,#REF!,0)</f>
        <v>0</v>
      </c>
      <c r="IZ146" s="1098">
        <f>IF(IZ$9=$N146,#REF!,0)</f>
        <v>0</v>
      </c>
      <c r="JA146" s="1098">
        <f>IF(JA$9=$N146,#REF!,0)</f>
        <v>0</v>
      </c>
      <c r="JB146" s="1098">
        <f>IF(JB$9=$N146,#REF!,0)</f>
        <v>0</v>
      </c>
      <c r="JC146" s="1098">
        <f>IF(JC$9=$N146,#REF!,0)</f>
        <v>0</v>
      </c>
      <c r="JD146" s="1098">
        <f>IF(JD$9=$N146,#REF!,0)</f>
        <v>0</v>
      </c>
      <c r="JE146" s="1098">
        <f>IF(JE$9=$N146,#REF!,0)</f>
        <v>0</v>
      </c>
      <c r="JF146" s="1098">
        <f>IF(JF$9=$N146,#REF!,0)</f>
        <v>0</v>
      </c>
      <c r="JG146" s="1098">
        <f>IF(JG$9=$N146,#REF!,0)</f>
        <v>0</v>
      </c>
      <c r="JH146" s="1098">
        <f>IF(JH$9=$N146,#REF!,0)</f>
        <v>0</v>
      </c>
      <c r="JI146" s="1098">
        <f>IF(JI$9=$N146,#REF!,0)</f>
        <v>0</v>
      </c>
      <c r="JJ146" s="1098">
        <f>IF(JJ$9=$N146,#REF!,0)</f>
        <v>0</v>
      </c>
      <c r="JK146" s="1098">
        <f>IF(JK$9=$N146,#REF!,0)</f>
        <v>0</v>
      </c>
      <c r="JL146" s="1098">
        <f>IF(JL$9=$N146,#REF!,0)</f>
        <v>0</v>
      </c>
      <c r="JM146" s="1098" t="e">
        <f>IF(JM$9=$N146,#REF!,0)</f>
        <v>#REF!</v>
      </c>
      <c r="JN146" s="1098">
        <f>IF(JN$9=$N146,#REF!,0)</f>
        <v>0</v>
      </c>
      <c r="JO146" s="1098">
        <f>IF(JO$9=$N146,#REF!,0)</f>
        <v>0</v>
      </c>
      <c r="JP146" s="1098">
        <f>IF(JP$9=$N146,#REF!,0)</f>
        <v>0</v>
      </c>
      <c r="JQ146" s="1098">
        <f>IF(JQ$9=$N146,#REF!,0)</f>
        <v>0</v>
      </c>
      <c r="JR146" s="1098">
        <f>IF(JR$9=$N146,#REF!,0)</f>
        <v>0</v>
      </c>
      <c r="JS146" s="1098">
        <f>IF(JS$9=$N146,#REF!,0)</f>
        <v>0</v>
      </c>
      <c r="JT146" s="1098">
        <f>IF(JT$9=$N146,#REF!,0)</f>
        <v>0</v>
      </c>
      <c r="JU146" s="1098">
        <f>IF(JU$9=$N146,#REF!,0)</f>
        <v>0</v>
      </c>
      <c r="JV146" s="1098">
        <f>IF(JV$9=$N146,#REF!,0)</f>
        <v>0</v>
      </c>
      <c r="JW146" s="1098">
        <f>IF(JW$9=$N146,#REF!,0)</f>
        <v>0</v>
      </c>
      <c r="JX146" s="681"/>
      <c r="JZ146" s="681">
        <f t="shared" si="436"/>
        <v>0</v>
      </c>
      <c r="KA146" s="681">
        <f t="shared" si="436"/>
        <v>0</v>
      </c>
      <c r="KB146" s="681">
        <f t="shared" si="436"/>
        <v>0</v>
      </c>
      <c r="KC146" s="681">
        <f t="shared" si="436"/>
        <v>0</v>
      </c>
      <c r="KD146" s="681">
        <f t="shared" si="436"/>
        <v>0</v>
      </c>
      <c r="KE146" s="681">
        <f t="shared" si="436"/>
        <v>0</v>
      </c>
      <c r="KF146" s="681">
        <f t="shared" si="436"/>
        <v>0</v>
      </c>
      <c r="KG146" s="681">
        <f t="shared" si="436"/>
        <v>0</v>
      </c>
      <c r="KH146" s="681">
        <f t="shared" si="436"/>
        <v>0</v>
      </c>
      <c r="KI146" s="681">
        <f t="shared" si="436"/>
        <v>0</v>
      </c>
      <c r="KJ146" s="681">
        <f t="shared" si="436"/>
        <v>0</v>
      </c>
      <c r="KN146" s="1098">
        <f t="shared" si="468"/>
        <v>0</v>
      </c>
      <c r="KO146" s="1098">
        <f t="shared" si="468"/>
        <v>0</v>
      </c>
      <c r="KP146" s="1098">
        <f t="shared" si="468"/>
        <v>0</v>
      </c>
      <c r="KQ146" s="1098">
        <f t="shared" si="468"/>
        <v>0</v>
      </c>
      <c r="KR146" s="1098">
        <f t="shared" si="468"/>
        <v>0</v>
      </c>
      <c r="KS146" s="1098">
        <f t="shared" si="468"/>
        <v>0</v>
      </c>
      <c r="KT146" s="1098">
        <f t="shared" si="468"/>
        <v>0</v>
      </c>
      <c r="KU146" s="1098">
        <f t="shared" si="468"/>
        <v>0</v>
      </c>
      <c r="KV146" s="1098">
        <f t="shared" si="468"/>
        <v>0</v>
      </c>
      <c r="KW146" s="1098">
        <f t="shared" si="468"/>
        <v>0</v>
      </c>
      <c r="KX146" s="1098">
        <f t="shared" si="468"/>
        <v>0</v>
      </c>
      <c r="KY146" s="1098">
        <f t="shared" si="468"/>
        <v>0</v>
      </c>
      <c r="KZ146" s="1098">
        <f t="shared" si="468"/>
        <v>0</v>
      </c>
      <c r="LA146" s="1098">
        <f t="shared" si="468"/>
        <v>0</v>
      </c>
      <c r="LB146" s="1098">
        <f t="shared" si="468"/>
        <v>0</v>
      </c>
      <c r="LC146" s="1098">
        <f t="shared" si="464"/>
        <v>0</v>
      </c>
      <c r="LD146" s="1098">
        <f t="shared" si="464"/>
        <v>0</v>
      </c>
      <c r="LE146" s="1098">
        <f t="shared" si="464"/>
        <v>0</v>
      </c>
      <c r="LF146" s="1098">
        <f t="shared" si="464"/>
        <v>0</v>
      </c>
      <c r="LG146" s="1098">
        <f t="shared" si="464"/>
        <v>0</v>
      </c>
      <c r="LH146" s="1098">
        <f t="shared" si="464"/>
        <v>0</v>
      </c>
      <c r="LI146" s="1098">
        <f t="shared" si="464"/>
        <v>0</v>
      </c>
      <c r="LJ146" s="1098">
        <f t="shared" si="464"/>
        <v>0</v>
      </c>
      <c r="LK146" s="1098">
        <f t="shared" si="464"/>
        <v>0</v>
      </c>
      <c r="LL146" s="1098">
        <f t="shared" si="464"/>
        <v>0</v>
      </c>
      <c r="LM146" s="1098">
        <f t="shared" si="464"/>
        <v>0</v>
      </c>
      <c r="LN146" s="1098">
        <f t="shared" si="464"/>
        <v>0</v>
      </c>
      <c r="LO146" s="1098">
        <f t="shared" si="464"/>
        <v>0</v>
      </c>
      <c r="LP146" s="1098">
        <f t="shared" si="464"/>
        <v>0</v>
      </c>
      <c r="LQ146" s="1098">
        <f t="shared" si="464"/>
        <v>0</v>
      </c>
      <c r="LR146" s="1098">
        <f t="shared" si="464"/>
        <v>0</v>
      </c>
      <c r="LS146" s="1098">
        <f t="shared" si="397"/>
        <v>0</v>
      </c>
    </row>
    <row r="147" spans="1:331" ht="20.100000000000001" customHeight="1" x14ac:dyDescent="0.35">
      <c r="A147" s="668"/>
      <c r="B147" s="871" t="s">
        <v>703</v>
      </c>
      <c r="C147" s="870" t="s">
        <v>7</v>
      </c>
      <c r="D147" s="871"/>
      <c r="E147" s="871"/>
      <c r="F147" s="871"/>
      <c r="G147" s="871"/>
      <c r="H147" s="871"/>
      <c r="I147" s="871"/>
      <c r="J147" s="871" t="s">
        <v>212</v>
      </c>
      <c r="K147" s="877"/>
      <c r="L147" s="892"/>
      <c r="M147" s="874">
        <v>424</v>
      </c>
      <c r="N147" s="874" t="s">
        <v>284</v>
      </c>
      <c r="O147" s="895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635"/>
      <c r="AJ147" s="31"/>
      <c r="AK147" s="31"/>
      <c r="AL147" s="31"/>
      <c r="AM147" s="31"/>
      <c r="AN147" s="111"/>
      <c r="AO147" s="111"/>
      <c r="AP147" s="111"/>
      <c r="AQ147" s="111"/>
      <c r="AR147" s="106">
        <f>SUM(AR148)</f>
        <v>0</v>
      </c>
      <c r="AS147" s="54"/>
      <c r="AT147" s="54"/>
      <c r="AU147" s="111"/>
      <c r="AV147" s="106">
        <f>SUM(AV148)</f>
        <v>0</v>
      </c>
      <c r="AW147" s="106"/>
      <c r="AX147" s="106"/>
      <c r="AY147" s="106">
        <f>SUM(AY148)</f>
        <v>1491.66</v>
      </c>
      <c r="AZ147" s="31"/>
      <c r="BA147" s="31"/>
      <c r="BB147" s="106">
        <f t="shared" ref="BB147:BK147" si="473">SUM(BB148)</f>
        <v>1491.66</v>
      </c>
      <c r="BC147" s="106">
        <f t="shared" si="473"/>
        <v>1491.66</v>
      </c>
      <c r="BD147" s="106">
        <f t="shared" si="473"/>
        <v>1491.66</v>
      </c>
      <c r="BE147" s="106">
        <f t="shared" si="473"/>
        <v>1491.66</v>
      </c>
      <c r="BF147" s="106">
        <f t="shared" si="473"/>
        <v>1491.66</v>
      </c>
      <c r="BG147" s="106">
        <f t="shared" si="473"/>
        <v>1491.66</v>
      </c>
      <c r="BH147" s="106">
        <f t="shared" si="473"/>
        <v>1491.66</v>
      </c>
      <c r="BI147" s="106">
        <f>SUM(BI148)</f>
        <v>-1491.66</v>
      </c>
      <c r="BJ147" s="106">
        <f>SUM(BJ148)</f>
        <v>0</v>
      </c>
      <c r="BK147" s="106">
        <f t="shared" si="473"/>
        <v>0</v>
      </c>
      <c r="BL147" s="106">
        <f t="shared" si="316"/>
        <v>0</v>
      </c>
      <c r="BM147" s="106"/>
      <c r="BN147" s="106"/>
      <c r="BO147" s="106">
        <f>SUM(BO148)</f>
        <v>220</v>
      </c>
      <c r="BP147" s="106"/>
      <c r="BQ147" s="106"/>
      <c r="BR147" s="106">
        <f>SUM(BR148)</f>
        <v>1000</v>
      </c>
      <c r="BS147" s="106">
        <f>SUM(BS148)</f>
        <v>1220</v>
      </c>
      <c r="BT147" s="106">
        <f>SUM(BT148)</f>
        <v>0</v>
      </c>
      <c r="BU147" s="106">
        <f>SUM(BU148)</f>
        <v>0</v>
      </c>
      <c r="BV147" s="106">
        <f>SUM(BV148)</f>
        <v>1220</v>
      </c>
      <c r="BW147" s="106"/>
      <c r="BX147" s="106"/>
      <c r="BY147" s="106">
        <f>SUM(BY148)</f>
        <v>220</v>
      </c>
      <c r="BZ147" s="106">
        <f>SUM(BZ148)</f>
        <v>0</v>
      </c>
      <c r="CA147" s="106">
        <f t="shared" si="227"/>
        <v>0</v>
      </c>
      <c r="CB147" s="106">
        <f t="shared" si="228"/>
        <v>0</v>
      </c>
      <c r="CC147" s="106">
        <f>SUM(CC148)</f>
        <v>0</v>
      </c>
      <c r="CD147" s="106">
        <f>SUM(CD148)</f>
        <v>0</v>
      </c>
      <c r="CE147" s="106">
        <f>SUM(CE148)</f>
        <v>1220</v>
      </c>
      <c r="CF147" s="106">
        <f>SUM(CF148)</f>
        <v>0</v>
      </c>
      <c r="CG147" s="106">
        <f t="shared" si="443"/>
        <v>0</v>
      </c>
      <c r="CH147" s="106">
        <f>SUM(CH148)</f>
        <v>-220</v>
      </c>
      <c r="CI147" s="106">
        <f>SUM(CI148)</f>
        <v>1000</v>
      </c>
      <c r="CJ147" s="106"/>
      <c r="CK147" s="106">
        <f t="shared" si="429"/>
        <v>0</v>
      </c>
      <c r="CL147" s="106">
        <f>SUM(CL148)</f>
        <v>0</v>
      </c>
      <c r="CM147" s="106">
        <f>SUM(CM148)</f>
        <v>1000</v>
      </c>
      <c r="CN147" s="106"/>
      <c r="CO147" s="106">
        <f t="shared" si="430"/>
        <v>0</v>
      </c>
      <c r="CP147" s="106">
        <f>SUM(CP148)</f>
        <v>0</v>
      </c>
      <c r="CQ147" s="106">
        <f>SUM(CQ148)</f>
        <v>1000</v>
      </c>
      <c r="CR147" s="106">
        <f>SUM(CR148)</f>
        <v>0</v>
      </c>
      <c r="CS147" s="106">
        <f t="shared" si="454"/>
        <v>0</v>
      </c>
      <c r="CT147" s="106">
        <f>SUM(CT148)</f>
        <v>-500</v>
      </c>
      <c r="CU147" s="106">
        <f>SUM(CU148)</f>
        <v>500</v>
      </c>
      <c r="CV147" s="106">
        <f>SUM(CV148)</f>
        <v>0</v>
      </c>
      <c r="CW147" s="106">
        <f t="shared" si="455"/>
        <v>0</v>
      </c>
      <c r="CX147" s="106">
        <f t="shared" ref="CX147:DH147" si="474">SUM(CX148)</f>
        <v>0</v>
      </c>
      <c r="CY147" s="106">
        <f t="shared" si="474"/>
        <v>500</v>
      </c>
      <c r="CZ147" s="120">
        <f t="shared" si="474"/>
        <v>0</v>
      </c>
      <c r="DA147" s="120">
        <f t="shared" si="474"/>
        <v>0</v>
      </c>
      <c r="DB147" s="106">
        <f t="shared" si="474"/>
        <v>0</v>
      </c>
      <c r="DC147" s="120">
        <f>SUM(DC148)</f>
        <v>0</v>
      </c>
      <c r="DD147" s="120">
        <f t="shared" si="407"/>
        <v>0</v>
      </c>
      <c r="DE147" s="120">
        <f t="shared" si="408"/>
        <v>0</v>
      </c>
      <c r="DF147" s="120">
        <f>SUM(DF148)</f>
        <v>0</v>
      </c>
      <c r="DG147" s="120">
        <f t="shared" si="474"/>
        <v>1000</v>
      </c>
      <c r="DH147" s="106">
        <f t="shared" si="474"/>
        <v>0</v>
      </c>
      <c r="DI147" s="120">
        <f t="shared" si="457"/>
        <v>0</v>
      </c>
      <c r="DJ147" s="106">
        <f>SUM(DJ148)</f>
        <v>0</v>
      </c>
      <c r="DK147" s="120">
        <f>SUM(DK148)</f>
        <v>1000</v>
      </c>
      <c r="DL147" s="120">
        <f t="shared" si="409"/>
        <v>0</v>
      </c>
      <c r="DM147" s="106">
        <f>SUM(DM148)</f>
        <v>0</v>
      </c>
      <c r="DN147" s="120">
        <f>SUM(DN148)</f>
        <v>1000</v>
      </c>
      <c r="DO147" s="120">
        <f>SUM(DO148)</f>
        <v>0</v>
      </c>
      <c r="DP147" s="120">
        <f t="shared" si="458"/>
        <v>0</v>
      </c>
      <c r="DQ147" s="120">
        <f>SUM(DQ148)</f>
        <v>0</v>
      </c>
      <c r="DR147" s="120">
        <f>SUM(DR148)</f>
        <v>1000</v>
      </c>
      <c r="DS147" s="120">
        <f>SUM(DS148)</f>
        <v>0</v>
      </c>
      <c r="DT147" s="120">
        <f t="shared" si="459"/>
        <v>0</v>
      </c>
      <c r="DU147" s="120">
        <f t="shared" ref="DU147:EB147" si="475">SUM(DU148)</f>
        <v>-800</v>
      </c>
      <c r="DV147" s="120">
        <f t="shared" si="475"/>
        <v>200</v>
      </c>
      <c r="DW147" s="120">
        <f t="shared" si="475"/>
        <v>0</v>
      </c>
      <c r="DX147" s="120">
        <f t="shared" si="475"/>
        <v>0</v>
      </c>
      <c r="DY147" s="120">
        <f t="shared" si="475"/>
        <v>0</v>
      </c>
      <c r="DZ147" s="120">
        <f>SUM(DZ148)</f>
        <v>0</v>
      </c>
      <c r="EA147" s="120">
        <f t="shared" si="475"/>
        <v>0</v>
      </c>
      <c r="EB147" s="120">
        <f t="shared" si="475"/>
        <v>0</v>
      </c>
      <c r="EC147" s="120">
        <f t="shared" si="461"/>
        <v>0</v>
      </c>
      <c r="ED147" s="120">
        <f>SUM(ED148)</f>
        <v>0</v>
      </c>
      <c r="EE147" s="120">
        <f>SUM(EE148)</f>
        <v>0</v>
      </c>
      <c r="EF147" s="120">
        <f>SUM(EF148)</f>
        <v>0</v>
      </c>
      <c r="EG147" s="120">
        <f t="shared" si="462"/>
        <v>0</v>
      </c>
      <c r="EH147" s="120" t="e">
        <f>SUM(EH148)</f>
        <v>#REF!</v>
      </c>
      <c r="EI147" s="120">
        <f>IFERROR(#REF!/DZ147*100,)</f>
        <v>0</v>
      </c>
      <c r="EJ147" s="120">
        <f>IFERROR(#REF!/#REF!*100,)</f>
        <v>0</v>
      </c>
      <c r="EK147" s="120">
        <f t="shared" ref="EK147:EM147" si="476">SUM(EK148)</f>
        <v>2000</v>
      </c>
      <c r="EL147" s="120">
        <f t="shared" si="476"/>
        <v>0</v>
      </c>
      <c r="EM147" s="120">
        <f t="shared" si="476"/>
        <v>0</v>
      </c>
      <c r="EN147" s="149"/>
      <c r="EO147" s="149"/>
      <c r="EP147" s="149"/>
      <c r="EQ147" s="149"/>
      <c r="ER147" s="149"/>
      <c r="ES147" s="146">
        <f t="shared" si="449"/>
        <v>0</v>
      </c>
      <c r="EX147" s="739">
        <f>IF(EX$9=$K147,#REF!,0)</f>
        <v>0</v>
      </c>
      <c r="EY147" s="739">
        <f>IF(EY$9=$K147,#REF!,0)</f>
        <v>0</v>
      </c>
      <c r="EZ147" s="739">
        <f>IF(EZ$9=$K147,#REF!,0)</f>
        <v>0</v>
      </c>
      <c r="FA147" s="739">
        <f>IF(FA$9=$K147,#REF!,0)</f>
        <v>0</v>
      </c>
      <c r="FB147" s="739">
        <f>IF(FB$9=$K147,#REF!,0)</f>
        <v>0</v>
      </c>
      <c r="FC147" s="739">
        <f>IF(FC$9=$K147,#REF!,0)</f>
        <v>0</v>
      </c>
      <c r="FD147" s="739">
        <f>IF(FD$9=$K147,#REF!,0)</f>
        <v>0</v>
      </c>
      <c r="FE147" s="739">
        <f>IF(FE$9=$K147,#REF!,0)</f>
        <v>0</v>
      </c>
      <c r="FF147" s="739">
        <f>IF(FF$9=$K147,#REF!,0)</f>
        <v>0</v>
      </c>
      <c r="FG147" s="739">
        <f>IF(FG$9=$K147,#REF!,0)</f>
        <v>0</v>
      </c>
      <c r="FH147" s="739">
        <f>IF(FH$9=$K147,#REF!,0)</f>
        <v>0</v>
      </c>
      <c r="FI147" s="739">
        <f>IF(FI$9=$K147,#REF!,0)</f>
        <v>0</v>
      </c>
      <c r="FJ147" s="739">
        <f>IF(FJ$9=$K147,#REF!,0)</f>
        <v>0</v>
      </c>
      <c r="FK147" s="739">
        <f>IF(FK$9=$K147,#REF!,0)</f>
        <v>0</v>
      </c>
      <c r="FL147" s="739">
        <f>IF(FL$9=$K147,#REF!,0)</f>
        <v>0</v>
      </c>
      <c r="FM147" s="739">
        <f>IF(FM$9=$K147,#REF!,0)</f>
        <v>0</v>
      </c>
      <c r="FN147" s="739">
        <f>IF(FN$9=$K147,#REF!,0)</f>
        <v>0</v>
      </c>
      <c r="FO147" s="739">
        <f>IF(FO$9=$K147,#REF!,0)</f>
        <v>0</v>
      </c>
      <c r="FP147" s="739">
        <f>IF(FP$9=$K147,#REF!,0)</f>
        <v>0</v>
      </c>
      <c r="FQ147" s="739">
        <f>IF(FQ$9=$K147,#REF!,0)</f>
        <v>0</v>
      </c>
      <c r="FU147" s="739">
        <f t="shared" si="450"/>
        <v>0</v>
      </c>
      <c r="FV147" s="739">
        <f t="shared" si="450"/>
        <v>0</v>
      </c>
      <c r="FW147" s="739">
        <f t="shared" si="450"/>
        <v>0</v>
      </c>
      <c r="FX147" s="739">
        <f t="shared" si="450"/>
        <v>0</v>
      </c>
      <c r="FY147" s="739">
        <f t="shared" si="450"/>
        <v>0</v>
      </c>
      <c r="FZ147" s="739">
        <f t="shared" si="450"/>
        <v>0</v>
      </c>
      <c r="GA147" s="739">
        <f t="shared" si="450"/>
        <v>0</v>
      </c>
      <c r="GB147" s="739">
        <f t="shared" si="450"/>
        <v>0</v>
      </c>
      <c r="GC147" s="739">
        <f t="shared" si="450"/>
        <v>0</v>
      </c>
      <c r="GD147" s="739">
        <f t="shared" si="450"/>
        <v>0</v>
      </c>
      <c r="GE147" s="739">
        <f t="shared" si="451"/>
        <v>0</v>
      </c>
      <c r="GF147" s="739">
        <f t="shared" si="451"/>
        <v>0</v>
      </c>
      <c r="GG147" s="739">
        <f t="shared" si="451"/>
        <v>0</v>
      </c>
      <c r="GH147" s="739">
        <f t="shared" si="451"/>
        <v>0</v>
      </c>
      <c r="GI147" s="739">
        <f t="shared" si="451"/>
        <v>0</v>
      </c>
      <c r="GJ147" s="739">
        <f t="shared" si="451"/>
        <v>0</v>
      </c>
      <c r="GK147" s="739">
        <f t="shared" si="451"/>
        <v>0</v>
      </c>
      <c r="GL147" s="739">
        <f t="shared" si="451"/>
        <v>0</v>
      </c>
      <c r="GM147" s="739">
        <f t="shared" si="451"/>
        <v>0</v>
      </c>
      <c r="GN147" s="739">
        <f t="shared" si="451"/>
        <v>0</v>
      </c>
      <c r="GQ147" s="1098">
        <f>IF(GQ$9=$N147,#REF!,0)</f>
        <v>0</v>
      </c>
      <c r="GR147" s="1098">
        <f>IF(GR$9=$N147,#REF!,0)</f>
        <v>0</v>
      </c>
      <c r="GS147" s="1098">
        <f>IF(GS$9=$N147,#REF!,0)</f>
        <v>0</v>
      </c>
      <c r="GT147" s="1098">
        <f>IF(GT$9=$N147,#REF!,0)</f>
        <v>0</v>
      </c>
      <c r="GU147" s="1098">
        <f>IF(GU$9=$N147,#REF!,0)</f>
        <v>0</v>
      </c>
      <c r="GV147" s="1098">
        <f>IF(GV$9=$N147,#REF!,0)</f>
        <v>0</v>
      </c>
      <c r="GW147" s="1098">
        <f>IF(GW$9=$N147,#REF!,0)</f>
        <v>0</v>
      </c>
      <c r="GX147" s="1098">
        <f>IF(GX$9=$N147,#REF!,0)</f>
        <v>0</v>
      </c>
      <c r="GY147" s="1098">
        <f>IF(GY$9=$N147,#REF!,0)</f>
        <v>0</v>
      </c>
      <c r="GZ147" s="1098">
        <f>IF(GZ$9=$N147,#REF!,0)</f>
        <v>0</v>
      </c>
      <c r="HA147" s="1098">
        <f>IF(HA$9=$N147,#REF!,0)</f>
        <v>0</v>
      </c>
      <c r="HB147" s="1098">
        <f>IF(HB$9=$N147,#REF!,0)</f>
        <v>0</v>
      </c>
      <c r="HC147" s="1098">
        <f>IF(HC$9=$N147,#REF!,0)</f>
        <v>0</v>
      </c>
      <c r="HD147" s="1098">
        <f>IF(HD$9=$N147,#REF!,0)</f>
        <v>0</v>
      </c>
      <c r="HE147" s="1098">
        <f>IF(HE$9=$N147,#REF!,0)</f>
        <v>0</v>
      </c>
      <c r="HF147" s="1098">
        <f>IF(HF$9=$N147,#REF!,0)</f>
        <v>0</v>
      </c>
      <c r="HG147" s="1098">
        <f>IF(HG$9=$N147,#REF!,0)</f>
        <v>0</v>
      </c>
      <c r="HH147" s="1098">
        <f>IF(HH$9=$N147,#REF!,0)</f>
        <v>0</v>
      </c>
      <c r="HI147" s="1098">
        <f>IF(HI$9=$N147,#REF!,0)</f>
        <v>0</v>
      </c>
      <c r="HJ147" s="1098">
        <f>IF(HJ$9=$N147,#REF!,0)</f>
        <v>0</v>
      </c>
      <c r="HK147" s="1098">
        <f>IF(HK$9=$N147,#REF!,0)</f>
        <v>0</v>
      </c>
      <c r="HL147" s="1098">
        <f>IF(HL$9=$N147,#REF!,0)</f>
        <v>0</v>
      </c>
      <c r="HM147" s="1098">
        <f>IF(HM$9=$N147,#REF!,0)</f>
        <v>0</v>
      </c>
      <c r="HN147" s="1098">
        <f>IF(HN$9=$N147,#REF!,0)</f>
        <v>0</v>
      </c>
      <c r="HO147" s="1098">
        <f>IF(HO$9=$N147,#REF!,0)</f>
        <v>0</v>
      </c>
      <c r="HP147" s="1098">
        <f>IF(HP$9=$N147,#REF!,0)</f>
        <v>0</v>
      </c>
      <c r="HQ147" s="1098">
        <f>IF(HQ$9=$N147,#REF!,0)</f>
        <v>0</v>
      </c>
      <c r="HR147" s="1098">
        <f>IF(HR$9=$N147,#REF!,0)</f>
        <v>0</v>
      </c>
      <c r="HS147" s="1098">
        <f>IF(HS$9=$N147,#REF!,0)</f>
        <v>0</v>
      </c>
      <c r="HT147" s="1098">
        <f>IF(HT$9=$N147,#REF!,0)</f>
        <v>0</v>
      </c>
      <c r="HU147" s="1098">
        <f>IF(HU$9=$N147,#REF!,0)</f>
        <v>0</v>
      </c>
      <c r="HV147" s="1098">
        <f>IF(HV$9=$N147,#REF!,0)</f>
        <v>0</v>
      </c>
      <c r="HW147" s="1098">
        <f>IF(HW$9=$N147,#REF!,0)</f>
        <v>0</v>
      </c>
      <c r="HX147" s="1098">
        <f>IF(HX$9=$N147,#REF!,0)</f>
        <v>0</v>
      </c>
      <c r="HY147" s="1098">
        <f>IF(HY$9=$N147,#REF!,0)</f>
        <v>0</v>
      </c>
      <c r="HZ147" s="1098">
        <f>IF(HZ$9=$N147,#REF!,0)</f>
        <v>0</v>
      </c>
      <c r="IA147" s="1098">
        <f>IF(IA$9=$N147,#REF!,0)</f>
        <v>0</v>
      </c>
      <c r="IB147" s="1098">
        <f>IF(IB$9=$N147,#REF!,0)</f>
        <v>0</v>
      </c>
      <c r="IC147" s="1098">
        <f>IF(IC$9=$N147,#REF!,0)</f>
        <v>0</v>
      </c>
      <c r="ID147" s="1098">
        <f>IF(ID$9=$N147,#REF!,0)</f>
        <v>0</v>
      </c>
      <c r="IE147" s="1098">
        <f>IF(IE$9=$N147,#REF!,0)</f>
        <v>0</v>
      </c>
      <c r="IF147" s="1098">
        <f>IF(IF$9=$N147,#REF!,0)</f>
        <v>0</v>
      </c>
      <c r="IG147" s="1098">
        <f>IF(IG$9=$N147,#REF!,0)</f>
        <v>0</v>
      </c>
      <c r="IH147" s="1098">
        <f>IF(IH$9=$N147,#REF!,0)</f>
        <v>0</v>
      </c>
      <c r="II147" s="1098">
        <f>IF(II$9=$N147,#REF!,0)</f>
        <v>0</v>
      </c>
      <c r="IJ147" s="1098">
        <f>IF(IJ$9=$N147,#REF!,0)</f>
        <v>0</v>
      </c>
      <c r="IK147" s="1098">
        <f>IF(IK$9=$N147,#REF!,0)</f>
        <v>0</v>
      </c>
      <c r="IL147" s="1098">
        <f>IF(IL$9=$N147,#REF!,0)</f>
        <v>0</v>
      </c>
      <c r="IM147" s="1098">
        <f>IF(IM$9=$N147,#REF!,0)</f>
        <v>0</v>
      </c>
      <c r="IN147" s="1098">
        <f>IF(IN$9=$N147,#REF!,0)</f>
        <v>0</v>
      </c>
      <c r="IO147" s="1098">
        <f>IF(IO$9=$N147,#REF!,0)</f>
        <v>0</v>
      </c>
      <c r="IP147" s="1098">
        <f>IF(IP$9=$N147,#REF!,0)</f>
        <v>0</v>
      </c>
      <c r="IQ147" s="1098">
        <f>IF(IQ$9=$N147,#REF!,0)</f>
        <v>0</v>
      </c>
      <c r="IR147" s="1098">
        <f>IF(IR$9=$N147,#REF!,0)</f>
        <v>0</v>
      </c>
      <c r="IS147" s="1098">
        <f>IF(IS$9=$N147,#REF!,0)</f>
        <v>0</v>
      </c>
      <c r="IT147" s="1098">
        <f>IF(IT$9=$N147,#REF!,0)</f>
        <v>0</v>
      </c>
      <c r="IU147" s="1098">
        <f>IF(IU$9=$N147,#REF!,0)</f>
        <v>0</v>
      </c>
      <c r="IV147" s="1098">
        <f>IF(IV$9=$N147,#REF!,0)</f>
        <v>0</v>
      </c>
      <c r="IW147" s="1098">
        <f>IF(IW$9=$N147,#REF!,0)</f>
        <v>0</v>
      </c>
      <c r="IX147" s="1098">
        <f>IF(IX$9=$N147,#REF!,0)</f>
        <v>0</v>
      </c>
      <c r="IY147" s="1098">
        <f>IF(IY$9=$N147,#REF!,0)</f>
        <v>0</v>
      </c>
      <c r="IZ147" s="1098">
        <f>IF(IZ$9=$N147,#REF!,0)</f>
        <v>0</v>
      </c>
      <c r="JA147" s="1098">
        <f>IF(JA$9=$N147,#REF!,0)</f>
        <v>0</v>
      </c>
      <c r="JB147" s="1098">
        <f>IF(JB$9=$N147,#REF!,0)</f>
        <v>0</v>
      </c>
      <c r="JC147" s="1098">
        <f>IF(JC$9=$N147,#REF!,0)</f>
        <v>0</v>
      </c>
      <c r="JD147" s="1098">
        <f>IF(JD$9=$N147,#REF!,0)</f>
        <v>0</v>
      </c>
      <c r="JE147" s="1098">
        <f>IF(JE$9=$N147,#REF!,0)</f>
        <v>0</v>
      </c>
      <c r="JF147" s="1098">
        <f>IF(JF$9=$N147,#REF!,0)</f>
        <v>0</v>
      </c>
      <c r="JG147" s="1098">
        <f>IF(JG$9=$N147,#REF!,0)</f>
        <v>0</v>
      </c>
      <c r="JH147" s="1098">
        <f>IF(JH$9=$N147,#REF!,0)</f>
        <v>0</v>
      </c>
      <c r="JI147" s="1098">
        <f>IF(JI$9=$N147,#REF!,0)</f>
        <v>0</v>
      </c>
      <c r="JJ147" s="1098">
        <f>IF(JJ$9=$N147,#REF!,0)</f>
        <v>0</v>
      </c>
      <c r="JK147" s="1098">
        <f>IF(JK$9=$N147,#REF!,0)</f>
        <v>0</v>
      </c>
      <c r="JL147" s="1098">
        <f>IF(JL$9=$N147,#REF!,0)</f>
        <v>0</v>
      </c>
      <c r="JM147" s="1098">
        <f>IF(JM$9=$N147,#REF!,0)</f>
        <v>0</v>
      </c>
      <c r="JN147" s="1098">
        <f>IF(JN$9=$N147,#REF!,0)</f>
        <v>0</v>
      </c>
      <c r="JO147" s="1098">
        <f>IF(JO$9=$N147,#REF!,0)</f>
        <v>0</v>
      </c>
      <c r="JP147" s="1098">
        <f>IF(JP$9=$N147,#REF!,0)</f>
        <v>0</v>
      </c>
      <c r="JQ147" s="1098">
        <f>IF(JQ$9=$N147,#REF!,0)</f>
        <v>0</v>
      </c>
      <c r="JR147" s="1098">
        <f>IF(JR$9=$N147,#REF!,0)</f>
        <v>0</v>
      </c>
      <c r="JS147" s="1098">
        <f>IF(JS$9=$N147,#REF!,0)</f>
        <v>0</v>
      </c>
      <c r="JT147" s="1098">
        <f>IF(JT$9=$N147,#REF!,0)</f>
        <v>0</v>
      </c>
      <c r="JU147" s="1098">
        <f>IF(JU$9=$N147,#REF!,0)</f>
        <v>0</v>
      </c>
      <c r="JV147" s="1098">
        <f>IF(JV$9=$N147,#REF!,0)</f>
        <v>0</v>
      </c>
      <c r="JW147" s="1098">
        <f>IF(JW$9=$N147,#REF!,0)</f>
        <v>0</v>
      </c>
      <c r="JX147" s="681"/>
      <c r="JZ147" s="681">
        <f t="shared" si="436"/>
        <v>0</v>
      </c>
      <c r="KA147" s="681">
        <f t="shared" si="436"/>
        <v>0</v>
      </c>
      <c r="KB147" s="681">
        <f t="shared" si="436"/>
        <v>0</v>
      </c>
      <c r="KC147" s="681">
        <f t="shared" si="436"/>
        <v>0</v>
      </c>
      <c r="KD147" s="681">
        <f t="shared" si="436"/>
        <v>0</v>
      </c>
      <c r="KE147" s="681">
        <f t="shared" si="436"/>
        <v>0</v>
      </c>
      <c r="KF147" s="681">
        <f t="shared" si="436"/>
        <v>0</v>
      </c>
      <c r="KG147" s="681">
        <f t="shared" si="436"/>
        <v>0</v>
      </c>
      <c r="KH147" s="681">
        <f t="shared" si="436"/>
        <v>0</v>
      </c>
      <c r="KI147" s="681">
        <f t="shared" si="436"/>
        <v>0</v>
      </c>
      <c r="KJ147" s="681">
        <f t="shared" si="436"/>
        <v>0</v>
      </c>
      <c r="KN147" s="1098">
        <f t="shared" si="468"/>
        <v>0</v>
      </c>
      <c r="KO147" s="1098">
        <f t="shared" si="468"/>
        <v>0</v>
      </c>
      <c r="KP147" s="1098">
        <f t="shared" si="468"/>
        <v>0</v>
      </c>
      <c r="KQ147" s="1098">
        <f t="shared" si="468"/>
        <v>0</v>
      </c>
      <c r="KR147" s="1098">
        <f t="shared" si="468"/>
        <v>0</v>
      </c>
      <c r="KS147" s="1098">
        <f t="shared" si="468"/>
        <v>0</v>
      </c>
      <c r="KT147" s="1098">
        <f t="shared" si="468"/>
        <v>0</v>
      </c>
      <c r="KU147" s="1098">
        <f t="shared" si="468"/>
        <v>0</v>
      </c>
      <c r="KV147" s="1098">
        <f t="shared" si="468"/>
        <v>0</v>
      </c>
      <c r="KW147" s="1098">
        <f t="shared" si="468"/>
        <v>0</v>
      </c>
      <c r="KX147" s="1098">
        <f t="shared" si="468"/>
        <v>0</v>
      </c>
      <c r="KY147" s="1098">
        <f t="shared" si="468"/>
        <v>0</v>
      </c>
      <c r="KZ147" s="1098">
        <f t="shared" si="468"/>
        <v>0</v>
      </c>
      <c r="LA147" s="1098">
        <f t="shared" si="468"/>
        <v>0</v>
      </c>
      <c r="LB147" s="1098">
        <f t="shared" si="468"/>
        <v>0</v>
      </c>
      <c r="LC147" s="1098">
        <f t="shared" si="464"/>
        <v>0</v>
      </c>
      <c r="LD147" s="1098">
        <f t="shared" si="464"/>
        <v>0</v>
      </c>
      <c r="LE147" s="1098">
        <f t="shared" si="464"/>
        <v>0</v>
      </c>
      <c r="LF147" s="1098">
        <f t="shared" si="464"/>
        <v>0</v>
      </c>
      <c r="LG147" s="1098">
        <f t="shared" si="464"/>
        <v>0</v>
      </c>
      <c r="LH147" s="1098">
        <f t="shared" si="464"/>
        <v>0</v>
      </c>
      <c r="LI147" s="1098">
        <f t="shared" si="464"/>
        <v>0</v>
      </c>
      <c r="LJ147" s="1098">
        <f t="shared" si="464"/>
        <v>0</v>
      </c>
      <c r="LK147" s="1098">
        <f t="shared" si="464"/>
        <v>0</v>
      </c>
      <c r="LL147" s="1098">
        <f t="shared" si="464"/>
        <v>0</v>
      </c>
      <c r="LM147" s="1098">
        <f t="shared" si="464"/>
        <v>200</v>
      </c>
      <c r="LN147" s="1098">
        <f t="shared" si="464"/>
        <v>0</v>
      </c>
      <c r="LO147" s="1098">
        <f t="shared" si="464"/>
        <v>0</v>
      </c>
      <c r="LP147" s="1098">
        <f t="shared" si="464"/>
        <v>0</v>
      </c>
      <c r="LQ147" s="1098">
        <f t="shared" si="464"/>
        <v>0</v>
      </c>
      <c r="LR147" s="1098">
        <f t="shared" si="464"/>
        <v>0</v>
      </c>
      <c r="LS147" s="1098">
        <f t="shared" si="397"/>
        <v>0</v>
      </c>
    </row>
    <row r="148" spans="1:331" ht="20.100000000000001" customHeight="1" x14ac:dyDescent="0.35">
      <c r="A148" s="668"/>
      <c r="B148" s="871"/>
      <c r="C148" s="870"/>
      <c r="D148" s="871"/>
      <c r="E148" s="871"/>
      <c r="F148" s="871"/>
      <c r="G148" s="871"/>
      <c r="H148" s="871"/>
      <c r="I148" s="871"/>
      <c r="J148" s="871" t="s">
        <v>212</v>
      </c>
      <c r="K148" s="877"/>
      <c r="L148" s="892"/>
      <c r="M148" s="892"/>
      <c r="N148" s="892">
        <v>4241</v>
      </c>
      <c r="O148" s="958" t="s">
        <v>285</v>
      </c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635"/>
      <c r="AJ148" s="31"/>
      <c r="AK148" s="31"/>
      <c r="AL148" s="31"/>
      <c r="AM148" s="31"/>
      <c r="AN148" s="111"/>
      <c r="AO148" s="111"/>
      <c r="AP148" s="111"/>
      <c r="AQ148" s="111"/>
      <c r="AR148" s="107">
        <v>0</v>
      </c>
      <c r="AS148" s="54"/>
      <c r="AT148" s="54"/>
      <c r="AU148" s="111"/>
      <c r="AV148" s="107">
        <v>0</v>
      </c>
      <c r="AW148" s="111"/>
      <c r="AX148" s="111"/>
      <c r="AY148" s="54">
        <f>(BB148-AV148)</f>
        <v>1491.66</v>
      </c>
      <c r="AZ148" s="31"/>
      <c r="BA148" s="31"/>
      <c r="BB148" s="107">
        <v>1491.66</v>
      </c>
      <c r="BC148" s="107">
        <v>1491.66</v>
      </c>
      <c r="BD148" s="107">
        <v>1491.66</v>
      </c>
      <c r="BE148" s="107">
        <v>1491.66</v>
      </c>
      <c r="BF148" s="107">
        <v>1491.66</v>
      </c>
      <c r="BG148" s="107">
        <v>1491.66</v>
      </c>
      <c r="BH148" s="107">
        <v>1491.66</v>
      </c>
      <c r="BI148" s="54">
        <f>(BJ148-BH148)</f>
        <v>-1491.66</v>
      </c>
      <c r="BJ148" s="107">
        <v>0</v>
      </c>
      <c r="BK148" s="54">
        <v>0</v>
      </c>
      <c r="BL148" s="107">
        <f t="shared" si="316"/>
        <v>0</v>
      </c>
      <c r="BM148" s="54"/>
      <c r="BN148" s="54"/>
      <c r="BO148" s="107">
        <v>220</v>
      </c>
      <c r="BP148" s="107"/>
      <c r="BQ148" s="107"/>
      <c r="BR148" s="54">
        <f>(BS148-BO148)</f>
        <v>1000</v>
      </c>
      <c r="BS148" s="107">
        <v>1220</v>
      </c>
      <c r="BT148" s="107">
        <v>0</v>
      </c>
      <c r="BU148" s="54">
        <f>(BY148-BO148)</f>
        <v>0</v>
      </c>
      <c r="BV148" s="107">
        <v>1220</v>
      </c>
      <c r="BW148" s="107"/>
      <c r="BX148" s="107"/>
      <c r="BY148" s="107">
        <v>220</v>
      </c>
      <c r="BZ148" s="107">
        <v>0</v>
      </c>
      <c r="CA148" s="107">
        <f t="shared" si="227"/>
        <v>0</v>
      </c>
      <c r="CB148" s="107">
        <f t="shared" si="228"/>
        <v>0</v>
      </c>
      <c r="CC148" s="107"/>
      <c r="CD148" s="107"/>
      <c r="CE148" s="107">
        <v>1220</v>
      </c>
      <c r="CF148" s="107"/>
      <c r="CG148" s="107">
        <f t="shared" si="443"/>
        <v>0</v>
      </c>
      <c r="CH148" s="107">
        <f>(CI148-CE148)</f>
        <v>-220</v>
      </c>
      <c r="CI148" s="107">
        <v>1000</v>
      </c>
      <c r="CJ148" s="107"/>
      <c r="CK148" s="107">
        <f t="shared" si="429"/>
        <v>0</v>
      </c>
      <c r="CL148" s="107">
        <f>(CM148-CI148)</f>
        <v>0</v>
      </c>
      <c r="CM148" s="107">
        <v>1000</v>
      </c>
      <c r="CN148" s="107"/>
      <c r="CO148" s="107">
        <f t="shared" si="430"/>
        <v>0</v>
      </c>
      <c r="CP148" s="107">
        <f>(CQ148-CM148)</f>
        <v>0</v>
      </c>
      <c r="CQ148" s="107">
        <v>1000</v>
      </c>
      <c r="CR148" s="107"/>
      <c r="CS148" s="107">
        <f t="shared" si="454"/>
        <v>0</v>
      </c>
      <c r="CT148" s="107">
        <f>(CU148-CQ148)</f>
        <v>-500</v>
      </c>
      <c r="CU148" s="107">
        <v>500</v>
      </c>
      <c r="CV148" s="107"/>
      <c r="CW148" s="107">
        <f t="shared" si="455"/>
        <v>0</v>
      </c>
      <c r="CX148" s="107">
        <f>(CY148-CU148)</f>
        <v>0</v>
      </c>
      <c r="CY148" s="107">
        <v>500</v>
      </c>
      <c r="CZ148" s="859"/>
      <c r="DA148" s="859"/>
      <c r="DB148" s="107">
        <v>0</v>
      </c>
      <c r="DC148" s="859">
        <v>0</v>
      </c>
      <c r="DD148" s="859">
        <f t="shared" si="407"/>
        <v>0</v>
      </c>
      <c r="DE148" s="859">
        <f t="shared" si="408"/>
        <v>0</v>
      </c>
      <c r="DF148" s="859"/>
      <c r="DG148" s="859">
        <v>1000</v>
      </c>
      <c r="DH148" s="107">
        <v>0</v>
      </c>
      <c r="DI148" s="859">
        <f t="shared" si="457"/>
        <v>0</v>
      </c>
      <c r="DJ148" s="107">
        <f>(DK148-DG148)</f>
        <v>0</v>
      </c>
      <c r="DK148" s="859">
        <v>1000</v>
      </c>
      <c r="DL148" s="859">
        <f t="shared" si="409"/>
        <v>0</v>
      </c>
      <c r="DM148" s="107">
        <f>(DN148-DK148)</f>
        <v>0</v>
      </c>
      <c r="DN148" s="859">
        <v>1000</v>
      </c>
      <c r="DO148" s="859"/>
      <c r="DP148" s="859">
        <f t="shared" si="458"/>
        <v>0</v>
      </c>
      <c r="DQ148" s="859">
        <f>(DR148-DN148)</f>
        <v>0</v>
      </c>
      <c r="DR148" s="859">
        <v>1000</v>
      </c>
      <c r="DS148" s="859"/>
      <c r="DT148" s="859">
        <f t="shared" si="459"/>
        <v>0</v>
      </c>
      <c r="DU148" s="859">
        <f>(DV148-DR148)</f>
        <v>-800</v>
      </c>
      <c r="DV148" s="859">
        <v>200</v>
      </c>
      <c r="DW148" s="859">
        <v>0</v>
      </c>
      <c r="DX148" s="859"/>
      <c r="DY148" s="859"/>
      <c r="DZ148" s="859">
        <v>0</v>
      </c>
      <c r="EA148" s="859">
        <v>0</v>
      </c>
      <c r="EB148" s="859">
        <v>0</v>
      </c>
      <c r="EC148" s="859">
        <f t="shared" si="461"/>
        <v>0</v>
      </c>
      <c r="ED148" s="859">
        <f>(EE148-EA148)</f>
        <v>0</v>
      </c>
      <c r="EE148" s="859">
        <v>0</v>
      </c>
      <c r="EF148" s="859">
        <v>0</v>
      </c>
      <c r="EG148" s="859">
        <f t="shared" si="462"/>
        <v>0</v>
      </c>
      <c r="EH148" s="859" t="e">
        <f>(#REF!-EE148)</f>
        <v>#REF!</v>
      </c>
      <c r="EI148" s="859">
        <f>IFERROR(#REF!/DZ148*100,)</f>
        <v>0</v>
      </c>
      <c r="EJ148" s="859">
        <f>IFERROR(#REF!/#REF!*100,)</f>
        <v>0</v>
      </c>
      <c r="EK148" s="859">
        <v>2000</v>
      </c>
      <c r="EL148" s="859"/>
      <c r="EM148" s="859"/>
      <c r="EN148" s="859"/>
      <c r="EO148" s="859"/>
      <c r="EP148" s="859"/>
      <c r="EQ148" s="859"/>
      <c r="ER148" s="859"/>
      <c r="ES148" s="146">
        <f t="shared" si="449"/>
        <v>0</v>
      </c>
      <c r="EX148" s="739">
        <f>IF(EX$9=$K148,#REF!,0)</f>
        <v>0</v>
      </c>
      <c r="EY148" s="739">
        <f>IF(EY$9=$K148,#REF!,0)</f>
        <v>0</v>
      </c>
      <c r="EZ148" s="739">
        <f>IF(EZ$9=$K148,#REF!,0)</f>
        <v>0</v>
      </c>
      <c r="FA148" s="739">
        <f>IF(FA$9=$K148,#REF!,0)</f>
        <v>0</v>
      </c>
      <c r="FB148" s="739">
        <f>IF(FB$9=$K148,#REF!,0)</f>
        <v>0</v>
      </c>
      <c r="FC148" s="739">
        <f>IF(FC$9=$K148,#REF!,0)</f>
        <v>0</v>
      </c>
      <c r="FD148" s="739">
        <f>IF(FD$9=$K148,#REF!,0)</f>
        <v>0</v>
      </c>
      <c r="FE148" s="739">
        <f>IF(FE$9=$K148,#REF!,0)</f>
        <v>0</v>
      </c>
      <c r="FF148" s="739">
        <f>IF(FF$9=$K148,#REF!,0)</f>
        <v>0</v>
      </c>
      <c r="FG148" s="739">
        <f>IF(FG$9=$K148,#REF!,0)</f>
        <v>0</v>
      </c>
      <c r="FH148" s="739">
        <f>IF(FH$9=$K148,#REF!,0)</f>
        <v>0</v>
      </c>
      <c r="FI148" s="739">
        <f>IF(FI$9=$K148,#REF!,0)</f>
        <v>0</v>
      </c>
      <c r="FJ148" s="739">
        <f>IF(FJ$9=$K148,#REF!,0)</f>
        <v>0</v>
      </c>
      <c r="FK148" s="739">
        <f>IF(FK$9=$K148,#REF!,0)</f>
        <v>0</v>
      </c>
      <c r="FL148" s="739">
        <f>IF(FL$9=$K148,#REF!,0)</f>
        <v>0</v>
      </c>
      <c r="FM148" s="739">
        <f>IF(FM$9=$K148,#REF!,0)</f>
        <v>0</v>
      </c>
      <c r="FN148" s="739">
        <f>IF(FN$9=$K148,#REF!,0)</f>
        <v>0</v>
      </c>
      <c r="FO148" s="739">
        <f>IF(FO$9=$K148,#REF!,0)</f>
        <v>0</v>
      </c>
      <c r="FP148" s="739">
        <f>IF(FP$9=$K148,#REF!,0)</f>
        <v>0</v>
      </c>
      <c r="FQ148" s="739">
        <f>IF(FQ$9=$K148,#REF!,0)</f>
        <v>0</v>
      </c>
      <c r="FU148" s="739">
        <f t="shared" si="450"/>
        <v>0</v>
      </c>
      <c r="FV148" s="739">
        <f t="shared" si="450"/>
        <v>0</v>
      </c>
      <c r="FW148" s="739">
        <f t="shared" si="450"/>
        <v>0</v>
      </c>
      <c r="FX148" s="739">
        <f t="shared" si="450"/>
        <v>0</v>
      </c>
      <c r="FY148" s="739">
        <f t="shared" si="450"/>
        <v>0</v>
      </c>
      <c r="FZ148" s="739">
        <f t="shared" si="450"/>
        <v>0</v>
      </c>
      <c r="GA148" s="739">
        <f t="shared" si="450"/>
        <v>0</v>
      </c>
      <c r="GB148" s="739">
        <f t="shared" si="450"/>
        <v>0</v>
      </c>
      <c r="GC148" s="739">
        <f t="shared" si="450"/>
        <v>0</v>
      </c>
      <c r="GD148" s="739">
        <f t="shared" si="450"/>
        <v>0</v>
      </c>
      <c r="GE148" s="739">
        <f t="shared" si="451"/>
        <v>0</v>
      </c>
      <c r="GF148" s="739">
        <f t="shared" si="451"/>
        <v>0</v>
      </c>
      <c r="GG148" s="739">
        <f t="shared" si="451"/>
        <v>0</v>
      </c>
      <c r="GH148" s="739">
        <f t="shared" si="451"/>
        <v>0</v>
      </c>
      <c r="GI148" s="739">
        <f t="shared" si="451"/>
        <v>0</v>
      </c>
      <c r="GJ148" s="739">
        <f t="shared" si="451"/>
        <v>0</v>
      </c>
      <c r="GK148" s="739">
        <f t="shared" si="451"/>
        <v>0</v>
      </c>
      <c r="GL148" s="739">
        <f t="shared" si="451"/>
        <v>0</v>
      </c>
      <c r="GM148" s="739">
        <f t="shared" si="451"/>
        <v>0</v>
      </c>
      <c r="GN148" s="739">
        <f t="shared" si="451"/>
        <v>0</v>
      </c>
      <c r="GQ148" s="1098">
        <f>IF(GQ$9=$N148,#REF!,0)</f>
        <v>0</v>
      </c>
      <c r="GR148" s="1098">
        <f>IF(GR$9=$N148,#REF!,0)</f>
        <v>0</v>
      </c>
      <c r="GS148" s="1098">
        <f>IF(GS$9=$N148,#REF!,0)</f>
        <v>0</v>
      </c>
      <c r="GT148" s="1098">
        <f>IF(GT$9=$N148,#REF!,0)</f>
        <v>0</v>
      </c>
      <c r="GU148" s="1098">
        <f>IF(GU$9=$N148,#REF!,0)</f>
        <v>0</v>
      </c>
      <c r="GV148" s="1098">
        <f>IF(GV$9=$N148,#REF!,0)</f>
        <v>0</v>
      </c>
      <c r="GW148" s="1098">
        <f>IF(GW$9=$N148,#REF!,0)</f>
        <v>0</v>
      </c>
      <c r="GX148" s="1098">
        <f>IF(GX$9=$N148,#REF!,0)</f>
        <v>0</v>
      </c>
      <c r="GY148" s="1098">
        <f>IF(GY$9=$N148,#REF!,0)</f>
        <v>0</v>
      </c>
      <c r="GZ148" s="1098">
        <f>IF(GZ$9=$N148,#REF!,0)</f>
        <v>0</v>
      </c>
      <c r="HA148" s="1098">
        <f>IF(HA$9=$N148,#REF!,0)</f>
        <v>0</v>
      </c>
      <c r="HB148" s="1098">
        <f>IF(HB$9=$N148,#REF!,0)</f>
        <v>0</v>
      </c>
      <c r="HC148" s="1098">
        <f>IF(HC$9=$N148,#REF!,0)</f>
        <v>0</v>
      </c>
      <c r="HD148" s="1098">
        <f>IF(HD$9=$N148,#REF!,0)</f>
        <v>0</v>
      </c>
      <c r="HE148" s="1098">
        <f>IF(HE$9=$N148,#REF!,0)</f>
        <v>0</v>
      </c>
      <c r="HF148" s="1098">
        <f>IF(HF$9=$N148,#REF!,0)</f>
        <v>0</v>
      </c>
      <c r="HG148" s="1098">
        <f>IF(HG$9=$N148,#REF!,0)</f>
        <v>0</v>
      </c>
      <c r="HH148" s="1098">
        <f>IF(HH$9=$N148,#REF!,0)</f>
        <v>0</v>
      </c>
      <c r="HI148" s="1098">
        <f>IF(HI$9=$N148,#REF!,0)</f>
        <v>0</v>
      </c>
      <c r="HJ148" s="1098">
        <f>IF(HJ$9=$N148,#REF!,0)</f>
        <v>0</v>
      </c>
      <c r="HK148" s="1098">
        <f>IF(HK$9=$N148,#REF!,0)</f>
        <v>0</v>
      </c>
      <c r="HL148" s="1098">
        <f>IF(HL$9=$N148,#REF!,0)</f>
        <v>0</v>
      </c>
      <c r="HM148" s="1098">
        <f>IF(HM$9=$N148,#REF!,0)</f>
        <v>0</v>
      </c>
      <c r="HN148" s="1098">
        <f>IF(HN$9=$N148,#REF!,0)</f>
        <v>0</v>
      </c>
      <c r="HO148" s="1098">
        <f>IF(HO$9=$N148,#REF!,0)</f>
        <v>0</v>
      </c>
      <c r="HP148" s="1098">
        <f>IF(HP$9=$N148,#REF!,0)</f>
        <v>0</v>
      </c>
      <c r="HQ148" s="1098">
        <f>IF(HQ$9=$N148,#REF!,0)</f>
        <v>0</v>
      </c>
      <c r="HR148" s="1098">
        <f>IF(HR$9=$N148,#REF!,0)</f>
        <v>0</v>
      </c>
      <c r="HS148" s="1098">
        <f>IF(HS$9=$N148,#REF!,0)</f>
        <v>0</v>
      </c>
      <c r="HT148" s="1098">
        <f>IF(HT$9=$N148,#REF!,0)</f>
        <v>0</v>
      </c>
      <c r="HU148" s="1098">
        <f>IF(HU$9=$N148,#REF!,0)</f>
        <v>0</v>
      </c>
      <c r="HV148" s="1098">
        <f>IF(HV$9=$N148,#REF!,0)</f>
        <v>0</v>
      </c>
      <c r="HW148" s="1098">
        <f>IF(HW$9=$N148,#REF!,0)</f>
        <v>0</v>
      </c>
      <c r="HX148" s="1098">
        <f>IF(HX$9=$N148,#REF!,0)</f>
        <v>0</v>
      </c>
      <c r="HY148" s="1098">
        <f>IF(HY$9=$N148,#REF!,0)</f>
        <v>0</v>
      </c>
      <c r="HZ148" s="1098">
        <f>IF(HZ$9=$N148,#REF!,0)</f>
        <v>0</v>
      </c>
      <c r="IA148" s="1098">
        <f>IF(IA$9=$N148,#REF!,0)</f>
        <v>0</v>
      </c>
      <c r="IB148" s="1098">
        <f>IF(IB$9=$N148,#REF!,0)</f>
        <v>0</v>
      </c>
      <c r="IC148" s="1098">
        <f>IF(IC$9=$N148,#REF!,0)</f>
        <v>0</v>
      </c>
      <c r="ID148" s="1098">
        <f>IF(ID$9=$N148,#REF!,0)</f>
        <v>0</v>
      </c>
      <c r="IE148" s="1098">
        <f>IF(IE$9=$N148,#REF!,0)</f>
        <v>0</v>
      </c>
      <c r="IF148" s="1098">
        <f>IF(IF$9=$N148,#REF!,0)</f>
        <v>0</v>
      </c>
      <c r="IG148" s="1098">
        <f>IF(IG$9=$N148,#REF!,0)</f>
        <v>0</v>
      </c>
      <c r="IH148" s="1098">
        <f>IF(IH$9=$N148,#REF!,0)</f>
        <v>0</v>
      </c>
      <c r="II148" s="1098">
        <f>IF(II$9=$N148,#REF!,0)</f>
        <v>0</v>
      </c>
      <c r="IJ148" s="1098">
        <f>IF(IJ$9=$N148,#REF!,0)</f>
        <v>0</v>
      </c>
      <c r="IK148" s="1098">
        <f>IF(IK$9=$N148,#REF!,0)</f>
        <v>0</v>
      </c>
      <c r="IL148" s="1098">
        <f>IF(IL$9=$N148,#REF!,0)</f>
        <v>0</v>
      </c>
      <c r="IM148" s="1098">
        <f>IF(IM$9=$N148,#REF!,0)</f>
        <v>0</v>
      </c>
      <c r="IN148" s="1098">
        <f>IF(IN$9=$N148,#REF!,0)</f>
        <v>0</v>
      </c>
      <c r="IO148" s="1098">
        <f>IF(IO$9=$N148,#REF!,0)</f>
        <v>0</v>
      </c>
      <c r="IP148" s="1098">
        <f>IF(IP$9=$N148,#REF!,0)</f>
        <v>0</v>
      </c>
      <c r="IQ148" s="1098">
        <f>IF(IQ$9=$N148,#REF!,0)</f>
        <v>0</v>
      </c>
      <c r="IR148" s="1098">
        <f>IF(IR$9=$N148,#REF!,0)</f>
        <v>0</v>
      </c>
      <c r="IS148" s="1098">
        <f>IF(IS$9=$N148,#REF!,0)</f>
        <v>0</v>
      </c>
      <c r="IT148" s="1098">
        <f>IF(IT$9=$N148,#REF!,0)</f>
        <v>0</v>
      </c>
      <c r="IU148" s="1098">
        <f>IF(IU$9=$N148,#REF!,0)</f>
        <v>0</v>
      </c>
      <c r="IV148" s="1098">
        <f>IF(IV$9=$N148,#REF!,0)</f>
        <v>0</v>
      </c>
      <c r="IW148" s="1098">
        <f>IF(IW$9=$N148,#REF!,0)</f>
        <v>0</v>
      </c>
      <c r="IX148" s="1098">
        <f>IF(IX$9=$N148,#REF!,0)</f>
        <v>0</v>
      </c>
      <c r="IY148" s="1098">
        <f>IF(IY$9=$N148,#REF!,0)</f>
        <v>0</v>
      </c>
      <c r="IZ148" s="1098">
        <f>IF(IZ$9=$N148,#REF!,0)</f>
        <v>0</v>
      </c>
      <c r="JA148" s="1098">
        <f>IF(JA$9=$N148,#REF!,0)</f>
        <v>0</v>
      </c>
      <c r="JB148" s="1098">
        <f>IF(JB$9=$N148,#REF!,0)</f>
        <v>0</v>
      </c>
      <c r="JC148" s="1098">
        <f>IF(JC$9=$N148,#REF!,0)</f>
        <v>0</v>
      </c>
      <c r="JD148" s="1098">
        <f>IF(JD$9=$N148,#REF!,0)</f>
        <v>0</v>
      </c>
      <c r="JE148" s="1098">
        <f>IF(JE$9=$N148,#REF!,0)</f>
        <v>0</v>
      </c>
      <c r="JF148" s="1098">
        <f>IF(JF$9=$N148,#REF!,0)</f>
        <v>0</v>
      </c>
      <c r="JG148" s="1098">
        <f>IF(JG$9=$N148,#REF!,0)</f>
        <v>0</v>
      </c>
      <c r="JH148" s="1098">
        <f>IF(JH$9=$N148,#REF!,0)</f>
        <v>0</v>
      </c>
      <c r="JI148" s="1098">
        <f>IF(JI$9=$N148,#REF!,0)</f>
        <v>0</v>
      </c>
      <c r="JJ148" s="1098">
        <f>IF(JJ$9=$N148,#REF!,0)</f>
        <v>0</v>
      </c>
      <c r="JK148" s="1098">
        <f>IF(JK$9=$N148,#REF!,0)</f>
        <v>0</v>
      </c>
      <c r="JL148" s="1098">
        <f>IF(JL$9=$N148,#REF!,0)</f>
        <v>0</v>
      </c>
      <c r="JM148" s="1098">
        <f>IF(JM$9=$N148,#REF!,0)</f>
        <v>0</v>
      </c>
      <c r="JN148" s="1098">
        <f>IF(JN$9=$N148,#REF!,0)</f>
        <v>0</v>
      </c>
      <c r="JO148" s="1098" t="e">
        <f>IF(JO$9=$N148,#REF!,0)</f>
        <v>#REF!</v>
      </c>
      <c r="JP148" s="1098">
        <f>IF(JP$9=$N148,#REF!,0)</f>
        <v>0</v>
      </c>
      <c r="JQ148" s="1098">
        <f>IF(JQ$9=$N148,#REF!,0)</f>
        <v>0</v>
      </c>
      <c r="JR148" s="1098">
        <f>IF(JR$9=$N148,#REF!,0)</f>
        <v>0</v>
      </c>
      <c r="JS148" s="1098">
        <f>IF(JS$9=$N148,#REF!,0)</f>
        <v>0</v>
      </c>
      <c r="JT148" s="1098">
        <f>IF(JT$9=$N148,#REF!,0)</f>
        <v>0</v>
      </c>
      <c r="JU148" s="1098">
        <f>IF(JU$9=$N148,#REF!,0)</f>
        <v>0</v>
      </c>
      <c r="JV148" s="1098">
        <f>IF(JV$9=$N148,#REF!,0)</f>
        <v>0</v>
      </c>
      <c r="JW148" s="1098">
        <f>IF(JW$9=$N148,#REF!,0)</f>
        <v>0</v>
      </c>
      <c r="JX148" s="681"/>
      <c r="JZ148" s="681">
        <f t="shared" ref="JZ148:KJ157" si="477">IF(JZ$9=$L148,$DY148,0)</f>
        <v>0</v>
      </c>
      <c r="KA148" s="681">
        <f t="shared" si="477"/>
        <v>0</v>
      </c>
      <c r="KB148" s="681">
        <f t="shared" si="477"/>
        <v>0</v>
      </c>
      <c r="KC148" s="681">
        <f t="shared" si="477"/>
        <v>0</v>
      </c>
      <c r="KD148" s="681">
        <f t="shared" si="477"/>
        <v>0</v>
      </c>
      <c r="KE148" s="681">
        <f t="shared" si="477"/>
        <v>0</v>
      </c>
      <c r="KF148" s="681">
        <f t="shared" si="477"/>
        <v>0</v>
      </c>
      <c r="KG148" s="681">
        <f t="shared" si="477"/>
        <v>0</v>
      </c>
      <c r="KH148" s="681">
        <f t="shared" si="477"/>
        <v>0</v>
      </c>
      <c r="KI148" s="681">
        <f t="shared" si="477"/>
        <v>0</v>
      </c>
      <c r="KJ148" s="681">
        <f t="shared" si="477"/>
        <v>0</v>
      </c>
      <c r="KN148" s="1098">
        <f t="shared" si="468"/>
        <v>0</v>
      </c>
      <c r="KO148" s="1098">
        <f t="shared" si="468"/>
        <v>0</v>
      </c>
      <c r="KP148" s="1098">
        <f t="shared" si="468"/>
        <v>0</v>
      </c>
      <c r="KQ148" s="1098">
        <f t="shared" si="468"/>
        <v>0</v>
      </c>
      <c r="KR148" s="1098">
        <f t="shared" si="468"/>
        <v>0</v>
      </c>
      <c r="KS148" s="1098">
        <f t="shared" si="468"/>
        <v>0</v>
      </c>
      <c r="KT148" s="1098">
        <f t="shared" si="468"/>
        <v>0</v>
      </c>
      <c r="KU148" s="1098">
        <f t="shared" si="468"/>
        <v>0</v>
      </c>
      <c r="KV148" s="1098">
        <f t="shared" si="468"/>
        <v>0</v>
      </c>
      <c r="KW148" s="1098">
        <f t="shared" si="468"/>
        <v>0</v>
      </c>
      <c r="KX148" s="1098">
        <f t="shared" si="468"/>
        <v>0</v>
      </c>
      <c r="KY148" s="1098">
        <f t="shared" si="468"/>
        <v>0</v>
      </c>
      <c r="KZ148" s="1098">
        <f t="shared" si="468"/>
        <v>0</v>
      </c>
      <c r="LA148" s="1098">
        <f t="shared" si="468"/>
        <v>0</v>
      </c>
      <c r="LB148" s="1098">
        <f t="shared" si="468"/>
        <v>0</v>
      </c>
      <c r="LC148" s="1098">
        <f t="shared" si="464"/>
        <v>0</v>
      </c>
      <c r="LD148" s="1098">
        <f t="shared" si="464"/>
        <v>0</v>
      </c>
      <c r="LE148" s="1098">
        <f t="shared" si="464"/>
        <v>0</v>
      </c>
      <c r="LF148" s="1098">
        <f t="shared" si="464"/>
        <v>0</v>
      </c>
      <c r="LG148" s="1098">
        <f t="shared" si="464"/>
        <v>0</v>
      </c>
      <c r="LH148" s="1098">
        <f t="shared" si="464"/>
        <v>0</v>
      </c>
      <c r="LI148" s="1098">
        <f t="shared" si="464"/>
        <v>0</v>
      </c>
      <c r="LJ148" s="1098">
        <f t="shared" si="464"/>
        <v>0</v>
      </c>
      <c r="LK148" s="1098">
        <f t="shared" si="464"/>
        <v>0</v>
      </c>
      <c r="LL148" s="1098">
        <f t="shared" si="464"/>
        <v>0</v>
      </c>
      <c r="LM148" s="1098">
        <f t="shared" si="464"/>
        <v>0</v>
      </c>
      <c r="LN148" s="1098">
        <f t="shared" si="464"/>
        <v>0</v>
      </c>
      <c r="LO148" s="1098">
        <f t="shared" si="464"/>
        <v>0</v>
      </c>
      <c r="LP148" s="1098">
        <f t="shared" si="464"/>
        <v>0</v>
      </c>
      <c r="LQ148" s="1098">
        <f t="shared" si="464"/>
        <v>0</v>
      </c>
      <c r="LR148" s="1098">
        <f t="shared" si="464"/>
        <v>0</v>
      </c>
      <c r="LS148" s="1098">
        <f t="shared" si="397"/>
        <v>0</v>
      </c>
    </row>
    <row r="149" spans="1:331" ht="20.100000000000001" customHeight="1" x14ac:dyDescent="0.35">
      <c r="A149" s="692"/>
      <c r="B149" s="1149"/>
      <c r="C149" s="870"/>
      <c r="D149" s="871"/>
      <c r="E149" s="871"/>
      <c r="F149" s="871"/>
      <c r="G149" s="871"/>
      <c r="H149" s="871"/>
      <c r="I149" s="871"/>
      <c r="J149" s="871" t="s">
        <v>212</v>
      </c>
      <c r="K149" s="877"/>
      <c r="L149" s="874">
        <v>45</v>
      </c>
      <c r="M149" s="874" t="s">
        <v>205</v>
      </c>
      <c r="N149" s="883"/>
      <c r="O149" s="903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635"/>
      <c r="AJ149" s="31"/>
      <c r="AK149" s="31"/>
      <c r="AL149" s="31"/>
      <c r="AM149" s="31"/>
      <c r="AN149" s="106">
        <f t="shared" ref="AN149:AR150" si="478">SUM(AN150)</f>
        <v>0</v>
      </c>
      <c r="AO149" s="106">
        <f t="shared" si="478"/>
        <v>0</v>
      </c>
      <c r="AP149" s="106">
        <f t="shared" si="478"/>
        <v>0</v>
      </c>
      <c r="AQ149" s="106">
        <f t="shared" si="478"/>
        <v>0</v>
      </c>
      <c r="AR149" s="106">
        <f t="shared" si="478"/>
        <v>0</v>
      </c>
      <c r="AS149" s="54"/>
      <c r="AT149" s="54"/>
      <c r="AU149" s="106">
        <f>SUM(AU150)</f>
        <v>1670</v>
      </c>
      <c r="AV149" s="106">
        <f>SUM(AV150)</f>
        <v>1670</v>
      </c>
      <c r="AW149" s="106">
        <v>1670</v>
      </c>
      <c r="AX149" s="106">
        <v>1670</v>
      </c>
      <c r="AY149" s="106">
        <f>SUM(AY150)</f>
        <v>0</v>
      </c>
      <c r="AZ149" s="31"/>
      <c r="BA149" s="31"/>
      <c r="BB149" s="106">
        <f t="shared" ref="BB149:BK150" si="479">SUM(BB150)</f>
        <v>1670</v>
      </c>
      <c r="BC149" s="106">
        <f t="shared" si="479"/>
        <v>1670</v>
      </c>
      <c r="BD149" s="106">
        <f t="shared" si="479"/>
        <v>0</v>
      </c>
      <c r="BE149" s="106">
        <f t="shared" si="479"/>
        <v>0</v>
      </c>
      <c r="BF149" s="106">
        <f t="shared" si="479"/>
        <v>1670</v>
      </c>
      <c r="BG149" s="106">
        <f t="shared" si="479"/>
        <v>0</v>
      </c>
      <c r="BH149" s="106">
        <f t="shared" si="479"/>
        <v>1670</v>
      </c>
      <c r="BI149" s="106">
        <f>SUM(BI150)</f>
        <v>0</v>
      </c>
      <c r="BJ149" s="106">
        <f>SUM(BJ150)</f>
        <v>1670</v>
      </c>
      <c r="BK149" s="106">
        <f t="shared" si="479"/>
        <v>0</v>
      </c>
      <c r="BL149" s="106">
        <f t="shared" si="316"/>
        <v>0</v>
      </c>
      <c r="BM149" s="106"/>
      <c r="BN149" s="106"/>
      <c r="BO149" s="106">
        <f>SUM(BO150)</f>
        <v>1450</v>
      </c>
      <c r="BP149" s="106"/>
      <c r="BQ149" s="106"/>
      <c r="BR149" s="106">
        <f t="shared" ref="BR149:BV150" si="480">SUM(BR150)</f>
        <v>0</v>
      </c>
      <c r="BS149" s="106">
        <f t="shared" si="480"/>
        <v>1450</v>
      </c>
      <c r="BT149" s="106">
        <f t="shared" si="480"/>
        <v>0</v>
      </c>
      <c r="BU149" s="106">
        <f t="shared" si="480"/>
        <v>0</v>
      </c>
      <c r="BV149" s="106">
        <f t="shared" si="480"/>
        <v>1450</v>
      </c>
      <c r="BW149" s="106"/>
      <c r="BX149" s="106"/>
      <c r="BY149" s="106">
        <f>SUM(BY150)</f>
        <v>1450</v>
      </c>
      <c r="BZ149" s="106">
        <f>SUM(BZ150)</f>
        <v>0</v>
      </c>
      <c r="CA149" s="106">
        <f t="shared" si="227"/>
        <v>0</v>
      </c>
      <c r="CB149" s="106">
        <f t="shared" si="228"/>
        <v>0</v>
      </c>
      <c r="CC149" s="106">
        <v>1450</v>
      </c>
      <c r="CD149" s="106">
        <v>1450</v>
      </c>
      <c r="CE149" s="106">
        <f>SUM(CE150)</f>
        <v>1450</v>
      </c>
      <c r="CF149" s="106">
        <f>SUM(CF150)</f>
        <v>0</v>
      </c>
      <c r="CG149" s="106">
        <f t="shared" si="443"/>
        <v>0</v>
      </c>
      <c r="CH149" s="106">
        <f>SUM(CH150)</f>
        <v>-450</v>
      </c>
      <c r="CI149" s="106">
        <f>SUM(CI150)</f>
        <v>1000</v>
      </c>
      <c r="CJ149" s="106"/>
      <c r="CK149" s="106">
        <f t="shared" si="429"/>
        <v>0</v>
      </c>
      <c r="CL149" s="106">
        <f>SUM(CL150)</f>
        <v>0</v>
      </c>
      <c r="CM149" s="106">
        <f>SUM(CM150)</f>
        <v>1000</v>
      </c>
      <c r="CN149" s="106"/>
      <c r="CO149" s="106">
        <f t="shared" si="430"/>
        <v>0</v>
      </c>
      <c r="CP149" s="106">
        <f t="shared" ref="CP149:CR150" si="481">SUM(CP150)</f>
        <v>0</v>
      </c>
      <c r="CQ149" s="106">
        <f t="shared" si="481"/>
        <v>1000</v>
      </c>
      <c r="CR149" s="106">
        <f t="shared" si="481"/>
        <v>0</v>
      </c>
      <c r="CS149" s="106">
        <f t="shared" si="454"/>
        <v>0</v>
      </c>
      <c r="CT149" s="106">
        <f t="shared" ref="CT149:CV150" si="482">SUM(CT150)</f>
        <v>-500</v>
      </c>
      <c r="CU149" s="106">
        <f t="shared" si="482"/>
        <v>500</v>
      </c>
      <c r="CV149" s="106">
        <f t="shared" si="482"/>
        <v>0</v>
      </c>
      <c r="CW149" s="106">
        <f t="shared" si="455"/>
        <v>0</v>
      </c>
      <c r="CX149" s="106">
        <f>SUM(CX150)</f>
        <v>-500</v>
      </c>
      <c r="CY149" s="106">
        <f>SUM(CY150)</f>
        <v>0</v>
      </c>
      <c r="CZ149" s="120">
        <v>1000</v>
      </c>
      <c r="DA149" s="120">
        <v>1000</v>
      </c>
      <c r="DB149" s="106">
        <f>SUM(DB150)</f>
        <v>0</v>
      </c>
      <c r="DC149" s="120">
        <f>SUM(DC150)</f>
        <v>0</v>
      </c>
      <c r="DD149" s="120">
        <f t="shared" si="407"/>
        <v>0</v>
      </c>
      <c r="DE149" s="120">
        <f t="shared" si="408"/>
        <v>0</v>
      </c>
      <c r="DF149" s="120">
        <f t="shared" ref="DF149:DH150" si="483">SUM(DF150)</f>
        <v>0</v>
      </c>
      <c r="DG149" s="120">
        <f t="shared" si="483"/>
        <v>1000</v>
      </c>
      <c r="DH149" s="106">
        <f t="shared" si="483"/>
        <v>0</v>
      </c>
      <c r="DI149" s="120">
        <f t="shared" si="457"/>
        <v>0</v>
      </c>
      <c r="DJ149" s="106">
        <f t="shared" ref="DJ149:EB150" si="484">SUM(DJ150)</f>
        <v>0</v>
      </c>
      <c r="DK149" s="120">
        <f t="shared" si="484"/>
        <v>1000</v>
      </c>
      <c r="DL149" s="120">
        <f t="shared" si="409"/>
        <v>0</v>
      </c>
      <c r="DM149" s="106">
        <f t="shared" si="484"/>
        <v>0</v>
      </c>
      <c r="DN149" s="120">
        <f t="shared" si="484"/>
        <v>1000</v>
      </c>
      <c r="DO149" s="120">
        <f t="shared" si="484"/>
        <v>0</v>
      </c>
      <c r="DP149" s="120">
        <f t="shared" si="458"/>
        <v>0</v>
      </c>
      <c r="DQ149" s="120">
        <f t="shared" si="484"/>
        <v>0</v>
      </c>
      <c r="DR149" s="120">
        <f t="shared" si="484"/>
        <v>1000</v>
      </c>
      <c r="DS149" s="120">
        <f t="shared" si="484"/>
        <v>0</v>
      </c>
      <c r="DT149" s="120">
        <f t="shared" si="459"/>
        <v>0</v>
      </c>
      <c r="DU149" s="120">
        <f t="shared" si="484"/>
        <v>-1000</v>
      </c>
      <c r="DV149" s="120">
        <f t="shared" si="484"/>
        <v>0</v>
      </c>
      <c r="DW149" s="120">
        <f t="shared" si="484"/>
        <v>1000</v>
      </c>
      <c r="DX149" s="120">
        <v>1000</v>
      </c>
      <c r="DY149" s="120">
        <v>1000</v>
      </c>
      <c r="DZ149" s="120">
        <f t="shared" ref="DZ149:EM150" si="485">SUM(DZ150)</f>
        <v>0</v>
      </c>
      <c r="EA149" s="120">
        <f t="shared" si="484"/>
        <v>1000</v>
      </c>
      <c r="EB149" s="120">
        <f t="shared" si="484"/>
        <v>0</v>
      </c>
      <c r="EC149" s="120">
        <f t="shared" si="461"/>
        <v>0</v>
      </c>
      <c r="ED149" s="120">
        <f t="shared" si="485"/>
        <v>0</v>
      </c>
      <c r="EE149" s="120">
        <f t="shared" si="485"/>
        <v>1000</v>
      </c>
      <c r="EF149" s="120">
        <f t="shared" si="485"/>
        <v>0</v>
      </c>
      <c r="EG149" s="120">
        <f t="shared" si="462"/>
        <v>0</v>
      </c>
      <c r="EH149" s="120" t="e">
        <f t="shared" si="485"/>
        <v>#REF!</v>
      </c>
      <c r="EI149" s="120">
        <f>IFERROR(#REF!/DZ149*100,)</f>
        <v>0</v>
      </c>
      <c r="EJ149" s="120">
        <f>IFERROR(#REF!/#REF!*100,)</f>
        <v>0</v>
      </c>
      <c r="EK149" s="120">
        <f t="shared" si="485"/>
        <v>5000</v>
      </c>
      <c r="EL149" s="120">
        <v>5000</v>
      </c>
      <c r="EM149" s="120">
        <v>5000</v>
      </c>
      <c r="EN149" s="149"/>
      <c r="EO149" s="149"/>
      <c r="EP149" s="149"/>
      <c r="EQ149" s="149"/>
      <c r="ER149" s="149"/>
      <c r="ES149" s="146">
        <f t="shared" si="449"/>
        <v>0</v>
      </c>
      <c r="EX149" s="739">
        <f>IF(EX$9=$K149,#REF!,0)</f>
        <v>0</v>
      </c>
      <c r="EY149" s="739">
        <f>IF(EY$9=$K149,#REF!,0)</f>
        <v>0</v>
      </c>
      <c r="EZ149" s="739">
        <f>IF(EZ$9=$K149,#REF!,0)</f>
        <v>0</v>
      </c>
      <c r="FA149" s="739">
        <f>IF(FA$9=$K149,#REF!,0)</f>
        <v>0</v>
      </c>
      <c r="FB149" s="739">
        <f>IF(FB$9=$K149,#REF!,0)</f>
        <v>0</v>
      </c>
      <c r="FC149" s="739">
        <f>IF(FC$9=$K149,#REF!,0)</f>
        <v>0</v>
      </c>
      <c r="FD149" s="739">
        <f>IF(FD$9=$K149,#REF!,0)</f>
        <v>0</v>
      </c>
      <c r="FE149" s="739">
        <f>IF(FE$9=$K149,#REF!,0)</f>
        <v>0</v>
      </c>
      <c r="FF149" s="739">
        <f>IF(FF$9=$K149,#REF!,0)</f>
        <v>0</v>
      </c>
      <c r="FG149" s="739">
        <f>IF(FG$9=$K149,#REF!,0)</f>
        <v>0</v>
      </c>
      <c r="FH149" s="739">
        <f>IF(FH$9=$K149,#REF!,0)</f>
        <v>0</v>
      </c>
      <c r="FI149" s="739">
        <f>IF(FI$9=$K149,#REF!,0)</f>
        <v>0</v>
      </c>
      <c r="FJ149" s="739">
        <f>IF(FJ$9=$K149,#REF!,0)</f>
        <v>0</v>
      </c>
      <c r="FK149" s="739">
        <f>IF(FK$9=$K149,#REF!,0)</f>
        <v>0</v>
      </c>
      <c r="FL149" s="739">
        <f>IF(FL$9=$K149,#REF!,0)</f>
        <v>0</v>
      </c>
      <c r="FM149" s="739">
        <f>IF(FM$9=$K149,#REF!,0)</f>
        <v>0</v>
      </c>
      <c r="FN149" s="739">
        <f>IF(FN$9=$K149,#REF!,0)</f>
        <v>0</v>
      </c>
      <c r="FO149" s="739">
        <f>IF(FO$9=$K149,#REF!,0)</f>
        <v>0</v>
      </c>
      <c r="FP149" s="739">
        <f>IF(FP$9=$K149,#REF!,0)</f>
        <v>0</v>
      </c>
      <c r="FQ149" s="739">
        <f>IF(FQ$9=$K149,#REF!,0)</f>
        <v>0</v>
      </c>
      <c r="FU149" s="739">
        <f t="shared" si="450"/>
        <v>0</v>
      </c>
      <c r="FV149" s="739">
        <f t="shared" si="450"/>
        <v>0</v>
      </c>
      <c r="FW149" s="739">
        <f t="shared" si="450"/>
        <v>0</v>
      </c>
      <c r="FX149" s="739">
        <f t="shared" si="450"/>
        <v>0</v>
      </c>
      <c r="FY149" s="739">
        <f t="shared" si="450"/>
        <v>0</v>
      </c>
      <c r="FZ149" s="739">
        <f t="shared" si="450"/>
        <v>0</v>
      </c>
      <c r="GA149" s="739">
        <f t="shared" si="450"/>
        <v>0</v>
      </c>
      <c r="GB149" s="739">
        <f t="shared" si="450"/>
        <v>0</v>
      </c>
      <c r="GC149" s="739">
        <f t="shared" si="450"/>
        <v>0</v>
      </c>
      <c r="GD149" s="739">
        <f t="shared" si="450"/>
        <v>0</v>
      </c>
      <c r="GE149" s="739">
        <f t="shared" si="451"/>
        <v>0</v>
      </c>
      <c r="GF149" s="739">
        <f t="shared" si="451"/>
        <v>0</v>
      </c>
      <c r="GG149" s="739">
        <f t="shared" si="451"/>
        <v>0</v>
      </c>
      <c r="GH149" s="739">
        <f t="shared" si="451"/>
        <v>0</v>
      </c>
      <c r="GI149" s="739">
        <f t="shared" si="451"/>
        <v>0</v>
      </c>
      <c r="GJ149" s="739">
        <f t="shared" si="451"/>
        <v>0</v>
      </c>
      <c r="GK149" s="739">
        <f t="shared" si="451"/>
        <v>0</v>
      </c>
      <c r="GL149" s="739">
        <f t="shared" si="451"/>
        <v>0</v>
      </c>
      <c r="GM149" s="739">
        <f t="shared" si="451"/>
        <v>0</v>
      </c>
      <c r="GN149" s="739">
        <f t="shared" si="451"/>
        <v>0</v>
      </c>
      <c r="GQ149" s="1098">
        <f>IF(GQ$9=$N149,#REF!,0)</f>
        <v>0</v>
      </c>
      <c r="GR149" s="1098">
        <f>IF(GR$9=$N149,#REF!,0)</f>
        <v>0</v>
      </c>
      <c r="GS149" s="1098">
        <f>IF(GS$9=$N149,#REF!,0)</f>
        <v>0</v>
      </c>
      <c r="GT149" s="1098">
        <f>IF(GT$9=$N149,#REF!,0)</f>
        <v>0</v>
      </c>
      <c r="GU149" s="1098">
        <f>IF(GU$9=$N149,#REF!,0)</f>
        <v>0</v>
      </c>
      <c r="GV149" s="1098">
        <f>IF(GV$9=$N149,#REF!,0)</f>
        <v>0</v>
      </c>
      <c r="GW149" s="1098">
        <f>IF(GW$9=$N149,#REF!,0)</f>
        <v>0</v>
      </c>
      <c r="GX149" s="1098">
        <f>IF(GX$9=$N149,#REF!,0)</f>
        <v>0</v>
      </c>
      <c r="GY149" s="1098">
        <f>IF(GY$9=$N149,#REF!,0)</f>
        <v>0</v>
      </c>
      <c r="GZ149" s="1098">
        <f>IF(GZ$9=$N149,#REF!,0)</f>
        <v>0</v>
      </c>
      <c r="HA149" s="1098">
        <f>IF(HA$9=$N149,#REF!,0)</f>
        <v>0</v>
      </c>
      <c r="HB149" s="1098">
        <f>IF(HB$9=$N149,#REF!,0)</f>
        <v>0</v>
      </c>
      <c r="HC149" s="1098">
        <f>IF(HC$9=$N149,#REF!,0)</f>
        <v>0</v>
      </c>
      <c r="HD149" s="1098">
        <f>IF(HD$9=$N149,#REF!,0)</f>
        <v>0</v>
      </c>
      <c r="HE149" s="1098">
        <f>IF(HE$9=$N149,#REF!,0)</f>
        <v>0</v>
      </c>
      <c r="HF149" s="1098">
        <f>IF(HF$9=$N149,#REF!,0)</f>
        <v>0</v>
      </c>
      <c r="HG149" s="1098">
        <f>IF(HG$9=$N149,#REF!,0)</f>
        <v>0</v>
      </c>
      <c r="HH149" s="1098">
        <f>IF(HH$9=$N149,#REF!,0)</f>
        <v>0</v>
      </c>
      <c r="HI149" s="1098">
        <f>IF(HI$9=$N149,#REF!,0)</f>
        <v>0</v>
      </c>
      <c r="HJ149" s="1098">
        <f>IF(HJ$9=$N149,#REF!,0)</f>
        <v>0</v>
      </c>
      <c r="HK149" s="1098">
        <f>IF(HK$9=$N149,#REF!,0)</f>
        <v>0</v>
      </c>
      <c r="HL149" s="1098">
        <f>IF(HL$9=$N149,#REF!,0)</f>
        <v>0</v>
      </c>
      <c r="HM149" s="1098">
        <f>IF(HM$9=$N149,#REF!,0)</f>
        <v>0</v>
      </c>
      <c r="HN149" s="1098">
        <f>IF(HN$9=$N149,#REF!,0)</f>
        <v>0</v>
      </c>
      <c r="HO149" s="1098">
        <f>IF(HO$9=$N149,#REF!,0)</f>
        <v>0</v>
      </c>
      <c r="HP149" s="1098">
        <f>IF(HP$9=$N149,#REF!,0)</f>
        <v>0</v>
      </c>
      <c r="HQ149" s="1098">
        <f>IF(HQ$9=$N149,#REF!,0)</f>
        <v>0</v>
      </c>
      <c r="HR149" s="1098">
        <f>IF(HR$9=$N149,#REF!,0)</f>
        <v>0</v>
      </c>
      <c r="HS149" s="1098">
        <f>IF(HS$9=$N149,#REF!,0)</f>
        <v>0</v>
      </c>
      <c r="HT149" s="1098">
        <f>IF(HT$9=$N149,#REF!,0)</f>
        <v>0</v>
      </c>
      <c r="HU149" s="1098">
        <f>IF(HU$9=$N149,#REF!,0)</f>
        <v>0</v>
      </c>
      <c r="HV149" s="1098">
        <f>IF(HV$9=$N149,#REF!,0)</f>
        <v>0</v>
      </c>
      <c r="HW149" s="1098">
        <f>IF(HW$9=$N149,#REF!,0)</f>
        <v>0</v>
      </c>
      <c r="HX149" s="1098">
        <f>IF(HX$9=$N149,#REF!,0)</f>
        <v>0</v>
      </c>
      <c r="HY149" s="1098">
        <f>IF(HY$9=$N149,#REF!,0)</f>
        <v>0</v>
      </c>
      <c r="HZ149" s="1098">
        <f>IF(HZ$9=$N149,#REF!,0)</f>
        <v>0</v>
      </c>
      <c r="IA149" s="1098">
        <f>IF(IA$9=$N149,#REF!,0)</f>
        <v>0</v>
      </c>
      <c r="IB149" s="1098">
        <f>IF(IB$9=$N149,#REF!,0)</f>
        <v>0</v>
      </c>
      <c r="IC149" s="1098">
        <f>IF(IC$9=$N149,#REF!,0)</f>
        <v>0</v>
      </c>
      <c r="ID149" s="1098">
        <f>IF(ID$9=$N149,#REF!,0)</f>
        <v>0</v>
      </c>
      <c r="IE149" s="1098">
        <f>IF(IE$9=$N149,#REF!,0)</f>
        <v>0</v>
      </c>
      <c r="IF149" s="1098">
        <f>IF(IF$9=$N149,#REF!,0)</f>
        <v>0</v>
      </c>
      <c r="IG149" s="1098">
        <f>IF(IG$9=$N149,#REF!,0)</f>
        <v>0</v>
      </c>
      <c r="IH149" s="1098">
        <f>IF(IH$9=$N149,#REF!,0)</f>
        <v>0</v>
      </c>
      <c r="II149" s="1098">
        <f>IF(II$9=$N149,#REF!,0)</f>
        <v>0</v>
      </c>
      <c r="IJ149" s="1098">
        <f>IF(IJ$9=$N149,#REF!,0)</f>
        <v>0</v>
      </c>
      <c r="IK149" s="1098">
        <f>IF(IK$9=$N149,#REF!,0)</f>
        <v>0</v>
      </c>
      <c r="IL149" s="1098">
        <f>IF(IL$9=$N149,#REF!,0)</f>
        <v>0</v>
      </c>
      <c r="IM149" s="1098">
        <f>IF(IM$9=$N149,#REF!,0)</f>
        <v>0</v>
      </c>
      <c r="IN149" s="1098">
        <f>IF(IN$9=$N149,#REF!,0)</f>
        <v>0</v>
      </c>
      <c r="IO149" s="1098">
        <f>IF(IO$9=$N149,#REF!,0)</f>
        <v>0</v>
      </c>
      <c r="IP149" s="1098">
        <f>IF(IP$9=$N149,#REF!,0)</f>
        <v>0</v>
      </c>
      <c r="IQ149" s="1098">
        <f>IF(IQ$9=$N149,#REF!,0)</f>
        <v>0</v>
      </c>
      <c r="IR149" s="1098">
        <f>IF(IR$9=$N149,#REF!,0)</f>
        <v>0</v>
      </c>
      <c r="IS149" s="1098">
        <f>IF(IS$9=$N149,#REF!,0)</f>
        <v>0</v>
      </c>
      <c r="IT149" s="1098">
        <f>IF(IT$9=$N149,#REF!,0)</f>
        <v>0</v>
      </c>
      <c r="IU149" s="1098">
        <f>IF(IU$9=$N149,#REF!,0)</f>
        <v>0</v>
      </c>
      <c r="IV149" s="1098">
        <f>IF(IV$9=$N149,#REF!,0)</f>
        <v>0</v>
      </c>
      <c r="IW149" s="1098">
        <f>IF(IW$9=$N149,#REF!,0)</f>
        <v>0</v>
      </c>
      <c r="IX149" s="1098">
        <f>IF(IX$9=$N149,#REF!,0)</f>
        <v>0</v>
      </c>
      <c r="IY149" s="1098">
        <f>IF(IY$9=$N149,#REF!,0)</f>
        <v>0</v>
      </c>
      <c r="IZ149" s="1098">
        <f>IF(IZ$9=$N149,#REF!,0)</f>
        <v>0</v>
      </c>
      <c r="JA149" s="1098">
        <f>IF(JA$9=$N149,#REF!,0)</f>
        <v>0</v>
      </c>
      <c r="JB149" s="1098">
        <f>IF(JB$9=$N149,#REF!,0)</f>
        <v>0</v>
      </c>
      <c r="JC149" s="1098">
        <f>IF(JC$9=$N149,#REF!,0)</f>
        <v>0</v>
      </c>
      <c r="JD149" s="1098">
        <f>IF(JD$9=$N149,#REF!,0)</f>
        <v>0</v>
      </c>
      <c r="JE149" s="1098">
        <f>IF(JE$9=$N149,#REF!,0)</f>
        <v>0</v>
      </c>
      <c r="JF149" s="1098">
        <f>IF(JF$9=$N149,#REF!,0)</f>
        <v>0</v>
      </c>
      <c r="JG149" s="1098">
        <f>IF(JG$9=$N149,#REF!,0)</f>
        <v>0</v>
      </c>
      <c r="JH149" s="1098">
        <f>IF(JH$9=$N149,#REF!,0)</f>
        <v>0</v>
      </c>
      <c r="JI149" s="1098">
        <f>IF(JI$9=$N149,#REF!,0)</f>
        <v>0</v>
      </c>
      <c r="JJ149" s="1098">
        <f>IF(JJ$9=$N149,#REF!,0)</f>
        <v>0</v>
      </c>
      <c r="JK149" s="1098">
        <f>IF(JK$9=$N149,#REF!,0)</f>
        <v>0</v>
      </c>
      <c r="JL149" s="1098">
        <f>IF(JL$9=$N149,#REF!,0)</f>
        <v>0</v>
      </c>
      <c r="JM149" s="1098">
        <f>IF(JM$9=$N149,#REF!,0)</f>
        <v>0</v>
      </c>
      <c r="JN149" s="1098">
        <f>IF(JN$9=$N149,#REF!,0)</f>
        <v>0</v>
      </c>
      <c r="JO149" s="1098">
        <f>IF(JO$9=$N149,#REF!,0)</f>
        <v>0</v>
      </c>
      <c r="JP149" s="1098">
        <f>IF(JP$9=$N149,#REF!,0)</f>
        <v>0</v>
      </c>
      <c r="JQ149" s="1098">
        <f>IF(JQ$9=$N149,#REF!,0)</f>
        <v>0</v>
      </c>
      <c r="JR149" s="1098">
        <f>IF(JR$9=$N149,#REF!,0)</f>
        <v>0</v>
      </c>
      <c r="JS149" s="1098">
        <f>IF(JS$9=$N149,#REF!,0)</f>
        <v>0</v>
      </c>
      <c r="JT149" s="1098">
        <f>IF(JT$9=$N149,#REF!,0)</f>
        <v>0</v>
      </c>
      <c r="JU149" s="1098">
        <f>IF(JU$9=$N149,#REF!,0)</f>
        <v>0</v>
      </c>
      <c r="JV149" s="1098">
        <f>IF(JV$9=$N149,#REF!,0)</f>
        <v>0</v>
      </c>
      <c r="JW149" s="1098">
        <f>IF(JW$9=$N149,#REF!,0)</f>
        <v>0</v>
      </c>
      <c r="JX149" s="681"/>
      <c r="JZ149" s="681">
        <f t="shared" si="477"/>
        <v>0</v>
      </c>
      <c r="KA149" s="681">
        <f t="shared" si="477"/>
        <v>0</v>
      </c>
      <c r="KB149" s="681">
        <f t="shared" si="477"/>
        <v>0</v>
      </c>
      <c r="KC149" s="681">
        <f t="shared" si="477"/>
        <v>0</v>
      </c>
      <c r="KD149" s="681">
        <f t="shared" si="477"/>
        <v>0</v>
      </c>
      <c r="KE149" s="681">
        <f t="shared" si="477"/>
        <v>0</v>
      </c>
      <c r="KF149" s="681">
        <f t="shared" si="477"/>
        <v>0</v>
      </c>
      <c r="KG149" s="681">
        <f t="shared" si="477"/>
        <v>0</v>
      </c>
      <c r="KH149" s="681">
        <f t="shared" si="477"/>
        <v>0</v>
      </c>
      <c r="KI149" s="681">
        <f t="shared" si="477"/>
        <v>1000</v>
      </c>
      <c r="KJ149" s="681">
        <f t="shared" si="477"/>
        <v>0</v>
      </c>
      <c r="KN149" s="1098">
        <f t="shared" si="468"/>
        <v>0</v>
      </c>
      <c r="KO149" s="1098">
        <f t="shared" si="468"/>
        <v>0</v>
      </c>
      <c r="KP149" s="1098">
        <f t="shared" si="468"/>
        <v>0</v>
      </c>
      <c r="KQ149" s="1098">
        <f t="shared" si="468"/>
        <v>0</v>
      </c>
      <c r="KR149" s="1098">
        <f t="shared" si="468"/>
        <v>0</v>
      </c>
      <c r="KS149" s="1098">
        <f t="shared" si="468"/>
        <v>0</v>
      </c>
      <c r="KT149" s="1098">
        <f t="shared" si="468"/>
        <v>0</v>
      </c>
      <c r="KU149" s="1098">
        <f t="shared" si="468"/>
        <v>0</v>
      </c>
      <c r="KV149" s="1098">
        <f t="shared" si="468"/>
        <v>0</v>
      </c>
      <c r="KW149" s="1098">
        <f t="shared" si="468"/>
        <v>0</v>
      </c>
      <c r="KX149" s="1098">
        <f t="shared" si="468"/>
        <v>0</v>
      </c>
      <c r="KY149" s="1098">
        <f t="shared" si="468"/>
        <v>0</v>
      </c>
      <c r="KZ149" s="1098">
        <f t="shared" si="468"/>
        <v>0</v>
      </c>
      <c r="LA149" s="1098">
        <f t="shared" si="468"/>
        <v>0</v>
      </c>
      <c r="LB149" s="1098">
        <f t="shared" si="468"/>
        <v>0</v>
      </c>
      <c r="LC149" s="1098">
        <f t="shared" si="464"/>
        <v>0</v>
      </c>
      <c r="LD149" s="1098">
        <f t="shared" si="464"/>
        <v>0</v>
      </c>
      <c r="LE149" s="1098">
        <f t="shared" si="464"/>
        <v>0</v>
      </c>
      <c r="LF149" s="1098">
        <f t="shared" si="464"/>
        <v>0</v>
      </c>
      <c r="LG149" s="1098">
        <f t="shared" si="464"/>
        <v>0</v>
      </c>
      <c r="LH149" s="1098">
        <f t="shared" si="464"/>
        <v>0</v>
      </c>
      <c r="LI149" s="1098">
        <f t="shared" si="464"/>
        <v>0</v>
      </c>
      <c r="LJ149" s="1098">
        <f t="shared" si="464"/>
        <v>0</v>
      </c>
      <c r="LK149" s="1098">
        <f t="shared" si="464"/>
        <v>0</v>
      </c>
      <c r="LL149" s="1098">
        <f t="shared" si="464"/>
        <v>0</v>
      </c>
      <c r="LM149" s="1098">
        <f t="shared" si="464"/>
        <v>0</v>
      </c>
      <c r="LN149" s="1098">
        <f t="shared" si="464"/>
        <v>0</v>
      </c>
      <c r="LO149" s="1098">
        <f t="shared" si="464"/>
        <v>0</v>
      </c>
      <c r="LP149" s="1098">
        <f t="shared" si="464"/>
        <v>0</v>
      </c>
      <c r="LQ149" s="1098">
        <f t="shared" si="464"/>
        <v>0</v>
      </c>
      <c r="LR149" s="1098">
        <f t="shared" si="464"/>
        <v>0</v>
      </c>
      <c r="LS149" s="1098">
        <f t="shared" si="397"/>
        <v>0</v>
      </c>
    </row>
    <row r="150" spans="1:331" ht="20.100000000000001" customHeight="1" x14ac:dyDescent="0.35">
      <c r="A150" s="692" t="s">
        <v>478</v>
      </c>
      <c r="B150" s="1149" t="s">
        <v>564</v>
      </c>
      <c r="C150" s="870" t="s">
        <v>7</v>
      </c>
      <c r="D150" s="871"/>
      <c r="E150" s="871"/>
      <c r="F150" s="871"/>
      <c r="G150" s="871"/>
      <c r="H150" s="871"/>
      <c r="I150" s="871"/>
      <c r="J150" s="871" t="s">
        <v>212</v>
      </c>
      <c r="K150" s="877"/>
      <c r="L150" s="886"/>
      <c r="M150" s="878">
        <v>451</v>
      </c>
      <c r="N150" s="880" t="s">
        <v>207</v>
      </c>
      <c r="O150" s="1217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635"/>
      <c r="AJ150" s="31"/>
      <c r="AK150" s="31"/>
      <c r="AL150" s="31"/>
      <c r="AM150" s="31"/>
      <c r="AN150" s="106">
        <f t="shared" si="478"/>
        <v>0</v>
      </c>
      <c r="AO150" s="106">
        <f t="shared" si="478"/>
        <v>0</v>
      </c>
      <c r="AP150" s="106">
        <f t="shared" si="478"/>
        <v>0</v>
      </c>
      <c r="AQ150" s="106">
        <f t="shared" si="478"/>
        <v>0</v>
      </c>
      <c r="AR150" s="106">
        <f t="shared" si="478"/>
        <v>0</v>
      </c>
      <c r="AS150" s="54"/>
      <c r="AT150" s="54"/>
      <c r="AU150" s="106">
        <f>SUM(AU151)</f>
        <v>1670</v>
      </c>
      <c r="AV150" s="106">
        <f>SUM(AV151)</f>
        <v>1670</v>
      </c>
      <c r="AW150" s="106"/>
      <c r="AX150" s="106"/>
      <c r="AY150" s="106">
        <f>SUM(AY151)</f>
        <v>0</v>
      </c>
      <c r="AZ150" s="31"/>
      <c r="BA150" s="31"/>
      <c r="BB150" s="106">
        <f t="shared" si="479"/>
        <v>1670</v>
      </c>
      <c r="BC150" s="106">
        <f t="shared" si="479"/>
        <v>1670</v>
      </c>
      <c r="BD150" s="106">
        <f t="shared" si="479"/>
        <v>0</v>
      </c>
      <c r="BE150" s="106">
        <f t="shared" si="479"/>
        <v>0</v>
      </c>
      <c r="BF150" s="106">
        <f t="shared" si="479"/>
        <v>1670</v>
      </c>
      <c r="BG150" s="106">
        <f t="shared" si="479"/>
        <v>0</v>
      </c>
      <c r="BH150" s="106">
        <f t="shared" si="479"/>
        <v>1670</v>
      </c>
      <c r="BI150" s="106">
        <f>SUM(BI151)</f>
        <v>0</v>
      </c>
      <c r="BJ150" s="106">
        <f>SUM(BJ151)</f>
        <v>1670</v>
      </c>
      <c r="BK150" s="106">
        <f t="shared" si="479"/>
        <v>0</v>
      </c>
      <c r="BL150" s="106">
        <f t="shared" si="316"/>
        <v>0</v>
      </c>
      <c r="BM150" s="106"/>
      <c r="BN150" s="106"/>
      <c r="BO150" s="106">
        <f>SUM(BO151)</f>
        <v>1450</v>
      </c>
      <c r="BP150" s="106"/>
      <c r="BQ150" s="106"/>
      <c r="BR150" s="106">
        <f t="shared" si="480"/>
        <v>0</v>
      </c>
      <c r="BS150" s="106">
        <f t="shared" si="480"/>
        <v>1450</v>
      </c>
      <c r="BT150" s="106">
        <f t="shared" si="480"/>
        <v>0</v>
      </c>
      <c r="BU150" s="106">
        <f t="shared" si="480"/>
        <v>0</v>
      </c>
      <c r="BV150" s="106">
        <f t="shared" si="480"/>
        <v>1450</v>
      </c>
      <c r="BW150" s="106"/>
      <c r="BX150" s="106"/>
      <c r="BY150" s="106">
        <f>SUM(BY151)</f>
        <v>1450</v>
      </c>
      <c r="BZ150" s="106">
        <f>SUM(BZ151)</f>
        <v>0</v>
      </c>
      <c r="CA150" s="106">
        <f t="shared" si="227"/>
        <v>0</v>
      </c>
      <c r="CB150" s="106">
        <f t="shared" si="228"/>
        <v>0</v>
      </c>
      <c r="CC150" s="106">
        <f>SUM(CC151)</f>
        <v>0</v>
      </c>
      <c r="CD150" s="106">
        <f>SUM(CD151)</f>
        <v>0</v>
      </c>
      <c r="CE150" s="106">
        <f>SUM(CE151)</f>
        <v>1450</v>
      </c>
      <c r="CF150" s="106">
        <f>SUM(CF151)</f>
        <v>0</v>
      </c>
      <c r="CG150" s="106">
        <f t="shared" si="443"/>
        <v>0</v>
      </c>
      <c r="CH150" s="106">
        <f>SUM(CH151)</f>
        <v>-450</v>
      </c>
      <c r="CI150" s="106">
        <f>SUM(CI151)</f>
        <v>1000</v>
      </c>
      <c r="CJ150" s="106"/>
      <c r="CK150" s="106">
        <f t="shared" si="429"/>
        <v>0</v>
      </c>
      <c r="CL150" s="106">
        <f>SUM(CL151)</f>
        <v>0</v>
      </c>
      <c r="CM150" s="106">
        <f>SUM(CM151)</f>
        <v>1000</v>
      </c>
      <c r="CN150" s="106"/>
      <c r="CO150" s="106">
        <f t="shared" si="430"/>
        <v>0</v>
      </c>
      <c r="CP150" s="106">
        <f t="shared" si="481"/>
        <v>0</v>
      </c>
      <c r="CQ150" s="106">
        <f t="shared" si="481"/>
        <v>1000</v>
      </c>
      <c r="CR150" s="106">
        <f t="shared" si="481"/>
        <v>0</v>
      </c>
      <c r="CS150" s="106">
        <f t="shared" si="454"/>
        <v>0</v>
      </c>
      <c r="CT150" s="106">
        <f t="shared" si="482"/>
        <v>-500</v>
      </c>
      <c r="CU150" s="106">
        <f t="shared" si="482"/>
        <v>500</v>
      </c>
      <c r="CV150" s="106">
        <f t="shared" si="482"/>
        <v>0</v>
      </c>
      <c r="CW150" s="106">
        <f t="shared" si="455"/>
        <v>0</v>
      </c>
      <c r="CX150" s="106">
        <f>SUM(CX151)</f>
        <v>-500</v>
      </c>
      <c r="CY150" s="106">
        <f>SUM(CY151)</f>
        <v>0</v>
      </c>
      <c r="CZ150" s="120">
        <f>SUM(CZ151)</f>
        <v>0</v>
      </c>
      <c r="DA150" s="120">
        <f>SUM(DA151)</f>
        <v>0</v>
      </c>
      <c r="DB150" s="106">
        <f>SUM(DB151)</f>
        <v>0</v>
      </c>
      <c r="DC150" s="120">
        <f>SUM(DC151)</f>
        <v>0</v>
      </c>
      <c r="DD150" s="120">
        <f t="shared" si="407"/>
        <v>0</v>
      </c>
      <c r="DE150" s="120">
        <f t="shared" si="408"/>
        <v>0</v>
      </c>
      <c r="DF150" s="120">
        <f t="shared" si="483"/>
        <v>0</v>
      </c>
      <c r="DG150" s="120">
        <f t="shared" si="483"/>
        <v>1000</v>
      </c>
      <c r="DH150" s="106">
        <f t="shared" si="483"/>
        <v>0</v>
      </c>
      <c r="DI150" s="120">
        <f t="shared" si="457"/>
        <v>0</v>
      </c>
      <c r="DJ150" s="106">
        <f t="shared" si="484"/>
        <v>0</v>
      </c>
      <c r="DK150" s="120">
        <f t="shared" si="484"/>
        <v>1000</v>
      </c>
      <c r="DL150" s="120">
        <f t="shared" si="409"/>
        <v>0</v>
      </c>
      <c r="DM150" s="106">
        <f t="shared" si="484"/>
        <v>0</v>
      </c>
      <c r="DN150" s="120">
        <f t="shared" si="484"/>
        <v>1000</v>
      </c>
      <c r="DO150" s="120">
        <f t="shared" si="484"/>
        <v>0</v>
      </c>
      <c r="DP150" s="120">
        <f t="shared" si="458"/>
        <v>0</v>
      </c>
      <c r="DQ150" s="120">
        <f t="shared" si="484"/>
        <v>0</v>
      </c>
      <c r="DR150" s="120">
        <f t="shared" si="484"/>
        <v>1000</v>
      </c>
      <c r="DS150" s="120">
        <f t="shared" si="484"/>
        <v>0</v>
      </c>
      <c r="DT150" s="120">
        <f t="shared" si="459"/>
        <v>0</v>
      </c>
      <c r="DU150" s="120">
        <f t="shared" si="484"/>
        <v>-1000</v>
      </c>
      <c r="DV150" s="120">
        <f t="shared" si="484"/>
        <v>0</v>
      </c>
      <c r="DW150" s="120">
        <f t="shared" si="484"/>
        <v>1000</v>
      </c>
      <c r="DX150" s="120">
        <f>SUM(DX151)</f>
        <v>0</v>
      </c>
      <c r="DY150" s="120">
        <f>SUM(DY151)</f>
        <v>0</v>
      </c>
      <c r="DZ150" s="120">
        <f t="shared" si="485"/>
        <v>0</v>
      </c>
      <c r="EA150" s="120">
        <f t="shared" si="484"/>
        <v>1000</v>
      </c>
      <c r="EB150" s="120">
        <f t="shared" si="485"/>
        <v>0</v>
      </c>
      <c r="EC150" s="120">
        <f t="shared" si="461"/>
        <v>0</v>
      </c>
      <c r="ED150" s="120">
        <f t="shared" si="485"/>
        <v>0</v>
      </c>
      <c r="EE150" s="120">
        <f t="shared" si="485"/>
        <v>1000</v>
      </c>
      <c r="EF150" s="120">
        <f t="shared" si="485"/>
        <v>0</v>
      </c>
      <c r="EG150" s="120">
        <f t="shared" si="462"/>
        <v>0</v>
      </c>
      <c r="EH150" s="120" t="e">
        <f t="shared" si="485"/>
        <v>#REF!</v>
      </c>
      <c r="EI150" s="120">
        <f>IFERROR(#REF!/DZ150*100,)</f>
        <v>0</v>
      </c>
      <c r="EJ150" s="120">
        <f>IFERROR(#REF!/#REF!*100,)</f>
        <v>0</v>
      </c>
      <c r="EK150" s="120">
        <f t="shared" si="485"/>
        <v>5000</v>
      </c>
      <c r="EL150" s="120">
        <f t="shared" si="485"/>
        <v>0</v>
      </c>
      <c r="EM150" s="120">
        <f t="shared" si="485"/>
        <v>0</v>
      </c>
      <c r="EN150" s="149"/>
      <c r="EO150" s="149"/>
      <c r="EP150" s="149"/>
      <c r="EQ150" s="149"/>
      <c r="ER150" s="149"/>
      <c r="ES150" s="146">
        <f t="shared" si="449"/>
        <v>0</v>
      </c>
      <c r="EX150" s="739">
        <f>IF(EX$9=$K150,#REF!,0)</f>
        <v>0</v>
      </c>
      <c r="EY150" s="739">
        <f>IF(EY$9=$K150,#REF!,0)</f>
        <v>0</v>
      </c>
      <c r="EZ150" s="739">
        <f>IF(EZ$9=$K150,#REF!,0)</f>
        <v>0</v>
      </c>
      <c r="FA150" s="739">
        <f>IF(FA$9=$K150,#REF!,0)</f>
        <v>0</v>
      </c>
      <c r="FB150" s="739">
        <f>IF(FB$9=$K150,#REF!,0)</f>
        <v>0</v>
      </c>
      <c r="FC150" s="739">
        <f>IF(FC$9=$K150,#REF!,0)</f>
        <v>0</v>
      </c>
      <c r="FD150" s="739">
        <f>IF(FD$9=$K150,#REF!,0)</f>
        <v>0</v>
      </c>
      <c r="FE150" s="739">
        <f>IF(FE$9=$K150,#REF!,0)</f>
        <v>0</v>
      </c>
      <c r="FF150" s="739">
        <f>IF(FF$9=$K150,#REF!,0)</f>
        <v>0</v>
      </c>
      <c r="FG150" s="739">
        <f>IF(FG$9=$K150,#REF!,0)</f>
        <v>0</v>
      </c>
      <c r="FH150" s="739">
        <f>IF(FH$9=$K150,#REF!,0)</f>
        <v>0</v>
      </c>
      <c r="FI150" s="739">
        <f>IF(FI$9=$K150,#REF!,0)</f>
        <v>0</v>
      </c>
      <c r="FJ150" s="739">
        <f>IF(FJ$9=$K150,#REF!,0)</f>
        <v>0</v>
      </c>
      <c r="FK150" s="739">
        <f>IF(FK$9=$K150,#REF!,0)</f>
        <v>0</v>
      </c>
      <c r="FL150" s="739">
        <f>IF(FL$9=$K150,#REF!,0)</f>
        <v>0</v>
      </c>
      <c r="FM150" s="739">
        <f>IF(FM$9=$K150,#REF!,0)</f>
        <v>0</v>
      </c>
      <c r="FN150" s="739">
        <f>IF(FN$9=$K150,#REF!,0)</f>
        <v>0</v>
      </c>
      <c r="FO150" s="739">
        <f>IF(FO$9=$K150,#REF!,0)</f>
        <v>0</v>
      </c>
      <c r="FP150" s="739">
        <f>IF(FP$9=$K150,#REF!,0)</f>
        <v>0</v>
      </c>
      <c r="FQ150" s="739">
        <f>IF(FQ$9=$K150,#REF!,0)</f>
        <v>0</v>
      </c>
      <c r="FU150" s="739">
        <f t="shared" si="450"/>
        <v>0</v>
      </c>
      <c r="FV150" s="739">
        <f t="shared" si="450"/>
        <v>0</v>
      </c>
      <c r="FW150" s="739">
        <f t="shared" si="450"/>
        <v>0</v>
      </c>
      <c r="FX150" s="739">
        <f t="shared" si="450"/>
        <v>0</v>
      </c>
      <c r="FY150" s="739">
        <f t="shared" si="450"/>
        <v>0</v>
      </c>
      <c r="FZ150" s="739">
        <f t="shared" si="450"/>
        <v>0</v>
      </c>
      <c r="GA150" s="739">
        <f t="shared" si="450"/>
        <v>0</v>
      </c>
      <c r="GB150" s="739">
        <f t="shared" si="450"/>
        <v>0</v>
      </c>
      <c r="GC150" s="739">
        <f t="shared" si="450"/>
        <v>0</v>
      </c>
      <c r="GD150" s="739">
        <f t="shared" si="450"/>
        <v>0</v>
      </c>
      <c r="GE150" s="739">
        <f t="shared" si="451"/>
        <v>0</v>
      </c>
      <c r="GF150" s="739">
        <f t="shared" si="451"/>
        <v>0</v>
      </c>
      <c r="GG150" s="739">
        <f t="shared" si="451"/>
        <v>0</v>
      </c>
      <c r="GH150" s="739">
        <f t="shared" si="451"/>
        <v>0</v>
      </c>
      <c r="GI150" s="739">
        <f t="shared" si="451"/>
        <v>0</v>
      </c>
      <c r="GJ150" s="739">
        <f t="shared" si="451"/>
        <v>0</v>
      </c>
      <c r="GK150" s="739">
        <f t="shared" si="451"/>
        <v>0</v>
      </c>
      <c r="GL150" s="739">
        <f t="shared" si="451"/>
        <v>0</v>
      </c>
      <c r="GM150" s="739">
        <f t="shared" si="451"/>
        <v>0</v>
      </c>
      <c r="GN150" s="739">
        <f t="shared" si="451"/>
        <v>0</v>
      </c>
      <c r="GQ150" s="1098">
        <f>IF(GQ$9=$N150,#REF!,0)</f>
        <v>0</v>
      </c>
      <c r="GR150" s="1098">
        <f>IF(GR$9=$N150,#REF!,0)</f>
        <v>0</v>
      </c>
      <c r="GS150" s="1098">
        <f>IF(GS$9=$N150,#REF!,0)</f>
        <v>0</v>
      </c>
      <c r="GT150" s="1098">
        <f>IF(GT$9=$N150,#REF!,0)</f>
        <v>0</v>
      </c>
      <c r="GU150" s="1098">
        <f>IF(GU$9=$N150,#REF!,0)</f>
        <v>0</v>
      </c>
      <c r="GV150" s="1098">
        <f>IF(GV$9=$N150,#REF!,0)</f>
        <v>0</v>
      </c>
      <c r="GW150" s="1098">
        <f>IF(GW$9=$N150,#REF!,0)</f>
        <v>0</v>
      </c>
      <c r="GX150" s="1098">
        <f>IF(GX$9=$N150,#REF!,0)</f>
        <v>0</v>
      </c>
      <c r="GY150" s="1098">
        <f>IF(GY$9=$N150,#REF!,0)</f>
        <v>0</v>
      </c>
      <c r="GZ150" s="1098">
        <f>IF(GZ$9=$N150,#REF!,0)</f>
        <v>0</v>
      </c>
      <c r="HA150" s="1098">
        <f>IF(HA$9=$N150,#REF!,0)</f>
        <v>0</v>
      </c>
      <c r="HB150" s="1098">
        <f>IF(HB$9=$N150,#REF!,0)</f>
        <v>0</v>
      </c>
      <c r="HC150" s="1098">
        <f>IF(HC$9=$N150,#REF!,0)</f>
        <v>0</v>
      </c>
      <c r="HD150" s="1098">
        <f>IF(HD$9=$N150,#REF!,0)</f>
        <v>0</v>
      </c>
      <c r="HE150" s="1098">
        <f>IF(HE$9=$N150,#REF!,0)</f>
        <v>0</v>
      </c>
      <c r="HF150" s="1098">
        <f>IF(HF$9=$N150,#REF!,0)</f>
        <v>0</v>
      </c>
      <c r="HG150" s="1098">
        <f>IF(HG$9=$N150,#REF!,0)</f>
        <v>0</v>
      </c>
      <c r="HH150" s="1098">
        <f>IF(HH$9=$N150,#REF!,0)</f>
        <v>0</v>
      </c>
      <c r="HI150" s="1098">
        <f>IF(HI$9=$N150,#REF!,0)</f>
        <v>0</v>
      </c>
      <c r="HJ150" s="1098">
        <f>IF(HJ$9=$N150,#REF!,0)</f>
        <v>0</v>
      </c>
      <c r="HK150" s="1098">
        <f>IF(HK$9=$N150,#REF!,0)</f>
        <v>0</v>
      </c>
      <c r="HL150" s="1098">
        <f>IF(HL$9=$N150,#REF!,0)</f>
        <v>0</v>
      </c>
      <c r="HM150" s="1098">
        <f>IF(HM$9=$N150,#REF!,0)</f>
        <v>0</v>
      </c>
      <c r="HN150" s="1098">
        <f>IF(HN$9=$N150,#REF!,0)</f>
        <v>0</v>
      </c>
      <c r="HO150" s="1098">
        <f>IF(HO$9=$N150,#REF!,0)</f>
        <v>0</v>
      </c>
      <c r="HP150" s="1098">
        <f>IF(HP$9=$N150,#REF!,0)</f>
        <v>0</v>
      </c>
      <c r="HQ150" s="1098">
        <f>IF(HQ$9=$N150,#REF!,0)</f>
        <v>0</v>
      </c>
      <c r="HR150" s="1098">
        <f>IF(HR$9=$N150,#REF!,0)</f>
        <v>0</v>
      </c>
      <c r="HS150" s="1098">
        <f>IF(HS$9=$N150,#REF!,0)</f>
        <v>0</v>
      </c>
      <c r="HT150" s="1098">
        <f>IF(HT$9=$N150,#REF!,0)</f>
        <v>0</v>
      </c>
      <c r="HU150" s="1098">
        <f>IF(HU$9=$N150,#REF!,0)</f>
        <v>0</v>
      </c>
      <c r="HV150" s="1098">
        <f>IF(HV$9=$N150,#REF!,0)</f>
        <v>0</v>
      </c>
      <c r="HW150" s="1098">
        <f>IF(HW$9=$N150,#REF!,0)</f>
        <v>0</v>
      </c>
      <c r="HX150" s="1098">
        <f>IF(HX$9=$N150,#REF!,0)</f>
        <v>0</v>
      </c>
      <c r="HY150" s="1098">
        <f>IF(HY$9=$N150,#REF!,0)</f>
        <v>0</v>
      </c>
      <c r="HZ150" s="1098">
        <f>IF(HZ$9=$N150,#REF!,0)</f>
        <v>0</v>
      </c>
      <c r="IA150" s="1098">
        <f>IF(IA$9=$N150,#REF!,0)</f>
        <v>0</v>
      </c>
      <c r="IB150" s="1098">
        <f>IF(IB$9=$N150,#REF!,0)</f>
        <v>0</v>
      </c>
      <c r="IC150" s="1098">
        <f>IF(IC$9=$N150,#REF!,0)</f>
        <v>0</v>
      </c>
      <c r="ID150" s="1098">
        <f>IF(ID$9=$N150,#REF!,0)</f>
        <v>0</v>
      </c>
      <c r="IE150" s="1098">
        <f>IF(IE$9=$N150,#REF!,0)</f>
        <v>0</v>
      </c>
      <c r="IF150" s="1098">
        <f>IF(IF$9=$N150,#REF!,0)</f>
        <v>0</v>
      </c>
      <c r="IG150" s="1098">
        <f>IF(IG$9=$N150,#REF!,0)</f>
        <v>0</v>
      </c>
      <c r="IH150" s="1098">
        <f>IF(IH$9=$N150,#REF!,0)</f>
        <v>0</v>
      </c>
      <c r="II150" s="1098">
        <f>IF(II$9=$N150,#REF!,0)</f>
        <v>0</v>
      </c>
      <c r="IJ150" s="1098">
        <f>IF(IJ$9=$N150,#REF!,0)</f>
        <v>0</v>
      </c>
      <c r="IK150" s="1098">
        <f>IF(IK$9=$N150,#REF!,0)</f>
        <v>0</v>
      </c>
      <c r="IL150" s="1098">
        <f>IF(IL$9=$N150,#REF!,0)</f>
        <v>0</v>
      </c>
      <c r="IM150" s="1098">
        <f>IF(IM$9=$N150,#REF!,0)</f>
        <v>0</v>
      </c>
      <c r="IN150" s="1098">
        <f>IF(IN$9=$N150,#REF!,0)</f>
        <v>0</v>
      </c>
      <c r="IO150" s="1098">
        <f>IF(IO$9=$N150,#REF!,0)</f>
        <v>0</v>
      </c>
      <c r="IP150" s="1098">
        <f>IF(IP$9=$N150,#REF!,0)</f>
        <v>0</v>
      </c>
      <c r="IQ150" s="1098">
        <f>IF(IQ$9=$N150,#REF!,0)</f>
        <v>0</v>
      </c>
      <c r="IR150" s="1098">
        <f>IF(IR$9=$N150,#REF!,0)</f>
        <v>0</v>
      </c>
      <c r="IS150" s="1098">
        <f>IF(IS$9=$N150,#REF!,0)</f>
        <v>0</v>
      </c>
      <c r="IT150" s="1098">
        <f>IF(IT$9=$N150,#REF!,0)</f>
        <v>0</v>
      </c>
      <c r="IU150" s="1098">
        <f>IF(IU$9=$N150,#REF!,0)</f>
        <v>0</v>
      </c>
      <c r="IV150" s="1098">
        <f>IF(IV$9=$N150,#REF!,0)</f>
        <v>0</v>
      </c>
      <c r="IW150" s="1098">
        <f>IF(IW$9=$N150,#REF!,0)</f>
        <v>0</v>
      </c>
      <c r="IX150" s="1098">
        <f>IF(IX$9=$N150,#REF!,0)</f>
        <v>0</v>
      </c>
      <c r="IY150" s="1098">
        <f>IF(IY$9=$N150,#REF!,0)</f>
        <v>0</v>
      </c>
      <c r="IZ150" s="1098">
        <f>IF(IZ$9=$N150,#REF!,0)</f>
        <v>0</v>
      </c>
      <c r="JA150" s="1098">
        <f>IF(JA$9=$N150,#REF!,0)</f>
        <v>0</v>
      </c>
      <c r="JB150" s="1098">
        <f>IF(JB$9=$N150,#REF!,0)</f>
        <v>0</v>
      </c>
      <c r="JC150" s="1098">
        <f>IF(JC$9=$N150,#REF!,0)</f>
        <v>0</v>
      </c>
      <c r="JD150" s="1098">
        <f>IF(JD$9=$N150,#REF!,0)</f>
        <v>0</v>
      </c>
      <c r="JE150" s="1098">
        <f>IF(JE$9=$N150,#REF!,0)</f>
        <v>0</v>
      </c>
      <c r="JF150" s="1098">
        <f>IF(JF$9=$N150,#REF!,0)</f>
        <v>0</v>
      </c>
      <c r="JG150" s="1098">
        <f>IF(JG$9=$N150,#REF!,0)</f>
        <v>0</v>
      </c>
      <c r="JH150" s="1098">
        <f>IF(JH$9=$N150,#REF!,0)</f>
        <v>0</v>
      </c>
      <c r="JI150" s="1098">
        <f>IF(JI$9=$N150,#REF!,0)</f>
        <v>0</v>
      </c>
      <c r="JJ150" s="1098">
        <f>IF(JJ$9=$N150,#REF!,0)</f>
        <v>0</v>
      </c>
      <c r="JK150" s="1098">
        <f>IF(JK$9=$N150,#REF!,0)</f>
        <v>0</v>
      </c>
      <c r="JL150" s="1098">
        <f>IF(JL$9=$N150,#REF!,0)</f>
        <v>0</v>
      </c>
      <c r="JM150" s="1098">
        <f>IF(JM$9=$N150,#REF!,0)</f>
        <v>0</v>
      </c>
      <c r="JN150" s="1098">
        <f>IF(JN$9=$N150,#REF!,0)</f>
        <v>0</v>
      </c>
      <c r="JO150" s="1098">
        <f>IF(JO$9=$N150,#REF!,0)</f>
        <v>0</v>
      </c>
      <c r="JP150" s="1098">
        <f>IF(JP$9=$N150,#REF!,0)</f>
        <v>0</v>
      </c>
      <c r="JQ150" s="1098">
        <f>IF(JQ$9=$N150,#REF!,0)</f>
        <v>0</v>
      </c>
      <c r="JR150" s="1098">
        <f>IF(JR$9=$N150,#REF!,0)</f>
        <v>0</v>
      </c>
      <c r="JS150" s="1098">
        <f>IF(JS$9=$N150,#REF!,0)</f>
        <v>0</v>
      </c>
      <c r="JT150" s="1098">
        <f>IF(JT$9=$N150,#REF!,0)</f>
        <v>0</v>
      </c>
      <c r="JU150" s="1098">
        <f>IF(JU$9=$N150,#REF!,0)</f>
        <v>0</v>
      </c>
      <c r="JV150" s="1098">
        <f>IF(JV$9=$N150,#REF!,0)</f>
        <v>0</v>
      </c>
      <c r="JW150" s="1098">
        <f>IF(JW$9=$N150,#REF!,0)</f>
        <v>0</v>
      </c>
      <c r="JX150" s="681"/>
      <c r="JZ150" s="681">
        <f t="shared" si="477"/>
        <v>0</v>
      </c>
      <c r="KA150" s="681">
        <f t="shared" si="477"/>
        <v>0</v>
      </c>
      <c r="KB150" s="681">
        <f t="shared" si="477"/>
        <v>0</v>
      </c>
      <c r="KC150" s="681">
        <f t="shared" si="477"/>
        <v>0</v>
      </c>
      <c r="KD150" s="681">
        <f t="shared" si="477"/>
        <v>0</v>
      </c>
      <c r="KE150" s="681">
        <f t="shared" si="477"/>
        <v>0</v>
      </c>
      <c r="KF150" s="681">
        <f t="shared" si="477"/>
        <v>0</v>
      </c>
      <c r="KG150" s="681">
        <f t="shared" si="477"/>
        <v>0</v>
      </c>
      <c r="KH150" s="681">
        <f t="shared" si="477"/>
        <v>0</v>
      </c>
      <c r="KI150" s="681">
        <f t="shared" si="477"/>
        <v>0</v>
      </c>
      <c r="KJ150" s="681">
        <f t="shared" si="477"/>
        <v>0</v>
      </c>
      <c r="KN150" s="1098">
        <f t="shared" si="468"/>
        <v>0</v>
      </c>
      <c r="KO150" s="1098">
        <f t="shared" si="468"/>
        <v>0</v>
      </c>
      <c r="KP150" s="1098">
        <f t="shared" si="468"/>
        <v>0</v>
      </c>
      <c r="KQ150" s="1098">
        <f t="shared" si="468"/>
        <v>0</v>
      </c>
      <c r="KR150" s="1098">
        <f t="shared" si="468"/>
        <v>0</v>
      </c>
      <c r="KS150" s="1098">
        <f t="shared" si="468"/>
        <v>0</v>
      </c>
      <c r="KT150" s="1098">
        <f t="shared" si="468"/>
        <v>0</v>
      </c>
      <c r="KU150" s="1098">
        <f t="shared" si="468"/>
        <v>0</v>
      </c>
      <c r="KV150" s="1098">
        <f t="shared" si="468"/>
        <v>0</v>
      </c>
      <c r="KW150" s="1098">
        <f t="shared" si="468"/>
        <v>0</v>
      </c>
      <c r="KX150" s="1098">
        <f t="shared" si="468"/>
        <v>0</v>
      </c>
      <c r="KY150" s="1098">
        <f t="shared" si="468"/>
        <v>0</v>
      </c>
      <c r="KZ150" s="1098">
        <f t="shared" si="468"/>
        <v>0</v>
      </c>
      <c r="LA150" s="1098">
        <f t="shared" si="468"/>
        <v>0</v>
      </c>
      <c r="LB150" s="1098">
        <f t="shared" si="468"/>
        <v>0</v>
      </c>
      <c r="LC150" s="1098">
        <f t="shared" si="464"/>
        <v>0</v>
      </c>
      <c r="LD150" s="1098">
        <f t="shared" si="464"/>
        <v>0</v>
      </c>
      <c r="LE150" s="1098">
        <f t="shared" si="464"/>
        <v>0</v>
      </c>
      <c r="LF150" s="1098">
        <f t="shared" si="464"/>
        <v>0</v>
      </c>
      <c r="LG150" s="1098">
        <f t="shared" si="464"/>
        <v>0</v>
      </c>
      <c r="LH150" s="1098">
        <f t="shared" si="464"/>
        <v>0</v>
      </c>
      <c r="LI150" s="1098">
        <f t="shared" si="464"/>
        <v>0</v>
      </c>
      <c r="LJ150" s="1098">
        <f t="shared" si="464"/>
        <v>0</v>
      </c>
      <c r="LK150" s="1098">
        <f t="shared" si="464"/>
        <v>0</v>
      </c>
      <c r="LL150" s="1098">
        <f t="shared" si="464"/>
        <v>0</v>
      </c>
      <c r="LM150" s="1098">
        <f t="shared" si="464"/>
        <v>0</v>
      </c>
      <c r="LN150" s="1098">
        <f t="shared" si="464"/>
        <v>0</v>
      </c>
      <c r="LO150" s="1098">
        <f t="shared" si="464"/>
        <v>0</v>
      </c>
      <c r="LP150" s="1098">
        <f t="shared" si="464"/>
        <v>0</v>
      </c>
      <c r="LQ150" s="1098">
        <f t="shared" si="464"/>
        <v>0</v>
      </c>
      <c r="LR150" s="1098">
        <f t="shared" si="464"/>
        <v>0</v>
      </c>
      <c r="LS150" s="1098">
        <f t="shared" si="397"/>
        <v>0</v>
      </c>
    </row>
    <row r="151" spans="1:331" ht="19.5" customHeight="1" x14ac:dyDescent="0.35">
      <c r="A151" s="692"/>
      <c r="B151" s="1149"/>
      <c r="C151" s="870"/>
      <c r="D151" s="871"/>
      <c r="E151" s="871"/>
      <c r="F151" s="871"/>
      <c r="G151" s="871"/>
      <c r="H151" s="871"/>
      <c r="I151" s="871"/>
      <c r="J151" s="871" t="s">
        <v>212</v>
      </c>
      <c r="K151" s="877"/>
      <c r="L151" s="886"/>
      <c r="M151" s="878"/>
      <c r="N151" s="881">
        <v>4511</v>
      </c>
      <c r="O151" s="1216" t="s">
        <v>207</v>
      </c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635"/>
      <c r="AJ151" s="31"/>
      <c r="AK151" s="31"/>
      <c r="AL151" s="31"/>
      <c r="AM151" s="31"/>
      <c r="AN151" s="54"/>
      <c r="AO151" s="54"/>
      <c r="AP151" s="54"/>
      <c r="AQ151" s="54"/>
      <c r="AR151" s="54">
        <v>0</v>
      </c>
      <c r="AS151" s="54"/>
      <c r="AT151" s="54"/>
      <c r="AU151" s="54">
        <v>1670</v>
      </c>
      <c r="AV151" s="54">
        <v>1670</v>
      </c>
      <c r="AW151" s="54"/>
      <c r="AX151" s="54"/>
      <c r="AY151" s="54">
        <f>(BB151-AV151)</f>
        <v>0</v>
      </c>
      <c r="AZ151" s="31"/>
      <c r="BA151" s="31"/>
      <c r="BB151" s="54">
        <v>1670</v>
      </c>
      <c r="BC151" s="54">
        <v>1670</v>
      </c>
      <c r="BD151" s="54">
        <v>0</v>
      </c>
      <c r="BE151" s="54">
        <v>0</v>
      </c>
      <c r="BF151" s="54">
        <v>1670</v>
      </c>
      <c r="BG151" s="54">
        <v>0</v>
      </c>
      <c r="BH151" s="54">
        <v>1670</v>
      </c>
      <c r="BI151" s="54">
        <f>(BJ151-BH151)</f>
        <v>0</v>
      </c>
      <c r="BJ151" s="54">
        <v>1670</v>
      </c>
      <c r="BK151" s="54">
        <v>0</v>
      </c>
      <c r="BL151" s="54">
        <f t="shared" si="316"/>
        <v>0</v>
      </c>
      <c r="BM151" s="54"/>
      <c r="BN151" s="54"/>
      <c r="BO151" s="54">
        <v>1450</v>
      </c>
      <c r="BP151" s="54"/>
      <c r="BQ151" s="54"/>
      <c r="BR151" s="54">
        <f>(BS151-BO151)</f>
        <v>0</v>
      </c>
      <c r="BS151" s="54">
        <v>1450</v>
      </c>
      <c r="BT151" s="54">
        <v>0</v>
      </c>
      <c r="BU151" s="54">
        <f>(BY151-BO151)</f>
        <v>0</v>
      </c>
      <c r="BV151" s="54">
        <v>1450</v>
      </c>
      <c r="BW151" s="54"/>
      <c r="BX151" s="54"/>
      <c r="BY151" s="54">
        <v>1450</v>
      </c>
      <c r="BZ151" s="54">
        <v>0</v>
      </c>
      <c r="CA151" s="54">
        <f t="shared" si="227"/>
        <v>0</v>
      </c>
      <c r="CB151" s="54">
        <f t="shared" si="228"/>
        <v>0</v>
      </c>
      <c r="CC151" s="54"/>
      <c r="CD151" s="54"/>
      <c r="CE151" s="54">
        <v>1450</v>
      </c>
      <c r="CF151" s="54"/>
      <c r="CG151" s="54">
        <f t="shared" si="443"/>
        <v>0</v>
      </c>
      <c r="CH151" s="54">
        <f>(CI151-CE151)</f>
        <v>-450</v>
      </c>
      <c r="CI151" s="54">
        <v>1000</v>
      </c>
      <c r="CJ151" s="54"/>
      <c r="CK151" s="54">
        <f t="shared" si="429"/>
        <v>0</v>
      </c>
      <c r="CL151" s="54">
        <f>(CM151-CI151)</f>
        <v>0</v>
      </c>
      <c r="CM151" s="54">
        <v>1000</v>
      </c>
      <c r="CN151" s="54"/>
      <c r="CO151" s="54">
        <f t="shared" si="430"/>
        <v>0</v>
      </c>
      <c r="CP151" s="54">
        <f>(CQ151-CM151)</f>
        <v>0</v>
      </c>
      <c r="CQ151" s="54">
        <v>1000</v>
      </c>
      <c r="CR151" s="54"/>
      <c r="CS151" s="54">
        <f t="shared" si="454"/>
        <v>0</v>
      </c>
      <c r="CT151" s="54">
        <f>(CU151-CQ151)</f>
        <v>-500</v>
      </c>
      <c r="CU151" s="54">
        <v>500</v>
      </c>
      <c r="CV151" s="54"/>
      <c r="CW151" s="54">
        <f t="shared" si="455"/>
        <v>0</v>
      </c>
      <c r="CX151" s="54">
        <f>(CY151-CU151)</f>
        <v>-500</v>
      </c>
      <c r="CY151" s="54">
        <v>0</v>
      </c>
      <c r="CZ151" s="863"/>
      <c r="DA151" s="863"/>
      <c r="DB151" s="54">
        <v>0</v>
      </c>
      <c r="DC151" s="863">
        <v>0</v>
      </c>
      <c r="DD151" s="863">
        <f t="shared" si="407"/>
        <v>0</v>
      </c>
      <c r="DE151" s="863">
        <f t="shared" si="408"/>
        <v>0</v>
      </c>
      <c r="DF151" s="863"/>
      <c r="DG151" s="863">
        <v>1000</v>
      </c>
      <c r="DH151" s="54">
        <v>0</v>
      </c>
      <c r="DI151" s="863">
        <f t="shared" si="457"/>
        <v>0</v>
      </c>
      <c r="DJ151" s="54">
        <f>(DK151-DG151)</f>
        <v>0</v>
      </c>
      <c r="DK151" s="863">
        <v>1000</v>
      </c>
      <c r="DL151" s="863">
        <f t="shared" si="409"/>
        <v>0</v>
      </c>
      <c r="DM151" s="54">
        <f>(DN151-DK151)</f>
        <v>0</v>
      </c>
      <c r="DN151" s="863">
        <v>1000</v>
      </c>
      <c r="DO151" s="863"/>
      <c r="DP151" s="863">
        <f t="shared" si="458"/>
        <v>0</v>
      </c>
      <c r="DQ151" s="863">
        <f>(DR151-DN151)</f>
        <v>0</v>
      </c>
      <c r="DR151" s="863">
        <v>1000</v>
      </c>
      <c r="DS151" s="863"/>
      <c r="DT151" s="863">
        <f t="shared" si="459"/>
        <v>0</v>
      </c>
      <c r="DU151" s="863">
        <f>(DV151-DR151)</f>
        <v>-1000</v>
      </c>
      <c r="DV151" s="863">
        <v>0</v>
      </c>
      <c r="DW151" s="863">
        <v>1000</v>
      </c>
      <c r="DX151" s="863"/>
      <c r="DY151" s="863"/>
      <c r="DZ151" s="863">
        <v>0</v>
      </c>
      <c r="EA151" s="863">
        <v>1000</v>
      </c>
      <c r="EB151" s="863">
        <v>0</v>
      </c>
      <c r="EC151" s="863">
        <f t="shared" si="461"/>
        <v>0</v>
      </c>
      <c r="ED151" s="863">
        <f>(EE151-EA151)</f>
        <v>0</v>
      </c>
      <c r="EE151" s="863">
        <v>1000</v>
      </c>
      <c r="EF151" s="863">
        <v>0</v>
      </c>
      <c r="EG151" s="863">
        <f t="shared" si="462"/>
        <v>0</v>
      </c>
      <c r="EH151" s="863" t="e">
        <f>(#REF!-EE151)</f>
        <v>#REF!</v>
      </c>
      <c r="EI151" s="863">
        <f>IFERROR(#REF!/DZ151*100,)</f>
        <v>0</v>
      </c>
      <c r="EJ151" s="863">
        <f>IFERROR(#REF!/#REF!*100,)</f>
        <v>0</v>
      </c>
      <c r="EK151" s="863">
        <v>5000</v>
      </c>
      <c r="EL151" s="863"/>
      <c r="EM151" s="863"/>
      <c r="EN151" s="863"/>
      <c r="EO151" s="863"/>
      <c r="EP151" s="863"/>
      <c r="EQ151" s="863"/>
      <c r="ER151" s="863"/>
      <c r="ES151" s="146">
        <f t="shared" si="449"/>
        <v>0</v>
      </c>
      <c r="EX151" s="739">
        <f>IF(EX$9=$K151,#REF!,0)</f>
        <v>0</v>
      </c>
      <c r="EY151" s="739">
        <f>IF(EY$9=$K151,#REF!,0)</f>
        <v>0</v>
      </c>
      <c r="EZ151" s="739">
        <f>IF(EZ$9=$K151,#REF!,0)</f>
        <v>0</v>
      </c>
      <c r="FA151" s="739">
        <f>IF(FA$9=$K151,#REF!,0)</f>
        <v>0</v>
      </c>
      <c r="FB151" s="739">
        <f>IF(FB$9=$K151,#REF!,0)</f>
        <v>0</v>
      </c>
      <c r="FC151" s="739">
        <f>IF(FC$9=$K151,#REF!,0)</f>
        <v>0</v>
      </c>
      <c r="FD151" s="739">
        <f>IF(FD$9=$K151,#REF!,0)</f>
        <v>0</v>
      </c>
      <c r="FE151" s="739">
        <f>IF(FE$9=$K151,#REF!,0)</f>
        <v>0</v>
      </c>
      <c r="FF151" s="739">
        <f>IF(FF$9=$K151,#REF!,0)</f>
        <v>0</v>
      </c>
      <c r="FG151" s="739">
        <f>IF(FG$9=$K151,#REF!,0)</f>
        <v>0</v>
      </c>
      <c r="FH151" s="739">
        <f>IF(FH$9=$K151,#REF!,0)</f>
        <v>0</v>
      </c>
      <c r="FI151" s="739">
        <f>IF(FI$9=$K151,#REF!,0)</f>
        <v>0</v>
      </c>
      <c r="FJ151" s="739">
        <f>IF(FJ$9=$K151,#REF!,0)</f>
        <v>0</v>
      </c>
      <c r="FK151" s="739">
        <f>IF(FK$9=$K151,#REF!,0)</f>
        <v>0</v>
      </c>
      <c r="FL151" s="739">
        <f>IF(FL$9=$K151,#REF!,0)</f>
        <v>0</v>
      </c>
      <c r="FM151" s="739">
        <f>IF(FM$9=$K151,#REF!,0)</f>
        <v>0</v>
      </c>
      <c r="FN151" s="739">
        <f>IF(FN$9=$K151,#REF!,0)</f>
        <v>0</v>
      </c>
      <c r="FO151" s="739">
        <f>IF(FO$9=$K151,#REF!,0)</f>
        <v>0</v>
      </c>
      <c r="FP151" s="739">
        <f>IF(FP$9=$K151,#REF!,0)</f>
        <v>0</v>
      </c>
      <c r="FQ151" s="739">
        <f>IF(FQ$9=$K151,#REF!,0)</f>
        <v>0</v>
      </c>
      <c r="FU151" s="739">
        <f t="shared" ref="FU151:GD160" si="486">IF(FU$9=$K151,$EK151,0)</f>
        <v>0</v>
      </c>
      <c r="FV151" s="739">
        <f t="shared" si="486"/>
        <v>0</v>
      </c>
      <c r="FW151" s="739">
        <f t="shared" si="486"/>
        <v>0</v>
      </c>
      <c r="FX151" s="739">
        <f t="shared" si="486"/>
        <v>0</v>
      </c>
      <c r="FY151" s="739">
        <f t="shared" si="486"/>
        <v>0</v>
      </c>
      <c r="FZ151" s="739">
        <f t="shared" si="486"/>
        <v>0</v>
      </c>
      <c r="GA151" s="739">
        <f t="shared" si="486"/>
        <v>0</v>
      </c>
      <c r="GB151" s="739">
        <f t="shared" si="486"/>
        <v>0</v>
      </c>
      <c r="GC151" s="739">
        <f t="shared" si="486"/>
        <v>0</v>
      </c>
      <c r="GD151" s="739">
        <f t="shared" si="486"/>
        <v>0</v>
      </c>
      <c r="GE151" s="739">
        <f t="shared" ref="GE151:GN160" si="487">IF(GE$9=$K151,$EK151,0)</f>
        <v>0</v>
      </c>
      <c r="GF151" s="739">
        <f t="shared" si="487"/>
        <v>0</v>
      </c>
      <c r="GG151" s="739">
        <f t="shared" si="487"/>
        <v>0</v>
      </c>
      <c r="GH151" s="739">
        <f t="shared" si="487"/>
        <v>0</v>
      </c>
      <c r="GI151" s="739">
        <f t="shared" si="487"/>
        <v>0</v>
      </c>
      <c r="GJ151" s="739">
        <f t="shared" si="487"/>
        <v>0</v>
      </c>
      <c r="GK151" s="739">
        <f t="shared" si="487"/>
        <v>0</v>
      </c>
      <c r="GL151" s="739">
        <f t="shared" si="487"/>
        <v>0</v>
      </c>
      <c r="GM151" s="739">
        <f t="shared" si="487"/>
        <v>0</v>
      </c>
      <c r="GN151" s="739">
        <f t="shared" si="487"/>
        <v>0</v>
      </c>
      <c r="GQ151" s="1098">
        <f>IF(GQ$9=$N151,#REF!,0)</f>
        <v>0</v>
      </c>
      <c r="GR151" s="1098">
        <f>IF(GR$9=$N151,#REF!,0)</f>
        <v>0</v>
      </c>
      <c r="GS151" s="1098">
        <f>IF(GS$9=$N151,#REF!,0)</f>
        <v>0</v>
      </c>
      <c r="GT151" s="1098">
        <f>IF(GT$9=$N151,#REF!,0)</f>
        <v>0</v>
      </c>
      <c r="GU151" s="1098">
        <f>IF(GU$9=$N151,#REF!,0)</f>
        <v>0</v>
      </c>
      <c r="GV151" s="1098">
        <f>IF(GV$9=$N151,#REF!,0)</f>
        <v>0</v>
      </c>
      <c r="GW151" s="1098">
        <f>IF(GW$9=$N151,#REF!,0)</f>
        <v>0</v>
      </c>
      <c r="GX151" s="1098">
        <f>IF(GX$9=$N151,#REF!,0)</f>
        <v>0</v>
      </c>
      <c r="GY151" s="1098">
        <f>IF(GY$9=$N151,#REF!,0)</f>
        <v>0</v>
      </c>
      <c r="GZ151" s="1098">
        <f>IF(GZ$9=$N151,#REF!,0)</f>
        <v>0</v>
      </c>
      <c r="HA151" s="1098">
        <f>IF(HA$9=$N151,#REF!,0)</f>
        <v>0</v>
      </c>
      <c r="HB151" s="1098">
        <f>IF(HB$9=$N151,#REF!,0)</f>
        <v>0</v>
      </c>
      <c r="HC151" s="1098">
        <f>IF(HC$9=$N151,#REF!,0)</f>
        <v>0</v>
      </c>
      <c r="HD151" s="1098">
        <f>IF(HD$9=$N151,#REF!,0)</f>
        <v>0</v>
      </c>
      <c r="HE151" s="1098">
        <f>IF(HE$9=$N151,#REF!,0)</f>
        <v>0</v>
      </c>
      <c r="HF151" s="1098">
        <f>IF(HF$9=$N151,#REF!,0)</f>
        <v>0</v>
      </c>
      <c r="HG151" s="1098">
        <f>IF(HG$9=$N151,#REF!,0)</f>
        <v>0</v>
      </c>
      <c r="HH151" s="1098">
        <f>IF(HH$9=$N151,#REF!,0)</f>
        <v>0</v>
      </c>
      <c r="HI151" s="1098">
        <f>IF(HI$9=$N151,#REF!,0)</f>
        <v>0</v>
      </c>
      <c r="HJ151" s="1098">
        <f>IF(HJ$9=$N151,#REF!,0)</f>
        <v>0</v>
      </c>
      <c r="HK151" s="1098">
        <f>IF(HK$9=$N151,#REF!,0)</f>
        <v>0</v>
      </c>
      <c r="HL151" s="1098">
        <f>IF(HL$9=$N151,#REF!,0)</f>
        <v>0</v>
      </c>
      <c r="HM151" s="1098">
        <f>IF(HM$9=$N151,#REF!,0)</f>
        <v>0</v>
      </c>
      <c r="HN151" s="1098">
        <f>IF(HN$9=$N151,#REF!,0)</f>
        <v>0</v>
      </c>
      <c r="HO151" s="1098">
        <f>IF(HO$9=$N151,#REF!,0)</f>
        <v>0</v>
      </c>
      <c r="HP151" s="1098">
        <f>IF(HP$9=$N151,#REF!,0)</f>
        <v>0</v>
      </c>
      <c r="HQ151" s="1098">
        <f>IF(HQ$9=$N151,#REF!,0)</f>
        <v>0</v>
      </c>
      <c r="HR151" s="1098">
        <f>IF(HR$9=$N151,#REF!,0)</f>
        <v>0</v>
      </c>
      <c r="HS151" s="1098">
        <f>IF(HS$9=$N151,#REF!,0)</f>
        <v>0</v>
      </c>
      <c r="HT151" s="1098">
        <f>IF(HT$9=$N151,#REF!,0)</f>
        <v>0</v>
      </c>
      <c r="HU151" s="1098">
        <f>IF(HU$9=$N151,#REF!,0)</f>
        <v>0</v>
      </c>
      <c r="HV151" s="1098">
        <f>IF(HV$9=$N151,#REF!,0)</f>
        <v>0</v>
      </c>
      <c r="HW151" s="1098">
        <f>IF(HW$9=$N151,#REF!,0)</f>
        <v>0</v>
      </c>
      <c r="HX151" s="1098">
        <f>IF(HX$9=$N151,#REF!,0)</f>
        <v>0</v>
      </c>
      <c r="HY151" s="1098">
        <f>IF(HY$9=$N151,#REF!,0)</f>
        <v>0</v>
      </c>
      <c r="HZ151" s="1098">
        <f>IF(HZ$9=$N151,#REF!,0)</f>
        <v>0</v>
      </c>
      <c r="IA151" s="1098">
        <f>IF(IA$9=$N151,#REF!,0)</f>
        <v>0</v>
      </c>
      <c r="IB151" s="1098">
        <f>IF(IB$9=$N151,#REF!,0)</f>
        <v>0</v>
      </c>
      <c r="IC151" s="1098">
        <f>IF(IC$9=$N151,#REF!,0)</f>
        <v>0</v>
      </c>
      <c r="ID151" s="1098">
        <f>IF(ID$9=$N151,#REF!,0)</f>
        <v>0</v>
      </c>
      <c r="IE151" s="1098">
        <f>IF(IE$9=$N151,#REF!,0)</f>
        <v>0</v>
      </c>
      <c r="IF151" s="1098">
        <f>IF(IF$9=$N151,#REF!,0)</f>
        <v>0</v>
      </c>
      <c r="IG151" s="1098">
        <f>IF(IG$9=$N151,#REF!,0)</f>
        <v>0</v>
      </c>
      <c r="IH151" s="1098">
        <f>IF(IH$9=$N151,#REF!,0)</f>
        <v>0</v>
      </c>
      <c r="II151" s="1098">
        <f>IF(II$9=$N151,#REF!,0)</f>
        <v>0</v>
      </c>
      <c r="IJ151" s="1098">
        <f>IF(IJ$9=$N151,#REF!,0)</f>
        <v>0</v>
      </c>
      <c r="IK151" s="1098">
        <f>IF(IK$9=$N151,#REF!,0)</f>
        <v>0</v>
      </c>
      <c r="IL151" s="1098">
        <f>IF(IL$9=$N151,#REF!,0)</f>
        <v>0</v>
      </c>
      <c r="IM151" s="1098">
        <f>IF(IM$9=$N151,#REF!,0)</f>
        <v>0</v>
      </c>
      <c r="IN151" s="1098">
        <f>IF(IN$9=$N151,#REF!,0)</f>
        <v>0</v>
      </c>
      <c r="IO151" s="1098">
        <f>IF(IO$9=$N151,#REF!,0)</f>
        <v>0</v>
      </c>
      <c r="IP151" s="1098">
        <f>IF(IP$9=$N151,#REF!,0)</f>
        <v>0</v>
      </c>
      <c r="IQ151" s="1098">
        <f>IF(IQ$9=$N151,#REF!,0)</f>
        <v>0</v>
      </c>
      <c r="IR151" s="1098">
        <f>IF(IR$9=$N151,#REF!,0)</f>
        <v>0</v>
      </c>
      <c r="IS151" s="1098">
        <f>IF(IS$9=$N151,#REF!,0)</f>
        <v>0</v>
      </c>
      <c r="IT151" s="1098">
        <f>IF(IT$9=$N151,#REF!,0)</f>
        <v>0</v>
      </c>
      <c r="IU151" s="1098">
        <f>IF(IU$9=$N151,#REF!,0)</f>
        <v>0</v>
      </c>
      <c r="IV151" s="1098">
        <f>IF(IV$9=$N151,#REF!,0)</f>
        <v>0</v>
      </c>
      <c r="IW151" s="1098">
        <f>IF(IW$9=$N151,#REF!,0)</f>
        <v>0</v>
      </c>
      <c r="IX151" s="1098">
        <f>IF(IX$9=$N151,#REF!,0)</f>
        <v>0</v>
      </c>
      <c r="IY151" s="1098">
        <f>IF(IY$9=$N151,#REF!,0)</f>
        <v>0</v>
      </c>
      <c r="IZ151" s="1098">
        <f>IF(IZ$9=$N151,#REF!,0)</f>
        <v>0</v>
      </c>
      <c r="JA151" s="1098">
        <f>IF(JA$9=$N151,#REF!,0)</f>
        <v>0</v>
      </c>
      <c r="JB151" s="1098">
        <f>IF(JB$9=$N151,#REF!,0)</f>
        <v>0</v>
      </c>
      <c r="JC151" s="1098">
        <f>IF(JC$9=$N151,#REF!,0)</f>
        <v>0</v>
      </c>
      <c r="JD151" s="1098">
        <f>IF(JD$9=$N151,#REF!,0)</f>
        <v>0</v>
      </c>
      <c r="JE151" s="1098">
        <f>IF(JE$9=$N151,#REF!,0)</f>
        <v>0</v>
      </c>
      <c r="JF151" s="1098">
        <f>IF(JF$9=$N151,#REF!,0)</f>
        <v>0</v>
      </c>
      <c r="JG151" s="1098">
        <f>IF(JG$9=$N151,#REF!,0)</f>
        <v>0</v>
      </c>
      <c r="JH151" s="1098">
        <f>IF(JH$9=$N151,#REF!,0)</f>
        <v>0</v>
      </c>
      <c r="JI151" s="1098">
        <f>IF(JI$9=$N151,#REF!,0)</f>
        <v>0</v>
      </c>
      <c r="JJ151" s="1098">
        <f>IF(JJ$9=$N151,#REF!,0)</f>
        <v>0</v>
      </c>
      <c r="JK151" s="1098">
        <f>IF(JK$9=$N151,#REF!,0)</f>
        <v>0</v>
      </c>
      <c r="JL151" s="1098">
        <f>IF(JL$9=$N151,#REF!,0)</f>
        <v>0</v>
      </c>
      <c r="JM151" s="1098">
        <f>IF(JM$9=$N151,#REF!,0)</f>
        <v>0</v>
      </c>
      <c r="JN151" s="1098">
        <f>IF(JN$9=$N151,#REF!,0)</f>
        <v>0</v>
      </c>
      <c r="JO151" s="1098">
        <f>IF(JO$9=$N151,#REF!,0)</f>
        <v>0</v>
      </c>
      <c r="JP151" s="1098">
        <f>IF(JP$9=$N151,#REF!,0)</f>
        <v>0</v>
      </c>
      <c r="JQ151" s="1098">
        <f>IF(JQ$9=$N151,#REF!,0)</f>
        <v>0</v>
      </c>
      <c r="JR151" s="1098">
        <f>IF(JR$9=$N151,#REF!,0)</f>
        <v>0</v>
      </c>
      <c r="JS151" s="1098">
        <f>IF(JS$9=$N151,#REF!,0)</f>
        <v>0</v>
      </c>
      <c r="JT151" s="1098" t="e">
        <f>IF(JT$9=$N151,#REF!,0)</f>
        <v>#REF!</v>
      </c>
      <c r="JU151" s="1098">
        <f>IF(JU$9=$N151,#REF!,0)</f>
        <v>0</v>
      </c>
      <c r="JV151" s="1098">
        <f>IF(JV$9=$N151,#REF!,0)</f>
        <v>0</v>
      </c>
      <c r="JW151" s="1098">
        <f>IF(JW$9=$N151,#REF!,0)</f>
        <v>0</v>
      </c>
      <c r="JX151" s="681"/>
      <c r="JZ151" s="681">
        <f t="shared" si="477"/>
        <v>0</v>
      </c>
      <c r="KA151" s="681">
        <f t="shared" si="477"/>
        <v>0</v>
      </c>
      <c r="KB151" s="681">
        <f t="shared" si="477"/>
        <v>0</v>
      </c>
      <c r="KC151" s="681">
        <f t="shared" si="477"/>
        <v>0</v>
      </c>
      <c r="KD151" s="681">
        <f t="shared" si="477"/>
        <v>0</v>
      </c>
      <c r="KE151" s="681">
        <f t="shared" si="477"/>
        <v>0</v>
      </c>
      <c r="KF151" s="681">
        <f t="shared" si="477"/>
        <v>0</v>
      </c>
      <c r="KG151" s="681">
        <f t="shared" si="477"/>
        <v>0</v>
      </c>
      <c r="KH151" s="681">
        <f t="shared" si="477"/>
        <v>0</v>
      </c>
      <c r="KI151" s="681">
        <f t="shared" si="477"/>
        <v>0</v>
      </c>
      <c r="KJ151" s="681">
        <f t="shared" si="477"/>
        <v>0</v>
      </c>
      <c r="KN151" s="1098">
        <f t="shared" si="468"/>
        <v>0</v>
      </c>
      <c r="KO151" s="1098">
        <f t="shared" si="468"/>
        <v>0</v>
      </c>
      <c r="KP151" s="1098">
        <f t="shared" si="468"/>
        <v>0</v>
      </c>
      <c r="KQ151" s="1098">
        <f t="shared" si="468"/>
        <v>0</v>
      </c>
      <c r="KR151" s="1098">
        <f t="shared" si="468"/>
        <v>0</v>
      </c>
      <c r="KS151" s="1098">
        <f t="shared" si="468"/>
        <v>0</v>
      </c>
      <c r="KT151" s="1098">
        <f t="shared" si="468"/>
        <v>0</v>
      </c>
      <c r="KU151" s="1098">
        <f t="shared" si="468"/>
        <v>0</v>
      </c>
      <c r="KV151" s="1098">
        <f t="shared" si="468"/>
        <v>0</v>
      </c>
      <c r="KW151" s="1098">
        <f t="shared" si="468"/>
        <v>0</v>
      </c>
      <c r="KX151" s="1098">
        <f t="shared" si="468"/>
        <v>0</v>
      </c>
      <c r="KY151" s="1098">
        <f t="shared" si="468"/>
        <v>0</v>
      </c>
      <c r="KZ151" s="1098">
        <f t="shared" si="468"/>
        <v>0</v>
      </c>
      <c r="LA151" s="1098">
        <f t="shared" si="468"/>
        <v>0</v>
      </c>
      <c r="LB151" s="1098">
        <f t="shared" si="468"/>
        <v>0</v>
      </c>
      <c r="LC151" s="1098">
        <f t="shared" si="464"/>
        <v>0</v>
      </c>
      <c r="LD151" s="1098">
        <f t="shared" si="464"/>
        <v>0</v>
      </c>
      <c r="LE151" s="1098">
        <f t="shared" si="464"/>
        <v>0</v>
      </c>
      <c r="LF151" s="1098">
        <f t="shared" si="464"/>
        <v>0</v>
      </c>
      <c r="LG151" s="1098">
        <f t="shared" si="464"/>
        <v>0</v>
      </c>
      <c r="LH151" s="1098">
        <f t="shared" si="464"/>
        <v>0</v>
      </c>
      <c r="LI151" s="1098">
        <f t="shared" si="464"/>
        <v>0</v>
      </c>
      <c r="LJ151" s="1098">
        <f t="shared" si="464"/>
        <v>0</v>
      </c>
      <c r="LK151" s="1098">
        <f t="shared" si="464"/>
        <v>0</v>
      </c>
      <c r="LL151" s="1098">
        <f t="shared" si="464"/>
        <v>0</v>
      </c>
      <c r="LM151" s="1098">
        <f t="shared" si="464"/>
        <v>0</v>
      </c>
      <c r="LN151" s="1098">
        <f t="shared" si="464"/>
        <v>0</v>
      </c>
      <c r="LO151" s="1098">
        <f t="shared" si="464"/>
        <v>0</v>
      </c>
      <c r="LP151" s="1098">
        <f t="shared" si="464"/>
        <v>0</v>
      </c>
      <c r="LQ151" s="1098">
        <f t="shared" si="464"/>
        <v>0</v>
      </c>
      <c r="LR151" s="1098">
        <f t="shared" si="464"/>
        <v>0</v>
      </c>
      <c r="LS151" s="1098">
        <f t="shared" si="397"/>
        <v>0</v>
      </c>
    </row>
    <row r="152" spans="1:331" s="766" customFormat="1" ht="20.100000000000001" hidden="1" customHeight="1" x14ac:dyDescent="0.35">
      <c r="A152" s="732"/>
      <c r="B152" s="684"/>
      <c r="C152" s="571"/>
      <c r="D152" s="684"/>
      <c r="E152" s="684"/>
      <c r="F152" s="684"/>
      <c r="G152" s="684"/>
      <c r="H152" s="684"/>
      <c r="I152" s="684"/>
      <c r="J152" s="684"/>
      <c r="K152" s="700"/>
      <c r="L152" s="548" t="s">
        <v>799</v>
      </c>
      <c r="M152" s="548"/>
      <c r="N152" s="548"/>
      <c r="O152" s="1349"/>
      <c r="P152" s="419"/>
      <c r="Q152" s="419"/>
      <c r="R152" s="419"/>
      <c r="S152" s="419"/>
      <c r="T152" s="419"/>
      <c r="U152" s="419"/>
      <c r="V152" s="419"/>
      <c r="W152" s="419"/>
      <c r="X152" s="419"/>
      <c r="Y152" s="419"/>
      <c r="Z152" s="419"/>
      <c r="AA152" s="419"/>
      <c r="AB152" s="419"/>
      <c r="AC152" s="419"/>
      <c r="AD152" s="419"/>
      <c r="AE152" s="419"/>
      <c r="AF152" s="419"/>
      <c r="AG152" s="419"/>
      <c r="AH152" s="419"/>
      <c r="AI152" s="615"/>
      <c r="AJ152" s="419"/>
      <c r="AK152" s="419"/>
      <c r="AL152" s="419"/>
      <c r="AM152" s="419"/>
      <c r="AN152" s="104"/>
      <c r="AO152" s="104"/>
      <c r="AP152" s="104"/>
      <c r="AQ152" s="104"/>
      <c r="AR152" s="104"/>
      <c r="AS152" s="58"/>
      <c r="AT152" s="58"/>
      <c r="AU152" s="104"/>
      <c r="AV152" s="104"/>
      <c r="AW152" s="104"/>
      <c r="AX152" s="104"/>
      <c r="AY152" s="104"/>
      <c r="AZ152" s="419"/>
      <c r="BA152" s="419"/>
      <c r="BB152" s="104"/>
      <c r="BC152" s="104"/>
      <c r="BD152" s="104"/>
      <c r="BE152" s="104"/>
      <c r="BF152" s="104"/>
      <c r="BG152" s="104"/>
      <c r="BH152" s="104"/>
      <c r="BI152" s="104"/>
      <c r="BJ152" s="104"/>
      <c r="BK152" s="104"/>
      <c r="BL152" s="104"/>
      <c r="BM152" s="104"/>
      <c r="BN152" s="104"/>
      <c r="BO152" s="104"/>
      <c r="BP152" s="104"/>
      <c r="BQ152" s="104"/>
      <c r="BR152" s="104"/>
      <c r="BS152" s="104"/>
      <c r="BT152" s="104"/>
      <c r="BU152" s="104"/>
      <c r="BV152" s="104"/>
      <c r="BW152" s="104"/>
      <c r="BX152" s="104"/>
      <c r="BY152" s="104"/>
      <c r="BZ152" s="104">
        <f t="shared" ref="BZ152:CQ155" si="488">BZ153</f>
        <v>0</v>
      </c>
      <c r="CA152" s="104">
        <f t="shared" si="488"/>
        <v>0</v>
      </c>
      <c r="CB152" s="104">
        <f t="shared" si="488"/>
        <v>0</v>
      </c>
      <c r="CC152" s="104">
        <f t="shared" si="488"/>
        <v>0</v>
      </c>
      <c r="CD152" s="104">
        <f t="shared" si="488"/>
        <v>0</v>
      </c>
      <c r="CE152" s="104">
        <f t="shared" si="488"/>
        <v>0</v>
      </c>
      <c r="CF152" s="104">
        <f t="shared" si="488"/>
        <v>0</v>
      </c>
      <c r="CG152" s="104">
        <f t="shared" si="488"/>
        <v>0</v>
      </c>
      <c r="CH152" s="104">
        <f t="shared" si="488"/>
        <v>0</v>
      </c>
      <c r="CI152" s="104">
        <f t="shared" si="488"/>
        <v>0</v>
      </c>
      <c r="CJ152" s="104">
        <f t="shared" si="488"/>
        <v>0</v>
      </c>
      <c r="CK152" s="104">
        <f t="shared" si="488"/>
        <v>0</v>
      </c>
      <c r="CL152" s="104">
        <f t="shared" si="488"/>
        <v>0</v>
      </c>
      <c r="CM152" s="104">
        <f t="shared" si="488"/>
        <v>0</v>
      </c>
      <c r="CN152" s="104">
        <f t="shared" si="488"/>
        <v>0</v>
      </c>
      <c r="CO152" s="104">
        <f t="shared" si="488"/>
        <v>0</v>
      </c>
      <c r="CP152" s="104">
        <f t="shared" si="488"/>
        <v>0</v>
      </c>
      <c r="CQ152" s="104">
        <f t="shared" si="488"/>
        <v>0</v>
      </c>
      <c r="CR152" s="104">
        <f t="shared" ref="CR152:CX155" si="489">CR153</f>
        <v>0</v>
      </c>
      <c r="CS152" s="104">
        <f t="shared" si="454"/>
        <v>0</v>
      </c>
      <c r="CT152" s="104">
        <f t="shared" si="489"/>
        <v>1500000</v>
      </c>
      <c r="CU152" s="104">
        <f t="shared" ref="CU152:DA155" si="490">CU153</f>
        <v>1500000</v>
      </c>
      <c r="CV152" s="104">
        <f t="shared" si="489"/>
        <v>0</v>
      </c>
      <c r="CW152" s="104">
        <f t="shared" si="455"/>
        <v>0</v>
      </c>
      <c r="CX152" s="104">
        <f t="shared" si="489"/>
        <v>0</v>
      </c>
      <c r="CY152" s="104">
        <f t="shared" si="490"/>
        <v>1500000</v>
      </c>
      <c r="CZ152" s="104">
        <f t="shared" si="490"/>
        <v>0</v>
      </c>
      <c r="DA152" s="104">
        <f t="shared" si="490"/>
        <v>0</v>
      </c>
      <c r="DB152" s="104">
        <f t="shared" ref="DB152:DC155" si="491">DB153</f>
        <v>0</v>
      </c>
      <c r="DC152" s="104">
        <f t="shared" si="491"/>
        <v>0</v>
      </c>
      <c r="DD152" s="104">
        <f t="shared" si="407"/>
        <v>0</v>
      </c>
      <c r="DE152" s="104">
        <f t="shared" si="408"/>
        <v>0</v>
      </c>
      <c r="DF152" s="104">
        <f t="shared" ref="DF152:DH155" si="492">DF153</f>
        <v>0</v>
      </c>
      <c r="DG152" s="104">
        <f t="shared" si="492"/>
        <v>1000000</v>
      </c>
      <c r="DH152" s="104">
        <f t="shared" si="492"/>
        <v>0</v>
      </c>
      <c r="DI152" s="104">
        <f t="shared" si="457"/>
        <v>0</v>
      </c>
      <c r="DJ152" s="104">
        <f t="shared" ref="DJ152:DK155" si="493">DJ153</f>
        <v>0</v>
      </c>
      <c r="DK152" s="104">
        <f t="shared" si="493"/>
        <v>1000000</v>
      </c>
      <c r="DL152" s="104">
        <f t="shared" si="409"/>
        <v>0</v>
      </c>
      <c r="DM152" s="104">
        <f t="shared" ref="DM152:DO155" si="494">DM153</f>
        <v>0</v>
      </c>
      <c r="DN152" s="104">
        <f t="shared" si="494"/>
        <v>1000000</v>
      </c>
      <c r="DO152" s="104">
        <f t="shared" si="494"/>
        <v>0</v>
      </c>
      <c r="DP152" s="104">
        <f t="shared" si="458"/>
        <v>0</v>
      </c>
      <c r="DQ152" s="104">
        <f t="shared" ref="DQ152:DS155" si="495">DQ153</f>
        <v>-1000000</v>
      </c>
      <c r="DR152" s="104">
        <f t="shared" si="495"/>
        <v>0</v>
      </c>
      <c r="DS152" s="104">
        <f t="shared" si="495"/>
        <v>0</v>
      </c>
      <c r="DT152" s="104">
        <f t="shared" si="459"/>
        <v>0</v>
      </c>
      <c r="DU152" s="104">
        <f t="shared" ref="DU152:DV155" si="496">DU153</f>
        <v>0</v>
      </c>
      <c r="DV152" s="104">
        <f t="shared" si="496"/>
        <v>0</v>
      </c>
      <c r="DW152" s="104">
        <f t="shared" ref="DW152:EB155" si="497">DW153</f>
        <v>0</v>
      </c>
      <c r="DX152" s="104">
        <f t="shared" ref="DX152:DZ155" si="498">DX153</f>
        <v>0</v>
      </c>
      <c r="DY152" s="104">
        <f t="shared" si="498"/>
        <v>0</v>
      </c>
      <c r="DZ152" s="104">
        <f t="shared" si="498"/>
        <v>0</v>
      </c>
      <c r="EA152" s="104">
        <f t="shared" si="497"/>
        <v>0</v>
      </c>
      <c r="EB152" s="104">
        <f t="shared" si="497"/>
        <v>0</v>
      </c>
      <c r="EC152" s="104">
        <f t="shared" si="461"/>
        <v>0</v>
      </c>
      <c r="ED152" s="104">
        <f t="shared" ref="ED152:EM155" si="499">ED153</f>
        <v>0</v>
      </c>
      <c r="EE152" s="104">
        <f t="shared" si="499"/>
        <v>0</v>
      </c>
      <c r="EF152" s="104">
        <f t="shared" si="499"/>
        <v>0</v>
      </c>
      <c r="EG152" s="104">
        <f t="shared" si="462"/>
        <v>0</v>
      </c>
      <c r="EH152" s="104" t="e">
        <f t="shared" si="499"/>
        <v>#REF!</v>
      </c>
      <c r="EI152" s="104">
        <f>IFERROR(#REF!/DZ152*100,)</f>
        <v>0</v>
      </c>
      <c r="EJ152" s="104">
        <f>IFERROR(#REF!/#REF!*100,)</f>
        <v>0</v>
      </c>
      <c r="EK152" s="104">
        <f t="shared" si="499"/>
        <v>0</v>
      </c>
      <c r="EL152" s="104">
        <f t="shared" si="499"/>
        <v>0</v>
      </c>
      <c r="EM152" s="104">
        <f t="shared" si="499"/>
        <v>0</v>
      </c>
      <c r="EN152" s="146"/>
      <c r="EO152" s="146"/>
      <c r="EP152" s="146"/>
      <c r="EQ152" s="146"/>
      <c r="ER152" s="146"/>
      <c r="ES152" s="146">
        <f t="shared" si="449"/>
        <v>0</v>
      </c>
      <c r="EW152" s="932"/>
      <c r="EX152" s="739">
        <f>IF(EX$9=$K152,#REF!,0)</f>
        <v>0</v>
      </c>
      <c r="EY152" s="739">
        <f>IF(EY$9=$K152,#REF!,0)</f>
        <v>0</v>
      </c>
      <c r="EZ152" s="739">
        <f>IF(EZ$9=$K152,#REF!,0)</f>
        <v>0</v>
      </c>
      <c r="FA152" s="739">
        <f>IF(FA$9=$K152,#REF!,0)</f>
        <v>0</v>
      </c>
      <c r="FB152" s="739">
        <f>IF(FB$9=$K152,#REF!,0)</f>
        <v>0</v>
      </c>
      <c r="FC152" s="739">
        <f>IF(FC$9=$K152,#REF!,0)</f>
        <v>0</v>
      </c>
      <c r="FD152" s="739">
        <f>IF(FD$9=$K152,#REF!,0)</f>
        <v>0</v>
      </c>
      <c r="FE152" s="739">
        <f>IF(FE$9=$K152,#REF!,0)</f>
        <v>0</v>
      </c>
      <c r="FF152" s="739">
        <f>IF(FF$9=$K152,#REF!,0)</f>
        <v>0</v>
      </c>
      <c r="FG152" s="739">
        <f>IF(FG$9=$K152,#REF!,0)</f>
        <v>0</v>
      </c>
      <c r="FH152" s="739">
        <f>IF(FH$9=$K152,#REF!,0)</f>
        <v>0</v>
      </c>
      <c r="FI152" s="739">
        <f>IF(FI$9=$K152,#REF!,0)</f>
        <v>0</v>
      </c>
      <c r="FJ152" s="739">
        <f>IF(FJ$9=$K152,#REF!,0)</f>
        <v>0</v>
      </c>
      <c r="FK152" s="739">
        <f>IF(FK$9=$K152,#REF!,0)</f>
        <v>0</v>
      </c>
      <c r="FL152" s="739">
        <f>IF(FL$9=$K152,#REF!,0)</f>
        <v>0</v>
      </c>
      <c r="FM152" s="739">
        <f>IF(FM$9=$K152,#REF!,0)</f>
        <v>0</v>
      </c>
      <c r="FN152" s="739">
        <f>IF(FN$9=$K152,#REF!,0)</f>
        <v>0</v>
      </c>
      <c r="FO152" s="739">
        <f>IF(FO$9=$K152,#REF!,0)</f>
        <v>0</v>
      </c>
      <c r="FP152" s="739">
        <f>IF(FP$9=$K152,#REF!,0)</f>
        <v>0</v>
      </c>
      <c r="FQ152" s="739">
        <f>IF(FQ$9=$K152,#REF!,0)</f>
        <v>0</v>
      </c>
      <c r="FT152" s="932"/>
      <c r="FU152" s="739">
        <f t="shared" si="486"/>
        <v>0</v>
      </c>
      <c r="FV152" s="739">
        <f t="shared" si="486"/>
        <v>0</v>
      </c>
      <c r="FW152" s="739">
        <f t="shared" si="486"/>
        <v>0</v>
      </c>
      <c r="FX152" s="739">
        <f t="shared" si="486"/>
        <v>0</v>
      </c>
      <c r="FY152" s="739">
        <f t="shared" si="486"/>
        <v>0</v>
      </c>
      <c r="FZ152" s="739">
        <f t="shared" si="486"/>
        <v>0</v>
      </c>
      <c r="GA152" s="739">
        <f t="shared" si="486"/>
        <v>0</v>
      </c>
      <c r="GB152" s="739">
        <f t="shared" si="486"/>
        <v>0</v>
      </c>
      <c r="GC152" s="739">
        <f t="shared" si="486"/>
        <v>0</v>
      </c>
      <c r="GD152" s="739">
        <f t="shared" si="486"/>
        <v>0</v>
      </c>
      <c r="GE152" s="739">
        <f t="shared" si="487"/>
        <v>0</v>
      </c>
      <c r="GF152" s="739">
        <f t="shared" si="487"/>
        <v>0</v>
      </c>
      <c r="GG152" s="739">
        <f t="shared" si="487"/>
        <v>0</v>
      </c>
      <c r="GH152" s="739">
        <f t="shared" si="487"/>
        <v>0</v>
      </c>
      <c r="GI152" s="739">
        <f t="shared" si="487"/>
        <v>0</v>
      </c>
      <c r="GJ152" s="739">
        <f t="shared" si="487"/>
        <v>0</v>
      </c>
      <c r="GK152" s="739">
        <f t="shared" si="487"/>
        <v>0</v>
      </c>
      <c r="GL152" s="739">
        <f t="shared" si="487"/>
        <v>0</v>
      </c>
      <c r="GM152" s="739">
        <f t="shared" si="487"/>
        <v>0</v>
      </c>
      <c r="GN152" s="739">
        <f t="shared" si="487"/>
        <v>0</v>
      </c>
      <c r="GP152" s="932"/>
      <c r="GQ152" s="1098">
        <f>IF(GQ$9=$N152,#REF!,0)</f>
        <v>0</v>
      </c>
      <c r="GR152" s="1098">
        <f>IF(GR$9=$N152,#REF!,0)</f>
        <v>0</v>
      </c>
      <c r="GS152" s="1098">
        <f>IF(GS$9=$N152,#REF!,0)</f>
        <v>0</v>
      </c>
      <c r="GT152" s="1098">
        <f>IF(GT$9=$N152,#REF!,0)</f>
        <v>0</v>
      </c>
      <c r="GU152" s="1098">
        <f>IF(GU$9=$N152,#REF!,0)</f>
        <v>0</v>
      </c>
      <c r="GV152" s="1098">
        <f>IF(GV$9=$N152,#REF!,0)</f>
        <v>0</v>
      </c>
      <c r="GW152" s="1098">
        <f>IF(GW$9=$N152,#REF!,0)</f>
        <v>0</v>
      </c>
      <c r="GX152" s="1098">
        <f>IF(GX$9=$N152,#REF!,0)</f>
        <v>0</v>
      </c>
      <c r="GY152" s="1098">
        <f>IF(GY$9=$N152,#REF!,0)</f>
        <v>0</v>
      </c>
      <c r="GZ152" s="1098">
        <f>IF(GZ$9=$N152,#REF!,0)</f>
        <v>0</v>
      </c>
      <c r="HA152" s="1098">
        <f>IF(HA$9=$N152,#REF!,0)</f>
        <v>0</v>
      </c>
      <c r="HB152" s="1098">
        <f>IF(HB$9=$N152,#REF!,0)</f>
        <v>0</v>
      </c>
      <c r="HC152" s="1098">
        <f>IF(HC$9=$N152,#REF!,0)</f>
        <v>0</v>
      </c>
      <c r="HD152" s="1098">
        <f>IF(HD$9=$N152,#REF!,0)</f>
        <v>0</v>
      </c>
      <c r="HE152" s="1098">
        <f>IF(HE$9=$N152,#REF!,0)</f>
        <v>0</v>
      </c>
      <c r="HF152" s="1098">
        <f>IF(HF$9=$N152,#REF!,0)</f>
        <v>0</v>
      </c>
      <c r="HG152" s="1098">
        <f>IF(HG$9=$N152,#REF!,0)</f>
        <v>0</v>
      </c>
      <c r="HH152" s="1098">
        <f>IF(HH$9=$N152,#REF!,0)</f>
        <v>0</v>
      </c>
      <c r="HI152" s="1098">
        <f>IF(HI$9=$N152,#REF!,0)</f>
        <v>0</v>
      </c>
      <c r="HJ152" s="1098">
        <f>IF(HJ$9=$N152,#REF!,0)</f>
        <v>0</v>
      </c>
      <c r="HK152" s="1098">
        <f>IF(HK$9=$N152,#REF!,0)</f>
        <v>0</v>
      </c>
      <c r="HL152" s="1098">
        <f>IF(HL$9=$N152,#REF!,0)</f>
        <v>0</v>
      </c>
      <c r="HM152" s="1098">
        <f>IF(HM$9=$N152,#REF!,0)</f>
        <v>0</v>
      </c>
      <c r="HN152" s="1098">
        <f>IF(HN$9=$N152,#REF!,0)</f>
        <v>0</v>
      </c>
      <c r="HO152" s="1098">
        <f>IF(HO$9=$N152,#REF!,0)</f>
        <v>0</v>
      </c>
      <c r="HP152" s="1098">
        <f>IF(HP$9=$N152,#REF!,0)</f>
        <v>0</v>
      </c>
      <c r="HQ152" s="1098">
        <f>IF(HQ$9=$N152,#REF!,0)</f>
        <v>0</v>
      </c>
      <c r="HR152" s="1098">
        <f>IF(HR$9=$N152,#REF!,0)</f>
        <v>0</v>
      </c>
      <c r="HS152" s="1098">
        <f>IF(HS$9=$N152,#REF!,0)</f>
        <v>0</v>
      </c>
      <c r="HT152" s="1098">
        <f>IF(HT$9=$N152,#REF!,0)</f>
        <v>0</v>
      </c>
      <c r="HU152" s="1098">
        <f>IF(HU$9=$N152,#REF!,0)</f>
        <v>0</v>
      </c>
      <c r="HV152" s="1098">
        <f>IF(HV$9=$N152,#REF!,0)</f>
        <v>0</v>
      </c>
      <c r="HW152" s="1098">
        <f>IF(HW$9=$N152,#REF!,0)</f>
        <v>0</v>
      </c>
      <c r="HX152" s="1098">
        <f>IF(HX$9=$N152,#REF!,0)</f>
        <v>0</v>
      </c>
      <c r="HY152" s="1098">
        <f>IF(HY$9=$N152,#REF!,0)</f>
        <v>0</v>
      </c>
      <c r="HZ152" s="1098">
        <f>IF(HZ$9=$N152,#REF!,0)</f>
        <v>0</v>
      </c>
      <c r="IA152" s="1098">
        <f>IF(IA$9=$N152,#REF!,0)</f>
        <v>0</v>
      </c>
      <c r="IB152" s="1098">
        <f>IF(IB$9=$N152,#REF!,0)</f>
        <v>0</v>
      </c>
      <c r="IC152" s="1098">
        <f>IF(IC$9=$N152,#REF!,0)</f>
        <v>0</v>
      </c>
      <c r="ID152" s="1098">
        <f>IF(ID$9=$N152,#REF!,0)</f>
        <v>0</v>
      </c>
      <c r="IE152" s="1098">
        <f>IF(IE$9=$N152,#REF!,0)</f>
        <v>0</v>
      </c>
      <c r="IF152" s="1098">
        <f>IF(IF$9=$N152,#REF!,0)</f>
        <v>0</v>
      </c>
      <c r="IG152" s="1098">
        <f>IF(IG$9=$N152,#REF!,0)</f>
        <v>0</v>
      </c>
      <c r="IH152" s="1098">
        <f>IF(IH$9=$N152,#REF!,0)</f>
        <v>0</v>
      </c>
      <c r="II152" s="1098">
        <f>IF(II$9=$N152,#REF!,0)</f>
        <v>0</v>
      </c>
      <c r="IJ152" s="1098">
        <f>IF(IJ$9=$N152,#REF!,0)</f>
        <v>0</v>
      </c>
      <c r="IK152" s="1098">
        <f>IF(IK$9=$N152,#REF!,0)</f>
        <v>0</v>
      </c>
      <c r="IL152" s="1098">
        <f>IF(IL$9=$N152,#REF!,0)</f>
        <v>0</v>
      </c>
      <c r="IM152" s="1098">
        <f>IF(IM$9=$N152,#REF!,0)</f>
        <v>0</v>
      </c>
      <c r="IN152" s="1098">
        <f>IF(IN$9=$N152,#REF!,0)</f>
        <v>0</v>
      </c>
      <c r="IO152" s="1098">
        <f>IF(IO$9=$N152,#REF!,0)</f>
        <v>0</v>
      </c>
      <c r="IP152" s="1098">
        <f>IF(IP$9=$N152,#REF!,0)</f>
        <v>0</v>
      </c>
      <c r="IQ152" s="1098">
        <f>IF(IQ$9=$N152,#REF!,0)</f>
        <v>0</v>
      </c>
      <c r="IR152" s="1098">
        <f>IF(IR$9=$N152,#REF!,0)</f>
        <v>0</v>
      </c>
      <c r="IS152" s="1098">
        <f>IF(IS$9=$N152,#REF!,0)</f>
        <v>0</v>
      </c>
      <c r="IT152" s="1098">
        <f>IF(IT$9=$N152,#REF!,0)</f>
        <v>0</v>
      </c>
      <c r="IU152" s="1098">
        <f>IF(IU$9=$N152,#REF!,0)</f>
        <v>0</v>
      </c>
      <c r="IV152" s="1098">
        <f>IF(IV$9=$N152,#REF!,0)</f>
        <v>0</v>
      </c>
      <c r="IW152" s="1098">
        <f>IF(IW$9=$N152,#REF!,0)</f>
        <v>0</v>
      </c>
      <c r="IX152" s="1098">
        <f>IF(IX$9=$N152,#REF!,0)</f>
        <v>0</v>
      </c>
      <c r="IY152" s="1098">
        <f>IF(IY$9=$N152,#REF!,0)</f>
        <v>0</v>
      </c>
      <c r="IZ152" s="1098">
        <f>IF(IZ$9=$N152,#REF!,0)</f>
        <v>0</v>
      </c>
      <c r="JA152" s="1098">
        <f>IF(JA$9=$N152,#REF!,0)</f>
        <v>0</v>
      </c>
      <c r="JB152" s="1098">
        <f>IF(JB$9=$N152,#REF!,0)</f>
        <v>0</v>
      </c>
      <c r="JC152" s="1098">
        <f>IF(JC$9=$N152,#REF!,0)</f>
        <v>0</v>
      </c>
      <c r="JD152" s="1098">
        <f>IF(JD$9=$N152,#REF!,0)</f>
        <v>0</v>
      </c>
      <c r="JE152" s="1098">
        <f>IF(JE$9=$N152,#REF!,0)</f>
        <v>0</v>
      </c>
      <c r="JF152" s="1098">
        <f>IF(JF$9=$N152,#REF!,0)</f>
        <v>0</v>
      </c>
      <c r="JG152" s="1098">
        <f>IF(JG$9=$N152,#REF!,0)</f>
        <v>0</v>
      </c>
      <c r="JH152" s="1098">
        <f>IF(JH$9=$N152,#REF!,0)</f>
        <v>0</v>
      </c>
      <c r="JI152" s="1098">
        <f>IF(JI$9=$N152,#REF!,0)</f>
        <v>0</v>
      </c>
      <c r="JJ152" s="1098">
        <f>IF(JJ$9=$N152,#REF!,0)</f>
        <v>0</v>
      </c>
      <c r="JK152" s="1098">
        <f>IF(JK$9=$N152,#REF!,0)</f>
        <v>0</v>
      </c>
      <c r="JL152" s="1098">
        <f>IF(JL$9=$N152,#REF!,0)</f>
        <v>0</v>
      </c>
      <c r="JM152" s="1098">
        <f>IF(JM$9=$N152,#REF!,0)</f>
        <v>0</v>
      </c>
      <c r="JN152" s="1098">
        <f>IF(JN$9=$N152,#REF!,0)</f>
        <v>0</v>
      </c>
      <c r="JO152" s="1098">
        <f>IF(JO$9=$N152,#REF!,0)</f>
        <v>0</v>
      </c>
      <c r="JP152" s="1098">
        <f>IF(JP$9=$N152,#REF!,0)</f>
        <v>0</v>
      </c>
      <c r="JQ152" s="1098">
        <f>IF(JQ$9=$N152,#REF!,0)</f>
        <v>0</v>
      </c>
      <c r="JR152" s="1098">
        <f>IF(JR$9=$N152,#REF!,0)</f>
        <v>0</v>
      </c>
      <c r="JS152" s="1098">
        <f>IF(JS$9=$N152,#REF!,0)</f>
        <v>0</v>
      </c>
      <c r="JT152" s="1098">
        <f>IF(JT$9=$N152,#REF!,0)</f>
        <v>0</v>
      </c>
      <c r="JU152" s="1098">
        <f>IF(JU$9=$N152,#REF!,0)</f>
        <v>0</v>
      </c>
      <c r="JV152" s="1098">
        <f>IF(JV$9=$N152,#REF!,0)</f>
        <v>0</v>
      </c>
      <c r="JW152" s="1098">
        <f>IF(JW$9=$N152,#REF!,0)</f>
        <v>0</v>
      </c>
      <c r="JX152" s="681"/>
      <c r="JY152" s="932"/>
      <c r="JZ152" s="681">
        <f t="shared" si="477"/>
        <v>0</v>
      </c>
      <c r="KA152" s="681">
        <f t="shared" si="477"/>
        <v>0</v>
      </c>
      <c r="KB152" s="681">
        <f t="shared" si="477"/>
        <v>0</v>
      </c>
      <c r="KC152" s="681">
        <f t="shared" si="477"/>
        <v>0</v>
      </c>
      <c r="KD152" s="681">
        <f t="shared" si="477"/>
        <v>0</v>
      </c>
      <c r="KE152" s="681">
        <f t="shared" si="477"/>
        <v>0</v>
      </c>
      <c r="KF152" s="681">
        <f t="shared" si="477"/>
        <v>0</v>
      </c>
      <c r="KG152" s="681">
        <f t="shared" si="477"/>
        <v>0</v>
      </c>
      <c r="KH152" s="681">
        <f t="shared" si="477"/>
        <v>0</v>
      </c>
      <c r="KI152" s="681">
        <f t="shared" si="477"/>
        <v>0</v>
      </c>
      <c r="KJ152" s="681">
        <f t="shared" si="477"/>
        <v>0</v>
      </c>
      <c r="KN152" s="1098">
        <f t="shared" si="468"/>
        <v>0</v>
      </c>
      <c r="KO152" s="1098">
        <f t="shared" si="468"/>
        <v>0</v>
      </c>
      <c r="KP152" s="1098">
        <f t="shared" si="468"/>
        <v>0</v>
      </c>
      <c r="KQ152" s="1098">
        <f t="shared" si="468"/>
        <v>0</v>
      </c>
      <c r="KR152" s="1098">
        <f t="shared" si="468"/>
        <v>0</v>
      </c>
      <c r="KS152" s="1098">
        <f t="shared" si="468"/>
        <v>0</v>
      </c>
      <c r="KT152" s="1098">
        <f t="shared" si="468"/>
        <v>0</v>
      </c>
      <c r="KU152" s="1098">
        <f t="shared" si="468"/>
        <v>0</v>
      </c>
      <c r="KV152" s="1098">
        <f t="shared" si="468"/>
        <v>0</v>
      </c>
      <c r="KW152" s="1098">
        <f t="shared" si="468"/>
        <v>0</v>
      </c>
      <c r="KX152" s="1098">
        <f t="shared" si="468"/>
        <v>0</v>
      </c>
      <c r="KY152" s="1098">
        <f t="shared" si="468"/>
        <v>0</v>
      </c>
      <c r="KZ152" s="1098">
        <f t="shared" si="468"/>
        <v>0</v>
      </c>
      <c r="LA152" s="1098">
        <f t="shared" si="468"/>
        <v>0</v>
      </c>
      <c r="LB152" s="1098">
        <f t="shared" si="468"/>
        <v>0</v>
      </c>
      <c r="LC152" s="1098">
        <f t="shared" si="464"/>
        <v>0</v>
      </c>
      <c r="LD152" s="1098">
        <f t="shared" si="464"/>
        <v>0</v>
      </c>
      <c r="LE152" s="1098">
        <f t="shared" si="464"/>
        <v>0</v>
      </c>
      <c r="LF152" s="1098">
        <f t="shared" si="464"/>
        <v>0</v>
      </c>
      <c r="LG152" s="1098">
        <f t="shared" si="464"/>
        <v>0</v>
      </c>
      <c r="LH152" s="1098">
        <f t="shared" si="464"/>
        <v>0</v>
      </c>
      <c r="LI152" s="1098">
        <f t="shared" si="464"/>
        <v>0</v>
      </c>
      <c r="LJ152" s="1098">
        <f t="shared" si="464"/>
        <v>0</v>
      </c>
      <c r="LK152" s="1098">
        <f t="shared" si="464"/>
        <v>0</v>
      </c>
      <c r="LL152" s="1098">
        <f t="shared" si="464"/>
        <v>0</v>
      </c>
      <c r="LM152" s="1098">
        <f t="shared" si="464"/>
        <v>0</v>
      </c>
      <c r="LN152" s="1098">
        <f t="shared" si="464"/>
        <v>0</v>
      </c>
      <c r="LO152" s="1098">
        <f t="shared" si="464"/>
        <v>0</v>
      </c>
      <c r="LP152" s="1098">
        <f t="shared" si="464"/>
        <v>0</v>
      </c>
      <c r="LQ152" s="1098">
        <f t="shared" si="464"/>
        <v>0</v>
      </c>
      <c r="LR152" s="1098">
        <f t="shared" si="464"/>
        <v>0</v>
      </c>
      <c r="LS152" s="1098">
        <f t="shared" si="397"/>
        <v>0</v>
      </c>
    </row>
    <row r="153" spans="1:331" ht="20.100000000000001" hidden="1" customHeight="1" x14ac:dyDescent="0.35">
      <c r="A153" s="692"/>
      <c r="B153" s="1149"/>
      <c r="C153" s="1149"/>
      <c r="D153" s="870"/>
      <c r="E153" s="871"/>
      <c r="F153" s="871"/>
      <c r="G153" s="871"/>
      <c r="H153" s="871"/>
      <c r="I153" s="871"/>
      <c r="J153" s="871" t="s">
        <v>212</v>
      </c>
      <c r="K153" s="873" t="s">
        <v>155</v>
      </c>
      <c r="L153" s="1380" t="s">
        <v>800</v>
      </c>
      <c r="M153" s="874"/>
      <c r="N153" s="874"/>
      <c r="O153" s="1259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622"/>
      <c r="AJ153" s="35"/>
      <c r="AK153" s="35"/>
      <c r="AL153" s="35"/>
      <c r="AM153" s="35"/>
      <c r="AN153" s="106"/>
      <c r="AO153" s="106"/>
      <c r="AP153" s="106"/>
      <c r="AQ153" s="106"/>
      <c r="AR153" s="106"/>
      <c r="AS153" s="38">
        <v>0</v>
      </c>
      <c r="AT153" s="38"/>
      <c r="AU153" s="106"/>
      <c r="AV153" s="106">
        <v>1670</v>
      </c>
      <c r="AW153" s="106">
        <v>1670</v>
      </c>
      <c r="AX153" s="106"/>
      <c r="AY153" s="106"/>
      <c r="AZ153" s="106">
        <f>(BC153-AW153)</f>
        <v>0</v>
      </c>
      <c r="BA153" s="106"/>
      <c r="BB153" s="106"/>
      <c r="BC153" s="106">
        <v>1670</v>
      </c>
      <c r="BD153" s="106">
        <v>1670</v>
      </c>
      <c r="BE153" s="106">
        <v>0</v>
      </c>
      <c r="BF153" s="106">
        <v>0</v>
      </c>
      <c r="BG153" s="106">
        <v>1670</v>
      </c>
      <c r="BH153" s="106">
        <v>0</v>
      </c>
      <c r="BI153" s="106">
        <v>1670</v>
      </c>
      <c r="BJ153" s="106">
        <f>(BK153-BI153)</f>
        <v>0</v>
      </c>
      <c r="BK153" s="106">
        <v>1670</v>
      </c>
      <c r="BL153" s="106">
        <v>0</v>
      </c>
      <c r="BM153" s="106">
        <f>IFERROR(BL153/BK153*100,)</f>
        <v>0</v>
      </c>
      <c r="BN153" s="106"/>
      <c r="BO153" s="106"/>
      <c r="BP153" s="106">
        <v>1450</v>
      </c>
      <c r="BQ153" s="106"/>
      <c r="BR153" s="106"/>
      <c r="BS153" s="106">
        <f>(BT153-BP153)</f>
        <v>0</v>
      </c>
      <c r="BT153" s="106">
        <v>1450</v>
      </c>
      <c r="BU153" s="106">
        <v>0</v>
      </c>
      <c r="BV153" s="106">
        <f>(BZ153-BP153)</f>
        <v>-1450</v>
      </c>
      <c r="BW153" s="106">
        <v>1450</v>
      </c>
      <c r="BX153" s="106"/>
      <c r="BY153" s="106"/>
      <c r="BZ153" s="106">
        <f t="shared" si="488"/>
        <v>0</v>
      </c>
      <c r="CA153" s="106">
        <f t="shared" si="488"/>
        <v>0</v>
      </c>
      <c r="CB153" s="106">
        <f t="shared" si="488"/>
        <v>0</v>
      </c>
      <c r="CC153" s="106">
        <f t="shared" si="488"/>
        <v>0</v>
      </c>
      <c r="CD153" s="106">
        <f t="shared" si="488"/>
        <v>0</v>
      </c>
      <c r="CE153" s="106">
        <f t="shared" si="488"/>
        <v>0</v>
      </c>
      <c r="CF153" s="106">
        <f t="shared" si="488"/>
        <v>0</v>
      </c>
      <c r="CG153" s="106">
        <f t="shared" si="488"/>
        <v>0</v>
      </c>
      <c r="CH153" s="106">
        <f t="shared" si="488"/>
        <v>0</v>
      </c>
      <c r="CI153" s="106">
        <f t="shared" si="488"/>
        <v>0</v>
      </c>
      <c r="CJ153" s="106">
        <f t="shared" si="488"/>
        <v>0</v>
      </c>
      <c r="CK153" s="106">
        <f t="shared" si="488"/>
        <v>0</v>
      </c>
      <c r="CL153" s="106">
        <f t="shared" si="488"/>
        <v>0</v>
      </c>
      <c r="CM153" s="106">
        <f t="shared" si="488"/>
        <v>0</v>
      </c>
      <c r="CN153" s="106">
        <f t="shared" si="488"/>
        <v>0</v>
      </c>
      <c r="CO153" s="106">
        <f t="shared" si="488"/>
        <v>0</v>
      </c>
      <c r="CP153" s="106">
        <f t="shared" si="488"/>
        <v>0</v>
      </c>
      <c r="CQ153" s="106">
        <f t="shared" si="488"/>
        <v>0</v>
      </c>
      <c r="CR153" s="106">
        <f t="shared" si="489"/>
        <v>0</v>
      </c>
      <c r="CS153" s="106">
        <f t="shared" si="454"/>
        <v>0</v>
      </c>
      <c r="CT153" s="106">
        <f t="shared" si="489"/>
        <v>1500000</v>
      </c>
      <c r="CU153" s="106">
        <f t="shared" si="490"/>
        <v>1500000</v>
      </c>
      <c r="CV153" s="106">
        <f t="shared" si="489"/>
        <v>0</v>
      </c>
      <c r="CW153" s="106">
        <f t="shared" si="455"/>
        <v>0</v>
      </c>
      <c r="CX153" s="106">
        <f t="shared" si="489"/>
        <v>0</v>
      </c>
      <c r="CY153" s="106">
        <f t="shared" si="490"/>
        <v>1500000</v>
      </c>
      <c r="CZ153" s="106">
        <f t="shared" si="490"/>
        <v>0</v>
      </c>
      <c r="DA153" s="106">
        <f t="shared" si="490"/>
        <v>0</v>
      </c>
      <c r="DB153" s="106">
        <f t="shared" si="491"/>
        <v>0</v>
      </c>
      <c r="DC153" s="106">
        <f t="shared" si="491"/>
        <v>0</v>
      </c>
      <c r="DD153" s="106">
        <f t="shared" si="407"/>
        <v>0</v>
      </c>
      <c r="DE153" s="106">
        <f t="shared" si="408"/>
        <v>0</v>
      </c>
      <c r="DF153" s="106">
        <f t="shared" si="492"/>
        <v>0</v>
      </c>
      <c r="DG153" s="106">
        <f t="shared" si="492"/>
        <v>1000000</v>
      </c>
      <c r="DH153" s="106">
        <f t="shared" si="492"/>
        <v>0</v>
      </c>
      <c r="DI153" s="106">
        <f t="shared" si="457"/>
        <v>0</v>
      </c>
      <c r="DJ153" s="106">
        <f t="shared" si="493"/>
        <v>0</v>
      </c>
      <c r="DK153" s="106">
        <f t="shared" si="493"/>
        <v>1000000</v>
      </c>
      <c r="DL153" s="106">
        <f t="shared" si="409"/>
        <v>0</v>
      </c>
      <c r="DM153" s="106">
        <f t="shared" si="494"/>
        <v>0</v>
      </c>
      <c r="DN153" s="106">
        <f t="shared" si="494"/>
        <v>1000000</v>
      </c>
      <c r="DO153" s="106">
        <f t="shared" si="494"/>
        <v>0</v>
      </c>
      <c r="DP153" s="106">
        <f t="shared" si="458"/>
        <v>0</v>
      </c>
      <c r="DQ153" s="106">
        <f t="shared" si="495"/>
        <v>-1000000</v>
      </c>
      <c r="DR153" s="106">
        <f t="shared" si="495"/>
        <v>0</v>
      </c>
      <c r="DS153" s="106">
        <f t="shared" si="495"/>
        <v>0</v>
      </c>
      <c r="DT153" s="106">
        <f t="shared" si="459"/>
        <v>0</v>
      </c>
      <c r="DU153" s="106">
        <f t="shared" si="496"/>
        <v>0</v>
      </c>
      <c r="DV153" s="106">
        <f t="shared" si="496"/>
        <v>0</v>
      </c>
      <c r="DW153" s="106">
        <f t="shared" si="497"/>
        <v>0</v>
      </c>
      <c r="DX153" s="106">
        <f t="shared" si="498"/>
        <v>0</v>
      </c>
      <c r="DY153" s="106">
        <f t="shared" si="498"/>
        <v>0</v>
      </c>
      <c r="DZ153" s="106">
        <f t="shared" si="498"/>
        <v>0</v>
      </c>
      <c r="EA153" s="106">
        <f t="shared" si="497"/>
        <v>0</v>
      </c>
      <c r="EB153" s="106">
        <f t="shared" si="497"/>
        <v>0</v>
      </c>
      <c r="EC153" s="106">
        <f t="shared" si="461"/>
        <v>0</v>
      </c>
      <c r="ED153" s="106">
        <f t="shared" si="499"/>
        <v>0</v>
      </c>
      <c r="EE153" s="106">
        <f t="shared" si="499"/>
        <v>0</v>
      </c>
      <c r="EF153" s="106">
        <f t="shared" si="499"/>
        <v>0</v>
      </c>
      <c r="EG153" s="106">
        <f t="shared" si="462"/>
        <v>0</v>
      </c>
      <c r="EH153" s="106" t="e">
        <f t="shared" si="499"/>
        <v>#REF!</v>
      </c>
      <c r="EI153" s="106">
        <f>IFERROR(#REF!/DZ153*100,)</f>
        <v>0</v>
      </c>
      <c r="EJ153" s="106">
        <f>IFERROR(#REF!/#REF!*100,)</f>
        <v>0</v>
      </c>
      <c r="EK153" s="106">
        <f t="shared" si="499"/>
        <v>0</v>
      </c>
      <c r="EL153" s="106">
        <f t="shared" si="499"/>
        <v>0</v>
      </c>
      <c r="EM153" s="106">
        <f t="shared" si="499"/>
        <v>0</v>
      </c>
      <c r="EN153" s="111"/>
      <c r="EO153" s="111"/>
      <c r="EP153" s="111"/>
      <c r="EQ153" s="111"/>
      <c r="ER153" s="111"/>
      <c r="ES153" s="146">
        <f t="shared" si="449"/>
        <v>0</v>
      </c>
      <c r="EX153" s="739">
        <f>IF(EX$9=$K153,#REF!,0)</f>
        <v>0</v>
      </c>
      <c r="EY153" s="739">
        <f>IF(EY$9=$K153,#REF!,0)</f>
        <v>0</v>
      </c>
      <c r="EZ153" s="739">
        <f>IF(EZ$9=$K153,#REF!,0)</f>
        <v>0</v>
      </c>
      <c r="FA153" s="739">
        <f>IF(FA$9=$K153,#REF!,0)</f>
        <v>0</v>
      </c>
      <c r="FB153" s="739">
        <f>IF(FB$9=$K153,#REF!,0)</f>
        <v>0</v>
      </c>
      <c r="FC153" s="739">
        <f>IF(FC$9=$K153,#REF!,0)</f>
        <v>0</v>
      </c>
      <c r="FD153" s="739">
        <f>IF(FD$9=$K153,#REF!,0)</f>
        <v>0</v>
      </c>
      <c r="FE153" s="739">
        <f>IF(FE$9=$K153,#REF!,0)</f>
        <v>0</v>
      </c>
      <c r="FF153" s="739">
        <f>IF(FF$9=$K153,#REF!,0)</f>
        <v>0</v>
      </c>
      <c r="FG153" s="739">
        <f>IF(FG$9=$K153,#REF!,0)</f>
        <v>0</v>
      </c>
      <c r="FH153" s="739">
        <f>IF(FH$9=$K153,#REF!,0)</f>
        <v>0</v>
      </c>
      <c r="FI153" s="739">
        <f>IF(FI$9=$K153,#REF!,0)</f>
        <v>0</v>
      </c>
      <c r="FJ153" s="739">
        <f>IF(FJ$9=$K153,#REF!,0)</f>
        <v>0</v>
      </c>
      <c r="FK153" s="739">
        <f>IF(FK$9=$K153,#REF!,0)</f>
        <v>0</v>
      </c>
      <c r="FL153" s="739">
        <f>IF(FL$9=$K153,#REF!,0)</f>
        <v>0</v>
      </c>
      <c r="FM153" s="739">
        <f>IF(FM$9=$K153,#REF!,0)</f>
        <v>0</v>
      </c>
      <c r="FN153" s="739">
        <f>IF(FN$9=$K153,#REF!,0)</f>
        <v>0</v>
      </c>
      <c r="FO153" s="739">
        <f>IF(FO$9=$K153,#REF!,0)</f>
        <v>0</v>
      </c>
      <c r="FP153" s="739">
        <f>IF(FP$9=$K153,#REF!,0)</f>
        <v>0</v>
      </c>
      <c r="FQ153" s="739">
        <f>IF(FQ$9=$K153,#REF!,0)</f>
        <v>0</v>
      </c>
      <c r="FU153" s="739">
        <f t="shared" si="486"/>
        <v>0</v>
      </c>
      <c r="FV153" s="739">
        <f t="shared" si="486"/>
        <v>0</v>
      </c>
      <c r="FW153" s="739">
        <f t="shared" si="486"/>
        <v>0</v>
      </c>
      <c r="FX153" s="739">
        <f t="shared" si="486"/>
        <v>0</v>
      </c>
      <c r="FY153" s="739">
        <f t="shared" si="486"/>
        <v>0</v>
      </c>
      <c r="FZ153" s="739">
        <f t="shared" si="486"/>
        <v>0</v>
      </c>
      <c r="GA153" s="739">
        <f t="shared" si="486"/>
        <v>0</v>
      </c>
      <c r="GB153" s="739">
        <f t="shared" si="486"/>
        <v>0</v>
      </c>
      <c r="GC153" s="739">
        <f t="shared" si="486"/>
        <v>0</v>
      </c>
      <c r="GD153" s="739">
        <f t="shared" si="486"/>
        <v>0</v>
      </c>
      <c r="GE153" s="739">
        <f t="shared" si="487"/>
        <v>0</v>
      </c>
      <c r="GF153" s="739">
        <f t="shared" si="487"/>
        <v>0</v>
      </c>
      <c r="GG153" s="739">
        <f t="shared" si="487"/>
        <v>0</v>
      </c>
      <c r="GH153" s="739">
        <f t="shared" si="487"/>
        <v>0</v>
      </c>
      <c r="GI153" s="739">
        <f t="shared" si="487"/>
        <v>0</v>
      </c>
      <c r="GJ153" s="739">
        <f t="shared" si="487"/>
        <v>0</v>
      </c>
      <c r="GK153" s="739">
        <f t="shared" si="487"/>
        <v>0</v>
      </c>
      <c r="GL153" s="739">
        <f t="shared" si="487"/>
        <v>0</v>
      </c>
      <c r="GM153" s="739">
        <f t="shared" si="487"/>
        <v>0</v>
      </c>
      <c r="GN153" s="739">
        <f t="shared" si="487"/>
        <v>0</v>
      </c>
      <c r="GQ153" s="1098">
        <f>IF(GQ$9=$N153,#REF!,0)</f>
        <v>0</v>
      </c>
      <c r="GR153" s="1098">
        <f>IF(GR$9=$N153,#REF!,0)</f>
        <v>0</v>
      </c>
      <c r="GS153" s="1098">
        <f>IF(GS$9=$N153,#REF!,0)</f>
        <v>0</v>
      </c>
      <c r="GT153" s="1098">
        <f>IF(GT$9=$N153,#REF!,0)</f>
        <v>0</v>
      </c>
      <c r="GU153" s="1098">
        <f>IF(GU$9=$N153,#REF!,0)</f>
        <v>0</v>
      </c>
      <c r="GV153" s="1098">
        <f>IF(GV$9=$N153,#REF!,0)</f>
        <v>0</v>
      </c>
      <c r="GW153" s="1098">
        <f>IF(GW$9=$N153,#REF!,0)</f>
        <v>0</v>
      </c>
      <c r="GX153" s="1098">
        <f>IF(GX$9=$N153,#REF!,0)</f>
        <v>0</v>
      </c>
      <c r="GY153" s="1098">
        <f>IF(GY$9=$N153,#REF!,0)</f>
        <v>0</v>
      </c>
      <c r="GZ153" s="1098">
        <f>IF(GZ$9=$N153,#REF!,0)</f>
        <v>0</v>
      </c>
      <c r="HA153" s="1098">
        <f>IF(HA$9=$N153,#REF!,0)</f>
        <v>0</v>
      </c>
      <c r="HB153" s="1098">
        <f>IF(HB$9=$N153,#REF!,0)</f>
        <v>0</v>
      </c>
      <c r="HC153" s="1098">
        <f>IF(HC$9=$N153,#REF!,0)</f>
        <v>0</v>
      </c>
      <c r="HD153" s="1098">
        <f>IF(HD$9=$N153,#REF!,0)</f>
        <v>0</v>
      </c>
      <c r="HE153" s="1098">
        <f>IF(HE$9=$N153,#REF!,0)</f>
        <v>0</v>
      </c>
      <c r="HF153" s="1098">
        <f>IF(HF$9=$N153,#REF!,0)</f>
        <v>0</v>
      </c>
      <c r="HG153" s="1098">
        <f>IF(HG$9=$N153,#REF!,0)</f>
        <v>0</v>
      </c>
      <c r="HH153" s="1098">
        <f>IF(HH$9=$N153,#REF!,0)</f>
        <v>0</v>
      </c>
      <c r="HI153" s="1098">
        <f>IF(HI$9=$N153,#REF!,0)</f>
        <v>0</v>
      </c>
      <c r="HJ153" s="1098">
        <f>IF(HJ$9=$N153,#REF!,0)</f>
        <v>0</v>
      </c>
      <c r="HK153" s="1098">
        <f>IF(HK$9=$N153,#REF!,0)</f>
        <v>0</v>
      </c>
      <c r="HL153" s="1098">
        <f>IF(HL$9=$N153,#REF!,0)</f>
        <v>0</v>
      </c>
      <c r="HM153" s="1098">
        <f>IF(HM$9=$N153,#REF!,0)</f>
        <v>0</v>
      </c>
      <c r="HN153" s="1098">
        <f>IF(HN$9=$N153,#REF!,0)</f>
        <v>0</v>
      </c>
      <c r="HO153" s="1098">
        <f>IF(HO$9=$N153,#REF!,0)</f>
        <v>0</v>
      </c>
      <c r="HP153" s="1098">
        <f>IF(HP$9=$N153,#REF!,0)</f>
        <v>0</v>
      </c>
      <c r="HQ153" s="1098">
        <f>IF(HQ$9=$N153,#REF!,0)</f>
        <v>0</v>
      </c>
      <c r="HR153" s="1098">
        <f>IF(HR$9=$N153,#REF!,0)</f>
        <v>0</v>
      </c>
      <c r="HS153" s="1098">
        <f>IF(HS$9=$N153,#REF!,0)</f>
        <v>0</v>
      </c>
      <c r="HT153" s="1098">
        <f>IF(HT$9=$N153,#REF!,0)</f>
        <v>0</v>
      </c>
      <c r="HU153" s="1098">
        <f>IF(HU$9=$N153,#REF!,0)</f>
        <v>0</v>
      </c>
      <c r="HV153" s="1098">
        <f>IF(HV$9=$N153,#REF!,0)</f>
        <v>0</v>
      </c>
      <c r="HW153" s="1098">
        <f>IF(HW$9=$N153,#REF!,0)</f>
        <v>0</v>
      </c>
      <c r="HX153" s="1098">
        <f>IF(HX$9=$N153,#REF!,0)</f>
        <v>0</v>
      </c>
      <c r="HY153" s="1098">
        <f>IF(HY$9=$N153,#REF!,0)</f>
        <v>0</v>
      </c>
      <c r="HZ153" s="1098">
        <f>IF(HZ$9=$N153,#REF!,0)</f>
        <v>0</v>
      </c>
      <c r="IA153" s="1098">
        <f>IF(IA$9=$N153,#REF!,0)</f>
        <v>0</v>
      </c>
      <c r="IB153" s="1098">
        <f>IF(IB$9=$N153,#REF!,0)</f>
        <v>0</v>
      </c>
      <c r="IC153" s="1098">
        <f>IF(IC$9=$N153,#REF!,0)</f>
        <v>0</v>
      </c>
      <c r="ID153" s="1098">
        <f>IF(ID$9=$N153,#REF!,0)</f>
        <v>0</v>
      </c>
      <c r="IE153" s="1098">
        <f>IF(IE$9=$N153,#REF!,0)</f>
        <v>0</v>
      </c>
      <c r="IF153" s="1098">
        <f>IF(IF$9=$N153,#REF!,0)</f>
        <v>0</v>
      </c>
      <c r="IG153" s="1098">
        <f>IF(IG$9=$N153,#REF!,0)</f>
        <v>0</v>
      </c>
      <c r="IH153" s="1098">
        <f>IF(IH$9=$N153,#REF!,0)</f>
        <v>0</v>
      </c>
      <c r="II153" s="1098">
        <f>IF(II$9=$N153,#REF!,0)</f>
        <v>0</v>
      </c>
      <c r="IJ153" s="1098">
        <f>IF(IJ$9=$N153,#REF!,0)</f>
        <v>0</v>
      </c>
      <c r="IK153" s="1098">
        <f>IF(IK$9=$N153,#REF!,0)</f>
        <v>0</v>
      </c>
      <c r="IL153" s="1098">
        <f>IF(IL$9=$N153,#REF!,0)</f>
        <v>0</v>
      </c>
      <c r="IM153" s="1098">
        <f>IF(IM$9=$N153,#REF!,0)</f>
        <v>0</v>
      </c>
      <c r="IN153" s="1098">
        <f>IF(IN$9=$N153,#REF!,0)</f>
        <v>0</v>
      </c>
      <c r="IO153" s="1098">
        <f>IF(IO$9=$N153,#REF!,0)</f>
        <v>0</v>
      </c>
      <c r="IP153" s="1098">
        <f>IF(IP$9=$N153,#REF!,0)</f>
        <v>0</v>
      </c>
      <c r="IQ153" s="1098">
        <f>IF(IQ$9=$N153,#REF!,0)</f>
        <v>0</v>
      </c>
      <c r="IR153" s="1098">
        <f>IF(IR$9=$N153,#REF!,0)</f>
        <v>0</v>
      </c>
      <c r="IS153" s="1098">
        <f>IF(IS$9=$N153,#REF!,0)</f>
        <v>0</v>
      </c>
      <c r="IT153" s="1098">
        <f>IF(IT$9=$N153,#REF!,0)</f>
        <v>0</v>
      </c>
      <c r="IU153" s="1098">
        <f>IF(IU$9=$N153,#REF!,0)</f>
        <v>0</v>
      </c>
      <c r="IV153" s="1098">
        <f>IF(IV$9=$N153,#REF!,0)</f>
        <v>0</v>
      </c>
      <c r="IW153" s="1098">
        <f>IF(IW$9=$N153,#REF!,0)</f>
        <v>0</v>
      </c>
      <c r="IX153" s="1098">
        <f>IF(IX$9=$N153,#REF!,0)</f>
        <v>0</v>
      </c>
      <c r="IY153" s="1098">
        <f>IF(IY$9=$N153,#REF!,0)</f>
        <v>0</v>
      </c>
      <c r="IZ153" s="1098">
        <f>IF(IZ$9=$N153,#REF!,0)</f>
        <v>0</v>
      </c>
      <c r="JA153" s="1098">
        <f>IF(JA$9=$N153,#REF!,0)</f>
        <v>0</v>
      </c>
      <c r="JB153" s="1098">
        <f>IF(JB$9=$N153,#REF!,0)</f>
        <v>0</v>
      </c>
      <c r="JC153" s="1098">
        <f>IF(JC$9=$N153,#REF!,0)</f>
        <v>0</v>
      </c>
      <c r="JD153" s="1098">
        <f>IF(JD$9=$N153,#REF!,0)</f>
        <v>0</v>
      </c>
      <c r="JE153" s="1098">
        <f>IF(JE$9=$N153,#REF!,0)</f>
        <v>0</v>
      </c>
      <c r="JF153" s="1098">
        <f>IF(JF$9=$N153,#REF!,0)</f>
        <v>0</v>
      </c>
      <c r="JG153" s="1098">
        <f>IF(JG$9=$N153,#REF!,0)</f>
        <v>0</v>
      </c>
      <c r="JH153" s="1098">
        <f>IF(JH$9=$N153,#REF!,0)</f>
        <v>0</v>
      </c>
      <c r="JI153" s="1098">
        <f>IF(JI$9=$N153,#REF!,0)</f>
        <v>0</v>
      </c>
      <c r="JJ153" s="1098">
        <f>IF(JJ$9=$N153,#REF!,0)</f>
        <v>0</v>
      </c>
      <c r="JK153" s="1098">
        <f>IF(JK$9=$N153,#REF!,0)</f>
        <v>0</v>
      </c>
      <c r="JL153" s="1098">
        <f>IF(JL$9=$N153,#REF!,0)</f>
        <v>0</v>
      </c>
      <c r="JM153" s="1098">
        <f>IF(JM$9=$N153,#REF!,0)</f>
        <v>0</v>
      </c>
      <c r="JN153" s="1098">
        <f>IF(JN$9=$N153,#REF!,0)</f>
        <v>0</v>
      </c>
      <c r="JO153" s="1098">
        <f>IF(JO$9=$N153,#REF!,0)</f>
        <v>0</v>
      </c>
      <c r="JP153" s="1098">
        <f>IF(JP$9=$N153,#REF!,0)</f>
        <v>0</v>
      </c>
      <c r="JQ153" s="1098">
        <f>IF(JQ$9=$N153,#REF!,0)</f>
        <v>0</v>
      </c>
      <c r="JR153" s="1098">
        <f>IF(JR$9=$N153,#REF!,0)</f>
        <v>0</v>
      </c>
      <c r="JS153" s="1098">
        <f>IF(JS$9=$N153,#REF!,0)</f>
        <v>0</v>
      </c>
      <c r="JT153" s="1098">
        <f>IF(JT$9=$N153,#REF!,0)</f>
        <v>0</v>
      </c>
      <c r="JU153" s="1098">
        <f>IF(JU$9=$N153,#REF!,0)</f>
        <v>0</v>
      </c>
      <c r="JV153" s="1098">
        <f>IF(JV$9=$N153,#REF!,0)</f>
        <v>0</v>
      </c>
      <c r="JW153" s="1098">
        <f>IF(JW$9=$N153,#REF!,0)</f>
        <v>0</v>
      </c>
      <c r="JX153" s="681"/>
      <c r="JZ153" s="681">
        <f t="shared" si="477"/>
        <v>0</v>
      </c>
      <c r="KA153" s="681">
        <f t="shared" si="477"/>
        <v>0</v>
      </c>
      <c r="KB153" s="681">
        <f t="shared" si="477"/>
        <v>0</v>
      </c>
      <c r="KC153" s="681">
        <f t="shared" si="477"/>
        <v>0</v>
      </c>
      <c r="KD153" s="681">
        <f t="shared" si="477"/>
        <v>0</v>
      </c>
      <c r="KE153" s="681">
        <f t="shared" si="477"/>
        <v>0</v>
      </c>
      <c r="KF153" s="681">
        <f t="shared" si="477"/>
        <v>0</v>
      </c>
      <c r="KG153" s="681">
        <f t="shared" si="477"/>
        <v>0</v>
      </c>
      <c r="KH153" s="681">
        <f t="shared" si="477"/>
        <v>0</v>
      </c>
      <c r="KI153" s="681">
        <f t="shared" si="477"/>
        <v>0</v>
      </c>
      <c r="KJ153" s="681">
        <f t="shared" si="477"/>
        <v>0</v>
      </c>
      <c r="KN153" s="1098">
        <f t="shared" si="468"/>
        <v>0</v>
      </c>
      <c r="KO153" s="1098">
        <f t="shared" si="468"/>
        <v>0</v>
      </c>
      <c r="KP153" s="1098">
        <f t="shared" si="468"/>
        <v>0</v>
      </c>
      <c r="KQ153" s="1098">
        <f t="shared" si="468"/>
        <v>0</v>
      </c>
      <c r="KR153" s="1098">
        <f t="shared" si="468"/>
        <v>0</v>
      </c>
      <c r="KS153" s="1098">
        <f t="shared" si="468"/>
        <v>0</v>
      </c>
      <c r="KT153" s="1098">
        <f t="shared" si="468"/>
        <v>0</v>
      </c>
      <c r="KU153" s="1098">
        <f t="shared" si="468"/>
        <v>0</v>
      </c>
      <c r="KV153" s="1098">
        <f t="shared" si="468"/>
        <v>0</v>
      </c>
      <c r="KW153" s="1098">
        <f t="shared" si="468"/>
        <v>0</v>
      </c>
      <c r="KX153" s="1098">
        <f t="shared" si="468"/>
        <v>0</v>
      </c>
      <c r="KY153" s="1098">
        <f t="shared" si="468"/>
        <v>0</v>
      </c>
      <c r="KZ153" s="1098">
        <f t="shared" si="468"/>
        <v>0</v>
      </c>
      <c r="LA153" s="1098">
        <f t="shared" si="468"/>
        <v>0</v>
      </c>
      <c r="LB153" s="1098">
        <f t="shared" si="468"/>
        <v>0</v>
      </c>
      <c r="LC153" s="1098">
        <f t="shared" si="464"/>
        <v>0</v>
      </c>
      <c r="LD153" s="1098">
        <f t="shared" si="464"/>
        <v>0</v>
      </c>
      <c r="LE153" s="1098">
        <f t="shared" si="464"/>
        <v>0</v>
      </c>
      <c r="LF153" s="1098">
        <f t="shared" si="464"/>
        <v>0</v>
      </c>
      <c r="LG153" s="1098">
        <f t="shared" si="464"/>
        <v>0</v>
      </c>
      <c r="LH153" s="1098">
        <f t="shared" si="464"/>
        <v>0</v>
      </c>
      <c r="LI153" s="1098">
        <f t="shared" si="464"/>
        <v>0</v>
      </c>
      <c r="LJ153" s="1098">
        <f t="shared" si="464"/>
        <v>0</v>
      </c>
      <c r="LK153" s="1098">
        <f t="shared" si="464"/>
        <v>0</v>
      </c>
      <c r="LL153" s="1098">
        <f t="shared" si="464"/>
        <v>0</v>
      </c>
      <c r="LM153" s="1098">
        <f t="shared" si="464"/>
        <v>0</v>
      </c>
      <c r="LN153" s="1098">
        <f t="shared" si="464"/>
        <v>0</v>
      </c>
      <c r="LO153" s="1098">
        <f t="shared" si="464"/>
        <v>0</v>
      </c>
      <c r="LP153" s="1098">
        <f t="shared" si="464"/>
        <v>0</v>
      </c>
      <c r="LQ153" s="1098">
        <f t="shared" si="464"/>
        <v>0</v>
      </c>
      <c r="LR153" s="1098">
        <f t="shared" si="464"/>
        <v>0</v>
      </c>
      <c r="LS153" s="1098">
        <f t="shared" si="397"/>
        <v>0</v>
      </c>
    </row>
    <row r="154" spans="1:331" ht="20.100000000000001" hidden="1" customHeight="1" x14ac:dyDescent="0.35">
      <c r="A154" s="692"/>
      <c r="B154" s="1149"/>
      <c r="C154" s="1149"/>
      <c r="D154" s="870"/>
      <c r="E154" s="871"/>
      <c r="F154" s="871"/>
      <c r="G154" s="871"/>
      <c r="H154" s="871"/>
      <c r="I154" s="871"/>
      <c r="J154" s="871" t="s">
        <v>212</v>
      </c>
      <c r="K154" s="877"/>
      <c r="L154" s="874">
        <v>54</v>
      </c>
      <c r="M154" s="874" t="s">
        <v>224</v>
      </c>
      <c r="N154" s="874"/>
      <c r="O154" s="135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635"/>
      <c r="AJ154" s="31"/>
      <c r="AK154" s="31"/>
      <c r="AL154" s="31"/>
      <c r="AM154" s="31"/>
      <c r="AN154" s="106"/>
      <c r="AO154" s="106"/>
      <c r="AP154" s="106"/>
      <c r="AQ154" s="106"/>
      <c r="AR154" s="106"/>
      <c r="AS154" s="54"/>
      <c r="AT154" s="54"/>
      <c r="AU154" s="106"/>
      <c r="AV154" s="106"/>
      <c r="AW154" s="106"/>
      <c r="AX154" s="106"/>
      <c r="AY154" s="106"/>
      <c r="AZ154" s="106"/>
      <c r="BA154" s="106"/>
      <c r="BB154" s="106"/>
      <c r="BC154" s="106"/>
      <c r="BD154" s="106"/>
      <c r="BE154" s="106"/>
      <c r="BF154" s="106"/>
      <c r="BG154" s="106"/>
      <c r="BH154" s="106"/>
      <c r="BI154" s="106"/>
      <c r="BJ154" s="106"/>
      <c r="BK154" s="106"/>
      <c r="BL154" s="106"/>
      <c r="BM154" s="106"/>
      <c r="BN154" s="106"/>
      <c r="BO154" s="106"/>
      <c r="BP154" s="106"/>
      <c r="BQ154" s="106"/>
      <c r="BR154" s="106"/>
      <c r="BS154" s="106"/>
      <c r="BT154" s="106"/>
      <c r="BU154" s="106"/>
      <c r="BV154" s="106"/>
      <c r="BW154" s="106"/>
      <c r="BX154" s="106"/>
      <c r="BY154" s="106"/>
      <c r="BZ154" s="106">
        <f t="shared" si="488"/>
        <v>0</v>
      </c>
      <c r="CA154" s="106">
        <f t="shared" si="488"/>
        <v>0</v>
      </c>
      <c r="CB154" s="106">
        <f t="shared" si="488"/>
        <v>0</v>
      </c>
      <c r="CC154" s="106">
        <f t="shared" si="488"/>
        <v>0</v>
      </c>
      <c r="CD154" s="106">
        <f t="shared" si="488"/>
        <v>0</v>
      </c>
      <c r="CE154" s="106">
        <f t="shared" si="488"/>
        <v>0</v>
      </c>
      <c r="CF154" s="106">
        <f t="shared" si="488"/>
        <v>0</v>
      </c>
      <c r="CG154" s="106">
        <f t="shared" si="488"/>
        <v>0</v>
      </c>
      <c r="CH154" s="106">
        <f t="shared" si="488"/>
        <v>0</v>
      </c>
      <c r="CI154" s="106">
        <f t="shared" si="488"/>
        <v>0</v>
      </c>
      <c r="CJ154" s="106">
        <f t="shared" si="488"/>
        <v>0</v>
      </c>
      <c r="CK154" s="106">
        <f t="shared" si="488"/>
        <v>0</v>
      </c>
      <c r="CL154" s="106">
        <f t="shared" si="488"/>
        <v>0</v>
      </c>
      <c r="CM154" s="106">
        <f t="shared" si="488"/>
        <v>0</v>
      </c>
      <c r="CN154" s="106">
        <f t="shared" si="488"/>
        <v>0</v>
      </c>
      <c r="CO154" s="106">
        <f t="shared" si="488"/>
        <v>0</v>
      </c>
      <c r="CP154" s="106">
        <f t="shared" si="488"/>
        <v>0</v>
      </c>
      <c r="CQ154" s="106">
        <f t="shared" si="488"/>
        <v>0</v>
      </c>
      <c r="CR154" s="106">
        <f t="shared" si="489"/>
        <v>0</v>
      </c>
      <c r="CS154" s="106">
        <f t="shared" si="454"/>
        <v>0</v>
      </c>
      <c r="CT154" s="106">
        <f t="shared" si="489"/>
        <v>1500000</v>
      </c>
      <c r="CU154" s="106">
        <f t="shared" si="490"/>
        <v>1500000</v>
      </c>
      <c r="CV154" s="106">
        <f t="shared" si="489"/>
        <v>0</v>
      </c>
      <c r="CW154" s="106">
        <f t="shared" si="455"/>
        <v>0</v>
      </c>
      <c r="CX154" s="106">
        <f t="shared" si="489"/>
        <v>0</v>
      </c>
      <c r="CY154" s="106">
        <f t="shared" si="490"/>
        <v>1500000</v>
      </c>
      <c r="CZ154" s="106">
        <f t="shared" si="490"/>
        <v>0</v>
      </c>
      <c r="DA154" s="106">
        <f t="shared" si="490"/>
        <v>0</v>
      </c>
      <c r="DB154" s="106">
        <f t="shared" si="491"/>
        <v>0</v>
      </c>
      <c r="DC154" s="106">
        <f t="shared" si="491"/>
        <v>0</v>
      </c>
      <c r="DD154" s="106">
        <f t="shared" si="407"/>
        <v>0</v>
      </c>
      <c r="DE154" s="106">
        <f t="shared" si="408"/>
        <v>0</v>
      </c>
      <c r="DF154" s="106">
        <f t="shared" si="492"/>
        <v>0</v>
      </c>
      <c r="DG154" s="106">
        <f t="shared" si="492"/>
        <v>1000000</v>
      </c>
      <c r="DH154" s="106">
        <f t="shared" si="492"/>
        <v>0</v>
      </c>
      <c r="DI154" s="106">
        <f t="shared" si="457"/>
        <v>0</v>
      </c>
      <c r="DJ154" s="106">
        <f t="shared" si="493"/>
        <v>0</v>
      </c>
      <c r="DK154" s="106">
        <f t="shared" si="493"/>
        <v>1000000</v>
      </c>
      <c r="DL154" s="106">
        <f t="shared" si="409"/>
        <v>0</v>
      </c>
      <c r="DM154" s="106">
        <f t="shared" si="494"/>
        <v>0</v>
      </c>
      <c r="DN154" s="106">
        <f t="shared" si="494"/>
        <v>1000000</v>
      </c>
      <c r="DO154" s="106">
        <f t="shared" si="494"/>
        <v>0</v>
      </c>
      <c r="DP154" s="106">
        <f t="shared" si="458"/>
        <v>0</v>
      </c>
      <c r="DQ154" s="106">
        <f t="shared" si="495"/>
        <v>-1000000</v>
      </c>
      <c r="DR154" s="106">
        <f t="shared" si="495"/>
        <v>0</v>
      </c>
      <c r="DS154" s="106">
        <f t="shared" si="495"/>
        <v>0</v>
      </c>
      <c r="DT154" s="106">
        <f t="shared" si="459"/>
        <v>0</v>
      </c>
      <c r="DU154" s="106">
        <f t="shared" si="496"/>
        <v>0</v>
      </c>
      <c r="DV154" s="106">
        <f t="shared" si="496"/>
        <v>0</v>
      </c>
      <c r="DW154" s="106">
        <f t="shared" si="497"/>
        <v>0</v>
      </c>
      <c r="DX154" s="106">
        <f t="shared" si="498"/>
        <v>0</v>
      </c>
      <c r="DY154" s="106">
        <f t="shared" si="498"/>
        <v>0</v>
      </c>
      <c r="DZ154" s="106">
        <f t="shared" si="498"/>
        <v>0</v>
      </c>
      <c r="EA154" s="106">
        <f t="shared" si="497"/>
        <v>0</v>
      </c>
      <c r="EB154" s="106">
        <f t="shared" si="497"/>
        <v>0</v>
      </c>
      <c r="EC154" s="106">
        <f t="shared" si="461"/>
        <v>0</v>
      </c>
      <c r="ED154" s="106">
        <f t="shared" si="499"/>
        <v>0</v>
      </c>
      <c r="EE154" s="106">
        <f t="shared" si="499"/>
        <v>0</v>
      </c>
      <c r="EF154" s="106">
        <f t="shared" si="499"/>
        <v>0</v>
      </c>
      <c r="EG154" s="106">
        <f t="shared" si="462"/>
        <v>0</v>
      </c>
      <c r="EH154" s="106" t="e">
        <f t="shared" si="499"/>
        <v>#REF!</v>
      </c>
      <c r="EI154" s="106">
        <f>IFERROR(#REF!/DZ154*100,)</f>
        <v>0</v>
      </c>
      <c r="EJ154" s="106">
        <f>IFERROR(#REF!/#REF!*100,)</f>
        <v>0</v>
      </c>
      <c r="EK154" s="106">
        <f t="shared" si="499"/>
        <v>0</v>
      </c>
      <c r="EL154" s="106">
        <f t="shared" si="499"/>
        <v>0</v>
      </c>
      <c r="EM154" s="106">
        <f t="shared" si="499"/>
        <v>0</v>
      </c>
      <c r="EN154" s="111"/>
      <c r="EO154" s="111"/>
      <c r="EP154" s="111"/>
      <c r="EQ154" s="111"/>
      <c r="ER154" s="111"/>
      <c r="ES154" s="146">
        <f t="shared" si="449"/>
        <v>0</v>
      </c>
      <c r="EX154" s="739">
        <f>IF(EX$9=$K154,#REF!,0)</f>
        <v>0</v>
      </c>
      <c r="EY154" s="739">
        <f>IF(EY$9=$K154,#REF!,0)</f>
        <v>0</v>
      </c>
      <c r="EZ154" s="739">
        <f>IF(EZ$9=$K154,#REF!,0)</f>
        <v>0</v>
      </c>
      <c r="FA154" s="739">
        <f>IF(FA$9=$K154,#REF!,0)</f>
        <v>0</v>
      </c>
      <c r="FB154" s="739">
        <f>IF(FB$9=$K154,#REF!,0)</f>
        <v>0</v>
      </c>
      <c r="FC154" s="739">
        <f>IF(FC$9=$K154,#REF!,0)</f>
        <v>0</v>
      </c>
      <c r="FD154" s="739">
        <f>IF(FD$9=$K154,#REF!,0)</f>
        <v>0</v>
      </c>
      <c r="FE154" s="739">
        <f>IF(FE$9=$K154,#REF!,0)</f>
        <v>0</v>
      </c>
      <c r="FF154" s="739">
        <f>IF(FF$9=$K154,#REF!,0)</f>
        <v>0</v>
      </c>
      <c r="FG154" s="739">
        <f>IF(FG$9=$K154,#REF!,0)</f>
        <v>0</v>
      </c>
      <c r="FH154" s="739">
        <f>IF(FH$9=$K154,#REF!,0)</f>
        <v>0</v>
      </c>
      <c r="FI154" s="739">
        <f>IF(FI$9=$K154,#REF!,0)</f>
        <v>0</v>
      </c>
      <c r="FJ154" s="739">
        <f>IF(FJ$9=$K154,#REF!,0)</f>
        <v>0</v>
      </c>
      <c r="FK154" s="739">
        <f>IF(FK$9=$K154,#REF!,0)</f>
        <v>0</v>
      </c>
      <c r="FL154" s="739">
        <f>IF(FL$9=$K154,#REF!,0)</f>
        <v>0</v>
      </c>
      <c r="FM154" s="739">
        <f>IF(FM$9=$K154,#REF!,0)</f>
        <v>0</v>
      </c>
      <c r="FN154" s="739">
        <f>IF(FN$9=$K154,#REF!,0)</f>
        <v>0</v>
      </c>
      <c r="FO154" s="739">
        <f>IF(FO$9=$K154,#REF!,0)</f>
        <v>0</v>
      </c>
      <c r="FP154" s="739">
        <f>IF(FP$9=$K154,#REF!,0)</f>
        <v>0</v>
      </c>
      <c r="FQ154" s="739">
        <f>IF(FQ$9=$K154,#REF!,0)</f>
        <v>0</v>
      </c>
      <c r="FU154" s="739">
        <f t="shared" si="486"/>
        <v>0</v>
      </c>
      <c r="FV154" s="739">
        <f t="shared" si="486"/>
        <v>0</v>
      </c>
      <c r="FW154" s="739">
        <f t="shared" si="486"/>
        <v>0</v>
      </c>
      <c r="FX154" s="739">
        <f t="shared" si="486"/>
        <v>0</v>
      </c>
      <c r="FY154" s="739">
        <f t="shared" si="486"/>
        <v>0</v>
      </c>
      <c r="FZ154" s="739">
        <f t="shared" si="486"/>
        <v>0</v>
      </c>
      <c r="GA154" s="739">
        <f t="shared" si="486"/>
        <v>0</v>
      </c>
      <c r="GB154" s="739">
        <f t="shared" si="486"/>
        <v>0</v>
      </c>
      <c r="GC154" s="739">
        <f t="shared" si="486"/>
        <v>0</v>
      </c>
      <c r="GD154" s="739">
        <f t="shared" si="486"/>
        <v>0</v>
      </c>
      <c r="GE154" s="739">
        <f t="shared" si="487"/>
        <v>0</v>
      </c>
      <c r="GF154" s="739">
        <f t="shared" si="487"/>
        <v>0</v>
      </c>
      <c r="GG154" s="739">
        <f t="shared" si="487"/>
        <v>0</v>
      </c>
      <c r="GH154" s="739">
        <f t="shared" si="487"/>
        <v>0</v>
      </c>
      <c r="GI154" s="739">
        <f t="shared" si="487"/>
        <v>0</v>
      </c>
      <c r="GJ154" s="739">
        <f t="shared" si="487"/>
        <v>0</v>
      </c>
      <c r="GK154" s="739">
        <f t="shared" si="487"/>
        <v>0</v>
      </c>
      <c r="GL154" s="739">
        <f t="shared" si="487"/>
        <v>0</v>
      </c>
      <c r="GM154" s="739">
        <f t="shared" si="487"/>
        <v>0</v>
      </c>
      <c r="GN154" s="739">
        <f t="shared" si="487"/>
        <v>0</v>
      </c>
      <c r="GQ154" s="1098">
        <f>IF(GQ$9=$N154,#REF!,0)</f>
        <v>0</v>
      </c>
      <c r="GR154" s="1098">
        <f>IF(GR$9=$N154,#REF!,0)</f>
        <v>0</v>
      </c>
      <c r="GS154" s="1098">
        <f>IF(GS$9=$N154,#REF!,0)</f>
        <v>0</v>
      </c>
      <c r="GT154" s="1098">
        <f>IF(GT$9=$N154,#REF!,0)</f>
        <v>0</v>
      </c>
      <c r="GU154" s="1098">
        <f>IF(GU$9=$N154,#REF!,0)</f>
        <v>0</v>
      </c>
      <c r="GV154" s="1098">
        <f>IF(GV$9=$N154,#REF!,0)</f>
        <v>0</v>
      </c>
      <c r="GW154" s="1098">
        <f>IF(GW$9=$N154,#REF!,0)</f>
        <v>0</v>
      </c>
      <c r="GX154" s="1098">
        <f>IF(GX$9=$N154,#REF!,0)</f>
        <v>0</v>
      </c>
      <c r="GY154" s="1098">
        <f>IF(GY$9=$N154,#REF!,0)</f>
        <v>0</v>
      </c>
      <c r="GZ154" s="1098">
        <f>IF(GZ$9=$N154,#REF!,0)</f>
        <v>0</v>
      </c>
      <c r="HA154" s="1098">
        <f>IF(HA$9=$N154,#REF!,0)</f>
        <v>0</v>
      </c>
      <c r="HB154" s="1098">
        <f>IF(HB$9=$N154,#REF!,0)</f>
        <v>0</v>
      </c>
      <c r="HC154" s="1098">
        <f>IF(HC$9=$N154,#REF!,0)</f>
        <v>0</v>
      </c>
      <c r="HD154" s="1098">
        <f>IF(HD$9=$N154,#REF!,0)</f>
        <v>0</v>
      </c>
      <c r="HE154" s="1098">
        <f>IF(HE$9=$N154,#REF!,0)</f>
        <v>0</v>
      </c>
      <c r="HF154" s="1098">
        <f>IF(HF$9=$N154,#REF!,0)</f>
        <v>0</v>
      </c>
      <c r="HG154" s="1098">
        <f>IF(HG$9=$N154,#REF!,0)</f>
        <v>0</v>
      </c>
      <c r="HH154" s="1098">
        <f>IF(HH$9=$N154,#REF!,0)</f>
        <v>0</v>
      </c>
      <c r="HI154" s="1098">
        <f>IF(HI$9=$N154,#REF!,0)</f>
        <v>0</v>
      </c>
      <c r="HJ154" s="1098">
        <f>IF(HJ$9=$N154,#REF!,0)</f>
        <v>0</v>
      </c>
      <c r="HK154" s="1098">
        <f>IF(HK$9=$N154,#REF!,0)</f>
        <v>0</v>
      </c>
      <c r="HL154" s="1098">
        <f>IF(HL$9=$N154,#REF!,0)</f>
        <v>0</v>
      </c>
      <c r="HM154" s="1098">
        <f>IF(HM$9=$N154,#REF!,0)</f>
        <v>0</v>
      </c>
      <c r="HN154" s="1098">
        <f>IF(HN$9=$N154,#REF!,0)</f>
        <v>0</v>
      </c>
      <c r="HO154" s="1098">
        <f>IF(HO$9=$N154,#REF!,0)</f>
        <v>0</v>
      </c>
      <c r="HP154" s="1098">
        <f>IF(HP$9=$N154,#REF!,0)</f>
        <v>0</v>
      </c>
      <c r="HQ154" s="1098">
        <f>IF(HQ$9=$N154,#REF!,0)</f>
        <v>0</v>
      </c>
      <c r="HR154" s="1098">
        <f>IF(HR$9=$N154,#REF!,0)</f>
        <v>0</v>
      </c>
      <c r="HS154" s="1098">
        <f>IF(HS$9=$N154,#REF!,0)</f>
        <v>0</v>
      </c>
      <c r="HT154" s="1098">
        <f>IF(HT$9=$N154,#REF!,0)</f>
        <v>0</v>
      </c>
      <c r="HU154" s="1098">
        <f>IF(HU$9=$N154,#REF!,0)</f>
        <v>0</v>
      </c>
      <c r="HV154" s="1098">
        <f>IF(HV$9=$N154,#REF!,0)</f>
        <v>0</v>
      </c>
      <c r="HW154" s="1098">
        <f>IF(HW$9=$N154,#REF!,0)</f>
        <v>0</v>
      </c>
      <c r="HX154" s="1098">
        <f>IF(HX$9=$N154,#REF!,0)</f>
        <v>0</v>
      </c>
      <c r="HY154" s="1098">
        <f>IF(HY$9=$N154,#REF!,0)</f>
        <v>0</v>
      </c>
      <c r="HZ154" s="1098">
        <f>IF(HZ$9=$N154,#REF!,0)</f>
        <v>0</v>
      </c>
      <c r="IA154" s="1098">
        <f>IF(IA$9=$N154,#REF!,0)</f>
        <v>0</v>
      </c>
      <c r="IB154" s="1098">
        <f>IF(IB$9=$N154,#REF!,0)</f>
        <v>0</v>
      </c>
      <c r="IC154" s="1098">
        <f>IF(IC$9=$N154,#REF!,0)</f>
        <v>0</v>
      </c>
      <c r="ID154" s="1098">
        <f>IF(ID$9=$N154,#REF!,0)</f>
        <v>0</v>
      </c>
      <c r="IE154" s="1098">
        <f>IF(IE$9=$N154,#REF!,0)</f>
        <v>0</v>
      </c>
      <c r="IF154" s="1098">
        <f>IF(IF$9=$N154,#REF!,0)</f>
        <v>0</v>
      </c>
      <c r="IG154" s="1098">
        <f>IF(IG$9=$N154,#REF!,0)</f>
        <v>0</v>
      </c>
      <c r="IH154" s="1098">
        <f>IF(IH$9=$N154,#REF!,0)</f>
        <v>0</v>
      </c>
      <c r="II154" s="1098">
        <f>IF(II$9=$N154,#REF!,0)</f>
        <v>0</v>
      </c>
      <c r="IJ154" s="1098">
        <f>IF(IJ$9=$N154,#REF!,0)</f>
        <v>0</v>
      </c>
      <c r="IK154" s="1098">
        <f>IF(IK$9=$N154,#REF!,0)</f>
        <v>0</v>
      </c>
      <c r="IL154" s="1098">
        <f>IF(IL$9=$N154,#REF!,0)</f>
        <v>0</v>
      </c>
      <c r="IM154" s="1098">
        <f>IF(IM$9=$N154,#REF!,0)</f>
        <v>0</v>
      </c>
      <c r="IN154" s="1098">
        <f>IF(IN$9=$N154,#REF!,0)</f>
        <v>0</v>
      </c>
      <c r="IO154" s="1098">
        <f>IF(IO$9=$N154,#REF!,0)</f>
        <v>0</v>
      </c>
      <c r="IP154" s="1098">
        <f>IF(IP$9=$N154,#REF!,0)</f>
        <v>0</v>
      </c>
      <c r="IQ154" s="1098">
        <f>IF(IQ$9=$N154,#REF!,0)</f>
        <v>0</v>
      </c>
      <c r="IR154" s="1098">
        <f>IF(IR$9=$N154,#REF!,0)</f>
        <v>0</v>
      </c>
      <c r="IS154" s="1098">
        <f>IF(IS$9=$N154,#REF!,0)</f>
        <v>0</v>
      </c>
      <c r="IT154" s="1098">
        <f>IF(IT$9=$N154,#REF!,0)</f>
        <v>0</v>
      </c>
      <c r="IU154" s="1098">
        <f>IF(IU$9=$N154,#REF!,0)</f>
        <v>0</v>
      </c>
      <c r="IV154" s="1098">
        <f>IF(IV$9=$N154,#REF!,0)</f>
        <v>0</v>
      </c>
      <c r="IW154" s="1098">
        <f>IF(IW$9=$N154,#REF!,0)</f>
        <v>0</v>
      </c>
      <c r="IX154" s="1098">
        <f>IF(IX$9=$N154,#REF!,0)</f>
        <v>0</v>
      </c>
      <c r="IY154" s="1098">
        <f>IF(IY$9=$N154,#REF!,0)</f>
        <v>0</v>
      </c>
      <c r="IZ154" s="1098">
        <f>IF(IZ$9=$N154,#REF!,0)</f>
        <v>0</v>
      </c>
      <c r="JA154" s="1098">
        <f>IF(JA$9=$N154,#REF!,0)</f>
        <v>0</v>
      </c>
      <c r="JB154" s="1098">
        <f>IF(JB$9=$N154,#REF!,0)</f>
        <v>0</v>
      </c>
      <c r="JC154" s="1098">
        <f>IF(JC$9=$N154,#REF!,0)</f>
        <v>0</v>
      </c>
      <c r="JD154" s="1098">
        <f>IF(JD$9=$N154,#REF!,0)</f>
        <v>0</v>
      </c>
      <c r="JE154" s="1098">
        <f>IF(JE$9=$N154,#REF!,0)</f>
        <v>0</v>
      </c>
      <c r="JF154" s="1098">
        <f>IF(JF$9=$N154,#REF!,0)</f>
        <v>0</v>
      </c>
      <c r="JG154" s="1098">
        <f>IF(JG$9=$N154,#REF!,0)</f>
        <v>0</v>
      </c>
      <c r="JH154" s="1098">
        <f>IF(JH$9=$N154,#REF!,0)</f>
        <v>0</v>
      </c>
      <c r="JI154" s="1098">
        <f>IF(JI$9=$N154,#REF!,0)</f>
        <v>0</v>
      </c>
      <c r="JJ154" s="1098">
        <f>IF(JJ$9=$N154,#REF!,0)</f>
        <v>0</v>
      </c>
      <c r="JK154" s="1098">
        <f>IF(JK$9=$N154,#REF!,0)</f>
        <v>0</v>
      </c>
      <c r="JL154" s="1098">
        <f>IF(JL$9=$N154,#REF!,0)</f>
        <v>0</v>
      </c>
      <c r="JM154" s="1098">
        <f>IF(JM$9=$N154,#REF!,0)</f>
        <v>0</v>
      </c>
      <c r="JN154" s="1098">
        <f>IF(JN$9=$N154,#REF!,0)</f>
        <v>0</v>
      </c>
      <c r="JO154" s="1098">
        <f>IF(JO$9=$N154,#REF!,0)</f>
        <v>0</v>
      </c>
      <c r="JP154" s="1098">
        <f>IF(JP$9=$N154,#REF!,0)</f>
        <v>0</v>
      </c>
      <c r="JQ154" s="1098">
        <f>IF(JQ$9=$N154,#REF!,0)</f>
        <v>0</v>
      </c>
      <c r="JR154" s="1098">
        <f>IF(JR$9=$N154,#REF!,0)</f>
        <v>0</v>
      </c>
      <c r="JS154" s="1098">
        <f>IF(JS$9=$N154,#REF!,0)</f>
        <v>0</v>
      </c>
      <c r="JT154" s="1098">
        <f>IF(JT$9=$N154,#REF!,0)</f>
        <v>0</v>
      </c>
      <c r="JU154" s="1098">
        <f>IF(JU$9=$N154,#REF!,0)</f>
        <v>0</v>
      </c>
      <c r="JV154" s="1098">
        <f>IF(JV$9=$N154,#REF!,0)</f>
        <v>0</v>
      </c>
      <c r="JW154" s="1098">
        <f>IF(JW$9=$N154,#REF!,0)</f>
        <v>0</v>
      </c>
      <c r="JX154" s="681"/>
      <c r="JZ154" s="681">
        <f t="shared" si="477"/>
        <v>0</v>
      </c>
      <c r="KA154" s="681">
        <f t="shared" si="477"/>
        <v>0</v>
      </c>
      <c r="KB154" s="681">
        <f t="shared" si="477"/>
        <v>0</v>
      </c>
      <c r="KC154" s="681">
        <f t="shared" si="477"/>
        <v>0</v>
      </c>
      <c r="KD154" s="681">
        <f t="shared" si="477"/>
        <v>0</v>
      </c>
      <c r="KE154" s="681">
        <f t="shared" si="477"/>
        <v>0</v>
      </c>
      <c r="KF154" s="681">
        <f t="shared" si="477"/>
        <v>0</v>
      </c>
      <c r="KG154" s="681">
        <f t="shared" si="477"/>
        <v>0</v>
      </c>
      <c r="KH154" s="681">
        <f t="shared" si="477"/>
        <v>0</v>
      </c>
      <c r="KI154" s="681">
        <f t="shared" si="477"/>
        <v>0</v>
      </c>
      <c r="KJ154" s="681">
        <f t="shared" si="477"/>
        <v>0</v>
      </c>
      <c r="KN154" s="1098">
        <f t="shared" si="468"/>
        <v>0</v>
      </c>
      <c r="KO154" s="1098">
        <f t="shared" si="468"/>
        <v>0</v>
      </c>
      <c r="KP154" s="1098">
        <f t="shared" si="468"/>
        <v>0</v>
      </c>
      <c r="KQ154" s="1098">
        <f t="shared" si="468"/>
        <v>0</v>
      </c>
      <c r="KR154" s="1098">
        <f t="shared" si="468"/>
        <v>0</v>
      </c>
      <c r="KS154" s="1098">
        <f t="shared" si="468"/>
        <v>0</v>
      </c>
      <c r="KT154" s="1098">
        <f t="shared" si="468"/>
        <v>0</v>
      </c>
      <c r="KU154" s="1098">
        <f t="shared" si="468"/>
        <v>0</v>
      </c>
      <c r="KV154" s="1098">
        <f t="shared" si="468"/>
        <v>0</v>
      </c>
      <c r="KW154" s="1098">
        <f t="shared" si="468"/>
        <v>0</v>
      </c>
      <c r="KX154" s="1098">
        <f t="shared" si="468"/>
        <v>0</v>
      </c>
      <c r="KY154" s="1098">
        <f t="shared" si="468"/>
        <v>0</v>
      </c>
      <c r="KZ154" s="1098">
        <f t="shared" si="468"/>
        <v>0</v>
      </c>
      <c r="LA154" s="1098">
        <f t="shared" si="468"/>
        <v>0</v>
      </c>
      <c r="LB154" s="1098">
        <f t="shared" si="468"/>
        <v>0</v>
      </c>
      <c r="LC154" s="1098">
        <f t="shared" si="464"/>
        <v>0</v>
      </c>
      <c r="LD154" s="1098">
        <f t="shared" si="464"/>
        <v>0</v>
      </c>
      <c r="LE154" s="1098">
        <f t="shared" si="464"/>
        <v>0</v>
      </c>
      <c r="LF154" s="1098">
        <f t="shared" si="464"/>
        <v>0</v>
      </c>
      <c r="LG154" s="1098">
        <f t="shared" si="464"/>
        <v>0</v>
      </c>
      <c r="LH154" s="1098">
        <f t="shared" si="464"/>
        <v>0</v>
      </c>
      <c r="LI154" s="1098">
        <f t="shared" si="464"/>
        <v>0</v>
      </c>
      <c r="LJ154" s="1098">
        <f t="shared" si="464"/>
        <v>0</v>
      </c>
      <c r="LK154" s="1098">
        <f t="shared" si="464"/>
        <v>0</v>
      </c>
      <c r="LL154" s="1098">
        <f t="shared" si="464"/>
        <v>0</v>
      </c>
      <c r="LM154" s="1098">
        <f t="shared" si="464"/>
        <v>0</v>
      </c>
      <c r="LN154" s="1098">
        <f t="shared" si="464"/>
        <v>0</v>
      </c>
      <c r="LO154" s="1098">
        <f t="shared" si="464"/>
        <v>0</v>
      </c>
      <c r="LP154" s="1098">
        <f t="shared" si="464"/>
        <v>0</v>
      </c>
      <c r="LQ154" s="1098">
        <f t="shared" si="464"/>
        <v>0</v>
      </c>
      <c r="LR154" s="1098">
        <f t="shared" si="464"/>
        <v>0</v>
      </c>
      <c r="LS154" s="1098">
        <f t="shared" si="397"/>
        <v>0</v>
      </c>
    </row>
    <row r="155" spans="1:331" ht="20.100000000000001" hidden="1" customHeight="1" x14ac:dyDescent="0.35">
      <c r="A155" s="692"/>
      <c r="B155" s="1149" t="s">
        <v>812</v>
      </c>
      <c r="C155" s="870" t="s">
        <v>7</v>
      </c>
      <c r="D155" s="870"/>
      <c r="E155" s="871"/>
      <c r="F155" s="871"/>
      <c r="G155" s="871"/>
      <c r="H155" s="871"/>
      <c r="I155" s="871"/>
      <c r="J155" s="871" t="s">
        <v>212</v>
      </c>
      <c r="K155" s="877"/>
      <c r="L155" s="879"/>
      <c r="M155" s="874">
        <v>544</v>
      </c>
      <c r="N155" s="874" t="s">
        <v>801</v>
      </c>
      <c r="O155" s="135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635"/>
      <c r="AJ155" s="31"/>
      <c r="AK155" s="31"/>
      <c r="AL155" s="31"/>
      <c r="AM155" s="31"/>
      <c r="AN155" s="106"/>
      <c r="AO155" s="106"/>
      <c r="AP155" s="106"/>
      <c r="AQ155" s="106"/>
      <c r="AR155" s="106"/>
      <c r="AS155" s="54"/>
      <c r="AT155" s="54"/>
      <c r="AU155" s="106"/>
      <c r="AV155" s="106"/>
      <c r="AW155" s="106"/>
      <c r="AX155" s="106"/>
      <c r="AY155" s="106"/>
      <c r="AZ155" s="31"/>
      <c r="BA155" s="31"/>
      <c r="BB155" s="106"/>
      <c r="BC155" s="106"/>
      <c r="BD155" s="106"/>
      <c r="BE155" s="106"/>
      <c r="BF155" s="106"/>
      <c r="BG155" s="106"/>
      <c r="BH155" s="106"/>
      <c r="BI155" s="106"/>
      <c r="BJ155" s="106"/>
      <c r="BK155" s="106"/>
      <c r="BL155" s="106"/>
      <c r="BM155" s="106"/>
      <c r="BN155" s="106"/>
      <c r="BO155" s="106"/>
      <c r="BP155" s="106"/>
      <c r="BQ155" s="106"/>
      <c r="BR155" s="106"/>
      <c r="BS155" s="106"/>
      <c r="BT155" s="106"/>
      <c r="BU155" s="106"/>
      <c r="BV155" s="106"/>
      <c r="BW155" s="106"/>
      <c r="BX155" s="106"/>
      <c r="BY155" s="106"/>
      <c r="BZ155" s="106">
        <f t="shared" si="488"/>
        <v>0</v>
      </c>
      <c r="CA155" s="106">
        <f t="shared" si="488"/>
        <v>0</v>
      </c>
      <c r="CB155" s="106">
        <f t="shared" si="488"/>
        <v>0</v>
      </c>
      <c r="CC155" s="106">
        <f t="shared" si="488"/>
        <v>0</v>
      </c>
      <c r="CD155" s="106">
        <f t="shared" si="488"/>
        <v>0</v>
      </c>
      <c r="CE155" s="106">
        <f t="shared" si="488"/>
        <v>0</v>
      </c>
      <c r="CF155" s="106">
        <f t="shared" si="488"/>
        <v>0</v>
      </c>
      <c r="CG155" s="106">
        <f t="shared" si="488"/>
        <v>0</v>
      </c>
      <c r="CH155" s="106">
        <f t="shared" si="488"/>
        <v>0</v>
      </c>
      <c r="CI155" s="106">
        <f t="shared" si="488"/>
        <v>0</v>
      </c>
      <c r="CJ155" s="106">
        <f t="shared" si="488"/>
        <v>0</v>
      </c>
      <c r="CK155" s="106">
        <f t="shared" si="488"/>
        <v>0</v>
      </c>
      <c r="CL155" s="106">
        <f t="shared" si="488"/>
        <v>0</v>
      </c>
      <c r="CM155" s="106">
        <f t="shared" si="488"/>
        <v>0</v>
      </c>
      <c r="CN155" s="106">
        <f t="shared" si="488"/>
        <v>0</v>
      </c>
      <c r="CO155" s="106">
        <f t="shared" si="488"/>
        <v>0</v>
      </c>
      <c r="CP155" s="106">
        <f t="shared" si="488"/>
        <v>0</v>
      </c>
      <c r="CQ155" s="106">
        <f t="shared" si="488"/>
        <v>0</v>
      </c>
      <c r="CR155" s="106">
        <f t="shared" si="489"/>
        <v>0</v>
      </c>
      <c r="CS155" s="106">
        <f t="shared" si="454"/>
        <v>0</v>
      </c>
      <c r="CT155" s="106">
        <f t="shared" si="489"/>
        <v>1500000</v>
      </c>
      <c r="CU155" s="106">
        <f t="shared" si="490"/>
        <v>1500000</v>
      </c>
      <c r="CV155" s="106">
        <f t="shared" si="489"/>
        <v>0</v>
      </c>
      <c r="CW155" s="106">
        <f t="shared" si="455"/>
        <v>0</v>
      </c>
      <c r="CX155" s="106">
        <f t="shared" si="489"/>
        <v>0</v>
      </c>
      <c r="CY155" s="106">
        <f t="shared" si="490"/>
        <v>1500000</v>
      </c>
      <c r="CZ155" s="106">
        <f t="shared" si="490"/>
        <v>0</v>
      </c>
      <c r="DA155" s="106">
        <f t="shared" si="490"/>
        <v>0</v>
      </c>
      <c r="DB155" s="106">
        <f t="shared" si="491"/>
        <v>0</v>
      </c>
      <c r="DC155" s="106">
        <f t="shared" si="491"/>
        <v>0</v>
      </c>
      <c r="DD155" s="106">
        <f t="shared" si="407"/>
        <v>0</v>
      </c>
      <c r="DE155" s="106">
        <f t="shared" si="408"/>
        <v>0</v>
      </c>
      <c r="DF155" s="106">
        <f t="shared" si="492"/>
        <v>0</v>
      </c>
      <c r="DG155" s="106">
        <f t="shared" si="492"/>
        <v>1000000</v>
      </c>
      <c r="DH155" s="106">
        <f t="shared" si="492"/>
        <v>0</v>
      </c>
      <c r="DI155" s="106">
        <f t="shared" si="457"/>
        <v>0</v>
      </c>
      <c r="DJ155" s="106">
        <f t="shared" si="493"/>
        <v>0</v>
      </c>
      <c r="DK155" s="106">
        <f t="shared" si="493"/>
        <v>1000000</v>
      </c>
      <c r="DL155" s="106">
        <f t="shared" si="409"/>
        <v>0</v>
      </c>
      <c r="DM155" s="106">
        <f t="shared" si="494"/>
        <v>0</v>
      </c>
      <c r="DN155" s="106">
        <f t="shared" si="494"/>
        <v>1000000</v>
      </c>
      <c r="DO155" s="106">
        <f t="shared" si="494"/>
        <v>0</v>
      </c>
      <c r="DP155" s="106">
        <f t="shared" si="458"/>
        <v>0</v>
      </c>
      <c r="DQ155" s="106">
        <f t="shared" si="495"/>
        <v>-1000000</v>
      </c>
      <c r="DR155" s="106">
        <f t="shared" si="495"/>
        <v>0</v>
      </c>
      <c r="DS155" s="106">
        <f t="shared" si="495"/>
        <v>0</v>
      </c>
      <c r="DT155" s="106">
        <f t="shared" si="459"/>
        <v>0</v>
      </c>
      <c r="DU155" s="106">
        <f t="shared" si="496"/>
        <v>0</v>
      </c>
      <c r="DV155" s="106">
        <f t="shared" si="496"/>
        <v>0</v>
      </c>
      <c r="DW155" s="106">
        <f t="shared" si="497"/>
        <v>0</v>
      </c>
      <c r="DX155" s="106">
        <f t="shared" si="498"/>
        <v>0</v>
      </c>
      <c r="DY155" s="106">
        <f t="shared" si="498"/>
        <v>0</v>
      </c>
      <c r="DZ155" s="106">
        <f t="shared" si="498"/>
        <v>0</v>
      </c>
      <c r="EA155" s="106">
        <f t="shared" si="497"/>
        <v>0</v>
      </c>
      <c r="EB155" s="106">
        <f t="shared" si="497"/>
        <v>0</v>
      </c>
      <c r="EC155" s="106">
        <f t="shared" si="461"/>
        <v>0</v>
      </c>
      <c r="ED155" s="106">
        <f t="shared" si="499"/>
        <v>0</v>
      </c>
      <c r="EE155" s="106">
        <f t="shared" si="499"/>
        <v>0</v>
      </c>
      <c r="EF155" s="106">
        <f t="shared" si="499"/>
        <v>0</v>
      </c>
      <c r="EG155" s="106">
        <f t="shared" si="462"/>
        <v>0</v>
      </c>
      <c r="EH155" s="106" t="e">
        <f t="shared" si="499"/>
        <v>#REF!</v>
      </c>
      <c r="EI155" s="106">
        <f>IFERROR(#REF!/DZ155*100,)</f>
        <v>0</v>
      </c>
      <c r="EJ155" s="106">
        <f>IFERROR(#REF!/#REF!*100,)</f>
        <v>0</v>
      </c>
      <c r="EK155" s="106">
        <f t="shared" si="499"/>
        <v>0</v>
      </c>
      <c r="EL155" s="106">
        <f t="shared" si="499"/>
        <v>0</v>
      </c>
      <c r="EM155" s="106">
        <f t="shared" si="499"/>
        <v>0</v>
      </c>
      <c r="EN155" s="111"/>
      <c r="EO155" s="111"/>
      <c r="EP155" s="111"/>
      <c r="EQ155" s="111"/>
      <c r="ER155" s="111"/>
      <c r="ES155" s="146">
        <f t="shared" si="449"/>
        <v>0</v>
      </c>
      <c r="EX155" s="739">
        <f>IF(EX$9=$K155,#REF!,0)</f>
        <v>0</v>
      </c>
      <c r="EY155" s="739">
        <f>IF(EY$9=$K155,#REF!,0)</f>
        <v>0</v>
      </c>
      <c r="EZ155" s="739">
        <f>IF(EZ$9=$K155,#REF!,0)</f>
        <v>0</v>
      </c>
      <c r="FA155" s="739">
        <f>IF(FA$9=$K155,#REF!,0)</f>
        <v>0</v>
      </c>
      <c r="FB155" s="739">
        <f>IF(FB$9=$K155,#REF!,0)</f>
        <v>0</v>
      </c>
      <c r="FC155" s="739">
        <f>IF(FC$9=$K155,#REF!,0)</f>
        <v>0</v>
      </c>
      <c r="FD155" s="739">
        <f>IF(FD$9=$K155,#REF!,0)</f>
        <v>0</v>
      </c>
      <c r="FE155" s="739">
        <f>IF(FE$9=$K155,#REF!,0)</f>
        <v>0</v>
      </c>
      <c r="FF155" s="739">
        <f>IF(FF$9=$K155,#REF!,0)</f>
        <v>0</v>
      </c>
      <c r="FG155" s="739">
        <f>IF(FG$9=$K155,#REF!,0)</f>
        <v>0</v>
      </c>
      <c r="FH155" s="739">
        <f>IF(FH$9=$K155,#REF!,0)</f>
        <v>0</v>
      </c>
      <c r="FI155" s="739">
        <f>IF(FI$9=$K155,#REF!,0)</f>
        <v>0</v>
      </c>
      <c r="FJ155" s="739">
        <f>IF(FJ$9=$K155,#REF!,0)</f>
        <v>0</v>
      </c>
      <c r="FK155" s="739">
        <f>IF(FK$9=$K155,#REF!,0)</f>
        <v>0</v>
      </c>
      <c r="FL155" s="739">
        <f>IF(FL$9=$K155,#REF!,0)</f>
        <v>0</v>
      </c>
      <c r="FM155" s="739">
        <f>IF(FM$9=$K155,#REF!,0)</f>
        <v>0</v>
      </c>
      <c r="FN155" s="739">
        <f>IF(FN$9=$K155,#REF!,0)</f>
        <v>0</v>
      </c>
      <c r="FO155" s="739">
        <f>IF(FO$9=$K155,#REF!,0)</f>
        <v>0</v>
      </c>
      <c r="FP155" s="739">
        <f>IF(FP$9=$K155,#REF!,0)</f>
        <v>0</v>
      </c>
      <c r="FQ155" s="739">
        <f>IF(FQ$9=$K155,#REF!,0)</f>
        <v>0</v>
      </c>
      <c r="FU155" s="739">
        <f t="shared" si="486"/>
        <v>0</v>
      </c>
      <c r="FV155" s="739">
        <f t="shared" si="486"/>
        <v>0</v>
      </c>
      <c r="FW155" s="739">
        <f t="shared" si="486"/>
        <v>0</v>
      </c>
      <c r="FX155" s="739">
        <f t="shared" si="486"/>
        <v>0</v>
      </c>
      <c r="FY155" s="739">
        <f t="shared" si="486"/>
        <v>0</v>
      </c>
      <c r="FZ155" s="739">
        <f t="shared" si="486"/>
        <v>0</v>
      </c>
      <c r="GA155" s="739">
        <f t="shared" si="486"/>
        <v>0</v>
      </c>
      <c r="GB155" s="739">
        <f t="shared" si="486"/>
        <v>0</v>
      </c>
      <c r="GC155" s="739">
        <f t="shared" si="486"/>
        <v>0</v>
      </c>
      <c r="GD155" s="739">
        <f t="shared" si="486"/>
        <v>0</v>
      </c>
      <c r="GE155" s="739">
        <f t="shared" si="487"/>
        <v>0</v>
      </c>
      <c r="GF155" s="739">
        <f t="shared" si="487"/>
        <v>0</v>
      </c>
      <c r="GG155" s="739">
        <f t="shared" si="487"/>
        <v>0</v>
      </c>
      <c r="GH155" s="739">
        <f t="shared" si="487"/>
        <v>0</v>
      </c>
      <c r="GI155" s="739">
        <f t="shared" si="487"/>
        <v>0</v>
      </c>
      <c r="GJ155" s="739">
        <f t="shared" si="487"/>
        <v>0</v>
      </c>
      <c r="GK155" s="739">
        <f t="shared" si="487"/>
        <v>0</v>
      </c>
      <c r="GL155" s="739">
        <f t="shared" si="487"/>
        <v>0</v>
      </c>
      <c r="GM155" s="739">
        <f t="shared" si="487"/>
        <v>0</v>
      </c>
      <c r="GN155" s="739">
        <f t="shared" si="487"/>
        <v>0</v>
      </c>
      <c r="GQ155" s="1098">
        <f>IF(GQ$9=$N155,#REF!,0)</f>
        <v>0</v>
      </c>
      <c r="GR155" s="1098">
        <f>IF(GR$9=$N155,#REF!,0)</f>
        <v>0</v>
      </c>
      <c r="GS155" s="1098">
        <f>IF(GS$9=$N155,#REF!,0)</f>
        <v>0</v>
      </c>
      <c r="GT155" s="1098">
        <f>IF(GT$9=$N155,#REF!,0)</f>
        <v>0</v>
      </c>
      <c r="GU155" s="1098">
        <f>IF(GU$9=$N155,#REF!,0)</f>
        <v>0</v>
      </c>
      <c r="GV155" s="1098">
        <f>IF(GV$9=$N155,#REF!,0)</f>
        <v>0</v>
      </c>
      <c r="GW155" s="1098">
        <f>IF(GW$9=$N155,#REF!,0)</f>
        <v>0</v>
      </c>
      <c r="GX155" s="1098">
        <f>IF(GX$9=$N155,#REF!,0)</f>
        <v>0</v>
      </c>
      <c r="GY155" s="1098">
        <f>IF(GY$9=$N155,#REF!,0)</f>
        <v>0</v>
      </c>
      <c r="GZ155" s="1098">
        <f>IF(GZ$9=$N155,#REF!,0)</f>
        <v>0</v>
      </c>
      <c r="HA155" s="1098">
        <f>IF(HA$9=$N155,#REF!,0)</f>
        <v>0</v>
      </c>
      <c r="HB155" s="1098">
        <f>IF(HB$9=$N155,#REF!,0)</f>
        <v>0</v>
      </c>
      <c r="HC155" s="1098">
        <f>IF(HC$9=$N155,#REF!,0)</f>
        <v>0</v>
      </c>
      <c r="HD155" s="1098">
        <f>IF(HD$9=$N155,#REF!,0)</f>
        <v>0</v>
      </c>
      <c r="HE155" s="1098">
        <f>IF(HE$9=$N155,#REF!,0)</f>
        <v>0</v>
      </c>
      <c r="HF155" s="1098">
        <f>IF(HF$9=$N155,#REF!,0)</f>
        <v>0</v>
      </c>
      <c r="HG155" s="1098">
        <f>IF(HG$9=$N155,#REF!,0)</f>
        <v>0</v>
      </c>
      <c r="HH155" s="1098">
        <f>IF(HH$9=$N155,#REF!,0)</f>
        <v>0</v>
      </c>
      <c r="HI155" s="1098">
        <f>IF(HI$9=$N155,#REF!,0)</f>
        <v>0</v>
      </c>
      <c r="HJ155" s="1098">
        <f>IF(HJ$9=$N155,#REF!,0)</f>
        <v>0</v>
      </c>
      <c r="HK155" s="1098">
        <f>IF(HK$9=$N155,#REF!,0)</f>
        <v>0</v>
      </c>
      <c r="HL155" s="1098">
        <f>IF(HL$9=$N155,#REF!,0)</f>
        <v>0</v>
      </c>
      <c r="HM155" s="1098">
        <f>IF(HM$9=$N155,#REF!,0)</f>
        <v>0</v>
      </c>
      <c r="HN155" s="1098">
        <f>IF(HN$9=$N155,#REF!,0)</f>
        <v>0</v>
      </c>
      <c r="HO155" s="1098">
        <f>IF(HO$9=$N155,#REF!,0)</f>
        <v>0</v>
      </c>
      <c r="HP155" s="1098">
        <f>IF(HP$9=$N155,#REF!,0)</f>
        <v>0</v>
      </c>
      <c r="HQ155" s="1098">
        <f>IF(HQ$9=$N155,#REF!,0)</f>
        <v>0</v>
      </c>
      <c r="HR155" s="1098">
        <f>IF(HR$9=$N155,#REF!,0)</f>
        <v>0</v>
      </c>
      <c r="HS155" s="1098">
        <f>IF(HS$9=$N155,#REF!,0)</f>
        <v>0</v>
      </c>
      <c r="HT155" s="1098">
        <f>IF(HT$9=$N155,#REF!,0)</f>
        <v>0</v>
      </c>
      <c r="HU155" s="1098">
        <f>IF(HU$9=$N155,#REF!,0)</f>
        <v>0</v>
      </c>
      <c r="HV155" s="1098">
        <f>IF(HV$9=$N155,#REF!,0)</f>
        <v>0</v>
      </c>
      <c r="HW155" s="1098">
        <f>IF(HW$9=$N155,#REF!,0)</f>
        <v>0</v>
      </c>
      <c r="HX155" s="1098">
        <f>IF(HX$9=$N155,#REF!,0)</f>
        <v>0</v>
      </c>
      <c r="HY155" s="1098">
        <f>IF(HY$9=$N155,#REF!,0)</f>
        <v>0</v>
      </c>
      <c r="HZ155" s="1098">
        <f>IF(HZ$9=$N155,#REF!,0)</f>
        <v>0</v>
      </c>
      <c r="IA155" s="1098">
        <f>IF(IA$9=$N155,#REF!,0)</f>
        <v>0</v>
      </c>
      <c r="IB155" s="1098">
        <f>IF(IB$9=$N155,#REF!,0)</f>
        <v>0</v>
      </c>
      <c r="IC155" s="1098">
        <f>IF(IC$9=$N155,#REF!,0)</f>
        <v>0</v>
      </c>
      <c r="ID155" s="1098">
        <f>IF(ID$9=$N155,#REF!,0)</f>
        <v>0</v>
      </c>
      <c r="IE155" s="1098">
        <f>IF(IE$9=$N155,#REF!,0)</f>
        <v>0</v>
      </c>
      <c r="IF155" s="1098">
        <f>IF(IF$9=$N155,#REF!,0)</f>
        <v>0</v>
      </c>
      <c r="IG155" s="1098">
        <f>IF(IG$9=$N155,#REF!,0)</f>
        <v>0</v>
      </c>
      <c r="IH155" s="1098">
        <f>IF(IH$9=$N155,#REF!,0)</f>
        <v>0</v>
      </c>
      <c r="II155" s="1098">
        <f>IF(II$9=$N155,#REF!,0)</f>
        <v>0</v>
      </c>
      <c r="IJ155" s="1098">
        <f>IF(IJ$9=$N155,#REF!,0)</f>
        <v>0</v>
      </c>
      <c r="IK155" s="1098">
        <f>IF(IK$9=$N155,#REF!,0)</f>
        <v>0</v>
      </c>
      <c r="IL155" s="1098">
        <f>IF(IL$9=$N155,#REF!,0)</f>
        <v>0</v>
      </c>
      <c r="IM155" s="1098">
        <f>IF(IM$9=$N155,#REF!,0)</f>
        <v>0</v>
      </c>
      <c r="IN155" s="1098">
        <f>IF(IN$9=$N155,#REF!,0)</f>
        <v>0</v>
      </c>
      <c r="IO155" s="1098">
        <f>IF(IO$9=$N155,#REF!,0)</f>
        <v>0</v>
      </c>
      <c r="IP155" s="1098">
        <f>IF(IP$9=$N155,#REF!,0)</f>
        <v>0</v>
      </c>
      <c r="IQ155" s="1098">
        <f>IF(IQ$9=$N155,#REF!,0)</f>
        <v>0</v>
      </c>
      <c r="IR155" s="1098">
        <f>IF(IR$9=$N155,#REF!,0)</f>
        <v>0</v>
      </c>
      <c r="IS155" s="1098">
        <f>IF(IS$9=$N155,#REF!,0)</f>
        <v>0</v>
      </c>
      <c r="IT155" s="1098">
        <f>IF(IT$9=$N155,#REF!,0)</f>
        <v>0</v>
      </c>
      <c r="IU155" s="1098">
        <f>IF(IU$9=$N155,#REF!,0)</f>
        <v>0</v>
      </c>
      <c r="IV155" s="1098">
        <f>IF(IV$9=$N155,#REF!,0)</f>
        <v>0</v>
      </c>
      <c r="IW155" s="1098">
        <f>IF(IW$9=$N155,#REF!,0)</f>
        <v>0</v>
      </c>
      <c r="IX155" s="1098">
        <f>IF(IX$9=$N155,#REF!,0)</f>
        <v>0</v>
      </c>
      <c r="IY155" s="1098">
        <f>IF(IY$9=$N155,#REF!,0)</f>
        <v>0</v>
      </c>
      <c r="IZ155" s="1098">
        <f>IF(IZ$9=$N155,#REF!,0)</f>
        <v>0</v>
      </c>
      <c r="JA155" s="1098">
        <f>IF(JA$9=$N155,#REF!,0)</f>
        <v>0</v>
      </c>
      <c r="JB155" s="1098">
        <f>IF(JB$9=$N155,#REF!,0)</f>
        <v>0</v>
      </c>
      <c r="JC155" s="1098">
        <f>IF(JC$9=$N155,#REF!,0)</f>
        <v>0</v>
      </c>
      <c r="JD155" s="1098">
        <f>IF(JD$9=$N155,#REF!,0)</f>
        <v>0</v>
      </c>
      <c r="JE155" s="1098">
        <f>IF(JE$9=$N155,#REF!,0)</f>
        <v>0</v>
      </c>
      <c r="JF155" s="1098">
        <f>IF(JF$9=$N155,#REF!,0)</f>
        <v>0</v>
      </c>
      <c r="JG155" s="1098">
        <f>IF(JG$9=$N155,#REF!,0)</f>
        <v>0</v>
      </c>
      <c r="JH155" s="1098">
        <f>IF(JH$9=$N155,#REF!,0)</f>
        <v>0</v>
      </c>
      <c r="JI155" s="1098">
        <f>IF(JI$9=$N155,#REF!,0)</f>
        <v>0</v>
      </c>
      <c r="JJ155" s="1098">
        <f>IF(JJ$9=$N155,#REF!,0)</f>
        <v>0</v>
      </c>
      <c r="JK155" s="1098">
        <f>IF(JK$9=$N155,#REF!,0)</f>
        <v>0</v>
      </c>
      <c r="JL155" s="1098">
        <f>IF(JL$9=$N155,#REF!,0)</f>
        <v>0</v>
      </c>
      <c r="JM155" s="1098">
        <f>IF(JM$9=$N155,#REF!,0)</f>
        <v>0</v>
      </c>
      <c r="JN155" s="1098">
        <f>IF(JN$9=$N155,#REF!,0)</f>
        <v>0</v>
      </c>
      <c r="JO155" s="1098">
        <f>IF(JO$9=$N155,#REF!,0)</f>
        <v>0</v>
      </c>
      <c r="JP155" s="1098">
        <f>IF(JP$9=$N155,#REF!,0)</f>
        <v>0</v>
      </c>
      <c r="JQ155" s="1098">
        <f>IF(JQ$9=$N155,#REF!,0)</f>
        <v>0</v>
      </c>
      <c r="JR155" s="1098">
        <f>IF(JR$9=$N155,#REF!,0)</f>
        <v>0</v>
      </c>
      <c r="JS155" s="1098">
        <f>IF(JS$9=$N155,#REF!,0)</f>
        <v>0</v>
      </c>
      <c r="JT155" s="1098">
        <f>IF(JT$9=$N155,#REF!,0)</f>
        <v>0</v>
      </c>
      <c r="JU155" s="1098">
        <f>IF(JU$9=$N155,#REF!,0)</f>
        <v>0</v>
      </c>
      <c r="JV155" s="1098">
        <f>IF(JV$9=$N155,#REF!,0)</f>
        <v>0</v>
      </c>
      <c r="JW155" s="1098">
        <f>IF(JW$9=$N155,#REF!,0)</f>
        <v>0</v>
      </c>
      <c r="JX155" s="681"/>
      <c r="JZ155" s="681">
        <f t="shared" si="477"/>
        <v>0</v>
      </c>
      <c r="KA155" s="681">
        <f t="shared" si="477"/>
        <v>0</v>
      </c>
      <c r="KB155" s="681">
        <f t="shared" si="477"/>
        <v>0</v>
      </c>
      <c r="KC155" s="681">
        <f t="shared" si="477"/>
        <v>0</v>
      </c>
      <c r="KD155" s="681">
        <f t="shared" si="477"/>
        <v>0</v>
      </c>
      <c r="KE155" s="681">
        <f t="shared" si="477"/>
        <v>0</v>
      </c>
      <c r="KF155" s="681">
        <f t="shared" si="477"/>
        <v>0</v>
      </c>
      <c r="KG155" s="681">
        <f t="shared" si="477"/>
        <v>0</v>
      </c>
      <c r="KH155" s="681">
        <f t="shared" si="477"/>
        <v>0</v>
      </c>
      <c r="KI155" s="681">
        <f t="shared" si="477"/>
        <v>0</v>
      </c>
      <c r="KJ155" s="681">
        <f t="shared" si="477"/>
        <v>0</v>
      </c>
      <c r="KN155" s="1098">
        <f t="shared" si="468"/>
        <v>0</v>
      </c>
      <c r="KO155" s="1098">
        <f t="shared" si="468"/>
        <v>0</v>
      </c>
      <c r="KP155" s="1098">
        <f t="shared" si="468"/>
        <v>0</v>
      </c>
      <c r="KQ155" s="1098">
        <f t="shared" si="468"/>
        <v>0</v>
      </c>
      <c r="KR155" s="1098">
        <f t="shared" si="468"/>
        <v>0</v>
      </c>
      <c r="KS155" s="1098">
        <f t="shared" si="468"/>
        <v>0</v>
      </c>
      <c r="KT155" s="1098">
        <f t="shared" si="468"/>
        <v>0</v>
      </c>
      <c r="KU155" s="1098">
        <f t="shared" si="468"/>
        <v>0</v>
      </c>
      <c r="KV155" s="1098">
        <f t="shared" si="468"/>
        <v>0</v>
      </c>
      <c r="KW155" s="1098">
        <f t="shared" si="468"/>
        <v>0</v>
      </c>
      <c r="KX155" s="1098">
        <f t="shared" si="468"/>
        <v>0</v>
      </c>
      <c r="KY155" s="1098">
        <f t="shared" si="468"/>
        <v>0</v>
      </c>
      <c r="KZ155" s="1098">
        <f t="shared" si="468"/>
        <v>0</v>
      </c>
      <c r="LA155" s="1098">
        <f t="shared" si="468"/>
        <v>0</v>
      </c>
      <c r="LB155" s="1098">
        <f t="shared" si="468"/>
        <v>0</v>
      </c>
      <c r="LC155" s="1098">
        <f t="shared" si="464"/>
        <v>0</v>
      </c>
      <c r="LD155" s="1098">
        <f t="shared" si="464"/>
        <v>0</v>
      </c>
      <c r="LE155" s="1098">
        <f t="shared" si="464"/>
        <v>0</v>
      </c>
      <c r="LF155" s="1098">
        <f t="shared" si="464"/>
        <v>0</v>
      </c>
      <c r="LG155" s="1098">
        <f t="shared" si="464"/>
        <v>0</v>
      </c>
      <c r="LH155" s="1098">
        <f t="shared" si="464"/>
        <v>0</v>
      </c>
      <c r="LI155" s="1098">
        <f t="shared" si="464"/>
        <v>0</v>
      </c>
      <c r="LJ155" s="1098">
        <f t="shared" si="464"/>
        <v>0</v>
      </c>
      <c r="LK155" s="1098">
        <f t="shared" si="464"/>
        <v>0</v>
      </c>
      <c r="LL155" s="1098">
        <f t="shared" si="464"/>
        <v>0</v>
      </c>
      <c r="LM155" s="1098">
        <f t="shared" si="464"/>
        <v>0</v>
      </c>
      <c r="LN155" s="1098">
        <f t="shared" si="464"/>
        <v>0</v>
      </c>
      <c r="LO155" s="1098">
        <f t="shared" si="464"/>
        <v>0</v>
      </c>
      <c r="LP155" s="1098">
        <f t="shared" si="464"/>
        <v>0</v>
      </c>
      <c r="LQ155" s="1098">
        <f t="shared" si="464"/>
        <v>0</v>
      </c>
      <c r="LR155" s="1098">
        <f t="shared" si="464"/>
        <v>0</v>
      </c>
      <c r="LS155" s="1098">
        <f t="shared" si="397"/>
        <v>0</v>
      </c>
    </row>
    <row r="156" spans="1:331" ht="20.100000000000001" hidden="1" customHeight="1" x14ac:dyDescent="0.35">
      <c r="A156" s="692"/>
      <c r="B156" s="1149"/>
      <c r="C156" s="1149"/>
      <c r="D156" s="870"/>
      <c r="E156" s="871"/>
      <c r="F156" s="871"/>
      <c r="G156" s="871"/>
      <c r="H156" s="871"/>
      <c r="I156" s="871"/>
      <c r="J156" s="871" t="s">
        <v>212</v>
      </c>
      <c r="K156" s="877"/>
      <c r="L156" s="892"/>
      <c r="M156" s="892"/>
      <c r="N156" s="892">
        <v>5443</v>
      </c>
      <c r="O156" s="958" t="s">
        <v>802</v>
      </c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635"/>
      <c r="AJ156" s="31"/>
      <c r="AK156" s="31"/>
      <c r="AL156" s="31"/>
      <c r="AM156" s="31"/>
      <c r="AN156" s="111"/>
      <c r="AO156" s="111"/>
      <c r="AP156" s="111"/>
      <c r="AQ156" s="111"/>
      <c r="AR156" s="107"/>
      <c r="AS156" s="54">
        <v>0</v>
      </c>
      <c r="AT156" s="54"/>
      <c r="AU156" s="111"/>
      <c r="AV156" s="107">
        <v>1670</v>
      </c>
      <c r="AW156" s="111">
        <v>1670</v>
      </c>
      <c r="AX156" s="111"/>
      <c r="AY156" s="54"/>
      <c r="AZ156" s="31">
        <f>(BC156-AW156)</f>
        <v>0</v>
      </c>
      <c r="BA156" s="31"/>
      <c r="BB156" s="107"/>
      <c r="BC156" s="107">
        <v>1670</v>
      </c>
      <c r="BD156" s="107">
        <v>1670</v>
      </c>
      <c r="BE156" s="107">
        <v>0</v>
      </c>
      <c r="BF156" s="107">
        <v>0</v>
      </c>
      <c r="BG156" s="107">
        <v>1670</v>
      </c>
      <c r="BH156" s="107">
        <v>0</v>
      </c>
      <c r="BI156" s="54">
        <v>1670</v>
      </c>
      <c r="BJ156" s="107">
        <f>(BK156-BI156)</f>
        <v>0</v>
      </c>
      <c r="BK156" s="54">
        <v>1670</v>
      </c>
      <c r="BL156" s="107">
        <v>0</v>
      </c>
      <c r="BM156" s="54">
        <f>IFERROR(BL156/BK156*100,)</f>
        <v>0</v>
      </c>
      <c r="BN156" s="54"/>
      <c r="BO156" s="107"/>
      <c r="BP156" s="107">
        <v>1450</v>
      </c>
      <c r="BQ156" s="107"/>
      <c r="BR156" s="54"/>
      <c r="BS156" s="107">
        <f>(BT156-BP156)</f>
        <v>0</v>
      </c>
      <c r="BT156" s="107">
        <v>1450</v>
      </c>
      <c r="BU156" s="54">
        <v>0</v>
      </c>
      <c r="BV156" s="107">
        <f>(BZ156-BP156)</f>
        <v>-1450</v>
      </c>
      <c r="BW156" s="107">
        <v>1450</v>
      </c>
      <c r="BX156" s="107"/>
      <c r="BY156" s="107"/>
      <c r="BZ156" s="107">
        <v>0</v>
      </c>
      <c r="CA156" s="107">
        <v>0</v>
      </c>
      <c r="CB156" s="107">
        <f>IFERROR(CA156/BH156*100,)</f>
        <v>0</v>
      </c>
      <c r="CC156" s="107">
        <f>IFERROR(CA156/BZ156*100,)</f>
        <v>0</v>
      </c>
      <c r="CD156" s="107"/>
      <c r="CE156" s="107">
        <v>0</v>
      </c>
      <c r="CF156" s="107"/>
      <c r="CG156" s="107"/>
      <c r="CH156" s="107">
        <f>IFERROR(CG156/CF156*100,)</f>
        <v>0</v>
      </c>
      <c r="CI156" s="107">
        <v>0</v>
      </c>
      <c r="CJ156" s="107"/>
      <c r="CK156" s="107"/>
      <c r="CL156" s="107"/>
      <c r="CM156" s="107">
        <v>0</v>
      </c>
      <c r="CN156" s="107"/>
      <c r="CO156" s="107"/>
      <c r="CP156" s="107"/>
      <c r="CQ156" s="107">
        <v>0</v>
      </c>
      <c r="CR156" s="38">
        <v>0</v>
      </c>
      <c r="CS156" s="107">
        <f t="shared" si="454"/>
        <v>0</v>
      </c>
      <c r="CT156" s="107">
        <f>(CU156-CQ156)</f>
        <v>1500000</v>
      </c>
      <c r="CU156" s="38">
        <v>1500000</v>
      </c>
      <c r="CV156" s="38">
        <v>0</v>
      </c>
      <c r="CW156" s="107">
        <f t="shared" si="455"/>
        <v>0</v>
      </c>
      <c r="CX156" s="107">
        <f>(CY156-CU156)</f>
        <v>0</v>
      </c>
      <c r="CY156" s="38">
        <v>1500000</v>
      </c>
      <c r="CZ156" s="859"/>
      <c r="DA156" s="859"/>
      <c r="DB156" s="107">
        <v>0</v>
      </c>
      <c r="DC156" s="859">
        <v>0</v>
      </c>
      <c r="DD156" s="859">
        <f t="shared" si="407"/>
        <v>0</v>
      </c>
      <c r="DE156" s="859">
        <f t="shared" si="408"/>
        <v>0</v>
      </c>
      <c r="DF156" s="443"/>
      <c r="DG156" s="443">
        <v>1000000</v>
      </c>
      <c r="DH156" s="107">
        <v>0</v>
      </c>
      <c r="DI156" s="859">
        <f t="shared" si="457"/>
        <v>0</v>
      </c>
      <c r="DJ156" s="107">
        <f>(DK156-DG156)</f>
        <v>0</v>
      </c>
      <c r="DK156" s="443">
        <v>1000000</v>
      </c>
      <c r="DL156" s="859">
        <f t="shared" si="409"/>
        <v>0</v>
      </c>
      <c r="DM156" s="107">
        <f>(DN156-DK156)</f>
        <v>0</v>
      </c>
      <c r="DN156" s="443">
        <v>1000000</v>
      </c>
      <c r="DO156" s="859"/>
      <c r="DP156" s="859">
        <f t="shared" si="458"/>
        <v>0</v>
      </c>
      <c r="DQ156" s="859">
        <f>(DR156-DN156)</f>
        <v>-1000000</v>
      </c>
      <c r="DR156" s="443">
        <v>0</v>
      </c>
      <c r="DS156" s="443"/>
      <c r="DT156" s="859">
        <f t="shared" si="459"/>
        <v>0</v>
      </c>
      <c r="DU156" s="859">
        <f>(DV156-DR156)</f>
        <v>0</v>
      </c>
      <c r="DV156" s="443">
        <v>0</v>
      </c>
      <c r="DW156" s="443">
        <v>0</v>
      </c>
      <c r="DX156" s="443"/>
      <c r="DY156" s="443"/>
      <c r="DZ156" s="443">
        <v>0</v>
      </c>
      <c r="EA156" s="443">
        <v>0</v>
      </c>
      <c r="EB156" s="443">
        <v>0</v>
      </c>
      <c r="EC156" s="859">
        <f t="shared" si="461"/>
        <v>0</v>
      </c>
      <c r="ED156" s="859">
        <f>(EE156-EA156)</f>
        <v>0</v>
      </c>
      <c r="EE156" s="443">
        <v>0</v>
      </c>
      <c r="EF156" s="443">
        <v>0</v>
      </c>
      <c r="EG156" s="859">
        <f t="shared" si="462"/>
        <v>0</v>
      </c>
      <c r="EH156" s="859" t="e">
        <f>(#REF!-EE156)</f>
        <v>#REF!</v>
      </c>
      <c r="EI156" s="859">
        <f>IFERROR(#REF!/DZ156*100,)</f>
        <v>0</v>
      </c>
      <c r="EJ156" s="859">
        <f>IFERROR(#REF!/#REF!*100,)</f>
        <v>0</v>
      </c>
      <c r="EK156" s="121"/>
      <c r="EL156" s="121"/>
      <c r="EM156" s="121"/>
      <c r="EN156" s="859"/>
      <c r="EO156" s="859"/>
      <c r="EP156" s="859"/>
      <c r="EQ156" s="859"/>
      <c r="ER156" s="859"/>
      <c r="ES156" s="146">
        <f t="shared" si="449"/>
        <v>0</v>
      </c>
      <c r="EX156" s="739">
        <f>IF(EX$9=$K156,#REF!,0)</f>
        <v>0</v>
      </c>
      <c r="EY156" s="739">
        <f>IF(EY$9=$K156,#REF!,0)</f>
        <v>0</v>
      </c>
      <c r="EZ156" s="739">
        <f>IF(EZ$9=$K156,#REF!,0)</f>
        <v>0</v>
      </c>
      <c r="FA156" s="739">
        <f>IF(FA$9=$K156,#REF!,0)</f>
        <v>0</v>
      </c>
      <c r="FB156" s="739">
        <f>IF(FB$9=$K156,#REF!,0)</f>
        <v>0</v>
      </c>
      <c r="FC156" s="739">
        <f>IF(FC$9=$K156,#REF!,0)</f>
        <v>0</v>
      </c>
      <c r="FD156" s="739">
        <f>IF(FD$9=$K156,#REF!,0)</f>
        <v>0</v>
      </c>
      <c r="FE156" s="739">
        <f>IF(FE$9=$K156,#REF!,0)</f>
        <v>0</v>
      </c>
      <c r="FF156" s="739">
        <f>IF(FF$9=$K156,#REF!,0)</f>
        <v>0</v>
      </c>
      <c r="FG156" s="739">
        <f>IF(FG$9=$K156,#REF!,0)</f>
        <v>0</v>
      </c>
      <c r="FH156" s="739">
        <f>IF(FH$9=$K156,#REF!,0)</f>
        <v>0</v>
      </c>
      <c r="FI156" s="739">
        <f>IF(FI$9=$K156,#REF!,0)</f>
        <v>0</v>
      </c>
      <c r="FJ156" s="739">
        <f>IF(FJ$9=$K156,#REF!,0)</f>
        <v>0</v>
      </c>
      <c r="FK156" s="739">
        <f>IF(FK$9=$K156,#REF!,0)</f>
        <v>0</v>
      </c>
      <c r="FL156" s="739">
        <f>IF(FL$9=$K156,#REF!,0)</f>
        <v>0</v>
      </c>
      <c r="FM156" s="739">
        <f>IF(FM$9=$K156,#REF!,0)</f>
        <v>0</v>
      </c>
      <c r="FN156" s="739">
        <f>IF(FN$9=$K156,#REF!,0)</f>
        <v>0</v>
      </c>
      <c r="FO156" s="739">
        <f>IF(FO$9=$K156,#REF!,0)</f>
        <v>0</v>
      </c>
      <c r="FP156" s="739">
        <f>IF(FP$9=$K156,#REF!,0)</f>
        <v>0</v>
      </c>
      <c r="FQ156" s="739">
        <f>IF(FQ$9=$K156,#REF!,0)</f>
        <v>0</v>
      </c>
      <c r="FU156" s="739">
        <f t="shared" si="486"/>
        <v>0</v>
      </c>
      <c r="FV156" s="739">
        <f t="shared" si="486"/>
        <v>0</v>
      </c>
      <c r="FW156" s="739">
        <f t="shared" si="486"/>
        <v>0</v>
      </c>
      <c r="FX156" s="739">
        <f t="shared" si="486"/>
        <v>0</v>
      </c>
      <c r="FY156" s="739">
        <f t="shared" si="486"/>
        <v>0</v>
      </c>
      <c r="FZ156" s="739">
        <f t="shared" si="486"/>
        <v>0</v>
      </c>
      <c r="GA156" s="739">
        <f t="shared" si="486"/>
        <v>0</v>
      </c>
      <c r="GB156" s="739">
        <f t="shared" si="486"/>
        <v>0</v>
      </c>
      <c r="GC156" s="739">
        <f t="shared" si="486"/>
        <v>0</v>
      </c>
      <c r="GD156" s="739">
        <f t="shared" si="486"/>
        <v>0</v>
      </c>
      <c r="GE156" s="739">
        <f t="shared" si="487"/>
        <v>0</v>
      </c>
      <c r="GF156" s="739">
        <f t="shared" si="487"/>
        <v>0</v>
      </c>
      <c r="GG156" s="739">
        <f t="shared" si="487"/>
        <v>0</v>
      </c>
      <c r="GH156" s="739">
        <f t="shared" si="487"/>
        <v>0</v>
      </c>
      <c r="GI156" s="739">
        <f t="shared" si="487"/>
        <v>0</v>
      </c>
      <c r="GJ156" s="739">
        <f t="shared" si="487"/>
        <v>0</v>
      </c>
      <c r="GK156" s="739">
        <f t="shared" si="487"/>
        <v>0</v>
      </c>
      <c r="GL156" s="739">
        <f t="shared" si="487"/>
        <v>0</v>
      </c>
      <c r="GM156" s="739">
        <f t="shared" si="487"/>
        <v>0</v>
      </c>
      <c r="GN156" s="739">
        <f t="shared" si="487"/>
        <v>0</v>
      </c>
      <c r="GQ156" s="1098">
        <f>IF(GQ$9=$N156,#REF!,0)</f>
        <v>0</v>
      </c>
      <c r="GR156" s="1098">
        <f>IF(GR$9=$N156,#REF!,0)</f>
        <v>0</v>
      </c>
      <c r="GS156" s="1098">
        <f>IF(GS$9=$N156,#REF!,0)</f>
        <v>0</v>
      </c>
      <c r="GT156" s="1098">
        <f>IF(GT$9=$N156,#REF!,0)</f>
        <v>0</v>
      </c>
      <c r="GU156" s="1098">
        <f>IF(GU$9=$N156,#REF!,0)</f>
        <v>0</v>
      </c>
      <c r="GV156" s="1098">
        <f>IF(GV$9=$N156,#REF!,0)</f>
        <v>0</v>
      </c>
      <c r="GW156" s="1098">
        <f>IF(GW$9=$N156,#REF!,0)</f>
        <v>0</v>
      </c>
      <c r="GX156" s="1098">
        <f>IF(GX$9=$N156,#REF!,0)</f>
        <v>0</v>
      </c>
      <c r="GY156" s="1098">
        <f>IF(GY$9=$N156,#REF!,0)</f>
        <v>0</v>
      </c>
      <c r="GZ156" s="1098">
        <f>IF(GZ$9=$N156,#REF!,0)</f>
        <v>0</v>
      </c>
      <c r="HA156" s="1098">
        <f>IF(HA$9=$N156,#REF!,0)</f>
        <v>0</v>
      </c>
      <c r="HB156" s="1098">
        <f>IF(HB$9=$N156,#REF!,0)</f>
        <v>0</v>
      </c>
      <c r="HC156" s="1098">
        <f>IF(HC$9=$N156,#REF!,0)</f>
        <v>0</v>
      </c>
      <c r="HD156" s="1098">
        <f>IF(HD$9=$N156,#REF!,0)</f>
        <v>0</v>
      </c>
      <c r="HE156" s="1098">
        <f>IF(HE$9=$N156,#REF!,0)</f>
        <v>0</v>
      </c>
      <c r="HF156" s="1098">
        <f>IF(HF$9=$N156,#REF!,0)</f>
        <v>0</v>
      </c>
      <c r="HG156" s="1098">
        <f>IF(HG$9=$N156,#REF!,0)</f>
        <v>0</v>
      </c>
      <c r="HH156" s="1098">
        <f>IF(HH$9=$N156,#REF!,0)</f>
        <v>0</v>
      </c>
      <c r="HI156" s="1098">
        <f>IF(HI$9=$N156,#REF!,0)</f>
        <v>0</v>
      </c>
      <c r="HJ156" s="1098">
        <f>IF(HJ$9=$N156,#REF!,0)</f>
        <v>0</v>
      </c>
      <c r="HK156" s="1098">
        <f>IF(HK$9=$N156,#REF!,0)</f>
        <v>0</v>
      </c>
      <c r="HL156" s="1098">
        <f>IF(HL$9=$N156,#REF!,0)</f>
        <v>0</v>
      </c>
      <c r="HM156" s="1098">
        <f>IF(HM$9=$N156,#REF!,0)</f>
        <v>0</v>
      </c>
      <c r="HN156" s="1098">
        <f>IF(HN$9=$N156,#REF!,0)</f>
        <v>0</v>
      </c>
      <c r="HO156" s="1098">
        <f>IF(HO$9=$N156,#REF!,0)</f>
        <v>0</v>
      </c>
      <c r="HP156" s="1098">
        <f>IF(HP$9=$N156,#REF!,0)</f>
        <v>0</v>
      </c>
      <c r="HQ156" s="1098">
        <f>IF(HQ$9=$N156,#REF!,0)</f>
        <v>0</v>
      </c>
      <c r="HR156" s="1098">
        <f>IF(HR$9=$N156,#REF!,0)</f>
        <v>0</v>
      </c>
      <c r="HS156" s="1098">
        <f>IF(HS$9=$N156,#REF!,0)</f>
        <v>0</v>
      </c>
      <c r="HT156" s="1098">
        <f>IF(HT$9=$N156,#REF!,0)</f>
        <v>0</v>
      </c>
      <c r="HU156" s="1098">
        <f>IF(HU$9=$N156,#REF!,0)</f>
        <v>0</v>
      </c>
      <c r="HV156" s="1098">
        <f>IF(HV$9=$N156,#REF!,0)</f>
        <v>0</v>
      </c>
      <c r="HW156" s="1098">
        <f>IF(HW$9=$N156,#REF!,0)</f>
        <v>0</v>
      </c>
      <c r="HX156" s="1098">
        <f>IF(HX$9=$N156,#REF!,0)</f>
        <v>0</v>
      </c>
      <c r="HY156" s="1098">
        <f>IF(HY$9=$N156,#REF!,0)</f>
        <v>0</v>
      </c>
      <c r="HZ156" s="1098">
        <f>IF(HZ$9=$N156,#REF!,0)</f>
        <v>0</v>
      </c>
      <c r="IA156" s="1098">
        <f>IF(IA$9=$N156,#REF!,0)</f>
        <v>0</v>
      </c>
      <c r="IB156" s="1098">
        <f>IF(IB$9=$N156,#REF!,0)</f>
        <v>0</v>
      </c>
      <c r="IC156" s="1098">
        <f>IF(IC$9=$N156,#REF!,0)</f>
        <v>0</v>
      </c>
      <c r="ID156" s="1098">
        <f>IF(ID$9=$N156,#REF!,0)</f>
        <v>0</v>
      </c>
      <c r="IE156" s="1098">
        <f>IF(IE$9=$N156,#REF!,0)</f>
        <v>0</v>
      </c>
      <c r="IF156" s="1098">
        <f>IF(IF$9=$N156,#REF!,0)</f>
        <v>0</v>
      </c>
      <c r="IG156" s="1098">
        <f>IF(IG$9=$N156,#REF!,0)</f>
        <v>0</v>
      </c>
      <c r="IH156" s="1098">
        <f>IF(IH$9=$N156,#REF!,0)</f>
        <v>0</v>
      </c>
      <c r="II156" s="1098">
        <f>IF(II$9=$N156,#REF!,0)</f>
        <v>0</v>
      </c>
      <c r="IJ156" s="1098">
        <f>IF(IJ$9=$N156,#REF!,0)</f>
        <v>0</v>
      </c>
      <c r="IK156" s="1098">
        <f>IF(IK$9=$N156,#REF!,0)</f>
        <v>0</v>
      </c>
      <c r="IL156" s="1098">
        <f>IF(IL$9=$N156,#REF!,0)</f>
        <v>0</v>
      </c>
      <c r="IM156" s="1098">
        <f>IF(IM$9=$N156,#REF!,0)</f>
        <v>0</v>
      </c>
      <c r="IN156" s="1098">
        <f>IF(IN$9=$N156,#REF!,0)</f>
        <v>0</v>
      </c>
      <c r="IO156" s="1098">
        <f>IF(IO$9=$N156,#REF!,0)</f>
        <v>0</v>
      </c>
      <c r="IP156" s="1098">
        <f>IF(IP$9=$N156,#REF!,0)</f>
        <v>0</v>
      </c>
      <c r="IQ156" s="1098">
        <f>IF(IQ$9=$N156,#REF!,0)</f>
        <v>0</v>
      </c>
      <c r="IR156" s="1098">
        <f>IF(IR$9=$N156,#REF!,0)</f>
        <v>0</v>
      </c>
      <c r="IS156" s="1098">
        <f>IF(IS$9=$N156,#REF!,0)</f>
        <v>0</v>
      </c>
      <c r="IT156" s="1098">
        <f>IF(IT$9=$N156,#REF!,0)</f>
        <v>0</v>
      </c>
      <c r="IU156" s="1098">
        <f>IF(IU$9=$N156,#REF!,0)</f>
        <v>0</v>
      </c>
      <c r="IV156" s="1098">
        <f>IF(IV$9=$N156,#REF!,0)</f>
        <v>0</v>
      </c>
      <c r="IW156" s="1098">
        <f>IF(IW$9=$N156,#REF!,0)</f>
        <v>0</v>
      </c>
      <c r="IX156" s="1098">
        <f>IF(IX$9=$N156,#REF!,0)</f>
        <v>0</v>
      </c>
      <c r="IY156" s="1098">
        <f>IF(IY$9=$N156,#REF!,0)</f>
        <v>0</v>
      </c>
      <c r="IZ156" s="1098">
        <f>IF(IZ$9=$N156,#REF!,0)</f>
        <v>0</v>
      </c>
      <c r="JA156" s="1098">
        <f>IF(JA$9=$N156,#REF!,0)</f>
        <v>0</v>
      </c>
      <c r="JB156" s="1098">
        <f>IF(JB$9=$N156,#REF!,0)</f>
        <v>0</v>
      </c>
      <c r="JC156" s="1098">
        <f>IF(JC$9=$N156,#REF!,0)</f>
        <v>0</v>
      </c>
      <c r="JD156" s="1098">
        <f>IF(JD$9=$N156,#REF!,0)</f>
        <v>0</v>
      </c>
      <c r="JE156" s="1098">
        <f>IF(JE$9=$N156,#REF!,0)</f>
        <v>0</v>
      </c>
      <c r="JF156" s="1098">
        <f>IF(JF$9=$N156,#REF!,0)</f>
        <v>0</v>
      </c>
      <c r="JG156" s="1098">
        <f>IF(JG$9=$N156,#REF!,0)</f>
        <v>0</v>
      </c>
      <c r="JH156" s="1098">
        <f>IF(JH$9=$N156,#REF!,0)</f>
        <v>0</v>
      </c>
      <c r="JI156" s="1098">
        <f>IF(JI$9=$N156,#REF!,0)</f>
        <v>0</v>
      </c>
      <c r="JJ156" s="1098">
        <f>IF(JJ$9=$N156,#REF!,0)</f>
        <v>0</v>
      </c>
      <c r="JK156" s="1098">
        <f>IF(JK$9=$N156,#REF!,0)</f>
        <v>0</v>
      </c>
      <c r="JL156" s="1098">
        <f>IF(JL$9=$N156,#REF!,0)</f>
        <v>0</v>
      </c>
      <c r="JM156" s="1098">
        <f>IF(JM$9=$N156,#REF!,0)</f>
        <v>0</v>
      </c>
      <c r="JN156" s="1098">
        <f>IF(JN$9=$N156,#REF!,0)</f>
        <v>0</v>
      </c>
      <c r="JO156" s="1098">
        <f>IF(JO$9=$N156,#REF!,0)</f>
        <v>0</v>
      </c>
      <c r="JP156" s="1098">
        <f>IF(JP$9=$N156,#REF!,0)</f>
        <v>0</v>
      </c>
      <c r="JQ156" s="1098">
        <f>IF(JQ$9=$N156,#REF!,0)</f>
        <v>0</v>
      </c>
      <c r="JR156" s="1098">
        <f>IF(JR$9=$N156,#REF!,0)</f>
        <v>0</v>
      </c>
      <c r="JS156" s="1098">
        <f>IF(JS$9=$N156,#REF!,0)</f>
        <v>0</v>
      </c>
      <c r="JT156" s="1098">
        <f>IF(JT$9=$N156,#REF!,0)</f>
        <v>0</v>
      </c>
      <c r="JU156" s="1098">
        <f>IF(JU$9=$N156,#REF!,0)</f>
        <v>0</v>
      </c>
      <c r="JV156" s="1098">
        <f>IF(JV$9=$N156,#REF!,0)</f>
        <v>0</v>
      </c>
      <c r="JW156" s="1098" t="e">
        <f>IF(JW$9=$N156,#REF!,0)</f>
        <v>#REF!</v>
      </c>
      <c r="JX156" s="681"/>
      <c r="JZ156" s="681">
        <f t="shared" si="477"/>
        <v>0</v>
      </c>
      <c r="KA156" s="681">
        <f t="shared" si="477"/>
        <v>0</v>
      </c>
      <c r="KB156" s="681">
        <f t="shared" si="477"/>
        <v>0</v>
      </c>
      <c r="KC156" s="681">
        <f t="shared" si="477"/>
        <v>0</v>
      </c>
      <c r="KD156" s="681">
        <f t="shared" si="477"/>
        <v>0</v>
      </c>
      <c r="KE156" s="681">
        <f t="shared" si="477"/>
        <v>0</v>
      </c>
      <c r="KF156" s="681">
        <f t="shared" si="477"/>
        <v>0</v>
      </c>
      <c r="KG156" s="681">
        <f t="shared" si="477"/>
        <v>0</v>
      </c>
      <c r="KH156" s="681">
        <f t="shared" si="477"/>
        <v>0</v>
      </c>
      <c r="KI156" s="681">
        <f t="shared" si="477"/>
        <v>0</v>
      </c>
      <c r="KJ156" s="681">
        <f t="shared" si="477"/>
        <v>0</v>
      </c>
      <c r="KN156" s="1098">
        <f t="shared" si="468"/>
        <v>0</v>
      </c>
      <c r="KO156" s="1098">
        <f t="shared" si="468"/>
        <v>0</v>
      </c>
      <c r="KP156" s="1098">
        <f t="shared" si="468"/>
        <v>0</v>
      </c>
      <c r="KQ156" s="1098">
        <f t="shared" si="468"/>
        <v>0</v>
      </c>
      <c r="KR156" s="1098">
        <f t="shared" si="468"/>
        <v>0</v>
      </c>
      <c r="KS156" s="1098">
        <f t="shared" si="468"/>
        <v>0</v>
      </c>
      <c r="KT156" s="1098">
        <f t="shared" si="468"/>
        <v>0</v>
      </c>
      <c r="KU156" s="1098">
        <f t="shared" si="468"/>
        <v>0</v>
      </c>
      <c r="KV156" s="1098">
        <f t="shared" si="468"/>
        <v>0</v>
      </c>
      <c r="KW156" s="1098">
        <f t="shared" si="468"/>
        <v>0</v>
      </c>
      <c r="KX156" s="1098">
        <f t="shared" si="468"/>
        <v>0</v>
      </c>
      <c r="KY156" s="1098">
        <f t="shared" si="468"/>
        <v>0</v>
      </c>
      <c r="KZ156" s="1098">
        <f t="shared" si="468"/>
        <v>0</v>
      </c>
      <c r="LA156" s="1098">
        <f t="shared" si="468"/>
        <v>0</v>
      </c>
      <c r="LB156" s="1098">
        <f t="shared" si="468"/>
        <v>0</v>
      </c>
      <c r="LC156" s="1098">
        <f t="shared" si="464"/>
        <v>0</v>
      </c>
      <c r="LD156" s="1098">
        <f t="shared" si="464"/>
        <v>0</v>
      </c>
      <c r="LE156" s="1098">
        <f t="shared" si="464"/>
        <v>0</v>
      </c>
      <c r="LF156" s="1098">
        <f t="shared" si="464"/>
        <v>0</v>
      </c>
      <c r="LG156" s="1098">
        <f t="shared" si="464"/>
        <v>0</v>
      </c>
      <c r="LH156" s="1098">
        <f t="shared" si="464"/>
        <v>0</v>
      </c>
      <c r="LI156" s="1098">
        <f t="shared" si="464"/>
        <v>0</v>
      </c>
      <c r="LJ156" s="1098">
        <f t="shared" si="464"/>
        <v>0</v>
      </c>
      <c r="LK156" s="1098">
        <f t="shared" si="464"/>
        <v>0</v>
      </c>
      <c r="LL156" s="1098">
        <f t="shared" si="464"/>
        <v>0</v>
      </c>
      <c r="LM156" s="1098">
        <f t="shared" si="464"/>
        <v>0</v>
      </c>
      <c r="LN156" s="1098">
        <f t="shared" si="464"/>
        <v>0</v>
      </c>
      <c r="LO156" s="1098">
        <f t="shared" si="464"/>
        <v>0</v>
      </c>
      <c r="LP156" s="1098">
        <f t="shared" si="464"/>
        <v>0</v>
      </c>
      <c r="LQ156" s="1098">
        <f t="shared" si="464"/>
        <v>0</v>
      </c>
      <c r="LR156" s="1098">
        <f t="shared" si="464"/>
        <v>0</v>
      </c>
      <c r="LS156" s="1098">
        <f t="shared" si="397"/>
        <v>0</v>
      </c>
    </row>
    <row r="157" spans="1:331" ht="13.5" hidden="1" customHeight="1" x14ac:dyDescent="0.35">
      <c r="A157" s="1454" t="s">
        <v>0</v>
      </c>
      <c r="B157" s="1358" t="s">
        <v>0</v>
      </c>
      <c r="C157" s="1375" t="s">
        <v>151</v>
      </c>
      <c r="D157" s="1375"/>
      <c r="E157" s="1375"/>
      <c r="F157" s="1375"/>
      <c r="G157" s="1375"/>
      <c r="H157" s="1375"/>
      <c r="I157" s="1375"/>
      <c r="J157" s="1375" t="s">
        <v>2</v>
      </c>
      <c r="K157" s="1371" t="s">
        <v>3</v>
      </c>
      <c r="L157" s="1371"/>
      <c r="M157" s="1371"/>
      <c r="N157" s="1371"/>
      <c r="O157" s="1364" t="s">
        <v>4</v>
      </c>
      <c r="P157" s="1444" t="s">
        <v>365</v>
      </c>
      <c r="Q157" s="1444" t="s">
        <v>255</v>
      </c>
      <c r="R157" s="1444" t="s">
        <v>305</v>
      </c>
      <c r="S157" s="1444" t="s">
        <v>366</v>
      </c>
      <c r="T157" s="1444" t="s">
        <v>333</v>
      </c>
      <c r="U157" s="1444" t="s">
        <v>335</v>
      </c>
      <c r="V157" s="1444" t="s">
        <v>367</v>
      </c>
      <c r="W157" s="765" t="s">
        <v>320</v>
      </c>
      <c r="X157" s="1444" t="s">
        <v>328</v>
      </c>
      <c r="Y157" s="1444" t="s">
        <v>351</v>
      </c>
      <c r="Z157" s="1444" t="s">
        <v>352</v>
      </c>
      <c r="AA157" s="1444" t="s">
        <v>361</v>
      </c>
      <c r="AB157" s="1444" t="s">
        <v>387</v>
      </c>
      <c r="AC157" s="1444" t="s">
        <v>371</v>
      </c>
      <c r="AD157" s="1444" t="s">
        <v>376</v>
      </c>
      <c r="AE157" s="1444" t="s">
        <v>368</v>
      </c>
      <c r="AF157" s="1444" t="s">
        <v>328</v>
      </c>
      <c r="AG157" s="1444" t="s">
        <v>383</v>
      </c>
      <c r="AH157" s="1442" t="s">
        <v>319</v>
      </c>
      <c r="AI157" s="1442"/>
      <c r="AJ157" s="1444" t="s">
        <v>375</v>
      </c>
      <c r="AK157" s="1444" t="s">
        <v>384</v>
      </c>
      <c r="AL157" s="1444" t="s">
        <v>386</v>
      </c>
      <c r="AM157" s="1444" t="s">
        <v>439</v>
      </c>
      <c r="AN157" s="1444" t="s">
        <v>446</v>
      </c>
      <c r="AO157" s="1444" t="s">
        <v>406</v>
      </c>
      <c r="AP157" s="1444" t="s">
        <v>442</v>
      </c>
      <c r="AQ157" s="1444" t="s">
        <v>499</v>
      </c>
      <c r="AR157" s="1444" t="s">
        <v>650</v>
      </c>
      <c r="AS157" s="1444" t="s">
        <v>444</v>
      </c>
      <c r="AT157" s="1444" t="s">
        <v>443</v>
      </c>
      <c r="AU157" s="1444" t="s">
        <v>456</v>
      </c>
      <c r="AV157" s="1444" t="s">
        <v>490</v>
      </c>
      <c r="AW157" s="1452" t="s">
        <v>103</v>
      </c>
      <c r="AX157" s="1452"/>
      <c r="AY157" s="1444" t="s">
        <v>328</v>
      </c>
      <c r="AZ157" s="1444" t="s">
        <v>328</v>
      </c>
      <c r="BA157" s="1444" t="s">
        <v>411</v>
      </c>
      <c r="BB157" s="1444" t="s">
        <v>647</v>
      </c>
      <c r="BC157" s="1444" t="s">
        <v>651</v>
      </c>
      <c r="BD157" s="1452" t="s">
        <v>638</v>
      </c>
      <c r="BE157" s="1444" t="s">
        <v>665</v>
      </c>
      <c r="BF157" s="1444" t="s">
        <v>695</v>
      </c>
      <c r="BG157" s="1444" t="s">
        <v>746</v>
      </c>
      <c r="BH157" s="1444" t="s">
        <v>696</v>
      </c>
      <c r="BI157" s="1444" t="s">
        <v>328</v>
      </c>
      <c r="BJ157" s="1444" t="s">
        <v>738</v>
      </c>
      <c r="BK157" s="1449" t="s">
        <v>723</v>
      </c>
      <c r="BL157" s="1449" t="s">
        <v>677</v>
      </c>
      <c r="BM157" s="765"/>
      <c r="BN157" s="765"/>
      <c r="BO157" s="1444" t="s">
        <v>726</v>
      </c>
      <c r="BP157" s="765"/>
      <c r="BQ157" s="765"/>
      <c r="BR157" s="1444" t="s">
        <v>328</v>
      </c>
      <c r="BS157" s="1444" t="s">
        <v>747</v>
      </c>
      <c r="BT157" s="1444" t="s">
        <v>753</v>
      </c>
      <c r="BU157" s="1444" t="s">
        <v>328</v>
      </c>
      <c r="BV157" s="1444" t="s">
        <v>748</v>
      </c>
      <c r="BW157" s="765"/>
      <c r="BX157" s="765"/>
      <c r="BY157" s="1444" t="s">
        <v>751</v>
      </c>
      <c r="BZ157" s="1444" t="s">
        <v>753</v>
      </c>
      <c r="CA157" s="1444" t="s">
        <v>763</v>
      </c>
      <c r="CB157" s="1444" t="s">
        <v>762</v>
      </c>
      <c r="CC157" s="1444" t="s">
        <v>727</v>
      </c>
      <c r="CD157" s="1444" t="s">
        <v>728</v>
      </c>
      <c r="CE157" s="1444" t="s">
        <v>764</v>
      </c>
      <c r="CF157" s="1444" t="s">
        <v>773</v>
      </c>
      <c r="CG157" s="1444" t="s">
        <v>692</v>
      </c>
      <c r="CH157" s="1444" t="s">
        <v>328</v>
      </c>
      <c r="CI157" s="1444" t="s">
        <v>765</v>
      </c>
      <c r="CJ157" s="1444"/>
      <c r="CK157" s="1444" t="s">
        <v>692</v>
      </c>
      <c r="CL157" s="1444" t="s">
        <v>328</v>
      </c>
      <c r="CM157" s="1444" t="s">
        <v>785</v>
      </c>
      <c r="CN157" s="1444"/>
      <c r="CO157" s="1444" t="s">
        <v>692</v>
      </c>
      <c r="CP157" s="1444" t="s">
        <v>328</v>
      </c>
      <c r="CQ157" s="1444" t="s">
        <v>789</v>
      </c>
      <c r="CR157" s="1444" t="s">
        <v>810</v>
      </c>
      <c r="CS157" s="1444" t="s">
        <v>692</v>
      </c>
      <c r="CT157" s="1444" t="s">
        <v>328</v>
      </c>
      <c r="CU157" s="1444" t="s">
        <v>790</v>
      </c>
      <c r="CV157" s="1444" t="s">
        <v>810</v>
      </c>
      <c r="CW157" s="1444" t="s">
        <v>692</v>
      </c>
      <c r="CX157" s="1444" t="s">
        <v>328</v>
      </c>
      <c r="CY157" s="1444" t="s">
        <v>823</v>
      </c>
      <c r="CZ157" s="1444" t="s">
        <v>728</v>
      </c>
      <c r="DA157" s="1444" t="s">
        <v>786</v>
      </c>
      <c r="DB157" s="543">
        <v>0</v>
      </c>
      <c r="DC157" s="543" t="s">
        <v>845</v>
      </c>
      <c r="DD157" s="1444" t="s">
        <v>692</v>
      </c>
      <c r="DE157" s="1444" t="s">
        <v>692</v>
      </c>
      <c r="DF157" s="1444" t="s">
        <v>875</v>
      </c>
      <c r="DG157" s="1444" t="s">
        <v>787</v>
      </c>
      <c r="DH157" s="1444" t="s">
        <v>839</v>
      </c>
      <c r="DI157" s="1444" t="s">
        <v>692</v>
      </c>
      <c r="DJ157" s="1444" t="s">
        <v>328</v>
      </c>
      <c r="DK157" s="1444" t="s">
        <v>849</v>
      </c>
      <c r="DL157" s="1444" t="s">
        <v>692</v>
      </c>
      <c r="DM157" s="1444" t="s">
        <v>328</v>
      </c>
      <c r="DN157" s="1444" t="s">
        <v>849</v>
      </c>
      <c r="DO157" s="1444" t="s">
        <v>839</v>
      </c>
      <c r="DP157" s="1444" t="s">
        <v>692</v>
      </c>
      <c r="DQ157" s="1444" t="s">
        <v>328</v>
      </c>
      <c r="DR157" s="1444" t="s">
        <v>849</v>
      </c>
      <c r="DS157" s="1444" t="s">
        <v>886</v>
      </c>
      <c r="DT157" s="1444" t="s">
        <v>692</v>
      </c>
      <c r="DU157" s="1444" t="s">
        <v>328</v>
      </c>
      <c r="DV157" s="1441" t="s">
        <v>849</v>
      </c>
      <c r="DW157" s="1444" t="s">
        <v>849</v>
      </c>
      <c r="DX157" s="1441" t="s">
        <v>849</v>
      </c>
      <c r="DY157" s="1444" t="s">
        <v>849</v>
      </c>
      <c r="DZ157" s="1441">
        <v>0</v>
      </c>
      <c r="EA157" s="1441">
        <v>0</v>
      </c>
      <c r="EB157" s="1441">
        <v>0</v>
      </c>
      <c r="EC157" s="1444">
        <v>0</v>
      </c>
      <c r="ED157" s="1444">
        <v>0</v>
      </c>
      <c r="EE157" s="1441">
        <v>0</v>
      </c>
      <c r="EF157" s="1441">
        <v>0</v>
      </c>
      <c r="EG157" s="1444">
        <v>0</v>
      </c>
      <c r="EH157" s="1444">
        <v>0</v>
      </c>
      <c r="EI157" s="1441" t="s">
        <v>692</v>
      </c>
      <c r="EJ157" s="1441" t="s">
        <v>692</v>
      </c>
      <c r="EK157" s="1441" t="s">
        <v>899</v>
      </c>
      <c r="EL157" s="1441" t="s">
        <v>727</v>
      </c>
      <c r="EM157" s="1441" t="s">
        <v>727</v>
      </c>
      <c r="EN157" s="1210"/>
      <c r="EO157" s="1210"/>
      <c r="EP157" s="1210"/>
      <c r="EQ157" s="1210"/>
      <c r="ER157" s="1138"/>
      <c r="ES157" s="146">
        <f t="shared" si="449"/>
        <v>0</v>
      </c>
      <c r="EX157" s="739">
        <f>IF(EX$9=$K157,#REF!,0)</f>
        <v>0</v>
      </c>
      <c r="EY157" s="739">
        <f>IF(EY$9=$K157,#REF!,0)</f>
        <v>0</v>
      </c>
      <c r="EZ157" s="739">
        <f>IF(EZ$9=$K157,#REF!,0)</f>
        <v>0</v>
      </c>
      <c r="FA157" s="739">
        <f>IF(FA$9=$K157,#REF!,0)</f>
        <v>0</v>
      </c>
      <c r="FB157" s="739">
        <f>IF(FB$9=$K157,#REF!,0)</f>
        <v>0</v>
      </c>
      <c r="FC157" s="739">
        <f>IF(FC$9=$K157,#REF!,0)</f>
        <v>0</v>
      </c>
      <c r="FD157" s="739">
        <f>IF(FD$9=$K157,#REF!,0)</f>
        <v>0</v>
      </c>
      <c r="FE157" s="739">
        <f>IF(FE$9=$K157,#REF!,0)</f>
        <v>0</v>
      </c>
      <c r="FF157" s="739">
        <f>IF(FF$9=$K157,#REF!,0)</f>
        <v>0</v>
      </c>
      <c r="FG157" s="739">
        <f>IF(FG$9=$K157,#REF!,0)</f>
        <v>0</v>
      </c>
      <c r="FH157" s="739">
        <f>IF(FH$9=$K157,#REF!,0)</f>
        <v>0</v>
      </c>
      <c r="FI157" s="739">
        <f>IF(FI$9=$K157,#REF!,0)</f>
        <v>0</v>
      </c>
      <c r="FJ157" s="739">
        <f>IF(FJ$9=$K157,#REF!,0)</f>
        <v>0</v>
      </c>
      <c r="FK157" s="739">
        <f>IF(FK$9=$K157,#REF!,0)</f>
        <v>0</v>
      </c>
      <c r="FL157" s="739">
        <f>IF(FL$9=$K157,#REF!,0)</f>
        <v>0</v>
      </c>
      <c r="FM157" s="739">
        <f>IF(FM$9=$K157,#REF!,0)</f>
        <v>0</v>
      </c>
      <c r="FN157" s="739">
        <f>IF(FN$9=$K157,#REF!,0)</f>
        <v>0</v>
      </c>
      <c r="FO157" s="739">
        <f>IF(FO$9=$K157,#REF!,0)</f>
        <v>0</v>
      </c>
      <c r="FP157" s="739">
        <f>IF(FP$9=$K157,#REF!,0)</f>
        <v>0</v>
      </c>
      <c r="FQ157" s="739">
        <f>IF(FQ$9=$K157,#REF!,0)</f>
        <v>0</v>
      </c>
      <c r="FU157" s="739">
        <f t="shared" si="486"/>
        <v>0</v>
      </c>
      <c r="FV157" s="739">
        <f t="shared" si="486"/>
        <v>0</v>
      </c>
      <c r="FW157" s="739">
        <f t="shared" si="486"/>
        <v>0</v>
      </c>
      <c r="FX157" s="739">
        <f t="shared" si="486"/>
        <v>0</v>
      </c>
      <c r="FY157" s="739">
        <f t="shared" si="486"/>
        <v>0</v>
      </c>
      <c r="FZ157" s="739">
        <f t="shared" si="486"/>
        <v>0</v>
      </c>
      <c r="GA157" s="739">
        <f t="shared" si="486"/>
        <v>0</v>
      </c>
      <c r="GB157" s="739">
        <f t="shared" si="486"/>
        <v>0</v>
      </c>
      <c r="GC157" s="739">
        <f t="shared" si="486"/>
        <v>0</v>
      </c>
      <c r="GD157" s="739">
        <f t="shared" si="486"/>
        <v>0</v>
      </c>
      <c r="GE157" s="739">
        <f t="shared" si="487"/>
        <v>0</v>
      </c>
      <c r="GF157" s="739">
        <f t="shared" si="487"/>
        <v>0</v>
      </c>
      <c r="GG157" s="739">
        <f t="shared" si="487"/>
        <v>0</v>
      </c>
      <c r="GH157" s="739">
        <f t="shared" si="487"/>
        <v>0</v>
      </c>
      <c r="GI157" s="739">
        <f t="shared" si="487"/>
        <v>0</v>
      </c>
      <c r="GJ157" s="739">
        <f t="shared" si="487"/>
        <v>0</v>
      </c>
      <c r="GK157" s="739">
        <f t="shared" si="487"/>
        <v>0</v>
      </c>
      <c r="GL157" s="739">
        <f t="shared" si="487"/>
        <v>0</v>
      </c>
      <c r="GM157" s="739">
        <f t="shared" si="487"/>
        <v>0</v>
      </c>
      <c r="GN157" s="739">
        <f t="shared" si="487"/>
        <v>0</v>
      </c>
      <c r="GQ157" s="1098">
        <f>IF(GQ$9=$N157,#REF!,0)</f>
        <v>0</v>
      </c>
      <c r="GR157" s="1098">
        <f>IF(GR$9=$N157,#REF!,0)</f>
        <v>0</v>
      </c>
      <c r="GS157" s="1098">
        <f>IF(GS$9=$N157,#REF!,0)</f>
        <v>0</v>
      </c>
      <c r="GT157" s="1098">
        <f>IF(GT$9=$N157,#REF!,0)</f>
        <v>0</v>
      </c>
      <c r="GU157" s="1098">
        <f>IF(GU$9=$N157,#REF!,0)</f>
        <v>0</v>
      </c>
      <c r="GV157" s="1098">
        <f>IF(GV$9=$N157,#REF!,0)</f>
        <v>0</v>
      </c>
      <c r="GW157" s="1098">
        <f>IF(GW$9=$N157,#REF!,0)</f>
        <v>0</v>
      </c>
      <c r="GX157" s="1098">
        <f>IF(GX$9=$N157,#REF!,0)</f>
        <v>0</v>
      </c>
      <c r="GY157" s="1098">
        <f>IF(GY$9=$N157,#REF!,0)</f>
        <v>0</v>
      </c>
      <c r="GZ157" s="1098">
        <f>IF(GZ$9=$N157,#REF!,0)</f>
        <v>0</v>
      </c>
      <c r="HA157" s="1098">
        <f>IF(HA$9=$N157,#REF!,0)</f>
        <v>0</v>
      </c>
      <c r="HB157" s="1098">
        <f>IF(HB$9=$N157,#REF!,0)</f>
        <v>0</v>
      </c>
      <c r="HC157" s="1098">
        <f>IF(HC$9=$N157,#REF!,0)</f>
        <v>0</v>
      </c>
      <c r="HD157" s="1098">
        <f>IF(HD$9=$N157,#REF!,0)</f>
        <v>0</v>
      </c>
      <c r="HE157" s="1098">
        <f>IF(HE$9=$N157,#REF!,0)</f>
        <v>0</v>
      </c>
      <c r="HF157" s="1098">
        <f>IF(HF$9=$N157,#REF!,0)</f>
        <v>0</v>
      </c>
      <c r="HG157" s="1098">
        <f>IF(HG$9=$N157,#REF!,0)</f>
        <v>0</v>
      </c>
      <c r="HH157" s="1098">
        <f>IF(HH$9=$N157,#REF!,0)</f>
        <v>0</v>
      </c>
      <c r="HI157" s="1098">
        <f>IF(HI$9=$N157,#REF!,0)</f>
        <v>0</v>
      </c>
      <c r="HJ157" s="1098">
        <f>IF(HJ$9=$N157,#REF!,0)</f>
        <v>0</v>
      </c>
      <c r="HK157" s="1098">
        <f>IF(HK$9=$N157,#REF!,0)</f>
        <v>0</v>
      </c>
      <c r="HL157" s="1098">
        <f>IF(HL$9=$N157,#REF!,0)</f>
        <v>0</v>
      </c>
      <c r="HM157" s="1098">
        <f>IF(HM$9=$N157,#REF!,0)</f>
        <v>0</v>
      </c>
      <c r="HN157" s="1098">
        <f>IF(HN$9=$N157,#REF!,0)</f>
        <v>0</v>
      </c>
      <c r="HO157" s="1098">
        <f>IF(HO$9=$N157,#REF!,0)</f>
        <v>0</v>
      </c>
      <c r="HP157" s="1098">
        <f>IF(HP$9=$N157,#REF!,0)</f>
        <v>0</v>
      </c>
      <c r="HQ157" s="1098">
        <f>IF(HQ$9=$N157,#REF!,0)</f>
        <v>0</v>
      </c>
      <c r="HR157" s="1098">
        <f>IF(HR$9=$N157,#REF!,0)</f>
        <v>0</v>
      </c>
      <c r="HS157" s="1098">
        <f>IF(HS$9=$N157,#REF!,0)</f>
        <v>0</v>
      </c>
      <c r="HT157" s="1098">
        <f>IF(HT$9=$N157,#REF!,0)</f>
        <v>0</v>
      </c>
      <c r="HU157" s="1098">
        <f>IF(HU$9=$N157,#REF!,0)</f>
        <v>0</v>
      </c>
      <c r="HV157" s="1098">
        <f>IF(HV$9=$N157,#REF!,0)</f>
        <v>0</v>
      </c>
      <c r="HW157" s="1098">
        <f>IF(HW$9=$N157,#REF!,0)</f>
        <v>0</v>
      </c>
      <c r="HX157" s="1098">
        <f>IF(HX$9=$N157,#REF!,0)</f>
        <v>0</v>
      </c>
      <c r="HY157" s="1098">
        <f>IF(HY$9=$N157,#REF!,0)</f>
        <v>0</v>
      </c>
      <c r="HZ157" s="1098">
        <f>IF(HZ$9=$N157,#REF!,0)</f>
        <v>0</v>
      </c>
      <c r="IA157" s="1098">
        <f>IF(IA$9=$N157,#REF!,0)</f>
        <v>0</v>
      </c>
      <c r="IB157" s="1098">
        <f>IF(IB$9=$N157,#REF!,0)</f>
        <v>0</v>
      </c>
      <c r="IC157" s="1098">
        <f>IF(IC$9=$N157,#REF!,0)</f>
        <v>0</v>
      </c>
      <c r="ID157" s="1098">
        <f>IF(ID$9=$N157,#REF!,0)</f>
        <v>0</v>
      </c>
      <c r="IE157" s="1098">
        <f>IF(IE$9=$N157,#REF!,0)</f>
        <v>0</v>
      </c>
      <c r="IF157" s="1098">
        <f>IF(IF$9=$N157,#REF!,0)</f>
        <v>0</v>
      </c>
      <c r="IG157" s="1098">
        <f>IF(IG$9=$N157,#REF!,0)</f>
        <v>0</v>
      </c>
      <c r="IH157" s="1098">
        <f>IF(IH$9=$N157,#REF!,0)</f>
        <v>0</v>
      </c>
      <c r="II157" s="1098">
        <f>IF(II$9=$N157,#REF!,0)</f>
        <v>0</v>
      </c>
      <c r="IJ157" s="1098">
        <f>IF(IJ$9=$N157,#REF!,0)</f>
        <v>0</v>
      </c>
      <c r="IK157" s="1098">
        <f>IF(IK$9=$N157,#REF!,0)</f>
        <v>0</v>
      </c>
      <c r="IL157" s="1098">
        <f>IF(IL$9=$N157,#REF!,0)</f>
        <v>0</v>
      </c>
      <c r="IM157" s="1098">
        <f>IF(IM$9=$N157,#REF!,0)</f>
        <v>0</v>
      </c>
      <c r="IN157" s="1098">
        <f>IF(IN$9=$N157,#REF!,0)</f>
        <v>0</v>
      </c>
      <c r="IO157" s="1098">
        <f>IF(IO$9=$N157,#REF!,0)</f>
        <v>0</v>
      </c>
      <c r="IP157" s="1098">
        <f>IF(IP$9=$N157,#REF!,0)</f>
        <v>0</v>
      </c>
      <c r="IQ157" s="1098">
        <f>IF(IQ$9=$N157,#REF!,0)</f>
        <v>0</v>
      </c>
      <c r="IR157" s="1098">
        <f>IF(IR$9=$N157,#REF!,0)</f>
        <v>0</v>
      </c>
      <c r="IS157" s="1098">
        <f>IF(IS$9=$N157,#REF!,0)</f>
        <v>0</v>
      </c>
      <c r="IT157" s="1098">
        <f>IF(IT$9=$N157,#REF!,0)</f>
        <v>0</v>
      </c>
      <c r="IU157" s="1098">
        <f>IF(IU$9=$N157,#REF!,0)</f>
        <v>0</v>
      </c>
      <c r="IV157" s="1098">
        <f>IF(IV$9=$N157,#REF!,0)</f>
        <v>0</v>
      </c>
      <c r="IW157" s="1098">
        <f>IF(IW$9=$N157,#REF!,0)</f>
        <v>0</v>
      </c>
      <c r="IX157" s="1098">
        <f>IF(IX$9=$N157,#REF!,0)</f>
        <v>0</v>
      </c>
      <c r="IY157" s="1098">
        <f>IF(IY$9=$N157,#REF!,0)</f>
        <v>0</v>
      </c>
      <c r="IZ157" s="1098">
        <f>IF(IZ$9=$N157,#REF!,0)</f>
        <v>0</v>
      </c>
      <c r="JA157" s="1098">
        <f>IF(JA$9=$N157,#REF!,0)</f>
        <v>0</v>
      </c>
      <c r="JB157" s="1098">
        <f>IF(JB$9=$N157,#REF!,0)</f>
        <v>0</v>
      </c>
      <c r="JC157" s="1098">
        <f>IF(JC$9=$N157,#REF!,0)</f>
        <v>0</v>
      </c>
      <c r="JD157" s="1098">
        <f>IF(JD$9=$N157,#REF!,0)</f>
        <v>0</v>
      </c>
      <c r="JE157" s="1098">
        <f>IF(JE$9=$N157,#REF!,0)</f>
        <v>0</v>
      </c>
      <c r="JF157" s="1098">
        <f>IF(JF$9=$N157,#REF!,0)</f>
        <v>0</v>
      </c>
      <c r="JG157" s="1098">
        <f>IF(JG$9=$N157,#REF!,0)</f>
        <v>0</v>
      </c>
      <c r="JH157" s="1098">
        <f>IF(JH$9=$N157,#REF!,0)</f>
        <v>0</v>
      </c>
      <c r="JI157" s="1098">
        <f>IF(JI$9=$N157,#REF!,0)</f>
        <v>0</v>
      </c>
      <c r="JJ157" s="1098">
        <f>IF(JJ$9=$N157,#REF!,0)</f>
        <v>0</v>
      </c>
      <c r="JK157" s="1098">
        <f>IF(JK$9=$N157,#REF!,0)</f>
        <v>0</v>
      </c>
      <c r="JL157" s="1098">
        <f>IF(JL$9=$N157,#REF!,0)</f>
        <v>0</v>
      </c>
      <c r="JM157" s="1098">
        <f>IF(JM$9=$N157,#REF!,0)</f>
        <v>0</v>
      </c>
      <c r="JN157" s="1098">
        <f>IF(JN$9=$N157,#REF!,0)</f>
        <v>0</v>
      </c>
      <c r="JO157" s="1098">
        <f>IF(JO$9=$N157,#REF!,0)</f>
        <v>0</v>
      </c>
      <c r="JP157" s="1098">
        <f>IF(JP$9=$N157,#REF!,0)</f>
        <v>0</v>
      </c>
      <c r="JQ157" s="1098">
        <f>IF(JQ$9=$N157,#REF!,0)</f>
        <v>0</v>
      </c>
      <c r="JR157" s="1098">
        <f>IF(JR$9=$N157,#REF!,0)</f>
        <v>0</v>
      </c>
      <c r="JS157" s="1098">
        <f>IF(JS$9=$N157,#REF!,0)</f>
        <v>0</v>
      </c>
      <c r="JT157" s="1098">
        <f>IF(JT$9=$N157,#REF!,0)</f>
        <v>0</v>
      </c>
      <c r="JU157" s="1098">
        <f>IF(JU$9=$N157,#REF!,0)</f>
        <v>0</v>
      </c>
      <c r="JV157" s="1098">
        <f>IF(JV$9=$N157,#REF!,0)</f>
        <v>0</v>
      </c>
      <c r="JW157" s="1098">
        <f>IF(JW$9=$N157,#REF!,0)</f>
        <v>0</v>
      </c>
      <c r="JX157" s="681"/>
      <c r="JZ157" s="681">
        <f t="shared" si="477"/>
        <v>0</v>
      </c>
      <c r="KA157" s="681">
        <f t="shared" si="477"/>
        <v>0</v>
      </c>
      <c r="KB157" s="681">
        <f t="shared" si="477"/>
        <v>0</v>
      </c>
      <c r="KC157" s="681">
        <f t="shared" si="477"/>
        <v>0</v>
      </c>
      <c r="KD157" s="681">
        <f t="shared" si="477"/>
        <v>0</v>
      </c>
      <c r="KE157" s="681">
        <f t="shared" si="477"/>
        <v>0</v>
      </c>
      <c r="KF157" s="681">
        <f t="shared" si="477"/>
        <v>0</v>
      </c>
      <c r="KG157" s="681">
        <f t="shared" si="477"/>
        <v>0</v>
      </c>
      <c r="KH157" s="681">
        <f t="shared" si="477"/>
        <v>0</v>
      </c>
      <c r="KI157" s="681">
        <f t="shared" si="477"/>
        <v>0</v>
      </c>
      <c r="KJ157" s="681">
        <f t="shared" si="477"/>
        <v>0</v>
      </c>
      <c r="KN157" s="1098">
        <f t="shared" si="468"/>
        <v>0</v>
      </c>
      <c r="KO157" s="1098">
        <f t="shared" si="468"/>
        <v>0</v>
      </c>
      <c r="KP157" s="1098">
        <f t="shared" si="468"/>
        <v>0</v>
      </c>
      <c r="KQ157" s="1098">
        <f t="shared" si="468"/>
        <v>0</v>
      </c>
      <c r="KR157" s="1098">
        <f t="shared" si="468"/>
        <v>0</v>
      </c>
      <c r="KS157" s="1098">
        <f t="shared" si="468"/>
        <v>0</v>
      </c>
      <c r="KT157" s="1098">
        <f t="shared" si="468"/>
        <v>0</v>
      </c>
      <c r="KU157" s="1098">
        <f t="shared" si="468"/>
        <v>0</v>
      </c>
      <c r="KV157" s="1098">
        <f t="shared" si="468"/>
        <v>0</v>
      </c>
      <c r="KW157" s="1098">
        <f t="shared" si="468"/>
        <v>0</v>
      </c>
      <c r="KX157" s="1098">
        <f t="shared" si="468"/>
        <v>0</v>
      </c>
      <c r="KY157" s="1098">
        <f t="shared" si="468"/>
        <v>0</v>
      </c>
      <c r="KZ157" s="1098">
        <f t="shared" si="468"/>
        <v>0</v>
      </c>
      <c r="LA157" s="1098">
        <f t="shared" si="468"/>
        <v>0</v>
      </c>
      <c r="LB157" s="1098">
        <f t="shared" si="468"/>
        <v>0</v>
      </c>
      <c r="LC157" s="1098">
        <f t="shared" si="464"/>
        <v>0</v>
      </c>
      <c r="LD157" s="1098">
        <f t="shared" si="464"/>
        <v>0</v>
      </c>
      <c r="LE157" s="1098">
        <f t="shared" si="464"/>
        <v>0</v>
      </c>
      <c r="LF157" s="1098">
        <f t="shared" si="464"/>
        <v>0</v>
      </c>
      <c r="LG157" s="1098">
        <f t="shared" si="464"/>
        <v>0</v>
      </c>
      <c r="LH157" s="1098">
        <f t="shared" si="464"/>
        <v>0</v>
      </c>
      <c r="LI157" s="1098">
        <f t="shared" si="464"/>
        <v>0</v>
      </c>
      <c r="LJ157" s="1098">
        <f t="shared" si="464"/>
        <v>0</v>
      </c>
      <c r="LK157" s="1098">
        <f t="shared" si="464"/>
        <v>0</v>
      </c>
      <c r="LL157" s="1098">
        <f t="shared" si="464"/>
        <v>0</v>
      </c>
      <c r="LM157" s="1098">
        <f t="shared" si="464"/>
        <v>0</v>
      </c>
      <c r="LN157" s="1098">
        <f t="shared" si="464"/>
        <v>0</v>
      </c>
      <c r="LO157" s="1098">
        <f t="shared" si="464"/>
        <v>0</v>
      </c>
      <c r="LP157" s="1098">
        <f t="shared" si="464"/>
        <v>0</v>
      </c>
      <c r="LQ157" s="1098">
        <f t="shared" si="464"/>
        <v>0</v>
      </c>
      <c r="LR157" s="1098">
        <f t="shared" ref="LR157:LR176" si="500">IF(LR$9=$M157,$DV157,0)</f>
        <v>0</v>
      </c>
      <c r="LS157" s="1098">
        <f t="shared" si="397"/>
        <v>0</v>
      </c>
    </row>
    <row r="158" spans="1:331" ht="22.5" hidden="1" customHeight="1" x14ac:dyDescent="0.35">
      <c r="A158" s="1442"/>
      <c r="B158" s="1359"/>
      <c r="C158" s="1376"/>
      <c r="D158" s="1376"/>
      <c r="E158" s="1376"/>
      <c r="F158" s="1376"/>
      <c r="G158" s="1376"/>
      <c r="H158" s="1376"/>
      <c r="I158" s="1376"/>
      <c r="J158" s="1376"/>
      <c r="K158" s="1372"/>
      <c r="L158" s="1372"/>
      <c r="M158" s="1372"/>
      <c r="N158" s="1372"/>
      <c r="O158" s="1365"/>
      <c r="P158" s="1442"/>
      <c r="Q158" s="1442"/>
      <c r="R158" s="1442"/>
      <c r="S158" s="1442"/>
      <c r="T158" s="1442"/>
      <c r="U158" s="1442"/>
      <c r="V158" s="1442"/>
      <c r="W158" s="752" t="s">
        <v>337</v>
      </c>
      <c r="X158" s="1442"/>
      <c r="Y158" s="1442"/>
      <c r="Z158" s="1442"/>
      <c r="AA158" s="1442"/>
      <c r="AB158" s="1442"/>
      <c r="AC158" s="1442"/>
      <c r="AD158" s="1442"/>
      <c r="AE158" s="1442"/>
      <c r="AF158" s="1442"/>
      <c r="AG158" s="1442"/>
      <c r="AH158" s="1447" t="s">
        <v>303</v>
      </c>
      <c r="AI158" s="1447" t="s">
        <v>341</v>
      </c>
      <c r="AJ158" s="1442"/>
      <c r="AK158" s="1442"/>
      <c r="AL158" s="1442"/>
      <c r="AM158" s="1442"/>
      <c r="AN158" s="1442"/>
      <c r="AO158" s="1442"/>
      <c r="AP158" s="1442"/>
      <c r="AQ158" s="1442"/>
      <c r="AR158" s="1442"/>
      <c r="AS158" s="1442"/>
      <c r="AT158" s="1442"/>
      <c r="AU158" s="1442"/>
      <c r="AV158" s="1442"/>
      <c r="AW158" s="1453"/>
      <c r="AX158" s="1453"/>
      <c r="AY158" s="1442"/>
      <c r="AZ158" s="1442"/>
      <c r="BA158" s="1442"/>
      <c r="BB158" s="1442"/>
      <c r="BC158" s="1442"/>
      <c r="BD158" s="1453"/>
      <c r="BE158" s="1442"/>
      <c r="BF158" s="1442"/>
      <c r="BG158" s="1442"/>
      <c r="BH158" s="1442"/>
      <c r="BI158" s="1442"/>
      <c r="BJ158" s="1442"/>
      <c r="BK158" s="1450"/>
      <c r="BL158" s="1450"/>
      <c r="BM158" s="752"/>
      <c r="BN158" s="752"/>
      <c r="BO158" s="1442"/>
      <c r="BP158" s="752"/>
      <c r="BQ158" s="752"/>
      <c r="BR158" s="1442"/>
      <c r="BS158" s="1442"/>
      <c r="BT158" s="1442"/>
      <c r="BU158" s="1442"/>
      <c r="BV158" s="1442"/>
      <c r="BW158" s="752"/>
      <c r="BX158" s="752"/>
      <c r="BY158" s="1442"/>
      <c r="BZ158" s="1442"/>
      <c r="CA158" s="1442"/>
      <c r="CB158" s="1442"/>
      <c r="CC158" s="1442"/>
      <c r="CD158" s="1442"/>
      <c r="CE158" s="1442"/>
      <c r="CF158" s="1442"/>
      <c r="CG158" s="1442"/>
      <c r="CH158" s="1442"/>
      <c r="CI158" s="1442"/>
      <c r="CJ158" s="1442"/>
      <c r="CK158" s="1442"/>
      <c r="CL158" s="1442"/>
      <c r="CM158" s="1442"/>
      <c r="CN158" s="1442"/>
      <c r="CO158" s="1442"/>
      <c r="CP158" s="1442"/>
      <c r="CQ158" s="1442"/>
      <c r="CR158" s="1442"/>
      <c r="CS158" s="1442"/>
      <c r="CT158" s="1442"/>
      <c r="CU158" s="1442"/>
      <c r="CV158" s="1442"/>
      <c r="CW158" s="1442"/>
      <c r="CX158" s="1442"/>
      <c r="CY158" s="1442"/>
      <c r="CZ158" s="1442"/>
      <c r="DA158" s="1442"/>
      <c r="DB158" s="544">
        <v>0</v>
      </c>
      <c r="DC158" s="544">
        <v>0</v>
      </c>
      <c r="DD158" s="1442"/>
      <c r="DE158" s="1442"/>
      <c r="DF158" s="1442"/>
      <c r="DG158" s="1442"/>
      <c r="DH158" s="1442"/>
      <c r="DI158" s="1442"/>
      <c r="DJ158" s="1442"/>
      <c r="DK158" s="1442"/>
      <c r="DL158" s="1442"/>
      <c r="DM158" s="1442"/>
      <c r="DN158" s="1442"/>
      <c r="DO158" s="1442"/>
      <c r="DP158" s="1442"/>
      <c r="DQ158" s="1442"/>
      <c r="DR158" s="1442"/>
      <c r="DS158" s="1442"/>
      <c r="DT158" s="1442"/>
      <c r="DU158" s="1442"/>
      <c r="DV158" s="1442"/>
      <c r="DW158" s="1442"/>
      <c r="DX158" s="1442"/>
      <c r="DY158" s="1442"/>
      <c r="DZ158" s="1442">
        <v>0</v>
      </c>
      <c r="EA158" s="1442">
        <v>0</v>
      </c>
      <c r="EB158" s="1442">
        <v>0</v>
      </c>
      <c r="EC158" s="1442">
        <v>0</v>
      </c>
      <c r="ED158" s="1442">
        <v>0</v>
      </c>
      <c r="EE158" s="1442">
        <v>0</v>
      </c>
      <c r="EF158" s="1442">
        <v>0</v>
      </c>
      <c r="EG158" s="1442">
        <v>0</v>
      </c>
      <c r="EH158" s="1442">
        <v>0</v>
      </c>
      <c r="EI158" s="1442"/>
      <c r="EJ158" s="1442"/>
      <c r="EK158" s="1445"/>
      <c r="EL158" s="1445"/>
      <c r="EM158" s="1445"/>
      <c r="EN158" s="1210"/>
      <c r="EO158" s="1210"/>
      <c r="EP158" s="1210"/>
      <c r="EQ158" s="1210"/>
      <c r="ER158" s="1138"/>
      <c r="ES158" s="146">
        <f t="shared" si="449"/>
        <v>0</v>
      </c>
      <c r="EX158" s="739">
        <f>IF(EX$9=$K158,#REF!,0)</f>
        <v>0</v>
      </c>
      <c r="EY158" s="739">
        <f>IF(EY$9=$K158,#REF!,0)</f>
        <v>0</v>
      </c>
      <c r="EZ158" s="739">
        <f>IF(EZ$9=$K158,#REF!,0)</f>
        <v>0</v>
      </c>
      <c r="FA158" s="739">
        <f>IF(FA$9=$K158,#REF!,0)</f>
        <v>0</v>
      </c>
      <c r="FB158" s="739">
        <f>IF(FB$9=$K158,#REF!,0)</f>
        <v>0</v>
      </c>
      <c r="FC158" s="739">
        <f>IF(FC$9=$K158,#REF!,0)</f>
        <v>0</v>
      </c>
      <c r="FD158" s="739">
        <f>IF(FD$9=$K158,#REF!,0)</f>
        <v>0</v>
      </c>
      <c r="FE158" s="739">
        <f>IF(FE$9=$K158,#REF!,0)</f>
        <v>0</v>
      </c>
      <c r="FF158" s="739">
        <f>IF(FF$9=$K158,#REF!,0)</f>
        <v>0</v>
      </c>
      <c r="FG158" s="739">
        <f>IF(FG$9=$K158,#REF!,0)</f>
        <v>0</v>
      </c>
      <c r="FH158" s="739">
        <f>IF(FH$9=$K158,#REF!,0)</f>
        <v>0</v>
      </c>
      <c r="FI158" s="739">
        <f>IF(FI$9=$K158,#REF!,0)</f>
        <v>0</v>
      </c>
      <c r="FJ158" s="739">
        <f>IF(FJ$9=$K158,#REF!,0)</f>
        <v>0</v>
      </c>
      <c r="FK158" s="739">
        <f>IF(FK$9=$K158,#REF!,0)</f>
        <v>0</v>
      </c>
      <c r="FL158" s="739">
        <f>IF(FL$9=$K158,#REF!,0)</f>
        <v>0</v>
      </c>
      <c r="FM158" s="739">
        <f>IF(FM$9=$K158,#REF!,0)</f>
        <v>0</v>
      </c>
      <c r="FN158" s="739">
        <f>IF(FN$9=$K158,#REF!,0)</f>
        <v>0</v>
      </c>
      <c r="FO158" s="739">
        <f>IF(FO$9=$K158,#REF!,0)</f>
        <v>0</v>
      </c>
      <c r="FP158" s="739">
        <f>IF(FP$9=$K158,#REF!,0)</f>
        <v>0</v>
      </c>
      <c r="FQ158" s="739">
        <f>IF(FQ$9=$K158,#REF!,0)</f>
        <v>0</v>
      </c>
      <c r="FU158" s="739">
        <f t="shared" si="486"/>
        <v>0</v>
      </c>
      <c r="FV158" s="739">
        <f t="shared" si="486"/>
        <v>0</v>
      </c>
      <c r="FW158" s="739">
        <f t="shared" si="486"/>
        <v>0</v>
      </c>
      <c r="FX158" s="739">
        <f t="shared" si="486"/>
        <v>0</v>
      </c>
      <c r="FY158" s="739">
        <f t="shared" si="486"/>
        <v>0</v>
      </c>
      <c r="FZ158" s="739">
        <f t="shared" si="486"/>
        <v>0</v>
      </c>
      <c r="GA158" s="739">
        <f t="shared" si="486"/>
        <v>0</v>
      </c>
      <c r="GB158" s="739">
        <f t="shared" si="486"/>
        <v>0</v>
      </c>
      <c r="GC158" s="739">
        <f t="shared" si="486"/>
        <v>0</v>
      </c>
      <c r="GD158" s="739">
        <f t="shared" si="486"/>
        <v>0</v>
      </c>
      <c r="GE158" s="739">
        <f t="shared" si="487"/>
        <v>0</v>
      </c>
      <c r="GF158" s="739">
        <f t="shared" si="487"/>
        <v>0</v>
      </c>
      <c r="GG158" s="739">
        <f t="shared" si="487"/>
        <v>0</v>
      </c>
      <c r="GH158" s="739">
        <f t="shared" si="487"/>
        <v>0</v>
      </c>
      <c r="GI158" s="739">
        <f t="shared" si="487"/>
        <v>0</v>
      </c>
      <c r="GJ158" s="739">
        <f t="shared" si="487"/>
        <v>0</v>
      </c>
      <c r="GK158" s="739">
        <f t="shared" si="487"/>
        <v>0</v>
      </c>
      <c r="GL158" s="739">
        <f t="shared" si="487"/>
        <v>0</v>
      </c>
      <c r="GM158" s="739">
        <f t="shared" si="487"/>
        <v>0</v>
      </c>
      <c r="GN158" s="739">
        <f t="shared" si="487"/>
        <v>0</v>
      </c>
      <c r="GQ158" s="1098">
        <f>IF(GQ$9=$N158,#REF!,0)</f>
        <v>0</v>
      </c>
      <c r="GR158" s="1098">
        <f>IF(GR$9=$N158,#REF!,0)</f>
        <v>0</v>
      </c>
      <c r="GS158" s="1098">
        <f>IF(GS$9=$N158,#REF!,0)</f>
        <v>0</v>
      </c>
      <c r="GT158" s="1098">
        <f>IF(GT$9=$N158,#REF!,0)</f>
        <v>0</v>
      </c>
      <c r="GU158" s="1098">
        <f>IF(GU$9=$N158,#REF!,0)</f>
        <v>0</v>
      </c>
      <c r="GV158" s="1098">
        <f>IF(GV$9=$N158,#REF!,0)</f>
        <v>0</v>
      </c>
      <c r="GW158" s="1098">
        <f>IF(GW$9=$N158,#REF!,0)</f>
        <v>0</v>
      </c>
      <c r="GX158" s="1098">
        <f>IF(GX$9=$N158,#REF!,0)</f>
        <v>0</v>
      </c>
      <c r="GY158" s="1098">
        <f>IF(GY$9=$N158,#REF!,0)</f>
        <v>0</v>
      </c>
      <c r="GZ158" s="1098">
        <f>IF(GZ$9=$N158,#REF!,0)</f>
        <v>0</v>
      </c>
      <c r="HA158" s="1098">
        <f>IF(HA$9=$N158,#REF!,0)</f>
        <v>0</v>
      </c>
      <c r="HB158" s="1098">
        <f>IF(HB$9=$N158,#REF!,0)</f>
        <v>0</v>
      </c>
      <c r="HC158" s="1098">
        <f>IF(HC$9=$N158,#REF!,0)</f>
        <v>0</v>
      </c>
      <c r="HD158" s="1098">
        <f>IF(HD$9=$N158,#REF!,0)</f>
        <v>0</v>
      </c>
      <c r="HE158" s="1098">
        <f>IF(HE$9=$N158,#REF!,0)</f>
        <v>0</v>
      </c>
      <c r="HF158" s="1098">
        <f>IF(HF$9=$N158,#REF!,0)</f>
        <v>0</v>
      </c>
      <c r="HG158" s="1098">
        <f>IF(HG$9=$N158,#REF!,0)</f>
        <v>0</v>
      </c>
      <c r="HH158" s="1098">
        <f>IF(HH$9=$N158,#REF!,0)</f>
        <v>0</v>
      </c>
      <c r="HI158" s="1098">
        <f>IF(HI$9=$N158,#REF!,0)</f>
        <v>0</v>
      </c>
      <c r="HJ158" s="1098">
        <f>IF(HJ$9=$N158,#REF!,0)</f>
        <v>0</v>
      </c>
      <c r="HK158" s="1098">
        <f>IF(HK$9=$N158,#REF!,0)</f>
        <v>0</v>
      </c>
      <c r="HL158" s="1098">
        <f>IF(HL$9=$N158,#REF!,0)</f>
        <v>0</v>
      </c>
      <c r="HM158" s="1098">
        <f>IF(HM$9=$N158,#REF!,0)</f>
        <v>0</v>
      </c>
      <c r="HN158" s="1098">
        <f>IF(HN$9=$N158,#REF!,0)</f>
        <v>0</v>
      </c>
      <c r="HO158" s="1098">
        <f>IF(HO$9=$N158,#REF!,0)</f>
        <v>0</v>
      </c>
      <c r="HP158" s="1098">
        <f>IF(HP$9=$N158,#REF!,0)</f>
        <v>0</v>
      </c>
      <c r="HQ158" s="1098">
        <f>IF(HQ$9=$N158,#REF!,0)</f>
        <v>0</v>
      </c>
      <c r="HR158" s="1098">
        <f>IF(HR$9=$N158,#REF!,0)</f>
        <v>0</v>
      </c>
      <c r="HS158" s="1098">
        <f>IF(HS$9=$N158,#REF!,0)</f>
        <v>0</v>
      </c>
      <c r="HT158" s="1098">
        <f>IF(HT$9=$N158,#REF!,0)</f>
        <v>0</v>
      </c>
      <c r="HU158" s="1098">
        <f>IF(HU$9=$N158,#REF!,0)</f>
        <v>0</v>
      </c>
      <c r="HV158" s="1098">
        <f>IF(HV$9=$N158,#REF!,0)</f>
        <v>0</v>
      </c>
      <c r="HW158" s="1098">
        <f>IF(HW$9=$N158,#REF!,0)</f>
        <v>0</v>
      </c>
      <c r="HX158" s="1098">
        <f>IF(HX$9=$N158,#REF!,0)</f>
        <v>0</v>
      </c>
      <c r="HY158" s="1098">
        <f>IF(HY$9=$N158,#REF!,0)</f>
        <v>0</v>
      </c>
      <c r="HZ158" s="1098">
        <f>IF(HZ$9=$N158,#REF!,0)</f>
        <v>0</v>
      </c>
      <c r="IA158" s="1098">
        <f>IF(IA$9=$N158,#REF!,0)</f>
        <v>0</v>
      </c>
      <c r="IB158" s="1098">
        <f>IF(IB$9=$N158,#REF!,0)</f>
        <v>0</v>
      </c>
      <c r="IC158" s="1098">
        <f>IF(IC$9=$N158,#REF!,0)</f>
        <v>0</v>
      </c>
      <c r="ID158" s="1098">
        <f>IF(ID$9=$N158,#REF!,0)</f>
        <v>0</v>
      </c>
      <c r="IE158" s="1098">
        <f>IF(IE$9=$N158,#REF!,0)</f>
        <v>0</v>
      </c>
      <c r="IF158" s="1098">
        <f>IF(IF$9=$N158,#REF!,0)</f>
        <v>0</v>
      </c>
      <c r="IG158" s="1098">
        <f>IF(IG$9=$N158,#REF!,0)</f>
        <v>0</v>
      </c>
      <c r="IH158" s="1098">
        <f>IF(IH$9=$N158,#REF!,0)</f>
        <v>0</v>
      </c>
      <c r="II158" s="1098">
        <f>IF(II$9=$N158,#REF!,0)</f>
        <v>0</v>
      </c>
      <c r="IJ158" s="1098">
        <f>IF(IJ$9=$N158,#REF!,0)</f>
        <v>0</v>
      </c>
      <c r="IK158" s="1098">
        <f>IF(IK$9=$N158,#REF!,0)</f>
        <v>0</v>
      </c>
      <c r="IL158" s="1098">
        <f>IF(IL$9=$N158,#REF!,0)</f>
        <v>0</v>
      </c>
      <c r="IM158" s="1098">
        <f>IF(IM$9=$N158,#REF!,0)</f>
        <v>0</v>
      </c>
      <c r="IN158" s="1098">
        <f>IF(IN$9=$N158,#REF!,0)</f>
        <v>0</v>
      </c>
      <c r="IO158" s="1098">
        <f>IF(IO$9=$N158,#REF!,0)</f>
        <v>0</v>
      </c>
      <c r="IP158" s="1098">
        <f>IF(IP$9=$N158,#REF!,0)</f>
        <v>0</v>
      </c>
      <c r="IQ158" s="1098">
        <f>IF(IQ$9=$N158,#REF!,0)</f>
        <v>0</v>
      </c>
      <c r="IR158" s="1098">
        <f>IF(IR$9=$N158,#REF!,0)</f>
        <v>0</v>
      </c>
      <c r="IS158" s="1098">
        <f>IF(IS$9=$N158,#REF!,0)</f>
        <v>0</v>
      </c>
      <c r="IT158" s="1098">
        <f>IF(IT$9=$N158,#REF!,0)</f>
        <v>0</v>
      </c>
      <c r="IU158" s="1098">
        <f>IF(IU$9=$N158,#REF!,0)</f>
        <v>0</v>
      </c>
      <c r="IV158" s="1098">
        <f>IF(IV$9=$N158,#REF!,0)</f>
        <v>0</v>
      </c>
      <c r="IW158" s="1098">
        <f>IF(IW$9=$N158,#REF!,0)</f>
        <v>0</v>
      </c>
      <c r="IX158" s="1098">
        <f>IF(IX$9=$N158,#REF!,0)</f>
        <v>0</v>
      </c>
      <c r="IY158" s="1098">
        <f>IF(IY$9=$N158,#REF!,0)</f>
        <v>0</v>
      </c>
      <c r="IZ158" s="1098">
        <f>IF(IZ$9=$N158,#REF!,0)</f>
        <v>0</v>
      </c>
      <c r="JA158" s="1098">
        <f>IF(JA$9=$N158,#REF!,0)</f>
        <v>0</v>
      </c>
      <c r="JB158" s="1098">
        <f>IF(JB$9=$N158,#REF!,0)</f>
        <v>0</v>
      </c>
      <c r="JC158" s="1098">
        <f>IF(JC$9=$N158,#REF!,0)</f>
        <v>0</v>
      </c>
      <c r="JD158" s="1098">
        <f>IF(JD$9=$N158,#REF!,0)</f>
        <v>0</v>
      </c>
      <c r="JE158" s="1098">
        <f>IF(JE$9=$N158,#REF!,0)</f>
        <v>0</v>
      </c>
      <c r="JF158" s="1098">
        <f>IF(JF$9=$N158,#REF!,0)</f>
        <v>0</v>
      </c>
      <c r="JG158" s="1098">
        <f>IF(JG$9=$N158,#REF!,0)</f>
        <v>0</v>
      </c>
      <c r="JH158" s="1098">
        <f>IF(JH$9=$N158,#REF!,0)</f>
        <v>0</v>
      </c>
      <c r="JI158" s="1098">
        <f>IF(JI$9=$N158,#REF!,0)</f>
        <v>0</v>
      </c>
      <c r="JJ158" s="1098">
        <f>IF(JJ$9=$N158,#REF!,0)</f>
        <v>0</v>
      </c>
      <c r="JK158" s="1098">
        <f>IF(JK$9=$N158,#REF!,0)</f>
        <v>0</v>
      </c>
      <c r="JL158" s="1098">
        <f>IF(JL$9=$N158,#REF!,0)</f>
        <v>0</v>
      </c>
      <c r="JM158" s="1098">
        <f>IF(JM$9=$N158,#REF!,0)</f>
        <v>0</v>
      </c>
      <c r="JN158" s="1098">
        <f>IF(JN$9=$N158,#REF!,0)</f>
        <v>0</v>
      </c>
      <c r="JO158" s="1098">
        <f>IF(JO$9=$N158,#REF!,0)</f>
        <v>0</v>
      </c>
      <c r="JP158" s="1098">
        <f>IF(JP$9=$N158,#REF!,0)</f>
        <v>0</v>
      </c>
      <c r="JQ158" s="1098">
        <f>IF(JQ$9=$N158,#REF!,0)</f>
        <v>0</v>
      </c>
      <c r="JR158" s="1098">
        <f>IF(JR$9=$N158,#REF!,0)</f>
        <v>0</v>
      </c>
      <c r="JS158" s="1098">
        <f>IF(JS$9=$N158,#REF!,0)</f>
        <v>0</v>
      </c>
      <c r="JT158" s="1098">
        <f>IF(JT$9=$N158,#REF!,0)</f>
        <v>0</v>
      </c>
      <c r="JU158" s="1098">
        <f>IF(JU$9=$N158,#REF!,0)</f>
        <v>0</v>
      </c>
      <c r="JV158" s="1098">
        <f>IF(JV$9=$N158,#REF!,0)</f>
        <v>0</v>
      </c>
      <c r="JW158" s="1098">
        <f>IF(JW$9=$N158,#REF!,0)</f>
        <v>0</v>
      </c>
      <c r="JX158" s="681"/>
      <c r="JZ158" s="681">
        <f t="shared" ref="JZ158:KJ167" si="501">IF(JZ$9=$L158,$DY158,0)</f>
        <v>0</v>
      </c>
      <c r="KA158" s="681">
        <f t="shared" si="501"/>
        <v>0</v>
      </c>
      <c r="KB158" s="681">
        <f t="shared" si="501"/>
        <v>0</v>
      </c>
      <c r="KC158" s="681">
        <f t="shared" si="501"/>
        <v>0</v>
      </c>
      <c r="KD158" s="681">
        <f t="shared" si="501"/>
        <v>0</v>
      </c>
      <c r="KE158" s="681">
        <f t="shared" si="501"/>
        <v>0</v>
      </c>
      <c r="KF158" s="681">
        <f t="shared" si="501"/>
        <v>0</v>
      </c>
      <c r="KG158" s="681">
        <f t="shared" si="501"/>
        <v>0</v>
      </c>
      <c r="KH158" s="681">
        <f t="shared" si="501"/>
        <v>0</v>
      </c>
      <c r="KI158" s="681">
        <f t="shared" si="501"/>
        <v>0</v>
      </c>
      <c r="KJ158" s="681">
        <f t="shared" si="501"/>
        <v>0</v>
      </c>
      <c r="KN158" s="1098">
        <f t="shared" si="468"/>
        <v>0</v>
      </c>
      <c r="KO158" s="1098">
        <f t="shared" si="468"/>
        <v>0</v>
      </c>
      <c r="KP158" s="1098">
        <f t="shared" si="468"/>
        <v>0</v>
      </c>
      <c r="KQ158" s="1098">
        <f t="shared" si="468"/>
        <v>0</v>
      </c>
      <c r="KR158" s="1098">
        <f t="shared" si="468"/>
        <v>0</v>
      </c>
      <c r="KS158" s="1098">
        <f t="shared" si="468"/>
        <v>0</v>
      </c>
      <c r="KT158" s="1098">
        <f t="shared" si="468"/>
        <v>0</v>
      </c>
      <c r="KU158" s="1098">
        <f t="shared" si="468"/>
        <v>0</v>
      </c>
      <c r="KV158" s="1098">
        <f t="shared" si="468"/>
        <v>0</v>
      </c>
      <c r="KW158" s="1098">
        <f t="shared" si="468"/>
        <v>0</v>
      </c>
      <c r="KX158" s="1098">
        <f t="shared" si="468"/>
        <v>0</v>
      </c>
      <c r="KY158" s="1098">
        <f t="shared" si="468"/>
        <v>0</v>
      </c>
      <c r="KZ158" s="1098">
        <f t="shared" si="468"/>
        <v>0</v>
      </c>
      <c r="LA158" s="1098">
        <f t="shared" si="468"/>
        <v>0</v>
      </c>
      <c r="LB158" s="1098">
        <f t="shared" si="468"/>
        <v>0</v>
      </c>
      <c r="LC158" s="1098">
        <f t="shared" si="468"/>
        <v>0</v>
      </c>
      <c r="LD158" s="1098">
        <f t="shared" ref="LD158:LQ173" si="502">IF(LD$9=$M158,$DV158,0)</f>
        <v>0</v>
      </c>
      <c r="LE158" s="1098">
        <f t="shared" si="502"/>
        <v>0</v>
      </c>
      <c r="LF158" s="1098">
        <f t="shared" si="502"/>
        <v>0</v>
      </c>
      <c r="LG158" s="1098">
        <f t="shared" si="502"/>
        <v>0</v>
      </c>
      <c r="LH158" s="1098">
        <f t="shared" si="502"/>
        <v>0</v>
      </c>
      <c r="LI158" s="1098">
        <f t="shared" si="502"/>
        <v>0</v>
      </c>
      <c r="LJ158" s="1098">
        <f t="shared" si="502"/>
        <v>0</v>
      </c>
      <c r="LK158" s="1098">
        <f t="shared" si="502"/>
        <v>0</v>
      </c>
      <c r="LL158" s="1098">
        <f t="shared" si="502"/>
        <v>0</v>
      </c>
      <c r="LM158" s="1098">
        <f t="shared" si="502"/>
        <v>0</v>
      </c>
      <c r="LN158" s="1098">
        <f t="shared" si="502"/>
        <v>0</v>
      </c>
      <c r="LO158" s="1098">
        <f t="shared" si="502"/>
        <v>0</v>
      </c>
      <c r="LP158" s="1098">
        <f t="shared" si="502"/>
        <v>0</v>
      </c>
      <c r="LQ158" s="1098">
        <f t="shared" si="502"/>
        <v>0</v>
      </c>
      <c r="LR158" s="1098">
        <f t="shared" si="500"/>
        <v>0</v>
      </c>
      <c r="LS158" s="1098">
        <f t="shared" si="397"/>
        <v>0</v>
      </c>
    </row>
    <row r="159" spans="1:331" ht="13.5" hidden="1" customHeight="1" thickBot="1" x14ac:dyDescent="0.4">
      <c r="A159" s="1446"/>
      <c r="B159" s="1357"/>
      <c r="C159" s="1377"/>
      <c r="D159" s="1377"/>
      <c r="E159" s="1377"/>
      <c r="F159" s="1377"/>
      <c r="G159" s="1377"/>
      <c r="H159" s="1377"/>
      <c r="I159" s="1377"/>
      <c r="J159" s="1377"/>
      <c r="K159" s="1373"/>
      <c r="L159" s="1373"/>
      <c r="M159" s="1373"/>
      <c r="N159" s="1373"/>
      <c r="O159" s="1366"/>
      <c r="P159" s="1443"/>
      <c r="Q159" s="1443"/>
      <c r="R159" s="1443"/>
      <c r="S159" s="1443"/>
      <c r="T159" s="1443"/>
      <c r="U159" s="1443"/>
      <c r="V159" s="1443"/>
      <c r="W159" s="753"/>
      <c r="X159" s="1443"/>
      <c r="Y159" s="1443"/>
      <c r="Z159" s="1443"/>
      <c r="AA159" s="1443"/>
      <c r="AB159" s="1443"/>
      <c r="AC159" s="1443"/>
      <c r="AD159" s="1443"/>
      <c r="AE159" s="1443"/>
      <c r="AF159" s="1443"/>
      <c r="AG159" s="1443"/>
      <c r="AH159" s="1448"/>
      <c r="AI159" s="1448"/>
      <c r="AJ159" s="1443"/>
      <c r="AK159" s="1443"/>
      <c r="AL159" s="1443"/>
      <c r="AM159" s="1443"/>
      <c r="AN159" s="1443"/>
      <c r="AO159" s="1443"/>
      <c r="AP159" s="1443"/>
      <c r="AQ159" s="1443"/>
      <c r="AR159" s="1443"/>
      <c r="AS159" s="1443"/>
      <c r="AT159" s="1443"/>
      <c r="AU159" s="1443"/>
      <c r="AV159" s="1443"/>
      <c r="AW159" s="755" t="s">
        <v>385</v>
      </c>
      <c r="AX159" s="755" t="s">
        <v>447</v>
      </c>
      <c r="AY159" s="1443"/>
      <c r="AZ159" s="1443"/>
      <c r="BA159" s="1443"/>
      <c r="BB159" s="1443"/>
      <c r="BC159" s="1443"/>
      <c r="BD159" s="1455"/>
      <c r="BE159" s="1443"/>
      <c r="BF159" s="1443"/>
      <c r="BG159" s="1443"/>
      <c r="BH159" s="1443"/>
      <c r="BI159" s="1443"/>
      <c r="BJ159" s="1443"/>
      <c r="BK159" s="1451"/>
      <c r="BL159" s="1451"/>
      <c r="BM159" s="753"/>
      <c r="BN159" s="753"/>
      <c r="BO159" s="1443"/>
      <c r="BP159" s="753"/>
      <c r="BQ159" s="753"/>
      <c r="BR159" s="1443"/>
      <c r="BS159" s="1443"/>
      <c r="BT159" s="1446"/>
      <c r="BU159" s="1443"/>
      <c r="BV159" s="1446"/>
      <c r="BW159" s="754"/>
      <c r="BX159" s="754"/>
      <c r="BY159" s="1446"/>
      <c r="BZ159" s="1446"/>
      <c r="CA159" s="1446"/>
      <c r="CB159" s="1446"/>
      <c r="CC159" s="1443"/>
      <c r="CD159" s="1443"/>
      <c r="CE159" s="1443"/>
      <c r="CF159" s="1443"/>
      <c r="CG159" s="1443"/>
      <c r="CH159" s="1443"/>
      <c r="CI159" s="1443"/>
      <c r="CJ159" s="1443"/>
      <c r="CK159" s="1443"/>
      <c r="CL159" s="1443"/>
      <c r="CM159" s="1443"/>
      <c r="CN159" s="1443"/>
      <c r="CO159" s="1443"/>
      <c r="CP159" s="1443"/>
      <c r="CQ159" s="1443"/>
      <c r="CR159" s="1443"/>
      <c r="CS159" s="1443"/>
      <c r="CT159" s="1443"/>
      <c r="CU159" s="1443"/>
      <c r="CV159" s="1443"/>
      <c r="CW159" s="1443"/>
      <c r="CX159" s="1443"/>
      <c r="CY159" s="1443"/>
      <c r="CZ159" s="1443"/>
      <c r="DA159" s="1443"/>
      <c r="DB159" s="545">
        <v>0</v>
      </c>
      <c r="DC159" s="545">
        <v>0</v>
      </c>
      <c r="DD159" s="1443"/>
      <c r="DE159" s="1443"/>
      <c r="DF159" s="1443"/>
      <c r="DG159" s="1443"/>
      <c r="DH159" s="1443"/>
      <c r="DI159" s="1443"/>
      <c r="DJ159" s="1443"/>
      <c r="DK159" s="1443"/>
      <c r="DL159" s="1443"/>
      <c r="DM159" s="1443"/>
      <c r="DN159" s="1443"/>
      <c r="DO159" s="1443"/>
      <c r="DP159" s="1443"/>
      <c r="DQ159" s="1443"/>
      <c r="DR159" s="1443"/>
      <c r="DS159" s="1443"/>
      <c r="DT159" s="1443"/>
      <c r="DU159" s="1443"/>
      <c r="DV159" s="1443"/>
      <c r="DW159" s="1443"/>
      <c r="DX159" s="1443"/>
      <c r="DY159" s="1443"/>
      <c r="DZ159" s="1443">
        <v>0</v>
      </c>
      <c r="EA159" s="1443">
        <v>0</v>
      </c>
      <c r="EB159" s="1443">
        <v>0</v>
      </c>
      <c r="EC159" s="1443">
        <v>0</v>
      </c>
      <c r="ED159" s="1443">
        <v>0</v>
      </c>
      <c r="EE159" s="1443">
        <v>0</v>
      </c>
      <c r="EF159" s="1443">
        <v>0</v>
      </c>
      <c r="EG159" s="1443">
        <v>0</v>
      </c>
      <c r="EH159" s="1443">
        <v>0</v>
      </c>
      <c r="EI159" s="1446"/>
      <c r="EJ159" s="1446"/>
      <c r="EK159" s="1443"/>
      <c r="EL159" s="1443"/>
      <c r="EM159" s="1443"/>
      <c r="EN159" s="1210"/>
      <c r="EO159" s="1210"/>
      <c r="EP159" s="1210"/>
      <c r="EQ159" s="1210"/>
      <c r="ER159" s="1138"/>
      <c r="ES159" s="146">
        <f t="shared" si="449"/>
        <v>0</v>
      </c>
      <c r="EX159" s="739">
        <f>IF(EX$9=$K159,#REF!,0)</f>
        <v>0</v>
      </c>
      <c r="EY159" s="739">
        <f>IF(EY$9=$K159,#REF!,0)</f>
        <v>0</v>
      </c>
      <c r="EZ159" s="739">
        <f>IF(EZ$9=$K159,#REF!,0)</f>
        <v>0</v>
      </c>
      <c r="FA159" s="739">
        <f>IF(FA$9=$K159,#REF!,0)</f>
        <v>0</v>
      </c>
      <c r="FB159" s="739">
        <f>IF(FB$9=$K159,#REF!,0)</f>
        <v>0</v>
      </c>
      <c r="FC159" s="739">
        <f>IF(FC$9=$K159,#REF!,0)</f>
        <v>0</v>
      </c>
      <c r="FD159" s="739">
        <f>IF(FD$9=$K159,#REF!,0)</f>
        <v>0</v>
      </c>
      <c r="FE159" s="739">
        <f>IF(FE$9=$K159,#REF!,0)</f>
        <v>0</v>
      </c>
      <c r="FF159" s="739">
        <f>IF(FF$9=$K159,#REF!,0)</f>
        <v>0</v>
      </c>
      <c r="FG159" s="739">
        <f>IF(FG$9=$K159,#REF!,0)</f>
        <v>0</v>
      </c>
      <c r="FH159" s="739">
        <f>IF(FH$9=$K159,#REF!,0)</f>
        <v>0</v>
      </c>
      <c r="FI159" s="739">
        <f>IF(FI$9=$K159,#REF!,0)</f>
        <v>0</v>
      </c>
      <c r="FJ159" s="739">
        <f>IF(FJ$9=$K159,#REF!,0)</f>
        <v>0</v>
      </c>
      <c r="FK159" s="739">
        <f>IF(FK$9=$K159,#REF!,0)</f>
        <v>0</v>
      </c>
      <c r="FL159" s="739">
        <f>IF(FL$9=$K159,#REF!,0)</f>
        <v>0</v>
      </c>
      <c r="FM159" s="739">
        <f>IF(FM$9=$K159,#REF!,0)</f>
        <v>0</v>
      </c>
      <c r="FN159" s="739">
        <f>IF(FN$9=$K159,#REF!,0)</f>
        <v>0</v>
      </c>
      <c r="FO159" s="739">
        <f>IF(FO$9=$K159,#REF!,0)</f>
        <v>0</v>
      </c>
      <c r="FP159" s="739">
        <f>IF(FP$9=$K159,#REF!,0)</f>
        <v>0</v>
      </c>
      <c r="FQ159" s="739">
        <f>IF(FQ$9=$K159,#REF!,0)</f>
        <v>0</v>
      </c>
      <c r="FU159" s="739">
        <f t="shared" si="486"/>
        <v>0</v>
      </c>
      <c r="FV159" s="739">
        <f t="shared" si="486"/>
        <v>0</v>
      </c>
      <c r="FW159" s="739">
        <f t="shared" si="486"/>
        <v>0</v>
      </c>
      <c r="FX159" s="739">
        <f t="shared" si="486"/>
        <v>0</v>
      </c>
      <c r="FY159" s="739">
        <f t="shared" si="486"/>
        <v>0</v>
      </c>
      <c r="FZ159" s="739">
        <f t="shared" si="486"/>
        <v>0</v>
      </c>
      <c r="GA159" s="739">
        <f t="shared" si="486"/>
        <v>0</v>
      </c>
      <c r="GB159" s="739">
        <f t="shared" si="486"/>
        <v>0</v>
      </c>
      <c r="GC159" s="739">
        <f t="shared" si="486"/>
        <v>0</v>
      </c>
      <c r="GD159" s="739">
        <f t="shared" si="486"/>
        <v>0</v>
      </c>
      <c r="GE159" s="739">
        <f t="shared" si="487"/>
        <v>0</v>
      </c>
      <c r="GF159" s="739">
        <f t="shared" si="487"/>
        <v>0</v>
      </c>
      <c r="GG159" s="739">
        <f t="shared" si="487"/>
        <v>0</v>
      </c>
      <c r="GH159" s="739">
        <f t="shared" si="487"/>
        <v>0</v>
      </c>
      <c r="GI159" s="739">
        <f t="shared" si="487"/>
        <v>0</v>
      </c>
      <c r="GJ159" s="739">
        <f t="shared" si="487"/>
        <v>0</v>
      </c>
      <c r="GK159" s="739">
        <f t="shared" si="487"/>
        <v>0</v>
      </c>
      <c r="GL159" s="739">
        <f t="shared" si="487"/>
        <v>0</v>
      </c>
      <c r="GM159" s="739">
        <f t="shared" si="487"/>
        <v>0</v>
      </c>
      <c r="GN159" s="739">
        <f t="shared" si="487"/>
        <v>0</v>
      </c>
      <c r="GQ159" s="1098">
        <f>IF(GQ$9=$N159,#REF!,0)</f>
        <v>0</v>
      </c>
      <c r="GR159" s="1098">
        <f>IF(GR$9=$N159,#REF!,0)</f>
        <v>0</v>
      </c>
      <c r="GS159" s="1098">
        <f>IF(GS$9=$N159,#REF!,0)</f>
        <v>0</v>
      </c>
      <c r="GT159" s="1098">
        <f>IF(GT$9=$N159,#REF!,0)</f>
        <v>0</v>
      </c>
      <c r="GU159" s="1098">
        <f>IF(GU$9=$N159,#REF!,0)</f>
        <v>0</v>
      </c>
      <c r="GV159" s="1098">
        <f>IF(GV$9=$N159,#REF!,0)</f>
        <v>0</v>
      </c>
      <c r="GW159" s="1098">
        <f>IF(GW$9=$N159,#REF!,0)</f>
        <v>0</v>
      </c>
      <c r="GX159" s="1098">
        <f>IF(GX$9=$N159,#REF!,0)</f>
        <v>0</v>
      </c>
      <c r="GY159" s="1098">
        <f>IF(GY$9=$N159,#REF!,0)</f>
        <v>0</v>
      </c>
      <c r="GZ159" s="1098">
        <f>IF(GZ$9=$N159,#REF!,0)</f>
        <v>0</v>
      </c>
      <c r="HA159" s="1098">
        <f>IF(HA$9=$N159,#REF!,0)</f>
        <v>0</v>
      </c>
      <c r="HB159" s="1098">
        <f>IF(HB$9=$N159,#REF!,0)</f>
        <v>0</v>
      </c>
      <c r="HC159" s="1098">
        <f>IF(HC$9=$N159,#REF!,0)</f>
        <v>0</v>
      </c>
      <c r="HD159" s="1098">
        <f>IF(HD$9=$N159,#REF!,0)</f>
        <v>0</v>
      </c>
      <c r="HE159" s="1098">
        <f>IF(HE$9=$N159,#REF!,0)</f>
        <v>0</v>
      </c>
      <c r="HF159" s="1098">
        <f>IF(HF$9=$N159,#REF!,0)</f>
        <v>0</v>
      </c>
      <c r="HG159" s="1098">
        <f>IF(HG$9=$N159,#REF!,0)</f>
        <v>0</v>
      </c>
      <c r="HH159" s="1098">
        <f>IF(HH$9=$N159,#REF!,0)</f>
        <v>0</v>
      </c>
      <c r="HI159" s="1098">
        <f>IF(HI$9=$N159,#REF!,0)</f>
        <v>0</v>
      </c>
      <c r="HJ159" s="1098">
        <f>IF(HJ$9=$N159,#REF!,0)</f>
        <v>0</v>
      </c>
      <c r="HK159" s="1098">
        <f>IF(HK$9=$N159,#REF!,0)</f>
        <v>0</v>
      </c>
      <c r="HL159" s="1098">
        <f>IF(HL$9=$N159,#REF!,0)</f>
        <v>0</v>
      </c>
      <c r="HM159" s="1098">
        <f>IF(HM$9=$N159,#REF!,0)</f>
        <v>0</v>
      </c>
      <c r="HN159" s="1098">
        <f>IF(HN$9=$N159,#REF!,0)</f>
        <v>0</v>
      </c>
      <c r="HO159" s="1098">
        <f>IF(HO$9=$N159,#REF!,0)</f>
        <v>0</v>
      </c>
      <c r="HP159" s="1098">
        <f>IF(HP$9=$N159,#REF!,0)</f>
        <v>0</v>
      </c>
      <c r="HQ159" s="1098">
        <f>IF(HQ$9=$N159,#REF!,0)</f>
        <v>0</v>
      </c>
      <c r="HR159" s="1098">
        <f>IF(HR$9=$N159,#REF!,0)</f>
        <v>0</v>
      </c>
      <c r="HS159" s="1098">
        <f>IF(HS$9=$N159,#REF!,0)</f>
        <v>0</v>
      </c>
      <c r="HT159" s="1098">
        <f>IF(HT$9=$N159,#REF!,0)</f>
        <v>0</v>
      </c>
      <c r="HU159" s="1098">
        <f>IF(HU$9=$N159,#REF!,0)</f>
        <v>0</v>
      </c>
      <c r="HV159" s="1098">
        <f>IF(HV$9=$N159,#REF!,0)</f>
        <v>0</v>
      </c>
      <c r="HW159" s="1098">
        <f>IF(HW$9=$N159,#REF!,0)</f>
        <v>0</v>
      </c>
      <c r="HX159" s="1098">
        <f>IF(HX$9=$N159,#REF!,0)</f>
        <v>0</v>
      </c>
      <c r="HY159" s="1098">
        <f>IF(HY$9=$N159,#REF!,0)</f>
        <v>0</v>
      </c>
      <c r="HZ159" s="1098">
        <f>IF(HZ$9=$N159,#REF!,0)</f>
        <v>0</v>
      </c>
      <c r="IA159" s="1098">
        <f>IF(IA$9=$N159,#REF!,0)</f>
        <v>0</v>
      </c>
      <c r="IB159" s="1098">
        <f>IF(IB$9=$N159,#REF!,0)</f>
        <v>0</v>
      </c>
      <c r="IC159" s="1098">
        <f>IF(IC$9=$N159,#REF!,0)</f>
        <v>0</v>
      </c>
      <c r="ID159" s="1098">
        <f>IF(ID$9=$N159,#REF!,0)</f>
        <v>0</v>
      </c>
      <c r="IE159" s="1098">
        <f>IF(IE$9=$N159,#REF!,0)</f>
        <v>0</v>
      </c>
      <c r="IF159" s="1098">
        <f>IF(IF$9=$N159,#REF!,0)</f>
        <v>0</v>
      </c>
      <c r="IG159" s="1098">
        <f>IF(IG$9=$N159,#REF!,0)</f>
        <v>0</v>
      </c>
      <c r="IH159" s="1098">
        <f>IF(IH$9=$N159,#REF!,0)</f>
        <v>0</v>
      </c>
      <c r="II159" s="1098">
        <f>IF(II$9=$N159,#REF!,0)</f>
        <v>0</v>
      </c>
      <c r="IJ159" s="1098">
        <f>IF(IJ$9=$N159,#REF!,0)</f>
        <v>0</v>
      </c>
      <c r="IK159" s="1098">
        <f>IF(IK$9=$N159,#REF!,0)</f>
        <v>0</v>
      </c>
      <c r="IL159" s="1098">
        <f>IF(IL$9=$N159,#REF!,0)</f>
        <v>0</v>
      </c>
      <c r="IM159" s="1098">
        <f>IF(IM$9=$N159,#REF!,0)</f>
        <v>0</v>
      </c>
      <c r="IN159" s="1098">
        <f>IF(IN$9=$N159,#REF!,0)</f>
        <v>0</v>
      </c>
      <c r="IO159" s="1098">
        <f>IF(IO$9=$N159,#REF!,0)</f>
        <v>0</v>
      </c>
      <c r="IP159" s="1098">
        <f>IF(IP$9=$N159,#REF!,0)</f>
        <v>0</v>
      </c>
      <c r="IQ159" s="1098">
        <f>IF(IQ$9=$N159,#REF!,0)</f>
        <v>0</v>
      </c>
      <c r="IR159" s="1098">
        <f>IF(IR$9=$N159,#REF!,0)</f>
        <v>0</v>
      </c>
      <c r="IS159" s="1098">
        <f>IF(IS$9=$N159,#REF!,0)</f>
        <v>0</v>
      </c>
      <c r="IT159" s="1098">
        <f>IF(IT$9=$N159,#REF!,0)</f>
        <v>0</v>
      </c>
      <c r="IU159" s="1098">
        <f>IF(IU$9=$N159,#REF!,0)</f>
        <v>0</v>
      </c>
      <c r="IV159" s="1098">
        <f>IF(IV$9=$N159,#REF!,0)</f>
        <v>0</v>
      </c>
      <c r="IW159" s="1098">
        <f>IF(IW$9=$N159,#REF!,0)</f>
        <v>0</v>
      </c>
      <c r="IX159" s="1098">
        <f>IF(IX$9=$N159,#REF!,0)</f>
        <v>0</v>
      </c>
      <c r="IY159" s="1098">
        <f>IF(IY$9=$N159,#REF!,0)</f>
        <v>0</v>
      </c>
      <c r="IZ159" s="1098">
        <f>IF(IZ$9=$N159,#REF!,0)</f>
        <v>0</v>
      </c>
      <c r="JA159" s="1098">
        <f>IF(JA$9=$N159,#REF!,0)</f>
        <v>0</v>
      </c>
      <c r="JB159" s="1098">
        <f>IF(JB$9=$N159,#REF!,0)</f>
        <v>0</v>
      </c>
      <c r="JC159" s="1098">
        <f>IF(JC$9=$N159,#REF!,0)</f>
        <v>0</v>
      </c>
      <c r="JD159" s="1098">
        <f>IF(JD$9=$N159,#REF!,0)</f>
        <v>0</v>
      </c>
      <c r="JE159" s="1098">
        <f>IF(JE$9=$N159,#REF!,0)</f>
        <v>0</v>
      </c>
      <c r="JF159" s="1098">
        <f>IF(JF$9=$N159,#REF!,0)</f>
        <v>0</v>
      </c>
      <c r="JG159" s="1098">
        <f>IF(JG$9=$N159,#REF!,0)</f>
        <v>0</v>
      </c>
      <c r="JH159" s="1098">
        <f>IF(JH$9=$N159,#REF!,0)</f>
        <v>0</v>
      </c>
      <c r="JI159" s="1098">
        <f>IF(JI$9=$N159,#REF!,0)</f>
        <v>0</v>
      </c>
      <c r="JJ159" s="1098">
        <f>IF(JJ$9=$N159,#REF!,0)</f>
        <v>0</v>
      </c>
      <c r="JK159" s="1098">
        <f>IF(JK$9=$N159,#REF!,0)</f>
        <v>0</v>
      </c>
      <c r="JL159" s="1098">
        <f>IF(JL$9=$N159,#REF!,0)</f>
        <v>0</v>
      </c>
      <c r="JM159" s="1098">
        <f>IF(JM$9=$N159,#REF!,0)</f>
        <v>0</v>
      </c>
      <c r="JN159" s="1098">
        <f>IF(JN$9=$N159,#REF!,0)</f>
        <v>0</v>
      </c>
      <c r="JO159" s="1098">
        <f>IF(JO$9=$N159,#REF!,0)</f>
        <v>0</v>
      </c>
      <c r="JP159" s="1098">
        <f>IF(JP$9=$N159,#REF!,0)</f>
        <v>0</v>
      </c>
      <c r="JQ159" s="1098">
        <f>IF(JQ$9=$N159,#REF!,0)</f>
        <v>0</v>
      </c>
      <c r="JR159" s="1098">
        <f>IF(JR$9=$N159,#REF!,0)</f>
        <v>0</v>
      </c>
      <c r="JS159" s="1098">
        <f>IF(JS$9=$N159,#REF!,0)</f>
        <v>0</v>
      </c>
      <c r="JT159" s="1098">
        <f>IF(JT$9=$N159,#REF!,0)</f>
        <v>0</v>
      </c>
      <c r="JU159" s="1098">
        <f>IF(JU$9=$N159,#REF!,0)</f>
        <v>0</v>
      </c>
      <c r="JV159" s="1098">
        <f>IF(JV$9=$N159,#REF!,0)</f>
        <v>0</v>
      </c>
      <c r="JW159" s="1098">
        <f>IF(JW$9=$N159,#REF!,0)</f>
        <v>0</v>
      </c>
      <c r="JX159" s="681"/>
      <c r="JZ159" s="681">
        <f t="shared" si="501"/>
        <v>0</v>
      </c>
      <c r="KA159" s="681">
        <f t="shared" si="501"/>
        <v>0</v>
      </c>
      <c r="KB159" s="681">
        <f t="shared" si="501"/>
        <v>0</v>
      </c>
      <c r="KC159" s="681">
        <f t="shared" si="501"/>
        <v>0</v>
      </c>
      <c r="KD159" s="681">
        <f t="shared" si="501"/>
        <v>0</v>
      </c>
      <c r="KE159" s="681">
        <f t="shared" si="501"/>
        <v>0</v>
      </c>
      <c r="KF159" s="681">
        <f t="shared" si="501"/>
        <v>0</v>
      </c>
      <c r="KG159" s="681">
        <f t="shared" si="501"/>
        <v>0</v>
      </c>
      <c r="KH159" s="681">
        <f t="shared" si="501"/>
        <v>0</v>
      </c>
      <c r="KI159" s="681">
        <f t="shared" si="501"/>
        <v>0</v>
      </c>
      <c r="KJ159" s="681">
        <f t="shared" si="501"/>
        <v>0</v>
      </c>
      <c r="KN159" s="1098">
        <f t="shared" ref="KN159:LC174" si="503">IF(KN$9=$M159,$DV159,0)</f>
        <v>0</v>
      </c>
      <c r="KO159" s="1098">
        <f t="shared" si="503"/>
        <v>0</v>
      </c>
      <c r="KP159" s="1098">
        <f t="shared" si="503"/>
        <v>0</v>
      </c>
      <c r="KQ159" s="1098">
        <f t="shared" si="503"/>
        <v>0</v>
      </c>
      <c r="KR159" s="1098">
        <f t="shared" si="503"/>
        <v>0</v>
      </c>
      <c r="KS159" s="1098">
        <f t="shared" si="503"/>
        <v>0</v>
      </c>
      <c r="KT159" s="1098">
        <f t="shared" si="503"/>
        <v>0</v>
      </c>
      <c r="KU159" s="1098">
        <f t="shared" si="503"/>
        <v>0</v>
      </c>
      <c r="KV159" s="1098">
        <f t="shared" si="503"/>
        <v>0</v>
      </c>
      <c r="KW159" s="1098">
        <f t="shared" si="503"/>
        <v>0</v>
      </c>
      <c r="KX159" s="1098">
        <f t="shared" si="503"/>
        <v>0</v>
      </c>
      <c r="KY159" s="1098">
        <f t="shared" si="503"/>
        <v>0</v>
      </c>
      <c r="KZ159" s="1098">
        <f t="shared" si="503"/>
        <v>0</v>
      </c>
      <c r="LA159" s="1098">
        <f t="shared" si="503"/>
        <v>0</v>
      </c>
      <c r="LB159" s="1098">
        <f t="shared" si="503"/>
        <v>0</v>
      </c>
      <c r="LC159" s="1098">
        <f t="shared" si="503"/>
        <v>0</v>
      </c>
      <c r="LD159" s="1098">
        <f t="shared" si="502"/>
        <v>0</v>
      </c>
      <c r="LE159" s="1098">
        <f t="shared" si="502"/>
        <v>0</v>
      </c>
      <c r="LF159" s="1098">
        <f t="shared" si="502"/>
        <v>0</v>
      </c>
      <c r="LG159" s="1098">
        <f t="shared" si="502"/>
        <v>0</v>
      </c>
      <c r="LH159" s="1098">
        <f t="shared" si="502"/>
        <v>0</v>
      </c>
      <c r="LI159" s="1098">
        <f t="shared" si="502"/>
        <v>0</v>
      </c>
      <c r="LJ159" s="1098">
        <f t="shared" si="502"/>
        <v>0</v>
      </c>
      <c r="LK159" s="1098">
        <f t="shared" si="502"/>
        <v>0</v>
      </c>
      <c r="LL159" s="1098">
        <f t="shared" si="502"/>
        <v>0</v>
      </c>
      <c r="LM159" s="1098">
        <f t="shared" si="502"/>
        <v>0</v>
      </c>
      <c r="LN159" s="1098">
        <f t="shared" si="502"/>
        <v>0</v>
      </c>
      <c r="LO159" s="1098">
        <f t="shared" si="502"/>
        <v>0</v>
      </c>
      <c r="LP159" s="1098">
        <f t="shared" si="502"/>
        <v>0</v>
      </c>
      <c r="LQ159" s="1098">
        <f t="shared" si="502"/>
        <v>0</v>
      </c>
      <c r="LR159" s="1098">
        <f t="shared" si="500"/>
        <v>0</v>
      </c>
      <c r="LS159" s="1098">
        <f t="shared" si="397"/>
        <v>0</v>
      </c>
    </row>
    <row r="160" spans="1:331" ht="17.25" hidden="1" customHeight="1" thickBot="1" x14ac:dyDescent="0.4">
      <c r="A160" s="667">
        <v>1</v>
      </c>
      <c r="B160" s="1354">
        <v>1</v>
      </c>
      <c r="C160" s="823" t="s">
        <v>152</v>
      </c>
      <c r="D160" s="1354" t="s">
        <v>153</v>
      </c>
      <c r="E160" s="1354" t="s">
        <v>154</v>
      </c>
      <c r="F160" s="1354" t="s">
        <v>155</v>
      </c>
      <c r="G160" s="1354" t="s">
        <v>156</v>
      </c>
      <c r="H160" s="1354" t="s">
        <v>157</v>
      </c>
      <c r="I160" s="1354" t="s">
        <v>158</v>
      </c>
      <c r="J160" s="823" t="s">
        <v>153</v>
      </c>
      <c r="K160" s="1354">
        <v>4</v>
      </c>
      <c r="L160" s="1354"/>
      <c r="M160" s="1354"/>
      <c r="N160" s="1354"/>
      <c r="O160" s="1354">
        <v>5</v>
      </c>
      <c r="P160" s="822">
        <v>15</v>
      </c>
      <c r="Q160" s="822">
        <v>16</v>
      </c>
      <c r="R160" s="822">
        <v>17</v>
      </c>
      <c r="S160" s="822">
        <v>9</v>
      </c>
      <c r="T160" s="822">
        <v>10</v>
      </c>
      <c r="U160" s="822">
        <v>11</v>
      </c>
      <c r="V160" s="822">
        <v>12</v>
      </c>
      <c r="W160" s="822">
        <v>13</v>
      </c>
      <c r="X160" s="822">
        <v>14</v>
      </c>
      <c r="Y160" s="822"/>
      <c r="Z160" s="822"/>
      <c r="AA160" s="822">
        <v>12</v>
      </c>
      <c r="AB160" s="822">
        <v>9</v>
      </c>
      <c r="AC160" s="822">
        <v>10</v>
      </c>
      <c r="AD160" s="822">
        <v>10</v>
      </c>
      <c r="AE160" s="822">
        <v>11</v>
      </c>
      <c r="AF160" s="822">
        <v>12</v>
      </c>
      <c r="AG160" s="822">
        <v>11</v>
      </c>
      <c r="AH160" s="822">
        <v>14</v>
      </c>
      <c r="AI160" s="822">
        <v>15</v>
      </c>
      <c r="AJ160" s="822">
        <v>14</v>
      </c>
      <c r="AK160" s="822">
        <v>12</v>
      </c>
      <c r="AL160" s="822">
        <v>13</v>
      </c>
      <c r="AM160" s="822">
        <v>9</v>
      </c>
      <c r="AN160" s="822">
        <v>9</v>
      </c>
      <c r="AO160" s="824">
        <v>10</v>
      </c>
      <c r="AP160" s="822">
        <v>11</v>
      </c>
      <c r="AQ160" s="822">
        <v>12</v>
      </c>
      <c r="AR160" s="822">
        <v>9</v>
      </c>
      <c r="AS160" s="822">
        <v>13</v>
      </c>
      <c r="AT160" s="822">
        <v>14</v>
      </c>
      <c r="AU160" s="822">
        <v>12</v>
      </c>
      <c r="AV160" s="822">
        <v>10</v>
      </c>
      <c r="AW160" s="822">
        <v>15</v>
      </c>
      <c r="AX160" s="822">
        <v>16</v>
      </c>
      <c r="AY160" s="822">
        <v>12</v>
      </c>
      <c r="AZ160" s="822">
        <v>12</v>
      </c>
      <c r="BA160" s="822">
        <v>13</v>
      </c>
      <c r="BB160" s="822">
        <v>11</v>
      </c>
      <c r="BC160" s="822">
        <v>12</v>
      </c>
      <c r="BD160" s="822">
        <v>12</v>
      </c>
      <c r="BE160" s="822">
        <v>10</v>
      </c>
      <c r="BF160" s="822">
        <v>13</v>
      </c>
      <c r="BG160" s="822">
        <v>9</v>
      </c>
      <c r="BH160" s="822">
        <v>10</v>
      </c>
      <c r="BI160" s="822">
        <v>12</v>
      </c>
      <c r="BJ160" s="822">
        <v>11</v>
      </c>
      <c r="BK160" s="822">
        <v>10</v>
      </c>
      <c r="BL160" s="822">
        <v>11</v>
      </c>
      <c r="BM160" s="822">
        <v>13</v>
      </c>
      <c r="BN160" s="822">
        <v>14</v>
      </c>
      <c r="BO160" s="822">
        <v>12</v>
      </c>
      <c r="BP160" s="563">
        <v>15</v>
      </c>
      <c r="BQ160" s="563">
        <v>16</v>
      </c>
      <c r="BR160" s="822">
        <v>12</v>
      </c>
      <c r="BS160" s="822">
        <v>13</v>
      </c>
      <c r="BT160" s="822"/>
      <c r="BU160" s="822">
        <v>14</v>
      </c>
      <c r="BV160" s="822"/>
      <c r="BW160" s="822"/>
      <c r="BX160" s="822"/>
      <c r="BY160" s="822">
        <v>13</v>
      </c>
      <c r="BZ160" s="822">
        <v>14</v>
      </c>
      <c r="CA160" s="822">
        <v>15</v>
      </c>
      <c r="CB160" s="822">
        <v>16</v>
      </c>
      <c r="CC160" s="822">
        <v>17</v>
      </c>
      <c r="CD160" s="822">
        <v>16</v>
      </c>
      <c r="CE160" s="822">
        <v>6</v>
      </c>
      <c r="CF160" s="822">
        <v>7</v>
      </c>
      <c r="CG160" s="822">
        <v>8</v>
      </c>
      <c r="CH160" s="822">
        <v>9</v>
      </c>
      <c r="CI160" s="822">
        <v>10</v>
      </c>
      <c r="CJ160" s="822"/>
      <c r="CK160" s="822">
        <v>8</v>
      </c>
      <c r="CL160" s="822">
        <v>9</v>
      </c>
      <c r="CM160" s="822">
        <v>10</v>
      </c>
      <c r="CN160" s="822"/>
      <c r="CO160" s="822">
        <v>8</v>
      </c>
      <c r="CP160" s="822">
        <v>9</v>
      </c>
      <c r="CQ160" s="822">
        <v>6</v>
      </c>
      <c r="CR160" s="822">
        <v>7</v>
      </c>
      <c r="CS160" s="822">
        <v>8</v>
      </c>
      <c r="CT160" s="822">
        <v>9</v>
      </c>
      <c r="CU160" s="822">
        <v>10</v>
      </c>
      <c r="CV160" s="822">
        <v>7</v>
      </c>
      <c r="CW160" s="822">
        <v>8</v>
      </c>
      <c r="CX160" s="822">
        <v>9</v>
      </c>
      <c r="CY160" s="822">
        <v>10</v>
      </c>
      <c r="CZ160" s="1014"/>
      <c r="DA160" s="1014"/>
      <c r="DB160" s="961">
        <v>0</v>
      </c>
      <c r="DC160" s="961">
        <v>0</v>
      </c>
      <c r="DD160" s="954">
        <v>8</v>
      </c>
      <c r="DE160" s="954">
        <v>8</v>
      </c>
      <c r="DF160" s="1069"/>
      <c r="DG160" s="1069"/>
      <c r="DH160" s="830"/>
      <c r="DI160" s="834">
        <v>8</v>
      </c>
      <c r="DJ160" s="830">
        <v>9</v>
      </c>
      <c r="DK160" s="1069"/>
      <c r="DL160" s="1001">
        <v>8</v>
      </c>
      <c r="DM160" s="1001">
        <v>9</v>
      </c>
      <c r="DN160" s="1069"/>
      <c r="DO160" s="1020"/>
      <c r="DP160" s="1006">
        <v>8</v>
      </c>
      <c r="DQ160" s="1020">
        <v>9</v>
      </c>
      <c r="DR160" s="1006"/>
      <c r="DS160" s="1090"/>
      <c r="DT160" s="1082">
        <v>8</v>
      </c>
      <c r="DU160" s="1082">
        <v>9</v>
      </c>
      <c r="DV160" s="1111"/>
      <c r="DW160" s="1006"/>
      <c r="DX160" s="1116"/>
      <c r="DY160" s="1006"/>
      <c r="DZ160" s="1201">
        <v>0</v>
      </c>
      <c r="EA160" s="1116">
        <v>0</v>
      </c>
      <c r="EB160" s="1158">
        <v>0</v>
      </c>
      <c r="EC160" s="1132">
        <v>8</v>
      </c>
      <c r="ED160" s="1132">
        <v>9</v>
      </c>
      <c r="EE160" s="1132">
        <v>0</v>
      </c>
      <c r="EF160" s="1174">
        <v>0</v>
      </c>
      <c r="EG160" s="1174">
        <v>8</v>
      </c>
      <c r="EH160" s="1174">
        <v>9</v>
      </c>
      <c r="EI160" s="1201">
        <v>8</v>
      </c>
      <c r="EJ160" s="1186">
        <v>8</v>
      </c>
      <c r="EK160" s="1209"/>
      <c r="EL160" s="1209"/>
      <c r="EM160" s="1209"/>
      <c r="EN160" s="1162"/>
      <c r="EO160" s="1162"/>
      <c r="EP160" s="1162"/>
      <c r="EQ160" s="1162"/>
      <c r="ER160" s="1140"/>
      <c r="ES160" s="146">
        <f t="shared" si="449"/>
        <v>0</v>
      </c>
      <c r="EX160" s="739">
        <f>IF(EX$9=$K160,#REF!,0)</f>
        <v>0</v>
      </c>
      <c r="EY160" s="739">
        <f>IF(EY$9=$K160,#REF!,0)</f>
        <v>0</v>
      </c>
      <c r="EZ160" s="739">
        <f>IF(EZ$9=$K160,#REF!,0)</f>
        <v>0</v>
      </c>
      <c r="FA160" s="739">
        <f>IF(FA$9=$K160,#REF!,0)</f>
        <v>0</v>
      </c>
      <c r="FB160" s="739">
        <f>IF(FB$9=$K160,#REF!,0)</f>
        <v>0</v>
      </c>
      <c r="FC160" s="739">
        <f>IF(FC$9=$K160,#REF!,0)</f>
        <v>0</v>
      </c>
      <c r="FD160" s="739">
        <f>IF(FD$9=$K160,#REF!,0)</f>
        <v>0</v>
      </c>
      <c r="FE160" s="739">
        <f>IF(FE$9=$K160,#REF!,0)</f>
        <v>0</v>
      </c>
      <c r="FF160" s="739">
        <f>IF(FF$9=$K160,#REF!,0)</f>
        <v>0</v>
      </c>
      <c r="FG160" s="739">
        <f>IF(FG$9=$K160,#REF!,0)</f>
        <v>0</v>
      </c>
      <c r="FH160" s="739">
        <f>IF(FH$9=$K160,#REF!,0)</f>
        <v>0</v>
      </c>
      <c r="FI160" s="739">
        <f>IF(FI$9=$K160,#REF!,0)</f>
        <v>0</v>
      </c>
      <c r="FJ160" s="739">
        <f>IF(FJ$9=$K160,#REF!,0)</f>
        <v>0</v>
      </c>
      <c r="FK160" s="739">
        <f>IF(FK$9=$K160,#REF!,0)</f>
        <v>0</v>
      </c>
      <c r="FL160" s="739">
        <f>IF(FL$9=$K160,#REF!,0)</f>
        <v>0</v>
      </c>
      <c r="FM160" s="739">
        <f>IF(FM$9=$K160,#REF!,0)</f>
        <v>0</v>
      </c>
      <c r="FN160" s="739">
        <f>IF(FN$9=$K160,#REF!,0)</f>
        <v>0</v>
      </c>
      <c r="FO160" s="739">
        <f>IF(FO$9=$K160,#REF!,0)</f>
        <v>0</v>
      </c>
      <c r="FP160" s="739">
        <f>IF(FP$9=$K160,#REF!,0)</f>
        <v>0</v>
      </c>
      <c r="FQ160" s="739">
        <f>IF(FQ$9=$K160,#REF!,0)</f>
        <v>0</v>
      </c>
      <c r="FU160" s="739">
        <f t="shared" si="486"/>
        <v>0</v>
      </c>
      <c r="FV160" s="739">
        <f t="shared" si="486"/>
        <v>0</v>
      </c>
      <c r="FW160" s="739">
        <f t="shared" si="486"/>
        <v>0</v>
      </c>
      <c r="FX160" s="739">
        <f t="shared" si="486"/>
        <v>0</v>
      </c>
      <c r="FY160" s="739">
        <f t="shared" si="486"/>
        <v>0</v>
      </c>
      <c r="FZ160" s="739">
        <f t="shared" si="486"/>
        <v>0</v>
      </c>
      <c r="GA160" s="739">
        <f t="shared" si="486"/>
        <v>0</v>
      </c>
      <c r="GB160" s="739">
        <f t="shared" si="486"/>
        <v>0</v>
      </c>
      <c r="GC160" s="739">
        <f t="shared" si="486"/>
        <v>0</v>
      </c>
      <c r="GD160" s="739">
        <f t="shared" si="486"/>
        <v>0</v>
      </c>
      <c r="GE160" s="739">
        <f t="shared" si="487"/>
        <v>0</v>
      </c>
      <c r="GF160" s="739">
        <f t="shared" si="487"/>
        <v>0</v>
      </c>
      <c r="GG160" s="739">
        <f t="shared" si="487"/>
        <v>0</v>
      </c>
      <c r="GH160" s="739">
        <f t="shared" si="487"/>
        <v>0</v>
      </c>
      <c r="GI160" s="739">
        <f t="shared" si="487"/>
        <v>0</v>
      </c>
      <c r="GJ160" s="739">
        <f t="shared" si="487"/>
        <v>0</v>
      </c>
      <c r="GK160" s="739">
        <f t="shared" si="487"/>
        <v>0</v>
      </c>
      <c r="GL160" s="739">
        <f t="shared" si="487"/>
        <v>0</v>
      </c>
      <c r="GM160" s="739">
        <f t="shared" si="487"/>
        <v>0</v>
      </c>
      <c r="GN160" s="739">
        <f t="shared" si="487"/>
        <v>0</v>
      </c>
      <c r="GQ160" s="1098">
        <f>IF(GQ$9=$N160,#REF!,0)</f>
        <v>0</v>
      </c>
      <c r="GR160" s="1098">
        <f>IF(GR$9=$N160,#REF!,0)</f>
        <v>0</v>
      </c>
      <c r="GS160" s="1098">
        <f>IF(GS$9=$N160,#REF!,0)</f>
        <v>0</v>
      </c>
      <c r="GT160" s="1098">
        <f>IF(GT$9=$N160,#REF!,0)</f>
        <v>0</v>
      </c>
      <c r="GU160" s="1098">
        <f>IF(GU$9=$N160,#REF!,0)</f>
        <v>0</v>
      </c>
      <c r="GV160" s="1098">
        <f>IF(GV$9=$N160,#REF!,0)</f>
        <v>0</v>
      </c>
      <c r="GW160" s="1098">
        <f>IF(GW$9=$N160,#REF!,0)</f>
        <v>0</v>
      </c>
      <c r="GX160" s="1098">
        <f>IF(GX$9=$N160,#REF!,0)</f>
        <v>0</v>
      </c>
      <c r="GY160" s="1098">
        <f>IF(GY$9=$N160,#REF!,0)</f>
        <v>0</v>
      </c>
      <c r="GZ160" s="1098">
        <f>IF(GZ$9=$N160,#REF!,0)</f>
        <v>0</v>
      </c>
      <c r="HA160" s="1098">
        <f>IF(HA$9=$N160,#REF!,0)</f>
        <v>0</v>
      </c>
      <c r="HB160" s="1098">
        <f>IF(HB$9=$N160,#REF!,0)</f>
        <v>0</v>
      </c>
      <c r="HC160" s="1098">
        <f>IF(HC$9=$N160,#REF!,0)</f>
        <v>0</v>
      </c>
      <c r="HD160" s="1098">
        <f>IF(HD$9=$N160,#REF!,0)</f>
        <v>0</v>
      </c>
      <c r="HE160" s="1098">
        <f>IF(HE$9=$N160,#REF!,0)</f>
        <v>0</v>
      </c>
      <c r="HF160" s="1098">
        <f>IF(HF$9=$N160,#REF!,0)</f>
        <v>0</v>
      </c>
      <c r="HG160" s="1098">
        <f>IF(HG$9=$N160,#REF!,0)</f>
        <v>0</v>
      </c>
      <c r="HH160" s="1098">
        <f>IF(HH$9=$N160,#REF!,0)</f>
        <v>0</v>
      </c>
      <c r="HI160" s="1098">
        <f>IF(HI$9=$N160,#REF!,0)</f>
        <v>0</v>
      </c>
      <c r="HJ160" s="1098">
        <f>IF(HJ$9=$N160,#REF!,0)</f>
        <v>0</v>
      </c>
      <c r="HK160" s="1098">
        <f>IF(HK$9=$N160,#REF!,0)</f>
        <v>0</v>
      </c>
      <c r="HL160" s="1098">
        <f>IF(HL$9=$N160,#REF!,0)</f>
        <v>0</v>
      </c>
      <c r="HM160" s="1098">
        <f>IF(HM$9=$N160,#REF!,0)</f>
        <v>0</v>
      </c>
      <c r="HN160" s="1098">
        <f>IF(HN$9=$N160,#REF!,0)</f>
        <v>0</v>
      </c>
      <c r="HO160" s="1098">
        <f>IF(HO$9=$N160,#REF!,0)</f>
        <v>0</v>
      </c>
      <c r="HP160" s="1098">
        <f>IF(HP$9=$N160,#REF!,0)</f>
        <v>0</v>
      </c>
      <c r="HQ160" s="1098">
        <f>IF(HQ$9=$N160,#REF!,0)</f>
        <v>0</v>
      </c>
      <c r="HR160" s="1098">
        <f>IF(HR$9=$N160,#REF!,0)</f>
        <v>0</v>
      </c>
      <c r="HS160" s="1098">
        <f>IF(HS$9=$N160,#REF!,0)</f>
        <v>0</v>
      </c>
      <c r="HT160" s="1098">
        <f>IF(HT$9=$N160,#REF!,0)</f>
        <v>0</v>
      </c>
      <c r="HU160" s="1098">
        <f>IF(HU$9=$N160,#REF!,0)</f>
        <v>0</v>
      </c>
      <c r="HV160" s="1098">
        <f>IF(HV$9=$N160,#REF!,0)</f>
        <v>0</v>
      </c>
      <c r="HW160" s="1098">
        <f>IF(HW$9=$N160,#REF!,0)</f>
        <v>0</v>
      </c>
      <c r="HX160" s="1098">
        <f>IF(HX$9=$N160,#REF!,0)</f>
        <v>0</v>
      </c>
      <c r="HY160" s="1098">
        <f>IF(HY$9=$N160,#REF!,0)</f>
        <v>0</v>
      </c>
      <c r="HZ160" s="1098">
        <f>IF(HZ$9=$N160,#REF!,0)</f>
        <v>0</v>
      </c>
      <c r="IA160" s="1098">
        <f>IF(IA$9=$N160,#REF!,0)</f>
        <v>0</v>
      </c>
      <c r="IB160" s="1098">
        <f>IF(IB$9=$N160,#REF!,0)</f>
        <v>0</v>
      </c>
      <c r="IC160" s="1098">
        <f>IF(IC$9=$N160,#REF!,0)</f>
        <v>0</v>
      </c>
      <c r="ID160" s="1098">
        <f>IF(ID$9=$N160,#REF!,0)</f>
        <v>0</v>
      </c>
      <c r="IE160" s="1098">
        <f>IF(IE$9=$N160,#REF!,0)</f>
        <v>0</v>
      </c>
      <c r="IF160" s="1098">
        <f>IF(IF$9=$N160,#REF!,0)</f>
        <v>0</v>
      </c>
      <c r="IG160" s="1098">
        <f>IF(IG$9=$N160,#REF!,0)</f>
        <v>0</v>
      </c>
      <c r="IH160" s="1098">
        <f>IF(IH$9=$N160,#REF!,0)</f>
        <v>0</v>
      </c>
      <c r="II160" s="1098">
        <f>IF(II$9=$N160,#REF!,0)</f>
        <v>0</v>
      </c>
      <c r="IJ160" s="1098">
        <f>IF(IJ$9=$N160,#REF!,0)</f>
        <v>0</v>
      </c>
      <c r="IK160" s="1098">
        <f>IF(IK$9=$N160,#REF!,0)</f>
        <v>0</v>
      </c>
      <c r="IL160" s="1098">
        <f>IF(IL$9=$N160,#REF!,0)</f>
        <v>0</v>
      </c>
      <c r="IM160" s="1098">
        <f>IF(IM$9=$N160,#REF!,0)</f>
        <v>0</v>
      </c>
      <c r="IN160" s="1098">
        <f>IF(IN$9=$N160,#REF!,0)</f>
        <v>0</v>
      </c>
      <c r="IO160" s="1098">
        <f>IF(IO$9=$N160,#REF!,0)</f>
        <v>0</v>
      </c>
      <c r="IP160" s="1098">
        <f>IF(IP$9=$N160,#REF!,0)</f>
        <v>0</v>
      </c>
      <c r="IQ160" s="1098">
        <f>IF(IQ$9=$N160,#REF!,0)</f>
        <v>0</v>
      </c>
      <c r="IR160" s="1098">
        <f>IF(IR$9=$N160,#REF!,0)</f>
        <v>0</v>
      </c>
      <c r="IS160" s="1098">
        <f>IF(IS$9=$N160,#REF!,0)</f>
        <v>0</v>
      </c>
      <c r="IT160" s="1098">
        <f>IF(IT$9=$N160,#REF!,0)</f>
        <v>0</v>
      </c>
      <c r="IU160" s="1098">
        <f>IF(IU$9=$N160,#REF!,0)</f>
        <v>0</v>
      </c>
      <c r="IV160" s="1098">
        <f>IF(IV$9=$N160,#REF!,0)</f>
        <v>0</v>
      </c>
      <c r="IW160" s="1098">
        <f>IF(IW$9=$N160,#REF!,0)</f>
        <v>0</v>
      </c>
      <c r="IX160" s="1098">
        <f>IF(IX$9=$N160,#REF!,0)</f>
        <v>0</v>
      </c>
      <c r="IY160" s="1098">
        <f>IF(IY$9=$N160,#REF!,0)</f>
        <v>0</v>
      </c>
      <c r="IZ160" s="1098">
        <f>IF(IZ$9=$N160,#REF!,0)</f>
        <v>0</v>
      </c>
      <c r="JA160" s="1098">
        <f>IF(JA$9=$N160,#REF!,0)</f>
        <v>0</v>
      </c>
      <c r="JB160" s="1098">
        <f>IF(JB$9=$N160,#REF!,0)</f>
        <v>0</v>
      </c>
      <c r="JC160" s="1098">
        <f>IF(JC$9=$N160,#REF!,0)</f>
        <v>0</v>
      </c>
      <c r="JD160" s="1098">
        <f>IF(JD$9=$N160,#REF!,0)</f>
        <v>0</v>
      </c>
      <c r="JE160" s="1098">
        <f>IF(JE$9=$N160,#REF!,0)</f>
        <v>0</v>
      </c>
      <c r="JF160" s="1098">
        <f>IF(JF$9=$N160,#REF!,0)</f>
        <v>0</v>
      </c>
      <c r="JG160" s="1098">
        <f>IF(JG$9=$N160,#REF!,0)</f>
        <v>0</v>
      </c>
      <c r="JH160" s="1098">
        <f>IF(JH$9=$N160,#REF!,0)</f>
        <v>0</v>
      </c>
      <c r="JI160" s="1098">
        <f>IF(JI$9=$N160,#REF!,0)</f>
        <v>0</v>
      </c>
      <c r="JJ160" s="1098">
        <f>IF(JJ$9=$N160,#REF!,0)</f>
        <v>0</v>
      </c>
      <c r="JK160" s="1098">
        <f>IF(JK$9=$N160,#REF!,0)</f>
        <v>0</v>
      </c>
      <c r="JL160" s="1098">
        <f>IF(JL$9=$N160,#REF!,0)</f>
        <v>0</v>
      </c>
      <c r="JM160" s="1098">
        <f>IF(JM$9=$N160,#REF!,0)</f>
        <v>0</v>
      </c>
      <c r="JN160" s="1098">
        <f>IF(JN$9=$N160,#REF!,0)</f>
        <v>0</v>
      </c>
      <c r="JO160" s="1098">
        <f>IF(JO$9=$N160,#REF!,0)</f>
        <v>0</v>
      </c>
      <c r="JP160" s="1098">
        <f>IF(JP$9=$N160,#REF!,0)</f>
        <v>0</v>
      </c>
      <c r="JQ160" s="1098">
        <f>IF(JQ$9=$N160,#REF!,0)</f>
        <v>0</v>
      </c>
      <c r="JR160" s="1098">
        <f>IF(JR$9=$N160,#REF!,0)</f>
        <v>0</v>
      </c>
      <c r="JS160" s="1098">
        <f>IF(JS$9=$N160,#REF!,0)</f>
        <v>0</v>
      </c>
      <c r="JT160" s="1098">
        <f>IF(JT$9=$N160,#REF!,0)</f>
        <v>0</v>
      </c>
      <c r="JU160" s="1098">
        <f>IF(JU$9=$N160,#REF!,0)</f>
        <v>0</v>
      </c>
      <c r="JV160" s="1098">
        <f>IF(JV$9=$N160,#REF!,0)</f>
        <v>0</v>
      </c>
      <c r="JW160" s="1098">
        <f>IF(JW$9=$N160,#REF!,0)</f>
        <v>0</v>
      </c>
      <c r="JX160" s="681"/>
      <c r="JZ160" s="681">
        <f t="shared" si="501"/>
        <v>0</v>
      </c>
      <c r="KA160" s="681">
        <f t="shared" si="501"/>
        <v>0</v>
      </c>
      <c r="KB160" s="681">
        <f t="shared" si="501"/>
        <v>0</v>
      </c>
      <c r="KC160" s="681">
        <f t="shared" si="501"/>
        <v>0</v>
      </c>
      <c r="KD160" s="681">
        <f t="shared" si="501"/>
        <v>0</v>
      </c>
      <c r="KE160" s="681">
        <f t="shared" si="501"/>
        <v>0</v>
      </c>
      <c r="KF160" s="681">
        <f t="shared" si="501"/>
        <v>0</v>
      </c>
      <c r="KG160" s="681">
        <f t="shared" si="501"/>
        <v>0</v>
      </c>
      <c r="KH160" s="681">
        <f t="shared" si="501"/>
        <v>0</v>
      </c>
      <c r="KI160" s="681">
        <f t="shared" si="501"/>
        <v>0</v>
      </c>
      <c r="KJ160" s="681">
        <f t="shared" si="501"/>
        <v>0</v>
      </c>
      <c r="KN160" s="1098">
        <f t="shared" si="503"/>
        <v>0</v>
      </c>
      <c r="KO160" s="1098">
        <f t="shared" si="503"/>
        <v>0</v>
      </c>
      <c r="KP160" s="1098">
        <f t="shared" si="503"/>
        <v>0</v>
      </c>
      <c r="KQ160" s="1098">
        <f t="shared" si="503"/>
        <v>0</v>
      </c>
      <c r="KR160" s="1098">
        <f t="shared" si="503"/>
        <v>0</v>
      </c>
      <c r="KS160" s="1098">
        <f t="shared" si="503"/>
        <v>0</v>
      </c>
      <c r="KT160" s="1098">
        <f t="shared" si="503"/>
        <v>0</v>
      </c>
      <c r="KU160" s="1098">
        <f t="shared" si="503"/>
        <v>0</v>
      </c>
      <c r="KV160" s="1098">
        <f t="shared" si="503"/>
        <v>0</v>
      </c>
      <c r="KW160" s="1098">
        <f t="shared" si="503"/>
        <v>0</v>
      </c>
      <c r="KX160" s="1098">
        <f t="shared" si="503"/>
        <v>0</v>
      </c>
      <c r="KY160" s="1098">
        <f t="shared" si="503"/>
        <v>0</v>
      </c>
      <c r="KZ160" s="1098">
        <f t="shared" si="503"/>
        <v>0</v>
      </c>
      <c r="LA160" s="1098">
        <f t="shared" si="503"/>
        <v>0</v>
      </c>
      <c r="LB160" s="1098">
        <f t="shared" si="503"/>
        <v>0</v>
      </c>
      <c r="LC160" s="1098">
        <f t="shared" si="503"/>
        <v>0</v>
      </c>
      <c r="LD160" s="1098">
        <f t="shared" si="502"/>
        <v>0</v>
      </c>
      <c r="LE160" s="1098">
        <f t="shared" si="502"/>
        <v>0</v>
      </c>
      <c r="LF160" s="1098">
        <f t="shared" si="502"/>
        <v>0</v>
      </c>
      <c r="LG160" s="1098">
        <f t="shared" si="502"/>
        <v>0</v>
      </c>
      <c r="LH160" s="1098">
        <f t="shared" si="502"/>
        <v>0</v>
      </c>
      <c r="LI160" s="1098">
        <f t="shared" si="502"/>
        <v>0</v>
      </c>
      <c r="LJ160" s="1098">
        <f t="shared" si="502"/>
        <v>0</v>
      </c>
      <c r="LK160" s="1098">
        <f t="shared" si="502"/>
        <v>0</v>
      </c>
      <c r="LL160" s="1098">
        <f t="shared" si="502"/>
        <v>0</v>
      </c>
      <c r="LM160" s="1098">
        <f t="shared" si="502"/>
        <v>0</v>
      </c>
      <c r="LN160" s="1098">
        <f t="shared" si="502"/>
        <v>0</v>
      </c>
      <c r="LO160" s="1098">
        <f t="shared" si="502"/>
        <v>0</v>
      </c>
      <c r="LP160" s="1098">
        <f t="shared" si="502"/>
        <v>0</v>
      </c>
      <c r="LQ160" s="1098">
        <f t="shared" si="502"/>
        <v>0</v>
      </c>
      <c r="LR160" s="1098">
        <f t="shared" si="500"/>
        <v>0</v>
      </c>
      <c r="LS160" s="1098">
        <f t="shared" si="397"/>
        <v>0</v>
      </c>
    </row>
    <row r="161" spans="2:331" s="561" customFormat="1" ht="17.25" customHeight="1" x14ac:dyDescent="0.35">
      <c r="B161" s="708" t="s">
        <v>863</v>
      </c>
      <c r="C161" s="536"/>
      <c r="D161" s="708"/>
      <c r="E161" s="708"/>
      <c r="F161" s="708"/>
      <c r="G161" s="708"/>
      <c r="H161" s="708"/>
      <c r="I161" s="708"/>
      <c r="J161" s="708"/>
      <c r="K161" s="549"/>
      <c r="L161" s="554" t="s">
        <v>865</v>
      </c>
      <c r="M161" s="554"/>
      <c r="N161" s="554"/>
      <c r="O161" s="1370"/>
      <c r="DF161" s="1038">
        <f>DF162</f>
        <v>0</v>
      </c>
      <c r="DG161" s="1038"/>
      <c r="DK161" s="1038"/>
      <c r="DN161" s="1038">
        <f t="shared" ref="DN161:DV161" si="504">DN162</f>
        <v>0</v>
      </c>
      <c r="DO161" s="1038">
        <f t="shared" si="504"/>
        <v>0</v>
      </c>
      <c r="DP161" s="1038">
        <f t="shared" ref="DP161:DP203" si="505">IFERROR(DO161/DN161*100,)</f>
        <v>0</v>
      </c>
      <c r="DQ161" s="1038">
        <f t="shared" si="504"/>
        <v>0</v>
      </c>
      <c r="DR161" s="1038">
        <f t="shared" si="504"/>
        <v>0</v>
      </c>
      <c r="DS161" s="1038">
        <f t="shared" si="504"/>
        <v>0</v>
      </c>
      <c r="DT161" s="1038">
        <f t="shared" ref="DT161:DT226" si="506">IFERROR(DS161/DR161*100,)</f>
        <v>0</v>
      </c>
      <c r="DU161" s="1038">
        <f t="shared" si="504"/>
        <v>0</v>
      </c>
      <c r="DV161" s="1038">
        <f t="shared" si="504"/>
        <v>0</v>
      </c>
      <c r="DW161" s="1038">
        <f t="shared" ref="DW161:EB161" si="507">DW162</f>
        <v>7008200</v>
      </c>
      <c r="DX161" s="1038">
        <f t="shared" si="507"/>
        <v>7151000</v>
      </c>
      <c r="DY161" s="1038">
        <f t="shared" si="507"/>
        <v>7151000</v>
      </c>
      <c r="DZ161" s="1038">
        <f t="shared" si="507"/>
        <v>0</v>
      </c>
      <c r="EA161" s="1038">
        <f t="shared" si="507"/>
        <v>7008200</v>
      </c>
      <c r="EB161" s="1038">
        <f t="shared" si="507"/>
        <v>2437.5</v>
      </c>
      <c r="EC161" s="1038">
        <f t="shared" ref="EC161:EC226" si="508">IFERROR(EB161/EA161*100,)</f>
        <v>3.4780685482720244E-2</v>
      </c>
      <c r="ED161" s="1038">
        <f>ED162</f>
        <v>-28000</v>
      </c>
      <c r="EE161" s="1038">
        <f>EE162</f>
        <v>6980200</v>
      </c>
      <c r="EF161" s="1038">
        <f>EF162</f>
        <v>0</v>
      </c>
      <c r="EG161" s="1038">
        <f t="shared" ref="EG161:EG209" si="509">IFERROR(EF161/EE161*100,)</f>
        <v>0</v>
      </c>
      <c r="EH161" s="1038" t="e">
        <f>EH162</f>
        <v>#REF!</v>
      </c>
      <c r="EI161" s="1038">
        <f>IFERROR(#REF!/DZ161*100,)</f>
        <v>0</v>
      </c>
      <c r="EJ161" s="1038">
        <f>IFERROR(#REF!/#REF!*100,)</f>
        <v>0</v>
      </c>
      <c r="EK161" s="1038">
        <f t="shared" ref="EK161:EM161" si="510">EK162</f>
        <v>10468000</v>
      </c>
      <c r="EL161" s="1038">
        <f t="shared" si="510"/>
        <v>10468000</v>
      </c>
      <c r="EM161" s="1038">
        <f t="shared" si="510"/>
        <v>10468000</v>
      </c>
      <c r="EN161" s="146" t="e">
        <f>#REF!-#REF!-#REF!</f>
        <v>#REF!</v>
      </c>
      <c r="ES161" s="146">
        <f t="shared" si="449"/>
        <v>0</v>
      </c>
      <c r="EX161" s="739">
        <f>IF(EX$9=$K161,#REF!,0)</f>
        <v>0</v>
      </c>
      <c r="EY161" s="739">
        <f>IF(EY$9=$K161,#REF!,0)</f>
        <v>0</v>
      </c>
      <c r="EZ161" s="739">
        <f>IF(EZ$9=$K161,#REF!,0)</f>
        <v>0</v>
      </c>
      <c r="FA161" s="739">
        <f>IF(FA$9=$K161,#REF!,0)</f>
        <v>0</v>
      </c>
      <c r="FB161" s="739">
        <f>IF(FB$9=$K161,#REF!,0)</f>
        <v>0</v>
      </c>
      <c r="FC161" s="739">
        <f>IF(FC$9=$K161,#REF!,0)</f>
        <v>0</v>
      </c>
      <c r="FD161" s="739">
        <f>IF(FD$9=$K161,#REF!,0)</f>
        <v>0</v>
      </c>
      <c r="FE161" s="739">
        <f>IF(FE$9=$K161,#REF!,0)</f>
        <v>0</v>
      </c>
      <c r="FF161" s="739">
        <f>IF(FF$9=$K161,#REF!,0)</f>
        <v>0</v>
      </c>
      <c r="FG161" s="739">
        <f>IF(FG$9=$K161,#REF!,0)</f>
        <v>0</v>
      </c>
      <c r="FH161" s="739">
        <f>IF(FH$9=$K161,#REF!,0)</f>
        <v>0</v>
      </c>
      <c r="FI161" s="739">
        <f>IF(FI$9=$K161,#REF!,0)</f>
        <v>0</v>
      </c>
      <c r="FJ161" s="739">
        <f>IF(FJ$9=$K161,#REF!,0)</f>
        <v>0</v>
      </c>
      <c r="FK161" s="739">
        <f>IF(FK$9=$K161,#REF!,0)</f>
        <v>0</v>
      </c>
      <c r="FL161" s="739">
        <f>IF(FL$9=$K161,#REF!,0)</f>
        <v>0</v>
      </c>
      <c r="FM161" s="739">
        <f>IF(FM$9=$K161,#REF!,0)</f>
        <v>0</v>
      </c>
      <c r="FN161" s="739">
        <f>IF(FN$9=$K161,#REF!,0)</f>
        <v>0</v>
      </c>
      <c r="FO161" s="739">
        <f>IF(FO$9=$K161,#REF!,0)</f>
        <v>0</v>
      </c>
      <c r="FP161" s="739">
        <f>IF(FP$9=$K161,#REF!,0)</f>
        <v>0</v>
      </c>
      <c r="FQ161" s="739">
        <f>IF(FQ$9=$K161,#REF!,0)</f>
        <v>0</v>
      </c>
      <c r="FU161" s="739">
        <f t="shared" ref="FU161:GD170" si="511">IF(FU$9=$K161,$EK161,0)</f>
        <v>0</v>
      </c>
      <c r="FV161" s="739">
        <f t="shared" si="511"/>
        <v>0</v>
      </c>
      <c r="FW161" s="739">
        <f t="shared" si="511"/>
        <v>0</v>
      </c>
      <c r="FX161" s="739">
        <f t="shared" si="511"/>
        <v>0</v>
      </c>
      <c r="FY161" s="739">
        <f t="shared" si="511"/>
        <v>0</v>
      </c>
      <c r="FZ161" s="739">
        <f t="shared" si="511"/>
        <v>0</v>
      </c>
      <c r="GA161" s="739">
        <f t="shared" si="511"/>
        <v>0</v>
      </c>
      <c r="GB161" s="739">
        <f t="shared" si="511"/>
        <v>0</v>
      </c>
      <c r="GC161" s="739">
        <f t="shared" si="511"/>
        <v>0</v>
      </c>
      <c r="GD161" s="739">
        <f t="shared" si="511"/>
        <v>0</v>
      </c>
      <c r="GE161" s="739">
        <f t="shared" ref="GE161:GN170" si="512">IF(GE$9=$K161,$EK161,0)</f>
        <v>0</v>
      </c>
      <c r="GF161" s="739">
        <f t="shared" si="512"/>
        <v>0</v>
      </c>
      <c r="GG161" s="739">
        <f t="shared" si="512"/>
        <v>0</v>
      </c>
      <c r="GH161" s="739">
        <f t="shared" si="512"/>
        <v>0</v>
      </c>
      <c r="GI161" s="739">
        <f t="shared" si="512"/>
        <v>0</v>
      </c>
      <c r="GJ161" s="739">
        <f t="shared" si="512"/>
        <v>0</v>
      </c>
      <c r="GK161" s="739">
        <f t="shared" si="512"/>
        <v>0</v>
      </c>
      <c r="GL161" s="739">
        <f t="shared" si="512"/>
        <v>0</v>
      </c>
      <c r="GM161" s="739">
        <f t="shared" si="512"/>
        <v>0</v>
      </c>
      <c r="GN161" s="739">
        <f t="shared" si="512"/>
        <v>0</v>
      </c>
      <c r="GQ161" s="1098">
        <f>IF(GQ$9=$N161,#REF!,0)</f>
        <v>0</v>
      </c>
      <c r="GR161" s="1098">
        <f>IF(GR$9=$N161,#REF!,0)</f>
        <v>0</v>
      </c>
      <c r="GS161" s="1098">
        <f>IF(GS$9=$N161,#REF!,0)</f>
        <v>0</v>
      </c>
      <c r="GT161" s="1098">
        <f>IF(GT$9=$N161,#REF!,0)</f>
        <v>0</v>
      </c>
      <c r="GU161" s="1098">
        <f>IF(GU$9=$N161,#REF!,0)</f>
        <v>0</v>
      </c>
      <c r="GV161" s="1098">
        <f>IF(GV$9=$N161,#REF!,0)</f>
        <v>0</v>
      </c>
      <c r="GW161" s="1098">
        <f>IF(GW$9=$N161,#REF!,0)</f>
        <v>0</v>
      </c>
      <c r="GX161" s="1098">
        <f>IF(GX$9=$N161,#REF!,0)</f>
        <v>0</v>
      </c>
      <c r="GY161" s="1098">
        <f>IF(GY$9=$N161,#REF!,0)</f>
        <v>0</v>
      </c>
      <c r="GZ161" s="1098">
        <f>IF(GZ$9=$N161,#REF!,0)</f>
        <v>0</v>
      </c>
      <c r="HA161" s="1098">
        <f>IF(HA$9=$N161,#REF!,0)</f>
        <v>0</v>
      </c>
      <c r="HB161" s="1098">
        <f>IF(HB$9=$N161,#REF!,0)</f>
        <v>0</v>
      </c>
      <c r="HC161" s="1098">
        <f>IF(HC$9=$N161,#REF!,0)</f>
        <v>0</v>
      </c>
      <c r="HD161" s="1098">
        <f>IF(HD$9=$N161,#REF!,0)</f>
        <v>0</v>
      </c>
      <c r="HE161" s="1098">
        <f>IF(HE$9=$N161,#REF!,0)</f>
        <v>0</v>
      </c>
      <c r="HF161" s="1098">
        <f>IF(HF$9=$N161,#REF!,0)</f>
        <v>0</v>
      </c>
      <c r="HG161" s="1098">
        <f>IF(HG$9=$N161,#REF!,0)</f>
        <v>0</v>
      </c>
      <c r="HH161" s="1098">
        <f>IF(HH$9=$N161,#REF!,0)</f>
        <v>0</v>
      </c>
      <c r="HI161" s="1098">
        <f>IF(HI$9=$N161,#REF!,0)</f>
        <v>0</v>
      </c>
      <c r="HJ161" s="1098">
        <f>IF(HJ$9=$N161,#REF!,0)</f>
        <v>0</v>
      </c>
      <c r="HK161" s="1098">
        <f>IF(HK$9=$N161,#REF!,0)</f>
        <v>0</v>
      </c>
      <c r="HL161" s="1098">
        <f>IF(HL$9=$N161,#REF!,0)</f>
        <v>0</v>
      </c>
      <c r="HM161" s="1098">
        <f>IF(HM$9=$N161,#REF!,0)</f>
        <v>0</v>
      </c>
      <c r="HN161" s="1098">
        <f>IF(HN$9=$N161,#REF!,0)</f>
        <v>0</v>
      </c>
      <c r="HO161" s="1098">
        <f>IF(HO$9=$N161,#REF!,0)</f>
        <v>0</v>
      </c>
      <c r="HP161" s="1098">
        <f>IF(HP$9=$N161,#REF!,0)</f>
        <v>0</v>
      </c>
      <c r="HQ161" s="1098">
        <f>IF(HQ$9=$N161,#REF!,0)</f>
        <v>0</v>
      </c>
      <c r="HR161" s="1098">
        <f>IF(HR$9=$N161,#REF!,0)</f>
        <v>0</v>
      </c>
      <c r="HS161" s="1098">
        <f>IF(HS$9=$N161,#REF!,0)</f>
        <v>0</v>
      </c>
      <c r="HT161" s="1098">
        <f>IF(HT$9=$N161,#REF!,0)</f>
        <v>0</v>
      </c>
      <c r="HU161" s="1098">
        <f>IF(HU$9=$N161,#REF!,0)</f>
        <v>0</v>
      </c>
      <c r="HV161" s="1098">
        <f>IF(HV$9=$N161,#REF!,0)</f>
        <v>0</v>
      </c>
      <c r="HW161" s="1098">
        <f>IF(HW$9=$N161,#REF!,0)</f>
        <v>0</v>
      </c>
      <c r="HX161" s="1098">
        <f>IF(HX$9=$N161,#REF!,0)</f>
        <v>0</v>
      </c>
      <c r="HY161" s="1098">
        <f>IF(HY$9=$N161,#REF!,0)</f>
        <v>0</v>
      </c>
      <c r="HZ161" s="1098">
        <f>IF(HZ$9=$N161,#REF!,0)</f>
        <v>0</v>
      </c>
      <c r="IA161" s="1098">
        <f>IF(IA$9=$N161,#REF!,0)</f>
        <v>0</v>
      </c>
      <c r="IB161" s="1098">
        <f>IF(IB$9=$N161,#REF!,0)</f>
        <v>0</v>
      </c>
      <c r="IC161" s="1098">
        <f>IF(IC$9=$N161,#REF!,0)</f>
        <v>0</v>
      </c>
      <c r="ID161" s="1098">
        <f>IF(ID$9=$N161,#REF!,0)</f>
        <v>0</v>
      </c>
      <c r="IE161" s="1098">
        <f>IF(IE$9=$N161,#REF!,0)</f>
        <v>0</v>
      </c>
      <c r="IF161" s="1098">
        <f>IF(IF$9=$N161,#REF!,0)</f>
        <v>0</v>
      </c>
      <c r="IG161" s="1098">
        <f>IF(IG$9=$N161,#REF!,0)</f>
        <v>0</v>
      </c>
      <c r="IH161" s="1098">
        <f>IF(IH$9=$N161,#REF!,0)</f>
        <v>0</v>
      </c>
      <c r="II161" s="1098">
        <f>IF(II$9=$N161,#REF!,0)</f>
        <v>0</v>
      </c>
      <c r="IJ161" s="1098">
        <f>IF(IJ$9=$N161,#REF!,0)</f>
        <v>0</v>
      </c>
      <c r="IK161" s="1098">
        <f>IF(IK$9=$N161,#REF!,0)</f>
        <v>0</v>
      </c>
      <c r="IL161" s="1098">
        <f>IF(IL$9=$N161,#REF!,0)</f>
        <v>0</v>
      </c>
      <c r="IM161" s="1098">
        <f>IF(IM$9=$N161,#REF!,0)</f>
        <v>0</v>
      </c>
      <c r="IN161" s="1098">
        <f>IF(IN$9=$N161,#REF!,0)</f>
        <v>0</v>
      </c>
      <c r="IO161" s="1098">
        <f>IF(IO$9=$N161,#REF!,0)</f>
        <v>0</v>
      </c>
      <c r="IP161" s="1098">
        <f>IF(IP$9=$N161,#REF!,0)</f>
        <v>0</v>
      </c>
      <c r="IQ161" s="1098">
        <f>IF(IQ$9=$N161,#REF!,0)</f>
        <v>0</v>
      </c>
      <c r="IR161" s="1098">
        <f>IF(IR$9=$N161,#REF!,0)</f>
        <v>0</v>
      </c>
      <c r="IS161" s="1098">
        <f>IF(IS$9=$N161,#REF!,0)</f>
        <v>0</v>
      </c>
      <c r="IT161" s="1098">
        <f>IF(IT$9=$N161,#REF!,0)</f>
        <v>0</v>
      </c>
      <c r="IU161" s="1098">
        <f>IF(IU$9=$N161,#REF!,0)</f>
        <v>0</v>
      </c>
      <c r="IV161" s="1098">
        <f>IF(IV$9=$N161,#REF!,0)</f>
        <v>0</v>
      </c>
      <c r="IW161" s="1098">
        <f>IF(IW$9=$N161,#REF!,0)</f>
        <v>0</v>
      </c>
      <c r="IX161" s="1098">
        <f>IF(IX$9=$N161,#REF!,0)</f>
        <v>0</v>
      </c>
      <c r="IY161" s="1098">
        <f>IF(IY$9=$N161,#REF!,0)</f>
        <v>0</v>
      </c>
      <c r="IZ161" s="1098">
        <f>IF(IZ$9=$N161,#REF!,0)</f>
        <v>0</v>
      </c>
      <c r="JA161" s="1098">
        <f>IF(JA$9=$N161,#REF!,0)</f>
        <v>0</v>
      </c>
      <c r="JB161" s="1098">
        <f>IF(JB$9=$N161,#REF!,0)</f>
        <v>0</v>
      </c>
      <c r="JC161" s="1098">
        <f>IF(JC$9=$N161,#REF!,0)</f>
        <v>0</v>
      </c>
      <c r="JD161" s="1098">
        <f>IF(JD$9=$N161,#REF!,0)</f>
        <v>0</v>
      </c>
      <c r="JE161" s="1098">
        <f>IF(JE$9=$N161,#REF!,0)</f>
        <v>0</v>
      </c>
      <c r="JF161" s="1098">
        <f>IF(JF$9=$N161,#REF!,0)</f>
        <v>0</v>
      </c>
      <c r="JG161" s="1098">
        <f>IF(JG$9=$N161,#REF!,0)</f>
        <v>0</v>
      </c>
      <c r="JH161" s="1098">
        <f>IF(JH$9=$N161,#REF!,0)</f>
        <v>0</v>
      </c>
      <c r="JI161" s="1098">
        <f>IF(JI$9=$N161,#REF!,0)</f>
        <v>0</v>
      </c>
      <c r="JJ161" s="1098">
        <f>IF(JJ$9=$N161,#REF!,0)</f>
        <v>0</v>
      </c>
      <c r="JK161" s="1098">
        <f>IF(JK$9=$N161,#REF!,0)</f>
        <v>0</v>
      </c>
      <c r="JL161" s="1098">
        <f>IF(JL$9=$N161,#REF!,0)</f>
        <v>0</v>
      </c>
      <c r="JM161" s="1098">
        <f>IF(JM$9=$N161,#REF!,0)</f>
        <v>0</v>
      </c>
      <c r="JN161" s="1098">
        <f>IF(JN$9=$N161,#REF!,0)</f>
        <v>0</v>
      </c>
      <c r="JO161" s="1098">
        <f>IF(JO$9=$N161,#REF!,0)</f>
        <v>0</v>
      </c>
      <c r="JP161" s="1098">
        <f>IF(JP$9=$N161,#REF!,0)</f>
        <v>0</v>
      </c>
      <c r="JQ161" s="1098">
        <f>IF(JQ$9=$N161,#REF!,0)</f>
        <v>0</v>
      </c>
      <c r="JR161" s="1098">
        <f>IF(JR$9=$N161,#REF!,0)</f>
        <v>0</v>
      </c>
      <c r="JS161" s="1098">
        <f>IF(JS$9=$N161,#REF!,0)</f>
        <v>0</v>
      </c>
      <c r="JT161" s="1098">
        <f>IF(JT$9=$N161,#REF!,0)</f>
        <v>0</v>
      </c>
      <c r="JU161" s="1098">
        <f>IF(JU$9=$N161,#REF!,0)</f>
        <v>0</v>
      </c>
      <c r="JV161" s="1098">
        <f>IF(JV$9=$N161,#REF!,0)</f>
        <v>0</v>
      </c>
      <c r="JW161" s="1098">
        <f>IF(JW$9=$N161,#REF!,0)</f>
        <v>0</v>
      </c>
      <c r="JX161" s="681"/>
      <c r="JZ161" s="681">
        <f t="shared" si="501"/>
        <v>0</v>
      </c>
      <c r="KA161" s="681">
        <f t="shared" si="501"/>
        <v>0</v>
      </c>
      <c r="KB161" s="681">
        <f t="shared" si="501"/>
        <v>0</v>
      </c>
      <c r="KC161" s="681">
        <f t="shared" si="501"/>
        <v>0</v>
      </c>
      <c r="KD161" s="681">
        <f t="shared" si="501"/>
        <v>0</v>
      </c>
      <c r="KE161" s="681">
        <f t="shared" si="501"/>
        <v>0</v>
      </c>
      <c r="KF161" s="681">
        <f t="shared" si="501"/>
        <v>0</v>
      </c>
      <c r="KG161" s="681">
        <f t="shared" si="501"/>
        <v>0</v>
      </c>
      <c r="KH161" s="681">
        <f t="shared" si="501"/>
        <v>0</v>
      </c>
      <c r="KI161" s="681">
        <f t="shared" si="501"/>
        <v>0</v>
      </c>
      <c r="KJ161" s="681">
        <f t="shared" si="501"/>
        <v>0</v>
      </c>
      <c r="KN161" s="1098">
        <f t="shared" si="503"/>
        <v>0</v>
      </c>
      <c r="KO161" s="1098">
        <f t="shared" si="503"/>
        <v>0</v>
      </c>
      <c r="KP161" s="1098">
        <f t="shared" si="503"/>
        <v>0</v>
      </c>
      <c r="KQ161" s="1098">
        <f t="shared" si="503"/>
        <v>0</v>
      </c>
      <c r="KR161" s="1098">
        <f t="shared" si="503"/>
        <v>0</v>
      </c>
      <c r="KS161" s="1098">
        <f t="shared" si="503"/>
        <v>0</v>
      </c>
      <c r="KT161" s="1098">
        <f t="shared" si="503"/>
        <v>0</v>
      </c>
      <c r="KU161" s="1098">
        <f t="shared" si="503"/>
        <v>0</v>
      </c>
      <c r="KV161" s="1098">
        <f t="shared" si="503"/>
        <v>0</v>
      </c>
      <c r="KW161" s="1098">
        <f t="shared" si="503"/>
        <v>0</v>
      </c>
      <c r="KX161" s="1098">
        <f t="shared" si="503"/>
        <v>0</v>
      </c>
      <c r="KY161" s="1098">
        <f t="shared" si="503"/>
        <v>0</v>
      </c>
      <c r="KZ161" s="1098">
        <f t="shared" si="503"/>
        <v>0</v>
      </c>
      <c r="LA161" s="1098">
        <f t="shared" si="503"/>
        <v>0</v>
      </c>
      <c r="LB161" s="1098">
        <f t="shared" si="503"/>
        <v>0</v>
      </c>
      <c r="LC161" s="1098">
        <f t="shared" si="503"/>
        <v>0</v>
      </c>
      <c r="LD161" s="1098">
        <f t="shared" si="502"/>
        <v>0</v>
      </c>
      <c r="LE161" s="1098">
        <f t="shared" si="502"/>
        <v>0</v>
      </c>
      <c r="LF161" s="1098">
        <f t="shared" si="502"/>
        <v>0</v>
      </c>
      <c r="LG161" s="1098">
        <f t="shared" si="502"/>
        <v>0</v>
      </c>
      <c r="LH161" s="1098">
        <f t="shared" si="502"/>
        <v>0</v>
      </c>
      <c r="LI161" s="1098">
        <f t="shared" si="502"/>
        <v>0</v>
      </c>
      <c r="LJ161" s="1098">
        <f t="shared" si="502"/>
        <v>0</v>
      </c>
      <c r="LK161" s="1098">
        <f t="shared" si="502"/>
        <v>0</v>
      </c>
      <c r="LL161" s="1098">
        <f t="shared" si="502"/>
        <v>0</v>
      </c>
      <c r="LM161" s="1098">
        <f t="shared" si="502"/>
        <v>0</v>
      </c>
      <c r="LN161" s="1098">
        <f t="shared" si="502"/>
        <v>0</v>
      </c>
      <c r="LO161" s="1098">
        <f t="shared" si="502"/>
        <v>0</v>
      </c>
      <c r="LP161" s="1098">
        <f t="shared" si="502"/>
        <v>0</v>
      </c>
      <c r="LQ161" s="1098">
        <f t="shared" si="502"/>
        <v>0</v>
      </c>
      <c r="LR161" s="1098">
        <f t="shared" si="500"/>
        <v>0</v>
      </c>
      <c r="LS161" s="1098">
        <f t="shared" si="397"/>
        <v>0</v>
      </c>
    </row>
    <row r="162" spans="2:331" s="561" customFormat="1" ht="17.25" customHeight="1" x14ac:dyDescent="0.35">
      <c r="B162" s="684" t="s">
        <v>864</v>
      </c>
      <c r="C162" s="571"/>
      <c r="D162" s="683"/>
      <c r="E162" s="683"/>
      <c r="F162" s="683"/>
      <c r="G162" s="683"/>
      <c r="H162" s="683"/>
      <c r="I162" s="683"/>
      <c r="J162" s="606" t="s">
        <v>194</v>
      </c>
      <c r="K162" s="588"/>
      <c r="L162" s="548" t="s">
        <v>866</v>
      </c>
      <c r="M162" s="548"/>
      <c r="N162" s="548"/>
      <c r="O162" s="1349"/>
      <c r="DF162" s="566">
        <f>DF164</f>
        <v>0</v>
      </c>
      <c r="DG162" s="566"/>
      <c r="DK162" s="566"/>
      <c r="DN162" s="566">
        <f>DN164</f>
        <v>0</v>
      </c>
      <c r="DO162" s="566">
        <f>DO164</f>
        <v>0</v>
      </c>
      <c r="DP162" s="566">
        <f t="shared" si="505"/>
        <v>0</v>
      </c>
      <c r="DQ162" s="566">
        <f>DQ164</f>
        <v>0</v>
      </c>
      <c r="DR162" s="566">
        <f>DR164</f>
        <v>0</v>
      </c>
      <c r="DS162" s="566">
        <f>DS164</f>
        <v>0</v>
      </c>
      <c r="DT162" s="566">
        <f t="shared" si="506"/>
        <v>0</v>
      </c>
      <c r="DU162" s="566">
        <f t="shared" ref="DU162:EB162" si="513">DU164</f>
        <v>0</v>
      </c>
      <c r="DV162" s="566">
        <f t="shared" si="513"/>
        <v>0</v>
      </c>
      <c r="DW162" s="566">
        <f t="shared" si="513"/>
        <v>7008200</v>
      </c>
      <c r="DX162" s="566">
        <f t="shared" si="513"/>
        <v>7151000</v>
      </c>
      <c r="DY162" s="566">
        <f t="shared" si="513"/>
        <v>7151000</v>
      </c>
      <c r="DZ162" s="566">
        <f>DZ164</f>
        <v>0</v>
      </c>
      <c r="EA162" s="566">
        <f t="shared" si="513"/>
        <v>7008200</v>
      </c>
      <c r="EB162" s="566">
        <f t="shared" si="513"/>
        <v>2437.5</v>
      </c>
      <c r="EC162" s="566">
        <f t="shared" si="508"/>
        <v>3.4780685482720244E-2</v>
      </c>
      <c r="ED162" s="566">
        <f>ED164</f>
        <v>-28000</v>
      </c>
      <c r="EE162" s="566">
        <f>EE164</f>
        <v>6980200</v>
      </c>
      <c r="EF162" s="566">
        <f>EF164</f>
        <v>0</v>
      </c>
      <c r="EG162" s="566">
        <f t="shared" si="509"/>
        <v>0</v>
      </c>
      <c r="EH162" s="566" t="e">
        <f>EH164</f>
        <v>#REF!</v>
      </c>
      <c r="EI162" s="566">
        <f>IFERROR(#REF!/DZ162*100,)</f>
        <v>0</v>
      </c>
      <c r="EJ162" s="566">
        <f>IFERROR(#REF!/#REF!*100,)</f>
        <v>0</v>
      </c>
      <c r="EK162" s="566">
        <f t="shared" ref="EK162:EM162" si="514">EK164</f>
        <v>10468000</v>
      </c>
      <c r="EL162" s="566">
        <f t="shared" si="514"/>
        <v>10468000</v>
      </c>
      <c r="EM162" s="566">
        <f t="shared" si="514"/>
        <v>10468000</v>
      </c>
      <c r="ES162" s="146">
        <f t="shared" si="449"/>
        <v>0</v>
      </c>
      <c r="EX162" s="739">
        <f>IF(EX$9=$K162,#REF!,0)</f>
        <v>0</v>
      </c>
      <c r="EY162" s="739">
        <f>IF(EY$9=$K162,#REF!,0)</f>
        <v>0</v>
      </c>
      <c r="EZ162" s="739">
        <f>IF(EZ$9=$K162,#REF!,0)</f>
        <v>0</v>
      </c>
      <c r="FA162" s="739">
        <f>IF(FA$9=$K162,#REF!,0)</f>
        <v>0</v>
      </c>
      <c r="FB162" s="739">
        <f>IF(FB$9=$K162,#REF!,0)</f>
        <v>0</v>
      </c>
      <c r="FC162" s="739">
        <f>IF(FC$9=$K162,#REF!,0)</f>
        <v>0</v>
      </c>
      <c r="FD162" s="739">
        <f>IF(FD$9=$K162,#REF!,0)</f>
        <v>0</v>
      </c>
      <c r="FE162" s="739">
        <f>IF(FE$9=$K162,#REF!,0)</f>
        <v>0</v>
      </c>
      <c r="FF162" s="739">
        <f>IF(FF$9=$K162,#REF!,0)</f>
        <v>0</v>
      </c>
      <c r="FG162" s="739">
        <f>IF(FG$9=$K162,#REF!,0)</f>
        <v>0</v>
      </c>
      <c r="FH162" s="739">
        <f>IF(FH$9=$K162,#REF!,0)</f>
        <v>0</v>
      </c>
      <c r="FI162" s="739">
        <f>IF(FI$9=$K162,#REF!,0)</f>
        <v>0</v>
      </c>
      <c r="FJ162" s="739">
        <f>IF(FJ$9=$K162,#REF!,0)</f>
        <v>0</v>
      </c>
      <c r="FK162" s="739">
        <f>IF(FK$9=$K162,#REF!,0)</f>
        <v>0</v>
      </c>
      <c r="FL162" s="739">
        <f>IF(FL$9=$K162,#REF!,0)</f>
        <v>0</v>
      </c>
      <c r="FM162" s="739">
        <f>IF(FM$9=$K162,#REF!,0)</f>
        <v>0</v>
      </c>
      <c r="FN162" s="739">
        <f>IF(FN$9=$K162,#REF!,0)</f>
        <v>0</v>
      </c>
      <c r="FO162" s="739">
        <f>IF(FO$9=$K162,#REF!,0)</f>
        <v>0</v>
      </c>
      <c r="FP162" s="739">
        <f>IF(FP$9=$K162,#REF!,0)</f>
        <v>0</v>
      </c>
      <c r="FQ162" s="739">
        <f>IF(FQ$9=$K162,#REF!,0)</f>
        <v>0</v>
      </c>
      <c r="FU162" s="739">
        <f t="shared" si="511"/>
        <v>0</v>
      </c>
      <c r="FV162" s="739">
        <f t="shared" si="511"/>
        <v>0</v>
      </c>
      <c r="FW162" s="739">
        <f t="shared" si="511"/>
        <v>0</v>
      </c>
      <c r="FX162" s="739">
        <f t="shared" si="511"/>
        <v>0</v>
      </c>
      <c r="FY162" s="739">
        <f t="shared" si="511"/>
        <v>0</v>
      </c>
      <c r="FZ162" s="739">
        <f t="shared" si="511"/>
        <v>0</v>
      </c>
      <c r="GA162" s="739">
        <f t="shared" si="511"/>
        <v>0</v>
      </c>
      <c r="GB162" s="739">
        <f t="shared" si="511"/>
        <v>0</v>
      </c>
      <c r="GC162" s="739">
        <f t="shared" si="511"/>
        <v>0</v>
      </c>
      <c r="GD162" s="739">
        <f t="shared" si="511"/>
        <v>0</v>
      </c>
      <c r="GE162" s="739">
        <f t="shared" si="512"/>
        <v>0</v>
      </c>
      <c r="GF162" s="739">
        <f t="shared" si="512"/>
        <v>0</v>
      </c>
      <c r="GG162" s="739">
        <f t="shared" si="512"/>
        <v>0</v>
      </c>
      <c r="GH162" s="739">
        <f t="shared" si="512"/>
        <v>0</v>
      </c>
      <c r="GI162" s="739">
        <f t="shared" si="512"/>
        <v>0</v>
      </c>
      <c r="GJ162" s="739">
        <f t="shared" si="512"/>
        <v>0</v>
      </c>
      <c r="GK162" s="739">
        <f t="shared" si="512"/>
        <v>0</v>
      </c>
      <c r="GL162" s="739">
        <f t="shared" si="512"/>
        <v>0</v>
      </c>
      <c r="GM162" s="739">
        <f t="shared" si="512"/>
        <v>0</v>
      </c>
      <c r="GN162" s="739">
        <f t="shared" si="512"/>
        <v>0</v>
      </c>
      <c r="GQ162" s="1098">
        <f>IF(GQ$9=$N162,#REF!,0)</f>
        <v>0</v>
      </c>
      <c r="GR162" s="1098">
        <f>IF(GR$9=$N162,#REF!,0)</f>
        <v>0</v>
      </c>
      <c r="GS162" s="1098">
        <f>IF(GS$9=$N162,#REF!,0)</f>
        <v>0</v>
      </c>
      <c r="GT162" s="1098">
        <f>IF(GT$9=$N162,#REF!,0)</f>
        <v>0</v>
      </c>
      <c r="GU162" s="1098">
        <f>IF(GU$9=$N162,#REF!,0)</f>
        <v>0</v>
      </c>
      <c r="GV162" s="1098">
        <f>IF(GV$9=$N162,#REF!,0)</f>
        <v>0</v>
      </c>
      <c r="GW162" s="1098">
        <f>IF(GW$9=$N162,#REF!,0)</f>
        <v>0</v>
      </c>
      <c r="GX162" s="1098">
        <f>IF(GX$9=$N162,#REF!,0)</f>
        <v>0</v>
      </c>
      <c r="GY162" s="1098">
        <f>IF(GY$9=$N162,#REF!,0)</f>
        <v>0</v>
      </c>
      <c r="GZ162" s="1098">
        <f>IF(GZ$9=$N162,#REF!,0)</f>
        <v>0</v>
      </c>
      <c r="HA162" s="1098">
        <f>IF(HA$9=$N162,#REF!,0)</f>
        <v>0</v>
      </c>
      <c r="HB162" s="1098">
        <f>IF(HB$9=$N162,#REF!,0)</f>
        <v>0</v>
      </c>
      <c r="HC162" s="1098">
        <f>IF(HC$9=$N162,#REF!,0)</f>
        <v>0</v>
      </c>
      <c r="HD162" s="1098">
        <f>IF(HD$9=$N162,#REF!,0)</f>
        <v>0</v>
      </c>
      <c r="HE162" s="1098">
        <f>IF(HE$9=$N162,#REF!,0)</f>
        <v>0</v>
      </c>
      <c r="HF162" s="1098">
        <f>IF(HF$9=$N162,#REF!,0)</f>
        <v>0</v>
      </c>
      <c r="HG162" s="1098">
        <f>IF(HG$9=$N162,#REF!,0)</f>
        <v>0</v>
      </c>
      <c r="HH162" s="1098">
        <f>IF(HH$9=$N162,#REF!,0)</f>
        <v>0</v>
      </c>
      <c r="HI162" s="1098">
        <f>IF(HI$9=$N162,#REF!,0)</f>
        <v>0</v>
      </c>
      <c r="HJ162" s="1098">
        <f>IF(HJ$9=$N162,#REF!,0)</f>
        <v>0</v>
      </c>
      <c r="HK162" s="1098">
        <f>IF(HK$9=$N162,#REF!,0)</f>
        <v>0</v>
      </c>
      <c r="HL162" s="1098">
        <f>IF(HL$9=$N162,#REF!,0)</f>
        <v>0</v>
      </c>
      <c r="HM162" s="1098">
        <f>IF(HM$9=$N162,#REF!,0)</f>
        <v>0</v>
      </c>
      <c r="HN162" s="1098">
        <f>IF(HN$9=$N162,#REF!,0)</f>
        <v>0</v>
      </c>
      <c r="HO162" s="1098">
        <f>IF(HO$9=$N162,#REF!,0)</f>
        <v>0</v>
      </c>
      <c r="HP162" s="1098">
        <f>IF(HP$9=$N162,#REF!,0)</f>
        <v>0</v>
      </c>
      <c r="HQ162" s="1098">
        <f>IF(HQ$9=$N162,#REF!,0)</f>
        <v>0</v>
      </c>
      <c r="HR162" s="1098">
        <f>IF(HR$9=$N162,#REF!,0)</f>
        <v>0</v>
      </c>
      <c r="HS162" s="1098">
        <f>IF(HS$9=$N162,#REF!,0)</f>
        <v>0</v>
      </c>
      <c r="HT162" s="1098">
        <f>IF(HT$9=$N162,#REF!,0)</f>
        <v>0</v>
      </c>
      <c r="HU162" s="1098">
        <f>IF(HU$9=$N162,#REF!,0)</f>
        <v>0</v>
      </c>
      <c r="HV162" s="1098">
        <f>IF(HV$9=$N162,#REF!,0)</f>
        <v>0</v>
      </c>
      <c r="HW162" s="1098">
        <f>IF(HW$9=$N162,#REF!,0)</f>
        <v>0</v>
      </c>
      <c r="HX162" s="1098">
        <f>IF(HX$9=$N162,#REF!,0)</f>
        <v>0</v>
      </c>
      <c r="HY162" s="1098">
        <f>IF(HY$9=$N162,#REF!,0)</f>
        <v>0</v>
      </c>
      <c r="HZ162" s="1098">
        <f>IF(HZ$9=$N162,#REF!,0)</f>
        <v>0</v>
      </c>
      <c r="IA162" s="1098">
        <f>IF(IA$9=$N162,#REF!,0)</f>
        <v>0</v>
      </c>
      <c r="IB162" s="1098">
        <f>IF(IB$9=$N162,#REF!,0)</f>
        <v>0</v>
      </c>
      <c r="IC162" s="1098">
        <f>IF(IC$9=$N162,#REF!,0)</f>
        <v>0</v>
      </c>
      <c r="ID162" s="1098">
        <f>IF(ID$9=$N162,#REF!,0)</f>
        <v>0</v>
      </c>
      <c r="IE162" s="1098">
        <f>IF(IE$9=$N162,#REF!,0)</f>
        <v>0</v>
      </c>
      <c r="IF162" s="1098">
        <f>IF(IF$9=$N162,#REF!,0)</f>
        <v>0</v>
      </c>
      <c r="IG162" s="1098">
        <f>IF(IG$9=$N162,#REF!,0)</f>
        <v>0</v>
      </c>
      <c r="IH162" s="1098">
        <f>IF(IH$9=$N162,#REF!,0)</f>
        <v>0</v>
      </c>
      <c r="II162" s="1098">
        <f>IF(II$9=$N162,#REF!,0)</f>
        <v>0</v>
      </c>
      <c r="IJ162" s="1098">
        <f>IF(IJ$9=$N162,#REF!,0)</f>
        <v>0</v>
      </c>
      <c r="IK162" s="1098">
        <f>IF(IK$9=$N162,#REF!,0)</f>
        <v>0</v>
      </c>
      <c r="IL162" s="1098">
        <f>IF(IL$9=$N162,#REF!,0)</f>
        <v>0</v>
      </c>
      <c r="IM162" s="1098">
        <f>IF(IM$9=$N162,#REF!,0)</f>
        <v>0</v>
      </c>
      <c r="IN162" s="1098">
        <f>IF(IN$9=$N162,#REF!,0)</f>
        <v>0</v>
      </c>
      <c r="IO162" s="1098">
        <f>IF(IO$9=$N162,#REF!,0)</f>
        <v>0</v>
      </c>
      <c r="IP162" s="1098">
        <f>IF(IP$9=$N162,#REF!,0)</f>
        <v>0</v>
      </c>
      <c r="IQ162" s="1098">
        <f>IF(IQ$9=$N162,#REF!,0)</f>
        <v>0</v>
      </c>
      <c r="IR162" s="1098">
        <f>IF(IR$9=$N162,#REF!,0)</f>
        <v>0</v>
      </c>
      <c r="IS162" s="1098">
        <f>IF(IS$9=$N162,#REF!,0)</f>
        <v>0</v>
      </c>
      <c r="IT162" s="1098">
        <f>IF(IT$9=$N162,#REF!,0)</f>
        <v>0</v>
      </c>
      <c r="IU162" s="1098">
        <f>IF(IU$9=$N162,#REF!,0)</f>
        <v>0</v>
      </c>
      <c r="IV162" s="1098">
        <f>IF(IV$9=$N162,#REF!,0)</f>
        <v>0</v>
      </c>
      <c r="IW162" s="1098">
        <f>IF(IW$9=$N162,#REF!,0)</f>
        <v>0</v>
      </c>
      <c r="IX162" s="1098">
        <f>IF(IX$9=$N162,#REF!,0)</f>
        <v>0</v>
      </c>
      <c r="IY162" s="1098">
        <f>IF(IY$9=$N162,#REF!,0)</f>
        <v>0</v>
      </c>
      <c r="IZ162" s="1098">
        <f>IF(IZ$9=$N162,#REF!,0)</f>
        <v>0</v>
      </c>
      <c r="JA162" s="1098">
        <f>IF(JA$9=$N162,#REF!,0)</f>
        <v>0</v>
      </c>
      <c r="JB162" s="1098">
        <f>IF(JB$9=$N162,#REF!,0)</f>
        <v>0</v>
      </c>
      <c r="JC162" s="1098">
        <f>IF(JC$9=$N162,#REF!,0)</f>
        <v>0</v>
      </c>
      <c r="JD162" s="1098">
        <f>IF(JD$9=$N162,#REF!,0)</f>
        <v>0</v>
      </c>
      <c r="JE162" s="1098">
        <f>IF(JE$9=$N162,#REF!,0)</f>
        <v>0</v>
      </c>
      <c r="JF162" s="1098">
        <f>IF(JF$9=$N162,#REF!,0)</f>
        <v>0</v>
      </c>
      <c r="JG162" s="1098">
        <f>IF(JG$9=$N162,#REF!,0)</f>
        <v>0</v>
      </c>
      <c r="JH162" s="1098">
        <f>IF(JH$9=$N162,#REF!,0)</f>
        <v>0</v>
      </c>
      <c r="JI162" s="1098">
        <f>IF(JI$9=$N162,#REF!,0)</f>
        <v>0</v>
      </c>
      <c r="JJ162" s="1098">
        <f>IF(JJ$9=$N162,#REF!,0)</f>
        <v>0</v>
      </c>
      <c r="JK162" s="1098">
        <f>IF(JK$9=$N162,#REF!,0)</f>
        <v>0</v>
      </c>
      <c r="JL162" s="1098">
        <f>IF(JL$9=$N162,#REF!,0)</f>
        <v>0</v>
      </c>
      <c r="JM162" s="1098">
        <f>IF(JM$9=$N162,#REF!,0)</f>
        <v>0</v>
      </c>
      <c r="JN162" s="1098">
        <f>IF(JN$9=$N162,#REF!,0)</f>
        <v>0</v>
      </c>
      <c r="JO162" s="1098">
        <f>IF(JO$9=$N162,#REF!,0)</f>
        <v>0</v>
      </c>
      <c r="JP162" s="1098">
        <f>IF(JP$9=$N162,#REF!,0)</f>
        <v>0</v>
      </c>
      <c r="JQ162" s="1098">
        <f>IF(JQ$9=$N162,#REF!,0)</f>
        <v>0</v>
      </c>
      <c r="JR162" s="1098">
        <f>IF(JR$9=$N162,#REF!,0)</f>
        <v>0</v>
      </c>
      <c r="JS162" s="1098">
        <f>IF(JS$9=$N162,#REF!,0)</f>
        <v>0</v>
      </c>
      <c r="JT162" s="1098">
        <f>IF(JT$9=$N162,#REF!,0)</f>
        <v>0</v>
      </c>
      <c r="JU162" s="1098">
        <f>IF(JU$9=$N162,#REF!,0)</f>
        <v>0</v>
      </c>
      <c r="JV162" s="1098">
        <f>IF(JV$9=$N162,#REF!,0)</f>
        <v>0</v>
      </c>
      <c r="JW162" s="1098">
        <f>IF(JW$9=$N162,#REF!,0)</f>
        <v>0</v>
      </c>
      <c r="JX162" s="681"/>
      <c r="JZ162" s="681">
        <f t="shared" si="501"/>
        <v>0</v>
      </c>
      <c r="KA162" s="681">
        <f t="shared" si="501"/>
        <v>0</v>
      </c>
      <c r="KB162" s="681">
        <f t="shared" si="501"/>
        <v>0</v>
      </c>
      <c r="KC162" s="681">
        <f t="shared" si="501"/>
        <v>0</v>
      </c>
      <c r="KD162" s="681">
        <f t="shared" si="501"/>
        <v>0</v>
      </c>
      <c r="KE162" s="681">
        <f t="shared" si="501"/>
        <v>0</v>
      </c>
      <c r="KF162" s="681">
        <f t="shared" si="501"/>
        <v>0</v>
      </c>
      <c r="KG162" s="681">
        <f t="shared" si="501"/>
        <v>0</v>
      </c>
      <c r="KH162" s="681">
        <f t="shared" si="501"/>
        <v>0</v>
      </c>
      <c r="KI162" s="681">
        <f t="shared" si="501"/>
        <v>0</v>
      </c>
      <c r="KJ162" s="681">
        <f t="shared" si="501"/>
        <v>0</v>
      </c>
      <c r="KN162" s="1098">
        <f t="shared" si="503"/>
        <v>0</v>
      </c>
      <c r="KO162" s="1098">
        <f t="shared" si="503"/>
        <v>0</v>
      </c>
      <c r="KP162" s="1098">
        <f t="shared" si="503"/>
        <v>0</v>
      </c>
      <c r="KQ162" s="1098">
        <f t="shared" si="503"/>
        <v>0</v>
      </c>
      <c r="KR162" s="1098">
        <f t="shared" si="503"/>
        <v>0</v>
      </c>
      <c r="KS162" s="1098">
        <f t="shared" si="503"/>
        <v>0</v>
      </c>
      <c r="KT162" s="1098">
        <f t="shared" si="503"/>
        <v>0</v>
      </c>
      <c r="KU162" s="1098">
        <f t="shared" si="503"/>
        <v>0</v>
      </c>
      <c r="KV162" s="1098">
        <f t="shared" si="503"/>
        <v>0</v>
      </c>
      <c r="KW162" s="1098">
        <f t="shared" si="503"/>
        <v>0</v>
      </c>
      <c r="KX162" s="1098">
        <f t="shared" si="503"/>
        <v>0</v>
      </c>
      <c r="KY162" s="1098">
        <f t="shared" si="503"/>
        <v>0</v>
      </c>
      <c r="KZ162" s="1098">
        <f t="shared" si="503"/>
        <v>0</v>
      </c>
      <c r="LA162" s="1098">
        <f t="shared" si="503"/>
        <v>0</v>
      </c>
      <c r="LB162" s="1098">
        <f t="shared" si="503"/>
        <v>0</v>
      </c>
      <c r="LC162" s="1098">
        <f t="shared" si="503"/>
        <v>0</v>
      </c>
      <c r="LD162" s="1098">
        <f t="shared" si="502"/>
        <v>0</v>
      </c>
      <c r="LE162" s="1098">
        <f t="shared" si="502"/>
        <v>0</v>
      </c>
      <c r="LF162" s="1098">
        <f t="shared" si="502"/>
        <v>0</v>
      </c>
      <c r="LG162" s="1098">
        <f t="shared" si="502"/>
        <v>0</v>
      </c>
      <c r="LH162" s="1098">
        <f t="shared" si="502"/>
        <v>0</v>
      </c>
      <c r="LI162" s="1098">
        <f t="shared" si="502"/>
        <v>0</v>
      </c>
      <c r="LJ162" s="1098">
        <f t="shared" si="502"/>
        <v>0</v>
      </c>
      <c r="LK162" s="1098">
        <f t="shared" si="502"/>
        <v>0</v>
      </c>
      <c r="LL162" s="1098">
        <f t="shared" si="502"/>
        <v>0</v>
      </c>
      <c r="LM162" s="1098">
        <f t="shared" si="502"/>
        <v>0</v>
      </c>
      <c r="LN162" s="1098">
        <f t="shared" si="502"/>
        <v>0</v>
      </c>
      <c r="LO162" s="1098">
        <f t="shared" si="502"/>
        <v>0</v>
      </c>
      <c r="LP162" s="1098">
        <f t="shared" si="502"/>
        <v>0</v>
      </c>
      <c r="LQ162" s="1098">
        <f t="shared" si="502"/>
        <v>0</v>
      </c>
      <c r="LR162" s="1098">
        <f t="shared" si="500"/>
        <v>0</v>
      </c>
      <c r="LS162" s="1098">
        <f t="shared" si="397"/>
        <v>0</v>
      </c>
    </row>
    <row r="163" spans="2:331" s="561" customFormat="1" ht="17.25" customHeight="1" x14ac:dyDescent="0.35">
      <c r="B163" s="687"/>
      <c r="C163" s="693"/>
      <c r="D163" s="687"/>
      <c r="E163" s="687"/>
      <c r="F163" s="687"/>
      <c r="G163" s="687"/>
      <c r="H163" s="687"/>
      <c r="I163" s="687"/>
      <c r="J163" s="603"/>
      <c r="K163" s="603" t="s">
        <v>861</v>
      </c>
      <c r="L163" s="590" t="s">
        <v>867</v>
      </c>
      <c r="M163" s="590"/>
      <c r="N163" s="590"/>
      <c r="O163" s="1356"/>
      <c r="DF163" s="1039">
        <f>DF164</f>
        <v>0</v>
      </c>
      <c r="DG163" s="1039"/>
      <c r="DK163" s="1039"/>
      <c r="DN163" s="1039">
        <f t="shared" ref="DN163:DV163" si="515">DN164</f>
        <v>0</v>
      </c>
      <c r="DO163" s="1039">
        <f t="shared" si="515"/>
        <v>0</v>
      </c>
      <c r="DP163" s="1039">
        <f t="shared" si="505"/>
        <v>0</v>
      </c>
      <c r="DQ163" s="1039">
        <f t="shared" si="515"/>
        <v>0</v>
      </c>
      <c r="DR163" s="1039">
        <f t="shared" si="515"/>
        <v>0</v>
      </c>
      <c r="DS163" s="1039">
        <f t="shared" si="515"/>
        <v>0</v>
      </c>
      <c r="DT163" s="1039">
        <f t="shared" si="506"/>
        <v>0</v>
      </c>
      <c r="DU163" s="1039">
        <f t="shared" si="515"/>
        <v>0</v>
      </c>
      <c r="DV163" s="1039">
        <f t="shared" si="515"/>
        <v>0</v>
      </c>
      <c r="DW163" s="1039">
        <f t="shared" ref="DW163:EB163" si="516">DW164</f>
        <v>7008200</v>
      </c>
      <c r="DX163" s="1039">
        <f t="shared" si="516"/>
        <v>7151000</v>
      </c>
      <c r="DY163" s="1039">
        <f t="shared" si="516"/>
        <v>7151000</v>
      </c>
      <c r="DZ163" s="1039">
        <f t="shared" si="516"/>
        <v>0</v>
      </c>
      <c r="EA163" s="1039">
        <f t="shared" si="516"/>
        <v>7008200</v>
      </c>
      <c r="EB163" s="1039">
        <f t="shared" si="516"/>
        <v>2437.5</v>
      </c>
      <c r="EC163" s="1039">
        <f t="shared" si="508"/>
        <v>3.4780685482720244E-2</v>
      </c>
      <c r="ED163" s="1039">
        <f>ED164</f>
        <v>-28000</v>
      </c>
      <c r="EE163" s="1039">
        <f>EE164</f>
        <v>6980200</v>
      </c>
      <c r="EF163" s="1039">
        <f>EF164</f>
        <v>0</v>
      </c>
      <c r="EG163" s="1039">
        <f t="shared" si="509"/>
        <v>0</v>
      </c>
      <c r="EH163" s="1039" t="e">
        <f>EH164</f>
        <v>#REF!</v>
      </c>
      <c r="EI163" s="1039">
        <f>IFERROR(#REF!/DZ163*100,)</f>
        <v>0</v>
      </c>
      <c r="EJ163" s="1039">
        <f>IFERROR(#REF!/#REF!*100,)</f>
        <v>0</v>
      </c>
      <c r="EK163" s="1039">
        <f t="shared" ref="EK163:EM163" si="517">EK164</f>
        <v>10468000</v>
      </c>
      <c r="EL163" s="1039">
        <f t="shared" si="517"/>
        <v>10468000</v>
      </c>
      <c r="EM163" s="1039">
        <f t="shared" si="517"/>
        <v>10468000</v>
      </c>
      <c r="ES163" s="146">
        <f t="shared" si="449"/>
        <v>0</v>
      </c>
      <c r="EX163" s="739">
        <f>IF(EX$9=$K163,#REF!,0)</f>
        <v>0</v>
      </c>
      <c r="EY163" s="739">
        <f>IF(EY$9=$K163,#REF!,0)</f>
        <v>0</v>
      </c>
      <c r="EZ163" s="739">
        <f>IF(EZ$9=$K163,#REF!,0)</f>
        <v>0</v>
      </c>
      <c r="FA163" s="739">
        <f>IF(FA$9=$K163,#REF!,0)</f>
        <v>0</v>
      </c>
      <c r="FB163" s="739">
        <f>IF(FB$9=$K163,#REF!,0)</f>
        <v>0</v>
      </c>
      <c r="FC163" s="739">
        <f>IF(FC$9=$K163,#REF!,0)</f>
        <v>0</v>
      </c>
      <c r="FD163" s="739">
        <f>IF(FD$9=$K163,#REF!,0)</f>
        <v>0</v>
      </c>
      <c r="FE163" s="739">
        <f>IF(FE$9=$K163,#REF!,0)</f>
        <v>0</v>
      </c>
      <c r="FF163" s="739">
        <f>IF(FF$9=$K163,#REF!,0)</f>
        <v>0</v>
      </c>
      <c r="FG163" s="739">
        <f>IF(FG$9=$K163,#REF!,0)</f>
        <v>0</v>
      </c>
      <c r="FH163" s="739">
        <f>IF(FH$9=$K163,#REF!,0)</f>
        <v>0</v>
      </c>
      <c r="FI163" s="739">
        <f>IF(FI$9=$K163,#REF!,0)</f>
        <v>0</v>
      </c>
      <c r="FJ163" s="739" t="e">
        <f>IF(FJ$9=$K163,#REF!,0)</f>
        <v>#REF!</v>
      </c>
      <c r="FK163" s="739">
        <f>IF(FK$9=$K163,#REF!,0)</f>
        <v>0</v>
      </c>
      <c r="FL163" s="739">
        <f>IF(FL$9=$K163,#REF!,0)</f>
        <v>0</v>
      </c>
      <c r="FM163" s="739">
        <f>IF(FM$9=$K163,#REF!,0)</f>
        <v>0</v>
      </c>
      <c r="FN163" s="739">
        <f>IF(FN$9=$K163,#REF!,0)</f>
        <v>0</v>
      </c>
      <c r="FO163" s="739">
        <f>IF(FO$9=$K163,#REF!,0)</f>
        <v>0</v>
      </c>
      <c r="FP163" s="739">
        <f>IF(FP$9=$K163,#REF!,0)</f>
        <v>0</v>
      </c>
      <c r="FQ163" s="739">
        <f>IF(FQ$9=$K163,#REF!,0)</f>
        <v>0</v>
      </c>
      <c r="FU163" s="739">
        <f t="shared" si="511"/>
        <v>0</v>
      </c>
      <c r="FV163" s="739">
        <f t="shared" si="511"/>
        <v>0</v>
      </c>
      <c r="FW163" s="739">
        <f t="shared" si="511"/>
        <v>0</v>
      </c>
      <c r="FX163" s="739">
        <f t="shared" si="511"/>
        <v>0</v>
      </c>
      <c r="FY163" s="739">
        <f t="shared" si="511"/>
        <v>0</v>
      </c>
      <c r="FZ163" s="739">
        <f t="shared" si="511"/>
        <v>0</v>
      </c>
      <c r="GA163" s="739">
        <f t="shared" si="511"/>
        <v>0</v>
      </c>
      <c r="GB163" s="739">
        <f t="shared" si="511"/>
        <v>0</v>
      </c>
      <c r="GC163" s="739">
        <f t="shared" si="511"/>
        <v>0</v>
      </c>
      <c r="GD163" s="739">
        <f t="shared" si="511"/>
        <v>0</v>
      </c>
      <c r="GE163" s="739">
        <f t="shared" si="512"/>
        <v>0</v>
      </c>
      <c r="GF163" s="739">
        <f t="shared" si="512"/>
        <v>0</v>
      </c>
      <c r="GG163" s="739">
        <f t="shared" si="512"/>
        <v>10468000</v>
      </c>
      <c r="GH163" s="739">
        <f t="shared" si="512"/>
        <v>0</v>
      </c>
      <c r="GI163" s="739">
        <f t="shared" si="512"/>
        <v>0</v>
      </c>
      <c r="GJ163" s="739">
        <f t="shared" si="512"/>
        <v>0</v>
      </c>
      <c r="GK163" s="739">
        <f t="shared" si="512"/>
        <v>0</v>
      </c>
      <c r="GL163" s="739">
        <f t="shared" si="512"/>
        <v>0</v>
      </c>
      <c r="GM163" s="739">
        <f t="shared" si="512"/>
        <v>0</v>
      </c>
      <c r="GN163" s="739">
        <f t="shared" si="512"/>
        <v>0</v>
      </c>
      <c r="GQ163" s="1098">
        <f>IF(GQ$9=$N163,#REF!,0)</f>
        <v>0</v>
      </c>
      <c r="GR163" s="1098">
        <f>IF(GR$9=$N163,#REF!,0)</f>
        <v>0</v>
      </c>
      <c r="GS163" s="1098">
        <f>IF(GS$9=$N163,#REF!,0)</f>
        <v>0</v>
      </c>
      <c r="GT163" s="1098">
        <f>IF(GT$9=$N163,#REF!,0)</f>
        <v>0</v>
      </c>
      <c r="GU163" s="1098">
        <f>IF(GU$9=$N163,#REF!,0)</f>
        <v>0</v>
      </c>
      <c r="GV163" s="1098">
        <f>IF(GV$9=$N163,#REF!,0)</f>
        <v>0</v>
      </c>
      <c r="GW163" s="1098">
        <f>IF(GW$9=$N163,#REF!,0)</f>
        <v>0</v>
      </c>
      <c r="GX163" s="1098">
        <f>IF(GX$9=$N163,#REF!,0)</f>
        <v>0</v>
      </c>
      <c r="GY163" s="1098">
        <f>IF(GY$9=$N163,#REF!,0)</f>
        <v>0</v>
      </c>
      <c r="GZ163" s="1098">
        <f>IF(GZ$9=$N163,#REF!,0)</f>
        <v>0</v>
      </c>
      <c r="HA163" s="1098">
        <f>IF(HA$9=$N163,#REF!,0)</f>
        <v>0</v>
      </c>
      <c r="HB163" s="1098">
        <f>IF(HB$9=$N163,#REF!,0)</f>
        <v>0</v>
      </c>
      <c r="HC163" s="1098">
        <f>IF(HC$9=$N163,#REF!,0)</f>
        <v>0</v>
      </c>
      <c r="HD163" s="1098">
        <f>IF(HD$9=$N163,#REF!,0)</f>
        <v>0</v>
      </c>
      <c r="HE163" s="1098">
        <f>IF(HE$9=$N163,#REF!,0)</f>
        <v>0</v>
      </c>
      <c r="HF163" s="1098">
        <f>IF(HF$9=$N163,#REF!,0)</f>
        <v>0</v>
      </c>
      <c r="HG163" s="1098">
        <f>IF(HG$9=$N163,#REF!,0)</f>
        <v>0</v>
      </c>
      <c r="HH163" s="1098">
        <f>IF(HH$9=$N163,#REF!,0)</f>
        <v>0</v>
      </c>
      <c r="HI163" s="1098">
        <f>IF(HI$9=$N163,#REF!,0)</f>
        <v>0</v>
      </c>
      <c r="HJ163" s="1098">
        <f>IF(HJ$9=$N163,#REF!,0)</f>
        <v>0</v>
      </c>
      <c r="HK163" s="1098">
        <f>IF(HK$9=$N163,#REF!,0)</f>
        <v>0</v>
      </c>
      <c r="HL163" s="1098">
        <f>IF(HL$9=$N163,#REF!,0)</f>
        <v>0</v>
      </c>
      <c r="HM163" s="1098">
        <f>IF(HM$9=$N163,#REF!,0)</f>
        <v>0</v>
      </c>
      <c r="HN163" s="1098">
        <f>IF(HN$9=$N163,#REF!,0)</f>
        <v>0</v>
      </c>
      <c r="HO163" s="1098">
        <f>IF(HO$9=$N163,#REF!,0)</f>
        <v>0</v>
      </c>
      <c r="HP163" s="1098">
        <f>IF(HP$9=$N163,#REF!,0)</f>
        <v>0</v>
      </c>
      <c r="HQ163" s="1098">
        <f>IF(HQ$9=$N163,#REF!,0)</f>
        <v>0</v>
      </c>
      <c r="HR163" s="1098">
        <f>IF(HR$9=$N163,#REF!,0)</f>
        <v>0</v>
      </c>
      <c r="HS163" s="1098">
        <f>IF(HS$9=$N163,#REF!,0)</f>
        <v>0</v>
      </c>
      <c r="HT163" s="1098">
        <f>IF(HT$9=$N163,#REF!,0)</f>
        <v>0</v>
      </c>
      <c r="HU163" s="1098">
        <f>IF(HU$9=$N163,#REF!,0)</f>
        <v>0</v>
      </c>
      <c r="HV163" s="1098">
        <f>IF(HV$9=$N163,#REF!,0)</f>
        <v>0</v>
      </c>
      <c r="HW163" s="1098">
        <f>IF(HW$9=$N163,#REF!,0)</f>
        <v>0</v>
      </c>
      <c r="HX163" s="1098">
        <f>IF(HX$9=$N163,#REF!,0)</f>
        <v>0</v>
      </c>
      <c r="HY163" s="1098">
        <f>IF(HY$9=$N163,#REF!,0)</f>
        <v>0</v>
      </c>
      <c r="HZ163" s="1098">
        <f>IF(HZ$9=$N163,#REF!,0)</f>
        <v>0</v>
      </c>
      <c r="IA163" s="1098">
        <f>IF(IA$9=$N163,#REF!,0)</f>
        <v>0</v>
      </c>
      <c r="IB163" s="1098">
        <f>IF(IB$9=$N163,#REF!,0)</f>
        <v>0</v>
      </c>
      <c r="IC163" s="1098">
        <f>IF(IC$9=$N163,#REF!,0)</f>
        <v>0</v>
      </c>
      <c r="ID163" s="1098">
        <f>IF(ID$9=$N163,#REF!,0)</f>
        <v>0</v>
      </c>
      <c r="IE163" s="1098">
        <f>IF(IE$9=$N163,#REF!,0)</f>
        <v>0</v>
      </c>
      <c r="IF163" s="1098">
        <f>IF(IF$9=$N163,#REF!,0)</f>
        <v>0</v>
      </c>
      <c r="IG163" s="1098">
        <f>IF(IG$9=$N163,#REF!,0)</f>
        <v>0</v>
      </c>
      <c r="IH163" s="1098">
        <f>IF(IH$9=$N163,#REF!,0)</f>
        <v>0</v>
      </c>
      <c r="II163" s="1098">
        <f>IF(II$9=$N163,#REF!,0)</f>
        <v>0</v>
      </c>
      <c r="IJ163" s="1098">
        <f>IF(IJ$9=$N163,#REF!,0)</f>
        <v>0</v>
      </c>
      <c r="IK163" s="1098">
        <f>IF(IK$9=$N163,#REF!,0)</f>
        <v>0</v>
      </c>
      <c r="IL163" s="1098">
        <f>IF(IL$9=$N163,#REF!,0)</f>
        <v>0</v>
      </c>
      <c r="IM163" s="1098">
        <f>IF(IM$9=$N163,#REF!,0)</f>
        <v>0</v>
      </c>
      <c r="IN163" s="1098">
        <f>IF(IN$9=$N163,#REF!,0)</f>
        <v>0</v>
      </c>
      <c r="IO163" s="1098">
        <f>IF(IO$9=$N163,#REF!,0)</f>
        <v>0</v>
      </c>
      <c r="IP163" s="1098">
        <f>IF(IP$9=$N163,#REF!,0)</f>
        <v>0</v>
      </c>
      <c r="IQ163" s="1098">
        <f>IF(IQ$9=$N163,#REF!,0)</f>
        <v>0</v>
      </c>
      <c r="IR163" s="1098">
        <f>IF(IR$9=$N163,#REF!,0)</f>
        <v>0</v>
      </c>
      <c r="IS163" s="1098">
        <f>IF(IS$9=$N163,#REF!,0)</f>
        <v>0</v>
      </c>
      <c r="IT163" s="1098">
        <f>IF(IT$9=$N163,#REF!,0)</f>
        <v>0</v>
      </c>
      <c r="IU163" s="1098">
        <f>IF(IU$9=$N163,#REF!,0)</f>
        <v>0</v>
      </c>
      <c r="IV163" s="1098">
        <f>IF(IV$9=$N163,#REF!,0)</f>
        <v>0</v>
      </c>
      <c r="IW163" s="1098">
        <f>IF(IW$9=$N163,#REF!,0)</f>
        <v>0</v>
      </c>
      <c r="IX163" s="1098">
        <f>IF(IX$9=$N163,#REF!,0)</f>
        <v>0</v>
      </c>
      <c r="IY163" s="1098">
        <f>IF(IY$9=$N163,#REF!,0)</f>
        <v>0</v>
      </c>
      <c r="IZ163" s="1098">
        <f>IF(IZ$9=$N163,#REF!,0)</f>
        <v>0</v>
      </c>
      <c r="JA163" s="1098">
        <f>IF(JA$9=$N163,#REF!,0)</f>
        <v>0</v>
      </c>
      <c r="JB163" s="1098">
        <f>IF(JB$9=$N163,#REF!,0)</f>
        <v>0</v>
      </c>
      <c r="JC163" s="1098">
        <f>IF(JC$9=$N163,#REF!,0)</f>
        <v>0</v>
      </c>
      <c r="JD163" s="1098">
        <f>IF(JD$9=$N163,#REF!,0)</f>
        <v>0</v>
      </c>
      <c r="JE163" s="1098">
        <f>IF(JE$9=$N163,#REF!,0)</f>
        <v>0</v>
      </c>
      <c r="JF163" s="1098">
        <f>IF(JF$9=$N163,#REF!,0)</f>
        <v>0</v>
      </c>
      <c r="JG163" s="1098">
        <f>IF(JG$9=$N163,#REF!,0)</f>
        <v>0</v>
      </c>
      <c r="JH163" s="1098">
        <f>IF(JH$9=$N163,#REF!,0)</f>
        <v>0</v>
      </c>
      <c r="JI163" s="1098">
        <f>IF(JI$9=$N163,#REF!,0)</f>
        <v>0</v>
      </c>
      <c r="JJ163" s="1098">
        <f>IF(JJ$9=$N163,#REF!,0)</f>
        <v>0</v>
      </c>
      <c r="JK163" s="1098">
        <f>IF(JK$9=$N163,#REF!,0)</f>
        <v>0</v>
      </c>
      <c r="JL163" s="1098">
        <f>IF(JL$9=$N163,#REF!,0)</f>
        <v>0</v>
      </c>
      <c r="JM163" s="1098">
        <f>IF(JM$9=$N163,#REF!,0)</f>
        <v>0</v>
      </c>
      <c r="JN163" s="1098">
        <f>IF(JN$9=$N163,#REF!,0)</f>
        <v>0</v>
      </c>
      <c r="JO163" s="1098">
        <f>IF(JO$9=$N163,#REF!,0)</f>
        <v>0</v>
      </c>
      <c r="JP163" s="1098">
        <f>IF(JP$9=$N163,#REF!,0)</f>
        <v>0</v>
      </c>
      <c r="JQ163" s="1098">
        <f>IF(JQ$9=$N163,#REF!,0)</f>
        <v>0</v>
      </c>
      <c r="JR163" s="1098">
        <f>IF(JR$9=$N163,#REF!,0)</f>
        <v>0</v>
      </c>
      <c r="JS163" s="1098">
        <f>IF(JS$9=$N163,#REF!,0)</f>
        <v>0</v>
      </c>
      <c r="JT163" s="1098">
        <f>IF(JT$9=$N163,#REF!,0)</f>
        <v>0</v>
      </c>
      <c r="JU163" s="1098">
        <f>IF(JU$9=$N163,#REF!,0)</f>
        <v>0</v>
      </c>
      <c r="JV163" s="1098">
        <f>IF(JV$9=$N163,#REF!,0)</f>
        <v>0</v>
      </c>
      <c r="JW163" s="1098">
        <f>IF(JW$9=$N163,#REF!,0)</f>
        <v>0</v>
      </c>
      <c r="JX163" s="681"/>
      <c r="JZ163" s="681">
        <f t="shared" si="501"/>
        <v>0</v>
      </c>
      <c r="KA163" s="681">
        <f t="shared" si="501"/>
        <v>0</v>
      </c>
      <c r="KB163" s="681">
        <f t="shared" si="501"/>
        <v>0</v>
      </c>
      <c r="KC163" s="681">
        <f t="shared" si="501"/>
        <v>0</v>
      </c>
      <c r="KD163" s="681">
        <f t="shared" si="501"/>
        <v>0</v>
      </c>
      <c r="KE163" s="681">
        <f t="shared" si="501"/>
        <v>0</v>
      </c>
      <c r="KF163" s="681">
        <f t="shared" si="501"/>
        <v>0</v>
      </c>
      <c r="KG163" s="681">
        <f t="shared" si="501"/>
        <v>0</v>
      </c>
      <c r="KH163" s="681">
        <f t="shared" si="501"/>
        <v>0</v>
      </c>
      <c r="KI163" s="681">
        <f t="shared" si="501"/>
        <v>0</v>
      </c>
      <c r="KJ163" s="681">
        <f t="shared" si="501"/>
        <v>0</v>
      </c>
      <c r="KN163" s="1098">
        <f t="shared" si="503"/>
        <v>0</v>
      </c>
      <c r="KO163" s="1098">
        <f t="shared" si="503"/>
        <v>0</v>
      </c>
      <c r="KP163" s="1098">
        <f t="shared" si="503"/>
        <v>0</v>
      </c>
      <c r="KQ163" s="1098">
        <f t="shared" si="503"/>
        <v>0</v>
      </c>
      <c r="KR163" s="1098">
        <f t="shared" si="503"/>
        <v>0</v>
      </c>
      <c r="KS163" s="1098">
        <f t="shared" si="503"/>
        <v>0</v>
      </c>
      <c r="KT163" s="1098">
        <f t="shared" si="503"/>
        <v>0</v>
      </c>
      <c r="KU163" s="1098">
        <f t="shared" si="503"/>
        <v>0</v>
      </c>
      <c r="KV163" s="1098">
        <f t="shared" si="503"/>
        <v>0</v>
      </c>
      <c r="KW163" s="1098">
        <f t="shared" si="503"/>
        <v>0</v>
      </c>
      <c r="KX163" s="1098">
        <f t="shared" si="503"/>
        <v>0</v>
      </c>
      <c r="KY163" s="1098">
        <f t="shared" si="503"/>
        <v>0</v>
      </c>
      <c r="KZ163" s="1098">
        <f t="shared" si="503"/>
        <v>0</v>
      </c>
      <c r="LA163" s="1098">
        <f t="shared" si="503"/>
        <v>0</v>
      </c>
      <c r="LB163" s="1098">
        <f t="shared" si="503"/>
        <v>0</v>
      </c>
      <c r="LC163" s="1098">
        <f t="shared" si="503"/>
        <v>0</v>
      </c>
      <c r="LD163" s="1098">
        <f t="shared" si="502"/>
        <v>0</v>
      </c>
      <c r="LE163" s="1098">
        <f t="shared" si="502"/>
        <v>0</v>
      </c>
      <c r="LF163" s="1098">
        <f t="shared" si="502"/>
        <v>0</v>
      </c>
      <c r="LG163" s="1098">
        <f t="shared" si="502"/>
        <v>0</v>
      </c>
      <c r="LH163" s="1098">
        <f t="shared" si="502"/>
        <v>0</v>
      </c>
      <c r="LI163" s="1098">
        <f t="shared" si="502"/>
        <v>0</v>
      </c>
      <c r="LJ163" s="1098">
        <f t="shared" si="502"/>
        <v>0</v>
      </c>
      <c r="LK163" s="1098">
        <f t="shared" si="502"/>
        <v>0</v>
      </c>
      <c r="LL163" s="1098">
        <f t="shared" si="502"/>
        <v>0</v>
      </c>
      <c r="LM163" s="1098">
        <f t="shared" si="502"/>
        <v>0</v>
      </c>
      <c r="LN163" s="1098">
        <f t="shared" si="502"/>
        <v>0</v>
      </c>
      <c r="LO163" s="1098">
        <f t="shared" si="502"/>
        <v>0</v>
      </c>
      <c r="LP163" s="1098">
        <f t="shared" si="502"/>
        <v>0</v>
      </c>
      <c r="LQ163" s="1098">
        <f t="shared" si="502"/>
        <v>0</v>
      </c>
      <c r="LR163" s="1098">
        <f t="shared" si="500"/>
        <v>0</v>
      </c>
      <c r="LS163" s="1098">
        <f t="shared" si="397"/>
        <v>0</v>
      </c>
    </row>
    <row r="164" spans="2:331" s="561" customFormat="1" ht="17.25" customHeight="1" x14ac:dyDescent="0.35">
      <c r="J164" s="871" t="s">
        <v>194</v>
      </c>
      <c r="K164" s="873">
        <v>3</v>
      </c>
      <c r="L164" s="874" t="s">
        <v>182</v>
      </c>
      <c r="M164" s="874"/>
      <c r="N164" s="874"/>
      <c r="O164" s="1351"/>
      <c r="DF164" s="1040">
        <f>DF165+DF174</f>
        <v>0</v>
      </c>
      <c r="DG164" s="1040"/>
      <c r="DK164" s="1040"/>
      <c r="DN164" s="1040">
        <f>DN165+DN174</f>
        <v>0</v>
      </c>
      <c r="DO164" s="1040">
        <f>DO165+DO174</f>
        <v>0</v>
      </c>
      <c r="DP164" s="1040">
        <f t="shared" si="505"/>
        <v>0</v>
      </c>
      <c r="DQ164" s="1040">
        <f>DQ165+DQ174</f>
        <v>0</v>
      </c>
      <c r="DR164" s="1040">
        <f>DR165+DR174</f>
        <v>0</v>
      </c>
      <c r="DS164" s="1040">
        <f>DS165+DS174</f>
        <v>0</v>
      </c>
      <c r="DT164" s="1040">
        <f t="shared" si="506"/>
        <v>0</v>
      </c>
      <c r="DU164" s="1040">
        <f t="shared" ref="DU164:EB164" si="518">DU165+DU174</f>
        <v>0</v>
      </c>
      <c r="DV164" s="1040">
        <f t="shared" si="518"/>
        <v>0</v>
      </c>
      <c r="DW164" s="1040">
        <f t="shared" si="518"/>
        <v>7008200</v>
      </c>
      <c r="DX164" s="1040">
        <f t="shared" si="518"/>
        <v>7151000</v>
      </c>
      <c r="DY164" s="1040">
        <f t="shared" si="518"/>
        <v>7151000</v>
      </c>
      <c r="DZ164" s="1040">
        <f>DZ165+DZ174</f>
        <v>0</v>
      </c>
      <c r="EA164" s="1040">
        <f t="shared" si="518"/>
        <v>7008200</v>
      </c>
      <c r="EB164" s="1040">
        <f t="shared" si="518"/>
        <v>2437.5</v>
      </c>
      <c r="EC164" s="1040">
        <f t="shared" si="508"/>
        <v>3.4780685482720244E-2</v>
      </c>
      <c r="ED164" s="1040">
        <f>ED165+ED174</f>
        <v>-28000</v>
      </c>
      <c r="EE164" s="1040">
        <f>EE165+EE174</f>
        <v>6980200</v>
      </c>
      <c r="EF164" s="1040">
        <f>EF165+EF174</f>
        <v>0</v>
      </c>
      <c r="EG164" s="1040">
        <f t="shared" si="509"/>
        <v>0</v>
      </c>
      <c r="EH164" s="1040" t="e">
        <f>EH165+EH174</f>
        <v>#REF!</v>
      </c>
      <c r="EI164" s="1040">
        <f>IFERROR(#REF!/DZ164*100,)</f>
        <v>0</v>
      </c>
      <c r="EJ164" s="1040">
        <f>IFERROR(#REF!/#REF!*100,)</f>
        <v>0</v>
      </c>
      <c r="EK164" s="1040">
        <f t="shared" ref="EK164:EM164" si="519">EK165+EK174</f>
        <v>10468000</v>
      </c>
      <c r="EL164" s="1040">
        <f t="shared" si="519"/>
        <v>10468000</v>
      </c>
      <c r="EM164" s="1040">
        <f t="shared" si="519"/>
        <v>10468000</v>
      </c>
      <c r="ES164" s="146">
        <f t="shared" si="449"/>
        <v>0</v>
      </c>
      <c r="EX164" s="739">
        <f>IF(EX$9=$K164,#REF!,0)</f>
        <v>0</v>
      </c>
      <c r="EY164" s="739">
        <f>IF(EY$9=$K164,#REF!,0)</f>
        <v>0</v>
      </c>
      <c r="EZ164" s="739">
        <f>IF(EZ$9=$K164,#REF!,0)</f>
        <v>0</v>
      </c>
      <c r="FA164" s="739">
        <f>IF(FA$9=$K164,#REF!,0)</f>
        <v>0</v>
      </c>
      <c r="FB164" s="739">
        <f>IF(FB$9=$K164,#REF!,0)</f>
        <v>0</v>
      </c>
      <c r="FC164" s="739">
        <f>IF(FC$9=$K164,#REF!,0)</f>
        <v>0</v>
      </c>
      <c r="FD164" s="739">
        <f>IF(FD$9=$K164,#REF!,0)</f>
        <v>0</v>
      </c>
      <c r="FE164" s="739">
        <f>IF(FE$9=$K164,#REF!,0)</f>
        <v>0</v>
      </c>
      <c r="FF164" s="739">
        <f>IF(FF$9=$K164,#REF!,0)</f>
        <v>0</v>
      </c>
      <c r="FG164" s="739">
        <f>IF(FG$9=$K164,#REF!,0)</f>
        <v>0</v>
      </c>
      <c r="FH164" s="739">
        <f>IF(FH$9=$K164,#REF!,0)</f>
        <v>0</v>
      </c>
      <c r="FI164" s="739">
        <f>IF(FI$9=$K164,#REF!,0)</f>
        <v>0</v>
      </c>
      <c r="FJ164" s="739">
        <f>IF(FJ$9=$K164,#REF!,0)</f>
        <v>0</v>
      </c>
      <c r="FK164" s="739">
        <f>IF(FK$9=$K164,#REF!,0)</f>
        <v>0</v>
      </c>
      <c r="FL164" s="739">
        <f>IF(FL$9=$K164,#REF!,0)</f>
        <v>0</v>
      </c>
      <c r="FM164" s="739">
        <f>IF(FM$9=$K164,#REF!,0)</f>
        <v>0</v>
      </c>
      <c r="FN164" s="739">
        <f>IF(FN$9=$K164,#REF!,0)</f>
        <v>0</v>
      </c>
      <c r="FO164" s="739">
        <f>IF(FO$9=$K164,#REF!,0)</f>
        <v>0</v>
      </c>
      <c r="FP164" s="739">
        <f>IF(FP$9=$K164,#REF!,0)</f>
        <v>0</v>
      </c>
      <c r="FQ164" s="739">
        <f>IF(FQ$9=$K164,#REF!,0)</f>
        <v>0</v>
      </c>
      <c r="FU164" s="739">
        <f t="shared" si="511"/>
        <v>0</v>
      </c>
      <c r="FV164" s="739">
        <f t="shared" si="511"/>
        <v>0</v>
      </c>
      <c r="FW164" s="739">
        <f t="shared" si="511"/>
        <v>0</v>
      </c>
      <c r="FX164" s="739">
        <f t="shared" si="511"/>
        <v>0</v>
      </c>
      <c r="FY164" s="739">
        <f t="shared" si="511"/>
        <v>0</v>
      </c>
      <c r="FZ164" s="739">
        <f t="shared" si="511"/>
        <v>0</v>
      </c>
      <c r="GA164" s="739">
        <f t="shared" si="511"/>
        <v>0</v>
      </c>
      <c r="GB164" s="739">
        <f t="shared" si="511"/>
        <v>0</v>
      </c>
      <c r="GC164" s="739">
        <f t="shared" si="511"/>
        <v>0</v>
      </c>
      <c r="GD164" s="739">
        <f t="shared" si="511"/>
        <v>0</v>
      </c>
      <c r="GE164" s="739">
        <f t="shared" si="512"/>
        <v>0</v>
      </c>
      <c r="GF164" s="739">
        <f t="shared" si="512"/>
        <v>0</v>
      </c>
      <c r="GG164" s="739">
        <f t="shared" si="512"/>
        <v>0</v>
      </c>
      <c r="GH164" s="739">
        <f t="shared" si="512"/>
        <v>0</v>
      </c>
      <c r="GI164" s="739">
        <f t="shared" si="512"/>
        <v>0</v>
      </c>
      <c r="GJ164" s="739">
        <f t="shared" si="512"/>
        <v>0</v>
      </c>
      <c r="GK164" s="739">
        <f t="shared" si="512"/>
        <v>0</v>
      </c>
      <c r="GL164" s="739">
        <f t="shared" si="512"/>
        <v>0</v>
      </c>
      <c r="GM164" s="739">
        <f t="shared" si="512"/>
        <v>0</v>
      </c>
      <c r="GN164" s="739">
        <f t="shared" si="512"/>
        <v>0</v>
      </c>
      <c r="GQ164" s="1098">
        <f>IF(GQ$9=$N164,#REF!,0)</f>
        <v>0</v>
      </c>
      <c r="GR164" s="1098">
        <f>IF(GR$9=$N164,#REF!,0)</f>
        <v>0</v>
      </c>
      <c r="GS164" s="1098">
        <f>IF(GS$9=$N164,#REF!,0)</f>
        <v>0</v>
      </c>
      <c r="GT164" s="1098">
        <f>IF(GT$9=$N164,#REF!,0)</f>
        <v>0</v>
      </c>
      <c r="GU164" s="1098">
        <f>IF(GU$9=$N164,#REF!,0)</f>
        <v>0</v>
      </c>
      <c r="GV164" s="1098">
        <f>IF(GV$9=$N164,#REF!,0)</f>
        <v>0</v>
      </c>
      <c r="GW164" s="1098">
        <f>IF(GW$9=$N164,#REF!,0)</f>
        <v>0</v>
      </c>
      <c r="GX164" s="1098">
        <f>IF(GX$9=$N164,#REF!,0)</f>
        <v>0</v>
      </c>
      <c r="GY164" s="1098">
        <f>IF(GY$9=$N164,#REF!,0)</f>
        <v>0</v>
      </c>
      <c r="GZ164" s="1098">
        <f>IF(GZ$9=$N164,#REF!,0)</f>
        <v>0</v>
      </c>
      <c r="HA164" s="1098">
        <f>IF(HA$9=$N164,#REF!,0)</f>
        <v>0</v>
      </c>
      <c r="HB164" s="1098">
        <f>IF(HB$9=$N164,#REF!,0)</f>
        <v>0</v>
      </c>
      <c r="HC164" s="1098">
        <f>IF(HC$9=$N164,#REF!,0)</f>
        <v>0</v>
      </c>
      <c r="HD164" s="1098">
        <f>IF(HD$9=$N164,#REF!,0)</f>
        <v>0</v>
      </c>
      <c r="HE164" s="1098">
        <f>IF(HE$9=$N164,#REF!,0)</f>
        <v>0</v>
      </c>
      <c r="HF164" s="1098">
        <f>IF(HF$9=$N164,#REF!,0)</f>
        <v>0</v>
      </c>
      <c r="HG164" s="1098">
        <f>IF(HG$9=$N164,#REF!,0)</f>
        <v>0</v>
      </c>
      <c r="HH164" s="1098">
        <f>IF(HH$9=$N164,#REF!,0)</f>
        <v>0</v>
      </c>
      <c r="HI164" s="1098">
        <f>IF(HI$9=$N164,#REF!,0)</f>
        <v>0</v>
      </c>
      <c r="HJ164" s="1098">
        <f>IF(HJ$9=$N164,#REF!,0)</f>
        <v>0</v>
      </c>
      <c r="HK164" s="1098">
        <f>IF(HK$9=$N164,#REF!,0)</f>
        <v>0</v>
      </c>
      <c r="HL164" s="1098">
        <f>IF(HL$9=$N164,#REF!,0)</f>
        <v>0</v>
      </c>
      <c r="HM164" s="1098">
        <f>IF(HM$9=$N164,#REF!,0)</f>
        <v>0</v>
      </c>
      <c r="HN164" s="1098">
        <f>IF(HN$9=$N164,#REF!,0)</f>
        <v>0</v>
      </c>
      <c r="HO164" s="1098">
        <f>IF(HO$9=$N164,#REF!,0)</f>
        <v>0</v>
      </c>
      <c r="HP164" s="1098">
        <f>IF(HP$9=$N164,#REF!,0)</f>
        <v>0</v>
      </c>
      <c r="HQ164" s="1098">
        <f>IF(HQ$9=$N164,#REF!,0)</f>
        <v>0</v>
      </c>
      <c r="HR164" s="1098">
        <f>IF(HR$9=$N164,#REF!,0)</f>
        <v>0</v>
      </c>
      <c r="HS164" s="1098">
        <f>IF(HS$9=$N164,#REF!,0)</f>
        <v>0</v>
      </c>
      <c r="HT164" s="1098">
        <f>IF(HT$9=$N164,#REF!,0)</f>
        <v>0</v>
      </c>
      <c r="HU164" s="1098">
        <f>IF(HU$9=$N164,#REF!,0)</f>
        <v>0</v>
      </c>
      <c r="HV164" s="1098">
        <f>IF(HV$9=$N164,#REF!,0)</f>
        <v>0</v>
      </c>
      <c r="HW164" s="1098">
        <f>IF(HW$9=$N164,#REF!,0)</f>
        <v>0</v>
      </c>
      <c r="HX164" s="1098">
        <f>IF(HX$9=$N164,#REF!,0)</f>
        <v>0</v>
      </c>
      <c r="HY164" s="1098">
        <f>IF(HY$9=$N164,#REF!,0)</f>
        <v>0</v>
      </c>
      <c r="HZ164" s="1098">
        <f>IF(HZ$9=$N164,#REF!,0)</f>
        <v>0</v>
      </c>
      <c r="IA164" s="1098">
        <f>IF(IA$9=$N164,#REF!,0)</f>
        <v>0</v>
      </c>
      <c r="IB164" s="1098">
        <f>IF(IB$9=$N164,#REF!,0)</f>
        <v>0</v>
      </c>
      <c r="IC164" s="1098">
        <f>IF(IC$9=$N164,#REF!,0)</f>
        <v>0</v>
      </c>
      <c r="ID164" s="1098">
        <f>IF(ID$9=$N164,#REF!,0)</f>
        <v>0</v>
      </c>
      <c r="IE164" s="1098">
        <f>IF(IE$9=$N164,#REF!,0)</f>
        <v>0</v>
      </c>
      <c r="IF164" s="1098">
        <f>IF(IF$9=$N164,#REF!,0)</f>
        <v>0</v>
      </c>
      <c r="IG164" s="1098">
        <f>IF(IG$9=$N164,#REF!,0)</f>
        <v>0</v>
      </c>
      <c r="IH164" s="1098">
        <f>IF(IH$9=$N164,#REF!,0)</f>
        <v>0</v>
      </c>
      <c r="II164" s="1098">
        <f>IF(II$9=$N164,#REF!,0)</f>
        <v>0</v>
      </c>
      <c r="IJ164" s="1098">
        <f>IF(IJ$9=$N164,#REF!,0)</f>
        <v>0</v>
      </c>
      <c r="IK164" s="1098">
        <f>IF(IK$9=$N164,#REF!,0)</f>
        <v>0</v>
      </c>
      <c r="IL164" s="1098">
        <f>IF(IL$9=$N164,#REF!,0)</f>
        <v>0</v>
      </c>
      <c r="IM164" s="1098">
        <f>IF(IM$9=$N164,#REF!,0)</f>
        <v>0</v>
      </c>
      <c r="IN164" s="1098">
        <f>IF(IN$9=$N164,#REF!,0)</f>
        <v>0</v>
      </c>
      <c r="IO164" s="1098">
        <f>IF(IO$9=$N164,#REF!,0)</f>
        <v>0</v>
      </c>
      <c r="IP164" s="1098">
        <f>IF(IP$9=$N164,#REF!,0)</f>
        <v>0</v>
      </c>
      <c r="IQ164" s="1098">
        <f>IF(IQ$9=$N164,#REF!,0)</f>
        <v>0</v>
      </c>
      <c r="IR164" s="1098">
        <f>IF(IR$9=$N164,#REF!,0)</f>
        <v>0</v>
      </c>
      <c r="IS164" s="1098">
        <f>IF(IS$9=$N164,#REF!,0)</f>
        <v>0</v>
      </c>
      <c r="IT164" s="1098">
        <f>IF(IT$9=$N164,#REF!,0)</f>
        <v>0</v>
      </c>
      <c r="IU164" s="1098">
        <f>IF(IU$9=$N164,#REF!,0)</f>
        <v>0</v>
      </c>
      <c r="IV164" s="1098">
        <f>IF(IV$9=$N164,#REF!,0)</f>
        <v>0</v>
      </c>
      <c r="IW164" s="1098">
        <f>IF(IW$9=$N164,#REF!,0)</f>
        <v>0</v>
      </c>
      <c r="IX164" s="1098">
        <f>IF(IX$9=$N164,#REF!,0)</f>
        <v>0</v>
      </c>
      <c r="IY164" s="1098">
        <f>IF(IY$9=$N164,#REF!,0)</f>
        <v>0</v>
      </c>
      <c r="IZ164" s="1098">
        <f>IF(IZ$9=$N164,#REF!,0)</f>
        <v>0</v>
      </c>
      <c r="JA164" s="1098">
        <f>IF(JA$9=$N164,#REF!,0)</f>
        <v>0</v>
      </c>
      <c r="JB164" s="1098">
        <f>IF(JB$9=$N164,#REF!,0)</f>
        <v>0</v>
      </c>
      <c r="JC164" s="1098">
        <f>IF(JC$9=$N164,#REF!,0)</f>
        <v>0</v>
      </c>
      <c r="JD164" s="1098">
        <f>IF(JD$9=$N164,#REF!,0)</f>
        <v>0</v>
      </c>
      <c r="JE164" s="1098">
        <f>IF(JE$9=$N164,#REF!,0)</f>
        <v>0</v>
      </c>
      <c r="JF164" s="1098">
        <f>IF(JF$9=$N164,#REF!,0)</f>
        <v>0</v>
      </c>
      <c r="JG164" s="1098">
        <f>IF(JG$9=$N164,#REF!,0)</f>
        <v>0</v>
      </c>
      <c r="JH164" s="1098">
        <f>IF(JH$9=$N164,#REF!,0)</f>
        <v>0</v>
      </c>
      <c r="JI164" s="1098">
        <f>IF(JI$9=$N164,#REF!,0)</f>
        <v>0</v>
      </c>
      <c r="JJ164" s="1098">
        <f>IF(JJ$9=$N164,#REF!,0)</f>
        <v>0</v>
      </c>
      <c r="JK164" s="1098">
        <f>IF(JK$9=$N164,#REF!,0)</f>
        <v>0</v>
      </c>
      <c r="JL164" s="1098">
        <f>IF(JL$9=$N164,#REF!,0)</f>
        <v>0</v>
      </c>
      <c r="JM164" s="1098">
        <f>IF(JM$9=$N164,#REF!,0)</f>
        <v>0</v>
      </c>
      <c r="JN164" s="1098">
        <f>IF(JN$9=$N164,#REF!,0)</f>
        <v>0</v>
      </c>
      <c r="JO164" s="1098">
        <f>IF(JO$9=$N164,#REF!,0)</f>
        <v>0</v>
      </c>
      <c r="JP164" s="1098">
        <f>IF(JP$9=$N164,#REF!,0)</f>
        <v>0</v>
      </c>
      <c r="JQ164" s="1098">
        <f>IF(JQ$9=$N164,#REF!,0)</f>
        <v>0</v>
      </c>
      <c r="JR164" s="1098">
        <f>IF(JR$9=$N164,#REF!,0)</f>
        <v>0</v>
      </c>
      <c r="JS164" s="1098">
        <f>IF(JS$9=$N164,#REF!,0)</f>
        <v>0</v>
      </c>
      <c r="JT164" s="1098">
        <f>IF(JT$9=$N164,#REF!,0)</f>
        <v>0</v>
      </c>
      <c r="JU164" s="1098">
        <f>IF(JU$9=$N164,#REF!,0)</f>
        <v>0</v>
      </c>
      <c r="JV164" s="1098">
        <f>IF(JV$9=$N164,#REF!,0)</f>
        <v>0</v>
      </c>
      <c r="JW164" s="1098">
        <f>IF(JW$9=$N164,#REF!,0)</f>
        <v>0</v>
      </c>
      <c r="JX164" s="681"/>
      <c r="JZ164" s="681">
        <f t="shared" si="501"/>
        <v>0</v>
      </c>
      <c r="KA164" s="681">
        <f t="shared" si="501"/>
        <v>0</v>
      </c>
      <c r="KB164" s="681">
        <f t="shared" si="501"/>
        <v>0</v>
      </c>
      <c r="KC164" s="681">
        <f t="shared" si="501"/>
        <v>0</v>
      </c>
      <c r="KD164" s="681">
        <f t="shared" si="501"/>
        <v>0</v>
      </c>
      <c r="KE164" s="681">
        <f t="shared" si="501"/>
        <v>0</v>
      </c>
      <c r="KF164" s="681">
        <f t="shared" si="501"/>
        <v>0</v>
      </c>
      <c r="KG164" s="681">
        <f t="shared" si="501"/>
        <v>0</v>
      </c>
      <c r="KH164" s="681">
        <f t="shared" si="501"/>
        <v>0</v>
      </c>
      <c r="KI164" s="681">
        <f t="shared" si="501"/>
        <v>0</v>
      </c>
      <c r="KJ164" s="681">
        <f t="shared" si="501"/>
        <v>0</v>
      </c>
      <c r="KN164" s="1098">
        <f t="shared" si="503"/>
        <v>0</v>
      </c>
      <c r="KO164" s="1098">
        <f t="shared" si="503"/>
        <v>0</v>
      </c>
      <c r="KP164" s="1098">
        <f t="shared" si="503"/>
        <v>0</v>
      </c>
      <c r="KQ164" s="1098">
        <f t="shared" si="503"/>
        <v>0</v>
      </c>
      <c r="KR164" s="1098">
        <f t="shared" si="503"/>
        <v>0</v>
      </c>
      <c r="KS164" s="1098">
        <f t="shared" si="503"/>
        <v>0</v>
      </c>
      <c r="KT164" s="1098">
        <f t="shared" si="503"/>
        <v>0</v>
      </c>
      <c r="KU164" s="1098">
        <f t="shared" si="503"/>
        <v>0</v>
      </c>
      <c r="KV164" s="1098">
        <f t="shared" si="503"/>
        <v>0</v>
      </c>
      <c r="KW164" s="1098">
        <f t="shared" si="503"/>
        <v>0</v>
      </c>
      <c r="KX164" s="1098">
        <f t="shared" si="503"/>
        <v>0</v>
      </c>
      <c r="KY164" s="1098">
        <f t="shared" si="503"/>
        <v>0</v>
      </c>
      <c r="KZ164" s="1098">
        <f t="shared" si="503"/>
        <v>0</v>
      </c>
      <c r="LA164" s="1098">
        <f t="shared" si="503"/>
        <v>0</v>
      </c>
      <c r="LB164" s="1098">
        <f t="shared" si="503"/>
        <v>0</v>
      </c>
      <c r="LC164" s="1098">
        <f t="shared" si="503"/>
        <v>0</v>
      </c>
      <c r="LD164" s="1098">
        <f t="shared" si="502"/>
        <v>0</v>
      </c>
      <c r="LE164" s="1098">
        <f t="shared" si="502"/>
        <v>0</v>
      </c>
      <c r="LF164" s="1098">
        <f t="shared" si="502"/>
        <v>0</v>
      </c>
      <c r="LG164" s="1098">
        <f t="shared" si="502"/>
        <v>0</v>
      </c>
      <c r="LH164" s="1098">
        <f t="shared" si="502"/>
        <v>0</v>
      </c>
      <c r="LI164" s="1098">
        <f t="shared" si="502"/>
        <v>0</v>
      </c>
      <c r="LJ164" s="1098">
        <f t="shared" si="502"/>
        <v>0</v>
      </c>
      <c r="LK164" s="1098">
        <f t="shared" si="502"/>
        <v>0</v>
      </c>
      <c r="LL164" s="1098">
        <f t="shared" si="502"/>
        <v>0</v>
      </c>
      <c r="LM164" s="1098">
        <f t="shared" si="502"/>
        <v>0</v>
      </c>
      <c r="LN164" s="1098">
        <f t="shared" si="502"/>
        <v>0</v>
      </c>
      <c r="LO164" s="1098">
        <f t="shared" si="502"/>
        <v>0</v>
      </c>
      <c r="LP164" s="1098">
        <f t="shared" si="502"/>
        <v>0</v>
      </c>
      <c r="LQ164" s="1098">
        <f t="shared" si="502"/>
        <v>0</v>
      </c>
      <c r="LR164" s="1098">
        <f t="shared" si="500"/>
        <v>0</v>
      </c>
      <c r="LS164" s="1098">
        <f t="shared" si="397"/>
        <v>0</v>
      </c>
    </row>
    <row r="165" spans="2:331" s="561" customFormat="1" ht="17.25" customHeight="1" x14ac:dyDescent="0.35">
      <c r="J165" s="871" t="s">
        <v>194</v>
      </c>
      <c r="L165" s="874">
        <v>31</v>
      </c>
      <c r="M165" s="1363" t="s">
        <v>166</v>
      </c>
      <c r="N165" s="1363"/>
      <c r="O165" s="1363"/>
      <c r="DF165" s="1041">
        <f>DF166+DF169+DF171</f>
        <v>0</v>
      </c>
      <c r="DG165" s="1041"/>
      <c r="DK165" s="1041"/>
      <c r="DN165" s="1041">
        <f>DN166+DN169+DN171</f>
        <v>0</v>
      </c>
      <c r="DO165" s="1041">
        <f>DO166+DO169+DO171</f>
        <v>0</v>
      </c>
      <c r="DP165" s="1041">
        <f t="shared" si="505"/>
        <v>0</v>
      </c>
      <c r="DQ165" s="1041">
        <f>DQ166+DQ169+DQ171</f>
        <v>0</v>
      </c>
      <c r="DR165" s="1041">
        <f>DR166+DR169+DR171</f>
        <v>0</v>
      </c>
      <c r="DS165" s="1041">
        <f>DS166+DS169+DS171</f>
        <v>0</v>
      </c>
      <c r="DT165" s="1041">
        <f t="shared" si="506"/>
        <v>0</v>
      </c>
      <c r="DU165" s="1041">
        <f t="shared" ref="DU165:EB165" si="520">DU166+DU169+DU171</f>
        <v>0</v>
      </c>
      <c r="DV165" s="1041">
        <f t="shared" si="520"/>
        <v>0</v>
      </c>
      <c r="DW165" s="1041">
        <f t="shared" si="520"/>
        <v>6760200</v>
      </c>
      <c r="DX165" s="1041">
        <f t="shared" si="520"/>
        <v>6897000</v>
      </c>
      <c r="DY165" s="1041">
        <f t="shared" si="520"/>
        <v>6897000</v>
      </c>
      <c r="DZ165" s="1041">
        <f>DZ166+DZ169+DZ171</f>
        <v>0</v>
      </c>
      <c r="EA165" s="1041">
        <f t="shared" si="520"/>
        <v>6760200</v>
      </c>
      <c r="EB165" s="1041">
        <f t="shared" si="520"/>
        <v>0</v>
      </c>
      <c r="EC165" s="1041">
        <f t="shared" si="508"/>
        <v>0</v>
      </c>
      <c r="ED165" s="1041">
        <f>ED166+ED169+ED171</f>
        <v>0</v>
      </c>
      <c r="EE165" s="1041">
        <f>EE166+EE169+EE171</f>
        <v>6760200</v>
      </c>
      <c r="EF165" s="1041">
        <f>EF166+EF169+EF171</f>
        <v>0</v>
      </c>
      <c r="EG165" s="1041">
        <f t="shared" si="509"/>
        <v>0</v>
      </c>
      <c r="EH165" s="1041" t="e">
        <f>EH166+EH169+EH171</f>
        <v>#REF!</v>
      </c>
      <c r="EI165" s="1041">
        <f>IFERROR(#REF!/DZ165*100,)</f>
        <v>0</v>
      </c>
      <c r="EJ165" s="1041">
        <f>IFERROR(#REF!/#REF!*100,)</f>
        <v>0</v>
      </c>
      <c r="EK165" s="1041">
        <f t="shared" ref="EK165" si="521">EK166+EK169+EK171</f>
        <v>10170000</v>
      </c>
      <c r="EL165" s="1041">
        <v>10170000</v>
      </c>
      <c r="EM165" s="1041">
        <v>10170000</v>
      </c>
      <c r="ES165" s="146">
        <f t="shared" si="449"/>
        <v>0</v>
      </c>
      <c r="EX165" s="739">
        <f>IF(EX$9=$K165,#REF!,0)</f>
        <v>0</v>
      </c>
      <c r="EY165" s="739">
        <f>IF(EY$9=$K165,#REF!,0)</f>
        <v>0</v>
      </c>
      <c r="EZ165" s="739">
        <f>IF(EZ$9=$K165,#REF!,0)</f>
        <v>0</v>
      </c>
      <c r="FA165" s="739">
        <f>IF(FA$9=$K165,#REF!,0)</f>
        <v>0</v>
      </c>
      <c r="FB165" s="739">
        <f>IF(FB$9=$K165,#REF!,0)</f>
        <v>0</v>
      </c>
      <c r="FC165" s="739">
        <f>IF(FC$9=$K165,#REF!,0)</f>
        <v>0</v>
      </c>
      <c r="FD165" s="739">
        <f>IF(FD$9=$K165,#REF!,0)</f>
        <v>0</v>
      </c>
      <c r="FE165" s="739">
        <f>IF(FE$9=$K165,#REF!,0)</f>
        <v>0</v>
      </c>
      <c r="FF165" s="739">
        <f>IF(FF$9=$K165,#REF!,0)</f>
        <v>0</v>
      </c>
      <c r="FG165" s="739">
        <f>IF(FG$9=$K165,#REF!,0)</f>
        <v>0</v>
      </c>
      <c r="FH165" s="739">
        <f>IF(FH$9=$K165,#REF!,0)</f>
        <v>0</v>
      </c>
      <c r="FI165" s="739">
        <f>IF(FI$9=$K165,#REF!,0)</f>
        <v>0</v>
      </c>
      <c r="FJ165" s="739">
        <f>IF(FJ$9=$K165,#REF!,0)</f>
        <v>0</v>
      </c>
      <c r="FK165" s="739">
        <f>IF(FK$9=$K165,#REF!,0)</f>
        <v>0</v>
      </c>
      <c r="FL165" s="739">
        <f>IF(FL$9=$K165,#REF!,0)</f>
        <v>0</v>
      </c>
      <c r="FM165" s="739">
        <f>IF(FM$9=$K165,#REF!,0)</f>
        <v>0</v>
      </c>
      <c r="FN165" s="739">
        <f>IF(FN$9=$K165,#REF!,0)</f>
        <v>0</v>
      </c>
      <c r="FO165" s="739">
        <f>IF(FO$9=$K165,#REF!,0)</f>
        <v>0</v>
      </c>
      <c r="FP165" s="739">
        <f>IF(FP$9=$K165,#REF!,0)</f>
        <v>0</v>
      </c>
      <c r="FQ165" s="739">
        <f>IF(FQ$9=$K165,#REF!,0)</f>
        <v>0</v>
      </c>
      <c r="FU165" s="739">
        <f t="shared" si="511"/>
        <v>0</v>
      </c>
      <c r="FV165" s="739">
        <f t="shared" si="511"/>
        <v>0</v>
      </c>
      <c r="FW165" s="739">
        <f t="shared" si="511"/>
        <v>0</v>
      </c>
      <c r="FX165" s="739">
        <f t="shared" si="511"/>
        <v>0</v>
      </c>
      <c r="FY165" s="739">
        <f t="shared" si="511"/>
        <v>0</v>
      </c>
      <c r="FZ165" s="739">
        <f t="shared" si="511"/>
        <v>0</v>
      </c>
      <c r="GA165" s="739">
        <f t="shared" si="511"/>
        <v>0</v>
      </c>
      <c r="GB165" s="739">
        <f t="shared" si="511"/>
        <v>0</v>
      </c>
      <c r="GC165" s="739">
        <f t="shared" si="511"/>
        <v>0</v>
      </c>
      <c r="GD165" s="739">
        <f t="shared" si="511"/>
        <v>0</v>
      </c>
      <c r="GE165" s="739">
        <f t="shared" si="512"/>
        <v>0</v>
      </c>
      <c r="GF165" s="739">
        <f t="shared" si="512"/>
        <v>0</v>
      </c>
      <c r="GG165" s="739">
        <f t="shared" si="512"/>
        <v>0</v>
      </c>
      <c r="GH165" s="739">
        <f t="shared" si="512"/>
        <v>0</v>
      </c>
      <c r="GI165" s="739">
        <f t="shared" si="512"/>
        <v>0</v>
      </c>
      <c r="GJ165" s="739">
        <f t="shared" si="512"/>
        <v>0</v>
      </c>
      <c r="GK165" s="739">
        <f t="shared" si="512"/>
        <v>0</v>
      </c>
      <c r="GL165" s="739">
        <f t="shared" si="512"/>
        <v>0</v>
      </c>
      <c r="GM165" s="739">
        <f t="shared" si="512"/>
        <v>0</v>
      </c>
      <c r="GN165" s="739">
        <f t="shared" si="512"/>
        <v>0</v>
      </c>
      <c r="GQ165" s="1098">
        <f>IF(GQ$9=$N165,#REF!,0)</f>
        <v>0</v>
      </c>
      <c r="GR165" s="1098">
        <f>IF(GR$9=$N165,#REF!,0)</f>
        <v>0</v>
      </c>
      <c r="GS165" s="1098">
        <f>IF(GS$9=$N165,#REF!,0)</f>
        <v>0</v>
      </c>
      <c r="GT165" s="1098">
        <f>IF(GT$9=$N165,#REF!,0)</f>
        <v>0</v>
      </c>
      <c r="GU165" s="1098">
        <f>IF(GU$9=$N165,#REF!,0)</f>
        <v>0</v>
      </c>
      <c r="GV165" s="1098">
        <f>IF(GV$9=$N165,#REF!,0)</f>
        <v>0</v>
      </c>
      <c r="GW165" s="1098">
        <f>IF(GW$9=$N165,#REF!,0)</f>
        <v>0</v>
      </c>
      <c r="GX165" s="1098">
        <f>IF(GX$9=$N165,#REF!,0)</f>
        <v>0</v>
      </c>
      <c r="GY165" s="1098">
        <f>IF(GY$9=$N165,#REF!,0)</f>
        <v>0</v>
      </c>
      <c r="GZ165" s="1098">
        <f>IF(GZ$9=$N165,#REF!,0)</f>
        <v>0</v>
      </c>
      <c r="HA165" s="1098">
        <f>IF(HA$9=$N165,#REF!,0)</f>
        <v>0</v>
      </c>
      <c r="HB165" s="1098">
        <f>IF(HB$9=$N165,#REF!,0)</f>
        <v>0</v>
      </c>
      <c r="HC165" s="1098">
        <f>IF(HC$9=$N165,#REF!,0)</f>
        <v>0</v>
      </c>
      <c r="HD165" s="1098">
        <f>IF(HD$9=$N165,#REF!,0)</f>
        <v>0</v>
      </c>
      <c r="HE165" s="1098">
        <f>IF(HE$9=$N165,#REF!,0)</f>
        <v>0</v>
      </c>
      <c r="HF165" s="1098">
        <f>IF(HF$9=$N165,#REF!,0)</f>
        <v>0</v>
      </c>
      <c r="HG165" s="1098">
        <f>IF(HG$9=$N165,#REF!,0)</f>
        <v>0</v>
      </c>
      <c r="HH165" s="1098">
        <f>IF(HH$9=$N165,#REF!,0)</f>
        <v>0</v>
      </c>
      <c r="HI165" s="1098">
        <f>IF(HI$9=$N165,#REF!,0)</f>
        <v>0</v>
      </c>
      <c r="HJ165" s="1098">
        <f>IF(HJ$9=$N165,#REF!,0)</f>
        <v>0</v>
      </c>
      <c r="HK165" s="1098">
        <f>IF(HK$9=$N165,#REF!,0)</f>
        <v>0</v>
      </c>
      <c r="HL165" s="1098">
        <f>IF(HL$9=$N165,#REF!,0)</f>
        <v>0</v>
      </c>
      <c r="HM165" s="1098">
        <f>IF(HM$9=$N165,#REF!,0)</f>
        <v>0</v>
      </c>
      <c r="HN165" s="1098">
        <f>IF(HN$9=$N165,#REF!,0)</f>
        <v>0</v>
      </c>
      <c r="HO165" s="1098">
        <f>IF(HO$9=$N165,#REF!,0)</f>
        <v>0</v>
      </c>
      <c r="HP165" s="1098">
        <f>IF(HP$9=$N165,#REF!,0)</f>
        <v>0</v>
      </c>
      <c r="HQ165" s="1098">
        <f>IF(HQ$9=$N165,#REF!,0)</f>
        <v>0</v>
      </c>
      <c r="HR165" s="1098">
        <f>IF(HR$9=$N165,#REF!,0)</f>
        <v>0</v>
      </c>
      <c r="HS165" s="1098">
        <f>IF(HS$9=$N165,#REF!,0)</f>
        <v>0</v>
      </c>
      <c r="HT165" s="1098">
        <f>IF(HT$9=$N165,#REF!,0)</f>
        <v>0</v>
      </c>
      <c r="HU165" s="1098">
        <f>IF(HU$9=$N165,#REF!,0)</f>
        <v>0</v>
      </c>
      <c r="HV165" s="1098">
        <f>IF(HV$9=$N165,#REF!,0)</f>
        <v>0</v>
      </c>
      <c r="HW165" s="1098">
        <f>IF(HW$9=$N165,#REF!,0)</f>
        <v>0</v>
      </c>
      <c r="HX165" s="1098">
        <f>IF(HX$9=$N165,#REF!,0)</f>
        <v>0</v>
      </c>
      <c r="HY165" s="1098">
        <f>IF(HY$9=$N165,#REF!,0)</f>
        <v>0</v>
      </c>
      <c r="HZ165" s="1098">
        <f>IF(HZ$9=$N165,#REF!,0)</f>
        <v>0</v>
      </c>
      <c r="IA165" s="1098">
        <f>IF(IA$9=$N165,#REF!,0)</f>
        <v>0</v>
      </c>
      <c r="IB165" s="1098">
        <f>IF(IB$9=$N165,#REF!,0)</f>
        <v>0</v>
      </c>
      <c r="IC165" s="1098">
        <f>IF(IC$9=$N165,#REF!,0)</f>
        <v>0</v>
      </c>
      <c r="ID165" s="1098">
        <f>IF(ID$9=$N165,#REF!,0)</f>
        <v>0</v>
      </c>
      <c r="IE165" s="1098">
        <f>IF(IE$9=$N165,#REF!,0)</f>
        <v>0</v>
      </c>
      <c r="IF165" s="1098">
        <f>IF(IF$9=$N165,#REF!,0)</f>
        <v>0</v>
      </c>
      <c r="IG165" s="1098">
        <f>IF(IG$9=$N165,#REF!,0)</f>
        <v>0</v>
      </c>
      <c r="IH165" s="1098">
        <f>IF(IH$9=$N165,#REF!,0)</f>
        <v>0</v>
      </c>
      <c r="II165" s="1098">
        <f>IF(II$9=$N165,#REF!,0)</f>
        <v>0</v>
      </c>
      <c r="IJ165" s="1098">
        <f>IF(IJ$9=$N165,#REF!,0)</f>
        <v>0</v>
      </c>
      <c r="IK165" s="1098">
        <f>IF(IK$9=$N165,#REF!,0)</f>
        <v>0</v>
      </c>
      <c r="IL165" s="1098">
        <f>IF(IL$9=$N165,#REF!,0)</f>
        <v>0</v>
      </c>
      <c r="IM165" s="1098">
        <f>IF(IM$9=$N165,#REF!,0)</f>
        <v>0</v>
      </c>
      <c r="IN165" s="1098">
        <f>IF(IN$9=$N165,#REF!,0)</f>
        <v>0</v>
      </c>
      <c r="IO165" s="1098">
        <f>IF(IO$9=$N165,#REF!,0)</f>
        <v>0</v>
      </c>
      <c r="IP165" s="1098">
        <f>IF(IP$9=$N165,#REF!,0)</f>
        <v>0</v>
      </c>
      <c r="IQ165" s="1098">
        <f>IF(IQ$9=$N165,#REF!,0)</f>
        <v>0</v>
      </c>
      <c r="IR165" s="1098">
        <f>IF(IR$9=$N165,#REF!,0)</f>
        <v>0</v>
      </c>
      <c r="IS165" s="1098">
        <f>IF(IS$9=$N165,#REF!,0)</f>
        <v>0</v>
      </c>
      <c r="IT165" s="1098">
        <f>IF(IT$9=$N165,#REF!,0)</f>
        <v>0</v>
      </c>
      <c r="IU165" s="1098">
        <f>IF(IU$9=$N165,#REF!,0)</f>
        <v>0</v>
      </c>
      <c r="IV165" s="1098">
        <f>IF(IV$9=$N165,#REF!,0)</f>
        <v>0</v>
      </c>
      <c r="IW165" s="1098">
        <f>IF(IW$9=$N165,#REF!,0)</f>
        <v>0</v>
      </c>
      <c r="IX165" s="1098">
        <f>IF(IX$9=$N165,#REF!,0)</f>
        <v>0</v>
      </c>
      <c r="IY165" s="1098">
        <f>IF(IY$9=$N165,#REF!,0)</f>
        <v>0</v>
      </c>
      <c r="IZ165" s="1098">
        <f>IF(IZ$9=$N165,#REF!,0)</f>
        <v>0</v>
      </c>
      <c r="JA165" s="1098">
        <f>IF(JA$9=$N165,#REF!,0)</f>
        <v>0</v>
      </c>
      <c r="JB165" s="1098">
        <f>IF(JB$9=$N165,#REF!,0)</f>
        <v>0</v>
      </c>
      <c r="JC165" s="1098">
        <f>IF(JC$9=$N165,#REF!,0)</f>
        <v>0</v>
      </c>
      <c r="JD165" s="1098">
        <f>IF(JD$9=$N165,#REF!,0)</f>
        <v>0</v>
      </c>
      <c r="JE165" s="1098">
        <f>IF(JE$9=$N165,#REF!,0)</f>
        <v>0</v>
      </c>
      <c r="JF165" s="1098">
        <f>IF(JF$9=$N165,#REF!,0)</f>
        <v>0</v>
      </c>
      <c r="JG165" s="1098">
        <f>IF(JG$9=$N165,#REF!,0)</f>
        <v>0</v>
      </c>
      <c r="JH165" s="1098">
        <f>IF(JH$9=$N165,#REF!,0)</f>
        <v>0</v>
      </c>
      <c r="JI165" s="1098">
        <f>IF(JI$9=$N165,#REF!,0)</f>
        <v>0</v>
      </c>
      <c r="JJ165" s="1098">
        <f>IF(JJ$9=$N165,#REF!,0)</f>
        <v>0</v>
      </c>
      <c r="JK165" s="1098">
        <f>IF(JK$9=$N165,#REF!,0)</f>
        <v>0</v>
      </c>
      <c r="JL165" s="1098">
        <f>IF(JL$9=$N165,#REF!,0)</f>
        <v>0</v>
      </c>
      <c r="JM165" s="1098">
        <f>IF(JM$9=$N165,#REF!,0)</f>
        <v>0</v>
      </c>
      <c r="JN165" s="1098">
        <f>IF(JN$9=$N165,#REF!,0)</f>
        <v>0</v>
      </c>
      <c r="JO165" s="1098">
        <f>IF(JO$9=$N165,#REF!,0)</f>
        <v>0</v>
      </c>
      <c r="JP165" s="1098">
        <f>IF(JP$9=$N165,#REF!,0)</f>
        <v>0</v>
      </c>
      <c r="JQ165" s="1098">
        <f>IF(JQ$9=$N165,#REF!,0)</f>
        <v>0</v>
      </c>
      <c r="JR165" s="1098">
        <f>IF(JR$9=$N165,#REF!,0)</f>
        <v>0</v>
      </c>
      <c r="JS165" s="1098">
        <f>IF(JS$9=$N165,#REF!,0)</f>
        <v>0</v>
      </c>
      <c r="JT165" s="1098">
        <f>IF(JT$9=$N165,#REF!,0)</f>
        <v>0</v>
      </c>
      <c r="JU165" s="1098">
        <f>IF(JU$9=$N165,#REF!,0)</f>
        <v>0</v>
      </c>
      <c r="JV165" s="1098">
        <f>IF(JV$9=$N165,#REF!,0)</f>
        <v>0</v>
      </c>
      <c r="JW165" s="1098">
        <f>IF(JW$9=$N165,#REF!,0)</f>
        <v>0</v>
      </c>
      <c r="JX165" s="681"/>
      <c r="JZ165" s="681">
        <f t="shared" si="501"/>
        <v>6897000</v>
      </c>
      <c r="KA165" s="681">
        <f t="shared" si="501"/>
        <v>0</v>
      </c>
      <c r="KB165" s="681">
        <f t="shared" si="501"/>
        <v>0</v>
      </c>
      <c r="KC165" s="681">
        <f t="shared" si="501"/>
        <v>0</v>
      </c>
      <c r="KD165" s="681">
        <f t="shared" si="501"/>
        <v>0</v>
      </c>
      <c r="KE165" s="681">
        <f t="shared" si="501"/>
        <v>0</v>
      </c>
      <c r="KF165" s="681">
        <f t="shared" si="501"/>
        <v>0</v>
      </c>
      <c r="KG165" s="681">
        <f t="shared" si="501"/>
        <v>0</v>
      </c>
      <c r="KH165" s="681">
        <f t="shared" si="501"/>
        <v>0</v>
      </c>
      <c r="KI165" s="681">
        <f t="shared" si="501"/>
        <v>0</v>
      </c>
      <c r="KJ165" s="681">
        <f t="shared" si="501"/>
        <v>0</v>
      </c>
      <c r="KN165" s="1098">
        <f t="shared" si="503"/>
        <v>0</v>
      </c>
      <c r="KO165" s="1098">
        <f t="shared" si="503"/>
        <v>0</v>
      </c>
      <c r="KP165" s="1098">
        <f t="shared" si="503"/>
        <v>0</v>
      </c>
      <c r="KQ165" s="1098">
        <f t="shared" si="503"/>
        <v>0</v>
      </c>
      <c r="KR165" s="1098">
        <f t="shared" si="503"/>
        <v>0</v>
      </c>
      <c r="KS165" s="1098">
        <f t="shared" si="503"/>
        <v>0</v>
      </c>
      <c r="KT165" s="1098">
        <f t="shared" si="503"/>
        <v>0</v>
      </c>
      <c r="KU165" s="1098">
        <f t="shared" si="503"/>
        <v>0</v>
      </c>
      <c r="KV165" s="1098">
        <f t="shared" si="503"/>
        <v>0</v>
      </c>
      <c r="KW165" s="1098">
        <f t="shared" si="503"/>
        <v>0</v>
      </c>
      <c r="KX165" s="1098">
        <f t="shared" si="503"/>
        <v>0</v>
      </c>
      <c r="KY165" s="1098">
        <f t="shared" si="503"/>
        <v>0</v>
      </c>
      <c r="KZ165" s="1098">
        <f t="shared" si="503"/>
        <v>0</v>
      </c>
      <c r="LA165" s="1098">
        <f t="shared" si="503"/>
        <v>0</v>
      </c>
      <c r="LB165" s="1098">
        <f t="shared" si="503"/>
        <v>0</v>
      </c>
      <c r="LC165" s="1098">
        <f t="shared" si="503"/>
        <v>0</v>
      </c>
      <c r="LD165" s="1098">
        <f t="shared" si="502"/>
        <v>0</v>
      </c>
      <c r="LE165" s="1098">
        <f t="shared" si="502"/>
        <v>0</v>
      </c>
      <c r="LF165" s="1098">
        <f t="shared" si="502"/>
        <v>0</v>
      </c>
      <c r="LG165" s="1098">
        <f t="shared" si="502"/>
        <v>0</v>
      </c>
      <c r="LH165" s="1098">
        <f t="shared" si="502"/>
        <v>0</v>
      </c>
      <c r="LI165" s="1098">
        <f t="shared" si="502"/>
        <v>0</v>
      </c>
      <c r="LJ165" s="1098">
        <f t="shared" si="502"/>
        <v>0</v>
      </c>
      <c r="LK165" s="1098">
        <f t="shared" si="502"/>
        <v>0</v>
      </c>
      <c r="LL165" s="1098">
        <f t="shared" si="502"/>
        <v>0</v>
      </c>
      <c r="LM165" s="1098">
        <f t="shared" si="502"/>
        <v>0</v>
      </c>
      <c r="LN165" s="1098">
        <f t="shared" si="502"/>
        <v>0</v>
      </c>
      <c r="LO165" s="1098">
        <f t="shared" si="502"/>
        <v>0</v>
      </c>
      <c r="LP165" s="1098">
        <f t="shared" si="502"/>
        <v>0</v>
      </c>
      <c r="LQ165" s="1098">
        <f t="shared" si="502"/>
        <v>0</v>
      </c>
      <c r="LR165" s="1098">
        <f t="shared" si="500"/>
        <v>0</v>
      </c>
      <c r="LS165" s="1098">
        <f t="shared" si="397"/>
        <v>0</v>
      </c>
    </row>
    <row r="166" spans="2:331" s="561" customFormat="1" ht="17.25" customHeight="1" x14ac:dyDescent="0.35">
      <c r="B166" s="1149" t="s">
        <v>868</v>
      </c>
      <c r="C166" s="870" t="s">
        <v>861</v>
      </c>
      <c r="J166" s="871" t="s">
        <v>194</v>
      </c>
      <c r="K166" s="696"/>
      <c r="L166" s="879"/>
      <c r="M166" s="1388">
        <v>311</v>
      </c>
      <c r="N166" s="1363" t="s">
        <v>14</v>
      </c>
      <c r="O166" s="1363"/>
      <c r="DF166" s="1041">
        <f>SUM(DF167+DF168)</f>
        <v>0</v>
      </c>
      <c r="DG166" s="1041"/>
      <c r="DK166" s="1041"/>
      <c r="DN166" s="1041">
        <f t="shared" ref="DN166:DW166" si="522">SUM(DN167+DN168)</f>
        <v>0</v>
      </c>
      <c r="DO166" s="1041">
        <f t="shared" si="522"/>
        <v>0</v>
      </c>
      <c r="DP166" s="1041">
        <f t="shared" si="505"/>
        <v>0</v>
      </c>
      <c r="DQ166" s="1041">
        <f t="shared" si="522"/>
        <v>0</v>
      </c>
      <c r="DR166" s="1041">
        <f t="shared" si="522"/>
        <v>0</v>
      </c>
      <c r="DS166" s="1041">
        <f>SUM(DS167+DS168)</f>
        <v>0</v>
      </c>
      <c r="DT166" s="1041">
        <f t="shared" si="506"/>
        <v>0</v>
      </c>
      <c r="DU166" s="1041">
        <f>SUM(DU167+DU168)</f>
        <v>0</v>
      </c>
      <c r="DV166" s="1041">
        <f>SUM(DV167+DV168)</f>
        <v>0</v>
      </c>
      <c r="DW166" s="1041">
        <f t="shared" si="522"/>
        <v>5460000</v>
      </c>
      <c r="DX166" s="1041">
        <f>SUM(DX167+DX168)</f>
        <v>5570000</v>
      </c>
      <c r="DY166" s="1041">
        <f>SUM(DY167+DY168)</f>
        <v>5570000</v>
      </c>
      <c r="DZ166" s="1041">
        <f>SUM(DZ167+DZ168)</f>
        <v>0</v>
      </c>
      <c r="EA166" s="1041">
        <f>SUM(EA167+EA168)</f>
        <v>5460000</v>
      </c>
      <c r="EB166" s="1041">
        <f>SUM(EB167+EB168)</f>
        <v>0</v>
      </c>
      <c r="EC166" s="1041">
        <f t="shared" si="508"/>
        <v>0</v>
      </c>
      <c r="ED166" s="1041">
        <f>SUM(ED167+ED168)</f>
        <v>0</v>
      </c>
      <c r="EE166" s="1041">
        <f>SUM(EE167+EE168)</f>
        <v>5460000</v>
      </c>
      <c r="EF166" s="1041">
        <f>SUM(EF167+EF168)</f>
        <v>0</v>
      </c>
      <c r="EG166" s="1041">
        <f t="shared" si="509"/>
        <v>0</v>
      </c>
      <c r="EH166" s="1041" t="e">
        <f>SUM(EH167+EH168)</f>
        <v>#REF!</v>
      </c>
      <c r="EI166" s="1041">
        <f>IFERROR(#REF!/DZ166*100,)</f>
        <v>0</v>
      </c>
      <c r="EJ166" s="1041">
        <f>IFERROR(#REF!/#REF!*100,)</f>
        <v>0</v>
      </c>
      <c r="EK166" s="1041">
        <f t="shared" ref="EK166:EM166" si="523">SUM(EK167+EK168)</f>
        <v>8600000</v>
      </c>
      <c r="EL166" s="1041">
        <f t="shared" si="523"/>
        <v>0</v>
      </c>
      <c r="EM166" s="1041">
        <f t="shared" si="523"/>
        <v>0</v>
      </c>
      <c r="ES166" s="146">
        <f t="shared" si="449"/>
        <v>0</v>
      </c>
      <c r="EX166" s="739">
        <f>IF(EX$9=$K166,#REF!,0)</f>
        <v>0</v>
      </c>
      <c r="EY166" s="739">
        <f>IF(EY$9=$K166,#REF!,0)</f>
        <v>0</v>
      </c>
      <c r="EZ166" s="739">
        <f>IF(EZ$9=$K166,#REF!,0)</f>
        <v>0</v>
      </c>
      <c r="FA166" s="739">
        <f>IF(FA$9=$K166,#REF!,0)</f>
        <v>0</v>
      </c>
      <c r="FB166" s="739">
        <f>IF(FB$9=$K166,#REF!,0)</f>
        <v>0</v>
      </c>
      <c r="FC166" s="739">
        <f>IF(FC$9=$K166,#REF!,0)</f>
        <v>0</v>
      </c>
      <c r="FD166" s="739">
        <f>IF(FD$9=$K166,#REF!,0)</f>
        <v>0</v>
      </c>
      <c r="FE166" s="739">
        <f>IF(FE$9=$K166,#REF!,0)</f>
        <v>0</v>
      </c>
      <c r="FF166" s="739">
        <f>IF(FF$9=$K166,#REF!,0)</f>
        <v>0</v>
      </c>
      <c r="FG166" s="739">
        <f>IF(FG$9=$K166,#REF!,0)</f>
        <v>0</v>
      </c>
      <c r="FH166" s="739">
        <f>IF(FH$9=$K166,#REF!,0)</f>
        <v>0</v>
      </c>
      <c r="FI166" s="739">
        <f>IF(FI$9=$K166,#REF!,0)</f>
        <v>0</v>
      </c>
      <c r="FJ166" s="739">
        <f>IF(FJ$9=$K166,#REF!,0)</f>
        <v>0</v>
      </c>
      <c r="FK166" s="739">
        <f>IF(FK$9=$K166,#REF!,0)</f>
        <v>0</v>
      </c>
      <c r="FL166" s="739">
        <f>IF(FL$9=$K166,#REF!,0)</f>
        <v>0</v>
      </c>
      <c r="FM166" s="739">
        <f>IF(FM$9=$K166,#REF!,0)</f>
        <v>0</v>
      </c>
      <c r="FN166" s="739">
        <f>IF(FN$9=$K166,#REF!,0)</f>
        <v>0</v>
      </c>
      <c r="FO166" s="739">
        <f>IF(FO$9=$K166,#REF!,0)</f>
        <v>0</v>
      </c>
      <c r="FP166" s="739">
        <f>IF(FP$9=$K166,#REF!,0)</f>
        <v>0</v>
      </c>
      <c r="FQ166" s="739">
        <f>IF(FQ$9=$K166,#REF!,0)</f>
        <v>0</v>
      </c>
      <c r="FU166" s="739">
        <f t="shared" si="511"/>
        <v>0</v>
      </c>
      <c r="FV166" s="739">
        <f t="shared" si="511"/>
        <v>0</v>
      </c>
      <c r="FW166" s="739">
        <f t="shared" si="511"/>
        <v>0</v>
      </c>
      <c r="FX166" s="739">
        <f t="shared" si="511"/>
        <v>0</v>
      </c>
      <c r="FY166" s="739">
        <f t="shared" si="511"/>
        <v>0</v>
      </c>
      <c r="FZ166" s="739">
        <f t="shared" si="511"/>
        <v>0</v>
      </c>
      <c r="GA166" s="739">
        <f t="shared" si="511"/>
        <v>0</v>
      </c>
      <c r="GB166" s="739">
        <f t="shared" si="511"/>
        <v>0</v>
      </c>
      <c r="GC166" s="739">
        <f t="shared" si="511"/>
        <v>0</v>
      </c>
      <c r="GD166" s="739">
        <f t="shared" si="511"/>
        <v>0</v>
      </c>
      <c r="GE166" s="739">
        <f t="shared" si="512"/>
        <v>0</v>
      </c>
      <c r="GF166" s="739">
        <f t="shared" si="512"/>
        <v>0</v>
      </c>
      <c r="GG166" s="739">
        <f t="shared" si="512"/>
        <v>0</v>
      </c>
      <c r="GH166" s="739">
        <f t="shared" si="512"/>
        <v>0</v>
      </c>
      <c r="GI166" s="739">
        <f t="shared" si="512"/>
        <v>0</v>
      </c>
      <c r="GJ166" s="739">
        <f t="shared" si="512"/>
        <v>0</v>
      </c>
      <c r="GK166" s="739">
        <f t="shared" si="512"/>
        <v>0</v>
      </c>
      <c r="GL166" s="739">
        <f t="shared" si="512"/>
        <v>0</v>
      </c>
      <c r="GM166" s="739">
        <f t="shared" si="512"/>
        <v>0</v>
      </c>
      <c r="GN166" s="739">
        <f t="shared" si="512"/>
        <v>0</v>
      </c>
      <c r="GQ166" s="1098">
        <f>IF(GQ$9=$N166,#REF!,0)</f>
        <v>0</v>
      </c>
      <c r="GR166" s="1098">
        <f>IF(GR$9=$N166,#REF!,0)</f>
        <v>0</v>
      </c>
      <c r="GS166" s="1098">
        <f>IF(GS$9=$N166,#REF!,0)</f>
        <v>0</v>
      </c>
      <c r="GT166" s="1098">
        <f>IF(GT$9=$N166,#REF!,0)</f>
        <v>0</v>
      </c>
      <c r="GU166" s="1098">
        <f>IF(GU$9=$N166,#REF!,0)</f>
        <v>0</v>
      </c>
      <c r="GV166" s="1098">
        <f>IF(GV$9=$N166,#REF!,0)</f>
        <v>0</v>
      </c>
      <c r="GW166" s="1098">
        <f>IF(GW$9=$N166,#REF!,0)</f>
        <v>0</v>
      </c>
      <c r="GX166" s="1098">
        <f>IF(GX$9=$N166,#REF!,0)</f>
        <v>0</v>
      </c>
      <c r="GY166" s="1098">
        <f>IF(GY$9=$N166,#REF!,0)</f>
        <v>0</v>
      </c>
      <c r="GZ166" s="1098">
        <f>IF(GZ$9=$N166,#REF!,0)</f>
        <v>0</v>
      </c>
      <c r="HA166" s="1098">
        <f>IF(HA$9=$N166,#REF!,0)</f>
        <v>0</v>
      </c>
      <c r="HB166" s="1098">
        <f>IF(HB$9=$N166,#REF!,0)</f>
        <v>0</v>
      </c>
      <c r="HC166" s="1098">
        <f>IF(HC$9=$N166,#REF!,0)</f>
        <v>0</v>
      </c>
      <c r="HD166" s="1098">
        <f>IF(HD$9=$N166,#REF!,0)</f>
        <v>0</v>
      </c>
      <c r="HE166" s="1098">
        <f>IF(HE$9=$N166,#REF!,0)</f>
        <v>0</v>
      </c>
      <c r="HF166" s="1098">
        <f>IF(HF$9=$N166,#REF!,0)</f>
        <v>0</v>
      </c>
      <c r="HG166" s="1098">
        <f>IF(HG$9=$N166,#REF!,0)</f>
        <v>0</v>
      </c>
      <c r="HH166" s="1098">
        <f>IF(HH$9=$N166,#REF!,0)</f>
        <v>0</v>
      </c>
      <c r="HI166" s="1098">
        <f>IF(HI$9=$N166,#REF!,0)</f>
        <v>0</v>
      </c>
      <c r="HJ166" s="1098">
        <f>IF(HJ$9=$N166,#REF!,0)</f>
        <v>0</v>
      </c>
      <c r="HK166" s="1098">
        <f>IF(HK$9=$N166,#REF!,0)</f>
        <v>0</v>
      </c>
      <c r="HL166" s="1098">
        <f>IF(HL$9=$N166,#REF!,0)</f>
        <v>0</v>
      </c>
      <c r="HM166" s="1098">
        <f>IF(HM$9=$N166,#REF!,0)</f>
        <v>0</v>
      </c>
      <c r="HN166" s="1098">
        <f>IF(HN$9=$N166,#REF!,0)</f>
        <v>0</v>
      </c>
      <c r="HO166" s="1098">
        <f>IF(HO$9=$N166,#REF!,0)</f>
        <v>0</v>
      </c>
      <c r="HP166" s="1098">
        <f>IF(HP$9=$N166,#REF!,0)</f>
        <v>0</v>
      </c>
      <c r="HQ166" s="1098">
        <f>IF(HQ$9=$N166,#REF!,0)</f>
        <v>0</v>
      </c>
      <c r="HR166" s="1098">
        <f>IF(HR$9=$N166,#REF!,0)</f>
        <v>0</v>
      </c>
      <c r="HS166" s="1098">
        <f>IF(HS$9=$N166,#REF!,0)</f>
        <v>0</v>
      </c>
      <c r="HT166" s="1098">
        <f>IF(HT$9=$N166,#REF!,0)</f>
        <v>0</v>
      </c>
      <c r="HU166" s="1098">
        <f>IF(HU$9=$N166,#REF!,0)</f>
        <v>0</v>
      </c>
      <c r="HV166" s="1098">
        <f>IF(HV$9=$N166,#REF!,0)</f>
        <v>0</v>
      </c>
      <c r="HW166" s="1098">
        <f>IF(HW$9=$N166,#REF!,0)</f>
        <v>0</v>
      </c>
      <c r="HX166" s="1098">
        <f>IF(HX$9=$N166,#REF!,0)</f>
        <v>0</v>
      </c>
      <c r="HY166" s="1098">
        <f>IF(HY$9=$N166,#REF!,0)</f>
        <v>0</v>
      </c>
      <c r="HZ166" s="1098">
        <f>IF(HZ$9=$N166,#REF!,0)</f>
        <v>0</v>
      </c>
      <c r="IA166" s="1098">
        <f>IF(IA$9=$N166,#REF!,0)</f>
        <v>0</v>
      </c>
      <c r="IB166" s="1098">
        <f>IF(IB$9=$N166,#REF!,0)</f>
        <v>0</v>
      </c>
      <c r="IC166" s="1098">
        <f>IF(IC$9=$N166,#REF!,0)</f>
        <v>0</v>
      </c>
      <c r="ID166" s="1098">
        <f>IF(ID$9=$N166,#REF!,0)</f>
        <v>0</v>
      </c>
      <c r="IE166" s="1098">
        <f>IF(IE$9=$N166,#REF!,0)</f>
        <v>0</v>
      </c>
      <c r="IF166" s="1098">
        <f>IF(IF$9=$N166,#REF!,0)</f>
        <v>0</v>
      </c>
      <c r="IG166" s="1098">
        <f>IF(IG$9=$N166,#REF!,0)</f>
        <v>0</v>
      </c>
      <c r="IH166" s="1098">
        <f>IF(IH$9=$N166,#REF!,0)</f>
        <v>0</v>
      </c>
      <c r="II166" s="1098">
        <f>IF(II$9=$N166,#REF!,0)</f>
        <v>0</v>
      </c>
      <c r="IJ166" s="1098">
        <f>IF(IJ$9=$N166,#REF!,0)</f>
        <v>0</v>
      </c>
      <c r="IK166" s="1098">
        <f>IF(IK$9=$N166,#REF!,0)</f>
        <v>0</v>
      </c>
      <c r="IL166" s="1098">
        <f>IF(IL$9=$N166,#REF!,0)</f>
        <v>0</v>
      </c>
      <c r="IM166" s="1098">
        <f>IF(IM$9=$N166,#REF!,0)</f>
        <v>0</v>
      </c>
      <c r="IN166" s="1098">
        <f>IF(IN$9=$N166,#REF!,0)</f>
        <v>0</v>
      </c>
      <c r="IO166" s="1098">
        <f>IF(IO$9=$N166,#REF!,0)</f>
        <v>0</v>
      </c>
      <c r="IP166" s="1098">
        <f>IF(IP$9=$N166,#REF!,0)</f>
        <v>0</v>
      </c>
      <c r="IQ166" s="1098">
        <f>IF(IQ$9=$N166,#REF!,0)</f>
        <v>0</v>
      </c>
      <c r="IR166" s="1098">
        <f>IF(IR$9=$N166,#REF!,0)</f>
        <v>0</v>
      </c>
      <c r="IS166" s="1098">
        <f>IF(IS$9=$N166,#REF!,0)</f>
        <v>0</v>
      </c>
      <c r="IT166" s="1098">
        <f>IF(IT$9=$N166,#REF!,0)</f>
        <v>0</v>
      </c>
      <c r="IU166" s="1098">
        <f>IF(IU$9=$N166,#REF!,0)</f>
        <v>0</v>
      </c>
      <c r="IV166" s="1098">
        <f>IF(IV$9=$N166,#REF!,0)</f>
        <v>0</v>
      </c>
      <c r="IW166" s="1098">
        <f>IF(IW$9=$N166,#REF!,0)</f>
        <v>0</v>
      </c>
      <c r="IX166" s="1098">
        <f>IF(IX$9=$N166,#REF!,0)</f>
        <v>0</v>
      </c>
      <c r="IY166" s="1098">
        <f>IF(IY$9=$N166,#REF!,0)</f>
        <v>0</v>
      </c>
      <c r="IZ166" s="1098">
        <f>IF(IZ$9=$N166,#REF!,0)</f>
        <v>0</v>
      </c>
      <c r="JA166" s="1098">
        <f>IF(JA$9=$N166,#REF!,0)</f>
        <v>0</v>
      </c>
      <c r="JB166" s="1098">
        <f>IF(JB$9=$N166,#REF!,0)</f>
        <v>0</v>
      </c>
      <c r="JC166" s="1098">
        <f>IF(JC$9=$N166,#REF!,0)</f>
        <v>0</v>
      </c>
      <c r="JD166" s="1098">
        <f>IF(JD$9=$N166,#REF!,0)</f>
        <v>0</v>
      </c>
      <c r="JE166" s="1098">
        <f>IF(JE$9=$N166,#REF!,0)</f>
        <v>0</v>
      </c>
      <c r="JF166" s="1098">
        <f>IF(JF$9=$N166,#REF!,0)</f>
        <v>0</v>
      </c>
      <c r="JG166" s="1098">
        <f>IF(JG$9=$N166,#REF!,0)</f>
        <v>0</v>
      </c>
      <c r="JH166" s="1098">
        <f>IF(JH$9=$N166,#REF!,0)</f>
        <v>0</v>
      </c>
      <c r="JI166" s="1098">
        <f>IF(JI$9=$N166,#REF!,0)</f>
        <v>0</v>
      </c>
      <c r="JJ166" s="1098">
        <f>IF(JJ$9=$N166,#REF!,0)</f>
        <v>0</v>
      </c>
      <c r="JK166" s="1098">
        <f>IF(JK$9=$N166,#REF!,0)</f>
        <v>0</v>
      </c>
      <c r="JL166" s="1098">
        <f>IF(JL$9=$N166,#REF!,0)</f>
        <v>0</v>
      </c>
      <c r="JM166" s="1098">
        <f>IF(JM$9=$N166,#REF!,0)</f>
        <v>0</v>
      </c>
      <c r="JN166" s="1098">
        <f>IF(JN$9=$N166,#REF!,0)</f>
        <v>0</v>
      </c>
      <c r="JO166" s="1098">
        <f>IF(JO$9=$N166,#REF!,0)</f>
        <v>0</v>
      </c>
      <c r="JP166" s="1098">
        <f>IF(JP$9=$N166,#REF!,0)</f>
        <v>0</v>
      </c>
      <c r="JQ166" s="1098">
        <f>IF(JQ$9=$N166,#REF!,0)</f>
        <v>0</v>
      </c>
      <c r="JR166" s="1098">
        <f>IF(JR$9=$N166,#REF!,0)</f>
        <v>0</v>
      </c>
      <c r="JS166" s="1098">
        <f>IF(JS$9=$N166,#REF!,0)</f>
        <v>0</v>
      </c>
      <c r="JT166" s="1098">
        <f>IF(JT$9=$N166,#REF!,0)</f>
        <v>0</v>
      </c>
      <c r="JU166" s="1098">
        <f>IF(JU$9=$N166,#REF!,0)</f>
        <v>0</v>
      </c>
      <c r="JV166" s="1098">
        <f>IF(JV$9=$N166,#REF!,0)</f>
        <v>0</v>
      </c>
      <c r="JW166" s="1098">
        <f>IF(JW$9=$N166,#REF!,0)</f>
        <v>0</v>
      </c>
      <c r="JX166" s="681"/>
      <c r="JZ166" s="681">
        <f t="shared" si="501"/>
        <v>0</v>
      </c>
      <c r="KA166" s="681">
        <f t="shared" si="501"/>
        <v>0</v>
      </c>
      <c r="KB166" s="681">
        <f t="shared" si="501"/>
        <v>0</v>
      </c>
      <c r="KC166" s="681">
        <f t="shared" si="501"/>
        <v>0</v>
      </c>
      <c r="KD166" s="681">
        <f t="shared" si="501"/>
        <v>0</v>
      </c>
      <c r="KE166" s="681">
        <f t="shared" si="501"/>
        <v>0</v>
      </c>
      <c r="KF166" s="681">
        <f t="shared" si="501"/>
        <v>0</v>
      </c>
      <c r="KG166" s="681">
        <f t="shared" si="501"/>
        <v>0</v>
      </c>
      <c r="KH166" s="681">
        <f t="shared" si="501"/>
        <v>0</v>
      </c>
      <c r="KI166" s="681">
        <f t="shared" si="501"/>
        <v>0</v>
      </c>
      <c r="KJ166" s="681">
        <f t="shared" si="501"/>
        <v>0</v>
      </c>
      <c r="KN166" s="1098">
        <f t="shared" si="503"/>
        <v>0</v>
      </c>
      <c r="KO166" s="1098">
        <f t="shared" si="503"/>
        <v>0</v>
      </c>
      <c r="KP166" s="1098">
        <f t="shared" si="503"/>
        <v>0</v>
      </c>
      <c r="KQ166" s="1098">
        <f t="shared" si="503"/>
        <v>0</v>
      </c>
      <c r="KR166" s="1098">
        <f t="shared" si="503"/>
        <v>0</v>
      </c>
      <c r="KS166" s="1098">
        <f t="shared" si="503"/>
        <v>0</v>
      </c>
      <c r="KT166" s="1098">
        <f t="shared" si="503"/>
        <v>0</v>
      </c>
      <c r="KU166" s="1098">
        <f t="shared" si="503"/>
        <v>0</v>
      </c>
      <c r="KV166" s="1098">
        <f t="shared" si="503"/>
        <v>0</v>
      </c>
      <c r="KW166" s="1098">
        <f t="shared" si="503"/>
        <v>0</v>
      </c>
      <c r="KX166" s="1098">
        <f t="shared" si="503"/>
        <v>0</v>
      </c>
      <c r="KY166" s="1098">
        <f t="shared" si="503"/>
        <v>0</v>
      </c>
      <c r="KZ166" s="1098">
        <f t="shared" si="503"/>
        <v>0</v>
      </c>
      <c r="LA166" s="1098">
        <f t="shared" si="503"/>
        <v>0</v>
      </c>
      <c r="LB166" s="1098">
        <f t="shared" si="503"/>
        <v>0</v>
      </c>
      <c r="LC166" s="1098">
        <f t="shared" si="503"/>
        <v>0</v>
      </c>
      <c r="LD166" s="1098">
        <f t="shared" si="502"/>
        <v>0</v>
      </c>
      <c r="LE166" s="1098">
        <f t="shared" si="502"/>
        <v>0</v>
      </c>
      <c r="LF166" s="1098">
        <f t="shared" si="502"/>
        <v>0</v>
      </c>
      <c r="LG166" s="1098">
        <f t="shared" si="502"/>
        <v>0</v>
      </c>
      <c r="LH166" s="1098">
        <f t="shared" si="502"/>
        <v>0</v>
      </c>
      <c r="LI166" s="1098">
        <f t="shared" si="502"/>
        <v>0</v>
      </c>
      <c r="LJ166" s="1098">
        <f t="shared" si="502"/>
        <v>0</v>
      </c>
      <c r="LK166" s="1098">
        <f t="shared" si="502"/>
        <v>0</v>
      </c>
      <c r="LL166" s="1098">
        <f t="shared" si="502"/>
        <v>0</v>
      </c>
      <c r="LM166" s="1098">
        <f t="shared" si="502"/>
        <v>0</v>
      </c>
      <c r="LN166" s="1098">
        <f t="shared" si="502"/>
        <v>0</v>
      </c>
      <c r="LO166" s="1098">
        <f t="shared" si="502"/>
        <v>0</v>
      </c>
      <c r="LP166" s="1098">
        <f t="shared" si="502"/>
        <v>0</v>
      </c>
      <c r="LQ166" s="1098">
        <f t="shared" si="502"/>
        <v>0</v>
      </c>
      <c r="LR166" s="1098">
        <f t="shared" si="500"/>
        <v>0</v>
      </c>
      <c r="LS166" s="1098">
        <f t="shared" si="397"/>
        <v>0</v>
      </c>
    </row>
    <row r="167" spans="2:331" s="561" customFormat="1" ht="17.25" customHeight="1" x14ac:dyDescent="0.35">
      <c r="J167" s="871" t="s">
        <v>194</v>
      </c>
      <c r="K167" s="696"/>
      <c r="L167" s="892"/>
      <c r="M167" s="892"/>
      <c r="N167" s="892">
        <v>3111</v>
      </c>
      <c r="O167" s="958" t="s">
        <v>15</v>
      </c>
      <c r="DF167" s="1042"/>
      <c r="DG167" s="1042"/>
      <c r="DK167" s="1042"/>
      <c r="DN167" s="1042"/>
      <c r="DO167" s="1042"/>
      <c r="DP167" s="1042">
        <f t="shared" si="505"/>
        <v>0</v>
      </c>
      <c r="DQ167" s="1042">
        <f>(DR167-DN167)</f>
        <v>0</v>
      </c>
      <c r="DR167" s="1042"/>
      <c r="DS167" s="1042"/>
      <c r="DT167" s="1042">
        <f t="shared" si="506"/>
        <v>0</v>
      </c>
      <c r="DU167" s="1042">
        <f>(DV167-DR167)</f>
        <v>0</v>
      </c>
      <c r="DV167" s="1042"/>
      <c r="DW167" s="1042">
        <v>5460000</v>
      </c>
      <c r="DX167" s="1042">
        <v>5570000</v>
      </c>
      <c r="DY167" s="1042">
        <v>5570000</v>
      </c>
      <c r="DZ167" s="1042">
        <v>0</v>
      </c>
      <c r="EA167" s="1042">
        <v>5460000</v>
      </c>
      <c r="EB167" s="1042">
        <v>0</v>
      </c>
      <c r="EC167" s="1042">
        <f t="shared" si="508"/>
        <v>0</v>
      </c>
      <c r="ED167" s="1042">
        <f>(EE167-EA167)</f>
        <v>0</v>
      </c>
      <c r="EE167" s="1042">
        <v>5460000</v>
      </c>
      <c r="EF167" s="1042">
        <v>0</v>
      </c>
      <c r="EG167" s="1042">
        <f t="shared" si="509"/>
        <v>0</v>
      </c>
      <c r="EH167" s="1042" t="e">
        <f>(#REF!-EE167)</f>
        <v>#REF!</v>
      </c>
      <c r="EI167" s="1042">
        <f>IFERROR(#REF!/DZ167*100,)</f>
        <v>0</v>
      </c>
      <c r="EJ167" s="1042">
        <f>IFERROR(#REF!/#REF!*100,)</f>
        <v>0</v>
      </c>
      <c r="EK167" s="1042">
        <v>8600000</v>
      </c>
      <c r="EL167" s="1042"/>
      <c r="EM167" s="1042"/>
      <c r="ES167" s="146">
        <f t="shared" si="449"/>
        <v>0</v>
      </c>
      <c r="EX167" s="739">
        <f>IF(EX$9=$K167,#REF!,0)</f>
        <v>0</v>
      </c>
      <c r="EY167" s="739">
        <f>IF(EY$9=$K167,#REF!,0)</f>
        <v>0</v>
      </c>
      <c r="EZ167" s="739">
        <f>IF(EZ$9=$K167,#REF!,0)</f>
        <v>0</v>
      </c>
      <c r="FA167" s="739">
        <f>IF(FA$9=$K167,#REF!,0)</f>
        <v>0</v>
      </c>
      <c r="FB167" s="739">
        <f>IF(FB$9=$K167,#REF!,0)</f>
        <v>0</v>
      </c>
      <c r="FC167" s="739">
        <f>IF(FC$9=$K167,#REF!,0)</f>
        <v>0</v>
      </c>
      <c r="FD167" s="739">
        <f>IF(FD$9=$K167,#REF!,0)</f>
        <v>0</v>
      </c>
      <c r="FE167" s="739">
        <f>IF(FE$9=$K167,#REF!,0)</f>
        <v>0</v>
      </c>
      <c r="FF167" s="739">
        <f>IF(FF$9=$K167,#REF!,0)</f>
        <v>0</v>
      </c>
      <c r="FG167" s="739">
        <f>IF(FG$9=$K167,#REF!,0)</f>
        <v>0</v>
      </c>
      <c r="FH167" s="739">
        <f>IF(FH$9=$K167,#REF!,0)</f>
        <v>0</v>
      </c>
      <c r="FI167" s="739">
        <f>IF(FI$9=$K167,#REF!,0)</f>
        <v>0</v>
      </c>
      <c r="FJ167" s="739">
        <f>IF(FJ$9=$K167,#REF!,0)</f>
        <v>0</v>
      </c>
      <c r="FK167" s="739">
        <f>IF(FK$9=$K167,#REF!,0)</f>
        <v>0</v>
      </c>
      <c r="FL167" s="739">
        <f>IF(FL$9=$K167,#REF!,0)</f>
        <v>0</v>
      </c>
      <c r="FM167" s="739">
        <f>IF(FM$9=$K167,#REF!,0)</f>
        <v>0</v>
      </c>
      <c r="FN167" s="739">
        <f>IF(FN$9=$K167,#REF!,0)</f>
        <v>0</v>
      </c>
      <c r="FO167" s="739">
        <f>IF(FO$9=$K167,#REF!,0)</f>
        <v>0</v>
      </c>
      <c r="FP167" s="739">
        <f>IF(FP$9=$K167,#REF!,0)</f>
        <v>0</v>
      </c>
      <c r="FQ167" s="739">
        <f>IF(FQ$9=$K167,#REF!,0)</f>
        <v>0</v>
      </c>
      <c r="FU167" s="739">
        <f t="shared" si="511"/>
        <v>0</v>
      </c>
      <c r="FV167" s="739">
        <f t="shared" si="511"/>
        <v>0</v>
      </c>
      <c r="FW167" s="739">
        <f t="shared" si="511"/>
        <v>0</v>
      </c>
      <c r="FX167" s="739">
        <f t="shared" si="511"/>
        <v>0</v>
      </c>
      <c r="FY167" s="739">
        <f t="shared" si="511"/>
        <v>0</v>
      </c>
      <c r="FZ167" s="739">
        <f t="shared" si="511"/>
        <v>0</v>
      </c>
      <c r="GA167" s="739">
        <f t="shared" si="511"/>
        <v>0</v>
      </c>
      <c r="GB167" s="739">
        <f t="shared" si="511"/>
        <v>0</v>
      </c>
      <c r="GC167" s="739">
        <f t="shared" si="511"/>
        <v>0</v>
      </c>
      <c r="GD167" s="739">
        <f t="shared" si="511"/>
        <v>0</v>
      </c>
      <c r="GE167" s="739">
        <f t="shared" si="512"/>
        <v>0</v>
      </c>
      <c r="GF167" s="739">
        <f t="shared" si="512"/>
        <v>0</v>
      </c>
      <c r="GG167" s="739">
        <f t="shared" si="512"/>
        <v>0</v>
      </c>
      <c r="GH167" s="739">
        <f t="shared" si="512"/>
        <v>0</v>
      </c>
      <c r="GI167" s="739">
        <f t="shared" si="512"/>
        <v>0</v>
      </c>
      <c r="GJ167" s="739">
        <f t="shared" si="512"/>
        <v>0</v>
      </c>
      <c r="GK167" s="739">
        <f t="shared" si="512"/>
        <v>0</v>
      </c>
      <c r="GL167" s="739">
        <f t="shared" si="512"/>
        <v>0</v>
      </c>
      <c r="GM167" s="739">
        <f t="shared" si="512"/>
        <v>0</v>
      </c>
      <c r="GN167" s="739">
        <f t="shared" si="512"/>
        <v>0</v>
      </c>
      <c r="GQ167" s="1098" t="e">
        <f>IF(GQ$9=$N167,#REF!,0)</f>
        <v>#REF!</v>
      </c>
      <c r="GR167" s="1098">
        <f>IF(GR$9=$N167,#REF!,0)</f>
        <v>0</v>
      </c>
      <c r="GS167" s="1098">
        <f>IF(GS$9=$N167,#REF!,0)</f>
        <v>0</v>
      </c>
      <c r="GT167" s="1098">
        <f>IF(GT$9=$N167,#REF!,0)</f>
        <v>0</v>
      </c>
      <c r="GU167" s="1098">
        <f>IF(GU$9=$N167,#REF!,0)</f>
        <v>0</v>
      </c>
      <c r="GV167" s="1098">
        <f>IF(GV$9=$N167,#REF!,0)</f>
        <v>0</v>
      </c>
      <c r="GW167" s="1098">
        <f>IF(GW$9=$N167,#REF!,0)</f>
        <v>0</v>
      </c>
      <c r="GX167" s="1098">
        <f>IF(GX$9=$N167,#REF!,0)</f>
        <v>0</v>
      </c>
      <c r="GY167" s="1098">
        <f>IF(GY$9=$N167,#REF!,0)</f>
        <v>0</v>
      </c>
      <c r="GZ167" s="1098">
        <f>IF(GZ$9=$N167,#REF!,0)</f>
        <v>0</v>
      </c>
      <c r="HA167" s="1098">
        <f>IF(HA$9=$N167,#REF!,0)</f>
        <v>0</v>
      </c>
      <c r="HB167" s="1098">
        <f>IF(HB$9=$N167,#REF!,0)</f>
        <v>0</v>
      </c>
      <c r="HC167" s="1098">
        <f>IF(HC$9=$N167,#REF!,0)</f>
        <v>0</v>
      </c>
      <c r="HD167" s="1098">
        <f>IF(HD$9=$N167,#REF!,0)</f>
        <v>0</v>
      </c>
      <c r="HE167" s="1098">
        <f>IF(HE$9=$N167,#REF!,0)</f>
        <v>0</v>
      </c>
      <c r="HF167" s="1098">
        <f>IF(HF$9=$N167,#REF!,0)</f>
        <v>0</v>
      </c>
      <c r="HG167" s="1098">
        <f>IF(HG$9=$N167,#REF!,0)</f>
        <v>0</v>
      </c>
      <c r="HH167" s="1098">
        <f>IF(HH$9=$N167,#REF!,0)</f>
        <v>0</v>
      </c>
      <c r="HI167" s="1098">
        <f>IF(HI$9=$N167,#REF!,0)</f>
        <v>0</v>
      </c>
      <c r="HJ167" s="1098">
        <f>IF(HJ$9=$N167,#REF!,0)</f>
        <v>0</v>
      </c>
      <c r="HK167" s="1098">
        <f>IF(HK$9=$N167,#REF!,0)</f>
        <v>0</v>
      </c>
      <c r="HL167" s="1098">
        <f>IF(HL$9=$N167,#REF!,0)</f>
        <v>0</v>
      </c>
      <c r="HM167" s="1098">
        <f>IF(HM$9=$N167,#REF!,0)</f>
        <v>0</v>
      </c>
      <c r="HN167" s="1098">
        <f>IF(HN$9=$N167,#REF!,0)</f>
        <v>0</v>
      </c>
      <c r="HO167" s="1098">
        <f>IF(HO$9=$N167,#REF!,0)</f>
        <v>0</v>
      </c>
      <c r="HP167" s="1098">
        <f>IF(HP$9=$N167,#REF!,0)</f>
        <v>0</v>
      </c>
      <c r="HQ167" s="1098">
        <f>IF(HQ$9=$N167,#REF!,0)</f>
        <v>0</v>
      </c>
      <c r="HR167" s="1098">
        <f>IF(HR$9=$N167,#REF!,0)</f>
        <v>0</v>
      </c>
      <c r="HS167" s="1098">
        <f>IF(HS$9=$N167,#REF!,0)</f>
        <v>0</v>
      </c>
      <c r="HT167" s="1098">
        <f>IF(HT$9=$N167,#REF!,0)</f>
        <v>0</v>
      </c>
      <c r="HU167" s="1098">
        <f>IF(HU$9=$N167,#REF!,0)</f>
        <v>0</v>
      </c>
      <c r="HV167" s="1098">
        <f>IF(HV$9=$N167,#REF!,0)</f>
        <v>0</v>
      </c>
      <c r="HW167" s="1098">
        <f>IF(HW$9=$N167,#REF!,0)</f>
        <v>0</v>
      </c>
      <c r="HX167" s="1098">
        <f>IF(HX$9=$N167,#REF!,0)</f>
        <v>0</v>
      </c>
      <c r="HY167" s="1098">
        <f>IF(HY$9=$N167,#REF!,0)</f>
        <v>0</v>
      </c>
      <c r="HZ167" s="1098">
        <f>IF(HZ$9=$N167,#REF!,0)</f>
        <v>0</v>
      </c>
      <c r="IA167" s="1098">
        <f>IF(IA$9=$N167,#REF!,0)</f>
        <v>0</v>
      </c>
      <c r="IB167" s="1098">
        <f>IF(IB$9=$N167,#REF!,0)</f>
        <v>0</v>
      </c>
      <c r="IC167" s="1098">
        <f>IF(IC$9=$N167,#REF!,0)</f>
        <v>0</v>
      </c>
      <c r="ID167" s="1098">
        <f>IF(ID$9=$N167,#REF!,0)</f>
        <v>0</v>
      </c>
      <c r="IE167" s="1098">
        <f>IF(IE$9=$N167,#REF!,0)</f>
        <v>0</v>
      </c>
      <c r="IF167" s="1098">
        <f>IF(IF$9=$N167,#REF!,0)</f>
        <v>0</v>
      </c>
      <c r="IG167" s="1098">
        <f>IF(IG$9=$N167,#REF!,0)</f>
        <v>0</v>
      </c>
      <c r="IH167" s="1098">
        <f>IF(IH$9=$N167,#REF!,0)</f>
        <v>0</v>
      </c>
      <c r="II167" s="1098">
        <f>IF(II$9=$N167,#REF!,0)</f>
        <v>0</v>
      </c>
      <c r="IJ167" s="1098">
        <f>IF(IJ$9=$N167,#REF!,0)</f>
        <v>0</v>
      </c>
      <c r="IK167" s="1098">
        <f>IF(IK$9=$N167,#REF!,0)</f>
        <v>0</v>
      </c>
      <c r="IL167" s="1098">
        <f>IF(IL$9=$N167,#REF!,0)</f>
        <v>0</v>
      </c>
      <c r="IM167" s="1098">
        <f>IF(IM$9=$N167,#REF!,0)</f>
        <v>0</v>
      </c>
      <c r="IN167" s="1098">
        <f>IF(IN$9=$N167,#REF!,0)</f>
        <v>0</v>
      </c>
      <c r="IO167" s="1098">
        <f>IF(IO$9=$N167,#REF!,0)</f>
        <v>0</v>
      </c>
      <c r="IP167" s="1098">
        <f>IF(IP$9=$N167,#REF!,0)</f>
        <v>0</v>
      </c>
      <c r="IQ167" s="1098">
        <f>IF(IQ$9=$N167,#REF!,0)</f>
        <v>0</v>
      </c>
      <c r="IR167" s="1098">
        <f>IF(IR$9=$N167,#REF!,0)</f>
        <v>0</v>
      </c>
      <c r="IS167" s="1098">
        <f>IF(IS$9=$N167,#REF!,0)</f>
        <v>0</v>
      </c>
      <c r="IT167" s="1098">
        <f>IF(IT$9=$N167,#REF!,0)</f>
        <v>0</v>
      </c>
      <c r="IU167" s="1098">
        <f>IF(IU$9=$N167,#REF!,0)</f>
        <v>0</v>
      </c>
      <c r="IV167" s="1098">
        <f>IF(IV$9=$N167,#REF!,0)</f>
        <v>0</v>
      </c>
      <c r="IW167" s="1098">
        <f>IF(IW$9=$N167,#REF!,0)</f>
        <v>0</v>
      </c>
      <c r="IX167" s="1098">
        <f>IF(IX$9=$N167,#REF!,0)</f>
        <v>0</v>
      </c>
      <c r="IY167" s="1098">
        <f>IF(IY$9=$N167,#REF!,0)</f>
        <v>0</v>
      </c>
      <c r="IZ167" s="1098">
        <f>IF(IZ$9=$N167,#REF!,0)</f>
        <v>0</v>
      </c>
      <c r="JA167" s="1098">
        <f>IF(JA$9=$N167,#REF!,0)</f>
        <v>0</v>
      </c>
      <c r="JB167" s="1098">
        <f>IF(JB$9=$N167,#REF!,0)</f>
        <v>0</v>
      </c>
      <c r="JC167" s="1098">
        <f>IF(JC$9=$N167,#REF!,0)</f>
        <v>0</v>
      </c>
      <c r="JD167" s="1098">
        <f>IF(JD$9=$N167,#REF!,0)</f>
        <v>0</v>
      </c>
      <c r="JE167" s="1098">
        <f>IF(JE$9=$N167,#REF!,0)</f>
        <v>0</v>
      </c>
      <c r="JF167" s="1098">
        <f>IF(JF$9=$N167,#REF!,0)</f>
        <v>0</v>
      </c>
      <c r="JG167" s="1098">
        <f>IF(JG$9=$N167,#REF!,0)</f>
        <v>0</v>
      </c>
      <c r="JH167" s="1098">
        <f>IF(JH$9=$N167,#REF!,0)</f>
        <v>0</v>
      </c>
      <c r="JI167" s="1098">
        <f>IF(JI$9=$N167,#REF!,0)</f>
        <v>0</v>
      </c>
      <c r="JJ167" s="1098">
        <f>IF(JJ$9=$N167,#REF!,0)</f>
        <v>0</v>
      </c>
      <c r="JK167" s="1098">
        <f>IF(JK$9=$N167,#REF!,0)</f>
        <v>0</v>
      </c>
      <c r="JL167" s="1098">
        <f>IF(JL$9=$N167,#REF!,0)</f>
        <v>0</v>
      </c>
      <c r="JM167" s="1098">
        <f>IF(JM$9=$N167,#REF!,0)</f>
        <v>0</v>
      </c>
      <c r="JN167" s="1098">
        <f>IF(JN$9=$N167,#REF!,0)</f>
        <v>0</v>
      </c>
      <c r="JO167" s="1098">
        <f>IF(JO$9=$N167,#REF!,0)</f>
        <v>0</v>
      </c>
      <c r="JP167" s="1098">
        <f>IF(JP$9=$N167,#REF!,0)</f>
        <v>0</v>
      </c>
      <c r="JQ167" s="1098">
        <f>IF(JQ$9=$N167,#REF!,0)</f>
        <v>0</v>
      </c>
      <c r="JR167" s="1098">
        <f>IF(JR$9=$N167,#REF!,0)</f>
        <v>0</v>
      </c>
      <c r="JS167" s="1098">
        <f>IF(JS$9=$N167,#REF!,0)</f>
        <v>0</v>
      </c>
      <c r="JT167" s="1098">
        <f>IF(JT$9=$N167,#REF!,0)</f>
        <v>0</v>
      </c>
      <c r="JU167" s="1098">
        <f>IF(JU$9=$N167,#REF!,0)</f>
        <v>0</v>
      </c>
      <c r="JV167" s="1098">
        <f>IF(JV$9=$N167,#REF!,0)</f>
        <v>0</v>
      </c>
      <c r="JW167" s="1098">
        <f>IF(JW$9=$N167,#REF!,0)</f>
        <v>0</v>
      </c>
      <c r="JX167" s="681"/>
      <c r="JZ167" s="681">
        <f t="shared" si="501"/>
        <v>0</v>
      </c>
      <c r="KA167" s="681">
        <f t="shared" si="501"/>
        <v>0</v>
      </c>
      <c r="KB167" s="681">
        <f t="shared" si="501"/>
        <v>0</v>
      </c>
      <c r="KC167" s="681">
        <f t="shared" si="501"/>
        <v>0</v>
      </c>
      <c r="KD167" s="681">
        <f t="shared" si="501"/>
        <v>0</v>
      </c>
      <c r="KE167" s="681">
        <f t="shared" si="501"/>
        <v>0</v>
      </c>
      <c r="KF167" s="681">
        <f t="shared" si="501"/>
        <v>0</v>
      </c>
      <c r="KG167" s="681">
        <f t="shared" si="501"/>
        <v>0</v>
      </c>
      <c r="KH167" s="681">
        <f t="shared" si="501"/>
        <v>0</v>
      </c>
      <c r="KI167" s="681">
        <f t="shared" si="501"/>
        <v>0</v>
      </c>
      <c r="KJ167" s="681">
        <f t="shared" si="501"/>
        <v>0</v>
      </c>
      <c r="KN167" s="1098">
        <f t="shared" si="503"/>
        <v>0</v>
      </c>
      <c r="KO167" s="1098">
        <f t="shared" si="503"/>
        <v>0</v>
      </c>
      <c r="KP167" s="1098">
        <f t="shared" si="503"/>
        <v>0</v>
      </c>
      <c r="KQ167" s="1098">
        <f t="shared" si="503"/>
        <v>0</v>
      </c>
      <c r="KR167" s="1098">
        <f t="shared" si="503"/>
        <v>0</v>
      </c>
      <c r="KS167" s="1098">
        <f t="shared" si="503"/>
        <v>0</v>
      </c>
      <c r="KT167" s="1098">
        <f t="shared" si="503"/>
        <v>0</v>
      </c>
      <c r="KU167" s="1098">
        <f t="shared" si="503"/>
        <v>0</v>
      </c>
      <c r="KV167" s="1098">
        <f t="shared" si="503"/>
        <v>0</v>
      </c>
      <c r="KW167" s="1098">
        <f t="shared" si="503"/>
        <v>0</v>
      </c>
      <c r="KX167" s="1098">
        <f t="shared" si="503"/>
        <v>0</v>
      </c>
      <c r="KY167" s="1098">
        <f t="shared" si="503"/>
        <v>0</v>
      </c>
      <c r="KZ167" s="1098">
        <f t="shared" si="503"/>
        <v>0</v>
      </c>
      <c r="LA167" s="1098">
        <f t="shared" si="503"/>
        <v>0</v>
      </c>
      <c r="LB167" s="1098">
        <f t="shared" si="503"/>
        <v>0</v>
      </c>
      <c r="LC167" s="1098">
        <f t="shared" si="503"/>
        <v>0</v>
      </c>
      <c r="LD167" s="1098">
        <f t="shared" si="502"/>
        <v>0</v>
      </c>
      <c r="LE167" s="1098">
        <f t="shared" si="502"/>
        <v>0</v>
      </c>
      <c r="LF167" s="1098">
        <f t="shared" si="502"/>
        <v>0</v>
      </c>
      <c r="LG167" s="1098">
        <f t="shared" si="502"/>
        <v>0</v>
      </c>
      <c r="LH167" s="1098">
        <f t="shared" si="502"/>
        <v>0</v>
      </c>
      <c r="LI167" s="1098">
        <f t="shared" si="502"/>
        <v>0</v>
      </c>
      <c r="LJ167" s="1098">
        <f t="shared" si="502"/>
        <v>0</v>
      </c>
      <c r="LK167" s="1098">
        <f t="shared" si="502"/>
        <v>0</v>
      </c>
      <c r="LL167" s="1098">
        <f t="shared" si="502"/>
        <v>0</v>
      </c>
      <c r="LM167" s="1098">
        <f t="shared" si="502"/>
        <v>0</v>
      </c>
      <c r="LN167" s="1098">
        <f t="shared" si="502"/>
        <v>0</v>
      </c>
      <c r="LO167" s="1098">
        <f t="shared" si="502"/>
        <v>0</v>
      </c>
      <c r="LP167" s="1098">
        <f t="shared" si="502"/>
        <v>0</v>
      </c>
      <c r="LQ167" s="1098">
        <f t="shared" si="502"/>
        <v>0</v>
      </c>
      <c r="LR167" s="1098">
        <f t="shared" si="500"/>
        <v>0</v>
      </c>
      <c r="LS167" s="1098">
        <f t="shared" si="397"/>
        <v>0</v>
      </c>
    </row>
    <row r="168" spans="2:331" s="561" customFormat="1" ht="17.25" hidden="1" customHeight="1" x14ac:dyDescent="0.35">
      <c r="J168" s="871" t="s">
        <v>194</v>
      </c>
      <c r="K168" s="696"/>
      <c r="L168" s="892"/>
      <c r="M168" s="892"/>
      <c r="N168" s="892">
        <v>3113</v>
      </c>
      <c r="O168" s="958" t="s">
        <v>283</v>
      </c>
      <c r="DF168" s="1042"/>
      <c r="DG168" s="1042"/>
      <c r="DK168" s="1042"/>
      <c r="DN168" s="1042"/>
      <c r="DO168" s="1042"/>
      <c r="DP168" s="1042">
        <f t="shared" si="505"/>
        <v>0</v>
      </c>
      <c r="DQ168" s="1042"/>
      <c r="DR168" s="1042"/>
      <c r="DS168" s="1042"/>
      <c r="DT168" s="1042">
        <f t="shared" si="506"/>
        <v>0</v>
      </c>
      <c r="DU168" s="1042"/>
      <c r="DV168" s="1042"/>
      <c r="DW168" s="1042"/>
      <c r="DX168" s="1042"/>
      <c r="DY168" s="1042"/>
      <c r="DZ168" s="1042">
        <v>0</v>
      </c>
      <c r="EA168" s="1042">
        <v>0</v>
      </c>
      <c r="EB168" s="1042">
        <v>0</v>
      </c>
      <c r="EC168" s="1042">
        <f t="shared" si="508"/>
        <v>0</v>
      </c>
      <c r="ED168" s="1042">
        <v>0</v>
      </c>
      <c r="EE168" s="1042">
        <v>0</v>
      </c>
      <c r="EF168" s="1042">
        <v>0</v>
      </c>
      <c r="EG168" s="1042">
        <f t="shared" si="509"/>
        <v>0</v>
      </c>
      <c r="EH168" s="1042">
        <v>0</v>
      </c>
      <c r="EI168" s="1042">
        <f>IFERROR(#REF!/DZ168*100,)</f>
        <v>0</v>
      </c>
      <c r="EJ168" s="1042">
        <f>IFERROR(#REF!/#REF!*100,)</f>
        <v>0</v>
      </c>
      <c r="EK168" s="1042"/>
      <c r="EL168" s="1042"/>
      <c r="EM168" s="1042"/>
      <c r="ES168" s="146">
        <f t="shared" si="449"/>
        <v>0</v>
      </c>
      <c r="EX168" s="739">
        <f>IF(EX$9=$K168,#REF!,0)</f>
        <v>0</v>
      </c>
      <c r="EY168" s="739">
        <f>IF(EY$9=$K168,#REF!,0)</f>
        <v>0</v>
      </c>
      <c r="EZ168" s="739">
        <f>IF(EZ$9=$K168,#REF!,0)</f>
        <v>0</v>
      </c>
      <c r="FA168" s="739">
        <f>IF(FA$9=$K168,#REF!,0)</f>
        <v>0</v>
      </c>
      <c r="FB168" s="739">
        <f>IF(FB$9=$K168,#REF!,0)</f>
        <v>0</v>
      </c>
      <c r="FC168" s="739">
        <f>IF(FC$9=$K168,#REF!,0)</f>
        <v>0</v>
      </c>
      <c r="FD168" s="739">
        <f>IF(FD$9=$K168,#REF!,0)</f>
        <v>0</v>
      </c>
      <c r="FE168" s="739">
        <f>IF(FE$9=$K168,#REF!,0)</f>
        <v>0</v>
      </c>
      <c r="FF168" s="739">
        <f>IF(FF$9=$K168,#REF!,0)</f>
        <v>0</v>
      </c>
      <c r="FG168" s="739">
        <f>IF(FG$9=$K168,#REF!,0)</f>
        <v>0</v>
      </c>
      <c r="FH168" s="739">
        <f>IF(FH$9=$K168,#REF!,0)</f>
        <v>0</v>
      </c>
      <c r="FI168" s="739">
        <f>IF(FI$9=$K168,#REF!,0)</f>
        <v>0</v>
      </c>
      <c r="FJ168" s="739">
        <f>IF(FJ$9=$K168,#REF!,0)</f>
        <v>0</v>
      </c>
      <c r="FK168" s="739">
        <f>IF(FK$9=$K168,#REF!,0)</f>
        <v>0</v>
      </c>
      <c r="FL168" s="739">
        <f>IF(FL$9=$K168,#REF!,0)</f>
        <v>0</v>
      </c>
      <c r="FM168" s="739">
        <f>IF(FM$9=$K168,#REF!,0)</f>
        <v>0</v>
      </c>
      <c r="FN168" s="739">
        <f>IF(FN$9=$K168,#REF!,0)</f>
        <v>0</v>
      </c>
      <c r="FO168" s="739">
        <f>IF(FO$9=$K168,#REF!,0)</f>
        <v>0</v>
      </c>
      <c r="FP168" s="739">
        <f>IF(FP$9=$K168,#REF!,0)</f>
        <v>0</v>
      </c>
      <c r="FQ168" s="739">
        <f>IF(FQ$9=$K168,#REF!,0)</f>
        <v>0</v>
      </c>
      <c r="FU168" s="739">
        <f t="shared" si="511"/>
        <v>0</v>
      </c>
      <c r="FV168" s="739">
        <f t="shared" si="511"/>
        <v>0</v>
      </c>
      <c r="FW168" s="739">
        <f t="shared" si="511"/>
        <v>0</v>
      </c>
      <c r="FX168" s="739">
        <f t="shared" si="511"/>
        <v>0</v>
      </c>
      <c r="FY168" s="739">
        <f t="shared" si="511"/>
        <v>0</v>
      </c>
      <c r="FZ168" s="739">
        <f t="shared" si="511"/>
        <v>0</v>
      </c>
      <c r="GA168" s="739">
        <f t="shared" si="511"/>
        <v>0</v>
      </c>
      <c r="GB168" s="739">
        <f t="shared" si="511"/>
        <v>0</v>
      </c>
      <c r="GC168" s="739">
        <f t="shared" si="511"/>
        <v>0</v>
      </c>
      <c r="GD168" s="739">
        <f t="shared" si="511"/>
        <v>0</v>
      </c>
      <c r="GE168" s="739">
        <f t="shared" si="512"/>
        <v>0</v>
      </c>
      <c r="GF168" s="739">
        <f t="shared" si="512"/>
        <v>0</v>
      </c>
      <c r="GG168" s="739">
        <f t="shared" si="512"/>
        <v>0</v>
      </c>
      <c r="GH168" s="739">
        <f t="shared" si="512"/>
        <v>0</v>
      </c>
      <c r="GI168" s="739">
        <f t="shared" si="512"/>
        <v>0</v>
      </c>
      <c r="GJ168" s="739">
        <f t="shared" si="512"/>
        <v>0</v>
      </c>
      <c r="GK168" s="739">
        <f t="shared" si="512"/>
        <v>0</v>
      </c>
      <c r="GL168" s="739">
        <f t="shared" si="512"/>
        <v>0</v>
      </c>
      <c r="GM168" s="739">
        <f t="shared" si="512"/>
        <v>0</v>
      </c>
      <c r="GN168" s="739">
        <f t="shared" si="512"/>
        <v>0</v>
      </c>
      <c r="GQ168" s="1098">
        <f>IF(GQ$9=$N168,#REF!,0)</f>
        <v>0</v>
      </c>
      <c r="GR168" s="1098">
        <f>IF(GR$9=$N168,#REF!,0)</f>
        <v>0</v>
      </c>
      <c r="GS168" s="1098" t="e">
        <f>IF(GS$9=$N168,#REF!,0)</f>
        <v>#REF!</v>
      </c>
      <c r="GT168" s="1098">
        <f>IF(GT$9=$N168,#REF!,0)</f>
        <v>0</v>
      </c>
      <c r="GU168" s="1098">
        <f>IF(GU$9=$N168,#REF!,0)</f>
        <v>0</v>
      </c>
      <c r="GV168" s="1098">
        <f>IF(GV$9=$N168,#REF!,0)</f>
        <v>0</v>
      </c>
      <c r="GW168" s="1098">
        <f>IF(GW$9=$N168,#REF!,0)</f>
        <v>0</v>
      </c>
      <c r="GX168" s="1098">
        <f>IF(GX$9=$N168,#REF!,0)</f>
        <v>0</v>
      </c>
      <c r="GY168" s="1098">
        <f>IF(GY$9=$N168,#REF!,0)</f>
        <v>0</v>
      </c>
      <c r="GZ168" s="1098">
        <f>IF(GZ$9=$N168,#REF!,0)</f>
        <v>0</v>
      </c>
      <c r="HA168" s="1098">
        <f>IF(HA$9=$N168,#REF!,0)</f>
        <v>0</v>
      </c>
      <c r="HB168" s="1098">
        <f>IF(HB$9=$N168,#REF!,0)</f>
        <v>0</v>
      </c>
      <c r="HC168" s="1098">
        <f>IF(HC$9=$N168,#REF!,0)</f>
        <v>0</v>
      </c>
      <c r="HD168" s="1098">
        <f>IF(HD$9=$N168,#REF!,0)</f>
        <v>0</v>
      </c>
      <c r="HE168" s="1098">
        <f>IF(HE$9=$N168,#REF!,0)</f>
        <v>0</v>
      </c>
      <c r="HF168" s="1098">
        <f>IF(HF$9=$N168,#REF!,0)</f>
        <v>0</v>
      </c>
      <c r="HG168" s="1098">
        <f>IF(HG$9=$N168,#REF!,0)</f>
        <v>0</v>
      </c>
      <c r="HH168" s="1098">
        <f>IF(HH$9=$N168,#REF!,0)</f>
        <v>0</v>
      </c>
      <c r="HI168" s="1098">
        <f>IF(HI$9=$N168,#REF!,0)</f>
        <v>0</v>
      </c>
      <c r="HJ168" s="1098">
        <f>IF(HJ$9=$N168,#REF!,0)</f>
        <v>0</v>
      </c>
      <c r="HK168" s="1098">
        <f>IF(HK$9=$N168,#REF!,0)</f>
        <v>0</v>
      </c>
      <c r="HL168" s="1098">
        <f>IF(HL$9=$N168,#REF!,0)</f>
        <v>0</v>
      </c>
      <c r="HM168" s="1098">
        <f>IF(HM$9=$N168,#REF!,0)</f>
        <v>0</v>
      </c>
      <c r="HN168" s="1098">
        <f>IF(HN$9=$N168,#REF!,0)</f>
        <v>0</v>
      </c>
      <c r="HO168" s="1098">
        <f>IF(HO$9=$N168,#REF!,0)</f>
        <v>0</v>
      </c>
      <c r="HP168" s="1098">
        <f>IF(HP$9=$N168,#REF!,0)</f>
        <v>0</v>
      </c>
      <c r="HQ168" s="1098">
        <f>IF(HQ$9=$N168,#REF!,0)</f>
        <v>0</v>
      </c>
      <c r="HR168" s="1098">
        <f>IF(HR$9=$N168,#REF!,0)</f>
        <v>0</v>
      </c>
      <c r="HS168" s="1098">
        <f>IF(HS$9=$N168,#REF!,0)</f>
        <v>0</v>
      </c>
      <c r="HT168" s="1098">
        <f>IF(HT$9=$N168,#REF!,0)</f>
        <v>0</v>
      </c>
      <c r="HU168" s="1098">
        <f>IF(HU$9=$N168,#REF!,0)</f>
        <v>0</v>
      </c>
      <c r="HV168" s="1098">
        <f>IF(HV$9=$N168,#REF!,0)</f>
        <v>0</v>
      </c>
      <c r="HW168" s="1098">
        <f>IF(HW$9=$N168,#REF!,0)</f>
        <v>0</v>
      </c>
      <c r="HX168" s="1098">
        <f>IF(HX$9=$N168,#REF!,0)</f>
        <v>0</v>
      </c>
      <c r="HY168" s="1098">
        <f>IF(HY$9=$N168,#REF!,0)</f>
        <v>0</v>
      </c>
      <c r="HZ168" s="1098">
        <f>IF(HZ$9=$N168,#REF!,0)</f>
        <v>0</v>
      </c>
      <c r="IA168" s="1098">
        <f>IF(IA$9=$N168,#REF!,0)</f>
        <v>0</v>
      </c>
      <c r="IB168" s="1098">
        <f>IF(IB$9=$N168,#REF!,0)</f>
        <v>0</v>
      </c>
      <c r="IC168" s="1098">
        <f>IF(IC$9=$N168,#REF!,0)</f>
        <v>0</v>
      </c>
      <c r="ID168" s="1098">
        <f>IF(ID$9=$N168,#REF!,0)</f>
        <v>0</v>
      </c>
      <c r="IE168" s="1098">
        <f>IF(IE$9=$N168,#REF!,0)</f>
        <v>0</v>
      </c>
      <c r="IF168" s="1098">
        <f>IF(IF$9=$N168,#REF!,0)</f>
        <v>0</v>
      </c>
      <c r="IG168" s="1098">
        <f>IF(IG$9=$N168,#REF!,0)</f>
        <v>0</v>
      </c>
      <c r="IH168" s="1098">
        <f>IF(IH$9=$N168,#REF!,0)</f>
        <v>0</v>
      </c>
      <c r="II168" s="1098">
        <f>IF(II$9=$N168,#REF!,0)</f>
        <v>0</v>
      </c>
      <c r="IJ168" s="1098">
        <f>IF(IJ$9=$N168,#REF!,0)</f>
        <v>0</v>
      </c>
      <c r="IK168" s="1098">
        <f>IF(IK$9=$N168,#REF!,0)</f>
        <v>0</v>
      </c>
      <c r="IL168" s="1098">
        <f>IF(IL$9=$N168,#REF!,0)</f>
        <v>0</v>
      </c>
      <c r="IM168" s="1098">
        <f>IF(IM$9=$N168,#REF!,0)</f>
        <v>0</v>
      </c>
      <c r="IN168" s="1098">
        <f>IF(IN$9=$N168,#REF!,0)</f>
        <v>0</v>
      </c>
      <c r="IO168" s="1098">
        <f>IF(IO$9=$N168,#REF!,0)</f>
        <v>0</v>
      </c>
      <c r="IP168" s="1098">
        <f>IF(IP$9=$N168,#REF!,0)</f>
        <v>0</v>
      </c>
      <c r="IQ168" s="1098">
        <f>IF(IQ$9=$N168,#REF!,0)</f>
        <v>0</v>
      </c>
      <c r="IR168" s="1098">
        <f>IF(IR$9=$N168,#REF!,0)</f>
        <v>0</v>
      </c>
      <c r="IS168" s="1098">
        <f>IF(IS$9=$N168,#REF!,0)</f>
        <v>0</v>
      </c>
      <c r="IT168" s="1098">
        <f>IF(IT$9=$N168,#REF!,0)</f>
        <v>0</v>
      </c>
      <c r="IU168" s="1098">
        <f>IF(IU$9=$N168,#REF!,0)</f>
        <v>0</v>
      </c>
      <c r="IV168" s="1098">
        <f>IF(IV$9=$N168,#REF!,0)</f>
        <v>0</v>
      </c>
      <c r="IW168" s="1098">
        <f>IF(IW$9=$N168,#REF!,0)</f>
        <v>0</v>
      </c>
      <c r="IX168" s="1098">
        <f>IF(IX$9=$N168,#REF!,0)</f>
        <v>0</v>
      </c>
      <c r="IY168" s="1098">
        <f>IF(IY$9=$N168,#REF!,0)</f>
        <v>0</v>
      </c>
      <c r="IZ168" s="1098">
        <f>IF(IZ$9=$N168,#REF!,0)</f>
        <v>0</v>
      </c>
      <c r="JA168" s="1098">
        <f>IF(JA$9=$N168,#REF!,0)</f>
        <v>0</v>
      </c>
      <c r="JB168" s="1098">
        <f>IF(JB$9=$N168,#REF!,0)</f>
        <v>0</v>
      </c>
      <c r="JC168" s="1098">
        <f>IF(JC$9=$N168,#REF!,0)</f>
        <v>0</v>
      </c>
      <c r="JD168" s="1098">
        <f>IF(JD$9=$N168,#REF!,0)</f>
        <v>0</v>
      </c>
      <c r="JE168" s="1098">
        <f>IF(JE$9=$N168,#REF!,0)</f>
        <v>0</v>
      </c>
      <c r="JF168" s="1098">
        <f>IF(JF$9=$N168,#REF!,0)</f>
        <v>0</v>
      </c>
      <c r="JG168" s="1098">
        <f>IF(JG$9=$N168,#REF!,0)</f>
        <v>0</v>
      </c>
      <c r="JH168" s="1098">
        <f>IF(JH$9=$N168,#REF!,0)</f>
        <v>0</v>
      </c>
      <c r="JI168" s="1098">
        <f>IF(JI$9=$N168,#REF!,0)</f>
        <v>0</v>
      </c>
      <c r="JJ168" s="1098">
        <f>IF(JJ$9=$N168,#REF!,0)</f>
        <v>0</v>
      </c>
      <c r="JK168" s="1098">
        <f>IF(JK$9=$N168,#REF!,0)</f>
        <v>0</v>
      </c>
      <c r="JL168" s="1098">
        <f>IF(JL$9=$N168,#REF!,0)</f>
        <v>0</v>
      </c>
      <c r="JM168" s="1098">
        <f>IF(JM$9=$N168,#REF!,0)</f>
        <v>0</v>
      </c>
      <c r="JN168" s="1098">
        <f>IF(JN$9=$N168,#REF!,0)</f>
        <v>0</v>
      </c>
      <c r="JO168" s="1098">
        <f>IF(JO$9=$N168,#REF!,0)</f>
        <v>0</v>
      </c>
      <c r="JP168" s="1098">
        <f>IF(JP$9=$N168,#REF!,0)</f>
        <v>0</v>
      </c>
      <c r="JQ168" s="1098">
        <f>IF(JQ$9=$N168,#REF!,0)</f>
        <v>0</v>
      </c>
      <c r="JR168" s="1098">
        <f>IF(JR$9=$N168,#REF!,0)</f>
        <v>0</v>
      </c>
      <c r="JS168" s="1098">
        <f>IF(JS$9=$N168,#REF!,0)</f>
        <v>0</v>
      </c>
      <c r="JT168" s="1098">
        <f>IF(JT$9=$N168,#REF!,0)</f>
        <v>0</v>
      </c>
      <c r="JU168" s="1098">
        <f>IF(JU$9=$N168,#REF!,0)</f>
        <v>0</v>
      </c>
      <c r="JV168" s="1098">
        <f>IF(JV$9=$N168,#REF!,0)</f>
        <v>0</v>
      </c>
      <c r="JW168" s="1098">
        <f>IF(JW$9=$N168,#REF!,0)</f>
        <v>0</v>
      </c>
      <c r="JX168" s="681"/>
      <c r="JZ168" s="681">
        <f t="shared" ref="JZ168:KJ177" si="524">IF(JZ$9=$L168,$DY168,0)</f>
        <v>0</v>
      </c>
      <c r="KA168" s="681">
        <f t="shared" si="524"/>
        <v>0</v>
      </c>
      <c r="KB168" s="681">
        <f t="shared" si="524"/>
        <v>0</v>
      </c>
      <c r="KC168" s="681">
        <f t="shared" si="524"/>
        <v>0</v>
      </c>
      <c r="KD168" s="681">
        <f t="shared" si="524"/>
        <v>0</v>
      </c>
      <c r="KE168" s="681">
        <f t="shared" si="524"/>
        <v>0</v>
      </c>
      <c r="KF168" s="681">
        <f t="shared" si="524"/>
        <v>0</v>
      </c>
      <c r="KG168" s="681">
        <f t="shared" si="524"/>
        <v>0</v>
      </c>
      <c r="KH168" s="681">
        <f t="shared" si="524"/>
        <v>0</v>
      </c>
      <c r="KI168" s="681">
        <f t="shared" si="524"/>
        <v>0</v>
      </c>
      <c r="KJ168" s="681">
        <f t="shared" si="524"/>
        <v>0</v>
      </c>
      <c r="KN168" s="1098">
        <f t="shared" si="503"/>
        <v>0</v>
      </c>
      <c r="KO168" s="1098">
        <f t="shared" si="503"/>
        <v>0</v>
      </c>
      <c r="KP168" s="1098">
        <f t="shared" si="503"/>
        <v>0</v>
      </c>
      <c r="KQ168" s="1098">
        <f t="shared" si="503"/>
        <v>0</v>
      </c>
      <c r="KR168" s="1098">
        <f t="shared" si="503"/>
        <v>0</v>
      </c>
      <c r="KS168" s="1098">
        <f t="shared" si="503"/>
        <v>0</v>
      </c>
      <c r="KT168" s="1098">
        <f t="shared" si="503"/>
        <v>0</v>
      </c>
      <c r="KU168" s="1098">
        <f t="shared" si="503"/>
        <v>0</v>
      </c>
      <c r="KV168" s="1098">
        <f t="shared" si="503"/>
        <v>0</v>
      </c>
      <c r="KW168" s="1098">
        <f t="shared" si="503"/>
        <v>0</v>
      </c>
      <c r="KX168" s="1098">
        <f t="shared" si="503"/>
        <v>0</v>
      </c>
      <c r="KY168" s="1098">
        <f t="shared" si="503"/>
        <v>0</v>
      </c>
      <c r="KZ168" s="1098">
        <f t="shared" si="503"/>
        <v>0</v>
      </c>
      <c r="LA168" s="1098">
        <f t="shared" si="503"/>
        <v>0</v>
      </c>
      <c r="LB168" s="1098">
        <f t="shared" si="503"/>
        <v>0</v>
      </c>
      <c r="LC168" s="1098">
        <f t="shared" si="503"/>
        <v>0</v>
      </c>
      <c r="LD168" s="1098">
        <f t="shared" si="502"/>
        <v>0</v>
      </c>
      <c r="LE168" s="1098">
        <f t="shared" si="502"/>
        <v>0</v>
      </c>
      <c r="LF168" s="1098">
        <f t="shared" si="502"/>
        <v>0</v>
      </c>
      <c r="LG168" s="1098">
        <f t="shared" si="502"/>
        <v>0</v>
      </c>
      <c r="LH168" s="1098">
        <f t="shared" si="502"/>
        <v>0</v>
      </c>
      <c r="LI168" s="1098">
        <f t="shared" si="502"/>
        <v>0</v>
      </c>
      <c r="LJ168" s="1098">
        <f t="shared" si="502"/>
        <v>0</v>
      </c>
      <c r="LK168" s="1098">
        <f t="shared" si="502"/>
        <v>0</v>
      </c>
      <c r="LL168" s="1098">
        <f t="shared" si="502"/>
        <v>0</v>
      </c>
      <c r="LM168" s="1098">
        <f t="shared" si="502"/>
        <v>0</v>
      </c>
      <c r="LN168" s="1098">
        <f t="shared" si="502"/>
        <v>0</v>
      </c>
      <c r="LO168" s="1098">
        <f t="shared" si="502"/>
        <v>0</v>
      </c>
      <c r="LP168" s="1098">
        <f t="shared" si="502"/>
        <v>0</v>
      </c>
      <c r="LQ168" s="1098">
        <f t="shared" si="502"/>
        <v>0</v>
      </c>
      <c r="LR168" s="1098">
        <f t="shared" si="500"/>
        <v>0</v>
      </c>
      <c r="LS168" s="1098">
        <f t="shared" si="397"/>
        <v>0</v>
      </c>
    </row>
    <row r="169" spans="2:331" s="561" customFormat="1" ht="17.25" customHeight="1" x14ac:dyDescent="0.35">
      <c r="B169" s="1149" t="s">
        <v>869</v>
      </c>
      <c r="C169" s="870" t="s">
        <v>861</v>
      </c>
      <c r="J169" s="871" t="s">
        <v>194</v>
      </c>
      <c r="K169" s="696"/>
      <c r="L169" s="879"/>
      <c r="M169" s="874">
        <v>312</v>
      </c>
      <c r="N169" s="1351" t="s">
        <v>16</v>
      </c>
      <c r="O169" s="1351"/>
      <c r="DF169" s="1041">
        <f>SUM(DF170)</f>
        <v>0</v>
      </c>
      <c r="DG169" s="1041"/>
      <c r="DK169" s="1041"/>
      <c r="DN169" s="1041">
        <f t="shared" ref="DN169:DV169" si="525">SUM(DN170)</f>
        <v>0</v>
      </c>
      <c r="DO169" s="1041">
        <f t="shared" si="525"/>
        <v>0</v>
      </c>
      <c r="DP169" s="1041">
        <f t="shared" si="505"/>
        <v>0</v>
      </c>
      <c r="DQ169" s="1041">
        <f t="shared" si="525"/>
        <v>0</v>
      </c>
      <c r="DR169" s="1041">
        <f t="shared" si="525"/>
        <v>0</v>
      </c>
      <c r="DS169" s="1041">
        <f t="shared" si="525"/>
        <v>0</v>
      </c>
      <c r="DT169" s="1041">
        <f t="shared" si="506"/>
        <v>0</v>
      </c>
      <c r="DU169" s="1041">
        <f t="shared" si="525"/>
        <v>0</v>
      </c>
      <c r="DV169" s="1041">
        <f t="shared" si="525"/>
        <v>0</v>
      </c>
      <c r="DW169" s="1041">
        <f t="shared" ref="DW169:EB169" si="526">SUM(DW170)</f>
        <v>360000</v>
      </c>
      <c r="DX169" s="1041">
        <f t="shared" si="526"/>
        <v>368000</v>
      </c>
      <c r="DY169" s="1041">
        <f t="shared" si="526"/>
        <v>368000</v>
      </c>
      <c r="DZ169" s="1041">
        <f t="shared" si="526"/>
        <v>0</v>
      </c>
      <c r="EA169" s="1041">
        <f t="shared" si="526"/>
        <v>360000</v>
      </c>
      <c r="EB169" s="1041">
        <f t="shared" si="526"/>
        <v>0</v>
      </c>
      <c r="EC169" s="1041">
        <f t="shared" si="508"/>
        <v>0</v>
      </c>
      <c r="ED169" s="1041">
        <f>SUM(ED170)</f>
        <v>0</v>
      </c>
      <c r="EE169" s="1041">
        <f>SUM(EE170)</f>
        <v>360000</v>
      </c>
      <c r="EF169" s="1041">
        <f>SUM(EF170)</f>
        <v>0</v>
      </c>
      <c r="EG169" s="1041">
        <f t="shared" si="509"/>
        <v>0</v>
      </c>
      <c r="EH169" s="1041" t="e">
        <f>SUM(EH170)</f>
        <v>#REF!</v>
      </c>
      <c r="EI169" s="1041">
        <f>IFERROR(#REF!/DZ169*100,)</f>
        <v>0</v>
      </c>
      <c r="EJ169" s="1041">
        <f>IFERROR(#REF!/#REF!*100,)</f>
        <v>0</v>
      </c>
      <c r="EK169" s="1041">
        <f t="shared" ref="EK169" si="527">SUM(EK170)</f>
        <v>370000</v>
      </c>
      <c r="EL169" s="1041">
        <v>370000</v>
      </c>
      <c r="EM169" s="1041">
        <v>370000</v>
      </c>
      <c r="ES169" s="146">
        <f t="shared" si="449"/>
        <v>0</v>
      </c>
      <c r="EX169" s="739">
        <f>IF(EX$9=$K169,#REF!,0)</f>
        <v>0</v>
      </c>
      <c r="EY169" s="739">
        <f>IF(EY$9=$K169,#REF!,0)</f>
        <v>0</v>
      </c>
      <c r="EZ169" s="739">
        <f>IF(EZ$9=$K169,#REF!,0)</f>
        <v>0</v>
      </c>
      <c r="FA169" s="739">
        <f>IF(FA$9=$K169,#REF!,0)</f>
        <v>0</v>
      </c>
      <c r="FB169" s="739">
        <f>IF(FB$9=$K169,#REF!,0)</f>
        <v>0</v>
      </c>
      <c r="FC169" s="739">
        <f>IF(FC$9=$K169,#REF!,0)</f>
        <v>0</v>
      </c>
      <c r="FD169" s="739">
        <f>IF(FD$9=$K169,#REF!,0)</f>
        <v>0</v>
      </c>
      <c r="FE169" s="739">
        <f>IF(FE$9=$K169,#REF!,0)</f>
        <v>0</v>
      </c>
      <c r="FF169" s="739">
        <f>IF(FF$9=$K169,#REF!,0)</f>
        <v>0</v>
      </c>
      <c r="FG169" s="739">
        <f>IF(FG$9=$K169,#REF!,0)</f>
        <v>0</v>
      </c>
      <c r="FH169" s="739">
        <f>IF(FH$9=$K169,#REF!,0)</f>
        <v>0</v>
      </c>
      <c r="FI169" s="739">
        <f>IF(FI$9=$K169,#REF!,0)</f>
        <v>0</v>
      </c>
      <c r="FJ169" s="739">
        <f>IF(FJ$9=$K169,#REF!,0)</f>
        <v>0</v>
      </c>
      <c r="FK169" s="739">
        <f>IF(FK$9=$K169,#REF!,0)</f>
        <v>0</v>
      </c>
      <c r="FL169" s="739">
        <f>IF(FL$9=$K169,#REF!,0)</f>
        <v>0</v>
      </c>
      <c r="FM169" s="739">
        <f>IF(FM$9=$K169,#REF!,0)</f>
        <v>0</v>
      </c>
      <c r="FN169" s="739">
        <f>IF(FN$9=$K169,#REF!,0)</f>
        <v>0</v>
      </c>
      <c r="FO169" s="739">
        <f>IF(FO$9=$K169,#REF!,0)</f>
        <v>0</v>
      </c>
      <c r="FP169" s="739">
        <f>IF(FP$9=$K169,#REF!,0)</f>
        <v>0</v>
      </c>
      <c r="FQ169" s="739">
        <f>IF(FQ$9=$K169,#REF!,0)</f>
        <v>0</v>
      </c>
      <c r="FU169" s="739">
        <f t="shared" si="511"/>
        <v>0</v>
      </c>
      <c r="FV169" s="739">
        <f t="shared" si="511"/>
        <v>0</v>
      </c>
      <c r="FW169" s="739">
        <f t="shared" si="511"/>
        <v>0</v>
      </c>
      <c r="FX169" s="739">
        <f t="shared" si="511"/>
        <v>0</v>
      </c>
      <c r="FY169" s="739">
        <f t="shared" si="511"/>
        <v>0</v>
      </c>
      <c r="FZ169" s="739">
        <f t="shared" si="511"/>
        <v>0</v>
      </c>
      <c r="GA169" s="739">
        <f t="shared" si="511"/>
        <v>0</v>
      </c>
      <c r="GB169" s="739">
        <f t="shared" si="511"/>
        <v>0</v>
      </c>
      <c r="GC169" s="739">
        <f t="shared" si="511"/>
        <v>0</v>
      </c>
      <c r="GD169" s="739">
        <f t="shared" si="511"/>
        <v>0</v>
      </c>
      <c r="GE169" s="739">
        <f t="shared" si="512"/>
        <v>0</v>
      </c>
      <c r="GF169" s="739">
        <f t="shared" si="512"/>
        <v>0</v>
      </c>
      <c r="GG169" s="739">
        <f t="shared" si="512"/>
        <v>0</v>
      </c>
      <c r="GH169" s="739">
        <f t="shared" si="512"/>
        <v>0</v>
      </c>
      <c r="GI169" s="739">
        <f t="shared" si="512"/>
        <v>0</v>
      </c>
      <c r="GJ169" s="739">
        <f t="shared" si="512"/>
        <v>0</v>
      </c>
      <c r="GK169" s="739">
        <f t="shared" si="512"/>
        <v>0</v>
      </c>
      <c r="GL169" s="739">
        <f t="shared" si="512"/>
        <v>0</v>
      </c>
      <c r="GM169" s="739">
        <f t="shared" si="512"/>
        <v>0</v>
      </c>
      <c r="GN169" s="739">
        <f t="shared" si="512"/>
        <v>0</v>
      </c>
      <c r="GQ169" s="1098">
        <f>IF(GQ$9=$N169,#REF!,0)</f>
        <v>0</v>
      </c>
      <c r="GR169" s="1098">
        <f>IF(GR$9=$N169,#REF!,0)</f>
        <v>0</v>
      </c>
      <c r="GS169" s="1098">
        <f>IF(GS$9=$N169,#REF!,0)</f>
        <v>0</v>
      </c>
      <c r="GT169" s="1098">
        <f>IF(GT$9=$N169,#REF!,0)</f>
        <v>0</v>
      </c>
      <c r="GU169" s="1098">
        <f>IF(GU$9=$N169,#REF!,0)</f>
        <v>0</v>
      </c>
      <c r="GV169" s="1098">
        <f>IF(GV$9=$N169,#REF!,0)</f>
        <v>0</v>
      </c>
      <c r="GW169" s="1098">
        <f>IF(GW$9=$N169,#REF!,0)</f>
        <v>0</v>
      </c>
      <c r="GX169" s="1098">
        <f>IF(GX$9=$N169,#REF!,0)</f>
        <v>0</v>
      </c>
      <c r="GY169" s="1098">
        <f>IF(GY$9=$N169,#REF!,0)</f>
        <v>0</v>
      </c>
      <c r="GZ169" s="1098">
        <f>IF(GZ$9=$N169,#REF!,0)</f>
        <v>0</v>
      </c>
      <c r="HA169" s="1098">
        <f>IF(HA$9=$N169,#REF!,0)</f>
        <v>0</v>
      </c>
      <c r="HB169" s="1098">
        <f>IF(HB$9=$N169,#REF!,0)</f>
        <v>0</v>
      </c>
      <c r="HC169" s="1098">
        <f>IF(HC$9=$N169,#REF!,0)</f>
        <v>0</v>
      </c>
      <c r="HD169" s="1098">
        <f>IF(HD$9=$N169,#REF!,0)</f>
        <v>0</v>
      </c>
      <c r="HE169" s="1098">
        <f>IF(HE$9=$N169,#REF!,0)</f>
        <v>0</v>
      </c>
      <c r="HF169" s="1098">
        <f>IF(HF$9=$N169,#REF!,0)</f>
        <v>0</v>
      </c>
      <c r="HG169" s="1098">
        <f>IF(HG$9=$N169,#REF!,0)</f>
        <v>0</v>
      </c>
      <c r="HH169" s="1098">
        <f>IF(HH$9=$N169,#REF!,0)</f>
        <v>0</v>
      </c>
      <c r="HI169" s="1098">
        <f>IF(HI$9=$N169,#REF!,0)</f>
        <v>0</v>
      </c>
      <c r="HJ169" s="1098">
        <f>IF(HJ$9=$N169,#REF!,0)</f>
        <v>0</v>
      </c>
      <c r="HK169" s="1098">
        <f>IF(HK$9=$N169,#REF!,0)</f>
        <v>0</v>
      </c>
      <c r="HL169" s="1098">
        <f>IF(HL$9=$N169,#REF!,0)</f>
        <v>0</v>
      </c>
      <c r="HM169" s="1098">
        <f>IF(HM$9=$N169,#REF!,0)</f>
        <v>0</v>
      </c>
      <c r="HN169" s="1098">
        <f>IF(HN$9=$N169,#REF!,0)</f>
        <v>0</v>
      </c>
      <c r="HO169" s="1098">
        <f>IF(HO$9=$N169,#REF!,0)</f>
        <v>0</v>
      </c>
      <c r="HP169" s="1098">
        <f>IF(HP$9=$N169,#REF!,0)</f>
        <v>0</v>
      </c>
      <c r="HQ169" s="1098">
        <f>IF(HQ$9=$N169,#REF!,0)</f>
        <v>0</v>
      </c>
      <c r="HR169" s="1098">
        <f>IF(HR$9=$N169,#REF!,0)</f>
        <v>0</v>
      </c>
      <c r="HS169" s="1098">
        <f>IF(HS$9=$N169,#REF!,0)</f>
        <v>0</v>
      </c>
      <c r="HT169" s="1098">
        <f>IF(HT$9=$N169,#REF!,0)</f>
        <v>0</v>
      </c>
      <c r="HU169" s="1098">
        <f>IF(HU$9=$N169,#REF!,0)</f>
        <v>0</v>
      </c>
      <c r="HV169" s="1098">
        <f>IF(HV$9=$N169,#REF!,0)</f>
        <v>0</v>
      </c>
      <c r="HW169" s="1098">
        <f>IF(HW$9=$N169,#REF!,0)</f>
        <v>0</v>
      </c>
      <c r="HX169" s="1098">
        <f>IF(HX$9=$N169,#REF!,0)</f>
        <v>0</v>
      </c>
      <c r="HY169" s="1098">
        <f>IF(HY$9=$N169,#REF!,0)</f>
        <v>0</v>
      </c>
      <c r="HZ169" s="1098">
        <f>IF(HZ$9=$N169,#REF!,0)</f>
        <v>0</v>
      </c>
      <c r="IA169" s="1098">
        <f>IF(IA$9=$N169,#REF!,0)</f>
        <v>0</v>
      </c>
      <c r="IB169" s="1098">
        <f>IF(IB$9=$N169,#REF!,0)</f>
        <v>0</v>
      </c>
      <c r="IC169" s="1098">
        <f>IF(IC$9=$N169,#REF!,0)</f>
        <v>0</v>
      </c>
      <c r="ID169" s="1098">
        <f>IF(ID$9=$N169,#REF!,0)</f>
        <v>0</v>
      </c>
      <c r="IE169" s="1098">
        <f>IF(IE$9=$N169,#REF!,0)</f>
        <v>0</v>
      </c>
      <c r="IF169" s="1098">
        <f>IF(IF$9=$N169,#REF!,0)</f>
        <v>0</v>
      </c>
      <c r="IG169" s="1098">
        <f>IF(IG$9=$N169,#REF!,0)</f>
        <v>0</v>
      </c>
      <c r="IH169" s="1098">
        <f>IF(IH$9=$N169,#REF!,0)</f>
        <v>0</v>
      </c>
      <c r="II169" s="1098">
        <f>IF(II$9=$N169,#REF!,0)</f>
        <v>0</v>
      </c>
      <c r="IJ169" s="1098">
        <f>IF(IJ$9=$N169,#REF!,0)</f>
        <v>0</v>
      </c>
      <c r="IK169" s="1098">
        <f>IF(IK$9=$N169,#REF!,0)</f>
        <v>0</v>
      </c>
      <c r="IL169" s="1098">
        <f>IF(IL$9=$N169,#REF!,0)</f>
        <v>0</v>
      </c>
      <c r="IM169" s="1098">
        <f>IF(IM$9=$N169,#REF!,0)</f>
        <v>0</v>
      </c>
      <c r="IN169" s="1098">
        <f>IF(IN$9=$N169,#REF!,0)</f>
        <v>0</v>
      </c>
      <c r="IO169" s="1098">
        <f>IF(IO$9=$N169,#REF!,0)</f>
        <v>0</v>
      </c>
      <c r="IP169" s="1098">
        <f>IF(IP$9=$N169,#REF!,0)</f>
        <v>0</v>
      </c>
      <c r="IQ169" s="1098">
        <f>IF(IQ$9=$N169,#REF!,0)</f>
        <v>0</v>
      </c>
      <c r="IR169" s="1098">
        <f>IF(IR$9=$N169,#REF!,0)</f>
        <v>0</v>
      </c>
      <c r="IS169" s="1098">
        <f>IF(IS$9=$N169,#REF!,0)</f>
        <v>0</v>
      </c>
      <c r="IT169" s="1098">
        <f>IF(IT$9=$N169,#REF!,0)</f>
        <v>0</v>
      </c>
      <c r="IU169" s="1098">
        <f>IF(IU$9=$N169,#REF!,0)</f>
        <v>0</v>
      </c>
      <c r="IV169" s="1098">
        <f>IF(IV$9=$N169,#REF!,0)</f>
        <v>0</v>
      </c>
      <c r="IW169" s="1098">
        <f>IF(IW$9=$N169,#REF!,0)</f>
        <v>0</v>
      </c>
      <c r="IX169" s="1098">
        <f>IF(IX$9=$N169,#REF!,0)</f>
        <v>0</v>
      </c>
      <c r="IY169" s="1098">
        <f>IF(IY$9=$N169,#REF!,0)</f>
        <v>0</v>
      </c>
      <c r="IZ169" s="1098">
        <f>IF(IZ$9=$N169,#REF!,0)</f>
        <v>0</v>
      </c>
      <c r="JA169" s="1098">
        <f>IF(JA$9=$N169,#REF!,0)</f>
        <v>0</v>
      </c>
      <c r="JB169" s="1098">
        <f>IF(JB$9=$N169,#REF!,0)</f>
        <v>0</v>
      </c>
      <c r="JC169" s="1098">
        <f>IF(JC$9=$N169,#REF!,0)</f>
        <v>0</v>
      </c>
      <c r="JD169" s="1098">
        <f>IF(JD$9=$N169,#REF!,0)</f>
        <v>0</v>
      </c>
      <c r="JE169" s="1098">
        <f>IF(JE$9=$N169,#REF!,0)</f>
        <v>0</v>
      </c>
      <c r="JF169" s="1098">
        <f>IF(JF$9=$N169,#REF!,0)</f>
        <v>0</v>
      </c>
      <c r="JG169" s="1098">
        <f>IF(JG$9=$N169,#REF!,0)</f>
        <v>0</v>
      </c>
      <c r="JH169" s="1098">
        <f>IF(JH$9=$N169,#REF!,0)</f>
        <v>0</v>
      </c>
      <c r="JI169" s="1098">
        <f>IF(JI$9=$N169,#REF!,0)</f>
        <v>0</v>
      </c>
      <c r="JJ169" s="1098">
        <f>IF(JJ$9=$N169,#REF!,0)</f>
        <v>0</v>
      </c>
      <c r="JK169" s="1098">
        <f>IF(JK$9=$N169,#REF!,0)</f>
        <v>0</v>
      </c>
      <c r="JL169" s="1098">
        <f>IF(JL$9=$N169,#REF!,0)</f>
        <v>0</v>
      </c>
      <c r="JM169" s="1098">
        <f>IF(JM$9=$N169,#REF!,0)</f>
        <v>0</v>
      </c>
      <c r="JN169" s="1098">
        <f>IF(JN$9=$N169,#REF!,0)</f>
        <v>0</v>
      </c>
      <c r="JO169" s="1098">
        <f>IF(JO$9=$N169,#REF!,0)</f>
        <v>0</v>
      </c>
      <c r="JP169" s="1098">
        <f>IF(JP$9=$N169,#REF!,0)</f>
        <v>0</v>
      </c>
      <c r="JQ169" s="1098">
        <f>IF(JQ$9=$N169,#REF!,0)</f>
        <v>0</v>
      </c>
      <c r="JR169" s="1098">
        <f>IF(JR$9=$N169,#REF!,0)</f>
        <v>0</v>
      </c>
      <c r="JS169" s="1098">
        <f>IF(JS$9=$N169,#REF!,0)</f>
        <v>0</v>
      </c>
      <c r="JT169" s="1098">
        <f>IF(JT$9=$N169,#REF!,0)</f>
        <v>0</v>
      </c>
      <c r="JU169" s="1098">
        <f>IF(JU$9=$N169,#REF!,0)</f>
        <v>0</v>
      </c>
      <c r="JV169" s="1098">
        <f>IF(JV$9=$N169,#REF!,0)</f>
        <v>0</v>
      </c>
      <c r="JW169" s="1098">
        <f>IF(JW$9=$N169,#REF!,0)</f>
        <v>0</v>
      </c>
      <c r="JX169" s="681"/>
      <c r="JZ169" s="681">
        <f t="shared" si="524"/>
        <v>0</v>
      </c>
      <c r="KA169" s="681">
        <f t="shared" si="524"/>
        <v>0</v>
      </c>
      <c r="KB169" s="681">
        <f t="shared" si="524"/>
        <v>0</v>
      </c>
      <c r="KC169" s="681">
        <f t="shared" si="524"/>
        <v>0</v>
      </c>
      <c r="KD169" s="681">
        <f t="shared" si="524"/>
        <v>0</v>
      </c>
      <c r="KE169" s="681">
        <f t="shared" si="524"/>
        <v>0</v>
      </c>
      <c r="KF169" s="681">
        <f t="shared" si="524"/>
        <v>0</v>
      </c>
      <c r="KG169" s="681">
        <f t="shared" si="524"/>
        <v>0</v>
      </c>
      <c r="KH169" s="681">
        <f t="shared" si="524"/>
        <v>0</v>
      </c>
      <c r="KI169" s="681">
        <f t="shared" si="524"/>
        <v>0</v>
      </c>
      <c r="KJ169" s="681">
        <f t="shared" si="524"/>
        <v>0</v>
      </c>
      <c r="KN169" s="1098">
        <f t="shared" si="503"/>
        <v>0</v>
      </c>
      <c r="KO169" s="1098">
        <f t="shared" si="503"/>
        <v>0</v>
      </c>
      <c r="KP169" s="1098">
        <f t="shared" si="503"/>
        <v>0</v>
      </c>
      <c r="KQ169" s="1098">
        <f t="shared" si="503"/>
        <v>0</v>
      </c>
      <c r="KR169" s="1098">
        <f t="shared" si="503"/>
        <v>0</v>
      </c>
      <c r="KS169" s="1098">
        <f t="shared" si="503"/>
        <v>0</v>
      </c>
      <c r="KT169" s="1098">
        <f t="shared" si="503"/>
        <v>0</v>
      </c>
      <c r="KU169" s="1098">
        <f t="shared" si="503"/>
        <v>0</v>
      </c>
      <c r="KV169" s="1098">
        <f t="shared" si="503"/>
        <v>0</v>
      </c>
      <c r="KW169" s="1098">
        <f t="shared" si="503"/>
        <v>0</v>
      </c>
      <c r="KX169" s="1098">
        <f t="shared" si="503"/>
        <v>0</v>
      </c>
      <c r="KY169" s="1098">
        <f t="shared" si="503"/>
        <v>0</v>
      </c>
      <c r="KZ169" s="1098">
        <f t="shared" si="503"/>
        <v>0</v>
      </c>
      <c r="LA169" s="1098">
        <f t="shared" si="503"/>
        <v>0</v>
      </c>
      <c r="LB169" s="1098">
        <f t="shared" si="503"/>
        <v>0</v>
      </c>
      <c r="LC169" s="1098">
        <f t="shared" si="503"/>
        <v>0</v>
      </c>
      <c r="LD169" s="1098">
        <f t="shared" si="502"/>
        <v>0</v>
      </c>
      <c r="LE169" s="1098">
        <f t="shared" si="502"/>
        <v>0</v>
      </c>
      <c r="LF169" s="1098">
        <f t="shared" si="502"/>
        <v>0</v>
      </c>
      <c r="LG169" s="1098">
        <f t="shared" si="502"/>
        <v>0</v>
      </c>
      <c r="LH169" s="1098">
        <f t="shared" si="502"/>
        <v>0</v>
      </c>
      <c r="LI169" s="1098">
        <f t="shared" si="502"/>
        <v>0</v>
      </c>
      <c r="LJ169" s="1098">
        <f t="shared" si="502"/>
        <v>0</v>
      </c>
      <c r="LK169" s="1098">
        <f t="shared" si="502"/>
        <v>0</v>
      </c>
      <c r="LL169" s="1098">
        <f t="shared" si="502"/>
        <v>0</v>
      </c>
      <c r="LM169" s="1098">
        <f t="shared" si="502"/>
        <v>0</v>
      </c>
      <c r="LN169" s="1098">
        <f t="shared" si="502"/>
        <v>0</v>
      </c>
      <c r="LO169" s="1098">
        <f t="shared" si="502"/>
        <v>0</v>
      </c>
      <c r="LP169" s="1098">
        <f t="shared" si="502"/>
        <v>0</v>
      </c>
      <c r="LQ169" s="1098">
        <f t="shared" si="502"/>
        <v>0</v>
      </c>
      <c r="LR169" s="1098">
        <f t="shared" si="500"/>
        <v>0</v>
      </c>
      <c r="LS169" s="1098">
        <f t="shared" si="397"/>
        <v>0</v>
      </c>
    </row>
    <row r="170" spans="2:331" s="561" customFormat="1" ht="17.25" customHeight="1" x14ac:dyDescent="0.35">
      <c r="J170" s="871" t="s">
        <v>194</v>
      </c>
      <c r="K170" s="696"/>
      <c r="L170" s="892"/>
      <c r="M170" s="892"/>
      <c r="N170" s="892">
        <v>3121</v>
      </c>
      <c r="O170" s="958" t="s">
        <v>16</v>
      </c>
      <c r="DF170" s="1042"/>
      <c r="DG170" s="1042"/>
      <c r="DK170" s="1042"/>
      <c r="DN170" s="1042"/>
      <c r="DO170" s="1042"/>
      <c r="DP170" s="1042">
        <f t="shared" si="505"/>
        <v>0</v>
      </c>
      <c r="DQ170" s="1042">
        <f>(DR170-DN170)</f>
        <v>0</v>
      </c>
      <c r="DR170" s="1042"/>
      <c r="DS170" s="1042"/>
      <c r="DT170" s="1042">
        <f t="shared" si="506"/>
        <v>0</v>
      </c>
      <c r="DU170" s="1042">
        <f>(DV170-DR170)</f>
        <v>0</v>
      </c>
      <c r="DV170" s="1042"/>
      <c r="DW170" s="1042">
        <v>360000</v>
      </c>
      <c r="DX170" s="1042">
        <v>368000</v>
      </c>
      <c r="DY170" s="1042">
        <v>368000</v>
      </c>
      <c r="DZ170" s="1042">
        <v>0</v>
      </c>
      <c r="EA170" s="1042">
        <v>360000</v>
      </c>
      <c r="EB170" s="1042">
        <v>0</v>
      </c>
      <c r="EC170" s="1042">
        <f t="shared" si="508"/>
        <v>0</v>
      </c>
      <c r="ED170" s="1042">
        <f>(EE170-EA170)</f>
        <v>0</v>
      </c>
      <c r="EE170" s="1042">
        <v>360000</v>
      </c>
      <c r="EF170" s="1042">
        <v>0</v>
      </c>
      <c r="EG170" s="1042">
        <f t="shared" si="509"/>
        <v>0</v>
      </c>
      <c r="EH170" s="1042" t="e">
        <f>(#REF!-EE170)</f>
        <v>#REF!</v>
      </c>
      <c r="EI170" s="1042">
        <f>IFERROR(#REF!/DZ170*100,)</f>
        <v>0</v>
      </c>
      <c r="EJ170" s="1042">
        <f>IFERROR(#REF!/#REF!*100,)</f>
        <v>0</v>
      </c>
      <c r="EK170" s="1042">
        <v>370000</v>
      </c>
      <c r="EL170" s="1042"/>
      <c r="EM170" s="1042"/>
      <c r="ES170" s="146">
        <f t="shared" si="449"/>
        <v>0</v>
      </c>
      <c r="EX170" s="739">
        <f>IF(EX$9=$K170,#REF!,0)</f>
        <v>0</v>
      </c>
      <c r="EY170" s="739">
        <f>IF(EY$9=$K170,#REF!,0)</f>
        <v>0</v>
      </c>
      <c r="EZ170" s="739">
        <f>IF(EZ$9=$K170,#REF!,0)</f>
        <v>0</v>
      </c>
      <c r="FA170" s="739">
        <f>IF(FA$9=$K170,#REF!,0)</f>
        <v>0</v>
      </c>
      <c r="FB170" s="739">
        <f>IF(FB$9=$K170,#REF!,0)</f>
        <v>0</v>
      </c>
      <c r="FC170" s="739">
        <f>IF(FC$9=$K170,#REF!,0)</f>
        <v>0</v>
      </c>
      <c r="FD170" s="739">
        <f>IF(FD$9=$K170,#REF!,0)</f>
        <v>0</v>
      </c>
      <c r="FE170" s="739">
        <f>IF(FE$9=$K170,#REF!,0)</f>
        <v>0</v>
      </c>
      <c r="FF170" s="739">
        <f>IF(FF$9=$K170,#REF!,0)</f>
        <v>0</v>
      </c>
      <c r="FG170" s="739">
        <f>IF(FG$9=$K170,#REF!,0)</f>
        <v>0</v>
      </c>
      <c r="FH170" s="739">
        <f>IF(FH$9=$K170,#REF!,0)</f>
        <v>0</v>
      </c>
      <c r="FI170" s="739">
        <f>IF(FI$9=$K170,#REF!,0)</f>
        <v>0</v>
      </c>
      <c r="FJ170" s="739">
        <f>IF(FJ$9=$K170,#REF!,0)</f>
        <v>0</v>
      </c>
      <c r="FK170" s="739">
        <f>IF(FK$9=$K170,#REF!,0)</f>
        <v>0</v>
      </c>
      <c r="FL170" s="739">
        <f>IF(FL$9=$K170,#REF!,0)</f>
        <v>0</v>
      </c>
      <c r="FM170" s="739">
        <f>IF(FM$9=$K170,#REF!,0)</f>
        <v>0</v>
      </c>
      <c r="FN170" s="739">
        <f>IF(FN$9=$K170,#REF!,0)</f>
        <v>0</v>
      </c>
      <c r="FO170" s="739">
        <f>IF(FO$9=$K170,#REF!,0)</f>
        <v>0</v>
      </c>
      <c r="FP170" s="739">
        <f>IF(FP$9=$K170,#REF!,0)</f>
        <v>0</v>
      </c>
      <c r="FQ170" s="739">
        <f>IF(FQ$9=$K170,#REF!,0)</f>
        <v>0</v>
      </c>
      <c r="FU170" s="739">
        <f t="shared" si="511"/>
        <v>0</v>
      </c>
      <c r="FV170" s="739">
        <f t="shared" si="511"/>
        <v>0</v>
      </c>
      <c r="FW170" s="739">
        <f t="shared" si="511"/>
        <v>0</v>
      </c>
      <c r="FX170" s="739">
        <f t="shared" si="511"/>
        <v>0</v>
      </c>
      <c r="FY170" s="739">
        <f t="shared" si="511"/>
        <v>0</v>
      </c>
      <c r="FZ170" s="739">
        <f t="shared" si="511"/>
        <v>0</v>
      </c>
      <c r="GA170" s="739">
        <f t="shared" si="511"/>
        <v>0</v>
      </c>
      <c r="GB170" s="739">
        <f t="shared" si="511"/>
        <v>0</v>
      </c>
      <c r="GC170" s="739">
        <f t="shared" si="511"/>
        <v>0</v>
      </c>
      <c r="GD170" s="739">
        <f t="shared" si="511"/>
        <v>0</v>
      </c>
      <c r="GE170" s="739">
        <f t="shared" si="512"/>
        <v>0</v>
      </c>
      <c r="GF170" s="739">
        <f t="shared" si="512"/>
        <v>0</v>
      </c>
      <c r="GG170" s="739">
        <f t="shared" si="512"/>
        <v>0</v>
      </c>
      <c r="GH170" s="739">
        <f t="shared" si="512"/>
        <v>0</v>
      </c>
      <c r="GI170" s="739">
        <f t="shared" si="512"/>
        <v>0</v>
      </c>
      <c r="GJ170" s="739">
        <f t="shared" si="512"/>
        <v>0</v>
      </c>
      <c r="GK170" s="739">
        <f t="shared" si="512"/>
        <v>0</v>
      </c>
      <c r="GL170" s="739">
        <f t="shared" si="512"/>
        <v>0</v>
      </c>
      <c r="GM170" s="739">
        <f t="shared" si="512"/>
        <v>0</v>
      </c>
      <c r="GN170" s="739">
        <f t="shared" si="512"/>
        <v>0</v>
      </c>
      <c r="GQ170" s="1098">
        <f>IF(GQ$9=$N170,#REF!,0)</f>
        <v>0</v>
      </c>
      <c r="GR170" s="1098">
        <f>IF(GR$9=$N170,#REF!,0)</f>
        <v>0</v>
      </c>
      <c r="GS170" s="1098">
        <f>IF(GS$9=$N170,#REF!,0)</f>
        <v>0</v>
      </c>
      <c r="GT170" s="1098">
        <f>IF(GT$9=$N170,#REF!,0)</f>
        <v>0</v>
      </c>
      <c r="GU170" s="1098" t="e">
        <f>IF(GU$9=$N170,#REF!,0)</f>
        <v>#REF!</v>
      </c>
      <c r="GV170" s="1098">
        <f>IF(GV$9=$N170,#REF!,0)</f>
        <v>0</v>
      </c>
      <c r="GW170" s="1098">
        <f>IF(GW$9=$N170,#REF!,0)</f>
        <v>0</v>
      </c>
      <c r="GX170" s="1098">
        <f>IF(GX$9=$N170,#REF!,0)</f>
        <v>0</v>
      </c>
      <c r="GY170" s="1098">
        <f>IF(GY$9=$N170,#REF!,0)</f>
        <v>0</v>
      </c>
      <c r="GZ170" s="1098">
        <f>IF(GZ$9=$N170,#REF!,0)</f>
        <v>0</v>
      </c>
      <c r="HA170" s="1098">
        <f>IF(HA$9=$N170,#REF!,0)</f>
        <v>0</v>
      </c>
      <c r="HB170" s="1098">
        <f>IF(HB$9=$N170,#REF!,0)</f>
        <v>0</v>
      </c>
      <c r="HC170" s="1098">
        <f>IF(HC$9=$N170,#REF!,0)</f>
        <v>0</v>
      </c>
      <c r="HD170" s="1098">
        <f>IF(HD$9=$N170,#REF!,0)</f>
        <v>0</v>
      </c>
      <c r="HE170" s="1098">
        <f>IF(HE$9=$N170,#REF!,0)</f>
        <v>0</v>
      </c>
      <c r="HF170" s="1098">
        <f>IF(HF$9=$N170,#REF!,0)</f>
        <v>0</v>
      </c>
      <c r="HG170" s="1098">
        <f>IF(HG$9=$N170,#REF!,0)</f>
        <v>0</v>
      </c>
      <c r="HH170" s="1098">
        <f>IF(HH$9=$N170,#REF!,0)</f>
        <v>0</v>
      </c>
      <c r="HI170" s="1098">
        <f>IF(HI$9=$N170,#REF!,0)</f>
        <v>0</v>
      </c>
      <c r="HJ170" s="1098">
        <f>IF(HJ$9=$N170,#REF!,0)</f>
        <v>0</v>
      </c>
      <c r="HK170" s="1098">
        <f>IF(HK$9=$N170,#REF!,0)</f>
        <v>0</v>
      </c>
      <c r="HL170" s="1098">
        <f>IF(HL$9=$N170,#REF!,0)</f>
        <v>0</v>
      </c>
      <c r="HM170" s="1098">
        <f>IF(HM$9=$N170,#REF!,0)</f>
        <v>0</v>
      </c>
      <c r="HN170" s="1098">
        <f>IF(HN$9=$N170,#REF!,0)</f>
        <v>0</v>
      </c>
      <c r="HO170" s="1098">
        <f>IF(HO$9=$N170,#REF!,0)</f>
        <v>0</v>
      </c>
      <c r="HP170" s="1098">
        <f>IF(HP$9=$N170,#REF!,0)</f>
        <v>0</v>
      </c>
      <c r="HQ170" s="1098">
        <f>IF(HQ$9=$N170,#REF!,0)</f>
        <v>0</v>
      </c>
      <c r="HR170" s="1098">
        <f>IF(HR$9=$N170,#REF!,0)</f>
        <v>0</v>
      </c>
      <c r="HS170" s="1098">
        <f>IF(HS$9=$N170,#REF!,0)</f>
        <v>0</v>
      </c>
      <c r="HT170" s="1098">
        <f>IF(HT$9=$N170,#REF!,0)</f>
        <v>0</v>
      </c>
      <c r="HU170" s="1098">
        <f>IF(HU$9=$N170,#REF!,0)</f>
        <v>0</v>
      </c>
      <c r="HV170" s="1098">
        <f>IF(HV$9=$N170,#REF!,0)</f>
        <v>0</v>
      </c>
      <c r="HW170" s="1098">
        <f>IF(HW$9=$N170,#REF!,0)</f>
        <v>0</v>
      </c>
      <c r="HX170" s="1098">
        <f>IF(HX$9=$N170,#REF!,0)</f>
        <v>0</v>
      </c>
      <c r="HY170" s="1098">
        <f>IF(HY$9=$N170,#REF!,0)</f>
        <v>0</v>
      </c>
      <c r="HZ170" s="1098">
        <f>IF(HZ$9=$N170,#REF!,0)</f>
        <v>0</v>
      </c>
      <c r="IA170" s="1098">
        <f>IF(IA$9=$N170,#REF!,0)</f>
        <v>0</v>
      </c>
      <c r="IB170" s="1098">
        <f>IF(IB$9=$N170,#REF!,0)</f>
        <v>0</v>
      </c>
      <c r="IC170" s="1098">
        <f>IF(IC$9=$N170,#REF!,0)</f>
        <v>0</v>
      </c>
      <c r="ID170" s="1098">
        <f>IF(ID$9=$N170,#REF!,0)</f>
        <v>0</v>
      </c>
      <c r="IE170" s="1098">
        <f>IF(IE$9=$N170,#REF!,0)</f>
        <v>0</v>
      </c>
      <c r="IF170" s="1098">
        <f>IF(IF$9=$N170,#REF!,0)</f>
        <v>0</v>
      </c>
      <c r="IG170" s="1098">
        <f>IF(IG$9=$N170,#REF!,0)</f>
        <v>0</v>
      </c>
      <c r="IH170" s="1098">
        <f>IF(IH$9=$N170,#REF!,0)</f>
        <v>0</v>
      </c>
      <c r="II170" s="1098">
        <f>IF(II$9=$N170,#REF!,0)</f>
        <v>0</v>
      </c>
      <c r="IJ170" s="1098">
        <f>IF(IJ$9=$N170,#REF!,0)</f>
        <v>0</v>
      </c>
      <c r="IK170" s="1098">
        <f>IF(IK$9=$N170,#REF!,0)</f>
        <v>0</v>
      </c>
      <c r="IL170" s="1098">
        <f>IF(IL$9=$N170,#REF!,0)</f>
        <v>0</v>
      </c>
      <c r="IM170" s="1098">
        <f>IF(IM$9=$N170,#REF!,0)</f>
        <v>0</v>
      </c>
      <c r="IN170" s="1098">
        <f>IF(IN$9=$N170,#REF!,0)</f>
        <v>0</v>
      </c>
      <c r="IO170" s="1098">
        <f>IF(IO$9=$N170,#REF!,0)</f>
        <v>0</v>
      </c>
      <c r="IP170" s="1098">
        <f>IF(IP$9=$N170,#REF!,0)</f>
        <v>0</v>
      </c>
      <c r="IQ170" s="1098">
        <f>IF(IQ$9=$N170,#REF!,0)</f>
        <v>0</v>
      </c>
      <c r="IR170" s="1098">
        <f>IF(IR$9=$N170,#REF!,0)</f>
        <v>0</v>
      </c>
      <c r="IS170" s="1098">
        <f>IF(IS$9=$N170,#REF!,0)</f>
        <v>0</v>
      </c>
      <c r="IT170" s="1098">
        <f>IF(IT$9=$N170,#REF!,0)</f>
        <v>0</v>
      </c>
      <c r="IU170" s="1098">
        <f>IF(IU$9=$N170,#REF!,0)</f>
        <v>0</v>
      </c>
      <c r="IV170" s="1098">
        <f>IF(IV$9=$N170,#REF!,0)</f>
        <v>0</v>
      </c>
      <c r="IW170" s="1098">
        <f>IF(IW$9=$N170,#REF!,0)</f>
        <v>0</v>
      </c>
      <c r="IX170" s="1098">
        <f>IF(IX$9=$N170,#REF!,0)</f>
        <v>0</v>
      </c>
      <c r="IY170" s="1098">
        <f>IF(IY$9=$N170,#REF!,0)</f>
        <v>0</v>
      </c>
      <c r="IZ170" s="1098">
        <f>IF(IZ$9=$N170,#REF!,0)</f>
        <v>0</v>
      </c>
      <c r="JA170" s="1098">
        <f>IF(JA$9=$N170,#REF!,0)</f>
        <v>0</v>
      </c>
      <c r="JB170" s="1098">
        <f>IF(JB$9=$N170,#REF!,0)</f>
        <v>0</v>
      </c>
      <c r="JC170" s="1098">
        <f>IF(JC$9=$N170,#REF!,0)</f>
        <v>0</v>
      </c>
      <c r="JD170" s="1098">
        <f>IF(JD$9=$N170,#REF!,0)</f>
        <v>0</v>
      </c>
      <c r="JE170" s="1098">
        <f>IF(JE$9=$N170,#REF!,0)</f>
        <v>0</v>
      </c>
      <c r="JF170" s="1098">
        <f>IF(JF$9=$N170,#REF!,0)</f>
        <v>0</v>
      </c>
      <c r="JG170" s="1098">
        <f>IF(JG$9=$N170,#REF!,0)</f>
        <v>0</v>
      </c>
      <c r="JH170" s="1098">
        <f>IF(JH$9=$N170,#REF!,0)</f>
        <v>0</v>
      </c>
      <c r="JI170" s="1098">
        <f>IF(JI$9=$N170,#REF!,0)</f>
        <v>0</v>
      </c>
      <c r="JJ170" s="1098">
        <f>IF(JJ$9=$N170,#REF!,0)</f>
        <v>0</v>
      </c>
      <c r="JK170" s="1098">
        <f>IF(JK$9=$N170,#REF!,0)</f>
        <v>0</v>
      </c>
      <c r="JL170" s="1098">
        <f>IF(JL$9=$N170,#REF!,0)</f>
        <v>0</v>
      </c>
      <c r="JM170" s="1098">
        <f>IF(JM$9=$N170,#REF!,0)</f>
        <v>0</v>
      </c>
      <c r="JN170" s="1098">
        <f>IF(JN$9=$N170,#REF!,0)</f>
        <v>0</v>
      </c>
      <c r="JO170" s="1098">
        <f>IF(JO$9=$N170,#REF!,0)</f>
        <v>0</v>
      </c>
      <c r="JP170" s="1098">
        <f>IF(JP$9=$N170,#REF!,0)</f>
        <v>0</v>
      </c>
      <c r="JQ170" s="1098">
        <f>IF(JQ$9=$N170,#REF!,0)</f>
        <v>0</v>
      </c>
      <c r="JR170" s="1098">
        <f>IF(JR$9=$N170,#REF!,0)</f>
        <v>0</v>
      </c>
      <c r="JS170" s="1098">
        <f>IF(JS$9=$N170,#REF!,0)</f>
        <v>0</v>
      </c>
      <c r="JT170" s="1098">
        <f>IF(JT$9=$N170,#REF!,0)</f>
        <v>0</v>
      </c>
      <c r="JU170" s="1098">
        <f>IF(JU$9=$N170,#REF!,0)</f>
        <v>0</v>
      </c>
      <c r="JV170" s="1098">
        <f>IF(JV$9=$N170,#REF!,0)</f>
        <v>0</v>
      </c>
      <c r="JW170" s="1098">
        <f>IF(JW$9=$N170,#REF!,0)</f>
        <v>0</v>
      </c>
      <c r="JX170" s="681"/>
      <c r="JZ170" s="681">
        <f t="shared" si="524"/>
        <v>0</v>
      </c>
      <c r="KA170" s="681">
        <f t="shared" si="524"/>
        <v>0</v>
      </c>
      <c r="KB170" s="681">
        <f t="shared" si="524"/>
        <v>0</v>
      </c>
      <c r="KC170" s="681">
        <f t="shared" si="524"/>
        <v>0</v>
      </c>
      <c r="KD170" s="681">
        <f t="shared" si="524"/>
        <v>0</v>
      </c>
      <c r="KE170" s="681">
        <f t="shared" si="524"/>
        <v>0</v>
      </c>
      <c r="KF170" s="681">
        <f t="shared" si="524"/>
        <v>0</v>
      </c>
      <c r="KG170" s="681">
        <f t="shared" si="524"/>
        <v>0</v>
      </c>
      <c r="KH170" s="681">
        <f t="shared" si="524"/>
        <v>0</v>
      </c>
      <c r="KI170" s="681">
        <f t="shared" si="524"/>
        <v>0</v>
      </c>
      <c r="KJ170" s="681">
        <f t="shared" si="524"/>
        <v>0</v>
      </c>
      <c r="KN170" s="1098">
        <f t="shared" si="503"/>
        <v>0</v>
      </c>
      <c r="KO170" s="1098">
        <f t="shared" si="503"/>
        <v>0</v>
      </c>
      <c r="KP170" s="1098">
        <f t="shared" si="503"/>
        <v>0</v>
      </c>
      <c r="KQ170" s="1098">
        <f t="shared" si="503"/>
        <v>0</v>
      </c>
      <c r="KR170" s="1098">
        <f t="shared" si="503"/>
        <v>0</v>
      </c>
      <c r="KS170" s="1098">
        <f t="shared" si="503"/>
        <v>0</v>
      </c>
      <c r="KT170" s="1098">
        <f t="shared" si="503"/>
        <v>0</v>
      </c>
      <c r="KU170" s="1098">
        <f t="shared" si="503"/>
        <v>0</v>
      </c>
      <c r="KV170" s="1098">
        <f t="shared" si="503"/>
        <v>0</v>
      </c>
      <c r="KW170" s="1098">
        <f t="shared" si="503"/>
        <v>0</v>
      </c>
      <c r="KX170" s="1098">
        <f t="shared" si="503"/>
        <v>0</v>
      </c>
      <c r="KY170" s="1098">
        <f t="shared" si="503"/>
        <v>0</v>
      </c>
      <c r="KZ170" s="1098">
        <f t="shared" si="503"/>
        <v>0</v>
      </c>
      <c r="LA170" s="1098">
        <f t="shared" si="503"/>
        <v>0</v>
      </c>
      <c r="LB170" s="1098">
        <f t="shared" si="503"/>
        <v>0</v>
      </c>
      <c r="LC170" s="1098">
        <f t="shared" si="503"/>
        <v>0</v>
      </c>
      <c r="LD170" s="1098">
        <f t="shared" si="502"/>
        <v>0</v>
      </c>
      <c r="LE170" s="1098">
        <f t="shared" si="502"/>
        <v>0</v>
      </c>
      <c r="LF170" s="1098">
        <f t="shared" si="502"/>
        <v>0</v>
      </c>
      <c r="LG170" s="1098">
        <f t="shared" si="502"/>
        <v>0</v>
      </c>
      <c r="LH170" s="1098">
        <f t="shared" si="502"/>
        <v>0</v>
      </c>
      <c r="LI170" s="1098">
        <f t="shared" si="502"/>
        <v>0</v>
      </c>
      <c r="LJ170" s="1098">
        <f t="shared" si="502"/>
        <v>0</v>
      </c>
      <c r="LK170" s="1098">
        <f t="shared" si="502"/>
        <v>0</v>
      </c>
      <c r="LL170" s="1098">
        <f t="shared" si="502"/>
        <v>0</v>
      </c>
      <c r="LM170" s="1098">
        <f t="shared" si="502"/>
        <v>0</v>
      </c>
      <c r="LN170" s="1098">
        <f t="shared" si="502"/>
        <v>0</v>
      </c>
      <c r="LO170" s="1098">
        <f t="shared" si="502"/>
        <v>0</v>
      </c>
      <c r="LP170" s="1098">
        <f t="shared" si="502"/>
        <v>0</v>
      </c>
      <c r="LQ170" s="1098">
        <f t="shared" si="502"/>
        <v>0</v>
      </c>
      <c r="LR170" s="1098">
        <f t="shared" si="500"/>
        <v>0</v>
      </c>
      <c r="LS170" s="1098">
        <f t="shared" si="397"/>
        <v>0</v>
      </c>
    </row>
    <row r="171" spans="2:331" s="561" customFormat="1" ht="17.25" customHeight="1" x14ac:dyDescent="0.35">
      <c r="B171" s="1149" t="s">
        <v>870</v>
      </c>
      <c r="C171" s="870" t="s">
        <v>861</v>
      </c>
      <c r="J171" s="871" t="s">
        <v>194</v>
      </c>
      <c r="K171" s="696"/>
      <c r="L171" s="879"/>
      <c r="M171" s="874">
        <v>313</v>
      </c>
      <c r="N171" s="1351" t="s">
        <v>167</v>
      </c>
      <c r="O171" s="1351"/>
      <c r="DF171" s="1041">
        <f>SUM(DF172:DF173)</f>
        <v>0</v>
      </c>
      <c r="DG171" s="1041"/>
      <c r="DK171" s="1041"/>
      <c r="DN171" s="1041">
        <f t="shared" ref="DN171:DW171" si="528">SUM(DN172:DN173)</f>
        <v>0</v>
      </c>
      <c r="DO171" s="1041">
        <f t="shared" si="528"/>
        <v>0</v>
      </c>
      <c r="DP171" s="1041">
        <f t="shared" si="505"/>
        <v>0</v>
      </c>
      <c r="DQ171" s="1041">
        <f t="shared" si="528"/>
        <v>0</v>
      </c>
      <c r="DR171" s="1041">
        <f t="shared" si="528"/>
        <v>0</v>
      </c>
      <c r="DS171" s="1041">
        <f>SUM(DS172:DS173)</f>
        <v>0</v>
      </c>
      <c r="DT171" s="1041">
        <f t="shared" si="506"/>
        <v>0</v>
      </c>
      <c r="DU171" s="1041">
        <f>SUM(DU172:DU173)</f>
        <v>0</v>
      </c>
      <c r="DV171" s="1041">
        <f>SUM(DV172:DV173)</f>
        <v>0</v>
      </c>
      <c r="DW171" s="1041">
        <f t="shared" si="528"/>
        <v>940200</v>
      </c>
      <c r="DX171" s="1041">
        <f>SUM(DX172:DX173)</f>
        <v>959000</v>
      </c>
      <c r="DY171" s="1041">
        <f>SUM(DY172:DY173)</f>
        <v>959000</v>
      </c>
      <c r="DZ171" s="1041">
        <f>SUM(DZ172:DZ173)</f>
        <v>0</v>
      </c>
      <c r="EA171" s="1041">
        <f>SUM(EA172:EA173)</f>
        <v>940200</v>
      </c>
      <c r="EB171" s="1041">
        <f>SUM(EB172:EB173)</f>
        <v>0</v>
      </c>
      <c r="EC171" s="1041">
        <f t="shared" si="508"/>
        <v>0</v>
      </c>
      <c r="ED171" s="1041">
        <f>SUM(ED172:ED173)</f>
        <v>0</v>
      </c>
      <c r="EE171" s="1041">
        <f>SUM(EE172:EE173)</f>
        <v>940200</v>
      </c>
      <c r="EF171" s="1041">
        <f>SUM(EF172:EF173)</f>
        <v>0</v>
      </c>
      <c r="EG171" s="1041">
        <f t="shared" si="509"/>
        <v>0</v>
      </c>
      <c r="EH171" s="1041" t="e">
        <f>SUM(EH172:EH173)</f>
        <v>#REF!</v>
      </c>
      <c r="EI171" s="1041">
        <f>IFERROR(#REF!/DZ171*100,)</f>
        <v>0</v>
      </c>
      <c r="EJ171" s="1041">
        <f>IFERROR(#REF!/#REF!*100,)</f>
        <v>0</v>
      </c>
      <c r="EK171" s="1041">
        <f t="shared" ref="EK171" si="529">SUM(EK172:EK173)</f>
        <v>1200000</v>
      </c>
      <c r="EL171" s="1041">
        <v>1200000</v>
      </c>
      <c r="EM171" s="1041">
        <v>1200000</v>
      </c>
      <c r="ES171" s="146">
        <f t="shared" si="449"/>
        <v>0</v>
      </c>
      <c r="EX171" s="739">
        <f>IF(EX$9=$K171,#REF!,0)</f>
        <v>0</v>
      </c>
      <c r="EY171" s="739">
        <f>IF(EY$9=$K171,#REF!,0)</f>
        <v>0</v>
      </c>
      <c r="EZ171" s="739">
        <f>IF(EZ$9=$K171,#REF!,0)</f>
        <v>0</v>
      </c>
      <c r="FA171" s="739">
        <f>IF(FA$9=$K171,#REF!,0)</f>
        <v>0</v>
      </c>
      <c r="FB171" s="739">
        <f>IF(FB$9=$K171,#REF!,0)</f>
        <v>0</v>
      </c>
      <c r="FC171" s="739">
        <f>IF(FC$9=$K171,#REF!,0)</f>
        <v>0</v>
      </c>
      <c r="FD171" s="739">
        <f>IF(FD$9=$K171,#REF!,0)</f>
        <v>0</v>
      </c>
      <c r="FE171" s="739">
        <f>IF(FE$9=$K171,#REF!,0)</f>
        <v>0</v>
      </c>
      <c r="FF171" s="739">
        <f>IF(FF$9=$K171,#REF!,0)</f>
        <v>0</v>
      </c>
      <c r="FG171" s="739">
        <f>IF(FG$9=$K171,#REF!,0)</f>
        <v>0</v>
      </c>
      <c r="FH171" s="739">
        <f>IF(FH$9=$K171,#REF!,0)</f>
        <v>0</v>
      </c>
      <c r="FI171" s="739">
        <f>IF(FI$9=$K171,#REF!,0)</f>
        <v>0</v>
      </c>
      <c r="FJ171" s="739">
        <f>IF(FJ$9=$K171,#REF!,0)</f>
        <v>0</v>
      </c>
      <c r="FK171" s="739">
        <f>IF(FK$9=$K171,#REF!,0)</f>
        <v>0</v>
      </c>
      <c r="FL171" s="739">
        <f>IF(FL$9=$K171,#REF!,0)</f>
        <v>0</v>
      </c>
      <c r="FM171" s="739">
        <f>IF(FM$9=$K171,#REF!,0)</f>
        <v>0</v>
      </c>
      <c r="FN171" s="739">
        <f>IF(FN$9=$K171,#REF!,0)</f>
        <v>0</v>
      </c>
      <c r="FO171" s="739">
        <f>IF(FO$9=$K171,#REF!,0)</f>
        <v>0</v>
      </c>
      <c r="FP171" s="739">
        <f>IF(FP$9=$K171,#REF!,0)</f>
        <v>0</v>
      </c>
      <c r="FQ171" s="739">
        <f>IF(FQ$9=$K171,#REF!,0)</f>
        <v>0</v>
      </c>
      <c r="FU171" s="739">
        <f t="shared" ref="FU171:GD180" si="530">IF(FU$9=$K171,$EK171,0)</f>
        <v>0</v>
      </c>
      <c r="FV171" s="739">
        <f t="shared" si="530"/>
        <v>0</v>
      </c>
      <c r="FW171" s="739">
        <f t="shared" si="530"/>
        <v>0</v>
      </c>
      <c r="FX171" s="739">
        <f t="shared" si="530"/>
        <v>0</v>
      </c>
      <c r="FY171" s="739">
        <f t="shared" si="530"/>
        <v>0</v>
      </c>
      <c r="FZ171" s="739">
        <f t="shared" si="530"/>
        <v>0</v>
      </c>
      <c r="GA171" s="739">
        <f t="shared" si="530"/>
        <v>0</v>
      </c>
      <c r="GB171" s="739">
        <f t="shared" si="530"/>
        <v>0</v>
      </c>
      <c r="GC171" s="739">
        <f t="shared" si="530"/>
        <v>0</v>
      </c>
      <c r="GD171" s="739">
        <f t="shared" si="530"/>
        <v>0</v>
      </c>
      <c r="GE171" s="739">
        <f t="shared" ref="GE171:GN180" si="531">IF(GE$9=$K171,$EK171,0)</f>
        <v>0</v>
      </c>
      <c r="GF171" s="739">
        <f t="shared" si="531"/>
        <v>0</v>
      </c>
      <c r="GG171" s="739">
        <f t="shared" si="531"/>
        <v>0</v>
      </c>
      <c r="GH171" s="739">
        <f t="shared" si="531"/>
        <v>0</v>
      </c>
      <c r="GI171" s="739">
        <f t="shared" si="531"/>
        <v>0</v>
      </c>
      <c r="GJ171" s="739">
        <f t="shared" si="531"/>
        <v>0</v>
      </c>
      <c r="GK171" s="739">
        <f t="shared" si="531"/>
        <v>0</v>
      </c>
      <c r="GL171" s="739">
        <f t="shared" si="531"/>
        <v>0</v>
      </c>
      <c r="GM171" s="739">
        <f t="shared" si="531"/>
        <v>0</v>
      </c>
      <c r="GN171" s="739">
        <f t="shared" si="531"/>
        <v>0</v>
      </c>
      <c r="GQ171" s="1098">
        <f>IF(GQ$9=$N171,#REF!,0)</f>
        <v>0</v>
      </c>
      <c r="GR171" s="1098">
        <f>IF(GR$9=$N171,#REF!,0)</f>
        <v>0</v>
      </c>
      <c r="GS171" s="1098">
        <f>IF(GS$9=$N171,#REF!,0)</f>
        <v>0</v>
      </c>
      <c r="GT171" s="1098">
        <f>IF(GT$9=$N171,#REF!,0)</f>
        <v>0</v>
      </c>
      <c r="GU171" s="1098">
        <f>IF(GU$9=$N171,#REF!,0)</f>
        <v>0</v>
      </c>
      <c r="GV171" s="1098">
        <f>IF(GV$9=$N171,#REF!,0)</f>
        <v>0</v>
      </c>
      <c r="GW171" s="1098">
        <f>IF(GW$9=$N171,#REF!,0)</f>
        <v>0</v>
      </c>
      <c r="GX171" s="1098">
        <f>IF(GX$9=$N171,#REF!,0)</f>
        <v>0</v>
      </c>
      <c r="GY171" s="1098">
        <f>IF(GY$9=$N171,#REF!,0)</f>
        <v>0</v>
      </c>
      <c r="GZ171" s="1098">
        <f>IF(GZ$9=$N171,#REF!,0)</f>
        <v>0</v>
      </c>
      <c r="HA171" s="1098">
        <f>IF(HA$9=$N171,#REF!,0)</f>
        <v>0</v>
      </c>
      <c r="HB171" s="1098">
        <f>IF(HB$9=$N171,#REF!,0)</f>
        <v>0</v>
      </c>
      <c r="HC171" s="1098">
        <f>IF(HC$9=$N171,#REF!,0)</f>
        <v>0</v>
      </c>
      <c r="HD171" s="1098">
        <f>IF(HD$9=$N171,#REF!,0)</f>
        <v>0</v>
      </c>
      <c r="HE171" s="1098">
        <f>IF(HE$9=$N171,#REF!,0)</f>
        <v>0</v>
      </c>
      <c r="HF171" s="1098">
        <f>IF(HF$9=$N171,#REF!,0)</f>
        <v>0</v>
      </c>
      <c r="HG171" s="1098">
        <f>IF(HG$9=$N171,#REF!,0)</f>
        <v>0</v>
      </c>
      <c r="HH171" s="1098">
        <f>IF(HH$9=$N171,#REF!,0)</f>
        <v>0</v>
      </c>
      <c r="HI171" s="1098">
        <f>IF(HI$9=$N171,#REF!,0)</f>
        <v>0</v>
      </c>
      <c r="HJ171" s="1098">
        <f>IF(HJ$9=$N171,#REF!,0)</f>
        <v>0</v>
      </c>
      <c r="HK171" s="1098">
        <f>IF(HK$9=$N171,#REF!,0)</f>
        <v>0</v>
      </c>
      <c r="HL171" s="1098">
        <f>IF(HL$9=$N171,#REF!,0)</f>
        <v>0</v>
      </c>
      <c r="HM171" s="1098">
        <f>IF(HM$9=$N171,#REF!,0)</f>
        <v>0</v>
      </c>
      <c r="HN171" s="1098">
        <f>IF(HN$9=$N171,#REF!,0)</f>
        <v>0</v>
      </c>
      <c r="HO171" s="1098">
        <f>IF(HO$9=$N171,#REF!,0)</f>
        <v>0</v>
      </c>
      <c r="HP171" s="1098">
        <f>IF(HP$9=$N171,#REF!,0)</f>
        <v>0</v>
      </c>
      <c r="HQ171" s="1098">
        <f>IF(HQ$9=$N171,#REF!,0)</f>
        <v>0</v>
      </c>
      <c r="HR171" s="1098">
        <f>IF(HR$9=$N171,#REF!,0)</f>
        <v>0</v>
      </c>
      <c r="HS171" s="1098">
        <f>IF(HS$9=$N171,#REF!,0)</f>
        <v>0</v>
      </c>
      <c r="HT171" s="1098">
        <f>IF(HT$9=$N171,#REF!,0)</f>
        <v>0</v>
      </c>
      <c r="HU171" s="1098">
        <f>IF(HU$9=$N171,#REF!,0)</f>
        <v>0</v>
      </c>
      <c r="HV171" s="1098">
        <f>IF(HV$9=$N171,#REF!,0)</f>
        <v>0</v>
      </c>
      <c r="HW171" s="1098">
        <f>IF(HW$9=$N171,#REF!,0)</f>
        <v>0</v>
      </c>
      <c r="HX171" s="1098">
        <f>IF(HX$9=$N171,#REF!,0)</f>
        <v>0</v>
      </c>
      <c r="HY171" s="1098">
        <f>IF(HY$9=$N171,#REF!,0)</f>
        <v>0</v>
      </c>
      <c r="HZ171" s="1098">
        <f>IF(HZ$9=$N171,#REF!,0)</f>
        <v>0</v>
      </c>
      <c r="IA171" s="1098">
        <f>IF(IA$9=$N171,#REF!,0)</f>
        <v>0</v>
      </c>
      <c r="IB171" s="1098">
        <f>IF(IB$9=$N171,#REF!,0)</f>
        <v>0</v>
      </c>
      <c r="IC171" s="1098">
        <f>IF(IC$9=$N171,#REF!,0)</f>
        <v>0</v>
      </c>
      <c r="ID171" s="1098">
        <f>IF(ID$9=$N171,#REF!,0)</f>
        <v>0</v>
      </c>
      <c r="IE171" s="1098">
        <f>IF(IE$9=$N171,#REF!,0)</f>
        <v>0</v>
      </c>
      <c r="IF171" s="1098">
        <f>IF(IF$9=$N171,#REF!,0)</f>
        <v>0</v>
      </c>
      <c r="IG171" s="1098">
        <f>IF(IG$9=$N171,#REF!,0)</f>
        <v>0</v>
      </c>
      <c r="IH171" s="1098">
        <f>IF(IH$9=$N171,#REF!,0)</f>
        <v>0</v>
      </c>
      <c r="II171" s="1098">
        <f>IF(II$9=$N171,#REF!,0)</f>
        <v>0</v>
      </c>
      <c r="IJ171" s="1098">
        <f>IF(IJ$9=$N171,#REF!,0)</f>
        <v>0</v>
      </c>
      <c r="IK171" s="1098">
        <f>IF(IK$9=$N171,#REF!,0)</f>
        <v>0</v>
      </c>
      <c r="IL171" s="1098">
        <f>IF(IL$9=$N171,#REF!,0)</f>
        <v>0</v>
      </c>
      <c r="IM171" s="1098">
        <f>IF(IM$9=$N171,#REF!,0)</f>
        <v>0</v>
      </c>
      <c r="IN171" s="1098">
        <f>IF(IN$9=$N171,#REF!,0)</f>
        <v>0</v>
      </c>
      <c r="IO171" s="1098">
        <f>IF(IO$9=$N171,#REF!,0)</f>
        <v>0</v>
      </c>
      <c r="IP171" s="1098">
        <f>IF(IP$9=$N171,#REF!,0)</f>
        <v>0</v>
      </c>
      <c r="IQ171" s="1098">
        <f>IF(IQ$9=$N171,#REF!,0)</f>
        <v>0</v>
      </c>
      <c r="IR171" s="1098">
        <f>IF(IR$9=$N171,#REF!,0)</f>
        <v>0</v>
      </c>
      <c r="IS171" s="1098">
        <f>IF(IS$9=$N171,#REF!,0)</f>
        <v>0</v>
      </c>
      <c r="IT171" s="1098">
        <f>IF(IT$9=$N171,#REF!,0)</f>
        <v>0</v>
      </c>
      <c r="IU171" s="1098">
        <f>IF(IU$9=$N171,#REF!,0)</f>
        <v>0</v>
      </c>
      <c r="IV171" s="1098">
        <f>IF(IV$9=$N171,#REF!,0)</f>
        <v>0</v>
      </c>
      <c r="IW171" s="1098">
        <f>IF(IW$9=$N171,#REF!,0)</f>
        <v>0</v>
      </c>
      <c r="IX171" s="1098">
        <f>IF(IX$9=$N171,#REF!,0)</f>
        <v>0</v>
      </c>
      <c r="IY171" s="1098">
        <f>IF(IY$9=$N171,#REF!,0)</f>
        <v>0</v>
      </c>
      <c r="IZ171" s="1098">
        <f>IF(IZ$9=$N171,#REF!,0)</f>
        <v>0</v>
      </c>
      <c r="JA171" s="1098">
        <f>IF(JA$9=$N171,#REF!,0)</f>
        <v>0</v>
      </c>
      <c r="JB171" s="1098">
        <f>IF(JB$9=$N171,#REF!,0)</f>
        <v>0</v>
      </c>
      <c r="JC171" s="1098">
        <f>IF(JC$9=$N171,#REF!,0)</f>
        <v>0</v>
      </c>
      <c r="JD171" s="1098">
        <f>IF(JD$9=$N171,#REF!,0)</f>
        <v>0</v>
      </c>
      <c r="JE171" s="1098">
        <f>IF(JE$9=$N171,#REF!,0)</f>
        <v>0</v>
      </c>
      <c r="JF171" s="1098">
        <f>IF(JF$9=$N171,#REF!,0)</f>
        <v>0</v>
      </c>
      <c r="JG171" s="1098">
        <f>IF(JG$9=$N171,#REF!,0)</f>
        <v>0</v>
      </c>
      <c r="JH171" s="1098">
        <f>IF(JH$9=$N171,#REF!,0)</f>
        <v>0</v>
      </c>
      <c r="JI171" s="1098">
        <f>IF(JI$9=$N171,#REF!,0)</f>
        <v>0</v>
      </c>
      <c r="JJ171" s="1098">
        <f>IF(JJ$9=$N171,#REF!,0)</f>
        <v>0</v>
      </c>
      <c r="JK171" s="1098">
        <f>IF(JK$9=$N171,#REF!,0)</f>
        <v>0</v>
      </c>
      <c r="JL171" s="1098">
        <f>IF(JL$9=$N171,#REF!,0)</f>
        <v>0</v>
      </c>
      <c r="JM171" s="1098">
        <f>IF(JM$9=$N171,#REF!,0)</f>
        <v>0</v>
      </c>
      <c r="JN171" s="1098">
        <f>IF(JN$9=$N171,#REF!,0)</f>
        <v>0</v>
      </c>
      <c r="JO171" s="1098">
        <f>IF(JO$9=$N171,#REF!,0)</f>
        <v>0</v>
      </c>
      <c r="JP171" s="1098">
        <f>IF(JP$9=$N171,#REF!,0)</f>
        <v>0</v>
      </c>
      <c r="JQ171" s="1098">
        <f>IF(JQ$9=$N171,#REF!,0)</f>
        <v>0</v>
      </c>
      <c r="JR171" s="1098">
        <f>IF(JR$9=$N171,#REF!,0)</f>
        <v>0</v>
      </c>
      <c r="JS171" s="1098">
        <f>IF(JS$9=$N171,#REF!,0)</f>
        <v>0</v>
      </c>
      <c r="JT171" s="1098">
        <f>IF(JT$9=$N171,#REF!,0)</f>
        <v>0</v>
      </c>
      <c r="JU171" s="1098">
        <f>IF(JU$9=$N171,#REF!,0)</f>
        <v>0</v>
      </c>
      <c r="JV171" s="1098">
        <f>IF(JV$9=$N171,#REF!,0)</f>
        <v>0</v>
      </c>
      <c r="JW171" s="1098">
        <f>IF(JW$9=$N171,#REF!,0)</f>
        <v>0</v>
      </c>
      <c r="JX171" s="681"/>
      <c r="JZ171" s="681">
        <f t="shared" si="524"/>
        <v>0</v>
      </c>
      <c r="KA171" s="681">
        <f t="shared" si="524"/>
        <v>0</v>
      </c>
      <c r="KB171" s="681">
        <f t="shared" si="524"/>
        <v>0</v>
      </c>
      <c r="KC171" s="681">
        <f t="shared" si="524"/>
        <v>0</v>
      </c>
      <c r="KD171" s="681">
        <f t="shared" si="524"/>
        <v>0</v>
      </c>
      <c r="KE171" s="681">
        <f t="shared" si="524"/>
        <v>0</v>
      </c>
      <c r="KF171" s="681">
        <f t="shared" si="524"/>
        <v>0</v>
      </c>
      <c r="KG171" s="681">
        <f t="shared" si="524"/>
        <v>0</v>
      </c>
      <c r="KH171" s="681">
        <f t="shared" si="524"/>
        <v>0</v>
      </c>
      <c r="KI171" s="681">
        <f t="shared" si="524"/>
        <v>0</v>
      </c>
      <c r="KJ171" s="681">
        <f t="shared" si="524"/>
        <v>0</v>
      </c>
      <c r="KN171" s="1098">
        <f t="shared" si="503"/>
        <v>0</v>
      </c>
      <c r="KO171" s="1098">
        <f t="shared" si="503"/>
        <v>0</v>
      </c>
      <c r="KP171" s="1098">
        <f t="shared" si="503"/>
        <v>0</v>
      </c>
      <c r="KQ171" s="1098">
        <f t="shared" si="503"/>
        <v>0</v>
      </c>
      <c r="KR171" s="1098">
        <f t="shared" si="503"/>
        <v>0</v>
      </c>
      <c r="KS171" s="1098">
        <f t="shared" si="503"/>
        <v>0</v>
      </c>
      <c r="KT171" s="1098">
        <f t="shared" si="503"/>
        <v>0</v>
      </c>
      <c r="KU171" s="1098">
        <f t="shared" si="503"/>
        <v>0</v>
      </c>
      <c r="KV171" s="1098">
        <f t="shared" si="503"/>
        <v>0</v>
      </c>
      <c r="KW171" s="1098">
        <f t="shared" si="503"/>
        <v>0</v>
      </c>
      <c r="KX171" s="1098">
        <f t="shared" si="503"/>
        <v>0</v>
      </c>
      <c r="KY171" s="1098">
        <f t="shared" si="503"/>
        <v>0</v>
      </c>
      <c r="KZ171" s="1098">
        <f t="shared" si="503"/>
        <v>0</v>
      </c>
      <c r="LA171" s="1098">
        <f t="shared" si="503"/>
        <v>0</v>
      </c>
      <c r="LB171" s="1098">
        <f t="shared" si="503"/>
        <v>0</v>
      </c>
      <c r="LC171" s="1098">
        <f t="shared" si="503"/>
        <v>0</v>
      </c>
      <c r="LD171" s="1098">
        <f t="shared" si="502"/>
        <v>0</v>
      </c>
      <c r="LE171" s="1098">
        <f t="shared" si="502"/>
        <v>0</v>
      </c>
      <c r="LF171" s="1098">
        <f t="shared" si="502"/>
        <v>0</v>
      </c>
      <c r="LG171" s="1098">
        <f t="shared" si="502"/>
        <v>0</v>
      </c>
      <c r="LH171" s="1098">
        <f t="shared" si="502"/>
        <v>0</v>
      </c>
      <c r="LI171" s="1098">
        <f t="shared" si="502"/>
        <v>0</v>
      </c>
      <c r="LJ171" s="1098">
        <f t="shared" si="502"/>
        <v>0</v>
      </c>
      <c r="LK171" s="1098">
        <f t="shared" si="502"/>
        <v>0</v>
      </c>
      <c r="LL171" s="1098">
        <f t="shared" si="502"/>
        <v>0</v>
      </c>
      <c r="LM171" s="1098">
        <f t="shared" si="502"/>
        <v>0</v>
      </c>
      <c r="LN171" s="1098">
        <f t="shared" si="502"/>
        <v>0</v>
      </c>
      <c r="LO171" s="1098">
        <f t="shared" si="502"/>
        <v>0</v>
      </c>
      <c r="LP171" s="1098">
        <f t="shared" si="502"/>
        <v>0</v>
      </c>
      <c r="LQ171" s="1098">
        <f t="shared" si="502"/>
        <v>0</v>
      </c>
      <c r="LR171" s="1098">
        <f t="shared" si="500"/>
        <v>0</v>
      </c>
      <c r="LS171" s="1098">
        <f t="shared" si="397"/>
        <v>0</v>
      </c>
    </row>
    <row r="172" spans="2:331" s="561" customFormat="1" ht="17.25" customHeight="1" x14ac:dyDescent="0.35">
      <c r="J172" s="871" t="s">
        <v>194</v>
      </c>
      <c r="K172" s="696"/>
      <c r="L172" s="892"/>
      <c r="M172" s="892"/>
      <c r="N172" s="892">
        <v>3132</v>
      </c>
      <c r="O172" s="958" t="s">
        <v>168</v>
      </c>
      <c r="DF172" s="1042"/>
      <c r="DG172" s="1042"/>
      <c r="DK172" s="1042"/>
      <c r="DN172" s="1042"/>
      <c r="DO172" s="1042"/>
      <c r="DP172" s="1042">
        <f t="shared" si="505"/>
        <v>0</v>
      </c>
      <c r="DQ172" s="1042">
        <f>(DR172-DN172)</f>
        <v>0</v>
      </c>
      <c r="DR172" s="1042"/>
      <c r="DS172" s="1042"/>
      <c r="DT172" s="1042">
        <f t="shared" si="506"/>
        <v>0</v>
      </c>
      <c r="DU172" s="1042">
        <f>(DV172-DR172)</f>
        <v>0</v>
      </c>
      <c r="DV172" s="1042"/>
      <c r="DW172" s="1042">
        <v>940200</v>
      </c>
      <c r="DX172" s="1042">
        <v>959000</v>
      </c>
      <c r="DY172" s="1042">
        <v>959000</v>
      </c>
      <c r="DZ172" s="1042">
        <v>0</v>
      </c>
      <c r="EA172" s="1042">
        <v>940200</v>
      </c>
      <c r="EB172" s="1042">
        <v>0</v>
      </c>
      <c r="EC172" s="1042">
        <f t="shared" si="508"/>
        <v>0</v>
      </c>
      <c r="ED172" s="1042">
        <f>(EE172-EA172)</f>
        <v>0</v>
      </c>
      <c r="EE172" s="1042">
        <v>940200</v>
      </c>
      <c r="EF172" s="1042">
        <v>0</v>
      </c>
      <c r="EG172" s="1042">
        <f t="shared" si="509"/>
        <v>0</v>
      </c>
      <c r="EH172" s="1042" t="e">
        <f>(#REF!-EE172)</f>
        <v>#REF!</v>
      </c>
      <c r="EI172" s="1042">
        <f>IFERROR(#REF!/DZ172*100,)</f>
        <v>0</v>
      </c>
      <c r="EJ172" s="1042">
        <f>IFERROR(#REF!/#REF!*100,)</f>
        <v>0</v>
      </c>
      <c r="EK172" s="1042">
        <v>1200000</v>
      </c>
      <c r="EL172" s="1042"/>
      <c r="EM172" s="1042"/>
      <c r="ES172" s="146">
        <f t="shared" si="449"/>
        <v>0</v>
      </c>
      <c r="EX172" s="739">
        <f>IF(EX$9=$K172,#REF!,0)</f>
        <v>0</v>
      </c>
      <c r="EY172" s="739">
        <f>IF(EY$9=$K172,#REF!,0)</f>
        <v>0</v>
      </c>
      <c r="EZ172" s="739">
        <f>IF(EZ$9=$K172,#REF!,0)</f>
        <v>0</v>
      </c>
      <c r="FA172" s="739">
        <f>IF(FA$9=$K172,#REF!,0)</f>
        <v>0</v>
      </c>
      <c r="FB172" s="739">
        <f>IF(FB$9=$K172,#REF!,0)</f>
        <v>0</v>
      </c>
      <c r="FC172" s="739">
        <f>IF(FC$9=$K172,#REF!,0)</f>
        <v>0</v>
      </c>
      <c r="FD172" s="739">
        <f>IF(FD$9=$K172,#REF!,0)</f>
        <v>0</v>
      </c>
      <c r="FE172" s="739">
        <f>IF(FE$9=$K172,#REF!,0)</f>
        <v>0</v>
      </c>
      <c r="FF172" s="739">
        <f>IF(FF$9=$K172,#REF!,0)</f>
        <v>0</v>
      </c>
      <c r="FG172" s="739">
        <f>IF(FG$9=$K172,#REF!,0)</f>
        <v>0</v>
      </c>
      <c r="FH172" s="739">
        <f>IF(FH$9=$K172,#REF!,0)</f>
        <v>0</v>
      </c>
      <c r="FI172" s="739">
        <f>IF(FI$9=$K172,#REF!,0)</f>
        <v>0</v>
      </c>
      <c r="FJ172" s="739">
        <f>IF(FJ$9=$K172,#REF!,0)</f>
        <v>0</v>
      </c>
      <c r="FK172" s="739">
        <f>IF(FK$9=$K172,#REF!,0)</f>
        <v>0</v>
      </c>
      <c r="FL172" s="739">
        <f>IF(FL$9=$K172,#REF!,0)</f>
        <v>0</v>
      </c>
      <c r="FM172" s="739">
        <f>IF(FM$9=$K172,#REF!,0)</f>
        <v>0</v>
      </c>
      <c r="FN172" s="739">
        <f>IF(FN$9=$K172,#REF!,0)</f>
        <v>0</v>
      </c>
      <c r="FO172" s="739">
        <f>IF(FO$9=$K172,#REF!,0)</f>
        <v>0</v>
      </c>
      <c r="FP172" s="739">
        <f>IF(FP$9=$K172,#REF!,0)</f>
        <v>0</v>
      </c>
      <c r="FQ172" s="739">
        <f>IF(FQ$9=$K172,#REF!,0)</f>
        <v>0</v>
      </c>
      <c r="FU172" s="739">
        <f t="shared" si="530"/>
        <v>0</v>
      </c>
      <c r="FV172" s="739">
        <f t="shared" si="530"/>
        <v>0</v>
      </c>
      <c r="FW172" s="739">
        <f t="shared" si="530"/>
        <v>0</v>
      </c>
      <c r="FX172" s="739">
        <f t="shared" si="530"/>
        <v>0</v>
      </c>
      <c r="FY172" s="739">
        <f t="shared" si="530"/>
        <v>0</v>
      </c>
      <c r="FZ172" s="739">
        <f t="shared" si="530"/>
        <v>0</v>
      </c>
      <c r="GA172" s="739">
        <f t="shared" si="530"/>
        <v>0</v>
      </c>
      <c r="GB172" s="739">
        <f t="shared" si="530"/>
        <v>0</v>
      </c>
      <c r="GC172" s="739">
        <f t="shared" si="530"/>
        <v>0</v>
      </c>
      <c r="GD172" s="739">
        <f t="shared" si="530"/>
        <v>0</v>
      </c>
      <c r="GE172" s="739">
        <f t="shared" si="531"/>
        <v>0</v>
      </c>
      <c r="GF172" s="739">
        <f t="shared" si="531"/>
        <v>0</v>
      </c>
      <c r="GG172" s="739">
        <f t="shared" si="531"/>
        <v>0</v>
      </c>
      <c r="GH172" s="739">
        <f t="shared" si="531"/>
        <v>0</v>
      </c>
      <c r="GI172" s="739">
        <f t="shared" si="531"/>
        <v>0</v>
      </c>
      <c r="GJ172" s="739">
        <f t="shared" si="531"/>
        <v>0</v>
      </c>
      <c r="GK172" s="739">
        <f t="shared" si="531"/>
        <v>0</v>
      </c>
      <c r="GL172" s="739">
        <f t="shared" si="531"/>
        <v>0</v>
      </c>
      <c r="GM172" s="739">
        <f t="shared" si="531"/>
        <v>0</v>
      </c>
      <c r="GN172" s="739">
        <f t="shared" si="531"/>
        <v>0</v>
      </c>
      <c r="GQ172" s="1098">
        <f>IF(GQ$9=$N172,#REF!,0)</f>
        <v>0</v>
      </c>
      <c r="GR172" s="1098">
        <f>IF(GR$9=$N172,#REF!,0)</f>
        <v>0</v>
      </c>
      <c r="GS172" s="1098">
        <f>IF(GS$9=$N172,#REF!,0)</f>
        <v>0</v>
      </c>
      <c r="GT172" s="1098">
        <f>IF(GT$9=$N172,#REF!,0)</f>
        <v>0</v>
      </c>
      <c r="GU172" s="1098">
        <f>IF(GU$9=$N172,#REF!,0)</f>
        <v>0</v>
      </c>
      <c r="GV172" s="1098">
        <f>IF(GV$9=$N172,#REF!,0)</f>
        <v>0</v>
      </c>
      <c r="GW172" s="1098" t="e">
        <f>IF(GW$9=$N172,#REF!,0)</f>
        <v>#REF!</v>
      </c>
      <c r="GX172" s="1098">
        <f>IF(GX$9=$N172,#REF!,0)</f>
        <v>0</v>
      </c>
      <c r="GY172" s="1098">
        <f>IF(GY$9=$N172,#REF!,0)</f>
        <v>0</v>
      </c>
      <c r="GZ172" s="1098">
        <f>IF(GZ$9=$N172,#REF!,0)</f>
        <v>0</v>
      </c>
      <c r="HA172" s="1098">
        <f>IF(HA$9=$N172,#REF!,0)</f>
        <v>0</v>
      </c>
      <c r="HB172" s="1098">
        <f>IF(HB$9=$N172,#REF!,0)</f>
        <v>0</v>
      </c>
      <c r="HC172" s="1098">
        <f>IF(HC$9=$N172,#REF!,0)</f>
        <v>0</v>
      </c>
      <c r="HD172" s="1098">
        <f>IF(HD$9=$N172,#REF!,0)</f>
        <v>0</v>
      </c>
      <c r="HE172" s="1098">
        <f>IF(HE$9=$N172,#REF!,0)</f>
        <v>0</v>
      </c>
      <c r="HF172" s="1098">
        <f>IF(HF$9=$N172,#REF!,0)</f>
        <v>0</v>
      </c>
      <c r="HG172" s="1098">
        <f>IF(HG$9=$N172,#REF!,0)</f>
        <v>0</v>
      </c>
      <c r="HH172" s="1098">
        <f>IF(HH$9=$N172,#REF!,0)</f>
        <v>0</v>
      </c>
      <c r="HI172" s="1098">
        <f>IF(HI$9=$N172,#REF!,0)</f>
        <v>0</v>
      </c>
      <c r="HJ172" s="1098">
        <f>IF(HJ$9=$N172,#REF!,0)</f>
        <v>0</v>
      </c>
      <c r="HK172" s="1098">
        <f>IF(HK$9=$N172,#REF!,0)</f>
        <v>0</v>
      </c>
      <c r="HL172" s="1098">
        <f>IF(HL$9=$N172,#REF!,0)</f>
        <v>0</v>
      </c>
      <c r="HM172" s="1098">
        <f>IF(HM$9=$N172,#REF!,0)</f>
        <v>0</v>
      </c>
      <c r="HN172" s="1098">
        <f>IF(HN$9=$N172,#REF!,0)</f>
        <v>0</v>
      </c>
      <c r="HO172" s="1098">
        <f>IF(HO$9=$N172,#REF!,0)</f>
        <v>0</v>
      </c>
      <c r="HP172" s="1098">
        <f>IF(HP$9=$N172,#REF!,0)</f>
        <v>0</v>
      </c>
      <c r="HQ172" s="1098">
        <f>IF(HQ$9=$N172,#REF!,0)</f>
        <v>0</v>
      </c>
      <c r="HR172" s="1098">
        <f>IF(HR$9=$N172,#REF!,0)</f>
        <v>0</v>
      </c>
      <c r="HS172" s="1098">
        <f>IF(HS$9=$N172,#REF!,0)</f>
        <v>0</v>
      </c>
      <c r="HT172" s="1098">
        <f>IF(HT$9=$N172,#REF!,0)</f>
        <v>0</v>
      </c>
      <c r="HU172" s="1098">
        <f>IF(HU$9=$N172,#REF!,0)</f>
        <v>0</v>
      </c>
      <c r="HV172" s="1098">
        <f>IF(HV$9=$N172,#REF!,0)</f>
        <v>0</v>
      </c>
      <c r="HW172" s="1098">
        <f>IF(HW$9=$N172,#REF!,0)</f>
        <v>0</v>
      </c>
      <c r="HX172" s="1098">
        <f>IF(HX$9=$N172,#REF!,0)</f>
        <v>0</v>
      </c>
      <c r="HY172" s="1098">
        <f>IF(HY$9=$N172,#REF!,0)</f>
        <v>0</v>
      </c>
      <c r="HZ172" s="1098">
        <f>IF(HZ$9=$N172,#REF!,0)</f>
        <v>0</v>
      </c>
      <c r="IA172" s="1098">
        <f>IF(IA$9=$N172,#REF!,0)</f>
        <v>0</v>
      </c>
      <c r="IB172" s="1098">
        <f>IF(IB$9=$N172,#REF!,0)</f>
        <v>0</v>
      </c>
      <c r="IC172" s="1098">
        <f>IF(IC$9=$N172,#REF!,0)</f>
        <v>0</v>
      </c>
      <c r="ID172" s="1098">
        <f>IF(ID$9=$N172,#REF!,0)</f>
        <v>0</v>
      </c>
      <c r="IE172" s="1098">
        <f>IF(IE$9=$N172,#REF!,0)</f>
        <v>0</v>
      </c>
      <c r="IF172" s="1098">
        <f>IF(IF$9=$N172,#REF!,0)</f>
        <v>0</v>
      </c>
      <c r="IG172" s="1098">
        <f>IF(IG$9=$N172,#REF!,0)</f>
        <v>0</v>
      </c>
      <c r="IH172" s="1098">
        <f>IF(IH$9=$N172,#REF!,0)</f>
        <v>0</v>
      </c>
      <c r="II172" s="1098">
        <f>IF(II$9=$N172,#REF!,0)</f>
        <v>0</v>
      </c>
      <c r="IJ172" s="1098">
        <f>IF(IJ$9=$N172,#REF!,0)</f>
        <v>0</v>
      </c>
      <c r="IK172" s="1098">
        <f>IF(IK$9=$N172,#REF!,0)</f>
        <v>0</v>
      </c>
      <c r="IL172" s="1098">
        <f>IF(IL$9=$N172,#REF!,0)</f>
        <v>0</v>
      </c>
      <c r="IM172" s="1098">
        <f>IF(IM$9=$N172,#REF!,0)</f>
        <v>0</v>
      </c>
      <c r="IN172" s="1098">
        <f>IF(IN$9=$N172,#REF!,0)</f>
        <v>0</v>
      </c>
      <c r="IO172" s="1098">
        <f>IF(IO$9=$N172,#REF!,0)</f>
        <v>0</v>
      </c>
      <c r="IP172" s="1098">
        <f>IF(IP$9=$N172,#REF!,0)</f>
        <v>0</v>
      </c>
      <c r="IQ172" s="1098">
        <f>IF(IQ$9=$N172,#REF!,0)</f>
        <v>0</v>
      </c>
      <c r="IR172" s="1098">
        <f>IF(IR$9=$N172,#REF!,0)</f>
        <v>0</v>
      </c>
      <c r="IS172" s="1098">
        <f>IF(IS$9=$N172,#REF!,0)</f>
        <v>0</v>
      </c>
      <c r="IT172" s="1098">
        <f>IF(IT$9=$N172,#REF!,0)</f>
        <v>0</v>
      </c>
      <c r="IU172" s="1098">
        <f>IF(IU$9=$N172,#REF!,0)</f>
        <v>0</v>
      </c>
      <c r="IV172" s="1098">
        <f>IF(IV$9=$N172,#REF!,0)</f>
        <v>0</v>
      </c>
      <c r="IW172" s="1098">
        <f>IF(IW$9=$N172,#REF!,0)</f>
        <v>0</v>
      </c>
      <c r="IX172" s="1098">
        <f>IF(IX$9=$N172,#REF!,0)</f>
        <v>0</v>
      </c>
      <c r="IY172" s="1098">
        <f>IF(IY$9=$N172,#REF!,0)</f>
        <v>0</v>
      </c>
      <c r="IZ172" s="1098">
        <f>IF(IZ$9=$N172,#REF!,0)</f>
        <v>0</v>
      </c>
      <c r="JA172" s="1098">
        <f>IF(JA$9=$N172,#REF!,0)</f>
        <v>0</v>
      </c>
      <c r="JB172" s="1098">
        <f>IF(JB$9=$N172,#REF!,0)</f>
        <v>0</v>
      </c>
      <c r="JC172" s="1098">
        <f>IF(JC$9=$N172,#REF!,0)</f>
        <v>0</v>
      </c>
      <c r="JD172" s="1098">
        <f>IF(JD$9=$N172,#REF!,0)</f>
        <v>0</v>
      </c>
      <c r="JE172" s="1098">
        <f>IF(JE$9=$N172,#REF!,0)</f>
        <v>0</v>
      </c>
      <c r="JF172" s="1098">
        <f>IF(JF$9=$N172,#REF!,0)</f>
        <v>0</v>
      </c>
      <c r="JG172" s="1098">
        <f>IF(JG$9=$N172,#REF!,0)</f>
        <v>0</v>
      </c>
      <c r="JH172" s="1098">
        <f>IF(JH$9=$N172,#REF!,0)</f>
        <v>0</v>
      </c>
      <c r="JI172" s="1098">
        <f>IF(JI$9=$N172,#REF!,0)</f>
        <v>0</v>
      </c>
      <c r="JJ172" s="1098">
        <f>IF(JJ$9=$N172,#REF!,0)</f>
        <v>0</v>
      </c>
      <c r="JK172" s="1098">
        <f>IF(JK$9=$N172,#REF!,0)</f>
        <v>0</v>
      </c>
      <c r="JL172" s="1098">
        <f>IF(JL$9=$N172,#REF!,0)</f>
        <v>0</v>
      </c>
      <c r="JM172" s="1098">
        <f>IF(JM$9=$N172,#REF!,0)</f>
        <v>0</v>
      </c>
      <c r="JN172" s="1098">
        <f>IF(JN$9=$N172,#REF!,0)</f>
        <v>0</v>
      </c>
      <c r="JO172" s="1098">
        <f>IF(JO$9=$N172,#REF!,0)</f>
        <v>0</v>
      </c>
      <c r="JP172" s="1098">
        <f>IF(JP$9=$N172,#REF!,0)</f>
        <v>0</v>
      </c>
      <c r="JQ172" s="1098">
        <f>IF(JQ$9=$N172,#REF!,0)</f>
        <v>0</v>
      </c>
      <c r="JR172" s="1098">
        <f>IF(JR$9=$N172,#REF!,0)</f>
        <v>0</v>
      </c>
      <c r="JS172" s="1098">
        <f>IF(JS$9=$N172,#REF!,0)</f>
        <v>0</v>
      </c>
      <c r="JT172" s="1098">
        <f>IF(JT$9=$N172,#REF!,0)</f>
        <v>0</v>
      </c>
      <c r="JU172" s="1098">
        <f>IF(JU$9=$N172,#REF!,0)</f>
        <v>0</v>
      </c>
      <c r="JV172" s="1098">
        <f>IF(JV$9=$N172,#REF!,0)</f>
        <v>0</v>
      </c>
      <c r="JW172" s="1098">
        <f>IF(JW$9=$N172,#REF!,0)</f>
        <v>0</v>
      </c>
      <c r="JX172" s="681"/>
      <c r="JZ172" s="681">
        <f t="shared" si="524"/>
        <v>0</v>
      </c>
      <c r="KA172" s="681">
        <f t="shared" si="524"/>
        <v>0</v>
      </c>
      <c r="KB172" s="681">
        <f t="shared" si="524"/>
        <v>0</v>
      </c>
      <c r="KC172" s="681">
        <f t="shared" si="524"/>
        <v>0</v>
      </c>
      <c r="KD172" s="681">
        <f t="shared" si="524"/>
        <v>0</v>
      </c>
      <c r="KE172" s="681">
        <f t="shared" si="524"/>
        <v>0</v>
      </c>
      <c r="KF172" s="681">
        <f t="shared" si="524"/>
        <v>0</v>
      </c>
      <c r="KG172" s="681">
        <f t="shared" si="524"/>
        <v>0</v>
      </c>
      <c r="KH172" s="681">
        <f t="shared" si="524"/>
        <v>0</v>
      </c>
      <c r="KI172" s="681">
        <f t="shared" si="524"/>
        <v>0</v>
      </c>
      <c r="KJ172" s="681">
        <f t="shared" si="524"/>
        <v>0</v>
      </c>
      <c r="KN172" s="1098">
        <f t="shared" si="503"/>
        <v>0</v>
      </c>
      <c r="KO172" s="1098">
        <f t="shared" si="503"/>
        <v>0</v>
      </c>
      <c r="KP172" s="1098">
        <f t="shared" si="503"/>
        <v>0</v>
      </c>
      <c r="KQ172" s="1098">
        <f t="shared" si="503"/>
        <v>0</v>
      </c>
      <c r="KR172" s="1098">
        <f t="shared" si="503"/>
        <v>0</v>
      </c>
      <c r="KS172" s="1098">
        <f t="shared" si="503"/>
        <v>0</v>
      </c>
      <c r="KT172" s="1098">
        <f t="shared" si="503"/>
        <v>0</v>
      </c>
      <c r="KU172" s="1098">
        <f t="shared" si="503"/>
        <v>0</v>
      </c>
      <c r="KV172" s="1098">
        <f t="shared" si="503"/>
        <v>0</v>
      </c>
      <c r="KW172" s="1098">
        <f t="shared" si="503"/>
        <v>0</v>
      </c>
      <c r="KX172" s="1098">
        <f t="shared" si="503"/>
        <v>0</v>
      </c>
      <c r="KY172" s="1098">
        <f t="shared" si="503"/>
        <v>0</v>
      </c>
      <c r="KZ172" s="1098">
        <f t="shared" si="503"/>
        <v>0</v>
      </c>
      <c r="LA172" s="1098">
        <f t="shared" si="503"/>
        <v>0</v>
      </c>
      <c r="LB172" s="1098">
        <f t="shared" si="503"/>
        <v>0</v>
      </c>
      <c r="LC172" s="1098">
        <f t="shared" si="503"/>
        <v>0</v>
      </c>
      <c r="LD172" s="1098">
        <f t="shared" si="502"/>
        <v>0</v>
      </c>
      <c r="LE172" s="1098">
        <f t="shared" si="502"/>
        <v>0</v>
      </c>
      <c r="LF172" s="1098">
        <f t="shared" si="502"/>
        <v>0</v>
      </c>
      <c r="LG172" s="1098">
        <f t="shared" si="502"/>
        <v>0</v>
      </c>
      <c r="LH172" s="1098">
        <f t="shared" si="502"/>
        <v>0</v>
      </c>
      <c r="LI172" s="1098">
        <f t="shared" si="502"/>
        <v>0</v>
      </c>
      <c r="LJ172" s="1098">
        <f t="shared" si="502"/>
        <v>0</v>
      </c>
      <c r="LK172" s="1098">
        <f t="shared" si="502"/>
        <v>0</v>
      </c>
      <c r="LL172" s="1098">
        <f t="shared" si="502"/>
        <v>0</v>
      </c>
      <c r="LM172" s="1098">
        <f t="shared" si="502"/>
        <v>0</v>
      </c>
      <c r="LN172" s="1098">
        <f t="shared" si="502"/>
        <v>0</v>
      </c>
      <c r="LO172" s="1098">
        <f t="shared" si="502"/>
        <v>0</v>
      </c>
      <c r="LP172" s="1098">
        <f t="shared" si="502"/>
        <v>0</v>
      </c>
      <c r="LQ172" s="1098">
        <f t="shared" si="502"/>
        <v>0</v>
      </c>
      <c r="LR172" s="1098">
        <f t="shared" si="500"/>
        <v>0</v>
      </c>
      <c r="LS172" s="1098">
        <f t="shared" si="397"/>
        <v>0</v>
      </c>
    </row>
    <row r="173" spans="2:331" s="561" customFormat="1" ht="17.25" hidden="1" customHeight="1" x14ac:dyDescent="0.35">
      <c r="J173" s="871" t="s">
        <v>194</v>
      </c>
      <c r="K173" s="696"/>
      <c r="L173" s="892"/>
      <c r="M173" s="892"/>
      <c r="N173" s="892">
        <v>3133</v>
      </c>
      <c r="O173" s="958" t="s">
        <v>227</v>
      </c>
      <c r="DF173" s="1042"/>
      <c r="DG173" s="1042"/>
      <c r="DK173" s="1042"/>
      <c r="DN173" s="1042"/>
      <c r="DO173" s="1042"/>
      <c r="DP173" s="1042">
        <f t="shared" si="505"/>
        <v>0</v>
      </c>
      <c r="DQ173" s="1042"/>
      <c r="DR173" s="1042"/>
      <c r="DS173" s="1042"/>
      <c r="DT173" s="1042">
        <f t="shared" si="506"/>
        <v>0</v>
      </c>
      <c r="DU173" s="1042"/>
      <c r="DV173" s="1042"/>
      <c r="DW173" s="1042"/>
      <c r="DX173" s="1042"/>
      <c r="DY173" s="1042"/>
      <c r="DZ173" s="1042">
        <v>0</v>
      </c>
      <c r="EA173" s="1042">
        <v>0</v>
      </c>
      <c r="EB173" s="1042">
        <v>0</v>
      </c>
      <c r="EC173" s="1042">
        <f t="shared" si="508"/>
        <v>0</v>
      </c>
      <c r="ED173" s="1042">
        <v>0</v>
      </c>
      <c r="EE173" s="1042">
        <v>0</v>
      </c>
      <c r="EF173" s="1042">
        <v>0</v>
      </c>
      <c r="EG173" s="1042">
        <f t="shared" si="509"/>
        <v>0</v>
      </c>
      <c r="EH173" s="1042">
        <v>0</v>
      </c>
      <c r="EI173" s="1042">
        <f>IFERROR(#REF!/DZ173*100,)</f>
        <v>0</v>
      </c>
      <c r="EJ173" s="1042">
        <f>IFERROR(#REF!/#REF!*100,)</f>
        <v>0</v>
      </c>
      <c r="EK173" s="1042"/>
      <c r="EL173" s="1042"/>
      <c r="EM173" s="1042"/>
      <c r="ES173" s="146">
        <f t="shared" si="449"/>
        <v>0</v>
      </c>
      <c r="EX173" s="739">
        <f>IF(EX$9=$K173,#REF!,0)</f>
        <v>0</v>
      </c>
      <c r="EY173" s="739">
        <f>IF(EY$9=$K173,#REF!,0)</f>
        <v>0</v>
      </c>
      <c r="EZ173" s="739">
        <f>IF(EZ$9=$K173,#REF!,0)</f>
        <v>0</v>
      </c>
      <c r="FA173" s="739">
        <f>IF(FA$9=$K173,#REF!,0)</f>
        <v>0</v>
      </c>
      <c r="FB173" s="739">
        <f>IF(FB$9=$K173,#REF!,0)</f>
        <v>0</v>
      </c>
      <c r="FC173" s="739">
        <f>IF(FC$9=$K173,#REF!,0)</f>
        <v>0</v>
      </c>
      <c r="FD173" s="739">
        <f>IF(FD$9=$K173,#REF!,0)</f>
        <v>0</v>
      </c>
      <c r="FE173" s="739">
        <f>IF(FE$9=$K173,#REF!,0)</f>
        <v>0</v>
      </c>
      <c r="FF173" s="739">
        <f>IF(FF$9=$K173,#REF!,0)</f>
        <v>0</v>
      </c>
      <c r="FG173" s="739">
        <f>IF(FG$9=$K173,#REF!,0)</f>
        <v>0</v>
      </c>
      <c r="FH173" s="739">
        <f>IF(FH$9=$K173,#REF!,0)</f>
        <v>0</v>
      </c>
      <c r="FI173" s="739">
        <f>IF(FI$9=$K173,#REF!,0)</f>
        <v>0</v>
      </c>
      <c r="FJ173" s="739">
        <f>IF(FJ$9=$K173,#REF!,0)</f>
        <v>0</v>
      </c>
      <c r="FK173" s="739">
        <f>IF(FK$9=$K173,#REF!,0)</f>
        <v>0</v>
      </c>
      <c r="FL173" s="739">
        <f>IF(FL$9=$K173,#REF!,0)</f>
        <v>0</v>
      </c>
      <c r="FM173" s="739">
        <f>IF(FM$9=$K173,#REF!,0)</f>
        <v>0</v>
      </c>
      <c r="FN173" s="739">
        <f>IF(FN$9=$K173,#REF!,0)</f>
        <v>0</v>
      </c>
      <c r="FO173" s="739">
        <f>IF(FO$9=$K173,#REF!,0)</f>
        <v>0</v>
      </c>
      <c r="FP173" s="739">
        <f>IF(FP$9=$K173,#REF!,0)</f>
        <v>0</v>
      </c>
      <c r="FQ173" s="739">
        <f>IF(FQ$9=$K173,#REF!,0)</f>
        <v>0</v>
      </c>
      <c r="FU173" s="739">
        <f t="shared" si="530"/>
        <v>0</v>
      </c>
      <c r="FV173" s="739">
        <f t="shared" si="530"/>
        <v>0</v>
      </c>
      <c r="FW173" s="739">
        <f t="shared" si="530"/>
        <v>0</v>
      </c>
      <c r="FX173" s="739">
        <f t="shared" si="530"/>
        <v>0</v>
      </c>
      <c r="FY173" s="739">
        <f t="shared" si="530"/>
        <v>0</v>
      </c>
      <c r="FZ173" s="739">
        <f t="shared" si="530"/>
        <v>0</v>
      </c>
      <c r="GA173" s="739">
        <f t="shared" si="530"/>
        <v>0</v>
      </c>
      <c r="GB173" s="739">
        <f t="shared" si="530"/>
        <v>0</v>
      </c>
      <c r="GC173" s="739">
        <f t="shared" si="530"/>
        <v>0</v>
      </c>
      <c r="GD173" s="739">
        <f t="shared" si="530"/>
        <v>0</v>
      </c>
      <c r="GE173" s="739">
        <f t="shared" si="531"/>
        <v>0</v>
      </c>
      <c r="GF173" s="739">
        <f t="shared" si="531"/>
        <v>0</v>
      </c>
      <c r="GG173" s="739">
        <f t="shared" si="531"/>
        <v>0</v>
      </c>
      <c r="GH173" s="739">
        <f t="shared" si="531"/>
        <v>0</v>
      </c>
      <c r="GI173" s="739">
        <f t="shared" si="531"/>
        <v>0</v>
      </c>
      <c r="GJ173" s="739">
        <f t="shared" si="531"/>
        <v>0</v>
      </c>
      <c r="GK173" s="739">
        <f t="shared" si="531"/>
        <v>0</v>
      </c>
      <c r="GL173" s="739">
        <f t="shared" si="531"/>
        <v>0</v>
      </c>
      <c r="GM173" s="739">
        <f t="shared" si="531"/>
        <v>0</v>
      </c>
      <c r="GN173" s="739">
        <f t="shared" si="531"/>
        <v>0</v>
      </c>
      <c r="GQ173" s="1098">
        <f>IF(GQ$9=$N173,#REF!,0)</f>
        <v>0</v>
      </c>
      <c r="GR173" s="1098">
        <f>IF(GR$9=$N173,#REF!,0)</f>
        <v>0</v>
      </c>
      <c r="GS173" s="1098">
        <f>IF(GS$9=$N173,#REF!,0)</f>
        <v>0</v>
      </c>
      <c r="GT173" s="1098">
        <f>IF(GT$9=$N173,#REF!,0)</f>
        <v>0</v>
      </c>
      <c r="GU173" s="1098">
        <f>IF(GU$9=$N173,#REF!,0)</f>
        <v>0</v>
      </c>
      <c r="GV173" s="1098">
        <f>IF(GV$9=$N173,#REF!,0)</f>
        <v>0</v>
      </c>
      <c r="GW173" s="1098">
        <f>IF(GW$9=$N173,#REF!,0)</f>
        <v>0</v>
      </c>
      <c r="GX173" s="1098" t="e">
        <f>IF(GX$9=$N173,#REF!,0)</f>
        <v>#REF!</v>
      </c>
      <c r="GY173" s="1098">
        <f>IF(GY$9=$N173,#REF!,0)</f>
        <v>0</v>
      </c>
      <c r="GZ173" s="1098">
        <f>IF(GZ$9=$N173,#REF!,0)</f>
        <v>0</v>
      </c>
      <c r="HA173" s="1098">
        <f>IF(HA$9=$N173,#REF!,0)</f>
        <v>0</v>
      </c>
      <c r="HB173" s="1098">
        <f>IF(HB$9=$N173,#REF!,0)</f>
        <v>0</v>
      </c>
      <c r="HC173" s="1098">
        <f>IF(HC$9=$N173,#REF!,0)</f>
        <v>0</v>
      </c>
      <c r="HD173" s="1098">
        <f>IF(HD$9=$N173,#REF!,0)</f>
        <v>0</v>
      </c>
      <c r="HE173" s="1098">
        <f>IF(HE$9=$N173,#REF!,0)</f>
        <v>0</v>
      </c>
      <c r="HF173" s="1098">
        <f>IF(HF$9=$N173,#REF!,0)</f>
        <v>0</v>
      </c>
      <c r="HG173" s="1098">
        <f>IF(HG$9=$N173,#REF!,0)</f>
        <v>0</v>
      </c>
      <c r="HH173" s="1098">
        <f>IF(HH$9=$N173,#REF!,0)</f>
        <v>0</v>
      </c>
      <c r="HI173" s="1098">
        <f>IF(HI$9=$N173,#REF!,0)</f>
        <v>0</v>
      </c>
      <c r="HJ173" s="1098">
        <f>IF(HJ$9=$N173,#REF!,0)</f>
        <v>0</v>
      </c>
      <c r="HK173" s="1098">
        <f>IF(HK$9=$N173,#REF!,0)</f>
        <v>0</v>
      </c>
      <c r="HL173" s="1098">
        <f>IF(HL$9=$N173,#REF!,0)</f>
        <v>0</v>
      </c>
      <c r="HM173" s="1098">
        <f>IF(HM$9=$N173,#REF!,0)</f>
        <v>0</v>
      </c>
      <c r="HN173" s="1098">
        <f>IF(HN$9=$N173,#REF!,0)</f>
        <v>0</v>
      </c>
      <c r="HO173" s="1098">
        <f>IF(HO$9=$N173,#REF!,0)</f>
        <v>0</v>
      </c>
      <c r="HP173" s="1098">
        <f>IF(HP$9=$N173,#REF!,0)</f>
        <v>0</v>
      </c>
      <c r="HQ173" s="1098">
        <f>IF(HQ$9=$N173,#REF!,0)</f>
        <v>0</v>
      </c>
      <c r="HR173" s="1098">
        <f>IF(HR$9=$N173,#REF!,0)</f>
        <v>0</v>
      </c>
      <c r="HS173" s="1098">
        <f>IF(HS$9=$N173,#REF!,0)</f>
        <v>0</v>
      </c>
      <c r="HT173" s="1098">
        <f>IF(HT$9=$N173,#REF!,0)</f>
        <v>0</v>
      </c>
      <c r="HU173" s="1098">
        <f>IF(HU$9=$N173,#REF!,0)</f>
        <v>0</v>
      </c>
      <c r="HV173" s="1098">
        <f>IF(HV$9=$N173,#REF!,0)</f>
        <v>0</v>
      </c>
      <c r="HW173" s="1098">
        <f>IF(HW$9=$N173,#REF!,0)</f>
        <v>0</v>
      </c>
      <c r="HX173" s="1098">
        <f>IF(HX$9=$N173,#REF!,0)</f>
        <v>0</v>
      </c>
      <c r="HY173" s="1098">
        <f>IF(HY$9=$N173,#REF!,0)</f>
        <v>0</v>
      </c>
      <c r="HZ173" s="1098">
        <f>IF(HZ$9=$N173,#REF!,0)</f>
        <v>0</v>
      </c>
      <c r="IA173" s="1098">
        <f>IF(IA$9=$N173,#REF!,0)</f>
        <v>0</v>
      </c>
      <c r="IB173" s="1098">
        <f>IF(IB$9=$N173,#REF!,0)</f>
        <v>0</v>
      </c>
      <c r="IC173" s="1098">
        <f>IF(IC$9=$N173,#REF!,0)</f>
        <v>0</v>
      </c>
      <c r="ID173" s="1098">
        <f>IF(ID$9=$N173,#REF!,0)</f>
        <v>0</v>
      </c>
      <c r="IE173" s="1098">
        <f>IF(IE$9=$N173,#REF!,0)</f>
        <v>0</v>
      </c>
      <c r="IF173" s="1098">
        <f>IF(IF$9=$N173,#REF!,0)</f>
        <v>0</v>
      </c>
      <c r="IG173" s="1098">
        <f>IF(IG$9=$N173,#REF!,0)</f>
        <v>0</v>
      </c>
      <c r="IH173" s="1098">
        <f>IF(IH$9=$N173,#REF!,0)</f>
        <v>0</v>
      </c>
      <c r="II173" s="1098">
        <f>IF(II$9=$N173,#REF!,0)</f>
        <v>0</v>
      </c>
      <c r="IJ173" s="1098">
        <f>IF(IJ$9=$N173,#REF!,0)</f>
        <v>0</v>
      </c>
      <c r="IK173" s="1098">
        <f>IF(IK$9=$N173,#REF!,0)</f>
        <v>0</v>
      </c>
      <c r="IL173" s="1098">
        <f>IF(IL$9=$N173,#REF!,0)</f>
        <v>0</v>
      </c>
      <c r="IM173" s="1098">
        <f>IF(IM$9=$N173,#REF!,0)</f>
        <v>0</v>
      </c>
      <c r="IN173" s="1098">
        <f>IF(IN$9=$N173,#REF!,0)</f>
        <v>0</v>
      </c>
      <c r="IO173" s="1098">
        <f>IF(IO$9=$N173,#REF!,0)</f>
        <v>0</v>
      </c>
      <c r="IP173" s="1098">
        <f>IF(IP$9=$N173,#REF!,0)</f>
        <v>0</v>
      </c>
      <c r="IQ173" s="1098">
        <f>IF(IQ$9=$N173,#REF!,0)</f>
        <v>0</v>
      </c>
      <c r="IR173" s="1098">
        <f>IF(IR$9=$N173,#REF!,0)</f>
        <v>0</v>
      </c>
      <c r="IS173" s="1098">
        <f>IF(IS$9=$N173,#REF!,0)</f>
        <v>0</v>
      </c>
      <c r="IT173" s="1098">
        <f>IF(IT$9=$N173,#REF!,0)</f>
        <v>0</v>
      </c>
      <c r="IU173" s="1098">
        <f>IF(IU$9=$N173,#REF!,0)</f>
        <v>0</v>
      </c>
      <c r="IV173" s="1098">
        <f>IF(IV$9=$N173,#REF!,0)</f>
        <v>0</v>
      </c>
      <c r="IW173" s="1098">
        <f>IF(IW$9=$N173,#REF!,0)</f>
        <v>0</v>
      </c>
      <c r="IX173" s="1098">
        <f>IF(IX$9=$N173,#REF!,0)</f>
        <v>0</v>
      </c>
      <c r="IY173" s="1098">
        <f>IF(IY$9=$N173,#REF!,0)</f>
        <v>0</v>
      </c>
      <c r="IZ173" s="1098">
        <f>IF(IZ$9=$N173,#REF!,0)</f>
        <v>0</v>
      </c>
      <c r="JA173" s="1098">
        <f>IF(JA$9=$N173,#REF!,0)</f>
        <v>0</v>
      </c>
      <c r="JB173" s="1098">
        <f>IF(JB$9=$N173,#REF!,0)</f>
        <v>0</v>
      </c>
      <c r="JC173" s="1098">
        <f>IF(JC$9=$N173,#REF!,0)</f>
        <v>0</v>
      </c>
      <c r="JD173" s="1098">
        <f>IF(JD$9=$N173,#REF!,0)</f>
        <v>0</v>
      </c>
      <c r="JE173" s="1098">
        <f>IF(JE$9=$N173,#REF!,0)</f>
        <v>0</v>
      </c>
      <c r="JF173" s="1098">
        <f>IF(JF$9=$N173,#REF!,0)</f>
        <v>0</v>
      </c>
      <c r="JG173" s="1098">
        <f>IF(JG$9=$N173,#REF!,0)</f>
        <v>0</v>
      </c>
      <c r="JH173" s="1098">
        <f>IF(JH$9=$N173,#REF!,0)</f>
        <v>0</v>
      </c>
      <c r="JI173" s="1098">
        <f>IF(JI$9=$N173,#REF!,0)</f>
        <v>0</v>
      </c>
      <c r="JJ173" s="1098">
        <f>IF(JJ$9=$N173,#REF!,0)</f>
        <v>0</v>
      </c>
      <c r="JK173" s="1098">
        <f>IF(JK$9=$N173,#REF!,0)</f>
        <v>0</v>
      </c>
      <c r="JL173" s="1098">
        <f>IF(JL$9=$N173,#REF!,0)</f>
        <v>0</v>
      </c>
      <c r="JM173" s="1098">
        <f>IF(JM$9=$N173,#REF!,0)</f>
        <v>0</v>
      </c>
      <c r="JN173" s="1098">
        <f>IF(JN$9=$N173,#REF!,0)</f>
        <v>0</v>
      </c>
      <c r="JO173" s="1098">
        <f>IF(JO$9=$N173,#REF!,0)</f>
        <v>0</v>
      </c>
      <c r="JP173" s="1098">
        <f>IF(JP$9=$N173,#REF!,0)</f>
        <v>0</v>
      </c>
      <c r="JQ173" s="1098">
        <f>IF(JQ$9=$N173,#REF!,0)</f>
        <v>0</v>
      </c>
      <c r="JR173" s="1098">
        <f>IF(JR$9=$N173,#REF!,0)</f>
        <v>0</v>
      </c>
      <c r="JS173" s="1098">
        <f>IF(JS$9=$N173,#REF!,0)</f>
        <v>0</v>
      </c>
      <c r="JT173" s="1098">
        <f>IF(JT$9=$N173,#REF!,0)</f>
        <v>0</v>
      </c>
      <c r="JU173" s="1098">
        <f>IF(JU$9=$N173,#REF!,0)</f>
        <v>0</v>
      </c>
      <c r="JV173" s="1098">
        <f>IF(JV$9=$N173,#REF!,0)</f>
        <v>0</v>
      </c>
      <c r="JW173" s="1098">
        <f>IF(JW$9=$N173,#REF!,0)</f>
        <v>0</v>
      </c>
      <c r="JX173" s="681"/>
      <c r="JZ173" s="681">
        <f t="shared" si="524"/>
        <v>0</v>
      </c>
      <c r="KA173" s="681">
        <f t="shared" si="524"/>
        <v>0</v>
      </c>
      <c r="KB173" s="681">
        <f t="shared" si="524"/>
        <v>0</v>
      </c>
      <c r="KC173" s="681">
        <f t="shared" si="524"/>
        <v>0</v>
      </c>
      <c r="KD173" s="681">
        <f t="shared" si="524"/>
        <v>0</v>
      </c>
      <c r="KE173" s="681">
        <f t="shared" si="524"/>
        <v>0</v>
      </c>
      <c r="KF173" s="681">
        <f t="shared" si="524"/>
        <v>0</v>
      </c>
      <c r="KG173" s="681">
        <f t="shared" si="524"/>
        <v>0</v>
      </c>
      <c r="KH173" s="681">
        <f t="shared" si="524"/>
        <v>0</v>
      </c>
      <c r="KI173" s="681">
        <f t="shared" si="524"/>
        <v>0</v>
      </c>
      <c r="KJ173" s="681">
        <f t="shared" si="524"/>
        <v>0</v>
      </c>
      <c r="KN173" s="1098">
        <f t="shared" si="503"/>
        <v>0</v>
      </c>
      <c r="KO173" s="1098">
        <f t="shared" si="503"/>
        <v>0</v>
      </c>
      <c r="KP173" s="1098">
        <f t="shared" si="503"/>
        <v>0</v>
      </c>
      <c r="KQ173" s="1098">
        <f t="shared" si="503"/>
        <v>0</v>
      </c>
      <c r="KR173" s="1098">
        <f t="shared" si="503"/>
        <v>0</v>
      </c>
      <c r="KS173" s="1098">
        <f t="shared" si="503"/>
        <v>0</v>
      </c>
      <c r="KT173" s="1098">
        <f t="shared" si="503"/>
        <v>0</v>
      </c>
      <c r="KU173" s="1098">
        <f t="shared" si="503"/>
        <v>0</v>
      </c>
      <c r="KV173" s="1098">
        <f t="shared" si="503"/>
        <v>0</v>
      </c>
      <c r="KW173" s="1098">
        <f t="shared" si="503"/>
        <v>0</v>
      </c>
      <c r="KX173" s="1098">
        <f t="shared" si="503"/>
        <v>0</v>
      </c>
      <c r="KY173" s="1098">
        <f t="shared" si="503"/>
        <v>0</v>
      </c>
      <c r="KZ173" s="1098">
        <f t="shared" si="503"/>
        <v>0</v>
      </c>
      <c r="LA173" s="1098">
        <f t="shared" si="503"/>
        <v>0</v>
      </c>
      <c r="LB173" s="1098">
        <f t="shared" si="503"/>
        <v>0</v>
      </c>
      <c r="LC173" s="1098">
        <f t="shared" si="503"/>
        <v>0</v>
      </c>
      <c r="LD173" s="1098">
        <f t="shared" si="502"/>
        <v>0</v>
      </c>
      <c r="LE173" s="1098">
        <f t="shared" si="502"/>
        <v>0</v>
      </c>
      <c r="LF173" s="1098">
        <f t="shared" si="502"/>
        <v>0</v>
      </c>
      <c r="LG173" s="1098">
        <f t="shared" si="502"/>
        <v>0</v>
      </c>
      <c r="LH173" s="1098">
        <f t="shared" si="502"/>
        <v>0</v>
      </c>
      <c r="LI173" s="1098">
        <f t="shared" si="502"/>
        <v>0</v>
      </c>
      <c r="LJ173" s="1098">
        <f t="shared" si="502"/>
        <v>0</v>
      </c>
      <c r="LK173" s="1098">
        <f t="shared" si="502"/>
        <v>0</v>
      </c>
      <c r="LL173" s="1098">
        <f t="shared" si="502"/>
        <v>0</v>
      </c>
      <c r="LM173" s="1098">
        <f t="shared" si="502"/>
        <v>0</v>
      </c>
      <c r="LN173" s="1098">
        <f t="shared" si="502"/>
        <v>0</v>
      </c>
      <c r="LO173" s="1098">
        <f t="shared" si="502"/>
        <v>0</v>
      </c>
      <c r="LP173" s="1098">
        <f t="shared" si="502"/>
        <v>0</v>
      </c>
      <c r="LQ173" s="1098">
        <f t="shared" si="502"/>
        <v>0</v>
      </c>
      <c r="LR173" s="1098">
        <f t="shared" si="500"/>
        <v>0</v>
      </c>
      <c r="LS173" s="1098">
        <f t="shared" si="397"/>
        <v>0</v>
      </c>
    </row>
    <row r="174" spans="2:331" s="561" customFormat="1" ht="17.25" customHeight="1" x14ac:dyDescent="0.35">
      <c r="J174" s="871" t="s">
        <v>194</v>
      </c>
      <c r="K174" s="877"/>
      <c r="L174" s="874">
        <v>32</v>
      </c>
      <c r="M174" s="1351" t="s">
        <v>160</v>
      </c>
      <c r="N174" s="1351"/>
      <c r="O174" s="1351"/>
      <c r="DF174" s="1041">
        <f>DF175+DF180+DF186+DF197+DF199</f>
        <v>0</v>
      </c>
      <c r="DG174" s="1041"/>
      <c r="DK174" s="1041"/>
      <c r="DN174" s="1041">
        <f>DN175+DN180+DN186+DN197+DN199</f>
        <v>0</v>
      </c>
      <c r="DO174" s="1041">
        <f>DO175+DO180+DO186+DO197+DO199</f>
        <v>0</v>
      </c>
      <c r="DP174" s="1041">
        <f t="shared" si="505"/>
        <v>0</v>
      </c>
      <c r="DQ174" s="1041">
        <f>DQ175+DQ180+DQ186+DQ197+DQ199</f>
        <v>0</v>
      </c>
      <c r="DR174" s="1041">
        <f>DR175+DR180+DR186+DR197+DR199</f>
        <v>0</v>
      </c>
      <c r="DS174" s="1041">
        <f>DS175+DS180+DS186+DS197+DS199</f>
        <v>0</v>
      </c>
      <c r="DT174" s="1041">
        <f t="shared" si="506"/>
        <v>0</v>
      </c>
      <c r="DU174" s="1041">
        <f t="shared" ref="DU174:EB174" si="532">DU175+DU180+DU186+DU197+DU199</f>
        <v>0</v>
      </c>
      <c r="DV174" s="1041">
        <f t="shared" si="532"/>
        <v>0</v>
      </c>
      <c r="DW174" s="1041">
        <f t="shared" si="532"/>
        <v>248000</v>
      </c>
      <c r="DX174" s="1041">
        <f t="shared" si="532"/>
        <v>254000</v>
      </c>
      <c r="DY174" s="1041">
        <f t="shared" si="532"/>
        <v>254000</v>
      </c>
      <c r="DZ174" s="1041">
        <f>DZ175+DZ180+DZ186+DZ197+DZ199</f>
        <v>0</v>
      </c>
      <c r="EA174" s="1041">
        <f t="shared" si="532"/>
        <v>248000</v>
      </c>
      <c r="EB174" s="1041">
        <f t="shared" si="532"/>
        <v>2437.5</v>
      </c>
      <c r="EC174" s="1041">
        <f t="shared" si="508"/>
        <v>0.98286290322580649</v>
      </c>
      <c r="ED174" s="1041">
        <f>ED175+ED180+ED186+ED197+ED199</f>
        <v>-28000</v>
      </c>
      <c r="EE174" s="1041">
        <f>EE175+EE180+EE186+EE197+EE199</f>
        <v>220000</v>
      </c>
      <c r="EF174" s="1041">
        <f>EF175+EF180+EF186+EF197+EF199</f>
        <v>0</v>
      </c>
      <c r="EG174" s="1041">
        <f t="shared" si="509"/>
        <v>0</v>
      </c>
      <c r="EH174" s="1041" t="e">
        <f>EH175+EH180+EH186+EH197+EH199</f>
        <v>#REF!</v>
      </c>
      <c r="EI174" s="1041">
        <f>IFERROR(#REF!/DZ174*100,)</f>
        <v>0</v>
      </c>
      <c r="EJ174" s="1041">
        <f>IFERROR(#REF!/#REF!*100,)</f>
        <v>0</v>
      </c>
      <c r="EK174" s="1041">
        <f t="shared" ref="EK174" si="533">EK175+EK180+EK186+EK197+EK199</f>
        <v>298000</v>
      </c>
      <c r="EL174" s="1041">
        <v>298000</v>
      </c>
      <c r="EM174" s="1041">
        <v>298000</v>
      </c>
      <c r="ES174" s="146">
        <f t="shared" si="449"/>
        <v>0</v>
      </c>
      <c r="EX174" s="739">
        <f>IF(EX$9=$K174,#REF!,0)</f>
        <v>0</v>
      </c>
      <c r="EY174" s="739">
        <f>IF(EY$9=$K174,#REF!,0)</f>
        <v>0</v>
      </c>
      <c r="EZ174" s="739">
        <f>IF(EZ$9=$K174,#REF!,0)</f>
        <v>0</v>
      </c>
      <c r="FA174" s="739">
        <f>IF(FA$9=$K174,#REF!,0)</f>
        <v>0</v>
      </c>
      <c r="FB174" s="739">
        <f>IF(FB$9=$K174,#REF!,0)</f>
        <v>0</v>
      </c>
      <c r="FC174" s="739">
        <f>IF(FC$9=$K174,#REF!,0)</f>
        <v>0</v>
      </c>
      <c r="FD174" s="739">
        <f>IF(FD$9=$K174,#REF!,0)</f>
        <v>0</v>
      </c>
      <c r="FE174" s="739">
        <f>IF(FE$9=$K174,#REF!,0)</f>
        <v>0</v>
      </c>
      <c r="FF174" s="739">
        <f>IF(FF$9=$K174,#REF!,0)</f>
        <v>0</v>
      </c>
      <c r="FG174" s="739">
        <f>IF(FG$9=$K174,#REF!,0)</f>
        <v>0</v>
      </c>
      <c r="FH174" s="739">
        <f>IF(FH$9=$K174,#REF!,0)</f>
        <v>0</v>
      </c>
      <c r="FI174" s="739">
        <f>IF(FI$9=$K174,#REF!,0)</f>
        <v>0</v>
      </c>
      <c r="FJ174" s="739">
        <f>IF(FJ$9=$K174,#REF!,0)</f>
        <v>0</v>
      </c>
      <c r="FK174" s="739">
        <f>IF(FK$9=$K174,#REF!,0)</f>
        <v>0</v>
      </c>
      <c r="FL174" s="739">
        <f>IF(FL$9=$K174,#REF!,0)</f>
        <v>0</v>
      </c>
      <c r="FM174" s="739">
        <f>IF(FM$9=$K174,#REF!,0)</f>
        <v>0</v>
      </c>
      <c r="FN174" s="739">
        <f>IF(FN$9=$K174,#REF!,0)</f>
        <v>0</v>
      </c>
      <c r="FO174" s="739">
        <f>IF(FO$9=$K174,#REF!,0)</f>
        <v>0</v>
      </c>
      <c r="FP174" s="739">
        <f>IF(FP$9=$K174,#REF!,0)</f>
        <v>0</v>
      </c>
      <c r="FQ174" s="739">
        <f>IF(FQ$9=$K174,#REF!,0)</f>
        <v>0</v>
      </c>
      <c r="FU174" s="739">
        <f t="shared" si="530"/>
        <v>0</v>
      </c>
      <c r="FV174" s="739">
        <f t="shared" si="530"/>
        <v>0</v>
      </c>
      <c r="FW174" s="739">
        <f t="shared" si="530"/>
        <v>0</v>
      </c>
      <c r="FX174" s="739">
        <f t="shared" si="530"/>
        <v>0</v>
      </c>
      <c r="FY174" s="739">
        <f t="shared" si="530"/>
        <v>0</v>
      </c>
      <c r="FZ174" s="739">
        <f t="shared" si="530"/>
        <v>0</v>
      </c>
      <c r="GA174" s="739">
        <f t="shared" si="530"/>
        <v>0</v>
      </c>
      <c r="GB174" s="739">
        <f t="shared" si="530"/>
        <v>0</v>
      </c>
      <c r="GC174" s="739">
        <f t="shared" si="530"/>
        <v>0</v>
      </c>
      <c r="GD174" s="739">
        <f t="shared" si="530"/>
        <v>0</v>
      </c>
      <c r="GE174" s="739">
        <f t="shared" si="531"/>
        <v>0</v>
      </c>
      <c r="GF174" s="739">
        <f t="shared" si="531"/>
        <v>0</v>
      </c>
      <c r="GG174" s="739">
        <f t="shared" si="531"/>
        <v>0</v>
      </c>
      <c r="GH174" s="739">
        <f t="shared" si="531"/>
        <v>0</v>
      </c>
      <c r="GI174" s="739">
        <f t="shared" si="531"/>
        <v>0</v>
      </c>
      <c r="GJ174" s="739">
        <f t="shared" si="531"/>
        <v>0</v>
      </c>
      <c r="GK174" s="739">
        <f t="shared" si="531"/>
        <v>0</v>
      </c>
      <c r="GL174" s="739">
        <f t="shared" si="531"/>
        <v>0</v>
      </c>
      <c r="GM174" s="739">
        <f t="shared" si="531"/>
        <v>0</v>
      </c>
      <c r="GN174" s="739">
        <f t="shared" si="531"/>
        <v>0</v>
      </c>
      <c r="GQ174" s="1098">
        <f>IF(GQ$9=$N174,#REF!,0)</f>
        <v>0</v>
      </c>
      <c r="GR174" s="1098">
        <f>IF(GR$9=$N174,#REF!,0)</f>
        <v>0</v>
      </c>
      <c r="GS174" s="1098">
        <f>IF(GS$9=$N174,#REF!,0)</f>
        <v>0</v>
      </c>
      <c r="GT174" s="1098">
        <f>IF(GT$9=$N174,#REF!,0)</f>
        <v>0</v>
      </c>
      <c r="GU174" s="1098">
        <f>IF(GU$9=$N174,#REF!,0)</f>
        <v>0</v>
      </c>
      <c r="GV174" s="1098">
        <f>IF(GV$9=$N174,#REF!,0)</f>
        <v>0</v>
      </c>
      <c r="GW174" s="1098">
        <f>IF(GW$9=$N174,#REF!,0)</f>
        <v>0</v>
      </c>
      <c r="GX174" s="1098">
        <f>IF(GX$9=$N174,#REF!,0)</f>
        <v>0</v>
      </c>
      <c r="GY174" s="1098">
        <f>IF(GY$9=$N174,#REF!,0)</f>
        <v>0</v>
      </c>
      <c r="GZ174" s="1098">
        <f>IF(GZ$9=$N174,#REF!,0)</f>
        <v>0</v>
      </c>
      <c r="HA174" s="1098">
        <f>IF(HA$9=$N174,#REF!,0)</f>
        <v>0</v>
      </c>
      <c r="HB174" s="1098">
        <f>IF(HB$9=$N174,#REF!,0)</f>
        <v>0</v>
      </c>
      <c r="HC174" s="1098">
        <f>IF(HC$9=$N174,#REF!,0)</f>
        <v>0</v>
      </c>
      <c r="HD174" s="1098">
        <f>IF(HD$9=$N174,#REF!,0)</f>
        <v>0</v>
      </c>
      <c r="HE174" s="1098">
        <f>IF(HE$9=$N174,#REF!,0)</f>
        <v>0</v>
      </c>
      <c r="HF174" s="1098">
        <f>IF(HF$9=$N174,#REF!,0)</f>
        <v>0</v>
      </c>
      <c r="HG174" s="1098">
        <f>IF(HG$9=$N174,#REF!,0)</f>
        <v>0</v>
      </c>
      <c r="HH174" s="1098">
        <f>IF(HH$9=$N174,#REF!,0)</f>
        <v>0</v>
      </c>
      <c r="HI174" s="1098">
        <f>IF(HI$9=$N174,#REF!,0)</f>
        <v>0</v>
      </c>
      <c r="HJ174" s="1098">
        <f>IF(HJ$9=$N174,#REF!,0)</f>
        <v>0</v>
      </c>
      <c r="HK174" s="1098">
        <f>IF(HK$9=$N174,#REF!,0)</f>
        <v>0</v>
      </c>
      <c r="HL174" s="1098">
        <f>IF(HL$9=$N174,#REF!,0)</f>
        <v>0</v>
      </c>
      <c r="HM174" s="1098">
        <f>IF(HM$9=$N174,#REF!,0)</f>
        <v>0</v>
      </c>
      <c r="HN174" s="1098">
        <f>IF(HN$9=$N174,#REF!,0)</f>
        <v>0</v>
      </c>
      <c r="HO174" s="1098">
        <f>IF(HO$9=$N174,#REF!,0)</f>
        <v>0</v>
      </c>
      <c r="HP174" s="1098">
        <f>IF(HP$9=$N174,#REF!,0)</f>
        <v>0</v>
      </c>
      <c r="HQ174" s="1098">
        <f>IF(HQ$9=$N174,#REF!,0)</f>
        <v>0</v>
      </c>
      <c r="HR174" s="1098">
        <f>IF(HR$9=$N174,#REF!,0)</f>
        <v>0</v>
      </c>
      <c r="HS174" s="1098">
        <f>IF(HS$9=$N174,#REF!,0)</f>
        <v>0</v>
      </c>
      <c r="HT174" s="1098">
        <f>IF(HT$9=$N174,#REF!,0)</f>
        <v>0</v>
      </c>
      <c r="HU174" s="1098">
        <f>IF(HU$9=$N174,#REF!,0)</f>
        <v>0</v>
      </c>
      <c r="HV174" s="1098">
        <f>IF(HV$9=$N174,#REF!,0)</f>
        <v>0</v>
      </c>
      <c r="HW174" s="1098">
        <f>IF(HW$9=$N174,#REF!,0)</f>
        <v>0</v>
      </c>
      <c r="HX174" s="1098">
        <f>IF(HX$9=$N174,#REF!,0)</f>
        <v>0</v>
      </c>
      <c r="HY174" s="1098">
        <f>IF(HY$9=$N174,#REF!,0)</f>
        <v>0</v>
      </c>
      <c r="HZ174" s="1098">
        <f>IF(HZ$9=$N174,#REF!,0)</f>
        <v>0</v>
      </c>
      <c r="IA174" s="1098">
        <f>IF(IA$9=$N174,#REF!,0)</f>
        <v>0</v>
      </c>
      <c r="IB174" s="1098">
        <f>IF(IB$9=$N174,#REF!,0)</f>
        <v>0</v>
      </c>
      <c r="IC174" s="1098">
        <f>IF(IC$9=$N174,#REF!,0)</f>
        <v>0</v>
      </c>
      <c r="ID174" s="1098">
        <f>IF(ID$9=$N174,#REF!,0)</f>
        <v>0</v>
      </c>
      <c r="IE174" s="1098">
        <f>IF(IE$9=$N174,#REF!,0)</f>
        <v>0</v>
      </c>
      <c r="IF174" s="1098">
        <f>IF(IF$9=$N174,#REF!,0)</f>
        <v>0</v>
      </c>
      <c r="IG174" s="1098">
        <f>IF(IG$9=$N174,#REF!,0)</f>
        <v>0</v>
      </c>
      <c r="IH174" s="1098">
        <f>IF(IH$9=$N174,#REF!,0)</f>
        <v>0</v>
      </c>
      <c r="II174" s="1098">
        <f>IF(II$9=$N174,#REF!,0)</f>
        <v>0</v>
      </c>
      <c r="IJ174" s="1098">
        <f>IF(IJ$9=$N174,#REF!,0)</f>
        <v>0</v>
      </c>
      <c r="IK174" s="1098">
        <f>IF(IK$9=$N174,#REF!,0)</f>
        <v>0</v>
      </c>
      <c r="IL174" s="1098">
        <f>IF(IL$9=$N174,#REF!,0)</f>
        <v>0</v>
      </c>
      <c r="IM174" s="1098">
        <f>IF(IM$9=$N174,#REF!,0)</f>
        <v>0</v>
      </c>
      <c r="IN174" s="1098">
        <f>IF(IN$9=$N174,#REF!,0)</f>
        <v>0</v>
      </c>
      <c r="IO174" s="1098">
        <f>IF(IO$9=$N174,#REF!,0)</f>
        <v>0</v>
      </c>
      <c r="IP174" s="1098">
        <f>IF(IP$9=$N174,#REF!,0)</f>
        <v>0</v>
      </c>
      <c r="IQ174" s="1098">
        <f>IF(IQ$9=$N174,#REF!,0)</f>
        <v>0</v>
      </c>
      <c r="IR174" s="1098">
        <f>IF(IR$9=$N174,#REF!,0)</f>
        <v>0</v>
      </c>
      <c r="IS174" s="1098">
        <f>IF(IS$9=$N174,#REF!,0)</f>
        <v>0</v>
      </c>
      <c r="IT174" s="1098">
        <f>IF(IT$9=$N174,#REF!,0)</f>
        <v>0</v>
      </c>
      <c r="IU174" s="1098">
        <f>IF(IU$9=$N174,#REF!,0)</f>
        <v>0</v>
      </c>
      <c r="IV174" s="1098">
        <f>IF(IV$9=$N174,#REF!,0)</f>
        <v>0</v>
      </c>
      <c r="IW174" s="1098">
        <f>IF(IW$9=$N174,#REF!,0)</f>
        <v>0</v>
      </c>
      <c r="IX174" s="1098">
        <f>IF(IX$9=$N174,#REF!,0)</f>
        <v>0</v>
      </c>
      <c r="IY174" s="1098">
        <f>IF(IY$9=$N174,#REF!,0)</f>
        <v>0</v>
      </c>
      <c r="IZ174" s="1098">
        <f>IF(IZ$9=$N174,#REF!,0)</f>
        <v>0</v>
      </c>
      <c r="JA174" s="1098">
        <f>IF(JA$9=$N174,#REF!,0)</f>
        <v>0</v>
      </c>
      <c r="JB174" s="1098">
        <f>IF(JB$9=$N174,#REF!,0)</f>
        <v>0</v>
      </c>
      <c r="JC174" s="1098">
        <f>IF(JC$9=$N174,#REF!,0)</f>
        <v>0</v>
      </c>
      <c r="JD174" s="1098">
        <f>IF(JD$9=$N174,#REF!,0)</f>
        <v>0</v>
      </c>
      <c r="JE174" s="1098">
        <f>IF(JE$9=$N174,#REF!,0)</f>
        <v>0</v>
      </c>
      <c r="JF174" s="1098">
        <f>IF(JF$9=$N174,#REF!,0)</f>
        <v>0</v>
      </c>
      <c r="JG174" s="1098">
        <f>IF(JG$9=$N174,#REF!,0)</f>
        <v>0</v>
      </c>
      <c r="JH174" s="1098">
        <f>IF(JH$9=$N174,#REF!,0)</f>
        <v>0</v>
      </c>
      <c r="JI174" s="1098">
        <f>IF(JI$9=$N174,#REF!,0)</f>
        <v>0</v>
      </c>
      <c r="JJ174" s="1098">
        <f>IF(JJ$9=$N174,#REF!,0)</f>
        <v>0</v>
      </c>
      <c r="JK174" s="1098">
        <f>IF(JK$9=$N174,#REF!,0)</f>
        <v>0</v>
      </c>
      <c r="JL174" s="1098">
        <f>IF(JL$9=$N174,#REF!,0)</f>
        <v>0</v>
      </c>
      <c r="JM174" s="1098">
        <f>IF(JM$9=$N174,#REF!,0)</f>
        <v>0</v>
      </c>
      <c r="JN174" s="1098">
        <f>IF(JN$9=$N174,#REF!,0)</f>
        <v>0</v>
      </c>
      <c r="JO174" s="1098">
        <f>IF(JO$9=$N174,#REF!,0)</f>
        <v>0</v>
      </c>
      <c r="JP174" s="1098">
        <f>IF(JP$9=$N174,#REF!,0)</f>
        <v>0</v>
      </c>
      <c r="JQ174" s="1098">
        <f>IF(JQ$9=$N174,#REF!,0)</f>
        <v>0</v>
      </c>
      <c r="JR174" s="1098">
        <f>IF(JR$9=$N174,#REF!,0)</f>
        <v>0</v>
      </c>
      <c r="JS174" s="1098">
        <f>IF(JS$9=$N174,#REF!,0)</f>
        <v>0</v>
      </c>
      <c r="JT174" s="1098">
        <f>IF(JT$9=$N174,#REF!,0)</f>
        <v>0</v>
      </c>
      <c r="JU174" s="1098">
        <f>IF(JU$9=$N174,#REF!,0)</f>
        <v>0</v>
      </c>
      <c r="JV174" s="1098">
        <f>IF(JV$9=$N174,#REF!,0)</f>
        <v>0</v>
      </c>
      <c r="JW174" s="1098">
        <f>IF(JW$9=$N174,#REF!,0)</f>
        <v>0</v>
      </c>
      <c r="JX174" s="681"/>
      <c r="JZ174" s="681">
        <f t="shared" si="524"/>
        <v>0</v>
      </c>
      <c r="KA174" s="681">
        <f t="shared" si="524"/>
        <v>254000</v>
      </c>
      <c r="KB174" s="681">
        <f t="shared" si="524"/>
        <v>0</v>
      </c>
      <c r="KC174" s="681">
        <f t="shared" si="524"/>
        <v>0</v>
      </c>
      <c r="KD174" s="681">
        <f t="shared" si="524"/>
        <v>0</v>
      </c>
      <c r="KE174" s="681">
        <f t="shared" si="524"/>
        <v>0</v>
      </c>
      <c r="KF174" s="681">
        <f t="shared" si="524"/>
        <v>0</v>
      </c>
      <c r="KG174" s="681">
        <f t="shared" si="524"/>
        <v>0</v>
      </c>
      <c r="KH174" s="681">
        <f t="shared" si="524"/>
        <v>0</v>
      </c>
      <c r="KI174" s="681">
        <f t="shared" si="524"/>
        <v>0</v>
      </c>
      <c r="KJ174" s="681">
        <f t="shared" si="524"/>
        <v>0</v>
      </c>
      <c r="KN174" s="1098">
        <f t="shared" si="503"/>
        <v>0</v>
      </c>
      <c r="KO174" s="1098">
        <f t="shared" si="503"/>
        <v>0</v>
      </c>
      <c r="KP174" s="1098">
        <f t="shared" si="503"/>
        <v>0</v>
      </c>
      <c r="KQ174" s="1098">
        <f t="shared" si="503"/>
        <v>0</v>
      </c>
      <c r="KR174" s="1098">
        <f t="shared" si="503"/>
        <v>0</v>
      </c>
      <c r="KS174" s="1098">
        <f t="shared" si="503"/>
        <v>0</v>
      </c>
      <c r="KT174" s="1098">
        <f t="shared" si="503"/>
        <v>0</v>
      </c>
      <c r="KU174" s="1098">
        <f t="shared" si="503"/>
        <v>0</v>
      </c>
      <c r="KV174" s="1098">
        <f t="shared" si="503"/>
        <v>0</v>
      </c>
      <c r="KW174" s="1098">
        <f t="shared" si="503"/>
        <v>0</v>
      </c>
      <c r="KX174" s="1098">
        <f t="shared" si="503"/>
        <v>0</v>
      </c>
      <c r="KY174" s="1098">
        <f t="shared" si="503"/>
        <v>0</v>
      </c>
      <c r="KZ174" s="1098">
        <f t="shared" si="503"/>
        <v>0</v>
      </c>
      <c r="LA174" s="1098">
        <f t="shared" si="503"/>
        <v>0</v>
      </c>
      <c r="LB174" s="1098">
        <f t="shared" si="503"/>
        <v>0</v>
      </c>
      <c r="LC174" s="1098">
        <f t="shared" ref="LC174:LR189" si="534">IF(LC$9=$M174,$DV174,0)</f>
        <v>0</v>
      </c>
      <c r="LD174" s="1098">
        <f t="shared" si="534"/>
        <v>0</v>
      </c>
      <c r="LE174" s="1098">
        <f t="shared" si="534"/>
        <v>0</v>
      </c>
      <c r="LF174" s="1098">
        <f t="shared" si="534"/>
        <v>0</v>
      </c>
      <c r="LG174" s="1098">
        <f t="shared" si="534"/>
        <v>0</v>
      </c>
      <c r="LH174" s="1098">
        <f t="shared" si="534"/>
        <v>0</v>
      </c>
      <c r="LI174" s="1098">
        <f t="shared" si="534"/>
        <v>0</v>
      </c>
      <c r="LJ174" s="1098">
        <f t="shared" si="534"/>
        <v>0</v>
      </c>
      <c r="LK174" s="1098">
        <f t="shared" si="534"/>
        <v>0</v>
      </c>
      <c r="LL174" s="1098">
        <f t="shared" si="534"/>
        <v>0</v>
      </c>
      <c r="LM174" s="1098">
        <f t="shared" si="534"/>
        <v>0</v>
      </c>
      <c r="LN174" s="1098">
        <f t="shared" si="534"/>
        <v>0</v>
      </c>
      <c r="LO174" s="1098">
        <f t="shared" si="534"/>
        <v>0</v>
      </c>
      <c r="LP174" s="1098">
        <f t="shared" si="534"/>
        <v>0</v>
      </c>
      <c r="LQ174" s="1098">
        <f t="shared" si="534"/>
        <v>0</v>
      </c>
      <c r="LR174" s="1098">
        <f t="shared" si="500"/>
        <v>0</v>
      </c>
      <c r="LS174" s="1098">
        <f t="shared" si="397"/>
        <v>0</v>
      </c>
    </row>
    <row r="175" spans="2:331" s="561" customFormat="1" ht="17.25" customHeight="1" x14ac:dyDescent="0.35">
      <c r="B175" s="1149" t="s">
        <v>871</v>
      </c>
      <c r="C175" s="870" t="s">
        <v>861</v>
      </c>
      <c r="J175" s="871" t="s">
        <v>194</v>
      </c>
      <c r="K175" s="877"/>
      <c r="L175" s="879"/>
      <c r="M175" s="1388">
        <v>321</v>
      </c>
      <c r="N175" s="1363" t="s">
        <v>21</v>
      </c>
      <c r="O175" s="1363"/>
      <c r="DF175" s="1041">
        <f>SUM(DF176:DF179)</f>
        <v>0</v>
      </c>
      <c r="DG175" s="1041"/>
      <c r="DK175" s="1041"/>
      <c r="DN175" s="1041">
        <f t="shared" ref="DN175:DW175" si="535">SUM(DN176:DN179)</f>
        <v>0</v>
      </c>
      <c r="DO175" s="1041">
        <f t="shared" si="535"/>
        <v>0</v>
      </c>
      <c r="DP175" s="1041">
        <f t="shared" si="505"/>
        <v>0</v>
      </c>
      <c r="DQ175" s="1041">
        <f t="shared" si="535"/>
        <v>0</v>
      </c>
      <c r="DR175" s="1041">
        <f t="shared" si="535"/>
        <v>0</v>
      </c>
      <c r="DS175" s="1041">
        <f>SUM(DS176:DS179)</f>
        <v>0</v>
      </c>
      <c r="DT175" s="1041">
        <f t="shared" si="506"/>
        <v>0</v>
      </c>
      <c r="DU175" s="1041">
        <f>SUM(DU176:DU179)</f>
        <v>0</v>
      </c>
      <c r="DV175" s="1041">
        <f>SUM(DV176:DV179)</f>
        <v>0</v>
      </c>
      <c r="DW175" s="1041">
        <f t="shared" si="535"/>
        <v>210000</v>
      </c>
      <c r="DX175" s="1041">
        <f>SUM(DX176:DX179)</f>
        <v>215000</v>
      </c>
      <c r="DY175" s="1041">
        <f>SUM(DY176:DY179)</f>
        <v>215000</v>
      </c>
      <c r="DZ175" s="1041">
        <f>SUM(DZ176:DZ179)</f>
        <v>0</v>
      </c>
      <c r="EA175" s="1041">
        <f>SUM(EA176:EA179)</f>
        <v>210000</v>
      </c>
      <c r="EB175" s="1041">
        <f>SUM(EB176:EB179)</f>
        <v>0</v>
      </c>
      <c r="EC175" s="1041">
        <f t="shared" si="508"/>
        <v>0</v>
      </c>
      <c r="ED175" s="1041">
        <f>SUM(ED176:ED179)</f>
        <v>-20000</v>
      </c>
      <c r="EE175" s="1041">
        <f>SUM(EE176:EE179)</f>
        <v>190000</v>
      </c>
      <c r="EF175" s="1041">
        <f>SUM(EF176:EF179)</f>
        <v>0</v>
      </c>
      <c r="EG175" s="1041">
        <f t="shared" si="509"/>
        <v>0</v>
      </c>
      <c r="EH175" s="1041" t="e">
        <f>SUM(EH176:EH179)</f>
        <v>#REF!</v>
      </c>
      <c r="EI175" s="1041">
        <f>IFERROR(#REF!/DZ175*100,)</f>
        <v>0</v>
      </c>
      <c r="EJ175" s="1041">
        <f>IFERROR(#REF!/#REF!*100,)</f>
        <v>0</v>
      </c>
      <c r="EK175" s="1041">
        <f t="shared" ref="EK175" si="536">SUM(EK176:EK179)</f>
        <v>250000</v>
      </c>
      <c r="EL175" s="1041">
        <v>250000</v>
      </c>
      <c r="EM175" s="1041">
        <v>250000</v>
      </c>
      <c r="ES175" s="146">
        <f t="shared" si="449"/>
        <v>0</v>
      </c>
      <c r="EX175" s="739">
        <f>IF(EX$9=$K175,#REF!,0)</f>
        <v>0</v>
      </c>
      <c r="EY175" s="739">
        <f>IF(EY$9=$K175,#REF!,0)</f>
        <v>0</v>
      </c>
      <c r="EZ175" s="739">
        <f>IF(EZ$9=$K175,#REF!,0)</f>
        <v>0</v>
      </c>
      <c r="FA175" s="739">
        <f>IF(FA$9=$K175,#REF!,0)</f>
        <v>0</v>
      </c>
      <c r="FB175" s="739">
        <f>IF(FB$9=$K175,#REF!,0)</f>
        <v>0</v>
      </c>
      <c r="FC175" s="739">
        <f>IF(FC$9=$K175,#REF!,0)</f>
        <v>0</v>
      </c>
      <c r="FD175" s="739">
        <f>IF(FD$9=$K175,#REF!,0)</f>
        <v>0</v>
      </c>
      <c r="FE175" s="739">
        <f>IF(FE$9=$K175,#REF!,0)</f>
        <v>0</v>
      </c>
      <c r="FF175" s="739">
        <f>IF(FF$9=$K175,#REF!,0)</f>
        <v>0</v>
      </c>
      <c r="FG175" s="739">
        <f>IF(FG$9=$K175,#REF!,0)</f>
        <v>0</v>
      </c>
      <c r="FH175" s="739">
        <f>IF(FH$9=$K175,#REF!,0)</f>
        <v>0</v>
      </c>
      <c r="FI175" s="739">
        <f>IF(FI$9=$K175,#REF!,0)</f>
        <v>0</v>
      </c>
      <c r="FJ175" s="739">
        <f>IF(FJ$9=$K175,#REF!,0)</f>
        <v>0</v>
      </c>
      <c r="FK175" s="739">
        <f>IF(FK$9=$K175,#REF!,0)</f>
        <v>0</v>
      </c>
      <c r="FL175" s="739">
        <f>IF(FL$9=$K175,#REF!,0)</f>
        <v>0</v>
      </c>
      <c r="FM175" s="739">
        <f>IF(FM$9=$K175,#REF!,0)</f>
        <v>0</v>
      </c>
      <c r="FN175" s="739">
        <f>IF(FN$9=$K175,#REF!,0)</f>
        <v>0</v>
      </c>
      <c r="FO175" s="739">
        <f>IF(FO$9=$K175,#REF!,0)</f>
        <v>0</v>
      </c>
      <c r="FP175" s="739">
        <f>IF(FP$9=$K175,#REF!,0)</f>
        <v>0</v>
      </c>
      <c r="FQ175" s="739">
        <f>IF(FQ$9=$K175,#REF!,0)</f>
        <v>0</v>
      </c>
      <c r="FU175" s="739">
        <f t="shared" si="530"/>
        <v>0</v>
      </c>
      <c r="FV175" s="739">
        <f t="shared" si="530"/>
        <v>0</v>
      </c>
      <c r="FW175" s="739">
        <f t="shared" si="530"/>
        <v>0</v>
      </c>
      <c r="FX175" s="739">
        <f t="shared" si="530"/>
        <v>0</v>
      </c>
      <c r="FY175" s="739">
        <f t="shared" si="530"/>
        <v>0</v>
      </c>
      <c r="FZ175" s="739">
        <f t="shared" si="530"/>
        <v>0</v>
      </c>
      <c r="GA175" s="739">
        <f t="shared" si="530"/>
        <v>0</v>
      </c>
      <c r="GB175" s="739">
        <f t="shared" si="530"/>
        <v>0</v>
      </c>
      <c r="GC175" s="739">
        <f t="shared" si="530"/>
        <v>0</v>
      </c>
      <c r="GD175" s="739">
        <f t="shared" si="530"/>
        <v>0</v>
      </c>
      <c r="GE175" s="739">
        <f t="shared" si="531"/>
        <v>0</v>
      </c>
      <c r="GF175" s="739">
        <f t="shared" si="531"/>
        <v>0</v>
      </c>
      <c r="GG175" s="739">
        <f t="shared" si="531"/>
        <v>0</v>
      </c>
      <c r="GH175" s="739">
        <f t="shared" si="531"/>
        <v>0</v>
      </c>
      <c r="GI175" s="739">
        <f t="shared" si="531"/>
        <v>0</v>
      </c>
      <c r="GJ175" s="739">
        <f t="shared" si="531"/>
        <v>0</v>
      </c>
      <c r="GK175" s="739">
        <f t="shared" si="531"/>
        <v>0</v>
      </c>
      <c r="GL175" s="739">
        <f t="shared" si="531"/>
        <v>0</v>
      </c>
      <c r="GM175" s="739">
        <f t="shared" si="531"/>
        <v>0</v>
      </c>
      <c r="GN175" s="739">
        <f t="shared" si="531"/>
        <v>0</v>
      </c>
      <c r="GQ175" s="1098">
        <f>IF(GQ$9=$N175,#REF!,0)</f>
        <v>0</v>
      </c>
      <c r="GR175" s="1098">
        <f>IF(GR$9=$N175,#REF!,0)</f>
        <v>0</v>
      </c>
      <c r="GS175" s="1098">
        <f>IF(GS$9=$N175,#REF!,0)</f>
        <v>0</v>
      </c>
      <c r="GT175" s="1098">
        <f>IF(GT$9=$N175,#REF!,0)</f>
        <v>0</v>
      </c>
      <c r="GU175" s="1098">
        <f>IF(GU$9=$N175,#REF!,0)</f>
        <v>0</v>
      </c>
      <c r="GV175" s="1098">
        <f>IF(GV$9=$N175,#REF!,0)</f>
        <v>0</v>
      </c>
      <c r="GW175" s="1098">
        <f>IF(GW$9=$N175,#REF!,0)</f>
        <v>0</v>
      </c>
      <c r="GX175" s="1098">
        <f>IF(GX$9=$N175,#REF!,0)</f>
        <v>0</v>
      </c>
      <c r="GY175" s="1098">
        <f>IF(GY$9=$N175,#REF!,0)</f>
        <v>0</v>
      </c>
      <c r="GZ175" s="1098">
        <f>IF(GZ$9=$N175,#REF!,0)</f>
        <v>0</v>
      </c>
      <c r="HA175" s="1098">
        <f>IF(HA$9=$N175,#REF!,0)</f>
        <v>0</v>
      </c>
      <c r="HB175" s="1098">
        <f>IF(HB$9=$N175,#REF!,0)</f>
        <v>0</v>
      </c>
      <c r="HC175" s="1098">
        <f>IF(HC$9=$N175,#REF!,0)</f>
        <v>0</v>
      </c>
      <c r="HD175" s="1098">
        <f>IF(HD$9=$N175,#REF!,0)</f>
        <v>0</v>
      </c>
      <c r="HE175" s="1098">
        <f>IF(HE$9=$N175,#REF!,0)</f>
        <v>0</v>
      </c>
      <c r="HF175" s="1098">
        <f>IF(HF$9=$N175,#REF!,0)</f>
        <v>0</v>
      </c>
      <c r="HG175" s="1098">
        <f>IF(HG$9=$N175,#REF!,0)</f>
        <v>0</v>
      </c>
      <c r="HH175" s="1098">
        <f>IF(HH$9=$N175,#REF!,0)</f>
        <v>0</v>
      </c>
      <c r="HI175" s="1098">
        <f>IF(HI$9=$N175,#REF!,0)</f>
        <v>0</v>
      </c>
      <c r="HJ175" s="1098">
        <f>IF(HJ$9=$N175,#REF!,0)</f>
        <v>0</v>
      </c>
      <c r="HK175" s="1098">
        <f>IF(HK$9=$N175,#REF!,0)</f>
        <v>0</v>
      </c>
      <c r="HL175" s="1098">
        <f>IF(HL$9=$N175,#REF!,0)</f>
        <v>0</v>
      </c>
      <c r="HM175" s="1098">
        <f>IF(HM$9=$N175,#REF!,0)</f>
        <v>0</v>
      </c>
      <c r="HN175" s="1098">
        <f>IF(HN$9=$N175,#REF!,0)</f>
        <v>0</v>
      </c>
      <c r="HO175" s="1098">
        <f>IF(HO$9=$N175,#REF!,0)</f>
        <v>0</v>
      </c>
      <c r="HP175" s="1098">
        <f>IF(HP$9=$N175,#REF!,0)</f>
        <v>0</v>
      </c>
      <c r="HQ175" s="1098">
        <f>IF(HQ$9=$N175,#REF!,0)</f>
        <v>0</v>
      </c>
      <c r="HR175" s="1098">
        <f>IF(HR$9=$N175,#REF!,0)</f>
        <v>0</v>
      </c>
      <c r="HS175" s="1098">
        <f>IF(HS$9=$N175,#REF!,0)</f>
        <v>0</v>
      </c>
      <c r="HT175" s="1098">
        <f>IF(HT$9=$N175,#REF!,0)</f>
        <v>0</v>
      </c>
      <c r="HU175" s="1098">
        <f>IF(HU$9=$N175,#REF!,0)</f>
        <v>0</v>
      </c>
      <c r="HV175" s="1098">
        <f>IF(HV$9=$N175,#REF!,0)</f>
        <v>0</v>
      </c>
      <c r="HW175" s="1098">
        <f>IF(HW$9=$N175,#REF!,0)</f>
        <v>0</v>
      </c>
      <c r="HX175" s="1098">
        <f>IF(HX$9=$N175,#REF!,0)</f>
        <v>0</v>
      </c>
      <c r="HY175" s="1098">
        <f>IF(HY$9=$N175,#REF!,0)</f>
        <v>0</v>
      </c>
      <c r="HZ175" s="1098">
        <f>IF(HZ$9=$N175,#REF!,0)</f>
        <v>0</v>
      </c>
      <c r="IA175" s="1098">
        <f>IF(IA$9=$N175,#REF!,0)</f>
        <v>0</v>
      </c>
      <c r="IB175" s="1098">
        <f>IF(IB$9=$N175,#REF!,0)</f>
        <v>0</v>
      </c>
      <c r="IC175" s="1098">
        <f>IF(IC$9=$N175,#REF!,0)</f>
        <v>0</v>
      </c>
      <c r="ID175" s="1098">
        <f>IF(ID$9=$N175,#REF!,0)</f>
        <v>0</v>
      </c>
      <c r="IE175" s="1098">
        <f>IF(IE$9=$N175,#REF!,0)</f>
        <v>0</v>
      </c>
      <c r="IF175" s="1098">
        <f>IF(IF$9=$N175,#REF!,0)</f>
        <v>0</v>
      </c>
      <c r="IG175" s="1098">
        <f>IF(IG$9=$N175,#REF!,0)</f>
        <v>0</v>
      </c>
      <c r="IH175" s="1098">
        <f>IF(IH$9=$N175,#REF!,0)</f>
        <v>0</v>
      </c>
      <c r="II175" s="1098">
        <f>IF(II$9=$N175,#REF!,0)</f>
        <v>0</v>
      </c>
      <c r="IJ175" s="1098">
        <f>IF(IJ$9=$N175,#REF!,0)</f>
        <v>0</v>
      </c>
      <c r="IK175" s="1098">
        <f>IF(IK$9=$N175,#REF!,0)</f>
        <v>0</v>
      </c>
      <c r="IL175" s="1098">
        <f>IF(IL$9=$N175,#REF!,0)</f>
        <v>0</v>
      </c>
      <c r="IM175" s="1098">
        <f>IF(IM$9=$N175,#REF!,0)</f>
        <v>0</v>
      </c>
      <c r="IN175" s="1098">
        <f>IF(IN$9=$N175,#REF!,0)</f>
        <v>0</v>
      </c>
      <c r="IO175" s="1098">
        <f>IF(IO$9=$N175,#REF!,0)</f>
        <v>0</v>
      </c>
      <c r="IP175" s="1098">
        <f>IF(IP$9=$N175,#REF!,0)</f>
        <v>0</v>
      </c>
      <c r="IQ175" s="1098">
        <f>IF(IQ$9=$N175,#REF!,0)</f>
        <v>0</v>
      </c>
      <c r="IR175" s="1098">
        <f>IF(IR$9=$N175,#REF!,0)</f>
        <v>0</v>
      </c>
      <c r="IS175" s="1098">
        <f>IF(IS$9=$N175,#REF!,0)</f>
        <v>0</v>
      </c>
      <c r="IT175" s="1098">
        <f>IF(IT$9=$N175,#REF!,0)</f>
        <v>0</v>
      </c>
      <c r="IU175" s="1098">
        <f>IF(IU$9=$N175,#REF!,0)</f>
        <v>0</v>
      </c>
      <c r="IV175" s="1098">
        <f>IF(IV$9=$N175,#REF!,0)</f>
        <v>0</v>
      </c>
      <c r="IW175" s="1098">
        <f>IF(IW$9=$N175,#REF!,0)</f>
        <v>0</v>
      </c>
      <c r="IX175" s="1098">
        <f>IF(IX$9=$N175,#REF!,0)</f>
        <v>0</v>
      </c>
      <c r="IY175" s="1098">
        <f>IF(IY$9=$N175,#REF!,0)</f>
        <v>0</v>
      </c>
      <c r="IZ175" s="1098">
        <f>IF(IZ$9=$N175,#REF!,0)</f>
        <v>0</v>
      </c>
      <c r="JA175" s="1098">
        <f>IF(JA$9=$N175,#REF!,0)</f>
        <v>0</v>
      </c>
      <c r="JB175" s="1098">
        <f>IF(JB$9=$N175,#REF!,0)</f>
        <v>0</v>
      </c>
      <c r="JC175" s="1098">
        <f>IF(JC$9=$N175,#REF!,0)</f>
        <v>0</v>
      </c>
      <c r="JD175" s="1098">
        <f>IF(JD$9=$N175,#REF!,0)</f>
        <v>0</v>
      </c>
      <c r="JE175" s="1098">
        <f>IF(JE$9=$N175,#REF!,0)</f>
        <v>0</v>
      </c>
      <c r="JF175" s="1098">
        <f>IF(JF$9=$N175,#REF!,0)</f>
        <v>0</v>
      </c>
      <c r="JG175" s="1098">
        <f>IF(JG$9=$N175,#REF!,0)</f>
        <v>0</v>
      </c>
      <c r="JH175" s="1098">
        <f>IF(JH$9=$N175,#REF!,0)</f>
        <v>0</v>
      </c>
      <c r="JI175" s="1098">
        <f>IF(JI$9=$N175,#REF!,0)</f>
        <v>0</v>
      </c>
      <c r="JJ175" s="1098">
        <f>IF(JJ$9=$N175,#REF!,0)</f>
        <v>0</v>
      </c>
      <c r="JK175" s="1098">
        <f>IF(JK$9=$N175,#REF!,0)</f>
        <v>0</v>
      </c>
      <c r="JL175" s="1098">
        <f>IF(JL$9=$N175,#REF!,0)</f>
        <v>0</v>
      </c>
      <c r="JM175" s="1098">
        <f>IF(JM$9=$N175,#REF!,0)</f>
        <v>0</v>
      </c>
      <c r="JN175" s="1098">
        <f>IF(JN$9=$N175,#REF!,0)</f>
        <v>0</v>
      </c>
      <c r="JO175" s="1098">
        <f>IF(JO$9=$N175,#REF!,0)</f>
        <v>0</v>
      </c>
      <c r="JP175" s="1098">
        <f>IF(JP$9=$N175,#REF!,0)</f>
        <v>0</v>
      </c>
      <c r="JQ175" s="1098">
        <f>IF(JQ$9=$N175,#REF!,0)</f>
        <v>0</v>
      </c>
      <c r="JR175" s="1098">
        <f>IF(JR$9=$N175,#REF!,0)</f>
        <v>0</v>
      </c>
      <c r="JS175" s="1098">
        <f>IF(JS$9=$N175,#REF!,0)</f>
        <v>0</v>
      </c>
      <c r="JT175" s="1098">
        <f>IF(JT$9=$N175,#REF!,0)</f>
        <v>0</v>
      </c>
      <c r="JU175" s="1098">
        <f>IF(JU$9=$N175,#REF!,0)</f>
        <v>0</v>
      </c>
      <c r="JV175" s="1098">
        <f>IF(JV$9=$N175,#REF!,0)</f>
        <v>0</v>
      </c>
      <c r="JW175" s="1098">
        <f>IF(JW$9=$N175,#REF!,0)</f>
        <v>0</v>
      </c>
      <c r="JX175" s="681"/>
      <c r="JZ175" s="681">
        <f t="shared" si="524"/>
        <v>0</v>
      </c>
      <c r="KA175" s="681">
        <f t="shared" si="524"/>
        <v>0</v>
      </c>
      <c r="KB175" s="681">
        <f t="shared" si="524"/>
        <v>0</v>
      </c>
      <c r="KC175" s="681">
        <f t="shared" si="524"/>
        <v>0</v>
      </c>
      <c r="KD175" s="681">
        <f t="shared" si="524"/>
        <v>0</v>
      </c>
      <c r="KE175" s="681">
        <f t="shared" si="524"/>
        <v>0</v>
      </c>
      <c r="KF175" s="681">
        <f t="shared" si="524"/>
        <v>0</v>
      </c>
      <c r="KG175" s="681">
        <f t="shared" si="524"/>
        <v>0</v>
      </c>
      <c r="KH175" s="681">
        <f t="shared" si="524"/>
        <v>0</v>
      </c>
      <c r="KI175" s="681">
        <f t="shared" si="524"/>
        <v>0</v>
      </c>
      <c r="KJ175" s="681">
        <f t="shared" si="524"/>
        <v>0</v>
      </c>
      <c r="KN175" s="1098">
        <f t="shared" ref="KN175:LC190" si="537">IF(KN$9=$M175,$DV175,0)</f>
        <v>0</v>
      </c>
      <c r="KO175" s="1098">
        <f t="shared" si="537"/>
        <v>0</v>
      </c>
      <c r="KP175" s="1098">
        <f t="shared" si="537"/>
        <v>0</v>
      </c>
      <c r="KQ175" s="1098">
        <f t="shared" si="537"/>
        <v>0</v>
      </c>
      <c r="KR175" s="1098">
        <f t="shared" si="537"/>
        <v>0</v>
      </c>
      <c r="KS175" s="1098">
        <f t="shared" si="537"/>
        <v>0</v>
      </c>
      <c r="KT175" s="1098">
        <f t="shared" si="537"/>
        <v>0</v>
      </c>
      <c r="KU175" s="1098">
        <f t="shared" si="537"/>
        <v>0</v>
      </c>
      <c r="KV175" s="1098">
        <f t="shared" si="537"/>
        <v>0</v>
      </c>
      <c r="KW175" s="1098">
        <f t="shared" si="537"/>
        <v>0</v>
      </c>
      <c r="KX175" s="1098">
        <f t="shared" si="537"/>
        <v>0</v>
      </c>
      <c r="KY175" s="1098">
        <f t="shared" si="537"/>
        <v>0</v>
      </c>
      <c r="KZ175" s="1098">
        <f t="shared" si="537"/>
        <v>0</v>
      </c>
      <c r="LA175" s="1098">
        <f t="shared" si="537"/>
        <v>0</v>
      </c>
      <c r="LB175" s="1098">
        <f t="shared" si="537"/>
        <v>0</v>
      </c>
      <c r="LC175" s="1098">
        <f t="shared" si="534"/>
        <v>0</v>
      </c>
      <c r="LD175" s="1098">
        <f t="shared" si="534"/>
        <v>0</v>
      </c>
      <c r="LE175" s="1098">
        <f t="shared" si="534"/>
        <v>0</v>
      </c>
      <c r="LF175" s="1098">
        <f t="shared" si="534"/>
        <v>0</v>
      </c>
      <c r="LG175" s="1098">
        <f t="shared" si="534"/>
        <v>0</v>
      </c>
      <c r="LH175" s="1098">
        <f t="shared" si="534"/>
        <v>0</v>
      </c>
      <c r="LI175" s="1098">
        <f t="shared" si="534"/>
        <v>0</v>
      </c>
      <c r="LJ175" s="1098">
        <f t="shared" si="534"/>
        <v>0</v>
      </c>
      <c r="LK175" s="1098">
        <f t="shared" si="534"/>
        <v>0</v>
      </c>
      <c r="LL175" s="1098">
        <f t="shared" si="534"/>
        <v>0</v>
      </c>
      <c r="LM175" s="1098">
        <f t="shared" si="534"/>
        <v>0</v>
      </c>
      <c r="LN175" s="1098">
        <f t="shared" si="534"/>
        <v>0</v>
      </c>
      <c r="LO175" s="1098">
        <f t="shared" si="534"/>
        <v>0</v>
      </c>
      <c r="LP175" s="1098">
        <f t="shared" si="534"/>
        <v>0</v>
      </c>
      <c r="LQ175" s="1098">
        <f t="shared" si="534"/>
        <v>0</v>
      </c>
      <c r="LR175" s="1098">
        <f t="shared" si="500"/>
        <v>0</v>
      </c>
      <c r="LS175" s="1098">
        <f t="shared" si="397"/>
        <v>0</v>
      </c>
    </row>
    <row r="176" spans="2:331" s="561" customFormat="1" ht="17.25" customHeight="1" x14ac:dyDescent="0.35">
      <c r="J176" s="871" t="s">
        <v>194</v>
      </c>
      <c r="K176" s="885"/>
      <c r="L176" s="890"/>
      <c r="M176" s="892"/>
      <c r="N176" s="892">
        <v>3211</v>
      </c>
      <c r="O176" s="920" t="s">
        <v>22</v>
      </c>
      <c r="DF176" s="1042"/>
      <c r="DG176" s="1042"/>
      <c r="DK176" s="1042"/>
      <c r="DN176" s="1042"/>
      <c r="DO176" s="1042"/>
      <c r="DP176" s="1042">
        <f t="shared" si="505"/>
        <v>0</v>
      </c>
      <c r="DQ176" s="1042">
        <f>(DR176-DN176)</f>
        <v>0</v>
      </c>
      <c r="DR176" s="1042"/>
      <c r="DS176" s="1042"/>
      <c r="DT176" s="1042">
        <f t="shared" si="506"/>
        <v>0</v>
      </c>
      <c r="DU176" s="1042">
        <f>(DV176-DR176)</f>
        <v>0</v>
      </c>
      <c r="DV176" s="1042"/>
      <c r="DW176" s="1042">
        <v>210000</v>
      </c>
      <c r="DX176" s="1042">
        <v>215000</v>
      </c>
      <c r="DY176" s="1042">
        <v>215000</v>
      </c>
      <c r="DZ176" s="1042">
        <v>0</v>
      </c>
      <c r="EA176" s="1042">
        <v>210000</v>
      </c>
      <c r="EB176" s="1042">
        <v>0</v>
      </c>
      <c r="EC176" s="1042">
        <f t="shared" si="508"/>
        <v>0</v>
      </c>
      <c r="ED176" s="1042">
        <f>(EE176-EA176)</f>
        <v>-20000</v>
      </c>
      <c r="EE176" s="1042">
        <v>190000</v>
      </c>
      <c r="EF176" s="1042">
        <v>0</v>
      </c>
      <c r="EG176" s="1042">
        <f t="shared" si="509"/>
        <v>0</v>
      </c>
      <c r="EH176" s="1042" t="e">
        <f>(#REF!-EE176)</f>
        <v>#REF!</v>
      </c>
      <c r="EI176" s="1042">
        <f>IFERROR(#REF!/DZ176*100,)</f>
        <v>0</v>
      </c>
      <c r="EJ176" s="1042">
        <f>IFERROR(#REF!/#REF!*100,)</f>
        <v>0</v>
      </c>
      <c r="EK176" s="1042">
        <v>0</v>
      </c>
      <c r="EL176" s="1042"/>
      <c r="EM176" s="1042"/>
      <c r="ES176" s="146">
        <f t="shared" si="449"/>
        <v>0</v>
      </c>
      <c r="EX176" s="739">
        <f>IF(EX$9=$K176,#REF!,0)</f>
        <v>0</v>
      </c>
      <c r="EY176" s="739">
        <f>IF(EY$9=$K176,#REF!,0)</f>
        <v>0</v>
      </c>
      <c r="EZ176" s="739">
        <f>IF(EZ$9=$K176,#REF!,0)</f>
        <v>0</v>
      </c>
      <c r="FA176" s="739">
        <f>IF(FA$9=$K176,#REF!,0)</f>
        <v>0</v>
      </c>
      <c r="FB176" s="739">
        <f>IF(FB$9=$K176,#REF!,0)</f>
        <v>0</v>
      </c>
      <c r="FC176" s="739">
        <f>IF(FC$9=$K176,#REF!,0)</f>
        <v>0</v>
      </c>
      <c r="FD176" s="739">
        <f>IF(FD$9=$K176,#REF!,0)</f>
        <v>0</v>
      </c>
      <c r="FE176" s="739">
        <f>IF(FE$9=$K176,#REF!,0)</f>
        <v>0</v>
      </c>
      <c r="FF176" s="739">
        <f>IF(FF$9=$K176,#REF!,0)</f>
        <v>0</v>
      </c>
      <c r="FG176" s="739">
        <f>IF(FG$9=$K176,#REF!,0)</f>
        <v>0</v>
      </c>
      <c r="FH176" s="739">
        <f>IF(FH$9=$K176,#REF!,0)</f>
        <v>0</v>
      </c>
      <c r="FI176" s="739">
        <f>IF(FI$9=$K176,#REF!,0)</f>
        <v>0</v>
      </c>
      <c r="FJ176" s="739">
        <f>IF(FJ$9=$K176,#REF!,0)</f>
        <v>0</v>
      </c>
      <c r="FK176" s="739">
        <f>IF(FK$9=$K176,#REF!,0)</f>
        <v>0</v>
      </c>
      <c r="FL176" s="739">
        <f>IF(FL$9=$K176,#REF!,0)</f>
        <v>0</v>
      </c>
      <c r="FM176" s="739">
        <f>IF(FM$9=$K176,#REF!,0)</f>
        <v>0</v>
      </c>
      <c r="FN176" s="739">
        <f>IF(FN$9=$K176,#REF!,0)</f>
        <v>0</v>
      </c>
      <c r="FO176" s="739">
        <f>IF(FO$9=$K176,#REF!,0)</f>
        <v>0</v>
      </c>
      <c r="FP176" s="739">
        <f>IF(FP$9=$K176,#REF!,0)</f>
        <v>0</v>
      </c>
      <c r="FQ176" s="739">
        <f>IF(FQ$9=$K176,#REF!,0)</f>
        <v>0</v>
      </c>
      <c r="FU176" s="739">
        <f t="shared" si="530"/>
        <v>0</v>
      </c>
      <c r="FV176" s="739">
        <f t="shared" si="530"/>
        <v>0</v>
      </c>
      <c r="FW176" s="739">
        <f t="shared" si="530"/>
        <v>0</v>
      </c>
      <c r="FX176" s="739">
        <f t="shared" si="530"/>
        <v>0</v>
      </c>
      <c r="FY176" s="739">
        <f t="shared" si="530"/>
        <v>0</v>
      </c>
      <c r="FZ176" s="739">
        <f t="shared" si="530"/>
        <v>0</v>
      </c>
      <c r="GA176" s="739">
        <f t="shared" si="530"/>
        <v>0</v>
      </c>
      <c r="GB176" s="739">
        <f t="shared" si="530"/>
        <v>0</v>
      </c>
      <c r="GC176" s="739">
        <f t="shared" si="530"/>
        <v>0</v>
      </c>
      <c r="GD176" s="739">
        <f t="shared" si="530"/>
        <v>0</v>
      </c>
      <c r="GE176" s="739">
        <f t="shared" si="531"/>
        <v>0</v>
      </c>
      <c r="GF176" s="739">
        <f t="shared" si="531"/>
        <v>0</v>
      </c>
      <c r="GG176" s="739">
        <f t="shared" si="531"/>
        <v>0</v>
      </c>
      <c r="GH176" s="739">
        <f t="shared" si="531"/>
        <v>0</v>
      </c>
      <c r="GI176" s="739">
        <f t="shared" si="531"/>
        <v>0</v>
      </c>
      <c r="GJ176" s="739">
        <f t="shared" si="531"/>
        <v>0</v>
      </c>
      <c r="GK176" s="739">
        <f t="shared" si="531"/>
        <v>0</v>
      </c>
      <c r="GL176" s="739">
        <f t="shared" si="531"/>
        <v>0</v>
      </c>
      <c r="GM176" s="739">
        <f t="shared" si="531"/>
        <v>0</v>
      </c>
      <c r="GN176" s="739">
        <f t="shared" si="531"/>
        <v>0</v>
      </c>
      <c r="GQ176" s="1098">
        <f>IF(GQ$9=$N176,#REF!,0)</f>
        <v>0</v>
      </c>
      <c r="GR176" s="1098">
        <f>IF(GR$9=$N176,#REF!,0)</f>
        <v>0</v>
      </c>
      <c r="GS176" s="1098">
        <f>IF(GS$9=$N176,#REF!,0)</f>
        <v>0</v>
      </c>
      <c r="GT176" s="1098">
        <f>IF(GT$9=$N176,#REF!,0)</f>
        <v>0</v>
      </c>
      <c r="GU176" s="1098">
        <f>IF(GU$9=$N176,#REF!,0)</f>
        <v>0</v>
      </c>
      <c r="GV176" s="1098">
        <f>IF(GV$9=$N176,#REF!,0)</f>
        <v>0</v>
      </c>
      <c r="GW176" s="1098">
        <f>IF(GW$9=$N176,#REF!,0)</f>
        <v>0</v>
      </c>
      <c r="GX176" s="1098">
        <f>IF(GX$9=$N176,#REF!,0)</f>
        <v>0</v>
      </c>
      <c r="GY176" s="1098" t="e">
        <f>IF(GY$9=$N176,#REF!,0)</f>
        <v>#REF!</v>
      </c>
      <c r="GZ176" s="1098">
        <f>IF(GZ$9=$N176,#REF!,0)</f>
        <v>0</v>
      </c>
      <c r="HA176" s="1098">
        <f>IF(HA$9=$N176,#REF!,0)</f>
        <v>0</v>
      </c>
      <c r="HB176" s="1098">
        <f>IF(HB$9=$N176,#REF!,0)</f>
        <v>0</v>
      </c>
      <c r="HC176" s="1098">
        <f>IF(HC$9=$N176,#REF!,0)</f>
        <v>0</v>
      </c>
      <c r="HD176" s="1098">
        <f>IF(HD$9=$N176,#REF!,0)</f>
        <v>0</v>
      </c>
      <c r="HE176" s="1098">
        <f>IF(HE$9=$N176,#REF!,0)</f>
        <v>0</v>
      </c>
      <c r="HF176" s="1098">
        <f>IF(HF$9=$N176,#REF!,0)</f>
        <v>0</v>
      </c>
      <c r="HG176" s="1098">
        <f>IF(HG$9=$N176,#REF!,0)</f>
        <v>0</v>
      </c>
      <c r="HH176" s="1098">
        <f>IF(HH$9=$N176,#REF!,0)</f>
        <v>0</v>
      </c>
      <c r="HI176" s="1098">
        <f>IF(HI$9=$N176,#REF!,0)</f>
        <v>0</v>
      </c>
      <c r="HJ176" s="1098">
        <f>IF(HJ$9=$N176,#REF!,0)</f>
        <v>0</v>
      </c>
      <c r="HK176" s="1098">
        <f>IF(HK$9=$N176,#REF!,0)</f>
        <v>0</v>
      </c>
      <c r="HL176" s="1098">
        <f>IF(HL$9=$N176,#REF!,0)</f>
        <v>0</v>
      </c>
      <c r="HM176" s="1098">
        <f>IF(HM$9=$N176,#REF!,0)</f>
        <v>0</v>
      </c>
      <c r="HN176" s="1098">
        <f>IF(HN$9=$N176,#REF!,0)</f>
        <v>0</v>
      </c>
      <c r="HO176" s="1098">
        <f>IF(HO$9=$N176,#REF!,0)</f>
        <v>0</v>
      </c>
      <c r="HP176" s="1098">
        <f>IF(HP$9=$N176,#REF!,0)</f>
        <v>0</v>
      </c>
      <c r="HQ176" s="1098">
        <f>IF(HQ$9=$N176,#REF!,0)</f>
        <v>0</v>
      </c>
      <c r="HR176" s="1098">
        <f>IF(HR$9=$N176,#REF!,0)</f>
        <v>0</v>
      </c>
      <c r="HS176" s="1098">
        <f>IF(HS$9=$N176,#REF!,0)</f>
        <v>0</v>
      </c>
      <c r="HT176" s="1098">
        <f>IF(HT$9=$N176,#REF!,0)</f>
        <v>0</v>
      </c>
      <c r="HU176" s="1098">
        <f>IF(HU$9=$N176,#REF!,0)</f>
        <v>0</v>
      </c>
      <c r="HV176" s="1098">
        <f>IF(HV$9=$N176,#REF!,0)</f>
        <v>0</v>
      </c>
      <c r="HW176" s="1098">
        <f>IF(HW$9=$N176,#REF!,0)</f>
        <v>0</v>
      </c>
      <c r="HX176" s="1098">
        <f>IF(HX$9=$N176,#REF!,0)</f>
        <v>0</v>
      </c>
      <c r="HY176" s="1098">
        <f>IF(HY$9=$N176,#REF!,0)</f>
        <v>0</v>
      </c>
      <c r="HZ176" s="1098">
        <f>IF(HZ$9=$N176,#REF!,0)</f>
        <v>0</v>
      </c>
      <c r="IA176" s="1098">
        <f>IF(IA$9=$N176,#REF!,0)</f>
        <v>0</v>
      </c>
      <c r="IB176" s="1098">
        <f>IF(IB$9=$N176,#REF!,0)</f>
        <v>0</v>
      </c>
      <c r="IC176" s="1098">
        <f>IF(IC$9=$N176,#REF!,0)</f>
        <v>0</v>
      </c>
      <c r="ID176" s="1098">
        <f>IF(ID$9=$N176,#REF!,0)</f>
        <v>0</v>
      </c>
      <c r="IE176" s="1098">
        <f>IF(IE$9=$N176,#REF!,0)</f>
        <v>0</v>
      </c>
      <c r="IF176" s="1098">
        <f>IF(IF$9=$N176,#REF!,0)</f>
        <v>0</v>
      </c>
      <c r="IG176" s="1098">
        <f>IF(IG$9=$N176,#REF!,0)</f>
        <v>0</v>
      </c>
      <c r="IH176" s="1098">
        <f>IF(IH$9=$N176,#REF!,0)</f>
        <v>0</v>
      </c>
      <c r="II176" s="1098">
        <f>IF(II$9=$N176,#REF!,0)</f>
        <v>0</v>
      </c>
      <c r="IJ176" s="1098">
        <f>IF(IJ$9=$N176,#REF!,0)</f>
        <v>0</v>
      </c>
      <c r="IK176" s="1098">
        <f>IF(IK$9=$N176,#REF!,0)</f>
        <v>0</v>
      </c>
      <c r="IL176" s="1098">
        <f>IF(IL$9=$N176,#REF!,0)</f>
        <v>0</v>
      </c>
      <c r="IM176" s="1098">
        <f>IF(IM$9=$N176,#REF!,0)</f>
        <v>0</v>
      </c>
      <c r="IN176" s="1098">
        <f>IF(IN$9=$N176,#REF!,0)</f>
        <v>0</v>
      </c>
      <c r="IO176" s="1098">
        <f>IF(IO$9=$N176,#REF!,0)</f>
        <v>0</v>
      </c>
      <c r="IP176" s="1098">
        <f>IF(IP$9=$N176,#REF!,0)</f>
        <v>0</v>
      </c>
      <c r="IQ176" s="1098">
        <f>IF(IQ$9=$N176,#REF!,0)</f>
        <v>0</v>
      </c>
      <c r="IR176" s="1098">
        <f>IF(IR$9=$N176,#REF!,0)</f>
        <v>0</v>
      </c>
      <c r="IS176" s="1098">
        <f>IF(IS$9=$N176,#REF!,0)</f>
        <v>0</v>
      </c>
      <c r="IT176" s="1098">
        <f>IF(IT$9=$N176,#REF!,0)</f>
        <v>0</v>
      </c>
      <c r="IU176" s="1098">
        <f>IF(IU$9=$N176,#REF!,0)</f>
        <v>0</v>
      </c>
      <c r="IV176" s="1098">
        <f>IF(IV$9=$N176,#REF!,0)</f>
        <v>0</v>
      </c>
      <c r="IW176" s="1098">
        <f>IF(IW$9=$N176,#REF!,0)</f>
        <v>0</v>
      </c>
      <c r="IX176" s="1098">
        <f>IF(IX$9=$N176,#REF!,0)</f>
        <v>0</v>
      </c>
      <c r="IY176" s="1098">
        <f>IF(IY$9=$N176,#REF!,0)</f>
        <v>0</v>
      </c>
      <c r="IZ176" s="1098">
        <f>IF(IZ$9=$N176,#REF!,0)</f>
        <v>0</v>
      </c>
      <c r="JA176" s="1098">
        <f>IF(JA$9=$N176,#REF!,0)</f>
        <v>0</v>
      </c>
      <c r="JB176" s="1098">
        <f>IF(JB$9=$N176,#REF!,0)</f>
        <v>0</v>
      </c>
      <c r="JC176" s="1098">
        <f>IF(JC$9=$N176,#REF!,0)</f>
        <v>0</v>
      </c>
      <c r="JD176" s="1098">
        <f>IF(JD$9=$N176,#REF!,0)</f>
        <v>0</v>
      </c>
      <c r="JE176" s="1098">
        <f>IF(JE$9=$N176,#REF!,0)</f>
        <v>0</v>
      </c>
      <c r="JF176" s="1098">
        <f>IF(JF$9=$N176,#REF!,0)</f>
        <v>0</v>
      </c>
      <c r="JG176" s="1098">
        <f>IF(JG$9=$N176,#REF!,0)</f>
        <v>0</v>
      </c>
      <c r="JH176" s="1098">
        <f>IF(JH$9=$N176,#REF!,0)</f>
        <v>0</v>
      </c>
      <c r="JI176" s="1098">
        <f>IF(JI$9=$N176,#REF!,0)</f>
        <v>0</v>
      </c>
      <c r="JJ176" s="1098">
        <f>IF(JJ$9=$N176,#REF!,0)</f>
        <v>0</v>
      </c>
      <c r="JK176" s="1098">
        <f>IF(JK$9=$N176,#REF!,0)</f>
        <v>0</v>
      </c>
      <c r="JL176" s="1098">
        <f>IF(JL$9=$N176,#REF!,0)</f>
        <v>0</v>
      </c>
      <c r="JM176" s="1098">
        <f>IF(JM$9=$N176,#REF!,0)</f>
        <v>0</v>
      </c>
      <c r="JN176" s="1098">
        <f>IF(JN$9=$N176,#REF!,0)</f>
        <v>0</v>
      </c>
      <c r="JO176" s="1098">
        <f>IF(JO$9=$N176,#REF!,0)</f>
        <v>0</v>
      </c>
      <c r="JP176" s="1098">
        <f>IF(JP$9=$N176,#REF!,0)</f>
        <v>0</v>
      </c>
      <c r="JQ176" s="1098">
        <f>IF(JQ$9=$N176,#REF!,0)</f>
        <v>0</v>
      </c>
      <c r="JR176" s="1098">
        <f>IF(JR$9=$N176,#REF!,0)</f>
        <v>0</v>
      </c>
      <c r="JS176" s="1098">
        <f>IF(JS$9=$N176,#REF!,0)</f>
        <v>0</v>
      </c>
      <c r="JT176" s="1098">
        <f>IF(JT$9=$N176,#REF!,0)</f>
        <v>0</v>
      </c>
      <c r="JU176" s="1098">
        <f>IF(JU$9=$N176,#REF!,0)</f>
        <v>0</v>
      </c>
      <c r="JV176" s="1098">
        <f>IF(JV$9=$N176,#REF!,0)</f>
        <v>0</v>
      </c>
      <c r="JW176" s="1098">
        <f>IF(JW$9=$N176,#REF!,0)</f>
        <v>0</v>
      </c>
      <c r="JX176" s="681"/>
      <c r="JZ176" s="681">
        <f t="shared" si="524"/>
        <v>0</v>
      </c>
      <c r="KA176" s="681">
        <f t="shared" si="524"/>
        <v>0</v>
      </c>
      <c r="KB176" s="681">
        <f t="shared" si="524"/>
        <v>0</v>
      </c>
      <c r="KC176" s="681">
        <f t="shared" si="524"/>
        <v>0</v>
      </c>
      <c r="KD176" s="681">
        <f t="shared" si="524"/>
        <v>0</v>
      </c>
      <c r="KE176" s="681">
        <f t="shared" si="524"/>
        <v>0</v>
      </c>
      <c r="KF176" s="681">
        <f t="shared" si="524"/>
        <v>0</v>
      </c>
      <c r="KG176" s="681">
        <f t="shared" si="524"/>
        <v>0</v>
      </c>
      <c r="KH176" s="681">
        <f t="shared" si="524"/>
        <v>0</v>
      </c>
      <c r="KI176" s="681">
        <f t="shared" si="524"/>
        <v>0</v>
      </c>
      <c r="KJ176" s="681">
        <f t="shared" si="524"/>
        <v>0</v>
      </c>
      <c r="KN176" s="1098">
        <f t="shared" si="537"/>
        <v>0</v>
      </c>
      <c r="KO176" s="1098">
        <f t="shared" si="537"/>
        <v>0</v>
      </c>
      <c r="KP176" s="1098">
        <f t="shared" si="537"/>
        <v>0</v>
      </c>
      <c r="KQ176" s="1098">
        <f t="shared" si="537"/>
        <v>0</v>
      </c>
      <c r="KR176" s="1098">
        <f t="shared" si="537"/>
        <v>0</v>
      </c>
      <c r="KS176" s="1098">
        <f t="shared" si="537"/>
        <v>0</v>
      </c>
      <c r="KT176" s="1098">
        <f t="shared" si="537"/>
        <v>0</v>
      </c>
      <c r="KU176" s="1098">
        <f t="shared" si="537"/>
        <v>0</v>
      </c>
      <c r="KV176" s="1098">
        <f t="shared" si="537"/>
        <v>0</v>
      </c>
      <c r="KW176" s="1098">
        <f t="shared" si="537"/>
        <v>0</v>
      </c>
      <c r="KX176" s="1098">
        <f t="shared" si="537"/>
        <v>0</v>
      </c>
      <c r="KY176" s="1098">
        <f t="shared" si="537"/>
        <v>0</v>
      </c>
      <c r="KZ176" s="1098">
        <f t="shared" si="537"/>
        <v>0</v>
      </c>
      <c r="LA176" s="1098">
        <f t="shared" si="537"/>
        <v>0</v>
      </c>
      <c r="LB176" s="1098">
        <f t="shared" si="537"/>
        <v>0</v>
      </c>
      <c r="LC176" s="1098">
        <f t="shared" si="534"/>
        <v>0</v>
      </c>
      <c r="LD176" s="1098">
        <f t="shared" si="534"/>
        <v>0</v>
      </c>
      <c r="LE176" s="1098">
        <f t="shared" si="534"/>
        <v>0</v>
      </c>
      <c r="LF176" s="1098">
        <f t="shared" si="534"/>
        <v>0</v>
      </c>
      <c r="LG176" s="1098">
        <f t="shared" si="534"/>
        <v>0</v>
      </c>
      <c r="LH176" s="1098">
        <f t="shared" si="534"/>
        <v>0</v>
      </c>
      <c r="LI176" s="1098">
        <f t="shared" si="534"/>
        <v>0</v>
      </c>
      <c r="LJ176" s="1098">
        <f t="shared" si="534"/>
        <v>0</v>
      </c>
      <c r="LK176" s="1098">
        <f t="shared" si="534"/>
        <v>0</v>
      </c>
      <c r="LL176" s="1098">
        <f t="shared" si="534"/>
        <v>0</v>
      </c>
      <c r="LM176" s="1098">
        <f t="shared" si="534"/>
        <v>0</v>
      </c>
      <c r="LN176" s="1098">
        <f t="shared" si="534"/>
        <v>0</v>
      </c>
      <c r="LO176" s="1098">
        <f t="shared" si="534"/>
        <v>0</v>
      </c>
      <c r="LP176" s="1098">
        <f t="shared" si="534"/>
        <v>0</v>
      </c>
      <c r="LQ176" s="1098">
        <f t="shared" si="534"/>
        <v>0</v>
      </c>
      <c r="LR176" s="1098">
        <f t="shared" si="500"/>
        <v>0</v>
      </c>
      <c r="LS176" s="1098">
        <f t="shared" si="397"/>
        <v>0</v>
      </c>
    </row>
    <row r="177" spans="2:331" s="561" customFormat="1" ht="17.25" customHeight="1" x14ac:dyDescent="0.35">
      <c r="J177" s="871" t="s">
        <v>194</v>
      </c>
      <c r="K177" s="885"/>
      <c r="L177" s="890"/>
      <c r="M177" s="892"/>
      <c r="N177" s="892">
        <v>3212</v>
      </c>
      <c r="O177" s="920" t="s">
        <v>262</v>
      </c>
      <c r="DF177" s="1042"/>
      <c r="DG177" s="1042"/>
      <c r="DK177" s="1042"/>
      <c r="DN177" s="1042"/>
      <c r="DO177" s="1042"/>
      <c r="DP177" s="1042">
        <f t="shared" si="505"/>
        <v>0</v>
      </c>
      <c r="DQ177" s="1042"/>
      <c r="DR177" s="1042"/>
      <c r="DS177" s="1042"/>
      <c r="DT177" s="1042">
        <f t="shared" si="506"/>
        <v>0</v>
      </c>
      <c r="DU177" s="1042"/>
      <c r="DV177" s="1042"/>
      <c r="DW177" s="1042"/>
      <c r="DX177" s="1042"/>
      <c r="DY177" s="1042"/>
      <c r="DZ177" s="1042">
        <v>0</v>
      </c>
      <c r="EA177" s="1042">
        <v>0</v>
      </c>
      <c r="EB177" s="1042">
        <v>0</v>
      </c>
      <c r="EC177" s="1042">
        <f t="shared" si="508"/>
        <v>0</v>
      </c>
      <c r="ED177" s="1042">
        <v>0</v>
      </c>
      <c r="EE177" s="1042">
        <v>0</v>
      </c>
      <c r="EF177" s="1042">
        <v>0</v>
      </c>
      <c r="EG177" s="1042">
        <f t="shared" si="509"/>
        <v>0</v>
      </c>
      <c r="EH177" s="1042">
        <v>0</v>
      </c>
      <c r="EI177" s="1042">
        <f>IFERROR(#REF!/DZ177*100,)</f>
        <v>0</v>
      </c>
      <c r="EJ177" s="1042">
        <f>IFERROR(#REF!/#REF!*100,)</f>
        <v>0</v>
      </c>
      <c r="EK177" s="1042">
        <v>250000</v>
      </c>
      <c r="EL177" s="1042"/>
      <c r="EM177" s="1042"/>
      <c r="ES177" s="146">
        <f t="shared" si="449"/>
        <v>0</v>
      </c>
      <c r="EX177" s="739">
        <f>IF(EX$9=$K177,#REF!,0)</f>
        <v>0</v>
      </c>
      <c r="EY177" s="739">
        <f>IF(EY$9=$K177,#REF!,0)</f>
        <v>0</v>
      </c>
      <c r="EZ177" s="739">
        <f>IF(EZ$9=$K177,#REF!,0)</f>
        <v>0</v>
      </c>
      <c r="FA177" s="739">
        <f>IF(FA$9=$K177,#REF!,0)</f>
        <v>0</v>
      </c>
      <c r="FB177" s="739">
        <f>IF(FB$9=$K177,#REF!,0)</f>
        <v>0</v>
      </c>
      <c r="FC177" s="739">
        <f>IF(FC$9=$K177,#REF!,0)</f>
        <v>0</v>
      </c>
      <c r="FD177" s="739">
        <f>IF(FD$9=$K177,#REF!,0)</f>
        <v>0</v>
      </c>
      <c r="FE177" s="739">
        <f>IF(FE$9=$K177,#REF!,0)</f>
        <v>0</v>
      </c>
      <c r="FF177" s="739">
        <f>IF(FF$9=$K177,#REF!,0)</f>
        <v>0</v>
      </c>
      <c r="FG177" s="739">
        <f>IF(FG$9=$K177,#REF!,0)</f>
        <v>0</v>
      </c>
      <c r="FH177" s="739">
        <f>IF(FH$9=$K177,#REF!,0)</f>
        <v>0</v>
      </c>
      <c r="FI177" s="739">
        <f>IF(FI$9=$K177,#REF!,0)</f>
        <v>0</v>
      </c>
      <c r="FJ177" s="739">
        <f>IF(FJ$9=$K177,#REF!,0)</f>
        <v>0</v>
      </c>
      <c r="FK177" s="739">
        <f>IF(FK$9=$K177,#REF!,0)</f>
        <v>0</v>
      </c>
      <c r="FL177" s="739">
        <f>IF(FL$9=$K177,#REF!,0)</f>
        <v>0</v>
      </c>
      <c r="FM177" s="739">
        <f>IF(FM$9=$K177,#REF!,0)</f>
        <v>0</v>
      </c>
      <c r="FN177" s="739">
        <f>IF(FN$9=$K177,#REF!,0)</f>
        <v>0</v>
      </c>
      <c r="FO177" s="739">
        <f>IF(FO$9=$K177,#REF!,0)</f>
        <v>0</v>
      </c>
      <c r="FP177" s="739">
        <f>IF(FP$9=$K177,#REF!,0)</f>
        <v>0</v>
      </c>
      <c r="FQ177" s="739">
        <f>IF(FQ$9=$K177,#REF!,0)</f>
        <v>0</v>
      </c>
      <c r="FU177" s="739">
        <f t="shared" si="530"/>
        <v>0</v>
      </c>
      <c r="FV177" s="739">
        <f t="shared" si="530"/>
        <v>0</v>
      </c>
      <c r="FW177" s="739">
        <f t="shared" si="530"/>
        <v>0</v>
      </c>
      <c r="FX177" s="739">
        <f t="shared" si="530"/>
        <v>0</v>
      </c>
      <c r="FY177" s="739">
        <f t="shared" si="530"/>
        <v>0</v>
      </c>
      <c r="FZ177" s="739">
        <f t="shared" si="530"/>
        <v>0</v>
      </c>
      <c r="GA177" s="739">
        <f t="shared" si="530"/>
        <v>0</v>
      </c>
      <c r="GB177" s="739">
        <f t="shared" si="530"/>
        <v>0</v>
      </c>
      <c r="GC177" s="739">
        <f t="shared" si="530"/>
        <v>0</v>
      </c>
      <c r="GD177" s="739">
        <f t="shared" si="530"/>
        <v>0</v>
      </c>
      <c r="GE177" s="739">
        <f t="shared" si="531"/>
        <v>0</v>
      </c>
      <c r="GF177" s="739">
        <f t="shared" si="531"/>
        <v>0</v>
      </c>
      <c r="GG177" s="739">
        <f t="shared" si="531"/>
        <v>0</v>
      </c>
      <c r="GH177" s="739">
        <f t="shared" si="531"/>
        <v>0</v>
      </c>
      <c r="GI177" s="739">
        <f t="shared" si="531"/>
        <v>0</v>
      </c>
      <c r="GJ177" s="739">
        <f t="shared" si="531"/>
        <v>0</v>
      </c>
      <c r="GK177" s="739">
        <f t="shared" si="531"/>
        <v>0</v>
      </c>
      <c r="GL177" s="739">
        <f t="shared" si="531"/>
        <v>0</v>
      </c>
      <c r="GM177" s="739">
        <f t="shared" si="531"/>
        <v>0</v>
      </c>
      <c r="GN177" s="739">
        <f t="shared" si="531"/>
        <v>0</v>
      </c>
      <c r="GQ177" s="1098">
        <f>IF(GQ$9=$N177,#REF!,0)</f>
        <v>0</v>
      </c>
      <c r="GR177" s="1098">
        <f>IF(GR$9=$N177,#REF!,0)</f>
        <v>0</v>
      </c>
      <c r="GS177" s="1098">
        <f>IF(GS$9=$N177,#REF!,0)</f>
        <v>0</v>
      </c>
      <c r="GT177" s="1098">
        <f>IF(GT$9=$N177,#REF!,0)</f>
        <v>0</v>
      </c>
      <c r="GU177" s="1098">
        <f>IF(GU$9=$N177,#REF!,0)</f>
        <v>0</v>
      </c>
      <c r="GV177" s="1098">
        <f>IF(GV$9=$N177,#REF!,0)</f>
        <v>0</v>
      </c>
      <c r="GW177" s="1098">
        <f>IF(GW$9=$N177,#REF!,0)</f>
        <v>0</v>
      </c>
      <c r="GX177" s="1098">
        <f>IF(GX$9=$N177,#REF!,0)</f>
        <v>0</v>
      </c>
      <c r="GY177" s="1098">
        <f>IF(GY$9=$N177,#REF!,0)</f>
        <v>0</v>
      </c>
      <c r="GZ177" s="1098" t="e">
        <f>IF(GZ$9=$N177,#REF!,0)</f>
        <v>#REF!</v>
      </c>
      <c r="HA177" s="1098">
        <f>IF(HA$9=$N177,#REF!,0)</f>
        <v>0</v>
      </c>
      <c r="HB177" s="1098">
        <f>IF(HB$9=$N177,#REF!,0)</f>
        <v>0</v>
      </c>
      <c r="HC177" s="1098">
        <f>IF(HC$9=$N177,#REF!,0)</f>
        <v>0</v>
      </c>
      <c r="HD177" s="1098">
        <f>IF(HD$9=$N177,#REF!,0)</f>
        <v>0</v>
      </c>
      <c r="HE177" s="1098">
        <f>IF(HE$9=$N177,#REF!,0)</f>
        <v>0</v>
      </c>
      <c r="HF177" s="1098">
        <f>IF(HF$9=$N177,#REF!,0)</f>
        <v>0</v>
      </c>
      <c r="HG177" s="1098">
        <f>IF(HG$9=$N177,#REF!,0)</f>
        <v>0</v>
      </c>
      <c r="HH177" s="1098">
        <f>IF(HH$9=$N177,#REF!,0)</f>
        <v>0</v>
      </c>
      <c r="HI177" s="1098">
        <f>IF(HI$9=$N177,#REF!,0)</f>
        <v>0</v>
      </c>
      <c r="HJ177" s="1098">
        <f>IF(HJ$9=$N177,#REF!,0)</f>
        <v>0</v>
      </c>
      <c r="HK177" s="1098">
        <f>IF(HK$9=$N177,#REF!,0)</f>
        <v>0</v>
      </c>
      <c r="HL177" s="1098">
        <f>IF(HL$9=$N177,#REF!,0)</f>
        <v>0</v>
      </c>
      <c r="HM177" s="1098">
        <f>IF(HM$9=$N177,#REF!,0)</f>
        <v>0</v>
      </c>
      <c r="HN177" s="1098">
        <f>IF(HN$9=$N177,#REF!,0)</f>
        <v>0</v>
      </c>
      <c r="HO177" s="1098">
        <f>IF(HO$9=$N177,#REF!,0)</f>
        <v>0</v>
      </c>
      <c r="HP177" s="1098">
        <f>IF(HP$9=$N177,#REF!,0)</f>
        <v>0</v>
      </c>
      <c r="HQ177" s="1098">
        <f>IF(HQ$9=$N177,#REF!,0)</f>
        <v>0</v>
      </c>
      <c r="HR177" s="1098">
        <f>IF(HR$9=$N177,#REF!,0)</f>
        <v>0</v>
      </c>
      <c r="HS177" s="1098">
        <f>IF(HS$9=$N177,#REF!,0)</f>
        <v>0</v>
      </c>
      <c r="HT177" s="1098">
        <f>IF(HT$9=$N177,#REF!,0)</f>
        <v>0</v>
      </c>
      <c r="HU177" s="1098">
        <f>IF(HU$9=$N177,#REF!,0)</f>
        <v>0</v>
      </c>
      <c r="HV177" s="1098">
        <f>IF(HV$9=$N177,#REF!,0)</f>
        <v>0</v>
      </c>
      <c r="HW177" s="1098">
        <f>IF(HW$9=$N177,#REF!,0)</f>
        <v>0</v>
      </c>
      <c r="HX177" s="1098">
        <f>IF(HX$9=$N177,#REF!,0)</f>
        <v>0</v>
      </c>
      <c r="HY177" s="1098">
        <f>IF(HY$9=$N177,#REF!,0)</f>
        <v>0</v>
      </c>
      <c r="HZ177" s="1098">
        <f>IF(HZ$9=$N177,#REF!,0)</f>
        <v>0</v>
      </c>
      <c r="IA177" s="1098">
        <f>IF(IA$9=$N177,#REF!,0)</f>
        <v>0</v>
      </c>
      <c r="IB177" s="1098">
        <f>IF(IB$9=$N177,#REF!,0)</f>
        <v>0</v>
      </c>
      <c r="IC177" s="1098">
        <f>IF(IC$9=$N177,#REF!,0)</f>
        <v>0</v>
      </c>
      <c r="ID177" s="1098">
        <f>IF(ID$9=$N177,#REF!,0)</f>
        <v>0</v>
      </c>
      <c r="IE177" s="1098">
        <f>IF(IE$9=$N177,#REF!,0)</f>
        <v>0</v>
      </c>
      <c r="IF177" s="1098">
        <f>IF(IF$9=$N177,#REF!,0)</f>
        <v>0</v>
      </c>
      <c r="IG177" s="1098">
        <f>IF(IG$9=$N177,#REF!,0)</f>
        <v>0</v>
      </c>
      <c r="IH177" s="1098">
        <f>IF(IH$9=$N177,#REF!,0)</f>
        <v>0</v>
      </c>
      <c r="II177" s="1098">
        <f>IF(II$9=$N177,#REF!,0)</f>
        <v>0</v>
      </c>
      <c r="IJ177" s="1098">
        <f>IF(IJ$9=$N177,#REF!,0)</f>
        <v>0</v>
      </c>
      <c r="IK177" s="1098">
        <f>IF(IK$9=$N177,#REF!,0)</f>
        <v>0</v>
      </c>
      <c r="IL177" s="1098">
        <f>IF(IL$9=$N177,#REF!,0)</f>
        <v>0</v>
      </c>
      <c r="IM177" s="1098">
        <f>IF(IM$9=$N177,#REF!,0)</f>
        <v>0</v>
      </c>
      <c r="IN177" s="1098">
        <f>IF(IN$9=$N177,#REF!,0)</f>
        <v>0</v>
      </c>
      <c r="IO177" s="1098">
        <f>IF(IO$9=$N177,#REF!,0)</f>
        <v>0</v>
      </c>
      <c r="IP177" s="1098">
        <f>IF(IP$9=$N177,#REF!,0)</f>
        <v>0</v>
      </c>
      <c r="IQ177" s="1098">
        <f>IF(IQ$9=$N177,#REF!,0)</f>
        <v>0</v>
      </c>
      <c r="IR177" s="1098">
        <f>IF(IR$9=$N177,#REF!,0)</f>
        <v>0</v>
      </c>
      <c r="IS177" s="1098">
        <f>IF(IS$9=$N177,#REF!,0)</f>
        <v>0</v>
      </c>
      <c r="IT177" s="1098">
        <f>IF(IT$9=$N177,#REF!,0)</f>
        <v>0</v>
      </c>
      <c r="IU177" s="1098">
        <f>IF(IU$9=$N177,#REF!,0)</f>
        <v>0</v>
      </c>
      <c r="IV177" s="1098">
        <f>IF(IV$9=$N177,#REF!,0)</f>
        <v>0</v>
      </c>
      <c r="IW177" s="1098">
        <f>IF(IW$9=$N177,#REF!,0)</f>
        <v>0</v>
      </c>
      <c r="IX177" s="1098">
        <f>IF(IX$9=$N177,#REF!,0)</f>
        <v>0</v>
      </c>
      <c r="IY177" s="1098">
        <f>IF(IY$9=$N177,#REF!,0)</f>
        <v>0</v>
      </c>
      <c r="IZ177" s="1098">
        <f>IF(IZ$9=$N177,#REF!,0)</f>
        <v>0</v>
      </c>
      <c r="JA177" s="1098">
        <f>IF(JA$9=$N177,#REF!,0)</f>
        <v>0</v>
      </c>
      <c r="JB177" s="1098">
        <f>IF(JB$9=$N177,#REF!,0)</f>
        <v>0</v>
      </c>
      <c r="JC177" s="1098">
        <f>IF(JC$9=$N177,#REF!,0)</f>
        <v>0</v>
      </c>
      <c r="JD177" s="1098">
        <f>IF(JD$9=$N177,#REF!,0)</f>
        <v>0</v>
      </c>
      <c r="JE177" s="1098">
        <f>IF(JE$9=$N177,#REF!,0)</f>
        <v>0</v>
      </c>
      <c r="JF177" s="1098">
        <f>IF(JF$9=$N177,#REF!,0)</f>
        <v>0</v>
      </c>
      <c r="JG177" s="1098">
        <f>IF(JG$9=$N177,#REF!,0)</f>
        <v>0</v>
      </c>
      <c r="JH177" s="1098">
        <f>IF(JH$9=$N177,#REF!,0)</f>
        <v>0</v>
      </c>
      <c r="JI177" s="1098">
        <f>IF(JI$9=$N177,#REF!,0)</f>
        <v>0</v>
      </c>
      <c r="JJ177" s="1098">
        <f>IF(JJ$9=$N177,#REF!,0)</f>
        <v>0</v>
      </c>
      <c r="JK177" s="1098">
        <f>IF(JK$9=$N177,#REF!,0)</f>
        <v>0</v>
      </c>
      <c r="JL177" s="1098">
        <f>IF(JL$9=$N177,#REF!,0)</f>
        <v>0</v>
      </c>
      <c r="JM177" s="1098">
        <f>IF(JM$9=$N177,#REF!,0)</f>
        <v>0</v>
      </c>
      <c r="JN177" s="1098">
        <f>IF(JN$9=$N177,#REF!,0)</f>
        <v>0</v>
      </c>
      <c r="JO177" s="1098">
        <f>IF(JO$9=$N177,#REF!,0)</f>
        <v>0</v>
      </c>
      <c r="JP177" s="1098">
        <f>IF(JP$9=$N177,#REF!,0)</f>
        <v>0</v>
      </c>
      <c r="JQ177" s="1098">
        <f>IF(JQ$9=$N177,#REF!,0)</f>
        <v>0</v>
      </c>
      <c r="JR177" s="1098">
        <f>IF(JR$9=$N177,#REF!,0)</f>
        <v>0</v>
      </c>
      <c r="JS177" s="1098">
        <f>IF(JS$9=$N177,#REF!,0)</f>
        <v>0</v>
      </c>
      <c r="JT177" s="1098">
        <f>IF(JT$9=$N177,#REF!,0)</f>
        <v>0</v>
      </c>
      <c r="JU177" s="1098">
        <f>IF(JU$9=$N177,#REF!,0)</f>
        <v>0</v>
      </c>
      <c r="JV177" s="1098">
        <f>IF(JV$9=$N177,#REF!,0)</f>
        <v>0</v>
      </c>
      <c r="JW177" s="1098">
        <f>IF(JW$9=$N177,#REF!,0)</f>
        <v>0</v>
      </c>
      <c r="JX177" s="681"/>
      <c r="JZ177" s="681">
        <f t="shared" si="524"/>
        <v>0</v>
      </c>
      <c r="KA177" s="681">
        <f t="shared" si="524"/>
        <v>0</v>
      </c>
      <c r="KB177" s="681">
        <f t="shared" si="524"/>
        <v>0</v>
      </c>
      <c r="KC177" s="681">
        <f t="shared" si="524"/>
        <v>0</v>
      </c>
      <c r="KD177" s="681">
        <f t="shared" si="524"/>
        <v>0</v>
      </c>
      <c r="KE177" s="681">
        <f t="shared" si="524"/>
        <v>0</v>
      </c>
      <c r="KF177" s="681">
        <f t="shared" si="524"/>
        <v>0</v>
      </c>
      <c r="KG177" s="681">
        <f t="shared" si="524"/>
        <v>0</v>
      </c>
      <c r="KH177" s="681">
        <f t="shared" si="524"/>
        <v>0</v>
      </c>
      <c r="KI177" s="681">
        <f t="shared" si="524"/>
        <v>0</v>
      </c>
      <c r="KJ177" s="681">
        <f t="shared" si="524"/>
        <v>0</v>
      </c>
      <c r="KN177" s="1098">
        <f t="shared" si="537"/>
        <v>0</v>
      </c>
      <c r="KO177" s="1098">
        <f t="shared" si="537"/>
        <v>0</v>
      </c>
      <c r="KP177" s="1098">
        <f t="shared" si="537"/>
        <v>0</v>
      </c>
      <c r="KQ177" s="1098">
        <f t="shared" si="537"/>
        <v>0</v>
      </c>
      <c r="KR177" s="1098">
        <f t="shared" si="537"/>
        <v>0</v>
      </c>
      <c r="KS177" s="1098">
        <f t="shared" si="537"/>
        <v>0</v>
      </c>
      <c r="KT177" s="1098">
        <f t="shared" si="537"/>
        <v>0</v>
      </c>
      <c r="KU177" s="1098">
        <f t="shared" si="537"/>
        <v>0</v>
      </c>
      <c r="KV177" s="1098">
        <f t="shared" si="537"/>
        <v>0</v>
      </c>
      <c r="KW177" s="1098">
        <f t="shared" si="537"/>
        <v>0</v>
      </c>
      <c r="KX177" s="1098">
        <f t="shared" si="537"/>
        <v>0</v>
      </c>
      <c r="KY177" s="1098">
        <f t="shared" si="537"/>
        <v>0</v>
      </c>
      <c r="KZ177" s="1098">
        <f t="shared" si="537"/>
        <v>0</v>
      </c>
      <c r="LA177" s="1098">
        <f t="shared" si="537"/>
        <v>0</v>
      </c>
      <c r="LB177" s="1098">
        <f t="shared" si="537"/>
        <v>0</v>
      </c>
      <c r="LC177" s="1098">
        <f t="shared" si="534"/>
        <v>0</v>
      </c>
      <c r="LD177" s="1098">
        <f t="shared" si="534"/>
        <v>0</v>
      </c>
      <c r="LE177" s="1098">
        <f t="shared" si="534"/>
        <v>0</v>
      </c>
      <c r="LF177" s="1098">
        <f t="shared" si="534"/>
        <v>0</v>
      </c>
      <c r="LG177" s="1098">
        <f t="shared" si="534"/>
        <v>0</v>
      </c>
      <c r="LH177" s="1098">
        <f t="shared" si="534"/>
        <v>0</v>
      </c>
      <c r="LI177" s="1098">
        <f t="shared" si="534"/>
        <v>0</v>
      </c>
      <c r="LJ177" s="1098">
        <f t="shared" si="534"/>
        <v>0</v>
      </c>
      <c r="LK177" s="1098">
        <f t="shared" si="534"/>
        <v>0</v>
      </c>
      <c r="LL177" s="1098">
        <f t="shared" si="534"/>
        <v>0</v>
      </c>
      <c r="LM177" s="1098">
        <f t="shared" si="534"/>
        <v>0</v>
      </c>
      <c r="LN177" s="1098">
        <f t="shared" si="534"/>
        <v>0</v>
      </c>
      <c r="LO177" s="1098">
        <f t="shared" si="534"/>
        <v>0</v>
      </c>
      <c r="LP177" s="1098">
        <f t="shared" si="534"/>
        <v>0</v>
      </c>
      <c r="LQ177" s="1098">
        <f t="shared" si="534"/>
        <v>0</v>
      </c>
      <c r="LR177" s="1098">
        <f t="shared" si="534"/>
        <v>0</v>
      </c>
      <c r="LS177" s="1098">
        <f t="shared" si="397"/>
        <v>0</v>
      </c>
    </row>
    <row r="178" spans="2:331" s="561" customFormat="1" ht="17.25" hidden="1" customHeight="1" x14ac:dyDescent="0.35">
      <c r="J178" s="871" t="s">
        <v>194</v>
      </c>
      <c r="K178" s="885"/>
      <c r="L178" s="890"/>
      <c r="M178" s="892"/>
      <c r="N178" s="892">
        <v>3213</v>
      </c>
      <c r="O178" s="920" t="s">
        <v>169</v>
      </c>
      <c r="DF178" s="1042"/>
      <c r="DG178" s="1042"/>
      <c r="DK178" s="1042"/>
      <c r="DN178" s="1042"/>
      <c r="DO178" s="1042"/>
      <c r="DP178" s="1042">
        <f t="shared" si="505"/>
        <v>0</v>
      </c>
      <c r="DQ178" s="1042"/>
      <c r="DR178" s="1042"/>
      <c r="DS178" s="1042"/>
      <c r="DT178" s="1042">
        <f t="shared" si="506"/>
        <v>0</v>
      </c>
      <c r="DU178" s="1042"/>
      <c r="DV178" s="1042"/>
      <c r="DW178" s="1042"/>
      <c r="DX178" s="1042"/>
      <c r="DY178" s="1042"/>
      <c r="DZ178" s="1042">
        <v>0</v>
      </c>
      <c r="EA178" s="1042">
        <v>0</v>
      </c>
      <c r="EB178" s="1042">
        <v>0</v>
      </c>
      <c r="EC178" s="1042">
        <f t="shared" si="508"/>
        <v>0</v>
      </c>
      <c r="ED178" s="1042">
        <v>0</v>
      </c>
      <c r="EE178" s="1042">
        <v>0</v>
      </c>
      <c r="EF178" s="1042">
        <v>0</v>
      </c>
      <c r="EG178" s="1042">
        <f t="shared" si="509"/>
        <v>0</v>
      </c>
      <c r="EH178" s="1042">
        <v>0</v>
      </c>
      <c r="EI178" s="1042">
        <f>IFERROR(#REF!/DZ178*100,)</f>
        <v>0</v>
      </c>
      <c r="EJ178" s="1042">
        <f>IFERROR(#REF!/#REF!*100,)</f>
        <v>0</v>
      </c>
      <c r="EK178" s="1042"/>
      <c r="EL178" s="1042"/>
      <c r="EM178" s="1042"/>
      <c r="ES178" s="146">
        <f t="shared" si="449"/>
        <v>0</v>
      </c>
      <c r="EX178" s="739">
        <f>IF(EX$9=$K178,#REF!,0)</f>
        <v>0</v>
      </c>
      <c r="EY178" s="739">
        <f>IF(EY$9=$K178,#REF!,0)</f>
        <v>0</v>
      </c>
      <c r="EZ178" s="739">
        <f>IF(EZ$9=$K178,#REF!,0)</f>
        <v>0</v>
      </c>
      <c r="FA178" s="739">
        <f>IF(FA$9=$K178,#REF!,0)</f>
        <v>0</v>
      </c>
      <c r="FB178" s="739">
        <f>IF(FB$9=$K178,#REF!,0)</f>
        <v>0</v>
      </c>
      <c r="FC178" s="739">
        <f>IF(FC$9=$K178,#REF!,0)</f>
        <v>0</v>
      </c>
      <c r="FD178" s="739">
        <f>IF(FD$9=$K178,#REF!,0)</f>
        <v>0</v>
      </c>
      <c r="FE178" s="739">
        <f>IF(FE$9=$K178,#REF!,0)</f>
        <v>0</v>
      </c>
      <c r="FF178" s="739">
        <f>IF(FF$9=$K178,#REF!,0)</f>
        <v>0</v>
      </c>
      <c r="FG178" s="739">
        <f>IF(FG$9=$K178,#REF!,0)</f>
        <v>0</v>
      </c>
      <c r="FH178" s="739">
        <f>IF(FH$9=$K178,#REF!,0)</f>
        <v>0</v>
      </c>
      <c r="FI178" s="739">
        <f>IF(FI$9=$K178,#REF!,0)</f>
        <v>0</v>
      </c>
      <c r="FJ178" s="739">
        <f>IF(FJ$9=$K178,#REF!,0)</f>
        <v>0</v>
      </c>
      <c r="FK178" s="739">
        <f>IF(FK$9=$K178,#REF!,0)</f>
        <v>0</v>
      </c>
      <c r="FL178" s="739">
        <f>IF(FL$9=$K178,#REF!,0)</f>
        <v>0</v>
      </c>
      <c r="FM178" s="739">
        <f>IF(FM$9=$K178,#REF!,0)</f>
        <v>0</v>
      </c>
      <c r="FN178" s="739">
        <f>IF(FN$9=$K178,#REF!,0)</f>
        <v>0</v>
      </c>
      <c r="FO178" s="739">
        <f>IF(FO$9=$K178,#REF!,0)</f>
        <v>0</v>
      </c>
      <c r="FP178" s="739">
        <f>IF(FP$9=$K178,#REF!,0)</f>
        <v>0</v>
      </c>
      <c r="FQ178" s="739">
        <f>IF(FQ$9=$K178,#REF!,0)</f>
        <v>0</v>
      </c>
      <c r="FU178" s="739">
        <f t="shared" si="530"/>
        <v>0</v>
      </c>
      <c r="FV178" s="739">
        <f t="shared" si="530"/>
        <v>0</v>
      </c>
      <c r="FW178" s="739">
        <f t="shared" si="530"/>
        <v>0</v>
      </c>
      <c r="FX178" s="739">
        <f t="shared" si="530"/>
        <v>0</v>
      </c>
      <c r="FY178" s="739">
        <f t="shared" si="530"/>
        <v>0</v>
      </c>
      <c r="FZ178" s="739">
        <f t="shared" si="530"/>
        <v>0</v>
      </c>
      <c r="GA178" s="739">
        <f t="shared" si="530"/>
        <v>0</v>
      </c>
      <c r="GB178" s="739">
        <f t="shared" si="530"/>
        <v>0</v>
      </c>
      <c r="GC178" s="739">
        <f t="shared" si="530"/>
        <v>0</v>
      </c>
      <c r="GD178" s="739">
        <f t="shared" si="530"/>
        <v>0</v>
      </c>
      <c r="GE178" s="739">
        <f t="shared" si="531"/>
        <v>0</v>
      </c>
      <c r="GF178" s="739">
        <f t="shared" si="531"/>
        <v>0</v>
      </c>
      <c r="GG178" s="739">
        <f t="shared" si="531"/>
        <v>0</v>
      </c>
      <c r="GH178" s="739">
        <f t="shared" si="531"/>
        <v>0</v>
      </c>
      <c r="GI178" s="739">
        <f t="shared" si="531"/>
        <v>0</v>
      </c>
      <c r="GJ178" s="739">
        <f t="shared" si="531"/>
        <v>0</v>
      </c>
      <c r="GK178" s="739">
        <f t="shared" si="531"/>
        <v>0</v>
      </c>
      <c r="GL178" s="739">
        <f t="shared" si="531"/>
        <v>0</v>
      </c>
      <c r="GM178" s="739">
        <f t="shared" si="531"/>
        <v>0</v>
      </c>
      <c r="GN178" s="739">
        <f t="shared" si="531"/>
        <v>0</v>
      </c>
      <c r="GQ178" s="1098">
        <f>IF(GQ$9=$N178,#REF!,0)</f>
        <v>0</v>
      </c>
      <c r="GR178" s="1098">
        <f>IF(GR$9=$N178,#REF!,0)</f>
        <v>0</v>
      </c>
      <c r="GS178" s="1098">
        <f>IF(GS$9=$N178,#REF!,0)</f>
        <v>0</v>
      </c>
      <c r="GT178" s="1098">
        <f>IF(GT$9=$N178,#REF!,0)</f>
        <v>0</v>
      </c>
      <c r="GU178" s="1098">
        <f>IF(GU$9=$N178,#REF!,0)</f>
        <v>0</v>
      </c>
      <c r="GV178" s="1098">
        <f>IF(GV$9=$N178,#REF!,0)</f>
        <v>0</v>
      </c>
      <c r="GW178" s="1098">
        <f>IF(GW$9=$N178,#REF!,0)</f>
        <v>0</v>
      </c>
      <c r="GX178" s="1098">
        <f>IF(GX$9=$N178,#REF!,0)</f>
        <v>0</v>
      </c>
      <c r="GY178" s="1098">
        <f>IF(GY$9=$N178,#REF!,0)</f>
        <v>0</v>
      </c>
      <c r="GZ178" s="1098">
        <f>IF(GZ$9=$N178,#REF!,0)</f>
        <v>0</v>
      </c>
      <c r="HA178" s="1098" t="e">
        <f>IF(HA$9=$N178,#REF!,0)</f>
        <v>#REF!</v>
      </c>
      <c r="HB178" s="1098">
        <f>IF(HB$9=$N178,#REF!,0)</f>
        <v>0</v>
      </c>
      <c r="HC178" s="1098">
        <f>IF(HC$9=$N178,#REF!,0)</f>
        <v>0</v>
      </c>
      <c r="HD178" s="1098">
        <f>IF(HD$9=$N178,#REF!,0)</f>
        <v>0</v>
      </c>
      <c r="HE178" s="1098">
        <f>IF(HE$9=$N178,#REF!,0)</f>
        <v>0</v>
      </c>
      <c r="HF178" s="1098">
        <f>IF(HF$9=$N178,#REF!,0)</f>
        <v>0</v>
      </c>
      <c r="HG178" s="1098">
        <f>IF(HG$9=$N178,#REF!,0)</f>
        <v>0</v>
      </c>
      <c r="HH178" s="1098">
        <f>IF(HH$9=$N178,#REF!,0)</f>
        <v>0</v>
      </c>
      <c r="HI178" s="1098">
        <f>IF(HI$9=$N178,#REF!,0)</f>
        <v>0</v>
      </c>
      <c r="HJ178" s="1098">
        <f>IF(HJ$9=$N178,#REF!,0)</f>
        <v>0</v>
      </c>
      <c r="HK178" s="1098">
        <f>IF(HK$9=$N178,#REF!,0)</f>
        <v>0</v>
      </c>
      <c r="HL178" s="1098">
        <f>IF(HL$9=$N178,#REF!,0)</f>
        <v>0</v>
      </c>
      <c r="HM178" s="1098">
        <f>IF(HM$9=$N178,#REF!,0)</f>
        <v>0</v>
      </c>
      <c r="HN178" s="1098">
        <f>IF(HN$9=$N178,#REF!,0)</f>
        <v>0</v>
      </c>
      <c r="HO178" s="1098">
        <f>IF(HO$9=$N178,#REF!,0)</f>
        <v>0</v>
      </c>
      <c r="HP178" s="1098">
        <f>IF(HP$9=$N178,#REF!,0)</f>
        <v>0</v>
      </c>
      <c r="HQ178" s="1098">
        <f>IF(HQ$9=$N178,#REF!,0)</f>
        <v>0</v>
      </c>
      <c r="HR178" s="1098">
        <f>IF(HR$9=$N178,#REF!,0)</f>
        <v>0</v>
      </c>
      <c r="HS178" s="1098">
        <f>IF(HS$9=$N178,#REF!,0)</f>
        <v>0</v>
      </c>
      <c r="HT178" s="1098">
        <f>IF(HT$9=$N178,#REF!,0)</f>
        <v>0</v>
      </c>
      <c r="HU178" s="1098">
        <f>IF(HU$9=$N178,#REF!,0)</f>
        <v>0</v>
      </c>
      <c r="HV178" s="1098">
        <f>IF(HV$9=$N178,#REF!,0)</f>
        <v>0</v>
      </c>
      <c r="HW178" s="1098">
        <f>IF(HW$9=$N178,#REF!,0)</f>
        <v>0</v>
      </c>
      <c r="HX178" s="1098">
        <f>IF(HX$9=$N178,#REF!,0)</f>
        <v>0</v>
      </c>
      <c r="HY178" s="1098">
        <f>IF(HY$9=$N178,#REF!,0)</f>
        <v>0</v>
      </c>
      <c r="HZ178" s="1098">
        <f>IF(HZ$9=$N178,#REF!,0)</f>
        <v>0</v>
      </c>
      <c r="IA178" s="1098">
        <f>IF(IA$9=$N178,#REF!,0)</f>
        <v>0</v>
      </c>
      <c r="IB178" s="1098">
        <f>IF(IB$9=$N178,#REF!,0)</f>
        <v>0</v>
      </c>
      <c r="IC178" s="1098">
        <f>IF(IC$9=$N178,#REF!,0)</f>
        <v>0</v>
      </c>
      <c r="ID178" s="1098">
        <f>IF(ID$9=$N178,#REF!,0)</f>
        <v>0</v>
      </c>
      <c r="IE178" s="1098">
        <f>IF(IE$9=$N178,#REF!,0)</f>
        <v>0</v>
      </c>
      <c r="IF178" s="1098">
        <f>IF(IF$9=$N178,#REF!,0)</f>
        <v>0</v>
      </c>
      <c r="IG178" s="1098">
        <f>IF(IG$9=$N178,#REF!,0)</f>
        <v>0</v>
      </c>
      <c r="IH178" s="1098">
        <f>IF(IH$9=$N178,#REF!,0)</f>
        <v>0</v>
      </c>
      <c r="II178" s="1098">
        <f>IF(II$9=$N178,#REF!,0)</f>
        <v>0</v>
      </c>
      <c r="IJ178" s="1098">
        <f>IF(IJ$9=$N178,#REF!,0)</f>
        <v>0</v>
      </c>
      <c r="IK178" s="1098">
        <f>IF(IK$9=$N178,#REF!,0)</f>
        <v>0</v>
      </c>
      <c r="IL178" s="1098">
        <f>IF(IL$9=$N178,#REF!,0)</f>
        <v>0</v>
      </c>
      <c r="IM178" s="1098">
        <f>IF(IM$9=$N178,#REF!,0)</f>
        <v>0</v>
      </c>
      <c r="IN178" s="1098">
        <f>IF(IN$9=$N178,#REF!,0)</f>
        <v>0</v>
      </c>
      <c r="IO178" s="1098">
        <f>IF(IO$9=$N178,#REF!,0)</f>
        <v>0</v>
      </c>
      <c r="IP178" s="1098">
        <f>IF(IP$9=$N178,#REF!,0)</f>
        <v>0</v>
      </c>
      <c r="IQ178" s="1098">
        <f>IF(IQ$9=$N178,#REF!,0)</f>
        <v>0</v>
      </c>
      <c r="IR178" s="1098">
        <f>IF(IR$9=$N178,#REF!,0)</f>
        <v>0</v>
      </c>
      <c r="IS178" s="1098">
        <f>IF(IS$9=$N178,#REF!,0)</f>
        <v>0</v>
      </c>
      <c r="IT178" s="1098">
        <f>IF(IT$9=$N178,#REF!,0)</f>
        <v>0</v>
      </c>
      <c r="IU178" s="1098">
        <f>IF(IU$9=$N178,#REF!,0)</f>
        <v>0</v>
      </c>
      <c r="IV178" s="1098">
        <f>IF(IV$9=$N178,#REF!,0)</f>
        <v>0</v>
      </c>
      <c r="IW178" s="1098">
        <f>IF(IW$9=$N178,#REF!,0)</f>
        <v>0</v>
      </c>
      <c r="IX178" s="1098">
        <f>IF(IX$9=$N178,#REF!,0)</f>
        <v>0</v>
      </c>
      <c r="IY178" s="1098">
        <f>IF(IY$9=$N178,#REF!,0)</f>
        <v>0</v>
      </c>
      <c r="IZ178" s="1098">
        <f>IF(IZ$9=$N178,#REF!,0)</f>
        <v>0</v>
      </c>
      <c r="JA178" s="1098">
        <f>IF(JA$9=$N178,#REF!,0)</f>
        <v>0</v>
      </c>
      <c r="JB178" s="1098">
        <f>IF(JB$9=$N178,#REF!,0)</f>
        <v>0</v>
      </c>
      <c r="JC178" s="1098">
        <f>IF(JC$9=$N178,#REF!,0)</f>
        <v>0</v>
      </c>
      <c r="JD178" s="1098">
        <f>IF(JD$9=$N178,#REF!,0)</f>
        <v>0</v>
      </c>
      <c r="JE178" s="1098">
        <f>IF(JE$9=$N178,#REF!,0)</f>
        <v>0</v>
      </c>
      <c r="JF178" s="1098">
        <f>IF(JF$9=$N178,#REF!,0)</f>
        <v>0</v>
      </c>
      <c r="JG178" s="1098">
        <f>IF(JG$9=$N178,#REF!,0)</f>
        <v>0</v>
      </c>
      <c r="JH178" s="1098">
        <f>IF(JH$9=$N178,#REF!,0)</f>
        <v>0</v>
      </c>
      <c r="JI178" s="1098">
        <f>IF(JI$9=$N178,#REF!,0)</f>
        <v>0</v>
      </c>
      <c r="JJ178" s="1098">
        <f>IF(JJ$9=$N178,#REF!,0)</f>
        <v>0</v>
      </c>
      <c r="JK178" s="1098">
        <f>IF(JK$9=$N178,#REF!,0)</f>
        <v>0</v>
      </c>
      <c r="JL178" s="1098">
        <f>IF(JL$9=$N178,#REF!,0)</f>
        <v>0</v>
      </c>
      <c r="JM178" s="1098">
        <f>IF(JM$9=$N178,#REF!,0)</f>
        <v>0</v>
      </c>
      <c r="JN178" s="1098">
        <f>IF(JN$9=$N178,#REF!,0)</f>
        <v>0</v>
      </c>
      <c r="JO178" s="1098">
        <f>IF(JO$9=$N178,#REF!,0)</f>
        <v>0</v>
      </c>
      <c r="JP178" s="1098">
        <f>IF(JP$9=$N178,#REF!,0)</f>
        <v>0</v>
      </c>
      <c r="JQ178" s="1098">
        <f>IF(JQ$9=$N178,#REF!,0)</f>
        <v>0</v>
      </c>
      <c r="JR178" s="1098">
        <f>IF(JR$9=$N178,#REF!,0)</f>
        <v>0</v>
      </c>
      <c r="JS178" s="1098">
        <f>IF(JS$9=$N178,#REF!,0)</f>
        <v>0</v>
      </c>
      <c r="JT178" s="1098">
        <f>IF(JT$9=$N178,#REF!,0)</f>
        <v>0</v>
      </c>
      <c r="JU178" s="1098">
        <f>IF(JU$9=$N178,#REF!,0)</f>
        <v>0</v>
      </c>
      <c r="JV178" s="1098">
        <f>IF(JV$9=$N178,#REF!,0)</f>
        <v>0</v>
      </c>
      <c r="JW178" s="1098">
        <f>IF(JW$9=$N178,#REF!,0)</f>
        <v>0</v>
      </c>
      <c r="JX178" s="681"/>
      <c r="JZ178" s="681">
        <f t="shared" ref="JZ178:KJ187" si="538">IF(JZ$9=$L178,$DY178,0)</f>
        <v>0</v>
      </c>
      <c r="KA178" s="681">
        <f t="shared" si="538"/>
        <v>0</v>
      </c>
      <c r="KB178" s="681">
        <f t="shared" si="538"/>
        <v>0</v>
      </c>
      <c r="KC178" s="681">
        <f t="shared" si="538"/>
        <v>0</v>
      </c>
      <c r="KD178" s="681">
        <f t="shared" si="538"/>
        <v>0</v>
      </c>
      <c r="KE178" s="681">
        <f t="shared" si="538"/>
        <v>0</v>
      </c>
      <c r="KF178" s="681">
        <f t="shared" si="538"/>
        <v>0</v>
      </c>
      <c r="KG178" s="681">
        <f t="shared" si="538"/>
        <v>0</v>
      </c>
      <c r="KH178" s="681">
        <f t="shared" si="538"/>
        <v>0</v>
      </c>
      <c r="KI178" s="681">
        <f t="shared" si="538"/>
        <v>0</v>
      </c>
      <c r="KJ178" s="681">
        <f t="shared" si="538"/>
        <v>0</v>
      </c>
      <c r="KN178" s="1098">
        <f t="shared" si="537"/>
        <v>0</v>
      </c>
      <c r="KO178" s="1098">
        <f t="shared" si="537"/>
        <v>0</v>
      </c>
      <c r="KP178" s="1098">
        <f t="shared" si="537"/>
        <v>0</v>
      </c>
      <c r="KQ178" s="1098">
        <f t="shared" si="537"/>
        <v>0</v>
      </c>
      <c r="KR178" s="1098">
        <f t="shared" si="537"/>
        <v>0</v>
      </c>
      <c r="KS178" s="1098">
        <f t="shared" si="537"/>
        <v>0</v>
      </c>
      <c r="KT178" s="1098">
        <f t="shared" si="537"/>
        <v>0</v>
      </c>
      <c r="KU178" s="1098">
        <f t="shared" si="537"/>
        <v>0</v>
      </c>
      <c r="KV178" s="1098">
        <f t="shared" si="537"/>
        <v>0</v>
      </c>
      <c r="KW178" s="1098">
        <f t="shared" si="537"/>
        <v>0</v>
      </c>
      <c r="KX178" s="1098">
        <f t="shared" si="537"/>
        <v>0</v>
      </c>
      <c r="KY178" s="1098">
        <f t="shared" si="537"/>
        <v>0</v>
      </c>
      <c r="KZ178" s="1098">
        <f t="shared" si="537"/>
        <v>0</v>
      </c>
      <c r="LA178" s="1098">
        <f t="shared" si="537"/>
        <v>0</v>
      </c>
      <c r="LB178" s="1098">
        <f t="shared" si="537"/>
        <v>0</v>
      </c>
      <c r="LC178" s="1098">
        <f t="shared" si="534"/>
        <v>0</v>
      </c>
      <c r="LD178" s="1098">
        <f t="shared" si="534"/>
        <v>0</v>
      </c>
      <c r="LE178" s="1098">
        <f t="shared" si="534"/>
        <v>0</v>
      </c>
      <c r="LF178" s="1098">
        <f t="shared" si="534"/>
        <v>0</v>
      </c>
      <c r="LG178" s="1098">
        <f t="shared" si="534"/>
        <v>0</v>
      </c>
      <c r="LH178" s="1098">
        <f t="shared" si="534"/>
        <v>0</v>
      </c>
      <c r="LI178" s="1098">
        <f t="shared" si="534"/>
        <v>0</v>
      </c>
      <c r="LJ178" s="1098">
        <f t="shared" si="534"/>
        <v>0</v>
      </c>
      <c r="LK178" s="1098">
        <f t="shared" si="534"/>
        <v>0</v>
      </c>
      <c r="LL178" s="1098">
        <f t="shared" si="534"/>
        <v>0</v>
      </c>
      <c r="LM178" s="1098">
        <f t="shared" si="534"/>
        <v>0</v>
      </c>
      <c r="LN178" s="1098">
        <f t="shared" si="534"/>
        <v>0</v>
      </c>
      <c r="LO178" s="1098">
        <f t="shared" si="534"/>
        <v>0</v>
      </c>
      <c r="LP178" s="1098">
        <f t="shared" si="534"/>
        <v>0</v>
      </c>
      <c r="LQ178" s="1098">
        <f t="shared" si="534"/>
        <v>0</v>
      </c>
      <c r="LR178" s="1098">
        <f t="shared" si="534"/>
        <v>0</v>
      </c>
      <c r="LS178" s="1098">
        <f t="shared" si="397"/>
        <v>0</v>
      </c>
    </row>
    <row r="179" spans="2:331" s="561" customFormat="1" ht="17.25" hidden="1" customHeight="1" x14ac:dyDescent="0.35">
      <c r="J179" s="871" t="s">
        <v>194</v>
      </c>
      <c r="K179" s="885"/>
      <c r="L179" s="890"/>
      <c r="M179" s="892"/>
      <c r="N179" s="892">
        <v>3214</v>
      </c>
      <c r="O179" s="920" t="s">
        <v>237</v>
      </c>
      <c r="DF179" s="1042"/>
      <c r="DG179" s="1042"/>
      <c r="DK179" s="1042"/>
      <c r="DN179" s="1042"/>
      <c r="DO179" s="1042"/>
      <c r="DP179" s="1042">
        <f t="shared" si="505"/>
        <v>0</v>
      </c>
      <c r="DQ179" s="1042"/>
      <c r="DR179" s="1042"/>
      <c r="DS179" s="1042"/>
      <c r="DT179" s="1042">
        <f t="shared" si="506"/>
        <v>0</v>
      </c>
      <c r="DU179" s="1042"/>
      <c r="DV179" s="1042"/>
      <c r="DW179" s="1042"/>
      <c r="DX179" s="1042"/>
      <c r="DY179" s="1042"/>
      <c r="DZ179" s="1042">
        <v>0</v>
      </c>
      <c r="EA179" s="1042">
        <v>0</v>
      </c>
      <c r="EB179" s="1042">
        <v>0</v>
      </c>
      <c r="EC179" s="1042">
        <f t="shared" si="508"/>
        <v>0</v>
      </c>
      <c r="ED179" s="1042">
        <v>0</v>
      </c>
      <c r="EE179" s="1042">
        <v>0</v>
      </c>
      <c r="EF179" s="1042">
        <v>0</v>
      </c>
      <c r="EG179" s="1042">
        <f t="shared" si="509"/>
        <v>0</v>
      </c>
      <c r="EH179" s="1042">
        <v>0</v>
      </c>
      <c r="EI179" s="1042">
        <f>IFERROR(#REF!/DZ179*100,)</f>
        <v>0</v>
      </c>
      <c r="EJ179" s="1042">
        <f>IFERROR(#REF!/#REF!*100,)</f>
        <v>0</v>
      </c>
      <c r="EK179" s="1042"/>
      <c r="EL179" s="1042"/>
      <c r="EM179" s="1042"/>
      <c r="ES179" s="146">
        <f t="shared" si="449"/>
        <v>0</v>
      </c>
      <c r="EX179" s="739">
        <f>IF(EX$9=$K179,#REF!,0)</f>
        <v>0</v>
      </c>
      <c r="EY179" s="739">
        <f>IF(EY$9=$K179,#REF!,0)</f>
        <v>0</v>
      </c>
      <c r="EZ179" s="739">
        <f>IF(EZ$9=$K179,#REF!,0)</f>
        <v>0</v>
      </c>
      <c r="FA179" s="739">
        <f>IF(FA$9=$K179,#REF!,0)</f>
        <v>0</v>
      </c>
      <c r="FB179" s="739">
        <f>IF(FB$9=$K179,#REF!,0)</f>
        <v>0</v>
      </c>
      <c r="FC179" s="739">
        <f>IF(FC$9=$K179,#REF!,0)</f>
        <v>0</v>
      </c>
      <c r="FD179" s="739">
        <f>IF(FD$9=$K179,#REF!,0)</f>
        <v>0</v>
      </c>
      <c r="FE179" s="739">
        <f>IF(FE$9=$K179,#REF!,0)</f>
        <v>0</v>
      </c>
      <c r="FF179" s="739">
        <f>IF(FF$9=$K179,#REF!,0)</f>
        <v>0</v>
      </c>
      <c r="FG179" s="739">
        <f>IF(FG$9=$K179,#REF!,0)</f>
        <v>0</v>
      </c>
      <c r="FH179" s="739">
        <f>IF(FH$9=$K179,#REF!,0)</f>
        <v>0</v>
      </c>
      <c r="FI179" s="739">
        <f>IF(FI$9=$K179,#REF!,0)</f>
        <v>0</v>
      </c>
      <c r="FJ179" s="739">
        <f>IF(FJ$9=$K179,#REF!,0)</f>
        <v>0</v>
      </c>
      <c r="FK179" s="739">
        <f>IF(FK$9=$K179,#REF!,0)</f>
        <v>0</v>
      </c>
      <c r="FL179" s="739">
        <f>IF(FL$9=$K179,#REF!,0)</f>
        <v>0</v>
      </c>
      <c r="FM179" s="739">
        <f>IF(FM$9=$K179,#REF!,0)</f>
        <v>0</v>
      </c>
      <c r="FN179" s="739">
        <f>IF(FN$9=$K179,#REF!,0)</f>
        <v>0</v>
      </c>
      <c r="FO179" s="739">
        <f>IF(FO$9=$K179,#REF!,0)</f>
        <v>0</v>
      </c>
      <c r="FP179" s="739">
        <f>IF(FP$9=$K179,#REF!,0)</f>
        <v>0</v>
      </c>
      <c r="FQ179" s="739">
        <f>IF(FQ$9=$K179,#REF!,0)</f>
        <v>0</v>
      </c>
      <c r="FU179" s="739">
        <f t="shared" si="530"/>
        <v>0</v>
      </c>
      <c r="FV179" s="739">
        <f t="shared" si="530"/>
        <v>0</v>
      </c>
      <c r="FW179" s="739">
        <f t="shared" si="530"/>
        <v>0</v>
      </c>
      <c r="FX179" s="739">
        <f t="shared" si="530"/>
        <v>0</v>
      </c>
      <c r="FY179" s="739">
        <f t="shared" si="530"/>
        <v>0</v>
      </c>
      <c r="FZ179" s="739">
        <f t="shared" si="530"/>
        <v>0</v>
      </c>
      <c r="GA179" s="739">
        <f t="shared" si="530"/>
        <v>0</v>
      </c>
      <c r="GB179" s="739">
        <f t="shared" si="530"/>
        <v>0</v>
      </c>
      <c r="GC179" s="739">
        <f t="shared" si="530"/>
        <v>0</v>
      </c>
      <c r="GD179" s="739">
        <f t="shared" si="530"/>
        <v>0</v>
      </c>
      <c r="GE179" s="739">
        <f t="shared" si="531"/>
        <v>0</v>
      </c>
      <c r="GF179" s="739">
        <f t="shared" si="531"/>
        <v>0</v>
      </c>
      <c r="GG179" s="739">
        <f t="shared" si="531"/>
        <v>0</v>
      </c>
      <c r="GH179" s="739">
        <f t="shared" si="531"/>
        <v>0</v>
      </c>
      <c r="GI179" s="739">
        <f t="shared" si="531"/>
        <v>0</v>
      </c>
      <c r="GJ179" s="739">
        <f t="shared" si="531"/>
        <v>0</v>
      </c>
      <c r="GK179" s="739">
        <f t="shared" si="531"/>
        <v>0</v>
      </c>
      <c r="GL179" s="739">
        <f t="shared" si="531"/>
        <v>0</v>
      </c>
      <c r="GM179" s="739">
        <f t="shared" si="531"/>
        <v>0</v>
      </c>
      <c r="GN179" s="739">
        <f t="shared" si="531"/>
        <v>0</v>
      </c>
      <c r="GQ179" s="1098">
        <f>IF(GQ$9=$N179,#REF!,0)</f>
        <v>0</v>
      </c>
      <c r="GR179" s="1098">
        <f>IF(GR$9=$N179,#REF!,0)</f>
        <v>0</v>
      </c>
      <c r="GS179" s="1098">
        <f>IF(GS$9=$N179,#REF!,0)</f>
        <v>0</v>
      </c>
      <c r="GT179" s="1098">
        <f>IF(GT$9=$N179,#REF!,0)</f>
        <v>0</v>
      </c>
      <c r="GU179" s="1098">
        <f>IF(GU$9=$N179,#REF!,0)</f>
        <v>0</v>
      </c>
      <c r="GV179" s="1098">
        <f>IF(GV$9=$N179,#REF!,0)</f>
        <v>0</v>
      </c>
      <c r="GW179" s="1098">
        <f>IF(GW$9=$N179,#REF!,0)</f>
        <v>0</v>
      </c>
      <c r="GX179" s="1098">
        <f>IF(GX$9=$N179,#REF!,0)</f>
        <v>0</v>
      </c>
      <c r="GY179" s="1098">
        <f>IF(GY$9=$N179,#REF!,0)</f>
        <v>0</v>
      </c>
      <c r="GZ179" s="1098">
        <f>IF(GZ$9=$N179,#REF!,0)</f>
        <v>0</v>
      </c>
      <c r="HA179" s="1098">
        <f>IF(HA$9=$N179,#REF!,0)</f>
        <v>0</v>
      </c>
      <c r="HB179" s="1098" t="e">
        <f>IF(HB$9=$N179,#REF!,0)</f>
        <v>#REF!</v>
      </c>
      <c r="HC179" s="1098">
        <f>IF(HC$9=$N179,#REF!,0)</f>
        <v>0</v>
      </c>
      <c r="HD179" s="1098">
        <f>IF(HD$9=$N179,#REF!,0)</f>
        <v>0</v>
      </c>
      <c r="HE179" s="1098">
        <f>IF(HE$9=$N179,#REF!,0)</f>
        <v>0</v>
      </c>
      <c r="HF179" s="1098">
        <f>IF(HF$9=$N179,#REF!,0)</f>
        <v>0</v>
      </c>
      <c r="HG179" s="1098">
        <f>IF(HG$9=$N179,#REF!,0)</f>
        <v>0</v>
      </c>
      <c r="HH179" s="1098">
        <f>IF(HH$9=$N179,#REF!,0)</f>
        <v>0</v>
      </c>
      <c r="HI179" s="1098">
        <f>IF(HI$9=$N179,#REF!,0)</f>
        <v>0</v>
      </c>
      <c r="HJ179" s="1098">
        <f>IF(HJ$9=$N179,#REF!,0)</f>
        <v>0</v>
      </c>
      <c r="HK179" s="1098">
        <f>IF(HK$9=$N179,#REF!,0)</f>
        <v>0</v>
      </c>
      <c r="HL179" s="1098">
        <f>IF(HL$9=$N179,#REF!,0)</f>
        <v>0</v>
      </c>
      <c r="HM179" s="1098">
        <f>IF(HM$9=$N179,#REF!,0)</f>
        <v>0</v>
      </c>
      <c r="HN179" s="1098">
        <f>IF(HN$9=$N179,#REF!,0)</f>
        <v>0</v>
      </c>
      <c r="HO179" s="1098">
        <f>IF(HO$9=$N179,#REF!,0)</f>
        <v>0</v>
      </c>
      <c r="HP179" s="1098">
        <f>IF(HP$9=$N179,#REF!,0)</f>
        <v>0</v>
      </c>
      <c r="HQ179" s="1098">
        <f>IF(HQ$9=$N179,#REF!,0)</f>
        <v>0</v>
      </c>
      <c r="HR179" s="1098">
        <f>IF(HR$9=$N179,#REF!,0)</f>
        <v>0</v>
      </c>
      <c r="HS179" s="1098">
        <f>IF(HS$9=$N179,#REF!,0)</f>
        <v>0</v>
      </c>
      <c r="HT179" s="1098">
        <f>IF(HT$9=$N179,#REF!,0)</f>
        <v>0</v>
      </c>
      <c r="HU179" s="1098">
        <f>IF(HU$9=$N179,#REF!,0)</f>
        <v>0</v>
      </c>
      <c r="HV179" s="1098">
        <f>IF(HV$9=$N179,#REF!,0)</f>
        <v>0</v>
      </c>
      <c r="HW179" s="1098">
        <f>IF(HW$9=$N179,#REF!,0)</f>
        <v>0</v>
      </c>
      <c r="HX179" s="1098">
        <f>IF(HX$9=$N179,#REF!,0)</f>
        <v>0</v>
      </c>
      <c r="HY179" s="1098">
        <f>IF(HY$9=$N179,#REF!,0)</f>
        <v>0</v>
      </c>
      <c r="HZ179" s="1098">
        <f>IF(HZ$9=$N179,#REF!,0)</f>
        <v>0</v>
      </c>
      <c r="IA179" s="1098">
        <f>IF(IA$9=$N179,#REF!,0)</f>
        <v>0</v>
      </c>
      <c r="IB179" s="1098">
        <f>IF(IB$9=$N179,#REF!,0)</f>
        <v>0</v>
      </c>
      <c r="IC179" s="1098">
        <f>IF(IC$9=$N179,#REF!,0)</f>
        <v>0</v>
      </c>
      <c r="ID179" s="1098">
        <f>IF(ID$9=$N179,#REF!,0)</f>
        <v>0</v>
      </c>
      <c r="IE179" s="1098">
        <f>IF(IE$9=$N179,#REF!,0)</f>
        <v>0</v>
      </c>
      <c r="IF179" s="1098">
        <f>IF(IF$9=$N179,#REF!,0)</f>
        <v>0</v>
      </c>
      <c r="IG179" s="1098">
        <f>IF(IG$9=$N179,#REF!,0)</f>
        <v>0</v>
      </c>
      <c r="IH179" s="1098">
        <f>IF(IH$9=$N179,#REF!,0)</f>
        <v>0</v>
      </c>
      <c r="II179" s="1098">
        <f>IF(II$9=$N179,#REF!,0)</f>
        <v>0</v>
      </c>
      <c r="IJ179" s="1098">
        <f>IF(IJ$9=$N179,#REF!,0)</f>
        <v>0</v>
      </c>
      <c r="IK179" s="1098">
        <f>IF(IK$9=$N179,#REF!,0)</f>
        <v>0</v>
      </c>
      <c r="IL179" s="1098">
        <f>IF(IL$9=$N179,#REF!,0)</f>
        <v>0</v>
      </c>
      <c r="IM179" s="1098">
        <f>IF(IM$9=$N179,#REF!,0)</f>
        <v>0</v>
      </c>
      <c r="IN179" s="1098">
        <f>IF(IN$9=$N179,#REF!,0)</f>
        <v>0</v>
      </c>
      <c r="IO179" s="1098">
        <f>IF(IO$9=$N179,#REF!,0)</f>
        <v>0</v>
      </c>
      <c r="IP179" s="1098">
        <f>IF(IP$9=$N179,#REF!,0)</f>
        <v>0</v>
      </c>
      <c r="IQ179" s="1098">
        <f>IF(IQ$9=$N179,#REF!,0)</f>
        <v>0</v>
      </c>
      <c r="IR179" s="1098">
        <f>IF(IR$9=$N179,#REF!,0)</f>
        <v>0</v>
      </c>
      <c r="IS179" s="1098">
        <f>IF(IS$9=$N179,#REF!,0)</f>
        <v>0</v>
      </c>
      <c r="IT179" s="1098">
        <f>IF(IT$9=$N179,#REF!,0)</f>
        <v>0</v>
      </c>
      <c r="IU179" s="1098">
        <f>IF(IU$9=$N179,#REF!,0)</f>
        <v>0</v>
      </c>
      <c r="IV179" s="1098">
        <f>IF(IV$9=$N179,#REF!,0)</f>
        <v>0</v>
      </c>
      <c r="IW179" s="1098">
        <f>IF(IW$9=$N179,#REF!,0)</f>
        <v>0</v>
      </c>
      <c r="IX179" s="1098">
        <f>IF(IX$9=$N179,#REF!,0)</f>
        <v>0</v>
      </c>
      <c r="IY179" s="1098">
        <f>IF(IY$9=$N179,#REF!,0)</f>
        <v>0</v>
      </c>
      <c r="IZ179" s="1098">
        <f>IF(IZ$9=$N179,#REF!,0)</f>
        <v>0</v>
      </c>
      <c r="JA179" s="1098">
        <f>IF(JA$9=$N179,#REF!,0)</f>
        <v>0</v>
      </c>
      <c r="JB179" s="1098">
        <f>IF(JB$9=$N179,#REF!,0)</f>
        <v>0</v>
      </c>
      <c r="JC179" s="1098">
        <f>IF(JC$9=$N179,#REF!,0)</f>
        <v>0</v>
      </c>
      <c r="JD179" s="1098">
        <f>IF(JD$9=$N179,#REF!,0)</f>
        <v>0</v>
      </c>
      <c r="JE179" s="1098">
        <f>IF(JE$9=$N179,#REF!,0)</f>
        <v>0</v>
      </c>
      <c r="JF179" s="1098">
        <f>IF(JF$9=$N179,#REF!,0)</f>
        <v>0</v>
      </c>
      <c r="JG179" s="1098">
        <f>IF(JG$9=$N179,#REF!,0)</f>
        <v>0</v>
      </c>
      <c r="JH179" s="1098">
        <f>IF(JH$9=$N179,#REF!,0)</f>
        <v>0</v>
      </c>
      <c r="JI179" s="1098">
        <f>IF(JI$9=$N179,#REF!,0)</f>
        <v>0</v>
      </c>
      <c r="JJ179" s="1098">
        <f>IF(JJ$9=$N179,#REF!,0)</f>
        <v>0</v>
      </c>
      <c r="JK179" s="1098">
        <f>IF(JK$9=$N179,#REF!,0)</f>
        <v>0</v>
      </c>
      <c r="JL179" s="1098">
        <f>IF(JL$9=$N179,#REF!,0)</f>
        <v>0</v>
      </c>
      <c r="JM179" s="1098">
        <f>IF(JM$9=$N179,#REF!,0)</f>
        <v>0</v>
      </c>
      <c r="JN179" s="1098">
        <f>IF(JN$9=$N179,#REF!,0)</f>
        <v>0</v>
      </c>
      <c r="JO179" s="1098">
        <f>IF(JO$9=$N179,#REF!,0)</f>
        <v>0</v>
      </c>
      <c r="JP179" s="1098">
        <f>IF(JP$9=$N179,#REF!,0)</f>
        <v>0</v>
      </c>
      <c r="JQ179" s="1098">
        <f>IF(JQ$9=$N179,#REF!,0)</f>
        <v>0</v>
      </c>
      <c r="JR179" s="1098">
        <f>IF(JR$9=$N179,#REF!,0)</f>
        <v>0</v>
      </c>
      <c r="JS179" s="1098">
        <f>IF(JS$9=$N179,#REF!,0)</f>
        <v>0</v>
      </c>
      <c r="JT179" s="1098">
        <f>IF(JT$9=$N179,#REF!,0)</f>
        <v>0</v>
      </c>
      <c r="JU179" s="1098">
        <f>IF(JU$9=$N179,#REF!,0)</f>
        <v>0</v>
      </c>
      <c r="JV179" s="1098">
        <f>IF(JV$9=$N179,#REF!,0)</f>
        <v>0</v>
      </c>
      <c r="JW179" s="1098">
        <f>IF(JW$9=$N179,#REF!,0)</f>
        <v>0</v>
      </c>
      <c r="JX179" s="681"/>
      <c r="JZ179" s="681">
        <f t="shared" si="538"/>
        <v>0</v>
      </c>
      <c r="KA179" s="681">
        <f t="shared" si="538"/>
        <v>0</v>
      </c>
      <c r="KB179" s="681">
        <f t="shared" si="538"/>
        <v>0</v>
      </c>
      <c r="KC179" s="681">
        <f t="shared" si="538"/>
        <v>0</v>
      </c>
      <c r="KD179" s="681">
        <f t="shared" si="538"/>
        <v>0</v>
      </c>
      <c r="KE179" s="681">
        <f t="shared" si="538"/>
        <v>0</v>
      </c>
      <c r="KF179" s="681">
        <f t="shared" si="538"/>
        <v>0</v>
      </c>
      <c r="KG179" s="681">
        <f t="shared" si="538"/>
        <v>0</v>
      </c>
      <c r="KH179" s="681">
        <f t="shared" si="538"/>
        <v>0</v>
      </c>
      <c r="KI179" s="681">
        <f t="shared" si="538"/>
        <v>0</v>
      </c>
      <c r="KJ179" s="681">
        <f t="shared" si="538"/>
        <v>0</v>
      </c>
      <c r="KN179" s="1098">
        <f t="shared" si="537"/>
        <v>0</v>
      </c>
      <c r="KO179" s="1098">
        <f t="shared" si="537"/>
        <v>0</v>
      </c>
      <c r="KP179" s="1098">
        <f t="shared" si="537"/>
        <v>0</v>
      </c>
      <c r="KQ179" s="1098">
        <f t="shared" si="537"/>
        <v>0</v>
      </c>
      <c r="KR179" s="1098">
        <f t="shared" si="537"/>
        <v>0</v>
      </c>
      <c r="KS179" s="1098">
        <f t="shared" si="537"/>
        <v>0</v>
      </c>
      <c r="KT179" s="1098">
        <f t="shared" si="537"/>
        <v>0</v>
      </c>
      <c r="KU179" s="1098">
        <f t="shared" si="537"/>
        <v>0</v>
      </c>
      <c r="KV179" s="1098">
        <f t="shared" si="537"/>
        <v>0</v>
      </c>
      <c r="KW179" s="1098">
        <f t="shared" si="537"/>
        <v>0</v>
      </c>
      <c r="KX179" s="1098">
        <f t="shared" si="537"/>
        <v>0</v>
      </c>
      <c r="KY179" s="1098">
        <f t="shared" si="537"/>
        <v>0</v>
      </c>
      <c r="KZ179" s="1098">
        <f t="shared" si="537"/>
        <v>0</v>
      </c>
      <c r="LA179" s="1098">
        <f t="shared" si="537"/>
        <v>0</v>
      </c>
      <c r="LB179" s="1098">
        <f t="shared" si="537"/>
        <v>0</v>
      </c>
      <c r="LC179" s="1098">
        <f t="shared" si="534"/>
        <v>0</v>
      </c>
      <c r="LD179" s="1098">
        <f t="shared" si="534"/>
        <v>0</v>
      </c>
      <c r="LE179" s="1098">
        <f t="shared" si="534"/>
        <v>0</v>
      </c>
      <c r="LF179" s="1098">
        <f t="shared" si="534"/>
        <v>0</v>
      </c>
      <c r="LG179" s="1098">
        <f t="shared" si="534"/>
        <v>0</v>
      </c>
      <c r="LH179" s="1098">
        <f t="shared" si="534"/>
        <v>0</v>
      </c>
      <c r="LI179" s="1098">
        <f t="shared" si="534"/>
        <v>0</v>
      </c>
      <c r="LJ179" s="1098">
        <f t="shared" si="534"/>
        <v>0</v>
      </c>
      <c r="LK179" s="1098">
        <f t="shared" si="534"/>
        <v>0</v>
      </c>
      <c r="LL179" s="1098">
        <f t="shared" si="534"/>
        <v>0</v>
      </c>
      <c r="LM179" s="1098">
        <f t="shared" si="534"/>
        <v>0</v>
      </c>
      <c r="LN179" s="1098">
        <f t="shared" si="534"/>
        <v>0</v>
      </c>
      <c r="LO179" s="1098">
        <f t="shared" si="534"/>
        <v>0</v>
      </c>
      <c r="LP179" s="1098">
        <f t="shared" si="534"/>
        <v>0</v>
      </c>
      <c r="LQ179" s="1098">
        <f t="shared" si="534"/>
        <v>0</v>
      </c>
      <c r="LR179" s="1098">
        <f t="shared" si="534"/>
        <v>0</v>
      </c>
      <c r="LS179" s="1098">
        <f t="shared" si="397"/>
        <v>0</v>
      </c>
    </row>
    <row r="180" spans="2:331" s="561" customFormat="1" ht="17.25" hidden="1" customHeight="1" x14ac:dyDescent="0.35">
      <c r="B180" s="1149" t="s">
        <v>862</v>
      </c>
      <c r="C180" s="870" t="s">
        <v>861</v>
      </c>
      <c r="J180" s="871" t="s">
        <v>194</v>
      </c>
      <c r="K180" s="877"/>
      <c r="L180" s="886"/>
      <c r="M180" s="874">
        <v>322</v>
      </c>
      <c r="N180" s="1351" t="s">
        <v>170</v>
      </c>
      <c r="O180" s="1351"/>
      <c r="DF180" s="1043">
        <f>SUM(DF181:DF185)</f>
        <v>0</v>
      </c>
      <c r="DG180" s="1043"/>
      <c r="DK180" s="1043"/>
      <c r="DN180" s="1043">
        <f t="shared" ref="DN180:DW180" si="539">SUM(DN181:DN185)</f>
        <v>0</v>
      </c>
      <c r="DO180" s="1043">
        <f t="shared" si="539"/>
        <v>0</v>
      </c>
      <c r="DP180" s="1043">
        <f t="shared" si="505"/>
        <v>0</v>
      </c>
      <c r="DQ180" s="1043">
        <f t="shared" si="539"/>
        <v>0</v>
      </c>
      <c r="DR180" s="1043">
        <f t="shared" si="539"/>
        <v>0</v>
      </c>
      <c r="DS180" s="1043">
        <f>SUM(DS181:DS185)</f>
        <v>0</v>
      </c>
      <c r="DT180" s="1043">
        <f t="shared" si="506"/>
        <v>0</v>
      </c>
      <c r="DU180" s="1043">
        <f>SUM(DU181:DU185)</f>
        <v>0</v>
      </c>
      <c r="DV180" s="1043">
        <f>SUM(DV181:DV185)</f>
        <v>0</v>
      </c>
      <c r="DW180" s="1043">
        <f t="shared" si="539"/>
        <v>0</v>
      </c>
      <c r="DX180" s="1043">
        <f>SUM(DX181:DX185)</f>
        <v>0</v>
      </c>
      <c r="DY180" s="1043">
        <f>SUM(DY181:DY185)</f>
        <v>0</v>
      </c>
      <c r="DZ180" s="1043">
        <f>SUM(DZ181:DZ185)</f>
        <v>0</v>
      </c>
      <c r="EA180" s="1043">
        <f>SUM(EA181:EA185)</f>
        <v>0</v>
      </c>
      <c r="EB180" s="1043">
        <f>SUM(EB181:EB185)</f>
        <v>0</v>
      </c>
      <c r="EC180" s="1043">
        <f t="shared" si="508"/>
        <v>0</v>
      </c>
      <c r="ED180" s="1043">
        <f>SUM(ED181:ED185)</f>
        <v>0</v>
      </c>
      <c r="EE180" s="1043">
        <f>SUM(EE181:EE185)</f>
        <v>0</v>
      </c>
      <c r="EF180" s="1043">
        <f>SUM(EF181:EF185)</f>
        <v>0</v>
      </c>
      <c r="EG180" s="1043">
        <f t="shared" si="509"/>
        <v>0</v>
      </c>
      <c r="EH180" s="1043" t="e">
        <f>SUM(EH181:EH185)</f>
        <v>#REF!</v>
      </c>
      <c r="EI180" s="1043">
        <f>IFERROR(#REF!/DZ180*100,)</f>
        <v>0</v>
      </c>
      <c r="EJ180" s="1043">
        <f>IFERROR(#REF!/#REF!*100,)</f>
        <v>0</v>
      </c>
      <c r="EK180" s="1043">
        <f t="shared" ref="EK180:EM180" si="540">SUM(EK181:EK185)</f>
        <v>0</v>
      </c>
      <c r="EL180" s="1043">
        <f t="shared" si="540"/>
        <v>0</v>
      </c>
      <c r="EM180" s="1043">
        <f t="shared" si="540"/>
        <v>0</v>
      </c>
      <c r="ES180" s="146">
        <f t="shared" si="449"/>
        <v>0</v>
      </c>
      <c r="EX180" s="739">
        <f>IF(EX$9=$K180,#REF!,0)</f>
        <v>0</v>
      </c>
      <c r="EY180" s="739">
        <f>IF(EY$9=$K180,#REF!,0)</f>
        <v>0</v>
      </c>
      <c r="EZ180" s="739">
        <f>IF(EZ$9=$K180,#REF!,0)</f>
        <v>0</v>
      </c>
      <c r="FA180" s="739">
        <f>IF(FA$9=$K180,#REF!,0)</f>
        <v>0</v>
      </c>
      <c r="FB180" s="739">
        <f>IF(FB$9=$K180,#REF!,0)</f>
        <v>0</v>
      </c>
      <c r="FC180" s="739">
        <f>IF(FC$9=$K180,#REF!,0)</f>
        <v>0</v>
      </c>
      <c r="FD180" s="739">
        <f>IF(FD$9=$K180,#REF!,0)</f>
        <v>0</v>
      </c>
      <c r="FE180" s="739">
        <f>IF(FE$9=$K180,#REF!,0)</f>
        <v>0</v>
      </c>
      <c r="FF180" s="739">
        <f>IF(FF$9=$K180,#REF!,0)</f>
        <v>0</v>
      </c>
      <c r="FG180" s="739">
        <f>IF(FG$9=$K180,#REF!,0)</f>
        <v>0</v>
      </c>
      <c r="FH180" s="739">
        <f>IF(FH$9=$K180,#REF!,0)</f>
        <v>0</v>
      </c>
      <c r="FI180" s="739">
        <f>IF(FI$9=$K180,#REF!,0)</f>
        <v>0</v>
      </c>
      <c r="FJ180" s="739">
        <f>IF(FJ$9=$K180,#REF!,0)</f>
        <v>0</v>
      </c>
      <c r="FK180" s="739">
        <f>IF(FK$9=$K180,#REF!,0)</f>
        <v>0</v>
      </c>
      <c r="FL180" s="739">
        <f>IF(FL$9=$K180,#REF!,0)</f>
        <v>0</v>
      </c>
      <c r="FM180" s="739">
        <f>IF(FM$9=$K180,#REF!,0)</f>
        <v>0</v>
      </c>
      <c r="FN180" s="739">
        <f>IF(FN$9=$K180,#REF!,0)</f>
        <v>0</v>
      </c>
      <c r="FO180" s="739">
        <f>IF(FO$9=$K180,#REF!,0)</f>
        <v>0</v>
      </c>
      <c r="FP180" s="739">
        <f>IF(FP$9=$K180,#REF!,0)</f>
        <v>0</v>
      </c>
      <c r="FQ180" s="739">
        <f>IF(FQ$9=$K180,#REF!,0)</f>
        <v>0</v>
      </c>
      <c r="FU180" s="739">
        <f t="shared" si="530"/>
        <v>0</v>
      </c>
      <c r="FV180" s="739">
        <f t="shared" si="530"/>
        <v>0</v>
      </c>
      <c r="FW180" s="739">
        <f t="shared" si="530"/>
        <v>0</v>
      </c>
      <c r="FX180" s="739">
        <f t="shared" si="530"/>
        <v>0</v>
      </c>
      <c r="FY180" s="739">
        <f t="shared" si="530"/>
        <v>0</v>
      </c>
      <c r="FZ180" s="739">
        <f t="shared" si="530"/>
        <v>0</v>
      </c>
      <c r="GA180" s="739">
        <f t="shared" si="530"/>
        <v>0</v>
      </c>
      <c r="GB180" s="739">
        <f t="shared" si="530"/>
        <v>0</v>
      </c>
      <c r="GC180" s="739">
        <f t="shared" si="530"/>
        <v>0</v>
      </c>
      <c r="GD180" s="739">
        <f t="shared" si="530"/>
        <v>0</v>
      </c>
      <c r="GE180" s="739">
        <f t="shared" si="531"/>
        <v>0</v>
      </c>
      <c r="GF180" s="739">
        <f t="shared" si="531"/>
        <v>0</v>
      </c>
      <c r="GG180" s="739">
        <f t="shared" si="531"/>
        <v>0</v>
      </c>
      <c r="GH180" s="739">
        <f t="shared" si="531"/>
        <v>0</v>
      </c>
      <c r="GI180" s="739">
        <f t="shared" si="531"/>
        <v>0</v>
      </c>
      <c r="GJ180" s="739">
        <f t="shared" si="531"/>
        <v>0</v>
      </c>
      <c r="GK180" s="739">
        <f t="shared" si="531"/>
        <v>0</v>
      </c>
      <c r="GL180" s="739">
        <f t="shared" si="531"/>
        <v>0</v>
      </c>
      <c r="GM180" s="739">
        <f t="shared" si="531"/>
        <v>0</v>
      </c>
      <c r="GN180" s="739">
        <f t="shared" si="531"/>
        <v>0</v>
      </c>
      <c r="GQ180" s="1098">
        <f>IF(GQ$9=$N180,#REF!,0)</f>
        <v>0</v>
      </c>
      <c r="GR180" s="1098">
        <f>IF(GR$9=$N180,#REF!,0)</f>
        <v>0</v>
      </c>
      <c r="GS180" s="1098">
        <f>IF(GS$9=$N180,#REF!,0)</f>
        <v>0</v>
      </c>
      <c r="GT180" s="1098">
        <f>IF(GT$9=$N180,#REF!,0)</f>
        <v>0</v>
      </c>
      <c r="GU180" s="1098">
        <f>IF(GU$9=$N180,#REF!,0)</f>
        <v>0</v>
      </c>
      <c r="GV180" s="1098">
        <f>IF(GV$9=$N180,#REF!,0)</f>
        <v>0</v>
      </c>
      <c r="GW180" s="1098">
        <f>IF(GW$9=$N180,#REF!,0)</f>
        <v>0</v>
      </c>
      <c r="GX180" s="1098">
        <f>IF(GX$9=$N180,#REF!,0)</f>
        <v>0</v>
      </c>
      <c r="GY180" s="1098">
        <f>IF(GY$9=$N180,#REF!,0)</f>
        <v>0</v>
      </c>
      <c r="GZ180" s="1098">
        <f>IF(GZ$9=$N180,#REF!,0)</f>
        <v>0</v>
      </c>
      <c r="HA180" s="1098">
        <f>IF(HA$9=$N180,#REF!,0)</f>
        <v>0</v>
      </c>
      <c r="HB180" s="1098">
        <f>IF(HB$9=$N180,#REF!,0)</f>
        <v>0</v>
      </c>
      <c r="HC180" s="1098">
        <f>IF(HC$9=$N180,#REF!,0)</f>
        <v>0</v>
      </c>
      <c r="HD180" s="1098">
        <f>IF(HD$9=$N180,#REF!,0)</f>
        <v>0</v>
      </c>
      <c r="HE180" s="1098">
        <f>IF(HE$9=$N180,#REF!,0)</f>
        <v>0</v>
      </c>
      <c r="HF180" s="1098">
        <f>IF(HF$9=$N180,#REF!,0)</f>
        <v>0</v>
      </c>
      <c r="HG180" s="1098">
        <f>IF(HG$9=$N180,#REF!,0)</f>
        <v>0</v>
      </c>
      <c r="HH180" s="1098">
        <f>IF(HH$9=$N180,#REF!,0)</f>
        <v>0</v>
      </c>
      <c r="HI180" s="1098">
        <f>IF(HI$9=$N180,#REF!,0)</f>
        <v>0</v>
      </c>
      <c r="HJ180" s="1098">
        <f>IF(HJ$9=$N180,#REF!,0)</f>
        <v>0</v>
      </c>
      <c r="HK180" s="1098">
        <f>IF(HK$9=$N180,#REF!,0)</f>
        <v>0</v>
      </c>
      <c r="HL180" s="1098">
        <f>IF(HL$9=$N180,#REF!,0)</f>
        <v>0</v>
      </c>
      <c r="HM180" s="1098">
        <f>IF(HM$9=$N180,#REF!,0)</f>
        <v>0</v>
      </c>
      <c r="HN180" s="1098">
        <f>IF(HN$9=$N180,#REF!,0)</f>
        <v>0</v>
      </c>
      <c r="HO180" s="1098">
        <f>IF(HO$9=$N180,#REF!,0)</f>
        <v>0</v>
      </c>
      <c r="HP180" s="1098">
        <f>IF(HP$9=$N180,#REF!,0)</f>
        <v>0</v>
      </c>
      <c r="HQ180" s="1098">
        <f>IF(HQ$9=$N180,#REF!,0)</f>
        <v>0</v>
      </c>
      <c r="HR180" s="1098">
        <f>IF(HR$9=$N180,#REF!,0)</f>
        <v>0</v>
      </c>
      <c r="HS180" s="1098">
        <f>IF(HS$9=$N180,#REF!,0)</f>
        <v>0</v>
      </c>
      <c r="HT180" s="1098">
        <f>IF(HT$9=$N180,#REF!,0)</f>
        <v>0</v>
      </c>
      <c r="HU180" s="1098">
        <f>IF(HU$9=$N180,#REF!,0)</f>
        <v>0</v>
      </c>
      <c r="HV180" s="1098">
        <f>IF(HV$9=$N180,#REF!,0)</f>
        <v>0</v>
      </c>
      <c r="HW180" s="1098">
        <f>IF(HW$9=$N180,#REF!,0)</f>
        <v>0</v>
      </c>
      <c r="HX180" s="1098">
        <f>IF(HX$9=$N180,#REF!,0)</f>
        <v>0</v>
      </c>
      <c r="HY180" s="1098">
        <f>IF(HY$9=$N180,#REF!,0)</f>
        <v>0</v>
      </c>
      <c r="HZ180" s="1098">
        <f>IF(HZ$9=$N180,#REF!,0)</f>
        <v>0</v>
      </c>
      <c r="IA180" s="1098">
        <f>IF(IA$9=$N180,#REF!,0)</f>
        <v>0</v>
      </c>
      <c r="IB180" s="1098">
        <f>IF(IB$9=$N180,#REF!,0)</f>
        <v>0</v>
      </c>
      <c r="IC180" s="1098">
        <f>IF(IC$9=$N180,#REF!,0)</f>
        <v>0</v>
      </c>
      <c r="ID180" s="1098">
        <f>IF(ID$9=$N180,#REF!,0)</f>
        <v>0</v>
      </c>
      <c r="IE180" s="1098">
        <f>IF(IE$9=$N180,#REF!,0)</f>
        <v>0</v>
      </c>
      <c r="IF180" s="1098">
        <f>IF(IF$9=$N180,#REF!,0)</f>
        <v>0</v>
      </c>
      <c r="IG180" s="1098">
        <f>IF(IG$9=$N180,#REF!,0)</f>
        <v>0</v>
      </c>
      <c r="IH180" s="1098">
        <f>IF(IH$9=$N180,#REF!,0)</f>
        <v>0</v>
      </c>
      <c r="II180" s="1098">
        <f>IF(II$9=$N180,#REF!,0)</f>
        <v>0</v>
      </c>
      <c r="IJ180" s="1098">
        <f>IF(IJ$9=$N180,#REF!,0)</f>
        <v>0</v>
      </c>
      <c r="IK180" s="1098">
        <f>IF(IK$9=$N180,#REF!,0)</f>
        <v>0</v>
      </c>
      <c r="IL180" s="1098">
        <f>IF(IL$9=$N180,#REF!,0)</f>
        <v>0</v>
      </c>
      <c r="IM180" s="1098">
        <f>IF(IM$9=$N180,#REF!,0)</f>
        <v>0</v>
      </c>
      <c r="IN180" s="1098">
        <f>IF(IN$9=$N180,#REF!,0)</f>
        <v>0</v>
      </c>
      <c r="IO180" s="1098">
        <f>IF(IO$9=$N180,#REF!,0)</f>
        <v>0</v>
      </c>
      <c r="IP180" s="1098">
        <f>IF(IP$9=$N180,#REF!,0)</f>
        <v>0</v>
      </c>
      <c r="IQ180" s="1098">
        <f>IF(IQ$9=$N180,#REF!,0)</f>
        <v>0</v>
      </c>
      <c r="IR180" s="1098">
        <f>IF(IR$9=$N180,#REF!,0)</f>
        <v>0</v>
      </c>
      <c r="IS180" s="1098">
        <f>IF(IS$9=$N180,#REF!,0)</f>
        <v>0</v>
      </c>
      <c r="IT180" s="1098">
        <f>IF(IT$9=$N180,#REF!,0)</f>
        <v>0</v>
      </c>
      <c r="IU180" s="1098">
        <f>IF(IU$9=$N180,#REF!,0)</f>
        <v>0</v>
      </c>
      <c r="IV180" s="1098">
        <f>IF(IV$9=$N180,#REF!,0)</f>
        <v>0</v>
      </c>
      <c r="IW180" s="1098">
        <f>IF(IW$9=$N180,#REF!,0)</f>
        <v>0</v>
      </c>
      <c r="IX180" s="1098">
        <f>IF(IX$9=$N180,#REF!,0)</f>
        <v>0</v>
      </c>
      <c r="IY180" s="1098">
        <f>IF(IY$9=$N180,#REF!,0)</f>
        <v>0</v>
      </c>
      <c r="IZ180" s="1098">
        <f>IF(IZ$9=$N180,#REF!,0)</f>
        <v>0</v>
      </c>
      <c r="JA180" s="1098">
        <f>IF(JA$9=$N180,#REF!,0)</f>
        <v>0</v>
      </c>
      <c r="JB180" s="1098">
        <f>IF(JB$9=$N180,#REF!,0)</f>
        <v>0</v>
      </c>
      <c r="JC180" s="1098">
        <f>IF(JC$9=$N180,#REF!,0)</f>
        <v>0</v>
      </c>
      <c r="JD180" s="1098">
        <f>IF(JD$9=$N180,#REF!,0)</f>
        <v>0</v>
      </c>
      <c r="JE180" s="1098">
        <f>IF(JE$9=$N180,#REF!,0)</f>
        <v>0</v>
      </c>
      <c r="JF180" s="1098">
        <f>IF(JF$9=$N180,#REF!,0)</f>
        <v>0</v>
      </c>
      <c r="JG180" s="1098">
        <f>IF(JG$9=$N180,#REF!,0)</f>
        <v>0</v>
      </c>
      <c r="JH180" s="1098">
        <f>IF(JH$9=$N180,#REF!,0)</f>
        <v>0</v>
      </c>
      <c r="JI180" s="1098">
        <f>IF(JI$9=$N180,#REF!,0)</f>
        <v>0</v>
      </c>
      <c r="JJ180" s="1098">
        <f>IF(JJ$9=$N180,#REF!,0)</f>
        <v>0</v>
      </c>
      <c r="JK180" s="1098">
        <f>IF(JK$9=$N180,#REF!,0)</f>
        <v>0</v>
      </c>
      <c r="JL180" s="1098">
        <f>IF(JL$9=$N180,#REF!,0)</f>
        <v>0</v>
      </c>
      <c r="JM180" s="1098">
        <f>IF(JM$9=$N180,#REF!,0)</f>
        <v>0</v>
      </c>
      <c r="JN180" s="1098">
        <f>IF(JN$9=$N180,#REF!,0)</f>
        <v>0</v>
      </c>
      <c r="JO180" s="1098">
        <f>IF(JO$9=$N180,#REF!,0)</f>
        <v>0</v>
      </c>
      <c r="JP180" s="1098">
        <f>IF(JP$9=$N180,#REF!,0)</f>
        <v>0</v>
      </c>
      <c r="JQ180" s="1098">
        <f>IF(JQ$9=$N180,#REF!,0)</f>
        <v>0</v>
      </c>
      <c r="JR180" s="1098">
        <f>IF(JR$9=$N180,#REF!,0)</f>
        <v>0</v>
      </c>
      <c r="JS180" s="1098">
        <f>IF(JS$9=$N180,#REF!,0)</f>
        <v>0</v>
      </c>
      <c r="JT180" s="1098">
        <f>IF(JT$9=$N180,#REF!,0)</f>
        <v>0</v>
      </c>
      <c r="JU180" s="1098">
        <f>IF(JU$9=$N180,#REF!,0)</f>
        <v>0</v>
      </c>
      <c r="JV180" s="1098">
        <f>IF(JV$9=$N180,#REF!,0)</f>
        <v>0</v>
      </c>
      <c r="JW180" s="1098">
        <f>IF(JW$9=$N180,#REF!,0)</f>
        <v>0</v>
      </c>
      <c r="JX180" s="681"/>
      <c r="JZ180" s="681">
        <f t="shared" si="538"/>
        <v>0</v>
      </c>
      <c r="KA180" s="681">
        <f t="shared" si="538"/>
        <v>0</v>
      </c>
      <c r="KB180" s="681">
        <f t="shared" si="538"/>
        <v>0</v>
      </c>
      <c r="KC180" s="681">
        <f t="shared" si="538"/>
        <v>0</v>
      </c>
      <c r="KD180" s="681">
        <f t="shared" si="538"/>
        <v>0</v>
      </c>
      <c r="KE180" s="681">
        <f t="shared" si="538"/>
        <v>0</v>
      </c>
      <c r="KF180" s="681">
        <f t="shared" si="538"/>
        <v>0</v>
      </c>
      <c r="KG180" s="681">
        <f t="shared" si="538"/>
        <v>0</v>
      </c>
      <c r="KH180" s="681">
        <f t="shared" si="538"/>
        <v>0</v>
      </c>
      <c r="KI180" s="681">
        <f t="shared" si="538"/>
        <v>0</v>
      </c>
      <c r="KJ180" s="681">
        <f t="shared" si="538"/>
        <v>0</v>
      </c>
      <c r="KN180" s="1098">
        <f t="shared" si="537"/>
        <v>0</v>
      </c>
      <c r="KO180" s="1098">
        <f t="shared" si="537"/>
        <v>0</v>
      </c>
      <c r="KP180" s="1098">
        <f t="shared" si="537"/>
        <v>0</v>
      </c>
      <c r="KQ180" s="1098">
        <f t="shared" si="537"/>
        <v>0</v>
      </c>
      <c r="KR180" s="1098">
        <f t="shared" si="537"/>
        <v>0</v>
      </c>
      <c r="KS180" s="1098">
        <f t="shared" si="537"/>
        <v>0</v>
      </c>
      <c r="KT180" s="1098">
        <f t="shared" si="537"/>
        <v>0</v>
      </c>
      <c r="KU180" s="1098">
        <f t="shared" si="537"/>
        <v>0</v>
      </c>
      <c r="KV180" s="1098">
        <f t="shared" si="537"/>
        <v>0</v>
      </c>
      <c r="KW180" s="1098">
        <f t="shared" si="537"/>
        <v>0</v>
      </c>
      <c r="KX180" s="1098">
        <f t="shared" si="537"/>
        <v>0</v>
      </c>
      <c r="KY180" s="1098">
        <f t="shared" si="537"/>
        <v>0</v>
      </c>
      <c r="KZ180" s="1098">
        <f t="shared" si="537"/>
        <v>0</v>
      </c>
      <c r="LA180" s="1098">
        <f t="shared" si="537"/>
        <v>0</v>
      </c>
      <c r="LB180" s="1098">
        <f t="shared" si="537"/>
        <v>0</v>
      </c>
      <c r="LC180" s="1098">
        <f t="shared" si="534"/>
        <v>0</v>
      </c>
      <c r="LD180" s="1098">
        <f t="shared" si="534"/>
        <v>0</v>
      </c>
      <c r="LE180" s="1098">
        <f t="shared" si="534"/>
        <v>0</v>
      </c>
      <c r="LF180" s="1098">
        <f t="shared" si="534"/>
        <v>0</v>
      </c>
      <c r="LG180" s="1098">
        <f t="shared" si="534"/>
        <v>0</v>
      </c>
      <c r="LH180" s="1098">
        <f t="shared" si="534"/>
        <v>0</v>
      </c>
      <c r="LI180" s="1098">
        <f t="shared" si="534"/>
        <v>0</v>
      </c>
      <c r="LJ180" s="1098">
        <f t="shared" si="534"/>
        <v>0</v>
      </c>
      <c r="LK180" s="1098">
        <f t="shared" si="534"/>
        <v>0</v>
      </c>
      <c r="LL180" s="1098">
        <f t="shared" si="534"/>
        <v>0</v>
      </c>
      <c r="LM180" s="1098">
        <f t="shared" si="534"/>
        <v>0</v>
      </c>
      <c r="LN180" s="1098">
        <f t="shared" si="534"/>
        <v>0</v>
      </c>
      <c r="LO180" s="1098">
        <f t="shared" si="534"/>
        <v>0</v>
      </c>
      <c r="LP180" s="1098">
        <f t="shared" si="534"/>
        <v>0</v>
      </c>
      <c r="LQ180" s="1098">
        <f t="shared" si="534"/>
        <v>0</v>
      </c>
      <c r="LR180" s="1098">
        <f t="shared" si="534"/>
        <v>0</v>
      </c>
      <c r="LS180" s="1098">
        <f t="shared" si="397"/>
        <v>0</v>
      </c>
    </row>
    <row r="181" spans="2:331" s="561" customFormat="1" ht="17.25" hidden="1" customHeight="1" x14ac:dyDescent="0.35">
      <c r="J181" s="871" t="s">
        <v>194</v>
      </c>
      <c r="K181" s="885"/>
      <c r="L181" s="890"/>
      <c r="M181" s="892"/>
      <c r="N181" s="892">
        <v>3221</v>
      </c>
      <c r="O181" s="920" t="s">
        <v>171</v>
      </c>
      <c r="DF181" s="1042"/>
      <c r="DG181" s="1042"/>
      <c r="DK181" s="1042"/>
      <c r="DN181" s="1042"/>
      <c r="DO181" s="1042"/>
      <c r="DP181" s="1042">
        <f t="shared" si="505"/>
        <v>0</v>
      </c>
      <c r="DQ181" s="1042">
        <f>(DR181-DN181)</f>
        <v>0</v>
      </c>
      <c r="DR181" s="1042"/>
      <c r="DS181" s="1042"/>
      <c r="DT181" s="1042">
        <f t="shared" si="506"/>
        <v>0</v>
      </c>
      <c r="DU181" s="1042">
        <f>(DV181-DR181)</f>
        <v>0</v>
      </c>
      <c r="DV181" s="1042"/>
      <c r="DW181" s="1042"/>
      <c r="DX181" s="1042"/>
      <c r="DY181" s="1042"/>
      <c r="DZ181" s="1042">
        <v>0</v>
      </c>
      <c r="EA181" s="1042">
        <v>0</v>
      </c>
      <c r="EB181" s="1042">
        <v>0</v>
      </c>
      <c r="EC181" s="1042">
        <f t="shared" si="508"/>
        <v>0</v>
      </c>
      <c r="ED181" s="1042">
        <f>(EE181-EA181)</f>
        <v>0</v>
      </c>
      <c r="EE181" s="1042">
        <v>0</v>
      </c>
      <c r="EF181" s="1042">
        <v>0</v>
      </c>
      <c r="EG181" s="1042">
        <f t="shared" si="509"/>
        <v>0</v>
      </c>
      <c r="EH181" s="1042" t="e">
        <f>(#REF!-EE181)</f>
        <v>#REF!</v>
      </c>
      <c r="EI181" s="1042">
        <f>IFERROR(#REF!/DZ181*100,)</f>
        <v>0</v>
      </c>
      <c r="EJ181" s="1042">
        <f>IFERROR(#REF!/#REF!*100,)</f>
        <v>0</v>
      </c>
      <c r="EK181" s="1042"/>
      <c r="EL181" s="1042"/>
      <c r="EM181" s="1042"/>
      <c r="ES181" s="146">
        <f t="shared" si="449"/>
        <v>0</v>
      </c>
      <c r="EX181" s="739">
        <f>IF(EX$9=$K181,#REF!,0)</f>
        <v>0</v>
      </c>
      <c r="EY181" s="739">
        <f>IF(EY$9=$K181,#REF!,0)</f>
        <v>0</v>
      </c>
      <c r="EZ181" s="739">
        <f>IF(EZ$9=$K181,#REF!,0)</f>
        <v>0</v>
      </c>
      <c r="FA181" s="739">
        <f>IF(FA$9=$K181,#REF!,0)</f>
        <v>0</v>
      </c>
      <c r="FB181" s="739">
        <f>IF(FB$9=$K181,#REF!,0)</f>
        <v>0</v>
      </c>
      <c r="FC181" s="739">
        <f>IF(FC$9=$K181,#REF!,0)</f>
        <v>0</v>
      </c>
      <c r="FD181" s="739">
        <f>IF(FD$9=$K181,#REF!,0)</f>
        <v>0</v>
      </c>
      <c r="FE181" s="739">
        <f>IF(FE$9=$K181,#REF!,0)</f>
        <v>0</v>
      </c>
      <c r="FF181" s="739">
        <f>IF(FF$9=$K181,#REF!,0)</f>
        <v>0</v>
      </c>
      <c r="FG181" s="739">
        <f>IF(FG$9=$K181,#REF!,0)</f>
        <v>0</v>
      </c>
      <c r="FH181" s="739">
        <f>IF(FH$9=$K181,#REF!,0)</f>
        <v>0</v>
      </c>
      <c r="FI181" s="739">
        <f>IF(FI$9=$K181,#REF!,0)</f>
        <v>0</v>
      </c>
      <c r="FJ181" s="739">
        <f>IF(FJ$9=$K181,#REF!,0)</f>
        <v>0</v>
      </c>
      <c r="FK181" s="739">
        <f>IF(FK$9=$K181,#REF!,0)</f>
        <v>0</v>
      </c>
      <c r="FL181" s="739">
        <f>IF(FL$9=$K181,#REF!,0)</f>
        <v>0</v>
      </c>
      <c r="FM181" s="739">
        <f>IF(FM$9=$K181,#REF!,0)</f>
        <v>0</v>
      </c>
      <c r="FN181" s="739">
        <f>IF(FN$9=$K181,#REF!,0)</f>
        <v>0</v>
      </c>
      <c r="FO181" s="739">
        <f>IF(FO$9=$K181,#REF!,0)</f>
        <v>0</v>
      </c>
      <c r="FP181" s="739">
        <f>IF(FP$9=$K181,#REF!,0)</f>
        <v>0</v>
      </c>
      <c r="FQ181" s="739">
        <f>IF(FQ$9=$K181,#REF!,0)</f>
        <v>0</v>
      </c>
      <c r="FU181" s="739">
        <f t="shared" ref="FU181:GD190" si="541">IF(FU$9=$K181,$EK181,0)</f>
        <v>0</v>
      </c>
      <c r="FV181" s="739">
        <f t="shared" si="541"/>
        <v>0</v>
      </c>
      <c r="FW181" s="739">
        <f t="shared" si="541"/>
        <v>0</v>
      </c>
      <c r="FX181" s="739">
        <f t="shared" si="541"/>
        <v>0</v>
      </c>
      <c r="FY181" s="739">
        <f t="shared" si="541"/>
        <v>0</v>
      </c>
      <c r="FZ181" s="739">
        <f t="shared" si="541"/>
        <v>0</v>
      </c>
      <c r="GA181" s="739">
        <f t="shared" si="541"/>
        <v>0</v>
      </c>
      <c r="GB181" s="739">
        <f t="shared" si="541"/>
        <v>0</v>
      </c>
      <c r="GC181" s="739">
        <f t="shared" si="541"/>
        <v>0</v>
      </c>
      <c r="GD181" s="739">
        <f t="shared" si="541"/>
        <v>0</v>
      </c>
      <c r="GE181" s="739">
        <f t="shared" ref="GE181:GN190" si="542">IF(GE$9=$K181,$EK181,0)</f>
        <v>0</v>
      </c>
      <c r="GF181" s="739">
        <f t="shared" si="542"/>
        <v>0</v>
      </c>
      <c r="GG181" s="739">
        <f t="shared" si="542"/>
        <v>0</v>
      </c>
      <c r="GH181" s="739">
        <f t="shared" si="542"/>
        <v>0</v>
      </c>
      <c r="GI181" s="739">
        <f t="shared" si="542"/>
        <v>0</v>
      </c>
      <c r="GJ181" s="739">
        <f t="shared" si="542"/>
        <v>0</v>
      </c>
      <c r="GK181" s="739">
        <f t="shared" si="542"/>
        <v>0</v>
      </c>
      <c r="GL181" s="739">
        <f t="shared" si="542"/>
        <v>0</v>
      </c>
      <c r="GM181" s="739">
        <f t="shared" si="542"/>
        <v>0</v>
      </c>
      <c r="GN181" s="739">
        <f t="shared" si="542"/>
        <v>0</v>
      </c>
      <c r="GQ181" s="1098">
        <f>IF(GQ$9=$N181,#REF!,0)</f>
        <v>0</v>
      </c>
      <c r="GR181" s="1098">
        <f>IF(GR$9=$N181,#REF!,0)</f>
        <v>0</v>
      </c>
      <c r="GS181" s="1098">
        <f>IF(GS$9=$N181,#REF!,0)</f>
        <v>0</v>
      </c>
      <c r="GT181" s="1098">
        <f>IF(GT$9=$N181,#REF!,0)</f>
        <v>0</v>
      </c>
      <c r="GU181" s="1098">
        <f>IF(GU$9=$N181,#REF!,0)</f>
        <v>0</v>
      </c>
      <c r="GV181" s="1098">
        <f>IF(GV$9=$N181,#REF!,0)</f>
        <v>0</v>
      </c>
      <c r="GW181" s="1098">
        <f>IF(GW$9=$N181,#REF!,0)</f>
        <v>0</v>
      </c>
      <c r="GX181" s="1098">
        <f>IF(GX$9=$N181,#REF!,0)</f>
        <v>0</v>
      </c>
      <c r="GY181" s="1098">
        <f>IF(GY$9=$N181,#REF!,0)</f>
        <v>0</v>
      </c>
      <c r="GZ181" s="1098">
        <f>IF(GZ$9=$N181,#REF!,0)</f>
        <v>0</v>
      </c>
      <c r="HA181" s="1098">
        <f>IF(HA$9=$N181,#REF!,0)</f>
        <v>0</v>
      </c>
      <c r="HB181" s="1098">
        <f>IF(HB$9=$N181,#REF!,0)</f>
        <v>0</v>
      </c>
      <c r="HC181" s="1098" t="e">
        <f>IF(HC$9=$N181,#REF!,0)</f>
        <v>#REF!</v>
      </c>
      <c r="HD181" s="1098">
        <f>IF(HD$9=$N181,#REF!,0)</f>
        <v>0</v>
      </c>
      <c r="HE181" s="1098">
        <f>IF(HE$9=$N181,#REF!,0)</f>
        <v>0</v>
      </c>
      <c r="HF181" s="1098">
        <f>IF(HF$9=$N181,#REF!,0)</f>
        <v>0</v>
      </c>
      <c r="HG181" s="1098">
        <f>IF(HG$9=$N181,#REF!,0)</f>
        <v>0</v>
      </c>
      <c r="HH181" s="1098">
        <f>IF(HH$9=$N181,#REF!,0)</f>
        <v>0</v>
      </c>
      <c r="HI181" s="1098">
        <f>IF(HI$9=$N181,#REF!,0)</f>
        <v>0</v>
      </c>
      <c r="HJ181" s="1098">
        <f>IF(HJ$9=$N181,#REF!,0)</f>
        <v>0</v>
      </c>
      <c r="HK181" s="1098">
        <f>IF(HK$9=$N181,#REF!,0)</f>
        <v>0</v>
      </c>
      <c r="HL181" s="1098">
        <f>IF(HL$9=$N181,#REF!,0)</f>
        <v>0</v>
      </c>
      <c r="HM181" s="1098">
        <f>IF(HM$9=$N181,#REF!,0)</f>
        <v>0</v>
      </c>
      <c r="HN181" s="1098">
        <f>IF(HN$9=$N181,#REF!,0)</f>
        <v>0</v>
      </c>
      <c r="HO181" s="1098">
        <f>IF(HO$9=$N181,#REF!,0)</f>
        <v>0</v>
      </c>
      <c r="HP181" s="1098">
        <f>IF(HP$9=$N181,#REF!,0)</f>
        <v>0</v>
      </c>
      <c r="HQ181" s="1098">
        <f>IF(HQ$9=$N181,#REF!,0)</f>
        <v>0</v>
      </c>
      <c r="HR181" s="1098">
        <f>IF(HR$9=$N181,#REF!,0)</f>
        <v>0</v>
      </c>
      <c r="HS181" s="1098">
        <f>IF(HS$9=$N181,#REF!,0)</f>
        <v>0</v>
      </c>
      <c r="HT181" s="1098">
        <f>IF(HT$9=$N181,#REF!,0)</f>
        <v>0</v>
      </c>
      <c r="HU181" s="1098">
        <f>IF(HU$9=$N181,#REF!,0)</f>
        <v>0</v>
      </c>
      <c r="HV181" s="1098">
        <f>IF(HV$9=$N181,#REF!,0)</f>
        <v>0</v>
      </c>
      <c r="HW181" s="1098">
        <f>IF(HW$9=$N181,#REF!,0)</f>
        <v>0</v>
      </c>
      <c r="HX181" s="1098">
        <f>IF(HX$9=$N181,#REF!,0)</f>
        <v>0</v>
      </c>
      <c r="HY181" s="1098">
        <f>IF(HY$9=$N181,#REF!,0)</f>
        <v>0</v>
      </c>
      <c r="HZ181" s="1098">
        <f>IF(HZ$9=$N181,#REF!,0)</f>
        <v>0</v>
      </c>
      <c r="IA181" s="1098">
        <f>IF(IA$9=$N181,#REF!,0)</f>
        <v>0</v>
      </c>
      <c r="IB181" s="1098">
        <f>IF(IB$9=$N181,#REF!,0)</f>
        <v>0</v>
      </c>
      <c r="IC181" s="1098">
        <f>IF(IC$9=$N181,#REF!,0)</f>
        <v>0</v>
      </c>
      <c r="ID181" s="1098">
        <f>IF(ID$9=$N181,#REF!,0)</f>
        <v>0</v>
      </c>
      <c r="IE181" s="1098">
        <f>IF(IE$9=$N181,#REF!,0)</f>
        <v>0</v>
      </c>
      <c r="IF181" s="1098">
        <f>IF(IF$9=$N181,#REF!,0)</f>
        <v>0</v>
      </c>
      <c r="IG181" s="1098">
        <f>IF(IG$9=$N181,#REF!,0)</f>
        <v>0</v>
      </c>
      <c r="IH181" s="1098">
        <f>IF(IH$9=$N181,#REF!,0)</f>
        <v>0</v>
      </c>
      <c r="II181" s="1098">
        <f>IF(II$9=$N181,#REF!,0)</f>
        <v>0</v>
      </c>
      <c r="IJ181" s="1098">
        <f>IF(IJ$9=$N181,#REF!,0)</f>
        <v>0</v>
      </c>
      <c r="IK181" s="1098">
        <f>IF(IK$9=$N181,#REF!,0)</f>
        <v>0</v>
      </c>
      <c r="IL181" s="1098">
        <f>IF(IL$9=$N181,#REF!,0)</f>
        <v>0</v>
      </c>
      <c r="IM181" s="1098">
        <f>IF(IM$9=$N181,#REF!,0)</f>
        <v>0</v>
      </c>
      <c r="IN181" s="1098">
        <f>IF(IN$9=$N181,#REF!,0)</f>
        <v>0</v>
      </c>
      <c r="IO181" s="1098">
        <f>IF(IO$9=$N181,#REF!,0)</f>
        <v>0</v>
      </c>
      <c r="IP181" s="1098">
        <f>IF(IP$9=$N181,#REF!,0)</f>
        <v>0</v>
      </c>
      <c r="IQ181" s="1098">
        <f>IF(IQ$9=$N181,#REF!,0)</f>
        <v>0</v>
      </c>
      <c r="IR181" s="1098">
        <f>IF(IR$9=$N181,#REF!,0)</f>
        <v>0</v>
      </c>
      <c r="IS181" s="1098">
        <f>IF(IS$9=$N181,#REF!,0)</f>
        <v>0</v>
      </c>
      <c r="IT181" s="1098">
        <f>IF(IT$9=$N181,#REF!,0)</f>
        <v>0</v>
      </c>
      <c r="IU181" s="1098">
        <f>IF(IU$9=$N181,#REF!,0)</f>
        <v>0</v>
      </c>
      <c r="IV181" s="1098">
        <f>IF(IV$9=$N181,#REF!,0)</f>
        <v>0</v>
      </c>
      <c r="IW181" s="1098">
        <f>IF(IW$9=$N181,#REF!,0)</f>
        <v>0</v>
      </c>
      <c r="IX181" s="1098">
        <f>IF(IX$9=$N181,#REF!,0)</f>
        <v>0</v>
      </c>
      <c r="IY181" s="1098">
        <f>IF(IY$9=$N181,#REF!,0)</f>
        <v>0</v>
      </c>
      <c r="IZ181" s="1098">
        <f>IF(IZ$9=$N181,#REF!,0)</f>
        <v>0</v>
      </c>
      <c r="JA181" s="1098">
        <f>IF(JA$9=$N181,#REF!,0)</f>
        <v>0</v>
      </c>
      <c r="JB181" s="1098">
        <f>IF(JB$9=$N181,#REF!,0)</f>
        <v>0</v>
      </c>
      <c r="JC181" s="1098">
        <f>IF(JC$9=$N181,#REF!,0)</f>
        <v>0</v>
      </c>
      <c r="JD181" s="1098">
        <f>IF(JD$9=$N181,#REF!,0)</f>
        <v>0</v>
      </c>
      <c r="JE181" s="1098">
        <f>IF(JE$9=$N181,#REF!,0)</f>
        <v>0</v>
      </c>
      <c r="JF181" s="1098">
        <f>IF(JF$9=$N181,#REF!,0)</f>
        <v>0</v>
      </c>
      <c r="JG181" s="1098">
        <f>IF(JG$9=$N181,#REF!,0)</f>
        <v>0</v>
      </c>
      <c r="JH181" s="1098">
        <f>IF(JH$9=$N181,#REF!,0)</f>
        <v>0</v>
      </c>
      <c r="JI181" s="1098">
        <f>IF(JI$9=$N181,#REF!,0)</f>
        <v>0</v>
      </c>
      <c r="JJ181" s="1098">
        <f>IF(JJ$9=$N181,#REF!,0)</f>
        <v>0</v>
      </c>
      <c r="JK181" s="1098">
        <f>IF(JK$9=$N181,#REF!,0)</f>
        <v>0</v>
      </c>
      <c r="JL181" s="1098">
        <f>IF(JL$9=$N181,#REF!,0)</f>
        <v>0</v>
      </c>
      <c r="JM181" s="1098">
        <f>IF(JM$9=$N181,#REF!,0)</f>
        <v>0</v>
      </c>
      <c r="JN181" s="1098">
        <f>IF(JN$9=$N181,#REF!,0)</f>
        <v>0</v>
      </c>
      <c r="JO181" s="1098">
        <f>IF(JO$9=$N181,#REF!,0)</f>
        <v>0</v>
      </c>
      <c r="JP181" s="1098">
        <f>IF(JP$9=$N181,#REF!,0)</f>
        <v>0</v>
      </c>
      <c r="JQ181" s="1098">
        <f>IF(JQ$9=$N181,#REF!,0)</f>
        <v>0</v>
      </c>
      <c r="JR181" s="1098">
        <f>IF(JR$9=$N181,#REF!,0)</f>
        <v>0</v>
      </c>
      <c r="JS181" s="1098">
        <f>IF(JS$9=$N181,#REF!,0)</f>
        <v>0</v>
      </c>
      <c r="JT181" s="1098">
        <f>IF(JT$9=$N181,#REF!,0)</f>
        <v>0</v>
      </c>
      <c r="JU181" s="1098">
        <f>IF(JU$9=$N181,#REF!,0)</f>
        <v>0</v>
      </c>
      <c r="JV181" s="1098">
        <f>IF(JV$9=$N181,#REF!,0)</f>
        <v>0</v>
      </c>
      <c r="JW181" s="1098">
        <f>IF(JW$9=$N181,#REF!,0)</f>
        <v>0</v>
      </c>
      <c r="JX181" s="681"/>
      <c r="JZ181" s="681">
        <f t="shared" si="538"/>
        <v>0</v>
      </c>
      <c r="KA181" s="681">
        <f t="shared" si="538"/>
        <v>0</v>
      </c>
      <c r="KB181" s="681">
        <f t="shared" si="538"/>
        <v>0</v>
      </c>
      <c r="KC181" s="681">
        <f t="shared" si="538"/>
        <v>0</v>
      </c>
      <c r="KD181" s="681">
        <f t="shared" si="538"/>
        <v>0</v>
      </c>
      <c r="KE181" s="681">
        <f t="shared" si="538"/>
        <v>0</v>
      </c>
      <c r="KF181" s="681">
        <f t="shared" si="538"/>
        <v>0</v>
      </c>
      <c r="KG181" s="681">
        <f t="shared" si="538"/>
        <v>0</v>
      </c>
      <c r="KH181" s="681">
        <f t="shared" si="538"/>
        <v>0</v>
      </c>
      <c r="KI181" s="681">
        <f t="shared" si="538"/>
        <v>0</v>
      </c>
      <c r="KJ181" s="681">
        <f t="shared" si="538"/>
        <v>0</v>
      </c>
      <c r="KN181" s="1098">
        <f t="shared" si="537"/>
        <v>0</v>
      </c>
      <c r="KO181" s="1098">
        <f t="shared" si="537"/>
        <v>0</v>
      </c>
      <c r="KP181" s="1098">
        <f t="shared" si="537"/>
        <v>0</v>
      </c>
      <c r="KQ181" s="1098">
        <f t="shared" si="537"/>
        <v>0</v>
      </c>
      <c r="KR181" s="1098">
        <f t="shared" si="537"/>
        <v>0</v>
      </c>
      <c r="KS181" s="1098">
        <f t="shared" si="537"/>
        <v>0</v>
      </c>
      <c r="KT181" s="1098">
        <f t="shared" si="537"/>
        <v>0</v>
      </c>
      <c r="KU181" s="1098">
        <f t="shared" si="537"/>
        <v>0</v>
      </c>
      <c r="KV181" s="1098">
        <f t="shared" si="537"/>
        <v>0</v>
      </c>
      <c r="KW181" s="1098">
        <f t="shared" si="537"/>
        <v>0</v>
      </c>
      <c r="KX181" s="1098">
        <f t="shared" si="537"/>
        <v>0</v>
      </c>
      <c r="KY181" s="1098">
        <f t="shared" si="537"/>
        <v>0</v>
      </c>
      <c r="KZ181" s="1098">
        <f t="shared" si="537"/>
        <v>0</v>
      </c>
      <c r="LA181" s="1098">
        <f t="shared" si="537"/>
        <v>0</v>
      </c>
      <c r="LB181" s="1098">
        <f t="shared" si="537"/>
        <v>0</v>
      </c>
      <c r="LC181" s="1098">
        <f t="shared" si="534"/>
        <v>0</v>
      </c>
      <c r="LD181" s="1098">
        <f t="shared" si="534"/>
        <v>0</v>
      </c>
      <c r="LE181" s="1098">
        <f t="shared" si="534"/>
        <v>0</v>
      </c>
      <c r="LF181" s="1098">
        <f t="shared" si="534"/>
        <v>0</v>
      </c>
      <c r="LG181" s="1098">
        <f t="shared" si="534"/>
        <v>0</v>
      </c>
      <c r="LH181" s="1098">
        <f t="shared" si="534"/>
        <v>0</v>
      </c>
      <c r="LI181" s="1098">
        <f t="shared" si="534"/>
        <v>0</v>
      </c>
      <c r="LJ181" s="1098">
        <f t="shared" si="534"/>
        <v>0</v>
      </c>
      <c r="LK181" s="1098">
        <f t="shared" si="534"/>
        <v>0</v>
      </c>
      <c r="LL181" s="1098">
        <f t="shared" si="534"/>
        <v>0</v>
      </c>
      <c r="LM181" s="1098">
        <f t="shared" si="534"/>
        <v>0</v>
      </c>
      <c r="LN181" s="1098">
        <f t="shared" si="534"/>
        <v>0</v>
      </c>
      <c r="LO181" s="1098">
        <f t="shared" si="534"/>
        <v>0</v>
      </c>
      <c r="LP181" s="1098">
        <f t="shared" si="534"/>
        <v>0</v>
      </c>
      <c r="LQ181" s="1098">
        <f t="shared" si="534"/>
        <v>0</v>
      </c>
      <c r="LR181" s="1098">
        <f t="shared" si="534"/>
        <v>0</v>
      </c>
      <c r="LS181" s="1098">
        <f t="shared" si="397"/>
        <v>0</v>
      </c>
    </row>
    <row r="182" spans="2:331" s="561" customFormat="1" ht="17.25" hidden="1" customHeight="1" x14ac:dyDescent="0.35">
      <c r="J182" s="871" t="s">
        <v>194</v>
      </c>
      <c r="K182" s="885"/>
      <c r="L182" s="890"/>
      <c r="M182" s="892"/>
      <c r="N182" s="892">
        <v>3222</v>
      </c>
      <c r="O182" s="920" t="s">
        <v>289</v>
      </c>
      <c r="DF182" s="1042"/>
      <c r="DG182" s="1042"/>
      <c r="DK182" s="1042"/>
      <c r="DN182" s="1042"/>
      <c r="DO182" s="1042"/>
      <c r="DP182" s="1042">
        <f t="shared" si="505"/>
        <v>0</v>
      </c>
      <c r="DQ182" s="1042"/>
      <c r="DR182" s="1042"/>
      <c r="DS182" s="1042"/>
      <c r="DT182" s="1042">
        <f t="shared" si="506"/>
        <v>0</v>
      </c>
      <c r="DU182" s="1042"/>
      <c r="DV182" s="1042"/>
      <c r="DW182" s="1042"/>
      <c r="DX182" s="1042"/>
      <c r="DY182" s="1042"/>
      <c r="DZ182" s="1042">
        <v>0</v>
      </c>
      <c r="EA182" s="1042">
        <v>0</v>
      </c>
      <c r="EB182" s="1042">
        <v>0</v>
      </c>
      <c r="EC182" s="1042">
        <f t="shared" si="508"/>
        <v>0</v>
      </c>
      <c r="ED182" s="1042">
        <v>0</v>
      </c>
      <c r="EE182" s="1042">
        <v>0</v>
      </c>
      <c r="EF182" s="1042">
        <v>0</v>
      </c>
      <c r="EG182" s="1042">
        <f t="shared" si="509"/>
        <v>0</v>
      </c>
      <c r="EH182" s="1042">
        <v>0</v>
      </c>
      <c r="EI182" s="1042">
        <f>IFERROR(#REF!/DZ182*100,)</f>
        <v>0</v>
      </c>
      <c r="EJ182" s="1042">
        <f>IFERROR(#REF!/#REF!*100,)</f>
        <v>0</v>
      </c>
      <c r="EK182" s="1042"/>
      <c r="EL182" s="1042"/>
      <c r="EM182" s="1042"/>
      <c r="ES182" s="146">
        <f t="shared" si="449"/>
        <v>0</v>
      </c>
      <c r="EX182" s="739">
        <f>IF(EX$9=$K182,#REF!,0)</f>
        <v>0</v>
      </c>
      <c r="EY182" s="739">
        <f>IF(EY$9=$K182,#REF!,0)</f>
        <v>0</v>
      </c>
      <c r="EZ182" s="739">
        <f>IF(EZ$9=$K182,#REF!,0)</f>
        <v>0</v>
      </c>
      <c r="FA182" s="739">
        <f>IF(FA$9=$K182,#REF!,0)</f>
        <v>0</v>
      </c>
      <c r="FB182" s="739">
        <f>IF(FB$9=$K182,#REF!,0)</f>
        <v>0</v>
      </c>
      <c r="FC182" s="739">
        <f>IF(FC$9=$K182,#REF!,0)</f>
        <v>0</v>
      </c>
      <c r="FD182" s="739">
        <f>IF(FD$9=$K182,#REF!,0)</f>
        <v>0</v>
      </c>
      <c r="FE182" s="739">
        <f>IF(FE$9=$K182,#REF!,0)</f>
        <v>0</v>
      </c>
      <c r="FF182" s="739">
        <f>IF(FF$9=$K182,#REF!,0)</f>
        <v>0</v>
      </c>
      <c r="FG182" s="739">
        <f>IF(FG$9=$K182,#REF!,0)</f>
        <v>0</v>
      </c>
      <c r="FH182" s="739">
        <f>IF(FH$9=$K182,#REF!,0)</f>
        <v>0</v>
      </c>
      <c r="FI182" s="739">
        <f>IF(FI$9=$K182,#REF!,0)</f>
        <v>0</v>
      </c>
      <c r="FJ182" s="739">
        <f>IF(FJ$9=$K182,#REF!,0)</f>
        <v>0</v>
      </c>
      <c r="FK182" s="739">
        <f>IF(FK$9=$K182,#REF!,0)</f>
        <v>0</v>
      </c>
      <c r="FL182" s="739">
        <f>IF(FL$9=$K182,#REF!,0)</f>
        <v>0</v>
      </c>
      <c r="FM182" s="739">
        <f>IF(FM$9=$K182,#REF!,0)</f>
        <v>0</v>
      </c>
      <c r="FN182" s="739">
        <f>IF(FN$9=$K182,#REF!,0)</f>
        <v>0</v>
      </c>
      <c r="FO182" s="739">
        <f>IF(FO$9=$K182,#REF!,0)</f>
        <v>0</v>
      </c>
      <c r="FP182" s="739">
        <f>IF(FP$9=$K182,#REF!,0)</f>
        <v>0</v>
      </c>
      <c r="FQ182" s="739">
        <f>IF(FQ$9=$K182,#REF!,0)</f>
        <v>0</v>
      </c>
      <c r="FU182" s="739">
        <f t="shared" si="541"/>
        <v>0</v>
      </c>
      <c r="FV182" s="739">
        <f t="shared" si="541"/>
        <v>0</v>
      </c>
      <c r="FW182" s="739">
        <f t="shared" si="541"/>
        <v>0</v>
      </c>
      <c r="FX182" s="739">
        <f t="shared" si="541"/>
        <v>0</v>
      </c>
      <c r="FY182" s="739">
        <f t="shared" si="541"/>
        <v>0</v>
      </c>
      <c r="FZ182" s="739">
        <f t="shared" si="541"/>
        <v>0</v>
      </c>
      <c r="GA182" s="739">
        <f t="shared" si="541"/>
        <v>0</v>
      </c>
      <c r="GB182" s="739">
        <f t="shared" si="541"/>
        <v>0</v>
      </c>
      <c r="GC182" s="739">
        <f t="shared" si="541"/>
        <v>0</v>
      </c>
      <c r="GD182" s="739">
        <f t="shared" si="541"/>
        <v>0</v>
      </c>
      <c r="GE182" s="739">
        <f t="shared" si="542"/>
        <v>0</v>
      </c>
      <c r="GF182" s="739">
        <f t="shared" si="542"/>
        <v>0</v>
      </c>
      <c r="GG182" s="739">
        <f t="shared" si="542"/>
        <v>0</v>
      </c>
      <c r="GH182" s="739">
        <f t="shared" si="542"/>
        <v>0</v>
      </c>
      <c r="GI182" s="739">
        <f t="shared" si="542"/>
        <v>0</v>
      </c>
      <c r="GJ182" s="739">
        <f t="shared" si="542"/>
        <v>0</v>
      </c>
      <c r="GK182" s="739">
        <f t="shared" si="542"/>
        <v>0</v>
      </c>
      <c r="GL182" s="739">
        <f t="shared" si="542"/>
        <v>0</v>
      </c>
      <c r="GM182" s="739">
        <f t="shared" si="542"/>
        <v>0</v>
      </c>
      <c r="GN182" s="739">
        <f t="shared" si="542"/>
        <v>0</v>
      </c>
      <c r="GQ182" s="1098">
        <f>IF(GQ$9=$N182,#REF!,0)</f>
        <v>0</v>
      </c>
      <c r="GR182" s="1098">
        <f>IF(GR$9=$N182,#REF!,0)</f>
        <v>0</v>
      </c>
      <c r="GS182" s="1098">
        <f>IF(GS$9=$N182,#REF!,0)</f>
        <v>0</v>
      </c>
      <c r="GT182" s="1098">
        <f>IF(GT$9=$N182,#REF!,0)</f>
        <v>0</v>
      </c>
      <c r="GU182" s="1098">
        <f>IF(GU$9=$N182,#REF!,0)</f>
        <v>0</v>
      </c>
      <c r="GV182" s="1098">
        <f>IF(GV$9=$N182,#REF!,0)</f>
        <v>0</v>
      </c>
      <c r="GW182" s="1098">
        <f>IF(GW$9=$N182,#REF!,0)</f>
        <v>0</v>
      </c>
      <c r="GX182" s="1098">
        <f>IF(GX$9=$N182,#REF!,0)</f>
        <v>0</v>
      </c>
      <c r="GY182" s="1098">
        <f>IF(GY$9=$N182,#REF!,0)</f>
        <v>0</v>
      </c>
      <c r="GZ182" s="1098">
        <f>IF(GZ$9=$N182,#REF!,0)</f>
        <v>0</v>
      </c>
      <c r="HA182" s="1098">
        <f>IF(HA$9=$N182,#REF!,0)</f>
        <v>0</v>
      </c>
      <c r="HB182" s="1098">
        <f>IF(HB$9=$N182,#REF!,0)</f>
        <v>0</v>
      </c>
      <c r="HC182" s="1098">
        <f>IF(HC$9=$N182,#REF!,0)</f>
        <v>0</v>
      </c>
      <c r="HD182" s="1098" t="e">
        <f>IF(HD$9=$N182,#REF!,0)</f>
        <v>#REF!</v>
      </c>
      <c r="HE182" s="1098">
        <f>IF(HE$9=$N182,#REF!,0)</f>
        <v>0</v>
      </c>
      <c r="HF182" s="1098">
        <f>IF(HF$9=$N182,#REF!,0)</f>
        <v>0</v>
      </c>
      <c r="HG182" s="1098">
        <f>IF(HG$9=$N182,#REF!,0)</f>
        <v>0</v>
      </c>
      <c r="HH182" s="1098">
        <f>IF(HH$9=$N182,#REF!,0)</f>
        <v>0</v>
      </c>
      <c r="HI182" s="1098">
        <f>IF(HI$9=$N182,#REF!,0)</f>
        <v>0</v>
      </c>
      <c r="HJ182" s="1098">
        <f>IF(HJ$9=$N182,#REF!,0)</f>
        <v>0</v>
      </c>
      <c r="HK182" s="1098">
        <f>IF(HK$9=$N182,#REF!,0)</f>
        <v>0</v>
      </c>
      <c r="HL182" s="1098">
        <f>IF(HL$9=$N182,#REF!,0)</f>
        <v>0</v>
      </c>
      <c r="HM182" s="1098">
        <f>IF(HM$9=$N182,#REF!,0)</f>
        <v>0</v>
      </c>
      <c r="HN182" s="1098">
        <f>IF(HN$9=$N182,#REF!,0)</f>
        <v>0</v>
      </c>
      <c r="HO182" s="1098">
        <f>IF(HO$9=$N182,#REF!,0)</f>
        <v>0</v>
      </c>
      <c r="HP182" s="1098">
        <f>IF(HP$9=$N182,#REF!,0)</f>
        <v>0</v>
      </c>
      <c r="HQ182" s="1098">
        <f>IF(HQ$9=$N182,#REF!,0)</f>
        <v>0</v>
      </c>
      <c r="HR182" s="1098">
        <f>IF(HR$9=$N182,#REF!,0)</f>
        <v>0</v>
      </c>
      <c r="HS182" s="1098">
        <f>IF(HS$9=$N182,#REF!,0)</f>
        <v>0</v>
      </c>
      <c r="HT182" s="1098">
        <f>IF(HT$9=$N182,#REF!,0)</f>
        <v>0</v>
      </c>
      <c r="HU182" s="1098">
        <f>IF(HU$9=$N182,#REF!,0)</f>
        <v>0</v>
      </c>
      <c r="HV182" s="1098">
        <f>IF(HV$9=$N182,#REF!,0)</f>
        <v>0</v>
      </c>
      <c r="HW182" s="1098">
        <f>IF(HW$9=$N182,#REF!,0)</f>
        <v>0</v>
      </c>
      <c r="HX182" s="1098">
        <f>IF(HX$9=$N182,#REF!,0)</f>
        <v>0</v>
      </c>
      <c r="HY182" s="1098">
        <f>IF(HY$9=$N182,#REF!,0)</f>
        <v>0</v>
      </c>
      <c r="HZ182" s="1098">
        <f>IF(HZ$9=$N182,#REF!,0)</f>
        <v>0</v>
      </c>
      <c r="IA182" s="1098">
        <f>IF(IA$9=$N182,#REF!,0)</f>
        <v>0</v>
      </c>
      <c r="IB182" s="1098">
        <f>IF(IB$9=$N182,#REF!,0)</f>
        <v>0</v>
      </c>
      <c r="IC182" s="1098">
        <f>IF(IC$9=$N182,#REF!,0)</f>
        <v>0</v>
      </c>
      <c r="ID182" s="1098">
        <f>IF(ID$9=$N182,#REF!,0)</f>
        <v>0</v>
      </c>
      <c r="IE182" s="1098">
        <f>IF(IE$9=$N182,#REF!,0)</f>
        <v>0</v>
      </c>
      <c r="IF182" s="1098">
        <f>IF(IF$9=$N182,#REF!,0)</f>
        <v>0</v>
      </c>
      <c r="IG182" s="1098">
        <f>IF(IG$9=$N182,#REF!,0)</f>
        <v>0</v>
      </c>
      <c r="IH182" s="1098">
        <f>IF(IH$9=$N182,#REF!,0)</f>
        <v>0</v>
      </c>
      <c r="II182" s="1098">
        <f>IF(II$9=$N182,#REF!,0)</f>
        <v>0</v>
      </c>
      <c r="IJ182" s="1098">
        <f>IF(IJ$9=$N182,#REF!,0)</f>
        <v>0</v>
      </c>
      <c r="IK182" s="1098">
        <f>IF(IK$9=$N182,#REF!,0)</f>
        <v>0</v>
      </c>
      <c r="IL182" s="1098">
        <f>IF(IL$9=$N182,#REF!,0)</f>
        <v>0</v>
      </c>
      <c r="IM182" s="1098">
        <f>IF(IM$9=$N182,#REF!,0)</f>
        <v>0</v>
      </c>
      <c r="IN182" s="1098">
        <f>IF(IN$9=$N182,#REF!,0)</f>
        <v>0</v>
      </c>
      <c r="IO182" s="1098">
        <f>IF(IO$9=$N182,#REF!,0)</f>
        <v>0</v>
      </c>
      <c r="IP182" s="1098">
        <f>IF(IP$9=$N182,#REF!,0)</f>
        <v>0</v>
      </c>
      <c r="IQ182" s="1098">
        <f>IF(IQ$9=$N182,#REF!,0)</f>
        <v>0</v>
      </c>
      <c r="IR182" s="1098">
        <f>IF(IR$9=$N182,#REF!,0)</f>
        <v>0</v>
      </c>
      <c r="IS182" s="1098">
        <f>IF(IS$9=$N182,#REF!,0)</f>
        <v>0</v>
      </c>
      <c r="IT182" s="1098">
        <f>IF(IT$9=$N182,#REF!,0)</f>
        <v>0</v>
      </c>
      <c r="IU182" s="1098">
        <f>IF(IU$9=$N182,#REF!,0)</f>
        <v>0</v>
      </c>
      <c r="IV182" s="1098">
        <f>IF(IV$9=$N182,#REF!,0)</f>
        <v>0</v>
      </c>
      <c r="IW182" s="1098">
        <f>IF(IW$9=$N182,#REF!,0)</f>
        <v>0</v>
      </c>
      <c r="IX182" s="1098">
        <f>IF(IX$9=$N182,#REF!,0)</f>
        <v>0</v>
      </c>
      <c r="IY182" s="1098">
        <f>IF(IY$9=$N182,#REF!,0)</f>
        <v>0</v>
      </c>
      <c r="IZ182" s="1098">
        <f>IF(IZ$9=$N182,#REF!,0)</f>
        <v>0</v>
      </c>
      <c r="JA182" s="1098">
        <f>IF(JA$9=$N182,#REF!,0)</f>
        <v>0</v>
      </c>
      <c r="JB182" s="1098">
        <f>IF(JB$9=$N182,#REF!,0)</f>
        <v>0</v>
      </c>
      <c r="JC182" s="1098">
        <f>IF(JC$9=$N182,#REF!,0)</f>
        <v>0</v>
      </c>
      <c r="JD182" s="1098">
        <f>IF(JD$9=$N182,#REF!,0)</f>
        <v>0</v>
      </c>
      <c r="JE182" s="1098">
        <f>IF(JE$9=$N182,#REF!,0)</f>
        <v>0</v>
      </c>
      <c r="JF182" s="1098">
        <f>IF(JF$9=$N182,#REF!,0)</f>
        <v>0</v>
      </c>
      <c r="JG182" s="1098">
        <f>IF(JG$9=$N182,#REF!,0)</f>
        <v>0</v>
      </c>
      <c r="JH182" s="1098">
        <f>IF(JH$9=$N182,#REF!,0)</f>
        <v>0</v>
      </c>
      <c r="JI182" s="1098">
        <f>IF(JI$9=$N182,#REF!,0)</f>
        <v>0</v>
      </c>
      <c r="JJ182" s="1098">
        <f>IF(JJ$9=$N182,#REF!,0)</f>
        <v>0</v>
      </c>
      <c r="JK182" s="1098">
        <f>IF(JK$9=$N182,#REF!,0)</f>
        <v>0</v>
      </c>
      <c r="JL182" s="1098">
        <f>IF(JL$9=$N182,#REF!,0)</f>
        <v>0</v>
      </c>
      <c r="JM182" s="1098">
        <f>IF(JM$9=$N182,#REF!,0)</f>
        <v>0</v>
      </c>
      <c r="JN182" s="1098">
        <f>IF(JN$9=$N182,#REF!,0)</f>
        <v>0</v>
      </c>
      <c r="JO182" s="1098">
        <f>IF(JO$9=$N182,#REF!,0)</f>
        <v>0</v>
      </c>
      <c r="JP182" s="1098">
        <f>IF(JP$9=$N182,#REF!,0)</f>
        <v>0</v>
      </c>
      <c r="JQ182" s="1098">
        <f>IF(JQ$9=$N182,#REF!,0)</f>
        <v>0</v>
      </c>
      <c r="JR182" s="1098">
        <f>IF(JR$9=$N182,#REF!,0)</f>
        <v>0</v>
      </c>
      <c r="JS182" s="1098">
        <f>IF(JS$9=$N182,#REF!,0)</f>
        <v>0</v>
      </c>
      <c r="JT182" s="1098">
        <f>IF(JT$9=$N182,#REF!,0)</f>
        <v>0</v>
      </c>
      <c r="JU182" s="1098">
        <f>IF(JU$9=$N182,#REF!,0)</f>
        <v>0</v>
      </c>
      <c r="JV182" s="1098">
        <f>IF(JV$9=$N182,#REF!,0)</f>
        <v>0</v>
      </c>
      <c r="JW182" s="1098">
        <f>IF(JW$9=$N182,#REF!,0)</f>
        <v>0</v>
      </c>
      <c r="JX182" s="681"/>
      <c r="JZ182" s="681">
        <f t="shared" si="538"/>
        <v>0</v>
      </c>
      <c r="KA182" s="681">
        <f t="shared" si="538"/>
        <v>0</v>
      </c>
      <c r="KB182" s="681">
        <f t="shared" si="538"/>
        <v>0</v>
      </c>
      <c r="KC182" s="681">
        <f t="shared" si="538"/>
        <v>0</v>
      </c>
      <c r="KD182" s="681">
        <f t="shared" si="538"/>
        <v>0</v>
      </c>
      <c r="KE182" s="681">
        <f t="shared" si="538"/>
        <v>0</v>
      </c>
      <c r="KF182" s="681">
        <f t="shared" si="538"/>
        <v>0</v>
      </c>
      <c r="KG182" s="681">
        <f t="shared" si="538"/>
        <v>0</v>
      </c>
      <c r="KH182" s="681">
        <f t="shared" si="538"/>
        <v>0</v>
      </c>
      <c r="KI182" s="681">
        <f t="shared" si="538"/>
        <v>0</v>
      </c>
      <c r="KJ182" s="681">
        <f t="shared" si="538"/>
        <v>0</v>
      </c>
      <c r="KN182" s="1098">
        <f t="shared" si="537"/>
        <v>0</v>
      </c>
      <c r="KO182" s="1098">
        <f t="shared" si="537"/>
        <v>0</v>
      </c>
      <c r="KP182" s="1098">
        <f t="shared" si="537"/>
        <v>0</v>
      </c>
      <c r="KQ182" s="1098">
        <f t="shared" si="537"/>
        <v>0</v>
      </c>
      <c r="KR182" s="1098">
        <f t="shared" si="537"/>
        <v>0</v>
      </c>
      <c r="KS182" s="1098">
        <f t="shared" si="537"/>
        <v>0</v>
      </c>
      <c r="KT182" s="1098">
        <f t="shared" si="537"/>
        <v>0</v>
      </c>
      <c r="KU182" s="1098">
        <f t="shared" si="537"/>
        <v>0</v>
      </c>
      <c r="KV182" s="1098">
        <f t="shared" si="537"/>
        <v>0</v>
      </c>
      <c r="KW182" s="1098">
        <f t="shared" si="537"/>
        <v>0</v>
      </c>
      <c r="KX182" s="1098">
        <f t="shared" si="537"/>
        <v>0</v>
      </c>
      <c r="KY182" s="1098">
        <f t="shared" si="537"/>
        <v>0</v>
      </c>
      <c r="KZ182" s="1098">
        <f t="shared" si="537"/>
        <v>0</v>
      </c>
      <c r="LA182" s="1098">
        <f t="shared" si="537"/>
        <v>0</v>
      </c>
      <c r="LB182" s="1098">
        <f t="shared" si="537"/>
        <v>0</v>
      </c>
      <c r="LC182" s="1098">
        <f t="shared" si="534"/>
        <v>0</v>
      </c>
      <c r="LD182" s="1098">
        <f t="shared" si="534"/>
        <v>0</v>
      </c>
      <c r="LE182" s="1098">
        <f t="shared" si="534"/>
        <v>0</v>
      </c>
      <c r="LF182" s="1098">
        <f t="shared" si="534"/>
        <v>0</v>
      </c>
      <c r="LG182" s="1098">
        <f t="shared" si="534"/>
        <v>0</v>
      </c>
      <c r="LH182" s="1098">
        <f t="shared" si="534"/>
        <v>0</v>
      </c>
      <c r="LI182" s="1098">
        <f t="shared" si="534"/>
        <v>0</v>
      </c>
      <c r="LJ182" s="1098">
        <f t="shared" si="534"/>
        <v>0</v>
      </c>
      <c r="LK182" s="1098">
        <f t="shared" si="534"/>
        <v>0</v>
      </c>
      <c r="LL182" s="1098">
        <f t="shared" si="534"/>
        <v>0</v>
      </c>
      <c r="LM182" s="1098">
        <f t="shared" si="534"/>
        <v>0</v>
      </c>
      <c r="LN182" s="1098">
        <f t="shared" si="534"/>
        <v>0</v>
      </c>
      <c r="LO182" s="1098">
        <f t="shared" si="534"/>
        <v>0</v>
      </c>
      <c r="LP182" s="1098">
        <f t="shared" si="534"/>
        <v>0</v>
      </c>
      <c r="LQ182" s="1098">
        <f t="shared" si="534"/>
        <v>0</v>
      </c>
      <c r="LR182" s="1098">
        <f t="shared" si="534"/>
        <v>0</v>
      </c>
      <c r="LS182" s="1098">
        <f t="shared" si="397"/>
        <v>0</v>
      </c>
    </row>
    <row r="183" spans="2:331" s="561" customFormat="1" ht="17.25" hidden="1" customHeight="1" x14ac:dyDescent="0.35">
      <c r="J183" s="871" t="s">
        <v>194</v>
      </c>
      <c r="K183" s="885"/>
      <c r="L183" s="890"/>
      <c r="M183" s="892"/>
      <c r="N183" s="892">
        <v>3223</v>
      </c>
      <c r="O183" s="920" t="s">
        <v>28</v>
      </c>
      <c r="DF183" s="1042"/>
      <c r="DG183" s="1042"/>
      <c r="DK183" s="1042"/>
      <c r="DN183" s="1042"/>
      <c r="DO183" s="1042"/>
      <c r="DP183" s="1042">
        <f t="shared" si="505"/>
        <v>0</v>
      </c>
      <c r="DQ183" s="1042"/>
      <c r="DR183" s="1042"/>
      <c r="DS183" s="1042"/>
      <c r="DT183" s="1042">
        <f t="shared" si="506"/>
        <v>0</v>
      </c>
      <c r="DU183" s="1042"/>
      <c r="DV183" s="1042"/>
      <c r="DW183" s="1042"/>
      <c r="DX183" s="1042"/>
      <c r="DY183" s="1042"/>
      <c r="DZ183" s="1042">
        <v>0</v>
      </c>
      <c r="EA183" s="1042">
        <v>0</v>
      </c>
      <c r="EB183" s="1042">
        <v>0</v>
      </c>
      <c r="EC183" s="1042">
        <f t="shared" si="508"/>
        <v>0</v>
      </c>
      <c r="ED183" s="1042">
        <v>0</v>
      </c>
      <c r="EE183" s="1042">
        <v>0</v>
      </c>
      <c r="EF183" s="1042">
        <v>0</v>
      </c>
      <c r="EG183" s="1042">
        <f t="shared" si="509"/>
        <v>0</v>
      </c>
      <c r="EH183" s="1042">
        <v>0</v>
      </c>
      <c r="EI183" s="1042">
        <f>IFERROR(#REF!/DZ183*100,)</f>
        <v>0</v>
      </c>
      <c r="EJ183" s="1042">
        <f>IFERROR(#REF!/#REF!*100,)</f>
        <v>0</v>
      </c>
      <c r="EK183" s="1042"/>
      <c r="EL183" s="1042"/>
      <c r="EM183" s="1042"/>
      <c r="ES183" s="146">
        <f t="shared" si="449"/>
        <v>0</v>
      </c>
      <c r="EX183" s="739">
        <f>IF(EX$9=$K183,#REF!,0)</f>
        <v>0</v>
      </c>
      <c r="EY183" s="739">
        <f>IF(EY$9=$K183,#REF!,0)</f>
        <v>0</v>
      </c>
      <c r="EZ183" s="739">
        <f>IF(EZ$9=$K183,#REF!,0)</f>
        <v>0</v>
      </c>
      <c r="FA183" s="739">
        <f>IF(FA$9=$K183,#REF!,0)</f>
        <v>0</v>
      </c>
      <c r="FB183" s="739">
        <f>IF(FB$9=$K183,#REF!,0)</f>
        <v>0</v>
      </c>
      <c r="FC183" s="739">
        <f>IF(FC$9=$K183,#REF!,0)</f>
        <v>0</v>
      </c>
      <c r="FD183" s="739">
        <f>IF(FD$9=$K183,#REF!,0)</f>
        <v>0</v>
      </c>
      <c r="FE183" s="739">
        <f>IF(FE$9=$K183,#REF!,0)</f>
        <v>0</v>
      </c>
      <c r="FF183" s="739">
        <f>IF(FF$9=$K183,#REF!,0)</f>
        <v>0</v>
      </c>
      <c r="FG183" s="739">
        <f>IF(FG$9=$K183,#REF!,0)</f>
        <v>0</v>
      </c>
      <c r="FH183" s="739">
        <f>IF(FH$9=$K183,#REF!,0)</f>
        <v>0</v>
      </c>
      <c r="FI183" s="739">
        <f>IF(FI$9=$K183,#REF!,0)</f>
        <v>0</v>
      </c>
      <c r="FJ183" s="739">
        <f>IF(FJ$9=$K183,#REF!,0)</f>
        <v>0</v>
      </c>
      <c r="FK183" s="739">
        <f>IF(FK$9=$K183,#REF!,0)</f>
        <v>0</v>
      </c>
      <c r="FL183" s="739">
        <f>IF(FL$9=$K183,#REF!,0)</f>
        <v>0</v>
      </c>
      <c r="FM183" s="739">
        <f>IF(FM$9=$K183,#REF!,0)</f>
        <v>0</v>
      </c>
      <c r="FN183" s="739">
        <f>IF(FN$9=$K183,#REF!,0)</f>
        <v>0</v>
      </c>
      <c r="FO183" s="739">
        <f>IF(FO$9=$K183,#REF!,0)</f>
        <v>0</v>
      </c>
      <c r="FP183" s="739">
        <f>IF(FP$9=$K183,#REF!,0)</f>
        <v>0</v>
      </c>
      <c r="FQ183" s="739">
        <f>IF(FQ$9=$K183,#REF!,0)</f>
        <v>0</v>
      </c>
      <c r="FU183" s="739">
        <f t="shared" si="541"/>
        <v>0</v>
      </c>
      <c r="FV183" s="739">
        <f t="shared" si="541"/>
        <v>0</v>
      </c>
      <c r="FW183" s="739">
        <f t="shared" si="541"/>
        <v>0</v>
      </c>
      <c r="FX183" s="739">
        <f t="shared" si="541"/>
        <v>0</v>
      </c>
      <c r="FY183" s="739">
        <f t="shared" si="541"/>
        <v>0</v>
      </c>
      <c r="FZ183" s="739">
        <f t="shared" si="541"/>
        <v>0</v>
      </c>
      <c r="GA183" s="739">
        <f t="shared" si="541"/>
        <v>0</v>
      </c>
      <c r="GB183" s="739">
        <f t="shared" si="541"/>
        <v>0</v>
      </c>
      <c r="GC183" s="739">
        <f t="shared" si="541"/>
        <v>0</v>
      </c>
      <c r="GD183" s="739">
        <f t="shared" si="541"/>
        <v>0</v>
      </c>
      <c r="GE183" s="739">
        <f t="shared" si="542"/>
        <v>0</v>
      </c>
      <c r="GF183" s="739">
        <f t="shared" si="542"/>
        <v>0</v>
      </c>
      <c r="GG183" s="739">
        <f t="shared" si="542"/>
        <v>0</v>
      </c>
      <c r="GH183" s="739">
        <f t="shared" si="542"/>
        <v>0</v>
      </c>
      <c r="GI183" s="739">
        <f t="shared" si="542"/>
        <v>0</v>
      </c>
      <c r="GJ183" s="739">
        <f t="shared" si="542"/>
        <v>0</v>
      </c>
      <c r="GK183" s="739">
        <f t="shared" si="542"/>
        <v>0</v>
      </c>
      <c r="GL183" s="739">
        <f t="shared" si="542"/>
        <v>0</v>
      </c>
      <c r="GM183" s="739">
        <f t="shared" si="542"/>
        <v>0</v>
      </c>
      <c r="GN183" s="739">
        <f t="shared" si="542"/>
        <v>0</v>
      </c>
      <c r="GQ183" s="1098">
        <f>IF(GQ$9=$N183,#REF!,0)</f>
        <v>0</v>
      </c>
      <c r="GR183" s="1098">
        <f>IF(GR$9=$N183,#REF!,0)</f>
        <v>0</v>
      </c>
      <c r="GS183" s="1098">
        <f>IF(GS$9=$N183,#REF!,0)</f>
        <v>0</v>
      </c>
      <c r="GT183" s="1098">
        <f>IF(GT$9=$N183,#REF!,0)</f>
        <v>0</v>
      </c>
      <c r="GU183" s="1098">
        <f>IF(GU$9=$N183,#REF!,0)</f>
        <v>0</v>
      </c>
      <c r="GV183" s="1098">
        <f>IF(GV$9=$N183,#REF!,0)</f>
        <v>0</v>
      </c>
      <c r="GW183" s="1098">
        <f>IF(GW$9=$N183,#REF!,0)</f>
        <v>0</v>
      </c>
      <c r="GX183" s="1098">
        <f>IF(GX$9=$N183,#REF!,0)</f>
        <v>0</v>
      </c>
      <c r="GY183" s="1098">
        <f>IF(GY$9=$N183,#REF!,0)</f>
        <v>0</v>
      </c>
      <c r="GZ183" s="1098">
        <f>IF(GZ$9=$N183,#REF!,0)</f>
        <v>0</v>
      </c>
      <c r="HA183" s="1098">
        <f>IF(HA$9=$N183,#REF!,0)</f>
        <v>0</v>
      </c>
      <c r="HB183" s="1098">
        <f>IF(HB$9=$N183,#REF!,0)</f>
        <v>0</v>
      </c>
      <c r="HC183" s="1098">
        <f>IF(HC$9=$N183,#REF!,0)</f>
        <v>0</v>
      </c>
      <c r="HD183" s="1098">
        <f>IF(HD$9=$N183,#REF!,0)</f>
        <v>0</v>
      </c>
      <c r="HE183" s="1098" t="e">
        <f>IF(HE$9=$N183,#REF!,0)</f>
        <v>#REF!</v>
      </c>
      <c r="HF183" s="1098">
        <f>IF(HF$9=$N183,#REF!,0)</f>
        <v>0</v>
      </c>
      <c r="HG183" s="1098">
        <f>IF(HG$9=$N183,#REF!,0)</f>
        <v>0</v>
      </c>
      <c r="HH183" s="1098">
        <f>IF(HH$9=$N183,#REF!,0)</f>
        <v>0</v>
      </c>
      <c r="HI183" s="1098">
        <f>IF(HI$9=$N183,#REF!,0)</f>
        <v>0</v>
      </c>
      <c r="HJ183" s="1098">
        <f>IF(HJ$9=$N183,#REF!,0)</f>
        <v>0</v>
      </c>
      <c r="HK183" s="1098">
        <f>IF(HK$9=$N183,#REF!,0)</f>
        <v>0</v>
      </c>
      <c r="HL183" s="1098">
        <f>IF(HL$9=$N183,#REF!,0)</f>
        <v>0</v>
      </c>
      <c r="HM183" s="1098">
        <f>IF(HM$9=$N183,#REF!,0)</f>
        <v>0</v>
      </c>
      <c r="HN183" s="1098">
        <f>IF(HN$9=$N183,#REF!,0)</f>
        <v>0</v>
      </c>
      <c r="HO183" s="1098">
        <f>IF(HO$9=$N183,#REF!,0)</f>
        <v>0</v>
      </c>
      <c r="HP183" s="1098">
        <f>IF(HP$9=$N183,#REF!,0)</f>
        <v>0</v>
      </c>
      <c r="HQ183" s="1098">
        <f>IF(HQ$9=$N183,#REF!,0)</f>
        <v>0</v>
      </c>
      <c r="HR183" s="1098">
        <f>IF(HR$9=$N183,#REF!,0)</f>
        <v>0</v>
      </c>
      <c r="HS183" s="1098">
        <f>IF(HS$9=$N183,#REF!,0)</f>
        <v>0</v>
      </c>
      <c r="HT183" s="1098">
        <f>IF(HT$9=$N183,#REF!,0)</f>
        <v>0</v>
      </c>
      <c r="HU183" s="1098">
        <f>IF(HU$9=$N183,#REF!,0)</f>
        <v>0</v>
      </c>
      <c r="HV183" s="1098">
        <f>IF(HV$9=$N183,#REF!,0)</f>
        <v>0</v>
      </c>
      <c r="HW183" s="1098">
        <f>IF(HW$9=$N183,#REF!,0)</f>
        <v>0</v>
      </c>
      <c r="HX183" s="1098">
        <f>IF(HX$9=$N183,#REF!,0)</f>
        <v>0</v>
      </c>
      <c r="HY183" s="1098">
        <f>IF(HY$9=$N183,#REF!,0)</f>
        <v>0</v>
      </c>
      <c r="HZ183" s="1098">
        <f>IF(HZ$9=$N183,#REF!,0)</f>
        <v>0</v>
      </c>
      <c r="IA183" s="1098">
        <f>IF(IA$9=$N183,#REF!,0)</f>
        <v>0</v>
      </c>
      <c r="IB183" s="1098">
        <f>IF(IB$9=$N183,#REF!,0)</f>
        <v>0</v>
      </c>
      <c r="IC183" s="1098">
        <f>IF(IC$9=$N183,#REF!,0)</f>
        <v>0</v>
      </c>
      <c r="ID183" s="1098">
        <f>IF(ID$9=$N183,#REF!,0)</f>
        <v>0</v>
      </c>
      <c r="IE183" s="1098">
        <f>IF(IE$9=$N183,#REF!,0)</f>
        <v>0</v>
      </c>
      <c r="IF183" s="1098">
        <f>IF(IF$9=$N183,#REF!,0)</f>
        <v>0</v>
      </c>
      <c r="IG183" s="1098">
        <f>IF(IG$9=$N183,#REF!,0)</f>
        <v>0</v>
      </c>
      <c r="IH183" s="1098">
        <f>IF(IH$9=$N183,#REF!,0)</f>
        <v>0</v>
      </c>
      <c r="II183" s="1098">
        <f>IF(II$9=$N183,#REF!,0)</f>
        <v>0</v>
      </c>
      <c r="IJ183" s="1098">
        <f>IF(IJ$9=$N183,#REF!,0)</f>
        <v>0</v>
      </c>
      <c r="IK183" s="1098">
        <f>IF(IK$9=$N183,#REF!,0)</f>
        <v>0</v>
      </c>
      <c r="IL183" s="1098">
        <f>IF(IL$9=$N183,#REF!,0)</f>
        <v>0</v>
      </c>
      <c r="IM183" s="1098">
        <f>IF(IM$9=$N183,#REF!,0)</f>
        <v>0</v>
      </c>
      <c r="IN183" s="1098">
        <f>IF(IN$9=$N183,#REF!,0)</f>
        <v>0</v>
      </c>
      <c r="IO183" s="1098">
        <f>IF(IO$9=$N183,#REF!,0)</f>
        <v>0</v>
      </c>
      <c r="IP183" s="1098">
        <f>IF(IP$9=$N183,#REF!,0)</f>
        <v>0</v>
      </c>
      <c r="IQ183" s="1098">
        <f>IF(IQ$9=$N183,#REF!,0)</f>
        <v>0</v>
      </c>
      <c r="IR183" s="1098">
        <f>IF(IR$9=$N183,#REF!,0)</f>
        <v>0</v>
      </c>
      <c r="IS183" s="1098">
        <f>IF(IS$9=$N183,#REF!,0)</f>
        <v>0</v>
      </c>
      <c r="IT183" s="1098">
        <f>IF(IT$9=$N183,#REF!,0)</f>
        <v>0</v>
      </c>
      <c r="IU183" s="1098">
        <f>IF(IU$9=$N183,#REF!,0)</f>
        <v>0</v>
      </c>
      <c r="IV183" s="1098">
        <f>IF(IV$9=$N183,#REF!,0)</f>
        <v>0</v>
      </c>
      <c r="IW183" s="1098">
        <f>IF(IW$9=$N183,#REF!,0)</f>
        <v>0</v>
      </c>
      <c r="IX183" s="1098">
        <f>IF(IX$9=$N183,#REF!,0)</f>
        <v>0</v>
      </c>
      <c r="IY183" s="1098">
        <f>IF(IY$9=$N183,#REF!,0)</f>
        <v>0</v>
      </c>
      <c r="IZ183" s="1098">
        <f>IF(IZ$9=$N183,#REF!,0)</f>
        <v>0</v>
      </c>
      <c r="JA183" s="1098">
        <f>IF(JA$9=$N183,#REF!,0)</f>
        <v>0</v>
      </c>
      <c r="JB183" s="1098">
        <f>IF(JB$9=$N183,#REF!,0)</f>
        <v>0</v>
      </c>
      <c r="JC183" s="1098">
        <f>IF(JC$9=$N183,#REF!,0)</f>
        <v>0</v>
      </c>
      <c r="JD183" s="1098">
        <f>IF(JD$9=$N183,#REF!,0)</f>
        <v>0</v>
      </c>
      <c r="JE183" s="1098">
        <f>IF(JE$9=$N183,#REF!,0)</f>
        <v>0</v>
      </c>
      <c r="JF183" s="1098">
        <f>IF(JF$9=$N183,#REF!,0)</f>
        <v>0</v>
      </c>
      <c r="JG183" s="1098">
        <f>IF(JG$9=$N183,#REF!,0)</f>
        <v>0</v>
      </c>
      <c r="JH183" s="1098">
        <f>IF(JH$9=$N183,#REF!,0)</f>
        <v>0</v>
      </c>
      <c r="JI183" s="1098">
        <f>IF(JI$9=$N183,#REF!,0)</f>
        <v>0</v>
      </c>
      <c r="JJ183" s="1098">
        <f>IF(JJ$9=$N183,#REF!,0)</f>
        <v>0</v>
      </c>
      <c r="JK183" s="1098">
        <f>IF(JK$9=$N183,#REF!,0)</f>
        <v>0</v>
      </c>
      <c r="JL183" s="1098">
        <f>IF(JL$9=$N183,#REF!,0)</f>
        <v>0</v>
      </c>
      <c r="JM183" s="1098">
        <f>IF(JM$9=$N183,#REF!,0)</f>
        <v>0</v>
      </c>
      <c r="JN183" s="1098">
        <f>IF(JN$9=$N183,#REF!,0)</f>
        <v>0</v>
      </c>
      <c r="JO183" s="1098">
        <f>IF(JO$9=$N183,#REF!,0)</f>
        <v>0</v>
      </c>
      <c r="JP183" s="1098">
        <f>IF(JP$9=$N183,#REF!,0)</f>
        <v>0</v>
      </c>
      <c r="JQ183" s="1098">
        <f>IF(JQ$9=$N183,#REF!,0)</f>
        <v>0</v>
      </c>
      <c r="JR183" s="1098">
        <f>IF(JR$9=$N183,#REF!,0)</f>
        <v>0</v>
      </c>
      <c r="JS183" s="1098">
        <f>IF(JS$9=$N183,#REF!,0)</f>
        <v>0</v>
      </c>
      <c r="JT183" s="1098">
        <f>IF(JT$9=$N183,#REF!,0)</f>
        <v>0</v>
      </c>
      <c r="JU183" s="1098">
        <f>IF(JU$9=$N183,#REF!,0)</f>
        <v>0</v>
      </c>
      <c r="JV183" s="1098">
        <f>IF(JV$9=$N183,#REF!,0)</f>
        <v>0</v>
      </c>
      <c r="JW183" s="1098">
        <f>IF(JW$9=$N183,#REF!,0)</f>
        <v>0</v>
      </c>
      <c r="JX183" s="681"/>
      <c r="JZ183" s="681">
        <f t="shared" si="538"/>
        <v>0</v>
      </c>
      <c r="KA183" s="681">
        <f t="shared" si="538"/>
        <v>0</v>
      </c>
      <c r="KB183" s="681">
        <f t="shared" si="538"/>
        <v>0</v>
      </c>
      <c r="KC183" s="681">
        <f t="shared" si="538"/>
        <v>0</v>
      </c>
      <c r="KD183" s="681">
        <f t="shared" si="538"/>
        <v>0</v>
      </c>
      <c r="KE183" s="681">
        <f t="shared" si="538"/>
        <v>0</v>
      </c>
      <c r="KF183" s="681">
        <f t="shared" si="538"/>
        <v>0</v>
      </c>
      <c r="KG183" s="681">
        <f t="shared" si="538"/>
        <v>0</v>
      </c>
      <c r="KH183" s="681">
        <f t="shared" si="538"/>
        <v>0</v>
      </c>
      <c r="KI183" s="681">
        <f t="shared" si="538"/>
        <v>0</v>
      </c>
      <c r="KJ183" s="681">
        <f t="shared" si="538"/>
        <v>0</v>
      </c>
      <c r="KN183" s="1098">
        <f t="shared" si="537"/>
        <v>0</v>
      </c>
      <c r="KO183" s="1098">
        <f t="shared" si="537"/>
        <v>0</v>
      </c>
      <c r="KP183" s="1098">
        <f t="shared" si="537"/>
        <v>0</v>
      </c>
      <c r="KQ183" s="1098">
        <f t="shared" si="537"/>
        <v>0</v>
      </c>
      <c r="KR183" s="1098">
        <f t="shared" si="537"/>
        <v>0</v>
      </c>
      <c r="KS183" s="1098">
        <f t="shared" si="537"/>
        <v>0</v>
      </c>
      <c r="KT183" s="1098">
        <f t="shared" si="537"/>
        <v>0</v>
      </c>
      <c r="KU183" s="1098">
        <f t="shared" si="537"/>
        <v>0</v>
      </c>
      <c r="KV183" s="1098">
        <f t="shared" si="537"/>
        <v>0</v>
      </c>
      <c r="KW183" s="1098">
        <f t="shared" si="537"/>
        <v>0</v>
      </c>
      <c r="KX183" s="1098">
        <f t="shared" si="537"/>
        <v>0</v>
      </c>
      <c r="KY183" s="1098">
        <f t="shared" si="537"/>
        <v>0</v>
      </c>
      <c r="KZ183" s="1098">
        <f t="shared" si="537"/>
        <v>0</v>
      </c>
      <c r="LA183" s="1098">
        <f t="shared" si="537"/>
        <v>0</v>
      </c>
      <c r="LB183" s="1098">
        <f t="shared" si="537"/>
        <v>0</v>
      </c>
      <c r="LC183" s="1098">
        <f t="shared" si="534"/>
        <v>0</v>
      </c>
      <c r="LD183" s="1098">
        <f t="shared" si="534"/>
        <v>0</v>
      </c>
      <c r="LE183" s="1098">
        <f t="shared" si="534"/>
        <v>0</v>
      </c>
      <c r="LF183" s="1098">
        <f t="shared" si="534"/>
        <v>0</v>
      </c>
      <c r="LG183" s="1098">
        <f t="shared" si="534"/>
        <v>0</v>
      </c>
      <c r="LH183" s="1098">
        <f t="shared" si="534"/>
        <v>0</v>
      </c>
      <c r="LI183" s="1098">
        <f t="shared" si="534"/>
        <v>0</v>
      </c>
      <c r="LJ183" s="1098">
        <f t="shared" si="534"/>
        <v>0</v>
      </c>
      <c r="LK183" s="1098">
        <f t="shared" si="534"/>
        <v>0</v>
      </c>
      <c r="LL183" s="1098">
        <f t="shared" si="534"/>
        <v>0</v>
      </c>
      <c r="LM183" s="1098">
        <f t="shared" si="534"/>
        <v>0</v>
      </c>
      <c r="LN183" s="1098">
        <f t="shared" si="534"/>
        <v>0</v>
      </c>
      <c r="LO183" s="1098">
        <f t="shared" si="534"/>
        <v>0</v>
      </c>
      <c r="LP183" s="1098">
        <f t="shared" si="534"/>
        <v>0</v>
      </c>
      <c r="LQ183" s="1098">
        <f t="shared" si="534"/>
        <v>0</v>
      </c>
      <c r="LR183" s="1098">
        <f t="shared" si="534"/>
        <v>0</v>
      </c>
      <c r="LS183" s="1098">
        <f t="shared" si="397"/>
        <v>0</v>
      </c>
    </row>
    <row r="184" spans="2:331" s="561" customFormat="1" ht="17.25" hidden="1" customHeight="1" x14ac:dyDescent="0.35">
      <c r="J184" s="871" t="s">
        <v>194</v>
      </c>
      <c r="K184" s="885"/>
      <c r="L184" s="890"/>
      <c r="M184" s="892"/>
      <c r="N184" s="892">
        <v>3224</v>
      </c>
      <c r="O184" s="920" t="s">
        <v>294</v>
      </c>
      <c r="DF184" s="1042"/>
      <c r="DG184" s="1042"/>
      <c r="DK184" s="1042"/>
      <c r="DN184" s="1042"/>
      <c r="DO184" s="1042"/>
      <c r="DP184" s="1042">
        <f t="shared" si="505"/>
        <v>0</v>
      </c>
      <c r="DQ184" s="1042"/>
      <c r="DR184" s="1042"/>
      <c r="DS184" s="1042"/>
      <c r="DT184" s="1042">
        <f t="shared" si="506"/>
        <v>0</v>
      </c>
      <c r="DU184" s="1042"/>
      <c r="DV184" s="1042"/>
      <c r="DW184" s="1042"/>
      <c r="DX184" s="1042"/>
      <c r="DY184" s="1042"/>
      <c r="DZ184" s="1042">
        <v>0</v>
      </c>
      <c r="EA184" s="1042">
        <v>0</v>
      </c>
      <c r="EB184" s="1042">
        <v>0</v>
      </c>
      <c r="EC184" s="1042">
        <f t="shared" si="508"/>
        <v>0</v>
      </c>
      <c r="ED184" s="1042">
        <v>0</v>
      </c>
      <c r="EE184" s="1042">
        <v>0</v>
      </c>
      <c r="EF184" s="1042">
        <v>0</v>
      </c>
      <c r="EG184" s="1042">
        <f t="shared" si="509"/>
        <v>0</v>
      </c>
      <c r="EH184" s="1042">
        <v>0</v>
      </c>
      <c r="EI184" s="1042">
        <f>IFERROR(#REF!/DZ184*100,)</f>
        <v>0</v>
      </c>
      <c r="EJ184" s="1042">
        <f>IFERROR(#REF!/#REF!*100,)</f>
        <v>0</v>
      </c>
      <c r="EK184" s="1042"/>
      <c r="EL184" s="1042"/>
      <c r="EM184" s="1042"/>
      <c r="ES184" s="146">
        <f t="shared" si="449"/>
        <v>0</v>
      </c>
      <c r="EX184" s="739">
        <f>IF(EX$9=$K184,#REF!,0)</f>
        <v>0</v>
      </c>
      <c r="EY184" s="739">
        <f>IF(EY$9=$K184,#REF!,0)</f>
        <v>0</v>
      </c>
      <c r="EZ184" s="739">
        <f>IF(EZ$9=$K184,#REF!,0)</f>
        <v>0</v>
      </c>
      <c r="FA184" s="739">
        <f>IF(FA$9=$K184,#REF!,0)</f>
        <v>0</v>
      </c>
      <c r="FB184" s="739">
        <f>IF(FB$9=$K184,#REF!,0)</f>
        <v>0</v>
      </c>
      <c r="FC184" s="739">
        <f>IF(FC$9=$K184,#REF!,0)</f>
        <v>0</v>
      </c>
      <c r="FD184" s="739">
        <f>IF(FD$9=$K184,#REF!,0)</f>
        <v>0</v>
      </c>
      <c r="FE184" s="739">
        <f>IF(FE$9=$K184,#REF!,0)</f>
        <v>0</v>
      </c>
      <c r="FF184" s="739">
        <f>IF(FF$9=$K184,#REF!,0)</f>
        <v>0</v>
      </c>
      <c r="FG184" s="739">
        <f>IF(FG$9=$K184,#REF!,0)</f>
        <v>0</v>
      </c>
      <c r="FH184" s="739">
        <f>IF(FH$9=$K184,#REF!,0)</f>
        <v>0</v>
      </c>
      <c r="FI184" s="739">
        <f>IF(FI$9=$K184,#REF!,0)</f>
        <v>0</v>
      </c>
      <c r="FJ184" s="739">
        <f>IF(FJ$9=$K184,#REF!,0)</f>
        <v>0</v>
      </c>
      <c r="FK184" s="739">
        <f>IF(FK$9=$K184,#REF!,0)</f>
        <v>0</v>
      </c>
      <c r="FL184" s="739">
        <f>IF(FL$9=$K184,#REF!,0)</f>
        <v>0</v>
      </c>
      <c r="FM184" s="739">
        <f>IF(FM$9=$K184,#REF!,0)</f>
        <v>0</v>
      </c>
      <c r="FN184" s="739">
        <f>IF(FN$9=$K184,#REF!,0)</f>
        <v>0</v>
      </c>
      <c r="FO184" s="739">
        <f>IF(FO$9=$K184,#REF!,0)</f>
        <v>0</v>
      </c>
      <c r="FP184" s="739">
        <f>IF(FP$9=$K184,#REF!,0)</f>
        <v>0</v>
      </c>
      <c r="FQ184" s="739">
        <f>IF(FQ$9=$K184,#REF!,0)</f>
        <v>0</v>
      </c>
      <c r="FU184" s="739">
        <f t="shared" si="541"/>
        <v>0</v>
      </c>
      <c r="FV184" s="739">
        <f t="shared" si="541"/>
        <v>0</v>
      </c>
      <c r="FW184" s="739">
        <f t="shared" si="541"/>
        <v>0</v>
      </c>
      <c r="FX184" s="739">
        <f t="shared" si="541"/>
        <v>0</v>
      </c>
      <c r="FY184" s="739">
        <f t="shared" si="541"/>
        <v>0</v>
      </c>
      <c r="FZ184" s="739">
        <f t="shared" si="541"/>
        <v>0</v>
      </c>
      <c r="GA184" s="739">
        <f t="shared" si="541"/>
        <v>0</v>
      </c>
      <c r="GB184" s="739">
        <f t="shared" si="541"/>
        <v>0</v>
      </c>
      <c r="GC184" s="739">
        <f t="shared" si="541"/>
        <v>0</v>
      </c>
      <c r="GD184" s="739">
        <f t="shared" si="541"/>
        <v>0</v>
      </c>
      <c r="GE184" s="739">
        <f t="shared" si="542"/>
        <v>0</v>
      </c>
      <c r="GF184" s="739">
        <f t="shared" si="542"/>
        <v>0</v>
      </c>
      <c r="GG184" s="739">
        <f t="shared" si="542"/>
        <v>0</v>
      </c>
      <c r="GH184" s="739">
        <f t="shared" si="542"/>
        <v>0</v>
      </c>
      <c r="GI184" s="739">
        <f t="shared" si="542"/>
        <v>0</v>
      </c>
      <c r="GJ184" s="739">
        <f t="shared" si="542"/>
        <v>0</v>
      </c>
      <c r="GK184" s="739">
        <f t="shared" si="542"/>
        <v>0</v>
      </c>
      <c r="GL184" s="739">
        <f t="shared" si="542"/>
        <v>0</v>
      </c>
      <c r="GM184" s="739">
        <f t="shared" si="542"/>
        <v>0</v>
      </c>
      <c r="GN184" s="739">
        <f t="shared" si="542"/>
        <v>0</v>
      </c>
      <c r="GQ184" s="1098">
        <f>IF(GQ$9=$N184,#REF!,0)</f>
        <v>0</v>
      </c>
      <c r="GR184" s="1098">
        <f>IF(GR$9=$N184,#REF!,0)</f>
        <v>0</v>
      </c>
      <c r="GS184" s="1098">
        <f>IF(GS$9=$N184,#REF!,0)</f>
        <v>0</v>
      </c>
      <c r="GT184" s="1098">
        <f>IF(GT$9=$N184,#REF!,0)</f>
        <v>0</v>
      </c>
      <c r="GU184" s="1098">
        <f>IF(GU$9=$N184,#REF!,0)</f>
        <v>0</v>
      </c>
      <c r="GV184" s="1098">
        <f>IF(GV$9=$N184,#REF!,0)</f>
        <v>0</v>
      </c>
      <c r="GW184" s="1098">
        <f>IF(GW$9=$N184,#REF!,0)</f>
        <v>0</v>
      </c>
      <c r="GX184" s="1098">
        <f>IF(GX$9=$N184,#REF!,0)</f>
        <v>0</v>
      </c>
      <c r="GY184" s="1098">
        <f>IF(GY$9=$N184,#REF!,0)</f>
        <v>0</v>
      </c>
      <c r="GZ184" s="1098">
        <f>IF(GZ$9=$N184,#REF!,0)</f>
        <v>0</v>
      </c>
      <c r="HA184" s="1098">
        <f>IF(HA$9=$N184,#REF!,0)</f>
        <v>0</v>
      </c>
      <c r="HB184" s="1098">
        <f>IF(HB$9=$N184,#REF!,0)</f>
        <v>0</v>
      </c>
      <c r="HC184" s="1098">
        <f>IF(HC$9=$N184,#REF!,0)</f>
        <v>0</v>
      </c>
      <c r="HD184" s="1098">
        <f>IF(HD$9=$N184,#REF!,0)</f>
        <v>0</v>
      </c>
      <c r="HE184" s="1098">
        <f>IF(HE$9=$N184,#REF!,0)</f>
        <v>0</v>
      </c>
      <c r="HF184" s="1098" t="e">
        <f>IF(HF$9=$N184,#REF!,0)</f>
        <v>#REF!</v>
      </c>
      <c r="HG184" s="1098">
        <f>IF(HG$9=$N184,#REF!,0)</f>
        <v>0</v>
      </c>
      <c r="HH184" s="1098">
        <f>IF(HH$9=$N184,#REF!,0)</f>
        <v>0</v>
      </c>
      <c r="HI184" s="1098">
        <f>IF(HI$9=$N184,#REF!,0)</f>
        <v>0</v>
      </c>
      <c r="HJ184" s="1098">
        <f>IF(HJ$9=$N184,#REF!,0)</f>
        <v>0</v>
      </c>
      <c r="HK184" s="1098">
        <f>IF(HK$9=$N184,#REF!,0)</f>
        <v>0</v>
      </c>
      <c r="HL184" s="1098">
        <f>IF(HL$9=$N184,#REF!,0)</f>
        <v>0</v>
      </c>
      <c r="HM184" s="1098">
        <f>IF(HM$9=$N184,#REF!,0)</f>
        <v>0</v>
      </c>
      <c r="HN184" s="1098">
        <f>IF(HN$9=$N184,#REF!,0)</f>
        <v>0</v>
      </c>
      <c r="HO184" s="1098">
        <f>IF(HO$9=$N184,#REF!,0)</f>
        <v>0</v>
      </c>
      <c r="HP184" s="1098">
        <f>IF(HP$9=$N184,#REF!,0)</f>
        <v>0</v>
      </c>
      <c r="HQ184" s="1098">
        <f>IF(HQ$9=$N184,#REF!,0)</f>
        <v>0</v>
      </c>
      <c r="HR184" s="1098">
        <f>IF(HR$9=$N184,#REF!,0)</f>
        <v>0</v>
      </c>
      <c r="HS184" s="1098">
        <f>IF(HS$9=$N184,#REF!,0)</f>
        <v>0</v>
      </c>
      <c r="HT184" s="1098">
        <f>IF(HT$9=$N184,#REF!,0)</f>
        <v>0</v>
      </c>
      <c r="HU184" s="1098">
        <f>IF(HU$9=$N184,#REF!,0)</f>
        <v>0</v>
      </c>
      <c r="HV184" s="1098">
        <f>IF(HV$9=$N184,#REF!,0)</f>
        <v>0</v>
      </c>
      <c r="HW184" s="1098">
        <f>IF(HW$9=$N184,#REF!,0)</f>
        <v>0</v>
      </c>
      <c r="HX184" s="1098">
        <f>IF(HX$9=$N184,#REF!,0)</f>
        <v>0</v>
      </c>
      <c r="HY184" s="1098">
        <f>IF(HY$9=$N184,#REF!,0)</f>
        <v>0</v>
      </c>
      <c r="HZ184" s="1098">
        <f>IF(HZ$9=$N184,#REF!,0)</f>
        <v>0</v>
      </c>
      <c r="IA184" s="1098">
        <f>IF(IA$9=$N184,#REF!,0)</f>
        <v>0</v>
      </c>
      <c r="IB184" s="1098">
        <f>IF(IB$9=$N184,#REF!,0)</f>
        <v>0</v>
      </c>
      <c r="IC184" s="1098">
        <f>IF(IC$9=$N184,#REF!,0)</f>
        <v>0</v>
      </c>
      <c r="ID184" s="1098">
        <f>IF(ID$9=$N184,#REF!,0)</f>
        <v>0</v>
      </c>
      <c r="IE184" s="1098">
        <f>IF(IE$9=$N184,#REF!,0)</f>
        <v>0</v>
      </c>
      <c r="IF184" s="1098">
        <f>IF(IF$9=$N184,#REF!,0)</f>
        <v>0</v>
      </c>
      <c r="IG184" s="1098">
        <f>IF(IG$9=$N184,#REF!,0)</f>
        <v>0</v>
      </c>
      <c r="IH184" s="1098">
        <f>IF(IH$9=$N184,#REF!,0)</f>
        <v>0</v>
      </c>
      <c r="II184" s="1098">
        <f>IF(II$9=$N184,#REF!,0)</f>
        <v>0</v>
      </c>
      <c r="IJ184" s="1098">
        <f>IF(IJ$9=$N184,#REF!,0)</f>
        <v>0</v>
      </c>
      <c r="IK184" s="1098">
        <f>IF(IK$9=$N184,#REF!,0)</f>
        <v>0</v>
      </c>
      <c r="IL184" s="1098">
        <f>IF(IL$9=$N184,#REF!,0)</f>
        <v>0</v>
      </c>
      <c r="IM184" s="1098">
        <f>IF(IM$9=$N184,#REF!,0)</f>
        <v>0</v>
      </c>
      <c r="IN184" s="1098">
        <f>IF(IN$9=$N184,#REF!,0)</f>
        <v>0</v>
      </c>
      <c r="IO184" s="1098">
        <f>IF(IO$9=$N184,#REF!,0)</f>
        <v>0</v>
      </c>
      <c r="IP184" s="1098">
        <f>IF(IP$9=$N184,#REF!,0)</f>
        <v>0</v>
      </c>
      <c r="IQ184" s="1098">
        <f>IF(IQ$9=$N184,#REF!,0)</f>
        <v>0</v>
      </c>
      <c r="IR184" s="1098">
        <f>IF(IR$9=$N184,#REF!,0)</f>
        <v>0</v>
      </c>
      <c r="IS184" s="1098">
        <f>IF(IS$9=$N184,#REF!,0)</f>
        <v>0</v>
      </c>
      <c r="IT184" s="1098">
        <f>IF(IT$9=$N184,#REF!,0)</f>
        <v>0</v>
      </c>
      <c r="IU184" s="1098">
        <f>IF(IU$9=$N184,#REF!,0)</f>
        <v>0</v>
      </c>
      <c r="IV184" s="1098">
        <f>IF(IV$9=$N184,#REF!,0)</f>
        <v>0</v>
      </c>
      <c r="IW184" s="1098">
        <f>IF(IW$9=$N184,#REF!,0)</f>
        <v>0</v>
      </c>
      <c r="IX184" s="1098">
        <f>IF(IX$9=$N184,#REF!,0)</f>
        <v>0</v>
      </c>
      <c r="IY184" s="1098">
        <f>IF(IY$9=$N184,#REF!,0)</f>
        <v>0</v>
      </c>
      <c r="IZ184" s="1098">
        <f>IF(IZ$9=$N184,#REF!,0)</f>
        <v>0</v>
      </c>
      <c r="JA184" s="1098">
        <f>IF(JA$9=$N184,#REF!,0)</f>
        <v>0</v>
      </c>
      <c r="JB184" s="1098">
        <f>IF(JB$9=$N184,#REF!,0)</f>
        <v>0</v>
      </c>
      <c r="JC184" s="1098">
        <f>IF(JC$9=$N184,#REF!,0)</f>
        <v>0</v>
      </c>
      <c r="JD184" s="1098">
        <f>IF(JD$9=$N184,#REF!,0)</f>
        <v>0</v>
      </c>
      <c r="JE184" s="1098">
        <f>IF(JE$9=$N184,#REF!,0)</f>
        <v>0</v>
      </c>
      <c r="JF184" s="1098">
        <f>IF(JF$9=$N184,#REF!,0)</f>
        <v>0</v>
      </c>
      <c r="JG184" s="1098">
        <f>IF(JG$9=$N184,#REF!,0)</f>
        <v>0</v>
      </c>
      <c r="JH184" s="1098">
        <f>IF(JH$9=$N184,#REF!,0)</f>
        <v>0</v>
      </c>
      <c r="JI184" s="1098">
        <f>IF(JI$9=$N184,#REF!,0)</f>
        <v>0</v>
      </c>
      <c r="JJ184" s="1098">
        <f>IF(JJ$9=$N184,#REF!,0)</f>
        <v>0</v>
      </c>
      <c r="JK184" s="1098">
        <f>IF(JK$9=$N184,#REF!,0)</f>
        <v>0</v>
      </c>
      <c r="JL184" s="1098">
        <f>IF(JL$9=$N184,#REF!,0)</f>
        <v>0</v>
      </c>
      <c r="JM184" s="1098">
        <f>IF(JM$9=$N184,#REF!,0)</f>
        <v>0</v>
      </c>
      <c r="JN184" s="1098">
        <f>IF(JN$9=$N184,#REF!,0)</f>
        <v>0</v>
      </c>
      <c r="JO184" s="1098">
        <f>IF(JO$9=$N184,#REF!,0)</f>
        <v>0</v>
      </c>
      <c r="JP184" s="1098">
        <f>IF(JP$9=$N184,#REF!,0)</f>
        <v>0</v>
      </c>
      <c r="JQ184" s="1098">
        <f>IF(JQ$9=$N184,#REF!,0)</f>
        <v>0</v>
      </c>
      <c r="JR184" s="1098">
        <f>IF(JR$9=$N184,#REF!,0)</f>
        <v>0</v>
      </c>
      <c r="JS184" s="1098">
        <f>IF(JS$9=$N184,#REF!,0)</f>
        <v>0</v>
      </c>
      <c r="JT184" s="1098">
        <f>IF(JT$9=$N184,#REF!,0)</f>
        <v>0</v>
      </c>
      <c r="JU184" s="1098">
        <f>IF(JU$9=$N184,#REF!,0)</f>
        <v>0</v>
      </c>
      <c r="JV184" s="1098">
        <f>IF(JV$9=$N184,#REF!,0)</f>
        <v>0</v>
      </c>
      <c r="JW184" s="1098">
        <f>IF(JW$9=$N184,#REF!,0)</f>
        <v>0</v>
      </c>
      <c r="JX184" s="681"/>
      <c r="JZ184" s="681">
        <f t="shared" si="538"/>
        <v>0</v>
      </c>
      <c r="KA184" s="681">
        <f t="shared" si="538"/>
        <v>0</v>
      </c>
      <c r="KB184" s="681">
        <f t="shared" si="538"/>
        <v>0</v>
      </c>
      <c r="KC184" s="681">
        <f t="shared" si="538"/>
        <v>0</v>
      </c>
      <c r="KD184" s="681">
        <f t="shared" si="538"/>
        <v>0</v>
      </c>
      <c r="KE184" s="681">
        <f t="shared" si="538"/>
        <v>0</v>
      </c>
      <c r="KF184" s="681">
        <f t="shared" si="538"/>
        <v>0</v>
      </c>
      <c r="KG184" s="681">
        <f t="shared" si="538"/>
        <v>0</v>
      </c>
      <c r="KH184" s="681">
        <f t="shared" si="538"/>
        <v>0</v>
      </c>
      <c r="KI184" s="681">
        <f t="shared" si="538"/>
        <v>0</v>
      </c>
      <c r="KJ184" s="681">
        <f t="shared" si="538"/>
        <v>0</v>
      </c>
      <c r="KN184" s="1098">
        <f t="shared" si="537"/>
        <v>0</v>
      </c>
      <c r="KO184" s="1098">
        <f t="shared" si="537"/>
        <v>0</v>
      </c>
      <c r="KP184" s="1098">
        <f t="shared" si="537"/>
        <v>0</v>
      </c>
      <c r="KQ184" s="1098">
        <f t="shared" si="537"/>
        <v>0</v>
      </c>
      <c r="KR184" s="1098">
        <f t="shared" si="537"/>
        <v>0</v>
      </c>
      <c r="KS184" s="1098">
        <f t="shared" si="537"/>
        <v>0</v>
      </c>
      <c r="KT184" s="1098">
        <f t="shared" si="537"/>
        <v>0</v>
      </c>
      <c r="KU184" s="1098">
        <f t="shared" si="537"/>
        <v>0</v>
      </c>
      <c r="KV184" s="1098">
        <f t="shared" si="537"/>
        <v>0</v>
      </c>
      <c r="KW184" s="1098">
        <f t="shared" si="537"/>
        <v>0</v>
      </c>
      <c r="KX184" s="1098">
        <f t="shared" si="537"/>
        <v>0</v>
      </c>
      <c r="KY184" s="1098">
        <f t="shared" si="537"/>
        <v>0</v>
      </c>
      <c r="KZ184" s="1098">
        <f t="shared" si="537"/>
        <v>0</v>
      </c>
      <c r="LA184" s="1098">
        <f t="shared" si="537"/>
        <v>0</v>
      </c>
      <c r="LB184" s="1098">
        <f t="shared" si="537"/>
        <v>0</v>
      </c>
      <c r="LC184" s="1098">
        <f t="shared" si="534"/>
        <v>0</v>
      </c>
      <c r="LD184" s="1098">
        <f t="shared" si="534"/>
        <v>0</v>
      </c>
      <c r="LE184" s="1098">
        <f t="shared" si="534"/>
        <v>0</v>
      </c>
      <c r="LF184" s="1098">
        <f t="shared" si="534"/>
        <v>0</v>
      </c>
      <c r="LG184" s="1098">
        <f t="shared" si="534"/>
        <v>0</v>
      </c>
      <c r="LH184" s="1098">
        <f t="shared" si="534"/>
        <v>0</v>
      </c>
      <c r="LI184" s="1098">
        <f t="shared" si="534"/>
        <v>0</v>
      </c>
      <c r="LJ184" s="1098">
        <f t="shared" si="534"/>
        <v>0</v>
      </c>
      <c r="LK184" s="1098">
        <f t="shared" si="534"/>
        <v>0</v>
      </c>
      <c r="LL184" s="1098">
        <f t="shared" si="534"/>
        <v>0</v>
      </c>
      <c r="LM184" s="1098">
        <f t="shared" si="534"/>
        <v>0</v>
      </c>
      <c r="LN184" s="1098">
        <f t="shared" si="534"/>
        <v>0</v>
      </c>
      <c r="LO184" s="1098">
        <f t="shared" si="534"/>
        <v>0</v>
      </c>
      <c r="LP184" s="1098">
        <f t="shared" si="534"/>
        <v>0</v>
      </c>
      <c r="LQ184" s="1098">
        <f t="shared" si="534"/>
        <v>0</v>
      </c>
      <c r="LR184" s="1098">
        <f t="shared" si="534"/>
        <v>0</v>
      </c>
      <c r="LS184" s="1098">
        <f t="shared" si="397"/>
        <v>0</v>
      </c>
    </row>
    <row r="185" spans="2:331" s="561" customFormat="1" ht="17.25" hidden="1" customHeight="1" x14ac:dyDescent="0.35">
      <c r="J185" s="871" t="s">
        <v>194</v>
      </c>
      <c r="K185" s="885"/>
      <c r="L185" s="890"/>
      <c r="M185" s="892"/>
      <c r="N185" s="892">
        <v>3227</v>
      </c>
      <c r="O185" s="920" t="s">
        <v>288</v>
      </c>
      <c r="DF185" s="1042"/>
      <c r="DG185" s="1042"/>
      <c r="DK185" s="1042"/>
      <c r="DN185" s="1042"/>
      <c r="DO185" s="1042"/>
      <c r="DP185" s="1042">
        <f t="shared" si="505"/>
        <v>0</v>
      </c>
      <c r="DQ185" s="1042"/>
      <c r="DR185" s="1042"/>
      <c r="DS185" s="1042"/>
      <c r="DT185" s="1042">
        <f t="shared" si="506"/>
        <v>0</v>
      </c>
      <c r="DU185" s="1042"/>
      <c r="DV185" s="1042"/>
      <c r="DW185" s="1042"/>
      <c r="DX185" s="1042"/>
      <c r="DY185" s="1042"/>
      <c r="DZ185" s="1042">
        <v>0</v>
      </c>
      <c r="EA185" s="1042">
        <v>0</v>
      </c>
      <c r="EB185" s="1042">
        <v>0</v>
      </c>
      <c r="EC185" s="1042">
        <f t="shared" si="508"/>
        <v>0</v>
      </c>
      <c r="ED185" s="1042">
        <v>0</v>
      </c>
      <c r="EE185" s="1042">
        <v>0</v>
      </c>
      <c r="EF185" s="1042">
        <v>0</v>
      </c>
      <c r="EG185" s="1042">
        <f t="shared" si="509"/>
        <v>0</v>
      </c>
      <c r="EH185" s="1042">
        <v>0</v>
      </c>
      <c r="EI185" s="1042">
        <f>IFERROR(#REF!/DZ185*100,)</f>
        <v>0</v>
      </c>
      <c r="EJ185" s="1042">
        <f>IFERROR(#REF!/#REF!*100,)</f>
        <v>0</v>
      </c>
      <c r="EK185" s="1042"/>
      <c r="EL185" s="1042"/>
      <c r="EM185" s="1042"/>
      <c r="ES185" s="146">
        <f t="shared" si="449"/>
        <v>0</v>
      </c>
      <c r="EX185" s="739">
        <f>IF(EX$9=$K185,#REF!,0)</f>
        <v>0</v>
      </c>
      <c r="EY185" s="739">
        <f>IF(EY$9=$K185,#REF!,0)</f>
        <v>0</v>
      </c>
      <c r="EZ185" s="739">
        <f>IF(EZ$9=$K185,#REF!,0)</f>
        <v>0</v>
      </c>
      <c r="FA185" s="739">
        <f>IF(FA$9=$K185,#REF!,0)</f>
        <v>0</v>
      </c>
      <c r="FB185" s="739">
        <f>IF(FB$9=$K185,#REF!,0)</f>
        <v>0</v>
      </c>
      <c r="FC185" s="739">
        <f>IF(FC$9=$K185,#REF!,0)</f>
        <v>0</v>
      </c>
      <c r="FD185" s="739">
        <f>IF(FD$9=$K185,#REF!,0)</f>
        <v>0</v>
      </c>
      <c r="FE185" s="739">
        <f>IF(FE$9=$K185,#REF!,0)</f>
        <v>0</v>
      </c>
      <c r="FF185" s="739">
        <f>IF(FF$9=$K185,#REF!,0)</f>
        <v>0</v>
      </c>
      <c r="FG185" s="739">
        <f>IF(FG$9=$K185,#REF!,0)</f>
        <v>0</v>
      </c>
      <c r="FH185" s="739">
        <f>IF(FH$9=$K185,#REF!,0)</f>
        <v>0</v>
      </c>
      <c r="FI185" s="739">
        <f>IF(FI$9=$K185,#REF!,0)</f>
        <v>0</v>
      </c>
      <c r="FJ185" s="739">
        <f>IF(FJ$9=$K185,#REF!,0)</f>
        <v>0</v>
      </c>
      <c r="FK185" s="739">
        <f>IF(FK$9=$K185,#REF!,0)</f>
        <v>0</v>
      </c>
      <c r="FL185" s="739">
        <f>IF(FL$9=$K185,#REF!,0)</f>
        <v>0</v>
      </c>
      <c r="FM185" s="739">
        <f>IF(FM$9=$K185,#REF!,0)</f>
        <v>0</v>
      </c>
      <c r="FN185" s="739">
        <f>IF(FN$9=$K185,#REF!,0)</f>
        <v>0</v>
      </c>
      <c r="FO185" s="739">
        <f>IF(FO$9=$K185,#REF!,0)</f>
        <v>0</v>
      </c>
      <c r="FP185" s="739">
        <f>IF(FP$9=$K185,#REF!,0)</f>
        <v>0</v>
      </c>
      <c r="FQ185" s="739">
        <f>IF(FQ$9=$K185,#REF!,0)</f>
        <v>0</v>
      </c>
      <c r="FU185" s="739">
        <f t="shared" si="541"/>
        <v>0</v>
      </c>
      <c r="FV185" s="739">
        <f t="shared" si="541"/>
        <v>0</v>
      </c>
      <c r="FW185" s="739">
        <f t="shared" si="541"/>
        <v>0</v>
      </c>
      <c r="FX185" s="739">
        <f t="shared" si="541"/>
        <v>0</v>
      </c>
      <c r="FY185" s="739">
        <f t="shared" si="541"/>
        <v>0</v>
      </c>
      <c r="FZ185" s="739">
        <f t="shared" si="541"/>
        <v>0</v>
      </c>
      <c r="GA185" s="739">
        <f t="shared" si="541"/>
        <v>0</v>
      </c>
      <c r="GB185" s="739">
        <f t="shared" si="541"/>
        <v>0</v>
      </c>
      <c r="GC185" s="739">
        <f t="shared" si="541"/>
        <v>0</v>
      </c>
      <c r="GD185" s="739">
        <f t="shared" si="541"/>
        <v>0</v>
      </c>
      <c r="GE185" s="739">
        <f t="shared" si="542"/>
        <v>0</v>
      </c>
      <c r="GF185" s="739">
        <f t="shared" si="542"/>
        <v>0</v>
      </c>
      <c r="GG185" s="739">
        <f t="shared" si="542"/>
        <v>0</v>
      </c>
      <c r="GH185" s="739">
        <f t="shared" si="542"/>
        <v>0</v>
      </c>
      <c r="GI185" s="739">
        <f t="shared" si="542"/>
        <v>0</v>
      </c>
      <c r="GJ185" s="739">
        <f t="shared" si="542"/>
        <v>0</v>
      </c>
      <c r="GK185" s="739">
        <f t="shared" si="542"/>
        <v>0</v>
      </c>
      <c r="GL185" s="739">
        <f t="shared" si="542"/>
        <v>0</v>
      </c>
      <c r="GM185" s="739">
        <f t="shared" si="542"/>
        <v>0</v>
      </c>
      <c r="GN185" s="739">
        <f t="shared" si="542"/>
        <v>0</v>
      </c>
      <c r="GQ185" s="1098">
        <f>IF(GQ$9=$N185,#REF!,0)</f>
        <v>0</v>
      </c>
      <c r="GR185" s="1098">
        <f>IF(GR$9=$N185,#REF!,0)</f>
        <v>0</v>
      </c>
      <c r="GS185" s="1098">
        <f>IF(GS$9=$N185,#REF!,0)</f>
        <v>0</v>
      </c>
      <c r="GT185" s="1098">
        <f>IF(GT$9=$N185,#REF!,0)</f>
        <v>0</v>
      </c>
      <c r="GU185" s="1098">
        <f>IF(GU$9=$N185,#REF!,0)</f>
        <v>0</v>
      </c>
      <c r="GV185" s="1098">
        <f>IF(GV$9=$N185,#REF!,0)</f>
        <v>0</v>
      </c>
      <c r="GW185" s="1098">
        <f>IF(GW$9=$N185,#REF!,0)</f>
        <v>0</v>
      </c>
      <c r="GX185" s="1098">
        <f>IF(GX$9=$N185,#REF!,0)</f>
        <v>0</v>
      </c>
      <c r="GY185" s="1098">
        <f>IF(GY$9=$N185,#REF!,0)</f>
        <v>0</v>
      </c>
      <c r="GZ185" s="1098">
        <f>IF(GZ$9=$N185,#REF!,0)</f>
        <v>0</v>
      </c>
      <c r="HA185" s="1098">
        <f>IF(HA$9=$N185,#REF!,0)</f>
        <v>0</v>
      </c>
      <c r="HB185" s="1098">
        <f>IF(HB$9=$N185,#REF!,0)</f>
        <v>0</v>
      </c>
      <c r="HC185" s="1098">
        <f>IF(HC$9=$N185,#REF!,0)</f>
        <v>0</v>
      </c>
      <c r="HD185" s="1098">
        <f>IF(HD$9=$N185,#REF!,0)</f>
        <v>0</v>
      </c>
      <c r="HE185" s="1098">
        <f>IF(HE$9=$N185,#REF!,0)</f>
        <v>0</v>
      </c>
      <c r="HF185" s="1098">
        <f>IF(HF$9=$N185,#REF!,0)</f>
        <v>0</v>
      </c>
      <c r="HG185" s="1098">
        <f>IF(HG$9=$N185,#REF!,0)</f>
        <v>0</v>
      </c>
      <c r="HH185" s="1098" t="e">
        <f>IF(HH$9=$N185,#REF!,0)</f>
        <v>#REF!</v>
      </c>
      <c r="HI185" s="1098">
        <f>IF(HI$9=$N185,#REF!,0)</f>
        <v>0</v>
      </c>
      <c r="HJ185" s="1098">
        <f>IF(HJ$9=$N185,#REF!,0)</f>
        <v>0</v>
      </c>
      <c r="HK185" s="1098">
        <f>IF(HK$9=$N185,#REF!,0)</f>
        <v>0</v>
      </c>
      <c r="HL185" s="1098">
        <f>IF(HL$9=$N185,#REF!,0)</f>
        <v>0</v>
      </c>
      <c r="HM185" s="1098">
        <f>IF(HM$9=$N185,#REF!,0)</f>
        <v>0</v>
      </c>
      <c r="HN185" s="1098">
        <f>IF(HN$9=$N185,#REF!,0)</f>
        <v>0</v>
      </c>
      <c r="HO185" s="1098">
        <f>IF(HO$9=$N185,#REF!,0)</f>
        <v>0</v>
      </c>
      <c r="HP185" s="1098">
        <f>IF(HP$9=$N185,#REF!,0)</f>
        <v>0</v>
      </c>
      <c r="HQ185" s="1098">
        <f>IF(HQ$9=$N185,#REF!,0)</f>
        <v>0</v>
      </c>
      <c r="HR185" s="1098">
        <f>IF(HR$9=$N185,#REF!,0)</f>
        <v>0</v>
      </c>
      <c r="HS185" s="1098">
        <f>IF(HS$9=$N185,#REF!,0)</f>
        <v>0</v>
      </c>
      <c r="HT185" s="1098">
        <f>IF(HT$9=$N185,#REF!,0)</f>
        <v>0</v>
      </c>
      <c r="HU185" s="1098">
        <f>IF(HU$9=$N185,#REF!,0)</f>
        <v>0</v>
      </c>
      <c r="HV185" s="1098">
        <f>IF(HV$9=$N185,#REF!,0)</f>
        <v>0</v>
      </c>
      <c r="HW185" s="1098">
        <f>IF(HW$9=$N185,#REF!,0)</f>
        <v>0</v>
      </c>
      <c r="HX185" s="1098">
        <f>IF(HX$9=$N185,#REF!,0)</f>
        <v>0</v>
      </c>
      <c r="HY185" s="1098">
        <f>IF(HY$9=$N185,#REF!,0)</f>
        <v>0</v>
      </c>
      <c r="HZ185" s="1098">
        <f>IF(HZ$9=$N185,#REF!,0)</f>
        <v>0</v>
      </c>
      <c r="IA185" s="1098">
        <f>IF(IA$9=$N185,#REF!,0)</f>
        <v>0</v>
      </c>
      <c r="IB185" s="1098">
        <f>IF(IB$9=$N185,#REF!,0)</f>
        <v>0</v>
      </c>
      <c r="IC185" s="1098">
        <f>IF(IC$9=$N185,#REF!,0)</f>
        <v>0</v>
      </c>
      <c r="ID185" s="1098">
        <f>IF(ID$9=$N185,#REF!,0)</f>
        <v>0</v>
      </c>
      <c r="IE185" s="1098">
        <f>IF(IE$9=$N185,#REF!,0)</f>
        <v>0</v>
      </c>
      <c r="IF185" s="1098">
        <f>IF(IF$9=$N185,#REF!,0)</f>
        <v>0</v>
      </c>
      <c r="IG185" s="1098">
        <f>IF(IG$9=$N185,#REF!,0)</f>
        <v>0</v>
      </c>
      <c r="IH185" s="1098">
        <f>IF(IH$9=$N185,#REF!,0)</f>
        <v>0</v>
      </c>
      <c r="II185" s="1098">
        <f>IF(II$9=$N185,#REF!,0)</f>
        <v>0</v>
      </c>
      <c r="IJ185" s="1098">
        <f>IF(IJ$9=$N185,#REF!,0)</f>
        <v>0</v>
      </c>
      <c r="IK185" s="1098">
        <f>IF(IK$9=$N185,#REF!,0)</f>
        <v>0</v>
      </c>
      <c r="IL185" s="1098">
        <f>IF(IL$9=$N185,#REF!,0)</f>
        <v>0</v>
      </c>
      <c r="IM185" s="1098">
        <f>IF(IM$9=$N185,#REF!,0)</f>
        <v>0</v>
      </c>
      <c r="IN185" s="1098">
        <f>IF(IN$9=$N185,#REF!,0)</f>
        <v>0</v>
      </c>
      <c r="IO185" s="1098">
        <f>IF(IO$9=$N185,#REF!,0)</f>
        <v>0</v>
      </c>
      <c r="IP185" s="1098">
        <f>IF(IP$9=$N185,#REF!,0)</f>
        <v>0</v>
      </c>
      <c r="IQ185" s="1098">
        <f>IF(IQ$9=$N185,#REF!,0)</f>
        <v>0</v>
      </c>
      <c r="IR185" s="1098">
        <f>IF(IR$9=$N185,#REF!,0)</f>
        <v>0</v>
      </c>
      <c r="IS185" s="1098">
        <f>IF(IS$9=$N185,#REF!,0)</f>
        <v>0</v>
      </c>
      <c r="IT185" s="1098">
        <f>IF(IT$9=$N185,#REF!,0)</f>
        <v>0</v>
      </c>
      <c r="IU185" s="1098">
        <f>IF(IU$9=$N185,#REF!,0)</f>
        <v>0</v>
      </c>
      <c r="IV185" s="1098">
        <f>IF(IV$9=$N185,#REF!,0)</f>
        <v>0</v>
      </c>
      <c r="IW185" s="1098">
        <f>IF(IW$9=$N185,#REF!,0)</f>
        <v>0</v>
      </c>
      <c r="IX185" s="1098">
        <f>IF(IX$9=$N185,#REF!,0)</f>
        <v>0</v>
      </c>
      <c r="IY185" s="1098">
        <f>IF(IY$9=$N185,#REF!,0)</f>
        <v>0</v>
      </c>
      <c r="IZ185" s="1098">
        <f>IF(IZ$9=$N185,#REF!,0)</f>
        <v>0</v>
      </c>
      <c r="JA185" s="1098">
        <f>IF(JA$9=$N185,#REF!,0)</f>
        <v>0</v>
      </c>
      <c r="JB185" s="1098">
        <f>IF(JB$9=$N185,#REF!,0)</f>
        <v>0</v>
      </c>
      <c r="JC185" s="1098">
        <f>IF(JC$9=$N185,#REF!,0)</f>
        <v>0</v>
      </c>
      <c r="JD185" s="1098">
        <f>IF(JD$9=$N185,#REF!,0)</f>
        <v>0</v>
      </c>
      <c r="JE185" s="1098">
        <f>IF(JE$9=$N185,#REF!,0)</f>
        <v>0</v>
      </c>
      <c r="JF185" s="1098">
        <f>IF(JF$9=$N185,#REF!,0)</f>
        <v>0</v>
      </c>
      <c r="JG185" s="1098">
        <f>IF(JG$9=$N185,#REF!,0)</f>
        <v>0</v>
      </c>
      <c r="JH185" s="1098">
        <f>IF(JH$9=$N185,#REF!,0)</f>
        <v>0</v>
      </c>
      <c r="JI185" s="1098">
        <f>IF(JI$9=$N185,#REF!,0)</f>
        <v>0</v>
      </c>
      <c r="JJ185" s="1098">
        <f>IF(JJ$9=$N185,#REF!,0)</f>
        <v>0</v>
      </c>
      <c r="JK185" s="1098">
        <f>IF(JK$9=$N185,#REF!,0)</f>
        <v>0</v>
      </c>
      <c r="JL185" s="1098">
        <f>IF(JL$9=$N185,#REF!,0)</f>
        <v>0</v>
      </c>
      <c r="JM185" s="1098">
        <f>IF(JM$9=$N185,#REF!,0)</f>
        <v>0</v>
      </c>
      <c r="JN185" s="1098">
        <f>IF(JN$9=$N185,#REF!,0)</f>
        <v>0</v>
      </c>
      <c r="JO185" s="1098">
        <f>IF(JO$9=$N185,#REF!,0)</f>
        <v>0</v>
      </c>
      <c r="JP185" s="1098">
        <f>IF(JP$9=$N185,#REF!,0)</f>
        <v>0</v>
      </c>
      <c r="JQ185" s="1098">
        <f>IF(JQ$9=$N185,#REF!,0)</f>
        <v>0</v>
      </c>
      <c r="JR185" s="1098">
        <f>IF(JR$9=$N185,#REF!,0)</f>
        <v>0</v>
      </c>
      <c r="JS185" s="1098">
        <f>IF(JS$9=$N185,#REF!,0)</f>
        <v>0</v>
      </c>
      <c r="JT185" s="1098">
        <f>IF(JT$9=$N185,#REF!,0)</f>
        <v>0</v>
      </c>
      <c r="JU185" s="1098">
        <f>IF(JU$9=$N185,#REF!,0)</f>
        <v>0</v>
      </c>
      <c r="JV185" s="1098">
        <f>IF(JV$9=$N185,#REF!,0)</f>
        <v>0</v>
      </c>
      <c r="JW185" s="1098">
        <f>IF(JW$9=$N185,#REF!,0)</f>
        <v>0</v>
      </c>
      <c r="JX185" s="681"/>
      <c r="JZ185" s="681">
        <f t="shared" si="538"/>
        <v>0</v>
      </c>
      <c r="KA185" s="681">
        <f t="shared" si="538"/>
        <v>0</v>
      </c>
      <c r="KB185" s="681">
        <f t="shared" si="538"/>
        <v>0</v>
      </c>
      <c r="KC185" s="681">
        <f t="shared" si="538"/>
        <v>0</v>
      </c>
      <c r="KD185" s="681">
        <f t="shared" si="538"/>
        <v>0</v>
      </c>
      <c r="KE185" s="681">
        <f t="shared" si="538"/>
        <v>0</v>
      </c>
      <c r="KF185" s="681">
        <f t="shared" si="538"/>
        <v>0</v>
      </c>
      <c r="KG185" s="681">
        <f t="shared" si="538"/>
        <v>0</v>
      </c>
      <c r="KH185" s="681">
        <f t="shared" si="538"/>
        <v>0</v>
      </c>
      <c r="KI185" s="681">
        <f t="shared" si="538"/>
        <v>0</v>
      </c>
      <c r="KJ185" s="681">
        <f t="shared" si="538"/>
        <v>0</v>
      </c>
      <c r="KN185" s="1098">
        <f t="shared" si="537"/>
        <v>0</v>
      </c>
      <c r="KO185" s="1098">
        <f t="shared" si="537"/>
        <v>0</v>
      </c>
      <c r="KP185" s="1098">
        <f t="shared" si="537"/>
        <v>0</v>
      </c>
      <c r="KQ185" s="1098">
        <f t="shared" si="537"/>
        <v>0</v>
      </c>
      <c r="KR185" s="1098">
        <f t="shared" si="537"/>
        <v>0</v>
      </c>
      <c r="KS185" s="1098">
        <f t="shared" si="537"/>
        <v>0</v>
      </c>
      <c r="KT185" s="1098">
        <f t="shared" si="537"/>
        <v>0</v>
      </c>
      <c r="KU185" s="1098">
        <f t="shared" si="537"/>
        <v>0</v>
      </c>
      <c r="KV185" s="1098">
        <f t="shared" si="537"/>
        <v>0</v>
      </c>
      <c r="KW185" s="1098">
        <f t="shared" si="537"/>
        <v>0</v>
      </c>
      <c r="KX185" s="1098">
        <f t="shared" si="537"/>
        <v>0</v>
      </c>
      <c r="KY185" s="1098">
        <f t="shared" si="537"/>
        <v>0</v>
      </c>
      <c r="KZ185" s="1098">
        <f t="shared" si="537"/>
        <v>0</v>
      </c>
      <c r="LA185" s="1098">
        <f t="shared" si="537"/>
        <v>0</v>
      </c>
      <c r="LB185" s="1098">
        <f t="shared" si="537"/>
        <v>0</v>
      </c>
      <c r="LC185" s="1098">
        <f t="shared" si="534"/>
        <v>0</v>
      </c>
      <c r="LD185" s="1098">
        <f t="shared" si="534"/>
        <v>0</v>
      </c>
      <c r="LE185" s="1098">
        <f t="shared" si="534"/>
        <v>0</v>
      </c>
      <c r="LF185" s="1098">
        <f t="shared" si="534"/>
        <v>0</v>
      </c>
      <c r="LG185" s="1098">
        <f t="shared" si="534"/>
        <v>0</v>
      </c>
      <c r="LH185" s="1098">
        <f t="shared" si="534"/>
        <v>0</v>
      </c>
      <c r="LI185" s="1098">
        <f t="shared" si="534"/>
        <v>0</v>
      </c>
      <c r="LJ185" s="1098">
        <f t="shared" si="534"/>
        <v>0</v>
      </c>
      <c r="LK185" s="1098">
        <f t="shared" si="534"/>
        <v>0</v>
      </c>
      <c r="LL185" s="1098">
        <f t="shared" si="534"/>
        <v>0</v>
      </c>
      <c r="LM185" s="1098">
        <f t="shared" si="534"/>
        <v>0</v>
      </c>
      <c r="LN185" s="1098">
        <f t="shared" si="534"/>
        <v>0</v>
      </c>
      <c r="LO185" s="1098">
        <f t="shared" si="534"/>
        <v>0</v>
      </c>
      <c r="LP185" s="1098">
        <f t="shared" si="534"/>
        <v>0</v>
      </c>
      <c r="LQ185" s="1098">
        <f t="shared" si="534"/>
        <v>0</v>
      </c>
      <c r="LR185" s="1098">
        <f t="shared" si="534"/>
        <v>0</v>
      </c>
      <c r="LS185" s="1098">
        <f t="shared" si="397"/>
        <v>0</v>
      </c>
    </row>
    <row r="186" spans="2:331" s="561" customFormat="1" ht="17.25" hidden="1" customHeight="1" x14ac:dyDescent="0.35">
      <c r="B186" s="1149" t="s">
        <v>862</v>
      </c>
      <c r="C186" s="870" t="s">
        <v>861</v>
      </c>
      <c r="J186" s="871" t="s">
        <v>194</v>
      </c>
      <c r="K186" s="885"/>
      <c r="L186" s="890"/>
      <c r="M186" s="874">
        <v>323</v>
      </c>
      <c r="N186" s="1351" t="s">
        <v>172</v>
      </c>
      <c r="O186" s="1351"/>
      <c r="DF186" s="1041">
        <f>SUM(DF187:DF196)</f>
        <v>0</v>
      </c>
      <c r="DG186" s="1041"/>
      <c r="DK186" s="1041"/>
      <c r="DN186" s="1041">
        <f t="shared" ref="DN186:DW186" si="543">SUM(DN187:DN196)</f>
        <v>0</v>
      </c>
      <c r="DO186" s="1041">
        <f t="shared" si="543"/>
        <v>0</v>
      </c>
      <c r="DP186" s="1041">
        <f t="shared" si="505"/>
        <v>0</v>
      </c>
      <c r="DQ186" s="1041">
        <f t="shared" si="543"/>
        <v>0</v>
      </c>
      <c r="DR186" s="1041">
        <f t="shared" si="543"/>
        <v>0</v>
      </c>
      <c r="DS186" s="1041">
        <f>SUM(DS187:DS196)</f>
        <v>0</v>
      </c>
      <c r="DT186" s="1041">
        <f t="shared" si="506"/>
        <v>0</v>
      </c>
      <c r="DU186" s="1041">
        <f>SUM(DU187:DU196)</f>
        <v>0</v>
      </c>
      <c r="DV186" s="1041">
        <f>SUM(DV187:DV196)</f>
        <v>0</v>
      </c>
      <c r="DW186" s="1041">
        <f t="shared" si="543"/>
        <v>0</v>
      </c>
      <c r="DX186" s="1041">
        <f>SUM(DX187:DX196)</f>
        <v>0</v>
      </c>
      <c r="DY186" s="1041">
        <f>SUM(DY187:DY196)</f>
        <v>0</v>
      </c>
      <c r="DZ186" s="1041">
        <f>SUM(DZ187:DZ196)</f>
        <v>0</v>
      </c>
      <c r="EA186" s="1041">
        <f>SUM(EA187:EA196)</f>
        <v>0</v>
      </c>
      <c r="EB186" s="1041">
        <f>SUM(EB187:EB196)</f>
        <v>0</v>
      </c>
      <c r="EC186" s="1041">
        <f t="shared" si="508"/>
        <v>0</v>
      </c>
      <c r="ED186" s="1041">
        <f>SUM(ED187:ED196)</f>
        <v>0</v>
      </c>
      <c r="EE186" s="1041">
        <f>SUM(EE187:EE196)</f>
        <v>0</v>
      </c>
      <c r="EF186" s="1041">
        <f>SUM(EF187:EF196)</f>
        <v>0</v>
      </c>
      <c r="EG186" s="1041">
        <f t="shared" si="509"/>
        <v>0</v>
      </c>
      <c r="EH186" s="1041" t="e">
        <f>SUM(EH187:EH196)</f>
        <v>#REF!</v>
      </c>
      <c r="EI186" s="1041">
        <f>IFERROR(#REF!/DZ186*100,)</f>
        <v>0</v>
      </c>
      <c r="EJ186" s="1041">
        <f>IFERROR(#REF!/#REF!*100,)</f>
        <v>0</v>
      </c>
      <c r="EK186" s="1041">
        <f t="shared" ref="EK186:EM186" si="544">SUM(EK187:EK196)</f>
        <v>0</v>
      </c>
      <c r="EL186" s="1041">
        <f t="shared" si="544"/>
        <v>0</v>
      </c>
      <c r="EM186" s="1041">
        <f t="shared" si="544"/>
        <v>0</v>
      </c>
      <c r="ES186" s="146">
        <f t="shared" si="449"/>
        <v>0</v>
      </c>
      <c r="EX186" s="739">
        <f>IF(EX$9=$K186,#REF!,0)</f>
        <v>0</v>
      </c>
      <c r="EY186" s="739">
        <f>IF(EY$9=$K186,#REF!,0)</f>
        <v>0</v>
      </c>
      <c r="EZ186" s="739">
        <f>IF(EZ$9=$K186,#REF!,0)</f>
        <v>0</v>
      </c>
      <c r="FA186" s="739">
        <f>IF(FA$9=$K186,#REF!,0)</f>
        <v>0</v>
      </c>
      <c r="FB186" s="739">
        <f>IF(FB$9=$K186,#REF!,0)</f>
        <v>0</v>
      </c>
      <c r="FC186" s="739">
        <f>IF(FC$9=$K186,#REF!,0)</f>
        <v>0</v>
      </c>
      <c r="FD186" s="739">
        <f>IF(FD$9=$K186,#REF!,0)</f>
        <v>0</v>
      </c>
      <c r="FE186" s="739">
        <f>IF(FE$9=$K186,#REF!,0)</f>
        <v>0</v>
      </c>
      <c r="FF186" s="739">
        <f>IF(FF$9=$K186,#REF!,0)</f>
        <v>0</v>
      </c>
      <c r="FG186" s="739">
        <f>IF(FG$9=$K186,#REF!,0)</f>
        <v>0</v>
      </c>
      <c r="FH186" s="739">
        <f>IF(FH$9=$K186,#REF!,0)</f>
        <v>0</v>
      </c>
      <c r="FI186" s="739">
        <f>IF(FI$9=$K186,#REF!,0)</f>
        <v>0</v>
      </c>
      <c r="FJ186" s="739">
        <f>IF(FJ$9=$K186,#REF!,0)</f>
        <v>0</v>
      </c>
      <c r="FK186" s="739">
        <f>IF(FK$9=$K186,#REF!,0)</f>
        <v>0</v>
      </c>
      <c r="FL186" s="739">
        <f>IF(FL$9=$K186,#REF!,0)</f>
        <v>0</v>
      </c>
      <c r="FM186" s="739">
        <f>IF(FM$9=$K186,#REF!,0)</f>
        <v>0</v>
      </c>
      <c r="FN186" s="739">
        <f>IF(FN$9=$K186,#REF!,0)</f>
        <v>0</v>
      </c>
      <c r="FO186" s="739">
        <f>IF(FO$9=$K186,#REF!,0)</f>
        <v>0</v>
      </c>
      <c r="FP186" s="739">
        <f>IF(FP$9=$K186,#REF!,0)</f>
        <v>0</v>
      </c>
      <c r="FQ186" s="739">
        <f>IF(FQ$9=$K186,#REF!,0)</f>
        <v>0</v>
      </c>
      <c r="FU186" s="739">
        <f t="shared" si="541"/>
        <v>0</v>
      </c>
      <c r="FV186" s="739">
        <f t="shared" si="541"/>
        <v>0</v>
      </c>
      <c r="FW186" s="739">
        <f t="shared" si="541"/>
        <v>0</v>
      </c>
      <c r="FX186" s="739">
        <f t="shared" si="541"/>
        <v>0</v>
      </c>
      <c r="FY186" s="739">
        <f t="shared" si="541"/>
        <v>0</v>
      </c>
      <c r="FZ186" s="739">
        <f t="shared" si="541"/>
        <v>0</v>
      </c>
      <c r="GA186" s="739">
        <f t="shared" si="541"/>
        <v>0</v>
      </c>
      <c r="GB186" s="739">
        <f t="shared" si="541"/>
        <v>0</v>
      </c>
      <c r="GC186" s="739">
        <f t="shared" si="541"/>
        <v>0</v>
      </c>
      <c r="GD186" s="739">
        <f t="shared" si="541"/>
        <v>0</v>
      </c>
      <c r="GE186" s="739">
        <f t="shared" si="542"/>
        <v>0</v>
      </c>
      <c r="GF186" s="739">
        <f t="shared" si="542"/>
        <v>0</v>
      </c>
      <c r="GG186" s="739">
        <f t="shared" si="542"/>
        <v>0</v>
      </c>
      <c r="GH186" s="739">
        <f t="shared" si="542"/>
        <v>0</v>
      </c>
      <c r="GI186" s="739">
        <f t="shared" si="542"/>
        <v>0</v>
      </c>
      <c r="GJ186" s="739">
        <f t="shared" si="542"/>
        <v>0</v>
      </c>
      <c r="GK186" s="739">
        <f t="shared" si="542"/>
        <v>0</v>
      </c>
      <c r="GL186" s="739">
        <f t="shared" si="542"/>
        <v>0</v>
      </c>
      <c r="GM186" s="739">
        <f t="shared" si="542"/>
        <v>0</v>
      </c>
      <c r="GN186" s="739">
        <f t="shared" si="542"/>
        <v>0</v>
      </c>
      <c r="GQ186" s="1098">
        <f>IF(GQ$9=$N186,#REF!,0)</f>
        <v>0</v>
      </c>
      <c r="GR186" s="1098">
        <f>IF(GR$9=$N186,#REF!,0)</f>
        <v>0</v>
      </c>
      <c r="GS186" s="1098">
        <f>IF(GS$9=$N186,#REF!,0)</f>
        <v>0</v>
      </c>
      <c r="GT186" s="1098">
        <f>IF(GT$9=$N186,#REF!,0)</f>
        <v>0</v>
      </c>
      <c r="GU186" s="1098">
        <f>IF(GU$9=$N186,#REF!,0)</f>
        <v>0</v>
      </c>
      <c r="GV186" s="1098">
        <f>IF(GV$9=$N186,#REF!,0)</f>
        <v>0</v>
      </c>
      <c r="GW186" s="1098">
        <f>IF(GW$9=$N186,#REF!,0)</f>
        <v>0</v>
      </c>
      <c r="GX186" s="1098">
        <f>IF(GX$9=$N186,#REF!,0)</f>
        <v>0</v>
      </c>
      <c r="GY186" s="1098">
        <f>IF(GY$9=$N186,#REF!,0)</f>
        <v>0</v>
      </c>
      <c r="GZ186" s="1098">
        <f>IF(GZ$9=$N186,#REF!,0)</f>
        <v>0</v>
      </c>
      <c r="HA186" s="1098">
        <f>IF(HA$9=$N186,#REF!,0)</f>
        <v>0</v>
      </c>
      <c r="HB186" s="1098">
        <f>IF(HB$9=$N186,#REF!,0)</f>
        <v>0</v>
      </c>
      <c r="HC186" s="1098">
        <f>IF(HC$9=$N186,#REF!,0)</f>
        <v>0</v>
      </c>
      <c r="HD186" s="1098">
        <f>IF(HD$9=$N186,#REF!,0)</f>
        <v>0</v>
      </c>
      <c r="HE186" s="1098">
        <f>IF(HE$9=$N186,#REF!,0)</f>
        <v>0</v>
      </c>
      <c r="HF186" s="1098">
        <f>IF(HF$9=$N186,#REF!,0)</f>
        <v>0</v>
      </c>
      <c r="HG186" s="1098">
        <f>IF(HG$9=$N186,#REF!,0)</f>
        <v>0</v>
      </c>
      <c r="HH186" s="1098">
        <f>IF(HH$9=$N186,#REF!,0)</f>
        <v>0</v>
      </c>
      <c r="HI186" s="1098">
        <f>IF(HI$9=$N186,#REF!,0)</f>
        <v>0</v>
      </c>
      <c r="HJ186" s="1098">
        <f>IF(HJ$9=$N186,#REF!,0)</f>
        <v>0</v>
      </c>
      <c r="HK186" s="1098">
        <f>IF(HK$9=$N186,#REF!,0)</f>
        <v>0</v>
      </c>
      <c r="HL186" s="1098">
        <f>IF(HL$9=$N186,#REF!,0)</f>
        <v>0</v>
      </c>
      <c r="HM186" s="1098">
        <f>IF(HM$9=$N186,#REF!,0)</f>
        <v>0</v>
      </c>
      <c r="HN186" s="1098">
        <f>IF(HN$9=$N186,#REF!,0)</f>
        <v>0</v>
      </c>
      <c r="HO186" s="1098">
        <f>IF(HO$9=$N186,#REF!,0)</f>
        <v>0</v>
      </c>
      <c r="HP186" s="1098">
        <f>IF(HP$9=$N186,#REF!,0)</f>
        <v>0</v>
      </c>
      <c r="HQ186" s="1098">
        <f>IF(HQ$9=$N186,#REF!,0)</f>
        <v>0</v>
      </c>
      <c r="HR186" s="1098">
        <f>IF(HR$9=$N186,#REF!,0)</f>
        <v>0</v>
      </c>
      <c r="HS186" s="1098">
        <f>IF(HS$9=$N186,#REF!,0)</f>
        <v>0</v>
      </c>
      <c r="HT186" s="1098">
        <f>IF(HT$9=$N186,#REF!,0)</f>
        <v>0</v>
      </c>
      <c r="HU186" s="1098">
        <f>IF(HU$9=$N186,#REF!,0)</f>
        <v>0</v>
      </c>
      <c r="HV186" s="1098">
        <f>IF(HV$9=$N186,#REF!,0)</f>
        <v>0</v>
      </c>
      <c r="HW186" s="1098">
        <f>IF(HW$9=$N186,#REF!,0)</f>
        <v>0</v>
      </c>
      <c r="HX186" s="1098">
        <f>IF(HX$9=$N186,#REF!,0)</f>
        <v>0</v>
      </c>
      <c r="HY186" s="1098">
        <f>IF(HY$9=$N186,#REF!,0)</f>
        <v>0</v>
      </c>
      <c r="HZ186" s="1098">
        <f>IF(HZ$9=$N186,#REF!,0)</f>
        <v>0</v>
      </c>
      <c r="IA186" s="1098">
        <f>IF(IA$9=$N186,#REF!,0)</f>
        <v>0</v>
      </c>
      <c r="IB186" s="1098">
        <f>IF(IB$9=$N186,#REF!,0)</f>
        <v>0</v>
      </c>
      <c r="IC186" s="1098">
        <f>IF(IC$9=$N186,#REF!,0)</f>
        <v>0</v>
      </c>
      <c r="ID186" s="1098">
        <f>IF(ID$9=$N186,#REF!,0)</f>
        <v>0</v>
      </c>
      <c r="IE186" s="1098">
        <f>IF(IE$9=$N186,#REF!,0)</f>
        <v>0</v>
      </c>
      <c r="IF186" s="1098">
        <f>IF(IF$9=$N186,#REF!,0)</f>
        <v>0</v>
      </c>
      <c r="IG186" s="1098">
        <f>IF(IG$9=$N186,#REF!,0)</f>
        <v>0</v>
      </c>
      <c r="IH186" s="1098">
        <f>IF(IH$9=$N186,#REF!,0)</f>
        <v>0</v>
      </c>
      <c r="II186" s="1098">
        <f>IF(II$9=$N186,#REF!,0)</f>
        <v>0</v>
      </c>
      <c r="IJ186" s="1098">
        <f>IF(IJ$9=$N186,#REF!,0)</f>
        <v>0</v>
      </c>
      <c r="IK186" s="1098">
        <f>IF(IK$9=$N186,#REF!,0)</f>
        <v>0</v>
      </c>
      <c r="IL186" s="1098">
        <f>IF(IL$9=$N186,#REF!,0)</f>
        <v>0</v>
      </c>
      <c r="IM186" s="1098">
        <f>IF(IM$9=$N186,#REF!,0)</f>
        <v>0</v>
      </c>
      <c r="IN186" s="1098">
        <f>IF(IN$9=$N186,#REF!,0)</f>
        <v>0</v>
      </c>
      <c r="IO186" s="1098">
        <f>IF(IO$9=$N186,#REF!,0)</f>
        <v>0</v>
      </c>
      <c r="IP186" s="1098">
        <f>IF(IP$9=$N186,#REF!,0)</f>
        <v>0</v>
      </c>
      <c r="IQ186" s="1098">
        <f>IF(IQ$9=$N186,#REF!,0)</f>
        <v>0</v>
      </c>
      <c r="IR186" s="1098">
        <f>IF(IR$9=$N186,#REF!,0)</f>
        <v>0</v>
      </c>
      <c r="IS186" s="1098">
        <f>IF(IS$9=$N186,#REF!,0)</f>
        <v>0</v>
      </c>
      <c r="IT186" s="1098">
        <f>IF(IT$9=$N186,#REF!,0)</f>
        <v>0</v>
      </c>
      <c r="IU186" s="1098">
        <f>IF(IU$9=$N186,#REF!,0)</f>
        <v>0</v>
      </c>
      <c r="IV186" s="1098">
        <f>IF(IV$9=$N186,#REF!,0)</f>
        <v>0</v>
      </c>
      <c r="IW186" s="1098">
        <f>IF(IW$9=$N186,#REF!,0)</f>
        <v>0</v>
      </c>
      <c r="IX186" s="1098">
        <f>IF(IX$9=$N186,#REF!,0)</f>
        <v>0</v>
      </c>
      <c r="IY186" s="1098">
        <f>IF(IY$9=$N186,#REF!,0)</f>
        <v>0</v>
      </c>
      <c r="IZ186" s="1098">
        <f>IF(IZ$9=$N186,#REF!,0)</f>
        <v>0</v>
      </c>
      <c r="JA186" s="1098">
        <f>IF(JA$9=$N186,#REF!,0)</f>
        <v>0</v>
      </c>
      <c r="JB186" s="1098">
        <f>IF(JB$9=$N186,#REF!,0)</f>
        <v>0</v>
      </c>
      <c r="JC186" s="1098">
        <f>IF(JC$9=$N186,#REF!,0)</f>
        <v>0</v>
      </c>
      <c r="JD186" s="1098">
        <f>IF(JD$9=$N186,#REF!,0)</f>
        <v>0</v>
      </c>
      <c r="JE186" s="1098">
        <f>IF(JE$9=$N186,#REF!,0)</f>
        <v>0</v>
      </c>
      <c r="JF186" s="1098">
        <f>IF(JF$9=$N186,#REF!,0)</f>
        <v>0</v>
      </c>
      <c r="JG186" s="1098">
        <f>IF(JG$9=$N186,#REF!,0)</f>
        <v>0</v>
      </c>
      <c r="JH186" s="1098">
        <f>IF(JH$9=$N186,#REF!,0)</f>
        <v>0</v>
      </c>
      <c r="JI186" s="1098">
        <f>IF(JI$9=$N186,#REF!,0)</f>
        <v>0</v>
      </c>
      <c r="JJ186" s="1098">
        <f>IF(JJ$9=$N186,#REF!,0)</f>
        <v>0</v>
      </c>
      <c r="JK186" s="1098">
        <f>IF(JK$9=$N186,#REF!,0)</f>
        <v>0</v>
      </c>
      <c r="JL186" s="1098">
        <f>IF(JL$9=$N186,#REF!,0)</f>
        <v>0</v>
      </c>
      <c r="JM186" s="1098">
        <f>IF(JM$9=$N186,#REF!,0)</f>
        <v>0</v>
      </c>
      <c r="JN186" s="1098">
        <f>IF(JN$9=$N186,#REF!,0)</f>
        <v>0</v>
      </c>
      <c r="JO186" s="1098">
        <f>IF(JO$9=$N186,#REF!,0)</f>
        <v>0</v>
      </c>
      <c r="JP186" s="1098">
        <f>IF(JP$9=$N186,#REF!,0)</f>
        <v>0</v>
      </c>
      <c r="JQ186" s="1098">
        <f>IF(JQ$9=$N186,#REF!,0)</f>
        <v>0</v>
      </c>
      <c r="JR186" s="1098">
        <f>IF(JR$9=$N186,#REF!,0)</f>
        <v>0</v>
      </c>
      <c r="JS186" s="1098">
        <f>IF(JS$9=$N186,#REF!,0)</f>
        <v>0</v>
      </c>
      <c r="JT186" s="1098">
        <f>IF(JT$9=$N186,#REF!,0)</f>
        <v>0</v>
      </c>
      <c r="JU186" s="1098">
        <f>IF(JU$9=$N186,#REF!,0)</f>
        <v>0</v>
      </c>
      <c r="JV186" s="1098">
        <f>IF(JV$9=$N186,#REF!,0)</f>
        <v>0</v>
      </c>
      <c r="JW186" s="1098">
        <f>IF(JW$9=$N186,#REF!,0)</f>
        <v>0</v>
      </c>
      <c r="JX186" s="681"/>
      <c r="JZ186" s="681">
        <f t="shared" si="538"/>
        <v>0</v>
      </c>
      <c r="KA186" s="681">
        <f t="shared" si="538"/>
        <v>0</v>
      </c>
      <c r="KB186" s="681">
        <f t="shared" si="538"/>
        <v>0</v>
      </c>
      <c r="KC186" s="681">
        <f t="shared" si="538"/>
        <v>0</v>
      </c>
      <c r="KD186" s="681">
        <f t="shared" si="538"/>
        <v>0</v>
      </c>
      <c r="KE186" s="681">
        <f t="shared" si="538"/>
        <v>0</v>
      </c>
      <c r="KF186" s="681">
        <f t="shared" si="538"/>
        <v>0</v>
      </c>
      <c r="KG186" s="681">
        <f t="shared" si="538"/>
        <v>0</v>
      </c>
      <c r="KH186" s="681">
        <f t="shared" si="538"/>
        <v>0</v>
      </c>
      <c r="KI186" s="681">
        <f t="shared" si="538"/>
        <v>0</v>
      </c>
      <c r="KJ186" s="681">
        <f t="shared" si="538"/>
        <v>0</v>
      </c>
      <c r="KN186" s="1098">
        <f t="shared" si="537"/>
        <v>0</v>
      </c>
      <c r="KO186" s="1098">
        <f t="shared" si="537"/>
        <v>0</v>
      </c>
      <c r="KP186" s="1098">
        <f t="shared" si="537"/>
        <v>0</v>
      </c>
      <c r="KQ186" s="1098">
        <f t="shared" si="537"/>
        <v>0</v>
      </c>
      <c r="KR186" s="1098">
        <f t="shared" si="537"/>
        <v>0</v>
      </c>
      <c r="KS186" s="1098">
        <f t="shared" si="537"/>
        <v>0</v>
      </c>
      <c r="KT186" s="1098">
        <f t="shared" si="537"/>
        <v>0</v>
      </c>
      <c r="KU186" s="1098">
        <f t="shared" si="537"/>
        <v>0</v>
      </c>
      <c r="KV186" s="1098">
        <f t="shared" si="537"/>
        <v>0</v>
      </c>
      <c r="KW186" s="1098">
        <f t="shared" si="537"/>
        <v>0</v>
      </c>
      <c r="KX186" s="1098">
        <f t="shared" si="537"/>
        <v>0</v>
      </c>
      <c r="KY186" s="1098">
        <f t="shared" si="537"/>
        <v>0</v>
      </c>
      <c r="KZ186" s="1098">
        <f t="shared" si="537"/>
        <v>0</v>
      </c>
      <c r="LA186" s="1098">
        <f t="shared" si="537"/>
        <v>0</v>
      </c>
      <c r="LB186" s="1098">
        <f t="shared" si="537"/>
        <v>0</v>
      </c>
      <c r="LC186" s="1098">
        <f t="shared" si="534"/>
        <v>0</v>
      </c>
      <c r="LD186" s="1098">
        <f t="shared" si="534"/>
        <v>0</v>
      </c>
      <c r="LE186" s="1098">
        <f t="shared" si="534"/>
        <v>0</v>
      </c>
      <c r="LF186" s="1098">
        <f t="shared" si="534"/>
        <v>0</v>
      </c>
      <c r="LG186" s="1098">
        <f t="shared" si="534"/>
        <v>0</v>
      </c>
      <c r="LH186" s="1098">
        <f t="shared" si="534"/>
        <v>0</v>
      </c>
      <c r="LI186" s="1098">
        <f t="shared" si="534"/>
        <v>0</v>
      </c>
      <c r="LJ186" s="1098">
        <f t="shared" si="534"/>
        <v>0</v>
      </c>
      <c r="LK186" s="1098">
        <f t="shared" si="534"/>
        <v>0</v>
      </c>
      <c r="LL186" s="1098">
        <f t="shared" si="534"/>
        <v>0</v>
      </c>
      <c r="LM186" s="1098">
        <f t="shared" si="534"/>
        <v>0</v>
      </c>
      <c r="LN186" s="1098">
        <f t="shared" si="534"/>
        <v>0</v>
      </c>
      <c r="LO186" s="1098">
        <f t="shared" si="534"/>
        <v>0</v>
      </c>
      <c r="LP186" s="1098">
        <f t="shared" si="534"/>
        <v>0</v>
      </c>
      <c r="LQ186" s="1098">
        <f t="shared" si="534"/>
        <v>0</v>
      </c>
      <c r="LR186" s="1098">
        <f t="shared" si="534"/>
        <v>0</v>
      </c>
      <c r="LS186" s="1098">
        <f t="shared" si="397"/>
        <v>0</v>
      </c>
    </row>
    <row r="187" spans="2:331" s="561" customFormat="1" ht="17.25" hidden="1" customHeight="1" x14ac:dyDescent="0.35">
      <c r="J187" s="871" t="s">
        <v>194</v>
      </c>
      <c r="K187" s="885"/>
      <c r="L187" s="890"/>
      <c r="M187" s="879"/>
      <c r="N187" s="892">
        <v>3231</v>
      </c>
      <c r="O187" s="920" t="s">
        <v>173</v>
      </c>
      <c r="DF187" s="1042"/>
      <c r="DG187" s="1042"/>
      <c r="DK187" s="1042"/>
      <c r="DN187" s="1042"/>
      <c r="DO187" s="1042"/>
      <c r="DP187" s="1042">
        <f t="shared" si="505"/>
        <v>0</v>
      </c>
      <c r="DQ187" s="1042">
        <f>(DR187-DN187)</f>
        <v>0</v>
      </c>
      <c r="DR187" s="1042"/>
      <c r="DS187" s="1042"/>
      <c r="DT187" s="1042">
        <f t="shared" si="506"/>
        <v>0</v>
      </c>
      <c r="DU187" s="1042">
        <f>(DV187-DR187)</f>
        <v>0</v>
      </c>
      <c r="DV187" s="1042"/>
      <c r="DW187" s="1042"/>
      <c r="DX187" s="1042"/>
      <c r="DY187" s="1042"/>
      <c r="DZ187" s="1042">
        <v>0</v>
      </c>
      <c r="EA187" s="1042">
        <v>0</v>
      </c>
      <c r="EB187" s="1042">
        <v>0</v>
      </c>
      <c r="EC187" s="1042">
        <f t="shared" si="508"/>
        <v>0</v>
      </c>
      <c r="ED187" s="1042">
        <f>(EE187-EA187)</f>
        <v>0</v>
      </c>
      <c r="EE187" s="1042">
        <v>0</v>
      </c>
      <c r="EF187" s="1042">
        <v>0</v>
      </c>
      <c r="EG187" s="1042">
        <f t="shared" si="509"/>
        <v>0</v>
      </c>
      <c r="EH187" s="1042" t="e">
        <f>(#REF!-EE187)</f>
        <v>#REF!</v>
      </c>
      <c r="EI187" s="1042">
        <f>IFERROR(#REF!/DZ187*100,)</f>
        <v>0</v>
      </c>
      <c r="EJ187" s="1042">
        <f>IFERROR(#REF!/#REF!*100,)</f>
        <v>0</v>
      </c>
      <c r="EK187" s="1042"/>
      <c r="EL187" s="1042"/>
      <c r="EM187" s="1042"/>
      <c r="ES187" s="146">
        <f t="shared" si="449"/>
        <v>0</v>
      </c>
      <c r="EX187" s="739">
        <f>IF(EX$9=$K187,#REF!,0)</f>
        <v>0</v>
      </c>
      <c r="EY187" s="739">
        <f>IF(EY$9=$K187,#REF!,0)</f>
        <v>0</v>
      </c>
      <c r="EZ187" s="739">
        <f>IF(EZ$9=$K187,#REF!,0)</f>
        <v>0</v>
      </c>
      <c r="FA187" s="739">
        <f>IF(FA$9=$K187,#REF!,0)</f>
        <v>0</v>
      </c>
      <c r="FB187" s="739">
        <f>IF(FB$9=$K187,#REF!,0)</f>
        <v>0</v>
      </c>
      <c r="FC187" s="739">
        <f>IF(FC$9=$K187,#REF!,0)</f>
        <v>0</v>
      </c>
      <c r="FD187" s="739">
        <f>IF(FD$9=$K187,#REF!,0)</f>
        <v>0</v>
      </c>
      <c r="FE187" s="739">
        <f>IF(FE$9=$K187,#REF!,0)</f>
        <v>0</v>
      </c>
      <c r="FF187" s="739">
        <f>IF(FF$9=$K187,#REF!,0)</f>
        <v>0</v>
      </c>
      <c r="FG187" s="739">
        <f>IF(FG$9=$K187,#REF!,0)</f>
        <v>0</v>
      </c>
      <c r="FH187" s="739">
        <f>IF(FH$9=$K187,#REF!,0)</f>
        <v>0</v>
      </c>
      <c r="FI187" s="739">
        <f>IF(FI$9=$K187,#REF!,0)</f>
        <v>0</v>
      </c>
      <c r="FJ187" s="739">
        <f>IF(FJ$9=$K187,#REF!,0)</f>
        <v>0</v>
      </c>
      <c r="FK187" s="739">
        <f>IF(FK$9=$K187,#REF!,0)</f>
        <v>0</v>
      </c>
      <c r="FL187" s="739">
        <f>IF(FL$9=$K187,#REF!,0)</f>
        <v>0</v>
      </c>
      <c r="FM187" s="739">
        <f>IF(FM$9=$K187,#REF!,0)</f>
        <v>0</v>
      </c>
      <c r="FN187" s="739">
        <f>IF(FN$9=$K187,#REF!,0)</f>
        <v>0</v>
      </c>
      <c r="FO187" s="739">
        <f>IF(FO$9=$K187,#REF!,0)</f>
        <v>0</v>
      </c>
      <c r="FP187" s="739">
        <f>IF(FP$9=$K187,#REF!,0)</f>
        <v>0</v>
      </c>
      <c r="FQ187" s="739">
        <f>IF(FQ$9=$K187,#REF!,0)</f>
        <v>0</v>
      </c>
      <c r="FU187" s="739">
        <f t="shared" si="541"/>
        <v>0</v>
      </c>
      <c r="FV187" s="739">
        <f t="shared" si="541"/>
        <v>0</v>
      </c>
      <c r="FW187" s="739">
        <f t="shared" si="541"/>
        <v>0</v>
      </c>
      <c r="FX187" s="739">
        <f t="shared" si="541"/>
        <v>0</v>
      </c>
      <c r="FY187" s="739">
        <f t="shared" si="541"/>
        <v>0</v>
      </c>
      <c r="FZ187" s="739">
        <f t="shared" si="541"/>
        <v>0</v>
      </c>
      <c r="GA187" s="739">
        <f t="shared" si="541"/>
        <v>0</v>
      </c>
      <c r="GB187" s="739">
        <f t="shared" si="541"/>
        <v>0</v>
      </c>
      <c r="GC187" s="739">
        <f t="shared" si="541"/>
        <v>0</v>
      </c>
      <c r="GD187" s="739">
        <f t="shared" si="541"/>
        <v>0</v>
      </c>
      <c r="GE187" s="739">
        <f t="shared" si="542"/>
        <v>0</v>
      </c>
      <c r="GF187" s="739">
        <f t="shared" si="542"/>
        <v>0</v>
      </c>
      <c r="GG187" s="739">
        <f t="shared" si="542"/>
        <v>0</v>
      </c>
      <c r="GH187" s="739">
        <f t="shared" si="542"/>
        <v>0</v>
      </c>
      <c r="GI187" s="739">
        <f t="shared" si="542"/>
        <v>0</v>
      </c>
      <c r="GJ187" s="739">
        <f t="shared" si="542"/>
        <v>0</v>
      </c>
      <c r="GK187" s="739">
        <f t="shared" si="542"/>
        <v>0</v>
      </c>
      <c r="GL187" s="739">
        <f t="shared" si="542"/>
        <v>0</v>
      </c>
      <c r="GM187" s="739">
        <f t="shared" si="542"/>
        <v>0</v>
      </c>
      <c r="GN187" s="739">
        <f t="shared" si="542"/>
        <v>0</v>
      </c>
      <c r="GQ187" s="1098">
        <f>IF(GQ$9=$N187,#REF!,0)</f>
        <v>0</v>
      </c>
      <c r="GR187" s="1098">
        <f>IF(GR$9=$N187,#REF!,0)</f>
        <v>0</v>
      </c>
      <c r="GS187" s="1098">
        <f>IF(GS$9=$N187,#REF!,0)</f>
        <v>0</v>
      </c>
      <c r="GT187" s="1098">
        <f>IF(GT$9=$N187,#REF!,0)</f>
        <v>0</v>
      </c>
      <c r="GU187" s="1098">
        <f>IF(GU$9=$N187,#REF!,0)</f>
        <v>0</v>
      </c>
      <c r="GV187" s="1098">
        <f>IF(GV$9=$N187,#REF!,0)</f>
        <v>0</v>
      </c>
      <c r="GW187" s="1098">
        <f>IF(GW$9=$N187,#REF!,0)</f>
        <v>0</v>
      </c>
      <c r="GX187" s="1098">
        <f>IF(GX$9=$N187,#REF!,0)</f>
        <v>0</v>
      </c>
      <c r="GY187" s="1098">
        <f>IF(GY$9=$N187,#REF!,0)</f>
        <v>0</v>
      </c>
      <c r="GZ187" s="1098">
        <f>IF(GZ$9=$N187,#REF!,0)</f>
        <v>0</v>
      </c>
      <c r="HA187" s="1098">
        <f>IF(HA$9=$N187,#REF!,0)</f>
        <v>0</v>
      </c>
      <c r="HB187" s="1098">
        <f>IF(HB$9=$N187,#REF!,0)</f>
        <v>0</v>
      </c>
      <c r="HC187" s="1098">
        <f>IF(HC$9=$N187,#REF!,0)</f>
        <v>0</v>
      </c>
      <c r="HD187" s="1098">
        <f>IF(HD$9=$N187,#REF!,0)</f>
        <v>0</v>
      </c>
      <c r="HE187" s="1098">
        <f>IF(HE$9=$N187,#REF!,0)</f>
        <v>0</v>
      </c>
      <c r="HF187" s="1098">
        <f>IF(HF$9=$N187,#REF!,0)</f>
        <v>0</v>
      </c>
      <c r="HG187" s="1098">
        <f>IF(HG$9=$N187,#REF!,0)</f>
        <v>0</v>
      </c>
      <c r="HH187" s="1098">
        <f>IF(HH$9=$N187,#REF!,0)</f>
        <v>0</v>
      </c>
      <c r="HI187" s="1098" t="e">
        <f>IF(HI$9=$N187,#REF!,0)</f>
        <v>#REF!</v>
      </c>
      <c r="HJ187" s="1098">
        <f>IF(HJ$9=$N187,#REF!,0)</f>
        <v>0</v>
      </c>
      <c r="HK187" s="1098">
        <f>IF(HK$9=$N187,#REF!,0)</f>
        <v>0</v>
      </c>
      <c r="HL187" s="1098">
        <f>IF(HL$9=$N187,#REF!,0)</f>
        <v>0</v>
      </c>
      <c r="HM187" s="1098">
        <f>IF(HM$9=$N187,#REF!,0)</f>
        <v>0</v>
      </c>
      <c r="HN187" s="1098">
        <f>IF(HN$9=$N187,#REF!,0)</f>
        <v>0</v>
      </c>
      <c r="HO187" s="1098">
        <f>IF(HO$9=$N187,#REF!,0)</f>
        <v>0</v>
      </c>
      <c r="HP187" s="1098">
        <f>IF(HP$9=$N187,#REF!,0)</f>
        <v>0</v>
      </c>
      <c r="HQ187" s="1098">
        <f>IF(HQ$9=$N187,#REF!,0)</f>
        <v>0</v>
      </c>
      <c r="HR187" s="1098">
        <f>IF(HR$9=$N187,#REF!,0)</f>
        <v>0</v>
      </c>
      <c r="HS187" s="1098">
        <f>IF(HS$9=$N187,#REF!,0)</f>
        <v>0</v>
      </c>
      <c r="HT187" s="1098">
        <f>IF(HT$9=$N187,#REF!,0)</f>
        <v>0</v>
      </c>
      <c r="HU187" s="1098">
        <f>IF(HU$9=$N187,#REF!,0)</f>
        <v>0</v>
      </c>
      <c r="HV187" s="1098">
        <f>IF(HV$9=$N187,#REF!,0)</f>
        <v>0</v>
      </c>
      <c r="HW187" s="1098">
        <f>IF(HW$9=$N187,#REF!,0)</f>
        <v>0</v>
      </c>
      <c r="HX187" s="1098">
        <f>IF(HX$9=$N187,#REF!,0)</f>
        <v>0</v>
      </c>
      <c r="HY187" s="1098">
        <f>IF(HY$9=$N187,#REF!,0)</f>
        <v>0</v>
      </c>
      <c r="HZ187" s="1098">
        <f>IF(HZ$9=$N187,#REF!,0)</f>
        <v>0</v>
      </c>
      <c r="IA187" s="1098">
        <f>IF(IA$9=$N187,#REF!,0)</f>
        <v>0</v>
      </c>
      <c r="IB187" s="1098">
        <f>IF(IB$9=$N187,#REF!,0)</f>
        <v>0</v>
      </c>
      <c r="IC187" s="1098">
        <f>IF(IC$9=$N187,#REF!,0)</f>
        <v>0</v>
      </c>
      <c r="ID187" s="1098">
        <f>IF(ID$9=$N187,#REF!,0)</f>
        <v>0</v>
      </c>
      <c r="IE187" s="1098">
        <f>IF(IE$9=$N187,#REF!,0)</f>
        <v>0</v>
      </c>
      <c r="IF187" s="1098">
        <f>IF(IF$9=$N187,#REF!,0)</f>
        <v>0</v>
      </c>
      <c r="IG187" s="1098">
        <f>IF(IG$9=$N187,#REF!,0)</f>
        <v>0</v>
      </c>
      <c r="IH187" s="1098">
        <f>IF(IH$9=$N187,#REF!,0)</f>
        <v>0</v>
      </c>
      <c r="II187" s="1098">
        <f>IF(II$9=$N187,#REF!,0)</f>
        <v>0</v>
      </c>
      <c r="IJ187" s="1098">
        <f>IF(IJ$9=$N187,#REF!,0)</f>
        <v>0</v>
      </c>
      <c r="IK187" s="1098">
        <f>IF(IK$9=$N187,#REF!,0)</f>
        <v>0</v>
      </c>
      <c r="IL187" s="1098">
        <f>IF(IL$9=$N187,#REF!,0)</f>
        <v>0</v>
      </c>
      <c r="IM187" s="1098">
        <f>IF(IM$9=$N187,#REF!,0)</f>
        <v>0</v>
      </c>
      <c r="IN187" s="1098">
        <f>IF(IN$9=$N187,#REF!,0)</f>
        <v>0</v>
      </c>
      <c r="IO187" s="1098">
        <f>IF(IO$9=$N187,#REF!,0)</f>
        <v>0</v>
      </c>
      <c r="IP187" s="1098">
        <f>IF(IP$9=$N187,#REF!,0)</f>
        <v>0</v>
      </c>
      <c r="IQ187" s="1098">
        <f>IF(IQ$9=$N187,#REF!,0)</f>
        <v>0</v>
      </c>
      <c r="IR187" s="1098">
        <f>IF(IR$9=$N187,#REF!,0)</f>
        <v>0</v>
      </c>
      <c r="IS187" s="1098">
        <f>IF(IS$9=$N187,#REF!,0)</f>
        <v>0</v>
      </c>
      <c r="IT187" s="1098">
        <f>IF(IT$9=$N187,#REF!,0)</f>
        <v>0</v>
      </c>
      <c r="IU187" s="1098">
        <f>IF(IU$9=$N187,#REF!,0)</f>
        <v>0</v>
      </c>
      <c r="IV187" s="1098">
        <f>IF(IV$9=$N187,#REF!,0)</f>
        <v>0</v>
      </c>
      <c r="IW187" s="1098">
        <f>IF(IW$9=$N187,#REF!,0)</f>
        <v>0</v>
      </c>
      <c r="IX187" s="1098">
        <f>IF(IX$9=$N187,#REF!,0)</f>
        <v>0</v>
      </c>
      <c r="IY187" s="1098">
        <f>IF(IY$9=$N187,#REF!,0)</f>
        <v>0</v>
      </c>
      <c r="IZ187" s="1098">
        <f>IF(IZ$9=$N187,#REF!,0)</f>
        <v>0</v>
      </c>
      <c r="JA187" s="1098">
        <f>IF(JA$9=$N187,#REF!,0)</f>
        <v>0</v>
      </c>
      <c r="JB187" s="1098">
        <f>IF(JB$9=$N187,#REF!,0)</f>
        <v>0</v>
      </c>
      <c r="JC187" s="1098">
        <f>IF(JC$9=$N187,#REF!,0)</f>
        <v>0</v>
      </c>
      <c r="JD187" s="1098">
        <f>IF(JD$9=$N187,#REF!,0)</f>
        <v>0</v>
      </c>
      <c r="JE187" s="1098">
        <f>IF(JE$9=$N187,#REF!,0)</f>
        <v>0</v>
      </c>
      <c r="JF187" s="1098">
        <f>IF(JF$9=$N187,#REF!,0)</f>
        <v>0</v>
      </c>
      <c r="JG187" s="1098">
        <f>IF(JG$9=$N187,#REF!,0)</f>
        <v>0</v>
      </c>
      <c r="JH187" s="1098">
        <f>IF(JH$9=$N187,#REF!,0)</f>
        <v>0</v>
      </c>
      <c r="JI187" s="1098">
        <f>IF(JI$9=$N187,#REF!,0)</f>
        <v>0</v>
      </c>
      <c r="JJ187" s="1098">
        <f>IF(JJ$9=$N187,#REF!,0)</f>
        <v>0</v>
      </c>
      <c r="JK187" s="1098">
        <f>IF(JK$9=$N187,#REF!,0)</f>
        <v>0</v>
      </c>
      <c r="JL187" s="1098">
        <f>IF(JL$9=$N187,#REF!,0)</f>
        <v>0</v>
      </c>
      <c r="JM187" s="1098">
        <f>IF(JM$9=$N187,#REF!,0)</f>
        <v>0</v>
      </c>
      <c r="JN187" s="1098">
        <f>IF(JN$9=$N187,#REF!,0)</f>
        <v>0</v>
      </c>
      <c r="JO187" s="1098">
        <f>IF(JO$9=$N187,#REF!,0)</f>
        <v>0</v>
      </c>
      <c r="JP187" s="1098">
        <f>IF(JP$9=$N187,#REF!,0)</f>
        <v>0</v>
      </c>
      <c r="JQ187" s="1098">
        <f>IF(JQ$9=$N187,#REF!,0)</f>
        <v>0</v>
      </c>
      <c r="JR187" s="1098">
        <f>IF(JR$9=$N187,#REF!,0)</f>
        <v>0</v>
      </c>
      <c r="JS187" s="1098">
        <f>IF(JS$9=$N187,#REF!,0)</f>
        <v>0</v>
      </c>
      <c r="JT187" s="1098">
        <f>IF(JT$9=$N187,#REF!,0)</f>
        <v>0</v>
      </c>
      <c r="JU187" s="1098">
        <f>IF(JU$9=$N187,#REF!,0)</f>
        <v>0</v>
      </c>
      <c r="JV187" s="1098">
        <f>IF(JV$9=$N187,#REF!,0)</f>
        <v>0</v>
      </c>
      <c r="JW187" s="1098">
        <f>IF(JW$9=$N187,#REF!,0)</f>
        <v>0</v>
      </c>
      <c r="JX187" s="681"/>
      <c r="JZ187" s="681">
        <f t="shared" si="538"/>
        <v>0</v>
      </c>
      <c r="KA187" s="681">
        <f t="shared" si="538"/>
        <v>0</v>
      </c>
      <c r="KB187" s="681">
        <f t="shared" si="538"/>
        <v>0</v>
      </c>
      <c r="KC187" s="681">
        <f t="shared" si="538"/>
        <v>0</v>
      </c>
      <c r="KD187" s="681">
        <f t="shared" si="538"/>
        <v>0</v>
      </c>
      <c r="KE187" s="681">
        <f t="shared" si="538"/>
        <v>0</v>
      </c>
      <c r="KF187" s="681">
        <f t="shared" si="538"/>
        <v>0</v>
      </c>
      <c r="KG187" s="681">
        <f t="shared" si="538"/>
        <v>0</v>
      </c>
      <c r="KH187" s="681">
        <f t="shared" si="538"/>
        <v>0</v>
      </c>
      <c r="KI187" s="681">
        <f t="shared" si="538"/>
        <v>0</v>
      </c>
      <c r="KJ187" s="681">
        <f t="shared" si="538"/>
        <v>0</v>
      </c>
      <c r="KN187" s="1098">
        <f t="shared" si="537"/>
        <v>0</v>
      </c>
      <c r="KO187" s="1098">
        <f t="shared" si="537"/>
        <v>0</v>
      </c>
      <c r="KP187" s="1098">
        <f t="shared" si="537"/>
        <v>0</v>
      </c>
      <c r="KQ187" s="1098">
        <f t="shared" si="537"/>
        <v>0</v>
      </c>
      <c r="KR187" s="1098">
        <f t="shared" si="537"/>
        <v>0</v>
      </c>
      <c r="KS187" s="1098">
        <f t="shared" si="537"/>
        <v>0</v>
      </c>
      <c r="KT187" s="1098">
        <f t="shared" si="537"/>
        <v>0</v>
      </c>
      <c r="KU187" s="1098">
        <f t="shared" si="537"/>
        <v>0</v>
      </c>
      <c r="KV187" s="1098">
        <f t="shared" si="537"/>
        <v>0</v>
      </c>
      <c r="KW187" s="1098">
        <f t="shared" si="537"/>
        <v>0</v>
      </c>
      <c r="KX187" s="1098">
        <f t="shared" si="537"/>
        <v>0</v>
      </c>
      <c r="KY187" s="1098">
        <f t="shared" si="537"/>
        <v>0</v>
      </c>
      <c r="KZ187" s="1098">
        <f t="shared" si="537"/>
        <v>0</v>
      </c>
      <c r="LA187" s="1098">
        <f t="shared" si="537"/>
        <v>0</v>
      </c>
      <c r="LB187" s="1098">
        <f t="shared" si="537"/>
        <v>0</v>
      </c>
      <c r="LC187" s="1098">
        <f t="shared" si="534"/>
        <v>0</v>
      </c>
      <c r="LD187" s="1098">
        <f t="shared" si="534"/>
        <v>0</v>
      </c>
      <c r="LE187" s="1098">
        <f t="shared" si="534"/>
        <v>0</v>
      </c>
      <c r="LF187" s="1098">
        <f t="shared" si="534"/>
        <v>0</v>
      </c>
      <c r="LG187" s="1098">
        <f t="shared" si="534"/>
        <v>0</v>
      </c>
      <c r="LH187" s="1098">
        <f t="shared" si="534"/>
        <v>0</v>
      </c>
      <c r="LI187" s="1098">
        <f t="shared" si="534"/>
        <v>0</v>
      </c>
      <c r="LJ187" s="1098">
        <f t="shared" si="534"/>
        <v>0</v>
      </c>
      <c r="LK187" s="1098">
        <f t="shared" si="534"/>
        <v>0</v>
      </c>
      <c r="LL187" s="1098">
        <f t="shared" si="534"/>
        <v>0</v>
      </c>
      <c r="LM187" s="1098">
        <f t="shared" si="534"/>
        <v>0</v>
      </c>
      <c r="LN187" s="1098">
        <f t="shared" si="534"/>
        <v>0</v>
      </c>
      <c r="LO187" s="1098">
        <f t="shared" si="534"/>
        <v>0</v>
      </c>
      <c r="LP187" s="1098">
        <f t="shared" si="534"/>
        <v>0</v>
      </c>
      <c r="LQ187" s="1098">
        <f t="shared" si="534"/>
        <v>0</v>
      </c>
      <c r="LR187" s="1098">
        <f t="shared" si="534"/>
        <v>0</v>
      </c>
      <c r="LS187" s="1098">
        <f t="shared" si="397"/>
        <v>0</v>
      </c>
    </row>
    <row r="188" spans="2:331" s="561" customFormat="1" ht="17.25" hidden="1" customHeight="1" x14ac:dyDescent="0.35">
      <c r="J188" s="871" t="s">
        <v>194</v>
      </c>
      <c r="K188" s="885"/>
      <c r="L188" s="890"/>
      <c r="M188" s="879"/>
      <c r="N188" s="892">
        <v>3233</v>
      </c>
      <c r="O188" s="920" t="s">
        <v>34</v>
      </c>
      <c r="DF188" s="1044"/>
      <c r="DG188" s="1044"/>
      <c r="DK188" s="1044"/>
      <c r="DN188" s="1044"/>
      <c r="DO188" s="1044"/>
      <c r="DP188" s="1044">
        <f t="shared" si="505"/>
        <v>0</v>
      </c>
      <c r="DQ188" s="1044"/>
      <c r="DR188" s="1044"/>
      <c r="DS188" s="1044"/>
      <c r="DT188" s="1044">
        <f t="shared" si="506"/>
        <v>0</v>
      </c>
      <c r="DU188" s="1044"/>
      <c r="DV188" s="1044"/>
      <c r="DW188" s="1044"/>
      <c r="DX188" s="1044"/>
      <c r="DY188" s="1044"/>
      <c r="DZ188" s="1044">
        <v>0</v>
      </c>
      <c r="EA188" s="1044">
        <v>0</v>
      </c>
      <c r="EB188" s="1044">
        <v>0</v>
      </c>
      <c r="EC188" s="1044">
        <f t="shared" si="508"/>
        <v>0</v>
      </c>
      <c r="ED188" s="1044">
        <v>0</v>
      </c>
      <c r="EE188" s="1044">
        <v>0</v>
      </c>
      <c r="EF188" s="1044">
        <v>0</v>
      </c>
      <c r="EG188" s="1044">
        <f t="shared" si="509"/>
        <v>0</v>
      </c>
      <c r="EH188" s="1044">
        <v>0</v>
      </c>
      <c r="EI188" s="1044">
        <f>IFERROR(#REF!/DZ188*100,)</f>
        <v>0</v>
      </c>
      <c r="EJ188" s="1044">
        <f>IFERROR(#REF!/#REF!*100,)</f>
        <v>0</v>
      </c>
      <c r="EK188" s="1044"/>
      <c r="EL188" s="1044"/>
      <c r="EM188" s="1044"/>
      <c r="ES188" s="146">
        <f t="shared" si="449"/>
        <v>0</v>
      </c>
      <c r="EX188" s="739">
        <f>IF(EX$9=$K188,#REF!,0)</f>
        <v>0</v>
      </c>
      <c r="EY188" s="739">
        <f>IF(EY$9=$K188,#REF!,0)</f>
        <v>0</v>
      </c>
      <c r="EZ188" s="739">
        <f>IF(EZ$9=$K188,#REF!,0)</f>
        <v>0</v>
      </c>
      <c r="FA188" s="739">
        <f>IF(FA$9=$K188,#REF!,0)</f>
        <v>0</v>
      </c>
      <c r="FB188" s="739">
        <f>IF(FB$9=$K188,#REF!,0)</f>
        <v>0</v>
      </c>
      <c r="FC188" s="739">
        <f>IF(FC$9=$K188,#REF!,0)</f>
        <v>0</v>
      </c>
      <c r="FD188" s="739">
        <f>IF(FD$9=$K188,#REF!,0)</f>
        <v>0</v>
      </c>
      <c r="FE188" s="739">
        <f>IF(FE$9=$K188,#REF!,0)</f>
        <v>0</v>
      </c>
      <c r="FF188" s="739">
        <f>IF(FF$9=$K188,#REF!,0)</f>
        <v>0</v>
      </c>
      <c r="FG188" s="739">
        <f>IF(FG$9=$K188,#REF!,0)</f>
        <v>0</v>
      </c>
      <c r="FH188" s="739">
        <f>IF(FH$9=$K188,#REF!,0)</f>
        <v>0</v>
      </c>
      <c r="FI188" s="739">
        <f>IF(FI$9=$K188,#REF!,0)</f>
        <v>0</v>
      </c>
      <c r="FJ188" s="739">
        <f>IF(FJ$9=$K188,#REF!,0)</f>
        <v>0</v>
      </c>
      <c r="FK188" s="739">
        <f>IF(FK$9=$K188,#REF!,0)</f>
        <v>0</v>
      </c>
      <c r="FL188" s="739">
        <f>IF(FL$9=$K188,#REF!,0)</f>
        <v>0</v>
      </c>
      <c r="FM188" s="739">
        <f>IF(FM$9=$K188,#REF!,0)</f>
        <v>0</v>
      </c>
      <c r="FN188" s="739">
        <f>IF(FN$9=$K188,#REF!,0)</f>
        <v>0</v>
      </c>
      <c r="FO188" s="739">
        <f>IF(FO$9=$K188,#REF!,0)</f>
        <v>0</v>
      </c>
      <c r="FP188" s="739">
        <f>IF(FP$9=$K188,#REF!,0)</f>
        <v>0</v>
      </c>
      <c r="FQ188" s="739">
        <f>IF(FQ$9=$K188,#REF!,0)</f>
        <v>0</v>
      </c>
      <c r="FU188" s="739">
        <f t="shared" si="541"/>
        <v>0</v>
      </c>
      <c r="FV188" s="739">
        <f t="shared" si="541"/>
        <v>0</v>
      </c>
      <c r="FW188" s="739">
        <f t="shared" si="541"/>
        <v>0</v>
      </c>
      <c r="FX188" s="739">
        <f t="shared" si="541"/>
        <v>0</v>
      </c>
      <c r="FY188" s="739">
        <f t="shared" si="541"/>
        <v>0</v>
      </c>
      <c r="FZ188" s="739">
        <f t="shared" si="541"/>
        <v>0</v>
      </c>
      <c r="GA188" s="739">
        <f t="shared" si="541"/>
        <v>0</v>
      </c>
      <c r="GB188" s="739">
        <f t="shared" si="541"/>
        <v>0</v>
      </c>
      <c r="GC188" s="739">
        <f t="shared" si="541"/>
        <v>0</v>
      </c>
      <c r="GD188" s="739">
        <f t="shared" si="541"/>
        <v>0</v>
      </c>
      <c r="GE188" s="739">
        <f t="shared" si="542"/>
        <v>0</v>
      </c>
      <c r="GF188" s="739">
        <f t="shared" si="542"/>
        <v>0</v>
      </c>
      <c r="GG188" s="739">
        <f t="shared" si="542"/>
        <v>0</v>
      </c>
      <c r="GH188" s="739">
        <f t="shared" si="542"/>
        <v>0</v>
      </c>
      <c r="GI188" s="739">
        <f t="shared" si="542"/>
        <v>0</v>
      </c>
      <c r="GJ188" s="739">
        <f t="shared" si="542"/>
        <v>0</v>
      </c>
      <c r="GK188" s="739">
        <f t="shared" si="542"/>
        <v>0</v>
      </c>
      <c r="GL188" s="739">
        <f t="shared" si="542"/>
        <v>0</v>
      </c>
      <c r="GM188" s="739">
        <f t="shared" si="542"/>
        <v>0</v>
      </c>
      <c r="GN188" s="739">
        <f t="shared" si="542"/>
        <v>0</v>
      </c>
      <c r="GQ188" s="1098">
        <f>IF(GQ$9=$N188,#REF!,0)</f>
        <v>0</v>
      </c>
      <c r="GR188" s="1098">
        <f>IF(GR$9=$N188,#REF!,0)</f>
        <v>0</v>
      </c>
      <c r="GS188" s="1098">
        <f>IF(GS$9=$N188,#REF!,0)</f>
        <v>0</v>
      </c>
      <c r="GT188" s="1098">
        <f>IF(GT$9=$N188,#REF!,0)</f>
        <v>0</v>
      </c>
      <c r="GU188" s="1098">
        <f>IF(GU$9=$N188,#REF!,0)</f>
        <v>0</v>
      </c>
      <c r="GV188" s="1098">
        <f>IF(GV$9=$N188,#REF!,0)</f>
        <v>0</v>
      </c>
      <c r="GW188" s="1098">
        <f>IF(GW$9=$N188,#REF!,0)</f>
        <v>0</v>
      </c>
      <c r="GX188" s="1098">
        <f>IF(GX$9=$N188,#REF!,0)</f>
        <v>0</v>
      </c>
      <c r="GY188" s="1098">
        <f>IF(GY$9=$N188,#REF!,0)</f>
        <v>0</v>
      </c>
      <c r="GZ188" s="1098">
        <f>IF(GZ$9=$N188,#REF!,0)</f>
        <v>0</v>
      </c>
      <c r="HA188" s="1098">
        <f>IF(HA$9=$N188,#REF!,0)</f>
        <v>0</v>
      </c>
      <c r="HB188" s="1098">
        <f>IF(HB$9=$N188,#REF!,0)</f>
        <v>0</v>
      </c>
      <c r="HC188" s="1098">
        <f>IF(HC$9=$N188,#REF!,0)</f>
        <v>0</v>
      </c>
      <c r="HD188" s="1098">
        <f>IF(HD$9=$N188,#REF!,0)</f>
        <v>0</v>
      </c>
      <c r="HE188" s="1098">
        <f>IF(HE$9=$N188,#REF!,0)</f>
        <v>0</v>
      </c>
      <c r="HF188" s="1098">
        <f>IF(HF$9=$N188,#REF!,0)</f>
        <v>0</v>
      </c>
      <c r="HG188" s="1098">
        <f>IF(HG$9=$N188,#REF!,0)</f>
        <v>0</v>
      </c>
      <c r="HH188" s="1098">
        <f>IF(HH$9=$N188,#REF!,0)</f>
        <v>0</v>
      </c>
      <c r="HI188" s="1098">
        <f>IF(HI$9=$N188,#REF!,0)</f>
        <v>0</v>
      </c>
      <c r="HJ188" s="1098">
        <f>IF(HJ$9=$N188,#REF!,0)</f>
        <v>0</v>
      </c>
      <c r="HK188" s="1098" t="e">
        <f>IF(HK$9=$N188,#REF!,0)</f>
        <v>#REF!</v>
      </c>
      <c r="HL188" s="1098">
        <f>IF(HL$9=$N188,#REF!,0)</f>
        <v>0</v>
      </c>
      <c r="HM188" s="1098">
        <f>IF(HM$9=$N188,#REF!,0)</f>
        <v>0</v>
      </c>
      <c r="HN188" s="1098">
        <f>IF(HN$9=$N188,#REF!,0)</f>
        <v>0</v>
      </c>
      <c r="HO188" s="1098">
        <f>IF(HO$9=$N188,#REF!,0)</f>
        <v>0</v>
      </c>
      <c r="HP188" s="1098">
        <f>IF(HP$9=$N188,#REF!,0)</f>
        <v>0</v>
      </c>
      <c r="HQ188" s="1098">
        <f>IF(HQ$9=$N188,#REF!,0)</f>
        <v>0</v>
      </c>
      <c r="HR188" s="1098">
        <f>IF(HR$9=$N188,#REF!,0)</f>
        <v>0</v>
      </c>
      <c r="HS188" s="1098">
        <f>IF(HS$9=$N188,#REF!,0)</f>
        <v>0</v>
      </c>
      <c r="HT188" s="1098">
        <f>IF(HT$9=$N188,#REF!,0)</f>
        <v>0</v>
      </c>
      <c r="HU188" s="1098">
        <f>IF(HU$9=$N188,#REF!,0)</f>
        <v>0</v>
      </c>
      <c r="HV188" s="1098">
        <f>IF(HV$9=$N188,#REF!,0)</f>
        <v>0</v>
      </c>
      <c r="HW188" s="1098">
        <f>IF(HW$9=$N188,#REF!,0)</f>
        <v>0</v>
      </c>
      <c r="HX188" s="1098">
        <f>IF(HX$9=$N188,#REF!,0)</f>
        <v>0</v>
      </c>
      <c r="HY188" s="1098">
        <f>IF(HY$9=$N188,#REF!,0)</f>
        <v>0</v>
      </c>
      <c r="HZ188" s="1098">
        <f>IF(HZ$9=$N188,#REF!,0)</f>
        <v>0</v>
      </c>
      <c r="IA188" s="1098">
        <f>IF(IA$9=$N188,#REF!,0)</f>
        <v>0</v>
      </c>
      <c r="IB188" s="1098">
        <f>IF(IB$9=$N188,#REF!,0)</f>
        <v>0</v>
      </c>
      <c r="IC188" s="1098">
        <f>IF(IC$9=$N188,#REF!,0)</f>
        <v>0</v>
      </c>
      <c r="ID188" s="1098">
        <f>IF(ID$9=$N188,#REF!,0)</f>
        <v>0</v>
      </c>
      <c r="IE188" s="1098">
        <f>IF(IE$9=$N188,#REF!,0)</f>
        <v>0</v>
      </c>
      <c r="IF188" s="1098">
        <f>IF(IF$9=$N188,#REF!,0)</f>
        <v>0</v>
      </c>
      <c r="IG188" s="1098">
        <f>IF(IG$9=$N188,#REF!,0)</f>
        <v>0</v>
      </c>
      <c r="IH188" s="1098">
        <f>IF(IH$9=$N188,#REF!,0)</f>
        <v>0</v>
      </c>
      <c r="II188" s="1098">
        <f>IF(II$9=$N188,#REF!,0)</f>
        <v>0</v>
      </c>
      <c r="IJ188" s="1098">
        <f>IF(IJ$9=$N188,#REF!,0)</f>
        <v>0</v>
      </c>
      <c r="IK188" s="1098">
        <f>IF(IK$9=$N188,#REF!,0)</f>
        <v>0</v>
      </c>
      <c r="IL188" s="1098">
        <f>IF(IL$9=$N188,#REF!,0)</f>
        <v>0</v>
      </c>
      <c r="IM188" s="1098">
        <f>IF(IM$9=$N188,#REF!,0)</f>
        <v>0</v>
      </c>
      <c r="IN188" s="1098">
        <f>IF(IN$9=$N188,#REF!,0)</f>
        <v>0</v>
      </c>
      <c r="IO188" s="1098">
        <f>IF(IO$9=$N188,#REF!,0)</f>
        <v>0</v>
      </c>
      <c r="IP188" s="1098">
        <f>IF(IP$9=$N188,#REF!,0)</f>
        <v>0</v>
      </c>
      <c r="IQ188" s="1098">
        <f>IF(IQ$9=$N188,#REF!,0)</f>
        <v>0</v>
      </c>
      <c r="IR188" s="1098">
        <f>IF(IR$9=$N188,#REF!,0)</f>
        <v>0</v>
      </c>
      <c r="IS188" s="1098">
        <f>IF(IS$9=$N188,#REF!,0)</f>
        <v>0</v>
      </c>
      <c r="IT188" s="1098">
        <f>IF(IT$9=$N188,#REF!,0)</f>
        <v>0</v>
      </c>
      <c r="IU188" s="1098">
        <f>IF(IU$9=$N188,#REF!,0)</f>
        <v>0</v>
      </c>
      <c r="IV188" s="1098">
        <f>IF(IV$9=$N188,#REF!,0)</f>
        <v>0</v>
      </c>
      <c r="IW188" s="1098">
        <f>IF(IW$9=$N188,#REF!,0)</f>
        <v>0</v>
      </c>
      <c r="IX188" s="1098">
        <f>IF(IX$9=$N188,#REF!,0)</f>
        <v>0</v>
      </c>
      <c r="IY188" s="1098">
        <f>IF(IY$9=$N188,#REF!,0)</f>
        <v>0</v>
      </c>
      <c r="IZ188" s="1098">
        <f>IF(IZ$9=$N188,#REF!,0)</f>
        <v>0</v>
      </c>
      <c r="JA188" s="1098">
        <f>IF(JA$9=$N188,#REF!,0)</f>
        <v>0</v>
      </c>
      <c r="JB188" s="1098">
        <f>IF(JB$9=$N188,#REF!,0)</f>
        <v>0</v>
      </c>
      <c r="JC188" s="1098">
        <f>IF(JC$9=$N188,#REF!,0)</f>
        <v>0</v>
      </c>
      <c r="JD188" s="1098">
        <f>IF(JD$9=$N188,#REF!,0)</f>
        <v>0</v>
      </c>
      <c r="JE188" s="1098">
        <f>IF(JE$9=$N188,#REF!,0)</f>
        <v>0</v>
      </c>
      <c r="JF188" s="1098">
        <f>IF(JF$9=$N188,#REF!,0)</f>
        <v>0</v>
      </c>
      <c r="JG188" s="1098">
        <f>IF(JG$9=$N188,#REF!,0)</f>
        <v>0</v>
      </c>
      <c r="JH188" s="1098">
        <f>IF(JH$9=$N188,#REF!,0)</f>
        <v>0</v>
      </c>
      <c r="JI188" s="1098">
        <f>IF(JI$9=$N188,#REF!,0)</f>
        <v>0</v>
      </c>
      <c r="JJ188" s="1098">
        <f>IF(JJ$9=$N188,#REF!,0)</f>
        <v>0</v>
      </c>
      <c r="JK188" s="1098">
        <f>IF(JK$9=$N188,#REF!,0)</f>
        <v>0</v>
      </c>
      <c r="JL188" s="1098">
        <f>IF(JL$9=$N188,#REF!,0)</f>
        <v>0</v>
      </c>
      <c r="JM188" s="1098">
        <f>IF(JM$9=$N188,#REF!,0)</f>
        <v>0</v>
      </c>
      <c r="JN188" s="1098">
        <f>IF(JN$9=$N188,#REF!,0)</f>
        <v>0</v>
      </c>
      <c r="JO188" s="1098">
        <f>IF(JO$9=$N188,#REF!,0)</f>
        <v>0</v>
      </c>
      <c r="JP188" s="1098">
        <f>IF(JP$9=$N188,#REF!,0)</f>
        <v>0</v>
      </c>
      <c r="JQ188" s="1098">
        <f>IF(JQ$9=$N188,#REF!,0)</f>
        <v>0</v>
      </c>
      <c r="JR188" s="1098">
        <f>IF(JR$9=$N188,#REF!,0)</f>
        <v>0</v>
      </c>
      <c r="JS188" s="1098">
        <f>IF(JS$9=$N188,#REF!,0)</f>
        <v>0</v>
      </c>
      <c r="JT188" s="1098">
        <f>IF(JT$9=$N188,#REF!,0)</f>
        <v>0</v>
      </c>
      <c r="JU188" s="1098">
        <f>IF(JU$9=$N188,#REF!,0)</f>
        <v>0</v>
      </c>
      <c r="JV188" s="1098">
        <f>IF(JV$9=$N188,#REF!,0)</f>
        <v>0</v>
      </c>
      <c r="JW188" s="1098">
        <f>IF(JW$9=$N188,#REF!,0)</f>
        <v>0</v>
      </c>
      <c r="JX188" s="681"/>
      <c r="JZ188" s="681">
        <f t="shared" ref="JZ188:KJ197" si="545">IF(JZ$9=$L188,$DY188,0)</f>
        <v>0</v>
      </c>
      <c r="KA188" s="681">
        <f t="shared" si="545"/>
        <v>0</v>
      </c>
      <c r="KB188" s="681">
        <f t="shared" si="545"/>
        <v>0</v>
      </c>
      <c r="KC188" s="681">
        <f t="shared" si="545"/>
        <v>0</v>
      </c>
      <c r="KD188" s="681">
        <f t="shared" si="545"/>
        <v>0</v>
      </c>
      <c r="KE188" s="681">
        <f t="shared" si="545"/>
        <v>0</v>
      </c>
      <c r="KF188" s="681">
        <f t="shared" si="545"/>
        <v>0</v>
      </c>
      <c r="KG188" s="681">
        <f t="shared" si="545"/>
        <v>0</v>
      </c>
      <c r="KH188" s="681">
        <f t="shared" si="545"/>
        <v>0</v>
      </c>
      <c r="KI188" s="681">
        <f t="shared" si="545"/>
        <v>0</v>
      </c>
      <c r="KJ188" s="681">
        <f t="shared" si="545"/>
        <v>0</v>
      </c>
      <c r="KN188" s="1098">
        <f t="shared" si="537"/>
        <v>0</v>
      </c>
      <c r="KO188" s="1098">
        <f t="shared" si="537"/>
        <v>0</v>
      </c>
      <c r="KP188" s="1098">
        <f t="shared" si="537"/>
        <v>0</v>
      </c>
      <c r="KQ188" s="1098">
        <f t="shared" si="537"/>
        <v>0</v>
      </c>
      <c r="KR188" s="1098">
        <f t="shared" si="537"/>
        <v>0</v>
      </c>
      <c r="KS188" s="1098">
        <f t="shared" si="537"/>
        <v>0</v>
      </c>
      <c r="KT188" s="1098">
        <f t="shared" si="537"/>
        <v>0</v>
      </c>
      <c r="KU188" s="1098">
        <f t="shared" si="537"/>
        <v>0</v>
      </c>
      <c r="KV188" s="1098">
        <f t="shared" si="537"/>
        <v>0</v>
      </c>
      <c r="KW188" s="1098">
        <f t="shared" si="537"/>
        <v>0</v>
      </c>
      <c r="KX188" s="1098">
        <f t="shared" si="537"/>
        <v>0</v>
      </c>
      <c r="KY188" s="1098">
        <f t="shared" si="537"/>
        <v>0</v>
      </c>
      <c r="KZ188" s="1098">
        <f t="shared" si="537"/>
        <v>0</v>
      </c>
      <c r="LA188" s="1098">
        <f t="shared" si="537"/>
        <v>0</v>
      </c>
      <c r="LB188" s="1098">
        <f t="shared" si="537"/>
        <v>0</v>
      </c>
      <c r="LC188" s="1098">
        <f t="shared" si="534"/>
        <v>0</v>
      </c>
      <c r="LD188" s="1098">
        <f t="shared" si="534"/>
        <v>0</v>
      </c>
      <c r="LE188" s="1098">
        <f t="shared" si="534"/>
        <v>0</v>
      </c>
      <c r="LF188" s="1098">
        <f t="shared" si="534"/>
        <v>0</v>
      </c>
      <c r="LG188" s="1098">
        <f t="shared" si="534"/>
        <v>0</v>
      </c>
      <c r="LH188" s="1098">
        <f t="shared" si="534"/>
        <v>0</v>
      </c>
      <c r="LI188" s="1098">
        <f t="shared" si="534"/>
        <v>0</v>
      </c>
      <c r="LJ188" s="1098">
        <f t="shared" si="534"/>
        <v>0</v>
      </c>
      <c r="LK188" s="1098">
        <f t="shared" si="534"/>
        <v>0</v>
      </c>
      <c r="LL188" s="1098">
        <f t="shared" si="534"/>
        <v>0</v>
      </c>
      <c r="LM188" s="1098">
        <f t="shared" si="534"/>
        <v>0</v>
      </c>
      <c r="LN188" s="1098">
        <f t="shared" si="534"/>
        <v>0</v>
      </c>
      <c r="LO188" s="1098">
        <f t="shared" si="534"/>
        <v>0</v>
      </c>
      <c r="LP188" s="1098">
        <f t="shared" si="534"/>
        <v>0</v>
      </c>
      <c r="LQ188" s="1098">
        <f t="shared" si="534"/>
        <v>0</v>
      </c>
      <c r="LR188" s="1098">
        <f t="shared" si="534"/>
        <v>0</v>
      </c>
      <c r="LS188" s="1098">
        <f t="shared" ref="LS188:LS253" si="546">IF(LS$9=$M188,$DV188,0)</f>
        <v>0</v>
      </c>
    </row>
    <row r="189" spans="2:331" s="561" customFormat="1" ht="17.25" hidden="1" customHeight="1" x14ac:dyDescent="0.35">
      <c r="J189" s="871" t="s">
        <v>194</v>
      </c>
      <c r="K189" s="885"/>
      <c r="L189" s="890"/>
      <c r="M189" s="879"/>
      <c r="N189" s="892">
        <v>3234</v>
      </c>
      <c r="O189" s="920" t="s">
        <v>35</v>
      </c>
      <c r="DF189" s="1044"/>
      <c r="DG189" s="1044"/>
      <c r="DK189" s="1044"/>
      <c r="DN189" s="1044"/>
      <c r="DO189" s="1044"/>
      <c r="DP189" s="1044">
        <f t="shared" si="505"/>
        <v>0</v>
      </c>
      <c r="DQ189" s="1044"/>
      <c r="DR189" s="1044"/>
      <c r="DS189" s="1044"/>
      <c r="DT189" s="1044">
        <f t="shared" si="506"/>
        <v>0</v>
      </c>
      <c r="DU189" s="1044"/>
      <c r="DV189" s="1044"/>
      <c r="DW189" s="1044"/>
      <c r="DX189" s="1044"/>
      <c r="DY189" s="1044"/>
      <c r="DZ189" s="1044">
        <v>0</v>
      </c>
      <c r="EA189" s="1044">
        <v>0</v>
      </c>
      <c r="EB189" s="1044">
        <v>0</v>
      </c>
      <c r="EC189" s="1044">
        <f t="shared" si="508"/>
        <v>0</v>
      </c>
      <c r="ED189" s="1044">
        <v>0</v>
      </c>
      <c r="EE189" s="1044">
        <v>0</v>
      </c>
      <c r="EF189" s="1044">
        <v>0</v>
      </c>
      <c r="EG189" s="1044">
        <f t="shared" si="509"/>
        <v>0</v>
      </c>
      <c r="EH189" s="1044">
        <v>0</v>
      </c>
      <c r="EI189" s="1044">
        <f>IFERROR(#REF!/DZ189*100,)</f>
        <v>0</v>
      </c>
      <c r="EJ189" s="1044">
        <f>IFERROR(#REF!/#REF!*100,)</f>
        <v>0</v>
      </c>
      <c r="EK189" s="1044"/>
      <c r="EL189" s="1044"/>
      <c r="EM189" s="1044"/>
      <c r="ES189" s="146">
        <f t="shared" si="449"/>
        <v>0</v>
      </c>
      <c r="EX189" s="739">
        <f>IF(EX$9=$K189,#REF!,0)</f>
        <v>0</v>
      </c>
      <c r="EY189" s="739">
        <f>IF(EY$9=$K189,#REF!,0)</f>
        <v>0</v>
      </c>
      <c r="EZ189" s="739">
        <f>IF(EZ$9=$K189,#REF!,0)</f>
        <v>0</v>
      </c>
      <c r="FA189" s="739">
        <f>IF(FA$9=$K189,#REF!,0)</f>
        <v>0</v>
      </c>
      <c r="FB189" s="739">
        <f>IF(FB$9=$K189,#REF!,0)</f>
        <v>0</v>
      </c>
      <c r="FC189" s="739">
        <f>IF(FC$9=$K189,#REF!,0)</f>
        <v>0</v>
      </c>
      <c r="FD189" s="739">
        <f>IF(FD$9=$K189,#REF!,0)</f>
        <v>0</v>
      </c>
      <c r="FE189" s="739">
        <f>IF(FE$9=$K189,#REF!,0)</f>
        <v>0</v>
      </c>
      <c r="FF189" s="739">
        <f>IF(FF$9=$K189,#REF!,0)</f>
        <v>0</v>
      </c>
      <c r="FG189" s="739">
        <f>IF(FG$9=$K189,#REF!,0)</f>
        <v>0</v>
      </c>
      <c r="FH189" s="739">
        <f>IF(FH$9=$K189,#REF!,0)</f>
        <v>0</v>
      </c>
      <c r="FI189" s="739">
        <f>IF(FI$9=$K189,#REF!,0)</f>
        <v>0</v>
      </c>
      <c r="FJ189" s="739">
        <f>IF(FJ$9=$K189,#REF!,0)</f>
        <v>0</v>
      </c>
      <c r="FK189" s="739">
        <f>IF(FK$9=$K189,#REF!,0)</f>
        <v>0</v>
      </c>
      <c r="FL189" s="739">
        <f>IF(FL$9=$K189,#REF!,0)</f>
        <v>0</v>
      </c>
      <c r="FM189" s="739">
        <f>IF(FM$9=$K189,#REF!,0)</f>
        <v>0</v>
      </c>
      <c r="FN189" s="739">
        <f>IF(FN$9=$K189,#REF!,0)</f>
        <v>0</v>
      </c>
      <c r="FO189" s="739">
        <f>IF(FO$9=$K189,#REF!,0)</f>
        <v>0</v>
      </c>
      <c r="FP189" s="739">
        <f>IF(FP$9=$K189,#REF!,0)</f>
        <v>0</v>
      </c>
      <c r="FQ189" s="739">
        <f>IF(FQ$9=$K189,#REF!,0)</f>
        <v>0</v>
      </c>
      <c r="FU189" s="739">
        <f t="shared" si="541"/>
        <v>0</v>
      </c>
      <c r="FV189" s="739">
        <f t="shared" si="541"/>
        <v>0</v>
      </c>
      <c r="FW189" s="739">
        <f t="shared" si="541"/>
        <v>0</v>
      </c>
      <c r="FX189" s="739">
        <f t="shared" si="541"/>
        <v>0</v>
      </c>
      <c r="FY189" s="739">
        <f t="shared" si="541"/>
        <v>0</v>
      </c>
      <c r="FZ189" s="739">
        <f t="shared" si="541"/>
        <v>0</v>
      </c>
      <c r="GA189" s="739">
        <f t="shared" si="541"/>
        <v>0</v>
      </c>
      <c r="GB189" s="739">
        <f t="shared" si="541"/>
        <v>0</v>
      </c>
      <c r="GC189" s="739">
        <f t="shared" si="541"/>
        <v>0</v>
      </c>
      <c r="GD189" s="739">
        <f t="shared" si="541"/>
        <v>0</v>
      </c>
      <c r="GE189" s="739">
        <f t="shared" si="542"/>
        <v>0</v>
      </c>
      <c r="GF189" s="739">
        <f t="shared" si="542"/>
        <v>0</v>
      </c>
      <c r="GG189" s="739">
        <f t="shared" si="542"/>
        <v>0</v>
      </c>
      <c r="GH189" s="739">
        <f t="shared" si="542"/>
        <v>0</v>
      </c>
      <c r="GI189" s="739">
        <f t="shared" si="542"/>
        <v>0</v>
      </c>
      <c r="GJ189" s="739">
        <f t="shared" si="542"/>
        <v>0</v>
      </c>
      <c r="GK189" s="739">
        <f t="shared" si="542"/>
        <v>0</v>
      </c>
      <c r="GL189" s="739">
        <f t="shared" si="542"/>
        <v>0</v>
      </c>
      <c r="GM189" s="739">
        <f t="shared" si="542"/>
        <v>0</v>
      </c>
      <c r="GN189" s="739">
        <f t="shared" si="542"/>
        <v>0</v>
      </c>
      <c r="GQ189" s="1098">
        <f>IF(GQ$9=$N189,#REF!,0)</f>
        <v>0</v>
      </c>
      <c r="GR189" s="1098">
        <f>IF(GR$9=$N189,#REF!,0)</f>
        <v>0</v>
      </c>
      <c r="GS189" s="1098">
        <f>IF(GS$9=$N189,#REF!,0)</f>
        <v>0</v>
      </c>
      <c r="GT189" s="1098">
        <f>IF(GT$9=$N189,#REF!,0)</f>
        <v>0</v>
      </c>
      <c r="GU189" s="1098">
        <f>IF(GU$9=$N189,#REF!,0)</f>
        <v>0</v>
      </c>
      <c r="GV189" s="1098">
        <f>IF(GV$9=$N189,#REF!,0)</f>
        <v>0</v>
      </c>
      <c r="GW189" s="1098">
        <f>IF(GW$9=$N189,#REF!,0)</f>
        <v>0</v>
      </c>
      <c r="GX189" s="1098">
        <f>IF(GX$9=$N189,#REF!,0)</f>
        <v>0</v>
      </c>
      <c r="GY189" s="1098">
        <f>IF(GY$9=$N189,#REF!,0)</f>
        <v>0</v>
      </c>
      <c r="GZ189" s="1098">
        <f>IF(GZ$9=$N189,#REF!,0)</f>
        <v>0</v>
      </c>
      <c r="HA189" s="1098">
        <f>IF(HA$9=$N189,#REF!,0)</f>
        <v>0</v>
      </c>
      <c r="HB189" s="1098">
        <f>IF(HB$9=$N189,#REF!,0)</f>
        <v>0</v>
      </c>
      <c r="HC189" s="1098">
        <f>IF(HC$9=$N189,#REF!,0)</f>
        <v>0</v>
      </c>
      <c r="HD189" s="1098">
        <f>IF(HD$9=$N189,#REF!,0)</f>
        <v>0</v>
      </c>
      <c r="HE189" s="1098">
        <f>IF(HE$9=$N189,#REF!,0)</f>
        <v>0</v>
      </c>
      <c r="HF189" s="1098">
        <f>IF(HF$9=$N189,#REF!,0)</f>
        <v>0</v>
      </c>
      <c r="HG189" s="1098">
        <f>IF(HG$9=$N189,#REF!,0)</f>
        <v>0</v>
      </c>
      <c r="HH189" s="1098">
        <f>IF(HH$9=$N189,#REF!,0)</f>
        <v>0</v>
      </c>
      <c r="HI189" s="1098">
        <f>IF(HI$9=$N189,#REF!,0)</f>
        <v>0</v>
      </c>
      <c r="HJ189" s="1098">
        <f>IF(HJ$9=$N189,#REF!,0)</f>
        <v>0</v>
      </c>
      <c r="HK189" s="1098">
        <f>IF(HK$9=$N189,#REF!,0)</f>
        <v>0</v>
      </c>
      <c r="HL189" s="1098" t="e">
        <f>IF(HL$9=$N189,#REF!,0)</f>
        <v>#REF!</v>
      </c>
      <c r="HM189" s="1098">
        <f>IF(HM$9=$N189,#REF!,0)</f>
        <v>0</v>
      </c>
      <c r="HN189" s="1098">
        <f>IF(HN$9=$N189,#REF!,0)</f>
        <v>0</v>
      </c>
      <c r="HO189" s="1098">
        <f>IF(HO$9=$N189,#REF!,0)</f>
        <v>0</v>
      </c>
      <c r="HP189" s="1098">
        <f>IF(HP$9=$N189,#REF!,0)</f>
        <v>0</v>
      </c>
      <c r="HQ189" s="1098">
        <f>IF(HQ$9=$N189,#REF!,0)</f>
        <v>0</v>
      </c>
      <c r="HR189" s="1098">
        <f>IF(HR$9=$N189,#REF!,0)</f>
        <v>0</v>
      </c>
      <c r="HS189" s="1098">
        <f>IF(HS$9=$N189,#REF!,0)</f>
        <v>0</v>
      </c>
      <c r="HT189" s="1098">
        <f>IF(HT$9=$N189,#REF!,0)</f>
        <v>0</v>
      </c>
      <c r="HU189" s="1098">
        <f>IF(HU$9=$N189,#REF!,0)</f>
        <v>0</v>
      </c>
      <c r="HV189" s="1098">
        <f>IF(HV$9=$N189,#REF!,0)</f>
        <v>0</v>
      </c>
      <c r="HW189" s="1098">
        <f>IF(HW$9=$N189,#REF!,0)</f>
        <v>0</v>
      </c>
      <c r="HX189" s="1098">
        <f>IF(HX$9=$N189,#REF!,0)</f>
        <v>0</v>
      </c>
      <c r="HY189" s="1098">
        <f>IF(HY$9=$N189,#REF!,0)</f>
        <v>0</v>
      </c>
      <c r="HZ189" s="1098">
        <f>IF(HZ$9=$N189,#REF!,0)</f>
        <v>0</v>
      </c>
      <c r="IA189" s="1098">
        <f>IF(IA$9=$N189,#REF!,0)</f>
        <v>0</v>
      </c>
      <c r="IB189" s="1098">
        <f>IF(IB$9=$N189,#REF!,0)</f>
        <v>0</v>
      </c>
      <c r="IC189" s="1098">
        <f>IF(IC$9=$N189,#REF!,0)</f>
        <v>0</v>
      </c>
      <c r="ID189" s="1098">
        <f>IF(ID$9=$N189,#REF!,0)</f>
        <v>0</v>
      </c>
      <c r="IE189" s="1098">
        <f>IF(IE$9=$N189,#REF!,0)</f>
        <v>0</v>
      </c>
      <c r="IF189" s="1098">
        <f>IF(IF$9=$N189,#REF!,0)</f>
        <v>0</v>
      </c>
      <c r="IG189" s="1098">
        <f>IF(IG$9=$N189,#REF!,0)</f>
        <v>0</v>
      </c>
      <c r="IH189" s="1098">
        <f>IF(IH$9=$N189,#REF!,0)</f>
        <v>0</v>
      </c>
      <c r="II189" s="1098">
        <f>IF(II$9=$N189,#REF!,0)</f>
        <v>0</v>
      </c>
      <c r="IJ189" s="1098">
        <f>IF(IJ$9=$N189,#REF!,0)</f>
        <v>0</v>
      </c>
      <c r="IK189" s="1098">
        <f>IF(IK$9=$N189,#REF!,0)</f>
        <v>0</v>
      </c>
      <c r="IL189" s="1098">
        <f>IF(IL$9=$N189,#REF!,0)</f>
        <v>0</v>
      </c>
      <c r="IM189" s="1098">
        <f>IF(IM$9=$N189,#REF!,0)</f>
        <v>0</v>
      </c>
      <c r="IN189" s="1098">
        <f>IF(IN$9=$N189,#REF!,0)</f>
        <v>0</v>
      </c>
      <c r="IO189" s="1098">
        <f>IF(IO$9=$N189,#REF!,0)</f>
        <v>0</v>
      </c>
      <c r="IP189" s="1098">
        <f>IF(IP$9=$N189,#REF!,0)</f>
        <v>0</v>
      </c>
      <c r="IQ189" s="1098">
        <f>IF(IQ$9=$N189,#REF!,0)</f>
        <v>0</v>
      </c>
      <c r="IR189" s="1098">
        <f>IF(IR$9=$N189,#REF!,0)</f>
        <v>0</v>
      </c>
      <c r="IS189" s="1098">
        <f>IF(IS$9=$N189,#REF!,0)</f>
        <v>0</v>
      </c>
      <c r="IT189" s="1098">
        <f>IF(IT$9=$N189,#REF!,0)</f>
        <v>0</v>
      </c>
      <c r="IU189" s="1098">
        <f>IF(IU$9=$N189,#REF!,0)</f>
        <v>0</v>
      </c>
      <c r="IV189" s="1098">
        <f>IF(IV$9=$N189,#REF!,0)</f>
        <v>0</v>
      </c>
      <c r="IW189" s="1098">
        <f>IF(IW$9=$N189,#REF!,0)</f>
        <v>0</v>
      </c>
      <c r="IX189" s="1098">
        <f>IF(IX$9=$N189,#REF!,0)</f>
        <v>0</v>
      </c>
      <c r="IY189" s="1098">
        <f>IF(IY$9=$N189,#REF!,0)</f>
        <v>0</v>
      </c>
      <c r="IZ189" s="1098">
        <f>IF(IZ$9=$N189,#REF!,0)</f>
        <v>0</v>
      </c>
      <c r="JA189" s="1098">
        <f>IF(JA$9=$N189,#REF!,0)</f>
        <v>0</v>
      </c>
      <c r="JB189" s="1098">
        <f>IF(JB$9=$N189,#REF!,0)</f>
        <v>0</v>
      </c>
      <c r="JC189" s="1098">
        <f>IF(JC$9=$N189,#REF!,0)</f>
        <v>0</v>
      </c>
      <c r="JD189" s="1098">
        <f>IF(JD$9=$N189,#REF!,0)</f>
        <v>0</v>
      </c>
      <c r="JE189" s="1098">
        <f>IF(JE$9=$N189,#REF!,0)</f>
        <v>0</v>
      </c>
      <c r="JF189" s="1098">
        <f>IF(JF$9=$N189,#REF!,0)</f>
        <v>0</v>
      </c>
      <c r="JG189" s="1098">
        <f>IF(JG$9=$N189,#REF!,0)</f>
        <v>0</v>
      </c>
      <c r="JH189" s="1098">
        <f>IF(JH$9=$N189,#REF!,0)</f>
        <v>0</v>
      </c>
      <c r="JI189" s="1098">
        <f>IF(JI$9=$N189,#REF!,0)</f>
        <v>0</v>
      </c>
      <c r="JJ189" s="1098">
        <f>IF(JJ$9=$N189,#REF!,0)</f>
        <v>0</v>
      </c>
      <c r="JK189" s="1098">
        <f>IF(JK$9=$N189,#REF!,0)</f>
        <v>0</v>
      </c>
      <c r="JL189" s="1098">
        <f>IF(JL$9=$N189,#REF!,0)</f>
        <v>0</v>
      </c>
      <c r="JM189" s="1098">
        <f>IF(JM$9=$N189,#REF!,0)</f>
        <v>0</v>
      </c>
      <c r="JN189" s="1098">
        <f>IF(JN$9=$N189,#REF!,0)</f>
        <v>0</v>
      </c>
      <c r="JO189" s="1098">
        <f>IF(JO$9=$N189,#REF!,0)</f>
        <v>0</v>
      </c>
      <c r="JP189" s="1098">
        <f>IF(JP$9=$N189,#REF!,0)</f>
        <v>0</v>
      </c>
      <c r="JQ189" s="1098">
        <f>IF(JQ$9=$N189,#REF!,0)</f>
        <v>0</v>
      </c>
      <c r="JR189" s="1098">
        <f>IF(JR$9=$N189,#REF!,0)</f>
        <v>0</v>
      </c>
      <c r="JS189" s="1098">
        <f>IF(JS$9=$N189,#REF!,0)</f>
        <v>0</v>
      </c>
      <c r="JT189" s="1098">
        <f>IF(JT$9=$N189,#REF!,0)</f>
        <v>0</v>
      </c>
      <c r="JU189" s="1098">
        <f>IF(JU$9=$N189,#REF!,0)</f>
        <v>0</v>
      </c>
      <c r="JV189" s="1098">
        <f>IF(JV$9=$N189,#REF!,0)</f>
        <v>0</v>
      </c>
      <c r="JW189" s="1098">
        <f>IF(JW$9=$N189,#REF!,0)</f>
        <v>0</v>
      </c>
      <c r="JX189" s="681"/>
      <c r="JZ189" s="681">
        <f t="shared" si="545"/>
        <v>0</v>
      </c>
      <c r="KA189" s="681">
        <f t="shared" si="545"/>
        <v>0</v>
      </c>
      <c r="KB189" s="681">
        <f t="shared" si="545"/>
        <v>0</v>
      </c>
      <c r="KC189" s="681">
        <f t="shared" si="545"/>
        <v>0</v>
      </c>
      <c r="KD189" s="681">
        <f t="shared" si="545"/>
        <v>0</v>
      </c>
      <c r="KE189" s="681">
        <f t="shared" si="545"/>
        <v>0</v>
      </c>
      <c r="KF189" s="681">
        <f t="shared" si="545"/>
        <v>0</v>
      </c>
      <c r="KG189" s="681">
        <f t="shared" si="545"/>
        <v>0</v>
      </c>
      <c r="KH189" s="681">
        <f t="shared" si="545"/>
        <v>0</v>
      </c>
      <c r="KI189" s="681">
        <f t="shared" si="545"/>
        <v>0</v>
      </c>
      <c r="KJ189" s="681">
        <f t="shared" si="545"/>
        <v>0</v>
      </c>
      <c r="KN189" s="1098">
        <f t="shared" si="537"/>
        <v>0</v>
      </c>
      <c r="KO189" s="1098">
        <f t="shared" si="537"/>
        <v>0</v>
      </c>
      <c r="KP189" s="1098">
        <f t="shared" si="537"/>
        <v>0</v>
      </c>
      <c r="KQ189" s="1098">
        <f t="shared" si="537"/>
        <v>0</v>
      </c>
      <c r="KR189" s="1098">
        <f t="shared" si="537"/>
        <v>0</v>
      </c>
      <c r="KS189" s="1098">
        <f t="shared" si="537"/>
        <v>0</v>
      </c>
      <c r="KT189" s="1098">
        <f t="shared" si="537"/>
        <v>0</v>
      </c>
      <c r="KU189" s="1098">
        <f t="shared" si="537"/>
        <v>0</v>
      </c>
      <c r="KV189" s="1098">
        <f t="shared" si="537"/>
        <v>0</v>
      </c>
      <c r="KW189" s="1098">
        <f t="shared" si="537"/>
        <v>0</v>
      </c>
      <c r="KX189" s="1098">
        <f t="shared" si="537"/>
        <v>0</v>
      </c>
      <c r="KY189" s="1098">
        <f t="shared" si="537"/>
        <v>0</v>
      </c>
      <c r="KZ189" s="1098">
        <f t="shared" si="537"/>
        <v>0</v>
      </c>
      <c r="LA189" s="1098">
        <f t="shared" si="537"/>
        <v>0</v>
      </c>
      <c r="LB189" s="1098">
        <f t="shared" si="537"/>
        <v>0</v>
      </c>
      <c r="LC189" s="1098">
        <f t="shared" si="534"/>
        <v>0</v>
      </c>
      <c r="LD189" s="1098">
        <f t="shared" si="534"/>
        <v>0</v>
      </c>
      <c r="LE189" s="1098">
        <f t="shared" si="534"/>
        <v>0</v>
      </c>
      <c r="LF189" s="1098">
        <f t="shared" si="534"/>
        <v>0</v>
      </c>
      <c r="LG189" s="1098">
        <f t="shared" si="534"/>
        <v>0</v>
      </c>
      <c r="LH189" s="1098">
        <f t="shared" si="534"/>
        <v>0</v>
      </c>
      <c r="LI189" s="1098">
        <f t="shared" si="534"/>
        <v>0</v>
      </c>
      <c r="LJ189" s="1098">
        <f t="shared" si="534"/>
        <v>0</v>
      </c>
      <c r="LK189" s="1098">
        <f t="shared" si="534"/>
        <v>0</v>
      </c>
      <c r="LL189" s="1098">
        <f t="shared" si="534"/>
        <v>0</v>
      </c>
      <c r="LM189" s="1098">
        <f t="shared" si="534"/>
        <v>0</v>
      </c>
      <c r="LN189" s="1098">
        <f t="shared" si="534"/>
        <v>0</v>
      </c>
      <c r="LO189" s="1098">
        <f t="shared" si="534"/>
        <v>0</v>
      </c>
      <c r="LP189" s="1098">
        <f t="shared" si="534"/>
        <v>0</v>
      </c>
      <c r="LQ189" s="1098">
        <f t="shared" si="534"/>
        <v>0</v>
      </c>
      <c r="LR189" s="1098">
        <f t="shared" si="534"/>
        <v>0</v>
      </c>
      <c r="LS189" s="1098">
        <f t="shared" si="546"/>
        <v>0</v>
      </c>
    </row>
    <row r="190" spans="2:331" s="561" customFormat="1" ht="17.25" hidden="1" customHeight="1" x14ac:dyDescent="0.35">
      <c r="J190" s="871" t="s">
        <v>194</v>
      </c>
      <c r="K190" s="885"/>
      <c r="L190" s="890"/>
      <c r="M190" s="879"/>
      <c r="N190" s="892">
        <v>3235</v>
      </c>
      <c r="O190" s="920" t="s">
        <v>174</v>
      </c>
      <c r="DF190" s="1044"/>
      <c r="DG190" s="1044"/>
      <c r="DK190" s="1044"/>
      <c r="DN190" s="1044"/>
      <c r="DO190" s="1044"/>
      <c r="DP190" s="1044">
        <f t="shared" si="505"/>
        <v>0</v>
      </c>
      <c r="DQ190" s="1044"/>
      <c r="DR190" s="1044"/>
      <c r="DS190" s="1044"/>
      <c r="DT190" s="1044">
        <f t="shared" si="506"/>
        <v>0</v>
      </c>
      <c r="DU190" s="1044"/>
      <c r="DV190" s="1044"/>
      <c r="DW190" s="1044"/>
      <c r="DX190" s="1044"/>
      <c r="DY190" s="1044"/>
      <c r="DZ190" s="1044">
        <v>0</v>
      </c>
      <c r="EA190" s="1044">
        <v>0</v>
      </c>
      <c r="EB190" s="1044">
        <v>0</v>
      </c>
      <c r="EC190" s="1044">
        <f t="shared" si="508"/>
        <v>0</v>
      </c>
      <c r="ED190" s="1044">
        <v>0</v>
      </c>
      <c r="EE190" s="1044">
        <v>0</v>
      </c>
      <c r="EF190" s="1044">
        <v>0</v>
      </c>
      <c r="EG190" s="1044">
        <f t="shared" si="509"/>
        <v>0</v>
      </c>
      <c r="EH190" s="1044">
        <v>0</v>
      </c>
      <c r="EI190" s="1044">
        <f>IFERROR(#REF!/DZ190*100,)</f>
        <v>0</v>
      </c>
      <c r="EJ190" s="1044">
        <f>IFERROR(#REF!/#REF!*100,)</f>
        <v>0</v>
      </c>
      <c r="EK190" s="1044"/>
      <c r="EL190" s="1044"/>
      <c r="EM190" s="1044"/>
      <c r="ES190" s="146">
        <f t="shared" si="449"/>
        <v>0</v>
      </c>
      <c r="EX190" s="739">
        <f>IF(EX$9=$K190,#REF!,0)</f>
        <v>0</v>
      </c>
      <c r="EY190" s="739">
        <f>IF(EY$9=$K190,#REF!,0)</f>
        <v>0</v>
      </c>
      <c r="EZ190" s="739">
        <f>IF(EZ$9=$K190,#REF!,0)</f>
        <v>0</v>
      </c>
      <c r="FA190" s="739">
        <f>IF(FA$9=$K190,#REF!,0)</f>
        <v>0</v>
      </c>
      <c r="FB190" s="739">
        <f>IF(FB$9=$K190,#REF!,0)</f>
        <v>0</v>
      </c>
      <c r="FC190" s="739">
        <f>IF(FC$9=$K190,#REF!,0)</f>
        <v>0</v>
      </c>
      <c r="FD190" s="739">
        <f>IF(FD$9=$K190,#REF!,0)</f>
        <v>0</v>
      </c>
      <c r="FE190" s="739">
        <f>IF(FE$9=$K190,#REF!,0)</f>
        <v>0</v>
      </c>
      <c r="FF190" s="739">
        <f>IF(FF$9=$K190,#REF!,0)</f>
        <v>0</v>
      </c>
      <c r="FG190" s="739">
        <f>IF(FG$9=$K190,#REF!,0)</f>
        <v>0</v>
      </c>
      <c r="FH190" s="739">
        <f>IF(FH$9=$K190,#REF!,0)</f>
        <v>0</v>
      </c>
      <c r="FI190" s="739">
        <f>IF(FI$9=$K190,#REF!,0)</f>
        <v>0</v>
      </c>
      <c r="FJ190" s="739">
        <f>IF(FJ$9=$K190,#REF!,0)</f>
        <v>0</v>
      </c>
      <c r="FK190" s="739">
        <f>IF(FK$9=$K190,#REF!,0)</f>
        <v>0</v>
      </c>
      <c r="FL190" s="739">
        <f>IF(FL$9=$K190,#REF!,0)</f>
        <v>0</v>
      </c>
      <c r="FM190" s="739">
        <f>IF(FM$9=$K190,#REF!,0)</f>
        <v>0</v>
      </c>
      <c r="FN190" s="739">
        <f>IF(FN$9=$K190,#REF!,0)</f>
        <v>0</v>
      </c>
      <c r="FO190" s="739">
        <f>IF(FO$9=$K190,#REF!,0)</f>
        <v>0</v>
      </c>
      <c r="FP190" s="739">
        <f>IF(FP$9=$K190,#REF!,0)</f>
        <v>0</v>
      </c>
      <c r="FQ190" s="739">
        <f>IF(FQ$9=$K190,#REF!,0)</f>
        <v>0</v>
      </c>
      <c r="FU190" s="739">
        <f t="shared" si="541"/>
        <v>0</v>
      </c>
      <c r="FV190" s="739">
        <f t="shared" si="541"/>
        <v>0</v>
      </c>
      <c r="FW190" s="739">
        <f t="shared" si="541"/>
        <v>0</v>
      </c>
      <c r="FX190" s="739">
        <f t="shared" si="541"/>
        <v>0</v>
      </c>
      <c r="FY190" s="739">
        <f t="shared" si="541"/>
        <v>0</v>
      </c>
      <c r="FZ190" s="739">
        <f t="shared" si="541"/>
        <v>0</v>
      </c>
      <c r="GA190" s="739">
        <f t="shared" si="541"/>
        <v>0</v>
      </c>
      <c r="GB190" s="739">
        <f t="shared" si="541"/>
        <v>0</v>
      </c>
      <c r="GC190" s="739">
        <f t="shared" si="541"/>
        <v>0</v>
      </c>
      <c r="GD190" s="739">
        <f t="shared" si="541"/>
        <v>0</v>
      </c>
      <c r="GE190" s="739">
        <f t="shared" si="542"/>
        <v>0</v>
      </c>
      <c r="GF190" s="739">
        <f t="shared" si="542"/>
        <v>0</v>
      </c>
      <c r="GG190" s="739">
        <f t="shared" si="542"/>
        <v>0</v>
      </c>
      <c r="GH190" s="739">
        <f t="shared" si="542"/>
        <v>0</v>
      </c>
      <c r="GI190" s="739">
        <f t="shared" si="542"/>
        <v>0</v>
      </c>
      <c r="GJ190" s="739">
        <f t="shared" si="542"/>
        <v>0</v>
      </c>
      <c r="GK190" s="739">
        <f t="shared" si="542"/>
        <v>0</v>
      </c>
      <c r="GL190" s="739">
        <f t="shared" si="542"/>
        <v>0</v>
      </c>
      <c r="GM190" s="739">
        <f t="shared" si="542"/>
        <v>0</v>
      </c>
      <c r="GN190" s="739">
        <f t="shared" si="542"/>
        <v>0</v>
      </c>
      <c r="GQ190" s="1098">
        <f>IF(GQ$9=$N190,#REF!,0)</f>
        <v>0</v>
      </c>
      <c r="GR190" s="1098">
        <f>IF(GR$9=$N190,#REF!,0)</f>
        <v>0</v>
      </c>
      <c r="GS190" s="1098">
        <f>IF(GS$9=$N190,#REF!,0)</f>
        <v>0</v>
      </c>
      <c r="GT190" s="1098">
        <f>IF(GT$9=$N190,#REF!,0)</f>
        <v>0</v>
      </c>
      <c r="GU190" s="1098">
        <f>IF(GU$9=$N190,#REF!,0)</f>
        <v>0</v>
      </c>
      <c r="GV190" s="1098">
        <f>IF(GV$9=$N190,#REF!,0)</f>
        <v>0</v>
      </c>
      <c r="GW190" s="1098">
        <f>IF(GW$9=$N190,#REF!,0)</f>
        <v>0</v>
      </c>
      <c r="GX190" s="1098">
        <f>IF(GX$9=$N190,#REF!,0)</f>
        <v>0</v>
      </c>
      <c r="GY190" s="1098">
        <f>IF(GY$9=$N190,#REF!,0)</f>
        <v>0</v>
      </c>
      <c r="GZ190" s="1098">
        <f>IF(GZ$9=$N190,#REF!,0)</f>
        <v>0</v>
      </c>
      <c r="HA190" s="1098">
        <f>IF(HA$9=$N190,#REF!,0)</f>
        <v>0</v>
      </c>
      <c r="HB190" s="1098">
        <f>IF(HB$9=$N190,#REF!,0)</f>
        <v>0</v>
      </c>
      <c r="HC190" s="1098">
        <f>IF(HC$9=$N190,#REF!,0)</f>
        <v>0</v>
      </c>
      <c r="HD190" s="1098">
        <f>IF(HD$9=$N190,#REF!,0)</f>
        <v>0</v>
      </c>
      <c r="HE190" s="1098">
        <f>IF(HE$9=$N190,#REF!,0)</f>
        <v>0</v>
      </c>
      <c r="HF190" s="1098">
        <f>IF(HF$9=$N190,#REF!,0)</f>
        <v>0</v>
      </c>
      <c r="HG190" s="1098">
        <f>IF(HG$9=$N190,#REF!,0)</f>
        <v>0</v>
      </c>
      <c r="HH190" s="1098">
        <f>IF(HH$9=$N190,#REF!,0)</f>
        <v>0</v>
      </c>
      <c r="HI190" s="1098">
        <f>IF(HI$9=$N190,#REF!,0)</f>
        <v>0</v>
      </c>
      <c r="HJ190" s="1098">
        <f>IF(HJ$9=$N190,#REF!,0)</f>
        <v>0</v>
      </c>
      <c r="HK190" s="1098">
        <f>IF(HK$9=$N190,#REF!,0)</f>
        <v>0</v>
      </c>
      <c r="HL190" s="1098">
        <f>IF(HL$9=$N190,#REF!,0)</f>
        <v>0</v>
      </c>
      <c r="HM190" s="1098" t="e">
        <f>IF(HM$9=$N190,#REF!,0)</f>
        <v>#REF!</v>
      </c>
      <c r="HN190" s="1098">
        <f>IF(HN$9=$N190,#REF!,0)</f>
        <v>0</v>
      </c>
      <c r="HO190" s="1098">
        <f>IF(HO$9=$N190,#REF!,0)</f>
        <v>0</v>
      </c>
      <c r="HP190" s="1098">
        <f>IF(HP$9=$N190,#REF!,0)</f>
        <v>0</v>
      </c>
      <c r="HQ190" s="1098">
        <f>IF(HQ$9=$N190,#REF!,0)</f>
        <v>0</v>
      </c>
      <c r="HR190" s="1098">
        <f>IF(HR$9=$N190,#REF!,0)</f>
        <v>0</v>
      </c>
      <c r="HS190" s="1098">
        <f>IF(HS$9=$N190,#REF!,0)</f>
        <v>0</v>
      </c>
      <c r="HT190" s="1098">
        <f>IF(HT$9=$N190,#REF!,0)</f>
        <v>0</v>
      </c>
      <c r="HU190" s="1098">
        <f>IF(HU$9=$N190,#REF!,0)</f>
        <v>0</v>
      </c>
      <c r="HV190" s="1098">
        <f>IF(HV$9=$N190,#REF!,0)</f>
        <v>0</v>
      </c>
      <c r="HW190" s="1098">
        <f>IF(HW$9=$N190,#REF!,0)</f>
        <v>0</v>
      </c>
      <c r="HX190" s="1098">
        <f>IF(HX$9=$N190,#REF!,0)</f>
        <v>0</v>
      </c>
      <c r="HY190" s="1098">
        <f>IF(HY$9=$N190,#REF!,0)</f>
        <v>0</v>
      </c>
      <c r="HZ190" s="1098">
        <f>IF(HZ$9=$N190,#REF!,0)</f>
        <v>0</v>
      </c>
      <c r="IA190" s="1098">
        <f>IF(IA$9=$N190,#REF!,0)</f>
        <v>0</v>
      </c>
      <c r="IB190" s="1098">
        <f>IF(IB$9=$N190,#REF!,0)</f>
        <v>0</v>
      </c>
      <c r="IC190" s="1098">
        <f>IF(IC$9=$N190,#REF!,0)</f>
        <v>0</v>
      </c>
      <c r="ID190" s="1098">
        <f>IF(ID$9=$N190,#REF!,0)</f>
        <v>0</v>
      </c>
      <c r="IE190" s="1098">
        <f>IF(IE$9=$N190,#REF!,0)</f>
        <v>0</v>
      </c>
      <c r="IF190" s="1098">
        <f>IF(IF$9=$N190,#REF!,0)</f>
        <v>0</v>
      </c>
      <c r="IG190" s="1098">
        <f>IF(IG$9=$N190,#REF!,0)</f>
        <v>0</v>
      </c>
      <c r="IH190" s="1098">
        <f>IF(IH$9=$N190,#REF!,0)</f>
        <v>0</v>
      </c>
      <c r="II190" s="1098">
        <f>IF(II$9=$N190,#REF!,0)</f>
        <v>0</v>
      </c>
      <c r="IJ190" s="1098">
        <f>IF(IJ$9=$N190,#REF!,0)</f>
        <v>0</v>
      </c>
      <c r="IK190" s="1098">
        <f>IF(IK$9=$N190,#REF!,0)</f>
        <v>0</v>
      </c>
      <c r="IL190" s="1098">
        <f>IF(IL$9=$N190,#REF!,0)</f>
        <v>0</v>
      </c>
      <c r="IM190" s="1098">
        <f>IF(IM$9=$N190,#REF!,0)</f>
        <v>0</v>
      </c>
      <c r="IN190" s="1098">
        <f>IF(IN$9=$N190,#REF!,0)</f>
        <v>0</v>
      </c>
      <c r="IO190" s="1098">
        <f>IF(IO$9=$N190,#REF!,0)</f>
        <v>0</v>
      </c>
      <c r="IP190" s="1098">
        <f>IF(IP$9=$N190,#REF!,0)</f>
        <v>0</v>
      </c>
      <c r="IQ190" s="1098">
        <f>IF(IQ$9=$N190,#REF!,0)</f>
        <v>0</v>
      </c>
      <c r="IR190" s="1098">
        <f>IF(IR$9=$N190,#REF!,0)</f>
        <v>0</v>
      </c>
      <c r="IS190" s="1098">
        <f>IF(IS$9=$N190,#REF!,0)</f>
        <v>0</v>
      </c>
      <c r="IT190" s="1098">
        <f>IF(IT$9=$N190,#REF!,0)</f>
        <v>0</v>
      </c>
      <c r="IU190" s="1098">
        <f>IF(IU$9=$N190,#REF!,0)</f>
        <v>0</v>
      </c>
      <c r="IV190" s="1098">
        <f>IF(IV$9=$N190,#REF!,0)</f>
        <v>0</v>
      </c>
      <c r="IW190" s="1098">
        <f>IF(IW$9=$N190,#REF!,0)</f>
        <v>0</v>
      </c>
      <c r="IX190" s="1098">
        <f>IF(IX$9=$N190,#REF!,0)</f>
        <v>0</v>
      </c>
      <c r="IY190" s="1098">
        <f>IF(IY$9=$N190,#REF!,0)</f>
        <v>0</v>
      </c>
      <c r="IZ190" s="1098">
        <f>IF(IZ$9=$N190,#REF!,0)</f>
        <v>0</v>
      </c>
      <c r="JA190" s="1098">
        <f>IF(JA$9=$N190,#REF!,0)</f>
        <v>0</v>
      </c>
      <c r="JB190" s="1098">
        <f>IF(JB$9=$N190,#REF!,0)</f>
        <v>0</v>
      </c>
      <c r="JC190" s="1098">
        <f>IF(JC$9=$N190,#REF!,0)</f>
        <v>0</v>
      </c>
      <c r="JD190" s="1098">
        <f>IF(JD$9=$N190,#REF!,0)</f>
        <v>0</v>
      </c>
      <c r="JE190" s="1098">
        <f>IF(JE$9=$N190,#REF!,0)</f>
        <v>0</v>
      </c>
      <c r="JF190" s="1098">
        <f>IF(JF$9=$N190,#REF!,0)</f>
        <v>0</v>
      </c>
      <c r="JG190" s="1098">
        <f>IF(JG$9=$N190,#REF!,0)</f>
        <v>0</v>
      </c>
      <c r="JH190" s="1098">
        <f>IF(JH$9=$N190,#REF!,0)</f>
        <v>0</v>
      </c>
      <c r="JI190" s="1098">
        <f>IF(JI$9=$N190,#REF!,0)</f>
        <v>0</v>
      </c>
      <c r="JJ190" s="1098">
        <f>IF(JJ$9=$N190,#REF!,0)</f>
        <v>0</v>
      </c>
      <c r="JK190" s="1098">
        <f>IF(JK$9=$N190,#REF!,0)</f>
        <v>0</v>
      </c>
      <c r="JL190" s="1098">
        <f>IF(JL$9=$N190,#REF!,0)</f>
        <v>0</v>
      </c>
      <c r="JM190" s="1098">
        <f>IF(JM$9=$N190,#REF!,0)</f>
        <v>0</v>
      </c>
      <c r="JN190" s="1098">
        <f>IF(JN$9=$N190,#REF!,0)</f>
        <v>0</v>
      </c>
      <c r="JO190" s="1098">
        <f>IF(JO$9=$N190,#REF!,0)</f>
        <v>0</v>
      </c>
      <c r="JP190" s="1098">
        <f>IF(JP$9=$N190,#REF!,0)</f>
        <v>0</v>
      </c>
      <c r="JQ190" s="1098">
        <f>IF(JQ$9=$N190,#REF!,0)</f>
        <v>0</v>
      </c>
      <c r="JR190" s="1098">
        <f>IF(JR$9=$N190,#REF!,0)</f>
        <v>0</v>
      </c>
      <c r="JS190" s="1098">
        <f>IF(JS$9=$N190,#REF!,0)</f>
        <v>0</v>
      </c>
      <c r="JT190" s="1098">
        <f>IF(JT$9=$N190,#REF!,0)</f>
        <v>0</v>
      </c>
      <c r="JU190" s="1098">
        <f>IF(JU$9=$N190,#REF!,0)</f>
        <v>0</v>
      </c>
      <c r="JV190" s="1098">
        <f>IF(JV$9=$N190,#REF!,0)</f>
        <v>0</v>
      </c>
      <c r="JW190" s="1098">
        <f>IF(JW$9=$N190,#REF!,0)</f>
        <v>0</v>
      </c>
      <c r="JX190" s="681"/>
      <c r="JZ190" s="681">
        <f t="shared" si="545"/>
        <v>0</v>
      </c>
      <c r="KA190" s="681">
        <f t="shared" si="545"/>
        <v>0</v>
      </c>
      <c r="KB190" s="681">
        <f t="shared" si="545"/>
        <v>0</v>
      </c>
      <c r="KC190" s="681">
        <f t="shared" si="545"/>
        <v>0</v>
      </c>
      <c r="KD190" s="681">
        <f t="shared" si="545"/>
        <v>0</v>
      </c>
      <c r="KE190" s="681">
        <f t="shared" si="545"/>
        <v>0</v>
      </c>
      <c r="KF190" s="681">
        <f t="shared" si="545"/>
        <v>0</v>
      </c>
      <c r="KG190" s="681">
        <f t="shared" si="545"/>
        <v>0</v>
      </c>
      <c r="KH190" s="681">
        <f t="shared" si="545"/>
        <v>0</v>
      </c>
      <c r="KI190" s="681">
        <f t="shared" si="545"/>
        <v>0</v>
      </c>
      <c r="KJ190" s="681">
        <f t="shared" si="545"/>
        <v>0</v>
      </c>
      <c r="KN190" s="1098">
        <f t="shared" si="537"/>
        <v>0</v>
      </c>
      <c r="KO190" s="1098">
        <f t="shared" si="537"/>
        <v>0</v>
      </c>
      <c r="KP190" s="1098">
        <f t="shared" si="537"/>
        <v>0</v>
      </c>
      <c r="KQ190" s="1098">
        <f t="shared" si="537"/>
        <v>0</v>
      </c>
      <c r="KR190" s="1098">
        <f t="shared" si="537"/>
        <v>0</v>
      </c>
      <c r="KS190" s="1098">
        <f t="shared" si="537"/>
        <v>0</v>
      </c>
      <c r="KT190" s="1098">
        <f t="shared" si="537"/>
        <v>0</v>
      </c>
      <c r="KU190" s="1098">
        <f t="shared" si="537"/>
        <v>0</v>
      </c>
      <c r="KV190" s="1098">
        <f t="shared" si="537"/>
        <v>0</v>
      </c>
      <c r="KW190" s="1098">
        <f t="shared" si="537"/>
        <v>0</v>
      </c>
      <c r="KX190" s="1098">
        <f t="shared" si="537"/>
        <v>0</v>
      </c>
      <c r="KY190" s="1098">
        <f t="shared" si="537"/>
        <v>0</v>
      </c>
      <c r="KZ190" s="1098">
        <f t="shared" si="537"/>
        <v>0</v>
      </c>
      <c r="LA190" s="1098">
        <f t="shared" si="537"/>
        <v>0</v>
      </c>
      <c r="LB190" s="1098">
        <f t="shared" si="537"/>
        <v>0</v>
      </c>
      <c r="LC190" s="1098">
        <f t="shared" si="537"/>
        <v>0</v>
      </c>
      <c r="LD190" s="1098">
        <f t="shared" ref="LD190:LR205" si="547">IF(LD$9=$M190,$DV190,0)</f>
        <v>0</v>
      </c>
      <c r="LE190" s="1098">
        <f t="shared" si="547"/>
        <v>0</v>
      </c>
      <c r="LF190" s="1098">
        <f t="shared" si="547"/>
        <v>0</v>
      </c>
      <c r="LG190" s="1098">
        <f t="shared" si="547"/>
        <v>0</v>
      </c>
      <c r="LH190" s="1098">
        <f t="shared" si="547"/>
        <v>0</v>
      </c>
      <c r="LI190" s="1098">
        <f t="shared" si="547"/>
        <v>0</v>
      </c>
      <c r="LJ190" s="1098">
        <f t="shared" si="547"/>
        <v>0</v>
      </c>
      <c r="LK190" s="1098">
        <f t="shared" si="547"/>
        <v>0</v>
      </c>
      <c r="LL190" s="1098">
        <f t="shared" si="547"/>
        <v>0</v>
      </c>
      <c r="LM190" s="1098">
        <f t="shared" si="547"/>
        <v>0</v>
      </c>
      <c r="LN190" s="1098">
        <f t="shared" si="547"/>
        <v>0</v>
      </c>
      <c r="LO190" s="1098">
        <f t="shared" si="547"/>
        <v>0</v>
      </c>
      <c r="LP190" s="1098">
        <f t="shared" si="547"/>
        <v>0</v>
      </c>
      <c r="LQ190" s="1098">
        <f t="shared" si="547"/>
        <v>0</v>
      </c>
      <c r="LR190" s="1098">
        <f t="shared" si="547"/>
        <v>0</v>
      </c>
      <c r="LS190" s="1098">
        <f t="shared" si="546"/>
        <v>0</v>
      </c>
    </row>
    <row r="191" spans="2:331" s="561" customFormat="1" ht="17.25" hidden="1" customHeight="1" x14ac:dyDescent="0.35">
      <c r="J191" s="871" t="s">
        <v>194</v>
      </c>
      <c r="K191" s="885"/>
      <c r="L191" s="890"/>
      <c r="M191" s="879"/>
      <c r="N191" s="892">
        <v>3236</v>
      </c>
      <c r="O191" s="920" t="s">
        <v>175</v>
      </c>
      <c r="DF191" s="1044"/>
      <c r="DG191" s="1044"/>
      <c r="DK191" s="1044"/>
      <c r="DN191" s="1044"/>
      <c r="DO191" s="1044"/>
      <c r="DP191" s="1044">
        <f t="shared" si="505"/>
        <v>0</v>
      </c>
      <c r="DQ191" s="1044"/>
      <c r="DR191" s="1044"/>
      <c r="DS191" s="1044"/>
      <c r="DT191" s="1044">
        <f t="shared" si="506"/>
        <v>0</v>
      </c>
      <c r="DU191" s="1044"/>
      <c r="DV191" s="1044"/>
      <c r="DW191" s="1044"/>
      <c r="DX191" s="1044"/>
      <c r="DY191" s="1044"/>
      <c r="DZ191" s="1044">
        <v>0</v>
      </c>
      <c r="EA191" s="1044">
        <v>0</v>
      </c>
      <c r="EB191" s="1044">
        <v>0</v>
      </c>
      <c r="EC191" s="1044">
        <f t="shared" si="508"/>
        <v>0</v>
      </c>
      <c r="ED191" s="1044">
        <v>0</v>
      </c>
      <c r="EE191" s="1044">
        <v>0</v>
      </c>
      <c r="EF191" s="1044">
        <v>0</v>
      </c>
      <c r="EG191" s="1044">
        <f t="shared" si="509"/>
        <v>0</v>
      </c>
      <c r="EH191" s="1044">
        <v>0</v>
      </c>
      <c r="EI191" s="1044">
        <f>IFERROR(#REF!/DZ191*100,)</f>
        <v>0</v>
      </c>
      <c r="EJ191" s="1044">
        <f>IFERROR(#REF!/#REF!*100,)</f>
        <v>0</v>
      </c>
      <c r="EK191" s="1044"/>
      <c r="EL191" s="1044"/>
      <c r="EM191" s="1044"/>
      <c r="ES191" s="146">
        <f t="shared" si="449"/>
        <v>0</v>
      </c>
      <c r="EX191" s="739">
        <f>IF(EX$9=$K191,#REF!,0)</f>
        <v>0</v>
      </c>
      <c r="EY191" s="739">
        <f>IF(EY$9=$K191,#REF!,0)</f>
        <v>0</v>
      </c>
      <c r="EZ191" s="739">
        <f>IF(EZ$9=$K191,#REF!,0)</f>
        <v>0</v>
      </c>
      <c r="FA191" s="739">
        <f>IF(FA$9=$K191,#REF!,0)</f>
        <v>0</v>
      </c>
      <c r="FB191" s="739">
        <f>IF(FB$9=$K191,#REF!,0)</f>
        <v>0</v>
      </c>
      <c r="FC191" s="739">
        <f>IF(FC$9=$K191,#REF!,0)</f>
        <v>0</v>
      </c>
      <c r="FD191" s="739">
        <f>IF(FD$9=$K191,#REF!,0)</f>
        <v>0</v>
      </c>
      <c r="FE191" s="739">
        <f>IF(FE$9=$K191,#REF!,0)</f>
        <v>0</v>
      </c>
      <c r="FF191" s="739">
        <f>IF(FF$9=$K191,#REF!,0)</f>
        <v>0</v>
      </c>
      <c r="FG191" s="739">
        <f>IF(FG$9=$K191,#REF!,0)</f>
        <v>0</v>
      </c>
      <c r="FH191" s="739">
        <f>IF(FH$9=$K191,#REF!,0)</f>
        <v>0</v>
      </c>
      <c r="FI191" s="739">
        <f>IF(FI$9=$K191,#REF!,0)</f>
        <v>0</v>
      </c>
      <c r="FJ191" s="739">
        <f>IF(FJ$9=$K191,#REF!,0)</f>
        <v>0</v>
      </c>
      <c r="FK191" s="739">
        <f>IF(FK$9=$K191,#REF!,0)</f>
        <v>0</v>
      </c>
      <c r="FL191" s="739">
        <f>IF(FL$9=$K191,#REF!,0)</f>
        <v>0</v>
      </c>
      <c r="FM191" s="739">
        <f>IF(FM$9=$K191,#REF!,0)</f>
        <v>0</v>
      </c>
      <c r="FN191" s="739">
        <f>IF(FN$9=$K191,#REF!,0)</f>
        <v>0</v>
      </c>
      <c r="FO191" s="739">
        <f>IF(FO$9=$K191,#REF!,0)</f>
        <v>0</v>
      </c>
      <c r="FP191" s="739">
        <f>IF(FP$9=$K191,#REF!,0)</f>
        <v>0</v>
      </c>
      <c r="FQ191" s="739">
        <f>IF(FQ$9=$K191,#REF!,0)</f>
        <v>0</v>
      </c>
      <c r="FU191" s="739">
        <f t="shared" ref="FU191:GD200" si="548">IF(FU$9=$K191,$EK191,0)</f>
        <v>0</v>
      </c>
      <c r="FV191" s="739">
        <f t="shared" si="548"/>
        <v>0</v>
      </c>
      <c r="FW191" s="739">
        <f t="shared" si="548"/>
        <v>0</v>
      </c>
      <c r="FX191" s="739">
        <f t="shared" si="548"/>
        <v>0</v>
      </c>
      <c r="FY191" s="739">
        <f t="shared" si="548"/>
        <v>0</v>
      </c>
      <c r="FZ191" s="739">
        <f t="shared" si="548"/>
        <v>0</v>
      </c>
      <c r="GA191" s="739">
        <f t="shared" si="548"/>
        <v>0</v>
      </c>
      <c r="GB191" s="739">
        <f t="shared" si="548"/>
        <v>0</v>
      </c>
      <c r="GC191" s="739">
        <f t="shared" si="548"/>
        <v>0</v>
      </c>
      <c r="GD191" s="739">
        <f t="shared" si="548"/>
        <v>0</v>
      </c>
      <c r="GE191" s="739">
        <f t="shared" ref="GE191:GN200" si="549">IF(GE$9=$K191,$EK191,0)</f>
        <v>0</v>
      </c>
      <c r="GF191" s="739">
        <f t="shared" si="549"/>
        <v>0</v>
      </c>
      <c r="GG191" s="739">
        <f t="shared" si="549"/>
        <v>0</v>
      </c>
      <c r="GH191" s="739">
        <f t="shared" si="549"/>
        <v>0</v>
      </c>
      <c r="GI191" s="739">
        <f t="shared" si="549"/>
        <v>0</v>
      </c>
      <c r="GJ191" s="739">
        <f t="shared" si="549"/>
        <v>0</v>
      </c>
      <c r="GK191" s="739">
        <f t="shared" si="549"/>
        <v>0</v>
      </c>
      <c r="GL191" s="739">
        <f t="shared" si="549"/>
        <v>0</v>
      </c>
      <c r="GM191" s="739">
        <f t="shared" si="549"/>
        <v>0</v>
      </c>
      <c r="GN191" s="739">
        <f t="shared" si="549"/>
        <v>0</v>
      </c>
      <c r="GQ191" s="1098">
        <f>IF(GQ$9=$N191,#REF!,0)</f>
        <v>0</v>
      </c>
      <c r="GR191" s="1098">
        <f>IF(GR$9=$N191,#REF!,0)</f>
        <v>0</v>
      </c>
      <c r="GS191" s="1098">
        <f>IF(GS$9=$N191,#REF!,0)</f>
        <v>0</v>
      </c>
      <c r="GT191" s="1098">
        <f>IF(GT$9=$N191,#REF!,0)</f>
        <v>0</v>
      </c>
      <c r="GU191" s="1098">
        <f>IF(GU$9=$N191,#REF!,0)</f>
        <v>0</v>
      </c>
      <c r="GV191" s="1098">
        <f>IF(GV$9=$N191,#REF!,0)</f>
        <v>0</v>
      </c>
      <c r="GW191" s="1098">
        <f>IF(GW$9=$N191,#REF!,0)</f>
        <v>0</v>
      </c>
      <c r="GX191" s="1098">
        <f>IF(GX$9=$N191,#REF!,0)</f>
        <v>0</v>
      </c>
      <c r="GY191" s="1098">
        <f>IF(GY$9=$N191,#REF!,0)</f>
        <v>0</v>
      </c>
      <c r="GZ191" s="1098">
        <f>IF(GZ$9=$N191,#REF!,0)</f>
        <v>0</v>
      </c>
      <c r="HA191" s="1098">
        <f>IF(HA$9=$N191,#REF!,0)</f>
        <v>0</v>
      </c>
      <c r="HB191" s="1098">
        <f>IF(HB$9=$N191,#REF!,0)</f>
        <v>0</v>
      </c>
      <c r="HC191" s="1098">
        <f>IF(HC$9=$N191,#REF!,0)</f>
        <v>0</v>
      </c>
      <c r="HD191" s="1098">
        <f>IF(HD$9=$N191,#REF!,0)</f>
        <v>0</v>
      </c>
      <c r="HE191" s="1098">
        <f>IF(HE$9=$N191,#REF!,0)</f>
        <v>0</v>
      </c>
      <c r="HF191" s="1098">
        <f>IF(HF$9=$N191,#REF!,0)</f>
        <v>0</v>
      </c>
      <c r="HG191" s="1098">
        <f>IF(HG$9=$N191,#REF!,0)</f>
        <v>0</v>
      </c>
      <c r="HH191" s="1098">
        <f>IF(HH$9=$N191,#REF!,0)</f>
        <v>0</v>
      </c>
      <c r="HI191" s="1098">
        <f>IF(HI$9=$N191,#REF!,0)</f>
        <v>0</v>
      </c>
      <c r="HJ191" s="1098">
        <f>IF(HJ$9=$N191,#REF!,0)</f>
        <v>0</v>
      </c>
      <c r="HK191" s="1098">
        <f>IF(HK$9=$N191,#REF!,0)</f>
        <v>0</v>
      </c>
      <c r="HL191" s="1098">
        <f>IF(HL$9=$N191,#REF!,0)</f>
        <v>0</v>
      </c>
      <c r="HM191" s="1098">
        <f>IF(HM$9=$N191,#REF!,0)</f>
        <v>0</v>
      </c>
      <c r="HN191" s="1098" t="e">
        <f>IF(HN$9=$N191,#REF!,0)</f>
        <v>#REF!</v>
      </c>
      <c r="HO191" s="1098">
        <f>IF(HO$9=$N191,#REF!,0)</f>
        <v>0</v>
      </c>
      <c r="HP191" s="1098">
        <f>IF(HP$9=$N191,#REF!,0)</f>
        <v>0</v>
      </c>
      <c r="HQ191" s="1098">
        <f>IF(HQ$9=$N191,#REF!,0)</f>
        <v>0</v>
      </c>
      <c r="HR191" s="1098">
        <f>IF(HR$9=$N191,#REF!,0)</f>
        <v>0</v>
      </c>
      <c r="HS191" s="1098">
        <f>IF(HS$9=$N191,#REF!,0)</f>
        <v>0</v>
      </c>
      <c r="HT191" s="1098">
        <f>IF(HT$9=$N191,#REF!,0)</f>
        <v>0</v>
      </c>
      <c r="HU191" s="1098">
        <f>IF(HU$9=$N191,#REF!,0)</f>
        <v>0</v>
      </c>
      <c r="HV191" s="1098">
        <f>IF(HV$9=$N191,#REF!,0)</f>
        <v>0</v>
      </c>
      <c r="HW191" s="1098">
        <f>IF(HW$9=$N191,#REF!,0)</f>
        <v>0</v>
      </c>
      <c r="HX191" s="1098">
        <f>IF(HX$9=$N191,#REF!,0)</f>
        <v>0</v>
      </c>
      <c r="HY191" s="1098">
        <f>IF(HY$9=$N191,#REF!,0)</f>
        <v>0</v>
      </c>
      <c r="HZ191" s="1098">
        <f>IF(HZ$9=$N191,#REF!,0)</f>
        <v>0</v>
      </c>
      <c r="IA191" s="1098">
        <f>IF(IA$9=$N191,#REF!,0)</f>
        <v>0</v>
      </c>
      <c r="IB191" s="1098">
        <f>IF(IB$9=$N191,#REF!,0)</f>
        <v>0</v>
      </c>
      <c r="IC191" s="1098">
        <f>IF(IC$9=$N191,#REF!,0)</f>
        <v>0</v>
      </c>
      <c r="ID191" s="1098">
        <f>IF(ID$9=$N191,#REF!,0)</f>
        <v>0</v>
      </c>
      <c r="IE191" s="1098">
        <f>IF(IE$9=$N191,#REF!,0)</f>
        <v>0</v>
      </c>
      <c r="IF191" s="1098">
        <f>IF(IF$9=$N191,#REF!,0)</f>
        <v>0</v>
      </c>
      <c r="IG191" s="1098">
        <f>IF(IG$9=$N191,#REF!,0)</f>
        <v>0</v>
      </c>
      <c r="IH191" s="1098">
        <f>IF(IH$9=$N191,#REF!,0)</f>
        <v>0</v>
      </c>
      <c r="II191" s="1098">
        <f>IF(II$9=$N191,#REF!,0)</f>
        <v>0</v>
      </c>
      <c r="IJ191" s="1098">
        <f>IF(IJ$9=$N191,#REF!,0)</f>
        <v>0</v>
      </c>
      <c r="IK191" s="1098">
        <f>IF(IK$9=$N191,#REF!,0)</f>
        <v>0</v>
      </c>
      <c r="IL191" s="1098">
        <f>IF(IL$9=$N191,#REF!,0)</f>
        <v>0</v>
      </c>
      <c r="IM191" s="1098">
        <f>IF(IM$9=$N191,#REF!,0)</f>
        <v>0</v>
      </c>
      <c r="IN191" s="1098">
        <f>IF(IN$9=$N191,#REF!,0)</f>
        <v>0</v>
      </c>
      <c r="IO191" s="1098">
        <f>IF(IO$9=$N191,#REF!,0)</f>
        <v>0</v>
      </c>
      <c r="IP191" s="1098">
        <f>IF(IP$9=$N191,#REF!,0)</f>
        <v>0</v>
      </c>
      <c r="IQ191" s="1098">
        <f>IF(IQ$9=$N191,#REF!,0)</f>
        <v>0</v>
      </c>
      <c r="IR191" s="1098">
        <f>IF(IR$9=$N191,#REF!,0)</f>
        <v>0</v>
      </c>
      <c r="IS191" s="1098">
        <f>IF(IS$9=$N191,#REF!,0)</f>
        <v>0</v>
      </c>
      <c r="IT191" s="1098">
        <f>IF(IT$9=$N191,#REF!,0)</f>
        <v>0</v>
      </c>
      <c r="IU191" s="1098">
        <f>IF(IU$9=$N191,#REF!,0)</f>
        <v>0</v>
      </c>
      <c r="IV191" s="1098">
        <f>IF(IV$9=$N191,#REF!,0)</f>
        <v>0</v>
      </c>
      <c r="IW191" s="1098">
        <f>IF(IW$9=$N191,#REF!,0)</f>
        <v>0</v>
      </c>
      <c r="IX191" s="1098">
        <f>IF(IX$9=$N191,#REF!,0)</f>
        <v>0</v>
      </c>
      <c r="IY191" s="1098">
        <f>IF(IY$9=$N191,#REF!,0)</f>
        <v>0</v>
      </c>
      <c r="IZ191" s="1098">
        <f>IF(IZ$9=$N191,#REF!,0)</f>
        <v>0</v>
      </c>
      <c r="JA191" s="1098">
        <f>IF(JA$9=$N191,#REF!,0)</f>
        <v>0</v>
      </c>
      <c r="JB191" s="1098">
        <f>IF(JB$9=$N191,#REF!,0)</f>
        <v>0</v>
      </c>
      <c r="JC191" s="1098">
        <f>IF(JC$9=$N191,#REF!,0)</f>
        <v>0</v>
      </c>
      <c r="JD191" s="1098">
        <f>IF(JD$9=$N191,#REF!,0)</f>
        <v>0</v>
      </c>
      <c r="JE191" s="1098">
        <f>IF(JE$9=$N191,#REF!,0)</f>
        <v>0</v>
      </c>
      <c r="JF191" s="1098">
        <f>IF(JF$9=$N191,#REF!,0)</f>
        <v>0</v>
      </c>
      <c r="JG191" s="1098">
        <f>IF(JG$9=$N191,#REF!,0)</f>
        <v>0</v>
      </c>
      <c r="JH191" s="1098">
        <f>IF(JH$9=$N191,#REF!,0)</f>
        <v>0</v>
      </c>
      <c r="JI191" s="1098">
        <f>IF(JI$9=$N191,#REF!,0)</f>
        <v>0</v>
      </c>
      <c r="JJ191" s="1098">
        <f>IF(JJ$9=$N191,#REF!,0)</f>
        <v>0</v>
      </c>
      <c r="JK191" s="1098">
        <f>IF(JK$9=$N191,#REF!,0)</f>
        <v>0</v>
      </c>
      <c r="JL191" s="1098">
        <f>IF(JL$9=$N191,#REF!,0)</f>
        <v>0</v>
      </c>
      <c r="JM191" s="1098">
        <f>IF(JM$9=$N191,#REF!,0)</f>
        <v>0</v>
      </c>
      <c r="JN191" s="1098">
        <f>IF(JN$9=$N191,#REF!,0)</f>
        <v>0</v>
      </c>
      <c r="JO191" s="1098">
        <f>IF(JO$9=$N191,#REF!,0)</f>
        <v>0</v>
      </c>
      <c r="JP191" s="1098">
        <f>IF(JP$9=$N191,#REF!,0)</f>
        <v>0</v>
      </c>
      <c r="JQ191" s="1098">
        <f>IF(JQ$9=$N191,#REF!,0)</f>
        <v>0</v>
      </c>
      <c r="JR191" s="1098">
        <f>IF(JR$9=$N191,#REF!,0)</f>
        <v>0</v>
      </c>
      <c r="JS191" s="1098">
        <f>IF(JS$9=$N191,#REF!,0)</f>
        <v>0</v>
      </c>
      <c r="JT191" s="1098">
        <f>IF(JT$9=$N191,#REF!,0)</f>
        <v>0</v>
      </c>
      <c r="JU191" s="1098">
        <f>IF(JU$9=$N191,#REF!,0)</f>
        <v>0</v>
      </c>
      <c r="JV191" s="1098">
        <f>IF(JV$9=$N191,#REF!,0)</f>
        <v>0</v>
      </c>
      <c r="JW191" s="1098">
        <f>IF(JW$9=$N191,#REF!,0)</f>
        <v>0</v>
      </c>
      <c r="JX191" s="681"/>
      <c r="JZ191" s="681">
        <f t="shared" si="545"/>
        <v>0</v>
      </c>
      <c r="KA191" s="681">
        <f t="shared" si="545"/>
        <v>0</v>
      </c>
      <c r="KB191" s="681">
        <f t="shared" si="545"/>
        <v>0</v>
      </c>
      <c r="KC191" s="681">
        <f t="shared" si="545"/>
        <v>0</v>
      </c>
      <c r="KD191" s="681">
        <f t="shared" si="545"/>
        <v>0</v>
      </c>
      <c r="KE191" s="681">
        <f t="shared" si="545"/>
        <v>0</v>
      </c>
      <c r="KF191" s="681">
        <f t="shared" si="545"/>
        <v>0</v>
      </c>
      <c r="KG191" s="681">
        <f t="shared" si="545"/>
        <v>0</v>
      </c>
      <c r="KH191" s="681">
        <f t="shared" si="545"/>
        <v>0</v>
      </c>
      <c r="KI191" s="681">
        <f t="shared" si="545"/>
        <v>0</v>
      </c>
      <c r="KJ191" s="681">
        <f t="shared" si="545"/>
        <v>0</v>
      </c>
      <c r="KN191" s="1098">
        <f t="shared" ref="KN191:LC206" si="550">IF(KN$9=$M191,$DV191,0)</f>
        <v>0</v>
      </c>
      <c r="KO191" s="1098">
        <f t="shared" si="550"/>
        <v>0</v>
      </c>
      <c r="KP191" s="1098">
        <f t="shared" si="550"/>
        <v>0</v>
      </c>
      <c r="KQ191" s="1098">
        <f t="shared" si="550"/>
        <v>0</v>
      </c>
      <c r="KR191" s="1098">
        <f t="shared" si="550"/>
        <v>0</v>
      </c>
      <c r="KS191" s="1098">
        <f t="shared" si="550"/>
        <v>0</v>
      </c>
      <c r="KT191" s="1098">
        <f t="shared" si="550"/>
        <v>0</v>
      </c>
      <c r="KU191" s="1098">
        <f t="shared" si="550"/>
        <v>0</v>
      </c>
      <c r="KV191" s="1098">
        <f t="shared" si="550"/>
        <v>0</v>
      </c>
      <c r="KW191" s="1098">
        <f t="shared" si="550"/>
        <v>0</v>
      </c>
      <c r="KX191" s="1098">
        <f t="shared" si="550"/>
        <v>0</v>
      </c>
      <c r="KY191" s="1098">
        <f t="shared" si="550"/>
        <v>0</v>
      </c>
      <c r="KZ191" s="1098">
        <f t="shared" si="550"/>
        <v>0</v>
      </c>
      <c r="LA191" s="1098">
        <f t="shared" si="550"/>
        <v>0</v>
      </c>
      <c r="LB191" s="1098">
        <f t="shared" si="550"/>
        <v>0</v>
      </c>
      <c r="LC191" s="1098">
        <f t="shared" si="550"/>
        <v>0</v>
      </c>
      <c r="LD191" s="1098">
        <f t="shared" si="547"/>
        <v>0</v>
      </c>
      <c r="LE191" s="1098">
        <f t="shared" si="547"/>
        <v>0</v>
      </c>
      <c r="LF191" s="1098">
        <f t="shared" si="547"/>
        <v>0</v>
      </c>
      <c r="LG191" s="1098">
        <f t="shared" si="547"/>
        <v>0</v>
      </c>
      <c r="LH191" s="1098">
        <f t="shared" si="547"/>
        <v>0</v>
      </c>
      <c r="LI191" s="1098">
        <f t="shared" si="547"/>
        <v>0</v>
      </c>
      <c r="LJ191" s="1098">
        <f t="shared" si="547"/>
        <v>0</v>
      </c>
      <c r="LK191" s="1098">
        <f t="shared" si="547"/>
        <v>0</v>
      </c>
      <c r="LL191" s="1098">
        <f t="shared" si="547"/>
        <v>0</v>
      </c>
      <c r="LM191" s="1098">
        <f t="shared" si="547"/>
        <v>0</v>
      </c>
      <c r="LN191" s="1098">
        <f t="shared" si="547"/>
        <v>0</v>
      </c>
      <c r="LO191" s="1098">
        <f t="shared" si="547"/>
        <v>0</v>
      </c>
      <c r="LP191" s="1098">
        <f t="shared" si="547"/>
        <v>0</v>
      </c>
      <c r="LQ191" s="1098">
        <f t="shared" si="547"/>
        <v>0</v>
      </c>
      <c r="LR191" s="1098">
        <f t="shared" si="547"/>
        <v>0</v>
      </c>
      <c r="LS191" s="1098">
        <f t="shared" si="546"/>
        <v>0</v>
      </c>
    </row>
    <row r="192" spans="2:331" s="561" customFormat="1" ht="17.25" hidden="1" customHeight="1" x14ac:dyDescent="0.35">
      <c r="J192" s="871" t="s">
        <v>194</v>
      </c>
      <c r="K192" s="885"/>
      <c r="L192" s="890"/>
      <c r="M192" s="892"/>
      <c r="N192" s="892">
        <v>3237</v>
      </c>
      <c r="O192" s="958" t="s">
        <v>176</v>
      </c>
      <c r="DF192" s="1044"/>
      <c r="DG192" s="1044"/>
      <c r="DK192" s="1044"/>
      <c r="DN192" s="1044"/>
      <c r="DO192" s="1044"/>
      <c r="DP192" s="1044">
        <f t="shared" si="505"/>
        <v>0</v>
      </c>
      <c r="DQ192" s="1044"/>
      <c r="DR192" s="1044"/>
      <c r="DS192" s="1044"/>
      <c r="DT192" s="1044">
        <f t="shared" si="506"/>
        <v>0</v>
      </c>
      <c r="DU192" s="1044"/>
      <c r="DV192" s="1044"/>
      <c r="DW192" s="1044"/>
      <c r="DX192" s="1044"/>
      <c r="DY192" s="1044"/>
      <c r="DZ192" s="1044">
        <v>0</v>
      </c>
      <c r="EA192" s="1044">
        <v>0</v>
      </c>
      <c r="EB192" s="1044">
        <v>0</v>
      </c>
      <c r="EC192" s="1044">
        <f t="shared" si="508"/>
        <v>0</v>
      </c>
      <c r="ED192" s="1044">
        <v>0</v>
      </c>
      <c r="EE192" s="1044">
        <v>0</v>
      </c>
      <c r="EF192" s="1044">
        <v>0</v>
      </c>
      <c r="EG192" s="1044">
        <f t="shared" si="509"/>
        <v>0</v>
      </c>
      <c r="EH192" s="1044">
        <v>0</v>
      </c>
      <c r="EI192" s="1044">
        <f>IFERROR(#REF!/DZ192*100,)</f>
        <v>0</v>
      </c>
      <c r="EJ192" s="1044">
        <f>IFERROR(#REF!/#REF!*100,)</f>
        <v>0</v>
      </c>
      <c r="EK192" s="1044"/>
      <c r="EL192" s="1044"/>
      <c r="EM192" s="1044"/>
      <c r="ES192" s="146">
        <f t="shared" si="449"/>
        <v>0</v>
      </c>
      <c r="EX192" s="739">
        <f>IF(EX$9=$K192,#REF!,0)</f>
        <v>0</v>
      </c>
      <c r="EY192" s="739">
        <f>IF(EY$9=$K192,#REF!,0)</f>
        <v>0</v>
      </c>
      <c r="EZ192" s="739">
        <f>IF(EZ$9=$K192,#REF!,0)</f>
        <v>0</v>
      </c>
      <c r="FA192" s="739">
        <f>IF(FA$9=$K192,#REF!,0)</f>
        <v>0</v>
      </c>
      <c r="FB192" s="739">
        <f>IF(FB$9=$K192,#REF!,0)</f>
        <v>0</v>
      </c>
      <c r="FC192" s="739">
        <f>IF(FC$9=$K192,#REF!,0)</f>
        <v>0</v>
      </c>
      <c r="FD192" s="739">
        <f>IF(FD$9=$K192,#REF!,0)</f>
        <v>0</v>
      </c>
      <c r="FE192" s="739">
        <f>IF(FE$9=$K192,#REF!,0)</f>
        <v>0</v>
      </c>
      <c r="FF192" s="739">
        <f>IF(FF$9=$K192,#REF!,0)</f>
        <v>0</v>
      </c>
      <c r="FG192" s="739">
        <f>IF(FG$9=$K192,#REF!,0)</f>
        <v>0</v>
      </c>
      <c r="FH192" s="739">
        <f>IF(FH$9=$K192,#REF!,0)</f>
        <v>0</v>
      </c>
      <c r="FI192" s="739">
        <f>IF(FI$9=$K192,#REF!,0)</f>
        <v>0</v>
      </c>
      <c r="FJ192" s="739">
        <f>IF(FJ$9=$K192,#REF!,0)</f>
        <v>0</v>
      </c>
      <c r="FK192" s="739">
        <f>IF(FK$9=$K192,#REF!,0)</f>
        <v>0</v>
      </c>
      <c r="FL192" s="739">
        <f>IF(FL$9=$K192,#REF!,0)</f>
        <v>0</v>
      </c>
      <c r="FM192" s="739">
        <f>IF(FM$9=$K192,#REF!,0)</f>
        <v>0</v>
      </c>
      <c r="FN192" s="739">
        <f>IF(FN$9=$K192,#REF!,0)</f>
        <v>0</v>
      </c>
      <c r="FO192" s="739">
        <f>IF(FO$9=$K192,#REF!,0)</f>
        <v>0</v>
      </c>
      <c r="FP192" s="739">
        <f>IF(FP$9=$K192,#REF!,0)</f>
        <v>0</v>
      </c>
      <c r="FQ192" s="739">
        <f>IF(FQ$9=$K192,#REF!,0)</f>
        <v>0</v>
      </c>
      <c r="FU192" s="739">
        <f t="shared" si="548"/>
        <v>0</v>
      </c>
      <c r="FV192" s="739">
        <f t="shared" si="548"/>
        <v>0</v>
      </c>
      <c r="FW192" s="739">
        <f t="shared" si="548"/>
        <v>0</v>
      </c>
      <c r="FX192" s="739">
        <f t="shared" si="548"/>
        <v>0</v>
      </c>
      <c r="FY192" s="739">
        <f t="shared" si="548"/>
        <v>0</v>
      </c>
      <c r="FZ192" s="739">
        <f t="shared" si="548"/>
        <v>0</v>
      </c>
      <c r="GA192" s="739">
        <f t="shared" si="548"/>
        <v>0</v>
      </c>
      <c r="GB192" s="739">
        <f t="shared" si="548"/>
        <v>0</v>
      </c>
      <c r="GC192" s="739">
        <f t="shared" si="548"/>
        <v>0</v>
      </c>
      <c r="GD192" s="739">
        <f t="shared" si="548"/>
        <v>0</v>
      </c>
      <c r="GE192" s="739">
        <f t="shared" si="549"/>
        <v>0</v>
      </c>
      <c r="GF192" s="739">
        <f t="shared" si="549"/>
        <v>0</v>
      </c>
      <c r="GG192" s="739">
        <f t="shared" si="549"/>
        <v>0</v>
      </c>
      <c r="GH192" s="739">
        <f t="shared" si="549"/>
        <v>0</v>
      </c>
      <c r="GI192" s="739">
        <f t="shared" si="549"/>
        <v>0</v>
      </c>
      <c r="GJ192" s="739">
        <f t="shared" si="549"/>
        <v>0</v>
      </c>
      <c r="GK192" s="739">
        <f t="shared" si="549"/>
        <v>0</v>
      </c>
      <c r="GL192" s="739">
        <f t="shared" si="549"/>
        <v>0</v>
      </c>
      <c r="GM192" s="739">
        <f t="shared" si="549"/>
        <v>0</v>
      </c>
      <c r="GN192" s="739">
        <f t="shared" si="549"/>
        <v>0</v>
      </c>
      <c r="GQ192" s="1098">
        <f>IF(GQ$9=$N192,#REF!,0)</f>
        <v>0</v>
      </c>
      <c r="GR192" s="1098">
        <f>IF(GR$9=$N192,#REF!,0)</f>
        <v>0</v>
      </c>
      <c r="GS192" s="1098">
        <f>IF(GS$9=$N192,#REF!,0)</f>
        <v>0</v>
      </c>
      <c r="GT192" s="1098">
        <f>IF(GT$9=$N192,#REF!,0)</f>
        <v>0</v>
      </c>
      <c r="GU192" s="1098">
        <f>IF(GU$9=$N192,#REF!,0)</f>
        <v>0</v>
      </c>
      <c r="GV192" s="1098">
        <f>IF(GV$9=$N192,#REF!,0)</f>
        <v>0</v>
      </c>
      <c r="GW192" s="1098">
        <f>IF(GW$9=$N192,#REF!,0)</f>
        <v>0</v>
      </c>
      <c r="GX192" s="1098">
        <f>IF(GX$9=$N192,#REF!,0)</f>
        <v>0</v>
      </c>
      <c r="GY192" s="1098">
        <f>IF(GY$9=$N192,#REF!,0)</f>
        <v>0</v>
      </c>
      <c r="GZ192" s="1098">
        <f>IF(GZ$9=$N192,#REF!,0)</f>
        <v>0</v>
      </c>
      <c r="HA192" s="1098">
        <f>IF(HA$9=$N192,#REF!,0)</f>
        <v>0</v>
      </c>
      <c r="HB192" s="1098">
        <f>IF(HB$9=$N192,#REF!,0)</f>
        <v>0</v>
      </c>
      <c r="HC192" s="1098">
        <f>IF(HC$9=$N192,#REF!,0)</f>
        <v>0</v>
      </c>
      <c r="HD192" s="1098">
        <f>IF(HD$9=$N192,#REF!,0)</f>
        <v>0</v>
      </c>
      <c r="HE192" s="1098">
        <f>IF(HE$9=$N192,#REF!,0)</f>
        <v>0</v>
      </c>
      <c r="HF192" s="1098">
        <f>IF(HF$9=$N192,#REF!,0)</f>
        <v>0</v>
      </c>
      <c r="HG192" s="1098">
        <f>IF(HG$9=$N192,#REF!,0)</f>
        <v>0</v>
      </c>
      <c r="HH192" s="1098">
        <f>IF(HH$9=$N192,#REF!,0)</f>
        <v>0</v>
      </c>
      <c r="HI192" s="1098">
        <f>IF(HI$9=$N192,#REF!,0)</f>
        <v>0</v>
      </c>
      <c r="HJ192" s="1098">
        <f>IF(HJ$9=$N192,#REF!,0)</f>
        <v>0</v>
      </c>
      <c r="HK192" s="1098">
        <f>IF(HK$9=$N192,#REF!,0)</f>
        <v>0</v>
      </c>
      <c r="HL192" s="1098">
        <f>IF(HL$9=$N192,#REF!,0)</f>
        <v>0</v>
      </c>
      <c r="HM192" s="1098">
        <f>IF(HM$9=$N192,#REF!,0)</f>
        <v>0</v>
      </c>
      <c r="HN192" s="1098">
        <f>IF(HN$9=$N192,#REF!,0)</f>
        <v>0</v>
      </c>
      <c r="HO192" s="1098" t="e">
        <f>IF(HO$9=$N192,#REF!,0)</f>
        <v>#REF!</v>
      </c>
      <c r="HP192" s="1098">
        <f>IF(HP$9=$N192,#REF!,0)</f>
        <v>0</v>
      </c>
      <c r="HQ192" s="1098">
        <f>IF(HQ$9=$N192,#REF!,0)</f>
        <v>0</v>
      </c>
      <c r="HR192" s="1098">
        <f>IF(HR$9=$N192,#REF!,0)</f>
        <v>0</v>
      </c>
      <c r="HS192" s="1098">
        <f>IF(HS$9=$N192,#REF!,0)</f>
        <v>0</v>
      </c>
      <c r="HT192" s="1098">
        <f>IF(HT$9=$N192,#REF!,0)</f>
        <v>0</v>
      </c>
      <c r="HU192" s="1098">
        <f>IF(HU$9=$N192,#REF!,0)</f>
        <v>0</v>
      </c>
      <c r="HV192" s="1098">
        <f>IF(HV$9=$N192,#REF!,0)</f>
        <v>0</v>
      </c>
      <c r="HW192" s="1098">
        <f>IF(HW$9=$N192,#REF!,0)</f>
        <v>0</v>
      </c>
      <c r="HX192" s="1098">
        <f>IF(HX$9=$N192,#REF!,0)</f>
        <v>0</v>
      </c>
      <c r="HY192" s="1098">
        <f>IF(HY$9=$N192,#REF!,0)</f>
        <v>0</v>
      </c>
      <c r="HZ192" s="1098">
        <f>IF(HZ$9=$N192,#REF!,0)</f>
        <v>0</v>
      </c>
      <c r="IA192" s="1098">
        <f>IF(IA$9=$N192,#REF!,0)</f>
        <v>0</v>
      </c>
      <c r="IB192" s="1098">
        <f>IF(IB$9=$N192,#REF!,0)</f>
        <v>0</v>
      </c>
      <c r="IC192" s="1098">
        <f>IF(IC$9=$N192,#REF!,0)</f>
        <v>0</v>
      </c>
      <c r="ID192" s="1098">
        <f>IF(ID$9=$N192,#REF!,0)</f>
        <v>0</v>
      </c>
      <c r="IE192" s="1098">
        <f>IF(IE$9=$N192,#REF!,0)</f>
        <v>0</v>
      </c>
      <c r="IF192" s="1098">
        <f>IF(IF$9=$N192,#REF!,0)</f>
        <v>0</v>
      </c>
      <c r="IG192" s="1098">
        <f>IF(IG$9=$N192,#REF!,0)</f>
        <v>0</v>
      </c>
      <c r="IH192" s="1098">
        <f>IF(IH$9=$N192,#REF!,0)</f>
        <v>0</v>
      </c>
      <c r="II192" s="1098">
        <f>IF(II$9=$N192,#REF!,0)</f>
        <v>0</v>
      </c>
      <c r="IJ192" s="1098">
        <f>IF(IJ$9=$N192,#REF!,0)</f>
        <v>0</v>
      </c>
      <c r="IK192" s="1098">
        <f>IF(IK$9=$N192,#REF!,0)</f>
        <v>0</v>
      </c>
      <c r="IL192" s="1098">
        <f>IF(IL$9=$N192,#REF!,0)</f>
        <v>0</v>
      </c>
      <c r="IM192" s="1098">
        <f>IF(IM$9=$N192,#REF!,0)</f>
        <v>0</v>
      </c>
      <c r="IN192" s="1098">
        <f>IF(IN$9=$N192,#REF!,0)</f>
        <v>0</v>
      </c>
      <c r="IO192" s="1098">
        <f>IF(IO$9=$N192,#REF!,0)</f>
        <v>0</v>
      </c>
      <c r="IP192" s="1098">
        <f>IF(IP$9=$N192,#REF!,0)</f>
        <v>0</v>
      </c>
      <c r="IQ192" s="1098">
        <f>IF(IQ$9=$N192,#REF!,0)</f>
        <v>0</v>
      </c>
      <c r="IR192" s="1098">
        <f>IF(IR$9=$N192,#REF!,0)</f>
        <v>0</v>
      </c>
      <c r="IS192" s="1098">
        <f>IF(IS$9=$N192,#REF!,0)</f>
        <v>0</v>
      </c>
      <c r="IT192" s="1098">
        <f>IF(IT$9=$N192,#REF!,0)</f>
        <v>0</v>
      </c>
      <c r="IU192" s="1098">
        <f>IF(IU$9=$N192,#REF!,0)</f>
        <v>0</v>
      </c>
      <c r="IV192" s="1098">
        <f>IF(IV$9=$N192,#REF!,0)</f>
        <v>0</v>
      </c>
      <c r="IW192" s="1098">
        <f>IF(IW$9=$N192,#REF!,0)</f>
        <v>0</v>
      </c>
      <c r="IX192" s="1098">
        <f>IF(IX$9=$N192,#REF!,0)</f>
        <v>0</v>
      </c>
      <c r="IY192" s="1098">
        <f>IF(IY$9=$N192,#REF!,0)</f>
        <v>0</v>
      </c>
      <c r="IZ192" s="1098">
        <f>IF(IZ$9=$N192,#REF!,0)</f>
        <v>0</v>
      </c>
      <c r="JA192" s="1098">
        <f>IF(JA$9=$N192,#REF!,0)</f>
        <v>0</v>
      </c>
      <c r="JB192" s="1098">
        <f>IF(JB$9=$N192,#REF!,0)</f>
        <v>0</v>
      </c>
      <c r="JC192" s="1098">
        <f>IF(JC$9=$N192,#REF!,0)</f>
        <v>0</v>
      </c>
      <c r="JD192" s="1098">
        <f>IF(JD$9=$N192,#REF!,0)</f>
        <v>0</v>
      </c>
      <c r="JE192" s="1098">
        <f>IF(JE$9=$N192,#REF!,0)</f>
        <v>0</v>
      </c>
      <c r="JF192" s="1098">
        <f>IF(JF$9=$N192,#REF!,0)</f>
        <v>0</v>
      </c>
      <c r="JG192" s="1098">
        <f>IF(JG$9=$N192,#REF!,0)</f>
        <v>0</v>
      </c>
      <c r="JH192" s="1098">
        <f>IF(JH$9=$N192,#REF!,0)</f>
        <v>0</v>
      </c>
      <c r="JI192" s="1098">
        <f>IF(JI$9=$N192,#REF!,0)</f>
        <v>0</v>
      </c>
      <c r="JJ192" s="1098">
        <f>IF(JJ$9=$N192,#REF!,0)</f>
        <v>0</v>
      </c>
      <c r="JK192" s="1098">
        <f>IF(JK$9=$N192,#REF!,0)</f>
        <v>0</v>
      </c>
      <c r="JL192" s="1098">
        <f>IF(JL$9=$N192,#REF!,0)</f>
        <v>0</v>
      </c>
      <c r="JM192" s="1098">
        <f>IF(JM$9=$N192,#REF!,0)</f>
        <v>0</v>
      </c>
      <c r="JN192" s="1098">
        <f>IF(JN$9=$N192,#REF!,0)</f>
        <v>0</v>
      </c>
      <c r="JO192" s="1098">
        <f>IF(JO$9=$N192,#REF!,0)</f>
        <v>0</v>
      </c>
      <c r="JP192" s="1098">
        <f>IF(JP$9=$N192,#REF!,0)</f>
        <v>0</v>
      </c>
      <c r="JQ192" s="1098">
        <f>IF(JQ$9=$N192,#REF!,0)</f>
        <v>0</v>
      </c>
      <c r="JR192" s="1098">
        <f>IF(JR$9=$N192,#REF!,0)</f>
        <v>0</v>
      </c>
      <c r="JS192" s="1098">
        <f>IF(JS$9=$N192,#REF!,0)</f>
        <v>0</v>
      </c>
      <c r="JT192" s="1098">
        <f>IF(JT$9=$N192,#REF!,0)</f>
        <v>0</v>
      </c>
      <c r="JU192" s="1098">
        <f>IF(JU$9=$N192,#REF!,0)</f>
        <v>0</v>
      </c>
      <c r="JV192" s="1098">
        <f>IF(JV$9=$N192,#REF!,0)</f>
        <v>0</v>
      </c>
      <c r="JW192" s="1098">
        <f>IF(JW$9=$N192,#REF!,0)</f>
        <v>0</v>
      </c>
      <c r="JX192" s="681"/>
      <c r="JZ192" s="681">
        <f t="shared" si="545"/>
        <v>0</v>
      </c>
      <c r="KA192" s="681">
        <f t="shared" si="545"/>
        <v>0</v>
      </c>
      <c r="KB192" s="681">
        <f t="shared" si="545"/>
        <v>0</v>
      </c>
      <c r="KC192" s="681">
        <f t="shared" si="545"/>
        <v>0</v>
      </c>
      <c r="KD192" s="681">
        <f t="shared" si="545"/>
        <v>0</v>
      </c>
      <c r="KE192" s="681">
        <f t="shared" si="545"/>
        <v>0</v>
      </c>
      <c r="KF192" s="681">
        <f t="shared" si="545"/>
        <v>0</v>
      </c>
      <c r="KG192" s="681">
        <f t="shared" si="545"/>
        <v>0</v>
      </c>
      <c r="KH192" s="681">
        <f t="shared" si="545"/>
        <v>0</v>
      </c>
      <c r="KI192" s="681">
        <f t="shared" si="545"/>
        <v>0</v>
      </c>
      <c r="KJ192" s="681">
        <f t="shared" si="545"/>
        <v>0</v>
      </c>
      <c r="KN192" s="1098">
        <f t="shared" si="550"/>
        <v>0</v>
      </c>
      <c r="KO192" s="1098">
        <f t="shared" si="550"/>
        <v>0</v>
      </c>
      <c r="KP192" s="1098">
        <f t="shared" si="550"/>
        <v>0</v>
      </c>
      <c r="KQ192" s="1098">
        <f t="shared" si="550"/>
        <v>0</v>
      </c>
      <c r="KR192" s="1098">
        <f t="shared" si="550"/>
        <v>0</v>
      </c>
      <c r="KS192" s="1098">
        <f t="shared" si="550"/>
        <v>0</v>
      </c>
      <c r="KT192" s="1098">
        <f t="shared" si="550"/>
        <v>0</v>
      </c>
      <c r="KU192" s="1098">
        <f t="shared" si="550"/>
        <v>0</v>
      </c>
      <c r="KV192" s="1098">
        <f t="shared" si="550"/>
        <v>0</v>
      </c>
      <c r="KW192" s="1098">
        <f t="shared" si="550"/>
        <v>0</v>
      </c>
      <c r="KX192" s="1098">
        <f t="shared" si="550"/>
        <v>0</v>
      </c>
      <c r="KY192" s="1098">
        <f t="shared" si="550"/>
        <v>0</v>
      </c>
      <c r="KZ192" s="1098">
        <f t="shared" si="550"/>
        <v>0</v>
      </c>
      <c r="LA192" s="1098">
        <f t="shared" si="550"/>
        <v>0</v>
      </c>
      <c r="LB192" s="1098">
        <f t="shared" si="550"/>
        <v>0</v>
      </c>
      <c r="LC192" s="1098">
        <f t="shared" si="550"/>
        <v>0</v>
      </c>
      <c r="LD192" s="1098">
        <f t="shared" si="547"/>
        <v>0</v>
      </c>
      <c r="LE192" s="1098">
        <f t="shared" si="547"/>
        <v>0</v>
      </c>
      <c r="LF192" s="1098">
        <f t="shared" si="547"/>
        <v>0</v>
      </c>
      <c r="LG192" s="1098">
        <f t="shared" si="547"/>
        <v>0</v>
      </c>
      <c r="LH192" s="1098">
        <f t="shared" si="547"/>
        <v>0</v>
      </c>
      <c r="LI192" s="1098">
        <f t="shared" si="547"/>
        <v>0</v>
      </c>
      <c r="LJ192" s="1098">
        <f t="shared" si="547"/>
        <v>0</v>
      </c>
      <c r="LK192" s="1098">
        <f t="shared" si="547"/>
        <v>0</v>
      </c>
      <c r="LL192" s="1098">
        <f t="shared" si="547"/>
        <v>0</v>
      </c>
      <c r="LM192" s="1098">
        <f t="shared" si="547"/>
        <v>0</v>
      </c>
      <c r="LN192" s="1098">
        <f t="shared" si="547"/>
        <v>0</v>
      </c>
      <c r="LO192" s="1098">
        <f t="shared" si="547"/>
        <v>0</v>
      </c>
      <c r="LP192" s="1098">
        <f t="shared" si="547"/>
        <v>0</v>
      </c>
      <c r="LQ192" s="1098">
        <f t="shared" si="547"/>
        <v>0</v>
      </c>
      <c r="LR192" s="1098">
        <f t="shared" si="547"/>
        <v>0</v>
      </c>
      <c r="LS192" s="1098">
        <f t="shared" si="546"/>
        <v>0</v>
      </c>
    </row>
    <row r="193" spans="1:331" s="561" customFormat="1" ht="17.25" hidden="1" customHeight="1" x14ac:dyDescent="0.35">
      <c r="J193" s="871" t="s">
        <v>194</v>
      </c>
      <c r="K193" s="885"/>
      <c r="L193" s="890"/>
      <c r="M193" s="892"/>
      <c r="N193" s="892">
        <v>3238</v>
      </c>
      <c r="O193" s="958" t="s">
        <v>39</v>
      </c>
      <c r="DF193" s="1044"/>
      <c r="DG193" s="1044"/>
      <c r="DK193" s="1044"/>
      <c r="DN193" s="1044"/>
      <c r="DO193" s="1044"/>
      <c r="DP193" s="1044">
        <f t="shared" si="505"/>
        <v>0</v>
      </c>
      <c r="DQ193" s="1044"/>
      <c r="DR193" s="1044"/>
      <c r="DS193" s="1044"/>
      <c r="DT193" s="1044">
        <f t="shared" si="506"/>
        <v>0</v>
      </c>
      <c r="DU193" s="1044"/>
      <c r="DV193" s="1044"/>
      <c r="DW193" s="1044"/>
      <c r="DX193" s="1044"/>
      <c r="DY193" s="1044"/>
      <c r="DZ193" s="1044">
        <v>0</v>
      </c>
      <c r="EA193" s="1044">
        <v>0</v>
      </c>
      <c r="EB193" s="1044">
        <v>0</v>
      </c>
      <c r="EC193" s="1044">
        <f t="shared" si="508"/>
        <v>0</v>
      </c>
      <c r="ED193" s="1044">
        <v>0</v>
      </c>
      <c r="EE193" s="1044">
        <v>0</v>
      </c>
      <c r="EF193" s="1044">
        <v>0</v>
      </c>
      <c r="EG193" s="1044">
        <f t="shared" si="509"/>
        <v>0</v>
      </c>
      <c r="EH193" s="1044">
        <v>0</v>
      </c>
      <c r="EI193" s="1044">
        <f>IFERROR(#REF!/DZ193*100,)</f>
        <v>0</v>
      </c>
      <c r="EJ193" s="1044">
        <f>IFERROR(#REF!/#REF!*100,)</f>
        <v>0</v>
      </c>
      <c r="EK193" s="1044"/>
      <c r="EL193" s="1044"/>
      <c r="EM193" s="1044"/>
      <c r="ES193" s="146">
        <f t="shared" si="449"/>
        <v>0</v>
      </c>
      <c r="EX193" s="739">
        <f>IF(EX$9=$K193,#REF!,0)</f>
        <v>0</v>
      </c>
      <c r="EY193" s="739">
        <f>IF(EY$9=$K193,#REF!,0)</f>
        <v>0</v>
      </c>
      <c r="EZ193" s="739">
        <f>IF(EZ$9=$K193,#REF!,0)</f>
        <v>0</v>
      </c>
      <c r="FA193" s="739">
        <f>IF(FA$9=$K193,#REF!,0)</f>
        <v>0</v>
      </c>
      <c r="FB193" s="739">
        <f>IF(FB$9=$K193,#REF!,0)</f>
        <v>0</v>
      </c>
      <c r="FC193" s="739">
        <f>IF(FC$9=$K193,#REF!,0)</f>
        <v>0</v>
      </c>
      <c r="FD193" s="739">
        <f>IF(FD$9=$K193,#REF!,0)</f>
        <v>0</v>
      </c>
      <c r="FE193" s="739">
        <f>IF(FE$9=$K193,#REF!,0)</f>
        <v>0</v>
      </c>
      <c r="FF193" s="739">
        <f>IF(FF$9=$K193,#REF!,0)</f>
        <v>0</v>
      </c>
      <c r="FG193" s="739">
        <f>IF(FG$9=$K193,#REF!,0)</f>
        <v>0</v>
      </c>
      <c r="FH193" s="739">
        <f>IF(FH$9=$K193,#REF!,0)</f>
        <v>0</v>
      </c>
      <c r="FI193" s="739">
        <f>IF(FI$9=$K193,#REF!,0)</f>
        <v>0</v>
      </c>
      <c r="FJ193" s="739">
        <f>IF(FJ$9=$K193,#REF!,0)</f>
        <v>0</v>
      </c>
      <c r="FK193" s="739">
        <f>IF(FK$9=$K193,#REF!,0)</f>
        <v>0</v>
      </c>
      <c r="FL193" s="739">
        <f>IF(FL$9=$K193,#REF!,0)</f>
        <v>0</v>
      </c>
      <c r="FM193" s="739">
        <f>IF(FM$9=$K193,#REF!,0)</f>
        <v>0</v>
      </c>
      <c r="FN193" s="739">
        <f>IF(FN$9=$K193,#REF!,0)</f>
        <v>0</v>
      </c>
      <c r="FO193" s="739">
        <f>IF(FO$9=$K193,#REF!,0)</f>
        <v>0</v>
      </c>
      <c r="FP193" s="739">
        <f>IF(FP$9=$K193,#REF!,0)</f>
        <v>0</v>
      </c>
      <c r="FQ193" s="739">
        <f>IF(FQ$9=$K193,#REF!,0)</f>
        <v>0</v>
      </c>
      <c r="FU193" s="739">
        <f t="shared" si="548"/>
        <v>0</v>
      </c>
      <c r="FV193" s="739">
        <f t="shared" si="548"/>
        <v>0</v>
      </c>
      <c r="FW193" s="739">
        <f t="shared" si="548"/>
        <v>0</v>
      </c>
      <c r="FX193" s="739">
        <f t="shared" si="548"/>
        <v>0</v>
      </c>
      <c r="FY193" s="739">
        <f t="shared" si="548"/>
        <v>0</v>
      </c>
      <c r="FZ193" s="739">
        <f t="shared" si="548"/>
        <v>0</v>
      </c>
      <c r="GA193" s="739">
        <f t="shared" si="548"/>
        <v>0</v>
      </c>
      <c r="GB193" s="739">
        <f t="shared" si="548"/>
        <v>0</v>
      </c>
      <c r="GC193" s="739">
        <f t="shared" si="548"/>
        <v>0</v>
      </c>
      <c r="GD193" s="739">
        <f t="shared" si="548"/>
        <v>0</v>
      </c>
      <c r="GE193" s="739">
        <f t="shared" si="549"/>
        <v>0</v>
      </c>
      <c r="GF193" s="739">
        <f t="shared" si="549"/>
        <v>0</v>
      </c>
      <c r="GG193" s="739">
        <f t="shared" si="549"/>
        <v>0</v>
      </c>
      <c r="GH193" s="739">
        <f t="shared" si="549"/>
        <v>0</v>
      </c>
      <c r="GI193" s="739">
        <f t="shared" si="549"/>
        <v>0</v>
      </c>
      <c r="GJ193" s="739">
        <f t="shared" si="549"/>
        <v>0</v>
      </c>
      <c r="GK193" s="739">
        <f t="shared" si="549"/>
        <v>0</v>
      </c>
      <c r="GL193" s="739">
        <f t="shared" si="549"/>
        <v>0</v>
      </c>
      <c r="GM193" s="739">
        <f t="shared" si="549"/>
        <v>0</v>
      </c>
      <c r="GN193" s="739">
        <f t="shared" si="549"/>
        <v>0</v>
      </c>
      <c r="GQ193" s="1098">
        <f>IF(GQ$9=$N193,#REF!,0)</f>
        <v>0</v>
      </c>
      <c r="GR193" s="1098">
        <f>IF(GR$9=$N193,#REF!,0)</f>
        <v>0</v>
      </c>
      <c r="GS193" s="1098">
        <f>IF(GS$9=$N193,#REF!,0)</f>
        <v>0</v>
      </c>
      <c r="GT193" s="1098">
        <f>IF(GT$9=$N193,#REF!,0)</f>
        <v>0</v>
      </c>
      <c r="GU193" s="1098">
        <f>IF(GU$9=$N193,#REF!,0)</f>
        <v>0</v>
      </c>
      <c r="GV193" s="1098">
        <f>IF(GV$9=$N193,#REF!,0)</f>
        <v>0</v>
      </c>
      <c r="GW193" s="1098">
        <f>IF(GW$9=$N193,#REF!,0)</f>
        <v>0</v>
      </c>
      <c r="GX193" s="1098">
        <f>IF(GX$9=$N193,#REF!,0)</f>
        <v>0</v>
      </c>
      <c r="GY193" s="1098">
        <f>IF(GY$9=$N193,#REF!,0)</f>
        <v>0</v>
      </c>
      <c r="GZ193" s="1098">
        <f>IF(GZ$9=$N193,#REF!,0)</f>
        <v>0</v>
      </c>
      <c r="HA193" s="1098">
        <f>IF(HA$9=$N193,#REF!,0)</f>
        <v>0</v>
      </c>
      <c r="HB193" s="1098">
        <f>IF(HB$9=$N193,#REF!,0)</f>
        <v>0</v>
      </c>
      <c r="HC193" s="1098">
        <f>IF(HC$9=$N193,#REF!,0)</f>
        <v>0</v>
      </c>
      <c r="HD193" s="1098">
        <f>IF(HD$9=$N193,#REF!,0)</f>
        <v>0</v>
      </c>
      <c r="HE193" s="1098">
        <f>IF(HE$9=$N193,#REF!,0)</f>
        <v>0</v>
      </c>
      <c r="HF193" s="1098">
        <f>IF(HF$9=$N193,#REF!,0)</f>
        <v>0</v>
      </c>
      <c r="HG193" s="1098">
        <f>IF(HG$9=$N193,#REF!,0)</f>
        <v>0</v>
      </c>
      <c r="HH193" s="1098">
        <f>IF(HH$9=$N193,#REF!,0)</f>
        <v>0</v>
      </c>
      <c r="HI193" s="1098">
        <f>IF(HI$9=$N193,#REF!,0)</f>
        <v>0</v>
      </c>
      <c r="HJ193" s="1098">
        <f>IF(HJ$9=$N193,#REF!,0)</f>
        <v>0</v>
      </c>
      <c r="HK193" s="1098">
        <f>IF(HK$9=$N193,#REF!,0)</f>
        <v>0</v>
      </c>
      <c r="HL193" s="1098">
        <f>IF(HL$9=$N193,#REF!,0)</f>
        <v>0</v>
      </c>
      <c r="HM193" s="1098">
        <f>IF(HM$9=$N193,#REF!,0)</f>
        <v>0</v>
      </c>
      <c r="HN193" s="1098">
        <f>IF(HN$9=$N193,#REF!,0)</f>
        <v>0</v>
      </c>
      <c r="HO193" s="1098">
        <f>IF(HO$9=$N193,#REF!,0)</f>
        <v>0</v>
      </c>
      <c r="HP193" s="1098" t="e">
        <f>IF(HP$9=$N193,#REF!,0)</f>
        <v>#REF!</v>
      </c>
      <c r="HQ193" s="1098">
        <f>IF(HQ$9=$N193,#REF!,0)</f>
        <v>0</v>
      </c>
      <c r="HR193" s="1098">
        <f>IF(HR$9=$N193,#REF!,0)</f>
        <v>0</v>
      </c>
      <c r="HS193" s="1098">
        <f>IF(HS$9=$N193,#REF!,0)</f>
        <v>0</v>
      </c>
      <c r="HT193" s="1098">
        <f>IF(HT$9=$N193,#REF!,0)</f>
        <v>0</v>
      </c>
      <c r="HU193" s="1098">
        <f>IF(HU$9=$N193,#REF!,0)</f>
        <v>0</v>
      </c>
      <c r="HV193" s="1098">
        <f>IF(HV$9=$N193,#REF!,0)</f>
        <v>0</v>
      </c>
      <c r="HW193" s="1098">
        <f>IF(HW$9=$N193,#REF!,0)</f>
        <v>0</v>
      </c>
      <c r="HX193" s="1098">
        <f>IF(HX$9=$N193,#REF!,0)</f>
        <v>0</v>
      </c>
      <c r="HY193" s="1098">
        <f>IF(HY$9=$N193,#REF!,0)</f>
        <v>0</v>
      </c>
      <c r="HZ193" s="1098">
        <f>IF(HZ$9=$N193,#REF!,0)</f>
        <v>0</v>
      </c>
      <c r="IA193" s="1098">
        <f>IF(IA$9=$N193,#REF!,0)</f>
        <v>0</v>
      </c>
      <c r="IB193" s="1098">
        <f>IF(IB$9=$N193,#REF!,0)</f>
        <v>0</v>
      </c>
      <c r="IC193" s="1098">
        <f>IF(IC$9=$N193,#REF!,0)</f>
        <v>0</v>
      </c>
      <c r="ID193" s="1098">
        <f>IF(ID$9=$N193,#REF!,0)</f>
        <v>0</v>
      </c>
      <c r="IE193" s="1098">
        <f>IF(IE$9=$N193,#REF!,0)</f>
        <v>0</v>
      </c>
      <c r="IF193" s="1098">
        <f>IF(IF$9=$N193,#REF!,0)</f>
        <v>0</v>
      </c>
      <c r="IG193" s="1098">
        <f>IF(IG$9=$N193,#REF!,0)</f>
        <v>0</v>
      </c>
      <c r="IH193" s="1098">
        <f>IF(IH$9=$N193,#REF!,0)</f>
        <v>0</v>
      </c>
      <c r="II193" s="1098">
        <f>IF(II$9=$N193,#REF!,0)</f>
        <v>0</v>
      </c>
      <c r="IJ193" s="1098">
        <f>IF(IJ$9=$N193,#REF!,0)</f>
        <v>0</v>
      </c>
      <c r="IK193" s="1098">
        <f>IF(IK$9=$N193,#REF!,0)</f>
        <v>0</v>
      </c>
      <c r="IL193" s="1098">
        <f>IF(IL$9=$N193,#REF!,0)</f>
        <v>0</v>
      </c>
      <c r="IM193" s="1098">
        <f>IF(IM$9=$N193,#REF!,0)</f>
        <v>0</v>
      </c>
      <c r="IN193" s="1098">
        <f>IF(IN$9=$N193,#REF!,0)</f>
        <v>0</v>
      </c>
      <c r="IO193" s="1098">
        <f>IF(IO$9=$N193,#REF!,0)</f>
        <v>0</v>
      </c>
      <c r="IP193" s="1098">
        <f>IF(IP$9=$N193,#REF!,0)</f>
        <v>0</v>
      </c>
      <c r="IQ193" s="1098">
        <f>IF(IQ$9=$N193,#REF!,0)</f>
        <v>0</v>
      </c>
      <c r="IR193" s="1098">
        <f>IF(IR$9=$N193,#REF!,0)</f>
        <v>0</v>
      </c>
      <c r="IS193" s="1098">
        <f>IF(IS$9=$N193,#REF!,0)</f>
        <v>0</v>
      </c>
      <c r="IT193" s="1098">
        <f>IF(IT$9=$N193,#REF!,0)</f>
        <v>0</v>
      </c>
      <c r="IU193" s="1098">
        <f>IF(IU$9=$N193,#REF!,0)</f>
        <v>0</v>
      </c>
      <c r="IV193" s="1098">
        <f>IF(IV$9=$N193,#REF!,0)</f>
        <v>0</v>
      </c>
      <c r="IW193" s="1098">
        <f>IF(IW$9=$N193,#REF!,0)</f>
        <v>0</v>
      </c>
      <c r="IX193" s="1098">
        <f>IF(IX$9=$N193,#REF!,0)</f>
        <v>0</v>
      </c>
      <c r="IY193" s="1098">
        <f>IF(IY$9=$N193,#REF!,0)</f>
        <v>0</v>
      </c>
      <c r="IZ193" s="1098">
        <f>IF(IZ$9=$N193,#REF!,0)</f>
        <v>0</v>
      </c>
      <c r="JA193" s="1098">
        <f>IF(JA$9=$N193,#REF!,0)</f>
        <v>0</v>
      </c>
      <c r="JB193" s="1098">
        <f>IF(JB$9=$N193,#REF!,0)</f>
        <v>0</v>
      </c>
      <c r="JC193" s="1098">
        <f>IF(JC$9=$N193,#REF!,0)</f>
        <v>0</v>
      </c>
      <c r="JD193" s="1098">
        <f>IF(JD$9=$N193,#REF!,0)</f>
        <v>0</v>
      </c>
      <c r="JE193" s="1098">
        <f>IF(JE$9=$N193,#REF!,0)</f>
        <v>0</v>
      </c>
      <c r="JF193" s="1098">
        <f>IF(JF$9=$N193,#REF!,0)</f>
        <v>0</v>
      </c>
      <c r="JG193" s="1098">
        <f>IF(JG$9=$N193,#REF!,0)</f>
        <v>0</v>
      </c>
      <c r="JH193" s="1098">
        <f>IF(JH$9=$N193,#REF!,0)</f>
        <v>0</v>
      </c>
      <c r="JI193" s="1098">
        <f>IF(JI$9=$N193,#REF!,0)</f>
        <v>0</v>
      </c>
      <c r="JJ193" s="1098">
        <f>IF(JJ$9=$N193,#REF!,0)</f>
        <v>0</v>
      </c>
      <c r="JK193" s="1098">
        <f>IF(JK$9=$N193,#REF!,0)</f>
        <v>0</v>
      </c>
      <c r="JL193" s="1098">
        <f>IF(JL$9=$N193,#REF!,0)</f>
        <v>0</v>
      </c>
      <c r="JM193" s="1098">
        <f>IF(JM$9=$N193,#REF!,0)</f>
        <v>0</v>
      </c>
      <c r="JN193" s="1098">
        <f>IF(JN$9=$N193,#REF!,0)</f>
        <v>0</v>
      </c>
      <c r="JO193" s="1098">
        <f>IF(JO$9=$N193,#REF!,0)</f>
        <v>0</v>
      </c>
      <c r="JP193" s="1098">
        <f>IF(JP$9=$N193,#REF!,0)</f>
        <v>0</v>
      </c>
      <c r="JQ193" s="1098">
        <f>IF(JQ$9=$N193,#REF!,0)</f>
        <v>0</v>
      </c>
      <c r="JR193" s="1098">
        <f>IF(JR$9=$N193,#REF!,0)</f>
        <v>0</v>
      </c>
      <c r="JS193" s="1098">
        <f>IF(JS$9=$N193,#REF!,0)</f>
        <v>0</v>
      </c>
      <c r="JT193" s="1098">
        <f>IF(JT$9=$N193,#REF!,0)</f>
        <v>0</v>
      </c>
      <c r="JU193" s="1098">
        <f>IF(JU$9=$N193,#REF!,0)</f>
        <v>0</v>
      </c>
      <c r="JV193" s="1098">
        <f>IF(JV$9=$N193,#REF!,0)</f>
        <v>0</v>
      </c>
      <c r="JW193" s="1098">
        <f>IF(JW$9=$N193,#REF!,0)</f>
        <v>0</v>
      </c>
      <c r="JX193" s="681"/>
      <c r="JZ193" s="681">
        <f t="shared" si="545"/>
        <v>0</v>
      </c>
      <c r="KA193" s="681">
        <f t="shared" si="545"/>
        <v>0</v>
      </c>
      <c r="KB193" s="681">
        <f t="shared" si="545"/>
        <v>0</v>
      </c>
      <c r="KC193" s="681">
        <f t="shared" si="545"/>
        <v>0</v>
      </c>
      <c r="KD193" s="681">
        <f t="shared" si="545"/>
        <v>0</v>
      </c>
      <c r="KE193" s="681">
        <f t="shared" si="545"/>
        <v>0</v>
      </c>
      <c r="KF193" s="681">
        <f t="shared" si="545"/>
        <v>0</v>
      </c>
      <c r="KG193" s="681">
        <f t="shared" si="545"/>
        <v>0</v>
      </c>
      <c r="KH193" s="681">
        <f t="shared" si="545"/>
        <v>0</v>
      </c>
      <c r="KI193" s="681">
        <f t="shared" si="545"/>
        <v>0</v>
      </c>
      <c r="KJ193" s="681">
        <f t="shared" si="545"/>
        <v>0</v>
      </c>
      <c r="KN193" s="1098">
        <f t="shared" si="550"/>
        <v>0</v>
      </c>
      <c r="KO193" s="1098">
        <f t="shared" si="550"/>
        <v>0</v>
      </c>
      <c r="KP193" s="1098">
        <f t="shared" si="550"/>
        <v>0</v>
      </c>
      <c r="KQ193" s="1098">
        <f t="shared" si="550"/>
        <v>0</v>
      </c>
      <c r="KR193" s="1098">
        <f t="shared" si="550"/>
        <v>0</v>
      </c>
      <c r="KS193" s="1098">
        <f t="shared" si="550"/>
        <v>0</v>
      </c>
      <c r="KT193" s="1098">
        <f t="shared" si="550"/>
        <v>0</v>
      </c>
      <c r="KU193" s="1098">
        <f t="shared" si="550"/>
        <v>0</v>
      </c>
      <c r="KV193" s="1098">
        <f t="shared" si="550"/>
        <v>0</v>
      </c>
      <c r="KW193" s="1098">
        <f t="shared" si="550"/>
        <v>0</v>
      </c>
      <c r="KX193" s="1098">
        <f t="shared" si="550"/>
        <v>0</v>
      </c>
      <c r="KY193" s="1098">
        <f t="shared" si="550"/>
        <v>0</v>
      </c>
      <c r="KZ193" s="1098">
        <f t="shared" si="550"/>
        <v>0</v>
      </c>
      <c r="LA193" s="1098">
        <f t="shared" si="550"/>
        <v>0</v>
      </c>
      <c r="LB193" s="1098">
        <f t="shared" si="550"/>
        <v>0</v>
      </c>
      <c r="LC193" s="1098">
        <f t="shared" si="550"/>
        <v>0</v>
      </c>
      <c r="LD193" s="1098">
        <f t="shared" si="547"/>
        <v>0</v>
      </c>
      <c r="LE193" s="1098">
        <f t="shared" si="547"/>
        <v>0</v>
      </c>
      <c r="LF193" s="1098">
        <f t="shared" si="547"/>
        <v>0</v>
      </c>
      <c r="LG193" s="1098">
        <f t="shared" si="547"/>
        <v>0</v>
      </c>
      <c r="LH193" s="1098">
        <f t="shared" si="547"/>
        <v>0</v>
      </c>
      <c r="LI193" s="1098">
        <f t="shared" si="547"/>
        <v>0</v>
      </c>
      <c r="LJ193" s="1098">
        <f t="shared" si="547"/>
        <v>0</v>
      </c>
      <c r="LK193" s="1098">
        <f t="shared" si="547"/>
        <v>0</v>
      </c>
      <c r="LL193" s="1098">
        <f t="shared" si="547"/>
        <v>0</v>
      </c>
      <c r="LM193" s="1098">
        <f t="shared" si="547"/>
        <v>0</v>
      </c>
      <c r="LN193" s="1098">
        <f t="shared" si="547"/>
        <v>0</v>
      </c>
      <c r="LO193" s="1098">
        <f t="shared" si="547"/>
        <v>0</v>
      </c>
      <c r="LP193" s="1098">
        <f t="shared" si="547"/>
        <v>0</v>
      </c>
      <c r="LQ193" s="1098">
        <f t="shared" si="547"/>
        <v>0</v>
      </c>
      <c r="LR193" s="1098">
        <f t="shared" si="547"/>
        <v>0</v>
      </c>
      <c r="LS193" s="1098">
        <f t="shared" si="546"/>
        <v>0</v>
      </c>
    </row>
    <row r="194" spans="1:331" s="561" customFormat="1" ht="17.25" hidden="1" customHeight="1" x14ac:dyDescent="0.35">
      <c r="J194" s="871" t="s">
        <v>194</v>
      </c>
      <c r="K194" s="885"/>
      <c r="L194" s="890"/>
      <c r="M194" s="892"/>
      <c r="N194" s="892">
        <v>3239</v>
      </c>
      <c r="O194" s="958" t="s">
        <v>40</v>
      </c>
      <c r="DF194" s="1044"/>
      <c r="DG194" s="1044"/>
      <c r="DK194" s="1044"/>
      <c r="DN194" s="1044"/>
      <c r="DO194" s="1044"/>
      <c r="DP194" s="1044">
        <f t="shared" si="505"/>
        <v>0</v>
      </c>
      <c r="DQ194" s="1044"/>
      <c r="DR194" s="1044"/>
      <c r="DS194" s="1044"/>
      <c r="DT194" s="1044">
        <f t="shared" si="506"/>
        <v>0</v>
      </c>
      <c r="DU194" s="1044"/>
      <c r="DV194" s="1044"/>
      <c r="DW194" s="1044"/>
      <c r="DX194" s="1044"/>
      <c r="DY194" s="1044"/>
      <c r="DZ194" s="1044">
        <v>0</v>
      </c>
      <c r="EA194" s="1044">
        <v>0</v>
      </c>
      <c r="EB194" s="1044">
        <v>0</v>
      </c>
      <c r="EC194" s="1044">
        <f t="shared" si="508"/>
        <v>0</v>
      </c>
      <c r="ED194" s="1044">
        <v>0</v>
      </c>
      <c r="EE194" s="1044">
        <v>0</v>
      </c>
      <c r="EF194" s="1044">
        <v>0</v>
      </c>
      <c r="EG194" s="1044">
        <f t="shared" si="509"/>
        <v>0</v>
      </c>
      <c r="EH194" s="1044">
        <v>0</v>
      </c>
      <c r="EI194" s="1044">
        <f>IFERROR(#REF!/DZ194*100,)</f>
        <v>0</v>
      </c>
      <c r="EJ194" s="1044">
        <f>IFERROR(#REF!/#REF!*100,)</f>
        <v>0</v>
      </c>
      <c r="EK194" s="1044"/>
      <c r="EL194" s="1044"/>
      <c r="EM194" s="1044"/>
      <c r="ES194" s="146">
        <f t="shared" si="449"/>
        <v>0</v>
      </c>
      <c r="EX194" s="739">
        <f>IF(EX$9=$K194,#REF!,0)</f>
        <v>0</v>
      </c>
      <c r="EY194" s="739">
        <f>IF(EY$9=$K194,#REF!,0)</f>
        <v>0</v>
      </c>
      <c r="EZ194" s="739">
        <f>IF(EZ$9=$K194,#REF!,0)</f>
        <v>0</v>
      </c>
      <c r="FA194" s="739">
        <f>IF(FA$9=$K194,#REF!,0)</f>
        <v>0</v>
      </c>
      <c r="FB194" s="739">
        <f>IF(FB$9=$K194,#REF!,0)</f>
        <v>0</v>
      </c>
      <c r="FC194" s="739">
        <f>IF(FC$9=$K194,#REF!,0)</f>
        <v>0</v>
      </c>
      <c r="FD194" s="739">
        <f>IF(FD$9=$K194,#REF!,0)</f>
        <v>0</v>
      </c>
      <c r="FE194" s="739">
        <f>IF(FE$9=$K194,#REF!,0)</f>
        <v>0</v>
      </c>
      <c r="FF194" s="739">
        <f>IF(FF$9=$K194,#REF!,0)</f>
        <v>0</v>
      </c>
      <c r="FG194" s="739">
        <f>IF(FG$9=$K194,#REF!,0)</f>
        <v>0</v>
      </c>
      <c r="FH194" s="739">
        <f>IF(FH$9=$K194,#REF!,0)</f>
        <v>0</v>
      </c>
      <c r="FI194" s="739">
        <f>IF(FI$9=$K194,#REF!,0)</f>
        <v>0</v>
      </c>
      <c r="FJ194" s="739">
        <f>IF(FJ$9=$K194,#REF!,0)</f>
        <v>0</v>
      </c>
      <c r="FK194" s="739">
        <f>IF(FK$9=$K194,#REF!,0)</f>
        <v>0</v>
      </c>
      <c r="FL194" s="739">
        <f>IF(FL$9=$K194,#REF!,0)</f>
        <v>0</v>
      </c>
      <c r="FM194" s="739">
        <f>IF(FM$9=$K194,#REF!,0)</f>
        <v>0</v>
      </c>
      <c r="FN194" s="739">
        <f>IF(FN$9=$K194,#REF!,0)</f>
        <v>0</v>
      </c>
      <c r="FO194" s="739">
        <f>IF(FO$9=$K194,#REF!,0)</f>
        <v>0</v>
      </c>
      <c r="FP194" s="739">
        <f>IF(FP$9=$K194,#REF!,0)</f>
        <v>0</v>
      </c>
      <c r="FQ194" s="739">
        <f>IF(FQ$9=$K194,#REF!,0)</f>
        <v>0</v>
      </c>
      <c r="FU194" s="739">
        <f t="shared" si="548"/>
        <v>0</v>
      </c>
      <c r="FV194" s="739">
        <f t="shared" si="548"/>
        <v>0</v>
      </c>
      <c r="FW194" s="739">
        <f t="shared" si="548"/>
        <v>0</v>
      </c>
      <c r="FX194" s="739">
        <f t="shared" si="548"/>
        <v>0</v>
      </c>
      <c r="FY194" s="739">
        <f t="shared" si="548"/>
        <v>0</v>
      </c>
      <c r="FZ194" s="739">
        <f t="shared" si="548"/>
        <v>0</v>
      </c>
      <c r="GA194" s="739">
        <f t="shared" si="548"/>
        <v>0</v>
      </c>
      <c r="GB194" s="739">
        <f t="shared" si="548"/>
        <v>0</v>
      </c>
      <c r="GC194" s="739">
        <f t="shared" si="548"/>
        <v>0</v>
      </c>
      <c r="GD194" s="739">
        <f t="shared" si="548"/>
        <v>0</v>
      </c>
      <c r="GE194" s="739">
        <f t="shared" si="549"/>
        <v>0</v>
      </c>
      <c r="GF194" s="739">
        <f t="shared" si="549"/>
        <v>0</v>
      </c>
      <c r="GG194" s="739">
        <f t="shared" si="549"/>
        <v>0</v>
      </c>
      <c r="GH194" s="739">
        <f t="shared" si="549"/>
        <v>0</v>
      </c>
      <c r="GI194" s="739">
        <f t="shared" si="549"/>
        <v>0</v>
      </c>
      <c r="GJ194" s="739">
        <f t="shared" si="549"/>
        <v>0</v>
      </c>
      <c r="GK194" s="739">
        <f t="shared" si="549"/>
        <v>0</v>
      </c>
      <c r="GL194" s="739">
        <f t="shared" si="549"/>
        <v>0</v>
      </c>
      <c r="GM194" s="739">
        <f t="shared" si="549"/>
        <v>0</v>
      </c>
      <c r="GN194" s="739">
        <f t="shared" si="549"/>
        <v>0</v>
      </c>
      <c r="GQ194" s="1098">
        <f>IF(GQ$9=$N194,#REF!,0)</f>
        <v>0</v>
      </c>
      <c r="GR194" s="1098">
        <f>IF(GR$9=$N194,#REF!,0)</f>
        <v>0</v>
      </c>
      <c r="GS194" s="1098">
        <f>IF(GS$9=$N194,#REF!,0)</f>
        <v>0</v>
      </c>
      <c r="GT194" s="1098">
        <f>IF(GT$9=$N194,#REF!,0)</f>
        <v>0</v>
      </c>
      <c r="GU194" s="1098">
        <f>IF(GU$9=$N194,#REF!,0)</f>
        <v>0</v>
      </c>
      <c r="GV194" s="1098">
        <f>IF(GV$9=$N194,#REF!,0)</f>
        <v>0</v>
      </c>
      <c r="GW194" s="1098">
        <f>IF(GW$9=$N194,#REF!,0)</f>
        <v>0</v>
      </c>
      <c r="GX194" s="1098">
        <f>IF(GX$9=$N194,#REF!,0)</f>
        <v>0</v>
      </c>
      <c r="GY194" s="1098">
        <f>IF(GY$9=$N194,#REF!,0)</f>
        <v>0</v>
      </c>
      <c r="GZ194" s="1098">
        <f>IF(GZ$9=$N194,#REF!,0)</f>
        <v>0</v>
      </c>
      <c r="HA194" s="1098">
        <f>IF(HA$9=$N194,#REF!,0)</f>
        <v>0</v>
      </c>
      <c r="HB194" s="1098">
        <f>IF(HB$9=$N194,#REF!,0)</f>
        <v>0</v>
      </c>
      <c r="HC194" s="1098">
        <f>IF(HC$9=$N194,#REF!,0)</f>
        <v>0</v>
      </c>
      <c r="HD194" s="1098">
        <f>IF(HD$9=$N194,#REF!,0)</f>
        <v>0</v>
      </c>
      <c r="HE194" s="1098">
        <f>IF(HE$9=$N194,#REF!,0)</f>
        <v>0</v>
      </c>
      <c r="HF194" s="1098">
        <f>IF(HF$9=$N194,#REF!,0)</f>
        <v>0</v>
      </c>
      <c r="HG194" s="1098">
        <f>IF(HG$9=$N194,#REF!,0)</f>
        <v>0</v>
      </c>
      <c r="HH194" s="1098">
        <f>IF(HH$9=$N194,#REF!,0)</f>
        <v>0</v>
      </c>
      <c r="HI194" s="1098">
        <f>IF(HI$9=$N194,#REF!,0)</f>
        <v>0</v>
      </c>
      <c r="HJ194" s="1098">
        <f>IF(HJ$9=$N194,#REF!,0)</f>
        <v>0</v>
      </c>
      <c r="HK194" s="1098">
        <f>IF(HK$9=$N194,#REF!,0)</f>
        <v>0</v>
      </c>
      <c r="HL194" s="1098">
        <f>IF(HL$9=$N194,#REF!,0)</f>
        <v>0</v>
      </c>
      <c r="HM194" s="1098">
        <f>IF(HM$9=$N194,#REF!,0)</f>
        <v>0</v>
      </c>
      <c r="HN194" s="1098">
        <f>IF(HN$9=$N194,#REF!,0)</f>
        <v>0</v>
      </c>
      <c r="HO194" s="1098">
        <f>IF(HO$9=$N194,#REF!,0)</f>
        <v>0</v>
      </c>
      <c r="HP194" s="1098">
        <f>IF(HP$9=$N194,#REF!,0)</f>
        <v>0</v>
      </c>
      <c r="HQ194" s="1098" t="e">
        <f>IF(HQ$9=$N194,#REF!,0)</f>
        <v>#REF!</v>
      </c>
      <c r="HR194" s="1098">
        <f>IF(HR$9=$N194,#REF!,0)</f>
        <v>0</v>
      </c>
      <c r="HS194" s="1098">
        <f>IF(HS$9=$N194,#REF!,0)</f>
        <v>0</v>
      </c>
      <c r="HT194" s="1098">
        <f>IF(HT$9=$N194,#REF!,0)</f>
        <v>0</v>
      </c>
      <c r="HU194" s="1098">
        <f>IF(HU$9=$N194,#REF!,0)</f>
        <v>0</v>
      </c>
      <c r="HV194" s="1098">
        <f>IF(HV$9=$N194,#REF!,0)</f>
        <v>0</v>
      </c>
      <c r="HW194" s="1098">
        <f>IF(HW$9=$N194,#REF!,0)</f>
        <v>0</v>
      </c>
      <c r="HX194" s="1098">
        <f>IF(HX$9=$N194,#REF!,0)</f>
        <v>0</v>
      </c>
      <c r="HY194" s="1098">
        <f>IF(HY$9=$N194,#REF!,0)</f>
        <v>0</v>
      </c>
      <c r="HZ194" s="1098">
        <f>IF(HZ$9=$N194,#REF!,0)</f>
        <v>0</v>
      </c>
      <c r="IA194" s="1098">
        <f>IF(IA$9=$N194,#REF!,0)</f>
        <v>0</v>
      </c>
      <c r="IB194" s="1098">
        <f>IF(IB$9=$N194,#REF!,0)</f>
        <v>0</v>
      </c>
      <c r="IC194" s="1098">
        <f>IF(IC$9=$N194,#REF!,0)</f>
        <v>0</v>
      </c>
      <c r="ID194" s="1098">
        <f>IF(ID$9=$N194,#REF!,0)</f>
        <v>0</v>
      </c>
      <c r="IE194" s="1098">
        <f>IF(IE$9=$N194,#REF!,0)</f>
        <v>0</v>
      </c>
      <c r="IF194" s="1098">
        <f>IF(IF$9=$N194,#REF!,0)</f>
        <v>0</v>
      </c>
      <c r="IG194" s="1098">
        <f>IF(IG$9=$N194,#REF!,0)</f>
        <v>0</v>
      </c>
      <c r="IH194" s="1098">
        <f>IF(IH$9=$N194,#REF!,0)</f>
        <v>0</v>
      </c>
      <c r="II194" s="1098">
        <f>IF(II$9=$N194,#REF!,0)</f>
        <v>0</v>
      </c>
      <c r="IJ194" s="1098">
        <f>IF(IJ$9=$N194,#REF!,0)</f>
        <v>0</v>
      </c>
      <c r="IK194" s="1098">
        <f>IF(IK$9=$N194,#REF!,0)</f>
        <v>0</v>
      </c>
      <c r="IL194" s="1098">
        <f>IF(IL$9=$N194,#REF!,0)</f>
        <v>0</v>
      </c>
      <c r="IM194" s="1098">
        <f>IF(IM$9=$N194,#REF!,0)</f>
        <v>0</v>
      </c>
      <c r="IN194" s="1098">
        <f>IF(IN$9=$N194,#REF!,0)</f>
        <v>0</v>
      </c>
      <c r="IO194" s="1098">
        <f>IF(IO$9=$N194,#REF!,0)</f>
        <v>0</v>
      </c>
      <c r="IP194" s="1098">
        <f>IF(IP$9=$N194,#REF!,0)</f>
        <v>0</v>
      </c>
      <c r="IQ194" s="1098">
        <f>IF(IQ$9=$N194,#REF!,0)</f>
        <v>0</v>
      </c>
      <c r="IR194" s="1098">
        <f>IF(IR$9=$N194,#REF!,0)</f>
        <v>0</v>
      </c>
      <c r="IS194" s="1098">
        <f>IF(IS$9=$N194,#REF!,0)</f>
        <v>0</v>
      </c>
      <c r="IT194" s="1098">
        <f>IF(IT$9=$N194,#REF!,0)</f>
        <v>0</v>
      </c>
      <c r="IU194" s="1098">
        <f>IF(IU$9=$N194,#REF!,0)</f>
        <v>0</v>
      </c>
      <c r="IV194" s="1098">
        <f>IF(IV$9=$N194,#REF!,0)</f>
        <v>0</v>
      </c>
      <c r="IW194" s="1098">
        <f>IF(IW$9=$N194,#REF!,0)</f>
        <v>0</v>
      </c>
      <c r="IX194" s="1098">
        <f>IF(IX$9=$N194,#REF!,0)</f>
        <v>0</v>
      </c>
      <c r="IY194" s="1098">
        <f>IF(IY$9=$N194,#REF!,0)</f>
        <v>0</v>
      </c>
      <c r="IZ194" s="1098">
        <f>IF(IZ$9=$N194,#REF!,0)</f>
        <v>0</v>
      </c>
      <c r="JA194" s="1098">
        <f>IF(JA$9=$N194,#REF!,0)</f>
        <v>0</v>
      </c>
      <c r="JB194" s="1098">
        <f>IF(JB$9=$N194,#REF!,0)</f>
        <v>0</v>
      </c>
      <c r="JC194" s="1098">
        <f>IF(JC$9=$N194,#REF!,0)</f>
        <v>0</v>
      </c>
      <c r="JD194" s="1098">
        <f>IF(JD$9=$N194,#REF!,0)</f>
        <v>0</v>
      </c>
      <c r="JE194" s="1098">
        <f>IF(JE$9=$N194,#REF!,0)</f>
        <v>0</v>
      </c>
      <c r="JF194" s="1098">
        <f>IF(JF$9=$N194,#REF!,0)</f>
        <v>0</v>
      </c>
      <c r="JG194" s="1098">
        <f>IF(JG$9=$N194,#REF!,0)</f>
        <v>0</v>
      </c>
      <c r="JH194" s="1098">
        <f>IF(JH$9=$N194,#REF!,0)</f>
        <v>0</v>
      </c>
      <c r="JI194" s="1098">
        <f>IF(JI$9=$N194,#REF!,0)</f>
        <v>0</v>
      </c>
      <c r="JJ194" s="1098">
        <f>IF(JJ$9=$N194,#REF!,0)</f>
        <v>0</v>
      </c>
      <c r="JK194" s="1098">
        <f>IF(JK$9=$N194,#REF!,0)</f>
        <v>0</v>
      </c>
      <c r="JL194" s="1098">
        <f>IF(JL$9=$N194,#REF!,0)</f>
        <v>0</v>
      </c>
      <c r="JM194" s="1098">
        <f>IF(JM$9=$N194,#REF!,0)</f>
        <v>0</v>
      </c>
      <c r="JN194" s="1098">
        <f>IF(JN$9=$N194,#REF!,0)</f>
        <v>0</v>
      </c>
      <c r="JO194" s="1098">
        <f>IF(JO$9=$N194,#REF!,0)</f>
        <v>0</v>
      </c>
      <c r="JP194" s="1098">
        <f>IF(JP$9=$N194,#REF!,0)</f>
        <v>0</v>
      </c>
      <c r="JQ194" s="1098">
        <f>IF(JQ$9=$N194,#REF!,0)</f>
        <v>0</v>
      </c>
      <c r="JR194" s="1098">
        <f>IF(JR$9=$N194,#REF!,0)</f>
        <v>0</v>
      </c>
      <c r="JS194" s="1098">
        <f>IF(JS$9=$N194,#REF!,0)</f>
        <v>0</v>
      </c>
      <c r="JT194" s="1098">
        <f>IF(JT$9=$N194,#REF!,0)</f>
        <v>0</v>
      </c>
      <c r="JU194" s="1098">
        <f>IF(JU$9=$N194,#REF!,0)</f>
        <v>0</v>
      </c>
      <c r="JV194" s="1098">
        <f>IF(JV$9=$N194,#REF!,0)</f>
        <v>0</v>
      </c>
      <c r="JW194" s="1098">
        <f>IF(JW$9=$N194,#REF!,0)</f>
        <v>0</v>
      </c>
      <c r="JX194" s="681"/>
      <c r="JZ194" s="681">
        <f t="shared" si="545"/>
        <v>0</v>
      </c>
      <c r="KA194" s="681">
        <f t="shared" si="545"/>
        <v>0</v>
      </c>
      <c r="KB194" s="681">
        <f t="shared" si="545"/>
        <v>0</v>
      </c>
      <c r="KC194" s="681">
        <f t="shared" si="545"/>
        <v>0</v>
      </c>
      <c r="KD194" s="681">
        <f t="shared" si="545"/>
        <v>0</v>
      </c>
      <c r="KE194" s="681">
        <f t="shared" si="545"/>
        <v>0</v>
      </c>
      <c r="KF194" s="681">
        <f t="shared" si="545"/>
        <v>0</v>
      </c>
      <c r="KG194" s="681">
        <f t="shared" si="545"/>
        <v>0</v>
      </c>
      <c r="KH194" s="681">
        <f t="shared" si="545"/>
        <v>0</v>
      </c>
      <c r="KI194" s="681">
        <f t="shared" si="545"/>
        <v>0</v>
      </c>
      <c r="KJ194" s="681">
        <f t="shared" si="545"/>
        <v>0</v>
      </c>
      <c r="KN194" s="1098">
        <f t="shared" si="550"/>
        <v>0</v>
      </c>
      <c r="KO194" s="1098">
        <f t="shared" si="550"/>
        <v>0</v>
      </c>
      <c r="KP194" s="1098">
        <f t="shared" si="550"/>
        <v>0</v>
      </c>
      <c r="KQ194" s="1098">
        <f t="shared" si="550"/>
        <v>0</v>
      </c>
      <c r="KR194" s="1098">
        <f t="shared" si="550"/>
        <v>0</v>
      </c>
      <c r="KS194" s="1098">
        <f t="shared" si="550"/>
        <v>0</v>
      </c>
      <c r="KT194" s="1098">
        <f t="shared" si="550"/>
        <v>0</v>
      </c>
      <c r="KU194" s="1098">
        <f t="shared" si="550"/>
        <v>0</v>
      </c>
      <c r="KV194" s="1098">
        <f t="shared" si="550"/>
        <v>0</v>
      </c>
      <c r="KW194" s="1098">
        <f t="shared" si="550"/>
        <v>0</v>
      </c>
      <c r="KX194" s="1098">
        <f t="shared" si="550"/>
        <v>0</v>
      </c>
      <c r="KY194" s="1098">
        <f t="shared" si="550"/>
        <v>0</v>
      </c>
      <c r="KZ194" s="1098">
        <f t="shared" si="550"/>
        <v>0</v>
      </c>
      <c r="LA194" s="1098">
        <f t="shared" si="550"/>
        <v>0</v>
      </c>
      <c r="LB194" s="1098">
        <f t="shared" si="550"/>
        <v>0</v>
      </c>
      <c r="LC194" s="1098">
        <f t="shared" si="550"/>
        <v>0</v>
      </c>
      <c r="LD194" s="1098">
        <f t="shared" si="547"/>
        <v>0</v>
      </c>
      <c r="LE194" s="1098">
        <f t="shared" si="547"/>
        <v>0</v>
      </c>
      <c r="LF194" s="1098">
        <f t="shared" si="547"/>
        <v>0</v>
      </c>
      <c r="LG194" s="1098">
        <f t="shared" si="547"/>
        <v>0</v>
      </c>
      <c r="LH194" s="1098">
        <f t="shared" si="547"/>
        <v>0</v>
      </c>
      <c r="LI194" s="1098">
        <f t="shared" si="547"/>
        <v>0</v>
      </c>
      <c r="LJ194" s="1098">
        <f t="shared" si="547"/>
        <v>0</v>
      </c>
      <c r="LK194" s="1098">
        <f t="shared" si="547"/>
        <v>0</v>
      </c>
      <c r="LL194" s="1098">
        <f t="shared" si="547"/>
        <v>0</v>
      </c>
      <c r="LM194" s="1098">
        <f t="shared" si="547"/>
        <v>0</v>
      </c>
      <c r="LN194" s="1098">
        <f t="shared" si="547"/>
        <v>0</v>
      </c>
      <c r="LO194" s="1098">
        <f t="shared" si="547"/>
        <v>0</v>
      </c>
      <c r="LP194" s="1098">
        <f t="shared" si="547"/>
        <v>0</v>
      </c>
      <c r="LQ194" s="1098">
        <f t="shared" si="547"/>
        <v>0</v>
      </c>
      <c r="LR194" s="1098">
        <f t="shared" si="547"/>
        <v>0</v>
      </c>
      <c r="LS194" s="1098">
        <f t="shared" si="546"/>
        <v>0</v>
      </c>
    </row>
    <row r="195" spans="1:331" s="561" customFormat="1" ht="17.25" hidden="1" customHeight="1" x14ac:dyDescent="0.35">
      <c r="J195" s="871" t="s">
        <v>194</v>
      </c>
      <c r="K195" s="885"/>
      <c r="L195" s="890"/>
      <c r="M195" s="892"/>
      <c r="N195" s="892">
        <v>3239</v>
      </c>
      <c r="O195" s="958" t="s">
        <v>712</v>
      </c>
      <c r="DF195" s="1044"/>
      <c r="DG195" s="1044"/>
      <c r="DK195" s="1044"/>
      <c r="DN195" s="1044"/>
      <c r="DO195" s="1044"/>
      <c r="DP195" s="1044">
        <f t="shared" si="505"/>
        <v>0</v>
      </c>
      <c r="DQ195" s="1044"/>
      <c r="DR195" s="1044"/>
      <c r="DS195" s="1044"/>
      <c r="DT195" s="1044">
        <f t="shared" si="506"/>
        <v>0</v>
      </c>
      <c r="DU195" s="1044"/>
      <c r="DV195" s="1044"/>
      <c r="DW195" s="1044"/>
      <c r="DX195" s="1044"/>
      <c r="DY195" s="1044"/>
      <c r="DZ195" s="1044">
        <v>0</v>
      </c>
      <c r="EA195" s="1044">
        <v>0</v>
      </c>
      <c r="EB195" s="1044">
        <v>0</v>
      </c>
      <c r="EC195" s="1044">
        <f t="shared" si="508"/>
        <v>0</v>
      </c>
      <c r="ED195" s="1044">
        <v>0</v>
      </c>
      <c r="EE195" s="1044">
        <v>0</v>
      </c>
      <c r="EF195" s="1044">
        <v>0</v>
      </c>
      <c r="EG195" s="1044">
        <f t="shared" si="509"/>
        <v>0</v>
      </c>
      <c r="EH195" s="1044">
        <v>0</v>
      </c>
      <c r="EI195" s="1044">
        <f>IFERROR(#REF!/DZ195*100,)</f>
        <v>0</v>
      </c>
      <c r="EJ195" s="1044">
        <f>IFERROR(#REF!/#REF!*100,)</f>
        <v>0</v>
      </c>
      <c r="EK195" s="1044"/>
      <c r="EL195" s="1044"/>
      <c r="EM195" s="1044"/>
      <c r="ES195" s="146">
        <f t="shared" si="449"/>
        <v>0</v>
      </c>
      <c r="EX195" s="739">
        <f>IF(EX$9=$K195,#REF!,0)</f>
        <v>0</v>
      </c>
      <c r="EY195" s="739">
        <f>IF(EY$9=$K195,#REF!,0)</f>
        <v>0</v>
      </c>
      <c r="EZ195" s="739">
        <f>IF(EZ$9=$K195,#REF!,0)</f>
        <v>0</v>
      </c>
      <c r="FA195" s="739">
        <f>IF(FA$9=$K195,#REF!,0)</f>
        <v>0</v>
      </c>
      <c r="FB195" s="739">
        <f>IF(FB$9=$K195,#REF!,0)</f>
        <v>0</v>
      </c>
      <c r="FC195" s="739">
        <f>IF(FC$9=$K195,#REF!,0)</f>
        <v>0</v>
      </c>
      <c r="FD195" s="739">
        <f>IF(FD$9=$K195,#REF!,0)</f>
        <v>0</v>
      </c>
      <c r="FE195" s="739">
        <f>IF(FE$9=$K195,#REF!,0)</f>
        <v>0</v>
      </c>
      <c r="FF195" s="739">
        <f>IF(FF$9=$K195,#REF!,0)</f>
        <v>0</v>
      </c>
      <c r="FG195" s="739">
        <f>IF(FG$9=$K195,#REF!,0)</f>
        <v>0</v>
      </c>
      <c r="FH195" s="739">
        <f>IF(FH$9=$K195,#REF!,0)</f>
        <v>0</v>
      </c>
      <c r="FI195" s="739">
        <f>IF(FI$9=$K195,#REF!,0)</f>
        <v>0</v>
      </c>
      <c r="FJ195" s="739">
        <f>IF(FJ$9=$K195,#REF!,0)</f>
        <v>0</v>
      </c>
      <c r="FK195" s="739">
        <f>IF(FK$9=$K195,#REF!,0)</f>
        <v>0</v>
      </c>
      <c r="FL195" s="739">
        <f>IF(FL$9=$K195,#REF!,0)</f>
        <v>0</v>
      </c>
      <c r="FM195" s="739">
        <f>IF(FM$9=$K195,#REF!,0)</f>
        <v>0</v>
      </c>
      <c r="FN195" s="739">
        <f>IF(FN$9=$K195,#REF!,0)</f>
        <v>0</v>
      </c>
      <c r="FO195" s="739">
        <f>IF(FO$9=$K195,#REF!,0)</f>
        <v>0</v>
      </c>
      <c r="FP195" s="739">
        <f>IF(FP$9=$K195,#REF!,0)</f>
        <v>0</v>
      </c>
      <c r="FQ195" s="739">
        <f>IF(FQ$9=$K195,#REF!,0)</f>
        <v>0</v>
      </c>
      <c r="FU195" s="739">
        <f t="shared" si="548"/>
        <v>0</v>
      </c>
      <c r="FV195" s="739">
        <f t="shared" si="548"/>
        <v>0</v>
      </c>
      <c r="FW195" s="739">
        <f t="shared" si="548"/>
        <v>0</v>
      </c>
      <c r="FX195" s="739">
        <f t="shared" si="548"/>
        <v>0</v>
      </c>
      <c r="FY195" s="739">
        <f t="shared" si="548"/>
        <v>0</v>
      </c>
      <c r="FZ195" s="739">
        <f t="shared" si="548"/>
        <v>0</v>
      </c>
      <c r="GA195" s="739">
        <f t="shared" si="548"/>
        <v>0</v>
      </c>
      <c r="GB195" s="739">
        <f t="shared" si="548"/>
        <v>0</v>
      </c>
      <c r="GC195" s="739">
        <f t="shared" si="548"/>
        <v>0</v>
      </c>
      <c r="GD195" s="739">
        <f t="shared" si="548"/>
        <v>0</v>
      </c>
      <c r="GE195" s="739">
        <f t="shared" si="549"/>
        <v>0</v>
      </c>
      <c r="GF195" s="739">
        <f t="shared" si="549"/>
        <v>0</v>
      </c>
      <c r="GG195" s="739">
        <f t="shared" si="549"/>
        <v>0</v>
      </c>
      <c r="GH195" s="739">
        <f t="shared" si="549"/>
        <v>0</v>
      </c>
      <c r="GI195" s="739">
        <f t="shared" si="549"/>
        <v>0</v>
      </c>
      <c r="GJ195" s="739">
        <f t="shared" si="549"/>
        <v>0</v>
      </c>
      <c r="GK195" s="739">
        <f t="shared" si="549"/>
        <v>0</v>
      </c>
      <c r="GL195" s="739">
        <f t="shared" si="549"/>
        <v>0</v>
      </c>
      <c r="GM195" s="739">
        <f t="shared" si="549"/>
        <v>0</v>
      </c>
      <c r="GN195" s="739">
        <f t="shared" si="549"/>
        <v>0</v>
      </c>
      <c r="GQ195" s="1098">
        <f>IF(GQ$9=$N195,#REF!,0)</f>
        <v>0</v>
      </c>
      <c r="GR195" s="1098">
        <f>IF(GR$9=$N195,#REF!,0)</f>
        <v>0</v>
      </c>
      <c r="GS195" s="1098">
        <f>IF(GS$9=$N195,#REF!,0)</f>
        <v>0</v>
      </c>
      <c r="GT195" s="1098">
        <f>IF(GT$9=$N195,#REF!,0)</f>
        <v>0</v>
      </c>
      <c r="GU195" s="1098">
        <f>IF(GU$9=$N195,#REF!,0)</f>
        <v>0</v>
      </c>
      <c r="GV195" s="1098">
        <f>IF(GV$9=$N195,#REF!,0)</f>
        <v>0</v>
      </c>
      <c r="GW195" s="1098">
        <f>IF(GW$9=$N195,#REF!,0)</f>
        <v>0</v>
      </c>
      <c r="GX195" s="1098">
        <f>IF(GX$9=$N195,#REF!,0)</f>
        <v>0</v>
      </c>
      <c r="GY195" s="1098">
        <f>IF(GY$9=$N195,#REF!,0)</f>
        <v>0</v>
      </c>
      <c r="GZ195" s="1098">
        <f>IF(GZ$9=$N195,#REF!,0)</f>
        <v>0</v>
      </c>
      <c r="HA195" s="1098">
        <f>IF(HA$9=$N195,#REF!,0)</f>
        <v>0</v>
      </c>
      <c r="HB195" s="1098">
        <f>IF(HB$9=$N195,#REF!,0)</f>
        <v>0</v>
      </c>
      <c r="HC195" s="1098">
        <f>IF(HC$9=$N195,#REF!,0)</f>
        <v>0</v>
      </c>
      <c r="HD195" s="1098">
        <f>IF(HD$9=$N195,#REF!,0)</f>
        <v>0</v>
      </c>
      <c r="HE195" s="1098">
        <f>IF(HE$9=$N195,#REF!,0)</f>
        <v>0</v>
      </c>
      <c r="HF195" s="1098">
        <f>IF(HF$9=$N195,#REF!,0)</f>
        <v>0</v>
      </c>
      <c r="HG195" s="1098">
        <f>IF(HG$9=$N195,#REF!,0)</f>
        <v>0</v>
      </c>
      <c r="HH195" s="1098">
        <f>IF(HH$9=$N195,#REF!,0)</f>
        <v>0</v>
      </c>
      <c r="HI195" s="1098">
        <f>IF(HI$9=$N195,#REF!,0)</f>
        <v>0</v>
      </c>
      <c r="HJ195" s="1098">
        <f>IF(HJ$9=$N195,#REF!,0)</f>
        <v>0</v>
      </c>
      <c r="HK195" s="1098">
        <f>IF(HK$9=$N195,#REF!,0)</f>
        <v>0</v>
      </c>
      <c r="HL195" s="1098">
        <f>IF(HL$9=$N195,#REF!,0)</f>
        <v>0</v>
      </c>
      <c r="HM195" s="1098">
        <f>IF(HM$9=$N195,#REF!,0)</f>
        <v>0</v>
      </c>
      <c r="HN195" s="1098">
        <f>IF(HN$9=$N195,#REF!,0)</f>
        <v>0</v>
      </c>
      <c r="HO195" s="1098">
        <f>IF(HO$9=$N195,#REF!,0)</f>
        <v>0</v>
      </c>
      <c r="HP195" s="1098">
        <f>IF(HP$9=$N195,#REF!,0)</f>
        <v>0</v>
      </c>
      <c r="HQ195" s="1098" t="e">
        <f>IF(HQ$9=$N195,#REF!,0)</f>
        <v>#REF!</v>
      </c>
      <c r="HR195" s="1098">
        <f>IF(HR$9=$N195,#REF!,0)</f>
        <v>0</v>
      </c>
      <c r="HS195" s="1098">
        <f>IF(HS$9=$N195,#REF!,0)</f>
        <v>0</v>
      </c>
      <c r="HT195" s="1098">
        <f>IF(HT$9=$N195,#REF!,0)</f>
        <v>0</v>
      </c>
      <c r="HU195" s="1098">
        <f>IF(HU$9=$N195,#REF!,0)</f>
        <v>0</v>
      </c>
      <c r="HV195" s="1098">
        <f>IF(HV$9=$N195,#REF!,0)</f>
        <v>0</v>
      </c>
      <c r="HW195" s="1098">
        <f>IF(HW$9=$N195,#REF!,0)</f>
        <v>0</v>
      </c>
      <c r="HX195" s="1098">
        <f>IF(HX$9=$N195,#REF!,0)</f>
        <v>0</v>
      </c>
      <c r="HY195" s="1098">
        <f>IF(HY$9=$N195,#REF!,0)</f>
        <v>0</v>
      </c>
      <c r="HZ195" s="1098">
        <f>IF(HZ$9=$N195,#REF!,0)</f>
        <v>0</v>
      </c>
      <c r="IA195" s="1098">
        <f>IF(IA$9=$N195,#REF!,0)</f>
        <v>0</v>
      </c>
      <c r="IB195" s="1098">
        <f>IF(IB$9=$N195,#REF!,0)</f>
        <v>0</v>
      </c>
      <c r="IC195" s="1098">
        <f>IF(IC$9=$N195,#REF!,0)</f>
        <v>0</v>
      </c>
      <c r="ID195" s="1098">
        <f>IF(ID$9=$N195,#REF!,0)</f>
        <v>0</v>
      </c>
      <c r="IE195" s="1098">
        <f>IF(IE$9=$N195,#REF!,0)</f>
        <v>0</v>
      </c>
      <c r="IF195" s="1098">
        <f>IF(IF$9=$N195,#REF!,0)</f>
        <v>0</v>
      </c>
      <c r="IG195" s="1098">
        <f>IF(IG$9=$N195,#REF!,0)</f>
        <v>0</v>
      </c>
      <c r="IH195" s="1098">
        <f>IF(IH$9=$N195,#REF!,0)</f>
        <v>0</v>
      </c>
      <c r="II195" s="1098">
        <f>IF(II$9=$N195,#REF!,0)</f>
        <v>0</v>
      </c>
      <c r="IJ195" s="1098">
        <f>IF(IJ$9=$N195,#REF!,0)</f>
        <v>0</v>
      </c>
      <c r="IK195" s="1098">
        <f>IF(IK$9=$N195,#REF!,0)</f>
        <v>0</v>
      </c>
      <c r="IL195" s="1098">
        <f>IF(IL$9=$N195,#REF!,0)</f>
        <v>0</v>
      </c>
      <c r="IM195" s="1098">
        <f>IF(IM$9=$N195,#REF!,0)</f>
        <v>0</v>
      </c>
      <c r="IN195" s="1098">
        <f>IF(IN$9=$N195,#REF!,0)</f>
        <v>0</v>
      </c>
      <c r="IO195" s="1098">
        <f>IF(IO$9=$N195,#REF!,0)</f>
        <v>0</v>
      </c>
      <c r="IP195" s="1098">
        <f>IF(IP$9=$N195,#REF!,0)</f>
        <v>0</v>
      </c>
      <c r="IQ195" s="1098">
        <f>IF(IQ$9=$N195,#REF!,0)</f>
        <v>0</v>
      </c>
      <c r="IR195" s="1098">
        <f>IF(IR$9=$N195,#REF!,0)</f>
        <v>0</v>
      </c>
      <c r="IS195" s="1098">
        <f>IF(IS$9=$N195,#REF!,0)</f>
        <v>0</v>
      </c>
      <c r="IT195" s="1098">
        <f>IF(IT$9=$N195,#REF!,0)</f>
        <v>0</v>
      </c>
      <c r="IU195" s="1098">
        <f>IF(IU$9=$N195,#REF!,0)</f>
        <v>0</v>
      </c>
      <c r="IV195" s="1098">
        <f>IF(IV$9=$N195,#REF!,0)</f>
        <v>0</v>
      </c>
      <c r="IW195" s="1098">
        <f>IF(IW$9=$N195,#REF!,0)</f>
        <v>0</v>
      </c>
      <c r="IX195" s="1098">
        <f>IF(IX$9=$N195,#REF!,0)</f>
        <v>0</v>
      </c>
      <c r="IY195" s="1098">
        <f>IF(IY$9=$N195,#REF!,0)</f>
        <v>0</v>
      </c>
      <c r="IZ195" s="1098">
        <f>IF(IZ$9=$N195,#REF!,0)</f>
        <v>0</v>
      </c>
      <c r="JA195" s="1098">
        <f>IF(JA$9=$N195,#REF!,0)</f>
        <v>0</v>
      </c>
      <c r="JB195" s="1098">
        <f>IF(JB$9=$N195,#REF!,0)</f>
        <v>0</v>
      </c>
      <c r="JC195" s="1098">
        <f>IF(JC$9=$N195,#REF!,0)</f>
        <v>0</v>
      </c>
      <c r="JD195" s="1098">
        <f>IF(JD$9=$N195,#REF!,0)</f>
        <v>0</v>
      </c>
      <c r="JE195" s="1098">
        <f>IF(JE$9=$N195,#REF!,0)</f>
        <v>0</v>
      </c>
      <c r="JF195" s="1098">
        <f>IF(JF$9=$N195,#REF!,0)</f>
        <v>0</v>
      </c>
      <c r="JG195" s="1098">
        <f>IF(JG$9=$N195,#REF!,0)</f>
        <v>0</v>
      </c>
      <c r="JH195" s="1098">
        <f>IF(JH$9=$N195,#REF!,0)</f>
        <v>0</v>
      </c>
      <c r="JI195" s="1098">
        <f>IF(JI$9=$N195,#REF!,0)</f>
        <v>0</v>
      </c>
      <c r="JJ195" s="1098">
        <f>IF(JJ$9=$N195,#REF!,0)</f>
        <v>0</v>
      </c>
      <c r="JK195" s="1098">
        <f>IF(JK$9=$N195,#REF!,0)</f>
        <v>0</v>
      </c>
      <c r="JL195" s="1098">
        <f>IF(JL$9=$N195,#REF!,0)</f>
        <v>0</v>
      </c>
      <c r="JM195" s="1098">
        <f>IF(JM$9=$N195,#REF!,0)</f>
        <v>0</v>
      </c>
      <c r="JN195" s="1098">
        <f>IF(JN$9=$N195,#REF!,0)</f>
        <v>0</v>
      </c>
      <c r="JO195" s="1098">
        <f>IF(JO$9=$N195,#REF!,0)</f>
        <v>0</v>
      </c>
      <c r="JP195" s="1098">
        <f>IF(JP$9=$N195,#REF!,0)</f>
        <v>0</v>
      </c>
      <c r="JQ195" s="1098">
        <f>IF(JQ$9=$N195,#REF!,0)</f>
        <v>0</v>
      </c>
      <c r="JR195" s="1098">
        <f>IF(JR$9=$N195,#REF!,0)</f>
        <v>0</v>
      </c>
      <c r="JS195" s="1098">
        <f>IF(JS$9=$N195,#REF!,0)</f>
        <v>0</v>
      </c>
      <c r="JT195" s="1098">
        <f>IF(JT$9=$N195,#REF!,0)</f>
        <v>0</v>
      </c>
      <c r="JU195" s="1098">
        <f>IF(JU$9=$N195,#REF!,0)</f>
        <v>0</v>
      </c>
      <c r="JV195" s="1098">
        <f>IF(JV$9=$N195,#REF!,0)</f>
        <v>0</v>
      </c>
      <c r="JW195" s="1098">
        <f>IF(JW$9=$N195,#REF!,0)</f>
        <v>0</v>
      </c>
      <c r="JX195" s="681"/>
      <c r="JZ195" s="681">
        <f t="shared" si="545"/>
        <v>0</v>
      </c>
      <c r="KA195" s="681">
        <f t="shared" si="545"/>
        <v>0</v>
      </c>
      <c r="KB195" s="681">
        <f t="shared" si="545"/>
        <v>0</v>
      </c>
      <c r="KC195" s="681">
        <f t="shared" si="545"/>
        <v>0</v>
      </c>
      <c r="KD195" s="681">
        <f t="shared" si="545"/>
        <v>0</v>
      </c>
      <c r="KE195" s="681">
        <f t="shared" si="545"/>
        <v>0</v>
      </c>
      <c r="KF195" s="681">
        <f t="shared" si="545"/>
        <v>0</v>
      </c>
      <c r="KG195" s="681">
        <f t="shared" si="545"/>
        <v>0</v>
      </c>
      <c r="KH195" s="681">
        <f t="shared" si="545"/>
        <v>0</v>
      </c>
      <c r="KI195" s="681">
        <f t="shared" si="545"/>
        <v>0</v>
      </c>
      <c r="KJ195" s="681">
        <f t="shared" si="545"/>
        <v>0</v>
      </c>
      <c r="KN195" s="1098">
        <f t="shared" si="550"/>
        <v>0</v>
      </c>
      <c r="KO195" s="1098">
        <f t="shared" si="550"/>
        <v>0</v>
      </c>
      <c r="KP195" s="1098">
        <f t="shared" si="550"/>
        <v>0</v>
      </c>
      <c r="KQ195" s="1098">
        <f t="shared" si="550"/>
        <v>0</v>
      </c>
      <c r="KR195" s="1098">
        <f t="shared" si="550"/>
        <v>0</v>
      </c>
      <c r="KS195" s="1098">
        <f t="shared" si="550"/>
        <v>0</v>
      </c>
      <c r="KT195" s="1098">
        <f t="shared" si="550"/>
        <v>0</v>
      </c>
      <c r="KU195" s="1098">
        <f t="shared" si="550"/>
        <v>0</v>
      </c>
      <c r="KV195" s="1098">
        <f t="shared" si="550"/>
        <v>0</v>
      </c>
      <c r="KW195" s="1098">
        <f t="shared" si="550"/>
        <v>0</v>
      </c>
      <c r="KX195" s="1098">
        <f t="shared" si="550"/>
        <v>0</v>
      </c>
      <c r="KY195" s="1098">
        <f t="shared" si="550"/>
        <v>0</v>
      </c>
      <c r="KZ195" s="1098">
        <f t="shared" si="550"/>
        <v>0</v>
      </c>
      <c r="LA195" s="1098">
        <f t="shared" si="550"/>
        <v>0</v>
      </c>
      <c r="LB195" s="1098">
        <f t="shared" si="550"/>
        <v>0</v>
      </c>
      <c r="LC195" s="1098">
        <f t="shared" si="550"/>
        <v>0</v>
      </c>
      <c r="LD195" s="1098">
        <f t="shared" si="547"/>
        <v>0</v>
      </c>
      <c r="LE195" s="1098">
        <f t="shared" si="547"/>
        <v>0</v>
      </c>
      <c r="LF195" s="1098">
        <f t="shared" si="547"/>
        <v>0</v>
      </c>
      <c r="LG195" s="1098">
        <f t="shared" si="547"/>
        <v>0</v>
      </c>
      <c r="LH195" s="1098">
        <f t="shared" si="547"/>
        <v>0</v>
      </c>
      <c r="LI195" s="1098">
        <f t="shared" si="547"/>
        <v>0</v>
      </c>
      <c r="LJ195" s="1098">
        <f t="shared" si="547"/>
        <v>0</v>
      </c>
      <c r="LK195" s="1098">
        <f t="shared" si="547"/>
        <v>0</v>
      </c>
      <c r="LL195" s="1098">
        <f t="shared" si="547"/>
        <v>0</v>
      </c>
      <c r="LM195" s="1098">
        <f t="shared" si="547"/>
        <v>0</v>
      </c>
      <c r="LN195" s="1098">
        <f t="shared" si="547"/>
        <v>0</v>
      </c>
      <c r="LO195" s="1098">
        <f t="shared" si="547"/>
        <v>0</v>
      </c>
      <c r="LP195" s="1098">
        <f t="shared" si="547"/>
        <v>0</v>
      </c>
      <c r="LQ195" s="1098">
        <f t="shared" si="547"/>
        <v>0</v>
      </c>
      <c r="LR195" s="1098">
        <f t="shared" si="547"/>
        <v>0</v>
      </c>
      <c r="LS195" s="1098">
        <f t="shared" si="546"/>
        <v>0</v>
      </c>
    </row>
    <row r="196" spans="1:331" s="561" customFormat="1" ht="17.25" hidden="1" customHeight="1" x14ac:dyDescent="0.35">
      <c r="J196" s="871" t="s">
        <v>194</v>
      </c>
      <c r="K196" s="885"/>
      <c r="L196" s="890"/>
      <c r="M196" s="892"/>
      <c r="N196" s="892">
        <v>3239</v>
      </c>
      <c r="O196" s="958" t="s">
        <v>700</v>
      </c>
      <c r="DF196" s="1044"/>
      <c r="DG196" s="1044"/>
      <c r="DK196" s="1044"/>
      <c r="DN196" s="1044"/>
      <c r="DO196" s="1044"/>
      <c r="DP196" s="1044">
        <f t="shared" si="505"/>
        <v>0</v>
      </c>
      <c r="DQ196" s="1044"/>
      <c r="DR196" s="1044"/>
      <c r="DS196" s="1044"/>
      <c r="DT196" s="1044">
        <f t="shared" si="506"/>
        <v>0</v>
      </c>
      <c r="DU196" s="1044"/>
      <c r="DV196" s="1044"/>
      <c r="DW196" s="1044"/>
      <c r="DX196" s="1044"/>
      <c r="DY196" s="1044"/>
      <c r="DZ196" s="1044">
        <v>0</v>
      </c>
      <c r="EA196" s="1044">
        <v>0</v>
      </c>
      <c r="EB196" s="1044">
        <v>0</v>
      </c>
      <c r="EC196" s="1044">
        <f t="shared" si="508"/>
        <v>0</v>
      </c>
      <c r="ED196" s="1044">
        <v>0</v>
      </c>
      <c r="EE196" s="1044">
        <v>0</v>
      </c>
      <c r="EF196" s="1044">
        <v>0</v>
      </c>
      <c r="EG196" s="1044">
        <f t="shared" si="509"/>
        <v>0</v>
      </c>
      <c r="EH196" s="1044">
        <v>0</v>
      </c>
      <c r="EI196" s="1044">
        <f>IFERROR(#REF!/DZ196*100,)</f>
        <v>0</v>
      </c>
      <c r="EJ196" s="1044">
        <f>IFERROR(#REF!/#REF!*100,)</f>
        <v>0</v>
      </c>
      <c r="EK196" s="1044"/>
      <c r="EL196" s="1044"/>
      <c r="EM196" s="1044"/>
      <c r="ES196" s="146">
        <f t="shared" si="449"/>
        <v>0</v>
      </c>
      <c r="EX196" s="739">
        <f>IF(EX$9=$K196,#REF!,0)</f>
        <v>0</v>
      </c>
      <c r="EY196" s="739">
        <f>IF(EY$9=$K196,#REF!,0)</f>
        <v>0</v>
      </c>
      <c r="EZ196" s="739">
        <f>IF(EZ$9=$K196,#REF!,0)</f>
        <v>0</v>
      </c>
      <c r="FA196" s="739">
        <f>IF(FA$9=$K196,#REF!,0)</f>
        <v>0</v>
      </c>
      <c r="FB196" s="739">
        <f>IF(FB$9=$K196,#REF!,0)</f>
        <v>0</v>
      </c>
      <c r="FC196" s="739">
        <f>IF(FC$9=$K196,#REF!,0)</f>
        <v>0</v>
      </c>
      <c r="FD196" s="739">
        <f>IF(FD$9=$K196,#REF!,0)</f>
        <v>0</v>
      </c>
      <c r="FE196" s="739">
        <f>IF(FE$9=$K196,#REF!,0)</f>
        <v>0</v>
      </c>
      <c r="FF196" s="739">
        <f>IF(FF$9=$K196,#REF!,0)</f>
        <v>0</v>
      </c>
      <c r="FG196" s="739">
        <f>IF(FG$9=$K196,#REF!,0)</f>
        <v>0</v>
      </c>
      <c r="FH196" s="739">
        <f>IF(FH$9=$K196,#REF!,0)</f>
        <v>0</v>
      </c>
      <c r="FI196" s="739">
        <f>IF(FI$9=$K196,#REF!,0)</f>
        <v>0</v>
      </c>
      <c r="FJ196" s="739">
        <f>IF(FJ$9=$K196,#REF!,0)</f>
        <v>0</v>
      </c>
      <c r="FK196" s="739">
        <f>IF(FK$9=$K196,#REF!,0)</f>
        <v>0</v>
      </c>
      <c r="FL196" s="739">
        <f>IF(FL$9=$K196,#REF!,0)</f>
        <v>0</v>
      </c>
      <c r="FM196" s="739">
        <f>IF(FM$9=$K196,#REF!,0)</f>
        <v>0</v>
      </c>
      <c r="FN196" s="739">
        <f>IF(FN$9=$K196,#REF!,0)</f>
        <v>0</v>
      </c>
      <c r="FO196" s="739">
        <f>IF(FO$9=$K196,#REF!,0)</f>
        <v>0</v>
      </c>
      <c r="FP196" s="739">
        <f>IF(FP$9=$K196,#REF!,0)</f>
        <v>0</v>
      </c>
      <c r="FQ196" s="739">
        <f>IF(FQ$9=$K196,#REF!,0)</f>
        <v>0</v>
      </c>
      <c r="FU196" s="739">
        <f t="shared" si="548"/>
        <v>0</v>
      </c>
      <c r="FV196" s="739">
        <f t="shared" si="548"/>
        <v>0</v>
      </c>
      <c r="FW196" s="739">
        <f t="shared" si="548"/>
        <v>0</v>
      </c>
      <c r="FX196" s="739">
        <f t="shared" si="548"/>
        <v>0</v>
      </c>
      <c r="FY196" s="739">
        <f t="shared" si="548"/>
        <v>0</v>
      </c>
      <c r="FZ196" s="739">
        <f t="shared" si="548"/>
        <v>0</v>
      </c>
      <c r="GA196" s="739">
        <f t="shared" si="548"/>
        <v>0</v>
      </c>
      <c r="GB196" s="739">
        <f t="shared" si="548"/>
        <v>0</v>
      </c>
      <c r="GC196" s="739">
        <f t="shared" si="548"/>
        <v>0</v>
      </c>
      <c r="GD196" s="739">
        <f t="shared" si="548"/>
        <v>0</v>
      </c>
      <c r="GE196" s="739">
        <f t="shared" si="549"/>
        <v>0</v>
      </c>
      <c r="GF196" s="739">
        <f t="shared" si="549"/>
        <v>0</v>
      </c>
      <c r="GG196" s="739">
        <f t="shared" si="549"/>
        <v>0</v>
      </c>
      <c r="GH196" s="739">
        <f t="shared" si="549"/>
        <v>0</v>
      </c>
      <c r="GI196" s="739">
        <f t="shared" si="549"/>
        <v>0</v>
      </c>
      <c r="GJ196" s="739">
        <f t="shared" si="549"/>
        <v>0</v>
      </c>
      <c r="GK196" s="739">
        <f t="shared" si="549"/>
        <v>0</v>
      </c>
      <c r="GL196" s="739">
        <f t="shared" si="549"/>
        <v>0</v>
      </c>
      <c r="GM196" s="739">
        <f t="shared" si="549"/>
        <v>0</v>
      </c>
      <c r="GN196" s="739">
        <f t="shared" si="549"/>
        <v>0</v>
      </c>
      <c r="GQ196" s="1098">
        <f>IF(GQ$9=$N196,#REF!,0)</f>
        <v>0</v>
      </c>
      <c r="GR196" s="1098">
        <f>IF(GR$9=$N196,#REF!,0)</f>
        <v>0</v>
      </c>
      <c r="GS196" s="1098">
        <f>IF(GS$9=$N196,#REF!,0)</f>
        <v>0</v>
      </c>
      <c r="GT196" s="1098">
        <f>IF(GT$9=$N196,#REF!,0)</f>
        <v>0</v>
      </c>
      <c r="GU196" s="1098">
        <f>IF(GU$9=$N196,#REF!,0)</f>
        <v>0</v>
      </c>
      <c r="GV196" s="1098">
        <f>IF(GV$9=$N196,#REF!,0)</f>
        <v>0</v>
      </c>
      <c r="GW196" s="1098">
        <f>IF(GW$9=$N196,#REF!,0)</f>
        <v>0</v>
      </c>
      <c r="GX196" s="1098">
        <f>IF(GX$9=$N196,#REF!,0)</f>
        <v>0</v>
      </c>
      <c r="GY196" s="1098">
        <f>IF(GY$9=$N196,#REF!,0)</f>
        <v>0</v>
      </c>
      <c r="GZ196" s="1098">
        <f>IF(GZ$9=$N196,#REF!,0)</f>
        <v>0</v>
      </c>
      <c r="HA196" s="1098">
        <f>IF(HA$9=$N196,#REF!,0)</f>
        <v>0</v>
      </c>
      <c r="HB196" s="1098">
        <f>IF(HB$9=$N196,#REF!,0)</f>
        <v>0</v>
      </c>
      <c r="HC196" s="1098">
        <f>IF(HC$9=$N196,#REF!,0)</f>
        <v>0</v>
      </c>
      <c r="HD196" s="1098">
        <f>IF(HD$9=$N196,#REF!,0)</f>
        <v>0</v>
      </c>
      <c r="HE196" s="1098">
        <f>IF(HE$9=$N196,#REF!,0)</f>
        <v>0</v>
      </c>
      <c r="HF196" s="1098">
        <f>IF(HF$9=$N196,#REF!,0)</f>
        <v>0</v>
      </c>
      <c r="HG196" s="1098">
        <f>IF(HG$9=$N196,#REF!,0)</f>
        <v>0</v>
      </c>
      <c r="HH196" s="1098">
        <f>IF(HH$9=$N196,#REF!,0)</f>
        <v>0</v>
      </c>
      <c r="HI196" s="1098">
        <f>IF(HI$9=$N196,#REF!,0)</f>
        <v>0</v>
      </c>
      <c r="HJ196" s="1098">
        <f>IF(HJ$9=$N196,#REF!,0)</f>
        <v>0</v>
      </c>
      <c r="HK196" s="1098">
        <f>IF(HK$9=$N196,#REF!,0)</f>
        <v>0</v>
      </c>
      <c r="HL196" s="1098">
        <f>IF(HL$9=$N196,#REF!,0)</f>
        <v>0</v>
      </c>
      <c r="HM196" s="1098">
        <f>IF(HM$9=$N196,#REF!,0)</f>
        <v>0</v>
      </c>
      <c r="HN196" s="1098">
        <f>IF(HN$9=$N196,#REF!,0)</f>
        <v>0</v>
      </c>
      <c r="HO196" s="1098">
        <f>IF(HO$9=$N196,#REF!,0)</f>
        <v>0</v>
      </c>
      <c r="HP196" s="1098">
        <f>IF(HP$9=$N196,#REF!,0)</f>
        <v>0</v>
      </c>
      <c r="HQ196" s="1098" t="e">
        <f>IF(HQ$9=$N196,#REF!,0)</f>
        <v>#REF!</v>
      </c>
      <c r="HR196" s="1098">
        <f>IF(HR$9=$N196,#REF!,0)</f>
        <v>0</v>
      </c>
      <c r="HS196" s="1098">
        <f>IF(HS$9=$N196,#REF!,0)</f>
        <v>0</v>
      </c>
      <c r="HT196" s="1098">
        <f>IF(HT$9=$N196,#REF!,0)</f>
        <v>0</v>
      </c>
      <c r="HU196" s="1098">
        <f>IF(HU$9=$N196,#REF!,0)</f>
        <v>0</v>
      </c>
      <c r="HV196" s="1098">
        <f>IF(HV$9=$N196,#REF!,0)</f>
        <v>0</v>
      </c>
      <c r="HW196" s="1098">
        <f>IF(HW$9=$N196,#REF!,0)</f>
        <v>0</v>
      </c>
      <c r="HX196" s="1098">
        <f>IF(HX$9=$N196,#REF!,0)</f>
        <v>0</v>
      </c>
      <c r="HY196" s="1098">
        <f>IF(HY$9=$N196,#REF!,0)</f>
        <v>0</v>
      </c>
      <c r="HZ196" s="1098">
        <f>IF(HZ$9=$N196,#REF!,0)</f>
        <v>0</v>
      </c>
      <c r="IA196" s="1098">
        <f>IF(IA$9=$N196,#REF!,0)</f>
        <v>0</v>
      </c>
      <c r="IB196" s="1098">
        <f>IF(IB$9=$N196,#REF!,0)</f>
        <v>0</v>
      </c>
      <c r="IC196" s="1098">
        <f>IF(IC$9=$N196,#REF!,0)</f>
        <v>0</v>
      </c>
      <c r="ID196" s="1098">
        <f>IF(ID$9=$N196,#REF!,0)</f>
        <v>0</v>
      </c>
      <c r="IE196" s="1098">
        <f>IF(IE$9=$N196,#REF!,0)</f>
        <v>0</v>
      </c>
      <c r="IF196" s="1098">
        <f>IF(IF$9=$N196,#REF!,0)</f>
        <v>0</v>
      </c>
      <c r="IG196" s="1098">
        <f>IF(IG$9=$N196,#REF!,0)</f>
        <v>0</v>
      </c>
      <c r="IH196" s="1098">
        <f>IF(IH$9=$N196,#REF!,0)</f>
        <v>0</v>
      </c>
      <c r="II196" s="1098">
        <f>IF(II$9=$N196,#REF!,0)</f>
        <v>0</v>
      </c>
      <c r="IJ196" s="1098">
        <f>IF(IJ$9=$N196,#REF!,0)</f>
        <v>0</v>
      </c>
      <c r="IK196" s="1098">
        <f>IF(IK$9=$N196,#REF!,0)</f>
        <v>0</v>
      </c>
      <c r="IL196" s="1098">
        <f>IF(IL$9=$N196,#REF!,0)</f>
        <v>0</v>
      </c>
      <c r="IM196" s="1098">
        <f>IF(IM$9=$N196,#REF!,0)</f>
        <v>0</v>
      </c>
      <c r="IN196" s="1098">
        <f>IF(IN$9=$N196,#REF!,0)</f>
        <v>0</v>
      </c>
      <c r="IO196" s="1098">
        <f>IF(IO$9=$N196,#REF!,0)</f>
        <v>0</v>
      </c>
      <c r="IP196" s="1098">
        <f>IF(IP$9=$N196,#REF!,0)</f>
        <v>0</v>
      </c>
      <c r="IQ196" s="1098">
        <f>IF(IQ$9=$N196,#REF!,0)</f>
        <v>0</v>
      </c>
      <c r="IR196" s="1098">
        <f>IF(IR$9=$N196,#REF!,0)</f>
        <v>0</v>
      </c>
      <c r="IS196" s="1098">
        <f>IF(IS$9=$N196,#REF!,0)</f>
        <v>0</v>
      </c>
      <c r="IT196" s="1098">
        <f>IF(IT$9=$N196,#REF!,0)</f>
        <v>0</v>
      </c>
      <c r="IU196" s="1098">
        <f>IF(IU$9=$N196,#REF!,0)</f>
        <v>0</v>
      </c>
      <c r="IV196" s="1098">
        <f>IF(IV$9=$N196,#REF!,0)</f>
        <v>0</v>
      </c>
      <c r="IW196" s="1098">
        <f>IF(IW$9=$N196,#REF!,0)</f>
        <v>0</v>
      </c>
      <c r="IX196" s="1098">
        <f>IF(IX$9=$N196,#REF!,0)</f>
        <v>0</v>
      </c>
      <c r="IY196" s="1098">
        <f>IF(IY$9=$N196,#REF!,0)</f>
        <v>0</v>
      </c>
      <c r="IZ196" s="1098">
        <f>IF(IZ$9=$N196,#REF!,0)</f>
        <v>0</v>
      </c>
      <c r="JA196" s="1098">
        <f>IF(JA$9=$N196,#REF!,0)</f>
        <v>0</v>
      </c>
      <c r="JB196" s="1098">
        <f>IF(JB$9=$N196,#REF!,0)</f>
        <v>0</v>
      </c>
      <c r="JC196" s="1098">
        <f>IF(JC$9=$N196,#REF!,0)</f>
        <v>0</v>
      </c>
      <c r="JD196" s="1098">
        <f>IF(JD$9=$N196,#REF!,0)</f>
        <v>0</v>
      </c>
      <c r="JE196" s="1098">
        <f>IF(JE$9=$N196,#REF!,0)</f>
        <v>0</v>
      </c>
      <c r="JF196" s="1098">
        <f>IF(JF$9=$N196,#REF!,0)</f>
        <v>0</v>
      </c>
      <c r="JG196" s="1098">
        <f>IF(JG$9=$N196,#REF!,0)</f>
        <v>0</v>
      </c>
      <c r="JH196" s="1098">
        <f>IF(JH$9=$N196,#REF!,0)</f>
        <v>0</v>
      </c>
      <c r="JI196" s="1098">
        <f>IF(JI$9=$N196,#REF!,0)</f>
        <v>0</v>
      </c>
      <c r="JJ196" s="1098">
        <f>IF(JJ$9=$N196,#REF!,0)</f>
        <v>0</v>
      </c>
      <c r="JK196" s="1098">
        <f>IF(JK$9=$N196,#REF!,0)</f>
        <v>0</v>
      </c>
      <c r="JL196" s="1098">
        <f>IF(JL$9=$N196,#REF!,0)</f>
        <v>0</v>
      </c>
      <c r="JM196" s="1098">
        <f>IF(JM$9=$N196,#REF!,0)</f>
        <v>0</v>
      </c>
      <c r="JN196" s="1098">
        <f>IF(JN$9=$N196,#REF!,0)</f>
        <v>0</v>
      </c>
      <c r="JO196" s="1098">
        <f>IF(JO$9=$N196,#REF!,0)</f>
        <v>0</v>
      </c>
      <c r="JP196" s="1098">
        <f>IF(JP$9=$N196,#REF!,0)</f>
        <v>0</v>
      </c>
      <c r="JQ196" s="1098">
        <f>IF(JQ$9=$N196,#REF!,0)</f>
        <v>0</v>
      </c>
      <c r="JR196" s="1098">
        <f>IF(JR$9=$N196,#REF!,0)</f>
        <v>0</v>
      </c>
      <c r="JS196" s="1098">
        <f>IF(JS$9=$N196,#REF!,0)</f>
        <v>0</v>
      </c>
      <c r="JT196" s="1098">
        <f>IF(JT$9=$N196,#REF!,0)</f>
        <v>0</v>
      </c>
      <c r="JU196" s="1098">
        <f>IF(JU$9=$N196,#REF!,0)</f>
        <v>0</v>
      </c>
      <c r="JV196" s="1098">
        <f>IF(JV$9=$N196,#REF!,0)</f>
        <v>0</v>
      </c>
      <c r="JW196" s="1098">
        <f>IF(JW$9=$N196,#REF!,0)</f>
        <v>0</v>
      </c>
      <c r="JX196" s="681"/>
      <c r="JZ196" s="681">
        <f t="shared" si="545"/>
        <v>0</v>
      </c>
      <c r="KA196" s="681">
        <f t="shared" si="545"/>
        <v>0</v>
      </c>
      <c r="KB196" s="681">
        <f t="shared" si="545"/>
        <v>0</v>
      </c>
      <c r="KC196" s="681">
        <f t="shared" si="545"/>
        <v>0</v>
      </c>
      <c r="KD196" s="681">
        <f t="shared" si="545"/>
        <v>0</v>
      </c>
      <c r="KE196" s="681">
        <f t="shared" si="545"/>
        <v>0</v>
      </c>
      <c r="KF196" s="681">
        <f t="shared" si="545"/>
        <v>0</v>
      </c>
      <c r="KG196" s="681">
        <f t="shared" si="545"/>
        <v>0</v>
      </c>
      <c r="KH196" s="681">
        <f t="shared" si="545"/>
        <v>0</v>
      </c>
      <c r="KI196" s="681">
        <f t="shared" si="545"/>
        <v>0</v>
      </c>
      <c r="KJ196" s="681">
        <f t="shared" si="545"/>
        <v>0</v>
      </c>
      <c r="KN196" s="1098">
        <f t="shared" si="550"/>
        <v>0</v>
      </c>
      <c r="KO196" s="1098">
        <f t="shared" si="550"/>
        <v>0</v>
      </c>
      <c r="KP196" s="1098">
        <f t="shared" si="550"/>
        <v>0</v>
      </c>
      <c r="KQ196" s="1098">
        <f t="shared" si="550"/>
        <v>0</v>
      </c>
      <c r="KR196" s="1098">
        <f t="shared" si="550"/>
        <v>0</v>
      </c>
      <c r="KS196" s="1098">
        <f t="shared" si="550"/>
        <v>0</v>
      </c>
      <c r="KT196" s="1098">
        <f t="shared" si="550"/>
        <v>0</v>
      </c>
      <c r="KU196" s="1098">
        <f t="shared" si="550"/>
        <v>0</v>
      </c>
      <c r="KV196" s="1098">
        <f t="shared" si="550"/>
        <v>0</v>
      </c>
      <c r="KW196" s="1098">
        <f t="shared" si="550"/>
        <v>0</v>
      </c>
      <c r="KX196" s="1098">
        <f t="shared" si="550"/>
        <v>0</v>
      </c>
      <c r="KY196" s="1098">
        <f t="shared" si="550"/>
        <v>0</v>
      </c>
      <c r="KZ196" s="1098">
        <f t="shared" si="550"/>
        <v>0</v>
      </c>
      <c r="LA196" s="1098">
        <f t="shared" si="550"/>
        <v>0</v>
      </c>
      <c r="LB196" s="1098">
        <f t="shared" si="550"/>
        <v>0</v>
      </c>
      <c r="LC196" s="1098">
        <f t="shared" si="550"/>
        <v>0</v>
      </c>
      <c r="LD196" s="1098">
        <f t="shared" si="547"/>
        <v>0</v>
      </c>
      <c r="LE196" s="1098">
        <f t="shared" si="547"/>
        <v>0</v>
      </c>
      <c r="LF196" s="1098">
        <f t="shared" si="547"/>
        <v>0</v>
      </c>
      <c r="LG196" s="1098">
        <f t="shared" si="547"/>
        <v>0</v>
      </c>
      <c r="LH196" s="1098">
        <f t="shared" si="547"/>
        <v>0</v>
      </c>
      <c r="LI196" s="1098">
        <f t="shared" si="547"/>
        <v>0</v>
      </c>
      <c r="LJ196" s="1098">
        <f t="shared" si="547"/>
        <v>0</v>
      </c>
      <c r="LK196" s="1098">
        <f t="shared" si="547"/>
        <v>0</v>
      </c>
      <c r="LL196" s="1098">
        <f t="shared" si="547"/>
        <v>0</v>
      </c>
      <c r="LM196" s="1098">
        <f t="shared" si="547"/>
        <v>0</v>
      </c>
      <c r="LN196" s="1098">
        <f t="shared" si="547"/>
        <v>0</v>
      </c>
      <c r="LO196" s="1098">
        <f t="shared" si="547"/>
        <v>0</v>
      </c>
      <c r="LP196" s="1098">
        <f t="shared" si="547"/>
        <v>0</v>
      </c>
      <c r="LQ196" s="1098">
        <f t="shared" si="547"/>
        <v>0</v>
      </c>
      <c r="LR196" s="1098">
        <f t="shared" si="547"/>
        <v>0</v>
      </c>
      <c r="LS196" s="1098">
        <f t="shared" si="546"/>
        <v>0</v>
      </c>
    </row>
    <row r="197" spans="1:331" s="561" customFormat="1" ht="17.25" hidden="1" customHeight="1" x14ac:dyDescent="0.35">
      <c r="J197" s="871" t="s">
        <v>194</v>
      </c>
      <c r="K197" s="877"/>
      <c r="L197" s="879"/>
      <c r="M197" s="874">
        <v>324</v>
      </c>
      <c r="N197" s="1351" t="s">
        <v>264</v>
      </c>
      <c r="O197" s="1351"/>
      <c r="DF197" s="1045">
        <f>SUM(DF198)</f>
        <v>0</v>
      </c>
      <c r="DG197" s="1045"/>
      <c r="DK197" s="1045"/>
      <c r="DN197" s="1045">
        <f t="shared" ref="DN197:EM197" si="551">SUM(DN198)</f>
        <v>0</v>
      </c>
      <c r="DO197" s="1045">
        <f t="shared" si="551"/>
        <v>0</v>
      </c>
      <c r="DP197" s="1045">
        <f t="shared" si="505"/>
        <v>0</v>
      </c>
      <c r="DQ197" s="1045">
        <f t="shared" si="551"/>
        <v>0</v>
      </c>
      <c r="DR197" s="1045">
        <f t="shared" si="551"/>
        <v>0</v>
      </c>
      <c r="DS197" s="1045">
        <f t="shared" si="551"/>
        <v>0</v>
      </c>
      <c r="DT197" s="1045">
        <f t="shared" si="506"/>
        <v>0</v>
      </c>
      <c r="DU197" s="1045">
        <f t="shared" si="551"/>
        <v>0</v>
      </c>
      <c r="DV197" s="1045">
        <f t="shared" si="551"/>
        <v>0</v>
      </c>
      <c r="DW197" s="1045">
        <f t="shared" si="551"/>
        <v>0</v>
      </c>
      <c r="DX197" s="1045">
        <f>SUM(DX198)</f>
        <v>0</v>
      </c>
      <c r="DY197" s="1045">
        <f>SUM(DY198)</f>
        <v>0</v>
      </c>
      <c r="DZ197" s="1045">
        <f t="shared" si="551"/>
        <v>0</v>
      </c>
      <c r="EA197" s="1045">
        <f t="shared" si="551"/>
        <v>0</v>
      </c>
      <c r="EB197" s="1045">
        <f t="shared" si="551"/>
        <v>0</v>
      </c>
      <c r="EC197" s="1045">
        <f t="shared" si="508"/>
        <v>0</v>
      </c>
      <c r="ED197" s="1045">
        <f t="shared" si="551"/>
        <v>0</v>
      </c>
      <c r="EE197" s="1045">
        <f t="shared" si="551"/>
        <v>0</v>
      </c>
      <c r="EF197" s="1045">
        <f t="shared" si="551"/>
        <v>0</v>
      </c>
      <c r="EG197" s="1045">
        <f t="shared" si="509"/>
        <v>0</v>
      </c>
      <c r="EH197" s="1045" t="e">
        <f t="shared" si="551"/>
        <v>#REF!</v>
      </c>
      <c r="EI197" s="1045">
        <f>IFERROR(#REF!/DZ197*100,)</f>
        <v>0</v>
      </c>
      <c r="EJ197" s="1045">
        <f>IFERROR(#REF!/#REF!*100,)</f>
        <v>0</v>
      </c>
      <c r="EK197" s="1045">
        <f t="shared" si="551"/>
        <v>0</v>
      </c>
      <c r="EL197" s="1045">
        <f t="shared" si="551"/>
        <v>0</v>
      </c>
      <c r="EM197" s="1045">
        <f t="shared" si="551"/>
        <v>0</v>
      </c>
      <c r="ES197" s="146">
        <f t="shared" si="449"/>
        <v>0</v>
      </c>
      <c r="EX197" s="739">
        <f>IF(EX$9=$K197,#REF!,0)</f>
        <v>0</v>
      </c>
      <c r="EY197" s="739">
        <f>IF(EY$9=$K197,#REF!,0)</f>
        <v>0</v>
      </c>
      <c r="EZ197" s="739">
        <f>IF(EZ$9=$K197,#REF!,0)</f>
        <v>0</v>
      </c>
      <c r="FA197" s="739">
        <f>IF(FA$9=$K197,#REF!,0)</f>
        <v>0</v>
      </c>
      <c r="FB197" s="739">
        <f>IF(FB$9=$K197,#REF!,0)</f>
        <v>0</v>
      </c>
      <c r="FC197" s="739">
        <f>IF(FC$9=$K197,#REF!,0)</f>
        <v>0</v>
      </c>
      <c r="FD197" s="739">
        <f>IF(FD$9=$K197,#REF!,0)</f>
        <v>0</v>
      </c>
      <c r="FE197" s="739">
        <f>IF(FE$9=$K197,#REF!,0)</f>
        <v>0</v>
      </c>
      <c r="FF197" s="739">
        <f>IF(FF$9=$K197,#REF!,0)</f>
        <v>0</v>
      </c>
      <c r="FG197" s="739">
        <f>IF(FG$9=$K197,#REF!,0)</f>
        <v>0</v>
      </c>
      <c r="FH197" s="739">
        <f>IF(FH$9=$K197,#REF!,0)</f>
        <v>0</v>
      </c>
      <c r="FI197" s="739">
        <f>IF(FI$9=$K197,#REF!,0)</f>
        <v>0</v>
      </c>
      <c r="FJ197" s="739">
        <f>IF(FJ$9=$K197,#REF!,0)</f>
        <v>0</v>
      </c>
      <c r="FK197" s="739">
        <f>IF(FK$9=$K197,#REF!,0)</f>
        <v>0</v>
      </c>
      <c r="FL197" s="739">
        <f>IF(FL$9=$K197,#REF!,0)</f>
        <v>0</v>
      </c>
      <c r="FM197" s="739">
        <f>IF(FM$9=$K197,#REF!,0)</f>
        <v>0</v>
      </c>
      <c r="FN197" s="739">
        <f>IF(FN$9=$K197,#REF!,0)</f>
        <v>0</v>
      </c>
      <c r="FO197" s="739">
        <f>IF(FO$9=$K197,#REF!,0)</f>
        <v>0</v>
      </c>
      <c r="FP197" s="739">
        <f>IF(FP$9=$K197,#REF!,0)</f>
        <v>0</v>
      </c>
      <c r="FQ197" s="739">
        <f>IF(FQ$9=$K197,#REF!,0)</f>
        <v>0</v>
      </c>
      <c r="FU197" s="739">
        <f t="shared" si="548"/>
        <v>0</v>
      </c>
      <c r="FV197" s="739">
        <f t="shared" si="548"/>
        <v>0</v>
      </c>
      <c r="FW197" s="739">
        <f t="shared" si="548"/>
        <v>0</v>
      </c>
      <c r="FX197" s="739">
        <f t="shared" si="548"/>
        <v>0</v>
      </c>
      <c r="FY197" s="739">
        <f t="shared" si="548"/>
        <v>0</v>
      </c>
      <c r="FZ197" s="739">
        <f t="shared" si="548"/>
        <v>0</v>
      </c>
      <c r="GA197" s="739">
        <f t="shared" si="548"/>
        <v>0</v>
      </c>
      <c r="GB197" s="739">
        <f t="shared" si="548"/>
        <v>0</v>
      </c>
      <c r="GC197" s="739">
        <f t="shared" si="548"/>
        <v>0</v>
      </c>
      <c r="GD197" s="739">
        <f t="shared" si="548"/>
        <v>0</v>
      </c>
      <c r="GE197" s="739">
        <f t="shared" si="549"/>
        <v>0</v>
      </c>
      <c r="GF197" s="739">
        <f t="shared" si="549"/>
        <v>0</v>
      </c>
      <c r="GG197" s="739">
        <f t="shared" si="549"/>
        <v>0</v>
      </c>
      <c r="GH197" s="739">
        <f t="shared" si="549"/>
        <v>0</v>
      </c>
      <c r="GI197" s="739">
        <f t="shared" si="549"/>
        <v>0</v>
      </c>
      <c r="GJ197" s="739">
        <f t="shared" si="549"/>
        <v>0</v>
      </c>
      <c r="GK197" s="739">
        <f t="shared" si="549"/>
        <v>0</v>
      </c>
      <c r="GL197" s="739">
        <f t="shared" si="549"/>
        <v>0</v>
      </c>
      <c r="GM197" s="739">
        <f t="shared" si="549"/>
        <v>0</v>
      </c>
      <c r="GN197" s="739">
        <f t="shared" si="549"/>
        <v>0</v>
      </c>
      <c r="GQ197" s="1098">
        <f>IF(GQ$9=$N197,#REF!,0)</f>
        <v>0</v>
      </c>
      <c r="GR197" s="1098">
        <f>IF(GR$9=$N197,#REF!,0)</f>
        <v>0</v>
      </c>
      <c r="GS197" s="1098">
        <f>IF(GS$9=$N197,#REF!,0)</f>
        <v>0</v>
      </c>
      <c r="GT197" s="1098">
        <f>IF(GT$9=$N197,#REF!,0)</f>
        <v>0</v>
      </c>
      <c r="GU197" s="1098">
        <f>IF(GU$9=$N197,#REF!,0)</f>
        <v>0</v>
      </c>
      <c r="GV197" s="1098">
        <f>IF(GV$9=$N197,#REF!,0)</f>
        <v>0</v>
      </c>
      <c r="GW197" s="1098">
        <f>IF(GW$9=$N197,#REF!,0)</f>
        <v>0</v>
      </c>
      <c r="GX197" s="1098">
        <f>IF(GX$9=$N197,#REF!,0)</f>
        <v>0</v>
      </c>
      <c r="GY197" s="1098">
        <f>IF(GY$9=$N197,#REF!,0)</f>
        <v>0</v>
      </c>
      <c r="GZ197" s="1098">
        <f>IF(GZ$9=$N197,#REF!,0)</f>
        <v>0</v>
      </c>
      <c r="HA197" s="1098">
        <f>IF(HA$9=$N197,#REF!,0)</f>
        <v>0</v>
      </c>
      <c r="HB197" s="1098">
        <f>IF(HB$9=$N197,#REF!,0)</f>
        <v>0</v>
      </c>
      <c r="HC197" s="1098">
        <f>IF(HC$9=$N197,#REF!,0)</f>
        <v>0</v>
      </c>
      <c r="HD197" s="1098">
        <f>IF(HD$9=$N197,#REF!,0)</f>
        <v>0</v>
      </c>
      <c r="HE197" s="1098">
        <f>IF(HE$9=$N197,#REF!,0)</f>
        <v>0</v>
      </c>
      <c r="HF197" s="1098">
        <f>IF(HF$9=$N197,#REF!,0)</f>
        <v>0</v>
      </c>
      <c r="HG197" s="1098">
        <f>IF(HG$9=$N197,#REF!,0)</f>
        <v>0</v>
      </c>
      <c r="HH197" s="1098">
        <f>IF(HH$9=$N197,#REF!,0)</f>
        <v>0</v>
      </c>
      <c r="HI197" s="1098">
        <f>IF(HI$9=$N197,#REF!,0)</f>
        <v>0</v>
      </c>
      <c r="HJ197" s="1098">
        <f>IF(HJ$9=$N197,#REF!,0)</f>
        <v>0</v>
      </c>
      <c r="HK197" s="1098">
        <f>IF(HK$9=$N197,#REF!,0)</f>
        <v>0</v>
      </c>
      <c r="HL197" s="1098">
        <f>IF(HL$9=$N197,#REF!,0)</f>
        <v>0</v>
      </c>
      <c r="HM197" s="1098">
        <f>IF(HM$9=$N197,#REF!,0)</f>
        <v>0</v>
      </c>
      <c r="HN197" s="1098">
        <f>IF(HN$9=$N197,#REF!,0)</f>
        <v>0</v>
      </c>
      <c r="HO197" s="1098">
        <f>IF(HO$9=$N197,#REF!,0)</f>
        <v>0</v>
      </c>
      <c r="HP197" s="1098">
        <f>IF(HP$9=$N197,#REF!,0)</f>
        <v>0</v>
      </c>
      <c r="HQ197" s="1098">
        <f>IF(HQ$9=$N197,#REF!,0)</f>
        <v>0</v>
      </c>
      <c r="HR197" s="1098">
        <f>IF(HR$9=$N197,#REF!,0)</f>
        <v>0</v>
      </c>
      <c r="HS197" s="1098">
        <f>IF(HS$9=$N197,#REF!,0)</f>
        <v>0</v>
      </c>
      <c r="HT197" s="1098">
        <f>IF(HT$9=$N197,#REF!,0)</f>
        <v>0</v>
      </c>
      <c r="HU197" s="1098">
        <f>IF(HU$9=$N197,#REF!,0)</f>
        <v>0</v>
      </c>
      <c r="HV197" s="1098">
        <f>IF(HV$9=$N197,#REF!,0)</f>
        <v>0</v>
      </c>
      <c r="HW197" s="1098">
        <f>IF(HW$9=$N197,#REF!,0)</f>
        <v>0</v>
      </c>
      <c r="HX197" s="1098">
        <f>IF(HX$9=$N197,#REF!,0)</f>
        <v>0</v>
      </c>
      <c r="HY197" s="1098">
        <f>IF(HY$9=$N197,#REF!,0)</f>
        <v>0</v>
      </c>
      <c r="HZ197" s="1098">
        <f>IF(HZ$9=$N197,#REF!,0)</f>
        <v>0</v>
      </c>
      <c r="IA197" s="1098">
        <f>IF(IA$9=$N197,#REF!,0)</f>
        <v>0</v>
      </c>
      <c r="IB197" s="1098">
        <f>IF(IB$9=$N197,#REF!,0)</f>
        <v>0</v>
      </c>
      <c r="IC197" s="1098">
        <f>IF(IC$9=$N197,#REF!,0)</f>
        <v>0</v>
      </c>
      <c r="ID197" s="1098">
        <f>IF(ID$9=$N197,#REF!,0)</f>
        <v>0</v>
      </c>
      <c r="IE197" s="1098">
        <f>IF(IE$9=$N197,#REF!,0)</f>
        <v>0</v>
      </c>
      <c r="IF197" s="1098">
        <f>IF(IF$9=$N197,#REF!,0)</f>
        <v>0</v>
      </c>
      <c r="IG197" s="1098">
        <f>IF(IG$9=$N197,#REF!,0)</f>
        <v>0</v>
      </c>
      <c r="IH197" s="1098">
        <f>IF(IH$9=$N197,#REF!,0)</f>
        <v>0</v>
      </c>
      <c r="II197" s="1098">
        <f>IF(II$9=$N197,#REF!,0)</f>
        <v>0</v>
      </c>
      <c r="IJ197" s="1098">
        <f>IF(IJ$9=$N197,#REF!,0)</f>
        <v>0</v>
      </c>
      <c r="IK197" s="1098">
        <f>IF(IK$9=$N197,#REF!,0)</f>
        <v>0</v>
      </c>
      <c r="IL197" s="1098">
        <f>IF(IL$9=$N197,#REF!,0)</f>
        <v>0</v>
      </c>
      <c r="IM197" s="1098">
        <f>IF(IM$9=$N197,#REF!,0)</f>
        <v>0</v>
      </c>
      <c r="IN197" s="1098">
        <f>IF(IN$9=$N197,#REF!,0)</f>
        <v>0</v>
      </c>
      <c r="IO197" s="1098">
        <f>IF(IO$9=$N197,#REF!,0)</f>
        <v>0</v>
      </c>
      <c r="IP197" s="1098">
        <f>IF(IP$9=$N197,#REF!,0)</f>
        <v>0</v>
      </c>
      <c r="IQ197" s="1098">
        <f>IF(IQ$9=$N197,#REF!,0)</f>
        <v>0</v>
      </c>
      <c r="IR197" s="1098">
        <f>IF(IR$9=$N197,#REF!,0)</f>
        <v>0</v>
      </c>
      <c r="IS197" s="1098">
        <f>IF(IS$9=$N197,#REF!,0)</f>
        <v>0</v>
      </c>
      <c r="IT197" s="1098">
        <f>IF(IT$9=$N197,#REF!,0)</f>
        <v>0</v>
      </c>
      <c r="IU197" s="1098">
        <f>IF(IU$9=$N197,#REF!,0)</f>
        <v>0</v>
      </c>
      <c r="IV197" s="1098">
        <f>IF(IV$9=$N197,#REF!,0)</f>
        <v>0</v>
      </c>
      <c r="IW197" s="1098">
        <f>IF(IW$9=$N197,#REF!,0)</f>
        <v>0</v>
      </c>
      <c r="IX197" s="1098">
        <f>IF(IX$9=$N197,#REF!,0)</f>
        <v>0</v>
      </c>
      <c r="IY197" s="1098">
        <f>IF(IY$9=$N197,#REF!,0)</f>
        <v>0</v>
      </c>
      <c r="IZ197" s="1098">
        <f>IF(IZ$9=$N197,#REF!,0)</f>
        <v>0</v>
      </c>
      <c r="JA197" s="1098">
        <f>IF(JA$9=$N197,#REF!,0)</f>
        <v>0</v>
      </c>
      <c r="JB197" s="1098">
        <f>IF(JB$9=$N197,#REF!,0)</f>
        <v>0</v>
      </c>
      <c r="JC197" s="1098">
        <f>IF(JC$9=$N197,#REF!,0)</f>
        <v>0</v>
      </c>
      <c r="JD197" s="1098">
        <f>IF(JD$9=$N197,#REF!,0)</f>
        <v>0</v>
      </c>
      <c r="JE197" s="1098">
        <f>IF(JE$9=$N197,#REF!,0)</f>
        <v>0</v>
      </c>
      <c r="JF197" s="1098">
        <f>IF(JF$9=$N197,#REF!,0)</f>
        <v>0</v>
      </c>
      <c r="JG197" s="1098">
        <f>IF(JG$9=$N197,#REF!,0)</f>
        <v>0</v>
      </c>
      <c r="JH197" s="1098">
        <f>IF(JH$9=$N197,#REF!,0)</f>
        <v>0</v>
      </c>
      <c r="JI197" s="1098">
        <f>IF(JI$9=$N197,#REF!,0)</f>
        <v>0</v>
      </c>
      <c r="JJ197" s="1098">
        <f>IF(JJ$9=$N197,#REF!,0)</f>
        <v>0</v>
      </c>
      <c r="JK197" s="1098">
        <f>IF(JK$9=$N197,#REF!,0)</f>
        <v>0</v>
      </c>
      <c r="JL197" s="1098">
        <f>IF(JL$9=$N197,#REF!,0)</f>
        <v>0</v>
      </c>
      <c r="JM197" s="1098">
        <f>IF(JM$9=$N197,#REF!,0)</f>
        <v>0</v>
      </c>
      <c r="JN197" s="1098">
        <f>IF(JN$9=$N197,#REF!,0)</f>
        <v>0</v>
      </c>
      <c r="JO197" s="1098">
        <f>IF(JO$9=$N197,#REF!,0)</f>
        <v>0</v>
      </c>
      <c r="JP197" s="1098">
        <f>IF(JP$9=$N197,#REF!,0)</f>
        <v>0</v>
      </c>
      <c r="JQ197" s="1098">
        <f>IF(JQ$9=$N197,#REF!,0)</f>
        <v>0</v>
      </c>
      <c r="JR197" s="1098">
        <f>IF(JR$9=$N197,#REF!,0)</f>
        <v>0</v>
      </c>
      <c r="JS197" s="1098">
        <f>IF(JS$9=$N197,#REF!,0)</f>
        <v>0</v>
      </c>
      <c r="JT197" s="1098">
        <f>IF(JT$9=$N197,#REF!,0)</f>
        <v>0</v>
      </c>
      <c r="JU197" s="1098">
        <f>IF(JU$9=$N197,#REF!,0)</f>
        <v>0</v>
      </c>
      <c r="JV197" s="1098">
        <f>IF(JV$9=$N197,#REF!,0)</f>
        <v>0</v>
      </c>
      <c r="JW197" s="1098">
        <f>IF(JW$9=$N197,#REF!,0)</f>
        <v>0</v>
      </c>
      <c r="JX197" s="681"/>
      <c r="JZ197" s="681">
        <f t="shared" si="545"/>
        <v>0</v>
      </c>
      <c r="KA197" s="681">
        <f t="shared" si="545"/>
        <v>0</v>
      </c>
      <c r="KB197" s="681">
        <f t="shared" si="545"/>
        <v>0</v>
      </c>
      <c r="KC197" s="681">
        <f t="shared" si="545"/>
        <v>0</v>
      </c>
      <c r="KD197" s="681">
        <f t="shared" si="545"/>
        <v>0</v>
      </c>
      <c r="KE197" s="681">
        <f t="shared" si="545"/>
        <v>0</v>
      </c>
      <c r="KF197" s="681">
        <f t="shared" si="545"/>
        <v>0</v>
      </c>
      <c r="KG197" s="681">
        <f t="shared" si="545"/>
        <v>0</v>
      </c>
      <c r="KH197" s="681">
        <f t="shared" si="545"/>
        <v>0</v>
      </c>
      <c r="KI197" s="681">
        <f t="shared" si="545"/>
        <v>0</v>
      </c>
      <c r="KJ197" s="681">
        <f t="shared" si="545"/>
        <v>0</v>
      </c>
      <c r="KN197" s="1098">
        <f t="shared" si="550"/>
        <v>0</v>
      </c>
      <c r="KO197" s="1098">
        <f t="shared" si="550"/>
        <v>0</v>
      </c>
      <c r="KP197" s="1098">
        <f t="shared" si="550"/>
        <v>0</v>
      </c>
      <c r="KQ197" s="1098">
        <f t="shared" si="550"/>
        <v>0</v>
      </c>
      <c r="KR197" s="1098">
        <f t="shared" si="550"/>
        <v>0</v>
      </c>
      <c r="KS197" s="1098">
        <f t="shared" si="550"/>
        <v>0</v>
      </c>
      <c r="KT197" s="1098">
        <f t="shared" si="550"/>
        <v>0</v>
      </c>
      <c r="KU197" s="1098">
        <f t="shared" si="550"/>
        <v>0</v>
      </c>
      <c r="KV197" s="1098">
        <f t="shared" si="550"/>
        <v>0</v>
      </c>
      <c r="KW197" s="1098">
        <f t="shared" si="550"/>
        <v>0</v>
      </c>
      <c r="KX197" s="1098">
        <f t="shared" si="550"/>
        <v>0</v>
      </c>
      <c r="KY197" s="1098">
        <f t="shared" si="550"/>
        <v>0</v>
      </c>
      <c r="KZ197" s="1098">
        <f t="shared" si="550"/>
        <v>0</v>
      </c>
      <c r="LA197" s="1098">
        <f t="shared" si="550"/>
        <v>0</v>
      </c>
      <c r="LB197" s="1098">
        <f t="shared" si="550"/>
        <v>0</v>
      </c>
      <c r="LC197" s="1098">
        <f t="shared" si="550"/>
        <v>0</v>
      </c>
      <c r="LD197" s="1098">
        <f t="shared" si="547"/>
        <v>0</v>
      </c>
      <c r="LE197" s="1098">
        <f t="shared" si="547"/>
        <v>0</v>
      </c>
      <c r="LF197" s="1098">
        <f t="shared" si="547"/>
        <v>0</v>
      </c>
      <c r="LG197" s="1098">
        <f t="shared" si="547"/>
        <v>0</v>
      </c>
      <c r="LH197" s="1098">
        <f t="shared" si="547"/>
        <v>0</v>
      </c>
      <c r="LI197" s="1098">
        <f t="shared" si="547"/>
        <v>0</v>
      </c>
      <c r="LJ197" s="1098">
        <f t="shared" si="547"/>
        <v>0</v>
      </c>
      <c r="LK197" s="1098">
        <f t="shared" si="547"/>
        <v>0</v>
      </c>
      <c r="LL197" s="1098">
        <f t="shared" si="547"/>
        <v>0</v>
      </c>
      <c r="LM197" s="1098">
        <f t="shared" si="547"/>
        <v>0</v>
      </c>
      <c r="LN197" s="1098">
        <f t="shared" si="547"/>
        <v>0</v>
      </c>
      <c r="LO197" s="1098">
        <f t="shared" si="547"/>
        <v>0</v>
      </c>
      <c r="LP197" s="1098">
        <f t="shared" si="547"/>
        <v>0</v>
      </c>
      <c r="LQ197" s="1098">
        <f t="shared" si="547"/>
        <v>0</v>
      </c>
      <c r="LR197" s="1098">
        <f t="shared" si="547"/>
        <v>0</v>
      </c>
      <c r="LS197" s="1098">
        <f t="shared" si="546"/>
        <v>0</v>
      </c>
    </row>
    <row r="198" spans="1:331" s="561" customFormat="1" ht="17.25" hidden="1" customHeight="1" x14ac:dyDescent="0.35">
      <c r="J198" s="871" t="s">
        <v>194</v>
      </c>
      <c r="K198" s="877"/>
      <c r="L198" s="879"/>
      <c r="M198" s="878"/>
      <c r="N198" s="898">
        <v>3241</v>
      </c>
      <c r="O198" s="1067" t="s">
        <v>264</v>
      </c>
      <c r="DF198" s="798"/>
      <c r="DG198" s="798"/>
      <c r="DK198" s="798"/>
      <c r="DN198" s="798"/>
      <c r="DO198" s="798"/>
      <c r="DP198" s="798">
        <f t="shared" si="505"/>
        <v>0</v>
      </c>
      <c r="DQ198" s="798">
        <f>(DR198-DN198)</f>
        <v>0</v>
      </c>
      <c r="DR198" s="798"/>
      <c r="DS198" s="798"/>
      <c r="DT198" s="798">
        <f t="shared" si="506"/>
        <v>0</v>
      </c>
      <c r="DU198" s="798">
        <f>(DV198-DR198)</f>
        <v>0</v>
      </c>
      <c r="DV198" s="1100"/>
      <c r="DW198" s="798"/>
      <c r="DX198" s="1100"/>
      <c r="DY198" s="798"/>
      <c r="DZ198" s="904">
        <v>0</v>
      </c>
      <c r="EA198" s="1100">
        <v>0</v>
      </c>
      <c r="EB198" s="904">
        <v>0</v>
      </c>
      <c r="EC198" s="1100">
        <f t="shared" si="508"/>
        <v>0</v>
      </c>
      <c r="ED198" s="1100">
        <f>(EE198-EA198)</f>
        <v>0</v>
      </c>
      <c r="EE198" s="904">
        <v>0</v>
      </c>
      <c r="EF198" s="904">
        <v>0</v>
      </c>
      <c r="EG198" s="1100">
        <f t="shared" si="509"/>
        <v>0</v>
      </c>
      <c r="EH198" s="1100" t="e">
        <f>(#REF!-EE198)</f>
        <v>#REF!</v>
      </c>
      <c r="EI198" s="1100">
        <f>IFERROR(#REF!/DZ198*100,)</f>
        <v>0</v>
      </c>
      <c r="EJ198" s="1100">
        <f>IFERROR(#REF!/#REF!*100,)</f>
        <v>0</v>
      </c>
      <c r="EK198" s="904"/>
      <c r="EL198" s="904"/>
      <c r="EM198" s="904"/>
      <c r="ES198" s="146">
        <f t="shared" si="449"/>
        <v>0</v>
      </c>
      <c r="EX198" s="739">
        <f>IF(EX$9=$K198,#REF!,0)</f>
        <v>0</v>
      </c>
      <c r="EY198" s="739">
        <f>IF(EY$9=$K198,#REF!,0)</f>
        <v>0</v>
      </c>
      <c r="EZ198" s="739">
        <f>IF(EZ$9=$K198,#REF!,0)</f>
        <v>0</v>
      </c>
      <c r="FA198" s="739">
        <f>IF(FA$9=$K198,#REF!,0)</f>
        <v>0</v>
      </c>
      <c r="FB198" s="739">
        <f>IF(FB$9=$K198,#REF!,0)</f>
        <v>0</v>
      </c>
      <c r="FC198" s="739">
        <f>IF(FC$9=$K198,#REF!,0)</f>
        <v>0</v>
      </c>
      <c r="FD198" s="739">
        <f>IF(FD$9=$K198,#REF!,0)</f>
        <v>0</v>
      </c>
      <c r="FE198" s="739">
        <f>IF(FE$9=$K198,#REF!,0)</f>
        <v>0</v>
      </c>
      <c r="FF198" s="739">
        <f>IF(FF$9=$K198,#REF!,0)</f>
        <v>0</v>
      </c>
      <c r="FG198" s="739">
        <f>IF(FG$9=$K198,#REF!,0)</f>
        <v>0</v>
      </c>
      <c r="FH198" s="739">
        <f>IF(FH$9=$K198,#REF!,0)</f>
        <v>0</v>
      </c>
      <c r="FI198" s="739">
        <f>IF(FI$9=$K198,#REF!,0)</f>
        <v>0</v>
      </c>
      <c r="FJ198" s="739">
        <f>IF(FJ$9=$K198,#REF!,0)</f>
        <v>0</v>
      </c>
      <c r="FK198" s="739">
        <f>IF(FK$9=$K198,#REF!,0)</f>
        <v>0</v>
      </c>
      <c r="FL198" s="739">
        <f>IF(FL$9=$K198,#REF!,0)</f>
        <v>0</v>
      </c>
      <c r="FM198" s="739">
        <f>IF(FM$9=$K198,#REF!,0)</f>
        <v>0</v>
      </c>
      <c r="FN198" s="739">
        <f>IF(FN$9=$K198,#REF!,0)</f>
        <v>0</v>
      </c>
      <c r="FO198" s="739">
        <f>IF(FO$9=$K198,#REF!,0)</f>
        <v>0</v>
      </c>
      <c r="FP198" s="739">
        <f>IF(FP$9=$K198,#REF!,0)</f>
        <v>0</v>
      </c>
      <c r="FQ198" s="739">
        <f>IF(FQ$9=$K198,#REF!,0)</f>
        <v>0</v>
      </c>
      <c r="FU198" s="739">
        <f t="shared" si="548"/>
        <v>0</v>
      </c>
      <c r="FV198" s="739">
        <f t="shared" si="548"/>
        <v>0</v>
      </c>
      <c r="FW198" s="739">
        <f t="shared" si="548"/>
        <v>0</v>
      </c>
      <c r="FX198" s="739">
        <f t="shared" si="548"/>
        <v>0</v>
      </c>
      <c r="FY198" s="739">
        <f t="shared" si="548"/>
        <v>0</v>
      </c>
      <c r="FZ198" s="739">
        <f t="shared" si="548"/>
        <v>0</v>
      </c>
      <c r="GA198" s="739">
        <f t="shared" si="548"/>
        <v>0</v>
      </c>
      <c r="GB198" s="739">
        <f t="shared" si="548"/>
        <v>0</v>
      </c>
      <c r="GC198" s="739">
        <f t="shared" si="548"/>
        <v>0</v>
      </c>
      <c r="GD198" s="739">
        <f t="shared" si="548"/>
        <v>0</v>
      </c>
      <c r="GE198" s="739">
        <f t="shared" si="549"/>
        <v>0</v>
      </c>
      <c r="GF198" s="739">
        <f t="shared" si="549"/>
        <v>0</v>
      </c>
      <c r="GG198" s="739">
        <f t="shared" si="549"/>
        <v>0</v>
      </c>
      <c r="GH198" s="739">
        <f t="shared" si="549"/>
        <v>0</v>
      </c>
      <c r="GI198" s="739">
        <f t="shared" si="549"/>
        <v>0</v>
      </c>
      <c r="GJ198" s="739">
        <f t="shared" si="549"/>
        <v>0</v>
      </c>
      <c r="GK198" s="739">
        <f t="shared" si="549"/>
        <v>0</v>
      </c>
      <c r="GL198" s="739">
        <f t="shared" si="549"/>
        <v>0</v>
      </c>
      <c r="GM198" s="739">
        <f t="shared" si="549"/>
        <v>0</v>
      </c>
      <c r="GN198" s="739">
        <f t="shared" si="549"/>
        <v>0</v>
      </c>
      <c r="GQ198" s="1098">
        <f>IF(GQ$9=$N198,#REF!,0)</f>
        <v>0</v>
      </c>
      <c r="GR198" s="1098">
        <f>IF(GR$9=$N198,#REF!,0)</f>
        <v>0</v>
      </c>
      <c r="GS198" s="1098">
        <f>IF(GS$9=$N198,#REF!,0)</f>
        <v>0</v>
      </c>
      <c r="GT198" s="1098">
        <f>IF(GT$9=$N198,#REF!,0)</f>
        <v>0</v>
      </c>
      <c r="GU198" s="1098">
        <f>IF(GU$9=$N198,#REF!,0)</f>
        <v>0</v>
      </c>
      <c r="GV198" s="1098">
        <f>IF(GV$9=$N198,#REF!,0)</f>
        <v>0</v>
      </c>
      <c r="GW198" s="1098">
        <f>IF(GW$9=$N198,#REF!,0)</f>
        <v>0</v>
      </c>
      <c r="GX198" s="1098">
        <f>IF(GX$9=$N198,#REF!,0)</f>
        <v>0</v>
      </c>
      <c r="GY198" s="1098">
        <f>IF(GY$9=$N198,#REF!,0)</f>
        <v>0</v>
      </c>
      <c r="GZ198" s="1098">
        <f>IF(GZ$9=$N198,#REF!,0)</f>
        <v>0</v>
      </c>
      <c r="HA198" s="1098">
        <f>IF(HA$9=$N198,#REF!,0)</f>
        <v>0</v>
      </c>
      <c r="HB198" s="1098">
        <f>IF(HB$9=$N198,#REF!,0)</f>
        <v>0</v>
      </c>
      <c r="HC198" s="1098">
        <f>IF(HC$9=$N198,#REF!,0)</f>
        <v>0</v>
      </c>
      <c r="HD198" s="1098">
        <f>IF(HD$9=$N198,#REF!,0)</f>
        <v>0</v>
      </c>
      <c r="HE198" s="1098">
        <f>IF(HE$9=$N198,#REF!,0)</f>
        <v>0</v>
      </c>
      <c r="HF198" s="1098">
        <f>IF(HF$9=$N198,#REF!,0)</f>
        <v>0</v>
      </c>
      <c r="HG198" s="1098">
        <f>IF(HG$9=$N198,#REF!,0)</f>
        <v>0</v>
      </c>
      <c r="HH198" s="1098">
        <f>IF(HH$9=$N198,#REF!,0)</f>
        <v>0</v>
      </c>
      <c r="HI198" s="1098">
        <f>IF(HI$9=$N198,#REF!,0)</f>
        <v>0</v>
      </c>
      <c r="HJ198" s="1098">
        <f>IF(HJ$9=$N198,#REF!,0)</f>
        <v>0</v>
      </c>
      <c r="HK198" s="1098">
        <f>IF(HK$9=$N198,#REF!,0)</f>
        <v>0</v>
      </c>
      <c r="HL198" s="1098">
        <f>IF(HL$9=$N198,#REF!,0)</f>
        <v>0</v>
      </c>
      <c r="HM198" s="1098">
        <f>IF(HM$9=$N198,#REF!,0)</f>
        <v>0</v>
      </c>
      <c r="HN198" s="1098">
        <f>IF(HN$9=$N198,#REF!,0)</f>
        <v>0</v>
      </c>
      <c r="HO198" s="1098">
        <f>IF(HO$9=$N198,#REF!,0)</f>
        <v>0</v>
      </c>
      <c r="HP198" s="1098">
        <f>IF(HP$9=$N198,#REF!,0)</f>
        <v>0</v>
      </c>
      <c r="HQ198" s="1098">
        <f>IF(HQ$9=$N198,#REF!,0)</f>
        <v>0</v>
      </c>
      <c r="HR198" s="1098" t="e">
        <f>IF(HR$9=$N198,#REF!,0)</f>
        <v>#REF!</v>
      </c>
      <c r="HS198" s="1098">
        <f>IF(HS$9=$N198,#REF!,0)</f>
        <v>0</v>
      </c>
      <c r="HT198" s="1098">
        <f>IF(HT$9=$N198,#REF!,0)</f>
        <v>0</v>
      </c>
      <c r="HU198" s="1098">
        <f>IF(HU$9=$N198,#REF!,0)</f>
        <v>0</v>
      </c>
      <c r="HV198" s="1098">
        <f>IF(HV$9=$N198,#REF!,0)</f>
        <v>0</v>
      </c>
      <c r="HW198" s="1098">
        <f>IF(HW$9=$N198,#REF!,0)</f>
        <v>0</v>
      </c>
      <c r="HX198" s="1098">
        <f>IF(HX$9=$N198,#REF!,0)</f>
        <v>0</v>
      </c>
      <c r="HY198" s="1098">
        <f>IF(HY$9=$N198,#REF!,0)</f>
        <v>0</v>
      </c>
      <c r="HZ198" s="1098">
        <f>IF(HZ$9=$N198,#REF!,0)</f>
        <v>0</v>
      </c>
      <c r="IA198" s="1098">
        <f>IF(IA$9=$N198,#REF!,0)</f>
        <v>0</v>
      </c>
      <c r="IB198" s="1098">
        <f>IF(IB$9=$N198,#REF!,0)</f>
        <v>0</v>
      </c>
      <c r="IC198" s="1098">
        <f>IF(IC$9=$N198,#REF!,0)</f>
        <v>0</v>
      </c>
      <c r="ID198" s="1098">
        <f>IF(ID$9=$N198,#REF!,0)</f>
        <v>0</v>
      </c>
      <c r="IE198" s="1098">
        <f>IF(IE$9=$N198,#REF!,0)</f>
        <v>0</v>
      </c>
      <c r="IF198" s="1098">
        <f>IF(IF$9=$N198,#REF!,0)</f>
        <v>0</v>
      </c>
      <c r="IG198" s="1098">
        <f>IF(IG$9=$N198,#REF!,0)</f>
        <v>0</v>
      </c>
      <c r="IH198" s="1098">
        <f>IF(IH$9=$N198,#REF!,0)</f>
        <v>0</v>
      </c>
      <c r="II198" s="1098">
        <f>IF(II$9=$N198,#REF!,0)</f>
        <v>0</v>
      </c>
      <c r="IJ198" s="1098">
        <f>IF(IJ$9=$N198,#REF!,0)</f>
        <v>0</v>
      </c>
      <c r="IK198" s="1098">
        <f>IF(IK$9=$N198,#REF!,0)</f>
        <v>0</v>
      </c>
      <c r="IL198" s="1098">
        <f>IF(IL$9=$N198,#REF!,0)</f>
        <v>0</v>
      </c>
      <c r="IM198" s="1098">
        <f>IF(IM$9=$N198,#REF!,0)</f>
        <v>0</v>
      </c>
      <c r="IN198" s="1098">
        <f>IF(IN$9=$N198,#REF!,0)</f>
        <v>0</v>
      </c>
      <c r="IO198" s="1098">
        <f>IF(IO$9=$N198,#REF!,0)</f>
        <v>0</v>
      </c>
      <c r="IP198" s="1098">
        <f>IF(IP$9=$N198,#REF!,0)</f>
        <v>0</v>
      </c>
      <c r="IQ198" s="1098">
        <f>IF(IQ$9=$N198,#REF!,0)</f>
        <v>0</v>
      </c>
      <c r="IR198" s="1098">
        <f>IF(IR$9=$N198,#REF!,0)</f>
        <v>0</v>
      </c>
      <c r="IS198" s="1098">
        <f>IF(IS$9=$N198,#REF!,0)</f>
        <v>0</v>
      </c>
      <c r="IT198" s="1098">
        <f>IF(IT$9=$N198,#REF!,0)</f>
        <v>0</v>
      </c>
      <c r="IU198" s="1098">
        <f>IF(IU$9=$N198,#REF!,0)</f>
        <v>0</v>
      </c>
      <c r="IV198" s="1098">
        <f>IF(IV$9=$N198,#REF!,0)</f>
        <v>0</v>
      </c>
      <c r="IW198" s="1098">
        <f>IF(IW$9=$N198,#REF!,0)</f>
        <v>0</v>
      </c>
      <c r="IX198" s="1098">
        <f>IF(IX$9=$N198,#REF!,0)</f>
        <v>0</v>
      </c>
      <c r="IY198" s="1098">
        <f>IF(IY$9=$N198,#REF!,0)</f>
        <v>0</v>
      </c>
      <c r="IZ198" s="1098">
        <f>IF(IZ$9=$N198,#REF!,0)</f>
        <v>0</v>
      </c>
      <c r="JA198" s="1098">
        <f>IF(JA$9=$N198,#REF!,0)</f>
        <v>0</v>
      </c>
      <c r="JB198" s="1098">
        <f>IF(JB$9=$N198,#REF!,0)</f>
        <v>0</v>
      </c>
      <c r="JC198" s="1098">
        <f>IF(JC$9=$N198,#REF!,0)</f>
        <v>0</v>
      </c>
      <c r="JD198" s="1098">
        <f>IF(JD$9=$N198,#REF!,0)</f>
        <v>0</v>
      </c>
      <c r="JE198" s="1098">
        <f>IF(JE$9=$N198,#REF!,0)</f>
        <v>0</v>
      </c>
      <c r="JF198" s="1098">
        <f>IF(JF$9=$N198,#REF!,0)</f>
        <v>0</v>
      </c>
      <c r="JG198" s="1098">
        <f>IF(JG$9=$N198,#REF!,0)</f>
        <v>0</v>
      </c>
      <c r="JH198" s="1098">
        <f>IF(JH$9=$N198,#REF!,0)</f>
        <v>0</v>
      </c>
      <c r="JI198" s="1098">
        <f>IF(JI$9=$N198,#REF!,0)</f>
        <v>0</v>
      </c>
      <c r="JJ198" s="1098">
        <f>IF(JJ$9=$N198,#REF!,0)</f>
        <v>0</v>
      </c>
      <c r="JK198" s="1098">
        <f>IF(JK$9=$N198,#REF!,0)</f>
        <v>0</v>
      </c>
      <c r="JL198" s="1098">
        <f>IF(JL$9=$N198,#REF!,0)</f>
        <v>0</v>
      </c>
      <c r="JM198" s="1098">
        <f>IF(JM$9=$N198,#REF!,0)</f>
        <v>0</v>
      </c>
      <c r="JN198" s="1098">
        <f>IF(JN$9=$N198,#REF!,0)</f>
        <v>0</v>
      </c>
      <c r="JO198" s="1098">
        <f>IF(JO$9=$N198,#REF!,0)</f>
        <v>0</v>
      </c>
      <c r="JP198" s="1098">
        <f>IF(JP$9=$N198,#REF!,0)</f>
        <v>0</v>
      </c>
      <c r="JQ198" s="1098">
        <f>IF(JQ$9=$N198,#REF!,0)</f>
        <v>0</v>
      </c>
      <c r="JR198" s="1098">
        <f>IF(JR$9=$N198,#REF!,0)</f>
        <v>0</v>
      </c>
      <c r="JS198" s="1098">
        <f>IF(JS$9=$N198,#REF!,0)</f>
        <v>0</v>
      </c>
      <c r="JT198" s="1098">
        <f>IF(JT$9=$N198,#REF!,0)</f>
        <v>0</v>
      </c>
      <c r="JU198" s="1098">
        <f>IF(JU$9=$N198,#REF!,0)</f>
        <v>0</v>
      </c>
      <c r="JV198" s="1098">
        <f>IF(JV$9=$N198,#REF!,0)</f>
        <v>0</v>
      </c>
      <c r="JW198" s="1098">
        <f>IF(JW$9=$N198,#REF!,0)</f>
        <v>0</v>
      </c>
      <c r="JX198" s="681"/>
      <c r="JZ198" s="681">
        <f t="shared" ref="JZ198:KJ207" si="552">IF(JZ$9=$L198,$DY198,0)</f>
        <v>0</v>
      </c>
      <c r="KA198" s="681">
        <f t="shared" si="552"/>
        <v>0</v>
      </c>
      <c r="KB198" s="681">
        <f t="shared" si="552"/>
        <v>0</v>
      </c>
      <c r="KC198" s="681">
        <f t="shared" si="552"/>
        <v>0</v>
      </c>
      <c r="KD198" s="681">
        <f t="shared" si="552"/>
        <v>0</v>
      </c>
      <c r="KE198" s="681">
        <f t="shared" si="552"/>
        <v>0</v>
      </c>
      <c r="KF198" s="681">
        <f t="shared" si="552"/>
        <v>0</v>
      </c>
      <c r="KG198" s="681">
        <f t="shared" si="552"/>
        <v>0</v>
      </c>
      <c r="KH198" s="681">
        <f t="shared" si="552"/>
        <v>0</v>
      </c>
      <c r="KI198" s="681">
        <f t="shared" si="552"/>
        <v>0</v>
      </c>
      <c r="KJ198" s="681">
        <f t="shared" si="552"/>
        <v>0</v>
      </c>
      <c r="KN198" s="1098">
        <f t="shared" si="550"/>
        <v>0</v>
      </c>
      <c r="KO198" s="1098">
        <f t="shared" si="550"/>
        <v>0</v>
      </c>
      <c r="KP198" s="1098">
        <f t="shared" si="550"/>
        <v>0</v>
      </c>
      <c r="KQ198" s="1098">
        <f t="shared" si="550"/>
        <v>0</v>
      </c>
      <c r="KR198" s="1098">
        <f t="shared" si="550"/>
        <v>0</v>
      </c>
      <c r="KS198" s="1098">
        <f t="shared" si="550"/>
        <v>0</v>
      </c>
      <c r="KT198" s="1098">
        <f t="shared" si="550"/>
        <v>0</v>
      </c>
      <c r="KU198" s="1098">
        <f t="shared" si="550"/>
        <v>0</v>
      </c>
      <c r="KV198" s="1098">
        <f t="shared" si="550"/>
        <v>0</v>
      </c>
      <c r="KW198" s="1098">
        <f t="shared" si="550"/>
        <v>0</v>
      </c>
      <c r="KX198" s="1098">
        <f t="shared" si="550"/>
        <v>0</v>
      </c>
      <c r="KY198" s="1098">
        <f t="shared" si="550"/>
        <v>0</v>
      </c>
      <c r="KZ198" s="1098">
        <f t="shared" si="550"/>
        <v>0</v>
      </c>
      <c r="LA198" s="1098">
        <f t="shared" si="550"/>
        <v>0</v>
      </c>
      <c r="LB198" s="1098">
        <f t="shared" si="550"/>
        <v>0</v>
      </c>
      <c r="LC198" s="1098">
        <f t="shared" si="550"/>
        <v>0</v>
      </c>
      <c r="LD198" s="1098">
        <f t="shared" si="547"/>
        <v>0</v>
      </c>
      <c r="LE198" s="1098">
        <f t="shared" si="547"/>
        <v>0</v>
      </c>
      <c r="LF198" s="1098">
        <f t="shared" si="547"/>
        <v>0</v>
      </c>
      <c r="LG198" s="1098">
        <f t="shared" si="547"/>
        <v>0</v>
      </c>
      <c r="LH198" s="1098">
        <f t="shared" si="547"/>
        <v>0</v>
      </c>
      <c r="LI198" s="1098">
        <f t="shared" si="547"/>
        <v>0</v>
      </c>
      <c r="LJ198" s="1098">
        <f t="shared" si="547"/>
        <v>0</v>
      </c>
      <c r="LK198" s="1098">
        <f t="shared" si="547"/>
        <v>0</v>
      </c>
      <c r="LL198" s="1098">
        <f t="shared" si="547"/>
        <v>0</v>
      </c>
      <c r="LM198" s="1098">
        <f t="shared" si="547"/>
        <v>0</v>
      </c>
      <c r="LN198" s="1098">
        <f t="shared" si="547"/>
        <v>0</v>
      </c>
      <c r="LO198" s="1098">
        <f t="shared" si="547"/>
        <v>0</v>
      </c>
      <c r="LP198" s="1098">
        <f t="shared" si="547"/>
        <v>0</v>
      </c>
      <c r="LQ198" s="1098">
        <f t="shared" si="547"/>
        <v>0</v>
      </c>
      <c r="LR198" s="1098">
        <f t="shared" si="547"/>
        <v>0</v>
      </c>
      <c r="LS198" s="1098">
        <f t="shared" si="546"/>
        <v>0</v>
      </c>
    </row>
    <row r="199" spans="1:331" s="561" customFormat="1" ht="17.25" customHeight="1" x14ac:dyDescent="0.35">
      <c r="B199" s="1149" t="s">
        <v>872</v>
      </c>
      <c r="C199" s="870" t="s">
        <v>861</v>
      </c>
      <c r="J199" s="871" t="s">
        <v>194</v>
      </c>
      <c r="K199" s="877"/>
      <c r="L199" s="886"/>
      <c r="M199" s="874">
        <v>329</v>
      </c>
      <c r="N199" s="1351" t="s">
        <v>177</v>
      </c>
      <c r="O199" s="1351"/>
      <c r="DF199" s="1041">
        <f>SUM(DF200:DF203)</f>
        <v>0</v>
      </c>
      <c r="DG199" s="1041"/>
      <c r="DK199" s="1041"/>
      <c r="DN199" s="1041">
        <f t="shared" ref="DN199:DW199" si="553">SUM(DN200:DN203)</f>
        <v>0</v>
      </c>
      <c r="DO199" s="1041">
        <f t="shared" si="553"/>
        <v>0</v>
      </c>
      <c r="DP199" s="1041">
        <f t="shared" si="505"/>
        <v>0</v>
      </c>
      <c r="DQ199" s="1041">
        <f t="shared" si="553"/>
        <v>0</v>
      </c>
      <c r="DR199" s="1041">
        <f t="shared" si="553"/>
        <v>0</v>
      </c>
      <c r="DS199" s="1041">
        <f>SUM(DS200:DS203)</f>
        <v>0</v>
      </c>
      <c r="DT199" s="1041">
        <f t="shared" si="506"/>
        <v>0</v>
      </c>
      <c r="DU199" s="1041">
        <f>SUM(DU200:DU203)</f>
        <v>0</v>
      </c>
      <c r="DV199" s="1041">
        <f>SUM(DV200:DV203)</f>
        <v>0</v>
      </c>
      <c r="DW199" s="1041">
        <f t="shared" si="553"/>
        <v>38000</v>
      </c>
      <c r="DX199" s="1041">
        <f>SUM(DX200:DX203)</f>
        <v>39000</v>
      </c>
      <c r="DY199" s="1041">
        <f>SUM(DY200:DY203)</f>
        <v>39000</v>
      </c>
      <c r="DZ199" s="1041">
        <f>SUM(DZ200:DZ203)</f>
        <v>0</v>
      </c>
      <c r="EA199" s="1041">
        <f>SUM(EA200:EA203)</f>
        <v>38000</v>
      </c>
      <c r="EB199" s="1041">
        <f>SUM(EB200:EB203)</f>
        <v>2437.5</v>
      </c>
      <c r="EC199" s="1041">
        <f t="shared" si="508"/>
        <v>6.4144736842105265</v>
      </c>
      <c r="ED199" s="1041">
        <f>SUM(ED200:ED203)</f>
        <v>-8000</v>
      </c>
      <c r="EE199" s="1041">
        <f>SUM(EE200:EE203)</f>
        <v>30000</v>
      </c>
      <c r="EF199" s="1041">
        <f>SUM(EF200:EF203)</f>
        <v>0</v>
      </c>
      <c r="EG199" s="1041">
        <f t="shared" si="509"/>
        <v>0</v>
      </c>
      <c r="EH199" s="1041" t="e">
        <f>SUM(EH200:EH203)</f>
        <v>#REF!</v>
      </c>
      <c r="EI199" s="1041">
        <f>IFERROR(#REF!/DZ199*100,)</f>
        <v>0</v>
      </c>
      <c r="EJ199" s="1041">
        <f>IFERROR(#REF!/#REF!*100,)</f>
        <v>0</v>
      </c>
      <c r="EK199" s="1041">
        <f t="shared" ref="EK199:EM199" si="554">SUM(EK200:EK203)</f>
        <v>48000</v>
      </c>
      <c r="EL199" s="1041">
        <f t="shared" si="554"/>
        <v>48000</v>
      </c>
      <c r="EM199" s="1041">
        <f t="shared" si="554"/>
        <v>48000</v>
      </c>
      <c r="ES199" s="146">
        <f t="shared" si="449"/>
        <v>0</v>
      </c>
      <c r="EX199" s="739">
        <f>IF(EX$9=$K199,#REF!,0)</f>
        <v>0</v>
      </c>
      <c r="EY199" s="739">
        <f>IF(EY$9=$K199,#REF!,0)</f>
        <v>0</v>
      </c>
      <c r="EZ199" s="739">
        <f>IF(EZ$9=$K199,#REF!,0)</f>
        <v>0</v>
      </c>
      <c r="FA199" s="739">
        <f>IF(FA$9=$K199,#REF!,0)</f>
        <v>0</v>
      </c>
      <c r="FB199" s="739">
        <f>IF(FB$9=$K199,#REF!,0)</f>
        <v>0</v>
      </c>
      <c r="FC199" s="739">
        <f>IF(FC$9=$K199,#REF!,0)</f>
        <v>0</v>
      </c>
      <c r="FD199" s="739">
        <f>IF(FD$9=$K199,#REF!,0)</f>
        <v>0</v>
      </c>
      <c r="FE199" s="739">
        <f>IF(FE$9=$K199,#REF!,0)</f>
        <v>0</v>
      </c>
      <c r="FF199" s="739">
        <f>IF(FF$9=$K199,#REF!,0)</f>
        <v>0</v>
      </c>
      <c r="FG199" s="739">
        <f>IF(FG$9=$K199,#REF!,0)</f>
        <v>0</v>
      </c>
      <c r="FH199" s="739">
        <f>IF(FH$9=$K199,#REF!,0)</f>
        <v>0</v>
      </c>
      <c r="FI199" s="739">
        <f>IF(FI$9=$K199,#REF!,0)</f>
        <v>0</v>
      </c>
      <c r="FJ199" s="739">
        <f>IF(FJ$9=$K199,#REF!,0)</f>
        <v>0</v>
      </c>
      <c r="FK199" s="739">
        <f>IF(FK$9=$K199,#REF!,0)</f>
        <v>0</v>
      </c>
      <c r="FL199" s="739">
        <f>IF(FL$9=$K199,#REF!,0)</f>
        <v>0</v>
      </c>
      <c r="FM199" s="739">
        <f>IF(FM$9=$K199,#REF!,0)</f>
        <v>0</v>
      </c>
      <c r="FN199" s="739">
        <f>IF(FN$9=$K199,#REF!,0)</f>
        <v>0</v>
      </c>
      <c r="FO199" s="739">
        <f>IF(FO$9=$K199,#REF!,0)</f>
        <v>0</v>
      </c>
      <c r="FP199" s="739">
        <f>IF(FP$9=$K199,#REF!,0)</f>
        <v>0</v>
      </c>
      <c r="FQ199" s="739">
        <f>IF(FQ$9=$K199,#REF!,0)</f>
        <v>0</v>
      </c>
      <c r="FU199" s="739">
        <f t="shared" si="548"/>
        <v>0</v>
      </c>
      <c r="FV199" s="739">
        <f t="shared" si="548"/>
        <v>0</v>
      </c>
      <c r="FW199" s="739">
        <f t="shared" si="548"/>
        <v>0</v>
      </c>
      <c r="FX199" s="739">
        <f t="shared" si="548"/>
        <v>0</v>
      </c>
      <c r="FY199" s="739">
        <f t="shared" si="548"/>
        <v>0</v>
      </c>
      <c r="FZ199" s="739">
        <f t="shared" si="548"/>
        <v>0</v>
      </c>
      <c r="GA199" s="739">
        <f t="shared" si="548"/>
        <v>0</v>
      </c>
      <c r="GB199" s="739">
        <f t="shared" si="548"/>
        <v>0</v>
      </c>
      <c r="GC199" s="739">
        <f t="shared" si="548"/>
        <v>0</v>
      </c>
      <c r="GD199" s="739">
        <f t="shared" si="548"/>
        <v>0</v>
      </c>
      <c r="GE199" s="739">
        <f t="shared" si="549"/>
        <v>0</v>
      </c>
      <c r="GF199" s="739">
        <f t="shared" si="549"/>
        <v>0</v>
      </c>
      <c r="GG199" s="739">
        <f t="shared" si="549"/>
        <v>0</v>
      </c>
      <c r="GH199" s="739">
        <f t="shared" si="549"/>
        <v>0</v>
      </c>
      <c r="GI199" s="739">
        <f t="shared" si="549"/>
        <v>0</v>
      </c>
      <c r="GJ199" s="739">
        <f t="shared" si="549"/>
        <v>0</v>
      </c>
      <c r="GK199" s="739">
        <f t="shared" si="549"/>
        <v>0</v>
      </c>
      <c r="GL199" s="739">
        <f t="shared" si="549"/>
        <v>0</v>
      </c>
      <c r="GM199" s="739">
        <f t="shared" si="549"/>
        <v>0</v>
      </c>
      <c r="GN199" s="739">
        <f t="shared" si="549"/>
        <v>0</v>
      </c>
      <c r="GQ199" s="1098">
        <f>IF(GQ$9=$N199,#REF!,0)</f>
        <v>0</v>
      </c>
      <c r="GR199" s="1098">
        <f>IF(GR$9=$N199,#REF!,0)</f>
        <v>0</v>
      </c>
      <c r="GS199" s="1098">
        <f>IF(GS$9=$N199,#REF!,0)</f>
        <v>0</v>
      </c>
      <c r="GT199" s="1098">
        <f>IF(GT$9=$N199,#REF!,0)</f>
        <v>0</v>
      </c>
      <c r="GU199" s="1098">
        <f>IF(GU$9=$N199,#REF!,0)</f>
        <v>0</v>
      </c>
      <c r="GV199" s="1098">
        <f>IF(GV$9=$N199,#REF!,0)</f>
        <v>0</v>
      </c>
      <c r="GW199" s="1098">
        <f>IF(GW$9=$N199,#REF!,0)</f>
        <v>0</v>
      </c>
      <c r="GX199" s="1098">
        <f>IF(GX$9=$N199,#REF!,0)</f>
        <v>0</v>
      </c>
      <c r="GY199" s="1098">
        <f>IF(GY$9=$N199,#REF!,0)</f>
        <v>0</v>
      </c>
      <c r="GZ199" s="1098">
        <f>IF(GZ$9=$N199,#REF!,0)</f>
        <v>0</v>
      </c>
      <c r="HA199" s="1098">
        <f>IF(HA$9=$N199,#REF!,0)</f>
        <v>0</v>
      </c>
      <c r="HB199" s="1098">
        <f>IF(HB$9=$N199,#REF!,0)</f>
        <v>0</v>
      </c>
      <c r="HC199" s="1098">
        <f>IF(HC$9=$N199,#REF!,0)</f>
        <v>0</v>
      </c>
      <c r="HD199" s="1098">
        <f>IF(HD$9=$N199,#REF!,0)</f>
        <v>0</v>
      </c>
      <c r="HE199" s="1098">
        <f>IF(HE$9=$N199,#REF!,0)</f>
        <v>0</v>
      </c>
      <c r="HF199" s="1098">
        <f>IF(HF$9=$N199,#REF!,0)</f>
        <v>0</v>
      </c>
      <c r="HG199" s="1098">
        <f>IF(HG$9=$N199,#REF!,0)</f>
        <v>0</v>
      </c>
      <c r="HH199" s="1098">
        <f>IF(HH$9=$N199,#REF!,0)</f>
        <v>0</v>
      </c>
      <c r="HI199" s="1098">
        <f>IF(HI$9=$N199,#REF!,0)</f>
        <v>0</v>
      </c>
      <c r="HJ199" s="1098">
        <f>IF(HJ$9=$N199,#REF!,0)</f>
        <v>0</v>
      </c>
      <c r="HK199" s="1098">
        <f>IF(HK$9=$N199,#REF!,0)</f>
        <v>0</v>
      </c>
      <c r="HL199" s="1098">
        <f>IF(HL$9=$N199,#REF!,0)</f>
        <v>0</v>
      </c>
      <c r="HM199" s="1098">
        <f>IF(HM$9=$N199,#REF!,0)</f>
        <v>0</v>
      </c>
      <c r="HN199" s="1098">
        <f>IF(HN$9=$N199,#REF!,0)</f>
        <v>0</v>
      </c>
      <c r="HO199" s="1098">
        <f>IF(HO$9=$N199,#REF!,0)</f>
        <v>0</v>
      </c>
      <c r="HP199" s="1098">
        <f>IF(HP$9=$N199,#REF!,0)</f>
        <v>0</v>
      </c>
      <c r="HQ199" s="1098">
        <f>IF(HQ$9=$N199,#REF!,0)</f>
        <v>0</v>
      </c>
      <c r="HR199" s="1098">
        <f>IF(HR$9=$N199,#REF!,0)</f>
        <v>0</v>
      </c>
      <c r="HS199" s="1098">
        <f>IF(HS$9=$N199,#REF!,0)</f>
        <v>0</v>
      </c>
      <c r="HT199" s="1098">
        <f>IF(HT$9=$N199,#REF!,0)</f>
        <v>0</v>
      </c>
      <c r="HU199" s="1098">
        <f>IF(HU$9=$N199,#REF!,0)</f>
        <v>0</v>
      </c>
      <c r="HV199" s="1098">
        <f>IF(HV$9=$N199,#REF!,0)</f>
        <v>0</v>
      </c>
      <c r="HW199" s="1098">
        <f>IF(HW$9=$N199,#REF!,0)</f>
        <v>0</v>
      </c>
      <c r="HX199" s="1098">
        <f>IF(HX$9=$N199,#REF!,0)</f>
        <v>0</v>
      </c>
      <c r="HY199" s="1098">
        <f>IF(HY$9=$N199,#REF!,0)</f>
        <v>0</v>
      </c>
      <c r="HZ199" s="1098">
        <f>IF(HZ$9=$N199,#REF!,0)</f>
        <v>0</v>
      </c>
      <c r="IA199" s="1098">
        <f>IF(IA$9=$N199,#REF!,0)</f>
        <v>0</v>
      </c>
      <c r="IB199" s="1098">
        <f>IF(IB$9=$N199,#REF!,0)</f>
        <v>0</v>
      </c>
      <c r="IC199" s="1098">
        <f>IF(IC$9=$N199,#REF!,0)</f>
        <v>0</v>
      </c>
      <c r="ID199" s="1098">
        <f>IF(ID$9=$N199,#REF!,0)</f>
        <v>0</v>
      </c>
      <c r="IE199" s="1098">
        <f>IF(IE$9=$N199,#REF!,0)</f>
        <v>0</v>
      </c>
      <c r="IF199" s="1098">
        <f>IF(IF$9=$N199,#REF!,0)</f>
        <v>0</v>
      </c>
      <c r="IG199" s="1098">
        <f>IF(IG$9=$N199,#REF!,0)</f>
        <v>0</v>
      </c>
      <c r="IH199" s="1098">
        <f>IF(IH$9=$N199,#REF!,0)</f>
        <v>0</v>
      </c>
      <c r="II199" s="1098">
        <f>IF(II$9=$N199,#REF!,0)</f>
        <v>0</v>
      </c>
      <c r="IJ199" s="1098">
        <f>IF(IJ$9=$N199,#REF!,0)</f>
        <v>0</v>
      </c>
      <c r="IK199" s="1098">
        <f>IF(IK$9=$N199,#REF!,0)</f>
        <v>0</v>
      </c>
      <c r="IL199" s="1098">
        <f>IF(IL$9=$N199,#REF!,0)</f>
        <v>0</v>
      </c>
      <c r="IM199" s="1098">
        <f>IF(IM$9=$N199,#REF!,0)</f>
        <v>0</v>
      </c>
      <c r="IN199" s="1098">
        <f>IF(IN$9=$N199,#REF!,0)</f>
        <v>0</v>
      </c>
      <c r="IO199" s="1098">
        <f>IF(IO$9=$N199,#REF!,0)</f>
        <v>0</v>
      </c>
      <c r="IP199" s="1098">
        <f>IF(IP$9=$N199,#REF!,0)</f>
        <v>0</v>
      </c>
      <c r="IQ199" s="1098">
        <f>IF(IQ$9=$N199,#REF!,0)</f>
        <v>0</v>
      </c>
      <c r="IR199" s="1098">
        <f>IF(IR$9=$N199,#REF!,0)</f>
        <v>0</v>
      </c>
      <c r="IS199" s="1098">
        <f>IF(IS$9=$N199,#REF!,0)</f>
        <v>0</v>
      </c>
      <c r="IT199" s="1098">
        <f>IF(IT$9=$N199,#REF!,0)</f>
        <v>0</v>
      </c>
      <c r="IU199" s="1098">
        <f>IF(IU$9=$N199,#REF!,0)</f>
        <v>0</v>
      </c>
      <c r="IV199" s="1098">
        <f>IF(IV$9=$N199,#REF!,0)</f>
        <v>0</v>
      </c>
      <c r="IW199" s="1098">
        <f>IF(IW$9=$N199,#REF!,0)</f>
        <v>0</v>
      </c>
      <c r="IX199" s="1098">
        <f>IF(IX$9=$N199,#REF!,0)</f>
        <v>0</v>
      </c>
      <c r="IY199" s="1098">
        <f>IF(IY$9=$N199,#REF!,0)</f>
        <v>0</v>
      </c>
      <c r="IZ199" s="1098">
        <f>IF(IZ$9=$N199,#REF!,0)</f>
        <v>0</v>
      </c>
      <c r="JA199" s="1098">
        <f>IF(JA$9=$N199,#REF!,0)</f>
        <v>0</v>
      </c>
      <c r="JB199" s="1098">
        <f>IF(JB$9=$N199,#REF!,0)</f>
        <v>0</v>
      </c>
      <c r="JC199" s="1098">
        <f>IF(JC$9=$N199,#REF!,0)</f>
        <v>0</v>
      </c>
      <c r="JD199" s="1098">
        <f>IF(JD$9=$N199,#REF!,0)</f>
        <v>0</v>
      </c>
      <c r="JE199" s="1098">
        <f>IF(JE$9=$N199,#REF!,0)</f>
        <v>0</v>
      </c>
      <c r="JF199" s="1098">
        <f>IF(JF$9=$N199,#REF!,0)</f>
        <v>0</v>
      </c>
      <c r="JG199" s="1098">
        <f>IF(JG$9=$N199,#REF!,0)</f>
        <v>0</v>
      </c>
      <c r="JH199" s="1098">
        <f>IF(JH$9=$N199,#REF!,0)</f>
        <v>0</v>
      </c>
      <c r="JI199" s="1098">
        <f>IF(JI$9=$N199,#REF!,0)</f>
        <v>0</v>
      </c>
      <c r="JJ199" s="1098">
        <f>IF(JJ$9=$N199,#REF!,0)</f>
        <v>0</v>
      </c>
      <c r="JK199" s="1098">
        <f>IF(JK$9=$N199,#REF!,0)</f>
        <v>0</v>
      </c>
      <c r="JL199" s="1098">
        <f>IF(JL$9=$N199,#REF!,0)</f>
        <v>0</v>
      </c>
      <c r="JM199" s="1098">
        <f>IF(JM$9=$N199,#REF!,0)</f>
        <v>0</v>
      </c>
      <c r="JN199" s="1098">
        <f>IF(JN$9=$N199,#REF!,0)</f>
        <v>0</v>
      </c>
      <c r="JO199" s="1098">
        <f>IF(JO$9=$N199,#REF!,0)</f>
        <v>0</v>
      </c>
      <c r="JP199" s="1098">
        <f>IF(JP$9=$N199,#REF!,0)</f>
        <v>0</v>
      </c>
      <c r="JQ199" s="1098">
        <f>IF(JQ$9=$N199,#REF!,0)</f>
        <v>0</v>
      </c>
      <c r="JR199" s="1098">
        <f>IF(JR$9=$N199,#REF!,0)</f>
        <v>0</v>
      </c>
      <c r="JS199" s="1098">
        <f>IF(JS$9=$N199,#REF!,0)</f>
        <v>0</v>
      </c>
      <c r="JT199" s="1098">
        <f>IF(JT$9=$N199,#REF!,0)</f>
        <v>0</v>
      </c>
      <c r="JU199" s="1098">
        <f>IF(JU$9=$N199,#REF!,0)</f>
        <v>0</v>
      </c>
      <c r="JV199" s="1098">
        <f>IF(JV$9=$N199,#REF!,0)</f>
        <v>0</v>
      </c>
      <c r="JW199" s="1098">
        <f>IF(JW$9=$N199,#REF!,0)</f>
        <v>0</v>
      </c>
      <c r="JX199" s="681"/>
      <c r="JZ199" s="681">
        <f t="shared" si="552"/>
        <v>0</v>
      </c>
      <c r="KA199" s="681">
        <f t="shared" si="552"/>
        <v>0</v>
      </c>
      <c r="KB199" s="681">
        <f t="shared" si="552"/>
        <v>0</v>
      </c>
      <c r="KC199" s="681">
        <f t="shared" si="552"/>
        <v>0</v>
      </c>
      <c r="KD199" s="681">
        <f t="shared" si="552"/>
        <v>0</v>
      </c>
      <c r="KE199" s="681">
        <f t="shared" si="552"/>
        <v>0</v>
      </c>
      <c r="KF199" s="681">
        <f t="shared" si="552"/>
        <v>0</v>
      </c>
      <c r="KG199" s="681">
        <f t="shared" si="552"/>
        <v>0</v>
      </c>
      <c r="KH199" s="681">
        <f t="shared" si="552"/>
        <v>0</v>
      </c>
      <c r="KI199" s="681">
        <f t="shared" si="552"/>
        <v>0</v>
      </c>
      <c r="KJ199" s="681">
        <f t="shared" si="552"/>
        <v>0</v>
      </c>
      <c r="KN199" s="1098">
        <f t="shared" si="550"/>
        <v>0</v>
      </c>
      <c r="KO199" s="1098">
        <f t="shared" si="550"/>
        <v>0</v>
      </c>
      <c r="KP199" s="1098">
        <f t="shared" si="550"/>
        <v>0</v>
      </c>
      <c r="KQ199" s="1098">
        <f t="shared" si="550"/>
        <v>0</v>
      </c>
      <c r="KR199" s="1098">
        <f t="shared" si="550"/>
        <v>0</v>
      </c>
      <c r="KS199" s="1098">
        <f t="shared" si="550"/>
        <v>0</v>
      </c>
      <c r="KT199" s="1098">
        <f t="shared" si="550"/>
        <v>0</v>
      </c>
      <c r="KU199" s="1098">
        <f t="shared" si="550"/>
        <v>0</v>
      </c>
      <c r="KV199" s="1098">
        <f t="shared" si="550"/>
        <v>0</v>
      </c>
      <c r="KW199" s="1098">
        <f t="shared" si="550"/>
        <v>0</v>
      </c>
      <c r="KX199" s="1098">
        <f t="shared" si="550"/>
        <v>0</v>
      </c>
      <c r="KY199" s="1098">
        <f t="shared" si="550"/>
        <v>0</v>
      </c>
      <c r="KZ199" s="1098">
        <f t="shared" si="550"/>
        <v>0</v>
      </c>
      <c r="LA199" s="1098">
        <f t="shared" si="550"/>
        <v>0</v>
      </c>
      <c r="LB199" s="1098">
        <f t="shared" si="550"/>
        <v>0</v>
      </c>
      <c r="LC199" s="1098">
        <f t="shared" si="550"/>
        <v>0</v>
      </c>
      <c r="LD199" s="1098">
        <f t="shared" si="547"/>
        <v>0</v>
      </c>
      <c r="LE199" s="1098">
        <f t="shared" si="547"/>
        <v>0</v>
      </c>
      <c r="LF199" s="1098">
        <f t="shared" si="547"/>
        <v>0</v>
      </c>
      <c r="LG199" s="1098">
        <f t="shared" si="547"/>
        <v>0</v>
      </c>
      <c r="LH199" s="1098">
        <f t="shared" si="547"/>
        <v>0</v>
      </c>
      <c r="LI199" s="1098">
        <f t="shared" si="547"/>
        <v>0</v>
      </c>
      <c r="LJ199" s="1098">
        <f t="shared" si="547"/>
        <v>0</v>
      </c>
      <c r="LK199" s="1098">
        <f t="shared" si="547"/>
        <v>0</v>
      </c>
      <c r="LL199" s="1098">
        <f t="shared" si="547"/>
        <v>0</v>
      </c>
      <c r="LM199" s="1098">
        <f t="shared" si="547"/>
        <v>0</v>
      </c>
      <c r="LN199" s="1098">
        <f t="shared" si="547"/>
        <v>0</v>
      </c>
      <c r="LO199" s="1098">
        <f t="shared" si="547"/>
        <v>0</v>
      </c>
      <c r="LP199" s="1098">
        <f t="shared" si="547"/>
        <v>0</v>
      </c>
      <c r="LQ199" s="1098">
        <f t="shared" si="547"/>
        <v>0</v>
      </c>
      <c r="LR199" s="1098">
        <f t="shared" si="547"/>
        <v>0</v>
      </c>
      <c r="LS199" s="1098">
        <f t="shared" si="546"/>
        <v>0</v>
      </c>
    </row>
    <row r="200" spans="1:331" s="561" customFormat="1" ht="17.25" hidden="1" customHeight="1" x14ac:dyDescent="0.35">
      <c r="J200" s="871" t="s">
        <v>194</v>
      </c>
      <c r="K200" s="885"/>
      <c r="L200" s="892"/>
      <c r="M200" s="892"/>
      <c r="N200" s="892">
        <v>3292</v>
      </c>
      <c r="O200" s="958" t="s">
        <v>178</v>
      </c>
      <c r="DF200" s="1042"/>
      <c r="DG200" s="1042"/>
      <c r="DK200" s="1042"/>
      <c r="DN200" s="1042"/>
      <c r="DO200" s="1042"/>
      <c r="DP200" s="1042">
        <f t="shared" si="505"/>
        <v>0</v>
      </c>
      <c r="DQ200" s="1042"/>
      <c r="DR200" s="1042"/>
      <c r="DS200" s="1042"/>
      <c r="DT200" s="1042">
        <f t="shared" si="506"/>
        <v>0</v>
      </c>
      <c r="DU200" s="1042"/>
      <c r="DV200" s="1042"/>
      <c r="DW200" s="1042"/>
      <c r="DX200" s="1042"/>
      <c r="DY200" s="1042"/>
      <c r="DZ200" s="1042">
        <v>0</v>
      </c>
      <c r="EA200" s="1042">
        <v>0</v>
      </c>
      <c r="EB200" s="1042">
        <v>0</v>
      </c>
      <c r="EC200" s="1042">
        <f t="shared" si="508"/>
        <v>0</v>
      </c>
      <c r="ED200" s="1042">
        <v>0</v>
      </c>
      <c r="EE200" s="1042">
        <v>0</v>
      </c>
      <c r="EF200" s="1042">
        <v>0</v>
      </c>
      <c r="EG200" s="1042">
        <f t="shared" si="509"/>
        <v>0</v>
      </c>
      <c r="EH200" s="1042">
        <v>0</v>
      </c>
      <c r="EI200" s="1042">
        <f>IFERROR(#REF!/DZ200*100,)</f>
        <v>0</v>
      </c>
      <c r="EJ200" s="1042">
        <f>IFERROR(#REF!/#REF!*100,)</f>
        <v>0</v>
      </c>
      <c r="EK200" s="1042"/>
      <c r="EL200" s="1042"/>
      <c r="EM200" s="1042"/>
      <c r="ES200" s="146">
        <f t="shared" si="449"/>
        <v>0</v>
      </c>
      <c r="EX200" s="739">
        <f>IF(EX$9=$K200,#REF!,0)</f>
        <v>0</v>
      </c>
      <c r="EY200" s="739">
        <f>IF(EY$9=$K200,#REF!,0)</f>
        <v>0</v>
      </c>
      <c r="EZ200" s="739">
        <f>IF(EZ$9=$K200,#REF!,0)</f>
        <v>0</v>
      </c>
      <c r="FA200" s="739">
        <f>IF(FA$9=$K200,#REF!,0)</f>
        <v>0</v>
      </c>
      <c r="FB200" s="739">
        <f>IF(FB$9=$K200,#REF!,0)</f>
        <v>0</v>
      </c>
      <c r="FC200" s="739">
        <f>IF(FC$9=$K200,#REF!,0)</f>
        <v>0</v>
      </c>
      <c r="FD200" s="739">
        <f>IF(FD$9=$K200,#REF!,0)</f>
        <v>0</v>
      </c>
      <c r="FE200" s="739">
        <f>IF(FE$9=$K200,#REF!,0)</f>
        <v>0</v>
      </c>
      <c r="FF200" s="739">
        <f>IF(FF$9=$K200,#REF!,0)</f>
        <v>0</v>
      </c>
      <c r="FG200" s="739">
        <f>IF(FG$9=$K200,#REF!,0)</f>
        <v>0</v>
      </c>
      <c r="FH200" s="739">
        <f>IF(FH$9=$K200,#REF!,0)</f>
        <v>0</v>
      </c>
      <c r="FI200" s="739">
        <f>IF(FI$9=$K200,#REF!,0)</f>
        <v>0</v>
      </c>
      <c r="FJ200" s="739">
        <f>IF(FJ$9=$K200,#REF!,0)</f>
        <v>0</v>
      </c>
      <c r="FK200" s="739">
        <f>IF(FK$9=$K200,#REF!,0)</f>
        <v>0</v>
      </c>
      <c r="FL200" s="739">
        <f>IF(FL$9=$K200,#REF!,0)</f>
        <v>0</v>
      </c>
      <c r="FM200" s="739">
        <f>IF(FM$9=$K200,#REF!,0)</f>
        <v>0</v>
      </c>
      <c r="FN200" s="739">
        <f>IF(FN$9=$K200,#REF!,0)</f>
        <v>0</v>
      </c>
      <c r="FO200" s="739">
        <f>IF(FO$9=$K200,#REF!,0)</f>
        <v>0</v>
      </c>
      <c r="FP200" s="739">
        <f>IF(FP$9=$K200,#REF!,0)</f>
        <v>0</v>
      </c>
      <c r="FQ200" s="739">
        <f>IF(FQ$9=$K200,#REF!,0)</f>
        <v>0</v>
      </c>
      <c r="FU200" s="739">
        <f t="shared" si="548"/>
        <v>0</v>
      </c>
      <c r="FV200" s="739">
        <f t="shared" si="548"/>
        <v>0</v>
      </c>
      <c r="FW200" s="739">
        <f t="shared" si="548"/>
        <v>0</v>
      </c>
      <c r="FX200" s="739">
        <f t="shared" si="548"/>
        <v>0</v>
      </c>
      <c r="FY200" s="739">
        <f t="shared" si="548"/>
        <v>0</v>
      </c>
      <c r="FZ200" s="739">
        <f t="shared" si="548"/>
        <v>0</v>
      </c>
      <c r="GA200" s="739">
        <f t="shared" si="548"/>
        <v>0</v>
      </c>
      <c r="GB200" s="739">
        <f t="shared" si="548"/>
        <v>0</v>
      </c>
      <c r="GC200" s="739">
        <f t="shared" si="548"/>
        <v>0</v>
      </c>
      <c r="GD200" s="739">
        <f t="shared" si="548"/>
        <v>0</v>
      </c>
      <c r="GE200" s="739">
        <f t="shared" si="549"/>
        <v>0</v>
      </c>
      <c r="GF200" s="739">
        <f t="shared" si="549"/>
        <v>0</v>
      </c>
      <c r="GG200" s="739">
        <f t="shared" si="549"/>
        <v>0</v>
      </c>
      <c r="GH200" s="739">
        <f t="shared" si="549"/>
        <v>0</v>
      </c>
      <c r="GI200" s="739">
        <f t="shared" si="549"/>
        <v>0</v>
      </c>
      <c r="GJ200" s="739">
        <f t="shared" si="549"/>
        <v>0</v>
      </c>
      <c r="GK200" s="739">
        <f t="shared" si="549"/>
        <v>0</v>
      </c>
      <c r="GL200" s="739">
        <f t="shared" si="549"/>
        <v>0</v>
      </c>
      <c r="GM200" s="739">
        <f t="shared" si="549"/>
        <v>0</v>
      </c>
      <c r="GN200" s="739">
        <f t="shared" si="549"/>
        <v>0</v>
      </c>
      <c r="GQ200" s="1098">
        <f>IF(GQ$9=$N200,#REF!,0)</f>
        <v>0</v>
      </c>
      <c r="GR200" s="1098">
        <f>IF(GR$9=$N200,#REF!,0)</f>
        <v>0</v>
      </c>
      <c r="GS200" s="1098">
        <f>IF(GS$9=$N200,#REF!,0)</f>
        <v>0</v>
      </c>
      <c r="GT200" s="1098">
        <f>IF(GT$9=$N200,#REF!,0)</f>
        <v>0</v>
      </c>
      <c r="GU200" s="1098">
        <f>IF(GU$9=$N200,#REF!,0)</f>
        <v>0</v>
      </c>
      <c r="GV200" s="1098">
        <f>IF(GV$9=$N200,#REF!,0)</f>
        <v>0</v>
      </c>
      <c r="GW200" s="1098">
        <f>IF(GW$9=$N200,#REF!,0)</f>
        <v>0</v>
      </c>
      <c r="GX200" s="1098">
        <f>IF(GX$9=$N200,#REF!,0)</f>
        <v>0</v>
      </c>
      <c r="GY200" s="1098">
        <f>IF(GY$9=$N200,#REF!,0)</f>
        <v>0</v>
      </c>
      <c r="GZ200" s="1098">
        <f>IF(GZ$9=$N200,#REF!,0)</f>
        <v>0</v>
      </c>
      <c r="HA200" s="1098">
        <f>IF(HA$9=$N200,#REF!,0)</f>
        <v>0</v>
      </c>
      <c r="HB200" s="1098">
        <f>IF(HB$9=$N200,#REF!,0)</f>
        <v>0</v>
      </c>
      <c r="HC200" s="1098">
        <f>IF(HC$9=$N200,#REF!,0)</f>
        <v>0</v>
      </c>
      <c r="HD200" s="1098">
        <f>IF(HD$9=$N200,#REF!,0)</f>
        <v>0</v>
      </c>
      <c r="HE200" s="1098">
        <f>IF(HE$9=$N200,#REF!,0)</f>
        <v>0</v>
      </c>
      <c r="HF200" s="1098">
        <f>IF(HF$9=$N200,#REF!,0)</f>
        <v>0</v>
      </c>
      <c r="HG200" s="1098">
        <f>IF(HG$9=$N200,#REF!,0)</f>
        <v>0</v>
      </c>
      <c r="HH200" s="1098">
        <f>IF(HH$9=$N200,#REF!,0)</f>
        <v>0</v>
      </c>
      <c r="HI200" s="1098">
        <f>IF(HI$9=$N200,#REF!,0)</f>
        <v>0</v>
      </c>
      <c r="HJ200" s="1098">
        <f>IF(HJ$9=$N200,#REF!,0)</f>
        <v>0</v>
      </c>
      <c r="HK200" s="1098">
        <f>IF(HK$9=$N200,#REF!,0)</f>
        <v>0</v>
      </c>
      <c r="HL200" s="1098">
        <f>IF(HL$9=$N200,#REF!,0)</f>
        <v>0</v>
      </c>
      <c r="HM200" s="1098">
        <f>IF(HM$9=$N200,#REF!,0)</f>
        <v>0</v>
      </c>
      <c r="HN200" s="1098">
        <f>IF(HN$9=$N200,#REF!,0)</f>
        <v>0</v>
      </c>
      <c r="HO200" s="1098">
        <f>IF(HO$9=$N200,#REF!,0)</f>
        <v>0</v>
      </c>
      <c r="HP200" s="1098">
        <f>IF(HP$9=$N200,#REF!,0)</f>
        <v>0</v>
      </c>
      <c r="HQ200" s="1098">
        <f>IF(HQ$9=$N200,#REF!,0)</f>
        <v>0</v>
      </c>
      <c r="HR200" s="1098">
        <f>IF(HR$9=$N200,#REF!,0)</f>
        <v>0</v>
      </c>
      <c r="HS200" s="1098">
        <f>IF(HS$9=$N200,#REF!,0)</f>
        <v>0</v>
      </c>
      <c r="HT200" s="1098" t="e">
        <f>IF(HT$9=$N200,#REF!,0)</f>
        <v>#REF!</v>
      </c>
      <c r="HU200" s="1098">
        <f>IF(HU$9=$N200,#REF!,0)</f>
        <v>0</v>
      </c>
      <c r="HV200" s="1098">
        <f>IF(HV$9=$N200,#REF!,0)</f>
        <v>0</v>
      </c>
      <c r="HW200" s="1098">
        <f>IF(HW$9=$N200,#REF!,0)</f>
        <v>0</v>
      </c>
      <c r="HX200" s="1098">
        <f>IF(HX$9=$N200,#REF!,0)</f>
        <v>0</v>
      </c>
      <c r="HY200" s="1098">
        <f>IF(HY$9=$N200,#REF!,0)</f>
        <v>0</v>
      </c>
      <c r="HZ200" s="1098">
        <f>IF(HZ$9=$N200,#REF!,0)</f>
        <v>0</v>
      </c>
      <c r="IA200" s="1098">
        <f>IF(IA$9=$N200,#REF!,0)</f>
        <v>0</v>
      </c>
      <c r="IB200" s="1098">
        <f>IF(IB$9=$N200,#REF!,0)</f>
        <v>0</v>
      </c>
      <c r="IC200" s="1098">
        <f>IF(IC$9=$N200,#REF!,0)</f>
        <v>0</v>
      </c>
      <c r="ID200" s="1098">
        <f>IF(ID$9=$N200,#REF!,0)</f>
        <v>0</v>
      </c>
      <c r="IE200" s="1098">
        <f>IF(IE$9=$N200,#REF!,0)</f>
        <v>0</v>
      </c>
      <c r="IF200" s="1098">
        <f>IF(IF$9=$N200,#REF!,0)</f>
        <v>0</v>
      </c>
      <c r="IG200" s="1098">
        <f>IF(IG$9=$N200,#REF!,0)</f>
        <v>0</v>
      </c>
      <c r="IH200" s="1098">
        <f>IF(IH$9=$N200,#REF!,0)</f>
        <v>0</v>
      </c>
      <c r="II200" s="1098">
        <f>IF(II$9=$N200,#REF!,0)</f>
        <v>0</v>
      </c>
      <c r="IJ200" s="1098">
        <f>IF(IJ$9=$N200,#REF!,0)</f>
        <v>0</v>
      </c>
      <c r="IK200" s="1098">
        <f>IF(IK$9=$N200,#REF!,0)</f>
        <v>0</v>
      </c>
      <c r="IL200" s="1098">
        <f>IF(IL$9=$N200,#REF!,0)</f>
        <v>0</v>
      </c>
      <c r="IM200" s="1098">
        <f>IF(IM$9=$N200,#REF!,0)</f>
        <v>0</v>
      </c>
      <c r="IN200" s="1098">
        <f>IF(IN$9=$N200,#REF!,0)</f>
        <v>0</v>
      </c>
      <c r="IO200" s="1098">
        <f>IF(IO$9=$N200,#REF!,0)</f>
        <v>0</v>
      </c>
      <c r="IP200" s="1098">
        <f>IF(IP$9=$N200,#REF!,0)</f>
        <v>0</v>
      </c>
      <c r="IQ200" s="1098">
        <f>IF(IQ$9=$N200,#REF!,0)</f>
        <v>0</v>
      </c>
      <c r="IR200" s="1098">
        <f>IF(IR$9=$N200,#REF!,0)</f>
        <v>0</v>
      </c>
      <c r="IS200" s="1098">
        <f>IF(IS$9=$N200,#REF!,0)</f>
        <v>0</v>
      </c>
      <c r="IT200" s="1098">
        <f>IF(IT$9=$N200,#REF!,0)</f>
        <v>0</v>
      </c>
      <c r="IU200" s="1098">
        <f>IF(IU$9=$N200,#REF!,0)</f>
        <v>0</v>
      </c>
      <c r="IV200" s="1098">
        <f>IF(IV$9=$N200,#REF!,0)</f>
        <v>0</v>
      </c>
      <c r="IW200" s="1098">
        <f>IF(IW$9=$N200,#REF!,0)</f>
        <v>0</v>
      </c>
      <c r="IX200" s="1098">
        <f>IF(IX$9=$N200,#REF!,0)</f>
        <v>0</v>
      </c>
      <c r="IY200" s="1098">
        <f>IF(IY$9=$N200,#REF!,0)</f>
        <v>0</v>
      </c>
      <c r="IZ200" s="1098">
        <f>IF(IZ$9=$N200,#REF!,0)</f>
        <v>0</v>
      </c>
      <c r="JA200" s="1098">
        <f>IF(JA$9=$N200,#REF!,0)</f>
        <v>0</v>
      </c>
      <c r="JB200" s="1098">
        <f>IF(JB$9=$N200,#REF!,0)</f>
        <v>0</v>
      </c>
      <c r="JC200" s="1098">
        <f>IF(JC$9=$N200,#REF!,0)</f>
        <v>0</v>
      </c>
      <c r="JD200" s="1098">
        <f>IF(JD$9=$N200,#REF!,0)</f>
        <v>0</v>
      </c>
      <c r="JE200" s="1098">
        <f>IF(JE$9=$N200,#REF!,0)</f>
        <v>0</v>
      </c>
      <c r="JF200" s="1098">
        <f>IF(JF$9=$N200,#REF!,0)</f>
        <v>0</v>
      </c>
      <c r="JG200" s="1098">
        <f>IF(JG$9=$N200,#REF!,0)</f>
        <v>0</v>
      </c>
      <c r="JH200" s="1098">
        <f>IF(JH$9=$N200,#REF!,0)</f>
        <v>0</v>
      </c>
      <c r="JI200" s="1098">
        <f>IF(JI$9=$N200,#REF!,0)</f>
        <v>0</v>
      </c>
      <c r="JJ200" s="1098">
        <f>IF(JJ$9=$N200,#REF!,0)</f>
        <v>0</v>
      </c>
      <c r="JK200" s="1098">
        <f>IF(JK$9=$N200,#REF!,0)</f>
        <v>0</v>
      </c>
      <c r="JL200" s="1098">
        <f>IF(JL$9=$N200,#REF!,0)</f>
        <v>0</v>
      </c>
      <c r="JM200" s="1098">
        <f>IF(JM$9=$N200,#REF!,0)</f>
        <v>0</v>
      </c>
      <c r="JN200" s="1098">
        <f>IF(JN$9=$N200,#REF!,0)</f>
        <v>0</v>
      </c>
      <c r="JO200" s="1098">
        <f>IF(JO$9=$N200,#REF!,0)</f>
        <v>0</v>
      </c>
      <c r="JP200" s="1098">
        <f>IF(JP$9=$N200,#REF!,0)</f>
        <v>0</v>
      </c>
      <c r="JQ200" s="1098">
        <f>IF(JQ$9=$N200,#REF!,0)</f>
        <v>0</v>
      </c>
      <c r="JR200" s="1098">
        <f>IF(JR$9=$N200,#REF!,0)</f>
        <v>0</v>
      </c>
      <c r="JS200" s="1098">
        <f>IF(JS$9=$N200,#REF!,0)</f>
        <v>0</v>
      </c>
      <c r="JT200" s="1098">
        <f>IF(JT$9=$N200,#REF!,0)</f>
        <v>0</v>
      </c>
      <c r="JU200" s="1098">
        <f>IF(JU$9=$N200,#REF!,0)</f>
        <v>0</v>
      </c>
      <c r="JV200" s="1098">
        <f>IF(JV$9=$N200,#REF!,0)</f>
        <v>0</v>
      </c>
      <c r="JW200" s="1098">
        <f>IF(JW$9=$N200,#REF!,0)</f>
        <v>0</v>
      </c>
      <c r="JX200" s="681"/>
      <c r="JZ200" s="681">
        <f t="shared" si="552"/>
        <v>0</v>
      </c>
      <c r="KA200" s="681">
        <f t="shared" si="552"/>
        <v>0</v>
      </c>
      <c r="KB200" s="681">
        <f t="shared" si="552"/>
        <v>0</v>
      </c>
      <c r="KC200" s="681">
        <f t="shared" si="552"/>
        <v>0</v>
      </c>
      <c r="KD200" s="681">
        <f t="shared" si="552"/>
        <v>0</v>
      </c>
      <c r="KE200" s="681">
        <f t="shared" si="552"/>
        <v>0</v>
      </c>
      <c r="KF200" s="681">
        <f t="shared" si="552"/>
        <v>0</v>
      </c>
      <c r="KG200" s="681">
        <f t="shared" si="552"/>
        <v>0</v>
      </c>
      <c r="KH200" s="681">
        <f t="shared" si="552"/>
        <v>0</v>
      </c>
      <c r="KI200" s="681">
        <f t="shared" si="552"/>
        <v>0</v>
      </c>
      <c r="KJ200" s="681">
        <f t="shared" si="552"/>
        <v>0</v>
      </c>
      <c r="KN200" s="1098">
        <f t="shared" si="550"/>
        <v>0</v>
      </c>
      <c r="KO200" s="1098">
        <f t="shared" si="550"/>
        <v>0</v>
      </c>
      <c r="KP200" s="1098">
        <f t="shared" si="550"/>
        <v>0</v>
      </c>
      <c r="KQ200" s="1098">
        <f t="shared" si="550"/>
        <v>0</v>
      </c>
      <c r="KR200" s="1098">
        <f t="shared" si="550"/>
        <v>0</v>
      </c>
      <c r="KS200" s="1098">
        <f t="shared" si="550"/>
        <v>0</v>
      </c>
      <c r="KT200" s="1098">
        <f t="shared" si="550"/>
        <v>0</v>
      </c>
      <c r="KU200" s="1098">
        <f t="shared" si="550"/>
        <v>0</v>
      </c>
      <c r="KV200" s="1098">
        <f t="shared" si="550"/>
        <v>0</v>
      </c>
      <c r="KW200" s="1098">
        <f t="shared" si="550"/>
        <v>0</v>
      </c>
      <c r="KX200" s="1098">
        <f t="shared" si="550"/>
        <v>0</v>
      </c>
      <c r="KY200" s="1098">
        <f t="shared" si="550"/>
        <v>0</v>
      </c>
      <c r="KZ200" s="1098">
        <f t="shared" si="550"/>
        <v>0</v>
      </c>
      <c r="LA200" s="1098">
        <f t="shared" si="550"/>
        <v>0</v>
      </c>
      <c r="LB200" s="1098">
        <f t="shared" si="550"/>
        <v>0</v>
      </c>
      <c r="LC200" s="1098">
        <f t="shared" si="550"/>
        <v>0</v>
      </c>
      <c r="LD200" s="1098">
        <f t="shared" si="547"/>
        <v>0</v>
      </c>
      <c r="LE200" s="1098">
        <f t="shared" si="547"/>
        <v>0</v>
      </c>
      <c r="LF200" s="1098">
        <f t="shared" si="547"/>
        <v>0</v>
      </c>
      <c r="LG200" s="1098">
        <f t="shared" si="547"/>
        <v>0</v>
      </c>
      <c r="LH200" s="1098">
        <f t="shared" si="547"/>
        <v>0</v>
      </c>
      <c r="LI200" s="1098">
        <f t="shared" si="547"/>
        <v>0</v>
      </c>
      <c r="LJ200" s="1098">
        <f t="shared" si="547"/>
        <v>0</v>
      </c>
      <c r="LK200" s="1098">
        <f t="shared" si="547"/>
        <v>0</v>
      </c>
      <c r="LL200" s="1098">
        <f t="shared" si="547"/>
        <v>0</v>
      </c>
      <c r="LM200" s="1098">
        <f t="shared" si="547"/>
        <v>0</v>
      </c>
      <c r="LN200" s="1098">
        <f t="shared" si="547"/>
        <v>0</v>
      </c>
      <c r="LO200" s="1098">
        <f t="shared" si="547"/>
        <v>0</v>
      </c>
      <c r="LP200" s="1098">
        <f t="shared" si="547"/>
        <v>0</v>
      </c>
      <c r="LQ200" s="1098">
        <f t="shared" si="547"/>
        <v>0</v>
      </c>
      <c r="LR200" s="1098">
        <f t="shared" si="547"/>
        <v>0</v>
      </c>
      <c r="LS200" s="1098">
        <f t="shared" si="546"/>
        <v>0</v>
      </c>
    </row>
    <row r="201" spans="1:331" s="561" customFormat="1" ht="17.25" hidden="1" customHeight="1" x14ac:dyDescent="0.35">
      <c r="J201" s="871" t="s">
        <v>194</v>
      </c>
      <c r="K201" s="885"/>
      <c r="L201" s="890"/>
      <c r="M201" s="892"/>
      <c r="N201" s="892">
        <v>3294</v>
      </c>
      <c r="O201" s="920" t="s">
        <v>45</v>
      </c>
      <c r="DF201" s="1042"/>
      <c r="DG201" s="1042"/>
      <c r="DK201" s="1042"/>
      <c r="DN201" s="1042"/>
      <c r="DO201" s="1042"/>
      <c r="DP201" s="1042">
        <f t="shared" si="505"/>
        <v>0</v>
      </c>
      <c r="DQ201" s="1042"/>
      <c r="DR201" s="1042"/>
      <c r="DS201" s="1042"/>
      <c r="DT201" s="1042">
        <f t="shared" si="506"/>
        <v>0</v>
      </c>
      <c r="DU201" s="1042"/>
      <c r="DV201" s="1042"/>
      <c r="DW201" s="1042"/>
      <c r="DX201" s="1042"/>
      <c r="DY201" s="1042"/>
      <c r="DZ201" s="1042">
        <v>0</v>
      </c>
      <c r="EA201" s="1042">
        <v>0</v>
      </c>
      <c r="EB201" s="1042">
        <v>0</v>
      </c>
      <c r="EC201" s="1042">
        <f t="shared" si="508"/>
        <v>0</v>
      </c>
      <c r="ED201" s="1042">
        <v>0</v>
      </c>
      <c r="EE201" s="1042">
        <v>0</v>
      </c>
      <c r="EF201" s="1042">
        <v>0</v>
      </c>
      <c r="EG201" s="1042">
        <f t="shared" si="509"/>
        <v>0</v>
      </c>
      <c r="EH201" s="1042">
        <v>0</v>
      </c>
      <c r="EI201" s="1042">
        <f>IFERROR(#REF!/DZ201*100,)</f>
        <v>0</v>
      </c>
      <c r="EJ201" s="1042">
        <f>IFERROR(#REF!/#REF!*100,)</f>
        <v>0</v>
      </c>
      <c r="EK201" s="1042"/>
      <c r="EL201" s="1042"/>
      <c r="EM201" s="1042"/>
      <c r="ES201" s="146">
        <f t="shared" si="449"/>
        <v>0</v>
      </c>
      <c r="EX201" s="739">
        <f>IF(EX$9=$K201,#REF!,0)</f>
        <v>0</v>
      </c>
      <c r="EY201" s="739">
        <f>IF(EY$9=$K201,#REF!,0)</f>
        <v>0</v>
      </c>
      <c r="EZ201" s="739">
        <f>IF(EZ$9=$K201,#REF!,0)</f>
        <v>0</v>
      </c>
      <c r="FA201" s="739">
        <f>IF(FA$9=$K201,#REF!,0)</f>
        <v>0</v>
      </c>
      <c r="FB201" s="739">
        <f>IF(FB$9=$K201,#REF!,0)</f>
        <v>0</v>
      </c>
      <c r="FC201" s="739">
        <f>IF(FC$9=$K201,#REF!,0)</f>
        <v>0</v>
      </c>
      <c r="FD201" s="739">
        <f>IF(FD$9=$K201,#REF!,0)</f>
        <v>0</v>
      </c>
      <c r="FE201" s="739">
        <f>IF(FE$9=$K201,#REF!,0)</f>
        <v>0</v>
      </c>
      <c r="FF201" s="739">
        <f>IF(FF$9=$K201,#REF!,0)</f>
        <v>0</v>
      </c>
      <c r="FG201" s="739">
        <f>IF(FG$9=$K201,#REF!,0)</f>
        <v>0</v>
      </c>
      <c r="FH201" s="739">
        <f>IF(FH$9=$K201,#REF!,0)</f>
        <v>0</v>
      </c>
      <c r="FI201" s="739">
        <f>IF(FI$9=$K201,#REF!,0)</f>
        <v>0</v>
      </c>
      <c r="FJ201" s="739">
        <f>IF(FJ$9=$K201,#REF!,0)</f>
        <v>0</v>
      </c>
      <c r="FK201" s="739">
        <f>IF(FK$9=$K201,#REF!,0)</f>
        <v>0</v>
      </c>
      <c r="FL201" s="739">
        <f>IF(FL$9=$K201,#REF!,0)</f>
        <v>0</v>
      </c>
      <c r="FM201" s="739">
        <f>IF(FM$9=$K201,#REF!,0)</f>
        <v>0</v>
      </c>
      <c r="FN201" s="739">
        <f>IF(FN$9=$K201,#REF!,0)</f>
        <v>0</v>
      </c>
      <c r="FO201" s="739">
        <f>IF(FO$9=$K201,#REF!,0)</f>
        <v>0</v>
      </c>
      <c r="FP201" s="739">
        <f>IF(FP$9=$K201,#REF!,0)</f>
        <v>0</v>
      </c>
      <c r="FQ201" s="739">
        <f>IF(FQ$9=$K201,#REF!,0)</f>
        <v>0</v>
      </c>
      <c r="FU201" s="739">
        <f t="shared" ref="FU201:GD210" si="555">IF(FU$9=$K201,$EK201,0)</f>
        <v>0</v>
      </c>
      <c r="FV201" s="739">
        <f t="shared" si="555"/>
        <v>0</v>
      </c>
      <c r="FW201" s="739">
        <f t="shared" si="555"/>
        <v>0</v>
      </c>
      <c r="FX201" s="739">
        <f t="shared" si="555"/>
        <v>0</v>
      </c>
      <c r="FY201" s="739">
        <f t="shared" si="555"/>
        <v>0</v>
      </c>
      <c r="FZ201" s="739">
        <f t="shared" si="555"/>
        <v>0</v>
      </c>
      <c r="GA201" s="739">
        <f t="shared" si="555"/>
        <v>0</v>
      </c>
      <c r="GB201" s="739">
        <f t="shared" si="555"/>
        <v>0</v>
      </c>
      <c r="GC201" s="739">
        <f t="shared" si="555"/>
        <v>0</v>
      </c>
      <c r="GD201" s="739">
        <f t="shared" si="555"/>
        <v>0</v>
      </c>
      <c r="GE201" s="739">
        <f t="shared" ref="GE201:GN210" si="556">IF(GE$9=$K201,$EK201,0)</f>
        <v>0</v>
      </c>
      <c r="GF201" s="739">
        <f t="shared" si="556"/>
        <v>0</v>
      </c>
      <c r="GG201" s="739">
        <f t="shared" si="556"/>
        <v>0</v>
      </c>
      <c r="GH201" s="739">
        <f t="shared" si="556"/>
        <v>0</v>
      </c>
      <c r="GI201" s="739">
        <f t="shared" si="556"/>
        <v>0</v>
      </c>
      <c r="GJ201" s="739">
        <f t="shared" si="556"/>
        <v>0</v>
      </c>
      <c r="GK201" s="739">
        <f t="shared" si="556"/>
        <v>0</v>
      </c>
      <c r="GL201" s="739">
        <f t="shared" si="556"/>
        <v>0</v>
      </c>
      <c r="GM201" s="739">
        <f t="shared" si="556"/>
        <v>0</v>
      </c>
      <c r="GN201" s="739">
        <f t="shared" si="556"/>
        <v>0</v>
      </c>
      <c r="GQ201" s="1098">
        <f>IF(GQ$9=$N201,#REF!,0)</f>
        <v>0</v>
      </c>
      <c r="GR201" s="1098">
        <f>IF(GR$9=$N201,#REF!,0)</f>
        <v>0</v>
      </c>
      <c r="GS201" s="1098">
        <f>IF(GS$9=$N201,#REF!,0)</f>
        <v>0</v>
      </c>
      <c r="GT201" s="1098">
        <f>IF(GT$9=$N201,#REF!,0)</f>
        <v>0</v>
      </c>
      <c r="GU201" s="1098">
        <f>IF(GU$9=$N201,#REF!,0)</f>
        <v>0</v>
      </c>
      <c r="GV201" s="1098">
        <f>IF(GV$9=$N201,#REF!,0)</f>
        <v>0</v>
      </c>
      <c r="GW201" s="1098">
        <f>IF(GW$9=$N201,#REF!,0)</f>
        <v>0</v>
      </c>
      <c r="GX201" s="1098">
        <f>IF(GX$9=$N201,#REF!,0)</f>
        <v>0</v>
      </c>
      <c r="GY201" s="1098">
        <f>IF(GY$9=$N201,#REF!,0)</f>
        <v>0</v>
      </c>
      <c r="GZ201" s="1098">
        <f>IF(GZ$9=$N201,#REF!,0)</f>
        <v>0</v>
      </c>
      <c r="HA201" s="1098">
        <f>IF(HA$9=$N201,#REF!,0)</f>
        <v>0</v>
      </c>
      <c r="HB201" s="1098">
        <f>IF(HB$9=$N201,#REF!,0)</f>
        <v>0</v>
      </c>
      <c r="HC201" s="1098">
        <f>IF(HC$9=$N201,#REF!,0)</f>
        <v>0</v>
      </c>
      <c r="HD201" s="1098">
        <f>IF(HD$9=$N201,#REF!,0)</f>
        <v>0</v>
      </c>
      <c r="HE201" s="1098">
        <f>IF(HE$9=$N201,#REF!,0)</f>
        <v>0</v>
      </c>
      <c r="HF201" s="1098">
        <f>IF(HF$9=$N201,#REF!,0)</f>
        <v>0</v>
      </c>
      <c r="HG201" s="1098">
        <f>IF(HG$9=$N201,#REF!,0)</f>
        <v>0</v>
      </c>
      <c r="HH201" s="1098">
        <f>IF(HH$9=$N201,#REF!,0)</f>
        <v>0</v>
      </c>
      <c r="HI201" s="1098">
        <f>IF(HI$9=$N201,#REF!,0)</f>
        <v>0</v>
      </c>
      <c r="HJ201" s="1098">
        <f>IF(HJ$9=$N201,#REF!,0)</f>
        <v>0</v>
      </c>
      <c r="HK201" s="1098">
        <f>IF(HK$9=$N201,#REF!,0)</f>
        <v>0</v>
      </c>
      <c r="HL201" s="1098">
        <f>IF(HL$9=$N201,#REF!,0)</f>
        <v>0</v>
      </c>
      <c r="HM201" s="1098">
        <f>IF(HM$9=$N201,#REF!,0)</f>
        <v>0</v>
      </c>
      <c r="HN201" s="1098">
        <f>IF(HN$9=$N201,#REF!,0)</f>
        <v>0</v>
      </c>
      <c r="HO201" s="1098">
        <f>IF(HO$9=$N201,#REF!,0)</f>
        <v>0</v>
      </c>
      <c r="HP201" s="1098">
        <f>IF(HP$9=$N201,#REF!,0)</f>
        <v>0</v>
      </c>
      <c r="HQ201" s="1098">
        <f>IF(HQ$9=$N201,#REF!,0)</f>
        <v>0</v>
      </c>
      <c r="HR201" s="1098">
        <f>IF(HR$9=$N201,#REF!,0)</f>
        <v>0</v>
      </c>
      <c r="HS201" s="1098">
        <f>IF(HS$9=$N201,#REF!,0)</f>
        <v>0</v>
      </c>
      <c r="HT201" s="1098">
        <f>IF(HT$9=$N201,#REF!,0)</f>
        <v>0</v>
      </c>
      <c r="HU201" s="1098">
        <f>IF(HU$9=$N201,#REF!,0)</f>
        <v>0</v>
      </c>
      <c r="HV201" s="1098" t="e">
        <f>IF(HV$9=$N201,#REF!,0)</f>
        <v>#REF!</v>
      </c>
      <c r="HW201" s="1098">
        <f>IF(HW$9=$N201,#REF!,0)</f>
        <v>0</v>
      </c>
      <c r="HX201" s="1098">
        <f>IF(HX$9=$N201,#REF!,0)</f>
        <v>0</v>
      </c>
      <c r="HY201" s="1098">
        <f>IF(HY$9=$N201,#REF!,0)</f>
        <v>0</v>
      </c>
      <c r="HZ201" s="1098">
        <f>IF(HZ$9=$N201,#REF!,0)</f>
        <v>0</v>
      </c>
      <c r="IA201" s="1098">
        <f>IF(IA$9=$N201,#REF!,0)</f>
        <v>0</v>
      </c>
      <c r="IB201" s="1098">
        <f>IF(IB$9=$N201,#REF!,0)</f>
        <v>0</v>
      </c>
      <c r="IC201" s="1098">
        <f>IF(IC$9=$N201,#REF!,0)</f>
        <v>0</v>
      </c>
      <c r="ID201" s="1098">
        <f>IF(ID$9=$N201,#REF!,0)</f>
        <v>0</v>
      </c>
      <c r="IE201" s="1098">
        <f>IF(IE$9=$N201,#REF!,0)</f>
        <v>0</v>
      </c>
      <c r="IF201" s="1098">
        <f>IF(IF$9=$N201,#REF!,0)</f>
        <v>0</v>
      </c>
      <c r="IG201" s="1098">
        <f>IF(IG$9=$N201,#REF!,0)</f>
        <v>0</v>
      </c>
      <c r="IH201" s="1098">
        <f>IF(IH$9=$N201,#REF!,0)</f>
        <v>0</v>
      </c>
      <c r="II201" s="1098">
        <f>IF(II$9=$N201,#REF!,0)</f>
        <v>0</v>
      </c>
      <c r="IJ201" s="1098">
        <f>IF(IJ$9=$N201,#REF!,0)</f>
        <v>0</v>
      </c>
      <c r="IK201" s="1098">
        <f>IF(IK$9=$N201,#REF!,0)</f>
        <v>0</v>
      </c>
      <c r="IL201" s="1098">
        <f>IF(IL$9=$N201,#REF!,0)</f>
        <v>0</v>
      </c>
      <c r="IM201" s="1098">
        <f>IF(IM$9=$N201,#REF!,0)</f>
        <v>0</v>
      </c>
      <c r="IN201" s="1098">
        <f>IF(IN$9=$N201,#REF!,0)</f>
        <v>0</v>
      </c>
      <c r="IO201" s="1098">
        <f>IF(IO$9=$N201,#REF!,0)</f>
        <v>0</v>
      </c>
      <c r="IP201" s="1098">
        <f>IF(IP$9=$N201,#REF!,0)</f>
        <v>0</v>
      </c>
      <c r="IQ201" s="1098">
        <f>IF(IQ$9=$N201,#REF!,0)</f>
        <v>0</v>
      </c>
      <c r="IR201" s="1098">
        <f>IF(IR$9=$N201,#REF!,0)</f>
        <v>0</v>
      </c>
      <c r="IS201" s="1098">
        <f>IF(IS$9=$N201,#REF!,0)</f>
        <v>0</v>
      </c>
      <c r="IT201" s="1098">
        <f>IF(IT$9=$N201,#REF!,0)</f>
        <v>0</v>
      </c>
      <c r="IU201" s="1098">
        <f>IF(IU$9=$N201,#REF!,0)</f>
        <v>0</v>
      </c>
      <c r="IV201" s="1098">
        <f>IF(IV$9=$N201,#REF!,0)</f>
        <v>0</v>
      </c>
      <c r="IW201" s="1098">
        <f>IF(IW$9=$N201,#REF!,0)</f>
        <v>0</v>
      </c>
      <c r="IX201" s="1098">
        <f>IF(IX$9=$N201,#REF!,0)</f>
        <v>0</v>
      </c>
      <c r="IY201" s="1098">
        <f>IF(IY$9=$N201,#REF!,0)</f>
        <v>0</v>
      </c>
      <c r="IZ201" s="1098">
        <f>IF(IZ$9=$N201,#REF!,0)</f>
        <v>0</v>
      </c>
      <c r="JA201" s="1098">
        <f>IF(JA$9=$N201,#REF!,0)</f>
        <v>0</v>
      </c>
      <c r="JB201" s="1098">
        <f>IF(JB$9=$N201,#REF!,0)</f>
        <v>0</v>
      </c>
      <c r="JC201" s="1098">
        <f>IF(JC$9=$N201,#REF!,0)</f>
        <v>0</v>
      </c>
      <c r="JD201" s="1098">
        <f>IF(JD$9=$N201,#REF!,0)</f>
        <v>0</v>
      </c>
      <c r="JE201" s="1098">
        <f>IF(JE$9=$N201,#REF!,0)</f>
        <v>0</v>
      </c>
      <c r="JF201" s="1098">
        <f>IF(JF$9=$N201,#REF!,0)</f>
        <v>0</v>
      </c>
      <c r="JG201" s="1098">
        <f>IF(JG$9=$N201,#REF!,0)</f>
        <v>0</v>
      </c>
      <c r="JH201" s="1098">
        <f>IF(JH$9=$N201,#REF!,0)</f>
        <v>0</v>
      </c>
      <c r="JI201" s="1098">
        <f>IF(JI$9=$N201,#REF!,0)</f>
        <v>0</v>
      </c>
      <c r="JJ201" s="1098">
        <f>IF(JJ$9=$N201,#REF!,0)</f>
        <v>0</v>
      </c>
      <c r="JK201" s="1098">
        <f>IF(JK$9=$N201,#REF!,0)</f>
        <v>0</v>
      </c>
      <c r="JL201" s="1098">
        <f>IF(JL$9=$N201,#REF!,0)</f>
        <v>0</v>
      </c>
      <c r="JM201" s="1098">
        <f>IF(JM$9=$N201,#REF!,0)</f>
        <v>0</v>
      </c>
      <c r="JN201" s="1098">
        <f>IF(JN$9=$N201,#REF!,0)</f>
        <v>0</v>
      </c>
      <c r="JO201" s="1098">
        <f>IF(JO$9=$N201,#REF!,0)</f>
        <v>0</v>
      </c>
      <c r="JP201" s="1098">
        <f>IF(JP$9=$N201,#REF!,0)</f>
        <v>0</v>
      </c>
      <c r="JQ201" s="1098">
        <f>IF(JQ$9=$N201,#REF!,0)</f>
        <v>0</v>
      </c>
      <c r="JR201" s="1098">
        <f>IF(JR$9=$N201,#REF!,0)</f>
        <v>0</v>
      </c>
      <c r="JS201" s="1098">
        <f>IF(JS$9=$N201,#REF!,0)</f>
        <v>0</v>
      </c>
      <c r="JT201" s="1098">
        <f>IF(JT$9=$N201,#REF!,0)</f>
        <v>0</v>
      </c>
      <c r="JU201" s="1098">
        <f>IF(JU$9=$N201,#REF!,0)</f>
        <v>0</v>
      </c>
      <c r="JV201" s="1098">
        <f>IF(JV$9=$N201,#REF!,0)</f>
        <v>0</v>
      </c>
      <c r="JW201" s="1098">
        <f>IF(JW$9=$N201,#REF!,0)</f>
        <v>0</v>
      </c>
      <c r="JX201" s="681"/>
      <c r="JZ201" s="681">
        <f t="shared" si="552"/>
        <v>0</v>
      </c>
      <c r="KA201" s="681">
        <f t="shared" si="552"/>
        <v>0</v>
      </c>
      <c r="KB201" s="681">
        <f t="shared" si="552"/>
        <v>0</v>
      </c>
      <c r="KC201" s="681">
        <f t="shared" si="552"/>
        <v>0</v>
      </c>
      <c r="KD201" s="681">
        <f t="shared" si="552"/>
        <v>0</v>
      </c>
      <c r="KE201" s="681">
        <f t="shared" si="552"/>
        <v>0</v>
      </c>
      <c r="KF201" s="681">
        <f t="shared" si="552"/>
        <v>0</v>
      </c>
      <c r="KG201" s="681">
        <f t="shared" si="552"/>
        <v>0</v>
      </c>
      <c r="KH201" s="681">
        <f t="shared" si="552"/>
        <v>0</v>
      </c>
      <c r="KI201" s="681">
        <f t="shared" si="552"/>
        <v>0</v>
      </c>
      <c r="KJ201" s="681">
        <f t="shared" si="552"/>
        <v>0</v>
      </c>
      <c r="KN201" s="1098">
        <f t="shared" si="550"/>
        <v>0</v>
      </c>
      <c r="KO201" s="1098">
        <f t="shared" si="550"/>
        <v>0</v>
      </c>
      <c r="KP201" s="1098">
        <f t="shared" si="550"/>
        <v>0</v>
      </c>
      <c r="KQ201" s="1098">
        <f t="shared" si="550"/>
        <v>0</v>
      </c>
      <c r="KR201" s="1098">
        <f t="shared" si="550"/>
        <v>0</v>
      </c>
      <c r="KS201" s="1098">
        <f t="shared" si="550"/>
        <v>0</v>
      </c>
      <c r="KT201" s="1098">
        <f t="shared" si="550"/>
        <v>0</v>
      </c>
      <c r="KU201" s="1098">
        <f t="shared" si="550"/>
        <v>0</v>
      </c>
      <c r="KV201" s="1098">
        <f t="shared" si="550"/>
        <v>0</v>
      </c>
      <c r="KW201" s="1098">
        <f t="shared" si="550"/>
        <v>0</v>
      </c>
      <c r="KX201" s="1098">
        <f t="shared" si="550"/>
        <v>0</v>
      </c>
      <c r="KY201" s="1098">
        <f t="shared" si="550"/>
        <v>0</v>
      </c>
      <c r="KZ201" s="1098">
        <f t="shared" si="550"/>
        <v>0</v>
      </c>
      <c r="LA201" s="1098">
        <f t="shared" si="550"/>
        <v>0</v>
      </c>
      <c r="LB201" s="1098">
        <f t="shared" si="550"/>
        <v>0</v>
      </c>
      <c r="LC201" s="1098">
        <f t="shared" si="550"/>
        <v>0</v>
      </c>
      <c r="LD201" s="1098">
        <f t="shared" si="547"/>
        <v>0</v>
      </c>
      <c r="LE201" s="1098">
        <f t="shared" si="547"/>
        <v>0</v>
      </c>
      <c r="LF201" s="1098">
        <f t="shared" si="547"/>
        <v>0</v>
      </c>
      <c r="LG201" s="1098">
        <f t="shared" si="547"/>
        <v>0</v>
      </c>
      <c r="LH201" s="1098">
        <f t="shared" si="547"/>
        <v>0</v>
      </c>
      <c r="LI201" s="1098">
        <f t="shared" si="547"/>
        <v>0</v>
      </c>
      <c r="LJ201" s="1098">
        <f t="shared" si="547"/>
        <v>0</v>
      </c>
      <c r="LK201" s="1098">
        <f t="shared" si="547"/>
        <v>0</v>
      </c>
      <c r="LL201" s="1098">
        <f t="shared" si="547"/>
        <v>0</v>
      </c>
      <c r="LM201" s="1098">
        <f t="shared" si="547"/>
        <v>0</v>
      </c>
      <c r="LN201" s="1098">
        <f t="shared" si="547"/>
        <v>0</v>
      </c>
      <c r="LO201" s="1098">
        <f t="shared" si="547"/>
        <v>0</v>
      </c>
      <c r="LP201" s="1098">
        <f t="shared" si="547"/>
        <v>0</v>
      </c>
      <c r="LQ201" s="1098">
        <f t="shared" si="547"/>
        <v>0</v>
      </c>
      <c r="LR201" s="1098">
        <f t="shared" si="547"/>
        <v>0</v>
      </c>
      <c r="LS201" s="1098">
        <f t="shared" si="546"/>
        <v>0</v>
      </c>
    </row>
    <row r="202" spans="1:331" s="561" customFormat="1" ht="21" x14ac:dyDescent="0.35">
      <c r="J202" s="871" t="s">
        <v>194</v>
      </c>
      <c r="K202" s="885"/>
      <c r="L202" s="890"/>
      <c r="M202" s="892"/>
      <c r="N202" s="892">
        <v>3295</v>
      </c>
      <c r="O202" s="920" t="s">
        <v>239</v>
      </c>
      <c r="DF202" s="1042"/>
      <c r="DG202" s="1042"/>
      <c r="DK202" s="1042"/>
      <c r="DN202" s="1042"/>
      <c r="DO202" s="1042"/>
      <c r="DP202" s="1042">
        <f t="shared" si="505"/>
        <v>0</v>
      </c>
      <c r="DQ202" s="1042"/>
      <c r="DR202" s="1042"/>
      <c r="DS202" s="1042"/>
      <c r="DT202" s="1042">
        <f t="shared" si="506"/>
        <v>0</v>
      </c>
      <c r="DU202" s="1042"/>
      <c r="DV202" s="1042"/>
      <c r="DW202" s="1042"/>
      <c r="DX202" s="1042"/>
      <c r="DY202" s="1042"/>
      <c r="DZ202" s="1042">
        <v>0</v>
      </c>
      <c r="EA202" s="1042">
        <v>0</v>
      </c>
      <c r="EB202" s="1042">
        <v>2437.5</v>
      </c>
      <c r="EC202" s="1042">
        <f>IFERROR(EB202/EA202*100,)</f>
        <v>0</v>
      </c>
      <c r="ED202" s="1042">
        <f>(EE202-EA202)</f>
        <v>30000</v>
      </c>
      <c r="EE202" s="1042">
        <v>30000</v>
      </c>
      <c r="EF202" s="1042">
        <v>0</v>
      </c>
      <c r="EG202" s="1042">
        <f t="shared" si="509"/>
        <v>0</v>
      </c>
      <c r="EH202" s="1042" t="e">
        <f>(#REF!-EE202)</f>
        <v>#REF!</v>
      </c>
      <c r="EI202" s="1042">
        <f>IFERROR(#REF!/DZ202*100,)</f>
        <v>0</v>
      </c>
      <c r="EJ202" s="1042">
        <f>IFERROR(#REF!/#REF!*100,)</f>
        <v>0</v>
      </c>
      <c r="EK202" s="1042"/>
      <c r="EL202" s="1042"/>
      <c r="EM202" s="1042"/>
      <c r="ES202" s="146">
        <f t="shared" si="449"/>
        <v>0</v>
      </c>
      <c r="EX202" s="739">
        <f>IF(EX$9=$K202,#REF!,0)</f>
        <v>0</v>
      </c>
      <c r="EY202" s="739">
        <f>IF(EY$9=$K202,#REF!,0)</f>
        <v>0</v>
      </c>
      <c r="EZ202" s="739">
        <f>IF(EZ$9=$K202,#REF!,0)</f>
        <v>0</v>
      </c>
      <c r="FA202" s="739">
        <f>IF(FA$9=$K202,#REF!,0)</f>
        <v>0</v>
      </c>
      <c r="FB202" s="739">
        <f>IF(FB$9=$K202,#REF!,0)</f>
        <v>0</v>
      </c>
      <c r="FC202" s="739">
        <f>IF(FC$9=$K202,#REF!,0)</f>
        <v>0</v>
      </c>
      <c r="FD202" s="739">
        <f>IF(FD$9=$K202,#REF!,0)</f>
        <v>0</v>
      </c>
      <c r="FE202" s="739">
        <f>IF(FE$9=$K202,#REF!,0)</f>
        <v>0</v>
      </c>
      <c r="FF202" s="739">
        <f>IF(FF$9=$K202,#REF!,0)</f>
        <v>0</v>
      </c>
      <c r="FG202" s="739">
        <f>IF(FG$9=$K202,#REF!,0)</f>
        <v>0</v>
      </c>
      <c r="FH202" s="739">
        <f>IF(FH$9=$K202,#REF!,0)</f>
        <v>0</v>
      </c>
      <c r="FI202" s="739">
        <f>IF(FI$9=$K202,#REF!,0)</f>
        <v>0</v>
      </c>
      <c r="FJ202" s="739">
        <f>IF(FJ$9=$K202,#REF!,0)</f>
        <v>0</v>
      </c>
      <c r="FK202" s="739">
        <f>IF(FK$9=$K202,#REF!,0)</f>
        <v>0</v>
      </c>
      <c r="FL202" s="739">
        <f>IF(FL$9=$K202,#REF!,0)</f>
        <v>0</v>
      </c>
      <c r="FM202" s="739">
        <f>IF(FM$9=$K202,#REF!,0)</f>
        <v>0</v>
      </c>
      <c r="FN202" s="739">
        <f>IF(FN$9=$K202,#REF!,0)</f>
        <v>0</v>
      </c>
      <c r="FO202" s="739">
        <f>IF(FO$9=$K202,#REF!,0)</f>
        <v>0</v>
      </c>
      <c r="FP202" s="739">
        <f>IF(FP$9=$K202,#REF!,0)</f>
        <v>0</v>
      </c>
      <c r="FQ202" s="739">
        <f>IF(FQ$9=$K202,#REF!,0)</f>
        <v>0</v>
      </c>
      <c r="FU202" s="739">
        <f t="shared" si="555"/>
        <v>0</v>
      </c>
      <c r="FV202" s="739">
        <f t="shared" si="555"/>
        <v>0</v>
      </c>
      <c r="FW202" s="739">
        <f t="shared" si="555"/>
        <v>0</v>
      </c>
      <c r="FX202" s="739">
        <f t="shared" si="555"/>
        <v>0</v>
      </c>
      <c r="FY202" s="739">
        <f t="shared" si="555"/>
        <v>0</v>
      </c>
      <c r="FZ202" s="739">
        <f t="shared" si="555"/>
        <v>0</v>
      </c>
      <c r="GA202" s="739">
        <f t="shared" si="555"/>
        <v>0</v>
      </c>
      <c r="GB202" s="739">
        <f t="shared" si="555"/>
        <v>0</v>
      </c>
      <c r="GC202" s="739">
        <f t="shared" si="555"/>
        <v>0</v>
      </c>
      <c r="GD202" s="739">
        <f t="shared" si="555"/>
        <v>0</v>
      </c>
      <c r="GE202" s="739">
        <f t="shared" si="556"/>
        <v>0</v>
      </c>
      <c r="GF202" s="739">
        <f t="shared" si="556"/>
        <v>0</v>
      </c>
      <c r="GG202" s="739">
        <f t="shared" si="556"/>
        <v>0</v>
      </c>
      <c r="GH202" s="739">
        <f t="shared" si="556"/>
        <v>0</v>
      </c>
      <c r="GI202" s="739">
        <f t="shared" si="556"/>
        <v>0</v>
      </c>
      <c r="GJ202" s="739">
        <f t="shared" si="556"/>
        <v>0</v>
      </c>
      <c r="GK202" s="739">
        <f t="shared" si="556"/>
        <v>0</v>
      </c>
      <c r="GL202" s="739">
        <f t="shared" si="556"/>
        <v>0</v>
      </c>
      <c r="GM202" s="739">
        <f t="shared" si="556"/>
        <v>0</v>
      </c>
      <c r="GN202" s="739">
        <f t="shared" si="556"/>
        <v>0</v>
      </c>
      <c r="GQ202" s="1098">
        <f>IF(GQ$9=$N202,#REF!,0)</f>
        <v>0</v>
      </c>
      <c r="GR202" s="1098">
        <f>IF(GR$9=$N202,#REF!,0)</f>
        <v>0</v>
      </c>
      <c r="GS202" s="1098">
        <f>IF(GS$9=$N202,#REF!,0)</f>
        <v>0</v>
      </c>
      <c r="GT202" s="1098">
        <f>IF(GT$9=$N202,#REF!,0)</f>
        <v>0</v>
      </c>
      <c r="GU202" s="1098">
        <f>IF(GU$9=$N202,#REF!,0)</f>
        <v>0</v>
      </c>
      <c r="GV202" s="1098">
        <f>IF(GV$9=$N202,#REF!,0)</f>
        <v>0</v>
      </c>
      <c r="GW202" s="1098">
        <f>IF(GW$9=$N202,#REF!,0)</f>
        <v>0</v>
      </c>
      <c r="GX202" s="1098">
        <f>IF(GX$9=$N202,#REF!,0)</f>
        <v>0</v>
      </c>
      <c r="GY202" s="1098">
        <f>IF(GY$9=$N202,#REF!,0)</f>
        <v>0</v>
      </c>
      <c r="GZ202" s="1098">
        <f>IF(GZ$9=$N202,#REF!,0)</f>
        <v>0</v>
      </c>
      <c r="HA202" s="1098">
        <f>IF(HA$9=$N202,#REF!,0)</f>
        <v>0</v>
      </c>
      <c r="HB202" s="1098">
        <f>IF(HB$9=$N202,#REF!,0)</f>
        <v>0</v>
      </c>
      <c r="HC202" s="1098">
        <f>IF(HC$9=$N202,#REF!,0)</f>
        <v>0</v>
      </c>
      <c r="HD202" s="1098">
        <f>IF(HD$9=$N202,#REF!,0)</f>
        <v>0</v>
      </c>
      <c r="HE202" s="1098">
        <f>IF(HE$9=$N202,#REF!,0)</f>
        <v>0</v>
      </c>
      <c r="HF202" s="1098">
        <f>IF(HF$9=$N202,#REF!,0)</f>
        <v>0</v>
      </c>
      <c r="HG202" s="1098">
        <f>IF(HG$9=$N202,#REF!,0)</f>
        <v>0</v>
      </c>
      <c r="HH202" s="1098">
        <f>IF(HH$9=$N202,#REF!,0)</f>
        <v>0</v>
      </c>
      <c r="HI202" s="1098">
        <f>IF(HI$9=$N202,#REF!,0)</f>
        <v>0</v>
      </c>
      <c r="HJ202" s="1098">
        <f>IF(HJ$9=$N202,#REF!,0)</f>
        <v>0</v>
      </c>
      <c r="HK202" s="1098">
        <f>IF(HK$9=$N202,#REF!,0)</f>
        <v>0</v>
      </c>
      <c r="HL202" s="1098">
        <f>IF(HL$9=$N202,#REF!,0)</f>
        <v>0</v>
      </c>
      <c r="HM202" s="1098">
        <f>IF(HM$9=$N202,#REF!,0)</f>
        <v>0</v>
      </c>
      <c r="HN202" s="1098">
        <f>IF(HN$9=$N202,#REF!,0)</f>
        <v>0</v>
      </c>
      <c r="HO202" s="1098">
        <f>IF(HO$9=$N202,#REF!,0)</f>
        <v>0</v>
      </c>
      <c r="HP202" s="1098">
        <f>IF(HP$9=$N202,#REF!,0)</f>
        <v>0</v>
      </c>
      <c r="HQ202" s="1098">
        <f>IF(HQ$9=$N202,#REF!,0)</f>
        <v>0</v>
      </c>
      <c r="HR202" s="1098">
        <f>IF(HR$9=$N202,#REF!,0)</f>
        <v>0</v>
      </c>
      <c r="HS202" s="1098">
        <f>IF(HS$9=$N202,#REF!,0)</f>
        <v>0</v>
      </c>
      <c r="HT202" s="1098">
        <f>IF(HT$9=$N202,#REF!,0)</f>
        <v>0</v>
      </c>
      <c r="HU202" s="1098">
        <f>IF(HU$9=$N202,#REF!,0)</f>
        <v>0</v>
      </c>
      <c r="HV202" s="1098">
        <f>IF(HV$9=$N202,#REF!,0)</f>
        <v>0</v>
      </c>
      <c r="HW202" s="1098" t="e">
        <f>IF(HW$9=$N202,#REF!,0)</f>
        <v>#REF!</v>
      </c>
      <c r="HX202" s="1098">
        <f>IF(HX$9=$N202,#REF!,0)</f>
        <v>0</v>
      </c>
      <c r="HY202" s="1098">
        <f>IF(HY$9=$N202,#REF!,0)</f>
        <v>0</v>
      </c>
      <c r="HZ202" s="1098">
        <f>IF(HZ$9=$N202,#REF!,0)</f>
        <v>0</v>
      </c>
      <c r="IA202" s="1098">
        <f>IF(IA$9=$N202,#REF!,0)</f>
        <v>0</v>
      </c>
      <c r="IB202" s="1098">
        <f>IF(IB$9=$N202,#REF!,0)</f>
        <v>0</v>
      </c>
      <c r="IC202" s="1098">
        <f>IF(IC$9=$N202,#REF!,0)</f>
        <v>0</v>
      </c>
      <c r="ID202" s="1098">
        <f>IF(ID$9=$N202,#REF!,0)</f>
        <v>0</v>
      </c>
      <c r="IE202" s="1098">
        <f>IF(IE$9=$N202,#REF!,0)</f>
        <v>0</v>
      </c>
      <c r="IF202" s="1098">
        <f>IF(IF$9=$N202,#REF!,0)</f>
        <v>0</v>
      </c>
      <c r="IG202" s="1098">
        <f>IF(IG$9=$N202,#REF!,0)</f>
        <v>0</v>
      </c>
      <c r="IH202" s="1098">
        <f>IF(IH$9=$N202,#REF!,0)</f>
        <v>0</v>
      </c>
      <c r="II202" s="1098">
        <f>IF(II$9=$N202,#REF!,0)</f>
        <v>0</v>
      </c>
      <c r="IJ202" s="1098">
        <f>IF(IJ$9=$N202,#REF!,0)</f>
        <v>0</v>
      </c>
      <c r="IK202" s="1098">
        <f>IF(IK$9=$N202,#REF!,0)</f>
        <v>0</v>
      </c>
      <c r="IL202" s="1098">
        <f>IF(IL$9=$N202,#REF!,0)</f>
        <v>0</v>
      </c>
      <c r="IM202" s="1098">
        <f>IF(IM$9=$N202,#REF!,0)</f>
        <v>0</v>
      </c>
      <c r="IN202" s="1098">
        <f>IF(IN$9=$N202,#REF!,0)</f>
        <v>0</v>
      </c>
      <c r="IO202" s="1098">
        <f>IF(IO$9=$N202,#REF!,0)</f>
        <v>0</v>
      </c>
      <c r="IP202" s="1098">
        <f>IF(IP$9=$N202,#REF!,0)</f>
        <v>0</v>
      </c>
      <c r="IQ202" s="1098">
        <f>IF(IQ$9=$N202,#REF!,0)</f>
        <v>0</v>
      </c>
      <c r="IR202" s="1098">
        <f>IF(IR$9=$N202,#REF!,0)</f>
        <v>0</v>
      </c>
      <c r="IS202" s="1098">
        <f>IF(IS$9=$N202,#REF!,0)</f>
        <v>0</v>
      </c>
      <c r="IT202" s="1098">
        <f>IF(IT$9=$N202,#REF!,0)</f>
        <v>0</v>
      </c>
      <c r="IU202" s="1098">
        <f>IF(IU$9=$N202,#REF!,0)</f>
        <v>0</v>
      </c>
      <c r="IV202" s="1098">
        <f>IF(IV$9=$N202,#REF!,0)</f>
        <v>0</v>
      </c>
      <c r="IW202" s="1098">
        <f>IF(IW$9=$N202,#REF!,0)</f>
        <v>0</v>
      </c>
      <c r="IX202" s="1098">
        <f>IF(IX$9=$N202,#REF!,0)</f>
        <v>0</v>
      </c>
      <c r="IY202" s="1098">
        <f>IF(IY$9=$N202,#REF!,0)</f>
        <v>0</v>
      </c>
      <c r="IZ202" s="1098">
        <f>IF(IZ$9=$N202,#REF!,0)</f>
        <v>0</v>
      </c>
      <c r="JA202" s="1098">
        <f>IF(JA$9=$N202,#REF!,0)</f>
        <v>0</v>
      </c>
      <c r="JB202" s="1098">
        <f>IF(JB$9=$N202,#REF!,0)</f>
        <v>0</v>
      </c>
      <c r="JC202" s="1098">
        <f>IF(JC$9=$N202,#REF!,0)</f>
        <v>0</v>
      </c>
      <c r="JD202" s="1098">
        <f>IF(JD$9=$N202,#REF!,0)</f>
        <v>0</v>
      </c>
      <c r="JE202" s="1098">
        <f>IF(JE$9=$N202,#REF!,0)</f>
        <v>0</v>
      </c>
      <c r="JF202" s="1098">
        <f>IF(JF$9=$N202,#REF!,0)</f>
        <v>0</v>
      </c>
      <c r="JG202" s="1098">
        <f>IF(JG$9=$N202,#REF!,0)</f>
        <v>0</v>
      </c>
      <c r="JH202" s="1098">
        <f>IF(JH$9=$N202,#REF!,0)</f>
        <v>0</v>
      </c>
      <c r="JI202" s="1098">
        <f>IF(JI$9=$N202,#REF!,0)</f>
        <v>0</v>
      </c>
      <c r="JJ202" s="1098">
        <f>IF(JJ$9=$N202,#REF!,0)</f>
        <v>0</v>
      </c>
      <c r="JK202" s="1098">
        <f>IF(JK$9=$N202,#REF!,0)</f>
        <v>0</v>
      </c>
      <c r="JL202" s="1098">
        <f>IF(JL$9=$N202,#REF!,0)</f>
        <v>0</v>
      </c>
      <c r="JM202" s="1098">
        <f>IF(JM$9=$N202,#REF!,0)</f>
        <v>0</v>
      </c>
      <c r="JN202" s="1098">
        <f>IF(JN$9=$N202,#REF!,0)</f>
        <v>0</v>
      </c>
      <c r="JO202" s="1098">
        <f>IF(JO$9=$N202,#REF!,0)</f>
        <v>0</v>
      </c>
      <c r="JP202" s="1098">
        <f>IF(JP$9=$N202,#REF!,0)</f>
        <v>0</v>
      </c>
      <c r="JQ202" s="1098">
        <f>IF(JQ$9=$N202,#REF!,0)</f>
        <v>0</v>
      </c>
      <c r="JR202" s="1098">
        <f>IF(JR$9=$N202,#REF!,0)</f>
        <v>0</v>
      </c>
      <c r="JS202" s="1098">
        <f>IF(JS$9=$N202,#REF!,0)</f>
        <v>0</v>
      </c>
      <c r="JT202" s="1098">
        <f>IF(JT$9=$N202,#REF!,0)</f>
        <v>0</v>
      </c>
      <c r="JU202" s="1098">
        <f>IF(JU$9=$N202,#REF!,0)</f>
        <v>0</v>
      </c>
      <c r="JV202" s="1098">
        <f>IF(JV$9=$N202,#REF!,0)</f>
        <v>0</v>
      </c>
      <c r="JW202" s="1098">
        <f>IF(JW$9=$N202,#REF!,0)</f>
        <v>0</v>
      </c>
      <c r="JX202" s="681"/>
      <c r="JZ202" s="681">
        <f t="shared" si="552"/>
        <v>0</v>
      </c>
      <c r="KA202" s="681">
        <f t="shared" si="552"/>
        <v>0</v>
      </c>
      <c r="KB202" s="681">
        <f t="shared" si="552"/>
        <v>0</v>
      </c>
      <c r="KC202" s="681">
        <f t="shared" si="552"/>
        <v>0</v>
      </c>
      <c r="KD202" s="681">
        <f t="shared" si="552"/>
        <v>0</v>
      </c>
      <c r="KE202" s="681">
        <f t="shared" si="552"/>
        <v>0</v>
      </c>
      <c r="KF202" s="681">
        <f t="shared" si="552"/>
        <v>0</v>
      </c>
      <c r="KG202" s="681">
        <f t="shared" si="552"/>
        <v>0</v>
      </c>
      <c r="KH202" s="681">
        <f t="shared" si="552"/>
        <v>0</v>
      </c>
      <c r="KI202" s="681">
        <f t="shared" si="552"/>
        <v>0</v>
      </c>
      <c r="KJ202" s="681">
        <f t="shared" si="552"/>
        <v>0</v>
      </c>
      <c r="KN202" s="1098">
        <f t="shared" si="550"/>
        <v>0</v>
      </c>
      <c r="KO202" s="1098">
        <f t="shared" si="550"/>
        <v>0</v>
      </c>
      <c r="KP202" s="1098">
        <f t="shared" si="550"/>
        <v>0</v>
      </c>
      <c r="KQ202" s="1098">
        <f t="shared" si="550"/>
        <v>0</v>
      </c>
      <c r="KR202" s="1098">
        <f t="shared" si="550"/>
        <v>0</v>
      </c>
      <c r="KS202" s="1098">
        <f t="shared" si="550"/>
        <v>0</v>
      </c>
      <c r="KT202" s="1098">
        <f t="shared" si="550"/>
        <v>0</v>
      </c>
      <c r="KU202" s="1098">
        <f t="shared" si="550"/>
        <v>0</v>
      </c>
      <c r="KV202" s="1098">
        <f t="shared" si="550"/>
        <v>0</v>
      </c>
      <c r="KW202" s="1098">
        <f t="shared" si="550"/>
        <v>0</v>
      </c>
      <c r="KX202" s="1098">
        <f t="shared" si="550"/>
        <v>0</v>
      </c>
      <c r="KY202" s="1098">
        <f t="shared" si="550"/>
        <v>0</v>
      </c>
      <c r="KZ202" s="1098">
        <f t="shared" si="550"/>
        <v>0</v>
      </c>
      <c r="LA202" s="1098">
        <f t="shared" si="550"/>
        <v>0</v>
      </c>
      <c r="LB202" s="1098">
        <f t="shared" si="550"/>
        <v>0</v>
      </c>
      <c r="LC202" s="1098">
        <f t="shared" si="550"/>
        <v>0</v>
      </c>
      <c r="LD202" s="1098">
        <f t="shared" si="547"/>
        <v>0</v>
      </c>
      <c r="LE202" s="1098">
        <f t="shared" si="547"/>
        <v>0</v>
      </c>
      <c r="LF202" s="1098">
        <f t="shared" si="547"/>
        <v>0</v>
      </c>
      <c r="LG202" s="1098">
        <f t="shared" si="547"/>
        <v>0</v>
      </c>
      <c r="LH202" s="1098">
        <f t="shared" si="547"/>
        <v>0</v>
      </c>
      <c r="LI202" s="1098">
        <f t="shared" si="547"/>
        <v>0</v>
      </c>
      <c r="LJ202" s="1098">
        <f t="shared" si="547"/>
        <v>0</v>
      </c>
      <c r="LK202" s="1098">
        <f t="shared" si="547"/>
        <v>0</v>
      </c>
      <c r="LL202" s="1098">
        <f t="shared" si="547"/>
        <v>0</v>
      </c>
      <c r="LM202" s="1098">
        <f t="shared" si="547"/>
        <v>0</v>
      </c>
      <c r="LN202" s="1098">
        <f t="shared" si="547"/>
        <v>0</v>
      </c>
      <c r="LO202" s="1098">
        <f t="shared" si="547"/>
        <v>0</v>
      </c>
      <c r="LP202" s="1098">
        <f t="shared" si="547"/>
        <v>0</v>
      </c>
      <c r="LQ202" s="1098">
        <f t="shared" si="547"/>
        <v>0</v>
      </c>
      <c r="LR202" s="1098">
        <f t="shared" si="547"/>
        <v>0</v>
      </c>
      <c r="LS202" s="1098">
        <f t="shared" si="546"/>
        <v>0</v>
      </c>
    </row>
    <row r="203" spans="1:331" s="561" customFormat="1" ht="17.25" customHeight="1" x14ac:dyDescent="0.35">
      <c r="J203" s="871" t="s">
        <v>194</v>
      </c>
      <c r="K203" s="885"/>
      <c r="L203" s="890"/>
      <c r="M203" s="892"/>
      <c r="N203" s="892">
        <v>3299</v>
      </c>
      <c r="O203" s="920" t="s">
        <v>177</v>
      </c>
      <c r="DF203" s="1042"/>
      <c r="DG203" s="1042"/>
      <c r="DK203" s="1042"/>
      <c r="DN203" s="1042"/>
      <c r="DO203" s="1042"/>
      <c r="DP203" s="1042">
        <f t="shared" si="505"/>
        <v>0</v>
      </c>
      <c r="DQ203" s="1042">
        <f>(DR203-DN203)</f>
        <v>0</v>
      </c>
      <c r="DR203" s="1042"/>
      <c r="DS203" s="1042"/>
      <c r="DT203" s="1042">
        <f t="shared" si="506"/>
        <v>0</v>
      </c>
      <c r="DU203" s="1042">
        <f>(DV203-DR203)</f>
        <v>0</v>
      </c>
      <c r="DV203" s="1042"/>
      <c r="DW203" s="1042">
        <v>38000</v>
      </c>
      <c r="DX203" s="1042">
        <v>39000</v>
      </c>
      <c r="DY203" s="1042">
        <v>39000</v>
      </c>
      <c r="DZ203" s="1042">
        <v>0</v>
      </c>
      <c r="EA203" s="1042">
        <v>38000</v>
      </c>
      <c r="EB203" s="1042">
        <v>0</v>
      </c>
      <c r="EC203" s="1042">
        <f t="shared" si="508"/>
        <v>0</v>
      </c>
      <c r="ED203" s="1042">
        <f>(EE203-EA203)</f>
        <v>-38000</v>
      </c>
      <c r="EE203" s="1042">
        <v>0</v>
      </c>
      <c r="EF203" s="1042">
        <v>0</v>
      </c>
      <c r="EG203" s="1042">
        <f t="shared" si="509"/>
        <v>0</v>
      </c>
      <c r="EH203" s="1042" t="e">
        <f>(#REF!-EE203)</f>
        <v>#REF!</v>
      </c>
      <c r="EI203" s="1042">
        <f>IFERROR(#REF!/DZ203*100,)</f>
        <v>0</v>
      </c>
      <c r="EJ203" s="1042">
        <f>IFERROR(#REF!/#REF!*100,)</f>
        <v>0</v>
      </c>
      <c r="EK203" s="1042">
        <v>48000</v>
      </c>
      <c r="EL203" s="1042">
        <v>48000</v>
      </c>
      <c r="EM203" s="1042">
        <v>48000</v>
      </c>
      <c r="ES203" s="146">
        <f t="shared" ref="ES203:ES266" si="557">IF($ES$9=$B202,$EE203,0)</f>
        <v>0</v>
      </c>
      <c r="EX203" s="739">
        <f>IF(EX$9=$K203,#REF!,0)</f>
        <v>0</v>
      </c>
      <c r="EY203" s="739">
        <f>IF(EY$9=$K203,#REF!,0)</f>
        <v>0</v>
      </c>
      <c r="EZ203" s="739">
        <f>IF(EZ$9=$K203,#REF!,0)</f>
        <v>0</v>
      </c>
      <c r="FA203" s="739">
        <f>IF(FA$9=$K203,#REF!,0)</f>
        <v>0</v>
      </c>
      <c r="FB203" s="739">
        <f>IF(FB$9=$K203,#REF!,0)</f>
        <v>0</v>
      </c>
      <c r="FC203" s="739">
        <f>IF(FC$9=$K203,#REF!,0)</f>
        <v>0</v>
      </c>
      <c r="FD203" s="739">
        <f>IF(FD$9=$K203,#REF!,0)</f>
        <v>0</v>
      </c>
      <c r="FE203" s="739">
        <f>IF(FE$9=$K203,#REF!,0)</f>
        <v>0</v>
      </c>
      <c r="FF203" s="739">
        <f>IF(FF$9=$K203,#REF!,0)</f>
        <v>0</v>
      </c>
      <c r="FG203" s="739">
        <f>IF(FG$9=$K203,#REF!,0)</f>
        <v>0</v>
      </c>
      <c r="FH203" s="739">
        <f>IF(FH$9=$K203,#REF!,0)</f>
        <v>0</v>
      </c>
      <c r="FI203" s="739">
        <f>IF(FI$9=$K203,#REF!,0)</f>
        <v>0</v>
      </c>
      <c r="FJ203" s="739">
        <f>IF(FJ$9=$K203,#REF!,0)</f>
        <v>0</v>
      </c>
      <c r="FK203" s="739">
        <f>IF(FK$9=$K203,#REF!,0)</f>
        <v>0</v>
      </c>
      <c r="FL203" s="739">
        <f>IF(FL$9=$K203,#REF!,0)</f>
        <v>0</v>
      </c>
      <c r="FM203" s="739">
        <f>IF(FM$9=$K203,#REF!,0)</f>
        <v>0</v>
      </c>
      <c r="FN203" s="739">
        <f>IF(FN$9=$K203,#REF!,0)</f>
        <v>0</v>
      </c>
      <c r="FO203" s="739">
        <f>IF(FO$9=$K203,#REF!,0)</f>
        <v>0</v>
      </c>
      <c r="FP203" s="739">
        <f>IF(FP$9=$K203,#REF!,0)</f>
        <v>0</v>
      </c>
      <c r="FQ203" s="739">
        <f>IF(FQ$9=$K203,#REF!,0)</f>
        <v>0</v>
      </c>
      <c r="FU203" s="739">
        <f t="shared" si="555"/>
        <v>0</v>
      </c>
      <c r="FV203" s="739">
        <f t="shared" si="555"/>
        <v>0</v>
      </c>
      <c r="FW203" s="739">
        <f t="shared" si="555"/>
        <v>0</v>
      </c>
      <c r="FX203" s="739">
        <f t="shared" si="555"/>
        <v>0</v>
      </c>
      <c r="FY203" s="739">
        <f t="shared" si="555"/>
        <v>0</v>
      </c>
      <c r="FZ203" s="739">
        <f t="shared" si="555"/>
        <v>0</v>
      </c>
      <c r="GA203" s="739">
        <f t="shared" si="555"/>
        <v>0</v>
      </c>
      <c r="GB203" s="739">
        <f t="shared" si="555"/>
        <v>0</v>
      </c>
      <c r="GC203" s="739">
        <f t="shared" si="555"/>
        <v>0</v>
      </c>
      <c r="GD203" s="739">
        <f t="shared" si="555"/>
        <v>0</v>
      </c>
      <c r="GE203" s="739">
        <f t="shared" si="556"/>
        <v>0</v>
      </c>
      <c r="GF203" s="739">
        <f t="shared" si="556"/>
        <v>0</v>
      </c>
      <c r="GG203" s="739">
        <f t="shared" si="556"/>
        <v>0</v>
      </c>
      <c r="GH203" s="739">
        <f t="shared" si="556"/>
        <v>0</v>
      </c>
      <c r="GI203" s="739">
        <f t="shared" si="556"/>
        <v>0</v>
      </c>
      <c r="GJ203" s="739">
        <f t="shared" si="556"/>
        <v>0</v>
      </c>
      <c r="GK203" s="739">
        <f t="shared" si="556"/>
        <v>0</v>
      </c>
      <c r="GL203" s="739">
        <f t="shared" si="556"/>
        <v>0</v>
      </c>
      <c r="GM203" s="739">
        <f t="shared" si="556"/>
        <v>0</v>
      </c>
      <c r="GN203" s="739">
        <f t="shared" si="556"/>
        <v>0</v>
      </c>
      <c r="GQ203" s="1098">
        <f>IF(GQ$9=$N203,#REF!,0)</f>
        <v>0</v>
      </c>
      <c r="GR203" s="1098">
        <f>IF(GR$9=$N203,#REF!,0)</f>
        <v>0</v>
      </c>
      <c r="GS203" s="1098">
        <f>IF(GS$9=$N203,#REF!,0)</f>
        <v>0</v>
      </c>
      <c r="GT203" s="1098">
        <f>IF(GT$9=$N203,#REF!,0)</f>
        <v>0</v>
      </c>
      <c r="GU203" s="1098">
        <f>IF(GU$9=$N203,#REF!,0)</f>
        <v>0</v>
      </c>
      <c r="GV203" s="1098">
        <f>IF(GV$9=$N203,#REF!,0)</f>
        <v>0</v>
      </c>
      <c r="GW203" s="1098">
        <f>IF(GW$9=$N203,#REF!,0)</f>
        <v>0</v>
      </c>
      <c r="GX203" s="1098">
        <f>IF(GX$9=$N203,#REF!,0)</f>
        <v>0</v>
      </c>
      <c r="GY203" s="1098">
        <f>IF(GY$9=$N203,#REF!,0)</f>
        <v>0</v>
      </c>
      <c r="GZ203" s="1098">
        <f>IF(GZ$9=$N203,#REF!,0)</f>
        <v>0</v>
      </c>
      <c r="HA203" s="1098">
        <f>IF(HA$9=$N203,#REF!,0)</f>
        <v>0</v>
      </c>
      <c r="HB203" s="1098">
        <f>IF(HB$9=$N203,#REF!,0)</f>
        <v>0</v>
      </c>
      <c r="HC203" s="1098">
        <f>IF(HC$9=$N203,#REF!,0)</f>
        <v>0</v>
      </c>
      <c r="HD203" s="1098">
        <f>IF(HD$9=$N203,#REF!,0)</f>
        <v>0</v>
      </c>
      <c r="HE203" s="1098">
        <f>IF(HE$9=$N203,#REF!,0)</f>
        <v>0</v>
      </c>
      <c r="HF203" s="1098">
        <f>IF(HF$9=$N203,#REF!,0)</f>
        <v>0</v>
      </c>
      <c r="HG203" s="1098">
        <f>IF(HG$9=$N203,#REF!,0)</f>
        <v>0</v>
      </c>
      <c r="HH203" s="1098">
        <f>IF(HH$9=$N203,#REF!,0)</f>
        <v>0</v>
      </c>
      <c r="HI203" s="1098">
        <f>IF(HI$9=$N203,#REF!,0)</f>
        <v>0</v>
      </c>
      <c r="HJ203" s="1098">
        <f>IF(HJ$9=$N203,#REF!,0)</f>
        <v>0</v>
      </c>
      <c r="HK203" s="1098">
        <f>IF(HK$9=$N203,#REF!,0)</f>
        <v>0</v>
      </c>
      <c r="HL203" s="1098">
        <f>IF(HL$9=$N203,#REF!,0)</f>
        <v>0</v>
      </c>
      <c r="HM203" s="1098">
        <f>IF(HM$9=$N203,#REF!,0)</f>
        <v>0</v>
      </c>
      <c r="HN203" s="1098">
        <f>IF(HN$9=$N203,#REF!,0)</f>
        <v>0</v>
      </c>
      <c r="HO203" s="1098">
        <f>IF(HO$9=$N203,#REF!,0)</f>
        <v>0</v>
      </c>
      <c r="HP203" s="1098">
        <f>IF(HP$9=$N203,#REF!,0)</f>
        <v>0</v>
      </c>
      <c r="HQ203" s="1098">
        <f>IF(HQ$9=$N203,#REF!,0)</f>
        <v>0</v>
      </c>
      <c r="HR203" s="1098">
        <f>IF(HR$9=$N203,#REF!,0)</f>
        <v>0</v>
      </c>
      <c r="HS203" s="1098">
        <f>IF(HS$9=$N203,#REF!,0)</f>
        <v>0</v>
      </c>
      <c r="HT203" s="1098">
        <f>IF(HT$9=$N203,#REF!,0)</f>
        <v>0</v>
      </c>
      <c r="HU203" s="1098">
        <f>IF(HU$9=$N203,#REF!,0)</f>
        <v>0</v>
      </c>
      <c r="HV203" s="1098">
        <f>IF(HV$9=$N203,#REF!,0)</f>
        <v>0</v>
      </c>
      <c r="HW203" s="1098">
        <f>IF(HW$9=$N203,#REF!,0)</f>
        <v>0</v>
      </c>
      <c r="HX203" s="1098">
        <f>IF(HX$9=$N203,#REF!,0)</f>
        <v>0</v>
      </c>
      <c r="HY203" s="1098" t="e">
        <f>IF(HY$9=$N203,#REF!,0)</f>
        <v>#REF!</v>
      </c>
      <c r="HZ203" s="1098">
        <f>IF(HZ$9=$N203,#REF!,0)</f>
        <v>0</v>
      </c>
      <c r="IA203" s="1098">
        <f>IF(IA$9=$N203,#REF!,0)</f>
        <v>0</v>
      </c>
      <c r="IB203" s="1098">
        <f>IF(IB$9=$N203,#REF!,0)</f>
        <v>0</v>
      </c>
      <c r="IC203" s="1098">
        <f>IF(IC$9=$N203,#REF!,0)</f>
        <v>0</v>
      </c>
      <c r="ID203" s="1098">
        <f>IF(ID$9=$N203,#REF!,0)</f>
        <v>0</v>
      </c>
      <c r="IE203" s="1098">
        <f>IF(IE$9=$N203,#REF!,0)</f>
        <v>0</v>
      </c>
      <c r="IF203" s="1098">
        <f>IF(IF$9=$N203,#REF!,0)</f>
        <v>0</v>
      </c>
      <c r="IG203" s="1098">
        <f>IF(IG$9=$N203,#REF!,0)</f>
        <v>0</v>
      </c>
      <c r="IH203" s="1098">
        <f>IF(IH$9=$N203,#REF!,0)</f>
        <v>0</v>
      </c>
      <c r="II203" s="1098">
        <f>IF(II$9=$N203,#REF!,0)</f>
        <v>0</v>
      </c>
      <c r="IJ203" s="1098">
        <f>IF(IJ$9=$N203,#REF!,0)</f>
        <v>0</v>
      </c>
      <c r="IK203" s="1098">
        <f>IF(IK$9=$N203,#REF!,0)</f>
        <v>0</v>
      </c>
      <c r="IL203" s="1098">
        <f>IF(IL$9=$N203,#REF!,0)</f>
        <v>0</v>
      </c>
      <c r="IM203" s="1098">
        <f>IF(IM$9=$N203,#REF!,0)</f>
        <v>0</v>
      </c>
      <c r="IN203" s="1098">
        <f>IF(IN$9=$N203,#REF!,0)</f>
        <v>0</v>
      </c>
      <c r="IO203" s="1098">
        <f>IF(IO$9=$N203,#REF!,0)</f>
        <v>0</v>
      </c>
      <c r="IP203" s="1098">
        <f>IF(IP$9=$N203,#REF!,0)</f>
        <v>0</v>
      </c>
      <c r="IQ203" s="1098">
        <f>IF(IQ$9=$N203,#REF!,0)</f>
        <v>0</v>
      </c>
      <c r="IR203" s="1098">
        <f>IF(IR$9=$N203,#REF!,0)</f>
        <v>0</v>
      </c>
      <c r="IS203" s="1098">
        <f>IF(IS$9=$N203,#REF!,0)</f>
        <v>0</v>
      </c>
      <c r="IT203" s="1098">
        <f>IF(IT$9=$N203,#REF!,0)</f>
        <v>0</v>
      </c>
      <c r="IU203" s="1098">
        <f>IF(IU$9=$N203,#REF!,0)</f>
        <v>0</v>
      </c>
      <c r="IV203" s="1098">
        <f>IF(IV$9=$N203,#REF!,0)</f>
        <v>0</v>
      </c>
      <c r="IW203" s="1098">
        <f>IF(IW$9=$N203,#REF!,0)</f>
        <v>0</v>
      </c>
      <c r="IX203" s="1098">
        <f>IF(IX$9=$N203,#REF!,0)</f>
        <v>0</v>
      </c>
      <c r="IY203" s="1098">
        <f>IF(IY$9=$N203,#REF!,0)</f>
        <v>0</v>
      </c>
      <c r="IZ203" s="1098">
        <f>IF(IZ$9=$N203,#REF!,0)</f>
        <v>0</v>
      </c>
      <c r="JA203" s="1098">
        <f>IF(JA$9=$N203,#REF!,0)</f>
        <v>0</v>
      </c>
      <c r="JB203" s="1098">
        <f>IF(JB$9=$N203,#REF!,0)</f>
        <v>0</v>
      </c>
      <c r="JC203" s="1098">
        <f>IF(JC$9=$N203,#REF!,0)</f>
        <v>0</v>
      </c>
      <c r="JD203" s="1098">
        <f>IF(JD$9=$N203,#REF!,0)</f>
        <v>0</v>
      </c>
      <c r="JE203" s="1098">
        <f>IF(JE$9=$N203,#REF!,0)</f>
        <v>0</v>
      </c>
      <c r="JF203" s="1098">
        <f>IF(JF$9=$N203,#REF!,0)</f>
        <v>0</v>
      </c>
      <c r="JG203" s="1098">
        <f>IF(JG$9=$N203,#REF!,0)</f>
        <v>0</v>
      </c>
      <c r="JH203" s="1098">
        <f>IF(JH$9=$N203,#REF!,0)</f>
        <v>0</v>
      </c>
      <c r="JI203" s="1098">
        <f>IF(JI$9=$N203,#REF!,0)</f>
        <v>0</v>
      </c>
      <c r="JJ203" s="1098">
        <f>IF(JJ$9=$N203,#REF!,0)</f>
        <v>0</v>
      </c>
      <c r="JK203" s="1098">
        <f>IF(JK$9=$N203,#REF!,0)</f>
        <v>0</v>
      </c>
      <c r="JL203" s="1098">
        <f>IF(JL$9=$N203,#REF!,0)</f>
        <v>0</v>
      </c>
      <c r="JM203" s="1098">
        <f>IF(JM$9=$N203,#REF!,0)</f>
        <v>0</v>
      </c>
      <c r="JN203" s="1098">
        <f>IF(JN$9=$N203,#REF!,0)</f>
        <v>0</v>
      </c>
      <c r="JO203" s="1098">
        <f>IF(JO$9=$N203,#REF!,0)</f>
        <v>0</v>
      </c>
      <c r="JP203" s="1098">
        <f>IF(JP$9=$N203,#REF!,0)</f>
        <v>0</v>
      </c>
      <c r="JQ203" s="1098">
        <f>IF(JQ$9=$N203,#REF!,0)</f>
        <v>0</v>
      </c>
      <c r="JR203" s="1098">
        <f>IF(JR$9=$N203,#REF!,0)</f>
        <v>0</v>
      </c>
      <c r="JS203" s="1098">
        <f>IF(JS$9=$N203,#REF!,0)</f>
        <v>0</v>
      </c>
      <c r="JT203" s="1098">
        <f>IF(JT$9=$N203,#REF!,0)</f>
        <v>0</v>
      </c>
      <c r="JU203" s="1098">
        <f>IF(JU$9=$N203,#REF!,0)</f>
        <v>0</v>
      </c>
      <c r="JV203" s="1098">
        <f>IF(JV$9=$N203,#REF!,0)</f>
        <v>0</v>
      </c>
      <c r="JW203" s="1098">
        <f>IF(JW$9=$N203,#REF!,0)</f>
        <v>0</v>
      </c>
      <c r="JX203" s="681"/>
      <c r="JZ203" s="681">
        <f t="shared" si="552"/>
        <v>0</v>
      </c>
      <c r="KA203" s="681">
        <f t="shared" si="552"/>
        <v>0</v>
      </c>
      <c r="KB203" s="681">
        <f t="shared" si="552"/>
        <v>0</v>
      </c>
      <c r="KC203" s="681">
        <f t="shared" si="552"/>
        <v>0</v>
      </c>
      <c r="KD203" s="681">
        <f t="shared" si="552"/>
        <v>0</v>
      </c>
      <c r="KE203" s="681">
        <f t="shared" si="552"/>
        <v>0</v>
      </c>
      <c r="KF203" s="681">
        <f t="shared" si="552"/>
        <v>0</v>
      </c>
      <c r="KG203" s="681">
        <f t="shared" si="552"/>
        <v>0</v>
      </c>
      <c r="KH203" s="681">
        <f t="shared" si="552"/>
        <v>0</v>
      </c>
      <c r="KI203" s="681">
        <f t="shared" si="552"/>
        <v>0</v>
      </c>
      <c r="KJ203" s="681">
        <f t="shared" si="552"/>
        <v>0</v>
      </c>
      <c r="KN203" s="1098">
        <f t="shared" si="550"/>
        <v>0</v>
      </c>
      <c r="KO203" s="1098">
        <f t="shared" si="550"/>
        <v>0</v>
      </c>
      <c r="KP203" s="1098">
        <f t="shared" si="550"/>
        <v>0</v>
      </c>
      <c r="KQ203" s="1098">
        <f t="shared" si="550"/>
        <v>0</v>
      </c>
      <c r="KR203" s="1098">
        <f t="shared" si="550"/>
        <v>0</v>
      </c>
      <c r="KS203" s="1098">
        <f t="shared" si="550"/>
        <v>0</v>
      </c>
      <c r="KT203" s="1098">
        <f t="shared" si="550"/>
        <v>0</v>
      </c>
      <c r="KU203" s="1098">
        <f t="shared" si="550"/>
        <v>0</v>
      </c>
      <c r="KV203" s="1098">
        <f t="shared" si="550"/>
        <v>0</v>
      </c>
      <c r="KW203" s="1098">
        <f t="shared" si="550"/>
        <v>0</v>
      </c>
      <c r="KX203" s="1098">
        <f t="shared" si="550"/>
        <v>0</v>
      </c>
      <c r="KY203" s="1098">
        <f t="shared" si="550"/>
        <v>0</v>
      </c>
      <c r="KZ203" s="1098">
        <f t="shared" si="550"/>
        <v>0</v>
      </c>
      <c r="LA203" s="1098">
        <f t="shared" si="550"/>
        <v>0</v>
      </c>
      <c r="LB203" s="1098">
        <f t="shared" si="550"/>
        <v>0</v>
      </c>
      <c r="LC203" s="1098">
        <f t="shared" si="550"/>
        <v>0</v>
      </c>
      <c r="LD203" s="1098">
        <f t="shared" si="547"/>
        <v>0</v>
      </c>
      <c r="LE203" s="1098">
        <f t="shared" si="547"/>
        <v>0</v>
      </c>
      <c r="LF203" s="1098">
        <f t="shared" si="547"/>
        <v>0</v>
      </c>
      <c r="LG203" s="1098">
        <f t="shared" si="547"/>
        <v>0</v>
      </c>
      <c r="LH203" s="1098">
        <f t="shared" si="547"/>
        <v>0</v>
      </c>
      <c r="LI203" s="1098">
        <f t="shared" si="547"/>
        <v>0</v>
      </c>
      <c r="LJ203" s="1098">
        <f t="shared" si="547"/>
        <v>0</v>
      </c>
      <c r="LK203" s="1098">
        <f t="shared" si="547"/>
        <v>0</v>
      </c>
      <c r="LL203" s="1098">
        <f t="shared" si="547"/>
        <v>0</v>
      </c>
      <c r="LM203" s="1098">
        <f t="shared" si="547"/>
        <v>0</v>
      </c>
      <c r="LN203" s="1098">
        <f t="shared" si="547"/>
        <v>0</v>
      </c>
      <c r="LO203" s="1098">
        <f t="shared" si="547"/>
        <v>0</v>
      </c>
      <c r="LP203" s="1098">
        <f t="shared" si="547"/>
        <v>0</v>
      </c>
      <c r="LQ203" s="1098">
        <f t="shared" si="547"/>
        <v>0</v>
      </c>
      <c r="LR203" s="1098">
        <f t="shared" si="547"/>
        <v>0</v>
      </c>
      <c r="LS203" s="1098">
        <f t="shared" si="546"/>
        <v>0</v>
      </c>
    </row>
    <row r="204" spans="1:331" ht="20.100000000000001" customHeight="1" x14ac:dyDescent="0.35">
      <c r="A204" s="108" t="s">
        <v>271</v>
      </c>
      <c r="B204" s="708" t="s">
        <v>271</v>
      </c>
      <c r="C204" s="536"/>
      <c r="D204" s="708"/>
      <c r="E204" s="708"/>
      <c r="F204" s="708"/>
      <c r="G204" s="708"/>
      <c r="H204" s="708"/>
      <c r="I204" s="708"/>
      <c r="J204" s="708"/>
      <c r="K204" s="549"/>
      <c r="L204" s="554" t="s">
        <v>278</v>
      </c>
      <c r="M204" s="554"/>
      <c r="N204" s="554"/>
      <c r="O204" s="1370"/>
      <c r="P204" s="419"/>
      <c r="Q204" s="419"/>
      <c r="R204" s="419"/>
      <c r="S204" s="419"/>
      <c r="T204" s="419"/>
      <c r="U204" s="419"/>
      <c r="V204" s="419"/>
      <c r="W204" s="419"/>
      <c r="X204" s="419"/>
      <c r="Y204" s="419"/>
      <c r="Z204" s="419"/>
      <c r="AA204" s="419"/>
      <c r="AB204" s="419"/>
      <c r="AC204" s="419"/>
      <c r="AD204" s="419"/>
      <c r="AE204" s="419"/>
      <c r="AF204" s="419"/>
      <c r="AG204" s="419"/>
      <c r="AH204" s="419"/>
      <c r="AI204" s="615"/>
      <c r="AJ204" s="419"/>
      <c r="AK204" s="419"/>
      <c r="AL204" s="419"/>
      <c r="AM204" s="419"/>
      <c r="AN204" s="118">
        <f t="shared" ref="AN204:AT204" si="558">AN205+AN228</f>
        <v>0</v>
      </c>
      <c r="AO204" s="118">
        <f t="shared" si="558"/>
        <v>0</v>
      </c>
      <c r="AP204" s="118">
        <f t="shared" si="558"/>
        <v>0</v>
      </c>
      <c r="AQ204" s="118">
        <f t="shared" si="558"/>
        <v>0</v>
      </c>
      <c r="AR204" s="118">
        <f>AR205+AR228+AR299+AR313+AR327+AR249+AR289</f>
        <v>0</v>
      </c>
      <c r="AS204" s="118">
        <f t="shared" si="558"/>
        <v>0</v>
      </c>
      <c r="AT204" s="118">
        <f t="shared" si="558"/>
        <v>0</v>
      </c>
      <c r="AU204" s="118">
        <f>AU205+AU228+AU113</f>
        <v>1036170</v>
      </c>
      <c r="AV204" s="118">
        <f>AV205+AV228+AV299+AV313+AV327+AV249+AV289</f>
        <v>1012000</v>
      </c>
      <c r="AW204" s="118" t="e">
        <f>AW205+AW228+AW113+AW299+AW313+AW327+AW249+AW289</f>
        <v>#REF!</v>
      </c>
      <c r="AX204" s="118" t="e">
        <f>AX205+AX228+AX113+AX299+AX313+AX327+AX249+AX289</f>
        <v>#REF!</v>
      </c>
      <c r="AY204" s="118">
        <f>AY205+AY228+AY113+AY299+AY313+AY327+AY249+AY289</f>
        <v>655618.76</v>
      </c>
      <c r="AZ204" s="118"/>
      <c r="BA204" s="118"/>
      <c r="BB204" s="118">
        <f>BB205+BB228+BB299+BB313+BB327+BB249+BB289</f>
        <v>1603118.76</v>
      </c>
      <c r="BC204" s="118">
        <f>BC205+BC228+BC299+BC313+BC327+BC249+BC289</f>
        <v>1593118.76</v>
      </c>
      <c r="BD204" s="118">
        <f>BD205+BD228+BD113+BD299+BD313+BD327+BD249+BD289</f>
        <v>256331.26</v>
      </c>
      <c r="BE204" s="118">
        <f>BE205+BE228+BE113+BE299+BE313+BE327+BE249+BE289</f>
        <v>750098.25999999989</v>
      </c>
      <c r="BF204" s="118">
        <f>BF205+BF228+BF299+BF313+BF327+BF249+BF289</f>
        <v>1653795.5</v>
      </c>
      <c r="BG204" s="118">
        <f>BG205+BG228+BG299+BG313+BG327+BG249+BG289</f>
        <v>1647638.35</v>
      </c>
      <c r="BH204" s="118">
        <f>BH205+BH228+BH299+BH313+BH327+BH249+BH289</f>
        <v>472475</v>
      </c>
      <c r="BI204" s="118">
        <f>BI205+BI228+BI299+BI313+BI327+BI249+BI289</f>
        <v>9805</v>
      </c>
      <c r="BJ204" s="118">
        <f>BJ205+BJ228+BJ299+BJ313+BJ327+BJ249+BJ289+BJ377</f>
        <v>482280</v>
      </c>
      <c r="BK204" s="118">
        <f>BK205+BK228+BK299+BK313+BK327+BK249+BK289+BK377</f>
        <v>159649.62</v>
      </c>
      <c r="BL204" s="118">
        <f t="shared" ref="BL204:BL317" si="559">IFERROR(BK204/BJ204*100,)</f>
        <v>33.103097785518784</v>
      </c>
      <c r="BM204" s="118"/>
      <c r="BN204" s="118"/>
      <c r="BO204" s="118">
        <f>BO205+BO228+BO299+BO313+BO327+BO249+BO289+BO377+BO240</f>
        <v>511530</v>
      </c>
      <c r="BP204" s="118"/>
      <c r="BQ204" s="118"/>
      <c r="BR204" s="118">
        <f>BR205+BR228+BR299+BR313+BR327+BR249+BR289+BR377+BR240</f>
        <v>4435139.7</v>
      </c>
      <c r="BS204" s="118">
        <f>BS205+BS228+BS299+BS313+BS327+BS249+BS289+BS377+BS240</f>
        <v>4946669.7</v>
      </c>
      <c r="BT204" s="118">
        <f>BT205+BT228+BT299+BT313+BT327+BT249+BT289+BT377+BT240</f>
        <v>204945.17</v>
      </c>
      <c r="BU204" s="118">
        <f>BU205+BU228+BU299+BU313+BU327+BU249+BU289+BU377+BU240</f>
        <v>11500</v>
      </c>
      <c r="BV204" s="118">
        <f>BV205+BV228+BV299+BV313+BV327+BV249+BV289+BV377+BV240</f>
        <v>4946669.7</v>
      </c>
      <c r="BW204" s="118"/>
      <c r="BX204" s="118"/>
      <c r="BY204" s="118">
        <f>BY205+BY228+BY299+BY313+BY327+BY249+BY289+BY377+BY240</f>
        <v>523030</v>
      </c>
      <c r="BZ204" s="118">
        <f t="shared" ref="BZ204:DA204" si="560">BZ205+BZ228+BZ299+BZ313+BZ327+BZ249+BZ289+BZ377+BZ240+BZ345+BZ391</f>
        <v>308990.62000000005</v>
      </c>
      <c r="CA204" s="118">
        <f t="shared" si="560"/>
        <v>330.50056608772741</v>
      </c>
      <c r="CB204" s="118">
        <f t="shared" si="560"/>
        <v>255.21657209232811</v>
      </c>
      <c r="CC204" s="118">
        <f t="shared" si="560"/>
        <v>506990</v>
      </c>
      <c r="CD204" s="118">
        <f t="shared" si="560"/>
        <v>506990</v>
      </c>
      <c r="CE204" s="118">
        <f t="shared" si="560"/>
        <v>4431472.93</v>
      </c>
      <c r="CF204" s="118">
        <f t="shared" si="560"/>
        <v>47675.979999999996</v>
      </c>
      <c r="CG204" s="118">
        <f t="shared" si="560"/>
        <v>22.705199224331498</v>
      </c>
      <c r="CH204" s="118">
        <f t="shared" si="560"/>
        <v>125779.3600000001</v>
      </c>
      <c r="CI204" s="118">
        <f t="shared" si="560"/>
        <v>4557252.29</v>
      </c>
      <c r="CJ204" s="118">
        <f t="shared" si="560"/>
        <v>0</v>
      </c>
      <c r="CK204" s="118">
        <f t="shared" si="560"/>
        <v>0</v>
      </c>
      <c r="CL204" s="118">
        <f t="shared" si="560"/>
        <v>0</v>
      </c>
      <c r="CM204" s="118">
        <f t="shared" si="560"/>
        <v>4557252.29</v>
      </c>
      <c r="CN204" s="118">
        <f t="shared" si="560"/>
        <v>0</v>
      </c>
      <c r="CO204" s="118">
        <f t="shared" si="560"/>
        <v>0</v>
      </c>
      <c r="CP204" s="118">
        <f t="shared" si="560"/>
        <v>0</v>
      </c>
      <c r="CQ204" s="118">
        <f t="shared" si="560"/>
        <v>4557252.29</v>
      </c>
      <c r="CR204" s="118">
        <f t="shared" si="560"/>
        <v>1407121.14</v>
      </c>
      <c r="CS204" s="118">
        <f t="shared" si="560"/>
        <v>301.36471869649233</v>
      </c>
      <c r="CT204" s="118">
        <f t="shared" si="560"/>
        <v>-668383.29000000027</v>
      </c>
      <c r="CU204" s="118">
        <f t="shared" si="560"/>
        <v>3888869</v>
      </c>
      <c r="CV204" s="118">
        <f t="shared" si="560"/>
        <v>1407121.14</v>
      </c>
      <c r="CW204" s="118">
        <f t="shared" si="560"/>
        <v>169.42673403662593</v>
      </c>
      <c r="CX204" s="118">
        <f t="shared" si="560"/>
        <v>26000</v>
      </c>
      <c r="CY204" s="118">
        <f t="shared" si="560"/>
        <v>3914869</v>
      </c>
      <c r="CZ204" s="118">
        <f t="shared" si="560"/>
        <v>633240</v>
      </c>
      <c r="DA204" s="118">
        <f t="shared" si="560"/>
        <v>598240</v>
      </c>
      <c r="DB204" s="118">
        <f>DB205+DB228+DB299+DB313+DB327+DB249+DB289+DB377+DB240+DB345+DB391+DB321</f>
        <v>185164.39000000004</v>
      </c>
      <c r="DC204" s="118">
        <f>DC205+DC228+DC299+DC313+DC327+DC249+DC289+DC377+DC240+DC345+DC391+DC321</f>
        <v>267613.12000000005</v>
      </c>
      <c r="DD204" s="118">
        <f>DD205+DD228+DD299+DD313+DD327+DD249+DD289+DD377+DD240+DD345+DD391</f>
        <v>1443.6196971746958</v>
      </c>
      <c r="DE204" s="118">
        <f>DE205+DE228+DE299+DE313+DE327+DE249+DE289+DE377+DE240+DE345+DE391</f>
        <v>372.45478444597427</v>
      </c>
      <c r="DF204" s="118">
        <f>DF205+DF228+DF299+DF313+DF327+DF249+DF289+DF377+DF240+DF345+DF391+DF321</f>
        <v>3180296.9499999997</v>
      </c>
      <c r="DG204" s="118">
        <f>DG205+DG228+DG299+DG313+DG327+DG249+DG289+DG377+DG240+DG345+DG391+DG321</f>
        <v>769619</v>
      </c>
      <c r="DH204" s="118">
        <f>DH205+DH228+DH299+DH313+DH327+DH249+DH289+DH377+DH240+DH345+DH391+DH321</f>
        <v>104533.03</v>
      </c>
      <c r="DI204" s="118">
        <f>DI205+DI228+DI299+DI313+DI327+DI249+DI289+DI377+DI240+DI345+DI391</f>
        <v>98.122606537300086</v>
      </c>
      <c r="DJ204" s="118">
        <f>DJ205+DJ228+DJ299+DJ313+DJ327+DJ249+DJ289+DJ377+DJ240+DJ345+DJ391+DJ321</f>
        <v>128559.29999999999</v>
      </c>
      <c r="DK204" s="118">
        <f>DK205+DK228+DK299+DK313+DK327+DK249+DK289+DK377+DK240+DK345+DK391+DK321</f>
        <v>898178.3</v>
      </c>
      <c r="DL204" s="118">
        <f>DL205+DL228+DL299+DL313+DL327+DL249+DL289+DL377+DL240+DL345+DL391</f>
        <v>879.13803150713295</v>
      </c>
      <c r="DM204" s="118">
        <f>DM205+DM228+DM299+DM313+DM327+DM249+DM289+DM377+DM240+DM345+DM391+DM321</f>
        <v>430000</v>
      </c>
      <c r="DN204" s="118">
        <f>DN205+DN228+DN299+DN313+DN327+DN249+DN289+DN377+DN240+DN345+DN391+DN321</f>
        <v>1328178.3</v>
      </c>
      <c r="DO204" s="118">
        <f>DO205+DO228+DO299+DO313+DO327+DO249+DO289+DO377+DO240+DO345+DO391+DO321</f>
        <v>305726.13</v>
      </c>
      <c r="DP204" s="118">
        <f>DP205+DP228+DP299+DP313+DP327+DP249+DP289+DP377+DP240+DP345+DP391</f>
        <v>402.67130693964464</v>
      </c>
      <c r="DQ204" s="118">
        <f>DQ205+DQ228+DQ299+DQ313+DQ327+DQ249+DQ289+DQ377+DQ240+DQ345+DQ391+DQ321</f>
        <v>188326.69</v>
      </c>
      <c r="DR204" s="118">
        <f>DR205+DR228+DR299+DR313+DR327+DR249+DR289+DR377+DR240+DR345+DR391+DR321</f>
        <v>1516504.99</v>
      </c>
      <c r="DS204" s="118">
        <f>DS205+DS228+DS299+DS313+DS327+DS249+DS289+DS377+DS240+DS345+DS391+DS321</f>
        <v>865403.59</v>
      </c>
      <c r="DT204" s="118">
        <f t="shared" si="506"/>
        <v>57.065660562053274</v>
      </c>
      <c r="DU204" s="118">
        <f t="shared" ref="DU204:EB204" si="561">DU205+DU228+DU299+DU313+DU327+DU249+DU289+DU377+DU240+DU345+DU391+DU321</f>
        <v>-297026.5</v>
      </c>
      <c r="DV204" s="118">
        <f t="shared" si="561"/>
        <v>1219478.49</v>
      </c>
      <c r="DW204" s="118">
        <f t="shared" si="561"/>
        <v>1158540</v>
      </c>
      <c r="DX204" s="118">
        <f t="shared" si="561"/>
        <v>1128540</v>
      </c>
      <c r="DY204" s="118">
        <f t="shared" si="561"/>
        <v>1128540</v>
      </c>
      <c r="DZ204" s="118">
        <f>DZ205+DZ228+DZ299+DZ313+DZ327+DZ249+DZ289+DZ377+DZ240+DZ345+DZ391+DZ321</f>
        <v>267613.12000000005</v>
      </c>
      <c r="EA204" s="118">
        <f t="shared" si="561"/>
        <v>1158540</v>
      </c>
      <c r="EB204" s="118">
        <f t="shared" si="561"/>
        <v>25236.1</v>
      </c>
      <c r="EC204" s="118">
        <f t="shared" si="508"/>
        <v>2.1782674745800747</v>
      </c>
      <c r="ED204" s="118">
        <f>ED205+ED228+ED299+ED313+ED327+ED249+ED289+ED377+ED240+ED345+ED391+ED321</f>
        <v>23564.51999999999</v>
      </c>
      <c r="EE204" s="118">
        <f>EE205+EE228+EE299+EE313+EE327+EE249+EE289+EE377+EE240+EE345+EE391+EE321</f>
        <v>1182104.52</v>
      </c>
      <c r="EF204" s="118">
        <f>EF205+EF228+EF299+EF313+EF327+EF249+EF289+EF377+EF240+EF345+EF391+EF321</f>
        <v>0</v>
      </c>
      <c r="EG204" s="118">
        <f t="shared" si="509"/>
        <v>0</v>
      </c>
      <c r="EH204" s="118" t="e">
        <f>EH205+EH228+EH299+EH313+EH327+EH249+EH289+EH377+EH240+EH345+EH391+EH321</f>
        <v>#REF!</v>
      </c>
      <c r="EI204" s="118">
        <f>IFERROR(#REF!/DZ204*100,)</f>
        <v>0</v>
      </c>
      <c r="EJ204" s="118">
        <f>IFERROR(#REF!/#REF!*100,)</f>
        <v>0</v>
      </c>
      <c r="EK204" s="118">
        <f t="shared" ref="EK204:EM204" si="562">EK205+EK228+EK299+EK313+EK327+EK249+EK289+EK377+EK240+EK345+EK391+EK321</f>
        <v>1249502.6299999999</v>
      </c>
      <c r="EL204" s="118">
        <f t="shared" si="562"/>
        <v>1249502.6299999999</v>
      </c>
      <c r="EM204" s="118">
        <f t="shared" si="562"/>
        <v>1249502.6299999999</v>
      </c>
      <c r="EN204" s="146" t="e">
        <f>#REF!-#REF!-#REF!</f>
        <v>#REF!</v>
      </c>
      <c r="EO204" s="146"/>
      <c r="EP204" s="146"/>
      <c r="EQ204" s="146"/>
      <c r="ER204" s="146"/>
      <c r="ES204" s="146">
        <f t="shared" si="557"/>
        <v>0</v>
      </c>
      <c r="EX204" s="739">
        <f>IF(EX$9=$K204,#REF!,0)</f>
        <v>0</v>
      </c>
      <c r="EY204" s="739">
        <f>IF(EY$9=$K204,#REF!,0)</f>
        <v>0</v>
      </c>
      <c r="EZ204" s="739">
        <f>IF(EZ$9=$K204,#REF!,0)</f>
        <v>0</v>
      </c>
      <c r="FA204" s="739">
        <f>IF(FA$9=$K204,#REF!,0)</f>
        <v>0</v>
      </c>
      <c r="FB204" s="739">
        <f>IF(FB$9=$K204,#REF!,0)</f>
        <v>0</v>
      </c>
      <c r="FC204" s="739">
        <f>IF(FC$9=$K204,#REF!,0)</f>
        <v>0</v>
      </c>
      <c r="FD204" s="739">
        <f>IF(FD$9=$K204,#REF!,0)</f>
        <v>0</v>
      </c>
      <c r="FE204" s="739">
        <f>IF(FE$9=$K204,#REF!,0)</f>
        <v>0</v>
      </c>
      <c r="FF204" s="739">
        <f>IF(FF$9=$K204,#REF!,0)</f>
        <v>0</v>
      </c>
      <c r="FG204" s="739">
        <f>IF(FG$9=$K204,#REF!,0)</f>
        <v>0</v>
      </c>
      <c r="FH204" s="739">
        <f>IF(FH$9=$K204,#REF!,0)</f>
        <v>0</v>
      </c>
      <c r="FI204" s="739">
        <f>IF(FI$9=$K204,#REF!,0)</f>
        <v>0</v>
      </c>
      <c r="FJ204" s="739">
        <f>IF(FJ$9=$K204,#REF!,0)</f>
        <v>0</v>
      </c>
      <c r="FK204" s="739">
        <f>IF(FK$9=$K204,#REF!,0)</f>
        <v>0</v>
      </c>
      <c r="FL204" s="739">
        <f>IF(FL$9=$K204,#REF!,0)</f>
        <v>0</v>
      </c>
      <c r="FM204" s="739">
        <f>IF(FM$9=$K204,#REF!,0)</f>
        <v>0</v>
      </c>
      <c r="FN204" s="739">
        <f>IF(FN$9=$K204,#REF!,0)</f>
        <v>0</v>
      </c>
      <c r="FO204" s="739">
        <f>IF(FO$9=$K204,#REF!,0)</f>
        <v>0</v>
      </c>
      <c r="FP204" s="739">
        <f>IF(FP$9=$K204,#REF!,0)</f>
        <v>0</v>
      </c>
      <c r="FQ204" s="739">
        <f>IF(FQ$9=$K204,#REF!,0)</f>
        <v>0</v>
      </c>
      <c r="FU204" s="739">
        <f t="shared" si="555"/>
        <v>0</v>
      </c>
      <c r="FV204" s="739">
        <f t="shared" si="555"/>
        <v>0</v>
      </c>
      <c r="FW204" s="739">
        <f t="shared" si="555"/>
        <v>0</v>
      </c>
      <c r="FX204" s="739">
        <f t="shared" si="555"/>
        <v>0</v>
      </c>
      <c r="FY204" s="739">
        <f t="shared" si="555"/>
        <v>0</v>
      </c>
      <c r="FZ204" s="739">
        <f t="shared" si="555"/>
        <v>0</v>
      </c>
      <c r="GA204" s="739">
        <f t="shared" si="555"/>
        <v>0</v>
      </c>
      <c r="GB204" s="739">
        <f t="shared" si="555"/>
        <v>0</v>
      </c>
      <c r="GC204" s="739">
        <f t="shared" si="555"/>
        <v>0</v>
      </c>
      <c r="GD204" s="739">
        <f t="shared" si="555"/>
        <v>0</v>
      </c>
      <c r="GE204" s="739">
        <f t="shared" si="556"/>
        <v>0</v>
      </c>
      <c r="GF204" s="739">
        <f t="shared" si="556"/>
        <v>0</v>
      </c>
      <c r="GG204" s="739">
        <f t="shared" si="556"/>
        <v>0</v>
      </c>
      <c r="GH204" s="739">
        <f t="shared" si="556"/>
        <v>0</v>
      </c>
      <c r="GI204" s="739">
        <f t="shared" si="556"/>
        <v>0</v>
      </c>
      <c r="GJ204" s="739">
        <f t="shared" si="556"/>
        <v>0</v>
      </c>
      <c r="GK204" s="739">
        <f t="shared" si="556"/>
        <v>0</v>
      </c>
      <c r="GL204" s="739">
        <f t="shared" si="556"/>
        <v>0</v>
      </c>
      <c r="GM204" s="739">
        <f t="shared" si="556"/>
        <v>0</v>
      </c>
      <c r="GN204" s="739">
        <f t="shared" si="556"/>
        <v>0</v>
      </c>
      <c r="GQ204" s="1098">
        <f>IF(GQ$9=$N204,#REF!,0)</f>
        <v>0</v>
      </c>
      <c r="GR204" s="1098">
        <f>IF(GR$9=$N204,#REF!,0)</f>
        <v>0</v>
      </c>
      <c r="GS204" s="1098">
        <f>IF(GS$9=$N204,#REF!,0)</f>
        <v>0</v>
      </c>
      <c r="GT204" s="1098">
        <f>IF(GT$9=$N204,#REF!,0)</f>
        <v>0</v>
      </c>
      <c r="GU204" s="1098">
        <f>IF(GU$9=$N204,#REF!,0)</f>
        <v>0</v>
      </c>
      <c r="GV204" s="1098">
        <f>IF(GV$9=$N204,#REF!,0)</f>
        <v>0</v>
      </c>
      <c r="GW204" s="1098">
        <f>IF(GW$9=$N204,#REF!,0)</f>
        <v>0</v>
      </c>
      <c r="GX204" s="1098">
        <f>IF(GX$9=$N204,#REF!,0)</f>
        <v>0</v>
      </c>
      <c r="GY204" s="1098">
        <f>IF(GY$9=$N204,#REF!,0)</f>
        <v>0</v>
      </c>
      <c r="GZ204" s="1098">
        <f>IF(GZ$9=$N204,#REF!,0)</f>
        <v>0</v>
      </c>
      <c r="HA204" s="1098">
        <f>IF(HA$9=$N204,#REF!,0)</f>
        <v>0</v>
      </c>
      <c r="HB204" s="1098">
        <f>IF(HB$9=$N204,#REF!,0)</f>
        <v>0</v>
      </c>
      <c r="HC204" s="1098">
        <f>IF(HC$9=$N204,#REF!,0)</f>
        <v>0</v>
      </c>
      <c r="HD204" s="1098">
        <f>IF(HD$9=$N204,#REF!,0)</f>
        <v>0</v>
      </c>
      <c r="HE204" s="1098">
        <f>IF(HE$9=$N204,#REF!,0)</f>
        <v>0</v>
      </c>
      <c r="HF204" s="1098">
        <f>IF(HF$9=$N204,#REF!,0)</f>
        <v>0</v>
      </c>
      <c r="HG204" s="1098">
        <f>IF(HG$9=$N204,#REF!,0)</f>
        <v>0</v>
      </c>
      <c r="HH204" s="1098">
        <f>IF(HH$9=$N204,#REF!,0)</f>
        <v>0</v>
      </c>
      <c r="HI204" s="1098">
        <f>IF(HI$9=$N204,#REF!,0)</f>
        <v>0</v>
      </c>
      <c r="HJ204" s="1098">
        <f>IF(HJ$9=$N204,#REF!,0)</f>
        <v>0</v>
      </c>
      <c r="HK204" s="1098">
        <f>IF(HK$9=$N204,#REF!,0)</f>
        <v>0</v>
      </c>
      <c r="HL204" s="1098">
        <f>IF(HL$9=$N204,#REF!,0)</f>
        <v>0</v>
      </c>
      <c r="HM204" s="1098">
        <f>IF(HM$9=$N204,#REF!,0)</f>
        <v>0</v>
      </c>
      <c r="HN204" s="1098">
        <f>IF(HN$9=$N204,#REF!,0)</f>
        <v>0</v>
      </c>
      <c r="HO204" s="1098">
        <f>IF(HO$9=$N204,#REF!,0)</f>
        <v>0</v>
      </c>
      <c r="HP204" s="1098">
        <f>IF(HP$9=$N204,#REF!,0)</f>
        <v>0</v>
      </c>
      <c r="HQ204" s="1098">
        <f>IF(HQ$9=$N204,#REF!,0)</f>
        <v>0</v>
      </c>
      <c r="HR204" s="1098">
        <f>IF(HR$9=$N204,#REF!,0)</f>
        <v>0</v>
      </c>
      <c r="HS204" s="1098">
        <f>IF(HS$9=$N204,#REF!,0)</f>
        <v>0</v>
      </c>
      <c r="HT204" s="1098">
        <f>IF(HT$9=$N204,#REF!,0)</f>
        <v>0</v>
      </c>
      <c r="HU204" s="1098">
        <f>IF(HU$9=$N204,#REF!,0)</f>
        <v>0</v>
      </c>
      <c r="HV204" s="1098">
        <f>IF(HV$9=$N204,#REF!,0)</f>
        <v>0</v>
      </c>
      <c r="HW204" s="1098">
        <f>IF(HW$9=$N204,#REF!,0)</f>
        <v>0</v>
      </c>
      <c r="HX204" s="1098">
        <f>IF(HX$9=$N204,#REF!,0)</f>
        <v>0</v>
      </c>
      <c r="HY204" s="1098">
        <f>IF(HY$9=$N204,#REF!,0)</f>
        <v>0</v>
      </c>
      <c r="HZ204" s="1098">
        <f>IF(HZ$9=$N204,#REF!,0)</f>
        <v>0</v>
      </c>
      <c r="IA204" s="1098">
        <f>IF(IA$9=$N204,#REF!,0)</f>
        <v>0</v>
      </c>
      <c r="IB204" s="1098">
        <f>IF(IB$9=$N204,#REF!,0)</f>
        <v>0</v>
      </c>
      <c r="IC204" s="1098">
        <f>IF(IC$9=$N204,#REF!,0)</f>
        <v>0</v>
      </c>
      <c r="ID204" s="1098">
        <f>IF(ID$9=$N204,#REF!,0)</f>
        <v>0</v>
      </c>
      <c r="IE204" s="1098">
        <f>IF(IE$9=$N204,#REF!,0)</f>
        <v>0</v>
      </c>
      <c r="IF204" s="1098">
        <f>IF(IF$9=$N204,#REF!,0)</f>
        <v>0</v>
      </c>
      <c r="IG204" s="1098">
        <f>IF(IG$9=$N204,#REF!,0)</f>
        <v>0</v>
      </c>
      <c r="IH204" s="1098">
        <f>IF(IH$9=$N204,#REF!,0)</f>
        <v>0</v>
      </c>
      <c r="II204" s="1098">
        <f>IF(II$9=$N204,#REF!,0)</f>
        <v>0</v>
      </c>
      <c r="IJ204" s="1098">
        <f>IF(IJ$9=$N204,#REF!,0)</f>
        <v>0</v>
      </c>
      <c r="IK204" s="1098">
        <f>IF(IK$9=$N204,#REF!,0)</f>
        <v>0</v>
      </c>
      <c r="IL204" s="1098">
        <f>IF(IL$9=$N204,#REF!,0)</f>
        <v>0</v>
      </c>
      <c r="IM204" s="1098">
        <f>IF(IM$9=$N204,#REF!,0)</f>
        <v>0</v>
      </c>
      <c r="IN204" s="1098">
        <f>IF(IN$9=$N204,#REF!,0)</f>
        <v>0</v>
      </c>
      <c r="IO204" s="1098">
        <f>IF(IO$9=$N204,#REF!,0)</f>
        <v>0</v>
      </c>
      <c r="IP204" s="1098">
        <f>IF(IP$9=$N204,#REF!,0)</f>
        <v>0</v>
      </c>
      <c r="IQ204" s="1098">
        <f>IF(IQ$9=$N204,#REF!,0)</f>
        <v>0</v>
      </c>
      <c r="IR204" s="1098">
        <f>IF(IR$9=$N204,#REF!,0)</f>
        <v>0</v>
      </c>
      <c r="IS204" s="1098">
        <f>IF(IS$9=$N204,#REF!,0)</f>
        <v>0</v>
      </c>
      <c r="IT204" s="1098">
        <f>IF(IT$9=$N204,#REF!,0)</f>
        <v>0</v>
      </c>
      <c r="IU204" s="1098">
        <f>IF(IU$9=$N204,#REF!,0)</f>
        <v>0</v>
      </c>
      <c r="IV204" s="1098">
        <f>IF(IV$9=$N204,#REF!,0)</f>
        <v>0</v>
      </c>
      <c r="IW204" s="1098">
        <f>IF(IW$9=$N204,#REF!,0)</f>
        <v>0</v>
      </c>
      <c r="IX204" s="1098">
        <f>IF(IX$9=$N204,#REF!,0)</f>
        <v>0</v>
      </c>
      <c r="IY204" s="1098">
        <f>IF(IY$9=$N204,#REF!,0)</f>
        <v>0</v>
      </c>
      <c r="IZ204" s="1098">
        <f>IF(IZ$9=$N204,#REF!,0)</f>
        <v>0</v>
      </c>
      <c r="JA204" s="1098">
        <f>IF(JA$9=$N204,#REF!,0)</f>
        <v>0</v>
      </c>
      <c r="JB204" s="1098">
        <f>IF(JB$9=$N204,#REF!,0)</f>
        <v>0</v>
      </c>
      <c r="JC204" s="1098">
        <f>IF(JC$9=$N204,#REF!,0)</f>
        <v>0</v>
      </c>
      <c r="JD204" s="1098">
        <f>IF(JD$9=$N204,#REF!,0)</f>
        <v>0</v>
      </c>
      <c r="JE204" s="1098">
        <f>IF(JE$9=$N204,#REF!,0)</f>
        <v>0</v>
      </c>
      <c r="JF204" s="1098">
        <f>IF(JF$9=$N204,#REF!,0)</f>
        <v>0</v>
      </c>
      <c r="JG204" s="1098">
        <f>IF(JG$9=$N204,#REF!,0)</f>
        <v>0</v>
      </c>
      <c r="JH204" s="1098">
        <f>IF(JH$9=$N204,#REF!,0)</f>
        <v>0</v>
      </c>
      <c r="JI204" s="1098">
        <f>IF(JI$9=$N204,#REF!,0)</f>
        <v>0</v>
      </c>
      <c r="JJ204" s="1098">
        <f>IF(JJ$9=$N204,#REF!,0)</f>
        <v>0</v>
      </c>
      <c r="JK204" s="1098">
        <f>IF(JK$9=$N204,#REF!,0)</f>
        <v>0</v>
      </c>
      <c r="JL204" s="1098">
        <f>IF(JL$9=$N204,#REF!,0)</f>
        <v>0</v>
      </c>
      <c r="JM204" s="1098">
        <f>IF(JM$9=$N204,#REF!,0)</f>
        <v>0</v>
      </c>
      <c r="JN204" s="1098">
        <f>IF(JN$9=$N204,#REF!,0)</f>
        <v>0</v>
      </c>
      <c r="JO204" s="1098">
        <f>IF(JO$9=$N204,#REF!,0)</f>
        <v>0</v>
      </c>
      <c r="JP204" s="1098">
        <f>IF(JP$9=$N204,#REF!,0)</f>
        <v>0</v>
      </c>
      <c r="JQ204" s="1098">
        <f>IF(JQ$9=$N204,#REF!,0)</f>
        <v>0</v>
      </c>
      <c r="JR204" s="1098">
        <f>IF(JR$9=$N204,#REF!,0)</f>
        <v>0</v>
      </c>
      <c r="JS204" s="1098">
        <f>IF(JS$9=$N204,#REF!,0)</f>
        <v>0</v>
      </c>
      <c r="JT204" s="1098">
        <f>IF(JT$9=$N204,#REF!,0)</f>
        <v>0</v>
      </c>
      <c r="JU204" s="1098">
        <f>IF(JU$9=$N204,#REF!,0)</f>
        <v>0</v>
      </c>
      <c r="JV204" s="1098">
        <f>IF(JV$9=$N204,#REF!,0)</f>
        <v>0</v>
      </c>
      <c r="JW204" s="1098">
        <f>IF(JW$9=$N204,#REF!,0)</f>
        <v>0</v>
      </c>
      <c r="JX204" s="681"/>
      <c r="JZ204" s="681">
        <f t="shared" si="552"/>
        <v>0</v>
      </c>
      <c r="KA204" s="681">
        <f t="shared" si="552"/>
        <v>0</v>
      </c>
      <c r="KB204" s="681">
        <f t="shared" si="552"/>
        <v>0</v>
      </c>
      <c r="KC204" s="681">
        <f t="shared" si="552"/>
        <v>0</v>
      </c>
      <c r="KD204" s="681">
        <f t="shared" si="552"/>
        <v>0</v>
      </c>
      <c r="KE204" s="681">
        <f t="shared" si="552"/>
        <v>0</v>
      </c>
      <c r="KF204" s="681">
        <f t="shared" si="552"/>
        <v>0</v>
      </c>
      <c r="KG204" s="681">
        <f t="shared" si="552"/>
        <v>0</v>
      </c>
      <c r="KH204" s="681">
        <f t="shared" si="552"/>
        <v>0</v>
      </c>
      <c r="KI204" s="681">
        <f t="shared" si="552"/>
        <v>0</v>
      </c>
      <c r="KJ204" s="681">
        <f t="shared" si="552"/>
        <v>0</v>
      </c>
      <c r="KN204" s="1098">
        <f t="shared" si="550"/>
        <v>0</v>
      </c>
      <c r="KO204" s="1098">
        <f t="shared" si="550"/>
        <v>0</v>
      </c>
      <c r="KP204" s="1098">
        <f t="shared" si="550"/>
        <v>0</v>
      </c>
      <c r="KQ204" s="1098">
        <f t="shared" si="550"/>
        <v>0</v>
      </c>
      <c r="KR204" s="1098">
        <f t="shared" si="550"/>
        <v>0</v>
      </c>
      <c r="KS204" s="1098">
        <f t="shared" si="550"/>
        <v>0</v>
      </c>
      <c r="KT204" s="1098">
        <f t="shared" si="550"/>
        <v>0</v>
      </c>
      <c r="KU204" s="1098">
        <f t="shared" si="550"/>
        <v>0</v>
      </c>
      <c r="KV204" s="1098">
        <f t="shared" si="550"/>
        <v>0</v>
      </c>
      <c r="KW204" s="1098">
        <f t="shared" si="550"/>
        <v>0</v>
      </c>
      <c r="KX204" s="1098">
        <f t="shared" si="550"/>
        <v>0</v>
      </c>
      <c r="KY204" s="1098">
        <f t="shared" si="550"/>
        <v>0</v>
      </c>
      <c r="KZ204" s="1098">
        <f t="shared" si="550"/>
        <v>0</v>
      </c>
      <c r="LA204" s="1098">
        <f t="shared" si="550"/>
        <v>0</v>
      </c>
      <c r="LB204" s="1098">
        <f t="shared" si="550"/>
        <v>0</v>
      </c>
      <c r="LC204" s="1098">
        <f t="shared" si="550"/>
        <v>0</v>
      </c>
      <c r="LD204" s="1098">
        <f t="shared" si="547"/>
        <v>0</v>
      </c>
      <c r="LE204" s="1098">
        <f t="shared" si="547"/>
        <v>0</v>
      </c>
      <c r="LF204" s="1098">
        <f t="shared" si="547"/>
        <v>0</v>
      </c>
      <c r="LG204" s="1098">
        <f t="shared" si="547"/>
        <v>0</v>
      </c>
      <c r="LH204" s="1098">
        <f t="shared" si="547"/>
        <v>0</v>
      </c>
      <c r="LI204" s="1098">
        <f t="shared" si="547"/>
        <v>0</v>
      </c>
      <c r="LJ204" s="1098">
        <f t="shared" si="547"/>
        <v>0</v>
      </c>
      <c r="LK204" s="1098">
        <f t="shared" si="547"/>
        <v>0</v>
      </c>
      <c r="LL204" s="1098">
        <f t="shared" si="547"/>
        <v>0</v>
      </c>
      <c r="LM204" s="1098">
        <f t="shared" si="547"/>
        <v>0</v>
      </c>
      <c r="LN204" s="1098">
        <f t="shared" si="547"/>
        <v>0</v>
      </c>
      <c r="LO204" s="1098">
        <f t="shared" si="547"/>
        <v>0</v>
      </c>
      <c r="LP204" s="1098">
        <f t="shared" si="547"/>
        <v>0</v>
      </c>
      <c r="LQ204" s="1098">
        <f t="shared" si="547"/>
        <v>0</v>
      </c>
      <c r="LR204" s="1098">
        <f t="shared" si="547"/>
        <v>0</v>
      </c>
      <c r="LS204" s="1098">
        <f t="shared" si="546"/>
        <v>0</v>
      </c>
    </row>
    <row r="205" spans="1:331" ht="20.100000000000001" customHeight="1" x14ac:dyDescent="0.35">
      <c r="A205" s="684" t="s">
        <v>272</v>
      </c>
      <c r="B205" s="684" t="s">
        <v>272</v>
      </c>
      <c r="C205" s="571"/>
      <c r="D205" s="683"/>
      <c r="E205" s="683"/>
      <c r="F205" s="683"/>
      <c r="G205" s="683"/>
      <c r="H205" s="683"/>
      <c r="I205" s="683"/>
      <c r="J205" s="606" t="s">
        <v>212</v>
      </c>
      <c r="K205" s="588"/>
      <c r="L205" s="548" t="s">
        <v>279</v>
      </c>
      <c r="M205" s="548"/>
      <c r="N205" s="548"/>
      <c r="O205" s="1349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635"/>
      <c r="AJ205" s="31"/>
      <c r="AK205" s="31"/>
      <c r="AL205" s="31"/>
      <c r="AM205" s="31"/>
      <c r="AN205" s="566">
        <f t="shared" ref="AN205:AY205" si="563">AN208</f>
        <v>0</v>
      </c>
      <c r="AO205" s="566">
        <f t="shared" si="563"/>
        <v>0</v>
      </c>
      <c r="AP205" s="566">
        <f t="shared" si="563"/>
        <v>0</v>
      </c>
      <c r="AQ205" s="566">
        <f t="shared" si="563"/>
        <v>0</v>
      </c>
      <c r="AR205" s="566">
        <f t="shared" si="563"/>
        <v>0</v>
      </c>
      <c r="AS205" s="566">
        <f t="shared" si="563"/>
        <v>0</v>
      </c>
      <c r="AT205" s="566">
        <f t="shared" si="563"/>
        <v>0</v>
      </c>
      <c r="AU205" s="566">
        <f t="shared" si="563"/>
        <v>12000</v>
      </c>
      <c r="AV205" s="566">
        <f t="shared" si="563"/>
        <v>12000</v>
      </c>
      <c r="AW205" s="566">
        <f t="shared" si="563"/>
        <v>12000</v>
      </c>
      <c r="AX205" s="566">
        <f t="shared" si="563"/>
        <v>12000</v>
      </c>
      <c r="AY205" s="566">
        <f t="shared" si="563"/>
        <v>-2325</v>
      </c>
      <c r="AZ205" s="566"/>
      <c r="BA205" s="566"/>
      <c r="BB205" s="566">
        <f t="shared" ref="BB205:BK205" si="564">BB208</f>
        <v>9675</v>
      </c>
      <c r="BC205" s="566">
        <f t="shared" si="564"/>
        <v>9675</v>
      </c>
      <c r="BD205" s="566">
        <f t="shared" si="564"/>
        <v>1650.1</v>
      </c>
      <c r="BE205" s="566">
        <f t="shared" si="564"/>
        <v>1650.1</v>
      </c>
      <c r="BF205" s="566">
        <f t="shared" si="564"/>
        <v>102126.5</v>
      </c>
      <c r="BG205" s="566">
        <f t="shared" si="564"/>
        <v>187897.61000000002</v>
      </c>
      <c r="BH205" s="566">
        <f t="shared" si="564"/>
        <v>8475</v>
      </c>
      <c r="BI205" s="566">
        <f>BI208</f>
        <v>4805</v>
      </c>
      <c r="BJ205" s="566">
        <f>BJ208</f>
        <v>13280</v>
      </c>
      <c r="BK205" s="566">
        <f t="shared" si="564"/>
        <v>2645.51</v>
      </c>
      <c r="BL205" s="566">
        <f t="shared" si="559"/>
        <v>19.921009036144579</v>
      </c>
      <c r="BM205" s="566"/>
      <c r="BN205" s="566"/>
      <c r="BO205" s="566">
        <f>BO208</f>
        <v>13280</v>
      </c>
      <c r="BP205" s="566"/>
      <c r="BQ205" s="566"/>
      <c r="BR205" s="566">
        <f t="shared" ref="BR205:BY205" si="565">BR208</f>
        <v>-1040</v>
      </c>
      <c r="BS205" s="566">
        <f t="shared" si="565"/>
        <v>12240</v>
      </c>
      <c r="BT205" s="566">
        <f>BT208</f>
        <v>9785.51</v>
      </c>
      <c r="BU205" s="566">
        <f t="shared" si="565"/>
        <v>0</v>
      </c>
      <c r="BV205" s="566">
        <f t="shared" si="565"/>
        <v>12240</v>
      </c>
      <c r="BW205" s="566"/>
      <c r="BX205" s="566"/>
      <c r="BY205" s="566">
        <f t="shared" si="565"/>
        <v>13280</v>
      </c>
      <c r="BZ205" s="566">
        <f>BZ208</f>
        <v>11085.51</v>
      </c>
      <c r="CA205" s="566">
        <f t="shared" ref="CA205:CA273" si="566">IFERROR(BZ205/BG205*100,)</f>
        <v>5.8997610453906253</v>
      </c>
      <c r="CB205" s="566">
        <f t="shared" ref="CB205:CB273" si="567">IFERROR(BZ205/BY205*100,)</f>
        <v>83.475225903614458</v>
      </c>
      <c r="CC205" s="566">
        <f>CC208</f>
        <v>12240</v>
      </c>
      <c r="CD205" s="566">
        <f>CD208</f>
        <v>12240</v>
      </c>
      <c r="CE205" s="566">
        <f>CE208</f>
        <v>12240</v>
      </c>
      <c r="CF205" s="566">
        <f>CF208</f>
        <v>0</v>
      </c>
      <c r="CG205" s="566">
        <f t="shared" ref="CG205:CG248" si="568">IFERROR(CF205/CE205*100,)</f>
        <v>0</v>
      </c>
      <c r="CH205" s="566">
        <f>CH208</f>
        <v>2000</v>
      </c>
      <c r="CI205" s="566">
        <f>CI208</f>
        <v>14240</v>
      </c>
      <c r="CJ205" s="566"/>
      <c r="CK205" s="566">
        <f t="shared" ref="CK205:CK291" si="569">IFERROR(CJ205/CI205*100,)</f>
        <v>0</v>
      </c>
      <c r="CL205" s="566">
        <f>CL208</f>
        <v>0</v>
      </c>
      <c r="CM205" s="566">
        <f>CM208</f>
        <v>14240</v>
      </c>
      <c r="CN205" s="566"/>
      <c r="CO205" s="566">
        <f t="shared" ref="CO205:CO291" si="570">IFERROR(CN205/CM205*100,)</f>
        <v>0</v>
      </c>
      <c r="CP205" s="566">
        <f>CP208</f>
        <v>0</v>
      </c>
      <c r="CQ205" s="566">
        <f>CQ208</f>
        <v>14240</v>
      </c>
      <c r="CR205" s="566">
        <f>CR208</f>
        <v>10658.05</v>
      </c>
      <c r="CS205" s="566">
        <f t="shared" ref="CS205:CS225" si="571">IFERROR(CR205/CQ205*100,)</f>
        <v>74.84585674157303</v>
      </c>
      <c r="CT205" s="566">
        <f t="shared" ref="CT205:DA205" si="572">CT208</f>
        <v>36000</v>
      </c>
      <c r="CU205" s="566">
        <f t="shared" si="572"/>
        <v>50240</v>
      </c>
      <c r="CV205" s="566">
        <f>CV208</f>
        <v>10658.05</v>
      </c>
      <c r="CW205" s="566">
        <f t="shared" ref="CW205:CW225" si="573">IFERROR(CV205/CU205*100,)</f>
        <v>21.214271496815286</v>
      </c>
      <c r="CX205" s="566">
        <f>CX208</f>
        <v>0</v>
      </c>
      <c r="CY205" s="566">
        <f>CY208</f>
        <v>50240</v>
      </c>
      <c r="CZ205" s="566">
        <f t="shared" si="572"/>
        <v>14240</v>
      </c>
      <c r="DA205" s="566">
        <f t="shared" si="572"/>
        <v>14240</v>
      </c>
      <c r="DB205" s="566">
        <f>DB208</f>
        <v>2398.0500000000002</v>
      </c>
      <c r="DC205" s="566">
        <f>DC208</f>
        <v>17595.330000000002</v>
      </c>
      <c r="DD205" s="566">
        <f t="shared" ref="DD205:DD248" si="574">IFERROR(DC205/DB205*100,)</f>
        <v>733.73490961406139</v>
      </c>
      <c r="DE205" s="566">
        <f t="shared" ref="DE205:DE248" si="575">IFERROR(DC205/DK205*100,)</f>
        <v>36.550332363938516</v>
      </c>
      <c r="DF205" s="566">
        <f>DF208</f>
        <v>23419.69</v>
      </c>
      <c r="DG205" s="566">
        <f>DG208</f>
        <v>50240</v>
      </c>
      <c r="DH205" s="566">
        <f>DH208</f>
        <v>12480.81</v>
      </c>
      <c r="DI205" s="566">
        <f t="shared" ref="DI205:DI225" si="576">IFERROR(DH205/DG205*100,)</f>
        <v>24.84237659235669</v>
      </c>
      <c r="DJ205" s="566">
        <f>DJ208</f>
        <v>-2100</v>
      </c>
      <c r="DK205" s="566">
        <f>DK208</f>
        <v>48140</v>
      </c>
      <c r="DL205" s="566">
        <f t="shared" ref="DL205:DL248" si="577">IFERROR(DF205/DK205*100,)</f>
        <v>48.649127544661404</v>
      </c>
      <c r="DM205" s="566">
        <f>DM208</f>
        <v>0</v>
      </c>
      <c r="DN205" s="566">
        <f>DN208</f>
        <v>48140</v>
      </c>
      <c r="DO205" s="566">
        <f>DO208</f>
        <v>20095.330000000002</v>
      </c>
      <c r="DP205" s="566">
        <f t="shared" ref="DP205:DP248" si="578">IFERROR(DO205/DN205*100,)</f>
        <v>41.743518903199003</v>
      </c>
      <c r="DQ205" s="566">
        <f>DQ208</f>
        <v>-13900</v>
      </c>
      <c r="DR205" s="566">
        <f>DR208</f>
        <v>34240</v>
      </c>
      <c r="DS205" s="566">
        <f>DS208</f>
        <v>26815.33</v>
      </c>
      <c r="DT205" s="566">
        <f t="shared" si="506"/>
        <v>78.315800233644865</v>
      </c>
      <c r="DU205" s="566">
        <f t="shared" ref="DU205:EB205" si="579">DU208</f>
        <v>-3033.1499999999996</v>
      </c>
      <c r="DV205" s="566">
        <f t="shared" si="579"/>
        <v>31206.85</v>
      </c>
      <c r="DW205" s="566">
        <f t="shared" si="579"/>
        <v>17140</v>
      </c>
      <c r="DX205" s="566">
        <f t="shared" si="579"/>
        <v>17140</v>
      </c>
      <c r="DY205" s="566">
        <f t="shared" si="579"/>
        <v>17140</v>
      </c>
      <c r="DZ205" s="566">
        <f>DZ208</f>
        <v>17595.330000000002</v>
      </c>
      <c r="EA205" s="566">
        <f t="shared" si="579"/>
        <v>17140</v>
      </c>
      <c r="EB205" s="566">
        <f t="shared" si="579"/>
        <v>0</v>
      </c>
      <c r="EC205" s="566">
        <f t="shared" si="508"/>
        <v>0</v>
      </c>
      <c r="ED205" s="566">
        <f>ED208</f>
        <v>-5040</v>
      </c>
      <c r="EE205" s="566">
        <f>EE208</f>
        <v>12100</v>
      </c>
      <c r="EF205" s="566">
        <f>EF208</f>
        <v>0</v>
      </c>
      <c r="EG205" s="566">
        <f t="shared" si="509"/>
        <v>0</v>
      </c>
      <c r="EH205" s="566" t="e">
        <f>EH208</f>
        <v>#REF!</v>
      </c>
      <c r="EI205" s="566">
        <f>IFERROR(#REF!/DZ205*100,)</f>
        <v>0</v>
      </c>
      <c r="EJ205" s="566">
        <f>IFERROR(#REF!/#REF!*100,)</f>
        <v>0</v>
      </c>
      <c r="EK205" s="566">
        <f t="shared" ref="EK205:EM205" si="580">EK208</f>
        <v>16600</v>
      </c>
      <c r="EL205" s="566">
        <f t="shared" si="580"/>
        <v>16600</v>
      </c>
      <c r="EM205" s="566">
        <f t="shared" si="580"/>
        <v>16600</v>
      </c>
      <c r="EN205" s="146" t="e">
        <f>#REF!-#REF!-#REF!</f>
        <v>#REF!</v>
      </c>
      <c r="EO205" s="146"/>
      <c r="EP205" s="146"/>
      <c r="EQ205" s="146"/>
      <c r="ER205" s="146"/>
      <c r="ES205" s="146">
        <f t="shared" si="557"/>
        <v>12100</v>
      </c>
      <c r="EX205" s="739">
        <f>IF(EX$9=$K205,#REF!,0)</f>
        <v>0</v>
      </c>
      <c r="EY205" s="739">
        <f>IF(EY$9=$K205,#REF!,0)</f>
        <v>0</v>
      </c>
      <c r="EZ205" s="739">
        <f>IF(EZ$9=$K205,#REF!,0)</f>
        <v>0</v>
      </c>
      <c r="FA205" s="739">
        <f>IF(FA$9=$K205,#REF!,0)</f>
        <v>0</v>
      </c>
      <c r="FB205" s="739">
        <f>IF(FB$9=$K205,#REF!,0)</f>
        <v>0</v>
      </c>
      <c r="FC205" s="739">
        <f>IF(FC$9=$K205,#REF!,0)</f>
        <v>0</v>
      </c>
      <c r="FD205" s="739">
        <f>IF(FD$9=$K205,#REF!,0)</f>
        <v>0</v>
      </c>
      <c r="FE205" s="739">
        <f>IF(FE$9=$K205,#REF!,0)</f>
        <v>0</v>
      </c>
      <c r="FF205" s="739">
        <f>IF(FF$9=$K205,#REF!,0)</f>
        <v>0</v>
      </c>
      <c r="FG205" s="739">
        <f>IF(FG$9=$K205,#REF!,0)</f>
        <v>0</v>
      </c>
      <c r="FH205" s="739">
        <f>IF(FH$9=$K205,#REF!,0)</f>
        <v>0</v>
      </c>
      <c r="FI205" s="739">
        <f>IF(FI$9=$K205,#REF!,0)</f>
        <v>0</v>
      </c>
      <c r="FJ205" s="739">
        <f>IF(FJ$9=$K205,#REF!,0)</f>
        <v>0</v>
      </c>
      <c r="FK205" s="739">
        <f>IF(FK$9=$K205,#REF!,0)</f>
        <v>0</v>
      </c>
      <c r="FL205" s="739">
        <f>IF(FL$9=$K205,#REF!,0)</f>
        <v>0</v>
      </c>
      <c r="FM205" s="739">
        <f>IF(FM$9=$K205,#REF!,0)</f>
        <v>0</v>
      </c>
      <c r="FN205" s="739">
        <f>IF(FN$9=$K205,#REF!,0)</f>
        <v>0</v>
      </c>
      <c r="FO205" s="739">
        <f>IF(FO$9=$K205,#REF!,0)</f>
        <v>0</v>
      </c>
      <c r="FP205" s="739">
        <f>IF(FP$9=$K205,#REF!,0)</f>
        <v>0</v>
      </c>
      <c r="FQ205" s="739">
        <f>IF(FQ$9=$K205,#REF!,0)</f>
        <v>0</v>
      </c>
      <c r="FU205" s="739">
        <f t="shared" si="555"/>
        <v>0</v>
      </c>
      <c r="FV205" s="739">
        <f t="shared" si="555"/>
        <v>0</v>
      </c>
      <c r="FW205" s="739">
        <f t="shared" si="555"/>
        <v>0</v>
      </c>
      <c r="FX205" s="739">
        <f t="shared" si="555"/>
        <v>0</v>
      </c>
      <c r="FY205" s="739">
        <f t="shared" si="555"/>
        <v>0</v>
      </c>
      <c r="FZ205" s="739">
        <f t="shared" si="555"/>
        <v>0</v>
      </c>
      <c r="GA205" s="739">
        <f t="shared" si="555"/>
        <v>0</v>
      </c>
      <c r="GB205" s="739">
        <f t="shared" si="555"/>
        <v>0</v>
      </c>
      <c r="GC205" s="739">
        <f t="shared" si="555"/>
        <v>0</v>
      </c>
      <c r="GD205" s="739">
        <f t="shared" si="555"/>
        <v>0</v>
      </c>
      <c r="GE205" s="739">
        <f t="shared" si="556"/>
        <v>0</v>
      </c>
      <c r="GF205" s="739">
        <f t="shared" si="556"/>
        <v>0</v>
      </c>
      <c r="GG205" s="739">
        <f t="shared" si="556"/>
        <v>0</v>
      </c>
      <c r="GH205" s="739">
        <f t="shared" si="556"/>
        <v>0</v>
      </c>
      <c r="GI205" s="739">
        <f t="shared" si="556"/>
        <v>0</v>
      </c>
      <c r="GJ205" s="739">
        <f t="shared" si="556"/>
        <v>0</v>
      </c>
      <c r="GK205" s="739">
        <f t="shared" si="556"/>
        <v>0</v>
      </c>
      <c r="GL205" s="739">
        <f t="shared" si="556"/>
        <v>0</v>
      </c>
      <c r="GM205" s="739">
        <f t="shared" si="556"/>
        <v>0</v>
      </c>
      <c r="GN205" s="739">
        <f t="shared" si="556"/>
        <v>0</v>
      </c>
      <c r="GQ205" s="1098">
        <f>IF(GQ$9=$N205,#REF!,0)</f>
        <v>0</v>
      </c>
      <c r="GR205" s="1098">
        <f>IF(GR$9=$N205,#REF!,0)</f>
        <v>0</v>
      </c>
      <c r="GS205" s="1098">
        <f>IF(GS$9=$N205,#REF!,0)</f>
        <v>0</v>
      </c>
      <c r="GT205" s="1098">
        <f>IF(GT$9=$N205,#REF!,0)</f>
        <v>0</v>
      </c>
      <c r="GU205" s="1098">
        <f>IF(GU$9=$N205,#REF!,0)</f>
        <v>0</v>
      </c>
      <c r="GV205" s="1098">
        <f>IF(GV$9=$N205,#REF!,0)</f>
        <v>0</v>
      </c>
      <c r="GW205" s="1098">
        <f>IF(GW$9=$N205,#REF!,0)</f>
        <v>0</v>
      </c>
      <c r="GX205" s="1098">
        <f>IF(GX$9=$N205,#REF!,0)</f>
        <v>0</v>
      </c>
      <c r="GY205" s="1098">
        <f>IF(GY$9=$N205,#REF!,0)</f>
        <v>0</v>
      </c>
      <c r="GZ205" s="1098">
        <f>IF(GZ$9=$N205,#REF!,0)</f>
        <v>0</v>
      </c>
      <c r="HA205" s="1098">
        <f>IF(HA$9=$N205,#REF!,0)</f>
        <v>0</v>
      </c>
      <c r="HB205" s="1098">
        <f>IF(HB$9=$N205,#REF!,0)</f>
        <v>0</v>
      </c>
      <c r="HC205" s="1098">
        <f>IF(HC$9=$N205,#REF!,0)</f>
        <v>0</v>
      </c>
      <c r="HD205" s="1098">
        <f>IF(HD$9=$N205,#REF!,0)</f>
        <v>0</v>
      </c>
      <c r="HE205" s="1098">
        <f>IF(HE$9=$N205,#REF!,0)</f>
        <v>0</v>
      </c>
      <c r="HF205" s="1098">
        <f>IF(HF$9=$N205,#REF!,0)</f>
        <v>0</v>
      </c>
      <c r="HG205" s="1098">
        <f>IF(HG$9=$N205,#REF!,0)</f>
        <v>0</v>
      </c>
      <c r="HH205" s="1098">
        <f>IF(HH$9=$N205,#REF!,0)</f>
        <v>0</v>
      </c>
      <c r="HI205" s="1098">
        <f>IF(HI$9=$N205,#REF!,0)</f>
        <v>0</v>
      </c>
      <c r="HJ205" s="1098">
        <f>IF(HJ$9=$N205,#REF!,0)</f>
        <v>0</v>
      </c>
      <c r="HK205" s="1098">
        <f>IF(HK$9=$N205,#REF!,0)</f>
        <v>0</v>
      </c>
      <c r="HL205" s="1098">
        <f>IF(HL$9=$N205,#REF!,0)</f>
        <v>0</v>
      </c>
      <c r="HM205" s="1098">
        <f>IF(HM$9=$N205,#REF!,0)</f>
        <v>0</v>
      </c>
      <c r="HN205" s="1098">
        <f>IF(HN$9=$N205,#REF!,0)</f>
        <v>0</v>
      </c>
      <c r="HO205" s="1098">
        <f>IF(HO$9=$N205,#REF!,0)</f>
        <v>0</v>
      </c>
      <c r="HP205" s="1098">
        <f>IF(HP$9=$N205,#REF!,0)</f>
        <v>0</v>
      </c>
      <c r="HQ205" s="1098">
        <f>IF(HQ$9=$N205,#REF!,0)</f>
        <v>0</v>
      </c>
      <c r="HR205" s="1098">
        <f>IF(HR$9=$N205,#REF!,0)</f>
        <v>0</v>
      </c>
      <c r="HS205" s="1098">
        <f>IF(HS$9=$N205,#REF!,0)</f>
        <v>0</v>
      </c>
      <c r="HT205" s="1098">
        <f>IF(HT$9=$N205,#REF!,0)</f>
        <v>0</v>
      </c>
      <c r="HU205" s="1098">
        <f>IF(HU$9=$N205,#REF!,0)</f>
        <v>0</v>
      </c>
      <c r="HV205" s="1098">
        <f>IF(HV$9=$N205,#REF!,0)</f>
        <v>0</v>
      </c>
      <c r="HW205" s="1098">
        <f>IF(HW$9=$N205,#REF!,0)</f>
        <v>0</v>
      </c>
      <c r="HX205" s="1098">
        <f>IF(HX$9=$N205,#REF!,0)</f>
        <v>0</v>
      </c>
      <c r="HY205" s="1098">
        <f>IF(HY$9=$N205,#REF!,0)</f>
        <v>0</v>
      </c>
      <c r="HZ205" s="1098">
        <f>IF(HZ$9=$N205,#REF!,0)</f>
        <v>0</v>
      </c>
      <c r="IA205" s="1098">
        <f>IF(IA$9=$N205,#REF!,0)</f>
        <v>0</v>
      </c>
      <c r="IB205" s="1098">
        <f>IF(IB$9=$N205,#REF!,0)</f>
        <v>0</v>
      </c>
      <c r="IC205" s="1098">
        <f>IF(IC$9=$N205,#REF!,0)</f>
        <v>0</v>
      </c>
      <c r="ID205" s="1098">
        <f>IF(ID$9=$N205,#REF!,0)</f>
        <v>0</v>
      </c>
      <c r="IE205" s="1098">
        <f>IF(IE$9=$N205,#REF!,0)</f>
        <v>0</v>
      </c>
      <c r="IF205" s="1098">
        <f>IF(IF$9=$N205,#REF!,0)</f>
        <v>0</v>
      </c>
      <c r="IG205" s="1098">
        <f>IF(IG$9=$N205,#REF!,0)</f>
        <v>0</v>
      </c>
      <c r="IH205" s="1098">
        <f>IF(IH$9=$N205,#REF!,0)</f>
        <v>0</v>
      </c>
      <c r="II205" s="1098">
        <f>IF(II$9=$N205,#REF!,0)</f>
        <v>0</v>
      </c>
      <c r="IJ205" s="1098">
        <f>IF(IJ$9=$N205,#REF!,0)</f>
        <v>0</v>
      </c>
      <c r="IK205" s="1098">
        <f>IF(IK$9=$N205,#REF!,0)</f>
        <v>0</v>
      </c>
      <c r="IL205" s="1098">
        <f>IF(IL$9=$N205,#REF!,0)</f>
        <v>0</v>
      </c>
      <c r="IM205" s="1098">
        <f>IF(IM$9=$N205,#REF!,0)</f>
        <v>0</v>
      </c>
      <c r="IN205" s="1098">
        <f>IF(IN$9=$N205,#REF!,0)</f>
        <v>0</v>
      </c>
      <c r="IO205" s="1098">
        <f>IF(IO$9=$N205,#REF!,0)</f>
        <v>0</v>
      </c>
      <c r="IP205" s="1098">
        <f>IF(IP$9=$N205,#REF!,0)</f>
        <v>0</v>
      </c>
      <c r="IQ205" s="1098">
        <f>IF(IQ$9=$N205,#REF!,0)</f>
        <v>0</v>
      </c>
      <c r="IR205" s="1098">
        <f>IF(IR$9=$N205,#REF!,0)</f>
        <v>0</v>
      </c>
      <c r="IS205" s="1098">
        <f>IF(IS$9=$N205,#REF!,0)</f>
        <v>0</v>
      </c>
      <c r="IT205" s="1098">
        <f>IF(IT$9=$N205,#REF!,0)</f>
        <v>0</v>
      </c>
      <c r="IU205" s="1098">
        <f>IF(IU$9=$N205,#REF!,0)</f>
        <v>0</v>
      </c>
      <c r="IV205" s="1098">
        <f>IF(IV$9=$N205,#REF!,0)</f>
        <v>0</v>
      </c>
      <c r="IW205" s="1098">
        <f>IF(IW$9=$N205,#REF!,0)</f>
        <v>0</v>
      </c>
      <c r="IX205" s="1098">
        <f>IF(IX$9=$N205,#REF!,0)</f>
        <v>0</v>
      </c>
      <c r="IY205" s="1098">
        <f>IF(IY$9=$N205,#REF!,0)</f>
        <v>0</v>
      </c>
      <c r="IZ205" s="1098">
        <f>IF(IZ$9=$N205,#REF!,0)</f>
        <v>0</v>
      </c>
      <c r="JA205" s="1098">
        <f>IF(JA$9=$N205,#REF!,0)</f>
        <v>0</v>
      </c>
      <c r="JB205" s="1098">
        <f>IF(JB$9=$N205,#REF!,0)</f>
        <v>0</v>
      </c>
      <c r="JC205" s="1098">
        <f>IF(JC$9=$N205,#REF!,0)</f>
        <v>0</v>
      </c>
      <c r="JD205" s="1098">
        <f>IF(JD$9=$N205,#REF!,0)</f>
        <v>0</v>
      </c>
      <c r="JE205" s="1098">
        <f>IF(JE$9=$N205,#REF!,0)</f>
        <v>0</v>
      </c>
      <c r="JF205" s="1098">
        <f>IF(JF$9=$N205,#REF!,0)</f>
        <v>0</v>
      </c>
      <c r="JG205" s="1098">
        <f>IF(JG$9=$N205,#REF!,0)</f>
        <v>0</v>
      </c>
      <c r="JH205" s="1098">
        <f>IF(JH$9=$N205,#REF!,0)</f>
        <v>0</v>
      </c>
      <c r="JI205" s="1098">
        <f>IF(JI$9=$N205,#REF!,0)</f>
        <v>0</v>
      </c>
      <c r="JJ205" s="1098">
        <f>IF(JJ$9=$N205,#REF!,0)</f>
        <v>0</v>
      </c>
      <c r="JK205" s="1098">
        <f>IF(JK$9=$N205,#REF!,0)</f>
        <v>0</v>
      </c>
      <c r="JL205" s="1098">
        <f>IF(JL$9=$N205,#REF!,0)</f>
        <v>0</v>
      </c>
      <c r="JM205" s="1098">
        <f>IF(JM$9=$N205,#REF!,0)</f>
        <v>0</v>
      </c>
      <c r="JN205" s="1098">
        <f>IF(JN$9=$N205,#REF!,0)</f>
        <v>0</v>
      </c>
      <c r="JO205" s="1098">
        <f>IF(JO$9=$N205,#REF!,0)</f>
        <v>0</v>
      </c>
      <c r="JP205" s="1098">
        <f>IF(JP$9=$N205,#REF!,0)</f>
        <v>0</v>
      </c>
      <c r="JQ205" s="1098">
        <f>IF(JQ$9=$N205,#REF!,0)</f>
        <v>0</v>
      </c>
      <c r="JR205" s="1098">
        <f>IF(JR$9=$N205,#REF!,0)</f>
        <v>0</v>
      </c>
      <c r="JS205" s="1098">
        <f>IF(JS$9=$N205,#REF!,0)</f>
        <v>0</v>
      </c>
      <c r="JT205" s="1098">
        <f>IF(JT$9=$N205,#REF!,0)</f>
        <v>0</v>
      </c>
      <c r="JU205" s="1098">
        <f>IF(JU$9=$N205,#REF!,0)</f>
        <v>0</v>
      </c>
      <c r="JV205" s="1098">
        <f>IF(JV$9=$N205,#REF!,0)</f>
        <v>0</v>
      </c>
      <c r="JW205" s="1098">
        <f>IF(JW$9=$N205,#REF!,0)</f>
        <v>0</v>
      </c>
      <c r="JX205" s="681"/>
      <c r="JZ205" s="681">
        <f t="shared" si="552"/>
        <v>0</v>
      </c>
      <c r="KA205" s="681">
        <f t="shared" si="552"/>
        <v>0</v>
      </c>
      <c r="KB205" s="681">
        <f t="shared" si="552"/>
        <v>0</v>
      </c>
      <c r="KC205" s="681">
        <f t="shared" si="552"/>
        <v>0</v>
      </c>
      <c r="KD205" s="681">
        <f t="shared" si="552"/>
        <v>0</v>
      </c>
      <c r="KE205" s="681">
        <f t="shared" si="552"/>
        <v>0</v>
      </c>
      <c r="KF205" s="681">
        <f t="shared" si="552"/>
        <v>0</v>
      </c>
      <c r="KG205" s="681">
        <f t="shared" si="552"/>
        <v>0</v>
      </c>
      <c r="KH205" s="681">
        <f t="shared" si="552"/>
        <v>0</v>
      </c>
      <c r="KI205" s="681">
        <f t="shared" si="552"/>
        <v>0</v>
      </c>
      <c r="KJ205" s="681">
        <f t="shared" si="552"/>
        <v>0</v>
      </c>
      <c r="KN205" s="1098">
        <f t="shared" si="550"/>
        <v>0</v>
      </c>
      <c r="KO205" s="1098">
        <f t="shared" si="550"/>
        <v>0</v>
      </c>
      <c r="KP205" s="1098">
        <f t="shared" si="550"/>
        <v>0</v>
      </c>
      <c r="KQ205" s="1098">
        <f t="shared" si="550"/>
        <v>0</v>
      </c>
      <c r="KR205" s="1098">
        <f t="shared" si="550"/>
        <v>0</v>
      </c>
      <c r="KS205" s="1098">
        <f t="shared" si="550"/>
        <v>0</v>
      </c>
      <c r="KT205" s="1098">
        <f t="shared" si="550"/>
        <v>0</v>
      </c>
      <c r="KU205" s="1098">
        <f t="shared" si="550"/>
        <v>0</v>
      </c>
      <c r="KV205" s="1098">
        <f t="shared" si="550"/>
        <v>0</v>
      </c>
      <c r="KW205" s="1098">
        <f t="shared" si="550"/>
        <v>0</v>
      </c>
      <c r="KX205" s="1098">
        <f t="shared" si="550"/>
        <v>0</v>
      </c>
      <c r="KY205" s="1098">
        <f t="shared" si="550"/>
        <v>0</v>
      </c>
      <c r="KZ205" s="1098">
        <f t="shared" si="550"/>
        <v>0</v>
      </c>
      <c r="LA205" s="1098">
        <f t="shared" si="550"/>
        <v>0</v>
      </c>
      <c r="LB205" s="1098">
        <f t="shared" si="550"/>
        <v>0</v>
      </c>
      <c r="LC205" s="1098">
        <f t="shared" si="550"/>
        <v>0</v>
      </c>
      <c r="LD205" s="1098">
        <f t="shared" si="547"/>
        <v>0</v>
      </c>
      <c r="LE205" s="1098">
        <f t="shared" si="547"/>
        <v>0</v>
      </c>
      <c r="LF205" s="1098">
        <f t="shared" si="547"/>
        <v>0</v>
      </c>
      <c r="LG205" s="1098">
        <f t="shared" si="547"/>
        <v>0</v>
      </c>
      <c r="LH205" s="1098">
        <f t="shared" si="547"/>
        <v>0</v>
      </c>
      <c r="LI205" s="1098">
        <f t="shared" si="547"/>
        <v>0</v>
      </c>
      <c r="LJ205" s="1098">
        <f t="shared" si="547"/>
        <v>0</v>
      </c>
      <c r="LK205" s="1098">
        <f t="shared" si="547"/>
        <v>0</v>
      </c>
      <c r="LL205" s="1098">
        <f t="shared" si="547"/>
        <v>0</v>
      </c>
      <c r="LM205" s="1098">
        <f t="shared" si="547"/>
        <v>0</v>
      </c>
      <c r="LN205" s="1098">
        <f t="shared" si="547"/>
        <v>0</v>
      </c>
      <c r="LO205" s="1098">
        <f t="shared" si="547"/>
        <v>0</v>
      </c>
      <c r="LP205" s="1098">
        <f t="shared" si="547"/>
        <v>0</v>
      </c>
      <c r="LQ205" s="1098">
        <f t="shared" si="547"/>
        <v>0</v>
      </c>
      <c r="LR205" s="1098">
        <f t="shared" si="547"/>
        <v>0</v>
      </c>
      <c r="LS205" s="1098">
        <f t="shared" si="546"/>
        <v>0</v>
      </c>
    </row>
    <row r="206" spans="1:331" ht="20.100000000000001" customHeight="1" x14ac:dyDescent="0.35">
      <c r="A206" s="687"/>
      <c r="B206" s="687"/>
      <c r="C206" s="693"/>
      <c r="D206" s="687"/>
      <c r="E206" s="687"/>
      <c r="F206" s="687"/>
      <c r="G206" s="687"/>
      <c r="H206" s="687"/>
      <c r="I206" s="687"/>
      <c r="J206" s="603"/>
      <c r="K206" s="704" t="s">
        <v>5</v>
      </c>
      <c r="L206" s="590" t="s">
        <v>308</v>
      </c>
      <c r="M206" s="590"/>
      <c r="N206" s="590"/>
      <c r="O206" s="1356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635"/>
      <c r="AJ206" s="31"/>
      <c r="AK206" s="31"/>
      <c r="AL206" s="31"/>
      <c r="AM206" s="31"/>
      <c r="AN206" s="114">
        <v>0</v>
      </c>
      <c r="AO206" s="114">
        <v>0</v>
      </c>
      <c r="AP206" s="114">
        <v>0</v>
      </c>
      <c r="AQ206" s="114">
        <v>0</v>
      </c>
      <c r="AR206" s="114">
        <v>0</v>
      </c>
      <c r="AS206" s="114"/>
      <c r="AT206" s="114"/>
      <c r="AU206" s="114">
        <f>AU208</f>
        <v>12000</v>
      </c>
      <c r="AV206" s="114">
        <f>AV208</f>
        <v>12000</v>
      </c>
      <c r="AW206" s="114">
        <f>AW208</f>
        <v>12000</v>
      </c>
      <c r="AX206" s="114">
        <f>AX208</f>
        <v>12000</v>
      </c>
      <c r="AY206" s="114">
        <f>(BB206-AV206)</f>
        <v>-2325</v>
      </c>
      <c r="AZ206" s="114"/>
      <c r="BA206" s="114"/>
      <c r="BB206" s="114">
        <f>BB208</f>
        <v>9675</v>
      </c>
      <c r="BC206" s="114">
        <f>BC212+BC216+BC222</f>
        <v>9675</v>
      </c>
      <c r="BD206" s="114">
        <v>1650.1</v>
      </c>
      <c r="BE206" s="114">
        <f>BE212+BE216+BE222</f>
        <v>1650.1</v>
      </c>
      <c r="BF206" s="114">
        <f>BF212+BF216+BF222</f>
        <v>72128.5</v>
      </c>
      <c r="BG206" s="114">
        <f>BG212+BG216+BG222</f>
        <v>157899.61000000002</v>
      </c>
      <c r="BH206" s="114">
        <v>8475</v>
      </c>
      <c r="BI206" s="114">
        <f>BI212+BI216+BI222</f>
        <v>4805</v>
      </c>
      <c r="BJ206" s="114">
        <v>13280</v>
      </c>
      <c r="BK206" s="114">
        <v>2645.51</v>
      </c>
      <c r="BL206" s="114">
        <f t="shared" si="559"/>
        <v>19.921009036144579</v>
      </c>
      <c r="BM206" s="114"/>
      <c r="BN206" s="114"/>
      <c r="BO206" s="114">
        <f>BO205</f>
        <v>13280</v>
      </c>
      <c r="BP206" s="114"/>
      <c r="BQ206" s="114"/>
      <c r="BR206" s="114">
        <f>BR212+BR216+BR222</f>
        <v>-1040</v>
      </c>
      <c r="BS206" s="114">
        <f>BS205</f>
        <v>12240</v>
      </c>
      <c r="BT206" s="114">
        <f>BT205</f>
        <v>9785.51</v>
      </c>
      <c r="BU206" s="114">
        <f>BU212+BU216+BU222</f>
        <v>0</v>
      </c>
      <c r="BV206" s="114">
        <f>BV205</f>
        <v>12240</v>
      </c>
      <c r="BW206" s="114"/>
      <c r="BX206" s="114"/>
      <c r="BY206" s="114">
        <f>BY205</f>
        <v>13280</v>
      </c>
      <c r="BZ206" s="114">
        <f>BZ205</f>
        <v>11085.51</v>
      </c>
      <c r="CA206" s="114">
        <f t="shared" si="566"/>
        <v>7.0206063206869214</v>
      </c>
      <c r="CB206" s="114">
        <f t="shared" si="567"/>
        <v>83.475225903614458</v>
      </c>
      <c r="CC206" s="114">
        <f>CC205</f>
        <v>12240</v>
      </c>
      <c r="CD206" s="114">
        <f>CD205</f>
        <v>12240</v>
      </c>
      <c r="CE206" s="114">
        <f>CE205</f>
        <v>12240</v>
      </c>
      <c r="CF206" s="114">
        <f>CF205</f>
        <v>0</v>
      </c>
      <c r="CG206" s="114">
        <f t="shared" si="568"/>
        <v>0</v>
      </c>
      <c r="CH206" s="114">
        <f>CH212+CH216+CH222</f>
        <v>2000</v>
      </c>
      <c r="CI206" s="114">
        <f>CI205</f>
        <v>14240</v>
      </c>
      <c r="CJ206" s="114"/>
      <c r="CK206" s="114">
        <f t="shared" si="569"/>
        <v>0</v>
      </c>
      <c r="CL206" s="114">
        <f>CL212+CL216+CL222</f>
        <v>0</v>
      </c>
      <c r="CM206" s="114">
        <f>CM205</f>
        <v>14240</v>
      </c>
      <c r="CN206" s="114"/>
      <c r="CO206" s="114">
        <f t="shared" si="570"/>
        <v>0</v>
      </c>
      <c r="CP206" s="114">
        <f>CP212+CP216+CP222</f>
        <v>0</v>
      </c>
      <c r="CQ206" s="114">
        <f>CQ205</f>
        <v>14240</v>
      </c>
      <c r="CR206" s="114">
        <f>CR205</f>
        <v>10658.05</v>
      </c>
      <c r="CS206" s="114">
        <f t="shared" si="571"/>
        <v>74.84585674157303</v>
      </c>
      <c r="CT206" s="114">
        <f>CT205</f>
        <v>36000</v>
      </c>
      <c r="CU206" s="114">
        <f>CU205</f>
        <v>50240</v>
      </c>
      <c r="CV206" s="114">
        <f>CV205</f>
        <v>10658.05</v>
      </c>
      <c r="CW206" s="114">
        <f t="shared" si="573"/>
        <v>21.214271496815286</v>
      </c>
      <c r="CX206" s="114">
        <f t="shared" ref="CX206:DC206" si="581">CX205</f>
        <v>0</v>
      </c>
      <c r="CY206" s="114">
        <f t="shared" si="581"/>
        <v>50240</v>
      </c>
      <c r="CZ206" s="114">
        <f t="shared" si="581"/>
        <v>14240</v>
      </c>
      <c r="DA206" s="114">
        <f t="shared" si="581"/>
        <v>14240</v>
      </c>
      <c r="DB206" s="114">
        <f t="shared" si="581"/>
        <v>2398.0500000000002</v>
      </c>
      <c r="DC206" s="114">
        <f t="shared" si="581"/>
        <v>17595.330000000002</v>
      </c>
      <c r="DD206" s="114">
        <f t="shared" si="574"/>
        <v>733.73490961406139</v>
      </c>
      <c r="DE206" s="114">
        <f t="shared" si="575"/>
        <v>36.550332363938516</v>
      </c>
      <c r="DF206" s="114">
        <f>DF205</f>
        <v>23419.69</v>
      </c>
      <c r="DG206" s="114">
        <f>DG205</f>
        <v>50240</v>
      </c>
      <c r="DH206" s="114">
        <f>DH205</f>
        <v>12480.81</v>
      </c>
      <c r="DI206" s="114">
        <f t="shared" si="576"/>
        <v>24.84237659235669</v>
      </c>
      <c r="DJ206" s="114">
        <f>DJ205</f>
        <v>-2100</v>
      </c>
      <c r="DK206" s="114">
        <f>DK205</f>
        <v>48140</v>
      </c>
      <c r="DL206" s="114">
        <f t="shared" si="577"/>
        <v>48.649127544661404</v>
      </c>
      <c r="DM206" s="114">
        <f>DM205</f>
        <v>0</v>
      </c>
      <c r="DN206" s="114">
        <f>DN205</f>
        <v>48140</v>
      </c>
      <c r="DO206" s="114">
        <f>DO205</f>
        <v>20095.330000000002</v>
      </c>
      <c r="DP206" s="114">
        <f t="shared" si="578"/>
        <v>41.743518903199003</v>
      </c>
      <c r="DQ206" s="114">
        <f>DQ205</f>
        <v>-13900</v>
      </c>
      <c r="DR206" s="114">
        <f>DR205</f>
        <v>34240</v>
      </c>
      <c r="DS206" s="114">
        <f>DS205</f>
        <v>26815.33</v>
      </c>
      <c r="DT206" s="114">
        <f t="shared" si="506"/>
        <v>78.315800233644865</v>
      </c>
      <c r="DU206" s="114">
        <f t="shared" ref="DU206:EB206" si="582">DU205</f>
        <v>-3033.1499999999996</v>
      </c>
      <c r="DV206" s="114">
        <f t="shared" si="582"/>
        <v>31206.85</v>
      </c>
      <c r="DW206" s="114">
        <f t="shared" si="582"/>
        <v>17140</v>
      </c>
      <c r="DX206" s="114">
        <f t="shared" si="582"/>
        <v>17140</v>
      </c>
      <c r="DY206" s="114">
        <f t="shared" si="582"/>
        <v>17140</v>
      </c>
      <c r="DZ206" s="114">
        <f>DZ205</f>
        <v>17595.330000000002</v>
      </c>
      <c r="EA206" s="114">
        <f t="shared" si="582"/>
        <v>17140</v>
      </c>
      <c r="EB206" s="114">
        <f t="shared" si="582"/>
        <v>0</v>
      </c>
      <c r="EC206" s="114">
        <f t="shared" si="508"/>
        <v>0</v>
      </c>
      <c r="ED206" s="114">
        <f>ED205</f>
        <v>-5040</v>
      </c>
      <c r="EE206" s="114">
        <f>EE205</f>
        <v>12100</v>
      </c>
      <c r="EF206" s="114">
        <f>EF205</f>
        <v>0</v>
      </c>
      <c r="EG206" s="114">
        <f t="shared" si="509"/>
        <v>0</v>
      </c>
      <c r="EH206" s="114" t="e">
        <f>EH205</f>
        <v>#REF!</v>
      </c>
      <c r="EI206" s="114">
        <f>IFERROR(#REF!/DZ206*100,)</f>
        <v>0</v>
      </c>
      <c r="EJ206" s="114">
        <f>IFERROR(#REF!/#REF!*100,)</f>
        <v>0</v>
      </c>
      <c r="EK206" s="114">
        <f t="shared" ref="EK206:EM206" si="583">EK205</f>
        <v>16600</v>
      </c>
      <c r="EL206" s="114">
        <f t="shared" si="583"/>
        <v>16600</v>
      </c>
      <c r="EM206" s="114">
        <f t="shared" si="583"/>
        <v>16600</v>
      </c>
      <c r="EN206" s="123"/>
      <c r="EO206" s="123"/>
      <c r="EP206" s="123"/>
      <c r="EQ206" s="123"/>
      <c r="ER206" s="123"/>
      <c r="ES206" s="146">
        <f t="shared" si="557"/>
        <v>0</v>
      </c>
      <c r="EX206" s="739" t="e">
        <f>IF(EX$9=$K206,#REF!,0)</f>
        <v>#REF!</v>
      </c>
      <c r="EY206" s="739">
        <f>IF(EY$9=$K206,#REF!,0)</f>
        <v>0</v>
      </c>
      <c r="EZ206" s="739">
        <f>IF(EZ$9=$K206,#REF!,0)</f>
        <v>0</v>
      </c>
      <c r="FA206" s="739">
        <f>IF(FA$9=$K206,#REF!,0)</f>
        <v>0</v>
      </c>
      <c r="FB206" s="739">
        <f>IF(FB$9=$K206,#REF!,0)</f>
        <v>0</v>
      </c>
      <c r="FC206" s="739">
        <f>IF(FC$9=$K206,#REF!,0)</f>
        <v>0</v>
      </c>
      <c r="FD206" s="739">
        <f>IF(FD$9=$K206,#REF!,0)</f>
        <v>0</v>
      </c>
      <c r="FE206" s="739">
        <f>IF(FE$9=$K206,#REF!,0)</f>
        <v>0</v>
      </c>
      <c r="FF206" s="739">
        <f>IF(FF$9=$K206,#REF!,0)</f>
        <v>0</v>
      </c>
      <c r="FG206" s="739">
        <f>IF(FG$9=$K206,#REF!,0)</f>
        <v>0</v>
      </c>
      <c r="FH206" s="739">
        <f>IF(FH$9=$K206,#REF!,0)</f>
        <v>0</v>
      </c>
      <c r="FI206" s="739">
        <f>IF(FI$9=$K206,#REF!,0)</f>
        <v>0</v>
      </c>
      <c r="FJ206" s="739">
        <f>IF(FJ$9=$K206,#REF!,0)</f>
        <v>0</v>
      </c>
      <c r="FK206" s="739">
        <f>IF(FK$9=$K206,#REF!,0)</f>
        <v>0</v>
      </c>
      <c r="FL206" s="739">
        <f>IF(FL$9=$K206,#REF!,0)</f>
        <v>0</v>
      </c>
      <c r="FM206" s="739">
        <f>IF(FM$9=$K206,#REF!,0)</f>
        <v>0</v>
      </c>
      <c r="FN206" s="739">
        <f>IF(FN$9=$K206,#REF!,0)</f>
        <v>0</v>
      </c>
      <c r="FO206" s="739">
        <f>IF(FO$9=$K206,#REF!,0)</f>
        <v>0</v>
      </c>
      <c r="FP206" s="739">
        <f>IF(FP$9=$K206,#REF!,0)</f>
        <v>0</v>
      </c>
      <c r="FQ206" s="739">
        <f>IF(FQ$9=$K206,#REF!,0)</f>
        <v>0</v>
      </c>
      <c r="FU206" s="739">
        <f t="shared" si="555"/>
        <v>16600</v>
      </c>
      <c r="FV206" s="739">
        <f t="shared" si="555"/>
        <v>0</v>
      </c>
      <c r="FW206" s="739">
        <f t="shared" si="555"/>
        <v>0</v>
      </c>
      <c r="FX206" s="739">
        <f t="shared" si="555"/>
        <v>0</v>
      </c>
      <c r="FY206" s="739">
        <f t="shared" si="555"/>
        <v>0</v>
      </c>
      <c r="FZ206" s="739">
        <f t="shared" si="555"/>
        <v>0</v>
      </c>
      <c r="GA206" s="739">
        <f t="shared" si="555"/>
        <v>0</v>
      </c>
      <c r="GB206" s="739">
        <f t="shared" si="555"/>
        <v>0</v>
      </c>
      <c r="GC206" s="739">
        <f t="shared" si="555"/>
        <v>0</v>
      </c>
      <c r="GD206" s="739">
        <f t="shared" si="555"/>
        <v>0</v>
      </c>
      <c r="GE206" s="739">
        <f t="shared" si="556"/>
        <v>0</v>
      </c>
      <c r="GF206" s="739">
        <f t="shared" si="556"/>
        <v>0</v>
      </c>
      <c r="GG206" s="739">
        <f t="shared" si="556"/>
        <v>0</v>
      </c>
      <c r="GH206" s="739">
        <f t="shared" si="556"/>
        <v>0</v>
      </c>
      <c r="GI206" s="739">
        <f t="shared" si="556"/>
        <v>0</v>
      </c>
      <c r="GJ206" s="739">
        <f t="shared" si="556"/>
        <v>0</v>
      </c>
      <c r="GK206" s="739">
        <f t="shared" si="556"/>
        <v>0</v>
      </c>
      <c r="GL206" s="739">
        <f t="shared" si="556"/>
        <v>0</v>
      </c>
      <c r="GM206" s="739">
        <f t="shared" si="556"/>
        <v>0</v>
      </c>
      <c r="GN206" s="739">
        <f t="shared" si="556"/>
        <v>0</v>
      </c>
      <c r="GQ206" s="1098">
        <f>IF(GQ$9=$N206,#REF!,0)</f>
        <v>0</v>
      </c>
      <c r="GR206" s="1098">
        <f>IF(GR$9=$N206,#REF!,0)</f>
        <v>0</v>
      </c>
      <c r="GS206" s="1098">
        <f>IF(GS$9=$N206,#REF!,0)</f>
        <v>0</v>
      </c>
      <c r="GT206" s="1098">
        <f>IF(GT$9=$N206,#REF!,0)</f>
        <v>0</v>
      </c>
      <c r="GU206" s="1098">
        <f>IF(GU$9=$N206,#REF!,0)</f>
        <v>0</v>
      </c>
      <c r="GV206" s="1098">
        <f>IF(GV$9=$N206,#REF!,0)</f>
        <v>0</v>
      </c>
      <c r="GW206" s="1098">
        <f>IF(GW$9=$N206,#REF!,0)</f>
        <v>0</v>
      </c>
      <c r="GX206" s="1098">
        <f>IF(GX$9=$N206,#REF!,0)</f>
        <v>0</v>
      </c>
      <c r="GY206" s="1098">
        <f>IF(GY$9=$N206,#REF!,0)</f>
        <v>0</v>
      </c>
      <c r="GZ206" s="1098">
        <f>IF(GZ$9=$N206,#REF!,0)</f>
        <v>0</v>
      </c>
      <c r="HA206" s="1098">
        <f>IF(HA$9=$N206,#REF!,0)</f>
        <v>0</v>
      </c>
      <c r="HB206" s="1098">
        <f>IF(HB$9=$N206,#REF!,0)</f>
        <v>0</v>
      </c>
      <c r="HC206" s="1098">
        <f>IF(HC$9=$N206,#REF!,0)</f>
        <v>0</v>
      </c>
      <c r="HD206" s="1098">
        <f>IF(HD$9=$N206,#REF!,0)</f>
        <v>0</v>
      </c>
      <c r="HE206" s="1098">
        <f>IF(HE$9=$N206,#REF!,0)</f>
        <v>0</v>
      </c>
      <c r="HF206" s="1098">
        <f>IF(HF$9=$N206,#REF!,0)</f>
        <v>0</v>
      </c>
      <c r="HG206" s="1098">
        <f>IF(HG$9=$N206,#REF!,0)</f>
        <v>0</v>
      </c>
      <c r="HH206" s="1098">
        <f>IF(HH$9=$N206,#REF!,0)</f>
        <v>0</v>
      </c>
      <c r="HI206" s="1098">
        <f>IF(HI$9=$N206,#REF!,0)</f>
        <v>0</v>
      </c>
      <c r="HJ206" s="1098">
        <f>IF(HJ$9=$N206,#REF!,0)</f>
        <v>0</v>
      </c>
      <c r="HK206" s="1098">
        <f>IF(HK$9=$N206,#REF!,0)</f>
        <v>0</v>
      </c>
      <c r="HL206" s="1098">
        <f>IF(HL$9=$N206,#REF!,0)</f>
        <v>0</v>
      </c>
      <c r="HM206" s="1098">
        <f>IF(HM$9=$N206,#REF!,0)</f>
        <v>0</v>
      </c>
      <c r="HN206" s="1098">
        <f>IF(HN$9=$N206,#REF!,0)</f>
        <v>0</v>
      </c>
      <c r="HO206" s="1098">
        <f>IF(HO$9=$N206,#REF!,0)</f>
        <v>0</v>
      </c>
      <c r="HP206" s="1098">
        <f>IF(HP$9=$N206,#REF!,0)</f>
        <v>0</v>
      </c>
      <c r="HQ206" s="1098">
        <f>IF(HQ$9=$N206,#REF!,0)</f>
        <v>0</v>
      </c>
      <c r="HR206" s="1098">
        <f>IF(HR$9=$N206,#REF!,0)</f>
        <v>0</v>
      </c>
      <c r="HS206" s="1098">
        <f>IF(HS$9=$N206,#REF!,0)</f>
        <v>0</v>
      </c>
      <c r="HT206" s="1098">
        <f>IF(HT$9=$N206,#REF!,0)</f>
        <v>0</v>
      </c>
      <c r="HU206" s="1098">
        <f>IF(HU$9=$N206,#REF!,0)</f>
        <v>0</v>
      </c>
      <c r="HV206" s="1098">
        <f>IF(HV$9=$N206,#REF!,0)</f>
        <v>0</v>
      </c>
      <c r="HW206" s="1098">
        <f>IF(HW$9=$N206,#REF!,0)</f>
        <v>0</v>
      </c>
      <c r="HX206" s="1098">
        <f>IF(HX$9=$N206,#REF!,0)</f>
        <v>0</v>
      </c>
      <c r="HY206" s="1098">
        <f>IF(HY$9=$N206,#REF!,0)</f>
        <v>0</v>
      </c>
      <c r="HZ206" s="1098">
        <f>IF(HZ$9=$N206,#REF!,0)</f>
        <v>0</v>
      </c>
      <c r="IA206" s="1098">
        <f>IF(IA$9=$N206,#REF!,0)</f>
        <v>0</v>
      </c>
      <c r="IB206" s="1098">
        <f>IF(IB$9=$N206,#REF!,0)</f>
        <v>0</v>
      </c>
      <c r="IC206" s="1098">
        <f>IF(IC$9=$N206,#REF!,0)</f>
        <v>0</v>
      </c>
      <c r="ID206" s="1098">
        <f>IF(ID$9=$N206,#REF!,0)</f>
        <v>0</v>
      </c>
      <c r="IE206" s="1098">
        <f>IF(IE$9=$N206,#REF!,0)</f>
        <v>0</v>
      </c>
      <c r="IF206" s="1098">
        <f>IF(IF$9=$N206,#REF!,0)</f>
        <v>0</v>
      </c>
      <c r="IG206" s="1098">
        <f>IF(IG$9=$N206,#REF!,0)</f>
        <v>0</v>
      </c>
      <c r="IH206" s="1098">
        <f>IF(IH$9=$N206,#REF!,0)</f>
        <v>0</v>
      </c>
      <c r="II206" s="1098">
        <f>IF(II$9=$N206,#REF!,0)</f>
        <v>0</v>
      </c>
      <c r="IJ206" s="1098">
        <f>IF(IJ$9=$N206,#REF!,0)</f>
        <v>0</v>
      </c>
      <c r="IK206" s="1098">
        <f>IF(IK$9=$N206,#REF!,0)</f>
        <v>0</v>
      </c>
      <c r="IL206" s="1098">
        <f>IF(IL$9=$N206,#REF!,0)</f>
        <v>0</v>
      </c>
      <c r="IM206" s="1098">
        <f>IF(IM$9=$N206,#REF!,0)</f>
        <v>0</v>
      </c>
      <c r="IN206" s="1098">
        <f>IF(IN$9=$N206,#REF!,0)</f>
        <v>0</v>
      </c>
      <c r="IO206" s="1098">
        <f>IF(IO$9=$N206,#REF!,0)</f>
        <v>0</v>
      </c>
      <c r="IP206" s="1098">
        <f>IF(IP$9=$N206,#REF!,0)</f>
        <v>0</v>
      </c>
      <c r="IQ206" s="1098">
        <f>IF(IQ$9=$N206,#REF!,0)</f>
        <v>0</v>
      </c>
      <c r="IR206" s="1098">
        <f>IF(IR$9=$N206,#REF!,0)</f>
        <v>0</v>
      </c>
      <c r="IS206" s="1098">
        <f>IF(IS$9=$N206,#REF!,0)</f>
        <v>0</v>
      </c>
      <c r="IT206" s="1098">
        <f>IF(IT$9=$N206,#REF!,0)</f>
        <v>0</v>
      </c>
      <c r="IU206" s="1098">
        <f>IF(IU$9=$N206,#REF!,0)</f>
        <v>0</v>
      </c>
      <c r="IV206" s="1098">
        <f>IF(IV$9=$N206,#REF!,0)</f>
        <v>0</v>
      </c>
      <c r="IW206" s="1098">
        <f>IF(IW$9=$N206,#REF!,0)</f>
        <v>0</v>
      </c>
      <c r="IX206" s="1098">
        <f>IF(IX$9=$N206,#REF!,0)</f>
        <v>0</v>
      </c>
      <c r="IY206" s="1098">
        <f>IF(IY$9=$N206,#REF!,0)</f>
        <v>0</v>
      </c>
      <c r="IZ206" s="1098">
        <f>IF(IZ$9=$N206,#REF!,0)</f>
        <v>0</v>
      </c>
      <c r="JA206" s="1098">
        <f>IF(JA$9=$N206,#REF!,0)</f>
        <v>0</v>
      </c>
      <c r="JB206" s="1098">
        <f>IF(JB$9=$N206,#REF!,0)</f>
        <v>0</v>
      </c>
      <c r="JC206" s="1098">
        <f>IF(JC$9=$N206,#REF!,0)</f>
        <v>0</v>
      </c>
      <c r="JD206" s="1098">
        <f>IF(JD$9=$N206,#REF!,0)</f>
        <v>0</v>
      </c>
      <c r="JE206" s="1098">
        <f>IF(JE$9=$N206,#REF!,0)</f>
        <v>0</v>
      </c>
      <c r="JF206" s="1098">
        <f>IF(JF$9=$N206,#REF!,0)</f>
        <v>0</v>
      </c>
      <c r="JG206" s="1098">
        <f>IF(JG$9=$N206,#REF!,0)</f>
        <v>0</v>
      </c>
      <c r="JH206" s="1098">
        <f>IF(JH$9=$N206,#REF!,0)</f>
        <v>0</v>
      </c>
      <c r="JI206" s="1098">
        <f>IF(JI$9=$N206,#REF!,0)</f>
        <v>0</v>
      </c>
      <c r="JJ206" s="1098">
        <f>IF(JJ$9=$N206,#REF!,0)</f>
        <v>0</v>
      </c>
      <c r="JK206" s="1098">
        <f>IF(JK$9=$N206,#REF!,0)</f>
        <v>0</v>
      </c>
      <c r="JL206" s="1098">
        <f>IF(JL$9=$N206,#REF!,0)</f>
        <v>0</v>
      </c>
      <c r="JM206" s="1098">
        <f>IF(JM$9=$N206,#REF!,0)</f>
        <v>0</v>
      </c>
      <c r="JN206" s="1098">
        <f>IF(JN$9=$N206,#REF!,0)</f>
        <v>0</v>
      </c>
      <c r="JO206" s="1098">
        <f>IF(JO$9=$N206,#REF!,0)</f>
        <v>0</v>
      </c>
      <c r="JP206" s="1098">
        <f>IF(JP$9=$N206,#REF!,0)</f>
        <v>0</v>
      </c>
      <c r="JQ206" s="1098">
        <f>IF(JQ$9=$N206,#REF!,0)</f>
        <v>0</v>
      </c>
      <c r="JR206" s="1098">
        <f>IF(JR$9=$N206,#REF!,0)</f>
        <v>0</v>
      </c>
      <c r="JS206" s="1098">
        <f>IF(JS$9=$N206,#REF!,0)</f>
        <v>0</v>
      </c>
      <c r="JT206" s="1098">
        <f>IF(JT$9=$N206,#REF!,0)</f>
        <v>0</v>
      </c>
      <c r="JU206" s="1098">
        <f>IF(JU$9=$N206,#REF!,0)</f>
        <v>0</v>
      </c>
      <c r="JV206" s="1098">
        <f>IF(JV$9=$N206,#REF!,0)</f>
        <v>0</v>
      </c>
      <c r="JW206" s="1098">
        <f>IF(JW$9=$N206,#REF!,0)</f>
        <v>0</v>
      </c>
      <c r="JX206" s="681"/>
      <c r="JZ206" s="681">
        <f t="shared" si="552"/>
        <v>0</v>
      </c>
      <c r="KA206" s="681">
        <f t="shared" si="552"/>
        <v>0</v>
      </c>
      <c r="KB206" s="681">
        <f t="shared" si="552"/>
        <v>0</v>
      </c>
      <c r="KC206" s="681">
        <f t="shared" si="552"/>
        <v>0</v>
      </c>
      <c r="KD206" s="681">
        <f t="shared" si="552"/>
        <v>0</v>
      </c>
      <c r="KE206" s="681">
        <f t="shared" si="552"/>
        <v>0</v>
      </c>
      <c r="KF206" s="681">
        <f t="shared" si="552"/>
        <v>0</v>
      </c>
      <c r="KG206" s="681">
        <f t="shared" si="552"/>
        <v>0</v>
      </c>
      <c r="KH206" s="681">
        <f t="shared" si="552"/>
        <v>0</v>
      </c>
      <c r="KI206" s="681">
        <f t="shared" si="552"/>
        <v>0</v>
      </c>
      <c r="KJ206" s="681">
        <f t="shared" si="552"/>
        <v>0</v>
      </c>
      <c r="KN206" s="1098">
        <f t="shared" si="550"/>
        <v>0</v>
      </c>
      <c r="KO206" s="1098">
        <f t="shared" si="550"/>
        <v>0</v>
      </c>
      <c r="KP206" s="1098">
        <f t="shared" si="550"/>
        <v>0</v>
      </c>
      <c r="KQ206" s="1098">
        <f t="shared" si="550"/>
        <v>0</v>
      </c>
      <c r="KR206" s="1098">
        <f t="shared" si="550"/>
        <v>0</v>
      </c>
      <c r="KS206" s="1098">
        <f t="shared" si="550"/>
        <v>0</v>
      </c>
      <c r="KT206" s="1098">
        <f t="shared" si="550"/>
        <v>0</v>
      </c>
      <c r="KU206" s="1098">
        <f t="shared" si="550"/>
        <v>0</v>
      </c>
      <c r="KV206" s="1098">
        <f t="shared" si="550"/>
        <v>0</v>
      </c>
      <c r="KW206" s="1098">
        <f t="shared" si="550"/>
        <v>0</v>
      </c>
      <c r="KX206" s="1098">
        <f t="shared" si="550"/>
        <v>0</v>
      </c>
      <c r="KY206" s="1098">
        <f t="shared" si="550"/>
        <v>0</v>
      </c>
      <c r="KZ206" s="1098">
        <f t="shared" si="550"/>
        <v>0</v>
      </c>
      <c r="LA206" s="1098">
        <f t="shared" si="550"/>
        <v>0</v>
      </c>
      <c r="LB206" s="1098">
        <f t="shared" si="550"/>
        <v>0</v>
      </c>
      <c r="LC206" s="1098">
        <f t="shared" ref="LC206:LR223" si="584">IF(LC$9=$M206,$DV206,0)</f>
        <v>0</v>
      </c>
      <c r="LD206" s="1098">
        <f t="shared" si="584"/>
        <v>0</v>
      </c>
      <c r="LE206" s="1098">
        <f t="shared" si="584"/>
        <v>0</v>
      </c>
      <c r="LF206" s="1098">
        <f t="shared" si="584"/>
        <v>0</v>
      </c>
      <c r="LG206" s="1098">
        <f t="shared" si="584"/>
        <v>0</v>
      </c>
      <c r="LH206" s="1098">
        <f t="shared" si="584"/>
        <v>0</v>
      </c>
      <c r="LI206" s="1098">
        <f t="shared" si="584"/>
        <v>0</v>
      </c>
      <c r="LJ206" s="1098">
        <f t="shared" si="584"/>
        <v>0</v>
      </c>
      <c r="LK206" s="1098">
        <f t="shared" si="584"/>
        <v>0</v>
      </c>
      <c r="LL206" s="1098">
        <f t="shared" si="584"/>
        <v>0</v>
      </c>
      <c r="LM206" s="1098">
        <f t="shared" si="584"/>
        <v>0</v>
      </c>
      <c r="LN206" s="1098">
        <f t="shared" si="584"/>
        <v>0</v>
      </c>
      <c r="LO206" s="1098">
        <f t="shared" si="584"/>
        <v>0</v>
      </c>
      <c r="LP206" s="1098">
        <f t="shared" si="584"/>
        <v>0</v>
      </c>
      <c r="LQ206" s="1098">
        <f t="shared" si="584"/>
        <v>0</v>
      </c>
      <c r="LR206" s="1098">
        <f t="shared" si="584"/>
        <v>0</v>
      </c>
      <c r="LS206" s="1098">
        <f t="shared" si="546"/>
        <v>0</v>
      </c>
    </row>
    <row r="207" spans="1:331" ht="20.100000000000001" hidden="1" customHeight="1" x14ac:dyDescent="0.35">
      <c r="A207" s="671"/>
      <c r="B207" s="682"/>
      <c r="C207" s="693"/>
      <c r="D207" s="687"/>
      <c r="E207" s="687"/>
      <c r="F207" s="687"/>
      <c r="G207" s="687"/>
      <c r="H207" s="687"/>
      <c r="I207" s="687"/>
      <c r="J207" s="564"/>
      <c r="K207" s="702" t="s">
        <v>9</v>
      </c>
      <c r="L207" s="590" t="s">
        <v>132</v>
      </c>
      <c r="M207" s="590"/>
      <c r="N207" s="590"/>
      <c r="O207" s="1356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635"/>
      <c r="AJ207" s="31"/>
      <c r="AK207" s="31"/>
      <c r="AL207" s="31"/>
      <c r="AM207" s="31"/>
      <c r="AN207" s="114"/>
      <c r="AO207" s="114"/>
      <c r="AP207" s="114"/>
      <c r="AQ207" s="114"/>
      <c r="AR207" s="114">
        <v>0</v>
      </c>
      <c r="AS207" s="114"/>
      <c r="AT207" s="114"/>
      <c r="AU207" s="114"/>
      <c r="AV207" s="114">
        <v>0</v>
      </c>
      <c r="AW207" s="114"/>
      <c r="AX207" s="114"/>
      <c r="AY207" s="114"/>
      <c r="AZ207" s="114"/>
      <c r="BA207" s="114"/>
      <c r="BB207" s="114">
        <v>0</v>
      </c>
      <c r="BC207" s="114">
        <f t="shared" ref="BC207:BK207" si="585">BC214</f>
        <v>0</v>
      </c>
      <c r="BD207" s="114">
        <f t="shared" si="585"/>
        <v>0</v>
      </c>
      <c r="BE207" s="114">
        <f t="shared" si="585"/>
        <v>0</v>
      </c>
      <c r="BF207" s="114">
        <f t="shared" si="585"/>
        <v>29998</v>
      </c>
      <c r="BG207" s="114">
        <f>BG214</f>
        <v>29998</v>
      </c>
      <c r="BH207" s="114">
        <f t="shared" si="585"/>
        <v>0</v>
      </c>
      <c r="BI207" s="114">
        <f>BI214</f>
        <v>0</v>
      </c>
      <c r="BJ207" s="114">
        <f>BJ214</f>
        <v>0</v>
      </c>
      <c r="BK207" s="114">
        <f t="shared" si="585"/>
        <v>0</v>
      </c>
      <c r="BL207" s="114">
        <f t="shared" si="559"/>
        <v>0</v>
      </c>
      <c r="BM207" s="114"/>
      <c r="BN207" s="114"/>
      <c r="BO207" s="114">
        <f>BO214</f>
        <v>0</v>
      </c>
      <c r="BP207" s="114"/>
      <c r="BQ207" s="114"/>
      <c r="BR207" s="114">
        <f t="shared" ref="BR207:BY207" si="586">BR214</f>
        <v>0</v>
      </c>
      <c r="BS207" s="114">
        <f t="shared" si="586"/>
        <v>0</v>
      </c>
      <c r="BT207" s="114">
        <f>BT214</f>
        <v>0</v>
      </c>
      <c r="BU207" s="114">
        <f t="shared" si="586"/>
        <v>0</v>
      </c>
      <c r="BV207" s="114">
        <f t="shared" si="586"/>
        <v>0</v>
      </c>
      <c r="BW207" s="114"/>
      <c r="BX207" s="114"/>
      <c r="BY207" s="114">
        <f t="shared" si="586"/>
        <v>0</v>
      </c>
      <c r="BZ207" s="114">
        <f>BZ214</f>
        <v>0</v>
      </c>
      <c r="CA207" s="114">
        <f t="shared" si="566"/>
        <v>0</v>
      </c>
      <c r="CB207" s="114">
        <f t="shared" si="567"/>
        <v>0</v>
      </c>
      <c r="CC207" s="114">
        <f>CC214</f>
        <v>0</v>
      </c>
      <c r="CD207" s="114">
        <f>CD214</f>
        <v>0</v>
      </c>
      <c r="CE207" s="114">
        <f>CE214</f>
        <v>0</v>
      </c>
      <c r="CF207" s="114">
        <f>CF214</f>
        <v>0</v>
      </c>
      <c r="CG207" s="114">
        <f t="shared" si="568"/>
        <v>0</v>
      </c>
      <c r="CH207" s="114">
        <f>CH214</f>
        <v>0</v>
      </c>
      <c r="CI207" s="114">
        <f>CI214</f>
        <v>0</v>
      </c>
      <c r="CJ207" s="114"/>
      <c r="CK207" s="114">
        <f t="shared" si="569"/>
        <v>0</v>
      </c>
      <c r="CL207" s="114">
        <f>CL214</f>
        <v>0</v>
      </c>
      <c r="CM207" s="114">
        <f>CM214</f>
        <v>0</v>
      </c>
      <c r="CN207" s="114"/>
      <c r="CO207" s="114">
        <f t="shared" si="570"/>
        <v>0</v>
      </c>
      <c r="CP207" s="114">
        <f>CP214</f>
        <v>0</v>
      </c>
      <c r="CQ207" s="114">
        <f>CQ214</f>
        <v>0</v>
      </c>
      <c r="CR207" s="114">
        <f>CR214</f>
        <v>0</v>
      </c>
      <c r="CS207" s="114">
        <f t="shared" si="571"/>
        <v>0</v>
      </c>
      <c r="CT207" s="114">
        <f>CT214</f>
        <v>0</v>
      </c>
      <c r="CU207" s="114">
        <f>CU214</f>
        <v>0</v>
      </c>
      <c r="CV207" s="114">
        <f>CV214</f>
        <v>0</v>
      </c>
      <c r="CW207" s="114">
        <f t="shared" si="573"/>
        <v>0</v>
      </c>
      <c r="CX207" s="114">
        <f t="shared" ref="CX207:DH207" si="587">CX214</f>
        <v>0</v>
      </c>
      <c r="CY207" s="114">
        <f t="shared" si="587"/>
        <v>0</v>
      </c>
      <c r="CZ207" s="114">
        <f t="shared" si="587"/>
        <v>0</v>
      </c>
      <c r="DA207" s="114">
        <f t="shared" si="587"/>
        <v>0</v>
      </c>
      <c r="DB207" s="114">
        <f>DB214</f>
        <v>0</v>
      </c>
      <c r="DC207" s="114">
        <f>DC214</f>
        <v>0</v>
      </c>
      <c r="DD207" s="114">
        <f t="shared" si="574"/>
        <v>0</v>
      </c>
      <c r="DE207" s="114">
        <f t="shared" si="575"/>
        <v>0</v>
      </c>
      <c r="DF207" s="114">
        <f>DF214</f>
        <v>0</v>
      </c>
      <c r="DG207" s="114">
        <f t="shared" si="587"/>
        <v>0</v>
      </c>
      <c r="DH207" s="114">
        <f t="shared" si="587"/>
        <v>0</v>
      </c>
      <c r="DI207" s="114">
        <f t="shared" si="576"/>
        <v>0</v>
      </c>
      <c r="DJ207" s="114">
        <f>DJ214</f>
        <v>0</v>
      </c>
      <c r="DK207" s="114">
        <f>DK214</f>
        <v>0</v>
      </c>
      <c r="DL207" s="114">
        <f t="shared" si="577"/>
        <v>0</v>
      </c>
      <c r="DM207" s="114">
        <f>DM214</f>
        <v>0</v>
      </c>
      <c r="DN207" s="114">
        <f>DN214</f>
        <v>0</v>
      </c>
      <c r="DO207" s="114">
        <f>DO214</f>
        <v>0</v>
      </c>
      <c r="DP207" s="114">
        <f t="shared" si="578"/>
        <v>0</v>
      </c>
      <c r="DQ207" s="114">
        <f>DQ214</f>
        <v>0</v>
      </c>
      <c r="DR207" s="114">
        <f>DR214</f>
        <v>0</v>
      </c>
      <c r="DS207" s="114">
        <f>DS214</f>
        <v>0</v>
      </c>
      <c r="DT207" s="114">
        <f t="shared" si="506"/>
        <v>0</v>
      </c>
      <c r="DU207" s="114">
        <f t="shared" ref="DU207:EB207" si="588">DU214</f>
        <v>0</v>
      </c>
      <c r="DV207" s="114">
        <f t="shared" si="588"/>
        <v>0</v>
      </c>
      <c r="DW207" s="114">
        <f t="shared" si="588"/>
        <v>0</v>
      </c>
      <c r="DX207" s="114">
        <f t="shared" si="588"/>
        <v>0</v>
      </c>
      <c r="DY207" s="114">
        <f t="shared" si="588"/>
        <v>0</v>
      </c>
      <c r="DZ207" s="114">
        <f>DZ214</f>
        <v>0</v>
      </c>
      <c r="EA207" s="114">
        <f t="shared" si="588"/>
        <v>0</v>
      </c>
      <c r="EB207" s="114">
        <f t="shared" si="588"/>
        <v>0</v>
      </c>
      <c r="EC207" s="114">
        <f t="shared" si="508"/>
        <v>0</v>
      </c>
      <c r="ED207" s="114">
        <f>ED214</f>
        <v>0</v>
      </c>
      <c r="EE207" s="114">
        <f>EE214</f>
        <v>0</v>
      </c>
      <c r="EF207" s="114">
        <f>EF214</f>
        <v>0</v>
      </c>
      <c r="EG207" s="114">
        <f t="shared" si="509"/>
        <v>0</v>
      </c>
      <c r="EH207" s="114" t="e">
        <f>EH214</f>
        <v>#REF!</v>
      </c>
      <c r="EI207" s="114">
        <f>IFERROR(#REF!/DZ207*100,)</f>
        <v>0</v>
      </c>
      <c r="EJ207" s="114">
        <f>IFERROR(#REF!/#REF!*100,)</f>
        <v>0</v>
      </c>
      <c r="EK207" s="114">
        <f t="shared" ref="EK207:EM207" si="589">EK214</f>
        <v>0</v>
      </c>
      <c r="EL207" s="114">
        <f t="shared" si="589"/>
        <v>0</v>
      </c>
      <c r="EM207" s="114">
        <f t="shared" si="589"/>
        <v>0</v>
      </c>
      <c r="EN207" s="123"/>
      <c r="EO207" s="123"/>
      <c r="EP207" s="123"/>
      <c r="EQ207" s="123"/>
      <c r="ER207" s="123"/>
      <c r="ES207" s="146">
        <f t="shared" si="557"/>
        <v>0</v>
      </c>
      <c r="EX207" s="739">
        <f>IF(EX$9=$K207,#REF!,0)</f>
        <v>0</v>
      </c>
      <c r="EY207" s="739">
        <f>IF(EY$9=$K207,#REF!,0)</f>
        <v>0</v>
      </c>
      <c r="EZ207" s="739">
        <f>IF(EZ$9=$K207,#REF!,0)</f>
        <v>0</v>
      </c>
      <c r="FA207" s="739">
        <f>IF(FA$9=$K207,#REF!,0)</f>
        <v>0</v>
      </c>
      <c r="FB207" s="739" t="e">
        <f>IF(FB$9=$K207,#REF!,0)</f>
        <v>#REF!</v>
      </c>
      <c r="FC207" s="739">
        <f>IF(FC$9=$K207,#REF!,0)</f>
        <v>0</v>
      </c>
      <c r="FD207" s="739">
        <f>IF(FD$9=$K207,#REF!,0)</f>
        <v>0</v>
      </c>
      <c r="FE207" s="739">
        <f>IF(FE$9=$K207,#REF!,0)</f>
        <v>0</v>
      </c>
      <c r="FF207" s="739">
        <f>IF(FF$9=$K207,#REF!,0)</f>
        <v>0</v>
      </c>
      <c r="FG207" s="739">
        <f>IF(FG$9=$K207,#REF!,0)</f>
        <v>0</v>
      </c>
      <c r="FH207" s="739">
        <f>IF(FH$9=$K207,#REF!,0)</f>
        <v>0</v>
      </c>
      <c r="FI207" s="739">
        <f>IF(FI$9=$K207,#REF!,0)</f>
        <v>0</v>
      </c>
      <c r="FJ207" s="739">
        <f>IF(FJ$9=$K207,#REF!,0)</f>
        <v>0</v>
      </c>
      <c r="FK207" s="739">
        <f>IF(FK$9=$K207,#REF!,0)</f>
        <v>0</v>
      </c>
      <c r="FL207" s="739">
        <f>IF(FL$9=$K207,#REF!,0)</f>
        <v>0</v>
      </c>
      <c r="FM207" s="739">
        <f>IF(FM$9=$K207,#REF!,0)</f>
        <v>0</v>
      </c>
      <c r="FN207" s="739">
        <f>IF(FN$9=$K207,#REF!,0)</f>
        <v>0</v>
      </c>
      <c r="FO207" s="739">
        <f>IF(FO$9=$K207,#REF!,0)</f>
        <v>0</v>
      </c>
      <c r="FP207" s="739">
        <f>IF(FP$9=$K207,#REF!,0)</f>
        <v>0</v>
      </c>
      <c r="FQ207" s="739">
        <f>IF(FQ$9=$K207,#REF!,0)</f>
        <v>0</v>
      </c>
      <c r="FU207" s="739">
        <f t="shared" si="555"/>
        <v>0</v>
      </c>
      <c r="FV207" s="739">
        <f t="shared" si="555"/>
        <v>0</v>
      </c>
      <c r="FW207" s="739">
        <f t="shared" si="555"/>
        <v>0</v>
      </c>
      <c r="FX207" s="739">
        <f t="shared" si="555"/>
        <v>0</v>
      </c>
      <c r="FY207" s="739">
        <f t="shared" si="555"/>
        <v>0</v>
      </c>
      <c r="FZ207" s="739">
        <f t="shared" si="555"/>
        <v>0</v>
      </c>
      <c r="GA207" s="739">
        <f t="shared" si="555"/>
        <v>0</v>
      </c>
      <c r="GB207" s="739">
        <f t="shared" si="555"/>
        <v>0</v>
      </c>
      <c r="GC207" s="739">
        <f t="shared" si="555"/>
        <v>0</v>
      </c>
      <c r="GD207" s="739">
        <f t="shared" si="555"/>
        <v>0</v>
      </c>
      <c r="GE207" s="739">
        <f t="shared" si="556"/>
        <v>0</v>
      </c>
      <c r="GF207" s="739">
        <f t="shared" si="556"/>
        <v>0</v>
      </c>
      <c r="GG207" s="739">
        <f t="shared" si="556"/>
        <v>0</v>
      </c>
      <c r="GH207" s="739">
        <f t="shared" si="556"/>
        <v>0</v>
      </c>
      <c r="GI207" s="739">
        <f t="shared" si="556"/>
        <v>0</v>
      </c>
      <c r="GJ207" s="739">
        <f t="shared" si="556"/>
        <v>0</v>
      </c>
      <c r="GK207" s="739">
        <f t="shared" si="556"/>
        <v>0</v>
      </c>
      <c r="GL207" s="739">
        <f t="shared" si="556"/>
        <v>0</v>
      </c>
      <c r="GM207" s="739">
        <f t="shared" si="556"/>
        <v>0</v>
      </c>
      <c r="GN207" s="739">
        <f t="shared" si="556"/>
        <v>0</v>
      </c>
      <c r="GQ207" s="1098">
        <f>IF(GQ$9=$N207,#REF!,0)</f>
        <v>0</v>
      </c>
      <c r="GR207" s="1098">
        <f>IF(GR$9=$N207,#REF!,0)</f>
        <v>0</v>
      </c>
      <c r="GS207" s="1098">
        <f>IF(GS$9=$N207,#REF!,0)</f>
        <v>0</v>
      </c>
      <c r="GT207" s="1098">
        <f>IF(GT$9=$N207,#REF!,0)</f>
        <v>0</v>
      </c>
      <c r="GU207" s="1098">
        <f>IF(GU$9=$N207,#REF!,0)</f>
        <v>0</v>
      </c>
      <c r="GV207" s="1098">
        <f>IF(GV$9=$N207,#REF!,0)</f>
        <v>0</v>
      </c>
      <c r="GW207" s="1098">
        <f>IF(GW$9=$N207,#REF!,0)</f>
        <v>0</v>
      </c>
      <c r="GX207" s="1098">
        <f>IF(GX$9=$N207,#REF!,0)</f>
        <v>0</v>
      </c>
      <c r="GY207" s="1098">
        <f>IF(GY$9=$N207,#REF!,0)</f>
        <v>0</v>
      </c>
      <c r="GZ207" s="1098">
        <f>IF(GZ$9=$N207,#REF!,0)</f>
        <v>0</v>
      </c>
      <c r="HA207" s="1098">
        <f>IF(HA$9=$N207,#REF!,0)</f>
        <v>0</v>
      </c>
      <c r="HB207" s="1098">
        <f>IF(HB$9=$N207,#REF!,0)</f>
        <v>0</v>
      </c>
      <c r="HC207" s="1098">
        <f>IF(HC$9=$N207,#REF!,0)</f>
        <v>0</v>
      </c>
      <c r="HD207" s="1098">
        <f>IF(HD$9=$N207,#REF!,0)</f>
        <v>0</v>
      </c>
      <c r="HE207" s="1098">
        <f>IF(HE$9=$N207,#REF!,0)</f>
        <v>0</v>
      </c>
      <c r="HF207" s="1098">
        <f>IF(HF$9=$N207,#REF!,0)</f>
        <v>0</v>
      </c>
      <c r="HG207" s="1098">
        <f>IF(HG$9=$N207,#REF!,0)</f>
        <v>0</v>
      </c>
      <c r="HH207" s="1098">
        <f>IF(HH$9=$N207,#REF!,0)</f>
        <v>0</v>
      </c>
      <c r="HI207" s="1098">
        <f>IF(HI$9=$N207,#REF!,0)</f>
        <v>0</v>
      </c>
      <c r="HJ207" s="1098">
        <f>IF(HJ$9=$N207,#REF!,0)</f>
        <v>0</v>
      </c>
      <c r="HK207" s="1098">
        <f>IF(HK$9=$N207,#REF!,0)</f>
        <v>0</v>
      </c>
      <c r="HL207" s="1098">
        <f>IF(HL$9=$N207,#REF!,0)</f>
        <v>0</v>
      </c>
      <c r="HM207" s="1098">
        <f>IF(HM$9=$N207,#REF!,0)</f>
        <v>0</v>
      </c>
      <c r="HN207" s="1098">
        <f>IF(HN$9=$N207,#REF!,0)</f>
        <v>0</v>
      </c>
      <c r="HO207" s="1098">
        <f>IF(HO$9=$N207,#REF!,0)</f>
        <v>0</v>
      </c>
      <c r="HP207" s="1098">
        <f>IF(HP$9=$N207,#REF!,0)</f>
        <v>0</v>
      </c>
      <c r="HQ207" s="1098">
        <f>IF(HQ$9=$N207,#REF!,0)</f>
        <v>0</v>
      </c>
      <c r="HR207" s="1098">
        <f>IF(HR$9=$N207,#REF!,0)</f>
        <v>0</v>
      </c>
      <c r="HS207" s="1098">
        <f>IF(HS$9=$N207,#REF!,0)</f>
        <v>0</v>
      </c>
      <c r="HT207" s="1098">
        <f>IF(HT$9=$N207,#REF!,0)</f>
        <v>0</v>
      </c>
      <c r="HU207" s="1098">
        <f>IF(HU$9=$N207,#REF!,0)</f>
        <v>0</v>
      </c>
      <c r="HV207" s="1098">
        <f>IF(HV$9=$N207,#REF!,0)</f>
        <v>0</v>
      </c>
      <c r="HW207" s="1098">
        <f>IF(HW$9=$N207,#REF!,0)</f>
        <v>0</v>
      </c>
      <c r="HX207" s="1098">
        <f>IF(HX$9=$N207,#REF!,0)</f>
        <v>0</v>
      </c>
      <c r="HY207" s="1098">
        <f>IF(HY$9=$N207,#REF!,0)</f>
        <v>0</v>
      </c>
      <c r="HZ207" s="1098">
        <f>IF(HZ$9=$N207,#REF!,0)</f>
        <v>0</v>
      </c>
      <c r="IA207" s="1098">
        <f>IF(IA$9=$N207,#REF!,0)</f>
        <v>0</v>
      </c>
      <c r="IB207" s="1098">
        <f>IF(IB$9=$N207,#REF!,0)</f>
        <v>0</v>
      </c>
      <c r="IC207" s="1098">
        <f>IF(IC$9=$N207,#REF!,0)</f>
        <v>0</v>
      </c>
      <c r="ID207" s="1098">
        <f>IF(ID$9=$N207,#REF!,0)</f>
        <v>0</v>
      </c>
      <c r="IE207" s="1098">
        <f>IF(IE$9=$N207,#REF!,0)</f>
        <v>0</v>
      </c>
      <c r="IF207" s="1098">
        <f>IF(IF$9=$N207,#REF!,0)</f>
        <v>0</v>
      </c>
      <c r="IG207" s="1098">
        <f>IF(IG$9=$N207,#REF!,0)</f>
        <v>0</v>
      </c>
      <c r="IH207" s="1098">
        <f>IF(IH$9=$N207,#REF!,0)</f>
        <v>0</v>
      </c>
      <c r="II207" s="1098">
        <f>IF(II$9=$N207,#REF!,0)</f>
        <v>0</v>
      </c>
      <c r="IJ207" s="1098">
        <f>IF(IJ$9=$N207,#REF!,0)</f>
        <v>0</v>
      </c>
      <c r="IK207" s="1098">
        <f>IF(IK$9=$N207,#REF!,0)</f>
        <v>0</v>
      </c>
      <c r="IL207" s="1098">
        <f>IF(IL$9=$N207,#REF!,0)</f>
        <v>0</v>
      </c>
      <c r="IM207" s="1098">
        <f>IF(IM$9=$N207,#REF!,0)</f>
        <v>0</v>
      </c>
      <c r="IN207" s="1098">
        <f>IF(IN$9=$N207,#REF!,0)</f>
        <v>0</v>
      </c>
      <c r="IO207" s="1098">
        <f>IF(IO$9=$N207,#REF!,0)</f>
        <v>0</v>
      </c>
      <c r="IP207" s="1098">
        <f>IF(IP$9=$N207,#REF!,0)</f>
        <v>0</v>
      </c>
      <c r="IQ207" s="1098">
        <f>IF(IQ$9=$N207,#REF!,0)</f>
        <v>0</v>
      </c>
      <c r="IR207" s="1098">
        <f>IF(IR$9=$N207,#REF!,0)</f>
        <v>0</v>
      </c>
      <c r="IS207" s="1098">
        <f>IF(IS$9=$N207,#REF!,0)</f>
        <v>0</v>
      </c>
      <c r="IT207" s="1098">
        <f>IF(IT$9=$N207,#REF!,0)</f>
        <v>0</v>
      </c>
      <c r="IU207" s="1098">
        <f>IF(IU$9=$N207,#REF!,0)</f>
        <v>0</v>
      </c>
      <c r="IV207" s="1098">
        <f>IF(IV$9=$N207,#REF!,0)</f>
        <v>0</v>
      </c>
      <c r="IW207" s="1098">
        <f>IF(IW$9=$N207,#REF!,0)</f>
        <v>0</v>
      </c>
      <c r="IX207" s="1098">
        <f>IF(IX$9=$N207,#REF!,0)</f>
        <v>0</v>
      </c>
      <c r="IY207" s="1098">
        <f>IF(IY$9=$N207,#REF!,0)</f>
        <v>0</v>
      </c>
      <c r="IZ207" s="1098">
        <f>IF(IZ$9=$N207,#REF!,0)</f>
        <v>0</v>
      </c>
      <c r="JA207" s="1098">
        <f>IF(JA$9=$N207,#REF!,0)</f>
        <v>0</v>
      </c>
      <c r="JB207" s="1098">
        <f>IF(JB$9=$N207,#REF!,0)</f>
        <v>0</v>
      </c>
      <c r="JC207" s="1098">
        <f>IF(JC$9=$N207,#REF!,0)</f>
        <v>0</v>
      </c>
      <c r="JD207" s="1098">
        <f>IF(JD$9=$N207,#REF!,0)</f>
        <v>0</v>
      </c>
      <c r="JE207" s="1098">
        <f>IF(JE$9=$N207,#REF!,0)</f>
        <v>0</v>
      </c>
      <c r="JF207" s="1098">
        <f>IF(JF$9=$N207,#REF!,0)</f>
        <v>0</v>
      </c>
      <c r="JG207" s="1098">
        <f>IF(JG$9=$N207,#REF!,0)</f>
        <v>0</v>
      </c>
      <c r="JH207" s="1098">
        <f>IF(JH$9=$N207,#REF!,0)</f>
        <v>0</v>
      </c>
      <c r="JI207" s="1098">
        <f>IF(JI$9=$N207,#REF!,0)</f>
        <v>0</v>
      </c>
      <c r="JJ207" s="1098">
        <f>IF(JJ$9=$N207,#REF!,0)</f>
        <v>0</v>
      </c>
      <c r="JK207" s="1098">
        <f>IF(JK$9=$N207,#REF!,0)</f>
        <v>0</v>
      </c>
      <c r="JL207" s="1098">
        <f>IF(JL$9=$N207,#REF!,0)</f>
        <v>0</v>
      </c>
      <c r="JM207" s="1098">
        <f>IF(JM$9=$N207,#REF!,0)</f>
        <v>0</v>
      </c>
      <c r="JN207" s="1098">
        <f>IF(JN$9=$N207,#REF!,0)</f>
        <v>0</v>
      </c>
      <c r="JO207" s="1098">
        <f>IF(JO$9=$N207,#REF!,0)</f>
        <v>0</v>
      </c>
      <c r="JP207" s="1098">
        <f>IF(JP$9=$N207,#REF!,0)</f>
        <v>0</v>
      </c>
      <c r="JQ207" s="1098">
        <f>IF(JQ$9=$N207,#REF!,0)</f>
        <v>0</v>
      </c>
      <c r="JR207" s="1098">
        <f>IF(JR$9=$N207,#REF!,0)</f>
        <v>0</v>
      </c>
      <c r="JS207" s="1098">
        <f>IF(JS$9=$N207,#REF!,0)</f>
        <v>0</v>
      </c>
      <c r="JT207" s="1098">
        <f>IF(JT$9=$N207,#REF!,0)</f>
        <v>0</v>
      </c>
      <c r="JU207" s="1098">
        <f>IF(JU$9=$N207,#REF!,0)</f>
        <v>0</v>
      </c>
      <c r="JV207" s="1098">
        <f>IF(JV$9=$N207,#REF!,0)</f>
        <v>0</v>
      </c>
      <c r="JW207" s="1098">
        <f>IF(JW$9=$N207,#REF!,0)</f>
        <v>0</v>
      </c>
      <c r="JX207" s="681"/>
      <c r="JZ207" s="681">
        <f t="shared" si="552"/>
        <v>0</v>
      </c>
      <c r="KA207" s="681">
        <f t="shared" si="552"/>
        <v>0</v>
      </c>
      <c r="KB207" s="681">
        <f t="shared" si="552"/>
        <v>0</v>
      </c>
      <c r="KC207" s="681">
        <f t="shared" si="552"/>
        <v>0</v>
      </c>
      <c r="KD207" s="681">
        <f t="shared" si="552"/>
        <v>0</v>
      </c>
      <c r="KE207" s="681">
        <f t="shared" si="552"/>
        <v>0</v>
      </c>
      <c r="KF207" s="681">
        <f t="shared" si="552"/>
        <v>0</v>
      </c>
      <c r="KG207" s="681">
        <f t="shared" si="552"/>
        <v>0</v>
      </c>
      <c r="KH207" s="681">
        <f t="shared" si="552"/>
        <v>0</v>
      </c>
      <c r="KI207" s="681">
        <f t="shared" si="552"/>
        <v>0</v>
      </c>
      <c r="KJ207" s="681">
        <f t="shared" si="552"/>
        <v>0</v>
      </c>
      <c r="KN207" s="1098">
        <f t="shared" ref="KN207:LC224" si="590">IF(KN$9=$M207,$DV207,0)</f>
        <v>0</v>
      </c>
      <c r="KO207" s="1098">
        <f t="shared" si="590"/>
        <v>0</v>
      </c>
      <c r="KP207" s="1098">
        <f t="shared" si="590"/>
        <v>0</v>
      </c>
      <c r="KQ207" s="1098">
        <f t="shared" si="590"/>
        <v>0</v>
      </c>
      <c r="KR207" s="1098">
        <f t="shared" si="590"/>
        <v>0</v>
      </c>
      <c r="KS207" s="1098">
        <f t="shared" si="590"/>
        <v>0</v>
      </c>
      <c r="KT207" s="1098">
        <f t="shared" si="590"/>
        <v>0</v>
      </c>
      <c r="KU207" s="1098">
        <f t="shared" si="590"/>
        <v>0</v>
      </c>
      <c r="KV207" s="1098">
        <f t="shared" si="590"/>
        <v>0</v>
      </c>
      <c r="KW207" s="1098">
        <f t="shared" si="590"/>
        <v>0</v>
      </c>
      <c r="KX207" s="1098">
        <f t="shared" si="590"/>
        <v>0</v>
      </c>
      <c r="KY207" s="1098">
        <f t="shared" si="590"/>
        <v>0</v>
      </c>
      <c r="KZ207" s="1098">
        <f t="shared" si="590"/>
        <v>0</v>
      </c>
      <c r="LA207" s="1098">
        <f t="shared" si="590"/>
        <v>0</v>
      </c>
      <c r="LB207" s="1098">
        <f t="shared" si="590"/>
        <v>0</v>
      </c>
      <c r="LC207" s="1098">
        <f t="shared" si="584"/>
        <v>0</v>
      </c>
      <c r="LD207" s="1098">
        <f t="shared" si="584"/>
        <v>0</v>
      </c>
      <c r="LE207" s="1098">
        <f t="shared" si="584"/>
        <v>0</v>
      </c>
      <c r="LF207" s="1098">
        <f t="shared" si="584"/>
        <v>0</v>
      </c>
      <c r="LG207" s="1098">
        <f t="shared" si="584"/>
        <v>0</v>
      </c>
      <c r="LH207" s="1098">
        <f t="shared" si="584"/>
        <v>0</v>
      </c>
      <c r="LI207" s="1098">
        <f t="shared" si="584"/>
        <v>0</v>
      </c>
      <c r="LJ207" s="1098">
        <f t="shared" si="584"/>
        <v>0</v>
      </c>
      <c r="LK207" s="1098">
        <f t="shared" si="584"/>
        <v>0</v>
      </c>
      <c r="LL207" s="1098">
        <f t="shared" si="584"/>
        <v>0</v>
      </c>
      <c r="LM207" s="1098">
        <f t="shared" si="584"/>
        <v>0</v>
      </c>
      <c r="LN207" s="1098">
        <f t="shared" si="584"/>
        <v>0</v>
      </c>
      <c r="LO207" s="1098">
        <f t="shared" si="584"/>
        <v>0</v>
      </c>
      <c r="LP207" s="1098">
        <f t="shared" si="584"/>
        <v>0</v>
      </c>
      <c r="LQ207" s="1098">
        <f t="shared" si="584"/>
        <v>0</v>
      </c>
      <c r="LR207" s="1098">
        <f t="shared" si="584"/>
        <v>0</v>
      </c>
      <c r="LS207" s="1098">
        <f t="shared" si="546"/>
        <v>0</v>
      </c>
    </row>
    <row r="208" spans="1:331" ht="20.100000000000001" customHeight="1" x14ac:dyDescent="0.35">
      <c r="A208" s="665"/>
      <c r="B208" s="1032"/>
      <c r="C208" s="1031"/>
      <c r="D208" s="1032"/>
      <c r="E208" s="1032"/>
      <c r="F208" s="1032"/>
      <c r="G208" s="1032"/>
      <c r="H208" s="1032"/>
      <c r="I208" s="1032"/>
      <c r="J208" s="1229" t="s">
        <v>212</v>
      </c>
      <c r="K208" s="873">
        <v>3</v>
      </c>
      <c r="L208" s="874" t="s">
        <v>182</v>
      </c>
      <c r="M208" s="874"/>
      <c r="N208" s="874"/>
      <c r="O208" s="135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635"/>
      <c r="AJ208" s="31"/>
      <c r="AK208" s="31"/>
      <c r="AL208" s="31"/>
      <c r="AM208" s="31"/>
      <c r="AN208" s="101">
        <f t="shared" ref="AN208:BK208" si="591">AN209</f>
        <v>0</v>
      </c>
      <c r="AO208" s="101">
        <f t="shared" si="591"/>
        <v>0</v>
      </c>
      <c r="AP208" s="101">
        <f t="shared" si="591"/>
        <v>0</v>
      </c>
      <c r="AQ208" s="101">
        <f t="shared" si="591"/>
        <v>0</v>
      </c>
      <c r="AR208" s="101">
        <f t="shared" si="591"/>
        <v>0</v>
      </c>
      <c r="AS208" s="101">
        <f t="shared" si="591"/>
        <v>0</v>
      </c>
      <c r="AT208" s="101">
        <f t="shared" si="591"/>
        <v>0</v>
      </c>
      <c r="AU208" s="101">
        <f t="shared" si="591"/>
        <v>12000</v>
      </c>
      <c r="AV208" s="101">
        <f t="shared" si="591"/>
        <v>12000</v>
      </c>
      <c r="AW208" s="101">
        <f t="shared" si="591"/>
        <v>12000</v>
      </c>
      <c r="AX208" s="101">
        <f t="shared" si="591"/>
        <v>12000</v>
      </c>
      <c r="AY208" s="101">
        <f t="shared" si="591"/>
        <v>-2325</v>
      </c>
      <c r="AZ208" s="101">
        <f t="shared" si="591"/>
        <v>0</v>
      </c>
      <c r="BA208" s="101">
        <f t="shared" si="591"/>
        <v>0</v>
      </c>
      <c r="BB208" s="101">
        <f t="shared" si="591"/>
        <v>9675</v>
      </c>
      <c r="BC208" s="101">
        <f t="shared" si="591"/>
        <v>9675</v>
      </c>
      <c r="BD208" s="101">
        <f t="shared" si="591"/>
        <v>1650.1</v>
      </c>
      <c r="BE208" s="101">
        <f t="shared" si="591"/>
        <v>1650.1</v>
      </c>
      <c r="BF208" s="101">
        <f t="shared" si="591"/>
        <v>102126.5</v>
      </c>
      <c r="BG208" s="101">
        <f t="shared" si="591"/>
        <v>187897.61000000002</v>
      </c>
      <c r="BH208" s="101">
        <f t="shared" si="591"/>
        <v>8475</v>
      </c>
      <c r="BI208" s="101">
        <f>BI209</f>
        <v>4805</v>
      </c>
      <c r="BJ208" s="101">
        <f>BJ209</f>
        <v>13280</v>
      </c>
      <c r="BK208" s="101">
        <f t="shared" si="591"/>
        <v>2645.51</v>
      </c>
      <c r="BL208" s="101">
        <f t="shared" si="559"/>
        <v>19.921009036144579</v>
      </c>
      <c r="BM208" s="101"/>
      <c r="BN208" s="101"/>
      <c r="BO208" s="101">
        <f>BO209</f>
        <v>13280</v>
      </c>
      <c r="BP208" s="101"/>
      <c r="BQ208" s="101"/>
      <c r="BR208" s="101">
        <f>BR209</f>
        <v>-1040</v>
      </c>
      <c r="BS208" s="101">
        <f>BS209</f>
        <v>12240</v>
      </c>
      <c r="BT208" s="101">
        <f>BT209</f>
        <v>9785.51</v>
      </c>
      <c r="BU208" s="101">
        <f>BU209</f>
        <v>0</v>
      </c>
      <c r="BV208" s="101">
        <f>BV209</f>
        <v>12240</v>
      </c>
      <c r="BW208" s="101"/>
      <c r="BX208" s="101"/>
      <c r="BY208" s="101">
        <f>BY209</f>
        <v>13280</v>
      </c>
      <c r="BZ208" s="101">
        <f>BZ209+BZ224</f>
        <v>11085.51</v>
      </c>
      <c r="CA208" s="101">
        <f t="shared" si="566"/>
        <v>5.8997610453906253</v>
      </c>
      <c r="CB208" s="101">
        <f t="shared" si="567"/>
        <v>83.475225903614458</v>
      </c>
      <c r="CC208" s="101">
        <f>CC209</f>
        <v>12240</v>
      </c>
      <c r="CD208" s="101">
        <f>CD209</f>
        <v>12240</v>
      </c>
      <c r="CE208" s="101">
        <f>CE209+CE224</f>
        <v>12240</v>
      </c>
      <c r="CF208" s="101">
        <f>CF209</f>
        <v>0</v>
      </c>
      <c r="CG208" s="101">
        <f t="shared" si="568"/>
        <v>0</v>
      </c>
      <c r="CH208" s="101">
        <f>CH209</f>
        <v>2000</v>
      </c>
      <c r="CI208" s="101">
        <f>CI209+CI224</f>
        <v>14240</v>
      </c>
      <c r="CJ208" s="101"/>
      <c r="CK208" s="101">
        <f t="shared" si="569"/>
        <v>0</v>
      </c>
      <c r="CL208" s="101">
        <f>CL209</f>
        <v>0</v>
      </c>
      <c r="CM208" s="101">
        <f>CM209+CM224</f>
        <v>14240</v>
      </c>
      <c r="CN208" s="101"/>
      <c r="CO208" s="101">
        <f t="shared" si="570"/>
        <v>0</v>
      </c>
      <c r="CP208" s="101">
        <f>CP209</f>
        <v>0</v>
      </c>
      <c r="CQ208" s="101">
        <f>CQ209+CQ224</f>
        <v>14240</v>
      </c>
      <c r="CR208" s="101">
        <f>CR209</f>
        <v>10658.05</v>
      </c>
      <c r="CS208" s="101">
        <f t="shared" si="571"/>
        <v>74.84585674157303</v>
      </c>
      <c r="CT208" s="101">
        <f>CT209+CT224</f>
        <v>36000</v>
      </c>
      <c r="CU208" s="101">
        <f>CU209+CU224</f>
        <v>50240</v>
      </c>
      <c r="CV208" s="101">
        <f>CV209</f>
        <v>10658.05</v>
      </c>
      <c r="CW208" s="101">
        <f t="shared" si="573"/>
        <v>21.214271496815286</v>
      </c>
      <c r="CX208" s="101">
        <f>CX209+CX224</f>
        <v>0</v>
      </c>
      <c r="CY208" s="101">
        <f>CY209+CY224</f>
        <v>50240</v>
      </c>
      <c r="CZ208" s="101">
        <f>CZ209</f>
        <v>14240</v>
      </c>
      <c r="DA208" s="101">
        <f>DA209</f>
        <v>14240</v>
      </c>
      <c r="DB208" s="101">
        <f>DB209+DB224</f>
        <v>2398.0500000000002</v>
      </c>
      <c r="DC208" s="101">
        <f>DC209+DC224</f>
        <v>17595.330000000002</v>
      </c>
      <c r="DD208" s="101">
        <f t="shared" si="574"/>
        <v>733.73490961406139</v>
      </c>
      <c r="DE208" s="101">
        <f t="shared" si="575"/>
        <v>36.550332363938516</v>
      </c>
      <c r="DF208" s="101">
        <f>DF209+DF224</f>
        <v>23419.69</v>
      </c>
      <c r="DG208" s="101">
        <f>DG209+DG224</f>
        <v>50240</v>
      </c>
      <c r="DH208" s="101">
        <f>DH209+DH224</f>
        <v>12480.81</v>
      </c>
      <c r="DI208" s="101">
        <f t="shared" si="576"/>
        <v>24.84237659235669</v>
      </c>
      <c r="DJ208" s="101">
        <f>DJ209+DJ224</f>
        <v>-2100</v>
      </c>
      <c r="DK208" s="101">
        <f>DK209+DK224</f>
        <v>48140</v>
      </c>
      <c r="DL208" s="101">
        <f t="shared" si="577"/>
        <v>48.649127544661404</v>
      </c>
      <c r="DM208" s="101">
        <f>DM209+DM224</f>
        <v>0</v>
      </c>
      <c r="DN208" s="101">
        <f>DN209+DN224</f>
        <v>48140</v>
      </c>
      <c r="DO208" s="101">
        <f>DO209+DO224</f>
        <v>20095.330000000002</v>
      </c>
      <c r="DP208" s="101">
        <f t="shared" si="578"/>
        <v>41.743518903199003</v>
      </c>
      <c r="DQ208" s="101">
        <f>DQ209+DQ224</f>
        <v>-13900</v>
      </c>
      <c r="DR208" s="101">
        <f>DR209+DR224</f>
        <v>34240</v>
      </c>
      <c r="DS208" s="101">
        <f>DS209+DS224</f>
        <v>26815.33</v>
      </c>
      <c r="DT208" s="101">
        <f t="shared" si="506"/>
        <v>78.315800233644865</v>
      </c>
      <c r="DU208" s="101">
        <f t="shared" ref="DU208:EB208" si="592">DU209+DU224</f>
        <v>-3033.1499999999996</v>
      </c>
      <c r="DV208" s="101">
        <f t="shared" si="592"/>
        <v>31206.85</v>
      </c>
      <c r="DW208" s="101">
        <f t="shared" si="592"/>
        <v>17140</v>
      </c>
      <c r="DX208" s="101">
        <f t="shared" si="592"/>
        <v>17140</v>
      </c>
      <c r="DY208" s="101">
        <f t="shared" si="592"/>
        <v>17140</v>
      </c>
      <c r="DZ208" s="101">
        <f>DZ209+DZ224</f>
        <v>17595.330000000002</v>
      </c>
      <c r="EA208" s="101">
        <f t="shared" si="592"/>
        <v>17140</v>
      </c>
      <c r="EB208" s="101">
        <f t="shared" si="592"/>
        <v>0</v>
      </c>
      <c r="EC208" s="101">
        <f t="shared" si="508"/>
        <v>0</v>
      </c>
      <c r="ED208" s="101">
        <f>ED209+ED224</f>
        <v>-5040</v>
      </c>
      <c r="EE208" s="101">
        <f>EE209+EE224</f>
        <v>12100</v>
      </c>
      <c r="EF208" s="101">
        <f>EF209+EF224</f>
        <v>0</v>
      </c>
      <c r="EG208" s="101">
        <f t="shared" si="509"/>
        <v>0</v>
      </c>
      <c r="EH208" s="101" t="e">
        <f>EH209+EH224</f>
        <v>#REF!</v>
      </c>
      <c r="EI208" s="101">
        <f>IFERROR(#REF!/DZ208*100,)</f>
        <v>0</v>
      </c>
      <c r="EJ208" s="101">
        <f>IFERROR(#REF!/#REF!*100,)</f>
        <v>0</v>
      </c>
      <c r="EK208" s="101">
        <f t="shared" ref="EK208:EM208" si="593">EK209+EK224</f>
        <v>16600</v>
      </c>
      <c r="EL208" s="101">
        <f t="shared" si="593"/>
        <v>16600</v>
      </c>
      <c r="EM208" s="101">
        <f t="shared" si="593"/>
        <v>16600</v>
      </c>
      <c r="EN208" s="102"/>
      <c r="EO208" s="102"/>
      <c r="EP208" s="102"/>
      <c r="EQ208" s="102"/>
      <c r="ER208" s="102"/>
      <c r="ES208" s="146">
        <f t="shared" si="557"/>
        <v>0</v>
      </c>
      <c r="EX208" s="739">
        <f>IF(EX$9=$K208,#REF!,0)</f>
        <v>0</v>
      </c>
      <c r="EY208" s="739">
        <f>IF(EY$9=$K208,#REF!,0)</f>
        <v>0</v>
      </c>
      <c r="EZ208" s="739">
        <f>IF(EZ$9=$K208,#REF!,0)</f>
        <v>0</v>
      </c>
      <c r="FA208" s="739">
        <f>IF(FA$9=$K208,#REF!,0)</f>
        <v>0</v>
      </c>
      <c r="FB208" s="739">
        <f>IF(FB$9=$K208,#REF!,0)</f>
        <v>0</v>
      </c>
      <c r="FC208" s="739">
        <f>IF(FC$9=$K208,#REF!,0)</f>
        <v>0</v>
      </c>
      <c r="FD208" s="739">
        <f>IF(FD$9=$K208,#REF!,0)</f>
        <v>0</v>
      </c>
      <c r="FE208" s="739">
        <f>IF(FE$9=$K208,#REF!,0)</f>
        <v>0</v>
      </c>
      <c r="FF208" s="739">
        <f>IF(FF$9=$K208,#REF!,0)</f>
        <v>0</v>
      </c>
      <c r="FG208" s="739">
        <f>IF(FG$9=$K208,#REF!,0)</f>
        <v>0</v>
      </c>
      <c r="FH208" s="739">
        <f>IF(FH$9=$K208,#REF!,0)</f>
        <v>0</v>
      </c>
      <c r="FI208" s="739">
        <f>IF(FI$9=$K208,#REF!,0)</f>
        <v>0</v>
      </c>
      <c r="FJ208" s="739">
        <f>IF(FJ$9=$K208,#REF!,0)</f>
        <v>0</v>
      </c>
      <c r="FK208" s="739">
        <f>IF(FK$9=$K208,#REF!,0)</f>
        <v>0</v>
      </c>
      <c r="FL208" s="739">
        <f>IF(FL$9=$K208,#REF!,0)</f>
        <v>0</v>
      </c>
      <c r="FM208" s="739">
        <f>IF(FM$9=$K208,#REF!,0)</f>
        <v>0</v>
      </c>
      <c r="FN208" s="739">
        <f>IF(FN$9=$K208,#REF!,0)</f>
        <v>0</v>
      </c>
      <c r="FO208" s="739">
        <f>IF(FO$9=$K208,#REF!,0)</f>
        <v>0</v>
      </c>
      <c r="FP208" s="739">
        <f>IF(FP$9=$K208,#REF!,0)</f>
        <v>0</v>
      </c>
      <c r="FQ208" s="739">
        <f>IF(FQ$9=$K208,#REF!,0)</f>
        <v>0</v>
      </c>
      <c r="FU208" s="739">
        <f t="shared" si="555"/>
        <v>0</v>
      </c>
      <c r="FV208" s="739">
        <f t="shared" si="555"/>
        <v>0</v>
      </c>
      <c r="FW208" s="739">
        <f t="shared" si="555"/>
        <v>0</v>
      </c>
      <c r="FX208" s="739">
        <f t="shared" si="555"/>
        <v>0</v>
      </c>
      <c r="FY208" s="739">
        <f t="shared" si="555"/>
        <v>0</v>
      </c>
      <c r="FZ208" s="739">
        <f t="shared" si="555"/>
        <v>0</v>
      </c>
      <c r="GA208" s="739">
        <f t="shared" si="555"/>
        <v>0</v>
      </c>
      <c r="GB208" s="739">
        <f t="shared" si="555"/>
        <v>0</v>
      </c>
      <c r="GC208" s="739">
        <f t="shared" si="555"/>
        <v>0</v>
      </c>
      <c r="GD208" s="739">
        <f t="shared" si="555"/>
        <v>0</v>
      </c>
      <c r="GE208" s="739">
        <f t="shared" si="556"/>
        <v>0</v>
      </c>
      <c r="GF208" s="739">
        <f t="shared" si="556"/>
        <v>0</v>
      </c>
      <c r="GG208" s="739">
        <f t="shared" si="556"/>
        <v>0</v>
      </c>
      <c r="GH208" s="739">
        <f t="shared" si="556"/>
        <v>0</v>
      </c>
      <c r="GI208" s="739">
        <f t="shared" si="556"/>
        <v>0</v>
      </c>
      <c r="GJ208" s="739">
        <f t="shared" si="556"/>
        <v>0</v>
      </c>
      <c r="GK208" s="739">
        <f t="shared" si="556"/>
        <v>0</v>
      </c>
      <c r="GL208" s="739">
        <f t="shared" si="556"/>
        <v>0</v>
      </c>
      <c r="GM208" s="739">
        <f t="shared" si="556"/>
        <v>0</v>
      </c>
      <c r="GN208" s="739">
        <f t="shared" si="556"/>
        <v>0</v>
      </c>
      <c r="GQ208" s="1098">
        <f>IF(GQ$9=$N208,#REF!,0)</f>
        <v>0</v>
      </c>
      <c r="GR208" s="1098">
        <f>IF(GR$9=$N208,#REF!,0)</f>
        <v>0</v>
      </c>
      <c r="GS208" s="1098">
        <f>IF(GS$9=$N208,#REF!,0)</f>
        <v>0</v>
      </c>
      <c r="GT208" s="1098">
        <f>IF(GT$9=$N208,#REF!,0)</f>
        <v>0</v>
      </c>
      <c r="GU208" s="1098">
        <f>IF(GU$9=$N208,#REF!,0)</f>
        <v>0</v>
      </c>
      <c r="GV208" s="1098">
        <f>IF(GV$9=$N208,#REF!,0)</f>
        <v>0</v>
      </c>
      <c r="GW208" s="1098">
        <f>IF(GW$9=$N208,#REF!,0)</f>
        <v>0</v>
      </c>
      <c r="GX208" s="1098">
        <f>IF(GX$9=$N208,#REF!,0)</f>
        <v>0</v>
      </c>
      <c r="GY208" s="1098">
        <f>IF(GY$9=$N208,#REF!,0)</f>
        <v>0</v>
      </c>
      <c r="GZ208" s="1098">
        <f>IF(GZ$9=$N208,#REF!,0)</f>
        <v>0</v>
      </c>
      <c r="HA208" s="1098">
        <f>IF(HA$9=$N208,#REF!,0)</f>
        <v>0</v>
      </c>
      <c r="HB208" s="1098">
        <f>IF(HB$9=$N208,#REF!,0)</f>
        <v>0</v>
      </c>
      <c r="HC208" s="1098">
        <f>IF(HC$9=$N208,#REF!,0)</f>
        <v>0</v>
      </c>
      <c r="HD208" s="1098">
        <f>IF(HD$9=$N208,#REF!,0)</f>
        <v>0</v>
      </c>
      <c r="HE208" s="1098">
        <f>IF(HE$9=$N208,#REF!,0)</f>
        <v>0</v>
      </c>
      <c r="HF208" s="1098">
        <f>IF(HF$9=$N208,#REF!,0)</f>
        <v>0</v>
      </c>
      <c r="HG208" s="1098">
        <f>IF(HG$9=$N208,#REF!,0)</f>
        <v>0</v>
      </c>
      <c r="HH208" s="1098">
        <f>IF(HH$9=$N208,#REF!,0)</f>
        <v>0</v>
      </c>
      <c r="HI208" s="1098">
        <f>IF(HI$9=$N208,#REF!,0)</f>
        <v>0</v>
      </c>
      <c r="HJ208" s="1098">
        <f>IF(HJ$9=$N208,#REF!,0)</f>
        <v>0</v>
      </c>
      <c r="HK208" s="1098">
        <f>IF(HK$9=$N208,#REF!,0)</f>
        <v>0</v>
      </c>
      <c r="HL208" s="1098">
        <f>IF(HL$9=$N208,#REF!,0)</f>
        <v>0</v>
      </c>
      <c r="HM208" s="1098">
        <f>IF(HM$9=$N208,#REF!,0)</f>
        <v>0</v>
      </c>
      <c r="HN208" s="1098">
        <f>IF(HN$9=$N208,#REF!,0)</f>
        <v>0</v>
      </c>
      <c r="HO208" s="1098">
        <f>IF(HO$9=$N208,#REF!,0)</f>
        <v>0</v>
      </c>
      <c r="HP208" s="1098">
        <f>IF(HP$9=$N208,#REF!,0)</f>
        <v>0</v>
      </c>
      <c r="HQ208" s="1098">
        <f>IF(HQ$9=$N208,#REF!,0)</f>
        <v>0</v>
      </c>
      <c r="HR208" s="1098">
        <f>IF(HR$9=$N208,#REF!,0)</f>
        <v>0</v>
      </c>
      <c r="HS208" s="1098">
        <f>IF(HS$9=$N208,#REF!,0)</f>
        <v>0</v>
      </c>
      <c r="HT208" s="1098">
        <f>IF(HT$9=$N208,#REF!,0)</f>
        <v>0</v>
      </c>
      <c r="HU208" s="1098">
        <f>IF(HU$9=$N208,#REF!,0)</f>
        <v>0</v>
      </c>
      <c r="HV208" s="1098">
        <f>IF(HV$9=$N208,#REF!,0)</f>
        <v>0</v>
      </c>
      <c r="HW208" s="1098">
        <f>IF(HW$9=$N208,#REF!,0)</f>
        <v>0</v>
      </c>
      <c r="HX208" s="1098">
        <f>IF(HX$9=$N208,#REF!,0)</f>
        <v>0</v>
      </c>
      <c r="HY208" s="1098">
        <f>IF(HY$9=$N208,#REF!,0)</f>
        <v>0</v>
      </c>
      <c r="HZ208" s="1098">
        <f>IF(HZ$9=$N208,#REF!,0)</f>
        <v>0</v>
      </c>
      <c r="IA208" s="1098">
        <f>IF(IA$9=$N208,#REF!,0)</f>
        <v>0</v>
      </c>
      <c r="IB208" s="1098">
        <f>IF(IB$9=$N208,#REF!,0)</f>
        <v>0</v>
      </c>
      <c r="IC208" s="1098">
        <f>IF(IC$9=$N208,#REF!,0)</f>
        <v>0</v>
      </c>
      <c r="ID208" s="1098">
        <f>IF(ID$9=$N208,#REF!,0)</f>
        <v>0</v>
      </c>
      <c r="IE208" s="1098">
        <f>IF(IE$9=$N208,#REF!,0)</f>
        <v>0</v>
      </c>
      <c r="IF208" s="1098">
        <f>IF(IF$9=$N208,#REF!,0)</f>
        <v>0</v>
      </c>
      <c r="IG208" s="1098">
        <f>IF(IG$9=$N208,#REF!,0)</f>
        <v>0</v>
      </c>
      <c r="IH208" s="1098">
        <f>IF(IH$9=$N208,#REF!,0)</f>
        <v>0</v>
      </c>
      <c r="II208" s="1098">
        <f>IF(II$9=$N208,#REF!,0)</f>
        <v>0</v>
      </c>
      <c r="IJ208" s="1098">
        <f>IF(IJ$9=$N208,#REF!,0)</f>
        <v>0</v>
      </c>
      <c r="IK208" s="1098">
        <f>IF(IK$9=$N208,#REF!,0)</f>
        <v>0</v>
      </c>
      <c r="IL208" s="1098">
        <f>IF(IL$9=$N208,#REF!,0)</f>
        <v>0</v>
      </c>
      <c r="IM208" s="1098">
        <f>IF(IM$9=$N208,#REF!,0)</f>
        <v>0</v>
      </c>
      <c r="IN208" s="1098">
        <f>IF(IN$9=$N208,#REF!,0)</f>
        <v>0</v>
      </c>
      <c r="IO208" s="1098">
        <f>IF(IO$9=$N208,#REF!,0)</f>
        <v>0</v>
      </c>
      <c r="IP208" s="1098">
        <f>IF(IP$9=$N208,#REF!,0)</f>
        <v>0</v>
      </c>
      <c r="IQ208" s="1098">
        <f>IF(IQ$9=$N208,#REF!,0)</f>
        <v>0</v>
      </c>
      <c r="IR208" s="1098">
        <f>IF(IR$9=$N208,#REF!,0)</f>
        <v>0</v>
      </c>
      <c r="IS208" s="1098">
        <f>IF(IS$9=$N208,#REF!,0)</f>
        <v>0</v>
      </c>
      <c r="IT208" s="1098">
        <f>IF(IT$9=$N208,#REF!,0)</f>
        <v>0</v>
      </c>
      <c r="IU208" s="1098">
        <f>IF(IU$9=$N208,#REF!,0)</f>
        <v>0</v>
      </c>
      <c r="IV208" s="1098">
        <f>IF(IV$9=$N208,#REF!,0)</f>
        <v>0</v>
      </c>
      <c r="IW208" s="1098">
        <f>IF(IW$9=$N208,#REF!,0)</f>
        <v>0</v>
      </c>
      <c r="IX208" s="1098">
        <f>IF(IX$9=$N208,#REF!,0)</f>
        <v>0</v>
      </c>
      <c r="IY208" s="1098">
        <f>IF(IY$9=$N208,#REF!,0)</f>
        <v>0</v>
      </c>
      <c r="IZ208" s="1098">
        <f>IF(IZ$9=$N208,#REF!,0)</f>
        <v>0</v>
      </c>
      <c r="JA208" s="1098">
        <f>IF(JA$9=$N208,#REF!,0)</f>
        <v>0</v>
      </c>
      <c r="JB208" s="1098">
        <f>IF(JB$9=$N208,#REF!,0)</f>
        <v>0</v>
      </c>
      <c r="JC208" s="1098">
        <f>IF(JC$9=$N208,#REF!,0)</f>
        <v>0</v>
      </c>
      <c r="JD208" s="1098">
        <f>IF(JD$9=$N208,#REF!,0)</f>
        <v>0</v>
      </c>
      <c r="JE208" s="1098">
        <f>IF(JE$9=$N208,#REF!,0)</f>
        <v>0</v>
      </c>
      <c r="JF208" s="1098">
        <f>IF(JF$9=$N208,#REF!,0)</f>
        <v>0</v>
      </c>
      <c r="JG208" s="1098">
        <f>IF(JG$9=$N208,#REF!,0)</f>
        <v>0</v>
      </c>
      <c r="JH208" s="1098">
        <f>IF(JH$9=$N208,#REF!,0)</f>
        <v>0</v>
      </c>
      <c r="JI208" s="1098">
        <f>IF(JI$9=$N208,#REF!,0)</f>
        <v>0</v>
      </c>
      <c r="JJ208" s="1098">
        <f>IF(JJ$9=$N208,#REF!,0)</f>
        <v>0</v>
      </c>
      <c r="JK208" s="1098">
        <f>IF(JK$9=$N208,#REF!,0)</f>
        <v>0</v>
      </c>
      <c r="JL208" s="1098">
        <f>IF(JL$9=$N208,#REF!,0)</f>
        <v>0</v>
      </c>
      <c r="JM208" s="1098">
        <f>IF(JM$9=$N208,#REF!,0)</f>
        <v>0</v>
      </c>
      <c r="JN208" s="1098">
        <f>IF(JN$9=$N208,#REF!,0)</f>
        <v>0</v>
      </c>
      <c r="JO208" s="1098">
        <f>IF(JO$9=$N208,#REF!,0)</f>
        <v>0</v>
      </c>
      <c r="JP208" s="1098">
        <f>IF(JP$9=$N208,#REF!,0)</f>
        <v>0</v>
      </c>
      <c r="JQ208" s="1098">
        <f>IF(JQ$9=$N208,#REF!,0)</f>
        <v>0</v>
      </c>
      <c r="JR208" s="1098">
        <f>IF(JR$9=$N208,#REF!,0)</f>
        <v>0</v>
      </c>
      <c r="JS208" s="1098">
        <f>IF(JS$9=$N208,#REF!,0)</f>
        <v>0</v>
      </c>
      <c r="JT208" s="1098">
        <f>IF(JT$9=$N208,#REF!,0)</f>
        <v>0</v>
      </c>
      <c r="JU208" s="1098">
        <f>IF(JU$9=$N208,#REF!,0)</f>
        <v>0</v>
      </c>
      <c r="JV208" s="1098">
        <f>IF(JV$9=$N208,#REF!,0)</f>
        <v>0</v>
      </c>
      <c r="JW208" s="1098">
        <f>IF(JW$9=$N208,#REF!,0)</f>
        <v>0</v>
      </c>
      <c r="JX208" s="681"/>
      <c r="JZ208" s="681">
        <f t="shared" ref="JZ208:KJ219" si="594">IF(JZ$9=$L208,$DY208,0)</f>
        <v>0</v>
      </c>
      <c r="KA208" s="681">
        <f t="shared" si="594"/>
        <v>0</v>
      </c>
      <c r="KB208" s="681">
        <f t="shared" si="594"/>
        <v>0</v>
      </c>
      <c r="KC208" s="681">
        <f t="shared" si="594"/>
        <v>0</v>
      </c>
      <c r="KD208" s="681">
        <f t="shared" si="594"/>
        <v>0</v>
      </c>
      <c r="KE208" s="681">
        <f t="shared" si="594"/>
        <v>0</v>
      </c>
      <c r="KF208" s="681">
        <f t="shared" si="594"/>
        <v>0</v>
      </c>
      <c r="KG208" s="681">
        <f t="shared" si="594"/>
        <v>0</v>
      </c>
      <c r="KH208" s="681">
        <f t="shared" si="594"/>
        <v>0</v>
      </c>
      <c r="KI208" s="681">
        <f t="shared" si="594"/>
        <v>0</v>
      </c>
      <c r="KJ208" s="681">
        <f t="shared" si="594"/>
        <v>0</v>
      </c>
      <c r="KN208" s="1098">
        <f t="shared" si="590"/>
        <v>0</v>
      </c>
      <c r="KO208" s="1098">
        <f t="shared" si="590"/>
        <v>0</v>
      </c>
      <c r="KP208" s="1098">
        <f t="shared" si="590"/>
        <v>0</v>
      </c>
      <c r="KQ208" s="1098">
        <f t="shared" si="590"/>
        <v>0</v>
      </c>
      <c r="KR208" s="1098">
        <f t="shared" si="590"/>
        <v>0</v>
      </c>
      <c r="KS208" s="1098">
        <f t="shared" si="590"/>
        <v>0</v>
      </c>
      <c r="KT208" s="1098">
        <f t="shared" si="590"/>
        <v>0</v>
      </c>
      <c r="KU208" s="1098">
        <f t="shared" si="590"/>
        <v>0</v>
      </c>
      <c r="KV208" s="1098">
        <f t="shared" si="590"/>
        <v>0</v>
      </c>
      <c r="KW208" s="1098">
        <f t="shared" si="590"/>
        <v>0</v>
      </c>
      <c r="KX208" s="1098">
        <f t="shared" si="590"/>
        <v>0</v>
      </c>
      <c r="KY208" s="1098">
        <f t="shared" si="590"/>
        <v>0</v>
      </c>
      <c r="KZ208" s="1098">
        <f t="shared" si="590"/>
        <v>0</v>
      </c>
      <c r="LA208" s="1098">
        <f t="shared" si="590"/>
        <v>0</v>
      </c>
      <c r="LB208" s="1098">
        <f t="shared" si="590"/>
        <v>0</v>
      </c>
      <c r="LC208" s="1098">
        <f t="shared" si="584"/>
        <v>0</v>
      </c>
      <c r="LD208" s="1098">
        <f t="shared" si="584"/>
        <v>0</v>
      </c>
      <c r="LE208" s="1098">
        <f t="shared" si="584"/>
        <v>0</v>
      </c>
      <c r="LF208" s="1098">
        <f t="shared" si="584"/>
        <v>0</v>
      </c>
      <c r="LG208" s="1098">
        <f t="shared" si="584"/>
        <v>0</v>
      </c>
      <c r="LH208" s="1098">
        <f t="shared" si="584"/>
        <v>0</v>
      </c>
      <c r="LI208" s="1098">
        <f t="shared" si="584"/>
        <v>0</v>
      </c>
      <c r="LJ208" s="1098">
        <f t="shared" si="584"/>
        <v>0</v>
      </c>
      <c r="LK208" s="1098">
        <f t="shared" si="584"/>
        <v>0</v>
      </c>
      <c r="LL208" s="1098">
        <f t="shared" si="584"/>
        <v>0</v>
      </c>
      <c r="LM208" s="1098">
        <f t="shared" si="584"/>
        <v>0</v>
      </c>
      <c r="LN208" s="1098">
        <f t="shared" si="584"/>
        <v>0</v>
      </c>
      <c r="LO208" s="1098">
        <f t="shared" si="584"/>
        <v>0</v>
      </c>
      <c r="LP208" s="1098">
        <f t="shared" si="584"/>
        <v>0</v>
      </c>
      <c r="LQ208" s="1098">
        <f t="shared" si="584"/>
        <v>0</v>
      </c>
      <c r="LR208" s="1098">
        <f t="shared" si="584"/>
        <v>0</v>
      </c>
      <c r="LS208" s="1098">
        <f t="shared" si="546"/>
        <v>0</v>
      </c>
    </row>
    <row r="209" spans="1:331" ht="20.100000000000001" customHeight="1" x14ac:dyDescent="0.35">
      <c r="A209" s="668"/>
      <c r="B209" s="871"/>
      <c r="C209" s="870"/>
      <c r="D209" s="871"/>
      <c r="E209" s="871"/>
      <c r="F209" s="871"/>
      <c r="G209" s="871"/>
      <c r="H209" s="871"/>
      <c r="I209" s="871"/>
      <c r="J209" s="1065" t="s">
        <v>212</v>
      </c>
      <c r="K209" s="877"/>
      <c r="L209" s="874">
        <v>32</v>
      </c>
      <c r="M209" s="874" t="s">
        <v>214</v>
      </c>
      <c r="N209" s="874"/>
      <c r="O209" s="135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635"/>
      <c r="AJ209" s="31"/>
      <c r="AK209" s="31"/>
      <c r="AL209" s="31"/>
      <c r="AM209" s="31"/>
      <c r="AN209" s="112">
        <f t="shared" ref="AN209:AV209" si="595">AN212+AN216+AN222</f>
        <v>0</v>
      </c>
      <c r="AO209" s="112">
        <f t="shared" si="595"/>
        <v>0</v>
      </c>
      <c r="AP209" s="112">
        <f t="shared" si="595"/>
        <v>0</v>
      </c>
      <c r="AQ209" s="112">
        <f t="shared" si="595"/>
        <v>0</v>
      </c>
      <c r="AR209" s="112">
        <f t="shared" si="595"/>
        <v>0</v>
      </c>
      <c r="AS209" s="112">
        <f t="shared" si="595"/>
        <v>0</v>
      </c>
      <c r="AT209" s="112">
        <f t="shared" si="595"/>
        <v>0</v>
      </c>
      <c r="AU209" s="112">
        <f t="shared" si="595"/>
        <v>12000</v>
      </c>
      <c r="AV209" s="112">
        <f t="shared" si="595"/>
        <v>12000</v>
      </c>
      <c r="AW209" s="112">
        <v>12000</v>
      </c>
      <c r="AX209" s="112">
        <v>12000</v>
      </c>
      <c r="AY209" s="112">
        <f>AY212+AY216+AY222</f>
        <v>-2325</v>
      </c>
      <c r="AZ209" s="112"/>
      <c r="BA209" s="112"/>
      <c r="BB209" s="112">
        <f>BB212+BB216+BB222</f>
        <v>9675</v>
      </c>
      <c r="BC209" s="112">
        <f t="shared" ref="BC209:BK209" si="596">BC212+BC216+BC222+BC214</f>
        <v>9675</v>
      </c>
      <c r="BD209" s="112">
        <f t="shared" si="596"/>
        <v>1650.1</v>
      </c>
      <c r="BE209" s="112">
        <f t="shared" si="596"/>
        <v>1650.1</v>
      </c>
      <c r="BF209" s="112">
        <f t="shared" si="596"/>
        <v>102126.5</v>
      </c>
      <c r="BG209" s="112">
        <f t="shared" si="596"/>
        <v>187897.61000000002</v>
      </c>
      <c r="BH209" s="112">
        <f t="shared" si="596"/>
        <v>8475</v>
      </c>
      <c r="BI209" s="112">
        <f>BI212+BI216+BI222+BI214</f>
        <v>4805</v>
      </c>
      <c r="BJ209" s="112">
        <f>BJ212+BJ216+BJ222+BJ214</f>
        <v>13280</v>
      </c>
      <c r="BK209" s="112">
        <f t="shared" si="596"/>
        <v>2645.51</v>
      </c>
      <c r="BL209" s="112">
        <f t="shared" si="559"/>
        <v>19.921009036144579</v>
      </c>
      <c r="BM209" s="112"/>
      <c r="BN209" s="112"/>
      <c r="BO209" s="112">
        <f>BO212+BO216+BO222+BO214</f>
        <v>13280</v>
      </c>
      <c r="BP209" s="112"/>
      <c r="BQ209" s="112"/>
      <c r="BR209" s="112">
        <f t="shared" ref="BR209:BY209" si="597">BR212+BR216+BR222+BR214</f>
        <v>-1040</v>
      </c>
      <c r="BS209" s="112">
        <f t="shared" si="597"/>
        <v>12240</v>
      </c>
      <c r="BT209" s="112">
        <f>BT212+BT216+BT222+BT214</f>
        <v>9785.51</v>
      </c>
      <c r="BU209" s="112">
        <f t="shared" si="597"/>
        <v>0</v>
      </c>
      <c r="BV209" s="112">
        <f t="shared" si="597"/>
        <v>12240</v>
      </c>
      <c r="BW209" s="112"/>
      <c r="BX209" s="112"/>
      <c r="BY209" s="112">
        <f t="shared" si="597"/>
        <v>13280</v>
      </c>
      <c r="BZ209" s="112">
        <f>BZ212+BZ216+BZ222+BZ214</f>
        <v>11085.51</v>
      </c>
      <c r="CA209" s="112">
        <f t="shared" si="566"/>
        <v>5.8997610453906253</v>
      </c>
      <c r="CB209" s="112">
        <f t="shared" si="567"/>
        <v>83.475225903614458</v>
      </c>
      <c r="CC209" s="112">
        <v>12240</v>
      </c>
      <c r="CD209" s="112">
        <v>12240</v>
      </c>
      <c r="CE209" s="112">
        <f>CE212+CE216+CE222+CE214</f>
        <v>12240</v>
      </c>
      <c r="CF209" s="112">
        <f>CF212+CF216+CF222+CF214</f>
        <v>0</v>
      </c>
      <c r="CG209" s="112">
        <f t="shared" si="568"/>
        <v>0</v>
      </c>
      <c r="CH209" s="112">
        <f>CH212+CH216+CH222+CH214</f>
        <v>2000</v>
      </c>
      <c r="CI209" s="112">
        <f>CI212+CI216+CI222+CI214</f>
        <v>14240</v>
      </c>
      <c r="CJ209" s="112"/>
      <c r="CK209" s="112">
        <f t="shared" si="569"/>
        <v>0</v>
      </c>
      <c r="CL209" s="112">
        <f>CL212+CL216+CL222+CL214</f>
        <v>0</v>
      </c>
      <c r="CM209" s="112">
        <f>CM212+CM216+CM222+CM214</f>
        <v>14240</v>
      </c>
      <c r="CN209" s="112"/>
      <c r="CO209" s="112">
        <f t="shared" si="570"/>
        <v>0</v>
      </c>
      <c r="CP209" s="112">
        <f>CP212+CP216+CP222+CP214</f>
        <v>0</v>
      </c>
      <c r="CQ209" s="112">
        <f>CQ212+CQ216+CQ222+CQ214</f>
        <v>14240</v>
      </c>
      <c r="CR209" s="112">
        <f>CR212+CR216+CR222+CR214</f>
        <v>10658.05</v>
      </c>
      <c r="CS209" s="112">
        <f t="shared" si="571"/>
        <v>74.84585674157303</v>
      </c>
      <c r="CT209" s="112">
        <f>CT212+CT216+CT222+CT214</f>
        <v>0</v>
      </c>
      <c r="CU209" s="112">
        <f>CU212+CU216+CU222+CU214</f>
        <v>14240</v>
      </c>
      <c r="CV209" s="112">
        <f>CV212+CV216+CV222+CV214</f>
        <v>10658.05</v>
      </c>
      <c r="CW209" s="112">
        <f t="shared" si="573"/>
        <v>74.84585674157303</v>
      </c>
      <c r="CX209" s="112">
        <f>CX212+CX216+CX222+CX214</f>
        <v>0</v>
      </c>
      <c r="CY209" s="112">
        <f>CY212+CY216+CY222+CY214</f>
        <v>14240</v>
      </c>
      <c r="CZ209" s="112">
        <v>14240</v>
      </c>
      <c r="DA209" s="112">
        <v>14240</v>
      </c>
      <c r="DB209" s="112">
        <f>DB212+DB216+DB222+DB214</f>
        <v>2398.0500000000002</v>
      </c>
      <c r="DC209" s="112">
        <f>DC212+DC216+DC222+DC214</f>
        <v>3498.48</v>
      </c>
      <c r="DD209" s="112">
        <f t="shared" si="574"/>
        <v>145.88853443422781</v>
      </c>
      <c r="DE209" s="112">
        <f t="shared" si="575"/>
        <v>28.81779242174629</v>
      </c>
      <c r="DF209" s="112">
        <f>DF212+DF216+DF222+DF214</f>
        <v>10658.05</v>
      </c>
      <c r="DG209" s="112">
        <f>DG212+DG216+DG222+DG214</f>
        <v>14240</v>
      </c>
      <c r="DH209" s="112">
        <f>DH212+DH216+DH222+DH214</f>
        <v>1498.48</v>
      </c>
      <c r="DI209" s="112">
        <f t="shared" si="576"/>
        <v>10.523033707865169</v>
      </c>
      <c r="DJ209" s="112">
        <f>DJ212+DJ216+DJ222+DJ214</f>
        <v>-2100</v>
      </c>
      <c r="DK209" s="112">
        <f>DK212+DK216+DK222+DK214</f>
        <v>12140</v>
      </c>
      <c r="DL209" s="112">
        <f t="shared" si="577"/>
        <v>87.792833607907738</v>
      </c>
      <c r="DM209" s="112">
        <f>DM212+DM216+DM222+DM214</f>
        <v>0</v>
      </c>
      <c r="DN209" s="112">
        <f>DN212+DN216+DN222+DN214</f>
        <v>12140</v>
      </c>
      <c r="DO209" s="112">
        <f>DO212+DO216+DO222+DO214</f>
        <v>5998.48</v>
      </c>
      <c r="DP209" s="112">
        <f t="shared" si="578"/>
        <v>49.410873146622727</v>
      </c>
      <c r="DQ209" s="112">
        <f>DQ212+DQ216+DQ222+DQ214</f>
        <v>2100</v>
      </c>
      <c r="DR209" s="112">
        <f>DR212+DR216+DR222+DR214</f>
        <v>14240</v>
      </c>
      <c r="DS209" s="112">
        <f>DS212+DS216+DS222+DS214</f>
        <v>12718.48</v>
      </c>
      <c r="DT209" s="112">
        <f t="shared" si="506"/>
        <v>89.315168539325839</v>
      </c>
      <c r="DU209" s="112">
        <f>DU212+DU216+DU222+DU214</f>
        <v>2870</v>
      </c>
      <c r="DV209" s="112">
        <f>DV212+DV216+DV222+DV214</f>
        <v>17110</v>
      </c>
      <c r="DW209" s="112">
        <f>DW212+DW216+DW222+DW214</f>
        <v>12140</v>
      </c>
      <c r="DX209" s="112">
        <v>12140</v>
      </c>
      <c r="DY209" s="112">
        <v>12140</v>
      </c>
      <c r="DZ209" s="112">
        <f>DZ212+DZ216+DZ222+DZ214+DZ210</f>
        <v>3498.48</v>
      </c>
      <c r="EA209" s="112">
        <f>EA212+EA216+EA222+EA214+EA210</f>
        <v>12140</v>
      </c>
      <c r="EB209" s="112">
        <f>EB212+EB216+EB222+EB214+EB210</f>
        <v>0</v>
      </c>
      <c r="EC209" s="112">
        <f t="shared" si="508"/>
        <v>0</v>
      </c>
      <c r="ED209" s="112">
        <f>ED212+ED216+ED222+ED214+ED210</f>
        <v>-40</v>
      </c>
      <c r="EE209" s="112">
        <f>EE212+EE216+EE222+EE214+EE210</f>
        <v>12100</v>
      </c>
      <c r="EF209" s="112">
        <f>EF212+EF216+EF222+EF214+EF210</f>
        <v>0</v>
      </c>
      <c r="EG209" s="112">
        <f t="shared" si="509"/>
        <v>0</v>
      </c>
      <c r="EH209" s="112" t="e">
        <f>EH212+EH216+EH222+EH214+EH210</f>
        <v>#REF!</v>
      </c>
      <c r="EI209" s="112">
        <f>IFERROR(#REF!/DZ209*100,)</f>
        <v>0</v>
      </c>
      <c r="EJ209" s="112">
        <f>IFERROR(#REF!/#REF!*100,)</f>
        <v>0</v>
      </c>
      <c r="EK209" s="112">
        <f>EK212+EK216+EK222+EK214+EK210</f>
        <v>16600</v>
      </c>
      <c r="EL209" s="112">
        <v>16600</v>
      </c>
      <c r="EM209" s="112">
        <v>16600</v>
      </c>
      <c r="EN209" s="102"/>
      <c r="EO209" s="102"/>
      <c r="EP209" s="102"/>
      <c r="EQ209" s="102"/>
      <c r="ER209" s="102"/>
      <c r="ES209" s="146">
        <f t="shared" si="557"/>
        <v>0</v>
      </c>
      <c r="EX209" s="739">
        <f>IF(EX$9=$K209,#REF!,0)</f>
        <v>0</v>
      </c>
      <c r="EY209" s="739">
        <f>IF(EY$9=$K209,#REF!,0)</f>
        <v>0</v>
      </c>
      <c r="EZ209" s="739">
        <f>IF(EZ$9=$K209,#REF!,0)</f>
        <v>0</v>
      </c>
      <c r="FA209" s="739">
        <f>IF(FA$9=$K209,#REF!,0)</f>
        <v>0</v>
      </c>
      <c r="FB209" s="739">
        <f>IF(FB$9=$K209,#REF!,0)</f>
        <v>0</v>
      </c>
      <c r="FC209" s="739">
        <f>IF(FC$9=$K209,#REF!,0)</f>
        <v>0</v>
      </c>
      <c r="FD209" s="739">
        <f>IF(FD$9=$K209,#REF!,0)</f>
        <v>0</v>
      </c>
      <c r="FE209" s="739">
        <f>IF(FE$9=$K209,#REF!,0)</f>
        <v>0</v>
      </c>
      <c r="FF209" s="739">
        <f>IF(FF$9=$K209,#REF!,0)</f>
        <v>0</v>
      </c>
      <c r="FG209" s="739">
        <f>IF(FG$9=$K209,#REF!,0)</f>
        <v>0</v>
      </c>
      <c r="FH209" s="739">
        <f>IF(FH$9=$K209,#REF!,0)</f>
        <v>0</v>
      </c>
      <c r="FI209" s="739">
        <f>IF(FI$9=$K209,#REF!,0)</f>
        <v>0</v>
      </c>
      <c r="FJ209" s="739">
        <f>IF(FJ$9=$K209,#REF!,0)</f>
        <v>0</v>
      </c>
      <c r="FK209" s="739">
        <f>IF(FK$9=$K209,#REF!,0)</f>
        <v>0</v>
      </c>
      <c r="FL209" s="739">
        <f>IF(FL$9=$K209,#REF!,0)</f>
        <v>0</v>
      </c>
      <c r="FM209" s="739">
        <f>IF(FM$9=$K209,#REF!,0)</f>
        <v>0</v>
      </c>
      <c r="FN209" s="739">
        <f>IF(FN$9=$K209,#REF!,0)</f>
        <v>0</v>
      </c>
      <c r="FO209" s="739">
        <f>IF(FO$9=$K209,#REF!,0)</f>
        <v>0</v>
      </c>
      <c r="FP209" s="739">
        <f>IF(FP$9=$K209,#REF!,0)</f>
        <v>0</v>
      </c>
      <c r="FQ209" s="739">
        <f>IF(FQ$9=$K209,#REF!,0)</f>
        <v>0</v>
      </c>
      <c r="FU209" s="739">
        <f t="shared" si="555"/>
        <v>0</v>
      </c>
      <c r="FV209" s="739">
        <f t="shared" si="555"/>
        <v>0</v>
      </c>
      <c r="FW209" s="739">
        <f t="shared" si="555"/>
        <v>0</v>
      </c>
      <c r="FX209" s="739">
        <f t="shared" si="555"/>
        <v>0</v>
      </c>
      <c r="FY209" s="739">
        <f t="shared" si="555"/>
        <v>0</v>
      </c>
      <c r="FZ209" s="739">
        <f t="shared" si="555"/>
        <v>0</v>
      </c>
      <c r="GA209" s="739">
        <f t="shared" si="555"/>
        <v>0</v>
      </c>
      <c r="GB209" s="739">
        <f t="shared" si="555"/>
        <v>0</v>
      </c>
      <c r="GC209" s="739">
        <f t="shared" si="555"/>
        <v>0</v>
      </c>
      <c r="GD209" s="739">
        <f t="shared" si="555"/>
        <v>0</v>
      </c>
      <c r="GE209" s="739">
        <f t="shared" si="556"/>
        <v>0</v>
      </c>
      <c r="GF209" s="739">
        <f t="shared" si="556"/>
        <v>0</v>
      </c>
      <c r="GG209" s="739">
        <f t="shared" si="556"/>
        <v>0</v>
      </c>
      <c r="GH209" s="739">
        <f t="shared" si="556"/>
        <v>0</v>
      </c>
      <c r="GI209" s="739">
        <f t="shared" si="556"/>
        <v>0</v>
      </c>
      <c r="GJ209" s="739">
        <f t="shared" si="556"/>
        <v>0</v>
      </c>
      <c r="GK209" s="739">
        <f t="shared" si="556"/>
        <v>0</v>
      </c>
      <c r="GL209" s="739">
        <f t="shared" si="556"/>
        <v>0</v>
      </c>
      <c r="GM209" s="739">
        <f t="shared" si="556"/>
        <v>0</v>
      </c>
      <c r="GN209" s="739">
        <f t="shared" si="556"/>
        <v>0</v>
      </c>
      <c r="GQ209" s="1098">
        <f>IF(GQ$9=$N209,#REF!,0)</f>
        <v>0</v>
      </c>
      <c r="GR209" s="1098">
        <f>IF(GR$9=$N209,#REF!,0)</f>
        <v>0</v>
      </c>
      <c r="GS209" s="1098">
        <f>IF(GS$9=$N209,#REF!,0)</f>
        <v>0</v>
      </c>
      <c r="GT209" s="1098">
        <f>IF(GT$9=$N209,#REF!,0)</f>
        <v>0</v>
      </c>
      <c r="GU209" s="1098">
        <f>IF(GU$9=$N209,#REF!,0)</f>
        <v>0</v>
      </c>
      <c r="GV209" s="1098">
        <f>IF(GV$9=$N209,#REF!,0)</f>
        <v>0</v>
      </c>
      <c r="GW209" s="1098">
        <f>IF(GW$9=$N209,#REF!,0)</f>
        <v>0</v>
      </c>
      <c r="GX209" s="1098">
        <f>IF(GX$9=$N209,#REF!,0)</f>
        <v>0</v>
      </c>
      <c r="GY209" s="1098">
        <f>IF(GY$9=$N209,#REF!,0)</f>
        <v>0</v>
      </c>
      <c r="GZ209" s="1098">
        <f>IF(GZ$9=$N209,#REF!,0)</f>
        <v>0</v>
      </c>
      <c r="HA209" s="1098">
        <f>IF(HA$9=$N209,#REF!,0)</f>
        <v>0</v>
      </c>
      <c r="HB209" s="1098">
        <f>IF(HB$9=$N209,#REF!,0)</f>
        <v>0</v>
      </c>
      <c r="HC209" s="1098">
        <f>IF(HC$9=$N209,#REF!,0)</f>
        <v>0</v>
      </c>
      <c r="HD209" s="1098">
        <f>IF(HD$9=$N209,#REF!,0)</f>
        <v>0</v>
      </c>
      <c r="HE209" s="1098">
        <f>IF(HE$9=$N209,#REF!,0)</f>
        <v>0</v>
      </c>
      <c r="HF209" s="1098">
        <f>IF(HF$9=$N209,#REF!,0)</f>
        <v>0</v>
      </c>
      <c r="HG209" s="1098">
        <f>IF(HG$9=$N209,#REF!,0)</f>
        <v>0</v>
      </c>
      <c r="HH209" s="1098">
        <f>IF(HH$9=$N209,#REF!,0)</f>
        <v>0</v>
      </c>
      <c r="HI209" s="1098">
        <f>IF(HI$9=$N209,#REF!,0)</f>
        <v>0</v>
      </c>
      <c r="HJ209" s="1098">
        <f>IF(HJ$9=$N209,#REF!,0)</f>
        <v>0</v>
      </c>
      <c r="HK209" s="1098">
        <f>IF(HK$9=$N209,#REF!,0)</f>
        <v>0</v>
      </c>
      <c r="HL209" s="1098">
        <f>IF(HL$9=$N209,#REF!,0)</f>
        <v>0</v>
      </c>
      <c r="HM209" s="1098">
        <f>IF(HM$9=$N209,#REF!,0)</f>
        <v>0</v>
      </c>
      <c r="HN209" s="1098">
        <f>IF(HN$9=$N209,#REF!,0)</f>
        <v>0</v>
      </c>
      <c r="HO209" s="1098">
        <f>IF(HO$9=$N209,#REF!,0)</f>
        <v>0</v>
      </c>
      <c r="HP209" s="1098">
        <f>IF(HP$9=$N209,#REF!,0)</f>
        <v>0</v>
      </c>
      <c r="HQ209" s="1098">
        <f>IF(HQ$9=$N209,#REF!,0)</f>
        <v>0</v>
      </c>
      <c r="HR209" s="1098">
        <f>IF(HR$9=$N209,#REF!,0)</f>
        <v>0</v>
      </c>
      <c r="HS209" s="1098">
        <f>IF(HS$9=$N209,#REF!,0)</f>
        <v>0</v>
      </c>
      <c r="HT209" s="1098">
        <f>IF(HT$9=$N209,#REF!,0)</f>
        <v>0</v>
      </c>
      <c r="HU209" s="1098">
        <f>IF(HU$9=$N209,#REF!,0)</f>
        <v>0</v>
      </c>
      <c r="HV209" s="1098">
        <f>IF(HV$9=$N209,#REF!,0)</f>
        <v>0</v>
      </c>
      <c r="HW209" s="1098">
        <f>IF(HW$9=$N209,#REF!,0)</f>
        <v>0</v>
      </c>
      <c r="HX209" s="1098">
        <f>IF(HX$9=$N209,#REF!,0)</f>
        <v>0</v>
      </c>
      <c r="HY209" s="1098">
        <f>IF(HY$9=$N209,#REF!,0)</f>
        <v>0</v>
      </c>
      <c r="HZ209" s="1098">
        <f>IF(HZ$9=$N209,#REF!,0)</f>
        <v>0</v>
      </c>
      <c r="IA209" s="1098">
        <f>IF(IA$9=$N209,#REF!,0)</f>
        <v>0</v>
      </c>
      <c r="IB209" s="1098">
        <f>IF(IB$9=$N209,#REF!,0)</f>
        <v>0</v>
      </c>
      <c r="IC209" s="1098">
        <f>IF(IC$9=$N209,#REF!,0)</f>
        <v>0</v>
      </c>
      <c r="ID209" s="1098">
        <f>IF(ID$9=$N209,#REF!,0)</f>
        <v>0</v>
      </c>
      <c r="IE209" s="1098">
        <f>IF(IE$9=$N209,#REF!,0)</f>
        <v>0</v>
      </c>
      <c r="IF209" s="1098">
        <f>IF(IF$9=$N209,#REF!,0)</f>
        <v>0</v>
      </c>
      <c r="IG209" s="1098">
        <f>IF(IG$9=$N209,#REF!,0)</f>
        <v>0</v>
      </c>
      <c r="IH209" s="1098">
        <f>IF(IH$9=$N209,#REF!,0)</f>
        <v>0</v>
      </c>
      <c r="II209" s="1098">
        <f>IF(II$9=$N209,#REF!,0)</f>
        <v>0</v>
      </c>
      <c r="IJ209" s="1098">
        <f>IF(IJ$9=$N209,#REF!,0)</f>
        <v>0</v>
      </c>
      <c r="IK209" s="1098">
        <f>IF(IK$9=$N209,#REF!,0)</f>
        <v>0</v>
      </c>
      <c r="IL209" s="1098">
        <f>IF(IL$9=$N209,#REF!,0)</f>
        <v>0</v>
      </c>
      <c r="IM209" s="1098">
        <f>IF(IM$9=$N209,#REF!,0)</f>
        <v>0</v>
      </c>
      <c r="IN209" s="1098">
        <f>IF(IN$9=$N209,#REF!,0)</f>
        <v>0</v>
      </c>
      <c r="IO209" s="1098">
        <f>IF(IO$9=$N209,#REF!,0)</f>
        <v>0</v>
      </c>
      <c r="IP209" s="1098">
        <f>IF(IP$9=$N209,#REF!,0)</f>
        <v>0</v>
      </c>
      <c r="IQ209" s="1098">
        <f>IF(IQ$9=$N209,#REF!,0)</f>
        <v>0</v>
      </c>
      <c r="IR209" s="1098">
        <f>IF(IR$9=$N209,#REF!,0)</f>
        <v>0</v>
      </c>
      <c r="IS209" s="1098">
        <f>IF(IS$9=$N209,#REF!,0)</f>
        <v>0</v>
      </c>
      <c r="IT209" s="1098">
        <f>IF(IT$9=$N209,#REF!,0)</f>
        <v>0</v>
      </c>
      <c r="IU209" s="1098">
        <f>IF(IU$9=$N209,#REF!,0)</f>
        <v>0</v>
      </c>
      <c r="IV209" s="1098">
        <f>IF(IV$9=$N209,#REF!,0)</f>
        <v>0</v>
      </c>
      <c r="IW209" s="1098">
        <f>IF(IW$9=$N209,#REF!,0)</f>
        <v>0</v>
      </c>
      <c r="IX209" s="1098">
        <f>IF(IX$9=$N209,#REF!,0)</f>
        <v>0</v>
      </c>
      <c r="IY209" s="1098">
        <f>IF(IY$9=$N209,#REF!,0)</f>
        <v>0</v>
      </c>
      <c r="IZ209" s="1098">
        <f>IF(IZ$9=$N209,#REF!,0)</f>
        <v>0</v>
      </c>
      <c r="JA209" s="1098">
        <f>IF(JA$9=$N209,#REF!,0)</f>
        <v>0</v>
      </c>
      <c r="JB209" s="1098">
        <f>IF(JB$9=$N209,#REF!,0)</f>
        <v>0</v>
      </c>
      <c r="JC209" s="1098">
        <f>IF(JC$9=$N209,#REF!,0)</f>
        <v>0</v>
      </c>
      <c r="JD209" s="1098">
        <f>IF(JD$9=$N209,#REF!,0)</f>
        <v>0</v>
      </c>
      <c r="JE209" s="1098">
        <f>IF(JE$9=$N209,#REF!,0)</f>
        <v>0</v>
      </c>
      <c r="JF209" s="1098">
        <f>IF(JF$9=$N209,#REF!,0)</f>
        <v>0</v>
      </c>
      <c r="JG209" s="1098">
        <f>IF(JG$9=$N209,#REF!,0)</f>
        <v>0</v>
      </c>
      <c r="JH209" s="1098">
        <f>IF(JH$9=$N209,#REF!,0)</f>
        <v>0</v>
      </c>
      <c r="JI209" s="1098">
        <f>IF(JI$9=$N209,#REF!,0)</f>
        <v>0</v>
      </c>
      <c r="JJ209" s="1098">
        <f>IF(JJ$9=$N209,#REF!,0)</f>
        <v>0</v>
      </c>
      <c r="JK209" s="1098">
        <f>IF(JK$9=$N209,#REF!,0)</f>
        <v>0</v>
      </c>
      <c r="JL209" s="1098">
        <f>IF(JL$9=$N209,#REF!,0)</f>
        <v>0</v>
      </c>
      <c r="JM209" s="1098">
        <f>IF(JM$9=$N209,#REF!,0)</f>
        <v>0</v>
      </c>
      <c r="JN209" s="1098">
        <f>IF(JN$9=$N209,#REF!,0)</f>
        <v>0</v>
      </c>
      <c r="JO209" s="1098">
        <f>IF(JO$9=$N209,#REF!,0)</f>
        <v>0</v>
      </c>
      <c r="JP209" s="1098">
        <f>IF(JP$9=$N209,#REF!,0)</f>
        <v>0</v>
      </c>
      <c r="JQ209" s="1098">
        <f>IF(JQ$9=$N209,#REF!,0)</f>
        <v>0</v>
      </c>
      <c r="JR209" s="1098">
        <f>IF(JR$9=$N209,#REF!,0)</f>
        <v>0</v>
      </c>
      <c r="JS209" s="1098">
        <f>IF(JS$9=$N209,#REF!,0)</f>
        <v>0</v>
      </c>
      <c r="JT209" s="1098">
        <f>IF(JT$9=$N209,#REF!,0)</f>
        <v>0</v>
      </c>
      <c r="JU209" s="1098">
        <f>IF(JU$9=$N209,#REF!,0)</f>
        <v>0</v>
      </c>
      <c r="JV209" s="1098">
        <f>IF(JV$9=$N209,#REF!,0)</f>
        <v>0</v>
      </c>
      <c r="JW209" s="1098">
        <f>IF(JW$9=$N209,#REF!,0)</f>
        <v>0</v>
      </c>
      <c r="JX209" s="681"/>
      <c r="JZ209" s="681">
        <f t="shared" si="594"/>
        <v>0</v>
      </c>
      <c r="KA209" s="681">
        <f t="shared" si="594"/>
        <v>12140</v>
      </c>
      <c r="KB209" s="681">
        <f t="shared" si="594"/>
        <v>0</v>
      </c>
      <c r="KC209" s="681">
        <f t="shared" si="594"/>
        <v>0</v>
      </c>
      <c r="KD209" s="681">
        <f t="shared" si="594"/>
        <v>0</v>
      </c>
      <c r="KE209" s="681">
        <f t="shared" si="594"/>
        <v>0</v>
      </c>
      <c r="KF209" s="681">
        <f t="shared" si="594"/>
        <v>0</v>
      </c>
      <c r="KG209" s="681">
        <f t="shared" si="594"/>
        <v>0</v>
      </c>
      <c r="KH209" s="681">
        <f t="shared" si="594"/>
        <v>0</v>
      </c>
      <c r="KI209" s="681">
        <f t="shared" si="594"/>
        <v>0</v>
      </c>
      <c r="KJ209" s="681">
        <f t="shared" si="594"/>
        <v>0</v>
      </c>
      <c r="KN209" s="1098">
        <f t="shared" si="590"/>
        <v>0</v>
      </c>
      <c r="KO209" s="1098">
        <f t="shared" si="590"/>
        <v>0</v>
      </c>
      <c r="KP209" s="1098">
        <f t="shared" si="590"/>
        <v>0</v>
      </c>
      <c r="KQ209" s="1098">
        <f t="shared" si="590"/>
        <v>0</v>
      </c>
      <c r="KR209" s="1098">
        <f t="shared" si="590"/>
        <v>0</v>
      </c>
      <c r="KS209" s="1098">
        <f t="shared" si="590"/>
        <v>0</v>
      </c>
      <c r="KT209" s="1098">
        <f t="shared" si="590"/>
        <v>0</v>
      </c>
      <c r="KU209" s="1098">
        <f t="shared" si="590"/>
        <v>0</v>
      </c>
      <c r="KV209" s="1098">
        <f t="shared" si="590"/>
        <v>0</v>
      </c>
      <c r="KW209" s="1098">
        <f t="shared" si="590"/>
        <v>0</v>
      </c>
      <c r="KX209" s="1098">
        <f t="shared" si="590"/>
        <v>0</v>
      </c>
      <c r="KY209" s="1098">
        <f t="shared" si="590"/>
        <v>0</v>
      </c>
      <c r="KZ209" s="1098">
        <f t="shared" si="590"/>
        <v>0</v>
      </c>
      <c r="LA209" s="1098">
        <f t="shared" si="590"/>
        <v>0</v>
      </c>
      <c r="LB209" s="1098">
        <f t="shared" si="590"/>
        <v>0</v>
      </c>
      <c r="LC209" s="1098">
        <f t="shared" si="584"/>
        <v>0</v>
      </c>
      <c r="LD209" s="1098">
        <f t="shared" si="584"/>
        <v>0</v>
      </c>
      <c r="LE209" s="1098">
        <f t="shared" si="584"/>
        <v>0</v>
      </c>
      <c r="LF209" s="1098">
        <f t="shared" si="584"/>
        <v>0</v>
      </c>
      <c r="LG209" s="1098">
        <f t="shared" si="584"/>
        <v>0</v>
      </c>
      <c r="LH209" s="1098">
        <f t="shared" si="584"/>
        <v>0</v>
      </c>
      <c r="LI209" s="1098">
        <f t="shared" si="584"/>
        <v>0</v>
      </c>
      <c r="LJ209" s="1098">
        <f t="shared" si="584"/>
        <v>0</v>
      </c>
      <c r="LK209" s="1098">
        <f t="shared" si="584"/>
        <v>0</v>
      </c>
      <c r="LL209" s="1098">
        <f t="shared" si="584"/>
        <v>0</v>
      </c>
      <c r="LM209" s="1098">
        <f t="shared" si="584"/>
        <v>0</v>
      </c>
      <c r="LN209" s="1098">
        <f t="shared" si="584"/>
        <v>0</v>
      </c>
      <c r="LO209" s="1098">
        <f t="shared" si="584"/>
        <v>0</v>
      </c>
      <c r="LP209" s="1098">
        <f t="shared" si="584"/>
        <v>0</v>
      </c>
      <c r="LQ209" s="1098">
        <f t="shared" si="584"/>
        <v>0</v>
      </c>
      <c r="LR209" s="1098">
        <f t="shared" si="584"/>
        <v>0</v>
      </c>
      <c r="LS209" s="1098">
        <f t="shared" si="546"/>
        <v>0</v>
      </c>
    </row>
    <row r="210" spans="1:331" ht="20.100000000000001" customHeight="1" x14ac:dyDescent="0.35">
      <c r="A210" s="1099"/>
      <c r="B210" s="619" t="s">
        <v>893</v>
      </c>
      <c r="C210" s="620" t="s">
        <v>5</v>
      </c>
      <c r="D210" s="614"/>
      <c r="E210" s="614"/>
      <c r="F210" s="614"/>
      <c r="G210" s="614"/>
      <c r="H210" s="614"/>
      <c r="I210" s="614"/>
      <c r="J210" s="748" t="s">
        <v>212</v>
      </c>
      <c r="K210" s="877"/>
      <c r="L210" s="879"/>
      <c r="M210" s="1388">
        <v>321</v>
      </c>
      <c r="N210" s="1363" t="s">
        <v>21</v>
      </c>
      <c r="O210" s="1363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635"/>
      <c r="AJ210" s="31"/>
      <c r="AK210" s="31"/>
      <c r="AL210" s="31"/>
      <c r="AM210" s="31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112"/>
      <c r="CB210" s="112"/>
      <c r="CC210" s="112"/>
      <c r="CD210" s="112"/>
      <c r="CE210" s="112"/>
      <c r="CF210" s="112"/>
      <c r="CG210" s="112"/>
      <c r="CH210" s="112"/>
      <c r="CI210" s="112"/>
      <c r="CJ210" s="112"/>
      <c r="CK210" s="112"/>
      <c r="CL210" s="112"/>
      <c r="CM210" s="112"/>
      <c r="CN210" s="112"/>
      <c r="CO210" s="112"/>
      <c r="CP210" s="112"/>
      <c r="CQ210" s="112"/>
      <c r="CR210" s="112"/>
      <c r="CS210" s="112"/>
      <c r="CT210" s="112"/>
      <c r="CU210" s="112"/>
      <c r="CV210" s="112"/>
      <c r="CW210" s="112"/>
      <c r="CX210" s="112"/>
      <c r="CY210" s="112"/>
      <c r="CZ210" s="112"/>
      <c r="DA210" s="112"/>
      <c r="DB210" s="112"/>
      <c r="DC210" s="112"/>
      <c r="DD210" s="112"/>
      <c r="DE210" s="112"/>
      <c r="DF210" s="112"/>
      <c r="DG210" s="112"/>
      <c r="DH210" s="112"/>
      <c r="DI210" s="112"/>
      <c r="DJ210" s="112"/>
      <c r="DK210" s="112"/>
      <c r="DL210" s="112"/>
      <c r="DM210" s="112"/>
      <c r="DN210" s="112"/>
      <c r="DO210" s="112"/>
      <c r="DP210" s="112"/>
      <c r="DQ210" s="112"/>
      <c r="DR210" s="112"/>
      <c r="DS210" s="112"/>
      <c r="DT210" s="112"/>
      <c r="DU210" s="112"/>
      <c r="DV210" s="112"/>
      <c r="DW210" s="112"/>
      <c r="DX210" s="112"/>
      <c r="DY210" s="112"/>
      <c r="DZ210" s="1041">
        <f>SUM(DZ211)</f>
        <v>0</v>
      </c>
      <c r="EA210" s="1041">
        <f>SUM(EA211)</f>
        <v>0</v>
      </c>
      <c r="EB210" s="1041">
        <f>SUM(EB211)</f>
        <v>0</v>
      </c>
      <c r="EC210" s="1041">
        <f>IFERROR(EB210/EA210*100,)</f>
        <v>0</v>
      </c>
      <c r="ED210" s="1041">
        <f>SUM(ED211)</f>
        <v>4500</v>
      </c>
      <c r="EE210" s="1041">
        <f>SUM(EE211)</f>
        <v>4500</v>
      </c>
      <c r="EF210" s="1041">
        <f>SUM(EF211)</f>
        <v>0</v>
      </c>
      <c r="EG210" s="1041">
        <f>IFERROR(EF210/EE210*100,)</f>
        <v>0</v>
      </c>
      <c r="EH210" s="1041" t="e">
        <f>SUM(EH211)</f>
        <v>#REF!</v>
      </c>
      <c r="EI210" s="1041">
        <f>IFERROR(#REF!/DZ210*100,)</f>
        <v>0</v>
      </c>
      <c r="EJ210" s="1041">
        <f>IFERROR(#REF!/#REF!*100,)</f>
        <v>0</v>
      </c>
      <c r="EK210" s="1041">
        <f t="shared" ref="EK210:EM210" si="598">SUM(EK211)</f>
        <v>0</v>
      </c>
      <c r="EL210" s="1041">
        <f t="shared" si="598"/>
        <v>0</v>
      </c>
      <c r="EM210" s="1041">
        <f t="shared" si="598"/>
        <v>0</v>
      </c>
      <c r="EN210" s="102"/>
      <c r="EO210" s="102"/>
      <c r="EP210" s="102"/>
      <c r="EQ210" s="102"/>
      <c r="ER210" s="102"/>
      <c r="ES210" s="146">
        <f t="shared" si="557"/>
        <v>0</v>
      </c>
      <c r="EX210" s="739">
        <f>IF(EX$9=$K210,#REF!,0)</f>
        <v>0</v>
      </c>
      <c r="EY210" s="739">
        <f>IF(EY$9=$K210,#REF!,0)</f>
        <v>0</v>
      </c>
      <c r="EZ210" s="739">
        <f>IF(EZ$9=$K210,#REF!,0)</f>
        <v>0</v>
      </c>
      <c r="FA210" s="739">
        <f>IF(FA$9=$K210,#REF!,0)</f>
        <v>0</v>
      </c>
      <c r="FB210" s="739">
        <f>IF(FB$9=$K210,#REF!,0)</f>
        <v>0</v>
      </c>
      <c r="FC210" s="739">
        <f>IF(FC$9=$K210,#REF!,0)</f>
        <v>0</v>
      </c>
      <c r="FD210" s="739">
        <f>IF(FD$9=$K210,#REF!,0)</f>
        <v>0</v>
      </c>
      <c r="FE210" s="739">
        <f>IF(FE$9=$K210,#REF!,0)</f>
        <v>0</v>
      </c>
      <c r="FF210" s="739">
        <f>IF(FF$9=$K210,#REF!,0)</f>
        <v>0</v>
      </c>
      <c r="FG210" s="739">
        <f>IF(FG$9=$K210,#REF!,0)</f>
        <v>0</v>
      </c>
      <c r="FH210" s="739">
        <f>IF(FH$9=$K210,#REF!,0)</f>
        <v>0</v>
      </c>
      <c r="FI210" s="739">
        <f>IF(FI$9=$K210,#REF!,0)</f>
        <v>0</v>
      </c>
      <c r="FJ210" s="739">
        <f>IF(FJ$9=$K210,#REF!,0)</f>
        <v>0</v>
      </c>
      <c r="FK210" s="739">
        <f>IF(FK$9=$K210,#REF!,0)</f>
        <v>0</v>
      </c>
      <c r="FL210" s="739">
        <f>IF(FL$9=$K210,#REF!,0)</f>
        <v>0</v>
      </c>
      <c r="FM210" s="739">
        <f>IF(FM$9=$K210,#REF!,0)</f>
        <v>0</v>
      </c>
      <c r="FN210" s="739">
        <f>IF(FN$9=$K210,#REF!,0)</f>
        <v>0</v>
      </c>
      <c r="FO210" s="739">
        <f>IF(FO$9=$K210,#REF!,0)</f>
        <v>0</v>
      </c>
      <c r="FP210" s="739">
        <f>IF(FP$9=$K210,#REF!,0)</f>
        <v>0</v>
      </c>
      <c r="FQ210" s="739">
        <f>IF(FQ$9=$K210,#REF!,0)</f>
        <v>0</v>
      </c>
      <c r="FU210" s="739">
        <f t="shared" si="555"/>
        <v>0</v>
      </c>
      <c r="FV210" s="739">
        <f t="shared" si="555"/>
        <v>0</v>
      </c>
      <c r="FW210" s="739">
        <f t="shared" si="555"/>
        <v>0</v>
      </c>
      <c r="FX210" s="739">
        <f t="shared" si="555"/>
        <v>0</v>
      </c>
      <c r="FY210" s="739">
        <f t="shared" si="555"/>
        <v>0</v>
      </c>
      <c r="FZ210" s="739">
        <f t="shared" si="555"/>
        <v>0</v>
      </c>
      <c r="GA210" s="739">
        <f t="shared" si="555"/>
        <v>0</v>
      </c>
      <c r="GB210" s="739">
        <f t="shared" si="555"/>
        <v>0</v>
      </c>
      <c r="GC210" s="739">
        <f t="shared" si="555"/>
        <v>0</v>
      </c>
      <c r="GD210" s="739">
        <f t="shared" si="555"/>
        <v>0</v>
      </c>
      <c r="GE210" s="739">
        <f t="shared" si="556"/>
        <v>0</v>
      </c>
      <c r="GF210" s="739">
        <f t="shared" si="556"/>
        <v>0</v>
      </c>
      <c r="GG210" s="739">
        <f t="shared" si="556"/>
        <v>0</v>
      </c>
      <c r="GH210" s="739">
        <f t="shared" si="556"/>
        <v>0</v>
      </c>
      <c r="GI210" s="739">
        <f t="shared" si="556"/>
        <v>0</v>
      </c>
      <c r="GJ210" s="739">
        <f t="shared" si="556"/>
        <v>0</v>
      </c>
      <c r="GK210" s="739">
        <f t="shared" si="556"/>
        <v>0</v>
      </c>
      <c r="GL210" s="739">
        <f t="shared" si="556"/>
        <v>0</v>
      </c>
      <c r="GM210" s="739">
        <f t="shared" si="556"/>
        <v>0</v>
      </c>
      <c r="GN210" s="739">
        <f t="shared" si="556"/>
        <v>0</v>
      </c>
      <c r="GQ210" s="1098">
        <f>IF(GQ$9=$N210,#REF!,0)</f>
        <v>0</v>
      </c>
      <c r="GR210" s="1098">
        <f>IF(GR$9=$N210,#REF!,0)</f>
        <v>0</v>
      </c>
      <c r="GS210" s="1098">
        <f>IF(GS$9=$N210,#REF!,0)</f>
        <v>0</v>
      </c>
      <c r="GT210" s="1098">
        <f>IF(GT$9=$N210,#REF!,0)</f>
        <v>0</v>
      </c>
      <c r="GU210" s="1098">
        <f>IF(GU$9=$N210,#REF!,0)</f>
        <v>0</v>
      </c>
      <c r="GV210" s="1098">
        <f>IF(GV$9=$N210,#REF!,0)</f>
        <v>0</v>
      </c>
      <c r="GW210" s="1098">
        <f>IF(GW$9=$N210,#REF!,0)</f>
        <v>0</v>
      </c>
      <c r="GX210" s="1098">
        <f>IF(GX$9=$N210,#REF!,0)</f>
        <v>0</v>
      </c>
      <c r="GY210" s="1098">
        <f>IF(GY$9=$N210,#REF!,0)</f>
        <v>0</v>
      </c>
      <c r="GZ210" s="1098">
        <f>IF(GZ$9=$N210,#REF!,0)</f>
        <v>0</v>
      </c>
      <c r="HA210" s="1098">
        <f>IF(HA$9=$N210,#REF!,0)</f>
        <v>0</v>
      </c>
      <c r="HB210" s="1098">
        <f>IF(HB$9=$N210,#REF!,0)</f>
        <v>0</v>
      </c>
      <c r="HC210" s="1098">
        <f>IF(HC$9=$N210,#REF!,0)</f>
        <v>0</v>
      </c>
      <c r="HD210" s="1098">
        <f>IF(HD$9=$N210,#REF!,0)</f>
        <v>0</v>
      </c>
      <c r="HE210" s="1098">
        <f>IF(HE$9=$N210,#REF!,0)</f>
        <v>0</v>
      </c>
      <c r="HF210" s="1098">
        <f>IF(HF$9=$N210,#REF!,0)</f>
        <v>0</v>
      </c>
      <c r="HG210" s="1098">
        <f>IF(HG$9=$N210,#REF!,0)</f>
        <v>0</v>
      </c>
      <c r="HH210" s="1098">
        <f>IF(HH$9=$N210,#REF!,0)</f>
        <v>0</v>
      </c>
      <c r="HI210" s="1098">
        <f>IF(HI$9=$N210,#REF!,0)</f>
        <v>0</v>
      </c>
      <c r="HJ210" s="1098">
        <f>IF(HJ$9=$N210,#REF!,0)</f>
        <v>0</v>
      </c>
      <c r="HK210" s="1098">
        <f>IF(HK$9=$N210,#REF!,0)</f>
        <v>0</v>
      </c>
      <c r="HL210" s="1098">
        <f>IF(HL$9=$N210,#REF!,0)</f>
        <v>0</v>
      </c>
      <c r="HM210" s="1098">
        <f>IF(HM$9=$N210,#REF!,0)</f>
        <v>0</v>
      </c>
      <c r="HN210" s="1098">
        <f>IF(HN$9=$N210,#REF!,0)</f>
        <v>0</v>
      </c>
      <c r="HO210" s="1098">
        <f>IF(HO$9=$N210,#REF!,0)</f>
        <v>0</v>
      </c>
      <c r="HP210" s="1098">
        <f>IF(HP$9=$N210,#REF!,0)</f>
        <v>0</v>
      </c>
      <c r="HQ210" s="1098">
        <f>IF(HQ$9=$N210,#REF!,0)</f>
        <v>0</v>
      </c>
      <c r="HR210" s="1098">
        <f>IF(HR$9=$N210,#REF!,0)</f>
        <v>0</v>
      </c>
      <c r="HS210" s="1098">
        <f>IF(HS$9=$N210,#REF!,0)</f>
        <v>0</v>
      </c>
      <c r="HT210" s="1098">
        <f>IF(HT$9=$N210,#REF!,0)</f>
        <v>0</v>
      </c>
      <c r="HU210" s="1098">
        <f>IF(HU$9=$N210,#REF!,0)</f>
        <v>0</v>
      </c>
      <c r="HV210" s="1098">
        <f>IF(HV$9=$N210,#REF!,0)</f>
        <v>0</v>
      </c>
      <c r="HW210" s="1098">
        <f>IF(HW$9=$N210,#REF!,0)</f>
        <v>0</v>
      </c>
      <c r="HX210" s="1098">
        <f>IF(HX$9=$N210,#REF!,0)</f>
        <v>0</v>
      </c>
      <c r="HY210" s="1098">
        <f>IF(HY$9=$N210,#REF!,0)</f>
        <v>0</v>
      </c>
      <c r="HZ210" s="1098">
        <f>IF(HZ$9=$N210,#REF!,0)</f>
        <v>0</v>
      </c>
      <c r="IA210" s="1098">
        <f>IF(IA$9=$N210,#REF!,0)</f>
        <v>0</v>
      </c>
      <c r="IB210" s="1098">
        <f>IF(IB$9=$N210,#REF!,0)</f>
        <v>0</v>
      </c>
      <c r="IC210" s="1098">
        <f>IF(IC$9=$N210,#REF!,0)</f>
        <v>0</v>
      </c>
      <c r="ID210" s="1098">
        <f>IF(ID$9=$N210,#REF!,0)</f>
        <v>0</v>
      </c>
      <c r="IE210" s="1098">
        <f>IF(IE$9=$N210,#REF!,0)</f>
        <v>0</v>
      </c>
      <c r="IF210" s="1098">
        <f>IF(IF$9=$N210,#REF!,0)</f>
        <v>0</v>
      </c>
      <c r="IG210" s="1098">
        <f>IF(IG$9=$N210,#REF!,0)</f>
        <v>0</v>
      </c>
      <c r="IH210" s="1098">
        <f>IF(IH$9=$N210,#REF!,0)</f>
        <v>0</v>
      </c>
      <c r="II210" s="1098">
        <f>IF(II$9=$N210,#REF!,0)</f>
        <v>0</v>
      </c>
      <c r="IJ210" s="1098">
        <f>IF(IJ$9=$N210,#REF!,0)</f>
        <v>0</v>
      </c>
      <c r="IK210" s="1098">
        <f>IF(IK$9=$N210,#REF!,0)</f>
        <v>0</v>
      </c>
      <c r="IL210" s="1098">
        <f>IF(IL$9=$N210,#REF!,0)</f>
        <v>0</v>
      </c>
      <c r="IM210" s="1098">
        <f>IF(IM$9=$N210,#REF!,0)</f>
        <v>0</v>
      </c>
      <c r="IN210" s="1098">
        <f>IF(IN$9=$N210,#REF!,0)</f>
        <v>0</v>
      </c>
      <c r="IO210" s="1098">
        <f>IF(IO$9=$N210,#REF!,0)</f>
        <v>0</v>
      </c>
      <c r="IP210" s="1098">
        <f>IF(IP$9=$N210,#REF!,0)</f>
        <v>0</v>
      </c>
      <c r="IQ210" s="1098">
        <f>IF(IQ$9=$N210,#REF!,0)</f>
        <v>0</v>
      </c>
      <c r="IR210" s="1098">
        <f>IF(IR$9=$N210,#REF!,0)</f>
        <v>0</v>
      </c>
      <c r="IS210" s="1098">
        <f>IF(IS$9=$N210,#REF!,0)</f>
        <v>0</v>
      </c>
      <c r="IT210" s="1098">
        <f>IF(IT$9=$N210,#REF!,0)</f>
        <v>0</v>
      </c>
      <c r="IU210" s="1098">
        <f>IF(IU$9=$N210,#REF!,0)</f>
        <v>0</v>
      </c>
      <c r="IV210" s="1098">
        <f>IF(IV$9=$N210,#REF!,0)</f>
        <v>0</v>
      </c>
      <c r="IW210" s="1098">
        <f>IF(IW$9=$N210,#REF!,0)</f>
        <v>0</v>
      </c>
      <c r="IX210" s="1098">
        <f>IF(IX$9=$N210,#REF!,0)</f>
        <v>0</v>
      </c>
      <c r="IY210" s="1098">
        <f>IF(IY$9=$N210,#REF!,0)</f>
        <v>0</v>
      </c>
      <c r="IZ210" s="1098">
        <f>IF(IZ$9=$N210,#REF!,0)</f>
        <v>0</v>
      </c>
      <c r="JA210" s="1098">
        <f>IF(JA$9=$N210,#REF!,0)</f>
        <v>0</v>
      </c>
      <c r="JB210" s="1098">
        <f>IF(JB$9=$N210,#REF!,0)</f>
        <v>0</v>
      </c>
      <c r="JC210" s="1098">
        <f>IF(JC$9=$N210,#REF!,0)</f>
        <v>0</v>
      </c>
      <c r="JD210" s="1098">
        <f>IF(JD$9=$N210,#REF!,0)</f>
        <v>0</v>
      </c>
      <c r="JE210" s="1098">
        <f>IF(JE$9=$N210,#REF!,0)</f>
        <v>0</v>
      </c>
      <c r="JF210" s="1098">
        <f>IF(JF$9=$N210,#REF!,0)</f>
        <v>0</v>
      </c>
      <c r="JG210" s="1098">
        <f>IF(JG$9=$N210,#REF!,0)</f>
        <v>0</v>
      </c>
      <c r="JH210" s="1098">
        <f>IF(JH$9=$N210,#REF!,0)</f>
        <v>0</v>
      </c>
      <c r="JI210" s="1098">
        <f>IF(JI$9=$N210,#REF!,0)</f>
        <v>0</v>
      </c>
      <c r="JJ210" s="1098">
        <f>IF(JJ$9=$N210,#REF!,0)</f>
        <v>0</v>
      </c>
      <c r="JK210" s="1098">
        <f>IF(JK$9=$N210,#REF!,0)</f>
        <v>0</v>
      </c>
      <c r="JL210" s="1098">
        <f>IF(JL$9=$N210,#REF!,0)</f>
        <v>0</v>
      </c>
      <c r="JM210" s="1098">
        <f>IF(JM$9=$N210,#REF!,0)</f>
        <v>0</v>
      </c>
      <c r="JN210" s="1098">
        <f>IF(JN$9=$N210,#REF!,0)</f>
        <v>0</v>
      </c>
      <c r="JO210" s="1098">
        <f>IF(JO$9=$N210,#REF!,0)</f>
        <v>0</v>
      </c>
      <c r="JP210" s="1098">
        <f>IF(JP$9=$N210,#REF!,0)</f>
        <v>0</v>
      </c>
      <c r="JQ210" s="1098">
        <f>IF(JQ$9=$N210,#REF!,0)</f>
        <v>0</v>
      </c>
      <c r="JR210" s="1098">
        <f>IF(JR$9=$N210,#REF!,0)</f>
        <v>0</v>
      </c>
      <c r="JS210" s="1098">
        <f>IF(JS$9=$N210,#REF!,0)</f>
        <v>0</v>
      </c>
      <c r="JT210" s="1098">
        <f>IF(JT$9=$N210,#REF!,0)</f>
        <v>0</v>
      </c>
      <c r="JU210" s="1098">
        <f>IF(JU$9=$N210,#REF!,0)</f>
        <v>0</v>
      </c>
      <c r="JV210" s="1098">
        <f>IF(JV$9=$N210,#REF!,0)</f>
        <v>0</v>
      </c>
      <c r="JW210" s="1098">
        <f>IF(JW$9=$N210,#REF!,0)</f>
        <v>0</v>
      </c>
      <c r="JX210" s="1098"/>
      <c r="JZ210" s="1098"/>
      <c r="KA210" s="1098"/>
      <c r="KB210" s="1098"/>
      <c r="KC210" s="1098"/>
      <c r="KD210" s="1098"/>
      <c r="KE210" s="1098"/>
      <c r="KF210" s="1098"/>
      <c r="KG210" s="1098"/>
      <c r="KH210" s="1098"/>
      <c r="KI210" s="1098"/>
      <c r="KJ210" s="1098"/>
      <c r="KN210" s="1098"/>
      <c r="KO210" s="1098"/>
      <c r="KP210" s="1098"/>
      <c r="KQ210" s="1098"/>
      <c r="KR210" s="1098"/>
      <c r="KS210" s="1098"/>
      <c r="KT210" s="1098"/>
      <c r="KU210" s="1098"/>
      <c r="KV210" s="1098"/>
      <c r="KW210" s="1098"/>
      <c r="KX210" s="1098"/>
      <c r="KY210" s="1098"/>
      <c r="KZ210" s="1098"/>
      <c r="LA210" s="1098"/>
      <c r="LB210" s="1098"/>
      <c r="LC210" s="1098"/>
      <c r="LD210" s="1098"/>
      <c r="LE210" s="1098"/>
      <c r="LF210" s="1098"/>
      <c r="LG210" s="1098"/>
      <c r="LH210" s="1098"/>
      <c r="LI210" s="1098"/>
      <c r="LJ210" s="1098"/>
      <c r="LK210" s="1098"/>
      <c r="LL210" s="1098"/>
      <c r="LM210" s="1098"/>
      <c r="LN210" s="1098"/>
      <c r="LO210" s="1098"/>
      <c r="LP210" s="1098"/>
      <c r="LQ210" s="1098"/>
      <c r="LR210" s="1098"/>
      <c r="LS210" s="1098"/>
    </row>
    <row r="211" spans="1:331" s="734" customFormat="1" ht="17.25" customHeight="1" x14ac:dyDescent="0.35">
      <c r="B211" s="561"/>
      <c r="C211" s="561"/>
      <c r="D211" s="561"/>
      <c r="E211" s="561"/>
      <c r="F211" s="561"/>
      <c r="G211" s="561"/>
      <c r="H211" s="561"/>
      <c r="I211" s="561"/>
      <c r="J211" s="1065" t="s">
        <v>212</v>
      </c>
      <c r="K211" s="885"/>
      <c r="L211" s="890"/>
      <c r="M211" s="892"/>
      <c r="N211" s="892">
        <v>3213</v>
      </c>
      <c r="O211" s="920" t="s">
        <v>169</v>
      </c>
      <c r="DF211" s="1042"/>
      <c r="DG211" s="1042"/>
      <c r="DK211" s="1042"/>
      <c r="DN211" s="1042"/>
      <c r="DO211" s="1042"/>
      <c r="DP211" s="1042"/>
      <c r="DQ211" s="1042"/>
      <c r="DR211" s="1042"/>
      <c r="DS211" s="1042"/>
      <c r="DT211" s="1042"/>
      <c r="DU211" s="1042"/>
      <c r="DV211" s="1042"/>
      <c r="DW211" s="1042"/>
      <c r="DX211" s="1042"/>
      <c r="DY211" s="1042"/>
      <c r="DZ211" s="1042">
        <v>0</v>
      </c>
      <c r="EA211" s="1042">
        <v>0</v>
      </c>
      <c r="EB211" s="1042">
        <v>0</v>
      </c>
      <c r="EC211" s="1042">
        <f>IFERROR(EB211/EA211*100,)</f>
        <v>0</v>
      </c>
      <c r="ED211" s="1042">
        <f>(EE211-EA211)</f>
        <v>4500</v>
      </c>
      <c r="EE211" s="1042">
        <v>4500</v>
      </c>
      <c r="EF211" s="1042">
        <v>0</v>
      </c>
      <c r="EG211" s="1042">
        <f>IFERROR(EF211/EE211*100,)</f>
        <v>0</v>
      </c>
      <c r="EH211" s="1042" t="e">
        <f>(#REF!-EE211)</f>
        <v>#REF!</v>
      </c>
      <c r="EI211" s="1042">
        <f>IFERROR(#REF!/DZ211*100,)</f>
        <v>0</v>
      </c>
      <c r="EJ211" s="1042">
        <f>IFERROR(#REF!/#REF!*100,)</f>
        <v>0</v>
      </c>
      <c r="EK211" s="1042">
        <v>0</v>
      </c>
      <c r="EL211" s="1042"/>
      <c r="EM211" s="1042"/>
      <c r="ES211" s="146">
        <f t="shared" si="557"/>
        <v>0</v>
      </c>
      <c r="EX211" s="739">
        <f>IF(EX$9=$K211,#REF!,0)</f>
        <v>0</v>
      </c>
      <c r="EY211" s="739">
        <f>IF(EY$9=$K211,#REF!,0)</f>
        <v>0</v>
      </c>
      <c r="EZ211" s="739">
        <f>IF(EZ$9=$K211,#REF!,0)</f>
        <v>0</v>
      </c>
      <c r="FA211" s="739">
        <f>IF(FA$9=$K211,#REF!,0)</f>
        <v>0</v>
      </c>
      <c r="FB211" s="739">
        <f>IF(FB$9=$K211,#REF!,0)</f>
        <v>0</v>
      </c>
      <c r="FC211" s="739">
        <f>IF(FC$9=$K211,#REF!,0)</f>
        <v>0</v>
      </c>
      <c r="FD211" s="739">
        <f>IF(FD$9=$K211,#REF!,0)</f>
        <v>0</v>
      </c>
      <c r="FE211" s="739">
        <f>IF(FE$9=$K211,#REF!,0)</f>
        <v>0</v>
      </c>
      <c r="FF211" s="739">
        <f>IF(FF$9=$K211,#REF!,0)</f>
        <v>0</v>
      </c>
      <c r="FG211" s="739">
        <f>IF(FG$9=$K211,#REF!,0)</f>
        <v>0</v>
      </c>
      <c r="FH211" s="739">
        <f>IF(FH$9=$K211,#REF!,0)</f>
        <v>0</v>
      </c>
      <c r="FI211" s="739">
        <f>IF(FI$9=$K211,#REF!,0)</f>
        <v>0</v>
      </c>
      <c r="FJ211" s="739">
        <f>IF(FJ$9=$K211,#REF!,0)</f>
        <v>0</v>
      </c>
      <c r="FK211" s="739">
        <f>IF(FK$9=$K211,#REF!,0)</f>
        <v>0</v>
      </c>
      <c r="FL211" s="739">
        <f>IF(FL$9=$K211,#REF!,0)</f>
        <v>0</v>
      </c>
      <c r="FM211" s="739">
        <f>IF(FM$9=$K211,#REF!,0)</f>
        <v>0</v>
      </c>
      <c r="FN211" s="739">
        <f>IF(FN$9=$K211,#REF!,0)</f>
        <v>0</v>
      </c>
      <c r="FO211" s="739">
        <f>IF(FO$9=$K211,#REF!,0)</f>
        <v>0</v>
      </c>
      <c r="FP211" s="739">
        <f>IF(FP$9=$K211,#REF!,0)</f>
        <v>0</v>
      </c>
      <c r="FQ211" s="739">
        <f>IF(FQ$9=$K211,#REF!,0)</f>
        <v>0</v>
      </c>
      <c r="FU211" s="739">
        <f t="shared" ref="FU211:GD220" si="599">IF(FU$9=$K211,$EK211,0)</f>
        <v>0</v>
      </c>
      <c r="FV211" s="739">
        <f t="shared" si="599"/>
        <v>0</v>
      </c>
      <c r="FW211" s="739">
        <f t="shared" si="599"/>
        <v>0</v>
      </c>
      <c r="FX211" s="739">
        <f t="shared" si="599"/>
        <v>0</v>
      </c>
      <c r="FY211" s="739">
        <f t="shared" si="599"/>
        <v>0</v>
      </c>
      <c r="FZ211" s="739">
        <f t="shared" si="599"/>
        <v>0</v>
      </c>
      <c r="GA211" s="739">
        <f t="shared" si="599"/>
        <v>0</v>
      </c>
      <c r="GB211" s="739">
        <f t="shared" si="599"/>
        <v>0</v>
      </c>
      <c r="GC211" s="739">
        <f t="shared" si="599"/>
        <v>0</v>
      </c>
      <c r="GD211" s="739">
        <f t="shared" si="599"/>
        <v>0</v>
      </c>
      <c r="GE211" s="739">
        <f t="shared" ref="GE211:GN220" si="600">IF(GE$9=$K211,$EK211,0)</f>
        <v>0</v>
      </c>
      <c r="GF211" s="739">
        <f t="shared" si="600"/>
        <v>0</v>
      </c>
      <c r="GG211" s="739">
        <f t="shared" si="600"/>
        <v>0</v>
      </c>
      <c r="GH211" s="739">
        <f t="shared" si="600"/>
        <v>0</v>
      </c>
      <c r="GI211" s="739">
        <f t="shared" si="600"/>
        <v>0</v>
      </c>
      <c r="GJ211" s="739">
        <f t="shared" si="600"/>
        <v>0</v>
      </c>
      <c r="GK211" s="739">
        <f t="shared" si="600"/>
        <v>0</v>
      </c>
      <c r="GL211" s="739">
        <f t="shared" si="600"/>
        <v>0</v>
      </c>
      <c r="GM211" s="739">
        <f t="shared" si="600"/>
        <v>0</v>
      </c>
      <c r="GN211" s="739">
        <f t="shared" si="600"/>
        <v>0</v>
      </c>
      <c r="GQ211" s="1098">
        <f>IF(GQ$9=$N211,#REF!,0)</f>
        <v>0</v>
      </c>
      <c r="GR211" s="1098">
        <f>IF(GR$9=$N211,#REF!,0)</f>
        <v>0</v>
      </c>
      <c r="GS211" s="1098">
        <f>IF(GS$9=$N211,#REF!,0)</f>
        <v>0</v>
      </c>
      <c r="GT211" s="1098">
        <f>IF(GT$9=$N211,#REF!,0)</f>
        <v>0</v>
      </c>
      <c r="GU211" s="1098">
        <f>IF(GU$9=$N211,#REF!,0)</f>
        <v>0</v>
      </c>
      <c r="GV211" s="1098">
        <f>IF(GV$9=$N211,#REF!,0)</f>
        <v>0</v>
      </c>
      <c r="GW211" s="1098">
        <f>IF(GW$9=$N211,#REF!,0)</f>
        <v>0</v>
      </c>
      <c r="GX211" s="1098">
        <f>IF(GX$9=$N211,#REF!,0)</f>
        <v>0</v>
      </c>
      <c r="GY211" s="1098">
        <f>IF(GY$9=$N211,#REF!,0)</f>
        <v>0</v>
      </c>
      <c r="GZ211" s="1098">
        <f>IF(GZ$9=$N211,#REF!,0)</f>
        <v>0</v>
      </c>
      <c r="HA211" s="1098" t="e">
        <f>IF(HA$9=$N211,#REF!,0)</f>
        <v>#REF!</v>
      </c>
      <c r="HB211" s="1098">
        <f>IF(HB$9=$N211,#REF!,0)</f>
        <v>0</v>
      </c>
      <c r="HC211" s="1098">
        <f>IF(HC$9=$N211,#REF!,0)</f>
        <v>0</v>
      </c>
      <c r="HD211" s="1098">
        <f>IF(HD$9=$N211,#REF!,0)</f>
        <v>0</v>
      </c>
      <c r="HE211" s="1098">
        <f>IF(HE$9=$N211,#REF!,0)</f>
        <v>0</v>
      </c>
      <c r="HF211" s="1098">
        <f>IF(HF$9=$N211,#REF!,0)</f>
        <v>0</v>
      </c>
      <c r="HG211" s="1098">
        <f>IF(HG$9=$N211,#REF!,0)</f>
        <v>0</v>
      </c>
      <c r="HH211" s="1098">
        <f>IF(HH$9=$N211,#REF!,0)</f>
        <v>0</v>
      </c>
      <c r="HI211" s="1098">
        <f>IF(HI$9=$N211,#REF!,0)</f>
        <v>0</v>
      </c>
      <c r="HJ211" s="1098">
        <f>IF(HJ$9=$N211,#REF!,0)</f>
        <v>0</v>
      </c>
      <c r="HK211" s="1098">
        <f>IF(HK$9=$N211,#REF!,0)</f>
        <v>0</v>
      </c>
      <c r="HL211" s="1098">
        <f>IF(HL$9=$N211,#REF!,0)</f>
        <v>0</v>
      </c>
      <c r="HM211" s="1098">
        <f>IF(HM$9=$N211,#REF!,0)</f>
        <v>0</v>
      </c>
      <c r="HN211" s="1098">
        <f>IF(HN$9=$N211,#REF!,0)</f>
        <v>0</v>
      </c>
      <c r="HO211" s="1098">
        <f>IF(HO$9=$N211,#REF!,0)</f>
        <v>0</v>
      </c>
      <c r="HP211" s="1098">
        <f>IF(HP$9=$N211,#REF!,0)</f>
        <v>0</v>
      </c>
      <c r="HQ211" s="1098">
        <f>IF(HQ$9=$N211,#REF!,0)</f>
        <v>0</v>
      </c>
      <c r="HR211" s="1098">
        <f>IF(HR$9=$N211,#REF!,0)</f>
        <v>0</v>
      </c>
      <c r="HS211" s="1098">
        <f>IF(HS$9=$N211,#REF!,0)</f>
        <v>0</v>
      </c>
      <c r="HT211" s="1098">
        <f>IF(HT$9=$N211,#REF!,0)</f>
        <v>0</v>
      </c>
      <c r="HU211" s="1098">
        <f>IF(HU$9=$N211,#REF!,0)</f>
        <v>0</v>
      </c>
      <c r="HV211" s="1098">
        <f>IF(HV$9=$N211,#REF!,0)</f>
        <v>0</v>
      </c>
      <c r="HW211" s="1098">
        <f>IF(HW$9=$N211,#REF!,0)</f>
        <v>0</v>
      </c>
      <c r="HX211" s="1098">
        <f>IF(HX$9=$N211,#REF!,0)</f>
        <v>0</v>
      </c>
      <c r="HY211" s="1098">
        <f>IF(HY$9=$N211,#REF!,0)</f>
        <v>0</v>
      </c>
      <c r="HZ211" s="1098">
        <f>IF(HZ$9=$N211,#REF!,0)</f>
        <v>0</v>
      </c>
      <c r="IA211" s="1098">
        <f>IF(IA$9=$N211,#REF!,0)</f>
        <v>0</v>
      </c>
      <c r="IB211" s="1098">
        <f>IF(IB$9=$N211,#REF!,0)</f>
        <v>0</v>
      </c>
      <c r="IC211" s="1098">
        <f>IF(IC$9=$N211,#REF!,0)</f>
        <v>0</v>
      </c>
      <c r="ID211" s="1098">
        <f>IF(ID$9=$N211,#REF!,0)</f>
        <v>0</v>
      </c>
      <c r="IE211" s="1098">
        <f>IF(IE$9=$N211,#REF!,0)</f>
        <v>0</v>
      </c>
      <c r="IF211" s="1098">
        <f>IF(IF$9=$N211,#REF!,0)</f>
        <v>0</v>
      </c>
      <c r="IG211" s="1098">
        <f>IF(IG$9=$N211,#REF!,0)</f>
        <v>0</v>
      </c>
      <c r="IH211" s="1098">
        <f>IF(IH$9=$N211,#REF!,0)</f>
        <v>0</v>
      </c>
      <c r="II211" s="1098">
        <f>IF(II$9=$N211,#REF!,0)</f>
        <v>0</v>
      </c>
      <c r="IJ211" s="1098">
        <f>IF(IJ$9=$N211,#REF!,0)</f>
        <v>0</v>
      </c>
      <c r="IK211" s="1098">
        <f>IF(IK$9=$N211,#REF!,0)</f>
        <v>0</v>
      </c>
      <c r="IL211" s="1098">
        <f>IF(IL$9=$N211,#REF!,0)</f>
        <v>0</v>
      </c>
      <c r="IM211" s="1098">
        <f>IF(IM$9=$N211,#REF!,0)</f>
        <v>0</v>
      </c>
      <c r="IN211" s="1098">
        <f>IF(IN$9=$N211,#REF!,0)</f>
        <v>0</v>
      </c>
      <c r="IO211" s="1098">
        <f>IF(IO$9=$N211,#REF!,0)</f>
        <v>0</v>
      </c>
      <c r="IP211" s="1098">
        <f>IF(IP$9=$N211,#REF!,0)</f>
        <v>0</v>
      </c>
      <c r="IQ211" s="1098">
        <f>IF(IQ$9=$N211,#REF!,0)</f>
        <v>0</v>
      </c>
      <c r="IR211" s="1098">
        <f>IF(IR$9=$N211,#REF!,0)</f>
        <v>0</v>
      </c>
      <c r="IS211" s="1098">
        <f>IF(IS$9=$N211,#REF!,0)</f>
        <v>0</v>
      </c>
      <c r="IT211" s="1098">
        <f>IF(IT$9=$N211,#REF!,0)</f>
        <v>0</v>
      </c>
      <c r="IU211" s="1098">
        <f>IF(IU$9=$N211,#REF!,0)</f>
        <v>0</v>
      </c>
      <c r="IV211" s="1098">
        <f>IF(IV$9=$N211,#REF!,0)</f>
        <v>0</v>
      </c>
      <c r="IW211" s="1098">
        <f>IF(IW$9=$N211,#REF!,0)</f>
        <v>0</v>
      </c>
      <c r="IX211" s="1098">
        <f>IF(IX$9=$N211,#REF!,0)</f>
        <v>0</v>
      </c>
      <c r="IY211" s="1098">
        <f>IF(IY$9=$N211,#REF!,0)</f>
        <v>0</v>
      </c>
      <c r="IZ211" s="1098">
        <f>IF(IZ$9=$N211,#REF!,0)</f>
        <v>0</v>
      </c>
      <c r="JA211" s="1098">
        <f>IF(JA$9=$N211,#REF!,0)</f>
        <v>0</v>
      </c>
      <c r="JB211" s="1098">
        <f>IF(JB$9=$N211,#REF!,0)</f>
        <v>0</v>
      </c>
      <c r="JC211" s="1098">
        <f>IF(JC$9=$N211,#REF!,0)</f>
        <v>0</v>
      </c>
      <c r="JD211" s="1098">
        <f>IF(JD$9=$N211,#REF!,0)</f>
        <v>0</v>
      </c>
      <c r="JE211" s="1098">
        <f>IF(JE$9=$N211,#REF!,0)</f>
        <v>0</v>
      </c>
      <c r="JF211" s="1098">
        <f>IF(JF$9=$N211,#REF!,0)</f>
        <v>0</v>
      </c>
      <c r="JG211" s="1098">
        <f>IF(JG$9=$N211,#REF!,0)</f>
        <v>0</v>
      </c>
      <c r="JH211" s="1098">
        <f>IF(JH$9=$N211,#REF!,0)</f>
        <v>0</v>
      </c>
      <c r="JI211" s="1098">
        <f>IF(JI$9=$N211,#REF!,0)</f>
        <v>0</v>
      </c>
      <c r="JJ211" s="1098">
        <f>IF(JJ$9=$N211,#REF!,0)</f>
        <v>0</v>
      </c>
      <c r="JK211" s="1098">
        <f>IF(JK$9=$N211,#REF!,0)</f>
        <v>0</v>
      </c>
      <c r="JL211" s="1098">
        <f>IF(JL$9=$N211,#REF!,0)</f>
        <v>0</v>
      </c>
      <c r="JM211" s="1098">
        <f>IF(JM$9=$N211,#REF!,0)</f>
        <v>0</v>
      </c>
      <c r="JN211" s="1098">
        <f>IF(JN$9=$N211,#REF!,0)</f>
        <v>0</v>
      </c>
      <c r="JO211" s="1098">
        <f>IF(JO$9=$N211,#REF!,0)</f>
        <v>0</v>
      </c>
      <c r="JP211" s="1098">
        <f>IF(JP$9=$N211,#REF!,0)</f>
        <v>0</v>
      </c>
      <c r="JQ211" s="1098">
        <f>IF(JQ$9=$N211,#REF!,0)</f>
        <v>0</v>
      </c>
      <c r="JR211" s="1098">
        <f>IF(JR$9=$N211,#REF!,0)</f>
        <v>0</v>
      </c>
      <c r="JS211" s="1098">
        <f>IF(JS$9=$N211,#REF!,0)</f>
        <v>0</v>
      </c>
      <c r="JT211" s="1098">
        <f>IF(JT$9=$N211,#REF!,0)</f>
        <v>0</v>
      </c>
      <c r="JU211" s="1098">
        <f>IF(JU$9=$N211,#REF!,0)</f>
        <v>0</v>
      </c>
      <c r="JV211" s="1098">
        <f>IF(JV$9=$N211,#REF!,0)</f>
        <v>0</v>
      </c>
      <c r="JW211" s="1098">
        <f>IF(JW$9=$N211,#REF!,0)</f>
        <v>0</v>
      </c>
      <c r="JX211" s="1098"/>
      <c r="JZ211" s="1098"/>
      <c r="KA211" s="1098"/>
      <c r="KB211" s="1098"/>
      <c r="KC211" s="1098"/>
      <c r="KD211" s="1098"/>
      <c r="KE211" s="1098"/>
      <c r="KF211" s="1098"/>
      <c r="KG211" s="1098"/>
      <c r="KH211" s="1098"/>
      <c r="KI211" s="1098"/>
      <c r="KJ211" s="1098"/>
      <c r="KN211" s="1098"/>
      <c r="KO211" s="1098"/>
      <c r="KP211" s="1098"/>
      <c r="KQ211" s="1098"/>
      <c r="KR211" s="1098"/>
      <c r="KS211" s="1098"/>
      <c r="KT211" s="1098"/>
      <c r="KU211" s="1098"/>
      <c r="KV211" s="1098"/>
      <c r="KW211" s="1098"/>
      <c r="KX211" s="1098"/>
      <c r="KY211" s="1098"/>
      <c r="KZ211" s="1098"/>
      <c r="LA211" s="1098"/>
      <c r="LB211" s="1098"/>
      <c r="LC211" s="1098"/>
      <c r="LD211" s="1098"/>
      <c r="LE211" s="1098"/>
      <c r="LF211" s="1098"/>
      <c r="LG211" s="1098"/>
      <c r="LH211" s="1098"/>
      <c r="LI211" s="1098"/>
      <c r="LJ211" s="1098"/>
      <c r="LK211" s="1098"/>
      <c r="LL211" s="1098"/>
      <c r="LM211" s="1098"/>
      <c r="LN211" s="1098"/>
      <c r="LO211" s="1098"/>
      <c r="LP211" s="1098"/>
      <c r="LQ211" s="1098"/>
      <c r="LR211" s="1098"/>
      <c r="LS211" s="1098"/>
    </row>
    <row r="212" spans="1:331" ht="20.100000000000001" customHeight="1" x14ac:dyDescent="0.35">
      <c r="A212" s="692" t="s">
        <v>472</v>
      </c>
      <c r="B212" s="1149" t="s">
        <v>472</v>
      </c>
      <c r="C212" s="870" t="s">
        <v>5</v>
      </c>
      <c r="D212" s="871"/>
      <c r="E212" s="871"/>
      <c r="F212" s="871"/>
      <c r="G212" s="871"/>
      <c r="H212" s="871"/>
      <c r="I212" s="871"/>
      <c r="J212" s="1065" t="s">
        <v>212</v>
      </c>
      <c r="K212" s="877"/>
      <c r="L212" s="886"/>
      <c r="M212" s="874">
        <v>322</v>
      </c>
      <c r="N212" s="874" t="s">
        <v>170</v>
      </c>
      <c r="O212" s="135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635"/>
      <c r="AJ212" s="31"/>
      <c r="AK212" s="31"/>
      <c r="AL212" s="31"/>
      <c r="AM212" s="31"/>
      <c r="AN212" s="106">
        <f t="shared" ref="AN212:AV212" si="601">SUM(AN213)</f>
        <v>0</v>
      </c>
      <c r="AO212" s="106">
        <f t="shared" si="601"/>
        <v>0</v>
      </c>
      <c r="AP212" s="106">
        <f t="shared" si="601"/>
        <v>0</v>
      </c>
      <c r="AQ212" s="106">
        <f t="shared" si="601"/>
        <v>0</v>
      </c>
      <c r="AR212" s="106">
        <f t="shared" si="601"/>
        <v>0</v>
      </c>
      <c r="AS212" s="106">
        <f t="shared" si="601"/>
        <v>0</v>
      </c>
      <c r="AT212" s="106">
        <f t="shared" si="601"/>
        <v>0</v>
      </c>
      <c r="AU212" s="106">
        <f t="shared" si="601"/>
        <v>2000</v>
      </c>
      <c r="AV212" s="106">
        <f t="shared" si="601"/>
        <v>2000</v>
      </c>
      <c r="AW212" s="106"/>
      <c r="AX212" s="106"/>
      <c r="AY212" s="106">
        <f>SUM(AY213)</f>
        <v>-1175</v>
      </c>
      <c r="AZ212" s="106"/>
      <c r="BA212" s="106"/>
      <c r="BB212" s="106">
        <f t="shared" ref="BB212:BK212" si="602">SUM(BB213)</f>
        <v>825</v>
      </c>
      <c r="BC212" s="106">
        <f t="shared" si="602"/>
        <v>825</v>
      </c>
      <c r="BD212" s="106">
        <f t="shared" si="602"/>
        <v>824.9</v>
      </c>
      <c r="BE212" s="106">
        <f t="shared" si="602"/>
        <v>824.9</v>
      </c>
      <c r="BF212" s="106">
        <f t="shared" si="602"/>
        <v>825</v>
      </c>
      <c r="BG212" s="106">
        <f t="shared" si="602"/>
        <v>824.9</v>
      </c>
      <c r="BH212" s="106">
        <f t="shared" si="602"/>
        <v>825</v>
      </c>
      <c r="BI212" s="106">
        <f>SUM(BI213)</f>
        <v>2175</v>
      </c>
      <c r="BJ212" s="106">
        <f>SUM(BJ213)</f>
        <v>3000</v>
      </c>
      <c r="BK212" s="106">
        <f t="shared" si="602"/>
        <v>2122.0100000000002</v>
      </c>
      <c r="BL212" s="106">
        <f t="shared" si="559"/>
        <v>70.733666666666679</v>
      </c>
      <c r="BM212" s="106"/>
      <c r="BN212" s="106"/>
      <c r="BO212" s="106">
        <f>SUM(BO213)</f>
        <v>3000</v>
      </c>
      <c r="BP212" s="106"/>
      <c r="BQ212" s="106"/>
      <c r="BR212" s="106">
        <f>SUM(BR213)</f>
        <v>-1500</v>
      </c>
      <c r="BS212" s="106">
        <f>SUM(BS213)</f>
        <v>1500</v>
      </c>
      <c r="BT212" s="106">
        <f>SUM(BT213)</f>
        <v>2122.0100000000002</v>
      </c>
      <c r="BU212" s="106">
        <f>SUM(BU213)</f>
        <v>0</v>
      </c>
      <c r="BV212" s="106">
        <f>SUM(BV213)</f>
        <v>1500</v>
      </c>
      <c r="BW212" s="106"/>
      <c r="BX212" s="106"/>
      <c r="BY212" s="106">
        <f>SUM(BY213)</f>
        <v>3000</v>
      </c>
      <c r="BZ212" s="106">
        <f>SUM(BZ213)</f>
        <v>2122.0100000000002</v>
      </c>
      <c r="CA212" s="106">
        <f t="shared" si="566"/>
        <v>257.24451448660443</v>
      </c>
      <c r="CB212" s="106">
        <f t="shared" si="567"/>
        <v>70.733666666666679</v>
      </c>
      <c r="CC212" s="106">
        <f>SUM(CC213)</f>
        <v>0</v>
      </c>
      <c r="CD212" s="106">
        <f>SUM(CD213)</f>
        <v>0</v>
      </c>
      <c r="CE212" s="106">
        <f>SUM(CE213)</f>
        <v>1500</v>
      </c>
      <c r="CF212" s="106">
        <f>SUM(CF213)</f>
        <v>0</v>
      </c>
      <c r="CG212" s="106">
        <f t="shared" si="568"/>
        <v>0</v>
      </c>
      <c r="CH212" s="106">
        <f>SUM(CH213)</f>
        <v>0</v>
      </c>
      <c r="CI212" s="106">
        <f>SUM(CI213)</f>
        <v>1500</v>
      </c>
      <c r="CJ212" s="106"/>
      <c r="CK212" s="106">
        <f t="shared" si="569"/>
        <v>0</v>
      </c>
      <c r="CL212" s="106">
        <f>SUM(CL213)</f>
        <v>0</v>
      </c>
      <c r="CM212" s="106">
        <f>SUM(CM213)</f>
        <v>1500</v>
      </c>
      <c r="CN212" s="106"/>
      <c r="CO212" s="106">
        <f t="shared" si="570"/>
        <v>0</v>
      </c>
      <c r="CP212" s="106">
        <f>SUM(CP213)</f>
        <v>0</v>
      </c>
      <c r="CQ212" s="106">
        <f>SUM(CQ213)</f>
        <v>1500</v>
      </c>
      <c r="CR212" s="106">
        <f>SUM(CR213)</f>
        <v>900</v>
      </c>
      <c r="CS212" s="106">
        <f t="shared" si="571"/>
        <v>60</v>
      </c>
      <c r="CT212" s="106">
        <f t="shared" ref="CT212:DA212" si="603">SUM(CT213)</f>
        <v>0</v>
      </c>
      <c r="CU212" s="106">
        <f t="shared" si="603"/>
        <v>1500</v>
      </c>
      <c r="CV212" s="106">
        <f>SUM(CV213)</f>
        <v>900</v>
      </c>
      <c r="CW212" s="106">
        <f t="shared" si="573"/>
        <v>60</v>
      </c>
      <c r="CX212" s="106">
        <f t="shared" si="603"/>
        <v>0</v>
      </c>
      <c r="CY212" s="106">
        <f t="shared" si="603"/>
        <v>1500</v>
      </c>
      <c r="CZ212" s="106">
        <f t="shared" si="603"/>
        <v>0</v>
      </c>
      <c r="DA212" s="106">
        <f t="shared" si="603"/>
        <v>0</v>
      </c>
      <c r="DB212" s="106">
        <f>SUM(DB213)</f>
        <v>900</v>
      </c>
      <c r="DC212" s="106">
        <f>SUM(DC213)</f>
        <v>1498.48</v>
      </c>
      <c r="DD212" s="106">
        <f t="shared" si="574"/>
        <v>166.4977777777778</v>
      </c>
      <c r="DE212" s="106">
        <f t="shared" si="575"/>
        <v>99.898666666666671</v>
      </c>
      <c r="DF212" s="106">
        <f>SUM(DF213)</f>
        <v>900</v>
      </c>
      <c r="DG212" s="106">
        <f>SUM(DG213)</f>
        <v>1500</v>
      </c>
      <c r="DH212" s="106">
        <f>SUM(DH213)</f>
        <v>1498.48</v>
      </c>
      <c r="DI212" s="106">
        <f t="shared" si="576"/>
        <v>99.898666666666671</v>
      </c>
      <c r="DJ212" s="106">
        <f>SUM(DJ213)</f>
        <v>0</v>
      </c>
      <c r="DK212" s="106">
        <f>SUM(DK213)</f>
        <v>1500</v>
      </c>
      <c r="DL212" s="106">
        <f t="shared" si="577"/>
        <v>60</v>
      </c>
      <c r="DM212" s="106">
        <f>SUM(DM213)</f>
        <v>0</v>
      </c>
      <c r="DN212" s="106">
        <f>SUM(DN213)</f>
        <v>1500</v>
      </c>
      <c r="DO212" s="106">
        <f>SUM(DO213)</f>
        <v>1498.48</v>
      </c>
      <c r="DP212" s="106">
        <f t="shared" si="578"/>
        <v>99.898666666666671</v>
      </c>
      <c r="DQ212" s="106">
        <f>SUM(DQ213)</f>
        <v>0</v>
      </c>
      <c r="DR212" s="106">
        <f>SUM(DR213)</f>
        <v>1500</v>
      </c>
      <c r="DS212" s="106">
        <f>SUM(DS213)</f>
        <v>1498.48</v>
      </c>
      <c r="DT212" s="106">
        <f t="shared" si="506"/>
        <v>99.898666666666671</v>
      </c>
      <c r="DU212" s="106">
        <f t="shared" ref="DU212:EB212" si="604">SUM(DU213)</f>
        <v>0</v>
      </c>
      <c r="DV212" s="106">
        <f t="shared" si="604"/>
        <v>1500</v>
      </c>
      <c r="DW212" s="106">
        <f t="shared" si="604"/>
        <v>1500</v>
      </c>
      <c r="DX212" s="106">
        <f t="shared" si="604"/>
        <v>0</v>
      </c>
      <c r="DY212" s="106">
        <f t="shared" si="604"/>
        <v>0</v>
      </c>
      <c r="DZ212" s="106">
        <f>SUM(DZ213)</f>
        <v>1498.48</v>
      </c>
      <c r="EA212" s="106">
        <f t="shared" si="604"/>
        <v>1500</v>
      </c>
      <c r="EB212" s="106">
        <f t="shared" si="604"/>
        <v>0</v>
      </c>
      <c r="EC212" s="106">
        <f t="shared" si="508"/>
        <v>0</v>
      </c>
      <c r="ED212" s="106">
        <f>SUM(ED213)</f>
        <v>500</v>
      </c>
      <c r="EE212" s="106">
        <f>SUM(EE213)</f>
        <v>2000</v>
      </c>
      <c r="EF212" s="106">
        <f>SUM(EF213)</f>
        <v>0</v>
      </c>
      <c r="EG212" s="106">
        <f t="shared" ref="EG212:EG277" si="605">IFERROR(EF212/EE212*100,)</f>
        <v>0</v>
      </c>
      <c r="EH212" s="106" t="e">
        <f>SUM(EH213)</f>
        <v>#REF!</v>
      </c>
      <c r="EI212" s="106">
        <f>IFERROR(#REF!/DZ212*100,)</f>
        <v>0</v>
      </c>
      <c r="EJ212" s="106">
        <f>IFERROR(#REF!/#REF!*100,)</f>
        <v>0</v>
      </c>
      <c r="EK212" s="106">
        <f t="shared" ref="EK212:EM212" si="606">SUM(EK213)</f>
        <v>2000</v>
      </c>
      <c r="EL212" s="106">
        <f t="shared" si="606"/>
        <v>0</v>
      </c>
      <c r="EM212" s="106">
        <f t="shared" si="606"/>
        <v>0</v>
      </c>
      <c r="EN212" s="111"/>
      <c r="EO212" s="111"/>
      <c r="EP212" s="111"/>
      <c r="EQ212" s="111"/>
      <c r="ER212" s="111"/>
      <c r="ES212" s="146">
        <f t="shared" si="557"/>
        <v>0</v>
      </c>
      <c r="EX212" s="739">
        <f>IF(EX$9=$K212,#REF!,0)</f>
        <v>0</v>
      </c>
      <c r="EY212" s="739">
        <f>IF(EY$9=$K212,#REF!,0)</f>
        <v>0</v>
      </c>
      <c r="EZ212" s="739">
        <f>IF(EZ$9=$K212,#REF!,0)</f>
        <v>0</v>
      </c>
      <c r="FA212" s="739">
        <f>IF(FA$9=$K212,#REF!,0)</f>
        <v>0</v>
      </c>
      <c r="FB212" s="739">
        <f>IF(FB$9=$K212,#REF!,0)</f>
        <v>0</v>
      </c>
      <c r="FC212" s="739">
        <f>IF(FC$9=$K212,#REF!,0)</f>
        <v>0</v>
      </c>
      <c r="FD212" s="739">
        <f>IF(FD$9=$K212,#REF!,0)</f>
        <v>0</v>
      </c>
      <c r="FE212" s="739">
        <f>IF(FE$9=$K212,#REF!,0)</f>
        <v>0</v>
      </c>
      <c r="FF212" s="739">
        <f>IF(FF$9=$K212,#REF!,0)</f>
        <v>0</v>
      </c>
      <c r="FG212" s="739">
        <f>IF(FG$9=$K212,#REF!,0)</f>
        <v>0</v>
      </c>
      <c r="FH212" s="739">
        <f>IF(FH$9=$K212,#REF!,0)</f>
        <v>0</v>
      </c>
      <c r="FI212" s="739">
        <f>IF(FI$9=$K212,#REF!,0)</f>
        <v>0</v>
      </c>
      <c r="FJ212" s="739">
        <f>IF(FJ$9=$K212,#REF!,0)</f>
        <v>0</v>
      </c>
      <c r="FK212" s="739">
        <f>IF(FK$9=$K212,#REF!,0)</f>
        <v>0</v>
      </c>
      <c r="FL212" s="739">
        <f>IF(FL$9=$K212,#REF!,0)</f>
        <v>0</v>
      </c>
      <c r="FM212" s="739">
        <f>IF(FM$9=$K212,#REF!,0)</f>
        <v>0</v>
      </c>
      <c r="FN212" s="739">
        <f>IF(FN$9=$K212,#REF!,0)</f>
        <v>0</v>
      </c>
      <c r="FO212" s="739">
        <f>IF(FO$9=$K212,#REF!,0)</f>
        <v>0</v>
      </c>
      <c r="FP212" s="739">
        <f>IF(FP$9=$K212,#REF!,0)</f>
        <v>0</v>
      </c>
      <c r="FQ212" s="739">
        <f>IF(FQ$9=$K212,#REF!,0)</f>
        <v>0</v>
      </c>
      <c r="FU212" s="739">
        <f t="shared" si="599"/>
        <v>0</v>
      </c>
      <c r="FV212" s="739">
        <f t="shared" si="599"/>
        <v>0</v>
      </c>
      <c r="FW212" s="739">
        <f t="shared" si="599"/>
        <v>0</v>
      </c>
      <c r="FX212" s="739">
        <f t="shared" si="599"/>
        <v>0</v>
      </c>
      <c r="FY212" s="739">
        <f t="shared" si="599"/>
        <v>0</v>
      </c>
      <c r="FZ212" s="739">
        <f t="shared" si="599"/>
        <v>0</v>
      </c>
      <c r="GA212" s="739">
        <f t="shared" si="599"/>
        <v>0</v>
      </c>
      <c r="GB212" s="739">
        <f t="shared" si="599"/>
        <v>0</v>
      </c>
      <c r="GC212" s="739">
        <f t="shared" si="599"/>
        <v>0</v>
      </c>
      <c r="GD212" s="739">
        <f t="shared" si="599"/>
        <v>0</v>
      </c>
      <c r="GE212" s="739">
        <f t="shared" si="600"/>
        <v>0</v>
      </c>
      <c r="GF212" s="739">
        <f t="shared" si="600"/>
        <v>0</v>
      </c>
      <c r="GG212" s="739">
        <f t="shared" si="600"/>
        <v>0</v>
      </c>
      <c r="GH212" s="739">
        <f t="shared" si="600"/>
        <v>0</v>
      </c>
      <c r="GI212" s="739">
        <f t="shared" si="600"/>
        <v>0</v>
      </c>
      <c r="GJ212" s="739">
        <f t="shared" si="600"/>
        <v>0</v>
      </c>
      <c r="GK212" s="739">
        <f t="shared" si="600"/>
        <v>0</v>
      </c>
      <c r="GL212" s="739">
        <f t="shared" si="600"/>
        <v>0</v>
      </c>
      <c r="GM212" s="739">
        <f t="shared" si="600"/>
        <v>0</v>
      </c>
      <c r="GN212" s="739">
        <f t="shared" si="600"/>
        <v>0</v>
      </c>
      <c r="GQ212" s="1098">
        <f>IF(GQ$9=$N212,#REF!,0)</f>
        <v>0</v>
      </c>
      <c r="GR212" s="1098">
        <f>IF(GR$9=$N212,#REF!,0)</f>
        <v>0</v>
      </c>
      <c r="GS212" s="1098">
        <f>IF(GS$9=$N212,#REF!,0)</f>
        <v>0</v>
      </c>
      <c r="GT212" s="1098">
        <f>IF(GT$9=$N212,#REF!,0)</f>
        <v>0</v>
      </c>
      <c r="GU212" s="1098">
        <f>IF(GU$9=$N212,#REF!,0)</f>
        <v>0</v>
      </c>
      <c r="GV212" s="1098">
        <f>IF(GV$9=$N212,#REF!,0)</f>
        <v>0</v>
      </c>
      <c r="GW212" s="1098">
        <f>IF(GW$9=$N212,#REF!,0)</f>
        <v>0</v>
      </c>
      <c r="GX212" s="1098">
        <f>IF(GX$9=$N212,#REF!,0)</f>
        <v>0</v>
      </c>
      <c r="GY212" s="1098">
        <f>IF(GY$9=$N212,#REF!,0)</f>
        <v>0</v>
      </c>
      <c r="GZ212" s="1098">
        <f>IF(GZ$9=$N212,#REF!,0)</f>
        <v>0</v>
      </c>
      <c r="HA212" s="1098">
        <f>IF(HA$9=$N212,#REF!,0)</f>
        <v>0</v>
      </c>
      <c r="HB212" s="1098">
        <f>IF(HB$9=$N212,#REF!,0)</f>
        <v>0</v>
      </c>
      <c r="HC212" s="1098">
        <f>IF(HC$9=$N212,#REF!,0)</f>
        <v>0</v>
      </c>
      <c r="HD212" s="1098">
        <f>IF(HD$9=$N212,#REF!,0)</f>
        <v>0</v>
      </c>
      <c r="HE212" s="1098">
        <f>IF(HE$9=$N212,#REF!,0)</f>
        <v>0</v>
      </c>
      <c r="HF212" s="1098">
        <f>IF(HF$9=$N212,#REF!,0)</f>
        <v>0</v>
      </c>
      <c r="HG212" s="1098">
        <f>IF(HG$9=$N212,#REF!,0)</f>
        <v>0</v>
      </c>
      <c r="HH212" s="1098">
        <f>IF(HH$9=$N212,#REF!,0)</f>
        <v>0</v>
      </c>
      <c r="HI212" s="1098">
        <f>IF(HI$9=$N212,#REF!,0)</f>
        <v>0</v>
      </c>
      <c r="HJ212" s="1098">
        <f>IF(HJ$9=$N212,#REF!,0)</f>
        <v>0</v>
      </c>
      <c r="HK212" s="1098">
        <f>IF(HK$9=$N212,#REF!,0)</f>
        <v>0</v>
      </c>
      <c r="HL212" s="1098">
        <f>IF(HL$9=$N212,#REF!,0)</f>
        <v>0</v>
      </c>
      <c r="HM212" s="1098">
        <f>IF(HM$9=$N212,#REF!,0)</f>
        <v>0</v>
      </c>
      <c r="HN212" s="1098">
        <f>IF(HN$9=$N212,#REF!,0)</f>
        <v>0</v>
      </c>
      <c r="HO212" s="1098">
        <f>IF(HO$9=$N212,#REF!,0)</f>
        <v>0</v>
      </c>
      <c r="HP212" s="1098">
        <f>IF(HP$9=$N212,#REF!,0)</f>
        <v>0</v>
      </c>
      <c r="HQ212" s="1098">
        <f>IF(HQ$9=$N212,#REF!,0)</f>
        <v>0</v>
      </c>
      <c r="HR212" s="1098">
        <f>IF(HR$9=$N212,#REF!,0)</f>
        <v>0</v>
      </c>
      <c r="HS212" s="1098">
        <f>IF(HS$9=$N212,#REF!,0)</f>
        <v>0</v>
      </c>
      <c r="HT212" s="1098">
        <f>IF(HT$9=$N212,#REF!,0)</f>
        <v>0</v>
      </c>
      <c r="HU212" s="1098">
        <f>IF(HU$9=$N212,#REF!,0)</f>
        <v>0</v>
      </c>
      <c r="HV212" s="1098">
        <f>IF(HV$9=$N212,#REF!,0)</f>
        <v>0</v>
      </c>
      <c r="HW212" s="1098">
        <f>IF(HW$9=$N212,#REF!,0)</f>
        <v>0</v>
      </c>
      <c r="HX212" s="1098">
        <f>IF(HX$9=$N212,#REF!,0)</f>
        <v>0</v>
      </c>
      <c r="HY212" s="1098">
        <f>IF(HY$9=$N212,#REF!,0)</f>
        <v>0</v>
      </c>
      <c r="HZ212" s="1098">
        <f>IF(HZ$9=$N212,#REF!,0)</f>
        <v>0</v>
      </c>
      <c r="IA212" s="1098">
        <f>IF(IA$9=$N212,#REF!,0)</f>
        <v>0</v>
      </c>
      <c r="IB212" s="1098">
        <f>IF(IB$9=$N212,#REF!,0)</f>
        <v>0</v>
      </c>
      <c r="IC212" s="1098">
        <f>IF(IC$9=$N212,#REF!,0)</f>
        <v>0</v>
      </c>
      <c r="ID212" s="1098">
        <f>IF(ID$9=$N212,#REF!,0)</f>
        <v>0</v>
      </c>
      <c r="IE212" s="1098">
        <f>IF(IE$9=$N212,#REF!,0)</f>
        <v>0</v>
      </c>
      <c r="IF212" s="1098">
        <f>IF(IF$9=$N212,#REF!,0)</f>
        <v>0</v>
      </c>
      <c r="IG212" s="1098">
        <f>IF(IG$9=$N212,#REF!,0)</f>
        <v>0</v>
      </c>
      <c r="IH212" s="1098">
        <f>IF(IH$9=$N212,#REF!,0)</f>
        <v>0</v>
      </c>
      <c r="II212" s="1098">
        <f>IF(II$9=$N212,#REF!,0)</f>
        <v>0</v>
      </c>
      <c r="IJ212" s="1098">
        <f>IF(IJ$9=$N212,#REF!,0)</f>
        <v>0</v>
      </c>
      <c r="IK212" s="1098">
        <f>IF(IK$9=$N212,#REF!,0)</f>
        <v>0</v>
      </c>
      <c r="IL212" s="1098">
        <f>IF(IL$9=$N212,#REF!,0)</f>
        <v>0</v>
      </c>
      <c r="IM212" s="1098">
        <f>IF(IM$9=$N212,#REF!,0)</f>
        <v>0</v>
      </c>
      <c r="IN212" s="1098">
        <f>IF(IN$9=$N212,#REF!,0)</f>
        <v>0</v>
      </c>
      <c r="IO212" s="1098">
        <f>IF(IO$9=$N212,#REF!,0)</f>
        <v>0</v>
      </c>
      <c r="IP212" s="1098">
        <f>IF(IP$9=$N212,#REF!,0)</f>
        <v>0</v>
      </c>
      <c r="IQ212" s="1098">
        <f>IF(IQ$9=$N212,#REF!,0)</f>
        <v>0</v>
      </c>
      <c r="IR212" s="1098">
        <f>IF(IR$9=$N212,#REF!,0)</f>
        <v>0</v>
      </c>
      <c r="IS212" s="1098">
        <f>IF(IS$9=$N212,#REF!,0)</f>
        <v>0</v>
      </c>
      <c r="IT212" s="1098">
        <f>IF(IT$9=$N212,#REF!,0)</f>
        <v>0</v>
      </c>
      <c r="IU212" s="1098">
        <f>IF(IU$9=$N212,#REF!,0)</f>
        <v>0</v>
      </c>
      <c r="IV212" s="1098">
        <f>IF(IV$9=$N212,#REF!,0)</f>
        <v>0</v>
      </c>
      <c r="IW212" s="1098">
        <f>IF(IW$9=$N212,#REF!,0)</f>
        <v>0</v>
      </c>
      <c r="IX212" s="1098">
        <f>IF(IX$9=$N212,#REF!,0)</f>
        <v>0</v>
      </c>
      <c r="IY212" s="1098">
        <f>IF(IY$9=$N212,#REF!,0)</f>
        <v>0</v>
      </c>
      <c r="IZ212" s="1098">
        <f>IF(IZ$9=$N212,#REF!,0)</f>
        <v>0</v>
      </c>
      <c r="JA212" s="1098">
        <f>IF(JA$9=$N212,#REF!,0)</f>
        <v>0</v>
      </c>
      <c r="JB212" s="1098">
        <f>IF(JB$9=$N212,#REF!,0)</f>
        <v>0</v>
      </c>
      <c r="JC212" s="1098">
        <f>IF(JC$9=$N212,#REF!,0)</f>
        <v>0</v>
      </c>
      <c r="JD212" s="1098">
        <f>IF(JD$9=$N212,#REF!,0)</f>
        <v>0</v>
      </c>
      <c r="JE212" s="1098">
        <f>IF(JE$9=$N212,#REF!,0)</f>
        <v>0</v>
      </c>
      <c r="JF212" s="1098">
        <f>IF(JF$9=$N212,#REF!,0)</f>
        <v>0</v>
      </c>
      <c r="JG212" s="1098">
        <f>IF(JG$9=$N212,#REF!,0)</f>
        <v>0</v>
      </c>
      <c r="JH212" s="1098">
        <f>IF(JH$9=$N212,#REF!,0)</f>
        <v>0</v>
      </c>
      <c r="JI212" s="1098">
        <f>IF(JI$9=$N212,#REF!,0)</f>
        <v>0</v>
      </c>
      <c r="JJ212" s="1098">
        <f>IF(JJ$9=$N212,#REF!,0)</f>
        <v>0</v>
      </c>
      <c r="JK212" s="1098">
        <f>IF(JK$9=$N212,#REF!,0)</f>
        <v>0</v>
      </c>
      <c r="JL212" s="1098">
        <f>IF(JL$9=$N212,#REF!,0)</f>
        <v>0</v>
      </c>
      <c r="JM212" s="1098">
        <f>IF(JM$9=$N212,#REF!,0)</f>
        <v>0</v>
      </c>
      <c r="JN212" s="1098">
        <f>IF(JN$9=$N212,#REF!,0)</f>
        <v>0</v>
      </c>
      <c r="JO212" s="1098">
        <f>IF(JO$9=$N212,#REF!,0)</f>
        <v>0</v>
      </c>
      <c r="JP212" s="1098">
        <f>IF(JP$9=$N212,#REF!,0)</f>
        <v>0</v>
      </c>
      <c r="JQ212" s="1098">
        <f>IF(JQ$9=$N212,#REF!,0)</f>
        <v>0</v>
      </c>
      <c r="JR212" s="1098">
        <f>IF(JR$9=$N212,#REF!,0)</f>
        <v>0</v>
      </c>
      <c r="JS212" s="1098">
        <f>IF(JS$9=$N212,#REF!,0)</f>
        <v>0</v>
      </c>
      <c r="JT212" s="1098">
        <f>IF(JT$9=$N212,#REF!,0)</f>
        <v>0</v>
      </c>
      <c r="JU212" s="1098">
        <f>IF(JU$9=$N212,#REF!,0)</f>
        <v>0</v>
      </c>
      <c r="JV212" s="1098">
        <f>IF(JV$9=$N212,#REF!,0)</f>
        <v>0</v>
      </c>
      <c r="JW212" s="1098">
        <f>IF(JW$9=$N212,#REF!,0)</f>
        <v>0</v>
      </c>
      <c r="JX212" s="681"/>
      <c r="JZ212" s="681">
        <f t="shared" si="594"/>
        <v>0</v>
      </c>
      <c r="KA212" s="681">
        <f t="shared" si="594"/>
        <v>0</v>
      </c>
      <c r="KB212" s="681">
        <f t="shared" si="594"/>
        <v>0</v>
      </c>
      <c r="KC212" s="681">
        <f t="shared" si="594"/>
        <v>0</v>
      </c>
      <c r="KD212" s="681">
        <f t="shared" si="594"/>
        <v>0</v>
      </c>
      <c r="KE212" s="681">
        <f t="shared" si="594"/>
        <v>0</v>
      </c>
      <c r="KF212" s="681">
        <f t="shared" si="594"/>
        <v>0</v>
      </c>
      <c r="KG212" s="681">
        <f t="shared" si="594"/>
        <v>0</v>
      </c>
      <c r="KH212" s="681">
        <f t="shared" si="594"/>
        <v>0</v>
      </c>
      <c r="KI212" s="681">
        <f t="shared" si="594"/>
        <v>0</v>
      </c>
      <c r="KJ212" s="681">
        <f t="shared" si="594"/>
        <v>0</v>
      </c>
      <c r="KN212" s="1098">
        <f t="shared" si="590"/>
        <v>0</v>
      </c>
      <c r="KO212" s="1098">
        <f t="shared" si="590"/>
        <v>0</v>
      </c>
      <c r="KP212" s="1098">
        <f t="shared" si="590"/>
        <v>0</v>
      </c>
      <c r="KQ212" s="1098">
        <f t="shared" si="590"/>
        <v>0</v>
      </c>
      <c r="KR212" s="1098">
        <f t="shared" si="590"/>
        <v>1500</v>
      </c>
      <c r="KS212" s="1098">
        <f t="shared" si="590"/>
        <v>0</v>
      </c>
      <c r="KT212" s="1098">
        <f t="shared" si="590"/>
        <v>0</v>
      </c>
      <c r="KU212" s="1098">
        <f t="shared" si="590"/>
        <v>0</v>
      </c>
      <c r="KV212" s="1098">
        <f t="shared" si="590"/>
        <v>0</v>
      </c>
      <c r="KW212" s="1098">
        <f t="shared" si="590"/>
        <v>0</v>
      </c>
      <c r="KX212" s="1098">
        <f t="shared" si="590"/>
        <v>0</v>
      </c>
      <c r="KY212" s="1098">
        <f t="shared" si="590"/>
        <v>0</v>
      </c>
      <c r="KZ212" s="1098">
        <f t="shared" si="590"/>
        <v>0</v>
      </c>
      <c r="LA212" s="1098">
        <f t="shared" si="590"/>
        <v>0</v>
      </c>
      <c r="LB212" s="1098">
        <f t="shared" si="590"/>
        <v>0</v>
      </c>
      <c r="LC212" s="1098">
        <f t="shared" si="584"/>
        <v>0</v>
      </c>
      <c r="LD212" s="1098">
        <f t="shared" si="584"/>
        <v>0</v>
      </c>
      <c r="LE212" s="1098">
        <f t="shared" si="584"/>
        <v>0</v>
      </c>
      <c r="LF212" s="1098">
        <f t="shared" si="584"/>
        <v>0</v>
      </c>
      <c r="LG212" s="1098">
        <f t="shared" si="584"/>
        <v>0</v>
      </c>
      <c r="LH212" s="1098">
        <f t="shared" si="584"/>
        <v>0</v>
      </c>
      <c r="LI212" s="1098">
        <f t="shared" si="584"/>
        <v>0</v>
      </c>
      <c r="LJ212" s="1098">
        <f t="shared" si="584"/>
        <v>0</v>
      </c>
      <c r="LK212" s="1098">
        <f t="shared" si="584"/>
        <v>0</v>
      </c>
      <c r="LL212" s="1098">
        <f t="shared" si="584"/>
        <v>0</v>
      </c>
      <c r="LM212" s="1098">
        <f t="shared" si="584"/>
        <v>0</v>
      </c>
      <c r="LN212" s="1098">
        <f t="shared" si="584"/>
        <v>0</v>
      </c>
      <c r="LO212" s="1098">
        <f t="shared" si="584"/>
        <v>0</v>
      </c>
      <c r="LP212" s="1098">
        <f t="shared" si="584"/>
        <v>0</v>
      </c>
      <c r="LQ212" s="1098">
        <f t="shared" si="584"/>
        <v>0</v>
      </c>
      <c r="LR212" s="1098">
        <f t="shared" si="584"/>
        <v>0</v>
      </c>
      <c r="LS212" s="1098">
        <f t="shared" si="546"/>
        <v>0</v>
      </c>
    </row>
    <row r="213" spans="1:331" ht="20.100000000000001" customHeight="1" x14ac:dyDescent="0.35">
      <c r="A213" s="722"/>
      <c r="B213" s="1230"/>
      <c r="C213" s="1222"/>
      <c r="D213" s="906"/>
      <c r="E213" s="906"/>
      <c r="F213" s="906"/>
      <c r="G213" s="906"/>
      <c r="H213" s="906"/>
      <c r="I213" s="906"/>
      <c r="J213" s="1065" t="s">
        <v>212</v>
      </c>
      <c r="K213" s="885"/>
      <c r="L213" s="890"/>
      <c r="M213" s="892"/>
      <c r="N213" s="892">
        <v>3221</v>
      </c>
      <c r="O213" s="958" t="s">
        <v>403</v>
      </c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635"/>
      <c r="AJ213" s="31"/>
      <c r="AK213" s="31"/>
      <c r="AL213" s="31"/>
      <c r="AM213" s="31"/>
      <c r="AN213" s="54">
        <v>0</v>
      </c>
      <c r="AO213" s="54">
        <v>0</v>
      </c>
      <c r="AP213" s="54">
        <v>0</v>
      </c>
      <c r="AQ213" s="54">
        <v>0</v>
      </c>
      <c r="AR213" s="54">
        <v>0</v>
      </c>
      <c r="AS213" s="54"/>
      <c r="AT213" s="54"/>
      <c r="AU213" s="54">
        <v>2000</v>
      </c>
      <c r="AV213" s="54">
        <v>2000</v>
      </c>
      <c r="AW213" s="54"/>
      <c r="AX213" s="54"/>
      <c r="AY213" s="54">
        <f>(BB213-AV213)</f>
        <v>-1175</v>
      </c>
      <c r="AZ213" s="54"/>
      <c r="BA213" s="54"/>
      <c r="BB213" s="54">
        <v>825</v>
      </c>
      <c r="BC213" s="54">
        <v>825</v>
      </c>
      <c r="BD213" s="54">
        <v>824.9</v>
      </c>
      <c r="BE213" s="54">
        <v>824.9</v>
      </c>
      <c r="BF213" s="54">
        <v>825</v>
      </c>
      <c r="BG213" s="54">
        <v>824.9</v>
      </c>
      <c r="BH213" s="54">
        <v>825</v>
      </c>
      <c r="BI213" s="54">
        <f>(BJ213-BH213)</f>
        <v>2175</v>
      </c>
      <c r="BJ213" s="54">
        <v>3000</v>
      </c>
      <c r="BK213" s="54">
        <v>2122.0100000000002</v>
      </c>
      <c r="BL213" s="54">
        <f t="shared" si="559"/>
        <v>70.733666666666679</v>
      </c>
      <c r="BM213" s="54"/>
      <c r="BN213" s="54"/>
      <c r="BO213" s="54">
        <v>3000</v>
      </c>
      <c r="BP213" s="54"/>
      <c r="BQ213" s="54"/>
      <c r="BR213" s="54">
        <f>(BS213-BO213)</f>
        <v>-1500</v>
      </c>
      <c r="BS213" s="54">
        <v>1500</v>
      </c>
      <c r="BT213" s="54">
        <v>2122.0100000000002</v>
      </c>
      <c r="BU213" s="54">
        <f>(BY213-BO213)</f>
        <v>0</v>
      </c>
      <c r="BV213" s="54">
        <v>1500</v>
      </c>
      <c r="BW213" s="54"/>
      <c r="BX213" s="54"/>
      <c r="BY213" s="54">
        <v>3000</v>
      </c>
      <c r="BZ213" s="54">
        <v>2122.0100000000002</v>
      </c>
      <c r="CA213" s="54">
        <f t="shared" si="566"/>
        <v>257.24451448660443</v>
      </c>
      <c r="CB213" s="54">
        <f t="shared" si="567"/>
        <v>70.733666666666679</v>
      </c>
      <c r="CC213" s="54"/>
      <c r="CD213" s="54"/>
      <c r="CE213" s="54">
        <v>1500</v>
      </c>
      <c r="CF213" s="54">
        <v>0</v>
      </c>
      <c r="CG213" s="54">
        <f t="shared" si="568"/>
        <v>0</v>
      </c>
      <c r="CH213" s="54">
        <f>(CI213-CE213)</f>
        <v>0</v>
      </c>
      <c r="CI213" s="54">
        <v>1500</v>
      </c>
      <c r="CJ213" s="54"/>
      <c r="CK213" s="54">
        <f t="shared" si="569"/>
        <v>0</v>
      </c>
      <c r="CL213" s="54">
        <f>(CM213-CI213)</f>
        <v>0</v>
      </c>
      <c r="CM213" s="54">
        <v>1500</v>
      </c>
      <c r="CN213" s="54"/>
      <c r="CO213" s="54">
        <f t="shared" si="570"/>
        <v>0</v>
      </c>
      <c r="CP213" s="54">
        <f>(CQ213-CM213)</f>
        <v>0</v>
      </c>
      <c r="CQ213" s="54">
        <v>1500</v>
      </c>
      <c r="CR213" s="54">
        <v>900</v>
      </c>
      <c r="CS213" s="54">
        <f t="shared" si="571"/>
        <v>60</v>
      </c>
      <c r="CT213" s="54">
        <f>(CU213-CQ213)</f>
        <v>0</v>
      </c>
      <c r="CU213" s="54">
        <v>1500</v>
      </c>
      <c r="CV213" s="54">
        <v>900</v>
      </c>
      <c r="CW213" s="54">
        <f t="shared" si="573"/>
        <v>60</v>
      </c>
      <c r="CX213" s="54">
        <f>(CY213-CU213)</f>
        <v>0</v>
      </c>
      <c r="CY213" s="54">
        <v>1500</v>
      </c>
      <c r="CZ213" s="838"/>
      <c r="DA213" s="838"/>
      <c r="DB213" s="54">
        <v>900</v>
      </c>
      <c r="DC213" s="838">
        <v>1498.48</v>
      </c>
      <c r="DD213" s="838">
        <f t="shared" si="574"/>
        <v>166.4977777777778</v>
      </c>
      <c r="DE213" s="838">
        <f t="shared" si="575"/>
        <v>99.898666666666671</v>
      </c>
      <c r="DF213" s="838">
        <v>900</v>
      </c>
      <c r="DG213" s="838">
        <v>1500</v>
      </c>
      <c r="DH213" s="54">
        <v>1498.48</v>
      </c>
      <c r="DI213" s="838">
        <f t="shared" si="576"/>
        <v>99.898666666666671</v>
      </c>
      <c r="DJ213" s="54">
        <f>(DK213-DG213)</f>
        <v>0</v>
      </c>
      <c r="DK213" s="838">
        <v>1500</v>
      </c>
      <c r="DL213" s="838">
        <f t="shared" si="577"/>
        <v>60</v>
      </c>
      <c r="DM213" s="54">
        <f>(DN213-DK213)</f>
        <v>0</v>
      </c>
      <c r="DN213" s="838">
        <v>1500</v>
      </c>
      <c r="DO213" s="838">
        <v>1498.48</v>
      </c>
      <c r="DP213" s="838">
        <f t="shared" si="578"/>
        <v>99.898666666666671</v>
      </c>
      <c r="DQ213" s="838">
        <f>(DR213-DN213)</f>
        <v>0</v>
      </c>
      <c r="DR213" s="838">
        <v>1500</v>
      </c>
      <c r="DS213" s="838">
        <v>1498.48</v>
      </c>
      <c r="DT213" s="838">
        <f t="shared" si="506"/>
        <v>99.898666666666671</v>
      </c>
      <c r="DU213" s="838">
        <f>(DV213-DR213)</f>
        <v>0</v>
      </c>
      <c r="DV213" s="838">
        <v>1500</v>
      </c>
      <c r="DW213" s="838">
        <v>1500</v>
      </c>
      <c r="DX213" s="838"/>
      <c r="DY213" s="838"/>
      <c r="DZ213" s="838">
        <v>1498.48</v>
      </c>
      <c r="EA213" s="838">
        <v>1500</v>
      </c>
      <c r="EB213" s="838">
        <v>0</v>
      </c>
      <c r="EC213" s="838">
        <f t="shared" si="508"/>
        <v>0</v>
      </c>
      <c r="ED213" s="838">
        <f>(EE213-EA213)</f>
        <v>500</v>
      </c>
      <c r="EE213" s="838">
        <v>2000</v>
      </c>
      <c r="EF213" s="838">
        <v>0</v>
      </c>
      <c r="EG213" s="838">
        <f t="shared" si="605"/>
        <v>0</v>
      </c>
      <c r="EH213" s="838" t="e">
        <f>(#REF!-EE213)</f>
        <v>#REF!</v>
      </c>
      <c r="EI213" s="838">
        <f>IFERROR(#REF!/DZ213*100,)</f>
        <v>0</v>
      </c>
      <c r="EJ213" s="838">
        <f>IFERROR(#REF!/#REF!*100,)</f>
        <v>0</v>
      </c>
      <c r="EK213" s="838">
        <v>2000</v>
      </c>
      <c r="EL213" s="838"/>
      <c r="EM213" s="838"/>
      <c r="EN213" s="838"/>
      <c r="EO213" s="838"/>
      <c r="EP213" s="838"/>
      <c r="EQ213" s="838"/>
      <c r="ER213" s="838"/>
      <c r="ES213" s="146">
        <f t="shared" si="557"/>
        <v>0</v>
      </c>
      <c r="EX213" s="739">
        <f>IF(EX$9=$K213,#REF!,0)</f>
        <v>0</v>
      </c>
      <c r="EY213" s="739">
        <f>IF(EY$9=$K213,#REF!,0)</f>
        <v>0</v>
      </c>
      <c r="EZ213" s="739">
        <f>IF(EZ$9=$K213,#REF!,0)</f>
        <v>0</v>
      </c>
      <c r="FA213" s="739">
        <f>IF(FA$9=$K213,#REF!,0)</f>
        <v>0</v>
      </c>
      <c r="FB213" s="739">
        <f>IF(FB$9=$K213,#REF!,0)</f>
        <v>0</v>
      </c>
      <c r="FC213" s="739">
        <f>IF(FC$9=$K213,#REF!,0)</f>
        <v>0</v>
      </c>
      <c r="FD213" s="739">
        <f>IF(FD$9=$K213,#REF!,0)</f>
        <v>0</v>
      </c>
      <c r="FE213" s="739">
        <f>IF(FE$9=$K213,#REF!,0)</f>
        <v>0</v>
      </c>
      <c r="FF213" s="739">
        <f>IF(FF$9=$K213,#REF!,0)</f>
        <v>0</v>
      </c>
      <c r="FG213" s="739">
        <f>IF(FG$9=$K213,#REF!,0)</f>
        <v>0</v>
      </c>
      <c r="FH213" s="739">
        <f>IF(FH$9=$K213,#REF!,0)</f>
        <v>0</v>
      </c>
      <c r="FI213" s="739">
        <f>IF(FI$9=$K213,#REF!,0)</f>
        <v>0</v>
      </c>
      <c r="FJ213" s="739">
        <f>IF(FJ$9=$K213,#REF!,0)</f>
        <v>0</v>
      </c>
      <c r="FK213" s="739">
        <f>IF(FK$9=$K213,#REF!,0)</f>
        <v>0</v>
      </c>
      <c r="FL213" s="739">
        <f>IF(FL$9=$K213,#REF!,0)</f>
        <v>0</v>
      </c>
      <c r="FM213" s="739">
        <f>IF(FM$9=$K213,#REF!,0)</f>
        <v>0</v>
      </c>
      <c r="FN213" s="739">
        <f>IF(FN$9=$K213,#REF!,0)</f>
        <v>0</v>
      </c>
      <c r="FO213" s="739">
        <f>IF(FO$9=$K213,#REF!,0)</f>
        <v>0</v>
      </c>
      <c r="FP213" s="739">
        <f>IF(FP$9=$K213,#REF!,0)</f>
        <v>0</v>
      </c>
      <c r="FQ213" s="739">
        <f>IF(FQ$9=$K213,#REF!,0)</f>
        <v>0</v>
      </c>
      <c r="FU213" s="739">
        <f t="shared" si="599"/>
        <v>0</v>
      </c>
      <c r="FV213" s="739">
        <f t="shared" si="599"/>
        <v>0</v>
      </c>
      <c r="FW213" s="739">
        <f t="shared" si="599"/>
        <v>0</v>
      </c>
      <c r="FX213" s="739">
        <f t="shared" si="599"/>
        <v>0</v>
      </c>
      <c r="FY213" s="739">
        <f t="shared" si="599"/>
        <v>0</v>
      </c>
      <c r="FZ213" s="739">
        <f t="shared" si="599"/>
        <v>0</v>
      </c>
      <c r="GA213" s="739">
        <f t="shared" si="599"/>
        <v>0</v>
      </c>
      <c r="GB213" s="739">
        <f t="shared" si="599"/>
        <v>0</v>
      </c>
      <c r="GC213" s="739">
        <f t="shared" si="599"/>
        <v>0</v>
      </c>
      <c r="GD213" s="739">
        <f t="shared" si="599"/>
        <v>0</v>
      </c>
      <c r="GE213" s="739">
        <f t="shared" si="600"/>
        <v>0</v>
      </c>
      <c r="GF213" s="739">
        <f t="shared" si="600"/>
        <v>0</v>
      </c>
      <c r="GG213" s="739">
        <f t="shared" si="600"/>
        <v>0</v>
      </c>
      <c r="GH213" s="739">
        <f t="shared" si="600"/>
        <v>0</v>
      </c>
      <c r="GI213" s="739">
        <f t="shared" si="600"/>
        <v>0</v>
      </c>
      <c r="GJ213" s="739">
        <f t="shared" si="600"/>
        <v>0</v>
      </c>
      <c r="GK213" s="739">
        <f t="shared" si="600"/>
        <v>0</v>
      </c>
      <c r="GL213" s="739">
        <f t="shared" si="600"/>
        <v>0</v>
      </c>
      <c r="GM213" s="739">
        <f t="shared" si="600"/>
        <v>0</v>
      </c>
      <c r="GN213" s="739">
        <f t="shared" si="600"/>
        <v>0</v>
      </c>
      <c r="GQ213" s="1098">
        <f>IF(GQ$9=$N213,#REF!,0)</f>
        <v>0</v>
      </c>
      <c r="GR213" s="1098">
        <f>IF(GR$9=$N213,#REF!,0)</f>
        <v>0</v>
      </c>
      <c r="GS213" s="1098">
        <f>IF(GS$9=$N213,#REF!,0)</f>
        <v>0</v>
      </c>
      <c r="GT213" s="1098">
        <f>IF(GT$9=$N213,#REF!,0)</f>
        <v>0</v>
      </c>
      <c r="GU213" s="1098">
        <f>IF(GU$9=$N213,#REF!,0)</f>
        <v>0</v>
      </c>
      <c r="GV213" s="1098">
        <f>IF(GV$9=$N213,#REF!,0)</f>
        <v>0</v>
      </c>
      <c r="GW213" s="1098">
        <f>IF(GW$9=$N213,#REF!,0)</f>
        <v>0</v>
      </c>
      <c r="GX213" s="1098">
        <f>IF(GX$9=$N213,#REF!,0)</f>
        <v>0</v>
      </c>
      <c r="GY213" s="1098">
        <f>IF(GY$9=$N213,#REF!,0)</f>
        <v>0</v>
      </c>
      <c r="GZ213" s="1098">
        <f>IF(GZ$9=$N213,#REF!,0)</f>
        <v>0</v>
      </c>
      <c r="HA213" s="1098">
        <f>IF(HA$9=$N213,#REF!,0)</f>
        <v>0</v>
      </c>
      <c r="HB213" s="1098">
        <f>IF(HB$9=$N213,#REF!,0)</f>
        <v>0</v>
      </c>
      <c r="HC213" s="1098" t="e">
        <f>IF(HC$9=$N213,#REF!,0)</f>
        <v>#REF!</v>
      </c>
      <c r="HD213" s="1098">
        <f>IF(HD$9=$N213,#REF!,0)</f>
        <v>0</v>
      </c>
      <c r="HE213" s="1098">
        <f>IF(HE$9=$N213,#REF!,0)</f>
        <v>0</v>
      </c>
      <c r="HF213" s="1098">
        <f>IF(HF$9=$N213,#REF!,0)</f>
        <v>0</v>
      </c>
      <c r="HG213" s="1098">
        <f>IF(HG$9=$N213,#REF!,0)</f>
        <v>0</v>
      </c>
      <c r="HH213" s="1098">
        <f>IF(HH$9=$N213,#REF!,0)</f>
        <v>0</v>
      </c>
      <c r="HI213" s="1098">
        <f>IF(HI$9=$N213,#REF!,0)</f>
        <v>0</v>
      </c>
      <c r="HJ213" s="1098">
        <f>IF(HJ$9=$N213,#REF!,0)</f>
        <v>0</v>
      </c>
      <c r="HK213" s="1098">
        <f>IF(HK$9=$N213,#REF!,0)</f>
        <v>0</v>
      </c>
      <c r="HL213" s="1098">
        <f>IF(HL$9=$N213,#REF!,0)</f>
        <v>0</v>
      </c>
      <c r="HM213" s="1098">
        <f>IF(HM$9=$N213,#REF!,0)</f>
        <v>0</v>
      </c>
      <c r="HN213" s="1098">
        <f>IF(HN$9=$N213,#REF!,0)</f>
        <v>0</v>
      </c>
      <c r="HO213" s="1098">
        <f>IF(HO$9=$N213,#REF!,0)</f>
        <v>0</v>
      </c>
      <c r="HP213" s="1098">
        <f>IF(HP$9=$N213,#REF!,0)</f>
        <v>0</v>
      </c>
      <c r="HQ213" s="1098">
        <f>IF(HQ$9=$N213,#REF!,0)</f>
        <v>0</v>
      </c>
      <c r="HR213" s="1098">
        <f>IF(HR$9=$N213,#REF!,0)</f>
        <v>0</v>
      </c>
      <c r="HS213" s="1098">
        <f>IF(HS$9=$N213,#REF!,0)</f>
        <v>0</v>
      </c>
      <c r="HT213" s="1098">
        <f>IF(HT$9=$N213,#REF!,0)</f>
        <v>0</v>
      </c>
      <c r="HU213" s="1098">
        <f>IF(HU$9=$N213,#REF!,0)</f>
        <v>0</v>
      </c>
      <c r="HV213" s="1098">
        <f>IF(HV$9=$N213,#REF!,0)</f>
        <v>0</v>
      </c>
      <c r="HW213" s="1098">
        <f>IF(HW$9=$N213,#REF!,0)</f>
        <v>0</v>
      </c>
      <c r="HX213" s="1098">
        <f>IF(HX$9=$N213,#REF!,0)</f>
        <v>0</v>
      </c>
      <c r="HY213" s="1098">
        <f>IF(HY$9=$N213,#REF!,0)</f>
        <v>0</v>
      </c>
      <c r="HZ213" s="1098">
        <f>IF(HZ$9=$N213,#REF!,0)</f>
        <v>0</v>
      </c>
      <c r="IA213" s="1098">
        <f>IF(IA$9=$N213,#REF!,0)</f>
        <v>0</v>
      </c>
      <c r="IB213" s="1098">
        <f>IF(IB$9=$N213,#REF!,0)</f>
        <v>0</v>
      </c>
      <c r="IC213" s="1098">
        <f>IF(IC$9=$N213,#REF!,0)</f>
        <v>0</v>
      </c>
      <c r="ID213" s="1098">
        <f>IF(ID$9=$N213,#REF!,0)</f>
        <v>0</v>
      </c>
      <c r="IE213" s="1098">
        <f>IF(IE$9=$N213,#REF!,0)</f>
        <v>0</v>
      </c>
      <c r="IF213" s="1098">
        <f>IF(IF$9=$N213,#REF!,0)</f>
        <v>0</v>
      </c>
      <c r="IG213" s="1098">
        <f>IF(IG$9=$N213,#REF!,0)</f>
        <v>0</v>
      </c>
      <c r="IH213" s="1098">
        <f>IF(IH$9=$N213,#REF!,0)</f>
        <v>0</v>
      </c>
      <c r="II213" s="1098">
        <f>IF(II$9=$N213,#REF!,0)</f>
        <v>0</v>
      </c>
      <c r="IJ213" s="1098">
        <f>IF(IJ$9=$N213,#REF!,0)</f>
        <v>0</v>
      </c>
      <c r="IK213" s="1098">
        <f>IF(IK$9=$N213,#REF!,0)</f>
        <v>0</v>
      </c>
      <c r="IL213" s="1098">
        <f>IF(IL$9=$N213,#REF!,0)</f>
        <v>0</v>
      </c>
      <c r="IM213" s="1098">
        <f>IF(IM$9=$N213,#REF!,0)</f>
        <v>0</v>
      </c>
      <c r="IN213" s="1098">
        <f>IF(IN$9=$N213,#REF!,0)</f>
        <v>0</v>
      </c>
      <c r="IO213" s="1098">
        <f>IF(IO$9=$N213,#REF!,0)</f>
        <v>0</v>
      </c>
      <c r="IP213" s="1098">
        <f>IF(IP$9=$N213,#REF!,0)</f>
        <v>0</v>
      </c>
      <c r="IQ213" s="1098">
        <f>IF(IQ$9=$N213,#REF!,0)</f>
        <v>0</v>
      </c>
      <c r="IR213" s="1098">
        <f>IF(IR$9=$N213,#REF!,0)</f>
        <v>0</v>
      </c>
      <c r="IS213" s="1098">
        <f>IF(IS$9=$N213,#REF!,0)</f>
        <v>0</v>
      </c>
      <c r="IT213" s="1098">
        <f>IF(IT$9=$N213,#REF!,0)</f>
        <v>0</v>
      </c>
      <c r="IU213" s="1098">
        <f>IF(IU$9=$N213,#REF!,0)</f>
        <v>0</v>
      </c>
      <c r="IV213" s="1098">
        <f>IF(IV$9=$N213,#REF!,0)</f>
        <v>0</v>
      </c>
      <c r="IW213" s="1098">
        <f>IF(IW$9=$N213,#REF!,0)</f>
        <v>0</v>
      </c>
      <c r="IX213" s="1098">
        <f>IF(IX$9=$N213,#REF!,0)</f>
        <v>0</v>
      </c>
      <c r="IY213" s="1098">
        <f>IF(IY$9=$N213,#REF!,0)</f>
        <v>0</v>
      </c>
      <c r="IZ213" s="1098">
        <f>IF(IZ$9=$N213,#REF!,0)</f>
        <v>0</v>
      </c>
      <c r="JA213" s="1098">
        <f>IF(JA$9=$N213,#REF!,0)</f>
        <v>0</v>
      </c>
      <c r="JB213" s="1098">
        <f>IF(JB$9=$N213,#REF!,0)</f>
        <v>0</v>
      </c>
      <c r="JC213" s="1098">
        <f>IF(JC$9=$N213,#REF!,0)</f>
        <v>0</v>
      </c>
      <c r="JD213" s="1098">
        <f>IF(JD$9=$N213,#REF!,0)</f>
        <v>0</v>
      </c>
      <c r="JE213" s="1098">
        <f>IF(JE$9=$N213,#REF!,0)</f>
        <v>0</v>
      </c>
      <c r="JF213" s="1098">
        <f>IF(JF$9=$N213,#REF!,0)</f>
        <v>0</v>
      </c>
      <c r="JG213" s="1098">
        <f>IF(JG$9=$N213,#REF!,0)</f>
        <v>0</v>
      </c>
      <c r="JH213" s="1098">
        <f>IF(JH$9=$N213,#REF!,0)</f>
        <v>0</v>
      </c>
      <c r="JI213" s="1098">
        <f>IF(JI$9=$N213,#REF!,0)</f>
        <v>0</v>
      </c>
      <c r="JJ213" s="1098">
        <f>IF(JJ$9=$N213,#REF!,0)</f>
        <v>0</v>
      </c>
      <c r="JK213" s="1098">
        <f>IF(JK$9=$N213,#REF!,0)</f>
        <v>0</v>
      </c>
      <c r="JL213" s="1098">
        <f>IF(JL$9=$N213,#REF!,0)</f>
        <v>0</v>
      </c>
      <c r="JM213" s="1098">
        <f>IF(JM$9=$N213,#REF!,0)</f>
        <v>0</v>
      </c>
      <c r="JN213" s="1098">
        <f>IF(JN$9=$N213,#REF!,0)</f>
        <v>0</v>
      </c>
      <c r="JO213" s="1098">
        <f>IF(JO$9=$N213,#REF!,0)</f>
        <v>0</v>
      </c>
      <c r="JP213" s="1098">
        <f>IF(JP$9=$N213,#REF!,0)</f>
        <v>0</v>
      </c>
      <c r="JQ213" s="1098">
        <f>IF(JQ$9=$N213,#REF!,0)</f>
        <v>0</v>
      </c>
      <c r="JR213" s="1098">
        <f>IF(JR$9=$N213,#REF!,0)</f>
        <v>0</v>
      </c>
      <c r="JS213" s="1098">
        <f>IF(JS$9=$N213,#REF!,0)</f>
        <v>0</v>
      </c>
      <c r="JT213" s="1098">
        <f>IF(JT$9=$N213,#REF!,0)</f>
        <v>0</v>
      </c>
      <c r="JU213" s="1098">
        <f>IF(JU$9=$N213,#REF!,0)</f>
        <v>0</v>
      </c>
      <c r="JV213" s="1098">
        <f>IF(JV$9=$N213,#REF!,0)</f>
        <v>0</v>
      </c>
      <c r="JW213" s="1098">
        <f>IF(JW$9=$N213,#REF!,0)</f>
        <v>0</v>
      </c>
      <c r="JX213" s="681"/>
      <c r="JZ213" s="681">
        <f t="shared" si="594"/>
        <v>0</v>
      </c>
      <c r="KA213" s="681">
        <f t="shared" si="594"/>
        <v>0</v>
      </c>
      <c r="KB213" s="681">
        <f t="shared" si="594"/>
        <v>0</v>
      </c>
      <c r="KC213" s="681">
        <f t="shared" si="594"/>
        <v>0</v>
      </c>
      <c r="KD213" s="681">
        <f t="shared" si="594"/>
        <v>0</v>
      </c>
      <c r="KE213" s="681">
        <f t="shared" si="594"/>
        <v>0</v>
      </c>
      <c r="KF213" s="681">
        <f t="shared" si="594"/>
        <v>0</v>
      </c>
      <c r="KG213" s="681">
        <f t="shared" si="594"/>
        <v>0</v>
      </c>
      <c r="KH213" s="681">
        <f t="shared" si="594"/>
        <v>0</v>
      </c>
      <c r="KI213" s="681">
        <f t="shared" si="594"/>
        <v>0</v>
      </c>
      <c r="KJ213" s="681">
        <f t="shared" si="594"/>
        <v>0</v>
      </c>
      <c r="KN213" s="1098">
        <f t="shared" si="590"/>
        <v>0</v>
      </c>
      <c r="KO213" s="1098">
        <f t="shared" si="590"/>
        <v>0</v>
      </c>
      <c r="KP213" s="1098">
        <f t="shared" si="590"/>
        <v>0</v>
      </c>
      <c r="KQ213" s="1098">
        <f t="shared" si="590"/>
        <v>0</v>
      </c>
      <c r="KR213" s="1098">
        <f t="shared" si="590"/>
        <v>0</v>
      </c>
      <c r="KS213" s="1098">
        <f t="shared" si="590"/>
        <v>0</v>
      </c>
      <c r="KT213" s="1098">
        <f t="shared" si="590"/>
        <v>0</v>
      </c>
      <c r="KU213" s="1098">
        <f t="shared" si="590"/>
        <v>0</v>
      </c>
      <c r="KV213" s="1098">
        <f t="shared" si="590"/>
        <v>0</v>
      </c>
      <c r="KW213" s="1098">
        <f t="shared" si="590"/>
        <v>0</v>
      </c>
      <c r="KX213" s="1098">
        <f t="shared" si="590"/>
        <v>0</v>
      </c>
      <c r="KY213" s="1098">
        <f t="shared" si="590"/>
        <v>0</v>
      </c>
      <c r="KZ213" s="1098">
        <f t="shared" si="590"/>
        <v>0</v>
      </c>
      <c r="LA213" s="1098">
        <f t="shared" si="590"/>
        <v>0</v>
      </c>
      <c r="LB213" s="1098">
        <f t="shared" si="590"/>
        <v>0</v>
      </c>
      <c r="LC213" s="1098">
        <f t="shared" si="584"/>
        <v>0</v>
      </c>
      <c r="LD213" s="1098">
        <f t="shared" si="584"/>
        <v>0</v>
      </c>
      <c r="LE213" s="1098">
        <f t="shared" si="584"/>
        <v>0</v>
      </c>
      <c r="LF213" s="1098">
        <f t="shared" si="584"/>
        <v>0</v>
      </c>
      <c r="LG213" s="1098">
        <f t="shared" si="584"/>
        <v>0</v>
      </c>
      <c r="LH213" s="1098">
        <f t="shared" si="584"/>
        <v>0</v>
      </c>
      <c r="LI213" s="1098">
        <f t="shared" si="584"/>
        <v>0</v>
      </c>
      <c r="LJ213" s="1098">
        <f t="shared" si="584"/>
        <v>0</v>
      </c>
      <c r="LK213" s="1098">
        <f t="shared" si="584"/>
        <v>0</v>
      </c>
      <c r="LL213" s="1098">
        <f t="shared" si="584"/>
        <v>0</v>
      </c>
      <c r="LM213" s="1098">
        <f t="shared" si="584"/>
        <v>0</v>
      </c>
      <c r="LN213" s="1098">
        <f t="shared" si="584"/>
        <v>0</v>
      </c>
      <c r="LO213" s="1098">
        <f t="shared" si="584"/>
        <v>0</v>
      </c>
      <c r="LP213" s="1098">
        <f t="shared" si="584"/>
        <v>0</v>
      </c>
      <c r="LQ213" s="1098">
        <f t="shared" si="584"/>
        <v>0</v>
      </c>
      <c r="LR213" s="1098">
        <f t="shared" si="584"/>
        <v>0</v>
      </c>
      <c r="LS213" s="1098">
        <f t="shared" si="546"/>
        <v>0</v>
      </c>
    </row>
    <row r="214" spans="1:331" s="680" customFormat="1" ht="19.5" hidden="1" customHeight="1" x14ac:dyDescent="0.35">
      <c r="A214" s="722"/>
      <c r="B214" s="1149" t="s">
        <v>691</v>
      </c>
      <c r="C214" s="870" t="s">
        <v>9</v>
      </c>
      <c r="D214" s="871"/>
      <c r="E214" s="871"/>
      <c r="F214" s="871"/>
      <c r="G214" s="871"/>
      <c r="H214" s="871"/>
      <c r="I214" s="871"/>
      <c r="J214" s="1065" t="s">
        <v>212</v>
      </c>
      <c r="K214" s="877"/>
      <c r="L214" s="886"/>
      <c r="M214" s="874">
        <v>323</v>
      </c>
      <c r="N214" s="874" t="s">
        <v>31</v>
      </c>
      <c r="O214" s="135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635"/>
      <c r="AJ214" s="31"/>
      <c r="AK214" s="31"/>
      <c r="AL214" s="31"/>
      <c r="AM214" s="31"/>
      <c r="AN214" s="54"/>
      <c r="AO214" s="54"/>
      <c r="AP214" s="54"/>
      <c r="AQ214" s="54"/>
      <c r="AR214" s="106">
        <f>SUM(AR215)</f>
        <v>0</v>
      </c>
      <c r="AS214" s="106"/>
      <c r="AT214" s="106"/>
      <c r="AU214" s="106"/>
      <c r="AV214" s="106">
        <f>SUM(AV215)</f>
        <v>0</v>
      </c>
      <c r="AW214" s="106"/>
      <c r="AX214" s="106"/>
      <c r="AY214" s="106"/>
      <c r="AZ214" s="106"/>
      <c r="BA214" s="106"/>
      <c r="BB214" s="106">
        <f t="shared" ref="BB214:BK214" si="607">SUM(BB215)</f>
        <v>0</v>
      </c>
      <c r="BC214" s="106">
        <f t="shared" si="607"/>
        <v>0</v>
      </c>
      <c r="BD214" s="106">
        <f t="shared" si="607"/>
        <v>0</v>
      </c>
      <c r="BE214" s="106">
        <f t="shared" si="607"/>
        <v>0</v>
      </c>
      <c r="BF214" s="106">
        <f t="shared" si="607"/>
        <v>29998</v>
      </c>
      <c r="BG214" s="106">
        <f t="shared" si="607"/>
        <v>29998</v>
      </c>
      <c r="BH214" s="106">
        <f t="shared" si="607"/>
        <v>0</v>
      </c>
      <c r="BI214" s="106">
        <f>SUM(BI215)</f>
        <v>0</v>
      </c>
      <c r="BJ214" s="106">
        <f>SUM(BJ215)</f>
        <v>0</v>
      </c>
      <c r="BK214" s="106">
        <f t="shared" si="607"/>
        <v>0</v>
      </c>
      <c r="BL214" s="106">
        <f t="shared" si="559"/>
        <v>0</v>
      </c>
      <c r="BM214" s="106"/>
      <c r="BN214" s="106"/>
      <c r="BO214" s="106">
        <f>SUM(BO215)</f>
        <v>0</v>
      </c>
      <c r="BP214" s="106"/>
      <c r="BQ214" s="106"/>
      <c r="BR214" s="106">
        <f>SUM(BR215)</f>
        <v>0</v>
      </c>
      <c r="BS214" s="106">
        <f>SUM(BS215)</f>
        <v>0</v>
      </c>
      <c r="BT214" s="106">
        <f>SUM(BT215)</f>
        <v>0</v>
      </c>
      <c r="BU214" s="106">
        <f>SUM(BU215)</f>
        <v>0</v>
      </c>
      <c r="BV214" s="106">
        <f>SUM(BV215)</f>
        <v>0</v>
      </c>
      <c r="BW214" s="106"/>
      <c r="BX214" s="106"/>
      <c r="BY214" s="106">
        <f>SUM(BY215)</f>
        <v>0</v>
      </c>
      <c r="BZ214" s="106">
        <f>SUM(BZ215)</f>
        <v>0</v>
      </c>
      <c r="CA214" s="106">
        <f t="shared" si="566"/>
        <v>0</v>
      </c>
      <c r="CB214" s="106">
        <f t="shared" si="567"/>
        <v>0</v>
      </c>
      <c r="CC214" s="106">
        <f>SUM(CC215)</f>
        <v>0</v>
      </c>
      <c r="CD214" s="106">
        <f>SUM(CD215)</f>
        <v>0</v>
      </c>
      <c r="CE214" s="106">
        <f>SUM(CE215)</f>
        <v>0</v>
      </c>
      <c r="CF214" s="106">
        <f>SUM(CF215)</f>
        <v>0</v>
      </c>
      <c r="CG214" s="106">
        <f t="shared" si="568"/>
        <v>0</v>
      </c>
      <c r="CH214" s="106">
        <f>SUM(CH215)</f>
        <v>0</v>
      </c>
      <c r="CI214" s="106">
        <f>SUM(CI215)</f>
        <v>0</v>
      </c>
      <c r="CJ214" s="106"/>
      <c r="CK214" s="106">
        <f t="shared" si="569"/>
        <v>0</v>
      </c>
      <c r="CL214" s="106">
        <f>SUM(CL215)</f>
        <v>0</v>
      </c>
      <c r="CM214" s="106">
        <f>SUM(CM215)</f>
        <v>0</v>
      </c>
      <c r="CN214" s="106"/>
      <c r="CO214" s="106">
        <f t="shared" si="570"/>
        <v>0</v>
      </c>
      <c r="CP214" s="106">
        <f>SUM(CP215)</f>
        <v>0</v>
      </c>
      <c r="CQ214" s="106">
        <f>SUM(CQ215)</f>
        <v>0</v>
      </c>
      <c r="CR214" s="106">
        <f>SUM(CR215)</f>
        <v>0</v>
      </c>
      <c r="CS214" s="106">
        <f t="shared" si="571"/>
        <v>0</v>
      </c>
      <c r="CT214" s="106">
        <f>SUM(CT215)</f>
        <v>0</v>
      </c>
      <c r="CU214" s="106">
        <f>SUM(CU215)</f>
        <v>0</v>
      </c>
      <c r="CV214" s="106">
        <f>SUM(CV215)</f>
        <v>0</v>
      </c>
      <c r="CW214" s="106">
        <f t="shared" si="573"/>
        <v>0</v>
      </c>
      <c r="CX214" s="106">
        <f t="shared" ref="CX214:DH214" si="608">SUM(CX215)</f>
        <v>0</v>
      </c>
      <c r="CY214" s="106">
        <f t="shared" si="608"/>
        <v>0</v>
      </c>
      <c r="CZ214" s="120">
        <f t="shared" si="608"/>
        <v>0</v>
      </c>
      <c r="DA214" s="120">
        <f t="shared" si="608"/>
        <v>0</v>
      </c>
      <c r="DB214" s="106">
        <v>0</v>
      </c>
      <c r="DC214" s="120">
        <f>SUM(DC215)</f>
        <v>0</v>
      </c>
      <c r="DD214" s="120">
        <f t="shared" si="574"/>
        <v>0</v>
      </c>
      <c r="DE214" s="120">
        <f t="shared" si="575"/>
        <v>0</v>
      </c>
      <c r="DF214" s="120">
        <v>0</v>
      </c>
      <c r="DG214" s="120">
        <f t="shared" si="608"/>
        <v>0</v>
      </c>
      <c r="DH214" s="106">
        <f t="shared" si="608"/>
        <v>0</v>
      </c>
      <c r="DI214" s="120">
        <f t="shared" si="576"/>
        <v>0</v>
      </c>
      <c r="DJ214" s="106">
        <f>SUM(DJ215)</f>
        <v>0</v>
      </c>
      <c r="DK214" s="120">
        <f>SUM(DK215)</f>
        <v>0</v>
      </c>
      <c r="DL214" s="120">
        <f t="shared" si="577"/>
        <v>0</v>
      </c>
      <c r="DM214" s="106">
        <f>SUM(DM215)</f>
        <v>0</v>
      </c>
      <c r="DN214" s="120">
        <f>SUM(DN215)</f>
        <v>0</v>
      </c>
      <c r="DO214" s="120">
        <f>SUM(DO215)</f>
        <v>0</v>
      </c>
      <c r="DP214" s="120">
        <f t="shared" si="578"/>
        <v>0</v>
      </c>
      <c r="DQ214" s="120">
        <f>SUM(DQ215)</f>
        <v>0</v>
      </c>
      <c r="DR214" s="120">
        <f>SUM(DR215)</f>
        <v>0</v>
      </c>
      <c r="DS214" s="120">
        <f>SUM(DS215)</f>
        <v>0</v>
      </c>
      <c r="DT214" s="120">
        <f t="shared" si="506"/>
        <v>0</v>
      </c>
      <c r="DU214" s="120">
        <f t="shared" ref="DU214:EB214" si="609">SUM(DU215)</f>
        <v>0</v>
      </c>
      <c r="DV214" s="120">
        <f t="shared" si="609"/>
        <v>0</v>
      </c>
      <c r="DW214" s="120">
        <f t="shared" si="609"/>
        <v>0</v>
      </c>
      <c r="DX214" s="120">
        <f t="shared" si="609"/>
        <v>0</v>
      </c>
      <c r="DY214" s="120">
        <f t="shared" si="609"/>
        <v>0</v>
      </c>
      <c r="DZ214" s="120">
        <f t="shared" si="609"/>
        <v>0</v>
      </c>
      <c r="EA214" s="120">
        <f t="shared" si="609"/>
        <v>0</v>
      </c>
      <c r="EB214" s="120">
        <f t="shared" si="609"/>
        <v>0</v>
      </c>
      <c r="EC214" s="120">
        <f t="shared" si="508"/>
        <v>0</v>
      </c>
      <c r="ED214" s="120">
        <f>SUM(ED215)</f>
        <v>0</v>
      </c>
      <c r="EE214" s="120">
        <f>SUM(EE215)</f>
        <v>0</v>
      </c>
      <c r="EF214" s="120">
        <f>SUM(EF215)</f>
        <v>0</v>
      </c>
      <c r="EG214" s="120">
        <f t="shared" si="605"/>
        <v>0</v>
      </c>
      <c r="EH214" s="120" t="e">
        <f>SUM(EH215)</f>
        <v>#REF!</v>
      </c>
      <c r="EI214" s="120">
        <f>IFERROR(#REF!/DZ214*100,)</f>
        <v>0</v>
      </c>
      <c r="EJ214" s="120">
        <f>IFERROR(#REF!/#REF!*100,)</f>
        <v>0</v>
      </c>
      <c r="EK214" s="120">
        <f t="shared" ref="EK214:EM214" si="610">SUM(EK215)</f>
        <v>0</v>
      </c>
      <c r="EL214" s="120">
        <f t="shared" si="610"/>
        <v>0</v>
      </c>
      <c r="EM214" s="120">
        <f t="shared" si="610"/>
        <v>0</v>
      </c>
      <c r="EN214" s="149"/>
      <c r="EO214" s="149"/>
      <c r="EP214" s="149"/>
      <c r="EQ214" s="149"/>
      <c r="ER214" s="149"/>
      <c r="ES214" s="146">
        <f t="shared" si="557"/>
        <v>0</v>
      </c>
      <c r="EW214" s="713"/>
      <c r="EX214" s="739">
        <f>IF(EX$9=$K214,#REF!,0)</f>
        <v>0</v>
      </c>
      <c r="EY214" s="739">
        <f>IF(EY$9=$K214,#REF!,0)</f>
        <v>0</v>
      </c>
      <c r="EZ214" s="739">
        <f>IF(EZ$9=$K214,#REF!,0)</f>
        <v>0</v>
      </c>
      <c r="FA214" s="739">
        <f>IF(FA$9=$K214,#REF!,0)</f>
        <v>0</v>
      </c>
      <c r="FB214" s="739">
        <f>IF(FB$9=$K214,#REF!,0)</f>
        <v>0</v>
      </c>
      <c r="FC214" s="739">
        <f>IF(FC$9=$K214,#REF!,0)</f>
        <v>0</v>
      </c>
      <c r="FD214" s="739">
        <f>IF(FD$9=$K214,#REF!,0)</f>
        <v>0</v>
      </c>
      <c r="FE214" s="739">
        <f>IF(FE$9=$K214,#REF!,0)</f>
        <v>0</v>
      </c>
      <c r="FF214" s="739">
        <f>IF(FF$9=$K214,#REF!,0)</f>
        <v>0</v>
      </c>
      <c r="FG214" s="739">
        <f>IF(FG$9=$K214,#REF!,0)</f>
        <v>0</v>
      </c>
      <c r="FH214" s="739">
        <f>IF(FH$9=$K214,#REF!,0)</f>
        <v>0</v>
      </c>
      <c r="FI214" s="739">
        <f>IF(FI$9=$K214,#REF!,0)</f>
        <v>0</v>
      </c>
      <c r="FJ214" s="739">
        <f>IF(FJ$9=$K214,#REF!,0)</f>
        <v>0</v>
      </c>
      <c r="FK214" s="739">
        <f>IF(FK$9=$K214,#REF!,0)</f>
        <v>0</v>
      </c>
      <c r="FL214" s="739">
        <f>IF(FL$9=$K214,#REF!,0)</f>
        <v>0</v>
      </c>
      <c r="FM214" s="739">
        <f>IF(FM$9=$K214,#REF!,0)</f>
        <v>0</v>
      </c>
      <c r="FN214" s="739">
        <f>IF(FN$9=$K214,#REF!,0)</f>
        <v>0</v>
      </c>
      <c r="FO214" s="739">
        <f>IF(FO$9=$K214,#REF!,0)</f>
        <v>0</v>
      </c>
      <c r="FP214" s="739">
        <f>IF(FP$9=$K214,#REF!,0)</f>
        <v>0</v>
      </c>
      <c r="FQ214" s="739">
        <f>IF(FQ$9=$K214,#REF!,0)</f>
        <v>0</v>
      </c>
      <c r="FS214" s="1097"/>
      <c r="FT214" s="713"/>
      <c r="FU214" s="739">
        <f t="shared" si="599"/>
        <v>0</v>
      </c>
      <c r="FV214" s="739">
        <f t="shared" si="599"/>
        <v>0</v>
      </c>
      <c r="FW214" s="739">
        <f t="shared" si="599"/>
        <v>0</v>
      </c>
      <c r="FX214" s="739">
        <f t="shared" si="599"/>
        <v>0</v>
      </c>
      <c r="FY214" s="739">
        <f t="shared" si="599"/>
        <v>0</v>
      </c>
      <c r="FZ214" s="739">
        <f t="shared" si="599"/>
        <v>0</v>
      </c>
      <c r="GA214" s="739">
        <f t="shared" si="599"/>
        <v>0</v>
      </c>
      <c r="GB214" s="739">
        <f t="shared" si="599"/>
        <v>0</v>
      </c>
      <c r="GC214" s="739">
        <f t="shared" si="599"/>
        <v>0</v>
      </c>
      <c r="GD214" s="739">
        <f t="shared" si="599"/>
        <v>0</v>
      </c>
      <c r="GE214" s="739">
        <f t="shared" si="600"/>
        <v>0</v>
      </c>
      <c r="GF214" s="739">
        <f t="shared" si="600"/>
        <v>0</v>
      </c>
      <c r="GG214" s="739">
        <f t="shared" si="600"/>
        <v>0</v>
      </c>
      <c r="GH214" s="739">
        <f t="shared" si="600"/>
        <v>0</v>
      </c>
      <c r="GI214" s="739">
        <f t="shared" si="600"/>
        <v>0</v>
      </c>
      <c r="GJ214" s="739">
        <f t="shared" si="600"/>
        <v>0</v>
      </c>
      <c r="GK214" s="739">
        <f t="shared" si="600"/>
        <v>0</v>
      </c>
      <c r="GL214" s="739">
        <f t="shared" si="600"/>
        <v>0</v>
      </c>
      <c r="GM214" s="739">
        <f t="shared" si="600"/>
        <v>0</v>
      </c>
      <c r="GN214" s="739">
        <f t="shared" si="600"/>
        <v>0</v>
      </c>
      <c r="GO214" s="1097"/>
      <c r="GP214" s="713"/>
      <c r="GQ214" s="1098">
        <f>IF(GQ$9=$N214,#REF!,0)</f>
        <v>0</v>
      </c>
      <c r="GR214" s="1098">
        <f>IF(GR$9=$N214,#REF!,0)</f>
        <v>0</v>
      </c>
      <c r="GS214" s="1098">
        <f>IF(GS$9=$N214,#REF!,0)</f>
        <v>0</v>
      </c>
      <c r="GT214" s="1098">
        <f>IF(GT$9=$N214,#REF!,0)</f>
        <v>0</v>
      </c>
      <c r="GU214" s="1098">
        <f>IF(GU$9=$N214,#REF!,0)</f>
        <v>0</v>
      </c>
      <c r="GV214" s="1098">
        <f>IF(GV$9=$N214,#REF!,0)</f>
        <v>0</v>
      </c>
      <c r="GW214" s="1098">
        <f>IF(GW$9=$N214,#REF!,0)</f>
        <v>0</v>
      </c>
      <c r="GX214" s="1098">
        <f>IF(GX$9=$N214,#REF!,0)</f>
        <v>0</v>
      </c>
      <c r="GY214" s="1098">
        <f>IF(GY$9=$N214,#REF!,0)</f>
        <v>0</v>
      </c>
      <c r="GZ214" s="1098">
        <f>IF(GZ$9=$N214,#REF!,0)</f>
        <v>0</v>
      </c>
      <c r="HA214" s="1098">
        <f>IF(HA$9=$N214,#REF!,0)</f>
        <v>0</v>
      </c>
      <c r="HB214" s="1098">
        <f>IF(HB$9=$N214,#REF!,0)</f>
        <v>0</v>
      </c>
      <c r="HC214" s="1098">
        <f>IF(HC$9=$N214,#REF!,0)</f>
        <v>0</v>
      </c>
      <c r="HD214" s="1098">
        <f>IF(HD$9=$N214,#REF!,0)</f>
        <v>0</v>
      </c>
      <c r="HE214" s="1098">
        <f>IF(HE$9=$N214,#REF!,0)</f>
        <v>0</v>
      </c>
      <c r="HF214" s="1098">
        <f>IF(HF$9=$N214,#REF!,0)</f>
        <v>0</v>
      </c>
      <c r="HG214" s="1098">
        <f>IF(HG$9=$N214,#REF!,0)</f>
        <v>0</v>
      </c>
      <c r="HH214" s="1098">
        <f>IF(HH$9=$N214,#REF!,0)</f>
        <v>0</v>
      </c>
      <c r="HI214" s="1098">
        <f>IF(HI$9=$N214,#REF!,0)</f>
        <v>0</v>
      </c>
      <c r="HJ214" s="1098">
        <f>IF(HJ$9=$N214,#REF!,0)</f>
        <v>0</v>
      </c>
      <c r="HK214" s="1098">
        <f>IF(HK$9=$N214,#REF!,0)</f>
        <v>0</v>
      </c>
      <c r="HL214" s="1098">
        <f>IF(HL$9=$N214,#REF!,0)</f>
        <v>0</v>
      </c>
      <c r="HM214" s="1098">
        <f>IF(HM$9=$N214,#REF!,0)</f>
        <v>0</v>
      </c>
      <c r="HN214" s="1098">
        <f>IF(HN$9=$N214,#REF!,0)</f>
        <v>0</v>
      </c>
      <c r="HO214" s="1098">
        <f>IF(HO$9=$N214,#REF!,0)</f>
        <v>0</v>
      </c>
      <c r="HP214" s="1098">
        <f>IF(HP$9=$N214,#REF!,0)</f>
        <v>0</v>
      </c>
      <c r="HQ214" s="1098">
        <f>IF(HQ$9=$N214,#REF!,0)</f>
        <v>0</v>
      </c>
      <c r="HR214" s="1098">
        <f>IF(HR$9=$N214,#REF!,0)</f>
        <v>0</v>
      </c>
      <c r="HS214" s="1098">
        <f>IF(HS$9=$N214,#REF!,0)</f>
        <v>0</v>
      </c>
      <c r="HT214" s="1098">
        <f>IF(HT$9=$N214,#REF!,0)</f>
        <v>0</v>
      </c>
      <c r="HU214" s="1098">
        <f>IF(HU$9=$N214,#REF!,0)</f>
        <v>0</v>
      </c>
      <c r="HV214" s="1098">
        <f>IF(HV$9=$N214,#REF!,0)</f>
        <v>0</v>
      </c>
      <c r="HW214" s="1098">
        <f>IF(HW$9=$N214,#REF!,0)</f>
        <v>0</v>
      </c>
      <c r="HX214" s="1098">
        <f>IF(HX$9=$N214,#REF!,0)</f>
        <v>0</v>
      </c>
      <c r="HY214" s="1098">
        <f>IF(HY$9=$N214,#REF!,0)</f>
        <v>0</v>
      </c>
      <c r="HZ214" s="1098">
        <f>IF(HZ$9=$N214,#REF!,0)</f>
        <v>0</v>
      </c>
      <c r="IA214" s="1098">
        <f>IF(IA$9=$N214,#REF!,0)</f>
        <v>0</v>
      </c>
      <c r="IB214" s="1098">
        <f>IF(IB$9=$N214,#REF!,0)</f>
        <v>0</v>
      </c>
      <c r="IC214" s="1098">
        <f>IF(IC$9=$N214,#REF!,0)</f>
        <v>0</v>
      </c>
      <c r="ID214" s="1098">
        <f>IF(ID$9=$N214,#REF!,0)</f>
        <v>0</v>
      </c>
      <c r="IE214" s="1098">
        <f>IF(IE$9=$N214,#REF!,0)</f>
        <v>0</v>
      </c>
      <c r="IF214" s="1098">
        <f>IF(IF$9=$N214,#REF!,0)</f>
        <v>0</v>
      </c>
      <c r="IG214" s="1098">
        <f>IF(IG$9=$N214,#REF!,0)</f>
        <v>0</v>
      </c>
      <c r="IH214" s="1098">
        <f>IF(IH$9=$N214,#REF!,0)</f>
        <v>0</v>
      </c>
      <c r="II214" s="1098">
        <f>IF(II$9=$N214,#REF!,0)</f>
        <v>0</v>
      </c>
      <c r="IJ214" s="1098">
        <f>IF(IJ$9=$N214,#REF!,0)</f>
        <v>0</v>
      </c>
      <c r="IK214" s="1098">
        <f>IF(IK$9=$N214,#REF!,0)</f>
        <v>0</v>
      </c>
      <c r="IL214" s="1098">
        <f>IF(IL$9=$N214,#REF!,0)</f>
        <v>0</v>
      </c>
      <c r="IM214" s="1098">
        <f>IF(IM$9=$N214,#REF!,0)</f>
        <v>0</v>
      </c>
      <c r="IN214" s="1098">
        <f>IF(IN$9=$N214,#REF!,0)</f>
        <v>0</v>
      </c>
      <c r="IO214" s="1098">
        <f>IF(IO$9=$N214,#REF!,0)</f>
        <v>0</v>
      </c>
      <c r="IP214" s="1098">
        <f>IF(IP$9=$N214,#REF!,0)</f>
        <v>0</v>
      </c>
      <c r="IQ214" s="1098">
        <f>IF(IQ$9=$N214,#REF!,0)</f>
        <v>0</v>
      </c>
      <c r="IR214" s="1098">
        <f>IF(IR$9=$N214,#REF!,0)</f>
        <v>0</v>
      </c>
      <c r="IS214" s="1098">
        <f>IF(IS$9=$N214,#REF!,0)</f>
        <v>0</v>
      </c>
      <c r="IT214" s="1098">
        <f>IF(IT$9=$N214,#REF!,0)</f>
        <v>0</v>
      </c>
      <c r="IU214" s="1098">
        <f>IF(IU$9=$N214,#REF!,0)</f>
        <v>0</v>
      </c>
      <c r="IV214" s="1098">
        <f>IF(IV$9=$N214,#REF!,0)</f>
        <v>0</v>
      </c>
      <c r="IW214" s="1098">
        <f>IF(IW$9=$N214,#REF!,0)</f>
        <v>0</v>
      </c>
      <c r="IX214" s="1098">
        <f>IF(IX$9=$N214,#REF!,0)</f>
        <v>0</v>
      </c>
      <c r="IY214" s="1098">
        <f>IF(IY$9=$N214,#REF!,0)</f>
        <v>0</v>
      </c>
      <c r="IZ214" s="1098">
        <f>IF(IZ$9=$N214,#REF!,0)</f>
        <v>0</v>
      </c>
      <c r="JA214" s="1098">
        <f>IF(JA$9=$N214,#REF!,0)</f>
        <v>0</v>
      </c>
      <c r="JB214" s="1098">
        <f>IF(JB$9=$N214,#REF!,0)</f>
        <v>0</v>
      </c>
      <c r="JC214" s="1098">
        <f>IF(JC$9=$N214,#REF!,0)</f>
        <v>0</v>
      </c>
      <c r="JD214" s="1098">
        <f>IF(JD$9=$N214,#REF!,0)</f>
        <v>0</v>
      </c>
      <c r="JE214" s="1098">
        <f>IF(JE$9=$N214,#REF!,0)</f>
        <v>0</v>
      </c>
      <c r="JF214" s="1098">
        <f>IF(JF$9=$N214,#REF!,0)</f>
        <v>0</v>
      </c>
      <c r="JG214" s="1098">
        <f>IF(JG$9=$N214,#REF!,0)</f>
        <v>0</v>
      </c>
      <c r="JH214" s="1098">
        <f>IF(JH$9=$N214,#REF!,0)</f>
        <v>0</v>
      </c>
      <c r="JI214" s="1098">
        <f>IF(JI$9=$N214,#REF!,0)</f>
        <v>0</v>
      </c>
      <c r="JJ214" s="1098">
        <f>IF(JJ$9=$N214,#REF!,0)</f>
        <v>0</v>
      </c>
      <c r="JK214" s="1098">
        <f>IF(JK$9=$N214,#REF!,0)</f>
        <v>0</v>
      </c>
      <c r="JL214" s="1098">
        <f>IF(JL$9=$N214,#REF!,0)</f>
        <v>0</v>
      </c>
      <c r="JM214" s="1098">
        <f>IF(JM$9=$N214,#REF!,0)</f>
        <v>0</v>
      </c>
      <c r="JN214" s="1098">
        <f>IF(JN$9=$N214,#REF!,0)</f>
        <v>0</v>
      </c>
      <c r="JO214" s="1098">
        <f>IF(JO$9=$N214,#REF!,0)</f>
        <v>0</v>
      </c>
      <c r="JP214" s="1098">
        <f>IF(JP$9=$N214,#REF!,0)</f>
        <v>0</v>
      </c>
      <c r="JQ214" s="1098">
        <f>IF(JQ$9=$N214,#REF!,0)</f>
        <v>0</v>
      </c>
      <c r="JR214" s="1098">
        <f>IF(JR$9=$N214,#REF!,0)</f>
        <v>0</v>
      </c>
      <c r="JS214" s="1098">
        <f>IF(JS$9=$N214,#REF!,0)</f>
        <v>0</v>
      </c>
      <c r="JT214" s="1098">
        <f>IF(JT$9=$N214,#REF!,0)</f>
        <v>0</v>
      </c>
      <c r="JU214" s="1098">
        <f>IF(JU$9=$N214,#REF!,0)</f>
        <v>0</v>
      </c>
      <c r="JV214" s="1098">
        <f>IF(JV$9=$N214,#REF!,0)</f>
        <v>0</v>
      </c>
      <c r="JW214" s="1098">
        <f>IF(JW$9=$N214,#REF!,0)</f>
        <v>0</v>
      </c>
      <c r="JX214" s="681"/>
      <c r="JY214" s="713"/>
      <c r="JZ214" s="681">
        <f t="shared" si="594"/>
        <v>0</v>
      </c>
      <c r="KA214" s="681">
        <f t="shared" si="594"/>
        <v>0</v>
      </c>
      <c r="KB214" s="681">
        <f t="shared" si="594"/>
        <v>0</v>
      </c>
      <c r="KC214" s="681">
        <f t="shared" si="594"/>
        <v>0</v>
      </c>
      <c r="KD214" s="681">
        <f t="shared" si="594"/>
        <v>0</v>
      </c>
      <c r="KE214" s="681">
        <f t="shared" si="594"/>
        <v>0</v>
      </c>
      <c r="KF214" s="681">
        <f t="shared" si="594"/>
        <v>0</v>
      </c>
      <c r="KG214" s="681">
        <f t="shared" si="594"/>
        <v>0</v>
      </c>
      <c r="KH214" s="681">
        <f t="shared" si="594"/>
        <v>0</v>
      </c>
      <c r="KI214" s="681">
        <f t="shared" si="594"/>
        <v>0</v>
      </c>
      <c r="KJ214" s="681">
        <f t="shared" si="594"/>
        <v>0</v>
      </c>
      <c r="KN214" s="1098">
        <f t="shared" si="590"/>
        <v>0</v>
      </c>
      <c r="KO214" s="1098">
        <f t="shared" si="590"/>
        <v>0</v>
      </c>
      <c r="KP214" s="1098">
        <f t="shared" si="590"/>
        <v>0</v>
      </c>
      <c r="KQ214" s="1098">
        <f t="shared" si="590"/>
        <v>0</v>
      </c>
      <c r="KR214" s="1098">
        <f t="shared" si="590"/>
        <v>0</v>
      </c>
      <c r="KS214" s="1098">
        <f t="shared" si="590"/>
        <v>0</v>
      </c>
      <c r="KT214" s="1098">
        <f t="shared" si="590"/>
        <v>0</v>
      </c>
      <c r="KU214" s="1098">
        <f t="shared" si="590"/>
        <v>0</v>
      </c>
      <c r="KV214" s="1098">
        <f t="shared" si="590"/>
        <v>0</v>
      </c>
      <c r="KW214" s="1098">
        <f t="shared" si="590"/>
        <v>0</v>
      </c>
      <c r="KX214" s="1098">
        <f t="shared" si="590"/>
        <v>0</v>
      </c>
      <c r="KY214" s="1098">
        <f t="shared" si="590"/>
        <v>0</v>
      </c>
      <c r="KZ214" s="1098">
        <f t="shared" si="590"/>
        <v>0</v>
      </c>
      <c r="LA214" s="1098">
        <f t="shared" si="590"/>
        <v>0</v>
      </c>
      <c r="LB214" s="1098">
        <f t="shared" si="590"/>
        <v>0</v>
      </c>
      <c r="LC214" s="1098">
        <f t="shared" si="584"/>
        <v>0</v>
      </c>
      <c r="LD214" s="1098">
        <f t="shared" si="584"/>
        <v>0</v>
      </c>
      <c r="LE214" s="1098">
        <f t="shared" si="584"/>
        <v>0</v>
      </c>
      <c r="LF214" s="1098">
        <f t="shared" si="584"/>
        <v>0</v>
      </c>
      <c r="LG214" s="1098">
        <f t="shared" si="584"/>
        <v>0</v>
      </c>
      <c r="LH214" s="1098">
        <f t="shared" si="584"/>
        <v>0</v>
      </c>
      <c r="LI214" s="1098">
        <f t="shared" si="584"/>
        <v>0</v>
      </c>
      <c r="LJ214" s="1098">
        <f t="shared" si="584"/>
        <v>0</v>
      </c>
      <c r="LK214" s="1098">
        <f t="shared" si="584"/>
        <v>0</v>
      </c>
      <c r="LL214" s="1098">
        <f t="shared" si="584"/>
        <v>0</v>
      </c>
      <c r="LM214" s="1098">
        <f t="shared" si="584"/>
        <v>0</v>
      </c>
      <c r="LN214" s="1098">
        <f t="shared" si="584"/>
        <v>0</v>
      </c>
      <c r="LO214" s="1098">
        <f t="shared" si="584"/>
        <v>0</v>
      </c>
      <c r="LP214" s="1098">
        <f t="shared" si="584"/>
        <v>0</v>
      </c>
      <c r="LQ214" s="1098">
        <f t="shared" si="584"/>
        <v>0</v>
      </c>
      <c r="LR214" s="1098">
        <f t="shared" si="584"/>
        <v>0</v>
      </c>
      <c r="LS214" s="1098">
        <f t="shared" si="546"/>
        <v>0</v>
      </c>
    </row>
    <row r="215" spans="1:331" s="680" customFormat="1" ht="20.100000000000001" hidden="1" customHeight="1" x14ac:dyDescent="0.35">
      <c r="A215" s="722"/>
      <c r="B215" s="1230"/>
      <c r="C215" s="1222"/>
      <c r="D215" s="906"/>
      <c r="E215" s="906"/>
      <c r="F215" s="906"/>
      <c r="G215" s="906"/>
      <c r="H215" s="906"/>
      <c r="I215" s="906"/>
      <c r="J215" s="1065" t="s">
        <v>212</v>
      </c>
      <c r="K215" s="885"/>
      <c r="L215" s="890"/>
      <c r="M215" s="892"/>
      <c r="N215" s="892">
        <v>3231</v>
      </c>
      <c r="O215" s="958" t="s">
        <v>666</v>
      </c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635"/>
      <c r="AJ215" s="31"/>
      <c r="AK215" s="31"/>
      <c r="AL215" s="31"/>
      <c r="AM215" s="31"/>
      <c r="AN215" s="54"/>
      <c r="AO215" s="54"/>
      <c r="AP215" s="54"/>
      <c r="AQ215" s="54"/>
      <c r="AR215" s="54">
        <v>0</v>
      </c>
      <c r="AS215" s="54"/>
      <c r="AT215" s="54"/>
      <c r="AU215" s="54"/>
      <c r="AV215" s="54">
        <v>0</v>
      </c>
      <c r="AW215" s="54"/>
      <c r="AX215" s="54"/>
      <c r="AY215" s="54"/>
      <c r="AZ215" s="54"/>
      <c r="BA215" s="54"/>
      <c r="BB215" s="54">
        <v>0</v>
      </c>
      <c r="BC215" s="54">
        <v>0</v>
      </c>
      <c r="BD215" s="54"/>
      <c r="BE215" s="54">
        <v>0</v>
      </c>
      <c r="BF215" s="54">
        <v>29998</v>
      </c>
      <c r="BG215" s="54">
        <v>29998</v>
      </c>
      <c r="BH215" s="54">
        <v>0</v>
      </c>
      <c r="BI215" s="54">
        <f>(BJ215-BH215)</f>
        <v>0</v>
      </c>
      <c r="BJ215" s="54">
        <v>0</v>
      </c>
      <c r="BK215" s="54"/>
      <c r="BL215" s="54">
        <f t="shared" si="559"/>
        <v>0</v>
      </c>
      <c r="BM215" s="54"/>
      <c r="BN215" s="54"/>
      <c r="BO215" s="54">
        <v>0</v>
      </c>
      <c r="BP215" s="54"/>
      <c r="BQ215" s="54"/>
      <c r="BR215" s="54">
        <f>(BS215-BO215)</f>
        <v>0</v>
      </c>
      <c r="BS215" s="54"/>
      <c r="BT215" s="54">
        <v>0</v>
      </c>
      <c r="BU215" s="54">
        <f>(BY215-BO215)</f>
        <v>0</v>
      </c>
      <c r="BV215" s="54"/>
      <c r="BW215" s="54"/>
      <c r="BX215" s="54"/>
      <c r="BY215" s="54">
        <v>0</v>
      </c>
      <c r="BZ215" s="54">
        <v>0</v>
      </c>
      <c r="CA215" s="54">
        <f t="shared" si="566"/>
        <v>0</v>
      </c>
      <c r="CB215" s="54">
        <f t="shared" si="567"/>
        <v>0</v>
      </c>
      <c r="CC215" s="54"/>
      <c r="CD215" s="54"/>
      <c r="CE215" s="54"/>
      <c r="CF215" s="54"/>
      <c r="CG215" s="54">
        <f t="shared" si="568"/>
        <v>0</v>
      </c>
      <c r="CH215" s="54">
        <f>(CI215-CE215)</f>
        <v>0</v>
      </c>
      <c r="CI215" s="54"/>
      <c r="CJ215" s="54"/>
      <c r="CK215" s="54">
        <f t="shared" si="569"/>
        <v>0</v>
      </c>
      <c r="CL215" s="54">
        <f>(CM215-CI215)</f>
        <v>0</v>
      </c>
      <c r="CM215" s="54"/>
      <c r="CN215" s="54"/>
      <c r="CO215" s="54">
        <f t="shared" si="570"/>
        <v>0</v>
      </c>
      <c r="CP215" s="54">
        <f>(CQ215-CM215)</f>
        <v>0</v>
      </c>
      <c r="CQ215" s="54"/>
      <c r="CR215" s="54"/>
      <c r="CS215" s="54">
        <f t="shared" si="571"/>
        <v>0</v>
      </c>
      <c r="CT215" s="54">
        <f>(CU215-CQ215)</f>
        <v>0</v>
      </c>
      <c r="CU215" s="54"/>
      <c r="CV215" s="54"/>
      <c r="CW215" s="54">
        <f t="shared" si="573"/>
        <v>0</v>
      </c>
      <c r="CX215" s="54">
        <f>(CY215-CU215)</f>
        <v>0</v>
      </c>
      <c r="CY215" s="54"/>
      <c r="CZ215" s="838"/>
      <c r="DA215" s="838"/>
      <c r="DB215" s="54">
        <v>0</v>
      </c>
      <c r="DC215" s="838">
        <v>0</v>
      </c>
      <c r="DD215" s="838">
        <f t="shared" si="574"/>
        <v>0</v>
      </c>
      <c r="DE215" s="838">
        <f t="shared" si="575"/>
        <v>0</v>
      </c>
      <c r="DF215" s="838">
        <v>0</v>
      </c>
      <c r="DG215" s="838"/>
      <c r="DH215" s="54"/>
      <c r="DI215" s="838">
        <f t="shared" si="576"/>
        <v>0</v>
      </c>
      <c r="DJ215" s="54">
        <f>(DK215-DG215)</f>
        <v>0</v>
      </c>
      <c r="DK215" s="838"/>
      <c r="DL215" s="838">
        <f t="shared" si="577"/>
        <v>0</v>
      </c>
      <c r="DM215" s="54">
        <f>(DN215-DK215)</f>
        <v>0</v>
      </c>
      <c r="DN215" s="838"/>
      <c r="DO215" s="838"/>
      <c r="DP215" s="838">
        <f t="shared" si="578"/>
        <v>0</v>
      </c>
      <c r="DQ215" s="838">
        <f>(DR215-DN215)</f>
        <v>0</v>
      </c>
      <c r="DR215" s="838"/>
      <c r="DS215" s="838"/>
      <c r="DT215" s="838">
        <f t="shared" si="506"/>
        <v>0</v>
      </c>
      <c r="DU215" s="838">
        <f>(DV215-DR215)</f>
        <v>0</v>
      </c>
      <c r="DV215" s="838"/>
      <c r="DW215" s="838"/>
      <c r="DX215" s="838"/>
      <c r="DY215" s="838"/>
      <c r="DZ215" s="838">
        <v>0</v>
      </c>
      <c r="EA215" s="838">
        <v>0</v>
      </c>
      <c r="EB215" s="838">
        <v>0</v>
      </c>
      <c r="EC215" s="838">
        <f t="shared" si="508"/>
        <v>0</v>
      </c>
      <c r="ED215" s="838">
        <f>(EE215-EA215)</f>
        <v>0</v>
      </c>
      <c r="EE215" s="838">
        <v>0</v>
      </c>
      <c r="EF215" s="838">
        <v>0</v>
      </c>
      <c r="EG215" s="838">
        <f t="shared" si="605"/>
        <v>0</v>
      </c>
      <c r="EH215" s="838" t="e">
        <f>(#REF!-EE215)</f>
        <v>#REF!</v>
      </c>
      <c r="EI215" s="838">
        <f>IFERROR(#REF!/DZ215*100,)</f>
        <v>0</v>
      </c>
      <c r="EJ215" s="838">
        <f>IFERROR(#REF!/#REF!*100,)</f>
        <v>0</v>
      </c>
      <c r="EK215" s="838"/>
      <c r="EL215" s="838"/>
      <c r="EM215" s="838"/>
      <c r="EN215" s="838"/>
      <c r="EO215" s="838"/>
      <c r="EP215" s="838"/>
      <c r="EQ215" s="838"/>
      <c r="ER215" s="838"/>
      <c r="ES215" s="146">
        <f t="shared" si="557"/>
        <v>0</v>
      </c>
      <c r="EW215" s="713"/>
      <c r="EX215" s="739">
        <f>IF(EX$9=$K215,#REF!,0)</f>
        <v>0</v>
      </c>
      <c r="EY215" s="739">
        <f>IF(EY$9=$K215,#REF!,0)</f>
        <v>0</v>
      </c>
      <c r="EZ215" s="739">
        <f>IF(EZ$9=$K215,#REF!,0)</f>
        <v>0</v>
      </c>
      <c r="FA215" s="739">
        <f>IF(FA$9=$K215,#REF!,0)</f>
        <v>0</v>
      </c>
      <c r="FB215" s="739">
        <f>IF(FB$9=$K215,#REF!,0)</f>
        <v>0</v>
      </c>
      <c r="FC215" s="739">
        <f>IF(FC$9=$K215,#REF!,0)</f>
        <v>0</v>
      </c>
      <c r="FD215" s="739">
        <f>IF(FD$9=$K215,#REF!,0)</f>
        <v>0</v>
      </c>
      <c r="FE215" s="739">
        <f>IF(FE$9=$K215,#REF!,0)</f>
        <v>0</v>
      </c>
      <c r="FF215" s="739">
        <f>IF(FF$9=$K215,#REF!,0)</f>
        <v>0</v>
      </c>
      <c r="FG215" s="739">
        <f>IF(FG$9=$K215,#REF!,0)</f>
        <v>0</v>
      </c>
      <c r="FH215" s="739">
        <f>IF(FH$9=$K215,#REF!,0)</f>
        <v>0</v>
      </c>
      <c r="FI215" s="739">
        <f>IF(FI$9=$K215,#REF!,0)</f>
        <v>0</v>
      </c>
      <c r="FJ215" s="739">
        <f>IF(FJ$9=$K215,#REF!,0)</f>
        <v>0</v>
      </c>
      <c r="FK215" s="739">
        <f>IF(FK$9=$K215,#REF!,0)</f>
        <v>0</v>
      </c>
      <c r="FL215" s="739">
        <f>IF(FL$9=$K215,#REF!,0)</f>
        <v>0</v>
      </c>
      <c r="FM215" s="739">
        <f>IF(FM$9=$K215,#REF!,0)</f>
        <v>0</v>
      </c>
      <c r="FN215" s="739">
        <f>IF(FN$9=$K215,#REF!,0)</f>
        <v>0</v>
      </c>
      <c r="FO215" s="739">
        <f>IF(FO$9=$K215,#REF!,0)</f>
        <v>0</v>
      </c>
      <c r="FP215" s="739">
        <f>IF(FP$9=$K215,#REF!,0)</f>
        <v>0</v>
      </c>
      <c r="FQ215" s="739">
        <f>IF(FQ$9=$K215,#REF!,0)</f>
        <v>0</v>
      </c>
      <c r="FS215" s="1097"/>
      <c r="FT215" s="713"/>
      <c r="FU215" s="739">
        <f t="shared" si="599"/>
        <v>0</v>
      </c>
      <c r="FV215" s="739">
        <f t="shared" si="599"/>
        <v>0</v>
      </c>
      <c r="FW215" s="739">
        <f t="shared" si="599"/>
        <v>0</v>
      </c>
      <c r="FX215" s="739">
        <f t="shared" si="599"/>
        <v>0</v>
      </c>
      <c r="FY215" s="739">
        <f t="shared" si="599"/>
        <v>0</v>
      </c>
      <c r="FZ215" s="739">
        <f t="shared" si="599"/>
        <v>0</v>
      </c>
      <c r="GA215" s="739">
        <f t="shared" si="599"/>
        <v>0</v>
      </c>
      <c r="GB215" s="739">
        <f t="shared" si="599"/>
        <v>0</v>
      </c>
      <c r="GC215" s="739">
        <f t="shared" si="599"/>
        <v>0</v>
      </c>
      <c r="GD215" s="739">
        <f t="shared" si="599"/>
        <v>0</v>
      </c>
      <c r="GE215" s="739">
        <f t="shared" si="600"/>
        <v>0</v>
      </c>
      <c r="GF215" s="739">
        <f t="shared" si="600"/>
        <v>0</v>
      </c>
      <c r="GG215" s="739">
        <f t="shared" si="600"/>
        <v>0</v>
      </c>
      <c r="GH215" s="739">
        <f t="shared" si="600"/>
        <v>0</v>
      </c>
      <c r="GI215" s="739">
        <f t="shared" si="600"/>
        <v>0</v>
      </c>
      <c r="GJ215" s="739">
        <f t="shared" si="600"/>
        <v>0</v>
      </c>
      <c r="GK215" s="739">
        <f t="shared" si="600"/>
        <v>0</v>
      </c>
      <c r="GL215" s="739">
        <f t="shared" si="600"/>
        <v>0</v>
      </c>
      <c r="GM215" s="739">
        <f t="shared" si="600"/>
        <v>0</v>
      </c>
      <c r="GN215" s="739">
        <f t="shared" si="600"/>
        <v>0</v>
      </c>
      <c r="GO215" s="1097"/>
      <c r="GP215" s="713"/>
      <c r="GQ215" s="1098">
        <f>IF(GQ$9=$N215,#REF!,0)</f>
        <v>0</v>
      </c>
      <c r="GR215" s="1098">
        <f>IF(GR$9=$N215,#REF!,0)</f>
        <v>0</v>
      </c>
      <c r="GS215" s="1098">
        <f>IF(GS$9=$N215,#REF!,0)</f>
        <v>0</v>
      </c>
      <c r="GT215" s="1098">
        <f>IF(GT$9=$N215,#REF!,0)</f>
        <v>0</v>
      </c>
      <c r="GU215" s="1098">
        <f>IF(GU$9=$N215,#REF!,0)</f>
        <v>0</v>
      </c>
      <c r="GV215" s="1098">
        <f>IF(GV$9=$N215,#REF!,0)</f>
        <v>0</v>
      </c>
      <c r="GW215" s="1098">
        <f>IF(GW$9=$N215,#REF!,0)</f>
        <v>0</v>
      </c>
      <c r="GX215" s="1098">
        <f>IF(GX$9=$N215,#REF!,0)</f>
        <v>0</v>
      </c>
      <c r="GY215" s="1098">
        <f>IF(GY$9=$N215,#REF!,0)</f>
        <v>0</v>
      </c>
      <c r="GZ215" s="1098">
        <f>IF(GZ$9=$N215,#REF!,0)</f>
        <v>0</v>
      </c>
      <c r="HA215" s="1098">
        <f>IF(HA$9=$N215,#REF!,0)</f>
        <v>0</v>
      </c>
      <c r="HB215" s="1098">
        <f>IF(HB$9=$N215,#REF!,0)</f>
        <v>0</v>
      </c>
      <c r="HC215" s="1098">
        <f>IF(HC$9=$N215,#REF!,0)</f>
        <v>0</v>
      </c>
      <c r="HD215" s="1098">
        <f>IF(HD$9=$N215,#REF!,0)</f>
        <v>0</v>
      </c>
      <c r="HE215" s="1098">
        <f>IF(HE$9=$N215,#REF!,0)</f>
        <v>0</v>
      </c>
      <c r="HF215" s="1098">
        <f>IF(HF$9=$N215,#REF!,0)</f>
        <v>0</v>
      </c>
      <c r="HG215" s="1098">
        <f>IF(HG$9=$N215,#REF!,0)</f>
        <v>0</v>
      </c>
      <c r="HH215" s="1098">
        <f>IF(HH$9=$N215,#REF!,0)</f>
        <v>0</v>
      </c>
      <c r="HI215" s="1098" t="e">
        <f>IF(HI$9=$N215,#REF!,0)</f>
        <v>#REF!</v>
      </c>
      <c r="HJ215" s="1098">
        <f>IF(HJ$9=$N215,#REF!,0)</f>
        <v>0</v>
      </c>
      <c r="HK215" s="1098">
        <f>IF(HK$9=$N215,#REF!,0)</f>
        <v>0</v>
      </c>
      <c r="HL215" s="1098">
        <f>IF(HL$9=$N215,#REF!,0)</f>
        <v>0</v>
      </c>
      <c r="HM215" s="1098">
        <f>IF(HM$9=$N215,#REF!,0)</f>
        <v>0</v>
      </c>
      <c r="HN215" s="1098">
        <f>IF(HN$9=$N215,#REF!,0)</f>
        <v>0</v>
      </c>
      <c r="HO215" s="1098">
        <f>IF(HO$9=$N215,#REF!,0)</f>
        <v>0</v>
      </c>
      <c r="HP215" s="1098">
        <f>IF(HP$9=$N215,#REF!,0)</f>
        <v>0</v>
      </c>
      <c r="HQ215" s="1098">
        <f>IF(HQ$9=$N215,#REF!,0)</f>
        <v>0</v>
      </c>
      <c r="HR215" s="1098">
        <f>IF(HR$9=$N215,#REF!,0)</f>
        <v>0</v>
      </c>
      <c r="HS215" s="1098">
        <f>IF(HS$9=$N215,#REF!,0)</f>
        <v>0</v>
      </c>
      <c r="HT215" s="1098">
        <f>IF(HT$9=$N215,#REF!,0)</f>
        <v>0</v>
      </c>
      <c r="HU215" s="1098">
        <f>IF(HU$9=$N215,#REF!,0)</f>
        <v>0</v>
      </c>
      <c r="HV215" s="1098">
        <f>IF(HV$9=$N215,#REF!,0)</f>
        <v>0</v>
      </c>
      <c r="HW215" s="1098">
        <f>IF(HW$9=$N215,#REF!,0)</f>
        <v>0</v>
      </c>
      <c r="HX215" s="1098">
        <f>IF(HX$9=$N215,#REF!,0)</f>
        <v>0</v>
      </c>
      <c r="HY215" s="1098">
        <f>IF(HY$9=$N215,#REF!,0)</f>
        <v>0</v>
      </c>
      <c r="HZ215" s="1098">
        <f>IF(HZ$9=$N215,#REF!,0)</f>
        <v>0</v>
      </c>
      <c r="IA215" s="1098">
        <f>IF(IA$9=$N215,#REF!,0)</f>
        <v>0</v>
      </c>
      <c r="IB215" s="1098">
        <f>IF(IB$9=$N215,#REF!,0)</f>
        <v>0</v>
      </c>
      <c r="IC215" s="1098">
        <f>IF(IC$9=$N215,#REF!,0)</f>
        <v>0</v>
      </c>
      <c r="ID215" s="1098">
        <f>IF(ID$9=$N215,#REF!,0)</f>
        <v>0</v>
      </c>
      <c r="IE215" s="1098">
        <f>IF(IE$9=$N215,#REF!,0)</f>
        <v>0</v>
      </c>
      <c r="IF215" s="1098">
        <f>IF(IF$9=$N215,#REF!,0)</f>
        <v>0</v>
      </c>
      <c r="IG215" s="1098">
        <f>IF(IG$9=$N215,#REF!,0)</f>
        <v>0</v>
      </c>
      <c r="IH215" s="1098">
        <f>IF(IH$9=$N215,#REF!,0)</f>
        <v>0</v>
      </c>
      <c r="II215" s="1098">
        <f>IF(II$9=$N215,#REF!,0)</f>
        <v>0</v>
      </c>
      <c r="IJ215" s="1098">
        <f>IF(IJ$9=$N215,#REF!,0)</f>
        <v>0</v>
      </c>
      <c r="IK215" s="1098">
        <f>IF(IK$9=$N215,#REF!,0)</f>
        <v>0</v>
      </c>
      <c r="IL215" s="1098">
        <f>IF(IL$9=$N215,#REF!,0)</f>
        <v>0</v>
      </c>
      <c r="IM215" s="1098">
        <f>IF(IM$9=$N215,#REF!,0)</f>
        <v>0</v>
      </c>
      <c r="IN215" s="1098">
        <f>IF(IN$9=$N215,#REF!,0)</f>
        <v>0</v>
      </c>
      <c r="IO215" s="1098">
        <f>IF(IO$9=$N215,#REF!,0)</f>
        <v>0</v>
      </c>
      <c r="IP215" s="1098">
        <f>IF(IP$9=$N215,#REF!,0)</f>
        <v>0</v>
      </c>
      <c r="IQ215" s="1098">
        <f>IF(IQ$9=$N215,#REF!,0)</f>
        <v>0</v>
      </c>
      <c r="IR215" s="1098">
        <f>IF(IR$9=$N215,#REF!,0)</f>
        <v>0</v>
      </c>
      <c r="IS215" s="1098">
        <f>IF(IS$9=$N215,#REF!,0)</f>
        <v>0</v>
      </c>
      <c r="IT215" s="1098">
        <f>IF(IT$9=$N215,#REF!,0)</f>
        <v>0</v>
      </c>
      <c r="IU215" s="1098">
        <f>IF(IU$9=$N215,#REF!,0)</f>
        <v>0</v>
      </c>
      <c r="IV215" s="1098">
        <f>IF(IV$9=$N215,#REF!,0)</f>
        <v>0</v>
      </c>
      <c r="IW215" s="1098">
        <f>IF(IW$9=$N215,#REF!,0)</f>
        <v>0</v>
      </c>
      <c r="IX215" s="1098">
        <f>IF(IX$9=$N215,#REF!,0)</f>
        <v>0</v>
      </c>
      <c r="IY215" s="1098">
        <f>IF(IY$9=$N215,#REF!,0)</f>
        <v>0</v>
      </c>
      <c r="IZ215" s="1098">
        <f>IF(IZ$9=$N215,#REF!,0)</f>
        <v>0</v>
      </c>
      <c r="JA215" s="1098">
        <f>IF(JA$9=$N215,#REF!,0)</f>
        <v>0</v>
      </c>
      <c r="JB215" s="1098">
        <f>IF(JB$9=$N215,#REF!,0)</f>
        <v>0</v>
      </c>
      <c r="JC215" s="1098">
        <f>IF(JC$9=$N215,#REF!,0)</f>
        <v>0</v>
      </c>
      <c r="JD215" s="1098">
        <f>IF(JD$9=$N215,#REF!,0)</f>
        <v>0</v>
      </c>
      <c r="JE215" s="1098">
        <f>IF(JE$9=$N215,#REF!,0)</f>
        <v>0</v>
      </c>
      <c r="JF215" s="1098">
        <f>IF(JF$9=$N215,#REF!,0)</f>
        <v>0</v>
      </c>
      <c r="JG215" s="1098">
        <f>IF(JG$9=$N215,#REF!,0)</f>
        <v>0</v>
      </c>
      <c r="JH215" s="1098">
        <f>IF(JH$9=$N215,#REF!,0)</f>
        <v>0</v>
      </c>
      <c r="JI215" s="1098">
        <f>IF(JI$9=$N215,#REF!,0)</f>
        <v>0</v>
      </c>
      <c r="JJ215" s="1098">
        <f>IF(JJ$9=$N215,#REF!,0)</f>
        <v>0</v>
      </c>
      <c r="JK215" s="1098">
        <f>IF(JK$9=$N215,#REF!,0)</f>
        <v>0</v>
      </c>
      <c r="JL215" s="1098">
        <f>IF(JL$9=$N215,#REF!,0)</f>
        <v>0</v>
      </c>
      <c r="JM215" s="1098">
        <f>IF(JM$9=$N215,#REF!,0)</f>
        <v>0</v>
      </c>
      <c r="JN215" s="1098">
        <f>IF(JN$9=$N215,#REF!,0)</f>
        <v>0</v>
      </c>
      <c r="JO215" s="1098">
        <f>IF(JO$9=$N215,#REF!,0)</f>
        <v>0</v>
      </c>
      <c r="JP215" s="1098">
        <f>IF(JP$9=$N215,#REF!,0)</f>
        <v>0</v>
      </c>
      <c r="JQ215" s="1098">
        <f>IF(JQ$9=$N215,#REF!,0)</f>
        <v>0</v>
      </c>
      <c r="JR215" s="1098">
        <f>IF(JR$9=$N215,#REF!,0)</f>
        <v>0</v>
      </c>
      <c r="JS215" s="1098">
        <f>IF(JS$9=$N215,#REF!,0)</f>
        <v>0</v>
      </c>
      <c r="JT215" s="1098">
        <f>IF(JT$9=$N215,#REF!,0)</f>
        <v>0</v>
      </c>
      <c r="JU215" s="1098">
        <f>IF(JU$9=$N215,#REF!,0)</f>
        <v>0</v>
      </c>
      <c r="JV215" s="1098">
        <f>IF(JV$9=$N215,#REF!,0)</f>
        <v>0</v>
      </c>
      <c r="JW215" s="1098">
        <f>IF(JW$9=$N215,#REF!,0)</f>
        <v>0</v>
      </c>
      <c r="JX215" s="681"/>
      <c r="JY215" s="713"/>
      <c r="JZ215" s="681">
        <f t="shared" si="594"/>
        <v>0</v>
      </c>
      <c r="KA215" s="681">
        <f t="shared" si="594"/>
        <v>0</v>
      </c>
      <c r="KB215" s="681">
        <f t="shared" si="594"/>
        <v>0</v>
      </c>
      <c r="KC215" s="681">
        <f t="shared" si="594"/>
        <v>0</v>
      </c>
      <c r="KD215" s="681">
        <f t="shared" si="594"/>
        <v>0</v>
      </c>
      <c r="KE215" s="681">
        <f t="shared" si="594"/>
        <v>0</v>
      </c>
      <c r="KF215" s="681">
        <f t="shared" si="594"/>
        <v>0</v>
      </c>
      <c r="KG215" s="681">
        <f t="shared" si="594"/>
        <v>0</v>
      </c>
      <c r="KH215" s="681">
        <f t="shared" si="594"/>
        <v>0</v>
      </c>
      <c r="KI215" s="681">
        <f t="shared" si="594"/>
        <v>0</v>
      </c>
      <c r="KJ215" s="681">
        <f t="shared" si="594"/>
        <v>0</v>
      </c>
      <c r="KN215" s="1098">
        <f t="shared" si="590"/>
        <v>0</v>
      </c>
      <c r="KO215" s="1098">
        <f t="shared" si="590"/>
        <v>0</v>
      </c>
      <c r="KP215" s="1098">
        <f t="shared" si="590"/>
        <v>0</v>
      </c>
      <c r="KQ215" s="1098">
        <f t="shared" si="590"/>
        <v>0</v>
      </c>
      <c r="KR215" s="1098">
        <f t="shared" si="590"/>
        <v>0</v>
      </c>
      <c r="KS215" s="1098">
        <f t="shared" si="590"/>
        <v>0</v>
      </c>
      <c r="KT215" s="1098">
        <f t="shared" si="590"/>
        <v>0</v>
      </c>
      <c r="KU215" s="1098">
        <f t="shared" si="590"/>
        <v>0</v>
      </c>
      <c r="KV215" s="1098">
        <f t="shared" si="590"/>
        <v>0</v>
      </c>
      <c r="KW215" s="1098">
        <f t="shared" si="590"/>
        <v>0</v>
      </c>
      <c r="KX215" s="1098">
        <f t="shared" si="590"/>
        <v>0</v>
      </c>
      <c r="KY215" s="1098">
        <f t="shared" si="590"/>
        <v>0</v>
      </c>
      <c r="KZ215" s="1098">
        <f t="shared" si="590"/>
        <v>0</v>
      </c>
      <c r="LA215" s="1098">
        <f t="shared" si="590"/>
        <v>0</v>
      </c>
      <c r="LB215" s="1098">
        <f t="shared" si="590"/>
        <v>0</v>
      </c>
      <c r="LC215" s="1098">
        <f t="shared" si="584"/>
        <v>0</v>
      </c>
      <c r="LD215" s="1098">
        <f t="shared" si="584"/>
        <v>0</v>
      </c>
      <c r="LE215" s="1098">
        <f t="shared" si="584"/>
        <v>0</v>
      </c>
      <c r="LF215" s="1098">
        <f t="shared" si="584"/>
        <v>0</v>
      </c>
      <c r="LG215" s="1098">
        <f t="shared" si="584"/>
        <v>0</v>
      </c>
      <c r="LH215" s="1098">
        <f t="shared" si="584"/>
        <v>0</v>
      </c>
      <c r="LI215" s="1098">
        <f t="shared" si="584"/>
        <v>0</v>
      </c>
      <c r="LJ215" s="1098">
        <f t="shared" si="584"/>
        <v>0</v>
      </c>
      <c r="LK215" s="1098">
        <f t="shared" si="584"/>
        <v>0</v>
      </c>
      <c r="LL215" s="1098">
        <f t="shared" si="584"/>
        <v>0</v>
      </c>
      <c r="LM215" s="1098">
        <f t="shared" si="584"/>
        <v>0</v>
      </c>
      <c r="LN215" s="1098">
        <f t="shared" si="584"/>
        <v>0</v>
      </c>
      <c r="LO215" s="1098">
        <f t="shared" si="584"/>
        <v>0</v>
      </c>
      <c r="LP215" s="1098">
        <f t="shared" si="584"/>
        <v>0</v>
      </c>
      <c r="LQ215" s="1098">
        <f t="shared" si="584"/>
        <v>0</v>
      </c>
      <c r="LR215" s="1098">
        <f t="shared" si="584"/>
        <v>0</v>
      </c>
      <c r="LS215" s="1098">
        <f t="shared" si="546"/>
        <v>0</v>
      </c>
    </row>
    <row r="216" spans="1:331" ht="20.100000000000001" customHeight="1" x14ac:dyDescent="0.35">
      <c r="A216" s="692" t="s">
        <v>473</v>
      </c>
      <c r="B216" s="1149" t="s">
        <v>473</v>
      </c>
      <c r="C216" s="870" t="s">
        <v>5</v>
      </c>
      <c r="D216" s="871"/>
      <c r="E216" s="871"/>
      <c r="F216" s="871"/>
      <c r="G216" s="871"/>
      <c r="H216" s="871"/>
      <c r="I216" s="871"/>
      <c r="J216" s="1065" t="s">
        <v>212</v>
      </c>
      <c r="K216" s="877"/>
      <c r="L216" s="886"/>
      <c r="M216" s="874">
        <v>323</v>
      </c>
      <c r="N216" s="874" t="s">
        <v>31</v>
      </c>
      <c r="O216" s="135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635"/>
      <c r="AJ216" s="31"/>
      <c r="AK216" s="31"/>
      <c r="AL216" s="31"/>
      <c r="AM216" s="31"/>
      <c r="AN216" s="106">
        <f t="shared" ref="AN216:AU216" si="611">SUM(AN217)</f>
        <v>0</v>
      </c>
      <c r="AO216" s="106">
        <f t="shared" si="611"/>
        <v>0</v>
      </c>
      <c r="AP216" s="106">
        <f t="shared" si="611"/>
        <v>0</v>
      </c>
      <c r="AQ216" s="106">
        <f t="shared" si="611"/>
        <v>0</v>
      </c>
      <c r="AR216" s="106">
        <f t="shared" si="611"/>
        <v>0</v>
      </c>
      <c r="AS216" s="106">
        <f t="shared" si="611"/>
        <v>0</v>
      </c>
      <c r="AT216" s="106">
        <f t="shared" si="611"/>
        <v>0</v>
      </c>
      <c r="AU216" s="106">
        <f t="shared" si="611"/>
        <v>8000</v>
      </c>
      <c r="AV216" s="106">
        <f t="shared" ref="AV216:BF216" si="612">SUM(AV217:AV220)</f>
        <v>8000</v>
      </c>
      <c r="AW216" s="106">
        <f t="shared" si="612"/>
        <v>0</v>
      </c>
      <c r="AX216" s="106">
        <f t="shared" si="612"/>
        <v>0</v>
      </c>
      <c r="AY216" s="106">
        <f t="shared" si="612"/>
        <v>0</v>
      </c>
      <c r="AZ216" s="106">
        <f t="shared" si="612"/>
        <v>0</v>
      </c>
      <c r="BA216" s="106">
        <f t="shared" si="612"/>
        <v>0</v>
      </c>
      <c r="BB216" s="106">
        <f t="shared" si="612"/>
        <v>8000</v>
      </c>
      <c r="BC216" s="106">
        <f t="shared" si="612"/>
        <v>8000</v>
      </c>
      <c r="BD216" s="106">
        <f t="shared" si="612"/>
        <v>0</v>
      </c>
      <c r="BE216" s="106">
        <f t="shared" si="612"/>
        <v>0</v>
      </c>
      <c r="BF216" s="106">
        <f t="shared" si="612"/>
        <v>70453.5</v>
      </c>
      <c r="BG216" s="106">
        <f>SUM(BG217:BG221)</f>
        <v>156249.51</v>
      </c>
      <c r="BH216" s="106">
        <f>SUM(BH217:BH221)</f>
        <v>6800</v>
      </c>
      <c r="BI216" s="106">
        <f>SUM(BI217:BI221)</f>
        <v>2480</v>
      </c>
      <c r="BJ216" s="106">
        <f>SUM(BJ217:BJ221)</f>
        <v>9280</v>
      </c>
      <c r="BK216" s="106">
        <f>SUM(BK217:BK221)</f>
        <v>0</v>
      </c>
      <c r="BL216" s="106">
        <f t="shared" si="559"/>
        <v>0</v>
      </c>
      <c r="BM216" s="106"/>
      <c r="BN216" s="106"/>
      <c r="BO216" s="106">
        <f>SUM(BO217:BO221)</f>
        <v>9280</v>
      </c>
      <c r="BP216" s="106"/>
      <c r="BQ216" s="106"/>
      <c r="BR216" s="106">
        <f>SUM(BR217:BR221)</f>
        <v>-40</v>
      </c>
      <c r="BS216" s="106">
        <f>SUM(BS217:BS221)</f>
        <v>9240</v>
      </c>
      <c r="BT216" s="106">
        <f>SUM(BT217:BT221)</f>
        <v>7140</v>
      </c>
      <c r="BU216" s="106">
        <f>SUM(BU217:BU221)</f>
        <v>0</v>
      </c>
      <c r="BV216" s="106">
        <f>SUM(BV217:BV221)</f>
        <v>9240</v>
      </c>
      <c r="BW216" s="106"/>
      <c r="BX216" s="106"/>
      <c r="BY216" s="106">
        <f>SUM(BY217:BY221)</f>
        <v>9280</v>
      </c>
      <c r="BZ216" s="106">
        <f>SUM(BZ217:BZ221)</f>
        <v>8440</v>
      </c>
      <c r="CA216" s="106">
        <f t="shared" si="566"/>
        <v>5.4016169394707223</v>
      </c>
      <c r="CB216" s="106">
        <f t="shared" si="567"/>
        <v>90.948275862068968</v>
      </c>
      <c r="CC216" s="106">
        <f>SUM(CC217:CC221)</f>
        <v>0</v>
      </c>
      <c r="CD216" s="106">
        <f>SUM(CD217:CD221)</f>
        <v>0</v>
      </c>
      <c r="CE216" s="106">
        <f>SUM(CE217:CE221)</f>
        <v>9240</v>
      </c>
      <c r="CF216" s="106">
        <f>SUM(CF217:CF221)</f>
        <v>0</v>
      </c>
      <c r="CG216" s="106">
        <f t="shared" si="568"/>
        <v>0</v>
      </c>
      <c r="CH216" s="106">
        <f>SUM(CH217:CH221)</f>
        <v>2000</v>
      </c>
      <c r="CI216" s="106">
        <f>SUM(CI217:CI221)</f>
        <v>11240</v>
      </c>
      <c r="CJ216" s="106"/>
      <c r="CK216" s="106">
        <f t="shared" si="569"/>
        <v>0</v>
      </c>
      <c r="CL216" s="106">
        <f>SUM(CL217:CL221)</f>
        <v>0</v>
      </c>
      <c r="CM216" s="106">
        <f>SUM(CM217:CM221)</f>
        <v>11240</v>
      </c>
      <c r="CN216" s="106"/>
      <c r="CO216" s="106">
        <f t="shared" si="570"/>
        <v>0</v>
      </c>
      <c r="CP216" s="106">
        <f>SUM(CP217:CP221)</f>
        <v>0</v>
      </c>
      <c r="CQ216" s="106">
        <f>SUM(CQ217:CQ221)</f>
        <v>11240</v>
      </c>
      <c r="CR216" s="106">
        <f>SUM(CR217:CR221)</f>
        <v>8260</v>
      </c>
      <c r="CS216" s="106">
        <f t="shared" si="571"/>
        <v>73.487544483985772</v>
      </c>
      <c r="CT216" s="106">
        <f>SUM(CT217:CT221)</f>
        <v>0</v>
      </c>
      <c r="CU216" s="106">
        <f>SUM(CU217:CU221)</f>
        <v>11240</v>
      </c>
      <c r="CV216" s="106">
        <f>SUM(CV217:CV221)</f>
        <v>8260</v>
      </c>
      <c r="CW216" s="106">
        <f t="shared" si="573"/>
        <v>73.487544483985772</v>
      </c>
      <c r="CX216" s="106">
        <f t="shared" ref="CX216:DH216" si="613">SUM(CX217:CX221)</f>
        <v>0</v>
      </c>
      <c r="CY216" s="106">
        <f t="shared" si="613"/>
        <v>11240</v>
      </c>
      <c r="CZ216" s="120">
        <f t="shared" si="613"/>
        <v>0</v>
      </c>
      <c r="DA216" s="120">
        <f t="shared" si="613"/>
        <v>0</v>
      </c>
      <c r="DB216" s="106">
        <v>0</v>
      </c>
      <c r="DC216" s="120">
        <f>SUM(DC217:DC221)</f>
        <v>2000</v>
      </c>
      <c r="DD216" s="120">
        <f t="shared" si="574"/>
        <v>0</v>
      </c>
      <c r="DE216" s="120">
        <f t="shared" si="575"/>
        <v>21.881838074398249</v>
      </c>
      <c r="DF216" s="120">
        <v>8260</v>
      </c>
      <c r="DG216" s="120">
        <f t="shared" si="613"/>
        <v>11240</v>
      </c>
      <c r="DH216" s="106">
        <f t="shared" si="613"/>
        <v>0</v>
      </c>
      <c r="DI216" s="120">
        <f t="shared" si="576"/>
        <v>0</v>
      </c>
      <c r="DJ216" s="106">
        <f>SUM(DJ217:DJ221)</f>
        <v>-2100</v>
      </c>
      <c r="DK216" s="120">
        <f>SUM(DK217:DK221)</f>
        <v>9140</v>
      </c>
      <c r="DL216" s="120">
        <f t="shared" si="577"/>
        <v>90.371991247264774</v>
      </c>
      <c r="DM216" s="106">
        <f>SUM(DM217:DM221)</f>
        <v>0</v>
      </c>
      <c r="DN216" s="120">
        <f>SUM(DN217:DN221)</f>
        <v>9140</v>
      </c>
      <c r="DO216" s="120">
        <f>SUM(DO217:DO221)</f>
        <v>4500</v>
      </c>
      <c r="DP216" s="120">
        <f t="shared" si="578"/>
        <v>49.23413566739606</v>
      </c>
      <c r="DQ216" s="120">
        <f>SUM(DQ217:DQ221)</f>
        <v>2100</v>
      </c>
      <c r="DR216" s="120">
        <f>SUM(DR217:DR221)</f>
        <v>11240</v>
      </c>
      <c r="DS216" s="120">
        <f>SUM(DS217:DS221)</f>
        <v>11220</v>
      </c>
      <c r="DT216" s="120">
        <f t="shared" si="506"/>
        <v>99.822064056939496</v>
      </c>
      <c r="DU216" s="120">
        <f t="shared" ref="DU216:EB216" si="614">SUM(DU217:DU221)</f>
        <v>2870</v>
      </c>
      <c r="DV216" s="120">
        <f t="shared" si="614"/>
        <v>14110</v>
      </c>
      <c r="DW216" s="120">
        <f t="shared" si="614"/>
        <v>9140</v>
      </c>
      <c r="DX216" s="120">
        <f t="shared" si="614"/>
        <v>0</v>
      </c>
      <c r="DY216" s="120">
        <f t="shared" si="614"/>
        <v>0</v>
      </c>
      <c r="DZ216" s="120">
        <f t="shared" ref="DZ216" si="615">SUM(DZ217:DZ221)</f>
        <v>2000</v>
      </c>
      <c r="EA216" s="120">
        <f t="shared" si="614"/>
        <v>9140</v>
      </c>
      <c r="EB216" s="120">
        <f t="shared" si="614"/>
        <v>0</v>
      </c>
      <c r="EC216" s="120">
        <f t="shared" si="508"/>
        <v>0</v>
      </c>
      <c r="ED216" s="120">
        <f>SUM(ED217:ED221)</f>
        <v>-7140</v>
      </c>
      <c r="EE216" s="120">
        <f>SUM(EE217:EE221)</f>
        <v>2000</v>
      </c>
      <c r="EF216" s="120">
        <f>SUM(EF217:EF221)</f>
        <v>0</v>
      </c>
      <c r="EG216" s="120">
        <f t="shared" si="605"/>
        <v>0</v>
      </c>
      <c r="EH216" s="120" t="e">
        <f>SUM(EH217:EH221)</f>
        <v>#REF!</v>
      </c>
      <c r="EI216" s="120">
        <f>IFERROR(#REF!/DZ216*100,)</f>
        <v>0</v>
      </c>
      <c r="EJ216" s="120">
        <f>IFERROR(#REF!/#REF!*100,)</f>
        <v>0</v>
      </c>
      <c r="EK216" s="120">
        <f t="shared" ref="EK216:EM216" si="616">SUM(EK217:EK221)</f>
        <v>11000</v>
      </c>
      <c r="EL216" s="120">
        <f t="shared" si="616"/>
        <v>0</v>
      </c>
      <c r="EM216" s="120">
        <f t="shared" si="616"/>
        <v>0</v>
      </c>
      <c r="EN216" s="149"/>
      <c r="EO216" s="149"/>
      <c r="EP216" s="149"/>
      <c r="EQ216" s="149"/>
      <c r="ER216" s="149"/>
      <c r="ES216" s="146">
        <f t="shared" si="557"/>
        <v>0</v>
      </c>
      <c r="EX216" s="739">
        <f>IF(EX$9=$K216,#REF!,0)</f>
        <v>0</v>
      </c>
      <c r="EY216" s="739">
        <f>IF(EY$9=$K216,#REF!,0)</f>
        <v>0</v>
      </c>
      <c r="EZ216" s="739">
        <f>IF(EZ$9=$K216,#REF!,0)</f>
        <v>0</v>
      </c>
      <c r="FA216" s="739">
        <f>IF(FA$9=$K216,#REF!,0)</f>
        <v>0</v>
      </c>
      <c r="FB216" s="739">
        <f>IF(FB$9=$K216,#REF!,0)</f>
        <v>0</v>
      </c>
      <c r="FC216" s="739">
        <f>IF(FC$9=$K216,#REF!,0)</f>
        <v>0</v>
      </c>
      <c r="FD216" s="739">
        <f>IF(FD$9=$K216,#REF!,0)</f>
        <v>0</v>
      </c>
      <c r="FE216" s="739">
        <f>IF(FE$9=$K216,#REF!,0)</f>
        <v>0</v>
      </c>
      <c r="FF216" s="739">
        <f>IF(FF$9=$K216,#REF!,0)</f>
        <v>0</v>
      </c>
      <c r="FG216" s="739">
        <f>IF(FG$9=$K216,#REF!,0)</f>
        <v>0</v>
      </c>
      <c r="FH216" s="739">
        <f>IF(FH$9=$K216,#REF!,0)</f>
        <v>0</v>
      </c>
      <c r="FI216" s="739">
        <f>IF(FI$9=$K216,#REF!,0)</f>
        <v>0</v>
      </c>
      <c r="FJ216" s="739">
        <f>IF(FJ$9=$K216,#REF!,0)</f>
        <v>0</v>
      </c>
      <c r="FK216" s="739">
        <f>IF(FK$9=$K216,#REF!,0)</f>
        <v>0</v>
      </c>
      <c r="FL216" s="739">
        <f>IF(FL$9=$K216,#REF!,0)</f>
        <v>0</v>
      </c>
      <c r="FM216" s="739">
        <f>IF(FM$9=$K216,#REF!,0)</f>
        <v>0</v>
      </c>
      <c r="FN216" s="739">
        <f>IF(FN$9=$K216,#REF!,0)</f>
        <v>0</v>
      </c>
      <c r="FO216" s="739">
        <f>IF(FO$9=$K216,#REF!,0)</f>
        <v>0</v>
      </c>
      <c r="FP216" s="739">
        <f>IF(FP$9=$K216,#REF!,0)</f>
        <v>0</v>
      </c>
      <c r="FQ216" s="739">
        <f>IF(FQ$9=$K216,#REF!,0)</f>
        <v>0</v>
      </c>
      <c r="FU216" s="739">
        <f t="shared" si="599"/>
        <v>0</v>
      </c>
      <c r="FV216" s="739">
        <f t="shared" si="599"/>
        <v>0</v>
      </c>
      <c r="FW216" s="739">
        <f t="shared" si="599"/>
        <v>0</v>
      </c>
      <c r="FX216" s="739">
        <f t="shared" si="599"/>
        <v>0</v>
      </c>
      <c r="FY216" s="739">
        <f t="shared" si="599"/>
        <v>0</v>
      </c>
      <c r="FZ216" s="739">
        <f t="shared" si="599"/>
        <v>0</v>
      </c>
      <c r="GA216" s="739">
        <f t="shared" si="599"/>
        <v>0</v>
      </c>
      <c r="GB216" s="739">
        <f t="shared" si="599"/>
        <v>0</v>
      </c>
      <c r="GC216" s="739">
        <f t="shared" si="599"/>
        <v>0</v>
      </c>
      <c r="GD216" s="739">
        <f t="shared" si="599"/>
        <v>0</v>
      </c>
      <c r="GE216" s="739">
        <f t="shared" si="600"/>
        <v>0</v>
      </c>
      <c r="GF216" s="739">
        <f t="shared" si="600"/>
        <v>0</v>
      </c>
      <c r="GG216" s="739">
        <f t="shared" si="600"/>
        <v>0</v>
      </c>
      <c r="GH216" s="739">
        <f t="shared" si="600"/>
        <v>0</v>
      </c>
      <c r="GI216" s="739">
        <f t="shared" si="600"/>
        <v>0</v>
      </c>
      <c r="GJ216" s="739">
        <f t="shared" si="600"/>
        <v>0</v>
      </c>
      <c r="GK216" s="739">
        <f t="shared" si="600"/>
        <v>0</v>
      </c>
      <c r="GL216" s="739">
        <f t="shared" si="600"/>
        <v>0</v>
      </c>
      <c r="GM216" s="739">
        <f t="shared" si="600"/>
        <v>0</v>
      </c>
      <c r="GN216" s="739">
        <f t="shared" si="600"/>
        <v>0</v>
      </c>
      <c r="GQ216" s="1098">
        <f>IF(GQ$9=$N216,#REF!,0)</f>
        <v>0</v>
      </c>
      <c r="GR216" s="1098">
        <f>IF(GR$9=$N216,#REF!,0)</f>
        <v>0</v>
      </c>
      <c r="GS216" s="1098">
        <f>IF(GS$9=$N216,#REF!,0)</f>
        <v>0</v>
      </c>
      <c r="GT216" s="1098">
        <f>IF(GT$9=$N216,#REF!,0)</f>
        <v>0</v>
      </c>
      <c r="GU216" s="1098">
        <f>IF(GU$9=$N216,#REF!,0)</f>
        <v>0</v>
      </c>
      <c r="GV216" s="1098">
        <f>IF(GV$9=$N216,#REF!,0)</f>
        <v>0</v>
      </c>
      <c r="GW216" s="1098">
        <f>IF(GW$9=$N216,#REF!,0)</f>
        <v>0</v>
      </c>
      <c r="GX216" s="1098">
        <f>IF(GX$9=$N216,#REF!,0)</f>
        <v>0</v>
      </c>
      <c r="GY216" s="1098">
        <f>IF(GY$9=$N216,#REF!,0)</f>
        <v>0</v>
      </c>
      <c r="GZ216" s="1098">
        <f>IF(GZ$9=$N216,#REF!,0)</f>
        <v>0</v>
      </c>
      <c r="HA216" s="1098">
        <f>IF(HA$9=$N216,#REF!,0)</f>
        <v>0</v>
      </c>
      <c r="HB216" s="1098">
        <f>IF(HB$9=$N216,#REF!,0)</f>
        <v>0</v>
      </c>
      <c r="HC216" s="1098">
        <f>IF(HC$9=$N216,#REF!,0)</f>
        <v>0</v>
      </c>
      <c r="HD216" s="1098">
        <f>IF(HD$9=$N216,#REF!,0)</f>
        <v>0</v>
      </c>
      <c r="HE216" s="1098">
        <f>IF(HE$9=$N216,#REF!,0)</f>
        <v>0</v>
      </c>
      <c r="HF216" s="1098">
        <f>IF(HF$9=$N216,#REF!,0)</f>
        <v>0</v>
      </c>
      <c r="HG216" s="1098">
        <f>IF(HG$9=$N216,#REF!,0)</f>
        <v>0</v>
      </c>
      <c r="HH216" s="1098">
        <f>IF(HH$9=$N216,#REF!,0)</f>
        <v>0</v>
      </c>
      <c r="HI216" s="1098">
        <f>IF(HI$9=$N216,#REF!,0)</f>
        <v>0</v>
      </c>
      <c r="HJ216" s="1098">
        <f>IF(HJ$9=$N216,#REF!,0)</f>
        <v>0</v>
      </c>
      <c r="HK216" s="1098">
        <f>IF(HK$9=$N216,#REF!,0)</f>
        <v>0</v>
      </c>
      <c r="HL216" s="1098">
        <f>IF(HL$9=$N216,#REF!,0)</f>
        <v>0</v>
      </c>
      <c r="HM216" s="1098">
        <f>IF(HM$9=$N216,#REF!,0)</f>
        <v>0</v>
      </c>
      <c r="HN216" s="1098">
        <f>IF(HN$9=$N216,#REF!,0)</f>
        <v>0</v>
      </c>
      <c r="HO216" s="1098">
        <f>IF(HO$9=$N216,#REF!,0)</f>
        <v>0</v>
      </c>
      <c r="HP216" s="1098">
        <f>IF(HP$9=$N216,#REF!,0)</f>
        <v>0</v>
      </c>
      <c r="HQ216" s="1098">
        <f>IF(HQ$9=$N216,#REF!,0)</f>
        <v>0</v>
      </c>
      <c r="HR216" s="1098">
        <f>IF(HR$9=$N216,#REF!,0)</f>
        <v>0</v>
      </c>
      <c r="HS216" s="1098">
        <f>IF(HS$9=$N216,#REF!,0)</f>
        <v>0</v>
      </c>
      <c r="HT216" s="1098">
        <f>IF(HT$9=$N216,#REF!,0)</f>
        <v>0</v>
      </c>
      <c r="HU216" s="1098">
        <f>IF(HU$9=$N216,#REF!,0)</f>
        <v>0</v>
      </c>
      <c r="HV216" s="1098">
        <f>IF(HV$9=$N216,#REF!,0)</f>
        <v>0</v>
      </c>
      <c r="HW216" s="1098">
        <f>IF(HW$9=$N216,#REF!,0)</f>
        <v>0</v>
      </c>
      <c r="HX216" s="1098">
        <f>IF(HX$9=$N216,#REF!,0)</f>
        <v>0</v>
      </c>
      <c r="HY216" s="1098">
        <f>IF(HY$9=$N216,#REF!,0)</f>
        <v>0</v>
      </c>
      <c r="HZ216" s="1098">
        <f>IF(HZ$9=$N216,#REF!,0)</f>
        <v>0</v>
      </c>
      <c r="IA216" s="1098">
        <f>IF(IA$9=$N216,#REF!,0)</f>
        <v>0</v>
      </c>
      <c r="IB216" s="1098">
        <f>IF(IB$9=$N216,#REF!,0)</f>
        <v>0</v>
      </c>
      <c r="IC216" s="1098">
        <f>IF(IC$9=$N216,#REF!,0)</f>
        <v>0</v>
      </c>
      <c r="ID216" s="1098">
        <f>IF(ID$9=$N216,#REF!,0)</f>
        <v>0</v>
      </c>
      <c r="IE216" s="1098">
        <f>IF(IE$9=$N216,#REF!,0)</f>
        <v>0</v>
      </c>
      <c r="IF216" s="1098">
        <f>IF(IF$9=$N216,#REF!,0)</f>
        <v>0</v>
      </c>
      <c r="IG216" s="1098">
        <f>IF(IG$9=$N216,#REF!,0)</f>
        <v>0</v>
      </c>
      <c r="IH216" s="1098">
        <f>IF(IH$9=$N216,#REF!,0)</f>
        <v>0</v>
      </c>
      <c r="II216" s="1098">
        <f>IF(II$9=$N216,#REF!,0)</f>
        <v>0</v>
      </c>
      <c r="IJ216" s="1098">
        <f>IF(IJ$9=$N216,#REF!,0)</f>
        <v>0</v>
      </c>
      <c r="IK216" s="1098">
        <f>IF(IK$9=$N216,#REF!,0)</f>
        <v>0</v>
      </c>
      <c r="IL216" s="1098">
        <f>IF(IL$9=$N216,#REF!,0)</f>
        <v>0</v>
      </c>
      <c r="IM216" s="1098">
        <f>IF(IM$9=$N216,#REF!,0)</f>
        <v>0</v>
      </c>
      <c r="IN216" s="1098">
        <f>IF(IN$9=$N216,#REF!,0)</f>
        <v>0</v>
      </c>
      <c r="IO216" s="1098">
        <f>IF(IO$9=$N216,#REF!,0)</f>
        <v>0</v>
      </c>
      <c r="IP216" s="1098">
        <f>IF(IP$9=$N216,#REF!,0)</f>
        <v>0</v>
      </c>
      <c r="IQ216" s="1098">
        <f>IF(IQ$9=$N216,#REF!,0)</f>
        <v>0</v>
      </c>
      <c r="IR216" s="1098">
        <f>IF(IR$9=$N216,#REF!,0)</f>
        <v>0</v>
      </c>
      <c r="IS216" s="1098">
        <f>IF(IS$9=$N216,#REF!,0)</f>
        <v>0</v>
      </c>
      <c r="IT216" s="1098">
        <f>IF(IT$9=$N216,#REF!,0)</f>
        <v>0</v>
      </c>
      <c r="IU216" s="1098">
        <f>IF(IU$9=$N216,#REF!,0)</f>
        <v>0</v>
      </c>
      <c r="IV216" s="1098">
        <f>IF(IV$9=$N216,#REF!,0)</f>
        <v>0</v>
      </c>
      <c r="IW216" s="1098">
        <f>IF(IW$9=$N216,#REF!,0)</f>
        <v>0</v>
      </c>
      <c r="IX216" s="1098">
        <f>IF(IX$9=$N216,#REF!,0)</f>
        <v>0</v>
      </c>
      <c r="IY216" s="1098">
        <f>IF(IY$9=$N216,#REF!,0)</f>
        <v>0</v>
      </c>
      <c r="IZ216" s="1098">
        <f>IF(IZ$9=$N216,#REF!,0)</f>
        <v>0</v>
      </c>
      <c r="JA216" s="1098">
        <f>IF(JA$9=$N216,#REF!,0)</f>
        <v>0</v>
      </c>
      <c r="JB216" s="1098">
        <f>IF(JB$9=$N216,#REF!,0)</f>
        <v>0</v>
      </c>
      <c r="JC216" s="1098">
        <f>IF(JC$9=$N216,#REF!,0)</f>
        <v>0</v>
      </c>
      <c r="JD216" s="1098">
        <f>IF(JD$9=$N216,#REF!,0)</f>
        <v>0</v>
      </c>
      <c r="JE216" s="1098">
        <f>IF(JE$9=$N216,#REF!,0)</f>
        <v>0</v>
      </c>
      <c r="JF216" s="1098">
        <f>IF(JF$9=$N216,#REF!,0)</f>
        <v>0</v>
      </c>
      <c r="JG216" s="1098">
        <f>IF(JG$9=$N216,#REF!,0)</f>
        <v>0</v>
      </c>
      <c r="JH216" s="1098">
        <f>IF(JH$9=$N216,#REF!,0)</f>
        <v>0</v>
      </c>
      <c r="JI216" s="1098">
        <f>IF(JI$9=$N216,#REF!,0)</f>
        <v>0</v>
      </c>
      <c r="JJ216" s="1098">
        <f>IF(JJ$9=$N216,#REF!,0)</f>
        <v>0</v>
      </c>
      <c r="JK216" s="1098">
        <f>IF(JK$9=$N216,#REF!,0)</f>
        <v>0</v>
      </c>
      <c r="JL216" s="1098">
        <f>IF(JL$9=$N216,#REF!,0)</f>
        <v>0</v>
      </c>
      <c r="JM216" s="1098">
        <f>IF(JM$9=$N216,#REF!,0)</f>
        <v>0</v>
      </c>
      <c r="JN216" s="1098">
        <f>IF(JN$9=$N216,#REF!,0)</f>
        <v>0</v>
      </c>
      <c r="JO216" s="1098">
        <f>IF(JO$9=$N216,#REF!,0)</f>
        <v>0</v>
      </c>
      <c r="JP216" s="1098">
        <f>IF(JP$9=$N216,#REF!,0)</f>
        <v>0</v>
      </c>
      <c r="JQ216" s="1098">
        <f>IF(JQ$9=$N216,#REF!,0)</f>
        <v>0</v>
      </c>
      <c r="JR216" s="1098">
        <f>IF(JR$9=$N216,#REF!,0)</f>
        <v>0</v>
      </c>
      <c r="JS216" s="1098">
        <f>IF(JS$9=$N216,#REF!,0)</f>
        <v>0</v>
      </c>
      <c r="JT216" s="1098">
        <f>IF(JT$9=$N216,#REF!,0)</f>
        <v>0</v>
      </c>
      <c r="JU216" s="1098">
        <f>IF(JU$9=$N216,#REF!,0)</f>
        <v>0</v>
      </c>
      <c r="JV216" s="1098">
        <f>IF(JV$9=$N216,#REF!,0)</f>
        <v>0</v>
      </c>
      <c r="JW216" s="1098">
        <f>IF(JW$9=$N216,#REF!,0)</f>
        <v>0</v>
      </c>
      <c r="JX216" s="681"/>
      <c r="JZ216" s="681">
        <f t="shared" si="594"/>
        <v>0</v>
      </c>
      <c r="KA216" s="681">
        <f t="shared" si="594"/>
        <v>0</v>
      </c>
      <c r="KB216" s="681">
        <f t="shared" si="594"/>
        <v>0</v>
      </c>
      <c r="KC216" s="681">
        <f t="shared" si="594"/>
        <v>0</v>
      </c>
      <c r="KD216" s="681">
        <f t="shared" si="594"/>
        <v>0</v>
      </c>
      <c r="KE216" s="681">
        <f t="shared" si="594"/>
        <v>0</v>
      </c>
      <c r="KF216" s="681">
        <f t="shared" si="594"/>
        <v>0</v>
      </c>
      <c r="KG216" s="681">
        <f t="shared" si="594"/>
        <v>0</v>
      </c>
      <c r="KH216" s="681">
        <f t="shared" si="594"/>
        <v>0</v>
      </c>
      <c r="KI216" s="681">
        <f t="shared" si="594"/>
        <v>0</v>
      </c>
      <c r="KJ216" s="681">
        <f t="shared" si="594"/>
        <v>0</v>
      </c>
      <c r="KN216" s="1098">
        <f t="shared" si="590"/>
        <v>0</v>
      </c>
      <c r="KO216" s="1098">
        <f t="shared" si="590"/>
        <v>0</v>
      </c>
      <c r="KP216" s="1098">
        <f t="shared" si="590"/>
        <v>0</v>
      </c>
      <c r="KQ216" s="1098">
        <f t="shared" si="590"/>
        <v>0</v>
      </c>
      <c r="KR216" s="1098">
        <f t="shared" si="590"/>
        <v>0</v>
      </c>
      <c r="KS216" s="1098">
        <f t="shared" si="590"/>
        <v>14110</v>
      </c>
      <c r="KT216" s="1098">
        <f t="shared" si="590"/>
        <v>0</v>
      </c>
      <c r="KU216" s="1098">
        <f t="shared" si="590"/>
        <v>0</v>
      </c>
      <c r="KV216" s="1098">
        <f t="shared" si="590"/>
        <v>0</v>
      </c>
      <c r="KW216" s="1098">
        <f t="shared" si="590"/>
        <v>0</v>
      </c>
      <c r="KX216" s="1098">
        <f t="shared" si="590"/>
        <v>0</v>
      </c>
      <c r="KY216" s="1098">
        <f t="shared" si="590"/>
        <v>0</v>
      </c>
      <c r="KZ216" s="1098">
        <f t="shared" si="590"/>
        <v>0</v>
      </c>
      <c r="LA216" s="1098">
        <f t="shared" si="590"/>
        <v>0</v>
      </c>
      <c r="LB216" s="1098">
        <f t="shared" si="590"/>
        <v>0</v>
      </c>
      <c r="LC216" s="1098">
        <f t="shared" si="584"/>
        <v>0</v>
      </c>
      <c r="LD216" s="1098">
        <f t="shared" si="584"/>
        <v>0</v>
      </c>
      <c r="LE216" s="1098">
        <f t="shared" si="584"/>
        <v>0</v>
      </c>
      <c r="LF216" s="1098">
        <f t="shared" si="584"/>
        <v>0</v>
      </c>
      <c r="LG216" s="1098">
        <f t="shared" si="584"/>
        <v>0</v>
      </c>
      <c r="LH216" s="1098">
        <f t="shared" si="584"/>
        <v>0</v>
      </c>
      <c r="LI216" s="1098">
        <f t="shared" si="584"/>
        <v>0</v>
      </c>
      <c r="LJ216" s="1098">
        <f t="shared" si="584"/>
        <v>0</v>
      </c>
      <c r="LK216" s="1098">
        <f t="shared" si="584"/>
        <v>0</v>
      </c>
      <c r="LL216" s="1098">
        <f t="shared" si="584"/>
        <v>0</v>
      </c>
      <c r="LM216" s="1098">
        <f t="shared" si="584"/>
        <v>0</v>
      </c>
      <c r="LN216" s="1098">
        <f t="shared" si="584"/>
        <v>0</v>
      </c>
      <c r="LO216" s="1098">
        <f t="shared" si="584"/>
        <v>0</v>
      </c>
      <c r="LP216" s="1098">
        <f t="shared" si="584"/>
        <v>0</v>
      </c>
      <c r="LQ216" s="1098">
        <f t="shared" si="584"/>
        <v>0</v>
      </c>
      <c r="LR216" s="1098">
        <f t="shared" si="584"/>
        <v>0</v>
      </c>
      <c r="LS216" s="1098">
        <f t="shared" si="546"/>
        <v>0</v>
      </c>
    </row>
    <row r="217" spans="1:331" ht="20.100000000000001" customHeight="1" x14ac:dyDescent="0.35">
      <c r="A217" s="692"/>
      <c r="B217" s="1149"/>
      <c r="C217" s="870"/>
      <c r="D217" s="871"/>
      <c r="E217" s="871"/>
      <c r="F217" s="871"/>
      <c r="G217" s="871"/>
      <c r="H217" s="871"/>
      <c r="I217" s="871"/>
      <c r="J217" s="1065" t="s">
        <v>212</v>
      </c>
      <c r="K217" s="877"/>
      <c r="L217" s="886"/>
      <c r="M217" s="879"/>
      <c r="N217" s="867">
        <v>3231</v>
      </c>
      <c r="O217" s="868" t="s">
        <v>404</v>
      </c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635"/>
      <c r="AJ217" s="31"/>
      <c r="AK217" s="31"/>
      <c r="AL217" s="31"/>
      <c r="AM217" s="31"/>
      <c r="AN217" s="54">
        <v>0</v>
      </c>
      <c r="AO217" s="54">
        <v>0</v>
      </c>
      <c r="AP217" s="54">
        <v>0</v>
      </c>
      <c r="AQ217" s="54">
        <v>0</v>
      </c>
      <c r="AR217" s="54">
        <v>0</v>
      </c>
      <c r="AS217" s="54"/>
      <c r="AT217" s="54"/>
      <c r="AU217" s="54">
        <v>8000</v>
      </c>
      <c r="AV217" s="54">
        <v>8000</v>
      </c>
      <c r="AW217" s="54"/>
      <c r="AX217" s="54"/>
      <c r="AY217" s="54">
        <f>(BB217-AV217)</f>
        <v>0</v>
      </c>
      <c r="AZ217" s="54"/>
      <c r="BA217" s="54"/>
      <c r="BB217" s="54">
        <v>8000</v>
      </c>
      <c r="BC217" s="54">
        <v>8000</v>
      </c>
      <c r="BD217" s="54">
        <v>0</v>
      </c>
      <c r="BE217" s="54">
        <v>0</v>
      </c>
      <c r="BF217" s="54">
        <v>5040</v>
      </c>
      <c r="BG217" s="54">
        <v>125040</v>
      </c>
      <c r="BH217" s="54">
        <v>5500</v>
      </c>
      <c r="BI217" s="54">
        <f>(BJ217-BH217)</f>
        <v>2480</v>
      </c>
      <c r="BJ217" s="54">
        <v>7980</v>
      </c>
      <c r="BK217" s="54">
        <v>0</v>
      </c>
      <c r="BL217" s="54">
        <f t="shared" si="559"/>
        <v>0</v>
      </c>
      <c r="BM217" s="54"/>
      <c r="BN217" s="54"/>
      <c r="BO217" s="54">
        <v>7980</v>
      </c>
      <c r="BP217" s="54"/>
      <c r="BQ217" s="54"/>
      <c r="BR217" s="54">
        <f>(BS217-BO217)</f>
        <v>1260</v>
      </c>
      <c r="BS217" s="54">
        <v>9240</v>
      </c>
      <c r="BT217" s="54">
        <v>7140</v>
      </c>
      <c r="BU217" s="54">
        <f>(BY217-BO217)</f>
        <v>0</v>
      </c>
      <c r="BV217" s="54">
        <v>9240</v>
      </c>
      <c r="BW217" s="54"/>
      <c r="BX217" s="54"/>
      <c r="BY217" s="54">
        <v>7980</v>
      </c>
      <c r="BZ217" s="54">
        <v>7140</v>
      </c>
      <c r="CA217" s="54">
        <f t="shared" si="566"/>
        <v>5.7101727447216897</v>
      </c>
      <c r="CB217" s="54">
        <f t="shared" si="567"/>
        <v>89.473684210526315</v>
      </c>
      <c r="CC217" s="54"/>
      <c r="CD217" s="54"/>
      <c r="CE217" s="54">
        <v>9240</v>
      </c>
      <c r="CF217" s="54">
        <v>0</v>
      </c>
      <c r="CG217" s="54">
        <f t="shared" si="568"/>
        <v>0</v>
      </c>
      <c r="CH217" s="54">
        <f>(CI217-CE217)</f>
        <v>0</v>
      </c>
      <c r="CI217" s="54">
        <v>9240</v>
      </c>
      <c r="CJ217" s="54"/>
      <c r="CK217" s="54">
        <f t="shared" si="569"/>
        <v>0</v>
      </c>
      <c r="CL217" s="54">
        <f>(CM217-CI217)</f>
        <v>0</v>
      </c>
      <c r="CM217" s="54">
        <v>9240</v>
      </c>
      <c r="CN217" s="54"/>
      <c r="CO217" s="54">
        <f t="shared" si="570"/>
        <v>0</v>
      </c>
      <c r="CP217" s="54">
        <f>(CQ217-CM217)</f>
        <v>0</v>
      </c>
      <c r="CQ217" s="54">
        <v>9240</v>
      </c>
      <c r="CR217" s="54">
        <v>8260</v>
      </c>
      <c r="CS217" s="54">
        <f t="shared" si="571"/>
        <v>89.393939393939391</v>
      </c>
      <c r="CT217" s="54">
        <f>(CU217-CQ217)</f>
        <v>0</v>
      </c>
      <c r="CU217" s="54">
        <v>9240</v>
      </c>
      <c r="CV217" s="54">
        <v>8260</v>
      </c>
      <c r="CW217" s="54">
        <f t="shared" si="573"/>
        <v>89.393939393939391</v>
      </c>
      <c r="CX217" s="54">
        <f>(CY217-CU217)</f>
        <v>0</v>
      </c>
      <c r="CY217" s="54">
        <v>9240</v>
      </c>
      <c r="CZ217" s="838"/>
      <c r="DA217" s="838"/>
      <c r="DB217" s="54">
        <v>0</v>
      </c>
      <c r="DC217" s="838">
        <v>2000</v>
      </c>
      <c r="DD217" s="838">
        <f t="shared" si="574"/>
        <v>0</v>
      </c>
      <c r="DE217" s="838">
        <f t="shared" si="575"/>
        <v>28.011204481792717</v>
      </c>
      <c r="DF217" s="838">
        <v>8260</v>
      </c>
      <c r="DG217" s="838">
        <v>9240</v>
      </c>
      <c r="DH217" s="54">
        <v>0</v>
      </c>
      <c r="DI217" s="838">
        <f t="shared" si="576"/>
        <v>0</v>
      </c>
      <c r="DJ217" s="54">
        <f>(DK217-DG217)</f>
        <v>-2100</v>
      </c>
      <c r="DK217" s="838">
        <v>7140</v>
      </c>
      <c r="DL217" s="838">
        <f t="shared" si="577"/>
        <v>115.68627450980394</v>
      </c>
      <c r="DM217" s="54">
        <f>(DN217-DK217)</f>
        <v>0</v>
      </c>
      <c r="DN217" s="838">
        <v>7140</v>
      </c>
      <c r="DO217" s="838">
        <v>4500</v>
      </c>
      <c r="DP217" s="838">
        <f t="shared" si="578"/>
        <v>63.02521008403361</v>
      </c>
      <c r="DQ217" s="838">
        <f>(DR217-DN217)</f>
        <v>2100</v>
      </c>
      <c r="DR217" s="838">
        <v>9240</v>
      </c>
      <c r="DS217" s="838">
        <v>11220</v>
      </c>
      <c r="DT217" s="838">
        <f t="shared" si="506"/>
        <v>121.42857142857142</v>
      </c>
      <c r="DU217" s="838">
        <f>(DV217-DR217)</f>
        <v>2020</v>
      </c>
      <c r="DV217" s="838">
        <v>11260</v>
      </c>
      <c r="DW217" s="838">
        <v>7140</v>
      </c>
      <c r="DX217" s="838"/>
      <c r="DY217" s="838"/>
      <c r="DZ217" s="838">
        <v>2000</v>
      </c>
      <c r="EA217" s="838">
        <v>7140</v>
      </c>
      <c r="EB217" s="838">
        <v>0</v>
      </c>
      <c r="EC217" s="838">
        <f t="shared" si="508"/>
        <v>0</v>
      </c>
      <c r="ED217" s="838">
        <f>(EE217-EA217)</f>
        <v>-7140</v>
      </c>
      <c r="EE217" s="838">
        <v>0</v>
      </c>
      <c r="EF217" s="838">
        <v>0</v>
      </c>
      <c r="EG217" s="838">
        <f t="shared" si="605"/>
        <v>0</v>
      </c>
      <c r="EH217" s="838" t="e">
        <f>(#REF!-EE217)</f>
        <v>#REF!</v>
      </c>
      <c r="EI217" s="838">
        <f>IFERROR(#REF!/DZ217*100,)</f>
        <v>0</v>
      </c>
      <c r="EJ217" s="838">
        <f>IFERROR(#REF!/#REF!*100,)</f>
        <v>0</v>
      </c>
      <c r="EK217" s="838">
        <v>9000</v>
      </c>
      <c r="EL217" s="838"/>
      <c r="EM217" s="838"/>
      <c r="EN217" s="838"/>
      <c r="EO217" s="838"/>
      <c r="EP217" s="838"/>
      <c r="EQ217" s="838"/>
      <c r="ER217" s="838"/>
      <c r="ES217" s="146">
        <f t="shared" si="557"/>
        <v>0</v>
      </c>
      <c r="EX217" s="739">
        <f>IF(EX$9=$K217,#REF!,0)</f>
        <v>0</v>
      </c>
      <c r="EY217" s="739">
        <f>IF(EY$9=$K217,#REF!,0)</f>
        <v>0</v>
      </c>
      <c r="EZ217" s="739">
        <f>IF(EZ$9=$K217,#REF!,0)</f>
        <v>0</v>
      </c>
      <c r="FA217" s="739">
        <f>IF(FA$9=$K217,#REF!,0)</f>
        <v>0</v>
      </c>
      <c r="FB217" s="739">
        <f>IF(FB$9=$K217,#REF!,0)</f>
        <v>0</v>
      </c>
      <c r="FC217" s="739">
        <f>IF(FC$9=$K217,#REF!,0)</f>
        <v>0</v>
      </c>
      <c r="FD217" s="739">
        <f>IF(FD$9=$K217,#REF!,0)</f>
        <v>0</v>
      </c>
      <c r="FE217" s="739">
        <f>IF(FE$9=$K217,#REF!,0)</f>
        <v>0</v>
      </c>
      <c r="FF217" s="739">
        <f>IF(FF$9=$K217,#REF!,0)</f>
        <v>0</v>
      </c>
      <c r="FG217" s="739">
        <f>IF(FG$9=$K217,#REF!,0)</f>
        <v>0</v>
      </c>
      <c r="FH217" s="739">
        <f>IF(FH$9=$K217,#REF!,0)</f>
        <v>0</v>
      </c>
      <c r="FI217" s="739">
        <f>IF(FI$9=$K217,#REF!,0)</f>
        <v>0</v>
      </c>
      <c r="FJ217" s="739">
        <f>IF(FJ$9=$K217,#REF!,0)</f>
        <v>0</v>
      </c>
      <c r="FK217" s="739">
        <f>IF(FK$9=$K217,#REF!,0)</f>
        <v>0</v>
      </c>
      <c r="FL217" s="739">
        <f>IF(FL$9=$K217,#REF!,0)</f>
        <v>0</v>
      </c>
      <c r="FM217" s="739">
        <f>IF(FM$9=$K217,#REF!,0)</f>
        <v>0</v>
      </c>
      <c r="FN217" s="739">
        <f>IF(FN$9=$K217,#REF!,0)</f>
        <v>0</v>
      </c>
      <c r="FO217" s="739">
        <f>IF(FO$9=$K217,#REF!,0)</f>
        <v>0</v>
      </c>
      <c r="FP217" s="739">
        <f>IF(FP$9=$K217,#REF!,0)</f>
        <v>0</v>
      </c>
      <c r="FQ217" s="739">
        <f>IF(FQ$9=$K217,#REF!,0)</f>
        <v>0</v>
      </c>
      <c r="FU217" s="739">
        <f t="shared" si="599"/>
        <v>0</v>
      </c>
      <c r="FV217" s="739">
        <f t="shared" si="599"/>
        <v>0</v>
      </c>
      <c r="FW217" s="739">
        <f t="shared" si="599"/>
        <v>0</v>
      </c>
      <c r="FX217" s="739">
        <f t="shared" si="599"/>
        <v>0</v>
      </c>
      <c r="FY217" s="739">
        <f t="shared" si="599"/>
        <v>0</v>
      </c>
      <c r="FZ217" s="739">
        <f t="shared" si="599"/>
        <v>0</v>
      </c>
      <c r="GA217" s="739">
        <f t="shared" si="599"/>
        <v>0</v>
      </c>
      <c r="GB217" s="739">
        <f t="shared" si="599"/>
        <v>0</v>
      </c>
      <c r="GC217" s="739">
        <f t="shared" si="599"/>
        <v>0</v>
      </c>
      <c r="GD217" s="739">
        <f t="shared" si="599"/>
        <v>0</v>
      </c>
      <c r="GE217" s="739">
        <f t="shared" si="600"/>
        <v>0</v>
      </c>
      <c r="GF217" s="739">
        <f t="shared" si="600"/>
        <v>0</v>
      </c>
      <c r="GG217" s="739">
        <f t="shared" si="600"/>
        <v>0</v>
      </c>
      <c r="GH217" s="739">
        <f t="shared" si="600"/>
        <v>0</v>
      </c>
      <c r="GI217" s="739">
        <f t="shared" si="600"/>
        <v>0</v>
      </c>
      <c r="GJ217" s="739">
        <f t="shared" si="600"/>
        <v>0</v>
      </c>
      <c r="GK217" s="739">
        <f t="shared" si="600"/>
        <v>0</v>
      </c>
      <c r="GL217" s="739">
        <f t="shared" si="600"/>
        <v>0</v>
      </c>
      <c r="GM217" s="739">
        <f t="shared" si="600"/>
        <v>0</v>
      </c>
      <c r="GN217" s="739">
        <f t="shared" si="600"/>
        <v>0</v>
      </c>
      <c r="GQ217" s="1098">
        <f>IF(GQ$9=$N217,#REF!,0)</f>
        <v>0</v>
      </c>
      <c r="GR217" s="1098">
        <f>IF(GR$9=$N217,#REF!,0)</f>
        <v>0</v>
      </c>
      <c r="GS217" s="1098">
        <f>IF(GS$9=$N217,#REF!,0)</f>
        <v>0</v>
      </c>
      <c r="GT217" s="1098">
        <f>IF(GT$9=$N217,#REF!,0)</f>
        <v>0</v>
      </c>
      <c r="GU217" s="1098">
        <f>IF(GU$9=$N217,#REF!,0)</f>
        <v>0</v>
      </c>
      <c r="GV217" s="1098">
        <f>IF(GV$9=$N217,#REF!,0)</f>
        <v>0</v>
      </c>
      <c r="GW217" s="1098">
        <f>IF(GW$9=$N217,#REF!,0)</f>
        <v>0</v>
      </c>
      <c r="GX217" s="1098">
        <f>IF(GX$9=$N217,#REF!,0)</f>
        <v>0</v>
      </c>
      <c r="GY217" s="1098">
        <f>IF(GY$9=$N217,#REF!,0)</f>
        <v>0</v>
      </c>
      <c r="GZ217" s="1098">
        <f>IF(GZ$9=$N217,#REF!,0)</f>
        <v>0</v>
      </c>
      <c r="HA217" s="1098">
        <f>IF(HA$9=$N217,#REF!,0)</f>
        <v>0</v>
      </c>
      <c r="HB217" s="1098">
        <f>IF(HB$9=$N217,#REF!,0)</f>
        <v>0</v>
      </c>
      <c r="HC217" s="1098">
        <f>IF(HC$9=$N217,#REF!,0)</f>
        <v>0</v>
      </c>
      <c r="HD217" s="1098">
        <f>IF(HD$9=$N217,#REF!,0)</f>
        <v>0</v>
      </c>
      <c r="HE217" s="1098">
        <f>IF(HE$9=$N217,#REF!,0)</f>
        <v>0</v>
      </c>
      <c r="HF217" s="1098">
        <f>IF(HF$9=$N217,#REF!,0)</f>
        <v>0</v>
      </c>
      <c r="HG217" s="1098">
        <f>IF(HG$9=$N217,#REF!,0)</f>
        <v>0</v>
      </c>
      <c r="HH217" s="1098">
        <f>IF(HH$9=$N217,#REF!,0)</f>
        <v>0</v>
      </c>
      <c r="HI217" s="1098" t="e">
        <f>IF(HI$9=$N217,#REF!,0)</f>
        <v>#REF!</v>
      </c>
      <c r="HJ217" s="1098">
        <f>IF(HJ$9=$N217,#REF!,0)</f>
        <v>0</v>
      </c>
      <c r="HK217" s="1098">
        <f>IF(HK$9=$N217,#REF!,0)</f>
        <v>0</v>
      </c>
      <c r="HL217" s="1098">
        <f>IF(HL$9=$N217,#REF!,0)</f>
        <v>0</v>
      </c>
      <c r="HM217" s="1098">
        <f>IF(HM$9=$N217,#REF!,0)</f>
        <v>0</v>
      </c>
      <c r="HN217" s="1098">
        <f>IF(HN$9=$N217,#REF!,0)</f>
        <v>0</v>
      </c>
      <c r="HO217" s="1098">
        <f>IF(HO$9=$N217,#REF!,0)</f>
        <v>0</v>
      </c>
      <c r="HP217" s="1098">
        <f>IF(HP$9=$N217,#REF!,0)</f>
        <v>0</v>
      </c>
      <c r="HQ217" s="1098">
        <f>IF(HQ$9=$N217,#REF!,0)</f>
        <v>0</v>
      </c>
      <c r="HR217" s="1098">
        <f>IF(HR$9=$N217,#REF!,0)</f>
        <v>0</v>
      </c>
      <c r="HS217" s="1098">
        <f>IF(HS$9=$N217,#REF!,0)</f>
        <v>0</v>
      </c>
      <c r="HT217" s="1098">
        <f>IF(HT$9=$N217,#REF!,0)</f>
        <v>0</v>
      </c>
      <c r="HU217" s="1098">
        <f>IF(HU$9=$N217,#REF!,0)</f>
        <v>0</v>
      </c>
      <c r="HV217" s="1098">
        <f>IF(HV$9=$N217,#REF!,0)</f>
        <v>0</v>
      </c>
      <c r="HW217" s="1098">
        <f>IF(HW$9=$N217,#REF!,0)</f>
        <v>0</v>
      </c>
      <c r="HX217" s="1098">
        <f>IF(HX$9=$N217,#REF!,0)</f>
        <v>0</v>
      </c>
      <c r="HY217" s="1098">
        <f>IF(HY$9=$N217,#REF!,0)</f>
        <v>0</v>
      </c>
      <c r="HZ217" s="1098">
        <f>IF(HZ$9=$N217,#REF!,0)</f>
        <v>0</v>
      </c>
      <c r="IA217" s="1098">
        <f>IF(IA$9=$N217,#REF!,0)</f>
        <v>0</v>
      </c>
      <c r="IB217" s="1098">
        <f>IF(IB$9=$N217,#REF!,0)</f>
        <v>0</v>
      </c>
      <c r="IC217" s="1098">
        <f>IF(IC$9=$N217,#REF!,0)</f>
        <v>0</v>
      </c>
      <c r="ID217" s="1098">
        <f>IF(ID$9=$N217,#REF!,0)</f>
        <v>0</v>
      </c>
      <c r="IE217" s="1098">
        <f>IF(IE$9=$N217,#REF!,0)</f>
        <v>0</v>
      </c>
      <c r="IF217" s="1098">
        <f>IF(IF$9=$N217,#REF!,0)</f>
        <v>0</v>
      </c>
      <c r="IG217" s="1098">
        <f>IF(IG$9=$N217,#REF!,0)</f>
        <v>0</v>
      </c>
      <c r="IH217" s="1098">
        <f>IF(IH$9=$N217,#REF!,0)</f>
        <v>0</v>
      </c>
      <c r="II217" s="1098">
        <f>IF(II$9=$N217,#REF!,0)</f>
        <v>0</v>
      </c>
      <c r="IJ217" s="1098">
        <f>IF(IJ$9=$N217,#REF!,0)</f>
        <v>0</v>
      </c>
      <c r="IK217" s="1098">
        <f>IF(IK$9=$N217,#REF!,0)</f>
        <v>0</v>
      </c>
      <c r="IL217" s="1098">
        <f>IF(IL$9=$N217,#REF!,0)</f>
        <v>0</v>
      </c>
      <c r="IM217" s="1098">
        <f>IF(IM$9=$N217,#REF!,0)</f>
        <v>0</v>
      </c>
      <c r="IN217" s="1098">
        <f>IF(IN$9=$N217,#REF!,0)</f>
        <v>0</v>
      </c>
      <c r="IO217" s="1098">
        <f>IF(IO$9=$N217,#REF!,0)</f>
        <v>0</v>
      </c>
      <c r="IP217" s="1098">
        <f>IF(IP$9=$N217,#REF!,0)</f>
        <v>0</v>
      </c>
      <c r="IQ217" s="1098">
        <f>IF(IQ$9=$N217,#REF!,0)</f>
        <v>0</v>
      </c>
      <c r="IR217" s="1098">
        <f>IF(IR$9=$N217,#REF!,0)</f>
        <v>0</v>
      </c>
      <c r="IS217" s="1098">
        <f>IF(IS$9=$N217,#REF!,0)</f>
        <v>0</v>
      </c>
      <c r="IT217" s="1098">
        <f>IF(IT$9=$N217,#REF!,0)</f>
        <v>0</v>
      </c>
      <c r="IU217" s="1098">
        <f>IF(IU$9=$N217,#REF!,0)</f>
        <v>0</v>
      </c>
      <c r="IV217" s="1098">
        <f>IF(IV$9=$N217,#REF!,0)</f>
        <v>0</v>
      </c>
      <c r="IW217" s="1098">
        <f>IF(IW$9=$N217,#REF!,0)</f>
        <v>0</v>
      </c>
      <c r="IX217" s="1098">
        <f>IF(IX$9=$N217,#REF!,0)</f>
        <v>0</v>
      </c>
      <c r="IY217" s="1098">
        <f>IF(IY$9=$N217,#REF!,0)</f>
        <v>0</v>
      </c>
      <c r="IZ217" s="1098">
        <f>IF(IZ$9=$N217,#REF!,0)</f>
        <v>0</v>
      </c>
      <c r="JA217" s="1098">
        <f>IF(JA$9=$N217,#REF!,0)</f>
        <v>0</v>
      </c>
      <c r="JB217" s="1098">
        <f>IF(JB$9=$N217,#REF!,0)</f>
        <v>0</v>
      </c>
      <c r="JC217" s="1098">
        <f>IF(JC$9=$N217,#REF!,0)</f>
        <v>0</v>
      </c>
      <c r="JD217" s="1098">
        <f>IF(JD$9=$N217,#REF!,0)</f>
        <v>0</v>
      </c>
      <c r="JE217" s="1098">
        <f>IF(JE$9=$N217,#REF!,0)</f>
        <v>0</v>
      </c>
      <c r="JF217" s="1098">
        <f>IF(JF$9=$N217,#REF!,0)</f>
        <v>0</v>
      </c>
      <c r="JG217" s="1098">
        <f>IF(JG$9=$N217,#REF!,0)</f>
        <v>0</v>
      </c>
      <c r="JH217" s="1098">
        <f>IF(JH$9=$N217,#REF!,0)</f>
        <v>0</v>
      </c>
      <c r="JI217" s="1098">
        <f>IF(JI$9=$N217,#REF!,0)</f>
        <v>0</v>
      </c>
      <c r="JJ217" s="1098">
        <f>IF(JJ$9=$N217,#REF!,0)</f>
        <v>0</v>
      </c>
      <c r="JK217" s="1098">
        <f>IF(JK$9=$N217,#REF!,0)</f>
        <v>0</v>
      </c>
      <c r="JL217" s="1098">
        <f>IF(JL$9=$N217,#REF!,0)</f>
        <v>0</v>
      </c>
      <c r="JM217" s="1098">
        <f>IF(JM$9=$N217,#REF!,0)</f>
        <v>0</v>
      </c>
      <c r="JN217" s="1098">
        <f>IF(JN$9=$N217,#REF!,0)</f>
        <v>0</v>
      </c>
      <c r="JO217" s="1098">
        <f>IF(JO$9=$N217,#REF!,0)</f>
        <v>0</v>
      </c>
      <c r="JP217" s="1098">
        <f>IF(JP$9=$N217,#REF!,0)</f>
        <v>0</v>
      </c>
      <c r="JQ217" s="1098">
        <f>IF(JQ$9=$N217,#REF!,0)</f>
        <v>0</v>
      </c>
      <c r="JR217" s="1098">
        <f>IF(JR$9=$N217,#REF!,0)</f>
        <v>0</v>
      </c>
      <c r="JS217" s="1098">
        <f>IF(JS$9=$N217,#REF!,0)</f>
        <v>0</v>
      </c>
      <c r="JT217" s="1098">
        <f>IF(JT$9=$N217,#REF!,0)</f>
        <v>0</v>
      </c>
      <c r="JU217" s="1098">
        <f>IF(JU$9=$N217,#REF!,0)</f>
        <v>0</v>
      </c>
      <c r="JV217" s="1098">
        <f>IF(JV$9=$N217,#REF!,0)</f>
        <v>0</v>
      </c>
      <c r="JW217" s="1098">
        <f>IF(JW$9=$N217,#REF!,0)</f>
        <v>0</v>
      </c>
      <c r="JX217" s="681"/>
      <c r="JZ217" s="681">
        <f t="shared" si="594"/>
        <v>0</v>
      </c>
      <c r="KA217" s="681">
        <f t="shared" si="594"/>
        <v>0</v>
      </c>
      <c r="KB217" s="681">
        <f t="shared" si="594"/>
        <v>0</v>
      </c>
      <c r="KC217" s="681">
        <f t="shared" si="594"/>
        <v>0</v>
      </c>
      <c r="KD217" s="681">
        <f t="shared" si="594"/>
        <v>0</v>
      </c>
      <c r="KE217" s="681">
        <f t="shared" si="594"/>
        <v>0</v>
      </c>
      <c r="KF217" s="681">
        <f t="shared" si="594"/>
        <v>0</v>
      </c>
      <c r="KG217" s="681">
        <f t="shared" si="594"/>
        <v>0</v>
      </c>
      <c r="KH217" s="681">
        <f t="shared" si="594"/>
        <v>0</v>
      </c>
      <c r="KI217" s="681">
        <f t="shared" si="594"/>
        <v>0</v>
      </c>
      <c r="KJ217" s="681">
        <f t="shared" si="594"/>
        <v>0</v>
      </c>
      <c r="KN217" s="1098">
        <f t="shared" si="590"/>
        <v>0</v>
      </c>
      <c r="KO217" s="1098">
        <f t="shared" si="590"/>
        <v>0</v>
      </c>
      <c r="KP217" s="1098">
        <f t="shared" si="590"/>
        <v>0</v>
      </c>
      <c r="KQ217" s="1098">
        <f t="shared" si="590"/>
        <v>0</v>
      </c>
      <c r="KR217" s="1098">
        <f t="shared" si="590"/>
        <v>0</v>
      </c>
      <c r="KS217" s="1098">
        <f t="shared" si="590"/>
        <v>0</v>
      </c>
      <c r="KT217" s="1098">
        <f t="shared" si="590"/>
        <v>0</v>
      </c>
      <c r="KU217" s="1098">
        <f t="shared" si="590"/>
        <v>0</v>
      </c>
      <c r="KV217" s="1098">
        <f t="shared" si="590"/>
        <v>0</v>
      </c>
      <c r="KW217" s="1098">
        <f t="shared" si="590"/>
        <v>0</v>
      </c>
      <c r="KX217" s="1098">
        <f t="shared" si="590"/>
        <v>0</v>
      </c>
      <c r="KY217" s="1098">
        <f t="shared" si="590"/>
        <v>0</v>
      </c>
      <c r="KZ217" s="1098">
        <f t="shared" si="590"/>
        <v>0</v>
      </c>
      <c r="LA217" s="1098">
        <f t="shared" si="590"/>
        <v>0</v>
      </c>
      <c r="LB217" s="1098">
        <f t="shared" si="590"/>
        <v>0</v>
      </c>
      <c r="LC217" s="1098">
        <f t="shared" si="584"/>
        <v>0</v>
      </c>
      <c r="LD217" s="1098">
        <f t="shared" si="584"/>
        <v>0</v>
      </c>
      <c r="LE217" s="1098">
        <f t="shared" si="584"/>
        <v>0</v>
      </c>
      <c r="LF217" s="1098">
        <f t="shared" si="584"/>
        <v>0</v>
      </c>
      <c r="LG217" s="1098">
        <f t="shared" si="584"/>
        <v>0</v>
      </c>
      <c r="LH217" s="1098">
        <f t="shared" si="584"/>
        <v>0</v>
      </c>
      <c r="LI217" s="1098">
        <f t="shared" si="584"/>
        <v>0</v>
      </c>
      <c r="LJ217" s="1098">
        <f t="shared" si="584"/>
        <v>0</v>
      </c>
      <c r="LK217" s="1098">
        <f t="shared" si="584"/>
        <v>0</v>
      </c>
      <c r="LL217" s="1098">
        <f t="shared" si="584"/>
        <v>0</v>
      </c>
      <c r="LM217" s="1098">
        <f t="shared" si="584"/>
        <v>0</v>
      </c>
      <c r="LN217" s="1098">
        <f t="shared" si="584"/>
        <v>0</v>
      </c>
      <c r="LO217" s="1098">
        <f t="shared" si="584"/>
        <v>0</v>
      </c>
      <c r="LP217" s="1098">
        <f t="shared" si="584"/>
        <v>0</v>
      </c>
      <c r="LQ217" s="1098">
        <f t="shared" si="584"/>
        <v>0</v>
      </c>
      <c r="LR217" s="1098">
        <f t="shared" si="584"/>
        <v>0</v>
      </c>
      <c r="LS217" s="1098">
        <f t="shared" si="546"/>
        <v>0</v>
      </c>
    </row>
    <row r="218" spans="1:331" ht="20.100000000000001" customHeight="1" x14ac:dyDescent="0.35">
      <c r="A218" s="692"/>
      <c r="B218" s="1149"/>
      <c r="C218" s="870"/>
      <c r="D218" s="871"/>
      <c r="E218" s="871"/>
      <c r="F218" s="871"/>
      <c r="G218" s="871"/>
      <c r="H218" s="871"/>
      <c r="I218" s="871"/>
      <c r="J218" s="1065" t="s">
        <v>212</v>
      </c>
      <c r="K218" s="877"/>
      <c r="L218" s="886"/>
      <c r="M218" s="879"/>
      <c r="N218" s="867">
        <v>3231</v>
      </c>
      <c r="O218" s="868" t="s">
        <v>666</v>
      </c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635"/>
      <c r="AJ218" s="31"/>
      <c r="AK218" s="31"/>
      <c r="AL218" s="31"/>
      <c r="AM218" s="31"/>
      <c r="AN218" s="54"/>
      <c r="AO218" s="54"/>
      <c r="AP218" s="54"/>
      <c r="AQ218" s="54"/>
      <c r="AR218" s="54">
        <v>0</v>
      </c>
      <c r="AS218" s="54"/>
      <c r="AT218" s="54"/>
      <c r="AU218" s="54"/>
      <c r="AV218" s="54">
        <v>0</v>
      </c>
      <c r="AW218" s="54"/>
      <c r="AX218" s="54"/>
      <c r="AY218" s="54"/>
      <c r="AZ218" s="54"/>
      <c r="BA218" s="54"/>
      <c r="BB218" s="54">
        <v>0</v>
      </c>
      <c r="BC218" s="54">
        <v>0</v>
      </c>
      <c r="BD218" s="54"/>
      <c r="BE218" s="54">
        <v>0</v>
      </c>
      <c r="BF218" s="54">
        <v>35951</v>
      </c>
      <c r="BG218" s="54">
        <v>29909.51</v>
      </c>
      <c r="BH218" s="54">
        <v>0</v>
      </c>
      <c r="BI218" s="54">
        <f>(BJ218-BH218)</f>
        <v>0</v>
      </c>
      <c r="BJ218" s="54">
        <v>0</v>
      </c>
      <c r="BK218" s="54"/>
      <c r="BL218" s="54">
        <f t="shared" si="559"/>
        <v>0</v>
      </c>
      <c r="BM218" s="54"/>
      <c r="BN218" s="54"/>
      <c r="BO218" s="54"/>
      <c r="BP218" s="54"/>
      <c r="BQ218" s="54"/>
      <c r="BR218" s="54">
        <f>(BS218-BO218)</f>
        <v>0</v>
      </c>
      <c r="BS218" s="54"/>
      <c r="BT218" s="54">
        <v>0</v>
      </c>
      <c r="BU218" s="54">
        <f>(BY218-BO218)</f>
        <v>0</v>
      </c>
      <c r="BV218" s="54"/>
      <c r="BW218" s="54"/>
      <c r="BX218" s="54"/>
      <c r="BY218" s="54">
        <v>0</v>
      </c>
      <c r="BZ218" s="54"/>
      <c r="CA218" s="54">
        <f t="shared" si="566"/>
        <v>0</v>
      </c>
      <c r="CB218" s="54">
        <f t="shared" si="567"/>
        <v>0</v>
      </c>
      <c r="CC218" s="54"/>
      <c r="CD218" s="54"/>
      <c r="CE218" s="54">
        <v>0</v>
      </c>
      <c r="CF218" s="54">
        <v>0</v>
      </c>
      <c r="CG218" s="54">
        <f t="shared" si="568"/>
        <v>0</v>
      </c>
      <c r="CH218" s="54">
        <f>(CI218-CE218)</f>
        <v>2000</v>
      </c>
      <c r="CI218" s="54">
        <v>2000</v>
      </c>
      <c r="CJ218" s="54"/>
      <c r="CK218" s="54">
        <f t="shared" si="569"/>
        <v>0</v>
      </c>
      <c r="CL218" s="54">
        <f>(CM218-CI218)</f>
        <v>0</v>
      </c>
      <c r="CM218" s="54">
        <v>2000</v>
      </c>
      <c r="CN218" s="54"/>
      <c r="CO218" s="54">
        <f t="shared" si="570"/>
        <v>0</v>
      </c>
      <c r="CP218" s="54">
        <f>(CQ218-CM218)</f>
        <v>0</v>
      </c>
      <c r="CQ218" s="54">
        <v>2000</v>
      </c>
      <c r="CR218" s="54">
        <v>0</v>
      </c>
      <c r="CS218" s="54">
        <f t="shared" si="571"/>
        <v>0</v>
      </c>
      <c r="CT218" s="54">
        <f>(CU218-CQ218)</f>
        <v>0</v>
      </c>
      <c r="CU218" s="54">
        <v>2000</v>
      </c>
      <c r="CV218" s="54">
        <v>0</v>
      </c>
      <c r="CW218" s="54">
        <f t="shared" si="573"/>
        <v>0</v>
      </c>
      <c r="CX218" s="54">
        <f>(CY218-CU218)</f>
        <v>0</v>
      </c>
      <c r="CY218" s="54">
        <v>2000</v>
      </c>
      <c r="CZ218" s="838"/>
      <c r="DA218" s="838"/>
      <c r="DB218" s="54">
        <v>0</v>
      </c>
      <c r="DC218" s="838">
        <v>0</v>
      </c>
      <c r="DD218" s="838">
        <f t="shared" si="574"/>
        <v>0</v>
      </c>
      <c r="DE218" s="838">
        <f t="shared" si="575"/>
        <v>0</v>
      </c>
      <c r="DF218" s="838">
        <v>0</v>
      </c>
      <c r="DG218" s="838">
        <v>2000</v>
      </c>
      <c r="DH218" s="54">
        <v>0</v>
      </c>
      <c r="DI218" s="838">
        <f t="shared" si="576"/>
        <v>0</v>
      </c>
      <c r="DJ218" s="54">
        <f>(DK218-DG218)</f>
        <v>0</v>
      </c>
      <c r="DK218" s="838">
        <v>2000</v>
      </c>
      <c r="DL218" s="838">
        <f t="shared" si="577"/>
        <v>0</v>
      </c>
      <c r="DM218" s="54">
        <f>(DN218-DK218)</f>
        <v>0</v>
      </c>
      <c r="DN218" s="838">
        <v>2000</v>
      </c>
      <c r="DO218" s="838"/>
      <c r="DP218" s="838">
        <f t="shared" si="578"/>
        <v>0</v>
      </c>
      <c r="DQ218" s="838">
        <f>(DR218-DN218)</f>
        <v>0</v>
      </c>
      <c r="DR218" s="838">
        <v>2000</v>
      </c>
      <c r="DS218" s="838"/>
      <c r="DT218" s="838">
        <f t="shared" si="506"/>
        <v>0</v>
      </c>
      <c r="DU218" s="838">
        <f>(DV218-DR218)</f>
        <v>850</v>
      </c>
      <c r="DV218" s="838">
        <v>2850</v>
      </c>
      <c r="DW218" s="838">
        <v>2000</v>
      </c>
      <c r="DX218" s="838"/>
      <c r="DY218" s="838"/>
      <c r="DZ218" s="838">
        <v>0</v>
      </c>
      <c r="EA218" s="838">
        <v>2000</v>
      </c>
      <c r="EB218" s="838">
        <v>0</v>
      </c>
      <c r="EC218" s="838">
        <f t="shared" si="508"/>
        <v>0</v>
      </c>
      <c r="ED218" s="838">
        <f>(EE218-EA218)</f>
        <v>0</v>
      </c>
      <c r="EE218" s="838">
        <v>2000</v>
      </c>
      <c r="EF218" s="838">
        <v>0</v>
      </c>
      <c r="EG218" s="838">
        <f t="shared" si="605"/>
        <v>0</v>
      </c>
      <c r="EH218" s="838" t="e">
        <f>(#REF!-EE218)</f>
        <v>#REF!</v>
      </c>
      <c r="EI218" s="838">
        <f>IFERROR(#REF!/DZ218*100,)</f>
        <v>0</v>
      </c>
      <c r="EJ218" s="838">
        <f>IFERROR(#REF!/#REF!*100,)</f>
        <v>0</v>
      </c>
      <c r="EK218" s="838">
        <v>2000</v>
      </c>
      <c r="EL218" s="838"/>
      <c r="EM218" s="838"/>
      <c r="EN218" s="838"/>
      <c r="EO218" s="838"/>
      <c r="EP218" s="838"/>
      <c r="EQ218" s="838"/>
      <c r="ER218" s="838"/>
      <c r="ES218" s="146">
        <f t="shared" si="557"/>
        <v>0</v>
      </c>
      <c r="EX218" s="739">
        <f>IF(EX$9=$K218,#REF!,0)</f>
        <v>0</v>
      </c>
      <c r="EY218" s="739">
        <f>IF(EY$9=$K218,#REF!,0)</f>
        <v>0</v>
      </c>
      <c r="EZ218" s="739">
        <f>IF(EZ$9=$K218,#REF!,0)</f>
        <v>0</v>
      </c>
      <c r="FA218" s="739">
        <f>IF(FA$9=$K218,#REF!,0)</f>
        <v>0</v>
      </c>
      <c r="FB218" s="739">
        <f>IF(FB$9=$K218,#REF!,0)</f>
        <v>0</v>
      </c>
      <c r="FC218" s="739">
        <f>IF(FC$9=$K218,#REF!,0)</f>
        <v>0</v>
      </c>
      <c r="FD218" s="739">
        <f>IF(FD$9=$K218,#REF!,0)</f>
        <v>0</v>
      </c>
      <c r="FE218" s="739">
        <f>IF(FE$9=$K218,#REF!,0)</f>
        <v>0</v>
      </c>
      <c r="FF218" s="739">
        <f>IF(FF$9=$K218,#REF!,0)</f>
        <v>0</v>
      </c>
      <c r="FG218" s="739">
        <f>IF(FG$9=$K218,#REF!,0)</f>
        <v>0</v>
      </c>
      <c r="FH218" s="739">
        <f>IF(FH$9=$K218,#REF!,0)</f>
        <v>0</v>
      </c>
      <c r="FI218" s="739">
        <f>IF(FI$9=$K218,#REF!,0)</f>
        <v>0</v>
      </c>
      <c r="FJ218" s="739">
        <f>IF(FJ$9=$K218,#REF!,0)</f>
        <v>0</v>
      </c>
      <c r="FK218" s="739">
        <f>IF(FK$9=$K218,#REF!,0)</f>
        <v>0</v>
      </c>
      <c r="FL218" s="739">
        <f>IF(FL$9=$K218,#REF!,0)</f>
        <v>0</v>
      </c>
      <c r="FM218" s="739">
        <f>IF(FM$9=$K218,#REF!,0)</f>
        <v>0</v>
      </c>
      <c r="FN218" s="739">
        <f>IF(FN$9=$K218,#REF!,0)</f>
        <v>0</v>
      </c>
      <c r="FO218" s="739">
        <f>IF(FO$9=$K218,#REF!,0)</f>
        <v>0</v>
      </c>
      <c r="FP218" s="739">
        <f>IF(FP$9=$K218,#REF!,0)</f>
        <v>0</v>
      </c>
      <c r="FQ218" s="739">
        <f>IF(FQ$9=$K218,#REF!,0)</f>
        <v>0</v>
      </c>
      <c r="FU218" s="739">
        <f t="shared" si="599"/>
        <v>0</v>
      </c>
      <c r="FV218" s="739">
        <f t="shared" si="599"/>
        <v>0</v>
      </c>
      <c r="FW218" s="739">
        <f t="shared" si="599"/>
        <v>0</v>
      </c>
      <c r="FX218" s="739">
        <f t="shared" si="599"/>
        <v>0</v>
      </c>
      <c r="FY218" s="739">
        <f t="shared" si="599"/>
        <v>0</v>
      </c>
      <c r="FZ218" s="739">
        <f t="shared" si="599"/>
        <v>0</v>
      </c>
      <c r="GA218" s="739">
        <f t="shared" si="599"/>
        <v>0</v>
      </c>
      <c r="GB218" s="739">
        <f t="shared" si="599"/>
        <v>0</v>
      </c>
      <c r="GC218" s="739">
        <f t="shared" si="599"/>
        <v>0</v>
      </c>
      <c r="GD218" s="739">
        <f t="shared" si="599"/>
        <v>0</v>
      </c>
      <c r="GE218" s="739">
        <f t="shared" si="600"/>
        <v>0</v>
      </c>
      <c r="GF218" s="739">
        <f t="shared" si="600"/>
        <v>0</v>
      </c>
      <c r="GG218" s="739">
        <f t="shared" si="600"/>
        <v>0</v>
      </c>
      <c r="GH218" s="739">
        <f t="shared" si="600"/>
        <v>0</v>
      </c>
      <c r="GI218" s="739">
        <f t="shared" si="600"/>
        <v>0</v>
      </c>
      <c r="GJ218" s="739">
        <f t="shared" si="600"/>
        <v>0</v>
      </c>
      <c r="GK218" s="739">
        <f t="shared" si="600"/>
        <v>0</v>
      </c>
      <c r="GL218" s="739">
        <f t="shared" si="600"/>
        <v>0</v>
      </c>
      <c r="GM218" s="739">
        <f t="shared" si="600"/>
        <v>0</v>
      </c>
      <c r="GN218" s="739">
        <f t="shared" si="600"/>
        <v>0</v>
      </c>
      <c r="GQ218" s="1098">
        <f>IF(GQ$9=$N218,#REF!,0)</f>
        <v>0</v>
      </c>
      <c r="GR218" s="1098">
        <f>IF(GR$9=$N218,#REF!,0)</f>
        <v>0</v>
      </c>
      <c r="GS218" s="1098">
        <f>IF(GS$9=$N218,#REF!,0)</f>
        <v>0</v>
      </c>
      <c r="GT218" s="1098">
        <f>IF(GT$9=$N218,#REF!,0)</f>
        <v>0</v>
      </c>
      <c r="GU218" s="1098">
        <f>IF(GU$9=$N218,#REF!,0)</f>
        <v>0</v>
      </c>
      <c r="GV218" s="1098">
        <f>IF(GV$9=$N218,#REF!,0)</f>
        <v>0</v>
      </c>
      <c r="GW218" s="1098">
        <f>IF(GW$9=$N218,#REF!,0)</f>
        <v>0</v>
      </c>
      <c r="GX218" s="1098">
        <f>IF(GX$9=$N218,#REF!,0)</f>
        <v>0</v>
      </c>
      <c r="GY218" s="1098">
        <f>IF(GY$9=$N218,#REF!,0)</f>
        <v>0</v>
      </c>
      <c r="GZ218" s="1098">
        <f>IF(GZ$9=$N218,#REF!,0)</f>
        <v>0</v>
      </c>
      <c r="HA218" s="1098">
        <f>IF(HA$9=$N218,#REF!,0)</f>
        <v>0</v>
      </c>
      <c r="HB218" s="1098">
        <f>IF(HB$9=$N218,#REF!,0)</f>
        <v>0</v>
      </c>
      <c r="HC218" s="1098">
        <f>IF(HC$9=$N218,#REF!,0)</f>
        <v>0</v>
      </c>
      <c r="HD218" s="1098">
        <f>IF(HD$9=$N218,#REF!,0)</f>
        <v>0</v>
      </c>
      <c r="HE218" s="1098">
        <f>IF(HE$9=$N218,#REF!,0)</f>
        <v>0</v>
      </c>
      <c r="HF218" s="1098">
        <f>IF(HF$9=$N218,#REF!,0)</f>
        <v>0</v>
      </c>
      <c r="HG218" s="1098">
        <f>IF(HG$9=$N218,#REF!,0)</f>
        <v>0</v>
      </c>
      <c r="HH218" s="1098">
        <f>IF(HH$9=$N218,#REF!,0)</f>
        <v>0</v>
      </c>
      <c r="HI218" s="1098" t="e">
        <f>IF(HI$9=$N218,#REF!,0)</f>
        <v>#REF!</v>
      </c>
      <c r="HJ218" s="1098">
        <f>IF(HJ$9=$N218,#REF!,0)</f>
        <v>0</v>
      </c>
      <c r="HK218" s="1098">
        <f>IF(HK$9=$N218,#REF!,0)</f>
        <v>0</v>
      </c>
      <c r="HL218" s="1098">
        <f>IF(HL$9=$N218,#REF!,0)</f>
        <v>0</v>
      </c>
      <c r="HM218" s="1098">
        <f>IF(HM$9=$N218,#REF!,0)</f>
        <v>0</v>
      </c>
      <c r="HN218" s="1098">
        <f>IF(HN$9=$N218,#REF!,0)</f>
        <v>0</v>
      </c>
      <c r="HO218" s="1098">
        <f>IF(HO$9=$N218,#REF!,0)</f>
        <v>0</v>
      </c>
      <c r="HP218" s="1098">
        <f>IF(HP$9=$N218,#REF!,0)</f>
        <v>0</v>
      </c>
      <c r="HQ218" s="1098">
        <f>IF(HQ$9=$N218,#REF!,0)</f>
        <v>0</v>
      </c>
      <c r="HR218" s="1098">
        <f>IF(HR$9=$N218,#REF!,0)</f>
        <v>0</v>
      </c>
      <c r="HS218" s="1098">
        <f>IF(HS$9=$N218,#REF!,0)</f>
        <v>0</v>
      </c>
      <c r="HT218" s="1098">
        <f>IF(HT$9=$N218,#REF!,0)</f>
        <v>0</v>
      </c>
      <c r="HU218" s="1098">
        <f>IF(HU$9=$N218,#REF!,0)</f>
        <v>0</v>
      </c>
      <c r="HV218" s="1098">
        <f>IF(HV$9=$N218,#REF!,0)</f>
        <v>0</v>
      </c>
      <c r="HW218" s="1098">
        <f>IF(HW$9=$N218,#REF!,0)</f>
        <v>0</v>
      </c>
      <c r="HX218" s="1098">
        <f>IF(HX$9=$N218,#REF!,0)</f>
        <v>0</v>
      </c>
      <c r="HY218" s="1098">
        <f>IF(HY$9=$N218,#REF!,0)</f>
        <v>0</v>
      </c>
      <c r="HZ218" s="1098">
        <f>IF(HZ$9=$N218,#REF!,0)</f>
        <v>0</v>
      </c>
      <c r="IA218" s="1098">
        <f>IF(IA$9=$N218,#REF!,0)</f>
        <v>0</v>
      </c>
      <c r="IB218" s="1098">
        <f>IF(IB$9=$N218,#REF!,0)</f>
        <v>0</v>
      </c>
      <c r="IC218" s="1098">
        <f>IF(IC$9=$N218,#REF!,0)</f>
        <v>0</v>
      </c>
      <c r="ID218" s="1098">
        <f>IF(ID$9=$N218,#REF!,0)</f>
        <v>0</v>
      </c>
      <c r="IE218" s="1098">
        <f>IF(IE$9=$N218,#REF!,0)</f>
        <v>0</v>
      </c>
      <c r="IF218" s="1098">
        <f>IF(IF$9=$N218,#REF!,0)</f>
        <v>0</v>
      </c>
      <c r="IG218" s="1098">
        <f>IF(IG$9=$N218,#REF!,0)</f>
        <v>0</v>
      </c>
      <c r="IH218" s="1098">
        <f>IF(IH$9=$N218,#REF!,0)</f>
        <v>0</v>
      </c>
      <c r="II218" s="1098">
        <f>IF(II$9=$N218,#REF!,0)</f>
        <v>0</v>
      </c>
      <c r="IJ218" s="1098">
        <f>IF(IJ$9=$N218,#REF!,0)</f>
        <v>0</v>
      </c>
      <c r="IK218" s="1098">
        <f>IF(IK$9=$N218,#REF!,0)</f>
        <v>0</v>
      </c>
      <c r="IL218" s="1098">
        <f>IF(IL$9=$N218,#REF!,0)</f>
        <v>0</v>
      </c>
      <c r="IM218" s="1098">
        <f>IF(IM$9=$N218,#REF!,0)</f>
        <v>0</v>
      </c>
      <c r="IN218" s="1098">
        <f>IF(IN$9=$N218,#REF!,0)</f>
        <v>0</v>
      </c>
      <c r="IO218" s="1098">
        <f>IF(IO$9=$N218,#REF!,0)</f>
        <v>0</v>
      </c>
      <c r="IP218" s="1098">
        <f>IF(IP$9=$N218,#REF!,0)</f>
        <v>0</v>
      </c>
      <c r="IQ218" s="1098">
        <f>IF(IQ$9=$N218,#REF!,0)</f>
        <v>0</v>
      </c>
      <c r="IR218" s="1098">
        <f>IF(IR$9=$N218,#REF!,0)</f>
        <v>0</v>
      </c>
      <c r="IS218" s="1098">
        <f>IF(IS$9=$N218,#REF!,0)</f>
        <v>0</v>
      </c>
      <c r="IT218" s="1098">
        <f>IF(IT$9=$N218,#REF!,0)</f>
        <v>0</v>
      </c>
      <c r="IU218" s="1098">
        <f>IF(IU$9=$N218,#REF!,0)</f>
        <v>0</v>
      </c>
      <c r="IV218" s="1098">
        <f>IF(IV$9=$N218,#REF!,0)</f>
        <v>0</v>
      </c>
      <c r="IW218" s="1098">
        <f>IF(IW$9=$N218,#REF!,0)</f>
        <v>0</v>
      </c>
      <c r="IX218" s="1098">
        <f>IF(IX$9=$N218,#REF!,0)</f>
        <v>0</v>
      </c>
      <c r="IY218" s="1098">
        <f>IF(IY$9=$N218,#REF!,0)</f>
        <v>0</v>
      </c>
      <c r="IZ218" s="1098">
        <f>IF(IZ$9=$N218,#REF!,0)</f>
        <v>0</v>
      </c>
      <c r="JA218" s="1098">
        <f>IF(JA$9=$N218,#REF!,0)</f>
        <v>0</v>
      </c>
      <c r="JB218" s="1098">
        <f>IF(JB$9=$N218,#REF!,0)</f>
        <v>0</v>
      </c>
      <c r="JC218" s="1098">
        <f>IF(JC$9=$N218,#REF!,0)</f>
        <v>0</v>
      </c>
      <c r="JD218" s="1098">
        <f>IF(JD$9=$N218,#REF!,0)</f>
        <v>0</v>
      </c>
      <c r="JE218" s="1098">
        <f>IF(JE$9=$N218,#REF!,0)</f>
        <v>0</v>
      </c>
      <c r="JF218" s="1098">
        <f>IF(JF$9=$N218,#REF!,0)</f>
        <v>0</v>
      </c>
      <c r="JG218" s="1098">
        <f>IF(JG$9=$N218,#REF!,0)</f>
        <v>0</v>
      </c>
      <c r="JH218" s="1098">
        <f>IF(JH$9=$N218,#REF!,0)</f>
        <v>0</v>
      </c>
      <c r="JI218" s="1098">
        <f>IF(JI$9=$N218,#REF!,0)</f>
        <v>0</v>
      </c>
      <c r="JJ218" s="1098">
        <f>IF(JJ$9=$N218,#REF!,0)</f>
        <v>0</v>
      </c>
      <c r="JK218" s="1098">
        <f>IF(JK$9=$N218,#REF!,0)</f>
        <v>0</v>
      </c>
      <c r="JL218" s="1098">
        <f>IF(JL$9=$N218,#REF!,0)</f>
        <v>0</v>
      </c>
      <c r="JM218" s="1098">
        <f>IF(JM$9=$N218,#REF!,0)</f>
        <v>0</v>
      </c>
      <c r="JN218" s="1098">
        <f>IF(JN$9=$N218,#REF!,0)</f>
        <v>0</v>
      </c>
      <c r="JO218" s="1098">
        <f>IF(JO$9=$N218,#REF!,0)</f>
        <v>0</v>
      </c>
      <c r="JP218" s="1098">
        <f>IF(JP$9=$N218,#REF!,0)</f>
        <v>0</v>
      </c>
      <c r="JQ218" s="1098">
        <f>IF(JQ$9=$N218,#REF!,0)</f>
        <v>0</v>
      </c>
      <c r="JR218" s="1098">
        <f>IF(JR$9=$N218,#REF!,0)</f>
        <v>0</v>
      </c>
      <c r="JS218" s="1098">
        <f>IF(JS$9=$N218,#REF!,0)</f>
        <v>0</v>
      </c>
      <c r="JT218" s="1098">
        <f>IF(JT$9=$N218,#REF!,0)</f>
        <v>0</v>
      </c>
      <c r="JU218" s="1098">
        <f>IF(JU$9=$N218,#REF!,0)</f>
        <v>0</v>
      </c>
      <c r="JV218" s="1098">
        <f>IF(JV$9=$N218,#REF!,0)</f>
        <v>0</v>
      </c>
      <c r="JW218" s="1098">
        <f>IF(JW$9=$N218,#REF!,0)</f>
        <v>0</v>
      </c>
      <c r="JX218" s="681"/>
      <c r="JZ218" s="681">
        <f t="shared" si="594"/>
        <v>0</v>
      </c>
      <c r="KA218" s="681">
        <f t="shared" si="594"/>
        <v>0</v>
      </c>
      <c r="KB218" s="681">
        <f t="shared" si="594"/>
        <v>0</v>
      </c>
      <c r="KC218" s="681">
        <f t="shared" si="594"/>
        <v>0</v>
      </c>
      <c r="KD218" s="681">
        <f t="shared" si="594"/>
        <v>0</v>
      </c>
      <c r="KE218" s="681">
        <f t="shared" si="594"/>
        <v>0</v>
      </c>
      <c r="KF218" s="681">
        <f t="shared" si="594"/>
        <v>0</v>
      </c>
      <c r="KG218" s="681">
        <f t="shared" si="594"/>
        <v>0</v>
      </c>
      <c r="KH218" s="681">
        <f t="shared" si="594"/>
        <v>0</v>
      </c>
      <c r="KI218" s="681">
        <f t="shared" si="594"/>
        <v>0</v>
      </c>
      <c r="KJ218" s="681">
        <f t="shared" si="594"/>
        <v>0</v>
      </c>
      <c r="KN218" s="1098">
        <f t="shared" si="590"/>
        <v>0</v>
      </c>
      <c r="KO218" s="1098">
        <f t="shared" si="590"/>
        <v>0</v>
      </c>
      <c r="KP218" s="1098">
        <f t="shared" si="590"/>
        <v>0</v>
      </c>
      <c r="KQ218" s="1098">
        <f t="shared" si="590"/>
        <v>0</v>
      </c>
      <c r="KR218" s="1098">
        <f t="shared" si="590"/>
        <v>0</v>
      </c>
      <c r="KS218" s="1098">
        <f t="shared" si="590"/>
        <v>0</v>
      </c>
      <c r="KT218" s="1098">
        <f t="shared" si="590"/>
        <v>0</v>
      </c>
      <c r="KU218" s="1098">
        <f t="shared" si="590"/>
        <v>0</v>
      </c>
      <c r="KV218" s="1098">
        <f t="shared" si="590"/>
        <v>0</v>
      </c>
      <c r="KW218" s="1098">
        <f t="shared" si="590"/>
        <v>0</v>
      </c>
      <c r="KX218" s="1098">
        <f t="shared" si="590"/>
        <v>0</v>
      </c>
      <c r="KY218" s="1098">
        <f t="shared" si="590"/>
        <v>0</v>
      </c>
      <c r="KZ218" s="1098">
        <f t="shared" si="590"/>
        <v>0</v>
      </c>
      <c r="LA218" s="1098">
        <f t="shared" si="590"/>
        <v>0</v>
      </c>
      <c r="LB218" s="1098">
        <f t="shared" si="590"/>
        <v>0</v>
      </c>
      <c r="LC218" s="1098">
        <f t="shared" si="584"/>
        <v>0</v>
      </c>
      <c r="LD218" s="1098">
        <f t="shared" si="584"/>
        <v>0</v>
      </c>
      <c r="LE218" s="1098">
        <f t="shared" si="584"/>
        <v>0</v>
      </c>
      <c r="LF218" s="1098">
        <f t="shared" si="584"/>
        <v>0</v>
      </c>
      <c r="LG218" s="1098">
        <f t="shared" si="584"/>
        <v>0</v>
      </c>
      <c r="LH218" s="1098">
        <f t="shared" si="584"/>
        <v>0</v>
      </c>
      <c r="LI218" s="1098">
        <f t="shared" si="584"/>
        <v>0</v>
      </c>
      <c r="LJ218" s="1098">
        <f t="shared" si="584"/>
        <v>0</v>
      </c>
      <c r="LK218" s="1098">
        <f t="shared" si="584"/>
        <v>0</v>
      </c>
      <c r="LL218" s="1098">
        <f t="shared" si="584"/>
        <v>0</v>
      </c>
      <c r="LM218" s="1098">
        <f t="shared" si="584"/>
        <v>0</v>
      </c>
      <c r="LN218" s="1098">
        <f t="shared" si="584"/>
        <v>0</v>
      </c>
      <c r="LO218" s="1098">
        <f t="shared" si="584"/>
        <v>0</v>
      </c>
      <c r="LP218" s="1098">
        <f t="shared" si="584"/>
        <v>0</v>
      </c>
      <c r="LQ218" s="1098">
        <f t="shared" si="584"/>
        <v>0</v>
      </c>
      <c r="LR218" s="1098">
        <f t="shared" si="584"/>
        <v>0</v>
      </c>
      <c r="LS218" s="1098">
        <f t="shared" si="546"/>
        <v>0</v>
      </c>
    </row>
    <row r="219" spans="1:331" ht="20.100000000000001" hidden="1" customHeight="1" x14ac:dyDescent="0.35">
      <c r="A219" s="692"/>
      <c r="B219" s="1149"/>
      <c r="C219" s="870"/>
      <c r="D219" s="871"/>
      <c r="E219" s="871"/>
      <c r="F219" s="871"/>
      <c r="G219" s="871"/>
      <c r="H219" s="871"/>
      <c r="I219" s="871"/>
      <c r="J219" s="1065" t="s">
        <v>212</v>
      </c>
      <c r="K219" s="877"/>
      <c r="L219" s="886"/>
      <c r="M219" s="879"/>
      <c r="N219" s="867">
        <v>3232</v>
      </c>
      <c r="O219" s="868" t="s">
        <v>667</v>
      </c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635"/>
      <c r="AJ219" s="31"/>
      <c r="AK219" s="31"/>
      <c r="AL219" s="31"/>
      <c r="AM219" s="31"/>
      <c r="AN219" s="54"/>
      <c r="AO219" s="54"/>
      <c r="AP219" s="54"/>
      <c r="AQ219" s="54"/>
      <c r="AR219" s="54">
        <v>0</v>
      </c>
      <c r="AS219" s="54"/>
      <c r="AT219" s="54"/>
      <c r="AU219" s="54"/>
      <c r="AV219" s="54">
        <v>0</v>
      </c>
      <c r="AW219" s="54"/>
      <c r="AX219" s="54"/>
      <c r="AY219" s="54"/>
      <c r="AZ219" s="54"/>
      <c r="BA219" s="54"/>
      <c r="BB219" s="54">
        <v>0</v>
      </c>
      <c r="BC219" s="54">
        <v>0</v>
      </c>
      <c r="BD219" s="54"/>
      <c r="BE219" s="54">
        <v>0</v>
      </c>
      <c r="BF219" s="54">
        <v>11462.5</v>
      </c>
      <c r="BG219" s="54">
        <v>0</v>
      </c>
      <c r="BH219" s="54">
        <v>0</v>
      </c>
      <c r="BI219" s="54">
        <f>(BJ219-BH219)</f>
        <v>0</v>
      </c>
      <c r="BJ219" s="54">
        <v>0</v>
      </c>
      <c r="BK219" s="54"/>
      <c r="BL219" s="54">
        <f t="shared" si="559"/>
        <v>0</v>
      </c>
      <c r="BM219" s="54"/>
      <c r="BN219" s="54"/>
      <c r="BO219" s="54"/>
      <c r="BP219" s="54"/>
      <c r="BQ219" s="54"/>
      <c r="BR219" s="54">
        <f>(BS219-BO219)</f>
        <v>0</v>
      </c>
      <c r="BS219" s="54"/>
      <c r="BT219" s="54">
        <v>0</v>
      </c>
      <c r="BU219" s="54">
        <f>(BY219-BO219)</f>
        <v>0</v>
      </c>
      <c r="BV219" s="54"/>
      <c r="BW219" s="54"/>
      <c r="BX219" s="54"/>
      <c r="BY219" s="54">
        <v>0</v>
      </c>
      <c r="BZ219" s="54"/>
      <c r="CA219" s="54">
        <f t="shared" si="566"/>
        <v>0</v>
      </c>
      <c r="CB219" s="54">
        <f t="shared" si="567"/>
        <v>0</v>
      </c>
      <c r="CC219" s="54"/>
      <c r="CD219" s="54"/>
      <c r="CE219" s="54"/>
      <c r="CF219" s="54"/>
      <c r="CG219" s="54">
        <f t="shared" si="568"/>
        <v>0</v>
      </c>
      <c r="CH219" s="54">
        <f>(CI219-CE219)</f>
        <v>0</v>
      </c>
      <c r="CI219" s="54"/>
      <c r="CJ219" s="54"/>
      <c r="CK219" s="54">
        <f t="shared" si="569"/>
        <v>0</v>
      </c>
      <c r="CL219" s="54">
        <f>(CM219-CI219)</f>
        <v>0</v>
      </c>
      <c r="CM219" s="54"/>
      <c r="CN219" s="54"/>
      <c r="CO219" s="54">
        <f t="shared" si="570"/>
        <v>0</v>
      </c>
      <c r="CP219" s="54">
        <f>(CQ219-CM219)</f>
        <v>0</v>
      </c>
      <c r="CQ219" s="54"/>
      <c r="CR219" s="54"/>
      <c r="CS219" s="54">
        <f t="shared" si="571"/>
        <v>0</v>
      </c>
      <c r="CT219" s="54">
        <f>(CU219-CQ219)</f>
        <v>0</v>
      </c>
      <c r="CU219" s="54"/>
      <c r="CV219" s="54"/>
      <c r="CW219" s="54">
        <f t="shared" si="573"/>
        <v>0</v>
      </c>
      <c r="CX219" s="54">
        <f>(CY219-CU219)</f>
        <v>0</v>
      </c>
      <c r="CY219" s="54"/>
      <c r="CZ219" s="838"/>
      <c r="DA219" s="838"/>
      <c r="DB219" s="54">
        <v>0</v>
      </c>
      <c r="DC219" s="838">
        <v>0</v>
      </c>
      <c r="DD219" s="838">
        <f t="shared" si="574"/>
        <v>0</v>
      </c>
      <c r="DE219" s="838">
        <f t="shared" si="575"/>
        <v>0</v>
      </c>
      <c r="DF219" s="838">
        <v>0</v>
      </c>
      <c r="DG219" s="838"/>
      <c r="DH219" s="54"/>
      <c r="DI219" s="838">
        <f t="shared" si="576"/>
        <v>0</v>
      </c>
      <c r="DJ219" s="54">
        <f>(DK219-DG219)</f>
        <v>0</v>
      </c>
      <c r="DK219" s="838"/>
      <c r="DL219" s="838">
        <f t="shared" si="577"/>
        <v>0</v>
      </c>
      <c r="DM219" s="54">
        <f>(DN219-DK219)</f>
        <v>0</v>
      </c>
      <c r="DN219" s="838"/>
      <c r="DO219" s="838"/>
      <c r="DP219" s="838">
        <f t="shared" si="578"/>
        <v>0</v>
      </c>
      <c r="DQ219" s="838">
        <f>(DR219-DN219)</f>
        <v>0</v>
      </c>
      <c r="DR219" s="838"/>
      <c r="DS219" s="838"/>
      <c r="DT219" s="838">
        <f t="shared" si="506"/>
        <v>0</v>
      </c>
      <c r="DU219" s="838">
        <f>(DV219-DR219)</f>
        <v>0</v>
      </c>
      <c r="DV219" s="838"/>
      <c r="DW219" s="838"/>
      <c r="DX219" s="838"/>
      <c r="DY219" s="838"/>
      <c r="DZ219" s="838">
        <v>0</v>
      </c>
      <c r="EA219" s="838">
        <v>0</v>
      </c>
      <c r="EB219" s="838">
        <v>0</v>
      </c>
      <c r="EC219" s="838">
        <f t="shared" si="508"/>
        <v>0</v>
      </c>
      <c r="ED219" s="838">
        <f>(EE219-EA219)</f>
        <v>0</v>
      </c>
      <c r="EE219" s="838">
        <v>0</v>
      </c>
      <c r="EF219" s="838">
        <v>0</v>
      </c>
      <c r="EG219" s="838">
        <f t="shared" si="605"/>
        <v>0</v>
      </c>
      <c r="EH219" s="838" t="e">
        <f>(#REF!-EE219)</f>
        <v>#REF!</v>
      </c>
      <c r="EI219" s="838">
        <f>IFERROR(#REF!/DZ219*100,)</f>
        <v>0</v>
      </c>
      <c r="EJ219" s="838">
        <f>IFERROR(#REF!/#REF!*100,)</f>
        <v>0</v>
      </c>
      <c r="EK219" s="838"/>
      <c r="EL219" s="838"/>
      <c r="EM219" s="838"/>
      <c r="EN219" s="838"/>
      <c r="EO219" s="838"/>
      <c r="EP219" s="838"/>
      <c r="EQ219" s="838"/>
      <c r="ER219" s="838"/>
      <c r="ES219" s="146">
        <f t="shared" si="557"/>
        <v>0</v>
      </c>
      <c r="EX219" s="739">
        <f>IF(EX$9=$K219,#REF!,0)</f>
        <v>0</v>
      </c>
      <c r="EY219" s="739">
        <f>IF(EY$9=$K219,#REF!,0)</f>
        <v>0</v>
      </c>
      <c r="EZ219" s="739">
        <f>IF(EZ$9=$K219,#REF!,0)</f>
        <v>0</v>
      </c>
      <c r="FA219" s="739">
        <f>IF(FA$9=$K219,#REF!,0)</f>
        <v>0</v>
      </c>
      <c r="FB219" s="739">
        <f>IF(FB$9=$K219,#REF!,0)</f>
        <v>0</v>
      </c>
      <c r="FC219" s="739">
        <f>IF(FC$9=$K219,#REF!,0)</f>
        <v>0</v>
      </c>
      <c r="FD219" s="739">
        <f>IF(FD$9=$K219,#REF!,0)</f>
        <v>0</v>
      </c>
      <c r="FE219" s="739">
        <f>IF(FE$9=$K219,#REF!,0)</f>
        <v>0</v>
      </c>
      <c r="FF219" s="739">
        <f>IF(FF$9=$K219,#REF!,0)</f>
        <v>0</v>
      </c>
      <c r="FG219" s="739">
        <f>IF(FG$9=$K219,#REF!,0)</f>
        <v>0</v>
      </c>
      <c r="FH219" s="739">
        <f>IF(FH$9=$K219,#REF!,0)</f>
        <v>0</v>
      </c>
      <c r="FI219" s="739">
        <f>IF(FI$9=$K219,#REF!,0)</f>
        <v>0</v>
      </c>
      <c r="FJ219" s="739">
        <f>IF(FJ$9=$K219,#REF!,0)</f>
        <v>0</v>
      </c>
      <c r="FK219" s="739">
        <f>IF(FK$9=$K219,#REF!,0)</f>
        <v>0</v>
      </c>
      <c r="FL219" s="739">
        <f>IF(FL$9=$K219,#REF!,0)</f>
        <v>0</v>
      </c>
      <c r="FM219" s="739">
        <f>IF(FM$9=$K219,#REF!,0)</f>
        <v>0</v>
      </c>
      <c r="FN219" s="739">
        <f>IF(FN$9=$K219,#REF!,0)</f>
        <v>0</v>
      </c>
      <c r="FO219" s="739">
        <f>IF(FO$9=$K219,#REF!,0)</f>
        <v>0</v>
      </c>
      <c r="FP219" s="739">
        <f>IF(FP$9=$K219,#REF!,0)</f>
        <v>0</v>
      </c>
      <c r="FQ219" s="739">
        <f>IF(FQ$9=$K219,#REF!,0)</f>
        <v>0</v>
      </c>
      <c r="FU219" s="739">
        <f t="shared" si="599"/>
        <v>0</v>
      </c>
      <c r="FV219" s="739">
        <f t="shared" si="599"/>
        <v>0</v>
      </c>
      <c r="FW219" s="739">
        <f t="shared" si="599"/>
        <v>0</v>
      </c>
      <c r="FX219" s="739">
        <f t="shared" si="599"/>
        <v>0</v>
      </c>
      <c r="FY219" s="739">
        <f t="shared" si="599"/>
        <v>0</v>
      </c>
      <c r="FZ219" s="739">
        <f t="shared" si="599"/>
        <v>0</v>
      </c>
      <c r="GA219" s="739">
        <f t="shared" si="599"/>
        <v>0</v>
      </c>
      <c r="GB219" s="739">
        <f t="shared" si="599"/>
        <v>0</v>
      </c>
      <c r="GC219" s="739">
        <f t="shared" si="599"/>
        <v>0</v>
      </c>
      <c r="GD219" s="739">
        <f t="shared" si="599"/>
        <v>0</v>
      </c>
      <c r="GE219" s="739">
        <f t="shared" si="600"/>
        <v>0</v>
      </c>
      <c r="GF219" s="739">
        <f t="shared" si="600"/>
        <v>0</v>
      </c>
      <c r="GG219" s="739">
        <f t="shared" si="600"/>
        <v>0</v>
      </c>
      <c r="GH219" s="739">
        <f t="shared" si="600"/>
        <v>0</v>
      </c>
      <c r="GI219" s="739">
        <f t="shared" si="600"/>
        <v>0</v>
      </c>
      <c r="GJ219" s="739">
        <f t="shared" si="600"/>
        <v>0</v>
      </c>
      <c r="GK219" s="739">
        <f t="shared" si="600"/>
        <v>0</v>
      </c>
      <c r="GL219" s="739">
        <f t="shared" si="600"/>
        <v>0</v>
      </c>
      <c r="GM219" s="739">
        <f t="shared" si="600"/>
        <v>0</v>
      </c>
      <c r="GN219" s="739">
        <f t="shared" si="600"/>
        <v>0</v>
      </c>
      <c r="GQ219" s="1098">
        <f>IF(GQ$9=$N219,#REF!,0)</f>
        <v>0</v>
      </c>
      <c r="GR219" s="1098">
        <f>IF(GR$9=$N219,#REF!,0)</f>
        <v>0</v>
      </c>
      <c r="GS219" s="1098">
        <f>IF(GS$9=$N219,#REF!,0)</f>
        <v>0</v>
      </c>
      <c r="GT219" s="1098">
        <f>IF(GT$9=$N219,#REF!,0)</f>
        <v>0</v>
      </c>
      <c r="GU219" s="1098">
        <f>IF(GU$9=$N219,#REF!,0)</f>
        <v>0</v>
      </c>
      <c r="GV219" s="1098">
        <f>IF(GV$9=$N219,#REF!,0)</f>
        <v>0</v>
      </c>
      <c r="GW219" s="1098">
        <f>IF(GW$9=$N219,#REF!,0)</f>
        <v>0</v>
      </c>
      <c r="GX219" s="1098">
        <f>IF(GX$9=$N219,#REF!,0)</f>
        <v>0</v>
      </c>
      <c r="GY219" s="1098">
        <f>IF(GY$9=$N219,#REF!,0)</f>
        <v>0</v>
      </c>
      <c r="GZ219" s="1098">
        <f>IF(GZ$9=$N219,#REF!,0)</f>
        <v>0</v>
      </c>
      <c r="HA219" s="1098">
        <f>IF(HA$9=$N219,#REF!,0)</f>
        <v>0</v>
      </c>
      <c r="HB219" s="1098">
        <f>IF(HB$9=$N219,#REF!,0)</f>
        <v>0</v>
      </c>
      <c r="HC219" s="1098">
        <f>IF(HC$9=$N219,#REF!,0)</f>
        <v>0</v>
      </c>
      <c r="HD219" s="1098">
        <f>IF(HD$9=$N219,#REF!,0)</f>
        <v>0</v>
      </c>
      <c r="HE219" s="1098">
        <f>IF(HE$9=$N219,#REF!,0)</f>
        <v>0</v>
      </c>
      <c r="HF219" s="1098">
        <f>IF(HF$9=$N219,#REF!,0)</f>
        <v>0</v>
      </c>
      <c r="HG219" s="1098">
        <f>IF(HG$9=$N219,#REF!,0)</f>
        <v>0</v>
      </c>
      <c r="HH219" s="1098">
        <f>IF(HH$9=$N219,#REF!,0)</f>
        <v>0</v>
      </c>
      <c r="HI219" s="1098">
        <f>IF(HI$9=$N219,#REF!,0)</f>
        <v>0</v>
      </c>
      <c r="HJ219" s="1098" t="e">
        <f>IF(HJ$9=$N219,#REF!,0)</f>
        <v>#REF!</v>
      </c>
      <c r="HK219" s="1098">
        <f>IF(HK$9=$N219,#REF!,0)</f>
        <v>0</v>
      </c>
      <c r="HL219" s="1098">
        <f>IF(HL$9=$N219,#REF!,0)</f>
        <v>0</v>
      </c>
      <c r="HM219" s="1098">
        <f>IF(HM$9=$N219,#REF!,0)</f>
        <v>0</v>
      </c>
      <c r="HN219" s="1098">
        <f>IF(HN$9=$N219,#REF!,0)</f>
        <v>0</v>
      </c>
      <c r="HO219" s="1098">
        <f>IF(HO$9=$N219,#REF!,0)</f>
        <v>0</v>
      </c>
      <c r="HP219" s="1098">
        <f>IF(HP$9=$N219,#REF!,0)</f>
        <v>0</v>
      </c>
      <c r="HQ219" s="1098">
        <f>IF(HQ$9=$N219,#REF!,0)</f>
        <v>0</v>
      </c>
      <c r="HR219" s="1098">
        <f>IF(HR$9=$N219,#REF!,0)</f>
        <v>0</v>
      </c>
      <c r="HS219" s="1098">
        <f>IF(HS$9=$N219,#REF!,0)</f>
        <v>0</v>
      </c>
      <c r="HT219" s="1098">
        <f>IF(HT$9=$N219,#REF!,0)</f>
        <v>0</v>
      </c>
      <c r="HU219" s="1098">
        <f>IF(HU$9=$N219,#REF!,0)</f>
        <v>0</v>
      </c>
      <c r="HV219" s="1098">
        <f>IF(HV$9=$N219,#REF!,0)</f>
        <v>0</v>
      </c>
      <c r="HW219" s="1098">
        <f>IF(HW$9=$N219,#REF!,0)</f>
        <v>0</v>
      </c>
      <c r="HX219" s="1098">
        <f>IF(HX$9=$N219,#REF!,0)</f>
        <v>0</v>
      </c>
      <c r="HY219" s="1098">
        <f>IF(HY$9=$N219,#REF!,0)</f>
        <v>0</v>
      </c>
      <c r="HZ219" s="1098">
        <f>IF(HZ$9=$N219,#REF!,0)</f>
        <v>0</v>
      </c>
      <c r="IA219" s="1098">
        <f>IF(IA$9=$N219,#REF!,0)</f>
        <v>0</v>
      </c>
      <c r="IB219" s="1098">
        <f>IF(IB$9=$N219,#REF!,0)</f>
        <v>0</v>
      </c>
      <c r="IC219" s="1098">
        <f>IF(IC$9=$N219,#REF!,0)</f>
        <v>0</v>
      </c>
      <c r="ID219" s="1098">
        <f>IF(ID$9=$N219,#REF!,0)</f>
        <v>0</v>
      </c>
      <c r="IE219" s="1098">
        <f>IF(IE$9=$N219,#REF!,0)</f>
        <v>0</v>
      </c>
      <c r="IF219" s="1098">
        <f>IF(IF$9=$N219,#REF!,0)</f>
        <v>0</v>
      </c>
      <c r="IG219" s="1098">
        <f>IF(IG$9=$N219,#REF!,0)</f>
        <v>0</v>
      </c>
      <c r="IH219" s="1098">
        <f>IF(IH$9=$N219,#REF!,0)</f>
        <v>0</v>
      </c>
      <c r="II219" s="1098">
        <f>IF(II$9=$N219,#REF!,0)</f>
        <v>0</v>
      </c>
      <c r="IJ219" s="1098">
        <f>IF(IJ$9=$N219,#REF!,0)</f>
        <v>0</v>
      </c>
      <c r="IK219" s="1098">
        <f>IF(IK$9=$N219,#REF!,0)</f>
        <v>0</v>
      </c>
      <c r="IL219" s="1098">
        <f>IF(IL$9=$N219,#REF!,0)</f>
        <v>0</v>
      </c>
      <c r="IM219" s="1098">
        <f>IF(IM$9=$N219,#REF!,0)</f>
        <v>0</v>
      </c>
      <c r="IN219" s="1098">
        <f>IF(IN$9=$N219,#REF!,0)</f>
        <v>0</v>
      </c>
      <c r="IO219" s="1098">
        <f>IF(IO$9=$N219,#REF!,0)</f>
        <v>0</v>
      </c>
      <c r="IP219" s="1098">
        <f>IF(IP$9=$N219,#REF!,0)</f>
        <v>0</v>
      </c>
      <c r="IQ219" s="1098">
        <f>IF(IQ$9=$N219,#REF!,0)</f>
        <v>0</v>
      </c>
      <c r="IR219" s="1098">
        <f>IF(IR$9=$N219,#REF!,0)</f>
        <v>0</v>
      </c>
      <c r="IS219" s="1098">
        <f>IF(IS$9=$N219,#REF!,0)</f>
        <v>0</v>
      </c>
      <c r="IT219" s="1098">
        <f>IF(IT$9=$N219,#REF!,0)</f>
        <v>0</v>
      </c>
      <c r="IU219" s="1098">
        <f>IF(IU$9=$N219,#REF!,0)</f>
        <v>0</v>
      </c>
      <c r="IV219" s="1098">
        <f>IF(IV$9=$N219,#REF!,0)</f>
        <v>0</v>
      </c>
      <c r="IW219" s="1098">
        <f>IF(IW$9=$N219,#REF!,0)</f>
        <v>0</v>
      </c>
      <c r="IX219" s="1098">
        <f>IF(IX$9=$N219,#REF!,0)</f>
        <v>0</v>
      </c>
      <c r="IY219" s="1098">
        <f>IF(IY$9=$N219,#REF!,0)</f>
        <v>0</v>
      </c>
      <c r="IZ219" s="1098">
        <f>IF(IZ$9=$N219,#REF!,0)</f>
        <v>0</v>
      </c>
      <c r="JA219" s="1098">
        <f>IF(JA$9=$N219,#REF!,0)</f>
        <v>0</v>
      </c>
      <c r="JB219" s="1098">
        <f>IF(JB$9=$N219,#REF!,0)</f>
        <v>0</v>
      </c>
      <c r="JC219" s="1098">
        <f>IF(JC$9=$N219,#REF!,0)</f>
        <v>0</v>
      </c>
      <c r="JD219" s="1098">
        <f>IF(JD$9=$N219,#REF!,0)</f>
        <v>0</v>
      </c>
      <c r="JE219" s="1098">
        <f>IF(JE$9=$N219,#REF!,0)</f>
        <v>0</v>
      </c>
      <c r="JF219" s="1098">
        <f>IF(JF$9=$N219,#REF!,0)</f>
        <v>0</v>
      </c>
      <c r="JG219" s="1098">
        <f>IF(JG$9=$N219,#REF!,0)</f>
        <v>0</v>
      </c>
      <c r="JH219" s="1098">
        <f>IF(JH$9=$N219,#REF!,0)</f>
        <v>0</v>
      </c>
      <c r="JI219" s="1098">
        <f>IF(JI$9=$N219,#REF!,0)</f>
        <v>0</v>
      </c>
      <c r="JJ219" s="1098">
        <f>IF(JJ$9=$N219,#REF!,0)</f>
        <v>0</v>
      </c>
      <c r="JK219" s="1098">
        <f>IF(JK$9=$N219,#REF!,0)</f>
        <v>0</v>
      </c>
      <c r="JL219" s="1098">
        <f>IF(JL$9=$N219,#REF!,0)</f>
        <v>0</v>
      </c>
      <c r="JM219" s="1098">
        <f>IF(JM$9=$N219,#REF!,0)</f>
        <v>0</v>
      </c>
      <c r="JN219" s="1098">
        <f>IF(JN$9=$N219,#REF!,0)</f>
        <v>0</v>
      </c>
      <c r="JO219" s="1098">
        <f>IF(JO$9=$N219,#REF!,0)</f>
        <v>0</v>
      </c>
      <c r="JP219" s="1098">
        <f>IF(JP$9=$N219,#REF!,0)</f>
        <v>0</v>
      </c>
      <c r="JQ219" s="1098">
        <f>IF(JQ$9=$N219,#REF!,0)</f>
        <v>0</v>
      </c>
      <c r="JR219" s="1098">
        <f>IF(JR$9=$N219,#REF!,0)</f>
        <v>0</v>
      </c>
      <c r="JS219" s="1098">
        <f>IF(JS$9=$N219,#REF!,0)</f>
        <v>0</v>
      </c>
      <c r="JT219" s="1098">
        <f>IF(JT$9=$N219,#REF!,0)</f>
        <v>0</v>
      </c>
      <c r="JU219" s="1098">
        <f>IF(JU$9=$N219,#REF!,0)</f>
        <v>0</v>
      </c>
      <c r="JV219" s="1098">
        <f>IF(JV$9=$N219,#REF!,0)</f>
        <v>0</v>
      </c>
      <c r="JW219" s="1098">
        <f>IF(JW$9=$N219,#REF!,0)</f>
        <v>0</v>
      </c>
      <c r="JX219" s="681"/>
      <c r="JZ219" s="681">
        <f t="shared" si="594"/>
        <v>0</v>
      </c>
      <c r="KA219" s="681">
        <f t="shared" si="594"/>
        <v>0</v>
      </c>
      <c r="KB219" s="681">
        <f t="shared" si="594"/>
        <v>0</v>
      </c>
      <c r="KC219" s="681">
        <f t="shared" si="594"/>
        <v>0</v>
      </c>
      <c r="KD219" s="681">
        <f t="shared" si="594"/>
        <v>0</v>
      </c>
      <c r="KE219" s="681">
        <f t="shared" si="594"/>
        <v>0</v>
      </c>
      <c r="KF219" s="681">
        <f t="shared" si="594"/>
        <v>0</v>
      </c>
      <c r="KG219" s="681">
        <f t="shared" si="594"/>
        <v>0</v>
      </c>
      <c r="KH219" s="681">
        <f t="shared" si="594"/>
        <v>0</v>
      </c>
      <c r="KI219" s="681">
        <f t="shared" si="594"/>
        <v>0</v>
      </c>
      <c r="KJ219" s="681">
        <f t="shared" si="594"/>
        <v>0</v>
      </c>
      <c r="KN219" s="1098">
        <f t="shared" si="590"/>
        <v>0</v>
      </c>
      <c r="KO219" s="1098">
        <f t="shared" si="590"/>
        <v>0</v>
      </c>
      <c r="KP219" s="1098">
        <f t="shared" si="590"/>
        <v>0</v>
      </c>
      <c r="KQ219" s="1098">
        <f t="shared" si="590"/>
        <v>0</v>
      </c>
      <c r="KR219" s="1098">
        <f t="shared" si="590"/>
        <v>0</v>
      </c>
      <c r="KS219" s="1098">
        <f t="shared" si="590"/>
        <v>0</v>
      </c>
      <c r="KT219" s="1098">
        <f t="shared" si="590"/>
        <v>0</v>
      </c>
      <c r="KU219" s="1098">
        <f t="shared" si="590"/>
        <v>0</v>
      </c>
      <c r="KV219" s="1098">
        <f t="shared" si="590"/>
        <v>0</v>
      </c>
      <c r="KW219" s="1098">
        <f t="shared" si="590"/>
        <v>0</v>
      </c>
      <c r="KX219" s="1098">
        <f t="shared" si="590"/>
        <v>0</v>
      </c>
      <c r="KY219" s="1098">
        <f t="shared" si="590"/>
        <v>0</v>
      </c>
      <c r="KZ219" s="1098">
        <f t="shared" si="590"/>
        <v>0</v>
      </c>
      <c r="LA219" s="1098">
        <f t="shared" si="590"/>
        <v>0</v>
      </c>
      <c r="LB219" s="1098">
        <f t="shared" si="590"/>
        <v>0</v>
      </c>
      <c r="LC219" s="1098">
        <f t="shared" si="584"/>
        <v>0</v>
      </c>
      <c r="LD219" s="1098">
        <f t="shared" si="584"/>
        <v>0</v>
      </c>
      <c r="LE219" s="1098">
        <f t="shared" si="584"/>
        <v>0</v>
      </c>
      <c r="LF219" s="1098">
        <f t="shared" si="584"/>
        <v>0</v>
      </c>
      <c r="LG219" s="1098">
        <f t="shared" si="584"/>
        <v>0</v>
      </c>
      <c r="LH219" s="1098">
        <f t="shared" si="584"/>
        <v>0</v>
      </c>
      <c r="LI219" s="1098">
        <f t="shared" si="584"/>
        <v>0</v>
      </c>
      <c r="LJ219" s="1098">
        <f t="shared" si="584"/>
        <v>0</v>
      </c>
      <c r="LK219" s="1098">
        <f t="shared" si="584"/>
        <v>0</v>
      </c>
      <c r="LL219" s="1098">
        <f t="shared" si="584"/>
        <v>0</v>
      </c>
      <c r="LM219" s="1098">
        <f t="shared" si="584"/>
        <v>0</v>
      </c>
      <c r="LN219" s="1098">
        <f t="shared" si="584"/>
        <v>0</v>
      </c>
      <c r="LO219" s="1098">
        <f t="shared" si="584"/>
        <v>0</v>
      </c>
      <c r="LP219" s="1098">
        <f t="shared" si="584"/>
        <v>0</v>
      </c>
      <c r="LQ219" s="1098">
        <f t="shared" si="584"/>
        <v>0</v>
      </c>
      <c r="LR219" s="1098">
        <f t="shared" si="584"/>
        <v>0</v>
      </c>
      <c r="LS219" s="1098">
        <f t="shared" si="546"/>
        <v>0</v>
      </c>
    </row>
    <row r="220" spans="1:331" ht="20.100000000000001" hidden="1" customHeight="1" x14ac:dyDescent="0.35">
      <c r="A220" s="692"/>
      <c r="B220" s="1149"/>
      <c r="C220" s="870"/>
      <c r="D220" s="871"/>
      <c r="E220" s="871"/>
      <c r="F220" s="871"/>
      <c r="G220" s="871"/>
      <c r="H220" s="871"/>
      <c r="I220" s="871"/>
      <c r="J220" s="1065" t="s">
        <v>212</v>
      </c>
      <c r="K220" s="877"/>
      <c r="L220" s="886"/>
      <c r="M220" s="879"/>
      <c r="N220" s="867">
        <v>3236</v>
      </c>
      <c r="O220" s="868" t="s">
        <v>175</v>
      </c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635"/>
      <c r="AJ220" s="31"/>
      <c r="AK220" s="31"/>
      <c r="AL220" s="31"/>
      <c r="AM220" s="31"/>
      <c r="AN220" s="54"/>
      <c r="AO220" s="54"/>
      <c r="AP220" s="54"/>
      <c r="AQ220" s="54"/>
      <c r="AR220" s="54">
        <v>0</v>
      </c>
      <c r="AS220" s="54"/>
      <c r="AT220" s="54"/>
      <c r="AU220" s="54"/>
      <c r="AV220" s="54">
        <v>0</v>
      </c>
      <c r="AW220" s="54"/>
      <c r="AX220" s="54"/>
      <c r="AY220" s="54"/>
      <c r="AZ220" s="54"/>
      <c r="BA220" s="54"/>
      <c r="BB220" s="54">
        <v>0</v>
      </c>
      <c r="BC220" s="54">
        <v>0</v>
      </c>
      <c r="BD220" s="54"/>
      <c r="BE220" s="54">
        <v>0</v>
      </c>
      <c r="BF220" s="54">
        <v>18000</v>
      </c>
      <c r="BG220" s="54">
        <v>0</v>
      </c>
      <c r="BH220" s="54">
        <v>0</v>
      </c>
      <c r="BI220" s="54">
        <f>(BJ220-BH220)</f>
        <v>0</v>
      </c>
      <c r="BJ220" s="54">
        <v>0</v>
      </c>
      <c r="BK220" s="54"/>
      <c r="BL220" s="54">
        <f t="shared" si="559"/>
        <v>0</v>
      </c>
      <c r="BM220" s="54"/>
      <c r="BN220" s="54"/>
      <c r="BO220" s="54"/>
      <c r="BP220" s="54"/>
      <c r="BQ220" s="54"/>
      <c r="BR220" s="54">
        <f>(BS220-BO220)</f>
        <v>0</v>
      </c>
      <c r="BS220" s="54"/>
      <c r="BT220" s="54">
        <v>0</v>
      </c>
      <c r="BU220" s="54">
        <f>(BY220-BO220)</f>
        <v>0</v>
      </c>
      <c r="BV220" s="54"/>
      <c r="BW220" s="54"/>
      <c r="BX220" s="54"/>
      <c r="BY220" s="54">
        <v>0</v>
      </c>
      <c r="BZ220" s="54"/>
      <c r="CA220" s="54">
        <f t="shared" si="566"/>
        <v>0</v>
      </c>
      <c r="CB220" s="54">
        <f t="shared" si="567"/>
        <v>0</v>
      </c>
      <c r="CC220" s="54"/>
      <c r="CD220" s="54"/>
      <c r="CE220" s="54"/>
      <c r="CF220" s="54"/>
      <c r="CG220" s="54">
        <f t="shared" si="568"/>
        <v>0</v>
      </c>
      <c r="CH220" s="54">
        <f>(CI220-CE220)</f>
        <v>0</v>
      </c>
      <c r="CI220" s="54"/>
      <c r="CJ220" s="54"/>
      <c r="CK220" s="54">
        <f t="shared" si="569"/>
        <v>0</v>
      </c>
      <c r="CL220" s="54">
        <f>(CM220-CI220)</f>
        <v>0</v>
      </c>
      <c r="CM220" s="54"/>
      <c r="CN220" s="54"/>
      <c r="CO220" s="54">
        <f t="shared" si="570"/>
        <v>0</v>
      </c>
      <c r="CP220" s="54">
        <f>(CQ220-CM220)</f>
        <v>0</v>
      </c>
      <c r="CQ220" s="54"/>
      <c r="CR220" s="54"/>
      <c r="CS220" s="54">
        <f t="shared" si="571"/>
        <v>0</v>
      </c>
      <c r="CT220" s="54">
        <f>(CU220-CQ220)</f>
        <v>0</v>
      </c>
      <c r="CU220" s="54"/>
      <c r="CV220" s="54"/>
      <c r="CW220" s="54">
        <f t="shared" si="573"/>
        <v>0</v>
      </c>
      <c r="CX220" s="54">
        <f>(CY220-CU220)</f>
        <v>0</v>
      </c>
      <c r="CY220" s="54"/>
      <c r="CZ220" s="838"/>
      <c r="DA220" s="838"/>
      <c r="DB220" s="54">
        <v>0</v>
      </c>
      <c r="DC220" s="838">
        <v>0</v>
      </c>
      <c r="DD220" s="838">
        <f t="shared" si="574"/>
        <v>0</v>
      </c>
      <c r="DE220" s="838">
        <f t="shared" si="575"/>
        <v>0</v>
      </c>
      <c r="DF220" s="838">
        <v>0</v>
      </c>
      <c r="DG220" s="838"/>
      <c r="DH220" s="54"/>
      <c r="DI220" s="838">
        <f t="shared" si="576"/>
        <v>0</v>
      </c>
      <c r="DJ220" s="54">
        <f>(DK220-DG220)</f>
        <v>0</v>
      </c>
      <c r="DK220" s="838"/>
      <c r="DL220" s="838">
        <f t="shared" si="577"/>
        <v>0</v>
      </c>
      <c r="DM220" s="54">
        <f>(DN220-DK220)</f>
        <v>0</v>
      </c>
      <c r="DN220" s="838"/>
      <c r="DO220" s="838"/>
      <c r="DP220" s="838">
        <f t="shared" si="578"/>
        <v>0</v>
      </c>
      <c r="DQ220" s="838">
        <f>(DR220-DN220)</f>
        <v>0</v>
      </c>
      <c r="DR220" s="838"/>
      <c r="DS220" s="838"/>
      <c r="DT220" s="838">
        <f t="shared" si="506"/>
        <v>0</v>
      </c>
      <c r="DU220" s="838">
        <f>(DV220-DR220)</f>
        <v>0</v>
      </c>
      <c r="DV220" s="838"/>
      <c r="DW220" s="838"/>
      <c r="DX220" s="838"/>
      <c r="DY220" s="838"/>
      <c r="DZ220" s="838">
        <v>0</v>
      </c>
      <c r="EA220" s="838">
        <v>0</v>
      </c>
      <c r="EB220" s="838">
        <v>0</v>
      </c>
      <c r="EC220" s="838">
        <f t="shared" si="508"/>
        <v>0</v>
      </c>
      <c r="ED220" s="838">
        <f>(EE220-EA220)</f>
        <v>0</v>
      </c>
      <c r="EE220" s="838">
        <v>0</v>
      </c>
      <c r="EF220" s="838">
        <v>0</v>
      </c>
      <c r="EG220" s="838">
        <f t="shared" si="605"/>
        <v>0</v>
      </c>
      <c r="EH220" s="838" t="e">
        <f>(#REF!-EE220)</f>
        <v>#REF!</v>
      </c>
      <c r="EI220" s="838">
        <f>IFERROR(#REF!/DZ220*100,)</f>
        <v>0</v>
      </c>
      <c r="EJ220" s="838">
        <f>IFERROR(#REF!/#REF!*100,)</f>
        <v>0</v>
      </c>
      <c r="EK220" s="838"/>
      <c r="EL220" s="838"/>
      <c r="EM220" s="838"/>
      <c r="EN220" s="838"/>
      <c r="EO220" s="838"/>
      <c r="EP220" s="838"/>
      <c r="EQ220" s="838"/>
      <c r="ER220" s="838"/>
      <c r="ES220" s="146">
        <f t="shared" si="557"/>
        <v>0</v>
      </c>
      <c r="EX220" s="739">
        <f>IF(EX$9=$K220,#REF!,0)</f>
        <v>0</v>
      </c>
      <c r="EY220" s="739">
        <f>IF(EY$9=$K220,#REF!,0)</f>
        <v>0</v>
      </c>
      <c r="EZ220" s="739">
        <f>IF(EZ$9=$K220,#REF!,0)</f>
        <v>0</v>
      </c>
      <c r="FA220" s="739">
        <f>IF(FA$9=$K220,#REF!,0)</f>
        <v>0</v>
      </c>
      <c r="FB220" s="739">
        <f>IF(FB$9=$K220,#REF!,0)</f>
        <v>0</v>
      </c>
      <c r="FC220" s="739">
        <f>IF(FC$9=$K220,#REF!,0)</f>
        <v>0</v>
      </c>
      <c r="FD220" s="739">
        <f>IF(FD$9=$K220,#REF!,0)</f>
        <v>0</v>
      </c>
      <c r="FE220" s="739">
        <f>IF(FE$9=$K220,#REF!,0)</f>
        <v>0</v>
      </c>
      <c r="FF220" s="739">
        <f>IF(FF$9=$K220,#REF!,0)</f>
        <v>0</v>
      </c>
      <c r="FG220" s="739">
        <f>IF(FG$9=$K220,#REF!,0)</f>
        <v>0</v>
      </c>
      <c r="FH220" s="739">
        <f>IF(FH$9=$K220,#REF!,0)</f>
        <v>0</v>
      </c>
      <c r="FI220" s="739">
        <f>IF(FI$9=$K220,#REF!,0)</f>
        <v>0</v>
      </c>
      <c r="FJ220" s="739">
        <f>IF(FJ$9=$K220,#REF!,0)</f>
        <v>0</v>
      </c>
      <c r="FK220" s="739">
        <f>IF(FK$9=$K220,#REF!,0)</f>
        <v>0</v>
      </c>
      <c r="FL220" s="739">
        <f>IF(FL$9=$K220,#REF!,0)</f>
        <v>0</v>
      </c>
      <c r="FM220" s="739">
        <f>IF(FM$9=$K220,#REF!,0)</f>
        <v>0</v>
      </c>
      <c r="FN220" s="739">
        <f>IF(FN$9=$K220,#REF!,0)</f>
        <v>0</v>
      </c>
      <c r="FO220" s="739">
        <f>IF(FO$9=$K220,#REF!,0)</f>
        <v>0</v>
      </c>
      <c r="FP220" s="739">
        <f>IF(FP$9=$K220,#REF!,0)</f>
        <v>0</v>
      </c>
      <c r="FQ220" s="739">
        <f>IF(FQ$9=$K220,#REF!,0)</f>
        <v>0</v>
      </c>
      <c r="FU220" s="739">
        <f t="shared" si="599"/>
        <v>0</v>
      </c>
      <c r="FV220" s="739">
        <f t="shared" si="599"/>
        <v>0</v>
      </c>
      <c r="FW220" s="739">
        <f t="shared" si="599"/>
        <v>0</v>
      </c>
      <c r="FX220" s="739">
        <f t="shared" si="599"/>
        <v>0</v>
      </c>
      <c r="FY220" s="739">
        <f t="shared" si="599"/>
        <v>0</v>
      </c>
      <c r="FZ220" s="739">
        <f t="shared" si="599"/>
        <v>0</v>
      </c>
      <c r="GA220" s="739">
        <f t="shared" si="599"/>
        <v>0</v>
      </c>
      <c r="GB220" s="739">
        <f t="shared" si="599"/>
        <v>0</v>
      </c>
      <c r="GC220" s="739">
        <f t="shared" si="599"/>
        <v>0</v>
      </c>
      <c r="GD220" s="739">
        <f t="shared" si="599"/>
        <v>0</v>
      </c>
      <c r="GE220" s="739">
        <f t="shared" si="600"/>
        <v>0</v>
      </c>
      <c r="GF220" s="739">
        <f t="shared" si="600"/>
        <v>0</v>
      </c>
      <c r="GG220" s="739">
        <f t="shared" si="600"/>
        <v>0</v>
      </c>
      <c r="GH220" s="739">
        <f t="shared" si="600"/>
        <v>0</v>
      </c>
      <c r="GI220" s="739">
        <f t="shared" si="600"/>
        <v>0</v>
      </c>
      <c r="GJ220" s="739">
        <f t="shared" si="600"/>
        <v>0</v>
      </c>
      <c r="GK220" s="739">
        <f t="shared" si="600"/>
        <v>0</v>
      </c>
      <c r="GL220" s="739">
        <f t="shared" si="600"/>
        <v>0</v>
      </c>
      <c r="GM220" s="739">
        <f t="shared" si="600"/>
        <v>0</v>
      </c>
      <c r="GN220" s="739">
        <f t="shared" si="600"/>
        <v>0</v>
      </c>
      <c r="GQ220" s="1098">
        <f>IF(GQ$9=$N220,#REF!,0)</f>
        <v>0</v>
      </c>
      <c r="GR220" s="1098">
        <f>IF(GR$9=$N220,#REF!,0)</f>
        <v>0</v>
      </c>
      <c r="GS220" s="1098">
        <f>IF(GS$9=$N220,#REF!,0)</f>
        <v>0</v>
      </c>
      <c r="GT220" s="1098">
        <f>IF(GT$9=$N220,#REF!,0)</f>
        <v>0</v>
      </c>
      <c r="GU220" s="1098">
        <f>IF(GU$9=$N220,#REF!,0)</f>
        <v>0</v>
      </c>
      <c r="GV220" s="1098">
        <f>IF(GV$9=$N220,#REF!,0)</f>
        <v>0</v>
      </c>
      <c r="GW220" s="1098">
        <f>IF(GW$9=$N220,#REF!,0)</f>
        <v>0</v>
      </c>
      <c r="GX220" s="1098">
        <f>IF(GX$9=$N220,#REF!,0)</f>
        <v>0</v>
      </c>
      <c r="GY220" s="1098">
        <f>IF(GY$9=$N220,#REF!,0)</f>
        <v>0</v>
      </c>
      <c r="GZ220" s="1098">
        <f>IF(GZ$9=$N220,#REF!,0)</f>
        <v>0</v>
      </c>
      <c r="HA220" s="1098">
        <f>IF(HA$9=$N220,#REF!,0)</f>
        <v>0</v>
      </c>
      <c r="HB220" s="1098">
        <f>IF(HB$9=$N220,#REF!,0)</f>
        <v>0</v>
      </c>
      <c r="HC220" s="1098">
        <f>IF(HC$9=$N220,#REF!,0)</f>
        <v>0</v>
      </c>
      <c r="HD220" s="1098">
        <f>IF(HD$9=$N220,#REF!,0)</f>
        <v>0</v>
      </c>
      <c r="HE220" s="1098">
        <f>IF(HE$9=$N220,#REF!,0)</f>
        <v>0</v>
      </c>
      <c r="HF220" s="1098">
        <f>IF(HF$9=$N220,#REF!,0)</f>
        <v>0</v>
      </c>
      <c r="HG220" s="1098">
        <f>IF(HG$9=$N220,#REF!,0)</f>
        <v>0</v>
      </c>
      <c r="HH220" s="1098">
        <f>IF(HH$9=$N220,#REF!,0)</f>
        <v>0</v>
      </c>
      <c r="HI220" s="1098">
        <f>IF(HI$9=$N220,#REF!,0)</f>
        <v>0</v>
      </c>
      <c r="HJ220" s="1098">
        <f>IF(HJ$9=$N220,#REF!,0)</f>
        <v>0</v>
      </c>
      <c r="HK220" s="1098">
        <f>IF(HK$9=$N220,#REF!,0)</f>
        <v>0</v>
      </c>
      <c r="HL220" s="1098">
        <f>IF(HL$9=$N220,#REF!,0)</f>
        <v>0</v>
      </c>
      <c r="HM220" s="1098">
        <f>IF(HM$9=$N220,#REF!,0)</f>
        <v>0</v>
      </c>
      <c r="HN220" s="1098" t="e">
        <f>IF(HN$9=$N220,#REF!,0)</f>
        <v>#REF!</v>
      </c>
      <c r="HO220" s="1098">
        <f>IF(HO$9=$N220,#REF!,0)</f>
        <v>0</v>
      </c>
      <c r="HP220" s="1098">
        <f>IF(HP$9=$N220,#REF!,0)</f>
        <v>0</v>
      </c>
      <c r="HQ220" s="1098">
        <f>IF(HQ$9=$N220,#REF!,0)</f>
        <v>0</v>
      </c>
      <c r="HR220" s="1098">
        <f>IF(HR$9=$N220,#REF!,0)</f>
        <v>0</v>
      </c>
      <c r="HS220" s="1098">
        <f>IF(HS$9=$N220,#REF!,0)</f>
        <v>0</v>
      </c>
      <c r="HT220" s="1098">
        <f>IF(HT$9=$N220,#REF!,0)</f>
        <v>0</v>
      </c>
      <c r="HU220" s="1098">
        <f>IF(HU$9=$N220,#REF!,0)</f>
        <v>0</v>
      </c>
      <c r="HV220" s="1098">
        <f>IF(HV$9=$N220,#REF!,0)</f>
        <v>0</v>
      </c>
      <c r="HW220" s="1098">
        <f>IF(HW$9=$N220,#REF!,0)</f>
        <v>0</v>
      </c>
      <c r="HX220" s="1098">
        <f>IF(HX$9=$N220,#REF!,0)</f>
        <v>0</v>
      </c>
      <c r="HY220" s="1098">
        <f>IF(HY$9=$N220,#REF!,0)</f>
        <v>0</v>
      </c>
      <c r="HZ220" s="1098">
        <f>IF(HZ$9=$N220,#REF!,0)</f>
        <v>0</v>
      </c>
      <c r="IA220" s="1098">
        <f>IF(IA$9=$N220,#REF!,0)</f>
        <v>0</v>
      </c>
      <c r="IB220" s="1098">
        <f>IF(IB$9=$N220,#REF!,0)</f>
        <v>0</v>
      </c>
      <c r="IC220" s="1098">
        <f>IF(IC$9=$N220,#REF!,0)</f>
        <v>0</v>
      </c>
      <c r="ID220" s="1098">
        <f>IF(ID$9=$N220,#REF!,0)</f>
        <v>0</v>
      </c>
      <c r="IE220" s="1098">
        <f>IF(IE$9=$N220,#REF!,0)</f>
        <v>0</v>
      </c>
      <c r="IF220" s="1098">
        <f>IF(IF$9=$N220,#REF!,0)</f>
        <v>0</v>
      </c>
      <c r="IG220" s="1098">
        <f>IF(IG$9=$N220,#REF!,0)</f>
        <v>0</v>
      </c>
      <c r="IH220" s="1098">
        <f>IF(IH$9=$N220,#REF!,0)</f>
        <v>0</v>
      </c>
      <c r="II220" s="1098">
        <f>IF(II$9=$N220,#REF!,0)</f>
        <v>0</v>
      </c>
      <c r="IJ220" s="1098">
        <f>IF(IJ$9=$N220,#REF!,0)</f>
        <v>0</v>
      </c>
      <c r="IK220" s="1098">
        <f>IF(IK$9=$N220,#REF!,0)</f>
        <v>0</v>
      </c>
      <c r="IL220" s="1098">
        <f>IF(IL$9=$N220,#REF!,0)</f>
        <v>0</v>
      </c>
      <c r="IM220" s="1098">
        <f>IF(IM$9=$N220,#REF!,0)</f>
        <v>0</v>
      </c>
      <c r="IN220" s="1098">
        <f>IF(IN$9=$N220,#REF!,0)</f>
        <v>0</v>
      </c>
      <c r="IO220" s="1098">
        <f>IF(IO$9=$N220,#REF!,0)</f>
        <v>0</v>
      </c>
      <c r="IP220" s="1098">
        <f>IF(IP$9=$N220,#REF!,0)</f>
        <v>0</v>
      </c>
      <c r="IQ220" s="1098">
        <f>IF(IQ$9=$N220,#REF!,0)</f>
        <v>0</v>
      </c>
      <c r="IR220" s="1098">
        <f>IF(IR$9=$N220,#REF!,0)</f>
        <v>0</v>
      </c>
      <c r="IS220" s="1098">
        <f>IF(IS$9=$N220,#REF!,0)</f>
        <v>0</v>
      </c>
      <c r="IT220" s="1098">
        <f>IF(IT$9=$N220,#REF!,0)</f>
        <v>0</v>
      </c>
      <c r="IU220" s="1098">
        <f>IF(IU$9=$N220,#REF!,0)</f>
        <v>0</v>
      </c>
      <c r="IV220" s="1098">
        <f>IF(IV$9=$N220,#REF!,0)</f>
        <v>0</v>
      </c>
      <c r="IW220" s="1098">
        <f>IF(IW$9=$N220,#REF!,0)</f>
        <v>0</v>
      </c>
      <c r="IX220" s="1098">
        <f>IF(IX$9=$N220,#REF!,0)</f>
        <v>0</v>
      </c>
      <c r="IY220" s="1098">
        <f>IF(IY$9=$N220,#REF!,0)</f>
        <v>0</v>
      </c>
      <c r="IZ220" s="1098">
        <f>IF(IZ$9=$N220,#REF!,0)</f>
        <v>0</v>
      </c>
      <c r="JA220" s="1098">
        <f>IF(JA$9=$N220,#REF!,0)</f>
        <v>0</v>
      </c>
      <c r="JB220" s="1098">
        <f>IF(JB$9=$N220,#REF!,0)</f>
        <v>0</v>
      </c>
      <c r="JC220" s="1098">
        <f>IF(JC$9=$N220,#REF!,0)</f>
        <v>0</v>
      </c>
      <c r="JD220" s="1098">
        <f>IF(JD$9=$N220,#REF!,0)</f>
        <v>0</v>
      </c>
      <c r="JE220" s="1098">
        <f>IF(JE$9=$N220,#REF!,0)</f>
        <v>0</v>
      </c>
      <c r="JF220" s="1098">
        <f>IF(JF$9=$N220,#REF!,0)</f>
        <v>0</v>
      </c>
      <c r="JG220" s="1098">
        <f>IF(JG$9=$N220,#REF!,0)</f>
        <v>0</v>
      </c>
      <c r="JH220" s="1098">
        <f>IF(JH$9=$N220,#REF!,0)</f>
        <v>0</v>
      </c>
      <c r="JI220" s="1098">
        <f>IF(JI$9=$N220,#REF!,0)</f>
        <v>0</v>
      </c>
      <c r="JJ220" s="1098">
        <f>IF(JJ$9=$N220,#REF!,0)</f>
        <v>0</v>
      </c>
      <c r="JK220" s="1098">
        <f>IF(JK$9=$N220,#REF!,0)</f>
        <v>0</v>
      </c>
      <c r="JL220" s="1098">
        <f>IF(JL$9=$N220,#REF!,0)</f>
        <v>0</v>
      </c>
      <c r="JM220" s="1098">
        <f>IF(JM$9=$N220,#REF!,0)</f>
        <v>0</v>
      </c>
      <c r="JN220" s="1098">
        <f>IF(JN$9=$N220,#REF!,0)</f>
        <v>0</v>
      </c>
      <c r="JO220" s="1098">
        <f>IF(JO$9=$N220,#REF!,0)</f>
        <v>0</v>
      </c>
      <c r="JP220" s="1098">
        <f>IF(JP$9=$N220,#REF!,0)</f>
        <v>0</v>
      </c>
      <c r="JQ220" s="1098">
        <f>IF(JQ$9=$N220,#REF!,0)</f>
        <v>0</v>
      </c>
      <c r="JR220" s="1098">
        <f>IF(JR$9=$N220,#REF!,0)</f>
        <v>0</v>
      </c>
      <c r="JS220" s="1098">
        <f>IF(JS$9=$N220,#REF!,0)</f>
        <v>0</v>
      </c>
      <c r="JT220" s="1098">
        <f>IF(JT$9=$N220,#REF!,0)</f>
        <v>0</v>
      </c>
      <c r="JU220" s="1098">
        <f>IF(JU$9=$N220,#REF!,0)</f>
        <v>0</v>
      </c>
      <c r="JV220" s="1098">
        <f>IF(JV$9=$N220,#REF!,0)</f>
        <v>0</v>
      </c>
      <c r="JW220" s="1098">
        <f>IF(JW$9=$N220,#REF!,0)</f>
        <v>0</v>
      </c>
      <c r="JX220" s="681"/>
      <c r="JZ220" s="681">
        <f t="shared" ref="JZ220:KJ229" si="617">IF(JZ$9=$L220,$DY220,0)</f>
        <v>0</v>
      </c>
      <c r="KA220" s="681">
        <f t="shared" si="617"/>
        <v>0</v>
      </c>
      <c r="KB220" s="681">
        <f t="shared" si="617"/>
        <v>0</v>
      </c>
      <c r="KC220" s="681">
        <f t="shared" si="617"/>
        <v>0</v>
      </c>
      <c r="KD220" s="681">
        <f t="shared" si="617"/>
        <v>0</v>
      </c>
      <c r="KE220" s="681">
        <f t="shared" si="617"/>
        <v>0</v>
      </c>
      <c r="KF220" s="681">
        <f t="shared" si="617"/>
        <v>0</v>
      </c>
      <c r="KG220" s="681">
        <f t="shared" si="617"/>
        <v>0</v>
      </c>
      <c r="KH220" s="681">
        <f t="shared" si="617"/>
        <v>0</v>
      </c>
      <c r="KI220" s="681">
        <f t="shared" si="617"/>
        <v>0</v>
      </c>
      <c r="KJ220" s="681">
        <f t="shared" si="617"/>
        <v>0</v>
      </c>
      <c r="KN220" s="1098">
        <f t="shared" si="590"/>
        <v>0</v>
      </c>
      <c r="KO220" s="1098">
        <f t="shared" si="590"/>
        <v>0</v>
      </c>
      <c r="KP220" s="1098">
        <f t="shared" si="590"/>
        <v>0</v>
      </c>
      <c r="KQ220" s="1098">
        <f t="shared" si="590"/>
        <v>0</v>
      </c>
      <c r="KR220" s="1098">
        <f t="shared" si="590"/>
        <v>0</v>
      </c>
      <c r="KS220" s="1098">
        <f t="shared" si="590"/>
        <v>0</v>
      </c>
      <c r="KT220" s="1098">
        <f t="shared" si="590"/>
        <v>0</v>
      </c>
      <c r="KU220" s="1098">
        <f t="shared" si="590"/>
        <v>0</v>
      </c>
      <c r="KV220" s="1098">
        <f t="shared" si="590"/>
        <v>0</v>
      </c>
      <c r="KW220" s="1098">
        <f t="shared" si="590"/>
        <v>0</v>
      </c>
      <c r="KX220" s="1098">
        <f t="shared" si="590"/>
        <v>0</v>
      </c>
      <c r="KY220" s="1098">
        <f t="shared" si="590"/>
        <v>0</v>
      </c>
      <c r="KZ220" s="1098">
        <f t="shared" si="590"/>
        <v>0</v>
      </c>
      <c r="LA220" s="1098">
        <f t="shared" si="590"/>
        <v>0</v>
      </c>
      <c r="LB220" s="1098">
        <f t="shared" si="590"/>
        <v>0</v>
      </c>
      <c r="LC220" s="1098">
        <f t="shared" si="584"/>
        <v>0</v>
      </c>
      <c r="LD220" s="1098">
        <f t="shared" si="584"/>
        <v>0</v>
      </c>
      <c r="LE220" s="1098">
        <f t="shared" si="584"/>
        <v>0</v>
      </c>
      <c r="LF220" s="1098">
        <f t="shared" si="584"/>
        <v>0</v>
      </c>
      <c r="LG220" s="1098">
        <f t="shared" si="584"/>
        <v>0</v>
      </c>
      <c r="LH220" s="1098">
        <f t="shared" si="584"/>
        <v>0</v>
      </c>
      <c r="LI220" s="1098">
        <f t="shared" si="584"/>
        <v>0</v>
      </c>
      <c r="LJ220" s="1098">
        <f t="shared" si="584"/>
        <v>0</v>
      </c>
      <c r="LK220" s="1098">
        <f t="shared" si="584"/>
        <v>0</v>
      </c>
      <c r="LL220" s="1098">
        <f t="shared" si="584"/>
        <v>0</v>
      </c>
      <c r="LM220" s="1098">
        <f t="shared" si="584"/>
        <v>0</v>
      </c>
      <c r="LN220" s="1098">
        <f t="shared" si="584"/>
        <v>0</v>
      </c>
      <c r="LO220" s="1098">
        <f t="shared" si="584"/>
        <v>0</v>
      </c>
      <c r="LP220" s="1098">
        <f t="shared" si="584"/>
        <v>0</v>
      </c>
      <c r="LQ220" s="1098">
        <f t="shared" si="584"/>
        <v>0</v>
      </c>
      <c r="LR220" s="1098">
        <f t="shared" si="584"/>
        <v>0</v>
      </c>
      <c r="LS220" s="1098">
        <f t="shared" si="546"/>
        <v>0</v>
      </c>
    </row>
    <row r="221" spans="1:331" ht="20.100000000000001" hidden="1" customHeight="1" x14ac:dyDescent="0.35">
      <c r="A221" s="692"/>
      <c r="B221" s="1149"/>
      <c r="C221" s="870"/>
      <c r="D221" s="871"/>
      <c r="E221" s="871"/>
      <c r="F221" s="871"/>
      <c r="G221" s="871"/>
      <c r="H221" s="871"/>
      <c r="I221" s="871"/>
      <c r="J221" s="1065" t="s">
        <v>212</v>
      </c>
      <c r="K221" s="877"/>
      <c r="L221" s="886"/>
      <c r="M221" s="879"/>
      <c r="N221" s="867">
        <v>3237</v>
      </c>
      <c r="O221" s="868" t="s">
        <v>701</v>
      </c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635"/>
      <c r="AJ221" s="31"/>
      <c r="AK221" s="31"/>
      <c r="AL221" s="31"/>
      <c r="AM221" s="31"/>
      <c r="AN221" s="54"/>
      <c r="AO221" s="54"/>
      <c r="AP221" s="54"/>
      <c r="AQ221" s="54"/>
      <c r="AR221" s="54">
        <v>0</v>
      </c>
      <c r="AS221" s="54"/>
      <c r="AT221" s="54"/>
      <c r="AU221" s="54"/>
      <c r="AV221" s="54">
        <v>0</v>
      </c>
      <c r="AW221" s="54"/>
      <c r="AX221" s="54"/>
      <c r="AY221" s="54"/>
      <c r="AZ221" s="54"/>
      <c r="BA221" s="54"/>
      <c r="BB221" s="54">
        <v>0</v>
      </c>
      <c r="BC221" s="54">
        <v>0</v>
      </c>
      <c r="BD221" s="54"/>
      <c r="BE221" s="54"/>
      <c r="BF221" s="54">
        <v>0</v>
      </c>
      <c r="BG221" s="54">
        <v>1300</v>
      </c>
      <c r="BH221" s="54">
        <v>1300</v>
      </c>
      <c r="BI221" s="54">
        <f>(BJ221-BH221)</f>
        <v>0</v>
      </c>
      <c r="BJ221" s="54">
        <v>1300</v>
      </c>
      <c r="BK221" s="54">
        <v>0</v>
      </c>
      <c r="BL221" s="54">
        <f t="shared" si="559"/>
        <v>0</v>
      </c>
      <c r="BM221" s="54"/>
      <c r="BN221" s="54"/>
      <c r="BO221" s="54">
        <v>1300</v>
      </c>
      <c r="BP221" s="54"/>
      <c r="BQ221" s="54"/>
      <c r="BR221" s="54">
        <f>(BS221-BO221)</f>
        <v>-1300</v>
      </c>
      <c r="BS221" s="54">
        <v>0</v>
      </c>
      <c r="BT221" s="54">
        <v>0</v>
      </c>
      <c r="BU221" s="54">
        <f>(BY221-BO221)</f>
        <v>0</v>
      </c>
      <c r="BV221" s="54">
        <v>0</v>
      </c>
      <c r="BW221" s="54"/>
      <c r="BX221" s="54"/>
      <c r="BY221" s="54">
        <v>1300</v>
      </c>
      <c r="BZ221" s="54">
        <v>1300</v>
      </c>
      <c r="CA221" s="54">
        <f t="shared" si="566"/>
        <v>100</v>
      </c>
      <c r="CB221" s="54">
        <f t="shared" si="567"/>
        <v>100</v>
      </c>
      <c r="CC221" s="54"/>
      <c r="CD221" s="54"/>
      <c r="CE221" s="54">
        <v>0</v>
      </c>
      <c r="CF221" s="54"/>
      <c r="CG221" s="54">
        <f t="shared" si="568"/>
        <v>0</v>
      </c>
      <c r="CH221" s="54">
        <f>(CI221-CE221)</f>
        <v>0</v>
      </c>
      <c r="CI221" s="54"/>
      <c r="CJ221" s="54"/>
      <c r="CK221" s="54">
        <f t="shared" si="569"/>
        <v>0</v>
      </c>
      <c r="CL221" s="54">
        <f>(CM221-CI221)</f>
        <v>0</v>
      </c>
      <c r="CM221" s="54"/>
      <c r="CN221" s="54"/>
      <c r="CO221" s="54">
        <f t="shared" si="570"/>
        <v>0</v>
      </c>
      <c r="CP221" s="54">
        <f>(CQ221-CM221)</f>
        <v>0</v>
      </c>
      <c r="CQ221" s="54"/>
      <c r="CR221" s="54"/>
      <c r="CS221" s="54">
        <f t="shared" si="571"/>
        <v>0</v>
      </c>
      <c r="CT221" s="54">
        <f>(CU221-CQ221)</f>
        <v>0</v>
      </c>
      <c r="CU221" s="54"/>
      <c r="CV221" s="54"/>
      <c r="CW221" s="54">
        <f t="shared" si="573"/>
        <v>0</v>
      </c>
      <c r="CX221" s="54">
        <f>(CY221-CU221)</f>
        <v>0</v>
      </c>
      <c r="CY221" s="54"/>
      <c r="CZ221" s="838"/>
      <c r="DA221" s="838"/>
      <c r="DB221" s="54">
        <v>0</v>
      </c>
      <c r="DC221" s="838">
        <v>0</v>
      </c>
      <c r="DD221" s="838">
        <f t="shared" si="574"/>
        <v>0</v>
      </c>
      <c r="DE221" s="838">
        <f t="shared" si="575"/>
        <v>0</v>
      </c>
      <c r="DF221" s="838">
        <v>0</v>
      </c>
      <c r="DG221" s="838"/>
      <c r="DH221" s="54"/>
      <c r="DI221" s="838">
        <f t="shared" si="576"/>
        <v>0</v>
      </c>
      <c r="DJ221" s="54">
        <f>(DK221-DG221)</f>
        <v>0</v>
      </c>
      <c r="DK221" s="838"/>
      <c r="DL221" s="838">
        <f t="shared" si="577"/>
        <v>0</v>
      </c>
      <c r="DM221" s="54">
        <f>(DN221-DK221)</f>
        <v>0</v>
      </c>
      <c r="DN221" s="838"/>
      <c r="DO221" s="838"/>
      <c r="DP221" s="838">
        <f t="shared" si="578"/>
        <v>0</v>
      </c>
      <c r="DQ221" s="838">
        <f>(DR221-DN221)</f>
        <v>0</v>
      </c>
      <c r="DR221" s="838"/>
      <c r="DS221" s="838"/>
      <c r="DT221" s="838">
        <f t="shared" si="506"/>
        <v>0</v>
      </c>
      <c r="DU221" s="838">
        <f>(DV221-DR221)</f>
        <v>0</v>
      </c>
      <c r="DV221" s="838"/>
      <c r="DW221" s="838"/>
      <c r="DX221" s="838"/>
      <c r="DY221" s="838"/>
      <c r="DZ221" s="838">
        <v>0</v>
      </c>
      <c r="EA221" s="838">
        <v>0</v>
      </c>
      <c r="EB221" s="838">
        <v>0</v>
      </c>
      <c r="EC221" s="838">
        <f t="shared" si="508"/>
        <v>0</v>
      </c>
      <c r="ED221" s="838">
        <f>(EE221-EA221)</f>
        <v>0</v>
      </c>
      <c r="EE221" s="838">
        <v>0</v>
      </c>
      <c r="EF221" s="838">
        <v>0</v>
      </c>
      <c r="EG221" s="838">
        <f t="shared" si="605"/>
        <v>0</v>
      </c>
      <c r="EH221" s="838" t="e">
        <f>(#REF!-EE221)</f>
        <v>#REF!</v>
      </c>
      <c r="EI221" s="838">
        <f>IFERROR(#REF!/DZ221*100,)</f>
        <v>0</v>
      </c>
      <c r="EJ221" s="838">
        <f>IFERROR(#REF!/#REF!*100,)</f>
        <v>0</v>
      </c>
      <c r="EK221" s="838"/>
      <c r="EL221" s="838"/>
      <c r="EM221" s="838"/>
      <c r="EN221" s="838"/>
      <c r="EO221" s="838"/>
      <c r="EP221" s="838"/>
      <c r="EQ221" s="838"/>
      <c r="ER221" s="838"/>
      <c r="ES221" s="146">
        <f t="shared" si="557"/>
        <v>0</v>
      </c>
      <c r="EX221" s="739">
        <f>IF(EX$9=$K221,#REF!,0)</f>
        <v>0</v>
      </c>
      <c r="EY221" s="739">
        <f>IF(EY$9=$K221,#REF!,0)</f>
        <v>0</v>
      </c>
      <c r="EZ221" s="739">
        <f>IF(EZ$9=$K221,#REF!,0)</f>
        <v>0</v>
      </c>
      <c r="FA221" s="739">
        <f>IF(FA$9=$K221,#REF!,0)</f>
        <v>0</v>
      </c>
      <c r="FB221" s="739">
        <f>IF(FB$9=$K221,#REF!,0)</f>
        <v>0</v>
      </c>
      <c r="FC221" s="739">
        <f>IF(FC$9=$K221,#REF!,0)</f>
        <v>0</v>
      </c>
      <c r="FD221" s="739">
        <f>IF(FD$9=$K221,#REF!,0)</f>
        <v>0</v>
      </c>
      <c r="FE221" s="739">
        <f>IF(FE$9=$K221,#REF!,0)</f>
        <v>0</v>
      </c>
      <c r="FF221" s="739">
        <f>IF(FF$9=$K221,#REF!,0)</f>
        <v>0</v>
      </c>
      <c r="FG221" s="739">
        <f>IF(FG$9=$K221,#REF!,0)</f>
        <v>0</v>
      </c>
      <c r="FH221" s="739">
        <f>IF(FH$9=$K221,#REF!,0)</f>
        <v>0</v>
      </c>
      <c r="FI221" s="739">
        <f>IF(FI$9=$K221,#REF!,0)</f>
        <v>0</v>
      </c>
      <c r="FJ221" s="739">
        <f>IF(FJ$9=$K221,#REF!,0)</f>
        <v>0</v>
      </c>
      <c r="FK221" s="739">
        <f>IF(FK$9=$K221,#REF!,0)</f>
        <v>0</v>
      </c>
      <c r="FL221" s="739">
        <f>IF(FL$9=$K221,#REF!,0)</f>
        <v>0</v>
      </c>
      <c r="FM221" s="739">
        <f>IF(FM$9=$K221,#REF!,0)</f>
        <v>0</v>
      </c>
      <c r="FN221" s="739">
        <f>IF(FN$9=$K221,#REF!,0)</f>
        <v>0</v>
      </c>
      <c r="FO221" s="739">
        <f>IF(FO$9=$K221,#REF!,0)</f>
        <v>0</v>
      </c>
      <c r="FP221" s="739">
        <f>IF(FP$9=$K221,#REF!,0)</f>
        <v>0</v>
      </c>
      <c r="FQ221" s="739">
        <f>IF(FQ$9=$K221,#REF!,0)</f>
        <v>0</v>
      </c>
      <c r="FU221" s="739">
        <f t="shared" ref="FU221:GD230" si="618">IF(FU$9=$K221,$EK221,0)</f>
        <v>0</v>
      </c>
      <c r="FV221" s="739">
        <f t="shared" si="618"/>
        <v>0</v>
      </c>
      <c r="FW221" s="739">
        <f t="shared" si="618"/>
        <v>0</v>
      </c>
      <c r="FX221" s="739">
        <f t="shared" si="618"/>
        <v>0</v>
      </c>
      <c r="FY221" s="739">
        <f t="shared" si="618"/>
        <v>0</v>
      </c>
      <c r="FZ221" s="739">
        <f t="shared" si="618"/>
        <v>0</v>
      </c>
      <c r="GA221" s="739">
        <f t="shared" si="618"/>
        <v>0</v>
      </c>
      <c r="GB221" s="739">
        <f t="shared" si="618"/>
        <v>0</v>
      </c>
      <c r="GC221" s="739">
        <f t="shared" si="618"/>
        <v>0</v>
      </c>
      <c r="GD221" s="739">
        <f t="shared" si="618"/>
        <v>0</v>
      </c>
      <c r="GE221" s="739">
        <f t="shared" ref="GE221:GN230" si="619">IF(GE$9=$K221,$EK221,0)</f>
        <v>0</v>
      </c>
      <c r="GF221" s="739">
        <f t="shared" si="619"/>
        <v>0</v>
      </c>
      <c r="GG221" s="739">
        <f t="shared" si="619"/>
        <v>0</v>
      </c>
      <c r="GH221" s="739">
        <f t="shared" si="619"/>
        <v>0</v>
      </c>
      <c r="GI221" s="739">
        <f t="shared" si="619"/>
        <v>0</v>
      </c>
      <c r="GJ221" s="739">
        <f t="shared" si="619"/>
        <v>0</v>
      </c>
      <c r="GK221" s="739">
        <f t="shared" si="619"/>
        <v>0</v>
      </c>
      <c r="GL221" s="739">
        <f t="shared" si="619"/>
        <v>0</v>
      </c>
      <c r="GM221" s="739">
        <f t="shared" si="619"/>
        <v>0</v>
      </c>
      <c r="GN221" s="739">
        <f t="shared" si="619"/>
        <v>0</v>
      </c>
      <c r="GQ221" s="1098">
        <f>IF(GQ$9=$N221,#REF!,0)</f>
        <v>0</v>
      </c>
      <c r="GR221" s="1098">
        <f>IF(GR$9=$N221,#REF!,0)</f>
        <v>0</v>
      </c>
      <c r="GS221" s="1098">
        <f>IF(GS$9=$N221,#REF!,0)</f>
        <v>0</v>
      </c>
      <c r="GT221" s="1098">
        <f>IF(GT$9=$N221,#REF!,0)</f>
        <v>0</v>
      </c>
      <c r="GU221" s="1098">
        <f>IF(GU$9=$N221,#REF!,0)</f>
        <v>0</v>
      </c>
      <c r="GV221" s="1098">
        <f>IF(GV$9=$N221,#REF!,0)</f>
        <v>0</v>
      </c>
      <c r="GW221" s="1098">
        <f>IF(GW$9=$N221,#REF!,0)</f>
        <v>0</v>
      </c>
      <c r="GX221" s="1098">
        <f>IF(GX$9=$N221,#REF!,0)</f>
        <v>0</v>
      </c>
      <c r="GY221" s="1098">
        <f>IF(GY$9=$N221,#REF!,0)</f>
        <v>0</v>
      </c>
      <c r="GZ221" s="1098">
        <f>IF(GZ$9=$N221,#REF!,0)</f>
        <v>0</v>
      </c>
      <c r="HA221" s="1098">
        <f>IF(HA$9=$N221,#REF!,0)</f>
        <v>0</v>
      </c>
      <c r="HB221" s="1098">
        <f>IF(HB$9=$N221,#REF!,0)</f>
        <v>0</v>
      </c>
      <c r="HC221" s="1098">
        <f>IF(HC$9=$N221,#REF!,0)</f>
        <v>0</v>
      </c>
      <c r="HD221" s="1098">
        <f>IF(HD$9=$N221,#REF!,0)</f>
        <v>0</v>
      </c>
      <c r="HE221" s="1098">
        <f>IF(HE$9=$N221,#REF!,0)</f>
        <v>0</v>
      </c>
      <c r="HF221" s="1098">
        <f>IF(HF$9=$N221,#REF!,0)</f>
        <v>0</v>
      </c>
      <c r="HG221" s="1098">
        <f>IF(HG$9=$N221,#REF!,0)</f>
        <v>0</v>
      </c>
      <c r="HH221" s="1098">
        <f>IF(HH$9=$N221,#REF!,0)</f>
        <v>0</v>
      </c>
      <c r="HI221" s="1098">
        <f>IF(HI$9=$N221,#REF!,0)</f>
        <v>0</v>
      </c>
      <c r="HJ221" s="1098">
        <f>IF(HJ$9=$N221,#REF!,0)</f>
        <v>0</v>
      </c>
      <c r="HK221" s="1098">
        <f>IF(HK$9=$N221,#REF!,0)</f>
        <v>0</v>
      </c>
      <c r="HL221" s="1098">
        <f>IF(HL$9=$N221,#REF!,0)</f>
        <v>0</v>
      </c>
      <c r="HM221" s="1098">
        <f>IF(HM$9=$N221,#REF!,0)</f>
        <v>0</v>
      </c>
      <c r="HN221" s="1098">
        <f>IF(HN$9=$N221,#REF!,0)</f>
        <v>0</v>
      </c>
      <c r="HO221" s="1098" t="e">
        <f>IF(HO$9=$N221,#REF!,0)</f>
        <v>#REF!</v>
      </c>
      <c r="HP221" s="1098">
        <f>IF(HP$9=$N221,#REF!,0)</f>
        <v>0</v>
      </c>
      <c r="HQ221" s="1098">
        <f>IF(HQ$9=$N221,#REF!,0)</f>
        <v>0</v>
      </c>
      <c r="HR221" s="1098">
        <f>IF(HR$9=$N221,#REF!,0)</f>
        <v>0</v>
      </c>
      <c r="HS221" s="1098">
        <f>IF(HS$9=$N221,#REF!,0)</f>
        <v>0</v>
      </c>
      <c r="HT221" s="1098">
        <f>IF(HT$9=$N221,#REF!,0)</f>
        <v>0</v>
      </c>
      <c r="HU221" s="1098">
        <f>IF(HU$9=$N221,#REF!,0)</f>
        <v>0</v>
      </c>
      <c r="HV221" s="1098">
        <f>IF(HV$9=$N221,#REF!,0)</f>
        <v>0</v>
      </c>
      <c r="HW221" s="1098">
        <f>IF(HW$9=$N221,#REF!,0)</f>
        <v>0</v>
      </c>
      <c r="HX221" s="1098">
        <f>IF(HX$9=$N221,#REF!,0)</f>
        <v>0</v>
      </c>
      <c r="HY221" s="1098">
        <f>IF(HY$9=$N221,#REF!,0)</f>
        <v>0</v>
      </c>
      <c r="HZ221" s="1098">
        <f>IF(HZ$9=$N221,#REF!,0)</f>
        <v>0</v>
      </c>
      <c r="IA221" s="1098">
        <f>IF(IA$9=$N221,#REF!,0)</f>
        <v>0</v>
      </c>
      <c r="IB221" s="1098">
        <f>IF(IB$9=$N221,#REF!,0)</f>
        <v>0</v>
      </c>
      <c r="IC221" s="1098">
        <f>IF(IC$9=$N221,#REF!,0)</f>
        <v>0</v>
      </c>
      <c r="ID221" s="1098">
        <f>IF(ID$9=$N221,#REF!,0)</f>
        <v>0</v>
      </c>
      <c r="IE221" s="1098">
        <f>IF(IE$9=$N221,#REF!,0)</f>
        <v>0</v>
      </c>
      <c r="IF221" s="1098">
        <f>IF(IF$9=$N221,#REF!,0)</f>
        <v>0</v>
      </c>
      <c r="IG221" s="1098">
        <f>IF(IG$9=$N221,#REF!,0)</f>
        <v>0</v>
      </c>
      <c r="IH221" s="1098">
        <f>IF(IH$9=$N221,#REF!,0)</f>
        <v>0</v>
      </c>
      <c r="II221" s="1098">
        <f>IF(II$9=$N221,#REF!,0)</f>
        <v>0</v>
      </c>
      <c r="IJ221" s="1098">
        <f>IF(IJ$9=$N221,#REF!,0)</f>
        <v>0</v>
      </c>
      <c r="IK221" s="1098">
        <f>IF(IK$9=$N221,#REF!,0)</f>
        <v>0</v>
      </c>
      <c r="IL221" s="1098">
        <f>IF(IL$9=$N221,#REF!,0)</f>
        <v>0</v>
      </c>
      <c r="IM221" s="1098">
        <f>IF(IM$9=$N221,#REF!,0)</f>
        <v>0</v>
      </c>
      <c r="IN221" s="1098">
        <f>IF(IN$9=$N221,#REF!,0)</f>
        <v>0</v>
      </c>
      <c r="IO221" s="1098">
        <f>IF(IO$9=$N221,#REF!,0)</f>
        <v>0</v>
      </c>
      <c r="IP221" s="1098">
        <f>IF(IP$9=$N221,#REF!,0)</f>
        <v>0</v>
      </c>
      <c r="IQ221" s="1098">
        <f>IF(IQ$9=$N221,#REF!,0)</f>
        <v>0</v>
      </c>
      <c r="IR221" s="1098">
        <f>IF(IR$9=$N221,#REF!,0)</f>
        <v>0</v>
      </c>
      <c r="IS221" s="1098">
        <f>IF(IS$9=$N221,#REF!,0)</f>
        <v>0</v>
      </c>
      <c r="IT221" s="1098">
        <f>IF(IT$9=$N221,#REF!,0)</f>
        <v>0</v>
      </c>
      <c r="IU221" s="1098">
        <f>IF(IU$9=$N221,#REF!,0)</f>
        <v>0</v>
      </c>
      <c r="IV221" s="1098">
        <f>IF(IV$9=$N221,#REF!,0)</f>
        <v>0</v>
      </c>
      <c r="IW221" s="1098">
        <f>IF(IW$9=$N221,#REF!,0)</f>
        <v>0</v>
      </c>
      <c r="IX221" s="1098">
        <f>IF(IX$9=$N221,#REF!,0)</f>
        <v>0</v>
      </c>
      <c r="IY221" s="1098">
        <f>IF(IY$9=$N221,#REF!,0)</f>
        <v>0</v>
      </c>
      <c r="IZ221" s="1098">
        <f>IF(IZ$9=$N221,#REF!,0)</f>
        <v>0</v>
      </c>
      <c r="JA221" s="1098">
        <f>IF(JA$9=$N221,#REF!,0)</f>
        <v>0</v>
      </c>
      <c r="JB221" s="1098">
        <f>IF(JB$9=$N221,#REF!,0)</f>
        <v>0</v>
      </c>
      <c r="JC221" s="1098">
        <f>IF(JC$9=$N221,#REF!,0)</f>
        <v>0</v>
      </c>
      <c r="JD221" s="1098">
        <f>IF(JD$9=$N221,#REF!,0)</f>
        <v>0</v>
      </c>
      <c r="JE221" s="1098">
        <f>IF(JE$9=$N221,#REF!,0)</f>
        <v>0</v>
      </c>
      <c r="JF221" s="1098">
        <f>IF(JF$9=$N221,#REF!,0)</f>
        <v>0</v>
      </c>
      <c r="JG221" s="1098">
        <f>IF(JG$9=$N221,#REF!,0)</f>
        <v>0</v>
      </c>
      <c r="JH221" s="1098">
        <f>IF(JH$9=$N221,#REF!,0)</f>
        <v>0</v>
      </c>
      <c r="JI221" s="1098">
        <f>IF(JI$9=$N221,#REF!,0)</f>
        <v>0</v>
      </c>
      <c r="JJ221" s="1098">
        <f>IF(JJ$9=$N221,#REF!,0)</f>
        <v>0</v>
      </c>
      <c r="JK221" s="1098">
        <f>IF(JK$9=$N221,#REF!,0)</f>
        <v>0</v>
      </c>
      <c r="JL221" s="1098">
        <f>IF(JL$9=$N221,#REF!,0)</f>
        <v>0</v>
      </c>
      <c r="JM221" s="1098">
        <f>IF(JM$9=$N221,#REF!,0)</f>
        <v>0</v>
      </c>
      <c r="JN221" s="1098">
        <f>IF(JN$9=$N221,#REF!,0)</f>
        <v>0</v>
      </c>
      <c r="JO221" s="1098">
        <f>IF(JO$9=$N221,#REF!,0)</f>
        <v>0</v>
      </c>
      <c r="JP221" s="1098">
        <f>IF(JP$9=$N221,#REF!,0)</f>
        <v>0</v>
      </c>
      <c r="JQ221" s="1098">
        <f>IF(JQ$9=$N221,#REF!,0)</f>
        <v>0</v>
      </c>
      <c r="JR221" s="1098">
        <f>IF(JR$9=$N221,#REF!,0)</f>
        <v>0</v>
      </c>
      <c r="JS221" s="1098">
        <f>IF(JS$9=$N221,#REF!,0)</f>
        <v>0</v>
      </c>
      <c r="JT221" s="1098">
        <f>IF(JT$9=$N221,#REF!,0)</f>
        <v>0</v>
      </c>
      <c r="JU221" s="1098">
        <f>IF(JU$9=$N221,#REF!,0)</f>
        <v>0</v>
      </c>
      <c r="JV221" s="1098">
        <f>IF(JV$9=$N221,#REF!,0)</f>
        <v>0</v>
      </c>
      <c r="JW221" s="1098">
        <f>IF(JW$9=$N221,#REF!,0)</f>
        <v>0</v>
      </c>
      <c r="JX221" s="681"/>
      <c r="JZ221" s="681">
        <f t="shared" si="617"/>
        <v>0</v>
      </c>
      <c r="KA221" s="681">
        <f t="shared" si="617"/>
        <v>0</v>
      </c>
      <c r="KB221" s="681">
        <f t="shared" si="617"/>
        <v>0</v>
      </c>
      <c r="KC221" s="681">
        <f t="shared" si="617"/>
        <v>0</v>
      </c>
      <c r="KD221" s="681">
        <f t="shared" si="617"/>
        <v>0</v>
      </c>
      <c r="KE221" s="681">
        <f t="shared" si="617"/>
        <v>0</v>
      </c>
      <c r="KF221" s="681">
        <f t="shared" si="617"/>
        <v>0</v>
      </c>
      <c r="KG221" s="681">
        <f t="shared" si="617"/>
        <v>0</v>
      </c>
      <c r="KH221" s="681">
        <f t="shared" si="617"/>
        <v>0</v>
      </c>
      <c r="KI221" s="681">
        <f t="shared" si="617"/>
        <v>0</v>
      </c>
      <c r="KJ221" s="681">
        <f t="shared" si="617"/>
        <v>0</v>
      </c>
      <c r="KN221" s="1098">
        <f t="shared" si="590"/>
        <v>0</v>
      </c>
      <c r="KO221" s="1098">
        <f t="shared" si="590"/>
        <v>0</v>
      </c>
      <c r="KP221" s="1098">
        <f t="shared" si="590"/>
        <v>0</v>
      </c>
      <c r="KQ221" s="1098">
        <f t="shared" si="590"/>
        <v>0</v>
      </c>
      <c r="KR221" s="1098">
        <f t="shared" si="590"/>
        <v>0</v>
      </c>
      <c r="KS221" s="1098">
        <f t="shared" si="590"/>
        <v>0</v>
      </c>
      <c r="KT221" s="1098">
        <f t="shared" si="590"/>
        <v>0</v>
      </c>
      <c r="KU221" s="1098">
        <f t="shared" si="590"/>
        <v>0</v>
      </c>
      <c r="KV221" s="1098">
        <f t="shared" si="590"/>
        <v>0</v>
      </c>
      <c r="KW221" s="1098">
        <f t="shared" si="590"/>
        <v>0</v>
      </c>
      <c r="KX221" s="1098">
        <f t="shared" si="590"/>
        <v>0</v>
      </c>
      <c r="KY221" s="1098">
        <f t="shared" si="590"/>
        <v>0</v>
      </c>
      <c r="KZ221" s="1098">
        <f t="shared" si="590"/>
        <v>0</v>
      </c>
      <c r="LA221" s="1098">
        <f t="shared" si="590"/>
        <v>0</v>
      </c>
      <c r="LB221" s="1098">
        <f t="shared" si="590"/>
        <v>0</v>
      </c>
      <c r="LC221" s="1098">
        <f t="shared" si="584"/>
        <v>0</v>
      </c>
      <c r="LD221" s="1098">
        <f t="shared" si="584"/>
        <v>0</v>
      </c>
      <c r="LE221" s="1098">
        <f t="shared" si="584"/>
        <v>0</v>
      </c>
      <c r="LF221" s="1098">
        <f t="shared" si="584"/>
        <v>0</v>
      </c>
      <c r="LG221" s="1098">
        <f t="shared" si="584"/>
        <v>0</v>
      </c>
      <c r="LH221" s="1098">
        <f t="shared" si="584"/>
        <v>0</v>
      </c>
      <c r="LI221" s="1098">
        <f t="shared" si="584"/>
        <v>0</v>
      </c>
      <c r="LJ221" s="1098">
        <f t="shared" si="584"/>
        <v>0</v>
      </c>
      <c r="LK221" s="1098">
        <f t="shared" si="584"/>
        <v>0</v>
      </c>
      <c r="LL221" s="1098">
        <f t="shared" si="584"/>
        <v>0</v>
      </c>
      <c r="LM221" s="1098">
        <f t="shared" si="584"/>
        <v>0</v>
      </c>
      <c r="LN221" s="1098">
        <f t="shared" si="584"/>
        <v>0</v>
      </c>
      <c r="LO221" s="1098">
        <f t="shared" si="584"/>
        <v>0</v>
      </c>
      <c r="LP221" s="1098">
        <f t="shared" si="584"/>
        <v>0</v>
      </c>
      <c r="LQ221" s="1098">
        <f t="shared" si="584"/>
        <v>0</v>
      </c>
      <c r="LR221" s="1098">
        <f t="shared" si="584"/>
        <v>0</v>
      </c>
      <c r="LS221" s="1098">
        <f t="shared" si="546"/>
        <v>0</v>
      </c>
    </row>
    <row r="222" spans="1:331" ht="20.100000000000001" customHeight="1" x14ac:dyDescent="0.35">
      <c r="A222" s="692" t="s">
        <v>474</v>
      </c>
      <c r="B222" s="1149" t="s">
        <v>474</v>
      </c>
      <c r="C222" s="870" t="s">
        <v>5</v>
      </c>
      <c r="D222" s="871"/>
      <c r="E222" s="871"/>
      <c r="F222" s="871"/>
      <c r="G222" s="871"/>
      <c r="H222" s="871"/>
      <c r="I222" s="871"/>
      <c r="J222" s="1065" t="s">
        <v>212</v>
      </c>
      <c r="K222" s="877"/>
      <c r="L222" s="886"/>
      <c r="M222" s="874">
        <v>329</v>
      </c>
      <c r="N222" s="874" t="s">
        <v>41</v>
      </c>
      <c r="O222" s="135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635"/>
      <c r="AJ222" s="31"/>
      <c r="AK222" s="31"/>
      <c r="AL222" s="31"/>
      <c r="AM222" s="31"/>
      <c r="AN222" s="106">
        <f>SUM(AN223)</f>
        <v>0</v>
      </c>
      <c r="AO222" s="106">
        <f>SUM(AO223)</f>
        <v>0</v>
      </c>
      <c r="AP222" s="106">
        <f>SUM(AP223)</f>
        <v>0</v>
      </c>
      <c r="AQ222" s="106">
        <f>SUM(AQ223)</f>
        <v>0</v>
      </c>
      <c r="AR222" s="106">
        <f>SUM(AR223)</f>
        <v>0</v>
      </c>
      <c r="AS222" s="106"/>
      <c r="AT222" s="106"/>
      <c r="AU222" s="106">
        <f>SUM(AU223)</f>
        <v>2000</v>
      </c>
      <c r="AV222" s="106">
        <f>SUM(AV223)</f>
        <v>2000</v>
      </c>
      <c r="AW222" s="106"/>
      <c r="AX222" s="106"/>
      <c r="AY222" s="106">
        <f>SUM(AY223)</f>
        <v>-1150</v>
      </c>
      <c r="AZ222" s="106"/>
      <c r="BA222" s="106"/>
      <c r="BB222" s="106">
        <f t="shared" ref="BB222:BK222" si="620">SUM(BB223)</f>
        <v>850</v>
      </c>
      <c r="BC222" s="106">
        <f t="shared" si="620"/>
        <v>850</v>
      </c>
      <c r="BD222" s="106">
        <f t="shared" si="620"/>
        <v>825.2</v>
      </c>
      <c r="BE222" s="106">
        <f t="shared" si="620"/>
        <v>825.2</v>
      </c>
      <c r="BF222" s="106">
        <f t="shared" si="620"/>
        <v>850</v>
      </c>
      <c r="BG222" s="106">
        <f t="shared" si="620"/>
        <v>825.2</v>
      </c>
      <c r="BH222" s="106">
        <f t="shared" si="620"/>
        <v>850</v>
      </c>
      <c r="BI222" s="106">
        <f>SUM(BI223)</f>
        <v>150</v>
      </c>
      <c r="BJ222" s="106">
        <f>SUM(BJ223)</f>
        <v>1000</v>
      </c>
      <c r="BK222" s="106">
        <f t="shared" si="620"/>
        <v>523.5</v>
      </c>
      <c r="BL222" s="106">
        <f t="shared" si="559"/>
        <v>52.349999999999994</v>
      </c>
      <c r="BM222" s="106"/>
      <c r="BN222" s="106"/>
      <c r="BO222" s="106">
        <f>SUM(BO223)</f>
        <v>1000</v>
      </c>
      <c r="BP222" s="106"/>
      <c r="BQ222" s="106"/>
      <c r="BR222" s="106">
        <f>SUM(BR223)</f>
        <v>500</v>
      </c>
      <c r="BS222" s="106">
        <f>SUM(BS223)</f>
        <v>1500</v>
      </c>
      <c r="BT222" s="106">
        <f>SUM(BT223)</f>
        <v>523.5</v>
      </c>
      <c r="BU222" s="106">
        <f>SUM(BU223)</f>
        <v>0</v>
      </c>
      <c r="BV222" s="106">
        <f>SUM(BV223)</f>
        <v>1500</v>
      </c>
      <c r="BW222" s="106"/>
      <c r="BX222" s="106"/>
      <c r="BY222" s="106">
        <f>SUM(BY223)</f>
        <v>1000</v>
      </c>
      <c r="BZ222" s="106">
        <f>SUM(BZ223)</f>
        <v>523.5</v>
      </c>
      <c r="CA222" s="106">
        <f t="shared" si="566"/>
        <v>63.439166262724186</v>
      </c>
      <c r="CB222" s="106">
        <f t="shared" si="567"/>
        <v>52.349999999999994</v>
      </c>
      <c r="CC222" s="106">
        <f>SUM(CC223)</f>
        <v>0</v>
      </c>
      <c r="CD222" s="106">
        <f>SUM(CD223)</f>
        <v>0</v>
      </c>
      <c r="CE222" s="106">
        <f>SUM(CE223)</f>
        <v>1500</v>
      </c>
      <c r="CF222" s="106">
        <f>SUM(CF223)</f>
        <v>0</v>
      </c>
      <c r="CG222" s="106">
        <f t="shared" si="568"/>
        <v>0</v>
      </c>
      <c r="CH222" s="106">
        <f>SUM(CH223)</f>
        <v>0</v>
      </c>
      <c r="CI222" s="106">
        <f>SUM(CI223)</f>
        <v>1500</v>
      </c>
      <c r="CJ222" s="106"/>
      <c r="CK222" s="106">
        <f t="shared" si="569"/>
        <v>0</v>
      </c>
      <c r="CL222" s="106">
        <f>SUM(CL223)</f>
        <v>0</v>
      </c>
      <c r="CM222" s="106">
        <f>SUM(CM223)</f>
        <v>1500</v>
      </c>
      <c r="CN222" s="106"/>
      <c r="CO222" s="106">
        <f t="shared" si="570"/>
        <v>0</v>
      </c>
      <c r="CP222" s="106">
        <f>SUM(CP223)</f>
        <v>0</v>
      </c>
      <c r="CQ222" s="106">
        <f>SUM(CQ223)</f>
        <v>1500</v>
      </c>
      <c r="CR222" s="106">
        <f>SUM(CR223)</f>
        <v>1498.05</v>
      </c>
      <c r="CS222" s="106">
        <f t="shared" si="571"/>
        <v>99.86999999999999</v>
      </c>
      <c r="CT222" s="106">
        <f>SUM(CT223)</f>
        <v>0</v>
      </c>
      <c r="CU222" s="106">
        <f>SUM(CU223)</f>
        <v>1500</v>
      </c>
      <c r="CV222" s="106">
        <f>SUM(CV223)</f>
        <v>1498.05</v>
      </c>
      <c r="CW222" s="106">
        <f t="shared" si="573"/>
        <v>99.86999999999999</v>
      </c>
      <c r="CX222" s="106">
        <f t="shared" ref="CX222:DH222" si="621">SUM(CX223)</f>
        <v>0</v>
      </c>
      <c r="CY222" s="106">
        <f t="shared" si="621"/>
        <v>1500</v>
      </c>
      <c r="CZ222" s="120">
        <f t="shared" si="621"/>
        <v>0</v>
      </c>
      <c r="DA222" s="120">
        <f t="shared" si="621"/>
        <v>0</v>
      </c>
      <c r="DB222" s="106">
        <v>1498.05</v>
      </c>
      <c r="DC222" s="120">
        <f>SUM(DC223)</f>
        <v>0</v>
      </c>
      <c r="DD222" s="120">
        <f t="shared" si="574"/>
        <v>0</v>
      </c>
      <c r="DE222" s="120">
        <f t="shared" si="575"/>
        <v>0</v>
      </c>
      <c r="DF222" s="120">
        <v>1498.05</v>
      </c>
      <c r="DG222" s="120">
        <f t="shared" si="621"/>
        <v>1500</v>
      </c>
      <c r="DH222" s="106">
        <f t="shared" si="621"/>
        <v>0</v>
      </c>
      <c r="DI222" s="120">
        <f t="shared" si="576"/>
        <v>0</v>
      </c>
      <c r="DJ222" s="106">
        <f>SUM(DJ223)</f>
        <v>0</v>
      </c>
      <c r="DK222" s="120">
        <f>SUM(DK223)</f>
        <v>1500</v>
      </c>
      <c r="DL222" s="120">
        <f t="shared" si="577"/>
        <v>99.86999999999999</v>
      </c>
      <c r="DM222" s="106">
        <f>SUM(DM223)</f>
        <v>0</v>
      </c>
      <c r="DN222" s="120">
        <f>SUM(DN223)</f>
        <v>1500</v>
      </c>
      <c r="DO222" s="120">
        <f>SUM(DO223)</f>
        <v>0</v>
      </c>
      <c r="DP222" s="120">
        <f t="shared" si="578"/>
        <v>0</v>
      </c>
      <c r="DQ222" s="120">
        <f>SUM(DQ223)</f>
        <v>0</v>
      </c>
      <c r="DR222" s="120">
        <f>SUM(DR223)</f>
        <v>1500</v>
      </c>
      <c r="DS222" s="120">
        <f>SUM(DS223)</f>
        <v>0</v>
      </c>
      <c r="DT222" s="120">
        <f t="shared" si="506"/>
        <v>0</v>
      </c>
      <c r="DU222" s="120">
        <f t="shared" ref="DU222:EB222" si="622">SUM(DU223)</f>
        <v>0</v>
      </c>
      <c r="DV222" s="120">
        <f t="shared" si="622"/>
        <v>1500</v>
      </c>
      <c r="DW222" s="120">
        <f t="shared" si="622"/>
        <v>1500</v>
      </c>
      <c r="DX222" s="120">
        <f t="shared" si="622"/>
        <v>0</v>
      </c>
      <c r="DY222" s="120">
        <f t="shared" si="622"/>
        <v>0</v>
      </c>
      <c r="DZ222" s="120">
        <f t="shared" si="622"/>
        <v>0</v>
      </c>
      <c r="EA222" s="120">
        <f t="shared" si="622"/>
        <v>1500</v>
      </c>
      <c r="EB222" s="120">
        <f t="shared" si="622"/>
        <v>0</v>
      </c>
      <c r="EC222" s="120">
        <f t="shared" si="508"/>
        <v>0</v>
      </c>
      <c r="ED222" s="120">
        <f>SUM(ED223)</f>
        <v>2100</v>
      </c>
      <c r="EE222" s="120">
        <f>SUM(EE223)</f>
        <v>3600</v>
      </c>
      <c r="EF222" s="120">
        <f>SUM(EF223)</f>
        <v>0</v>
      </c>
      <c r="EG222" s="120">
        <f t="shared" si="605"/>
        <v>0</v>
      </c>
      <c r="EH222" s="120" t="e">
        <f>SUM(EH223)</f>
        <v>#REF!</v>
      </c>
      <c r="EI222" s="120">
        <f>IFERROR(#REF!/DZ222*100,)</f>
        <v>0</v>
      </c>
      <c r="EJ222" s="120">
        <f>IFERROR(#REF!/#REF!*100,)</f>
        <v>0</v>
      </c>
      <c r="EK222" s="120">
        <f t="shared" ref="EK222:EM222" si="623">SUM(EK223)</f>
        <v>3600</v>
      </c>
      <c r="EL222" s="120">
        <f t="shared" si="623"/>
        <v>0</v>
      </c>
      <c r="EM222" s="120">
        <f t="shared" si="623"/>
        <v>0</v>
      </c>
      <c r="EN222" s="149"/>
      <c r="EO222" s="149"/>
      <c r="EP222" s="149"/>
      <c r="EQ222" s="149"/>
      <c r="ER222" s="149"/>
      <c r="ES222" s="146">
        <f t="shared" si="557"/>
        <v>0</v>
      </c>
      <c r="EX222" s="739">
        <f>IF(EX$9=$K222,#REF!,0)</f>
        <v>0</v>
      </c>
      <c r="EY222" s="739">
        <f>IF(EY$9=$K222,#REF!,0)</f>
        <v>0</v>
      </c>
      <c r="EZ222" s="739">
        <f>IF(EZ$9=$K222,#REF!,0)</f>
        <v>0</v>
      </c>
      <c r="FA222" s="739">
        <f>IF(FA$9=$K222,#REF!,0)</f>
        <v>0</v>
      </c>
      <c r="FB222" s="739">
        <f>IF(FB$9=$K222,#REF!,0)</f>
        <v>0</v>
      </c>
      <c r="FC222" s="739">
        <f>IF(FC$9=$K222,#REF!,0)</f>
        <v>0</v>
      </c>
      <c r="FD222" s="739">
        <f>IF(FD$9=$K222,#REF!,0)</f>
        <v>0</v>
      </c>
      <c r="FE222" s="739">
        <f>IF(FE$9=$K222,#REF!,0)</f>
        <v>0</v>
      </c>
      <c r="FF222" s="739">
        <f>IF(FF$9=$K222,#REF!,0)</f>
        <v>0</v>
      </c>
      <c r="FG222" s="739">
        <f>IF(FG$9=$K222,#REF!,0)</f>
        <v>0</v>
      </c>
      <c r="FH222" s="739">
        <f>IF(FH$9=$K222,#REF!,0)</f>
        <v>0</v>
      </c>
      <c r="FI222" s="739">
        <f>IF(FI$9=$K222,#REF!,0)</f>
        <v>0</v>
      </c>
      <c r="FJ222" s="739">
        <f>IF(FJ$9=$K222,#REF!,0)</f>
        <v>0</v>
      </c>
      <c r="FK222" s="739">
        <f>IF(FK$9=$K222,#REF!,0)</f>
        <v>0</v>
      </c>
      <c r="FL222" s="739">
        <f>IF(FL$9=$K222,#REF!,0)</f>
        <v>0</v>
      </c>
      <c r="FM222" s="739">
        <f>IF(FM$9=$K222,#REF!,0)</f>
        <v>0</v>
      </c>
      <c r="FN222" s="739">
        <f>IF(FN$9=$K222,#REF!,0)</f>
        <v>0</v>
      </c>
      <c r="FO222" s="739">
        <f>IF(FO$9=$K222,#REF!,0)</f>
        <v>0</v>
      </c>
      <c r="FP222" s="739">
        <f>IF(FP$9=$K222,#REF!,0)</f>
        <v>0</v>
      </c>
      <c r="FQ222" s="739">
        <f>IF(FQ$9=$K222,#REF!,0)</f>
        <v>0</v>
      </c>
      <c r="FU222" s="739">
        <f t="shared" si="618"/>
        <v>0</v>
      </c>
      <c r="FV222" s="739">
        <f t="shared" si="618"/>
        <v>0</v>
      </c>
      <c r="FW222" s="739">
        <f t="shared" si="618"/>
        <v>0</v>
      </c>
      <c r="FX222" s="739">
        <f t="shared" si="618"/>
        <v>0</v>
      </c>
      <c r="FY222" s="739">
        <f t="shared" si="618"/>
        <v>0</v>
      </c>
      <c r="FZ222" s="739">
        <f t="shared" si="618"/>
        <v>0</v>
      </c>
      <c r="GA222" s="739">
        <f t="shared" si="618"/>
        <v>0</v>
      </c>
      <c r="GB222" s="739">
        <f t="shared" si="618"/>
        <v>0</v>
      </c>
      <c r="GC222" s="739">
        <f t="shared" si="618"/>
        <v>0</v>
      </c>
      <c r="GD222" s="739">
        <f t="shared" si="618"/>
        <v>0</v>
      </c>
      <c r="GE222" s="739">
        <f t="shared" si="619"/>
        <v>0</v>
      </c>
      <c r="GF222" s="739">
        <f t="shared" si="619"/>
        <v>0</v>
      </c>
      <c r="GG222" s="739">
        <f t="shared" si="619"/>
        <v>0</v>
      </c>
      <c r="GH222" s="739">
        <f t="shared" si="619"/>
        <v>0</v>
      </c>
      <c r="GI222" s="739">
        <f t="shared" si="619"/>
        <v>0</v>
      </c>
      <c r="GJ222" s="739">
        <f t="shared" si="619"/>
        <v>0</v>
      </c>
      <c r="GK222" s="739">
        <f t="shared" si="619"/>
        <v>0</v>
      </c>
      <c r="GL222" s="739">
        <f t="shared" si="619"/>
        <v>0</v>
      </c>
      <c r="GM222" s="739">
        <f t="shared" si="619"/>
        <v>0</v>
      </c>
      <c r="GN222" s="739">
        <f t="shared" si="619"/>
        <v>0</v>
      </c>
      <c r="GQ222" s="1098">
        <f>IF(GQ$9=$N222,#REF!,0)</f>
        <v>0</v>
      </c>
      <c r="GR222" s="1098">
        <f>IF(GR$9=$N222,#REF!,0)</f>
        <v>0</v>
      </c>
      <c r="GS222" s="1098">
        <f>IF(GS$9=$N222,#REF!,0)</f>
        <v>0</v>
      </c>
      <c r="GT222" s="1098">
        <f>IF(GT$9=$N222,#REF!,0)</f>
        <v>0</v>
      </c>
      <c r="GU222" s="1098">
        <f>IF(GU$9=$N222,#REF!,0)</f>
        <v>0</v>
      </c>
      <c r="GV222" s="1098">
        <f>IF(GV$9=$N222,#REF!,0)</f>
        <v>0</v>
      </c>
      <c r="GW222" s="1098">
        <f>IF(GW$9=$N222,#REF!,0)</f>
        <v>0</v>
      </c>
      <c r="GX222" s="1098">
        <f>IF(GX$9=$N222,#REF!,0)</f>
        <v>0</v>
      </c>
      <c r="GY222" s="1098">
        <f>IF(GY$9=$N222,#REF!,0)</f>
        <v>0</v>
      </c>
      <c r="GZ222" s="1098">
        <f>IF(GZ$9=$N222,#REF!,0)</f>
        <v>0</v>
      </c>
      <c r="HA222" s="1098">
        <f>IF(HA$9=$N222,#REF!,0)</f>
        <v>0</v>
      </c>
      <c r="HB222" s="1098">
        <f>IF(HB$9=$N222,#REF!,0)</f>
        <v>0</v>
      </c>
      <c r="HC222" s="1098">
        <f>IF(HC$9=$N222,#REF!,0)</f>
        <v>0</v>
      </c>
      <c r="HD222" s="1098">
        <f>IF(HD$9=$N222,#REF!,0)</f>
        <v>0</v>
      </c>
      <c r="HE222" s="1098">
        <f>IF(HE$9=$N222,#REF!,0)</f>
        <v>0</v>
      </c>
      <c r="HF222" s="1098">
        <f>IF(HF$9=$N222,#REF!,0)</f>
        <v>0</v>
      </c>
      <c r="HG222" s="1098">
        <f>IF(HG$9=$N222,#REF!,0)</f>
        <v>0</v>
      </c>
      <c r="HH222" s="1098">
        <f>IF(HH$9=$N222,#REF!,0)</f>
        <v>0</v>
      </c>
      <c r="HI222" s="1098">
        <f>IF(HI$9=$N222,#REF!,0)</f>
        <v>0</v>
      </c>
      <c r="HJ222" s="1098">
        <f>IF(HJ$9=$N222,#REF!,0)</f>
        <v>0</v>
      </c>
      <c r="HK222" s="1098">
        <f>IF(HK$9=$N222,#REF!,0)</f>
        <v>0</v>
      </c>
      <c r="HL222" s="1098">
        <f>IF(HL$9=$N222,#REF!,0)</f>
        <v>0</v>
      </c>
      <c r="HM222" s="1098">
        <f>IF(HM$9=$N222,#REF!,0)</f>
        <v>0</v>
      </c>
      <c r="HN222" s="1098">
        <f>IF(HN$9=$N222,#REF!,0)</f>
        <v>0</v>
      </c>
      <c r="HO222" s="1098">
        <f>IF(HO$9=$N222,#REF!,0)</f>
        <v>0</v>
      </c>
      <c r="HP222" s="1098">
        <f>IF(HP$9=$N222,#REF!,0)</f>
        <v>0</v>
      </c>
      <c r="HQ222" s="1098">
        <f>IF(HQ$9=$N222,#REF!,0)</f>
        <v>0</v>
      </c>
      <c r="HR222" s="1098">
        <f>IF(HR$9=$N222,#REF!,0)</f>
        <v>0</v>
      </c>
      <c r="HS222" s="1098">
        <f>IF(HS$9=$N222,#REF!,0)</f>
        <v>0</v>
      </c>
      <c r="HT222" s="1098">
        <f>IF(HT$9=$N222,#REF!,0)</f>
        <v>0</v>
      </c>
      <c r="HU222" s="1098">
        <f>IF(HU$9=$N222,#REF!,0)</f>
        <v>0</v>
      </c>
      <c r="HV222" s="1098">
        <f>IF(HV$9=$N222,#REF!,0)</f>
        <v>0</v>
      </c>
      <c r="HW222" s="1098">
        <f>IF(HW$9=$N222,#REF!,0)</f>
        <v>0</v>
      </c>
      <c r="HX222" s="1098">
        <f>IF(HX$9=$N222,#REF!,0)</f>
        <v>0</v>
      </c>
      <c r="HY222" s="1098">
        <f>IF(HY$9=$N222,#REF!,0)</f>
        <v>0</v>
      </c>
      <c r="HZ222" s="1098">
        <f>IF(HZ$9=$N222,#REF!,0)</f>
        <v>0</v>
      </c>
      <c r="IA222" s="1098">
        <f>IF(IA$9=$N222,#REF!,0)</f>
        <v>0</v>
      </c>
      <c r="IB222" s="1098">
        <f>IF(IB$9=$N222,#REF!,0)</f>
        <v>0</v>
      </c>
      <c r="IC222" s="1098">
        <f>IF(IC$9=$N222,#REF!,0)</f>
        <v>0</v>
      </c>
      <c r="ID222" s="1098">
        <f>IF(ID$9=$N222,#REF!,0)</f>
        <v>0</v>
      </c>
      <c r="IE222" s="1098">
        <f>IF(IE$9=$N222,#REF!,0)</f>
        <v>0</v>
      </c>
      <c r="IF222" s="1098">
        <f>IF(IF$9=$N222,#REF!,0)</f>
        <v>0</v>
      </c>
      <c r="IG222" s="1098">
        <f>IF(IG$9=$N222,#REF!,0)</f>
        <v>0</v>
      </c>
      <c r="IH222" s="1098">
        <f>IF(IH$9=$N222,#REF!,0)</f>
        <v>0</v>
      </c>
      <c r="II222" s="1098">
        <f>IF(II$9=$N222,#REF!,0)</f>
        <v>0</v>
      </c>
      <c r="IJ222" s="1098">
        <f>IF(IJ$9=$N222,#REF!,0)</f>
        <v>0</v>
      </c>
      <c r="IK222" s="1098">
        <f>IF(IK$9=$N222,#REF!,0)</f>
        <v>0</v>
      </c>
      <c r="IL222" s="1098">
        <f>IF(IL$9=$N222,#REF!,0)</f>
        <v>0</v>
      </c>
      <c r="IM222" s="1098">
        <f>IF(IM$9=$N222,#REF!,0)</f>
        <v>0</v>
      </c>
      <c r="IN222" s="1098">
        <f>IF(IN$9=$N222,#REF!,0)</f>
        <v>0</v>
      </c>
      <c r="IO222" s="1098">
        <f>IF(IO$9=$N222,#REF!,0)</f>
        <v>0</v>
      </c>
      <c r="IP222" s="1098">
        <f>IF(IP$9=$N222,#REF!,0)</f>
        <v>0</v>
      </c>
      <c r="IQ222" s="1098">
        <f>IF(IQ$9=$N222,#REF!,0)</f>
        <v>0</v>
      </c>
      <c r="IR222" s="1098">
        <f>IF(IR$9=$N222,#REF!,0)</f>
        <v>0</v>
      </c>
      <c r="IS222" s="1098">
        <f>IF(IS$9=$N222,#REF!,0)</f>
        <v>0</v>
      </c>
      <c r="IT222" s="1098">
        <f>IF(IT$9=$N222,#REF!,0)</f>
        <v>0</v>
      </c>
      <c r="IU222" s="1098">
        <f>IF(IU$9=$N222,#REF!,0)</f>
        <v>0</v>
      </c>
      <c r="IV222" s="1098">
        <f>IF(IV$9=$N222,#REF!,0)</f>
        <v>0</v>
      </c>
      <c r="IW222" s="1098">
        <f>IF(IW$9=$N222,#REF!,0)</f>
        <v>0</v>
      </c>
      <c r="IX222" s="1098">
        <f>IF(IX$9=$N222,#REF!,0)</f>
        <v>0</v>
      </c>
      <c r="IY222" s="1098">
        <f>IF(IY$9=$N222,#REF!,0)</f>
        <v>0</v>
      </c>
      <c r="IZ222" s="1098">
        <f>IF(IZ$9=$N222,#REF!,0)</f>
        <v>0</v>
      </c>
      <c r="JA222" s="1098">
        <f>IF(JA$9=$N222,#REF!,0)</f>
        <v>0</v>
      </c>
      <c r="JB222" s="1098">
        <f>IF(JB$9=$N222,#REF!,0)</f>
        <v>0</v>
      </c>
      <c r="JC222" s="1098">
        <f>IF(JC$9=$N222,#REF!,0)</f>
        <v>0</v>
      </c>
      <c r="JD222" s="1098">
        <f>IF(JD$9=$N222,#REF!,0)</f>
        <v>0</v>
      </c>
      <c r="JE222" s="1098">
        <f>IF(JE$9=$N222,#REF!,0)</f>
        <v>0</v>
      </c>
      <c r="JF222" s="1098">
        <f>IF(JF$9=$N222,#REF!,0)</f>
        <v>0</v>
      </c>
      <c r="JG222" s="1098">
        <f>IF(JG$9=$N222,#REF!,0)</f>
        <v>0</v>
      </c>
      <c r="JH222" s="1098">
        <f>IF(JH$9=$N222,#REF!,0)</f>
        <v>0</v>
      </c>
      <c r="JI222" s="1098">
        <f>IF(JI$9=$N222,#REF!,0)</f>
        <v>0</v>
      </c>
      <c r="JJ222" s="1098">
        <f>IF(JJ$9=$N222,#REF!,0)</f>
        <v>0</v>
      </c>
      <c r="JK222" s="1098">
        <f>IF(JK$9=$N222,#REF!,0)</f>
        <v>0</v>
      </c>
      <c r="JL222" s="1098">
        <f>IF(JL$9=$N222,#REF!,0)</f>
        <v>0</v>
      </c>
      <c r="JM222" s="1098">
        <f>IF(JM$9=$N222,#REF!,0)</f>
        <v>0</v>
      </c>
      <c r="JN222" s="1098">
        <f>IF(JN$9=$N222,#REF!,0)</f>
        <v>0</v>
      </c>
      <c r="JO222" s="1098">
        <f>IF(JO$9=$N222,#REF!,0)</f>
        <v>0</v>
      </c>
      <c r="JP222" s="1098">
        <f>IF(JP$9=$N222,#REF!,0)</f>
        <v>0</v>
      </c>
      <c r="JQ222" s="1098">
        <f>IF(JQ$9=$N222,#REF!,0)</f>
        <v>0</v>
      </c>
      <c r="JR222" s="1098">
        <f>IF(JR$9=$N222,#REF!,0)</f>
        <v>0</v>
      </c>
      <c r="JS222" s="1098">
        <f>IF(JS$9=$N222,#REF!,0)</f>
        <v>0</v>
      </c>
      <c r="JT222" s="1098">
        <f>IF(JT$9=$N222,#REF!,0)</f>
        <v>0</v>
      </c>
      <c r="JU222" s="1098">
        <f>IF(JU$9=$N222,#REF!,0)</f>
        <v>0</v>
      </c>
      <c r="JV222" s="1098">
        <f>IF(JV$9=$N222,#REF!,0)</f>
        <v>0</v>
      </c>
      <c r="JW222" s="1098">
        <f>IF(JW$9=$N222,#REF!,0)</f>
        <v>0</v>
      </c>
      <c r="JX222" s="681"/>
      <c r="JZ222" s="681">
        <f t="shared" si="617"/>
        <v>0</v>
      </c>
      <c r="KA222" s="681">
        <f t="shared" si="617"/>
        <v>0</v>
      </c>
      <c r="KB222" s="681">
        <f t="shared" si="617"/>
        <v>0</v>
      </c>
      <c r="KC222" s="681">
        <f t="shared" si="617"/>
        <v>0</v>
      </c>
      <c r="KD222" s="681">
        <f t="shared" si="617"/>
        <v>0</v>
      </c>
      <c r="KE222" s="681">
        <f t="shared" si="617"/>
        <v>0</v>
      </c>
      <c r="KF222" s="681">
        <f t="shared" si="617"/>
        <v>0</v>
      </c>
      <c r="KG222" s="681">
        <f t="shared" si="617"/>
        <v>0</v>
      </c>
      <c r="KH222" s="681">
        <f t="shared" si="617"/>
        <v>0</v>
      </c>
      <c r="KI222" s="681">
        <f t="shared" si="617"/>
        <v>0</v>
      </c>
      <c r="KJ222" s="681">
        <f t="shared" si="617"/>
        <v>0</v>
      </c>
      <c r="KN222" s="1098">
        <f t="shared" si="590"/>
        <v>0</v>
      </c>
      <c r="KO222" s="1098">
        <f t="shared" si="590"/>
        <v>0</v>
      </c>
      <c r="KP222" s="1098">
        <f t="shared" si="590"/>
        <v>0</v>
      </c>
      <c r="KQ222" s="1098">
        <f t="shared" si="590"/>
        <v>0</v>
      </c>
      <c r="KR222" s="1098">
        <f t="shared" si="590"/>
        <v>0</v>
      </c>
      <c r="KS222" s="1098">
        <f t="shared" si="590"/>
        <v>0</v>
      </c>
      <c r="KT222" s="1098">
        <f t="shared" si="590"/>
        <v>0</v>
      </c>
      <c r="KU222" s="1098">
        <f t="shared" si="590"/>
        <v>1500</v>
      </c>
      <c r="KV222" s="1098">
        <f t="shared" si="590"/>
        <v>0</v>
      </c>
      <c r="KW222" s="1098">
        <f t="shared" si="590"/>
        <v>0</v>
      </c>
      <c r="KX222" s="1098">
        <f t="shared" si="590"/>
        <v>0</v>
      </c>
      <c r="KY222" s="1098">
        <f t="shared" si="590"/>
        <v>0</v>
      </c>
      <c r="KZ222" s="1098">
        <f t="shared" si="590"/>
        <v>0</v>
      </c>
      <c r="LA222" s="1098">
        <f t="shared" si="590"/>
        <v>0</v>
      </c>
      <c r="LB222" s="1098">
        <f t="shared" si="590"/>
        <v>0</v>
      </c>
      <c r="LC222" s="1098">
        <f t="shared" si="584"/>
        <v>0</v>
      </c>
      <c r="LD222" s="1098">
        <f t="shared" si="584"/>
        <v>0</v>
      </c>
      <c r="LE222" s="1098">
        <f t="shared" si="584"/>
        <v>0</v>
      </c>
      <c r="LF222" s="1098">
        <f t="shared" si="584"/>
        <v>0</v>
      </c>
      <c r="LG222" s="1098">
        <f t="shared" si="584"/>
        <v>0</v>
      </c>
      <c r="LH222" s="1098">
        <f t="shared" si="584"/>
        <v>0</v>
      </c>
      <c r="LI222" s="1098">
        <f t="shared" si="584"/>
        <v>0</v>
      </c>
      <c r="LJ222" s="1098">
        <f t="shared" si="584"/>
        <v>0</v>
      </c>
      <c r="LK222" s="1098">
        <f t="shared" si="584"/>
        <v>0</v>
      </c>
      <c r="LL222" s="1098">
        <f t="shared" si="584"/>
        <v>0</v>
      </c>
      <c r="LM222" s="1098">
        <f t="shared" si="584"/>
        <v>0</v>
      </c>
      <c r="LN222" s="1098">
        <f t="shared" si="584"/>
        <v>0</v>
      </c>
      <c r="LO222" s="1098">
        <f t="shared" si="584"/>
        <v>0</v>
      </c>
      <c r="LP222" s="1098">
        <f t="shared" si="584"/>
        <v>0</v>
      </c>
      <c r="LQ222" s="1098">
        <f t="shared" si="584"/>
        <v>0</v>
      </c>
      <c r="LR222" s="1098">
        <f t="shared" si="584"/>
        <v>0</v>
      </c>
      <c r="LS222" s="1098">
        <f t="shared" si="546"/>
        <v>0</v>
      </c>
    </row>
    <row r="223" spans="1:331" ht="19.5" customHeight="1" x14ac:dyDescent="0.35">
      <c r="A223" s="692"/>
      <c r="B223" s="1149"/>
      <c r="C223" s="870"/>
      <c r="D223" s="871"/>
      <c r="E223" s="871"/>
      <c r="F223" s="871"/>
      <c r="G223" s="871"/>
      <c r="H223" s="871"/>
      <c r="I223" s="871"/>
      <c r="J223" s="1065" t="s">
        <v>212</v>
      </c>
      <c r="K223" s="877"/>
      <c r="L223" s="886"/>
      <c r="M223" s="879"/>
      <c r="N223" s="867">
        <v>3293</v>
      </c>
      <c r="O223" s="868" t="s">
        <v>44</v>
      </c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635"/>
      <c r="AJ223" s="31"/>
      <c r="AK223" s="31"/>
      <c r="AL223" s="31"/>
      <c r="AM223" s="31"/>
      <c r="AN223" s="54">
        <v>0</v>
      </c>
      <c r="AO223" s="54">
        <v>0</v>
      </c>
      <c r="AP223" s="54">
        <v>0</v>
      </c>
      <c r="AQ223" s="54">
        <v>0</v>
      </c>
      <c r="AR223" s="54">
        <v>0</v>
      </c>
      <c r="AS223" s="54"/>
      <c r="AT223" s="54"/>
      <c r="AU223" s="54">
        <v>2000</v>
      </c>
      <c r="AV223" s="54">
        <v>2000</v>
      </c>
      <c r="AW223" s="54"/>
      <c r="AX223" s="54"/>
      <c r="AY223" s="54">
        <f>(BB223-AV223)</f>
        <v>-1150</v>
      </c>
      <c r="AZ223" s="54"/>
      <c r="BA223" s="54"/>
      <c r="BB223" s="54">
        <v>850</v>
      </c>
      <c r="BC223" s="54">
        <v>850</v>
      </c>
      <c r="BD223" s="54">
        <v>825.2</v>
      </c>
      <c r="BE223" s="54">
        <v>825.2</v>
      </c>
      <c r="BF223" s="54">
        <v>850</v>
      </c>
      <c r="BG223" s="54">
        <v>825.2</v>
      </c>
      <c r="BH223" s="54">
        <v>850</v>
      </c>
      <c r="BI223" s="54">
        <f>(BJ223-BH223)</f>
        <v>150</v>
      </c>
      <c r="BJ223" s="54">
        <v>1000</v>
      </c>
      <c r="BK223" s="54">
        <v>523.5</v>
      </c>
      <c r="BL223" s="54">
        <f t="shared" si="559"/>
        <v>52.349999999999994</v>
      </c>
      <c r="BM223" s="54"/>
      <c r="BN223" s="54"/>
      <c r="BO223" s="54">
        <v>1000</v>
      </c>
      <c r="BP223" s="54"/>
      <c r="BQ223" s="54"/>
      <c r="BR223" s="54">
        <f>(BS223-BO223)</f>
        <v>500</v>
      </c>
      <c r="BS223" s="54">
        <v>1500</v>
      </c>
      <c r="BT223" s="54">
        <v>523.5</v>
      </c>
      <c r="BU223" s="54">
        <f>(BY223-BO223)</f>
        <v>0</v>
      </c>
      <c r="BV223" s="54">
        <v>1500</v>
      </c>
      <c r="BW223" s="54"/>
      <c r="BX223" s="54"/>
      <c r="BY223" s="54">
        <v>1000</v>
      </c>
      <c r="BZ223" s="54">
        <v>523.5</v>
      </c>
      <c r="CA223" s="54">
        <f t="shared" si="566"/>
        <v>63.439166262724186</v>
      </c>
      <c r="CB223" s="54">
        <f t="shared" si="567"/>
        <v>52.349999999999994</v>
      </c>
      <c r="CC223" s="54"/>
      <c r="CD223" s="54"/>
      <c r="CE223" s="54">
        <v>1500</v>
      </c>
      <c r="CF223" s="54">
        <v>0</v>
      </c>
      <c r="CG223" s="54">
        <f t="shared" si="568"/>
        <v>0</v>
      </c>
      <c r="CH223" s="54">
        <f>(CI223-CE223)</f>
        <v>0</v>
      </c>
      <c r="CI223" s="54">
        <v>1500</v>
      </c>
      <c r="CJ223" s="54"/>
      <c r="CK223" s="54">
        <f t="shared" si="569"/>
        <v>0</v>
      </c>
      <c r="CL223" s="54">
        <f>(CM223-CI223)</f>
        <v>0</v>
      </c>
      <c r="CM223" s="54">
        <v>1500</v>
      </c>
      <c r="CN223" s="54"/>
      <c r="CO223" s="54">
        <f t="shared" si="570"/>
        <v>0</v>
      </c>
      <c r="CP223" s="54">
        <f>(CQ223-CM223)</f>
        <v>0</v>
      </c>
      <c r="CQ223" s="54">
        <v>1500</v>
      </c>
      <c r="CR223" s="54">
        <v>1498.05</v>
      </c>
      <c r="CS223" s="54">
        <f t="shared" si="571"/>
        <v>99.86999999999999</v>
      </c>
      <c r="CT223" s="54">
        <f>(CU223-CQ223)</f>
        <v>0</v>
      </c>
      <c r="CU223" s="54">
        <v>1500</v>
      </c>
      <c r="CV223" s="54">
        <v>1498.05</v>
      </c>
      <c r="CW223" s="54">
        <f t="shared" si="573"/>
        <v>99.86999999999999</v>
      </c>
      <c r="CX223" s="54">
        <f>(CY223-CU223)</f>
        <v>0</v>
      </c>
      <c r="CY223" s="54">
        <v>1500</v>
      </c>
      <c r="CZ223" s="838"/>
      <c r="DA223" s="838"/>
      <c r="DB223" s="54">
        <v>1498.05</v>
      </c>
      <c r="DC223" s="838">
        <v>0</v>
      </c>
      <c r="DD223" s="838">
        <f t="shared" si="574"/>
        <v>0</v>
      </c>
      <c r="DE223" s="838">
        <f t="shared" si="575"/>
        <v>0</v>
      </c>
      <c r="DF223" s="838">
        <v>1498.05</v>
      </c>
      <c r="DG223" s="838">
        <v>1500</v>
      </c>
      <c r="DH223" s="54">
        <v>0</v>
      </c>
      <c r="DI223" s="838">
        <f t="shared" si="576"/>
        <v>0</v>
      </c>
      <c r="DJ223" s="54">
        <f>(DK223-DG223)</f>
        <v>0</v>
      </c>
      <c r="DK223" s="838">
        <v>1500</v>
      </c>
      <c r="DL223" s="838">
        <f t="shared" si="577"/>
        <v>99.86999999999999</v>
      </c>
      <c r="DM223" s="54">
        <f>(DN223-DK223)</f>
        <v>0</v>
      </c>
      <c r="DN223" s="838">
        <v>1500</v>
      </c>
      <c r="DO223" s="838"/>
      <c r="DP223" s="838">
        <f t="shared" si="578"/>
        <v>0</v>
      </c>
      <c r="DQ223" s="838">
        <f>(DR223-DN223)</f>
        <v>0</v>
      </c>
      <c r="DR223" s="838">
        <v>1500</v>
      </c>
      <c r="DS223" s="838"/>
      <c r="DT223" s="838">
        <f t="shared" si="506"/>
        <v>0</v>
      </c>
      <c r="DU223" s="838">
        <f>(DV223-DR223)</f>
        <v>0</v>
      </c>
      <c r="DV223" s="838">
        <v>1500</v>
      </c>
      <c r="DW223" s="838">
        <v>1500</v>
      </c>
      <c r="DX223" s="838"/>
      <c r="DY223" s="838"/>
      <c r="DZ223" s="838">
        <v>0</v>
      </c>
      <c r="EA223" s="838">
        <v>1500</v>
      </c>
      <c r="EB223" s="838">
        <v>0</v>
      </c>
      <c r="EC223" s="838">
        <f t="shared" si="508"/>
        <v>0</v>
      </c>
      <c r="ED223" s="838">
        <f>(EE223-EA223)</f>
        <v>2100</v>
      </c>
      <c r="EE223" s="838">
        <v>3600</v>
      </c>
      <c r="EF223" s="838">
        <v>0</v>
      </c>
      <c r="EG223" s="838">
        <f t="shared" si="605"/>
        <v>0</v>
      </c>
      <c r="EH223" s="838" t="e">
        <f>(#REF!-EE223)</f>
        <v>#REF!</v>
      </c>
      <c r="EI223" s="838">
        <f>IFERROR(#REF!/DZ223*100,)</f>
        <v>0</v>
      </c>
      <c r="EJ223" s="838">
        <f>IFERROR(#REF!/#REF!*100,)</f>
        <v>0</v>
      </c>
      <c r="EK223" s="838">
        <v>3600</v>
      </c>
      <c r="EL223" s="838"/>
      <c r="EM223" s="838"/>
      <c r="EN223" s="838"/>
      <c r="EO223" s="838"/>
      <c r="EP223" s="838"/>
      <c r="EQ223" s="838"/>
      <c r="ER223" s="838"/>
      <c r="ES223" s="146">
        <f t="shared" si="557"/>
        <v>0</v>
      </c>
      <c r="EX223" s="739">
        <f>IF(EX$9=$K223,#REF!,0)</f>
        <v>0</v>
      </c>
      <c r="EY223" s="739">
        <f>IF(EY$9=$K223,#REF!,0)</f>
        <v>0</v>
      </c>
      <c r="EZ223" s="739">
        <f>IF(EZ$9=$K223,#REF!,0)</f>
        <v>0</v>
      </c>
      <c r="FA223" s="739">
        <f>IF(FA$9=$K223,#REF!,0)</f>
        <v>0</v>
      </c>
      <c r="FB223" s="739">
        <f>IF(FB$9=$K223,#REF!,0)</f>
        <v>0</v>
      </c>
      <c r="FC223" s="739">
        <f>IF(FC$9=$K223,#REF!,0)</f>
        <v>0</v>
      </c>
      <c r="FD223" s="739">
        <f>IF(FD$9=$K223,#REF!,0)</f>
        <v>0</v>
      </c>
      <c r="FE223" s="739">
        <f>IF(FE$9=$K223,#REF!,0)</f>
        <v>0</v>
      </c>
      <c r="FF223" s="739">
        <f>IF(FF$9=$K223,#REF!,0)</f>
        <v>0</v>
      </c>
      <c r="FG223" s="739">
        <f>IF(FG$9=$K223,#REF!,0)</f>
        <v>0</v>
      </c>
      <c r="FH223" s="739">
        <f>IF(FH$9=$K223,#REF!,0)</f>
        <v>0</v>
      </c>
      <c r="FI223" s="739">
        <f>IF(FI$9=$K223,#REF!,0)</f>
        <v>0</v>
      </c>
      <c r="FJ223" s="739">
        <f>IF(FJ$9=$K223,#REF!,0)</f>
        <v>0</v>
      </c>
      <c r="FK223" s="739">
        <f>IF(FK$9=$K223,#REF!,0)</f>
        <v>0</v>
      </c>
      <c r="FL223" s="739">
        <f>IF(FL$9=$K223,#REF!,0)</f>
        <v>0</v>
      </c>
      <c r="FM223" s="739">
        <f>IF(FM$9=$K223,#REF!,0)</f>
        <v>0</v>
      </c>
      <c r="FN223" s="739">
        <f>IF(FN$9=$K223,#REF!,0)</f>
        <v>0</v>
      </c>
      <c r="FO223" s="739">
        <f>IF(FO$9=$K223,#REF!,0)</f>
        <v>0</v>
      </c>
      <c r="FP223" s="739">
        <f>IF(FP$9=$K223,#REF!,0)</f>
        <v>0</v>
      </c>
      <c r="FQ223" s="739">
        <f>IF(FQ$9=$K223,#REF!,0)</f>
        <v>0</v>
      </c>
      <c r="FU223" s="739">
        <f t="shared" si="618"/>
        <v>0</v>
      </c>
      <c r="FV223" s="739">
        <f t="shared" si="618"/>
        <v>0</v>
      </c>
      <c r="FW223" s="739">
        <f t="shared" si="618"/>
        <v>0</v>
      </c>
      <c r="FX223" s="739">
        <f t="shared" si="618"/>
        <v>0</v>
      </c>
      <c r="FY223" s="739">
        <f t="shared" si="618"/>
        <v>0</v>
      </c>
      <c r="FZ223" s="739">
        <f t="shared" si="618"/>
        <v>0</v>
      </c>
      <c r="GA223" s="739">
        <f t="shared" si="618"/>
        <v>0</v>
      </c>
      <c r="GB223" s="739">
        <f t="shared" si="618"/>
        <v>0</v>
      </c>
      <c r="GC223" s="739">
        <f t="shared" si="618"/>
        <v>0</v>
      </c>
      <c r="GD223" s="739">
        <f t="shared" si="618"/>
        <v>0</v>
      </c>
      <c r="GE223" s="739">
        <f t="shared" si="619"/>
        <v>0</v>
      </c>
      <c r="GF223" s="739">
        <f t="shared" si="619"/>
        <v>0</v>
      </c>
      <c r="GG223" s="739">
        <f t="shared" si="619"/>
        <v>0</v>
      </c>
      <c r="GH223" s="739">
        <f t="shared" si="619"/>
        <v>0</v>
      </c>
      <c r="GI223" s="739">
        <f t="shared" si="619"/>
        <v>0</v>
      </c>
      <c r="GJ223" s="739">
        <f t="shared" si="619"/>
        <v>0</v>
      </c>
      <c r="GK223" s="739">
        <f t="shared" si="619"/>
        <v>0</v>
      </c>
      <c r="GL223" s="739">
        <f t="shared" si="619"/>
        <v>0</v>
      </c>
      <c r="GM223" s="739">
        <f t="shared" si="619"/>
        <v>0</v>
      </c>
      <c r="GN223" s="739">
        <f t="shared" si="619"/>
        <v>0</v>
      </c>
      <c r="GQ223" s="1098">
        <f>IF(GQ$9=$N223,#REF!,0)</f>
        <v>0</v>
      </c>
      <c r="GR223" s="1098">
        <f>IF(GR$9=$N223,#REF!,0)</f>
        <v>0</v>
      </c>
      <c r="GS223" s="1098">
        <f>IF(GS$9=$N223,#REF!,0)</f>
        <v>0</v>
      </c>
      <c r="GT223" s="1098">
        <f>IF(GT$9=$N223,#REF!,0)</f>
        <v>0</v>
      </c>
      <c r="GU223" s="1098">
        <f>IF(GU$9=$N223,#REF!,0)</f>
        <v>0</v>
      </c>
      <c r="GV223" s="1098">
        <f>IF(GV$9=$N223,#REF!,0)</f>
        <v>0</v>
      </c>
      <c r="GW223" s="1098">
        <f>IF(GW$9=$N223,#REF!,0)</f>
        <v>0</v>
      </c>
      <c r="GX223" s="1098">
        <f>IF(GX$9=$N223,#REF!,0)</f>
        <v>0</v>
      </c>
      <c r="GY223" s="1098">
        <f>IF(GY$9=$N223,#REF!,0)</f>
        <v>0</v>
      </c>
      <c r="GZ223" s="1098">
        <f>IF(GZ$9=$N223,#REF!,0)</f>
        <v>0</v>
      </c>
      <c r="HA223" s="1098">
        <f>IF(HA$9=$N223,#REF!,0)</f>
        <v>0</v>
      </c>
      <c r="HB223" s="1098">
        <f>IF(HB$9=$N223,#REF!,0)</f>
        <v>0</v>
      </c>
      <c r="HC223" s="1098">
        <f>IF(HC$9=$N223,#REF!,0)</f>
        <v>0</v>
      </c>
      <c r="HD223" s="1098">
        <f>IF(HD$9=$N223,#REF!,0)</f>
        <v>0</v>
      </c>
      <c r="HE223" s="1098">
        <f>IF(HE$9=$N223,#REF!,0)</f>
        <v>0</v>
      </c>
      <c r="HF223" s="1098">
        <f>IF(HF$9=$N223,#REF!,0)</f>
        <v>0</v>
      </c>
      <c r="HG223" s="1098">
        <f>IF(HG$9=$N223,#REF!,0)</f>
        <v>0</v>
      </c>
      <c r="HH223" s="1098">
        <f>IF(HH$9=$N223,#REF!,0)</f>
        <v>0</v>
      </c>
      <c r="HI223" s="1098">
        <f>IF(HI$9=$N223,#REF!,0)</f>
        <v>0</v>
      </c>
      <c r="HJ223" s="1098">
        <f>IF(HJ$9=$N223,#REF!,0)</f>
        <v>0</v>
      </c>
      <c r="HK223" s="1098">
        <f>IF(HK$9=$N223,#REF!,0)</f>
        <v>0</v>
      </c>
      <c r="HL223" s="1098">
        <f>IF(HL$9=$N223,#REF!,0)</f>
        <v>0</v>
      </c>
      <c r="HM223" s="1098">
        <f>IF(HM$9=$N223,#REF!,0)</f>
        <v>0</v>
      </c>
      <c r="HN223" s="1098">
        <f>IF(HN$9=$N223,#REF!,0)</f>
        <v>0</v>
      </c>
      <c r="HO223" s="1098">
        <f>IF(HO$9=$N223,#REF!,0)</f>
        <v>0</v>
      </c>
      <c r="HP223" s="1098">
        <f>IF(HP$9=$N223,#REF!,0)</f>
        <v>0</v>
      </c>
      <c r="HQ223" s="1098">
        <f>IF(HQ$9=$N223,#REF!,0)</f>
        <v>0</v>
      </c>
      <c r="HR223" s="1098">
        <f>IF(HR$9=$N223,#REF!,0)</f>
        <v>0</v>
      </c>
      <c r="HS223" s="1098">
        <f>IF(HS$9=$N223,#REF!,0)</f>
        <v>0</v>
      </c>
      <c r="HT223" s="1098">
        <f>IF(HT$9=$N223,#REF!,0)</f>
        <v>0</v>
      </c>
      <c r="HU223" s="1098" t="e">
        <f>IF(HU$9=$N223,#REF!,0)</f>
        <v>#REF!</v>
      </c>
      <c r="HV223" s="1098">
        <f>IF(HV$9=$N223,#REF!,0)</f>
        <v>0</v>
      </c>
      <c r="HW223" s="1098">
        <f>IF(HW$9=$N223,#REF!,0)</f>
        <v>0</v>
      </c>
      <c r="HX223" s="1098">
        <f>IF(HX$9=$N223,#REF!,0)</f>
        <v>0</v>
      </c>
      <c r="HY223" s="1098">
        <f>IF(HY$9=$N223,#REF!,0)</f>
        <v>0</v>
      </c>
      <c r="HZ223" s="1098">
        <f>IF(HZ$9=$N223,#REF!,0)</f>
        <v>0</v>
      </c>
      <c r="IA223" s="1098">
        <f>IF(IA$9=$N223,#REF!,0)</f>
        <v>0</v>
      </c>
      <c r="IB223" s="1098">
        <f>IF(IB$9=$N223,#REF!,0)</f>
        <v>0</v>
      </c>
      <c r="IC223" s="1098">
        <f>IF(IC$9=$N223,#REF!,0)</f>
        <v>0</v>
      </c>
      <c r="ID223" s="1098">
        <f>IF(ID$9=$N223,#REF!,0)</f>
        <v>0</v>
      </c>
      <c r="IE223" s="1098">
        <f>IF(IE$9=$N223,#REF!,0)</f>
        <v>0</v>
      </c>
      <c r="IF223" s="1098">
        <f>IF(IF$9=$N223,#REF!,0)</f>
        <v>0</v>
      </c>
      <c r="IG223" s="1098">
        <f>IF(IG$9=$N223,#REF!,0)</f>
        <v>0</v>
      </c>
      <c r="IH223" s="1098">
        <f>IF(IH$9=$N223,#REF!,0)</f>
        <v>0</v>
      </c>
      <c r="II223" s="1098">
        <f>IF(II$9=$N223,#REF!,0)</f>
        <v>0</v>
      </c>
      <c r="IJ223" s="1098">
        <f>IF(IJ$9=$N223,#REF!,0)</f>
        <v>0</v>
      </c>
      <c r="IK223" s="1098">
        <f>IF(IK$9=$N223,#REF!,0)</f>
        <v>0</v>
      </c>
      <c r="IL223" s="1098">
        <f>IF(IL$9=$N223,#REF!,0)</f>
        <v>0</v>
      </c>
      <c r="IM223" s="1098">
        <f>IF(IM$9=$N223,#REF!,0)</f>
        <v>0</v>
      </c>
      <c r="IN223" s="1098">
        <f>IF(IN$9=$N223,#REF!,0)</f>
        <v>0</v>
      </c>
      <c r="IO223" s="1098">
        <f>IF(IO$9=$N223,#REF!,0)</f>
        <v>0</v>
      </c>
      <c r="IP223" s="1098">
        <f>IF(IP$9=$N223,#REF!,0)</f>
        <v>0</v>
      </c>
      <c r="IQ223" s="1098">
        <f>IF(IQ$9=$N223,#REF!,0)</f>
        <v>0</v>
      </c>
      <c r="IR223" s="1098">
        <f>IF(IR$9=$N223,#REF!,0)</f>
        <v>0</v>
      </c>
      <c r="IS223" s="1098">
        <f>IF(IS$9=$N223,#REF!,0)</f>
        <v>0</v>
      </c>
      <c r="IT223" s="1098">
        <f>IF(IT$9=$N223,#REF!,0)</f>
        <v>0</v>
      </c>
      <c r="IU223" s="1098">
        <f>IF(IU$9=$N223,#REF!,0)</f>
        <v>0</v>
      </c>
      <c r="IV223" s="1098">
        <f>IF(IV$9=$N223,#REF!,0)</f>
        <v>0</v>
      </c>
      <c r="IW223" s="1098">
        <f>IF(IW$9=$N223,#REF!,0)</f>
        <v>0</v>
      </c>
      <c r="IX223" s="1098">
        <f>IF(IX$9=$N223,#REF!,0)</f>
        <v>0</v>
      </c>
      <c r="IY223" s="1098">
        <f>IF(IY$9=$N223,#REF!,0)</f>
        <v>0</v>
      </c>
      <c r="IZ223" s="1098">
        <f>IF(IZ$9=$N223,#REF!,0)</f>
        <v>0</v>
      </c>
      <c r="JA223" s="1098">
        <f>IF(JA$9=$N223,#REF!,0)</f>
        <v>0</v>
      </c>
      <c r="JB223" s="1098">
        <f>IF(JB$9=$N223,#REF!,0)</f>
        <v>0</v>
      </c>
      <c r="JC223" s="1098">
        <f>IF(JC$9=$N223,#REF!,0)</f>
        <v>0</v>
      </c>
      <c r="JD223" s="1098">
        <f>IF(JD$9=$N223,#REF!,0)</f>
        <v>0</v>
      </c>
      <c r="JE223" s="1098">
        <f>IF(JE$9=$N223,#REF!,0)</f>
        <v>0</v>
      </c>
      <c r="JF223" s="1098">
        <f>IF(JF$9=$N223,#REF!,0)</f>
        <v>0</v>
      </c>
      <c r="JG223" s="1098">
        <f>IF(JG$9=$N223,#REF!,0)</f>
        <v>0</v>
      </c>
      <c r="JH223" s="1098">
        <f>IF(JH$9=$N223,#REF!,0)</f>
        <v>0</v>
      </c>
      <c r="JI223" s="1098">
        <f>IF(JI$9=$N223,#REF!,0)</f>
        <v>0</v>
      </c>
      <c r="JJ223" s="1098">
        <f>IF(JJ$9=$N223,#REF!,0)</f>
        <v>0</v>
      </c>
      <c r="JK223" s="1098">
        <f>IF(JK$9=$N223,#REF!,0)</f>
        <v>0</v>
      </c>
      <c r="JL223" s="1098">
        <f>IF(JL$9=$N223,#REF!,0)</f>
        <v>0</v>
      </c>
      <c r="JM223" s="1098">
        <f>IF(JM$9=$N223,#REF!,0)</f>
        <v>0</v>
      </c>
      <c r="JN223" s="1098">
        <f>IF(JN$9=$N223,#REF!,0)</f>
        <v>0</v>
      </c>
      <c r="JO223" s="1098">
        <f>IF(JO$9=$N223,#REF!,0)</f>
        <v>0</v>
      </c>
      <c r="JP223" s="1098">
        <f>IF(JP$9=$N223,#REF!,0)</f>
        <v>0</v>
      </c>
      <c r="JQ223" s="1098">
        <f>IF(JQ$9=$N223,#REF!,0)</f>
        <v>0</v>
      </c>
      <c r="JR223" s="1098">
        <f>IF(JR$9=$N223,#REF!,0)</f>
        <v>0</v>
      </c>
      <c r="JS223" s="1098">
        <f>IF(JS$9=$N223,#REF!,0)</f>
        <v>0</v>
      </c>
      <c r="JT223" s="1098">
        <f>IF(JT$9=$N223,#REF!,0)</f>
        <v>0</v>
      </c>
      <c r="JU223" s="1098">
        <f>IF(JU$9=$N223,#REF!,0)</f>
        <v>0</v>
      </c>
      <c r="JV223" s="1098">
        <f>IF(JV$9=$N223,#REF!,0)</f>
        <v>0</v>
      </c>
      <c r="JW223" s="1098">
        <f>IF(JW$9=$N223,#REF!,0)</f>
        <v>0</v>
      </c>
      <c r="JX223" s="681"/>
      <c r="JZ223" s="681">
        <f t="shared" si="617"/>
        <v>0</v>
      </c>
      <c r="KA223" s="681">
        <f t="shared" si="617"/>
        <v>0</v>
      </c>
      <c r="KB223" s="681">
        <f t="shared" si="617"/>
        <v>0</v>
      </c>
      <c r="KC223" s="681">
        <f t="shared" si="617"/>
        <v>0</v>
      </c>
      <c r="KD223" s="681">
        <f t="shared" si="617"/>
        <v>0</v>
      </c>
      <c r="KE223" s="681">
        <f t="shared" si="617"/>
        <v>0</v>
      </c>
      <c r="KF223" s="681">
        <f t="shared" si="617"/>
        <v>0</v>
      </c>
      <c r="KG223" s="681">
        <f t="shared" si="617"/>
        <v>0</v>
      </c>
      <c r="KH223" s="681">
        <f t="shared" si="617"/>
        <v>0</v>
      </c>
      <c r="KI223" s="681">
        <f t="shared" si="617"/>
        <v>0</v>
      </c>
      <c r="KJ223" s="681">
        <f t="shared" si="617"/>
        <v>0</v>
      </c>
      <c r="KN223" s="1098">
        <f t="shared" si="590"/>
        <v>0</v>
      </c>
      <c r="KO223" s="1098">
        <f t="shared" si="590"/>
        <v>0</v>
      </c>
      <c r="KP223" s="1098">
        <f t="shared" si="590"/>
        <v>0</v>
      </c>
      <c r="KQ223" s="1098">
        <f t="shared" si="590"/>
        <v>0</v>
      </c>
      <c r="KR223" s="1098">
        <f t="shared" si="590"/>
        <v>0</v>
      </c>
      <c r="KS223" s="1098">
        <f t="shared" si="590"/>
        <v>0</v>
      </c>
      <c r="KT223" s="1098">
        <f t="shared" si="590"/>
        <v>0</v>
      </c>
      <c r="KU223" s="1098">
        <f t="shared" si="590"/>
        <v>0</v>
      </c>
      <c r="KV223" s="1098">
        <f t="shared" si="590"/>
        <v>0</v>
      </c>
      <c r="KW223" s="1098">
        <f t="shared" si="590"/>
        <v>0</v>
      </c>
      <c r="KX223" s="1098">
        <f t="shared" si="590"/>
        <v>0</v>
      </c>
      <c r="KY223" s="1098">
        <f t="shared" si="590"/>
        <v>0</v>
      </c>
      <c r="KZ223" s="1098">
        <f t="shared" si="590"/>
        <v>0</v>
      </c>
      <c r="LA223" s="1098">
        <f t="shared" si="590"/>
        <v>0</v>
      </c>
      <c r="LB223" s="1098">
        <f t="shared" si="590"/>
        <v>0</v>
      </c>
      <c r="LC223" s="1098">
        <f t="shared" si="584"/>
        <v>0</v>
      </c>
      <c r="LD223" s="1098">
        <f t="shared" si="584"/>
        <v>0</v>
      </c>
      <c r="LE223" s="1098">
        <f t="shared" si="584"/>
        <v>0</v>
      </c>
      <c r="LF223" s="1098">
        <f t="shared" si="584"/>
        <v>0</v>
      </c>
      <c r="LG223" s="1098">
        <f t="shared" si="584"/>
        <v>0</v>
      </c>
      <c r="LH223" s="1098">
        <f t="shared" si="584"/>
        <v>0</v>
      </c>
      <c r="LI223" s="1098">
        <f t="shared" si="584"/>
        <v>0</v>
      </c>
      <c r="LJ223" s="1098">
        <f t="shared" si="584"/>
        <v>0</v>
      </c>
      <c r="LK223" s="1098">
        <f t="shared" si="584"/>
        <v>0</v>
      </c>
      <c r="LL223" s="1098">
        <f t="shared" si="584"/>
        <v>0</v>
      </c>
      <c r="LM223" s="1098">
        <f t="shared" si="584"/>
        <v>0</v>
      </c>
      <c r="LN223" s="1098">
        <f t="shared" si="584"/>
        <v>0</v>
      </c>
      <c r="LO223" s="1098">
        <f t="shared" si="584"/>
        <v>0</v>
      </c>
      <c r="LP223" s="1098">
        <f t="shared" si="584"/>
        <v>0</v>
      </c>
      <c r="LQ223" s="1098">
        <f t="shared" si="584"/>
        <v>0</v>
      </c>
      <c r="LR223" s="1098">
        <f t="shared" ref="LR223:LR242" si="624">IF(LR$9=$M223,$DV223,0)</f>
        <v>0</v>
      </c>
      <c r="LS223" s="1098">
        <f t="shared" si="546"/>
        <v>0</v>
      </c>
    </row>
    <row r="224" spans="1:331" s="680" customFormat="1" ht="20.100000000000001" customHeight="1" x14ac:dyDescent="0.35">
      <c r="A224" s="668"/>
      <c r="B224" s="871"/>
      <c r="C224" s="870"/>
      <c r="D224" s="871"/>
      <c r="E224" s="871"/>
      <c r="F224" s="871"/>
      <c r="G224" s="871"/>
      <c r="H224" s="871"/>
      <c r="I224" s="871"/>
      <c r="J224" s="871" t="s">
        <v>212</v>
      </c>
      <c r="K224" s="877"/>
      <c r="L224" s="874">
        <v>34</v>
      </c>
      <c r="M224" s="874" t="s">
        <v>179</v>
      </c>
      <c r="N224" s="874"/>
      <c r="O224" s="1351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106"/>
      <c r="AO224" s="106"/>
      <c r="AP224" s="106"/>
      <c r="AQ224" s="106"/>
      <c r="AR224" s="106"/>
      <c r="AS224" s="106"/>
      <c r="AT224" s="106"/>
      <c r="AU224" s="106"/>
      <c r="AV224" s="106"/>
      <c r="AW224" s="106"/>
      <c r="AX224" s="433"/>
      <c r="AY224" s="106"/>
      <c r="AZ224" s="435"/>
      <c r="BA224" s="34"/>
      <c r="BB224" s="106"/>
      <c r="BC224" s="106"/>
      <c r="BD224" s="106"/>
      <c r="BE224" s="106"/>
      <c r="BF224" s="106"/>
      <c r="BG224" s="106"/>
      <c r="BH224" s="106"/>
      <c r="BI224" s="106"/>
      <c r="BJ224" s="106"/>
      <c r="BK224" s="106"/>
      <c r="BL224" s="106"/>
      <c r="BM224" s="106"/>
      <c r="BN224" s="106"/>
      <c r="BO224" s="106"/>
      <c r="BP224" s="106"/>
      <c r="BQ224" s="106"/>
      <c r="BR224" s="106"/>
      <c r="BS224" s="106"/>
      <c r="BT224" s="106"/>
      <c r="BU224" s="106"/>
      <c r="BV224" s="106"/>
      <c r="BW224" s="106"/>
      <c r="BX224" s="106"/>
      <c r="BY224" s="106"/>
      <c r="BZ224" s="106">
        <f>SUM(BZ225)</f>
        <v>0</v>
      </c>
      <c r="CA224" s="106">
        <f t="shared" si="566"/>
        <v>0</v>
      </c>
      <c r="CB224" s="106">
        <f t="shared" si="567"/>
        <v>0</v>
      </c>
      <c r="CC224" s="106">
        <v>500</v>
      </c>
      <c r="CD224" s="106">
        <v>500</v>
      </c>
      <c r="CE224" s="106">
        <f>SUM(CE225)</f>
        <v>0</v>
      </c>
      <c r="CF224" s="106">
        <f>SUM(CF225)</f>
        <v>0</v>
      </c>
      <c r="CG224" s="106">
        <f t="shared" si="568"/>
        <v>0</v>
      </c>
      <c r="CH224" s="106">
        <f>SUM(CH225)</f>
        <v>0</v>
      </c>
      <c r="CI224" s="106">
        <f>SUM(CI225)</f>
        <v>0</v>
      </c>
      <c r="CJ224" s="106"/>
      <c r="CK224" s="106">
        <f t="shared" si="569"/>
        <v>0</v>
      </c>
      <c r="CL224" s="106">
        <f>SUM(CL225)</f>
        <v>0</v>
      </c>
      <c r="CM224" s="106">
        <f>SUM(CM225)</f>
        <v>0</v>
      </c>
      <c r="CN224" s="106"/>
      <c r="CO224" s="106">
        <f t="shared" si="570"/>
        <v>0</v>
      </c>
      <c r="CP224" s="106">
        <f t="shared" ref="CP224:CR225" si="625">SUM(CP225)</f>
        <v>0</v>
      </c>
      <c r="CQ224" s="106">
        <f t="shared" si="625"/>
        <v>0</v>
      </c>
      <c r="CR224" s="106">
        <f t="shared" si="625"/>
        <v>0</v>
      </c>
      <c r="CS224" s="106">
        <f t="shared" si="571"/>
        <v>0</v>
      </c>
      <c r="CT224" s="106">
        <f t="shared" ref="CT224:CV225" si="626">SUM(CT225)</f>
        <v>36000</v>
      </c>
      <c r="CU224" s="106">
        <f t="shared" si="626"/>
        <v>36000</v>
      </c>
      <c r="CV224" s="106">
        <f t="shared" si="626"/>
        <v>0</v>
      </c>
      <c r="CW224" s="106">
        <f t="shared" si="573"/>
        <v>0</v>
      </c>
      <c r="CX224" s="106">
        <f>SUM(CX225)</f>
        <v>0</v>
      </c>
      <c r="CY224" s="106">
        <f>SUM(CY225)</f>
        <v>36000</v>
      </c>
      <c r="CZ224" s="120">
        <v>0</v>
      </c>
      <c r="DA224" s="120">
        <v>0</v>
      </c>
      <c r="DB224" s="106">
        <f>SUM(DB225)</f>
        <v>0</v>
      </c>
      <c r="DC224" s="120">
        <f>SUM(DC225)</f>
        <v>14096.85</v>
      </c>
      <c r="DD224" s="120">
        <f t="shared" si="574"/>
        <v>0</v>
      </c>
      <c r="DE224" s="120">
        <f t="shared" si="575"/>
        <v>39.157916666666672</v>
      </c>
      <c r="DF224" s="120">
        <v>12761.64</v>
      </c>
      <c r="DG224" s="120">
        <f>SUM(DG225)</f>
        <v>36000</v>
      </c>
      <c r="DH224" s="106">
        <f>SUM(DH225)</f>
        <v>10982.33</v>
      </c>
      <c r="DI224" s="120">
        <f t="shared" si="576"/>
        <v>30.506472222222218</v>
      </c>
      <c r="DJ224" s="106">
        <f>SUM(DJ225)</f>
        <v>0</v>
      </c>
      <c r="DK224" s="120">
        <f>SUM(DK225)</f>
        <v>36000</v>
      </c>
      <c r="DL224" s="120">
        <f t="shared" si="577"/>
        <v>35.448999999999998</v>
      </c>
      <c r="DM224" s="106">
        <f>SUM(DM225)</f>
        <v>0</v>
      </c>
      <c r="DN224" s="120">
        <f>SUM(DN225)</f>
        <v>36000</v>
      </c>
      <c r="DO224" s="120">
        <f>SUM(DO225)</f>
        <v>14096.85</v>
      </c>
      <c r="DP224" s="120">
        <f t="shared" si="578"/>
        <v>39.157916666666672</v>
      </c>
      <c r="DQ224" s="120">
        <f>SUM(DQ225)</f>
        <v>-16000</v>
      </c>
      <c r="DR224" s="120">
        <f>SUM(DR225)</f>
        <v>20000</v>
      </c>
      <c r="DS224" s="120">
        <f>SUM(DS225)</f>
        <v>14096.85</v>
      </c>
      <c r="DT224" s="120">
        <f t="shared" si="506"/>
        <v>70.484250000000003</v>
      </c>
      <c r="DU224" s="120">
        <f>SUM(DU225)</f>
        <v>-5903.15</v>
      </c>
      <c r="DV224" s="120">
        <f>SUM(DV225)</f>
        <v>14096.85</v>
      </c>
      <c r="DW224" s="120">
        <f>SUM(DW225)</f>
        <v>5000</v>
      </c>
      <c r="DX224" s="120">
        <v>5000</v>
      </c>
      <c r="DY224" s="120">
        <v>5000</v>
      </c>
      <c r="DZ224" s="120">
        <f>SUM(DZ225)</f>
        <v>14096.85</v>
      </c>
      <c r="EA224" s="120">
        <f>SUM(EA225)</f>
        <v>5000</v>
      </c>
      <c r="EB224" s="120">
        <f>SUM(EB225)</f>
        <v>0</v>
      </c>
      <c r="EC224" s="120">
        <f t="shared" si="508"/>
        <v>0</v>
      </c>
      <c r="ED224" s="120">
        <f>SUM(ED225)</f>
        <v>-5000</v>
      </c>
      <c r="EE224" s="120">
        <f>SUM(EE225)</f>
        <v>0</v>
      </c>
      <c r="EF224" s="120">
        <f>SUM(EF225)</f>
        <v>0</v>
      </c>
      <c r="EG224" s="120">
        <f t="shared" si="605"/>
        <v>0</v>
      </c>
      <c r="EH224" s="120" t="e">
        <f>SUM(EH225)</f>
        <v>#REF!</v>
      </c>
      <c r="EI224" s="120">
        <f>IFERROR(#REF!/DZ224*100,)</f>
        <v>0</v>
      </c>
      <c r="EJ224" s="120">
        <f>IFERROR(#REF!/#REF!*100,)</f>
        <v>0</v>
      </c>
      <c r="EK224" s="120">
        <f t="shared" ref="EK224:EM224" si="627">SUM(EK225)</f>
        <v>0</v>
      </c>
      <c r="EL224" s="120">
        <f t="shared" si="627"/>
        <v>0</v>
      </c>
      <c r="EM224" s="120">
        <f t="shared" si="627"/>
        <v>0</v>
      </c>
      <c r="EN224" s="149"/>
      <c r="EO224" s="149"/>
      <c r="EP224" s="149"/>
      <c r="EQ224" s="149"/>
      <c r="ER224" s="149"/>
      <c r="ES224" s="146">
        <f t="shared" si="557"/>
        <v>0</v>
      </c>
      <c r="EW224" s="713"/>
      <c r="EX224" s="739">
        <f>IF(EX$9=$K224,#REF!,0)</f>
        <v>0</v>
      </c>
      <c r="EY224" s="739">
        <f>IF(EY$9=$K224,#REF!,0)</f>
        <v>0</v>
      </c>
      <c r="EZ224" s="739">
        <f>IF(EZ$9=$K224,#REF!,0)</f>
        <v>0</v>
      </c>
      <c r="FA224" s="739">
        <f>IF(FA$9=$K224,#REF!,0)</f>
        <v>0</v>
      </c>
      <c r="FB224" s="739">
        <f>IF(FB$9=$K224,#REF!,0)</f>
        <v>0</v>
      </c>
      <c r="FC224" s="739">
        <f>IF(FC$9=$K224,#REF!,0)</f>
        <v>0</v>
      </c>
      <c r="FD224" s="739">
        <f>IF(FD$9=$K224,#REF!,0)</f>
        <v>0</v>
      </c>
      <c r="FE224" s="739">
        <f>IF(FE$9=$K224,#REF!,0)</f>
        <v>0</v>
      </c>
      <c r="FF224" s="739">
        <f>IF(FF$9=$K224,#REF!,0)</f>
        <v>0</v>
      </c>
      <c r="FG224" s="739">
        <f>IF(FG$9=$K224,#REF!,0)</f>
        <v>0</v>
      </c>
      <c r="FH224" s="739">
        <f>IF(FH$9=$K224,#REF!,0)</f>
        <v>0</v>
      </c>
      <c r="FI224" s="739">
        <f>IF(FI$9=$K224,#REF!,0)</f>
        <v>0</v>
      </c>
      <c r="FJ224" s="739">
        <f>IF(FJ$9=$K224,#REF!,0)</f>
        <v>0</v>
      </c>
      <c r="FK224" s="739">
        <f>IF(FK$9=$K224,#REF!,0)</f>
        <v>0</v>
      </c>
      <c r="FL224" s="739">
        <f>IF(FL$9=$K224,#REF!,0)</f>
        <v>0</v>
      </c>
      <c r="FM224" s="739">
        <f>IF(FM$9=$K224,#REF!,0)</f>
        <v>0</v>
      </c>
      <c r="FN224" s="739">
        <f>IF(FN$9=$K224,#REF!,0)</f>
        <v>0</v>
      </c>
      <c r="FO224" s="739">
        <f>IF(FO$9=$K224,#REF!,0)</f>
        <v>0</v>
      </c>
      <c r="FP224" s="739">
        <f>IF(FP$9=$K224,#REF!,0)</f>
        <v>0</v>
      </c>
      <c r="FQ224" s="739">
        <f>IF(FQ$9=$K224,#REF!,0)</f>
        <v>0</v>
      </c>
      <c r="FS224" s="1097"/>
      <c r="FT224" s="713"/>
      <c r="FU224" s="739">
        <f t="shared" si="618"/>
        <v>0</v>
      </c>
      <c r="FV224" s="739">
        <f t="shared" si="618"/>
        <v>0</v>
      </c>
      <c r="FW224" s="739">
        <f t="shared" si="618"/>
        <v>0</v>
      </c>
      <c r="FX224" s="739">
        <f t="shared" si="618"/>
        <v>0</v>
      </c>
      <c r="FY224" s="739">
        <f t="shared" si="618"/>
        <v>0</v>
      </c>
      <c r="FZ224" s="739">
        <f t="shared" si="618"/>
        <v>0</v>
      </c>
      <c r="GA224" s="739">
        <f t="shared" si="618"/>
        <v>0</v>
      </c>
      <c r="GB224" s="739">
        <f t="shared" si="618"/>
        <v>0</v>
      </c>
      <c r="GC224" s="739">
        <f t="shared" si="618"/>
        <v>0</v>
      </c>
      <c r="GD224" s="739">
        <f t="shared" si="618"/>
        <v>0</v>
      </c>
      <c r="GE224" s="739">
        <f t="shared" si="619"/>
        <v>0</v>
      </c>
      <c r="GF224" s="739">
        <f t="shared" si="619"/>
        <v>0</v>
      </c>
      <c r="GG224" s="739">
        <f t="shared" si="619"/>
        <v>0</v>
      </c>
      <c r="GH224" s="739">
        <f t="shared" si="619"/>
        <v>0</v>
      </c>
      <c r="GI224" s="739">
        <f t="shared" si="619"/>
        <v>0</v>
      </c>
      <c r="GJ224" s="739">
        <f t="shared" si="619"/>
        <v>0</v>
      </c>
      <c r="GK224" s="739">
        <f t="shared" si="619"/>
        <v>0</v>
      </c>
      <c r="GL224" s="739">
        <f t="shared" si="619"/>
        <v>0</v>
      </c>
      <c r="GM224" s="739">
        <f t="shared" si="619"/>
        <v>0</v>
      </c>
      <c r="GN224" s="739">
        <f t="shared" si="619"/>
        <v>0</v>
      </c>
      <c r="GO224" s="1097"/>
      <c r="GP224" s="713"/>
      <c r="GQ224" s="1098">
        <f>IF(GQ$9=$N224,#REF!,0)</f>
        <v>0</v>
      </c>
      <c r="GR224" s="1098">
        <f>IF(GR$9=$N224,#REF!,0)</f>
        <v>0</v>
      </c>
      <c r="GS224" s="1098">
        <f>IF(GS$9=$N224,#REF!,0)</f>
        <v>0</v>
      </c>
      <c r="GT224" s="1098">
        <f>IF(GT$9=$N224,#REF!,0)</f>
        <v>0</v>
      </c>
      <c r="GU224" s="1098">
        <f>IF(GU$9=$N224,#REF!,0)</f>
        <v>0</v>
      </c>
      <c r="GV224" s="1098">
        <f>IF(GV$9=$N224,#REF!,0)</f>
        <v>0</v>
      </c>
      <c r="GW224" s="1098">
        <f>IF(GW$9=$N224,#REF!,0)</f>
        <v>0</v>
      </c>
      <c r="GX224" s="1098">
        <f>IF(GX$9=$N224,#REF!,0)</f>
        <v>0</v>
      </c>
      <c r="GY224" s="1098">
        <f>IF(GY$9=$N224,#REF!,0)</f>
        <v>0</v>
      </c>
      <c r="GZ224" s="1098">
        <f>IF(GZ$9=$N224,#REF!,0)</f>
        <v>0</v>
      </c>
      <c r="HA224" s="1098">
        <f>IF(HA$9=$N224,#REF!,0)</f>
        <v>0</v>
      </c>
      <c r="HB224" s="1098">
        <f>IF(HB$9=$N224,#REF!,0)</f>
        <v>0</v>
      </c>
      <c r="HC224" s="1098">
        <f>IF(HC$9=$N224,#REF!,0)</f>
        <v>0</v>
      </c>
      <c r="HD224" s="1098">
        <f>IF(HD$9=$N224,#REF!,0)</f>
        <v>0</v>
      </c>
      <c r="HE224" s="1098">
        <f>IF(HE$9=$N224,#REF!,0)</f>
        <v>0</v>
      </c>
      <c r="HF224" s="1098">
        <f>IF(HF$9=$N224,#REF!,0)</f>
        <v>0</v>
      </c>
      <c r="HG224" s="1098">
        <f>IF(HG$9=$N224,#REF!,0)</f>
        <v>0</v>
      </c>
      <c r="HH224" s="1098">
        <f>IF(HH$9=$N224,#REF!,0)</f>
        <v>0</v>
      </c>
      <c r="HI224" s="1098">
        <f>IF(HI$9=$N224,#REF!,0)</f>
        <v>0</v>
      </c>
      <c r="HJ224" s="1098">
        <f>IF(HJ$9=$N224,#REF!,0)</f>
        <v>0</v>
      </c>
      <c r="HK224" s="1098">
        <f>IF(HK$9=$N224,#REF!,0)</f>
        <v>0</v>
      </c>
      <c r="HL224" s="1098">
        <f>IF(HL$9=$N224,#REF!,0)</f>
        <v>0</v>
      </c>
      <c r="HM224" s="1098">
        <f>IF(HM$9=$N224,#REF!,0)</f>
        <v>0</v>
      </c>
      <c r="HN224" s="1098">
        <f>IF(HN$9=$N224,#REF!,0)</f>
        <v>0</v>
      </c>
      <c r="HO224" s="1098">
        <f>IF(HO$9=$N224,#REF!,0)</f>
        <v>0</v>
      </c>
      <c r="HP224" s="1098">
        <f>IF(HP$9=$N224,#REF!,0)</f>
        <v>0</v>
      </c>
      <c r="HQ224" s="1098">
        <f>IF(HQ$9=$N224,#REF!,0)</f>
        <v>0</v>
      </c>
      <c r="HR224" s="1098">
        <f>IF(HR$9=$N224,#REF!,0)</f>
        <v>0</v>
      </c>
      <c r="HS224" s="1098">
        <f>IF(HS$9=$N224,#REF!,0)</f>
        <v>0</v>
      </c>
      <c r="HT224" s="1098">
        <f>IF(HT$9=$N224,#REF!,0)</f>
        <v>0</v>
      </c>
      <c r="HU224" s="1098">
        <f>IF(HU$9=$N224,#REF!,0)</f>
        <v>0</v>
      </c>
      <c r="HV224" s="1098">
        <f>IF(HV$9=$N224,#REF!,0)</f>
        <v>0</v>
      </c>
      <c r="HW224" s="1098">
        <f>IF(HW$9=$N224,#REF!,0)</f>
        <v>0</v>
      </c>
      <c r="HX224" s="1098">
        <f>IF(HX$9=$N224,#REF!,0)</f>
        <v>0</v>
      </c>
      <c r="HY224" s="1098">
        <f>IF(HY$9=$N224,#REF!,0)</f>
        <v>0</v>
      </c>
      <c r="HZ224" s="1098">
        <f>IF(HZ$9=$N224,#REF!,0)</f>
        <v>0</v>
      </c>
      <c r="IA224" s="1098">
        <f>IF(IA$9=$N224,#REF!,0)</f>
        <v>0</v>
      </c>
      <c r="IB224" s="1098">
        <f>IF(IB$9=$N224,#REF!,0)</f>
        <v>0</v>
      </c>
      <c r="IC224" s="1098">
        <f>IF(IC$9=$N224,#REF!,0)</f>
        <v>0</v>
      </c>
      <c r="ID224" s="1098">
        <f>IF(ID$9=$N224,#REF!,0)</f>
        <v>0</v>
      </c>
      <c r="IE224" s="1098">
        <f>IF(IE$9=$N224,#REF!,0)</f>
        <v>0</v>
      </c>
      <c r="IF224" s="1098">
        <f>IF(IF$9=$N224,#REF!,0)</f>
        <v>0</v>
      </c>
      <c r="IG224" s="1098">
        <f>IF(IG$9=$N224,#REF!,0)</f>
        <v>0</v>
      </c>
      <c r="IH224" s="1098">
        <f>IF(IH$9=$N224,#REF!,0)</f>
        <v>0</v>
      </c>
      <c r="II224" s="1098">
        <f>IF(II$9=$N224,#REF!,0)</f>
        <v>0</v>
      </c>
      <c r="IJ224" s="1098">
        <f>IF(IJ$9=$N224,#REF!,0)</f>
        <v>0</v>
      </c>
      <c r="IK224" s="1098">
        <f>IF(IK$9=$N224,#REF!,0)</f>
        <v>0</v>
      </c>
      <c r="IL224" s="1098">
        <f>IF(IL$9=$N224,#REF!,0)</f>
        <v>0</v>
      </c>
      <c r="IM224" s="1098">
        <f>IF(IM$9=$N224,#REF!,0)</f>
        <v>0</v>
      </c>
      <c r="IN224" s="1098">
        <f>IF(IN$9=$N224,#REF!,0)</f>
        <v>0</v>
      </c>
      <c r="IO224" s="1098">
        <f>IF(IO$9=$N224,#REF!,0)</f>
        <v>0</v>
      </c>
      <c r="IP224" s="1098">
        <f>IF(IP$9=$N224,#REF!,0)</f>
        <v>0</v>
      </c>
      <c r="IQ224" s="1098">
        <f>IF(IQ$9=$N224,#REF!,0)</f>
        <v>0</v>
      </c>
      <c r="IR224" s="1098">
        <f>IF(IR$9=$N224,#REF!,0)</f>
        <v>0</v>
      </c>
      <c r="IS224" s="1098">
        <f>IF(IS$9=$N224,#REF!,0)</f>
        <v>0</v>
      </c>
      <c r="IT224" s="1098">
        <f>IF(IT$9=$N224,#REF!,0)</f>
        <v>0</v>
      </c>
      <c r="IU224" s="1098">
        <f>IF(IU$9=$N224,#REF!,0)</f>
        <v>0</v>
      </c>
      <c r="IV224" s="1098">
        <f>IF(IV$9=$N224,#REF!,0)</f>
        <v>0</v>
      </c>
      <c r="IW224" s="1098">
        <f>IF(IW$9=$N224,#REF!,0)</f>
        <v>0</v>
      </c>
      <c r="IX224" s="1098">
        <f>IF(IX$9=$N224,#REF!,0)</f>
        <v>0</v>
      </c>
      <c r="IY224" s="1098">
        <f>IF(IY$9=$N224,#REF!,0)</f>
        <v>0</v>
      </c>
      <c r="IZ224" s="1098">
        <f>IF(IZ$9=$N224,#REF!,0)</f>
        <v>0</v>
      </c>
      <c r="JA224" s="1098">
        <f>IF(JA$9=$N224,#REF!,0)</f>
        <v>0</v>
      </c>
      <c r="JB224" s="1098">
        <f>IF(JB$9=$N224,#REF!,0)</f>
        <v>0</v>
      </c>
      <c r="JC224" s="1098">
        <f>IF(JC$9=$N224,#REF!,0)</f>
        <v>0</v>
      </c>
      <c r="JD224" s="1098">
        <f>IF(JD$9=$N224,#REF!,0)</f>
        <v>0</v>
      </c>
      <c r="JE224" s="1098">
        <f>IF(JE$9=$N224,#REF!,0)</f>
        <v>0</v>
      </c>
      <c r="JF224" s="1098">
        <f>IF(JF$9=$N224,#REF!,0)</f>
        <v>0</v>
      </c>
      <c r="JG224" s="1098">
        <f>IF(JG$9=$N224,#REF!,0)</f>
        <v>0</v>
      </c>
      <c r="JH224" s="1098">
        <f>IF(JH$9=$N224,#REF!,0)</f>
        <v>0</v>
      </c>
      <c r="JI224" s="1098">
        <f>IF(JI$9=$N224,#REF!,0)</f>
        <v>0</v>
      </c>
      <c r="JJ224" s="1098">
        <f>IF(JJ$9=$N224,#REF!,0)</f>
        <v>0</v>
      </c>
      <c r="JK224" s="1098">
        <f>IF(JK$9=$N224,#REF!,0)</f>
        <v>0</v>
      </c>
      <c r="JL224" s="1098">
        <f>IF(JL$9=$N224,#REF!,0)</f>
        <v>0</v>
      </c>
      <c r="JM224" s="1098">
        <f>IF(JM$9=$N224,#REF!,0)</f>
        <v>0</v>
      </c>
      <c r="JN224" s="1098">
        <f>IF(JN$9=$N224,#REF!,0)</f>
        <v>0</v>
      </c>
      <c r="JO224" s="1098">
        <f>IF(JO$9=$N224,#REF!,0)</f>
        <v>0</v>
      </c>
      <c r="JP224" s="1098">
        <f>IF(JP$9=$N224,#REF!,0)</f>
        <v>0</v>
      </c>
      <c r="JQ224" s="1098">
        <f>IF(JQ$9=$N224,#REF!,0)</f>
        <v>0</v>
      </c>
      <c r="JR224" s="1098">
        <f>IF(JR$9=$N224,#REF!,0)</f>
        <v>0</v>
      </c>
      <c r="JS224" s="1098">
        <f>IF(JS$9=$N224,#REF!,0)</f>
        <v>0</v>
      </c>
      <c r="JT224" s="1098">
        <f>IF(JT$9=$N224,#REF!,0)</f>
        <v>0</v>
      </c>
      <c r="JU224" s="1098">
        <f>IF(JU$9=$N224,#REF!,0)</f>
        <v>0</v>
      </c>
      <c r="JV224" s="1098">
        <f>IF(JV$9=$N224,#REF!,0)</f>
        <v>0</v>
      </c>
      <c r="JW224" s="1098">
        <f>IF(JW$9=$N224,#REF!,0)</f>
        <v>0</v>
      </c>
      <c r="JX224" s="681"/>
      <c r="JY224" s="713"/>
      <c r="JZ224" s="681">
        <f t="shared" si="617"/>
        <v>0</v>
      </c>
      <c r="KA224" s="681">
        <f t="shared" si="617"/>
        <v>0</v>
      </c>
      <c r="KB224" s="681">
        <f t="shared" si="617"/>
        <v>5000</v>
      </c>
      <c r="KC224" s="681">
        <f t="shared" si="617"/>
        <v>0</v>
      </c>
      <c r="KD224" s="681">
        <f t="shared" si="617"/>
        <v>0</v>
      </c>
      <c r="KE224" s="681">
        <f t="shared" si="617"/>
        <v>0</v>
      </c>
      <c r="KF224" s="681">
        <f t="shared" si="617"/>
        <v>0</v>
      </c>
      <c r="KG224" s="681">
        <f t="shared" si="617"/>
        <v>0</v>
      </c>
      <c r="KH224" s="681">
        <f t="shared" si="617"/>
        <v>0</v>
      </c>
      <c r="KI224" s="681">
        <f t="shared" si="617"/>
        <v>0</v>
      </c>
      <c r="KJ224" s="681">
        <f t="shared" si="617"/>
        <v>0</v>
      </c>
      <c r="KN224" s="1098">
        <f t="shared" si="590"/>
        <v>0</v>
      </c>
      <c r="KO224" s="1098">
        <f t="shared" si="590"/>
        <v>0</v>
      </c>
      <c r="KP224" s="1098">
        <f t="shared" si="590"/>
        <v>0</v>
      </c>
      <c r="KQ224" s="1098">
        <f t="shared" si="590"/>
        <v>0</v>
      </c>
      <c r="KR224" s="1098">
        <f t="shared" si="590"/>
        <v>0</v>
      </c>
      <c r="KS224" s="1098">
        <f t="shared" si="590"/>
        <v>0</v>
      </c>
      <c r="KT224" s="1098">
        <f t="shared" si="590"/>
        <v>0</v>
      </c>
      <c r="KU224" s="1098">
        <f t="shared" si="590"/>
        <v>0</v>
      </c>
      <c r="KV224" s="1098">
        <f t="shared" si="590"/>
        <v>0</v>
      </c>
      <c r="KW224" s="1098">
        <f t="shared" si="590"/>
        <v>0</v>
      </c>
      <c r="KX224" s="1098">
        <f t="shared" si="590"/>
        <v>0</v>
      </c>
      <c r="KY224" s="1098">
        <f t="shared" si="590"/>
        <v>0</v>
      </c>
      <c r="KZ224" s="1098">
        <f t="shared" si="590"/>
        <v>0</v>
      </c>
      <c r="LA224" s="1098">
        <f t="shared" si="590"/>
        <v>0</v>
      </c>
      <c r="LB224" s="1098">
        <f t="shared" si="590"/>
        <v>0</v>
      </c>
      <c r="LC224" s="1098">
        <f t="shared" si="590"/>
        <v>0</v>
      </c>
      <c r="LD224" s="1098">
        <f t="shared" ref="LD224:LQ239" si="628">IF(LD$9=$M224,$DV224,0)</f>
        <v>0</v>
      </c>
      <c r="LE224" s="1098">
        <f t="shared" si="628"/>
        <v>0</v>
      </c>
      <c r="LF224" s="1098">
        <f t="shared" si="628"/>
        <v>0</v>
      </c>
      <c r="LG224" s="1098">
        <f t="shared" si="628"/>
        <v>0</v>
      </c>
      <c r="LH224" s="1098">
        <f t="shared" si="628"/>
        <v>0</v>
      </c>
      <c r="LI224" s="1098">
        <f t="shared" si="628"/>
        <v>0</v>
      </c>
      <c r="LJ224" s="1098">
        <f t="shared" si="628"/>
        <v>0</v>
      </c>
      <c r="LK224" s="1098">
        <f t="shared" si="628"/>
        <v>0</v>
      </c>
      <c r="LL224" s="1098">
        <f t="shared" si="628"/>
        <v>0</v>
      </c>
      <c r="LM224" s="1098">
        <f t="shared" si="628"/>
        <v>0</v>
      </c>
      <c r="LN224" s="1098">
        <f t="shared" si="628"/>
        <v>0</v>
      </c>
      <c r="LO224" s="1098">
        <f t="shared" si="628"/>
        <v>0</v>
      </c>
      <c r="LP224" s="1098">
        <f t="shared" si="628"/>
        <v>0</v>
      </c>
      <c r="LQ224" s="1098">
        <f t="shared" si="628"/>
        <v>0</v>
      </c>
      <c r="LR224" s="1098">
        <f t="shared" si="624"/>
        <v>0</v>
      </c>
      <c r="LS224" s="1098">
        <f t="shared" si="546"/>
        <v>0</v>
      </c>
    </row>
    <row r="225" spans="1:331" s="680" customFormat="1" ht="20.100000000000001" customHeight="1" x14ac:dyDescent="0.35">
      <c r="A225" s="668"/>
      <c r="B225" s="871" t="s">
        <v>813</v>
      </c>
      <c r="C225" s="870" t="s">
        <v>5</v>
      </c>
      <c r="D225" s="871"/>
      <c r="E225" s="871"/>
      <c r="F225" s="871"/>
      <c r="G225" s="871"/>
      <c r="H225" s="871"/>
      <c r="I225" s="871"/>
      <c r="J225" s="871" t="s">
        <v>212</v>
      </c>
      <c r="K225" s="877"/>
      <c r="L225" s="879"/>
      <c r="M225" s="1388">
        <v>343</v>
      </c>
      <c r="N225" s="1388" t="s">
        <v>200</v>
      </c>
      <c r="O225" s="1363"/>
      <c r="P225" s="436"/>
      <c r="Q225" s="436"/>
      <c r="R225" s="436"/>
      <c r="S225" s="436"/>
      <c r="T225" s="436"/>
      <c r="U225" s="436"/>
      <c r="V225" s="436"/>
      <c r="W225" s="436"/>
      <c r="X225" s="436"/>
      <c r="Y225" s="436"/>
      <c r="Z225" s="37"/>
      <c r="AA225" s="37"/>
      <c r="AB225" s="37"/>
      <c r="AC225" s="37"/>
      <c r="AD225" s="37"/>
      <c r="AE225" s="37"/>
      <c r="AF225" s="436"/>
      <c r="AG225" s="37"/>
      <c r="AH225" s="37"/>
      <c r="AI225" s="37"/>
      <c r="AJ225" s="37"/>
      <c r="AK225" s="37"/>
      <c r="AL225" s="37"/>
      <c r="AM225" s="37"/>
      <c r="AN225" s="105"/>
      <c r="AO225" s="105"/>
      <c r="AP225" s="105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436"/>
      <c r="BA225" s="37"/>
      <c r="BB225" s="105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5"/>
      <c r="BN225" s="105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5"/>
      <c r="BZ225" s="105">
        <f>SUM(BZ226)</f>
        <v>0</v>
      </c>
      <c r="CA225" s="105">
        <f t="shared" si="566"/>
        <v>0</v>
      </c>
      <c r="CB225" s="105">
        <f t="shared" si="567"/>
        <v>0</v>
      </c>
      <c r="CC225" s="105">
        <f>SUM(CC226)</f>
        <v>0</v>
      </c>
      <c r="CD225" s="105">
        <f>SUM(CD226)</f>
        <v>0</v>
      </c>
      <c r="CE225" s="105">
        <f>SUM(CE226)</f>
        <v>0</v>
      </c>
      <c r="CF225" s="105">
        <f>SUM(CF226)</f>
        <v>0</v>
      </c>
      <c r="CG225" s="105">
        <f t="shared" si="568"/>
        <v>0</v>
      </c>
      <c r="CH225" s="105">
        <f>SUM(CH226)</f>
        <v>0</v>
      </c>
      <c r="CI225" s="105">
        <f>SUM(CI226)</f>
        <v>0</v>
      </c>
      <c r="CJ225" s="105"/>
      <c r="CK225" s="105">
        <f t="shared" si="569"/>
        <v>0</v>
      </c>
      <c r="CL225" s="105">
        <f>SUM(CL226)</f>
        <v>0</v>
      </c>
      <c r="CM225" s="105">
        <f>SUM(CM226)</f>
        <v>0</v>
      </c>
      <c r="CN225" s="105"/>
      <c r="CO225" s="105">
        <f t="shared" si="570"/>
        <v>0</v>
      </c>
      <c r="CP225" s="105">
        <f t="shared" si="625"/>
        <v>0</v>
      </c>
      <c r="CQ225" s="105">
        <f t="shared" si="625"/>
        <v>0</v>
      </c>
      <c r="CR225" s="105">
        <f t="shared" si="625"/>
        <v>0</v>
      </c>
      <c r="CS225" s="105">
        <f t="shared" si="571"/>
        <v>0</v>
      </c>
      <c r="CT225" s="105">
        <f t="shared" si="626"/>
        <v>36000</v>
      </c>
      <c r="CU225" s="105">
        <f t="shared" si="626"/>
        <v>36000</v>
      </c>
      <c r="CV225" s="105">
        <f t="shared" si="626"/>
        <v>0</v>
      </c>
      <c r="CW225" s="105">
        <f t="shared" si="573"/>
        <v>0</v>
      </c>
      <c r="CX225" s="105">
        <f>SUM(CX226)</f>
        <v>0</v>
      </c>
      <c r="CY225" s="105">
        <f>SUM(CY226)</f>
        <v>36000</v>
      </c>
      <c r="CZ225" s="126">
        <f>SUM(CZ226)</f>
        <v>0</v>
      </c>
      <c r="DA225" s="126">
        <f>SUM(DA226)</f>
        <v>0</v>
      </c>
      <c r="DB225" s="126">
        <f>SUM(DB226:DB227)</f>
        <v>0</v>
      </c>
      <c r="DC225" s="126">
        <f>SUM(DC226:DC227)</f>
        <v>14096.85</v>
      </c>
      <c r="DD225" s="126">
        <f t="shared" si="574"/>
        <v>0</v>
      </c>
      <c r="DE225" s="126">
        <f t="shared" si="575"/>
        <v>39.157916666666672</v>
      </c>
      <c r="DF225" s="126">
        <v>12761.64</v>
      </c>
      <c r="DG225" s="126">
        <f>SUM(DG226:DG227)</f>
        <v>36000</v>
      </c>
      <c r="DH225" s="126">
        <f>SUM(DH226:DH227)</f>
        <v>10982.33</v>
      </c>
      <c r="DI225" s="126">
        <f t="shared" si="576"/>
        <v>30.506472222222218</v>
      </c>
      <c r="DJ225" s="126">
        <f>SUM(DJ226:DJ227)</f>
        <v>0</v>
      </c>
      <c r="DK225" s="126">
        <f>SUM(DK226:DK227)</f>
        <v>36000</v>
      </c>
      <c r="DL225" s="126">
        <f t="shared" si="577"/>
        <v>35.448999999999998</v>
      </c>
      <c r="DM225" s="126">
        <f>SUM(DM226:DM227)</f>
        <v>0</v>
      </c>
      <c r="DN225" s="126">
        <f>SUM(DN226:DN227)</f>
        <v>36000</v>
      </c>
      <c r="DO225" s="126">
        <f>SUM(DO226:DO227)</f>
        <v>14096.85</v>
      </c>
      <c r="DP225" s="126">
        <f t="shared" si="578"/>
        <v>39.157916666666672</v>
      </c>
      <c r="DQ225" s="126">
        <f>SUM(DQ226:DQ227)</f>
        <v>-16000</v>
      </c>
      <c r="DR225" s="126">
        <f>SUM(DR226:DR227)</f>
        <v>20000</v>
      </c>
      <c r="DS225" s="126">
        <f>SUM(DS226:DS227)</f>
        <v>14096.85</v>
      </c>
      <c r="DT225" s="126">
        <f t="shared" si="506"/>
        <v>70.484250000000003</v>
      </c>
      <c r="DU225" s="126">
        <f t="shared" ref="DU225:EB225" si="629">SUM(DU226:DU227)</f>
        <v>-5903.15</v>
      </c>
      <c r="DV225" s="126">
        <f t="shared" si="629"/>
        <v>14096.85</v>
      </c>
      <c r="DW225" s="126">
        <f t="shared" si="629"/>
        <v>5000</v>
      </c>
      <c r="DX225" s="126">
        <f t="shared" si="629"/>
        <v>0</v>
      </c>
      <c r="DY225" s="126">
        <f t="shared" si="629"/>
        <v>0</v>
      </c>
      <c r="DZ225" s="126">
        <f>SUM(DZ226:DZ227)</f>
        <v>14096.85</v>
      </c>
      <c r="EA225" s="126">
        <f t="shared" si="629"/>
        <v>5000</v>
      </c>
      <c r="EB225" s="126">
        <f t="shared" si="629"/>
        <v>0</v>
      </c>
      <c r="EC225" s="126">
        <f t="shared" si="508"/>
        <v>0</v>
      </c>
      <c r="ED225" s="126">
        <f>SUM(ED226:ED227)</f>
        <v>-5000</v>
      </c>
      <c r="EE225" s="126">
        <f>SUM(EE226:EE227)</f>
        <v>0</v>
      </c>
      <c r="EF225" s="126">
        <f>SUM(EF226:EF227)</f>
        <v>0</v>
      </c>
      <c r="EG225" s="126">
        <f t="shared" si="605"/>
        <v>0</v>
      </c>
      <c r="EH225" s="126" t="e">
        <f>SUM(EH226:EH227)</f>
        <v>#REF!</v>
      </c>
      <c r="EI225" s="126">
        <f>IFERROR(#REF!/DZ225*100,)</f>
        <v>0</v>
      </c>
      <c r="EJ225" s="126">
        <f>IFERROR(#REF!/#REF!*100,)</f>
        <v>0</v>
      </c>
      <c r="EK225" s="126">
        <f t="shared" ref="EK225:EM225" si="630">SUM(EK226:EK227)</f>
        <v>0</v>
      </c>
      <c r="EL225" s="126">
        <f t="shared" si="630"/>
        <v>0</v>
      </c>
      <c r="EM225" s="126">
        <f t="shared" si="630"/>
        <v>0</v>
      </c>
      <c r="EN225" s="149"/>
      <c r="EO225" s="149"/>
      <c r="EP225" s="149"/>
      <c r="EQ225" s="149"/>
      <c r="ER225" s="149"/>
      <c r="ES225" s="146">
        <f t="shared" si="557"/>
        <v>0</v>
      </c>
      <c r="EW225" s="713"/>
      <c r="EX225" s="739">
        <f>IF(EX$9=$K225,#REF!,0)</f>
        <v>0</v>
      </c>
      <c r="EY225" s="739">
        <f>IF(EY$9=$K225,#REF!,0)</f>
        <v>0</v>
      </c>
      <c r="EZ225" s="739">
        <f>IF(EZ$9=$K225,#REF!,0)</f>
        <v>0</v>
      </c>
      <c r="FA225" s="739">
        <f>IF(FA$9=$K225,#REF!,0)</f>
        <v>0</v>
      </c>
      <c r="FB225" s="739">
        <f>IF(FB$9=$K225,#REF!,0)</f>
        <v>0</v>
      </c>
      <c r="FC225" s="739">
        <f>IF(FC$9=$K225,#REF!,0)</f>
        <v>0</v>
      </c>
      <c r="FD225" s="739">
        <f>IF(FD$9=$K225,#REF!,0)</f>
        <v>0</v>
      </c>
      <c r="FE225" s="739">
        <f>IF(FE$9=$K225,#REF!,0)</f>
        <v>0</v>
      </c>
      <c r="FF225" s="739">
        <f>IF(FF$9=$K225,#REF!,0)</f>
        <v>0</v>
      </c>
      <c r="FG225" s="739">
        <f>IF(FG$9=$K225,#REF!,0)</f>
        <v>0</v>
      </c>
      <c r="FH225" s="739">
        <f>IF(FH$9=$K225,#REF!,0)</f>
        <v>0</v>
      </c>
      <c r="FI225" s="739">
        <f>IF(FI$9=$K225,#REF!,0)</f>
        <v>0</v>
      </c>
      <c r="FJ225" s="739">
        <f>IF(FJ$9=$K225,#REF!,0)</f>
        <v>0</v>
      </c>
      <c r="FK225" s="739">
        <f>IF(FK$9=$K225,#REF!,0)</f>
        <v>0</v>
      </c>
      <c r="FL225" s="739">
        <f>IF(FL$9=$K225,#REF!,0)</f>
        <v>0</v>
      </c>
      <c r="FM225" s="739">
        <f>IF(FM$9=$K225,#REF!,0)</f>
        <v>0</v>
      </c>
      <c r="FN225" s="739">
        <f>IF(FN$9=$K225,#REF!,0)</f>
        <v>0</v>
      </c>
      <c r="FO225" s="739">
        <f>IF(FO$9=$K225,#REF!,0)</f>
        <v>0</v>
      </c>
      <c r="FP225" s="739">
        <f>IF(FP$9=$K225,#REF!,0)</f>
        <v>0</v>
      </c>
      <c r="FQ225" s="739">
        <f>IF(FQ$9=$K225,#REF!,0)</f>
        <v>0</v>
      </c>
      <c r="FS225" s="1097"/>
      <c r="FT225" s="713"/>
      <c r="FU225" s="739">
        <f t="shared" si="618"/>
        <v>0</v>
      </c>
      <c r="FV225" s="739">
        <f t="shared" si="618"/>
        <v>0</v>
      </c>
      <c r="FW225" s="739">
        <f t="shared" si="618"/>
        <v>0</v>
      </c>
      <c r="FX225" s="739">
        <f t="shared" si="618"/>
        <v>0</v>
      </c>
      <c r="FY225" s="739">
        <f t="shared" si="618"/>
        <v>0</v>
      </c>
      <c r="FZ225" s="739">
        <f t="shared" si="618"/>
        <v>0</v>
      </c>
      <c r="GA225" s="739">
        <f t="shared" si="618"/>
        <v>0</v>
      </c>
      <c r="GB225" s="739">
        <f t="shared" si="618"/>
        <v>0</v>
      </c>
      <c r="GC225" s="739">
        <f t="shared" si="618"/>
        <v>0</v>
      </c>
      <c r="GD225" s="739">
        <f t="shared" si="618"/>
        <v>0</v>
      </c>
      <c r="GE225" s="739">
        <f t="shared" si="619"/>
        <v>0</v>
      </c>
      <c r="GF225" s="739">
        <f t="shared" si="619"/>
        <v>0</v>
      </c>
      <c r="GG225" s="739">
        <f t="shared" si="619"/>
        <v>0</v>
      </c>
      <c r="GH225" s="739">
        <f t="shared" si="619"/>
        <v>0</v>
      </c>
      <c r="GI225" s="739">
        <f t="shared" si="619"/>
        <v>0</v>
      </c>
      <c r="GJ225" s="739">
        <f t="shared" si="619"/>
        <v>0</v>
      </c>
      <c r="GK225" s="739">
        <f t="shared" si="619"/>
        <v>0</v>
      </c>
      <c r="GL225" s="739">
        <f t="shared" si="619"/>
        <v>0</v>
      </c>
      <c r="GM225" s="739">
        <f t="shared" si="619"/>
        <v>0</v>
      </c>
      <c r="GN225" s="739">
        <f t="shared" si="619"/>
        <v>0</v>
      </c>
      <c r="GO225" s="1097"/>
      <c r="GP225" s="713"/>
      <c r="GQ225" s="1098">
        <f>IF(GQ$9=$N225,#REF!,0)</f>
        <v>0</v>
      </c>
      <c r="GR225" s="1098">
        <f>IF(GR$9=$N225,#REF!,0)</f>
        <v>0</v>
      </c>
      <c r="GS225" s="1098">
        <f>IF(GS$9=$N225,#REF!,0)</f>
        <v>0</v>
      </c>
      <c r="GT225" s="1098">
        <f>IF(GT$9=$N225,#REF!,0)</f>
        <v>0</v>
      </c>
      <c r="GU225" s="1098">
        <f>IF(GU$9=$N225,#REF!,0)</f>
        <v>0</v>
      </c>
      <c r="GV225" s="1098">
        <f>IF(GV$9=$N225,#REF!,0)</f>
        <v>0</v>
      </c>
      <c r="GW225" s="1098">
        <f>IF(GW$9=$N225,#REF!,0)</f>
        <v>0</v>
      </c>
      <c r="GX225" s="1098">
        <f>IF(GX$9=$N225,#REF!,0)</f>
        <v>0</v>
      </c>
      <c r="GY225" s="1098">
        <f>IF(GY$9=$N225,#REF!,0)</f>
        <v>0</v>
      </c>
      <c r="GZ225" s="1098">
        <f>IF(GZ$9=$N225,#REF!,0)</f>
        <v>0</v>
      </c>
      <c r="HA225" s="1098">
        <f>IF(HA$9=$N225,#REF!,0)</f>
        <v>0</v>
      </c>
      <c r="HB225" s="1098">
        <f>IF(HB$9=$N225,#REF!,0)</f>
        <v>0</v>
      </c>
      <c r="HC225" s="1098">
        <f>IF(HC$9=$N225,#REF!,0)</f>
        <v>0</v>
      </c>
      <c r="HD225" s="1098">
        <f>IF(HD$9=$N225,#REF!,0)</f>
        <v>0</v>
      </c>
      <c r="HE225" s="1098">
        <f>IF(HE$9=$N225,#REF!,0)</f>
        <v>0</v>
      </c>
      <c r="HF225" s="1098">
        <f>IF(HF$9=$N225,#REF!,0)</f>
        <v>0</v>
      </c>
      <c r="HG225" s="1098">
        <f>IF(HG$9=$N225,#REF!,0)</f>
        <v>0</v>
      </c>
      <c r="HH225" s="1098">
        <f>IF(HH$9=$N225,#REF!,0)</f>
        <v>0</v>
      </c>
      <c r="HI225" s="1098">
        <f>IF(HI$9=$N225,#REF!,0)</f>
        <v>0</v>
      </c>
      <c r="HJ225" s="1098">
        <f>IF(HJ$9=$N225,#REF!,0)</f>
        <v>0</v>
      </c>
      <c r="HK225" s="1098">
        <f>IF(HK$9=$N225,#REF!,0)</f>
        <v>0</v>
      </c>
      <c r="HL225" s="1098">
        <f>IF(HL$9=$N225,#REF!,0)</f>
        <v>0</v>
      </c>
      <c r="HM225" s="1098">
        <f>IF(HM$9=$N225,#REF!,0)</f>
        <v>0</v>
      </c>
      <c r="HN225" s="1098">
        <f>IF(HN$9=$N225,#REF!,0)</f>
        <v>0</v>
      </c>
      <c r="HO225" s="1098">
        <f>IF(HO$9=$N225,#REF!,0)</f>
        <v>0</v>
      </c>
      <c r="HP225" s="1098">
        <f>IF(HP$9=$N225,#REF!,0)</f>
        <v>0</v>
      </c>
      <c r="HQ225" s="1098">
        <f>IF(HQ$9=$N225,#REF!,0)</f>
        <v>0</v>
      </c>
      <c r="HR225" s="1098">
        <f>IF(HR$9=$N225,#REF!,0)</f>
        <v>0</v>
      </c>
      <c r="HS225" s="1098">
        <f>IF(HS$9=$N225,#REF!,0)</f>
        <v>0</v>
      </c>
      <c r="HT225" s="1098">
        <f>IF(HT$9=$N225,#REF!,0)</f>
        <v>0</v>
      </c>
      <c r="HU225" s="1098">
        <f>IF(HU$9=$N225,#REF!,0)</f>
        <v>0</v>
      </c>
      <c r="HV225" s="1098">
        <f>IF(HV$9=$N225,#REF!,0)</f>
        <v>0</v>
      </c>
      <c r="HW225" s="1098">
        <f>IF(HW$9=$N225,#REF!,0)</f>
        <v>0</v>
      </c>
      <c r="HX225" s="1098">
        <f>IF(HX$9=$N225,#REF!,0)</f>
        <v>0</v>
      </c>
      <c r="HY225" s="1098">
        <f>IF(HY$9=$N225,#REF!,0)</f>
        <v>0</v>
      </c>
      <c r="HZ225" s="1098">
        <f>IF(HZ$9=$N225,#REF!,0)</f>
        <v>0</v>
      </c>
      <c r="IA225" s="1098">
        <f>IF(IA$9=$N225,#REF!,0)</f>
        <v>0</v>
      </c>
      <c r="IB225" s="1098">
        <f>IF(IB$9=$N225,#REF!,0)</f>
        <v>0</v>
      </c>
      <c r="IC225" s="1098">
        <f>IF(IC$9=$N225,#REF!,0)</f>
        <v>0</v>
      </c>
      <c r="ID225" s="1098">
        <f>IF(ID$9=$N225,#REF!,0)</f>
        <v>0</v>
      </c>
      <c r="IE225" s="1098">
        <f>IF(IE$9=$N225,#REF!,0)</f>
        <v>0</v>
      </c>
      <c r="IF225" s="1098">
        <f>IF(IF$9=$N225,#REF!,0)</f>
        <v>0</v>
      </c>
      <c r="IG225" s="1098">
        <f>IF(IG$9=$N225,#REF!,0)</f>
        <v>0</v>
      </c>
      <c r="IH225" s="1098">
        <f>IF(IH$9=$N225,#REF!,0)</f>
        <v>0</v>
      </c>
      <c r="II225" s="1098">
        <f>IF(II$9=$N225,#REF!,0)</f>
        <v>0</v>
      </c>
      <c r="IJ225" s="1098">
        <f>IF(IJ$9=$N225,#REF!,0)</f>
        <v>0</v>
      </c>
      <c r="IK225" s="1098">
        <f>IF(IK$9=$N225,#REF!,0)</f>
        <v>0</v>
      </c>
      <c r="IL225" s="1098">
        <f>IF(IL$9=$N225,#REF!,0)</f>
        <v>0</v>
      </c>
      <c r="IM225" s="1098">
        <f>IF(IM$9=$N225,#REF!,0)</f>
        <v>0</v>
      </c>
      <c r="IN225" s="1098">
        <f>IF(IN$9=$N225,#REF!,0)</f>
        <v>0</v>
      </c>
      <c r="IO225" s="1098">
        <f>IF(IO$9=$N225,#REF!,0)</f>
        <v>0</v>
      </c>
      <c r="IP225" s="1098">
        <f>IF(IP$9=$N225,#REF!,0)</f>
        <v>0</v>
      </c>
      <c r="IQ225" s="1098">
        <f>IF(IQ$9=$N225,#REF!,0)</f>
        <v>0</v>
      </c>
      <c r="IR225" s="1098">
        <f>IF(IR$9=$N225,#REF!,0)</f>
        <v>0</v>
      </c>
      <c r="IS225" s="1098">
        <f>IF(IS$9=$N225,#REF!,0)</f>
        <v>0</v>
      </c>
      <c r="IT225" s="1098">
        <f>IF(IT$9=$N225,#REF!,0)</f>
        <v>0</v>
      </c>
      <c r="IU225" s="1098">
        <f>IF(IU$9=$N225,#REF!,0)</f>
        <v>0</v>
      </c>
      <c r="IV225" s="1098">
        <f>IF(IV$9=$N225,#REF!,0)</f>
        <v>0</v>
      </c>
      <c r="IW225" s="1098">
        <f>IF(IW$9=$N225,#REF!,0)</f>
        <v>0</v>
      </c>
      <c r="IX225" s="1098">
        <f>IF(IX$9=$N225,#REF!,0)</f>
        <v>0</v>
      </c>
      <c r="IY225" s="1098">
        <f>IF(IY$9=$N225,#REF!,0)</f>
        <v>0</v>
      </c>
      <c r="IZ225" s="1098">
        <f>IF(IZ$9=$N225,#REF!,0)</f>
        <v>0</v>
      </c>
      <c r="JA225" s="1098">
        <f>IF(JA$9=$N225,#REF!,0)</f>
        <v>0</v>
      </c>
      <c r="JB225" s="1098">
        <f>IF(JB$9=$N225,#REF!,0)</f>
        <v>0</v>
      </c>
      <c r="JC225" s="1098">
        <f>IF(JC$9=$N225,#REF!,0)</f>
        <v>0</v>
      </c>
      <c r="JD225" s="1098">
        <f>IF(JD$9=$N225,#REF!,0)</f>
        <v>0</v>
      </c>
      <c r="JE225" s="1098">
        <f>IF(JE$9=$N225,#REF!,0)</f>
        <v>0</v>
      </c>
      <c r="JF225" s="1098">
        <f>IF(JF$9=$N225,#REF!,0)</f>
        <v>0</v>
      </c>
      <c r="JG225" s="1098">
        <f>IF(JG$9=$N225,#REF!,0)</f>
        <v>0</v>
      </c>
      <c r="JH225" s="1098">
        <f>IF(JH$9=$N225,#REF!,0)</f>
        <v>0</v>
      </c>
      <c r="JI225" s="1098">
        <f>IF(JI$9=$N225,#REF!,0)</f>
        <v>0</v>
      </c>
      <c r="JJ225" s="1098">
        <f>IF(JJ$9=$N225,#REF!,0)</f>
        <v>0</v>
      </c>
      <c r="JK225" s="1098">
        <f>IF(JK$9=$N225,#REF!,0)</f>
        <v>0</v>
      </c>
      <c r="JL225" s="1098">
        <f>IF(JL$9=$N225,#REF!,0)</f>
        <v>0</v>
      </c>
      <c r="JM225" s="1098">
        <f>IF(JM$9=$N225,#REF!,0)</f>
        <v>0</v>
      </c>
      <c r="JN225" s="1098">
        <f>IF(JN$9=$N225,#REF!,0)</f>
        <v>0</v>
      </c>
      <c r="JO225" s="1098">
        <f>IF(JO$9=$N225,#REF!,0)</f>
        <v>0</v>
      </c>
      <c r="JP225" s="1098">
        <f>IF(JP$9=$N225,#REF!,0)</f>
        <v>0</v>
      </c>
      <c r="JQ225" s="1098">
        <f>IF(JQ$9=$N225,#REF!,0)</f>
        <v>0</v>
      </c>
      <c r="JR225" s="1098">
        <f>IF(JR$9=$N225,#REF!,0)</f>
        <v>0</v>
      </c>
      <c r="JS225" s="1098">
        <f>IF(JS$9=$N225,#REF!,0)</f>
        <v>0</v>
      </c>
      <c r="JT225" s="1098">
        <f>IF(JT$9=$N225,#REF!,0)</f>
        <v>0</v>
      </c>
      <c r="JU225" s="1098">
        <f>IF(JU$9=$N225,#REF!,0)</f>
        <v>0</v>
      </c>
      <c r="JV225" s="1098">
        <f>IF(JV$9=$N225,#REF!,0)</f>
        <v>0</v>
      </c>
      <c r="JW225" s="1098">
        <f>IF(JW$9=$N225,#REF!,0)</f>
        <v>0</v>
      </c>
      <c r="JX225" s="681"/>
      <c r="JY225" s="713"/>
      <c r="JZ225" s="681">
        <f t="shared" si="617"/>
        <v>0</v>
      </c>
      <c r="KA225" s="681">
        <f t="shared" si="617"/>
        <v>0</v>
      </c>
      <c r="KB225" s="681">
        <f t="shared" si="617"/>
        <v>0</v>
      </c>
      <c r="KC225" s="681">
        <f t="shared" si="617"/>
        <v>0</v>
      </c>
      <c r="KD225" s="681">
        <f t="shared" si="617"/>
        <v>0</v>
      </c>
      <c r="KE225" s="681">
        <f t="shared" si="617"/>
        <v>0</v>
      </c>
      <c r="KF225" s="681">
        <f t="shared" si="617"/>
        <v>0</v>
      </c>
      <c r="KG225" s="681">
        <f t="shared" si="617"/>
        <v>0</v>
      </c>
      <c r="KH225" s="681">
        <f t="shared" si="617"/>
        <v>0</v>
      </c>
      <c r="KI225" s="681">
        <f t="shared" si="617"/>
        <v>0</v>
      </c>
      <c r="KJ225" s="681">
        <f t="shared" si="617"/>
        <v>0</v>
      </c>
      <c r="KN225" s="1098">
        <f t="shared" ref="KN225:LC240" si="631">IF(KN$9=$M225,$DV225,0)</f>
        <v>0</v>
      </c>
      <c r="KO225" s="1098">
        <f t="shared" si="631"/>
        <v>0</v>
      </c>
      <c r="KP225" s="1098">
        <f t="shared" si="631"/>
        <v>0</v>
      </c>
      <c r="KQ225" s="1098">
        <f t="shared" si="631"/>
        <v>0</v>
      </c>
      <c r="KR225" s="1098">
        <f t="shared" si="631"/>
        <v>0</v>
      </c>
      <c r="KS225" s="1098">
        <f t="shared" si="631"/>
        <v>0</v>
      </c>
      <c r="KT225" s="1098">
        <f t="shared" si="631"/>
        <v>0</v>
      </c>
      <c r="KU225" s="1098">
        <f t="shared" si="631"/>
        <v>0</v>
      </c>
      <c r="KV225" s="1098">
        <f t="shared" si="631"/>
        <v>0</v>
      </c>
      <c r="KW225" s="1098">
        <f t="shared" si="631"/>
        <v>14096.85</v>
      </c>
      <c r="KX225" s="1098">
        <f t="shared" si="631"/>
        <v>0</v>
      </c>
      <c r="KY225" s="1098">
        <f t="shared" si="631"/>
        <v>0</v>
      </c>
      <c r="KZ225" s="1098">
        <f t="shared" si="631"/>
        <v>0</v>
      </c>
      <c r="LA225" s="1098">
        <f t="shared" si="631"/>
        <v>0</v>
      </c>
      <c r="LB225" s="1098">
        <f t="shared" si="631"/>
        <v>0</v>
      </c>
      <c r="LC225" s="1098">
        <f t="shared" si="631"/>
        <v>0</v>
      </c>
      <c r="LD225" s="1098">
        <f t="shared" si="628"/>
        <v>0</v>
      </c>
      <c r="LE225" s="1098">
        <f t="shared" si="628"/>
        <v>0</v>
      </c>
      <c r="LF225" s="1098">
        <f t="shared" si="628"/>
        <v>0</v>
      </c>
      <c r="LG225" s="1098">
        <f t="shared" si="628"/>
        <v>0</v>
      </c>
      <c r="LH225" s="1098">
        <f t="shared" si="628"/>
        <v>0</v>
      </c>
      <c r="LI225" s="1098">
        <f t="shared" si="628"/>
        <v>0</v>
      </c>
      <c r="LJ225" s="1098">
        <f t="shared" si="628"/>
        <v>0</v>
      </c>
      <c r="LK225" s="1098">
        <f t="shared" si="628"/>
        <v>0</v>
      </c>
      <c r="LL225" s="1098">
        <f t="shared" si="628"/>
        <v>0</v>
      </c>
      <c r="LM225" s="1098">
        <f t="shared" si="628"/>
        <v>0</v>
      </c>
      <c r="LN225" s="1098">
        <f t="shared" si="628"/>
        <v>0</v>
      </c>
      <c r="LO225" s="1098">
        <f t="shared" si="628"/>
        <v>0</v>
      </c>
      <c r="LP225" s="1098">
        <f t="shared" si="628"/>
        <v>0</v>
      </c>
      <c r="LQ225" s="1098">
        <f t="shared" si="628"/>
        <v>0</v>
      </c>
      <c r="LR225" s="1098">
        <f t="shared" si="624"/>
        <v>0</v>
      </c>
      <c r="LS225" s="1098">
        <f t="shared" si="546"/>
        <v>0</v>
      </c>
    </row>
    <row r="226" spans="1:331" s="680" customFormat="1" ht="20.100000000000001" customHeight="1" x14ac:dyDescent="0.35">
      <c r="A226" s="668"/>
      <c r="B226" s="871"/>
      <c r="C226" s="870"/>
      <c r="D226" s="871"/>
      <c r="E226" s="871"/>
      <c r="F226" s="871"/>
      <c r="G226" s="871"/>
      <c r="H226" s="871"/>
      <c r="I226" s="871"/>
      <c r="J226" s="871" t="s">
        <v>212</v>
      </c>
      <c r="K226" s="877"/>
      <c r="L226" s="879"/>
      <c r="M226" s="879"/>
      <c r="N226" s="867">
        <v>3431</v>
      </c>
      <c r="O226" s="920" t="s">
        <v>201</v>
      </c>
      <c r="P226" s="31" t="s">
        <v>201</v>
      </c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635"/>
      <c r="AJ226" s="31"/>
      <c r="AK226" s="31"/>
      <c r="AL226" s="31"/>
      <c r="AM226" s="31"/>
      <c r="AN226" s="54"/>
      <c r="AO226" s="54"/>
      <c r="AP226" s="54"/>
      <c r="AQ226" s="54"/>
      <c r="AR226" s="54"/>
      <c r="AS226" s="54"/>
      <c r="AT226" s="54"/>
      <c r="AU226" s="54"/>
      <c r="AV226" s="54"/>
      <c r="AW226" s="54"/>
      <c r="AX226" s="54"/>
      <c r="AY226" s="54"/>
      <c r="AZ226" s="31"/>
      <c r="BA226" s="31"/>
      <c r="BB226" s="107"/>
      <c r="BC226" s="107"/>
      <c r="BD226" s="54"/>
      <c r="BE226" s="107"/>
      <c r="BF226" s="107"/>
      <c r="BG226" s="107"/>
      <c r="BH226" s="107"/>
      <c r="BI226" s="107"/>
      <c r="BJ226" s="107"/>
      <c r="BK226" s="54"/>
      <c r="BL226" s="107"/>
      <c r="BM226" s="107"/>
      <c r="BN226" s="107"/>
      <c r="BO226" s="107"/>
      <c r="BP226" s="107"/>
      <c r="BQ226" s="107"/>
      <c r="BR226" s="107"/>
      <c r="BS226" s="107"/>
      <c r="BT226" s="107"/>
      <c r="BU226" s="107"/>
      <c r="BV226" s="107"/>
      <c r="BW226" s="107"/>
      <c r="BX226" s="107"/>
      <c r="BY226" s="107"/>
      <c r="BZ226" s="107">
        <v>0</v>
      </c>
      <c r="CA226" s="107"/>
      <c r="CB226" s="107"/>
      <c r="CC226" s="107"/>
      <c r="CD226" s="107"/>
      <c r="CE226" s="107">
        <v>0</v>
      </c>
      <c r="CF226" s="107"/>
      <c r="CG226" s="107"/>
      <c r="CH226" s="107"/>
      <c r="CI226" s="107">
        <v>0</v>
      </c>
      <c r="CJ226" s="107"/>
      <c r="CK226" s="107"/>
      <c r="CL226" s="107"/>
      <c r="CM226" s="107">
        <v>0</v>
      </c>
      <c r="CN226" s="107"/>
      <c r="CO226" s="107"/>
      <c r="CP226" s="107"/>
      <c r="CQ226" s="107">
        <v>0</v>
      </c>
      <c r="CR226" s="107">
        <v>0</v>
      </c>
      <c r="CS226" s="107"/>
      <c r="CT226" s="54">
        <f>(CU226-CQ226)</f>
        <v>36000</v>
      </c>
      <c r="CU226" s="107">
        <v>36000</v>
      </c>
      <c r="CV226" s="107">
        <v>0</v>
      </c>
      <c r="CW226" s="107"/>
      <c r="CX226" s="54">
        <f>(CY226-CU226)</f>
        <v>0</v>
      </c>
      <c r="CY226" s="107">
        <v>36000</v>
      </c>
      <c r="CZ226" s="859"/>
      <c r="DA226" s="859"/>
      <c r="DB226" s="107">
        <v>0</v>
      </c>
      <c r="DC226" s="859">
        <v>0</v>
      </c>
      <c r="DD226" s="838">
        <f t="shared" si="574"/>
        <v>0</v>
      </c>
      <c r="DE226" s="838">
        <f t="shared" si="575"/>
        <v>0</v>
      </c>
      <c r="DF226" s="859">
        <v>10000</v>
      </c>
      <c r="DG226" s="859">
        <v>36000</v>
      </c>
      <c r="DH226" s="107">
        <v>0</v>
      </c>
      <c r="DI226" s="838">
        <f>IFERROR(DH226/DG226*100,)</f>
        <v>0</v>
      </c>
      <c r="DJ226" s="54">
        <f>(DK226-DG226)</f>
        <v>-11000</v>
      </c>
      <c r="DK226" s="859">
        <v>25000</v>
      </c>
      <c r="DL226" s="838">
        <f t="shared" si="577"/>
        <v>40</v>
      </c>
      <c r="DM226" s="54">
        <f>(DN226-DK226)</f>
        <v>0</v>
      </c>
      <c r="DN226" s="859">
        <v>25000</v>
      </c>
      <c r="DO226" s="859"/>
      <c r="DP226" s="838">
        <f t="shared" si="578"/>
        <v>0</v>
      </c>
      <c r="DQ226" s="859">
        <f>(DR226-DN226)</f>
        <v>-20000</v>
      </c>
      <c r="DR226" s="859">
        <v>5000</v>
      </c>
      <c r="DS226" s="859"/>
      <c r="DT226" s="838">
        <f t="shared" si="506"/>
        <v>0</v>
      </c>
      <c r="DU226" s="859">
        <f>(DV226-DR226)</f>
        <v>-5000</v>
      </c>
      <c r="DV226" s="859"/>
      <c r="DW226" s="859">
        <v>5000</v>
      </c>
      <c r="DX226" s="859"/>
      <c r="DY226" s="859"/>
      <c r="DZ226" s="859">
        <v>0</v>
      </c>
      <c r="EA226" s="859">
        <v>5000</v>
      </c>
      <c r="EB226" s="859">
        <v>0</v>
      </c>
      <c r="EC226" s="838">
        <f t="shared" si="508"/>
        <v>0</v>
      </c>
      <c r="ED226" s="859">
        <f>(EE226-EA226)</f>
        <v>-5000</v>
      </c>
      <c r="EE226" s="859">
        <v>0</v>
      </c>
      <c r="EF226" s="859">
        <v>0</v>
      </c>
      <c r="EG226" s="838">
        <f t="shared" si="605"/>
        <v>0</v>
      </c>
      <c r="EH226" s="859" t="e">
        <f>(#REF!-EE226)</f>
        <v>#REF!</v>
      </c>
      <c r="EI226" s="838">
        <f>IFERROR(#REF!/DZ226*100,)</f>
        <v>0</v>
      </c>
      <c r="EJ226" s="838">
        <f>IFERROR(#REF!/#REF!*100,)</f>
        <v>0</v>
      </c>
      <c r="EK226" s="859">
        <v>0</v>
      </c>
      <c r="EL226" s="859"/>
      <c r="EM226" s="859"/>
      <c r="EN226" s="838"/>
      <c r="EO226" s="838"/>
      <c r="EP226" s="838"/>
      <c r="EQ226" s="838"/>
      <c r="ER226" s="838"/>
      <c r="ES226" s="146">
        <f t="shared" si="557"/>
        <v>0</v>
      </c>
      <c r="EW226" s="713"/>
      <c r="EX226" s="739">
        <f>IF(EX$9=$K226,#REF!,0)</f>
        <v>0</v>
      </c>
      <c r="EY226" s="739">
        <f>IF(EY$9=$K226,#REF!,0)</f>
        <v>0</v>
      </c>
      <c r="EZ226" s="739">
        <f>IF(EZ$9=$K226,#REF!,0)</f>
        <v>0</v>
      </c>
      <c r="FA226" s="739">
        <f>IF(FA$9=$K226,#REF!,0)</f>
        <v>0</v>
      </c>
      <c r="FB226" s="739">
        <f>IF(FB$9=$K226,#REF!,0)</f>
        <v>0</v>
      </c>
      <c r="FC226" s="739">
        <f>IF(FC$9=$K226,#REF!,0)</f>
        <v>0</v>
      </c>
      <c r="FD226" s="739">
        <f>IF(FD$9=$K226,#REF!,0)</f>
        <v>0</v>
      </c>
      <c r="FE226" s="739">
        <f>IF(FE$9=$K226,#REF!,0)</f>
        <v>0</v>
      </c>
      <c r="FF226" s="739">
        <f>IF(FF$9=$K226,#REF!,0)</f>
        <v>0</v>
      </c>
      <c r="FG226" s="739">
        <f>IF(FG$9=$K226,#REF!,0)</f>
        <v>0</v>
      </c>
      <c r="FH226" s="739">
        <f>IF(FH$9=$K226,#REF!,0)</f>
        <v>0</v>
      </c>
      <c r="FI226" s="739">
        <f>IF(FI$9=$K226,#REF!,0)</f>
        <v>0</v>
      </c>
      <c r="FJ226" s="739">
        <f>IF(FJ$9=$K226,#REF!,0)</f>
        <v>0</v>
      </c>
      <c r="FK226" s="739">
        <f>IF(FK$9=$K226,#REF!,0)</f>
        <v>0</v>
      </c>
      <c r="FL226" s="739">
        <f>IF(FL$9=$K226,#REF!,0)</f>
        <v>0</v>
      </c>
      <c r="FM226" s="739">
        <f>IF(FM$9=$K226,#REF!,0)</f>
        <v>0</v>
      </c>
      <c r="FN226" s="739">
        <f>IF(FN$9=$K226,#REF!,0)</f>
        <v>0</v>
      </c>
      <c r="FO226" s="739">
        <f>IF(FO$9=$K226,#REF!,0)</f>
        <v>0</v>
      </c>
      <c r="FP226" s="739">
        <f>IF(FP$9=$K226,#REF!,0)</f>
        <v>0</v>
      </c>
      <c r="FQ226" s="739">
        <f>IF(FQ$9=$K226,#REF!,0)</f>
        <v>0</v>
      </c>
      <c r="FS226" s="1097"/>
      <c r="FT226" s="713"/>
      <c r="FU226" s="739">
        <f t="shared" si="618"/>
        <v>0</v>
      </c>
      <c r="FV226" s="739">
        <f t="shared" si="618"/>
        <v>0</v>
      </c>
      <c r="FW226" s="739">
        <f t="shared" si="618"/>
        <v>0</v>
      </c>
      <c r="FX226" s="739">
        <f t="shared" si="618"/>
        <v>0</v>
      </c>
      <c r="FY226" s="739">
        <f t="shared" si="618"/>
        <v>0</v>
      </c>
      <c r="FZ226" s="739">
        <f t="shared" si="618"/>
        <v>0</v>
      </c>
      <c r="GA226" s="739">
        <f t="shared" si="618"/>
        <v>0</v>
      </c>
      <c r="GB226" s="739">
        <f t="shared" si="618"/>
        <v>0</v>
      </c>
      <c r="GC226" s="739">
        <f t="shared" si="618"/>
        <v>0</v>
      </c>
      <c r="GD226" s="739">
        <f t="shared" si="618"/>
        <v>0</v>
      </c>
      <c r="GE226" s="739">
        <f t="shared" si="619"/>
        <v>0</v>
      </c>
      <c r="GF226" s="739">
        <f t="shared" si="619"/>
        <v>0</v>
      </c>
      <c r="GG226" s="739">
        <f t="shared" si="619"/>
        <v>0</v>
      </c>
      <c r="GH226" s="739">
        <f t="shared" si="619"/>
        <v>0</v>
      </c>
      <c r="GI226" s="739">
        <f t="shared" si="619"/>
        <v>0</v>
      </c>
      <c r="GJ226" s="739">
        <f t="shared" si="619"/>
        <v>0</v>
      </c>
      <c r="GK226" s="739">
        <f t="shared" si="619"/>
        <v>0</v>
      </c>
      <c r="GL226" s="739">
        <f t="shared" si="619"/>
        <v>0</v>
      </c>
      <c r="GM226" s="739">
        <f t="shared" si="619"/>
        <v>0</v>
      </c>
      <c r="GN226" s="739">
        <f t="shared" si="619"/>
        <v>0</v>
      </c>
      <c r="GO226" s="1097"/>
      <c r="GP226" s="713"/>
      <c r="GQ226" s="1098">
        <f>IF(GQ$9=$N226,#REF!,0)</f>
        <v>0</v>
      </c>
      <c r="GR226" s="1098">
        <f>IF(GR$9=$N226,#REF!,0)</f>
        <v>0</v>
      </c>
      <c r="GS226" s="1098">
        <f>IF(GS$9=$N226,#REF!,0)</f>
        <v>0</v>
      </c>
      <c r="GT226" s="1098">
        <f>IF(GT$9=$N226,#REF!,0)</f>
        <v>0</v>
      </c>
      <c r="GU226" s="1098">
        <f>IF(GU$9=$N226,#REF!,0)</f>
        <v>0</v>
      </c>
      <c r="GV226" s="1098">
        <f>IF(GV$9=$N226,#REF!,0)</f>
        <v>0</v>
      </c>
      <c r="GW226" s="1098">
        <f>IF(GW$9=$N226,#REF!,0)</f>
        <v>0</v>
      </c>
      <c r="GX226" s="1098">
        <f>IF(GX$9=$N226,#REF!,0)</f>
        <v>0</v>
      </c>
      <c r="GY226" s="1098">
        <f>IF(GY$9=$N226,#REF!,0)</f>
        <v>0</v>
      </c>
      <c r="GZ226" s="1098">
        <f>IF(GZ$9=$N226,#REF!,0)</f>
        <v>0</v>
      </c>
      <c r="HA226" s="1098">
        <f>IF(HA$9=$N226,#REF!,0)</f>
        <v>0</v>
      </c>
      <c r="HB226" s="1098">
        <f>IF(HB$9=$N226,#REF!,0)</f>
        <v>0</v>
      </c>
      <c r="HC226" s="1098">
        <f>IF(HC$9=$N226,#REF!,0)</f>
        <v>0</v>
      </c>
      <c r="HD226" s="1098">
        <f>IF(HD$9=$N226,#REF!,0)</f>
        <v>0</v>
      </c>
      <c r="HE226" s="1098">
        <f>IF(HE$9=$N226,#REF!,0)</f>
        <v>0</v>
      </c>
      <c r="HF226" s="1098">
        <f>IF(HF$9=$N226,#REF!,0)</f>
        <v>0</v>
      </c>
      <c r="HG226" s="1098">
        <f>IF(HG$9=$N226,#REF!,0)</f>
        <v>0</v>
      </c>
      <c r="HH226" s="1098">
        <f>IF(HH$9=$N226,#REF!,0)</f>
        <v>0</v>
      </c>
      <c r="HI226" s="1098">
        <f>IF(HI$9=$N226,#REF!,0)</f>
        <v>0</v>
      </c>
      <c r="HJ226" s="1098">
        <f>IF(HJ$9=$N226,#REF!,0)</f>
        <v>0</v>
      </c>
      <c r="HK226" s="1098">
        <f>IF(HK$9=$N226,#REF!,0)</f>
        <v>0</v>
      </c>
      <c r="HL226" s="1098">
        <f>IF(HL$9=$N226,#REF!,0)</f>
        <v>0</v>
      </c>
      <c r="HM226" s="1098">
        <f>IF(HM$9=$N226,#REF!,0)</f>
        <v>0</v>
      </c>
      <c r="HN226" s="1098">
        <f>IF(HN$9=$N226,#REF!,0)</f>
        <v>0</v>
      </c>
      <c r="HO226" s="1098">
        <f>IF(HO$9=$N226,#REF!,0)</f>
        <v>0</v>
      </c>
      <c r="HP226" s="1098">
        <f>IF(HP$9=$N226,#REF!,0)</f>
        <v>0</v>
      </c>
      <c r="HQ226" s="1098">
        <f>IF(HQ$9=$N226,#REF!,0)</f>
        <v>0</v>
      </c>
      <c r="HR226" s="1098">
        <f>IF(HR$9=$N226,#REF!,0)</f>
        <v>0</v>
      </c>
      <c r="HS226" s="1098">
        <f>IF(HS$9=$N226,#REF!,0)</f>
        <v>0</v>
      </c>
      <c r="HT226" s="1098">
        <f>IF(HT$9=$N226,#REF!,0)</f>
        <v>0</v>
      </c>
      <c r="HU226" s="1098">
        <f>IF(HU$9=$N226,#REF!,0)</f>
        <v>0</v>
      </c>
      <c r="HV226" s="1098">
        <f>IF(HV$9=$N226,#REF!,0)</f>
        <v>0</v>
      </c>
      <c r="HW226" s="1098">
        <f>IF(HW$9=$N226,#REF!,0)</f>
        <v>0</v>
      </c>
      <c r="HX226" s="1098">
        <f>IF(HX$9=$N226,#REF!,0)</f>
        <v>0</v>
      </c>
      <c r="HY226" s="1098">
        <f>IF(HY$9=$N226,#REF!,0)</f>
        <v>0</v>
      </c>
      <c r="HZ226" s="1098">
        <f>IF(HZ$9=$N226,#REF!,0)</f>
        <v>0</v>
      </c>
      <c r="IA226" s="1098" t="e">
        <f>IF(IA$9=$N226,#REF!,0)</f>
        <v>#REF!</v>
      </c>
      <c r="IB226" s="1098">
        <f>IF(IB$9=$N226,#REF!,0)</f>
        <v>0</v>
      </c>
      <c r="IC226" s="1098">
        <f>IF(IC$9=$N226,#REF!,0)</f>
        <v>0</v>
      </c>
      <c r="ID226" s="1098">
        <f>IF(ID$9=$N226,#REF!,0)</f>
        <v>0</v>
      </c>
      <c r="IE226" s="1098">
        <f>IF(IE$9=$N226,#REF!,0)</f>
        <v>0</v>
      </c>
      <c r="IF226" s="1098">
        <f>IF(IF$9=$N226,#REF!,0)</f>
        <v>0</v>
      </c>
      <c r="IG226" s="1098">
        <f>IF(IG$9=$N226,#REF!,0)</f>
        <v>0</v>
      </c>
      <c r="IH226" s="1098">
        <f>IF(IH$9=$N226,#REF!,0)</f>
        <v>0</v>
      </c>
      <c r="II226" s="1098">
        <f>IF(II$9=$N226,#REF!,0)</f>
        <v>0</v>
      </c>
      <c r="IJ226" s="1098">
        <f>IF(IJ$9=$N226,#REF!,0)</f>
        <v>0</v>
      </c>
      <c r="IK226" s="1098">
        <f>IF(IK$9=$N226,#REF!,0)</f>
        <v>0</v>
      </c>
      <c r="IL226" s="1098">
        <f>IF(IL$9=$N226,#REF!,0)</f>
        <v>0</v>
      </c>
      <c r="IM226" s="1098">
        <f>IF(IM$9=$N226,#REF!,0)</f>
        <v>0</v>
      </c>
      <c r="IN226" s="1098">
        <f>IF(IN$9=$N226,#REF!,0)</f>
        <v>0</v>
      </c>
      <c r="IO226" s="1098">
        <f>IF(IO$9=$N226,#REF!,0)</f>
        <v>0</v>
      </c>
      <c r="IP226" s="1098">
        <f>IF(IP$9=$N226,#REF!,0)</f>
        <v>0</v>
      </c>
      <c r="IQ226" s="1098">
        <f>IF(IQ$9=$N226,#REF!,0)</f>
        <v>0</v>
      </c>
      <c r="IR226" s="1098">
        <f>IF(IR$9=$N226,#REF!,0)</f>
        <v>0</v>
      </c>
      <c r="IS226" s="1098">
        <f>IF(IS$9=$N226,#REF!,0)</f>
        <v>0</v>
      </c>
      <c r="IT226" s="1098">
        <f>IF(IT$9=$N226,#REF!,0)</f>
        <v>0</v>
      </c>
      <c r="IU226" s="1098">
        <f>IF(IU$9=$N226,#REF!,0)</f>
        <v>0</v>
      </c>
      <c r="IV226" s="1098">
        <f>IF(IV$9=$N226,#REF!,0)</f>
        <v>0</v>
      </c>
      <c r="IW226" s="1098">
        <f>IF(IW$9=$N226,#REF!,0)</f>
        <v>0</v>
      </c>
      <c r="IX226" s="1098">
        <f>IF(IX$9=$N226,#REF!,0)</f>
        <v>0</v>
      </c>
      <c r="IY226" s="1098">
        <f>IF(IY$9=$N226,#REF!,0)</f>
        <v>0</v>
      </c>
      <c r="IZ226" s="1098">
        <f>IF(IZ$9=$N226,#REF!,0)</f>
        <v>0</v>
      </c>
      <c r="JA226" s="1098">
        <f>IF(JA$9=$N226,#REF!,0)</f>
        <v>0</v>
      </c>
      <c r="JB226" s="1098">
        <f>IF(JB$9=$N226,#REF!,0)</f>
        <v>0</v>
      </c>
      <c r="JC226" s="1098">
        <f>IF(JC$9=$N226,#REF!,0)</f>
        <v>0</v>
      </c>
      <c r="JD226" s="1098">
        <f>IF(JD$9=$N226,#REF!,0)</f>
        <v>0</v>
      </c>
      <c r="JE226" s="1098">
        <f>IF(JE$9=$N226,#REF!,0)</f>
        <v>0</v>
      </c>
      <c r="JF226" s="1098">
        <f>IF(JF$9=$N226,#REF!,0)</f>
        <v>0</v>
      </c>
      <c r="JG226" s="1098">
        <f>IF(JG$9=$N226,#REF!,0)</f>
        <v>0</v>
      </c>
      <c r="JH226" s="1098">
        <f>IF(JH$9=$N226,#REF!,0)</f>
        <v>0</v>
      </c>
      <c r="JI226" s="1098">
        <f>IF(JI$9=$N226,#REF!,0)</f>
        <v>0</v>
      </c>
      <c r="JJ226" s="1098">
        <f>IF(JJ$9=$N226,#REF!,0)</f>
        <v>0</v>
      </c>
      <c r="JK226" s="1098">
        <f>IF(JK$9=$N226,#REF!,0)</f>
        <v>0</v>
      </c>
      <c r="JL226" s="1098">
        <f>IF(JL$9=$N226,#REF!,0)</f>
        <v>0</v>
      </c>
      <c r="JM226" s="1098">
        <f>IF(JM$9=$N226,#REF!,0)</f>
        <v>0</v>
      </c>
      <c r="JN226" s="1098">
        <f>IF(JN$9=$N226,#REF!,0)</f>
        <v>0</v>
      </c>
      <c r="JO226" s="1098">
        <f>IF(JO$9=$N226,#REF!,0)</f>
        <v>0</v>
      </c>
      <c r="JP226" s="1098">
        <f>IF(JP$9=$N226,#REF!,0)</f>
        <v>0</v>
      </c>
      <c r="JQ226" s="1098">
        <f>IF(JQ$9=$N226,#REF!,0)</f>
        <v>0</v>
      </c>
      <c r="JR226" s="1098">
        <f>IF(JR$9=$N226,#REF!,0)</f>
        <v>0</v>
      </c>
      <c r="JS226" s="1098">
        <f>IF(JS$9=$N226,#REF!,0)</f>
        <v>0</v>
      </c>
      <c r="JT226" s="1098">
        <f>IF(JT$9=$N226,#REF!,0)</f>
        <v>0</v>
      </c>
      <c r="JU226" s="1098">
        <f>IF(JU$9=$N226,#REF!,0)</f>
        <v>0</v>
      </c>
      <c r="JV226" s="1098">
        <f>IF(JV$9=$N226,#REF!,0)</f>
        <v>0</v>
      </c>
      <c r="JW226" s="1098">
        <f>IF(JW$9=$N226,#REF!,0)</f>
        <v>0</v>
      </c>
      <c r="JX226" s="681"/>
      <c r="JY226" s="713"/>
      <c r="JZ226" s="681">
        <f t="shared" si="617"/>
        <v>0</v>
      </c>
      <c r="KA226" s="681">
        <f t="shared" si="617"/>
        <v>0</v>
      </c>
      <c r="KB226" s="681">
        <f t="shared" si="617"/>
        <v>0</v>
      </c>
      <c r="KC226" s="681">
        <f t="shared" si="617"/>
        <v>0</v>
      </c>
      <c r="KD226" s="681">
        <f t="shared" si="617"/>
        <v>0</v>
      </c>
      <c r="KE226" s="681">
        <f t="shared" si="617"/>
        <v>0</v>
      </c>
      <c r="KF226" s="681">
        <f t="shared" si="617"/>
        <v>0</v>
      </c>
      <c r="KG226" s="681">
        <f t="shared" si="617"/>
        <v>0</v>
      </c>
      <c r="KH226" s="681">
        <f t="shared" si="617"/>
        <v>0</v>
      </c>
      <c r="KI226" s="681">
        <f t="shared" si="617"/>
        <v>0</v>
      </c>
      <c r="KJ226" s="681">
        <f t="shared" si="617"/>
        <v>0</v>
      </c>
      <c r="KN226" s="1098">
        <f t="shared" si="631"/>
        <v>0</v>
      </c>
      <c r="KO226" s="1098">
        <f t="shared" si="631"/>
        <v>0</v>
      </c>
      <c r="KP226" s="1098">
        <f t="shared" si="631"/>
        <v>0</v>
      </c>
      <c r="KQ226" s="1098">
        <f t="shared" si="631"/>
        <v>0</v>
      </c>
      <c r="KR226" s="1098">
        <f t="shared" si="631"/>
        <v>0</v>
      </c>
      <c r="KS226" s="1098">
        <f t="shared" si="631"/>
        <v>0</v>
      </c>
      <c r="KT226" s="1098">
        <f t="shared" si="631"/>
        <v>0</v>
      </c>
      <c r="KU226" s="1098">
        <f t="shared" si="631"/>
        <v>0</v>
      </c>
      <c r="KV226" s="1098">
        <f t="shared" si="631"/>
        <v>0</v>
      </c>
      <c r="KW226" s="1098">
        <f t="shared" si="631"/>
        <v>0</v>
      </c>
      <c r="KX226" s="1098">
        <f t="shared" si="631"/>
        <v>0</v>
      </c>
      <c r="KY226" s="1098">
        <f t="shared" si="631"/>
        <v>0</v>
      </c>
      <c r="KZ226" s="1098">
        <f t="shared" si="631"/>
        <v>0</v>
      </c>
      <c r="LA226" s="1098">
        <f t="shared" si="631"/>
        <v>0</v>
      </c>
      <c r="LB226" s="1098">
        <f t="shared" si="631"/>
        <v>0</v>
      </c>
      <c r="LC226" s="1098">
        <f t="shared" si="631"/>
        <v>0</v>
      </c>
      <c r="LD226" s="1098">
        <f t="shared" si="628"/>
        <v>0</v>
      </c>
      <c r="LE226" s="1098">
        <f t="shared" si="628"/>
        <v>0</v>
      </c>
      <c r="LF226" s="1098">
        <f t="shared" si="628"/>
        <v>0</v>
      </c>
      <c r="LG226" s="1098">
        <f t="shared" si="628"/>
        <v>0</v>
      </c>
      <c r="LH226" s="1098">
        <f t="shared" si="628"/>
        <v>0</v>
      </c>
      <c r="LI226" s="1098">
        <f t="shared" si="628"/>
        <v>0</v>
      </c>
      <c r="LJ226" s="1098">
        <f t="shared" si="628"/>
        <v>0</v>
      </c>
      <c r="LK226" s="1098">
        <f t="shared" si="628"/>
        <v>0</v>
      </c>
      <c r="LL226" s="1098">
        <f t="shared" si="628"/>
        <v>0</v>
      </c>
      <c r="LM226" s="1098">
        <f t="shared" si="628"/>
        <v>0</v>
      </c>
      <c r="LN226" s="1098">
        <f t="shared" si="628"/>
        <v>0</v>
      </c>
      <c r="LO226" s="1098">
        <f t="shared" si="628"/>
        <v>0</v>
      </c>
      <c r="LP226" s="1098">
        <f t="shared" si="628"/>
        <v>0</v>
      </c>
      <c r="LQ226" s="1098">
        <f t="shared" si="628"/>
        <v>0</v>
      </c>
      <c r="LR226" s="1098">
        <f t="shared" si="624"/>
        <v>0</v>
      </c>
      <c r="LS226" s="1098">
        <f t="shared" si="546"/>
        <v>0</v>
      </c>
    </row>
    <row r="227" spans="1:331" s="680" customFormat="1" ht="20.100000000000001" customHeight="1" x14ac:dyDescent="0.35">
      <c r="A227" s="668"/>
      <c r="B227" s="872"/>
      <c r="C227" s="1223"/>
      <c r="D227" s="872"/>
      <c r="E227" s="872"/>
      <c r="F227" s="872"/>
      <c r="G227" s="872"/>
      <c r="H227" s="872"/>
      <c r="I227" s="872"/>
      <c r="J227" s="872" t="s">
        <v>212</v>
      </c>
      <c r="K227" s="873"/>
      <c r="L227" s="874"/>
      <c r="M227" s="874"/>
      <c r="N227" s="883">
        <v>3433</v>
      </c>
      <c r="O227" s="1030" t="s">
        <v>136</v>
      </c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635"/>
      <c r="AJ227" s="31"/>
      <c r="AK227" s="31"/>
      <c r="AL227" s="31"/>
      <c r="AM227" s="31"/>
      <c r="AN227" s="54"/>
      <c r="AO227" s="54"/>
      <c r="AP227" s="54"/>
      <c r="AQ227" s="54"/>
      <c r="AR227" s="54"/>
      <c r="AS227" s="54"/>
      <c r="AT227" s="54"/>
      <c r="AU227" s="54"/>
      <c r="AV227" s="54"/>
      <c r="AW227" s="54"/>
      <c r="AX227" s="54"/>
      <c r="AY227" s="54"/>
      <c r="AZ227" s="31"/>
      <c r="BA227" s="31"/>
      <c r="BB227" s="107"/>
      <c r="BC227" s="107"/>
      <c r="BD227" s="54"/>
      <c r="BE227" s="107"/>
      <c r="BF227" s="107"/>
      <c r="BG227" s="107"/>
      <c r="BH227" s="107"/>
      <c r="BI227" s="107"/>
      <c r="BJ227" s="107"/>
      <c r="BK227" s="54"/>
      <c r="BL227" s="107"/>
      <c r="BM227" s="107"/>
      <c r="BN227" s="107"/>
      <c r="BO227" s="107"/>
      <c r="BP227" s="107"/>
      <c r="BQ227" s="107"/>
      <c r="BR227" s="107"/>
      <c r="BS227" s="107"/>
      <c r="BT227" s="107"/>
      <c r="BU227" s="107"/>
      <c r="BV227" s="107"/>
      <c r="BW227" s="107"/>
      <c r="BX227" s="107"/>
      <c r="BY227" s="107"/>
      <c r="BZ227" s="107"/>
      <c r="CA227" s="107"/>
      <c r="CB227" s="107"/>
      <c r="CC227" s="107"/>
      <c r="CD227" s="107"/>
      <c r="CE227" s="107"/>
      <c r="CF227" s="107"/>
      <c r="CG227" s="107"/>
      <c r="CH227" s="107"/>
      <c r="CI227" s="107"/>
      <c r="CJ227" s="107"/>
      <c r="CK227" s="107"/>
      <c r="CL227" s="107"/>
      <c r="CM227" s="107"/>
      <c r="CN227" s="107"/>
      <c r="CO227" s="107"/>
      <c r="CP227" s="107"/>
      <c r="CQ227" s="107"/>
      <c r="CR227" s="107"/>
      <c r="CS227" s="107"/>
      <c r="CT227" s="54"/>
      <c r="CU227" s="107"/>
      <c r="CV227" s="107"/>
      <c r="CW227" s="107"/>
      <c r="CX227" s="54"/>
      <c r="CY227" s="107"/>
      <c r="CZ227" s="859"/>
      <c r="DA227" s="859"/>
      <c r="DB227" s="107">
        <v>0</v>
      </c>
      <c r="DC227" s="859">
        <v>14096.85</v>
      </c>
      <c r="DD227" s="838">
        <f t="shared" si="574"/>
        <v>0</v>
      </c>
      <c r="DE227" s="838">
        <f t="shared" si="575"/>
        <v>128.15318181818182</v>
      </c>
      <c r="DF227" s="859">
        <v>2761.64</v>
      </c>
      <c r="DG227" s="859">
        <v>0</v>
      </c>
      <c r="DH227" s="107">
        <v>10982.33</v>
      </c>
      <c r="DI227" s="838">
        <f>IFERROR(DH227/DG227*100,)</f>
        <v>0</v>
      </c>
      <c r="DJ227" s="54">
        <f>(DK227-DG227)</f>
        <v>11000</v>
      </c>
      <c r="DK227" s="859">
        <v>11000</v>
      </c>
      <c r="DL227" s="838">
        <f t="shared" si="577"/>
        <v>25.105818181818179</v>
      </c>
      <c r="DM227" s="54">
        <f>(DN227-DK227)</f>
        <v>0</v>
      </c>
      <c r="DN227" s="859">
        <v>11000</v>
      </c>
      <c r="DO227" s="859">
        <v>14096.85</v>
      </c>
      <c r="DP227" s="838">
        <f t="shared" si="578"/>
        <v>128.15318181818182</v>
      </c>
      <c r="DQ227" s="859">
        <f>(DR227-DN227)</f>
        <v>4000</v>
      </c>
      <c r="DR227" s="859">
        <v>15000</v>
      </c>
      <c r="DS227" s="859">
        <v>14096.85</v>
      </c>
      <c r="DT227" s="838">
        <f t="shared" ref="DT227:DT288" si="632">IFERROR(DS227/DR227*100,)</f>
        <v>93.978999999999999</v>
      </c>
      <c r="DU227" s="859">
        <f>(DV227-DR227)</f>
        <v>-903.14999999999964</v>
      </c>
      <c r="DV227" s="859">
        <v>14096.85</v>
      </c>
      <c r="DW227" s="859">
        <v>0</v>
      </c>
      <c r="DX227" s="859"/>
      <c r="DY227" s="859"/>
      <c r="DZ227" s="859">
        <v>14096.85</v>
      </c>
      <c r="EA227" s="859">
        <v>0</v>
      </c>
      <c r="EB227" s="859">
        <v>0</v>
      </c>
      <c r="EC227" s="838">
        <f t="shared" ref="EC227:EC290" si="633">IFERROR(EB227/EA227*100,)</f>
        <v>0</v>
      </c>
      <c r="ED227" s="859">
        <f>(EE227-EA227)</f>
        <v>0</v>
      </c>
      <c r="EE227" s="859">
        <v>0</v>
      </c>
      <c r="EF227" s="859">
        <v>0</v>
      </c>
      <c r="EG227" s="838">
        <f t="shared" si="605"/>
        <v>0</v>
      </c>
      <c r="EH227" s="859" t="e">
        <f>(#REF!-EE227)</f>
        <v>#REF!</v>
      </c>
      <c r="EI227" s="838">
        <f>IFERROR(#REF!/DZ227*100,)</f>
        <v>0</v>
      </c>
      <c r="EJ227" s="838">
        <f>IFERROR(#REF!/#REF!*100,)</f>
        <v>0</v>
      </c>
      <c r="EK227" s="859">
        <v>0</v>
      </c>
      <c r="EL227" s="859"/>
      <c r="EM227" s="859"/>
      <c r="EN227" s="838"/>
      <c r="EO227" s="838"/>
      <c r="EP227" s="838"/>
      <c r="EQ227" s="838"/>
      <c r="ER227" s="838"/>
      <c r="ES227" s="146">
        <f t="shared" si="557"/>
        <v>0</v>
      </c>
      <c r="EW227" s="713"/>
      <c r="EX227" s="739">
        <f>IF(EX$9=$K227,#REF!,0)</f>
        <v>0</v>
      </c>
      <c r="EY227" s="739">
        <f>IF(EY$9=$K227,#REF!,0)</f>
        <v>0</v>
      </c>
      <c r="EZ227" s="739">
        <f>IF(EZ$9=$K227,#REF!,0)</f>
        <v>0</v>
      </c>
      <c r="FA227" s="739">
        <f>IF(FA$9=$K227,#REF!,0)</f>
        <v>0</v>
      </c>
      <c r="FB227" s="739">
        <f>IF(FB$9=$K227,#REF!,0)</f>
        <v>0</v>
      </c>
      <c r="FC227" s="739">
        <f>IF(FC$9=$K227,#REF!,0)</f>
        <v>0</v>
      </c>
      <c r="FD227" s="739">
        <f>IF(FD$9=$K227,#REF!,0)</f>
        <v>0</v>
      </c>
      <c r="FE227" s="739">
        <f>IF(FE$9=$K227,#REF!,0)</f>
        <v>0</v>
      </c>
      <c r="FF227" s="739">
        <f>IF(FF$9=$K227,#REF!,0)</f>
        <v>0</v>
      </c>
      <c r="FG227" s="739">
        <f>IF(FG$9=$K227,#REF!,0)</f>
        <v>0</v>
      </c>
      <c r="FH227" s="739">
        <f>IF(FH$9=$K227,#REF!,0)</f>
        <v>0</v>
      </c>
      <c r="FI227" s="739">
        <f>IF(FI$9=$K227,#REF!,0)</f>
        <v>0</v>
      </c>
      <c r="FJ227" s="739">
        <f>IF(FJ$9=$K227,#REF!,0)</f>
        <v>0</v>
      </c>
      <c r="FK227" s="739">
        <f>IF(FK$9=$K227,#REF!,0)</f>
        <v>0</v>
      </c>
      <c r="FL227" s="739">
        <f>IF(FL$9=$K227,#REF!,0)</f>
        <v>0</v>
      </c>
      <c r="FM227" s="739">
        <f>IF(FM$9=$K227,#REF!,0)</f>
        <v>0</v>
      </c>
      <c r="FN227" s="739">
        <f>IF(FN$9=$K227,#REF!,0)</f>
        <v>0</v>
      </c>
      <c r="FO227" s="739">
        <f>IF(FO$9=$K227,#REF!,0)</f>
        <v>0</v>
      </c>
      <c r="FP227" s="739">
        <f>IF(FP$9=$K227,#REF!,0)</f>
        <v>0</v>
      </c>
      <c r="FQ227" s="739">
        <f>IF(FQ$9=$K227,#REF!,0)</f>
        <v>0</v>
      </c>
      <c r="FS227" s="1097"/>
      <c r="FT227" s="713"/>
      <c r="FU227" s="739">
        <f t="shared" si="618"/>
        <v>0</v>
      </c>
      <c r="FV227" s="739">
        <f t="shared" si="618"/>
        <v>0</v>
      </c>
      <c r="FW227" s="739">
        <f t="shared" si="618"/>
        <v>0</v>
      </c>
      <c r="FX227" s="739">
        <f t="shared" si="618"/>
        <v>0</v>
      </c>
      <c r="FY227" s="739">
        <f t="shared" si="618"/>
        <v>0</v>
      </c>
      <c r="FZ227" s="739">
        <f t="shared" si="618"/>
        <v>0</v>
      </c>
      <c r="GA227" s="739">
        <f t="shared" si="618"/>
        <v>0</v>
      </c>
      <c r="GB227" s="739">
        <f t="shared" si="618"/>
        <v>0</v>
      </c>
      <c r="GC227" s="739">
        <f t="shared" si="618"/>
        <v>0</v>
      </c>
      <c r="GD227" s="739">
        <f t="shared" si="618"/>
        <v>0</v>
      </c>
      <c r="GE227" s="739">
        <f t="shared" si="619"/>
        <v>0</v>
      </c>
      <c r="GF227" s="739">
        <f t="shared" si="619"/>
        <v>0</v>
      </c>
      <c r="GG227" s="739">
        <f t="shared" si="619"/>
        <v>0</v>
      </c>
      <c r="GH227" s="739">
        <f t="shared" si="619"/>
        <v>0</v>
      </c>
      <c r="GI227" s="739">
        <f t="shared" si="619"/>
        <v>0</v>
      </c>
      <c r="GJ227" s="739">
        <f t="shared" si="619"/>
        <v>0</v>
      </c>
      <c r="GK227" s="739">
        <f t="shared" si="619"/>
        <v>0</v>
      </c>
      <c r="GL227" s="739">
        <f t="shared" si="619"/>
        <v>0</v>
      </c>
      <c r="GM227" s="739">
        <f t="shared" si="619"/>
        <v>0</v>
      </c>
      <c r="GN227" s="739">
        <f t="shared" si="619"/>
        <v>0</v>
      </c>
      <c r="GO227" s="1097"/>
      <c r="GP227" s="713"/>
      <c r="GQ227" s="1098">
        <f>IF(GQ$9=$N227,#REF!,0)</f>
        <v>0</v>
      </c>
      <c r="GR227" s="1098">
        <f>IF(GR$9=$N227,#REF!,0)</f>
        <v>0</v>
      </c>
      <c r="GS227" s="1098">
        <f>IF(GS$9=$N227,#REF!,0)</f>
        <v>0</v>
      </c>
      <c r="GT227" s="1098">
        <f>IF(GT$9=$N227,#REF!,0)</f>
        <v>0</v>
      </c>
      <c r="GU227" s="1098">
        <f>IF(GU$9=$N227,#REF!,0)</f>
        <v>0</v>
      </c>
      <c r="GV227" s="1098">
        <f>IF(GV$9=$N227,#REF!,0)</f>
        <v>0</v>
      </c>
      <c r="GW227" s="1098">
        <f>IF(GW$9=$N227,#REF!,0)</f>
        <v>0</v>
      </c>
      <c r="GX227" s="1098">
        <f>IF(GX$9=$N227,#REF!,0)</f>
        <v>0</v>
      </c>
      <c r="GY227" s="1098">
        <f>IF(GY$9=$N227,#REF!,0)</f>
        <v>0</v>
      </c>
      <c r="GZ227" s="1098">
        <f>IF(GZ$9=$N227,#REF!,0)</f>
        <v>0</v>
      </c>
      <c r="HA227" s="1098">
        <f>IF(HA$9=$N227,#REF!,0)</f>
        <v>0</v>
      </c>
      <c r="HB227" s="1098">
        <f>IF(HB$9=$N227,#REF!,0)</f>
        <v>0</v>
      </c>
      <c r="HC227" s="1098">
        <f>IF(HC$9=$N227,#REF!,0)</f>
        <v>0</v>
      </c>
      <c r="HD227" s="1098">
        <f>IF(HD$9=$N227,#REF!,0)</f>
        <v>0</v>
      </c>
      <c r="HE227" s="1098">
        <f>IF(HE$9=$N227,#REF!,0)</f>
        <v>0</v>
      </c>
      <c r="HF227" s="1098">
        <f>IF(HF$9=$N227,#REF!,0)</f>
        <v>0</v>
      </c>
      <c r="HG227" s="1098">
        <f>IF(HG$9=$N227,#REF!,0)</f>
        <v>0</v>
      </c>
      <c r="HH227" s="1098">
        <f>IF(HH$9=$N227,#REF!,0)</f>
        <v>0</v>
      </c>
      <c r="HI227" s="1098">
        <f>IF(HI$9=$N227,#REF!,0)</f>
        <v>0</v>
      </c>
      <c r="HJ227" s="1098">
        <f>IF(HJ$9=$N227,#REF!,0)</f>
        <v>0</v>
      </c>
      <c r="HK227" s="1098">
        <f>IF(HK$9=$N227,#REF!,0)</f>
        <v>0</v>
      </c>
      <c r="HL227" s="1098">
        <f>IF(HL$9=$N227,#REF!,0)</f>
        <v>0</v>
      </c>
      <c r="HM227" s="1098">
        <f>IF(HM$9=$N227,#REF!,0)</f>
        <v>0</v>
      </c>
      <c r="HN227" s="1098">
        <f>IF(HN$9=$N227,#REF!,0)</f>
        <v>0</v>
      </c>
      <c r="HO227" s="1098">
        <f>IF(HO$9=$N227,#REF!,0)</f>
        <v>0</v>
      </c>
      <c r="HP227" s="1098">
        <f>IF(HP$9=$N227,#REF!,0)</f>
        <v>0</v>
      </c>
      <c r="HQ227" s="1098">
        <f>IF(HQ$9=$N227,#REF!,0)</f>
        <v>0</v>
      </c>
      <c r="HR227" s="1098">
        <f>IF(HR$9=$N227,#REF!,0)</f>
        <v>0</v>
      </c>
      <c r="HS227" s="1098">
        <f>IF(HS$9=$N227,#REF!,0)</f>
        <v>0</v>
      </c>
      <c r="HT227" s="1098">
        <f>IF(HT$9=$N227,#REF!,0)</f>
        <v>0</v>
      </c>
      <c r="HU227" s="1098">
        <f>IF(HU$9=$N227,#REF!,0)</f>
        <v>0</v>
      </c>
      <c r="HV227" s="1098">
        <f>IF(HV$9=$N227,#REF!,0)</f>
        <v>0</v>
      </c>
      <c r="HW227" s="1098">
        <f>IF(HW$9=$N227,#REF!,0)</f>
        <v>0</v>
      </c>
      <c r="HX227" s="1098">
        <f>IF(HX$9=$N227,#REF!,0)</f>
        <v>0</v>
      </c>
      <c r="HY227" s="1098">
        <f>IF(HY$9=$N227,#REF!,0)</f>
        <v>0</v>
      </c>
      <c r="HZ227" s="1098">
        <f>IF(HZ$9=$N227,#REF!,0)</f>
        <v>0</v>
      </c>
      <c r="IA227" s="1098">
        <f>IF(IA$9=$N227,#REF!,0)</f>
        <v>0</v>
      </c>
      <c r="IB227" s="1098">
        <f>IF(IB$9=$N227,#REF!,0)</f>
        <v>0</v>
      </c>
      <c r="IC227" s="1098" t="e">
        <f>IF(IC$9=$N227,#REF!,0)</f>
        <v>#REF!</v>
      </c>
      <c r="ID227" s="1098">
        <f>IF(ID$9=$N227,#REF!,0)</f>
        <v>0</v>
      </c>
      <c r="IE227" s="1098">
        <f>IF(IE$9=$N227,#REF!,0)</f>
        <v>0</v>
      </c>
      <c r="IF227" s="1098">
        <f>IF(IF$9=$N227,#REF!,0)</f>
        <v>0</v>
      </c>
      <c r="IG227" s="1098">
        <f>IF(IG$9=$N227,#REF!,0)</f>
        <v>0</v>
      </c>
      <c r="IH227" s="1098">
        <f>IF(IH$9=$N227,#REF!,0)</f>
        <v>0</v>
      </c>
      <c r="II227" s="1098">
        <f>IF(II$9=$N227,#REF!,0)</f>
        <v>0</v>
      </c>
      <c r="IJ227" s="1098">
        <f>IF(IJ$9=$N227,#REF!,0)</f>
        <v>0</v>
      </c>
      <c r="IK227" s="1098">
        <f>IF(IK$9=$N227,#REF!,0)</f>
        <v>0</v>
      </c>
      <c r="IL227" s="1098">
        <f>IF(IL$9=$N227,#REF!,0)</f>
        <v>0</v>
      </c>
      <c r="IM227" s="1098">
        <f>IF(IM$9=$N227,#REF!,0)</f>
        <v>0</v>
      </c>
      <c r="IN227" s="1098">
        <f>IF(IN$9=$N227,#REF!,0)</f>
        <v>0</v>
      </c>
      <c r="IO227" s="1098">
        <f>IF(IO$9=$N227,#REF!,0)</f>
        <v>0</v>
      </c>
      <c r="IP227" s="1098">
        <f>IF(IP$9=$N227,#REF!,0)</f>
        <v>0</v>
      </c>
      <c r="IQ227" s="1098">
        <f>IF(IQ$9=$N227,#REF!,0)</f>
        <v>0</v>
      </c>
      <c r="IR227" s="1098">
        <f>IF(IR$9=$N227,#REF!,0)</f>
        <v>0</v>
      </c>
      <c r="IS227" s="1098">
        <f>IF(IS$9=$N227,#REF!,0)</f>
        <v>0</v>
      </c>
      <c r="IT227" s="1098">
        <f>IF(IT$9=$N227,#REF!,0)</f>
        <v>0</v>
      </c>
      <c r="IU227" s="1098">
        <f>IF(IU$9=$N227,#REF!,0)</f>
        <v>0</v>
      </c>
      <c r="IV227" s="1098">
        <f>IF(IV$9=$N227,#REF!,0)</f>
        <v>0</v>
      </c>
      <c r="IW227" s="1098">
        <f>IF(IW$9=$N227,#REF!,0)</f>
        <v>0</v>
      </c>
      <c r="IX227" s="1098">
        <f>IF(IX$9=$N227,#REF!,0)</f>
        <v>0</v>
      </c>
      <c r="IY227" s="1098">
        <f>IF(IY$9=$N227,#REF!,0)</f>
        <v>0</v>
      </c>
      <c r="IZ227" s="1098">
        <f>IF(IZ$9=$N227,#REF!,0)</f>
        <v>0</v>
      </c>
      <c r="JA227" s="1098">
        <f>IF(JA$9=$N227,#REF!,0)</f>
        <v>0</v>
      </c>
      <c r="JB227" s="1098">
        <f>IF(JB$9=$N227,#REF!,0)</f>
        <v>0</v>
      </c>
      <c r="JC227" s="1098">
        <f>IF(JC$9=$N227,#REF!,0)</f>
        <v>0</v>
      </c>
      <c r="JD227" s="1098">
        <f>IF(JD$9=$N227,#REF!,0)</f>
        <v>0</v>
      </c>
      <c r="JE227" s="1098">
        <f>IF(JE$9=$N227,#REF!,0)</f>
        <v>0</v>
      </c>
      <c r="JF227" s="1098">
        <f>IF(JF$9=$N227,#REF!,0)</f>
        <v>0</v>
      </c>
      <c r="JG227" s="1098">
        <f>IF(JG$9=$N227,#REF!,0)</f>
        <v>0</v>
      </c>
      <c r="JH227" s="1098">
        <f>IF(JH$9=$N227,#REF!,0)</f>
        <v>0</v>
      </c>
      <c r="JI227" s="1098">
        <f>IF(JI$9=$N227,#REF!,0)</f>
        <v>0</v>
      </c>
      <c r="JJ227" s="1098">
        <f>IF(JJ$9=$N227,#REF!,0)</f>
        <v>0</v>
      </c>
      <c r="JK227" s="1098">
        <f>IF(JK$9=$N227,#REF!,0)</f>
        <v>0</v>
      </c>
      <c r="JL227" s="1098">
        <f>IF(JL$9=$N227,#REF!,0)</f>
        <v>0</v>
      </c>
      <c r="JM227" s="1098">
        <f>IF(JM$9=$N227,#REF!,0)</f>
        <v>0</v>
      </c>
      <c r="JN227" s="1098">
        <f>IF(JN$9=$N227,#REF!,0)</f>
        <v>0</v>
      </c>
      <c r="JO227" s="1098">
        <f>IF(JO$9=$N227,#REF!,0)</f>
        <v>0</v>
      </c>
      <c r="JP227" s="1098">
        <f>IF(JP$9=$N227,#REF!,0)</f>
        <v>0</v>
      </c>
      <c r="JQ227" s="1098">
        <f>IF(JQ$9=$N227,#REF!,0)</f>
        <v>0</v>
      </c>
      <c r="JR227" s="1098">
        <f>IF(JR$9=$N227,#REF!,0)</f>
        <v>0</v>
      </c>
      <c r="JS227" s="1098">
        <f>IF(JS$9=$N227,#REF!,0)</f>
        <v>0</v>
      </c>
      <c r="JT227" s="1098">
        <f>IF(JT$9=$N227,#REF!,0)</f>
        <v>0</v>
      </c>
      <c r="JU227" s="1098">
        <f>IF(JU$9=$N227,#REF!,0)</f>
        <v>0</v>
      </c>
      <c r="JV227" s="1098">
        <f>IF(JV$9=$N227,#REF!,0)</f>
        <v>0</v>
      </c>
      <c r="JW227" s="1098">
        <f>IF(JW$9=$N227,#REF!,0)</f>
        <v>0</v>
      </c>
      <c r="JX227" s="681"/>
      <c r="JY227" s="713"/>
      <c r="JZ227" s="681">
        <f t="shared" si="617"/>
        <v>0</v>
      </c>
      <c r="KA227" s="681">
        <f t="shared" si="617"/>
        <v>0</v>
      </c>
      <c r="KB227" s="681">
        <f t="shared" si="617"/>
        <v>0</v>
      </c>
      <c r="KC227" s="681">
        <f t="shared" si="617"/>
        <v>0</v>
      </c>
      <c r="KD227" s="681">
        <f t="shared" si="617"/>
        <v>0</v>
      </c>
      <c r="KE227" s="681">
        <f t="shared" si="617"/>
        <v>0</v>
      </c>
      <c r="KF227" s="681">
        <f t="shared" si="617"/>
        <v>0</v>
      </c>
      <c r="KG227" s="681">
        <f t="shared" si="617"/>
        <v>0</v>
      </c>
      <c r="KH227" s="681">
        <f t="shared" si="617"/>
        <v>0</v>
      </c>
      <c r="KI227" s="681">
        <f t="shared" si="617"/>
        <v>0</v>
      </c>
      <c r="KJ227" s="681">
        <f t="shared" si="617"/>
        <v>0</v>
      </c>
      <c r="KN227" s="1098">
        <f t="shared" si="631"/>
        <v>0</v>
      </c>
      <c r="KO227" s="1098">
        <f t="shared" si="631"/>
        <v>0</v>
      </c>
      <c r="KP227" s="1098">
        <f t="shared" si="631"/>
        <v>0</v>
      </c>
      <c r="KQ227" s="1098">
        <f t="shared" si="631"/>
        <v>0</v>
      </c>
      <c r="KR227" s="1098">
        <f t="shared" si="631"/>
        <v>0</v>
      </c>
      <c r="KS227" s="1098">
        <f t="shared" si="631"/>
        <v>0</v>
      </c>
      <c r="KT227" s="1098">
        <f t="shared" si="631"/>
        <v>0</v>
      </c>
      <c r="KU227" s="1098">
        <f t="shared" si="631"/>
        <v>0</v>
      </c>
      <c r="KV227" s="1098">
        <f t="shared" si="631"/>
        <v>0</v>
      </c>
      <c r="KW227" s="1098">
        <f t="shared" si="631"/>
        <v>0</v>
      </c>
      <c r="KX227" s="1098">
        <f t="shared" si="631"/>
        <v>0</v>
      </c>
      <c r="KY227" s="1098">
        <f t="shared" si="631"/>
        <v>0</v>
      </c>
      <c r="KZ227" s="1098">
        <f t="shared" si="631"/>
        <v>0</v>
      </c>
      <c r="LA227" s="1098">
        <f t="shared" si="631"/>
        <v>0</v>
      </c>
      <c r="LB227" s="1098">
        <f t="shared" si="631"/>
        <v>0</v>
      </c>
      <c r="LC227" s="1098">
        <f t="shared" si="631"/>
        <v>0</v>
      </c>
      <c r="LD227" s="1098">
        <f t="shared" si="628"/>
        <v>0</v>
      </c>
      <c r="LE227" s="1098">
        <f t="shared" si="628"/>
        <v>0</v>
      </c>
      <c r="LF227" s="1098">
        <f t="shared" si="628"/>
        <v>0</v>
      </c>
      <c r="LG227" s="1098">
        <f t="shared" si="628"/>
        <v>0</v>
      </c>
      <c r="LH227" s="1098">
        <f t="shared" si="628"/>
        <v>0</v>
      </c>
      <c r="LI227" s="1098">
        <f t="shared" si="628"/>
        <v>0</v>
      </c>
      <c r="LJ227" s="1098">
        <f t="shared" si="628"/>
        <v>0</v>
      </c>
      <c r="LK227" s="1098">
        <f t="shared" si="628"/>
        <v>0</v>
      </c>
      <c r="LL227" s="1098">
        <f t="shared" si="628"/>
        <v>0</v>
      </c>
      <c r="LM227" s="1098">
        <f t="shared" si="628"/>
        <v>0</v>
      </c>
      <c r="LN227" s="1098">
        <f t="shared" si="628"/>
        <v>0</v>
      </c>
      <c r="LO227" s="1098">
        <f t="shared" si="628"/>
        <v>0</v>
      </c>
      <c r="LP227" s="1098">
        <f t="shared" si="628"/>
        <v>0</v>
      </c>
      <c r="LQ227" s="1098">
        <f t="shared" si="628"/>
        <v>0</v>
      </c>
      <c r="LR227" s="1098">
        <f t="shared" si="624"/>
        <v>0</v>
      </c>
      <c r="LS227" s="1098">
        <f t="shared" si="546"/>
        <v>0</v>
      </c>
    </row>
    <row r="228" spans="1:331" ht="21" hidden="1" customHeight="1" x14ac:dyDescent="0.35">
      <c r="A228" s="683" t="s">
        <v>374</v>
      </c>
      <c r="B228" s="684" t="s">
        <v>374</v>
      </c>
      <c r="C228" s="571"/>
      <c r="D228" s="684"/>
      <c r="E228" s="684"/>
      <c r="F228" s="684"/>
      <c r="G228" s="684"/>
      <c r="H228" s="684"/>
      <c r="I228" s="684"/>
      <c r="J228" s="609" t="s">
        <v>194</v>
      </c>
      <c r="K228" s="588"/>
      <c r="L228" s="1386" t="s">
        <v>380</v>
      </c>
      <c r="M228" s="1386"/>
      <c r="N228" s="1386"/>
      <c r="O228" s="1386"/>
      <c r="P228" s="727"/>
      <c r="Q228" s="727"/>
      <c r="R228" s="727"/>
      <c r="S228" s="727"/>
      <c r="T228" s="727"/>
      <c r="U228" s="727"/>
      <c r="V228" s="727"/>
      <c r="W228" s="727"/>
      <c r="X228" s="727"/>
      <c r="Y228" s="727"/>
      <c r="Z228" s="727"/>
      <c r="AA228" s="727"/>
      <c r="AB228" s="727"/>
      <c r="AC228" s="727"/>
      <c r="AD228" s="727"/>
      <c r="AE228" s="727"/>
      <c r="AF228" s="727"/>
      <c r="AG228" s="727"/>
      <c r="AH228" s="727"/>
      <c r="AI228" s="728"/>
      <c r="AJ228" s="727"/>
      <c r="AK228" s="727"/>
      <c r="AL228" s="727"/>
      <c r="AM228" s="727"/>
      <c r="AN228" s="566">
        <f t="shared" ref="AN228:AY228" si="634">AN231</f>
        <v>0</v>
      </c>
      <c r="AO228" s="566">
        <f t="shared" si="634"/>
        <v>0</v>
      </c>
      <c r="AP228" s="566">
        <f t="shared" si="634"/>
        <v>0</v>
      </c>
      <c r="AQ228" s="566">
        <f t="shared" si="634"/>
        <v>0</v>
      </c>
      <c r="AR228" s="566">
        <f t="shared" si="634"/>
        <v>0</v>
      </c>
      <c r="AS228" s="566">
        <f t="shared" si="634"/>
        <v>0</v>
      </c>
      <c r="AT228" s="566">
        <f t="shared" si="634"/>
        <v>0</v>
      </c>
      <c r="AU228" s="566">
        <f t="shared" si="634"/>
        <v>1000000</v>
      </c>
      <c r="AV228" s="566">
        <f t="shared" si="634"/>
        <v>1000000</v>
      </c>
      <c r="AW228" s="566">
        <f t="shared" si="634"/>
        <v>0</v>
      </c>
      <c r="AX228" s="566">
        <f t="shared" si="634"/>
        <v>0</v>
      </c>
      <c r="AY228" s="566">
        <f t="shared" si="634"/>
        <v>197443.76</v>
      </c>
      <c r="AZ228" s="566"/>
      <c r="BA228" s="566"/>
      <c r="BB228" s="566">
        <f t="shared" ref="BB228:BK228" si="635">BB231</f>
        <v>1197443.76</v>
      </c>
      <c r="BC228" s="566">
        <f t="shared" si="635"/>
        <v>1197443.76</v>
      </c>
      <c r="BD228" s="566">
        <f t="shared" si="635"/>
        <v>0</v>
      </c>
      <c r="BE228" s="566">
        <f t="shared" si="635"/>
        <v>489844</v>
      </c>
      <c r="BF228" s="566">
        <f t="shared" si="635"/>
        <v>1087669</v>
      </c>
      <c r="BG228" s="566">
        <f>BG231</f>
        <v>1074340.43</v>
      </c>
      <c r="BH228" s="566">
        <f t="shared" si="635"/>
        <v>0</v>
      </c>
      <c r="BI228" s="566">
        <f>BI231</f>
        <v>0</v>
      </c>
      <c r="BJ228" s="566">
        <f>BJ231</f>
        <v>0</v>
      </c>
      <c r="BK228" s="566">
        <f t="shared" si="635"/>
        <v>0</v>
      </c>
      <c r="BL228" s="566">
        <f t="shared" si="559"/>
        <v>0</v>
      </c>
      <c r="BM228" s="566"/>
      <c r="BN228" s="566"/>
      <c r="BO228" s="566">
        <f>BO231</f>
        <v>0</v>
      </c>
      <c r="BP228" s="566"/>
      <c r="BQ228" s="566"/>
      <c r="BR228" s="566">
        <f>BR231</f>
        <v>0</v>
      </c>
      <c r="BS228" s="566">
        <f>BS231</f>
        <v>0</v>
      </c>
      <c r="BT228" s="566">
        <f>BT231</f>
        <v>0</v>
      </c>
      <c r="BU228" s="566">
        <f>BU231</f>
        <v>0</v>
      </c>
      <c r="BV228" s="566">
        <f>BV231</f>
        <v>0</v>
      </c>
      <c r="BW228" s="566"/>
      <c r="BX228" s="566"/>
      <c r="BY228" s="566">
        <f>BY231</f>
        <v>0</v>
      </c>
      <c r="BZ228" s="566">
        <f>BZ231</f>
        <v>0</v>
      </c>
      <c r="CA228" s="566">
        <f t="shared" si="566"/>
        <v>0</v>
      </c>
      <c r="CB228" s="566">
        <f t="shared" si="567"/>
        <v>0</v>
      </c>
      <c r="CC228" s="566">
        <f>CC231</f>
        <v>0</v>
      </c>
      <c r="CD228" s="566">
        <f>CD231</f>
        <v>0</v>
      </c>
      <c r="CE228" s="566">
        <f>CE231</f>
        <v>0</v>
      </c>
      <c r="CF228" s="566">
        <f>CF231</f>
        <v>0</v>
      </c>
      <c r="CG228" s="566">
        <f t="shared" si="568"/>
        <v>0</v>
      </c>
      <c r="CH228" s="566">
        <f>CH231</f>
        <v>0</v>
      </c>
      <c r="CI228" s="566">
        <f>CI231</f>
        <v>0</v>
      </c>
      <c r="CJ228" s="566"/>
      <c r="CK228" s="566">
        <f t="shared" si="569"/>
        <v>0</v>
      </c>
      <c r="CL228" s="566">
        <f>CL231</f>
        <v>0</v>
      </c>
      <c r="CM228" s="566">
        <f>CM231</f>
        <v>0</v>
      </c>
      <c r="CN228" s="566"/>
      <c r="CO228" s="566">
        <f t="shared" si="570"/>
        <v>0</v>
      </c>
      <c r="CP228" s="566">
        <f>CP231</f>
        <v>0</v>
      </c>
      <c r="CQ228" s="566">
        <f>CQ231</f>
        <v>0</v>
      </c>
      <c r="CR228" s="566">
        <f>CR231</f>
        <v>0</v>
      </c>
      <c r="CS228" s="566">
        <f t="shared" ref="CS228:CS248" si="636">IFERROR(CR228/CQ228*100,)</f>
        <v>0</v>
      </c>
      <c r="CT228" s="566">
        <f>CT231</f>
        <v>0</v>
      </c>
      <c r="CU228" s="566">
        <f>CU231</f>
        <v>0</v>
      </c>
      <c r="CV228" s="566">
        <f>CV231</f>
        <v>0</v>
      </c>
      <c r="CW228" s="566">
        <f t="shared" ref="CW228:CW248" si="637">IFERROR(CV228/CU228*100,)</f>
        <v>0</v>
      </c>
      <c r="CX228" s="566">
        <f t="shared" ref="CX228:DH228" si="638">CX231</f>
        <v>0</v>
      </c>
      <c r="CY228" s="566">
        <f t="shared" si="638"/>
        <v>0</v>
      </c>
      <c r="CZ228" s="566">
        <f t="shared" si="638"/>
        <v>0</v>
      </c>
      <c r="DA228" s="566">
        <f t="shared" si="638"/>
        <v>0</v>
      </c>
      <c r="DB228" s="566">
        <f>DB231</f>
        <v>0</v>
      </c>
      <c r="DC228" s="566">
        <f>DC231</f>
        <v>0</v>
      </c>
      <c r="DD228" s="566">
        <f t="shared" si="574"/>
        <v>0</v>
      </c>
      <c r="DE228" s="566">
        <f t="shared" si="575"/>
        <v>0</v>
      </c>
      <c r="DF228" s="566">
        <f>DF231</f>
        <v>0</v>
      </c>
      <c r="DG228" s="566">
        <f t="shared" si="638"/>
        <v>0</v>
      </c>
      <c r="DH228" s="566">
        <f t="shared" si="638"/>
        <v>0</v>
      </c>
      <c r="DI228" s="566">
        <f t="shared" ref="DI228:DI248" si="639">IFERROR(DH228/DG228*100,)</f>
        <v>0</v>
      </c>
      <c r="DJ228" s="566">
        <f>DJ231</f>
        <v>0</v>
      </c>
      <c r="DK228" s="566">
        <f>DK231</f>
        <v>0</v>
      </c>
      <c r="DL228" s="566">
        <f t="shared" si="577"/>
        <v>0</v>
      </c>
      <c r="DM228" s="566">
        <f>DM231</f>
        <v>0</v>
      </c>
      <c r="DN228" s="566">
        <f>DN231</f>
        <v>0</v>
      </c>
      <c r="DO228" s="566">
        <f>DO231</f>
        <v>0</v>
      </c>
      <c r="DP228" s="566">
        <f t="shared" si="578"/>
        <v>0</v>
      </c>
      <c r="DQ228" s="566">
        <f>DQ231</f>
        <v>0</v>
      </c>
      <c r="DR228" s="566">
        <f>DR231</f>
        <v>0</v>
      </c>
      <c r="DS228" s="566">
        <f>DS231</f>
        <v>0</v>
      </c>
      <c r="DT228" s="566">
        <f t="shared" si="632"/>
        <v>0</v>
      </c>
      <c r="DU228" s="566">
        <f t="shared" ref="DU228:EB228" si="640">DU231</f>
        <v>0</v>
      </c>
      <c r="DV228" s="566">
        <f t="shared" si="640"/>
        <v>0</v>
      </c>
      <c r="DW228" s="566">
        <f t="shared" si="640"/>
        <v>0</v>
      </c>
      <c r="DX228" s="566">
        <f t="shared" si="640"/>
        <v>0</v>
      </c>
      <c r="DY228" s="566">
        <f t="shared" si="640"/>
        <v>0</v>
      </c>
      <c r="DZ228" s="566">
        <f>DZ231</f>
        <v>0</v>
      </c>
      <c r="EA228" s="566">
        <f t="shared" si="640"/>
        <v>0</v>
      </c>
      <c r="EB228" s="566">
        <f t="shared" si="640"/>
        <v>0</v>
      </c>
      <c r="EC228" s="566">
        <f t="shared" si="633"/>
        <v>0</v>
      </c>
      <c r="ED228" s="566">
        <f>ED231</f>
        <v>0</v>
      </c>
      <c r="EE228" s="566">
        <f>EE231</f>
        <v>0</v>
      </c>
      <c r="EF228" s="566">
        <f>EF231</f>
        <v>0</v>
      </c>
      <c r="EG228" s="566">
        <f t="shared" si="605"/>
        <v>0</v>
      </c>
      <c r="EH228" s="566" t="e">
        <f>EH231</f>
        <v>#REF!</v>
      </c>
      <c r="EI228" s="566">
        <f>IFERROR(#REF!/DZ228*100,)</f>
        <v>0</v>
      </c>
      <c r="EJ228" s="566">
        <f>IFERROR(#REF!/#REF!*100,)</f>
        <v>0</v>
      </c>
      <c r="EK228" s="566">
        <f t="shared" ref="EK228:EM228" si="641">EK231</f>
        <v>0</v>
      </c>
      <c r="EL228" s="566">
        <f t="shared" si="641"/>
        <v>0</v>
      </c>
      <c r="EM228" s="566">
        <f t="shared" si="641"/>
        <v>0</v>
      </c>
      <c r="EN228" s="946"/>
      <c r="EO228" s="946"/>
      <c r="EP228" s="946"/>
      <c r="EQ228" s="946"/>
      <c r="ER228" s="946"/>
      <c r="ES228" s="146">
        <f t="shared" si="557"/>
        <v>0</v>
      </c>
      <c r="EX228" s="739">
        <f>IF(EX$9=$K228,#REF!,0)</f>
        <v>0</v>
      </c>
      <c r="EY228" s="739">
        <f>IF(EY$9=$K228,#REF!,0)</f>
        <v>0</v>
      </c>
      <c r="EZ228" s="739">
        <f>IF(EZ$9=$K228,#REF!,0)</f>
        <v>0</v>
      </c>
      <c r="FA228" s="739">
        <f>IF(FA$9=$K228,#REF!,0)</f>
        <v>0</v>
      </c>
      <c r="FB228" s="739">
        <f>IF(FB$9=$K228,#REF!,0)</f>
        <v>0</v>
      </c>
      <c r="FC228" s="739">
        <f>IF(FC$9=$K228,#REF!,0)</f>
        <v>0</v>
      </c>
      <c r="FD228" s="739">
        <f>IF(FD$9=$K228,#REF!,0)</f>
        <v>0</v>
      </c>
      <c r="FE228" s="739">
        <f>IF(FE$9=$K228,#REF!,0)</f>
        <v>0</v>
      </c>
      <c r="FF228" s="739">
        <f>IF(FF$9=$K228,#REF!,0)</f>
        <v>0</v>
      </c>
      <c r="FG228" s="739">
        <f>IF(FG$9=$K228,#REF!,0)</f>
        <v>0</v>
      </c>
      <c r="FH228" s="739">
        <f>IF(FH$9=$K228,#REF!,0)</f>
        <v>0</v>
      </c>
      <c r="FI228" s="739">
        <f>IF(FI$9=$K228,#REF!,0)</f>
        <v>0</v>
      </c>
      <c r="FJ228" s="739">
        <f>IF(FJ$9=$K228,#REF!,0)</f>
        <v>0</v>
      </c>
      <c r="FK228" s="739">
        <f>IF(FK$9=$K228,#REF!,0)</f>
        <v>0</v>
      </c>
      <c r="FL228" s="739">
        <f>IF(FL$9=$K228,#REF!,0)</f>
        <v>0</v>
      </c>
      <c r="FM228" s="739">
        <f>IF(FM$9=$K228,#REF!,0)</f>
        <v>0</v>
      </c>
      <c r="FN228" s="739">
        <f>IF(FN$9=$K228,#REF!,0)</f>
        <v>0</v>
      </c>
      <c r="FO228" s="739">
        <f>IF(FO$9=$K228,#REF!,0)</f>
        <v>0</v>
      </c>
      <c r="FP228" s="739">
        <f>IF(FP$9=$K228,#REF!,0)</f>
        <v>0</v>
      </c>
      <c r="FQ228" s="739">
        <f>IF(FQ$9=$K228,#REF!,0)</f>
        <v>0</v>
      </c>
      <c r="FU228" s="739">
        <f t="shared" si="618"/>
        <v>0</v>
      </c>
      <c r="FV228" s="739">
        <f t="shared" si="618"/>
        <v>0</v>
      </c>
      <c r="FW228" s="739">
        <f t="shared" si="618"/>
        <v>0</v>
      </c>
      <c r="FX228" s="739">
        <f t="shared" si="618"/>
        <v>0</v>
      </c>
      <c r="FY228" s="739">
        <f t="shared" si="618"/>
        <v>0</v>
      </c>
      <c r="FZ228" s="739">
        <f t="shared" si="618"/>
        <v>0</v>
      </c>
      <c r="GA228" s="739">
        <f t="shared" si="618"/>
        <v>0</v>
      </c>
      <c r="GB228" s="739">
        <f t="shared" si="618"/>
        <v>0</v>
      </c>
      <c r="GC228" s="739">
        <f t="shared" si="618"/>
        <v>0</v>
      </c>
      <c r="GD228" s="739">
        <f t="shared" si="618"/>
        <v>0</v>
      </c>
      <c r="GE228" s="739">
        <f t="shared" si="619"/>
        <v>0</v>
      </c>
      <c r="GF228" s="739">
        <f t="shared" si="619"/>
        <v>0</v>
      </c>
      <c r="GG228" s="739">
        <f t="shared" si="619"/>
        <v>0</v>
      </c>
      <c r="GH228" s="739">
        <f t="shared" si="619"/>
        <v>0</v>
      </c>
      <c r="GI228" s="739">
        <f t="shared" si="619"/>
        <v>0</v>
      </c>
      <c r="GJ228" s="739">
        <f t="shared" si="619"/>
        <v>0</v>
      </c>
      <c r="GK228" s="739">
        <f t="shared" si="619"/>
        <v>0</v>
      </c>
      <c r="GL228" s="739">
        <f t="shared" si="619"/>
        <v>0</v>
      </c>
      <c r="GM228" s="739">
        <f t="shared" si="619"/>
        <v>0</v>
      </c>
      <c r="GN228" s="739">
        <f t="shared" si="619"/>
        <v>0</v>
      </c>
      <c r="GQ228" s="1098">
        <f>IF(GQ$9=$N228,#REF!,0)</f>
        <v>0</v>
      </c>
      <c r="GR228" s="1098">
        <f>IF(GR$9=$N228,#REF!,0)</f>
        <v>0</v>
      </c>
      <c r="GS228" s="1098">
        <f>IF(GS$9=$N228,#REF!,0)</f>
        <v>0</v>
      </c>
      <c r="GT228" s="1098">
        <f>IF(GT$9=$N228,#REF!,0)</f>
        <v>0</v>
      </c>
      <c r="GU228" s="1098">
        <f>IF(GU$9=$N228,#REF!,0)</f>
        <v>0</v>
      </c>
      <c r="GV228" s="1098">
        <f>IF(GV$9=$N228,#REF!,0)</f>
        <v>0</v>
      </c>
      <c r="GW228" s="1098">
        <f>IF(GW$9=$N228,#REF!,0)</f>
        <v>0</v>
      </c>
      <c r="GX228" s="1098">
        <f>IF(GX$9=$N228,#REF!,0)</f>
        <v>0</v>
      </c>
      <c r="GY228" s="1098">
        <f>IF(GY$9=$N228,#REF!,0)</f>
        <v>0</v>
      </c>
      <c r="GZ228" s="1098">
        <f>IF(GZ$9=$N228,#REF!,0)</f>
        <v>0</v>
      </c>
      <c r="HA228" s="1098">
        <f>IF(HA$9=$N228,#REF!,0)</f>
        <v>0</v>
      </c>
      <c r="HB228" s="1098">
        <f>IF(HB$9=$N228,#REF!,0)</f>
        <v>0</v>
      </c>
      <c r="HC228" s="1098">
        <f>IF(HC$9=$N228,#REF!,0)</f>
        <v>0</v>
      </c>
      <c r="HD228" s="1098">
        <f>IF(HD$9=$N228,#REF!,0)</f>
        <v>0</v>
      </c>
      <c r="HE228" s="1098">
        <f>IF(HE$9=$N228,#REF!,0)</f>
        <v>0</v>
      </c>
      <c r="HF228" s="1098">
        <f>IF(HF$9=$N228,#REF!,0)</f>
        <v>0</v>
      </c>
      <c r="HG228" s="1098">
        <f>IF(HG$9=$N228,#REF!,0)</f>
        <v>0</v>
      </c>
      <c r="HH228" s="1098">
        <f>IF(HH$9=$N228,#REF!,0)</f>
        <v>0</v>
      </c>
      <c r="HI228" s="1098">
        <f>IF(HI$9=$N228,#REF!,0)</f>
        <v>0</v>
      </c>
      <c r="HJ228" s="1098">
        <f>IF(HJ$9=$N228,#REF!,0)</f>
        <v>0</v>
      </c>
      <c r="HK228" s="1098">
        <f>IF(HK$9=$N228,#REF!,0)</f>
        <v>0</v>
      </c>
      <c r="HL228" s="1098">
        <f>IF(HL$9=$N228,#REF!,0)</f>
        <v>0</v>
      </c>
      <c r="HM228" s="1098">
        <f>IF(HM$9=$N228,#REF!,0)</f>
        <v>0</v>
      </c>
      <c r="HN228" s="1098">
        <f>IF(HN$9=$N228,#REF!,0)</f>
        <v>0</v>
      </c>
      <c r="HO228" s="1098">
        <f>IF(HO$9=$N228,#REF!,0)</f>
        <v>0</v>
      </c>
      <c r="HP228" s="1098">
        <f>IF(HP$9=$N228,#REF!,0)</f>
        <v>0</v>
      </c>
      <c r="HQ228" s="1098">
        <f>IF(HQ$9=$N228,#REF!,0)</f>
        <v>0</v>
      </c>
      <c r="HR228" s="1098">
        <f>IF(HR$9=$N228,#REF!,0)</f>
        <v>0</v>
      </c>
      <c r="HS228" s="1098">
        <f>IF(HS$9=$N228,#REF!,0)</f>
        <v>0</v>
      </c>
      <c r="HT228" s="1098">
        <f>IF(HT$9=$N228,#REF!,0)</f>
        <v>0</v>
      </c>
      <c r="HU228" s="1098">
        <f>IF(HU$9=$N228,#REF!,0)</f>
        <v>0</v>
      </c>
      <c r="HV228" s="1098">
        <f>IF(HV$9=$N228,#REF!,0)</f>
        <v>0</v>
      </c>
      <c r="HW228" s="1098">
        <f>IF(HW$9=$N228,#REF!,0)</f>
        <v>0</v>
      </c>
      <c r="HX228" s="1098">
        <f>IF(HX$9=$N228,#REF!,0)</f>
        <v>0</v>
      </c>
      <c r="HY228" s="1098">
        <f>IF(HY$9=$N228,#REF!,0)</f>
        <v>0</v>
      </c>
      <c r="HZ228" s="1098">
        <f>IF(HZ$9=$N228,#REF!,0)</f>
        <v>0</v>
      </c>
      <c r="IA228" s="1098">
        <f>IF(IA$9=$N228,#REF!,0)</f>
        <v>0</v>
      </c>
      <c r="IB228" s="1098">
        <f>IF(IB$9=$N228,#REF!,0)</f>
        <v>0</v>
      </c>
      <c r="IC228" s="1098">
        <f>IF(IC$9=$N228,#REF!,0)</f>
        <v>0</v>
      </c>
      <c r="ID228" s="1098">
        <f>IF(ID$9=$N228,#REF!,0)</f>
        <v>0</v>
      </c>
      <c r="IE228" s="1098">
        <f>IF(IE$9=$N228,#REF!,0)</f>
        <v>0</v>
      </c>
      <c r="IF228" s="1098">
        <f>IF(IF$9=$N228,#REF!,0)</f>
        <v>0</v>
      </c>
      <c r="IG228" s="1098">
        <f>IF(IG$9=$N228,#REF!,0)</f>
        <v>0</v>
      </c>
      <c r="IH228" s="1098">
        <f>IF(IH$9=$N228,#REF!,0)</f>
        <v>0</v>
      </c>
      <c r="II228" s="1098">
        <f>IF(II$9=$N228,#REF!,0)</f>
        <v>0</v>
      </c>
      <c r="IJ228" s="1098">
        <f>IF(IJ$9=$N228,#REF!,0)</f>
        <v>0</v>
      </c>
      <c r="IK228" s="1098">
        <f>IF(IK$9=$N228,#REF!,0)</f>
        <v>0</v>
      </c>
      <c r="IL228" s="1098">
        <f>IF(IL$9=$N228,#REF!,0)</f>
        <v>0</v>
      </c>
      <c r="IM228" s="1098">
        <f>IF(IM$9=$N228,#REF!,0)</f>
        <v>0</v>
      </c>
      <c r="IN228" s="1098">
        <f>IF(IN$9=$N228,#REF!,0)</f>
        <v>0</v>
      </c>
      <c r="IO228" s="1098">
        <f>IF(IO$9=$N228,#REF!,0)</f>
        <v>0</v>
      </c>
      <c r="IP228" s="1098">
        <f>IF(IP$9=$N228,#REF!,0)</f>
        <v>0</v>
      </c>
      <c r="IQ228" s="1098">
        <f>IF(IQ$9=$N228,#REF!,0)</f>
        <v>0</v>
      </c>
      <c r="IR228" s="1098">
        <f>IF(IR$9=$N228,#REF!,0)</f>
        <v>0</v>
      </c>
      <c r="IS228" s="1098">
        <f>IF(IS$9=$N228,#REF!,0)</f>
        <v>0</v>
      </c>
      <c r="IT228" s="1098">
        <f>IF(IT$9=$N228,#REF!,0)</f>
        <v>0</v>
      </c>
      <c r="IU228" s="1098">
        <f>IF(IU$9=$N228,#REF!,0)</f>
        <v>0</v>
      </c>
      <c r="IV228" s="1098">
        <f>IF(IV$9=$N228,#REF!,0)</f>
        <v>0</v>
      </c>
      <c r="IW228" s="1098">
        <f>IF(IW$9=$N228,#REF!,0)</f>
        <v>0</v>
      </c>
      <c r="IX228" s="1098">
        <f>IF(IX$9=$N228,#REF!,0)</f>
        <v>0</v>
      </c>
      <c r="IY228" s="1098">
        <f>IF(IY$9=$N228,#REF!,0)</f>
        <v>0</v>
      </c>
      <c r="IZ228" s="1098">
        <f>IF(IZ$9=$N228,#REF!,0)</f>
        <v>0</v>
      </c>
      <c r="JA228" s="1098">
        <f>IF(JA$9=$N228,#REF!,0)</f>
        <v>0</v>
      </c>
      <c r="JB228" s="1098">
        <f>IF(JB$9=$N228,#REF!,0)</f>
        <v>0</v>
      </c>
      <c r="JC228" s="1098">
        <f>IF(JC$9=$N228,#REF!,0)</f>
        <v>0</v>
      </c>
      <c r="JD228" s="1098">
        <f>IF(JD$9=$N228,#REF!,0)</f>
        <v>0</v>
      </c>
      <c r="JE228" s="1098">
        <f>IF(JE$9=$N228,#REF!,0)</f>
        <v>0</v>
      </c>
      <c r="JF228" s="1098">
        <f>IF(JF$9=$N228,#REF!,0)</f>
        <v>0</v>
      </c>
      <c r="JG228" s="1098">
        <f>IF(JG$9=$N228,#REF!,0)</f>
        <v>0</v>
      </c>
      <c r="JH228" s="1098">
        <f>IF(JH$9=$N228,#REF!,0)</f>
        <v>0</v>
      </c>
      <c r="JI228" s="1098">
        <f>IF(JI$9=$N228,#REF!,0)</f>
        <v>0</v>
      </c>
      <c r="JJ228" s="1098">
        <f>IF(JJ$9=$N228,#REF!,0)</f>
        <v>0</v>
      </c>
      <c r="JK228" s="1098">
        <f>IF(JK$9=$N228,#REF!,0)</f>
        <v>0</v>
      </c>
      <c r="JL228" s="1098">
        <f>IF(JL$9=$N228,#REF!,0)</f>
        <v>0</v>
      </c>
      <c r="JM228" s="1098">
        <f>IF(JM$9=$N228,#REF!,0)</f>
        <v>0</v>
      </c>
      <c r="JN228" s="1098">
        <f>IF(JN$9=$N228,#REF!,0)</f>
        <v>0</v>
      </c>
      <c r="JO228" s="1098">
        <f>IF(JO$9=$N228,#REF!,0)</f>
        <v>0</v>
      </c>
      <c r="JP228" s="1098">
        <f>IF(JP$9=$N228,#REF!,0)</f>
        <v>0</v>
      </c>
      <c r="JQ228" s="1098">
        <f>IF(JQ$9=$N228,#REF!,0)</f>
        <v>0</v>
      </c>
      <c r="JR228" s="1098">
        <f>IF(JR$9=$N228,#REF!,0)</f>
        <v>0</v>
      </c>
      <c r="JS228" s="1098">
        <f>IF(JS$9=$N228,#REF!,0)</f>
        <v>0</v>
      </c>
      <c r="JT228" s="1098">
        <f>IF(JT$9=$N228,#REF!,0)</f>
        <v>0</v>
      </c>
      <c r="JU228" s="1098">
        <f>IF(JU$9=$N228,#REF!,0)</f>
        <v>0</v>
      </c>
      <c r="JV228" s="1098">
        <f>IF(JV$9=$N228,#REF!,0)</f>
        <v>0</v>
      </c>
      <c r="JW228" s="1098">
        <f>IF(JW$9=$N228,#REF!,0)</f>
        <v>0</v>
      </c>
      <c r="JX228" s="681"/>
      <c r="JZ228" s="681">
        <f t="shared" si="617"/>
        <v>0</v>
      </c>
      <c r="KA228" s="681">
        <f t="shared" si="617"/>
        <v>0</v>
      </c>
      <c r="KB228" s="681">
        <f t="shared" si="617"/>
        <v>0</v>
      </c>
      <c r="KC228" s="681">
        <f t="shared" si="617"/>
        <v>0</v>
      </c>
      <c r="KD228" s="681">
        <f t="shared" si="617"/>
        <v>0</v>
      </c>
      <c r="KE228" s="681">
        <f t="shared" si="617"/>
        <v>0</v>
      </c>
      <c r="KF228" s="681">
        <f t="shared" si="617"/>
        <v>0</v>
      </c>
      <c r="KG228" s="681">
        <f t="shared" si="617"/>
        <v>0</v>
      </c>
      <c r="KH228" s="681">
        <f t="shared" si="617"/>
        <v>0</v>
      </c>
      <c r="KI228" s="681">
        <f t="shared" si="617"/>
        <v>0</v>
      </c>
      <c r="KJ228" s="681">
        <f t="shared" si="617"/>
        <v>0</v>
      </c>
      <c r="KN228" s="1098">
        <f t="shared" si="631"/>
        <v>0</v>
      </c>
      <c r="KO228" s="1098">
        <f t="shared" si="631"/>
        <v>0</v>
      </c>
      <c r="KP228" s="1098">
        <f t="shared" si="631"/>
        <v>0</v>
      </c>
      <c r="KQ228" s="1098">
        <f t="shared" si="631"/>
        <v>0</v>
      </c>
      <c r="KR228" s="1098">
        <f t="shared" si="631"/>
        <v>0</v>
      </c>
      <c r="KS228" s="1098">
        <f t="shared" si="631"/>
        <v>0</v>
      </c>
      <c r="KT228" s="1098">
        <f t="shared" si="631"/>
        <v>0</v>
      </c>
      <c r="KU228" s="1098">
        <f t="shared" si="631"/>
        <v>0</v>
      </c>
      <c r="KV228" s="1098">
        <f t="shared" si="631"/>
        <v>0</v>
      </c>
      <c r="KW228" s="1098">
        <f t="shared" si="631"/>
        <v>0</v>
      </c>
      <c r="KX228" s="1098">
        <f t="shared" si="631"/>
        <v>0</v>
      </c>
      <c r="KY228" s="1098">
        <f t="shared" si="631"/>
        <v>0</v>
      </c>
      <c r="KZ228" s="1098">
        <f t="shared" si="631"/>
        <v>0</v>
      </c>
      <c r="LA228" s="1098">
        <f t="shared" si="631"/>
        <v>0</v>
      </c>
      <c r="LB228" s="1098">
        <f t="shared" si="631"/>
        <v>0</v>
      </c>
      <c r="LC228" s="1098">
        <f t="shared" si="631"/>
        <v>0</v>
      </c>
      <c r="LD228" s="1098">
        <f t="shared" si="628"/>
        <v>0</v>
      </c>
      <c r="LE228" s="1098">
        <f t="shared" si="628"/>
        <v>0</v>
      </c>
      <c r="LF228" s="1098">
        <f t="shared" si="628"/>
        <v>0</v>
      </c>
      <c r="LG228" s="1098">
        <f t="shared" si="628"/>
        <v>0</v>
      </c>
      <c r="LH228" s="1098">
        <f t="shared" si="628"/>
        <v>0</v>
      </c>
      <c r="LI228" s="1098">
        <f t="shared" si="628"/>
        <v>0</v>
      </c>
      <c r="LJ228" s="1098">
        <f t="shared" si="628"/>
        <v>0</v>
      </c>
      <c r="LK228" s="1098">
        <f t="shared" si="628"/>
        <v>0</v>
      </c>
      <c r="LL228" s="1098">
        <f t="shared" si="628"/>
        <v>0</v>
      </c>
      <c r="LM228" s="1098">
        <f t="shared" si="628"/>
        <v>0</v>
      </c>
      <c r="LN228" s="1098">
        <f t="shared" si="628"/>
        <v>0</v>
      </c>
      <c r="LO228" s="1098">
        <f t="shared" si="628"/>
        <v>0</v>
      </c>
      <c r="LP228" s="1098">
        <f t="shared" si="628"/>
        <v>0</v>
      </c>
      <c r="LQ228" s="1098">
        <f t="shared" si="628"/>
        <v>0</v>
      </c>
      <c r="LR228" s="1098">
        <f t="shared" si="624"/>
        <v>0</v>
      </c>
      <c r="LS228" s="1098">
        <f t="shared" si="546"/>
        <v>0</v>
      </c>
    </row>
    <row r="229" spans="1:331" ht="21" hidden="1" customHeight="1" x14ac:dyDescent="0.35">
      <c r="A229" s="683"/>
      <c r="B229" s="687"/>
      <c r="C229" s="693"/>
      <c r="D229" s="687"/>
      <c r="E229" s="687"/>
      <c r="F229" s="687"/>
      <c r="G229" s="687"/>
      <c r="H229" s="687"/>
      <c r="I229" s="687"/>
      <c r="J229" s="564"/>
      <c r="K229" s="687" t="s">
        <v>5</v>
      </c>
      <c r="L229" s="624" t="s">
        <v>308</v>
      </c>
      <c r="M229" s="624"/>
      <c r="N229" s="624"/>
      <c r="O229" s="1355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635"/>
      <c r="AJ229" s="31"/>
      <c r="AK229" s="31"/>
      <c r="AL229" s="31"/>
      <c r="AM229" s="31"/>
      <c r="AN229" s="114"/>
      <c r="AO229" s="114"/>
      <c r="AP229" s="114"/>
      <c r="AQ229" s="114"/>
      <c r="AR229" s="114"/>
      <c r="AS229" s="114"/>
      <c r="AT229" s="114"/>
      <c r="AU229" s="114"/>
      <c r="AV229" s="114"/>
      <c r="AW229" s="114"/>
      <c r="AX229" s="114"/>
      <c r="AY229" s="114"/>
      <c r="AZ229" s="114"/>
      <c r="BA229" s="114"/>
      <c r="BB229" s="114"/>
      <c r="BC229" s="114"/>
      <c r="BD229" s="114"/>
      <c r="BE229" s="114"/>
      <c r="BF229" s="114"/>
      <c r="BG229" s="114">
        <f>BG239</f>
        <v>27729.63</v>
      </c>
      <c r="BH229" s="114">
        <v>0</v>
      </c>
      <c r="BI229" s="114"/>
      <c r="BJ229" s="114">
        <v>0</v>
      </c>
      <c r="BK229" s="114"/>
      <c r="BL229" s="114"/>
      <c r="BM229" s="114"/>
      <c r="BN229" s="114"/>
      <c r="BO229" s="114">
        <v>0</v>
      </c>
      <c r="BP229" s="114"/>
      <c r="BQ229" s="114"/>
      <c r="BR229" s="114">
        <v>0</v>
      </c>
      <c r="BS229" s="114">
        <v>0</v>
      </c>
      <c r="BT229" s="114">
        <v>0</v>
      </c>
      <c r="BU229" s="114">
        <v>0</v>
      </c>
      <c r="BV229" s="114">
        <v>0</v>
      </c>
      <c r="BW229" s="114"/>
      <c r="BX229" s="114"/>
      <c r="BY229" s="114">
        <v>0</v>
      </c>
      <c r="BZ229" s="114">
        <v>0</v>
      </c>
      <c r="CA229" s="114">
        <f t="shared" si="566"/>
        <v>0</v>
      </c>
      <c r="CB229" s="114">
        <f t="shared" si="567"/>
        <v>0</v>
      </c>
      <c r="CC229" s="114"/>
      <c r="CD229" s="114"/>
      <c r="CE229" s="114">
        <v>0</v>
      </c>
      <c r="CF229" s="114"/>
      <c r="CG229" s="114">
        <f t="shared" si="568"/>
        <v>0</v>
      </c>
      <c r="CH229" s="114">
        <v>0</v>
      </c>
      <c r="CI229" s="114"/>
      <c r="CJ229" s="114"/>
      <c r="CK229" s="114">
        <f t="shared" si="569"/>
        <v>0</v>
      </c>
      <c r="CL229" s="114">
        <v>0</v>
      </c>
      <c r="CM229" s="114"/>
      <c r="CN229" s="114"/>
      <c r="CO229" s="114">
        <f t="shared" si="570"/>
        <v>0</v>
      </c>
      <c r="CP229" s="114">
        <v>0</v>
      </c>
      <c r="CQ229" s="114"/>
      <c r="CR229" s="114"/>
      <c r="CS229" s="114">
        <f t="shared" si="636"/>
        <v>0</v>
      </c>
      <c r="CT229" s="114">
        <v>0</v>
      </c>
      <c r="CU229" s="114"/>
      <c r="CV229" s="114"/>
      <c r="CW229" s="114">
        <f t="shared" si="637"/>
        <v>0</v>
      </c>
      <c r="CX229" s="114">
        <v>0</v>
      </c>
      <c r="CY229" s="114"/>
      <c r="CZ229" s="114"/>
      <c r="DA229" s="114"/>
      <c r="DB229" s="114">
        <v>0</v>
      </c>
      <c r="DC229" s="114">
        <v>0</v>
      </c>
      <c r="DD229" s="114">
        <f t="shared" si="574"/>
        <v>0</v>
      </c>
      <c r="DE229" s="114">
        <f t="shared" si="575"/>
        <v>0</v>
      </c>
      <c r="DF229" s="114"/>
      <c r="DG229" s="114"/>
      <c r="DH229" s="114"/>
      <c r="DI229" s="114">
        <f t="shared" si="639"/>
        <v>0</v>
      </c>
      <c r="DJ229" s="114">
        <v>0</v>
      </c>
      <c r="DK229" s="114"/>
      <c r="DL229" s="114">
        <f t="shared" si="577"/>
        <v>0</v>
      </c>
      <c r="DM229" s="114">
        <v>0</v>
      </c>
      <c r="DN229" s="114"/>
      <c r="DO229" s="114"/>
      <c r="DP229" s="114">
        <f t="shared" si="578"/>
        <v>0</v>
      </c>
      <c r="DQ229" s="114">
        <v>0</v>
      </c>
      <c r="DR229" s="114"/>
      <c r="DS229" s="114"/>
      <c r="DT229" s="114">
        <f t="shared" si="632"/>
        <v>0</v>
      </c>
      <c r="DU229" s="114">
        <v>0</v>
      </c>
      <c r="DV229" s="114"/>
      <c r="DW229" s="114"/>
      <c r="DX229" s="114"/>
      <c r="DY229" s="114"/>
      <c r="DZ229" s="114">
        <v>0</v>
      </c>
      <c r="EA229" s="114">
        <v>0</v>
      </c>
      <c r="EB229" s="114">
        <v>0</v>
      </c>
      <c r="EC229" s="114">
        <f t="shared" si="633"/>
        <v>0</v>
      </c>
      <c r="ED229" s="114">
        <v>0</v>
      </c>
      <c r="EE229" s="114">
        <v>0</v>
      </c>
      <c r="EF229" s="114">
        <v>0</v>
      </c>
      <c r="EG229" s="114">
        <f t="shared" si="605"/>
        <v>0</v>
      </c>
      <c r="EH229" s="114">
        <v>0</v>
      </c>
      <c r="EI229" s="114">
        <f>IFERROR(#REF!/DZ229*100,)</f>
        <v>0</v>
      </c>
      <c r="EJ229" s="114">
        <f>IFERROR(#REF!/#REF!*100,)</f>
        <v>0</v>
      </c>
      <c r="EK229" s="114"/>
      <c r="EL229" s="114"/>
      <c r="EM229" s="114"/>
      <c r="EN229" s="123"/>
      <c r="EO229" s="123"/>
      <c r="EP229" s="123"/>
      <c r="EQ229" s="123"/>
      <c r="ER229" s="123"/>
      <c r="ES229" s="146">
        <f t="shared" si="557"/>
        <v>0</v>
      </c>
      <c r="EX229" s="739" t="e">
        <f>IF(EX$9=$K229,#REF!,0)</f>
        <v>#REF!</v>
      </c>
      <c r="EY229" s="739">
        <f>IF(EY$9=$K229,#REF!,0)</f>
        <v>0</v>
      </c>
      <c r="EZ229" s="739">
        <f>IF(EZ$9=$K229,#REF!,0)</f>
        <v>0</v>
      </c>
      <c r="FA229" s="739">
        <f>IF(FA$9=$K229,#REF!,0)</f>
        <v>0</v>
      </c>
      <c r="FB229" s="739">
        <f>IF(FB$9=$K229,#REF!,0)</f>
        <v>0</v>
      </c>
      <c r="FC229" s="739">
        <f>IF(FC$9=$K229,#REF!,0)</f>
        <v>0</v>
      </c>
      <c r="FD229" s="739">
        <f>IF(FD$9=$K229,#REF!,0)</f>
        <v>0</v>
      </c>
      <c r="FE229" s="739">
        <f>IF(FE$9=$K229,#REF!,0)</f>
        <v>0</v>
      </c>
      <c r="FF229" s="739">
        <f>IF(FF$9=$K229,#REF!,0)</f>
        <v>0</v>
      </c>
      <c r="FG229" s="739">
        <f>IF(FG$9=$K229,#REF!,0)</f>
        <v>0</v>
      </c>
      <c r="FH229" s="739">
        <f>IF(FH$9=$K229,#REF!,0)</f>
        <v>0</v>
      </c>
      <c r="FI229" s="739">
        <f>IF(FI$9=$K229,#REF!,0)</f>
        <v>0</v>
      </c>
      <c r="FJ229" s="739">
        <f>IF(FJ$9=$K229,#REF!,0)</f>
        <v>0</v>
      </c>
      <c r="FK229" s="739">
        <f>IF(FK$9=$K229,#REF!,0)</f>
        <v>0</v>
      </c>
      <c r="FL229" s="739">
        <f>IF(FL$9=$K229,#REF!,0)</f>
        <v>0</v>
      </c>
      <c r="FM229" s="739">
        <f>IF(FM$9=$K229,#REF!,0)</f>
        <v>0</v>
      </c>
      <c r="FN229" s="739">
        <f>IF(FN$9=$K229,#REF!,0)</f>
        <v>0</v>
      </c>
      <c r="FO229" s="739">
        <f>IF(FO$9=$K229,#REF!,0)</f>
        <v>0</v>
      </c>
      <c r="FP229" s="739">
        <f>IF(FP$9=$K229,#REF!,0)</f>
        <v>0</v>
      </c>
      <c r="FQ229" s="739">
        <f>IF(FQ$9=$K229,#REF!,0)</f>
        <v>0</v>
      </c>
      <c r="FU229" s="739">
        <f t="shared" si="618"/>
        <v>0</v>
      </c>
      <c r="FV229" s="739">
        <f t="shared" si="618"/>
        <v>0</v>
      </c>
      <c r="FW229" s="739">
        <f t="shared" si="618"/>
        <v>0</v>
      </c>
      <c r="FX229" s="739">
        <f t="shared" si="618"/>
        <v>0</v>
      </c>
      <c r="FY229" s="739">
        <f t="shared" si="618"/>
        <v>0</v>
      </c>
      <c r="FZ229" s="739">
        <f t="shared" si="618"/>
        <v>0</v>
      </c>
      <c r="GA229" s="739">
        <f t="shared" si="618"/>
        <v>0</v>
      </c>
      <c r="GB229" s="739">
        <f t="shared" si="618"/>
        <v>0</v>
      </c>
      <c r="GC229" s="739">
        <f t="shared" si="618"/>
        <v>0</v>
      </c>
      <c r="GD229" s="739">
        <f t="shared" si="618"/>
        <v>0</v>
      </c>
      <c r="GE229" s="739">
        <f t="shared" si="619"/>
        <v>0</v>
      </c>
      <c r="GF229" s="739">
        <f t="shared" si="619"/>
        <v>0</v>
      </c>
      <c r="GG229" s="739">
        <f t="shared" si="619"/>
        <v>0</v>
      </c>
      <c r="GH229" s="739">
        <f t="shared" si="619"/>
        <v>0</v>
      </c>
      <c r="GI229" s="739">
        <f t="shared" si="619"/>
        <v>0</v>
      </c>
      <c r="GJ229" s="739">
        <f t="shared" si="619"/>
        <v>0</v>
      </c>
      <c r="GK229" s="739">
        <f t="shared" si="619"/>
        <v>0</v>
      </c>
      <c r="GL229" s="739">
        <f t="shared" si="619"/>
        <v>0</v>
      </c>
      <c r="GM229" s="739">
        <f t="shared" si="619"/>
        <v>0</v>
      </c>
      <c r="GN229" s="739">
        <f t="shared" si="619"/>
        <v>0</v>
      </c>
      <c r="GQ229" s="1098">
        <f>IF(GQ$9=$N229,#REF!,0)</f>
        <v>0</v>
      </c>
      <c r="GR229" s="1098">
        <f>IF(GR$9=$N229,#REF!,0)</f>
        <v>0</v>
      </c>
      <c r="GS229" s="1098">
        <f>IF(GS$9=$N229,#REF!,0)</f>
        <v>0</v>
      </c>
      <c r="GT229" s="1098">
        <f>IF(GT$9=$N229,#REF!,0)</f>
        <v>0</v>
      </c>
      <c r="GU229" s="1098">
        <f>IF(GU$9=$N229,#REF!,0)</f>
        <v>0</v>
      </c>
      <c r="GV229" s="1098">
        <f>IF(GV$9=$N229,#REF!,0)</f>
        <v>0</v>
      </c>
      <c r="GW229" s="1098">
        <f>IF(GW$9=$N229,#REF!,0)</f>
        <v>0</v>
      </c>
      <c r="GX229" s="1098">
        <f>IF(GX$9=$N229,#REF!,0)</f>
        <v>0</v>
      </c>
      <c r="GY229" s="1098">
        <f>IF(GY$9=$N229,#REF!,0)</f>
        <v>0</v>
      </c>
      <c r="GZ229" s="1098">
        <f>IF(GZ$9=$N229,#REF!,0)</f>
        <v>0</v>
      </c>
      <c r="HA229" s="1098">
        <f>IF(HA$9=$N229,#REF!,0)</f>
        <v>0</v>
      </c>
      <c r="HB229" s="1098">
        <f>IF(HB$9=$N229,#REF!,0)</f>
        <v>0</v>
      </c>
      <c r="HC229" s="1098">
        <f>IF(HC$9=$N229,#REF!,0)</f>
        <v>0</v>
      </c>
      <c r="HD229" s="1098">
        <f>IF(HD$9=$N229,#REF!,0)</f>
        <v>0</v>
      </c>
      <c r="HE229" s="1098">
        <f>IF(HE$9=$N229,#REF!,0)</f>
        <v>0</v>
      </c>
      <c r="HF229" s="1098">
        <f>IF(HF$9=$N229,#REF!,0)</f>
        <v>0</v>
      </c>
      <c r="HG229" s="1098">
        <f>IF(HG$9=$N229,#REF!,0)</f>
        <v>0</v>
      </c>
      <c r="HH229" s="1098">
        <f>IF(HH$9=$N229,#REF!,0)</f>
        <v>0</v>
      </c>
      <c r="HI229" s="1098">
        <f>IF(HI$9=$N229,#REF!,0)</f>
        <v>0</v>
      </c>
      <c r="HJ229" s="1098">
        <f>IF(HJ$9=$N229,#REF!,0)</f>
        <v>0</v>
      </c>
      <c r="HK229" s="1098">
        <f>IF(HK$9=$N229,#REF!,0)</f>
        <v>0</v>
      </c>
      <c r="HL229" s="1098">
        <f>IF(HL$9=$N229,#REF!,0)</f>
        <v>0</v>
      </c>
      <c r="HM229" s="1098">
        <f>IF(HM$9=$N229,#REF!,0)</f>
        <v>0</v>
      </c>
      <c r="HN229" s="1098">
        <f>IF(HN$9=$N229,#REF!,0)</f>
        <v>0</v>
      </c>
      <c r="HO229" s="1098">
        <f>IF(HO$9=$N229,#REF!,0)</f>
        <v>0</v>
      </c>
      <c r="HP229" s="1098">
        <f>IF(HP$9=$N229,#REF!,0)</f>
        <v>0</v>
      </c>
      <c r="HQ229" s="1098">
        <f>IF(HQ$9=$N229,#REF!,0)</f>
        <v>0</v>
      </c>
      <c r="HR229" s="1098">
        <f>IF(HR$9=$N229,#REF!,0)</f>
        <v>0</v>
      </c>
      <c r="HS229" s="1098">
        <f>IF(HS$9=$N229,#REF!,0)</f>
        <v>0</v>
      </c>
      <c r="HT229" s="1098">
        <f>IF(HT$9=$N229,#REF!,0)</f>
        <v>0</v>
      </c>
      <c r="HU229" s="1098">
        <f>IF(HU$9=$N229,#REF!,0)</f>
        <v>0</v>
      </c>
      <c r="HV229" s="1098">
        <f>IF(HV$9=$N229,#REF!,0)</f>
        <v>0</v>
      </c>
      <c r="HW229" s="1098">
        <f>IF(HW$9=$N229,#REF!,0)</f>
        <v>0</v>
      </c>
      <c r="HX229" s="1098">
        <f>IF(HX$9=$N229,#REF!,0)</f>
        <v>0</v>
      </c>
      <c r="HY229" s="1098">
        <f>IF(HY$9=$N229,#REF!,0)</f>
        <v>0</v>
      </c>
      <c r="HZ229" s="1098">
        <f>IF(HZ$9=$N229,#REF!,0)</f>
        <v>0</v>
      </c>
      <c r="IA229" s="1098">
        <f>IF(IA$9=$N229,#REF!,0)</f>
        <v>0</v>
      </c>
      <c r="IB229" s="1098">
        <f>IF(IB$9=$N229,#REF!,0)</f>
        <v>0</v>
      </c>
      <c r="IC229" s="1098">
        <f>IF(IC$9=$N229,#REF!,0)</f>
        <v>0</v>
      </c>
      <c r="ID229" s="1098">
        <f>IF(ID$9=$N229,#REF!,0)</f>
        <v>0</v>
      </c>
      <c r="IE229" s="1098">
        <f>IF(IE$9=$N229,#REF!,0)</f>
        <v>0</v>
      </c>
      <c r="IF229" s="1098">
        <f>IF(IF$9=$N229,#REF!,0)</f>
        <v>0</v>
      </c>
      <c r="IG229" s="1098">
        <f>IF(IG$9=$N229,#REF!,0)</f>
        <v>0</v>
      </c>
      <c r="IH229" s="1098">
        <f>IF(IH$9=$N229,#REF!,0)</f>
        <v>0</v>
      </c>
      <c r="II229" s="1098">
        <f>IF(II$9=$N229,#REF!,0)</f>
        <v>0</v>
      </c>
      <c r="IJ229" s="1098">
        <f>IF(IJ$9=$N229,#REF!,0)</f>
        <v>0</v>
      </c>
      <c r="IK229" s="1098">
        <f>IF(IK$9=$N229,#REF!,0)</f>
        <v>0</v>
      </c>
      <c r="IL229" s="1098">
        <f>IF(IL$9=$N229,#REF!,0)</f>
        <v>0</v>
      </c>
      <c r="IM229" s="1098">
        <f>IF(IM$9=$N229,#REF!,0)</f>
        <v>0</v>
      </c>
      <c r="IN229" s="1098">
        <f>IF(IN$9=$N229,#REF!,0)</f>
        <v>0</v>
      </c>
      <c r="IO229" s="1098">
        <f>IF(IO$9=$N229,#REF!,0)</f>
        <v>0</v>
      </c>
      <c r="IP229" s="1098">
        <f>IF(IP$9=$N229,#REF!,0)</f>
        <v>0</v>
      </c>
      <c r="IQ229" s="1098">
        <f>IF(IQ$9=$N229,#REF!,0)</f>
        <v>0</v>
      </c>
      <c r="IR229" s="1098">
        <f>IF(IR$9=$N229,#REF!,0)</f>
        <v>0</v>
      </c>
      <c r="IS229" s="1098">
        <f>IF(IS$9=$N229,#REF!,0)</f>
        <v>0</v>
      </c>
      <c r="IT229" s="1098">
        <f>IF(IT$9=$N229,#REF!,0)</f>
        <v>0</v>
      </c>
      <c r="IU229" s="1098">
        <f>IF(IU$9=$N229,#REF!,0)</f>
        <v>0</v>
      </c>
      <c r="IV229" s="1098">
        <f>IF(IV$9=$N229,#REF!,0)</f>
        <v>0</v>
      </c>
      <c r="IW229" s="1098">
        <f>IF(IW$9=$N229,#REF!,0)</f>
        <v>0</v>
      </c>
      <c r="IX229" s="1098">
        <f>IF(IX$9=$N229,#REF!,0)</f>
        <v>0</v>
      </c>
      <c r="IY229" s="1098">
        <f>IF(IY$9=$N229,#REF!,0)</f>
        <v>0</v>
      </c>
      <c r="IZ229" s="1098">
        <f>IF(IZ$9=$N229,#REF!,0)</f>
        <v>0</v>
      </c>
      <c r="JA229" s="1098">
        <f>IF(JA$9=$N229,#REF!,0)</f>
        <v>0</v>
      </c>
      <c r="JB229" s="1098">
        <f>IF(JB$9=$N229,#REF!,0)</f>
        <v>0</v>
      </c>
      <c r="JC229" s="1098">
        <f>IF(JC$9=$N229,#REF!,0)</f>
        <v>0</v>
      </c>
      <c r="JD229" s="1098">
        <f>IF(JD$9=$N229,#REF!,0)</f>
        <v>0</v>
      </c>
      <c r="JE229" s="1098">
        <f>IF(JE$9=$N229,#REF!,0)</f>
        <v>0</v>
      </c>
      <c r="JF229" s="1098">
        <f>IF(JF$9=$N229,#REF!,0)</f>
        <v>0</v>
      </c>
      <c r="JG229" s="1098">
        <f>IF(JG$9=$N229,#REF!,0)</f>
        <v>0</v>
      </c>
      <c r="JH229" s="1098">
        <f>IF(JH$9=$N229,#REF!,0)</f>
        <v>0</v>
      </c>
      <c r="JI229" s="1098">
        <f>IF(JI$9=$N229,#REF!,0)</f>
        <v>0</v>
      </c>
      <c r="JJ229" s="1098">
        <f>IF(JJ$9=$N229,#REF!,0)</f>
        <v>0</v>
      </c>
      <c r="JK229" s="1098">
        <f>IF(JK$9=$N229,#REF!,0)</f>
        <v>0</v>
      </c>
      <c r="JL229" s="1098">
        <f>IF(JL$9=$N229,#REF!,0)</f>
        <v>0</v>
      </c>
      <c r="JM229" s="1098">
        <f>IF(JM$9=$N229,#REF!,0)</f>
        <v>0</v>
      </c>
      <c r="JN229" s="1098">
        <f>IF(JN$9=$N229,#REF!,0)</f>
        <v>0</v>
      </c>
      <c r="JO229" s="1098">
        <f>IF(JO$9=$N229,#REF!,0)</f>
        <v>0</v>
      </c>
      <c r="JP229" s="1098">
        <f>IF(JP$9=$N229,#REF!,0)</f>
        <v>0</v>
      </c>
      <c r="JQ229" s="1098">
        <f>IF(JQ$9=$N229,#REF!,0)</f>
        <v>0</v>
      </c>
      <c r="JR229" s="1098">
        <f>IF(JR$9=$N229,#REF!,0)</f>
        <v>0</v>
      </c>
      <c r="JS229" s="1098">
        <f>IF(JS$9=$N229,#REF!,0)</f>
        <v>0</v>
      </c>
      <c r="JT229" s="1098">
        <f>IF(JT$9=$N229,#REF!,0)</f>
        <v>0</v>
      </c>
      <c r="JU229" s="1098">
        <f>IF(JU$9=$N229,#REF!,0)</f>
        <v>0</v>
      </c>
      <c r="JV229" s="1098">
        <f>IF(JV$9=$N229,#REF!,0)</f>
        <v>0</v>
      </c>
      <c r="JW229" s="1098">
        <f>IF(JW$9=$N229,#REF!,0)</f>
        <v>0</v>
      </c>
      <c r="JX229" s="681"/>
      <c r="JZ229" s="681">
        <f t="shared" si="617"/>
        <v>0</v>
      </c>
      <c r="KA229" s="681">
        <f t="shared" si="617"/>
        <v>0</v>
      </c>
      <c r="KB229" s="681">
        <f t="shared" si="617"/>
        <v>0</v>
      </c>
      <c r="KC229" s="681">
        <f t="shared" si="617"/>
        <v>0</v>
      </c>
      <c r="KD229" s="681">
        <f t="shared" si="617"/>
        <v>0</v>
      </c>
      <c r="KE229" s="681">
        <f t="shared" si="617"/>
        <v>0</v>
      </c>
      <c r="KF229" s="681">
        <f t="shared" si="617"/>
        <v>0</v>
      </c>
      <c r="KG229" s="681">
        <f t="shared" si="617"/>
        <v>0</v>
      </c>
      <c r="KH229" s="681">
        <f t="shared" si="617"/>
        <v>0</v>
      </c>
      <c r="KI229" s="681">
        <f t="shared" si="617"/>
        <v>0</v>
      </c>
      <c r="KJ229" s="681">
        <f t="shared" si="617"/>
        <v>0</v>
      </c>
      <c r="KN229" s="1098">
        <f t="shared" si="631"/>
        <v>0</v>
      </c>
      <c r="KO229" s="1098">
        <f t="shared" si="631"/>
        <v>0</v>
      </c>
      <c r="KP229" s="1098">
        <f t="shared" si="631"/>
        <v>0</v>
      </c>
      <c r="KQ229" s="1098">
        <f t="shared" si="631"/>
        <v>0</v>
      </c>
      <c r="KR229" s="1098">
        <f t="shared" si="631"/>
        <v>0</v>
      </c>
      <c r="KS229" s="1098">
        <f t="shared" si="631"/>
        <v>0</v>
      </c>
      <c r="KT229" s="1098">
        <f t="shared" si="631"/>
        <v>0</v>
      </c>
      <c r="KU229" s="1098">
        <f t="shared" si="631"/>
        <v>0</v>
      </c>
      <c r="KV229" s="1098">
        <f t="shared" si="631"/>
        <v>0</v>
      </c>
      <c r="KW229" s="1098">
        <f t="shared" si="631"/>
        <v>0</v>
      </c>
      <c r="KX229" s="1098">
        <f t="shared" si="631"/>
        <v>0</v>
      </c>
      <c r="KY229" s="1098">
        <f t="shared" si="631"/>
        <v>0</v>
      </c>
      <c r="KZ229" s="1098">
        <f t="shared" si="631"/>
        <v>0</v>
      </c>
      <c r="LA229" s="1098">
        <f t="shared" si="631"/>
        <v>0</v>
      </c>
      <c r="LB229" s="1098">
        <f t="shared" si="631"/>
        <v>0</v>
      </c>
      <c r="LC229" s="1098">
        <f t="shared" si="631"/>
        <v>0</v>
      </c>
      <c r="LD229" s="1098">
        <f t="shared" si="628"/>
        <v>0</v>
      </c>
      <c r="LE229" s="1098">
        <f t="shared" si="628"/>
        <v>0</v>
      </c>
      <c r="LF229" s="1098">
        <f t="shared" si="628"/>
        <v>0</v>
      </c>
      <c r="LG229" s="1098">
        <f t="shared" si="628"/>
        <v>0</v>
      </c>
      <c r="LH229" s="1098">
        <f t="shared" si="628"/>
        <v>0</v>
      </c>
      <c r="LI229" s="1098">
        <f t="shared" si="628"/>
        <v>0</v>
      </c>
      <c r="LJ229" s="1098">
        <f t="shared" si="628"/>
        <v>0</v>
      </c>
      <c r="LK229" s="1098">
        <f t="shared" si="628"/>
        <v>0</v>
      </c>
      <c r="LL229" s="1098">
        <f t="shared" si="628"/>
        <v>0</v>
      </c>
      <c r="LM229" s="1098">
        <f t="shared" si="628"/>
        <v>0</v>
      </c>
      <c r="LN229" s="1098">
        <f t="shared" si="628"/>
        <v>0</v>
      </c>
      <c r="LO229" s="1098">
        <f t="shared" si="628"/>
        <v>0</v>
      </c>
      <c r="LP229" s="1098">
        <f t="shared" si="628"/>
        <v>0</v>
      </c>
      <c r="LQ229" s="1098">
        <f t="shared" si="628"/>
        <v>0</v>
      </c>
      <c r="LR229" s="1098">
        <f t="shared" si="624"/>
        <v>0</v>
      </c>
      <c r="LS229" s="1098">
        <f t="shared" si="546"/>
        <v>0</v>
      </c>
    </row>
    <row r="230" spans="1:331" ht="20.25" hidden="1" customHeight="1" x14ac:dyDescent="0.35">
      <c r="A230" s="682"/>
      <c r="B230" s="687"/>
      <c r="C230" s="693"/>
      <c r="D230" s="687"/>
      <c r="E230" s="687"/>
      <c r="F230" s="687"/>
      <c r="G230" s="687"/>
      <c r="H230" s="687"/>
      <c r="I230" s="687"/>
      <c r="J230" s="564"/>
      <c r="K230" s="704" t="s">
        <v>9</v>
      </c>
      <c r="L230" s="624" t="s">
        <v>132</v>
      </c>
      <c r="M230" s="624"/>
      <c r="N230" s="624"/>
      <c r="O230" s="1355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635"/>
      <c r="AJ230" s="31"/>
      <c r="AK230" s="31"/>
      <c r="AL230" s="31"/>
      <c r="AM230" s="31"/>
      <c r="AN230" s="114">
        <v>0</v>
      </c>
      <c r="AO230" s="114">
        <v>0</v>
      </c>
      <c r="AP230" s="114">
        <v>0</v>
      </c>
      <c r="AQ230" s="114">
        <v>0</v>
      </c>
      <c r="AR230" s="114">
        <v>0</v>
      </c>
      <c r="AS230" s="114"/>
      <c r="AT230" s="114"/>
      <c r="AU230" s="114">
        <f>AU231</f>
        <v>1000000</v>
      </c>
      <c r="AV230" s="114">
        <f>AV231</f>
        <v>1000000</v>
      </c>
      <c r="AW230" s="114">
        <v>0</v>
      </c>
      <c r="AX230" s="114">
        <v>0</v>
      </c>
      <c r="AY230" s="114">
        <f>(BB230-AV230)</f>
        <v>197443.76</v>
      </c>
      <c r="AZ230" s="114"/>
      <c r="BA230" s="114"/>
      <c r="BB230" s="114">
        <f>BB231</f>
        <v>1197443.76</v>
      </c>
      <c r="BC230" s="114">
        <f>BC231</f>
        <v>1197443.76</v>
      </c>
      <c r="BD230" s="114">
        <v>0</v>
      </c>
      <c r="BE230" s="114">
        <v>489844</v>
      </c>
      <c r="BF230" s="114">
        <f t="shared" ref="BF230:BK231" si="642">BF231</f>
        <v>1087669</v>
      </c>
      <c r="BG230" s="114">
        <f>BG235</f>
        <v>1046610.8</v>
      </c>
      <c r="BH230" s="114">
        <f t="shared" si="642"/>
        <v>0</v>
      </c>
      <c r="BI230" s="114">
        <f>(BJ230-BH230)</f>
        <v>0</v>
      </c>
      <c r="BJ230" s="114">
        <f t="shared" si="642"/>
        <v>0</v>
      </c>
      <c r="BK230" s="114">
        <f t="shared" si="642"/>
        <v>0</v>
      </c>
      <c r="BL230" s="114">
        <f t="shared" si="559"/>
        <v>0</v>
      </c>
      <c r="BM230" s="114"/>
      <c r="BN230" s="114"/>
      <c r="BO230" s="114">
        <f>BO231</f>
        <v>0</v>
      </c>
      <c r="BP230" s="114"/>
      <c r="BQ230" s="114"/>
      <c r="BR230" s="114">
        <f>(BS230-BO230)</f>
        <v>0</v>
      </c>
      <c r="BS230" s="114">
        <f>BS231</f>
        <v>0</v>
      </c>
      <c r="BT230" s="114">
        <f>BT231</f>
        <v>0</v>
      </c>
      <c r="BU230" s="114">
        <f>(BY230-BO230)</f>
        <v>0</v>
      </c>
      <c r="BV230" s="114">
        <f>BV231</f>
        <v>0</v>
      </c>
      <c r="BW230" s="114"/>
      <c r="BX230" s="114"/>
      <c r="BY230" s="114">
        <f>BY231</f>
        <v>0</v>
      </c>
      <c r="BZ230" s="114">
        <f>BZ231</f>
        <v>0</v>
      </c>
      <c r="CA230" s="114">
        <f t="shared" si="566"/>
        <v>0</v>
      </c>
      <c r="CB230" s="114">
        <f t="shared" si="567"/>
        <v>0</v>
      </c>
      <c r="CC230" s="114">
        <f t="shared" ref="CC230:CE231" si="643">CC231</f>
        <v>0</v>
      </c>
      <c r="CD230" s="114">
        <f t="shared" si="643"/>
        <v>0</v>
      </c>
      <c r="CE230" s="114">
        <f t="shared" si="643"/>
        <v>0</v>
      </c>
      <c r="CF230" s="114">
        <f>CF231</f>
        <v>0</v>
      </c>
      <c r="CG230" s="114">
        <f t="shared" si="568"/>
        <v>0</v>
      </c>
      <c r="CH230" s="114">
        <f>(CI230-CE230)</f>
        <v>0</v>
      </c>
      <c r="CI230" s="114">
        <f>CI231</f>
        <v>0</v>
      </c>
      <c r="CJ230" s="114"/>
      <c r="CK230" s="114">
        <f t="shared" si="569"/>
        <v>0</v>
      </c>
      <c r="CL230" s="114">
        <f>(CM230-CI230)</f>
        <v>0</v>
      </c>
      <c r="CM230" s="114">
        <f>CM231</f>
        <v>0</v>
      </c>
      <c r="CN230" s="114"/>
      <c r="CO230" s="114">
        <f t="shared" si="570"/>
        <v>0</v>
      </c>
      <c r="CP230" s="114">
        <f>(CQ230-CM230)</f>
        <v>0</v>
      </c>
      <c r="CQ230" s="114">
        <f>CQ231</f>
        <v>0</v>
      </c>
      <c r="CR230" s="114">
        <f>CR231</f>
        <v>0</v>
      </c>
      <c r="CS230" s="114">
        <f t="shared" si="636"/>
        <v>0</v>
      </c>
      <c r="CT230" s="114">
        <f>(CU230-CQ230)</f>
        <v>0</v>
      </c>
      <c r="CU230" s="114">
        <f>CU231</f>
        <v>0</v>
      </c>
      <c r="CV230" s="114">
        <f>CV231</f>
        <v>0</v>
      </c>
      <c r="CW230" s="114">
        <f t="shared" si="637"/>
        <v>0</v>
      </c>
      <c r="CX230" s="114">
        <f>(CY230-CU230)</f>
        <v>0</v>
      </c>
      <c r="CY230" s="114">
        <f t="shared" ref="CY230:DC231" si="644">CY231</f>
        <v>0</v>
      </c>
      <c r="CZ230" s="114">
        <f t="shared" si="644"/>
        <v>0</v>
      </c>
      <c r="DA230" s="114">
        <f t="shared" si="644"/>
        <v>0</v>
      </c>
      <c r="DB230" s="114">
        <f t="shared" si="644"/>
        <v>0</v>
      </c>
      <c r="DC230" s="114">
        <f t="shared" si="644"/>
        <v>0</v>
      </c>
      <c r="DD230" s="114">
        <f t="shared" si="574"/>
        <v>0</v>
      </c>
      <c r="DE230" s="114">
        <f t="shared" si="575"/>
        <v>0</v>
      </c>
      <c r="DF230" s="114">
        <f t="shared" ref="DF230:DH231" si="645">DF231</f>
        <v>0</v>
      </c>
      <c r="DG230" s="114">
        <f t="shared" si="645"/>
        <v>0</v>
      </c>
      <c r="DH230" s="114">
        <f t="shared" si="645"/>
        <v>0</v>
      </c>
      <c r="DI230" s="114">
        <f t="shared" si="639"/>
        <v>0</v>
      </c>
      <c r="DJ230" s="114">
        <f>(DK230-DG230)</f>
        <v>0</v>
      </c>
      <c r="DK230" s="114">
        <f>DK231</f>
        <v>0</v>
      </c>
      <c r="DL230" s="114">
        <f t="shared" si="577"/>
        <v>0</v>
      </c>
      <c r="DM230" s="114">
        <f>(DN230-DK230)</f>
        <v>0</v>
      </c>
      <c r="DN230" s="114">
        <f>DN231</f>
        <v>0</v>
      </c>
      <c r="DO230" s="114">
        <f>DO231</f>
        <v>0</v>
      </c>
      <c r="DP230" s="114">
        <f t="shared" si="578"/>
        <v>0</v>
      </c>
      <c r="DQ230" s="114">
        <f>(DR230-DN230)</f>
        <v>0</v>
      </c>
      <c r="DR230" s="114">
        <f>DR231</f>
        <v>0</v>
      </c>
      <c r="DS230" s="114">
        <f>DS231</f>
        <v>0</v>
      </c>
      <c r="DT230" s="114">
        <f t="shared" si="632"/>
        <v>0</v>
      </c>
      <c r="DU230" s="114">
        <f>(DV230-DR230)</f>
        <v>0</v>
      </c>
      <c r="DV230" s="114">
        <f>DV231</f>
        <v>0</v>
      </c>
      <c r="DW230" s="114">
        <f t="shared" ref="DW230:EB231" si="646">DW231</f>
        <v>0</v>
      </c>
      <c r="DX230" s="114">
        <f>DX231</f>
        <v>0</v>
      </c>
      <c r="DY230" s="114">
        <f>DY231</f>
        <v>0</v>
      </c>
      <c r="DZ230" s="114">
        <f t="shared" ref="DZ230:DZ231" si="647">DZ231</f>
        <v>0</v>
      </c>
      <c r="EA230" s="114">
        <f t="shared" si="646"/>
        <v>0</v>
      </c>
      <c r="EB230" s="114">
        <f t="shared" si="646"/>
        <v>0</v>
      </c>
      <c r="EC230" s="114">
        <f t="shared" si="633"/>
        <v>0</v>
      </c>
      <c r="ED230" s="114">
        <f>(EE230-EA230)</f>
        <v>0</v>
      </c>
      <c r="EE230" s="114">
        <f>EE231</f>
        <v>0</v>
      </c>
      <c r="EF230" s="114">
        <f>EF231</f>
        <v>0</v>
      </c>
      <c r="EG230" s="114">
        <f t="shared" si="605"/>
        <v>0</v>
      </c>
      <c r="EH230" s="114" t="e">
        <f>(#REF!-EE230)</f>
        <v>#REF!</v>
      </c>
      <c r="EI230" s="114">
        <f>IFERROR(#REF!/DZ230*100,)</f>
        <v>0</v>
      </c>
      <c r="EJ230" s="114">
        <f>IFERROR(#REF!/#REF!*100,)</f>
        <v>0</v>
      </c>
      <c r="EK230" s="114">
        <f t="shared" ref="EK230:EM231" si="648">EK231</f>
        <v>0</v>
      </c>
      <c r="EL230" s="114">
        <f t="shared" si="648"/>
        <v>0</v>
      </c>
      <c r="EM230" s="114">
        <f t="shared" si="648"/>
        <v>0</v>
      </c>
      <c r="EN230" s="123"/>
      <c r="EO230" s="123"/>
      <c r="EP230" s="123"/>
      <c r="EQ230" s="123"/>
      <c r="ER230" s="123"/>
      <c r="ES230" s="146">
        <f t="shared" si="557"/>
        <v>0</v>
      </c>
      <c r="EX230" s="739">
        <f>IF(EX$9=$K230,#REF!,0)</f>
        <v>0</v>
      </c>
      <c r="EY230" s="739">
        <f>IF(EY$9=$K230,#REF!,0)</f>
        <v>0</v>
      </c>
      <c r="EZ230" s="739">
        <f>IF(EZ$9=$K230,#REF!,0)</f>
        <v>0</v>
      </c>
      <c r="FA230" s="739">
        <f>IF(FA$9=$K230,#REF!,0)</f>
        <v>0</v>
      </c>
      <c r="FB230" s="739" t="e">
        <f>IF(FB$9=$K230,#REF!,0)</f>
        <v>#REF!</v>
      </c>
      <c r="FC230" s="739">
        <f>IF(FC$9=$K230,#REF!,0)</f>
        <v>0</v>
      </c>
      <c r="FD230" s="739">
        <f>IF(FD$9=$K230,#REF!,0)</f>
        <v>0</v>
      </c>
      <c r="FE230" s="739">
        <f>IF(FE$9=$K230,#REF!,0)</f>
        <v>0</v>
      </c>
      <c r="FF230" s="739">
        <f>IF(FF$9=$K230,#REF!,0)</f>
        <v>0</v>
      </c>
      <c r="FG230" s="739">
        <f>IF(FG$9=$K230,#REF!,0)</f>
        <v>0</v>
      </c>
      <c r="FH230" s="739">
        <f>IF(FH$9=$K230,#REF!,0)</f>
        <v>0</v>
      </c>
      <c r="FI230" s="739">
        <f>IF(FI$9=$K230,#REF!,0)</f>
        <v>0</v>
      </c>
      <c r="FJ230" s="739">
        <f>IF(FJ$9=$K230,#REF!,0)</f>
        <v>0</v>
      </c>
      <c r="FK230" s="739">
        <f>IF(FK$9=$K230,#REF!,0)</f>
        <v>0</v>
      </c>
      <c r="FL230" s="739">
        <f>IF(FL$9=$K230,#REF!,0)</f>
        <v>0</v>
      </c>
      <c r="FM230" s="739">
        <f>IF(FM$9=$K230,#REF!,0)</f>
        <v>0</v>
      </c>
      <c r="FN230" s="739">
        <f>IF(FN$9=$K230,#REF!,0)</f>
        <v>0</v>
      </c>
      <c r="FO230" s="739">
        <f>IF(FO$9=$K230,#REF!,0)</f>
        <v>0</v>
      </c>
      <c r="FP230" s="739">
        <f>IF(FP$9=$K230,#REF!,0)</f>
        <v>0</v>
      </c>
      <c r="FQ230" s="739">
        <f>IF(FQ$9=$K230,#REF!,0)</f>
        <v>0</v>
      </c>
      <c r="FU230" s="739">
        <f t="shared" si="618"/>
        <v>0</v>
      </c>
      <c r="FV230" s="739">
        <f t="shared" si="618"/>
        <v>0</v>
      </c>
      <c r="FW230" s="739">
        <f t="shared" si="618"/>
        <v>0</v>
      </c>
      <c r="FX230" s="739">
        <f t="shared" si="618"/>
        <v>0</v>
      </c>
      <c r="FY230" s="739">
        <f t="shared" si="618"/>
        <v>0</v>
      </c>
      <c r="FZ230" s="739">
        <f t="shared" si="618"/>
        <v>0</v>
      </c>
      <c r="GA230" s="739">
        <f t="shared" si="618"/>
        <v>0</v>
      </c>
      <c r="GB230" s="739">
        <f t="shared" si="618"/>
        <v>0</v>
      </c>
      <c r="GC230" s="739">
        <f t="shared" si="618"/>
        <v>0</v>
      </c>
      <c r="GD230" s="739">
        <f t="shared" si="618"/>
        <v>0</v>
      </c>
      <c r="GE230" s="739">
        <f t="shared" si="619"/>
        <v>0</v>
      </c>
      <c r="GF230" s="739">
        <f t="shared" si="619"/>
        <v>0</v>
      </c>
      <c r="GG230" s="739">
        <f t="shared" si="619"/>
        <v>0</v>
      </c>
      <c r="GH230" s="739">
        <f t="shared" si="619"/>
        <v>0</v>
      </c>
      <c r="GI230" s="739">
        <f t="shared" si="619"/>
        <v>0</v>
      </c>
      <c r="GJ230" s="739">
        <f t="shared" si="619"/>
        <v>0</v>
      </c>
      <c r="GK230" s="739">
        <f t="shared" si="619"/>
        <v>0</v>
      </c>
      <c r="GL230" s="739">
        <f t="shared" si="619"/>
        <v>0</v>
      </c>
      <c r="GM230" s="739">
        <f t="shared" si="619"/>
        <v>0</v>
      </c>
      <c r="GN230" s="739">
        <f t="shared" si="619"/>
        <v>0</v>
      </c>
      <c r="GQ230" s="1098">
        <f>IF(GQ$9=$N230,#REF!,0)</f>
        <v>0</v>
      </c>
      <c r="GR230" s="1098">
        <f>IF(GR$9=$N230,#REF!,0)</f>
        <v>0</v>
      </c>
      <c r="GS230" s="1098">
        <f>IF(GS$9=$N230,#REF!,0)</f>
        <v>0</v>
      </c>
      <c r="GT230" s="1098">
        <f>IF(GT$9=$N230,#REF!,0)</f>
        <v>0</v>
      </c>
      <c r="GU230" s="1098">
        <f>IF(GU$9=$N230,#REF!,0)</f>
        <v>0</v>
      </c>
      <c r="GV230" s="1098">
        <f>IF(GV$9=$N230,#REF!,0)</f>
        <v>0</v>
      </c>
      <c r="GW230" s="1098">
        <f>IF(GW$9=$N230,#REF!,0)</f>
        <v>0</v>
      </c>
      <c r="GX230" s="1098">
        <f>IF(GX$9=$N230,#REF!,0)</f>
        <v>0</v>
      </c>
      <c r="GY230" s="1098">
        <f>IF(GY$9=$N230,#REF!,0)</f>
        <v>0</v>
      </c>
      <c r="GZ230" s="1098">
        <f>IF(GZ$9=$N230,#REF!,0)</f>
        <v>0</v>
      </c>
      <c r="HA230" s="1098">
        <f>IF(HA$9=$N230,#REF!,0)</f>
        <v>0</v>
      </c>
      <c r="HB230" s="1098">
        <f>IF(HB$9=$N230,#REF!,0)</f>
        <v>0</v>
      </c>
      <c r="HC230" s="1098">
        <f>IF(HC$9=$N230,#REF!,0)</f>
        <v>0</v>
      </c>
      <c r="HD230" s="1098">
        <f>IF(HD$9=$N230,#REF!,0)</f>
        <v>0</v>
      </c>
      <c r="HE230" s="1098">
        <f>IF(HE$9=$N230,#REF!,0)</f>
        <v>0</v>
      </c>
      <c r="HF230" s="1098">
        <f>IF(HF$9=$N230,#REF!,0)</f>
        <v>0</v>
      </c>
      <c r="HG230" s="1098">
        <f>IF(HG$9=$N230,#REF!,0)</f>
        <v>0</v>
      </c>
      <c r="HH230" s="1098">
        <f>IF(HH$9=$N230,#REF!,0)</f>
        <v>0</v>
      </c>
      <c r="HI230" s="1098">
        <f>IF(HI$9=$N230,#REF!,0)</f>
        <v>0</v>
      </c>
      <c r="HJ230" s="1098">
        <f>IF(HJ$9=$N230,#REF!,0)</f>
        <v>0</v>
      </c>
      <c r="HK230" s="1098">
        <f>IF(HK$9=$N230,#REF!,0)</f>
        <v>0</v>
      </c>
      <c r="HL230" s="1098">
        <f>IF(HL$9=$N230,#REF!,0)</f>
        <v>0</v>
      </c>
      <c r="HM230" s="1098">
        <f>IF(HM$9=$N230,#REF!,0)</f>
        <v>0</v>
      </c>
      <c r="HN230" s="1098">
        <f>IF(HN$9=$N230,#REF!,0)</f>
        <v>0</v>
      </c>
      <c r="HO230" s="1098">
        <f>IF(HO$9=$N230,#REF!,0)</f>
        <v>0</v>
      </c>
      <c r="HP230" s="1098">
        <f>IF(HP$9=$N230,#REF!,0)</f>
        <v>0</v>
      </c>
      <c r="HQ230" s="1098">
        <f>IF(HQ$9=$N230,#REF!,0)</f>
        <v>0</v>
      </c>
      <c r="HR230" s="1098">
        <f>IF(HR$9=$N230,#REF!,0)</f>
        <v>0</v>
      </c>
      <c r="HS230" s="1098">
        <f>IF(HS$9=$N230,#REF!,0)</f>
        <v>0</v>
      </c>
      <c r="HT230" s="1098">
        <f>IF(HT$9=$N230,#REF!,0)</f>
        <v>0</v>
      </c>
      <c r="HU230" s="1098">
        <f>IF(HU$9=$N230,#REF!,0)</f>
        <v>0</v>
      </c>
      <c r="HV230" s="1098">
        <f>IF(HV$9=$N230,#REF!,0)</f>
        <v>0</v>
      </c>
      <c r="HW230" s="1098">
        <f>IF(HW$9=$N230,#REF!,0)</f>
        <v>0</v>
      </c>
      <c r="HX230" s="1098">
        <f>IF(HX$9=$N230,#REF!,0)</f>
        <v>0</v>
      </c>
      <c r="HY230" s="1098">
        <f>IF(HY$9=$N230,#REF!,0)</f>
        <v>0</v>
      </c>
      <c r="HZ230" s="1098">
        <f>IF(HZ$9=$N230,#REF!,0)</f>
        <v>0</v>
      </c>
      <c r="IA230" s="1098">
        <f>IF(IA$9=$N230,#REF!,0)</f>
        <v>0</v>
      </c>
      <c r="IB230" s="1098">
        <f>IF(IB$9=$N230,#REF!,0)</f>
        <v>0</v>
      </c>
      <c r="IC230" s="1098">
        <f>IF(IC$9=$N230,#REF!,0)</f>
        <v>0</v>
      </c>
      <c r="ID230" s="1098">
        <f>IF(ID$9=$N230,#REF!,0)</f>
        <v>0</v>
      </c>
      <c r="IE230" s="1098">
        <f>IF(IE$9=$N230,#REF!,0)</f>
        <v>0</v>
      </c>
      <c r="IF230" s="1098">
        <f>IF(IF$9=$N230,#REF!,0)</f>
        <v>0</v>
      </c>
      <c r="IG230" s="1098">
        <f>IF(IG$9=$N230,#REF!,0)</f>
        <v>0</v>
      </c>
      <c r="IH230" s="1098">
        <f>IF(IH$9=$N230,#REF!,0)</f>
        <v>0</v>
      </c>
      <c r="II230" s="1098">
        <f>IF(II$9=$N230,#REF!,0)</f>
        <v>0</v>
      </c>
      <c r="IJ230" s="1098">
        <f>IF(IJ$9=$N230,#REF!,0)</f>
        <v>0</v>
      </c>
      <c r="IK230" s="1098">
        <f>IF(IK$9=$N230,#REF!,0)</f>
        <v>0</v>
      </c>
      <c r="IL230" s="1098">
        <f>IF(IL$9=$N230,#REF!,0)</f>
        <v>0</v>
      </c>
      <c r="IM230" s="1098">
        <f>IF(IM$9=$N230,#REF!,0)</f>
        <v>0</v>
      </c>
      <c r="IN230" s="1098">
        <f>IF(IN$9=$N230,#REF!,0)</f>
        <v>0</v>
      </c>
      <c r="IO230" s="1098">
        <f>IF(IO$9=$N230,#REF!,0)</f>
        <v>0</v>
      </c>
      <c r="IP230" s="1098">
        <f>IF(IP$9=$N230,#REF!,0)</f>
        <v>0</v>
      </c>
      <c r="IQ230" s="1098">
        <f>IF(IQ$9=$N230,#REF!,0)</f>
        <v>0</v>
      </c>
      <c r="IR230" s="1098">
        <f>IF(IR$9=$N230,#REF!,0)</f>
        <v>0</v>
      </c>
      <c r="IS230" s="1098">
        <f>IF(IS$9=$N230,#REF!,0)</f>
        <v>0</v>
      </c>
      <c r="IT230" s="1098">
        <f>IF(IT$9=$N230,#REF!,0)</f>
        <v>0</v>
      </c>
      <c r="IU230" s="1098">
        <f>IF(IU$9=$N230,#REF!,0)</f>
        <v>0</v>
      </c>
      <c r="IV230" s="1098">
        <f>IF(IV$9=$N230,#REF!,0)</f>
        <v>0</v>
      </c>
      <c r="IW230" s="1098">
        <f>IF(IW$9=$N230,#REF!,0)</f>
        <v>0</v>
      </c>
      <c r="IX230" s="1098">
        <f>IF(IX$9=$N230,#REF!,0)</f>
        <v>0</v>
      </c>
      <c r="IY230" s="1098">
        <f>IF(IY$9=$N230,#REF!,0)</f>
        <v>0</v>
      </c>
      <c r="IZ230" s="1098">
        <f>IF(IZ$9=$N230,#REF!,0)</f>
        <v>0</v>
      </c>
      <c r="JA230" s="1098">
        <f>IF(JA$9=$N230,#REF!,0)</f>
        <v>0</v>
      </c>
      <c r="JB230" s="1098">
        <f>IF(JB$9=$N230,#REF!,0)</f>
        <v>0</v>
      </c>
      <c r="JC230" s="1098">
        <f>IF(JC$9=$N230,#REF!,0)</f>
        <v>0</v>
      </c>
      <c r="JD230" s="1098">
        <f>IF(JD$9=$N230,#REF!,0)</f>
        <v>0</v>
      </c>
      <c r="JE230" s="1098">
        <f>IF(JE$9=$N230,#REF!,0)</f>
        <v>0</v>
      </c>
      <c r="JF230" s="1098">
        <f>IF(JF$9=$N230,#REF!,0)</f>
        <v>0</v>
      </c>
      <c r="JG230" s="1098">
        <f>IF(JG$9=$N230,#REF!,0)</f>
        <v>0</v>
      </c>
      <c r="JH230" s="1098">
        <f>IF(JH$9=$N230,#REF!,0)</f>
        <v>0</v>
      </c>
      <c r="JI230" s="1098">
        <f>IF(JI$9=$N230,#REF!,0)</f>
        <v>0</v>
      </c>
      <c r="JJ230" s="1098">
        <f>IF(JJ$9=$N230,#REF!,0)</f>
        <v>0</v>
      </c>
      <c r="JK230" s="1098">
        <f>IF(JK$9=$N230,#REF!,0)</f>
        <v>0</v>
      </c>
      <c r="JL230" s="1098">
        <f>IF(JL$9=$N230,#REF!,0)</f>
        <v>0</v>
      </c>
      <c r="JM230" s="1098">
        <f>IF(JM$9=$N230,#REF!,0)</f>
        <v>0</v>
      </c>
      <c r="JN230" s="1098">
        <f>IF(JN$9=$N230,#REF!,0)</f>
        <v>0</v>
      </c>
      <c r="JO230" s="1098">
        <f>IF(JO$9=$N230,#REF!,0)</f>
        <v>0</v>
      </c>
      <c r="JP230" s="1098">
        <f>IF(JP$9=$N230,#REF!,0)</f>
        <v>0</v>
      </c>
      <c r="JQ230" s="1098">
        <f>IF(JQ$9=$N230,#REF!,0)</f>
        <v>0</v>
      </c>
      <c r="JR230" s="1098">
        <f>IF(JR$9=$N230,#REF!,0)</f>
        <v>0</v>
      </c>
      <c r="JS230" s="1098">
        <f>IF(JS$9=$N230,#REF!,0)</f>
        <v>0</v>
      </c>
      <c r="JT230" s="1098">
        <f>IF(JT$9=$N230,#REF!,0)</f>
        <v>0</v>
      </c>
      <c r="JU230" s="1098">
        <f>IF(JU$9=$N230,#REF!,0)</f>
        <v>0</v>
      </c>
      <c r="JV230" s="1098">
        <f>IF(JV$9=$N230,#REF!,0)</f>
        <v>0</v>
      </c>
      <c r="JW230" s="1098">
        <f>IF(JW$9=$N230,#REF!,0)</f>
        <v>0</v>
      </c>
      <c r="JX230" s="681"/>
      <c r="JZ230" s="681">
        <f t="shared" ref="JZ230:KJ239" si="649">IF(JZ$9=$L230,$DY230,0)</f>
        <v>0</v>
      </c>
      <c r="KA230" s="681">
        <f t="shared" si="649"/>
        <v>0</v>
      </c>
      <c r="KB230" s="681">
        <f t="shared" si="649"/>
        <v>0</v>
      </c>
      <c r="KC230" s="681">
        <f t="shared" si="649"/>
        <v>0</v>
      </c>
      <c r="KD230" s="681">
        <f t="shared" si="649"/>
        <v>0</v>
      </c>
      <c r="KE230" s="681">
        <f t="shared" si="649"/>
        <v>0</v>
      </c>
      <c r="KF230" s="681">
        <f t="shared" si="649"/>
        <v>0</v>
      </c>
      <c r="KG230" s="681">
        <f t="shared" si="649"/>
        <v>0</v>
      </c>
      <c r="KH230" s="681">
        <f t="shared" si="649"/>
        <v>0</v>
      </c>
      <c r="KI230" s="681">
        <f t="shared" si="649"/>
        <v>0</v>
      </c>
      <c r="KJ230" s="681">
        <f t="shared" si="649"/>
        <v>0</v>
      </c>
      <c r="KN230" s="1098">
        <f t="shared" si="631"/>
        <v>0</v>
      </c>
      <c r="KO230" s="1098">
        <f t="shared" si="631"/>
        <v>0</v>
      </c>
      <c r="KP230" s="1098">
        <f t="shared" si="631"/>
        <v>0</v>
      </c>
      <c r="KQ230" s="1098">
        <f t="shared" si="631"/>
        <v>0</v>
      </c>
      <c r="KR230" s="1098">
        <f t="shared" si="631"/>
        <v>0</v>
      </c>
      <c r="KS230" s="1098">
        <f t="shared" si="631"/>
        <v>0</v>
      </c>
      <c r="KT230" s="1098">
        <f t="shared" si="631"/>
        <v>0</v>
      </c>
      <c r="KU230" s="1098">
        <f t="shared" si="631"/>
        <v>0</v>
      </c>
      <c r="KV230" s="1098">
        <f t="shared" si="631"/>
        <v>0</v>
      </c>
      <c r="KW230" s="1098">
        <f t="shared" si="631"/>
        <v>0</v>
      </c>
      <c r="KX230" s="1098">
        <f t="shared" si="631"/>
        <v>0</v>
      </c>
      <c r="KY230" s="1098">
        <f t="shared" si="631"/>
        <v>0</v>
      </c>
      <c r="KZ230" s="1098">
        <f t="shared" si="631"/>
        <v>0</v>
      </c>
      <c r="LA230" s="1098">
        <f t="shared" si="631"/>
        <v>0</v>
      </c>
      <c r="LB230" s="1098">
        <f t="shared" si="631"/>
        <v>0</v>
      </c>
      <c r="LC230" s="1098">
        <f t="shared" si="631"/>
        <v>0</v>
      </c>
      <c r="LD230" s="1098">
        <f t="shared" si="628"/>
        <v>0</v>
      </c>
      <c r="LE230" s="1098">
        <f t="shared" si="628"/>
        <v>0</v>
      </c>
      <c r="LF230" s="1098">
        <f t="shared" si="628"/>
        <v>0</v>
      </c>
      <c r="LG230" s="1098">
        <f t="shared" si="628"/>
        <v>0</v>
      </c>
      <c r="LH230" s="1098">
        <f t="shared" si="628"/>
        <v>0</v>
      </c>
      <c r="LI230" s="1098">
        <f t="shared" si="628"/>
        <v>0</v>
      </c>
      <c r="LJ230" s="1098">
        <f t="shared" si="628"/>
        <v>0</v>
      </c>
      <c r="LK230" s="1098">
        <f t="shared" si="628"/>
        <v>0</v>
      </c>
      <c r="LL230" s="1098">
        <f t="shared" si="628"/>
        <v>0</v>
      </c>
      <c r="LM230" s="1098">
        <f t="shared" si="628"/>
        <v>0</v>
      </c>
      <c r="LN230" s="1098">
        <f t="shared" si="628"/>
        <v>0</v>
      </c>
      <c r="LO230" s="1098">
        <f t="shared" si="628"/>
        <v>0</v>
      </c>
      <c r="LP230" s="1098">
        <f t="shared" si="628"/>
        <v>0</v>
      </c>
      <c r="LQ230" s="1098">
        <f t="shared" si="628"/>
        <v>0</v>
      </c>
      <c r="LR230" s="1098">
        <f t="shared" si="624"/>
        <v>0</v>
      </c>
      <c r="LS230" s="1098">
        <f t="shared" si="546"/>
        <v>0</v>
      </c>
    </row>
    <row r="231" spans="1:331" ht="20.25" hidden="1" customHeight="1" x14ac:dyDescent="0.35">
      <c r="A231" s="668"/>
      <c r="B231" s="1147"/>
      <c r="C231" s="1224"/>
      <c r="D231" s="1147"/>
      <c r="E231" s="1147"/>
      <c r="F231" s="1147"/>
      <c r="G231" s="1147"/>
      <c r="H231" s="1147"/>
      <c r="I231" s="1147"/>
      <c r="J231" s="1147" t="s">
        <v>194</v>
      </c>
      <c r="K231" s="1066" t="s">
        <v>154</v>
      </c>
      <c r="L231" s="1379" t="s">
        <v>185</v>
      </c>
      <c r="M231" s="1388"/>
      <c r="N231" s="1388"/>
      <c r="O231" s="1260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635"/>
      <c r="AJ231" s="31"/>
      <c r="AK231" s="31"/>
      <c r="AL231" s="31"/>
      <c r="AM231" s="31"/>
      <c r="AN231" s="101">
        <f t="shared" ref="AN231:AT232" si="650">AN232</f>
        <v>0</v>
      </c>
      <c r="AO231" s="101">
        <f t="shared" si="650"/>
        <v>0</v>
      </c>
      <c r="AP231" s="101">
        <f t="shared" si="650"/>
        <v>0</v>
      </c>
      <c r="AQ231" s="101">
        <f t="shared" si="650"/>
        <v>0</v>
      </c>
      <c r="AR231" s="101">
        <f t="shared" si="650"/>
        <v>0</v>
      </c>
      <c r="AS231" s="101">
        <f t="shared" si="650"/>
        <v>0</v>
      </c>
      <c r="AT231" s="101">
        <f t="shared" si="650"/>
        <v>0</v>
      </c>
      <c r="AU231" s="101">
        <f>AU232</f>
        <v>1000000</v>
      </c>
      <c r="AV231" s="101">
        <f>AV232</f>
        <v>1000000</v>
      </c>
      <c r="AW231" s="101">
        <v>0</v>
      </c>
      <c r="AX231" s="101">
        <v>0</v>
      </c>
      <c r="AY231" s="101">
        <f>AY232</f>
        <v>197443.76</v>
      </c>
      <c r="AZ231" s="101"/>
      <c r="BA231" s="101"/>
      <c r="BB231" s="101">
        <f>BB232</f>
        <v>1197443.76</v>
      </c>
      <c r="BC231" s="101">
        <f>BC232</f>
        <v>1197443.76</v>
      </c>
      <c r="BD231" s="101">
        <f>BD232</f>
        <v>0</v>
      </c>
      <c r="BE231" s="101">
        <f>BE232</f>
        <v>489844</v>
      </c>
      <c r="BF231" s="101">
        <f t="shared" si="642"/>
        <v>1087669</v>
      </c>
      <c r="BG231" s="101">
        <f t="shared" si="642"/>
        <v>1074340.43</v>
      </c>
      <c r="BH231" s="101">
        <f t="shared" si="642"/>
        <v>0</v>
      </c>
      <c r="BI231" s="101">
        <f>BI232</f>
        <v>0</v>
      </c>
      <c r="BJ231" s="101">
        <f t="shared" si="642"/>
        <v>0</v>
      </c>
      <c r="BK231" s="101">
        <f t="shared" si="642"/>
        <v>0</v>
      </c>
      <c r="BL231" s="101">
        <f t="shared" si="559"/>
        <v>0</v>
      </c>
      <c r="BM231" s="101"/>
      <c r="BN231" s="101"/>
      <c r="BO231" s="101">
        <f>BO232</f>
        <v>0</v>
      </c>
      <c r="BP231" s="101"/>
      <c r="BQ231" s="101"/>
      <c r="BR231" s="101">
        <f>BR232</f>
        <v>0</v>
      </c>
      <c r="BS231" s="101">
        <f>BS232</f>
        <v>0</v>
      </c>
      <c r="BT231" s="101">
        <f>BT232</f>
        <v>0</v>
      </c>
      <c r="BU231" s="101">
        <f>BU232</f>
        <v>0</v>
      </c>
      <c r="BV231" s="101">
        <f>BV232</f>
        <v>0</v>
      </c>
      <c r="BW231" s="101"/>
      <c r="BX231" s="101"/>
      <c r="BY231" s="101">
        <f>BY232</f>
        <v>0</v>
      </c>
      <c r="BZ231" s="101">
        <f>BZ232</f>
        <v>0</v>
      </c>
      <c r="CA231" s="101">
        <f t="shared" si="566"/>
        <v>0</v>
      </c>
      <c r="CB231" s="101">
        <f t="shared" si="567"/>
        <v>0</v>
      </c>
      <c r="CC231" s="101">
        <f t="shared" si="643"/>
        <v>0</v>
      </c>
      <c r="CD231" s="101">
        <f t="shared" si="643"/>
        <v>0</v>
      </c>
      <c r="CE231" s="101">
        <f t="shared" si="643"/>
        <v>0</v>
      </c>
      <c r="CF231" s="101">
        <f>CF232</f>
        <v>0</v>
      </c>
      <c r="CG231" s="101">
        <f t="shared" si="568"/>
        <v>0</v>
      </c>
      <c r="CH231" s="101">
        <f>CH232</f>
        <v>0</v>
      </c>
      <c r="CI231" s="101">
        <f>CI232</f>
        <v>0</v>
      </c>
      <c r="CJ231" s="101"/>
      <c r="CK231" s="101">
        <f t="shared" si="569"/>
        <v>0</v>
      </c>
      <c r="CL231" s="101">
        <f>CL232</f>
        <v>0</v>
      </c>
      <c r="CM231" s="101">
        <f>CM232</f>
        <v>0</v>
      </c>
      <c r="CN231" s="101"/>
      <c r="CO231" s="101">
        <f t="shared" si="570"/>
        <v>0</v>
      </c>
      <c r="CP231" s="101">
        <f>CP232</f>
        <v>0</v>
      </c>
      <c r="CQ231" s="101">
        <f>CQ232</f>
        <v>0</v>
      </c>
      <c r="CR231" s="101">
        <f>CR232</f>
        <v>0</v>
      </c>
      <c r="CS231" s="101">
        <f t="shared" si="636"/>
        <v>0</v>
      </c>
      <c r="CT231" s="101">
        <f>CT232</f>
        <v>0</v>
      </c>
      <c r="CU231" s="101">
        <f>CU232</f>
        <v>0</v>
      </c>
      <c r="CV231" s="101">
        <f>CV232</f>
        <v>0</v>
      </c>
      <c r="CW231" s="101">
        <f t="shared" si="637"/>
        <v>0</v>
      </c>
      <c r="CX231" s="101">
        <f>CX232</f>
        <v>0</v>
      </c>
      <c r="CY231" s="101">
        <f t="shared" si="644"/>
        <v>0</v>
      </c>
      <c r="CZ231" s="101">
        <f t="shared" si="644"/>
        <v>0</v>
      </c>
      <c r="DA231" s="101">
        <f t="shared" si="644"/>
        <v>0</v>
      </c>
      <c r="DB231" s="101">
        <f t="shared" si="644"/>
        <v>0</v>
      </c>
      <c r="DC231" s="101">
        <f t="shared" si="644"/>
        <v>0</v>
      </c>
      <c r="DD231" s="101">
        <f t="shared" si="574"/>
        <v>0</v>
      </c>
      <c r="DE231" s="101">
        <f t="shared" si="575"/>
        <v>0</v>
      </c>
      <c r="DF231" s="101">
        <f t="shared" si="645"/>
        <v>0</v>
      </c>
      <c r="DG231" s="101">
        <f t="shared" si="645"/>
        <v>0</v>
      </c>
      <c r="DH231" s="101">
        <f t="shared" si="645"/>
        <v>0</v>
      </c>
      <c r="DI231" s="101">
        <f t="shared" si="639"/>
        <v>0</v>
      </c>
      <c r="DJ231" s="101">
        <f>DJ232</f>
        <v>0</v>
      </c>
      <c r="DK231" s="101">
        <f>DK232</f>
        <v>0</v>
      </c>
      <c r="DL231" s="101">
        <f t="shared" si="577"/>
        <v>0</v>
      </c>
      <c r="DM231" s="101">
        <f>DM232</f>
        <v>0</v>
      </c>
      <c r="DN231" s="101">
        <f>DN232</f>
        <v>0</v>
      </c>
      <c r="DO231" s="101">
        <f>DO232</f>
        <v>0</v>
      </c>
      <c r="DP231" s="101">
        <f t="shared" si="578"/>
        <v>0</v>
      </c>
      <c r="DQ231" s="101">
        <f>DQ232</f>
        <v>0</v>
      </c>
      <c r="DR231" s="101">
        <f>DR232</f>
        <v>0</v>
      </c>
      <c r="DS231" s="101">
        <f>DS232</f>
        <v>0</v>
      </c>
      <c r="DT231" s="101">
        <f t="shared" si="632"/>
        <v>0</v>
      </c>
      <c r="DU231" s="101">
        <f>DU232</f>
        <v>0</v>
      </c>
      <c r="DV231" s="101">
        <f>DV232</f>
        <v>0</v>
      </c>
      <c r="DW231" s="101">
        <f t="shared" si="646"/>
        <v>0</v>
      </c>
      <c r="DX231" s="101">
        <f>DX232</f>
        <v>0</v>
      </c>
      <c r="DY231" s="101">
        <f>DY232</f>
        <v>0</v>
      </c>
      <c r="DZ231" s="101">
        <f t="shared" si="647"/>
        <v>0</v>
      </c>
      <c r="EA231" s="101">
        <f t="shared" si="646"/>
        <v>0</v>
      </c>
      <c r="EB231" s="101">
        <f t="shared" si="646"/>
        <v>0</v>
      </c>
      <c r="EC231" s="101">
        <f t="shared" si="633"/>
        <v>0</v>
      </c>
      <c r="ED231" s="101">
        <f>ED232</f>
        <v>0</v>
      </c>
      <c r="EE231" s="101">
        <f>EE232</f>
        <v>0</v>
      </c>
      <c r="EF231" s="101">
        <f>EF232</f>
        <v>0</v>
      </c>
      <c r="EG231" s="101">
        <f t="shared" si="605"/>
        <v>0</v>
      </c>
      <c r="EH231" s="101" t="e">
        <f>EH232</f>
        <v>#REF!</v>
      </c>
      <c r="EI231" s="101">
        <f>IFERROR(#REF!/DZ231*100,)</f>
        <v>0</v>
      </c>
      <c r="EJ231" s="101">
        <f>IFERROR(#REF!/#REF!*100,)</f>
        <v>0</v>
      </c>
      <c r="EK231" s="105">
        <f t="shared" si="648"/>
        <v>0</v>
      </c>
      <c r="EL231" s="105">
        <f t="shared" si="648"/>
        <v>0</v>
      </c>
      <c r="EM231" s="105">
        <f t="shared" si="648"/>
        <v>0</v>
      </c>
      <c r="EN231" s="102"/>
      <c r="EO231" s="102"/>
      <c r="EP231" s="102"/>
      <c r="EQ231" s="102"/>
      <c r="ER231" s="102"/>
      <c r="ES231" s="146">
        <f t="shared" si="557"/>
        <v>0</v>
      </c>
      <c r="EX231" s="739">
        <f>IF(EX$9=$K231,#REF!,0)</f>
        <v>0</v>
      </c>
      <c r="EY231" s="739">
        <f>IF(EY$9=$K231,#REF!,0)</f>
        <v>0</v>
      </c>
      <c r="EZ231" s="739">
        <f>IF(EZ$9=$K231,#REF!,0)</f>
        <v>0</v>
      </c>
      <c r="FA231" s="739">
        <f>IF(FA$9=$K231,#REF!,0)</f>
        <v>0</v>
      </c>
      <c r="FB231" s="739">
        <f>IF(FB$9=$K231,#REF!,0)</f>
        <v>0</v>
      </c>
      <c r="FC231" s="739">
        <f>IF(FC$9=$K231,#REF!,0)</f>
        <v>0</v>
      </c>
      <c r="FD231" s="739">
        <f>IF(FD$9=$K231,#REF!,0)</f>
        <v>0</v>
      </c>
      <c r="FE231" s="739">
        <f>IF(FE$9=$K231,#REF!,0)</f>
        <v>0</v>
      </c>
      <c r="FF231" s="739">
        <f>IF(FF$9=$K231,#REF!,0)</f>
        <v>0</v>
      </c>
      <c r="FG231" s="739">
        <f>IF(FG$9=$K231,#REF!,0)</f>
        <v>0</v>
      </c>
      <c r="FH231" s="739">
        <f>IF(FH$9=$K231,#REF!,0)</f>
        <v>0</v>
      </c>
      <c r="FI231" s="739">
        <f>IF(FI$9=$K231,#REF!,0)</f>
        <v>0</v>
      </c>
      <c r="FJ231" s="739">
        <f>IF(FJ$9=$K231,#REF!,0)</f>
        <v>0</v>
      </c>
      <c r="FK231" s="739">
        <f>IF(FK$9=$K231,#REF!,0)</f>
        <v>0</v>
      </c>
      <c r="FL231" s="739">
        <f>IF(FL$9=$K231,#REF!,0)</f>
        <v>0</v>
      </c>
      <c r="FM231" s="739">
        <f>IF(FM$9=$K231,#REF!,0)</f>
        <v>0</v>
      </c>
      <c r="FN231" s="739">
        <f>IF(FN$9=$K231,#REF!,0)</f>
        <v>0</v>
      </c>
      <c r="FO231" s="739">
        <f>IF(FO$9=$K231,#REF!,0)</f>
        <v>0</v>
      </c>
      <c r="FP231" s="739">
        <f>IF(FP$9=$K231,#REF!,0)</f>
        <v>0</v>
      </c>
      <c r="FQ231" s="739">
        <f>IF(FQ$9=$K231,#REF!,0)</f>
        <v>0</v>
      </c>
      <c r="FU231" s="739">
        <f t="shared" ref="FU231:GD240" si="651">IF(FU$9=$K231,$EK231,0)</f>
        <v>0</v>
      </c>
      <c r="FV231" s="739">
        <f t="shared" si="651"/>
        <v>0</v>
      </c>
      <c r="FW231" s="739">
        <f t="shared" si="651"/>
        <v>0</v>
      </c>
      <c r="FX231" s="739">
        <f t="shared" si="651"/>
        <v>0</v>
      </c>
      <c r="FY231" s="739">
        <f t="shared" si="651"/>
        <v>0</v>
      </c>
      <c r="FZ231" s="739">
        <f t="shared" si="651"/>
        <v>0</v>
      </c>
      <c r="GA231" s="739">
        <f t="shared" si="651"/>
        <v>0</v>
      </c>
      <c r="GB231" s="739">
        <f t="shared" si="651"/>
        <v>0</v>
      </c>
      <c r="GC231" s="739">
        <f t="shared" si="651"/>
        <v>0</v>
      </c>
      <c r="GD231" s="739">
        <f t="shared" si="651"/>
        <v>0</v>
      </c>
      <c r="GE231" s="739">
        <f t="shared" ref="GE231:GN240" si="652">IF(GE$9=$K231,$EK231,0)</f>
        <v>0</v>
      </c>
      <c r="GF231" s="739">
        <f t="shared" si="652"/>
        <v>0</v>
      </c>
      <c r="GG231" s="739">
        <f t="shared" si="652"/>
        <v>0</v>
      </c>
      <c r="GH231" s="739">
        <f t="shared" si="652"/>
        <v>0</v>
      </c>
      <c r="GI231" s="739">
        <f t="shared" si="652"/>
        <v>0</v>
      </c>
      <c r="GJ231" s="739">
        <f t="shared" si="652"/>
        <v>0</v>
      </c>
      <c r="GK231" s="739">
        <f t="shared" si="652"/>
        <v>0</v>
      </c>
      <c r="GL231" s="739">
        <f t="shared" si="652"/>
        <v>0</v>
      </c>
      <c r="GM231" s="739">
        <f t="shared" si="652"/>
        <v>0</v>
      </c>
      <c r="GN231" s="739">
        <f t="shared" si="652"/>
        <v>0</v>
      </c>
      <c r="GQ231" s="1098">
        <f>IF(GQ$9=$N231,#REF!,0)</f>
        <v>0</v>
      </c>
      <c r="GR231" s="1098">
        <f>IF(GR$9=$N231,#REF!,0)</f>
        <v>0</v>
      </c>
      <c r="GS231" s="1098">
        <f>IF(GS$9=$N231,#REF!,0)</f>
        <v>0</v>
      </c>
      <c r="GT231" s="1098">
        <f>IF(GT$9=$N231,#REF!,0)</f>
        <v>0</v>
      </c>
      <c r="GU231" s="1098">
        <f>IF(GU$9=$N231,#REF!,0)</f>
        <v>0</v>
      </c>
      <c r="GV231" s="1098">
        <f>IF(GV$9=$N231,#REF!,0)</f>
        <v>0</v>
      </c>
      <c r="GW231" s="1098">
        <f>IF(GW$9=$N231,#REF!,0)</f>
        <v>0</v>
      </c>
      <c r="GX231" s="1098">
        <f>IF(GX$9=$N231,#REF!,0)</f>
        <v>0</v>
      </c>
      <c r="GY231" s="1098">
        <f>IF(GY$9=$N231,#REF!,0)</f>
        <v>0</v>
      </c>
      <c r="GZ231" s="1098">
        <f>IF(GZ$9=$N231,#REF!,0)</f>
        <v>0</v>
      </c>
      <c r="HA231" s="1098">
        <f>IF(HA$9=$N231,#REF!,0)</f>
        <v>0</v>
      </c>
      <c r="HB231" s="1098">
        <f>IF(HB$9=$N231,#REF!,0)</f>
        <v>0</v>
      </c>
      <c r="HC231" s="1098">
        <f>IF(HC$9=$N231,#REF!,0)</f>
        <v>0</v>
      </c>
      <c r="HD231" s="1098">
        <f>IF(HD$9=$N231,#REF!,0)</f>
        <v>0</v>
      </c>
      <c r="HE231" s="1098">
        <f>IF(HE$9=$N231,#REF!,0)</f>
        <v>0</v>
      </c>
      <c r="HF231" s="1098">
        <f>IF(HF$9=$N231,#REF!,0)</f>
        <v>0</v>
      </c>
      <c r="HG231" s="1098">
        <f>IF(HG$9=$N231,#REF!,0)</f>
        <v>0</v>
      </c>
      <c r="HH231" s="1098">
        <f>IF(HH$9=$N231,#REF!,0)</f>
        <v>0</v>
      </c>
      <c r="HI231" s="1098">
        <f>IF(HI$9=$N231,#REF!,0)</f>
        <v>0</v>
      </c>
      <c r="HJ231" s="1098">
        <f>IF(HJ$9=$N231,#REF!,0)</f>
        <v>0</v>
      </c>
      <c r="HK231" s="1098">
        <f>IF(HK$9=$N231,#REF!,0)</f>
        <v>0</v>
      </c>
      <c r="HL231" s="1098">
        <f>IF(HL$9=$N231,#REF!,0)</f>
        <v>0</v>
      </c>
      <c r="HM231" s="1098">
        <f>IF(HM$9=$N231,#REF!,0)</f>
        <v>0</v>
      </c>
      <c r="HN231" s="1098">
        <f>IF(HN$9=$N231,#REF!,0)</f>
        <v>0</v>
      </c>
      <c r="HO231" s="1098">
        <f>IF(HO$9=$N231,#REF!,0)</f>
        <v>0</v>
      </c>
      <c r="HP231" s="1098">
        <f>IF(HP$9=$N231,#REF!,0)</f>
        <v>0</v>
      </c>
      <c r="HQ231" s="1098">
        <f>IF(HQ$9=$N231,#REF!,0)</f>
        <v>0</v>
      </c>
      <c r="HR231" s="1098">
        <f>IF(HR$9=$N231,#REF!,0)</f>
        <v>0</v>
      </c>
      <c r="HS231" s="1098">
        <f>IF(HS$9=$N231,#REF!,0)</f>
        <v>0</v>
      </c>
      <c r="HT231" s="1098">
        <f>IF(HT$9=$N231,#REF!,0)</f>
        <v>0</v>
      </c>
      <c r="HU231" s="1098">
        <f>IF(HU$9=$N231,#REF!,0)</f>
        <v>0</v>
      </c>
      <c r="HV231" s="1098">
        <f>IF(HV$9=$N231,#REF!,0)</f>
        <v>0</v>
      </c>
      <c r="HW231" s="1098">
        <f>IF(HW$9=$N231,#REF!,0)</f>
        <v>0</v>
      </c>
      <c r="HX231" s="1098">
        <f>IF(HX$9=$N231,#REF!,0)</f>
        <v>0</v>
      </c>
      <c r="HY231" s="1098">
        <f>IF(HY$9=$N231,#REF!,0)</f>
        <v>0</v>
      </c>
      <c r="HZ231" s="1098">
        <f>IF(HZ$9=$N231,#REF!,0)</f>
        <v>0</v>
      </c>
      <c r="IA231" s="1098">
        <f>IF(IA$9=$N231,#REF!,0)</f>
        <v>0</v>
      </c>
      <c r="IB231" s="1098">
        <f>IF(IB$9=$N231,#REF!,0)</f>
        <v>0</v>
      </c>
      <c r="IC231" s="1098">
        <f>IF(IC$9=$N231,#REF!,0)</f>
        <v>0</v>
      </c>
      <c r="ID231" s="1098">
        <f>IF(ID$9=$N231,#REF!,0)</f>
        <v>0</v>
      </c>
      <c r="IE231" s="1098">
        <f>IF(IE$9=$N231,#REF!,0)</f>
        <v>0</v>
      </c>
      <c r="IF231" s="1098">
        <f>IF(IF$9=$N231,#REF!,0)</f>
        <v>0</v>
      </c>
      <c r="IG231" s="1098">
        <f>IF(IG$9=$N231,#REF!,0)</f>
        <v>0</v>
      </c>
      <c r="IH231" s="1098">
        <f>IF(IH$9=$N231,#REF!,0)</f>
        <v>0</v>
      </c>
      <c r="II231" s="1098">
        <f>IF(II$9=$N231,#REF!,0)</f>
        <v>0</v>
      </c>
      <c r="IJ231" s="1098">
        <f>IF(IJ$9=$N231,#REF!,0)</f>
        <v>0</v>
      </c>
      <c r="IK231" s="1098">
        <f>IF(IK$9=$N231,#REF!,0)</f>
        <v>0</v>
      </c>
      <c r="IL231" s="1098">
        <f>IF(IL$9=$N231,#REF!,0)</f>
        <v>0</v>
      </c>
      <c r="IM231" s="1098">
        <f>IF(IM$9=$N231,#REF!,0)</f>
        <v>0</v>
      </c>
      <c r="IN231" s="1098">
        <f>IF(IN$9=$N231,#REF!,0)</f>
        <v>0</v>
      </c>
      <c r="IO231" s="1098">
        <f>IF(IO$9=$N231,#REF!,0)</f>
        <v>0</v>
      </c>
      <c r="IP231" s="1098">
        <f>IF(IP$9=$N231,#REF!,0)</f>
        <v>0</v>
      </c>
      <c r="IQ231" s="1098">
        <f>IF(IQ$9=$N231,#REF!,0)</f>
        <v>0</v>
      </c>
      <c r="IR231" s="1098">
        <f>IF(IR$9=$N231,#REF!,0)</f>
        <v>0</v>
      </c>
      <c r="IS231" s="1098">
        <f>IF(IS$9=$N231,#REF!,0)</f>
        <v>0</v>
      </c>
      <c r="IT231" s="1098">
        <f>IF(IT$9=$N231,#REF!,0)</f>
        <v>0</v>
      </c>
      <c r="IU231" s="1098">
        <f>IF(IU$9=$N231,#REF!,0)</f>
        <v>0</v>
      </c>
      <c r="IV231" s="1098">
        <f>IF(IV$9=$N231,#REF!,0)</f>
        <v>0</v>
      </c>
      <c r="IW231" s="1098">
        <f>IF(IW$9=$N231,#REF!,0)</f>
        <v>0</v>
      </c>
      <c r="IX231" s="1098">
        <f>IF(IX$9=$N231,#REF!,0)</f>
        <v>0</v>
      </c>
      <c r="IY231" s="1098">
        <f>IF(IY$9=$N231,#REF!,0)</f>
        <v>0</v>
      </c>
      <c r="IZ231" s="1098">
        <f>IF(IZ$9=$N231,#REF!,0)</f>
        <v>0</v>
      </c>
      <c r="JA231" s="1098">
        <f>IF(JA$9=$N231,#REF!,0)</f>
        <v>0</v>
      </c>
      <c r="JB231" s="1098">
        <f>IF(JB$9=$N231,#REF!,0)</f>
        <v>0</v>
      </c>
      <c r="JC231" s="1098">
        <f>IF(JC$9=$N231,#REF!,0)</f>
        <v>0</v>
      </c>
      <c r="JD231" s="1098">
        <f>IF(JD$9=$N231,#REF!,0)</f>
        <v>0</v>
      </c>
      <c r="JE231" s="1098">
        <f>IF(JE$9=$N231,#REF!,0)</f>
        <v>0</v>
      </c>
      <c r="JF231" s="1098">
        <f>IF(JF$9=$N231,#REF!,0)</f>
        <v>0</v>
      </c>
      <c r="JG231" s="1098">
        <f>IF(JG$9=$N231,#REF!,0)</f>
        <v>0</v>
      </c>
      <c r="JH231" s="1098">
        <f>IF(JH$9=$N231,#REF!,0)</f>
        <v>0</v>
      </c>
      <c r="JI231" s="1098">
        <f>IF(JI$9=$N231,#REF!,0)</f>
        <v>0</v>
      </c>
      <c r="JJ231" s="1098">
        <f>IF(JJ$9=$N231,#REF!,0)</f>
        <v>0</v>
      </c>
      <c r="JK231" s="1098">
        <f>IF(JK$9=$N231,#REF!,0)</f>
        <v>0</v>
      </c>
      <c r="JL231" s="1098">
        <f>IF(JL$9=$N231,#REF!,0)</f>
        <v>0</v>
      </c>
      <c r="JM231" s="1098">
        <f>IF(JM$9=$N231,#REF!,0)</f>
        <v>0</v>
      </c>
      <c r="JN231" s="1098">
        <f>IF(JN$9=$N231,#REF!,0)</f>
        <v>0</v>
      </c>
      <c r="JO231" s="1098">
        <f>IF(JO$9=$N231,#REF!,0)</f>
        <v>0</v>
      </c>
      <c r="JP231" s="1098">
        <f>IF(JP$9=$N231,#REF!,0)</f>
        <v>0</v>
      </c>
      <c r="JQ231" s="1098">
        <f>IF(JQ$9=$N231,#REF!,0)</f>
        <v>0</v>
      </c>
      <c r="JR231" s="1098">
        <f>IF(JR$9=$N231,#REF!,0)</f>
        <v>0</v>
      </c>
      <c r="JS231" s="1098">
        <f>IF(JS$9=$N231,#REF!,0)</f>
        <v>0</v>
      </c>
      <c r="JT231" s="1098">
        <f>IF(JT$9=$N231,#REF!,0)</f>
        <v>0</v>
      </c>
      <c r="JU231" s="1098">
        <f>IF(JU$9=$N231,#REF!,0)</f>
        <v>0</v>
      </c>
      <c r="JV231" s="1098">
        <f>IF(JV$9=$N231,#REF!,0)</f>
        <v>0</v>
      </c>
      <c r="JW231" s="1098">
        <f>IF(JW$9=$N231,#REF!,0)</f>
        <v>0</v>
      </c>
      <c r="JX231" s="681"/>
      <c r="JZ231" s="681">
        <f t="shared" si="649"/>
        <v>0</v>
      </c>
      <c r="KA231" s="681">
        <f t="shared" si="649"/>
        <v>0</v>
      </c>
      <c r="KB231" s="681">
        <f t="shared" si="649"/>
        <v>0</v>
      </c>
      <c r="KC231" s="681">
        <f t="shared" si="649"/>
        <v>0</v>
      </c>
      <c r="KD231" s="681">
        <f t="shared" si="649"/>
        <v>0</v>
      </c>
      <c r="KE231" s="681">
        <f t="shared" si="649"/>
        <v>0</v>
      </c>
      <c r="KF231" s="681">
        <f t="shared" si="649"/>
        <v>0</v>
      </c>
      <c r="KG231" s="681">
        <f t="shared" si="649"/>
        <v>0</v>
      </c>
      <c r="KH231" s="681">
        <f t="shared" si="649"/>
        <v>0</v>
      </c>
      <c r="KI231" s="681">
        <f t="shared" si="649"/>
        <v>0</v>
      </c>
      <c r="KJ231" s="681">
        <f t="shared" si="649"/>
        <v>0</v>
      </c>
      <c r="KN231" s="1098">
        <f t="shared" si="631"/>
        <v>0</v>
      </c>
      <c r="KO231" s="1098">
        <f t="shared" si="631"/>
        <v>0</v>
      </c>
      <c r="KP231" s="1098">
        <f t="shared" si="631"/>
        <v>0</v>
      </c>
      <c r="KQ231" s="1098">
        <f t="shared" si="631"/>
        <v>0</v>
      </c>
      <c r="KR231" s="1098">
        <f t="shared" si="631"/>
        <v>0</v>
      </c>
      <c r="KS231" s="1098">
        <f t="shared" si="631"/>
        <v>0</v>
      </c>
      <c r="KT231" s="1098">
        <f t="shared" si="631"/>
        <v>0</v>
      </c>
      <c r="KU231" s="1098">
        <f t="shared" si="631"/>
        <v>0</v>
      </c>
      <c r="KV231" s="1098">
        <f t="shared" si="631"/>
        <v>0</v>
      </c>
      <c r="KW231" s="1098">
        <f t="shared" si="631"/>
        <v>0</v>
      </c>
      <c r="KX231" s="1098">
        <f t="shared" si="631"/>
        <v>0</v>
      </c>
      <c r="KY231" s="1098">
        <f t="shared" si="631"/>
        <v>0</v>
      </c>
      <c r="KZ231" s="1098">
        <f t="shared" si="631"/>
        <v>0</v>
      </c>
      <c r="LA231" s="1098">
        <f t="shared" si="631"/>
        <v>0</v>
      </c>
      <c r="LB231" s="1098">
        <f t="shared" si="631"/>
        <v>0</v>
      </c>
      <c r="LC231" s="1098">
        <f t="shared" si="631"/>
        <v>0</v>
      </c>
      <c r="LD231" s="1098">
        <f t="shared" si="628"/>
        <v>0</v>
      </c>
      <c r="LE231" s="1098">
        <f t="shared" si="628"/>
        <v>0</v>
      </c>
      <c r="LF231" s="1098">
        <f t="shared" si="628"/>
        <v>0</v>
      </c>
      <c r="LG231" s="1098">
        <f t="shared" si="628"/>
        <v>0</v>
      </c>
      <c r="LH231" s="1098">
        <f t="shared" si="628"/>
        <v>0</v>
      </c>
      <c r="LI231" s="1098">
        <f t="shared" si="628"/>
        <v>0</v>
      </c>
      <c r="LJ231" s="1098">
        <f t="shared" si="628"/>
        <v>0</v>
      </c>
      <c r="LK231" s="1098">
        <f t="shared" si="628"/>
        <v>0</v>
      </c>
      <c r="LL231" s="1098">
        <f t="shared" si="628"/>
        <v>0</v>
      </c>
      <c r="LM231" s="1098">
        <f t="shared" si="628"/>
        <v>0</v>
      </c>
      <c r="LN231" s="1098">
        <f t="shared" si="628"/>
        <v>0</v>
      </c>
      <c r="LO231" s="1098">
        <f t="shared" si="628"/>
        <v>0</v>
      </c>
      <c r="LP231" s="1098">
        <f t="shared" si="628"/>
        <v>0</v>
      </c>
      <c r="LQ231" s="1098">
        <f t="shared" si="628"/>
        <v>0</v>
      </c>
      <c r="LR231" s="1098">
        <f t="shared" si="624"/>
        <v>0</v>
      </c>
      <c r="LS231" s="1098">
        <f t="shared" si="546"/>
        <v>0</v>
      </c>
    </row>
    <row r="232" spans="1:331" ht="20.25" hidden="1" customHeight="1" x14ac:dyDescent="0.35">
      <c r="A232" s="668"/>
      <c r="B232" s="1147"/>
      <c r="C232" s="1224"/>
      <c r="D232" s="1147"/>
      <c r="E232" s="1147"/>
      <c r="F232" s="1147"/>
      <c r="G232" s="1147"/>
      <c r="H232" s="1147"/>
      <c r="I232" s="1147"/>
      <c r="J232" s="1147" t="s">
        <v>194</v>
      </c>
      <c r="K232" s="1066"/>
      <c r="L232" s="1388">
        <v>45</v>
      </c>
      <c r="M232" s="1388" t="s">
        <v>205</v>
      </c>
      <c r="N232" s="875"/>
      <c r="O232" s="894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635"/>
      <c r="AJ232" s="31"/>
      <c r="AK232" s="31"/>
      <c r="AL232" s="31"/>
      <c r="AM232" s="31"/>
      <c r="AN232" s="112">
        <f t="shared" si="650"/>
        <v>0</v>
      </c>
      <c r="AO232" s="112">
        <f t="shared" si="650"/>
        <v>0</v>
      </c>
      <c r="AP232" s="112">
        <f t="shared" si="650"/>
        <v>0</v>
      </c>
      <c r="AQ232" s="112">
        <f t="shared" si="650"/>
        <v>0</v>
      </c>
      <c r="AR232" s="112">
        <f t="shared" si="650"/>
        <v>0</v>
      </c>
      <c r="AS232" s="112">
        <f t="shared" si="650"/>
        <v>0</v>
      </c>
      <c r="AT232" s="112">
        <f t="shared" si="650"/>
        <v>0</v>
      </c>
      <c r="AU232" s="112">
        <f>AU233</f>
        <v>1000000</v>
      </c>
      <c r="AV232" s="112">
        <f>AV233+AV235</f>
        <v>1000000</v>
      </c>
      <c r="AW232" s="112">
        <f>AW233+AW235</f>
        <v>0</v>
      </c>
      <c r="AX232" s="112">
        <f>AX233+AX235</f>
        <v>0</v>
      </c>
      <c r="AY232" s="112">
        <f>AY233+AY235</f>
        <v>197443.76</v>
      </c>
      <c r="AZ232" s="112"/>
      <c r="BA232" s="112"/>
      <c r="BB232" s="112">
        <f t="shared" ref="BB232:BK232" si="653">BB233+BB235</f>
        <v>1197443.76</v>
      </c>
      <c r="BC232" s="112">
        <f t="shared" si="653"/>
        <v>1197443.76</v>
      </c>
      <c r="BD232" s="112">
        <f t="shared" si="653"/>
        <v>0</v>
      </c>
      <c r="BE232" s="112">
        <f t="shared" si="653"/>
        <v>489844</v>
      </c>
      <c r="BF232" s="112">
        <f t="shared" si="653"/>
        <v>1087669</v>
      </c>
      <c r="BG232" s="112">
        <f>BG233+BG235+BG238</f>
        <v>1074340.43</v>
      </c>
      <c r="BH232" s="112">
        <f t="shared" si="653"/>
        <v>0</v>
      </c>
      <c r="BI232" s="112">
        <f>BI233+BI235</f>
        <v>0</v>
      </c>
      <c r="BJ232" s="112">
        <f>BJ233+BJ235</f>
        <v>0</v>
      </c>
      <c r="BK232" s="112">
        <f t="shared" si="653"/>
        <v>0</v>
      </c>
      <c r="BL232" s="112">
        <f t="shared" si="559"/>
        <v>0</v>
      </c>
      <c r="BM232" s="112"/>
      <c r="BN232" s="112"/>
      <c r="BO232" s="112">
        <f>BO233+BO235</f>
        <v>0</v>
      </c>
      <c r="BP232" s="112"/>
      <c r="BQ232" s="112"/>
      <c r="BR232" s="112">
        <f>BR233+BR235</f>
        <v>0</v>
      </c>
      <c r="BS232" s="112">
        <f>BS233+BS235</f>
        <v>0</v>
      </c>
      <c r="BT232" s="112">
        <f>BT233+BT235</f>
        <v>0</v>
      </c>
      <c r="BU232" s="112">
        <f>BU233+BU235</f>
        <v>0</v>
      </c>
      <c r="BV232" s="112">
        <f>BV233+BV235</f>
        <v>0</v>
      </c>
      <c r="BW232" s="112"/>
      <c r="BX232" s="112"/>
      <c r="BY232" s="112">
        <f>BY233+BY235</f>
        <v>0</v>
      </c>
      <c r="BZ232" s="112">
        <f>BZ233+BZ235</f>
        <v>0</v>
      </c>
      <c r="CA232" s="112">
        <f t="shared" si="566"/>
        <v>0</v>
      </c>
      <c r="CB232" s="112">
        <f t="shared" si="567"/>
        <v>0</v>
      </c>
      <c r="CC232" s="112">
        <f>CC233+CC235</f>
        <v>0</v>
      </c>
      <c r="CD232" s="112">
        <f>CD233+CD235</f>
        <v>0</v>
      </c>
      <c r="CE232" s="112">
        <f>CE233+CE235</f>
        <v>0</v>
      </c>
      <c r="CF232" s="112">
        <f>CF233+CF235</f>
        <v>0</v>
      </c>
      <c r="CG232" s="112">
        <f t="shared" si="568"/>
        <v>0</v>
      </c>
      <c r="CH232" s="112">
        <f>CH233+CH235</f>
        <v>0</v>
      </c>
      <c r="CI232" s="112">
        <f>CI233+CI235</f>
        <v>0</v>
      </c>
      <c r="CJ232" s="112"/>
      <c r="CK232" s="112">
        <f t="shared" si="569"/>
        <v>0</v>
      </c>
      <c r="CL232" s="112">
        <f>CL233+CL235</f>
        <v>0</v>
      </c>
      <c r="CM232" s="112">
        <f>CM233+CM235</f>
        <v>0</v>
      </c>
      <c r="CN232" s="112"/>
      <c r="CO232" s="112">
        <f t="shared" si="570"/>
        <v>0</v>
      </c>
      <c r="CP232" s="112">
        <f>CP233+CP235</f>
        <v>0</v>
      </c>
      <c r="CQ232" s="112">
        <f>CQ233+CQ235</f>
        <v>0</v>
      </c>
      <c r="CR232" s="112">
        <f>CR233+CR235</f>
        <v>0</v>
      </c>
      <c r="CS232" s="112">
        <f t="shared" si="636"/>
        <v>0</v>
      </c>
      <c r="CT232" s="112">
        <f>CT233+CT235</f>
        <v>0</v>
      </c>
      <c r="CU232" s="112">
        <f>CU233+CU235</f>
        <v>0</v>
      </c>
      <c r="CV232" s="112">
        <f>CV233+CV235</f>
        <v>0</v>
      </c>
      <c r="CW232" s="112">
        <f t="shared" si="637"/>
        <v>0</v>
      </c>
      <c r="CX232" s="112">
        <f t="shared" ref="CX232:DH232" si="654">CX233+CX235</f>
        <v>0</v>
      </c>
      <c r="CY232" s="112">
        <f t="shared" si="654"/>
        <v>0</v>
      </c>
      <c r="CZ232" s="112">
        <f t="shared" si="654"/>
        <v>0</v>
      </c>
      <c r="DA232" s="112">
        <f t="shared" si="654"/>
        <v>0</v>
      </c>
      <c r="DB232" s="112">
        <f>DB233+DB235</f>
        <v>0</v>
      </c>
      <c r="DC232" s="112">
        <f>DC233+DC235</f>
        <v>0</v>
      </c>
      <c r="DD232" s="112">
        <f t="shared" si="574"/>
        <v>0</v>
      </c>
      <c r="DE232" s="112">
        <f t="shared" si="575"/>
        <v>0</v>
      </c>
      <c r="DF232" s="112">
        <f>DF233+DF235</f>
        <v>0</v>
      </c>
      <c r="DG232" s="112">
        <f t="shared" si="654"/>
        <v>0</v>
      </c>
      <c r="DH232" s="112">
        <f t="shared" si="654"/>
        <v>0</v>
      </c>
      <c r="DI232" s="112">
        <f t="shared" si="639"/>
        <v>0</v>
      </c>
      <c r="DJ232" s="112">
        <f>DJ233+DJ235</f>
        <v>0</v>
      </c>
      <c r="DK232" s="112">
        <f>DK233+DK235</f>
        <v>0</v>
      </c>
      <c r="DL232" s="112">
        <f t="shared" si="577"/>
        <v>0</v>
      </c>
      <c r="DM232" s="112">
        <f>DM233+DM235</f>
        <v>0</v>
      </c>
      <c r="DN232" s="112">
        <f>DN233+DN235</f>
        <v>0</v>
      </c>
      <c r="DO232" s="112">
        <f>DO233+DO235</f>
        <v>0</v>
      </c>
      <c r="DP232" s="112">
        <f t="shared" si="578"/>
        <v>0</v>
      </c>
      <c r="DQ232" s="112">
        <f>DQ233+DQ235</f>
        <v>0</v>
      </c>
      <c r="DR232" s="112">
        <f>DR233+DR235</f>
        <v>0</v>
      </c>
      <c r="DS232" s="112">
        <f>DS233+DS235</f>
        <v>0</v>
      </c>
      <c r="DT232" s="112">
        <f t="shared" si="632"/>
        <v>0</v>
      </c>
      <c r="DU232" s="112">
        <f t="shared" ref="DU232:EB232" si="655">DU233+DU235</f>
        <v>0</v>
      </c>
      <c r="DV232" s="112">
        <f t="shared" si="655"/>
        <v>0</v>
      </c>
      <c r="DW232" s="112">
        <f t="shared" si="655"/>
        <v>0</v>
      </c>
      <c r="DX232" s="112">
        <f t="shared" si="655"/>
        <v>0</v>
      </c>
      <c r="DY232" s="112">
        <f t="shared" si="655"/>
        <v>0</v>
      </c>
      <c r="DZ232" s="112">
        <f>DZ233+DZ235</f>
        <v>0</v>
      </c>
      <c r="EA232" s="112">
        <f t="shared" si="655"/>
        <v>0</v>
      </c>
      <c r="EB232" s="112">
        <f t="shared" si="655"/>
        <v>0</v>
      </c>
      <c r="EC232" s="112">
        <f t="shared" si="633"/>
        <v>0</v>
      </c>
      <c r="ED232" s="112">
        <f>ED233+ED235</f>
        <v>0</v>
      </c>
      <c r="EE232" s="112">
        <f>EE233+EE235</f>
        <v>0</v>
      </c>
      <c r="EF232" s="112">
        <f>EF233+EF235</f>
        <v>0</v>
      </c>
      <c r="EG232" s="112">
        <f t="shared" si="605"/>
        <v>0</v>
      </c>
      <c r="EH232" s="112" t="e">
        <f>EH233+EH235</f>
        <v>#REF!</v>
      </c>
      <c r="EI232" s="112">
        <f>IFERROR(#REF!/DZ232*100,)</f>
        <v>0</v>
      </c>
      <c r="EJ232" s="112">
        <f>IFERROR(#REF!/#REF!*100,)</f>
        <v>0</v>
      </c>
      <c r="EK232" s="105">
        <f t="shared" ref="EK232:EM232" si="656">EK233+EK235</f>
        <v>0</v>
      </c>
      <c r="EL232" s="105">
        <f t="shared" si="656"/>
        <v>0</v>
      </c>
      <c r="EM232" s="105">
        <f t="shared" si="656"/>
        <v>0</v>
      </c>
      <c r="EN232" s="102"/>
      <c r="EO232" s="102"/>
      <c r="EP232" s="102"/>
      <c r="EQ232" s="102"/>
      <c r="ER232" s="102"/>
      <c r="ES232" s="146">
        <f t="shared" si="557"/>
        <v>0</v>
      </c>
      <c r="EX232" s="739">
        <f>IF(EX$9=$K232,#REF!,0)</f>
        <v>0</v>
      </c>
      <c r="EY232" s="739">
        <f>IF(EY$9=$K232,#REF!,0)</f>
        <v>0</v>
      </c>
      <c r="EZ232" s="739">
        <f>IF(EZ$9=$K232,#REF!,0)</f>
        <v>0</v>
      </c>
      <c r="FA232" s="739">
        <f>IF(FA$9=$K232,#REF!,0)</f>
        <v>0</v>
      </c>
      <c r="FB232" s="739">
        <f>IF(FB$9=$K232,#REF!,0)</f>
        <v>0</v>
      </c>
      <c r="FC232" s="739">
        <f>IF(FC$9=$K232,#REF!,0)</f>
        <v>0</v>
      </c>
      <c r="FD232" s="739">
        <f>IF(FD$9=$K232,#REF!,0)</f>
        <v>0</v>
      </c>
      <c r="FE232" s="739">
        <f>IF(FE$9=$K232,#REF!,0)</f>
        <v>0</v>
      </c>
      <c r="FF232" s="739">
        <f>IF(FF$9=$K232,#REF!,0)</f>
        <v>0</v>
      </c>
      <c r="FG232" s="739">
        <f>IF(FG$9=$K232,#REF!,0)</f>
        <v>0</v>
      </c>
      <c r="FH232" s="739">
        <f>IF(FH$9=$K232,#REF!,0)</f>
        <v>0</v>
      </c>
      <c r="FI232" s="739">
        <f>IF(FI$9=$K232,#REF!,0)</f>
        <v>0</v>
      </c>
      <c r="FJ232" s="739">
        <f>IF(FJ$9=$K232,#REF!,0)</f>
        <v>0</v>
      </c>
      <c r="FK232" s="739">
        <f>IF(FK$9=$K232,#REF!,0)</f>
        <v>0</v>
      </c>
      <c r="FL232" s="739">
        <f>IF(FL$9=$K232,#REF!,0)</f>
        <v>0</v>
      </c>
      <c r="FM232" s="739">
        <f>IF(FM$9=$K232,#REF!,0)</f>
        <v>0</v>
      </c>
      <c r="FN232" s="739">
        <f>IF(FN$9=$K232,#REF!,0)</f>
        <v>0</v>
      </c>
      <c r="FO232" s="739">
        <f>IF(FO$9=$K232,#REF!,0)</f>
        <v>0</v>
      </c>
      <c r="FP232" s="739">
        <f>IF(FP$9=$K232,#REF!,0)</f>
        <v>0</v>
      </c>
      <c r="FQ232" s="739">
        <f>IF(FQ$9=$K232,#REF!,0)</f>
        <v>0</v>
      </c>
      <c r="FU232" s="739">
        <f t="shared" si="651"/>
        <v>0</v>
      </c>
      <c r="FV232" s="739">
        <f t="shared" si="651"/>
        <v>0</v>
      </c>
      <c r="FW232" s="739">
        <f t="shared" si="651"/>
        <v>0</v>
      </c>
      <c r="FX232" s="739">
        <f t="shared" si="651"/>
        <v>0</v>
      </c>
      <c r="FY232" s="739">
        <f t="shared" si="651"/>
        <v>0</v>
      </c>
      <c r="FZ232" s="739">
        <f t="shared" si="651"/>
        <v>0</v>
      </c>
      <c r="GA232" s="739">
        <f t="shared" si="651"/>
        <v>0</v>
      </c>
      <c r="GB232" s="739">
        <f t="shared" si="651"/>
        <v>0</v>
      </c>
      <c r="GC232" s="739">
        <f t="shared" si="651"/>
        <v>0</v>
      </c>
      <c r="GD232" s="739">
        <f t="shared" si="651"/>
        <v>0</v>
      </c>
      <c r="GE232" s="739">
        <f t="shared" si="652"/>
        <v>0</v>
      </c>
      <c r="GF232" s="739">
        <f t="shared" si="652"/>
        <v>0</v>
      </c>
      <c r="GG232" s="739">
        <f t="shared" si="652"/>
        <v>0</v>
      </c>
      <c r="GH232" s="739">
        <f t="shared" si="652"/>
        <v>0</v>
      </c>
      <c r="GI232" s="739">
        <f t="shared" si="652"/>
        <v>0</v>
      </c>
      <c r="GJ232" s="739">
        <f t="shared" si="652"/>
        <v>0</v>
      </c>
      <c r="GK232" s="739">
        <f t="shared" si="652"/>
        <v>0</v>
      </c>
      <c r="GL232" s="739">
        <f t="shared" si="652"/>
        <v>0</v>
      </c>
      <c r="GM232" s="739">
        <f t="shared" si="652"/>
        <v>0</v>
      </c>
      <c r="GN232" s="739">
        <f t="shared" si="652"/>
        <v>0</v>
      </c>
      <c r="GQ232" s="1098">
        <f>IF(GQ$9=$N232,#REF!,0)</f>
        <v>0</v>
      </c>
      <c r="GR232" s="1098">
        <f>IF(GR$9=$N232,#REF!,0)</f>
        <v>0</v>
      </c>
      <c r="GS232" s="1098">
        <f>IF(GS$9=$N232,#REF!,0)</f>
        <v>0</v>
      </c>
      <c r="GT232" s="1098">
        <f>IF(GT$9=$N232,#REF!,0)</f>
        <v>0</v>
      </c>
      <c r="GU232" s="1098">
        <f>IF(GU$9=$N232,#REF!,0)</f>
        <v>0</v>
      </c>
      <c r="GV232" s="1098">
        <f>IF(GV$9=$N232,#REF!,0)</f>
        <v>0</v>
      </c>
      <c r="GW232" s="1098">
        <f>IF(GW$9=$N232,#REF!,0)</f>
        <v>0</v>
      </c>
      <c r="GX232" s="1098">
        <f>IF(GX$9=$N232,#REF!,0)</f>
        <v>0</v>
      </c>
      <c r="GY232" s="1098">
        <f>IF(GY$9=$N232,#REF!,0)</f>
        <v>0</v>
      </c>
      <c r="GZ232" s="1098">
        <f>IF(GZ$9=$N232,#REF!,0)</f>
        <v>0</v>
      </c>
      <c r="HA232" s="1098">
        <f>IF(HA$9=$N232,#REF!,0)</f>
        <v>0</v>
      </c>
      <c r="HB232" s="1098">
        <f>IF(HB$9=$N232,#REF!,0)</f>
        <v>0</v>
      </c>
      <c r="HC232" s="1098">
        <f>IF(HC$9=$N232,#REF!,0)</f>
        <v>0</v>
      </c>
      <c r="HD232" s="1098">
        <f>IF(HD$9=$N232,#REF!,0)</f>
        <v>0</v>
      </c>
      <c r="HE232" s="1098">
        <f>IF(HE$9=$N232,#REF!,0)</f>
        <v>0</v>
      </c>
      <c r="HF232" s="1098">
        <f>IF(HF$9=$N232,#REF!,0)</f>
        <v>0</v>
      </c>
      <c r="HG232" s="1098">
        <f>IF(HG$9=$N232,#REF!,0)</f>
        <v>0</v>
      </c>
      <c r="HH232" s="1098">
        <f>IF(HH$9=$N232,#REF!,0)</f>
        <v>0</v>
      </c>
      <c r="HI232" s="1098">
        <f>IF(HI$9=$N232,#REF!,0)</f>
        <v>0</v>
      </c>
      <c r="HJ232" s="1098">
        <f>IF(HJ$9=$N232,#REF!,0)</f>
        <v>0</v>
      </c>
      <c r="HK232" s="1098">
        <f>IF(HK$9=$N232,#REF!,0)</f>
        <v>0</v>
      </c>
      <c r="HL232" s="1098">
        <f>IF(HL$9=$N232,#REF!,0)</f>
        <v>0</v>
      </c>
      <c r="HM232" s="1098">
        <f>IF(HM$9=$N232,#REF!,0)</f>
        <v>0</v>
      </c>
      <c r="HN232" s="1098">
        <f>IF(HN$9=$N232,#REF!,0)</f>
        <v>0</v>
      </c>
      <c r="HO232" s="1098">
        <f>IF(HO$9=$N232,#REF!,0)</f>
        <v>0</v>
      </c>
      <c r="HP232" s="1098">
        <f>IF(HP$9=$N232,#REF!,0)</f>
        <v>0</v>
      </c>
      <c r="HQ232" s="1098">
        <f>IF(HQ$9=$N232,#REF!,0)</f>
        <v>0</v>
      </c>
      <c r="HR232" s="1098">
        <f>IF(HR$9=$N232,#REF!,0)</f>
        <v>0</v>
      </c>
      <c r="HS232" s="1098">
        <f>IF(HS$9=$N232,#REF!,0)</f>
        <v>0</v>
      </c>
      <c r="HT232" s="1098">
        <f>IF(HT$9=$N232,#REF!,0)</f>
        <v>0</v>
      </c>
      <c r="HU232" s="1098">
        <f>IF(HU$9=$N232,#REF!,0)</f>
        <v>0</v>
      </c>
      <c r="HV232" s="1098">
        <f>IF(HV$9=$N232,#REF!,0)</f>
        <v>0</v>
      </c>
      <c r="HW232" s="1098">
        <f>IF(HW$9=$N232,#REF!,0)</f>
        <v>0</v>
      </c>
      <c r="HX232" s="1098">
        <f>IF(HX$9=$N232,#REF!,0)</f>
        <v>0</v>
      </c>
      <c r="HY232" s="1098">
        <f>IF(HY$9=$N232,#REF!,0)</f>
        <v>0</v>
      </c>
      <c r="HZ232" s="1098">
        <f>IF(HZ$9=$N232,#REF!,0)</f>
        <v>0</v>
      </c>
      <c r="IA232" s="1098">
        <f>IF(IA$9=$N232,#REF!,0)</f>
        <v>0</v>
      </c>
      <c r="IB232" s="1098">
        <f>IF(IB$9=$N232,#REF!,0)</f>
        <v>0</v>
      </c>
      <c r="IC232" s="1098">
        <f>IF(IC$9=$N232,#REF!,0)</f>
        <v>0</v>
      </c>
      <c r="ID232" s="1098">
        <f>IF(ID$9=$N232,#REF!,0)</f>
        <v>0</v>
      </c>
      <c r="IE232" s="1098">
        <f>IF(IE$9=$N232,#REF!,0)</f>
        <v>0</v>
      </c>
      <c r="IF232" s="1098">
        <f>IF(IF$9=$N232,#REF!,0)</f>
        <v>0</v>
      </c>
      <c r="IG232" s="1098">
        <f>IF(IG$9=$N232,#REF!,0)</f>
        <v>0</v>
      </c>
      <c r="IH232" s="1098">
        <f>IF(IH$9=$N232,#REF!,0)</f>
        <v>0</v>
      </c>
      <c r="II232" s="1098">
        <f>IF(II$9=$N232,#REF!,0)</f>
        <v>0</v>
      </c>
      <c r="IJ232" s="1098">
        <f>IF(IJ$9=$N232,#REF!,0)</f>
        <v>0</v>
      </c>
      <c r="IK232" s="1098">
        <f>IF(IK$9=$N232,#REF!,0)</f>
        <v>0</v>
      </c>
      <c r="IL232" s="1098">
        <f>IF(IL$9=$N232,#REF!,0)</f>
        <v>0</v>
      </c>
      <c r="IM232" s="1098">
        <f>IF(IM$9=$N232,#REF!,0)</f>
        <v>0</v>
      </c>
      <c r="IN232" s="1098">
        <f>IF(IN$9=$N232,#REF!,0)</f>
        <v>0</v>
      </c>
      <c r="IO232" s="1098">
        <f>IF(IO$9=$N232,#REF!,0)</f>
        <v>0</v>
      </c>
      <c r="IP232" s="1098">
        <f>IF(IP$9=$N232,#REF!,0)</f>
        <v>0</v>
      </c>
      <c r="IQ232" s="1098">
        <f>IF(IQ$9=$N232,#REF!,0)</f>
        <v>0</v>
      </c>
      <c r="IR232" s="1098">
        <f>IF(IR$9=$N232,#REF!,0)</f>
        <v>0</v>
      </c>
      <c r="IS232" s="1098">
        <f>IF(IS$9=$N232,#REF!,0)</f>
        <v>0</v>
      </c>
      <c r="IT232" s="1098">
        <f>IF(IT$9=$N232,#REF!,0)</f>
        <v>0</v>
      </c>
      <c r="IU232" s="1098">
        <f>IF(IU$9=$N232,#REF!,0)</f>
        <v>0</v>
      </c>
      <c r="IV232" s="1098">
        <f>IF(IV$9=$N232,#REF!,0)</f>
        <v>0</v>
      </c>
      <c r="IW232" s="1098">
        <f>IF(IW$9=$N232,#REF!,0)</f>
        <v>0</v>
      </c>
      <c r="IX232" s="1098">
        <f>IF(IX$9=$N232,#REF!,0)</f>
        <v>0</v>
      </c>
      <c r="IY232" s="1098">
        <f>IF(IY$9=$N232,#REF!,0)</f>
        <v>0</v>
      </c>
      <c r="IZ232" s="1098">
        <f>IF(IZ$9=$N232,#REF!,0)</f>
        <v>0</v>
      </c>
      <c r="JA232" s="1098">
        <f>IF(JA$9=$N232,#REF!,0)</f>
        <v>0</v>
      </c>
      <c r="JB232" s="1098">
        <f>IF(JB$9=$N232,#REF!,0)</f>
        <v>0</v>
      </c>
      <c r="JC232" s="1098">
        <f>IF(JC$9=$N232,#REF!,0)</f>
        <v>0</v>
      </c>
      <c r="JD232" s="1098">
        <f>IF(JD$9=$N232,#REF!,0)</f>
        <v>0</v>
      </c>
      <c r="JE232" s="1098">
        <f>IF(JE$9=$N232,#REF!,0)</f>
        <v>0</v>
      </c>
      <c r="JF232" s="1098">
        <f>IF(JF$9=$N232,#REF!,0)</f>
        <v>0</v>
      </c>
      <c r="JG232" s="1098">
        <f>IF(JG$9=$N232,#REF!,0)</f>
        <v>0</v>
      </c>
      <c r="JH232" s="1098">
        <f>IF(JH$9=$N232,#REF!,0)</f>
        <v>0</v>
      </c>
      <c r="JI232" s="1098">
        <f>IF(JI$9=$N232,#REF!,0)</f>
        <v>0</v>
      </c>
      <c r="JJ232" s="1098">
        <f>IF(JJ$9=$N232,#REF!,0)</f>
        <v>0</v>
      </c>
      <c r="JK232" s="1098">
        <f>IF(JK$9=$N232,#REF!,0)</f>
        <v>0</v>
      </c>
      <c r="JL232" s="1098">
        <f>IF(JL$9=$N232,#REF!,0)</f>
        <v>0</v>
      </c>
      <c r="JM232" s="1098">
        <f>IF(JM$9=$N232,#REF!,0)</f>
        <v>0</v>
      </c>
      <c r="JN232" s="1098">
        <f>IF(JN$9=$N232,#REF!,0)</f>
        <v>0</v>
      </c>
      <c r="JO232" s="1098">
        <f>IF(JO$9=$N232,#REF!,0)</f>
        <v>0</v>
      </c>
      <c r="JP232" s="1098">
        <f>IF(JP$9=$N232,#REF!,0)</f>
        <v>0</v>
      </c>
      <c r="JQ232" s="1098">
        <f>IF(JQ$9=$N232,#REF!,0)</f>
        <v>0</v>
      </c>
      <c r="JR232" s="1098">
        <f>IF(JR$9=$N232,#REF!,0)</f>
        <v>0</v>
      </c>
      <c r="JS232" s="1098">
        <f>IF(JS$9=$N232,#REF!,0)</f>
        <v>0</v>
      </c>
      <c r="JT232" s="1098">
        <f>IF(JT$9=$N232,#REF!,0)</f>
        <v>0</v>
      </c>
      <c r="JU232" s="1098">
        <f>IF(JU$9=$N232,#REF!,0)</f>
        <v>0</v>
      </c>
      <c r="JV232" s="1098">
        <f>IF(JV$9=$N232,#REF!,0)</f>
        <v>0</v>
      </c>
      <c r="JW232" s="1098">
        <f>IF(JW$9=$N232,#REF!,0)</f>
        <v>0</v>
      </c>
      <c r="JX232" s="681"/>
      <c r="JZ232" s="681">
        <f t="shared" si="649"/>
        <v>0</v>
      </c>
      <c r="KA232" s="681">
        <f t="shared" si="649"/>
        <v>0</v>
      </c>
      <c r="KB232" s="681">
        <f t="shared" si="649"/>
        <v>0</v>
      </c>
      <c r="KC232" s="681">
        <f t="shared" si="649"/>
        <v>0</v>
      </c>
      <c r="KD232" s="681">
        <f t="shared" si="649"/>
        <v>0</v>
      </c>
      <c r="KE232" s="681">
        <f t="shared" si="649"/>
        <v>0</v>
      </c>
      <c r="KF232" s="681">
        <f t="shared" si="649"/>
        <v>0</v>
      </c>
      <c r="KG232" s="681">
        <f t="shared" si="649"/>
        <v>0</v>
      </c>
      <c r="KH232" s="681">
        <f t="shared" si="649"/>
        <v>0</v>
      </c>
      <c r="KI232" s="681">
        <f t="shared" si="649"/>
        <v>0</v>
      </c>
      <c r="KJ232" s="681">
        <f t="shared" si="649"/>
        <v>0</v>
      </c>
      <c r="KN232" s="1098">
        <f t="shared" si="631"/>
        <v>0</v>
      </c>
      <c r="KO232" s="1098">
        <f t="shared" si="631"/>
        <v>0</v>
      </c>
      <c r="KP232" s="1098">
        <f t="shared" si="631"/>
        <v>0</v>
      </c>
      <c r="KQ232" s="1098">
        <f t="shared" si="631"/>
        <v>0</v>
      </c>
      <c r="KR232" s="1098">
        <f t="shared" si="631"/>
        <v>0</v>
      </c>
      <c r="KS232" s="1098">
        <f t="shared" si="631"/>
        <v>0</v>
      </c>
      <c r="KT232" s="1098">
        <f t="shared" si="631"/>
        <v>0</v>
      </c>
      <c r="KU232" s="1098">
        <f t="shared" si="631"/>
        <v>0</v>
      </c>
      <c r="KV232" s="1098">
        <f t="shared" si="631"/>
        <v>0</v>
      </c>
      <c r="KW232" s="1098">
        <f t="shared" si="631"/>
        <v>0</v>
      </c>
      <c r="KX232" s="1098">
        <f t="shared" si="631"/>
        <v>0</v>
      </c>
      <c r="KY232" s="1098">
        <f t="shared" si="631"/>
        <v>0</v>
      </c>
      <c r="KZ232" s="1098">
        <f t="shared" si="631"/>
        <v>0</v>
      </c>
      <c r="LA232" s="1098">
        <f t="shared" si="631"/>
        <v>0</v>
      </c>
      <c r="LB232" s="1098">
        <f t="shared" si="631"/>
        <v>0</v>
      </c>
      <c r="LC232" s="1098">
        <f t="shared" si="631"/>
        <v>0</v>
      </c>
      <c r="LD232" s="1098">
        <f t="shared" si="628"/>
        <v>0</v>
      </c>
      <c r="LE232" s="1098">
        <f t="shared" si="628"/>
        <v>0</v>
      </c>
      <c r="LF232" s="1098">
        <f t="shared" si="628"/>
        <v>0</v>
      </c>
      <c r="LG232" s="1098">
        <f t="shared" si="628"/>
        <v>0</v>
      </c>
      <c r="LH232" s="1098">
        <f t="shared" si="628"/>
        <v>0</v>
      </c>
      <c r="LI232" s="1098">
        <f t="shared" si="628"/>
        <v>0</v>
      </c>
      <c r="LJ232" s="1098">
        <f t="shared" si="628"/>
        <v>0</v>
      </c>
      <c r="LK232" s="1098">
        <f t="shared" si="628"/>
        <v>0</v>
      </c>
      <c r="LL232" s="1098">
        <f t="shared" si="628"/>
        <v>0</v>
      </c>
      <c r="LM232" s="1098">
        <f t="shared" si="628"/>
        <v>0</v>
      </c>
      <c r="LN232" s="1098">
        <f t="shared" si="628"/>
        <v>0</v>
      </c>
      <c r="LO232" s="1098">
        <f t="shared" si="628"/>
        <v>0</v>
      </c>
      <c r="LP232" s="1098">
        <f t="shared" si="628"/>
        <v>0</v>
      </c>
      <c r="LQ232" s="1098">
        <f t="shared" si="628"/>
        <v>0</v>
      </c>
      <c r="LR232" s="1098">
        <f t="shared" si="624"/>
        <v>0</v>
      </c>
      <c r="LS232" s="1098">
        <f t="shared" si="546"/>
        <v>0</v>
      </c>
    </row>
    <row r="233" spans="1:331" ht="20.100000000000001" hidden="1" customHeight="1" x14ac:dyDescent="0.35">
      <c r="A233" s="692" t="s">
        <v>475</v>
      </c>
      <c r="B233" s="1231" t="s">
        <v>475</v>
      </c>
      <c r="C233" s="1224" t="s">
        <v>9</v>
      </c>
      <c r="D233" s="1147"/>
      <c r="E233" s="1147"/>
      <c r="F233" s="1147"/>
      <c r="G233" s="1147"/>
      <c r="H233" s="1147"/>
      <c r="I233" s="1147"/>
      <c r="J233" s="1147" t="s">
        <v>194</v>
      </c>
      <c r="K233" s="1253"/>
      <c r="L233" s="1379"/>
      <c r="M233" s="1388">
        <v>451</v>
      </c>
      <c r="N233" s="1389" t="s">
        <v>207</v>
      </c>
      <c r="O233" s="922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622"/>
      <c r="AJ233" s="35"/>
      <c r="AK233" s="35"/>
      <c r="AL233" s="35"/>
      <c r="AM233" s="35"/>
      <c r="AN233" s="106">
        <f t="shared" ref="AN233:AV233" si="657">SUM(AN234)</f>
        <v>0</v>
      </c>
      <c r="AO233" s="106">
        <f t="shared" si="657"/>
        <v>0</v>
      </c>
      <c r="AP233" s="106">
        <f t="shared" si="657"/>
        <v>0</v>
      </c>
      <c r="AQ233" s="106">
        <f t="shared" si="657"/>
        <v>0</v>
      </c>
      <c r="AR233" s="106">
        <f t="shared" si="657"/>
        <v>0</v>
      </c>
      <c r="AS233" s="106">
        <f t="shared" si="657"/>
        <v>0</v>
      </c>
      <c r="AT233" s="106">
        <f t="shared" si="657"/>
        <v>0</v>
      </c>
      <c r="AU233" s="106">
        <f t="shared" si="657"/>
        <v>1000000</v>
      </c>
      <c r="AV233" s="106">
        <f t="shared" si="657"/>
        <v>1000000</v>
      </c>
      <c r="AW233" s="106"/>
      <c r="AX233" s="106"/>
      <c r="AY233" s="106">
        <f>SUM(AY234)</f>
        <v>-1000000</v>
      </c>
      <c r="AZ233" s="106"/>
      <c r="BA233" s="106"/>
      <c r="BB233" s="106">
        <f t="shared" ref="BB233:BK233" si="658">SUM(BB234)</f>
        <v>0</v>
      </c>
      <c r="BC233" s="106">
        <f t="shared" si="658"/>
        <v>0</v>
      </c>
      <c r="BD233" s="106">
        <f t="shared" si="658"/>
        <v>0</v>
      </c>
      <c r="BE233" s="106">
        <f t="shared" si="658"/>
        <v>0</v>
      </c>
      <c r="BF233" s="106">
        <f t="shared" si="658"/>
        <v>0</v>
      </c>
      <c r="BG233" s="106">
        <f t="shared" si="658"/>
        <v>0</v>
      </c>
      <c r="BH233" s="106">
        <f t="shared" si="658"/>
        <v>0</v>
      </c>
      <c r="BI233" s="106">
        <f>SUM(BI234)</f>
        <v>0</v>
      </c>
      <c r="BJ233" s="106">
        <f t="shared" si="658"/>
        <v>0</v>
      </c>
      <c r="BK233" s="106">
        <f t="shared" si="658"/>
        <v>0</v>
      </c>
      <c r="BL233" s="106">
        <f t="shared" si="559"/>
        <v>0</v>
      </c>
      <c r="BM233" s="106"/>
      <c r="BN233" s="106"/>
      <c r="BO233" s="106">
        <f>SUM(BO234)</f>
        <v>0</v>
      </c>
      <c r="BP233" s="106"/>
      <c r="BQ233" s="106"/>
      <c r="BR233" s="106">
        <f>SUM(BR234)</f>
        <v>0</v>
      </c>
      <c r="BS233" s="106">
        <f>SUM(BS234)</f>
        <v>0</v>
      </c>
      <c r="BT233" s="106">
        <f>SUM(BT234)</f>
        <v>0</v>
      </c>
      <c r="BU233" s="106">
        <f>SUM(BU234)</f>
        <v>0</v>
      </c>
      <c r="BV233" s="106">
        <f>SUM(BV234)</f>
        <v>0</v>
      </c>
      <c r="BW233" s="106"/>
      <c r="BX233" s="106"/>
      <c r="BY233" s="106">
        <f>SUM(BY234)</f>
        <v>0</v>
      </c>
      <c r="BZ233" s="106">
        <f>SUM(BZ234)</f>
        <v>0</v>
      </c>
      <c r="CA233" s="106">
        <f t="shared" si="566"/>
        <v>0</v>
      </c>
      <c r="CB233" s="106">
        <f t="shared" si="567"/>
        <v>0</v>
      </c>
      <c r="CC233" s="106">
        <f>SUM(CC234)</f>
        <v>0</v>
      </c>
      <c r="CD233" s="106">
        <f>SUM(CD234)</f>
        <v>0</v>
      </c>
      <c r="CE233" s="106">
        <f>SUM(CE234)</f>
        <v>0</v>
      </c>
      <c r="CF233" s="106">
        <f>SUM(CF234)</f>
        <v>0</v>
      </c>
      <c r="CG233" s="106">
        <f t="shared" si="568"/>
        <v>0</v>
      </c>
      <c r="CH233" s="106">
        <f>SUM(CH234)</f>
        <v>0</v>
      </c>
      <c r="CI233" s="106">
        <f>SUM(CI234)</f>
        <v>0</v>
      </c>
      <c r="CJ233" s="106"/>
      <c r="CK233" s="106">
        <f t="shared" si="569"/>
        <v>0</v>
      </c>
      <c r="CL233" s="106">
        <f>SUM(CL234)</f>
        <v>0</v>
      </c>
      <c r="CM233" s="106">
        <f>SUM(CM234)</f>
        <v>0</v>
      </c>
      <c r="CN233" s="106"/>
      <c r="CO233" s="106">
        <f t="shared" si="570"/>
        <v>0</v>
      </c>
      <c r="CP233" s="106">
        <f>SUM(CP234)</f>
        <v>0</v>
      </c>
      <c r="CQ233" s="106">
        <f>SUM(CQ234)</f>
        <v>0</v>
      </c>
      <c r="CR233" s="106">
        <f>SUM(CR234)</f>
        <v>0</v>
      </c>
      <c r="CS233" s="106">
        <f t="shared" si="636"/>
        <v>0</v>
      </c>
      <c r="CT233" s="106">
        <f>SUM(CT234)</f>
        <v>0</v>
      </c>
      <c r="CU233" s="106">
        <f>SUM(CU234)</f>
        <v>0</v>
      </c>
      <c r="CV233" s="106">
        <f>SUM(CV234)</f>
        <v>0</v>
      </c>
      <c r="CW233" s="106">
        <f t="shared" si="637"/>
        <v>0</v>
      </c>
      <c r="CX233" s="106">
        <f t="shared" ref="CX233:DH233" si="659">SUM(CX234)</f>
        <v>0</v>
      </c>
      <c r="CY233" s="106">
        <f t="shared" si="659"/>
        <v>0</v>
      </c>
      <c r="CZ233" s="106">
        <f t="shared" si="659"/>
        <v>0</v>
      </c>
      <c r="DA233" s="106">
        <f t="shared" si="659"/>
        <v>0</v>
      </c>
      <c r="DB233" s="106">
        <f t="shared" si="659"/>
        <v>0</v>
      </c>
      <c r="DC233" s="106">
        <f>SUM(DC234)</f>
        <v>0</v>
      </c>
      <c r="DD233" s="106">
        <f t="shared" si="574"/>
        <v>0</v>
      </c>
      <c r="DE233" s="106">
        <f t="shared" si="575"/>
        <v>0</v>
      </c>
      <c r="DF233" s="106">
        <f>SUM(DF234)</f>
        <v>0</v>
      </c>
      <c r="DG233" s="106">
        <f t="shared" si="659"/>
        <v>0</v>
      </c>
      <c r="DH233" s="106">
        <f t="shared" si="659"/>
        <v>0</v>
      </c>
      <c r="DI233" s="106">
        <f t="shared" si="639"/>
        <v>0</v>
      </c>
      <c r="DJ233" s="106">
        <f>SUM(DJ234)</f>
        <v>0</v>
      </c>
      <c r="DK233" s="106">
        <f>SUM(DK234)</f>
        <v>0</v>
      </c>
      <c r="DL233" s="106">
        <f t="shared" si="577"/>
        <v>0</v>
      </c>
      <c r="DM233" s="106">
        <f>SUM(DM234)</f>
        <v>0</v>
      </c>
      <c r="DN233" s="106">
        <f>SUM(DN234)</f>
        <v>0</v>
      </c>
      <c r="DO233" s="106">
        <f>SUM(DO234)</f>
        <v>0</v>
      </c>
      <c r="DP233" s="106">
        <f t="shared" si="578"/>
        <v>0</v>
      </c>
      <c r="DQ233" s="106">
        <f>SUM(DQ234)</f>
        <v>0</v>
      </c>
      <c r="DR233" s="106">
        <f>SUM(DR234)</f>
        <v>0</v>
      </c>
      <c r="DS233" s="106">
        <f>SUM(DS234)</f>
        <v>0</v>
      </c>
      <c r="DT233" s="106">
        <f t="shared" si="632"/>
        <v>0</v>
      </c>
      <c r="DU233" s="106">
        <f t="shared" ref="DU233:EB233" si="660">SUM(DU234)</f>
        <v>0</v>
      </c>
      <c r="DV233" s="106">
        <f t="shared" si="660"/>
        <v>0</v>
      </c>
      <c r="DW233" s="106">
        <f t="shared" si="660"/>
        <v>0</v>
      </c>
      <c r="DX233" s="106">
        <f t="shared" si="660"/>
        <v>0</v>
      </c>
      <c r="DY233" s="106">
        <f t="shared" si="660"/>
        <v>0</v>
      </c>
      <c r="DZ233" s="106">
        <f>SUM(DZ234)</f>
        <v>0</v>
      </c>
      <c r="EA233" s="106">
        <f t="shared" si="660"/>
        <v>0</v>
      </c>
      <c r="EB233" s="106">
        <f t="shared" si="660"/>
        <v>0</v>
      </c>
      <c r="EC233" s="106">
        <f t="shared" si="633"/>
        <v>0</v>
      </c>
      <c r="ED233" s="106">
        <f>SUM(ED234)</f>
        <v>0</v>
      </c>
      <c r="EE233" s="106">
        <f>SUM(EE234)</f>
        <v>0</v>
      </c>
      <c r="EF233" s="106">
        <f>SUM(EF234)</f>
        <v>0</v>
      </c>
      <c r="EG233" s="106">
        <f t="shared" si="605"/>
        <v>0</v>
      </c>
      <c r="EH233" s="106" t="e">
        <f>SUM(EH234)</f>
        <v>#REF!</v>
      </c>
      <c r="EI233" s="106">
        <f>IFERROR(#REF!/DZ233*100,)</f>
        <v>0</v>
      </c>
      <c r="EJ233" s="106">
        <f>IFERROR(#REF!/#REF!*100,)</f>
        <v>0</v>
      </c>
      <c r="EK233" s="105">
        <f t="shared" ref="EK233:EM233" si="661">SUM(EK234)</f>
        <v>0</v>
      </c>
      <c r="EL233" s="105">
        <f t="shared" si="661"/>
        <v>0</v>
      </c>
      <c r="EM233" s="105">
        <f t="shared" si="661"/>
        <v>0</v>
      </c>
      <c r="EN233" s="111"/>
      <c r="EO233" s="111"/>
      <c r="EP233" s="111"/>
      <c r="EQ233" s="111"/>
      <c r="ER233" s="111"/>
      <c r="ES233" s="146">
        <f t="shared" si="557"/>
        <v>0</v>
      </c>
      <c r="EX233" s="739">
        <f>IF(EX$9=$K233,#REF!,0)</f>
        <v>0</v>
      </c>
      <c r="EY233" s="739">
        <f>IF(EY$9=$K233,#REF!,0)</f>
        <v>0</v>
      </c>
      <c r="EZ233" s="739">
        <f>IF(EZ$9=$K233,#REF!,0)</f>
        <v>0</v>
      </c>
      <c r="FA233" s="739">
        <f>IF(FA$9=$K233,#REF!,0)</f>
        <v>0</v>
      </c>
      <c r="FB233" s="739">
        <f>IF(FB$9=$K233,#REF!,0)</f>
        <v>0</v>
      </c>
      <c r="FC233" s="739">
        <f>IF(FC$9=$K233,#REF!,0)</f>
        <v>0</v>
      </c>
      <c r="FD233" s="739">
        <f>IF(FD$9=$K233,#REF!,0)</f>
        <v>0</v>
      </c>
      <c r="FE233" s="739">
        <f>IF(FE$9=$K233,#REF!,0)</f>
        <v>0</v>
      </c>
      <c r="FF233" s="739">
        <f>IF(FF$9=$K233,#REF!,0)</f>
        <v>0</v>
      </c>
      <c r="FG233" s="739">
        <f>IF(FG$9=$K233,#REF!,0)</f>
        <v>0</v>
      </c>
      <c r="FH233" s="739">
        <f>IF(FH$9=$K233,#REF!,0)</f>
        <v>0</v>
      </c>
      <c r="FI233" s="739">
        <f>IF(FI$9=$K233,#REF!,0)</f>
        <v>0</v>
      </c>
      <c r="FJ233" s="739">
        <f>IF(FJ$9=$K233,#REF!,0)</f>
        <v>0</v>
      </c>
      <c r="FK233" s="739">
        <f>IF(FK$9=$K233,#REF!,0)</f>
        <v>0</v>
      </c>
      <c r="FL233" s="739">
        <f>IF(FL$9=$K233,#REF!,0)</f>
        <v>0</v>
      </c>
      <c r="FM233" s="739">
        <f>IF(FM$9=$K233,#REF!,0)</f>
        <v>0</v>
      </c>
      <c r="FN233" s="739">
        <f>IF(FN$9=$K233,#REF!,0)</f>
        <v>0</v>
      </c>
      <c r="FO233" s="739">
        <f>IF(FO$9=$K233,#REF!,0)</f>
        <v>0</v>
      </c>
      <c r="FP233" s="739">
        <f>IF(FP$9=$K233,#REF!,0)</f>
        <v>0</v>
      </c>
      <c r="FQ233" s="739">
        <f>IF(FQ$9=$K233,#REF!,0)</f>
        <v>0</v>
      </c>
      <c r="FU233" s="739">
        <f t="shared" si="651"/>
        <v>0</v>
      </c>
      <c r="FV233" s="739">
        <f t="shared" si="651"/>
        <v>0</v>
      </c>
      <c r="FW233" s="739">
        <f t="shared" si="651"/>
        <v>0</v>
      </c>
      <c r="FX233" s="739">
        <f t="shared" si="651"/>
        <v>0</v>
      </c>
      <c r="FY233" s="739">
        <f t="shared" si="651"/>
        <v>0</v>
      </c>
      <c r="FZ233" s="739">
        <f t="shared" si="651"/>
        <v>0</v>
      </c>
      <c r="GA233" s="739">
        <f t="shared" si="651"/>
        <v>0</v>
      </c>
      <c r="GB233" s="739">
        <f t="shared" si="651"/>
        <v>0</v>
      </c>
      <c r="GC233" s="739">
        <f t="shared" si="651"/>
        <v>0</v>
      </c>
      <c r="GD233" s="739">
        <f t="shared" si="651"/>
        <v>0</v>
      </c>
      <c r="GE233" s="739">
        <f t="shared" si="652"/>
        <v>0</v>
      </c>
      <c r="GF233" s="739">
        <f t="shared" si="652"/>
        <v>0</v>
      </c>
      <c r="GG233" s="739">
        <f t="shared" si="652"/>
        <v>0</v>
      </c>
      <c r="GH233" s="739">
        <f t="shared" si="652"/>
        <v>0</v>
      </c>
      <c r="GI233" s="739">
        <f t="shared" si="652"/>
        <v>0</v>
      </c>
      <c r="GJ233" s="739">
        <f t="shared" si="652"/>
        <v>0</v>
      </c>
      <c r="GK233" s="739">
        <f t="shared" si="652"/>
        <v>0</v>
      </c>
      <c r="GL233" s="739">
        <f t="shared" si="652"/>
        <v>0</v>
      </c>
      <c r="GM233" s="739">
        <f t="shared" si="652"/>
        <v>0</v>
      </c>
      <c r="GN233" s="739">
        <f t="shared" si="652"/>
        <v>0</v>
      </c>
      <c r="GQ233" s="1098">
        <f>IF(GQ$9=$N233,#REF!,0)</f>
        <v>0</v>
      </c>
      <c r="GR233" s="1098">
        <f>IF(GR$9=$N233,#REF!,0)</f>
        <v>0</v>
      </c>
      <c r="GS233" s="1098">
        <f>IF(GS$9=$N233,#REF!,0)</f>
        <v>0</v>
      </c>
      <c r="GT233" s="1098">
        <f>IF(GT$9=$N233,#REF!,0)</f>
        <v>0</v>
      </c>
      <c r="GU233" s="1098">
        <f>IF(GU$9=$N233,#REF!,0)</f>
        <v>0</v>
      </c>
      <c r="GV233" s="1098">
        <f>IF(GV$9=$N233,#REF!,0)</f>
        <v>0</v>
      </c>
      <c r="GW233" s="1098">
        <f>IF(GW$9=$N233,#REF!,0)</f>
        <v>0</v>
      </c>
      <c r="GX233" s="1098">
        <f>IF(GX$9=$N233,#REF!,0)</f>
        <v>0</v>
      </c>
      <c r="GY233" s="1098">
        <f>IF(GY$9=$N233,#REF!,0)</f>
        <v>0</v>
      </c>
      <c r="GZ233" s="1098">
        <f>IF(GZ$9=$N233,#REF!,0)</f>
        <v>0</v>
      </c>
      <c r="HA233" s="1098">
        <f>IF(HA$9=$N233,#REF!,0)</f>
        <v>0</v>
      </c>
      <c r="HB233" s="1098">
        <f>IF(HB$9=$N233,#REF!,0)</f>
        <v>0</v>
      </c>
      <c r="HC233" s="1098">
        <f>IF(HC$9=$N233,#REF!,0)</f>
        <v>0</v>
      </c>
      <c r="HD233" s="1098">
        <f>IF(HD$9=$N233,#REF!,0)</f>
        <v>0</v>
      </c>
      <c r="HE233" s="1098">
        <f>IF(HE$9=$N233,#REF!,0)</f>
        <v>0</v>
      </c>
      <c r="HF233" s="1098">
        <f>IF(HF$9=$N233,#REF!,0)</f>
        <v>0</v>
      </c>
      <c r="HG233" s="1098">
        <f>IF(HG$9=$N233,#REF!,0)</f>
        <v>0</v>
      </c>
      <c r="HH233" s="1098">
        <f>IF(HH$9=$N233,#REF!,0)</f>
        <v>0</v>
      </c>
      <c r="HI233" s="1098">
        <f>IF(HI$9=$N233,#REF!,0)</f>
        <v>0</v>
      </c>
      <c r="HJ233" s="1098">
        <f>IF(HJ$9=$N233,#REF!,0)</f>
        <v>0</v>
      </c>
      <c r="HK233" s="1098">
        <f>IF(HK$9=$N233,#REF!,0)</f>
        <v>0</v>
      </c>
      <c r="HL233" s="1098">
        <f>IF(HL$9=$N233,#REF!,0)</f>
        <v>0</v>
      </c>
      <c r="HM233" s="1098">
        <f>IF(HM$9=$N233,#REF!,0)</f>
        <v>0</v>
      </c>
      <c r="HN233" s="1098">
        <f>IF(HN$9=$N233,#REF!,0)</f>
        <v>0</v>
      </c>
      <c r="HO233" s="1098">
        <f>IF(HO$9=$N233,#REF!,0)</f>
        <v>0</v>
      </c>
      <c r="HP233" s="1098">
        <f>IF(HP$9=$N233,#REF!,0)</f>
        <v>0</v>
      </c>
      <c r="HQ233" s="1098">
        <f>IF(HQ$9=$N233,#REF!,0)</f>
        <v>0</v>
      </c>
      <c r="HR233" s="1098">
        <f>IF(HR$9=$N233,#REF!,0)</f>
        <v>0</v>
      </c>
      <c r="HS233" s="1098">
        <f>IF(HS$9=$N233,#REF!,0)</f>
        <v>0</v>
      </c>
      <c r="HT233" s="1098">
        <f>IF(HT$9=$N233,#REF!,0)</f>
        <v>0</v>
      </c>
      <c r="HU233" s="1098">
        <f>IF(HU$9=$N233,#REF!,0)</f>
        <v>0</v>
      </c>
      <c r="HV233" s="1098">
        <f>IF(HV$9=$N233,#REF!,0)</f>
        <v>0</v>
      </c>
      <c r="HW233" s="1098">
        <f>IF(HW$9=$N233,#REF!,0)</f>
        <v>0</v>
      </c>
      <c r="HX233" s="1098">
        <f>IF(HX$9=$N233,#REF!,0)</f>
        <v>0</v>
      </c>
      <c r="HY233" s="1098">
        <f>IF(HY$9=$N233,#REF!,0)</f>
        <v>0</v>
      </c>
      <c r="HZ233" s="1098">
        <f>IF(HZ$9=$N233,#REF!,0)</f>
        <v>0</v>
      </c>
      <c r="IA233" s="1098">
        <f>IF(IA$9=$N233,#REF!,0)</f>
        <v>0</v>
      </c>
      <c r="IB233" s="1098">
        <f>IF(IB$9=$N233,#REF!,0)</f>
        <v>0</v>
      </c>
      <c r="IC233" s="1098">
        <f>IF(IC$9=$N233,#REF!,0)</f>
        <v>0</v>
      </c>
      <c r="ID233" s="1098">
        <f>IF(ID$9=$N233,#REF!,0)</f>
        <v>0</v>
      </c>
      <c r="IE233" s="1098">
        <f>IF(IE$9=$N233,#REF!,0)</f>
        <v>0</v>
      </c>
      <c r="IF233" s="1098">
        <f>IF(IF$9=$N233,#REF!,0)</f>
        <v>0</v>
      </c>
      <c r="IG233" s="1098">
        <f>IF(IG$9=$N233,#REF!,0)</f>
        <v>0</v>
      </c>
      <c r="IH233" s="1098">
        <f>IF(IH$9=$N233,#REF!,0)</f>
        <v>0</v>
      </c>
      <c r="II233" s="1098">
        <f>IF(II$9=$N233,#REF!,0)</f>
        <v>0</v>
      </c>
      <c r="IJ233" s="1098">
        <f>IF(IJ$9=$N233,#REF!,0)</f>
        <v>0</v>
      </c>
      <c r="IK233" s="1098">
        <f>IF(IK$9=$N233,#REF!,0)</f>
        <v>0</v>
      </c>
      <c r="IL233" s="1098">
        <f>IF(IL$9=$N233,#REF!,0)</f>
        <v>0</v>
      </c>
      <c r="IM233" s="1098">
        <f>IF(IM$9=$N233,#REF!,0)</f>
        <v>0</v>
      </c>
      <c r="IN233" s="1098">
        <f>IF(IN$9=$N233,#REF!,0)</f>
        <v>0</v>
      </c>
      <c r="IO233" s="1098">
        <f>IF(IO$9=$N233,#REF!,0)</f>
        <v>0</v>
      </c>
      <c r="IP233" s="1098">
        <f>IF(IP$9=$N233,#REF!,0)</f>
        <v>0</v>
      </c>
      <c r="IQ233" s="1098">
        <f>IF(IQ$9=$N233,#REF!,0)</f>
        <v>0</v>
      </c>
      <c r="IR233" s="1098">
        <f>IF(IR$9=$N233,#REF!,0)</f>
        <v>0</v>
      </c>
      <c r="IS233" s="1098">
        <f>IF(IS$9=$N233,#REF!,0)</f>
        <v>0</v>
      </c>
      <c r="IT233" s="1098">
        <f>IF(IT$9=$N233,#REF!,0)</f>
        <v>0</v>
      </c>
      <c r="IU233" s="1098">
        <f>IF(IU$9=$N233,#REF!,0)</f>
        <v>0</v>
      </c>
      <c r="IV233" s="1098">
        <f>IF(IV$9=$N233,#REF!,0)</f>
        <v>0</v>
      </c>
      <c r="IW233" s="1098">
        <f>IF(IW$9=$N233,#REF!,0)</f>
        <v>0</v>
      </c>
      <c r="IX233" s="1098">
        <f>IF(IX$9=$N233,#REF!,0)</f>
        <v>0</v>
      </c>
      <c r="IY233" s="1098">
        <f>IF(IY$9=$N233,#REF!,0)</f>
        <v>0</v>
      </c>
      <c r="IZ233" s="1098">
        <f>IF(IZ$9=$N233,#REF!,0)</f>
        <v>0</v>
      </c>
      <c r="JA233" s="1098">
        <f>IF(JA$9=$N233,#REF!,0)</f>
        <v>0</v>
      </c>
      <c r="JB233" s="1098">
        <f>IF(JB$9=$N233,#REF!,0)</f>
        <v>0</v>
      </c>
      <c r="JC233" s="1098">
        <f>IF(JC$9=$N233,#REF!,0)</f>
        <v>0</v>
      </c>
      <c r="JD233" s="1098">
        <f>IF(JD$9=$N233,#REF!,0)</f>
        <v>0</v>
      </c>
      <c r="JE233" s="1098">
        <f>IF(JE$9=$N233,#REF!,0)</f>
        <v>0</v>
      </c>
      <c r="JF233" s="1098">
        <f>IF(JF$9=$N233,#REF!,0)</f>
        <v>0</v>
      </c>
      <c r="JG233" s="1098">
        <f>IF(JG$9=$N233,#REF!,0)</f>
        <v>0</v>
      </c>
      <c r="JH233" s="1098">
        <f>IF(JH$9=$N233,#REF!,0)</f>
        <v>0</v>
      </c>
      <c r="JI233" s="1098">
        <f>IF(JI$9=$N233,#REF!,0)</f>
        <v>0</v>
      </c>
      <c r="JJ233" s="1098">
        <f>IF(JJ$9=$N233,#REF!,0)</f>
        <v>0</v>
      </c>
      <c r="JK233" s="1098">
        <f>IF(JK$9=$N233,#REF!,0)</f>
        <v>0</v>
      </c>
      <c r="JL233" s="1098">
        <f>IF(JL$9=$N233,#REF!,0)</f>
        <v>0</v>
      </c>
      <c r="JM233" s="1098">
        <f>IF(JM$9=$N233,#REF!,0)</f>
        <v>0</v>
      </c>
      <c r="JN233" s="1098">
        <f>IF(JN$9=$N233,#REF!,0)</f>
        <v>0</v>
      </c>
      <c r="JO233" s="1098">
        <f>IF(JO$9=$N233,#REF!,0)</f>
        <v>0</v>
      </c>
      <c r="JP233" s="1098">
        <f>IF(JP$9=$N233,#REF!,0)</f>
        <v>0</v>
      </c>
      <c r="JQ233" s="1098">
        <f>IF(JQ$9=$N233,#REF!,0)</f>
        <v>0</v>
      </c>
      <c r="JR233" s="1098">
        <f>IF(JR$9=$N233,#REF!,0)</f>
        <v>0</v>
      </c>
      <c r="JS233" s="1098">
        <f>IF(JS$9=$N233,#REF!,0)</f>
        <v>0</v>
      </c>
      <c r="JT233" s="1098">
        <f>IF(JT$9=$N233,#REF!,0)</f>
        <v>0</v>
      </c>
      <c r="JU233" s="1098">
        <f>IF(JU$9=$N233,#REF!,0)</f>
        <v>0</v>
      </c>
      <c r="JV233" s="1098">
        <f>IF(JV$9=$N233,#REF!,0)</f>
        <v>0</v>
      </c>
      <c r="JW233" s="1098">
        <f>IF(JW$9=$N233,#REF!,0)</f>
        <v>0</v>
      </c>
      <c r="JX233" s="681"/>
      <c r="JZ233" s="681">
        <f t="shared" si="649"/>
        <v>0</v>
      </c>
      <c r="KA233" s="681">
        <f t="shared" si="649"/>
        <v>0</v>
      </c>
      <c r="KB233" s="681">
        <f t="shared" si="649"/>
        <v>0</v>
      </c>
      <c r="KC233" s="681">
        <f t="shared" si="649"/>
        <v>0</v>
      </c>
      <c r="KD233" s="681">
        <f t="shared" si="649"/>
        <v>0</v>
      </c>
      <c r="KE233" s="681">
        <f t="shared" si="649"/>
        <v>0</v>
      </c>
      <c r="KF233" s="681">
        <f t="shared" si="649"/>
        <v>0</v>
      </c>
      <c r="KG233" s="681">
        <f t="shared" si="649"/>
        <v>0</v>
      </c>
      <c r="KH233" s="681">
        <f t="shared" si="649"/>
        <v>0</v>
      </c>
      <c r="KI233" s="681">
        <f t="shared" si="649"/>
        <v>0</v>
      </c>
      <c r="KJ233" s="681">
        <f t="shared" si="649"/>
        <v>0</v>
      </c>
      <c r="KN233" s="1098">
        <f t="shared" si="631"/>
        <v>0</v>
      </c>
      <c r="KO233" s="1098">
        <f t="shared" si="631"/>
        <v>0</v>
      </c>
      <c r="KP233" s="1098">
        <f t="shared" si="631"/>
        <v>0</v>
      </c>
      <c r="KQ233" s="1098">
        <f t="shared" si="631"/>
        <v>0</v>
      </c>
      <c r="KR233" s="1098">
        <f t="shared" si="631"/>
        <v>0</v>
      </c>
      <c r="KS233" s="1098">
        <f t="shared" si="631"/>
        <v>0</v>
      </c>
      <c r="KT233" s="1098">
        <f t="shared" si="631"/>
        <v>0</v>
      </c>
      <c r="KU233" s="1098">
        <f t="shared" si="631"/>
        <v>0</v>
      </c>
      <c r="KV233" s="1098">
        <f t="shared" si="631"/>
        <v>0</v>
      </c>
      <c r="KW233" s="1098">
        <f t="shared" si="631"/>
        <v>0</v>
      </c>
      <c r="KX233" s="1098">
        <f t="shared" si="631"/>
        <v>0</v>
      </c>
      <c r="KY233" s="1098">
        <f t="shared" si="631"/>
        <v>0</v>
      </c>
      <c r="KZ233" s="1098">
        <f t="shared" si="631"/>
        <v>0</v>
      </c>
      <c r="LA233" s="1098">
        <f t="shared" si="631"/>
        <v>0</v>
      </c>
      <c r="LB233" s="1098">
        <f t="shared" si="631"/>
        <v>0</v>
      </c>
      <c r="LC233" s="1098">
        <f t="shared" si="631"/>
        <v>0</v>
      </c>
      <c r="LD233" s="1098">
        <f t="shared" si="628"/>
        <v>0</v>
      </c>
      <c r="LE233" s="1098">
        <f t="shared" si="628"/>
        <v>0</v>
      </c>
      <c r="LF233" s="1098">
        <f t="shared" si="628"/>
        <v>0</v>
      </c>
      <c r="LG233" s="1098">
        <f t="shared" si="628"/>
        <v>0</v>
      </c>
      <c r="LH233" s="1098">
        <f t="shared" si="628"/>
        <v>0</v>
      </c>
      <c r="LI233" s="1098">
        <f t="shared" si="628"/>
        <v>0</v>
      </c>
      <c r="LJ233" s="1098">
        <f t="shared" si="628"/>
        <v>0</v>
      </c>
      <c r="LK233" s="1098">
        <f t="shared" si="628"/>
        <v>0</v>
      </c>
      <c r="LL233" s="1098">
        <f t="shared" si="628"/>
        <v>0</v>
      </c>
      <c r="LM233" s="1098">
        <f t="shared" si="628"/>
        <v>0</v>
      </c>
      <c r="LN233" s="1098">
        <f t="shared" si="628"/>
        <v>0</v>
      </c>
      <c r="LO233" s="1098">
        <f t="shared" si="628"/>
        <v>0</v>
      </c>
      <c r="LP233" s="1098">
        <f t="shared" si="628"/>
        <v>0</v>
      </c>
      <c r="LQ233" s="1098">
        <f t="shared" si="628"/>
        <v>0</v>
      </c>
      <c r="LR233" s="1098">
        <f t="shared" si="624"/>
        <v>0</v>
      </c>
      <c r="LS233" s="1098">
        <f t="shared" si="546"/>
        <v>0</v>
      </c>
    </row>
    <row r="234" spans="1:331" ht="20.100000000000001" hidden="1" customHeight="1" x14ac:dyDescent="0.35">
      <c r="A234" s="685"/>
      <c r="B234" s="1147"/>
      <c r="C234" s="1224"/>
      <c r="D234" s="1147"/>
      <c r="E234" s="1147"/>
      <c r="F234" s="1147"/>
      <c r="G234" s="1147"/>
      <c r="H234" s="1147"/>
      <c r="I234" s="1147"/>
      <c r="J234" s="1147" t="s">
        <v>194</v>
      </c>
      <c r="K234" s="1253"/>
      <c r="L234" s="1253"/>
      <c r="M234" s="1388"/>
      <c r="N234" s="875">
        <v>4511</v>
      </c>
      <c r="O234" s="1261" t="s">
        <v>433</v>
      </c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635"/>
      <c r="AJ234" s="31"/>
      <c r="AK234" s="31"/>
      <c r="AL234" s="31"/>
      <c r="AM234" s="31"/>
      <c r="AN234" s="54">
        <v>0</v>
      </c>
      <c r="AO234" s="54">
        <v>0</v>
      </c>
      <c r="AP234" s="54">
        <v>0</v>
      </c>
      <c r="AQ234" s="54">
        <v>0</v>
      </c>
      <c r="AR234" s="54">
        <v>0</v>
      </c>
      <c r="AS234" s="54"/>
      <c r="AT234" s="54"/>
      <c r="AU234" s="54">
        <v>1000000</v>
      </c>
      <c r="AV234" s="54">
        <v>1000000</v>
      </c>
      <c r="AW234" s="54"/>
      <c r="AX234" s="54"/>
      <c r="AY234" s="54">
        <f>(BB234-AV234)</f>
        <v>-1000000</v>
      </c>
      <c r="AZ234" s="54"/>
      <c r="BA234" s="54"/>
      <c r="BB234" s="54">
        <v>0</v>
      </c>
      <c r="BC234" s="54">
        <v>0</v>
      </c>
      <c r="BD234" s="54">
        <v>0</v>
      </c>
      <c r="BE234" s="54">
        <v>0</v>
      </c>
      <c r="BF234" s="54">
        <v>0</v>
      </c>
      <c r="BG234" s="54">
        <v>0</v>
      </c>
      <c r="BH234" s="54">
        <v>0</v>
      </c>
      <c r="BI234" s="54">
        <f>(BJ234-BH234)</f>
        <v>0</v>
      </c>
      <c r="BJ234" s="54">
        <v>0</v>
      </c>
      <c r="BK234" s="54"/>
      <c r="BL234" s="54">
        <f t="shared" si="559"/>
        <v>0</v>
      </c>
      <c r="BM234" s="54"/>
      <c r="BN234" s="54"/>
      <c r="BO234" s="54">
        <v>0</v>
      </c>
      <c r="BP234" s="54"/>
      <c r="BQ234" s="54"/>
      <c r="BR234" s="54">
        <f>(BS234-BO234)</f>
        <v>0</v>
      </c>
      <c r="BS234" s="54"/>
      <c r="BT234" s="54">
        <v>0</v>
      </c>
      <c r="BU234" s="54">
        <f>(BY234-BO234)</f>
        <v>0</v>
      </c>
      <c r="BV234" s="54"/>
      <c r="BW234" s="54"/>
      <c r="BX234" s="54"/>
      <c r="BY234" s="54">
        <v>0</v>
      </c>
      <c r="BZ234" s="54">
        <v>0</v>
      </c>
      <c r="CA234" s="54">
        <f t="shared" si="566"/>
        <v>0</v>
      </c>
      <c r="CB234" s="54">
        <f t="shared" si="567"/>
        <v>0</v>
      </c>
      <c r="CC234" s="54"/>
      <c r="CD234" s="54"/>
      <c r="CE234" s="54"/>
      <c r="CF234" s="54"/>
      <c r="CG234" s="54">
        <f t="shared" si="568"/>
        <v>0</v>
      </c>
      <c r="CH234" s="54">
        <f>(CI234-CE234)</f>
        <v>0</v>
      </c>
      <c r="CI234" s="54"/>
      <c r="CJ234" s="54"/>
      <c r="CK234" s="54">
        <f t="shared" si="569"/>
        <v>0</v>
      </c>
      <c r="CL234" s="54">
        <f>(CM234-CI234)</f>
        <v>0</v>
      </c>
      <c r="CM234" s="54"/>
      <c r="CN234" s="54"/>
      <c r="CO234" s="54">
        <f t="shared" si="570"/>
        <v>0</v>
      </c>
      <c r="CP234" s="54">
        <f>(CQ234-CM234)</f>
        <v>0</v>
      </c>
      <c r="CQ234" s="54"/>
      <c r="CR234" s="54"/>
      <c r="CS234" s="54">
        <f t="shared" si="636"/>
        <v>0</v>
      </c>
      <c r="CT234" s="54">
        <f>(CU234-CQ234)</f>
        <v>0</v>
      </c>
      <c r="CU234" s="54"/>
      <c r="CV234" s="54"/>
      <c r="CW234" s="54">
        <f t="shared" si="637"/>
        <v>0</v>
      </c>
      <c r="CX234" s="54">
        <f>(CY234-CU234)</f>
        <v>0</v>
      </c>
      <c r="CY234" s="54"/>
      <c r="CZ234" s="54"/>
      <c r="DA234" s="54"/>
      <c r="DB234" s="54">
        <v>0</v>
      </c>
      <c r="DC234" s="54">
        <v>0</v>
      </c>
      <c r="DD234" s="54">
        <f t="shared" si="574"/>
        <v>0</v>
      </c>
      <c r="DE234" s="54">
        <f t="shared" si="575"/>
        <v>0</v>
      </c>
      <c r="DF234" s="54"/>
      <c r="DG234" s="54"/>
      <c r="DH234" s="54"/>
      <c r="DI234" s="54">
        <f t="shared" si="639"/>
        <v>0</v>
      </c>
      <c r="DJ234" s="54">
        <f>(DK234-DG234)</f>
        <v>0</v>
      </c>
      <c r="DK234" s="54"/>
      <c r="DL234" s="54">
        <f t="shared" si="577"/>
        <v>0</v>
      </c>
      <c r="DM234" s="54">
        <f>(DN234-DK234)</f>
        <v>0</v>
      </c>
      <c r="DN234" s="54"/>
      <c r="DO234" s="54"/>
      <c r="DP234" s="54">
        <f t="shared" si="578"/>
        <v>0</v>
      </c>
      <c r="DQ234" s="54">
        <f>(DR234-DN234)</f>
        <v>0</v>
      </c>
      <c r="DR234" s="54"/>
      <c r="DS234" s="54"/>
      <c r="DT234" s="54">
        <f t="shared" si="632"/>
        <v>0</v>
      </c>
      <c r="DU234" s="54">
        <f>(DV234-DR234)</f>
        <v>0</v>
      </c>
      <c r="DV234" s="54"/>
      <c r="DW234" s="54"/>
      <c r="DX234" s="54"/>
      <c r="DY234" s="54"/>
      <c r="DZ234" s="54">
        <v>0</v>
      </c>
      <c r="EA234" s="54">
        <v>0</v>
      </c>
      <c r="EB234" s="54">
        <v>0</v>
      </c>
      <c r="EC234" s="54">
        <f t="shared" si="633"/>
        <v>0</v>
      </c>
      <c r="ED234" s="54">
        <f>(EE234-EA234)</f>
        <v>0</v>
      </c>
      <c r="EE234" s="54">
        <v>0</v>
      </c>
      <c r="EF234" s="54">
        <v>0</v>
      </c>
      <c r="EG234" s="54">
        <f t="shared" si="605"/>
        <v>0</v>
      </c>
      <c r="EH234" s="54" t="e">
        <f>(#REF!-EE234)</f>
        <v>#REF!</v>
      </c>
      <c r="EI234" s="54">
        <f>IFERROR(#REF!/DZ234*100,)</f>
        <v>0</v>
      </c>
      <c r="EJ234" s="54">
        <f>IFERROR(#REF!/#REF!*100,)</f>
        <v>0</v>
      </c>
      <c r="EK234" s="58"/>
      <c r="EL234" s="58"/>
      <c r="EM234" s="58"/>
      <c r="EN234" s="54"/>
      <c r="EO234" s="54"/>
      <c r="EP234" s="54"/>
      <c r="EQ234" s="54"/>
      <c r="ER234" s="54"/>
      <c r="ES234" s="146">
        <f t="shared" si="557"/>
        <v>0</v>
      </c>
      <c r="EX234" s="739">
        <f>IF(EX$9=$K234,#REF!,0)</f>
        <v>0</v>
      </c>
      <c r="EY234" s="739">
        <f>IF(EY$9=$K234,#REF!,0)</f>
        <v>0</v>
      </c>
      <c r="EZ234" s="739">
        <f>IF(EZ$9=$K234,#REF!,0)</f>
        <v>0</v>
      </c>
      <c r="FA234" s="739">
        <f>IF(FA$9=$K234,#REF!,0)</f>
        <v>0</v>
      </c>
      <c r="FB234" s="739">
        <f>IF(FB$9=$K234,#REF!,0)</f>
        <v>0</v>
      </c>
      <c r="FC234" s="739">
        <f>IF(FC$9=$K234,#REF!,0)</f>
        <v>0</v>
      </c>
      <c r="FD234" s="739">
        <f>IF(FD$9=$K234,#REF!,0)</f>
        <v>0</v>
      </c>
      <c r="FE234" s="739">
        <f>IF(FE$9=$K234,#REF!,0)</f>
        <v>0</v>
      </c>
      <c r="FF234" s="739">
        <f>IF(FF$9=$K234,#REF!,0)</f>
        <v>0</v>
      </c>
      <c r="FG234" s="739">
        <f>IF(FG$9=$K234,#REF!,0)</f>
        <v>0</v>
      </c>
      <c r="FH234" s="739">
        <f>IF(FH$9=$K234,#REF!,0)</f>
        <v>0</v>
      </c>
      <c r="FI234" s="739">
        <f>IF(FI$9=$K234,#REF!,0)</f>
        <v>0</v>
      </c>
      <c r="FJ234" s="739">
        <f>IF(FJ$9=$K234,#REF!,0)</f>
        <v>0</v>
      </c>
      <c r="FK234" s="739">
        <f>IF(FK$9=$K234,#REF!,0)</f>
        <v>0</v>
      </c>
      <c r="FL234" s="739">
        <f>IF(FL$9=$K234,#REF!,0)</f>
        <v>0</v>
      </c>
      <c r="FM234" s="739">
        <f>IF(FM$9=$K234,#REF!,0)</f>
        <v>0</v>
      </c>
      <c r="FN234" s="739">
        <f>IF(FN$9=$K234,#REF!,0)</f>
        <v>0</v>
      </c>
      <c r="FO234" s="739">
        <f>IF(FO$9=$K234,#REF!,0)</f>
        <v>0</v>
      </c>
      <c r="FP234" s="739">
        <f>IF(FP$9=$K234,#REF!,0)</f>
        <v>0</v>
      </c>
      <c r="FQ234" s="739">
        <f>IF(FQ$9=$K234,#REF!,0)</f>
        <v>0</v>
      </c>
      <c r="FU234" s="739">
        <f t="shared" si="651"/>
        <v>0</v>
      </c>
      <c r="FV234" s="739">
        <f t="shared" si="651"/>
        <v>0</v>
      </c>
      <c r="FW234" s="739">
        <f t="shared" si="651"/>
        <v>0</v>
      </c>
      <c r="FX234" s="739">
        <f t="shared" si="651"/>
        <v>0</v>
      </c>
      <c r="FY234" s="739">
        <f t="shared" si="651"/>
        <v>0</v>
      </c>
      <c r="FZ234" s="739">
        <f t="shared" si="651"/>
        <v>0</v>
      </c>
      <c r="GA234" s="739">
        <f t="shared" si="651"/>
        <v>0</v>
      </c>
      <c r="GB234" s="739">
        <f t="shared" si="651"/>
        <v>0</v>
      </c>
      <c r="GC234" s="739">
        <f t="shared" si="651"/>
        <v>0</v>
      </c>
      <c r="GD234" s="739">
        <f t="shared" si="651"/>
        <v>0</v>
      </c>
      <c r="GE234" s="739">
        <f t="shared" si="652"/>
        <v>0</v>
      </c>
      <c r="GF234" s="739">
        <f t="shared" si="652"/>
        <v>0</v>
      </c>
      <c r="GG234" s="739">
        <f t="shared" si="652"/>
        <v>0</v>
      </c>
      <c r="GH234" s="739">
        <f t="shared" si="652"/>
        <v>0</v>
      </c>
      <c r="GI234" s="739">
        <f t="shared" si="652"/>
        <v>0</v>
      </c>
      <c r="GJ234" s="739">
        <f t="shared" si="652"/>
        <v>0</v>
      </c>
      <c r="GK234" s="739">
        <f t="shared" si="652"/>
        <v>0</v>
      </c>
      <c r="GL234" s="739">
        <f t="shared" si="652"/>
        <v>0</v>
      </c>
      <c r="GM234" s="739">
        <f t="shared" si="652"/>
        <v>0</v>
      </c>
      <c r="GN234" s="739">
        <f t="shared" si="652"/>
        <v>0</v>
      </c>
      <c r="GQ234" s="1098">
        <f>IF(GQ$9=$N234,#REF!,0)</f>
        <v>0</v>
      </c>
      <c r="GR234" s="1098">
        <f>IF(GR$9=$N234,#REF!,0)</f>
        <v>0</v>
      </c>
      <c r="GS234" s="1098">
        <f>IF(GS$9=$N234,#REF!,0)</f>
        <v>0</v>
      </c>
      <c r="GT234" s="1098">
        <f>IF(GT$9=$N234,#REF!,0)</f>
        <v>0</v>
      </c>
      <c r="GU234" s="1098">
        <f>IF(GU$9=$N234,#REF!,0)</f>
        <v>0</v>
      </c>
      <c r="GV234" s="1098">
        <f>IF(GV$9=$N234,#REF!,0)</f>
        <v>0</v>
      </c>
      <c r="GW234" s="1098">
        <f>IF(GW$9=$N234,#REF!,0)</f>
        <v>0</v>
      </c>
      <c r="GX234" s="1098">
        <f>IF(GX$9=$N234,#REF!,0)</f>
        <v>0</v>
      </c>
      <c r="GY234" s="1098">
        <f>IF(GY$9=$N234,#REF!,0)</f>
        <v>0</v>
      </c>
      <c r="GZ234" s="1098">
        <f>IF(GZ$9=$N234,#REF!,0)</f>
        <v>0</v>
      </c>
      <c r="HA234" s="1098">
        <f>IF(HA$9=$N234,#REF!,0)</f>
        <v>0</v>
      </c>
      <c r="HB234" s="1098">
        <f>IF(HB$9=$N234,#REF!,0)</f>
        <v>0</v>
      </c>
      <c r="HC234" s="1098">
        <f>IF(HC$9=$N234,#REF!,0)</f>
        <v>0</v>
      </c>
      <c r="HD234" s="1098">
        <f>IF(HD$9=$N234,#REF!,0)</f>
        <v>0</v>
      </c>
      <c r="HE234" s="1098">
        <f>IF(HE$9=$N234,#REF!,0)</f>
        <v>0</v>
      </c>
      <c r="HF234" s="1098">
        <f>IF(HF$9=$N234,#REF!,0)</f>
        <v>0</v>
      </c>
      <c r="HG234" s="1098">
        <f>IF(HG$9=$N234,#REF!,0)</f>
        <v>0</v>
      </c>
      <c r="HH234" s="1098">
        <f>IF(HH$9=$N234,#REF!,0)</f>
        <v>0</v>
      </c>
      <c r="HI234" s="1098">
        <f>IF(HI$9=$N234,#REF!,0)</f>
        <v>0</v>
      </c>
      <c r="HJ234" s="1098">
        <f>IF(HJ$9=$N234,#REF!,0)</f>
        <v>0</v>
      </c>
      <c r="HK234" s="1098">
        <f>IF(HK$9=$N234,#REF!,0)</f>
        <v>0</v>
      </c>
      <c r="HL234" s="1098">
        <f>IF(HL$9=$N234,#REF!,0)</f>
        <v>0</v>
      </c>
      <c r="HM234" s="1098">
        <f>IF(HM$9=$N234,#REF!,0)</f>
        <v>0</v>
      </c>
      <c r="HN234" s="1098">
        <f>IF(HN$9=$N234,#REF!,0)</f>
        <v>0</v>
      </c>
      <c r="HO234" s="1098">
        <f>IF(HO$9=$N234,#REF!,0)</f>
        <v>0</v>
      </c>
      <c r="HP234" s="1098">
        <f>IF(HP$9=$N234,#REF!,0)</f>
        <v>0</v>
      </c>
      <c r="HQ234" s="1098">
        <f>IF(HQ$9=$N234,#REF!,0)</f>
        <v>0</v>
      </c>
      <c r="HR234" s="1098">
        <f>IF(HR$9=$N234,#REF!,0)</f>
        <v>0</v>
      </c>
      <c r="HS234" s="1098">
        <f>IF(HS$9=$N234,#REF!,0)</f>
        <v>0</v>
      </c>
      <c r="HT234" s="1098">
        <f>IF(HT$9=$N234,#REF!,0)</f>
        <v>0</v>
      </c>
      <c r="HU234" s="1098">
        <f>IF(HU$9=$N234,#REF!,0)</f>
        <v>0</v>
      </c>
      <c r="HV234" s="1098">
        <f>IF(HV$9=$N234,#REF!,0)</f>
        <v>0</v>
      </c>
      <c r="HW234" s="1098">
        <f>IF(HW$9=$N234,#REF!,0)</f>
        <v>0</v>
      </c>
      <c r="HX234" s="1098">
        <f>IF(HX$9=$N234,#REF!,0)</f>
        <v>0</v>
      </c>
      <c r="HY234" s="1098">
        <f>IF(HY$9=$N234,#REF!,0)</f>
        <v>0</v>
      </c>
      <c r="HZ234" s="1098">
        <f>IF(HZ$9=$N234,#REF!,0)</f>
        <v>0</v>
      </c>
      <c r="IA234" s="1098">
        <f>IF(IA$9=$N234,#REF!,0)</f>
        <v>0</v>
      </c>
      <c r="IB234" s="1098">
        <f>IF(IB$9=$N234,#REF!,0)</f>
        <v>0</v>
      </c>
      <c r="IC234" s="1098">
        <f>IF(IC$9=$N234,#REF!,0)</f>
        <v>0</v>
      </c>
      <c r="ID234" s="1098">
        <f>IF(ID$9=$N234,#REF!,0)</f>
        <v>0</v>
      </c>
      <c r="IE234" s="1098">
        <f>IF(IE$9=$N234,#REF!,0)</f>
        <v>0</v>
      </c>
      <c r="IF234" s="1098">
        <f>IF(IF$9=$N234,#REF!,0)</f>
        <v>0</v>
      </c>
      <c r="IG234" s="1098">
        <f>IF(IG$9=$N234,#REF!,0)</f>
        <v>0</v>
      </c>
      <c r="IH234" s="1098">
        <f>IF(IH$9=$N234,#REF!,0)</f>
        <v>0</v>
      </c>
      <c r="II234" s="1098">
        <f>IF(II$9=$N234,#REF!,0)</f>
        <v>0</v>
      </c>
      <c r="IJ234" s="1098">
        <f>IF(IJ$9=$N234,#REF!,0)</f>
        <v>0</v>
      </c>
      <c r="IK234" s="1098">
        <f>IF(IK$9=$N234,#REF!,0)</f>
        <v>0</v>
      </c>
      <c r="IL234" s="1098">
        <f>IF(IL$9=$N234,#REF!,0)</f>
        <v>0</v>
      </c>
      <c r="IM234" s="1098">
        <f>IF(IM$9=$N234,#REF!,0)</f>
        <v>0</v>
      </c>
      <c r="IN234" s="1098">
        <f>IF(IN$9=$N234,#REF!,0)</f>
        <v>0</v>
      </c>
      <c r="IO234" s="1098">
        <f>IF(IO$9=$N234,#REF!,0)</f>
        <v>0</v>
      </c>
      <c r="IP234" s="1098">
        <f>IF(IP$9=$N234,#REF!,0)</f>
        <v>0</v>
      </c>
      <c r="IQ234" s="1098">
        <f>IF(IQ$9=$N234,#REF!,0)</f>
        <v>0</v>
      </c>
      <c r="IR234" s="1098">
        <f>IF(IR$9=$N234,#REF!,0)</f>
        <v>0</v>
      </c>
      <c r="IS234" s="1098">
        <f>IF(IS$9=$N234,#REF!,0)</f>
        <v>0</v>
      </c>
      <c r="IT234" s="1098">
        <f>IF(IT$9=$N234,#REF!,0)</f>
        <v>0</v>
      </c>
      <c r="IU234" s="1098">
        <f>IF(IU$9=$N234,#REF!,0)</f>
        <v>0</v>
      </c>
      <c r="IV234" s="1098">
        <f>IF(IV$9=$N234,#REF!,0)</f>
        <v>0</v>
      </c>
      <c r="IW234" s="1098">
        <f>IF(IW$9=$N234,#REF!,0)</f>
        <v>0</v>
      </c>
      <c r="IX234" s="1098">
        <f>IF(IX$9=$N234,#REF!,0)</f>
        <v>0</v>
      </c>
      <c r="IY234" s="1098">
        <f>IF(IY$9=$N234,#REF!,0)</f>
        <v>0</v>
      </c>
      <c r="IZ234" s="1098">
        <f>IF(IZ$9=$N234,#REF!,0)</f>
        <v>0</v>
      </c>
      <c r="JA234" s="1098">
        <f>IF(JA$9=$N234,#REF!,0)</f>
        <v>0</v>
      </c>
      <c r="JB234" s="1098">
        <f>IF(JB$9=$N234,#REF!,0)</f>
        <v>0</v>
      </c>
      <c r="JC234" s="1098">
        <f>IF(JC$9=$N234,#REF!,0)</f>
        <v>0</v>
      </c>
      <c r="JD234" s="1098">
        <f>IF(JD$9=$N234,#REF!,0)</f>
        <v>0</v>
      </c>
      <c r="JE234" s="1098">
        <f>IF(JE$9=$N234,#REF!,0)</f>
        <v>0</v>
      </c>
      <c r="JF234" s="1098">
        <f>IF(JF$9=$N234,#REF!,0)</f>
        <v>0</v>
      </c>
      <c r="JG234" s="1098">
        <f>IF(JG$9=$N234,#REF!,0)</f>
        <v>0</v>
      </c>
      <c r="JH234" s="1098">
        <f>IF(JH$9=$N234,#REF!,0)</f>
        <v>0</v>
      </c>
      <c r="JI234" s="1098">
        <f>IF(JI$9=$N234,#REF!,0)</f>
        <v>0</v>
      </c>
      <c r="JJ234" s="1098">
        <f>IF(JJ$9=$N234,#REF!,0)</f>
        <v>0</v>
      </c>
      <c r="JK234" s="1098">
        <f>IF(JK$9=$N234,#REF!,0)</f>
        <v>0</v>
      </c>
      <c r="JL234" s="1098">
        <f>IF(JL$9=$N234,#REF!,0)</f>
        <v>0</v>
      </c>
      <c r="JM234" s="1098">
        <f>IF(JM$9=$N234,#REF!,0)</f>
        <v>0</v>
      </c>
      <c r="JN234" s="1098">
        <f>IF(JN$9=$N234,#REF!,0)</f>
        <v>0</v>
      </c>
      <c r="JO234" s="1098">
        <f>IF(JO$9=$N234,#REF!,0)</f>
        <v>0</v>
      </c>
      <c r="JP234" s="1098">
        <f>IF(JP$9=$N234,#REF!,0)</f>
        <v>0</v>
      </c>
      <c r="JQ234" s="1098">
        <f>IF(JQ$9=$N234,#REF!,0)</f>
        <v>0</v>
      </c>
      <c r="JR234" s="1098">
        <f>IF(JR$9=$N234,#REF!,0)</f>
        <v>0</v>
      </c>
      <c r="JS234" s="1098">
        <f>IF(JS$9=$N234,#REF!,0)</f>
        <v>0</v>
      </c>
      <c r="JT234" s="1098" t="e">
        <f>IF(JT$9=$N234,#REF!,0)</f>
        <v>#REF!</v>
      </c>
      <c r="JU234" s="1098">
        <f>IF(JU$9=$N234,#REF!,0)</f>
        <v>0</v>
      </c>
      <c r="JV234" s="1098">
        <f>IF(JV$9=$N234,#REF!,0)</f>
        <v>0</v>
      </c>
      <c r="JW234" s="1098">
        <f>IF(JW$9=$N234,#REF!,0)</f>
        <v>0</v>
      </c>
      <c r="JX234" s="681"/>
      <c r="JZ234" s="681">
        <f t="shared" si="649"/>
        <v>0</v>
      </c>
      <c r="KA234" s="681">
        <f t="shared" si="649"/>
        <v>0</v>
      </c>
      <c r="KB234" s="681">
        <f t="shared" si="649"/>
        <v>0</v>
      </c>
      <c r="KC234" s="681">
        <f t="shared" si="649"/>
        <v>0</v>
      </c>
      <c r="KD234" s="681">
        <f t="shared" si="649"/>
        <v>0</v>
      </c>
      <c r="KE234" s="681">
        <f t="shared" si="649"/>
        <v>0</v>
      </c>
      <c r="KF234" s="681">
        <f t="shared" si="649"/>
        <v>0</v>
      </c>
      <c r="KG234" s="681">
        <f t="shared" si="649"/>
        <v>0</v>
      </c>
      <c r="KH234" s="681">
        <f t="shared" si="649"/>
        <v>0</v>
      </c>
      <c r="KI234" s="681">
        <f t="shared" si="649"/>
        <v>0</v>
      </c>
      <c r="KJ234" s="681">
        <f t="shared" si="649"/>
        <v>0</v>
      </c>
      <c r="KN234" s="1098">
        <f t="shared" si="631"/>
        <v>0</v>
      </c>
      <c r="KO234" s="1098">
        <f t="shared" si="631"/>
        <v>0</v>
      </c>
      <c r="KP234" s="1098">
        <f t="shared" si="631"/>
        <v>0</v>
      </c>
      <c r="KQ234" s="1098">
        <f t="shared" si="631"/>
        <v>0</v>
      </c>
      <c r="KR234" s="1098">
        <f t="shared" si="631"/>
        <v>0</v>
      </c>
      <c r="KS234" s="1098">
        <f t="shared" si="631"/>
        <v>0</v>
      </c>
      <c r="KT234" s="1098">
        <f t="shared" si="631"/>
        <v>0</v>
      </c>
      <c r="KU234" s="1098">
        <f t="shared" si="631"/>
        <v>0</v>
      </c>
      <c r="KV234" s="1098">
        <f t="shared" si="631"/>
        <v>0</v>
      </c>
      <c r="KW234" s="1098">
        <f t="shared" si="631"/>
        <v>0</v>
      </c>
      <c r="KX234" s="1098">
        <f t="shared" si="631"/>
        <v>0</v>
      </c>
      <c r="KY234" s="1098">
        <f t="shared" si="631"/>
        <v>0</v>
      </c>
      <c r="KZ234" s="1098">
        <f t="shared" si="631"/>
        <v>0</v>
      </c>
      <c r="LA234" s="1098">
        <f t="shared" si="631"/>
        <v>0</v>
      </c>
      <c r="LB234" s="1098">
        <f t="shared" si="631"/>
        <v>0</v>
      </c>
      <c r="LC234" s="1098">
        <f t="shared" si="631"/>
        <v>0</v>
      </c>
      <c r="LD234" s="1098">
        <f t="shared" si="628"/>
        <v>0</v>
      </c>
      <c r="LE234" s="1098">
        <f t="shared" si="628"/>
        <v>0</v>
      </c>
      <c r="LF234" s="1098">
        <f t="shared" si="628"/>
        <v>0</v>
      </c>
      <c r="LG234" s="1098">
        <f t="shared" si="628"/>
        <v>0</v>
      </c>
      <c r="LH234" s="1098">
        <f t="shared" si="628"/>
        <v>0</v>
      </c>
      <c r="LI234" s="1098">
        <f t="shared" si="628"/>
        <v>0</v>
      </c>
      <c r="LJ234" s="1098">
        <f t="shared" si="628"/>
        <v>0</v>
      </c>
      <c r="LK234" s="1098">
        <f t="shared" si="628"/>
        <v>0</v>
      </c>
      <c r="LL234" s="1098">
        <f t="shared" si="628"/>
        <v>0</v>
      </c>
      <c r="LM234" s="1098">
        <f t="shared" si="628"/>
        <v>0</v>
      </c>
      <c r="LN234" s="1098">
        <f t="shared" si="628"/>
        <v>0</v>
      </c>
      <c r="LO234" s="1098">
        <f t="shared" si="628"/>
        <v>0</v>
      </c>
      <c r="LP234" s="1098">
        <f t="shared" si="628"/>
        <v>0</v>
      </c>
      <c r="LQ234" s="1098">
        <f t="shared" si="628"/>
        <v>0</v>
      </c>
      <c r="LR234" s="1098">
        <f t="shared" si="624"/>
        <v>0</v>
      </c>
      <c r="LS234" s="1098">
        <f t="shared" si="546"/>
        <v>0</v>
      </c>
    </row>
    <row r="235" spans="1:331" ht="25.5" hidden="1" customHeight="1" x14ac:dyDescent="0.35">
      <c r="A235" s="696"/>
      <c r="B235" s="1147" t="s">
        <v>607</v>
      </c>
      <c r="C235" s="1224" t="s">
        <v>9</v>
      </c>
      <c r="D235" s="1147"/>
      <c r="E235" s="1147"/>
      <c r="F235" s="1147"/>
      <c r="G235" s="1147"/>
      <c r="H235" s="1147"/>
      <c r="I235" s="1147"/>
      <c r="J235" s="1147" t="s">
        <v>194</v>
      </c>
      <c r="K235" s="1253"/>
      <c r="L235" s="1253"/>
      <c r="M235" s="1389">
        <v>452</v>
      </c>
      <c r="N235" s="1389" t="s">
        <v>589</v>
      </c>
      <c r="O235" s="1262"/>
      <c r="P235" s="679"/>
      <c r="Q235" s="679"/>
      <c r="R235" s="679"/>
      <c r="S235" s="679"/>
      <c r="T235" s="679"/>
      <c r="U235" s="679"/>
      <c r="V235" s="679"/>
      <c r="W235" s="679"/>
      <c r="X235" s="679"/>
      <c r="Y235" s="679"/>
      <c r="Z235" s="679"/>
      <c r="AA235" s="679"/>
      <c r="AB235" s="679"/>
      <c r="AC235" s="679"/>
      <c r="AD235" s="679"/>
      <c r="AE235" s="679"/>
      <c r="AF235" s="679"/>
      <c r="AG235" s="679"/>
      <c r="AH235" s="679"/>
      <c r="AI235" s="679"/>
      <c r="AJ235" s="679"/>
      <c r="AK235" s="679"/>
      <c r="AL235" s="679"/>
      <c r="AM235" s="679"/>
      <c r="AN235" s="679"/>
      <c r="AO235" s="679"/>
      <c r="AP235" s="679"/>
      <c r="AQ235" s="679"/>
      <c r="AR235" s="106">
        <f>AR236+AR237</f>
        <v>0</v>
      </c>
      <c r="AS235" s="106"/>
      <c r="AT235" s="106"/>
      <c r="AU235" s="106"/>
      <c r="AV235" s="106">
        <f>AV236+AV237</f>
        <v>0</v>
      </c>
      <c r="AW235" s="106">
        <f>AW236+AW237</f>
        <v>0</v>
      </c>
      <c r="AX235" s="106">
        <f>AX236+AX237</f>
        <v>0</v>
      </c>
      <c r="AY235" s="106">
        <f>AY236+AY237</f>
        <v>1197443.76</v>
      </c>
      <c r="AZ235" s="106"/>
      <c r="BA235" s="106"/>
      <c r="BB235" s="106">
        <f t="shared" ref="BB235:BK235" si="662">BB236+BB237</f>
        <v>1197443.76</v>
      </c>
      <c r="BC235" s="106">
        <f t="shared" si="662"/>
        <v>1197443.76</v>
      </c>
      <c r="BD235" s="106">
        <f t="shared" si="662"/>
        <v>0</v>
      </c>
      <c r="BE235" s="106">
        <f t="shared" si="662"/>
        <v>489844</v>
      </c>
      <c r="BF235" s="106">
        <f t="shared" si="662"/>
        <v>1087669</v>
      </c>
      <c r="BG235" s="106">
        <f>BG236+BG237</f>
        <v>1046610.8</v>
      </c>
      <c r="BH235" s="106">
        <f t="shared" si="662"/>
        <v>0</v>
      </c>
      <c r="BI235" s="106">
        <f>BI236+BI237</f>
        <v>0</v>
      </c>
      <c r="BJ235" s="106">
        <f>BJ236+BJ237</f>
        <v>0</v>
      </c>
      <c r="BK235" s="106">
        <f t="shared" si="662"/>
        <v>0</v>
      </c>
      <c r="BL235" s="106">
        <f t="shared" si="559"/>
        <v>0</v>
      </c>
      <c r="BM235" s="106"/>
      <c r="BN235" s="106"/>
      <c r="BO235" s="106">
        <f>BO236+BO237</f>
        <v>0</v>
      </c>
      <c r="BP235" s="106"/>
      <c r="BQ235" s="106"/>
      <c r="BR235" s="106">
        <f>BR236+BR237</f>
        <v>0</v>
      </c>
      <c r="BS235" s="106">
        <f>BS236+BS237</f>
        <v>0</v>
      </c>
      <c r="BT235" s="106">
        <f>BT236+BT237</f>
        <v>0</v>
      </c>
      <c r="BU235" s="106">
        <f>BU236+BU237</f>
        <v>0</v>
      </c>
      <c r="BV235" s="106">
        <f>BV236+BV237</f>
        <v>0</v>
      </c>
      <c r="BW235" s="106"/>
      <c r="BX235" s="106"/>
      <c r="BY235" s="106">
        <f>BY236+BY237</f>
        <v>0</v>
      </c>
      <c r="BZ235" s="106">
        <f>BZ236+BZ237</f>
        <v>0</v>
      </c>
      <c r="CA235" s="106">
        <f t="shared" si="566"/>
        <v>0</v>
      </c>
      <c r="CB235" s="106">
        <f t="shared" si="567"/>
        <v>0</v>
      </c>
      <c r="CC235" s="106">
        <f>CC236+CC237</f>
        <v>0</v>
      </c>
      <c r="CD235" s="106">
        <f>CD236+CD237</f>
        <v>0</v>
      </c>
      <c r="CE235" s="106">
        <f>CE236+CE237</f>
        <v>0</v>
      </c>
      <c r="CF235" s="106">
        <f>CF236+CF237</f>
        <v>0</v>
      </c>
      <c r="CG235" s="106">
        <f t="shared" si="568"/>
        <v>0</v>
      </c>
      <c r="CH235" s="106">
        <f>CH236+CH237</f>
        <v>0</v>
      </c>
      <c r="CI235" s="106">
        <f>CI236+CI237</f>
        <v>0</v>
      </c>
      <c r="CJ235" s="106"/>
      <c r="CK235" s="106">
        <f t="shared" si="569"/>
        <v>0</v>
      </c>
      <c r="CL235" s="106">
        <f>CL236+CL237</f>
        <v>0</v>
      </c>
      <c r="CM235" s="106">
        <f>CM236+CM237</f>
        <v>0</v>
      </c>
      <c r="CN235" s="106"/>
      <c r="CO235" s="106">
        <f t="shared" si="570"/>
        <v>0</v>
      </c>
      <c r="CP235" s="106">
        <f>CP236+CP237</f>
        <v>0</v>
      </c>
      <c r="CQ235" s="106">
        <f>CQ236+CQ237</f>
        <v>0</v>
      </c>
      <c r="CR235" s="106">
        <f>CR236+CR237</f>
        <v>0</v>
      </c>
      <c r="CS235" s="106">
        <f t="shared" si="636"/>
        <v>0</v>
      </c>
      <c r="CT235" s="106">
        <f>CT236+CT237</f>
        <v>0</v>
      </c>
      <c r="CU235" s="106">
        <f>CU236+CU237</f>
        <v>0</v>
      </c>
      <c r="CV235" s="106">
        <f>CV236+CV237</f>
        <v>0</v>
      </c>
      <c r="CW235" s="106">
        <f t="shared" si="637"/>
        <v>0</v>
      </c>
      <c r="CX235" s="106">
        <f t="shared" ref="CX235:DH235" si="663">CX236+CX237</f>
        <v>0</v>
      </c>
      <c r="CY235" s="106">
        <f t="shared" si="663"/>
        <v>0</v>
      </c>
      <c r="CZ235" s="106">
        <f t="shared" si="663"/>
        <v>0</v>
      </c>
      <c r="DA235" s="106">
        <f t="shared" si="663"/>
        <v>0</v>
      </c>
      <c r="DB235" s="106">
        <f>DB236+DB237</f>
        <v>0</v>
      </c>
      <c r="DC235" s="106">
        <f>DC236+DC237</f>
        <v>0</v>
      </c>
      <c r="DD235" s="106">
        <f t="shared" si="574"/>
        <v>0</v>
      </c>
      <c r="DE235" s="106">
        <f t="shared" si="575"/>
        <v>0</v>
      </c>
      <c r="DF235" s="106">
        <f>DF236+DF237</f>
        <v>0</v>
      </c>
      <c r="DG235" s="106">
        <f t="shared" si="663"/>
        <v>0</v>
      </c>
      <c r="DH235" s="106">
        <f t="shared" si="663"/>
        <v>0</v>
      </c>
      <c r="DI235" s="106">
        <f t="shared" si="639"/>
        <v>0</v>
      </c>
      <c r="DJ235" s="106">
        <f>DJ236+DJ237</f>
        <v>0</v>
      </c>
      <c r="DK235" s="106">
        <f>DK236+DK237</f>
        <v>0</v>
      </c>
      <c r="DL235" s="106">
        <f t="shared" si="577"/>
        <v>0</v>
      </c>
      <c r="DM235" s="106">
        <f>DM236+DM237</f>
        <v>0</v>
      </c>
      <c r="DN235" s="106">
        <f>DN236+DN237</f>
        <v>0</v>
      </c>
      <c r="DO235" s="106">
        <f>DO236+DO237</f>
        <v>0</v>
      </c>
      <c r="DP235" s="106">
        <f t="shared" si="578"/>
        <v>0</v>
      </c>
      <c r="DQ235" s="106">
        <f>DQ236+DQ237</f>
        <v>0</v>
      </c>
      <c r="DR235" s="106">
        <f>DR236+DR237</f>
        <v>0</v>
      </c>
      <c r="DS235" s="106">
        <f>DS236+DS237</f>
        <v>0</v>
      </c>
      <c r="DT235" s="106">
        <f t="shared" si="632"/>
        <v>0</v>
      </c>
      <c r="DU235" s="106">
        <f t="shared" ref="DU235:EB235" si="664">DU236+DU237</f>
        <v>0</v>
      </c>
      <c r="DV235" s="106">
        <f t="shared" si="664"/>
        <v>0</v>
      </c>
      <c r="DW235" s="106">
        <f t="shared" si="664"/>
        <v>0</v>
      </c>
      <c r="DX235" s="106">
        <f t="shared" si="664"/>
        <v>0</v>
      </c>
      <c r="DY235" s="106">
        <f t="shared" si="664"/>
        <v>0</v>
      </c>
      <c r="DZ235" s="106">
        <f>DZ236+DZ237</f>
        <v>0</v>
      </c>
      <c r="EA235" s="106">
        <f t="shared" si="664"/>
        <v>0</v>
      </c>
      <c r="EB235" s="106">
        <f t="shared" si="664"/>
        <v>0</v>
      </c>
      <c r="EC235" s="106">
        <f t="shared" si="633"/>
        <v>0</v>
      </c>
      <c r="ED235" s="106">
        <f>ED236+ED237</f>
        <v>0</v>
      </c>
      <c r="EE235" s="106">
        <f>EE236+EE237</f>
        <v>0</v>
      </c>
      <c r="EF235" s="106">
        <f>EF236+EF237</f>
        <v>0</v>
      </c>
      <c r="EG235" s="106">
        <f t="shared" si="605"/>
        <v>0</v>
      </c>
      <c r="EH235" s="106" t="e">
        <f>EH236+EH237</f>
        <v>#REF!</v>
      </c>
      <c r="EI235" s="106">
        <f>IFERROR(#REF!/DZ235*100,)</f>
        <v>0</v>
      </c>
      <c r="EJ235" s="106">
        <f>IFERROR(#REF!/#REF!*100,)</f>
        <v>0</v>
      </c>
      <c r="EK235" s="105">
        <f t="shared" ref="EK235:EM235" si="665">EK236+EK237</f>
        <v>0</v>
      </c>
      <c r="EL235" s="105">
        <f t="shared" si="665"/>
        <v>0</v>
      </c>
      <c r="EM235" s="105">
        <f t="shared" si="665"/>
        <v>0</v>
      </c>
      <c r="EN235" s="111"/>
      <c r="EO235" s="111"/>
      <c r="EP235" s="111"/>
      <c r="EQ235" s="111"/>
      <c r="ER235" s="111"/>
      <c r="ES235" s="146">
        <f t="shared" si="557"/>
        <v>0</v>
      </c>
      <c r="EX235" s="739">
        <f>IF(EX$9=$K235,#REF!,0)</f>
        <v>0</v>
      </c>
      <c r="EY235" s="739">
        <f>IF(EY$9=$K235,#REF!,0)</f>
        <v>0</v>
      </c>
      <c r="EZ235" s="739">
        <f>IF(EZ$9=$K235,#REF!,0)</f>
        <v>0</v>
      </c>
      <c r="FA235" s="739">
        <f>IF(FA$9=$K235,#REF!,0)</f>
        <v>0</v>
      </c>
      <c r="FB235" s="739">
        <f>IF(FB$9=$K235,#REF!,0)</f>
        <v>0</v>
      </c>
      <c r="FC235" s="739">
        <f>IF(FC$9=$K235,#REF!,0)</f>
        <v>0</v>
      </c>
      <c r="FD235" s="739">
        <f>IF(FD$9=$K235,#REF!,0)</f>
        <v>0</v>
      </c>
      <c r="FE235" s="739">
        <f>IF(FE$9=$K235,#REF!,0)</f>
        <v>0</v>
      </c>
      <c r="FF235" s="739">
        <f>IF(FF$9=$K235,#REF!,0)</f>
        <v>0</v>
      </c>
      <c r="FG235" s="739">
        <f>IF(FG$9=$K235,#REF!,0)</f>
        <v>0</v>
      </c>
      <c r="FH235" s="739">
        <f>IF(FH$9=$K235,#REF!,0)</f>
        <v>0</v>
      </c>
      <c r="FI235" s="739">
        <f>IF(FI$9=$K235,#REF!,0)</f>
        <v>0</v>
      </c>
      <c r="FJ235" s="739">
        <f>IF(FJ$9=$K235,#REF!,0)</f>
        <v>0</v>
      </c>
      <c r="FK235" s="739">
        <f>IF(FK$9=$K235,#REF!,0)</f>
        <v>0</v>
      </c>
      <c r="FL235" s="739">
        <f>IF(FL$9=$K235,#REF!,0)</f>
        <v>0</v>
      </c>
      <c r="FM235" s="739">
        <f>IF(FM$9=$K235,#REF!,0)</f>
        <v>0</v>
      </c>
      <c r="FN235" s="739">
        <f>IF(FN$9=$K235,#REF!,0)</f>
        <v>0</v>
      </c>
      <c r="FO235" s="739">
        <f>IF(FO$9=$K235,#REF!,0)</f>
        <v>0</v>
      </c>
      <c r="FP235" s="739">
        <f>IF(FP$9=$K235,#REF!,0)</f>
        <v>0</v>
      </c>
      <c r="FQ235" s="739">
        <f>IF(FQ$9=$K235,#REF!,0)</f>
        <v>0</v>
      </c>
      <c r="FU235" s="739">
        <f t="shared" si="651"/>
        <v>0</v>
      </c>
      <c r="FV235" s="739">
        <f t="shared" si="651"/>
        <v>0</v>
      </c>
      <c r="FW235" s="739">
        <f t="shared" si="651"/>
        <v>0</v>
      </c>
      <c r="FX235" s="739">
        <f t="shared" si="651"/>
        <v>0</v>
      </c>
      <c r="FY235" s="739">
        <f t="shared" si="651"/>
        <v>0</v>
      </c>
      <c r="FZ235" s="739">
        <f t="shared" si="651"/>
        <v>0</v>
      </c>
      <c r="GA235" s="739">
        <f t="shared" si="651"/>
        <v>0</v>
      </c>
      <c r="GB235" s="739">
        <f t="shared" si="651"/>
        <v>0</v>
      </c>
      <c r="GC235" s="739">
        <f t="shared" si="651"/>
        <v>0</v>
      </c>
      <c r="GD235" s="739">
        <f t="shared" si="651"/>
        <v>0</v>
      </c>
      <c r="GE235" s="739">
        <f t="shared" si="652"/>
        <v>0</v>
      </c>
      <c r="GF235" s="739">
        <f t="shared" si="652"/>
        <v>0</v>
      </c>
      <c r="GG235" s="739">
        <f t="shared" si="652"/>
        <v>0</v>
      </c>
      <c r="GH235" s="739">
        <f t="shared" si="652"/>
        <v>0</v>
      </c>
      <c r="GI235" s="739">
        <f t="shared" si="652"/>
        <v>0</v>
      </c>
      <c r="GJ235" s="739">
        <f t="shared" si="652"/>
        <v>0</v>
      </c>
      <c r="GK235" s="739">
        <f t="shared" si="652"/>
        <v>0</v>
      </c>
      <c r="GL235" s="739">
        <f t="shared" si="652"/>
        <v>0</v>
      </c>
      <c r="GM235" s="739">
        <f t="shared" si="652"/>
        <v>0</v>
      </c>
      <c r="GN235" s="739">
        <f t="shared" si="652"/>
        <v>0</v>
      </c>
      <c r="GQ235" s="1098">
        <f>IF(GQ$9=$N235,#REF!,0)</f>
        <v>0</v>
      </c>
      <c r="GR235" s="1098">
        <f>IF(GR$9=$N235,#REF!,0)</f>
        <v>0</v>
      </c>
      <c r="GS235" s="1098">
        <f>IF(GS$9=$N235,#REF!,0)</f>
        <v>0</v>
      </c>
      <c r="GT235" s="1098">
        <f>IF(GT$9=$N235,#REF!,0)</f>
        <v>0</v>
      </c>
      <c r="GU235" s="1098">
        <f>IF(GU$9=$N235,#REF!,0)</f>
        <v>0</v>
      </c>
      <c r="GV235" s="1098">
        <f>IF(GV$9=$N235,#REF!,0)</f>
        <v>0</v>
      </c>
      <c r="GW235" s="1098">
        <f>IF(GW$9=$N235,#REF!,0)</f>
        <v>0</v>
      </c>
      <c r="GX235" s="1098">
        <f>IF(GX$9=$N235,#REF!,0)</f>
        <v>0</v>
      </c>
      <c r="GY235" s="1098">
        <f>IF(GY$9=$N235,#REF!,0)</f>
        <v>0</v>
      </c>
      <c r="GZ235" s="1098">
        <f>IF(GZ$9=$N235,#REF!,0)</f>
        <v>0</v>
      </c>
      <c r="HA235" s="1098">
        <f>IF(HA$9=$N235,#REF!,0)</f>
        <v>0</v>
      </c>
      <c r="HB235" s="1098">
        <f>IF(HB$9=$N235,#REF!,0)</f>
        <v>0</v>
      </c>
      <c r="HC235" s="1098">
        <f>IF(HC$9=$N235,#REF!,0)</f>
        <v>0</v>
      </c>
      <c r="HD235" s="1098">
        <f>IF(HD$9=$N235,#REF!,0)</f>
        <v>0</v>
      </c>
      <c r="HE235" s="1098">
        <f>IF(HE$9=$N235,#REF!,0)</f>
        <v>0</v>
      </c>
      <c r="HF235" s="1098">
        <f>IF(HF$9=$N235,#REF!,0)</f>
        <v>0</v>
      </c>
      <c r="HG235" s="1098">
        <f>IF(HG$9=$N235,#REF!,0)</f>
        <v>0</v>
      </c>
      <c r="HH235" s="1098">
        <f>IF(HH$9=$N235,#REF!,0)</f>
        <v>0</v>
      </c>
      <c r="HI235" s="1098">
        <f>IF(HI$9=$N235,#REF!,0)</f>
        <v>0</v>
      </c>
      <c r="HJ235" s="1098">
        <f>IF(HJ$9=$N235,#REF!,0)</f>
        <v>0</v>
      </c>
      <c r="HK235" s="1098">
        <f>IF(HK$9=$N235,#REF!,0)</f>
        <v>0</v>
      </c>
      <c r="HL235" s="1098">
        <f>IF(HL$9=$N235,#REF!,0)</f>
        <v>0</v>
      </c>
      <c r="HM235" s="1098">
        <f>IF(HM$9=$N235,#REF!,0)</f>
        <v>0</v>
      </c>
      <c r="HN235" s="1098">
        <f>IF(HN$9=$N235,#REF!,0)</f>
        <v>0</v>
      </c>
      <c r="HO235" s="1098">
        <f>IF(HO$9=$N235,#REF!,0)</f>
        <v>0</v>
      </c>
      <c r="HP235" s="1098">
        <f>IF(HP$9=$N235,#REF!,0)</f>
        <v>0</v>
      </c>
      <c r="HQ235" s="1098">
        <f>IF(HQ$9=$N235,#REF!,0)</f>
        <v>0</v>
      </c>
      <c r="HR235" s="1098">
        <f>IF(HR$9=$N235,#REF!,0)</f>
        <v>0</v>
      </c>
      <c r="HS235" s="1098">
        <f>IF(HS$9=$N235,#REF!,0)</f>
        <v>0</v>
      </c>
      <c r="HT235" s="1098">
        <f>IF(HT$9=$N235,#REF!,0)</f>
        <v>0</v>
      </c>
      <c r="HU235" s="1098">
        <f>IF(HU$9=$N235,#REF!,0)</f>
        <v>0</v>
      </c>
      <c r="HV235" s="1098">
        <f>IF(HV$9=$N235,#REF!,0)</f>
        <v>0</v>
      </c>
      <c r="HW235" s="1098">
        <f>IF(HW$9=$N235,#REF!,0)</f>
        <v>0</v>
      </c>
      <c r="HX235" s="1098">
        <f>IF(HX$9=$N235,#REF!,0)</f>
        <v>0</v>
      </c>
      <c r="HY235" s="1098">
        <f>IF(HY$9=$N235,#REF!,0)</f>
        <v>0</v>
      </c>
      <c r="HZ235" s="1098">
        <f>IF(HZ$9=$N235,#REF!,0)</f>
        <v>0</v>
      </c>
      <c r="IA235" s="1098">
        <f>IF(IA$9=$N235,#REF!,0)</f>
        <v>0</v>
      </c>
      <c r="IB235" s="1098">
        <f>IF(IB$9=$N235,#REF!,0)</f>
        <v>0</v>
      </c>
      <c r="IC235" s="1098">
        <f>IF(IC$9=$N235,#REF!,0)</f>
        <v>0</v>
      </c>
      <c r="ID235" s="1098">
        <f>IF(ID$9=$N235,#REF!,0)</f>
        <v>0</v>
      </c>
      <c r="IE235" s="1098">
        <f>IF(IE$9=$N235,#REF!,0)</f>
        <v>0</v>
      </c>
      <c r="IF235" s="1098">
        <f>IF(IF$9=$N235,#REF!,0)</f>
        <v>0</v>
      </c>
      <c r="IG235" s="1098">
        <f>IF(IG$9=$N235,#REF!,0)</f>
        <v>0</v>
      </c>
      <c r="IH235" s="1098">
        <f>IF(IH$9=$N235,#REF!,0)</f>
        <v>0</v>
      </c>
      <c r="II235" s="1098">
        <f>IF(II$9=$N235,#REF!,0)</f>
        <v>0</v>
      </c>
      <c r="IJ235" s="1098">
        <f>IF(IJ$9=$N235,#REF!,0)</f>
        <v>0</v>
      </c>
      <c r="IK235" s="1098">
        <f>IF(IK$9=$N235,#REF!,0)</f>
        <v>0</v>
      </c>
      <c r="IL235" s="1098">
        <f>IF(IL$9=$N235,#REF!,0)</f>
        <v>0</v>
      </c>
      <c r="IM235" s="1098">
        <f>IF(IM$9=$N235,#REF!,0)</f>
        <v>0</v>
      </c>
      <c r="IN235" s="1098">
        <f>IF(IN$9=$N235,#REF!,0)</f>
        <v>0</v>
      </c>
      <c r="IO235" s="1098">
        <f>IF(IO$9=$N235,#REF!,0)</f>
        <v>0</v>
      </c>
      <c r="IP235" s="1098">
        <f>IF(IP$9=$N235,#REF!,0)</f>
        <v>0</v>
      </c>
      <c r="IQ235" s="1098">
        <f>IF(IQ$9=$N235,#REF!,0)</f>
        <v>0</v>
      </c>
      <c r="IR235" s="1098">
        <f>IF(IR$9=$N235,#REF!,0)</f>
        <v>0</v>
      </c>
      <c r="IS235" s="1098">
        <f>IF(IS$9=$N235,#REF!,0)</f>
        <v>0</v>
      </c>
      <c r="IT235" s="1098">
        <f>IF(IT$9=$N235,#REF!,0)</f>
        <v>0</v>
      </c>
      <c r="IU235" s="1098">
        <f>IF(IU$9=$N235,#REF!,0)</f>
        <v>0</v>
      </c>
      <c r="IV235" s="1098">
        <f>IF(IV$9=$N235,#REF!,0)</f>
        <v>0</v>
      </c>
      <c r="IW235" s="1098">
        <f>IF(IW$9=$N235,#REF!,0)</f>
        <v>0</v>
      </c>
      <c r="IX235" s="1098">
        <f>IF(IX$9=$N235,#REF!,0)</f>
        <v>0</v>
      </c>
      <c r="IY235" s="1098">
        <f>IF(IY$9=$N235,#REF!,0)</f>
        <v>0</v>
      </c>
      <c r="IZ235" s="1098">
        <f>IF(IZ$9=$N235,#REF!,0)</f>
        <v>0</v>
      </c>
      <c r="JA235" s="1098">
        <f>IF(JA$9=$N235,#REF!,0)</f>
        <v>0</v>
      </c>
      <c r="JB235" s="1098">
        <f>IF(JB$9=$N235,#REF!,0)</f>
        <v>0</v>
      </c>
      <c r="JC235" s="1098">
        <f>IF(JC$9=$N235,#REF!,0)</f>
        <v>0</v>
      </c>
      <c r="JD235" s="1098">
        <f>IF(JD$9=$N235,#REF!,0)</f>
        <v>0</v>
      </c>
      <c r="JE235" s="1098">
        <f>IF(JE$9=$N235,#REF!,0)</f>
        <v>0</v>
      </c>
      <c r="JF235" s="1098">
        <f>IF(JF$9=$N235,#REF!,0)</f>
        <v>0</v>
      </c>
      <c r="JG235" s="1098">
        <f>IF(JG$9=$N235,#REF!,0)</f>
        <v>0</v>
      </c>
      <c r="JH235" s="1098">
        <f>IF(JH$9=$N235,#REF!,0)</f>
        <v>0</v>
      </c>
      <c r="JI235" s="1098">
        <f>IF(JI$9=$N235,#REF!,0)</f>
        <v>0</v>
      </c>
      <c r="JJ235" s="1098">
        <f>IF(JJ$9=$N235,#REF!,0)</f>
        <v>0</v>
      </c>
      <c r="JK235" s="1098">
        <f>IF(JK$9=$N235,#REF!,0)</f>
        <v>0</v>
      </c>
      <c r="JL235" s="1098">
        <f>IF(JL$9=$N235,#REF!,0)</f>
        <v>0</v>
      </c>
      <c r="JM235" s="1098">
        <f>IF(JM$9=$N235,#REF!,0)</f>
        <v>0</v>
      </c>
      <c r="JN235" s="1098">
        <f>IF(JN$9=$N235,#REF!,0)</f>
        <v>0</v>
      </c>
      <c r="JO235" s="1098">
        <f>IF(JO$9=$N235,#REF!,0)</f>
        <v>0</v>
      </c>
      <c r="JP235" s="1098">
        <f>IF(JP$9=$N235,#REF!,0)</f>
        <v>0</v>
      </c>
      <c r="JQ235" s="1098">
        <f>IF(JQ$9=$N235,#REF!,0)</f>
        <v>0</v>
      </c>
      <c r="JR235" s="1098">
        <f>IF(JR$9=$N235,#REF!,0)</f>
        <v>0</v>
      </c>
      <c r="JS235" s="1098">
        <f>IF(JS$9=$N235,#REF!,0)</f>
        <v>0</v>
      </c>
      <c r="JT235" s="1098">
        <f>IF(JT$9=$N235,#REF!,0)</f>
        <v>0</v>
      </c>
      <c r="JU235" s="1098">
        <f>IF(JU$9=$N235,#REF!,0)</f>
        <v>0</v>
      </c>
      <c r="JV235" s="1098">
        <f>IF(JV$9=$N235,#REF!,0)</f>
        <v>0</v>
      </c>
      <c r="JW235" s="1098">
        <f>IF(JW$9=$N235,#REF!,0)</f>
        <v>0</v>
      </c>
      <c r="JX235" s="681"/>
      <c r="JZ235" s="681">
        <f t="shared" si="649"/>
        <v>0</v>
      </c>
      <c r="KA235" s="681">
        <f t="shared" si="649"/>
        <v>0</v>
      </c>
      <c r="KB235" s="681">
        <f t="shared" si="649"/>
        <v>0</v>
      </c>
      <c r="KC235" s="681">
        <f t="shared" si="649"/>
        <v>0</v>
      </c>
      <c r="KD235" s="681">
        <f t="shared" si="649"/>
        <v>0</v>
      </c>
      <c r="KE235" s="681">
        <f t="shared" si="649"/>
        <v>0</v>
      </c>
      <c r="KF235" s="681">
        <f t="shared" si="649"/>
        <v>0</v>
      </c>
      <c r="KG235" s="681">
        <f t="shared" si="649"/>
        <v>0</v>
      </c>
      <c r="KH235" s="681">
        <f t="shared" si="649"/>
        <v>0</v>
      </c>
      <c r="KI235" s="681">
        <f t="shared" si="649"/>
        <v>0</v>
      </c>
      <c r="KJ235" s="681">
        <f t="shared" si="649"/>
        <v>0</v>
      </c>
      <c r="KN235" s="1098">
        <f t="shared" si="631"/>
        <v>0</v>
      </c>
      <c r="KO235" s="1098">
        <f t="shared" si="631"/>
        <v>0</v>
      </c>
      <c r="KP235" s="1098">
        <f t="shared" si="631"/>
        <v>0</v>
      </c>
      <c r="KQ235" s="1098">
        <f t="shared" si="631"/>
        <v>0</v>
      </c>
      <c r="KR235" s="1098">
        <f t="shared" si="631"/>
        <v>0</v>
      </c>
      <c r="KS235" s="1098">
        <f t="shared" si="631"/>
        <v>0</v>
      </c>
      <c r="KT235" s="1098">
        <f t="shared" si="631"/>
        <v>0</v>
      </c>
      <c r="KU235" s="1098">
        <f t="shared" si="631"/>
        <v>0</v>
      </c>
      <c r="KV235" s="1098">
        <f t="shared" si="631"/>
        <v>0</v>
      </c>
      <c r="KW235" s="1098">
        <f t="shared" si="631"/>
        <v>0</v>
      </c>
      <c r="KX235" s="1098">
        <f t="shared" si="631"/>
        <v>0</v>
      </c>
      <c r="KY235" s="1098">
        <f t="shared" si="631"/>
        <v>0</v>
      </c>
      <c r="KZ235" s="1098">
        <f t="shared" si="631"/>
        <v>0</v>
      </c>
      <c r="LA235" s="1098">
        <f t="shared" si="631"/>
        <v>0</v>
      </c>
      <c r="LB235" s="1098">
        <f t="shared" si="631"/>
        <v>0</v>
      </c>
      <c r="LC235" s="1098">
        <f t="shared" si="631"/>
        <v>0</v>
      </c>
      <c r="LD235" s="1098">
        <f t="shared" si="628"/>
        <v>0</v>
      </c>
      <c r="LE235" s="1098">
        <f t="shared" si="628"/>
        <v>0</v>
      </c>
      <c r="LF235" s="1098">
        <f t="shared" si="628"/>
        <v>0</v>
      </c>
      <c r="LG235" s="1098">
        <f t="shared" si="628"/>
        <v>0</v>
      </c>
      <c r="LH235" s="1098">
        <f t="shared" si="628"/>
        <v>0</v>
      </c>
      <c r="LI235" s="1098">
        <f t="shared" si="628"/>
        <v>0</v>
      </c>
      <c r="LJ235" s="1098">
        <f t="shared" si="628"/>
        <v>0</v>
      </c>
      <c r="LK235" s="1098">
        <f t="shared" si="628"/>
        <v>0</v>
      </c>
      <c r="LL235" s="1098">
        <f t="shared" si="628"/>
        <v>0</v>
      </c>
      <c r="LM235" s="1098">
        <f t="shared" si="628"/>
        <v>0</v>
      </c>
      <c r="LN235" s="1098">
        <f t="shared" si="628"/>
        <v>0</v>
      </c>
      <c r="LO235" s="1098">
        <f t="shared" si="628"/>
        <v>0</v>
      </c>
      <c r="LP235" s="1098">
        <f t="shared" si="628"/>
        <v>0</v>
      </c>
      <c r="LQ235" s="1098">
        <f t="shared" si="628"/>
        <v>0</v>
      </c>
      <c r="LR235" s="1098">
        <f t="shared" si="624"/>
        <v>0</v>
      </c>
      <c r="LS235" s="1098">
        <f t="shared" si="546"/>
        <v>0</v>
      </c>
    </row>
    <row r="236" spans="1:331" ht="36.75" hidden="1" customHeight="1" x14ac:dyDescent="0.35">
      <c r="A236" s="696"/>
      <c r="B236" s="1147"/>
      <c r="C236" s="1224"/>
      <c r="D236" s="1147"/>
      <c r="E236" s="1147"/>
      <c r="F236" s="1147"/>
      <c r="G236" s="1147"/>
      <c r="H236" s="1147"/>
      <c r="I236" s="1147"/>
      <c r="J236" s="1147" t="s">
        <v>194</v>
      </c>
      <c r="K236" s="1253"/>
      <c r="L236" s="1263"/>
      <c r="M236" s="889"/>
      <c r="N236" s="889">
        <v>4521</v>
      </c>
      <c r="O236" s="1261" t="s">
        <v>590</v>
      </c>
      <c r="P236" s="696"/>
      <c r="Q236" s="696"/>
      <c r="R236" s="696"/>
      <c r="S236" s="696"/>
      <c r="T236" s="696"/>
      <c r="U236" s="696"/>
      <c r="V236" s="696"/>
      <c r="W236" s="696"/>
      <c r="X236" s="696"/>
      <c r="Y236" s="696"/>
      <c r="Z236" s="696"/>
      <c r="AA236" s="696"/>
      <c r="AB236" s="696"/>
      <c r="AC236" s="696"/>
      <c r="AD236" s="696"/>
      <c r="AE236" s="696"/>
      <c r="AF236" s="696"/>
      <c r="AG236" s="696"/>
      <c r="AH236" s="696"/>
      <c r="AI236" s="696"/>
      <c r="AJ236" s="696"/>
      <c r="AK236" s="696"/>
      <c r="AL236" s="696"/>
      <c r="AM236" s="696"/>
      <c r="AN236" s="696"/>
      <c r="AO236" s="696"/>
      <c r="AP236" s="696"/>
      <c r="AQ236" s="696"/>
      <c r="AR236" s="54">
        <v>0</v>
      </c>
      <c r="AS236" s="54"/>
      <c r="AT236" s="54"/>
      <c r="AU236" s="54"/>
      <c r="AV236" s="54">
        <v>0</v>
      </c>
      <c r="AW236" s="54">
        <v>0</v>
      </c>
      <c r="AX236" s="54">
        <v>0</v>
      </c>
      <c r="AY236" s="54">
        <f>(BB236-AV236)</f>
        <v>200000</v>
      </c>
      <c r="AZ236" s="54"/>
      <c r="BA236" s="54"/>
      <c r="BB236" s="54">
        <v>200000</v>
      </c>
      <c r="BC236" s="54">
        <v>200000</v>
      </c>
      <c r="BD236" s="54">
        <v>0</v>
      </c>
      <c r="BE236" s="54">
        <v>0</v>
      </c>
      <c r="BF236" s="54">
        <v>200000</v>
      </c>
      <c r="BG236" s="54">
        <v>200000</v>
      </c>
      <c r="BH236" s="54">
        <v>0</v>
      </c>
      <c r="BI236" s="54">
        <f>(BJ236-BH236)</f>
        <v>0</v>
      </c>
      <c r="BJ236" s="54">
        <v>0</v>
      </c>
      <c r="BK236" s="54"/>
      <c r="BL236" s="54">
        <f t="shared" si="559"/>
        <v>0</v>
      </c>
      <c r="BM236" s="54"/>
      <c r="BN236" s="54"/>
      <c r="BO236" s="54">
        <v>0</v>
      </c>
      <c r="BP236" s="54"/>
      <c r="BQ236" s="54"/>
      <c r="BR236" s="54">
        <f>(BS236-BO236)</f>
        <v>0</v>
      </c>
      <c r="BS236" s="54"/>
      <c r="BT236" s="54">
        <v>0</v>
      </c>
      <c r="BU236" s="54">
        <f>(BY236-BO236)</f>
        <v>0</v>
      </c>
      <c r="BV236" s="54"/>
      <c r="BW236" s="54"/>
      <c r="BX236" s="54"/>
      <c r="BY236" s="54">
        <v>0</v>
      </c>
      <c r="BZ236" s="54">
        <v>0</v>
      </c>
      <c r="CA236" s="54">
        <f t="shared" si="566"/>
        <v>0</v>
      </c>
      <c r="CB236" s="54">
        <f t="shared" si="567"/>
        <v>0</v>
      </c>
      <c r="CC236" s="54"/>
      <c r="CD236" s="54"/>
      <c r="CE236" s="54"/>
      <c r="CF236" s="54"/>
      <c r="CG236" s="54">
        <f t="shared" si="568"/>
        <v>0</v>
      </c>
      <c r="CH236" s="54">
        <f>(CI236-CE236)</f>
        <v>0</v>
      </c>
      <c r="CI236" s="54"/>
      <c r="CJ236" s="54"/>
      <c r="CK236" s="54">
        <f t="shared" si="569"/>
        <v>0</v>
      </c>
      <c r="CL236" s="54">
        <f>(CM236-CI236)</f>
        <v>0</v>
      </c>
      <c r="CM236" s="54"/>
      <c r="CN236" s="54"/>
      <c r="CO236" s="54">
        <f t="shared" si="570"/>
        <v>0</v>
      </c>
      <c r="CP236" s="54">
        <f>(CQ236-CM236)</f>
        <v>0</v>
      </c>
      <c r="CQ236" s="54"/>
      <c r="CR236" s="54"/>
      <c r="CS236" s="54">
        <f t="shared" si="636"/>
        <v>0</v>
      </c>
      <c r="CT236" s="54">
        <f>(CU236-CQ236)</f>
        <v>0</v>
      </c>
      <c r="CU236" s="54"/>
      <c r="CV236" s="54"/>
      <c r="CW236" s="54">
        <f t="shared" si="637"/>
        <v>0</v>
      </c>
      <c r="CX236" s="54">
        <f>(CY236-CU236)</f>
        <v>0</v>
      </c>
      <c r="CY236" s="54"/>
      <c r="CZ236" s="54"/>
      <c r="DA236" s="54"/>
      <c r="DB236" s="54">
        <v>0</v>
      </c>
      <c r="DC236" s="54">
        <v>0</v>
      </c>
      <c r="DD236" s="54">
        <f t="shared" si="574"/>
        <v>0</v>
      </c>
      <c r="DE236" s="54">
        <f t="shared" si="575"/>
        <v>0</v>
      </c>
      <c r="DF236" s="54"/>
      <c r="DG236" s="54"/>
      <c r="DH236" s="54"/>
      <c r="DI236" s="54">
        <f t="shared" si="639"/>
        <v>0</v>
      </c>
      <c r="DJ236" s="54">
        <f>(DK236-DG236)</f>
        <v>0</v>
      </c>
      <c r="DK236" s="54"/>
      <c r="DL236" s="54">
        <f t="shared" si="577"/>
        <v>0</v>
      </c>
      <c r="DM236" s="54">
        <f>(DN236-DK236)</f>
        <v>0</v>
      </c>
      <c r="DN236" s="54"/>
      <c r="DO236" s="54"/>
      <c r="DP236" s="54">
        <f t="shared" si="578"/>
        <v>0</v>
      </c>
      <c r="DQ236" s="54">
        <f>(DR236-DN236)</f>
        <v>0</v>
      </c>
      <c r="DR236" s="54"/>
      <c r="DS236" s="54"/>
      <c r="DT236" s="54">
        <f t="shared" si="632"/>
        <v>0</v>
      </c>
      <c r="DU236" s="54">
        <f>(DV236-DR236)</f>
        <v>0</v>
      </c>
      <c r="DV236" s="54"/>
      <c r="DW236" s="54"/>
      <c r="DX236" s="54"/>
      <c r="DY236" s="54"/>
      <c r="DZ236" s="54">
        <v>0</v>
      </c>
      <c r="EA236" s="54">
        <v>0</v>
      </c>
      <c r="EB236" s="54">
        <v>0</v>
      </c>
      <c r="EC236" s="54">
        <f t="shared" si="633"/>
        <v>0</v>
      </c>
      <c r="ED236" s="54">
        <f>(EE236-EA236)</f>
        <v>0</v>
      </c>
      <c r="EE236" s="54">
        <v>0</v>
      </c>
      <c r="EF236" s="54">
        <v>0</v>
      </c>
      <c r="EG236" s="54">
        <f t="shared" si="605"/>
        <v>0</v>
      </c>
      <c r="EH236" s="54" t="e">
        <f>(#REF!-EE236)</f>
        <v>#REF!</v>
      </c>
      <c r="EI236" s="54">
        <f>IFERROR(#REF!/DZ236*100,)</f>
        <v>0</v>
      </c>
      <c r="EJ236" s="54">
        <f>IFERROR(#REF!/#REF!*100,)</f>
        <v>0</v>
      </c>
      <c r="EK236" s="58"/>
      <c r="EL236" s="58"/>
      <c r="EM236" s="58"/>
      <c r="EN236" s="54"/>
      <c r="EO236" s="54"/>
      <c r="EP236" s="54"/>
      <c r="EQ236" s="54"/>
      <c r="ER236" s="54"/>
      <c r="ES236" s="146">
        <f t="shared" si="557"/>
        <v>0</v>
      </c>
      <c r="EX236" s="739">
        <f>IF(EX$9=$K236,#REF!,0)</f>
        <v>0</v>
      </c>
      <c r="EY236" s="739">
        <f>IF(EY$9=$K236,#REF!,0)</f>
        <v>0</v>
      </c>
      <c r="EZ236" s="739">
        <f>IF(EZ$9=$K236,#REF!,0)</f>
        <v>0</v>
      </c>
      <c r="FA236" s="739">
        <f>IF(FA$9=$K236,#REF!,0)</f>
        <v>0</v>
      </c>
      <c r="FB236" s="739">
        <f>IF(FB$9=$K236,#REF!,0)</f>
        <v>0</v>
      </c>
      <c r="FC236" s="739">
        <f>IF(FC$9=$K236,#REF!,0)</f>
        <v>0</v>
      </c>
      <c r="FD236" s="739">
        <f>IF(FD$9=$K236,#REF!,0)</f>
        <v>0</v>
      </c>
      <c r="FE236" s="739">
        <f>IF(FE$9=$K236,#REF!,0)</f>
        <v>0</v>
      </c>
      <c r="FF236" s="739">
        <f>IF(FF$9=$K236,#REF!,0)</f>
        <v>0</v>
      </c>
      <c r="FG236" s="739">
        <f>IF(FG$9=$K236,#REF!,0)</f>
        <v>0</v>
      </c>
      <c r="FH236" s="739">
        <f>IF(FH$9=$K236,#REF!,0)</f>
        <v>0</v>
      </c>
      <c r="FI236" s="739">
        <f>IF(FI$9=$K236,#REF!,0)</f>
        <v>0</v>
      </c>
      <c r="FJ236" s="739">
        <f>IF(FJ$9=$K236,#REF!,0)</f>
        <v>0</v>
      </c>
      <c r="FK236" s="739">
        <f>IF(FK$9=$K236,#REF!,0)</f>
        <v>0</v>
      </c>
      <c r="FL236" s="739">
        <f>IF(FL$9=$K236,#REF!,0)</f>
        <v>0</v>
      </c>
      <c r="FM236" s="739">
        <f>IF(FM$9=$K236,#REF!,0)</f>
        <v>0</v>
      </c>
      <c r="FN236" s="739">
        <f>IF(FN$9=$K236,#REF!,0)</f>
        <v>0</v>
      </c>
      <c r="FO236" s="739">
        <f>IF(FO$9=$K236,#REF!,0)</f>
        <v>0</v>
      </c>
      <c r="FP236" s="739">
        <f>IF(FP$9=$K236,#REF!,0)</f>
        <v>0</v>
      </c>
      <c r="FQ236" s="739">
        <f>IF(FQ$9=$K236,#REF!,0)</f>
        <v>0</v>
      </c>
      <c r="FU236" s="739">
        <f t="shared" si="651"/>
        <v>0</v>
      </c>
      <c r="FV236" s="739">
        <f t="shared" si="651"/>
        <v>0</v>
      </c>
      <c r="FW236" s="739">
        <f t="shared" si="651"/>
        <v>0</v>
      </c>
      <c r="FX236" s="739">
        <f t="shared" si="651"/>
        <v>0</v>
      </c>
      <c r="FY236" s="739">
        <f t="shared" si="651"/>
        <v>0</v>
      </c>
      <c r="FZ236" s="739">
        <f t="shared" si="651"/>
        <v>0</v>
      </c>
      <c r="GA236" s="739">
        <f t="shared" si="651"/>
        <v>0</v>
      </c>
      <c r="GB236" s="739">
        <f t="shared" si="651"/>
        <v>0</v>
      </c>
      <c r="GC236" s="739">
        <f t="shared" si="651"/>
        <v>0</v>
      </c>
      <c r="GD236" s="739">
        <f t="shared" si="651"/>
        <v>0</v>
      </c>
      <c r="GE236" s="739">
        <f t="shared" si="652"/>
        <v>0</v>
      </c>
      <c r="GF236" s="739">
        <f t="shared" si="652"/>
        <v>0</v>
      </c>
      <c r="GG236" s="739">
        <f t="shared" si="652"/>
        <v>0</v>
      </c>
      <c r="GH236" s="739">
        <f t="shared" si="652"/>
        <v>0</v>
      </c>
      <c r="GI236" s="739">
        <f t="shared" si="652"/>
        <v>0</v>
      </c>
      <c r="GJ236" s="739">
        <f t="shared" si="652"/>
        <v>0</v>
      </c>
      <c r="GK236" s="739">
        <f t="shared" si="652"/>
        <v>0</v>
      </c>
      <c r="GL236" s="739">
        <f t="shared" si="652"/>
        <v>0</v>
      </c>
      <c r="GM236" s="739">
        <f t="shared" si="652"/>
        <v>0</v>
      </c>
      <c r="GN236" s="739">
        <f t="shared" si="652"/>
        <v>0</v>
      </c>
      <c r="GQ236" s="1098">
        <f>IF(GQ$9=$N236,#REF!,0)</f>
        <v>0</v>
      </c>
      <c r="GR236" s="1098">
        <f>IF(GR$9=$N236,#REF!,0)</f>
        <v>0</v>
      </c>
      <c r="GS236" s="1098">
        <f>IF(GS$9=$N236,#REF!,0)</f>
        <v>0</v>
      </c>
      <c r="GT236" s="1098">
        <f>IF(GT$9=$N236,#REF!,0)</f>
        <v>0</v>
      </c>
      <c r="GU236" s="1098">
        <f>IF(GU$9=$N236,#REF!,0)</f>
        <v>0</v>
      </c>
      <c r="GV236" s="1098">
        <f>IF(GV$9=$N236,#REF!,0)</f>
        <v>0</v>
      </c>
      <c r="GW236" s="1098">
        <f>IF(GW$9=$N236,#REF!,0)</f>
        <v>0</v>
      </c>
      <c r="GX236" s="1098">
        <f>IF(GX$9=$N236,#REF!,0)</f>
        <v>0</v>
      </c>
      <c r="GY236" s="1098">
        <f>IF(GY$9=$N236,#REF!,0)</f>
        <v>0</v>
      </c>
      <c r="GZ236" s="1098">
        <f>IF(GZ$9=$N236,#REF!,0)</f>
        <v>0</v>
      </c>
      <c r="HA236" s="1098">
        <f>IF(HA$9=$N236,#REF!,0)</f>
        <v>0</v>
      </c>
      <c r="HB236" s="1098">
        <f>IF(HB$9=$N236,#REF!,0)</f>
        <v>0</v>
      </c>
      <c r="HC236" s="1098">
        <f>IF(HC$9=$N236,#REF!,0)</f>
        <v>0</v>
      </c>
      <c r="HD236" s="1098">
        <f>IF(HD$9=$N236,#REF!,0)</f>
        <v>0</v>
      </c>
      <c r="HE236" s="1098">
        <f>IF(HE$9=$N236,#REF!,0)</f>
        <v>0</v>
      </c>
      <c r="HF236" s="1098">
        <f>IF(HF$9=$N236,#REF!,0)</f>
        <v>0</v>
      </c>
      <c r="HG236" s="1098">
        <f>IF(HG$9=$N236,#REF!,0)</f>
        <v>0</v>
      </c>
      <c r="HH236" s="1098">
        <f>IF(HH$9=$N236,#REF!,0)</f>
        <v>0</v>
      </c>
      <c r="HI236" s="1098">
        <f>IF(HI$9=$N236,#REF!,0)</f>
        <v>0</v>
      </c>
      <c r="HJ236" s="1098">
        <f>IF(HJ$9=$N236,#REF!,0)</f>
        <v>0</v>
      </c>
      <c r="HK236" s="1098">
        <f>IF(HK$9=$N236,#REF!,0)</f>
        <v>0</v>
      </c>
      <c r="HL236" s="1098">
        <f>IF(HL$9=$N236,#REF!,0)</f>
        <v>0</v>
      </c>
      <c r="HM236" s="1098">
        <f>IF(HM$9=$N236,#REF!,0)</f>
        <v>0</v>
      </c>
      <c r="HN236" s="1098">
        <f>IF(HN$9=$N236,#REF!,0)</f>
        <v>0</v>
      </c>
      <c r="HO236" s="1098">
        <f>IF(HO$9=$N236,#REF!,0)</f>
        <v>0</v>
      </c>
      <c r="HP236" s="1098">
        <f>IF(HP$9=$N236,#REF!,0)</f>
        <v>0</v>
      </c>
      <c r="HQ236" s="1098">
        <f>IF(HQ$9=$N236,#REF!,0)</f>
        <v>0</v>
      </c>
      <c r="HR236" s="1098">
        <f>IF(HR$9=$N236,#REF!,0)</f>
        <v>0</v>
      </c>
      <c r="HS236" s="1098">
        <f>IF(HS$9=$N236,#REF!,0)</f>
        <v>0</v>
      </c>
      <c r="HT236" s="1098">
        <f>IF(HT$9=$N236,#REF!,0)</f>
        <v>0</v>
      </c>
      <c r="HU236" s="1098">
        <f>IF(HU$9=$N236,#REF!,0)</f>
        <v>0</v>
      </c>
      <c r="HV236" s="1098">
        <f>IF(HV$9=$N236,#REF!,0)</f>
        <v>0</v>
      </c>
      <c r="HW236" s="1098">
        <f>IF(HW$9=$N236,#REF!,0)</f>
        <v>0</v>
      </c>
      <c r="HX236" s="1098">
        <f>IF(HX$9=$N236,#REF!,0)</f>
        <v>0</v>
      </c>
      <c r="HY236" s="1098">
        <f>IF(HY$9=$N236,#REF!,0)</f>
        <v>0</v>
      </c>
      <c r="HZ236" s="1098">
        <f>IF(HZ$9=$N236,#REF!,0)</f>
        <v>0</v>
      </c>
      <c r="IA236" s="1098">
        <f>IF(IA$9=$N236,#REF!,0)</f>
        <v>0</v>
      </c>
      <c r="IB236" s="1098">
        <f>IF(IB$9=$N236,#REF!,0)</f>
        <v>0</v>
      </c>
      <c r="IC236" s="1098">
        <f>IF(IC$9=$N236,#REF!,0)</f>
        <v>0</v>
      </c>
      <c r="ID236" s="1098">
        <f>IF(ID$9=$N236,#REF!,0)</f>
        <v>0</v>
      </c>
      <c r="IE236" s="1098">
        <f>IF(IE$9=$N236,#REF!,0)</f>
        <v>0</v>
      </c>
      <c r="IF236" s="1098">
        <f>IF(IF$9=$N236,#REF!,0)</f>
        <v>0</v>
      </c>
      <c r="IG236" s="1098">
        <f>IF(IG$9=$N236,#REF!,0)</f>
        <v>0</v>
      </c>
      <c r="IH236" s="1098">
        <f>IF(IH$9=$N236,#REF!,0)</f>
        <v>0</v>
      </c>
      <c r="II236" s="1098">
        <f>IF(II$9=$N236,#REF!,0)</f>
        <v>0</v>
      </c>
      <c r="IJ236" s="1098">
        <f>IF(IJ$9=$N236,#REF!,0)</f>
        <v>0</v>
      </c>
      <c r="IK236" s="1098">
        <f>IF(IK$9=$N236,#REF!,0)</f>
        <v>0</v>
      </c>
      <c r="IL236" s="1098">
        <f>IF(IL$9=$N236,#REF!,0)</f>
        <v>0</v>
      </c>
      <c r="IM236" s="1098">
        <f>IF(IM$9=$N236,#REF!,0)</f>
        <v>0</v>
      </c>
      <c r="IN236" s="1098">
        <f>IF(IN$9=$N236,#REF!,0)</f>
        <v>0</v>
      </c>
      <c r="IO236" s="1098">
        <f>IF(IO$9=$N236,#REF!,0)</f>
        <v>0</v>
      </c>
      <c r="IP236" s="1098">
        <f>IF(IP$9=$N236,#REF!,0)</f>
        <v>0</v>
      </c>
      <c r="IQ236" s="1098">
        <f>IF(IQ$9=$N236,#REF!,0)</f>
        <v>0</v>
      </c>
      <c r="IR236" s="1098">
        <f>IF(IR$9=$N236,#REF!,0)</f>
        <v>0</v>
      </c>
      <c r="IS236" s="1098">
        <f>IF(IS$9=$N236,#REF!,0)</f>
        <v>0</v>
      </c>
      <c r="IT236" s="1098">
        <f>IF(IT$9=$N236,#REF!,0)</f>
        <v>0</v>
      </c>
      <c r="IU236" s="1098">
        <f>IF(IU$9=$N236,#REF!,0)</f>
        <v>0</v>
      </c>
      <c r="IV236" s="1098">
        <f>IF(IV$9=$N236,#REF!,0)</f>
        <v>0</v>
      </c>
      <c r="IW236" s="1098">
        <f>IF(IW$9=$N236,#REF!,0)</f>
        <v>0</v>
      </c>
      <c r="IX236" s="1098">
        <f>IF(IX$9=$N236,#REF!,0)</f>
        <v>0</v>
      </c>
      <c r="IY236" s="1098">
        <f>IF(IY$9=$N236,#REF!,0)</f>
        <v>0</v>
      </c>
      <c r="IZ236" s="1098">
        <f>IF(IZ$9=$N236,#REF!,0)</f>
        <v>0</v>
      </c>
      <c r="JA236" s="1098">
        <f>IF(JA$9=$N236,#REF!,0)</f>
        <v>0</v>
      </c>
      <c r="JB236" s="1098">
        <f>IF(JB$9=$N236,#REF!,0)</f>
        <v>0</v>
      </c>
      <c r="JC236" s="1098">
        <f>IF(JC$9=$N236,#REF!,0)</f>
        <v>0</v>
      </c>
      <c r="JD236" s="1098">
        <f>IF(JD$9=$N236,#REF!,0)</f>
        <v>0</v>
      </c>
      <c r="JE236" s="1098">
        <f>IF(JE$9=$N236,#REF!,0)</f>
        <v>0</v>
      </c>
      <c r="JF236" s="1098">
        <f>IF(JF$9=$N236,#REF!,0)</f>
        <v>0</v>
      </c>
      <c r="JG236" s="1098">
        <f>IF(JG$9=$N236,#REF!,0)</f>
        <v>0</v>
      </c>
      <c r="JH236" s="1098">
        <f>IF(JH$9=$N236,#REF!,0)</f>
        <v>0</v>
      </c>
      <c r="JI236" s="1098">
        <f>IF(JI$9=$N236,#REF!,0)</f>
        <v>0</v>
      </c>
      <c r="JJ236" s="1098">
        <f>IF(JJ$9=$N236,#REF!,0)</f>
        <v>0</v>
      </c>
      <c r="JK236" s="1098">
        <f>IF(JK$9=$N236,#REF!,0)</f>
        <v>0</v>
      </c>
      <c r="JL236" s="1098">
        <f>IF(JL$9=$N236,#REF!,0)</f>
        <v>0</v>
      </c>
      <c r="JM236" s="1098">
        <f>IF(JM$9=$N236,#REF!,0)</f>
        <v>0</v>
      </c>
      <c r="JN236" s="1098">
        <f>IF(JN$9=$N236,#REF!,0)</f>
        <v>0</v>
      </c>
      <c r="JO236" s="1098">
        <f>IF(JO$9=$N236,#REF!,0)</f>
        <v>0</v>
      </c>
      <c r="JP236" s="1098">
        <f>IF(JP$9=$N236,#REF!,0)</f>
        <v>0</v>
      </c>
      <c r="JQ236" s="1098">
        <f>IF(JQ$9=$N236,#REF!,0)</f>
        <v>0</v>
      </c>
      <c r="JR236" s="1098">
        <f>IF(JR$9=$N236,#REF!,0)</f>
        <v>0</v>
      </c>
      <c r="JS236" s="1098">
        <f>IF(JS$9=$N236,#REF!,0)</f>
        <v>0</v>
      </c>
      <c r="JT236" s="1098">
        <f>IF(JT$9=$N236,#REF!,0)</f>
        <v>0</v>
      </c>
      <c r="JU236" s="1098" t="e">
        <f>IF(JU$9=$N236,#REF!,0)</f>
        <v>#REF!</v>
      </c>
      <c r="JV236" s="1098">
        <f>IF(JV$9=$N236,#REF!,0)</f>
        <v>0</v>
      </c>
      <c r="JW236" s="1098">
        <f>IF(JW$9=$N236,#REF!,0)</f>
        <v>0</v>
      </c>
      <c r="JX236" s="681"/>
      <c r="JZ236" s="681">
        <f t="shared" si="649"/>
        <v>0</v>
      </c>
      <c r="KA236" s="681">
        <f t="shared" si="649"/>
        <v>0</v>
      </c>
      <c r="KB236" s="681">
        <f t="shared" si="649"/>
        <v>0</v>
      </c>
      <c r="KC236" s="681">
        <f t="shared" si="649"/>
        <v>0</v>
      </c>
      <c r="KD236" s="681">
        <f t="shared" si="649"/>
        <v>0</v>
      </c>
      <c r="KE236" s="681">
        <f t="shared" si="649"/>
        <v>0</v>
      </c>
      <c r="KF236" s="681">
        <f t="shared" si="649"/>
        <v>0</v>
      </c>
      <c r="KG236" s="681">
        <f t="shared" si="649"/>
        <v>0</v>
      </c>
      <c r="KH236" s="681">
        <f t="shared" si="649"/>
        <v>0</v>
      </c>
      <c r="KI236" s="681">
        <f t="shared" si="649"/>
        <v>0</v>
      </c>
      <c r="KJ236" s="681">
        <f t="shared" si="649"/>
        <v>0</v>
      </c>
      <c r="KN236" s="1098">
        <f t="shared" si="631"/>
        <v>0</v>
      </c>
      <c r="KO236" s="1098">
        <f t="shared" si="631"/>
        <v>0</v>
      </c>
      <c r="KP236" s="1098">
        <f t="shared" si="631"/>
        <v>0</v>
      </c>
      <c r="KQ236" s="1098">
        <f t="shared" si="631"/>
        <v>0</v>
      </c>
      <c r="KR236" s="1098">
        <f t="shared" si="631"/>
        <v>0</v>
      </c>
      <c r="KS236" s="1098">
        <f t="shared" si="631"/>
        <v>0</v>
      </c>
      <c r="KT236" s="1098">
        <f t="shared" si="631"/>
        <v>0</v>
      </c>
      <c r="KU236" s="1098">
        <f t="shared" si="631"/>
        <v>0</v>
      </c>
      <c r="KV236" s="1098">
        <f t="shared" si="631"/>
        <v>0</v>
      </c>
      <c r="KW236" s="1098">
        <f t="shared" si="631"/>
        <v>0</v>
      </c>
      <c r="KX236" s="1098">
        <f t="shared" si="631"/>
        <v>0</v>
      </c>
      <c r="KY236" s="1098">
        <f t="shared" si="631"/>
        <v>0</v>
      </c>
      <c r="KZ236" s="1098">
        <f t="shared" si="631"/>
        <v>0</v>
      </c>
      <c r="LA236" s="1098">
        <f t="shared" si="631"/>
        <v>0</v>
      </c>
      <c r="LB236" s="1098">
        <f t="shared" si="631"/>
        <v>0</v>
      </c>
      <c r="LC236" s="1098">
        <f t="shared" si="631"/>
        <v>0</v>
      </c>
      <c r="LD236" s="1098">
        <f t="shared" si="628"/>
        <v>0</v>
      </c>
      <c r="LE236" s="1098">
        <f t="shared" si="628"/>
        <v>0</v>
      </c>
      <c r="LF236" s="1098">
        <f t="shared" si="628"/>
        <v>0</v>
      </c>
      <c r="LG236" s="1098">
        <f t="shared" si="628"/>
        <v>0</v>
      </c>
      <c r="LH236" s="1098">
        <f t="shared" si="628"/>
        <v>0</v>
      </c>
      <c r="LI236" s="1098">
        <f t="shared" si="628"/>
        <v>0</v>
      </c>
      <c r="LJ236" s="1098">
        <f t="shared" si="628"/>
        <v>0</v>
      </c>
      <c r="LK236" s="1098">
        <f t="shared" si="628"/>
        <v>0</v>
      </c>
      <c r="LL236" s="1098">
        <f t="shared" si="628"/>
        <v>0</v>
      </c>
      <c r="LM236" s="1098">
        <f t="shared" si="628"/>
        <v>0</v>
      </c>
      <c r="LN236" s="1098">
        <f t="shared" si="628"/>
        <v>0</v>
      </c>
      <c r="LO236" s="1098">
        <f t="shared" si="628"/>
        <v>0</v>
      </c>
      <c r="LP236" s="1098">
        <f t="shared" si="628"/>
        <v>0</v>
      </c>
      <c r="LQ236" s="1098">
        <f t="shared" si="628"/>
        <v>0</v>
      </c>
      <c r="LR236" s="1098">
        <f t="shared" si="624"/>
        <v>0</v>
      </c>
      <c r="LS236" s="1098">
        <f t="shared" si="546"/>
        <v>0</v>
      </c>
    </row>
    <row r="237" spans="1:331" ht="38.25" hidden="1" customHeight="1" thickBot="1" x14ac:dyDescent="0.4">
      <c r="A237" s="538"/>
      <c r="B237" s="761"/>
      <c r="C237" s="760"/>
      <c r="D237" s="584"/>
      <c r="E237" s="584"/>
      <c r="F237" s="584"/>
      <c r="G237" s="584"/>
      <c r="H237" s="584"/>
      <c r="I237" s="584"/>
      <c r="J237" s="1147" t="s">
        <v>194</v>
      </c>
      <c r="K237" s="759"/>
      <c r="L237" s="759"/>
      <c r="M237" s="759"/>
      <c r="N237" s="889">
        <v>4521</v>
      </c>
      <c r="O237" s="1261" t="s">
        <v>591</v>
      </c>
      <c r="P237" s="679"/>
      <c r="Q237" s="679"/>
      <c r="R237" s="679"/>
      <c r="S237" s="679"/>
      <c r="T237" s="679"/>
      <c r="U237" s="679"/>
      <c r="V237" s="679"/>
      <c r="W237" s="679"/>
      <c r="X237" s="679"/>
      <c r="Y237" s="679"/>
      <c r="Z237" s="679"/>
      <c r="AA237" s="679"/>
      <c r="AB237" s="679"/>
      <c r="AC237" s="679"/>
      <c r="AD237" s="679"/>
      <c r="AE237" s="679"/>
      <c r="AF237" s="679"/>
      <c r="AG237" s="679"/>
      <c r="AH237" s="679"/>
      <c r="AI237" s="679"/>
      <c r="AJ237" s="679"/>
      <c r="AK237" s="679"/>
      <c r="AL237" s="679"/>
      <c r="AM237" s="679"/>
      <c r="AN237" s="679"/>
      <c r="AO237" s="679"/>
      <c r="AP237" s="679"/>
      <c r="AQ237" s="679"/>
      <c r="AR237" s="54">
        <v>0</v>
      </c>
      <c r="AS237" s="54"/>
      <c r="AT237" s="54"/>
      <c r="AU237" s="54"/>
      <c r="AV237" s="54">
        <v>0</v>
      </c>
      <c r="AW237" s="54">
        <v>0</v>
      </c>
      <c r="AX237" s="54">
        <v>0</v>
      </c>
      <c r="AY237" s="54">
        <f>(BB237-AV237)</f>
        <v>997443.76</v>
      </c>
      <c r="AZ237" s="54"/>
      <c r="BA237" s="54"/>
      <c r="BB237" s="54">
        <v>997443.76</v>
      </c>
      <c r="BC237" s="54">
        <v>997443.76</v>
      </c>
      <c r="BD237" s="54">
        <v>0</v>
      </c>
      <c r="BE237" s="54">
        <v>489844</v>
      </c>
      <c r="BF237" s="54">
        <v>887669</v>
      </c>
      <c r="BG237" s="54">
        <v>846610.8</v>
      </c>
      <c r="BH237" s="54">
        <v>0</v>
      </c>
      <c r="BI237" s="54">
        <f>(BJ237-BH237)</f>
        <v>0</v>
      </c>
      <c r="BJ237" s="54">
        <v>0</v>
      </c>
      <c r="BK237" s="54"/>
      <c r="BL237" s="54">
        <f t="shared" si="559"/>
        <v>0</v>
      </c>
      <c r="BM237" s="54"/>
      <c r="BN237" s="54"/>
      <c r="BO237" s="54">
        <v>0</v>
      </c>
      <c r="BP237" s="54"/>
      <c r="BQ237" s="54"/>
      <c r="BR237" s="54">
        <f>(BS237-BO237)</f>
        <v>0</v>
      </c>
      <c r="BS237" s="54"/>
      <c r="BT237" s="54">
        <v>0</v>
      </c>
      <c r="BU237" s="54">
        <f>(BY237-BO237)</f>
        <v>0</v>
      </c>
      <c r="BV237" s="54"/>
      <c r="BW237" s="54"/>
      <c r="BX237" s="54"/>
      <c r="BY237" s="54">
        <v>0</v>
      </c>
      <c r="BZ237" s="54">
        <v>0</v>
      </c>
      <c r="CA237" s="54">
        <f t="shared" si="566"/>
        <v>0</v>
      </c>
      <c r="CB237" s="54">
        <f t="shared" si="567"/>
        <v>0</v>
      </c>
      <c r="CC237" s="54"/>
      <c r="CD237" s="54"/>
      <c r="CE237" s="54"/>
      <c r="CF237" s="54"/>
      <c r="CG237" s="54">
        <f t="shared" si="568"/>
        <v>0</v>
      </c>
      <c r="CH237" s="54">
        <f>(CI237-CE237)</f>
        <v>0</v>
      </c>
      <c r="CI237" s="54"/>
      <c r="CJ237" s="54"/>
      <c r="CK237" s="54">
        <f t="shared" si="569"/>
        <v>0</v>
      </c>
      <c r="CL237" s="54">
        <f>(CM237-CI237)</f>
        <v>0</v>
      </c>
      <c r="CM237" s="54"/>
      <c r="CN237" s="54"/>
      <c r="CO237" s="54">
        <f t="shared" si="570"/>
        <v>0</v>
      </c>
      <c r="CP237" s="54">
        <f>(CQ237-CM237)</f>
        <v>0</v>
      </c>
      <c r="CQ237" s="54"/>
      <c r="CR237" s="54"/>
      <c r="CS237" s="54">
        <f t="shared" si="636"/>
        <v>0</v>
      </c>
      <c r="CT237" s="54">
        <f>(CU237-CQ237)</f>
        <v>0</v>
      </c>
      <c r="CU237" s="54"/>
      <c r="CV237" s="54"/>
      <c r="CW237" s="54">
        <f t="shared" si="637"/>
        <v>0</v>
      </c>
      <c r="CX237" s="54">
        <f>(CY237-CU237)</f>
        <v>0</v>
      </c>
      <c r="CY237" s="54"/>
      <c r="CZ237" s="54"/>
      <c r="DA237" s="54"/>
      <c r="DB237" s="54">
        <v>0</v>
      </c>
      <c r="DC237" s="54">
        <v>0</v>
      </c>
      <c r="DD237" s="54">
        <f t="shared" si="574"/>
        <v>0</v>
      </c>
      <c r="DE237" s="54">
        <f t="shared" si="575"/>
        <v>0</v>
      </c>
      <c r="DF237" s="54"/>
      <c r="DG237" s="54"/>
      <c r="DH237" s="54"/>
      <c r="DI237" s="54">
        <f t="shared" si="639"/>
        <v>0</v>
      </c>
      <c r="DJ237" s="54">
        <f>(DK237-DG237)</f>
        <v>0</v>
      </c>
      <c r="DK237" s="54"/>
      <c r="DL237" s="54">
        <f t="shared" si="577"/>
        <v>0</v>
      </c>
      <c r="DM237" s="54">
        <f>(DN237-DK237)</f>
        <v>0</v>
      </c>
      <c r="DN237" s="54"/>
      <c r="DO237" s="54"/>
      <c r="DP237" s="54">
        <f t="shared" si="578"/>
        <v>0</v>
      </c>
      <c r="DQ237" s="54">
        <f>(DR237-DN237)</f>
        <v>0</v>
      </c>
      <c r="DR237" s="54"/>
      <c r="DS237" s="54"/>
      <c r="DT237" s="54">
        <f t="shared" si="632"/>
        <v>0</v>
      </c>
      <c r="DU237" s="54">
        <f>(DV237-DR237)</f>
        <v>0</v>
      </c>
      <c r="DV237" s="54"/>
      <c r="DW237" s="54"/>
      <c r="DX237" s="54"/>
      <c r="DY237" s="54"/>
      <c r="DZ237" s="54">
        <v>0</v>
      </c>
      <c r="EA237" s="54">
        <v>0</v>
      </c>
      <c r="EB237" s="54">
        <v>0</v>
      </c>
      <c r="EC237" s="54">
        <f t="shared" si="633"/>
        <v>0</v>
      </c>
      <c r="ED237" s="54">
        <f>(EE237-EA237)</f>
        <v>0</v>
      </c>
      <c r="EE237" s="54">
        <v>0</v>
      </c>
      <c r="EF237" s="54">
        <v>0</v>
      </c>
      <c r="EG237" s="54">
        <f t="shared" si="605"/>
        <v>0</v>
      </c>
      <c r="EH237" s="54" t="e">
        <f>(#REF!-EE237)</f>
        <v>#REF!</v>
      </c>
      <c r="EI237" s="54">
        <f>IFERROR(#REF!/DZ237*100,)</f>
        <v>0</v>
      </c>
      <c r="EJ237" s="54">
        <f>IFERROR(#REF!/#REF!*100,)</f>
        <v>0</v>
      </c>
      <c r="EK237" s="58"/>
      <c r="EL237" s="58"/>
      <c r="EM237" s="58"/>
      <c r="EN237" s="54"/>
      <c r="EO237" s="54"/>
      <c r="EP237" s="54"/>
      <c r="EQ237" s="54"/>
      <c r="ER237" s="54"/>
      <c r="ES237" s="146">
        <f t="shared" si="557"/>
        <v>0</v>
      </c>
      <c r="EX237" s="739">
        <f>IF(EX$9=$K237,#REF!,0)</f>
        <v>0</v>
      </c>
      <c r="EY237" s="739">
        <f>IF(EY$9=$K237,#REF!,0)</f>
        <v>0</v>
      </c>
      <c r="EZ237" s="739">
        <f>IF(EZ$9=$K237,#REF!,0)</f>
        <v>0</v>
      </c>
      <c r="FA237" s="739">
        <f>IF(FA$9=$K237,#REF!,0)</f>
        <v>0</v>
      </c>
      <c r="FB237" s="739">
        <f>IF(FB$9=$K237,#REF!,0)</f>
        <v>0</v>
      </c>
      <c r="FC237" s="739">
        <f>IF(FC$9=$K237,#REF!,0)</f>
        <v>0</v>
      </c>
      <c r="FD237" s="739">
        <f>IF(FD$9=$K237,#REF!,0)</f>
        <v>0</v>
      </c>
      <c r="FE237" s="739">
        <f>IF(FE$9=$K237,#REF!,0)</f>
        <v>0</v>
      </c>
      <c r="FF237" s="739">
        <f>IF(FF$9=$K237,#REF!,0)</f>
        <v>0</v>
      </c>
      <c r="FG237" s="739">
        <f>IF(FG$9=$K237,#REF!,0)</f>
        <v>0</v>
      </c>
      <c r="FH237" s="739">
        <f>IF(FH$9=$K237,#REF!,0)</f>
        <v>0</v>
      </c>
      <c r="FI237" s="739">
        <f>IF(FI$9=$K237,#REF!,0)</f>
        <v>0</v>
      </c>
      <c r="FJ237" s="739">
        <f>IF(FJ$9=$K237,#REF!,0)</f>
        <v>0</v>
      </c>
      <c r="FK237" s="739">
        <f>IF(FK$9=$K237,#REF!,0)</f>
        <v>0</v>
      </c>
      <c r="FL237" s="739">
        <f>IF(FL$9=$K237,#REF!,0)</f>
        <v>0</v>
      </c>
      <c r="FM237" s="739">
        <f>IF(FM$9=$K237,#REF!,0)</f>
        <v>0</v>
      </c>
      <c r="FN237" s="739">
        <f>IF(FN$9=$K237,#REF!,0)</f>
        <v>0</v>
      </c>
      <c r="FO237" s="739">
        <f>IF(FO$9=$K237,#REF!,0)</f>
        <v>0</v>
      </c>
      <c r="FP237" s="739">
        <f>IF(FP$9=$K237,#REF!,0)</f>
        <v>0</v>
      </c>
      <c r="FQ237" s="739">
        <f>IF(FQ$9=$K237,#REF!,0)</f>
        <v>0</v>
      </c>
      <c r="FU237" s="739">
        <f t="shared" si="651"/>
        <v>0</v>
      </c>
      <c r="FV237" s="739">
        <f t="shared" si="651"/>
        <v>0</v>
      </c>
      <c r="FW237" s="739">
        <f t="shared" si="651"/>
        <v>0</v>
      </c>
      <c r="FX237" s="739">
        <f t="shared" si="651"/>
        <v>0</v>
      </c>
      <c r="FY237" s="739">
        <f t="shared" si="651"/>
        <v>0</v>
      </c>
      <c r="FZ237" s="739">
        <f t="shared" si="651"/>
        <v>0</v>
      </c>
      <c r="GA237" s="739">
        <f t="shared" si="651"/>
        <v>0</v>
      </c>
      <c r="GB237" s="739">
        <f t="shared" si="651"/>
        <v>0</v>
      </c>
      <c r="GC237" s="739">
        <f t="shared" si="651"/>
        <v>0</v>
      </c>
      <c r="GD237" s="739">
        <f t="shared" si="651"/>
        <v>0</v>
      </c>
      <c r="GE237" s="739">
        <f t="shared" si="652"/>
        <v>0</v>
      </c>
      <c r="GF237" s="739">
        <f t="shared" si="652"/>
        <v>0</v>
      </c>
      <c r="GG237" s="739">
        <f t="shared" si="652"/>
        <v>0</v>
      </c>
      <c r="GH237" s="739">
        <f t="shared" si="652"/>
        <v>0</v>
      </c>
      <c r="GI237" s="739">
        <f t="shared" si="652"/>
        <v>0</v>
      </c>
      <c r="GJ237" s="739">
        <f t="shared" si="652"/>
        <v>0</v>
      </c>
      <c r="GK237" s="739">
        <f t="shared" si="652"/>
        <v>0</v>
      </c>
      <c r="GL237" s="739">
        <f t="shared" si="652"/>
        <v>0</v>
      </c>
      <c r="GM237" s="739">
        <f t="shared" si="652"/>
        <v>0</v>
      </c>
      <c r="GN237" s="739">
        <f t="shared" si="652"/>
        <v>0</v>
      </c>
      <c r="GQ237" s="1098">
        <f>IF(GQ$9=$N237,#REF!,0)</f>
        <v>0</v>
      </c>
      <c r="GR237" s="1098">
        <f>IF(GR$9=$N237,#REF!,0)</f>
        <v>0</v>
      </c>
      <c r="GS237" s="1098">
        <f>IF(GS$9=$N237,#REF!,0)</f>
        <v>0</v>
      </c>
      <c r="GT237" s="1098">
        <f>IF(GT$9=$N237,#REF!,0)</f>
        <v>0</v>
      </c>
      <c r="GU237" s="1098">
        <f>IF(GU$9=$N237,#REF!,0)</f>
        <v>0</v>
      </c>
      <c r="GV237" s="1098">
        <f>IF(GV$9=$N237,#REF!,0)</f>
        <v>0</v>
      </c>
      <c r="GW237" s="1098">
        <f>IF(GW$9=$N237,#REF!,0)</f>
        <v>0</v>
      </c>
      <c r="GX237" s="1098">
        <f>IF(GX$9=$N237,#REF!,0)</f>
        <v>0</v>
      </c>
      <c r="GY237" s="1098">
        <f>IF(GY$9=$N237,#REF!,0)</f>
        <v>0</v>
      </c>
      <c r="GZ237" s="1098">
        <f>IF(GZ$9=$N237,#REF!,0)</f>
        <v>0</v>
      </c>
      <c r="HA237" s="1098">
        <f>IF(HA$9=$N237,#REF!,0)</f>
        <v>0</v>
      </c>
      <c r="HB237" s="1098">
        <f>IF(HB$9=$N237,#REF!,0)</f>
        <v>0</v>
      </c>
      <c r="HC237" s="1098">
        <f>IF(HC$9=$N237,#REF!,0)</f>
        <v>0</v>
      </c>
      <c r="HD237" s="1098">
        <f>IF(HD$9=$N237,#REF!,0)</f>
        <v>0</v>
      </c>
      <c r="HE237" s="1098">
        <f>IF(HE$9=$N237,#REF!,0)</f>
        <v>0</v>
      </c>
      <c r="HF237" s="1098">
        <f>IF(HF$9=$N237,#REF!,0)</f>
        <v>0</v>
      </c>
      <c r="HG237" s="1098">
        <f>IF(HG$9=$N237,#REF!,0)</f>
        <v>0</v>
      </c>
      <c r="HH237" s="1098">
        <f>IF(HH$9=$N237,#REF!,0)</f>
        <v>0</v>
      </c>
      <c r="HI237" s="1098">
        <f>IF(HI$9=$N237,#REF!,0)</f>
        <v>0</v>
      </c>
      <c r="HJ237" s="1098">
        <f>IF(HJ$9=$N237,#REF!,0)</f>
        <v>0</v>
      </c>
      <c r="HK237" s="1098">
        <f>IF(HK$9=$N237,#REF!,0)</f>
        <v>0</v>
      </c>
      <c r="HL237" s="1098">
        <f>IF(HL$9=$N237,#REF!,0)</f>
        <v>0</v>
      </c>
      <c r="HM237" s="1098">
        <f>IF(HM$9=$N237,#REF!,0)</f>
        <v>0</v>
      </c>
      <c r="HN237" s="1098">
        <f>IF(HN$9=$N237,#REF!,0)</f>
        <v>0</v>
      </c>
      <c r="HO237" s="1098">
        <f>IF(HO$9=$N237,#REF!,0)</f>
        <v>0</v>
      </c>
      <c r="HP237" s="1098">
        <f>IF(HP$9=$N237,#REF!,0)</f>
        <v>0</v>
      </c>
      <c r="HQ237" s="1098">
        <f>IF(HQ$9=$N237,#REF!,0)</f>
        <v>0</v>
      </c>
      <c r="HR237" s="1098">
        <f>IF(HR$9=$N237,#REF!,0)</f>
        <v>0</v>
      </c>
      <c r="HS237" s="1098">
        <f>IF(HS$9=$N237,#REF!,0)</f>
        <v>0</v>
      </c>
      <c r="HT237" s="1098">
        <f>IF(HT$9=$N237,#REF!,0)</f>
        <v>0</v>
      </c>
      <c r="HU237" s="1098">
        <f>IF(HU$9=$N237,#REF!,0)</f>
        <v>0</v>
      </c>
      <c r="HV237" s="1098">
        <f>IF(HV$9=$N237,#REF!,0)</f>
        <v>0</v>
      </c>
      <c r="HW237" s="1098">
        <f>IF(HW$9=$N237,#REF!,0)</f>
        <v>0</v>
      </c>
      <c r="HX237" s="1098">
        <f>IF(HX$9=$N237,#REF!,0)</f>
        <v>0</v>
      </c>
      <c r="HY237" s="1098">
        <f>IF(HY$9=$N237,#REF!,0)</f>
        <v>0</v>
      </c>
      <c r="HZ237" s="1098">
        <f>IF(HZ$9=$N237,#REF!,0)</f>
        <v>0</v>
      </c>
      <c r="IA237" s="1098">
        <f>IF(IA$9=$N237,#REF!,0)</f>
        <v>0</v>
      </c>
      <c r="IB237" s="1098">
        <f>IF(IB$9=$N237,#REF!,0)</f>
        <v>0</v>
      </c>
      <c r="IC237" s="1098">
        <f>IF(IC$9=$N237,#REF!,0)</f>
        <v>0</v>
      </c>
      <c r="ID237" s="1098">
        <f>IF(ID$9=$N237,#REF!,0)</f>
        <v>0</v>
      </c>
      <c r="IE237" s="1098">
        <f>IF(IE$9=$N237,#REF!,0)</f>
        <v>0</v>
      </c>
      <c r="IF237" s="1098">
        <f>IF(IF$9=$N237,#REF!,0)</f>
        <v>0</v>
      </c>
      <c r="IG237" s="1098">
        <f>IF(IG$9=$N237,#REF!,0)</f>
        <v>0</v>
      </c>
      <c r="IH237" s="1098">
        <f>IF(IH$9=$N237,#REF!,0)</f>
        <v>0</v>
      </c>
      <c r="II237" s="1098">
        <f>IF(II$9=$N237,#REF!,0)</f>
        <v>0</v>
      </c>
      <c r="IJ237" s="1098">
        <f>IF(IJ$9=$N237,#REF!,0)</f>
        <v>0</v>
      </c>
      <c r="IK237" s="1098">
        <f>IF(IK$9=$N237,#REF!,0)</f>
        <v>0</v>
      </c>
      <c r="IL237" s="1098">
        <f>IF(IL$9=$N237,#REF!,0)</f>
        <v>0</v>
      </c>
      <c r="IM237" s="1098">
        <f>IF(IM$9=$N237,#REF!,0)</f>
        <v>0</v>
      </c>
      <c r="IN237" s="1098">
        <f>IF(IN$9=$N237,#REF!,0)</f>
        <v>0</v>
      </c>
      <c r="IO237" s="1098">
        <f>IF(IO$9=$N237,#REF!,0)</f>
        <v>0</v>
      </c>
      <c r="IP237" s="1098">
        <f>IF(IP$9=$N237,#REF!,0)</f>
        <v>0</v>
      </c>
      <c r="IQ237" s="1098">
        <f>IF(IQ$9=$N237,#REF!,0)</f>
        <v>0</v>
      </c>
      <c r="IR237" s="1098">
        <f>IF(IR$9=$N237,#REF!,0)</f>
        <v>0</v>
      </c>
      <c r="IS237" s="1098">
        <f>IF(IS$9=$N237,#REF!,0)</f>
        <v>0</v>
      </c>
      <c r="IT237" s="1098">
        <f>IF(IT$9=$N237,#REF!,0)</f>
        <v>0</v>
      </c>
      <c r="IU237" s="1098">
        <f>IF(IU$9=$N237,#REF!,0)</f>
        <v>0</v>
      </c>
      <c r="IV237" s="1098">
        <f>IF(IV$9=$N237,#REF!,0)</f>
        <v>0</v>
      </c>
      <c r="IW237" s="1098">
        <f>IF(IW$9=$N237,#REF!,0)</f>
        <v>0</v>
      </c>
      <c r="IX237" s="1098">
        <f>IF(IX$9=$N237,#REF!,0)</f>
        <v>0</v>
      </c>
      <c r="IY237" s="1098">
        <f>IF(IY$9=$N237,#REF!,0)</f>
        <v>0</v>
      </c>
      <c r="IZ237" s="1098">
        <f>IF(IZ$9=$N237,#REF!,0)</f>
        <v>0</v>
      </c>
      <c r="JA237" s="1098">
        <f>IF(JA$9=$N237,#REF!,0)</f>
        <v>0</v>
      </c>
      <c r="JB237" s="1098">
        <f>IF(JB$9=$N237,#REF!,0)</f>
        <v>0</v>
      </c>
      <c r="JC237" s="1098">
        <f>IF(JC$9=$N237,#REF!,0)</f>
        <v>0</v>
      </c>
      <c r="JD237" s="1098">
        <f>IF(JD$9=$N237,#REF!,0)</f>
        <v>0</v>
      </c>
      <c r="JE237" s="1098">
        <f>IF(JE$9=$N237,#REF!,0)</f>
        <v>0</v>
      </c>
      <c r="JF237" s="1098">
        <f>IF(JF$9=$N237,#REF!,0)</f>
        <v>0</v>
      </c>
      <c r="JG237" s="1098">
        <f>IF(JG$9=$N237,#REF!,0)</f>
        <v>0</v>
      </c>
      <c r="JH237" s="1098">
        <f>IF(JH$9=$N237,#REF!,0)</f>
        <v>0</v>
      </c>
      <c r="JI237" s="1098">
        <f>IF(JI$9=$N237,#REF!,0)</f>
        <v>0</v>
      </c>
      <c r="JJ237" s="1098">
        <f>IF(JJ$9=$N237,#REF!,0)</f>
        <v>0</v>
      </c>
      <c r="JK237" s="1098">
        <f>IF(JK$9=$N237,#REF!,0)</f>
        <v>0</v>
      </c>
      <c r="JL237" s="1098">
        <f>IF(JL$9=$N237,#REF!,0)</f>
        <v>0</v>
      </c>
      <c r="JM237" s="1098">
        <f>IF(JM$9=$N237,#REF!,0)</f>
        <v>0</v>
      </c>
      <c r="JN237" s="1098">
        <f>IF(JN$9=$N237,#REF!,0)</f>
        <v>0</v>
      </c>
      <c r="JO237" s="1098">
        <f>IF(JO$9=$N237,#REF!,0)</f>
        <v>0</v>
      </c>
      <c r="JP237" s="1098">
        <f>IF(JP$9=$N237,#REF!,0)</f>
        <v>0</v>
      </c>
      <c r="JQ237" s="1098">
        <f>IF(JQ$9=$N237,#REF!,0)</f>
        <v>0</v>
      </c>
      <c r="JR237" s="1098">
        <f>IF(JR$9=$N237,#REF!,0)</f>
        <v>0</v>
      </c>
      <c r="JS237" s="1098">
        <f>IF(JS$9=$N237,#REF!,0)</f>
        <v>0</v>
      </c>
      <c r="JT237" s="1098">
        <f>IF(JT$9=$N237,#REF!,0)</f>
        <v>0</v>
      </c>
      <c r="JU237" s="1098" t="e">
        <f>IF(JU$9=$N237,#REF!,0)</f>
        <v>#REF!</v>
      </c>
      <c r="JV237" s="1098">
        <f>IF(JV$9=$N237,#REF!,0)</f>
        <v>0</v>
      </c>
      <c r="JW237" s="1098">
        <f>IF(JW$9=$N237,#REF!,0)</f>
        <v>0</v>
      </c>
      <c r="JX237" s="681"/>
      <c r="JZ237" s="681">
        <f t="shared" si="649"/>
        <v>0</v>
      </c>
      <c r="KA237" s="681">
        <f t="shared" si="649"/>
        <v>0</v>
      </c>
      <c r="KB237" s="681">
        <f t="shared" si="649"/>
        <v>0</v>
      </c>
      <c r="KC237" s="681">
        <f t="shared" si="649"/>
        <v>0</v>
      </c>
      <c r="KD237" s="681">
        <f t="shared" si="649"/>
        <v>0</v>
      </c>
      <c r="KE237" s="681">
        <f t="shared" si="649"/>
        <v>0</v>
      </c>
      <c r="KF237" s="681">
        <f t="shared" si="649"/>
        <v>0</v>
      </c>
      <c r="KG237" s="681">
        <f t="shared" si="649"/>
        <v>0</v>
      </c>
      <c r="KH237" s="681">
        <f t="shared" si="649"/>
        <v>0</v>
      </c>
      <c r="KI237" s="681">
        <f t="shared" si="649"/>
        <v>0</v>
      </c>
      <c r="KJ237" s="681">
        <f t="shared" si="649"/>
        <v>0</v>
      </c>
      <c r="KN237" s="1098">
        <f t="shared" si="631"/>
        <v>0</v>
      </c>
      <c r="KO237" s="1098">
        <f t="shared" si="631"/>
        <v>0</v>
      </c>
      <c r="KP237" s="1098">
        <f t="shared" si="631"/>
        <v>0</v>
      </c>
      <c r="KQ237" s="1098">
        <f t="shared" si="631"/>
        <v>0</v>
      </c>
      <c r="KR237" s="1098">
        <f t="shared" si="631"/>
        <v>0</v>
      </c>
      <c r="KS237" s="1098">
        <f t="shared" si="631"/>
        <v>0</v>
      </c>
      <c r="KT237" s="1098">
        <f t="shared" si="631"/>
        <v>0</v>
      </c>
      <c r="KU237" s="1098">
        <f t="shared" si="631"/>
        <v>0</v>
      </c>
      <c r="KV237" s="1098">
        <f t="shared" si="631"/>
        <v>0</v>
      </c>
      <c r="KW237" s="1098">
        <f t="shared" si="631"/>
        <v>0</v>
      </c>
      <c r="KX237" s="1098">
        <f t="shared" si="631"/>
        <v>0</v>
      </c>
      <c r="KY237" s="1098">
        <f t="shared" si="631"/>
        <v>0</v>
      </c>
      <c r="KZ237" s="1098">
        <f t="shared" si="631"/>
        <v>0</v>
      </c>
      <c r="LA237" s="1098">
        <f t="shared" si="631"/>
        <v>0</v>
      </c>
      <c r="LB237" s="1098">
        <f t="shared" si="631"/>
        <v>0</v>
      </c>
      <c r="LC237" s="1098">
        <f t="shared" si="631"/>
        <v>0</v>
      </c>
      <c r="LD237" s="1098">
        <f t="shared" si="628"/>
        <v>0</v>
      </c>
      <c r="LE237" s="1098">
        <f t="shared" si="628"/>
        <v>0</v>
      </c>
      <c r="LF237" s="1098">
        <f t="shared" si="628"/>
        <v>0</v>
      </c>
      <c r="LG237" s="1098">
        <f t="shared" si="628"/>
        <v>0</v>
      </c>
      <c r="LH237" s="1098">
        <f t="shared" si="628"/>
        <v>0</v>
      </c>
      <c r="LI237" s="1098">
        <f t="shared" si="628"/>
        <v>0</v>
      </c>
      <c r="LJ237" s="1098">
        <f t="shared" si="628"/>
        <v>0</v>
      </c>
      <c r="LK237" s="1098">
        <f t="shared" si="628"/>
        <v>0</v>
      </c>
      <c r="LL237" s="1098">
        <f t="shared" si="628"/>
        <v>0</v>
      </c>
      <c r="LM237" s="1098">
        <f t="shared" si="628"/>
        <v>0</v>
      </c>
      <c r="LN237" s="1098">
        <f t="shared" si="628"/>
        <v>0</v>
      </c>
      <c r="LO237" s="1098">
        <f t="shared" si="628"/>
        <v>0</v>
      </c>
      <c r="LP237" s="1098">
        <f t="shared" si="628"/>
        <v>0</v>
      </c>
      <c r="LQ237" s="1098">
        <f t="shared" si="628"/>
        <v>0</v>
      </c>
      <c r="LR237" s="1098">
        <f t="shared" si="624"/>
        <v>0</v>
      </c>
      <c r="LS237" s="1098">
        <f t="shared" si="546"/>
        <v>0</v>
      </c>
    </row>
    <row r="238" spans="1:331" ht="21.75" hidden="1" customHeight="1" x14ac:dyDescent="0.35">
      <c r="A238" s="679"/>
      <c r="B238" s="1231" t="s">
        <v>749</v>
      </c>
      <c r="C238" s="1224" t="s">
        <v>5</v>
      </c>
      <c r="D238" s="1147"/>
      <c r="E238" s="1147"/>
      <c r="F238" s="1147"/>
      <c r="G238" s="1147"/>
      <c r="H238" s="1147"/>
      <c r="I238" s="1147"/>
      <c r="J238" s="1147" t="s">
        <v>194</v>
      </c>
      <c r="K238" s="1253"/>
      <c r="L238" s="1379"/>
      <c r="M238" s="1388">
        <v>452</v>
      </c>
      <c r="N238" s="1389" t="s">
        <v>589</v>
      </c>
      <c r="O238" s="922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622"/>
      <c r="AJ238" s="35"/>
      <c r="AK238" s="35"/>
      <c r="AL238" s="35"/>
      <c r="AM238" s="35"/>
      <c r="AN238" s="106"/>
      <c r="AO238" s="106"/>
      <c r="AP238" s="106"/>
      <c r="AQ238" s="106"/>
      <c r="AR238" s="106">
        <f>AR239</f>
        <v>0</v>
      </c>
      <c r="AS238" s="106"/>
      <c r="AT238" s="106"/>
      <c r="AU238" s="106"/>
      <c r="AV238" s="106">
        <f>AV239</f>
        <v>0</v>
      </c>
      <c r="AW238" s="106"/>
      <c r="AX238" s="106"/>
      <c r="AY238" s="106"/>
      <c r="AZ238" s="106"/>
      <c r="BA238" s="106"/>
      <c r="BB238" s="106">
        <f>BB239</f>
        <v>0</v>
      </c>
      <c r="BC238" s="106">
        <f>BC239</f>
        <v>0</v>
      </c>
      <c r="BD238" s="106"/>
      <c r="BE238" s="106"/>
      <c r="BF238" s="106"/>
      <c r="BG238" s="106">
        <f>SUM(BG239)</f>
        <v>27729.63</v>
      </c>
      <c r="BH238" s="106">
        <f>SUM(BH239)</f>
        <v>0</v>
      </c>
      <c r="BI238" s="106">
        <f>SUM(BI239)</f>
        <v>0</v>
      </c>
      <c r="BJ238" s="106">
        <f>SUM(BJ239)</f>
        <v>0</v>
      </c>
      <c r="BK238" s="106">
        <f>SUM(BK239)</f>
        <v>0</v>
      </c>
      <c r="BL238" s="106">
        <f>IFERROR(BK238/BJ238*100,)</f>
        <v>0</v>
      </c>
      <c r="BM238" s="106"/>
      <c r="BN238" s="106"/>
      <c r="BO238" s="106">
        <f>SUM(BO239)</f>
        <v>0</v>
      </c>
      <c r="BP238" s="106"/>
      <c r="BQ238" s="106"/>
      <c r="BR238" s="106">
        <f>SUM(BR239)</f>
        <v>0</v>
      </c>
      <c r="BS238" s="106">
        <f t="shared" ref="BS238:BZ238" si="666">SUM(BS239)</f>
        <v>0</v>
      </c>
      <c r="BT238" s="106">
        <f>SUM(BT239)</f>
        <v>0</v>
      </c>
      <c r="BU238" s="106">
        <f>SUM(BU239)</f>
        <v>0</v>
      </c>
      <c r="BV238" s="106">
        <f t="shared" si="666"/>
        <v>0</v>
      </c>
      <c r="BW238" s="106"/>
      <c r="BX238" s="106"/>
      <c r="BY238" s="106">
        <f t="shared" si="666"/>
        <v>0</v>
      </c>
      <c r="BZ238" s="106">
        <f t="shared" si="666"/>
        <v>0</v>
      </c>
      <c r="CA238" s="106">
        <f>IFERROR(BZ238/BG238*100,)</f>
        <v>0</v>
      </c>
      <c r="CB238" s="106">
        <f>IFERROR(BZ238/BY238*100,)</f>
        <v>0</v>
      </c>
      <c r="CC238" s="106"/>
      <c r="CD238" s="106"/>
      <c r="CE238" s="106"/>
      <c r="CF238" s="106"/>
      <c r="CG238" s="106">
        <f t="shared" si="568"/>
        <v>0</v>
      </c>
      <c r="CH238" s="106">
        <f>SUM(CH239)</f>
        <v>0</v>
      </c>
      <c r="CI238" s="106"/>
      <c r="CJ238" s="106"/>
      <c r="CK238" s="106">
        <f t="shared" si="569"/>
        <v>0</v>
      </c>
      <c r="CL238" s="106">
        <f>SUM(CL239)</f>
        <v>0</v>
      </c>
      <c r="CM238" s="106"/>
      <c r="CN238" s="106"/>
      <c r="CO238" s="106">
        <f t="shared" si="570"/>
        <v>0</v>
      </c>
      <c r="CP238" s="106">
        <f>SUM(CP239)</f>
        <v>0</v>
      </c>
      <c r="CQ238" s="106"/>
      <c r="CR238" s="106"/>
      <c r="CS238" s="106">
        <f t="shared" si="636"/>
        <v>0</v>
      </c>
      <c r="CT238" s="106">
        <f>SUM(CT239)</f>
        <v>0</v>
      </c>
      <c r="CU238" s="106"/>
      <c r="CV238" s="106"/>
      <c r="CW238" s="106">
        <f t="shared" si="637"/>
        <v>0</v>
      </c>
      <c r="CX238" s="106">
        <f>SUM(CX239)</f>
        <v>0</v>
      </c>
      <c r="CY238" s="106"/>
      <c r="CZ238" s="106"/>
      <c r="DA238" s="106"/>
      <c r="DB238" s="106">
        <v>0</v>
      </c>
      <c r="DC238" s="106">
        <v>0</v>
      </c>
      <c r="DD238" s="106">
        <f t="shared" si="574"/>
        <v>0</v>
      </c>
      <c r="DE238" s="106">
        <f t="shared" si="575"/>
        <v>0</v>
      </c>
      <c r="DF238" s="106"/>
      <c r="DG238" s="106"/>
      <c r="DH238" s="106"/>
      <c r="DI238" s="106">
        <f t="shared" si="639"/>
        <v>0</v>
      </c>
      <c r="DJ238" s="106">
        <f>SUM(DJ239)</f>
        <v>0</v>
      </c>
      <c r="DK238" s="106"/>
      <c r="DL238" s="106">
        <f t="shared" si="577"/>
        <v>0</v>
      </c>
      <c r="DM238" s="106">
        <f>SUM(DM239)</f>
        <v>0</v>
      </c>
      <c r="DN238" s="106"/>
      <c r="DO238" s="106"/>
      <c r="DP238" s="106">
        <f t="shared" si="578"/>
        <v>0</v>
      </c>
      <c r="DQ238" s="106">
        <f>SUM(DQ239)</f>
        <v>0</v>
      </c>
      <c r="DR238" s="106"/>
      <c r="DS238" s="106"/>
      <c r="DT238" s="106">
        <f t="shared" si="632"/>
        <v>0</v>
      </c>
      <c r="DU238" s="106">
        <f>SUM(DU239)</f>
        <v>0</v>
      </c>
      <c r="DV238" s="106"/>
      <c r="DW238" s="106"/>
      <c r="DX238" s="106"/>
      <c r="DY238" s="106"/>
      <c r="DZ238" s="106">
        <v>0</v>
      </c>
      <c r="EA238" s="106">
        <v>0</v>
      </c>
      <c r="EB238" s="106">
        <v>0</v>
      </c>
      <c r="EC238" s="106">
        <f t="shared" si="633"/>
        <v>0</v>
      </c>
      <c r="ED238" s="106">
        <f>SUM(ED239)</f>
        <v>0</v>
      </c>
      <c r="EE238" s="106">
        <v>0</v>
      </c>
      <c r="EF238" s="106">
        <v>0</v>
      </c>
      <c r="EG238" s="106">
        <f t="shared" si="605"/>
        <v>0</v>
      </c>
      <c r="EH238" s="106">
        <f>SUM(EH239)</f>
        <v>0</v>
      </c>
      <c r="EI238" s="106">
        <f>IFERROR(#REF!/DZ238*100,)</f>
        <v>0</v>
      </c>
      <c r="EJ238" s="106">
        <f>IFERROR(#REF!/#REF!*100,)</f>
        <v>0</v>
      </c>
      <c r="EK238" s="105"/>
      <c r="EL238" s="105"/>
      <c r="EM238" s="105"/>
      <c r="EN238" s="111"/>
      <c r="EO238" s="111"/>
      <c r="EP238" s="111"/>
      <c r="EQ238" s="111"/>
      <c r="ER238" s="111"/>
      <c r="ES238" s="146">
        <f t="shared" si="557"/>
        <v>0</v>
      </c>
      <c r="EX238" s="739">
        <f>IF(EX$9=$K238,#REF!,0)</f>
        <v>0</v>
      </c>
      <c r="EY238" s="739">
        <f>IF(EY$9=$K238,#REF!,0)</f>
        <v>0</v>
      </c>
      <c r="EZ238" s="739">
        <f>IF(EZ$9=$K238,#REF!,0)</f>
        <v>0</v>
      </c>
      <c r="FA238" s="739">
        <f>IF(FA$9=$K238,#REF!,0)</f>
        <v>0</v>
      </c>
      <c r="FB238" s="739">
        <f>IF(FB$9=$K238,#REF!,0)</f>
        <v>0</v>
      </c>
      <c r="FC238" s="739">
        <f>IF(FC$9=$K238,#REF!,0)</f>
        <v>0</v>
      </c>
      <c r="FD238" s="739">
        <f>IF(FD$9=$K238,#REF!,0)</f>
        <v>0</v>
      </c>
      <c r="FE238" s="739">
        <f>IF(FE$9=$K238,#REF!,0)</f>
        <v>0</v>
      </c>
      <c r="FF238" s="739">
        <f>IF(FF$9=$K238,#REF!,0)</f>
        <v>0</v>
      </c>
      <c r="FG238" s="739">
        <f>IF(FG$9=$K238,#REF!,0)</f>
        <v>0</v>
      </c>
      <c r="FH238" s="739">
        <f>IF(FH$9=$K238,#REF!,0)</f>
        <v>0</v>
      </c>
      <c r="FI238" s="739">
        <f>IF(FI$9=$K238,#REF!,0)</f>
        <v>0</v>
      </c>
      <c r="FJ238" s="739">
        <f>IF(FJ$9=$K238,#REF!,0)</f>
        <v>0</v>
      </c>
      <c r="FK238" s="739">
        <f>IF(FK$9=$K238,#REF!,0)</f>
        <v>0</v>
      </c>
      <c r="FL238" s="739">
        <f>IF(FL$9=$K238,#REF!,0)</f>
        <v>0</v>
      </c>
      <c r="FM238" s="739">
        <f>IF(FM$9=$K238,#REF!,0)</f>
        <v>0</v>
      </c>
      <c r="FN238" s="739">
        <f>IF(FN$9=$K238,#REF!,0)</f>
        <v>0</v>
      </c>
      <c r="FO238" s="739">
        <f>IF(FO$9=$K238,#REF!,0)</f>
        <v>0</v>
      </c>
      <c r="FP238" s="739">
        <f>IF(FP$9=$K238,#REF!,0)</f>
        <v>0</v>
      </c>
      <c r="FQ238" s="739">
        <f>IF(FQ$9=$K238,#REF!,0)</f>
        <v>0</v>
      </c>
      <c r="FU238" s="739">
        <f t="shared" si="651"/>
        <v>0</v>
      </c>
      <c r="FV238" s="739">
        <f t="shared" si="651"/>
        <v>0</v>
      </c>
      <c r="FW238" s="739">
        <f t="shared" si="651"/>
        <v>0</v>
      </c>
      <c r="FX238" s="739">
        <f t="shared" si="651"/>
        <v>0</v>
      </c>
      <c r="FY238" s="739">
        <f t="shared" si="651"/>
        <v>0</v>
      </c>
      <c r="FZ238" s="739">
        <f t="shared" si="651"/>
        <v>0</v>
      </c>
      <c r="GA238" s="739">
        <f t="shared" si="651"/>
        <v>0</v>
      </c>
      <c r="GB238" s="739">
        <f t="shared" si="651"/>
        <v>0</v>
      </c>
      <c r="GC238" s="739">
        <f t="shared" si="651"/>
        <v>0</v>
      </c>
      <c r="GD238" s="739">
        <f t="shared" si="651"/>
        <v>0</v>
      </c>
      <c r="GE238" s="739">
        <f t="shared" si="652"/>
        <v>0</v>
      </c>
      <c r="GF238" s="739">
        <f t="shared" si="652"/>
        <v>0</v>
      </c>
      <c r="GG238" s="739">
        <f t="shared" si="652"/>
        <v>0</v>
      </c>
      <c r="GH238" s="739">
        <f t="shared" si="652"/>
        <v>0</v>
      </c>
      <c r="GI238" s="739">
        <f t="shared" si="652"/>
        <v>0</v>
      </c>
      <c r="GJ238" s="739">
        <f t="shared" si="652"/>
        <v>0</v>
      </c>
      <c r="GK238" s="739">
        <f t="shared" si="652"/>
        <v>0</v>
      </c>
      <c r="GL238" s="739">
        <f t="shared" si="652"/>
        <v>0</v>
      </c>
      <c r="GM238" s="739">
        <f t="shared" si="652"/>
        <v>0</v>
      </c>
      <c r="GN238" s="739">
        <f t="shared" si="652"/>
        <v>0</v>
      </c>
      <c r="GQ238" s="1098">
        <f>IF(GQ$9=$N238,#REF!,0)</f>
        <v>0</v>
      </c>
      <c r="GR238" s="1098">
        <f>IF(GR$9=$N238,#REF!,0)</f>
        <v>0</v>
      </c>
      <c r="GS238" s="1098">
        <f>IF(GS$9=$N238,#REF!,0)</f>
        <v>0</v>
      </c>
      <c r="GT238" s="1098">
        <f>IF(GT$9=$N238,#REF!,0)</f>
        <v>0</v>
      </c>
      <c r="GU238" s="1098">
        <f>IF(GU$9=$N238,#REF!,0)</f>
        <v>0</v>
      </c>
      <c r="GV238" s="1098">
        <f>IF(GV$9=$N238,#REF!,0)</f>
        <v>0</v>
      </c>
      <c r="GW238" s="1098">
        <f>IF(GW$9=$N238,#REF!,0)</f>
        <v>0</v>
      </c>
      <c r="GX238" s="1098">
        <f>IF(GX$9=$N238,#REF!,0)</f>
        <v>0</v>
      </c>
      <c r="GY238" s="1098">
        <f>IF(GY$9=$N238,#REF!,0)</f>
        <v>0</v>
      </c>
      <c r="GZ238" s="1098">
        <f>IF(GZ$9=$N238,#REF!,0)</f>
        <v>0</v>
      </c>
      <c r="HA238" s="1098">
        <f>IF(HA$9=$N238,#REF!,0)</f>
        <v>0</v>
      </c>
      <c r="HB238" s="1098">
        <f>IF(HB$9=$N238,#REF!,0)</f>
        <v>0</v>
      </c>
      <c r="HC238" s="1098">
        <f>IF(HC$9=$N238,#REF!,0)</f>
        <v>0</v>
      </c>
      <c r="HD238" s="1098">
        <f>IF(HD$9=$N238,#REF!,0)</f>
        <v>0</v>
      </c>
      <c r="HE238" s="1098">
        <f>IF(HE$9=$N238,#REF!,0)</f>
        <v>0</v>
      </c>
      <c r="HF238" s="1098">
        <f>IF(HF$9=$N238,#REF!,0)</f>
        <v>0</v>
      </c>
      <c r="HG238" s="1098">
        <f>IF(HG$9=$N238,#REF!,0)</f>
        <v>0</v>
      </c>
      <c r="HH238" s="1098">
        <f>IF(HH$9=$N238,#REF!,0)</f>
        <v>0</v>
      </c>
      <c r="HI238" s="1098">
        <f>IF(HI$9=$N238,#REF!,0)</f>
        <v>0</v>
      </c>
      <c r="HJ238" s="1098">
        <f>IF(HJ$9=$N238,#REF!,0)</f>
        <v>0</v>
      </c>
      <c r="HK238" s="1098">
        <f>IF(HK$9=$N238,#REF!,0)</f>
        <v>0</v>
      </c>
      <c r="HL238" s="1098">
        <f>IF(HL$9=$N238,#REF!,0)</f>
        <v>0</v>
      </c>
      <c r="HM238" s="1098">
        <f>IF(HM$9=$N238,#REF!,0)</f>
        <v>0</v>
      </c>
      <c r="HN238" s="1098">
        <f>IF(HN$9=$N238,#REF!,0)</f>
        <v>0</v>
      </c>
      <c r="HO238" s="1098">
        <f>IF(HO$9=$N238,#REF!,0)</f>
        <v>0</v>
      </c>
      <c r="HP238" s="1098">
        <f>IF(HP$9=$N238,#REF!,0)</f>
        <v>0</v>
      </c>
      <c r="HQ238" s="1098">
        <f>IF(HQ$9=$N238,#REF!,0)</f>
        <v>0</v>
      </c>
      <c r="HR238" s="1098">
        <f>IF(HR$9=$N238,#REF!,0)</f>
        <v>0</v>
      </c>
      <c r="HS238" s="1098">
        <f>IF(HS$9=$N238,#REF!,0)</f>
        <v>0</v>
      </c>
      <c r="HT238" s="1098">
        <f>IF(HT$9=$N238,#REF!,0)</f>
        <v>0</v>
      </c>
      <c r="HU238" s="1098">
        <f>IF(HU$9=$N238,#REF!,0)</f>
        <v>0</v>
      </c>
      <c r="HV238" s="1098">
        <f>IF(HV$9=$N238,#REF!,0)</f>
        <v>0</v>
      </c>
      <c r="HW238" s="1098">
        <f>IF(HW$9=$N238,#REF!,0)</f>
        <v>0</v>
      </c>
      <c r="HX238" s="1098">
        <f>IF(HX$9=$N238,#REF!,0)</f>
        <v>0</v>
      </c>
      <c r="HY238" s="1098">
        <f>IF(HY$9=$N238,#REF!,0)</f>
        <v>0</v>
      </c>
      <c r="HZ238" s="1098">
        <f>IF(HZ$9=$N238,#REF!,0)</f>
        <v>0</v>
      </c>
      <c r="IA238" s="1098">
        <f>IF(IA$9=$N238,#REF!,0)</f>
        <v>0</v>
      </c>
      <c r="IB238" s="1098">
        <f>IF(IB$9=$N238,#REF!,0)</f>
        <v>0</v>
      </c>
      <c r="IC238" s="1098">
        <f>IF(IC$9=$N238,#REF!,0)</f>
        <v>0</v>
      </c>
      <c r="ID238" s="1098">
        <f>IF(ID$9=$N238,#REF!,0)</f>
        <v>0</v>
      </c>
      <c r="IE238" s="1098">
        <f>IF(IE$9=$N238,#REF!,0)</f>
        <v>0</v>
      </c>
      <c r="IF238" s="1098">
        <f>IF(IF$9=$N238,#REF!,0)</f>
        <v>0</v>
      </c>
      <c r="IG238" s="1098">
        <f>IF(IG$9=$N238,#REF!,0)</f>
        <v>0</v>
      </c>
      <c r="IH238" s="1098">
        <f>IF(IH$9=$N238,#REF!,0)</f>
        <v>0</v>
      </c>
      <c r="II238" s="1098">
        <f>IF(II$9=$N238,#REF!,0)</f>
        <v>0</v>
      </c>
      <c r="IJ238" s="1098">
        <f>IF(IJ$9=$N238,#REF!,0)</f>
        <v>0</v>
      </c>
      <c r="IK238" s="1098">
        <f>IF(IK$9=$N238,#REF!,0)</f>
        <v>0</v>
      </c>
      <c r="IL238" s="1098">
        <f>IF(IL$9=$N238,#REF!,0)</f>
        <v>0</v>
      </c>
      <c r="IM238" s="1098">
        <f>IF(IM$9=$N238,#REF!,0)</f>
        <v>0</v>
      </c>
      <c r="IN238" s="1098">
        <f>IF(IN$9=$N238,#REF!,0)</f>
        <v>0</v>
      </c>
      <c r="IO238" s="1098">
        <f>IF(IO$9=$N238,#REF!,0)</f>
        <v>0</v>
      </c>
      <c r="IP238" s="1098">
        <f>IF(IP$9=$N238,#REF!,0)</f>
        <v>0</v>
      </c>
      <c r="IQ238" s="1098">
        <f>IF(IQ$9=$N238,#REF!,0)</f>
        <v>0</v>
      </c>
      <c r="IR238" s="1098">
        <f>IF(IR$9=$N238,#REF!,0)</f>
        <v>0</v>
      </c>
      <c r="IS238" s="1098">
        <f>IF(IS$9=$N238,#REF!,0)</f>
        <v>0</v>
      </c>
      <c r="IT238" s="1098">
        <f>IF(IT$9=$N238,#REF!,0)</f>
        <v>0</v>
      </c>
      <c r="IU238" s="1098">
        <f>IF(IU$9=$N238,#REF!,0)</f>
        <v>0</v>
      </c>
      <c r="IV238" s="1098">
        <f>IF(IV$9=$N238,#REF!,0)</f>
        <v>0</v>
      </c>
      <c r="IW238" s="1098">
        <f>IF(IW$9=$N238,#REF!,0)</f>
        <v>0</v>
      </c>
      <c r="IX238" s="1098">
        <f>IF(IX$9=$N238,#REF!,0)</f>
        <v>0</v>
      </c>
      <c r="IY238" s="1098">
        <f>IF(IY$9=$N238,#REF!,0)</f>
        <v>0</v>
      </c>
      <c r="IZ238" s="1098">
        <f>IF(IZ$9=$N238,#REF!,0)</f>
        <v>0</v>
      </c>
      <c r="JA238" s="1098">
        <f>IF(JA$9=$N238,#REF!,0)</f>
        <v>0</v>
      </c>
      <c r="JB238" s="1098">
        <f>IF(JB$9=$N238,#REF!,0)</f>
        <v>0</v>
      </c>
      <c r="JC238" s="1098">
        <f>IF(JC$9=$N238,#REF!,0)</f>
        <v>0</v>
      </c>
      <c r="JD238" s="1098">
        <f>IF(JD$9=$N238,#REF!,0)</f>
        <v>0</v>
      </c>
      <c r="JE238" s="1098">
        <f>IF(JE$9=$N238,#REF!,0)</f>
        <v>0</v>
      </c>
      <c r="JF238" s="1098">
        <f>IF(JF$9=$N238,#REF!,0)</f>
        <v>0</v>
      </c>
      <c r="JG238" s="1098">
        <f>IF(JG$9=$N238,#REF!,0)</f>
        <v>0</v>
      </c>
      <c r="JH238" s="1098">
        <f>IF(JH$9=$N238,#REF!,0)</f>
        <v>0</v>
      </c>
      <c r="JI238" s="1098">
        <f>IF(JI$9=$N238,#REF!,0)</f>
        <v>0</v>
      </c>
      <c r="JJ238" s="1098">
        <f>IF(JJ$9=$N238,#REF!,0)</f>
        <v>0</v>
      </c>
      <c r="JK238" s="1098">
        <f>IF(JK$9=$N238,#REF!,0)</f>
        <v>0</v>
      </c>
      <c r="JL238" s="1098">
        <f>IF(JL$9=$N238,#REF!,0)</f>
        <v>0</v>
      </c>
      <c r="JM238" s="1098">
        <f>IF(JM$9=$N238,#REF!,0)</f>
        <v>0</v>
      </c>
      <c r="JN238" s="1098">
        <f>IF(JN$9=$N238,#REF!,0)</f>
        <v>0</v>
      </c>
      <c r="JO238" s="1098">
        <f>IF(JO$9=$N238,#REF!,0)</f>
        <v>0</v>
      </c>
      <c r="JP238" s="1098">
        <f>IF(JP$9=$N238,#REF!,0)</f>
        <v>0</v>
      </c>
      <c r="JQ238" s="1098">
        <f>IF(JQ$9=$N238,#REF!,0)</f>
        <v>0</v>
      </c>
      <c r="JR238" s="1098">
        <f>IF(JR$9=$N238,#REF!,0)</f>
        <v>0</v>
      </c>
      <c r="JS238" s="1098">
        <f>IF(JS$9=$N238,#REF!,0)</f>
        <v>0</v>
      </c>
      <c r="JT238" s="1098">
        <f>IF(JT$9=$N238,#REF!,0)</f>
        <v>0</v>
      </c>
      <c r="JU238" s="1098">
        <f>IF(JU$9=$N238,#REF!,0)</f>
        <v>0</v>
      </c>
      <c r="JV238" s="1098">
        <f>IF(JV$9=$N238,#REF!,0)</f>
        <v>0</v>
      </c>
      <c r="JW238" s="1098">
        <f>IF(JW$9=$N238,#REF!,0)</f>
        <v>0</v>
      </c>
      <c r="JX238" s="681"/>
      <c r="JZ238" s="681">
        <f t="shared" si="649"/>
        <v>0</v>
      </c>
      <c r="KA238" s="681">
        <f t="shared" si="649"/>
        <v>0</v>
      </c>
      <c r="KB238" s="681">
        <f t="shared" si="649"/>
        <v>0</v>
      </c>
      <c r="KC238" s="681">
        <f t="shared" si="649"/>
        <v>0</v>
      </c>
      <c r="KD238" s="681">
        <f t="shared" si="649"/>
        <v>0</v>
      </c>
      <c r="KE238" s="681">
        <f t="shared" si="649"/>
        <v>0</v>
      </c>
      <c r="KF238" s="681">
        <f t="shared" si="649"/>
        <v>0</v>
      </c>
      <c r="KG238" s="681">
        <f t="shared" si="649"/>
        <v>0</v>
      </c>
      <c r="KH238" s="681">
        <f t="shared" si="649"/>
        <v>0</v>
      </c>
      <c r="KI238" s="681">
        <f t="shared" si="649"/>
        <v>0</v>
      </c>
      <c r="KJ238" s="681">
        <f t="shared" si="649"/>
        <v>0</v>
      </c>
      <c r="KN238" s="1098">
        <f t="shared" si="631"/>
        <v>0</v>
      </c>
      <c r="KO238" s="1098">
        <f t="shared" si="631"/>
        <v>0</v>
      </c>
      <c r="KP238" s="1098">
        <f t="shared" si="631"/>
        <v>0</v>
      </c>
      <c r="KQ238" s="1098">
        <f t="shared" si="631"/>
        <v>0</v>
      </c>
      <c r="KR238" s="1098">
        <f t="shared" si="631"/>
        <v>0</v>
      </c>
      <c r="KS238" s="1098">
        <f t="shared" si="631"/>
        <v>0</v>
      </c>
      <c r="KT238" s="1098">
        <f t="shared" si="631"/>
        <v>0</v>
      </c>
      <c r="KU238" s="1098">
        <f t="shared" si="631"/>
        <v>0</v>
      </c>
      <c r="KV238" s="1098">
        <f t="shared" si="631"/>
        <v>0</v>
      </c>
      <c r="KW238" s="1098">
        <f t="shared" si="631"/>
        <v>0</v>
      </c>
      <c r="KX238" s="1098">
        <f t="shared" si="631"/>
        <v>0</v>
      </c>
      <c r="KY238" s="1098">
        <f t="shared" si="631"/>
        <v>0</v>
      </c>
      <c r="KZ238" s="1098">
        <f t="shared" si="631"/>
        <v>0</v>
      </c>
      <c r="LA238" s="1098">
        <f t="shared" si="631"/>
        <v>0</v>
      </c>
      <c r="LB238" s="1098">
        <f t="shared" si="631"/>
        <v>0</v>
      </c>
      <c r="LC238" s="1098">
        <f t="shared" si="631"/>
        <v>0</v>
      </c>
      <c r="LD238" s="1098">
        <f t="shared" si="628"/>
        <v>0</v>
      </c>
      <c r="LE238" s="1098">
        <f t="shared" si="628"/>
        <v>0</v>
      </c>
      <c r="LF238" s="1098">
        <f t="shared" si="628"/>
        <v>0</v>
      </c>
      <c r="LG238" s="1098">
        <f t="shared" si="628"/>
        <v>0</v>
      </c>
      <c r="LH238" s="1098">
        <f t="shared" si="628"/>
        <v>0</v>
      </c>
      <c r="LI238" s="1098">
        <f t="shared" si="628"/>
        <v>0</v>
      </c>
      <c r="LJ238" s="1098">
        <f t="shared" si="628"/>
        <v>0</v>
      </c>
      <c r="LK238" s="1098">
        <f t="shared" si="628"/>
        <v>0</v>
      </c>
      <c r="LL238" s="1098">
        <f t="shared" si="628"/>
        <v>0</v>
      </c>
      <c r="LM238" s="1098">
        <f t="shared" si="628"/>
        <v>0</v>
      </c>
      <c r="LN238" s="1098">
        <f t="shared" si="628"/>
        <v>0</v>
      </c>
      <c r="LO238" s="1098">
        <f t="shared" si="628"/>
        <v>0</v>
      </c>
      <c r="LP238" s="1098">
        <f t="shared" si="628"/>
        <v>0</v>
      </c>
      <c r="LQ238" s="1098">
        <f t="shared" si="628"/>
        <v>0</v>
      </c>
      <c r="LR238" s="1098">
        <f t="shared" si="624"/>
        <v>0</v>
      </c>
      <c r="LS238" s="1098">
        <f t="shared" si="546"/>
        <v>0</v>
      </c>
    </row>
    <row r="239" spans="1:331" ht="46.5" hidden="1" customHeight="1" thickBot="1" x14ac:dyDescent="0.4">
      <c r="A239" s="538"/>
      <c r="B239" s="1147"/>
      <c r="C239" s="1224"/>
      <c r="D239" s="1147"/>
      <c r="E239" s="1147"/>
      <c r="F239" s="1147"/>
      <c r="G239" s="1147"/>
      <c r="H239" s="1147"/>
      <c r="I239" s="1147"/>
      <c r="J239" s="1147" t="s">
        <v>194</v>
      </c>
      <c r="K239" s="1253"/>
      <c r="L239" s="1253"/>
      <c r="M239" s="1388"/>
      <c r="N239" s="875">
        <v>4521</v>
      </c>
      <c r="O239" s="1261" t="s">
        <v>750</v>
      </c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622"/>
      <c r="AJ239" s="35"/>
      <c r="AK239" s="35"/>
      <c r="AL239" s="35"/>
      <c r="AM239" s="35"/>
      <c r="AN239" s="38"/>
      <c r="AO239" s="38"/>
      <c r="AP239" s="38"/>
      <c r="AQ239" s="38"/>
      <c r="AR239" s="38">
        <v>0</v>
      </c>
      <c r="AS239" s="38"/>
      <c r="AT239" s="38"/>
      <c r="AU239" s="38"/>
      <c r="AV239" s="38">
        <v>0</v>
      </c>
      <c r="AW239" s="38"/>
      <c r="AX239" s="38"/>
      <c r="AY239" s="38"/>
      <c r="AZ239" s="38"/>
      <c r="BA239" s="38"/>
      <c r="BB239" s="38">
        <v>0</v>
      </c>
      <c r="BC239" s="38">
        <v>0</v>
      </c>
      <c r="BD239" s="38"/>
      <c r="BE239" s="38"/>
      <c r="BF239" s="38"/>
      <c r="BG239" s="38">
        <v>27729.63</v>
      </c>
      <c r="BH239" s="38">
        <v>0</v>
      </c>
      <c r="BI239" s="38"/>
      <c r="BJ239" s="38">
        <v>0</v>
      </c>
      <c r="BK239" s="38"/>
      <c r="BL239" s="38"/>
      <c r="BM239" s="38"/>
      <c r="BN239" s="38"/>
      <c r="BO239" s="38">
        <v>0</v>
      </c>
      <c r="BP239" s="38"/>
      <c r="BQ239" s="38"/>
      <c r="BR239" s="38"/>
      <c r="BS239" s="38"/>
      <c r="BT239" s="38">
        <v>0</v>
      </c>
      <c r="BU239" s="38"/>
      <c r="BV239" s="38"/>
      <c r="BW239" s="38"/>
      <c r="BX239" s="38"/>
      <c r="BY239" s="38">
        <v>0</v>
      </c>
      <c r="BZ239" s="38">
        <v>0</v>
      </c>
      <c r="CA239" s="38">
        <f t="shared" si="566"/>
        <v>0</v>
      </c>
      <c r="CB239" s="38">
        <f t="shared" si="567"/>
        <v>0</v>
      </c>
      <c r="CC239" s="54"/>
      <c r="CD239" s="54"/>
      <c r="CE239" s="54"/>
      <c r="CF239" s="54"/>
      <c r="CG239" s="54">
        <f t="shared" si="568"/>
        <v>0</v>
      </c>
      <c r="CH239" s="54"/>
      <c r="CI239" s="54"/>
      <c r="CJ239" s="54"/>
      <c r="CK239" s="54">
        <f t="shared" si="569"/>
        <v>0</v>
      </c>
      <c r="CL239" s="54"/>
      <c r="CM239" s="54"/>
      <c r="CN239" s="54"/>
      <c r="CO239" s="54">
        <f t="shared" si="570"/>
        <v>0</v>
      </c>
      <c r="CP239" s="54"/>
      <c r="CQ239" s="54"/>
      <c r="CR239" s="54"/>
      <c r="CS239" s="54">
        <f t="shared" si="636"/>
        <v>0</v>
      </c>
      <c r="CT239" s="54"/>
      <c r="CU239" s="54"/>
      <c r="CV239" s="54"/>
      <c r="CW239" s="54">
        <f t="shared" si="637"/>
        <v>0</v>
      </c>
      <c r="CX239" s="54"/>
      <c r="CY239" s="54"/>
      <c r="CZ239" s="54"/>
      <c r="DA239" s="54"/>
      <c r="DB239" s="54">
        <v>0</v>
      </c>
      <c r="DC239" s="54">
        <v>0</v>
      </c>
      <c r="DD239" s="54">
        <f t="shared" si="574"/>
        <v>0</v>
      </c>
      <c r="DE239" s="54">
        <f t="shared" si="575"/>
        <v>0</v>
      </c>
      <c r="DF239" s="54"/>
      <c r="DG239" s="54"/>
      <c r="DH239" s="54"/>
      <c r="DI239" s="54">
        <f t="shared" si="639"/>
        <v>0</v>
      </c>
      <c r="DJ239" s="54"/>
      <c r="DK239" s="54"/>
      <c r="DL239" s="54">
        <f t="shared" si="577"/>
        <v>0</v>
      </c>
      <c r="DM239" s="54"/>
      <c r="DN239" s="54"/>
      <c r="DO239" s="54"/>
      <c r="DP239" s="54">
        <f t="shared" si="578"/>
        <v>0</v>
      </c>
      <c r="DQ239" s="54"/>
      <c r="DR239" s="54"/>
      <c r="DS239" s="54"/>
      <c r="DT239" s="54">
        <f t="shared" si="632"/>
        <v>0</v>
      </c>
      <c r="DU239" s="54"/>
      <c r="DV239" s="54"/>
      <c r="DW239" s="54"/>
      <c r="DX239" s="54"/>
      <c r="DY239" s="54"/>
      <c r="DZ239" s="54">
        <v>0</v>
      </c>
      <c r="EA239" s="54">
        <v>0</v>
      </c>
      <c r="EB239" s="54">
        <v>0</v>
      </c>
      <c r="EC239" s="54">
        <f t="shared" si="633"/>
        <v>0</v>
      </c>
      <c r="ED239" s="54">
        <v>0</v>
      </c>
      <c r="EE239" s="54">
        <v>0</v>
      </c>
      <c r="EF239" s="54">
        <v>0</v>
      </c>
      <c r="EG239" s="54">
        <f t="shared" si="605"/>
        <v>0</v>
      </c>
      <c r="EH239" s="54">
        <v>0</v>
      </c>
      <c r="EI239" s="54">
        <f>IFERROR(#REF!/DZ239*100,)</f>
        <v>0</v>
      </c>
      <c r="EJ239" s="54">
        <f>IFERROR(#REF!/#REF!*100,)</f>
        <v>0</v>
      </c>
      <c r="EK239" s="58"/>
      <c r="EL239" s="58"/>
      <c r="EM239" s="58"/>
      <c r="EN239" s="54"/>
      <c r="EO239" s="54"/>
      <c r="EP239" s="54"/>
      <c r="EQ239" s="54"/>
      <c r="ER239" s="54"/>
      <c r="ES239" s="146">
        <f t="shared" si="557"/>
        <v>0</v>
      </c>
      <c r="EX239" s="739">
        <f>IF(EX$9=$K239,#REF!,0)</f>
        <v>0</v>
      </c>
      <c r="EY239" s="739">
        <f>IF(EY$9=$K239,#REF!,0)</f>
        <v>0</v>
      </c>
      <c r="EZ239" s="739">
        <f>IF(EZ$9=$K239,#REF!,0)</f>
        <v>0</v>
      </c>
      <c r="FA239" s="739">
        <f>IF(FA$9=$K239,#REF!,0)</f>
        <v>0</v>
      </c>
      <c r="FB239" s="739">
        <f>IF(FB$9=$K239,#REF!,0)</f>
        <v>0</v>
      </c>
      <c r="FC239" s="739">
        <f>IF(FC$9=$K239,#REF!,0)</f>
        <v>0</v>
      </c>
      <c r="FD239" s="739">
        <f>IF(FD$9=$K239,#REF!,0)</f>
        <v>0</v>
      </c>
      <c r="FE239" s="739">
        <f>IF(FE$9=$K239,#REF!,0)</f>
        <v>0</v>
      </c>
      <c r="FF239" s="739">
        <f>IF(FF$9=$K239,#REF!,0)</f>
        <v>0</v>
      </c>
      <c r="FG239" s="739">
        <f>IF(FG$9=$K239,#REF!,0)</f>
        <v>0</v>
      </c>
      <c r="FH239" s="739">
        <f>IF(FH$9=$K239,#REF!,0)</f>
        <v>0</v>
      </c>
      <c r="FI239" s="739">
        <f>IF(FI$9=$K239,#REF!,0)</f>
        <v>0</v>
      </c>
      <c r="FJ239" s="739">
        <f>IF(FJ$9=$K239,#REF!,0)</f>
        <v>0</v>
      </c>
      <c r="FK239" s="739">
        <f>IF(FK$9=$K239,#REF!,0)</f>
        <v>0</v>
      </c>
      <c r="FL239" s="739">
        <f>IF(FL$9=$K239,#REF!,0)</f>
        <v>0</v>
      </c>
      <c r="FM239" s="739">
        <f>IF(FM$9=$K239,#REF!,0)</f>
        <v>0</v>
      </c>
      <c r="FN239" s="739">
        <f>IF(FN$9=$K239,#REF!,0)</f>
        <v>0</v>
      </c>
      <c r="FO239" s="739">
        <f>IF(FO$9=$K239,#REF!,0)</f>
        <v>0</v>
      </c>
      <c r="FP239" s="739">
        <f>IF(FP$9=$K239,#REF!,0)</f>
        <v>0</v>
      </c>
      <c r="FQ239" s="739">
        <f>IF(FQ$9=$K239,#REF!,0)</f>
        <v>0</v>
      </c>
      <c r="FU239" s="739">
        <f t="shared" si="651"/>
        <v>0</v>
      </c>
      <c r="FV239" s="739">
        <f t="shared" si="651"/>
        <v>0</v>
      </c>
      <c r="FW239" s="739">
        <f t="shared" si="651"/>
        <v>0</v>
      </c>
      <c r="FX239" s="739">
        <f t="shared" si="651"/>
        <v>0</v>
      </c>
      <c r="FY239" s="739">
        <f t="shared" si="651"/>
        <v>0</v>
      </c>
      <c r="FZ239" s="739">
        <f t="shared" si="651"/>
        <v>0</v>
      </c>
      <c r="GA239" s="739">
        <f t="shared" si="651"/>
        <v>0</v>
      </c>
      <c r="GB239" s="739">
        <f t="shared" si="651"/>
        <v>0</v>
      </c>
      <c r="GC239" s="739">
        <f t="shared" si="651"/>
        <v>0</v>
      </c>
      <c r="GD239" s="739">
        <f t="shared" si="651"/>
        <v>0</v>
      </c>
      <c r="GE239" s="739">
        <f t="shared" si="652"/>
        <v>0</v>
      </c>
      <c r="GF239" s="739">
        <f t="shared" si="652"/>
        <v>0</v>
      </c>
      <c r="GG239" s="739">
        <f t="shared" si="652"/>
        <v>0</v>
      </c>
      <c r="GH239" s="739">
        <f t="shared" si="652"/>
        <v>0</v>
      </c>
      <c r="GI239" s="739">
        <f t="shared" si="652"/>
        <v>0</v>
      </c>
      <c r="GJ239" s="739">
        <f t="shared" si="652"/>
        <v>0</v>
      </c>
      <c r="GK239" s="739">
        <f t="shared" si="652"/>
        <v>0</v>
      </c>
      <c r="GL239" s="739">
        <f t="shared" si="652"/>
        <v>0</v>
      </c>
      <c r="GM239" s="739">
        <f t="shared" si="652"/>
        <v>0</v>
      </c>
      <c r="GN239" s="739">
        <f t="shared" si="652"/>
        <v>0</v>
      </c>
      <c r="GQ239" s="1098">
        <f>IF(GQ$9=$N239,#REF!,0)</f>
        <v>0</v>
      </c>
      <c r="GR239" s="1098">
        <f>IF(GR$9=$N239,#REF!,0)</f>
        <v>0</v>
      </c>
      <c r="GS239" s="1098">
        <f>IF(GS$9=$N239,#REF!,0)</f>
        <v>0</v>
      </c>
      <c r="GT239" s="1098">
        <f>IF(GT$9=$N239,#REF!,0)</f>
        <v>0</v>
      </c>
      <c r="GU239" s="1098">
        <f>IF(GU$9=$N239,#REF!,0)</f>
        <v>0</v>
      </c>
      <c r="GV239" s="1098">
        <f>IF(GV$9=$N239,#REF!,0)</f>
        <v>0</v>
      </c>
      <c r="GW239" s="1098">
        <f>IF(GW$9=$N239,#REF!,0)</f>
        <v>0</v>
      </c>
      <c r="GX239" s="1098">
        <f>IF(GX$9=$N239,#REF!,0)</f>
        <v>0</v>
      </c>
      <c r="GY239" s="1098">
        <f>IF(GY$9=$N239,#REF!,0)</f>
        <v>0</v>
      </c>
      <c r="GZ239" s="1098">
        <f>IF(GZ$9=$N239,#REF!,0)</f>
        <v>0</v>
      </c>
      <c r="HA239" s="1098">
        <f>IF(HA$9=$N239,#REF!,0)</f>
        <v>0</v>
      </c>
      <c r="HB239" s="1098">
        <f>IF(HB$9=$N239,#REF!,0)</f>
        <v>0</v>
      </c>
      <c r="HC239" s="1098">
        <f>IF(HC$9=$N239,#REF!,0)</f>
        <v>0</v>
      </c>
      <c r="HD239" s="1098">
        <f>IF(HD$9=$N239,#REF!,0)</f>
        <v>0</v>
      </c>
      <c r="HE239" s="1098">
        <f>IF(HE$9=$N239,#REF!,0)</f>
        <v>0</v>
      </c>
      <c r="HF239" s="1098">
        <f>IF(HF$9=$N239,#REF!,0)</f>
        <v>0</v>
      </c>
      <c r="HG239" s="1098">
        <f>IF(HG$9=$N239,#REF!,0)</f>
        <v>0</v>
      </c>
      <c r="HH239" s="1098">
        <f>IF(HH$9=$N239,#REF!,0)</f>
        <v>0</v>
      </c>
      <c r="HI239" s="1098">
        <f>IF(HI$9=$N239,#REF!,0)</f>
        <v>0</v>
      </c>
      <c r="HJ239" s="1098">
        <f>IF(HJ$9=$N239,#REF!,0)</f>
        <v>0</v>
      </c>
      <c r="HK239" s="1098">
        <f>IF(HK$9=$N239,#REF!,0)</f>
        <v>0</v>
      </c>
      <c r="HL239" s="1098">
        <f>IF(HL$9=$N239,#REF!,0)</f>
        <v>0</v>
      </c>
      <c r="HM239" s="1098">
        <f>IF(HM$9=$N239,#REF!,0)</f>
        <v>0</v>
      </c>
      <c r="HN239" s="1098">
        <f>IF(HN$9=$N239,#REF!,0)</f>
        <v>0</v>
      </c>
      <c r="HO239" s="1098">
        <f>IF(HO$9=$N239,#REF!,0)</f>
        <v>0</v>
      </c>
      <c r="HP239" s="1098">
        <f>IF(HP$9=$N239,#REF!,0)</f>
        <v>0</v>
      </c>
      <c r="HQ239" s="1098">
        <f>IF(HQ$9=$N239,#REF!,0)</f>
        <v>0</v>
      </c>
      <c r="HR239" s="1098">
        <f>IF(HR$9=$N239,#REF!,0)</f>
        <v>0</v>
      </c>
      <c r="HS239" s="1098">
        <f>IF(HS$9=$N239,#REF!,0)</f>
        <v>0</v>
      </c>
      <c r="HT239" s="1098">
        <f>IF(HT$9=$N239,#REF!,0)</f>
        <v>0</v>
      </c>
      <c r="HU239" s="1098">
        <f>IF(HU$9=$N239,#REF!,0)</f>
        <v>0</v>
      </c>
      <c r="HV239" s="1098">
        <f>IF(HV$9=$N239,#REF!,0)</f>
        <v>0</v>
      </c>
      <c r="HW239" s="1098">
        <f>IF(HW$9=$N239,#REF!,0)</f>
        <v>0</v>
      </c>
      <c r="HX239" s="1098">
        <f>IF(HX$9=$N239,#REF!,0)</f>
        <v>0</v>
      </c>
      <c r="HY239" s="1098">
        <f>IF(HY$9=$N239,#REF!,0)</f>
        <v>0</v>
      </c>
      <c r="HZ239" s="1098">
        <f>IF(HZ$9=$N239,#REF!,0)</f>
        <v>0</v>
      </c>
      <c r="IA239" s="1098">
        <f>IF(IA$9=$N239,#REF!,0)</f>
        <v>0</v>
      </c>
      <c r="IB239" s="1098">
        <f>IF(IB$9=$N239,#REF!,0)</f>
        <v>0</v>
      </c>
      <c r="IC239" s="1098">
        <f>IF(IC$9=$N239,#REF!,0)</f>
        <v>0</v>
      </c>
      <c r="ID239" s="1098">
        <f>IF(ID$9=$N239,#REF!,0)</f>
        <v>0</v>
      </c>
      <c r="IE239" s="1098">
        <f>IF(IE$9=$N239,#REF!,0)</f>
        <v>0</v>
      </c>
      <c r="IF239" s="1098">
        <f>IF(IF$9=$N239,#REF!,0)</f>
        <v>0</v>
      </c>
      <c r="IG239" s="1098">
        <f>IF(IG$9=$N239,#REF!,0)</f>
        <v>0</v>
      </c>
      <c r="IH239" s="1098">
        <f>IF(IH$9=$N239,#REF!,0)</f>
        <v>0</v>
      </c>
      <c r="II239" s="1098">
        <f>IF(II$9=$N239,#REF!,0)</f>
        <v>0</v>
      </c>
      <c r="IJ239" s="1098">
        <f>IF(IJ$9=$N239,#REF!,0)</f>
        <v>0</v>
      </c>
      <c r="IK239" s="1098">
        <f>IF(IK$9=$N239,#REF!,0)</f>
        <v>0</v>
      </c>
      <c r="IL239" s="1098">
        <f>IF(IL$9=$N239,#REF!,0)</f>
        <v>0</v>
      </c>
      <c r="IM239" s="1098">
        <f>IF(IM$9=$N239,#REF!,0)</f>
        <v>0</v>
      </c>
      <c r="IN239" s="1098">
        <f>IF(IN$9=$N239,#REF!,0)</f>
        <v>0</v>
      </c>
      <c r="IO239" s="1098">
        <f>IF(IO$9=$N239,#REF!,0)</f>
        <v>0</v>
      </c>
      <c r="IP239" s="1098">
        <f>IF(IP$9=$N239,#REF!,0)</f>
        <v>0</v>
      </c>
      <c r="IQ239" s="1098">
        <f>IF(IQ$9=$N239,#REF!,0)</f>
        <v>0</v>
      </c>
      <c r="IR239" s="1098">
        <f>IF(IR$9=$N239,#REF!,0)</f>
        <v>0</v>
      </c>
      <c r="IS239" s="1098">
        <f>IF(IS$9=$N239,#REF!,0)</f>
        <v>0</v>
      </c>
      <c r="IT239" s="1098">
        <f>IF(IT$9=$N239,#REF!,0)</f>
        <v>0</v>
      </c>
      <c r="IU239" s="1098">
        <f>IF(IU$9=$N239,#REF!,0)</f>
        <v>0</v>
      </c>
      <c r="IV239" s="1098">
        <f>IF(IV$9=$N239,#REF!,0)</f>
        <v>0</v>
      </c>
      <c r="IW239" s="1098">
        <f>IF(IW$9=$N239,#REF!,0)</f>
        <v>0</v>
      </c>
      <c r="IX239" s="1098">
        <f>IF(IX$9=$N239,#REF!,0)</f>
        <v>0</v>
      </c>
      <c r="IY239" s="1098">
        <f>IF(IY$9=$N239,#REF!,0)</f>
        <v>0</v>
      </c>
      <c r="IZ239" s="1098">
        <f>IF(IZ$9=$N239,#REF!,0)</f>
        <v>0</v>
      </c>
      <c r="JA239" s="1098">
        <f>IF(JA$9=$N239,#REF!,0)</f>
        <v>0</v>
      </c>
      <c r="JB239" s="1098">
        <f>IF(JB$9=$N239,#REF!,0)</f>
        <v>0</v>
      </c>
      <c r="JC239" s="1098">
        <f>IF(JC$9=$N239,#REF!,0)</f>
        <v>0</v>
      </c>
      <c r="JD239" s="1098">
        <f>IF(JD$9=$N239,#REF!,0)</f>
        <v>0</v>
      </c>
      <c r="JE239" s="1098">
        <f>IF(JE$9=$N239,#REF!,0)</f>
        <v>0</v>
      </c>
      <c r="JF239" s="1098">
        <f>IF(JF$9=$N239,#REF!,0)</f>
        <v>0</v>
      </c>
      <c r="JG239" s="1098">
        <f>IF(JG$9=$N239,#REF!,0)</f>
        <v>0</v>
      </c>
      <c r="JH239" s="1098">
        <f>IF(JH$9=$N239,#REF!,0)</f>
        <v>0</v>
      </c>
      <c r="JI239" s="1098">
        <f>IF(JI$9=$N239,#REF!,0)</f>
        <v>0</v>
      </c>
      <c r="JJ239" s="1098">
        <f>IF(JJ$9=$N239,#REF!,0)</f>
        <v>0</v>
      </c>
      <c r="JK239" s="1098">
        <f>IF(JK$9=$N239,#REF!,0)</f>
        <v>0</v>
      </c>
      <c r="JL239" s="1098">
        <f>IF(JL$9=$N239,#REF!,0)</f>
        <v>0</v>
      </c>
      <c r="JM239" s="1098">
        <f>IF(JM$9=$N239,#REF!,0)</f>
        <v>0</v>
      </c>
      <c r="JN239" s="1098">
        <f>IF(JN$9=$N239,#REF!,0)</f>
        <v>0</v>
      </c>
      <c r="JO239" s="1098">
        <f>IF(JO$9=$N239,#REF!,0)</f>
        <v>0</v>
      </c>
      <c r="JP239" s="1098">
        <f>IF(JP$9=$N239,#REF!,0)</f>
        <v>0</v>
      </c>
      <c r="JQ239" s="1098">
        <f>IF(JQ$9=$N239,#REF!,0)</f>
        <v>0</v>
      </c>
      <c r="JR239" s="1098">
        <f>IF(JR$9=$N239,#REF!,0)</f>
        <v>0</v>
      </c>
      <c r="JS239" s="1098">
        <f>IF(JS$9=$N239,#REF!,0)</f>
        <v>0</v>
      </c>
      <c r="JT239" s="1098">
        <f>IF(JT$9=$N239,#REF!,0)</f>
        <v>0</v>
      </c>
      <c r="JU239" s="1098" t="e">
        <f>IF(JU$9=$N239,#REF!,0)</f>
        <v>#REF!</v>
      </c>
      <c r="JV239" s="1098">
        <f>IF(JV$9=$N239,#REF!,0)</f>
        <v>0</v>
      </c>
      <c r="JW239" s="1098">
        <f>IF(JW$9=$N239,#REF!,0)</f>
        <v>0</v>
      </c>
      <c r="JX239" s="681"/>
      <c r="JZ239" s="681">
        <f t="shared" si="649"/>
        <v>0</v>
      </c>
      <c r="KA239" s="681">
        <f t="shared" si="649"/>
        <v>0</v>
      </c>
      <c r="KB239" s="681">
        <f t="shared" si="649"/>
        <v>0</v>
      </c>
      <c r="KC239" s="681">
        <f t="shared" si="649"/>
        <v>0</v>
      </c>
      <c r="KD239" s="681">
        <f t="shared" si="649"/>
        <v>0</v>
      </c>
      <c r="KE239" s="681">
        <f t="shared" si="649"/>
        <v>0</v>
      </c>
      <c r="KF239" s="681">
        <f t="shared" si="649"/>
        <v>0</v>
      </c>
      <c r="KG239" s="681">
        <f t="shared" si="649"/>
        <v>0</v>
      </c>
      <c r="KH239" s="681">
        <f t="shared" si="649"/>
        <v>0</v>
      </c>
      <c r="KI239" s="681">
        <f t="shared" si="649"/>
        <v>0</v>
      </c>
      <c r="KJ239" s="681">
        <f t="shared" si="649"/>
        <v>0</v>
      </c>
      <c r="KN239" s="1098">
        <f t="shared" si="631"/>
        <v>0</v>
      </c>
      <c r="KO239" s="1098">
        <f t="shared" si="631"/>
        <v>0</v>
      </c>
      <c r="KP239" s="1098">
        <f t="shared" si="631"/>
        <v>0</v>
      </c>
      <c r="KQ239" s="1098">
        <f t="shared" si="631"/>
        <v>0</v>
      </c>
      <c r="KR239" s="1098">
        <f t="shared" si="631"/>
        <v>0</v>
      </c>
      <c r="KS239" s="1098">
        <f t="shared" si="631"/>
        <v>0</v>
      </c>
      <c r="KT239" s="1098">
        <f t="shared" si="631"/>
        <v>0</v>
      </c>
      <c r="KU239" s="1098">
        <f t="shared" si="631"/>
        <v>0</v>
      </c>
      <c r="KV239" s="1098">
        <f t="shared" si="631"/>
        <v>0</v>
      </c>
      <c r="KW239" s="1098">
        <f t="shared" si="631"/>
        <v>0</v>
      </c>
      <c r="KX239" s="1098">
        <f t="shared" si="631"/>
        <v>0</v>
      </c>
      <c r="KY239" s="1098">
        <f t="shared" si="631"/>
        <v>0</v>
      </c>
      <c r="KZ239" s="1098">
        <f t="shared" si="631"/>
        <v>0</v>
      </c>
      <c r="LA239" s="1098">
        <f t="shared" si="631"/>
        <v>0</v>
      </c>
      <c r="LB239" s="1098">
        <f t="shared" si="631"/>
        <v>0</v>
      </c>
      <c r="LC239" s="1098">
        <f t="shared" si="631"/>
        <v>0</v>
      </c>
      <c r="LD239" s="1098">
        <f t="shared" si="628"/>
        <v>0</v>
      </c>
      <c r="LE239" s="1098">
        <f t="shared" si="628"/>
        <v>0</v>
      </c>
      <c r="LF239" s="1098">
        <f t="shared" si="628"/>
        <v>0</v>
      </c>
      <c r="LG239" s="1098">
        <f t="shared" si="628"/>
        <v>0</v>
      </c>
      <c r="LH239" s="1098">
        <f t="shared" si="628"/>
        <v>0</v>
      </c>
      <c r="LI239" s="1098">
        <f t="shared" si="628"/>
        <v>0</v>
      </c>
      <c r="LJ239" s="1098">
        <f t="shared" si="628"/>
        <v>0</v>
      </c>
      <c r="LK239" s="1098">
        <f t="shared" si="628"/>
        <v>0</v>
      </c>
      <c r="LL239" s="1098">
        <f t="shared" si="628"/>
        <v>0</v>
      </c>
      <c r="LM239" s="1098">
        <f t="shared" si="628"/>
        <v>0</v>
      </c>
      <c r="LN239" s="1098">
        <f t="shared" si="628"/>
        <v>0</v>
      </c>
      <c r="LO239" s="1098">
        <f t="shared" si="628"/>
        <v>0</v>
      </c>
      <c r="LP239" s="1098">
        <f t="shared" si="628"/>
        <v>0</v>
      </c>
      <c r="LQ239" s="1098">
        <f t="shared" si="628"/>
        <v>0</v>
      </c>
      <c r="LR239" s="1098">
        <f t="shared" si="624"/>
        <v>0</v>
      </c>
      <c r="LS239" s="1098">
        <f t="shared" si="546"/>
        <v>0</v>
      </c>
    </row>
    <row r="240" spans="1:331" ht="20.100000000000001" hidden="1" customHeight="1" x14ac:dyDescent="0.35">
      <c r="A240" s="722"/>
      <c r="B240" s="684" t="s">
        <v>774</v>
      </c>
      <c r="C240" s="571"/>
      <c r="D240" s="684"/>
      <c r="E240" s="684"/>
      <c r="F240" s="684"/>
      <c r="G240" s="684"/>
      <c r="H240" s="684"/>
      <c r="I240" s="684"/>
      <c r="J240" s="606" t="s">
        <v>194</v>
      </c>
      <c r="K240" s="588"/>
      <c r="L240" s="548" t="s">
        <v>740</v>
      </c>
      <c r="M240" s="548"/>
      <c r="N240" s="548"/>
      <c r="O240" s="1349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635"/>
      <c r="AJ240" s="31"/>
      <c r="AK240" s="31"/>
      <c r="AL240" s="31"/>
      <c r="AM240" s="31"/>
      <c r="AN240" s="566">
        <f t="shared" ref="AN240:AY240" si="667">AN243</f>
        <v>0</v>
      </c>
      <c r="AO240" s="566">
        <f t="shared" si="667"/>
        <v>0</v>
      </c>
      <c r="AP240" s="566">
        <f t="shared" si="667"/>
        <v>0</v>
      </c>
      <c r="AQ240" s="566">
        <f t="shared" si="667"/>
        <v>0</v>
      </c>
      <c r="AR240" s="566">
        <f t="shared" si="667"/>
        <v>0</v>
      </c>
      <c r="AS240" s="566">
        <f t="shared" si="667"/>
        <v>0</v>
      </c>
      <c r="AT240" s="566">
        <f t="shared" si="667"/>
        <v>0</v>
      </c>
      <c r="AU240" s="566">
        <f t="shared" si="667"/>
        <v>1000000</v>
      </c>
      <c r="AV240" s="566" t="e">
        <f t="shared" si="667"/>
        <v>#REF!</v>
      </c>
      <c r="AW240" s="566">
        <f t="shared" si="667"/>
        <v>0</v>
      </c>
      <c r="AX240" s="566">
        <f t="shared" si="667"/>
        <v>0</v>
      </c>
      <c r="AY240" s="566" t="e">
        <f t="shared" si="667"/>
        <v>#REF!</v>
      </c>
      <c r="AZ240" s="566"/>
      <c r="BA240" s="566"/>
      <c r="BB240" s="566" t="e">
        <f t="shared" ref="BB240:BK240" si="668">BB243</f>
        <v>#REF!</v>
      </c>
      <c r="BC240" s="566" t="e">
        <f t="shared" si="668"/>
        <v>#REF!</v>
      </c>
      <c r="BD240" s="566" t="e">
        <f t="shared" si="668"/>
        <v>#REF!</v>
      </c>
      <c r="BE240" s="566" t="e">
        <f t="shared" si="668"/>
        <v>#REF!</v>
      </c>
      <c r="BF240" s="566" t="e">
        <f t="shared" si="668"/>
        <v>#REF!</v>
      </c>
      <c r="BG240" s="566">
        <f t="shared" si="668"/>
        <v>0</v>
      </c>
      <c r="BH240" s="566">
        <f t="shared" si="668"/>
        <v>0</v>
      </c>
      <c r="BI240" s="566" t="e">
        <f>BI243</f>
        <v>#REF!</v>
      </c>
      <c r="BJ240" s="566">
        <f>BJ243</f>
        <v>0</v>
      </c>
      <c r="BK240" s="566" t="e">
        <f t="shared" si="668"/>
        <v>#REF!</v>
      </c>
      <c r="BL240" s="566">
        <f t="shared" si="559"/>
        <v>0</v>
      </c>
      <c r="BM240" s="566"/>
      <c r="BN240" s="566"/>
      <c r="BO240" s="566">
        <f>BO243</f>
        <v>0</v>
      </c>
      <c r="BP240" s="566"/>
      <c r="BQ240" s="566"/>
      <c r="BR240" s="566">
        <f t="shared" ref="BR240:BY240" si="669">BR243</f>
        <v>4426179.7</v>
      </c>
      <c r="BS240" s="566">
        <f t="shared" si="669"/>
        <v>4426179.7</v>
      </c>
      <c r="BT240" s="566">
        <f>BT243</f>
        <v>0</v>
      </c>
      <c r="BU240" s="566">
        <f t="shared" si="669"/>
        <v>0</v>
      </c>
      <c r="BV240" s="566">
        <f t="shared" si="669"/>
        <v>4426179.7</v>
      </c>
      <c r="BW240" s="566"/>
      <c r="BX240" s="566"/>
      <c r="BY240" s="566">
        <f t="shared" si="669"/>
        <v>0</v>
      </c>
      <c r="BZ240" s="566">
        <f>BZ243</f>
        <v>0</v>
      </c>
      <c r="CA240" s="566">
        <f t="shared" si="566"/>
        <v>0</v>
      </c>
      <c r="CB240" s="566">
        <f t="shared" si="567"/>
        <v>0</v>
      </c>
      <c r="CC240" s="566">
        <f>CC243</f>
        <v>0</v>
      </c>
      <c r="CD240" s="566">
        <f>CD243</f>
        <v>0</v>
      </c>
      <c r="CE240" s="566">
        <f>CE243</f>
        <v>3910982.93</v>
      </c>
      <c r="CF240" s="566">
        <f>CF243</f>
        <v>0</v>
      </c>
      <c r="CG240" s="566">
        <f t="shared" si="568"/>
        <v>0</v>
      </c>
      <c r="CH240" s="566">
        <f>CH243</f>
        <v>178650.3600000001</v>
      </c>
      <c r="CI240" s="566">
        <f>CI243</f>
        <v>4089633.29</v>
      </c>
      <c r="CJ240" s="566"/>
      <c r="CK240" s="566">
        <f t="shared" si="569"/>
        <v>0</v>
      </c>
      <c r="CL240" s="566">
        <f>CL243</f>
        <v>0</v>
      </c>
      <c r="CM240" s="566">
        <f>CM243</f>
        <v>4089633.29</v>
      </c>
      <c r="CN240" s="566"/>
      <c r="CO240" s="566">
        <f t="shared" si="570"/>
        <v>0</v>
      </c>
      <c r="CP240" s="566">
        <f>CP243</f>
        <v>0</v>
      </c>
      <c r="CQ240" s="566">
        <f>CQ243</f>
        <v>4089633.29</v>
      </c>
      <c r="CR240" s="566">
        <f>CR243</f>
        <v>1204690.7</v>
      </c>
      <c r="CS240" s="566">
        <f t="shared" si="636"/>
        <v>29.457181477510908</v>
      </c>
      <c r="CT240" s="566">
        <f>CT243</f>
        <v>-1019633.2900000003</v>
      </c>
      <c r="CU240" s="566">
        <f>CU243</f>
        <v>3070000</v>
      </c>
      <c r="CV240" s="566">
        <f>CV243</f>
        <v>1204690.7</v>
      </c>
      <c r="CW240" s="566">
        <f t="shared" si="637"/>
        <v>39.240739413680778</v>
      </c>
      <c r="CX240" s="566">
        <f t="shared" ref="CX240:DH240" si="670">CX243</f>
        <v>0</v>
      </c>
      <c r="CY240" s="566">
        <f t="shared" si="670"/>
        <v>3070000</v>
      </c>
      <c r="CZ240" s="566">
        <f t="shared" si="670"/>
        <v>0</v>
      </c>
      <c r="DA240" s="566">
        <f t="shared" si="670"/>
        <v>0</v>
      </c>
      <c r="DB240" s="566">
        <f>DB243</f>
        <v>0</v>
      </c>
      <c r="DC240" s="566">
        <f>DC243</f>
        <v>0</v>
      </c>
      <c r="DD240" s="566">
        <f t="shared" si="574"/>
        <v>0</v>
      </c>
      <c r="DE240" s="566">
        <f t="shared" si="575"/>
        <v>0</v>
      </c>
      <c r="DF240" s="566">
        <f>DF243</f>
        <v>2762967.17</v>
      </c>
      <c r="DG240" s="566">
        <f t="shared" si="670"/>
        <v>0</v>
      </c>
      <c r="DH240" s="566">
        <f t="shared" si="670"/>
        <v>0</v>
      </c>
      <c r="DI240" s="566">
        <f t="shared" si="639"/>
        <v>0</v>
      </c>
      <c r="DJ240" s="566">
        <f>DJ243</f>
        <v>0</v>
      </c>
      <c r="DK240" s="566">
        <f>DK243</f>
        <v>0</v>
      </c>
      <c r="DL240" s="566">
        <f t="shared" si="577"/>
        <v>0</v>
      </c>
      <c r="DM240" s="566">
        <f>DM243</f>
        <v>0</v>
      </c>
      <c r="DN240" s="566">
        <f>DN243</f>
        <v>0</v>
      </c>
      <c r="DO240" s="566">
        <f>DO243</f>
        <v>0</v>
      </c>
      <c r="DP240" s="566">
        <f t="shared" si="578"/>
        <v>0</v>
      </c>
      <c r="DQ240" s="566">
        <f>DQ243</f>
        <v>0</v>
      </c>
      <c r="DR240" s="566">
        <f>DR243</f>
        <v>0</v>
      </c>
      <c r="DS240" s="566">
        <f>DS243</f>
        <v>0</v>
      </c>
      <c r="DT240" s="566">
        <f t="shared" si="632"/>
        <v>0</v>
      </c>
      <c r="DU240" s="566">
        <f t="shared" ref="DU240:EB240" si="671">DU243</f>
        <v>0</v>
      </c>
      <c r="DV240" s="566">
        <f t="shared" si="671"/>
        <v>0</v>
      </c>
      <c r="DW240" s="566">
        <f t="shared" si="671"/>
        <v>0</v>
      </c>
      <c r="DX240" s="566">
        <f t="shared" si="671"/>
        <v>0</v>
      </c>
      <c r="DY240" s="566">
        <f t="shared" si="671"/>
        <v>0</v>
      </c>
      <c r="DZ240" s="566">
        <f>DZ243</f>
        <v>0</v>
      </c>
      <c r="EA240" s="566">
        <f t="shared" si="671"/>
        <v>0</v>
      </c>
      <c r="EB240" s="566">
        <f t="shared" si="671"/>
        <v>0</v>
      </c>
      <c r="EC240" s="566">
        <f t="shared" si="633"/>
        <v>0</v>
      </c>
      <c r="ED240" s="566">
        <f>ED243</f>
        <v>0</v>
      </c>
      <c r="EE240" s="566">
        <f>EE243</f>
        <v>0</v>
      </c>
      <c r="EF240" s="566">
        <f>EF243</f>
        <v>0</v>
      </c>
      <c r="EG240" s="566">
        <f t="shared" si="605"/>
        <v>0</v>
      </c>
      <c r="EH240" s="566" t="e">
        <f>EH243</f>
        <v>#REF!</v>
      </c>
      <c r="EI240" s="566">
        <f>IFERROR(#REF!/DZ240*100,)</f>
        <v>0</v>
      </c>
      <c r="EJ240" s="566">
        <f>IFERROR(#REF!/#REF!*100,)</f>
        <v>0</v>
      </c>
      <c r="EK240" s="566">
        <f t="shared" ref="EK240:EM240" si="672">EK243</f>
        <v>0</v>
      </c>
      <c r="EL240" s="566">
        <f t="shared" si="672"/>
        <v>0</v>
      </c>
      <c r="EM240" s="566">
        <f t="shared" si="672"/>
        <v>0</v>
      </c>
      <c r="EN240" s="946"/>
      <c r="EO240" s="946"/>
      <c r="EP240" s="946"/>
      <c r="EQ240" s="946"/>
      <c r="ER240" s="946"/>
      <c r="ES240" s="146">
        <f t="shared" si="557"/>
        <v>0</v>
      </c>
      <c r="EX240" s="739">
        <f>IF(EX$9=$K240,#REF!,0)</f>
        <v>0</v>
      </c>
      <c r="EY240" s="739">
        <f>IF(EY$9=$K240,#REF!,0)</f>
        <v>0</v>
      </c>
      <c r="EZ240" s="739">
        <f>IF(EZ$9=$K240,#REF!,0)</f>
        <v>0</v>
      </c>
      <c r="FA240" s="739">
        <f>IF(FA$9=$K240,#REF!,0)</f>
        <v>0</v>
      </c>
      <c r="FB240" s="739">
        <f>IF(FB$9=$K240,#REF!,0)</f>
        <v>0</v>
      </c>
      <c r="FC240" s="739">
        <f>IF(FC$9=$K240,#REF!,0)</f>
        <v>0</v>
      </c>
      <c r="FD240" s="739">
        <f>IF(FD$9=$K240,#REF!,0)</f>
        <v>0</v>
      </c>
      <c r="FE240" s="739">
        <f>IF(FE$9=$K240,#REF!,0)</f>
        <v>0</v>
      </c>
      <c r="FF240" s="739">
        <f>IF(FF$9=$K240,#REF!,0)</f>
        <v>0</v>
      </c>
      <c r="FG240" s="739">
        <f>IF(FG$9=$K240,#REF!,0)</f>
        <v>0</v>
      </c>
      <c r="FH240" s="739">
        <f>IF(FH$9=$K240,#REF!,0)</f>
        <v>0</v>
      </c>
      <c r="FI240" s="739">
        <f>IF(FI$9=$K240,#REF!,0)</f>
        <v>0</v>
      </c>
      <c r="FJ240" s="739">
        <f>IF(FJ$9=$K240,#REF!,0)</f>
        <v>0</v>
      </c>
      <c r="FK240" s="739">
        <f>IF(FK$9=$K240,#REF!,0)</f>
        <v>0</v>
      </c>
      <c r="FL240" s="739">
        <f>IF(FL$9=$K240,#REF!,0)</f>
        <v>0</v>
      </c>
      <c r="FM240" s="739">
        <f>IF(FM$9=$K240,#REF!,0)</f>
        <v>0</v>
      </c>
      <c r="FN240" s="739">
        <f>IF(FN$9=$K240,#REF!,0)</f>
        <v>0</v>
      </c>
      <c r="FO240" s="739">
        <f>IF(FO$9=$K240,#REF!,0)</f>
        <v>0</v>
      </c>
      <c r="FP240" s="739">
        <f>IF(FP$9=$K240,#REF!,0)</f>
        <v>0</v>
      </c>
      <c r="FQ240" s="739">
        <f>IF(FQ$9=$K240,#REF!,0)</f>
        <v>0</v>
      </c>
      <c r="FU240" s="739">
        <f t="shared" si="651"/>
        <v>0</v>
      </c>
      <c r="FV240" s="739">
        <f t="shared" si="651"/>
        <v>0</v>
      </c>
      <c r="FW240" s="739">
        <f t="shared" si="651"/>
        <v>0</v>
      </c>
      <c r="FX240" s="739">
        <f t="shared" si="651"/>
        <v>0</v>
      </c>
      <c r="FY240" s="739">
        <f t="shared" si="651"/>
        <v>0</v>
      </c>
      <c r="FZ240" s="739">
        <f t="shared" si="651"/>
        <v>0</v>
      </c>
      <c r="GA240" s="739">
        <f t="shared" si="651"/>
        <v>0</v>
      </c>
      <c r="GB240" s="739">
        <f t="shared" si="651"/>
        <v>0</v>
      </c>
      <c r="GC240" s="739">
        <f t="shared" si="651"/>
        <v>0</v>
      </c>
      <c r="GD240" s="739">
        <f t="shared" si="651"/>
        <v>0</v>
      </c>
      <c r="GE240" s="739">
        <f t="shared" si="652"/>
        <v>0</v>
      </c>
      <c r="GF240" s="739">
        <f t="shared" si="652"/>
        <v>0</v>
      </c>
      <c r="GG240" s="739">
        <f t="shared" si="652"/>
        <v>0</v>
      </c>
      <c r="GH240" s="739">
        <f t="shared" si="652"/>
        <v>0</v>
      </c>
      <c r="GI240" s="739">
        <f t="shared" si="652"/>
        <v>0</v>
      </c>
      <c r="GJ240" s="739">
        <f t="shared" si="652"/>
        <v>0</v>
      </c>
      <c r="GK240" s="739">
        <f t="shared" si="652"/>
        <v>0</v>
      </c>
      <c r="GL240" s="739">
        <f t="shared" si="652"/>
        <v>0</v>
      </c>
      <c r="GM240" s="739">
        <f t="shared" si="652"/>
        <v>0</v>
      </c>
      <c r="GN240" s="739">
        <f t="shared" si="652"/>
        <v>0</v>
      </c>
      <c r="GQ240" s="1098">
        <f>IF(GQ$9=$N240,#REF!,0)</f>
        <v>0</v>
      </c>
      <c r="GR240" s="1098">
        <f>IF(GR$9=$N240,#REF!,0)</f>
        <v>0</v>
      </c>
      <c r="GS240" s="1098">
        <f>IF(GS$9=$N240,#REF!,0)</f>
        <v>0</v>
      </c>
      <c r="GT240" s="1098">
        <f>IF(GT$9=$N240,#REF!,0)</f>
        <v>0</v>
      </c>
      <c r="GU240" s="1098">
        <f>IF(GU$9=$N240,#REF!,0)</f>
        <v>0</v>
      </c>
      <c r="GV240" s="1098">
        <f>IF(GV$9=$N240,#REF!,0)</f>
        <v>0</v>
      </c>
      <c r="GW240" s="1098">
        <f>IF(GW$9=$N240,#REF!,0)</f>
        <v>0</v>
      </c>
      <c r="GX240" s="1098">
        <f>IF(GX$9=$N240,#REF!,0)</f>
        <v>0</v>
      </c>
      <c r="GY240" s="1098">
        <f>IF(GY$9=$N240,#REF!,0)</f>
        <v>0</v>
      </c>
      <c r="GZ240" s="1098">
        <f>IF(GZ$9=$N240,#REF!,0)</f>
        <v>0</v>
      </c>
      <c r="HA240" s="1098">
        <f>IF(HA$9=$N240,#REF!,0)</f>
        <v>0</v>
      </c>
      <c r="HB240" s="1098">
        <f>IF(HB$9=$N240,#REF!,0)</f>
        <v>0</v>
      </c>
      <c r="HC240" s="1098">
        <f>IF(HC$9=$N240,#REF!,0)</f>
        <v>0</v>
      </c>
      <c r="HD240" s="1098">
        <f>IF(HD$9=$N240,#REF!,0)</f>
        <v>0</v>
      </c>
      <c r="HE240" s="1098">
        <f>IF(HE$9=$N240,#REF!,0)</f>
        <v>0</v>
      </c>
      <c r="HF240" s="1098">
        <f>IF(HF$9=$N240,#REF!,0)</f>
        <v>0</v>
      </c>
      <c r="HG240" s="1098">
        <f>IF(HG$9=$N240,#REF!,0)</f>
        <v>0</v>
      </c>
      <c r="HH240" s="1098">
        <f>IF(HH$9=$N240,#REF!,0)</f>
        <v>0</v>
      </c>
      <c r="HI240" s="1098">
        <f>IF(HI$9=$N240,#REF!,0)</f>
        <v>0</v>
      </c>
      <c r="HJ240" s="1098">
        <f>IF(HJ$9=$N240,#REF!,0)</f>
        <v>0</v>
      </c>
      <c r="HK240" s="1098">
        <f>IF(HK$9=$N240,#REF!,0)</f>
        <v>0</v>
      </c>
      <c r="HL240" s="1098">
        <f>IF(HL$9=$N240,#REF!,0)</f>
        <v>0</v>
      </c>
      <c r="HM240" s="1098">
        <f>IF(HM$9=$N240,#REF!,0)</f>
        <v>0</v>
      </c>
      <c r="HN240" s="1098">
        <f>IF(HN$9=$N240,#REF!,0)</f>
        <v>0</v>
      </c>
      <c r="HO240" s="1098">
        <f>IF(HO$9=$N240,#REF!,0)</f>
        <v>0</v>
      </c>
      <c r="HP240" s="1098">
        <f>IF(HP$9=$N240,#REF!,0)</f>
        <v>0</v>
      </c>
      <c r="HQ240" s="1098">
        <f>IF(HQ$9=$N240,#REF!,0)</f>
        <v>0</v>
      </c>
      <c r="HR240" s="1098">
        <f>IF(HR$9=$N240,#REF!,0)</f>
        <v>0</v>
      </c>
      <c r="HS240" s="1098">
        <f>IF(HS$9=$N240,#REF!,0)</f>
        <v>0</v>
      </c>
      <c r="HT240" s="1098">
        <f>IF(HT$9=$N240,#REF!,0)</f>
        <v>0</v>
      </c>
      <c r="HU240" s="1098">
        <f>IF(HU$9=$N240,#REF!,0)</f>
        <v>0</v>
      </c>
      <c r="HV240" s="1098">
        <f>IF(HV$9=$N240,#REF!,0)</f>
        <v>0</v>
      </c>
      <c r="HW240" s="1098">
        <f>IF(HW$9=$N240,#REF!,0)</f>
        <v>0</v>
      </c>
      <c r="HX240" s="1098">
        <f>IF(HX$9=$N240,#REF!,0)</f>
        <v>0</v>
      </c>
      <c r="HY240" s="1098">
        <f>IF(HY$9=$N240,#REF!,0)</f>
        <v>0</v>
      </c>
      <c r="HZ240" s="1098">
        <f>IF(HZ$9=$N240,#REF!,0)</f>
        <v>0</v>
      </c>
      <c r="IA240" s="1098">
        <f>IF(IA$9=$N240,#REF!,0)</f>
        <v>0</v>
      </c>
      <c r="IB240" s="1098">
        <f>IF(IB$9=$N240,#REF!,0)</f>
        <v>0</v>
      </c>
      <c r="IC240" s="1098">
        <f>IF(IC$9=$N240,#REF!,0)</f>
        <v>0</v>
      </c>
      <c r="ID240" s="1098">
        <f>IF(ID$9=$N240,#REF!,0)</f>
        <v>0</v>
      </c>
      <c r="IE240" s="1098">
        <f>IF(IE$9=$N240,#REF!,0)</f>
        <v>0</v>
      </c>
      <c r="IF240" s="1098">
        <f>IF(IF$9=$N240,#REF!,0)</f>
        <v>0</v>
      </c>
      <c r="IG240" s="1098">
        <f>IF(IG$9=$N240,#REF!,0)</f>
        <v>0</v>
      </c>
      <c r="IH240" s="1098">
        <f>IF(IH$9=$N240,#REF!,0)</f>
        <v>0</v>
      </c>
      <c r="II240" s="1098">
        <f>IF(II$9=$N240,#REF!,0)</f>
        <v>0</v>
      </c>
      <c r="IJ240" s="1098">
        <f>IF(IJ$9=$N240,#REF!,0)</f>
        <v>0</v>
      </c>
      <c r="IK240" s="1098">
        <f>IF(IK$9=$N240,#REF!,0)</f>
        <v>0</v>
      </c>
      <c r="IL240" s="1098">
        <f>IF(IL$9=$N240,#REF!,0)</f>
        <v>0</v>
      </c>
      <c r="IM240" s="1098">
        <f>IF(IM$9=$N240,#REF!,0)</f>
        <v>0</v>
      </c>
      <c r="IN240" s="1098">
        <f>IF(IN$9=$N240,#REF!,0)</f>
        <v>0</v>
      </c>
      <c r="IO240" s="1098">
        <f>IF(IO$9=$N240,#REF!,0)</f>
        <v>0</v>
      </c>
      <c r="IP240" s="1098">
        <f>IF(IP$9=$N240,#REF!,0)</f>
        <v>0</v>
      </c>
      <c r="IQ240" s="1098">
        <f>IF(IQ$9=$N240,#REF!,0)</f>
        <v>0</v>
      </c>
      <c r="IR240" s="1098">
        <f>IF(IR$9=$N240,#REF!,0)</f>
        <v>0</v>
      </c>
      <c r="IS240" s="1098">
        <f>IF(IS$9=$N240,#REF!,0)</f>
        <v>0</v>
      </c>
      <c r="IT240" s="1098">
        <f>IF(IT$9=$N240,#REF!,0)</f>
        <v>0</v>
      </c>
      <c r="IU240" s="1098">
        <f>IF(IU$9=$N240,#REF!,0)</f>
        <v>0</v>
      </c>
      <c r="IV240" s="1098">
        <f>IF(IV$9=$N240,#REF!,0)</f>
        <v>0</v>
      </c>
      <c r="IW240" s="1098">
        <f>IF(IW$9=$N240,#REF!,0)</f>
        <v>0</v>
      </c>
      <c r="IX240" s="1098">
        <f>IF(IX$9=$N240,#REF!,0)</f>
        <v>0</v>
      </c>
      <c r="IY240" s="1098">
        <f>IF(IY$9=$N240,#REF!,0)</f>
        <v>0</v>
      </c>
      <c r="IZ240" s="1098">
        <f>IF(IZ$9=$N240,#REF!,0)</f>
        <v>0</v>
      </c>
      <c r="JA240" s="1098">
        <f>IF(JA$9=$N240,#REF!,0)</f>
        <v>0</v>
      </c>
      <c r="JB240" s="1098">
        <f>IF(JB$9=$N240,#REF!,0)</f>
        <v>0</v>
      </c>
      <c r="JC240" s="1098">
        <f>IF(JC$9=$N240,#REF!,0)</f>
        <v>0</v>
      </c>
      <c r="JD240" s="1098">
        <f>IF(JD$9=$N240,#REF!,0)</f>
        <v>0</v>
      </c>
      <c r="JE240" s="1098">
        <f>IF(JE$9=$N240,#REF!,0)</f>
        <v>0</v>
      </c>
      <c r="JF240" s="1098">
        <f>IF(JF$9=$N240,#REF!,0)</f>
        <v>0</v>
      </c>
      <c r="JG240" s="1098">
        <f>IF(JG$9=$N240,#REF!,0)</f>
        <v>0</v>
      </c>
      <c r="JH240" s="1098">
        <f>IF(JH$9=$N240,#REF!,0)</f>
        <v>0</v>
      </c>
      <c r="JI240" s="1098">
        <f>IF(JI$9=$N240,#REF!,0)</f>
        <v>0</v>
      </c>
      <c r="JJ240" s="1098">
        <f>IF(JJ$9=$N240,#REF!,0)</f>
        <v>0</v>
      </c>
      <c r="JK240" s="1098">
        <f>IF(JK$9=$N240,#REF!,0)</f>
        <v>0</v>
      </c>
      <c r="JL240" s="1098">
        <f>IF(JL$9=$N240,#REF!,0)</f>
        <v>0</v>
      </c>
      <c r="JM240" s="1098">
        <f>IF(JM$9=$N240,#REF!,0)</f>
        <v>0</v>
      </c>
      <c r="JN240" s="1098">
        <f>IF(JN$9=$N240,#REF!,0)</f>
        <v>0</v>
      </c>
      <c r="JO240" s="1098">
        <f>IF(JO$9=$N240,#REF!,0)</f>
        <v>0</v>
      </c>
      <c r="JP240" s="1098">
        <f>IF(JP$9=$N240,#REF!,0)</f>
        <v>0</v>
      </c>
      <c r="JQ240" s="1098">
        <f>IF(JQ$9=$N240,#REF!,0)</f>
        <v>0</v>
      </c>
      <c r="JR240" s="1098">
        <f>IF(JR$9=$N240,#REF!,0)</f>
        <v>0</v>
      </c>
      <c r="JS240" s="1098">
        <f>IF(JS$9=$N240,#REF!,0)</f>
        <v>0</v>
      </c>
      <c r="JT240" s="1098">
        <f>IF(JT$9=$N240,#REF!,0)</f>
        <v>0</v>
      </c>
      <c r="JU240" s="1098">
        <f>IF(JU$9=$N240,#REF!,0)</f>
        <v>0</v>
      </c>
      <c r="JV240" s="1098">
        <f>IF(JV$9=$N240,#REF!,0)</f>
        <v>0</v>
      </c>
      <c r="JW240" s="1098">
        <f>IF(JW$9=$N240,#REF!,0)</f>
        <v>0</v>
      </c>
      <c r="JX240" s="681"/>
      <c r="JZ240" s="681">
        <f t="shared" ref="JZ240:KJ249" si="673">IF(JZ$9=$L240,$DY240,0)</f>
        <v>0</v>
      </c>
      <c r="KA240" s="681">
        <f t="shared" si="673"/>
        <v>0</v>
      </c>
      <c r="KB240" s="681">
        <f t="shared" si="673"/>
        <v>0</v>
      </c>
      <c r="KC240" s="681">
        <f t="shared" si="673"/>
        <v>0</v>
      </c>
      <c r="KD240" s="681">
        <f t="shared" si="673"/>
        <v>0</v>
      </c>
      <c r="KE240" s="681">
        <f t="shared" si="673"/>
        <v>0</v>
      </c>
      <c r="KF240" s="681">
        <f t="shared" si="673"/>
        <v>0</v>
      </c>
      <c r="KG240" s="681">
        <f t="shared" si="673"/>
        <v>0</v>
      </c>
      <c r="KH240" s="681">
        <f t="shared" si="673"/>
        <v>0</v>
      </c>
      <c r="KI240" s="681">
        <f t="shared" si="673"/>
        <v>0</v>
      </c>
      <c r="KJ240" s="681">
        <f t="shared" si="673"/>
        <v>0</v>
      </c>
      <c r="KN240" s="1098">
        <f t="shared" si="631"/>
        <v>0</v>
      </c>
      <c r="KO240" s="1098">
        <f t="shared" si="631"/>
        <v>0</v>
      </c>
      <c r="KP240" s="1098">
        <f t="shared" si="631"/>
        <v>0</v>
      </c>
      <c r="KQ240" s="1098">
        <f t="shared" si="631"/>
        <v>0</v>
      </c>
      <c r="KR240" s="1098">
        <f t="shared" si="631"/>
        <v>0</v>
      </c>
      <c r="KS240" s="1098">
        <f t="shared" si="631"/>
        <v>0</v>
      </c>
      <c r="KT240" s="1098">
        <f t="shared" si="631"/>
        <v>0</v>
      </c>
      <c r="KU240" s="1098">
        <f t="shared" si="631"/>
        <v>0</v>
      </c>
      <c r="KV240" s="1098">
        <f t="shared" si="631"/>
        <v>0</v>
      </c>
      <c r="KW240" s="1098">
        <f t="shared" si="631"/>
        <v>0</v>
      </c>
      <c r="KX240" s="1098">
        <f t="shared" si="631"/>
        <v>0</v>
      </c>
      <c r="KY240" s="1098">
        <f t="shared" si="631"/>
        <v>0</v>
      </c>
      <c r="KZ240" s="1098">
        <f t="shared" si="631"/>
        <v>0</v>
      </c>
      <c r="LA240" s="1098">
        <f t="shared" si="631"/>
        <v>0</v>
      </c>
      <c r="LB240" s="1098">
        <f t="shared" si="631"/>
        <v>0</v>
      </c>
      <c r="LC240" s="1098">
        <f t="shared" ref="LC240:LR255" si="674">IF(LC$9=$M240,$DV240,0)</f>
        <v>0</v>
      </c>
      <c r="LD240" s="1098">
        <f t="shared" si="674"/>
        <v>0</v>
      </c>
      <c r="LE240" s="1098">
        <f t="shared" si="674"/>
        <v>0</v>
      </c>
      <c r="LF240" s="1098">
        <f t="shared" si="674"/>
        <v>0</v>
      </c>
      <c r="LG240" s="1098">
        <f t="shared" si="674"/>
        <v>0</v>
      </c>
      <c r="LH240" s="1098">
        <f t="shared" si="674"/>
        <v>0</v>
      </c>
      <c r="LI240" s="1098">
        <f t="shared" si="674"/>
        <v>0</v>
      </c>
      <c r="LJ240" s="1098">
        <f t="shared" si="674"/>
        <v>0</v>
      </c>
      <c r="LK240" s="1098">
        <f t="shared" si="674"/>
        <v>0</v>
      </c>
      <c r="LL240" s="1098">
        <f t="shared" si="674"/>
        <v>0</v>
      </c>
      <c r="LM240" s="1098">
        <f t="shared" si="674"/>
        <v>0</v>
      </c>
      <c r="LN240" s="1098">
        <f t="shared" si="674"/>
        <v>0</v>
      </c>
      <c r="LO240" s="1098">
        <f t="shared" si="674"/>
        <v>0</v>
      </c>
      <c r="LP240" s="1098">
        <f t="shared" si="674"/>
        <v>0</v>
      </c>
      <c r="LQ240" s="1098">
        <f t="shared" si="674"/>
        <v>0</v>
      </c>
      <c r="LR240" s="1098">
        <f t="shared" si="624"/>
        <v>0</v>
      </c>
      <c r="LS240" s="1098">
        <f t="shared" si="546"/>
        <v>0</v>
      </c>
    </row>
    <row r="241" spans="1:331" ht="20.100000000000001" hidden="1" customHeight="1" x14ac:dyDescent="0.35">
      <c r="A241" s="722"/>
      <c r="B241" s="687"/>
      <c r="C241" s="693"/>
      <c r="D241" s="687"/>
      <c r="E241" s="687"/>
      <c r="F241" s="687"/>
      <c r="G241" s="687"/>
      <c r="H241" s="687"/>
      <c r="I241" s="687"/>
      <c r="J241" s="603"/>
      <c r="K241" s="1047" t="s">
        <v>581</v>
      </c>
      <c r="L241" s="624" t="s">
        <v>741</v>
      </c>
      <c r="M241" s="624"/>
      <c r="N241" s="624"/>
      <c r="O241" s="1355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635"/>
      <c r="AJ241" s="31"/>
      <c r="AK241" s="31"/>
      <c r="AL241" s="31"/>
      <c r="AM241" s="31"/>
      <c r="AN241" s="114">
        <v>0</v>
      </c>
      <c r="AO241" s="114">
        <v>0</v>
      </c>
      <c r="AP241" s="114">
        <v>0</v>
      </c>
      <c r="AQ241" s="114">
        <v>0</v>
      </c>
      <c r="AR241" s="114">
        <v>0</v>
      </c>
      <c r="AS241" s="114"/>
      <c r="AT241" s="114"/>
      <c r="AU241" s="114">
        <f>AU243</f>
        <v>1000000</v>
      </c>
      <c r="AV241" s="114" t="e">
        <f>AV243</f>
        <v>#REF!</v>
      </c>
      <c r="AW241" s="114">
        <v>0</v>
      </c>
      <c r="AX241" s="114">
        <v>0</v>
      </c>
      <c r="AY241" s="114" t="e">
        <f>(BB241-AV241)</f>
        <v>#REF!</v>
      </c>
      <c r="AZ241" s="114"/>
      <c r="BA241" s="114"/>
      <c r="BB241" s="114" t="e">
        <f>BB243</f>
        <v>#REF!</v>
      </c>
      <c r="BC241" s="114" t="e">
        <f>BC243</f>
        <v>#REF!</v>
      </c>
      <c r="BD241" s="114">
        <v>0</v>
      </c>
      <c r="BE241" s="114">
        <v>489844</v>
      </c>
      <c r="BF241" s="114" t="e">
        <f>BF243</f>
        <v>#REF!</v>
      </c>
      <c r="BG241" s="114">
        <f>BG243</f>
        <v>0</v>
      </c>
      <c r="BH241" s="114">
        <f>BH243</f>
        <v>0</v>
      </c>
      <c r="BI241" s="114">
        <f>(BJ241-BH241)</f>
        <v>0</v>
      </c>
      <c r="BJ241" s="114">
        <f>BJ243</f>
        <v>0</v>
      </c>
      <c r="BK241" s="114" t="e">
        <f>BK243</f>
        <v>#REF!</v>
      </c>
      <c r="BL241" s="114">
        <f t="shared" si="559"/>
        <v>0</v>
      </c>
      <c r="BM241" s="114"/>
      <c r="BN241" s="114"/>
      <c r="BO241" s="114">
        <f>BO243</f>
        <v>0</v>
      </c>
      <c r="BP241" s="114"/>
      <c r="BQ241" s="114"/>
      <c r="BR241" s="114">
        <f>(BS241-BO241)</f>
        <v>2315982.9300000002</v>
      </c>
      <c r="BS241" s="114">
        <f>BS245</f>
        <v>2315982.9300000002</v>
      </c>
      <c r="BT241" s="114">
        <f>BT245</f>
        <v>0</v>
      </c>
      <c r="BU241" s="114">
        <f>(BY241-BO241)</f>
        <v>0</v>
      </c>
      <c r="BV241" s="114">
        <f>BV245</f>
        <v>2315982.9300000002</v>
      </c>
      <c r="BW241" s="114"/>
      <c r="BX241" s="114"/>
      <c r="BY241" s="114">
        <f>BY245</f>
        <v>0</v>
      </c>
      <c r="BZ241" s="114">
        <f>BZ245</f>
        <v>0</v>
      </c>
      <c r="CA241" s="114">
        <f t="shared" si="566"/>
        <v>0</v>
      </c>
      <c r="CB241" s="114">
        <f t="shared" si="567"/>
        <v>0</v>
      </c>
      <c r="CC241" s="114">
        <f>CC243</f>
        <v>0</v>
      </c>
      <c r="CD241" s="114">
        <f>CD243</f>
        <v>0</v>
      </c>
      <c r="CE241" s="114">
        <f>CE245</f>
        <v>2315982.9300000002</v>
      </c>
      <c r="CF241" s="114">
        <f>CF245</f>
        <v>0</v>
      </c>
      <c r="CG241" s="114">
        <f t="shared" si="568"/>
        <v>0</v>
      </c>
      <c r="CH241" s="114">
        <f>(CI241-CE241)</f>
        <v>0</v>
      </c>
      <c r="CI241" s="114">
        <f>CI245</f>
        <v>2315982.9300000002</v>
      </c>
      <c r="CJ241" s="114"/>
      <c r="CK241" s="114">
        <f t="shared" si="569"/>
        <v>0</v>
      </c>
      <c r="CL241" s="114">
        <f>(CM241-CI241)</f>
        <v>0</v>
      </c>
      <c r="CM241" s="114">
        <f>CM245</f>
        <v>2315982.9300000002</v>
      </c>
      <c r="CN241" s="114"/>
      <c r="CO241" s="114">
        <f t="shared" si="570"/>
        <v>0</v>
      </c>
      <c r="CP241" s="114">
        <f>(CQ241-CM241)</f>
        <v>0</v>
      </c>
      <c r="CQ241" s="114">
        <f>CQ245</f>
        <v>2315982.9300000002</v>
      </c>
      <c r="CR241" s="114">
        <f>CR245</f>
        <v>679569.12</v>
      </c>
      <c r="CS241" s="114">
        <f t="shared" si="636"/>
        <v>29.34257896279054</v>
      </c>
      <c r="CT241" s="114">
        <f>(CU241-CQ241)</f>
        <v>-595982.93000000017</v>
      </c>
      <c r="CU241" s="114">
        <f>CU245</f>
        <v>1720000</v>
      </c>
      <c r="CV241" s="114">
        <f>CV245</f>
        <v>679569.12</v>
      </c>
      <c r="CW241" s="114">
        <f t="shared" si="637"/>
        <v>39.509832558139536</v>
      </c>
      <c r="CX241" s="114">
        <f>(CY241-CU241)</f>
        <v>0</v>
      </c>
      <c r="CY241" s="114">
        <f t="shared" ref="CY241:DH241" si="675">CY245</f>
        <v>1720000</v>
      </c>
      <c r="CZ241" s="114">
        <f t="shared" si="675"/>
        <v>0</v>
      </c>
      <c r="DA241" s="114">
        <f t="shared" si="675"/>
        <v>0</v>
      </c>
      <c r="DB241" s="114">
        <f t="shared" si="675"/>
        <v>0</v>
      </c>
      <c r="DC241" s="114">
        <f>DC245</f>
        <v>0</v>
      </c>
      <c r="DD241" s="114">
        <f t="shared" si="574"/>
        <v>0</v>
      </c>
      <c r="DE241" s="114">
        <f t="shared" si="575"/>
        <v>0</v>
      </c>
      <c r="DF241" s="114">
        <f>DF245</f>
        <v>1557187.77</v>
      </c>
      <c r="DG241" s="114">
        <f t="shared" si="675"/>
        <v>0</v>
      </c>
      <c r="DH241" s="114">
        <f t="shared" si="675"/>
        <v>0</v>
      </c>
      <c r="DI241" s="114">
        <f t="shared" si="639"/>
        <v>0</v>
      </c>
      <c r="DJ241" s="114">
        <f>(DK241-DG241)</f>
        <v>0</v>
      </c>
      <c r="DK241" s="114">
        <f>DK245</f>
        <v>0</v>
      </c>
      <c r="DL241" s="114">
        <f t="shared" si="577"/>
        <v>0</v>
      </c>
      <c r="DM241" s="114">
        <f>(DN241-DK241)</f>
        <v>0</v>
      </c>
      <c r="DN241" s="114">
        <f>DN245</f>
        <v>0</v>
      </c>
      <c r="DO241" s="114">
        <f>DO245</f>
        <v>0</v>
      </c>
      <c r="DP241" s="114">
        <f t="shared" si="578"/>
        <v>0</v>
      </c>
      <c r="DQ241" s="114">
        <f>(DR241-DN241)</f>
        <v>0</v>
      </c>
      <c r="DR241" s="114">
        <f>DR245</f>
        <v>0</v>
      </c>
      <c r="DS241" s="114">
        <f>DS245</f>
        <v>0</v>
      </c>
      <c r="DT241" s="114">
        <f t="shared" si="632"/>
        <v>0</v>
      </c>
      <c r="DU241" s="114">
        <f>(DV241-DR241)</f>
        <v>0</v>
      </c>
      <c r="DV241" s="114">
        <f t="shared" ref="DV241:EB241" si="676">DV245</f>
        <v>0</v>
      </c>
      <c r="DW241" s="114">
        <f t="shared" si="676"/>
        <v>0</v>
      </c>
      <c r="DX241" s="114">
        <f t="shared" si="676"/>
        <v>0</v>
      </c>
      <c r="DY241" s="114">
        <f t="shared" si="676"/>
        <v>0</v>
      </c>
      <c r="DZ241" s="114">
        <f>DZ245</f>
        <v>0</v>
      </c>
      <c r="EA241" s="114">
        <f t="shared" si="676"/>
        <v>0</v>
      </c>
      <c r="EB241" s="114">
        <f t="shared" si="676"/>
        <v>0</v>
      </c>
      <c r="EC241" s="114">
        <f t="shared" si="633"/>
        <v>0</v>
      </c>
      <c r="ED241" s="114">
        <f>(EE241-EA241)</f>
        <v>0</v>
      </c>
      <c r="EE241" s="114">
        <f>EE245</f>
        <v>0</v>
      </c>
      <c r="EF241" s="114">
        <f>EF245</f>
        <v>0</v>
      </c>
      <c r="EG241" s="114">
        <f t="shared" si="605"/>
        <v>0</v>
      </c>
      <c r="EH241" s="114" t="e">
        <f>(#REF!-EE241)</f>
        <v>#REF!</v>
      </c>
      <c r="EI241" s="114">
        <f>IFERROR(#REF!/DZ241*100,)</f>
        <v>0</v>
      </c>
      <c r="EJ241" s="114">
        <f>IFERROR(#REF!/#REF!*100,)</f>
        <v>0</v>
      </c>
      <c r="EK241" s="114">
        <f t="shared" ref="EK241:EM241" si="677">EK245</f>
        <v>0</v>
      </c>
      <c r="EL241" s="114">
        <f t="shared" si="677"/>
        <v>0</v>
      </c>
      <c r="EM241" s="114">
        <f t="shared" si="677"/>
        <v>0</v>
      </c>
      <c r="EN241" s="123"/>
      <c r="EO241" s="123"/>
      <c r="EP241" s="123"/>
      <c r="EQ241" s="123"/>
      <c r="ER241" s="123"/>
      <c r="ES241" s="146">
        <f t="shared" si="557"/>
        <v>0</v>
      </c>
      <c r="EX241" s="739">
        <f>IF(EX$9=$K241,#REF!,0)</f>
        <v>0</v>
      </c>
      <c r="EY241" s="739">
        <f>IF(EY$9=$K241,#REF!,0)</f>
        <v>0</v>
      </c>
      <c r="EZ241" s="739">
        <f>IF(EZ$9=$K241,#REF!,0)</f>
        <v>0</v>
      </c>
      <c r="FA241" s="739">
        <f>IF(FA$9=$K241,#REF!,0)</f>
        <v>0</v>
      </c>
      <c r="FB241" s="739">
        <f>IF(FB$9=$K241,#REF!,0)</f>
        <v>0</v>
      </c>
      <c r="FC241" s="739">
        <f>IF(FC$9=$K241,#REF!,0)</f>
        <v>0</v>
      </c>
      <c r="FD241" s="739">
        <f>IF(FD$9=$K241,#REF!,0)</f>
        <v>0</v>
      </c>
      <c r="FE241" s="739">
        <f>IF(FE$9=$K241,#REF!,0)</f>
        <v>0</v>
      </c>
      <c r="FF241" s="739">
        <f>IF(FF$9=$K241,#REF!,0)</f>
        <v>0</v>
      </c>
      <c r="FG241" s="739">
        <f>IF(FG$9=$K241,#REF!,0)</f>
        <v>0</v>
      </c>
      <c r="FH241" s="739" t="e">
        <f>IF(FH$9=$K241,#REF!,0)</f>
        <v>#REF!</v>
      </c>
      <c r="FI241" s="739">
        <f>IF(FI$9=$K241,#REF!,0)</f>
        <v>0</v>
      </c>
      <c r="FJ241" s="739">
        <f>IF(FJ$9=$K241,#REF!,0)</f>
        <v>0</v>
      </c>
      <c r="FK241" s="739">
        <f>IF(FK$9=$K241,#REF!,0)</f>
        <v>0</v>
      </c>
      <c r="FL241" s="739">
        <f>IF(FL$9=$K241,#REF!,0)</f>
        <v>0</v>
      </c>
      <c r="FM241" s="739">
        <f>IF(FM$9=$K241,#REF!,0)</f>
        <v>0</v>
      </c>
      <c r="FN241" s="739">
        <f>IF(FN$9=$K241,#REF!,0)</f>
        <v>0</v>
      </c>
      <c r="FO241" s="739">
        <f>IF(FO$9=$K241,#REF!,0)</f>
        <v>0</v>
      </c>
      <c r="FP241" s="739">
        <f>IF(FP$9=$K241,#REF!,0)</f>
        <v>0</v>
      </c>
      <c r="FQ241" s="739">
        <f>IF(FQ$9=$K241,#REF!,0)</f>
        <v>0</v>
      </c>
      <c r="FU241" s="739">
        <f t="shared" ref="FU241:GD250" si="678">IF(FU$9=$K241,$EK241,0)</f>
        <v>0</v>
      </c>
      <c r="FV241" s="739">
        <f t="shared" si="678"/>
        <v>0</v>
      </c>
      <c r="FW241" s="739">
        <f t="shared" si="678"/>
        <v>0</v>
      </c>
      <c r="FX241" s="739">
        <f t="shared" si="678"/>
        <v>0</v>
      </c>
      <c r="FY241" s="739">
        <f t="shared" si="678"/>
        <v>0</v>
      </c>
      <c r="FZ241" s="739">
        <f t="shared" si="678"/>
        <v>0</v>
      </c>
      <c r="GA241" s="739">
        <f t="shared" si="678"/>
        <v>0</v>
      </c>
      <c r="GB241" s="739">
        <f t="shared" si="678"/>
        <v>0</v>
      </c>
      <c r="GC241" s="739">
        <f t="shared" si="678"/>
        <v>0</v>
      </c>
      <c r="GD241" s="739">
        <f t="shared" si="678"/>
        <v>0</v>
      </c>
      <c r="GE241" s="739">
        <f t="shared" ref="GE241:GN250" si="679">IF(GE$9=$K241,$EK241,0)</f>
        <v>0</v>
      </c>
      <c r="GF241" s="739">
        <f t="shared" si="679"/>
        <v>0</v>
      </c>
      <c r="GG241" s="739">
        <f t="shared" si="679"/>
        <v>0</v>
      </c>
      <c r="GH241" s="739">
        <f t="shared" si="679"/>
        <v>0</v>
      </c>
      <c r="GI241" s="739">
        <f t="shared" si="679"/>
        <v>0</v>
      </c>
      <c r="GJ241" s="739">
        <f t="shared" si="679"/>
        <v>0</v>
      </c>
      <c r="GK241" s="739">
        <f t="shared" si="679"/>
        <v>0</v>
      </c>
      <c r="GL241" s="739">
        <f t="shared" si="679"/>
        <v>0</v>
      </c>
      <c r="GM241" s="739">
        <f t="shared" si="679"/>
        <v>0</v>
      </c>
      <c r="GN241" s="739">
        <f t="shared" si="679"/>
        <v>0</v>
      </c>
      <c r="GQ241" s="1098">
        <f>IF(GQ$9=$N241,#REF!,0)</f>
        <v>0</v>
      </c>
      <c r="GR241" s="1098">
        <f>IF(GR$9=$N241,#REF!,0)</f>
        <v>0</v>
      </c>
      <c r="GS241" s="1098">
        <f>IF(GS$9=$N241,#REF!,0)</f>
        <v>0</v>
      </c>
      <c r="GT241" s="1098">
        <f>IF(GT$9=$N241,#REF!,0)</f>
        <v>0</v>
      </c>
      <c r="GU241" s="1098">
        <f>IF(GU$9=$N241,#REF!,0)</f>
        <v>0</v>
      </c>
      <c r="GV241" s="1098">
        <f>IF(GV$9=$N241,#REF!,0)</f>
        <v>0</v>
      </c>
      <c r="GW241" s="1098">
        <f>IF(GW$9=$N241,#REF!,0)</f>
        <v>0</v>
      </c>
      <c r="GX241" s="1098">
        <f>IF(GX$9=$N241,#REF!,0)</f>
        <v>0</v>
      </c>
      <c r="GY241" s="1098">
        <f>IF(GY$9=$N241,#REF!,0)</f>
        <v>0</v>
      </c>
      <c r="GZ241" s="1098">
        <f>IF(GZ$9=$N241,#REF!,0)</f>
        <v>0</v>
      </c>
      <c r="HA241" s="1098">
        <f>IF(HA$9=$N241,#REF!,0)</f>
        <v>0</v>
      </c>
      <c r="HB241" s="1098">
        <f>IF(HB$9=$N241,#REF!,0)</f>
        <v>0</v>
      </c>
      <c r="HC241" s="1098">
        <f>IF(HC$9=$N241,#REF!,0)</f>
        <v>0</v>
      </c>
      <c r="HD241" s="1098">
        <f>IF(HD$9=$N241,#REF!,0)</f>
        <v>0</v>
      </c>
      <c r="HE241" s="1098">
        <f>IF(HE$9=$N241,#REF!,0)</f>
        <v>0</v>
      </c>
      <c r="HF241" s="1098">
        <f>IF(HF$9=$N241,#REF!,0)</f>
        <v>0</v>
      </c>
      <c r="HG241" s="1098">
        <f>IF(HG$9=$N241,#REF!,0)</f>
        <v>0</v>
      </c>
      <c r="HH241" s="1098">
        <f>IF(HH$9=$N241,#REF!,0)</f>
        <v>0</v>
      </c>
      <c r="HI241" s="1098">
        <f>IF(HI$9=$N241,#REF!,0)</f>
        <v>0</v>
      </c>
      <c r="HJ241" s="1098">
        <f>IF(HJ$9=$N241,#REF!,0)</f>
        <v>0</v>
      </c>
      <c r="HK241" s="1098">
        <f>IF(HK$9=$N241,#REF!,0)</f>
        <v>0</v>
      </c>
      <c r="HL241" s="1098">
        <f>IF(HL$9=$N241,#REF!,0)</f>
        <v>0</v>
      </c>
      <c r="HM241" s="1098">
        <f>IF(HM$9=$N241,#REF!,0)</f>
        <v>0</v>
      </c>
      <c r="HN241" s="1098">
        <f>IF(HN$9=$N241,#REF!,0)</f>
        <v>0</v>
      </c>
      <c r="HO241" s="1098">
        <f>IF(HO$9=$N241,#REF!,0)</f>
        <v>0</v>
      </c>
      <c r="HP241" s="1098">
        <f>IF(HP$9=$N241,#REF!,0)</f>
        <v>0</v>
      </c>
      <c r="HQ241" s="1098">
        <f>IF(HQ$9=$N241,#REF!,0)</f>
        <v>0</v>
      </c>
      <c r="HR241" s="1098">
        <f>IF(HR$9=$N241,#REF!,0)</f>
        <v>0</v>
      </c>
      <c r="HS241" s="1098">
        <f>IF(HS$9=$N241,#REF!,0)</f>
        <v>0</v>
      </c>
      <c r="HT241" s="1098">
        <f>IF(HT$9=$N241,#REF!,0)</f>
        <v>0</v>
      </c>
      <c r="HU241" s="1098">
        <f>IF(HU$9=$N241,#REF!,0)</f>
        <v>0</v>
      </c>
      <c r="HV241" s="1098">
        <f>IF(HV$9=$N241,#REF!,0)</f>
        <v>0</v>
      </c>
      <c r="HW241" s="1098">
        <f>IF(HW$9=$N241,#REF!,0)</f>
        <v>0</v>
      </c>
      <c r="HX241" s="1098">
        <f>IF(HX$9=$N241,#REF!,0)</f>
        <v>0</v>
      </c>
      <c r="HY241" s="1098">
        <f>IF(HY$9=$N241,#REF!,0)</f>
        <v>0</v>
      </c>
      <c r="HZ241" s="1098">
        <f>IF(HZ$9=$N241,#REF!,0)</f>
        <v>0</v>
      </c>
      <c r="IA241" s="1098">
        <f>IF(IA$9=$N241,#REF!,0)</f>
        <v>0</v>
      </c>
      <c r="IB241" s="1098">
        <f>IF(IB$9=$N241,#REF!,0)</f>
        <v>0</v>
      </c>
      <c r="IC241" s="1098">
        <f>IF(IC$9=$N241,#REF!,0)</f>
        <v>0</v>
      </c>
      <c r="ID241" s="1098">
        <f>IF(ID$9=$N241,#REF!,0)</f>
        <v>0</v>
      </c>
      <c r="IE241" s="1098">
        <f>IF(IE$9=$N241,#REF!,0)</f>
        <v>0</v>
      </c>
      <c r="IF241" s="1098">
        <f>IF(IF$9=$N241,#REF!,0)</f>
        <v>0</v>
      </c>
      <c r="IG241" s="1098">
        <f>IF(IG$9=$N241,#REF!,0)</f>
        <v>0</v>
      </c>
      <c r="IH241" s="1098">
        <f>IF(IH$9=$N241,#REF!,0)</f>
        <v>0</v>
      </c>
      <c r="II241" s="1098">
        <f>IF(II$9=$N241,#REF!,0)</f>
        <v>0</v>
      </c>
      <c r="IJ241" s="1098">
        <f>IF(IJ$9=$N241,#REF!,0)</f>
        <v>0</v>
      </c>
      <c r="IK241" s="1098">
        <f>IF(IK$9=$N241,#REF!,0)</f>
        <v>0</v>
      </c>
      <c r="IL241" s="1098">
        <f>IF(IL$9=$N241,#REF!,0)</f>
        <v>0</v>
      </c>
      <c r="IM241" s="1098">
        <f>IF(IM$9=$N241,#REF!,0)</f>
        <v>0</v>
      </c>
      <c r="IN241" s="1098">
        <f>IF(IN$9=$N241,#REF!,0)</f>
        <v>0</v>
      </c>
      <c r="IO241" s="1098">
        <f>IF(IO$9=$N241,#REF!,0)</f>
        <v>0</v>
      </c>
      <c r="IP241" s="1098">
        <f>IF(IP$9=$N241,#REF!,0)</f>
        <v>0</v>
      </c>
      <c r="IQ241" s="1098">
        <f>IF(IQ$9=$N241,#REF!,0)</f>
        <v>0</v>
      </c>
      <c r="IR241" s="1098">
        <f>IF(IR$9=$N241,#REF!,0)</f>
        <v>0</v>
      </c>
      <c r="IS241" s="1098">
        <f>IF(IS$9=$N241,#REF!,0)</f>
        <v>0</v>
      </c>
      <c r="IT241" s="1098">
        <f>IF(IT$9=$N241,#REF!,0)</f>
        <v>0</v>
      </c>
      <c r="IU241" s="1098">
        <f>IF(IU$9=$N241,#REF!,0)</f>
        <v>0</v>
      </c>
      <c r="IV241" s="1098">
        <f>IF(IV$9=$N241,#REF!,0)</f>
        <v>0</v>
      </c>
      <c r="IW241" s="1098">
        <f>IF(IW$9=$N241,#REF!,0)</f>
        <v>0</v>
      </c>
      <c r="IX241" s="1098">
        <f>IF(IX$9=$N241,#REF!,0)</f>
        <v>0</v>
      </c>
      <c r="IY241" s="1098">
        <f>IF(IY$9=$N241,#REF!,0)</f>
        <v>0</v>
      </c>
      <c r="IZ241" s="1098">
        <f>IF(IZ$9=$N241,#REF!,0)</f>
        <v>0</v>
      </c>
      <c r="JA241" s="1098">
        <f>IF(JA$9=$N241,#REF!,0)</f>
        <v>0</v>
      </c>
      <c r="JB241" s="1098">
        <f>IF(JB$9=$N241,#REF!,0)</f>
        <v>0</v>
      </c>
      <c r="JC241" s="1098">
        <f>IF(JC$9=$N241,#REF!,0)</f>
        <v>0</v>
      </c>
      <c r="JD241" s="1098">
        <f>IF(JD$9=$N241,#REF!,0)</f>
        <v>0</v>
      </c>
      <c r="JE241" s="1098">
        <f>IF(JE$9=$N241,#REF!,0)</f>
        <v>0</v>
      </c>
      <c r="JF241" s="1098">
        <f>IF(JF$9=$N241,#REF!,0)</f>
        <v>0</v>
      </c>
      <c r="JG241" s="1098">
        <f>IF(JG$9=$N241,#REF!,0)</f>
        <v>0</v>
      </c>
      <c r="JH241" s="1098">
        <f>IF(JH$9=$N241,#REF!,0)</f>
        <v>0</v>
      </c>
      <c r="JI241" s="1098">
        <f>IF(JI$9=$N241,#REF!,0)</f>
        <v>0</v>
      </c>
      <c r="JJ241" s="1098">
        <f>IF(JJ$9=$N241,#REF!,0)</f>
        <v>0</v>
      </c>
      <c r="JK241" s="1098">
        <f>IF(JK$9=$N241,#REF!,0)</f>
        <v>0</v>
      </c>
      <c r="JL241" s="1098">
        <f>IF(JL$9=$N241,#REF!,0)</f>
        <v>0</v>
      </c>
      <c r="JM241" s="1098">
        <f>IF(JM$9=$N241,#REF!,0)</f>
        <v>0</v>
      </c>
      <c r="JN241" s="1098">
        <f>IF(JN$9=$N241,#REF!,0)</f>
        <v>0</v>
      </c>
      <c r="JO241" s="1098">
        <f>IF(JO$9=$N241,#REF!,0)</f>
        <v>0</v>
      </c>
      <c r="JP241" s="1098">
        <f>IF(JP$9=$N241,#REF!,0)</f>
        <v>0</v>
      </c>
      <c r="JQ241" s="1098">
        <f>IF(JQ$9=$N241,#REF!,0)</f>
        <v>0</v>
      </c>
      <c r="JR241" s="1098">
        <f>IF(JR$9=$N241,#REF!,0)</f>
        <v>0</v>
      </c>
      <c r="JS241" s="1098">
        <f>IF(JS$9=$N241,#REF!,0)</f>
        <v>0</v>
      </c>
      <c r="JT241" s="1098">
        <f>IF(JT$9=$N241,#REF!,0)</f>
        <v>0</v>
      </c>
      <c r="JU241" s="1098">
        <f>IF(JU$9=$N241,#REF!,0)</f>
        <v>0</v>
      </c>
      <c r="JV241" s="1098">
        <f>IF(JV$9=$N241,#REF!,0)</f>
        <v>0</v>
      </c>
      <c r="JW241" s="1098">
        <f>IF(JW$9=$N241,#REF!,0)</f>
        <v>0</v>
      </c>
      <c r="JX241" s="681"/>
      <c r="JZ241" s="681">
        <f t="shared" si="673"/>
        <v>0</v>
      </c>
      <c r="KA241" s="681">
        <f t="shared" si="673"/>
        <v>0</v>
      </c>
      <c r="KB241" s="681">
        <f t="shared" si="673"/>
        <v>0</v>
      </c>
      <c r="KC241" s="681">
        <f t="shared" si="673"/>
        <v>0</v>
      </c>
      <c r="KD241" s="681">
        <f t="shared" si="673"/>
        <v>0</v>
      </c>
      <c r="KE241" s="681">
        <f t="shared" si="673"/>
        <v>0</v>
      </c>
      <c r="KF241" s="681">
        <f t="shared" si="673"/>
        <v>0</v>
      </c>
      <c r="KG241" s="681">
        <f t="shared" si="673"/>
        <v>0</v>
      </c>
      <c r="KH241" s="681">
        <f t="shared" si="673"/>
        <v>0</v>
      </c>
      <c r="KI241" s="681">
        <f t="shared" si="673"/>
        <v>0</v>
      </c>
      <c r="KJ241" s="681">
        <f t="shared" si="673"/>
        <v>0</v>
      </c>
      <c r="KN241" s="1098">
        <f t="shared" ref="KN241:LC256" si="680">IF(KN$9=$M241,$DV241,0)</f>
        <v>0</v>
      </c>
      <c r="KO241" s="1098">
        <f t="shared" si="680"/>
        <v>0</v>
      </c>
      <c r="KP241" s="1098">
        <f t="shared" si="680"/>
        <v>0</v>
      </c>
      <c r="KQ241" s="1098">
        <f t="shared" si="680"/>
        <v>0</v>
      </c>
      <c r="KR241" s="1098">
        <f t="shared" si="680"/>
        <v>0</v>
      </c>
      <c r="KS241" s="1098">
        <f t="shared" si="680"/>
        <v>0</v>
      </c>
      <c r="KT241" s="1098">
        <f t="shared" si="680"/>
        <v>0</v>
      </c>
      <c r="KU241" s="1098">
        <f t="shared" si="680"/>
        <v>0</v>
      </c>
      <c r="KV241" s="1098">
        <f t="shared" si="680"/>
        <v>0</v>
      </c>
      <c r="KW241" s="1098">
        <f t="shared" si="680"/>
        <v>0</v>
      </c>
      <c r="KX241" s="1098">
        <f t="shared" si="680"/>
        <v>0</v>
      </c>
      <c r="KY241" s="1098">
        <f t="shared" si="680"/>
        <v>0</v>
      </c>
      <c r="KZ241" s="1098">
        <f t="shared" si="680"/>
        <v>0</v>
      </c>
      <c r="LA241" s="1098">
        <f t="shared" si="680"/>
        <v>0</v>
      </c>
      <c r="LB241" s="1098">
        <f t="shared" si="680"/>
        <v>0</v>
      </c>
      <c r="LC241" s="1098">
        <f t="shared" si="674"/>
        <v>0</v>
      </c>
      <c r="LD241" s="1098">
        <f t="shared" si="674"/>
        <v>0</v>
      </c>
      <c r="LE241" s="1098">
        <f t="shared" si="674"/>
        <v>0</v>
      </c>
      <c r="LF241" s="1098">
        <f t="shared" si="674"/>
        <v>0</v>
      </c>
      <c r="LG241" s="1098">
        <f t="shared" si="674"/>
        <v>0</v>
      </c>
      <c r="LH241" s="1098">
        <f t="shared" si="674"/>
        <v>0</v>
      </c>
      <c r="LI241" s="1098">
        <f t="shared" si="674"/>
        <v>0</v>
      </c>
      <c r="LJ241" s="1098">
        <f t="shared" si="674"/>
        <v>0</v>
      </c>
      <c r="LK241" s="1098">
        <f t="shared" si="674"/>
        <v>0</v>
      </c>
      <c r="LL241" s="1098">
        <f t="shared" si="674"/>
        <v>0</v>
      </c>
      <c r="LM241" s="1098">
        <f t="shared" si="674"/>
        <v>0</v>
      </c>
      <c r="LN241" s="1098">
        <f t="shared" si="674"/>
        <v>0</v>
      </c>
      <c r="LO241" s="1098">
        <f t="shared" si="674"/>
        <v>0</v>
      </c>
      <c r="LP241" s="1098">
        <f t="shared" si="674"/>
        <v>0</v>
      </c>
      <c r="LQ241" s="1098">
        <f t="shared" si="674"/>
        <v>0</v>
      </c>
      <c r="LR241" s="1098">
        <f t="shared" si="624"/>
        <v>0</v>
      </c>
      <c r="LS241" s="1098">
        <f t="shared" si="546"/>
        <v>0</v>
      </c>
    </row>
    <row r="242" spans="1:331" ht="20.100000000000001" hidden="1" customHeight="1" x14ac:dyDescent="0.35">
      <c r="A242" s="722"/>
      <c r="B242" s="687"/>
      <c r="C242" s="693"/>
      <c r="D242" s="687"/>
      <c r="E242" s="687"/>
      <c r="F242" s="687"/>
      <c r="G242" s="687"/>
      <c r="H242" s="687"/>
      <c r="I242" s="687"/>
      <c r="J242" s="603"/>
      <c r="K242" s="704" t="s">
        <v>489</v>
      </c>
      <c r="L242" s="624" t="s">
        <v>575</v>
      </c>
      <c r="M242" s="624"/>
      <c r="N242" s="624"/>
      <c r="O242" s="1355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635"/>
      <c r="AJ242" s="31"/>
      <c r="AK242" s="31"/>
      <c r="AL242" s="31"/>
      <c r="AM242" s="31"/>
      <c r="AN242" s="114"/>
      <c r="AO242" s="114"/>
      <c r="AP242" s="114"/>
      <c r="AQ242" s="114"/>
      <c r="AR242" s="114"/>
      <c r="AS242" s="114"/>
      <c r="AT242" s="114"/>
      <c r="AU242" s="114"/>
      <c r="AV242" s="114"/>
      <c r="AW242" s="114"/>
      <c r="AX242" s="114"/>
      <c r="AY242" s="114"/>
      <c r="AZ242" s="114"/>
      <c r="BA242" s="114"/>
      <c r="BB242" s="114"/>
      <c r="BC242" s="114"/>
      <c r="BD242" s="114"/>
      <c r="BE242" s="114"/>
      <c r="BF242" s="114"/>
      <c r="BG242" s="114">
        <v>0</v>
      </c>
      <c r="BH242" s="114">
        <v>0</v>
      </c>
      <c r="BI242" s="114"/>
      <c r="BJ242" s="114">
        <v>0</v>
      </c>
      <c r="BK242" s="114"/>
      <c r="BL242" s="114"/>
      <c r="BM242" s="114"/>
      <c r="BN242" s="114"/>
      <c r="BO242" s="114">
        <v>0</v>
      </c>
      <c r="BP242" s="114"/>
      <c r="BQ242" s="114"/>
      <c r="BR242" s="114">
        <f>(BS242-BO242)</f>
        <v>2110196.77</v>
      </c>
      <c r="BS242" s="114">
        <v>2110196.77</v>
      </c>
      <c r="BT242" s="114">
        <v>0</v>
      </c>
      <c r="BU242" s="114">
        <f>(BY242-BO242)</f>
        <v>0</v>
      </c>
      <c r="BV242" s="114">
        <v>2110196.77</v>
      </c>
      <c r="BW242" s="114"/>
      <c r="BX242" s="114"/>
      <c r="BY242" s="114">
        <v>0</v>
      </c>
      <c r="BZ242" s="114">
        <v>0</v>
      </c>
      <c r="CA242" s="114">
        <f t="shared" si="566"/>
        <v>0</v>
      </c>
      <c r="CB242" s="114">
        <f t="shared" si="567"/>
        <v>0</v>
      </c>
      <c r="CC242" s="114"/>
      <c r="CD242" s="114"/>
      <c r="CE242" s="114">
        <f>CE247</f>
        <v>1595000</v>
      </c>
      <c r="CF242" s="114">
        <f>CF247</f>
        <v>0</v>
      </c>
      <c r="CG242" s="114">
        <f t="shared" si="568"/>
        <v>0</v>
      </c>
      <c r="CH242" s="114">
        <f>(CI242-CE242)</f>
        <v>178650.3600000001</v>
      </c>
      <c r="CI242" s="114">
        <f>CI247</f>
        <v>1773650.36</v>
      </c>
      <c r="CJ242" s="114"/>
      <c r="CK242" s="114">
        <f t="shared" si="569"/>
        <v>0</v>
      </c>
      <c r="CL242" s="114">
        <f>(CM242-CI242)</f>
        <v>0</v>
      </c>
      <c r="CM242" s="114">
        <f>CM247</f>
        <v>1773650.36</v>
      </c>
      <c r="CN242" s="114"/>
      <c r="CO242" s="114">
        <f t="shared" si="570"/>
        <v>0</v>
      </c>
      <c r="CP242" s="114">
        <f>(CQ242-CM242)</f>
        <v>0</v>
      </c>
      <c r="CQ242" s="114">
        <f>CQ247</f>
        <v>1773650.36</v>
      </c>
      <c r="CR242" s="114">
        <f>CR247</f>
        <v>525121.57999999996</v>
      </c>
      <c r="CS242" s="114">
        <f t="shared" si="636"/>
        <v>29.606826229268769</v>
      </c>
      <c r="CT242" s="114">
        <f>(CU242-CQ242)</f>
        <v>-423650.3600000001</v>
      </c>
      <c r="CU242" s="114">
        <f>CU247</f>
        <v>1350000</v>
      </c>
      <c r="CV242" s="114">
        <f>CV247</f>
        <v>525121.57999999996</v>
      </c>
      <c r="CW242" s="114">
        <f t="shared" si="637"/>
        <v>38.897894814814812</v>
      </c>
      <c r="CX242" s="114">
        <f>(CY242-CU242)</f>
        <v>0</v>
      </c>
      <c r="CY242" s="114">
        <f t="shared" ref="CY242:DH242" si="681">CY247</f>
        <v>1350000</v>
      </c>
      <c r="CZ242" s="114">
        <f t="shared" si="681"/>
        <v>0</v>
      </c>
      <c r="DA242" s="114">
        <f t="shared" si="681"/>
        <v>0</v>
      </c>
      <c r="DB242" s="114">
        <f t="shared" si="681"/>
        <v>0</v>
      </c>
      <c r="DC242" s="114">
        <f>DC247</f>
        <v>0</v>
      </c>
      <c r="DD242" s="114">
        <f t="shared" si="574"/>
        <v>0</v>
      </c>
      <c r="DE242" s="114">
        <f t="shared" si="575"/>
        <v>0</v>
      </c>
      <c r="DF242" s="114">
        <f>DF247</f>
        <v>1205779.3999999999</v>
      </c>
      <c r="DG242" s="114">
        <f t="shared" si="681"/>
        <v>0</v>
      </c>
      <c r="DH242" s="114">
        <f t="shared" si="681"/>
        <v>0</v>
      </c>
      <c r="DI242" s="114">
        <f t="shared" si="639"/>
        <v>0</v>
      </c>
      <c r="DJ242" s="114">
        <f>(DK242-DG242)</f>
        <v>0</v>
      </c>
      <c r="DK242" s="114">
        <f>DK247</f>
        <v>0</v>
      </c>
      <c r="DL242" s="114">
        <f t="shared" si="577"/>
        <v>0</v>
      </c>
      <c r="DM242" s="114">
        <f>(DN242-DK242)</f>
        <v>0</v>
      </c>
      <c r="DN242" s="114">
        <f>DN247</f>
        <v>0</v>
      </c>
      <c r="DO242" s="114">
        <f>DO247</f>
        <v>0</v>
      </c>
      <c r="DP242" s="114">
        <f t="shared" si="578"/>
        <v>0</v>
      </c>
      <c r="DQ242" s="114">
        <f>(DR242-DN242)</f>
        <v>0</v>
      </c>
      <c r="DR242" s="114">
        <f>DR247</f>
        <v>0</v>
      </c>
      <c r="DS242" s="114">
        <f>DS247</f>
        <v>0</v>
      </c>
      <c r="DT242" s="114">
        <f t="shared" si="632"/>
        <v>0</v>
      </c>
      <c r="DU242" s="114">
        <f>(DV242-DR242)</f>
        <v>0</v>
      </c>
      <c r="DV242" s="114">
        <f t="shared" ref="DV242:EB242" si="682">DV247</f>
        <v>0</v>
      </c>
      <c r="DW242" s="114">
        <f t="shared" si="682"/>
        <v>0</v>
      </c>
      <c r="DX242" s="114">
        <f t="shared" si="682"/>
        <v>0</v>
      </c>
      <c r="DY242" s="114">
        <f t="shared" si="682"/>
        <v>0</v>
      </c>
      <c r="DZ242" s="114">
        <f>DZ247</f>
        <v>0</v>
      </c>
      <c r="EA242" s="114">
        <f t="shared" si="682"/>
        <v>0</v>
      </c>
      <c r="EB242" s="114">
        <f t="shared" si="682"/>
        <v>0</v>
      </c>
      <c r="EC242" s="114">
        <f t="shared" si="633"/>
        <v>0</v>
      </c>
      <c r="ED242" s="114">
        <f>(EE242-EA242)</f>
        <v>0</v>
      </c>
      <c r="EE242" s="114">
        <f>EE247</f>
        <v>0</v>
      </c>
      <c r="EF242" s="114">
        <f>EF247</f>
        <v>0</v>
      </c>
      <c r="EG242" s="114">
        <f t="shared" si="605"/>
        <v>0</v>
      </c>
      <c r="EH242" s="114" t="e">
        <f>(#REF!-EE242)</f>
        <v>#REF!</v>
      </c>
      <c r="EI242" s="114">
        <f>IFERROR(#REF!/DZ242*100,)</f>
        <v>0</v>
      </c>
      <c r="EJ242" s="114">
        <f>IFERROR(#REF!/#REF!*100,)</f>
        <v>0</v>
      </c>
      <c r="EK242" s="114">
        <f t="shared" ref="EK242:EM242" si="683">EK247</f>
        <v>0</v>
      </c>
      <c r="EL242" s="114">
        <f t="shared" si="683"/>
        <v>0</v>
      </c>
      <c r="EM242" s="114">
        <f t="shared" si="683"/>
        <v>0</v>
      </c>
      <c r="EN242" s="123"/>
      <c r="EO242" s="123"/>
      <c r="EP242" s="123"/>
      <c r="EQ242" s="123"/>
      <c r="ER242" s="123"/>
      <c r="ES242" s="146">
        <f t="shared" si="557"/>
        <v>0</v>
      </c>
      <c r="EX242" s="739">
        <f>IF(EX$9=$K242,#REF!,0)</f>
        <v>0</v>
      </c>
      <c r="EY242" s="739">
        <f>IF(EY$9=$K242,#REF!,0)</f>
        <v>0</v>
      </c>
      <c r="EZ242" s="739">
        <f>IF(EZ$9=$K242,#REF!,0)</f>
        <v>0</v>
      </c>
      <c r="FA242" s="739">
        <f>IF(FA$9=$K242,#REF!,0)</f>
        <v>0</v>
      </c>
      <c r="FB242" s="739">
        <f>IF(FB$9=$K242,#REF!,0)</f>
        <v>0</v>
      </c>
      <c r="FC242" s="739">
        <f>IF(FC$9=$K242,#REF!,0)</f>
        <v>0</v>
      </c>
      <c r="FD242" s="739">
        <f>IF(FD$9=$K242,#REF!,0)</f>
        <v>0</v>
      </c>
      <c r="FE242" s="739">
        <f>IF(FE$9=$K242,#REF!,0)</f>
        <v>0</v>
      </c>
      <c r="FF242" s="739">
        <f>IF(FF$9=$K242,#REF!,0)</f>
        <v>0</v>
      </c>
      <c r="FG242" s="739" t="e">
        <f>IF(FG$9=$K242,#REF!,0)</f>
        <v>#REF!</v>
      </c>
      <c r="FH242" s="739">
        <f>IF(FH$9=$K242,#REF!,0)</f>
        <v>0</v>
      </c>
      <c r="FI242" s="739">
        <f>IF(FI$9=$K242,#REF!,0)</f>
        <v>0</v>
      </c>
      <c r="FJ242" s="739">
        <f>IF(FJ$9=$K242,#REF!,0)</f>
        <v>0</v>
      </c>
      <c r="FK242" s="739">
        <f>IF(FK$9=$K242,#REF!,0)</f>
        <v>0</v>
      </c>
      <c r="FL242" s="739">
        <f>IF(FL$9=$K242,#REF!,0)</f>
        <v>0</v>
      </c>
      <c r="FM242" s="739">
        <f>IF(FM$9=$K242,#REF!,0)</f>
        <v>0</v>
      </c>
      <c r="FN242" s="739">
        <f>IF(FN$9=$K242,#REF!,0)</f>
        <v>0</v>
      </c>
      <c r="FO242" s="739">
        <f>IF(FO$9=$K242,#REF!,0)</f>
        <v>0</v>
      </c>
      <c r="FP242" s="739">
        <f>IF(FP$9=$K242,#REF!,0)</f>
        <v>0</v>
      </c>
      <c r="FQ242" s="739">
        <f>IF(FQ$9=$K242,#REF!,0)</f>
        <v>0</v>
      </c>
      <c r="FU242" s="739">
        <f t="shared" si="678"/>
        <v>0</v>
      </c>
      <c r="FV242" s="739">
        <f t="shared" si="678"/>
        <v>0</v>
      </c>
      <c r="FW242" s="739">
        <f t="shared" si="678"/>
        <v>0</v>
      </c>
      <c r="FX242" s="739">
        <f t="shared" si="678"/>
        <v>0</v>
      </c>
      <c r="FY242" s="739">
        <f t="shared" si="678"/>
        <v>0</v>
      </c>
      <c r="FZ242" s="739">
        <f t="shared" si="678"/>
        <v>0</v>
      </c>
      <c r="GA242" s="739">
        <f t="shared" si="678"/>
        <v>0</v>
      </c>
      <c r="GB242" s="739">
        <f t="shared" si="678"/>
        <v>0</v>
      </c>
      <c r="GC242" s="739">
        <f t="shared" si="678"/>
        <v>0</v>
      </c>
      <c r="GD242" s="739">
        <f t="shared" si="678"/>
        <v>0</v>
      </c>
      <c r="GE242" s="739">
        <f t="shared" si="679"/>
        <v>0</v>
      </c>
      <c r="GF242" s="739">
        <f t="shared" si="679"/>
        <v>0</v>
      </c>
      <c r="GG242" s="739">
        <f t="shared" si="679"/>
        <v>0</v>
      </c>
      <c r="GH242" s="739">
        <f t="shared" si="679"/>
        <v>0</v>
      </c>
      <c r="GI242" s="739">
        <f t="shared" si="679"/>
        <v>0</v>
      </c>
      <c r="GJ242" s="739">
        <f t="shared" si="679"/>
        <v>0</v>
      </c>
      <c r="GK242" s="739">
        <f t="shared" si="679"/>
        <v>0</v>
      </c>
      <c r="GL242" s="739">
        <f t="shared" si="679"/>
        <v>0</v>
      </c>
      <c r="GM242" s="739">
        <f t="shared" si="679"/>
        <v>0</v>
      </c>
      <c r="GN242" s="739">
        <f t="shared" si="679"/>
        <v>0</v>
      </c>
      <c r="GQ242" s="1098">
        <f>IF(GQ$9=$N242,#REF!,0)</f>
        <v>0</v>
      </c>
      <c r="GR242" s="1098">
        <f>IF(GR$9=$N242,#REF!,0)</f>
        <v>0</v>
      </c>
      <c r="GS242" s="1098">
        <f>IF(GS$9=$N242,#REF!,0)</f>
        <v>0</v>
      </c>
      <c r="GT242" s="1098">
        <f>IF(GT$9=$N242,#REF!,0)</f>
        <v>0</v>
      </c>
      <c r="GU242" s="1098">
        <f>IF(GU$9=$N242,#REF!,0)</f>
        <v>0</v>
      </c>
      <c r="GV242" s="1098">
        <f>IF(GV$9=$N242,#REF!,0)</f>
        <v>0</v>
      </c>
      <c r="GW242" s="1098">
        <f>IF(GW$9=$N242,#REF!,0)</f>
        <v>0</v>
      </c>
      <c r="GX242" s="1098">
        <f>IF(GX$9=$N242,#REF!,0)</f>
        <v>0</v>
      </c>
      <c r="GY242" s="1098">
        <f>IF(GY$9=$N242,#REF!,0)</f>
        <v>0</v>
      </c>
      <c r="GZ242" s="1098">
        <f>IF(GZ$9=$N242,#REF!,0)</f>
        <v>0</v>
      </c>
      <c r="HA242" s="1098">
        <f>IF(HA$9=$N242,#REF!,0)</f>
        <v>0</v>
      </c>
      <c r="HB242" s="1098">
        <f>IF(HB$9=$N242,#REF!,0)</f>
        <v>0</v>
      </c>
      <c r="HC242" s="1098">
        <f>IF(HC$9=$N242,#REF!,0)</f>
        <v>0</v>
      </c>
      <c r="HD242" s="1098">
        <f>IF(HD$9=$N242,#REF!,0)</f>
        <v>0</v>
      </c>
      <c r="HE242" s="1098">
        <f>IF(HE$9=$N242,#REF!,0)</f>
        <v>0</v>
      </c>
      <c r="HF242" s="1098">
        <f>IF(HF$9=$N242,#REF!,0)</f>
        <v>0</v>
      </c>
      <c r="HG242" s="1098">
        <f>IF(HG$9=$N242,#REF!,0)</f>
        <v>0</v>
      </c>
      <c r="HH242" s="1098">
        <f>IF(HH$9=$N242,#REF!,0)</f>
        <v>0</v>
      </c>
      <c r="HI242" s="1098">
        <f>IF(HI$9=$N242,#REF!,0)</f>
        <v>0</v>
      </c>
      <c r="HJ242" s="1098">
        <f>IF(HJ$9=$N242,#REF!,0)</f>
        <v>0</v>
      </c>
      <c r="HK242" s="1098">
        <f>IF(HK$9=$N242,#REF!,0)</f>
        <v>0</v>
      </c>
      <c r="HL242" s="1098">
        <f>IF(HL$9=$N242,#REF!,0)</f>
        <v>0</v>
      </c>
      <c r="HM242" s="1098">
        <f>IF(HM$9=$N242,#REF!,0)</f>
        <v>0</v>
      </c>
      <c r="HN242" s="1098">
        <f>IF(HN$9=$N242,#REF!,0)</f>
        <v>0</v>
      </c>
      <c r="HO242" s="1098">
        <f>IF(HO$9=$N242,#REF!,0)</f>
        <v>0</v>
      </c>
      <c r="HP242" s="1098">
        <f>IF(HP$9=$N242,#REF!,0)</f>
        <v>0</v>
      </c>
      <c r="HQ242" s="1098">
        <f>IF(HQ$9=$N242,#REF!,0)</f>
        <v>0</v>
      </c>
      <c r="HR242" s="1098">
        <f>IF(HR$9=$N242,#REF!,0)</f>
        <v>0</v>
      </c>
      <c r="HS242" s="1098">
        <f>IF(HS$9=$N242,#REF!,0)</f>
        <v>0</v>
      </c>
      <c r="HT242" s="1098">
        <f>IF(HT$9=$N242,#REF!,0)</f>
        <v>0</v>
      </c>
      <c r="HU242" s="1098">
        <f>IF(HU$9=$N242,#REF!,0)</f>
        <v>0</v>
      </c>
      <c r="HV242" s="1098">
        <f>IF(HV$9=$N242,#REF!,0)</f>
        <v>0</v>
      </c>
      <c r="HW242" s="1098">
        <f>IF(HW$9=$N242,#REF!,0)</f>
        <v>0</v>
      </c>
      <c r="HX242" s="1098">
        <f>IF(HX$9=$N242,#REF!,0)</f>
        <v>0</v>
      </c>
      <c r="HY242" s="1098">
        <f>IF(HY$9=$N242,#REF!,0)</f>
        <v>0</v>
      </c>
      <c r="HZ242" s="1098">
        <f>IF(HZ$9=$N242,#REF!,0)</f>
        <v>0</v>
      </c>
      <c r="IA242" s="1098">
        <f>IF(IA$9=$N242,#REF!,0)</f>
        <v>0</v>
      </c>
      <c r="IB242" s="1098">
        <f>IF(IB$9=$N242,#REF!,0)</f>
        <v>0</v>
      </c>
      <c r="IC242" s="1098">
        <f>IF(IC$9=$N242,#REF!,0)</f>
        <v>0</v>
      </c>
      <c r="ID242" s="1098">
        <f>IF(ID$9=$N242,#REF!,0)</f>
        <v>0</v>
      </c>
      <c r="IE242" s="1098">
        <f>IF(IE$9=$N242,#REF!,0)</f>
        <v>0</v>
      </c>
      <c r="IF242" s="1098">
        <f>IF(IF$9=$N242,#REF!,0)</f>
        <v>0</v>
      </c>
      <c r="IG242" s="1098">
        <f>IF(IG$9=$N242,#REF!,0)</f>
        <v>0</v>
      </c>
      <c r="IH242" s="1098">
        <f>IF(IH$9=$N242,#REF!,0)</f>
        <v>0</v>
      </c>
      <c r="II242" s="1098">
        <f>IF(II$9=$N242,#REF!,0)</f>
        <v>0</v>
      </c>
      <c r="IJ242" s="1098">
        <f>IF(IJ$9=$N242,#REF!,0)</f>
        <v>0</v>
      </c>
      <c r="IK242" s="1098">
        <f>IF(IK$9=$N242,#REF!,0)</f>
        <v>0</v>
      </c>
      <c r="IL242" s="1098">
        <f>IF(IL$9=$N242,#REF!,0)</f>
        <v>0</v>
      </c>
      <c r="IM242" s="1098">
        <f>IF(IM$9=$N242,#REF!,0)</f>
        <v>0</v>
      </c>
      <c r="IN242" s="1098">
        <f>IF(IN$9=$N242,#REF!,0)</f>
        <v>0</v>
      </c>
      <c r="IO242" s="1098">
        <f>IF(IO$9=$N242,#REF!,0)</f>
        <v>0</v>
      </c>
      <c r="IP242" s="1098">
        <f>IF(IP$9=$N242,#REF!,0)</f>
        <v>0</v>
      </c>
      <c r="IQ242" s="1098">
        <f>IF(IQ$9=$N242,#REF!,0)</f>
        <v>0</v>
      </c>
      <c r="IR242" s="1098">
        <f>IF(IR$9=$N242,#REF!,0)</f>
        <v>0</v>
      </c>
      <c r="IS242" s="1098">
        <f>IF(IS$9=$N242,#REF!,0)</f>
        <v>0</v>
      </c>
      <c r="IT242" s="1098">
        <f>IF(IT$9=$N242,#REF!,0)</f>
        <v>0</v>
      </c>
      <c r="IU242" s="1098">
        <f>IF(IU$9=$N242,#REF!,0)</f>
        <v>0</v>
      </c>
      <c r="IV242" s="1098">
        <f>IF(IV$9=$N242,#REF!,0)</f>
        <v>0</v>
      </c>
      <c r="IW242" s="1098">
        <f>IF(IW$9=$N242,#REF!,0)</f>
        <v>0</v>
      </c>
      <c r="IX242" s="1098">
        <f>IF(IX$9=$N242,#REF!,0)</f>
        <v>0</v>
      </c>
      <c r="IY242" s="1098">
        <f>IF(IY$9=$N242,#REF!,0)</f>
        <v>0</v>
      </c>
      <c r="IZ242" s="1098">
        <f>IF(IZ$9=$N242,#REF!,0)</f>
        <v>0</v>
      </c>
      <c r="JA242" s="1098">
        <f>IF(JA$9=$N242,#REF!,0)</f>
        <v>0</v>
      </c>
      <c r="JB242" s="1098">
        <f>IF(JB$9=$N242,#REF!,0)</f>
        <v>0</v>
      </c>
      <c r="JC242" s="1098">
        <f>IF(JC$9=$N242,#REF!,0)</f>
        <v>0</v>
      </c>
      <c r="JD242" s="1098">
        <f>IF(JD$9=$N242,#REF!,0)</f>
        <v>0</v>
      </c>
      <c r="JE242" s="1098">
        <f>IF(JE$9=$N242,#REF!,0)</f>
        <v>0</v>
      </c>
      <c r="JF242" s="1098">
        <f>IF(JF$9=$N242,#REF!,0)</f>
        <v>0</v>
      </c>
      <c r="JG242" s="1098">
        <f>IF(JG$9=$N242,#REF!,0)</f>
        <v>0</v>
      </c>
      <c r="JH242" s="1098">
        <f>IF(JH$9=$N242,#REF!,0)</f>
        <v>0</v>
      </c>
      <c r="JI242" s="1098">
        <f>IF(JI$9=$N242,#REF!,0)</f>
        <v>0</v>
      </c>
      <c r="JJ242" s="1098">
        <f>IF(JJ$9=$N242,#REF!,0)</f>
        <v>0</v>
      </c>
      <c r="JK242" s="1098">
        <f>IF(JK$9=$N242,#REF!,0)</f>
        <v>0</v>
      </c>
      <c r="JL242" s="1098">
        <f>IF(JL$9=$N242,#REF!,0)</f>
        <v>0</v>
      </c>
      <c r="JM242" s="1098">
        <f>IF(JM$9=$N242,#REF!,0)</f>
        <v>0</v>
      </c>
      <c r="JN242" s="1098">
        <f>IF(JN$9=$N242,#REF!,0)</f>
        <v>0</v>
      </c>
      <c r="JO242" s="1098">
        <f>IF(JO$9=$N242,#REF!,0)</f>
        <v>0</v>
      </c>
      <c r="JP242" s="1098">
        <f>IF(JP$9=$N242,#REF!,0)</f>
        <v>0</v>
      </c>
      <c r="JQ242" s="1098">
        <f>IF(JQ$9=$N242,#REF!,0)</f>
        <v>0</v>
      </c>
      <c r="JR242" s="1098">
        <f>IF(JR$9=$N242,#REF!,0)</f>
        <v>0</v>
      </c>
      <c r="JS242" s="1098">
        <f>IF(JS$9=$N242,#REF!,0)</f>
        <v>0</v>
      </c>
      <c r="JT242" s="1098">
        <f>IF(JT$9=$N242,#REF!,0)</f>
        <v>0</v>
      </c>
      <c r="JU242" s="1098">
        <f>IF(JU$9=$N242,#REF!,0)</f>
        <v>0</v>
      </c>
      <c r="JV242" s="1098">
        <f>IF(JV$9=$N242,#REF!,0)</f>
        <v>0</v>
      </c>
      <c r="JW242" s="1098">
        <f>IF(JW$9=$N242,#REF!,0)</f>
        <v>0</v>
      </c>
      <c r="JX242" s="681"/>
      <c r="JZ242" s="681">
        <f t="shared" si="673"/>
        <v>0</v>
      </c>
      <c r="KA242" s="681">
        <f t="shared" si="673"/>
        <v>0</v>
      </c>
      <c r="KB242" s="681">
        <f t="shared" si="673"/>
        <v>0</v>
      </c>
      <c r="KC242" s="681">
        <f t="shared" si="673"/>
        <v>0</v>
      </c>
      <c r="KD242" s="681">
        <f t="shared" si="673"/>
        <v>0</v>
      </c>
      <c r="KE242" s="681">
        <f t="shared" si="673"/>
        <v>0</v>
      </c>
      <c r="KF242" s="681">
        <f t="shared" si="673"/>
        <v>0</v>
      </c>
      <c r="KG242" s="681">
        <f t="shared" si="673"/>
        <v>0</v>
      </c>
      <c r="KH242" s="681">
        <f t="shared" si="673"/>
        <v>0</v>
      </c>
      <c r="KI242" s="681">
        <f t="shared" si="673"/>
        <v>0</v>
      </c>
      <c r="KJ242" s="681">
        <f t="shared" si="673"/>
        <v>0</v>
      </c>
      <c r="KN242" s="1098">
        <f t="shared" si="680"/>
        <v>0</v>
      </c>
      <c r="KO242" s="1098">
        <f t="shared" si="680"/>
        <v>0</v>
      </c>
      <c r="KP242" s="1098">
        <f t="shared" si="680"/>
        <v>0</v>
      </c>
      <c r="KQ242" s="1098">
        <f t="shared" si="680"/>
        <v>0</v>
      </c>
      <c r="KR242" s="1098">
        <f t="shared" si="680"/>
        <v>0</v>
      </c>
      <c r="KS242" s="1098">
        <f t="shared" si="680"/>
        <v>0</v>
      </c>
      <c r="KT242" s="1098">
        <f t="shared" si="680"/>
        <v>0</v>
      </c>
      <c r="KU242" s="1098">
        <f t="shared" si="680"/>
        <v>0</v>
      </c>
      <c r="KV242" s="1098">
        <f t="shared" si="680"/>
        <v>0</v>
      </c>
      <c r="KW242" s="1098">
        <f t="shared" si="680"/>
        <v>0</v>
      </c>
      <c r="KX242" s="1098">
        <f t="shared" si="680"/>
        <v>0</v>
      </c>
      <c r="KY242" s="1098">
        <f t="shared" si="680"/>
        <v>0</v>
      </c>
      <c r="KZ242" s="1098">
        <f t="shared" si="680"/>
        <v>0</v>
      </c>
      <c r="LA242" s="1098">
        <f t="shared" si="680"/>
        <v>0</v>
      </c>
      <c r="LB242" s="1098">
        <f t="shared" si="680"/>
        <v>0</v>
      </c>
      <c r="LC242" s="1098">
        <f t="shared" si="674"/>
        <v>0</v>
      </c>
      <c r="LD242" s="1098">
        <f t="shared" si="674"/>
        <v>0</v>
      </c>
      <c r="LE242" s="1098">
        <f t="shared" si="674"/>
        <v>0</v>
      </c>
      <c r="LF242" s="1098">
        <f t="shared" si="674"/>
        <v>0</v>
      </c>
      <c r="LG242" s="1098">
        <f t="shared" si="674"/>
        <v>0</v>
      </c>
      <c r="LH242" s="1098">
        <f t="shared" si="674"/>
        <v>0</v>
      </c>
      <c r="LI242" s="1098">
        <f t="shared" si="674"/>
        <v>0</v>
      </c>
      <c r="LJ242" s="1098">
        <f t="shared" si="674"/>
        <v>0</v>
      </c>
      <c r="LK242" s="1098">
        <f t="shared" si="674"/>
        <v>0</v>
      </c>
      <c r="LL242" s="1098">
        <f t="shared" si="674"/>
        <v>0</v>
      </c>
      <c r="LM242" s="1098">
        <f t="shared" si="674"/>
        <v>0</v>
      </c>
      <c r="LN242" s="1098">
        <f t="shared" si="674"/>
        <v>0</v>
      </c>
      <c r="LO242" s="1098">
        <f t="shared" si="674"/>
        <v>0</v>
      </c>
      <c r="LP242" s="1098">
        <f t="shared" si="674"/>
        <v>0</v>
      </c>
      <c r="LQ242" s="1098">
        <f t="shared" si="674"/>
        <v>0</v>
      </c>
      <c r="LR242" s="1098">
        <f t="shared" si="624"/>
        <v>0</v>
      </c>
      <c r="LS242" s="1098">
        <f t="shared" si="546"/>
        <v>0</v>
      </c>
    </row>
    <row r="243" spans="1:331" ht="20.100000000000001" hidden="1" customHeight="1" x14ac:dyDescent="0.35">
      <c r="A243" s="722"/>
      <c r="B243" s="1147"/>
      <c r="C243" s="1224"/>
      <c r="D243" s="1147"/>
      <c r="E243" s="1147"/>
      <c r="F243" s="1147"/>
      <c r="G243" s="1147"/>
      <c r="H243" s="1147"/>
      <c r="I243" s="1147"/>
      <c r="J243" s="1147" t="s">
        <v>194</v>
      </c>
      <c r="K243" s="1066">
        <v>4</v>
      </c>
      <c r="L243" s="1379" t="s">
        <v>185</v>
      </c>
      <c r="M243" s="1388"/>
      <c r="N243" s="1388"/>
      <c r="O243" s="1260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635"/>
      <c r="AJ243" s="31"/>
      <c r="AK243" s="31"/>
      <c r="AL243" s="31"/>
      <c r="AM243" s="31"/>
      <c r="AN243" s="101">
        <f t="shared" ref="AN243:AT244" si="684">AN244</f>
        <v>0</v>
      </c>
      <c r="AO243" s="101">
        <f t="shared" si="684"/>
        <v>0</v>
      </c>
      <c r="AP243" s="101">
        <f t="shared" si="684"/>
        <v>0</v>
      </c>
      <c r="AQ243" s="101">
        <f t="shared" si="684"/>
        <v>0</v>
      </c>
      <c r="AR243" s="101">
        <f t="shared" si="684"/>
        <v>0</v>
      </c>
      <c r="AS243" s="101">
        <f t="shared" si="684"/>
        <v>0</v>
      </c>
      <c r="AT243" s="101">
        <f t="shared" si="684"/>
        <v>0</v>
      </c>
      <c r="AU243" s="101">
        <f>AU244</f>
        <v>1000000</v>
      </c>
      <c r="AV243" s="101" t="e">
        <f>AV244</f>
        <v>#REF!</v>
      </c>
      <c r="AW243" s="101">
        <v>0</v>
      </c>
      <c r="AX243" s="101">
        <v>0</v>
      </c>
      <c r="AY243" s="101" t="e">
        <f>AY244</f>
        <v>#REF!</v>
      </c>
      <c r="AZ243" s="101"/>
      <c r="BA243" s="101"/>
      <c r="BB243" s="101" t="e">
        <f>BB244</f>
        <v>#REF!</v>
      </c>
      <c r="BC243" s="101" t="e">
        <f>BC244</f>
        <v>#REF!</v>
      </c>
      <c r="BD243" s="101" t="e">
        <f>BD244</f>
        <v>#REF!</v>
      </c>
      <c r="BE243" s="101" t="e">
        <f>BE244</f>
        <v>#REF!</v>
      </c>
      <c r="BF243" s="101" t="e">
        <f t="shared" ref="BF243:BK243" si="685">BF244</f>
        <v>#REF!</v>
      </c>
      <c r="BG243" s="101">
        <f t="shared" si="685"/>
        <v>0</v>
      </c>
      <c r="BH243" s="101">
        <f t="shared" si="685"/>
        <v>0</v>
      </c>
      <c r="BI243" s="101" t="e">
        <f>BI244</f>
        <v>#REF!</v>
      </c>
      <c r="BJ243" s="101">
        <f>BJ244</f>
        <v>0</v>
      </c>
      <c r="BK243" s="101" t="e">
        <f t="shared" si="685"/>
        <v>#REF!</v>
      </c>
      <c r="BL243" s="101">
        <f t="shared" si="559"/>
        <v>0</v>
      </c>
      <c r="BM243" s="101"/>
      <c r="BN243" s="101"/>
      <c r="BO243" s="101">
        <f t="shared" ref="BO243:DA243" si="686">BO244</f>
        <v>0</v>
      </c>
      <c r="BP243" s="101"/>
      <c r="BQ243" s="101"/>
      <c r="BR243" s="101">
        <f t="shared" si="686"/>
        <v>4426179.7</v>
      </c>
      <c r="BS243" s="101">
        <f t="shared" si="686"/>
        <v>4426179.7</v>
      </c>
      <c r="BT243" s="101">
        <f>BT244</f>
        <v>0</v>
      </c>
      <c r="BU243" s="101">
        <f t="shared" si="686"/>
        <v>0</v>
      </c>
      <c r="BV243" s="101">
        <f t="shared" si="686"/>
        <v>4426179.7</v>
      </c>
      <c r="BW243" s="101"/>
      <c r="BX243" s="101"/>
      <c r="BY243" s="101">
        <f t="shared" si="686"/>
        <v>0</v>
      </c>
      <c r="BZ243" s="101">
        <f t="shared" si="686"/>
        <v>0</v>
      </c>
      <c r="CA243" s="101">
        <f t="shared" si="566"/>
        <v>0</v>
      </c>
      <c r="CB243" s="101">
        <f t="shared" si="567"/>
        <v>0</v>
      </c>
      <c r="CC243" s="101">
        <f>CC244</f>
        <v>0</v>
      </c>
      <c r="CD243" s="101">
        <f>CD244</f>
        <v>0</v>
      </c>
      <c r="CE243" s="101">
        <f>CE244</f>
        <v>3910982.93</v>
      </c>
      <c r="CF243" s="101">
        <f t="shared" si="686"/>
        <v>0</v>
      </c>
      <c r="CG243" s="101">
        <f t="shared" si="568"/>
        <v>0</v>
      </c>
      <c r="CH243" s="101">
        <f t="shared" si="686"/>
        <v>178650.3600000001</v>
      </c>
      <c r="CI243" s="101">
        <f t="shared" si="686"/>
        <v>4089633.29</v>
      </c>
      <c r="CJ243" s="101"/>
      <c r="CK243" s="101">
        <f t="shared" si="569"/>
        <v>0</v>
      </c>
      <c r="CL243" s="101">
        <f t="shared" si="686"/>
        <v>0</v>
      </c>
      <c r="CM243" s="101">
        <f t="shared" si="686"/>
        <v>4089633.29</v>
      </c>
      <c r="CN243" s="101"/>
      <c r="CO243" s="101">
        <f t="shared" si="570"/>
        <v>0</v>
      </c>
      <c r="CP243" s="101">
        <f t="shared" si="686"/>
        <v>0</v>
      </c>
      <c r="CQ243" s="101">
        <f t="shared" si="686"/>
        <v>4089633.29</v>
      </c>
      <c r="CR243" s="101">
        <f t="shared" si="686"/>
        <v>1204690.7</v>
      </c>
      <c r="CS243" s="101">
        <f t="shared" si="636"/>
        <v>29.457181477510908</v>
      </c>
      <c r="CT243" s="101">
        <f t="shared" si="686"/>
        <v>-1019633.2900000003</v>
      </c>
      <c r="CU243" s="101">
        <f t="shared" si="686"/>
        <v>3070000</v>
      </c>
      <c r="CV243" s="101">
        <f t="shared" si="686"/>
        <v>1204690.7</v>
      </c>
      <c r="CW243" s="101">
        <f t="shared" si="637"/>
        <v>39.240739413680778</v>
      </c>
      <c r="CX243" s="101">
        <f t="shared" si="686"/>
        <v>0</v>
      </c>
      <c r="CY243" s="101">
        <f t="shared" si="686"/>
        <v>3070000</v>
      </c>
      <c r="CZ243" s="101">
        <f t="shared" si="686"/>
        <v>0</v>
      </c>
      <c r="DA243" s="101">
        <f t="shared" si="686"/>
        <v>0</v>
      </c>
      <c r="DB243" s="101">
        <f>DB244</f>
        <v>0</v>
      </c>
      <c r="DC243" s="101">
        <f>DC244</f>
        <v>0</v>
      </c>
      <c r="DD243" s="101">
        <f t="shared" si="574"/>
        <v>0</v>
      </c>
      <c r="DE243" s="101">
        <f t="shared" si="575"/>
        <v>0</v>
      </c>
      <c r="DF243" s="101">
        <f>DF244</f>
        <v>2762967.17</v>
      </c>
      <c r="DG243" s="101">
        <f>DG244</f>
        <v>0</v>
      </c>
      <c r="DH243" s="101">
        <f>DH244</f>
        <v>0</v>
      </c>
      <c r="DI243" s="101">
        <f t="shared" si="639"/>
        <v>0</v>
      </c>
      <c r="DJ243" s="101">
        <f>DJ244</f>
        <v>0</v>
      </c>
      <c r="DK243" s="101">
        <f>DK244</f>
        <v>0</v>
      </c>
      <c r="DL243" s="101">
        <f t="shared" si="577"/>
        <v>0</v>
      </c>
      <c r="DM243" s="101">
        <f>DM244</f>
        <v>0</v>
      </c>
      <c r="DN243" s="101">
        <f>DN244</f>
        <v>0</v>
      </c>
      <c r="DO243" s="101">
        <f>DO244</f>
        <v>0</v>
      </c>
      <c r="DP243" s="101">
        <f t="shared" si="578"/>
        <v>0</v>
      </c>
      <c r="DQ243" s="101">
        <f>DQ244</f>
        <v>0</v>
      </c>
      <c r="DR243" s="101">
        <f>DR244</f>
        <v>0</v>
      </c>
      <c r="DS243" s="101">
        <f>DS244</f>
        <v>0</v>
      </c>
      <c r="DT243" s="101">
        <f t="shared" si="632"/>
        <v>0</v>
      </c>
      <c r="DU243" s="101">
        <f t="shared" ref="DU243:EB243" si="687">DU244</f>
        <v>0</v>
      </c>
      <c r="DV243" s="101">
        <f t="shared" si="687"/>
        <v>0</v>
      </c>
      <c r="DW243" s="101">
        <f t="shared" si="687"/>
        <v>0</v>
      </c>
      <c r="DX243" s="101">
        <f t="shared" si="687"/>
        <v>0</v>
      </c>
      <c r="DY243" s="101">
        <f t="shared" si="687"/>
        <v>0</v>
      </c>
      <c r="DZ243" s="101">
        <f>DZ244</f>
        <v>0</v>
      </c>
      <c r="EA243" s="101">
        <f t="shared" si="687"/>
        <v>0</v>
      </c>
      <c r="EB243" s="101">
        <f t="shared" si="687"/>
        <v>0</v>
      </c>
      <c r="EC243" s="101">
        <f t="shared" si="633"/>
        <v>0</v>
      </c>
      <c r="ED243" s="101">
        <f>ED244</f>
        <v>0</v>
      </c>
      <c r="EE243" s="101">
        <f>EE244</f>
        <v>0</v>
      </c>
      <c r="EF243" s="101">
        <f>EF244</f>
        <v>0</v>
      </c>
      <c r="EG243" s="101">
        <f t="shared" si="605"/>
        <v>0</v>
      </c>
      <c r="EH243" s="101" t="e">
        <f>EH244</f>
        <v>#REF!</v>
      </c>
      <c r="EI243" s="101">
        <f>IFERROR(#REF!/DZ243*100,)</f>
        <v>0</v>
      </c>
      <c r="EJ243" s="101">
        <f>IFERROR(#REF!/#REF!*100,)</f>
        <v>0</v>
      </c>
      <c r="EK243" s="105">
        <f t="shared" ref="EK243:EM243" si="688">EK244</f>
        <v>0</v>
      </c>
      <c r="EL243" s="105">
        <f t="shared" si="688"/>
        <v>0</v>
      </c>
      <c r="EM243" s="105">
        <f t="shared" si="688"/>
        <v>0</v>
      </c>
      <c r="EN243" s="102"/>
      <c r="EO243" s="102"/>
      <c r="EP243" s="102"/>
      <c r="EQ243" s="102"/>
      <c r="ER243" s="102"/>
      <c r="ES243" s="146">
        <f t="shared" si="557"/>
        <v>0</v>
      </c>
      <c r="EX243" s="739">
        <f>IF(EX$9=$K243,#REF!,0)</f>
        <v>0</v>
      </c>
      <c r="EY243" s="739">
        <f>IF(EY$9=$K243,#REF!,0)</f>
        <v>0</v>
      </c>
      <c r="EZ243" s="739">
        <f>IF(EZ$9=$K243,#REF!,0)</f>
        <v>0</v>
      </c>
      <c r="FA243" s="739">
        <f>IF(FA$9=$K243,#REF!,0)</f>
        <v>0</v>
      </c>
      <c r="FB243" s="739">
        <f>IF(FB$9=$K243,#REF!,0)</f>
        <v>0</v>
      </c>
      <c r="FC243" s="739">
        <f>IF(FC$9=$K243,#REF!,0)</f>
        <v>0</v>
      </c>
      <c r="FD243" s="739">
        <f>IF(FD$9=$K243,#REF!,0)</f>
        <v>0</v>
      </c>
      <c r="FE243" s="739">
        <f>IF(FE$9=$K243,#REF!,0)</f>
        <v>0</v>
      </c>
      <c r="FF243" s="739">
        <f>IF(FF$9=$K243,#REF!,0)</f>
        <v>0</v>
      </c>
      <c r="FG243" s="739">
        <f>IF(FG$9=$K243,#REF!,0)</f>
        <v>0</v>
      </c>
      <c r="FH243" s="739">
        <f>IF(FH$9=$K243,#REF!,0)</f>
        <v>0</v>
      </c>
      <c r="FI243" s="739">
        <f>IF(FI$9=$K243,#REF!,0)</f>
        <v>0</v>
      </c>
      <c r="FJ243" s="739">
        <f>IF(FJ$9=$K243,#REF!,0)</f>
        <v>0</v>
      </c>
      <c r="FK243" s="739">
        <f>IF(FK$9=$K243,#REF!,0)</f>
        <v>0</v>
      </c>
      <c r="FL243" s="739">
        <f>IF(FL$9=$K243,#REF!,0)</f>
        <v>0</v>
      </c>
      <c r="FM243" s="739">
        <f>IF(FM$9=$K243,#REF!,0)</f>
        <v>0</v>
      </c>
      <c r="FN243" s="739">
        <f>IF(FN$9=$K243,#REF!,0)</f>
        <v>0</v>
      </c>
      <c r="FO243" s="739">
        <f>IF(FO$9=$K243,#REF!,0)</f>
        <v>0</v>
      </c>
      <c r="FP243" s="739">
        <f>IF(FP$9=$K243,#REF!,0)</f>
        <v>0</v>
      </c>
      <c r="FQ243" s="739">
        <f>IF(FQ$9=$K243,#REF!,0)</f>
        <v>0</v>
      </c>
      <c r="FU243" s="739">
        <f t="shared" si="678"/>
        <v>0</v>
      </c>
      <c r="FV243" s="739">
        <f t="shared" si="678"/>
        <v>0</v>
      </c>
      <c r="FW243" s="739">
        <f t="shared" si="678"/>
        <v>0</v>
      </c>
      <c r="FX243" s="739">
        <f t="shared" si="678"/>
        <v>0</v>
      </c>
      <c r="FY243" s="739">
        <f t="shared" si="678"/>
        <v>0</v>
      </c>
      <c r="FZ243" s="739">
        <f t="shared" si="678"/>
        <v>0</v>
      </c>
      <c r="GA243" s="739">
        <f t="shared" si="678"/>
        <v>0</v>
      </c>
      <c r="GB243" s="739">
        <f t="shared" si="678"/>
        <v>0</v>
      </c>
      <c r="GC243" s="739">
        <f t="shared" si="678"/>
        <v>0</v>
      </c>
      <c r="GD243" s="739">
        <f t="shared" si="678"/>
        <v>0</v>
      </c>
      <c r="GE243" s="739">
        <f t="shared" si="679"/>
        <v>0</v>
      </c>
      <c r="GF243" s="739">
        <f t="shared" si="679"/>
        <v>0</v>
      </c>
      <c r="GG243" s="739">
        <f t="shared" si="679"/>
        <v>0</v>
      </c>
      <c r="GH243" s="739">
        <f t="shared" si="679"/>
        <v>0</v>
      </c>
      <c r="GI243" s="739">
        <f t="shared" si="679"/>
        <v>0</v>
      </c>
      <c r="GJ243" s="739">
        <f t="shared" si="679"/>
        <v>0</v>
      </c>
      <c r="GK243" s="739">
        <f t="shared" si="679"/>
        <v>0</v>
      </c>
      <c r="GL243" s="739">
        <f t="shared" si="679"/>
        <v>0</v>
      </c>
      <c r="GM243" s="739">
        <f t="shared" si="679"/>
        <v>0</v>
      </c>
      <c r="GN243" s="739">
        <f t="shared" si="679"/>
        <v>0</v>
      </c>
      <c r="GQ243" s="1098">
        <f>IF(GQ$9=$N243,#REF!,0)</f>
        <v>0</v>
      </c>
      <c r="GR243" s="1098">
        <f>IF(GR$9=$N243,#REF!,0)</f>
        <v>0</v>
      </c>
      <c r="GS243" s="1098">
        <f>IF(GS$9=$N243,#REF!,0)</f>
        <v>0</v>
      </c>
      <c r="GT243" s="1098">
        <f>IF(GT$9=$N243,#REF!,0)</f>
        <v>0</v>
      </c>
      <c r="GU243" s="1098">
        <f>IF(GU$9=$N243,#REF!,0)</f>
        <v>0</v>
      </c>
      <c r="GV243" s="1098">
        <f>IF(GV$9=$N243,#REF!,0)</f>
        <v>0</v>
      </c>
      <c r="GW243" s="1098">
        <f>IF(GW$9=$N243,#REF!,0)</f>
        <v>0</v>
      </c>
      <c r="GX243" s="1098">
        <f>IF(GX$9=$N243,#REF!,0)</f>
        <v>0</v>
      </c>
      <c r="GY243" s="1098">
        <f>IF(GY$9=$N243,#REF!,0)</f>
        <v>0</v>
      </c>
      <c r="GZ243" s="1098">
        <f>IF(GZ$9=$N243,#REF!,0)</f>
        <v>0</v>
      </c>
      <c r="HA243" s="1098">
        <f>IF(HA$9=$N243,#REF!,0)</f>
        <v>0</v>
      </c>
      <c r="HB243" s="1098">
        <f>IF(HB$9=$N243,#REF!,0)</f>
        <v>0</v>
      </c>
      <c r="HC243" s="1098">
        <f>IF(HC$9=$N243,#REF!,0)</f>
        <v>0</v>
      </c>
      <c r="HD243" s="1098">
        <f>IF(HD$9=$N243,#REF!,0)</f>
        <v>0</v>
      </c>
      <c r="HE243" s="1098">
        <f>IF(HE$9=$N243,#REF!,0)</f>
        <v>0</v>
      </c>
      <c r="HF243" s="1098">
        <f>IF(HF$9=$N243,#REF!,0)</f>
        <v>0</v>
      </c>
      <c r="HG243" s="1098">
        <f>IF(HG$9=$N243,#REF!,0)</f>
        <v>0</v>
      </c>
      <c r="HH243" s="1098">
        <f>IF(HH$9=$N243,#REF!,0)</f>
        <v>0</v>
      </c>
      <c r="HI243" s="1098">
        <f>IF(HI$9=$N243,#REF!,0)</f>
        <v>0</v>
      </c>
      <c r="HJ243" s="1098">
        <f>IF(HJ$9=$N243,#REF!,0)</f>
        <v>0</v>
      </c>
      <c r="HK243" s="1098">
        <f>IF(HK$9=$N243,#REF!,0)</f>
        <v>0</v>
      </c>
      <c r="HL243" s="1098">
        <f>IF(HL$9=$N243,#REF!,0)</f>
        <v>0</v>
      </c>
      <c r="HM243" s="1098">
        <f>IF(HM$9=$N243,#REF!,0)</f>
        <v>0</v>
      </c>
      <c r="HN243" s="1098">
        <f>IF(HN$9=$N243,#REF!,0)</f>
        <v>0</v>
      </c>
      <c r="HO243" s="1098">
        <f>IF(HO$9=$N243,#REF!,0)</f>
        <v>0</v>
      </c>
      <c r="HP243" s="1098">
        <f>IF(HP$9=$N243,#REF!,0)</f>
        <v>0</v>
      </c>
      <c r="HQ243" s="1098">
        <f>IF(HQ$9=$N243,#REF!,0)</f>
        <v>0</v>
      </c>
      <c r="HR243" s="1098">
        <f>IF(HR$9=$N243,#REF!,0)</f>
        <v>0</v>
      </c>
      <c r="HS243" s="1098">
        <f>IF(HS$9=$N243,#REF!,0)</f>
        <v>0</v>
      </c>
      <c r="HT243" s="1098">
        <f>IF(HT$9=$N243,#REF!,0)</f>
        <v>0</v>
      </c>
      <c r="HU243" s="1098">
        <f>IF(HU$9=$N243,#REF!,0)</f>
        <v>0</v>
      </c>
      <c r="HV243" s="1098">
        <f>IF(HV$9=$N243,#REF!,0)</f>
        <v>0</v>
      </c>
      <c r="HW243" s="1098">
        <f>IF(HW$9=$N243,#REF!,0)</f>
        <v>0</v>
      </c>
      <c r="HX243" s="1098">
        <f>IF(HX$9=$N243,#REF!,0)</f>
        <v>0</v>
      </c>
      <c r="HY243" s="1098">
        <f>IF(HY$9=$N243,#REF!,0)</f>
        <v>0</v>
      </c>
      <c r="HZ243" s="1098">
        <f>IF(HZ$9=$N243,#REF!,0)</f>
        <v>0</v>
      </c>
      <c r="IA243" s="1098">
        <f>IF(IA$9=$N243,#REF!,0)</f>
        <v>0</v>
      </c>
      <c r="IB243" s="1098">
        <f>IF(IB$9=$N243,#REF!,0)</f>
        <v>0</v>
      </c>
      <c r="IC243" s="1098">
        <f>IF(IC$9=$N243,#REF!,0)</f>
        <v>0</v>
      </c>
      <c r="ID243" s="1098">
        <f>IF(ID$9=$N243,#REF!,0)</f>
        <v>0</v>
      </c>
      <c r="IE243" s="1098">
        <f>IF(IE$9=$N243,#REF!,0)</f>
        <v>0</v>
      </c>
      <c r="IF243" s="1098">
        <f>IF(IF$9=$N243,#REF!,0)</f>
        <v>0</v>
      </c>
      <c r="IG243" s="1098">
        <f>IF(IG$9=$N243,#REF!,0)</f>
        <v>0</v>
      </c>
      <c r="IH243" s="1098">
        <f>IF(IH$9=$N243,#REF!,0)</f>
        <v>0</v>
      </c>
      <c r="II243" s="1098">
        <f>IF(II$9=$N243,#REF!,0)</f>
        <v>0</v>
      </c>
      <c r="IJ243" s="1098">
        <f>IF(IJ$9=$N243,#REF!,0)</f>
        <v>0</v>
      </c>
      <c r="IK243" s="1098">
        <f>IF(IK$9=$N243,#REF!,0)</f>
        <v>0</v>
      </c>
      <c r="IL243" s="1098">
        <f>IF(IL$9=$N243,#REF!,0)</f>
        <v>0</v>
      </c>
      <c r="IM243" s="1098">
        <f>IF(IM$9=$N243,#REF!,0)</f>
        <v>0</v>
      </c>
      <c r="IN243" s="1098">
        <f>IF(IN$9=$N243,#REF!,0)</f>
        <v>0</v>
      </c>
      <c r="IO243" s="1098">
        <f>IF(IO$9=$N243,#REF!,0)</f>
        <v>0</v>
      </c>
      <c r="IP243" s="1098">
        <f>IF(IP$9=$N243,#REF!,0)</f>
        <v>0</v>
      </c>
      <c r="IQ243" s="1098">
        <f>IF(IQ$9=$N243,#REF!,0)</f>
        <v>0</v>
      </c>
      <c r="IR243" s="1098">
        <f>IF(IR$9=$N243,#REF!,0)</f>
        <v>0</v>
      </c>
      <c r="IS243" s="1098">
        <f>IF(IS$9=$N243,#REF!,0)</f>
        <v>0</v>
      </c>
      <c r="IT243" s="1098">
        <f>IF(IT$9=$N243,#REF!,0)</f>
        <v>0</v>
      </c>
      <c r="IU243" s="1098">
        <f>IF(IU$9=$N243,#REF!,0)</f>
        <v>0</v>
      </c>
      <c r="IV243" s="1098">
        <f>IF(IV$9=$N243,#REF!,0)</f>
        <v>0</v>
      </c>
      <c r="IW243" s="1098">
        <f>IF(IW$9=$N243,#REF!,0)</f>
        <v>0</v>
      </c>
      <c r="IX243" s="1098">
        <f>IF(IX$9=$N243,#REF!,0)</f>
        <v>0</v>
      </c>
      <c r="IY243" s="1098">
        <f>IF(IY$9=$N243,#REF!,0)</f>
        <v>0</v>
      </c>
      <c r="IZ243" s="1098">
        <f>IF(IZ$9=$N243,#REF!,0)</f>
        <v>0</v>
      </c>
      <c r="JA243" s="1098">
        <f>IF(JA$9=$N243,#REF!,0)</f>
        <v>0</v>
      </c>
      <c r="JB243" s="1098">
        <f>IF(JB$9=$N243,#REF!,0)</f>
        <v>0</v>
      </c>
      <c r="JC243" s="1098">
        <f>IF(JC$9=$N243,#REF!,0)</f>
        <v>0</v>
      </c>
      <c r="JD243" s="1098">
        <f>IF(JD$9=$N243,#REF!,0)</f>
        <v>0</v>
      </c>
      <c r="JE243" s="1098">
        <f>IF(JE$9=$N243,#REF!,0)</f>
        <v>0</v>
      </c>
      <c r="JF243" s="1098">
        <f>IF(JF$9=$N243,#REF!,0)</f>
        <v>0</v>
      </c>
      <c r="JG243" s="1098">
        <f>IF(JG$9=$N243,#REF!,0)</f>
        <v>0</v>
      </c>
      <c r="JH243" s="1098">
        <f>IF(JH$9=$N243,#REF!,0)</f>
        <v>0</v>
      </c>
      <c r="JI243" s="1098">
        <f>IF(JI$9=$N243,#REF!,0)</f>
        <v>0</v>
      </c>
      <c r="JJ243" s="1098">
        <f>IF(JJ$9=$N243,#REF!,0)</f>
        <v>0</v>
      </c>
      <c r="JK243" s="1098">
        <f>IF(JK$9=$N243,#REF!,0)</f>
        <v>0</v>
      </c>
      <c r="JL243" s="1098">
        <f>IF(JL$9=$N243,#REF!,0)</f>
        <v>0</v>
      </c>
      <c r="JM243" s="1098">
        <f>IF(JM$9=$N243,#REF!,0)</f>
        <v>0</v>
      </c>
      <c r="JN243" s="1098">
        <f>IF(JN$9=$N243,#REF!,0)</f>
        <v>0</v>
      </c>
      <c r="JO243" s="1098">
        <f>IF(JO$9=$N243,#REF!,0)</f>
        <v>0</v>
      </c>
      <c r="JP243" s="1098">
        <f>IF(JP$9=$N243,#REF!,0)</f>
        <v>0</v>
      </c>
      <c r="JQ243" s="1098">
        <f>IF(JQ$9=$N243,#REF!,0)</f>
        <v>0</v>
      </c>
      <c r="JR243" s="1098">
        <f>IF(JR$9=$N243,#REF!,0)</f>
        <v>0</v>
      </c>
      <c r="JS243" s="1098">
        <f>IF(JS$9=$N243,#REF!,0)</f>
        <v>0</v>
      </c>
      <c r="JT243" s="1098">
        <f>IF(JT$9=$N243,#REF!,0)</f>
        <v>0</v>
      </c>
      <c r="JU243" s="1098">
        <f>IF(JU$9=$N243,#REF!,0)</f>
        <v>0</v>
      </c>
      <c r="JV243" s="1098">
        <f>IF(JV$9=$N243,#REF!,0)</f>
        <v>0</v>
      </c>
      <c r="JW243" s="1098">
        <f>IF(JW$9=$N243,#REF!,0)</f>
        <v>0</v>
      </c>
      <c r="JX243" s="681"/>
      <c r="JZ243" s="681">
        <f t="shared" si="673"/>
        <v>0</v>
      </c>
      <c r="KA243" s="681">
        <f t="shared" si="673"/>
        <v>0</v>
      </c>
      <c r="KB243" s="681">
        <f t="shared" si="673"/>
        <v>0</v>
      </c>
      <c r="KC243" s="681">
        <f t="shared" si="673"/>
        <v>0</v>
      </c>
      <c r="KD243" s="681">
        <f t="shared" si="673"/>
        <v>0</v>
      </c>
      <c r="KE243" s="681">
        <f t="shared" si="673"/>
        <v>0</v>
      </c>
      <c r="KF243" s="681">
        <f t="shared" si="673"/>
        <v>0</v>
      </c>
      <c r="KG243" s="681">
        <f t="shared" si="673"/>
        <v>0</v>
      </c>
      <c r="KH243" s="681">
        <f t="shared" si="673"/>
        <v>0</v>
      </c>
      <c r="KI243" s="681">
        <f t="shared" si="673"/>
        <v>0</v>
      </c>
      <c r="KJ243" s="681">
        <f t="shared" si="673"/>
        <v>0</v>
      </c>
      <c r="KN243" s="1098">
        <f t="shared" si="680"/>
        <v>0</v>
      </c>
      <c r="KO243" s="1098">
        <f t="shared" si="680"/>
        <v>0</v>
      </c>
      <c r="KP243" s="1098">
        <f t="shared" si="680"/>
        <v>0</v>
      </c>
      <c r="KQ243" s="1098">
        <f t="shared" si="680"/>
        <v>0</v>
      </c>
      <c r="KR243" s="1098">
        <f t="shared" si="680"/>
        <v>0</v>
      </c>
      <c r="KS243" s="1098">
        <f t="shared" si="680"/>
        <v>0</v>
      </c>
      <c r="KT243" s="1098">
        <f t="shared" si="680"/>
        <v>0</v>
      </c>
      <c r="KU243" s="1098">
        <f t="shared" si="680"/>
        <v>0</v>
      </c>
      <c r="KV243" s="1098">
        <f t="shared" si="680"/>
        <v>0</v>
      </c>
      <c r="KW243" s="1098">
        <f t="shared" si="680"/>
        <v>0</v>
      </c>
      <c r="KX243" s="1098">
        <f t="shared" si="680"/>
        <v>0</v>
      </c>
      <c r="KY243" s="1098">
        <f t="shared" si="680"/>
        <v>0</v>
      </c>
      <c r="KZ243" s="1098">
        <f t="shared" si="680"/>
        <v>0</v>
      </c>
      <c r="LA243" s="1098">
        <f t="shared" si="680"/>
        <v>0</v>
      </c>
      <c r="LB243" s="1098">
        <f t="shared" si="680"/>
        <v>0</v>
      </c>
      <c r="LC243" s="1098">
        <f t="shared" si="674"/>
        <v>0</v>
      </c>
      <c r="LD243" s="1098">
        <f t="shared" si="674"/>
        <v>0</v>
      </c>
      <c r="LE243" s="1098">
        <f t="shared" si="674"/>
        <v>0</v>
      </c>
      <c r="LF243" s="1098">
        <f t="shared" si="674"/>
        <v>0</v>
      </c>
      <c r="LG243" s="1098">
        <f t="shared" si="674"/>
        <v>0</v>
      </c>
      <c r="LH243" s="1098">
        <f t="shared" si="674"/>
        <v>0</v>
      </c>
      <c r="LI243" s="1098">
        <f t="shared" si="674"/>
        <v>0</v>
      </c>
      <c r="LJ243" s="1098">
        <f t="shared" si="674"/>
        <v>0</v>
      </c>
      <c r="LK243" s="1098">
        <f t="shared" si="674"/>
        <v>0</v>
      </c>
      <c r="LL243" s="1098">
        <f t="shared" si="674"/>
        <v>0</v>
      </c>
      <c r="LM243" s="1098">
        <f t="shared" si="674"/>
        <v>0</v>
      </c>
      <c r="LN243" s="1098">
        <f t="shared" si="674"/>
        <v>0</v>
      </c>
      <c r="LO243" s="1098">
        <f t="shared" si="674"/>
        <v>0</v>
      </c>
      <c r="LP243" s="1098">
        <f t="shared" si="674"/>
        <v>0</v>
      </c>
      <c r="LQ243" s="1098">
        <f t="shared" si="674"/>
        <v>0</v>
      </c>
      <c r="LR243" s="1098">
        <f t="shared" si="674"/>
        <v>0</v>
      </c>
      <c r="LS243" s="1098">
        <f t="shared" si="546"/>
        <v>0</v>
      </c>
    </row>
    <row r="244" spans="1:331" ht="20.100000000000001" hidden="1" customHeight="1" x14ac:dyDescent="0.35">
      <c r="A244" s="722"/>
      <c r="B244" s="1147"/>
      <c r="C244" s="1224"/>
      <c r="D244" s="1147"/>
      <c r="E244" s="1147"/>
      <c r="F244" s="1147"/>
      <c r="G244" s="1147"/>
      <c r="H244" s="1147"/>
      <c r="I244" s="1147"/>
      <c r="J244" s="1147" t="s">
        <v>194</v>
      </c>
      <c r="K244" s="1066"/>
      <c r="L244" s="1388">
        <v>45</v>
      </c>
      <c r="M244" s="1388" t="s">
        <v>205</v>
      </c>
      <c r="N244" s="875"/>
      <c r="O244" s="894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635"/>
      <c r="AJ244" s="31"/>
      <c r="AK244" s="31"/>
      <c r="AL244" s="31"/>
      <c r="AM244" s="31"/>
      <c r="AN244" s="112">
        <f t="shared" si="684"/>
        <v>0</v>
      </c>
      <c r="AO244" s="112">
        <f t="shared" si="684"/>
        <v>0</v>
      </c>
      <c r="AP244" s="112">
        <f t="shared" si="684"/>
        <v>0</v>
      </c>
      <c r="AQ244" s="112">
        <f t="shared" si="684"/>
        <v>0</v>
      </c>
      <c r="AR244" s="112">
        <f t="shared" si="684"/>
        <v>0</v>
      </c>
      <c r="AS244" s="112">
        <f t="shared" si="684"/>
        <v>0</v>
      </c>
      <c r="AT244" s="112">
        <f t="shared" si="684"/>
        <v>0</v>
      </c>
      <c r="AU244" s="112">
        <f>AU245</f>
        <v>1000000</v>
      </c>
      <c r="AV244" s="112" t="e">
        <f>AV245+AV247</f>
        <v>#REF!</v>
      </c>
      <c r="AW244" s="112" t="e">
        <f>AW245+AW247</f>
        <v>#REF!</v>
      </c>
      <c r="AX244" s="112" t="e">
        <f>AX245+AX247</f>
        <v>#REF!</v>
      </c>
      <c r="AY244" s="112" t="e">
        <f>AY245+AY247</f>
        <v>#REF!</v>
      </c>
      <c r="AZ244" s="112"/>
      <c r="BA244" s="112"/>
      <c r="BB244" s="112" t="e">
        <f t="shared" ref="BB244:BK244" si="689">BB245+BB247</f>
        <v>#REF!</v>
      </c>
      <c r="BC244" s="112" t="e">
        <f t="shared" si="689"/>
        <v>#REF!</v>
      </c>
      <c r="BD244" s="112" t="e">
        <f t="shared" si="689"/>
        <v>#REF!</v>
      </c>
      <c r="BE244" s="112" t="e">
        <f t="shared" si="689"/>
        <v>#REF!</v>
      </c>
      <c r="BF244" s="112" t="e">
        <f t="shared" si="689"/>
        <v>#REF!</v>
      </c>
      <c r="BG244" s="112">
        <f>BG245+BG247</f>
        <v>0</v>
      </c>
      <c r="BH244" s="112">
        <f>BH245+BH247</f>
        <v>0</v>
      </c>
      <c r="BI244" s="112" t="e">
        <f>BI245+BI247</f>
        <v>#REF!</v>
      </c>
      <c r="BJ244" s="112">
        <f>BJ245+BJ247</f>
        <v>0</v>
      </c>
      <c r="BK244" s="112" t="e">
        <f t="shared" si="689"/>
        <v>#REF!</v>
      </c>
      <c r="BL244" s="112">
        <f t="shared" si="559"/>
        <v>0</v>
      </c>
      <c r="BM244" s="112"/>
      <c r="BN244" s="112"/>
      <c r="BO244" s="112">
        <f>BO245+BO247</f>
        <v>0</v>
      </c>
      <c r="BP244" s="112"/>
      <c r="BQ244" s="112"/>
      <c r="BR244" s="112">
        <f t="shared" ref="BR244:BY244" si="690">BR245+BR247</f>
        <v>4426179.7</v>
      </c>
      <c r="BS244" s="112">
        <f t="shared" si="690"/>
        <v>4426179.7</v>
      </c>
      <c r="BT244" s="112">
        <f>BT245+BT247</f>
        <v>0</v>
      </c>
      <c r="BU244" s="112">
        <f t="shared" si="690"/>
        <v>0</v>
      </c>
      <c r="BV244" s="112">
        <f t="shared" si="690"/>
        <v>4426179.7</v>
      </c>
      <c r="BW244" s="112"/>
      <c r="BX244" s="112"/>
      <c r="BY244" s="112">
        <f t="shared" si="690"/>
        <v>0</v>
      </c>
      <c r="BZ244" s="112">
        <f>BZ245+BZ247</f>
        <v>0</v>
      </c>
      <c r="CA244" s="112">
        <f t="shared" si="566"/>
        <v>0</v>
      </c>
      <c r="CB244" s="112">
        <f t="shared" si="567"/>
        <v>0</v>
      </c>
      <c r="CC244" s="112">
        <f>CC245+CC247</f>
        <v>0</v>
      </c>
      <c r="CD244" s="112">
        <f>CD245+CD247</f>
        <v>0</v>
      </c>
      <c r="CE244" s="112">
        <f>CE245+CE247</f>
        <v>3910982.93</v>
      </c>
      <c r="CF244" s="112">
        <f>CF245+CF247</f>
        <v>0</v>
      </c>
      <c r="CG244" s="112">
        <f t="shared" si="568"/>
        <v>0</v>
      </c>
      <c r="CH244" s="112">
        <f>CH245+CH247</f>
        <v>178650.3600000001</v>
      </c>
      <c r="CI244" s="112">
        <f>CI245+CI247</f>
        <v>4089633.29</v>
      </c>
      <c r="CJ244" s="112"/>
      <c r="CK244" s="112">
        <f t="shared" si="569"/>
        <v>0</v>
      </c>
      <c r="CL244" s="112">
        <f>CL245+CL247</f>
        <v>0</v>
      </c>
      <c r="CM244" s="112">
        <f>CM245+CM247</f>
        <v>4089633.29</v>
      </c>
      <c r="CN244" s="112"/>
      <c r="CO244" s="112">
        <f t="shared" si="570"/>
        <v>0</v>
      </c>
      <c r="CP244" s="112">
        <f>CP245+CP247</f>
        <v>0</v>
      </c>
      <c r="CQ244" s="112">
        <f>CQ245+CQ247</f>
        <v>4089633.29</v>
      </c>
      <c r="CR244" s="112">
        <f>CR245+CR247</f>
        <v>1204690.7</v>
      </c>
      <c r="CS244" s="112">
        <f t="shared" si="636"/>
        <v>29.457181477510908</v>
      </c>
      <c r="CT244" s="112">
        <f>CT245+CT247</f>
        <v>-1019633.2900000003</v>
      </c>
      <c r="CU244" s="112">
        <f>CU245+CU247</f>
        <v>3070000</v>
      </c>
      <c r="CV244" s="112">
        <f>CV245+CV247</f>
        <v>1204690.7</v>
      </c>
      <c r="CW244" s="112">
        <f t="shared" si="637"/>
        <v>39.240739413680778</v>
      </c>
      <c r="CX244" s="112">
        <f t="shared" ref="CX244:DH244" si="691">CX245+CX247</f>
        <v>0</v>
      </c>
      <c r="CY244" s="112">
        <f t="shared" si="691"/>
        <v>3070000</v>
      </c>
      <c r="CZ244" s="112">
        <f t="shared" si="691"/>
        <v>0</v>
      </c>
      <c r="DA244" s="112">
        <f t="shared" si="691"/>
        <v>0</v>
      </c>
      <c r="DB244" s="112">
        <f>DB245+DB247</f>
        <v>0</v>
      </c>
      <c r="DC244" s="112">
        <f>DC245+DC247</f>
        <v>0</v>
      </c>
      <c r="DD244" s="112">
        <f t="shared" si="574"/>
        <v>0</v>
      </c>
      <c r="DE244" s="112">
        <f t="shared" si="575"/>
        <v>0</v>
      </c>
      <c r="DF244" s="112">
        <f>DF245+DF247</f>
        <v>2762967.17</v>
      </c>
      <c r="DG244" s="112">
        <f t="shared" si="691"/>
        <v>0</v>
      </c>
      <c r="DH244" s="112">
        <f t="shared" si="691"/>
        <v>0</v>
      </c>
      <c r="DI244" s="112">
        <f t="shared" si="639"/>
        <v>0</v>
      </c>
      <c r="DJ244" s="112">
        <f>DJ245+DJ247</f>
        <v>0</v>
      </c>
      <c r="DK244" s="112">
        <f>DK245+DK247</f>
        <v>0</v>
      </c>
      <c r="DL244" s="112">
        <f t="shared" si="577"/>
        <v>0</v>
      </c>
      <c r="DM244" s="112">
        <f>DM245+DM247</f>
        <v>0</v>
      </c>
      <c r="DN244" s="112">
        <f>DN245+DN247</f>
        <v>0</v>
      </c>
      <c r="DO244" s="112">
        <f>DO245+DO247</f>
        <v>0</v>
      </c>
      <c r="DP244" s="112">
        <f t="shared" si="578"/>
        <v>0</v>
      </c>
      <c r="DQ244" s="112">
        <f>DQ245+DQ247</f>
        <v>0</v>
      </c>
      <c r="DR244" s="112">
        <f>DR245+DR247</f>
        <v>0</v>
      </c>
      <c r="DS244" s="112">
        <f>DS245+DS247</f>
        <v>0</v>
      </c>
      <c r="DT244" s="112">
        <f t="shared" si="632"/>
        <v>0</v>
      </c>
      <c r="DU244" s="112">
        <f t="shared" ref="DU244:EB244" si="692">DU245+DU247</f>
        <v>0</v>
      </c>
      <c r="DV244" s="112">
        <f t="shared" si="692"/>
        <v>0</v>
      </c>
      <c r="DW244" s="112">
        <f t="shared" si="692"/>
        <v>0</v>
      </c>
      <c r="DX244" s="112">
        <f t="shared" si="692"/>
        <v>0</v>
      </c>
      <c r="DY244" s="112">
        <f t="shared" si="692"/>
        <v>0</v>
      </c>
      <c r="DZ244" s="112">
        <f>DZ245+DZ247</f>
        <v>0</v>
      </c>
      <c r="EA244" s="112">
        <f t="shared" si="692"/>
        <v>0</v>
      </c>
      <c r="EB244" s="112">
        <f t="shared" si="692"/>
        <v>0</v>
      </c>
      <c r="EC244" s="112">
        <f t="shared" si="633"/>
        <v>0</v>
      </c>
      <c r="ED244" s="112">
        <f>ED245+ED247</f>
        <v>0</v>
      </c>
      <c r="EE244" s="112">
        <f>EE245+EE247</f>
        <v>0</v>
      </c>
      <c r="EF244" s="112">
        <f>EF245+EF247</f>
        <v>0</v>
      </c>
      <c r="EG244" s="112">
        <f t="shared" si="605"/>
        <v>0</v>
      </c>
      <c r="EH244" s="112" t="e">
        <f>EH245+EH247</f>
        <v>#REF!</v>
      </c>
      <c r="EI244" s="112">
        <f>IFERROR(#REF!/DZ244*100,)</f>
        <v>0</v>
      </c>
      <c r="EJ244" s="112">
        <f>IFERROR(#REF!/#REF!*100,)</f>
        <v>0</v>
      </c>
      <c r="EK244" s="105">
        <f t="shared" ref="EK244:EM244" si="693">EK245+EK247</f>
        <v>0</v>
      </c>
      <c r="EL244" s="105">
        <f t="shared" si="693"/>
        <v>0</v>
      </c>
      <c r="EM244" s="105">
        <f t="shared" si="693"/>
        <v>0</v>
      </c>
      <c r="EN244" s="102"/>
      <c r="EO244" s="102"/>
      <c r="EP244" s="102"/>
      <c r="EQ244" s="102"/>
      <c r="ER244" s="102"/>
      <c r="ES244" s="146">
        <f t="shared" si="557"/>
        <v>0</v>
      </c>
      <c r="EX244" s="739">
        <f>IF(EX$9=$K244,#REF!,0)</f>
        <v>0</v>
      </c>
      <c r="EY244" s="739">
        <f>IF(EY$9=$K244,#REF!,0)</f>
        <v>0</v>
      </c>
      <c r="EZ244" s="739">
        <f>IF(EZ$9=$K244,#REF!,0)</f>
        <v>0</v>
      </c>
      <c r="FA244" s="739">
        <f>IF(FA$9=$K244,#REF!,0)</f>
        <v>0</v>
      </c>
      <c r="FB244" s="739">
        <f>IF(FB$9=$K244,#REF!,0)</f>
        <v>0</v>
      </c>
      <c r="FC244" s="739">
        <f>IF(FC$9=$K244,#REF!,0)</f>
        <v>0</v>
      </c>
      <c r="FD244" s="739">
        <f>IF(FD$9=$K244,#REF!,0)</f>
        <v>0</v>
      </c>
      <c r="FE244" s="739">
        <f>IF(FE$9=$K244,#REF!,0)</f>
        <v>0</v>
      </c>
      <c r="FF244" s="739">
        <f>IF(FF$9=$K244,#REF!,0)</f>
        <v>0</v>
      </c>
      <c r="FG244" s="739">
        <f>IF(FG$9=$K244,#REF!,0)</f>
        <v>0</v>
      </c>
      <c r="FH244" s="739">
        <f>IF(FH$9=$K244,#REF!,0)</f>
        <v>0</v>
      </c>
      <c r="FI244" s="739">
        <f>IF(FI$9=$K244,#REF!,0)</f>
        <v>0</v>
      </c>
      <c r="FJ244" s="739">
        <f>IF(FJ$9=$K244,#REF!,0)</f>
        <v>0</v>
      </c>
      <c r="FK244" s="739">
        <f>IF(FK$9=$K244,#REF!,0)</f>
        <v>0</v>
      </c>
      <c r="FL244" s="739">
        <f>IF(FL$9=$K244,#REF!,0)</f>
        <v>0</v>
      </c>
      <c r="FM244" s="739">
        <f>IF(FM$9=$K244,#REF!,0)</f>
        <v>0</v>
      </c>
      <c r="FN244" s="739">
        <f>IF(FN$9=$K244,#REF!,0)</f>
        <v>0</v>
      </c>
      <c r="FO244" s="739">
        <f>IF(FO$9=$K244,#REF!,0)</f>
        <v>0</v>
      </c>
      <c r="FP244" s="739">
        <f>IF(FP$9=$K244,#REF!,0)</f>
        <v>0</v>
      </c>
      <c r="FQ244" s="739">
        <f>IF(FQ$9=$K244,#REF!,0)</f>
        <v>0</v>
      </c>
      <c r="FU244" s="739">
        <f t="shared" si="678"/>
        <v>0</v>
      </c>
      <c r="FV244" s="739">
        <f t="shared" si="678"/>
        <v>0</v>
      </c>
      <c r="FW244" s="739">
        <f t="shared" si="678"/>
        <v>0</v>
      </c>
      <c r="FX244" s="739">
        <f t="shared" si="678"/>
        <v>0</v>
      </c>
      <c r="FY244" s="739">
        <f t="shared" si="678"/>
        <v>0</v>
      </c>
      <c r="FZ244" s="739">
        <f t="shared" si="678"/>
        <v>0</v>
      </c>
      <c r="GA244" s="739">
        <f t="shared" si="678"/>
        <v>0</v>
      </c>
      <c r="GB244" s="739">
        <f t="shared" si="678"/>
        <v>0</v>
      </c>
      <c r="GC244" s="739">
        <f t="shared" si="678"/>
        <v>0</v>
      </c>
      <c r="GD244" s="739">
        <f t="shared" si="678"/>
        <v>0</v>
      </c>
      <c r="GE244" s="739">
        <f t="shared" si="679"/>
        <v>0</v>
      </c>
      <c r="GF244" s="739">
        <f t="shared" si="679"/>
        <v>0</v>
      </c>
      <c r="GG244" s="739">
        <f t="shared" si="679"/>
        <v>0</v>
      </c>
      <c r="GH244" s="739">
        <f t="shared" si="679"/>
        <v>0</v>
      </c>
      <c r="GI244" s="739">
        <f t="shared" si="679"/>
        <v>0</v>
      </c>
      <c r="GJ244" s="739">
        <f t="shared" si="679"/>
        <v>0</v>
      </c>
      <c r="GK244" s="739">
        <f t="shared" si="679"/>
        <v>0</v>
      </c>
      <c r="GL244" s="739">
        <f t="shared" si="679"/>
        <v>0</v>
      </c>
      <c r="GM244" s="739">
        <f t="shared" si="679"/>
        <v>0</v>
      </c>
      <c r="GN244" s="739">
        <f t="shared" si="679"/>
        <v>0</v>
      </c>
      <c r="GQ244" s="1098">
        <f>IF(GQ$9=$N244,#REF!,0)</f>
        <v>0</v>
      </c>
      <c r="GR244" s="1098">
        <f>IF(GR$9=$N244,#REF!,0)</f>
        <v>0</v>
      </c>
      <c r="GS244" s="1098">
        <f>IF(GS$9=$N244,#REF!,0)</f>
        <v>0</v>
      </c>
      <c r="GT244" s="1098">
        <f>IF(GT$9=$N244,#REF!,0)</f>
        <v>0</v>
      </c>
      <c r="GU244" s="1098">
        <f>IF(GU$9=$N244,#REF!,0)</f>
        <v>0</v>
      </c>
      <c r="GV244" s="1098">
        <f>IF(GV$9=$N244,#REF!,0)</f>
        <v>0</v>
      </c>
      <c r="GW244" s="1098">
        <f>IF(GW$9=$N244,#REF!,0)</f>
        <v>0</v>
      </c>
      <c r="GX244" s="1098">
        <f>IF(GX$9=$N244,#REF!,0)</f>
        <v>0</v>
      </c>
      <c r="GY244" s="1098">
        <f>IF(GY$9=$N244,#REF!,0)</f>
        <v>0</v>
      </c>
      <c r="GZ244" s="1098">
        <f>IF(GZ$9=$N244,#REF!,0)</f>
        <v>0</v>
      </c>
      <c r="HA244" s="1098">
        <f>IF(HA$9=$N244,#REF!,0)</f>
        <v>0</v>
      </c>
      <c r="HB244" s="1098">
        <f>IF(HB$9=$N244,#REF!,0)</f>
        <v>0</v>
      </c>
      <c r="HC244" s="1098">
        <f>IF(HC$9=$N244,#REF!,0)</f>
        <v>0</v>
      </c>
      <c r="HD244" s="1098">
        <f>IF(HD$9=$N244,#REF!,0)</f>
        <v>0</v>
      </c>
      <c r="HE244" s="1098">
        <f>IF(HE$9=$N244,#REF!,0)</f>
        <v>0</v>
      </c>
      <c r="HF244" s="1098">
        <f>IF(HF$9=$N244,#REF!,0)</f>
        <v>0</v>
      </c>
      <c r="HG244" s="1098">
        <f>IF(HG$9=$N244,#REF!,0)</f>
        <v>0</v>
      </c>
      <c r="HH244" s="1098">
        <f>IF(HH$9=$N244,#REF!,0)</f>
        <v>0</v>
      </c>
      <c r="HI244" s="1098">
        <f>IF(HI$9=$N244,#REF!,0)</f>
        <v>0</v>
      </c>
      <c r="HJ244" s="1098">
        <f>IF(HJ$9=$N244,#REF!,0)</f>
        <v>0</v>
      </c>
      <c r="HK244" s="1098">
        <f>IF(HK$9=$N244,#REF!,0)</f>
        <v>0</v>
      </c>
      <c r="HL244" s="1098">
        <f>IF(HL$9=$N244,#REF!,0)</f>
        <v>0</v>
      </c>
      <c r="HM244" s="1098">
        <f>IF(HM$9=$N244,#REF!,0)</f>
        <v>0</v>
      </c>
      <c r="HN244" s="1098">
        <f>IF(HN$9=$N244,#REF!,0)</f>
        <v>0</v>
      </c>
      <c r="HO244" s="1098">
        <f>IF(HO$9=$N244,#REF!,0)</f>
        <v>0</v>
      </c>
      <c r="HP244" s="1098">
        <f>IF(HP$9=$N244,#REF!,0)</f>
        <v>0</v>
      </c>
      <c r="HQ244" s="1098">
        <f>IF(HQ$9=$N244,#REF!,0)</f>
        <v>0</v>
      </c>
      <c r="HR244" s="1098">
        <f>IF(HR$9=$N244,#REF!,0)</f>
        <v>0</v>
      </c>
      <c r="HS244" s="1098">
        <f>IF(HS$9=$N244,#REF!,0)</f>
        <v>0</v>
      </c>
      <c r="HT244" s="1098">
        <f>IF(HT$9=$N244,#REF!,0)</f>
        <v>0</v>
      </c>
      <c r="HU244" s="1098">
        <f>IF(HU$9=$N244,#REF!,0)</f>
        <v>0</v>
      </c>
      <c r="HV244" s="1098">
        <f>IF(HV$9=$N244,#REF!,0)</f>
        <v>0</v>
      </c>
      <c r="HW244" s="1098">
        <f>IF(HW$9=$N244,#REF!,0)</f>
        <v>0</v>
      </c>
      <c r="HX244" s="1098">
        <f>IF(HX$9=$N244,#REF!,0)</f>
        <v>0</v>
      </c>
      <c r="HY244" s="1098">
        <f>IF(HY$9=$N244,#REF!,0)</f>
        <v>0</v>
      </c>
      <c r="HZ244" s="1098">
        <f>IF(HZ$9=$N244,#REF!,0)</f>
        <v>0</v>
      </c>
      <c r="IA244" s="1098">
        <f>IF(IA$9=$N244,#REF!,0)</f>
        <v>0</v>
      </c>
      <c r="IB244" s="1098">
        <f>IF(IB$9=$N244,#REF!,0)</f>
        <v>0</v>
      </c>
      <c r="IC244" s="1098">
        <f>IF(IC$9=$N244,#REF!,0)</f>
        <v>0</v>
      </c>
      <c r="ID244" s="1098">
        <f>IF(ID$9=$N244,#REF!,0)</f>
        <v>0</v>
      </c>
      <c r="IE244" s="1098">
        <f>IF(IE$9=$N244,#REF!,0)</f>
        <v>0</v>
      </c>
      <c r="IF244" s="1098">
        <f>IF(IF$9=$N244,#REF!,0)</f>
        <v>0</v>
      </c>
      <c r="IG244" s="1098">
        <f>IF(IG$9=$N244,#REF!,0)</f>
        <v>0</v>
      </c>
      <c r="IH244" s="1098">
        <f>IF(IH$9=$N244,#REF!,0)</f>
        <v>0</v>
      </c>
      <c r="II244" s="1098">
        <f>IF(II$9=$N244,#REF!,0)</f>
        <v>0</v>
      </c>
      <c r="IJ244" s="1098">
        <f>IF(IJ$9=$N244,#REF!,0)</f>
        <v>0</v>
      </c>
      <c r="IK244" s="1098">
        <f>IF(IK$9=$N244,#REF!,0)</f>
        <v>0</v>
      </c>
      <c r="IL244" s="1098">
        <f>IF(IL$9=$N244,#REF!,0)</f>
        <v>0</v>
      </c>
      <c r="IM244" s="1098">
        <f>IF(IM$9=$N244,#REF!,0)</f>
        <v>0</v>
      </c>
      <c r="IN244" s="1098">
        <f>IF(IN$9=$N244,#REF!,0)</f>
        <v>0</v>
      </c>
      <c r="IO244" s="1098">
        <f>IF(IO$9=$N244,#REF!,0)</f>
        <v>0</v>
      </c>
      <c r="IP244" s="1098">
        <f>IF(IP$9=$N244,#REF!,0)</f>
        <v>0</v>
      </c>
      <c r="IQ244" s="1098">
        <f>IF(IQ$9=$N244,#REF!,0)</f>
        <v>0</v>
      </c>
      <c r="IR244" s="1098">
        <f>IF(IR$9=$N244,#REF!,0)</f>
        <v>0</v>
      </c>
      <c r="IS244" s="1098">
        <f>IF(IS$9=$N244,#REF!,0)</f>
        <v>0</v>
      </c>
      <c r="IT244" s="1098">
        <f>IF(IT$9=$N244,#REF!,0)</f>
        <v>0</v>
      </c>
      <c r="IU244" s="1098">
        <f>IF(IU$9=$N244,#REF!,0)</f>
        <v>0</v>
      </c>
      <c r="IV244" s="1098">
        <f>IF(IV$9=$N244,#REF!,0)</f>
        <v>0</v>
      </c>
      <c r="IW244" s="1098">
        <f>IF(IW$9=$N244,#REF!,0)</f>
        <v>0</v>
      </c>
      <c r="IX244" s="1098">
        <f>IF(IX$9=$N244,#REF!,0)</f>
        <v>0</v>
      </c>
      <c r="IY244" s="1098">
        <f>IF(IY$9=$N244,#REF!,0)</f>
        <v>0</v>
      </c>
      <c r="IZ244" s="1098">
        <f>IF(IZ$9=$N244,#REF!,0)</f>
        <v>0</v>
      </c>
      <c r="JA244" s="1098">
        <f>IF(JA$9=$N244,#REF!,0)</f>
        <v>0</v>
      </c>
      <c r="JB244" s="1098">
        <f>IF(JB$9=$N244,#REF!,0)</f>
        <v>0</v>
      </c>
      <c r="JC244" s="1098">
        <f>IF(JC$9=$N244,#REF!,0)</f>
        <v>0</v>
      </c>
      <c r="JD244" s="1098">
        <f>IF(JD$9=$N244,#REF!,0)</f>
        <v>0</v>
      </c>
      <c r="JE244" s="1098">
        <f>IF(JE$9=$N244,#REF!,0)</f>
        <v>0</v>
      </c>
      <c r="JF244" s="1098">
        <f>IF(JF$9=$N244,#REF!,0)</f>
        <v>0</v>
      </c>
      <c r="JG244" s="1098">
        <f>IF(JG$9=$N244,#REF!,0)</f>
        <v>0</v>
      </c>
      <c r="JH244" s="1098">
        <f>IF(JH$9=$N244,#REF!,0)</f>
        <v>0</v>
      </c>
      <c r="JI244" s="1098">
        <f>IF(JI$9=$N244,#REF!,0)</f>
        <v>0</v>
      </c>
      <c r="JJ244" s="1098">
        <f>IF(JJ$9=$N244,#REF!,0)</f>
        <v>0</v>
      </c>
      <c r="JK244" s="1098">
        <f>IF(JK$9=$N244,#REF!,0)</f>
        <v>0</v>
      </c>
      <c r="JL244" s="1098">
        <f>IF(JL$9=$N244,#REF!,0)</f>
        <v>0</v>
      </c>
      <c r="JM244" s="1098">
        <f>IF(JM$9=$N244,#REF!,0)</f>
        <v>0</v>
      </c>
      <c r="JN244" s="1098">
        <f>IF(JN$9=$N244,#REF!,0)</f>
        <v>0</v>
      </c>
      <c r="JO244" s="1098">
        <f>IF(JO$9=$N244,#REF!,0)</f>
        <v>0</v>
      </c>
      <c r="JP244" s="1098">
        <f>IF(JP$9=$N244,#REF!,0)</f>
        <v>0</v>
      </c>
      <c r="JQ244" s="1098">
        <f>IF(JQ$9=$N244,#REF!,0)</f>
        <v>0</v>
      </c>
      <c r="JR244" s="1098">
        <f>IF(JR$9=$N244,#REF!,0)</f>
        <v>0</v>
      </c>
      <c r="JS244" s="1098">
        <f>IF(JS$9=$N244,#REF!,0)</f>
        <v>0</v>
      </c>
      <c r="JT244" s="1098">
        <f>IF(JT$9=$N244,#REF!,0)</f>
        <v>0</v>
      </c>
      <c r="JU244" s="1098">
        <f>IF(JU$9=$N244,#REF!,0)</f>
        <v>0</v>
      </c>
      <c r="JV244" s="1098">
        <f>IF(JV$9=$N244,#REF!,0)</f>
        <v>0</v>
      </c>
      <c r="JW244" s="1098">
        <f>IF(JW$9=$N244,#REF!,0)</f>
        <v>0</v>
      </c>
      <c r="JX244" s="681"/>
      <c r="JZ244" s="681">
        <f t="shared" si="673"/>
        <v>0</v>
      </c>
      <c r="KA244" s="681">
        <f t="shared" si="673"/>
        <v>0</v>
      </c>
      <c r="KB244" s="681">
        <f t="shared" si="673"/>
        <v>0</v>
      </c>
      <c r="KC244" s="681">
        <f t="shared" si="673"/>
        <v>0</v>
      </c>
      <c r="KD244" s="681">
        <f t="shared" si="673"/>
        <v>0</v>
      </c>
      <c r="KE244" s="681">
        <f t="shared" si="673"/>
        <v>0</v>
      </c>
      <c r="KF244" s="681">
        <f t="shared" si="673"/>
        <v>0</v>
      </c>
      <c r="KG244" s="681">
        <f t="shared" si="673"/>
        <v>0</v>
      </c>
      <c r="KH244" s="681">
        <f t="shared" si="673"/>
        <v>0</v>
      </c>
      <c r="KI244" s="681">
        <f t="shared" si="673"/>
        <v>0</v>
      </c>
      <c r="KJ244" s="681">
        <f t="shared" si="673"/>
        <v>0</v>
      </c>
      <c r="KN244" s="1098">
        <f t="shared" si="680"/>
        <v>0</v>
      </c>
      <c r="KO244" s="1098">
        <f t="shared" si="680"/>
        <v>0</v>
      </c>
      <c r="KP244" s="1098">
        <f t="shared" si="680"/>
        <v>0</v>
      </c>
      <c r="KQ244" s="1098">
        <f t="shared" si="680"/>
        <v>0</v>
      </c>
      <c r="KR244" s="1098">
        <f t="shared" si="680"/>
        <v>0</v>
      </c>
      <c r="KS244" s="1098">
        <f t="shared" si="680"/>
        <v>0</v>
      </c>
      <c r="KT244" s="1098">
        <f t="shared" si="680"/>
        <v>0</v>
      </c>
      <c r="KU244" s="1098">
        <f t="shared" si="680"/>
        <v>0</v>
      </c>
      <c r="KV244" s="1098">
        <f t="shared" si="680"/>
        <v>0</v>
      </c>
      <c r="KW244" s="1098">
        <f t="shared" si="680"/>
        <v>0</v>
      </c>
      <c r="KX244" s="1098">
        <f t="shared" si="680"/>
        <v>0</v>
      </c>
      <c r="KY244" s="1098">
        <f t="shared" si="680"/>
        <v>0</v>
      </c>
      <c r="KZ244" s="1098">
        <f t="shared" si="680"/>
        <v>0</v>
      </c>
      <c r="LA244" s="1098">
        <f t="shared" si="680"/>
        <v>0</v>
      </c>
      <c r="LB244" s="1098">
        <f t="shared" si="680"/>
        <v>0</v>
      </c>
      <c r="LC244" s="1098">
        <f t="shared" si="674"/>
        <v>0</v>
      </c>
      <c r="LD244" s="1098">
        <f t="shared" si="674"/>
        <v>0</v>
      </c>
      <c r="LE244" s="1098">
        <f t="shared" si="674"/>
        <v>0</v>
      </c>
      <c r="LF244" s="1098">
        <f t="shared" si="674"/>
        <v>0</v>
      </c>
      <c r="LG244" s="1098">
        <f t="shared" si="674"/>
        <v>0</v>
      </c>
      <c r="LH244" s="1098">
        <f t="shared" si="674"/>
        <v>0</v>
      </c>
      <c r="LI244" s="1098">
        <f t="shared" si="674"/>
        <v>0</v>
      </c>
      <c r="LJ244" s="1098">
        <f t="shared" si="674"/>
        <v>0</v>
      </c>
      <c r="LK244" s="1098">
        <f t="shared" si="674"/>
        <v>0</v>
      </c>
      <c r="LL244" s="1098">
        <f t="shared" si="674"/>
        <v>0</v>
      </c>
      <c r="LM244" s="1098">
        <f t="shared" si="674"/>
        <v>0</v>
      </c>
      <c r="LN244" s="1098">
        <f t="shared" si="674"/>
        <v>0</v>
      </c>
      <c r="LO244" s="1098">
        <f t="shared" si="674"/>
        <v>0</v>
      </c>
      <c r="LP244" s="1098">
        <f t="shared" si="674"/>
        <v>0</v>
      </c>
      <c r="LQ244" s="1098">
        <f t="shared" si="674"/>
        <v>0</v>
      </c>
      <c r="LR244" s="1098">
        <f t="shared" si="674"/>
        <v>0</v>
      </c>
      <c r="LS244" s="1098">
        <f t="shared" si="546"/>
        <v>0</v>
      </c>
    </row>
    <row r="245" spans="1:331" ht="20.100000000000001" hidden="1" customHeight="1" x14ac:dyDescent="0.35">
      <c r="A245" s="722"/>
      <c r="B245" s="1231" t="s">
        <v>777</v>
      </c>
      <c r="C245" s="1224" t="s">
        <v>581</v>
      </c>
      <c r="D245" s="1147"/>
      <c r="E245" s="1147"/>
      <c r="F245" s="1147"/>
      <c r="G245" s="1147"/>
      <c r="H245" s="1147"/>
      <c r="I245" s="1147"/>
      <c r="J245" s="1147" t="s">
        <v>194</v>
      </c>
      <c r="K245" s="1253"/>
      <c r="L245" s="1379"/>
      <c r="M245" s="1388">
        <v>451</v>
      </c>
      <c r="N245" s="1389" t="s">
        <v>207</v>
      </c>
      <c r="O245" s="922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622"/>
      <c r="AJ245" s="35"/>
      <c r="AK245" s="35"/>
      <c r="AL245" s="35"/>
      <c r="AM245" s="35"/>
      <c r="AN245" s="106">
        <f t="shared" ref="AN245:AV245" si="694">SUM(AN246)</f>
        <v>0</v>
      </c>
      <c r="AO245" s="106">
        <f t="shared" si="694"/>
        <v>0</v>
      </c>
      <c r="AP245" s="106">
        <f t="shared" si="694"/>
        <v>0</v>
      </c>
      <c r="AQ245" s="106">
        <f t="shared" si="694"/>
        <v>0</v>
      </c>
      <c r="AR245" s="106">
        <f t="shared" si="694"/>
        <v>0</v>
      </c>
      <c r="AS245" s="106">
        <f t="shared" si="694"/>
        <v>0</v>
      </c>
      <c r="AT245" s="106">
        <f t="shared" si="694"/>
        <v>0</v>
      </c>
      <c r="AU245" s="106">
        <f t="shared" si="694"/>
        <v>1000000</v>
      </c>
      <c r="AV245" s="106">
        <f t="shared" si="694"/>
        <v>1000000</v>
      </c>
      <c r="AW245" s="106"/>
      <c r="AX245" s="106"/>
      <c r="AY245" s="106">
        <f>SUM(AY246)</f>
        <v>-1000000</v>
      </c>
      <c r="AZ245" s="106"/>
      <c r="BA245" s="106"/>
      <c r="BB245" s="106">
        <f t="shared" ref="BB245:BK245" si="695">SUM(BB246)</f>
        <v>0</v>
      </c>
      <c r="BC245" s="106">
        <f t="shared" si="695"/>
        <v>0</v>
      </c>
      <c r="BD245" s="106">
        <f t="shared" si="695"/>
        <v>0</v>
      </c>
      <c r="BE245" s="106">
        <f t="shared" si="695"/>
        <v>0</v>
      </c>
      <c r="BF245" s="106">
        <f t="shared" si="695"/>
        <v>0</v>
      </c>
      <c r="BG245" s="106">
        <f t="shared" si="695"/>
        <v>0</v>
      </c>
      <c r="BH245" s="106">
        <f t="shared" si="695"/>
        <v>0</v>
      </c>
      <c r="BI245" s="106">
        <f>SUM(BI246)</f>
        <v>0</v>
      </c>
      <c r="BJ245" s="106">
        <f>SUM(BJ246)</f>
        <v>0</v>
      </c>
      <c r="BK245" s="106">
        <f t="shared" si="695"/>
        <v>0</v>
      </c>
      <c r="BL245" s="106">
        <f t="shared" si="559"/>
        <v>0</v>
      </c>
      <c r="BM245" s="106"/>
      <c r="BN245" s="106"/>
      <c r="BO245" s="106">
        <f t="shared" ref="BO245:DA245" si="696">SUM(BO246)</f>
        <v>0</v>
      </c>
      <c r="BP245" s="106"/>
      <c r="BQ245" s="106"/>
      <c r="BR245" s="106">
        <f t="shared" si="696"/>
        <v>2315982.9300000002</v>
      </c>
      <c r="BS245" s="106">
        <f t="shared" si="696"/>
        <v>2315982.9300000002</v>
      </c>
      <c r="BT245" s="106">
        <f>SUM(BT246)</f>
        <v>0</v>
      </c>
      <c r="BU245" s="106">
        <f t="shared" si="696"/>
        <v>0</v>
      </c>
      <c r="BV245" s="106">
        <f t="shared" si="696"/>
        <v>2315982.9300000002</v>
      </c>
      <c r="BW245" s="106"/>
      <c r="BX245" s="106"/>
      <c r="BY245" s="106">
        <f t="shared" si="696"/>
        <v>0</v>
      </c>
      <c r="BZ245" s="106">
        <f t="shared" si="696"/>
        <v>0</v>
      </c>
      <c r="CA245" s="106">
        <f t="shared" si="566"/>
        <v>0</v>
      </c>
      <c r="CB245" s="106">
        <f t="shared" si="567"/>
        <v>0</v>
      </c>
      <c r="CC245" s="106">
        <f>SUM(CC246)</f>
        <v>0</v>
      </c>
      <c r="CD245" s="106">
        <f>SUM(CD246)</f>
        <v>0</v>
      </c>
      <c r="CE245" s="106">
        <f>SUM(CE246)</f>
        <v>2315982.9300000002</v>
      </c>
      <c r="CF245" s="106">
        <f t="shared" si="696"/>
        <v>0</v>
      </c>
      <c r="CG245" s="106">
        <f t="shared" si="568"/>
        <v>0</v>
      </c>
      <c r="CH245" s="106">
        <f t="shared" si="696"/>
        <v>0</v>
      </c>
      <c r="CI245" s="106">
        <f t="shared" si="696"/>
        <v>2315982.9300000002</v>
      </c>
      <c r="CJ245" s="106"/>
      <c r="CK245" s="106">
        <f t="shared" si="569"/>
        <v>0</v>
      </c>
      <c r="CL245" s="106">
        <f t="shared" si="696"/>
        <v>0</v>
      </c>
      <c r="CM245" s="106">
        <f t="shared" si="696"/>
        <v>2315982.9300000002</v>
      </c>
      <c r="CN245" s="106"/>
      <c r="CO245" s="106">
        <f t="shared" si="570"/>
        <v>0</v>
      </c>
      <c r="CP245" s="106">
        <f t="shared" si="696"/>
        <v>0</v>
      </c>
      <c r="CQ245" s="106">
        <f t="shared" si="696"/>
        <v>2315982.9300000002</v>
      </c>
      <c r="CR245" s="106">
        <f t="shared" si="696"/>
        <v>679569.12</v>
      </c>
      <c r="CS245" s="106">
        <f t="shared" si="636"/>
        <v>29.34257896279054</v>
      </c>
      <c r="CT245" s="106">
        <f t="shared" si="696"/>
        <v>-595982.93000000017</v>
      </c>
      <c r="CU245" s="106">
        <f t="shared" si="696"/>
        <v>1720000</v>
      </c>
      <c r="CV245" s="106">
        <f t="shared" si="696"/>
        <v>679569.12</v>
      </c>
      <c r="CW245" s="106">
        <f t="shared" si="637"/>
        <v>39.509832558139536</v>
      </c>
      <c r="CX245" s="106">
        <f t="shared" si="696"/>
        <v>0</v>
      </c>
      <c r="CY245" s="106">
        <f t="shared" si="696"/>
        <v>1720000</v>
      </c>
      <c r="CZ245" s="106">
        <f t="shared" si="696"/>
        <v>0</v>
      </c>
      <c r="DA245" s="106">
        <f t="shared" si="696"/>
        <v>0</v>
      </c>
      <c r="DB245" s="106">
        <f>SUM(DB246)</f>
        <v>0</v>
      </c>
      <c r="DC245" s="106">
        <f>SUM(DC246)</f>
        <v>0</v>
      </c>
      <c r="DD245" s="106">
        <f t="shared" si="574"/>
        <v>0</v>
      </c>
      <c r="DE245" s="106">
        <f t="shared" si="575"/>
        <v>0</v>
      </c>
      <c r="DF245" s="106">
        <f>SUM(DF246)</f>
        <v>1557187.77</v>
      </c>
      <c r="DG245" s="106">
        <f>SUM(DG246)</f>
        <v>0</v>
      </c>
      <c r="DH245" s="106">
        <f>SUM(DH246)</f>
        <v>0</v>
      </c>
      <c r="DI245" s="106">
        <f t="shared" si="639"/>
        <v>0</v>
      </c>
      <c r="DJ245" s="106">
        <f>SUM(DJ246)</f>
        <v>0</v>
      </c>
      <c r="DK245" s="106">
        <f>SUM(DK246)</f>
        <v>0</v>
      </c>
      <c r="DL245" s="106">
        <f t="shared" si="577"/>
        <v>0</v>
      </c>
      <c r="DM245" s="106">
        <f>SUM(DM246)</f>
        <v>0</v>
      </c>
      <c r="DN245" s="106">
        <f>SUM(DN246)</f>
        <v>0</v>
      </c>
      <c r="DO245" s="106">
        <f>SUM(DO246)</f>
        <v>0</v>
      </c>
      <c r="DP245" s="106">
        <f t="shared" si="578"/>
        <v>0</v>
      </c>
      <c r="DQ245" s="106">
        <f>SUM(DQ246)</f>
        <v>0</v>
      </c>
      <c r="DR245" s="106">
        <f>SUM(DR246)</f>
        <v>0</v>
      </c>
      <c r="DS245" s="106">
        <f>SUM(DS246)</f>
        <v>0</v>
      </c>
      <c r="DT245" s="106">
        <f t="shared" si="632"/>
        <v>0</v>
      </c>
      <c r="DU245" s="106">
        <f t="shared" ref="DU245:EB245" si="697">SUM(DU246)</f>
        <v>0</v>
      </c>
      <c r="DV245" s="106">
        <f t="shared" si="697"/>
        <v>0</v>
      </c>
      <c r="DW245" s="106">
        <f t="shared" si="697"/>
        <v>0</v>
      </c>
      <c r="DX245" s="106">
        <f t="shared" si="697"/>
        <v>0</v>
      </c>
      <c r="DY245" s="106">
        <f t="shared" si="697"/>
        <v>0</v>
      </c>
      <c r="DZ245" s="106">
        <f>SUM(DZ246)</f>
        <v>0</v>
      </c>
      <c r="EA245" s="106">
        <f t="shared" si="697"/>
        <v>0</v>
      </c>
      <c r="EB245" s="106">
        <f t="shared" si="697"/>
        <v>0</v>
      </c>
      <c r="EC245" s="106">
        <f t="shared" si="633"/>
        <v>0</v>
      </c>
      <c r="ED245" s="106">
        <f>SUM(ED246)</f>
        <v>0</v>
      </c>
      <c r="EE245" s="106">
        <f>SUM(EE246)</f>
        <v>0</v>
      </c>
      <c r="EF245" s="106">
        <f>SUM(EF246)</f>
        <v>0</v>
      </c>
      <c r="EG245" s="106">
        <f t="shared" si="605"/>
        <v>0</v>
      </c>
      <c r="EH245" s="106" t="e">
        <f>SUM(EH246)</f>
        <v>#REF!</v>
      </c>
      <c r="EI245" s="106">
        <f>IFERROR(#REF!/DZ245*100,)</f>
        <v>0</v>
      </c>
      <c r="EJ245" s="106">
        <f>IFERROR(#REF!/#REF!*100,)</f>
        <v>0</v>
      </c>
      <c r="EK245" s="105">
        <f t="shared" ref="EK245:EM245" si="698">SUM(EK246)</f>
        <v>0</v>
      </c>
      <c r="EL245" s="105">
        <f t="shared" si="698"/>
        <v>0</v>
      </c>
      <c r="EM245" s="105">
        <f t="shared" si="698"/>
        <v>0</v>
      </c>
      <c r="EN245" s="111"/>
      <c r="EO245" s="111"/>
      <c r="EP245" s="111"/>
      <c r="EQ245" s="111"/>
      <c r="ER245" s="111"/>
      <c r="ES245" s="146">
        <f t="shared" si="557"/>
        <v>0</v>
      </c>
      <c r="EX245" s="739">
        <f>IF(EX$9=$K245,#REF!,0)</f>
        <v>0</v>
      </c>
      <c r="EY245" s="739">
        <f>IF(EY$9=$K245,#REF!,0)</f>
        <v>0</v>
      </c>
      <c r="EZ245" s="739">
        <f>IF(EZ$9=$K245,#REF!,0)</f>
        <v>0</v>
      </c>
      <c r="FA245" s="739">
        <f>IF(FA$9=$K245,#REF!,0)</f>
        <v>0</v>
      </c>
      <c r="FB245" s="739">
        <f>IF(FB$9=$K245,#REF!,0)</f>
        <v>0</v>
      </c>
      <c r="FC245" s="739">
        <f>IF(FC$9=$K245,#REF!,0)</f>
        <v>0</v>
      </c>
      <c r="FD245" s="739">
        <f>IF(FD$9=$K245,#REF!,0)</f>
        <v>0</v>
      </c>
      <c r="FE245" s="739">
        <f>IF(FE$9=$K245,#REF!,0)</f>
        <v>0</v>
      </c>
      <c r="FF245" s="739">
        <f>IF(FF$9=$K245,#REF!,0)</f>
        <v>0</v>
      </c>
      <c r="FG245" s="739">
        <f>IF(FG$9=$K245,#REF!,0)</f>
        <v>0</v>
      </c>
      <c r="FH245" s="739">
        <f>IF(FH$9=$K245,#REF!,0)</f>
        <v>0</v>
      </c>
      <c r="FI245" s="739">
        <f>IF(FI$9=$K245,#REF!,0)</f>
        <v>0</v>
      </c>
      <c r="FJ245" s="739">
        <f>IF(FJ$9=$K245,#REF!,0)</f>
        <v>0</v>
      </c>
      <c r="FK245" s="739">
        <f>IF(FK$9=$K245,#REF!,0)</f>
        <v>0</v>
      </c>
      <c r="FL245" s="739">
        <f>IF(FL$9=$K245,#REF!,0)</f>
        <v>0</v>
      </c>
      <c r="FM245" s="739">
        <f>IF(FM$9=$K245,#REF!,0)</f>
        <v>0</v>
      </c>
      <c r="FN245" s="739">
        <f>IF(FN$9=$K245,#REF!,0)</f>
        <v>0</v>
      </c>
      <c r="FO245" s="739">
        <f>IF(FO$9=$K245,#REF!,0)</f>
        <v>0</v>
      </c>
      <c r="FP245" s="739">
        <f>IF(FP$9=$K245,#REF!,0)</f>
        <v>0</v>
      </c>
      <c r="FQ245" s="739">
        <f>IF(FQ$9=$K245,#REF!,0)</f>
        <v>0</v>
      </c>
      <c r="FU245" s="739">
        <f t="shared" si="678"/>
        <v>0</v>
      </c>
      <c r="FV245" s="739">
        <f t="shared" si="678"/>
        <v>0</v>
      </c>
      <c r="FW245" s="739">
        <f t="shared" si="678"/>
        <v>0</v>
      </c>
      <c r="FX245" s="739">
        <f t="shared" si="678"/>
        <v>0</v>
      </c>
      <c r="FY245" s="739">
        <f t="shared" si="678"/>
        <v>0</v>
      </c>
      <c r="FZ245" s="739">
        <f t="shared" si="678"/>
        <v>0</v>
      </c>
      <c r="GA245" s="739">
        <f t="shared" si="678"/>
        <v>0</v>
      </c>
      <c r="GB245" s="739">
        <f t="shared" si="678"/>
        <v>0</v>
      </c>
      <c r="GC245" s="739">
        <f t="shared" si="678"/>
        <v>0</v>
      </c>
      <c r="GD245" s="739">
        <f t="shared" si="678"/>
        <v>0</v>
      </c>
      <c r="GE245" s="739">
        <f t="shared" si="679"/>
        <v>0</v>
      </c>
      <c r="GF245" s="739">
        <f t="shared" si="679"/>
        <v>0</v>
      </c>
      <c r="GG245" s="739">
        <f t="shared" si="679"/>
        <v>0</v>
      </c>
      <c r="GH245" s="739">
        <f t="shared" si="679"/>
        <v>0</v>
      </c>
      <c r="GI245" s="739">
        <f t="shared" si="679"/>
        <v>0</v>
      </c>
      <c r="GJ245" s="739">
        <f t="shared" si="679"/>
        <v>0</v>
      </c>
      <c r="GK245" s="739">
        <f t="shared" si="679"/>
        <v>0</v>
      </c>
      <c r="GL245" s="739">
        <f t="shared" si="679"/>
        <v>0</v>
      </c>
      <c r="GM245" s="739">
        <f t="shared" si="679"/>
        <v>0</v>
      </c>
      <c r="GN245" s="739">
        <f t="shared" si="679"/>
        <v>0</v>
      </c>
      <c r="GQ245" s="1098">
        <f>IF(GQ$9=$N245,#REF!,0)</f>
        <v>0</v>
      </c>
      <c r="GR245" s="1098">
        <f>IF(GR$9=$N245,#REF!,0)</f>
        <v>0</v>
      </c>
      <c r="GS245" s="1098">
        <f>IF(GS$9=$N245,#REF!,0)</f>
        <v>0</v>
      </c>
      <c r="GT245" s="1098">
        <f>IF(GT$9=$N245,#REF!,0)</f>
        <v>0</v>
      </c>
      <c r="GU245" s="1098">
        <f>IF(GU$9=$N245,#REF!,0)</f>
        <v>0</v>
      </c>
      <c r="GV245" s="1098">
        <f>IF(GV$9=$N245,#REF!,0)</f>
        <v>0</v>
      </c>
      <c r="GW245" s="1098">
        <f>IF(GW$9=$N245,#REF!,0)</f>
        <v>0</v>
      </c>
      <c r="GX245" s="1098">
        <f>IF(GX$9=$N245,#REF!,0)</f>
        <v>0</v>
      </c>
      <c r="GY245" s="1098">
        <f>IF(GY$9=$N245,#REF!,0)</f>
        <v>0</v>
      </c>
      <c r="GZ245" s="1098">
        <f>IF(GZ$9=$N245,#REF!,0)</f>
        <v>0</v>
      </c>
      <c r="HA245" s="1098">
        <f>IF(HA$9=$N245,#REF!,0)</f>
        <v>0</v>
      </c>
      <c r="HB245" s="1098">
        <f>IF(HB$9=$N245,#REF!,0)</f>
        <v>0</v>
      </c>
      <c r="HC245" s="1098">
        <f>IF(HC$9=$N245,#REF!,0)</f>
        <v>0</v>
      </c>
      <c r="HD245" s="1098">
        <f>IF(HD$9=$N245,#REF!,0)</f>
        <v>0</v>
      </c>
      <c r="HE245" s="1098">
        <f>IF(HE$9=$N245,#REF!,0)</f>
        <v>0</v>
      </c>
      <c r="HF245" s="1098">
        <f>IF(HF$9=$N245,#REF!,0)</f>
        <v>0</v>
      </c>
      <c r="HG245" s="1098">
        <f>IF(HG$9=$N245,#REF!,0)</f>
        <v>0</v>
      </c>
      <c r="HH245" s="1098">
        <f>IF(HH$9=$N245,#REF!,0)</f>
        <v>0</v>
      </c>
      <c r="HI245" s="1098">
        <f>IF(HI$9=$N245,#REF!,0)</f>
        <v>0</v>
      </c>
      <c r="HJ245" s="1098">
        <f>IF(HJ$9=$N245,#REF!,0)</f>
        <v>0</v>
      </c>
      <c r="HK245" s="1098">
        <f>IF(HK$9=$N245,#REF!,0)</f>
        <v>0</v>
      </c>
      <c r="HL245" s="1098">
        <f>IF(HL$9=$N245,#REF!,0)</f>
        <v>0</v>
      </c>
      <c r="HM245" s="1098">
        <f>IF(HM$9=$N245,#REF!,0)</f>
        <v>0</v>
      </c>
      <c r="HN245" s="1098">
        <f>IF(HN$9=$N245,#REF!,0)</f>
        <v>0</v>
      </c>
      <c r="HO245" s="1098">
        <f>IF(HO$9=$N245,#REF!,0)</f>
        <v>0</v>
      </c>
      <c r="HP245" s="1098">
        <f>IF(HP$9=$N245,#REF!,0)</f>
        <v>0</v>
      </c>
      <c r="HQ245" s="1098">
        <f>IF(HQ$9=$N245,#REF!,0)</f>
        <v>0</v>
      </c>
      <c r="HR245" s="1098">
        <f>IF(HR$9=$N245,#REF!,0)</f>
        <v>0</v>
      </c>
      <c r="HS245" s="1098">
        <f>IF(HS$9=$N245,#REF!,0)</f>
        <v>0</v>
      </c>
      <c r="HT245" s="1098">
        <f>IF(HT$9=$N245,#REF!,0)</f>
        <v>0</v>
      </c>
      <c r="HU245" s="1098">
        <f>IF(HU$9=$N245,#REF!,0)</f>
        <v>0</v>
      </c>
      <c r="HV245" s="1098">
        <f>IF(HV$9=$N245,#REF!,0)</f>
        <v>0</v>
      </c>
      <c r="HW245" s="1098">
        <f>IF(HW$9=$N245,#REF!,0)</f>
        <v>0</v>
      </c>
      <c r="HX245" s="1098">
        <f>IF(HX$9=$N245,#REF!,0)</f>
        <v>0</v>
      </c>
      <c r="HY245" s="1098">
        <f>IF(HY$9=$N245,#REF!,0)</f>
        <v>0</v>
      </c>
      <c r="HZ245" s="1098">
        <f>IF(HZ$9=$N245,#REF!,0)</f>
        <v>0</v>
      </c>
      <c r="IA245" s="1098">
        <f>IF(IA$9=$N245,#REF!,0)</f>
        <v>0</v>
      </c>
      <c r="IB245" s="1098">
        <f>IF(IB$9=$N245,#REF!,0)</f>
        <v>0</v>
      </c>
      <c r="IC245" s="1098">
        <f>IF(IC$9=$N245,#REF!,0)</f>
        <v>0</v>
      </c>
      <c r="ID245" s="1098">
        <f>IF(ID$9=$N245,#REF!,0)</f>
        <v>0</v>
      </c>
      <c r="IE245" s="1098">
        <f>IF(IE$9=$N245,#REF!,0)</f>
        <v>0</v>
      </c>
      <c r="IF245" s="1098">
        <f>IF(IF$9=$N245,#REF!,0)</f>
        <v>0</v>
      </c>
      <c r="IG245" s="1098">
        <f>IF(IG$9=$N245,#REF!,0)</f>
        <v>0</v>
      </c>
      <c r="IH245" s="1098">
        <f>IF(IH$9=$N245,#REF!,0)</f>
        <v>0</v>
      </c>
      <c r="II245" s="1098">
        <f>IF(II$9=$N245,#REF!,0)</f>
        <v>0</v>
      </c>
      <c r="IJ245" s="1098">
        <f>IF(IJ$9=$N245,#REF!,0)</f>
        <v>0</v>
      </c>
      <c r="IK245" s="1098">
        <f>IF(IK$9=$N245,#REF!,0)</f>
        <v>0</v>
      </c>
      <c r="IL245" s="1098">
        <f>IF(IL$9=$N245,#REF!,0)</f>
        <v>0</v>
      </c>
      <c r="IM245" s="1098">
        <f>IF(IM$9=$N245,#REF!,0)</f>
        <v>0</v>
      </c>
      <c r="IN245" s="1098">
        <f>IF(IN$9=$N245,#REF!,0)</f>
        <v>0</v>
      </c>
      <c r="IO245" s="1098">
        <f>IF(IO$9=$N245,#REF!,0)</f>
        <v>0</v>
      </c>
      <c r="IP245" s="1098">
        <f>IF(IP$9=$N245,#REF!,0)</f>
        <v>0</v>
      </c>
      <c r="IQ245" s="1098">
        <f>IF(IQ$9=$N245,#REF!,0)</f>
        <v>0</v>
      </c>
      <c r="IR245" s="1098">
        <f>IF(IR$9=$N245,#REF!,0)</f>
        <v>0</v>
      </c>
      <c r="IS245" s="1098">
        <f>IF(IS$9=$N245,#REF!,0)</f>
        <v>0</v>
      </c>
      <c r="IT245" s="1098">
        <f>IF(IT$9=$N245,#REF!,0)</f>
        <v>0</v>
      </c>
      <c r="IU245" s="1098">
        <f>IF(IU$9=$N245,#REF!,0)</f>
        <v>0</v>
      </c>
      <c r="IV245" s="1098">
        <f>IF(IV$9=$N245,#REF!,0)</f>
        <v>0</v>
      </c>
      <c r="IW245" s="1098">
        <f>IF(IW$9=$N245,#REF!,0)</f>
        <v>0</v>
      </c>
      <c r="IX245" s="1098">
        <f>IF(IX$9=$N245,#REF!,0)</f>
        <v>0</v>
      </c>
      <c r="IY245" s="1098">
        <f>IF(IY$9=$N245,#REF!,0)</f>
        <v>0</v>
      </c>
      <c r="IZ245" s="1098">
        <f>IF(IZ$9=$N245,#REF!,0)</f>
        <v>0</v>
      </c>
      <c r="JA245" s="1098">
        <f>IF(JA$9=$N245,#REF!,0)</f>
        <v>0</v>
      </c>
      <c r="JB245" s="1098">
        <f>IF(JB$9=$N245,#REF!,0)</f>
        <v>0</v>
      </c>
      <c r="JC245" s="1098">
        <f>IF(JC$9=$N245,#REF!,0)</f>
        <v>0</v>
      </c>
      <c r="JD245" s="1098">
        <f>IF(JD$9=$N245,#REF!,0)</f>
        <v>0</v>
      </c>
      <c r="JE245" s="1098">
        <f>IF(JE$9=$N245,#REF!,0)</f>
        <v>0</v>
      </c>
      <c r="JF245" s="1098">
        <f>IF(JF$9=$N245,#REF!,0)</f>
        <v>0</v>
      </c>
      <c r="JG245" s="1098">
        <f>IF(JG$9=$N245,#REF!,0)</f>
        <v>0</v>
      </c>
      <c r="JH245" s="1098">
        <f>IF(JH$9=$N245,#REF!,0)</f>
        <v>0</v>
      </c>
      <c r="JI245" s="1098">
        <f>IF(JI$9=$N245,#REF!,0)</f>
        <v>0</v>
      </c>
      <c r="JJ245" s="1098">
        <f>IF(JJ$9=$N245,#REF!,0)</f>
        <v>0</v>
      </c>
      <c r="JK245" s="1098">
        <f>IF(JK$9=$N245,#REF!,0)</f>
        <v>0</v>
      </c>
      <c r="JL245" s="1098">
        <f>IF(JL$9=$N245,#REF!,0)</f>
        <v>0</v>
      </c>
      <c r="JM245" s="1098">
        <f>IF(JM$9=$N245,#REF!,0)</f>
        <v>0</v>
      </c>
      <c r="JN245" s="1098">
        <f>IF(JN$9=$N245,#REF!,0)</f>
        <v>0</v>
      </c>
      <c r="JO245" s="1098">
        <f>IF(JO$9=$N245,#REF!,0)</f>
        <v>0</v>
      </c>
      <c r="JP245" s="1098">
        <f>IF(JP$9=$N245,#REF!,0)</f>
        <v>0</v>
      </c>
      <c r="JQ245" s="1098">
        <f>IF(JQ$9=$N245,#REF!,0)</f>
        <v>0</v>
      </c>
      <c r="JR245" s="1098">
        <f>IF(JR$9=$N245,#REF!,0)</f>
        <v>0</v>
      </c>
      <c r="JS245" s="1098">
        <f>IF(JS$9=$N245,#REF!,0)</f>
        <v>0</v>
      </c>
      <c r="JT245" s="1098">
        <f>IF(JT$9=$N245,#REF!,0)</f>
        <v>0</v>
      </c>
      <c r="JU245" s="1098">
        <f>IF(JU$9=$N245,#REF!,0)</f>
        <v>0</v>
      </c>
      <c r="JV245" s="1098">
        <f>IF(JV$9=$N245,#REF!,0)</f>
        <v>0</v>
      </c>
      <c r="JW245" s="1098">
        <f>IF(JW$9=$N245,#REF!,0)</f>
        <v>0</v>
      </c>
      <c r="JX245" s="681"/>
      <c r="JZ245" s="681">
        <f t="shared" si="673"/>
        <v>0</v>
      </c>
      <c r="KA245" s="681">
        <f t="shared" si="673"/>
        <v>0</v>
      </c>
      <c r="KB245" s="681">
        <f t="shared" si="673"/>
        <v>0</v>
      </c>
      <c r="KC245" s="681">
        <f t="shared" si="673"/>
        <v>0</v>
      </c>
      <c r="KD245" s="681">
        <f t="shared" si="673"/>
        <v>0</v>
      </c>
      <c r="KE245" s="681">
        <f t="shared" si="673"/>
        <v>0</v>
      </c>
      <c r="KF245" s="681">
        <f t="shared" si="673"/>
        <v>0</v>
      </c>
      <c r="KG245" s="681">
        <f t="shared" si="673"/>
        <v>0</v>
      </c>
      <c r="KH245" s="681">
        <f t="shared" si="673"/>
        <v>0</v>
      </c>
      <c r="KI245" s="681">
        <f t="shared" si="673"/>
        <v>0</v>
      </c>
      <c r="KJ245" s="681">
        <f t="shared" si="673"/>
        <v>0</v>
      </c>
      <c r="KN245" s="1098">
        <f t="shared" si="680"/>
        <v>0</v>
      </c>
      <c r="KO245" s="1098">
        <f t="shared" si="680"/>
        <v>0</v>
      </c>
      <c r="KP245" s="1098">
        <f t="shared" si="680"/>
        <v>0</v>
      </c>
      <c r="KQ245" s="1098">
        <f t="shared" si="680"/>
        <v>0</v>
      </c>
      <c r="KR245" s="1098">
        <f t="shared" si="680"/>
        <v>0</v>
      </c>
      <c r="KS245" s="1098">
        <f t="shared" si="680"/>
        <v>0</v>
      </c>
      <c r="KT245" s="1098">
        <f t="shared" si="680"/>
        <v>0</v>
      </c>
      <c r="KU245" s="1098">
        <f t="shared" si="680"/>
        <v>0</v>
      </c>
      <c r="KV245" s="1098">
        <f t="shared" si="680"/>
        <v>0</v>
      </c>
      <c r="KW245" s="1098">
        <f t="shared" si="680"/>
        <v>0</v>
      </c>
      <c r="KX245" s="1098">
        <f t="shared" si="680"/>
        <v>0</v>
      </c>
      <c r="KY245" s="1098">
        <f t="shared" si="680"/>
        <v>0</v>
      </c>
      <c r="KZ245" s="1098">
        <f t="shared" si="680"/>
        <v>0</v>
      </c>
      <c r="LA245" s="1098">
        <f t="shared" si="680"/>
        <v>0</v>
      </c>
      <c r="LB245" s="1098">
        <f t="shared" si="680"/>
        <v>0</v>
      </c>
      <c r="LC245" s="1098">
        <f t="shared" si="674"/>
        <v>0</v>
      </c>
      <c r="LD245" s="1098">
        <f t="shared" si="674"/>
        <v>0</v>
      </c>
      <c r="LE245" s="1098">
        <f t="shared" si="674"/>
        <v>0</v>
      </c>
      <c r="LF245" s="1098">
        <f t="shared" si="674"/>
        <v>0</v>
      </c>
      <c r="LG245" s="1098">
        <f t="shared" si="674"/>
        <v>0</v>
      </c>
      <c r="LH245" s="1098">
        <f t="shared" si="674"/>
        <v>0</v>
      </c>
      <c r="LI245" s="1098">
        <f t="shared" si="674"/>
        <v>0</v>
      </c>
      <c r="LJ245" s="1098">
        <f t="shared" si="674"/>
        <v>0</v>
      </c>
      <c r="LK245" s="1098">
        <f t="shared" si="674"/>
        <v>0</v>
      </c>
      <c r="LL245" s="1098">
        <f t="shared" si="674"/>
        <v>0</v>
      </c>
      <c r="LM245" s="1098">
        <f t="shared" si="674"/>
        <v>0</v>
      </c>
      <c r="LN245" s="1098">
        <f t="shared" si="674"/>
        <v>0</v>
      </c>
      <c r="LO245" s="1098">
        <f t="shared" si="674"/>
        <v>0</v>
      </c>
      <c r="LP245" s="1098">
        <f t="shared" si="674"/>
        <v>0</v>
      </c>
      <c r="LQ245" s="1098">
        <f t="shared" si="674"/>
        <v>0</v>
      </c>
      <c r="LR245" s="1098">
        <f t="shared" si="674"/>
        <v>0</v>
      </c>
      <c r="LS245" s="1098">
        <f t="shared" si="546"/>
        <v>0</v>
      </c>
    </row>
    <row r="246" spans="1:331" ht="20.100000000000001" hidden="1" customHeight="1" x14ac:dyDescent="0.35">
      <c r="A246" s="722"/>
      <c r="B246" s="1147"/>
      <c r="C246" s="1224"/>
      <c r="D246" s="1147"/>
      <c r="E246" s="1147"/>
      <c r="F246" s="1147"/>
      <c r="G246" s="1147"/>
      <c r="H246" s="1147"/>
      <c r="I246" s="1147"/>
      <c r="J246" s="1147" t="s">
        <v>194</v>
      </c>
      <c r="K246" s="1253"/>
      <c r="L246" s="1253"/>
      <c r="M246" s="1388"/>
      <c r="N246" s="875">
        <v>4511</v>
      </c>
      <c r="O246" s="1261" t="s">
        <v>207</v>
      </c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635"/>
      <c r="AJ246" s="31"/>
      <c r="AK246" s="31"/>
      <c r="AL246" s="31"/>
      <c r="AM246" s="31"/>
      <c r="AN246" s="54">
        <v>0</v>
      </c>
      <c r="AO246" s="54">
        <v>0</v>
      </c>
      <c r="AP246" s="54">
        <v>0</v>
      </c>
      <c r="AQ246" s="54">
        <v>0</v>
      </c>
      <c r="AR246" s="54">
        <v>0</v>
      </c>
      <c r="AS246" s="54"/>
      <c r="AT246" s="54"/>
      <c r="AU246" s="54">
        <v>1000000</v>
      </c>
      <c r="AV246" s="54">
        <v>1000000</v>
      </c>
      <c r="AW246" s="54"/>
      <c r="AX246" s="54"/>
      <c r="AY246" s="54">
        <f>(BB246-AV246)</f>
        <v>-1000000</v>
      </c>
      <c r="AZ246" s="54"/>
      <c r="BA246" s="54"/>
      <c r="BB246" s="54">
        <v>0</v>
      </c>
      <c r="BC246" s="54">
        <v>0</v>
      </c>
      <c r="BD246" s="54">
        <v>0</v>
      </c>
      <c r="BE246" s="54">
        <v>0</v>
      </c>
      <c r="BF246" s="54">
        <v>0</v>
      </c>
      <c r="BG246" s="54">
        <v>0</v>
      </c>
      <c r="BH246" s="54">
        <v>0</v>
      </c>
      <c r="BI246" s="54">
        <f>(BJ246-BH246)</f>
        <v>0</v>
      </c>
      <c r="BJ246" s="54">
        <v>0</v>
      </c>
      <c r="BK246" s="54"/>
      <c r="BL246" s="54">
        <f t="shared" si="559"/>
        <v>0</v>
      </c>
      <c r="BM246" s="54"/>
      <c r="BN246" s="54"/>
      <c r="BO246" s="54">
        <v>0</v>
      </c>
      <c r="BP246" s="54"/>
      <c r="BQ246" s="54"/>
      <c r="BR246" s="54">
        <f>(BS246-BO246)</f>
        <v>2315982.9300000002</v>
      </c>
      <c r="BS246" s="54">
        <v>2315982.9300000002</v>
      </c>
      <c r="BT246" s="54">
        <v>0</v>
      </c>
      <c r="BU246" s="54">
        <f>(BY246-BO246)</f>
        <v>0</v>
      </c>
      <c r="BV246" s="54">
        <v>2315982.9300000002</v>
      </c>
      <c r="BW246" s="54"/>
      <c r="BX246" s="54"/>
      <c r="BY246" s="54">
        <v>0</v>
      </c>
      <c r="BZ246" s="54">
        <v>0</v>
      </c>
      <c r="CA246" s="54">
        <f t="shared" si="566"/>
        <v>0</v>
      </c>
      <c r="CB246" s="54">
        <f t="shared" si="567"/>
        <v>0</v>
      </c>
      <c r="CC246" s="54"/>
      <c r="CD246" s="54"/>
      <c r="CE246" s="54">
        <v>2315982.9300000002</v>
      </c>
      <c r="CF246" s="54">
        <v>0</v>
      </c>
      <c r="CG246" s="54">
        <f t="shared" si="568"/>
        <v>0</v>
      </c>
      <c r="CH246" s="54">
        <f>(CI246-CE246)</f>
        <v>0</v>
      </c>
      <c r="CI246" s="54">
        <v>2315982.9300000002</v>
      </c>
      <c r="CJ246" s="54"/>
      <c r="CK246" s="54">
        <f t="shared" si="569"/>
        <v>0</v>
      </c>
      <c r="CL246" s="54">
        <f>(CM246-CI246)</f>
        <v>0</v>
      </c>
      <c r="CM246" s="54">
        <v>2315982.9300000002</v>
      </c>
      <c r="CN246" s="54"/>
      <c r="CO246" s="54">
        <f t="shared" si="570"/>
        <v>0</v>
      </c>
      <c r="CP246" s="54">
        <f>(CQ246-CM246)</f>
        <v>0</v>
      </c>
      <c r="CQ246" s="54">
        <v>2315982.9300000002</v>
      </c>
      <c r="CR246" s="54">
        <v>679569.12</v>
      </c>
      <c r="CS246" s="54">
        <f t="shared" si="636"/>
        <v>29.34257896279054</v>
      </c>
      <c r="CT246" s="54">
        <f>(CU246-CQ246)</f>
        <v>-595982.93000000017</v>
      </c>
      <c r="CU246" s="54">
        <v>1720000</v>
      </c>
      <c r="CV246" s="54">
        <v>679569.12</v>
      </c>
      <c r="CW246" s="54">
        <f t="shared" si="637"/>
        <v>39.509832558139536</v>
      </c>
      <c r="CX246" s="54">
        <f>(CY246-CU246)</f>
        <v>0</v>
      </c>
      <c r="CY246" s="54">
        <v>1720000</v>
      </c>
      <c r="CZ246" s="54"/>
      <c r="DA246" s="54"/>
      <c r="DB246" s="54">
        <v>0</v>
      </c>
      <c r="DC246" s="54">
        <v>0</v>
      </c>
      <c r="DD246" s="54">
        <f t="shared" si="574"/>
        <v>0</v>
      </c>
      <c r="DE246" s="54">
        <f t="shared" si="575"/>
        <v>0</v>
      </c>
      <c r="DF246" s="54">
        <v>1557187.77</v>
      </c>
      <c r="DG246" s="54">
        <v>0</v>
      </c>
      <c r="DH246" s="54"/>
      <c r="DI246" s="54">
        <f t="shared" si="639"/>
        <v>0</v>
      </c>
      <c r="DJ246" s="54">
        <f>(DK246-DG246)</f>
        <v>0</v>
      </c>
      <c r="DK246" s="54"/>
      <c r="DL246" s="54">
        <f t="shared" si="577"/>
        <v>0</v>
      </c>
      <c r="DM246" s="54">
        <f>(DN246-DK246)</f>
        <v>0</v>
      </c>
      <c r="DN246" s="54"/>
      <c r="DO246" s="54"/>
      <c r="DP246" s="54">
        <f t="shared" si="578"/>
        <v>0</v>
      </c>
      <c r="DQ246" s="54">
        <f>(DR246-DN246)</f>
        <v>0</v>
      </c>
      <c r="DR246" s="54"/>
      <c r="DS246" s="54"/>
      <c r="DT246" s="54">
        <f t="shared" si="632"/>
        <v>0</v>
      </c>
      <c r="DU246" s="54">
        <f>(DV246-DR246)</f>
        <v>0</v>
      </c>
      <c r="DV246" s="54"/>
      <c r="DW246" s="54"/>
      <c r="DX246" s="54"/>
      <c r="DY246" s="54"/>
      <c r="DZ246" s="54">
        <v>0</v>
      </c>
      <c r="EA246" s="54">
        <v>0</v>
      </c>
      <c r="EB246" s="54">
        <v>0</v>
      </c>
      <c r="EC246" s="54">
        <f t="shared" si="633"/>
        <v>0</v>
      </c>
      <c r="ED246" s="54">
        <f>(EE246-EA246)</f>
        <v>0</v>
      </c>
      <c r="EE246" s="54">
        <v>0</v>
      </c>
      <c r="EF246" s="54">
        <v>0</v>
      </c>
      <c r="EG246" s="54">
        <f t="shared" si="605"/>
        <v>0</v>
      </c>
      <c r="EH246" s="54" t="e">
        <f>(#REF!-EE246)</f>
        <v>#REF!</v>
      </c>
      <c r="EI246" s="54">
        <f>IFERROR(#REF!/DZ246*100,)</f>
        <v>0</v>
      </c>
      <c r="EJ246" s="54">
        <f>IFERROR(#REF!/#REF!*100,)</f>
        <v>0</v>
      </c>
      <c r="EK246" s="58"/>
      <c r="EL246" s="58"/>
      <c r="EM246" s="58"/>
      <c r="EN246" s="54"/>
      <c r="EO246" s="54"/>
      <c r="EP246" s="54"/>
      <c r="EQ246" s="54"/>
      <c r="ER246" s="54"/>
      <c r="ES246" s="146">
        <f t="shared" si="557"/>
        <v>0</v>
      </c>
      <c r="EX246" s="739">
        <f>IF(EX$9=$K246,#REF!,0)</f>
        <v>0</v>
      </c>
      <c r="EY246" s="739">
        <f>IF(EY$9=$K246,#REF!,0)</f>
        <v>0</v>
      </c>
      <c r="EZ246" s="739">
        <f>IF(EZ$9=$K246,#REF!,0)</f>
        <v>0</v>
      </c>
      <c r="FA246" s="739">
        <f>IF(FA$9=$K246,#REF!,0)</f>
        <v>0</v>
      </c>
      <c r="FB246" s="739">
        <f>IF(FB$9=$K246,#REF!,0)</f>
        <v>0</v>
      </c>
      <c r="FC246" s="739">
        <f>IF(FC$9=$K246,#REF!,0)</f>
        <v>0</v>
      </c>
      <c r="FD246" s="739">
        <f>IF(FD$9=$K246,#REF!,0)</f>
        <v>0</v>
      </c>
      <c r="FE246" s="739">
        <f>IF(FE$9=$K246,#REF!,0)</f>
        <v>0</v>
      </c>
      <c r="FF246" s="739">
        <f>IF(FF$9=$K246,#REF!,0)</f>
        <v>0</v>
      </c>
      <c r="FG246" s="739">
        <f>IF(FG$9=$K246,#REF!,0)</f>
        <v>0</v>
      </c>
      <c r="FH246" s="739">
        <f>IF(FH$9=$K246,#REF!,0)</f>
        <v>0</v>
      </c>
      <c r="FI246" s="739">
        <f>IF(FI$9=$K246,#REF!,0)</f>
        <v>0</v>
      </c>
      <c r="FJ246" s="739">
        <f>IF(FJ$9=$K246,#REF!,0)</f>
        <v>0</v>
      </c>
      <c r="FK246" s="739">
        <f>IF(FK$9=$K246,#REF!,0)</f>
        <v>0</v>
      </c>
      <c r="FL246" s="739">
        <f>IF(FL$9=$K246,#REF!,0)</f>
        <v>0</v>
      </c>
      <c r="FM246" s="739">
        <f>IF(FM$9=$K246,#REF!,0)</f>
        <v>0</v>
      </c>
      <c r="FN246" s="739">
        <f>IF(FN$9=$K246,#REF!,0)</f>
        <v>0</v>
      </c>
      <c r="FO246" s="739">
        <f>IF(FO$9=$K246,#REF!,0)</f>
        <v>0</v>
      </c>
      <c r="FP246" s="739">
        <f>IF(FP$9=$K246,#REF!,0)</f>
        <v>0</v>
      </c>
      <c r="FQ246" s="739">
        <f>IF(FQ$9=$K246,#REF!,0)</f>
        <v>0</v>
      </c>
      <c r="FU246" s="739">
        <f t="shared" si="678"/>
        <v>0</v>
      </c>
      <c r="FV246" s="739">
        <f t="shared" si="678"/>
        <v>0</v>
      </c>
      <c r="FW246" s="739">
        <f t="shared" si="678"/>
        <v>0</v>
      </c>
      <c r="FX246" s="739">
        <f t="shared" si="678"/>
        <v>0</v>
      </c>
      <c r="FY246" s="739">
        <f t="shared" si="678"/>
        <v>0</v>
      </c>
      <c r="FZ246" s="739">
        <f t="shared" si="678"/>
        <v>0</v>
      </c>
      <c r="GA246" s="739">
        <f t="shared" si="678"/>
        <v>0</v>
      </c>
      <c r="GB246" s="739">
        <f t="shared" si="678"/>
        <v>0</v>
      </c>
      <c r="GC246" s="739">
        <f t="shared" si="678"/>
        <v>0</v>
      </c>
      <c r="GD246" s="739">
        <f t="shared" si="678"/>
        <v>0</v>
      </c>
      <c r="GE246" s="739">
        <f t="shared" si="679"/>
        <v>0</v>
      </c>
      <c r="GF246" s="739">
        <f t="shared" si="679"/>
        <v>0</v>
      </c>
      <c r="GG246" s="739">
        <f t="shared" si="679"/>
        <v>0</v>
      </c>
      <c r="GH246" s="739">
        <f t="shared" si="679"/>
        <v>0</v>
      </c>
      <c r="GI246" s="739">
        <f t="shared" si="679"/>
        <v>0</v>
      </c>
      <c r="GJ246" s="739">
        <f t="shared" si="679"/>
        <v>0</v>
      </c>
      <c r="GK246" s="739">
        <f t="shared" si="679"/>
        <v>0</v>
      </c>
      <c r="GL246" s="739">
        <f t="shared" si="679"/>
        <v>0</v>
      </c>
      <c r="GM246" s="739">
        <f t="shared" si="679"/>
        <v>0</v>
      </c>
      <c r="GN246" s="739">
        <f t="shared" si="679"/>
        <v>0</v>
      </c>
      <c r="GQ246" s="1098">
        <f>IF(GQ$9=$N246,#REF!,0)</f>
        <v>0</v>
      </c>
      <c r="GR246" s="1098">
        <f>IF(GR$9=$N246,#REF!,0)</f>
        <v>0</v>
      </c>
      <c r="GS246" s="1098">
        <f>IF(GS$9=$N246,#REF!,0)</f>
        <v>0</v>
      </c>
      <c r="GT246" s="1098">
        <f>IF(GT$9=$N246,#REF!,0)</f>
        <v>0</v>
      </c>
      <c r="GU246" s="1098">
        <f>IF(GU$9=$N246,#REF!,0)</f>
        <v>0</v>
      </c>
      <c r="GV246" s="1098">
        <f>IF(GV$9=$N246,#REF!,0)</f>
        <v>0</v>
      </c>
      <c r="GW246" s="1098">
        <f>IF(GW$9=$N246,#REF!,0)</f>
        <v>0</v>
      </c>
      <c r="GX246" s="1098">
        <f>IF(GX$9=$N246,#REF!,0)</f>
        <v>0</v>
      </c>
      <c r="GY246" s="1098">
        <f>IF(GY$9=$N246,#REF!,0)</f>
        <v>0</v>
      </c>
      <c r="GZ246" s="1098">
        <f>IF(GZ$9=$N246,#REF!,0)</f>
        <v>0</v>
      </c>
      <c r="HA246" s="1098">
        <f>IF(HA$9=$N246,#REF!,0)</f>
        <v>0</v>
      </c>
      <c r="HB246" s="1098">
        <f>IF(HB$9=$N246,#REF!,0)</f>
        <v>0</v>
      </c>
      <c r="HC246" s="1098">
        <f>IF(HC$9=$N246,#REF!,0)</f>
        <v>0</v>
      </c>
      <c r="HD246" s="1098">
        <f>IF(HD$9=$N246,#REF!,0)</f>
        <v>0</v>
      </c>
      <c r="HE246" s="1098">
        <f>IF(HE$9=$N246,#REF!,0)</f>
        <v>0</v>
      </c>
      <c r="HF246" s="1098">
        <f>IF(HF$9=$N246,#REF!,0)</f>
        <v>0</v>
      </c>
      <c r="HG246" s="1098">
        <f>IF(HG$9=$N246,#REF!,0)</f>
        <v>0</v>
      </c>
      <c r="HH246" s="1098">
        <f>IF(HH$9=$N246,#REF!,0)</f>
        <v>0</v>
      </c>
      <c r="HI246" s="1098">
        <f>IF(HI$9=$N246,#REF!,0)</f>
        <v>0</v>
      </c>
      <c r="HJ246" s="1098">
        <f>IF(HJ$9=$N246,#REF!,0)</f>
        <v>0</v>
      </c>
      <c r="HK246" s="1098">
        <f>IF(HK$9=$N246,#REF!,0)</f>
        <v>0</v>
      </c>
      <c r="HL246" s="1098">
        <f>IF(HL$9=$N246,#REF!,0)</f>
        <v>0</v>
      </c>
      <c r="HM246" s="1098">
        <f>IF(HM$9=$N246,#REF!,0)</f>
        <v>0</v>
      </c>
      <c r="HN246" s="1098">
        <f>IF(HN$9=$N246,#REF!,0)</f>
        <v>0</v>
      </c>
      <c r="HO246" s="1098">
        <f>IF(HO$9=$N246,#REF!,0)</f>
        <v>0</v>
      </c>
      <c r="HP246" s="1098">
        <f>IF(HP$9=$N246,#REF!,0)</f>
        <v>0</v>
      </c>
      <c r="HQ246" s="1098">
        <f>IF(HQ$9=$N246,#REF!,0)</f>
        <v>0</v>
      </c>
      <c r="HR246" s="1098">
        <f>IF(HR$9=$N246,#REF!,0)</f>
        <v>0</v>
      </c>
      <c r="HS246" s="1098">
        <f>IF(HS$9=$N246,#REF!,0)</f>
        <v>0</v>
      </c>
      <c r="HT246" s="1098">
        <f>IF(HT$9=$N246,#REF!,0)</f>
        <v>0</v>
      </c>
      <c r="HU246" s="1098">
        <f>IF(HU$9=$N246,#REF!,0)</f>
        <v>0</v>
      </c>
      <c r="HV246" s="1098">
        <f>IF(HV$9=$N246,#REF!,0)</f>
        <v>0</v>
      </c>
      <c r="HW246" s="1098">
        <f>IF(HW$9=$N246,#REF!,0)</f>
        <v>0</v>
      </c>
      <c r="HX246" s="1098">
        <f>IF(HX$9=$N246,#REF!,0)</f>
        <v>0</v>
      </c>
      <c r="HY246" s="1098">
        <f>IF(HY$9=$N246,#REF!,0)</f>
        <v>0</v>
      </c>
      <c r="HZ246" s="1098">
        <f>IF(HZ$9=$N246,#REF!,0)</f>
        <v>0</v>
      </c>
      <c r="IA246" s="1098">
        <f>IF(IA$9=$N246,#REF!,0)</f>
        <v>0</v>
      </c>
      <c r="IB246" s="1098">
        <f>IF(IB$9=$N246,#REF!,0)</f>
        <v>0</v>
      </c>
      <c r="IC246" s="1098">
        <f>IF(IC$9=$N246,#REF!,0)</f>
        <v>0</v>
      </c>
      <c r="ID246" s="1098">
        <f>IF(ID$9=$N246,#REF!,0)</f>
        <v>0</v>
      </c>
      <c r="IE246" s="1098">
        <f>IF(IE$9=$N246,#REF!,0)</f>
        <v>0</v>
      </c>
      <c r="IF246" s="1098">
        <f>IF(IF$9=$N246,#REF!,0)</f>
        <v>0</v>
      </c>
      <c r="IG246" s="1098">
        <f>IF(IG$9=$N246,#REF!,0)</f>
        <v>0</v>
      </c>
      <c r="IH246" s="1098">
        <f>IF(IH$9=$N246,#REF!,0)</f>
        <v>0</v>
      </c>
      <c r="II246" s="1098">
        <f>IF(II$9=$N246,#REF!,0)</f>
        <v>0</v>
      </c>
      <c r="IJ246" s="1098">
        <f>IF(IJ$9=$N246,#REF!,0)</f>
        <v>0</v>
      </c>
      <c r="IK246" s="1098">
        <f>IF(IK$9=$N246,#REF!,0)</f>
        <v>0</v>
      </c>
      <c r="IL246" s="1098">
        <f>IF(IL$9=$N246,#REF!,0)</f>
        <v>0</v>
      </c>
      <c r="IM246" s="1098">
        <f>IF(IM$9=$N246,#REF!,0)</f>
        <v>0</v>
      </c>
      <c r="IN246" s="1098">
        <f>IF(IN$9=$N246,#REF!,0)</f>
        <v>0</v>
      </c>
      <c r="IO246" s="1098">
        <f>IF(IO$9=$N246,#REF!,0)</f>
        <v>0</v>
      </c>
      <c r="IP246" s="1098">
        <f>IF(IP$9=$N246,#REF!,0)</f>
        <v>0</v>
      </c>
      <c r="IQ246" s="1098">
        <f>IF(IQ$9=$N246,#REF!,0)</f>
        <v>0</v>
      </c>
      <c r="IR246" s="1098">
        <f>IF(IR$9=$N246,#REF!,0)</f>
        <v>0</v>
      </c>
      <c r="IS246" s="1098">
        <f>IF(IS$9=$N246,#REF!,0)</f>
        <v>0</v>
      </c>
      <c r="IT246" s="1098">
        <f>IF(IT$9=$N246,#REF!,0)</f>
        <v>0</v>
      </c>
      <c r="IU246" s="1098">
        <f>IF(IU$9=$N246,#REF!,0)</f>
        <v>0</v>
      </c>
      <c r="IV246" s="1098">
        <f>IF(IV$9=$N246,#REF!,0)</f>
        <v>0</v>
      </c>
      <c r="IW246" s="1098">
        <f>IF(IW$9=$N246,#REF!,0)</f>
        <v>0</v>
      </c>
      <c r="IX246" s="1098">
        <f>IF(IX$9=$N246,#REF!,0)</f>
        <v>0</v>
      </c>
      <c r="IY246" s="1098">
        <f>IF(IY$9=$N246,#REF!,0)</f>
        <v>0</v>
      </c>
      <c r="IZ246" s="1098">
        <f>IF(IZ$9=$N246,#REF!,0)</f>
        <v>0</v>
      </c>
      <c r="JA246" s="1098">
        <f>IF(JA$9=$N246,#REF!,0)</f>
        <v>0</v>
      </c>
      <c r="JB246" s="1098">
        <f>IF(JB$9=$N246,#REF!,0)</f>
        <v>0</v>
      </c>
      <c r="JC246" s="1098">
        <f>IF(JC$9=$N246,#REF!,0)</f>
        <v>0</v>
      </c>
      <c r="JD246" s="1098">
        <f>IF(JD$9=$N246,#REF!,0)</f>
        <v>0</v>
      </c>
      <c r="JE246" s="1098">
        <f>IF(JE$9=$N246,#REF!,0)</f>
        <v>0</v>
      </c>
      <c r="JF246" s="1098">
        <f>IF(JF$9=$N246,#REF!,0)</f>
        <v>0</v>
      </c>
      <c r="JG246" s="1098">
        <f>IF(JG$9=$N246,#REF!,0)</f>
        <v>0</v>
      </c>
      <c r="JH246" s="1098">
        <f>IF(JH$9=$N246,#REF!,0)</f>
        <v>0</v>
      </c>
      <c r="JI246" s="1098">
        <f>IF(JI$9=$N246,#REF!,0)</f>
        <v>0</v>
      </c>
      <c r="JJ246" s="1098">
        <f>IF(JJ$9=$N246,#REF!,0)</f>
        <v>0</v>
      </c>
      <c r="JK246" s="1098">
        <f>IF(JK$9=$N246,#REF!,0)</f>
        <v>0</v>
      </c>
      <c r="JL246" s="1098">
        <f>IF(JL$9=$N246,#REF!,0)</f>
        <v>0</v>
      </c>
      <c r="JM246" s="1098">
        <f>IF(JM$9=$N246,#REF!,0)</f>
        <v>0</v>
      </c>
      <c r="JN246" s="1098">
        <f>IF(JN$9=$N246,#REF!,0)</f>
        <v>0</v>
      </c>
      <c r="JO246" s="1098">
        <f>IF(JO$9=$N246,#REF!,0)</f>
        <v>0</v>
      </c>
      <c r="JP246" s="1098">
        <f>IF(JP$9=$N246,#REF!,0)</f>
        <v>0</v>
      </c>
      <c r="JQ246" s="1098">
        <f>IF(JQ$9=$N246,#REF!,0)</f>
        <v>0</v>
      </c>
      <c r="JR246" s="1098">
        <f>IF(JR$9=$N246,#REF!,0)</f>
        <v>0</v>
      </c>
      <c r="JS246" s="1098">
        <f>IF(JS$9=$N246,#REF!,0)</f>
        <v>0</v>
      </c>
      <c r="JT246" s="1098" t="e">
        <f>IF(JT$9=$N246,#REF!,0)</f>
        <v>#REF!</v>
      </c>
      <c r="JU246" s="1098">
        <f>IF(JU$9=$N246,#REF!,0)</f>
        <v>0</v>
      </c>
      <c r="JV246" s="1098">
        <f>IF(JV$9=$N246,#REF!,0)</f>
        <v>0</v>
      </c>
      <c r="JW246" s="1098">
        <f>IF(JW$9=$N246,#REF!,0)</f>
        <v>0</v>
      </c>
      <c r="JX246" s="681"/>
      <c r="JZ246" s="681">
        <f t="shared" si="673"/>
        <v>0</v>
      </c>
      <c r="KA246" s="681">
        <f t="shared" si="673"/>
        <v>0</v>
      </c>
      <c r="KB246" s="681">
        <f t="shared" si="673"/>
        <v>0</v>
      </c>
      <c r="KC246" s="681">
        <f t="shared" si="673"/>
        <v>0</v>
      </c>
      <c r="KD246" s="681">
        <f t="shared" si="673"/>
        <v>0</v>
      </c>
      <c r="KE246" s="681">
        <f t="shared" si="673"/>
        <v>0</v>
      </c>
      <c r="KF246" s="681">
        <f t="shared" si="673"/>
        <v>0</v>
      </c>
      <c r="KG246" s="681">
        <f t="shared" si="673"/>
        <v>0</v>
      </c>
      <c r="KH246" s="681">
        <f t="shared" si="673"/>
        <v>0</v>
      </c>
      <c r="KI246" s="681">
        <f t="shared" si="673"/>
        <v>0</v>
      </c>
      <c r="KJ246" s="681">
        <f t="shared" si="673"/>
        <v>0</v>
      </c>
      <c r="KN246" s="1098">
        <f t="shared" si="680"/>
        <v>0</v>
      </c>
      <c r="KO246" s="1098">
        <f t="shared" si="680"/>
        <v>0</v>
      </c>
      <c r="KP246" s="1098">
        <f t="shared" si="680"/>
        <v>0</v>
      </c>
      <c r="KQ246" s="1098">
        <f t="shared" si="680"/>
        <v>0</v>
      </c>
      <c r="KR246" s="1098">
        <f t="shared" si="680"/>
        <v>0</v>
      </c>
      <c r="KS246" s="1098">
        <f t="shared" si="680"/>
        <v>0</v>
      </c>
      <c r="KT246" s="1098">
        <f t="shared" si="680"/>
        <v>0</v>
      </c>
      <c r="KU246" s="1098">
        <f t="shared" si="680"/>
        <v>0</v>
      </c>
      <c r="KV246" s="1098">
        <f t="shared" si="680"/>
        <v>0</v>
      </c>
      <c r="KW246" s="1098">
        <f t="shared" si="680"/>
        <v>0</v>
      </c>
      <c r="KX246" s="1098">
        <f t="shared" si="680"/>
        <v>0</v>
      </c>
      <c r="KY246" s="1098">
        <f t="shared" si="680"/>
        <v>0</v>
      </c>
      <c r="KZ246" s="1098">
        <f t="shared" si="680"/>
        <v>0</v>
      </c>
      <c r="LA246" s="1098">
        <f t="shared" si="680"/>
        <v>0</v>
      </c>
      <c r="LB246" s="1098">
        <f t="shared" si="680"/>
        <v>0</v>
      </c>
      <c r="LC246" s="1098">
        <f t="shared" si="674"/>
        <v>0</v>
      </c>
      <c r="LD246" s="1098">
        <f t="shared" si="674"/>
        <v>0</v>
      </c>
      <c r="LE246" s="1098">
        <f t="shared" si="674"/>
        <v>0</v>
      </c>
      <c r="LF246" s="1098">
        <f t="shared" si="674"/>
        <v>0</v>
      </c>
      <c r="LG246" s="1098">
        <f t="shared" si="674"/>
        <v>0</v>
      </c>
      <c r="LH246" s="1098">
        <f t="shared" si="674"/>
        <v>0</v>
      </c>
      <c r="LI246" s="1098">
        <f t="shared" si="674"/>
        <v>0</v>
      </c>
      <c r="LJ246" s="1098">
        <f t="shared" si="674"/>
        <v>0</v>
      </c>
      <c r="LK246" s="1098">
        <f t="shared" si="674"/>
        <v>0</v>
      </c>
      <c r="LL246" s="1098">
        <f t="shared" si="674"/>
        <v>0</v>
      </c>
      <c r="LM246" s="1098">
        <f t="shared" si="674"/>
        <v>0</v>
      </c>
      <c r="LN246" s="1098">
        <f t="shared" si="674"/>
        <v>0</v>
      </c>
      <c r="LO246" s="1098">
        <f t="shared" si="674"/>
        <v>0</v>
      </c>
      <c r="LP246" s="1098">
        <f t="shared" si="674"/>
        <v>0</v>
      </c>
      <c r="LQ246" s="1098">
        <f t="shared" si="674"/>
        <v>0</v>
      </c>
      <c r="LR246" s="1098">
        <f t="shared" si="674"/>
        <v>0</v>
      </c>
      <c r="LS246" s="1098">
        <f t="shared" si="546"/>
        <v>0</v>
      </c>
    </row>
    <row r="247" spans="1:331" ht="20.100000000000001" hidden="1" customHeight="1" x14ac:dyDescent="0.35">
      <c r="A247" s="722"/>
      <c r="B247" s="1147" t="s">
        <v>778</v>
      </c>
      <c r="C247" s="1224" t="s">
        <v>489</v>
      </c>
      <c r="D247" s="1147"/>
      <c r="E247" s="1147"/>
      <c r="F247" s="1147"/>
      <c r="G247" s="1147"/>
      <c r="H247" s="1147"/>
      <c r="I247" s="1147"/>
      <c r="J247" s="1147" t="s">
        <v>194</v>
      </c>
      <c r="K247" s="1253"/>
      <c r="L247" s="1253"/>
      <c r="M247" s="1389">
        <v>451</v>
      </c>
      <c r="N247" s="1389" t="s">
        <v>589</v>
      </c>
      <c r="O247" s="1262"/>
      <c r="P247" s="695"/>
      <c r="Q247" s="695"/>
      <c r="R247" s="695"/>
      <c r="S247" s="695"/>
      <c r="T247" s="695"/>
      <c r="U247" s="695"/>
      <c r="V247" s="695"/>
      <c r="W247" s="695"/>
      <c r="X247" s="695"/>
      <c r="Y247" s="695"/>
      <c r="Z247" s="695"/>
      <c r="AA247" s="695"/>
      <c r="AB247" s="695"/>
      <c r="AC247" s="695"/>
      <c r="AD247" s="695"/>
      <c r="AE247" s="695"/>
      <c r="AF247" s="695"/>
      <c r="AG247" s="695"/>
      <c r="AH247" s="695"/>
      <c r="AI247" s="695"/>
      <c r="AJ247" s="695"/>
      <c r="AK247" s="695"/>
      <c r="AL247" s="695"/>
      <c r="AM247" s="695"/>
      <c r="AN247" s="695"/>
      <c r="AO247" s="695"/>
      <c r="AP247" s="695"/>
      <c r="AQ247" s="695"/>
      <c r="AR247" s="106" t="e">
        <f>AR248+#REF!</f>
        <v>#REF!</v>
      </c>
      <c r="AS247" s="106"/>
      <c r="AT247" s="106"/>
      <c r="AU247" s="106"/>
      <c r="AV247" s="106" t="e">
        <f>AV248+#REF!</f>
        <v>#REF!</v>
      </c>
      <c r="AW247" s="106" t="e">
        <f>AW248+#REF!</f>
        <v>#REF!</v>
      </c>
      <c r="AX247" s="106" t="e">
        <f>AX248+#REF!</f>
        <v>#REF!</v>
      </c>
      <c r="AY247" s="106" t="e">
        <f>AY248+#REF!</f>
        <v>#REF!</v>
      </c>
      <c r="AZ247" s="106"/>
      <c r="BA247" s="106"/>
      <c r="BB247" s="106" t="e">
        <f>BB248+#REF!</f>
        <v>#REF!</v>
      </c>
      <c r="BC247" s="106" t="e">
        <f>BC248+#REF!</f>
        <v>#REF!</v>
      </c>
      <c r="BD247" s="106" t="e">
        <f>BD248+#REF!</f>
        <v>#REF!</v>
      </c>
      <c r="BE247" s="106" t="e">
        <f>BE248+#REF!</f>
        <v>#REF!</v>
      </c>
      <c r="BF247" s="106" t="e">
        <f>BF248+#REF!</f>
        <v>#REF!</v>
      </c>
      <c r="BG247" s="106">
        <f>BG248</f>
        <v>0</v>
      </c>
      <c r="BH247" s="106">
        <f>BH248</f>
        <v>0</v>
      </c>
      <c r="BI247" s="106" t="e">
        <f>BI248+#REF!</f>
        <v>#REF!</v>
      </c>
      <c r="BJ247" s="106">
        <f>BJ248</f>
        <v>0</v>
      </c>
      <c r="BK247" s="106" t="e">
        <f>BK248+#REF!</f>
        <v>#REF!</v>
      </c>
      <c r="BL247" s="106">
        <f t="shared" si="559"/>
        <v>0</v>
      </c>
      <c r="BM247" s="106"/>
      <c r="BN247" s="106"/>
      <c r="BO247" s="106">
        <f>BO248</f>
        <v>0</v>
      </c>
      <c r="BP247" s="106"/>
      <c r="BQ247" s="106"/>
      <c r="BR247" s="106">
        <f t="shared" ref="BR247:DA247" si="699">BR248</f>
        <v>2110196.77</v>
      </c>
      <c r="BS247" s="106">
        <f t="shared" si="699"/>
        <v>2110196.77</v>
      </c>
      <c r="BT247" s="106">
        <f>BT248</f>
        <v>0</v>
      </c>
      <c r="BU247" s="106">
        <f t="shared" si="699"/>
        <v>0</v>
      </c>
      <c r="BV247" s="106">
        <f t="shared" si="699"/>
        <v>2110196.77</v>
      </c>
      <c r="BW247" s="106"/>
      <c r="BX247" s="106"/>
      <c r="BY247" s="106">
        <f t="shared" si="699"/>
        <v>0</v>
      </c>
      <c r="BZ247" s="106">
        <f t="shared" si="699"/>
        <v>0</v>
      </c>
      <c r="CA247" s="106">
        <f t="shared" si="566"/>
        <v>0</v>
      </c>
      <c r="CB247" s="106">
        <f t="shared" si="567"/>
        <v>0</v>
      </c>
      <c r="CC247" s="106">
        <f>CC248</f>
        <v>0</v>
      </c>
      <c r="CD247" s="106">
        <f>CD248</f>
        <v>0</v>
      </c>
      <c r="CE247" s="106">
        <f>CE248</f>
        <v>1595000</v>
      </c>
      <c r="CF247" s="106">
        <f t="shared" si="699"/>
        <v>0</v>
      </c>
      <c r="CG247" s="106">
        <f t="shared" si="568"/>
        <v>0</v>
      </c>
      <c r="CH247" s="106">
        <f t="shared" si="699"/>
        <v>178650.3600000001</v>
      </c>
      <c r="CI247" s="106">
        <f t="shared" si="699"/>
        <v>1773650.36</v>
      </c>
      <c r="CJ247" s="106"/>
      <c r="CK247" s="106">
        <f t="shared" si="569"/>
        <v>0</v>
      </c>
      <c r="CL247" s="106">
        <f t="shared" si="699"/>
        <v>0</v>
      </c>
      <c r="CM247" s="106">
        <f t="shared" si="699"/>
        <v>1773650.36</v>
      </c>
      <c r="CN247" s="106"/>
      <c r="CO247" s="106">
        <f t="shared" si="570"/>
        <v>0</v>
      </c>
      <c r="CP247" s="106">
        <f t="shared" si="699"/>
        <v>0</v>
      </c>
      <c r="CQ247" s="106">
        <f t="shared" si="699"/>
        <v>1773650.36</v>
      </c>
      <c r="CR247" s="106">
        <f t="shared" si="699"/>
        <v>525121.57999999996</v>
      </c>
      <c r="CS247" s="106">
        <f t="shared" si="636"/>
        <v>29.606826229268769</v>
      </c>
      <c r="CT247" s="106">
        <f t="shared" si="699"/>
        <v>-423650.3600000001</v>
      </c>
      <c r="CU247" s="106">
        <f t="shared" si="699"/>
        <v>1350000</v>
      </c>
      <c r="CV247" s="106">
        <f t="shared" si="699"/>
        <v>525121.57999999996</v>
      </c>
      <c r="CW247" s="106">
        <f t="shared" si="637"/>
        <v>38.897894814814812</v>
      </c>
      <c r="CX247" s="106">
        <f t="shared" si="699"/>
        <v>0</v>
      </c>
      <c r="CY247" s="106">
        <f t="shared" si="699"/>
        <v>1350000</v>
      </c>
      <c r="CZ247" s="106">
        <f t="shared" si="699"/>
        <v>0</v>
      </c>
      <c r="DA247" s="106">
        <f t="shared" si="699"/>
        <v>0</v>
      </c>
      <c r="DB247" s="106">
        <f>DB248</f>
        <v>0</v>
      </c>
      <c r="DC247" s="106">
        <f>DC248</f>
        <v>0</v>
      </c>
      <c r="DD247" s="106">
        <f t="shared" si="574"/>
        <v>0</v>
      </c>
      <c r="DE247" s="106">
        <f t="shared" si="575"/>
        <v>0</v>
      </c>
      <c r="DF247" s="106">
        <v>1205779.3999999999</v>
      </c>
      <c r="DG247" s="106">
        <f>DG248</f>
        <v>0</v>
      </c>
      <c r="DH247" s="106">
        <f>DH248</f>
        <v>0</v>
      </c>
      <c r="DI247" s="106">
        <f t="shared" si="639"/>
        <v>0</v>
      </c>
      <c r="DJ247" s="106">
        <f>DJ248</f>
        <v>0</v>
      </c>
      <c r="DK247" s="106">
        <f>DK248</f>
        <v>0</v>
      </c>
      <c r="DL247" s="106">
        <f t="shared" si="577"/>
        <v>0</v>
      </c>
      <c r="DM247" s="106">
        <f>DM248</f>
        <v>0</v>
      </c>
      <c r="DN247" s="106">
        <f>DN248</f>
        <v>0</v>
      </c>
      <c r="DO247" s="106">
        <f>DO248</f>
        <v>0</v>
      </c>
      <c r="DP247" s="106">
        <f t="shared" si="578"/>
        <v>0</v>
      </c>
      <c r="DQ247" s="106">
        <f>DQ248</f>
        <v>0</v>
      </c>
      <c r="DR247" s="106">
        <f>DR248</f>
        <v>0</v>
      </c>
      <c r="DS247" s="106">
        <f>DS248</f>
        <v>0</v>
      </c>
      <c r="DT247" s="106">
        <f t="shared" si="632"/>
        <v>0</v>
      </c>
      <c r="DU247" s="106">
        <f t="shared" ref="DU247:EB247" si="700">DU248</f>
        <v>0</v>
      </c>
      <c r="DV247" s="106">
        <f t="shared" si="700"/>
        <v>0</v>
      </c>
      <c r="DW247" s="106">
        <f t="shared" si="700"/>
        <v>0</v>
      </c>
      <c r="DX247" s="106">
        <f t="shared" si="700"/>
        <v>0</v>
      </c>
      <c r="DY247" s="106">
        <f t="shared" si="700"/>
        <v>0</v>
      </c>
      <c r="DZ247" s="106">
        <f>DZ248</f>
        <v>0</v>
      </c>
      <c r="EA247" s="106">
        <f t="shared" si="700"/>
        <v>0</v>
      </c>
      <c r="EB247" s="106">
        <f t="shared" si="700"/>
        <v>0</v>
      </c>
      <c r="EC247" s="106">
        <f t="shared" si="633"/>
        <v>0</v>
      </c>
      <c r="ED247" s="106">
        <f>ED248</f>
        <v>0</v>
      </c>
      <c r="EE247" s="106">
        <f>EE248</f>
        <v>0</v>
      </c>
      <c r="EF247" s="106">
        <f>EF248</f>
        <v>0</v>
      </c>
      <c r="EG247" s="106">
        <f t="shared" si="605"/>
        <v>0</v>
      </c>
      <c r="EH247" s="106" t="e">
        <f>EH248</f>
        <v>#REF!</v>
      </c>
      <c r="EI247" s="106">
        <f>IFERROR(#REF!/DZ247*100,)</f>
        <v>0</v>
      </c>
      <c r="EJ247" s="106">
        <f>IFERROR(#REF!/#REF!*100,)</f>
        <v>0</v>
      </c>
      <c r="EK247" s="105">
        <f t="shared" ref="EK247:EM247" si="701">EK248</f>
        <v>0</v>
      </c>
      <c r="EL247" s="105">
        <f t="shared" si="701"/>
        <v>0</v>
      </c>
      <c r="EM247" s="105">
        <f t="shared" si="701"/>
        <v>0</v>
      </c>
      <c r="EN247" s="111"/>
      <c r="EO247" s="111"/>
      <c r="EP247" s="111"/>
      <c r="EQ247" s="111"/>
      <c r="ER247" s="111"/>
      <c r="ES247" s="146">
        <f t="shared" si="557"/>
        <v>0</v>
      </c>
      <c r="EX247" s="739">
        <f>IF(EX$9=$K247,#REF!,0)</f>
        <v>0</v>
      </c>
      <c r="EY247" s="739">
        <f>IF(EY$9=$K247,#REF!,0)</f>
        <v>0</v>
      </c>
      <c r="EZ247" s="739">
        <f>IF(EZ$9=$K247,#REF!,0)</f>
        <v>0</v>
      </c>
      <c r="FA247" s="739">
        <f>IF(FA$9=$K247,#REF!,0)</f>
        <v>0</v>
      </c>
      <c r="FB247" s="739">
        <f>IF(FB$9=$K247,#REF!,0)</f>
        <v>0</v>
      </c>
      <c r="FC247" s="739">
        <f>IF(FC$9=$K247,#REF!,0)</f>
        <v>0</v>
      </c>
      <c r="FD247" s="739">
        <f>IF(FD$9=$K247,#REF!,0)</f>
        <v>0</v>
      </c>
      <c r="FE247" s="739">
        <f>IF(FE$9=$K247,#REF!,0)</f>
        <v>0</v>
      </c>
      <c r="FF247" s="739">
        <f>IF(FF$9=$K247,#REF!,0)</f>
        <v>0</v>
      </c>
      <c r="FG247" s="739">
        <f>IF(FG$9=$K247,#REF!,0)</f>
        <v>0</v>
      </c>
      <c r="FH247" s="739">
        <f>IF(FH$9=$K247,#REF!,0)</f>
        <v>0</v>
      </c>
      <c r="FI247" s="739">
        <f>IF(FI$9=$K247,#REF!,0)</f>
        <v>0</v>
      </c>
      <c r="FJ247" s="739">
        <f>IF(FJ$9=$K247,#REF!,0)</f>
        <v>0</v>
      </c>
      <c r="FK247" s="739">
        <f>IF(FK$9=$K247,#REF!,0)</f>
        <v>0</v>
      </c>
      <c r="FL247" s="739">
        <f>IF(FL$9=$K247,#REF!,0)</f>
        <v>0</v>
      </c>
      <c r="FM247" s="739">
        <f>IF(FM$9=$K247,#REF!,0)</f>
        <v>0</v>
      </c>
      <c r="FN247" s="739">
        <f>IF(FN$9=$K247,#REF!,0)</f>
        <v>0</v>
      </c>
      <c r="FO247" s="739">
        <f>IF(FO$9=$K247,#REF!,0)</f>
        <v>0</v>
      </c>
      <c r="FP247" s="739">
        <f>IF(FP$9=$K247,#REF!,0)</f>
        <v>0</v>
      </c>
      <c r="FQ247" s="739">
        <f>IF(FQ$9=$K247,#REF!,0)</f>
        <v>0</v>
      </c>
      <c r="FU247" s="739">
        <f t="shared" si="678"/>
        <v>0</v>
      </c>
      <c r="FV247" s="739">
        <f t="shared" si="678"/>
        <v>0</v>
      </c>
      <c r="FW247" s="739">
        <f t="shared" si="678"/>
        <v>0</v>
      </c>
      <c r="FX247" s="739">
        <f t="shared" si="678"/>
        <v>0</v>
      </c>
      <c r="FY247" s="739">
        <f t="shared" si="678"/>
        <v>0</v>
      </c>
      <c r="FZ247" s="739">
        <f t="shared" si="678"/>
        <v>0</v>
      </c>
      <c r="GA247" s="739">
        <f t="shared" si="678"/>
        <v>0</v>
      </c>
      <c r="GB247" s="739">
        <f t="shared" si="678"/>
        <v>0</v>
      </c>
      <c r="GC247" s="739">
        <f t="shared" si="678"/>
        <v>0</v>
      </c>
      <c r="GD247" s="739">
        <f t="shared" si="678"/>
        <v>0</v>
      </c>
      <c r="GE247" s="739">
        <f t="shared" si="679"/>
        <v>0</v>
      </c>
      <c r="GF247" s="739">
        <f t="shared" si="679"/>
        <v>0</v>
      </c>
      <c r="GG247" s="739">
        <f t="shared" si="679"/>
        <v>0</v>
      </c>
      <c r="GH247" s="739">
        <f t="shared" si="679"/>
        <v>0</v>
      </c>
      <c r="GI247" s="739">
        <f t="shared" si="679"/>
        <v>0</v>
      </c>
      <c r="GJ247" s="739">
        <f t="shared" si="679"/>
        <v>0</v>
      </c>
      <c r="GK247" s="739">
        <f t="shared" si="679"/>
        <v>0</v>
      </c>
      <c r="GL247" s="739">
        <f t="shared" si="679"/>
        <v>0</v>
      </c>
      <c r="GM247" s="739">
        <f t="shared" si="679"/>
        <v>0</v>
      </c>
      <c r="GN247" s="739">
        <f t="shared" si="679"/>
        <v>0</v>
      </c>
      <c r="GQ247" s="1098">
        <f>IF(GQ$9=$N247,#REF!,0)</f>
        <v>0</v>
      </c>
      <c r="GR247" s="1098">
        <f>IF(GR$9=$N247,#REF!,0)</f>
        <v>0</v>
      </c>
      <c r="GS247" s="1098">
        <f>IF(GS$9=$N247,#REF!,0)</f>
        <v>0</v>
      </c>
      <c r="GT247" s="1098">
        <f>IF(GT$9=$N247,#REF!,0)</f>
        <v>0</v>
      </c>
      <c r="GU247" s="1098">
        <f>IF(GU$9=$N247,#REF!,0)</f>
        <v>0</v>
      </c>
      <c r="GV247" s="1098">
        <f>IF(GV$9=$N247,#REF!,0)</f>
        <v>0</v>
      </c>
      <c r="GW247" s="1098">
        <f>IF(GW$9=$N247,#REF!,0)</f>
        <v>0</v>
      </c>
      <c r="GX247" s="1098">
        <f>IF(GX$9=$N247,#REF!,0)</f>
        <v>0</v>
      </c>
      <c r="GY247" s="1098">
        <f>IF(GY$9=$N247,#REF!,0)</f>
        <v>0</v>
      </c>
      <c r="GZ247" s="1098">
        <f>IF(GZ$9=$N247,#REF!,0)</f>
        <v>0</v>
      </c>
      <c r="HA247" s="1098">
        <f>IF(HA$9=$N247,#REF!,0)</f>
        <v>0</v>
      </c>
      <c r="HB247" s="1098">
        <f>IF(HB$9=$N247,#REF!,0)</f>
        <v>0</v>
      </c>
      <c r="HC247" s="1098">
        <f>IF(HC$9=$N247,#REF!,0)</f>
        <v>0</v>
      </c>
      <c r="HD247" s="1098">
        <f>IF(HD$9=$N247,#REF!,0)</f>
        <v>0</v>
      </c>
      <c r="HE247" s="1098">
        <f>IF(HE$9=$N247,#REF!,0)</f>
        <v>0</v>
      </c>
      <c r="HF247" s="1098">
        <f>IF(HF$9=$N247,#REF!,0)</f>
        <v>0</v>
      </c>
      <c r="HG247" s="1098">
        <f>IF(HG$9=$N247,#REF!,0)</f>
        <v>0</v>
      </c>
      <c r="HH247" s="1098">
        <f>IF(HH$9=$N247,#REF!,0)</f>
        <v>0</v>
      </c>
      <c r="HI247" s="1098">
        <f>IF(HI$9=$N247,#REF!,0)</f>
        <v>0</v>
      </c>
      <c r="HJ247" s="1098">
        <f>IF(HJ$9=$N247,#REF!,0)</f>
        <v>0</v>
      </c>
      <c r="HK247" s="1098">
        <f>IF(HK$9=$N247,#REF!,0)</f>
        <v>0</v>
      </c>
      <c r="HL247" s="1098">
        <f>IF(HL$9=$N247,#REF!,0)</f>
        <v>0</v>
      </c>
      <c r="HM247" s="1098">
        <f>IF(HM$9=$N247,#REF!,0)</f>
        <v>0</v>
      </c>
      <c r="HN247" s="1098">
        <f>IF(HN$9=$N247,#REF!,0)</f>
        <v>0</v>
      </c>
      <c r="HO247" s="1098">
        <f>IF(HO$9=$N247,#REF!,0)</f>
        <v>0</v>
      </c>
      <c r="HP247" s="1098">
        <f>IF(HP$9=$N247,#REF!,0)</f>
        <v>0</v>
      </c>
      <c r="HQ247" s="1098">
        <f>IF(HQ$9=$N247,#REF!,0)</f>
        <v>0</v>
      </c>
      <c r="HR247" s="1098">
        <f>IF(HR$9=$N247,#REF!,0)</f>
        <v>0</v>
      </c>
      <c r="HS247" s="1098">
        <f>IF(HS$9=$N247,#REF!,0)</f>
        <v>0</v>
      </c>
      <c r="HT247" s="1098">
        <f>IF(HT$9=$N247,#REF!,0)</f>
        <v>0</v>
      </c>
      <c r="HU247" s="1098">
        <f>IF(HU$9=$N247,#REF!,0)</f>
        <v>0</v>
      </c>
      <c r="HV247" s="1098">
        <f>IF(HV$9=$N247,#REF!,0)</f>
        <v>0</v>
      </c>
      <c r="HW247" s="1098">
        <f>IF(HW$9=$N247,#REF!,0)</f>
        <v>0</v>
      </c>
      <c r="HX247" s="1098">
        <f>IF(HX$9=$N247,#REF!,0)</f>
        <v>0</v>
      </c>
      <c r="HY247" s="1098">
        <f>IF(HY$9=$N247,#REF!,0)</f>
        <v>0</v>
      </c>
      <c r="HZ247" s="1098">
        <f>IF(HZ$9=$N247,#REF!,0)</f>
        <v>0</v>
      </c>
      <c r="IA247" s="1098">
        <f>IF(IA$9=$N247,#REF!,0)</f>
        <v>0</v>
      </c>
      <c r="IB247" s="1098">
        <f>IF(IB$9=$N247,#REF!,0)</f>
        <v>0</v>
      </c>
      <c r="IC247" s="1098">
        <f>IF(IC$9=$N247,#REF!,0)</f>
        <v>0</v>
      </c>
      <c r="ID247" s="1098">
        <f>IF(ID$9=$N247,#REF!,0)</f>
        <v>0</v>
      </c>
      <c r="IE247" s="1098">
        <f>IF(IE$9=$N247,#REF!,0)</f>
        <v>0</v>
      </c>
      <c r="IF247" s="1098">
        <f>IF(IF$9=$N247,#REF!,0)</f>
        <v>0</v>
      </c>
      <c r="IG247" s="1098">
        <f>IF(IG$9=$N247,#REF!,0)</f>
        <v>0</v>
      </c>
      <c r="IH247" s="1098">
        <f>IF(IH$9=$N247,#REF!,0)</f>
        <v>0</v>
      </c>
      <c r="II247" s="1098">
        <f>IF(II$9=$N247,#REF!,0)</f>
        <v>0</v>
      </c>
      <c r="IJ247" s="1098">
        <f>IF(IJ$9=$N247,#REF!,0)</f>
        <v>0</v>
      </c>
      <c r="IK247" s="1098">
        <f>IF(IK$9=$N247,#REF!,0)</f>
        <v>0</v>
      </c>
      <c r="IL247" s="1098">
        <f>IF(IL$9=$N247,#REF!,0)</f>
        <v>0</v>
      </c>
      <c r="IM247" s="1098">
        <f>IF(IM$9=$N247,#REF!,0)</f>
        <v>0</v>
      </c>
      <c r="IN247" s="1098">
        <f>IF(IN$9=$N247,#REF!,0)</f>
        <v>0</v>
      </c>
      <c r="IO247" s="1098">
        <f>IF(IO$9=$N247,#REF!,0)</f>
        <v>0</v>
      </c>
      <c r="IP247" s="1098">
        <f>IF(IP$9=$N247,#REF!,0)</f>
        <v>0</v>
      </c>
      <c r="IQ247" s="1098">
        <f>IF(IQ$9=$N247,#REF!,0)</f>
        <v>0</v>
      </c>
      <c r="IR247" s="1098">
        <f>IF(IR$9=$N247,#REF!,0)</f>
        <v>0</v>
      </c>
      <c r="IS247" s="1098">
        <f>IF(IS$9=$N247,#REF!,0)</f>
        <v>0</v>
      </c>
      <c r="IT247" s="1098">
        <f>IF(IT$9=$N247,#REF!,0)</f>
        <v>0</v>
      </c>
      <c r="IU247" s="1098">
        <f>IF(IU$9=$N247,#REF!,0)</f>
        <v>0</v>
      </c>
      <c r="IV247" s="1098">
        <f>IF(IV$9=$N247,#REF!,0)</f>
        <v>0</v>
      </c>
      <c r="IW247" s="1098">
        <f>IF(IW$9=$N247,#REF!,0)</f>
        <v>0</v>
      </c>
      <c r="IX247" s="1098">
        <f>IF(IX$9=$N247,#REF!,0)</f>
        <v>0</v>
      </c>
      <c r="IY247" s="1098">
        <f>IF(IY$9=$N247,#REF!,0)</f>
        <v>0</v>
      </c>
      <c r="IZ247" s="1098">
        <f>IF(IZ$9=$N247,#REF!,0)</f>
        <v>0</v>
      </c>
      <c r="JA247" s="1098">
        <f>IF(JA$9=$N247,#REF!,0)</f>
        <v>0</v>
      </c>
      <c r="JB247" s="1098">
        <f>IF(JB$9=$N247,#REF!,0)</f>
        <v>0</v>
      </c>
      <c r="JC247" s="1098">
        <f>IF(JC$9=$N247,#REF!,0)</f>
        <v>0</v>
      </c>
      <c r="JD247" s="1098">
        <f>IF(JD$9=$N247,#REF!,0)</f>
        <v>0</v>
      </c>
      <c r="JE247" s="1098">
        <f>IF(JE$9=$N247,#REF!,0)</f>
        <v>0</v>
      </c>
      <c r="JF247" s="1098">
        <f>IF(JF$9=$N247,#REF!,0)</f>
        <v>0</v>
      </c>
      <c r="JG247" s="1098">
        <f>IF(JG$9=$N247,#REF!,0)</f>
        <v>0</v>
      </c>
      <c r="JH247" s="1098">
        <f>IF(JH$9=$N247,#REF!,0)</f>
        <v>0</v>
      </c>
      <c r="JI247" s="1098">
        <f>IF(JI$9=$N247,#REF!,0)</f>
        <v>0</v>
      </c>
      <c r="JJ247" s="1098">
        <f>IF(JJ$9=$N247,#REF!,0)</f>
        <v>0</v>
      </c>
      <c r="JK247" s="1098">
        <f>IF(JK$9=$N247,#REF!,0)</f>
        <v>0</v>
      </c>
      <c r="JL247" s="1098">
        <f>IF(JL$9=$N247,#REF!,0)</f>
        <v>0</v>
      </c>
      <c r="JM247" s="1098">
        <f>IF(JM$9=$N247,#REF!,0)</f>
        <v>0</v>
      </c>
      <c r="JN247" s="1098">
        <f>IF(JN$9=$N247,#REF!,0)</f>
        <v>0</v>
      </c>
      <c r="JO247" s="1098">
        <f>IF(JO$9=$N247,#REF!,0)</f>
        <v>0</v>
      </c>
      <c r="JP247" s="1098">
        <f>IF(JP$9=$N247,#REF!,0)</f>
        <v>0</v>
      </c>
      <c r="JQ247" s="1098">
        <f>IF(JQ$9=$N247,#REF!,0)</f>
        <v>0</v>
      </c>
      <c r="JR247" s="1098">
        <f>IF(JR$9=$N247,#REF!,0)</f>
        <v>0</v>
      </c>
      <c r="JS247" s="1098">
        <f>IF(JS$9=$N247,#REF!,0)</f>
        <v>0</v>
      </c>
      <c r="JT247" s="1098">
        <f>IF(JT$9=$N247,#REF!,0)</f>
        <v>0</v>
      </c>
      <c r="JU247" s="1098">
        <f>IF(JU$9=$N247,#REF!,0)</f>
        <v>0</v>
      </c>
      <c r="JV247" s="1098">
        <f>IF(JV$9=$N247,#REF!,0)</f>
        <v>0</v>
      </c>
      <c r="JW247" s="1098">
        <f>IF(JW$9=$N247,#REF!,0)</f>
        <v>0</v>
      </c>
      <c r="JX247" s="681"/>
      <c r="JZ247" s="681">
        <f t="shared" si="673"/>
        <v>0</v>
      </c>
      <c r="KA247" s="681">
        <f t="shared" si="673"/>
        <v>0</v>
      </c>
      <c r="KB247" s="681">
        <f t="shared" si="673"/>
        <v>0</v>
      </c>
      <c r="KC247" s="681">
        <f t="shared" si="673"/>
        <v>0</v>
      </c>
      <c r="KD247" s="681">
        <f t="shared" si="673"/>
        <v>0</v>
      </c>
      <c r="KE247" s="681">
        <f t="shared" si="673"/>
        <v>0</v>
      </c>
      <c r="KF247" s="681">
        <f t="shared" si="673"/>
        <v>0</v>
      </c>
      <c r="KG247" s="681">
        <f t="shared" si="673"/>
        <v>0</v>
      </c>
      <c r="KH247" s="681">
        <f t="shared" si="673"/>
        <v>0</v>
      </c>
      <c r="KI247" s="681">
        <f t="shared" si="673"/>
        <v>0</v>
      </c>
      <c r="KJ247" s="681">
        <f t="shared" si="673"/>
        <v>0</v>
      </c>
      <c r="KN247" s="1098">
        <f t="shared" si="680"/>
        <v>0</v>
      </c>
      <c r="KO247" s="1098">
        <f t="shared" si="680"/>
        <v>0</v>
      </c>
      <c r="KP247" s="1098">
        <f t="shared" si="680"/>
        <v>0</v>
      </c>
      <c r="KQ247" s="1098">
        <f t="shared" si="680"/>
        <v>0</v>
      </c>
      <c r="KR247" s="1098">
        <f t="shared" si="680"/>
        <v>0</v>
      </c>
      <c r="KS247" s="1098">
        <f t="shared" si="680"/>
        <v>0</v>
      </c>
      <c r="KT247" s="1098">
        <f t="shared" si="680"/>
        <v>0</v>
      </c>
      <c r="KU247" s="1098">
        <f t="shared" si="680"/>
        <v>0</v>
      </c>
      <c r="KV247" s="1098">
        <f t="shared" si="680"/>
        <v>0</v>
      </c>
      <c r="KW247" s="1098">
        <f t="shared" si="680"/>
        <v>0</v>
      </c>
      <c r="KX247" s="1098">
        <f t="shared" si="680"/>
        <v>0</v>
      </c>
      <c r="KY247" s="1098">
        <f t="shared" si="680"/>
        <v>0</v>
      </c>
      <c r="KZ247" s="1098">
        <f t="shared" si="680"/>
        <v>0</v>
      </c>
      <c r="LA247" s="1098">
        <f t="shared" si="680"/>
        <v>0</v>
      </c>
      <c r="LB247" s="1098">
        <f t="shared" si="680"/>
        <v>0</v>
      </c>
      <c r="LC247" s="1098">
        <f t="shared" si="674"/>
        <v>0</v>
      </c>
      <c r="LD247" s="1098">
        <f t="shared" si="674"/>
        <v>0</v>
      </c>
      <c r="LE247" s="1098">
        <f t="shared" si="674"/>
        <v>0</v>
      </c>
      <c r="LF247" s="1098">
        <f t="shared" si="674"/>
        <v>0</v>
      </c>
      <c r="LG247" s="1098">
        <f t="shared" si="674"/>
        <v>0</v>
      </c>
      <c r="LH247" s="1098">
        <f t="shared" si="674"/>
        <v>0</v>
      </c>
      <c r="LI247" s="1098">
        <f t="shared" si="674"/>
        <v>0</v>
      </c>
      <c r="LJ247" s="1098">
        <f t="shared" si="674"/>
        <v>0</v>
      </c>
      <c r="LK247" s="1098">
        <f t="shared" si="674"/>
        <v>0</v>
      </c>
      <c r="LL247" s="1098">
        <f t="shared" si="674"/>
        <v>0</v>
      </c>
      <c r="LM247" s="1098">
        <f t="shared" si="674"/>
        <v>0</v>
      </c>
      <c r="LN247" s="1098">
        <f t="shared" si="674"/>
        <v>0</v>
      </c>
      <c r="LO247" s="1098">
        <f t="shared" si="674"/>
        <v>0</v>
      </c>
      <c r="LP247" s="1098">
        <f t="shared" si="674"/>
        <v>0</v>
      </c>
      <c r="LQ247" s="1098">
        <f t="shared" si="674"/>
        <v>0</v>
      </c>
      <c r="LR247" s="1098">
        <f t="shared" si="674"/>
        <v>0</v>
      </c>
      <c r="LS247" s="1098">
        <f t="shared" si="546"/>
        <v>0</v>
      </c>
    </row>
    <row r="248" spans="1:331" ht="20.100000000000001" hidden="1" customHeight="1" x14ac:dyDescent="0.35">
      <c r="A248" s="722"/>
      <c r="B248" s="1147"/>
      <c r="C248" s="1224"/>
      <c r="D248" s="1147"/>
      <c r="E248" s="1147"/>
      <c r="F248" s="1147"/>
      <c r="G248" s="1147"/>
      <c r="H248" s="1147"/>
      <c r="I248" s="1147"/>
      <c r="J248" s="1147" t="s">
        <v>194</v>
      </c>
      <c r="K248" s="1253"/>
      <c r="L248" s="1263"/>
      <c r="M248" s="889"/>
      <c r="N248" s="889">
        <v>4511</v>
      </c>
      <c r="O248" s="1261" t="s">
        <v>207</v>
      </c>
      <c r="P248" s="695"/>
      <c r="Q248" s="695"/>
      <c r="R248" s="695"/>
      <c r="S248" s="695"/>
      <c r="T248" s="695"/>
      <c r="U248" s="695"/>
      <c r="V248" s="695"/>
      <c r="W248" s="695"/>
      <c r="X248" s="695"/>
      <c r="Y248" s="695"/>
      <c r="Z248" s="695"/>
      <c r="AA248" s="695"/>
      <c r="AB248" s="695"/>
      <c r="AC248" s="695"/>
      <c r="AD248" s="695"/>
      <c r="AE248" s="695"/>
      <c r="AF248" s="695"/>
      <c r="AG248" s="695"/>
      <c r="AH248" s="695"/>
      <c r="AI248" s="695"/>
      <c r="AJ248" s="695"/>
      <c r="AK248" s="695"/>
      <c r="AL248" s="695"/>
      <c r="AM248" s="695"/>
      <c r="AN248" s="695"/>
      <c r="AO248" s="695"/>
      <c r="AP248" s="695"/>
      <c r="AQ248" s="695"/>
      <c r="AR248" s="54">
        <v>0</v>
      </c>
      <c r="AS248" s="54"/>
      <c r="AT248" s="54"/>
      <c r="AU248" s="54"/>
      <c r="AV248" s="54">
        <v>0</v>
      </c>
      <c r="AW248" s="54">
        <v>0</v>
      </c>
      <c r="AX248" s="54">
        <v>0</v>
      </c>
      <c r="AY248" s="54">
        <f>(BB248-AV248)</f>
        <v>200000</v>
      </c>
      <c r="AZ248" s="54"/>
      <c r="BA248" s="54"/>
      <c r="BB248" s="54">
        <v>200000</v>
      </c>
      <c r="BC248" s="54">
        <v>200000</v>
      </c>
      <c r="BD248" s="54">
        <v>0</v>
      </c>
      <c r="BE248" s="54">
        <v>0</v>
      </c>
      <c r="BF248" s="54">
        <v>200000</v>
      </c>
      <c r="BG248" s="54">
        <v>0</v>
      </c>
      <c r="BH248" s="54">
        <v>0</v>
      </c>
      <c r="BI248" s="54">
        <f>(BJ248-BH248)</f>
        <v>0</v>
      </c>
      <c r="BJ248" s="54">
        <v>0</v>
      </c>
      <c r="BK248" s="54"/>
      <c r="BL248" s="54">
        <f t="shared" si="559"/>
        <v>0</v>
      </c>
      <c r="BM248" s="54"/>
      <c r="BN248" s="54"/>
      <c r="BO248" s="54">
        <v>0</v>
      </c>
      <c r="BP248" s="54"/>
      <c r="BQ248" s="54"/>
      <c r="BR248" s="54">
        <f>(BS248-BO248)</f>
        <v>2110196.77</v>
      </c>
      <c r="BS248" s="54">
        <v>2110196.77</v>
      </c>
      <c r="BT248" s="54">
        <v>0</v>
      </c>
      <c r="BU248" s="54">
        <f>(BY248-BO248)</f>
        <v>0</v>
      </c>
      <c r="BV248" s="54">
        <v>2110196.77</v>
      </c>
      <c r="BW248" s="54"/>
      <c r="BX248" s="54"/>
      <c r="BY248" s="54">
        <v>0</v>
      </c>
      <c r="BZ248" s="54">
        <v>0</v>
      </c>
      <c r="CA248" s="54">
        <f t="shared" si="566"/>
        <v>0</v>
      </c>
      <c r="CB248" s="54">
        <f t="shared" si="567"/>
        <v>0</v>
      </c>
      <c r="CC248" s="54"/>
      <c r="CD248" s="54"/>
      <c r="CE248" s="54">
        <v>1595000</v>
      </c>
      <c r="CF248" s="54">
        <v>0</v>
      </c>
      <c r="CG248" s="54">
        <f t="shared" si="568"/>
        <v>0</v>
      </c>
      <c r="CH248" s="54">
        <f>(CI248-CE248)</f>
        <v>178650.3600000001</v>
      </c>
      <c r="CI248" s="54">
        <v>1773650.36</v>
      </c>
      <c r="CJ248" s="54"/>
      <c r="CK248" s="54">
        <f t="shared" si="569"/>
        <v>0</v>
      </c>
      <c r="CL248" s="54">
        <f>(CM248-CI248)</f>
        <v>0</v>
      </c>
      <c r="CM248" s="54">
        <v>1773650.36</v>
      </c>
      <c r="CN248" s="54"/>
      <c r="CO248" s="54">
        <f t="shared" si="570"/>
        <v>0</v>
      </c>
      <c r="CP248" s="54">
        <f>(CQ248-CM248)</f>
        <v>0</v>
      </c>
      <c r="CQ248" s="54">
        <v>1773650.36</v>
      </c>
      <c r="CR248" s="54">
        <v>525121.57999999996</v>
      </c>
      <c r="CS248" s="54">
        <f t="shared" si="636"/>
        <v>29.606826229268769</v>
      </c>
      <c r="CT248" s="54">
        <f>(CU248-CQ248)</f>
        <v>-423650.3600000001</v>
      </c>
      <c r="CU248" s="54">
        <v>1350000</v>
      </c>
      <c r="CV248" s="54">
        <v>525121.57999999996</v>
      </c>
      <c r="CW248" s="54">
        <f t="shared" si="637"/>
        <v>38.897894814814812</v>
      </c>
      <c r="CX248" s="54">
        <f>(CY248-CU248)</f>
        <v>0</v>
      </c>
      <c r="CY248" s="54">
        <v>1350000</v>
      </c>
      <c r="CZ248" s="54"/>
      <c r="DA248" s="54"/>
      <c r="DB248" s="54">
        <v>0</v>
      </c>
      <c r="DC248" s="54">
        <v>0</v>
      </c>
      <c r="DD248" s="54">
        <f t="shared" si="574"/>
        <v>0</v>
      </c>
      <c r="DE248" s="54">
        <f t="shared" si="575"/>
        <v>0</v>
      </c>
      <c r="DF248" s="54">
        <v>1205779.3999999999</v>
      </c>
      <c r="DG248" s="54">
        <v>0</v>
      </c>
      <c r="DH248" s="54"/>
      <c r="DI248" s="54">
        <f t="shared" si="639"/>
        <v>0</v>
      </c>
      <c r="DJ248" s="54">
        <f>(DK248-DG248)</f>
        <v>0</v>
      </c>
      <c r="DK248" s="54"/>
      <c r="DL248" s="54">
        <f t="shared" si="577"/>
        <v>0</v>
      </c>
      <c r="DM248" s="54">
        <f>(DN248-DK248)</f>
        <v>0</v>
      </c>
      <c r="DN248" s="54"/>
      <c r="DO248" s="54"/>
      <c r="DP248" s="54">
        <f t="shared" si="578"/>
        <v>0</v>
      </c>
      <c r="DQ248" s="54">
        <f>(DR248-DN248)</f>
        <v>0</v>
      </c>
      <c r="DR248" s="54"/>
      <c r="DS248" s="54"/>
      <c r="DT248" s="54">
        <f t="shared" si="632"/>
        <v>0</v>
      </c>
      <c r="DU248" s="54">
        <f>(DV248-DR248)</f>
        <v>0</v>
      </c>
      <c r="DV248" s="54"/>
      <c r="DW248" s="54"/>
      <c r="DX248" s="54"/>
      <c r="DY248" s="54"/>
      <c r="DZ248" s="54">
        <v>0</v>
      </c>
      <c r="EA248" s="54">
        <v>0</v>
      </c>
      <c r="EB248" s="54">
        <v>0</v>
      </c>
      <c r="EC248" s="54">
        <f t="shared" si="633"/>
        <v>0</v>
      </c>
      <c r="ED248" s="54">
        <f>(EE248-EA248)</f>
        <v>0</v>
      </c>
      <c r="EE248" s="54">
        <v>0</v>
      </c>
      <c r="EF248" s="54">
        <v>0</v>
      </c>
      <c r="EG248" s="54">
        <f t="shared" si="605"/>
        <v>0</v>
      </c>
      <c r="EH248" s="54" t="e">
        <f>(#REF!-EE248)</f>
        <v>#REF!</v>
      </c>
      <c r="EI248" s="54">
        <f>IFERROR(#REF!/DZ248*100,)</f>
        <v>0</v>
      </c>
      <c r="EJ248" s="54">
        <f>IFERROR(#REF!/#REF!*100,)</f>
        <v>0</v>
      </c>
      <c r="EK248" s="58"/>
      <c r="EL248" s="58"/>
      <c r="EM248" s="58"/>
      <c r="EN248" s="54"/>
      <c r="EO248" s="54"/>
      <c r="EP248" s="54"/>
      <c r="EQ248" s="54"/>
      <c r="ER248" s="54"/>
      <c r="ES248" s="146">
        <f t="shared" si="557"/>
        <v>0</v>
      </c>
      <c r="EX248" s="739">
        <f>IF(EX$9=$K248,#REF!,0)</f>
        <v>0</v>
      </c>
      <c r="EY248" s="739">
        <f>IF(EY$9=$K248,#REF!,0)</f>
        <v>0</v>
      </c>
      <c r="EZ248" s="739">
        <f>IF(EZ$9=$K248,#REF!,0)</f>
        <v>0</v>
      </c>
      <c r="FA248" s="739">
        <f>IF(FA$9=$K248,#REF!,0)</f>
        <v>0</v>
      </c>
      <c r="FB248" s="739">
        <f>IF(FB$9=$K248,#REF!,0)</f>
        <v>0</v>
      </c>
      <c r="FC248" s="739">
        <f>IF(FC$9=$K248,#REF!,0)</f>
        <v>0</v>
      </c>
      <c r="FD248" s="739">
        <f>IF(FD$9=$K248,#REF!,0)</f>
        <v>0</v>
      </c>
      <c r="FE248" s="739">
        <f>IF(FE$9=$K248,#REF!,0)</f>
        <v>0</v>
      </c>
      <c r="FF248" s="739">
        <f>IF(FF$9=$K248,#REF!,0)</f>
        <v>0</v>
      </c>
      <c r="FG248" s="739">
        <f>IF(FG$9=$K248,#REF!,0)</f>
        <v>0</v>
      </c>
      <c r="FH248" s="739">
        <f>IF(FH$9=$K248,#REF!,0)</f>
        <v>0</v>
      </c>
      <c r="FI248" s="739">
        <f>IF(FI$9=$K248,#REF!,0)</f>
        <v>0</v>
      </c>
      <c r="FJ248" s="739">
        <f>IF(FJ$9=$K248,#REF!,0)</f>
        <v>0</v>
      </c>
      <c r="FK248" s="739">
        <f>IF(FK$9=$K248,#REF!,0)</f>
        <v>0</v>
      </c>
      <c r="FL248" s="739">
        <f>IF(FL$9=$K248,#REF!,0)</f>
        <v>0</v>
      </c>
      <c r="FM248" s="739">
        <f>IF(FM$9=$K248,#REF!,0)</f>
        <v>0</v>
      </c>
      <c r="FN248" s="739">
        <f>IF(FN$9=$K248,#REF!,0)</f>
        <v>0</v>
      </c>
      <c r="FO248" s="739">
        <f>IF(FO$9=$K248,#REF!,0)</f>
        <v>0</v>
      </c>
      <c r="FP248" s="739">
        <f>IF(FP$9=$K248,#REF!,0)</f>
        <v>0</v>
      </c>
      <c r="FQ248" s="739">
        <f>IF(FQ$9=$K248,#REF!,0)</f>
        <v>0</v>
      </c>
      <c r="FU248" s="739">
        <f t="shared" si="678"/>
        <v>0</v>
      </c>
      <c r="FV248" s="739">
        <f t="shared" si="678"/>
        <v>0</v>
      </c>
      <c r="FW248" s="739">
        <f t="shared" si="678"/>
        <v>0</v>
      </c>
      <c r="FX248" s="739">
        <f t="shared" si="678"/>
        <v>0</v>
      </c>
      <c r="FY248" s="739">
        <f t="shared" si="678"/>
        <v>0</v>
      </c>
      <c r="FZ248" s="739">
        <f t="shared" si="678"/>
        <v>0</v>
      </c>
      <c r="GA248" s="739">
        <f t="shared" si="678"/>
        <v>0</v>
      </c>
      <c r="GB248" s="739">
        <f t="shared" si="678"/>
        <v>0</v>
      </c>
      <c r="GC248" s="739">
        <f t="shared" si="678"/>
        <v>0</v>
      </c>
      <c r="GD248" s="739">
        <f t="shared" si="678"/>
        <v>0</v>
      </c>
      <c r="GE248" s="739">
        <f t="shared" si="679"/>
        <v>0</v>
      </c>
      <c r="GF248" s="739">
        <f t="shared" si="679"/>
        <v>0</v>
      </c>
      <c r="GG248" s="739">
        <f t="shared" si="679"/>
        <v>0</v>
      </c>
      <c r="GH248" s="739">
        <f t="shared" si="679"/>
        <v>0</v>
      </c>
      <c r="GI248" s="739">
        <f t="shared" si="679"/>
        <v>0</v>
      </c>
      <c r="GJ248" s="739">
        <f t="shared" si="679"/>
        <v>0</v>
      </c>
      <c r="GK248" s="739">
        <f t="shared" si="679"/>
        <v>0</v>
      </c>
      <c r="GL248" s="739">
        <f t="shared" si="679"/>
        <v>0</v>
      </c>
      <c r="GM248" s="739">
        <f t="shared" si="679"/>
        <v>0</v>
      </c>
      <c r="GN248" s="739">
        <f t="shared" si="679"/>
        <v>0</v>
      </c>
      <c r="GQ248" s="1098">
        <f>IF(GQ$9=$N248,#REF!,0)</f>
        <v>0</v>
      </c>
      <c r="GR248" s="1098">
        <f>IF(GR$9=$N248,#REF!,0)</f>
        <v>0</v>
      </c>
      <c r="GS248" s="1098">
        <f>IF(GS$9=$N248,#REF!,0)</f>
        <v>0</v>
      </c>
      <c r="GT248" s="1098">
        <f>IF(GT$9=$N248,#REF!,0)</f>
        <v>0</v>
      </c>
      <c r="GU248" s="1098">
        <f>IF(GU$9=$N248,#REF!,0)</f>
        <v>0</v>
      </c>
      <c r="GV248" s="1098">
        <f>IF(GV$9=$N248,#REF!,0)</f>
        <v>0</v>
      </c>
      <c r="GW248" s="1098">
        <f>IF(GW$9=$N248,#REF!,0)</f>
        <v>0</v>
      </c>
      <c r="GX248" s="1098">
        <f>IF(GX$9=$N248,#REF!,0)</f>
        <v>0</v>
      </c>
      <c r="GY248" s="1098">
        <f>IF(GY$9=$N248,#REF!,0)</f>
        <v>0</v>
      </c>
      <c r="GZ248" s="1098">
        <f>IF(GZ$9=$N248,#REF!,0)</f>
        <v>0</v>
      </c>
      <c r="HA248" s="1098">
        <f>IF(HA$9=$N248,#REF!,0)</f>
        <v>0</v>
      </c>
      <c r="HB248" s="1098">
        <f>IF(HB$9=$N248,#REF!,0)</f>
        <v>0</v>
      </c>
      <c r="HC248" s="1098">
        <f>IF(HC$9=$N248,#REF!,0)</f>
        <v>0</v>
      </c>
      <c r="HD248" s="1098">
        <f>IF(HD$9=$N248,#REF!,0)</f>
        <v>0</v>
      </c>
      <c r="HE248" s="1098">
        <f>IF(HE$9=$N248,#REF!,0)</f>
        <v>0</v>
      </c>
      <c r="HF248" s="1098">
        <f>IF(HF$9=$N248,#REF!,0)</f>
        <v>0</v>
      </c>
      <c r="HG248" s="1098">
        <f>IF(HG$9=$N248,#REF!,0)</f>
        <v>0</v>
      </c>
      <c r="HH248" s="1098">
        <f>IF(HH$9=$N248,#REF!,0)</f>
        <v>0</v>
      </c>
      <c r="HI248" s="1098">
        <f>IF(HI$9=$N248,#REF!,0)</f>
        <v>0</v>
      </c>
      <c r="HJ248" s="1098">
        <f>IF(HJ$9=$N248,#REF!,0)</f>
        <v>0</v>
      </c>
      <c r="HK248" s="1098">
        <f>IF(HK$9=$N248,#REF!,0)</f>
        <v>0</v>
      </c>
      <c r="HL248" s="1098">
        <f>IF(HL$9=$N248,#REF!,0)</f>
        <v>0</v>
      </c>
      <c r="HM248" s="1098">
        <f>IF(HM$9=$N248,#REF!,0)</f>
        <v>0</v>
      </c>
      <c r="HN248" s="1098">
        <f>IF(HN$9=$N248,#REF!,0)</f>
        <v>0</v>
      </c>
      <c r="HO248" s="1098">
        <f>IF(HO$9=$N248,#REF!,0)</f>
        <v>0</v>
      </c>
      <c r="HP248" s="1098">
        <f>IF(HP$9=$N248,#REF!,0)</f>
        <v>0</v>
      </c>
      <c r="HQ248" s="1098">
        <f>IF(HQ$9=$N248,#REF!,0)</f>
        <v>0</v>
      </c>
      <c r="HR248" s="1098">
        <f>IF(HR$9=$N248,#REF!,0)</f>
        <v>0</v>
      </c>
      <c r="HS248" s="1098">
        <f>IF(HS$9=$N248,#REF!,0)</f>
        <v>0</v>
      </c>
      <c r="HT248" s="1098">
        <f>IF(HT$9=$N248,#REF!,0)</f>
        <v>0</v>
      </c>
      <c r="HU248" s="1098">
        <f>IF(HU$9=$N248,#REF!,0)</f>
        <v>0</v>
      </c>
      <c r="HV248" s="1098">
        <f>IF(HV$9=$N248,#REF!,0)</f>
        <v>0</v>
      </c>
      <c r="HW248" s="1098">
        <f>IF(HW$9=$N248,#REF!,0)</f>
        <v>0</v>
      </c>
      <c r="HX248" s="1098">
        <f>IF(HX$9=$N248,#REF!,0)</f>
        <v>0</v>
      </c>
      <c r="HY248" s="1098">
        <f>IF(HY$9=$N248,#REF!,0)</f>
        <v>0</v>
      </c>
      <c r="HZ248" s="1098">
        <f>IF(HZ$9=$N248,#REF!,0)</f>
        <v>0</v>
      </c>
      <c r="IA248" s="1098">
        <f>IF(IA$9=$N248,#REF!,0)</f>
        <v>0</v>
      </c>
      <c r="IB248" s="1098">
        <f>IF(IB$9=$N248,#REF!,0)</f>
        <v>0</v>
      </c>
      <c r="IC248" s="1098">
        <f>IF(IC$9=$N248,#REF!,0)</f>
        <v>0</v>
      </c>
      <c r="ID248" s="1098">
        <f>IF(ID$9=$N248,#REF!,0)</f>
        <v>0</v>
      </c>
      <c r="IE248" s="1098">
        <f>IF(IE$9=$N248,#REF!,0)</f>
        <v>0</v>
      </c>
      <c r="IF248" s="1098">
        <f>IF(IF$9=$N248,#REF!,0)</f>
        <v>0</v>
      </c>
      <c r="IG248" s="1098">
        <f>IF(IG$9=$N248,#REF!,0)</f>
        <v>0</v>
      </c>
      <c r="IH248" s="1098">
        <f>IF(IH$9=$N248,#REF!,0)</f>
        <v>0</v>
      </c>
      <c r="II248" s="1098">
        <f>IF(II$9=$N248,#REF!,0)</f>
        <v>0</v>
      </c>
      <c r="IJ248" s="1098">
        <f>IF(IJ$9=$N248,#REF!,0)</f>
        <v>0</v>
      </c>
      <c r="IK248" s="1098">
        <f>IF(IK$9=$N248,#REF!,0)</f>
        <v>0</v>
      </c>
      <c r="IL248" s="1098">
        <f>IF(IL$9=$N248,#REF!,0)</f>
        <v>0</v>
      </c>
      <c r="IM248" s="1098">
        <f>IF(IM$9=$N248,#REF!,0)</f>
        <v>0</v>
      </c>
      <c r="IN248" s="1098">
        <f>IF(IN$9=$N248,#REF!,0)</f>
        <v>0</v>
      </c>
      <c r="IO248" s="1098">
        <f>IF(IO$9=$N248,#REF!,0)</f>
        <v>0</v>
      </c>
      <c r="IP248" s="1098">
        <f>IF(IP$9=$N248,#REF!,0)</f>
        <v>0</v>
      </c>
      <c r="IQ248" s="1098">
        <f>IF(IQ$9=$N248,#REF!,0)</f>
        <v>0</v>
      </c>
      <c r="IR248" s="1098">
        <f>IF(IR$9=$N248,#REF!,0)</f>
        <v>0</v>
      </c>
      <c r="IS248" s="1098">
        <f>IF(IS$9=$N248,#REF!,0)</f>
        <v>0</v>
      </c>
      <c r="IT248" s="1098">
        <f>IF(IT$9=$N248,#REF!,0)</f>
        <v>0</v>
      </c>
      <c r="IU248" s="1098">
        <f>IF(IU$9=$N248,#REF!,0)</f>
        <v>0</v>
      </c>
      <c r="IV248" s="1098">
        <f>IF(IV$9=$N248,#REF!,0)</f>
        <v>0</v>
      </c>
      <c r="IW248" s="1098">
        <f>IF(IW$9=$N248,#REF!,0)</f>
        <v>0</v>
      </c>
      <c r="IX248" s="1098">
        <f>IF(IX$9=$N248,#REF!,0)</f>
        <v>0</v>
      </c>
      <c r="IY248" s="1098">
        <f>IF(IY$9=$N248,#REF!,0)</f>
        <v>0</v>
      </c>
      <c r="IZ248" s="1098">
        <f>IF(IZ$9=$N248,#REF!,0)</f>
        <v>0</v>
      </c>
      <c r="JA248" s="1098">
        <f>IF(JA$9=$N248,#REF!,0)</f>
        <v>0</v>
      </c>
      <c r="JB248" s="1098">
        <f>IF(JB$9=$N248,#REF!,0)</f>
        <v>0</v>
      </c>
      <c r="JC248" s="1098">
        <f>IF(JC$9=$N248,#REF!,0)</f>
        <v>0</v>
      </c>
      <c r="JD248" s="1098">
        <f>IF(JD$9=$N248,#REF!,0)</f>
        <v>0</v>
      </c>
      <c r="JE248" s="1098">
        <f>IF(JE$9=$N248,#REF!,0)</f>
        <v>0</v>
      </c>
      <c r="JF248" s="1098">
        <f>IF(JF$9=$N248,#REF!,0)</f>
        <v>0</v>
      </c>
      <c r="JG248" s="1098">
        <f>IF(JG$9=$N248,#REF!,0)</f>
        <v>0</v>
      </c>
      <c r="JH248" s="1098">
        <f>IF(JH$9=$N248,#REF!,0)</f>
        <v>0</v>
      </c>
      <c r="JI248" s="1098">
        <f>IF(JI$9=$N248,#REF!,0)</f>
        <v>0</v>
      </c>
      <c r="JJ248" s="1098">
        <f>IF(JJ$9=$N248,#REF!,0)</f>
        <v>0</v>
      </c>
      <c r="JK248" s="1098">
        <f>IF(JK$9=$N248,#REF!,0)</f>
        <v>0</v>
      </c>
      <c r="JL248" s="1098">
        <f>IF(JL$9=$N248,#REF!,0)</f>
        <v>0</v>
      </c>
      <c r="JM248" s="1098">
        <f>IF(JM$9=$N248,#REF!,0)</f>
        <v>0</v>
      </c>
      <c r="JN248" s="1098">
        <f>IF(JN$9=$N248,#REF!,0)</f>
        <v>0</v>
      </c>
      <c r="JO248" s="1098">
        <f>IF(JO$9=$N248,#REF!,0)</f>
        <v>0</v>
      </c>
      <c r="JP248" s="1098">
        <f>IF(JP$9=$N248,#REF!,0)</f>
        <v>0</v>
      </c>
      <c r="JQ248" s="1098">
        <f>IF(JQ$9=$N248,#REF!,0)</f>
        <v>0</v>
      </c>
      <c r="JR248" s="1098">
        <f>IF(JR$9=$N248,#REF!,0)</f>
        <v>0</v>
      </c>
      <c r="JS248" s="1098">
        <f>IF(JS$9=$N248,#REF!,0)</f>
        <v>0</v>
      </c>
      <c r="JT248" s="1098" t="e">
        <f>IF(JT$9=$N248,#REF!,0)</f>
        <v>#REF!</v>
      </c>
      <c r="JU248" s="1098">
        <f>IF(JU$9=$N248,#REF!,0)</f>
        <v>0</v>
      </c>
      <c r="JV248" s="1098">
        <f>IF(JV$9=$N248,#REF!,0)</f>
        <v>0</v>
      </c>
      <c r="JW248" s="1098">
        <f>IF(JW$9=$N248,#REF!,0)</f>
        <v>0</v>
      </c>
      <c r="JX248" s="681"/>
      <c r="JZ248" s="681">
        <f t="shared" si="673"/>
        <v>0</v>
      </c>
      <c r="KA248" s="681">
        <f t="shared" si="673"/>
        <v>0</v>
      </c>
      <c r="KB248" s="681">
        <f t="shared" si="673"/>
        <v>0</v>
      </c>
      <c r="KC248" s="681">
        <f t="shared" si="673"/>
        <v>0</v>
      </c>
      <c r="KD248" s="681">
        <f t="shared" si="673"/>
        <v>0</v>
      </c>
      <c r="KE248" s="681">
        <f t="shared" si="673"/>
        <v>0</v>
      </c>
      <c r="KF248" s="681">
        <f t="shared" si="673"/>
        <v>0</v>
      </c>
      <c r="KG248" s="681">
        <f t="shared" si="673"/>
        <v>0</v>
      </c>
      <c r="KH248" s="681">
        <f t="shared" si="673"/>
        <v>0</v>
      </c>
      <c r="KI248" s="681">
        <f t="shared" si="673"/>
        <v>0</v>
      </c>
      <c r="KJ248" s="681">
        <f t="shared" si="673"/>
        <v>0</v>
      </c>
      <c r="KN248" s="1098">
        <f t="shared" si="680"/>
        <v>0</v>
      </c>
      <c r="KO248" s="1098">
        <f t="shared" si="680"/>
        <v>0</v>
      </c>
      <c r="KP248" s="1098">
        <f t="shared" si="680"/>
        <v>0</v>
      </c>
      <c r="KQ248" s="1098">
        <f t="shared" si="680"/>
        <v>0</v>
      </c>
      <c r="KR248" s="1098">
        <f t="shared" si="680"/>
        <v>0</v>
      </c>
      <c r="KS248" s="1098">
        <f t="shared" si="680"/>
        <v>0</v>
      </c>
      <c r="KT248" s="1098">
        <f t="shared" si="680"/>
        <v>0</v>
      </c>
      <c r="KU248" s="1098">
        <f t="shared" si="680"/>
        <v>0</v>
      </c>
      <c r="KV248" s="1098">
        <f t="shared" si="680"/>
        <v>0</v>
      </c>
      <c r="KW248" s="1098">
        <f t="shared" si="680"/>
        <v>0</v>
      </c>
      <c r="KX248" s="1098">
        <f t="shared" si="680"/>
        <v>0</v>
      </c>
      <c r="KY248" s="1098">
        <f t="shared" si="680"/>
        <v>0</v>
      </c>
      <c r="KZ248" s="1098">
        <f t="shared" si="680"/>
        <v>0</v>
      </c>
      <c r="LA248" s="1098">
        <f t="shared" si="680"/>
        <v>0</v>
      </c>
      <c r="LB248" s="1098">
        <f t="shared" si="680"/>
        <v>0</v>
      </c>
      <c r="LC248" s="1098">
        <f t="shared" si="674"/>
        <v>0</v>
      </c>
      <c r="LD248" s="1098">
        <f t="shared" si="674"/>
        <v>0</v>
      </c>
      <c r="LE248" s="1098">
        <f t="shared" si="674"/>
        <v>0</v>
      </c>
      <c r="LF248" s="1098">
        <f t="shared" si="674"/>
        <v>0</v>
      </c>
      <c r="LG248" s="1098">
        <f t="shared" si="674"/>
        <v>0</v>
      </c>
      <c r="LH248" s="1098">
        <f t="shared" si="674"/>
        <v>0</v>
      </c>
      <c r="LI248" s="1098">
        <f t="shared" si="674"/>
        <v>0</v>
      </c>
      <c r="LJ248" s="1098">
        <f t="shared" si="674"/>
        <v>0</v>
      </c>
      <c r="LK248" s="1098">
        <f t="shared" si="674"/>
        <v>0</v>
      </c>
      <c r="LL248" s="1098">
        <f t="shared" si="674"/>
        <v>0</v>
      </c>
      <c r="LM248" s="1098">
        <f t="shared" si="674"/>
        <v>0</v>
      </c>
      <c r="LN248" s="1098">
        <f t="shared" si="674"/>
        <v>0</v>
      </c>
      <c r="LO248" s="1098">
        <f t="shared" si="674"/>
        <v>0</v>
      </c>
      <c r="LP248" s="1098">
        <f t="shared" si="674"/>
        <v>0</v>
      </c>
      <c r="LQ248" s="1098">
        <f t="shared" si="674"/>
        <v>0</v>
      </c>
      <c r="LR248" s="1098">
        <f t="shared" si="674"/>
        <v>0</v>
      </c>
      <c r="LS248" s="1098">
        <f t="shared" si="546"/>
        <v>0</v>
      </c>
    </row>
    <row r="249" spans="1:331" s="784" customFormat="1" ht="19.5" customHeight="1" x14ac:dyDescent="0.35">
      <c r="A249" s="732"/>
      <c r="B249" s="684" t="s">
        <v>595</v>
      </c>
      <c r="C249" s="571"/>
      <c r="D249" s="684"/>
      <c r="E249" s="684" t="s">
        <v>7</v>
      </c>
      <c r="F249" s="684"/>
      <c r="G249" s="684"/>
      <c r="H249" s="684"/>
      <c r="I249" s="684"/>
      <c r="J249" s="684" t="s">
        <v>194</v>
      </c>
      <c r="K249" s="700"/>
      <c r="L249" s="548" t="s">
        <v>580</v>
      </c>
      <c r="M249" s="548"/>
      <c r="N249" s="548"/>
      <c r="O249" s="1349"/>
      <c r="P249" s="727"/>
      <c r="Q249" s="727"/>
      <c r="R249" s="727"/>
      <c r="S249" s="727"/>
      <c r="T249" s="727"/>
      <c r="U249" s="727"/>
      <c r="V249" s="727"/>
      <c r="W249" s="727"/>
      <c r="X249" s="727"/>
      <c r="Y249" s="727"/>
      <c r="Z249" s="727"/>
      <c r="AA249" s="727"/>
      <c r="AB249" s="727"/>
      <c r="AC249" s="727"/>
      <c r="AD249" s="727"/>
      <c r="AE249" s="727"/>
      <c r="AF249" s="727"/>
      <c r="AG249" s="727"/>
      <c r="AH249" s="727"/>
      <c r="AI249" s="728"/>
      <c r="AJ249" s="727"/>
      <c r="AK249" s="727"/>
      <c r="AL249" s="727"/>
      <c r="AM249" s="727"/>
      <c r="AN249" s="104" t="e">
        <f>AN251+#REF!</f>
        <v>#REF!</v>
      </c>
      <c r="AO249" s="104" t="e">
        <f>AO251+#REF!</f>
        <v>#REF!</v>
      </c>
      <c r="AP249" s="104" t="e">
        <f>AP251+#REF!</f>
        <v>#REF!</v>
      </c>
      <c r="AQ249" s="104" t="e">
        <f>AQ251+#REF!</f>
        <v>#REF!</v>
      </c>
      <c r="AR249" s="104">
        <f>AR251</f>
        <v>0</v>
      </c>
      <c r="AS249" s="725"/>
      <c r="AT249" s="725"/>
      <c r="AU249" s="104" t="e">
        <f>AU251+#REF!</f>
        <v>#REF!</v>
      </c>
      <c r="AV249" s="104">
        <f>AV251</f>
        <v>0</v>
      </c>
      <c r="AW249" s="104">
        <f>AW251</f>
        <v>0</v>
      </c>
      <c r="AX249" s="104">
        <f>AX251</f>
        <v>0</v>
      </c>
      <c r="AY249" s="104">
        <f>AY251</f>
        <v>5000</v>
      </c>
      <c r="AZ249" s="727"/>
      <c r="BA249" s="727"/>
      <c r="BB249" s="104">
        <f t="shared" ref="BB249:BK249" si="702">BB251</f>
        <v>5000</v>
      </c>
      <c r="BC249" s="104">
        <f t="shared" si="702"/>
        <v>5000</v>
      </c>
      <c r="BD249" s="104">
        <f t="shared" si="702"/>
        <v>3036</v>
      </c>
      <c r="BE249" s="104">
        <f t="shared" si="702"/>
        <v>3036</v>
      </c>
      <c r="BF249" s="104">
        <f t="shared" si="702"/>
        <v>5000</v>
      </c>
      <c r="BG249" s="104">
        <f t="shared" si="702"/>
        <v>3036</v>
      </c>
      <c r="BH249" s="104">
        <f t="shared" si="702"/>
        <v>5000</v>
      </c>
      <c r="BI249" s="104">
        <f>BI251</f>
        <v>0</v>
      </c>
      <c r="BJ249" s="104">
        <f>BJ251</f>
        <v>5000</v>
      </c>
      <c r="BK249" s="104">
        <f t="shared" si="702"/>
        <v>842</v>
      </c>
      <c r="BL249" s="104">
        <f t="shared" si="559"/>
        <v>16.84</v>
      </c>
      <c r="BM249" s="104"/>
      <c r="BN249" s="104"/>
      <c r="BO249" s="104">
        <f>BO251</f>
        <v>16750</v>
      </c>
      <c r="BP249" s="104"/>
      <c r="BQ249" s="104"/>
      <c r="BR249" s="104">
        <f t="shared" ref="BR249:BY249" si="703">BR251</f>
        <v>0</v>
      </c>
      <c r="BS249" s="104">
        <f t="shared" si="703"/>
        <v>16750</v>
      </c>
      <c r="BT249" s="104">
        <f>BT251</f>
        <v>3512</v>
      </c>
      <c r="BU249" s="104">
        <f t="shared" si="703"/>
        <v>11500</v>
      </c>
      <c r="BV249" s="104">
        <f t="shared" si="703"/>
        <v>16750</v>
      </c>
      <c r="BW249" s="104"/>
      <c r="BX249" s="104"/>
      <c r="BY249" s="104">
        <f t="shared" si="703"/>
        <v>28250</v>
      </c>
      <c r="BZ249" s="104">
        <f t="shared" ref="BZ249:CT249" si="704">BZ251+BZ278</f>
        <v>5076.09</v>
      </c>
      <c r="CA249" s="104">
        <f t="shared" si="704"/>
        <v>167.19664031620553</v>
      </c>
      <c r="CB249" s="104">
        <f t="shared" si="704"/>
        <v>17.968460176991151</v>
      </c>
      <c r="CC249" s="104">
        <f t="shared" si="704"/>
        <v>16750</v>
      </c>
      <c r="CD249" s="104">
        <f t="shared" si="704"/>
        <v>16750</v>
      </c>
      <c r="CE249" s="104">
        <f t="shared" si="704"/>
        <v>16750</v>
      </c>
      <c r="CF249" s="104">
        <f t="shared" si="704"/>
        <v>0</v>
      </c>
      <c r="CG249" s="104">
        <f t="shared" si="704"/>
        <v>0</v>
      </c>
      <c r="CH249" s="104">
        <f t="shared" si="704"/>
        <v>17750</v>
      </c>
      <c r="CI249" s="104">
        <f t="shared" si="704"/>
        <v>34500</v>
      </c>
      <c r="CJ249" s="104">
        <f t="shared" si="704"/>
        <v>0</v>
      </c>
      <c r="CK249" s="104">
        <f t="shared" si="704"/>
        <v>0</v>
      </c>
      <c r="CL249" s="104">
        <f t="shared" si="704"/>
        <v>0</v>
      </c>
      <c r="CM249" s="104">
        <f t="shared" si="704"/>
        <v>34500</v>
      </c>
      <c r="CN249" s="104">
        <f t="shared" si="704"/>
        <v>0</v>
      </c>
      <c r="CO249" s="104">
        <f t="shared" si="704"/>
        <v>0</v>
      </c>
      <c r="CP249" s="104">
        <f t="shared" si="704"/>
        <v>0</v>
      </c>
      <c r="CQ249" s="104">
        <f t="shared" si="704"/>
        <v>34500</v>
      </c>
      <c r="CR249" s="104">
        <f t="shared" si="704"/>
        <v>10709.51</v>
      </c>
      <c r="CS249" s="104">
        <f t="shared" si="704"/>
        <v>31.042057971014493</v>
      </c>
      <c r="CT249" s="104">
        <f t="shared" si="704"/>
        <v>67250</v>
      </c>
      <c r="CU249" s="104">
        <f t="shared" ref="CU249:DA249" si="705">CU251+CU278</f>
        <v>101750</v>
      </c>
      <c r="CV249" s="104">
        <f t="shared" si="705"/>
        <v>10709.51</v>
      </c>
      <c r="CW249" s="104">
        <f t="shared" si="705"/>
        <v>18.22895319148936</v>
      </c>
      <c r="CX249" s="104">
        <f t="shared" si="705"/>
        <v>186000</v>
      </c>
      <c r="CY249" s="104">
        <f t="shared" si="705"/>
        <v>287750</v>
      </c>
      <c r="CZ249" s="104">
        <f t="shared" si="705"/>
        <v>94500</v>
      </c>
      <c r="DA249" s="104">
        <f t="shared" si="705"/>
        <v>94500</v>
      </c>
      <c r="DB249" s="104">
        <f t="shared" ref="DB249:DS249" si="706">DB251+DB278</f>
        <v>10709.51</v>
      </c>
      <c r="DC249" s="104">
        <f t="shared" si="706"/>
        <v>43443.45</v>
      </c>
      <c r="DD249" s="104">
        <f t="shared" si="706"/>
        <v>405.65301306969224</v>
      </c>
      <c r="DE249" s="104">
        <f t="shared" si="706"/>
        <v>37.580839100346019</v>
      </c>
      <c r="DF249" s="104">
        <f t="shared" si="706"/>
        <v>71679.010000000009</v>
      </c>
      <c r="DG249" s="104">
        <f t="shared" si="706"/>
        <v>94500</v>
      </c>
      <c r="DH249" s="104">
        <f t="shared" si="706"/>
        <v>18339.989999999998</v>
      </c>
      <c r="DI249" s="104">
        <f t="shared" si="706"/>
        <v>19.407396825396823</v>
      </c>
      <c r="DJ249" s="104">
        <f t="shared" si="706"/>
        <v>43100</v>
      </c>
      <c r="DK249" s="104">
        <f t="shared" si="706"/>
        <v>137600</v>
      </c>
      <c r="DL249" s="104">
        <f t="shared" si="706"/>
        <v>210.54950197726151</v>
      </c>
      <c r="DM249" s="104">
        <f t="shared" si="706"/>
        <v>430000</v>
      </c>
      <c r="DN249" s="104">
        <f t="shared" si="706"/>
        <v>567600</v>
      </c>
      <c r="DO249" s="104">
        <f t="shared" si="706"/>
        <v>59715.590000000004</v>
      </c>
      <c r="DP249" s="104">
        <f t="shared" si="706"/>
        <v>51.657084775086503</v>
      </c>
      <c r="DQ249" s="104">
        <f t="shared" si="706"/>
        <v>258200</v>
      </c>
      <c r="DR249" s="104">
        <f t="shared" si="706"/>
        <v>825800</v>
      </c>
      <c r="DS249" s="104">
        <f t="shared" si="706"/>
        <v>529461.75</v>
      </c>
      <c r="DT249" s="104">
        <f t="shared" si="632"/>
        <v>64.115009687575679</v>
      </c>
      <c r="DU249" s="104">
        <f t="shared" ref="DU249:EB249" si="707">DU251+DU278</f>
        <v>-73731</v>
      </c>
      <c r="DV249" s="104">
        <f t="shared" si="707"/>
        <v>752069</v>
      </c>
      <c r="DW249" s="104">
        <f t="shared" si="707"/>
        <v>457000</v>
      </c>
      <c r="DX249" s="104">
        <f t="shared" si="707"/>
        <v>457000</v>
      </c>
      <c r="DY249" s="104">
        <f t="shared" si="707"/>
        <v>457000</v>
      </c>
      <c r="DZ249" s="104">
        <f>DZ251+DZ278</f>
        <v>43443.45</v>
      </c>
      <c r="EA249" s="104">
        <f t="shared" si="707"/>
        <v>457000</v>
      </c>
      <c r="EB249" s="104">
        <f t="shared" si="707"/>
        <v>12000</v>
      </c>
      <c r="EC249" s="104">
        <f t="shared" si="633"/>
        <v>2.6258205689277898</v>
      </c>
      <c r="ED249" s="104">
        <f>ED251+ED278</f>
        <v>64000</v>
      </c>
      <c r="EE249" s="104">
        <f>EE251+EE278</f>
        <v>521000</v>
      </c>
      <c r="EF249" s="104">
        <f>EF251+EF278</f>
        <v>0</v>
      </c>
      <c r="EG249" s="104">
        <f t="shared" si="605"/>
        <v>0</v>
      </c>
      <c r="EH249" s="104" t="e">
        <f>EH251+EH278</f>
        <v>#REF!</v>
      </c>
      <c r="EI249" s="104">
        <f>IFERROR(#REF!/DZ249*100,)</f>
        <v>0</v>
      </c>
      <c r="EJ249" s="104">
        <f>IFERROR(#REF!/#REF!*100,)</f>
        <v>0</v>
      </c>
      <c r="EK249" s="104">
        <f t="shared" ref="EK249:EM249" si="708">EK251+EK278</f>
        <v>601000</v>
      </c>
      <c r="EL249" s="104">
        <f t="shared" si="708"/>
        <v>601000</v>
      </c>
      <c r="EM249" s="104">
        <f t="shared" si="708"/>
        <v>601000</v>
      </c>
      <c r="EN249" s="146" t="e">
        <f>#REF!-#REF!-#REF!</f>
        <v>#REF!</v>
      </c>
      <c r="EO249" s="146"/>
      <c r="EP249" s="146"/>
      <c r="EQ249" s="146"/>
      <c r="ER249" s="146"/>
      <c r="ES249" s="146">
        <f t="shared" si="557"/>
        <v>0</v>
      </c>
      <c r="EW249" s="932"/>
      <c r="EX249" s="739">
        <f>IF(EX$9=$K249,#REF!,0)</f>
        <v>0</v>
      </c>
      <c r="EY249" s="739">
        <f>IF(EY$9=$K249,#REF!,0)</f>
        <v>0</v>
      </c>
      <c r="EZ249" s="739">
        <f>IF(EZ$9=$K249,#REF!,0)</f>
        <v>0</v>
      </c>
      <c r="FA249" s="739">
        <f>IF(FA$9=$K249,#REF!,0)</f>
        <v>0</v>
      </c>
      <c r="FB249" s="739">
        <f>IF(FB$9=$K249,#REF!,0)</f>
        <v>0</v>
      </c>
      <c r="FC249" s="739">
        <f>IF(FC$9=$K249,#REF!,0)</f>
        <v>0</v>
      </c>
      <c r="FD249" s="739">
        <f>IF(FD$9=$K249,#REF!,0)</f>
        <v>0</v>
      </c>
      <c r="FE249" s="739">
        <f>IF(FE$9=$K249,#REF!,0)</f>
        <v>0</v>
      </c>
      <c r="FF249" s="739">
        <f>IF(FF$9=$K249,#REF!,0)</f>
        <v>0</v>
      </c>
      <c r="FG249" s="739">
        <f>IF(FG$9=$K249,#REF!,0)</f>
        <v>0</v>
      </c>
      <c r="FH249" s="739">
        <f>IF(FH$9=$K249,#REF!,0)</f>
        <v>0</v>
      </c>
      <c r="FI249" s="739">
        <f>IF(FI$9=$K249,#REF!,0)</f>
        <v>0</v>
      </c>
      <c r="FJ249" s="739">
        <f>IF(FJ$9=$K249,#REF!,0)</f>
        <v>0</v>
      </c>
      <c r="FK249" s="739">
        <f>IF(FK$9=$K249,#REF!,0)</f>
        <v>0</v>
      </c>
      <c r="FL249" s="739">
        <f>IF(FL$9=$K249,#REF!,0)</f>
        <v>0</v>
      </c>
      <c r="FM249" s="739">
        <f>IF(FM$9=$K249,#REF!,0)</f>
        <v>0</v>
      </c>
      <c r="FN249" s="739">
        <f>IF(FN$9=$K249,#REF!,0)</f>
        <v>0</v>
      </c>
      <c r="FO249" s="739">
        <f>IF(FO$9=$K249,#REF!,0)</f>
        <v>0</v>
      </c>
      <c r="FP249" s="739">
        <f>IF(FP$9=$K249,#REF!,0)</f>
        <v>0</v>
      </c>
      <c r="FQ249" s="739">
        <f>IF(FQ$9=$K249,#REF!,0)</f>
        <v>0</v>
      </c>
      <c r="FT249" s="932"/>
      <c r="FU249" s="739">
        <f t="shared" si="678"/>
        <v>0</v>
      </c>
      <c r="FV249" s="739">
        <f t="shared" si="678"/>
        <v>0</v>
      </c>
      <c r="FW249" s="739">
        <f t="shared" si="678"/>
        <v>0</v>
      </c>
      <c r="FX249" s="739">
        <f t="shared" si="678"/>
        <v>0</v>
      </c>
      <c r="FY249" s="739">
        <f t="shared" si="678"/>
        <v>0</v>
      </c>
      <c r="FZ249" s="739">
        <f t="shared" si="678"/>
        <v>0</v>
      </c>
      <c r="GA249" s="739">
        <f t="shared" si="678"/>
        <v>0</v>
      </c>
      <c r="GB249" s="739">
        <f t="shared" si="678"/>
        <v>0</v>
      </c>
      <c r="GC249" s="739">
        <f t="shared" si="678"/>
        <v>0</v>
      </c>
      <c r="GD249" s="739">
        <f t="shared" si="678"/>
        <v>0</v>
      </c>
      <c r="GE249" s="739">
        <f t="shared" si="679"/>
        <v>0</v>
      </c>
      <c r="GF249" s="739">
        <f t="shared" si="679"/>
        <v>0</v>
      </c>
      <c r="GG249" s="739">
        <f t="shared" si="679"/>
        <v>0</v>
      </c>
      <c r="GH249" s="739">
        <f t="shared" si="679"/>
        <v>0</v>
      </c>
      <c r="GI249" s="739">
        <f t="shared" si="679"/>
        <v>0</v>
      </c>
      <c r="GJ249" s="739">
        <f t="shared" si="679"/>
        <v>0</v>
      </c>
      <c r="GK249" s="739">
        <f t="shared" si="679"/>
        <v>0</v>
      </c>
      <c r="GL249" s="739">
        <f t="shared" si="679"/>
        <v>0</v>
      </c>
      <c r="GM249" s="739">
        <f t="shared" si="679"/>
        <v>0</v>
      </c>
      <c r="GN249" s="739">
        <f t="shared" si="679"/>
        <v>0</v>
      </c>
      <c r="GP249" s="932"/>
      <c r="GQ249" s="1098">
        <f>IF(GQ$9=$N249,#REF!,0)</f>
        <v>0</v>
      </c>
      <c r="GR249" s="1098">
        <f>IF(GR$9=$N249,#REF!,0)</f>
        <v>0</v>
      </c>
      <c r="GS249" s="1098">
        <f>IF(GS$9=$N249,#REF!,0)</f>
        <v>0</v>
      </c>
      <c r="GT249" s="1098">
        <f>IF(GT$9=$N249,#REF!,0)</f>
        <v>0</v>
      </c>
      <c r="GU249" s="1098">
        <f>IF(GU$9=$N249,#REF!,0)</f>
        <v>0</v>
      </c>
      <c r="GV249" s="1098">
        <f>IF(GV$9=$N249,#REF!,0)</f>
        <v>0</v>
      </c>
      <c r="GW249" s="1098">
        <f>IF(GW$9=$N249,#REF!,0)</f>
        <v>0</v>
      </c>
      <c r="GX249" s="1098">
        <f>IF(GX$9=$N249,#REF!,0)</f>
        <v>0</v>
      </c>
      <c r="GY249" s="1098">
        <f>IF(GY$9=$N249,#REF!,0)</f>
        <v>0</v>
      </c>
      <c r="GZ249" s="1098">
        <f>IF(GZ$9=$N249,#REF!,0)</f>
        <v>0</v>
      </c>
      <c r="HA249" s="1098">
        <f>IF(HA$9=$N249,#REF!,0)</f>
        <v>0</v>
      </c>
      <c r="HB249" s="1098">
        <f>IF(HB$9=$N249,#REF!,0)</f>
        <v>0</v>
      </c>
      <c r="HC249" s="1098">
        <f>IF(HC$9=$N249,#REF!,0)</f>
        <v>0</v>
      </c>
      <c r="HD249" s="1098">
        <f>IF(HD$9=$N249,#REF!,0)</f>
        <v>0</v>
      </c>
      <c r="HE249" s="1098">
        <f>IF(HE$9=$N249,#REF!,0)</f>
        <v>0</v>
      </c>
      <c r="HF249" s="1098">
        <f>IF(HF$9=$N249,#REF!,0)</f>
        <v>0</v>
      </c>
      <c r="HG249" s="1098">
        <f>IF(HG$9=$N249,#REF!,0)</f>
        <v>0</v>
      </c>
      <c r="HH249" s="1098">
        <f>IF(HH$9=$N249,#REF!,0)</f>
        <v>0</v>
      </c>
      <c r="HI249" s="1098">
        <f>IF(HI$9=$N249,#REF!,0)</f>
        <v>0</v>
      </c>
      <c r="HJ249" s="1098">
        <f>IF(HJ$9=$N249,#REF!,0)</f>
        <v>0</v>
      </c>
      <c r="HK249" s="1098">
        <f>IF(HK$9=$N249,#REF!,0)</f>
        <v>0</v>
      </c>
      <c r="HL249" s="1098">
        <f>IF(HL$9=$N249,#REF!,0)</f>
        <v>0</v>
      </c>
      <c r="HM249" s="1098">
        <f>IF(HM$9=$N249,#REF!,0)</f>
        <v>0</v>
      </c>
      <c r="HN249" s="1098">
        <f>IF(HN$9=$N249,#REF!,0)</f>
        <v>0</v>
      </c>
      <c r="HO249" s="1098">
        <f>IF(HO$9=$N249,#REF!,0)</f>
        <v>0</v>
      </c>
      <c r="HP249" s="1098">
        <f>IF(HP$9=$N249,#REF!,0)</f>
        <v>0</v>
      </c>
      <c r="HQ249" s="1098">
        <f>IF(HQ$9=$N249,#REF!,0)</f>
        <v>0</v>
      </c>
      <c r="HR249" s="1098">
        <f>IF(HR$9=$N249,#REF!,0)</f>
        <v>0</v>
      </c>
      <c r="HS249" s="1098">
        <f>IF(HS$9=$N249,#REF!,0)</f>
        <v>0</v>
      </c>
      <c r="HT249" s="1098">
        <f>IF(HT$9=$N249,#REF!,0)</f>
        <v>0</v>
      </c>
      <c r="HU249" s="1098">
        <f>IF(HU$9=$N249,#REF!,0)</f>
        <v>0</v>
      </c>
      <c r="HV249" s="1098">
        <f>IF(HV$9=$N249,#REF!,0)</f>
        <v>0</v>
      </c>
      <c r="HW249" s="1098">
        <f>IF(HW$9=$N249,#REF!,0)</f>
        <v>0</v>
      </c>
      <c r="HX249" s="1098">
        <f>IF(HX$9=$N249,#REF!,0)</f>
        <v>0</v>
      </c>
      <c r="HY249" s="1098">
        <f>IF(HY$9=$N249,#REF!,0)</f>
        <v>0</v>
      </c>
      <c r="HZ249" s="1098">
        <f>IF(HZ$9=$N249,#REF!,0)</f>
        <v>0</v>
      </c>
      <c r="IA249" s="1098">
        <f>IF(IA$9=$N249,#REF!,0)</f>
        <v>0</v>
      </c>
      <c r="IB249" s="1098">
        <f>IF(IB$9=$N249,#REF!,0)</f>
        <v>0</v>
      </c>
      <c r="IC249" s="1098">
        <f>IF(IC$9=$N249,#REF!,0)</f>
        <v>0</v>
      </c>
      <c r="ID249" s="1098">
        <f>IF(ID$9=$N249,#REF!,0)</f>
        <v>0</v>
      </c>
      <c r="IE249" s="1098">
        <f>IF(IE$9=$N249,#REF!,0)</f>
        <v>0</v>
      </c>
      <c r="IF249" s="1098">
        <f>IF(IF$9=$N249,#REF!,0)</f>
        <v>0</v>
      </c>
      <c r="IG249" s="1098">
        <f>IF(IG$9=$N249,#REF!,0)</f>
        <v>0</v>
      </c>
      <c r="IH249" s="1098">
        <f>IF(IH$9=$N249,#REF!,0)</f>
        <v>0</v>
      </c>
      <c r="II249" s="1098">
        <f>IF(II$9=$N249,#REF!,0)</f>
        <v>0</v>
      </c>
      <c r="IJ249" s="1098">
        <f>IF(IJ$9=$N249,#REF!,0)</f>
        <v>0</v>
      </c>
      <c r="IK249" s="1098">
        <f>IF(IK$9=$N249,#REF!,0)</f>
        <v>0</v>
      </c>
      <c r="IL249" s="1098">
        <f>IF(IL$9=$N249,#REF!,0)</f>
        <v>0</v>
      </c>
      <c r="IM249" s="1098">
        <f>IF(IM$9=$N249,#REF!,0)</f>
        <v>0</v>
      </c>
      <c r="IN249" s="1098">
        <f>IF(IN$9=$N249,#REF!,0)</f>
        <v>0</v>
      </c>
      <c r="IO249" s="1098">
        <f>IF(IO$9=$N249,#REF!,0)</f>
        <v>0</v>
      </c>
      <c r="IP249" s="1098">
        <f>IF(IP$9=$N249,#REF!,0)</f>
        <v>0</v>
      </c>
      <c r="IQ249" s="1098">
        <f>IF(IQ$9=$N249,#REF!,0)</f>
        <v>0</v>
      </c>
      <c r="IR249" s="1098">
        <f>IF(IR$9=$N249,#REF!,0)</f>
        <v>0</v>
      </c>
      <c r="IS249" s="1098">
        <f>IF(IS$9=$N249,#REF!,0)</f>
        <v>0</v>
      </c>
      <c r="IT249" s="1098">
        <f>IF(IT$9=$N249,#REF!,0)</f>
        <v>0</v>
      </c>
      <c r="IU249" s="1098">
        <f>IF(IU$9=$N249,#REF!,0)</f>
        <v>0</v>
      </c>
      <c r="IV249" s="1098">
        <f>IF(IV$9=$N249,#REF!,0)</f>
        <v>0</v>
      </c>
      <c r="IW249" s="1098">
        <f>IF(IW$9=$N249,#REF!,0)</f>
        <v>0</v>
      </c>
      <c r="IX249" s="1098">
        <f>IF(IX$9=$N249,#REF!,0)</f>
        <v>0</v>
      </c>
      <c r="IY249" s="1098">
        <f>IF(IY$9=$N249,#REF!,0)</f>
        <v>0</v>
      </c>
      <c r="IZ249" s="1098">
        <f>IF(IZ$9=$N249,#REF!,0)</f>
        <v>0</v>
      </c>
      <c r="JA249" s="1098">
        <f>IF(JA$9=$N249,#REF!,0)</f>
        <v>0</v>
      </c>
      <c r="JB249" s="1098">
        <f>IF(JB$9=$N249,#REF!,0)</f>
        <v>0</v>
      </c>
      <c r="JC249" s="1098">
        <f>IF(JC$9=$N249,#REF!,0)</f>
        <v>0</v>
      </c>
      <c r="JD249" s="1098">
        <f>IF(JD$9=$N249,#REF!,0)</f>
        <v>0</v>
      </c>
      <c r="JE249" s="1098">
        <f>IF(JE$9=$N249,#REF!,0)</f>
        <v>0</v>
      </c>
      <c r="JF249" s="1098">
        <f>IF(JF$9=$N249,#REF!,0)</f>
        <v>0</v>
      </c>
      <c r="JG249" s="1098">
        <f>IF(JG$9=$N249,#REF!,0)</f>
        <v>0</v>
      </c>
      <c r="JH249" s="1098">
        <f>IF(JH$9=$N249,#REF!,0)</f>
        <v>0</v>
      </c>
      <c r="JI249" s="1098">
        <f>IF(JI$9=$N249,#REF!,0)</f>
        <v>0</v>
      </c>
      <c r="JJ249" s="1098">
        <f>IF(JJ$9=$N249,#REF!,0)</f>
        <v>0</v>
      </c>
      <c r="JK249" s="1098">
        <f>IF(JK$9=$N249,#REF!,0)</f>
        <v>0</v>
      </c>
      <c r="JL249" s="1098">
        <f>IF(JL$9=$N249,#REF!,0)</f>
        <v>0</v>
      </c>
      <c r="JM249" s="1098">
        <f>IF(JM$9=$N249,#REF!,0)</f>
        <v>0</v>
      </c>
      <c r="JN249" s="1098">
        <f>IF(JN$9=$N249,#REF!,0)</f>
        <v>0</v>
      </c>
      <c r="JO249" s="1098">
        <f>IF(JO$9=$N249,#REF!,0)</f>
        <v>0</v>
      </c>
      <c r="JP249" s="1098">
        <f>IF(JP$9=$N249,#REF!,0)</f>
        <v>0</v>
      </c>
      <c r="JQ249" s="1098">
        <f>IF(JQ$9=$N249,#REF!,0)</f>
        <v>0</v>
      </c>
      <c r="JR249" s="1098">
        <f>IF(JR$9=$N249,#REF!,0)</f>
        <v>0</v>
      </c>
      <c r="JS249" s="1098">
        <f>IF(JS$9=$N249,#REF!,0)</f>
        <v>0</v>
      </c>
      <c r="JT249" s="1098">
        <f>IF(JT$9=$N249,#REF!,0)</f>
        <v>0</v>
      </c>
      <c r="JU249" s="1098">
        <f>IF(JU$9=$N249,#REF!,0)</f>
        <v>0</v>
      </c>
      <c r="JV249" s="1098">
        <f>IF(JV$9=$N249,#REF!,0)</f>
        <v>0</v>
      </c>
      <c r="JW249" s="1098">
        <f>IF(JW$9=$N249,#REF!,0)</f>
        <v>0</v>
      </c>
      <c r="JX249" s="681"/>
      <c r="JY249" s="932"/>
      <c r="JZ249" s="681">
        <f t="shared" si="673"/>
        <v>0</v>
      </c>
      <c r="KA249" s="681">
        <f t="shared" si="673"/>
        <v>0</v>
      </c>
      <c r="KB249" s="681">
        <f t="shared" si="673"/>
        <v>0</v>
      </c>
      <c r="KC249" s="681">
        <f t="shared" si="673"/>
        <v>0</v>
      </c>
      <c r="KD249" s="681">
        <f t="shared" si="673"/>
        <v>0</v>
      </c>
      <c r="KE249" s="681">
        <f t="shared" si="673"/>
        <v>0</v>
      </c>
      <c r="KF249" s="681">
        <f t="shared" si="673"/>
        <v>0</v>
      </c>
      <c r="KG249" s="681">
        <f t="shared" si="673"/>
        <v>0</v>
      </c>
      <c r="KH249" s="681">
        <f t="shared" si="673"/>
        <v>0</v>
      </c>
      <c r="KI249" s="681">
        <f t="shared" si="673"/>
        <v>0</v>
      </c>
      <c r="KJ249" s="681">
        <f t="shared" si="673"/>
        <v>0</v>
      </c>
      <c r="KN249" s="1098">
        <f t="shared" si="680"/>
        <v>0</v>
      </c>
      <c r="KO249" s="1098">
        <f t="shared" si="680"/>
        <v>0</v>
      </c>
      <c r="KP249" s="1098">
        <f t="shared" si="680"/>
        <v>0</v>
      </c>
      <c r="KQ249" s="1098">
        <f t="shared" si="680"/>
        <v>0</v>
      </c>
      <c r="KR249" s="1098">
        <f t="shared" si="680"/>
        <v>0</v>
      </c>
      <c r="KS249" s="1098">
        <f t="shared" si="680"/>
        <v>0</v>
      </c>
      <c r="KT249" s="1098">
        <f t="shared" si="680"/>
        <v>0</v>
      </c>
      <c r="KU249" s="1098">
        <f t="shared" si="680"/>
        <v>0</v>
      </c>
      <c r="KV249" s="1098">
        <f t="shared" si="680"/>
        <v>0</v>
      </c>
      <c r="KW249" s="1098">
        <f t="shared" si="680"/>
        <v>0</v>
      </c>
      <c r="KX249" s="1098">
        <f t="shared" si="680"/>
        <v>0</v>
      </c>
      <c r="KY249" s="1098">
        <f t="shared" si="680"/>
        <v>0</v>
      </c>
      <c r="KZ249" s="1098">
        <f t="shared" si="680"/>
        <v>0</v>
      </c>
      <c r="LA249" s="1098">
        <f t="shared" si="680"/>
        <v>0</v>
      </c>
      <c r="LB249" s="1098">
        <f t="shared" si="680"/>
        <v>0</v>
      </c>
      <c r="LC249" s="1098">
        <f t="shared" si="674"/>
        <v>0</v>
      </c>
      <c r="LD249" s="1098">
        <f t="shared" si="674"/>
        <v>0</v>
      </c>
      <c r="LE249" s="1098">
        <f t="shared" si="674"/>
        <v>0</v>
      </c>
      <c r="LF249" s="1098">
        <f t="shared" si="674"/>
        <v>0</v>
      </c>
      <c r="LG249" s="1098">
        <f t="shared" si="674"/>
        <v>0</v>
      </c>
      <c r="LH249" s="1098">
        <f t="shared" si="674"/>
        <v>0</v>
      </c>
      <c r="LI249" s="1098">
        <f t="shared" si="674"/>
        <v>0</v>
      </c>
      <c r="LJ249" s="1098">
        <f t="shared" si="674"/>
        <v>0</v>
      </c>
      <c r="LK249" s="1098">
        <f t="shared" si="674"/>
        <v>0</v>
      </c>
      <c r="LL249" s="1098">
        <f t="shared" si="674"/>
        <v>0</v>
      </c>
      <c r="LM249" s="1098">
        <f t="shared" si="674"/>
        <v>0</v>
      </c>
      <c r="LN249" s="1098">
        <f t="shared" si="674"/>
        <v>0</v>
      </c>
      <c r="LO249" s="1098">
        <f t="shared" si="674"/>
        <v>0</v>
      </c>
      <c r="LP249" s="1098">
        <f t="shared" si="674"/>
        <v>0</v>
      </c>
      <c r="LQ249" s="1098">
        <f t="shared" si="674"/>
        <v>0</v>
      </c>
      <c r="LR249" s="1098">
        <f t="shared" si="674"/>
        <v>0</v>
      </c>
      <c r="LS249" s="1098">
        <f t="shared" si="546"/>
        <v>0</v>
      </c>
    </row>
    <row r="250" spans="1:331" s="680" customFormat="1" ht="20.100000000000001" customHeight="1" x14ac:dyDescent="0.35">
      <c r="A250" s="692"/>
      <c r="B250" s="687"/>
      <c r="C250" s="693"/>
      <c r="D250" s="687"/>
      <c r="E250" s="687"/>
      <c r="F250" s="687"/>
      <c r="G250" s="687"/>
      <c r="H250" s="687"/>
      <c r="I250" s="687"/>
      <c r="J250" s="687"/>
      <c r="K250" s="704" t="s">
        <v>489</v>
      </c>
      <c r="L250" s="624" t="s">
        <v>575</v>
      </c>
      <c r="M250" s="624"/>
      <c r="N250" s="590"/>
      <c r="O250" s="1356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635"/>
      <c r="AJ250" s="31"/>
      <c r="AK250" s="31"/>
      <c r="AL250" s="31"/>
      <c r="AM250" s="31"/>
      <c r="AN250" s="109">
        <v>0</v>
      </c>
      <c r="AO250" s="109">
        <v>0</v>
      </c>
      <c r="AP250" s="109">
        <v>0</v>
      </c>
      <c r="AQ250" s="109">
        <v>0</v>
      </c>
      <c r="AR250" s="109">
        <v>0</v>
      </c>
      <c r="AS250" s="54"/>
      <c r="AT250" s="54"/>
      <c r="AU250" s="109">
        <v>7000</v>
      </c>
      <c r="AV250" s="109">
        <v>0</v>
      </c>
      <c r="AW250" s="109"/>
      <c r="AX250" s="109"/>
      <c r="AY250" s="109">
        <f>(BB250-AV250)</f>
        <v>5000</v>
      </c>
      <c r="AZ250" s="31"/>
      <c r="BA250" s="31"/>
      <c r="BB250" s="109">
        <v>5000</v>
      </c>
      <c r="BC250" s="109">
        <v>5000</v>
      </c>
      <c r="BD250" s="109">
        <v>3036</v>
      </c>
      <c r="BE250" s="109">
        <v>3036</v>
      </c>
      <c r="BF250" s="109">
        <v>5000</v>
      </c>
      <c r="BG250" s="109">
        <v>3036</v>
      </c>
      <c r="BH250" s="109">
        <v>5000</v>
      </c>
      <c r="BI250" s="109">
        <f>(BJ250-BH250)</f>
        <v>0</v>
      </c>
      <c r="BJ250" s="109">
        <v>5000</v>
      </c>
      <c r="BK250" s="109">
        <v>842</v>
      </c>
      <c r="BL250" s="109">
        <f t="shared" si="559"/>
        <v>16.84</v>
      </c>
      <c r="BM250" s="109"/>
      <c r="BN250" s="109"/>
      <c r="BO250" s="109">
        <v>16750</v>
      </c>
      <c r="BP250" s="109"/>
      <c r="BQ250" s="109"/>
      <c r="BR250" s="109">
        <f>(BS250-BO250)</f>
        <v>0</v>
      </c>
      <c r="BS250" s="109">
        <v>16750</v>
      </c>
      <c r="BT250" s="109">
        <v>3512</v>
      </c>
      <c r="BU250" s="109">
        <f>(BY250-BO250)</f>
        <v>11500</v>
      </c>
      <c r="BV250" s="109">
        <v>16750</v>
      </c>
      <c r="BW250" s="109"/>
      <c r="BX250" s="109"/>
      <c r="BY250" s="109">
        <v>28250</v>
      </c>
      <c r="BZ250" s="109">
        <f>BZ251+BZ278</f>
        <v>5076.09</v>
      </c>
      <c r="CA250" s="109">
        <f t="shared" si="566"/>
        <v>167.19664031620553</v>
      </c>
      <c r="CB250" s="109">
        <f t="shared" si="567"/>
        <v>17.968460176991151</v>
      </c>
      <c r="CC250" s="109">
        <v>16750</v>
      </c>
      <c r="CD250" s="109">
        <v>16750</v>
      </c>
      <c r="CE250" s="109">
        <f>CE251+CE278</f>
        <v>16750</v>
      </c>
      <c r="CF250" s="109">
        <f>CF251</f>
        <v>0</v>
      </c>
      <c r="CG250" s="109">
        <f t="shared" ref="CG250:CG318" si="709">IFERROR(CF250/CE250*100,)</f>
        <v>0</v>
      </c>
      <c r="CH250" s="109">
        <f>(CI250-CE250)</f>
        <v>17750</v>
      </c>
      <c r="CI250" s="109">
        <f>CI251</f>
        <v>34500</v>
      </c>
      <c r="CJ250" s="109"/>
      <c r="CK250" s="109">
        <f t="shared" si="569"/>
        <v>0</v>
      </c>
      <c r="CL250" s="109">
        <f>(CM250-CI250)</f>
        <v>0</v>
      </c>
      <c r="CM250" s="109">
        <f>CM251</f>
        <v>34500</v>
      </c>
      <c r="CN250" s="109"/>
      <c r="CO250" s="109">
        <f t="shared" si="570"/>
        <v>0</v>
      </c>
      <c r="CP250" s="109">
        <f>(CQ250-CM250)</f>
        <v>0</v>
      </c>
      <c r="CQ250" s="109">
        <f>CQ251+CQ278</f>
        <v>34500</v>
      </c>
      <c r="CR250" s="109">
        <f>CR251+CR278</f>
        <v>10709.51</v>
      </c>
      <c r="CS250" s="109">
        <f t="shared" ref="CS250:CS274" si="710">IFERROR(CR250/CQ250*100,)</f>
        <v>31.042057971014493</v>
      </c>
      <c r="CT250" s="109">
        <f>CT251+CT278</f>
        <v>67250</v>
      </c>
      <c r="CU250" s="109">
        <f>CU251+CU278</f>
        <v>101750</v>
      </c>
      <c r="CV250" s="109">
        <f>CV251+CV278</f>
        <v>10709.51</v>
      </c>
      <c r="CW250" s="109">
        <f t="shared" ref="CW250:CW274" si="711">IFERROR(CV250/CU250*100,)</f>
        <v>10.525316953316953</v>
      </c>
      <c r="CX250" s="109">
        <f t="shared" ref="CX250:DH250" si="712">CX251+CX278</f>
        <v>186000</v>
      </c>
      <c r="CY250" s="109">
        <f t="shared" si="712"/>
        <v>287750</v>
      </c>
      <c r="CZ250" s="109">
        <f t="shared" si="712"/>
        <v>94500</v>
      </c>
      <c r="DA250" s="109">
        <f t="shared" si="712"/>
        <v>94500</v>
      </c>
      <c r="DB250" s="109">
        <f>DB251+DB278</f>
        <v>10709.51</v>
      </c>
      <c r="DC250" s="109">
        <f>DC251+DC278</f>
        <v>43443.45</v>
      </c>
      <c r="DD250" s="109">
        <f t="shared" ref="DD250:DD274" si="713">IFERROR(DC250/DB250*100,)</f>
        <v>405.65301306969224</v>
      </c>
      <c r="DE250" s="109">
        <f t="shared" ref="DE250:DE274" si="714">IFERROR(DC250/DK250*100,)</f>
        <v>31.572274709302324</v>
      </c>
      <c r="DF250" s="109">
        <f>DF251+DF278</f>
        <v>71679.010000000009</v>
      </c>
      <c r="DG250" s="109">
        <f t="shared" si="712"/>
        <v>94500</v>
      </c>
      <c r="DH250" s="109">
        <f t="shared" si="712"/>
        <v>18339.989999999998</v>
      </c>
      <c r="DI250" s="109">
        <f t="shared" ref="DI250:DI274" si="715">IFERROR(DH250/DG250*100,)</f>
        <v>19.407396825396823</v>
      </c>
      <c r="DJ250" s="109">
        <f>DJ251+DJ278</f>
        <v>43100</v>
      </c>
      <c r="DK250" s="109">
        <f>DK251+DK278</f>
        <v>137600</v>
      </c>
      <c r="DL250" s="109">
        <f t="shared" ref="DL250:DL268" si="716">IFERROR(DF250/DK250*100,)</f>
        <v>52.092303779069773</v>
      </c>
      <c r="DM250" s="109">
        <f>DM251+DM278</f>
        <v>430000</v>
      </c>
      <c r="DN250" s="109">
        <f>DN251+DN278</f>
        <v>567600</v>
      </c>
      <c r="DO250" s="109">
        <f>DO251+DO278</f>
        <v>59715.590000000004</v>
      </c>
      <c r="DP250" s="109">
        <f t="shared" ref="DP250:DP268" si="717">IFERROR(DO250/DN250*100,)</f>
        <v>10.520717054263566</v>
      </c>
      <c r="DQ250" s="109">
        <f>DQ251+DQ278</f>
        <v>258200</v>
      </c>
      <c r="DR250" s="109">
        <f>DR251+DR278</f>
        <v>825800</v>
      </c>
      <c r="DS250" s="109">
        <f>DS251+DS278</f>
        <v>529461.75</v>
      </c>
      <c r="DT250" s="109">
        <f t="shared" si="632"/>
        <v>64.115009687575679</v>
      </c>
      <c r="DU250" s="109">
        <f t="shared" ref="DU250:EB250" si="718">DU251+DU278</f>
        <v>-73731</v>
      </c>
      <c r="DV250" s="109">
        <f t="shared" si="718"/>
        <v>752069</v>
      </c>
      <c r="DW250" s="109">
        <f t="shared" si="718"/>
        <v>457000</v>
      </c>
      <c r="DX250" s="109">
        <f t="shared" si="718"/>
        <v>457000</v>
      </c>
      <c r="DY250" s="109">
        <f t="shared" si="718"/>
        <v>457000</v>
      </c>
      <c r="DZ250" s="109">
        <f>DZ251+DZ278</f>
        <v>43443.45</v>
      </c>
      <c r="EA250" s="109">
        <f t="shared" si="718"/>
        <v>457000</v>
      </c>
      <c r="EB250" s="109">
        <f t="shared" si="718"/>
        <v>12000</v>
      </c>
      <c r="EC250" s="109">
        <f t="shared" si="633"/>
        <v>2.6258205689277898</v>
      </c>
      <c r="ED250" s="109">
        <f>ED251+ED278</f>
        <v>64000</v>
      </c>
      <c r="EE250" s="109">
        <f>EE251+EE278</f>
        <v>521000</v>
      </c>
      <c r="EF250" s="109">
        <f>EF251+EF278</f>
        <v>0</v>
      </c>
      <c r="EG250" s="109">
        <f t="shared" si="605"/>
        <v>0</v>
      </c>
      <c r="EH250" s="109" t="e">
        <f>EH251+EH278</f>
        <v>#REF!</v>
      </c>
      <c r="EI250" s="109">
        <f>IFERROR(#REF!/DZ250*100,)</f>
        <v>0</v>
      </c>
      <c r="EJ250" s="109">
        <f>IFERROR(#REF!/#REF!*100,)</f>
        <v>0</v>
      </c>
      <c r="EK250" s="109">
        <f t="shared" ref="EK250:EM250" si="719">EK251+EK278</f>
        <v>601000</v>
      </c>
      <c r="EL250" s="109">
        <f t="shared" si="719"/>
        <v>601000</v>
      </c>
      <c r="EM250" s="109">
        <f t="shared" si="719"/>
        <v>601000</v>
      </c>
      <c r="EN250" s="123"/>
      <c r="EO250" s="123"/>
      <c r="EP250" s="123"/>
      <c r="EQ250" s="123"/>
      <c r="ER250" s="123"/>
      <c r="ES250" s="146">
        <f t="shared" si="557"/>
        <v>0</v>
      </c>
      <c r="EW250" s="713"/>
      <c r="EX250" s="739">
        <f>IF(EX$9=$K250,#REF!,0)</f>
        <v>0</v>
      </c>
      <c r="EY250" s="739">
        <f>IF(EY$9=$K250,#REF!,0)</f>
        <v>0</v>
      </c>
      <c r="EZ250" s="739">
        <f>IF(EZ$9=$K250,#REF!,0)</f>
        <v>0</v>
      </c>
      <c r="FA250" s="739">
        <f>IF(FA$9=$K250,#REF!,0)</f>
        <v>0</v>
      </c>
      <c r="FB250" s="739">
        <f>IF(FB$9=$K250,#REF!,0)</f>
        <v>0</v>
      </c>
      <c r="FC250" s="739">
        <f>IF(FC$9=$K250,#REF!,0)</f>
        <v>0</v>
      </c>
      <c r="FD250" s="739">
        <f>IF(FD$9=$K250,#REF!,0)</f>
        <v>0</v>
      </c>
      <c r="FE250" s="739">
        <f>IF(FE$9=$K250,#REF!,0)</f>
        <v>0</v>
      </c>
      <c r="FF250" s="739">
        <f>IF(FF$9=$K250,#REF!,0)</f>
        <v>0</v>
      </c>
      <c r="FG250" s="739" t="e">
        <f>IF(FG$9=$K250,#REF!,0)</f>
        <v>#REF!</v>
      </c>
      <c r="FH250" s="739">
        <f>IF(FH$9=$K250,#REF!,0)</f>
        <v>0</v>
      </c>
      <c r="FI250" s="739">
        <f>IF(FI$9=$K250,#REF!,0)</f>
        <v>0</v>
      </c>
      <c r="FJ250" s="739">
        <f>IF(FJ$9=$K250,#REF!,0)</f>
        <v>0</v>
      </c>
      <c r="FK250" s="739">
        <f>IF(FK$9=$K250,#REF!,0)</f>
        <v>0</v>
      </c>
      <c r="FL250" s="739">
        <f>IF(FL$9=$K250,#REF!,0)</f>
        <v>0</v>
      </c>
      <c r="FM250" s="739">
        <f>IF(FM$9=$K250,#REF!,0)</f>
        <v>0</v>
      </c>
      <c r="FN250" s="739">
        <f>IF(FN$9=$K250,#REF!,0)</f>
        <v>0</v>
      </c>
      <c r="FO250" s="739">
        <f>IF(FO$9=$K250,#REF!,0)</f>
        <v>0</v>
      </c>
      <c r="FP250" s="739">
        <f>IF(FP$9=$K250,#REF!,0)</f>
        <v>0</v>
      </c>
      <c r="FQ250" s="739">
        <f>IF(FQ$9=$K250,#REF!,0)</f>
        <v>0</v>
      </c>
      <c r="FS250" s="1097"/>
      <c r="FT250" s="713"/>
      <c r="FU250" s="739">
        <f t="shared" si="678"/>
        <v>0</v>
      </c>
      <c r="FV250" s="739">
        <f t="shared" si="678"/>
        <v>0</v>
      </c>
      <c r="FW250" s="739">
        <f t="shared" si="678"/>
        <v>0</v>
      </c>
      <c r="FX250" s="739">
        <f t="shared" si="678"/>
        <v>0</v>
      </c>
      <c r="FY250" s="739">
        <f t="shared" si="678"/>
        <v>0</v>
      </c>
      <c r="FZ250" s="739">
        <f t="shared" si="678"/>
        <v>0</v>
      </c>
      <c r="GA250" s="739">
        <f t="shared" si="678"/>
        <v>0</v>
      </c>
      <c r="GB250" s="739">
        <f t="shared" si="678"/>
        <v>0</v>
      </c>
      <c r="GC250" s="739">
        <f t="shared" si="678"/>
        <v>0</v>
      </c>
      <c r="GD250" s="739">
        <f t="shared" si="678"/>
        <v>601000</v>
      </c>
      <c r="GE250" s="739">
        <f t="shared" si="679"/>
        <v>0</v>
      </c>
      <c r="GF250" s="739">
        <f t="shared" si="679"/>
        <v>0</v>
      </c>
      <c r="GG250" s="739">
        <f t="shared" si="679"/>
        <v>0</v>
      </c>
      <c r="GH250" s="739">
        <f t="shared" si="679"/>
        <v>0</v>
      </c>
      <c r="GI250" s="739">
        <f t="shared" si="679"/>
        <v>0</v>
      </c>
      <c r="GJ250" s="739">
        <f t="shared" si="679"/>
        <v>0</v>
      </c>
      <c r="GK250" s="739">
        <f t="shared" si="679"/>
        <v>0</v>
      </c>
      <c r="GL250" s="739">
        <f t="shared" si="679"/>
        <v>0</v>
      </c>
      <c r="GM250" s="739">
        <f t="shared" si="679"/>
        <v>0</v>
      </c>
      <c r="GN250" s="739">
        <f t="shared" si="679"/>
        <v>0</v>
      </c>
      <c r="GO250" s="1097"/>
      <c r="GP250" s="713"/>
      <c r="GQ250" s="1098">
        <f>IF(GQ$9=$N250,#REF!,0)</f>
        <v>0</v>
      </c>
      <c r="GR250" s="1098">
        <f>IF(GR$9=$N250,#REF!,0)</f>
        <v>0</v>
      </c>
      <c r="GS250" s="1098">
        <f>IF(GS$9=$N250,#REF!,0)</f>
        <v>0</v>
      </c>
      <c r="GT250" s="1098">
        <f>IF(GT$9=$N250,#REF!,0)</f>
        <v>0</v>
      </c>
      <c r="GU250" s="1098">
        <f>IF(GU$9=$N250,#REF!,0)</f>
        <v>0</v>
      </c>
      <c r="GV250" s="1098">
        <f>IF(GV$9=$N250,#REF!,0)</f>
        <v>0</v>
      </c>
      <c r="GW250" s="1098">
        <f>IF(GW$9=$N250,#REF!,0)</f>
        <v>0</v>
      </c>
      <c r="GX250" s="1098">
        <f>IF(GX$9=$N250,#REF!,0)</f>
        <v>0</v>
      </c>
      <c r="GY250" s="1098">
        <f>IF(GY$9=$N250,#REF!,0)</f>
        <v>0</v>
      </c>
      <c r="GZ250" s="1098">
        <f>IF(GZ$9=$N250,#REF!,0)</f>
        <v>0</v>
      </c>
      <c r="HA250" s="1098">
        <f>IF(HA$9=$N250,#REF!,0)</f>
        <v>0</v>
      </c>
      <c r="HB250" s="1098">
        <f>IF(HB$9=$N250,#REF!,0)</f>
        <v>0</v>
      </c>
      <c r="HC250" s="1098">
        <f>IF(HC$9=$N250,#REF!,0)</f>
        <v>0</v>
      </c>
      <c r="HD250" s="1098">
        <f>IF(HD$9=$N250,#REF!,0)</f>
        <v>0</v>
      </c>
      <c r="HE250" s="1098">
        <f>IF(HE$9=$N250,#REF!,0)</f>
        <v>0</v>
      </c>
      <c r="HF250" s="1098">
        <f>IF(HF$9=$N250,#REF!,0)</f>
        <v>0</v>
      </c>
      <c r="HG250" s="1098">
        <f>IF(HG$9=$N250,#REF!,0)</f>
        <v>0</v>
      </c>
      <c r="HH250" s="1098">
        <f>IF(HH$9=$N250,#REF!,0)</f>
        <v>0</v>
      </c>
      <c r="HI250" s="1098">
        <f>IF(HI$9=$N250,#REF!,0)</f>
        <v>0</v>
      </c>
      <c r="HJ250" s="1098">
        <f>IF(HJ$9=$N250,#REF!,0)</f>
        <v>0</v>
      </c>
      <c r="HK250" s="1098">
        <f>IF(HK$9=$N250,#REF!,0)</f>
        <v>0</v>
      </c>
      <c r="HL250" s="1098">
        <f>IF(HL$9=$N250,#REF!,0)</f>
        <v>0</v>
      </c>
      <c r="HM250" s="1098">
        <f>IF(HM$9=$N250,#REF!,0)</f>
        <v>0</v>
      </c>
      <c r="HN250" s="1098">
        <f>IF(HN$9=$N250,#REF!,0)</f>
        <v>0</v>
      </c>
      <c r="HO250" s="1098">
        <f>IF(HO$9=$N250,#REF!,0)</f>
        <v>0</v>
      </c>
      <c r="HP250" s="1098">
        <f>IF(HP$9=$N250,#REF!,0)</f>
        <v>0</v>
      </c>
      <c r="HQ250" s="1098">
        <f>IF(HQ$9=$N250,#REF!,0)</f>
        <v>0</v>
      </c>
      <c r="HR250" s="1098">
        <f>IF(HR$9=$N250,#REF!,0)</f>
        <v>0</v>
      </c>
      <c r="HS250" s="1098">
        <f>IF(HS$9=$N250,#REF!,0)</f>
        <v>0</v>
      </c>
      <c r="HT250" s="1098">
        <f>IF(HT$9=$N250,#REF!,0)</f>
        <v>0</v>
      </c>
      <c r="HU250" s="1098">
        <f>IF(HU$9=$N250,#REF!,0)</f>
        <v>0</v>
      </c>
      <c r="HV250" s="1098">
        <f>IF(HV$9=$N250,#REF!,0)</f>
        <v>0</v>
      </c>
      <c r="HW250" s="1098">
        <f>IF(HW$9=$N250,#REF!,0)</f>
        <v>0</v>
      </c>
      <c r="HX250" s="1098">
        <f>IF(HX$9=$N250,#REF!,0)</f>
        <v>0</v>
      </c>
      <c r="HY250" s="1098">
        <f>IF(HY$9=$N250,#REF!,0)</f>
        <v>0</v>
      </c>
      <c r="HZ250" s="1098">
        <f>IF(HZ$9=$N250,#REF!,0)</f>
        <v>0</v>
      </c>
      <c r="IA250" s="1098">
        <f>IF(IA$9=$N250,#REF!,0)</f>
        <v>0</v>
      </c>
      <c r="IB250" s="1098">
        <f>IF(IB$9=$N250,#REF!,0)</f>
        <v>0</v>
      </c>
      <c r="IC250" s="1098">
        <f>IF(IC$9=$N250,#REF!,0)</f>
        <v>0</v>
      </c>
      <c r="ID250" s="1098">
        <f>IF(ID$9=$N250,#REF!,0)</f>
        <v>0</v>
      </c>
      <c r="IE250" s="1098">
        <f>IF(IE$9=$N250,#REF!,0)</f>
        <v>0</v>
      </c>
      <c r="IF250" s="1098">
        <f>IF(IF$9=$N250,#REF!,0)</f>
        <v>0</v>
      </c>
      <c r="IG250" s="1098">
        <f>IF(IG$9=$N250,#REF!,0)</f>
        <v>0</v>
      </c>
      <c r="IH250" s="1098">
        <f>IF(IH$9=$N250,#REF!,0)</f>
        <v>0</v>
      </c>
      <c r="II250" s="1098">
        <f>IF(II$9=$N250,#REF!,0)</f>
        <v>0</v>
      </c>
      <c r="IJ250" s="1098">
        <f>IF(IJ$9=$N250,#REF!,0)</f>
        <v>0</v>
      </c>
      <c r="IK250" s="1098">
        <f>IF(IK$9=$N250,#REF!,0)</f>
        <v>0</v>
      </c>
      <c r="IL250" s="1098">
        <f>IF(IL$9=$N250,#REF!,0)</f>
        <v>0</v>
      </c>
      <c r="IM250" s="1098">
        <f>IF(IM$9=$N250,#REF!,0)</f>
        <v>0</v>
      </c>
      <c r="IN250" s="1098">
        <f>IF(IN$9=$N250,#REF!,0)</f>
        <v>0</v>
      </c>
      <c r="IO250" s="1098">
        <f>IF(IO$9=$N250,#REF!,0)</f>
        <v>0</v>
      </c>
      <c r="IP250" s="1098">
        <f>IF(IP$9=$N250,#REF!,0)</f>
        <v>0</v>
      </c>
      <c r="IQ250" s="1098">
        <f>IF(IQ$9=$N250,#REF!,0)</f>
        <v>0</v>
      </c>
      <c r="IR250" s="1098">
        <f>IF(IR$9=$N250,#REF!,0)</f>
        <v>0</v>
      </c>
      <c r="IS250" s="1098">
        <f>IF(IS$9=$N250,#REF!,0)</f>
        <v>0</v>
      </c>
      <c r="IT250" s="1098">
        <f>IF(IT$9=$N250,#REF!,0)</f>
        <v>0</v>
      </c>
      <c r="IU250" s="1098">
        <f>IF(IU$9=$N250,#REF!,0)</f>
        <v>0</v>
      </c>
      <c r="IV250" s="1098">
        <f>IF(IV$9=$N250,#REF!,0)</f>
        <v>0</v>
      </c>
      <c r="IW250" s="1098">
        <f>IF(IW$9=$N250,#REF!,0)</f>
        <v>0</v>
      </c>
      <c r="IX250" s="1098">
        <f>IF(IX$9=$N250,#REF!,0)</f>
        <v>0</v>
      </c>
      <c r="IY250" s="1098">
        <f>IF(IY$9=$N250,#REF!,0)</f>
        <v>0</v>
      </c>
      <c r="IZ250" s="1098">
        <f>IF(IZ$9=$N250,#REF!,0)</f>
        <v>0</v>
      </c>
      <c r="JA250" s="1098">
        <f>IF(JA$9=$N250,#REF!,0)</f>
        <v>0</v>
      </c>
      <c r="JB250" s="1098">
        <f>IF(JB$9=$N250,#REF!,0)</f>
        <v>0</v>
      </c>
      <c r="JC250" s="1098">
        <f>IF(JC$9=$N250,#REF!,0)</f>
        <v>0</v>
      </c>
      <c r="JD250" s="1098">
        <f>IF(JD$9=$N250,#REF!,0)</f>
        <v>0</v>
      </c>
      <c r="JE250" s="1098">
        <f>IF(JE$9=$N250,#REF!,0)</f>
        <v>0</v>
      </c>
      <c r="JF250" s="1098">
        <f>IF(JF$9=$N250,#REF!,0)</f>
        <v>0</v>
      </c>
      <c r="JG250" s="1098">
        <f>IF(JG$9=$N250,#REF!,0)</f>
        <v>0</v>
      </c>
      <c r="JH250" s="1098">
        <f>IF(JH$9=$N250,#REF!,0)</f>
        <v>0</v>
      </c>
      <c r="JI250" s="1098">
        <f>IF(JI$9=$N250,#REF!,0)</f>
        <v>0</v>
      </c>
      <c r="JJ250" s="1098">
        <f>IF(JJ$9=$N250,#REF!,0)</f>
        <v>0</v>
      </c>
      <c r="JK250" s="1098">
        <f>IF(JK$9=$N250,#REF!,0)</f>
        <v>0</v>
      </c>
      <c r="JL250" s="1098">
        <f>IF(JL$9=$N250,#REF!,0)</f>
        <v>0</v>
      </c>
      <c r="JM250" s="1098">
        <f>IF(JM$9=$N250,#REF!,0)</f>
        <v>0</v>
      </c>
      <c r="JN250" s="1098">
        <f>IF(JN$9=$N250,#REF!,0)</f>
        <v>0</v>
      </c>
      <c r="JO250" s="1098">
        <f>IF(JO$9=$N250,#REF!,0)</f>
        <v>0</v>
      </c>
      <c r="JP250" s="1098">
        <f>IF(JP$9=$N250,#REF!,0)</f>
        <v>0</v>
      </c>
      <c r="JQ250" s="1098">
        <f>IF(JQ$9=$N250,#REF!,0)</f>
        <v>0</v>
      </c>
      <c r="JR250" s="1098">
        <f>IF(JR$9=$N250,#REF!,0)</f>
        <v>0</v>
      </c>
      <c r="JS250" s="1098">
        <f>IF(JS$9=$N250,#REF!,0)</f>
        <v>0</v>
      </c>
      <c r="JT250" s="1098">
        <f>IF(JT$9=$N250,#REF!,0)</f>
        <v>0</v>
      </c>
      <c r="JU250" s="1098">
        <f>IF(JU$9=$N250,#REF!,0)</f>
        <v>0</v>
      </c>
      <c r="JV250" s="1098">
        <f>IF(JV$9=$N250,#REF!,0)</f>
        <v>0</v>
      </c>
      <c r="JW250" s="1098">
        <f>IF(JW$9=$N250,#REF!,0)</f>
        <v>0</v>
      </c>
      <c r="JX250" s="681"/>
      <c r="JY250" s="713"/>
      <c r="JZ250" s="681">
        <f t="shared" ref="JZ250:KJ259" si="720">IF(JZ$9=$L250,$DY250,0)</f>
        <v>0</v>
      </c>
      <c r="KA250" s="681">
        <f t="shared" si="720"/>
        <v>0</v>
      </c>
      <c r="KB250" s="681">
        <f t="shared" si="720"/>
        <v>0</v>
      </c>
      <c r="KC250" s="681">
        <f t="shared" si="720"/>
        <v>0</v>
      </c>
      <c r="KD250" s="681">
        <f t="shared" si="720"/>
        <v>0</v>
      </c>
      <c r="KE250" s="681">
        <f t="shared" si="720"/>
        <v>0</v>
      </c>
      <c r="KF250" s="681">
        <f t="shared" si="720"/>
        <v>0</v>
      </c>
      <c r="KG250" s="681">
        <f t="shared" si="720"/>
        <v>0</v>
      </c>
      <c r="KH250" s="681">
        <f t="shared" si="720"/>
        <v>0</v>
      </c>
      <c r="KI250" s="681">
        <f t="shared" si="720"/>
        <v>0</v>
      </c>
      <c r="KJ250" s="681">
        <f t="shared" si="720"/>
        <v>0</v>
      </c>
      <c r="KN250" s="1098">
        <f t="shared" si="680"/>
        <v>0</v>
      </c>
      <c r="KO250" s="1098">
        <f t="shared" si="680"/>
        <v>0</v>
      </c>
      <c r="KP250" s="1098">
        <f t="shared" si="680"/>
        <v>0</v>
      </c>
      <c r="KQ250" s="1098">
        <f t="shared" si="680"/>
        <v>0</v>
      </c>
      <c r="KR250" s="1098">
        <f t="shared" si="680"/>
        <v>0</v>
      </c>
      <c r="KS250" s="1098">
        <f t="shared" si="680"/>
        <v>0</v>
      </c>
      <c r="KT250" s="1098">
        <f t="shared" si="680"/>
        <v>0</v>
      </c>
      <c r="KU250" s="1098">
        <f t="shared" si="680"/>
        <v>0</v>
      </c>
      <c r="KV250" s="1098">
        <f t="shared" si="680"/>
        <v>0</v>
      </c>
      <c r="KW250" s="1098">
        <f t="shared" si="680"/>
        <v>0</v>
      </c>
      <c r="KX250" s="1098">
        <f t="shared" si="680"/>
        <v>0</v>
      </c>
      <c r="KY250" s="1098">
        <f t="shared" si="680"/>
        <v>0</v>
      </c>
      <c r="KZ250" s="1098">
        <f t="shared" si="680"/>
        <v>0</v>
      </c>
      <c r="LA250" s="1098">
        <f t="shared" si="680"/>
        <v>0</v>
      </c>
      <c r="LB250" s="1098">
        <f t="shared" si="680"/>
        <v>0</v>
      </c>
      <c r="LC250" s="1098">
        <f t="shared" si="674"/>
        <v>0</v>
      </c>
      <c r="LD250" s="1098">
        <f t="shared" si="674"/>
        <v>0</v>
      </c>
      <c r="LE250" s="1098">
        <f t="shared" si="674"/>
        <v>0</v>
      </c>
      <c r="LF250" s="1098">
        <f t="shared" si="674"/>
        <v>0</v>
      </c>
      <c r="LG250" s="1098">
        <f t="shared" si="674"/>
        <v>0</v>
      </c>
      <c r="LH250" s="1098">
        <f t="shared" si="674"/>
        <v>0</v>
      </c>
      <c r="LI250" s="1098">
        <f t="shared" si="674"/>
        <v>0</v>
      </c>
      <c r="LJ250" s="1098">
        <f t="shared" si="674"/>
        <v>0</v>
      </c>
      <c r="LK250" s="1098">
        <f t="shared" si="674"/>
        <v>0</v>
      </c>
      <c r="LL250" s="1098">
        <f t="shared" si="674"/>
        <v>0</v>
      </c>
      <c r="LM250" s="1098">
        <f t="shared" si="674"/>
        <v>0</v>
      </c>
      <c r="LN250" s="1098">
        <f t="shared" si="674"/>
        <v>0</v>
      </c>
      <c r="LO250" s="1098">
        <f t="shared" si="674"/>
        <v>0</v>
      </c>
      <c r="LP250" s="1098">
        <f t="shared" si="674"/>
        <v>0</v>
      </c>
      <c r="LQ250" s="1098">
        <f t="shared" si="674"/>
        <v>0</v>
      </c>
      <c r="LR250" s="1098">
        <f t="shared" si="674"/>
        <v>0</v>
      </c>
      <c r="LS250" s="1098">
        <f t="shared" si="546"/>
        <v>0</v>
      </c>
    </row>
    <row r="251" spans="1:331" s="680" customFormat="1" ht="20.100000000000001" customHeight="1" x14ac:dyDescent="0.35">
      <c r="A251" s="567"/>
      <c r="B251" s="1149"/>
      <c r="C251" s="870"/>
      <c r="D251" s="871"/>
      <c r="E251" s="871"/>
      <c r="F251" s="871"/>
      <c r="G251" s="871"/>
      <c r="H251" s="871"/>
      <c r="I251" s="871"/>
      <c r="J251" s="871" t="s">
        <v>194</v>
      </c>
      <c r="K251" s="873">
        <v>3</v>
      </c>
      <c r="L251" s="1388" t="s">
        <v>182</v>
      </c>
      <c r="M251" s="1388"/>
      <c r="N251" s="1388"/>
      <c r="O251" s="1363"/>
      <c r="P251" s="31"/>
      <c r="Q251" s="31"/>
      <c r="R251" s="31"/>
      <c r="S251" s="31"/>
      <c r="T251" s="31"/>
      <c r="U251" s="31"/>
      <c r="V251" s="31"/>
      <c r="W251" s="36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6"/>
      <c r="AI251" s="616"/>
      <c r="AJ251" s="31"/>
      <c r="AK251" s="31"/>
      <c r="AL251" s="31"/>
      <c r="AM251" s="31"/>
      <c r="AN251" s="54"/>
      <c r="AO251" s="54"/>
      <c r="AP251" s="54"/>
      <c r="AQ251" s="54"/>
      <c r="AR251" s="106">
        <f>SUM(AR260)</f>
        <v>0</v>
      </c>
      <c r="AS251" s="54"/>
      <c r="AT251" s="54"/>
      <c r="AU251" s="54"/>
      <c r="AV251" s="106">
        <f>SUM(AV260)</f>
        <v>0</v>
      </c>
      <c r="AW251" s="106">
        <f>SUM(AW260)</f>
        <v>0</v>
      </c>
      <c r="AX251" s="106">
        <f>SUM(AX260)</f>
        <v>0</v>
      </c>
      <c r="AY251" s="106">
        <f>SUM(AY260)</f>
        <v>5000</v>
      </c>
      <c r="AZ251" s="31"/>
      <c r="BA251" s="31"/>
      <c r="BB251" s="106">
        <f t="shared" ref="BB251:BH251" si="721">SUM(BB260)</f>
        <v>5000</v>
      </c>
      <c r="BC251" s="106">
        <f t="shared" si="721"/>
        <v>5000</v>
      </c>
      <c r="BD251" s="106">
        <f t="shared" si="721"/>
        <v>3036</v>
      </c>
      <c r="BE251" s="106">
        <f t="shared" si="721"/>
        <v>3036</v>
      </c>
      <c r="BF251" s="106">
        <f t="shared" si="721"/>
        <v>5000</v>
      </c>
      <c r="BG251" s="106">
        <f t="shared" si="721"/>
        <v>3036</v>
      </c>
      <c r="BH251" s="106">
        <f t="shared" si="721"/>
        <v>5000</v>
      </c>
      <c r="BI251" s="106">
        <f>SUM(BI260)</f>
        <v>0</v>
      </c>
      <c r="BJ251" s="106">
        <f>SUM(BJ260+BJ252)</f>
        <v>5000</v>
      </c>
      <c r="BK251" s="106">
        <f>SUM(BK260+BK252)</f>
        <v>842</v>
      </c>
      <c r="BL251" s="106">
        <f t="shared" si="559"/>
        <v>16.84</v>
      </c>
      <c r="BM251" s="106"/>
      <c r="BN251" s="106"/>
      <c r="BO251" s="106">
        <f>SUM(BO260+BO252)</f>
        <v>16750</v>
      </c>
      <c r="BP251" s="106"/>
      <c r="BQ251" s="106"/>
      <c r="BR251" s="106">
        <f>SUM(BR260+BR252)</f>
        <v>0</v>
      </c>
      <c r="BS251" s="106">
        <f>SUM(BS260+BS252)</f>
        <v>16750</v>
      </c>
      <c r="BT251" s="106">
        <f>SUM(BT260+BT252)</f>
        <v>3512</v>
      </c>
      <c r="BU251" s="106">
        <f>SUM(BU260+BU252)+BU272</f>
        <v>11500</v>
      </c>
      <c r="BV251" s="106">
        <f>SUM(BV260+BV252)</f>
        <v>16750</v>
      </c>
      <c r="BW251" s="106"/>
      <c r="BX251" s="106"/>
      <c r="BY251" s="106">
        <f>SUM(BY260+BY252)+BY272</f>
        <v>28250</v>
      </c>
      <c r="BZ251" s="106">
        <f>SUM(BZ260+BZ252)+BZ272</f>
        <v>5076.09</v>
      </c>
      <c r="CA251" s="106">
        <f t="shared" si="566"/>
        <v>167.19664031620553</v>
      </c>
      <c r="CB251" s="106">
        <f t="shared" si="567"/>
        <v>17.968460176991151</v>
      </c>
      <c r="CC251" s="106">
        <f>SUM(CC260+CC252)</f>
        <v>16750</v>
      </c>
      <c r="CD251" s="106">
        <f>SUM(CD260+CD252)</f>
        <v>16750</v>
      </c>
      <c r="CE251" s="106">
        <f>SUM(CE260+CE252)</f>
        <v>16750</v>
      </c>
      <c r="CF251" s="106">
        <f>SUM(CF260+CF252)</f>
        <v>0</v>
      </c>
      <c r="CG251" s="106">
        <f t="shared" si="709"/>
        <v>0</v>
      </c>
      <c r="CH251" s="106">
        <f>SUM(CH260+CH252)+CH272</f>
        <v>17750</v>
      </c>
      <c r="CI251" s="106">
        <f>SUM(CI260+CI252)</f>
        <v>34500</v>
      </c>
      <c r="CJ251" s="106"/>
      <c r="CK251" s="106">
        <f t="shared" si="569"/>
        <v>0</v>
      </c>
      <c r="CL251" s="106">
        <f>SUM(CL260+CL252)+CL272</f>
        <v>0</v>
      </c>
      <c r="CM251" s="106">
        <f>SUM(CM260+CM252)</f>
        <v>34500</v>
      </c>
      <c r="CN251" s="106"/>
      <c r="CO251" s="106">
        <f t="shared" si="570"/>
        <v>0</v>
      </c>
      <c r="CP251" s="106">
        <f>SUM(CP260+CP252)+CP272</f>
        <v>0</v>
      </c>
      <c r="CQ251" s="106">
        <f>SUM(CQ260+CQ252)</f>
        <v>34500</v>
      </c>
      <c r="CR251" s="106">
        <f>SUM(CR260+CR252)</f>
        <v>10709.51</v>
      </c>
      <c r="CS251" s="106">
        <f t="shared" si="710"/>
        <v>31.042057971014493</v>
      </c>
      <c r="CT251" s="106">
        <f>SUM(CT260+CT252)+CT272</f>
        <v>24250</v>
      </c>
      <c r="CU251" s="106">
        <f>SUM(CU260+CU252)</f>
        <v>58750</v>
      </c>
      <c r="CV251" s="106">
        <f>SUM(CV260+CV252)</f>
        <v>10709.51</v>
      </c>
      <c r="CW251" s="106">
        <f t="shared" si="711"/>
        <v>18.22895319148936</v>
      </c>
      <c r="CX251" s="106">
        <f>SUM(CX260+CX252)+CX272</f>
        <v>0</v>
      </c>
      <c r="CY251" s="106">
        <f t="shared" ref="CY251:DH251" si="722">SUM(CY260+CY252)</f>
        <v>58750</v>
      </c>
      <c r="CZ251" s="106">
        <f t="shared" si="722"/>
        <v>94500</v>
      </c>
      <c r="DA251" s="106">
        <f t="shared" si="722"/>
        <v>94500</v>
      </c>
      <c r="DB251" s="106">
        <f t="shared" si="722"/>
        <v>10709.51</v>
      </c>
      <c r="DC251" s="106">
        <f>SUM(DC260+DC252)</f>
        <v>43443.45</v>
      </c>
      <c r="DD251" s="106">
        <f t="shared" si="713"/>
        <v>405.65301306969224</v>
      </c>
      <c r="DE251" s="106">
        <f t="shared" si="714"/>
        <v>37.580839100346019</v>
      </c>
      <c r="DF251" s="106">
        <f>SUM(DF260+DF252)</f>
        <v>28709.510000000002</v>
      </c>
      <c r="DG251" s="106">
        <f t="shared" si="722"/>
        <v>94500</v>
      </c>
      <c r="DH251" s="106">
        <f t="shared" si="722"/>
        <v>18339.989999999998</v>
      </c>
      <c r="DI251" s="106">
        <f t="shared" si="715"/>
        <v>19.407396825396823</v>
      </c>
      <c r="DJ251" s="106">
        <f>SUM(DJ260+DJ252)+DJ272</f>
        <v>21100.000000000004</v>
      </c>
      <c r="DK251" s="106">
        <f>SUM(DK260+DK252)</f>
        <v>115600</v>
      </c>
      <c r="DL251" s="106">
        <f t="shared" si="716"/>
        <v>24.835216262975781</v>
      </c>
      <c r="DM251" s="106">
        <f>SUM(DM260+DM252)+DM272</f>
        <v>0</v>
      </c>
      <c r="DN251" s="106">
        <f>SUM(DN260+DN252)</f>
        <v>115600</v>
      </c>
      <c r="DO251" s="106">
        <f>SUM(DO260+DO252)</f>
        <v>59715.590000000004</v>
      </c>
      <c r="DP251" s="106">
        <f t="shared" si="717"/>
        <v>51.657084775086503</v>
      </c>
      <c r="DQ251" s="106">
        <f>SUM(DQ260+DQ252)+DQ272</f>
        <v>29200</v>
      </c>
      <c r="DR251" s="106">
        <f>SUM(DR260+DR252)+DR275</f>
        <v>144800</v>
      </c>
      <c r="DS251" s="106">
        <f>SUM(DS260+DS252)+DS275</f>
        <v>69544.86</v>
      </c>
      <c r="DT251" s="106">
        <f t="shared" si="632"/>
        <v>48.028218232044203</v>
      </c>
      <c r="DU251" s="106">
        <f>SUM(DU260+DU252)+DU275</f>
        <v>57517</v>
      </c>
      <c r="DV251" s="106">
        <f>SUM(DV260+DV252)+DV275</f>
        <v>202317</v>
      </c>
      <c r="DW251" s="106">
        <f>SUM(DW260+DW252)</f>
        <v>136000</v>
      </c>
      <c r="DX251" s="106">
        <f>SUM(DX260+DX252)</f>
        <v>136000</v>
      </c>
      <c r="DY251" s="106">
        <f>SUM(DY260+DY252)</f>
        <v>136000</v>
      </c>
      <c r="DZ251" s="106">
        <f>SUM(DZ260+DZ252)+DZ275</f>
        <v>43443.45</v>
      </c>
      <c r="EA251" s="106">
        <f>SUM(EA260+EA252)+EA275</f>
        <v>136000</v>
      </c>
      <c r="EB251" s="106">
        <f>SUM(EB260+EB252)+EB275</f>
        <v>12000</v>
      </c>
      <c r="EC251" s="106">
        <f t="shared" si="633"/>
        <v>8.8235294117647065</v>
      </c>
      <c r="ED251" s="106">
        <f>SUM(ED260+ED252)+ED275</f>
        <v>164000</v>
      </c>
      <c r="EE251" s="106">
        <f>SUM(EE260+EE252)+EE275</f>
        <v>300000</v>
      </c>
      <c r="EF251" s="106">
        <f>SUM(EF260+EF252)+EF275</f>
        <v>0</v>
      </c>
      <c r="EG251" s="106">
        <f t="shared" si="605"/>
        <v>0</v>
      </c>
      <c r="EH251" s="106" t="e">
        <f>SUM(EH260+EH252)+EH275</f>
        <v>#REF!</v>
      </c>
      <c r="EI251" s="106">
        <f>IFERROR(#REF!/DZ251*100,)</f>
        <v>0</v>
      </c>
      <c r="EJ251" s="106">
        <f>IFERROR(#REF!/#REF!*100,)</f>
        <v>0</v>
      </c>
      <c r="EK251" s="106">
        <f t="shared" ref="EK251:EM251" si="723">SUM(EK260+EK252)+EK275</f>
        <v>470000</v>
      </c>
      <c r="EL251" s="106">
        <f t="shared" si="723"/>
        <v>470000</v>
      </c>
      <c r="EM251" s="106">
        <f t="shared" si="723"/>
        <v>470000</v>
      </c>
      <c r="EN251" s="111"/>
      <c r="EO251" s="111"/>
      <c r="EP251" s="111"/>
      <c r="EQ251" s="111"/>
      <c r="ER251" s="111"/>
      <c r="ES251" s="146">
        <f t="shared" si="557"/>
        <v>0</v>
      </c>
      <c r="EW251" s="713"/>
      <c r="EX251" s="739">
        <f>IF(EX$9=$K251,#REF!,0)</f>
        <v>0</v>
      </c>
      <c r="EY251" s="739">
        <f>IF(EY$9=$K251,#REF!,0)</f>
        <v>0</v>
      </c>
      <c r="EZ251" s="739">
        <f>IF(EZ$9=$K251,#REF!,0)</f>
        <v>0</v>
      </c>
      <c r="FA251" s="739">
        <f>IF(FA$9=$K251,#REF!,0)</f>
        <v>0</v>
      </c>
      <c r="FB251" s="739">
        <f>IF(FB$9=$K251,#REF!,0)</f>
        <v>0</v>
      </c>
      <c r="FC251" s="739">
        <f>IF(FC$9=$K251,#REF!,0)</f>
        <v>0</v>
      </c>
      <c r="FD251" s="739">
        <f>IF(FD$9=$K251,#REF!,0)</f>
        <v>0</v>
      </c>
      <c r="FE251" s="739">
        <f>IF(FE$9=$K251,#REF!,0)</f>
        <v>0</v>
      </c>
      <c r="FF251" s="739">
        <f>IF(FF$9=$K251,#REF!,0)</f>
        <v>0</v>
      </c>
      <c r="FG251" s="739">
        <f>IF(FG$9=$K251,#REF!,0)</f>
        <v>0</v>
      </c>
      <c r="FH251" s="739">
        <f>IF(FH$9=$K251,#REF!,0)</f>
        <v>0</v>
      </c>
      <c r="FI251" s="739">
        <f>IF(FI$9=$K251,#REF!,0)</f>
        <v>0</v>
      </c>
      <c r="FJ251" s="739">
        <f>IF(FJ$9=$K251,#REF!,0)</f>
        <v>0</v>
      </c>
      <c r="FK251" s="739">
        <f>IF(FK$9=$K251,#REF!,0)</f>
        <v>0</v>
      </c>
      <c r="FL251" s="739">
        <f>IF(FL$9=$K251,#REF!,0)</f>
        <v>0</v>
      </c>
      <c r="FM251" s="739">
        <f>IF(FM$9=$K251,#REF!,0)</f>
        <v>0</v>
      </c>
      <c r="FN251" s="739">
        <f>IF(FN$9=$K251,#REF!,0)</f>
        <v>0</v>
      </c>
      <c r="FO251" s="739">
        <f>IF(FO$9=$K251,#REF!,0)</f>
        <v>0</v>
      </c>
      <c r="FP251" s="739">
        <f>IF(FP$9=$K251,#REF!,0)</f>
        <v>0</v>
      </c>
      <c r="FQ251" s="739">
        <f>IF(FQ$9=$K251,#REF!,0)</f>
        <v>0</v>
      </c>
      <c r="FS251" s="1097"/>
      <c r="FT251" s="713"/>
      <c r="FU251" s="739">
        <f t="shared" ref="FU251:GD260" si="724">IF(FU$9=$K251,$EK251,0)</f>
        <v>0</v>
      </c>
      <c r="FV251" s="739">
        <f t="shared" si="724"/>
        <v>0</v>
      </c>
      <c r="FW251" s="739">
        <f t="shared" si="724"/>
        <v>0</v>
      </c>
      <c r="FX251" s="739">
        <f t="shared" si="724"/>
        <v>0</v>
      </c>
      <c r="FY251" s="739">
        <f t="shared" si="724"/>
        <v>0</v>
      </c>
      <c r="FZ251" s="739">
        <f t="shared" si="724"/>
        <v>0</v>
      </c>
      <c r="GA251" s="739">
        <f t="shared" si="724"/>
        <v>0</v>
      </c>
      <c r="GB251" s="739">
        <f t="shared" si="724"/>
        <v>0</v>
      </c>
      <c r="GC251" s="739">
        <f t="shared" si="724"/>
        <v>0</v>
      </c>
      <c r="GD251" s="739">
        <f t="shared" si="724"/>
        <v>0</v>
      </c>
      <c r="GE251" s="739">
        <f t="shared" ref="GE251:GN260" si="725">IF(GE$9=$K251,$EK251,0)</f>
        <v>0</v>
      </c>
      <c r="GF251" s="739">
        <f t="shared" si="725"/>
        <v>0</v>
      </c>
      <c r="GG251" s="739">
        <f t="shared" si="725"/>
        <v>0</v>
      </c>
      <c r="GH251" s="739">
        <f t="shared" si="725"/>
        <v>0</v>
      </c>
      <c r="GI251" s="739">
        <f t="shared" si="725"/>
        <v>0</v>
      </c>
      <c r="GJ251" s="739">
        <f t="shared" si="725"/>
        <v>0</v>
      </c>
      <c r="GK251" s="739">
        <f t="shared" si="725"/>
        <v>0</v>
      </c>
      <c r="GL251" s="739">
        <f t="shared" si="725"/>
        <v>0</v>
      </c>
      <c r="GM251" s="739">
        <f t="shared" si="725"/>
        <v>0</v>
      </c>
      <c r="GN251" s="739">
        <f t="shared" si="725"/>
        <v>0</v>
      </c>
      <c r="GO251" s="1097"/>
      <c r="GP251" s="713"/>
      <c r="GQ251" s="1098">
        <f>IF(GQ$9=$N251,#REF!,0)</f>
        <v>0</v>
      </c>
      <c r="GR251" s="1098">
        <f>IF(GR$9=$N251,#REF!,0)</f>
        <v>0</v>
      </c>
      <c r="GS251" s="1098">
        <f>IF(GS$9=$N251,#REF!,0)</f>
        <v>0</v>
      </c>
      <c r="GT251" s="1098">
        <f>IF(GT$9=$N251,#REF!,0)</f>
        <v>0</v>
      </c>
      <c r="GU251" s="1098">
        <f>IF(GU$9=$N251,#REF!,0)</f>
        <v>0</v>
      </c>
      <c r="GV251" s="1098">
        <f>IF(GV$9=$N251,#REF!,0)</f>
        <v>0</v>
      </c>
      <c r="GW251" s="1098">
        <f>IF(GW$9=$N251,#REF!,0)</f>
        <v>0</v>
      </c>
      <c r="GX251" s="1098">
        <f>IF(GX$9=$N251,#REF!,0)</f>
        <v>0</v>
      </c>
      <c r="GY251" s="1098">
        <f>IF(GY$9=$N251,#REF!,0)</f>
        <v>0</v>
      </c>
      <c r="GZ251" s="1098">
        <f>IF(GZ$9=$N251,#REF!,0)</f>
        <v>0</v>
      </c>
      <c r="HA251" s="1098">
        <f>IF(HA$9=$N251,#REF!,0)</f>
        <v>0</v>
      </c>
      <c r="HB251" s="1098">
        <f>IF(HB$9=$N251,#REF!,0)</f>
        <v>0</v>
      </c>
      <c r="HC251" s="1098">
        <f>IF(HC$9=$N251,#REF!,0)</f>
        <v>0</v>
      </c>
      <c r="HD251" s="1098">
        <f>IF(HD$9=$N251,#REF!,0)</f>
        <v>0</v>
      </c>
      <c r="HE251" s="1098">
        <f>IF(HE$9=$N251,#REF!,0)</f>
        <v>0</v>
      </c>
      <c r="HF251" s="1098">
        <f>IF(HF$9=$N251,#REF!,0)</f>
        <v>0</v>
      </c>
      <c r="HG251" s="1098">
        <f>IF(HG$9=$N251,#REF!,0)</f>
        <v>0</v>
      </c>
      <c r="HH251" s="1098">
        <f>IF(HH$9=$N251,#REF!,0)</f>
        <v>0</v>
      </c>
      <c r="HI251" s="1098">
        <f>IF(HI$9=$N251,#REF!,0)</f>
        <v>0</v>
      </c>
      <c r="HJ251" s="1098">
        <f>IF(HJ$9=$N251,#REF!,0)</f>
        <v>0</v>
      </c>
      <c r="HK251" s="1098">
        <f>IF(HK$9=$N251,#REF!,0)</f>
        <v>0</v>
      </c>
      <c r="HL251" s="1098">
        <f>IF(HL$9=$N251,#REF!,0)</f>
        <v>0</v>
      </c>
      <c r="HM251" s="1098">
        <f>IF(HM$9=$N251,#REF!,0)</f>
        <v>0</v>
      </c>
      <c r="HN251" s="1098">
        <f>IF(HN$9=$N251,#REF!,0)</f>
        <v>0</v>
      </c>
      <c r="HO251" s="1098">
        <f>IF(HO$9=$N251,#REF!,0)</f>
        <v>0</v>
      </c>
      <c r="HP251" s="1098">
        <f>IF(HP$9=$N251,#REF!,0)</f>
        <v>0</v>
      </c>
      <c r="HQ251" s="1098">
        <f>IF(HQ$9=$N251,#REF!,0)</f>
        <v>0</v>
      </c>
      <c r="HR251" s="1098">
        <f>IF(HR$9=$N251,#REF!,0)</f>
        <v>0</v>
      </c>
      <c r="HS251" s="1098">
        <f>IF(HS$9=$N251,#REF!,0)</f>
        <v>0</v>
      </c>
      <c r="HT251" s="1098">
        <f>IF(HT$9=$N251,#REF!,0)</f>
        <v>0</v>
      </c>
      <c r="HU251" s="1098">
        <f>IF(HU$9=$N251,#REF!,0)</f>
        <v>0</v>
      </c>
      <c r="HV251" s="1098">
        <f>IF(HV$9=$N251,#REF!,0)</f>
        <v>0</v>
      </c>
      <c r="HW251" s="1098">
        <f>IF(HW$9=$N251,#REF!,0)</f>
        <v>0</v>
      </c>
      <c r="HX251" s="1098">
        <f>IF(HX$9=$N251,#REF!,0)</f>
        <v>0</v>
      </c>
      <c r="HY251" s="1098">
        <f>IF(HY$9=$N251,#REF!,0)</f>
        <v>0</v>
      </c>
      <c r="HZ251" s="1098">
        <f>IF(HZ$9=$N251,#REF!,0)</f>
        <v>0</v>
      </c>
      <c r="IA251" s="1098">
        <f>IF(IA$9=$N251,#REF!,0)</f>
        <v>0</v>
      </c>
      <c r="IB251" s="1098">
        <f>IF(IB$9=$N251,#REF!,0)</f>
        <v>0</v>
      </c>
      <c r="IC251" s="1098">
        <f>IF(IC$9=$N251,#REF!,0)</f>
        <v>0</v>
      </c>
      <c r="ID251" s="1098">
        <f>IF(ID$9=$N251,#REF!,0)</f>
        <v>0</v>
      </c>
      <c r="IE251" s="1098">
        <f>IF(IE$9=$N251,#REF!,0)</f>
        <v>0</v>
      </c>
      <c r="IF251" s="1098">
        <f>IF(IF$9=$N251,#REF!,0)</f>
        <v>0</v>
      </c>
      <c r="IG251" s="1098">
        <f>IF(IG$9=$N251,#REF!,0)</f>
        <v>0</v>
      </c>
      <c r="IH251" s="1098">
        <f>IF(IH$9=$N251,#REF!,0)</f>
        <v>0</v>
      </c>
      <c r="II251" s="1098">
        <f>IF(II$9=$N251,#REF!,0)</f>
        <v>0</v>
      </c>
      <c r="IJ251" s="1098">
        <f>IF(IJ$9=$N251,#REF!,0)</f>
        <v>0</v>
      </c>
      <c r="IK251" s="1098">
        <f>IF(IK$9=$N251,#REF!,0)</f>
        <v>0</v>
      </c>
      <c r="IL251" s="1098">
        <f>IF(IL$9=$N251,#REF!,0)</f>
        <v>0</v>
      </c>
      <c r="IM251" s="1098">
        <f>IF(IM$9=$N251,#REF!,0)</f>
        <v>0</v>
      </c>
      <c r="IN251" s="1098">
        <f>IF(IN$9=$N251,#REF!,0)</f>
        <v>0</v>
      </c>
      <c r="IO251" s="1098">
        <f>IF(IO$9=$N251,#REF!,0)</f>
        <v>0</v>
      </c>
      <c r="IP251" s="1098">
        <f>IF(IP$9=$N251,#REF!,0)</f>
        <v>0</v>
      </c>
      <c r="IQ251" s="1098">
        <f>IF(IQ$9=$N251,#REF!,0)</f>
        <v>0</v>
      </c>
      <c r="IR251" s="1098">
        <f>IF(IR$9=$N251,#REF!,0)</f>
        <v>0</v>
      </c>
      <c r="IS251" s="1098">
        <f>IF(IS$9=$N251,#REF!,0)</f>
        <v>0</v>
      </c>
      <c r="IT251" s="1098">
        <f>IF(IT$9=$N251,#REF!,0)</f>
        <v>0</v>
      </c>
      <c r="IU251" s="1098">
        <f>IF(IU$9=$N251,#REF!,0)</f>
        <v>0</v>
      </c>
      <c r="IV251" s="1098">
        <f>IF(IV$9=$N251,#REF!,0)</f>
        <v>0</v>
      </c>
      <c r="IW251" s="1098">
        <f>IF(IW$9=$N251,#REF!,0)</f>
        <v>0</v>
      </c>
      <c r="IX251" s="1098">
        <f>IF(IX$9=$N251,#REF!,0)</f>
        <v>0</v>
      </c>
      <c r="IY251" s="1098">
        <f>IF(IY$9=$N251,#REF!,0)</f>
        <v>0</v>
      </c>
      <c r="IZ251" s="1098">
        <f>IF(IZ$9=$N251,#REF!,0)</f>
        <v>0</v>
      </c>
      <c r="JA251" s="1098">
        <f>IF(JA$9=$N251,#REF!,0)</f>
        <v>0</v>
      </c>
      <c r="JB251" s="1098">
        <f>IF(JB$9=$N251,#REF!,0)</f>
        <v>0</v>
      </c>
      <c r="JC251" s="1098">
        <f>IF(JC$9=$N251,#REF!,0)</f>
        <v>0</v>
      </c>
      <c r="JD251" s="1098">
        <f>IF(JD$9=$N251,#REF!,0)</f>
        <v>0</v>
      </c>
      <c r="JE251" s="1098">
        <f>IF(JE$9=$N251,#REF!,0)</f>
        <v>0</v>
      </c>
      <c r="JF251" s="1098">
        <f>IF(JF$9=$N251,#REF!,0)</f>
        <v>0</v>
      </c>
      <c r="JG251" s="1098">
        <f>IF(JG$9=$N251,#REF!,0)</f>
        <v>0</v>
      </c>
      <c r="JH251" s="1098">
        <f>IF(JH$9=$N251,#REF!,0)</f>
        <v>0</v>
      </c>
      <c r="JI251" s="1098">
        <f>IF(JI$9=$N251,#REF!,0)</f>
        <v>0</v>
      </c>
      <c r="JJ251" s="1098">
        <f>IF(JJ$9=$N251,#REF!,0)</f>
        <v>0</v>
      </c>
      <c r="JK251" s="1098">
        <f>IF(JK$9=$N251,#REF!,0)</f>
        <v>0</v>
      </c>
      <c r="JL251" s="1098">
        <f>IF(JL$9=$N251,#REF!,0)</f>
        <v>0</v>
      </c>
      <c r="JM251" s="1098">
        <f>IF(JM$9=$N251,#REF!,0)</f>
        <v>0</v>
      </c>
      <c r="JN251" s="1098">
        <f>IF(JN$9=$N251,#REF!,0)</f>
        <v>0</v>
      </c>
      <c r="JO251" s="1098">
        <f>IF(JO$9=$N251,#REF!,0)</f>
        <v>0</v>
      </c>
      <c r="JP251" s="1098">
        <f>IF(JP$9=$N251,#REF!,0)</f>
        <v>0</v>
      </c>
      <c r="JQ251" s="1098">
        <f>IF(JQ$9=$N251,#REF!,0)</f>
        <v>0</v>
      </c>
      <c r="JR251" s="1098">
        <f>IF(JR$9=$N251,#REF!,0)</f>
        <v>0</v>
      </c>
      <c r="JS251" s="1098">
        <f>IF(JS$9=$N251,#REF!,0)</f>
        <v>0</v>
      </c>
      <c r="JT251" s="1098">
        <f>IF(JT$9=$N251,#REF!,0)</f>
        <v>0</v>
      </c>
      <c r="JU251" s="1098">
        <f>IF(JU$9=$N251,#REF!,0)</f>
        <v>0</v>
      </c>
      <c r="JV251" s="1098">
        <f>IF(JV$9=$N251,#REF!,0)</f>
        <v>0</v>
      </c>
      <c r="JW251" s="1098">
        <f>IF(JW$9=$N251,#REF!,0)</f>
        <v>0</v>
      </c>
      <c r="JX251" s="681"/>
      <c r="JY251" s="713"/>
      <c r="JZ251" s="681">
        <f t="shared" si="720"/>
        <v>0</v>
      </c>
      <c r="KA251" s="681">
        <f t="shared" si="720"/>
        <v>0</v>
      </c>
      <c r="KB251" s="681">
        <f t="shared" si="720"/>
        <v>0</v>
      </c>
      <c r="KC251" s="681">
        <f t="shared" si="720"/>
        <v>0</v>
      </c>
      <c r="KD251" s="681">
        <f t="shared" si="720"/>
        <v>0</v>
      </c>
      <c r="KE251" s="681">
        <f t="shared" si="720"/>
        <v>0</v>
      </c>
      <c r="KF251" s="681">
        <f t="shared" si="720"/>
        <v>0</v>
      </c>
      <c r="KG251" s="681">
        <f t="shared" si="720"/>
        <v>0</v>
      </c>
      <c r="KH251" s="681">
        <f t="shared" si="720"/>
        <v>0</v>
      </c>
      <c r="KI251" s="681">
        <f t="shared" si="720"/>
        <v>0</v>
      </c>
      <c r="KJ251" s="681">
        <f t="shared" si="720"/>
        <v>0</v>
      </c>
      <c r="KN251" s="1098">
        <f t="shared" si="680"/>
        <v>0</v>
      </c>
      <c r="KO251" s="1098">
        <f t="shared" si="680"/>
        <v>0</v>
      </c>
      <c r="KP251" s="1098">
        <f t="shared" si="680"/>
        <v>0</v>
      </c>
      <c r="KQ251" s="1098">
        <f t="shared" si="680"/>
        <v>0</v>
      </c>
      <c r="KR251" s="1098">
        <f t="shared" si="680"/>
        <v>0</v>
      </c>
      <c r="KS251" s="1098">
        <f t="shared" si="680"/>
        <v>0</v>
      </c>
      <c r="KT251" s="1098">
        <f t="shared" si="680"/>
        <v>0</v>
      </c>
      <c r="KU251" s="1098">
        <f t="shared" si="680"/>
        <v>0</v>
      </c>
      <c r="KV251" s="1098">
        <f t="shared" si="680"/>
        <v>0</v>
      </c>
      <c r="KW251" s="1098">
        <f t="shared" si="680"/>
        <v>0</v>
      </c>
      <c r="KX251" s="1098">
        <f t="shared" si="680"/>
        <v>0</v>
      </c>
      <c r="KY251" s="1098">
        <f t="shared" si="680"/>
        <v>0</v>
      </c>
      <c r="KZ251" s="1098">
        <f t="shared" si="680"/>
        <v>0</v>
      </c>
      <c r="LA251" s="1098">
        <f t="shared" si="680"/>
        <v>0</v>
      </c>
      <c r="LB251" s="1098">
        <f t="shared" si="680"/>
        <v>0</v>
      </c>
      <c r="LC251" s="1098">
        <f t="shared" si="674"/>
        <v>0</v>
      </c>
      <c r="LD251" s="1098">
        <f t="shared" si="674"/>
        <v>0</v>
      </c>
      <c r="LE251" s="1098">
        <f t="shared" si="674"/>
        <v>0</v>
      </c>
      <c r="LF251" s="1098">
        <f t="shared" si="674"/>
        <v>0</v>
      </c>
      <c r="LG251" s="1098">
        <f t="shared" si="674"/>
        <v>0</v>
      </c>
      <c r="LH251" s="1098">
        <f t="shared" si="674"/>
        <v>0</v>
      </c>
      <c r="LI251" s="1098">
        <f t="shared" si="674"/>
        <v>0</v>
      </c>
      <c r="LJ251" s="1098">
        <f t="shared" si="674"/>
        <v>0</v>
      </c>
      <c r="LK251" s="1098">
        <f t="shared" si="674"/>
        <v>0</v>
      </c>
      <c r="LL251" s="1098">
        <f t="shared" si="674"/>
        <v>0</v>
      </c>
      <c r="LM251" s="1098">
        <f t="shared" si="674"/>
        <v>0</v>
      </c>
      <c r="LN251" s="1098">
        <f t="shared" si="674"/>
        <v>0</v>
      </c>
      <c r="LO251" s="1098">
        <f t="shared" si="674"/>
        <v>0</v>
      </c>
      <c r="LP251" s="1098">
        <f t="shared" si="674"/>
        <v>0</v>
      </c>
      <c r="LQ251" s="1098">
        <f t="shared" si="674"/>
        <v>0</v>
      </c>
      <c r="LR251" s="1098">
        <f t="shared" si="674"/>
        <v>0</v>
      </c>
      <c r="LS251" s="1098">
        <f t="shared" si="546"/>
        <v>0</v>
      </c>
    </row>
    <row r="252" spans="1:331" ht="20.100000000000001" customHeight="1" x14ac:dyDescent="0.35">
      <c r="A252" s="712"/>
      <c r="B252" s="757"/>
      <c r="C252" s="696"/>
      <c r="D252" s="696"/>
      <c r="E252" s="696"/>
      <c r="F252" s="696"/>
      <c r="G252" s="696"/>
      <c r="H252" s="696"/>
      <c r="I252" s="696"/>
      <c r="J252" s="871" t="s">
        <v>194</v>
      </c>
      <c r="K252" s="587"/>
      <c r="L252" s="1264">
        <v>31</v>
      </c>
      <c r="M252" s="1265" t="s">
        <v>253</v>
      </c>
      <c r="N252" s="1266"/>
      <c r="O252" s="697"/>
      <c r="P252" s="698"/>
      <c r="Q252" s="698"/>
      <c r="R252" s="698"/>
      <c r="S252" s="698"/>
      <c r="T252" s="698"/>
      <c r="U252" s="698"/>
      <c r="V252" s="698"/>
      <c r="W252" s="698"/>
      <c r="X252" s="698"/>
      <c r="Y252" s="698"/>
      <c r="Z252" s="698"/>
      <c r="AA252" s="698"/>
      <c r="AB252" s="698"/>
      <c r="AC252" s="698"/>
      <c r="AD252" s="698"/>
      <c r="AE252" s="698"/>
      <c r="AF252" s="698"/>
      <c r="AG252" s="698"/>
      <c r="AH252" s="698"/>
      <c r="AI252" s="698"/>
      <c r="AJ252" s="698"/>
      <c r="AK252" s="698"/>
      <c r="AL252" s="698"/>
      <c r="AM252" s="698"/>
      <c r="AN252" s="698"/>
      <c r="AO252" s="698"/>
      <c r="AP252" s="698"/>
      <c r="AQ252" s="698"/>
      <c r="AR252" s="698"/>
      <c r="AS252" s="698"/>
      <c r="AT252" s="698"/>
      <c r="AU252" s="698"/>
      <c r="AV252" s="698"/>
      <c r="AW252" s="698"/>
      <c r="AX252" s="698"/>
      <c r="AY252" s="698"/>
      <c r="AZ252" s="698"/>
      <c r="BA252" s="698"/>
      <c r="BB252" s="698"/>
      <c r="BC252" s="698"/>
      <c r="BD252" s="698"/>
      <c r="BE252" s="698"/>
      <c r="BF252" s="698"/>
      <c r="BG252" s="106">
        <f>SUM(BG253+BG255+BG257)</f>
        <v>0</v>
      </c>
      <c r="BH252" s="106">
        <f>SUM(BH253+BH255+BH257)</f>
        <v>0</v>
      </c>
      <c r="BI252" s="698"/>
      <c r="BJ252" s="106">
        <f>SUM(BJ253+BJ255+BJ257)</f>
        <v>0</v>
      </c>
      <c r="BK252" s="106">
        <f>SUM(BK253+BK255+BK257)</f>
        <v>0</v>
      </c>
      <c r="BL252" s="106">
        <f t="shared" si="559"/>
        <v>0</v>
      </c>
      <c r="BM252" s="106"/>
      <c r="BN252" s="106"/>
      <c r="BO252" s="106">
        <f>SUM(BO253+BO255+BO257)</f>
        <v>6750</v>
      </c>
      <c r="BP252" s="106"/>
      <c r="BQ252" s="106"/>
      <c r="BR252" s="106">
        <f t="shared" ref="BR252:BY252" si="726">SUM(BR253+BR255+BR257)</f>
        <v>0</v>
      </c>
      <c r="BS252" s="106">
        <f t="shared" si="726"/>
        <v>6750</v>
      </c>
      <c r="BT252" s="106">
        <f>SUM(BT253+BT255+BT257)</f>
        <v>0</v>
      </c>
      <c r="BU252" s="106">
        <f t="shared" si="726"/>
        <v>3000</v>
      </c>
      <c r="BV252" s="106">
        <f t="shared" si="726"/>
        <v>6750</v>
      </c>
      <c r="BW252" s="106"/>
      <c r="BX252" s="106"/>
      <c r="BY252" s="106">
        <f t="shared" si="726"/>
        <v>9750</v>
      </c>
      <c r="BZ252" s="106">
        <f>SUM(BZ253+BZ255+BZ257)</f>
        <v>0</v>
      </c>
      <c r="CA252" s="106">
        <f t="shared" si="566"/>
        <v>0</v>
      </c>
      <c r="CB252" s="106">
        <f t="shared" si="567"/>
        <v>0</v>
      </c>
      <c r="CC252" s="106">
        <v>6750</v>
      </c>
      <c r="CD252" s="106">
        <v>6750</v>
      </c>
      <c r="CE252" s="106">
        <f>SUM(CE253+CE255+CE257)</f>
        <v>6750</v>
      </c>
      <c r="CF252" s="106">
        <f>SUM(CF253+CF255+CF257)</f>
        <v>0</v>
      </c>
      <c r="CG252" s="106">
        <f t="shared" si="709"/>
        <v>0</v>
      </c>
      <c r="CH252" s="106">
        <f>SUM(CH253+CH255+CH257)</f>
        <v>17750</v>
      </c>
      <c r="CI252" s="106">
        <f>SUM(CI253+CI255+CI257)</f>
        <v>24500</v>
      </c>
      <c r="CJ252" s="106"/>
      <c r="CK252" s="106">
        <f t="shared" si="569"/>
        <v>0</v>
      </c>
      <c r="CL252" s="106">
        <f>SUM(CL253+CL255+CL257)</f>
        <v>0</v>
      </c>
      <c r="CM252" s="106">
        <f>SUM(CM253+CM255+CM257)</f>
        <v>24500</v>
      </c>
      <c r="CN252" s="106"/>
      <c r="CO252" s="106">
        <f t="shared" si="570"/>
        <v>0</v>
      </c>
      <c r="CP252" s="106">
        <f>SUM(CP253+CP255+CP257)</f>
        <v>0</v>
      </c>
      <c r="CQ252" s="106">
        <f>SUM(CQ253+CQ255+CQ257)</f>
        <v>24500</v>
      </c>
      <c r="CR252" s="106">
        <f>SUM(CR253+CR255+CR257)</f>
        <v>10709.51</v>
      </c>
      <c r="CS252" s="106">
        <f t="shared" si="710"/>
        <v>43.712285714285713</v>
      </c>
      <c r="CT252" s="106">
        <f>SUM(CT253+CT255+CT257)</f>
        <v>24250</v>
      </c>
      <c r="CU252" s="106">
        <f>SUM(CU253+CU255+CU257)</f>
        <v>48750</v>
      </c>
      <c r="CV252" s="106">
        <f>SUM(CV253+CV255+CV257)</f>
        <v>10709.51</v>
      </c>
      <c r="CW252" s="106">
        <f t="shared" si="711"/>
        <v>21.96822564102564</v>
      </c>
      <c r="CX252" s="106">
        <f>SUM(CX253+CX255+CX257)</f>
        <v>0</v>
      </c>
      <c r="CY252" s="106">
        <f>SUM(CY253+CY255+CY257)</f>
        <v>48750</v>
      </c>
      <c r="CZ252" s="106">
        <v>84500</v>
      </c>
      <c r="DA252" s="106">
        <v>84500</v>
      </c>
      <c r="DB252" s="106">
        <f>SUM(DB253+DB255+DB257)</f>
        <v>10709.51</v>
      </c>
      <c r="DC252" s="106">
        <f>SUM(DC253+DC255+DC257)</f>
        <v>35999.99</v>
      </c>
      <c r="DD252" s="106">
        <f t="shared" si="713"/>
        <v>336.14973981069159</v>
      </c>
      <c r="DE252" s="106">
        <f t="shared" si="714"/>
        <v>42.553179669030733</v>
      </c>
      <c r="DF252" s="106">
        <f>SUM(DF253+DF255+DF257)</f>
        <v>28709.510000000002</v>
      </c>
      <c r="DG252" s="106">
        <f>SUM(DG253+DG255+DG257)</f>
        <v>84500</v>
      </c>
      <c r="DH252" s="106">
        <f>SUM(DH253+DH255+DH257)</f>
        <v>17999.989999999998</v>
      </c>
      <c r="DI252" s="106">
        <f t="shared" si="715"/>
        <v>21.301763313609463</v>
      </c>
      <c r="DJ252" s="106">
        <f>SUM(DJ253+DJ255+DJ257)</f>
        <v>100.00000000000409</v>
      </c>
      <c r="DK252" s="106">
        <f>SUM(DK253+DK255+DK257)</f>
        <v>84600</v>
      </c>
      <c r="DL252" s="106">
        <f t="shared" si="716"/>
        <v>33.935591016548464</v>
      </c>
      <c r="DM252" s="106">
        <f>SUM(DM253+DM255+DM257)</f>
        <v>0</v>
      </c>
      <c r="DN252" s="106">
        <f>SUM(DN253+DN255+DN257)</f>
        <v>84600</v>
      </c>
      <c r="DO252" s="106">
        <f>SUM(DO253+DO255+DO257)</f>
        <v>41999.990000000005</v>
      </c>
      <c r="DP252" s="106">
        <f t="shared" si="717"/>
        <v>49.645378250591023</v>
      </c>
      <c r="DQ252" s="106">
        <f>SUM(DQ253+DQ255+DQ257)</f>
        <v>6200</v>
      </c>
      <c r="DR252" s="106">
        <f>SUM(DR253+DR255+DR257)</f>
        <v>90800</v>
      </c>
      <c r="DS252" s="106">
        <f>SUM(DS253+DS255+DS257)</f>
        <v>47999.990000000005</v>
      </c>
      <c r="DT252" s="106">
        <f t="shared" si="632"/>
        <v>52.863425110132169</v>
      </c>
      <c r="DU252" s="106">
        <f>SUM(DU253+DU255+DU257)</f>
        <v>-35050</v>
      </c>
      <c r="DV252" s="106">
        <f>SUM(DV253+DV255+DV257)</f>
        <v>55750</v>
      </c>
      <c r="DW252" s="106">
        <f>SUM(DW253+DW255+DW257)</f>
        <v>105000</v>
      </c>
      <c r="DX252" s="106">
        <v>105000</v>
      </c>
      <c r="DY252" s="106">
        <v>105000</v>
      </c>
      <c r="DZ252" s="106">
        <f>SUM(DZ253+DZ255+DZ257)</f>
        <v>35999.99</v>
      </c>
      <c r="EA252" s="106">
        <f>SUM(EA253+EA255+EA257)</f>
        <v>105000</v>
      </c>
      <c r="EB252" s="106">
        <f>SUM(EB253+EB255+EB257)</f>
        <v>12000</v>
      </c>
      <c r="EC252" s="106">
        <f t="shared" si="633"/>
        <v>11.428571428571429</v>
      </c>
      <c r="ED252" s="106">
        <f>SUM(ED253+ED255+ED257)</f>
        <v>0</v>
      </c>
      <c r="EE252" s="106">
        <f>SUM(EE253+EE255+EE257)</f>
        <v>105000</v>
      </c>
      <c r="EF252" s="106">
        <f>SUM(EF253+EF255+EF257)</f>
        <v>0</v>
      </c>
      <c r="EG252" s="106">
        <f t="shared" si="605"/>
        <v>0</v>
      </c>
      <c r="EH252" s="106" t="e">
        <f>SUM(EH253+EH255+EH257)</f>
        <v>#REF!</v>
      </c>
      <c r="EI252" s="106">
        <f>IFERROR(#REF!/DZ252*100,)</f>
        <v>0</v>
      </c>
      <c r="EJ252" s="106">
        <f>IFERROR(#REF!/#REF!*100,)</f>
        <v>0</v>
      </c>
      <c r="EK252" s="106">
        <f t="shared" ref="EK252" si="727">SUM(EK253+EK255+EK257)</f>
        <v>199000</v>
      </c>
      <c r="EL252" s="106">
        <v>199000</v>
      </c>
      <c r="EM252" s="106">
        <v>199000</v>
      </c>
      <c r="EN252" s="111"/>
      <c r="EO252" s="111"/>
      <c r="EP252" s="111"/>
      <c r="EQ252" s="111"/>
      <c r="ER252" s="111"/>
      <c r="ES252" s="146">
        <f t="shared" si="557"/>
        <v>0</v>
      </c>
      <c r="EX252" s="739">
        <f>IF(EX$9=$K252,#REF!,0)</f>
        <v>0</v>
      </c>
      <c r="EY252" s="739">
        <f>IF(EY$9=$K252,#REF!,0)</f>
        <v>0</v>
      </c>
      <c r="EZ252" s="739">
        <f>IF(EZ$9=$K252,#REF!,0)</f>
        <v>0</v>
      </c>
      <c r="FA252" s="739">
        <f>IF(FA$9=$K252,#REF!,0)</f>
        <v>0</v>
      </c>
      <c r="FB252" s="739">
        <f>IF(FB$9=$K252,#REF!,0)</f>
        <v>0</v>
      </c>
      <c r="FC252" s="739">
        <f>IF(FC$9=$K252,#REF!,0)</f>
        <v>0</v>
      </c>
      <c r="FD252" s="739">
        <f>IF(FD$9=$K252,#REF!,0)</f>
        <v>0</v>
      </c>
      <c r="FE252" s="739">
        <f>IF(FE$9=$K252,#REF!,0)</f>
        <v>0</v>
      </c>
      <c r="FF252" s="739">
        <f>IF(FF$9=$K252,#REF!,0)</f>
        <v>0</v>
      </c>
      <c r="FG252" s="739">
        <f>IF(FG$9=$K252,#REF!,0)</f>
        <v>0</v>
      </c>
      <c r="FH252" s="739">
        <f>IF(FH$9=$K252,#REF!,0)</f>
        <v>0</v>
      </c>
      <c r="FI252" s="739">
        <f>IF(FI$9=$K252,#REF!,0)</f>
        <v>0</v>
      </c>
      <c r="FJ252" s="739">
        <f>IF(FJ$9=$K252,#REF!,0)</f>
        <v>0</v>
      </c>
      <c r="FK252" s="739">
        <f>IF(FK$9=$K252,#REF!,0)</f>
        <v>0</v>
      </c>
      <c r="FL252" s="739">
        <f>IF(FL$9=$K252,#REF!,0)</f>
        <v>0</v>
      </c>
      <c r="FM252" s="739">
        <f>IF(FM$9=$K252,#REF!,0)</f>
        <v>0</v>
      </c>
      <c r="FN252" s="739">
        <f>IF(FN$9=$K252,#REF!,0)</f>
        <v>0</v>
      </c>
      <c r="FO252" s="739">
        <f>IF(FO$9=$K252,#REF!,0)</f>
        <v>0</v>
      </c>
      <c r="FP252" s="739">
        <f>IF(FP$9=$K252,#REF!,0)</f>
        <v>0</v>
      </c>
      <c r="FQ252" s="739">
        <f>IF(FQ$9=$K252,#REF!,0)</f>
        <v>0</v>
      </c>
      <c r="FU252" s="739">
        <f t="shared" si="724"/>
        <v>0</v>
      </c>
      <c r="FV252" s="739">
        <f t="shared" si="724"/>
        <v>0</v>
      </c>
      <c r="FW252" s="739">
        <f t="shared" si="724"/>
        <v>0</v>
      </c>
      <c r="FX252" s="739">
        <f t="shared" si="724"/>
        <v>0</v>
      </c>
      <c r="FY252" s="739">
        <f t="shared" si="724"/>
        <v>0</v>
      </c>
      <c r="FZ252" s="739">
        <f t="shared" si="724"/>
        <v>0</v>
      </c>
      <c r="GA252" s="739">
        <f t="shared" si="724"/>
        <v>0</v>
      </c>
      <c r="GB252" s="739">
        <f t="shared" si="724"/>
        <v>0</v>
      </c>
      <c r="GC252" s="739">
        <f t="shared" si="724"/>
        <v>0</v>
      </c>
      <c r="GD252" s="739">
        <f t="shared" si="724"/>
        <v>0</v>
      </c>
      <c r="GE252" s="739">
        <f t="shared" si="725"/>
        <v>0</v>
      </c>
      <c r="GF252" s="739">
        <f t="shared" si="725"/>
        <v>0</v>
      </c>
      <c r="GG252" s="739">
        <f t="shared" si="725"/>
        <v>0</v>
      </c>
      <c r="GH252" s="739">
        <f t="shared" si="725"/>
        <v>0</v>
      </c>
      <c r="GI252" s="739">
        <f t="shared" si="725"/>
        <v>0</v>
      </c>
      <c r="GJ252" s="739">
        <f t="shared" si="725"/>
        <v>0</v>
      </c>
      <c r="GK252" s="739">
        <f t="shared" si="725"/>
        <v>0</v>
      </c>
      <c r="GL252" s="739">
        <f t="shared" si="725"/>
        <v>0</v>
      </c>
      <c r="GM252" s="739">
        <f t="shared" si="725"/>
        <v>0</v>
      </c>
      <c r="GN252" s="739">
        <f t="shared" si="725"/>
        <v>0</v>
      </c>
      <c r="GQ252" s="1098">
        <f>IF(GQ$9=$N252,#REF!,0)</f>
        <v>0</v>
      </c>
      <c r="GR252" s="1098">
        <f>IF(GR$9=$N252,#REF!,0)</f>
        <v>0</v>
      </c>
      <c r="GS252" s="1098">
        <f>IF(GS$9=$N252,#REF!,0)</f>
        <v>0</v>
      </c>
      <c r="GT252" s="1098">
        <f>IF(GT$9=$N252,#REF!,0)</f>
        <v>0</v>
      </c>
      <c r="GU252" s="1098">
        <f>IF(GU$9=$N252,#REF!,0)</f>
        <v>0</v>
      </c>
      <c r="GV252" s="1098">
        <f>IF(GV$9=$N252,#REF!,0)</f>
        <v>0</v>
      </c>
      <c r="GW252" s="1098">
        <f>IF(GW$9=$N252,#REF!,0)</f>
        <v>0</v>
      </c>
      <c r="GX252" s="1098">
        <f>IF(GX$9=$N252,#REF!,0)</f>
        <v>0</v>
      </c>
      <c r="GY252" s="1098">
        <f>IF(GY$9=$N252,#REF!,0)</f>
        <v>0</v>
      </c>
      <c r="GZ252" s="1098">
        <f>IF(GZ$9=$N252,#REF!,0)</f>
        <v>0</v>
      </c>
      <c r="HA252" s="1098">
        <f>IF(HA$9=$N252,#REF!,0)</f>
        <v>0</v>
      </c>
      <c r="HB252" s="1098">
        <f>IF(HB$9=$N252,#REF!,0)</f>
        <v>0</v>
      </c>
      <c r="HC252" s="1098">
        <f>IF(HC$9=$N252,#REF!,0)</f>
        <v>0</v>
      </c>
      <c r="HD252" s="1098">
        <f>IF(HD$9=$N252,#REF!,0)</f>
        <v>0</v>
      </c>
      <c r="HE252" s="1098">
        <f>IF(HE$9=$N252,#REF!,0)</f>
        <v>0</v>
      </c>
      <c r="HF252" s="1098">
        <f>IF(HF$9=$N252,#REF!,0)</f>
        <v>0</v>
      </c>
      <c r="HG252" s="1098">
        <f>IF(HG$9=$N252,#REF!,0)</f>
        <v>0</v>
      </c>
      <c r="HH252" s="1098">
        <f>IF(HH$9=$N252,#REF!,0)</f>
        <v>0</v>
      </c>
      <c r="HI252" s="1098">
        <f>IF(HI$9=$N252,#REF!,0)</f>
        <v>0</v>
      </c>
      <c r="HJ252" s="1098">
        <f>IF(HJ$9=$N252,#REF!,0)</f>
        <v>0</v>
      </c>
      <c r="HK252" s="1098">
        <f>IF(HK$9=$N252,#REF!,0)</f>
        <v>0</v>
      </c>
      <c r="HL252" s="1098">
        <f>IF(HL$9=$N252,#REF!,0)</f>
        <v>0</v>
      </c>
      <c r="HM252" s="1098">
        <f>IF(HM$9=$N252,#REF!,0)</f>
        <v>0</v>
      </c>
      <c r="HN252" s="1098">
        <f>IF(HN$9=$N252,#REF!,0)</f>
        <v>0</v>
      </c>
      <c r="HO252" s="1098">
        <f>IF(HO$9=$N252,#REF!,0)</f>
        <v>0</v>
      </c>
      <c r="HP252" s="1098">
        <f>IF(HP$9=$N252,#REF!,0)</f>
        <v>0</v>
      </c>
      <c r="HQ252" s="1098">
        <f>IF(HQ$9=$N252,#REF!,0)</f>
        <v>0</v>
      </c>
      <c r="HR252" s="1098">
        <f>IF(HR$9=$N252,#REF!,0)</f>
        <v>0</v>
      </c>
      <c r="HS252" s="1098">
        <f>IF(HS$9=$N252,#REF!,0)</f>
        <v>0</v>
      </c>
      <c r="HT252" s="1098">
        <f>IF(HT$9=$N252,#REF!,0)</f>
        <v>0</v>
      </c>
      <c r="HU252" s="1098">
        <f>IF(HU$9=$N252,#REF!,0)</f>
        <v>0</v>
      </c>
      <c r="HV252" s="1098">
        <f>IF(HV$9=$N252,#REF!,0)</f>
        <v>0</v>
      </c>
      <c r="HW252" s="1098">
        <f>IF(HW$9=$N252,#REF!,0)</f>
        <v>0</v>
      </c>
      <c r="HX252" s="1098">
        <f>IF(HX$9=$N252,#REF!,0)</f>
        <v>0</v>
      </c>
      <c r="HY252" s="1098">
        <f>IF(HY$9=$N252,#REF!,0)</f>
        <v>0</v>
      </c>
      <c r="HZ252" s="1098">
        <f>IF(HZ$9=$N252,#REF!,0)</f>
        <v>0</v>
      </c>
      <c r="IA252" s="1098">
        <f>IF(IA$9=$N252,#REF!,0)</f>
        <v>0</v>
      </c>
      <c r="IB252" s="1098">
        <f>IF(IB$9=$N252,#REF!,0)</f>
        <v>0</v>
      </c>
      <c r="IC252" s="1098">
        <f>IF(IC$9=$N252,#REF!,0)</f>
        <v>0</v>
      </c>
      <c r="ID252" s="1098">
        <f>IF(ID$9=$N252,#REF!,0)</f>
        <v>0</v>
      </c>
      <c r="IE252" s="1098">
        <f>IF(IE$9=$N252,#REF!,0)</f>
        <v>0</v>
      </c>
      <c r="IF252" s="1098">
        <f>IF(IF$9=$N252,#REF!,0)</f>
        <v>0</v>
      </c>
      <c r="IG252" s="1098">
        <f>IF(IG$9=$N252,#REF!,0)</f>
        <v>0</v>
      </c>
      <c r="IH252" s="1098">
        <f>IF(IH$9=$N252,#REF!,0)</f>
        <v>0</v>
      </c>
      <c r="II252" s="1098">
        <f>IF(II$9=$N252,#REF!,0)</f>
        <v>0</v>
      </c>
      <c r="IJ252" s="1098">
        <f>IF(IJ$9=$N252,#REF!,0)</f>
        <v>0</v>
      </c>
      <c r="IK252" s="1098">
        <f>IF(IK$9=$N252,#REF!,0)</f>
        <v>0</v>
      </c>
      <c r="IL252" s="1098">
        <f>IF(IL$9=$N252,#REF!,0)</f>
        <v>0</v>
      </c>
      <c r="IM252" s="1098">
        <f>IF(IM$9=$N252,#REF!,0)</f>
        <v>0</v>
      </c>
      <c r="IN252" s="1098">
        <f>IF(IN$9=$N252,#REF!,0)</f>
        <v>0</v>
      </c>
      <c r="IO252" s="1098">
        <f>IF(IO$9=$N252,#REF!,0)</f>
        <v>0</v>
      </c>
      <c r="IP252" s="1098">
        <f>IF(IP$9=$N252,#REF!,0)</f>
        <v>0</v>
      </c>
      <c r="IQ252" s="1098">
        <f>IF(IQ$9=$N252,#REF!,0)</f>
        <v>0</v>
      </c>
      <c r="IR252" s="1098">
        <f>IF(IR$9=$N252,#REF!,0)</f>
        <v>0</v>
      </c>
      <c r="IS252" s="1098">
        <f>IF(IS$9=$N252,#REF!,0)</f>
        <v>0</v>
      </c>
      <c r="IT252" s="1098">
        <f>IF(IT$9=$N252,#REF!,0)</f>
        <v>0</v>
      </c>
      <c r="IU252" s="1098">
        <f>IF(IU$9=$N252,#REF!,0)</f>
        <v>0</v>
      </c>
      <c r="IV252" s="1098">
        <f>IF(IV$9=$N252,#REF!,0)</f>
        <v>0</v>
      </c>
      <c r="IW252" s="1098">
        <f>IF(IW$9=$N252,#REF!,0)</f>
        <v>0</v>
      </c>
      <c r="IX252" s="1098">
        <f>IF(IX$9=$N252,#REF!,0)</f>
        <v>0</v>
      </c>
      <c r="IY252" s="1098">
        <f>IF(IY$9=$N252,#REF!,0)</f>
        <v>0</v>
      </c>
      <c r="IZ252" s="1098">
        <f>IF(IZ$9=$N252,#REF!,0)</f>
        <v>0</v>
      </c>
      <c r="JA252" s="1098">
        <f>IF(JA$9=$N252,#REF!,0)</f>
        <v>0</v>
      </c>
      <c r="JB252" s="1098">
        <f>IF(JB$9=$N252,#REF!,0)</f>
        <v>0</v>
      </c>
      <c r="JC252" s="1098">
        <f>IF(JC$9=$N252,#REF!,0)</f>
        <v>0</v>
      </c>
      <c r="JD252" s="1098">
        <f>IF(JD$9=$N252,#REF!,0)</f>
        <v>0</v>
      </c>
      <c r="JE252" s="1098">
        <f>IF(JE$9=$N252,#REF!,0)</f>
        <v>0</v>
      </c>
      <c r="JF252" s="1098">
        <f>IF(JF$9=$N252,#REF!,0)</f>
        <v>0</v>
      </c>
      <c r="JG252" s="1098">
        <f>IF(JG$9=$N252,#REF!,0)</f>
        <v>0</v>
      </c>
      <c r="JH252" s="1098">
        <f>IF(JH$9=$N252,#REF!,0)</f>
        <v>0</v>
      </c>
      <c r="JI252" s="1098">
        <f>IF(JI$9=$N252,#REF!,0)</f>
        <v>0</v>
      </c>
      <c r="JJ252" s="1098">
        <f>IF(JJ$9=$N252,#REF!,0)</f>
        <v>0</v>
      </c>
      <c r="JK252" s="1098">
        <f>IF(JK$9=$N252,#REF!,0)</f>
        <v>0</v>
      </c>
      <c r="JL252" s="1098">
        <f>IF(JL$9=$N252,#REF!,0)</f>
        <v>0</v>
      </c>
      <c r="JM252" s="1098">
        <f>IF(JM$9=$N252,#REF!,0)</f>
        <v>0</v>
      </c>
      <c r="JN252" s="1098">
        <f>IF(JN$9=$N252,#REF!,0)</f>
        <v>0</v>
      </c>
      <c r="JO252" s="1098">
        <f>IF(JO$9=$N252,#REF!,0)</f>
        <v>0</v>
      </c>
      <c r="JP252" s="1098">
        <f>IF(JP$9=$N252,#REF!,0)</f>
        <v>0</v>
      </c>
      <c r="JQ252" s="1098">
        <f>IF(JQ$9=$N252,#REF!,0)</f>
        <v>0</v>
      </c>
      <c r="JR252" s="1098">
        <f>IF(JR$9=$N252,#REF!,0)</f>
        <v>0</v>
      </c>
      <c r="JS252" s="1098">
        <f>IF(JS$9=$N252,#REF!,0)</f>
        <v>0</v>
      </c>
      <c r="JT252" s="1098">
        <f>IF(JT$9=$N252,#REF!,0)</f>
        <v>0</v>
      </c>
      <c r="JU252" s="1098">
        <f>IF(JU$9=$N252,#REF!,0)</f>
        <v>0</v>
      </c>
      <c r="JV252" s="1098">
        <f>IF(JV$9=$N252,#REF!,0)</f>
        <v>0</v>
      </c>
      <c r="JW252" s="1098">
        <f>IF(JW$9=$N252,#REF!,0)</f>
        <v>0</v>
      </c>
      <c r="JX252" s="681"/>
      <c r="JZ252" s="681">
        <f t="shared" si="720"/>
        <v>105000</v>
      </c>
      <c r="KA252" s="681">
        <f t="shared" si="720"/>
        <v>0</v>
      </c>
      <c r="KB252" s="681">
        <f t="shared" si="720"/>
        <v>0</v>
      </c>
      <c r="KC252" s="681">
        <f t="shared" si="720"/>
        <v>0</v>
      </c>
      <c r="KD252" s="681">
        <f t="shared" si="720"/>
        <v>0</v>
      </c>
      <c r="KE252" s="681">
        <f t="shared" si="720"/>
        <v>0</v>
      </c>
      <c r="KF252" s="681">
        <f t="shared" si="720"/>
        <v>0</v>
      </c>
      <c r="KG252" s="681">
        <f t="shared" si="720"/>
        <v>0</v>
      </c>
      <c r="KH252" s="681">
        <f t="shared" si="720"/>
        <v>0</v>
      </c>
      <c r="KI252" s="681">
        <f t="shared" si="720"/>
        <v>0</v>
      </c>
      <c r="KJ252" s="681">
        <f t="shared" si="720"/>
        <v>0</v>
      </c>
      <c r="KN252" s="1098">
        <f t="shared" si="680"/>
        <v>0</v>
      </c>
      <c r="KO252" s="1098">
        <f t="shared" si="680"/>
        <v>0</v>
      </c>
      <c r="KP252" s="1098">
        <f t="shared" si="680"/>
        <v>0</v>
      </c>
      <c r="KQ252" s="1098">
        <f t="shared" si="680"/>
        <v>0</v>
      </c>
      <c r="KR252" s="1098">
        <f t="shared" si="680"/>
        <v>0</v>
      </c>
      <c r="KS252" s="1098">
        <f t="shared" si="680"/>
        <v>0</v>
      </c>
      <c r="KT252" s="1098">
        <f t="shared" si="680"/>
        <v>0</v>
      </c>
      <c r="KU252" s="1098">
        <f t="shared" si="680"/>
        <v>0</v>
      </c>
      <c r="KV252" s="1098">
        <f t="shared" si="680"/>
        <v>0</v>
      </c>
      <c r="KW252" s="1098">
        <f t="shared" si="680"/>
        <v>0</v>
      </c>
      <c r="KX252" s="1098">
        <f t="shared" si="680"/>
        <v>0</v>
      </c>
      <c r="KY252" s="1098">
        <f t="shared" si="680"/>
        <v>0</v>
      </c>
      <c r="KZ252" s="1098">
        <f t="shared" si="680"/>
        <v>0</v>
      </c>
      <c r="LA252" s="1098">
        <f t="shared" si="680"/>
        <v>0</v>
      </c>
      <c r="LB252" s="1098">
        <f t="shared" si="680"/>
        <v>0</v>
      </c>
      <c r="LC252" s="1098">
        <f t="shared" si="674"/>
        <v>0</v>
      </c>
      <c r="LD252" s="1098">
        <f t="shared" si="674"/>
        <v>0</v>
      </c>
      <c r="LE252" s="1098">
        <f t="shared" si="674"/>
        <v>0</v>
      </c>
      <c r="LF252" s="1098">
        <f t="shared" si="674"/>
        <v>0</v>
      </c>
      <c r="LG252" s="1098">
        <f t="shared" si="674"/>
        <v>0</v>
      </c>
      <c r="LH252" s="1098">
        <f t="shared" si="674"/>
        <v>0</v>
      </c>
      <c r="LI252" s="1098">
        <f t="shared" si="674"/>
        <v>0</v>
      </c>
      <c r="LJ252" s="1098">
        <f t="shared" si="674"/>
        <v>0</v>
      </c>
      <c r="LK252" s="1098">
        <f t="shared" si="674"/>
        <v>0</v>
      </c>
      <c r="LL252" s="1098">
        <f t="shared" si="674"/>
        <v>0</v>
      </c>
      <c r="LM252" s="1098">
        <f t="shared" si="674"/>
        <v>0</v>
      </c>
      <c r="LN252" s="1098">
        <f t="shared" si="674"/>
        <v>0</v>
      </c>
      <c r="LO252" s="1098">
        <f t="shared" si="674"/>
        <v>0</v>
      </c>
      <c r="LP252" s="1098">
        <f t="shared" si="674"/>
        <v>0</v>
      </c>
      <c r="LQ252" s="1098">
        <f t="shared" si="674"/>
        <v>0</v>
      </c>
      <c r="LR252" s="1098">
        <f t="shared" si="674"/>
        <v>0</v>
      </c>
      <c r="LS252" s="1098">
        <f t="shared" si="546"/>
        <v>0</v>
      </c>
    </row>
    <row r="253" spans="1:331" ht="20.100000000000001" customHeight="1" x14ac:dyDescent="0.35">
      <c r="A253" s="712"/>
      <c r="B253" s="871" t="s">
        <v>714</v>
      </c>
      <c r="C253" s="870" t="s">
        <v>489</v>
      </c>
      <c r="D253" s="696"/>
      <c r="E253" s="696"/>
      <c r="F253" s="696"/>
      <c r="G253" s="696"/>
      <c r="H253" s="696"/>
      <c r="I253" s="696"/>
      <c r="J253" s="871" t="s">
        <v>194</v>
      </c>
      <c r="K253" s="587"/>
      <c r="L253" s="1267"/>
      <c r="M253" s="1265">
        <v>311</v>
      </c>
      <c r="N253" s="1268" t="s">
        <v>14</v>
      </c>
      <c r="O253" s="584"/>
      <c r="P253" s="559"/>
      <c r="Q253" s="559"/>
      <c r="R253" s="559"/>
      <c r="S253" s="559"/>
      <c r="T253" s="559"/>
      <c r="U253" s="559"/>
      <c r="V253" s="559"/>
      <c r="W253" s="559"/>
      <c r="X253" s="559"/>
      <c r="Y253" s="559"/>
      <c r="Z253" s="559"/>
      <c r="AA253" s="559"/>
      <c r="AB253" s="559"/>
      <c r="AC253" s="559"/>
      <c r="AD253" s="559"/>
      <c r="AE253" s="559"/>
      <c r="AF253" s="559"/>
      <c r="AG253" s="559"/>
      <c r="AH253" s="559"/>
      <c r="AI253" s="559"/>
      <c r="AJ253" s="559"/>
      <c r="AK253" s="559"/>
      <c r="AL253" s="559"/>
      <c r="AM253" s="559"/>
      <c r="AN253" s="559"/>
      <c r="AO253" s="559"/>
      <c r="AP253" s="559"/>
      <c r="AQ253" s="559"/>
      <c r="AR253" s="559"/>
      <c r="AS253" s="559"/>
      <c r="AT253" s="559"/>
      <c r="AU253" s="559"/>
      <c r="AV253" s="559"/>
      <c r="AW253" s="559"/>
      <c r="AX253" s="559"/>
      <c r="AY253" s="559"/>
      <c r="AZ253" s="559"/>
      <c r="BA253" s="559"/>
      <c r="BB253" s="559"/>
      <c r="BC253" s="559"/>
      <c r="BD253" s="559"/>
      <c r="BE253" s="559"/>
      <c r="BF253" s="559"/>
      <c r="BG253" s="106">
        <f>SUM(BG254)</f>
        <v>0</v>
      </c>
      <c r="BH253" s="106">
        <f>SUM(BH254)</f>
        <v>0</v>
      </c>
      <c r="BI253" s="559"/>
      <c r="BJ253" s="106">
        <f>SUM(BJ254)</f>
        <v>0</v>
      </c>
      <c r="BK253" s="106">
        <f>SUM(BK254)</f>
        <v>0</v>
      </c>
      <c r="BL253" s="106">
        <f t="shared" si="559"/>
        <v>0</v>
      </c>
      <c r="BM253" s="106"/>
      <c r="BN253" s="106"/>
      <c r="BO253" s="106">
        <f>SUM(BO254)</f>
        <v>2559.73</v>
      </c>
      <c r="BP253" s="106"/>
      <c r="BQ253" s="106"/>
      <c r="BR253" s="106">
        <f>SUM(BR254)</f>
        <v>0</v>
      </c>
      <c r="BS253" s="106">
        <f>SUM(BS254)</f>
        <v>2559.73</v>
      </c>
      <c r="BT253" s="106">
        <f>SUM(BT254)</f>
        <v>0</v>
      </c>
      <c r="BU253" s="106">
        <f>SUM(BU254)</f>
        <v>0</v>
      </c>
      <c r="BV253" s="106">
        <f>SUM(BV254)</f>
        <v>2559.73</v>
      </c>
      <c r="BW253" s="106"/>
      <c r="BX253" s="106"/>
      <c r="BY253" s="106">
        <f>SUM(BY254)</f>
        <v>2559.73</v>
      </c>
      <c r="BZ253" s="106">
        <f>SUM(BZ254)</f>
        <v>0</v>
      </c>
      <c r="CA253" s="106">
        <f t="shared" si="566"/>
        <v>0</v>
      </c>
      <c r="CB253" s="106">
        <f t="shared" si="567"/>
        <v>0</v>
      </c>
      <c r="CC253" s="106">
        <f>SUM(CC254)</f>
        <v>0</v>
      </c>
      <c r="CD253" s="106">
        <f>SUM(CD254)</f>
        <v>0</v>
      </c>
      <c r="CE253" s="106">
        <f>SUM(CE254)</f>
        <v>2559.73</v>
      </c>
      <c r="CF253" s="106">
        <f>SUM(CF254)</f>
        <v>0</v>
      </c>
      <c r="CG253" s="106">
        <f t="shared" si="709"/>
        <v>0</v>
      </c>
      <c r="CH253" s="106">
        <f>SUM(CH254)</f>
        <v>1279.8600000000001</v>
      </c>
      <c r="CI253" s="106">
        <f>SUM(CI254)</f>
        <v>3839.59</v>
      </c>
      <c r="CJ253" s="106"/>
      <c r="CK253" s="106">
        <f t="shared" si="569"/>
        <v>0</v>
      </c>
      <c r="CL253" s="106">
        <f>SUM(CL254)</f>
        <v>0</v>
      </c>
      <c r="CM253" s="106">
        <f>SUM(CM254)</f>
        <v>3839.59</v>
      </c>
      <c r="CN253" s="106"/>
      <c r="CO253" s="106">
        <f t="shared" si="570"/>
        <v>0</v>
      </c>
      <c r="CP253" s="106">
        <f>SUM(CP254)</f>
        <v>0</v>
      </c>
      <c r="CQ253" s="106">
        <f>SUM(CQ254)</f>
        <v>3839.59</v>
      </c>
      <c r="CR253" s="106">
        <f>SUM(CR254)</f>
        <v>0</v>
      </c>
      <c r="CS253" s="106">
        <f t="shared" si="710"/>
        <v>0</v>
      </c>
      <c r="CT253" s="106">
        <f>SUM(CT254)</f>
        <v>19620</v>
      </c>
      <c r="CU253" s="106">
        <f>SUM(CU254)</f>
        <v>23459.59</v>
      </c>
      <c r="CV253" s="106">
        <f>SUM(CV254)</f>
        <v>0</v>
      </c>
      <c r="CW253" s="106">
        <f t="shared" si="711"/>
        <v>0</v>
      </c>
      <c r="CX253" s="106">
        <f t="shared" ref="CX253:DH253" si="728">SUM(CX254)</f>
        <v>0</v>
      </c>
      <c r="CY253" s="106">
        <f t="shared" si="728"/>
        <v>23459.59</v>
      </c>
      <c r="CZ253" s="106">
        <f t="shared" si="728"/>
        <v>0</v>
      </c>
      <c r="DA253" s="106">
        <f t="shared" si="728"/>
        <v>0</v>
      </c>
      <c r="DB253" s="106">
        <f t="shared" si="728"/>
        <v>0</v>
      </c>
      <c r="DC253" s="106">
        <f>SUM(DC254)</f>
        <v>30870.54</v>
      </c>
      <c r="DD253" s="106">
        <f t="shared" si="713"/>
        <v>0</v>
      </c>
      <c r="DE253" s="106">
        <f t="shared" si="714"/>
        <v>58.356408317580346</v>
      </c>
      <c r="DF253" s="106">
        <f>SUM(DF254)</f>
        <v>15358.35</v>
      </c>
      <c r="DG253" s="106">
        <f t="shared" si="728"/>
        <v>52889.59</v>
      </c>
      <c r="DH253" s="106">
        <f t="shared" si="728"/>
        <v>15419.88</v>
      </c>
      <c r="DI253" s="106">
        <f t="shared" si="715"/>
        <v>29.154848808621885</v>
      </c>
      <c r="DJ253" s="106">
        <f>SUM(DJ254)</f>
        <v>10.410000000003492</v>
      </c>
      <c r="DK253" s="106">
        <f>SUM(DK254)</f>
        <v>52900</v>
      </c>
      <c r="DL253" s="106">
        <f t="shared" si="716"/>
        <v>29.032797731568998</v>
      </c>
      <c r="DM253" s="106">
        <f>SUM(DM254)</f>
        <v>0</v>
      </c>
      <c r="DN253" s="106">
        <f>SUM(DN254)</f>
        <v>52900</v>
      </c>
      <c r="DO253" s="106">
        <f>SUM(DO254)</f>
        <v>36020.76</v>
      </c>
      <c r="DP253" s="106">
        <f t="shared" si="717"/>
        <v>68.092173913043482</v>
      </c>
      <c r="DQ253" s="106">
        <f>SUM(DQ254)</f>
        <v>5100</v>
      </c>
      <c r="DR253" s="106">
        <f>SUM(DR254)</f>
        <v>58000</v>
      </c>
      <c r="DS253" s="106">
        <f>SUM(DS254)</f>
        <v>41170.980000000003</v>
      </c>
      <c r="DT253" s="106">
        <f t="shared" si="632"/>
        <v>70.984448275862079</v>
      </c>
      <c r="DU253" s="106">
        <f t="shared" ref="DU253:EB253" si="729">SUM(DU254)</f>
        <v>-11500</v>
      </c>
      <c r="DV253" s="106">
        <f t="shared" si="729"/>
        <v>46500</v>
      </c>
      <c r="DW253" s="106">
        <f t="shared" si="729"/>
        <v>70000</v>
      </c>
      <c r="DX253" s="106">
        <f t="shared" si="729"/>
        <v>0</v>
      </c>
      <c r="DY253" s="106">
        <f t="shared" si="729"/>
        <v>0</v>
      </c>
      <c r="DZ253" s="106">
        <f>SUM(DZ254)</f>
        <v>30870.54</v>
      </c>
      <c r="EA253" s="106">
        <f t="shared" si="729"/>
        <v>70000</v>
      </c>
      <c r="EB253" s="106">
        <f t="shared" si="729"/>
        <v>10300.42</v>
      </c>
      <c r="EC253" s="106">
        <f t="shared" si="633"/>
        <v>14.714885714285714</v>
      </c>
      <c r="ED253" s="106">
        <f>SUM(ED254)</f>
        <v>0</v>
      </c>
      <c r="EE253" s="106">
        <f>SUM(EE254)</f>
        <v>70000</v>
      </c>
      <c r="EF253" s="106">
        <f>SUM(EF254)</f>
        <v>0</v>
      </c>
      <c r="EG253" s="106">
        <f t="shared" si="605"/>
        <v>0</v>
      </c>
      <c r="EH253" s="106" t="e">
        <f>SUM(EH254)</f>
        <v>#REF!</v>
      </c>
      <c r="EI253" s="106">
        <f>IFERROR(#REF!/DZ253*100,)</f>
        <v>0</v>
      </c>
      <c r="EJ253" s="106">
        <f>IFERROR(#REF!/#REF!*100,)</f>
        <v>0</v>
      </c>
      <c r="EK253" s="106">
        <f t="shared" ref="EK253:EM253" si="730">SUM(EK254)</f>
        <v>160000</v>
      </c>
      <c r="EL253" s="106">
        <f t="shared" si="730"/>
        <v>0</v>
      </c>
      <c r="EM253" s="106">
        <f t="shared" si="730"/>
        <v>0</v>
      </c>
      <c r="EN253" s="111"/>
      <c r="EO253" s="111"/>
      <c r="EP253" s="111"/>
      <c r="EQ253" s="111"/>
      <c r="ER253" s="111"/>
      <c r="ES253" s="146">
        <f t="shared" si="557"/>
        <v>0</v>
      </c>
      <c r="EX253" s="739">
        <f>IF(EX$9=$K253,#REF!,0)</f>
        <v>0</v>
      </c>
      <c r="EY253" s="739">
        <f>IF(EY$9=$K253,#REF!,0)</f>
        <v>0</v>
      </c>
      <c r="EZ253" s="739">
        <f>IF(EZ$9=$K253,#REF!,0)</f>
        <v>0</v>
      </c>
      <c r="FA253" s="739">
        <f>IF(FA$9=$K253,#REF!,0)</f>
        <v>0</v>
      </c>
      <c r="FB253" s="739">
        <f>IF(FB$9=$K253,#REF!,0)</f>
        <v>0</v>
      </c>
      <c r="FC253" s="739">
        <f>IF(FC$9=$K253,#REF!,0)</f>
        <v>0</v>
      </c>
      <c r="FD253" s="739">
        <f>IF(FD$9=$K253,#REF!,0)</f>
        <v>0</v>
      </c>
      <c r="FE253" s="739">
        <f>IF(FE$9=$K253,#REF!,0)</f>
        <v>0</v>
      </c>
      <c r="FF253" s="739">
        <f>IF(FF$9=$K253,#REF!,0)</f>
        <v>0</v>
      </c>
      <c r="FG253" s="739">
        <f>IF(FG$9=$K253,#REF!,0)</f>
        <v>0</v>
      </c>
      <c r="FH253" s="739">
        <f>IF(FH$9=$K253,#REF!,0)</f>
        <v>0</v>
      </c>
      <c r="FI253" s="739">
        <f>IF(FI$9=$K253,#REF!,0)</f>
        <v>0</v>
      </c>
      <c r="FJ253" s="739">
        <f>IF(FJ$9=$K253,#REF!,0)</f>
        <v>0</v>
      </c>
      <c r="FK253" s="739">
        <f>IF(FK$9=$K253,#REF!,0)</f>
        <v>0</v>
      </c>
      <c r="FL253" s="739">
        <f>IF(FL$9=$K253,#REF!,0)</f>
        <v>0</v>
      </c>
      <c r="FM253" s="739">
        <f>IF(FM$9=$K253,#REF!,0)</f>
        <v>0</v>
      </c>
      <c r="FN253" s="739">
        <f>IF(FN$9=$K253,#REF!,0)</f>
        <v>0</v>
      </c>
      <c r="FO253" s="739">
        <f>IF(FO$9=$K253,#REF!,0)</f>
        <v>0</v>
      </c>
      <c r="FP253" s="739">
        <f>IF(FP$9=$K253,#REF!,0)</f>
        <v>0</v>
      </c>
      <c r="FQ253" s="739">
        <f>IF(FQ$9=$K253,#REF!,0)</f>
        <v>0</v>
      </c>
      <c r="FU253" s="739">
        <f t="shared" si="724"/>
        <v>0</v>
      </c>
      <c r="FV253" s="739">
        <f t="shared" si="724"/>
        <v>0</v>
      </c>
      <c r="FW253" s="739">
        <f t="shared" si="724"/>
        <v>0</v>
      </c>
      <c r="FX253" s="739">
        <f t="shared" si="724"/>
        <v>0</v>
      </c>
      <c r="FY253" s="739">
        <f t="shared" si="724"/>
        <v>0</v>
      </c>
      <c r="FZ253" s="739">
        <f t="shared" si="724"/>
        <v>0</v>
      </c>
      <c r="GA253" s="739">
        <f t="shared" si="724"/>
        <v>0</v>
      </c>
      <c r="GB253" s="739">
        <f t="shared" si="724"/>
        <v>0</v>
      </c>
      <c r="GC253" s="739">
        <f t="shared" si="724"/>
        <v>0</v>
      </c>
      <c r="GD253" s="739">
        <f t="shared" si="724"/>
        <v>0</v>
      </c>
      <c r="GE253" s="739">
        <f t="shared" si="725"/>
        <v>0</v>
      </c>
      <c r="GF253" s="739">
        <f t="shared" si="725"/>
        <v>0</v>
      </c>
      <c r="GG253" s="739">
        <f t="shared" si="725"/>
        <v>0</v>
      </c>
      <c r="GH253" s="739">
        <f t="shared" si="725"/>
        <v>0</v>
      </c>
      <c r="GI253" s="739">
        <f t="shared" si="725"/>
        <v>0</v>
      </c>
      <c r="GJ253" s="739">
        <f t="shared" si="725"/>
        <v>0</v>
      </c>
      <c r="GK253" s="739">
        <f t="shared" si="725"/>
        <v>0</v>
      </c>
      <c r="GL253" s="739">
        <f t="shared" si="725"/>
        <v>0</v>
      </c>
      <c r="GM253" s="739">
        <f t="shared" si="725"/>
        <v>0</v>
      </c>
      <c r="GN253" s="739">
        <f t="shared" si="725"/>
        <v>0</v>
      </c>
      <c r="GQ253" s="1098">
        <f>IF(GQ$9=$N253,#REF!,0)</f>
        <v>0</v>
      </c>
      <c r="GR253" s="1098">
        <f>IF(GR$9=$N253,#REF!,0)</f>
        <v>0</v>
      </c>
      <c r="GS253" s="1098">
        <f>IF(GS$9=$N253,#REF!,0)</f>
        <v>0</v>
      </c>
      <c r="GT253" s="1098">
        <f>IF(GT$9=$N253,#REF!,0)</f>
        <v>0</v>
      </c>
      <c r="GU253" s="1098">
        <f>IF(GU$9=$N253,#REF!,0)</f>
        <v>0</v>
      </c>
      <c r="GV253" s="1098">
        <f>IF(GV$9=$N253,#REF!,0)</f>
        <v>0</v>
      </c>
      <c r="GW253" s="1098">
        <f>IF(GW$9=$N253,#REF!,0)</f>
        <v>0</v>
      </c>
      <c r="GX253" s="1098">
        <f>IF(GX$9=$N253,#REF!,0)</f>
        <v>0</v>
      </c>
      <c r="GY253" s="1098">
        <f>IF(GY$9=$N253,#REF!,0)</f>
        <v>0</v>
      </c>
      <c r="GZ253" s="1098">
        <f>IF(GZ$9=$N253,#REF!,0)</f>
        <v>0</v>
      </c>
      <c r="HA253" s="1098">
        <f>IF(HA$9=$N253,#REF!,0)</f>
        <v>0</v>
      </c>
      <c r="HB253" s="1098">
        <f>IF(HB$9=$N253,#REF!,0)</f>
        <v>0</v>
      </c>
      <c r="HC253" s="1098">
        <f>IF(HC$9=$N253,#REF!,0)</f>
        <v>0</v>
      </c>
      <c r="HD253" s="1098">
        <f>IF(HD$9=$N253,#REF!,0)</f>
        <v>0</v>
      </c>
      <c r="HE253" s="1098">
        <f>IF(HE$9=$N253,#REF!,0)</f>
        <v>0</v>
      </c>
      <c r="HF253" s="1098">
        <f>IF(HF$9=$N253,#REF!,0)</f>
        <v>0</v>
      </c>
      <c r="HG253" s="1098">
        <f>IF(HG$9=$N253,#REF!,0)</f>
        <v>0</v>
      </c>
      <c r="HH253" s="1098">
        <f>IF(HH$9=$N253,#REF!,0)</f>
        <v>0</v>
      </c>
      <c r="HI253" s="1098">
        <f>IF(HI$9=$N253,#REF!,0)</f>
        <v>0</v>
      </c>
      <c r="HJ253" s="1098">
        <f>IF(HJ$9=$N253,#REF!,0)</f>
        <v>0</v>
      </c>
      <c r="HK253" s="1098">
        <f>IF(HK$9=$N253,#REF!,0)</f>
        <v>0</v>
      </c>
      <c r="HL253" s="1098">
        <f>IF(HL$9=$N253,#REF!,0)</f>
        <v>0</v>
      </c>
      <c r="HM253" s="1098">
        <f>IF(HM$9=$N253,#REF!,0)</f>
        <v>0</v>
      </c>
      <c r="HN253" s="1098">
        <f>IF(HN$9=$N253,#REF!,0)</f>
        <v>0</v>
      </c>
      <c r="HO253" s="1098">
        <f>IF(HO$9=$N253,#REF!,0)</f>
        <v>0</v>
      </c>
      <c r="HP253" s="1098">
        <f>IF(HP$9=$N253,#REF!,0)</f>
        <v>0</v>
      </c>
      <c r="HQ253" s="1098">
        <f>IF(HQ$9=$N253,#REF!,0)</f>
        <v>0</v>
      </c>
      <c r="HR253" s="1098">
        <f>IF(HR$9=$N253,#REF!,0)</f>
        <v>0</v>
      </c>
      <c r="HS253" s="1098">
        <f>IF(HS$9=$N253,#REF!,0)</f>
        <v>0</v>
      </c>
      <c r="HT253" s="1098">
        <f>IF(HT$9=$N253,#REF!,0)</f>
        <v>0</v>
      </c>
      <c r="HU253" s="1098">
        <f>IF(HU$9=$N253,#REF!,0)</f>
        <v>0</v>
      </c>
      <c r="HV253" s="1098">
        <f>IF(HV$9=$N253,#REF!,0)</f>
        <v>0</v>
      </c>
      <c r="HW253" s="1098">
        <f>IF(HW$9=$N253,#REF!,0)</f>
        <v>0</v>
      </c>
      <c r="HX253" s="1098">
        <f>IF(HX$9=$N253,#REF!,0)</f>
        <v>0</v>
      </c>
      <c r="HY253" s="1098">
        <f>IF(HY$9=$N253,#REF!,0)</f>
        <v>0</v>
      </c>
      <c r="HZ253" s="1098">
        <f>IF(HZ$9=$N253,#REF!,0)</f>
        <v>0</v>
      </c>
      <c r="IA253" s="1098">
        <f>IF(IA$9=$N253,#REF!,0)</f>
        <v>0</v>
      </c>
      <c r="IB253" s="1098">
        <f>IF(IB$9=$N253,#REF!,0)</f>
        <v>0</v>
      </c>
      <c r="IC253" s="1098">
        <f>IF(IC$9=$N253,#REF!,0)</f>
        <v>0</v>
      </c>
      <c r="ID253" s="1098">
        <f>IF(ID$9=$N253,#REF!,0)</f>
        <v>0</v>
      </c>
      <c r="IE253" s="1098">
        <f>IF(IE$9=$N253,#REF!,0)</f>
        <v>0</v>
      </c>
      <c r="IF253" s="1098">
        <f>IF(IF$9=$N253,#REF!,0)</f>
        <v>0</v>
      </c>
      <c r="IG253" s="1098">
        <f>IF(IG$9=$N253,#REF!,0)</f>
        <v>0</v>
      </c>
      <c r="IH253" s="1098">
        <f>IF(IH$9=$N253,#REF!,0)</f>
        <v>0</v>
      </c>
      <c r="II253" s="1098">
        <f>IF(II$9=$N253,#REF!,0)</f>
        <v>0</v>
      </c>
      <c r="IJ253" s="1098">
        <f>IF(IJ$9=$N253,#REF!,0)</f>
        <v>0</v>
      </c>
      <c r="IK253" s="1098">
        <f>IF(IK$9=$N253,#REF!,0)</f>
        <v>0</v>
      </c>
      <c r="IL253" s="1098">
        <f>IF(IL$9=$N253,#REF!,0)</f>
        <v>0</v>
      </c>
      <c r="IM253" s="1098">
        <f>IF(IM$9=$N253,#REF!,0)</f>
        <v>0</v>
      </c>
      <c r="IN253" s="1098">
        <f>IF(IN$9=$N253,#REF!,0)</f>
        <v>0</v>
      </c>
      <c r="IO253" s="1098">
        <f>IF(IO$9=$N253,#REF!,0)</f>
        <v>0</v>
      </c>
      <c r="IP253" s="1098">
        <f>IF(IP$9=$N253,#REF!,0)</f>
        <v>0</v>
      </c>
      <c r="IQ253" s="1098">
        <f>IF(IQ$9=$N253,#REF!,0)</f>
        <v>0</v>
      </c>
      <c r="IR253" s="1098">
        <f>IF(IR$9=$N253,#REF!,0)</f>
        <v>0</v>
      </c>
      <c r="IS253" s="1098">
        <f>IF(IS$9=$N253,#REF!,0)</f>
        <v>0</v>
      </c>
      <c r="IT253" s="1098">
        <f>IF(IT$9=$N253,#REF!,0)</f>
        <v>0</v>
      </c>
      <c r="IU253" s="1098">
        <f>IF(IU$9=$N253,#REF!,0)</f>
        <v>0</v>
      </c>
      <c r="IV253" s="1098">
        <f>IF(IV$9=$N253,#REF!,0)</f>
        <v>0</v>
      </c>
      <c r="IW253" s="1098">
        <f>IF(IW$9=$N253,#REF!,0)</f>
        <v>0</v>
      </c>
      <c r="IX253" s="1098">
        <f>IF(IX$9=$N253,#REF!,0)</f>
        <v>0</v>
      </c>
      <c r="IY253" s="1098">
        <f>IF(IY$9=$N253,#REF!,0)</f>
        <v>0</v>
      </c>
      <c r="IZ253" s="1098">
        <f>IF(IZ$9=$N253,#REF!,0)</f>
        <v>0</v>
      </c>
      <c r="JA253" s="1098">
        <f>IF(JA$9=$N253,#REF!,0)</f>
        <v>0</v>
      </c>
      <c r="JB253" s="1098">
        <f>IF(JB$9=$N253,#REF!,0)</f>
        <v>0</v>
      </c>
      <c r="JC253" s="1098">
        <f>IF(JC$9=$N253,#REF!,0)</f>
        <v>0</v>
      </c>
      <c r="JD253" s="1098">
        <f>IF(JD$9=$N253,#REF!,0)</f>
        <v>0</v>
      </c>
      <c r="JE253" s="1098">
        <f>IF(JE$9=$N253,#REF!,0)</f>
        <v>0</v>
      </c>
      <c r="JF253" s="1098">
        <f>IF(JF$9=$N253,#REF!,0)</f>
        <v>0</v>
      </c>
      <c r="JG253" s="1098">
        <f>IF(JG$9=$N253,#REF!,0)</f>
        <v>0</v>
      </c>
      <c r="JH253" s="1098">
        <f>IF(JH$9=$N253,#REF!,0)</f>
        <v>0</v>
      </c>
      <c r="JI253" s="1098">
        <f>IF(JI$9=$N253,#REF!,0)</f>
        <v>0</v>
      </c>
      <c r="JJ253" s="1098">
        <f>IF(JJ$9=$N253,#REF!,0)</f>
        <v>0</v>
      </c>
      <c r="JK253" s="1098">
        <f>IF(JK$9=$N253,#REF!,0)</f>
        <v>0</v>
      </c>
      <c r="JL253" s="1098">
        <f>IF(JL$9=$N253,#REF!,0)</f>
        <v>0</v>
      </c>
      <c r="JM253" s="1098">
        <f>IF(JM$9=$N253,#REF!,0)</f>
        <v>0</v>
      </c>
      <c r="JN253" s="1098">
        <f>IF(JN$9=$N253,#REF!,0)</f>
        <v>0</v>
      </c>
      <c r="JO253" s="1098">
        <f>IF(JO$9=$N253,#REF!,0)</f>
        <v>0</v>
      </c>
      <c r="JP253" s="1098">
        <f>IF(JP$9=$N253,#REF!,0)</f>
        <v>0</v>
      </c>
      <c r="JQ253" s="1098">
        <f>IF(JQ$9=$N253,#REF!,0)</f>
        <v>0</v>
      </c>
      <c r="JR253" s="1098">
        <f>IF(JR$9=$N253,#REF!,0)</f>
        <v>0</v>
      </c>
      <c r="JS253" s="1098">
        <f>IF(JS$9=$N253,#REF!,0)</f>
        <v>0</v>
      </c>
      <c r="JT253" s="1098">
        <f>IF(JT$9=$N253,#REF!,0)</f>
        <v>0</v>
      </c>
      <c r="JU253" s="1098">
        <f>IF(JU$9=$N253,#REF!,0)</f>
        <v>0</v>
      </c>
      <c r="JV253" s="1098">
        <f>IF(JV$9=$N253,#REF!,0)</f>
        <v>0</v>
      </c>
      <c r="JW253" s="1098">
        <f>IF(JW$9=$N253,#REF!,0)</f>
        <v>0</v>
      </c>
      <c r="JX253" s="681"/>
      <c r="JZ253" s="681">
        <f t="shared" si="720"/>
        <v>0</v>
      </c>
      <c r="KA253" s="681">
        <f t="shared" si="720"/>
        <v>0</v>
      </c>
      <c r="KB253" s="681">
        <f t="shared" si="720"/>
        <v>0</v>
      </c>
      <c r="KC253" s="681">
        <f t="shared" si="720"/>
        <v>0</v>
      </c>
      <c r="KD253" s="681">
        <f t="shared" si="720"/>
        <v>0</v>
      </c>
      <c r="KE253" s="681">
        <f t="shared" si="720"/>
        <v>0</v>
      </c>
      <c r="KF253" s="681">
        <f t="shared" si="720"/>
        <v>0</v>
      </c>
      <c r="KG253" s="681">
        <f t="shared" si="720"/>
        <v>0</v>
      </c>
      <c r="KH253" s="681">
        <f t="shared" si="720"/>
        <v>0</v>
      </c>
      <c r="KI253" s="681">
        <f t="shared" si="720"/>
        <v>0</v>
      </c>
      <c r="KJ253" s="681">
        <f t="shared" si="720"/>
        <v>0</v>
      </c>
      <c r="KN253" s="1098">
        <f t="shared" si="680"/>
        <v>46500</v>
      </c>
      <c r="KO253" s="1098">
        <f t="shared" si="680"/>
        <v>0</v>
      </c>
      <c r="KP253" s="1098">
        <f t="shared" si="680"/>
        <v>0</v>
      </c>
      <c r="KQ253" s="1098">
        <f t="shared" si="680"/>
        <v>0</v>
      </c>
      <c r="KR253" s="1098">
        <f t="shared" si="680"/>
        <v>0</v>
      </c>
      <c r="KS253" s="1098">
        <f t="shared" si="680"/>
        <v>0</v>
      </c>
      <c r="KT253" s="1098">
        <f t="shared" si="680"/>
        <v>0</v>
      </c>
      <c r="KU253" s="1098">
        <f t="shared" si="680"/>
        <v>0</v>
      </c>
      <c r="KV253" s="1098">
        <f t="shared" si="680"/>
        <v>0</v>
      </c>
      <c r="KW253" s="1098">
        <f t="shared" si="680"/>
        <v>0</v>
      </c>
      <c r="KX253" s="1098">
        <f t="shared" si="680"/>
        <v>0</v>
      </c>
      <c r="KY253" s="1098">
        <f t="shared" si="680"/>
        <v>0</v>
      </c>
      <c r="KZ253" s="1098">
        <f t="shared" si="680"/>
        <v>0</v>
      </c>
      <c r="LA253" s="1098">
        <f t="shared" si="680"/>
        <v>0</v>
      </c>
      <c r="LB253" s="1098">
        <f t="shared" si="680"/>
        <v>0</v>
      </c>
      <c r="LC253" s="1098">
        <f t="shared" si="674"/>
        <v>0</v>
      </c>
      <c r="LD253" s="1098">
        <f t="shared" si="674"/>
        <v>0</v>
      </c>
      <c r="LE253" s="1098">
        <f t="shared" si="674"/>
        <v>0</v>
      </c>
      <c r="LF253" s="1098">
        <f t="shared" si="674"/>
        <v>0</v>
      </c>
      <c r="LG253" s="1098">
        <f t="shared" si="674"/>
        <v>0</v>
      </c>
      <c r="LH253" s="1098">
        <f t="shared" si="674"/>
        <v>0</v>
      </c>
      <c r="LI253" s="1098">
        <f t="shared" si="674"/>
        <v>0</v>
      </c>
      <c r="LJ253" s="1098">
        <f t="shared" si="674"/>
        <v>0</v>
      </c>
      <c r="LK253" s="1098">
        <f t="shared" si="674"/>
        <v>0</v>
      </c>
      <c r="LL253" s="1098">
        <f t="shared" si="674"/>
        <v>0</v>
      </c>
      <c r="LM253" s="1098">
        <f t="shared" si="674"/>
        <v>0</v>
      </c>
      <c r="LN253" s="1098">
        <f t="shared" si="674"/>
        <v>0</v>
      </c>
      <c r="LO253" s="1098">
        <f t="shared" si="674"/>
        <v>0</v>
      </c>
      <c r="LP253" s="1098">
        <f t="shared" si="674"/>
        <v>0</v>
      </c>
      <c r="LQ253" s="1098">
        <f t="shared" si="674"/>
        <v>0</v>
      </c>
      <c r="LR253" s="1098">
        <f t="shared" si="674"/>
        <v>0</v>
      </c>
      <c r="LS253" s="1098">
        <f t="shared" si="546"/>
        <v>0</v>
      </c>
    </row>
    <row r="254" spans="1:331" ht="20.100000000000001" customHeight="1" x14ac:dyDescent="0.35">
      <c r="A254" s="712"/>
      <c r="B254" s="757"/>
      <c r="C254" s="696"/>
      <c r="D254" s="696"/>
      <c r="E254" s="696"/>
      <c r="F254" s="696"/>
      <c r="G254" s="696"/>
      <c r="H254" s="696"/>
      <c r="I254" s="696"/>
      <c r="J254" s="871" t="s">
        <v>194</v>
      </c>
      <c r="K254" s="587"/>
      <c r="L254" s="587"/>
      <c r="M254" s="587"/>
      <c r="N254" s="1269">
        <v>3111</v>
      </c>
      <c r="O254" s="1270" t="s">
        <v>282</v>
      </c>
      <c r="P254" s="694"/>
      <c r="Q254" s="694"/>
      <c r="R254" s="694"/>
      <c r="S254" s="694"/>
      <c r="T254" s="694"/>
      <c r="U254" s="694"/>
      <c r="V254" s="694"/>
      <c r="W254" s="694"/>
      <c r="X254" s="694"/>
      <c r="Y254" s="694"/>
      <c r="Z254" s="694"/>
      <c r="AA254" s="694"/>
      <c r="AB254" s="694"/>
      <c r="AC254" s="694"/>
      <c r="AD254" s="694"/>
      <c r="AE254" s="694"/>
      <c r="AF254" s="694"/>
      <c r="AG254" s="694"/>
      <c r="AH254" s="694"/>
      <c r="AI254" s="694"/>
      <c r="AJ254" s="694"/>
      <c r="AK254" s="694"/>
      <c r="AL254" s="694"/>
      <c r="AM254" s="694"/>
      <c r="AN254" s="694"/>
      <c r="AO254" s="694"/>
      <c r="AP254" s="694"/>
      <c r="AQ254" s="694"/>
      <c r="AR254" s="694"/>
      <c r="AS254" s="694"/>
      <c r="AT254" s="694"/>
      <c r="AU254" s="694"/>
      <c r="AV254" s="694"/>
      <c r="AW254" s="694"/>
      <c r="AX254" s="694"/>
      <c r="AY254" s="694"/>
      <c r="AZ254" s="694"/>
      <c r="BA254" s="694"/>
      <c r="BB254" s="694"/>
      <c r="BC254" s="694"/>
      <c r="BD254" s="694"/>
      <c r="BE254" s="694"/>
      <c r="BF254" s="694"/>
      <c r="BG254" s="54">
        <v>0</v>
      </c>
      <c r="BH254" s="54">
        <v>0</v>
      </c>
      <c r="BI254" s="694"/>
      <c r="BJ254" s="54">
        <v>0</v>
      </c>
      <c r="BK254" s="54">
        <v>0</v>
      </c>
      <c r="BL254" s="54">
        <f t="shared" si="559"/>
        <v>0</v>
      </c>
      <c r="BM254" s="54"/>
      <c r="BN254" s="54"/>
      <c r="BO254" s="54">
        <v>2559.73</v>
      </c>
      <c r="BP254" s="54"/>
      <c r="BQ254" s="54"/>
      <c r="BR254" s="54">
        <f>(BS254-BO254)</f>
        <v>0</v>
      </c>
      <c r="BS254" s="54">
        <v>2559.73</v>
      </c>
      <c r="BT254" s="54">
        <v>0</v>
      </c>
      <c r="BU254" s="54">
        <f>(BY254-BO254)</f>
        <v>0</v>
      </c>
      <c r="BV254" s="54">
        <v>2559.73</v>
      </c>
      <c r="BW254" s="54"/>
      <c r="BX254" s="54"/>
      <c r="BY254" s="54">
        <v>2559.73</v>
      </c>
      <c r="BZ254" s="54">
        <v>0</v>
      </c>
      <c r="CA254" s="54">
        <f t="shared" si="566"/>
        <v>0</v>
      </c>
      <c r="CB254" s="54">
        <f t="shared" si="567"/>
        <v>0</v>
      </c>
      <c r="CC254" s="54"/>
      <c r="CD254" s="54"/>
      <c r="CE254" s="54">
        <v>2559.73</v>
      </c>
      <c r="CF254" s="54">
        <v>0</v>
      </c>
      <c r="CG254" s="54">
        <f t="shared" si="709"/>
        <v>0</v>
      </c>
      <c r="CH254" s="54">
        <f>(CI254-CE254)</f>
        <v>1279.8600000000001</v>
      </c>
      <c r="CI254" s="54">
        <v>3839.59</v>
      </c>
      <c r="CJ254" s="54"/>
      <c r="CK254" s="54">
        <f t="shared" si="569"/>
        <v>0</v>
      </c>
      <c r="CL254" s="54">
        <f>(CM254-CI254)</f>
        <v>0</v>
      </c>
      <c r="CM254" s="54">
        <v>3839.59</v>
      </c>
      <c r="CN254" s="54"/>
      <c r="CO254" s="54">
        <f t="shared" si="570"/>
        <v>0</v>
      </c>
      <c r="CP254" s="54">
        <f>(CQ254-CM254)</f>
        <v>0</v>
      </c>
      <c r="CQ254" s="54">
        <v>3839.59</v>
      </c>
      <c r="CR254" s="54">
        <v>0</v>
      </c>
      <c r="CS254" s="54">
        <f t="shared" si="710"/>
        <v>0</v>
      </c>
      <c r="CT254" s="54">
        <f>(CU254-CQ254)</f>
        <v>19620</v>
      </c>
      <c r="CU254" s="54">
        <v>23459.59</v>
      </c>
      <c r="CV254" s="54">
        <v>0</v>
      </c>
      <c r="CW254" s="54">
        <f t="shared" si="711"/>
        <v>0</v>
      </c>
      <c r="CX254" s="54">
        <f>(CY254-CU254)</f>
        <v>0</v>
      </c>
      <c r="CY254" s="54">
        <v>23459.59</v>
      </c>
      <c r="CZ254" s="838"/>
      <c r="DA254" s="838"/>
      <c r="DB254" s="54">
        <v>0</v>
      </c>
      <c r="DC254" s="838">
        <v>30870.54</v>
      </c>
      <c r="DD254" s="838">
        <f t="shared" si="713"/>
        <v>0</v>
      </c>
      <c r="DE254" s="838">
        <f t="shared" si="714"/>
        <v>58.356408317580346</v>
      </c>
      <c r="DF254" s="838">
        <v>15358.35</v>
      </c>
      <c r="DG254" s="838">
        <v>52889.59</v>
      </c>
      <c r="DH254" s="54">
        <v>15419.88</v>
      </c>
      <c r="DI254" s="838">
        <f t="shared" si="715"/>
        <v>29.154848808621885</v>
      </c>
      <c r="DJ254" s="54">
        <f>(DK254-DG254)</f>
        <v>10.410000000003492</v>
      </c>
      <c r="DK254" s="838">
        <v>52900</v>
      </c>
      <c r="DL254" s="838">
        <f t="shared" si="716"/>
        <v>29.032797731568998</v>
      </c>
      <c r="DM254" s="54">
        <f>(DN254-DK254)</f>
        <v>0</v>
      </c>
      <c r="DN254" s="838">
        <v>52900</v>
      </c>
      <c r="DO254" s="838">
        <v>36020.76</v>
      </c>
      <c r="DP254" s="838">
        <f t="shared" si="717"/>
        <v>68.092173913043482</v>
      </c>
      <c r="DQ254" s="838">
        <f>(DR254-DN254)</f>
        <v>5100</v>
      </c>
      <c r="DR254" s="838">
        <v>58000</v>
      </c>
      <c r="DS254" s="838">
        <v>41170.980000000003</v>
      </c>
      <c r="DT254" s="838">
        <f t="shared" si="632"/>
        <v>70.984448275862079</v>
      </c>
      <c r="DU254" s="838">
        <f>(DV254-DR254)</f>
        <v>-11500</v>
      </c>
      <c r="DV254" s="838">
        <v>46500</v>
      </c>
      <c r="DW254" s="838">
        <v>70000</v>
      </c>
      <c r="DX254" s="838"/>
      <c r="DY254" s="838"/>
      <c r="DZ254" s="838">
        <v>30870.54</v>
      </c>
      <c r="EA254" s="838">
        <v>70000</v>
      </c>
      <c r="EB254" s="838">
        <v>10300.42</v>
      </c>
      <c r="EC254" s="838">
        <f t="shared" si="633"/>
        <v>14.714885714285714</v>
      </c>
      <c r="ED254" s="838">
        <f>(EE254-EA254)</f>
        <v>0</v>
      </c>
      <c r="EE254" s="838">
        <v>70000</v>
      </c>
      <c r="EF254" s="838">
        <v>0</v>
      </c>
      <c r="EG254" s="838">
        <f t="shared" si="605"/>
        <v>0</v>
      </c>
      <c r="EH254" s="838" t="e">
        <f>(#REF!-EE254)</f>
        <v>#REF!</v>
      </c>
      <c r="EI254" s="838">
        <f>IFERROR(#REF!/DZ254*100,)</f>
        <v>0</v>
      </c>
      <c r="EJ254" s="838">
        <f>IFERROR(#REF!/#REF!*100,)</f>
        <v>0</v>
      </c>
      <c r="EK254" s="838">
        <v>160000</v>
      </c>
      <c r="EL254" s="838"/>
      <c r="EM254" s="838"/>
      <c r="EN254" s="838"/>
      <c r="EO254" s="838"/>
      <c r="EP254" s="838"/>
      <c r="EQ254" s="838"/>
      <c r="ER254" s="838"/>
      <c r="ES254" s="146">
        <f t="shared" si="557"/>
        <v>0</v>
      </c>
      <c r="EX254" s="739">
        <f>IF(EX$9=$K254,#REF!,0)</f>
        <v>0</v>
      </c>
      <c r="EY254" s="739">
        <f>IF(EY$9=$K254,#REF!,0)</f>
        <v>0</v>
      </c>
      <c r="EZ254" s="739">
        <f>IF(EZ$9=$K254,#REF!,0)</f>
        <v>0</v>
      </c>
      <c r="FA254" s="739">
        <f>IF(FA$9=$K254,#REF!,0)</f>
        <v>0</v>
      </c>
      <c r="FB254" s="739">
        <f>IF(FB$9=$K254,#REF!,0)</f>
        <v>0</v>
      </c>
      <c r="FC254" s="739">
        <f>IF(FC$9=$K254,#REF!,0)</f>
        <v>0</v>
      </c>
      <c r="FD254" s="739">
        <f>IF(FD$9=$K254,#REF!,0)</f>
        <v>0</v>
      </c>
      <c r="FE254" s="739">
        <f>IF(FE$9=$K254,#REF!,0)</f>
        <v>0</v>
      </c>
      <c r="FF254" s="739">
        <f>IF(FF$9=$K254,#REF!,0)</f>
        <v>0</v>
      </c>
      <c r="FG254" s="739">
        <f>IF(FG$9=$K254,#REF!,0)</f>
        <v>0</v>
      </c>
      <c r="FH254" s="739">
        <f>IF(FH$9=$K254,#REF!,0)</f>
        <v>0</v>
      </c>
      <c r="FI254" s="739">
        <f>IF(FI$9=$K254,#REF!,0)</f>
        <v>0</v>
      </c>
      <c r="FJ254" s="739">
        <f>IF(FJ$9=$K254,#REF!,0)</f>
        <v>0</v>
      </c>
      <c r="FK254" s="739">
        <f>IF(FK$9=$K254,#REF!,0)</f>
        <v>0</v>
      </c>
      <c r="FL254" s="739">
        <f>IF(FL$9=$K254,#REF!,0)</f>
        <v>0</v>
      </c>
      <c r="FM254" s="739">
        <f>IF(FM$9=$K254,#REF!,0)</f>
        <v>0</v>
      </c>
      <c r="FN254" s="739">
        <f>IF(FN$9=$K254,#REF!,0)</f>
        <v>0</v>
      </c>
      <c r="FO254" s="739">
        <f>IF(FO$9=$K254,#REF!,0)</f>
        <v>0</v>
      </c>
      <c r="FP254" s="739">
        <f>IF(FP$9=$K254,#REF!,0)</f>
        <v>0</v>
      </c>
      <c r="FQ254" s="739">
        <f>IF(FQ$9=$K254,#REF!,0)</f>
        <v>0</v>
      </c>
      <c r="FU254" s="739">
        <f t="shared" si="724"/>
        <v>0</v>
      </c>
      <c r="FV254" s="739">
        <f t="shared" si="724"/>
        <v>0</v>
      </c>
      <c r="FW254" s="739">
        <f t="shared" si="724"/>
        <v>0</v>
      </c>
      <c r="FX254" s="739">
        <f t="shared" si="724"/>
        <v>0</v>
      </c>
      <c r="FY254" s="739">
        <f t="shared" si="724"/>
        <v>0</v>
      </c>
      <c r="FZ254" s="739">
        <f t="shared" si="724"/>
        <v>0</v>
      </c>
      <c r="GA254" s="739">
        <f t="shared" si="724"/>
        <v>0</v>
      </c>
      <c r="GB254" s="739">
        <f t="shared" si="724"/>
        <v>0</v>
      </c>
      <c r="GC254" s="739">
        <f t="shared" si="724"/>
        <v>0</v>
      </c>
      <c r="GD254" s="739">
        <f t="shared" si="724"/>
        <v>0</v>
      </c>
      <c r="GE254" s="739">
        <f t="shared" si="725"/>
        <v>0</v>
      </c>
      <c r="GF254" s="739">
        <f t="shared" si="725"/>
        <v>0</v>
      </c>
      <c r="GG254" s="739">
        <f t="shared" si="725"/>
        <v>0</v>
      </c>
      <c r="GH254" s="739">
        <f t="shared" si="725"/>
        <v>0</v>
      </c>
      <c r="GI254" s="739">
        <f t="shared" si="725"/>
        <v>0</v>
      </c>
      <c r="GJ254" s="739">
        <f t="shared" si="725"/>
        <v>0</v>
      </c>
      <c r="GK254" s="739">
        <f t="shared" si="725"/>
        <v>0</v>
      </c>
      <c r="GL254" s="739">
        <f t="shared" si="725"/>
        <v>0</v>
      </c>
      <c r="GM254" s="739">
        <f t="shared" si="725"/>
        <v>0</v>
      </c>
      <c r="GN254" s="739">
        <f t="shared" si="725"/>
        <v>0</v>
      </c>
      <c r="GQ254" s="1098" t="e">
        <f>IF(GQ$9=$N254,#REF!,0)</f>
        <v>#REF!</v>
      </c>
      <c r="GR254" s="1098">
        <f>IF(GR$9=$N254,#REF!,0)</f>
        <v>0</v>
      </c>
      <c r="GS254" s="1098">
        <f>IF(GS$9=$N254,#REF!,0)</f>
        <v>0</v>
      </c>
      <c r="GT254" s="1098">
        <f>IF(GT$9=$N254,#REF!,0)</f>
        <v>0</v>
      </c>
      <c r="GU254" s="1098">
        <f>IF(GU$9=$N254,#REF!,0)</f>
        <v>0</v>
      </c>
      <c r="GV254" s="1098">
        <f>IF(GV$9=$N254,#REF!,0)</f>
        <v>0</v>
      </c>
      <c r="GW254" s="1098">
        <f>IF(GW$9=$N254,#REF!,0)</f>
        <v>0</v>
      </c>
      <c r="GX254" s="1098">
        <f>IF(GX$9=$N254,#REF!,0)</f>
        <v>0</v>
      </c>
      <c r="GY254" s="1098">
        <f>IF(GY$9=$N254,#REF!,0)</f>
        <v>0</v>
      </c>
      <c r="GZ254" s="1098">
        <f>IF(GZ$9=$N254,#REF!,0)</f>
        <v>0</v>
      </c>
      <c r="HA254" s="1098">
        <f>IF(HA$9=$N254,#REF!,0)</f>
        <v>0</v>
      </c>
      <c r="HB254" s="1098">
        <f>IF(HB$9=$N254,#REF!,0)</f>
        <v>0</v>
      </c>
      <c r="HC254" s="1098">
        <f>IF(HC$9=$N254,#REF!,0)</f>
        <v>0</v>
      </c>
      <c r="HD254" s="1098">
        <f>IF(HD$9=$N254,#REF!,0)</f>
        <v>0</v>
      </c>
      <c r="HE254" s="1098">
        <f>IF(HE$9=$N254,#REF!,0)</f>
        <v>0</v>
      </c>
      <c r="HF254" s="1098">
        <f>IF(HF$9=$N254,#REF!,0)</f>
        <v>0</v>
      </c>
      <c r="HG254" s="1098">
        <f>IF(HG$9=$N254,#REF!,0)</f>
        <v>0</v>
      </c>
      <c r="HH254" s="1098">
        <f>IF(HH$9=$N254,#REF!,0)</f>
        <v>0</v>
      </c>
      <c r="HI254" s="1098">
        <f>IF(HI$9=$N254,#REF!,0)</f>
        <v>0</v>
      </c>
      <c r="HJ254" s="1098">
        <f>IF(HJ$9=$N254,#REF!,0)</f>
        <v>0</v>
      </c>
      <c r="HK254" s="1098">
        <f>IF(HK$9=$N254,#REF!,0)</f>
        <v>0</v>
      </c>
      <c r="HL254" s="1098">
        <f>IF(HL$9=$N254,#REF!,0)</f>
        <v>0</v>
      </c>
      <c r="HM254" s="1098">
        <f>IF(HM$9=$N254,#REF!,0)</f>
        <v>0</v>
      </c>
      <c r="HN254" s="1098">
        <f>IF(HN$9=$N254,#REF!,0)</f>
        <v>0</v>
      </c>
      <c r="HO254" s="1098">
        <f>IF(HO$9=$N254,#REF!,0)</f>
        <v>0</v>
      </c>
      <c r="HP254" s="1098">
        <f>IF(HP$9=$N254,#REF!,0)</f>
        <v>0</v>
      </c>
      <c r="HQ254" s="1098">
        <f>IF(HQ$9=$N254,#REF!,0)</f>
        <v>0</v>
      </c>
      <c r="HR254" s="1098">
        <f>IF(HR$9=$N254,#REF!,0)</f>
        <v>0</v>
      </c>
      <c r="HS254" s="1098">
        <f>IF(HS$9=$N254,#REF!,0)</f>
        <v>0</v>
      </c>
      <c r="HT254" s="1098">
        <f>IF(HT$9=$N254,#REF!,0)</f>
        <v>0</v>
      </c>
      <c r="HU254" s="1098">
        <f>IF(HU$9=$N254,#REF!,0)</f>
        <v>0</v>
      </c>
      <c r="HV254" s="1098">
        <f>IF(HV$9=$N254,#REF!,0)</f>
        <v>0</v>
      </c>
      <c r="HW254" s="1098">
        <f>IF(HW$9=$N254,#REF!,0)</f>
        <v>0</v>
      </c>
      <c r="HX254" s="1098">
        <f>IF(HX$9=$N254,#REF!,0)</f>
        <v>0</v>
      </c>
      <c r="HY254" s="1098">
        <f>IF(HY$9=$N254,#REF!,0)</f>
        <v>0</v>
      </c>
      <c r="HZ254" s="1098">
        <f>IF(HZ$9=$N254,#REF!,0)</f>
        <v>0</v>
      </c>
      <c r="IA254" s="1098">
        <f>IF(IA$9=$N254,#REF!,0)</f>
        <v>0</v>
      </c>
      <c r="IB254" s="1098">
        <f>IF(IB$9=$N254,#REF!,0)</f>
        <v>0</v>
      </c>
      <c r="IC254" s="1098">
        <f>IF(IC$9=$N254,#REF!,0)</f>
        <v>0</v>
      </c>
      <c r="ID254" s="1098">
        <f>IF(ID$9=$N254,#REF!,0)</f>
        <v>0</v>
      </c>
      <c r="IE254" s="1098">
        <f>IF(IE$9=$N254,#REF!,0)</f>
        <v>0</v>
      </c>
      <c r="IF254" s="1098">
        <f>IF(IF$9=$N254,#REF!,0)</f>
        <v>0</v>
      </c>
      <c r="IG254" s="1098">
        <f>IF(IG$9=$N254,#REF!,0)</f>
        <v>0</v>
      </c>
      <c r="IH254" s="1098">
        <f>IF(IH$9=$N254,#REF!,0)</f>
        <v>0</v>
      </c>
      <c r="II254" s="1098">
        <f>IF(II$9=$N254,#REF!,0)</f>
        <v>0</v>
      </c>
      <c r="IJ254" s="1098">
        <f>IF(IJ$9=$N254,#REF!,0)</f>
        <v>0</v>
      </c>
      <c r="IK254" s="1098">
        <f>IF(IK$9=$N254,#REF!,0)</f>
        <v>0</v>
      </c>
      <c r="IL254" s="1098">
        <f>IF(IL$9=$N254,#REF!,0)</f>
        <v>0</v>
      </c>
      <c r="IM254" s="1098">
        <f>IF(IM$9=$N254,#REF!,0)</f>
        <v>0</v>
      </c>
      <c r="IN254" s="1098">
        <f>IF(IN$9=$N254,#REF!,0)</f>
        <v>0</v>
      </c>
      <c r="IO254" s="1098">
        <f>IF(IO$9=$N254,#REF!,0)</f>
        <v>0</v>
      </c>
      <c r="IP254" s="1098">
        <f>IF(IP$9=$N254,#REF!,0)</f>
        <v>0</v>
      </c>
      <c r="IQ254" s="1098">
        <f>IF(IQ$9=$N254,#REF!,0)</f>
        <v>0</v>
      </c>
      <c r="IR254" s="1098">
        <f>IF(IR$9=$N254,#REF!,0)</f>
        <v>0</v>
      </c>
      <c r="IS254" s="1098">
        <f>IF(IS$9=$N254,#REF!,0)</f>
        <v>0</v>
      </c>
      <c r="IT254" s="1098">
        <f>IF(IT$9=$N254,#REF!,0)</f>
        <v>0</v>
      </c>
      <c r="IU254" s="1098">
        <f>IF(IU$9=$N254,#REF!,0)</f>
        <v>0</v>
      </c>
      <c r="IV254" s="1098">
        <f>IF(IV$9=$N254,#REF!,0)</f>
        <v>0</v>
      </c>
      <c r="IW254" s="1098">
        <f>IF(IW$9=$N254,#REF!,0)</f>
        <v>0</v>
      </c>
      <c r="IX254" s="1098">
        <f>IF(IX$9=$N254,#REF!,0)</f>
        <v>0</v>
      </c>
      <c r="IY254" s="1098">
        <f>IF(IY$9=$N254,#REF!,0)</f>
        <v>0</v>
      </c>
      <c r="IZ254" s="1098">
        <f>IF(IZ$9=$N254,#REF!,0)</f>
        <v>0</v>
      </c>
      <c r="JA254" s="1098">
        <f>IF(JA$9=$N254,#REF!,0)</f>
        <v>0</v>
      </c>
      <c r="JB254" s="1098">
        <f>IF(JB$9=$N254,#REF!,0)</f>
        <v>0</v>
      </c>
      <c r="JC254" s="1098">
        <f>IF(JC$9=$N254,#REF!,0)</f>
        <v>0</v>
      </c>
      <c r="JD254" s="1098">
        <f>IF(JD$9=$N254,#REF!,0)</f>
        <v>0</v>
      </c>
      <c r="JE254" s="1098">
        <f>IF(JE$9=$N254,#REF!,0)</f>
        <v>0</v>
      </c>
      <c r="JF254" s="1098">
        <f>IF(JF$9=$N254,#REF!,0)</f>
        <v>0</v>
      </c>
      <c r="JG254" s="1098">
        <f>IF(JG$9=$N254,#REF!,0)</f>
        <v>0</v>
      </c>
      <c r="JH254" s="1098">
        <f>IF(JH$9=$N254,#REF!,0)</f>
        <v>0</v>
      </c>
      <c r="JI254" s="1098">
        <f>IF(JI$9=$N254,#REF!,0)</f>
        <v>0</v>
      </c>
      <c r="JJ254" s="1098">
        <f>IF(JJ$9=$N254,#REF!,0)</f>
        <v>0</v>
      </c>
      <c r="JK254" s="1098">
        <f>IF(JK$9=$N254,#REF!,0)</f>
        <v>0</v>
      </c>
      <c r="JL254" s="1098">
        <f>IF(JL$9=$N254,#REF!,0)</f>
        <v>0</v>
      </c>
      <c r="JM254" s="1098">
        <f>IF(JM$9=$N254,#REF!,0)</f>
        <v>0</v>
      </c>
      <c r="JN254" s="1098">
        <f>IF(JN$9=$N254,#REF!,0)</f>
        <v>0</v>
      </c>
      <c r="JO254" s="1098">
        <f>IF(JO$9=$N254,#REF!,0)</f>
        <v>0</v>
      </c>
      <c r="JP254" s="1098">
        <f>IF(JP$9=$N254,#REF!,0)</f>
        <v>0</v>
      </c>
      <c r="JQ254" s="1098">
        <f>IF(JQ$9=$N254,#REF!,0)</f>
        <v>0</v>
      </c>
      <c r="JR254" s="1098">
        <f>IF(JR$9=$N254,#REF!,0)</f>
        <v>0</v>
      </c>
      <c r="JS254" s="1098">
        <f>IF(JS$9=$N254,#REF!,0)</f>
        <v>0</v>
      </c>
      <c r="JT254" s="1098">
        <f>IF(JT$9=$N254,#REF!,0)</f>
        <v>0</v>
      </c>
      <c r="JU254" s="1098">
        <f>IF(JU$9=$N254,#REF!,0)</f>
        <v>0</v>
      </c>
      <c r="JV254" s="1098">
        <f>IF(JV$9=$N254,#REF!,0)</f>
        <v>0</v>
      </c>
      <c r="JW254" s="1098">
        <f>IF(JW$9=$N254,#REF!,0)</f>
        <v>0</v>
      </c>
      <c r="JX254" s="681"/>
      <c r="JZ254" s="681">
        <f t="shared" si="720"/>
        <v>0</v>
      </c>
      <c r="KA254" s="681">
        <f t="shared" si="720"/>
        <v>0</v>
      </c>
      <c r="KB254" s="681">
        <f t="shared" si="720"/>
        <v>0</v>
      </c>
      <c r="KC254" s="681">
        <f t="shared" si="720"/>
        <v>0</v>
      </c>
      <c r="KD254" s="681">
        <f t="shared" si="720"/>
        <v>0</v>
      </c>
      <c r="KE254" s="681">
        <f t="shared" si="720"/>
        <v>0</v>
      </c>
      <c r="KF254" s="681">
        <f t="shared" si="720"/>
        <v>0</v>
      </c>
      <c r="KG254" s="681">
        <f t="shared" si="720"/>
        <v>0</v>
      </c>
      <c r="KH254" s="681">
        <f t="shared" si="720"/>
        <v>0</v>
      </c>
      <c r="KI254" s="681">
        <f t="shared" si="720"/>
        <v>0</v>
      </c>
      <c r="KJ254" s="681">
        <f t="shared" si="720"/>
        <v>0</v>
      </c>
      <c r="KN254" s="1098">
        <f t="shared" si="680"/>
        <v>0</v>
      </c>
      <c r="KO254" s="1098">
        <f t="shared" si="680"/>
        <v>0</v>
      </c>
      <c r="KP254" s="1098">
        <f t="shared" si="680"/>
        <v>0</v>
      </c>
      <c r="KQ254" s="1098">
        <f t="shared" si="680"/>
        <v>0</v>
      </c>
      <c r="KR254" s="1098">
        <f t="shared" si="680"/>
        <v>0</v>
      </c>
      <c r="KS254" s="1098">
        <f t="shared" si="680"/>
        <v>0</v>
      </c>
      <c r="KT254" s="1098">
        <f t="shared" si="680"/>
        <v>0</v>
      </c>
      <c r="KU254" s="1098">
        <f t="shared" si="680"/>
        <v>0</v>
      </c>
      <c r="KV254" s="1098">
        <f t="shared" si="680"/>
        <v>0</v>
      </c>
      <c r="KW254" s="1098">
        <f t="shared" si="680"/>
        <v>0</v>
      </c>
      <c r="KX254" s="1098">
        <f t="shared" si="680"/>
        <v>0</v>
      </c>
      <c r="KY254" s="1098">
        <f t="shared" si="680"/>
        <v>0</v>
      </c>
      <c r="KZ254" s="1098">
        <f t="shared" si="680"/>
        <v>0</v>
      </c>
      <c r="LA254" s="1098">
        <f t="shared" si="680"/>
        <v>0</v>
      </c>
      <c r="LB254" s="1098">
        <f t="shared" si="680"/>
        <v>0</v>
      </c>
      <c r="LC254" s="1098">
        <f t="shared" si="674"/>
        <v>0</v>
      </c>
      <c r="LD254" s="1098">
        <f t="shared" si="674"/>
        <v>0</v>
      </c>
      <c r="LE254" s="1098">
        <f t="shared" si="674"/>
        <v>0</v>
      </c>
      <c r="LF254" s="1098">
        <f t="shared" si="674"/>
        <v>0</v>
      </c>
      <c r="LG254" s="1098">
        <f t="shared" si="674"/>
        <v>0</v>
      </c>
      <c r="LH254" s="1098">
        <f t="shared" si="674"/>
        <v>0</v>
      </c>
      <c r="LI254" s="1098">
        <f t="shared" si="674"/>
        <v>0</v>
      </c>
      <c r="LJ254" s="1098">
        <f t="shared" si="674"/>
        <v>0</v>
      </c>
      <c r="LK254" s="1098">
        <f t="shared" si="674"/>
        <v>0</v>
      </c>
      <c r="LL254" s="1098">
        <f t="shared" si="674"/>
        <v>0</v>
      </c>
      <c r="LM254" s="1098">
        <f t="shared" si="674"/>
        <v>0</v>
      </c>
      <c r="LN254" s="1098">
        <f t="shared" si="674"/>
        <v>0</v>
      </c>
      <c r="LO254" s="1098">
        <f t="shared" si="674"/>
        <v>0</v>
      </c>
      <c r="LP254" s="1098">
        <f t="shared" si="674"/>
        <v>0</v>
      </c>
      <c r="LQ254" s="1098">
        <f t="shared" si="674"/>
        <v>0</v>
      </c>
      <c r="LR254" s="1098">
        <f t="shared" si="674"/>
        <v>0</v>
      </c>
      <c r="LS254" s="1098">
        <f t="shared" ref="LS254:LS317" si="731">IF(LS$9=$M254,$DV254,0)</f>
        <v>0</v>
      </c>
    </row>
    <row r="255" spans="1:331" ht="20.100000000000001" customHeight="1" x14ac:dyDescent="0.35">
      <c r="A255" s="712"/>
      <c r="B255" s="871" t="s">
        <v>715</v>
      </c>
      <c r="C255" s="870" t="s">
        <v>489</v>
      </c>
      <c r="D255" s="696"/>
      <c r="E255" s="696"/>
      <c r="F255" s="696"/>
      <c r="G255" s="696"/>
      <c r="H255" s="696"/>
      <c r="I255" s="696"/>
      <c r="J255" s="871" t="s">
        <v>194</v>
      </c>
      <c r="K255" s="587"/>
      <c r="L255" s="587"/>
      <c r="M255" s="1271">
        <v>312</v>
      </c>
      <c r="N255" s="1272" t="s">
        <v>586</v>
      </c>
      <c r="O255" s="1273"/>
      <c r="P255" s="698"/>
      <c r="Q255" s="698"/>
      <c r="R255" s="698"/>
      <c r="S255" s="698"/>
      <c r="T255" s="698"/>
      <c r="U255" s="698"/>
      <c r="V255" s="698"/>
      <c r="W255" s="698"/>
      <c r="X255" s="698"/>
      <c r="Y255" s="698"/>
      <c r="Z255" s="698"/>
      <c r="AA255" s="698"/>
      <c r="AB255" s="698"/>
      <c r="AC255" s="698"/>
      <c r="AD255" s="698"/>
      <c r="AE255" s="698"/>
      <c r="AF255" s="698"/>
      <c r="AG255" s="698"/>
      <c r="AH255" s="698"/>
      <c r="AI255" s="698"/>
      <c r="AJ255" s="698"/>
      <c r="AK255" s="698"/>
      <c r="AL255" s="698"/>
      <c r="AM255" s="698"/>
      <c r="AN255" s="698"/>
      <c r="AO255" s="698"/>
      <c r="AP255" s="698"/>
      <c r="AQ255" s="698"/>
      <c r="AR255" s="698"/>
      <c r="AS255" s="698"/>
      <c r="AT255" s="698"/>
      <c r="AU255" s="698"/>
      <c r="AV255" s="698"/>
      <c r="AW255" s="698"/>
      <c r="AX255" s="698"/>
      <c r="AY255" s="698"/>
      <c r="AZ255" s="698"/>
      <c r="BA255" s="698"/>
      <c r="BB255" s="698"/>
      <c r="BC255" s="698"/>
      <c r="BD255" s="698"/>
      <c r="BE255" s="698"/>
      <c r="BF255" s="698"/>
      <c r="BG255" s="106">
        <f>SUM(BG256)</f>
        <v>0</v>
      </c>
      <c r="BH255" s="106">
        <f>SUM(BH256)</f>
        <v>0</v>
      </c>
      <c r="BI255" s="698"/>
      <c r="BJ255" s="106">
        <f>SUM(BJ256)</f>
        <v>0</v>
      </c>
      <c r="BK255" s="106">
        <f>SUM(BK256)</f>
        <v>0</v>
      </c>
      <c r="BL255" s="106">
        <f t="shared" si="559"/>
        <v>0</v>
      </c>
      <c r="BM255" s="106"/>
      <c r="BN255" s="106"/>
      <c r="BO255" s="106">
        <f>SUM(BO256)</f>
        <v>3750</v>
      </c>
      <c r="BP255" s="106"/>
      <c r="BQ255" s="106"/>
      <c r="BR255" s="106">
        <f>SUM(BR256)</f>
        <v>0</v>
      </c>
      <c r="BS255" s="106">
        <f>SUM(BS256)</f>
        <v>3750</v>
      </c>
      <c r="BT255" s="106">
        <f>SUM(BT256)</f>
        <v>0</v>
      </c>
      <c r="BU255" s="106">
        <f>SUM(BU256)</f>
        <v>3000</v>
      </c>
      <c r="BV255" s="106">
        <f>SUM(BV256)</f>
        <v>3750</v>
      </c>
      <c r="BW255" s="106"/>
      <c r="BX255" s="106"/>
      <c r="BY255" s="106">
        <f>SUM(BY256)</f>
        <v>6750</v>
      </c>
      <c r="BZ255" s="106">
        <f>SUM(BZ256)</f>
        <v>0</v>
      </c>
      <c r="CA255" s="106">
        <f t="shared" si="566"/>
        <v>0</v>
      </c>
      <c r="CB255" s="106">
        <f t="shared" si="567"/>
        <v>0</v>
      </c>
      <c r="CC255" s="106">
        <f>SUM(CC256)</f>
        <v>0</v>
      </c>
      <c r="CD255" s="106">
        <f>SUM(CD256)</f>
        <v>0</v>
      </c>
      <c r="CE255" s="106">
        <f>SUM(CE256)</f>
        <v>3750</v>
      </c>
      <c r="CF255" s="106">
        <f>SUM(CF256)</f>
        <v>0</v>
      </c>
      <c r="CG255" s="106">
        <f t="shared" si="709"/>
        <v>0</v>
      </c>
      <c r="CH255" s="106">
        <f>SUM(CH256)</f>
        <v>16250</v>
      </c>
      <c r="CI255" s="106">
        <f>SUM(CI256)</f>
        <v>20000</v>
      </c>
      <c r="CJ255" s="106"/>
      <c r="CK255" s="106">
        <f t="shared" si="569"/>
        <v>0</v>
      </c>
      <c r="CL255" s="106">
        <f>SUM(CL256)</f>
        <v>0</v>
      </c>
      <c r="CM255" s="106">
        <f>SUM(CM256)</f>
        <v>20000</v>
      </c>
      <c r="CN255" s="106"/>
      <c r="CO255" s="106">
        <f t="shared" si="570"/>
        <v>0</v>
      </c>
      <c r="CP255" s="106">
        <f>SUM(CP256)</f>
        <v>0</v>
      </c>
      <c r="CQ255" s="106">
        <f>SUM(CQ256)</f>
        <v>20000</v>
      </c>
      <c r="CR255" s="106">
        <f>SUM(CR256)</f>
        <v>10709.51</v>
      </c>
      <c r="CS255" s="106">
        <f t="shared" si="710"/>
        <v>53.547550000000001</v>
      </c>
      <c r="CT255" s="106">
        <f>SUM(CT256)</f>
        <v>1250</v>
      </c>
      <c r="CU255" s="106">
        <f>SUM(CU256)</f>
        <v>21250</v>
      </c>
      <c r="CV255" s="106">
        <f>SUM(CV256)</f>
        <v>10709.51</v>
      </c>
      <c r="CW255" s="106">
        <f t="shared" si="711"/>
        <v>50.397694117647063</v>
      </c>
      <c r="CX255" s="106">
        <f t="shared" ref="CX255:DH255" si="732">SUM(CX256)</f>
        <v>0</v>
      </c>
      <c r="CY255" s="106">
        <f t="shared" si="732"/>
        <v>21250</v>
      </c>
      <c r="CZ255" s="120">
        <f t="shared" si="732"/>
        <v>0</v>
      </c>
      <c r="DA255" s="120">
        <f t="shared" si="732"/>
        <v>0</v>
      </c>
      <c r="DB255" s="106">
        <f t="shared" si="732"/>
        <v>10709.51</v>
      </c>
      <c r="DC255" s="120">
        <f>SUM(DC256)</f>
        <v>0</v>
      </c>
      <c r="DD255" s="120">
        <f t="shared" si="713"/>
        <v>0</v>
      </c>
      <c r="DE255" s="120">
        <f t="shared" si="714"/>
        <v>0</v>
      </c>
      <c r="DF255" s="120">
        <v>10709.51</v>
      </c>
      <c r="DG255" s="120">
        <f t="shared" si="732"/>
        <v>22500</v>
      </c>
      <c r="DH255" s="106">
        <f t="shared" si="732"/>
        <v>0</v>
      </c>
      <c r="DI255" s="120">
        <f t="shared" si="715"/>
        <v>0</v>
      </c>
      <c r="DJ255" s="106">
        <f>SUM(DJ256)</f>
        <v>0</v>
      </c>
      <c r="DK255" s="120">
        <f>SUM(DK256)</f>
        <v>22500</v>
      </c>
      <c r="DL255" s="120">
        <f t="shared" si="716"/>
        <v>47.597822222222227</v>
      </c>
      <c r="DM255" s="106">
        <f>SUM(DM256)</f>
        <v>0</v>
      </c>
      <c r="DN255" s="120">
        <f>SUM(DN256)</f>
        <v>22500</v>
      </c>
      <c r="DO255" s="120">
        <f>SUM(DO256)</f>
        <v>0</v>
      </c>
      <c r="DP255" s="120">
        <f t="shared" si="717"/>
        <v>0</v>
      </c>
      <c r="DQ255" s="120">
        <f>SUM(DQ256)</f>
        <v>0</v>
      </c>
      <c r="DR255" s="120">
        <f>SUM(DR256)</f>
        <v>22500</v>
      </c>
      <c r="DS255" s="120">
        <f>SUM(DS256)</f>
        <v>0</v>
      </c>
      <c r="DT255" s="120">
        <f t="shared" si="632"/>
        <v>0</v>
      </c>
      <c r="DU255" s="120">
        <f t="shared" ref="DU255:EB255" si="733">SUM(DU256)</f>
        <v>-21250</v>
      </c>
      <c r="DV255" s="120">
        <f t="shared" si="733"/>
        <v>1250</v>
      </c>
      <c r="DW255" s="120">
        <f t="shared" si="733"/>
        <v>22500</v>
      </c>
      <c r="DX255" s="120">
        <f t="shared" si="733"/>
        <v>0</v>
      </c>
      <c r="DY255" s="120">
        <f t="shared" si="733"/>
        <v>0</v>
      </c>
      <c r="DZ255" s="120">
        <f t="shared" si="733"/>
        <v>0</v>
      </c>
      <c r="EA255" s="120">
        <f t="shared" si="733"/>
        <v>22500</v>
      </c>
      <c r="EB255" s="120">
        <f t="shared" si="733"/>
        <v>0</v>
      </c>
      <c r="EC255" s="120">
        <f t="shared" si="633"/>
        <v>0</v>
      </c>
      <c r="ED255" s="120">
        <f>SUM(ED256)</f>
        <v>0</v>
      </c>
      <c r="EE255" s="120">
        <f>SUM(EE256)</f>
        <v>22500</v>
      </c>
      <c r="EF255" s="120">
        <f>SUM(EF256)</f>
        <v>0</v>
      </c>
      <c r="EG255" s="120">
        <f t="shared" si="605"/>
        <v>0</v>
      </c>
      <c r="EH255" s="120" t="e">
        <f>SUM(EH256)</f>
        <v>#REF!</v>
      </c>
      <c r="EI255" s="120">
        <f>IFERROR(#REF!/DZ255*100,)</f>
        <v>0</v>
      </c>
      <c r="EJ255" s="120">
        <f>IFERROR(#REF!/#REF!*100,)</f>
        <v>0</v>
      </c>
      <c r="EK255" s="120">
        <f t="shared" ref="EK255:EM255" si="734">SUM(EK256)</f>
        <v>10000</v>
      </c>
      <c r="EL255" s="120">
        <f t="shared" si="734"/>
        <v>0</v>
      </c>
      <c r="EM255" s="120">
        <f t="shared" si="734"/>
        <v>0</v>
      </c>
      <c r="EN255" s="149"/>
      <c r="EO255" s="149"/>
      <c r="EP255" s="149"/>
      <c r="EQ255" s="149"/>
      <c r="ER255" s="149"/>
      <c r="ES255" s="146">
        <f t="shared" si="557"/>
        <v>0</v>
      </c>
      <c r="EX255" s="739">
        <f>IF(EX$9=$K255,#REF!,0)</f>
        <v>0</v>
      </c>
      <c r="EY255" s="739">
        <f>IF(EY$9=$K255,#REF!,0)</f>
        <v>0</v>
      </c>
      <c r="EZ255" s="739">
        <f>IF(EZ$9=$K255,#REF!,0)</f>
        <v>0</v>
      </c>
      <c r="FA255" s="739">
        <f>IF(FA$9=$K255,#REF!,0)</f>
        <v>0</v>
      </c>
      <c r="FB255" s="739">
        <f>IF(FB$9=$K255,#REF!,0)</f>
        <v>0</v>
      </c>
      <c r="FC255" s="739">
        <f>IF(FC$9=$K255,#REF!,0)</f>
        <v>0</v>
      </c>
      <c r="FD255" s="739">
        <f>IF(FD$9=$K255,#REF!,0)</f>
        <v>0</v>
      </c>
      <c r="FE255" s="739">
        <f>IF(FE$9=$K255,#REF!,0)</f>
        <v>0</v>
      </c>
      <c r="FF255" s="739">
        <f>IF(FF$9=$K255,#REF!,0)</f>
        <v>0</v>
      </c>
      <c r="FG255" s="739">
        <f>IF(FG$9=$K255,#REF!,0)</f>
        <v>0</v>
      </c>
      <c r="FH255" s="739">
        <f>IF(FH$9=$K255,#REF!,0)</f>
        <v>0</v>
      </c>
      <c r="FI255" s="739">
        <f>IF(FI$9=$K255,#REF!,0)</f>
        <v>0</v>
      </c>
      <c r="FJ255" s="739">
        <f>IF(FJ$9=$K255,#REF!,0)</f>
        <v>0</v>
      </c>
      <c r="FK255" s="739">
        <f>IF(FK$9=$K255,#REF!,0)</f>
        <v>0</v>
      </c>
      <c r="FL255" s="739">
        <f>IF(FL$9=$K255,#REF!,0)</f>
        <v>0</v>
      </c>
      <c r="FM255" s="739">
        <f>IF(FM$9=$K255,#REF!,0)</f>
        <v>0</v>
      </c>
      <c r="FN255" s="739">
        <f>IF(FN$9=$K255,#REF!,0)</f>
        <v>0</v>
      </c>
      <c r="FO255" s="739">
        <f>IF(FO$9=$K255,#REF!,0)</f>
        <v>0</v>
      </c>
      <c r="FP255" s="739">
        <f>IF(FP$9=$K255,#REF!,0)</f>
        <v>0</v>
      </c>
      <c r="FQ255" s="739">
        <f>IF(FQ$9=$K255,#REF!,0)</f>
        <v>0</v>
      </c>
      <c r="FU255" s="739">
        <f t="shared" si="724"/>
        <v>0</v>
      </c>
      <c r="FV255" s="739">
        <f t="shared" si="724"/>
        <v>0</v>
      </c>
      <c r="FW255" s="739">
        <f t="shared" si="724"/>
        <v>0</v>
      </c>
      <c r="FX255" s="739">
        <f t="shared" si="724"/>
        <v>0</v>
      </c>
      <c r="FY255" s="739">
        <f t="shared" si="724"/>
        <v>0</v>
      </c>
      <c r="FZ255" s="739">
        <f t="shared" si="724"/>
        <v>0</v>
      </c>
      <c r="GA255" s="739">
        <f t="shared" si="724"/>
        <v>0</v>
      </c>
      <c r="GB255" s="739">
        <f t="shared" si="724"/>
        <v>0</v>
      </c>
      <c r="GC255" s="739">
        <f t="shared" si="724"/>
        <v>0</v>
      </c>
      <c r="GD255" s="739">
        <f t="shared" si="724"/>
        <v>0</v>
      </c>
      <c r="GE255" s="739">
        <f t="shared" si="725"/>
        <v>0</v>
      </c>
      <c r="GF255" s="739">
        <f t="shared" si="725"/>
        <v>0</v>
      </c>
      <c r="GG255" s="739">
        <f t="shared" si="725"/>
        <v>0</v>
      </c>
      <c r="GH255" s="739">
        <f t="shared" si="725"/>
        <v>0</v>
      </c>
      <c r="GI255" s="739">
        <f t="shared" si="725"/>
        <v>0</v>
      </c>
      <c r="GJ255" s="739">
        <f t="shared" si="725"/>
        <v>0</v>
      </c>
      <c r="GK255" s="739">
        <f t="shared" si="725"/>
        <v>0</v>
      </c>
      <c r="GL255" s="739">
        <f t="shared" si="725"/>
        <v>0</v>
      </c>
      <c r="GM255" s="739">
        <f t="shared" si="725"/>
        <v>0</v>
      </c>
      <c r="GN255" s="739">
        <f t="shared" si="725"/>
        <v>0</v>
      </c>
      <c r="GQ255" s="1098">
        <f>IF(GQ$9=$N255,#REF!,0)</f>
        <v>0</v>
      </c>
      <c r="GR255" s="1098">
        <f>IF(GR$9=$N255,#REF!,0)</f>
        <v>0</v>
      </c>
      <c r="GS255" s="1098">
        <f>IF(GS$9=$N255,#REF!,0)</f>
        <v>0</v>
      </c>
      <c r="GT255" s="1098">
        <f>IF(GT$9=$N255,#REF!,0)</f>
        <v>0</v>
      </c>
      <c r="GU255" s="1098">
        <f>IF(GU$9=$N255,#REF!,0)</f>
        <v>0</v>
      </c>
      <c r="GV255" s="1098">
        <f>IF(GV$9=$N255,#REF!,0)</f>
        <v>0</v>
      </c>
      <c r="GW255" s="1098">
        <f>IF(GW$9=$N255,#REF!,0)</f>
        <v>0</v>
      </c>
      <c r="GX255" s="1098">
        <f>IF(GX$9=$N255,#REF!,0)</f>
        <v>0</v>
      </c>
      <c r="GY255" s="1098">
        <f>IF(GY$9=$N255,#REF!,0)</f>
        <v>0</v>
      </c>
      <c r="GZ255" s="1098">
        <f>IF(GZ$9=$N255,#REF!,0)</f>
        <v>0</v>
      </c>
      <c r="HA255" s="1098">
        <f>IF(HA$9=$N255,#REF!,0)</f>
        <v>0</v>
      </c>
      <c r="HB255" s="1098">
        <f>IF(HB$9=$N255,#REF!,0)</f>
        <v>0</v>
      </c>
      <c r="HC255" s="1098">
        <f>IF(HC$9=$N255,#REF!,0)</f>
        <v>0</v>
      </c>
      <c r="HD255" s="1098">
        <f>IF(HD$9=$N255,#REF!,0)</f>
        <v>0</v>
      </c>
      <c r="HE255" s="1098">
        <f>IF(HE$9=$N255,#REF!,0)</f>
        <v>0</v>
      </c>
      <c r="HF255" s="1098">
        <f>IF(HF$9=$N255,#REF!,0)</f>
        <v>0</v>
      </c>
      <c r="HG255" s="1098">
        <f>IF(HG$9=$N255,#REF!,0)</f>
        <v>0</v>
      </c>
      <c r="HH255" s="1098">
        <f>IF(HH$9=$N255,#REF!,0)</f>
        <v>0</v>
      </c>
      <c r="HI255" s="1098">
        <f>IF(HI$9=$N255,#REF!,0)</f>
        <v>0</v>
      </c>
      <c r="HJ255" s="1098">
        <f>IF(HJ$9=$N255,#REF!,0)</f>
        <v>0</v>
      </c>
      <c r="HK255" s="1098">
        <f>IF(HK$9=$N255,#REF!,0)</f>
        <v>0</v>
      </c>
      <c r="HL255" s="1098">
        <f>IF(HL$9=$N255,#REF!,0)</f>
        <v>0</v>
      </c>
      <c r="HM255" s="1098">
        <f>IF(HM$9=$N255,#REF!,0)</f>
        <v>0</v>
      </c>
      <c r="HN255" s="1098">
        <f>IF(HN$9=$N255,#REF!,0)</f>
        <v>0</v>
      </c>
      <c r="HO255" s="1098">
        <f>IF(HO$9=$N255,#REF!,0)</f>
        <v>0</v>
      </c>
      <c r="HP255" s="1098">
        <f>IF(HP$9=$N255,#REF!,0)</f>
        <v>0</v>
      </c>
      <c r="HQ255" s="1098">
        <f>IF(HQ$9=$N255,#REF!,0)</f>
        <v>0</v>
      </c>
      <c r="HR255" s="1098">
        <f>IF(HR$9=$N255,#REF!,0)</f>
        <v>0</v>
      </c>
      <c r="HS255" s="1098">
        <f>IF(HS$9=$N255,#REF!,0)</f>
        <v>0</v>
      </c>
      <c r="HT255" s="1098">
        <f>IF(HT$9=$N255,#REF!,0)</f>
        <v>0</v>
      </c>
      <c r="HU255" s="1098">
        <f>IF(HU$9=$N255,#REF!,0)</f>
        <v>0</v>
      </c>
      <c r="HV255" s="1098">
        <f>IF(HV$9=$N255,#REF!,0)</f>
        <v>0</v>
      </c>
      <c r="HW255" s="1098">
        <f>IF(HW$9=$N255,#REF!,0)</f>
        <v>0</v>
      </c>
      <c r="HX255" s="1098">
        <f>IF(HX$9=$N255,#REF!,0)</f>
        <v>0</v>
      </c>
      <c r="HY255" s="1098">
        <f>IF(HY$9=$N255,#REF!,0)</f>
        <v>0</v>
      </c>
      <c r="HZ255" s="1098">
        <f>IF(HZ$9=$N255,#REF!,0)</f>
        <v>0</v>
      </c>
      <c r="IA255" s="1098">
        <f>IF(IA$9=$N255,#REF!,0)</f>
        <v>0</v>
      </c>
      <c r="IB255" s="1098">
        <f>IF(IB$9=$N255,#REF!,0)</f>
        <v>0</v>
      </c>
      <c r="IC255" s="1098">
        <f>IF(IC$9=$N255,#REF!,0)</f>
        <v>0</v>
      </c>
      <c r="ID255" s="1098">
        <f>IF(ID$9=$N255,#REF!,0)</f>
        <v>0</v>
      </c>
      <c r="IE255" s="1098">
        <f>IF(IE$9=$N255,#REF!,0)</f>
        <v>0</v>
      </c>
      <c r="IF255" s="1098">
        <f>IF(IF$9=$N255,#REF!,0)</f>
        <v>0</v>
      </c>
      <c r="IG255" s="1098">
        <f>IF(IG$9=$N255,#REF!,0)</f>
        <v>0</v>
      </c>
      <c r="IH255" s="1098">
        <f>IF(IH$9=$N255,#REF!,0)</f>
        <v>0</v>
      </c>
      <c r="II255" s="1098">
        <f>IF(II$9=$N255,#REF!,0)</f>
        <v>0</v>
      </c>
      <c r="IJ255" s="1098">
        <f>IF(IJ$9=$N255,#REF!,0)</f>
        <v>0</v>
      </c>
      <c r="IK255" s="1098">
        <f>IF(IK$9=$N255,#REF!,0)</f>
        <v>0</v>
      </c>
      <c r="IL255" s="1098">
        <f>IF(IL$9=$N255,#REF!,0)</f>
        <v>0</v>
      </c>
      <c r="IM255" s="1098">
        <f>IF(IM$9=$N255,#REF!,0)</f>
        <v>0</v>
      </c>
      <c r="IN255" s="1098">
        <f>IF(IN$9=$N255,#REF!,0)</f>
        <v>0</v>
      </c>
      <c r="IO255" s="1098">
        <f>IF(IO$9=$N255,#REF!,0)</f>
        <v>0</v>
      </c>
      <c r="IP255" s="1098">
        <f>IF(IP$9=$N255,#REF!,0)</f>
        <v>0</v>
      </c>
      <c r="IQ255" s="1098">
        <f>IF(IQ$9=$N255,#REF!,0)</f>
        <v>0</v>
      </c>
      <c r="IR255" s="1098">
        <f>IF(IR$9=$N255,#REF!,0)</f>
        <v>0</v>
      </c>
      <c r="IS255" s="1098">
        <f>IF(IS$9=$N255,#REF!,0)</f>
        <v>0</v>
      </c>
      <c r="IT255" s="1098">
        <f>IF(IT$9=$N255,#REF!,0)</f>
        <v>0</v>
      </c>
      <c r="IU255" s="1098">
        <f>IF(IU$9=$N255,#REF!,0)</f>
        <v>0</v>
      </c>
      <c r="IV255" s="1098">
        <f>IF(IV$9=$N255,#REF!,0)</f>
        <v>0</v>
      </c>
      <c r="IW255" s="1098">
        <f>IF(IW$9=$N255,#REF!,0)</f>
        <v>0</v>
      </c>
      <c r="IX255" s="1098">
        <f>IF(IX$9=$N255,#REF!,0)</f>
        <v>0</v>
      </c>
      <c r="IY255" s="1098">
        <f>IF(IY$9=$N255,#REF!,0)</f>
        <v>0</v>
      </c>
      <c r="IZ255" s="1098">
        <f>IF(IZ$9=$N255,#REF!,0)</f>
        <v>0</v>
      </c>
      <c r="JA255" s="1098">
        <f>IF(JA$9=$N255,#REF!,0)</f>
        <v>0</v>
      </c>
      <c r="JB255" s="1098">
        <f>IF(JB$9=$N255,#REF!,0)</f>
        <v>0</v>
      </c>
      <c r="JC255" s="1098">
        <f>IF(JC$9=$N255,#REF!,0)</f>
        <v>0</v>
      </c>
      <c r="JD255" s="1098">
        <f>IF(JD$9=$N255,#REF!,0)</f>
        <v>0</v>
      </c>
      <c r="JE255" s="1098">
        <f>IF(JE$9=$N255,#REF!,0)</f>
        <v>0</v>
      </c>
      <c r="JF255" s="1098">
        <f>IF(JF$9=$N255,#REF!,0)</f>
        <v>0</v>
      </c>
      <c r="JG255" s="1098">
        <f>IF(JG$9=$N255,#REF!,0)</f>
        <v>0</v>
      </c>
      <c r="JH255" s="1098">
        <f>IF(JH$9=$N255,#REF!,0)</f>
        <v>0</v>
      </c>
      <c r="JI255" s="1098">
        <f>IF(JI$9=$N255,#REF!,0)</f>
        <v>0</v>
      </c>
      <c r="JJ255" s="1098">
        <f>IF(JJ$9=$N255,#REF!,0)</f>
        <v>0</v>
      </c>
      <c r="JK255" s="1098">
        <f>IF(JK$9=$N255,#REF!,0)</f>
        <v>0</v>
      </c>
      <c r="JL255" s="1098">
        <f>IF(JL$9=$N255,#REF!,0)</f>
        <v>0</v>
      </c>
      <c r="JM255" s="1098">
        <f>IF(JM$9=$N255,#REF!,0)</f>
        <v>0</v>
      </c>
      <c r="JN255" s="1098">
        <f>IF(JN$9=$N255,#REF!,0)</f>
        <v>0</v>
      </c>
      <c r="JO255" s="1098">
        <f>IF(JO$9=$N255,#REF!,0)</f>
        <v>0</v>
      </c>
      <c r="JP255" s="1098">
        <f>IF(JP$9=$N255,#REF!,0)</f>
        <v>0</v>
      </c>
      <c r="JQ255" s="1098">
        <f>IF(JQ$9=$N255,#REF!,0)</f>
        <v>0</v>
      </c>
      <c r="JR255" s="1098">
        <f>IF(JR$9=$N255,#REF!,0)</f>
        <v>0</v>
      </c>
      <c r="JS255" s="1098">
        <f>IF(JS$9=$N255,#REF!,0)</f>
        <v>0</v>
      </c>
      <c r="JT255" s="1098">
        <f>IF(JT$9=$N255,#REF!,0)</f>
        <v>0</v>
      </c>
      <c r="JU255" s="1098">
        <f>IF(JU$9=$N255,#REF!,0)</f>
        <v>0</v>
      </c>
      <c r="JV255" s="1098">
        <f>IF(JV$9=$N255,#REF!,0)</f>
        <v>0</v>
      </c>
      <c r="JW255" s="1098">
        <f>IF(JW$9=$N255,#REF!,0)</f>
        <v>0</v>
      </c>
      <c r="JX255" s="681"/>
      <c r="JZ255" s="681">
        <f t="shared" si="720"/>
        <v>0</v>
      </c>
      <c r="KA255" s="681">
        <f t="shared" si="720"/>
        <v>0</v>
      </c>
      <c r="KB255" s="681">
        <f t="shared" si="720"/>
        <v>0</v>
      </c>
      <c r="KC255" s="681">
        <f t="shared" si="720"/>
        <v>0</v>
      </c>
      <c r="KD255" s="681">
        <f t="shared" si="720"/>
        <v>0</v>
      </c>
      <c r="KE255" s="681">
        <f t="shared" si="720"/>
        <v>0</v>
      </c>
      <c r="KF255" s="681">
        <f t="shared" si="720"/>
        <v>0</v>
      </c>
      <c r="KG255" s="681">
        <f t="shared" si="720"/>
        <v>0</v>
      </c>
      <c r="KH255" s="681">
        <f t="shared" si="720"/>
        <v>0</v>
      </c>
      <c r="KI255" s="681">
        <f t="shared" si="720"/>
        <v>0</v>
      </c>
      <c r="KJ255" s="681">
        <f t="shared" si="720"/>
        <v>0</v>
      </c>
      <c r="KN255" s="1098">
        <f t="shared" si="680"/>
        <v>0</v>
      </c>
      <c r="KO255" s="1098">
        <f t="shared" si="680"/>
        <v>1250</v>
      </c>
      <c r="KP255" s="1098">
        <f t="shared" si="680"/>
        <v>0</v>
      </c>
      <c r="KQ255" s="1098">
        <f t="shared" si="680"/>
        <v>0</v>
      </c>
      <c r="KR255" s="1098">
        <f t="shared" si="680"/>
        <v>0</v>
      </c>
      <c r="KS255" s="1098">
        <f t="shared" si="680"/>
        <v>0</v>
      </c>
      <c r="KT255" s="1098">
        <f t="shared" si="680"/>
        <v>0</v>
      </c>
      <c r="KU255" s="1098">
        <f t="shared" si="680"/>
        <v>0</v>
      </c>
      <c r="KV255" s="1098">
        <f t="shared" si="680"/>
        <v>0</v>
      </c>
      <c r="KW255" s="1098">
        <f t="shared" si="680"/>
        <v>0</v>
      </c>
      <c r="KX255" s="1098">
        <f t="shared" si="680"/>
        <v>0</v>
      </c>
      <c r="KY255" s="1098">
        <f t="shared" si="680"/>
        <v>0</v>
      </c>
      <c r="KZ255" s="1098">
        <f t="shared" si="680"/>
        <v>0</v>
      </c>
      <c r="LA255" s="1098">
        <f t="shared" si="680"/>
        <v>0</v>
      </c>
      <c r="LB255" s="1098">
        <f t="shared" si="680"/>
        <v>0</v>
      </c>
      <c r="LC255" s="1098">
        <f t="shared" si="674"/>
        <v>0</v>
      </c>
      <c r="LD255" s="1098">
        <f t="shared" si="674"/>
        <v>0</v>
      </c>
      <c r="LE255" s="1098">
        <f t="shared" si="674"/>
        <v>0</v>
      </c>
      <c r="LF255" s="1098">
        <f t="shared" si="674"/>
        <v>0</v>
      </c>
      <c r="LG255" s="1098">
        <f t="shared" si="674"/>
        <v>0</v>
      </c>
      <c r="LH255" s="1098">
        <f t="shared" si="674"/>
        <v>0</v>
      </c>
      <c r="LI255" s="1098">
        <f t="shared" si="674"/>
        <v>0</v>
      </c>
      <c r="LJ255" s="1098">
        <f t="shared" si="674"/>
        <v>0</v>
      </c>
      <c r="LK255" s="1098">
        <f t="shared" si="674"/>
        <v>0</v>
      </c>
      <c r="LL255" s="1098">
        <f t="shared" si="674"/>
        <v>0</v>
      </c>
      <c r="LM255" s="1098">
        <f t="shared" si="674"/>
        <v>0</v>
      </c>
      <c r="LN255" s="1098">
        <f t="shared" si="674"/>
        <v>0</v>
      </c>
      <c r="LO255" s="1098">
        <f t="shared" si="674"/>
        <v>0</v>
      </c>
      <c r="LP255" s="1098">
        <f t="shared" si="674"/>
        <v>0</v>
      </c>
      <c r="LQ255" s="1098">
        <f t="shared" si="674"/>
        <v>0</v>
      </c>
      <c r="LR255" s="1098">
        <f t="shared" si="674"/>
        <v>0</v>
      </c>
      <c r="LS255" s="1098">
        <f t="shared" si="731"/>
        <v>0</v>
      </c>
    </row>
    <row r="256" spans="1:331" ht="20.100000000000001" customHeight="1" x14ac:dyDescent="0.35">
      <c r="A256" s="712"/>
      <c r="B256" s="757"/>
      <c r="C256" s="696"/>
      <c r="D256" s="696"/>
      <c r="E256" s="696"/>
      <c r="F256" s="696"/>
      <c r="G256" s="696"/>
      <c r="H256" s="696"/>
      <c r="I256" s="696"/>
      <c r="J256" s="871" t="s">
        <v>194</v>
      </c>
      <c r="K256" s="587"/>
      <c r="L256" s="587"/>
      <c r="M256" s="1274"/>
      <c r="N256" s="1275">
        <v>3121</v>
      </c>
      <c r="O256" s="1276" t="s">
        <v>16</v>
      </c>
      <c r="P256" s="694"/>
      <c r="Q256" s="694"/>
      <c r="R256" s="694"/>
      <c r="S256" s="694"/>
      <c r="T256" s="694"/>
      <c r="U256" s="694"/>
      <c r="V256" s="694"/>
      <c r="W256" s="694"/>
      <c r="X256" s="694"/>
      <c r="Y256" s="694"/>
      <c r="Z256" s="694"/>
      <c r="AA256" s="694"/>
      <c r="AB256" s="694"/>
      <c r="AC256" s="694"/>
      <c r="AD256" s="694"/>
      <c r="AE256" s="694"/>
      <c r="AF256" s="694"/>
      <c r="AG256" s="694"/>
      <c r="AH256" s="694"/>
      <c r="AI256" s="694"/>
      <c r="AJ256" s="694"/>
      <c r="AK256" s="694"/>
      <c r="AL256" s="694"/>
      <c r="AM256" s="694"/>
      <c r="AN256" s="694"/>
      <c r="AO256" s="694"/>
      <c r="AP256" s="694"/>
      <c r="AQ256" s="694"/>
      <c r="AR256" s="694"/>
      <c r="AS256" s="694"/>
      <c r="AT256" s="694"/>
      <c r="AU256" s="694"/>
      <c r="AV256" s="694"/>
      <c r="AW256" s="694"/>
      <c r="AX256" s="694"/>
      <c r="AY256" s="694"/>
      <c r="AZ256" s="694"/>
      <c r="BA256" s="694"/>
      <c r="BB256" s="694"/>
      <c r="BC256" s="694"/>
      <c r="BD256" s="694"/>
      <c r="BE256" s="694"/>
      <c r="BF256" s="694"/>
      <c r="BG256" s="54">
        <v>0</v>
      </c>
      <c r="BH256" s="54">
        <v>0</v>
      </c>
      <c r="BI256" s="694"/>
      <c r="BJ256" s="54">
        <v>0</v>
      </c>
      <c r="BK256" s="54">
        <v>0</v>
      </c>
      <c r="BL256" s="54">
        <f t="shared" si="559"/>
        <v>0</v>
      </c>
      <c r="BM256" s="54"/>
      <c r="BN256" s="54"/>
      <c r="BO256" s="54">
        <v>3750</v>
      </c>
      <c r="BP256" s="54"/>
      <c r="BQ256" s="54"/>
      <c r="BR256" s="54">
        <f>(BS256-BO256)</f>
        <v>0</v>
      </c>
      <c r="BS256" s="54">
        <v>3750</v>
      </c>
      <c r="BT256" s="54">
        <v>0</v>
      </c>
      <c r="BU256" s="54">
        <f>(BY256-BO256)</f>
        <v>3000</v>
      </c>
      <c r="BV256" s="54">
        <v>3750</v>
      </c>
      <c r="BW256" s="54"/>
      <c r="BX256" s="54"/>
      <c r="BY256" s="54">
        <v>6750</v>
      </c>
      <c r="BZ256" s="54">
        <v>0</v>
      </c>
      <c r="CA256" s="54">
        <f t="shared" si="566"/>
        <v>0</v>
      </c>
      <c r="CB256" s="54">
        <f t="shared" si="567"/>
        <v>0</v>
      </c>
      <c r="CC256" s="54"/>
      <c r="CD256" s="54"/>
      <c r="CE256" s="54">
        <v>3750</v>
      </c>
      <c r="CF256" s="54">
        <v>0</v>
      </c>
      <c r="CG256" s="54">
        <f t="shared" si="709"/>
        <v>0</v>
      </c>
      <c r="CH256" s="54">
        <f>(CI256-CE256)</f>
        <v>16250</v>
      </c>
      <c r="CI256" s="54">
        <v>20000</v>
      </c>
      <c r="CJ256" s="54"/>
      <c r="CK256" s="54">
        <f t="shared" si="569"/>
        <v>0</v>
      </c>
      <c r="CL256" s="54">
        <f>(CM256-CI256)</f>
        <v>0</v>
      </c>
      <c r="CM256" s="54">
        <v>20000</v>
      </c>
      <c r="CN256" s="54"/>
      <c r="CO256" s="54">
        <f t="shared" si="570"/>
        <v>0</v>
      </c>
      <c r="CP256" s="54">
        <f>(CQ256-CM256)</f>
        <v>0</v>
      </c>
      <c r="CQ256" s="54">
        <v>20000</v>
      </c>
      <c r="CR256" s="54">
        <v>10709.51</v>
      </c>
      <c r="CS256" s="54">
        <f t="shared" si="710"/>
        <v>53.547550000000001</v>
      </c>
      <c r="CT256" s="54">
        <f>(CU256-CQ256)</f>
        <v>1250</v>
      </c>
      <c r="CU256" s="54">
        <v>21250</v>
      </c>
      <c r="CV256" s="54">
        <v>10709.51</v>
      </c>
      <c r="CW256" s="54">
        <f t="shared" si="711"/>
        <v>50.397694117647063</v>
      </c>
      <c r="CX256" s="54">
        <f>(CY256-CU256)</f>
        <v>0</v>
      </c>
      <c r="CY256" s="54">
        <v>21250</v>
      </c>
      <c r="CZ256" s="838"/>
      <c r="DA256" s="838"/>
      <c r="DB256" s="54">
        <v>10709.51</v>
      </c>
      <c r="DC256" s="838">
        <v>0</v>
      </c>
      <c r="DD256" s="838">
        <f t="shared" si="713"/>
        <v>0</v>
      </c>
      <c r="DE256" s="838">
        <f t="shared" si="714"/>
        <v>0</v>
      </c>
      <c r="DF256" s="838">
        <v>10709.51</v>
      </c>
      <c r="DG256" s="838">
        <v>22500</v>
      </c>
      <c r="DH256" s="54">
        <v>0</v>
      </c>
      <c r="DI256" s="838">
        <f t="shared" si="715"/>
        <v>0</v>
      </c>
      <c r="DJ256" s="54">
        <f>(DK256-DG256)</f>
        <v>0</v>
      </c>
      <c r="DK256" s="838">
        <v>22500</v>
      </c>
      <c r="DL256" s="838">
        <f t="shared" si="716"/>
        <v>47.597822222222227</v>
      </c>
      <c r="DM256" s="54">
        <f>(DN256-DK256)</f>
        <v>0</v>
      </c>
      <c r="DN256" s="838">
        <v>22500</v>
      </c>
      <c r="DO256" s="838"/>
      <c r="DP256" s="838">
        <f t="shared" si="717"/>
        <v>0</v>
      </c>
      <c r="DQ256" s="838">
        <f>(DR256-DN256)</f>
        <v>0</v>
      </c>
      <c r="DR256" s="838">
        <v>22500</v>
      </c>
      <c r="DS256" s="838"/>
      <c r="DT256" s="838">
        <f t="shared" si="632"/>
        <v>0</v>
      </c>
      <c r="DU256" s="838">
        <f>(DV256-DR256)</f>
        <v>-21250</v>
      </c>
      <c r="DV256" s="838">
        <v>1250</v>
      </c>
      <c r="DW256" s="838">
        <v>22500</v>
      </c>
      <c r="DX256" s="838"/>
      <c r="DY256" s="838"/>
      <c r="DZ256" s="838">
        <v>0</v>
      </c>
      <c r="EA256" s="838">
        <v>22500</v>
      </c>
      <c r="EB256" s="838">
        <v>0</v>
      </c>
      <c r="EC256" s="838">
        <f t="shared" si="633"/>
        <v>0</v>
      </c>
      <c r="ED256" s="838">
        <f>(EE256-EA256)</f>
        <v>0</v>
      </c>
      <c r="EE256" s="838">
        <v>22500</v>
      </c>
      <c r="EF256" s="838">
        <v>0</v>
      </c>
      <c r="EG256" s="838">
        <f t="shared" si="605"/>
        <v>0</v>
      </c>
      <c r="EH256" s="838" t="e">
        <f>(#REF!-EE256)</f>
        <v>#REF!</v>
      </c>
      <c r="EI256" s="838">
        <f>IFERROR(#REF!/DZ256*100,)</f>
        <v>0</v>
      </c>
      <c r="EJ256" s="838">
        <f>IFERROR(#REF!/#REF!*100,)</f>
        <v>0</v>
      </c>
      <c r="EK256" s="838">
        <v>10000</v>
      </c>
      <c r="EL256" s="838"/>
      <c r="EM256" s="838"/>
      <c r="EN256" s="838"/>
      <c r="EO256" s="838"/>
      <c r="EP256" s="838"/>
      <c r="EQ256" s="838"/>
      <c r="ER256" s="838"/>
      <c r="ES256" s="146">
        <f t="shared" si="557"/>
        <v>0</v>
      </c>
      <c r="EX256" s="739">
        <f>IF(EX$9=$K256,#REF!,0)</f>
        <v>0</v>
      </c>
      <c r="EY256" s="739">
        <f>IF(EY$9=$K256,#REF!,0)</f>
        <v>0</v>
      </c>
      <c r="EZ256" s="739">
        <f>IF(EZ$9=$K256,#REF!,0)</f>
        <v>0</v>
      </c>
      <c r="FA256" s="739">
        <f>IF(FA$9=$K256,#REF!,0)</f>
        <v>0</v>
      </c>
      <c r="FB256" s="739">
        <f>IF(FB$9=$K256,#REF!,0)</f>
        <v>0</v>
      </c>
      <c r="FC256" s="739">
        <f>IF(FC$9=$K256,#REF!,0)</f>
        <v>0</v>
      </c>
      <c r="FD256" s="739">
        <f>IF(FD$9=$K256,#REF!,0)</f>
        <v>0</v>
      </c>
      <c r="FE256" s="739">
        <f>IF(FE$9=$K256,#REF!,0)</f>
        <v>0</v>
      </c>
      <c r="FF256" s="739">
        <f>IF(FF$9=$K256,#REF!,0)</f>
        <v>0</v>
      </c>
      <c r="FG256" s="739">
        <f>IF(FG$9=$K256,#REF!,0)</f>
        <v>0</v>
      </c>
      <c r="FH256" s="739">
        <f>IF(FH$9=$K256,#REF!,0)</f>
        <v>0</v>
      </c>
      <c r="FI256" s="739">
        <f>IF(FI$9=$K256,#REF!,0)</f>
        <v>0</v>
      </c>
      <c r="FJ256" s="739">
        <f>IF(FJ$9=$K256,#REF!,0)</f>
        <v>0</v>
      </c>
      <c r="FK256" s="739">
        <f>IF(FK$9=$K256,#REF!,0)</f>
        <v>0</v>
      </c>
      <c r="FL256" s="739">
        <f>IF(FL$9=$K256,#REF!,0)</f>
        <v>0</v>
      </c>
      <c r="FM256" s="739">
        <f>IF(FM$9=$K256,#REF!,0)</f>
        <v>0</v>
      </c>
      <c r="FN256" s="739">
        <f>IF(FN$9=$K256,#REF!,0)</f>
        <v>0</v>
      </c>
      <c r="FO256" s="739">
        <f>IF(FO$9=$K256,#REF!,0)</f>
        <v>0</v>
      </c>
      <c r="FP256" s="739">
        <f>IF(FP$9=$K256,#REF!,0)</f>
        <v>0</v>
      </c>
      <c r="FQ256" s="739">
        <f>IF(FQ$9=$K256,#REF!,0)</f>
        <v>0</v>
      </c>
      <c r="FU256" s="739">
        <f t="shared" si="724"/>
        <v>0</v>
      </c>
      <c r="FV256" s="739">
        <f t="shared" si="724"/>
        <v>0</v>
      </c>
      <c r="FW256" s="739">
        <f t="shared" si="724"/>
        <v>0</v>
      </c>
      <c r="FX256" s="739">
        <f t="shared" si="724"/>
        <v>0</v>
      </c>
      <c r="FY256" s="739">
        <f t="shared" si="724"/>
        <v>0</v>
      </c>
      <c r="FZ256" s="739">
        <f t="shared" si="724"/>
        <v>0</v>
      </c>
      <c r="GA256" s="739">
        <f t="shared" si="724"/>
        <v>0</v>
      </c>
      <c r="GB256" s="739">
        <f t="shared" si="724"/>
        <v>0</v>
      </c>
      <c r="GC256" s="739">
        <f t="shared" si="724"/>
        <v>0</v>
      </c>
      <c r="GD256" s="739">
        <f t="shared" si="724"/>
        <v>0</v>
      </c>
      <c r="GE256" s="739">
        <f t="shared" si="725"/>
        <v>0</v>
      </c>
      <c r="GF256" s="739">
        <f t="shared" si="725"/>
        <v>0</v>
      </c>
      <c r="GG256" s="739">
        <f t="shared" si="725"/>
        <v>0</v>
      </c>
      <c r="GH256" s="739">
        <f t="shared" si="725"/>
        <v>0</v>
      </c>
      <c r="GI256" s="739">
        <f t="shared" si="725"/>
        <v>0</v>
      </c>
      <c r="GJ256" s="739">
        <f t="shared" si="725"/>
        <v>0</v>
      </c>
      <c r="GK256" s="739">
        <f t="shared" si="725"/>
        <v>0</v>
      </c>
      <c r="GL256" s="739">
        <f t="shared" si="725"/>
        <v>0</v>
      </c>
      <c r="GM256" s="739">
        <f t="shared" si="725"/>
        <v>0</v>
      </c>
      <c r="GN256" s="739">
        <f t="shared" si="725"/>
        <v>0</v>
      </c>
      <c r="GQ256" s="1098">
        <f>IF(GQ$9=$N256,#REF!,0)</f>
        <v>0</v>
      </c>
      <c r="GR256" s="1098">
        <f>IF(GR$9=$N256,#REF!,0)</f>
        <v>0</v>
      </c>
      <c r="GS256" s="1098">
        <f>IF(GS$9=$N256,#REF!,0)</f>
        <v>0</v>
      </c>
      <c r="GT256" s="1098">
        <f>IF(GT$9=$N256,#REF!,0)</f>
        <v>0</v>
      </c>
      <c r="GU256" s="1098" t="e">
        <f>IF(GU$9=$N256,#REF!,0)</f>
        <v>#REF!</v>
      </c>
      <c r="GV256" s="1098">
        <f>IF(GV$9=$N256,#REF!,0)</f>
        <v>0</v>
      </c>
      <c r="GW256" s="1098">
        <f>IF(GW$9=$N256,#REF!,0)</f>
        <v>0</v>
      </c>
      <c r="GX256" s="1098">
        <f>IF(GX$9=$N256,#REF!,0)</f>
        <v>0</v>
      </c>
      <c r="GY256" s="1098">
        <f>IF(GY$9=$N256,#REF!,0)</f>
        <v>0</v>
      </c>
      <c r="GZ256" s="1098">
        <f>IF(GZ$9=$N256,#REF!,0)</f>
        <v>0</v>
      </c>
      <c r="HA256" s="1098">
        <f>IF(HA$9=$N256,#REF!,0)</f>
        <v>0</v>
      </c>
      <c r="HB256" s="1098">
        <f>IF(HB$9=$N256,#REF!,0)</f>
        <v>0</v>
      </c>
      <c r="HC256" s="1098">
        <f>IF(HC$9=$N256,#REF!,0)</f>
        <v>0</v>
      </c>
      <c r="HD256" s="1098">
        <f>IF(HD$9=$N256,#REF!,0)</f>
        <v>0</v>
      </c>
      <c r="HE256" s="1098">
        <f>IF(HE$9=$N256,#REF!,0)</f>
        <v>0</v>
      </c>
      <c r="HF256" s="1098">
        <f>IF(HF$9=$N256,#REF!,0)</f>
        <v>0</v>
      </c>
      <c r="HG256" s="1098">
        <f>IF(HG$9=$N256,#REF!,0)</f>
        <v>0</v>
      </c>
      <c r="HH256" s="1098">
        <f>IF(HH$9=$N256,#REF!,0)</f>
        <v>0</v>
      </c>
      <c r="HI256" s="1098">
        <f>IF(HI$9=$N256,#REF!,0)</f>
        <v>0</v>
      </c>
      <c r="HJ256" s="1098">
        <f>IF(HJ$9=$N256,#REF!,0)</f>
        <v>0</v>
      </c>
      <c r="HK256" s="1098">
        <f>IF(HK$9=$N256,#REF!,0)</f>
        <v>0</v>
      </c>
      <c r="HL256" s="1098">
        <f>IF(HL$9=$N256,#REF!,0)</f>
        <v>0</v>
      </c>
      <c r="HM256" s="1098">
        <f>IF(HM$9=$N256,#REF!,0)</f>
        <v>0</v>
      </c>
      <c r="HN256" s="1098">
        <f>IF(HN$9=$N256,#REF!,0)</f>
        <v>0</v>
      </c>
      <c r="HO256" s="1098">
        <f>IF(HO$9=$N256,#REF!,0)</f>
        <v>0</v>
      </c>
      <c r="HP256" s="1098">
        <f>IF(HP$9=$N256,#REF!,0)</f>
        <v>0</v>
      </c>
      <c r="HQ256" s="1098">
        <f>IF(HQ$9=$N256,#REF!,0)</f>
        <v>0</v>
      </c>
      <c r="HR256" s="1098">
        <f>IF(HR$9=$N256,#REF!,0)</f>
        <v>0</v>
      </c>
      <c r="HS256" s="1098">
        <f>IF(HS$9=$N256,#REF!,0)</f>
        <v>0</v>
      </c>
      <c r="HT256" s="1098">
        <f>IF(HT$9=$N256,#REF!,0)</f>
        <v>0</v>
      </c>
      <c r="HU256" s="1098">
        <f>IF(HU$9=$N256,#REF!,0)</f>
        <v>0</v>
      </c>
      <c r="HV256" s="1098">
        <f>IF(HV$9=$N256,#REF!,0)</f>
        <v>0</v>
      </c>
      <c r="HW256" s="1098">
        <f>IF(HW$9=$N256,#REF!,0)</f>
        <v>0</v>
      </c>
      <c r="HX256" s="1098">
        <f>IF(HX$9=$N256,#REF!,0)</f>
        <v>0</v>
      </c>
      <c r="HY256" s="1098">
        <f>IF(HY$9=$N256,#REF!,0)</f>
        <v>0</v>
      </c>
      <c r="HZ256" s="1098">
        <f>IF(HZ$9=$N256,#REF!,0)</f>
        <v>0</v>
      </c>
      <c r="IA256" s="1098">
        <f>IF(IA$9=$N256,#REF!,0)</f>
        <v>0</v>
      </c>
      <c r="IB256" s="1098">
        <f>IF(IB$9=$N256,#REF!,0)</f>
        <v>0</v>
      </c>
      <c r="IC256" s="1098">
        <f>IF(IC$9=$N256,#REF!,0)</f>
        <v>0</v>
      </c>
      <c r="ID256" s="1098">
        <f>IF(ID$9=$N256,#REF!,0)</f>
        <v>0</v>
      </c>
      <c r="IE256" s="1098">
        <f>IF(IE$9=$N256,#REF!,0)</f>
        <v>0</v>
      </c>
      <c r="IF256" s="1098">
        <f>IF(IF$9=$N256,#REF!,0)</f>
        <v>0</v>
      </c>
      <c r="IG256" s="1098">
        <f>IF(IG$9=$N256,#REF!,0)</f>
        <v>0</v>
      </c>
      <c r="IH256" s="1098">
        <f>IF(IH$9=$N256,#REF!,0)</f>
        <v>0</v>
      </c>
      <c r="II256" s="1098">
        <f>IF(II$9=$N256,#REF!,0)</f>
        <v>0</v>
      </c>
      <c r="IJ256" s="1098">
        <f>IF(IJ$9=$N256,#REF!,0)</f>
        <v>0</v>
      </c>
      <c r="IK256" s="1098">
        <f>IF(IK$9=$N256,#REF!,0)</f>
        <v>0</v>
      </c>
      <c r="IL256" s="1098">
        <f>IF(IL$9=$N256,#REF!,0)</f>
        <v>0</v>
      </c>
      <c r="IM256" s="1098">
        <f>IF(IM$9=$N256,#REF!,0)</f>
        <v>0</v>
      </c>
      <c r="IN256" s="1098">
        <f>IF(IN$9=$N256,#REF!,0)</f>
        <v>0</v>
      </c>
      <c r="IO256" s="1098">
        <f>IF(IO$9=$N256,#REF!,0)</f>
        <v>0</v>
      </c>
      <c r="IP256" s="1098">
        <f>IF(IP$9=$N256,#REF!,0)</f>
        <v>0</v>
      </c>
      <c r="IQ256" s="1098">
        <f>IF(IQ$9=$N256,#REF!,0)</f>
        <v>0</v>
      </c>
      <c r="IR256" s="1098">
        <f>IF(IR$9=$N256,#REF!,0)</f>
        <v>0</v>
      </c>
      <c r="IS256" s="1098">
        <f>IF(IS$9=$N256,#REF!,0)</f>
        <v>0</v>
      </c>
      <c r="IT256" s="1098">
        <f>IF(IT$9=$N256,#REF!,0)</f>
        <v>0</v>
      </c>
      <c r="IU256" s="1098">
        <f>IF(IU$9=$N256,#REF!,0)</f>
        <v>0</v>
      </c>
      <c r="IV256" s="1098">
        <f>IF(IV$9=$N256,#REF!,0)</f>
        <v>0</v>
      </c>
      <c r="IW256" s="1098">
        <f>IF(IW$9=$N256,#REF!,0)</f>
        <v>0</v>
      </c>
      <c r="IX256" s="1098">
        <f>IF(IX$9=$N256,#REF!,0)</f>
        <v>0</v>
      </c>
      <c r="IY256" s="1098">
        <f>IF(IY$9=$N256,#REF!,0)</f>
        <v>0</v>
      </c>
      <c r="IZ256" s="1098">
        <f>IF(IZ$9=$N256,#REF!,0)</f>
        <v>0</v>
      </c>
      <c r="JA256" s="1098">
        <f>IF(JA$9=$N256,#REF!,0)</f>
        <v>0</v>
      </c>
      <c r="JB256" s="1098">
        <f>IF(JB$9=$N256,#REF!,0)</f>
        <v>0</v>
      </c>
      <c r="JC256" s="1098">
        <f>IF(JC$9=$N256,#REF!,0)</f>
        <v>0</v>
      </c>
      <c r="JD256" s="1098">
        <f>IF(JD$9=$N256,#REF!,0)</f>
        <v>0</v>
      </c>
      <c r="JE256" s="1098">
        <f>IF(JE$9=$N256,#REF!,0)</f>
        <v>0</v>
      </c>
      <c r="JF256" s="1098">
        <f>IF(JF$9=$N256,#REF!,0)</f>
        <v>0</v>
      </c>
      <c r="JG256" s="1098">
        <f>IF(JG$9=$N256,#REF!,0)</f>
        <v>0</v>
      </c>
      <c r="JH256" s="1098">
        <f>IF(JH$9=$N256,#REF!,0)</f>
        <v>0</v>
      </c>
      <c r="JI256" s="1098">
        <f>IF(JI$9=$N256,#REF!,0)</f>
        <v>0</v>
      </c>
      <c r="JJ256" s="1098">
        <f>IF(JJ$9=$N256,#REF!,0)</f>
        <v>0</v>
      </c>
      <c r="JK256" s="1098">
        <f>IF(JK$9=$N256,#REF!,0)</f>
        <v>0</v>
      </c>
      <c r="JL256" s="1098">
        <f>IF(JL$9=$N256,#REF!,0)</f>
        <v>0</v>
      </c>
      <c r="JM256" s="1098">
        <f>IF(JM$9=$N256,#REF!,0)</f>
        <v>0</v>
      </c>
      <c r="JN256" s="1098">
        <f>IF(JN$9=$N256,#REF!,0)</f>
        <v>0</v>
      </c>
      <c r="JO256" s="1098">
        <f>IF(JO$9=$N256,#REF!,0)</f>
        <v>0</v>
      </c>
      <c r="JP256" s="1098">
        <f>IF(JP$9=$N256,#REF!,0)</f>
        <v>0</v>
      </c>
      <c r="JQ256" s="1098">
        <f>IF(JQ$9=$N256,#REF!,0)</f>
        <v>0</v>
      </c>
      <c r="JR256" s="1098">
        <f>IF(JR$9=$N256,#REF!,0)</f>
        <v>0</v>
      </c>
      <c r="JS256" s="1098">
        <f>IF(JS$9=$N256,#REF!,0)</f>
        <v>0</v>
      </c>
      <c r="JT256" s="1098">
        <f>IF(JT$9=$N256,#REF!,0)</f>
        <v>0</v>
      </c>
      <c r="JU256" s="1098">
        <f>IF(JU$9=$N256,#REF!,0)</f>
        <v>0</v>
      </c>
      <c r="JV256" s="1098">
        <f>IF(JV$9=$N256,#REF!,0)</f>
        <v>0</v>
      </c>
      <c r="JW256" s="1098">
        <f>IF(JW$9=$N256,#REF!,0)</f>
        <v>0</v>
      </c>
      <c r="JX256" s="681"/>
      <c r="JZ256" s="681">
        <f t="shared" si="720"/>
        <v>0</v>
      </c>
      <c r="KA256" s="681">
        <f t="shared" si="720"/>
        <v>0</v>
      </c>
      <c r="KB256" s="681">
        <f t="shared" si="720"/>
        <v>0</v>
      </c>
      <c r="KC256" s="681">
        <f t="shared" si="720"/>
        <v>0</v>
      </c>
      <c r="KD256" s="681">
        <f t="shared" si="720"/>
        <v>0</v>
      </c>
      <c r="KE256" s="681">
        <f t="shared" si="720"/>
        <v>0</v>
      </c>
      <c r="KF256" s="681">
        <f t="shared" si="720"/>
        <v>0</v>
      </c>
      <c r="KG256" s="681">
        <f t="shared" si="720"/>
        <v>0</v>
      </c>
      <c r="KH256" s="681">
        <f t="shared" si="720"/>
        <v>0</v>
      </c>
      <c r="KI256" s="681">
        <f t="shared" si="720"/>
        <v>0</v>
      </c>
      <c r="KJ256" s="681">
        <f t="shared" si="720"/>
        <v>0</v>
      </c>
      <c r="KN256" s="1098">
        <f t="shared" si="680"/>
        <v>0</v>
      </c>
      <c r="KO256" s="1098">
        <f t="shared" si="680"/>
        <v>0</v>
      </c>
      <c r="KP256" s="1098">
        <f t="shared" si="680"/>
        <v>0</v>
      </c>
      <c r="KQ256" s="1098">
        <f t="shared" si="680"/>
        <v>0</v>
      </c>
      <c r="KR256" s="1098">
        <f t="shared" si="680"/>
        <v>0</v>
      </c>
      <c r="KS256" s="1098">
        <f t="shared" si="680"/>
        <v>0</v>
      </c>
      <c r="KT256" s="1098">
        <f t="shared" si="680"/>
        <v>0</v>
      </c>
      <c r="KU256" s="1098">
        <f t="shared" si="680"/>
        <v>0</v>
      </c>
      <c r="KV256" s="1098">
        <f t="shared" si="680"/>
        <v>0</v>
      </c>
      <c r="KW256" s="1098">
        <f t="shared" si="680"/>
        <v>0</v>
      </c>
      <c r="KX256" s="1098">
        <f t="shared" si="680"/>
        <v>0</v>
      </c>
      <c r="KY256" s="1098">
        <f t="shared" si="680"/>
        <v>0</v>
      </c>
      <c r="KZ256" s="1098">
        <f t="shared" si="680"/>
        <v>0</v>
      </c>
      <c r="LA256" s="1098">
        <f t="shared" si="680"/>
        <v>0</v>
      </c>
      <c r="LB256" s="1098">
        <f t="shared" si="680"/>
        <v>0</v>
      </c>
      <c r="LC256" s="1098">
        <f t="shared" si="680"/>
        <v>0</v>
      </c>
      <c r="LD256" s="1098">
        <f t="shared" ref="LD256:LR271" si="735">IF(LD$9=$M256,$DV256,0)</f>
        <v>0</v>
      </c>
      <c r="LE256" s="1098">
        <f t="shared" si="735"/>
        <v>0</v>
      </c>
      <c r="LF256" s="1098">
        <f t="shared" si="735"/>
        <v>0</v>
      </c>
      <c r="LG256" s="1098">
        <f t="shared" si="735"/>
        <v>0</v>
      </c>
      <c r="LH256" s="1098">
        <f t="shared" si="735"/>
        <v>0</v>
      </c>
      <c r="LI256" s="1098">
        <f t="shared" si="735"/>
        <v>0</v>
      </c>
      <c r="LJ256" s="1098">
        <f t="shared" si="735"/>
        <v>0</v>
      </c>
      <c r="LK256" s="1098">
        <f t="shared" si="735"/>
        <v>0</v>
      </c>
      <c r="LL256" s="1098">
        <f t="shared" si="735"/>
        <v>0</v>
      </c>
      <c r="LM256" s="1098">
        <f t="shared" si="735"/>
        <v>0</v>
      </c>
      <c r="LN256" s="1098">
        <f t="shared" si="735"/>
        <v>0</v>
      </c>
      <c r="LO256" s="1098">
        <f t="shared" si="735"/>
        <v>0</v>
      </c>
      <c r="LP256" s="1098">
        <f t="shared" si="735"/>
        <v>0</v>
      </c>
      <c r="LQ256" s="1098">
        <f t="shared" si="735"/>
        <v>0</v>
      </c>
      <c r="LR256" s="1098">
        <f t="shared" si="735"/>
        <v>0</v>
      </c>
      <c r="LS256" s="1098">
        <f t="shared" si="731"/>
        <v>0</v>
      </c>
    </row>
    <row r="257" spans="1:331" ht="20.100000000000001" customHeight="1" x14ac:dyDescent="0.35">
      <c r="A257" s="712"/>
      <c r="B257" s="871" t="s">
        <v>716</v>
      </c>
      <c r="C257" s="870" t="s">
        <v>489</v>
      </c>
      <c r="D257" s="696"/>
      <c r="E257" s="696"/>
      <c r="F257" s="696"/>
      <c r="G257" s="696"/>
      <c r="H257" s="696"/>
      <c r="I257" s="696"/>
      <c r="J257" s="871" t="s">
        <v>194</v>
      </c>
      <c r="K257" s="587"/>
      <c r="L257" s="587"/>
      <c r="M257" s="1277">
        <v>313</v>
      </c>
      <c r="N257" s="1278" t="s">
        <v>17</v>
      </c>
      <c r="O257" s="1279"/>
      <c r="P257" s="698"/>
      <c r="Q257" s="698"/>
      <c r="R257" s="698"/>
      <c r="S257" s="698"/>
      <c r="T257" s="698"/>
      <c r="U257" s="698"/>
      <c r="V257" s="698"/>
      <c r="W257" s="698"/>
      <c r="X257" s="698"/>
      <c r="Y257" s="698"/>
      <c r="Z257" s="698"/>
      <c r="AA257" s="698"/>
      <c r="AB257" s="698"/>
      <c r="AC257" s="698"/>
      <c r="AD257" s="698"/>
      <c r="AE257" s="698"/>
      <c r="AF257" s="698"/>
      <c r="AG257" s="698"/>
      <c r="AH257" s="698"/>
      <c r="AI257" s="698"/>
      <c r="AJ257" s="698"/>
      <c r="AK257" s="698"/>
      <c r="AL257" s="698"/>
      <c r="AM257" s="698"/>
      <c r="AN257" s="698"/>
      <c r="AO257" s="698"/>
      <c r="AP257" s="698"/>
      <c r="AQ257" s="698"/>
      <c r="AR257" s="698"/>
      <c r="AS257" s="698"/>
      <c r="AT257" s="698"/>
      <c r="AU257" s="698"/>
      <c r="AV257" s="698"/>
      <c r="AW257" s="698"/>
      <c r="AX257" s="698"/>
      <c r="AY257" s="698"/>
      <c r="AZ257" s="698"/>
      <c r="BA257" s="698"/>
      <c r="BB257" s="698"/>
      <c r="BC257" s="698"/>
      <c r="BD257" s="698"/>
      <c r="BE257" s="698"/>
      <c r="BF257" s="698"/>
      <c r="BG257" s="106">
        <f>SUM(BG258:BG259)</f>
        <v>0</v>
      </c>
      <c r="BH257" s="106">
        <f>SUM(BH258:BH259)</f>
        <v>0</v>
      </c>
      <c r="BI257" s="698"/>
      <c r="BJ257" s="106">
        <f>SUM(BJ258:BJ259)</f>
        <v>0</v>
      </c>
      <c r="BK257" s="106">
        <f>SUM(BK258:BK259)</f>
        <v>0</v>
      </c>
      <c r="BL257" s="106">
        <f t="shared" si="559"/>
        <v>0</v>
      </c>
      <c r="BM257" s="106"/>
      <c r="BN257" s="106"/>
      <c r="BO257" s="106">
        <f>SUM(BO258:BO259)</f>
        <v>440.27</v>
      </c>
      <c r="BP257" s="106"/>
      <c r="BQ257" s="106"/>
      <c r="BR257" s="106">
        <f t="shared" ref="BR257:BY257" si="736">SUM(BR258:BR259)</f>
        <v>0</v>
      </c>
      <c r="BS257" s="106">
        <f t="shared" si="736"/>
        <v>440.27</v>
      </c>
      <c r="BT257" s="106">
        <f>SUM(BT258:BT259)</f>
        <v>0</v>
      </c>
      <c r="BU257" s="106">
        <f t="shared" si="736"/>
        <v>0</v>
      </c>
      <c r="BV257" s="106">
        <f t="shared" si="736"/>
        <v>440.27</v>
      </c>
      <c r="BW257" s="106"/>
      <c r="BX257" s="106"/>
      <c r="BY257" s="106">
        <f t="shared" si="736"/>
        <v>440.27</v>
      </c>
      <c r="BZ257" s="106">
        <f>SUM(BZ258:BZ259)</f>
        <v>0</v>
      </c>
      <c r="CA257" s="106">
        <f t="shared" si="566"/>
        <v>0</v>
      </c>
      <c r="CB257" s="106">
        <f t="shared" si="567"/>
        <v>0</v>
      </c>
      <c r="CC257" s="106">
        <f>SUM(CC258:CC259)</f>
        <v>0</v>
      </c>
      <c r="CD257" s="106">
        <f>SUM(CD258:CD259)</f>
        <v>0</v>
      </c>
      <c r="CE257" s="106">
        <f>SUM(CE258:CE259)</f>
        <v>440.27</v>
      </c>
      <c r="CF257" s="106">
        <f>SUM(CF258:CF259)</f>
        <v>0</v>
      </c>
      <c r="CG257" s="106">
        <f t="shared" si="709"/>
        <v>0</v>
      </c>
      <c r="CH257" s="106">
        <f>SUM(CH258:CH259)</f>
        <v>220.14</v>
      </c>
      <c r="CI257" s="106">
        <f>SUM(CI258:CI259)</f>
        <v>660.41</v>
      </c>
      <c r="CJ257" s="106"/>
      <c r="CK257" s="106">
        <f t="shared" si="569"/>
        <v>0</v>
      </c>
      <c r="CL257" s="106">
        <f>SUM(CL258:CL259)</f>
        <v>0</v>
      </c>
      <c r="CM257" s="106">
        <f>SUM(CM258:CM259)</f>
        <v>660.41</v>
      </c>
      <c r="CN257" s="106"/>
      <c r="CO257" s="106">
        <f t="shared" si="570"/>
        <v>0</v>
      </c>
      <c r="CP257" s="106">
        <f>SUM(CP258:CP259)</f>
        <v>0</v>
      </c>
      <c r="CQ257" s="106">
        <f>SUM(CQ258:CQ259)</f>
        <v>660.41</v>
      </c>
      <c r="CR257" s="106">
        <f>SUM(CR258:CR259)</f>
        <v>0</v>
      </c>
      <c r="CS257" s="106">
        <f t="shared" si="710"/>
        <v>0</v>
      </c>
      <c r="CT257" s="106">
        <f>SUM(CT258:CT259)</f>
        <v>3380</v>
      </c>
      <c r="CU257" s="106">
        <f>SUM(CU258:CU259)</f>
        <v>4040.41</v>
      </c>
      <c r="CV257" s="106">
        <f>SUM(CV258:CV259)</f>
        <v>0</v>
      </c>
      <c r="CW257" s="106">
        <f t="shared" si="711"/>
        <v>0</v>
      </c>
      <c r="CX257" s="106">
        <f t="shared" ref="CX257:DH257" si="737">SUM(CX258:CX259)</f>
        <v>0</v>
      </c>
      <c r="CY257" s="106">
        <f t="shared" si="737"/>
        <v>4040.41</v>
      </c>
      <c r="CZ257" s="120">
        <f t="shared" si="737"/>
        <v>0</v>
      </c>
      <c r="DA257" s="120">
        <f t="shared" si="737"/>
        <v>0</v>
      </c>
      <c r="DB257" s="106">
        <f>SUM(DB258:DB259)</f>
        <v>0</v>
      </c>
      <c r="DC257" s="120">
        <f>SUM(DC258:DC259)</f>
        <v>5129.45</v>
      </c>
      <c r="DD257" s="120">
        <f t="shared" si="713"/>
        <v>0</v>
      </c>
      <c r="DE257" s="120">
        <f t="shared" si="714"/>
        <v>55.754891304347822</v>
      </c>
      <c r="DF257" s="120">
        <v>2641.65</v>
      </c>
      <c r="DG257" s="120">
        <f t="shared" si="737"/>
        <v>9110.41</v>
      </c>
      <c r="DH257" s="106">
        <f t="shared" si="737"/>
        <v>2580.11</v>
      </c>
      <c r="DI257" s="120">
        <f t="shared" si="715"/>
        <v>28.320459781722228</v>
      </c>
      <c r="DJ257" s="106">
        <f>SUM(DJ258:DJ259)</f>
        <v>89.5900000000006</v>
      </c>
      <c r="DK257" s="120">
        <f>SUM(DK258:DK259)</f>
        <v>9200</v>
      </c>
      <c r="DL257" s="120">
        <f t="shared" si="716"/>
        <v>28.713586956521741</v>
      </c>
      <c r="DM257" s="106">
        <f>SUM(DM258:DM259)</f>
        <v>0</v>
      </c>
      <c r="DN257" s="120">
        <f>SUM(DN258:DN259)</f>
        <v>9200</v>
      </c>
      <c r="DO257" s="120">
        <f>SUM(DO258:DO259)</f>
        <v>5979.23</v>
      </c>
      <c r="DP257" s="120">
        <f t="shared" si="717"/>
        <v>64.991630434782593</v>
      </c>
      <c r="DQ257" s="120">
        <f>SUM(DQ258:DQ259)</f>
        <v>1100</v>
      </c>
      <c r="DR257" s="120">
        <f>SUM(DR258:DR259)</f>
        <v>10300</v>
      </c>
      <c r="DS257" s="120">
        <f>SUM(DS258:DS259)</f>
        <v>6829.0099999999993</v>
      </c>
      <c r="DT257" s="120">
        <f t="shared" si="632"/>
        <v>66.301067961165046</v>
      </c>
      <c r="DU257" s="120">
        <f t="shared" ref="DU257:EB257" si="738">SUM(DU258:DU259)</f>
        <v>-2300</v>
      </c>
      <c r="DV257" s="120">
        <f t="shared" si="738"/>
        <v>8000</v>
      </c>
      <c r="DW257" s="120">
        <f t="shared" si="738"/>
        <v>12500</v>
      </c>
      <c r="DX257" s="120">
        <f t="shared" si="738"/>
        <v>0</v>
      </c>
      <c r="DY257" s="120">
        <f t="shared" si="738"/>
        <v>0</v>
      </c>
      <c r="DZ257" s="120">
        <f t="shared" si="738"/>
        <v>5129.45</v>
      </c>
      <c r="EA257" s="120">
        <f t="shared" si="738"/>
        <v>12500</v>
      </c>
      <c r="EB257" s="120">
        <f t="shared" si="738"/>
        <v>1699.58</v>
      </c>
      <c r="EC257" s="120">
        <f t="shared" si="633"/>
        <v>13.596639999999999</v>
      </c>
      <c r="ED257" s="120">
        <f>SUM(ED258:ED259)</f>
        <v>0</v>
      </c>
      <c r="EE257" s="120">
        <f>SUM(EE258:EE259)</f>
        <v>12500</v>
      </c>
      <c r="EF257" s="120">
        <f>SUM(EF258:EF259)</f>
        <v>0</v>
      </c>
      <c r="EG257" s="120">
        <f t="shared" si="605"/>
        <v>0</v>
      </c>
      <c r="EH257" s="120" t="e">
        <f>SUM(EH258:EH259)</f>
        <v>#REF!</v>
      </c>
      <c r="EI257" s="120">
        <f>IFERROR(#REF!/DZ257*100,)</f>
        <v>0</v>
      </c>
      <c r="EJ257" s="120">
        <f>IFERROR(#REF!/#REF!*100,)</f>
        <v>0</v>
      </c>
      <c r="EK257" s="120">
        <f t="shared" ref="EK257:EM257" si="739">SUM(EK258:EK259)</f>
        <v>29000</v>
      </c>
      <c r="EL257" s="120">
        <f t="shared" si="739"/>
        <v>0</v>
      </c>
      <c r="EM257" s="120">
        <f t="shared" si="739"/>
        <v>0</v>
      </c>
      <c r="EN257" s="149"/>
      <c r="EO257" s="149"/>
      <c r="EP257" s="149"/>
      <c r="EQ257" s="149"/>
      <c r="ER257" s="149"/>
      <c r="ES257" s="146">
        <f t="shared" si="557"/>
        <v>0</v>
      </c>
      <c r="EX257" s="739">
        <f>IF(EX$9=$K257,#REF!,0)</f>
        <v>0</v>
      </c>
      <c r="EY257" s="739">
        <f>IF(EY$9=$K257,#REF!,0)</f>
        <v>0</v>
      </c>
      <c r="EZ257" s="739">
        <f>IF(EZ$9=$K257,#REF!,0)</f>
        <v>0</v>
      </c>
      <c r="FA257" s="739">
        <f>IF(FA$9=$K257,#REF!,0)</f>
        <v>0</v>
      </c>
      <c r="FB257" s="739">
        <f>IF(FB$9=$K257,#REF!,0)</f>
        <v>0</v>
      </c>
      <c r="FC257" s="739">
        <f>IF(FC$9=$K257,#REF!,0)</f>
        <v>0</v>
      </c>
      <c r="FD257" s="739">
        <f>IF(FD$9=$K257,#REF!,0)</f>
        <v>0</v>
      </c>
      <c r="FE257" s="739">
        <f>IF(FE$9=$K257,#REF!,0)</f>
        <v>0</v>
      </c>
      <c r="FF257" s="739">
        <f>IF(FF$9=$K257,#REF!,0)</f>
        <v>0</v>
      </c>
      <c r="FG257" s="739">
        <f>IF(FG$9=$K257,#REF!,0)</f>
        <v>0</v>
      </c>
      <c r="FH257" s="739">
        <f>IF(FH$9=$K257,#REF!,0)</f>
        <v>0</v>
      </c>
      <c r="FI257" s="739">
        <f>IF(FI$9=$K257,#REF!,0)</f>
        <v>0</v>
      </c>
      <c r="FJ257" s="739">
        <f>IF(FJ$9=$K257,#REF!,0)</f>
        <v>0</v>
      </c>
      <c r="FK257" s="739">
        <f>IF(FK$9=$K257,#REF!,0)</f>
        <v>0</v>
      </c>
      <c r="FL257" s="739">
        <f>IF(FL$9=$K257,#REF!,0)</f>
        <v>0</v>
      </c>
      <c r="FM257" s="739">
        <f>IF(FM$9=$K257,#REF!,0)</f>
        <v>0</v>
      </c>
      <c r="FN257" s="739">
        <f>IF(FN$9=$K257,#REF!,0)</f>
        <v>0</v>
      </c>
      <c r="FO257" s="739">
        <f>IF(FO$9=$K257,#REF!,0)</f>
        <v>0</v>
      </c>
      <c r="FP257" s="739">
        <f>IF(FP$9=$K257,#REF!,0)</f>
        <v>0</v>
      </c>
      <c r="FQ257" s="739">
        <f>IF(FQ$9=$K257,#REF!,0)</f>
        <v>0</v>
      </c>
      <c r="FU257" s="739">
        <f t="shared" si="724"/>
        <v>0</v>
      </c>
      <c r="FV257" s="739">
        <f t="shared" si="724"/>
        <v>0</v>
      </c>
      <c r="FW257" s="739">
        <f t="shared" si="724"/>
        <v>0</v>
      </c>
      <c r="FX257" s="739">
        <f t="shared" si="724"/>
        <v>0</v>
      </c>
      <c r="FY257" s="739">
        <f t="shared" si="724"/>
        <v>0</v>
      </c>
      <c r="FZ257" s="739">
        <f t="shared" si="724"/>
        <v>0</v>
      </c>
      <c r="GA257" s="739">
        <f t="shared" si="724"/>
        <v>0</v>
      </c>
      <c r="GB257" s="739">
        <f t="shared" si="724"/>
        <v>0</v>
      </c>
      <c r="GC257" s="739">
        <f t="shared" si="724"/>
        <v>0</v>
      </c>
      <c r="GD257" s="739">
        <f t="shared" si="724"/>
        <v>0</v>
      </c>
      <c r="GE257" s="739">
        <f t="shared" si="725"/>
        <v>0</v>
      </c>
      <c r="GF257" s="739">
        <f t="shared" si="725"/>
        <v>0</v>
      </c>
      <c r="GG257" s="739">
        <f t="shared" si="725"/>
        <v>0</v>
      </c>
      <c r="GH257" s="739">
        <f t="shared" si="725"/>
        <v>0</v>
      </c>
      <c r="GI257" s="739">
        <f t="shared" si="725"/>
        <v>0</v>
      </c>
      <c r="GJ257" s="739">
        <f t="shared" si="725"/>
        <v>0</v>
      </c>
      <c r="GK257" s="739">
        <f t="shared" si="725"/>
        <v>0</v>
      </c>
      <c r="GL257" s="739">
        <f t="shared" si="725"/>
        <v>0</v>
      </c>
      <c r="GM257" s="739">
        <f t="shared" si="725"/>
        <v>0</v>
      </c>
      <c r="GN257" s="739">
        <f t="shared" si="725"/>
        <v>0</v>
      </c>
      <c r="GQ257" s="1098">
        <f>IF(GQ$9=$N257,#REF!,0)</f>
        <v>0</v>
      </c>
      <c r="GR257" s="1098">
        <f>IF(GR$9=$N257,#REF!,0)</f>
        <v>0</v>
      </c>
      <c r="GS257" s="1098">
        <f>IF(GS$9=$N257,#REF!,0)</f>
        <v>0</v>
      </c>
      <c r="GT257" s="1098">
        <f>IF(GT$9=$N257,#REF!,0)</f>
        <v>0</v>
      </c>
      <c r="GU257" s="1098">
        <f>IF(GU$9=$N257,#REF!,0)</f>
        <v>0</v>
      </c>
      <c r="GV257" s="1098">
        <f>IF(GV$9=$N257,#REF!,0)</f>
        <v>0</v>
      </c>
      <c r="GW257" s="1098">
        <f>IF(GW$9=$N257,#REF!,0)</f>
        <v>0</v>
      </c>
      <c r="GX257" s="1098">
        <f>IF(GX$9=$N257,#REF!,0)</f>
        <v>0</v>
      </c>
      <c r="GY257" s="1098">
        <f>IF(GY$9=$N257,#REF!,0)</f>
        <v>0</v>
      </c>
      <c r="GZ257" s="1098">
        <f>IF(GZ$9=$N257,#REF!,0)</f>
        <v>0</v>
      </c>
      <c r="HA257" s="1098">
        <f>IF(HA$9=$N257,#REF!,0)</f>
        <v>0</v>
      </c>
      <c r="HB257" s="1098">
        <f>IF(HB$9=$N257,#REF!,0)</f>
        <v>0</v>
      </c>
      <c r="HC257" s="1098">
        <f>IF(HC$9=$N257,#REF!,0)</f>
        <v>0</v>
      </c>
      <c r="HD257" s="1098">
        <f>IF(HD$9=$N257,#REF!,0)</f>
        <v>0</v>
      </c>
      <c r="HE257" s="1098">
        <f>IF(HE$9=$N257,#REF!,0)</f>
        <v>0</v>
      </c>
      <c r="HF257" s="1098">
        <f>IF(HF$9=$N257,#REF!,0)</f>
        <v>0</v>
      </c>
      <c r="HG257" s="1098">
        <f>IF(HG$9=$N257,#REF!,0)</f>
        <v>0</v>
      </c>
      <c r="HH257" s="1098">
        <f>IF(HH$9=$N257,#REF!,0)</f>
        <v>0</v>
      </c>
      <c r="HI257" s="1098">
        <f>IF(HI$9=$N257,#REF!,0)</f>
        <v>0</v>
      </c>
      <c r="HJ257" s="1098">
        <f>IF(HJ$9=$N257,#REF!,0)</f>
        <v>0</v>
      </c>
      <c r="HK257" s="1098">
        <f>IF(HK$9=$N257,#REF!,0)</f>
        <v>0</v>
      </c>
      <c r="HL257" s="1098">
        <f>IF(HL$9=$N257,#REF!,0)</f>
        <v>0</v>
      </c>
      <c r="HM257" s="1098">
        <f>IF(HM$9=$N257,#REF!,0)</f>
        <v>0</v>
      </c>
      <c r="HN257" s="1098">
        <f>IF(HN$9=$N257,#REF!,0)</f>
        <v>0</v>
      </c>
      <c r="HO257" s="1098">
        <f>IF(HO$9=$N257,#REF!,0)</f>
        <v>0</v>
      </c>
      <c r="HP257" s="1098">
        <f>IF(HP$9=$N257,#REF!,0)</f>
        <v>0</v>
      </c>
      <c r="HQ257" s="1098">
        <f>IF(HQ$9=$N257,#REF!,0)</f>
        <v>0</v>
      </c>
      <c r="HR257" s="1098">
        <f>IF(HR$9=$N257,#REF!,0)</f>
        <v>0</v>
      </c>
      <c r="HS257" s="1098">
        <f>IF(HS$9=$N257,#REF!,0)</f>
        <v>0</v>
      </c>
      <c r="HT257" s="1098">
        <f>IF(HT$9=$N257,#REF!,0)</f>
        <v>0</v>
      </c>
      <c r="HU257" s="1098">
        <f>IF(HU$9=$N257,#REF!,0)</f>
        <v>0</v>
      </c>
      <c r="HV257" s="1098">
        <f>IF(HV$9=$N257,#REF!,0)</f>
        <v>0</v>
      </c>
      <c r="HW257" s="1098">
        <f>IF(HW$9=$N257,#REF!,0)</f>
        <v>0</v>
      </c>
      <c r="HX257" s="1098">
        <f>IF(HX$9=$N257,#REF!,0)</f>
        <v>0</v>
      </c>
      <c r="HY257" s="1098">
        <f>IF(HY$9=$N257,#REF!,0)</f>
        <v>0</v>
      </c>
      <c r="HZ257" s="1098">
        <f>IF(HZ$9=$N257,#REF!,0)</f>
        <v>0</v>
      </c>
      <c r="IA257" s="1098">
        <f>IF(IA$9=$N257,#REF!,0)</f>
        <v>0</v>
      </c>
      <c r="IB257" s="1098">
        <f>IF(IB$9=$N257,#REF!,0)</f>
        <v>0</v>
      </c>
      <c r="IC257" s="1098">
        <f>IF(IC$9=$N257,#REF!,0)</f>
        <v>0</v>
      </c>
      <c r="ID257" s="1098">
        <f>IF(ID$9=$N257,#REF!,0)</f>
        <v>0</v>
      </c>
      <c r="IE257" s="1098">
        <f>IF(IE$9=$N257,#REF!,0)</f>
        <v>0</v>
      </c>
      <c r="IF257" s="1098">
        <f>IF(IF$9=$N257,#REF!,0)</f>
        <v>0</v>
      </c>
      <c r="IG257" s="1098">
        <f>IF(IG$9=$N257,#REF!,0)</f>
        <v>0</v>
      </c>
      <c r="IH257" s="1098">
        <f>IF(IH$9=$N257,#REF!,0)</f>
        <v>0</v>
      </c>
      <c r="II257" s="1098">
        <f>IF(II$9=$N257,#REF!,0)</f>
        <v>0</v>
      </c>
      <c r="IJ257" s="1098">
        <f>IF(IJ$9=$N257,#REF!,0)</f>
        <v>0</v>
      </c>
      <c r="IK257" s="1098">
        <f>IF(IK$9=$N257,#REF!,0)</f>
        <v>0</v>
      </c>
      <c r="IL257" s="1098">
        <f>IF(IL$9=$N257,#REF!,0)</f>
        <v>0</v>
      </c>
      <c r="IM257" s="1098">
        <f>IF(IM$9=$N257,#REF!,0)</f>
        <v>0</v>
      </c>
      <c r="IN257" s="1098">
        <f>IF(IN$9=$N257,#REF!,0)</f>
        <v>0</v>
      </c>
      <c r="IO257" s="1098">
        <f>IF(IO$9=$N257,#REF!,0)</f>
        <v>0</v>
      </c>
      <c r="IP257" s="1098">
        <f>IF(IP$9=$N257,#REF!,0)</f>
        <v>0</v>
      </c>
      <c r="IQ257" s="1098">
        <f>IF(IQ$9=$N257,#REF!,0)</f>
        <v>0</v>
      </c>
      <c r="IR257" s="1098">
        <f>IF(IR$9=$N257,#REF!,0)</f>
        <v>0</v>
      </c>
      <c r="IS257" s="1098">
        <f>IF(IS$9=$N257,#REF!,0)</f>
        <v>0</v>
      </c>
      <c r="IT257" s="1098">
        <f>IF(IT$9=$N257,#REF!,0)</f>
        <v>0</v>
      </c>
      <c r="IU257" s="1098">
        <f>IF(IU$9=$N257,#REF!,0)</f>
        <v>0</v>
      </c>
      <c r="IV257" s="1098">
        <f>IF(IV$9=$N257,#REF!,0)</f>
        <v>0</v>
      </c>
      <c r="IW257" s="1098">
        <f>IF(IW$9=$N257,#REF!,0)</f>
        <v>0</v>
      </c>
      <c r="IX257" s="1098">
        <f>IF(IX$9=$N257,#REF!,0)</f>
        <v>0</v>
      </c>
      <c r="IY257" s="1098">
        <f>IF(IY$9=$N257,#REF!,0)</f>
        <v>0</v>
      </c>
      <c r="IZ257" s="1098">
        <f>IF(IZ$9=$N257,#REF!,0)</f>
        <v>0</v>
      </c>
      <c r="JA257" s="1098">
        <f>IF(JA$9=$N257,#REF!,0)</f>
        <v>0</v>
      </c>
      <c r="JB257" s="1098">
        <f>IF(JB$9=$N257,#REF!,0)</f>
        <v>0</v>
      </c>
      <c r="JC257" s="1098">
        <f>IF(JC$9=$N257,#REF!,0)</f>
        <v>0</v>
      </c>
      <c r="JD257" s="1098">
        <f>IF(JD$9=$N257,#REF!,0)</f>
        <v>0</v>
      </c>
      <c r="JE257" s="1098">
        <f>IF(JE$9=$N257,#REF!,0)</f>
        <v>0</v>
      </c>
      <c r="JF257" s="1098">
        <f>IF(JF$9=$N257,#REF!,0)</f>
        <v>0</v>
      </c>
      <c r="JG257" s="1098">
        <f>IF(JG$9=$N257,#REF!,0)</f>
        <v>0</v>
      </c>
      <c r="JH257" s="1098">
        <f>IF(JH$9=$N257,#REF!,0)</f>
        <v>0</v>
      </c>
      <c r="JI257" s="1098">
        <f>IF(JI$9=$N257,#REF!,0)</f>
        <v>0</v>
      </c>
      <c r="JJ257" s="1098">
        <f>IF(JJ$9=$N257,#REF!,0)</f>
        <v>0</v>
      </c>
      <c r="JK257" s="1098">
        <f>IF(JK$9=$N257,#REF!,0)</f>
        <v>0</v>
      </c>
      <c r="JL257" s="1098">
        <f>IF(JL$9=$N257,#REF!,0)</f>
        <v>0</v>
      </c>
      <c r="JM257" s="1098">
        <f>IF(JM$9=$N257,#REF!,0)</f>
        <v>0</v>
      </c>
      <c r="JN257" s="1098">
        <f>IF(JN$9=$N257,#REF!,0)</f>
        <v>0</v>
      </c>
      <c r="JO257" s="1098">
        <f>IF(JO$9=$N257,#REF!,0)</f>
        <v>0</v>
      </c>
      <c r="JP257" s="1098">
        <f>IF(JP$9=$N257,#REF!,0)</f>
        <v>0</v>
      </c>
      <c r="JQ257" s="1098">
        <f>IF(JQ$9=$N257,#REF!,0)</f>
        <v>0</v>
      </c>
      <c r="JR257" s="1098">
        <f>IF(JR$9=$N257,#REF!,0)</f>
        <v>0</v>
      </c>
      <c r="JS257" s="1098">
        <f>IF(JS$9=$N257,#REF!,0)</f>
        <v>0</v>
      </c>
      <c r="JT257" s="1098">
        <f>IF(JT$9=$N257,#REF!,0)</f>
        <v>0</v>
      </c>
      <c r="JU257" s="1098">
        <f>IF(JU$9=$N257,#REF!,0)</f>
        <v>0</v>
      </c>
      <c r="JV257" s="1098">
        <f>IF(JV$9=$N257,#REF!,0)</f>
        <v>0</v>
      </c>
      <c r="JW257" s="1098">
        <f>IF(JW$9=$N257,#REF!,0)</f>
        <v>0</v>
      </c>
      <c r="JX257" s="681"/>
      <c r="JZ257" s="681">
        <f t="shared" si="720"/>
        <v>0</v>
      </c>
      <c r="KA257" s="681">
        <f t="shared" si="720"/>
        <v>0</v>
      </c>
      <c r="KB257" s="681">
        <f t="shared" si="720"/>
        <v>0</v>
      </c>
      <c r="KC257" s="681">
        <f t="shared" si="720"/>
        <v>0</v>
      </c>
      <c r="KD257" s="681">
        <f t="shared" si="720"/>
        <v>0</v>
      </c>
      <c r="KE257" s="681">
        <f t="shared" si="720"/>
        <v>0</v>
      </c>
      <c r="KF257" s="681">
        <f t="shared" si="720"/>
        <v>0</v>
      </c>
      <c r="KG257" s="681">
        <f t="shared" si="720"/>
        <v>0</v>
      </c>
      <c r="KH257" s="681">
        <f t="shared" si="720"/>
        <v>0</v>
      </c>
      <c r="KI257" s="681">
        <f t="shared" si="720"/>
        <v>0</v>
      </c>
      <c r="KJ257" s="681">
        <f t="shared" si="720"/>
        <v>0</v>
      </c>
      <c r="KN257" s="1098">
        <f t="shared" ref="KN257:LC272" si="740">IF(KN$9=$M257,$DV257,0)</f>
        <v>0</v>
      </c>
      <c r="KO257" s="1098">
        <f t="shared" si="740"/>
        <v>0</v>
      </c>
      <c r="KP257" s="1098">
        <f t="shared" si="740"/>
        <v>8000</v>
      </c>
      <c r="KQ257" s="1098">
        <f t="shared" si="740"/>
        <v>0</v>
      </c>
      <c r="KR257" s="1098">
        <f t="shared" si="740"/>
        <v>0</v>
      </c>
      <c r="KS257" s="1098">
        <f t="shared" si="740"/>
        <v>0</v>
      </c>
      <c r="KT257" s="1098">
        <f t="shared" si="740"/>
        <v>0</v>
      </c>
      <c r="KU257" s="1098">
        <f t="shared" si="740"/>
        <v>0</v>
      </c>
      <c r="KV257" s="1098">
        <f t="shared" si="740"/>
        <v>0</v>
      </c>
      <c r="KW257" s="1098">
        <f t="shared" si="740"/>
        <v>0</v>
      </c>
      <c r="KX257" s="1098">
        <f t="shared" si="740"/>
        <v>0</v>
      </c>
      <c r="KY257" s="1098">
        <f t="shared" si="740"/>
        <v>0</v>
      </c>
      <c r="KZ257" s="1098">
        <f t="shared" si="740"/>
        <v>0</v>
      </c>
      <c r="LA257" s="1098">
        <f t="shared" si="740"/>
        <v>0</v>
      </c>
      <c r="LB257" s="1098">
        <f t="shared" si="740"/>
        <v>0</v>
      </c>
      <c r="LC257" s="1098">
        <f t="shared" si="740"/>
        <v>0</v>
      </c>
      <c r="LD257" s="1098">
        <f t="shared" si="735"/>
        <v>0</v>
      </c>
      <c r="LE257" s="1098">
        <f t="shared" si="735"/>
        <v>0</v>
      </c>
      <c r="LF257" s="1098">
        <f t="shared" si="735"/>
        <v>0</v>
      </c>
      <c r="LG257" s="1098">
        <f t="shared" si="735"/>
        <v>0</v>
      </c>
      <c r="LH257" s="1098">
        <f t="shared" si="735"/>
        <v>0</v>
      </c>
      <c r="LI257" s="1098">
        <f t="shared" si="735"/>
        <v>0</v>
      </c>
      <c r="LJ257" s="1098">
        <f t="shared" si="735"/>
        <v>0</v>
      </c>
      <c r="LK257" s="1098">
        <f t="shared" si="735"/>
        <v>0</v>
      </c>
      <c r="LL257" s="1098">
        <f t="shared" si="735"/>
        <v>0</v>
      </c>
      <c r="LM257" s="1098">
        <f t="shared" si="735"/>
        <v>0</v>
      </c>
      <c r="LN257" s="1098">
        <f t="shared" si="735"/>
        <v>0</v>
      </c>
      <c r="LO257" s="1098">
        <f t="shared" si="735"/>
        <v>0</v>
      </c>
      <c r="LP257" s="1098">
        <f t="shared" si="735"/>
        <v>0</v>
      </c>
      <c r="LQ257" s="1098">
        <f t="shared" si="735"/>
        <v>0</v>
      </c>
      <c r="LR257" s="1098">
        <f t="shared" si="735"/>
        <v>0</v>
      </c>
      <c r="LS257" s="1098">
        <f t="shared" si="731"/>
        <v>0</v>
      </c>
    </row>
    <row r="258" spans="1:331" ht="20.100000000000001" customHeight="1" x14ac:dyDescent="0.35">
      <c r="A258" s="712"/>
      <c r="B258" s="757"/>
      <c r="C258" s="696"/>
      <c r="D258" s="696"/>
      <c r="E258" s="696"/>
      <c r="F258" s="696"/>
      <c r="G258" s="696"/>
      <c r="H258" s="696"/>
      <c r="I258" s="696"/>
      <c r="J258" s="871" t="s">
        <v>194</v>
      </c>
      <c r="K258" s="587"/>
      <c r="L258" s="587"/>
      <c r="M258" s="1274"/>
      <c r="N258" s="1280">
        <v>3132</v>
      </c>
      <c r="O258" s="1281" t="s">
        <v>370</v>
      </c>
      <c r="P258" s="694"/>
      <c r="Q258" s="694"/>
      <c r="R258" s="694"/>
      <c r="S258" s="694"/>
      <c r="T258" s="694"/>
      <c r="U258" s="694"/>
      <c r="V258" s="694"/>
      <c r="W258" s="694"/>
      <c r="X258" s="694"/>
      <c r="Y258" s="694"/>
      <c r="Z258" s="694"/>
      <c r="AA258" s="694"/>
      <c r="AB258" s="694"/>
      <c r="AC258" s="694"/>
      <c r="AD258" s="694"/>
      <c r="AE258" s="694"/>
      <c r="AF258" s="694"/>
      <c r="AG258" s="694"/>
      <c r="AH258" s="694"/>
      <c r="AI258" s="694"/>
      <c r="AJ258" s="694"/>
      <c r="AK258" s="694"/>
      <c r="AL258" s="694"/>
      <c r="AM258" s="694"/>
      <c r="AN258" s="694"/>
      <c r="AO258" s="694"/>
      <c r="AP258" s="694"/>
      <c r="AQ258" s="694"/>
      <c r="AR258" s="694"/>
      <c r="AS258" s="694"/>
      <c r="AT258" s="694"/>
      <c r="AU258" s="694"/>
      <c r="AV258" s="694"/>
      <c r="AW258" s="694"/>
      <c r="AX258" s="694"/>
      <c r="AY258" s="694"/>
      <c r="AZ258" s="694"/>
      <c r="BA258" s="694"/>
      <c r="BB258" s="694"/>
      <c r="BC258" s="694"/>
      <c r="BD258" s="694"/>
      <c r="BE258" s="694"/>
      <c r="BF258" s="694"/>
      <c r="BG258" s="54">
        <v>0</v>
      </c>
      <c r="BH258" s="54">
        <v>0</v>
      </c>
      <c r="BI258" s="694"/>
      <c r="BJ258" s="54">
        <v>0</v>
      </c>
      <c r="BK258" s="54">
        <v>0</v>
      </c>
      <c r="BL258" s="54">
        <f t="shared" si="559"/>
        <v>0</v>
      </c>
      <c r="BM258" s="54"/>
      <c r="BN258" s="54"/>
      <c r="BO258" s="54">
        <v>396.76</v>
      </c>
      <c r="BP258" s="54"/>
      <c r="BQ258" s="54"/>
      <c r="BR258" s="54">
        <f>(BS258-BO258)</f>
        <v>0</v>
      </c>
      <c r="BS258" s="54">
        <v>396.76</v>
      </c>
      <c r="BT258" s="54">
        <v>0</v>
      </c>
      <c r="BU258" s="54">
        <f>(BY258-BO258)</f>
        <v>0</v>
      </c>
      <c r="BV258" s="54">
        <v>396.76</v>
      </c>
      <c r="BW258" s="54"/>
      <c r="BX258" s="54"/>
      <c r="BY258" s="54">
        <v>396.76</v>
      </c>
      <c r="BZ258" s="54">
        <v>0</v>
      </c>
      <c r="CA258" s="54">
        <f t="shared" si="566"/>
        <v>0</v>
      </c>
      <c r="CB258" s="54">
        <f t="shared" si="567"/>
        <v>0</v>
      </c>
      <c r="CC258" s="54"/>
      <c r="CD258" s="54"/>
      <c r="CE258" s="54">
        <v>396.76</v>
      </c>
      <c r="CF258" s="54">
        <v>0</v>
      </c>
      <c r="CG258" s="54">
        <f t="shared" si="709"/>
        <v>0</v>
      </c>
      <c r="CH258" s="54">
        <f>(CI258-CE258)</f>
        <v>198.38</v>
      </c>
      <c r="CI258" s="54">
        <v>595.14</v>
      </c>
      <c r="CJ258" s="54"/>
      <c r="CK258" s="54">
        <f t="shared" si="569"/>
        <v>0</v>
      </c>
      <c r="CL258" s="54">
        <f>(CM258-CI258)</f>
        <v>0</v>
      </c>
      <c r="CM258" s="54">
        <v>595.14</v>
      </c>
      <c r="CN258" s="54"/>
      <c r="CO258" s="54">
        <f t="shared" si="570"/>
        <v>0</v>
      </c>
      <c r="CP258" s="54">
        <f>(CQ258-CM258)</f>
        <v>0</v>
      </c>
      <c r="CQ258" s="54">
        <v>595.14</v>
      </c>
      <c r="CR258" s="54">
        <v>0</v>
      </c>
      <c r="CS258" s="54">
        <f t="shared" si="710"/>
        <v>0</v>
      </c>
      <c r="CT258" s="54">
        <f>(CU258-CQ258)</f>
        <v>3040</v>
      </c>
      <c r="CU258" s="54">
        <v>3635.14</v>
      </c>
      <c r="CV258" s="54">
        <v>0</v>
      </c>
      <c r="CW258" s="54">
        <f t="shared" si="711"/>
        <v>0</v>
      </c>
      <c r="CX258" s="54">
        <f>(CY258-CU258)</f>
        <v>0</v>
      </c>
      <c r="CY258" s="54">
        <v>3635.14</v>
      </c>
      <c r="CZ258" s="838"/>
      <c r="DA258" s="838"/>
      <c r="DB258" s="54">
        <v>0</v>
      </c>
      <c r="DC258" s="838">
        <v>5042.42</v>
      </c>
      <c r="DD258" s="838">
        <f t="shared" si="713"/>
        <v>0</v>
      </c>
      <c r="DE258" s="838">
        <f t="shared" si="714"/>
        <v>61.492926829268292</v>
      </c>
      <c r="DF258" s="838">
        <v>2380.56</v>
      </c>
      <c r="DG258" s="838">
        <v>8195.14</v>
      </c>
      <c r="DH258" s="54">
        <v>2493.08</v>
      </c>
      <c r="DI258" s="838">
        <f t="shared" si="715"/>
        <v>30.421444905151102</v>
      </c>
      <c r="DJ258" s="54">
        <f>(DK258-DG258)</f>
        <v>4.8600000000005821</v>
      </c>
      <c r="DK258" s="838">
        <v>8200</v>
      </c>
      <c r="DL258" s="838">
        <f t="shared" si="716"/>
        <v>29.031219512195122</v>
      </c>
      <c r="DM258" s="54">
        <f>(DN258-DK258)</f>
        <v>0</v>
      </c>
      <c r="DN258" s="838">
        <v>8200</v>
      </c>
      <c r="DO258" s="838">
        <v>5892.2</v>
      </c>
      <c r="DP258" s="838">
        <f t="shared" si="717"/>
        <v>71.856097560975613</v>
      </c>
      <c r="DQ258" s="838">
        <f>(DR258-DN258)</f>
        <v>1100</v>
      </c>
      <c r="DR258" s="838">
        <v>9300</v>
      </c>
      <c r="DS258" s="838">
        <v>6741.98</v>
      </c>
      <c r="DT258" s="838">
        <f t="shared" si="632"/>
        <v>72.494408602150529</v>
      </c>
      <c r="DU258" s="838">
        <f>(DV258-DR258)</f>
        <v>-1500</v>
      </c>
      <c r="DV258" s="838">
        <v>7800</v>
      </c>
      <c r="DW258" s="838">
        <v>11500</v>
      </c>
      <c r="DX258" s="838"/>
      <c r="DY258" s="838"/>
      <c r="DZ258" s="838">
        <v>5042.42</v>
      </c>
      <c r="EA258" s="838">
        <v>11500</v>
      </c>
      <c r="EB258" s="838">
        <v>1699.58</v>
      </c>
      <c r="EC258" s="838">
        <f t="shared" si="633"/>
        <v>14.778956521739131</v>
      </c>
      <c r="ED258" s="838">
        <f>(EE258-EA258)</f>
        <v>1000</v>
      </c>
      <c r="EE258" s="838">
        <v>12500</v>
      </c>
      <c r="EF258" s="838">
        <v>0</v>
      </c>
      <c r="EG258" s="838">
        <f t="shared" si="605"/>
        <v>0</v>
      </c>
      <c r="EH258" s="838" t="e">
        <f>(#REF!-EE258)</f>
        <v>#REF!</v>
      </c>
      <c r="EI258" s="838">
        <f>IFERROR(#REF!/DZ258*100,)</f>
        <v>0</v>
      </c>
      <c r="EJ258" s="838">
        <f>IFERROR(#REF!/#REF!*100,)</f>
        <v>0</v>
      </c>
      <c r="EK258" s="838">
        <v>28000</v>
      </c>
      <c r="EL258" s="838"/>
      <c r="EM258" s="838"/>
      <c r="EN258" s="838"/>
      <c r="EO258" s="838"/>
      <c r="EP258" s="838"/>
      <c r="EQ258" s="838"/>
      <c r="ER258" s="838"/>
      <c r="ES258" s="146">
        <f t="shared" si="557"/>
        <v>0</v>
      </c>
      <c r="EX258" s="739">
        <f>IF(EX$9=$K258,#REF!,0)</f>
        <v>0</v>
      </c>
      <c r="EY258" s="739">
        <f>IF(EY$9=$K258,#REF!,0)</f>
        <v>0</v>
      </c>
      <c r="EZ258" s="739">
        <f>IF(EZ$9=$K258,#REF!,0)</f>
        <v>0</v>
      </c>
      <c r="FA258" s="739">
        <f>IF(FA$9=$K258,#REF!,0)</f>
        <v>0</v>
      </c>
      <c r="FB258" s="739">
        <f>IF(FB$9=$K258,#REF!,0)</f>
        <v>0</v>
      </c>
      <c r="FC258" s="739">
        <f>IF(FC$9=$K258,#REF!,0)</f>
        <v>0</v>
      </c>
      <c r="FD258" s="739">
        <f>IF(FD$9=$K258,#REF!,0)</f>
        <v>0</v>
      </c>
      <c r="FE258" s="739">
        <f>IF(FE$9=$K258,#REF!,0)</f>
        <v>0</v>
      </c>
      <c r="FF258" s="739">
        <f>IF(FF$9=$K258,#REF!,0)</f>
        <v>0</v>
      </c>
      <c r="FG258" s="739">
        <f>IF(FG$9=$K258,#REF!,0)</f>
        <v>0</v>
      </c>
      <c r="FH258" s="739">
        <f>IF(FH$9=$K258,#REF!,0)</f>
        <v>0</v>
      </c>
      <c r="FI258" s="739">
        <f>IF(FI$9=$K258,#REF!,0)</f>
        <v>0</v>
      </c>
      <c r="FJ258" s="739">
        <f>IF(FJ$9=$K258,#REF!,0)</f>
        <v>0</v>
      </c>
      <c r="FK258" s="739">
        <f>IF(FK$9=$K258,#REF!,0)</f>
        <v>0</v>
      </c>
      <c r="FL258" s="739">
        <f>IF(FL$9=$K258,#REF!,0)</f>
        <v>0</v>
      </c>
      <c r="FM258" s="739">
        <f>IF(FM$9=$K258,#REF!,0)</f>
        <v>0</v>
      </c>
      <c r="FN258" s="739">
        <f>IF(FN$9=$K258,#REF!,0)</f>
        <v>0</v>
      </c>
      <c r="FO258" s="739">
        <f>IF(FO$9=$K258,#REF!,0)</f>
        <v>0</v>
      </c>
      <c r="FP258" s="739">
        <f>IF(FP$9=$K258,#REF!,0)</f>
        <v>0</v>
      </c>
      <c r="FQ258" s="739">
        <f>IF(FQ$9=$K258,#REF!,0)</f>
        <v>0</v>
      </c>
      <c r="FU258" s="739">
        <f t="shared" si="724"/>
        <v>0</v>
      </c>
      <c r="FV258" s="739">
        <f t="shared" si="724"/>
        <v>0</v>
      </c>
      <c r="FW258" s="739">
        <f t="shared" si="724"/>
        <v>0</v>
      </c>
      <c r="FX258" s="739">
        <f t="shared" si="724"/>
        <v>0</v>
      </c>
      <c r="FY258" s="739">
        <f t="shared" si="724"/>
        <v>0</v>
      </c>
      <c r="FZ258" s="739">
        <f t="shared" si="724"/>
        <v>0</v>
      </c>
      <c r="GA258" s="739">
        <f t="shared" si="724"/>
        <v>0</v>
      </c>
      <c r="GB258" s="739">
        <f t="shared" si="724"/>
        <v>0</v>
      </c>
      <c r="GC258" s="739">
        <f t="shared" si="724"/>
        <v>0</v>
      </c>
      <c r="GD258" s="739">
        <f t="shared" si="724"/>
        <v>0</v>
      </c>
      <c r="GE258" s="739">
        <f t="shared" si="725"/>
        <v>0</v>
      </c>
      <c r="GF258" s="739">
        <f t="shared" si="725"/>
        <v>0</v>
      </c>
      <c r="GG258" s="739">
        <f t="shared" si="725"/>
        <v>0</v>
      </c>
      <c r="GH258" s="739">
        <f t="shared" si="725"/>
        <v>0</v>
      </c>
      <c r="GI258" s="739">
        <f t="shared" si="725"/>
        <v>0</v>
      </c>
      <c r="GJ258" s="739">
        <f t="shared" si="725"/>
        <v>0</v>
      </c>
      <c r="GK258" s="739">
        <f t="shared" si="725"/>
        <v>0</v>
      </c>
      <c r="GL258" s="739">
        <f t="shared" si="725"/>
        <v>0</v>
      </c>
      <c r="GM258" s="739">
        <f t="shared" si="725"/>
        <v>0</v>
      </c>
      <c r="GN258" s="739">
        <f t="shared" si="725"/>
        <v>0</v>
      </c>
      <c r="GQ258" s="1098">
        <f>IF(GQ$9=$N258,#REF!,0)</f>
        <v>0</v>
      </c>
      <c r="GR258" s="1098">
        <f>IF(GR$9=$N258,#REF!,0)</f>
        <v>0</v>
      </c>
      <c r="GS258" s="1098">
        <f>IF(GS$9=$N258,#REF!,0)</f>
        <v>0</v>
      </c>
      <c r="GT258" s="1098">
        <f>IF(GT$9=$N258,#REF!,0)</f>
        <v>0</v>
      </c>
      <c r="GU258" s="1098">
        <f>IF(GU$9=$N258,#REF!,0)</f>
        <v>0</v>
      </c>
      <c r="GV258" s="1098">
        <f>IF(GV$9=$N258,#REF!,0)</f>
        <v>0</v>
      </c>
      <c r="GW258" s="1098" t="e">
        <f>IF(GW$9=$N258,#REF!,0)</f>
        <v>#REF!</v>
      </c>
      <c r="GX258" s="1098">
        <f>IF(GX$9=$N258,#REF!,0)</f>
        <v>0</v>
      </c>
      <c r="GY258" s="1098">
        <f>IF(GY$9=$N258,#REF!,0)</f>
        <v>0</v>
      </c>
      <c r="GZ258" s="1098">
        <f>IF(GZ$9=$N258,#REF!,0)</f>
        <v>0</v>
      </c>
      <c r="HA258" s="1098">
        <f>IF(HA$9=$N258,#REF!,0)</f>
        <v>0</v>
      </c>
      <c r="HB258" s="1098">
        <f>IF(HB$9=$N258,#REF!,0)</f>
        <v>0</v>
      </c>
      <c r="HC258" s="1098">
        <f>IF(HC$9=$N258,#REF!,0)</f>
        <v>0</v>
      </c>
      <c r="HD258" s="1098">
        <f>IF(HD$9=$N258,#REF!,0)</f>
        <v>0</v>
      </c>
      <c r="HE258" s="1098">
        <f>IF(HE$9=$N258,#REF!,0)</f>
        <v>0</v>
      </c>
      <c r="HF258" s="1098">
        <f>IF(HF$9=$N258,#REF!,0)</f>
        <v>0</v>
      </c>
      <c r="HG258" s="1098">
        <f>IF(HG$9=$N258,#REF!,0)</f>
        <v>0</v>
      </c>
      <c r="HH258" s="1098">
        <f>IF(HH$9=$N258,#REF!,0)</f>
        <v>0</v>
      </c>
      <c r="HI258" s="1098">
        <f>IF(HI$9=$N258,#REF!,0)</f>
        <v>0</v>
      </c>
      <c r="HJ258" s="1098">
        <f>IF(HJ$9=$N258,#REF!,0)</f>
        <v>0</v>
      </c>
      <c r="HK258" s="1098">
        <f>IF(HK$9=$N258,#REF!,0)</f>
        <v>0</v>
      </c>
      <c r="HL258" s="1098">
        <f>IF(HL$9=$N258,#REF!,0)</f>
        <v>0</v>
      </c>
      <c r="HM258" s="1098">
        <f>IF(HM$9=$N258,#REF!,0)</f>
        <v>0</v>
      </c>
      <c r="HN258" s="1098">
        <f>IF(HN$9=$N258,#REF!,0)</f>
        <v>0</v>
      </c>
      <c r="HO258" s="1098">
        <f>IF(HO$9=$N258,#REF!,0)</f>
        <v>0</v>
      </c>
      <c r="HP258" s="1098">
        <f>IF(HP$9=$N258,#REF!,0)</f>
        <v>0</v>
      </c>
      <c r="HQ258" s="1098">
        <f>IF(HQ$9=$N258,#REF!,0)</f>
        <v>0</v>
      </c>
      <c r="HR258" s="1098">
        <f>IF(HR$9=$N258,#REF!,0)</f>
        <v>0</v>
      </c>
      <c r="HS258" s="1098">
        <f>IF(HS$9=$N258,#REF!,0)</f>
        <v>0</v>
      </c>
      <c r="HT258" s="1098">
        <f>IF(HT$9=$N258,#REF!,0)</f>
        <v>0</v>
      </c>
      <c r="HU258" s="1098">
        <f>IF(HU$9=$N258,#REF!,0)</f>
        <v>0</v>
      </c>
      <c r="HV258" s="1098">
        <f>IF(HV$9=$N258,#REF!,0)</f>
        <v>0</v>
      </c>
      <c r="HW258" s="1098">
        <f>IF(HW$9=$N258,#REF!,0)</f>
        <v>0</v>
      </c>
      <c r="HX258" s="1098">
        <f>IF(HX$9=$N258,#REF!,0)</f>
        <v>0</v>
      </c>
      <c r="HY258" s="1098">
        <f>IF(HY$9=$N258,#REF!,0)</f>
        <v>0</v>
      </c>
      <c r="HZ258" s="1098">
        <f>IF(HZ$9=$N258,#REF!,0)</f>
        <v>0</v>
      </c>
      <c r="IA258" s="1098">
        <f>IF(IA$9=$N258,#REF!,0)</f>
        <v>0</v>
      </c>
      <c r="IB258" s="1098">
        <f>IF(IB$9=$N258,#REF!,0)</f>
        <v>0</v>
      </c>
      <c r="IC258" s="1098">
        <f>IF(IC$9=$N258,#REF!,0)</f>
        <v>0</v>
      </c>
      <c r="ID258" s="1098">
        <f>IF(ID$9=$N258,#REF!,0)</f>
        <v>0</v>
      </c>
      <c r="IE258" s="1098">
        <f>IF(IE$9=$N258,#REF!,0)</f>
        <v>0</v>
      </c>
      <c r="IF258" s="1098">
        <f>IF(IF$9=$N258,#REF!,0)</f>
        <v>0</v>
      </c>
      <c r="IG258" s="1098">
        <f>IF(IG$9=$N258,#REF!,0)</f>
        <v>0</v>
      </c>
      <c r="IH258" s="1098">
        <f>IF(IH$9=$N258,#REF!,0)</f>
        <v>0</v>
      </c>
      <c r="II258" s="1098">
        <f>IF(II$9=$N258,#REF!,0)</f>
        <v>0</v>
      </c>
      <c r="IJ258" s="1098">
        <f>IF(IJ$9=$N258,#REF!,0)</f>
        <v>0</v>
      </c>
      <c r="IK258" s="1098">
        <f>IF(IK$9=$N258,#REF!,0)</f>
        <v>0</v>
      </c>
      <c r="IL258" s="1098">
        <f>IF(IL$9=$N258,#REF!,0)</f>
        <v>0</v>
      </c>
      <c r="IM258" s="1098">
        <f>IF(IM$9=$N258,#REF!,0)</f>
        <v>0</v>
      </c>
      <c r="IN258" s="1098">
        <f>IF(IN$9=$N258,#REF!,0)</f>
        <v>0</v>
      </c>
      <c r="IO258" s="1098">
        <f>IF(IO$9=$N258,#REF!,0)</f>
        <v>0</v>
      </c>
      <c r="IP258" s="1098">
        <f>IF(IP$9=$N258,#REF!,0)</f>
        <v>0</v>
      </c>
      <c r="IQ258" s="1098">
        <f>IF(IQ$9=$N258,#REF!,0)</f>
        <v>0</v>
      </c>
      <c r="IR258" s="1098">
        <f>IF(IR$9=$N258,#REF!,0)</f>
        <v>0</v>
      </c>
      <c r="IS258" s="1098">
        <f>IF(IS$9=$N258,#REF!,0)</f>
        <v>0</v>
      </c>
      <c r="IT258" s="1098">
        <f>IF(IT$9=$N258,#REF!,0)</f>
        <v>0</v>
      </c>
      <c r="IU258" s="1098">
        <f>IF(IU$9=$N258,#REF!,0)</f>
        <v>0</v>
      </c>
      <c r="IV258" s="1098">
        <f>IF(IV$9=$N258,#REF!,0)</f>
        <v>0</v>
      </c>
      <c r="IW258" s="1098">
        <f>IF(IW$9=$N258,#REF!,0)</f>
        <v>0</v>
      </c>
      <c r="IX258" s="1098">
        <f>IF(IX$9=$N258,#REF!,0)</f>
        <v>0</v>
      </c>
      <c r="IY258" s="1098">
        <f>IF(IY$9=$N258,#REF!,0)</f>
        <v>0</v>
      </c>
      <c r="IZ258" s="1098">
        <f>IF(IZ$9=$N258,#REF!,0)</f>
        <v>0</v>
      </c>
      <c r="JA258" s="1098">
        <f>IF(JA$9=$N258,#REF!,0)</f>
        <v>0</v>
      </c>
      <c r="JB258" s="1098">
        <f>IF(JB$9=$N258,#REF!,0)</f>
        <v>0</v>
      </c>
      <c r="JC258" s="1098">
        <f>IF(JC$9=$N258,#REF!,0)</f>
        <v>0</v>
      </c>
      <c r="JD258" s="1098">
        <f>IF(JD$9=$N258,#REF!,0)</f>
        <v>0</v>
      </c>
      <c r="JE258" s="1098">
        <f>IF(JE$9=$N258,#REF!,0)</f>
        <v>0</v>
      </c>
      <c r="JF258" s="1098">
        <f>IF(JF$9=$N258,#REF!,0)</f>
        <v>0</v>
      </c>
      <c r="JG258" s="1098">
        <f>IF(JG$9=$N258,#REF!,0)</f>
        <v>0</v>
      </c>
      <c r="JH258" s="1098">
        <f>IF(JH$9=$N258,#REF!,0)</f>
        <v>0</v>
      </c>
      <c r="JI258" s="1098">
        <f>IF(JI$9=$N258,#REF!,0)</f>
        <v>0</v>
      </c>
      <c r="JJ258" s="1098">
        <f>IF(JJ$9=$N258,#REF!,0)</f>
        <v>0</v>
      </c>
      <c r="JK258" s="1098">
        <f>IF(JK$9=$N258,#REF!,0)</f>
        <v>0</v>
      </c>
      <c r="JL258" s="1098">
        <f>IF(JL$9=$N258,#REF!,0)</f>
        <v>0</v>
      </c>
      <c r="JM258" s="1098">
        <f>IF(JM$9=$N258,#REF!,0)</f>
        <v>0</v>
      </c>
      <c r="JN258" s="1098">
        <f>IF(JN$9=$N258,#REF!,0)</f>
        <v>0</v>
      </c>
      <c r="JO258" s="1098">
        <f>IF(JO$9=$N258,#REF!,0)</f>
        <v>0</v>
      </c>
      <c r="JP258" s="1098">
        <f>IF(JP$9=$N258,#REF!,0)</f>
        <v>0</v>
      </c>
      <c r="JQ258" s="1098">
        <f>IF(JQ$9=$N258,#REF!,0)</f>
        <v>0</v>
      </c>
      <c r="JR258" s="1098">
        <f>IF(JR$9=$N258,#REF!,0)</f>
        <v>0</v>
      </c>
      <c r="JS258" s="1098">
        <f>IF(JS$9=$N258,#REF!,0)</f>
        <v>0</v>
      </c>
      <c r="JT258" s="1098">
        <f>IF(JT$9=$N258,#REF!,0)</f>
        <v>0</v>
      </c>
      <c r="JU258" s="1098">
        <f>IF(JU$9=$N258,#REF!,0)</f>
        <v>0</v>
      </c>
      <c r="JV258" s="1098">
        <f>IF(JV$9=$N258,#REF!,0)</f>
        <v>0</v>
      </c>
      <c r="JW258" s="1098">
        <f>IF(JW$9=$N258,#REF!,0)</f>
        <v>0</v>
      </c>
      <c r="JX258" s="681"/>
      <c r="JZ258" s="681">
        <f t="shared" si="720"/>
        <v>0</v>
      </c>
      <c r="KA258" s="681">
        <f t="shared" si="720"/>
        <v>0</v>
      </c>
      <c r="KB258" s="681">
        <f t="shared" si="720"/>
        <v>0</v>
      </c>
      <c r="KC258" s="681">
        <f t="shared" si="720"/>
        <v>0</v>
      </c>
      <c r="KD258" s="681">
        <f t="shared" si="720"/>
        <v>0</v>
      </c>
      <c r="KE258" s="681">
        <f t="shared" si="720"/>
        <v>0</v>
      </c>
      <c r="KF258" s="681">
        <f t="shared" si="720"/>
        <v>0</v>
      </c>
      <c r="KG258" s="681">
        <f t="shared" si="720"/>
        <v>0</v>
      </c>
      <c r="KH258" s="681">
        <f t="shared" si="720"/>
        <v>0</v>
      </c>
      <c r="KI258" s="681">
        <f t="shared" si="720"/>
        <v>0</v>
      </c>
      <c r="KJ258" s="681">
        <f t="shared" si="720"/>
        <v>0</v>
      </c>
      <c r="KN258" s="1098">
        <f t="shared" si="740"/>
        <v>0</v>
      </c>
      <c r="KO258" s="1098">
        <f t="shared" si="740"/>
        <v>0</v>
      </c>
      <c r="KP258" s="1098">
        <f t="shared" si="740"/>
        <v>0</v>
      </c>
      <c r="KQ258" s="1098">
        <f t="shared" si="740"/>
        <v>0</v>
      </c>
      <c r="KR258" s="1098">
        <f t="shared" si="740"/>
        <v>0</v>
      </c>
      <c r="KS258" s="1098">
        <f t="shared" si="740"/>
        <v>0</v>
      </c>
      <c r="KT258" s="1098">
        <f t="shared" si="740"/>
        <v>0</v>
      </c>
      <c r="KU258" s="1098">
        <f t="shared" si="740"/>
        <v>0</v>
      </c>
      <c r="KV258" s="1098">
        <f t="shared" si="740"/>
        <v>0</v>
      </c>
      <c r="KW258" s="1098">
        <f t="shared" si="740"/>
        <v>0</v>
      </c>
      <c r="KX258" s="1098">
        <f t="shared" si="740"/>
        <v>0</v>
      </c>
      <c r="KY258" s="1098">
        <f t="shared" si="740"/>
        <v>0</v>
      </c>
      <c r="KZ258" s="1098">
        <f t="shared" si="740"/>
        <v>0</v>
      </c>
      <c r="LA258" s="1098">
        <f t="shared" si="740"/>
        <v>0</v>
      </c>
      <c r="LB258" s="1098">
        <f t="shared" si="740"/>
        <v>0</v>
      </c>
      <c r="LC258" s="1098">
        <f t="shared" si="740"/>
        <v>0</v>
      </c>
      <c r="LD258" s="1098">
        <f t="shared" si="735"/>
        <v>0</v>
      </c>
      <c r="LE258" s="1098">
        <f t="shared" si="735"/>
        <v>0</v>
      </c>
      <c r="LF258" s="1098">
        <f t="shared" si="735"/>
        <v>0</v>
      </c>
      <c r="LG258" s="1098">
        <f t="shared" si="735"/>
        <v>0</v>
      </c>
      <c r="LH258" s="1098">
        <f t="shared" si="735"/>
        <v>0</v>
      </c>
      <c r="LI258" s="1098">
        <f t="shared" si="735"/>
        <v>0</v>
      </c>
      <c r="LJ258" s="1098">
        <f t="shared" si="735"/>
        <v>0</v>
      </c>
      <c r="LK258" s="1098">
        <f t="shared" si="735"/>
        <v>0</v>
      </c>
      <c r="LL258" s="1098">
        <f t="shared" si="735"/>
        <v>0</v>
      </c>
      <c r="LM258" s="1098">
        <f t="shared" si="735"/>
        <v>0</v>
      </c>
      <c r="LN258" s="1098">
        <f t="shared" si="735"/>
        <v>0</v>
      </c>
      <c r="LO258" s="1098">
        <f t="shared" si="735"/>
        <v>0</v>
      </c>
      <c r="LP258" s="1098">
        <f t="shared" si="735"/>
        <v>0</v>
      </c>
      <c r="LQ258" s="1098">
        <f t="shared" si="735"/>
        <v>0</v>
      </c>
      <c r="LR258" s="1098">
        <f t="shared" si="735"/>
        <v>0</v>
      </c>
      <c r="LS258" s="1098">
        <f t="shared" si="731"/>
        <v>0</v>
      </c>
    </row>
    <row r="259" spans="1:331" ht="20.100000000000001" customHeight="1" x14ac:dyDescent="0.35">
      <c r="A259" s="712"/>
      <c r="B259" s="757"/>
      <c r="C259" s="696"/>
      <c r="D259" s="696"/>
      <c r="E259" s="696"/>
      <c r="F259" s="696"/>
      <c r="G259" s="696"/>
      <c r="H259" s="696"/>
      <c r="I259" s="696"/>
      <c r="J259" s="871" t="s">
        <v>194</v>
      </c>
      <c r="K259" s="587"/>
      <c r="L259" s="587"/>
      <c r="M259" s="1274"/>
      <c r="N259" s="1280">
        <v>3133</v>
      </c>
      <c r="O259" s="1281" t="s">
        <v>227</v>
      </c>
      <c r="P259" s="694"/>
      <c r="Q259" s="694"/>
      <c r="R259" s="694"/>
      <c r="S259" s="694"/>
      <c r="T259" s="694"/>
      <c r="U259" s="694"/>
      <c r="V259" s="694"/>
      <c r="W259" s="694"/>
      <c r="X259" s="694"/>
      <c r="Y259" s="694"/>
      <c r="Z259" s="694"/>
      <c r="AA259" s="694"/>
      <c r="AB259" s="694"/>
      <c r="AC259" s="694"/>
      <c r="AD259" s="694"/>
      <c r="AE259" s="694"/>
      <c r="AF259" s="694"/>
      <c r="AG259" s="694"/>
      <c r="AH259" s="694"/>
      <c r="AI259" s="694"/>
      <c r="AJ259" s="694"/>
      <c r="AK259" s="694"/>
      <c r="AL259" s="694"/>
      <c r="AM259" s="694"/>
      <c r="AN259" s="694"/>
      <c r="AO259" s="694"/>
      <c r="AP259" s="694"/>
      <c r="AQ259" s="694"/>
      <c r="AR259" s="694"/>
      <c r="AS259" s="694"/>
      <c r="AT259" s="694"/>
      <c r="AU259" s="694"/>
      <c r="AV259" s="694"/>
      <c r="AW259" s="694"/>
      <c r="AX259" s="694"/>
      <c r="AY259" s="694"/>
      <c r="AZ259" s="694"/>
      <c r="BA259" s="694"/>
      <c r="BB259" s="694"/>
      <c r="BC259" s="694"/>
      <c r="BD259" s="694"/>
      <c r="BE259" s="694"/>
      <c r="BF259" s="694"/>
      <c r="BG259" s="54">
        <v>0</v>
      </c>
      <c r="BH259" s="54">
        <v>0</v>
      </c>
      <c r="BI259" s="694"/>
      <c r="BJ259" s="54">
        <v>0</v>
      </c>
      <c r="BK259" s="54">
        <v>0</v>
      </c>
      <c r="BL259" s="54">
        <f t="shared" si="559"/>
        <v>0</v>
      </c>
      <c r="BM259" s="54"/>
      <c r="BN259" s="54"/>
      <c r="BO259" s="54">
        <v>43.51</v>
      </c>
      <c r="BP259" s="54"/>
      <c r="BQ259" s="54"/>
      <c r="BR259" s="54">
        <f>(BS259-BO259)</f>
        <v>0</v>
      </c>
      <c r="BS259" s="54">
        <v>43.51</v>
      </c>
      <c r="BT259" s="54">
        <v>0</v>
      </c>
      <c r="BU259" s="54">
        <f>(BY259-BO259)</f>
        <v>0</v>
      </c>
      <c r="BV259" s="54">
        <v>43.51</v>
      </c>
      <c r="BW259" s="54"/>
      <c r="BX259" s="54"/>
      <c r="BY259" s="54">
        <v>43.51</v>
      </c>
      <c r="BZ259" s="54">
        <v>0</v>
      </c>
      <c r="CA259" s="54">
        <f t="shared" si="566"/>
        <v>0</v>
      </c>
      <c r="CB259" s="54">
        <f t="shared" si="567"/>
        <v>0</v>
      </c>
      <c r="CC259" s="54"/>
      <c r="CD259" s="54"/>
      <c r="CE259" s="54">
        <v>43.51</v>
      </c>
      <c r="CF259" s="54">
        <v>0</v>
      </c>
      <c r="CG259" s="54">
        <f t="shared" si="709"/>
        <v>0</v>
      </c>
      <c r="CH259" s="54">
        <f>(CI259-CE259)</f>
        <v>21.759999999999998</v>
      </c>
      <c r="CI259" s="54">
        <v>65.27</v>
      </c>
      <c r="CJ259" s="54"/>
      <c r="CK259" s="54">
        <f t="shared" si="569"/>
        <v>0</v>
      </c>
      <c r="CL259" s="54">
        <f>(CM259-CI259)</f>
        <v>0</v>
      </c>
      <c r="CM259" s="54">
        <v>65.27</v>
      </c>
      <c r="CN259" s="54"/>
      <c r="CO259" s="54">
        <f t="shared" si="570"/>
        <v>0</v>
      </c>
      <c r="CP259" s="54">
        <f>(CQ259-CM259)</f>
        <v>0</v>
      </c>
      <c r="CQ259" s="54">
        <v>65.27</v>
      </c>
      <c r="CR259" s="54">
        <v>0</v>
      </c>
      <c r="CS259" s="54">
        <f t="shared" si="710"/>
        <v>0</v>
      </c>
      <c r="CT259" s="54">
        <f>(CU259-CQ259)</f>
        <v>340</v>
      </c>
      <c r="CU259" s="54">
        <v>405.27</v>
      </c>
      <c r="CV259" s="54">
        <v>0</v>
      </c>
      <c r="CW259" s="54">
        <f t="shared" si="711"/>
        <v>0</v>
      </c>
      <c r="CX259" s="54">
        <f>(CY259-CU259)</f>
        <v>0</v>
      </c>
      <c r="CY259" s="54">
        <v>405.27</v>
      </c>
      <c r="CZ259" s="838"/>
      <c r="DA259" s="838"/>
      <c r="DB259" s="54">
        <v>0</v>
      </c>
      <c r="DC259" s="838">
        <v>87.03</v>
      </c>
      <c r="DD259" s="838">
        <f t="shared" si="713"/>
        <v>0</v>
      </c>
      <c r="DE259" s="838">
        <f t="shared" si="714"/>
        <v>8.7029999999999994</v>
      </c>
      <c r="DF259" s="838">
        <v>261.08999999999997</v>
      </c>
      <c r="DG259" s="838">
        <v>915.27</v>
      </c>
      <c r="DH259" s="54">
        <v>87.03</v>
      </c>
      <c r="DI259" s="838">
        <f t="shared" si="715"/>
        <v>9.5086695729129111</v>
      </c>
      <c r="DJ259" s="54">
        <f>(DK259-DG259)</f>
        <v>84.730000000000018</v>
      </c>
      <c r="DK259" s="838">
        <v>1000</v>
      </c>
      <c r="DL259" s="838">
        <f t="shared" si="716"/>
        <v>26.108999999999998</v>
      </c>
      <c r="DM259" s="54">
        <f>(DN259-DK259)</f>
        <v>0</v>
      </c>
      <c r="DN259" s="838">
        <v>1000</v>
      </c>
      <c r="DO259" s="838">
        <v>87.03</v>
      </c>
      <c r="DP259" s="838">
        <f t="shared" si="717"/>
        <v>8.7029999999999994</v>
      </c>
      <c r="DQ259" s="838">
        <f>(DR259-DN259)</f>
        <v>0</v>
      </c>
      <c r="DR259" s="838">
        <v>1000</v>
      </c>
      <c r="DS259" s="838">
        <v>87.03</v>
      </c>
      <c r="DT259" s="838">
        <f t="shared" si="632"/>
        <v>8.7029999999999994</v>
      </c>
      <c r="DU259" s="838">
        <f>(DV259-DR259)</f>
        <v>-800</v>
      </c>
      <c r="DV259" s="838">
        <v>200</v>
      </c>
      <c r="DW259" s="838">
        <v>1000</v>
      </c>
      <c r="DX259" s="838"/>
      <c r="DY259" s="838"/>
      <c r="DZ259" s="838">
        <v>87.03</v>
      </c>
      <c r="EA259" s="838">
        <v>1000</v>
      </c>
      <c r="EB259" s="838">
        <v>0</v>
      </c>
      <c r="EC259" s="838">
        <f t="shared" si="633"/>
        <v>0</v>
      </c>
      <c r="ED259" s="838">
        <f>(EE259-EA259)</f>
        <v>-1000</v>
      </c>
      <c r="EE259" s="838">
        <v>0</v>
      </c>
      <c r="EF259" s="838">
        <v>0</v>
      </c>
      <c r="EG259" s="838">
        <f t="shared" si="605"/>
        <v>0</v>
      </c>
      <c r="EH259" s="838" t="e">
        <f>(#REF!-EE259)</f>
        <v>#REF!</v>
      </c>
      <c r="EI259" s="838">
        <f>IFERROR(#REF!/DZ259*100,)</f>
        <v>0</v>
      </c>
      <c r="EJ259" s="838">
        <f>IFERROR(#REF!/#REF!*100,)</f>
        <v>0</v>
      </c>
      <c r="EK259" s="838">
        <v>1000</v>
      </c>
      <c r="EL259" s="838"/>
      <c r="EM259" s="838"/>
      <c r="EN259" s="838"/>
      <c r="EO259" s="838"/>
      <c r="EP259" s="838"/>
      <c r="EQ259" s="838"/>
      <c r="ER259" s="838"/>
      <c r="ES259" s="146">
        <f t="shared" si="557"/>
        <v>0</v>
      </c>
      <c r="EX259" s="739">
        <f>IF(EX$9=$K259,#REF!,0)</f>
        <v>0</v>
      </c>
      <c r="EY259" s="739">
        <f>IF(EY$9=$K259,#REF!,0)</f>
        <v>0</v>
      </c>
      <c r="EZ259" s="739">
        <f>IF(EZ$9=$K259,#REF!,0)</f>
        <v>0</v>
      </c>
      <c r="FA259" s="739">
        <f>IF(FA$9=$K259,#REF!,0)</f>
        <v>0</v>
      </c>
      <c r="FB259" s="739">
        <f>IF(FB$9=$K259,#REF!,0)</f>
        <v>0</v>
      </c>
      <c r="FC259" s="739">
        <f>IF(FC$9=$K259,#REF!,0)</f>
        <v>0</v>
      </c>
      <c r="FD259" s="739">
        <f>IF(FD$9=$K259,#REF!,0)</f>
        <v>0</v>
      </c>
      <c r="FE259" s="739">
        <f>IF(FE$9=$K259,#REF!,0)</f>
        <v>0</v>
      </c>
      <c r="FF259" s="739">
        <f>IF(FF$9=$K259,#REF!,0)</f>
        <v>0</v>
      </c>
      <c r="FG259" s="739">
        <f>IF(FG$9=$K259,#REF!,0)</f>
        <v>0</v>
      </c>
      <c r="FH259" s="739">
        <f>IF(FH$9=$K259,#REF!,0)</f>
        <v>0</v>
      </c>
      <c r="FI259" s="739">
        <f>IF(FI$9=$K259,#REF!,0)</f>
        <v>0</v>
      </c>
      <c r="FJ259" s="739">
        <f>IF(FJ$9=$K259,#REF!,0)</f>
        <v>0</v>
      </c>
      <c r="FK259" s="739">
        <f>IF(FK$9=$K259,#REF!,0)</f>
        <v>0</v>
      </c>
      <c r="FL259" s="739">
        <f>IF(FL$9=$K259,#REF!,0)</f>
        <v>0</v>
      </c>
      <c r="FM259" s="739">
        <f>IF(FM$9=$K259,#REF!,0)</f>
        <v>0</v>
      </c>
      <c r="FN259" s="739">
        <f>IF(FN$9=$K259,#REF!,0)</f>
        <v>0</v>
      </c>
      <c r="FO259" s="739">
        <f>IF(FO$9=$K259,#REF!,0)</f>
        <v>0</v>
      </c>
      <c r="FP259" s="739">
        <f>IF(FP$9=$K259,#REF!,0)</f>
        <v>0</v>
      </c>
      <c r="FQ259" s="739">
        <f>IF(FQ$9=$K259,#REF!,0)</f>
        <v>0</v>
      </c>
      <c r="FU259" s="739">
        <f t="shared" si="724"/>
        <v>0</v>
      </c>
      <c r="FV259" s="739">
        <f t="shared" si="724"/>
        <v>0</v>
      </c>
      <c r="FW259" s="739">
        <f t="shared" si="724"/>
        <v>0</v>
      </c>
      <c r="FX259" s="739">
        <f t="shared" si="724"/>
        <v>0</v>
      </c>
      <c r="FY259" s="739">
        <f t="shared" si="724"/>
        <v>0</v>
      </c>
      <c r="FZ259" s="739">
        <f t="shared" si="724"/>
        <v>0</v>
      </c>
      <c r="GA259" s="739">
        <f t="shared" si="724"/>
        <v>0</v>
      </c>
      <c r="GB259" s="739">
        <f t="shared" si="724"/>
        <v>0</v>
      </c>
      <c r="GC259" s="739">
        <f t="shared" si="724"/>
        <v>0</v>
      </c>
      <c r="GD259" s="739">
        <f t="shared" si="724"/>
        <v>0</v>
      </c>
      <c r="GE259" s="739">
        <f t="shared" si="725"/>
        <v>0</v>
      </c>
      <c r="GF259" s="739">
        <f t="shared" si="725"/>
        <v>0</v>
      </c>
      <c r="GG259" s="739">
        <f t="shared" si="725"/>
        <v>0</v>
      </c>
      <c r="GH259" s="739">
        <f t="shared" si="725"/>
        <v>0</v>
      </c>
      <c r="GI259" s="739">
        <f t="shared" si="725"/>
        <v>0</v>
      </c>
      <c r="GJ259" s="739">
        <f t="shared" si="725"/>
        <v>0</v>
      </c>
      <c r="GK259" s="739">
        <f t="shared" si="725"/>
        <v>0</v>
      </c>
      <c r="GL259" s="739">
        <f t="shared" si="725"/>
        <v>0</v>
      </c>
      <c r="GM259" s="739">
        <f t="shared" si="725"/>
        <v>0</v>
      </c>
      <c r="GN259" s="739">
        <f t="shared" si="725"/>
        <v>0</v>
      </c>
      <c r="GQ259" s="1098">
        <f>IF(GQ$9=$N259,#REF!,0)</f>
        <v>0</v>
      </c>
      <c r="GR259" s="1098">
        <f>IF(GR$9=$N259,#REF!,0)</f>
        <v>0</v>
      </c>
      <c r="GS259" s="1098">
        <f>IF(GS$9=$N259,#REF!,0)</f>
        <v>0</v>
      </c>
      <c r="GT259" s="1098">
        <f>IF(GT$9=$N259,#REF!,0)</f>
        <v>0</v>
      </c>
      <c r="GU259" s="1098">
        <f>IF(GU$9=$N259,#REF!,0)</f>
        <v>0</v>
      </c>
      <c r="GV259" s="1098">
        <f>IF(GV$9=$N259,#REF!,0)</f>
        <v>0</v>
      </c>
      <c r="GW259" s="1098">
        <f>IF(GW$9=$N259,#REF!,0)</f>
        <v>0</v>
      </c>
      <c r="GX259" s="1098" t="e">
        <f>IF(GX$9=$N259,#REF!,0)</f>
        <v>#REF!</v>
      </c>
      <c r="GY259" s="1098">
        <f>IF(GY$9=$N259,#REF!,0)</f>
        <v>0</v>
      </c>
      <c r="GZ259" s="1098">
        <f>IF(GZ$9=$N259,#REF!,0)</f>
        <v>0</v>
      </c>
      <c r="HA259" s="1098">
        <f>IF(HA$9=$N259,#REF!,0)</f>
        <v>0</v>
      </c>
      <c r="HB259" s="1098">
        <f>IF(HB$9=$N259,#REF!,0)</f>
        <v>0</v>
      </c>
      <c r="HC259" s="1098">
        <f>IF(HC$9=$N259,#REF!,0)</f>
        <v>0</v>
      </c>
      <c r="HD259" s="1098">
        <f>IF(HD$9=$N259,#REF!,0)</f>
        <v>0</v>
      </c>
      <c r="HE259" s="1098">
        <f>IF(HE$9=$N259,#REF!,0)</f>
        <v>0</v>
      </c>
      <c r="HF259" s="1098">
        <f>IF(HF$9=$N259,#REF!,0)</f>
        <v>0</v>
      </c>
      <c r="HG259" s="1098">
        <f>IF(HG$9=$N259,#REF!,0)</f>
        <v>0</v>
      </c>
      <c r="HH259" s="1098">
        <f>IF(HH$9=$N259,#REF!,0)</f>
        <v>0</v>
      </c>
      <c r="HI259" s="1098">
        <f>IF(HI$9=$N259,#REF!,0)</f>
        <v>0</v>
      </c>
      <c r="HJ259" s="1098">
        <f>IF(HJ$9=$N259,#REF!,0)</f>
        <v>0</v>
      </c>
      <c r="HK259" s="1098">
        <f>IF(HK$9=$N259,#REF!,0)</f>
        <v>0</v>
      </c>
      <c r="HL259" s="1098">
        <f>IF(HL$9=$N259,#REF!,0)</f>
        <v>0</v>
      </c>
      <c r="HM259" s="1098">
        <f>IF(HM$9=$N259,#REF!,0)</f>
        <v>0</v>
      </c>
      <c r="HN259" s="1098">
        <f>IF(HN$9=$N259,#REF!,0)</f>
        <v>0</v>
      </c>
      <c r="HO259" s="1098">
        <f>IF(HO$9=$N259,#REF!,0)</f>
        <v>0</v>
      </c>
      <c r="HP259" s="1098">
        <f>IF(HP$9=$N259,#REF!,0)</f>
        <v>0</v>
      </c>
      <c r="HQ259" s="1098">
        <f>IF(HQ$9=$N259,#REF!,0)</f>
        <v>0</v>
      </c>
      <c r="HR259" s="1098">
        <f>IF(HR$9=$N259,#REF!,0)</f>
        <v>0</v>
      </c>
      <c r="HS259" s="1098">
        <f>IF(HS$9=$N259,#REF!,0)</f>
        <v>0</v>
      </c>
      <c r="HT259" s="1098">
        <f>IF(HT$9=$N259,#REF!,0)</f>
        <v>0</v>
      </c>
      <c r="HU259" s="1098">
        <f>IF(HU$9=$N259,#REF!,0)</f>
        <v>0</v>
      </c>
      <c r="HV259" s="1098">
        <f>IF(HV$9=$N259,#REF!,0)</f>
        <v>0</v>
      </c>
      <c r="HW259" s="1098">
        <f>IF(HW$9=$N259,#REF!,0)</f>
        <v>0</v>
      </c>
      <c r="HX259" s="1098">
        <f>IF(HX$9=$N259,#REF!,0)</f>
        <v>0</v>
      </c>
      <c r="HY259" s="1098">
        <f>IF(HY$9=$N259,#REF!,0)</f>
        <v>0</v>
      </c>
      <c r="HZ259" s="1098">
        <f>IF(HZ$9=$N259,#REF!,0)</f>
        <v>0</v>
      </c>
      <c r="IA259" s="1098">
        <f>IF(IA$9=$N259,#REF!,0)</f>
        <v>0</v>
      </c>
      <c r="IB259" s="1098">
        <f>IF(IB$9=$N259,#REF!,0)</f>
        <v>0</v>
      </c>
      <c r="IC259" s="1098">
        <f>IF(IC$9=$N259,#REF!,0)</f>
        <v>0</v>
      </c>
      <c r="ID259" s="1098">
        <f>IF(ID$9=$N259,#REF!,0)</f>
        <v>0</v>
      </c>
      <c r="IE259" s="1098">
        <f>IF(IE$9=$N259,#REF!,0)</f>
        <v>0</v>
      </c>
      <c r="IF259" s="1098">
        <f>IF(IF$9=$N259,#REF!,0)</f>
        <v>0</v>
      </c>
      <c r="IG259" s="1098">
        <f>IF(IG$9=$N259,#REF!,0)</f>
        <v>0</v>
      </c>
      <c r="IH259" s="1098">
        <f>IF(IH$9=$N259,#REF!,0)</f>
        <v>0</v>
      </c>
      <c r="II259" s="1098">
        <f>IF(II$9=$N259,#REF!,0)</f>
        <v>0</v>
      </c>
      <c r="IJ259" s="1098">
        <f>IF(IJ$9=$N259,#REF!,0)</f>
        <v>0</v>
      </c>
      <c r="IK259" s="1098">
        <f>IF(IK$9=$N259,#REF!,0)</f>
        <v>0</v>
      </c>
      <c r="IL259" s="1098">
        <f>IF(IL$9=$N259,#REF!,0)</f>
        <v>0</v>
      </c>
      <c r="IM259" s="1098">
        <f>IF(IM$9=$N259,#REF!,0)</f>
        <v>0</v>
      </c>
      <c r="IN259" s="1098">
        <f>IF(IN$9=$N259,#REF!,0)</f>
        <v>0</v>
      </c>
      <c r="IO259" s="1098">
        <f>IF(IO$9=$N259,#REF!,0)</f>
        <v>0</v>
      </c>
      <c r="IP259" s="1098">
        <f>IF(IP$9=$N259,#REF!,0)</f>
        <v>0</v>
      </c>
      <c r="IQ259" s="1098">
        <f>IF(IQ$9=$N259,#REF!,0)</f>
        <v>0</v>
      </c>
      <c r="IR259" s="1098">
        <f>IF(IR$9=$N259,#REF!,0)</f>
        <v>0</v>
      </c>
      <c r="IS259" s="1098">
        <f>IF(IS$9=$N259,#REF!,0)</f>
        <v>0</v>
      </c>
      <c r="IT259" s="1098">
        <f>IF(IT$9=$N259,#REF!,0)</f>
        <v>0</v>
      </c>
      <c r="IU259" s="1098">
        <f>IF(IU$9=$N259,#REF!,0)</f>
        <v>0</v>
      </c>
      <c r="IV259" s="1098">
        <f>IF(IV$9=$N259,#REF!,0)</f>
        <v>0</v>
      </c>
      <c r="IW259" s="1098">
        <f>IF(IW$9=$N259,#REF!,0)</f>
        <v>0</v>
      </c>
      <c r="IX259" s="1098">
        <f>IF(IX$9=$N259,#REF!,0)</f>
        <v>0</v>
      </c>
      <c r="IY259" s="1098">
        <f>IF(IY$9=$N259,#REF!,0)</f>
        <v>0</v>
      </c>
      <c r="IZ259" s="1098">
        <f>IF(IZ$9=$N259,#REF!,0)</f>
        <v>0</v>
      </c>
      <c r="JA259" s="1098">
        <f>IF(JA$9=$N259,#REF!,0)</f>
        <v>0</v>
      </c>
      <c r="JB259" s="1098">
        <f>IF(JB$9=$N259,#REF!,0)</f>
        <v>0</v>
      </c>
      <c r="JC259" s="1098">
        <f>IF(JC$9=$N259,#REF!,0)</f>
        <v>0</v>
      </c>
      <c r="JD259" s="1098">
        <f>IF(JD$9=$N259,#REF!,0)</f>
        <v>0</v>
      </c>
      <c r="JE259" s="1098">
        <f>IF(JE$9=$N259,#REF!,0)</f>
        <v>0</v>
      </c>
      <c r="JF259" s="1098">
        <f>IF(JF$9=$N259,#REF!,0)</f>
        <v>0</v>
      </c>
      <c r="JG259" s="1098">
        <f>IF(JG$9=$N259,#REF!,0)</f>
        <v>0</v>
      </c>
      <c r="JH259" s="1098">
        <f>IF(JH$9=$N259,#REF!,0)</f>
        <v>0</v>
      </c>
      <c r="JI259" s="1098">
        <f>IF(JI$9=$N259,#REF!,0)</f>
        <v>0</v>
      </c>
      <c r="JJ259" s="1098">
        <f>IF(JJ$9=$N259,#REF!,0)</f>
        <v>0</v>
      </c>
      <c r="JK259" s="1098">
        <f>IF(JK$9=$N259,#REF!,0)</f>
        <v>0</v>
      </c>
      <c r="JL259" s="1098">
        <f>IF(JL$9=$N259,#REF!,0)</f>
        <v>0</v>
      </c>
      <c r="JM259" s="1098">
        <f>IF(JM$9=$N259,#REF!,0)</f>
        <v>0</v>
      </c>
      <c r="JN259" s="1098">
        <f>IF(JN$9=$N259,#REF!,0)</f>
        <v>0</v>
      </c>
      <c r="JO259" s="1098">
        <f>IF(JO$9=$N259,#REF!,0)</f>
        <v>0</v>
      </c>
      <c r="JP259" s="1098">
        <f>IF(JP$9=$N259,#REF!,0)</f>
        <v>0</v>
      </c>
      <c r="JQ259" s="1098">
        <f>IF(JQ$9=$N259,#REF!,0)</f>
        <v>0</v>
      </c>
      <c r="JR259" s="1098">
        <f>IF(JR$9=$N259,#REF!,0)</f>
        <v>0</v>
      </c>
      <c r="JS259" s="1098">
        <f>IF(JS$9=$N259,#REF!,0)</f>
        <v>0</v>
      </c>
      <c r="JT259" s="1098">
        <f>IF(JT$9=$N259,#REF!,0)</f>
        <v>0</v>
      </c>
      <c r="JU259" s="1098">
        <f>IF(JU$9=$N259,#REF!,0)</f>
        <v>0</v>
      </c>
      <c r="JV259" s="1098">
        <f>IF(JV$9=$N259,#REF!,0)</f>
        <v>0</v>
      </c>
      <c r="JW259" s="1098">
        <f>IF(JW$9=$N259,#REF!,0)</f>
        <v>0</v>
      </c>
      <c r="JX259" s="681"/>
      <c r="JZ259" s="681">
        <f t="shared" si="720"/>
        <v>0</v>
      </c>
      <c r="KA259" s="681">
        <f t="shared" si="720"/>
        <v>0</v>
      </c>
      <c r="KB259" s="681">
        <f t="shared" si="720"/>
        <v>0</v>
      </c>
      <c r="KC259" s="681">
        <f t="shared" si="720"/>
        <v>0</v>
      </c>
      <c r="KD259" s="681">
        <f t="shared" si="720"/>
        <v>0</v>
      </c>
      <c r="KE259" s="681">
        <f t="shared" si="720"/>
        <v>0</v>
      </c>
      <c r="KF259" s="681">
        <f t="shared" si="720"/>
        <v>0</v>
      </c>
      <c r="KG259" s="681">
        <f t="shared" si="720"/>
        <v>0</v>
      </c>
      <c r="KH259" s="681">
        <f t="shared" si="720"/>
        <v>0</v>
      </c>
      <c r="KI259" s="681">
        <f t="shared" si="720"/>
        <v>0</v>
      </c>
      <c r="KJ259" s="681">
        <f t="shared" si="720"/>
        <v>0</v>
      </c>
      <c r="KN259" s="1098">
        <f t="shared" si="740"/>
        <v>0</v>
      </c>
      <c r="KO259" s="1098">
        <f t="shared" si="740"/>
        <v>0</v>
      </c>
      <c r="KP259" s="1098">
        <f t="shared" si="740"/>
        <v>0</v>
      </c>
      <c r="KQ259" s="1098">
        <f t="shared" si="740"/>
        <v>0</v>
      </c>
      <c r="KR259" s="1098">
        <f t="shared" si="740"/>
        <v>0</v>
      </c>
      <c r="KS259" s="1098">
        <f t="shared" si="740"/>
        <v>0</v>
      </c>
      <c r="KT259" s="1098">
        <f t="shared" si="740"/>
        <v>0</v>
      </c>
      <c r="KU259" s="1098">
        <f t="shared" si="740"/>
        <v>0</v>
      </c>
      <c r="KV259" s="1098">
        <f t="shared" si="740"/>
        <v>0</v>
      </c>
      <c r="KW259" s="1098">
        <f t="shared" si="740"/>
        <v>0</v>
      </c>
      <c r="KX259" s="1098">
        <f t="shared" si="740"/>
        <v>0</v>
      </c>
      <c r="KY259" s="1098">
        <f t="shared" si="740"/>
        <v>0</v>
      </c>
      <c r="KZ259" s="1098">
        <f t="shared" si="740"/>
        <v>0</v>
      </c>
      <c r="LA259" s="1098">
        <f t="shared" si="740"/>
        <v>0</v>
      </c>
      <c r="LB259" s="1098">
        <f t="shared" si="740"/>
        <v>0</v>
      </c>
      <c r="LC259" s="1098">
        <f t="shared" si="740"/>
        <v>0</v>
      </c>
      <c r="LD259" s="1098">
        <f t="shared" si="735"/>
        <v>0</v>
      </c>
      <c r="LE259" s="1098">
        <f t="shared" si="735"/>
        <v>0</v>
      </c>
      <c r="LF259" s="1098">
        <f t="shared" si="735"/>
        <v>0</v>
      </c>
      <c r="LG259" s="1098">
        <f t="shared" si="735"/>
        <v>0</v>
      </c>
      <c r="LH259" s="1098">
        <f t="shared" si="735"/>
        <v>0</v>
      </c>
      <c r="LI259" s="1098">
        <f t="shared" si="735"/>
        <v>0</v>
      </c>
      <c r="LJ259" s="1098">
        <f t="shared" si="735"/>
        <v>0</v>
      </c>
      <c r="LK259" s="1098">
        <f t="shared" si="735"/>
        <v>0</v>
      </c>
      <c r="LL259" s="1098">
        <f t="shared" si="735"/>
        <v>0</v>
      </c>
      <c r="LM259" s="1098">
        <f t="shared" si="735"/>
        <v>0</v>
      </c>
      <c r="LN259" s="1098">
        <f t="shared" si="735"/>
        <v>0</v>
      </c>
      <c r="LO259" s="1098">
        <f t="shared" si="735"/>
        <v>0</v>
      </c>
      <c r="LP259" s="1098">
        <f t="shared" si="735"/>
        <v>0</v>
      </c>
      <c r="LQ259" s="1098">
        <f t="shared" si="735"/>
        <v>0</v>
      </c>
      <c r="LR259" s="1098">
        <f t="shared" si="735"/>
        <v>0</v>
      </c>
      <c r="LS259" s="1098">
        <f t="shared" si="731"/>
        <v>0</v>
      </c>
    </row>
    <row r="260" spans="1:331" s="680" customFormat="1" ht="20.100000000000001" customHeight="1" x14ac:dyDescent="0.35">
      <c r="A260" s="692"/>
      <c r="B260" s="1149"/>
      <c r="C260" s="870"/>
      <c r="D260" s="871"/>
      <c r="E260" s="871"/>
      <c r="F260" s="871"/>
      <c r="G260" s="871"/>
      <c r="H260" s="871"/>
      <c r="I260" s="871"/>
      <c r="J260" s="871" t="s">
        <v>194</v>
      </c>
      <c r="K260" s="877"/>
      <c r="L260" s="874">
        <v>32</v>
      </c>
      <c r="M260" s="874" t="s">
        <v>214</v>
      </c>
      <c r="N260" s="874"/>
      <c r="O260" s="1351"/>
      <c r="P260" s="31"/>
      <c r="Q260" s="31"/>
      <c r="R260" s="31"/>
      <c r="S260" s="31"/>
      <c r="T260" s="31"/>
      <c r="U260" s="31"/>
      <c r="V260" s="31"/>
      <c r="W260" s="36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6"/>
      <c r="AI260" s="616"/>
      <c r="AJ260" s="31"/>
      <c r="AK260" s="31"/>
      <c r="AL260" s="31"/>
      <c r="AM260" s="31"/>
      <c r="AN260" s="54"/>
      <c r="AO260" s="54"/>
      <c r="AP260" s="54"/>
      <c r="AQ260" s="54"/>
      <c r="AR260" s="112">
        <f>AR261+AR267</f>
        <v>0</v>
      </c>
      <c r="AS260" s="54"/>
      <c r="AT260" s="54"/>
      <c r="AU260" s="54"/>
      <c r="AV260" s="112">
        <f>AV261+AV267</f>
        <v>0</v>
      </c>
      <c r="AW260" s="112">
        <f>AW261+AW267</f>
        <v>0</v>
      </c>
      <c r="AX260" s="112">
        <f>AX261+AX267</f>
        <v>0</v>
      </c>
      <c r="AY260" s="112">
        <f>AY261+AY267</f>
        <v>5000</v>
      </c>
      <c r="AZ260" s="31"/>
      <c r="BA260" s="31"/>
      <c r="BB260" s="112">
        <f t="shared" ref="BB260:BK260" si="741">BB261+BB267</f>
        <v>5000</v>
      </c>
      <c r="BC260" s="112">
        <f t="shared" si="741"/>
        <v>5000</v>
      </c>
      <c r="BD260" s="112">
        <f t="shared" si="741"/>
        <v>3036</v>
      </c>
      <c r="BE260" s="112">
        <f t="shared" si="741"/>
        <v>3036</v>
      </c>
      <c r="BF260" s="112">
        <f t="shared" si="741"/>
        <v>5000</v>
      </c>
      <c r="BG260" s="112">
        <f t="shared" si="741"/>
        <v>3036</v>
      </c>
      <c r="BH260" s="112">
        <f t="shared" si="741"/>
        <v>5000</v>
      </c>
      <c r="BI260" s="112">
        <f>BI261+BI267</f>
        <v>0</v>
      </c>
      <c r="BJ260" s="112">
        <f>BJ261+BJ267</f>
        <v>5000</v>
      </c>
      <c r="BK260" s="112">
        <f t="shared" si="741"/>
        <v>842</v>
      </c>
      <c r="BL260" s="112">
        <f t="shared" si="559"/>
        <v>16.84</v>
      </c>
      <c r="BM260" s="112"/>
      <c r="BN260" s="112"/>
      <c r="BO260" s="112">
        <f>BO261+BO267</f>
        <v>10000</v>
      </c>
      <c r="BP260" s="112"/>
      <c r="BQ260" s="112"/>
      <c r="BR260" s="112">
        <f>BR261+BR267</f>
        <v>0</v>
      </c>
      <c r="BS260" s="112">
        <f>BS261+BS267</f>
        <v>10000</v>
      </c>
      <c r="BT260" s="112">
        <f>BT261+BT267</f>
        <v>3512</v>
      </c>
      <c r="BU260" s="112">
        <f>BU261+BU267+BU270</f>
        <v>4500</v>
      </c>
      <c r="BV260" s="112">
        <f>BV261+BV267</f>
        <v>10000</v>
      </c>
      <c r="BW260" s="112"/>
      <c r="BX260" s="112"/>
      <c r="BY260" s="112">
        <f>BY261+BY267+BY270</f>
        <v>14500</v>
      </c>
      <c r="BZ260" s="112">
        <f>BZ261+BZ267+BZ270</f>
        <v>5076.09</v>
      </c>
      <c r="CA260" s="112">
        <f t="shared" si="566"/>
        <v>167.19664031620553</v>
      </c>
      <c r="CB260" s="112">
        <f t="shared" si="567"/>
        <v>35.007517241379311</v>
      </c>
      <c r="CC260" s="112">
        <v>10000</v>
      </c>
      <c r="CD260" s="112">
        <v>10000</v>
      </c>
      <c r="CE260" s="112">
        <f>CE261+CE267</f>
        <v>10000</v>
      </c>
      <c r="CF260" s="112">
        <f>CF261+CF267</f>
        <v>0</v>
      </c>
      <c r="CG260" s="112">
        <f t="shared" si="709"/>
        <v>0</v>
      </c>
      <c r="CH260" s="112">
        <f>CH261+CH267+CH270</f>
        <v>0</v>
      </c>
      <c r="CI260" s="112">
        <f>CI261+CI267</f>
        <v>10000</v>
      </c>
      <c r="CJ260" s="112"/>
      <c r="CK260" s="112">
        <f t="shared" si="569"/>
        <v>0</v>
      </c>
      <c r="CL260" s="112">
        <f>CL261+CL267+CL270</f>
        <v>0</v>
      </c>
      <c r="CM260" s="112">
        <f>CM261+CM267</f>
        <v>10000</v>
      </c>
      <c r="CN260" s="112"/>
      <c r="CO260" s="112">
        <f t="shared" si="570"/>
        <v>0</v>
      </c>
      <c r="CP260" s="112">
        <f>CP261+CP267+CP270</f>
        <v>0</v>
      </c>
      <c r="CQ260" s="112">
        <f>CQ261+CQ267</f>
        <v>10000</v>
      </c>
      <c r="CR260" s="112">
        <f>CR261+CR267</f>
        <v>0</v>
      </c>
      <c r="CS260" s="112">
        <f t="shared" si="710"/>
        <v>0</v>
      </c>
      <c r="CT260" s="112">
        <f>CT261+CT267+CT270</f>
        <v>0</v>
      </c>
      <c r="CU260" s="112">
        <f>CU261+CU267</f>
        <v>10000</v>
      </c>
      <c r="CV260" s="112">
        <f>CV261+CV267</f>
        <v>0</v>
      </c>
      <c r="CW260" s="112">
        <f t="shared" si="711"/>
        <v>0</v>
      </c>
      <c r="CX260" s="112">
        <f>CX261+CX267+CX270</f>
        <v>0</v>
      </c>
      <c r="CY260" s="112">
        <f>CY261+CY267</f>
        <v>10000</v>
      </c>
      <c r="CZ260" s="151">
        <v>10000</v>
      </c>
      <c r="DA260" s="151">
        <v>10000</v>
      </c>
      <c r="DB260" s="151">
        <f>DB261+DB267+DB264</f>
        <v>0</v>
      </c>
      <c r="DC260" s="151">
        <f>DC261+DC267+DC264</f>
        <v>7443.4600000000009</v>
      </c>
      <c r="DD260" s="151">
        <f t="shared" si="713"/>
        <v>0</v>
      </c>
      <c r="DE260" s="151">
        <f t="shared" si="714"/>
        <v>24.011161290322583</v>
      </c>
      <c r="DF260" s="151">
        <f>DF261+DF267+DF264</f>
        <v>0</v>
      </c>
      <c r="DG260" s="151">
        <f>DG261+DG267+DG264</f>
        <v>10000</v>
      </c>
      <c r="DH260" s="151">
        <f>DH261+DH267+DH264</f>
        <v>340</v>
      </c>
      <c r="DI260" s="151">
        <f t="shared" si="715"/>
        <v>3.4000000000000004</v>
      </c>
      <c r="DJ260" s="151">
        <f>DJ261+DJ267+DJ264</f>
        <v>21000</v>
      </c>
      <c r="DK260" s="151">
        <f>DK261+DK267+DK264</f>
        <v>31000</v>
      </c>
      <c r="DL260" s="151">
        <f t="shared" si="716"/>
        <v>0</v>
      </c>
      <c r="DM260" s="151">
        <f>DM261+DM267+DM264</f>
        <v>0</v>
      </c>
      <c r="DN260" s="151">
        <f>DN261+DN267+DN264</f>
        <v>31000</v>
      </c>
      <c r="DO260" s="151">
        <f>DO261+DO267+DO264</f>
        <v>17715.599999999999</v>
      </c>
      <c r="DP260" s="151">
        <f t="shared" si="717"/>
        <v>57.147096774193543</v>
      </c>
      <c r="DQ260" s="151">
        <f>DQ261+DQ267+DQ264</f>
        <v>23000</v>
      </c>
      <c r="DR260" s="151">
        <f>DR261+DR267+DR264+DR270</f>
        <v>54000</v>
      </c>
      <c r="DS260" s="151">
        <f>DS261+DS267+DS264+DS270</f>
        <v>21544.87</v>
      </c>
      <c r="DT260" s="151">
        <f t="shared" si="632"/>
        <v>39.897907407407409</v>
      </c>
      <c r="DU260" s="151">
        <f>DU261+DU267+DU264+DU270</f>
        <v>7567</v>
      </c>
      <c r="DV260" s="151">
        <f>DV261+DV267+DV264+DV270</f>
        <v>61567</v>
      </c>
      <c r="DW260" s="151">
        <f>DW261+DW267+DW264</f>
        <v>31000</v>
      </c>
      <c r="DX260" s="151">
        <v>31000</v>
      </c>
      <c r="DY260" s="151">
        <v>31000</v>
      </c>
      <c r="DZ260" s="151">
        <f>DZ261+DZ267+DZ264+DZ270</f>
        <v>7443.4600000000009</v>
      </c>
      <c r="EA260" s="151">
        <f>EA261+EA267+EA264</f>
        <v>31000</v>
      </c>
      <c r="EB260" s="151">
        <f>EB261+EB267+EB264+EB270</f>
        <v>0</v>
      </c>
      <c r="EC260" s="151">
        <f t="shared" si="633"/>
        <v>0</v>
      </c>
      <c r="ED260" s="151">
        <f>ED261+ED267+ED264+ED270</f>
        <v>79000</v>
      </c>
      <c r="EE260" s="151">
        <f>EE261+EE267+EE264+EE270</f>
        <v>110000</v>
      </c>
      <c r="EF260" s="151">
        <f>EF261+EF267+EF264+EF270</f>
        <v>0</v>
      </c>
      <c r="EG260" s="151">
        <f t="shared" si="605"/>
        <v>0</v>
      </c>
      <c r="EH260" s="151" t="e">
        <f>EH261+EH267+EH264+EH270</f>
        <v>#REF!</v>
      </c>
      <c r="EI260" s="151">
        <f>IFERROR(#REF!/DZ260*100,)</f>
        <v>0</v>
      </c>
      <c r="EJ260" s="151">
        <f>IFERROR(#REF!/#REF!*100,)</f>
        <v>0</v>
      </c>
      <c r="EK260" s="151">
        <f t="shared" ref="EK260" si="742">EK261+EK267+EK264+EK270</f>
        <v>71000</v>
      </c>
      <c r="EL260" s="151">
        <v>71000</v>
      </c>
      <c r="EM260" s="151">
        <v>71000</v>
      </c>
      <c r="EN260" s="948"/>
      <c r="EO260" s="948"/>
      <c r="EP260" s="948"/>
      <c r="EQ260" s="948"/>
      <c r="ER260" s="948"/>
      <c r="ES260" s="146">
        <f t="shared" si="557"/>
        <v>0</v>
      </c>
      <c r="EW260" s="713"/>
      <c r="EX260" s="739">
        <f>IF(EX$9=$K260,#REF!,0)</f>
        <v>0</v>
      </c>
      <c r="EY260" s="739">
        <f>IF(EY$9=$K260,#REF!,0)</f>
        <v>0</v>
      </c>
      <c r="EZ260" s="739">
        <f>IF(EZ$9=$K260,#REF!,0)</f>
        <v>0</v>
      </c>
      <c r="FA260" s="739">
        <f>IF(FA$9=$K260,#REF!,0)</f>
        <v>0</v>
      </c>
      <c r="FB260" s="739">
        <f>IF(FB$9=$K260,#REF!,0)</f>
        <v>0</v>
      </c>
      <c r="FC260" s="739">
        <f>IF(FC$9=$K260,#REF!,0)</f>
        <v>0</v>
      </c>
      <c r="FD260" s="739">
        <f>IF(FD$9=$K260,#REF!,0)</f>
        <v>0</v>
      </c>
      <c r="FE260" s="739">
        <f>IF(FE$9=$K260,#REF!,0)</f>
        <v>0</v>
      </c>
      <c r="FF260" s="739">
        <f>IF(FF$9=$K260,#REF!,0)</f>
        <v>0</v>
      </c>
      <c r="FG260" s="739">
        <f>IF(FG$9=$K260,#REF!,0)</f>
        <v>0</v>
      </c>
      <c r="FH260" s="739">
        <f>IF(FH$9=$K260,#REF!,0)</f>
        <v>0</v>
      </c>
      <c r="FI260" s="739">
        <f>IF(FI$9=$K260,#REF!,0)</f>
        <v>0</v>
      </c>
      <c r="FJ260" s="739">
        <f>IF(FJ$9=$K260,#REF!,0)</f>
        <v>0</v>
      </c>
      <c r="FK260" s="739">
        <f>IF(FK$9=$K260,#REF!,0)</f>
        <v>0</v>
      </c>
      <c r="FL260" s="739">
        <f>IF(FL$9=$K260,#REF!,0)</f>
        <v>0</v>
      </c>
      <c r="FM260" s="739">
        <f>IF(FM$9=$K260,#REF!,0)</f>
        <v>0</v>
      </c>
      <c r="FN260" s="739">
        <f>IF(FN$9=$K260,#REF!,0)</f>
        <v>0</v>
      </c>
      <c r="FO260" s="739">
        <f>IF(FO$9=$K260,#REF!,0)</f>
        <v>0</v>
      </c>
      <c r="FP260" s="739">
        <f>IF(FP$9=$K260,#REF!,0)</f>
        <v>0</v>
      </c>
      <c r="FQ260" s="739">
        <f>IF(FQ$9=$K260,#REF!,0)</f>
        <v>0</v>
      </c>
      <c r="FS260" s="1097"/>
      <c r="FT260" s="713"/>
      <c r="FU260" s="739">
        <f t="shared" si="724"/>
        <v>0</v>
      </c>
      <c r="FV260" s="739">
        <f t="shared" si="724"/>
        <v>0</v>
      </c>
      <c r="FW260" s="739">
        <f t="shared" si="724"/>
        <v>0</v>
      </c>
      <c r="FX260" s="739">
        <f t="shared" si="724"/>
        <v>0</v>
      </c>
      <c r="FY260" s="739">
        <f t="shared" si="724"/>
        <v>0</v>
      </c>
      <c r="FZ260" s="739">
        <f t="shared" si="724"/>
        <v>0</v>
      </c>
      <c r="GA260" s="739">
        <f t="shared" si="724"/>
        <v>0</v>
      </c>
      <c r="GB260" s="739">
        <f t="shared" si="724"/>
        <v>0</v>
      </c>
      <c r="GC260" s="739">
        <f t="shared" si="724"/>
        <v>0</v>
      </c>
      <c r="GD260" s="739">
        <f t="shared" si="724"/>
        <v>0</v>
      </c>
      <c r="GE260" s="739">
        <f t="shared" si="725"/>
        <v>0</v>
      </c>
      <c r="GF260" s="739">
        <f t="shared" si="725"/>
        <v>0</v>
      </c>
      <c r="GG260" s="739">
        <f t="shared" si="725"/>
        <v>0</v>
      </c>
      <c r="GH260" s="739">
        <f t="shared" si="725"/>
        <v>0</v>
      </c>
      <c r="GI260" s="739">
        <f t="shared" si="725"/>
        <v>0</v>
      </c>
      <c r="GJ260" s="739">
        <f t="shared" si="725"/>
        <v>0</v>
      </c>
      <c r="GK260" s="739">
        <f t="shared" si="725"/>
        <v>0</v>
      </c>
      <c r="GL260" s="739">
        <f t="shared" si="725"/>
        <v>0</v>
      </c>
      <c r="GM260" s="739">
        <f t="shared" si="725"/>
        <v>0</v>
      </c>
      <c r="GN260" s="739">
        <f t="shared" si="725"/>
        <v>0</v>
      </c>
      <c r="GO260" s="1097"/>
      <c r="GP260" s="713"/>
      <c r="GQ260" s="1098">
        <f>IF(GQ$9=$N260,#REF!,0)</f>
        <v>0</v>
      </c>
      <c r="GR260" s="1098">
        <f>IF(GR$9=$N260,#REF!,0)</f>
        <v>0</v>
      </c>
      <c r="GS260" s="1098">
        <f>IF(GS$9=$N260,#REF!,0)</f>
        <v>0</v>
      </c>
      <c r="GT260" s="1098">
        <f>IF(GT$9=$N260,#REF!,0)</f>
        <v>0</v>
      </c>
      <c r="GU260" s="1098">
        <f>IF(GU$9=$N260,#REF!,0)</f>
        <v>0</v>
      </c>
      <c r="GV260" s="1098">
        <f>IF(GV$9=$N260,#REF!,0)</f>
        <v>0</v>
      </c>
      <c r="GW260" s="1098">
        <f>IF(GW$9=$N260,#REF!,0)</f>
        <v>0</v>
      </c>
      <c r="GX260" s="1098">
        <f>IF(GX$9=$N260,#REF!,0)</f>
        <v>0</v>
      </c>
      <c r="GY260" s="1098">
        <f>IF(GY$9=$N260,#REF!,0)</f>
        <v>0</v>
      </c>
      <c r="GZ260" s="1098">
        <f>IF(GZ$9=$N260,#REF!,0)</f>
        <v>0</v>
      </c>
      <c r="HA260" s="1098">
        <f>IF(HA$9=$N260,#REF!,0)</f>
        <v>0</v>
      </c>
      <c r="HB260" s="1098">
        <f>IF(HB$9=$N260,#REF!,0)</f>
        <v>0</v>
      </c>
      <c r="HC260" s="1098">
        <f>IF(HC$9=$N260,#REF!,0)</f>
        <v>0</v>
      </c>
      <c r="HD260" s="1098">
        <f>IF(HD$9=$N260,#REF!,0)</f>
        <v>0</v>
      </c>
      <c r="HE260" s="1098">
        <f>IF(HE$9=$N260,#REF!,0)</f>
        <v>0</v>
      </c>
      <c r="HF260" s="1098">
        <f>IF(HF$9=$N260,#REF!,0)</f>
        <v>0</v>
      </c>
      <c r="HG260" s="1098">
        <f>IF(HG$9=$N260,#REF!,0)</f>
        <v>0</v>
      </c>
      <c r="HH260" s="1098">
        <f>IF(HH$9=$N260,#REF!,0)</f>
        <v>0</v>
      </c>
      <c r="HI260" s="1098">
        <f>IF(HI$9=$N260,#REF!,0)</f>
        <v>0</v>
      </c>
      <c r="HJ260" s="1098">
        <f>IF(HJ$9=$N260,#REF!,0)</f>
        <v>0</v>
      </c>
      <c r="HK260" s="1098">
        <f>IF(HK$9=$N260,#REF!,0)</f>
        <v>0</v>
      </c>
      <c r="HL260" s="1098">
        <f>IF(HL$9=$N260,#REF!,0)</f>
        <v>0</v>
      </c>
      <c r="HM260" s="1098">
        <f>IF(HM$9=$N260,#REF!,0)</f>
        <v>0</v>
      </c>
      <c r="HN260" s="1098">
        <f>IF(HN$9=$N260,#REF!,0)</f>
        <v>0</v>
      </c>
      <c r="HO260" s="1098">
        <f>IF(HO$9=$N260,#REF!,0)</f>
        <v>0</v>
      </c>
      <c r="HP260" s="1098">
        <f>IF(HP$9=$N260,#REF!,0)</f>
        <v>0</v>
      </c>
      <c r="HQ260" s="1098">
        <f>IF(HQ$9=$N260,#REF!,0)</f>
        <v>0</v>
      </c>
      <c r="HR260" s="1098">
        <f>IF(HR$9=$N260,#REF!,0)</f>
        <v>0</v>
      </c>
      <c r="HS260" s="1098">
        <f>IF(HS$9=$N260,#REF!,0)</f>
        <v>0</v>
      </c>
      <c r="HT260" s="1098">
        <f>IF(HT$9=$N260,#REF!,0)</f>
        <v>0</v>
      </c>
      <c r="HU260" s="1098">
        <f>IF(HU$9=$N260,#REF!,0)</f>
        <v>0</v>
      </c>
      <c r="HV260" s="1098">
        <f>IF(HV$9=$N260,#REF!,0)</f>
        <v>0</v>
      </c>
      <c r="HW260" s="1098">
        <f>IF(HW$9=$N260,#REF!,0)</f>
        <v>0</v>
      </c>
      <c r="HX260" s="1098">
        <f>IF(HX$9=$N260,#REF!,0)</f>
        <v>0</v>
      </c>
      <c r="HY260" s="1098">
        <f>IF(HY$9=$N260,#REF!,0)</f>
        <v>0</v>
      </c>
      <c r="HZ260" s="1098">
        <f>IF(HZ$9=$N260,#REF!,0)</f>
        <v>0</v>
      </c>
      <c r="IA260" s="1098">
        <f>IF(IA$9=$N260,#REF!,0)</f>
        <v>0</v>
      </c>
      <c r="IB260" s="1098">
        <f>IF(IB$9=$N260,#REF!,0)</f>
        <v>0</v>
      </c>
      <c r="IC260" s="1098">
        <f>IF(IC$9=$N260,#REF!,0)</f>
        <v>0</v>
      </c>
      <c r="ID260" s="1098">
        <f>IF(ID$9=$N260,#REF!,0)</f>
        <v>0</v>
      </c>
      <c r="IE260" s="1098">
        <f>IF(IE$9=$N260,#REF!,0)</f>
        <v>0</v>
      </c>
      <c r="IF260" s="1098">
        <f>IF(IF$9=$N260,#REF!,0)</f>
        <v>0</v>
      </c>
      <c r="IG260" s="1098">
        <f>IF(IG$9=$N260,#REF!,0)</f>
        <v>0</v>
      </c>
      <c r="IH260" s="1098">
        <f>IF(IH$9=$N260,#REF!,0)</f>
        <v>0</v>
      </c>
      <c r="II260" s="1098">
        <f>IF(II$9=$N260,#REF!,0)</f>
        <v>0</v>
      </c>
      <c r="IJ260" s="1098">
        <f>IF(IJ$9=$N260,#REF!,0)</f>
        <v>0</v>
      </c>
      <c r="IK260" s="1098">
        <f>IF(IK$9=$N260,#REF!,0)</f>
        <v>0</v>
      </c>
      <c r="IL260" s="1098">
        <f>IF(IL$9=$N260,#REF!,0)</f>
        <v>0</v>
      </c>
      <c r="IM260" s="1098">
        <f>IF(IM$9=$N260,#REF!,0)</f>
        <v>0</v>
      </c>
      <c r="IN260" s="1098">
        <f>IF(IN$9=$N260,#REF!,0)</f>
        <v>0</v>
      </c>
      <c r="IO260" s="1098">
        <f>IF(IO$9=$N260,#REF!,0)</f>
        <v>0</v>
      </c>
      <c r="IP260" s="1098">
        <f>IF(IP$9=$N260,#REF!,0)</f>
        <v>0</v>
      </c>
      <c r="IQ260" s="1098">
        <f>IF(IQ$9=$N260,#REF!,0)</f>
        <v>0</v>
      </c>
      <c r="IR260" s="1098">
        <f>IF(IR$9=$N260,#REF!,0)</f>
        <v>0</v>
      </c>
      <c r="IS260" s="1098">
        <f>IF(IS$9=$N260,#REF!,0)</f>
        <v>0</v>
      </c>
      <c r="IT260" s="1098">
        <f>IF(IT$9=$N260,#REF!,0)</f>
        <v>0</v>
      </c>
      <c r="IU260" s="1098">
        <f>IF(IU$9=$N260,#REF!,0)</f>
        <v>0</v>
      </c>
      <c r="IV260" s="1098">
        <f>IF(IV$9=$N260,#REF!,0)</f>
        <v>0</v>
      </c>
      <c r="IW260" s="1098">
        <f>IF(IW$9=$N260,#REF!,0)</f>
        <v>0</v>
      </c>
      <c r="IX260" s="1098">
        <f>IF(IX$9=$N260,#REF!,0)</f>
        <v>0</v>
      </c>
      <c r="IY260" s="1098">
        <f>IF(IY$9=$N260,#REF!,0)</f>
        <v>0</v>
      </c>
      <c r="IZ260" s="1098">
        <f>IF(IZ$9=$N260,#REF!,0)</f>
        <v>0</v>
      </c>
      <c r="JA260" s="1098">
        <f>IF(JA$9=$N260,#REF!,0)</f>
        <v>0</v>
      </c>
      <c r="JB260" s="1098">
        <f>IF(JB$9=$N260,#REF!,0)</f>
        <v>0</v>
      </c>
      <c r="JC260" s="1098">
        <f>IF(JC$9=$N260,#REF!,0)</f>
        <v>0</v>
      </c>
      <c r="JD260" s="1098">
        <f>IF(JD$9=$N260,#REF!,0)</f>
        <v>0</v>
      </c>
      <c r="JE260" s="1098">
        <f>IF(JE$9=$N260,#REF!,0)</f>
        <v>0</v>
      </c>
      <c r="JF260" s="1098">
        <f>IF(JF$9=$N260,#REF!,0)</f>
        <v>0</v>
      </c>
      <c r="JG260" s="1098">
        <f>IF(JG$9=$N260,#REF!,0)</f>
        <v>0</v>
      </c>
      <c r="JH260" s="1098">
        <f>IF(JH$9=$N260,#REF!,0)</f>
        <v>0</v>
      </c>
      <c r="JI260" s="1098">
        <f>IF(JI$9=$N260,#REF!,0)</f>
        <v>0</v>
      </c>
      <c r="JJ260" s="1098">
        <f>IF(JJ$9=$N260,#REF!,0)</f>
        <v>0</v>
      </c>
      <c r="JK260" s="1098">
        <f>IF(JK$9=$N260,#REF!,0)</f>
        <v>0</v>
      </c>
      <c r="JL260" s="1098">
        <f>IF(JL$9=$N260,#REF!,0)</f>
        <v>0</v>
      </c>
      <c r="JM260" s="1098">
        <f>IF(JM$9=$N260,#REF!,0)</f>
        <v>0</v>
      </c>
      <c r="JN260" s="1098">
        <f>IF(JN$9=$N260,#REF!,0)</f>
        <v>0</v>
      </c>
      <c r="JO260" s="1098">
        <f>IF(JO$9=$N260,#REF!,0)</f>
        <v>0</v>
      </c>
      <c r="JP260" s="1098">
        <f>IF(JP$9=$N260,#REF!,0)</f>
        <v>0</v>
      </c>
      <c r="JQ260" s="1098">
        <f>IF(JQ$9=$N260,#REF!,0)</f>
        <v>0</v>
      </c>
      <c r="JR260" s="1098">
        <f>IF(JR$9=$N260,#REF!,0)</f>
        <v>0</v>
      </c>
      <c r="JS260" s="1098">
        <f>IF(JS$9=$N260,#REF!,0)</f>
        <v>0</v>
      </c>
      <c r="JT260" s="1098">
        <f>IF(JT$9=$N260,#REF!,0)</f>
        <v>0</v>
      </c>
      <c r="JU260" s="1098">
        <f>IF(JU$9=$N260,#REF!,0)</f>
        <v>0</v>
      </c>
      <c r="JV260" s="1098">
        <f>IF(JV$9=$N260,#REF!,0)</f>
        <v>0</v>
      </c>
      <c r="JW260" s="1098">
        <f>IF(JW$9=$N260,#REF!,0)</f>
        <v>0</v>
      </c>
      <c r="JX260" s="681"/>
      <c r="JY260" s="713"/>
      <c r="JZ260" s="681">
        <f t="shared" ref="JZ260:KJ265" si="743">IF(JZ$9=$L260,$DY260,0)</f>
        <v>0</v>
      </c>
      <c r="KA260" s="681">
        <f t="shared" si="743"/>
        <v>31000</v>
      </c>
      <c r="KB260" s="681">
        <f t="shared" si="743"/>
        <v>0</v>
      </c>
      <c r="KC260" s="681">
        <f t="shared" si="743"/>
        <v>0</v>
      </c>
      <c r="KD260" s="681">
        <f t="shared" si="743"/>
        <v>0</v>
      </c>
      <c r="KE260" s="681">
        <f t="shared" si="743"/>
        <v>0</v>
      </c>
      <c r="KF260" s="681">
        <f t="shared" si="743"/>
        <v>0</v>
      </c>
      <c r="KG260" s="681">
        <f t="shared" si="743"/>
        <v>0</v>
      </c>
      <c r="KH260" s="681">
        <f t="shared" si="743"/>
        <v>0</v>
      </c>
      <c r="KI260" s="681">
        <f t="shared" si="743"/>
        <v>0</v>
      </c>
      <c r="KJ260" s="681">
        <f t="shared" si="743"/>
        <v>0</v>
      </c>
      <c r="KN260" s="1098">
        <f t="shared" si="740"/>
        <v>0</v>
      </c>
      <c r="KO260" s="1098">
        <f t="shared" si="740"/>
        <v>0</v>
      </c>
      <c r="KP260" s="1098">
        <f t="shared" si="740"/>
        <v>0</v>
      </c>
      <c r="KQ260" s="1098">
        <f t="shared" si="740"/>
        <v>0</v>
      </c>
      <c r="KR260" s="1098">
        <f t="shared" si="740"/>
        <v>0</v>
      </c>
      <c r="KS260" s="1098">
        <f t="shared" si="740"/>
        <v>0</v>
      </c>
      <c r="KT260" s="1098">
        <f t="shared" si="740"/>
        <v>0</v>
      </c>
      <c r="KU260" s="1098">
        <f t="shared" si="740"/>
        <v>0</v>
      </c>
      <c r="KV260" s="1098">
        <f t="shared" si="740"/>
        <v>0</v>
      </c>
      <c r="KW260" s="1098">
        <f t="shared" si="740"/>
        <v>0</v>
      </c>
      <c r="KX260" s="1098">
        <f t="shared" si="740"/>
        <v>0</v>
      </c>
      <c r="KY260" s="1098">
        <f t="shared" si="740"/>
        <v>0</v>
      </c>
      <c r="KZ260" s="1098">
        <f t="shared" si="740"/>
        <v>0</v>
      </c>
      <c r="LA260" s="1098">
        <f t="shared" si="740"/>
        <v>0</v>
      </c>
      <c r="LB260" s="1098">
        <f t="shared" si="740"/>
        <v>0</v>
      </c>
      <c r="LC260" s="1098">
        <f t="shared" si="740"/>
        <v>0</v>
      </c>
      <c r="LD260" s="1098">
        <f t="shared" si="735"/>
        <v>0</v>
      </c>
      <c r="LE260" s="1098">
        <f t="shared" si="735"/>
        <v>0</v>
      </c>
      <c r="LF260" s="1098">
        <f t="shared" si="735"/>
        <v>0</v>
      </c>
      <c r="LG260" s="1098">
        <f t="shared" si="735"/>
        <v>0</v>
      </c>
      <c r="LH260" s="1098">
        <f t="shared" si="735"/>
        <v>0</v>
      </c>
      <c r="LI260" s="1098">
        <f t="shared" si="735"/>
        <v>0</v>
      </c>
      <c r="LJ260" s="1098">
        <f t="shared" si="735"/>
        <v>0</v>
      </c>
      <c r="LK260" s="1098">
        <f t="shared" si="735"/>
        <v>0</v>
      </c>
      <c r="LL260" s="1098">
        <f t="shared" si="735"/>
        <v>0</v>
      </c>
      <c r="LM260" s="1098">
        <f t="shared" si="735"/>
        <v>0</v>
      </c>
      <c r="LN260" s="1098">
        <f t="shared" si="735"/>
        <v>0</v>
      </c>
      <c r="LO260" s="1098">
        <f t="shared" si="735"/>
        <v>0</v>
      </c>
      <c r="LP260" s="1098">
        <f t="shared" si="735"/>
        <v>0</v>
      </c>
      <c r="LQ260" s="1098">
        <f t="shared" si="735"/>
        <v>0</v>
      </c>
      <c r="LR260" s="1098">
        <f t="shared" si="735"/>
        <v>0</v>
      </c>
      <c r="LS260" s="1098">
        <f t="shared" si="731"/>
        <v>0</v>
      </c>
    </row>
    <row r="261" spans="1:331" s="680" customFormat="1" ht="20.100000000000001" customHeight="1" x14ac:dyDescent="0.35">
      <c r="A261" s="692"/>
      <c r="B261" s="871" t="s">
        <v>612</v>
      </c>
      <c r="C261" s="870" t="s">
        <v>489</v>
      </c>
      <c r="D261" s="871"/>
      <c r="E261" s="871"/>
      <c r="F261" s="871"/>
      <c r="G261" s="871"/>
      <c r="H261" s="871"/>
      <c r="I261" s="871"/>
      <c r="J261" s="871" t="s">
        <v>194</v>
      </c>
      <c r="K261" s="877"/>
      <c r="L261" s="879"/>
      <c r="M261" s="1381">
        <v>321</v>
      </c>
      <c r="N261" s="1381" t="s">
        <v>21</v>
      </c>
      <c r="O261" s="900"/>
      <c r="P261" s="31"/>
      <c r="Q261" s="31"/>
      <c r="R261" s="31"/>
      <c r="S261" s="31"/>
      <c r="T261" s="31"/>
      <c r="U261" s="31"/>
      <c r="V261" s="31"/>
      <c r="W261" s="36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6"/>
      <c r="AI261" s="616"/>
      <c r="AJ261" s="31"/>
      <c r="AK261" s="31"/>
      <c r="AL261" s="31"/>
      <c r="AM261" s="31"/>
      <c r="AN261" s="54"/>
      <c r="AO261" s="54"/>
      <c r="AP261" s="54"/>
      <c r="AQ261" s="54"/>
      <c r="AR261" s="106">
        <f>SUM(AR262)</f>
        <v>0</v>
      </c>
      <c r="AS261" s="54"/>
      <c r="AT261" s="54"/>
      <c r="AU261" s="54"/>
      <c r="AV261" s="106">
        <f>SUM(AV262)</f>
        <v>0</v>
      </c>
      <c r="AW261" s="106">
        <f>SUM(AW262)</f>
        <v>0</v>
      </c>
      <c r="AX261" s="106">
        <f>SUM(AX262)</f>
        <v>0</v>
      </c>
      <c r="AY261" s="106">
        <f>SUM(AY262)</f>
        <v>2000</v>
      </c>
      <c r="AZ261" s="31"/>
      <c r="BA261" s="31"/>
      <c r="BB261" s="106">
        <f t="shared" ref="BB261:BK261" si="744">SUM(BB262)</f>
        <v>2000</v>
      </c>
      <c r="BC261" s="106">
        <f t="shared" si="744"/>
        <v>2000</v>
      </c>
      <c r="BD261" s="106">
        <f t="shared" si="744"/>
        <v>450</v>
      </c>
      <c r="BE261" s="106">
        <f t="shared" si="744"/>
        <v>450</v>
      </c>
      <c r="BF261" s="106">
        <f t="shared" si="744"/>
        <v>2000</v>
      </c>
      <c r="BG261" s="106">
        <f t="shared" si="744"/>
        <v>450</v>
      </c>
      <c r="BH261" s="106">
        <f t="shared" si="744"/>
        <v>2000</v>
      </c>
      <c r="BI261" s="106">
        <f>SUM(BI262)</f>
        <v>0</v>
      </c>
      <c r="BJ261" s="106">
        <f>SUM(BJ262)</f>
        <v>2000</v>
      </c>
      <c r="BK261" s="106">
        <f t="shared" si="744"/>
        <v>842</v>
      </c>
      <c r="BL261" s="106">
        <f t="shared" si="559"/>
        <v>42.1</v>
      </c>
      <c r="BM261" s="106"/>
      <c r="BN261" s="106"/>
      <c r="BO261" s="106">
        <f>SUM(BO262)</f>
        <v>4000</v>
      </c>
      <c r="BP261" s="106"/>
      <c r="BQ261" s="106"/>
      <c r="BR261" s="106">
        <f>SUM(BR262)</f>
        <v>0</v>
      </c>
      <c r="BS261" s="106">
        <f>SUM(BS262)</f>
        <v>4000</v>
      </c>
      <c r="BT261" s="106">
        <f>SUM(BT262:BT263)</f>
        <v>1012</v>
      </c>
      <c r="BU261" s="106">
        <f>SUM(BU262)</f>
        <v>0</v>
      </c>
      <c r="BV261" s="106">
        <f>SUM(BV262)</f>
        <v>4000</v>
      </c>
      <c r="BW261" s="106"/>
      <c r="BX261" s="106"/>
      <c r="BY261" s="106">
        <f>SUM(BY262)</f>
        <v>4000</v>
      </c>
      <c r="BZ261" s="106">
        <f>SUM(BZ262:BZ263)</f>
        <v>2576.09</v>
      </c>
      <c r="CA261" s="106">
        <f t="shared" si="566"/>
        <v>572.46444444444444</v>
      </c>
      <c r="CB261" s="106">
        <f t="shared" si="567"/>
        <v>64.402250000000009</v>
      </c>
      <c r="CC261" s="106">
        <f>SUM(CC262)</f>
        <v>0</v>
      </c>
      <c r="CD261" s="106">
        <f>SUM(CD262)</f>
        <v>0</v>
      </c>
      <c r="CE261" s="106">
        <f>SUM(CE262)</f>
        <v>4000</v>
      </c>
      <c r="CF261" s="106">
        <f>SUM(CF262)</f>
        <v>0</v>
      </c>
      <c r="CG261" s="106">
        <f t="shared" si="709"/>
        <v>0</v>
      </c>
      <c r="CH261" s="106">
        <f>SUM(CH262)</f>
        <v>0</v>
      </c>
      <c r="CI261" s="106">
        <f>SUM(CI262)</f>
        <v>4000</v>
      </c>
      <c r="CJ261" s="106"/>
      <c r="CK261" s="106">
        <f t="shared" si="569"/>
        <v>0</v>
      </c>
      <c r="CL261" s="106">
        <f>SUM(CL262)</f>
        <v>0</v>
      </c>
      <c r="CM261" s="106">
        <f>SUM(CM262)</f>
        <v>4000</v>
      </c>
      <c r="CN261" s="106"/>
      <c r="CO261" s="106">
        <f t="shared" si="570"/>
        <v>0</v>
      </c>
      <c r="CP261" s="106">
        <f>SUM(CP262)</f>
        <v>0</v>
      </c>
      <c r="CQ261" s="106">
        <f>SUM(CQ262)</f>
        <v>4000</v>
      </c>
      <c r="CR261" s="106">
        <f>SUM(CR262)</f>
        <v>0</v>
      </c>
      <c r="CS261" s="106">
        <f t="shared" si="710"/>
        <v>0</v>
      </c>
      <c r="CT261" s="106">
        <f>SUM(CT262)</f>
        <v>0</v>
      </c>
      <c r="CU261" s="106">
        <f>SUM(CU262)</f>
        <v>4000</v>
      </c>
      <c r="CV261" s="106">
        <f>SUM(CV262)</f>
        <v>0</v>
      </c>
      <c r="CW261" s="106">
        <f t="shared" si="711"/>
        <v>0</v>
      </c>
      <c r="CX261" s="106">
        <f t="shared" ref="CX261:DH261" si="745">SUM(CX262)</f>
        <v>0</v>
      </c>
      <c r="CY261" s="106">
        <f t="shared" si="745"/>
        <v>4000</v>
      </c>
      <c r="CZ261" s="120">
        <f t="shared" si="745"/>
        <v>0</v>
      </c>
      <c r="DA261" s="120">
        <f t="shared" si="745"/>
        <v>0</v>
      </c>
      <c r="DB261" s="106">
        <f t="shared" si="745"/>
        <v>0</v>
      </c>
      <c r="DC261" s="120">
        <f>SUM(DC262)</f>
        <v>3910</v>
      </c>
      <c r="DD261" s="120">
        <f t="shared" si="713"/>
        <v>0</v>
      </c>
      <c r="DE261" s="120">
        <f t="shared" si="714"/>
        <v>97.75</v>
      </c>
      <c r="DF261" s="120">
        <f>SUM(DF262)</f>
        <v>0</v>
      </c>
      <c r="DG261" s="120">
        <f t="shared" si="745"/>
        <v>4000</v>
      </c>
      <c r="DH261" s="106">
        <f t="shared" si="745"/>
        <v>340</v>
      </c>
      <c r="DI261" s="120">
        <f t="shared" si="715"/>
        <v>8.5</v>
      </c>
      <c r="DJ261" s="106">
        <f>SUM(DJ262)</f>
        <v>0</v>
      </c>
      <c r="DK261" s="120">
        <f>SUM(DK262)</f>
        <v>4000</v>
      </c>
      <c r="DL261" s="120">
        <f t="shared" si="716"/>
        <v>0</v>
      </c>
      <c r="DM261" s="106">
        <f>SUM(DM262)</f>
        <v>0</v>
      </c>
      <c r="DN261" s="120">
        <f>SUM(DN262:DN263)</f>
        <v>4000</v>
      </c>
      <c r="DO261" s="106">
        <f>SUM(DO262:DO263)</f>
        <v>3910</v>
      </c>
      <c r="DP261" s="120">
        <f t="shared" si="717"/>
        <v>97.75</v>
      </c>
      <c r="DQ261" s="106">
        <f>SUM(DQ262:DQ263)</f>
        <v>2000</v>
      </c>
      <c r="DR261" s="120">
        <f>SUM(DR262)</f>
        <v>6000</v>
      </c>
      <c r="DS261" s="120">
        <f>SUM(DS262:DS263)</f>
        <v>3910</v>
      </c>
      <c r="DT261" s="120">
        <f t="shared" si="632"/>
        <v>65.166666666666657</v>
      </c>
      <c r="DU261" s="106">
        <f>SUM(DU262:DU263)</f>
        <v>-2090</v>
      </c>
      <c r="DV261" s="120">
        <f>SUM(DV262)</f>
        <v>3910</v>
      </c>
      <c r="DW261" s="120">
        <f>SUM(DW262)</f>
        <v>4000</v>
      </c>
      <c r="DX261" s="120">
        <f>SUM(DX262)</f>
        <v>0</v>
      </c>
      <c r="DY261" s="120">
        <f>SUM(DY262)</f>
        <v>0</v>
      </c>
      <c r="DZ261" s="120">
        <f>SUM(DZ262:DZ263)</f>
        <v>3910</v>
      </c>
      <c r="EA261" s="120">
        <f>SUM(EA262)</f>
        <v>4000</v>
      </c>
      <c r="EB261" s="120">
        <f>SUM(EB262:EB263)</f>
        <v>0</v>
      </c>
      <c r="EC261" s="120">
        <f t="shared" si="633"/>
        <v>0</v>
      </c>
      <c r="ED261" s="106">
        <f>SUM(ED262:ED263)</f>
        <v>0</v>
      </c>
      <c r="EE261" s="120">
        <f>SUM(EE262)</f>
        <v>4000</v>
      </c>
      <c r="EF261" s="120">
        <f>SUM(EF262:EF263)</f>
        <v>0</v>
      </c>
      <c r="EG261" s="120">
        <f t="shared" si="605"/>
        <v>0</v>
      </c>
      <c r="EH261" s="106" t="e">
        <f>SUM(EH262:EH263)</f>
        <v>#REF!</v>
      </c>
      <c r="EI261" s="120">
        <f>IFERROR(#REF!/DZ261*100,)</f>
        <v>0</v>
      </c>
      <c r="EJ261" s="120">
        <f>IFERROR(#REF!/#REF!*100,)</f>
        <v>0</v>
      </c>
      <c r="EK261" s="120">
        <f t="shared" ref="EK261:EM261" si="746">SUM(EK262)</f>
        <v>5000</v>
      </c>
      <c r="EL261" s="120">
        <f t="shared" si="746"/>
        <v>0</v>
      </c>
      <c r="EM261" s="120">
        <f t="shared" si="746"/>
        <v>0</v>
      </c>
      <c r="EN261" s="149"/>
      <c r="EO261" s="149"/>
      <c r="EP261" s="149"/>
      <c r="EQ261" s="149"/>
      <c r="ER261" s="149"/>
      <c r="ES261" s="146">
        <f t="shared" si="557"/>
        <v>0</v>
      </c>
      <c r="EW261" s="713"/>
      <c r="EX261" s="739">
        <f>IF(EX$9=$K261,#REF!,0)</f>
        <v>0</v>
      </c>
      <c r="EY261" s="739">
        <f>IF(EY$9=$K261,#REF!,0)</f>
        <v>0</v>
      </c>
      <c r="EZ261" s="739">
        <f>IF(EZ$9=$K261,#REF!,0)</f>
        <v>0</v>
      </c>
      <c r="FA261" s="739">
        <f>IF(FA$9=$K261,#REF!,0)</f>
        <v>0</v>
      </c>
      <c r="FB261" s="739">
        <f>IF(FB$9=$K261,#REF!,0)</f>
        <v>0</v>
      </c>
      <c r="FC261" s="739">
        <f>IF(FC$9=$K261,#REF!,0)</f>
        <v>0</v>
      </c>
      <c r="FD261" s="739">
        <f>IF(FD$9=$K261,#REF!,0)</f>
        <v>0</v>
      </c>
      <c r="FE261" s="739">
        <f>IF(FE$9=$K261,#REF!,0)</f>
        <v>0</v>
      </c>
      <c r="FF261" s="739">
        <f>IF(FF$9=$K261,#REF!,0)</f>
        <v>0</v>
      </c>
      <c r="FG261" s="739">
        <f>IF(FG$9=$K261,#REF!,0)</f>
        <v>0</v>
      </c>
      <c r="FH261" s="739">
        <f>IF(FH$9=$K261,#REF!,0)</f>
        <v>0</v>
      </c>
      <c r="FI261" s="739">
        <f>IF(FI$9=$K261,#REF!,0)</f>
        <v>0</v>
      </c>
      <c r="FJ261" s="739">
        <f>IF(FJ$9=$K261,#REF!,0)</f>
        <v>0</v>
      </c>
      <c r="FK261" s="739">
        <f>IF(FK$9=$K261,#REF!,0)</f>
        <v>0</v>
      </c>
      <c r="FL261" s="739">
        <f>IF(FL$9=$K261,#REF!,0)</f>
        <v>0</v>
      </c>
      <c r="FM261" s="739">
        <f>IF(FM$9=$K261,#REF!,0)</f>
        <v>0</v>
      </c>
      <c r="FN261" s="739">
        <f>IF(FN$9=$K261,#REF!,0)</f>
        <v>0</v>
      </c>
      <c r="FO261" s="739">
        <f>IF(FO$9=$K261,#REF!,0)</f>
        <v>0</v>
      </c>
      <c r="FP261" s="739">
        <f>IF(FP$9=$K261,#REF!,0)</f>
        <v>0</v>
      </c>
      <c r="FQ261" s="739">
        <f>IF(FQ$9=$K261,#REF!,0)</f>
        <v>0</v>
      </c>
      <c r="FS261" s="1097"/>
      <c r="FT261" s="713"/>
      <c r="FU261" s="739">
        <f t="shared" ref="FU261:GD270" si="747">IF(FU$9=$K261,$EK261,0)</f>
        <v>0</v>
      </c>
      <c r="FV261" s="739">
        <f t="shared" si="747"/>
        <v>0</v>
      </c>
      <c r="FW261" s="739">
        <f t="shared" si="747"/>
        <v>0</v>
      </c>
      <c r="FX261" s="739">
        <f t="shared" si="747"/>
        <v>0</v>
      </c>
      <c r="FY261" s="739">
        <f t="shared" si="747"/>
        <v>0</v>
      </c>
      <c r="FZ261" s="739">
        <f t="shared" si="747"/>
        <v>0</v>
      </c>
      <c r="GA261" s="739">
        <f t="shared" si="747"/>
        <v>0</v>
      </c>
      <c r="GB261" s="739">
        <f t="shared" si="747"/>
        <v>0</v>
      </c>
      <c r="GC261" s="739">
        <f t="shared" si="747"/>
        <v>0</v>
      </c>
      <c r="GD261" s="739">
        <f t="shared" si="747"/>
        <v>0</v>
      </c>
      <c r="GE261" s="739">
        <f t="shared" ref="GE261:GN270" si="748">IF(GE$9=$K261,$EK261,0)</f>
        <v>0</v>
      </c>
      <c r="GF261" s="739">
        <f t="shared" si="748"/>
        <v>0</v>
      </c>
      <c r="GG261" s="739">
        <f t="shared" si="748"/>
        <v>0</v>
      </c>
      <c r="GH261" s="739">
        <f t="shared" si="748"/>
        <v>0</v>
      </c>
      <c r="GI261" s="739">
        <f t="shared" si="748"/>
        <v>0</v>
      </c>
      <c r="GJ261" s="739">
        <f t="shared" si="748"/>
        <v>0</v>
      </c>
      <c r="GK261" s="739">
        <f t="shared" si="748"/>
        <v>0</v>
      </c>
      <c r="GL261" s="739">
        <f t="shared" si="748"/>
        <v>0</v>
      </c>
      <c r="GM261" s="739">
        <f t="shared" si="748"/>
        <v>0</v>
      </c>
      <c r="GN261" s="739">
        <f t="shared" si="748"/>
        <v>0</v>
      </c>
      <c r="GO261" s="1097"/>
      <c r="GP261" s="713"/>
      <c r="GQ261" s="1098">
        <f>IF(GQ$9=$N261,#REF!,0)</f>
        <v>0</v>
      </c>
      <c r="GR261" s="1098">
        <f>IF(GR$9=$N261,#REF!,0)</f>
        <v>0</v>
      </c>
      <c r="GS261" s="1098">
        <f>IF(GS$9=$N261,#REF!,0)</f>
        <v>0</v>
      </c>
      <c r="GT261" s="1098">
        <f>IF(GT$9=$N261,#REF!,0)</f>
        <v>0</v>
      </c>
      <c r="GU261" s="1098">
        <f>IF(GU$9=$N261,#REF!,0)</f>
        <v>0</v>
      </c>
      <c r="GV261" s="1098">
        <f>IF(GV$9=$N261,#REF!,0)</f>
        <v>0</v>
      </c>
      <c r="GW261" s="1098">
        <f>IF(GW$9=$N261,#REF!,0)</f>
        <v>0</v>
      </c>
      <c r="GX261" s="1098">
        <f>IF(GX$9=$N261,#REF!,0)</f>
        <v>0</v>
      </c>
      <c r="GY261" s="1098">
        <f>IF(GY$9=$N261,#REF!,0)</f>
        <v>0</v>
      </c>
      <c r="GZ261" s="1098">
        <f>IF(GZ$9=$N261,#REF!,0)</f>
        <v>0</v>
      </c>
      <c r="HA261" s="1098">
        <f>IF(HA$9=$N261,#REF!,0)</f>
        <v>0</v>
      </c>
      <c r="HB261" s="1098">
        <f>IF(HB$9=$N261,#REF!,0)</f>
        <v>0</v>
      </c>
      <c r="HC261" s="1098">
        <f>IF(HC$9=$N261,#REF!,0)</f>
        <v>0</v>
      </c>
      <c r="HD261" s="1098">
        <f>IF(HD$9=$N261,#REF!,0)</f>
        <v>0</v>
      </c>
      <c r="HE261" s="1098">
        <f>IF(HE$9=$N261,#REF!,0)</f>
        <v>0</v>
      </c>
      <c r="HF261" s="1098">
        <f>IF(HF$9=$N261,#REF!,0)</f>
        <v>0</v>
      </c>
      <c r="HG261" s="1098">
        <f>IF(HG$9=$N261,#REF!,0)</f>
        <v>0</v>
      </c>
      <c r="HH261" s="1098">
        <f>IF(HH$9=$N261,#REF!,0)</f>
        <v>0</v>
      </c>
      <c r="HI261" s="1098">
        <f>IF(HI$9=$N261,#REF!,0)</f>
        <v>0</v>
      </c>
      <c r="HJ261" s="1098">
        <f>IF(HJ$9=$N261,#REF!,0)</f>
        <v>0</v>
      </c>
      <c r="HK261" s="1098">
        <f>IF(HK$9=$N261,#REF!,0)</f>
        <v>0</v>
      </c>
      <c r="HL261" s="1098">
        <f>IF(HL$9=$N261,#REF!,0)</f>
        <v>0</v>
      </c>
      <c r="HM261" s="1098">
        <f>IF(HM$9=$N261,#REF!,0)</f>
        <v>0</v>
      </c>
      <c r="HN261" s="1098">
        <f>IF(HN$9=$N261,#REF!,0)</f>
        <v>0</v>
      </c>
      <c r="HO261" s="1098">
        <f>IF(HO$9=$N261,#REF!,0)</f>
        <v>0</v>
      </c>
      <c r="HP261" s="1098">
        <f>IF(HP$9=$N261,#REF!,0)</f>
        <v>0</v>
      </c>
      <c r="HQ261" s="1098">
        <f>IF(HQ$9=$N261,#REF!,0)</f>
        <v>0</v>
      </c>
      <c r="HR261" s="1098">
        <f>IF(HR$9=$N261,#REF!,0)</f>
        <v>0</v>
      </c>
      <c r="HS261" s="1098">
        <f>IF(HS$9=$N261,#REF!,0)</f>
        <v>0</v>
      </c>
      <c r="HT261" s="1098">
        <f>IF(HT$9=$N261,#REF!,0)</f>
        <v>0</v>
      </c>
      <c r="HU261" s="1098">
        <f>IF(HU$9=$N261,#REF!,0)</f>
        <v>0</v>
      </c>
      <c r="HV261" s="1098">
        <f>IF(HV$9=$N261,#REF!,0)</f>
        <v>0</v>
      </c>
      <c r="HW261" s="1098">
        <f>IF(HW$9=$N261,#REF!,0)</f>
        <v>0</v>
      </c>
      <c r="HX261" s="1098">
        <f>IF(HX$9=$N261,#REF!,0)</f>
        <v>0</v>
      </c>
      <c r="HY261" s="1098">
        <f>IF(HY$9=$N261,#REF!,0)</f>
        <v>0</v>
      </c>
      <c r="HZ261" s="1098">
        <f>IF(HZ$9=$N261,#REF!,0)</f>
        <v>0</v>
      </c>
      <c r="IA261" s="1098">
        <f>IF(IA$9=$N261,#REF!,0)</f>
        <v>0</v>
      </c>
      <c r="IB261" s="1098">
        <f>IF(IB$9=$N261,#REF!,0)</f>
        <v>0</v>
      </c>
      <c r="IC261" s="1098">
        <f>IF(IC$9=$N261,#REF!,0)</f>
        <v>0</v>
      </c>
      <c r="ID261" s="1098">
        <f>IF(ID$9=$N261,#REF!,0)</f>
        <v>0</v>
      </c>
      <c r="IE261" s="1098">
        <f>IF(IE$9=$N261,#REF!,0)</f>
        <v>0</v>
      </c>
      <c r="IF261" s="1098">
        <f>IF(IF$9=$N261,#REF!,0)</f>
        <v>0</v>
      </c>
      <c r="IG261" s="1098">
        <f>IF(IG$9=$N261,#REF!,0)</f>
        <v>0</v>
      </c>
      <c r="IH261" s="1098">
        <f>IF(IH$9=$N261,#REF!,0)</f>
        <v>0</v>
      </c>
      <c r="II261" s="1098">
        <f>IF(II$9=$N261,#REF!,0)</f>
        <v>0</v>
      </c>
      <c r="IJ261" s="1098">
        <f>IF(IJ$9=$N261,#REF!,0)</f>
        <v>0</v>
      </c>
      <c r="IK261" s="1098">
        <f>IF(IK$9=$N261,#REF!,0)</f>
        <v>0</v>
      </c>
      <c r="IL261" s="1098">
        <f>IF(IL$9=$N261,#REF!,0)</f>
        <v>0</v>
      </c>
      <c r="IM261" s="1098">
        <f>IF(IM$9=$N261,#REF!,0)</f>
        <v>0</v>
      </c>
      <c r="IN261" s="1098">
        <f>IF(IN$9=$N261,#REF!,0)</f>
        <v>0</v>
      </c>
      <c r="IO261" s="1098">
        <f>IF(IO$9=$N261,#REF!,0)</f>
        <v>0</v>
      </c>
      <c r="IP261" s="1098">
        <f>IF(IP$9=$N261,#REF!,0)</f>
        <v>0</v>
      </c>
      <c r="IQ261" s="1098">
        <f>IF(IQ$9=$N261,#REF!,0)</f>
        <v>0</v>
      </c>
      <c r="IR261" s="1098">
        <f>IF(IR$9=$N261,#REF!,0)</f>
        <v>0</v>
      </c>
      <c r="IS261" s="1098">
        <f>IF(IS$9=$N261,#REF!,0)</f>
        <v>0</v>
      </c>
      <c r="IT261" s="1098">
        <f>IF(IT$9=$N261,#REF!,0)</f>
        <v>0</v>
      </c>
      <c r="IU261" s="1098">
        <f>IF(IU$9=$N261,#REF!,0)</f>
        <v>0</v>
      </c>
      <c r="IV261" s="1098">
        <f>IF(IV$9=$N261,#REF!,0)</f>
        <v>0</v>
      </c>
      <c r="IW261" s="1098">
        <f>IF(IW$9=$N261,#REF!,0)</f>
        <v>0</v>
      </c>
      <c r="IX261" s="1098">
        <f>IF(IX$9=$N261,#REF!,0)</f>
        <v>0</v>
      </c>
      <c r="IY261" s="1098">
        <f>IF(IY$9=$N261,#REF!,0)</f>
        <v>0</v>
      </c>
      <c r="IZ261" s="1098">
        <f>IF(IZ$9=$N261,#REF!,0)</f>
        <v>0</v>
      </c>
      <c r="JA261" s="1098">
        <f>IF(JA$9=$N261,#REF!,0)</f>
        <v>0</v>
      </c>
      <c r="JB261" s="1098">
        <f>IF(JB$9=$N261,#REF!,0)</f>
        <v>0</v>
      </c>
      <c r="JC261" s="1098">
        <f>IF(JC$9=$N261,#REF!,0)</f>
        <v>0</v>
      </c>
      <c r="JD261" s="1098">
        <f>IF(JD$9=$N261,#REF!,0)</f>
        <v>0</v>
      </c>
      <c r="JE261" s="1098">
        <f>IF(JE$9=$N261,#REF!,0)</f>
        <v>0</v>
      </c>
      <c r="JF261" s="1098">
        <f>IF(JF$9=$N261,#REF!,0)</f>
        <v>0</v>
      </c>
      <c r="JG261" s="1098">
        <f>IF(JG$9=$N261,#REF!,0)</f>
        <v>0</v>
      </c>
      <c r="JH261" s="1098">
        <f>IF(JH$9=$N261,#REF!,0)</f>
        <v>0</v>
      </c>
      <c r="JI261" s="1098">
        <f>IF(JI$9=$N261,#REF!,0)</f>
        <v>0</v>
      </c>
      <c r="JJ261" s="1098">
        <f>IF(JJ$9=$N261,#REF!,0)</f>
        <v>0</v>
      </c>
      <c r="JK261" s="1098">
        <f>IF(JK$9=$N261,#REF!,0)</f>
        <v>0</v>
      </c>
      <c r="JL261" s="1098">
        <f>IF(JL$9=$N261,#REF!,0)</f>
        <v>0</v>
      </c>
      <c r="JM261" s="1098">
        <f>IF(JM$9=$N261,#REF!,0)</f>
        <v>0</v>
      </c>
      <c r="JN261" s="1098">
        <f>IF(JN$9=$N261,#REF!,0)</f>
        <v>0</v>
      </c>
      <c r="JO261" s="1098">
        <f>IF(JO$9=$N261,#REF!,0)</f>
        <v>0</v>
      </c>
      <c r="JP261" s="1098">
        <f>IF(JP$9=$N261,#REF!,0)</f>
        <v>0</v>
      </c>
      <c r="JQ261" s="1098">
        <f>IF(JQ$9=$N261,#REF!,0)</f>
        <v>0</v>
      </c>
      <c r="JR261" s="1098">
        <f>IF(JR$9=$N261,#REF!,0)</f>
        <v>0</v>
      </c>
      <c r="JS261" s="1098">
        <f>IF(JS$9=$N261,#REF!,0)</f>
        <v>0</v>
      </c>
      <c r="JT261" s="1098">
        <f>IF(JT$9=$N261,#REF!,0)</f>
        <v>0</v>
      </c>
      <c r="JU261" s="1098">
        <f>IF(JU$9=$N261,#REF!,0)</f>
        <v>0</v>
      </c>
      <c r="JV261" s="1098">
        <f>IF(JV$9=$N261,#REF!,0)</f>
        <v>0</v>
      </c>
      <c r="JW261" s="1098">
        <f>IF(JW$9=$N261,#REF!,0)</f>
        <v>0</v>
      </c>
      <c r="JX261" s="681"/>
      <c r="JY261" s="713"/>
      <c r="JZ261" s="681">
        <f t="shared" si="743"/>
        <v>0</v>
      </c>
      <c r="KA261" s="681">
        <f t="shared" si="743"/>
        <v>0</v>
      </c>
      <c r="KB261" s="681">
        <f t="shared" si="743"/>
        <v>0</v>
      </c>
      <c r="KC261" s="681">
        <f t="shared" si="743"/>
        <v>0</v>
      </c>
      <c r="KD261" s="681">
        <f t="shared" si="743"/>
        <v>0</v>
      </c>
      <c r="KE261" s="681">
        <f t="shared" si="743"/>
        <v>0</v>
      </c>
      <c r="KF261" s="681">
        <f t="shared" si="743"/>
        <v>0</v>
      </c>
      <c r="KG261" s="681">
        <f t="shared" si="743"/>
        <v>0</v>
      </c>
      <c r="KH261" s="681">
        <f t="shared" si="743"/>
        <v>0</v>
      </c>
      <c r="KI261" s="681">
        <f t="shared" si="743"/>
        <v>0</v>
      </c>
      <c r="KJ261" s="681">
        <f t="shared" si="743"/>
        <v>0</v>
      </c>
      <c r="KN261" s="1098">
        <f t="shared" si="740"/>
        <v>0</v>
      </c>
      <c r="KO261" s="1098">
        <f t="shared" si="740"/>
        <v>0</v>
      </c>
      <c r="KP261" s="1098">
        <f t="shared" si="740"/>
        <v>0</v>
      </c>
      <c r="KQ261" s="1098">
        <f t="shared" si="740"/>
        <v>3910</v>
      </c>
      <c r="KR261" s="1098">
        <f t="shared" si="740"/>
        <v>0</v>
      </c>
      <c r="KS261" s="1098">
        <f t="shared" si="740"/>
        <v>0</v>
      </c>
      <c r="KT261" s="1098">
        <f t="shared" si="740"/>
        <v>0</v>
      </c>
      <c r="KU261" s="1098">
        <f t="shared" si="740"/>
        <v>0</v>
      </c>
      <c r="KV261" s="1098">
        <f t="shared" si="740"/>
        <v>0</v>
      </c>
      <c r="KW261" s="1098">
        <f t="shared" si="740"/>
        <v>0</v>
      </c>
      <c r="KX261" s="1098">
        <f t="shared" si="740"/>
        <v>0</v>
      </c>
      <c r="KY261" s="1098">
        <f t="shared" si="740"/>
        <v>0</v>
      </c>
      <c r="KZ261" s="1098">
        <f t="shared" si="740"/>
        <v>0</v>
      </c>
      <c r="LA261" s="1098">
        <f t="shared" si="740"/>
        <v>0</v>
      </c>
      <c r="LB261" s="1098">
        <f t="shared" si="740"/>
        <v>0</v>
      </c>
      <c r="LC261" s="1098">
        <f t="shared" si="740"/>
        <v>0</v>
      </c>
      <c r="LD261" s="1098">
        <f t="shared" si="735"/>
        <v>0</v>
      </c>
      <c r="LE261" s="1098">
        <f t="shared" si="735"/>
        <v>0</v>
      </c>
      <c r="LF261" s="1098">
        <f t="shared" si="735"/>
        <v>0</v>
      </c>
      <c r="LG261" s="1098">
        <f t="shared" si="735"/>
        <v>0</v>
      </c>
      <c r="LH261" s="1098">
        <f t="shared" si="735"/>
        <v>0</v>
      </c>
      <c r="LI261" s="1098">
        <f t="shared" si="735"/>
        <v>0</v>
      </c>
      <c r="LJ261" s="1098">
        <f t="shared" si="735"/>
        <v>0</v>
      </c>
      <c r="LK261" s="1098">
        <f t="shared" si="735"/>
        <v>0</v>
      </c>
      <c r="LL261" s="1098">
        <f t="shared" si="735"/>
        <v>0</v>
      </c>
      <c r="LM261" s="1098">
        <f t="shared" si="735"/>
        <v>0</v>
      </c>
      <c r="LN261" s="1098">
        <f t="shared" si="735"/>
        <v>0</v>
      </c>
      <c r="LO261" s="1098">
        <f t="shared" si="735"/>
        <v>0</v>
      </c>
      <c r="LP261" s="1098">
        <f t="shared" si="735"/>
        <v>0</v>
      </c>
      <c r="LQ261" s="1098">
        <f t="shared" si="735"/>
        <v>0</v>
      </c>
      <c r="LR261" s="1098">
        <f t="shared" si="735"/>
        <v>0</v>
      </c>
      <c r="LS261" s="1098">
        <f t="shared" si="731"/>
        <v>0</v>
      </c>
    </row>
    <row r="262" spans="1:331" s="680" customFormat="1" x14ac:dyDescent="0.35">
      <c r="A262" s="692"/>
      <c r="B262" s="1149"/>
      <c r="C262" s="870"/>
      <c r="D262" s="871"/>
      <c r="E262" s="871"/>
      <c r="F262" s="871"/>
      <c r="G262" s="871"/>
      <c r="H262" s="871"/>
      <c r="I262" s="871"/>
      <c r="J262" s="871" t="s">
        <v>194</v>
      </c>
      <c r="K262" s="877"/>
      <c r="L262" s="879"/>
      <c r="M262" s="880"/>
      <c r="N262" s="881">
        <v>3211</v>
      </c>
      <c r="O262" s="882" t="s">
        <v>162</v>
      </c>
      <c r="P262" s="31"/>
      <c r="Q262" s="31"/>
      <c r="R262" s="31"/>
      <c r="S262" s="31"/>
      <c r="T262" s="31"/>
      <c r="U262" s="31"/>
      <c r="V262" s="31"/>
      <c r="W262" s="36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6"/>
      <c r="AI262" s="616"/>
      <c r="AJ262" s="31"/>
      <c r="AK262" s="31"/>
      <c r="AL262" s="31"/>
      <c r="AM262" s="31"/>
      <c r="AN262" s="54"/>
      <c r="AO262" s="54"/>
      <c r="AP262" s="54"/>
      <c r="AQ262" s="54"/>
      <c r="AR262" s="54">
        <v>0</v>
      </c>
      <c r="AS262" s="54"/>
      <c r="AT262" s="54"/>
      <c r="AU262" s="54"/>
      <c r="AV262" s="54">
        <v>0</v>
      </c>
      <c r="AW262" s="54"/>
      <c r="AX262" s="54"/>
      <c r="AY262" s="54">
        <f>(BB262-AV262)</f>
        <v>2000</v>
      </c>
      <c r="AZ262" s="31"/>
      <c r="BA262" s="31"/>
      <c r="BB262" s="54">
        <v>2000</v>
      </c>
      <c r="BC262" s="54">
        <v>2000</v>
      </c>
      <c r="BD262" s="54">
        <v>450</v>
      </c>
      <c r="BE262" s="54">
        <v>450</v>
      </c>
      <c r="BF262" s="54">
        <v>2000</v>
      </c>
      <c r="BG262" s="54">
        <v>450</v>
      </c>
      <c r="BH262" s="54">
        <v>2000</v>
      </c>
      <c r="BI262" s="54">
        <f>(BJ262-BH262)</f>
        <v>0</v>
      </c>
      <c r="BJ262" s="54">
        <v>2000</v>
      </c>
      <c r="BK262" s="54">
        <v>842</v>
      </c>
      <c r="BL262" s="54">
        <f t="shared" si="559"/>
        <v>42.1</v>
      </c>
      <c r="BM262" s="54"/>
      <c r="BN262" s="54"/>
      <c r="BO262" s="54">
        <v>4000</v>
      </c>
      <c r="BP262" s="54"/>
      <c r="BQ262" s="54"/>
      <c r="BR262" s="54">
        <f>(BS262-BO262)</f>
        <v>0</v>
      </c>
      <c r="BS262" s="54">
        <v>4000</v>
      </c>
      <c r="BT262" s="54">
        <v>572</v>
      </c>
      <c r="BU262" s="54">
        <f>(BY262-BO262)</f>
        <v>0</v>
      </c>
      <c r="BV262" s="54">
        <v>4000</v>
      </c>
      <c r="BW262" s="54"/>
      <c r="BX262" s="54"/>
      <c r="BY262" s="54">
        <v>4000</v>
      </c>
      <c r="BZ262" s="54">
        <v>2136.09</v>
      </c>
      <c r="CA262" s="54">
        <f t="shared" si="566"/>
        <v>474.68666666666667</v>
      </c>
      <c r="CB262" s="54">
        <f t="shared" si="567"/>
        <v>53.402250000000009</v>
      </c>
      <c r="CC262" s="54"/>
      <c r="CD262" s="54"/>
      <c r="CE262" s="54">
        <v>4000</v>
      </c>
      <c r="CF262" s="54">
        <v>0</v>
      </c>
      <c r="CG262" s="54">
        <f t="shared" si="709"/>
        <v>0</v>
      </c>
      <c r="CH262" s="54">
        <f>(CI262-CE262)</f>
        <v>0</v>
      </c>
      <c r="CI262" s="54">
        <v>4000</v>
      </c>
      <c r="CJ262" s="54"/>
      <c r="CK262" s="54">
        <f t="shared" si="569"/>
        <v>0</v>
      </c>
      <c r="CL262" s="54">
        <f>(CM262-CI262)</f>
        <v>0</v>
      </c>
      <c r="CM262" s="54">
        <v>4000</v>
      </c>
      <c r="CN262" s="54"/>
      <c r="CO262" s="54">
        <f t="shared" si="570"/>
        <v>0</v>
      </c>
      <c r="CP262" s="54">
        <f>(CQ262-CM262)</f>
        <v>0</v>
      </c>
      <c r="CQ262" s="54">
        <v>4000</v>
      </c>
      <c r="CR262" s="54">
        <v>0</v>
      </c>
      <c r="CS262" s="54">
        <f t="shared" si="710"/>
        <v>0</v>
      </c>
      <c r="CT262" s="54">
        <f>(CU262-CQ262)</f>
        <v>0</v>
      </c>
      <c r="CU262" s="54">
        <v>4000</v>
      </c>
      <c r="CV262" s="54">
        <v>0</v>
      </c>
      <c r="CW262" s="54">
        <f t="shared" si="711"/>
        <v>0</v>
      </c>
      <c r="CX262" s="54">
        <f>(CY262-CU262)</f>
        <v>0</v>
      </c>
      <c r="CY262" s="54">
        <v>4000</v>
      </c>
      <c r="CZ262" s="121"/>
      <c r="DA262" s="121"/>
      <c r="DB262" s="54">
        <v>0</v>
      </c>
      <c r="DC262" s="121">
        <v>3910</v>
      </c>
      <c r="DD262" s="121">
        <f t="shared" si="713"/>
        <v>0</v>
      </c>
      <c r="DE262" s="121">
        <f t="shared" si="714"/>
        <v>97.75</v>
      </c>
      <c r="DF262" s="121"/>
      <c r="DG262" s="121">
        <v>4000</v>
      </c>
      <c r="DH262" s="54">
        <v>340</v>
      </c>
      <c r="DI262" s="121">
        <f t="shared" si="715"/>
        <v>8.5</v>
      </c>
      <c r="DJ262" s="54">
        <f>(DK262-DG262)</f>
        <v>0</v>
      </c>
      <c r="DK262" s="121">
        <v>4000</v>
      </c>
      <c r="DL262" s="121">
        <f t="shared" si="716"/>
        <v>0</v>
      </c>
      <c r="DM262" s="54">
        <f>(DN262-DK262)</f>
        <v>0</v>
      </c>
      <c r="DN262" s="121">
        <v>4000</v>
      </c>
      <c r="DO262" s="121">
        <v>3910</v>
      </c>
      <c r="DP262" s="121">
        <f t="shared" si="717"/>
        <v>97.75</v>
      </c>
      <c r="DQ262" s="121">
        <f>(DR262-DN262)</f>
        <v>2000</v>
      </c>
      <c r="DR262" s="121">
        <v>6000</v>
      </c>
      <c r="DS262" s="121">
        <v>3910</v>
      </c>
      <c r="DT262" s="121">
        <f t="shared" si="632"/>
        <v>65.166666666666657</v>
      </c>
      <c r="DU262" s="121">
        <f>(DV262-DR262)</f>
        <v>-2090</v>
      </c>
      <c r="DV262" s="121">
        <v>3910</v>
      </c>
      <c r="DW262" s="121">
        <v>4000</v>
      </c>
      <c r="DX262" s="121"/>
      <c r="DY262" s="121"/>
      <c r="DZ262" s="121">
        <v>3910</v>
      </c>
      <c r="EA262" s="121">
        <v>4000</v>
      </c>
      <c r="EB262" s="121">
        <v>0</v>
      </c>
      <c r="EC262" s="121">
        <f t="shared" si="633"/>
        <v>0</v>
      </c>
      <c r="ED262" s="121">
        <f>(EE262-EA262)</f>
        <v>0</v>
      </c>
      <c r="EE262" s="121">
        <v>4000</v>
      </c>
      <c r="EF262" s="121">
        <v>0</v>
      </c>
      <c r="EG262" s="121">
        <f t="shared" si="605"/>
        <v>0</v>
      </c>
      <c r="EH262" s="121" t="e">
        <f>(#REF!-EE262)</f>
        <v>#REF!</v>
      </c>
      <c r="EI262" s="121">
        <f>IFERROR(#REF!/DZ262*100,)</f>
        <v>0</v>
      </c>
      <c r="EJ262" s="121">
        <f>IFERROR(#REF!/#REF!*100,)</f>
        <v>0</v>
      </c>
      <c r="EK262" s="121">
        <v>5000</v>
      </c>
      <c r="EL262" s="121"/>
      <c r="EM262" s="121"/>
      <c r="EN262" s="838"/>
      <c r="EO262" s="838"/>
      <c r="EP262" s="838"/>
      <c r="EQ262" s="838"/>
      <c r="ER262" s="838"/>
      <c r="ES262" s="146">
        <f t="shared" si="557"/>
        <v>0</v>
      </c>
      <c r="EW262" s="713"/>
      <c r="EX262" s="739">
        <f>IF(EX$9=$K262,#REF!,0)</f>
        <v>0</v>
      </c>
      <c r="EY262" s="739">
        <f>IF(EY$9=$K262,#REF!,0)</f>
        <v>0</v>
      </c>
      <c r="EZ262" s="739">
        <f>IF(EZ$9=$K262,#REF!,0)</f>
        <v>0</v>
      </c>
      <c r="FA262" s="739">
        <f>IF(FA$9=$K262,#REF!,0)</f>
        <v>0</v>
      </c>
      <c r="FB262" s="739">
        <f>IF(FB$9=$K262,#REF!,0)</f>
        <v>0</v>
      </c>
      <c r="FC262" s="739">
        <f>IF(FC$9=$K262,#REF!,0)</f>
        <v>0</v>
      </c>
      <c r="FD262" s="739">
        <f>IF(FD$9=$K262,#REF!,0)</f>
        <v>0</v>
      </c>
      <c r="FE262" s="739">
        <f>IF(FE$9=$K262,#REF!,0)</f>
        <v>0</v>
      </c>
      <c r="FF262" s="739">
        <f>IF(FF$9=$K262,#REF!,0)</f>
        <v>0</v>
      </c>
      <c r="FG262" s="739">
        <f>IF(FG$9=$K262,#REF!,0)</f>
        <v>0</v>
      </c>
      <c r="FH262" s="739">
        <f>IF(FH$9=$K262,#REF!,0)</f>
        <v>0</v>
      </c>
      <c r="FI262" s="739">
        <f>IF(FI$9=$K262,#REF!,0)</f>
        <v>0</v>
      </c>
      <c r="FJ262" s="739">
        <f>IF(FJ$9=$K262,#REF!,0)</f>
        <v>0</v>
      </c>
      <c r="FK262" s="739">
        <f>IF(FK$9=$K262,#REF!,0)</f>
        <v>0</v>
      </c>
      <c r="FL262" s="739">
        <f>IF(FL$9=$K262,#REF!,0)</f>
        <v>0</v>
      </c>
      <c r="FM262" s="739">
        <f>IF(FM$9=$K262,#REF!,0)</f>
        <v>0</v>
      </c>
      <c r="FN262" s="739">
        <f>IF(FN$9=$K262,#REF!,0)</f>
        <v>0</v>
      </c>
      <c r="FO262" s="739">
        <f>IF(FO$9=$K262,#REF!,0)</f>
        <v>0</v>
      </c>
      <c r="FP262" s="739">
        <f>IF(FP$9=$K262,#REF!,0)</f>
        <v>0</v>
      </c>
      <c r="FQ262" s="739">
        <f>IF(FQ$9=$K262,#REF!,0)</f>
        <v>0</v>
      </c>
      <c r="FS262" s="1097"/>
      <c r="FT262" s="713"/>
      <c r="FU262" s="739">
        <f t="shared" si="747"/>
        <v>0</v>
      </c>
      <c r="FV262" s="739">
        <f t="shared" si="747"/>
        <v>0</v>
      </c>
      <c r="FW262" s="739">
        <f t="shared" si="747"/>
        <v>0</v>
      </c>
      <c r="FX262" s="739">
        <f t="shared" si="747"/>
        <v>0</v>
      </c>
      <c r="FY262" s="739">
        <f t="shared" si="747"/>
        <v>0</v>
      </c>
      <c r="FZ262" s="739">
        <f t="shared" si="747"/>
        <v>0</v>
      </c>
      <c r="GA262" s="739">
        <f t="shared" si="747"/>
        <v>0</v>
      </c>
      <c r="GB262" s="739">
        <f t="shared" si="747"/>
        <v>0</v>
      </c>
      <c r="GC262" s="739">
        <f t="shared" si="747"/>
        <v>0</v>
      </c>
      <c r="GD262" s="739">
        <f t="shared" si="747"/>
        <v>0</v>
      </c>
      <c r="GE262" s="739">
        <f t="shared" si="748"/>
        <v>0</v>
      </c>
      <c r="GF262" s="739">
        <f t="shared" si="748"/>
        <v>0</v>
      </c>
      <c r="GG262" s="739">
        <f t="shared" si="748"/>
        <v>0</v>
      </c>
      <c r="GH262" s="739">
        <f t="shared" si="748"/>
        <v>0</v>
      </c>
      <c r="GI262" s="739">
        <f t="shared" si="748"/>
        <v>0</v>
      </c>
      <c r="GJ262" s="739">
        <f t="shared" si="748"/>
        <v>0</v>
      </c>
      <c r="GK262" s="739">
        <f t="shared" si="748"/>
        <v>0</v>
      </c>
      <c r="GL262" s="739">
        <f t="shared" si="748"/>
        <v>0</v>
      </c>
      <c r="GM262" s="739">
        <f t="shared" si="748"/>
        <v>0</v>
      </c>
      <c r="GN262" s="739">
        <f t="shared" si="748"/>
        <v>0</v>
      </c>
      <c r="GO262" s="1097"/>
      <c r="GP262" s="713"/>
      <c r="GQ262" s="1098">
        <f>IF(GQ$9=$N262,#REF!,0)</f>
        <v>0</v>
      </c>
      <c r="GR262" s="1098">
        <f>IF(GR$9=$N262,#REF!,0)</f>
        <v>0</v>
      </c>
      <c r="GS262" s="1098">
        <f>IF(GS$9=$N262,#REF!,0)</f>
        <v>0</v>
      </c>
      <c r="GT262" s="1098">
        <f>IF(GT$9=$N262,#REF!,0)</f>
        <v>0</v>
      </c>
      <c r="GU262" s="1098">
        <f>IF(GU$9=$N262,#REF!,0)</f>
        <v>0</v>
      </c>
      <c r="GV262" s="1098">
        <f>IF(GV$9=$N262,#REF!,0)</f>
        <v>0</v>
      </c>
      <c r="GW262" s="1098">
        <f>IF(GW$9=$N262,#REF!,0)</f>
        <v>0</v>
      </c>
      <c r="GX262" s="1098">
        <f>IF(GX$9=$N262,#REF!,0)</f>
        <v>0</v>
      </c>
      <c r="GY262" s="1098" t="e">
        <f>IF(GY$9=$N262,#REF!,0)</f>
        <v>#REF!</v>
      </c>
      <c r="GZ262" s="1098">
        <f>IF(GZ$9=$N262,#REF!,0)</f>
        <v>0</v>
      </c>
      <c r="HA262" s="1098">
        <f>IF(HA$9=$N262,#REF!,0)</f>
        <v>0</v>
      </c>
      <c r="HB262" s="1098">
        <f>IF(HB$9=$N262,#REF!,0)</f>
        <v>0</v>
      </c>
      <c r="HC262" s="1098">
        <f>IF(HC$9=$N262,#REF!,0)</f>
        <v>0</v>
      </c>
      <c r="HD262" s="1098">
        <f>IF(HD$9=$N262,#REF!,0)</f>
        <v>0</v>
      </c>
      <c r="HE262" s="1098">
        <f>IF(HE$9=$N262,#REF!,0)</f>
        <v>0</v>
      </c>
      <c r="HF262" s="1098">
        <f>IF(HF$9=$N262,#REF!,0)</f>
        <v>0</v>
      </c>
      <c r="HG262" s="1098">
        <f>IF(HG$9=$N262,#REF!,0)</f>
        <v>0</v>
      </c>
      <c r="HH262" s="1098">
        <f>IF(HH$9=$N262,#REF!,0)</f>
        <v>0</v>
      </c>
      <c r="HI262" s="1098">
        <f>IF(HI$9=$N262,#REF!,0)</f>
        <v>0</v>
      </c>
      <c r="HJ262" s="1098">
        <f>IF(HJ$9=$N262,#REF!,0)</f>
        <v>0</v>
      </c>
      <c r="HK262" s="1098">
        <f>IF(HK$9=$N262,#REF!,0)</f>
        <v>0</v>
      </c>
      <c r="HL262" s="1098">
        <f>IF(HL$9=$N262,#REF!,0)</f>
        <v>0</v>
      </c>
      <c r="HM262" s="1098">
        <f>IF(HM$9=$N262,#REF!,0)</f>
        <v>0</v>
      </c>
      <c r="HN262" s="1098">
        <f>IF(HN$9=$N262,#REF!,0)</f>
        <v>0</v>
      </c>
      <c r="HO262" s="1098">
        <f>IF(HO$9=$N262,#REF!,0)</f>
        <v>0</v>
      </c>
      <c r="HP262" s="1098">
        <f>IF(HP$9=$N262,#REF!,0)</f>
        <v>0</v>
      </c>
      <c r="HQ262" s="1098">
        <f>IF(HQ$9=$N262,#REF!,0)</f>
        <v>0</v>
      </c>
      <c r="HR262" s="1098">
        <f>IF(HR$9=$N262,#REF!,0)</f>
        <v>0</v>
      </c>
      <c r="HS262" s="1098">
        <f>IF(HS$9=$N262,#REF!,0)</f>
        <v>0</v>
      </c>
      <c r="HT262" s="1098">
        <f>IF(HT$9=$N262,#REF!,0)</f>
        <v>0</v>
      </c>
      <c r="HU262" s="1098">
        <f>IF(HU$9=$N262,#REF!,0)</f>
        <v>0</v>
      </c>
      <c r="HV262" s="1098">
        <f>IF(HV$9=$N262,#REF!,0)</f>
        <v>0</v>
      </c>
      <c r="HW262" s="1098">
        <f>IF(HW$9=$N262,#REF!,0)</f>
        <v>0</v>
      </c>
      <c r="HX262" s="1098">
        <f>IF(HX$9=$N262,#REF!,0)</f>
        <v>0</v>
      </c>
      <c r="HY262" s="1098">
        <f>IF(HY$9=$N262,#REF!,0)</f>
        <v>0</v>
      </c>
      <c r="HZ262" s="1098">
        <f>IF(HZ$9=$N262,#REF!,0)</f>
        <v>0</v>
      </c>
      <c r="IA262" s="1098">
        <f>IF(IA$9=$N262,#REF!,0)</f>
        <v>0</v>
      </c>
      <c r="IB262" s="1098">
        <f>IF(IB$9=$N262,#REF!,0)</f>
        <v>0</v>
      </c>
      <c r="IC262" s="1098">
        <f>IF(IC$9=$N262,#REF!,0)</f>
        <v>0</v>
      </c>
      <c r="ID262" s="1098">
        <f>IF(ID$9=$N262,#REF!,0)</f>
        <v>0</v>
      </c>
      <c r="IE262" s="1098">
        <f>IF(IE$9=$N262,#REF!,0)</f>
        <v>0</v>
      </c>
      <c r="IF262" s="1098">
        <f>IF(IF$9=$N262,#REF!,0)</f>
        <v>0</v>
      </c>
      <c r="IG262" s="1098">
        <f>IF(IG$9=$N262,#REF!,0)</f>
        <v>0</v>
      </c>
      <c r="IH262" s="1098">
        <f>IF(IH$9=$N262,#REF!,0)</f>
        <v>0</v>
      </c>
      <c r="II262" s="1098">
        <f>IF(II$9=$N262,#REF!,0)</f>
        <v>0</v>
      </c>
      <c r="IJ262" s="1098">
        <f>IF(IJ$9=$N262,#REF!,0)</f>
        <v>0</v>
      </c>
      <c r="IK262" s="1098">
        <f>IF(IK$9=$N262,#REF!,0)</f>
        <v>0</v>
      </c>
      <c r="IL262" s="1098">
        <f>IF(IL$9=$N262,#REF!,0)</f>
        <v>0</v>
      </c>
      <c r="IM262" s="1098">
        <f>IF(IM$9=$N262,#REF!,0)</f>
        <v>0</v>
      </c>
      <c r="IN262" s="1098">
        <f>IF(IN$9=$N262,#REF!,0)</f>
        <v>0</v>
      </c>
      <c r="IO262" s="1098">
        <f>IF(IO$9=$N262,#REF!,0)</f>
        <v>0</v>
      </c>
      <c r="IP262" s="1098">
        <f>IF(IP$9=$N262,#REF!,0)</f>
        <v>0</v>
      </c>
      <c r="IQ262" s="1098">
        <f>IF(IQ$9=$N262,#REF!,0)</f>
        <v>0</v>
      </c>
      <c r="IR262" s="1098">
        <f>IF(IR$9=$N262,#REF!,0)</f>
        <v>0</v>
      </c>
      <c r="IS262" s="1098">
        <f>IF(IS$9=$N262,#REF!,0)</f>
        <v>0</v>
      </c>
      <c r="IT262" s="1098">
        <f>IF(IT$9=$N262,#REF!,0)</f>
        <v>0</v>
      </c>
      <c r="IU262" s="1098">
        <f>IF(IU$9=$N262,#REF!,0)</f>
        <v>0</v>
      </c>
      <c r="IV262" s="1098">
        <f>IF(IV$9=$N262,#REF!,0)</f>
        <v>0</v>
      </c>
      <c r="IW262" s="1098">
        <f>IF(IW$9=$N262,#REF!,0)</f>
        <v>0</v>
      </c>
      <c r="IX262" s="1098">
        <f>IF(IX$9=$N262,#REF!,0)</f>
        <v>0</v>
      </c>
      <c r="IY262" s="1098">
        <f>IF(IY$9=$N262,#REF!,0)</f>
        <v>0</v>
      </c>
      <c r="IZ262" s="1098">
        <f>IF(IZ$9=$N262,#REF!,0)</f>
        <v>0</v>
      </c>
      <c r="JA262" s="1098">
        <f>IF(JA$9=$N262,#REF!,0)</f>
        <v>0</v>
      </c>
      <c r="JB262" s="1098">
        <f>IF(JB$9=$N262,#REF!,0)</f>
        <v>0</v>
      </c>
      <c r="JC262" s="1098">
        <f>IF(JC$9=$N262,#REF!,0)</f>
        <v>0</v>
      </c>
      <c r="JD262" s="1098">
        <f>IF(JD$9=$N262,#REF!,0)</f>
        <v>0</v>
      </c>
      <c r="JE262" s="1098">
        <f>IF(JE$9=$N262,#REF!,0)</f>
        <v>0</v>
      </c>
      <c r="JF262" s="1098">
        <f>IF(JF$9=$N262,#REF!,0)</f>
        <v>0</v>
      </c>
      <c r="JG262" s="1098">
        <f>IF(JG$9=$N262,#REF!,0)</f>
        <v>0</v>
      </c>
      <c r="JH262" s="1098">
        <f>IF(JH$9=$N262,#REF!,0)</f>
        <v>0</v>
      </c>
      <c r="JI262" s="1098">
        <f>IF(JI$9=$N262,#REF!,0)</f>
        <v>0</v>
      </c>
      <c r="JJ262" s="1098">
        <f>IF(JJ$9=$N262,#REF!,0)</f>
        <v>0</v>
      </c>
      <c r="JK262" s="1098">
        <f>IF(JK$9=$N262,#REF!,0)</f>
        <v>0</v>
      </c>
      <c r="JL262" s="1098">
        <f>IF(JL$9=$N262,#REF!,0)</f>
        <v>0</v>
      </c>
      <c r="JM262" s="1098">
        <f>IF(JM$9=$N262,#REF!,0)</f>
        <v>0</v>
      </c>
      <c r="JN262" s="1098">
        <f>IF(JN$9=$N262,#REF!,0)</f>
        <v>0</v>
      </c>
      <c r="JO262" s="1098">
        <f>IF(JO$9=$N262,#REF!,0)</f>
        <v>0</v>
      </c>
      <c r="JP262" s="1098">
        <f>IF(JP$9=$N262,#REF!,0)</f>
        <v>0</v>
      </c>
      <c r="JQ262" s="1098">
        <f>IF(JQ$9=$N262,#REF!,0)</f>
        <v>0</v>
      </c>
      <c r="JR262" s="1098">
        <f>IF(JR$9=$N262,#REF!,0)</f>
        <v>0</v>
      </c>
      <c r="JS262" s="1098">
        <f>IF(JS$9=$N262,#REF!,0)</f>
        <v>0</v>
      </c>
      <c r="JT262" s="1098">
        <f>IF(JT$9=$N262,#REF!,0)</f>
        <v>0</v>
      </c>
      <c r="JU262" s="1098">
        <f>IF(JU$9=$N262,#REF!,0)</f>
        <v>0</v>
      </c>
      <c r="JV262" s="1098">
        <f>IF(JV$9=$N262,#REF!,0)</f>
        <v>0</v>
      </c>
      <c r="JW262" s="1098">
        <f>IF(JW$9=$N262,#REF!,0)</f>
        <v>0</v>
      </c>
      <c r="JX262" s="681"/>
      <c r="JY262" s="713"/>
      <c r="JZ262" s="681">
        <f t="shared" si="743"/>
        <v>0</v>
      </c>
      <c r="KA262" s="681">
        <f t="shared" si="743"/>
        <v>0</v>
      </c>
      <c r="KB262" s="681">
        <f t="shared" si="743"/>
        <v>0</v>
      </c>
      <c r="KC262" s="681">
        <f t="shared" si="743"/>
        <v>0</v>
      </c>
      <c r="KD262" s="681">
        <f t="shared" si="743"/>
        <v>0</v>
      </c>
      <c r="KE262" s="681">
        <f t="shared" si="743"/>
        <v>0</v>
      </c>
      <c r="KF262" s="681">
        <f t="shared" si="743"/>
        <v>0</v>
      </c>
      <c r="KG262" s="681">
        <f t="shared" si="743"/>
        <v>0</v>
      </c>
      <c r="KH262" s="681">
        <f t="shared" si="743"/>
        <v>0</v>
      </c>
      <c r="KI262" s="681">
        <f t="shared" si="743"/>
        <v>0</v>
      </c>
      <c r="KJ262" s="681">
        <f t="shared" si="743"/>
        <v>0</v>
      </c>
      <c r="KN262" s="1098">
        <f t="shared" si="740"/>
        <v>0</v>
      </c>
      <c r="KO262" s="1098">
        <f t="shared" si="740"/>
        <v>0</v>
      </c>
      <c r="KP262" s="1098">
        <f t="shared" si="740"/>
        <v>0</v>
      </c>
      <c r="KQ262" s="1098">
        <f t="shared" si="740"/>
        <v>0</v>
      </c>
      <c r="KR262" s="1098">
        <f t="shared" si="740"/>
        <v>0</v>
      </c>
      <c r="KS262" s="1098">
        <f t="shared" si="740"/>
        <v>0</v>
      </c>
      <c r="KT262" s="1098">
        <f t="shared" si="740"/>
        <v>0</v>
      </c>
      <c r="KU262" s="1098">
        <f t="shared" si="740"/>
        <v>0</v>
      </c>
      <c r="KV262" s="1098">
        <f t="shared" si="740"/>
        <v>0</v>
      </c>
      <c r="KW262" s="1098">
        <f t="shared" si="740"/>
        <v>0</v>
      </c>
      <c r="KX262" s="1098">
        <f t="shared" si="740"/>
        <v>0</v>
      </c>
      <c r="KY262" s="1098">
        <f t="shared" si="740"/>
        <v>0</v>
      </c>
      <c r="KZ262" s="1098">
        <f t="shared" si="740"/>
        <v>0</v>
      </c>
      <c r="LA262" s="1098">
        <f t="shared" si="740"/>
        <v>0</v>
      </c>
      <c r="LB262" s="1098">
        <f t="shared" si="740"/>
        <v>0</v>
      </c>
      <c r="LC262" s="1098">
        <f t="shared" si="740"/>
        <v>0</v>
      </c>
      <c r="LD262" s="1098">
        <f t="shared" si="735"/>
        <v>0</v>
      </c>
      <c r="LE262" s="1098">
        <f t="shared" si="735"/>
        <v>0</v>
      </c>
      <c r="LF262" s="1098">
        <f t="shared" si="735"/>
        <v>0</v>
      </c>
      <c r="LG262" s="1098">
        <f t="shared" si="735"/>
        <v>0</v>
      </c>
      <c r="LH262" s="1098">
        <f t="shared" si="735"/>
        <v>0</v>
      </c>
      <c r="LI262" s="1098">
        <f t="shared" si="735"/>
        <v>0</v>
      </c>
      <c r="LJ262" s="1098">
        <f t="shared" si="735"/>
        <v>0</v>
      </c>
      <c r="LK262" s="1098">
        <f t="shared" si="735"/>
        <v>0</v>
      </c>
      <c r="LL262" s="1098">
        <f t="shared" si="735"/>
        <v>0</v>
      </c>
      <c r="LM262" s="1098">
        <f t="shared" si="735"/>
        <v>0</v>
      </c>
      <c r="LN262" s="1098">
        <f t="shared" si="735"/>
        <v>0</v>
      </c>
      <c r="LO262" s="1098">
        <f t="shared" si="735"/>
        <v>0</v>
      </c>
      <c r="LP262" s="1098">
        <f t="shared" si="735"/>
        <v>0</v>
      </c>
      <c r="LQ262" s="1098">
        <f t="shared" si="735"/>
        <v>0</v>
      </c>
      <c r="LR262" s="1098">
        <f t="shared" si="735"/>
        <v>0</v>
      </c>
      <c r="LS262" s="1098">
        <f t="shared" si="731"/>
        <v>0</v>
      </c>
    </row>
    <row r="263" spans="1:331" s="680" customFormat="1" x14ac:dyDescent="0.35">
      <c r="A263" s="692"/>
      <c r="B263" s="1149"/>
      <c r="C263" s="870"/>
      <c r="D263" s="871"/>
      <c r="E263" s="871"/>
      <c r="F263" s="871"/>
      <c r="G263" s="871"/>
      <c r="H263" s="871"/>
      <c r="I263" s="871"/>
      <c r="J263" s="871" t="s">
        <v>194</v>
      </c>
      <c r="K263" s="877"/>
      <c r="L263" s="879"/>
      <c r="M263" s="891"/>
      <c r="N263" s="867">
        <v>3214</v>
      </c>
      <c r="O263" s="868" t="s">
        <v>237</v>
      </c>
      <c r="P263" s="31"/>
      <c r="Q263" s="31"/>
      <c r="R263" s="31"/>
      <c r="S263" s="31"/>
      <c r="T263" s="31"/>
      <c r="U263" s="31"/>
      <c r="V263" s="31"/>
      <c r="W263" s="727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727"/>
      <c r="AI263" s="728"/>
      <c r="AJ263" s="31"/>
      <c r="AK263" s="31"/>
      <c r="AL263" s="31"/>
      <c r="AM263" s="31"/>
      <c r="AN263" s="54"/>
      <c r="AO263" s="54"/>
      <c r="AP263" s="54"/>
      <c r="AQ263" s="54"/>
      <c r="AR263" s="54"/>
      <c r="AS263" s="54"/>
      <c r="AT263" s="54"/>
      <c r="AU263" s="54"/>
      <c r="AV263" s="54"/>
      <c r="AW263" s="54"/>
      <c r="AX263" s="54"/>
      <c r="AY263" s="54"/>
      <c r="AZ263" s="31"/>
      <c r="BA263" s="31"/>
      <c r="BB263" s="54"/>
      <c r="BC263" s="54"/>
      <c r="BD263" s="54"/>
      <c r="BE263" s="54"/>
      <c r="BF263" s="54"/>
      <c r="BG263" s="54">
        <v>0</v>
      </c>
      <c r="BH263" s="54">
        <v>0</v>
      </c>
      <c r="BI263" s="54"/>
      <c r="BJ263" s="54">
        <v>0</v>
      </c>
      <c r="BK263" s="54"/>
      <c r="BL263" s="54"/>
      <c r="BM263" s="54"/>
      <c r="BN263" s="54"/>
      <c r="BO263" s="54">
        <v>0</v>
      </c>
      <c r="BP263" s="54"/>
      <c r="BQ263" s="54"/>
      <c r="BR263" s="54"/>
      <c r="BS263" s="54"/>
      <c r="BT263" s="54">
        <v>440</v>
      </c>
      <c r="BU263" s="54">
        <v>0</v>
      </c>
      <c r="BV263" s="54"/>
      <c r="BW263" s="54"/>
      <c r="BX263" s="54"/>
      <c r="BY263" s="54">
        <v>0</v>
      </c>
      <c r="BZ263" s="54">
        <v>440</v>
      </c>
      <c r="CA263" s="54">
        <f t="shared" si="566"/>
        <v>0</v>
      </c>
      <c r="CB263" s="54">
        <f t="shared" si="567"/>
        <v>0</v>
      </c>
      <c r="CC263" s="54"/>
      <c r="CD263" s="54"/>
      <c r="CE263" s="54">
        <v>0</v>
      </c>
      <c r="CF263" s="54"/>
      <c r="CG263" s="54">
        <f t="shared" si="709"/>
        <v>0</v>
      </c>
      <c r="CH263" s="54">
        <v>0</v>
      </c>
      <c r="CI263" s="54">
        <v>0</v>
      </c>
      <c r="CJ263" s="54"/>
      <c r="CK263" s="54">
        <f t="shared" si="569"/>
        <v>0</v>
      </c>
      <c r="CL263" s="54">
        <v>0</v>
      </c>
      <c r="CM263" s="54">
        <v>0</v>
      </c>
      <c r="CN263" s="54"/>
      <c r="CO263" s="54">
        <f t="shared" si="570"/>
        <v>0</v>
      </c>
      <c r="CP263" s="54">
        <v>0</v>
      </c>
      <c r="CQ263" s="54">
        <v>0</v>
      </c>
      <c r="CR263" s="54"/>
      <c r="CS263" s="54">
        <f t="shared" si="710"/>
        <v>0</v>
      </c>
      <c r="CT263" s="54">
        <v>0</v>
      </c>
      <c r="CU263" s="54"/>
      <c r="CV263" s="54"/>
      <c r="CW263" s="54">
        <f t="shared" si="711"/>
        <v>0</v>
      </c>
      <c r="CX263" s="54">
        <v>0</v>
      </c>
      <c r="CY263" s="54"/>
      <c r="CZ263" s="54"/>
      <c r="DA263" s="54"/>
      <c r="DB263" s="54">
        <v>0</v>
      </c>
      <c r="DC263" s="54">
        <v>0</v>
      </c>
      <c r="DD263" s="54">
        <f t="shared" si="713"/>
        <v>0</v>
      </c>
      <c r="DE263" s="54">
        <f t="shared" si="714"/>
        <v>0</v>
      </c>
      <c r="DF263" s="54"/>
      <c r="DG263" s="54"/>
      <c r="DH263" s="54"/>
      <c r="DI263" s="54">
        <f t="shared" si="715"/>
        <v>0</v>
      </c>
      <c r="DJ263" s="54">
        <v>0</v>
      </c>
      <c r="DK263" s="54"/>
      <c r="DL263" s="54">
        <f t="shared" si="716"/>
        <v>0</v>
      </c>
      <c r="DM263" s="54">
        <v>0</v>
      </c>
      <c r="DN263" s="54"/>
      <c r="DO263" s="54"/>
      <c r="DP263" s="54">
        <f t="shared" si="717"/>
        <v>0</v>
      </c>
      <c r="DQ263" s="54">
        <v>0</v>
      </c>
      <c r="DR263" s="54">
        <v>0</v>
      </c>
      <c r="DS263" s="54"/>
      <c r="DT263" s="54">
        <f t="shared" si="632"/>
        <v>0</v>
      </c>
      <c r="DU263" s="54">
        <v>0</v>
      </c>
      <c r="DV263" s="54">
        <v>0</v>
      </c>
      <c r="DW263" s="54">
        <v>0</v>
      </c>
      <c r="DX263" s="54"/>
      <c r="DY263" s="54"/>
      <c r="DZ263" s="54">
        <v>0</v>
      </c>
      <c r="EA263" s="54">
        <v>0</v>
      </c>
      <c r="EB263" s="54">
        <v>0</v>
      </c>
      <c r="EC263" s="54">
        <f t="shared" si="633"/>
        <v>0</v>
      </c>
      <c r="ED263" s="54">
        <v>0</v>
      </c>
      <c r="EE263" s="54">
        <v>0</v>
      </c>
      <c r="EF263" s="54">
        <v>0</v>
      </c>
      <c r="EG263" s="54">
        <f t="shared" si="605"/>
        <v>0</v>
      </c>
      <c r="EH263" s="54">
        <v>0</v>
      </c>
      <c r="EI263" s="54">
        <f>IFERROR(#REF!/DZ263*100,)</f>
        <v>0</v>
      </c>
      <c r="EJ263" s="54">
        <f>IFERROR(#REF!/#REF!*100,)</f>
        <v>0</v>
      </c>
      <c r="EK263" s="54"/>
      <c r="EL263" s="54"/>
      <c r="EM263" s="54"/>
      <c r="EN263" s="863"/>
      <c r="EO263" s="863"/>
      <c r="EP263" s="863"/>
      <c r="EQ263" s="863"/>
      <c r="ER263" s="863"/>
      <c r="ES263" s="146">
        <f t="shared" si="557"/>
        <v>0</v>
      </c>
      <c r="EW263" s="713"/>
      <c r="EX263" s="739">
        <f>IF(EX$9=$K263,#REF!,0)</f>
        <v>0</v>
      </c>
      <c r="EY263" s="739">
        <f>IF(EY$9=$K263,#REF!,0)</f>
        <v>0</v>
      </c>
      <c r="EZ263" s="739">
        <f>IF(EZ$9=$K263,#REF!,0)</f>
        <v>0</v>
      </c>
      <c r="FA263" s="739">
        <f>IF(FA$9=$K263,#REF!,0)</f>
        <v>0</v>
      </c>
      <c r="FB263" s="739">
        <f>IF(FB$9=$K263,#REF!,0)</f>
        <v>0</v>
      </c>
      <c r="FC263" s="739">
        <f>IF(FC$9=$K263,#REF!,0)</f>
        <v>0</v>
      </c>
      <c r="FD263" s="739">
        <f>IF(FD$9=$K263,#REF!,0)</f>
        <v>0</v>
      </c>
      <c r="FE263" s="739">
        <f>IF(FE$9=$K263,#REF!,0)</f>
        <v>0</v>
      </c>
      <c r="FF263" s="739">
        <f>IF(FF$9=$K263,#REF!,0)</f>
        <v>0</v>
      </c>
      <c r="FG263" s="739">
        <f>IF(FG$9=$K263,#REF!,0)</f>
        <v>0</v>
      </c>
      <c r="FH263" s="739">
        <f>IF(FH$9=$K263,#REF!,0)</f>
        <v>0</v>
      </c>
      <c r="FI263" s="739">
        <f>IF(FI$9=$K263,#REF!,0)</f>
        <v>0</v>
      </c>
      <c r="FJ263" s="739">
        <f>IF(FJ$9=$K263,#REF!,0)</f>
        <v>0</v>
      </c>
      <c r="FK263" s="739">
        <f>IF(FK$9=$K263,#REF!,0)</f>
        <v>0</v>
      </c>
      <c r="FL263" s="739">
        <f>IF(FL$9=$K263,#REF!,0)</f>
        <v>0</v>
      </c>
      <c r="FM263" s="739">
        <f>IF(FM$9=$K263,#REF!,0)</f>
        <v>0</v>
      </c>
      <c r="FN263" s="739">
        <f>IF(FN$9=$K263,#REF!,0)</f>
        <v>0</v>
      </c>
      <c r="FO263" s="739">
        <f>IF(FO$9=$K263,#REF!,0)</f>
        <v>0</v>
      </c>
      <c r="FP263" s="739">
        <f>IF(FP$9=$K263,#REF!,0)</f>
        <v>0</v>
      </c>
      <c r="FQ263" s="739">
        <f>IF(FQ$9=$K263,#REF!,0)</f>
        <v>0</v>
      </c>
      <c r="FS263" s="1097"/>
      <c r="FT263" s="713"/>
      <c r="FU263" s="739">
        <f t="shared" si="747"/>
        <v>0</v>
      </c>
      <c r="FV263" s="739">
        <f t="shared" si="747"/>
        <v>0</v>
      </c>
      <c r="FW263" s="739">
        <f t="shared" si="747"/>
        <v>0</v>
      </c>
      <c r="FX263" s="739">
        <f t="shared" si="747"/>
        <v>0</v>
      </c>
      <c r="FY263" s="739">
        <f t="shared" si="747"/>
        <v>0</v>
      </c>
      <c r="FZ263" s="739">
        <f t="shared" si="747"/>
        <v>0</v>
      </c>
      <c r="GA263" s="739">
        <f t="shared" si="747"/>
        <v>0</v>
      </c>
      <c r="GB263" s="739">
        <f t="shared" si="747"/>
        <v>0</v>
      </c>
      <c r="GC263" s="739">
        <f t="shared" si="747"/>
        <v>0</v>
      </c>
      <c r="GD263" s="739">
        <f t="shared" si="747"/>
        <v>0</v>
      </c>
      <c r="GE263" s="739">
        <f t="shared" si="748"/>
        <v>0</v>
      </c>
      <c r="GF263" s="739">
        <f t="shared" si="748"/>
        <v>0</v>
      </c>
      <c r="GG263" s="739">
        <f t="shared" si="748"/>
        <v>0</v>
      </c>
      <c r="GH263" s="739">
        <f t="shared" si="748"/>
        <v>0</v>
      </c>
      <c r="GI263" s="739">
        <f t="shared" si="748"/>
        <v>0</v>
      </c>
      <c r="GJ263" s="739">
        <f t="shared" si="748"/>
        <v>0</v>
      </c>
      <c r="GK263" s="739">
        <f t="shared" si="748"/>
        <v>0</v>
      </c>
      <c r="GL263" s="739">
        <f t="shared" si="748"/>
        <v>0</v>
      </c>
      <c r="GM263" s="739">
        <f t="shared" si="748"/>
        <v>0</v>
      </c>
      <c r="GN263" s="739">
        <f t="shared" si="748"/>
        <v>0</v>
      </c>
      <c r="GO263" s="1097"/>
      <c r="GP263" s="713"/>
      <c r="GQ263" s="1098">
        <f>IF(GQ$9=$N263,#REF!,0)</f>
        <v>0</v>
      </c>
      <c r="GR263" s="1098">
        <f>IF(GR$9=$N263,#REF!,0)</f>
        <v>0</v>
      </c>
      <c r="GS263" s="1098">
        <f>IF(GS$9=$N263,#REF!,0)</f>
        <v>0</v>
      </c>
      <c r="GT263" s="1098">
        <f>IF(GT$9=$N263,#REF!,0)</f>
        <v>0</v>
      </c>
      <c r="GU263" s="1098">
        <f>IF(GU$9=$N263,#REF!,0)</f>
        <v>0</v>
      </c>
      <c r="GV263" s="1098">
        <f>IF(GV$9=$N263,#REF!,0)</f>
        <v>0</v>
      </c>
      <c r="GW263" s="1098">
        <f>IF(GW$9=$N263,#REF!,0)</f>
        <v>0</v>
      </c>
      <c r="GX263" s="1098">
        <f>IF(GX$9=$N263,#REF!,0)</f>
        <v>0</v>
      </c>
      <c r="GY263" s="1098">
        <f>IF(GY$9=$N263,#REF!,0)</f>
        <v>0</v>
      </c>
      <c r="GZ263" s="1098">
        <f>IF(GZ$9=$N263,#REF!,0)</f>
        <v>0</v>
      </c>
      <c r="HA263" s="1098">
        <f>IF(HA$9=$N263,#REF!,0)</f>
        <v>0</v>
      </c>
      <c r="HB263" s="1098" t="e">
        <f>IF(HB$9=$N263,#REF!,0)</f>
        <v>#REF!</v>
      </c>
      <c r="HC263" s="1098">
        <f>IF(HC$9=$N263,#REF!,0)</f>
        <v>0</v>
      </c>
      <c r="HD263" s="1098">
        <f>IF(HD$9=$N263,#REF!,0)</f>
        <v>0</v>
      </c>
      <c r="HE263" s="1098">
        <f>IF(HE$9=$N263,#REF!,0)</f>
        <v>0</v>
      </c>
      <c r="HF263" s="1098">
        <f>IF(HF$9=$N263,#REF!,0)</f>
        <v>0</v>
      </c>
      <c r="HG263" s="1098">
        <f>IF(HG$9=$N263,#REF!,0)</f>
        <v>0</v>
      </c>
      <c r="HH263" s="1098">
        <f>IF(HH$9=$N263,#REF!,0)</f>
        <v>0</v>
      </c>
      <c r="HI263" s="1098">
        <f>IF(HI$9=$N263,#REF!,0)</f>
        <v>0</v>
      </c>
      <c r="HJ263" s="1098">
        <f>IF(HJ$9=$N263,#REF!,0)</f>
        <v>0</v>
      </c>
      <c r="HK263" s="1098">
        <f>IF(HK$9=$N263,#REF!,0)</f>
        <v>0</v>
      </c>
      <c r="HL263" s="1098">
        <f>IF(HL$9=$N263,#REF!,0)</f>
        <v>0</v>
      </c>
      <c r="HM263" s="1098">
        <f>IF(HM$9=$N263,#REF!,0)</f>
        <v>0</v>
      </c>
      <c r="HN263" s="1098">
        <f>IF(HN$9=$N263,#REF!,0)</f>
        <v>0</v>
      </c>
      <c r="HO263" s="1098">
        <f>IF(HO$9=$N263,#REF!,0)</f>
        <v>0</v>
      </c>
      <c r="HP263" s="1098">
        <f>IF(HP$9=$N263,#REF!,0)</f>
        <v>0</v>
      </c>
      <c r="HQ263" s="1098">
        <f>IF(HQ$9=$N263,#REF!,0)</f>
        <v>0</v>
      </c>
      <c r="HR263" s="1098">
        <f>IF(HR$9=$N263,#REF!,0)</f>
        <v>0</v>
      </c>
      <c r="HS263" s="1098">
        <f>IF(HS$9=$N263,#REF!,0)</f>
        <v>0</v>
      </c>
      <c r="HT263" s="1098">
        <f>IF(HT$9=$N263,#REF!,0)</f>
        <v>0</v>
      </c>
      <c r="HU263" s="1098">
        <f>IF(HU$9=$N263,#REF!,0)</f>
        <v>0</v>
      </c>
      <c r="HV263" s="1098">
        <f>IF(HV$9=$N263,#REF!,0)</f>
        <v>0</v>
      </c>
      <c r="HW263" s="1098">
        <f>IF(HW$9=$N263,#REF!,0)</f>
        <v>0</v>
      </c>
      <c r="HX263" s="1098">
        <f>IF(HX$9=$N263,#REF!,0)</f>
        <v>0</v>
      </c>
      <c r="HY263" s="1098">
        <f>IF(HY$9=$N263,#REF!,0)</f>
        <v>0</v>
      </c>
      <c r="HZ263" s="1098">
        <f>IF(HZ$9=$N263,#REF!,0)</f>
        <v>0</v>
      </c>
      <c r="IA263" s="1098">
        <f>IF(IA$9=$N263,#REF!,0)</f>
        <v>0</v>
      </c>
      <c r="IB263" s="1098">
        <f>IF(IB$9=$N263,#REF!,0)</f>
        <v>0</v>
      </c>
      <c r="IC263" s="1098">
        <f>IF(IC$9=$N263,#REF!,0)</f>
        <v>0</v>
      </c>
      <c r="ID263" s="1098">
        <f>IF(ID$9=$N263,#REF!,0)</f>
        <v>0</v>
      </c>
      <c r="IE263" s="1098">
        <f>IF(IE$9=$N263,#REF!,0)</f>
        <v>0</v>
      </c>
      <c r="IF263" s="1098">
        <f>IF(IF$9=$N263,#REF!,0)</f>
        <v>0</v>
      </c>
      <c r="IG263" s="1098">
        <f>IF(IG$9=$N263,#REF!,0)</f>
        <v>0</v>
      </c>
      <c r="IH263" s="1098">
        <f>IF(IH$9=$N263,#REF!,0)</f>
        <v>0</v>
      </c>
      <c r="II263" s="1098">
        <f>IF(II$9=$N263,#REF!,0)</f>
        <v>0</v>
      </c>
      <c r="IJ263" s="1098">
        <f>IF(IJ$9=$N263,#REF!,0)</f>
        <v>0</v>
      </c>
      <c r="IK263" s="1098">
        <f>IF(IK$9=$N263,#REF!,0)</f>
        <v>0</v>
      </c>
      <c r="IL263" s="1098">
        <f>IF(IL$9=$N263,#REF!,0)</f>
        <v>0</v>
      </c>
      <c r="IM263" s="1098">
        <f>IF(IM$9=$N263,#REF!,0)</f>
        <v>0</v>
      </c>
      <c r="IN263" s="1098">
        <f>IF(IN$9=$N263,#REF!,0)</f>
        <v>0</v>
      </c>
      <c r="IO263" s="1098">
        <f>IF(IO$9=$N263,#REF!,0)</f>
        <v>0</v>
      </c>
      <c r="IP263" s="1098">
        <f>IF(IP$9=$N263,#REF!,0)</f>
        <v>0</v>
      </c>
      <c r="IQ263" s="1098">
        <f>IF(IQ$9=$N263,#REF!,0)</f>
        <v>0</v>
      </c>
      <c r="IR263" s="1098">
        <f>IF(IR$9=$N263,#REF!,0)</f>
        <v>0</v>
      </c>
      <c r="IS263" s="1098">
        <f>IF(IS$9=$N263,#REF!,0)</f>
        <v>0</v>
      </c>
      <c r="IT263" s="1098">
        <f>IF(IT$9=$N263,#REF!,0)</f>
        <v>0</v>
      </c>
      <c r="IU263" s="1098">
        <f>IF(IU$9=$N263,#REF!,0)</f>
        <v>0</v>
      </c>
      <c r="IV263" s="1098">
        <f>IF(IV$9=$N263,#REF!,0)</f>
        <v>0</v>
      </c>
      <c r="IW263" s="1098">
        <f>IF(IW$9=$N263,#REF!,0)</f>
        <v>0</v>
      </c>
      <c r="IX263" s="1098">
        <f>IF(IX$9=$N263,#REF!,0)</f>
        <v>0</v>
      </c>
      <c r="IY263" s="1098">
        <f>IF(IY$9=$N263,#REF!,0)</f>
        <v>0</v>
      </c>
      <c r="IZ263" s="1098">
        <f>IF(IZ$9=$N263,#REF!,0)</f>
        <v>0</v>
      </c>
      <c r="JA263" s="1098">
        <f>IF(JA$9=$N263,#REF!,0)</f>
        <v>0</v>
      </c>
      <c r="JB263" s="1098">
        <f>IF(JB$9=$N263,#REF!,0)</f>
        <v>0</v>
      </c>
      <c r="JC263" s="1098">
        <f>IF(JC$9=$N263,#REF!,0)</f>
        <v>0</v>
      </c>
      <c r="JD263" s="1098">
        <f>IF(JD$9=$N263,#REF!,0)</f>
        <v>0</v>
      </c>
      <c r="JE263" s="1098">
        <f>IF(JE$9=$N263,#REF!,0)</f>
        <v>0</v>
      </c>
      <c r="JF263" s="1098">
        <f>IF(JF$9=$N263,#REF!,0)</f>
        <v>0</v>
      </c>
      <c r="JG263" s="1098">
        <f>IF(JG$9=$N263,#REF!,0)</f>
        <v>0</v>
      </c>
      <c r="JH263" s="1098">
        <f>IF(JH$9=$N263,#REF!,0)</f>
        <v>0</v>
      </c>
      <c r="JI263" s="1098">
        <f>IF(JI$9=$N263,#REF!,0)</f>
        <v>0</v>
      </c>
      <c r="JJ263" s="1098">
        <f>IF(JJ$9=$N263,#REF!,0)</f>
        <v>0</v>
      </c>
      <c r="JK263" s="1098">
        <f>IF(JK$9=$N263,#REF!,0)</f>
        <v>0</v>
      </c>
      <c r="JL263" s="1098">
        <f>IF(JL$9=$N263,#REF!,0)</f>
        <v>0</v>
      </c>
      <c r="JM263" s="1098">
        <f>IF(JM$9=$N263,#REF!,0)</f>
        <v>0</v>
      </c>
      <c r="JN263" s="1098">
        <f>IF(JN$9=$N263,#REF!,0)</f>
        <v>0</v>
      </c>
      <c r="JO263" s="1098">
        <f>IF(JO$9=$N263,#REF!,0)</f>
        <v>0</v>
      </c>
      <c r="JP263" s="1098">
        <f>IF(JP$9=$N263,#REF!,0)</f>
        <v>0</v>
      </c>
      <c r="JQ263" s="1098">
        <f>IF(JQ$9=$N263,#REF!,0)</f>
        <v>0</v>
      </c>
      <c r="JR263" s="1098">
        <f>IF(JR$9=$N263,#REF!,0)</f>
        <v>0</v>
      </c>
      <c r="JS263" s="1098">
        <f>IF(JS$9=$N263,#REF!,0)</f>
        <v>0</v>
      </c>
      <c r="JT263" s="1098">
        <f>IF(JT$9=$N263,#REF!,0)</f>
        <v>0</v>
      </c>
      <c r="JU263" s="1098">
        <f>IF(JU$9=$N263,#REF!,0)</f>
        <v>0</v>
      </c>
      <c r="JV263" s="1098">
        <f>IF(JV$9=$N263,#REF!,0)</f>
        <v>0</v>
      </c>
      <c r="JW263" s="1098">
        <f>IF(JW$9=$N263,#REF!,0)</f>
        <v>0</v>
      </c>
      <c r="JX263" s="681"/>
      <c r="JY263" s="713"/>
      <c r="JZ263" s="681">
        <f t="shared" si="743"/>
        <v>0</v>
      </c>
      <c r="KA263" s="681">
        <f t="shared" si="743"/>
        <v>0</v>
      </c>
      <c r="KB263" s="681">
        <f t="shared" si="743"/>
        <v>0</v>
      </c>
      <c r="KC263" s="681">
        <f t="shared" si="743"/>
        <v>0</v>
      </c>
      <c r="KD263" s="681">
        <f t="shared" si="743"/>
        <v>0</v>
      </c>
      <c r="KE263" s="681">
        <f t="shared" si="743"/>
        <v>0</v>
      </c>
      <c r="KF263" s="681">
        <f t="shared" si="743"/>
        <v>0</v>
      </c>
      <c r="KG263" s="681">
        <f t="shared" si="743"/>
        <v>0</v>
      </c>
      <c r="KH263" s="681">
        <f t="shared" si="743"/>
        <v>0</v>
      </c>
      <c r="KI263" s="681">
        <f t="shared" si="743"/>
        <v>0</v>
      </c>
      <c r="KJ263" s="681">
        <f t="shared" si="743"/>
        <v>0</v>
      </c>
      <c r="KN263" s="1098">
        <f t="shared" si="740"/>
        <v>0</v>
      </c>
      <c r="KO263" s="1098">
        <f t="shared" si="740"/>
        <v>0</v>
      </c>
      <c r="KP263" s="1098">
        <f t="shared" si="740"/>
        <v>0</v>
      </c>
      <c r="KQ263" s="1098">
        <f t="shared" si="740"/>
        <v>0</v>
      </c>
      <c r="KR263" s="1098">
        <f t="shared" si="740"/>
        <v>0</v>
      </c>
      <c r="KS263" s="1098">
        <f t="shared" si="740"/>
        <v>0</v>
      </c>
      <c r="KT263" s="1098">
        <f t="shared" si="740"/>
        <v>0</v>
      </c>
      <c r="KU263" s="1098">
        <f t="shared" si="740"/>
        <v>0</v>
      </c>
      <c r="KV263" s="1098">
        <f t="shared" si="740"/>
        <v>0</v>
      </c>
      <c r="KW263" s="1098">
        <f t="shared" si="740"/>
        <v>0</v>
      </c>
      <c r="KX263" s="1098">
        <f t="shared" si="740"/>
        <v>0</v>
      </c>
      <c r="KY263" s="1098">
        <f t="shared" si="740"/>
        <v>0</v>
      </c>
      <c r="KZ263" s="1098">
        <f t="shared" si="740"/>
        <v>0</v>
      </c>
      <c r="LA263" s="1098">
        <f t="shared" si="740"/>
        <v>0</v>
      </c>
      <c r="LB263" s="1098">
        <f t="shared" si="740"/>
        <v>0</v>
      </c>
      <c r="LC263" s="1098">
        <f t="shared" si="740"/>
        <v>0</v>
      </c>
      <c r="LD263" s="1098">
        <f t="shared" si="735"/>
        <v>0</v>
      </c>
      <c r="LE263" s="1098">
        <f t="shared" si="735"/>
        <v>0</v>
      </c>
      <c r="LF263" s="1098">
        <f t="shared" si="735"/>
        <v>0</v>
      </c>
      <c r="LG263" s="1098">
        <f t="shared" si="735"/>
        <v>0</v>
      </c>
      <c r="LH263" s="1098">
        <f t="shared" si="735"/>
        <v>0</v>
      </c>
      <c r="LI263" s="1098">
        <f t="shared" si="735"/>
        <v>0</v>
      </c>
      <c r="LJ263" s="1098">
        <f t="shared" si="735"/>
        <v>0</v>
      </c>
      <c r="LK263" s="1098">
        <f t="shared" si="735"/>
        <v>0</v>
      </c>
      <c r="LL263" s="1098">
        <f t="shared" si="735"/>
        <v>0</v>
      </c>
      <c r="LM263" s="1098">
        <f t="shared" si="735"/>
        <v>0</v>
      </c>
      <c r="LN263" s="1098">
        <f t="shared" si="735"/>
        <v>0</v>
      </c>
      <c r="LO263" s="1098">
        <f t="shared" si="735"/>
        <v>0</v>
      </c>
      <c r="LP263" s="1098">
        <f t="shared" si="735"/>
        <v>0</v>
      </c>
      <c r="LQ263" s="1098">
        <f t="shared" si="735"/>
        <v>0</v>
      </c>
      <c r="LR263" s="1098">
        <f t="shared" si="735"/>
        <v>0</v>
      </c>
      <c r="LS263" s="1098">
        <f t="shared" si="731"/>
        <v>0</v>
      </c>
    </row>
    <row r="264" spans="1:331" s="680" customFormat="1" x14ac:dyDescent="0.35">
      <c r="A264" s="692"/>
      <c r="B264" s="871" t="s">
        <v>880</v>
      </c>
      <c r="C264" s="870" t="s">
        <v>489</v>
      </c>
      <c r="D264" s="871"/>
      <c r="E264" s="871"/>
      <c r="F264" s="871"/>
      <c r="G264" s="871"/>
      <c r="H264" s="871"/>
      <c r="I264" s="871"/>
      <c r="J264" s="871" t="s">
        <v>194</v>
      </c>
      <c r="K264" s="877"/>
      <c r="L264" s="879"/>
      <c r="M264" s="874">
        <v>322</v>
      </c>
      <c r="N264" s="874" t="s">
        <v>170</v>
      </c>
      <c r="O264" s="135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635"/>
      <c r="AJ264" s="31"/>
      <c r="AK264" s="31"/>
      <c r="AL264" s="31"/>
      <c r="AM264" s="31"/>
      <c r="AN264" s="54"/>
      <c r="AO264" s="54"/>
      <c r="AP264" s="54"/>
      <c r="AQ264" s="54"/>
      <c r="AR264" s="54"/>
      <c r="AS264" s="54"/>
      <c r="AT264" s="54"/>
      <c r="AU264" s="54"/>
      <c r="AV264" s="54"/>
      <c r="AW264" s="54"/>
      <c r="AX264" s="54"/>
      <c r="AY264" s="54"/>
      <c r="AZ264" s="31"/>
      <c r="BA264" s="31"/>
      <c r="BB264" s="54"/>
      <c r="BC264" s="54"/>
      <c r="BD264" s="54"/>
      <c r="BE264" s="54"/>
      <c r="BF264" s="54"/>
      <c r="BG264" s="54"/>
      <c r="BH264" s="54"/>
      <c r="BI264" s="54"/>
      <c r="BJ264" s="54"/>
      <c r="BK264" s="54"/>
      <c r="BL264" s="54"/>
      <c r="BM264" s="54"/>
      <c r="BN264" s="54"/>
      <c r="BO264" s="54"/>
      <c r="BP264" s="54"/>
      <c r="BQ264" s="54"/>
      <c r="BR264" s="54"/>
      <c r="BS264" s="54"/>
      <c r="BT264" s="54"/>
      <c r="BU264" s="54"/>
      <c r="BV264" s="54"/>
      <c r="BW264" s="54"/>
      <c r="BX264" s="54"/>
      <c r="BY264" s="54"/>
      <c r="BZ264" s="54"/>
      <c r="CA264" s="54"/>
      <c r="CB264" s="54"/>
      <c r="CC264" s="54"/>
      <c r="CD264" s="54"/>
      <c r="CE264" s="54"/>
      <c r="CF264" s="54"/>
      <c r="CG264" s="54"/>
      <c r="CH264" s="54"/>
      <c r="CI264" s="54"/>
      <c r="CJ264" s="54"/>
      <c r="CK264" s="54"/>
      <c r="CL264" s="54"/>
      <c r="CM264" s="54"/>
      <c r="CN264" s="54"/>
      <c r="CO264" s="54"/>
      <c r="CP264" s="54"/>
      <c r="CQ264" s="54"/>
      <c r="CR264" s="54"/>
      <c r="CS264" s="54"/>
      <c r="CT264" s="54"/>
      <c r="CU264" s="54"/>
      <c r="CV264" s="54"/>
      <c r="CW264" s="54"/>
      <c r="CX264" s="54"/>
      <c r="CY264" s="54"/>
      <c r="CZ264" s="106"/>
      <c r="DA264" s="106"/>
      <c r="DB264" s="106">
        <f>SUM(DB265)</f>
        <v>0</v>
      </c>
      <c r="DC264" s="106">
        <f>SUM(DC265)</f>
        <v>2875.19</v>
      </c>
      <c r="DD264" s="106">
        <f t="shared" si="713"/>
        <v>0</v>
      </c>
      <c r="DE264" s="106">
        <f t="shared" si="714"/>
        <v>13.691380952380952</v>
      </c>
      <c r="DF264" s="106">
        <f>SUM(DF265)</f>
        <v>0</v>
      </c>
      <c r="DG264" s="106">
        <f>SUM(DG265)</f>
        <v>0</v>
      </c>
      <c r="DH264" s="106">
        <f>SUM(DH265)</f>
        <v>0</v>
      </c>
      <c r="DI264" s="106">
        <f t="shared" si="715"/>
        <v>0</v>
      </c>
      <c r="DJ264" s="106">
        <f>SUM(DJ265)</f>
        <v>21000</v>
      </c>
      <c r="DK264" s="106">
        <f>SUM(DK265)</f>
        <v>21000</v>
      </c>
      <c r="DL264" s="106">
        <f t="shared" si="716"/>
        <v>0</v>
      </c>
      <c r="DM264" s="106">
        <f>SUM(DM265)</f>
        <v>0</v>
      </c>
      <c r="DN264" s="106">
        <f>SUM(DN265)</f>
        <v>21000</v>
      </c>
      <c r="DO264" s="106">
        <f>SUM(DO265)</f>
        <v>13147.33</v>
      </c>
      <c r="DP264" s="106">
        <f t="shared" si="717"/>
        <v>62.606333333333332</v>
      </c>
      <c r="DQ264" s="106">
        <f>SUM(DQ265)</f>
        <v>21000</v>
      </c>
      <c r="DR264" s="106">
        <f>SUM(DR265:DR266)</f>
        <v>42000</v>
      </c>
      <c r="DS264" s="106">
        <f>SUM(DS265:DS266)</f>
        <v>16318.33</v>
      </c>
      <c r="DT264" s="106">
        <f t="shared" si="632"/>
        <v>38.853166666666667</v>
      </c>
      <c r="DU264" s="106">
        <f>SUM(DU265:DU266)</f>
        <v>5000</v>
      </c>
      <c r="DV264" s="106">
        <f>SUM(DV265:DV266)</f>
        <v>47000</v>
      </c>
      <c r="DW264" s="106">
        <f>SUM(DW265)</f>
        <v>21000</v>
      </c>
      <c r="DX264" s="106">
        <f>SUM(DX265)</f>
        <v>0</v>
      </c>
      <c r="DY264" s="106">
        <f>SUM(DY265)</f>
        <v>0</v>
      </c>
      <c r="DZ264" s="106">
        <f>SUM(DZ265:DZ266)</f>
        <v>2875.19</v>
      </c>
      <c r="EA264" s="106">
        <f>SUM(EA265)</f>
        <v>21000</v>
      </c>
      <c r="EB264" s="106">
        <f>SUM(EB265:EB266)</f>
        <v>0</v>
      </c>
      <c r="EC264" s="106">
        <f t="shared" si="633"/>
        <v>0</v>
      </c>
      <c r="ED264" s="106">
        <f>SUM(ED265:ED266)</f>
        <v>29000</v>
      </c>
      <c r="EE264" s="106">
        <f>SUM(EE265)</f>
        <v>50000</v>
      </c>
      <c r="EF264" s="106">
        <f>SUM(EF265:EF266)</f>
        <v>0</v>
      </c>
      <c r="EG264" s="106">
        <f t="shared" si="605"/>
        <v>0</v>
      </c>
      <c r="EH264" s="106" t="e">
        <f>SUM(EH265:EH266)</f>
        <v>#REF!</v>
      </c>
      <c r="EI264" s="106">
        <f>IFERROR(#REF!/DZ264*100,)</f>
        <v>0</v>
      </c>
      <c r="EJ264" s="106">
        <f>IFERROR(#REF!/#REF!*100,)</f>
        <v>0</v>
      </c>
      <c r="EK264" s="106">
        <f t="shared" ref="EK264:EM264" si="749">SUM(EK265)</f>
        <v>40000</v>
      </c>
      <c r="EL264" s="106">
        <f t="shared" si="749"/>
        <v>0</v>
      </c>
      <c r="EM264" s="106">
        <f t="shared" si="749"/>
        <v>0</v>
      </c>
      <c r="EN264" s="111"/>
      <c r="EO264" s="111"/>
      <c r="EP264" s="111"/>
      <c r="EQ264" s="111"/>
      <c r="ER264" s="111"/>
      <c r="ES264" s="146">
        <f t="shared" si="557"/>
        <v>0</v>
      </c>
      <c r="EW264" s="713"/>
      <c r="EX264" s="739">
        <f>IF(EX$9=$K264,#REF!,0)</f>
        <v>0</v>
      </c>
      <c r="EY264" s="739">
        <f>IF(EY$9=$K264,#REF!,0)</f>
        <v>0</v>
      </c>
      <c r="EZ264" s="739">
        <f>IF(EZ$9=$K264,#REF!,0)</f>
        <v>0</v>
      </c>
      <c r="FA264" s="739">
        <f>IF(FA$9=$K264,#REF!,0)</f>
        <v>0</v>
      </c>
      <c r="FB264" s="739">
        <f>IF(FB$9=$K264,#REF!,0)</f>
        <v>0</v>
      </c>
      <c r="FC264" s="739">
        <f>IF(FC$9=$K264,#REF!,0)</f>
        <v>0</v>
      </c>
      <c r="FD264" s="739">
        <f>IF(FD$9=$K264,#REF!,0)</f>
        <v>0</v>
      </c>
      <c r="FE264" s="739">
        <f>IF(FE$9=$K264,#REF!,0)</f>
        <v>0</v>
      </c>
      <c r="FF264" s="739">
        <f>IF(FF$9=$K264,#REF!,0)</f>
        <v>0</v>
      </c>
      <c r="FG264" s="739">
        <f>IF(FG$9=$K264,#REF!,0)</f>
        <v>0</v>
      </c>
      <c r="FH264" s="739">
        <f>IF(FH$9=$K264,#REF!,0)</f>
        <v>0</v>
      </c>
      <c r="FI264" s="739">
        <f>IF(FI$9=$K264,#REF!,0)</f>
        <v>0</v>
      </c>
      <c r="FJ264" s="739">
        <f>IF(FJ$9=$K264,#REF!,0)</f>
        <v>0</v>
      </c>
      <c r="FK264" s="739">
        <f>IF(FK$9=$K264,#REF!,0)</f>
        <v>0</v>
      </c>
      <c r="FL264" s="739">
        <f>IF(FL$9=$K264,#REF!,0)</f>
        <v>0</v>
      </c>
      <c r="FM264" s="739">
        <f>IF(FM$9=$K264,#REF!,0)</f>
        <v>0</v>
      </c>
      <c r="FN264" s="739">
        <f>IF(FN$9=$K264,#REF!,0)</f>
        <v>0</v>
      </c>
      <c r="FO264" s="739">
        <f>IF(FO$9=$K264,#REF!,0)</f>
        <v>0</v>
      </c>
      <c r="FP264" s="739">
        <f>IF(FP$9=$K264,#REF!,0)</f>
        <v>0</v>
      </c>
      <c r="FQ264" s="739">
        <f>IF(FQ$9=$K264,#REF!,0)</f>
        <v>0</v>
      </c>
      <c r="FS264" s="1097"/>
      <c r="FT264" s="713"/>
      <c r="FU264" s="739">
        <f t="shared" si="747"/>
        <v>0</v>
      </c>
      <c r="FV264" s="739">
        <f t="shared" si="747"/>
        <v>0</v>
      </c>
      <c r="FW264" s="739">
        <f t="shared" si="747"/>
        <v>0</v>
      </c>
      <c r="FX264" s="739">
        <f t="shared" si="747"/>
        <v>0</v>
      </c>
      <c r="FY264" s="739">
        <f t="shared" si="747"/>
        <v>0</v>
      </c>
      <c r="FZ264" s="739">
        <f t="shared" si="747"/>
        <v>0</v>
      </c>
      <c r="GA264" s="739">
        <f t="shared" si="747"/>
        <v>0</v>
      </c>
      <c r="GB264" s="739">
        <f t="shared" si="747"/>
        <v>0</v>
      </c>
      <c r="GC264" s="739">
        <f t="shared" si="747"/>
        <v>0</v>
      </c>
      <c r="GD264" s="739">
        <f t="shared" si="747"/>
        <v>0</v>
      </c>
      <c r="GE264" s="739">
        <f t="shared" si="748"/>
        <v>0</v>
      </c>
      <c r="GF264" s="739">
        <f t="shared" si="748"/>
        <v>0</v>
      </c>
      <c r="GG264" s="739">
        <f t="shared" si="748"/>
        <v>0</v>
      </c>
      <c r="GH264" s="739">
        <f t="shared" si="748"/>
        <v>0</v>
      </c>
      <c r="GI264" s="739">
        <f t="shared" si="748"/>
        <v>0</v>
      </c>
      <c r="GJ264" s="739">
        <f t="shared" si="748"/>
        <v>0</v>
      </c>
      <c r="GK264" s="739">
        <f t="shared" si="748"/>
        <v>0</v>
      </c>
      <c r="GL264" s="739">
        <f t="shared" si="748"/>
        <v>0</v>
      </c>
      <c r="GM264" s="739">
        <f t="shared" si="748"/>
        <v>0</v>
      </c>
      <c r="GN264" s="739">
        <f t="shared" si="748"/>
        <v>0</v>
      </c>
      <c r="GO264" s="1097"/>
      <c r="GP264" s="713"/>
      <c r="GQ264" s="1098">
        <f>IF(GQ$9=$N264,#REF!,0)</f>
        <v>0</v>
      </c>
      <c r="GR264" s="1098">
        <f>IF(GR$9=$N264,#REF!,0)</f>
        <v>0</v>
      </c>
      <c r="GS264" s="1098">
        <f>IF(GS$9=$N264,#REF!,0)</f>
        <v>0</v>
      </c>
      <c r="GT264" s="1098">
        <f>IF(GT$9=$N264,#REF!,0)</f>
        <v>0</v>
      </c>
      <c r="GU264" s="1098">
        <f>IF(GU$9=$N264,#REF!,0)</f>
        <v>0</v>
      </c>
      <c r="GV264" s="1098">
        <f>IF(GV$9=$N264,#REF!,0)</f>
        <v>0</v>
      </c>
      <c r="GW264" s="1098">
        <f>IF(GW$9=$N264,#REF!,0)</f>
        <v>0</v>
      </c>
      <c r="GX264" s="1098">
        <f>IF(GX$9=$N264,#REF!,0)</f>
        <v>0</v>
      </c>
      <c r="GY264" s="1098">
        <f>IF(GY$9=$N264,#REF!,0)</f>
        <v>0</v>
      </c>
      <c r="GZ264" s="1098">
        <f>IF(GZ$9=$N264,#REF!,0)</f>
        <v>0</v>
      </c>
      <c r="HA264" s="1098">
        <f>IF(HA$9=$N264,#REF!,0)</f>
        <v>0</v>
      </c>
      <c r="HB264" s="1098">
        <f>IF(HB$9=$N264,#REF!,0)</f>
        <v>0</v>
      </c>
      <c r="HC264" s="1098">
        <f>IF(HC$9=$N264,#REF!,0)</f>
        <v>0</v>
      </c>
      <c r="HD264" s="1098">
        <f>IF(HD$9=$N264,#REF!,0)</f>
        <v>0</v>
      </c>
      <c r="HE264" s="1098">
        <f>IF(HE$9=$N264,#REF!,0)</f>
        <v>0</v>
      </c>
      <c r="HF264" s="1098">
        <f>IF(HF$9=$N264,#REF!,0)</f>
        <v>0</v>
      </c>
      <c r="HG264" s="1098">
        <f>IF(HG$9=$N264,#REF!,0)</f>
        <v>0</v>
      </c>
      <c r="HH264" s="1098">
        <f>IF(HH$9=$N264,#REF!,0)</f>
        <v>0</v>
      </c>
      <c r="HI264" s="1098">
        <f>IF(HI$9=$N264,#REF!,0)</f>
        <v>0</v>
      </c>
      <c r="HJ264" s="1098">
        <f>IF(HJ$9=$N264,#REF!,0)</f>
        <v>0</v>
      </c>
      <c r="HK264" s="1098">
        <f>IF(HK$9=$N264,#REF!,0)</f>
        <v>0</v>
      </c>
      <c r="HL264" s="1098">
        <f>IF(HL$9=$N264,#REF!,0)</f>
        <v>0</v>
      </c>
      <c r="HM264" s="1098">
        <f>IF(HM$9=$N264,#REF!,0)</f>
        <v>0</v>
      </c>
      <c r="HN264" s="1098">
        <f>IF(HN$9=$N264,#REF!,0)</f>
        <v>0</v>
      </c>
      <c r="HO264" s="1098">
        <f>IF(HO$9=$N264,#REF!,0)</f>
        <v>0</v>
      </c>
      <c r="HP264" s="1098">
        <f>IF(HP$9=$N264,#REF!,0)</f>
        <v>0</v>
      </c>
      <c r="HQ264" s="1098">
        <f>IF(HQ$9=$N264,#REF!,0)</f>
        <v>0</v>
      </c>
      <c r="HR264" s="1098">
        <f>IF(HR$9=$N264,#REF!,0)</f>
        <v>0</v>
      </c>
      <c r="HS264" s="1098">
        <f>IF(HS$9=$N264,#REF!,0)</f>
        <v>0</v>
      </c>
      <c r="HT264" s="1098">
        <f>IF(HT$9=$N264,#REF!,0)</f>
        <v>0</v>
      </c>
      <c r="HU264" s="1098">
        <f>IF(HU$9=$N264,#REF!,0)</f>
        <v>0</v>
      </c>
      <c r="HV264" s="1098">
        <f>IF(HV$9=$N264,#REF!,0)</f>
        <v>0</v>
      </c>
      <c r="HW264" s="1098">
        <f>IF(HW$9=$N264,#REF!,0)</f>
        <v>0</v>
      </c>
      <c r="HX264" s="1098">
        <f>IF(HX$9=$N264,#REF!,0)</f>
        <v>0</v>
      </c>
      <c r="HY264" s="1098">
        <f>IF(HY$9=$N264,#REF!,0)</f>
        <v>0</v>
      </c>
      <c r="HZ264" s="1098">
        <f>IF(HZ$9=$N264,#REF!,0)</f>
        <v>0</v>
      </c>
      <c r="IA264" s="1098">
        <f>IF(IA$9=$N264,#REF!,0)</f>
        <v>0</v>
      </c>
      <c r="IB264" s="1098">
        <f>IF(IB$9=$N264,#REF!,0)</f>
        <v>0</v>
      </c>
      <c r="IC264" s="1098">
        <f>IF(IC$9=$N264,#REF!,0)</f>
        <v>0</v>
      </c>
      <c r="ID264" s="1098">
        <f>IF(ID$9=$N264,#REF!,0)</f>
        <v>0</v>
      </c>
      <c r="IE264" s="1098">
        <f>IF(IE$9=$N264,#REF!,0)</f>
        <v>0</v>
      </c>
      <c r="IF264" s="1098">
        <f>IF(IF$9=$N264,#REF!,0)</f>
        <v>0</v>
      </c>
      <c r="IG264" s="1098">
        <f>IF(IG$9=$N264,#REF!,0)</f>
        <v>0</v>
      </c>
      <c r="IH264" s="1098">
        <f>IF(IH$9=$N264,#REF!,0)</f>
        <v>0</v>
      </c>
      <c r="II264" s="1098">
        <f>IF(II$9=$N264,#REF!,0)</f>
        <v>0</v>
      </c>
      <c r="IJ264" s="1098">
        <f>IF(IJ$9=$N264,#REF!,0)</f>
        <v>0</v>
      </c>
      <c r="IK264" s="1098">
        <f>IF(IK$9=$N264,#REF!,0)</f>
        <v>0</v>
      </c>
      <c r="IL264" s="1098">
        <f>IF(IL$9=$N264,#REF!,0)</f>
        <v>0</v>
      </c>
      <c r="IM264" s="1098">
        <f>IF(IM$9=$N264,#REF!,0)</f>
        <v>0</v>
      </c>
      <c r="IN264" s="1098">
        <f>IF(IN$9=$N264,#REF!,0)</f>
        <v>0</v>
      </c>
      <c r="IO264" s="1098">
        <f>IF(IO$9=$N264,#REF!,0)</f>
        <v>0</v>
      </c>
      <c r="IP264" s="1098">
        <f>IF(IP$9=$N264,#REF!,0)</f>
        <v>0</v>
      </c>
      <c r="IQ264" s="1098">
        <f>IF(IQ$9=$N264,#REF!,0)</f>
        <v>0</v>
      </c>
      <c r="IR264" s="1098">
        <f>IF(IR$9=$N264,#REF!,0)</f>
        <v>0</v>
      </c>
      <c r="IS264" s="1098">
        <f>IF(IS$9=$N264,#REF!,0)</f>
        <v>0</v>
      </c>
      <c r="IT264" s="1098">
        <f>IF(IT$9=$N264,#REF!,0)</f>
        <v>0</v>
      </c>
      <c r="IU264" s="1098">
        <f>IF(IU$9=$N264,#REF!,0)</f>
        <v>0</v>
      </c>
      <c r="IV264" s="1098">
        <f>IF(IV$9=$N264,#REF!,0)</f>
        <v>0</v>
      </c>
      <c r="IW264" s="1098">
        <f>IF(IW$9=$N264,#REF!,0)</f>
        <v>0</v>
      </c>
      <c r="IX264" s="1098">
        <f>IF(IX$9=$N264,#REF!,0)</f>
        <v>0</v>
      </c>
      <c r="IY264" s="1098">
        <f>IF(IY$9=$N264,#REF!,0)</f>
        <v>0</v>
      </c>
      <c r="IZ264" s="1098">
        <f>IF(IZ$9=$N264,#REF!,0)</f>
        <v>0</v>
      </c>
      <c r="JA264" s="1098">
        <f>IF(JA$9=$N264,#REF!,0)</f>
        <v>0</v>
      </c>
      <c r="JB264" s="1098">
        <f>IF(JB$9=$N264,#REF!,0)</f>
        <v>0</v>
      </c>
      <c r="JC264" s="1098">
        <f>IF(JC$9=$N264,#REF!,0)</f>
        <v>0</v>
      </c>
      <c r="JD264" s="1098">
        <f>IF(JD$9=$N264,#REF!,0)</f>
        <v>0</v>
      </c>
      <c r="JE264" s="1098">
        <f>IF(JE$9=$N264,#REF!,0)</f>
        <v>0</v>
      </c>
      <c r="JF264" s="1098">
        <f>IF(JF$9=$N264,#REF!,0)</f>
        <v>0</v>
      </c>
      <c r="JG264" s="1098">
        <f>IF(JG$9=$N264,#REF!,0)</f>
        <v>0</v>
      </c>
      <c r="JH264" s="1098">
        <f>IF(JH$9=$N264,#REF!,0)</f>
        <v>0</v>
      </c>
      <c r="JI264" s="1098">
        <f>IF(JI$9=$N264,#REF!,0)</f>
        <v>0</v>
      </c>
      <c r="JJ264" s="1098">
        <f>IF(JJ$9=$N264,#REF!,0)</f>
        <v>0</v>
      </c>
      <c r="JK264" s="1098">
        <f>IF(JK$9=$N264,#REF!,0)</f>
        <v>0</v>
      </c>
      <c r="JL264" s="1098">
        <f>IF(JL$9=$N264,#REF!,0)</f>
        <v>0</v>
      </c>
      <c r="JM264" s="1098">
        <f>IF(JM$9=$N264,#REF!,0)</f>
        <v>0</v>
      </c>
      <c r="JN264" s="1098">
        <f>IF(JN$9=$N264,#REF!,0)</f>
        <v>0</v>
      </c>
      <c r="JO264" s="1098">
        <f>IF(JO$9=$N264,#REF!,0)</f>
        <v>0</v>
      </c>
      <c r="JP264" s="1098">
        <f>IF(JP$9=$N264,#REF!,0)</f>
        <v>0</v>
      </c>
      <c r="JQ264" s="1098">
        <f>IF(JQ$9=$N264,#REF!,0)</f>
        <v>0</v>
      </c>
      <c r="JR264" s="1098">
        <f>IF(JR$9=$N264,#REF!,0)</f>
        <v>0</v>
      </c>
      <c r="JS264" s="1098">
        <f>IF(JS$9=$N264,#REF!,0)</f>
        <v>0</v>
      </c>
      <c r="JT264" s="1098">
        <f>IF(JT$9=$N264,#REF!,0)</f>
        <v>0</v>
      </c>
      <c r="JU264" s="1098">
        <f>IF(JU$9=$N264,#REF!,0)</f>
        <v>0</v>
      </c>
      <c r="JV264" s="1098">
        <f>IF(JV$9=$N264,#REF!,0)</f>
        <v>0</v>
      </c>
      <c r="JW264" s="1098">
        <f>IF(JW$9=$N264,#REF!,0)</f>
        <v>0</v>
      </c>
      <c r="JX264" s="681"/>
      <c r="JY264" s="713"/>
      <c r="JZ264" s="681">
        <f t="shared" si="743"/>
        <v>0</v>
      </c>
      <c r="KA264" s="681">
        <f t="shared" si="743"/>
        <v>0</v>
      </c>
      <c r="KB264" s="681">
        <f t="shared" si="743"/>
        <v>0</v>
      </c>
      <c r="KC264" s="681">
        <f t="shared" si="743"/>
        <v>0</v>
      </c>
      <c r="KD264" s="681">
        <f t="shared" si="743"/>
        <v>0</v>
      </c>
      <c r="KE264" s="681">
        <f t="shared" si="743"/>
        <v>0</v>
      </c>
      <c r="KF264" s="681">
        <f t="shared" si="743"/>
        <v>0</v>
      </c>
      <c r="KG264" s="681">
        <f t="shared" si="743"/>
        <v>0</v>
      </c>
      <c r="KH264" s="681">
        <f t="shared" si="743"/>
        <v>0</v>
      </c>
      <c r="KI264" s="681">
        <f t="shared" si="743"/>
        <v>0</v>
      </c>
      <c r="KJ264" s="681">
        <f t="shared" si="743"/>
        <v>0</v>
      </c>
      <c r="KN264" s="1098">
        <f t="shared" si="740"/>
        <v>0</v>
      </c>
      <c r="KO264" s="1098">
        <f t="shared" si="740"/>
        <v>0</v>
      </c>
      <c r="KP264" s="1098">
        <f t="shared" si="740"/>
        <v>0</v>
      </c>
      <c r="KQ264" s="1098">
        <f t="shared" si="740"/>
        <v>0</v>
      </c>
      <c r="KR264" s="1098">
        <f t="shared" si="740"/>
        <v>47000</v>
      </c>
      <c r="KS264" s="1098">
        <f t="shared" si="740"/>
        <v>0</v>
      </c>
      <c r="KT264" s="1098">
        <f t="shared" si="740"/>
        <v>0</v>
      </c>
      <c r="KU264" s="1098">
        <f t="shared" si="740"/>
        <v>0</v>
      </c>
      <c r="KV264" s="1098">
        <f t="shared" si="740"/>
        <v>0</v>
      </c>
      <c r="KW264" s="1098">
        <f t="shared" si="740"/>
        <v>0</v>
      </c>
      <c r="KX264" s="1098">
        <f t="shared" si="740"/>
        <v>0</v>
      </c>
      <c r="KY264" s="1098">
        <f t="shared" si="740"/>
        <v>0</v>
      </c>
      <c r="KZ264" s="1098">
        <f t="shared" si="740"/>
        <v>0</v>
      </c>
      <c r="LA264" s="1098">
        <f t="shared" si="740"/>
        <v>0</v>
      </c>
      <c r="LB264" s="1098">
        <f t="shared" si="740"/>
        <v>0</v>
      </c>
      <c r="LC264" s="1098">
        <f t="shared" si="740"/>
        <v>0</v>
      </c>
      <c r="LD264" s="1098">
        <f t="shared" si="735"/>
        <v>0</v>
      </c>
      <c r="LE264" s="1098">
        <f t="shared" si="735"/>
        <v>0</v>
      </c>
      <c r="LF264" s="1098">
        <f t="shared" si="735"/>
        <v>0</v>
      </c>
      <c r="LG264" s="1098">
        <f t="shared" si="735"/>
        <v>0</v>
      </c>
      <c r="LH264" s="1098">
        <f t="shared" si="735"/>
        <v>0</v>
      </c>
      <c r="LI264" s="1098">
        <f t="shared" si="735"/>
        <v>0</v>
      </c>
      <c r="LJ264" s="1098">
        <f t="shared" si="735"/>
        <v>0</v>
      </c>
      <c r="LK264" s="1098">
        <f t="shared" si="735"/>
        <v>0</v>
      </c>
      <c r="LL264" s="1098">
        <f t="shared" si="735"/>
        <v>0</v>
      </c>
      <c r="LM264" s="1098">
        <f t="shared" si="735"/>
        <v>0</v>
      </c>
      <c r="LN264" s="1098">
        <f t="shared" si="735"/>
        <v>0</v>
      </c>
      <c r="LO264" s="1098">
        <f t="shared" si="735"/>
        <v>0</v>
      </c>
      <c r="LP264" s="1098">
        <f t="shared" si="735"/>
        <v>0</v>
      </c>
      <c r="LQ264" s="1098">
        <f t="shared" si="735"/>
        <v>0</v>
      </c>
      <c r="LR264" s="1098">
        <f t="shared" si="735"/>
        <v>0</v>
      </c>
      <c r="LS264" s="1098">
        <f t="shared" si="731"/>
        <v>0</v>
      </c>
    </row>
    <row r="265" spans="1:331" s="680" customFormat="1" x14ac:dyDescent="0.35">
      <c r="A265" s="692"/>
      <c r="B265" s="1149"/>
      <c r="C265" s="870"/>
      <c r="D265" s="871"/>
      <c r="E265" s="871"/>
      <c r="F265" s="871"/>
      <c r="G265" s="871"/>
      <c r="H265" s="871"/>
      <c r="I265" s="871"/>
      <c r="J265" s="871" t="s">
        <v>194</v>
      </c>
      <c r="K265" s="877"/>
      <c r="L265" s="879"/>
      <c r="M265" s="892"/>
      <c r="N265" s="892">
        <v>3221</v>
      </c>
      <c r="O265" s="958" t="s">
        <v>403</v>
      </c>
      <c r="P265" s="31"/>
      <c r="Q265" s="31"/>
      <c r="R265" s="31"/>
      <c r="S265" s="31"/>
      <c r="T265" s="31"/>
      <c r="U265" s="31"/>
      <c r="V265" s="31"/>
      <c r="W265" s="727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727"/>
      <c r="AI265" s="728"/>
      <c r="AJ265" s="31"/>
      <c r="AK265" s="31"/>
      <c r="AL265" s="31"/>
      <c r="AM265" s="31"/>
      <c r="AN265" s="54"/>
      <c r="AO265" s="54"/>
      <c r="AP265" s="54"/>
      <c r="AQ265" s="54"/>
      <c r="AR265" s="54"/>
      <c r="AS265" s="54"/>
      <c r="AT265" s="54"/>
      <c r="AU265" s="54"/>
      <c r="AV265" s="54"/>
      <c r="AW265" s="54"/>
      <c r="AX265" s="54"/>
      <c r="AY265" s="54"/>
      <c r="AZ265" s="31"/>
      <c r="BA265" s="31"/>
      <c r="BB265" s="54"/>
      <c r="BC265" s="54"/>
      <c r="BD265" s="54"/>
      <c r="BE265" s="54"/>
      <c r="BF265" s="54"/>
      <c r="BG265" s="54"/>
      <c r="BH265" s="54"/>
      <c r="BI265" s="54"/>
      <c r="BJ265" s="54"/>
      <c r="BK265" s="54"/>
      <c r="BL265" s="54"/>
      <c r="BM265" s="54"/>
      <c r="BN265" s="54"/>
      <c r="BO265" s="54"/>
      <c r="BP265" s="54"/>
      <c r="BQ265" s="54"/>
      <c r="BR265" s="54"/>
      <c r="BS265" s="54"/>
      <c r="BT265" s="54"/>
      <c r="BU265" s="54"/>
      <c r="BV265" s="54"/>
      <c r="BW265" s="54"/>
      <c r="BX265" s="54"/>
      <c r="BY265" s="54"/>
      <c r="BZ265" s="54"/>
      <c r="CA265" s="54"/>
      <c r="CB265" s="54"/>
      <c r="CC265" s="54"/>
      <c r="CD265" s="54"/>
      <c r="CE265" s="54"/>
      <c r="CF265" s="54"/>
      <c r="CG265" s="54"/>
      <c r="CH265" s="54"/>
      <c r="CI265" s="54"/>
      <c r="CJ265" s="54"/>
      <c r="CK265" s="54"/>
      <c r="CL265" s="54"/>
      <c r="CM265" s="54"/>
      <c r="CN265" s="54"/>
      <c r="CO265" s="54"/>
      <c r="CP265" s="54"/>
      <c r="CQ265" s="54"/>
      <c r="CR265" s="54"/>
      <c r="CS265" s="54"/>
      <c r="CT265" s="54"/>
      <c r="CU265" s="54"/>
      <c r="CV265" s="54"/>
      <c r="CW265" s="54"/>
      <c r="CX265" s="54"/>
      <c r="CY265" s="54"/>
      <c r="CZ265" s="121"/>
      <c r="DA265" s="121"/>
      <c r="DB265" s="54">
        <v>0</v>
      </c>
      <c r="DC265" s="121">
        <v>2875.19</v>
      </c>
      <c r="DD265" s="121">
        <f t="shared" si="713"/>
        <v>0</v>
      </c>
      <c r="DE265" s="121">
        <f t="shared" si="714"/>
        <v>13.691380952380952</v>
      </c>
      <c r="DF265" s="121"/>
      <c r="DG265" s="121"/>
      <c r="DH265" s="54"/>
      <c r="DI265" s="121">
        <f>IFERROR(DH265/DG265*100,)</f>
        <v>0</v>
      </c>
      <c r="DJ265" s="54">
        <f>(DK265-DG265)</f>
        <v>21000</v>
      </c>
      <c r="DK265" s="121">
        <v>21000</v>
      </c>
      <c r="DL265" s="121">
        <f t="shared" si="716"/>
        <v>0</v>
      </c>
      <c r="DM265" s="54">
        <f>(DN265-DK265)</f>
        <v>0</v>
      </c>
      <c r="DN265" s="121">
        <v>21000</v>
      </c>
      <c r="DO265" s="121">
        <v>13147.33</v>
      </c>
      <c r="DP265" s="121">
        <f t="shared" si="717"/>
        <v>62.606333333333332</v>
      </c>
      <c r="DQ265" s="121">
        <f>(DR265-DN265)</f>
        <v>21000</v>
      </c>
      <c r="DR265" s="121">
        <v>42000</v>
      </c>
      <c r="DS265" s="121">
        <v>14680.33</v>
      </c>
      <c r="DT265" s="121">
        <f t="shared" si="632"/>
        <v>34.953166666666668</v>
      </c>
      <c r="DU265" s="121">
        <f>(DV265-DR265)</f>
        <v>-15000</v>
      </c>
      <c r="DV265" s="121">
        <v>27000</v>
      </c>
      <c r="DW265" s="121">
        <v>21000</v>
      </c>
      <c r="DX265" s="121"/>
      <c r="DY265" s="121"/>
      <c r="DZ265" s="121">
        <v>2875.19</v>
      </c>
      <c r="EA265" s="121">
        <v>21000</v>
      </c>
      <c r="EB265" s="121">
        <v>0</v>
      </c>
      <c r="EC265" s="121">
        <f t="shared" si="633"/>
        <v>0</v>
      </c>
      <c r="ED265" s="121">
        <f>(EE265-EA265)</f>
        <v>29000</v>
      </c>
      <c r="EE265" s="121">
        <v>50000</v>
      </c>
      <c r="EF265" s="121">
        <v>0</v>
      </c>
      <c r="EG265" s="121">
        <f t="shared" si="605"/>
        <v>0</v>
      </c>
      <c r="EH265" s="121" t="e">
        <f>(#REF!-EE265)</f>
        <v>#REF!</v>
      </c>
      <c r="EI265" s="121">
        <f>IFERROR(#REF!/DZ265*100,)</f>
        <v>0</v>
      </c>
      <c r="EJ265" s="121">
        <f>IFERROR(#REF!/#REF!*100,)</f>
        <v>0</v>
      </c>
      <c r="EK265" s="121">
        <v>40000</v>
      </c>
      <c r="EL265" s="121"/>
      <c r="EM265" s="121"/>
      <c r="EN265" s="838"/>
      <c r="EO265" s="838"/>
      <c r="EP265" s="838"/>
      <c r="EQ265" s="838"/>
      <c r="ER265" s="838"/>
      <c r="ES265" s="146">
        <f t="shared" si="557"/>
        <v>0</v>
      </c>
      <c r="EW265" s="713"/>
      <c r="EX265" s="739">
        <f>IF(EX$9=$K265,#REF!,0)</f>
        <v>0</v>
      </c>
      <c r="EY265" s="739">
        <f>IF(EY$9=$K265,#REF!,0)</f>
        <v>0</v>
      </c>
      <c r="EZ265" s="739">
        <f>IF(EZ$9=$K265,#REF!,0)</f>
        <v>0</v>
      </c>
      <c r="FA265" s="739">
        <f>IF(FA$9=$K265,#REF!,0)</f>
        <v>0</v>
      </c>
      <c r="FB265" s="739">
        <f>IF(FB$9=$K265,#REF!,0)</f>
        <v>0</v>
      </c>
      <c r="FC265" s="739">
        <f>IF(FC$9=$K265,#REF!,0)</f>
        <v>0</v>
      </c>
      <c r="FD265" s="739">
        <f>IF(FD$9=$K265,#REF!,0)</f>
        <v>0</v>
      </c>
      <c r="FE265" s="739">
        <f>IF(FE$9=$K265,#REF!,0)</f>
        <v>0</v>
      </c>
      <c r="FF265" s="739">
        <f>IF(FF$9=$K265,#REF!,0)</f>
        <v>0</v>
      </c>
      <c r="FG265" s="739">
        <f>IF(FG$9=$K265,#REF!,0)</f>
        <v>0</v>
      </c>
      <c r="FH265" s="739">
        <f>IF(FH$9=$K265,#REF!,0)</f>
        <v>0</v>
      </c>
      <c r="FI265" s="739">
        <f>IF(FI$9=$K265,#REF!,0)</f>
        <v>0</v>
      </c>
      <c r="FJ265" s="739">
        <f>IF(FJ$9=$K265,#REF!,0)</f>
        <v>0</v>
      </c>
      <c r="FK265" s="739">
        <f>IF(FK$9=$K265,#REF!,0)</f>
        <v>0</v>
      </c>
      <c r="FL265" s="739">
        <f>IF(FL$9=$K265,#REF!,0)</f>
        <v>0</v>
      </c>
      <c r="FM265" s="739">
        <f>IF(FM$9=$K265,#REF!,0)</f>
        <v>0</v>
      </c>
      <c r="FN265" s="739">
        <f>IF(FN$9=$K265,#REF!,0)</f>
        <v>0</v>
      </c>
      <c r="FO265" s="739">
        <f>IF(FO$9=$K265,#REF!,0)</f>
        <v>0</v>
      </c>
      <c r="FP265" s="739">
        <f>IF(FP$9=$K265,#REF!,0)</f>
        <v>0</v>
      </c>
      <c r="FQ265" s="739">
        <f>IF(FQ$9=$K265,#REF!,0)</f>
        <v>0</v>
      </c>
      <c r="FS265" s="1097"/>
      <c r="FT265" s="713"/>
      <c r="FU265" s="739">
        <f t="shared" si="747"/>
        <v>0</v>
      </c>
      <c r="FV265" s="739">
        <f t="shared" si="747"/>
        <v>0</v>
      </c>
      <c r="FW265" s="739">
        <f t="shared" si="747"/>
        <v>0</v>
      </c>
      <c r="FX265" s="739">
        <f t="shared" si="747"/>
        <v>0</v>
      </c>
      <c r="FY265" s="739">
        <f t="shared" si="747"/>
        <v>0</v>
      </c>
      <c r="FZ265" s="739">
        <f t="shared" si="747"/>
        <v>0</v>
      </c>
      <c r="GA265" s="739">
        <f t="shared" si="747"/>
        <v>0</v>
      </c>
      <c r="GB265" s="739">
        <f t="shared" si="747"/>
        <v>0</v>
      </c>
      <c r="GC265" s="739">
        <f t="shared" si="747"/>
        <v>0</v>
      </c>
      <c r="GD265" s="739">
        <f t="shared" si="747"/>
        <v>0</v>
      </c>
      <c r="GE265" s="739">
        <f t="shared" si="748"/>
        <v>0</v>
      </c>
      <c r="GF265" s="739">
        <f t="shared" si="748"/>
        <v>0</v>
      </c>
      <c r="GG265" s="739">
        <f t="shared" si="748"/>
        <v>0</v>
      </c>
      <c r="GH265" s="739">
        <f t="shared" si="748"/>
        <v>0</v>
      </c>
      <c r="GI265" s="739">
        <f t="shared" si="748"/>
        <v>0</v>
      </c>
      <c r="GJ265" s="739">
        <f t="shared" si="748"/>
        <v>0</v>
      </c>
      <c r="GK265" s="739">
        <f t="shared" si="748"/>
        <v>0</v>
      </c>
      <c r="GL265" s="739">
        <f t="shared" si="748"/>
        <v>0</v>
      </c>
      <c r="GM265" s="739">
        <f t="shared" si="748"/>
        <v>0</v>
      </c>
      <c r="GN265" s="739">
        <f t="shared" si="748"/>
        <v>0</v>
      </c>
      <c r="GO265" s="1097"/>
      <c r="GP265" s="713"/>
      <c r="GQ265" s="1098">
        <f>IF(GQ$9=$N265,#REF!,0)</f>
        <v>0</v>
      </c>
      <c r="GR265" s="1098">
        <f>IF(GR$9=$N265,#REF!,0)</f>
        <v>0</v>
      </c>
      <c r="GS265" s="1098">
        <f>IF(GS$9=$N265,#REF!,0)</f>
        <v>0</v>
      </c>
      <c r="GT265" s="1098">
        <f>IF(GT$9=$N265,#REF!,0)</f>
        <v>0</v>
      </c>
      <c r="GU265" s="1098">
        <f>IF(GU$9=$N265,#REF!,0)</f>
        <v>0</v>
      </c>
      <c r="GV265" s="1098">
        <f>IF(GV$9=$N265,#REF!,0)</f>
        <v>0</v>
      </c>
      <c r="GW265" s="1098">
        <f>IF(GW$9=$N265,#REF!,0)</f>
        <v>0</v>
      </c>
      <c r="GX265" s="1098">
        <f>IF(GX$9=$N265,#REF!,0)</f>
        <v>0</v>
      </c>
      <c r="GY265" s="1098">
        <f>IF(GY$9=$N265,#REF!,0)</f>
        <v>0</v>
      </c>
      <c r="GZ265" s="1098">
        <f>IF(GZ$9=$N265,#REF!,0)</f>
        <v>0</v>
      </c>
      <c r="HA265" s="1098">
        <f>IF(HA$9=$N265,#REF!,0)</f>
        <v>0</v>
      </c>
      <c r="HB265" s="1098">
        <f>IF(HB$9=$N265,#REF!,0)</f>
        <v>0</v>
      </c>
      <c r="HC265" s="1098" t="e">
        <f>IF(HC$9=$N265,#REF!,0)</f>
        <v>#REF!</v>
      </c>
      <c r="HD265" s="1098">
        <f>IF(HD$9=$N265,#REF!,0)</f>
        <v>0</v>
      </c>
      <c r="HE265" s="1098">
        <f>IF(HE$9=$N265,#REF!,0)</f>
        <v>0</v>
      </c>
      <c r="HF265" s="1098">
        <f>IF(HF$9=$N265,#REF!,0)</f>
        <v>0</v>
      </c>
      <c r="HG265" s="1098">
        <f>IF(HG$9=$N265,#REF!,0)</f>
        <v>0</v>
      </c>
      <c r="HH265" s="1098">
        <f>IF(HH$9=$N265,#REF!,0)</f>
        <v>0</v>
      </c>
      <c r="HI265" s="1098">
        <f>IF(HI$9=$N265,#REF!,0)</f>
        <v>0</v>
      </c>
      <c r="HJ265" s="1098">
        <f>IF(HJ$9=$N265,#REF!,0)</f>
        <v>0</v>
      </c>
      <c r="HK265" s="1098">
        <f>IF(HK$9=$N265,#REF!,0)</f>
        <v>0</v>
      </c>
      <c r="HL265" s="1098">
        <f>IF(HL$9=$N265,#REF!,0)</f>
        <v>0</v>
      </c>
      <c r="HM265" s="1098">
        <f>IF(HM$9=$N265,#REF!,0)</f>
        <v>0</v>
      </c>
      <c r="HN265" s="1098">
        <f>IF(HN$9=$N265,#REF!,0)</f>
        <v>0</v>
      </c>
      <c r="HO265" s="1098">
        <f>IF(HO$9=$N265,#REF!,0)</f>
        <v>0</v>
      </c>
      <c r="HP265" s="1098">
        <f>IF(HP$9=$N265,#REF!,0)</f>
        <v>0</v>
      </c>
      <c r="HQ265" s="1098">
        <f>IF(HQ$9=$N265,#REF!,0)</f>
        <v>0</v>
      </c>
      <c r="HR265" s="1098">
        <f>IF(HR$9=$N265,#REF!,0)</f>
        <v>0</v>
      </c>
      <c r="HS265" s="1098">
        <f>IF(HS$9=$N265,#REF!,0)</f>
        <v>0</v>
      </c>
      <c r="HT265" s="1098">
        <f>IF(HT$9=$N265,#REF!,0)</f>
        <v>0</v>
      </c>
      <c r="HU265" s="1098">
        <f>IF(HU$9=$N265,#REF!,0)</f>
        <v>0</v>
      </c>
      <c r="HV265" s="1098">
        <f>IF(HV$9=$N265,#REF!,0)</f>
        <v>0</v>
      </c>
      <c r="HW265" s="1098">
        <f>IF(HW$9=$N265,#REF!,0)</f>
        <v>0</v>
      </c>
      <c r="HX265" s="1098">
        <f>IF(HX$9=$N265,#REF!,0)</f>
        <v>0</v>
      </c>
      <c r="HY265" s="1098">
        <f>IF(HY$9=$N265,#REF!,0)</f>
        <v>0</v>
      </c>
      <c r="HZ265" s="1098">
        <f>IF(HZ$9=$N265,#REF!,0)</f>
        <v>0</v>
      </c>
      <c r="IA265" s="1098">
        <f>IF(IA$9=$N265,#REF!,0)</f>
        <v>0</v>
      </c>
      <c r="IB265" s="1098">
        <f>IF(IB$9=$N265,#REF!,0)</f>
        <v>0</v>
      </c>
      <c r="IC265" s="1098">
        <f>IF(IC$9=$N265,#REF!,0)</f>
        <v>0</v>
      </c>
      <c r="ID265" s="1098">
        <f>IF(ID$9=$N265,#REF!,0)</f>
        <v>0</v>
      </c>
      <c r="IE265" s="1098">
        <f>IF(IE$9=$N265,#REF!,0)</f>
        <v>0</v>
      </c>
      <c r="IF265" s="1098">
        <f>IF(IF$9=$N265,#REF!,0)</f>
        <v>0</v>
      </c>
      <c r="IG265" s="1098">
        <f>IF(IG$9=$N265,#REF!,0)</f>
        <v>0</v>
      </c>
      <c r="IH265" s="1098">
        <f>IF(IH$9=$N265,#REF!,0)</f>
        <v>0</v>
      </c>
      <c r="II265" s="1098">
        <f>IF(II$9=$N265,#REF!,0)</f>
        <v>0</v>
      </c>
      <c r="IJ265" s="1098">
        <f>IF(IJ$9=$N265,#REF!,0)</f>
        <v>0</v>
      </c>
      <c r="IK265" s="1098">
        <f>IF(IK$9=$N265,#REF!,0)</f>
        <v>0</v>
      </c>
      <c r="IL265" s="1098">
        <f>IF(IL$9=$N265,#REF!,0)</f>
        <v>0</v>
      </c>
      <c r="IM265" s="1098">
        <f>IF(IM$9=$N265,#REF!,0)</f>
        <v>0</v>
      </c>
      <c r="IN265" s="1098">
        <f>IF(IN$9=$N265,#REF!,0)</f>
        <v>0</v>
      </c>
      <c r="IO265" s="1098">
        <f>IF(IO$9=$N265,#REF!,0)</f>
        <v>0</v>
      </c>
      <c r="IP265" s="1098">
        <f>IF(IP$9=$N265,#REF!,0)</f>
        <v>0</v>
      </c>
      <c r="IQ265" s="1098">
        <f>IF(IQ$9=$N265,#REF!,0)</f>
        <v>0</v>
      </c>
      <c r="IR265" s="1098">
        <f>IF(IR$9=$N265,#REF!,0)</f>
        <v>0</v>
      </c>
      <c r="IS265" s="1098">
        <f>IF(IS$9=$N265,#REF!,0)</f>
        <v>0</v>
      </c>
      <c r="IT265" s="1098">
        <f>IF(IT$9=$N265,#REF!,0)</f>
        <v>0</v>
      </c>
      <c r="IU265" s="1098">
        <f>IF(IU$9=$N265,#REF!,0)</f>
        <v>0</v>
      </c>
      <c r="IV265" s="1098">
        <f>IF(IV$9=$N265,#REF!,0)</f>
        <v>0</v>
      </c>
      <c r="IW265" s="1098">
        <f>IF(IW$9=$N265,#REF!,0)</f>
        <v>0</v>
      </c>
      <c r="IX265" s="1098">
        <f>IF(IX$9=$N265,#REF!,0)</f>
        <v>0</v>
      </c>
      <c r="IY265" s="1098">
        <f>IF(IY$9=$N265,#REF!,0)</f>
        <v>0</v>
      </c>
      <c r="IZ265" s="1098">
        <f>IF(IZ$9=$N265,#REF!,0)</f>
        <v>0</v>
      </c>
      <c r="JA265" s="1098">
        <f>IF(JA$9=$N265,#REF!,0)</f>
        <v>0</v>
      </c>
      <c r="JB265" s="1098">
        <f>IF(JB$9=$N265,#REF!,0)</f>
        <v>0</v>
      </c>
      <c r="JC265" s="1098">
        <f>IF(JC$9=$N265,#REF!,0)</f>
        <v>0</v>
      </c>
      <c r="JD265" s="1098">
        <f>IF(JD$9=$N265,#REF!,0)</f>
        <v>0</v>
      </c>
      <c r="JE265" s="1098">
        <f>IF(JE$9=$N265,#REF!,0)</f>
        <v>0</v>
      </c>
      <c r="JF265" s="1098">
        <f>IF(JF$9=$N265,#REF!,0)</f>
        <v>0</v>
      </c>
      <c r="JG265" s="1098">
        <f>IF(JG$9=$N265,#REF!,0)</f>
        <v>0</v>
      </c>
      <c r="JH265" s="1098">
        <f>IF(JH$9=$N265,#REF!,0)</f>
        <v>0</v>
      </c>
      <c r="JI265" s="1098">
        <f>IF(JI$9=$N265,#REF!,0)</f>
        <v>0</v>
      </c>
      <c r="JJ265" s="1098">
        <f>IF(JJ$9=$N265,#REF!,0)</f>
        <v>0</v>
      </c>
      <c r="JK265" s="1098">
        <f>IF(JK$9=$N265,#REF!,0)</f>
        <v>0</v>
      </c>
      <c r="JL265" s="1098">
        <f>IF(JL$9=$N265,#REF!,0)</f>
        <v>0</v>
      </c>
      <c r="JM265" s="1098">
        <f>IF(JM$9=$N265,#REF!,0)</f>
        <v>0</v>
      </c>
      <c r="JN265" s="1098">
        <f>IF(JN$9=$N265,#REF!,0)</f>
        <v>0</v>
      </c>
      <c r="JO265" s="1098">
        <f>IF(JO$9=$N265,#REF!,0)</f>
        <v>0</v>
      </c>
      <c r="JP265" s="1098">
        <f>IF(JP$9=$N265,#REF!,0)</f>
        <v>0</v>
      </c>
      <c r="JQ265" s="1098">
        <f>IF(JQ$9=$N265,#REF!,0)</f>
        <v>0</v>
      </c>
      <c r="JR265" s="1098">
        <f>IF(JR$9=$N265,#REF!,0)</f>
        <v>0</v>
      </c>
      <c r="JS265" s="1098">
        <f>IF(JS$9=$N265,#REF!,0)</f>
        <v>0</v>
      </c>
      <c r="JT265" s="1098">
        <f>IF(JT$9=$N265,#REF!,0)</f>
        <v>0</v>
      </c>
      <c r="JU265" s="1098">
        <f>IF(JU$9=$N265,#REF!,0)</f>
        <v>0</v>
      </c>
      <c r="JV265" s="1098">
        <f>IF(JV$9=$N265,#REF!,0)</f>
        <v>0</v>
      </c>
      <c r="JW265" s="1098">
        <f>IF(JW$9=$N265,#REF!,0)</f>
        <v>0</v>
      </c>
      <c r="JX265" s="681"/>
      <c r="JY265" s="713"/>
      <c r="JZ265" s="681">
        <f t="shared" si="743"/>
        <v>0</v>
      </c>
      <c r="KA265" s="681">
        <f t="shared" si="743"/>
        <v>0</v>
      </c>
      <c r="KB265" s="681">
        <f t="shared" si="743"/>
        <v>0</v>
      </c>
      <c r="KC265" s="681">
        <f t="shared" si="743"/>
        <v>0</v>
      </c>
      <c r="KD265" s="681">
        <f t="shared" si="743"/>
        <v>0</v>
      </c>
      <c r="KE265" s="681">
        <f t="shared" si="743"/>
        <v>0</v>
      </c>
      <c r="KF265" s="681">
        <f t="shared" si="743"/>
        <v>0</v>
      </c>
      <c r="KG265" s="681">
        <f t="shared" si="743"/>
        <v>0</v>
      </c>
      <c r="KH265" s="681">
        <f t="shared" si="743"/>
        <v>0</v>
      </c>
      <c r="KI265" s="681">
        <f t="shared" si="743"/>
        <v>0</v>
      </c>
      <c r="KJ265" s="681">
        <f t="shared" si="743"/>
        <v>0</v>
      </c>
      <c r="KN265" s="1098">
        <f t="shared" si="740"/>
        <v>0</v>
      </c>
      <c r="KO265" s="1098">
        <f t="shared" si="740"/>
        <v>0</v>
      </c>
      <c r="KP265" s="1098">
        <f t="shared" si="740"/>
        <v>0</v>
      </c>
      <c r="KQ265" s="1098">
        <f t="shared" si="740"/>
        <v>0</v>
      </c>
      <c r="KR265" s="1098">
        <f t="shared" si="740"/>
        <v>0</v>
      </c>
      <c r="KS265" s="1098">
        <f t="shared" si="740"/>
        <v>0</v>
      </c>
      <c r="KT265" s="1098">
        <f t="shared" si="740"/>
        <v>0</v>
      </c>
      <c r="KU265" s="1098">
        <f t="shared" si="740"/>
        <v>0</v>
      </c>
      <c r="KV265" s="1098">
        <f t="shared" si="740"/>
        <v>0</v>
      </c>
      <c r="KW265" s="1098">
        <f t="shared" si="740"/>
        <v>0</v>
      </c>
      <c r="KX265" s="1098">
        <f t="shared" si="740"/>
        <v>0</v>
      </c>
      <c r="KY265" s="1098">
        <f t="shared" si="740"/>
        <v>0</v>
      </c>
      <c r="KZ265" s="1098">
        <f t="shared" si="740"/>
        <v>0</v>
      </c>
      <c r="LA265" s="1098">
        <f t="shared" si="740"/>
        <v>0</v>
      </c>
      <c r="LB265" s="1098">
        <f t="shared" si="740"/>
        <v>0</v>
      </c>
      <c r="LC265" s="1098">
        <f t="shared" si="740"/>
        <v>0</v>
      </c>
      <c r="LD265" s="1098">
        <f t="shared" si="735"/>
        <v>0</v>
      </c>
      <c r="LE265" s="1098">
        <f t="shared" si="735"/>
        <v>0</v>
      </c>
      <c r="LF265" s="1098">
        <f t="shared" si="735"/>
        <v>0</v>
      </c>
      <c r="LG265" s="1098">
        <f t="shared" si="735"/>
        <v>0</v>
      </c>
      <c r="LH265" s="1098">
        <f t="shared" si="735"/>
        <v>0</v>
      </c>
      <c r="LI265" s="1098">
        <f t="shared" si="735"/>
        <v>0</v>
      </c>
      <c r="LJ265" s="1098">
        <f t="shared" si="735"/>
        <v>0</v>
      </c>
      <c r="LK265" s="1098">
        <f t="shared" si="735"/>
        <v>0</v>
      </c>
      <c r="LL265" s="1098">
        <f t="shared" si="735"/>
        <v>0</v>
      </c>
      <c r="LM265" s="1098">
        <f t="shared" si="735"/>
        <v>0</v>
      </c>
      <c r="LN265" s="1098">
        <f t="shared" si="735"/>
        <v>0</v>
      </c>
      <c r="LO265" s="1098">
        <f t="shared" si="735"/>
        <v>0</v>
      </c>
      <c r="LP265" s="1098">
        <f t="shared" si="735"/>
        <v>0</v>
      </c>
      <c r="LQ265" s="1098">
        <f t="shared" si="735"/>
        <v>0</v>
      </c>
      <c r="LR265" s="1098">
        <f t="shared" si="735"/>
        <v>0</v>
      </c>
      <c r="LS265" s="1098">
        <f t="shared" si="731"/>
        <v>0</v>
      </c>
    </row>
    <row r="266" spans="1:331" s="680" customFormat="1" x14ac:dyDescent="0.35">
      <c r="A266" s="692"/>
      <c r="B266" s="1149"/>
      <c r="C266" s="870"/>
      <c r="D266" s="871"/>
      <c r="E266" s="871"/>
      <c r="F266" s="871"/>
      <c r="G266" s="871"/>
      <c r="H266" s="871"/>
      <c r="I266" s="871"/>
      <c r="J266" s="871" t="s">
        <v>194</v>
      </c>
      <c r="K266" s="877"/>
      <c r="L266" s="879"/>
      <c r="M266" s="892"/>
      <c r="N266" s="892">
        <v>3225</v>
      </c>
      <c r="O266" s="958" t="s">
        <v>181</v>
      </c>
      <c r="P266" s="31"/>
      <c r="Q266" s="31"/>
      <c r="R266" s="31"/>
      <c r="S266" s="31"/>
      <c r="T266" s="31"/>
      <c r="U266" s="31"/>
      <c r="V266" s="31"/>
      <c r="W266" s="727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727"/>
      <c r="AI266" s="728"/>
      <c r="AJ266" s="31"/>
      <c r="AK266" s="31"/>
      <c r="AL266" s="31"/>
      <c r="AM266" s="31"/>
      <c r="AN266" s="54"/>
      <c r="AO266" s="54"/>
      <c r="AP266" s="54"/>
      <c r="AQ266" s="54"/>
      <c r="AR266" s="54"/>
      <c r="AS266" s="54"/>
      <c r="AT266" s="54"/>
      <c r="AU266" s="54"/>
      <c r="AV266" s="54"/>
      <c r="AW266" s="54"/>
      <c r="AX266" s="54"/>
      <c r="AY266" s="54"/>
      <c r="AZ266" s="31"/>
      <c r="BA266" s="31"/>
      <c r="BB266" s="54"/>
      <c r="BC266" s="54"/>
      <c r="BD266" s="54"/>
      <c r="BE266" s="54"/>
      <c r="BF266" s="54"/>
      <c r="BG266" s="54"/>
      <c r="BH266" s="54"/>
      <c r="BI266" s="54"/>
      <c r="BJ266" s="54"/>
      <c r="BK266" s="54"/>
      <c r="BL266" s="54"/>
      <c r="BM266" s="54"/>
      <c r="BN266" s="54"/>
      <c r="BO266" s="54"/>
      <c r="BP266" s="54"/>
      <c r="BQ266" s="54"/>
      <c r="BR266" s="54"/>
      <c r="BS266" s="54"/>
      <c r="BT266" s="54"/>
      <c r="BU266" s="54"/>
      <c r="BV266" s="54"/>
      <c r="BW266" s="54"/>
      <c r="BX266" s="54"/>
      <c r="BY266" s="54"/>
      <c r="BZ266" s="54"/>
      <c r="CA266" s="54"/>
      <c r="CB266" s="54"/>
      <c r="CC266" s="54"/>
      <c r="CD266" s="54"/>
      <c r="CE266" s="54"/>
      <c r="CF266" s="54"/>
      <c r="CG266" s="54"/>
      <c r="CH266" s="54"/>
      <c r="CI266" s="54"/>
      <c r="CJ266" s="54"/>
      <c r="CK266" s="54"/>
      <c r="CL266" s="54"/>
      <c r="CM266" s="54"/>
      <c r="CN266" s="54"/>
      <c r="CO266" s="54"/>
      <c r="CP266" s="54"/>
      <c r="CQ266" s="54"/>
      <c r="CR266" s="54"/>
      <c r="CS266" s="54"/>
      <c r="CT266" s="54"/>
      <c r="CU266" s="54"/>
      <c r="CV266" s="54"/>
      <c r="CW266" s="54"/>
      <c r="CX266" s="54"/>
      <c r="CY266" s="54"/>
      <c r="CZ266" s="121"/>
      <c r="DA266" s="121"/>
      <c r="DB266" s="54"/>
      <c r="DC266" s="121"/>
      <c r="DD266" s="121"/>
      <c r="DE266" s="121"/>
      <c r="DF266" s="121"/>
      <c r="DG266" s="121"/>
      <c r="DH266" s="54"/>
      <c r="DI266" s="121"/>
      <c r="DJ266" s="54"/>
      <c r="DK266" s="121"/>
      <c r="DL266" s="121"/>
      <c r="DM266" s="54"/>
      <c r="DN266" s="121"/>
      <c r="DO266" s="121"/>
      <c r="DP266" s="121"/>
      <c r="DQ266" s="121"/>
      <c r="DR266" s="121"/>
      <c r="DS266" s="121">
        <v>1638</v>
      </c>
      <c r="DT266" s="121">
        <f t="shared" si="632"/>
        <v>0</v>
      </c>
      <c r="DU266" s="121">
        <f>(DV266-DR266)</f>
        <v>20000</v>
      </c>
      <c r="DV266" s="121">
        <v>20000</v>
      </c>
      <c r="DW266" s="121"/>
      <c r="DX266" s="121"/>
      <c r="DY266" s="121"/>
      <c r="DZ266" s="121">
        <v>0</v>
      </c>
      <c r="EA266" s="121">
        <v>0</v>
      </c>
      <c r="EB266" s="121">
        <v>0</v>
      </c>
      <c r="EC266" s="121">
        <f t="shared" si="633"/>
        <v>0</v>
      </c>
      <c r="ED266" s="121">
        <f>(EE266-EA266)</f>
        <v>0</v>
      </c>
      <c r="EE266" s="121">
        <v>0</v>
      </c>
      <c r="EF266" s="121">
        <v>0</v>
      </c>
      <c r="EG266" s="121">
        <f t="shared" si="605"/>
        <v>0</v>
      </c>
      <c r="EH266" s="121" t="e">
        <f>(#REF!-EE266)</f>
        <v>#REF!</v>
      </c>
      <c r="EI266" s="121">
        <f>IFERROR(#REF!/DZ266*100,)</f>
        <v>0</v>
      </c>
      <c r="EJ266" s="121">
        <f>IFERROR(#REF!/#REF!*100,)</f>
        <v>0</v>
      </c>
      <c r="EK266" s="121">
        <v>10000</v>
      </c>
      <c r="EL266" s="121"/>
      <c r="EM266" s="121"/>
      <c r="EN266" s="838"/>
      <c r="EO266" s="838"/>
      <c r="EP266" s="838"/>
      <c r="EQ266" s="838"/>
      <c r="ER266" s="838"/>
      <c r="ES266" s="146">
        <f t="shared" si="557"/>
        <v>0</v>
      </c>
      <c r="EW266" s="713"/>
      <c r="EX266" s="739">
        <f>IF(EX$9=$K266,#REF!,0)</f>
        <v>0</v>
      </c>
      <c r="EY266" s="739">
        <f>IF(EY$9=$K266,#REF!,0)</f>
        <v>0</v>
      </c>
      <c r="EZ266" s="739">
        <f>IF(EZ$9=$K266,#REF!,0)</f>
        <v>0</v>
      </c>
      <c r="FA266" s="739">
        <f>IF(FA$9=$K266,#REF!,0)</f>
        <v>0</v>
      </c>
      <c r="FB266" s="739">
        <f>IF(FB$9=$K266,#REF!,0)</f>
        <v>0</v>
      </c>
      <c r="FC266" s="739">
        <f>IF(FC$9=$K266,#REF!,0)</f>
        <v>0</v>
      </c>
      <c r="FD266" s="739">
        <f>IF(FD$9=$K266,#REF!,0)</f>
        <v>0</v>
      </c>
      <c r="FE266" s="739">
        <f>IF(FE$9=$K266,#REF!,0)</f>
        <v>0</v>
      </c>
      <c r="FF266" s="739">
        <f>IF(FF$9=$K266,#REF!,0)</f>
        <v>0</v>
      </c>
      <c r="FG266" s="739">
        <f>IF(FG$9=$K266,#REF!,0)</f>
        <v>0</v>
      </c>
      <c r="FH266" s="739">
        <f>IF(FH$9=$K266,#REF!,0)</f>
        <v>0</v>
      </c>
      <c r="FI266" s="739">
        <f>IF(FI$9=$K266,#REF!,0)</f>
        <v>0</v>
      </c>
      <c r="FJ266" s="739">
        <f>IF(FJ$9=$K266,#REF!,0)</f>
        <v>0</v>
      </c>
      <c r="FK266" s="739">
        <f>IF(FK$9=$K266,#REF!,0)</f>
        <v>0</v>
      </c>
      <c r="FL266" s="739">
        <f>IF(FL$9=$K266,#REF!,0)</f>
        <v>0</v>
      </c>
      <c r="FM266" s="739">
        <f>IF(FM$9=$K266,#REF!,0)</f>
        <v>0</v>
      </c>
      <c r="FN266" s="739">
        <f>IF(FN$9=$K266,#REF!,0)</f>
        <v>0</v>
      </c>
      <c r="FO266" s="739">
        <f>IF(FO$9=$K266,#REF!,0)</f>
        <v>0</v>
      </c>
      <c r="FP266" s="739">
        <f>IF(FP$9=$K266,#REF!,0)</f>
        <v>0</v>
      </c>
      <c r="FQ266" s="739">
        <f>IF(FQ$9=$K266,#REF!,0)</f>
        <v>0</v>
      </c>
      <c r="FS266" s="1097"/>
      <c r="FT266" s="713"/>
      <c r="FU266" s="739">
        <f t="shared" si="747"/>
        <v>0</v>
      </c>
      <c r="FV266" s="739">
        <f t="shared" si="747"/>
        <v>0</v>
      </c>
      <c r="FW266" s="739">
        <f t="shared" si="747"/>
        <v>0</v>
      </c>
      <c r="FX266" s="739">
        <f t="shared" si="747"/>
        <v>0</v>
      </c>
      <c r="FY266" s="739">
        <f t="shared" si="747"/>
        <v>0</v>
      </c>
      <c r="FZ266" s="739">
        <f t="shared" si="747"/>
        <v>0</v>
      </c>
      <c r="GA266" s="739">
        <f t="shared" si="747"/>
        <v>0</v>
      </c>
      <c r="GB266" s="739">
        <f t="shared" si="747"/>
        <v>0</v>
      </c>
      <c r="GC266" s="739">
        <f t="shared" si="747"/>
        <v>0</v>
      </c>
      <c r="GD266" s="739">
        <f t="shared" si="747"/>
        <v>0</v>
      </c>
      <c r="GE266" s="739">
        <f t="shared" si="748"/>
        <v>0</v>
      </c>
      <c r="GF266" s="739">
        <f t="shared" si="748"/>
        <v>0</v>
      </c>
      <c r="GG266" s="739">
        <f t="shared" si="748"/>
        <v>0</v>
      </c>
      <c r="GH266" s="739">
        <f t="shared" si="748"/>
        <v>0</v>
      </c>
      <c r="GI266" s="739">
        <f t="shared" si="748"/>
        <v>0</v>
      </c>
      <c r="GJ266" s="739">
        <f t="shared" si="748"/>
        <v>0</v>
      </c>
      <c r="GK266" s="739">
        <f t="shared" si="748"/>
        <v>0</v>
      </c>
      <c r="GL266" s="739">
        <f t="shared" si="748"/>
        <v>0</v>
      </c>
      <c r="GM266" s="739">
        <f t="shared" si="748"/>
        <v>0</v>
      </c>
      <c r="GN266" s="739">
        <f t="shared" si="748"/>
        <v>0</v>
      </c>
      <c r="GO266" s="1097"/>
      <c r="GP266" s="713"/>
      <c r="GQ266" s="1098">
        <f>IF(GQ$9=$N266,#REF!,0)</f>
        <v>0</v>
      </c>
      <c r="GR266" s="1098">
        <f>IF(GR$9=$N266,#REF!,0)</f>
        <v>0</v>
      </c>
      <c r="GS266" s="1098">
        <f>IF(GS$9=$N266,#REF!,0)</f>
        <v>0</v>
      </c>
      <c r="GT266" s="1098">
        <f>IF(GT$9=$N266,#REF!,0)</f>
        <v>0</v>
      </c>
      <c r="GU266" s="1098">
        <f>IF(GU$9=$N266,#REF!,0)</f>
        <v>0</v>
      </c>
      <c r="GV266" s="1098">
        <f>IF(GV$9=$N266,#REF!,0)</f>
        <v>0</v>
      </c>
      <c r="GW266" s="1098">
        <f>IF(GW$9=$N266,#REF!,0)</f>
        <v>0</v>
      </c>
      <c r="GX266" s="1098">
        <f>IF(GX$9=$N266,#REF!,0)</f>
        <v>0</v>
      </c>
      <c r="GY266" s="1098">
        <f>IF(GY$9=$N266,#REF!,0)</f>
        <v>0</v>
      </c>
      <c r="GZ266" s="1098">
        <f>IF(GZ$9=$N266,#REF!,0)</f>
        <v>0</v>
      </c>
      <c r="HA266" s="1098">
        <f>IF(HA$9=$N266,#REF!,0)</f>
        <v>0</v>
      </c>
      <c r="HB266" s="1098">
        <f>IF(HB$9=$N266,#REF!,0)</f>
        <v>0</v>
      </c>
      <c r="HC266" s="1098">
        <f>IF(HC$9=$N266,#REF!,0)</f>
        <v>0</v>
      </c>
      <c r="HD266" s="1098">
        <f>IF(HD$9=$N266,#REF!,0)</f>
        <v>0</v>
      </c>
      <c r="HE266" s="1098">
        <f>IF(HE$9=$N266,#REF!,0)</f>
        <v>0</v>
      </c>
      <c r="HF266" s="1098">
        <f>IF(HF$9=$N266,#REF!,0)</f>
        <v>0</v>
      </c>
      <c r="HG266" s="1098" t="e">
        <f>IF(HG$9=$N266,#REF!,0)</f>
        <v>#REF!</v>
      </c>
      <c r="HH266" s="1098">
        <f>IF(HH$9=$N266,#REF!,0)</f>
        <v>0</v>
      </c>
      <c r="HI266" s="1098">
        <f>IF(HI$9=$N266,#REF!,0)</f>
        <v>0</v>
      </c>
      <c r="HJ266" s="1098">
        <f>IF(HJ$9=$N266,#REF!,0)</f>
        <v>0</v>
      </c>
      <c r="HK266" s="1098">
        <f>IF(HK$9=$N266,#REF!,0)</f>
        <v>0</v>
      </c>
      <c r="HL266" s="1098">
        <f>IF(HL$9=$N266,#REF!,0)</f>
        <v>0</v>
      </c>
      <c r="HM266" s="1098">
        <f>IF(HM$9=$N266,#REF!,0)</f>
        <v>0</v>
      </c>
      <c r="HN266" s="1098">
        <f>IF(HN$9=$N266,#REF!,0)</f>
        <v>0</v>
      </c>
      <c r="HO266" s="1098">
        <f>IF(HO$9=$N266,#REF!,0)</f>
        <v>0</v>
      </c>
      <c r="HP266" s="1098">
        <f>IF(HP$9=$N266,#REF!,0)</f>
        <v>0</v>
      </c>
      <c r="HQ266" s="1098">
        <f>IF(HQ$9=$N266,#REF!,0)</f>
        <v>0</v>
      </c>
      <c r="HR266" s="1098">
        <f>IF(HR$9=$N266,#REF!,0)</f>
        <v>0</v>
      </c>
      <c r="HS266" s="1098">
        <f>IF(HS$9=$N266,#REF!,0)</f>
        <v>0</v>
      </c>
      <c r="HT266" s="1098">
        <f>IF(HT$9=$N266,#REF!,0)</f>
        <v>0</v>
      </c>
      <c r="HU266" s="1098">
        <f>IF(HU$9=$N266,#REF!,0)</f>
        <v>0</v>
      </c>
      <c r="HV266" s="1098">
        <f>IF(HV$9=$N266,#REF!,0)</f>
        <v>0</v>
      </c>
      <c r="HW266" s="1098">
        <f>IF(HW$9=$N266,#REF!,0)</f>
        <v>0</v>
      </c>
      <c r="HX266" s="1098">
        <f>IF(HX$9=$N266,#REF!,0)</f>
        <v>0</v>
      </c>
      <c r="HY266" s="1098">
        <f>IF(HY$9=$N266,#REF!,0)</f>
        <v>0</v>
      </c>
      <c r="HZ266" s="1098">
        <f>IF(HZ$9=$N266,#REF!,0)</f>
        <v>0</v>
      </c>
      <c r="IA266" s="1098">
        <f>IF(IA$9=$N266,#REF!,0)</f>
        <v>0</v>
      </c>
      <c r="IB266" s="1098">
        <f>IF(IB$9=$N266,#REF!,0)</f>
        <v>0</v>
      </c>
      <c r="IC266" s="1098">
        <f>IF(IC$9=$N266,#REF!,0)</f>
        <v>0</v>
      </c>
      <c r="ID266" s="1098">
        <f>IF(ID$9=$N266,#REF!,0)</f>
        <v>0</v>
      </c>
      <c r="IE266" s="1098">
        <f>IF(IE$9=$N266,#REF!,0)</f>
        <v>0</v>
      </c>
      <c r="IF266" s="1098">
        <f>IF(IF$9=$N266,#REF!,0)</f>
        <v>0</v>
      </c>
      <c r="IG266" s="1098">
        <f>IF(IG$9=$N266,#REF!,0)</f>
        <v>0</v>
      </c>
      <c r="IH266" s="1098">
        <f>IF(IH$9=$N266,#REF!,0)</f>
        <v>0</v>
      </c>
      <c r="II266" s="1098">
        <f>IF(II$9=$N266,#REF!,0)</f>
        <v>0</v>
      </c>
      <c r="IJ266" s="1098">
        <f>IF(IJ$9=$N266,#REF!,0)</f>
        <v>0</v>
      </c>
      <c r="IK266" s="1098">
        <f>IF(IK$9=$N266,#REF!,0)</f>
        <v>0</v>
      </c>
      <c r="IL266" s="1098">
        <f>IF(IL$9=$N266,#REF!,0)</f>
        <v>0</v>
      </c>
      <c r="IM266" s="1098">
        <f>IF(IM$9=$N266,#REF!,0)</f>
        <v>0</v>
      </c>
      <c r="IN266" s="1098">
        <f>IF(IN$9=$N266,#REF!,0)</f>
        <v>0</v>
      </c>
      <c r="IO266" s="1098">
        <f>IF(IO$9=$N266,#REF!,0)</f>
        <v>0</v>
      </c>
      <c r="IP266" s="1098">
        <f>IF(IP$9=$N266,#REF!,0)</f>
        <v>0</v>
      </c>
      <c r="IQ266" s="1098">
        <f>IF(IQ$9=$N266,#REF!,0)</f>
        <v>0</v>
      </c>
      <c r="IR266" s="1098">
        <f>IF(IR$9=$N266,#REF!,0)</f>
        <v>0</v>
      </c>
      <c r="IS266" s="1098">
        <f>IF(IS$9=$N266,#REF!,0)</f>
        <v>0</v>
      </c>
      <c r="IT266" s="1098">
        <f>IF(IT$9=$N266,#REF!,0)</f>
        <v>0</v>
      </c>
      <c r="IU266" s="1098">
        <f>IF(IU$9=$N266,#REF!,0)</f>
        <v>0</v>
      </c>
      <c r="IV266" s="1098">
        <f>IF(IV$9=$N266,#REF!,0)</f>
        <v>0</v>
      </c>
      <c r="IW266" s="1098">
        <f>IF(IW$9=$N266,#REF!,0)</f>
        <v>0</v>
      </c>
      <c r="IX266" s="1098">
        <f>IF(IX$9=$N266,#REF!,0)</f>
        <v>0</v>
      </c>
      <c r="IY266" s="1098">
        <f>IF(IY$9=$N266,#REF!,0)</f>
        <v>0</v>
      </c>
      <c r="IZ266" s="1098">
        <f>IF(IZ$9=$N266,#REF!,0)</f>
        <v>0</v>
      </c>
      <c r="JA266" s="1098">
        <f>IF(JA$9=$N266,#REF!,0)</f>
        <v>0</v>
      </c>
      <c r="JB266" s="1098">
        <f>IF(JB$9=$N266,#REF!,0)</f>
        <v>0</v>
      </c>
      <c r="JC266" s="1098">
        <f>IF(JC$9=$N266,#REF!,0)</f>
        <v>0</v>
      </c>
      <c r="JD266" s="1098">
        <f>IF(JD$9=$N266,#REF!,0)</f>
        <v>0</v>
      </c>
      <c r="JE266" s="1098">
        <f>IF(JE$9=$N266,#REF!,0)</f>
        <v>0</v>
      </c>
      <c r="JF266" s="1098">
        <f>IF(JF$9=$N266,#REF!,0)</f>
        <v>0</v>
      </c>
      <c r="JG266" s="1098">
        <f>IF(JG$9=$N266,#REF!,0)</f>
        <v>0</v>
      </c>
      <c r="JH266" s="1098">
        <f>IF(JH$9=$N266,#REF!,0)</f>
        <v>0</v>
      </c>
      <c r="JI266" s="1098">
        <f>IF(JI$9=$N266,#REF!,0)</f>
        <v>0</v>
      </c>
      <c r="JJ266" s="1098">
        <f>IF(JJ$9=$N266,#REF!,0)</f>
        <v>0</v>
      </c>
      <c r="JK266" s="1098">
        <f>IF(JK$9=$N266,#REF!,0)</f>
        <v>0</v>
      </c>
      <c r="JL266" s="1098">
        <f>IF(JL$9=$N266,#REF!,0)</f>
        <v>0</v>
      </c>
      <c r="JM266" s="1098">
        <f>IF(JM$9=$N266,#REF!,0)</f>
        <v>0</v>
      </c>
      <c r="JN266" s="1098">
        <f>IF(JN$9=$N266,#REF!,0)</f>
        <v>0</v>
      </c>
      <c r="JO266" s="1098">
        <f>IF(JO$9=$N266,#REF!,0)</f>
        <v>0</v>
      </c>
      <c r="JP266" s="1098">
        <f>IF(JP$9=$N266,#REF!,0)</f>
        <v>0</v>
      </c>
      <c r="JQ266" s="1098">
        <f>IF(JQ$9=$N266,#REF!,0)</f>
        <v>0</v>
      </c>
      <c r="JR266" s="1098">
        <f>IF(JR$9=$N266,#REF!,0)</f>
        <v>0</v>
      </c>
      <c r="JS266" s="1098">
        <f>IF(JS$9=$N266,#REF!,0)</f>
        <v>0</v>
      </c>
      <c r="JT266" s="1098">
        <f>IF(JT$9=$N266,#REF!,0)</f>
        <v>0</v>
      </c>
      <c r="JU266" s="1098">
        <f>IF(JU$9=$N266,#REF!,0)</f>
        <v>0</v>
      </c>
      <c r="JV266" s="1098">
        <f>IF(JV$9=$N266,#REF!,0)</f>
        <v>0</v>
      </c>
      <c r="JW266" s="1098">
        <f>IF(JW$9=$N266,#REF!,0)</f>
        <v>0</v>
      </c>
      <c r="JX266" s="681"/>
      <c r="JY266" s="713"/>
      <c r="JZ266" s="681"/>
      <c r="KA266" s="681"/>
      <c r="KB266" s="681"/>
      <c r="KC266" s="681"/>
      <c r="KD266" s="681"/>
      <c r="KE266" s="681"/>
      <c r="KF266" s="681"/>
      <c r="KG266" s="681"/>
      <c r="KH266" s="681"/>
      <c r="KI266" s="681"/>
      <c r="KJ266" s="681"/>
      <c r="KN266" s="1098">
        <f t="shared" si="740"/>
        <v>0</v>
      </c>
      <c r="KO266" s="1098">
        <f t="shared" si="740"/>
        <v>0</v>
      </c>
      <c r="KP266" s="1098">
        <f t="shared" si="740"/>
        <v>0</v>
      </c>
      <c r="KQ266" s="1098">
        <f t="shared" si="740"/>
        <v>0</v>
      </c>
      <c r="KR266" s="1098">
        <f t="shared" si="740"/>
        <v>0</v>
      </c>
      <c r="KS266" s="1098">
        <f t="shared" si="740"/>
        <v>0</v>
      </c>
      <c r="KT266" s="1098">
        <f t="shared" si="740"/>
        <v>0</v>
      </c>
      <c r="KU266" s="1098">
        <f t="shared" si="740"/>
        <v>0</v>
      </c>
      <c r="KV266" s="1098">
        <f t="shared" si="740"/>
        <v>0</v>
      </c>
      <c r="KW266" s="1098">
        <f t="shared" si="740"/>
        <v>0</v>
      </c>
      <c r="KX266" s="1098">
        <f t="shared" si="740"/>
        <v>0</v>
      </c>
      <c r="KY266" s="1098">
        <f t="shared" si="740"/>
        <v>0</v>
      </c>
      <c r="KZ266" s="1098">
        <f t="shared" si="740"/>
        <v>0</v>
      </c>
      <c r="LA266" s="1098">
        <f t="shared" si="740"/>
        <v>0</v>
      </c>
      <c r="LB266" s="1098">
        <f t="shared" si="740"/>
        <v>0</v>
      </c>
      <c r="LC266" s="1098">
        <f t="shared" si="740"/>
        <v>0</v>
      </c>
      <c r="LD266" s="1098">
        <f t="shared" si="735"/>
        <v>0</v>
      </c>
      <c r="LE266" s="1098">
        <f t="shared" si="735"/>
        <v>0</v>
      </c>
      <c r="LF266" s="1098">
        <f t="shared" si="735"/>
        <v>0</v>
      </c>
      <c r="LG266" s="1098">
        <f t="shared" si="735"/>
        <v>0</v>
      </c>
      <c r="LH266" s="1098">
        <f t="shared" si="735"/>
        <v>0</v>
      </c>
      <c r="LI266" s="1098">
        <f t="shared" si="735"/>
        <v>0</v>
      </c>
      <c r="LJ266" s="1098">
        <f t="shared" si="735"/>
        <v>0</v>
      </c>
      <c r="LK266" s="1098">
        <f t="shared" si="735"/>
        <v>0</v>
      </c>
      <c r="LL266" s="1098">
        <f t="shared" si="735"/>
        <v>0</v>
      </c>
      <c r="LM266" s="1098">
        <f t="shared" si="735"/>
        <v>0</v>
      </c>
      <c r="LN266" s="1098">
        <f t="shared" si="735"/>
        <v>0</v>
      </c>
      <c r="LO266" s="1098">
        <f t="shared" si="735"/>
        <v>0</v>
      </c>
      <c r="LP266" s="1098">
        <f t="shared" si="735"/>
        <v>0</v>
      </c>
      <c r="LQ266" s="1098">
        <f t="shared" si="735"/>
        <v>0</v>
      </c>
      <c r="LR266" s="1098">
        <f t="shared" si="735"/>
        <v>0</v>
      </c>
      <c r="LS266" s="1098">
        <f t="shared" si="731"/>
        <v>0</v>
      </c>
    </row>
    <row r="267" spans="1:331" s="680" customFormat="1" ht="20.100000000000001" customHeight="1" x14ac:dyDescent="0.35">
      <c r="A267" s="692"/>
      <c r="B267" s="871" t="s">
        <v>613</v>
      </c>
      <c r="C267" s="870" t="s">
        <v>489</v>
      </c>
      <c r="D267" s="871"/>
      <c r="E267" s="871"/>
      <c r="F267" s="871"/>
      <c r="G267" s="871"/>
      <c r="H267" s="871"/>
      <c r="I267" s="871"/>
      <c r="J267" s="871" t="s">
        <v>194</v>
      </c>
      <c r="K267" s="877"/>
      <c r="L267" s="886"/>
      <c r="M267" s="874">
        <v>323</v>
      </c>
      <c r="N267" s="874" t="s">
        <v>31</v>
      </c>
      <c r="O267" s="1351"/>
      <c r="P267" s="31"/>
      <c r="Q267" s="31"/>
      <c r="R267" s="31"/>
      <c r="S267" s="31"/>
      <c r="T267" s="31"/>
      <c r="U267" s="31"/>
      <c r="V267" s="31"/>
      <c r="W267" s="36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6"/>
      <c r="AI267" s="616"/>
      <c r="AJ267" s="31"/>
      <c r="AK267" s="31"/>
      <c r="AL267" s="31"/>
      <c r="AM267" s="31"/>
      <c r="AN267" s="54"/>
      <c r="AO267" s="54"/>
      <c r="AP267" s="54"/>
      <c r="AQ267" s="54"/>
      <c r="AR267" s="106">
        <f>SUM(AR268)</f>
        <v>0</v>
      </c>
      <c r="AS267" s="54"/>
      <c r="AT267" s="54"/>
      <c r="AU267" s="54"/>
      <c r="AV267" s="106">
        <f>SUM(AV268)</f>
        <v>0</v>
      </c>
      <c r="AW267" s="106">
        <f>SUM(AW268)</f>
        <v>0</v>
      </c>
      <c r="AX267" s="106">
        <f>SUM(AX268)</f>
        <v>0</v>
      </c>
      <c r="AY267" s="106">
        <f>SUM(AY268)</f>
        <v>3000</v>
      </c>
      <c r="AZ267" s="31"/>
      <c r="BA267" s="31"/>
      <c r="BB267" s="106">
        <f t="shared" ref="BB267:BK267" si="750">SUM(BB268)</f>
        <v>3000</v>
      </c>
      <c r="BC267" s="106">
        <f t="shared" si="750"/>
        <v>3000</v>
      </c>
      <c r="BD267" s="106">
        <f t="shared" si="750"/>
        <v>2586</v>
      </c>
      <c r="BE267" s="106">
        <f t="shared" si="750"/>
        <v>2586</v>
      </c>
      <c r="BF267" s="106">
        <f t="shared" si="750"/>
        <v>3000</v>
      </c>
      <c r="BG267" s="106">
        <f t="shared" si="750"/>
        <v>2586</v>
      </c>
      <c r="BH267" s="106">
        <f t="shared" si="750"/>
        <v>3000</v>
      </c>
      <c r="BI267" s="106">
        <f>SUM(BI268)</f>
        <v>0</v>
      </c>
      <c r="BJ267" s="106">
        <f>SUM(BJ268)</f>
        <v>3000</v>
      </c>
      <c r="BK267" s="106">
        <f t="shared" si="750"/>
        <v>0</v>
      </c>
      <c r="BL267" s="106">
        <f t="shared" si="559"/>
        <v>0</v>
      </c>
      <c r="BM267" s="106"/>
      <c r="BN267" s="106"/>
      <c r="BO267" s="106">
        <f>SUM(BO268)</f>
        <v>6000</v>
      </c>
      <c r="BP267" s="106"/>
      <c r="BQ267" s="106"/>
      <c r="BR267" s="106">
        <f>SUM(BR268)</f>
        <v>0</v>
      </c>
      <c r="BS267" s="106">
        <f>SUM(BS268)</f>
        <v>6000</v>
      </c>
      <c r="BT267" s="106">
        <f>SUM(BT268)</f>
        <v>2500</v>
      </c>
      <c r="BU267" s="106">
        <f>SUM(BU268)</f>
        <v>0</v>
      </c>
      <c r="BV267" s="106">
        <f>SUM(BV268)</f>
        <v>6000</v>
      </c>
      <c r="BW267" s="106"/>
      <c r="BX267" s="106"/>
      <c r="BY267" s="106">
        <f>SUM(BY268)</f>
        <v>6000</v>
      </c>
      <c r="BZ267" s="106">
        <f>SUM(BZ268)</f>
        <v>2500</v>
      </c>
      <c r="CA267" s="106">
        <f t="shared" si="566"/>
        <v>96.674400618716163</v>
      </c>
      <c r="CB267" s="106">
        <f t="shared" si="567"/>
        <v>41.666666666666671</v>
      </c>
      <c r="CC267" s="106">
        <f>SUM(CC268)</f>
        <v>0</v>
      </c>
      <c r="CD267" s="106">
        <f>SUM(CD268)</f>
        <v>0</v>
      </c>
      <c r="CE267" s="106">
        <f>SUM(CE268)</f>
        <v>6000</v>
      </c>
      <c r="CF267" s="106">
        <f>SUM(CF268)</f>
        <v>0</v>
      </c>
      <c r="CG267" s="106">
        <f t="shared" si="709"/>
        <v>0</v>
      </c>
      <c r="CH267" s="106">
        <f>SUM(CH268)</f>
        <v>0</v>
      </c>
      <c r="CI267" s="106">
        <f>SUM(CI268)</f>
        <v>6000</v>
      </c>
      <c r="CJ267" s="106"/>
      <c r="CK267" s="106">
        <f t="shared" si="569"/>
        <v>0</v>
      </c>
      <c r="CL267" s="106">
        <f>SUM(CL268)</f>
        <v>0</v>
      </c>
      <c r="CM267" s="106">
        <f>SUM(CM268)</f>
        <v>6000</v>
      </c>
      <c r="CN267" s="106"/>
      <c r="CO267" s="106">
        <f t="shared" si="570"/>
        <v>0</v>
      </c>
      <c r="CP267" s="106">
        <f>SUM(CP268)</f>
        <v>0</v>
      </c>
      <c r="CQ267" s="106">
        <f>SUM(CQ268)</f>
        <v>6000</v>
      </c>
      <c r="CR267" s="106">
        <f>SUM(CR268)</f>
        <v>0</v>
      </c>
      <c r="CS267" s="106">
        <f t="shared" si="710"/>
        <v>0</v>
      </c>
      <c r="CT267" s="106">
        <f>SUM(CT268)</f>
        <v>0</v>
      </c>
      <c r="CU267" s="106">
        <f>SUM(CU268)</f>
        <v>6000</v>
      </c>
      <c r="CV267" s="106">
        <f>SUM(CV268)</f>
        <v>0</v>
      </c>
      <c r="CW267" s="106">
        <f t="shared" si="711"/>
        <v>0</v>
      </c>
      <c r="CX267" s="106">
        <f t="shared" ref="CX267:DH267" si="751">SUM(CX268)</f>
        <v>0</v>
      </c>
      <c r="CY267" s="106">
        <f t="shared" si="751"/>
        <v>6000</v>
      </c>
      <c r="CZ267" s="106">
        <f t="shared" si="751"/>
        <v>0</v>
      </c>
      <c r="DA267" s="106">
        <f t="shared" si="751"/>
        <v>0</v>
      </c>
      <c r="DB267" s="106">
        <f t="shared" si="751"/>
        <v>0</v>
      </c>
      <c r="DC267" s="106">
        <f>SUM(DC268)+DC269</f>
        <v>658.27</v>
      </c>
      <c r="DD267" s="106">
        <f t="shared" si="713"/>
        <v>0</v>
      </c>
      <c r="DE267" s="106">
        <f t="shared" si="714"/>
        <v>10.971166666666667</v>
      </c>
      <c r="DF267" s="106">
        <f>SUM(DF268)</f>
        <v>0</v>
      </c>
      <c r="DG267" s="106">
        <f t="shared" si="751"/>
        <v>6000</v>
      </c>
      <c r="DH267" s="106">
        <f t="shared" si="751"/>
        <v>0</v>
      </c>
      <c r="DI267" s="106">
        <f t="shared" si="715"/>
        <v>0</v>
      </c>
      <c r="DJ267" s="106">
        <f>SUM(DJ268)</f>
        <v>0</v>
      </c>
      <c r="DK267" s="106">
        <f>SUM(DK268)</f>
        <v>6000</v>
      </c>
      <c r="DL267" s="106">
        <f t="shared" si="716"/>
        <v>0</v>
      </c>
      <c r="DM267" s="106">
        <f>SUM(DM268)</f>
        <v>0</v>
      </c>
      <c r="DN267" s="106">
        <f>SUM(DN268:DN269)</f>
        <v>6000</v>
      </c>
      <c r="DO267" s="106">
        <f>SUM(DO268:DO269)</f>
        <v>658.27</v>
      </c>
      <c r="DP267" s="106">
        <f t="shared" si="717"/>
        <v>10.971166666666667</v>
      </c>
      <c r="DQ267" s="106">
        <f>SUM(DQ268:DQ269)</f>
        <v>0</v>
      </c>
      <c r="DR267" s="106">
        <f>SUM(DR268:DR269)</f>
        <v>6000</v>
      </c>
      <c r="DS267" s="106">
        <f>SUM(DS268:DS269)</f>
        <v>1316.54</v>
      </c>
      <c r="DT267" s="106">
        <f t="shared" si="632"/>
        <v>21.942333333333334</v>
      </c>
      <c r="DU267" s="106">
        <f>SUM(DU268:DU269)</f>
        <v>-4683</v>
      </c>
      <c r="DV267" s="106">
        <f>SUM(DV268:DV269)</f>
        <v>1317</v>
      </c>
      <c r="DW267" s="106">
        <f>SUM(DW268)</f>
        <v>6000</v>
      </c>
      <c r="DX267" s="106">
        <f>SUM(DX268)</f>
        <v>0</v>
      </c>
      <c r="DY267" s="106">
        <f>SUM(DY268)</f>
        <v>0</v>
      </c>
      <c r="DZ267" s="106">
        <f>SUM(DZ268:DZ269)</f>
        <v>658.27</v>
      </c>
      <c r="EA267" s="106">
        <f>SUM(EA268)</f>
        <v>6000</v>
      </c>
      <c r="EB267" s="106">
        <f>SUM(EB268:EB269)</f>
        <v>0</v>
      </c>
      <c r="EC267" s="106">
        <f t="shared" si="633"/>
        <v>0</v>
      </c>
      <c r="ED267" s="106">
        <f>SUM(ED268:ED269)</f>
        <v>0</v>
      </c>
      <c r="EE267" s="106">
        <f>SUM(EE268)</f>
        <v>6000</v>
      </c>
      <c r="EF267" s="106">
        <f>SUM(EF268:EF269)</f>
        <v>0</v>
      </c>
      <c r="EG267" s="106">
        <f t="shared" si="605"/>
        <v>0</v>
      </c>
      <c r="EH267" s="106" t="e">
        <f>SUM(EH268:EH269)</f>
        <v>#REF!</v>
      </c>
      <c r="EI267" s="106">
        <f>IFERROR(#REF!/DZ267*100,)</f>
        <v>0</v>
      </c>
      <c r="EJ267" s="106">
        <f>IFERROR(#REF!/#REF!*100,)</f>
        <v>0</v>
      </c>
      <c r="EK267" s="106">
        <f t="shared" ref="EK267:EM267" si="752">SUM(EK268)</f>
        <v>6000</v>
      </c>
      <c r="EL267" s="106">
        <f t="shared" si="752"/>
        <v>0</v>
      </c>
      <c r="EM267" s="106">
        <f t="shared" si="752"/>
        <v>0</v>
      </c>
      <c r="EN267" s="149"/>
      <c r="EO267" s="149"/>
      <c r="EP267" s="149"/>
      <c r="EQ267" s="149"/>
      <c r="ER267" s="149"/>
      <c r="ES267" s="146">
        <f t="shared" ref="ES267:ES332" si="753">IF($ES$9=$B266,$EE267,0)</f>
        <v>0</v>
      </c>
      <c r="EW267" s="713"/>
      <c r="EX267" s="739">
        <f>IF(EX$9=$K267,#REF!,0)</f>
        <v>0</v>
      </c>
      <c r="EY267" s="739">
        <f>IF(EY$9=$K267,#REF!,0)</f>
        <v>0</v>
      </c>
      <c r="EZ267" s="739">
        <f>IF(EZ$9=$K267,#REF!,0)</f>
        <v>0</v>
      </c>
      <c r="FA267" s="739">
        <f>IF(FA$9=$K267,#REF!,0)</f>
        <v>0</v>
      </c>
      <c r="FB267" s="739">
        <f>IF(FB$9=$K267,#REF!,0)</f>
        <v>0</v>
      </c>
      <c r="FC267" s="739">
        <f>IF(FC$9=$K267,#REF!,0)</f>
        <v>0</v>
      </c>
      <c r="FD267" s="739">
        <f>IF(FD$9=$K267,#REF!,0)</f>
        <v>0</v>
      </c>
      <c r="FE267" s="739">
        <f>IF(FE$9=$K267,#REF!,0)</f>
        <v>0</v>
      </c>
      <c r="FF267" s="739">
        <f>IF(FF$9=$K267,#REF!,0)</f>
        <v>0</v>
      </c>
      <c r="FG267" s="739">
        <f>IF(FG$9=$K267,#REF!,0)</f>
        <v>0</v>
      </c>
      <c r="FH267" s="739">
        <f>IF(FH$9=$K267,#REF!,0)</f>
        <v>0</v>
      </c>
      <c r="FI267" s="739">
        <f>IF(FI$9=$K267,#REF!,0)</f>
        <v>0</v>
      </c>
      <c r="FJ267" s="739">
        <f>IF(FJ$9=$K267,#REF!,0)</f>
        <v>0</v>
      </c>
      <c r="FK267" s="739">
        <f>IF(FK$9=$K267,#REF!,0)</f>
        <v>0</v>
      </c>
      <c r="FL267" s="739">
        <f>IF(FL$9=$K267,#REF!,0)</f>
        <v>0</v>
      </c>
      <c r="FM267" s="739">
        <f>IF(FM$9=$K267,#REF!,0)</f>
        <v>0</v>
      </c>
      <c r="FN267" s="739">
        <f>IF(FN$9=$K267,#REF!,0)</f>
        <v>0</v>
      </c>
      <c r="FO267" s="739">
        <f>IF(FO$9=$K267,#REF!,0)</f>
        <v>0</v>
      </c>
      <c r="FP267" s="739">
        <f>IF(FP$9=$K267,#REF!,0)</f>
        <v>0</v>
      </c>
      <c r="FQ267" s="739">
        <f>IF(FQ$9=$K267,#REF!,0)</f>
        <v>0</v>
      </c>
      <c r="FS267" s="1097"/>
      <c r="FT267" s="713"/>
      <c r="FU267" s="739">
        <f t="shared" si="747"/>
        <v>0</v>
      </c>
      <c r="FV267" s="739">
        <f t="shared" si="747"/>
        <v>0</v>
      </c>
      <c r="FW267" s="739">
        <f t="shared" si="747"/>
        <v>0</v>
      </c>
      <c r="FX267" s="739">
        <f t="shared" si="747"/>
        <v>0</v>
      </c>
      <c r="FY267" s="739">
        <f t="shared" si="747"/>
        <v>0</v>
      </c>
      <c r="FZ267" s="739">
        <f t="shared" si="747"/>
        <v>0</v>
      </c>
      <c r="GA267" s="739">
        <f t="shared" si="747"/>
        <v>0</v>
      </c>
      <c r="GB267" s="739">
        <f t="shared" si="747"/>
        <v>0</v>
      </c>
      <c r="GC267" s="739">
        <f t="shared" si="747"/>
        <v>0</v>
      </c>
      <c r="GD267" s="739">
        <f t="shared" si="747"/>
        <v>0</v>
      </c>
      <c r="GE267" s="739">
        <f t="shared" si="748"/>
        <v>0</v>
      </c>
      <c r="GF267" s="739">
        <f t="shared" si="748"/>
        <v>0</v>
      </c>
      <c r="GG267" s="739">
        <f t="shared" si="748"/>
        <v>0</v>
      </c>
      <c r="GH267" s="739">
        <f t="shared" si="748"/>
        <v>0</v>
      </c>
      <c r="GI267" s="739">
        <f t="shared" si="748"/>
        <v>0</v>
      </c>
      <c r="GJ267" s="739">
        <f t="shared" si="748"/>
        <v>0</v>
      </c>
      <c r="GK267" s="739">
        <f t="shared" si="748"/>
        <v>0</v>
      </c>
      <c r="GL267" s="739">
        <f t="shared" si="748"/>
        <v>0</v>
      </c>
      <c r="GM267" s="739">
        <f t="shared" si="748"/>
        <v>0</v>
      </c>
      <c r="GN267" s="739">
        <f t="shared" si="748"/>
        <v>0</v>
      </c>
      <c r="GO267" s="1097"/>
      <c r="GP267" s="713"/>
      <c r="GQ267" s="1098">
        <f>IF(GQ$9=$N267,#REF!,0)</f>
        <v>0</v>
      </c>
      <c r="GR267" s="1098">
        <f>IF(GR$9=$N267,#REF!,0)</f>
        <v>0</v>
      </c>
      <c r="GS267" s="1098">
        <f>IF(GS$9=$N267,#REF!,0)</f>
        <v>0</v>
      </c>
      <c r="GT267" s="1098">
        <f>IF(GT$9=$N267,#REF!,0)</f>
        <v>0</v>
      </c>
      <c r="GU267" s="1098">
        <f>IF(GU$9=$N267,#REF!,0)</f>
        <v>0</v>
      </c>
      <c r="GV267" s="1098">
        <f>IF(GV$9=$N267,#REF!,0)</f>
        <v>0</v>
      </c>
      <c r="GW267" s="1098">
        <f>IF(GW$9=$N267,#REF!,0)</f>
        <v>0</v>
      </c>
      <c r="GX267" s="1098">
        <f>IF(GX$9=$N267,#REF!,0)</f>
        <v>0</v>
      </c>
      <c r="GY267" s="1098">
        <f>IF(GY$9=$N267,#REF!,0)</f>
        <v>0</v>
      </c>
      <c r="GZ267" s="1098">
        <f>IF(GZ$9=$N267,#REF!,0)</f>
        <v>0</v>
      </c>
      <c r="HA267" s="1098">
        <f>IF(HA$9=$N267,#REF!,0)</f>
        <v>0</v>
      </c>
      <c r="HB267" s="1098">
        <f>IF(HB$9=$N267,#REF!,0)</f>
        <v>0</v>
      </c>
      <c r="HC267" s="1098">
        <f>IF(HC$9=$N267,#REF!,0)</f>
        <v>0</v>
      </c>
      <c r="HD267" s="1098">
        <f>IF(HD$9=$N267,#REF!,0)</f>
        <v>0</v>
      </c>
      <c r="HE267" s="1098">
        <f>IF(HE$9=$N267,#REF!,0)</f>
        <v>0</v>
      </c>
      <c r="HF267" s="1098">
        <f>IF(HF$9=$N267,#REF!,0)</f>
        <v>0</v>
      </c>
      <c r="HG267" s="1098">
        <f>IF(HG$9=$N267,#REF!,0)</f>
        <v>0</v>
      </c>
      <c r="HH267" s="1098">
        <f>IF(HH$9=$N267,#REF!,0)</f>
        <v>0</v>
      </c>
      <c r="HI267" s="1098">
        <f>IF(HI$9=$N267,#REF!,0)</f>
        <v>0</v>
      </c>
      <c r="HJ267" s="1098">
        <f>IF(HJ$9=$N267,#REF!,0)</f>
        <v>0</v>
      </c>
      <c r="HK267" s="1098">
        <f>IF(HK$9=$N267,#REF!,0)</f>
        <v>0</v>
      </c>
      <c r="HL267" s="1098">
        <f>IF(HL$9=$N267,#REF!,0)</f>
        <v>0</v>
      </c>
      <c r="HM267" s="1098">
        <f>IF(HM$9=$N267,#REF!,0)</f>
        <v>0</v>
      </c>
      <c r="HN267" s="1098">
        <f>IF(HN$9=$N267,#REF!,0)</f>
        <v>0</v>
      </c>
      <c r="HO267" s="1098">
        <f>IF(HO$9=$N267,#REF!,0)</f>
        <v>0</v>
      </c>
      <c r="HP267" s="1098">
        <f>IF(HP$9=$N267,#REF!,0)</f>
        <v>0</v>
      </c>
      <c r="HQ267" s="1098">
        <f>IF(HQ$9=$N267,#REF!,0)</f>
        <v>0</v>
      </c>
      <c r="HR267" s="1098">
        <f>IF(HR$9=$N267,#REF!,0)</f>
        <v>0</v>
      </c>
      <c r="HS267" s="1098">
        <f>IF(HS$9=$N267,#REF!,0)</f>
        <v>0</v>
      </c>
      <c r="HT267" s="1098">
        <f>IF(HT$9=$N267,#REF!,0)</f>
        <v>0</v>
      </c>
      <c r="HU267" s="1098">
        <f>IF(HU$9=$N267,#REF!,0)</f>
        <v>0</v>
      </c>
      <c r="HV267" s="1098">
        <f>IF(HV$9=$N267,#REF!,0)</f>
        <v>0</v>
      </c>
      <c r="HW267" s="1098">
        <f>IF(HW$9=$N267,#REF!,0)</f>
        <v>0</v>
      </c>
      <c r="HX267" s="1098">
        <f>IF(HX$9=$N267,#REF!,0)</f>
        <v>0</v>
      </c>
      <c r="HY267" s="1098">
        <f>IF(HY$9=$N267,#REF!,0)</f>
        <v>0</v>
      </c>
      <c r="HZ267" s="1098">
        <f>IF(HZ$9=$N267,#REF!,0)</f>
        <v>0</v>
      </c>
      <c r="IA267" s="1098">
        <f>IF(IA$9=$N267,#REF!,0)</f>
        <v>0</v>
      </c>
      <c r="IB267" s="1098">
        <f>IF(IB$9=$N267,#REF!,0)</f>
        <v>0</v>
      </c>
      <c r="IC267" s="1098">
        <f>IF(IC$9=$N267,#REF!,0)</f>
        <v>0</v>
      </c>
      <c r="ID267" s="1098">
        <f>IF(ID$9=$N267,#REF!,0)</f>
        <v>0</v>
      </c>
      <c r="IE267" s="1098">
        <f>IF(IE$9=$N267,#REF!,0)</f>
        <v>0</v>
      </c>
      <c r="IF267" s="1098">
        <f>IF(IF$9=$N267,#REF!,0)</f>
        <v>0</v>
      </c>
      <c r="IG267" s="1098">
        <f>IF(IG$9=$N267,#REF!,0)</f>
        <v>0</v>
      </c>
      <c r="IH267" s="1098">
        <f>IF(IH$9=$N267,#REF!,0)</f>
        <v>0</v>
      </c>
      <c r="II267" s="1098">
        <f>IF(II$9=$N267,#REF!,0)</f>
        <v>0</v>
      </c>
      <c r="IJ267" s="1098">
        <f>IF(IJ$9=$N267,#REF!,0)</f>
        <v>0</v>
      </c>
      <c r="IK267" s="1098">
        <f>IF(IK$9=$N267,#REF!,0)</f>
        <v>0</v>
      </c>
      <c r="IL267" s="1098">
        <f>IF(IL$9=$N267,#REF!,0)</f>
        <v>0</v>
      </c>
      <c r="IM267" s="1098">
        <f>IF(IM$9=$N267,#REF!,0)</f>
        <v>0</v>
      </c>
      <c r="IN267" s="1098">
        <f>IF(IN$9=$N267,#REF!,0)</f>
        <v>0</v>
      </c>
      <c r="IO267" s="1098">
        <f>IF(IO$9=$N267,#REF!,0)</f>
        <v>0</v>
      </c>
      <c r="IP267" s="1098">
        <f>IF(IP$9=$N267,#REF!,0)</f>
        <v>0</v>
      </c>
      <c r="IQ267" s="1098">
        <f>IF(IQ$9=$N267,#REF!,0)</f>
        <v>0</v>
      </c>
      <c r="IR267" s="1098">
        <f>IF(IR$9=$N267,#REF!,0)</f>
        <v>0</v>
      </c>
      <c r="IS267" s="1098">
        <f>IF(IS$9=$N267,#REF!,0)</f>
        <v>0</v>
      </c>
      <c r="IT267" s="1098">
        <f>IF(IT$9=$N267,#REF!,0)</f>
        <v>0</v>
      </c>
      <c r="IU267" s="1098">
        <f>IF(IU$9=$N267,#REF!,0)</f>
        <v>0</v>
      </c>
      <c r="IV267" s="1098">
        <f>IF(IV$9=$N267,#REF!,0)</f>
        <v>0</v>
      </c>
      <c r="IW267" s="1098">
        <f>IF(IW$9=$N267,#REF!,0)</f>
        <v>0</v>
      </c>
      <c r="IX267" s="1098">
        <f>IF(IX$9=$N267,#REF!,0)</f>
        <v>0</v>
      </c>
      <c r="IY267" s="1098">
        <f>IF(IY$9=$N267,#REF!,0)</f>
        <v>0</v>
      </c>
      <c r="IZ267" s="1098">
        <f>IF(IZ$9=$N267,#REF!,0)</f>
        <v>0</v>
      </c>
      <c r="JA267" s="1098">
        <f>IF(JA$9=$N267,#REF!,0)</f>
        <v>0</v>
      </c>
      <c r="JB267" s="1098">
        <f>IF(JB$9=$N267,#REF!,0)</f>
        <v>0</v>
      </c>
      <c r="JC267" s="1098">
        <f>IF(JC$9=$N267,#REF!,0)</f>
        <v>0</v>
      </c>
      <c r="JD267" s="1098">
        <f>IF(JD$9=$N267,#REF!,0)</f>
        <v>0</v>
      </c>
      <c r="JE267" s="1098">
        <f>IF(JE$9=$N267,#REF!,0)</f>
        <v>0</v>
      </c>
      <c r="JF267" s="1098">
        <f>IF(JF$9=$N267,#REF!,0)</f>
        <v>0</v>
      </c>
      <c r="JG267" s="1098">
        <f>IF(JG$9=$N267,#REF!,0)</f>
        <v>0</v>
      </c>
      <c r="JH267" s="1098">
        <f>IF(JH$9=$N267,#REF!,0)</f>
        <v>0</v>
      </c>
      <c r="JI267" s="1098">
        <f>IF(JI$9=$N267,#REF!,0)</f>
        <v>0</v>
      </c>
      <c r="JJ267" s="1098">
        <f>IF(JJ$9=$N267,#REF!,0)</f>
        <v>0</v>
      </c>
      <c r="JK267" s="1098">
        <f>IF(JK$9=$N267,#REF!,0)</f>
        <v>0</v>
      </c>
      <c r="JL267" s="1098">
        <f>IF(JL$9=$N267,#REF!,0)</f>
        <v>0</v>
      </c>
      <c r="JM267" s="1098">
        <f>IF(JM$9=$N267,#REF!,0)</f>
        <v>0</v>
      </c>
      <c r="JN267" s="1098">
        <f>IF(JN$9=$N267,#REF!,0)</f>
        <v>0</v>
      </c>
      <c r="JO267" s="1098">
        <f>IF(JO$9=$N267,#REF!,0)</f>
        <v>0</v>
      </c>
      <c r="JP267" s="1098">
        <f>IF(JP$9=$N267,#REF!,0)</f>
        <v>0</v>
      </c>
      <c r="JQ267" s="1098">
        <f>IF(JQ$9=$N267,#REF!,0)</f>
        <v>0</v>
      </c>
      <c r="JR267" s="1098">
        <f>IF(JR$9=$N267,#REF!,0)</f>
        <v>0</v>
      </c>
      <c r="JS267" s="1098">
        <f>IF(JS$9=$N267,#REF!,0)</f>
        <v>0</v>
      </c>
      <c r="JT267" s="1098">
        <f>IF(JT$9=$N267,#REF!,0)</f>
        <v>0</v>
      </c>
      <c r="JU267" s="1098">
        <f>IF(JU$9=$N267,#REF!,0)</f>
        <v>0</v>
      </c>
      <c r="JV267" s="1098">
        <f>IF(JV$9=$N267,#REF!,0)</f>
        <v>0</v>
      </c>
      <c r="JW267" s="1098">
        <f>IF(JW$9=$N267,#REF!,0)</f>
        <v>0</v>
      </c>
      <c r="JX267" s="681"/>
      <c r="JY267" s="713"/>
      <c r="JZ267" s="681">
        <f t="shared" ref="JZ267:KJ274" si="754">IF(JZ$9=$L267,$DY267,0)</f>
        <v>0</v>
      </c>
      <c r="KA267" s="681">
        <f t="shared" si="754"/>
        <v>0</v>
      </c>
      <c r="KB267" s="681">
        <f t="shared" si="754"/>
        <v>0</v>
      </c>
      <c r="KC267" s="681">
        <f t="shared" si="754"/>
        <v>0</v>
      </c>
      <c r="KD267" s="681">
        <f t="shared" si="754"/>
        <v>0</v>
      </c>
      <c r="KE267" s="681">
        <f t="shared" si="754"/>
        <v>0</v>
      </c>
      <c r="KF267" s="681">
        <f t="shared" si="754"/>
        <v>0</v>
      </c>
      <c r="KG267" s="681">
        <f t="shared" si="754"/>
        <v>0</v>
      </c>
      <c r="KH267" s="681">
        <f t="shared" si="754"/>
        <v>0</v>
      </c>
      <c r="KI267" s="681">
        <f t="shared" si="754"/>
        <v>0</v>
      </c>
      <c r="KJ267" s="681">
        <f t="shared" si="754"/>
        <v>0</v>
      </c>
      <c r="KN267" s="1098">
        <f t="shared" si="740"/>
        <v>0</v>
      </c>
      <c r="KO267" s="1098">
        <f t="shared" si="740"/>
        <v>0</v>
      </c>
      <c r="KP267" s="1098">
        <f t="shared" si="740"/>
        <v>0</v>
      </c>
      <c r="KQ267" s="1098">
        <f t="shared" si="740"/>
        <v>0</v>
      </c>
      <c r="KR267" s="1098">
        <f t="shared" si="740"/>
        <v>0</v>
      </c>
      <c r="KS267" s="1098">
        <f t="shared" si="740"/>
        <v>1317</v>
      </c>
      <c r="KT267" s="1098">
        <f t="shared" si="740"/>
        <v>0</v>
      </c>
      <c r="KU267" s="1098">
        <f t="shared" si="740"/>
        <v>0</v>
      </c>
      <c r="KV267" s="1098">
        <f t="shared" si="740"/>
        <v>0</v>
      </c>
      <c r="KW267" s="1098">
        <f t="shared" si="740"/>
        <v>0</v>
      </c>
      <c r="KX267" s="1098">
        <f t="shared" si="740"/>
        <v>0</v>
      </c>
      <c r="KY267" s="1098">
        <f t="shared" si="740"/>
        <v>0</v>
      </c>
      <c r="KZ267" s="1098">
        <f t="shared" si="740"/>
        <v>0</v>
      </c>
      <c r="LA267" s="1098">
        <f t="shared" si="740"/>
        <v>0</v>
      </c>
      <c r="LB267" s="1098">
        <f t="shared" si="740"/>
        <v>0</v>
      </c>
      <c r="LC267" s="1098">
        <f t="shared" si="740"/>
        <v>0</v>
      </c>
      <c r="LD267" s="1098">
        <f t="shared" si="735"/>
        <v>0</v>
      </c>
      <c r="LE267" s="1098">
        <f t="shared" si="735"/>
        <v>0</v>
      </c>
      <c r="LF267" s="1098">
        <f t="shared" si="735"/>
        <v>0</v>
      </c>
      <c r="LG267" s="1098">
        <f t="shared" si="735"/>
        <v>0</v>
      </c>
      <c r="LH267" s="1098">
        <f t="shared" si="735"/>
        <v>0</v>
      </c>
      <c r="LI267" s="1098">
        <f t="shared" si="735"/>
        <v>0</v>
      </c>
      <c r="LJ267" s="1098">
        <f t="shared" si="735"/>
        <v>0</v>
      </c>
      <c r="LK267" s="1098">
        <f t="shared" si="735"/>
        <v>0</v>
      </c>
      <c r="LL267" s="1098">
        <f t="shared" si="735"/>
        <v>0</v>
      </c>
      <c r="LM267" s="1098">
        <f t="shared" si="735"/>
        <v>0</v>
      </c>
      <c r="LN267" s="1098">
        <f t="shared" si="735"/>
        <v>0</v>
      </c>
      <c r="LO267" s="1098">
        <f t="shared" si="735"/>
        <v>0</v>
      </c>
      <c r="LP267" s="1098">
        <f t="shared" si="735"/>
        <v>0</v>
      </c>
      <c r="LQ267" s="1098">
        <f t="shared" si="735"/>
        <v>0</v>
      </c>
      <c r="LR267" s="1098">
        <f t="shared" si="735"/>
        <v>0</v>
      </c>
      <c r="LS267" s="1098">
        <f t="shared" si="731"/>
        <v>0</v>
      </c>
    </row>
    <row r="268" spans="1:331" s="680" customFormat="1" x14ac:dyDescent="0.35">
      <c r="A268" s="692"/>
      <c r="B268" s="1149"/>
      <c r="C268" s="870"/>
      <c r="D268" s="871"/>
      <c r="E268" s="871"/>
      <c r="F268" s="871"/>
      <c r="G268" s="871"/>
      <c r="H268" s="871"/>
      <c r="I268" s="871"/>
      <c r="J268" s="871" t="s">
        <v>194</v>
      </c>
      <c r="K268" s="877"/>
      <c r="L268" s="886"/>
      <c r="M268" s="879"/>
      <c r="N268" s="892">
        <v>3231</v>
      </c>
      <c r="O268" s="920" t="s">
        <v>576</v>
      </c>
      <c r="P268" s="31"/>
      <c r="Q268" s="31"/>
      <c r="R268" s="31"/>
      <c r="S268" s="31"/>
      <c r="T268" s="31"/>
      <c r="U268" s="31"/>
      <c r="V268" s="31"/>
      <c r="W268" s="727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727"/>
      <c r="AI268" s="728"/>
      <c r="AJ268" s="31"/>
      <c r="AK268" s="31"/>
      <c r="AL268" s="31"/>
      <c r="AM268" s="31"/>
      <c r="AN268" s="54"/>
      <c r="AO268" s="54"/>
      <c r="AP268" s="54"/>
      <c r="AQ268" s="54"/>
      <c r="AR268" s="54">
        <v>0</v>
      </c>
      <c r="AS268" s="54"/>
      <c r="AT268" s="54"/>
      <c r="AU268" s="54"/>
      <c r="AV268" s="54">
        <v>0</v>
      </c>
      <c r="AW268" s="54"/>
      <c r="AX268" s="54"/>
      <c r="AY268" s="54">
        <f>(BB268-AV268)</f>
        <v>3000</v>
      </c>
      <c r="AZ268" s="31"/>
      <c r="BA268" s="31"/>
      <c r="BB268" s="54">
        <v>3000</v>
      </c>
      <c r="BC268" s="54">
        <v>3000</v>
      </c>
      <c r="BD268" s="54">
        <v>2586</v>
      </c>
      <c r="BE268" s="54">
        <v>2586</v>
      </c>
      <c r="BF268" s="54">
        <v>3000</v>
      </c>
      <c r="BG268" s="54">
        <v>2586</v>
      </c>
      <c r="BH268" s="54">
        <v>3000</v>
      </c>
      <c r="BI268" s="54">
        <f>(BJ268-BH268)</f>
        <v>0</v>
      </c>
      <c r="BJ268" s="54">
        <v>3000</v>
      </c>
      <c r="BK268" s="725">
        <v>0</v>
      </c>
      <c r="BL268" s="54">
        <f t="shared" si="559"/>
        <v>0</v>
      </c>
      <c r="BM268" s="54"/>
      <c r="BN268" s="54"/>
      <c r="BO268" s="54">
        <v>6000</v>
      </c>
      <c r="BP268" s="54"/>
      <c r="BQ268" s="54"/>
      <c r="BR268" s="54">
        <f>(BS268-BO268)</f>
        <v>0</v>
      </c>
      <c r="BS268" s="54">
        <v>6000</v>
      </c>
      <c r="BT268" s="54">
        <v>2500</v>
      </c>
      <c r="BU268" s="54">
        <f>(BY268-BO268)</f>
        <v>0</v>
      </c>
      <c r="BV268" s="54">
        <v>6000</v>
      </c>
      <c r="BW268" s="54"/>
      <c r="BX268" s="54"/>
      <c r="BY268" s="54">
        <v>6000</v>
      </c>
      <c r="BZ268" s="54">
        <v>2500</v>
      </c>
      <c r="CA268" s="54">
        <f t="shared" si="566"/>
        <v>96.674400618716163</v>
      </c>
      <c r="CB268" s="54">
        <f t="shared" si="567"/>
        <v>41.666666666666671</v>
      </c>
      <c r="CC268" s="54"/>
      <c r="CD268" s="54"/>
      <c r="CE268" s="54">
        <v>6000</v>
      </c>
      <c r="CF268" s="54">
        <v>0</v>
      </c>
      <c r="CG268" s="54">
        <f t="shared" si="709"/>
        <v>0</v>
      </c>
      <c r="CH268" s="54">
        <f>(CI268-CE268)</f>
        <v>0</v>
      </c>
      <c r="CI268" s="54">
        <v>6000</v>
      </c>
      <c r="CJ268" s="54"/>
      <c r="CK268" s="54">
        <f t="shared" si="569"/>
        <v>0</v>
      </c>
      <c r="CL268" s="54">
        <f>(CM268-CI268)</f>
        <v>0</v>
      </c>
      <c r="CM268" s="54">
        <v>6000</v>
      </c>
      <c r="CN268" s="54"/>
      <c r="CO268" s="54">
        <f t="shared" si="570"/>
        <v>0</v>
      </c>
      <c r="CP268" s="54">
        <f>(CQ268-CM268)</f>
        <v>0</v>
      </c>
      <c r="CQ268" s="54">
        <v>6000</v>
      </c>
      <c r="CR268" s="54">
        <v>0</v>
      </c>
      <c r="CS268" s="54">
        <f t="shared" si="710"/>
        <v>0</v>
      </c>
      <c r="CT268" s="54">
        <f>(CU268-CQ268)</f>
        <v>0</v>
      </c>
      <c r="CU268" s="54">
        <v>6000</v>
      </c>
      <c r="CV268" s="54">
        <v>0</v>
      </c>
      <c r="CW268" s="54">
        <f t="shared" si="711"/>
        <v>0</v>
      </c>
      <c r="CX268" s="54">
        <f>(CY268-CU268)</f>
        <v>0</v>
      </c>
      <c r="CY268" s="54">
        <v>6000</v>
      </c>
      <c r="CZ268" s="121"/>
      <c r="DA268" s="121"/>
      <c r="DB268" s="54">
        <v>0</v>
      </c>
      <c r="DC268" s="121">
        <v>0</v>
      </c>
      <c r="DD268" s="121">
        <f t="shared" si="713"/>
        <v>0</v>
      </c>
      <c r="DE268" s="121">
        <f t="shared" si="714"/>
        <v>0</v>
      </c>
      <c r="DF268" s="121"/>
      <c r="DG268" s="121">
        <v>6000</v>
      </c>
      <c r="DH268" s="54">
        <v>0</v>
      </c>
      <c r="DI268" s="121">
        <f t="shared" si="715"/>
        <v>0</v>
      </c>
      <c r="DJ268" s="54">
        <f>(DK268-DG268)</f>
        <v>0</v>
      </c>
      <c r="DK268" s="121">
        <v>6000</v>
      </c>
      <c r="DL268" s="121">
        <f t="shared" si="716"/>
        <v>0</v>
      </c>
      <c r="DM268" s="54">
        <f>(DN268-DK268)</f>
        <v>0</v>
      </c>
      <c r="DN268" s="121">
        <v>6000</v>
      </c>
      <c r="DO268" s="121"/>
      <c r="DP268" s="121">
        <f t="shared" si="717"/>
        <v>0</v>
      </c>
      <c r="DQ268" s="121">
        <f>(DR268-DN268)</f>
        <v>-2000</v>
      </c>
      <c r="DR268" s="121">
        <v>4000</v>
      </c>
      <c r="DS268" s="121"/>
      <c r="DT268" s="121">
        <f t="shared" si="632"/>
        <v>0</v>
      </c>
      <c r="DU268" s="121">
        <f>(DV268-DR268)</f>
        <v>-4000</v>
      </c>
      <c r="DV268" s="121">
        <v>0</v>
      </c>
      <c r="DW268" s="121">
        <v>6000</v>
      </c>
      <c r="DX268" s="121"/>
      <c r="DY268" s="121"/>
      <c r="DZ268" s="121">
        <v>0</v>
      </c>
      <c r="EA268" s="121">
        <v>6000</v>
      </c>
      <c r="EB268" s="121">
        <v>0</v>
      </c>
      <c r="EC268" s="121">
        <f t="shared" si="633"/>
        <v>0</v>
      </c>
      <c r="ED268" s="121">
        <f>(EE268-EA268)</f>
        <v>0</v>
      </c>
      <c r="EE268" s="121">
        <v>6000</v>
      </c>
      <c r="EF268" s="121">
        <v>0</v>
      </c>
      <c r="EG268" s="121">
        <f t="shared" si="605"/>
        <v>0</v>
      </c>
      <c r="EH268" s="121" t="e">
        <f>(#REF!-EE268)</f>
        <v>#REF!</v>
      </c>
      <c r="EI268" s="121">
        <f>IFERROR(#REF!/DZ268*100,)</f>
        <v>0</v>
      </c>
      <c r="EJ268" s="121">
        <f>IFERROR(#REF!/#REF!*100,)</f>
        <v>0</v>
      </c>
      <c r="EK268" s="121">
        <v>6000</v>
      </c>
      <c r="EL268" s="121"/>
      <c r="EM268" s="121"/>
      <c r="EN268" s="838"/>
      <c r="EO268" s="838"/>
      <c r="EP268" s="838"/>
      <c r="EQ268" s="838"/>
      <c r="ER268" s="838"/>
      <c r="ES268" s="146">
        <f t="shared" si="753"/>
        <v>0</v>
      </c>
      <c r="EW268" s="713"/>
      <c r="EX268" s="739">
        <f>IF(EX$9=$K268,#REF!,0)</f>
        <v>0</v>
      </c>
      <c r="EY268" s="739">
        <f>IF(EY$9=$K268,#REF!,0)</f>
        <v>0</v>
      </c>
      <c r="EZ268" s="739">
        <f>IF(EZ$9=$K268,#REF!,0)</f>
        <v>0</v>
      </c>
      <c r="FA268" s="739">
        <f>IF(FA$9=$K268,#REF!,0)</f>
        <v>0</v>
      </c>
      <c r="FB268" s="739">
        <f>IF(FB$9=$K268,#REF!,0)</f>
        <v>0</v>
      </c>
      <c r="FC268" s="739">
        <f>IF(FC$9=$K268,#REF!,0)</f>
        <v>0</v>
      </c>
      <c r="FD268" s="739">
        <f>IF(FD$9=$K268,#REF!,0)</f>
        <v>0</v>
      </c>
      <c r="FE268" s="739">
        <f>IF(FE$9=$K268,#REF!,0)</f>
        <v>0</v>
      </c>
      <c r="FF268" s="739">
        <f>IF(FF$9=$K268,#REF!,0)</f>
        <v>0</v>
      </c>
      <c r="FG268" s="739">
        <f>IF(FG$9=$K268,#REF!,0)</f>
        <v>0</v>
      </c>
      <c r="FH268" s="739">
        <f>IF(FH$9=$K268,#REF!,0)</f>
        <v>0</v>
      </c>
      <c r="FI268" s="739">
        <f>IF(FI$9=$K268,#REF!,0)</f>
        <v>0</v>
      </c>
      <c r="FJ268" s="739">
        <f>IF(FJ$9=$K268,#REF!,0)</f>
        <v>0</v>
      </c>
      <c r="FK268" s="739">
        <f>IF(FK$9=$K268,#REF!,0)</f>
        <v>0</v>
      </c>
      <c r="FL268" s="739">
        <f>IF(FL$9=$K268,#REF!,0)</f>
        <v>0</v>
      </c>
      <c r="FM268" s="739">
        <f>IF(FM$9=$K268,#REF!,0)</f>
        <v>0</v>
      </c>
      <c r="FN268" s="739">
        <f>IF(FN$9=$K268,#REF!,0)</f>
        <v>0</v>
      </c>
      <c r="FO268" s="739">
        <f>IF(FO$9=$K268,#REF!,0)</f>
        <v>0</v>
      </c>
      <c r="FP268" s="739">
        <f>IF(FP$9=$K268,#REF!,0)</f>
        <v>0</v>
      </c>
      <c r="FQ268" s="739">
        <f>IF(FQ$9=$K268,#REF!,0)</f>
        <v>0</v>
      </c>
      <c r="FS268" s="1097"/>
      <c r="FT268" s="713"/>
      <c r="FU268" s="739">
        <f t="shared" si="747"/>
        <v>0</v>
      </c>
      <c r="FV268" s="739">
        <f t="shared" si="747"/>
        <v>0</v>
      </c>
      <c r="FW268" s="739">
        <f t="shared" si="747"/>
        <v>0</v>
      </c>
      <c r="FX268" s="739">
        <f t="shared" si="747"/>
        <v>0</v>
      </c>
      <c r="FY268" s="739">
        <f t="shared" si="747"/>
        <v>0</v>
      </c>
      <c r="FZ268" s="739">
        <f t="shared" si="747"/>
        <v>0</v>
      </c>
      <c r="GA268" s="739">
        <f t="shared" si="747"/>
        <v>0</v>
      </c>
      <c r="GB268" s="739">
        <f t="shared" si="747"/>
        <v>0</v>
      </c>
      <c r="GC268" s="739">
        <f t="shared" si="747"/>
        <v>0</v>
      </c>
      <c r="GD268" s="739">
        <f t="shared" si="747"/>
        <v>0</v>
      </c>
      <c r="GE268" s="739">
        <f t="shared" si="748"/>
        <v>0</v>
      </c>
      <c r="GF268" s="739">
        <f t="shared" si="748"/>
        <v>0</v>
      </c>
      <c r="GG268" s="739">
        <f t="shared" si="748"/>
        <v>0</v>
      </c>
      <c r="GH268" s="739">
        <f t="shared" si="748"/>
        <v>0</v>
      </c>
      <c r="GI268" s="739">
        <f t="shared" si="748"/>
        <v>0</v>
      </c>
      <c r="GJ268" s="739">
        <f t="shared" si="748"/>
        <v>0</v>
      </c>
      <c r="GK268" s="739">
        <f t="shared" si="748"/>
        <v>0</v>
      </c>
      <c r="GL268" s="739">
        <f t="shared" si="748"/>
        <v>0</v>
      </c>
      <c r="GM268" s="739">
        <f t="shared" si="748"/>
        <v>0</v>
      </c>
      <c r="GN268" s="739">
        <f t="shared" si="748"/>
        <v>0</v>
      </c>
      <c r="GO268" s="1097"/>
      <c r="GP268" s="713"/>
      <c r="GQ268" s="1098">
        <f>IF(GQ$9=$N268,#REF!,0)</f>
        <v>0</v>
      </c>
      <c r="GR268" s="1098">
        <f>IF(GR$9=$N268,#REF!,0)</f>
        <v>0</v>
      </c>
      <c r="GS268" s="1098">
        <f>IF(GS$9=$N268,#REF!,0)</f>
        <v>0</v>
      </c>
      <c r="GT268" s="1098">
        <f>IF(GT$9=$N268,#REF!,0)</f>
        <v>0</v>
      </c>
      <c r="GU268" s="1098">
        <f>IF(GU$9=$N268,#REF!,0)</f>
        <v>0</v>
      </c>
      <c r="GV268" s="1098">
        <f>IF(GV$9=$N268,#REF!,0)</f>
        <v>0</v>
      </c>
      <c r="GW268" s="1098">
        <f>IF(GW$9=$N268,#REF!,0)</f>
        <v>0</v>
      </c>
      <c r="GX268" s="1098">
        <f>IF(GX$9=$N268,#REF!,0)</f>
        <v>0</v>
      </c>
      <c r="GY268" s="1098">
        <f>IF(GY$9=$N268,#REF!,0)</f>
        <v>0</v>
      </c>
      <c r="GZ268" s="1098">
        <f>IF(GZ$9=$N268,#REF!,0)</f>
        <v>0</v>
      </c>
      <c r="HA268" s="1098">
        <f>IF(HA$9=$N268,#REF!,0)</f>
        <v>0</v>
      </c>
      <c r="HB268" s="1098">
        <f>IF(HB$9=$N268,#REF!,0)</f>
        <v>0</v>
      </c>
      <c r="HC268" s="1098">
        <f>IF(HC$9=$N268,#REF!,0)</f>
        <v>0</v>
      </c>
      <c r="HD268" s="1098">
        <f>IF(HD$9=$N268,#REF!,0)</f>
        <v>0</v>
      </c>
      <c r="HE268" s="1098">
        <f>IF(HE$9=$N268,#REF!,0)</f>
        <v>0</v>
      </c>
      <c r="HF268" s="1098">
        <f>IF(HF$9=$N268,#REF!,0)</f>
        <v>0</v>
      </c>
      <c r="HG268" s="1098">
        <f>IF(HG$9=$N268,#REF!,0)</f>
        <v>0</v>
      </c>
      <c r="HH268" s="1098">
        <f>IF(HH$9=$N268,#REF!,0)</f>
        <v>0</v>
      </c>
      <c r="HI268" s="1098" t="e">
        <f>IF(HI$9=$N268,#REF!,0)</f>
        <v>#REF!</v>
      </c>
      <c r="HJ268" s="1098">
        <f>IF(HJ$9=$N268,#REF!,0)</f>
        <v>0</v>
      </c>
      <c r="HK268" s="1098">
        <f>IF(HK$9=$N268,#REF!,0)</f>
        <v>0</v>
      </c>
      <c r="HL268" s="1098">
        <f>IF(HL$9=$N268,#REF!,0)</f>
        <v>0</v>
      </c>
      <c r="HM268" s="1098">
        <f>IF(HM$9=$N268,#REF!,0)</f>
        <v>0</v>
      </c>
      <c r="HN268" s="1098">
        <f>IF(HN$9=$N268,#REF!,0)</f>
        <v>0</v>
      </c>
      <c r="HO268" s="1098">
        <f>IF(HO$9=$N268,#REF!,0)</f>
        <v>0</v>
      </c>
      <c r="HP268" s="1098">
        <f>IF(HP$9=$N268,#REF!,0)</f>
        <v>0</v>
      </c>
      <c r="HQ268" s="1098">
        <f>IF(HQ$9=$N268,#REF!,0)</f>
        <v>0</v>
      </c>
      <c r="HR268" s="1098">
        <f>IF(HR$9=$N268,#REF!,0)</f>
        <v>0</v>
      </c>
      <c r="HS268" s="1098">
        <f>IF(HS$9=$N268,#REF!,0)</f>
        <v>0</v>
      </c>
      <c r="HT268" s="1098">
        <f>IF(HT$9=$N268,#REF!,0)</f>
        <v>0</v>
      </c>
      <c r="HU268" s="1098">
        <f>IF(HU$9=$N268,#REF!,0)</f>
        <v>0</v>
      </c>
      <c r="HV268" s="1098">
        <f>IF(HV$9=$N268,#REF!,0)</f>
        <v>0</v>
      </c>
      <c r="HW268" s="1098">
        <f>IF(HW$9=$N268,#REF!,0)</f>
        <v>0</v>
      </c>
      <c r="HX268" s="1098">
        <f>IF(HX$9=$N268,#REF!,0)</f>
        <v>0</v>
      </c>
      <c r="HY268" s="1098">
        <f>IF(HY$9=$N268,#REF!,0)</f>
        <v>0</v>
      </c>
      <c r="HZ268" s="1098">
        <f>IF(HZ$9=$N268,#REF!,0)</f>
        <v>0</v>
      </c>
      <c r="IA268" s="1098">
        <f>IF(IA$9=$N268,#REF!,0)</f>
        <v>0</v>
      </c>
      <c r="IB268" s="1098">
        <f>IF(IB$9=$N268,#REF!,0)</f>
        <v>0</v>
      </c>
      <c r="IC268" s="1098">
        <f>IF(IC$9=$N268,#REF!,0)</f>
        <v>0</v>
      </c>
      <c r="ID268" s="1098">
        <f>IF(ID$9=$N268,#REF!,0)</f>
        <v>0</v>
      </c>
      <c r="IE268" s="1098">
        <f>IF(IE$9=$N268,#REF!,0)</f>
        <v>0</v>
      </c>
      <c r="IF268" s="1098">
        <f>IF(IF$9=$N268,#REF!,0)</f>
        <v>0</v>
      </c>
      <c r="IG268" s="1098">
        <f>IF(IG$9=$N268,#REF!,0)</f>
        <v>0</v>
      </c>
      <c r="IH268" s="1098">
        <f>IF(IH$9=$N268,#REF!,0)</f>
        <v>0</v>
      </c>
      <c r="II268" s="1098">
        <f>IF(II$9=$N268,#REF!,0)</f>
        <v>0</v>
      </c>
      <c r="IJ268" s="1098">
        <f>IF(IJ$9=$N268,#REF!,0)</f>
        <v>0</v>
      </c>
      <c r="IK268" s="1098">
        <f>IF(IK$9=$N268,#REF!,0)</f>
        <v>0</v>
      </c>
      <c r="IL268" s="1098">
        <f>IF(IL$9=$N268,#REF!,0)</f>
        <v>0</v>
      </c>
      <c r="IM268" s="1098">
        <f>IF(IM$9=$N268,#REF!,0)</f>
        <v>0</v>
      </c>
      <c r="IN268" s="1098">
        <f>IF(IN$9=$N268,#REF!,0)</f>
        <v>0</v>
      </c>
      <c r="IO268" s="1098">
        <f>IF(IO$9=$N268,#REF!,0)</f>
        <v>0</v>
      </c>
      <c r="IP268" s="1098">
        <f>IF(IP$9=$N268,#REF!,0)</f>
        <v>0</v>
      </c>
      <c r="IQ268" s="1098">
        <f>IF(IQ$9=$N268,#REF!,0)</f>
        <v>0</v>
      </c>
      <c r="IR268" s="1098">
        <f>IF(IR$9=$N268,#REF!,0)</f>
        <v>0</v>
      </c>
      <c r="IS268" s="1098">
        <f>IF(IS$9=$N268,#REF!,0)</f>
        <v>0</v>
      </c>
      <c r="IT268" s="1098">
        <f>IF(IT$9=$N268,#REF!,0)</f>
        <v>0</v>
      </c>
      <c r="IU268" s="1098">
        <f>IF(IU$9=$N268,#REF!,0)</f>
        <v>0</v>
      </c>
      <c r="IV268" s="1098">
        <f>IF(IV$9=$N268,#REF!,0)</f>
        <v>0</v>
      </c>
      <c r="IW268" s="1098">
        <f>IF(IW$9=$N268,#REF!,0)</f>
        <v>0</v>
      </c>
      <c r="IX268" s="1098">
        <f>IF(IX$9=$N268,#REF!,0)</f>
        <v>0</v>
      </c>
      <c r="IY268" s="1098">
        <f>IF(IY$9=$N268,#REF!,0)</f>
        <v>0</v>
      </c>
      <c r="IZ268" s="1098">
        <f>IF(IZ$9=$N268,#REF!,0)</f>
        <v>0</v>
      </c>
      <c r="JA268" s="1098">
        <f>IF(JA$9=$N268,#REF!,0)</f>
        <v>0</v>
      </c>
      <c r="JB268" s="1098">
        <f>IF(JB$9=$N268,#REF!,0)</f>
        <v>0</v>
      </c>
      <c r="JC268" s="1098">
        <f>IF(JC$9=$N268,#REF!,0)</f>
        <v>0</v>
      </c>
      <c r="JD268" s="1098">
        <f>IF(JD$9=$N268,#REF!,0)</f>
        <v>0</v>
      </c>
      <c r="JE268" s="1098">
        <f>IF(JE$9=$N268,#REF!,0)</f>
        <v>0</v>
      </c>
      <c r="JF268" s="1098">
        <f>IF(JF$9=$N268,#REF!,0)</f>
        <v>0</v>
      </c>
      <c r="JG268" s="1098">
        <f>IF(JG$9=$N268,#REF!,0)</f>
        <v>0</v>
      </c>
      <c r="JH268" s="1098">
        <f>IF(JH$9=$N268,#REF!,0)</f>
        <v>0</v>
      </c>
      <c r="JI268" s="1098">
        <f>IF(JI$9=$N268,#REF!,0)</f>
        <v>0</v>
      </c>
      <c r="JJ268" s="1098">
        <f>IF(JJ$9=$N268,#REF!,0)</f>
        <v>0</v>
      </c>
      <c r="JK268" s="1098">
        <f>IF(JK$9=$N268,#REF!,0)</f>
        <v>0</v>
      </c>
      <c r="JL268" s="1098">
        <f>IF(JL$9=$N268,#REF!,0)</f>
        <v>0</v>
      </c>
      <c r="JM268" s="1098">
        <f>IF(JM$9=$N268,#REF!,0)</f>
        <v>0</v>
      </c>
      <c r="JN268" s="1098">
        <f>IF(JN$9=$N268,#REF!,0)</f>
        <v>0</v>
      </c>
      <c r="JO268" s="1098">
        <f>IF(JO$9=$N268,#REF!,0)</f>
        <v>0</v>
      </c>
      <c r="JP268" s="1098">
        <f>IF(JP$9=$N268,#REF!,0)</f>
        <v>0</v>
      </c>
      <c r="JQ268" s="1098">
        <f>IF(JQ$9=$N268,#REF!,0)</f>
        <v>0</v>
      </c>
      <c r="JR268" s="1098">
        <f>IF(JR$9=$N268,#REF!,0)</f>
        <v>0</v>
      </c>
      <c r="JS268" s="1098">
        <f>IF(JS$9=$N268,#REF!,0)</f>
        <v>0</v>
      </c>
      <c r="JT268" s="1098">
        <f>IF(JT$9=$N268,#REF!,0)</f>
        <v>0</v>
      </c>
      <c r="JU268" s="1098">
        <f>IF(JU$9=$N268,#REF!,0)</f>
        <v>0</v>
      </c>
      <c r="JV268" s="1098">
        <f>IF(JV$9=$N268,#REF!,0)</f>
        <v>0</v>
      </c>
      <c r="JW268" s="1098">
        <f>IF(JW$9=$N268,#REF!,0)</f>
        <v>0</v>
      </c>
      <c r="JX268" s="681"/>
      <c r="JY268" s="713"/>
      <c r="JZ268" s="681">
        <f t="shared" si="754"/>
        <v>0</v>
      </c>
      <c r="KA268" s="681">
        <f t="shared" si="754"/>
        <v>0</v>
      </c>
      <c r="KB268" s="681">
        <f t="shared" si="754"/>
        <v>0</v>
      </c>
      <c r="KC268" s="681">
        <f t="shared" si="754"/>
        <v>0</v>
      </c>
      <c r="KD268" s="681">
        <f t="shared" si="754"/>
        <v>0</v>
      </c>
      <c r="KE268" s="681">
        <f t="shared" si="754"/>
        <v>0</v>
      </c>
      <c r="KF268" s="681">
        <f t="shared" si="754"/>
        <v>0</v>
      </c>
      <c r="KG268" s="681">
        <f t="shared" si="754"/>
        <v>0</v>
      </c>
      <c r="KH268" s="681">
        <f t="shared" si="754"/>
        <v>0</v>
      </c>
      <c r="KI268" s="681">
        <f t="shared" si="754"/>
        <v>0</v>
      </c>
      <c r="KJ268" s="681">
        <f t="shared" si="754"/>
        <v>0</v>
      </c>
      <c r="KN268" s="1098">
        <f t="shared" si="740"/>
        <v>0</v>
      </c>
      <c r="KO268" s="1098">
        <f t="shared" si="740"/>
        <v>0</v>
      </c>
      <c r="KP268" s="1098">
        <f t="shared" si="740"/>
        <v>0</v>
      </c>
      <c r="KQ268" s="1098">
        <f t="shared" si="740"/>
        <v>0</v>
      </c>
      <c r="KR268" s="1098">
        <f t="shared" si="740"/>
        <v>0</v>
      </c>
      <c r="KS268" s="1098">
        <f t="shared" si="740"/>
        <v>0</v>
      </c>
      <c r="KT268" s="1098">
        <f t="shared" si="740"/>
        <v>0</v>
      </c>
      <c r="KU268" s="1098">
        <f t="shared" si="740"/>
        <v>0</v>
      </c>
      <c r="KV268" s="1098">
        <f t="shared" si="740"/>
        <v>0</v>
      </c>
      <c r="KW268" s="1098">
        <f t="shared" si="740"/>
        <v>0</v>
      </c>
      <c r="KX268" s="1098">
        <f t="shared" si="740"/>
        <v>0</v>
      </c>
      <c r="KY268" s="1098">
        <f t="shared" si="740"/>
        <v>0</v>
      </c>
      <c r="KZ268" s="1098">
        <f t="shared" si="740"/>
        <v>0</v>
      </c>
      <c r="LA268" s="1098">
        <f t="shared" si="740"/>
        <v>0</v>
      </c>
      <c r="LB268" s="1098">
        <f t="shared" si="740"/>
        <v>0</v>
      </c>
      <c r="LC268" s="1098">
        <f t="shared" si="740"/>
        <v>0</v>
      </c>
      <c r="LD268" s="1098">
        <f t="shared" si="735"/>
        <v>0</v>
      </c>
      <c r="LE268" s="1098">
        <f t="shared" si="735"/>
        <v>0</v>
      </c>
      <c r="LF268" s="1098">
        <f t="shared" si="735"/>
        <v>0</v>
      </c>
      <c r="LG268" s="1098">
        <f t="shared" si="735"/>
        <v>0</v>
      </c>
      <c r="LH268" s="1098">
        <f t="shared" si="735"/>
        <v>0</v>
      </c>
      <c r="LI268" s="1098">
        <f t="shared" si="735"/>
        <v>0</v>
      </c>
      <c r="LJ268" s="1098">
        <f t="shared" si="735"/>
        <v>0</v>
      </c>
      <c r="LK268" s="1098">
        <f t="shared" si="735"/>
        <v>0</v>
      </c>
      <c r="LL268" s="1098">
        <f t="shared" si="735"/>
        <v>0</v>
      </c>
      <c r="LM268" s="1098">
        <f t="shared" si="735"/>
        <v>0</v>
      </c>
      <c r="LN268" s="1098">
        <f t="shared" si="735"/>
        <v>0</v>
      </c>
      <c r="LO268" s="1098">
        <f t="shared" si="735"/>
        <v>0</v>
      </c>
      <c r="LP268" s="1098">
        <f t="shared" si="735"/>
        <v>0</v>
      </c>
      <c r="LQ268" s="1098">
        <f t="shared" si="735"/>
        <v>0</v>
      </c>
      <c r="LR268" s="1098">
        <f t="shared" si="735"/>
        <v>0</v>
      </c>
      <c r="LS268" s="1098">
        <f t="shared" si="731"/>
        <v>0</v>
      </c>
    </row>
    <row r="269" spans="1:331" s="680" customFormat="1" x14ac:dyDescent="0.35">
      <c r="A269" s="692"/>
      <c r="B269" s="1149"/>
      <c r="C269" s="870"/>
      <c r="D269" s="871"/>
      <c r="E269" s="871"/>
      <c r="F269" s="871"/>
      <c r="G269" s="871"/>
      <c r="H269" s="871"/>
      <c r="I269" s="871"/>
      <c r="J269" s="871" t="s">
        <v>194</v>
      </c>
      <c r="K269" s="877"/>
      <c r="L269" s="886"/>
      <c r="M269" s="879"/>
      <c r="N269" s="892">
        <v>3239</v>
      </c>
      <c r="O269" s="920" t="s">
        <v>163</v>
      </c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635"/>
      <c r="AJ269" s="31"/>
      <c r="AK269" s="31"/>
      <c r="AL269" s="31"/>
      <c r="AM269" s="31"/>
      <c r="AN269" s="54"/>
      <c r="AO269" s="54"/>
      <c r="AP269" s="54"/>
      <c r="AQ269" s="54"/>
      <c r="AR269" s="54"/>
      <c r="AS269" s="54"/>
      <c r="AT269" s="54"/>
      <c r="AU269" s="54"/>
      <c r="AV269" s="54"/>
      <c r="AW269" s="54"/>
      <c r="AX269" s="54"/>
      <c r="AY269" s="54"/>
      <c r="AZ269" s="31"/>
      <c r="BA269" s="31"/>
      <c r="BB269" s="54"/>
      <c r="BC269" s="54"/>
      <c r="BD269" s="54"/>
      <c r="BE269" s="54"/>
      <c r="BF269" s="54"/>
      <c r="BG269" s="54"/>
      <c r="BH269" s="54"/>
      <c r="BI269" s="54"/>
      <c r="BJ269" s="54"/>
      <c r="BK269" s="54"/>
      <c r="BL269" s="54"/>
      <c r="BM269" s="54"/>
      <c r="BN269" s="54"/>
      <c r="BO269" s="54"/>
      <c r="BP269" s="54"/>
      <c r="BQ269" s="54"/>
      <c r="BR269" s="54"/>
      <c r="BS269" s="54"/>
      <c r="BT269" s="54"/>
      <c r="BU269" s="54"/>
      <c r="BV269" s="54"/>
      <c r="BW269" s="54"/>
      <c r="BX269" s="54"/>
      <c r="BY269" s="54"/>
      <c r="BZ269" s="54"/>
      <c r="CA269" s="54"/>
      <c r="CB269" s="54"/>
      <c r="CC269" s="54"/>
      <c r="CD269" s="54"/>
      <c r="CE269" s="54"/>
      <c r="CF269" s="54"/>
      <c r="CG269" s="54"/>
      <c r="CH269" s="54"/>
      <c r="CI269" s="54"/>
      <c r="CJ269" s="54"/>
      <c r="CK269" s="54"/>
      <c r="CL269" s="54"/>
      <c r="CM269" s="54"/>
      <c r="CN269" s="54"/>
      <c r="CO269" s="54"/>
      <c r="CP269" s="54"/>
      <c r="CQ269" s="54"/>
      <c r="CR269" s="54"/>
      <c r="CS269" s="54"/>
      <c r="CT269" s="54"/>
      <c r="CU269" s="54"/>
      <c r="CV269" s="54"/>
      <c r="CW269" s="54"/>
      <c r="CX269" s="54"/>
      <c r="CY269" s="54"/>
      <c r="CZ269" s="121"/>
      <c r="DA269" s="121"/>
      <c r="DB269" s="54">
        <v>0</v>
      </c>
      <c r="DC269" s="121">
        <v>658.27</v>
      </c>
      <c r="DD269" s="121">
        <f t="shared" si="713"/>
        <v>0</v>
      </c>
      <c r="DE269" s="121">
        <f t="shared" si="714"/>
        <v>0</v>
      </c>
      <c r="DF269" s="121"/>
      <c r="DG269" s="121"/>
      <c r="DH269" s="54"/>
      <c r="DI269" s="121"/>
      <c r="DJ269" s="54"/>
      <c r="DK269" s="121"/>
      <c r="DL269" s="121"/>
      <c r="DM269" s="54"/>
      <c r="DN269" s="121"/>
      <c r="DO269" s="121">
        <v>658.27</v>
      </c>
      <c r="DP269" s="121">
        <f t="shared" ref="DP269:DP274" si="755">IFERROR(DO269/DN269*100,)</f>
        <v>0</v>
      </c>
      <c r="DQ269" s="121">
        <f>(DR269-DN269)</f>
        <v>2000</v>
      </c>
      <c r="DR269" s="121">
        <v>2000</v>
      </c>
      <c r="DS269" s="121">
        <v>1316.54</v>
      </c>
      <c r="DT269" s="121">
        <f t="shared" si="632"/>
        <v>65.826999999999998</v>
      </c>
      <c r="DU269" s="121">
        <f>(DV269-DR269)</f>
        <v>-683</v>
      </c>
      <c r="DV269" s="121">
        <v>1317</v>
      </c>
      <c r="DW269" s="121">
        <v>0</v>
      </c>
      <c r="DX269" s="121"/>
      <c r="DY269" s="121"/>
      <c r="DZ269" s="121">
        <v>658.27</v>
      </c>
      <c r="EA269" s="121">
        <v>0</v>
      </c>
      <c r="EB269" s="121">
        <v>0</v>
      </c>
      <c r="EC269" s="121">
        <f t="shared" si="633"/>
        <v>0</v>
      </c>
      <c r="ED269" s="121">
        <f>(EE269-EA269)</f>
        <v>0</v>
      </c>
      <c r="EE269" s="121">
        <v>0</v>
      </c>
      <c r="EF269" s="121">
        <v>0</v>
      </c>
      <c r="EG269" s="121">
        <f t="shared" si="605"/>
        <v>0</v>
      </c>
      <c r="EH269" s="121" t="e">
        <f>(#REF!-EE269)</f>
        <v>#REF!</v>
      </c>
      <c r="EI269" s="121">
        <f>IFERROR(#REF!/DZ269*100,)</f>
        <v>0</v>
      </c>
      <c r="EJ269" s="121">
        <f>IFERROR(#REF!/#REF!*100,)</f>
        <v>0</v>
      </c>
      <c r="EK269" s="121">
        <v>0</v>
      </c>
      <c r="EL269" s="121"/>
      <c r="EM269" s="121"/>
      <c r="EN269" s="838"/>
      <c r="EO269" s="838"/>
      <c r="EP269" s="838"/>
      <c r="EQ269" s="838"/>
      <c r="ER269" s="838"/>
      <c r="ES269" s="146">
        <f t="shared" si="753"/>
        <v>0</v>
      </c>
      <c r="EW269" s="713"/>
      <c r="EX269" s="739">
        <f>IF(EX$9=$K269,#REF!,0)</f>
        <v>0</v>
      </c>
      <c r="EY269" s="739">
        <f>IF(EY$9=$K269,#REF!,0)</f>
        <v>0</v>
      </c>
      <c r="EZ269" s="739">
        <f>IF(EZ$9=$K269,#REF!,0)</f>
        <v>0</v>
      </c>
      <c r="FA269" s="739">
        <f>IF(FA$9=$K269,#REF!,0)</f>
        <v>0</v>
      </c>
      <c r="FB269" s="739">
        <f>IF(FB$9=$K269,#REF!,0)</f>
        <v>0</v>
      </c>
      <c r="FC269" s="739">
        <f>IF(FC$9=$K269,#REF!,0)</f>
        <v>0</v>
      </c>
      <c r="FD269" s="739">
        <f>IF(FD$9=$K269,#REF!,0)</f>
        <v>0</v>
      </c>
      <c r="FE269" s="739">
        <f>IF(FE$9=$K269,#REF!,0)</f>
        <v>0</v>
      </c>
      <c r="FF269" s="739">
        <f>IF(FF$9=$K269,#REF!,0)</f>
        <v>0</v>
      </c>
      <c r="FG269" s="739">
        <f>IF(FG$9=$K269,#REF!,0)</f>
        <v>0</v>
      </c>
      <c r="FH269" s="739">
        <f>IF(FH$9=$K269,#REF!,0)</f>
        <v>0</v>
      </c>
      <c r="FI269" s="739">
        <f>IF(FI$9=$K269,#REF!,0)</f>
        <v>0</v>
      </c>
      <c r="FJ269" s="739">
        <f>IF(FJ$9=$K269,#REF!,0)</f>
        <v>0</v>
      </c>
      <c r="FK269" s="739">
        <f>IF(FK$9=$K269,#REF!,0)</f>
        <v>0</v>
      </c>
      <c r="FL269" s="739">
        <f>IF(FL$9=$K269,#REF!,0)</f>
        <v>0</v>
      </c>
      <c r="FM269" s="739">
        <f>IF(FM$9=$K269,#REF!,0)</f>
        <v>0</v>
      </c>
      <c r="FN269" s="739">
        <f>IF(FN$9=$K269,#REF!,0)</f>
        <v>0</v>
      </c>
      <c r="FO269" s="739">
        <f>IF(FO$9=$K269,#REF!,0)</f>
        <v>0</v>
      </c>
      <c r="FP269" s="739">
        <f>IF(FP$9=$K269,#REF!,0)</f>
        <v>0</v>
      </c>
      <c r="FQ269" s="739">
        <f>IF(FQ$9=$K269,#REF!,0)</f>
        <v>0</v>
      </c>
      <c r="FS269" s="1097"/>
      <c r="FT269" s="713"/>
      <c r="FU269" s="739">
        <f t="shared" si="747"/>
        <v>0</v>
      </c>
      <c r="FV269" s="739">
        <f t="shared" si="747"/>
        <v>0</v>
      </c>
      <c r="FW269" s="739">
        <f t="shared" si="747"/>
        <v>0</v>
      </c>
      <c r="FX269" s="739">
        <f t="shared" si="747"/>
        <v>0</v>
      </c>
      <c r="FY269" s="739">
        <f t="shared" si="747"/>
        <v>0</v>
      </c>
      <c r="FZ269" s="739">
        <f t="shared" si="747"/>
        <v>0</v>
      </c>
      <c r="GA269" s="739">
        <f t="shared" si="747"/>
        <v>0</v>
      </c>
      <c r="GB269" s="739">
        <f t="shared" si="747"/>
        <v>0</v>
      </c>
      <c r="GC269" s="739">
        <f t="shared" si="747"/>
        <v>0</v>
      </c>
      <c r="GD269" s="739">
        <f t="shared" si="747"/>
        <v>0</v>
      </c>
      <c r="GE269" s="739">
        <f t="shared" si="748"/>
        <v>0</v>
      </c>
      <c r="GF269" s="739">
        <f t="shared" si="748"/>
        <v>0</v>
      </c>
      <c r="GG269" s="739">
        <f t="shared" si="748"/>
        <v>0</v>
      </c>
      <c r="GH269" s="739">
        <f t="shared" si="748"/>
        <v>0</v>
      </c>
      <c r="GI269" s="739">
        <f t="shared" si="748"/>
        <v>0</v>
      </c>
      <c r="GJ269" s="739">
        <f t="shared" si="748"/>
        <v>0</v>
      </c>
      <c r="GK269" s="739">
        <f t="shared" si="748"/>
        <v>0</v>
      </c>
      <c r="GL269" s="739">
        <f t="shared" si="748"/>
        <v>0</v>
      </c>
      <c r="GM269" s="739">
        <f t="shared" si="748"/>
        <v>0</v>
      </c>
      <c r="GN269" s="739">
        <f t="shared" si="748"/>
        <v>0</v>
      </c>
      <c r="GO269" s="1097"/>
      <c r="GP269" s="713"/>
      <c r="GQ269" s="1098">
        <f>IF(GQ$9=$N269,#REF!,0)</f>
        <v>0</v>
      </c>
      <c r="GR269" s="1098">
        <f>IF(GR$9=$N269,#REF!,0)</f>
        <v>0</v>
      </c>
      <c r="GS269" s="1098">
        <f>IF(GS$9=$N269,#REF!,0)</f>
        <v>0</v>
      </c>
      <c r="GT269" s="1098">
        <f>IF(GT$9=$N269,#REF!,0)</f>
        <v>0</v>
      </c>
      <c r="GU269" s="1098">
        <f>IF(GU$9=$N269,#REF!,0)</f>
        <v>0</v>
      </c>
      <c r="GV269" s="1098">
        <f>IF(GV$9=$N269,#REF!,0)</f>
        <v>0</v>
      </c>
      <c r="GW269" s="1098">
        <f>IF(GW$9=$N269,#REF!,0)</f>
        <v>0</v>
      </c>
      <c r="GX269" s="1098">
        <f>IF(GX$9=$N269,#REF!,0)</f>
        <v>0</v>
      </c>
      <c r="GY269" s="1098">
        <f>IF(GY$9=$N269,#REF!,0)</f>
        <v>0</v>
      </c>
      <c r="GZ269" s="1098">
        <f>IF(GZ$9=$N269,#REF!,0)</f>
        <v>0</v>
      </c>
      <c r="HA269" s="1098">
        <f>IF(HA$9=$N269,#REF!,0)</f>
        <v>0</v>
      </c>
      <c r="HB269" s="1098">
        <f>IF(HB$9=$N269,#REF!,0)</f>
        <v>0</v>
      </c>
      <c r="HC269" s="1098">
        <f>IF(HC$9=$N269,#REF!,0)</f>
        <v>0</v>
      </c>
      <c r="HD269" s="1098">
        <f>IF(HD$9=$N269,#REF!,0)</f>
        <v>0</v>
      </c>
      <c r="HE269" s="1098">
        <f>IF(HE$9=$N269,#REF!,0)</f>
        <v>0</v>
      </c>
      <c r="HF269" s="1098">
        <f>IF(HF$9=$N269,#REF!,0)</f>
        <v>0</v>
      </c>
      <c r="HG269" s="1098">
        <f>IF(HG$9=$N269,#REF!,0)</f>
        <v>0</v>
      </c>
      <c r="HH269" s="1098">
        <f>IF(HH$9=$N269,#REF!,0)</f>
        <v>0</v>
      </c>
      <c r="HI269" s="1098">
        <f>IF(HI$9=$N269,#REF!,0)</f>
        <v>0</v>
      </c>
      <c r="HJ269" s="1098">
        <f>IF(HJ$9=$N269,#REF!,0)</f>
        <v>0</v>
      </c>
      <c r="HK269" s="1098">
        <f>IF(HK$9=$N269,#REF!,0)</f>
        <v>0</v>
      </c>
      <c r="HL269" s="1098">
        <f>IF(HL$9=$N269,#REF!,0)</f>
        <v>0</v>
      </c>
      <c r="HM269" s="1098">
        <f>IF(HM$9=$N269,#REF!,0)</f>
        <v>0</v>
      </c>
      <c r="HN269" s="1098">
        <f>IF(HN$9=$N269,#REF!,0)</f>
        <v>0</v>
      </c>
      <c r="HO269" s="1098">
        <f>IF(HO$9=$N269,#REF!,0)</f>
        <v>0</v>
      </c>
      <c r="HP269" s="1098">
        <f>IF(HP$9=$N269,#REF!,0)</f>
        <v>0</v>
      </c>
      <c r="HQ269" s="1098" t="e">
        <f>IF(HQ$9=$N269,#REF!,0)</f>
        <v>#REF!</v>
      </c>
      <c r="HR269" s="1098">
        <f>IF(HR$9=$N269,#REF!,0)</f>
        <v>0</v>
      </c>
      <c r="HS269" s="1098">
        <f>IF(HS$9=$N269,#REF!,0)</f>
        <v>0</v>
      </c>
      <c r="HT269" s="1098">
        <f>IF(HT$9=$N269,#REF!,0)</f>
        <v>0</v>
      </c>
      <c r="HU269" s="1098">
        <f>IF(HU$9=$N269,#REF!,0)</f>
        <v>0</v>
      </c>
      <c r="HV269" s="1098">
        <f>IF(HV$9=$N269,#REF!,0)</f>
        <v>0</v>
      </c>
      <c r="HW269" s="1098">
        <f>IF(HW$9=$N269,#REF!,0)</f>
        <v>0</v>
      </c>
      <c r="HX269" s="1098">
        <f>IF(HX$9=$N269,#REF!,0)</f>
        <v>0</v>
      </c>
      <c r="HY269" s="1098">
        <f>IF(HY$9=$N269,#REF!,0)</f>
        <v>0</v>
      </c>
      <c r="HZ269" s="1098">
        <f>IF(HZ$9=$N269,#REF!,0)</f>
        <v>0</v>
      </c>
      <c r="IA269" s="1098">
        <f>IF(IA$9=$N269,#REF!,0)</f>
        <v>0</v>
      </c>
      <c r="IB269" s="1098">
        <f>IF(IB$9=$N269,#REF!,0)</f>
        <v>0</v>
      </c>
      <c r="IC269" s="1098">
        <f>IF(IC$9=$N269,#REF!,0)</f>
        <v>0</v>
      </c>
      <c r="ID269" s="1098">
        <f>IF(ID$9=$N269,#REF!,0)</f>
        <v>0</v>
      </c>
      <c r="IE269" s="1098">
        <f>IF(IE$9=$N269,#REF!,0)</f>
        <v>0</v>
      </c>
      <c r="IF269" s="1098">
        <f>IF(IF$9=$N269,#REF!,0)</f>
        <v>0</v>
      </c>
      <c r="IG269" s="1098">
        <f>IF(IG$9=$N269,#REF!,0)</f>
        <v>0</v>
      </c>
      <c r="IH269" s="1098">
        <f>IF(IH$9=$N269,#REF!,0)</f>
        <v>0</v>
      </c>
      <c r="II269" s="1098">
        <f>IF(II$9=$N269,#REF!,0)</f>
        <v>0</v>
      </c>
      <c r="IJ269" s="1098">
        <f>IF(IJ$9=$N269,#REF!,0)</f>
        <v>0</v>
      </c>
      <c r="IK269" s="1098">
        <f>IF(IK$9=$N269,#REF!,0)</f>
        <v>0</v>
      </c>
      <c r="IL269" s="1098">
        <f>IF(IL$9=$N269,#REF!,0)</f>
        <v>0</v>
      </c>
      <c r="IM269" s="1098">
        <f>IF(IM$9=$N269,#REF!,0)</f>
        <v>0</v>
      </c>
      <c r="IN269" s="1098">
        <f>IF(IN$9=$N269,#REF!,0)</f>
        <v>0</v>
      </c>
      <c r="IO269" s="1098">
        <f>IF(IO$9=$N269,#REF!,0)</f>
        <v>0</v>
      </c>
      <c r="IP269" s="1098">
        <f>IF(IP$9=$N269,#REF!,0)</f>
        <v>0</v>
      </c>
      <c r="IQ269" s="1098">
        <f>IF(IQ$9=$N269,#REF!,0)</f>
        <v>0</v>
      </c>
      <c r="IR269" s="1098">
        <f>IF(IR$9=$N269,#REF!,0)</f>
        <v>0</v>
      </c>
      <c r="IS269" s="1098">
        <f>IF(IS$9=$N269,#REF!,0)</f>
        <v>0</v>
      </c>
      <c r="IT269" s="1098">
        <f>IF(IT$9=$N269,#REF!,0)</f>
        <v>0</v>
      </c>
      <c r="IU269" s="1098">
        <f>IF(IU$9=$N269,#REF!,0)</f>
        <v>0</v>
      </c>
      <c r="IV269" s="1098">
        <f>IF(IV$9=$N269,#REF!,0)</f>
        <v>0</v>
      </c>
      <c r="IW269" s="1098">
        <f>IF(IW$9=$N269,#REF!,0)</f>
        <v>0</v>
      </c>
      <c r="IX269" s="1098">
        <f>IF(IX$9=$N269,#REF!,0)</f>
        <v>0</v>
      </c>
      <c r="IY269" s="1098">
        <f>IF(IY$9=$N269,#REF!,0)</f>
        <v>0</v>
      </c>
      <c r="IZ269" s="1098">
        <f>IF(IZ$9=$N269,#REF!,0)</f>
        <v>0</v>
      </c>
      <c r="JA269" s="1098">
        <f>IF(JA$9=$N269,#REF!,0)</f>
        <v>0</v>
      </c>
      <c r="JB269" s="1098">
        <f>IF(JB$9=$N269,#REF!,0)</f>
        <v>0</v>
      </c>
      <c r="JC269" s="1098">
        <f>IF(JC$9=$N269,#REF!,0)</f>
        <v>0</v>
      </c>
      <c r="JD269" s="1098">
        <f>IF(JD$9=$N269,#REF!,0)</f>
        <v>0</v>
      </c>
      <c r="JE269" s="1098">
        <f>IF(JE$9=$N269,#REF!,0)</f>
        <v>0</v>
      </c>
      <c r="JF269" s="1098">
        <f>IF(JF$9=$N269,#REF!,0)</f>
        <v>0</v>
      </c>
      <c r="JG269" s="1098">
        <f>IF(JG$9=$N269,#REF!,0)</f>
        <v>0</v>
      </c>
      <c r="JH269" s="1098">
        <f>IF(JH$9=$N269,#REF!,0)</f>
        <v>0</v>
      </c>
      <c r="JI269" s="1098">
        <f>IF(JI$9=$N269,#REF!,0)</f>
        <v>0</v>
      </c>
      <c r="JJ269" s="1098">
        <f>IF(JJ$9=$N269,#REF!,0)</f>
        <v>0</v>
      </c>
      <c r="JK269" s="1098">
        <f>IF(JK$9=$N269,#REF!,0)</f>
        <v>0</v>
      </c>
      <c r="JL269" s="1098">
        <f>IF(JL$9=$N269,#REF!,0)</f>
        <v>0</v>
      </c>
      <c r="JM269" s="1098">
        <f>IF(JM$9=$N269,#REF!,0)</f>
        <v>0</v>
      </c>
      <c r="JN269" s="1098">
        <f>IF(JN$9=$N269,#REF!,0)</f>
        <v>0</v>
      </c>
      <c r="JO269" s="1098">
        <f>IF(JO$9=$N269,#REF!,0)</f>
        <v>0</v>
      </c>
      <c r="JP269" s="1098">
        <f>IF(JP$9=$N269,#REF!,0)</f>
        <v>0</v>
      </c>
      <c r="JQ269" s="1098">
        <f>IF(JQ$9=$N269,#REF!,0)</f>
        <v>0</v>
      </c>
      <c r="JR269" s="1098">
        <f>IF(JR$9=$N269,#REF!,0)</f>
        <v>0</v>
      </c>
      <c r="JS269" s="1098">
        <f>IF(JS$9=$N269,#REF!,0)</f>
        <v>0</v>
      </c>
      <c r="JT269" s="1098">
        <f>IF(JT$9=$N269,#REF!,0)</f>
        <v>0</v>
      </c>
      <c r="JU269" s="1098">
        <f>IF(JU$9=$N269,#REF!,0)</f>
        <v>0</v>
      </c>
      <c r="JV269" s="1098">
        <f>IF(JV$9=$N269,#REF!,0)</f>
        <v>0</v>
      </c>
      <c r="JW269" s="1098">
        <f>IF(JW$9=$N269,#REF!,0)</f>
        <v>0</v>
      </c>
      <c r="JX269" s="681"/>
      <c r="JY269" s="713"/>
      <c r="JZ269" s="681">
        <f t="shared" si="754"/>
        <v>0</v>
      </c>
      <c r="KA269" s="681">
        <f t="shared" si="754"/>
        <v>0</v>
      </c>
      <c r="KB269" s="681">
        <f t="shared" si="754"/>
        <v>0</v>
      </c>
      <c r="KC269" s="681">
        <f t="shared" si="754"/>
        <v>0</v>
      </c>
      <c r="KD269" s="681">
        <f t="shared" si="754"/>
        <v>0</v>
      </c>
      <c r="KE269" s="681">
        <f t="shared" si="754"/>
        <v>0</v>
      </c>
      <c r="KF269" s="681">
        <f t="shared" si="754"/>
        <v>0</v>
      </c>
      <c r="KG269" s="681">
        <f t="shared" si="754"/>
        <v>0</v>
      </c>
      <c r="KH269" s="681">
        <f t="shared" si="754"/>
        <v>0</v>
      </c>
      <c r="KI269" s="681">
        <f t="shared" si="754"/>
        <v>0</v>
      </c>
      <c r="KJ269" s="681">
        <f t="shared" si="754"/>
        <v>0</v>
      </c>
      <c r="KN269" s="1098">
        <f t="shared" si="740"/>
        <v>0</v>
      </c>
      <c r="KO269" s="1098">
        <f t="shared" si="740"/>
        <v>0</v>
      </c>
      <c r="KP269" s="1098">
        <f t="shared" si="740"/>
        <v>0</v>
      </c>
      <c r="KQ269" s="1098">
        <f t="shared" si="740"/>
        <v>0</v>
      </c>
      <c r="KR269" s="1098">
        <f t="shared" si="740"/>
        <v>0</v>
      </c>
      <c r="KS269" s="1098">
        <f t="shared" si="740"/>
        <v>0</v>
      </c>
      <c r="KT269" s="1098">
        <f t="shared" si="740"/>
        <v>0</v>
      </c>
      <c r="KU269" s="1098">
        <f t="shared" si="740"/>
        <v>0</v>
      </c>
      <c r="KV269" s="1098">
        <f t="shared" si="740"/>
        <v>0</v>
      </c>
      <c r="KW269" s="1098">
        <f t="shared" si="740"/>
        <v>0</v>
      </c>
      <c r="KX269" s="1098">
        <f t="shared" si="740"/>
        <v>0</v>
      </c>
      <c r="KY269" s="1098">
        <f t="shared" si="740"/>
        <v>0</v>
      </c>
      <c r="KZ269" s="1098">
        <f t="shared" si="740"/>
        <v>0</v>
      </c>
      <c r="LA269" s="1098">
        <f t="shared" si="740"/>
        <v>0</v>
      </c>
      <c r="LB269" s="1098">
        <f t="shared" si="740"/>
        <v>0</v>
      </c>
      <c r="LC269" s="1098">
        <f t="shared" si="740"/>
        <v>0</v>
      </c>
      <c r="LD269" s="1098">
        <f t="shared" si="735"/>
        <v>0</v>
      </c>
      <c r="LE269" s="1098">
        <f t="shared" si="735"/>
        <v>0</v>
      </c>
      <c r="LF269" s="1098">
        <f t="shared" si="735"/>
        <v>0</v>
      </c>
      <c r="LG269" s="1098">
        <f t="shared" si="735"/>
        <v>0</v>
      </c>
      <c r="LH269" s="1098">
        <f t="shared" si="735"/>
        <v>0</v>
      </c>
      <c r="LI269" s="1098">
        <f t="shared" si="735"/>
        <v>0</v>
      </c>
      <c r="LJ269" s="1098">
        <f t="shared" si="735"/>
        <v>0</v>
      </c>
      <c r="LK269" s="1098">
        <f t="shared" si="735"/>
        <v>0</v>
      </c>
      <c r="LL269" s="1098">
        <f t="shared" si="735"/>
        <v>0</v>
      </c>
      <c r="LM269" s="1098">
        <f t="shared" si="735"/>
        <v>0</v>
      </c>
      <c r="LN269" s="1098">
        <f t="shared" si="735"/>
        <v>0</v>
      </c>
      <c r="LO269" s="1098">
        <f t="shared" si="735"/>
        <v>0</v>
      </c>
      <c r="LP269" s="1098">
        <f t="shared" si="735"/>
        <v>0</v>
      </c>
      <c r="LQ269" s="1098">
        <f t="shared" si="735"/>
        <v>0</v>
      </c>
      <c r="LR269" s="1098">
        <f t="shared" si="735"/>
        <v>0</v>
      </c>
      <c r="LS269" s="1098">
        <f t="shared" si="731"/>
        <v>0</v>
      </c>
    </row>
    <row r="270" spans="1:331" s="680" customFormat="1" x14ac:dyDescent="0.35">
      <c r="A270" s="692"/>
      <c r="B270" s="1149" t="s">
        <v>755</v>
      </c>
      <c r="C270" s="870" t="s">
        <v>489</v>
      </c>
      <c r="D270" s="871"/>
      <c r="E270" s="871"/>
      <c r="F270" s="871"/>
      <c r="G270" s="871"/>
      <c r="H270" s="871"/>
      <c r="I270" s="871"/>
      <c r="J270" s="871" t="s">
        <v>194</v>
      </c>
      <c r="K270" s="877"/>
      <c r="L270" s="886"/>
      <c r="M270" s="874">
        <v>329</v>
      </c>
      <c r="N270" s="1381" t="s">
        <v>192</v>
      </c>
      <c r="O270" s="1030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622"/>
      <c r="AJ270" s="35"/>
      <c r="AK270" s="35"/>
      <c r="AL270" s="35"/>
      <c r="AM270" s="35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5"/>
      <c r="BA270" s="35"/>
      <c r="BB270" s="38"/>
      <c r="BC270" s="38"/>
      <c r="BD270" s="38"/>
      <c r="BE270" s="38"/>
      <c r="BF270" s="38"/>
      <c r="BG270" s="112">
        <f>BG271</f>
        <v>0</v>
      </c>
      <c r="BH270" s="112">
        <f t="shared" ref="BH270:DA270" si="756">BH271</f>
        <v>0</v>
      </c>
      <c r="BI270" s="112">
        <f t="shared" si="756"/>
        <v>0</v>
      </c>
      <c r="BJ270" s="112">
        <f t="shared" si="756"/>
        <v>0</v>
      </c>
      <c r="BK270" s="112">
        <f t="shared" si="756"/>
        <v>0</v>
      </c>
      <c r="BL270" s="112">
        <f t="shared" si="756"/>
        <v>0</v>
      </c>
      <c r="BM270" s="112">
        <f t="shared" si="756"/>
        <v>0</v>
      </c>
      <c r="BN270" s="112">
        <f t="shared" si="756"/>
        <v>0</v>
      </c>
      <c r="BO270" s="112">
        <f t="shared" si="756"/>
        <v>0</v>
      </c>
      <c r="BP270" s="112">
        <f t="shared" si="756"/>
        <v>0</v>
      </c>
      <c r="BQ270" s="112">
        <f t="shared" si="756"/>
        <v>0</v>
      </c>
      <c r="BR270" s="112">
        <f t="shared" si="756"/>
        <v>0</v>
      </c>
      <c r="BS270" s="112">
        <f t="shared" si="756"/>
        <v>0</v>
      </c>
      <c r="BT270" s="112">
        <f>BT271</f>
        <v>0</v>
      </c>
      <c r="BU270" s="112">
        <f t="shared" si="756"/>
        <v>4500</v>
      </c>
      <c r="BV270" s="112">
        <f t="shared" si="756"/>
        <v>0</v>
      </c>
      <c r="BW270" s="112"/>
      <c r="BX270" s="112"/>
      <c r="BY270" s="112">
        <f t="shared" si="756"/>
        <v>4500</v>
      </c>
      <c r="BZ270" s="112">
        <f t="shared" si="756"/>
        <v>0</v>
      </c>
      <c r="CA270" s="112">
        <f t="shared" si="566"/>
        <v>0</v>
      </c>
      <c r="CB270" s="112">
        <f t="shared" si="567"/>
        <v>0</v>
      </c>
      <c r="CC270" s="112">
        <f>CC271</f>
        <v>0</v>
      </c>
      <c r="CD270" s="112">
        <f>CD271</f>
        <v>0</v>
      </c>
      <c r="CE270" s="112">
        <f>CE271</f>
        <v>0</v>
      </c>
      <c r="CF270" s="112">
        <f t="shared" si="756"/>
        <v>0</v>
      </c>
      <c r="CG270" s="112">
        <f t="shared" si="709"/>
        <v>0</v>
      </c>
      <c r="CH270" s="112">
        <f t="shared" si="756"/>
        <v>0</v>
      </c>
      <c r="CI270" s="112">
        <f t="shared" si="756"/>
        <v>0</v>
      </c>
      <c r="CJ270" s="112"/>
      <c r="CK270" s="112">
        <f t="shared" si="569"/>
        <v>0</v>
      </c>
      <c r="CL270" s="112">
        <f t="shared" si="756"/>
        <v>0</v>
      </c>
      <c r="CM270" s="112">
        <f t="shared" si="756"/>
        <v>0</v>
      </c>
      <c r="CN270" s="112"/>
      <c r="CO270" s="112">
        <f t="shared" si="570"/>
        <v>0</v>
      </c>
      <c r="CP270" s="112">
        <f t="shared" si="756"/>
        <v>0</v>
      </c>
      <c r="CQ270" s="112">
        <f t="shared" si="756"/>
        <v>0</v>
      </c>
      <c r="CR270" s="112">
        <f t="shared" si="756"/>
        <v>0</v>
      </c>
      <c r="CS270" s="112">
        <f t="shared" si="710"/>
        <v>0</v>
      </c>
      <c r="CT270" s="112">
        <f t="shared" si="756"/>
        <v>0</v>
      </c>
      <c r="CU270" s="112">
        <f t="shared" si="756"/>
        <v>0</v>
      </c>
      <c r="CV270" s="112">
        <f t="shared" si="756"/>
        <v>0</v>
      </c>
      <c r="CW270" s="112">
        <f t="shared" si="711"/>
        <v>0</v>
      </c>
      <c r="CX270" s="112">
        <f t="shared" si="756"/>
        <v>0</v>
      </c>
      <c r="CY270" s="112">
        <f t="shared" si="756"/>
        <v>0</v>
      </c>
      <c r="CZ270" s="112">
        <f t="shared" si="756"/>
        <v>0</v>
      </c>
      <c r="DA270" s="112">
        <f t="shared" si="756"/>
        <v>0</v>
      </c>
      <c r="DB270" s="112">
        <f>DB271</f>
        <v>0</v>
      </c>
      <c r="DC270" s="112">
        <f>DC271</f>
        <v>0</v>
      </c>
      <c r="DD270" s="112">
        <f t="shared" si="713"/>
        <v>0</v>
      </c>
      <c r="DE270" s="112">
        <f t="shared" si="714"/>
        <v>0</v>
      </c>
      <c r="DF270" s="112">
        <f>DF271</f>
        <v>0</v>
      </c>
      <c r="DG270" s="112">
        <f>DG271</f>
        <v>0</v>
      </c>
      <c r="DH270" s="112">
        <f>DH271</f>
        <v>0</v>
      </c>
      <c r="DI270" s="112">
        <f t="shared" si="715"/>
        <v>0</v>
      </c>
      <c r="DJ270" s="112">
        <f>DJ271</f>
        <v>0</v>
      </c>
      <c r="DK270" s="112">
        <f>DK271</f>
        <v>0</v>
      </c>
      <c r="DL270" s="112">
        <f>IFERROR(DF270/DK270*100,)</f>
        <v>0</v>
      </c>
      <c r="DM270" s="112">
        <f>DM271</f>
        <v>0</v>
      </c>
      <c r="DN270" s="112">
        <f>DN271</f>
        <v>0</v>
      </c>
      <c r="DO270" s="112">
        <f>DO271</f>
        <v>0</v>
      </c>
      <c r="DP270" s="112">
        <f t="shared" si="755"/>
        <v>0</v>
      </c>
      <c r="DQ270" s="112">
        <f>DQ271</f>
        <v>0</v>
      </c>
      <c r="DR270" s="112">
        <f>DR271</f>
        <v>0</v>
      </c>
      <c r="DS270" s="112">
        <f>DS271</f>
        <v>0</v>
      </c>
      <c r="DT270" s="112">
        <f t="shared" si="632"/>
        <v>0</v>
      </c>
      <c r="DU270" s="112">
        <f t="shared" ref="DU270:EB270" si="757">DU271</f>
        <v>9340</v>
      </c>
      <c r="DV270" s="112">
        <f t="shared" si="757"/>
        <v>9340</v>
      </c>
      <c r="DW270" s="112">
        <f t="shared" si="757"/>
        <v>0</v>
      </c>
      <c r="DX270" s="112">
        <f t="shared" si="757"/>
        <v>0</v>
      </c>
      <c r="DY270" s="112">
        <f t="shared" si="757"/>
        <v>0</v>
      </c>
      <c r="DZ270" s="112">
        <f>DZ271</f>
        <v>0</v>
      </c>
      <c r="EA270" s="112">
        <f t="shared" si="757"/>
        <v>0</v>
      </c>
      <c r="EB270" s="112">
        <f t="shared" si="757"/>
        <v>0</v>
      </c>
      <c r="EC270" s="112">
        <f t="shared" si="633"/>
        <v>0</v>
      </c>
      <c r="ED270" s="112">
        <f>ED271</f>
        <v>50000</v>
      </c>
      <c r="EE270" s="112">
        <f>EE271</f>
        <v>50000</v>
      </c>
      <c r="EF270" s="112">
        <f>EF271</f>
        <v>0</v>
      </c>
      <c r="EG270" s="112">
        <f t="shared" si="605"/>
        <v>0</v>
      </c>
      <c r="EH270" s="112" t="e">
        <f>EH271</f>
        <v>#REF!</v>
      </c>
      <c r="EI270" s="112">
        <f>IFERROR(#REF!/DZ270*100,)</f>
        <v>0</v>
      </c>
      <c r="EJ270" s="112">
        <f>IFERROR(#REF!/#REF!*100,)</f>
        <v>0</v>
      </c>
      <c r="EK270" s="112">
        <f t="shared" ref="EK270:EM270" si="758">EK271</f>
        <v>20000</v>
      </c>
      <c r="EL270" s="112">
        <f t="shared" si="758"/>
        <v>0</v>
      </c>
      <c r="EM270" s="112">
        <f t="shared" si="758"/>
        <v>0</v>
      </c>
      <c r="EN270" s="102"/>
      <c r="EO270" s="102"/>
      <c r="EP270" s="102"/>
      <c r="EQ270" s="102"/>
      <c r="ER270" s="102"/>
      <c r="ES270" s="146">
        <f t="shared" si="753"/>
        <v>0</v>
      </c>
      <c r="EW270" s="713"/>
      <c r="EX270" s="739">
        <f>IF(EX$9=$K270,#REF!,0)</f>
        <v>0</v>
      </c>
      <c r="EY270" s="739">
        <f>IF(EY$9=$K270,#REF!,0)</f>
        <v>0</v>
      </c>
      <c r="EZ270" s="739">
        <f>IF(EZ$9=$K270,#REF!,0)</f>
        <v>0</v>
      </c>
      <c r="FA270" s="739">
        <f>IF(FA$9=$K270,#REF!,0)</f>
        <v>0</v>
      </c>
      <c r="FB270" s="739">
        <f>IF(FB$9=$K270,#REF!,0)</f>
        <v>0</v>
      </c>
      <c r="FC270" s="739">
        <f>IF(FC$9=$K270,#REF!,0)</f>
        <v>0</v>
      </c>
      <c r="FD270" s="739">
        <f>IF(FD$9=$K270,#REF!,0)</f>
        <v>0</v>
      </c>
      <c r="FE270" s="739">
        <f>IF(FE$9=$K270,#REF!,0)</f>
        <v>0</v>
      </c>
      <c r="FF270" s="739">
        <f>IF(FF$9=$K270,#REF!,0)</f>
        <v>0</v>
      </c>
      <c r="FG270" s="739">
        <f>IF(FG$9=$K270,#REF!,0)</f>
        <v>0</v>
      </c>
      <c r="FH270" s="739">
        <f>IF(FH$9=$K270,#REF!,0)</f>
        <v>0</v>
      </c>
      <c r="FI270" s="739">
        <f>IF(FI$9=$K270,#REF!,0)</f>
        <v>0</v>
      </c>
      <c r="FJ270" s="739">
        <f>IF(FJ$9=$K270,#REF!,0)</f>
        <v>0</v>
      </c>
      <c r="FK270" s="739">
        <f>IF(FK$9=$K270,#REF!,0)</f>
        <v>0</v>
      </c>
      <c r="FL270" s="739">
        <f>IF(FL$9=$K270,#REF!,0)</f>
        <v>0</v>
      </c>
      <c r="FM270" s="739">
        <f>IF(FM$9=$K270,#REF!,0)</f>
        <v>0</v>
      </c>
      <c r="FN270" s="739">
        <f>IF(FN$9=$K270,#REF!,0)</f>
        <v>0</v>
      </c>
      <c r="FO270" s="739">
        <f>IF(FO$9=$K270,#REF!,0)</f>
        <v>0</v>
      </c>
      <c r="FP270" s="739">
        <f>IF(FP$9=$K270,#REF!,0)</f>
        <v>0</v>
      </c>
      <c r="FQ270" s="739">
        <f>IF(FQ$9=$K270,#REF!,0)</f>
        <v>0</v>
      </c>
      <c r="FS270" s="1097"/>
      <c r="FT270" s="713"/>
      <c r="FU270" s="739">
        <f t="shared" si="747"/>
        <v>0</v>
      </c>
      <c r="FV270" s="739">
        <f t="shared" si="747"/>
        <v>0</v>
      </c>
      <c r="FW270" s="739">
        <f t="shared" si="747"/>
        <v>0</v>
      </c>
      <c r="FX270" s="739">
        <f t="shared" si="747"/>
        <v>0</v>
      </c>
      <c r="FY270" s="739">
        <f t="shared" si="747"/>
        <v>0</v>
      </c>
      <c r="FZ270" s="739">
        <f t="shared" si="747"/>
        <v>0</v>
      </c>
      <c r="GA270" s="739">
        <f t="shared" si="747"/>
        <v>0</v>
      </c>
      <c r="GB270" s="739">
        <f t="shared" si="747"/>
        <v>0</v>
      </c>
      <c r="GC270" s="739">
        <f t="shared" si="747"/>
        <v>0</v>
      </c>
      <c r="GD270" s="739">
        <f t="shared" si="747"/>
        <v>0</v>
      </c>
      <c r="GE270" s="739">
        <f t="shared" si="748"/>
        <v>0</v>
      </c>
      <c r="GF270" s="739">
        <f t="shared" si="748"/>
        <v>0</v>
      </c>
      <c r="GG270" s="739">
        <f t="shared" si="748"/>
        <v>0</v>
      </c>
      <c r="GH270" s="739">
        <f t="shared" si="748"/>
        <v>0</v>
      </c>
      <c r="GI270" s="739">
        <f t="shared" si="748"/>
        <v>0</v>
      </c>
      <c r="GJ270" s="739">
        <f t="shared" si="748"/>
        <v>0</v>
      </c>
      <c r="GK270" s="739">
        <f t="shared" si="748"/>
        <v>0</v>
      </c>
      <c r="GL270" s="739">
        <f t="shared" si="748"/>
        <v>0</v>
      </c>
      <c r="GM270" s="739">
        <f t="shared" si="748"/>
        <v>0</v>
      </c>
      <c r="GN270" s="739">
        <f t="shared" si="748"/>
        <v>0</v>
      </c>
      <c r="GO270" s="1097"/>
      <c r="GP270" s="713"/>
      <c r="GQ270" s="1098">
        <f>IF(GQ$9=$N270,#REF!,0)</f>
        <v>0</v>
      </c>
      <c r="GR270" s="1098">
        <f>IF(GR$9=$N270,#REF!,0)</f>
        <v>0</v>
      </c>
      <c r="GS270" s="1098">
        <f>IF(GS$9=$N270,#REF!,0)</f>
        <v>0</v>
      </c>
      <c r="GT270" s="1098">
        <f>IF(GT$9=$N270,#REF!,0)</f>
        <v>0</v>
      </c>
      <c r="GU270" s="1098">
        <f>IF(GU$9=$N270,#REF!,0)</f>
        <v>0</v>
      </c>
      <c r="GV270" s="1098">
        <f>IF(GV$9=$N270,#REF!,0)</f>
        <v>0</v>
      </c>
      <c r="GW270" s="1098">
        <f>IF(GW$9=$N270,#REF!,0)</f>
        <v>0</v>
      </c>
      <c r="GX270" s="1098">
        <f>IF(GX$9=$N270,#REF!,0)</f>
        <v>0</v>
      </c>
      <c r="GY270" s="1098">
        <f>IF(GY$9=$N270,#REF!,0)</f>
        <v>0</v>
      </c>
      <c r="GZ270" s="1098">
        <f>IF(GZ$9=$N270,#REF!,0)</f>
        <v>0</v>
      </c>
      <c r="HA270" s="1098">
        <f>IF(HA$9=$N270,#REF!,0)</f>
        <v>0</v>
      </c>
      <c r="HB270" s="1098">
        <f>IF(HB$9=$N270,#REF!,0)</f>
        <v>0</v>
      </c>
      <c r="HC270" s="1098">
        <f>IF(HC$9=$N270,#REF!,0)</f>
        <v>0</v>
      </c>
      <c r="HD270" s="1098">
        <f>IF(HD$9=$N270,#REF!,0)</f>
        <v>0</v>
      </c>
      <c r="HE270" s="1098">
        <f>IF(HE$9=$N270,#REF!,0)</f>
        <v>0</v>
      </c>
      <c r="HF270" s="1098">
        <f>IF(HF$9=$N270,#REF!,0)</f>
        <v>0</v>
      </c>
      <c r="HG270" s="1098">
        <f>IF(HG$9=$N270,#REF!,0)</f>
        <v>0</v>
      </c>
      <c r="HH270" s="1098">
        <f>IF(HH$9=$N270,#REF!,0)</f>
        <v>0</v>
      </c>
      <c r="HI270" s="1098">
        <f>IF(HI$9=$N270,#REF!,0)</f>
        <v>0</v>
      </c>
      <c r="HJ270" s="1098">
        <f>IF(HJ$9=$N270,#REF!,0)</f>
        <v>0</v>
      </c>
      <c r="HK270" s="1098">
        <f>IF(HK$9=$N270,#REF!,0)</f>
        <v>0</v>
      </c>
      <c r="HL270" s="1098">
        <f>IF(HL$9=$N270,#REF!,0)</f>
        <v>0</v>
      </c>
      <c r="HM270" s="1098">
        <f>IF(HM$9=$N270,#REF!,0)</f>
        <v>0</v>
      </c>
      <c r="HN270" s="1098">
        <f>IF(HN$9=$N270,#REF!,0)</f>
        <v>0</v>
      </c>
      <c r="HO270" s="1098">
        <f>IF(HO$9=$N270,#REF!,0)</f>
        <v>0</v>
      </c>
      <c r="HP270" s="1098">
        <f>IF(HP$9=$N270,#REF!,0)</f>
        <v>0</v>
      </c>
      <c r="HQ270" s="1098">
        <f>IF(HQ$9=$N270,#REF!,0)</f>
        <v>0</v>
      </c>
      <c r="HR270" s="1098">
        <f>IF(HR$9=$N270,#REF!,0)</f>
        <v>0</v>
      </c>
      <c r="HS270" s="1098">
        <f>IF(HS$9=$N270,#REF!,0)</f>
        <v>0</v>
      </c>
      <c r="HT270" s="1098">
        <f>IF(HT$9=$N270,#REF!,0)</f>
        <v>0</v>
      </c>
      <c r="HU270" s="1098">
        <f>IF(HU$9=$N270,#REF!,0)</f>
        <v>0</v>
      </c>
      <c r="HV270" s="1098">
        <f>IF(HV$9=$N270,#REF!,0)</f>
        <v>0</v>
      </c>
      <c r="HW270" s="1098">
        <f>IF(HW$9=$N270,#REF!,0)</f>
        <v>0</v>
      </c>
      <c r="HX270" s="1098">
        <f>IF(HX$9=$N270,#REF!,0)</f>
        <v>0</v>
      </c>
      <c r="HY270" s="1098">
        <f>IF(HY$9=$N270,#REF!,0)</f>
        <v>0</v>
      </c>
      <c r="HZ270" s="1098">
        <f>IF(HZ$9=$N270,#REF!,0)</f>
        <v>0</v>
      </c>
      <c r="IA270" s="1098">
        <f>IF(IA$9=$N270,#REF!,0)</f>
        <v>0</v>
      </c>
      <c r="IB270" s="1098">
        <f>IF(IB$9=$N270,#REF!,0)</f>
        <v>0</v>
      </c>
      <c r="IC270" s="1098">
        <f>IF(IC$9=$N270,#REF!,0)</f>
        <v>0</v>
      </c>
      <c r="ID270" s="1098">
        <f>IF(ID$9=$N270,#REF!,0)</f>
        <v>0</v>
      </c>
      <c r="IE270" s="1098">
        <f>IF(IE$9=$N270,#REF!,0)</f>
        <v>0</v>
      </c>
      <c r="IF270" s="1098">
        <f>IF(IF$9=$N270,#REF!,0)</f>
        <v>0</v>
      </c>
      <c r="IG270" s="1098">
        <f>IF(IG$9=$N270,#REF!,0)</f>
        <v>0</v>
      </c>
      <c r="IH270" s="1098">
        <f>IF(IH$9=$N270,#REF!,0)</f>
        <v>0</v>
      </c>
      <c r="II270" s="1098">
        <f>IF(II$9=$N270,#REF!,0)</f>
        <v>0</v>
      </c>
      <c r="IJ270" s="1098">
        <f>IF(IJ$9=$N270,#REF!,0)</f>
        <v>0</v>
      </c>
      <c r="IK270" s="1098">
        <f>IF(IK$9=$N270,#REF!,0)</f>
        <v>0</v>
      </c>
      <c r="IL270" s="1098">
        <f>IF(IL$9=$N270,#REF!,0)</f>
        <v>0</v>
      </c>
      <c r="IM270" s="1098">
        <f>IF(IM$9=$N270,#REF!,0)</f>
        <v>0</v>
      </c>
      <c r="IN270" s="1098">
        <f>IF(IN$9=$N270,#REF!,0)</f>
        <v>0</v>
      </c>
      <c r="IO270" s="1098">
        <f>IF(IO$9=$N270,#REF!,0)</f>
        <v>0</v>
      </c>
      <c r="IP270" s="1098">
        <f>IF(IP$9=$N270,#REF!,0)</f>
        <v>0</v>
      </c>
      <c r="IQ270" s="1098">
        <f>IF(IQ$9=$N270,#REF!,0)</f>
        <v>0</v>
      </c>
      <c r="IR270" s="1098">
        <f>IF(IR$9=$N270,#REF!,0)</f>
        <v>0</v>
      </c>
      <c r="IS270" s="1098">
        <f>IF(IS$9=$N270,#REF!,0)</f>
        <v>0</v>
      </c>
      <c r="IT270" s="1098">
        <f>IF(IT$9=$N270,#REF!,0)</f>
        <v>0</v>
      </c>
      <c r="IU270" s="1098">
        <f>IF(IU$9=$N270,#REF!,0)</f>
        <v>0</v>
      </c>
      <c r="IV270" s="1098">
        <f>IF(IV$9=$N270,#REF!,0)</f>
        <v>0</v>
      </c>
      <c r="IW270" s="1098">
        <f>IF(IW$9=$N270,#REF!,0)</f>
        <v>0</v>
      </c>
      <c r="IX270" s="1098">
        <f>IF(IX$9=$N270,#REF!,0)</f>
        <v>0</v>
      </c>
      <c r="IY270" s="1098">
        <f>IF(IY$9=$N270,#REF!,0)</f>
        <v>0</v>
      </c>
      <c r="IZ270" s="1098">
        <f>IF(IZ$9=$N270,#REF!,0)</f>
        <v>0</v>
      </c>
      <c r="JA270" s="1098">
        <f>IF(JA$9=$N270,#REF!,0)</f>
        <v>0</v>
      </c>
      <c r="JB270" s="1098">
        <f>IF(JB$9=$N270,#REF!,0)</f>
        <v>0</v>
      </c>
      <c r="JC270" s="1098">
        <f>IF(JC$9=$N270,#REF!,0)</f>
        <v>0</v>
      </c>
      <c r="JD270" s="1098">
        <f>IF(JD$9=$N270,#REF!,0)</f>
        <v>0</v>
      </c>
      <c r="JE270" s="1098">
        <f>IF(JE$9=$N270,#REF!,0)</f>
        <v>0</v>
      </c>
      <c r="JF270" s="1098">
        <f>IF(JF$9=$N270,#REF!,0)</f>
        <v>0</v>
      </c>
      <c r="JG270" s="1098">
        <f>IF(JG$9=$N270,#REF!,0)</f>
        <v>0</v>
      </c>
      <c r="JH270" s="1098">
        <f>IF(JH$9=$N270,#REF!,0)</f>
        <v>0</v>
      </c>
      <c r="JI270" s="1098">
        <f>IF(JI$9=$N270,#REF!,0)</f>
        <v>0</v>
      </c>
      <c r="JJ270" s="1098">
        <f>IF(JJ$9=$N270,#REF!,0)</f>
        <v>0</v>
      </c>
      <c r="JK270" s="1098">
        <f>IF(JK$9=$N270,#REF!,0)</f>
        <v>0</v>
      </c>
      <c r="JL270" s="1098">
        <f>IF(JL$9=$N270,#REF!,0)</f>
        <v>0</v>
      </c>
      <c r="JM270" s="1098">
        <f>IF(JM$9=$N270,#REF!,0)</f>
        <v>0</v>
      </c>
      <c r="JN270" s="1098">
        <f>IF(JN$9=$N270,#REF!,0)</f>
        <v>0</v>
      </c>
      <c r="JO270" s="1098">
        <f>IF(JO$9=$N270,#REF!,0)</f>
        <v>0</v>
      </c>
      <c r="JP270" s="1098">
        <f>IF(JP$9=$N270,#REF!,0)</f>
        <v>0</v>
      </c>
      <c r="JQ270" s="1098">
        <f>IF(JQ$9=$N270,#REF!,0)</f>
        <v>0</v>
      </c>
      <c r="JR270" s="1098">
        <f>IF(JR$9=$N270,#REF!,0)</f>
        <v>0</v>
      </c>
      <c r="JS270" s="1098">
        <f>IF(JS$9=$N270,#REF!,0)</f>
        <v>0</v>
      </c>
      <c r="JT270" s="1098">
        <f>IF(JT$9=$N270,#REF!,0)</f>
        <v>0</v>
      </c>
      <c r="JU270" s="1098">
        <f>IF(JU$9=$N270,#REF!,0)</f>
        <v>0</v>
      </c>
      <c r="JV270" s="1098">
        <f>IF(JV$9=$N270,#REF!,0)</f>
        <v>0</v>
      </c>
      <c r="JW270" s="1098">
        <f>IF(JW$9=$N270,#REF!,0)</f>
        <v>0</v>
      </c>
      <c r="JX270" s="681"/>
      <c r="JY270" s="713"/>
      <c r="JZ270" s="681">
        <f t="shared" si="754"/>
        <v>0</v>
      </c>
      <c r="KA270" s="681">
        <f t="shared" si="754"/>
        <v>0</v>
      </c>
      <c r="KB270" s="681">
        <f t="shared" si="754"/>
        <v>0</v>
      </c>
      <c r="KC270" s="681">
        <f t="shared" si="754"/>
        <v>0</v>
      </c>
      <c r="KD270" s="681">
        <f t="shared" si="754"/>
        <v>0</v>
      </c>
      <c r="KE270" s="681">
        <f t="shared" si="754"/>
        <v>0</v>
      </c>
      <c r="KF270" s="681">
        <f t="shared" si="754"/>
        <v>0</v>
      </c>
      <c r="KG270" s="681">
        <f t="shared" si="754"/>
        <v>0</v>
      </c>
      <c r="KH270" s="681">
        <f t="shared" si="754"/>
        <v>0</v>
      </c>
      <c r="KI270" s="681">
        <f t="shared" si="754"/>
        <v>0</v>
      </c>
      <c r="KJ270" s="681">
        <f t="shared" si="754"/>
        <v>0</v>
      </c>
      <c r="KN270" s="1098">
        <f t="shared" si="740"/>
        <v>0</v>
      </c>
      <c r="KO270" s="1098">
        <f t="shared" si="740"/>
        <v>0</v>
      </c>
      <c r="KP270" s="1098">
        <f t="shared" si="740"/>
        <v>0</v>
      </c>
      <c r="KQ270" s="1098">
        <f t="shared" si="740"/>
        <v>0</v>
      </c>
      <c r="KR270" s="1098">
        <f t="shared" si="740"/>
        <v>0</v>
      </c>
      <c r="KS270" s="1098">
        <f t="shared" si="740"/>
        <v>0</v>
      </c>
      <c r="KT270" s="1098">
        <f t="shared" si="740"/>
        <v>0</v>
      </c>
      <c r="KU270" s="1098">
        <f t="shared" si="740"/>
        <v>9340</v>
      </c>
      <c r="KV270" s="1098">
        <f t="shared" si="740"/>
        <v>0</v>
      </c>
      <c r="KW270" s="1098">
        <f t="shared" si="740"/>
        <v>0</v>
      </c>
      <c r="KX270" s="1098">
        <f t="shared" si="740"/>
        <v>0</v>
      </c>
      <c r="KY270" s="1098">
        <f t="shared" si="740"/>
        <v>0</v>
      </c>
      <c r="KZ270" s="1098">
        <f t="shared" si="740"/>
        <v>0</v>
      </c>
      <c r="LA270" s="1098">
        <f t="shared" si="740"/>
        <v>0</v>
      </c>
      <c r="LB270" s="1098">
        <f t="shared" si="740"/>
        <v>0</v>
      </c>
      <c r="LC270" s="1098">
        <f t="shared" si="740"/>
        <v>0</v>
      </c>
      <c r="LD270" s="1098">
        <f t="shared" si="735"/>
        <v>0</v>
      </c>
      <c r="LE270" s="1098">
        <f t="shared" si="735"/>
        <v>0</v>
      </c>
      <c r="LF270" s="1098">
        <f t="shared" si="735"/>
        <v>0</v>
      </c>
      <c r="LG270" s="1098">
        <f t="shared" si="735"/>
        <v>0</v>
      </c>
      <c r="LH270" s="1098">
        <f t="shared" si="735"/>
        <v>0</v>
      </c>
      <c r="LI270" s="1098">
        <f t="shared" si="735"/>
        <v>0</v>
      </c>
      <c r="LJ270" s="1098">
        <f t="shared" si="735"/>
        <v>0</v>
      </c>
      <c r="LK270" s="1098">
        <f t="shared" si="735"/>
        <v>0</v>
      </c>
      <c r="LL270" s="1098">
        <f t="shared" si="735"/>
        <v>0</v>
      </c>
      <c r="LM270" s="1098">
        <f t="shared" si="735"/>
        <v>0</v>
      </c>
      <c r="LN270" s="1098">
        <f t="shared" si="735"/>
        <v>0</v>
      </c>
      <c r="LO270" s="1098">
        <f t="shared" si="735"/>
        <v>0</v>
      </c>
      <c r="LP270" s="1098">
        <f t="shared" si="735"/>
        <v>0</v>
      </c>
      <c r="LQ270" s="1098">
        <f t="shared" si="735"/>
        <v>0</v>
      </c>
      <c r="LR270" s="1098">
        <f t="shared" si="735"/>
        <v>0</v>
      </c>
      <c r="LS270" s="1098">
        <f t="shared" si="731"/>
        <v>0</v>
      </c>
    </row>
    <row r="271" spans="1:331" s="680" customFormat="1" x14ac:dyDescent="0.35">
      <c r="A271" s="692"/>
      <c r="B271" s="1149"/>
      <c r="C271" s="870"/>
      <c r="D271" s="871"/>
      <c r="E271" s="871"/>
      <c r="F271" s="871"/>
      <c r="G271" s="871"/>
      <c r="H271" s="871"/>
      <c r="I271" s="871"/>
      <c r="J271" s="871" t="s">
        <v>194</v>
      </c>
      <c r="K271" s="877"/>
      <c r="L271" s="886"/>
      <c r="M271" s="879"/>
      <c r="N271" s="892">
        <v>3296</v>
      </c>
      <c r="O271" s="920" t="s">
        <v>440</v>
      </c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635"/>
      <c r="AJ271" s="31"/>
      <c r="AK271" s="31"/>
      <c r="AL271" s="31"/>
      <c r="AM271" s="31"/>
      <c r="AN271" s="54"/>
      <c r="AO271" s="54"/>
      <c r="AP271" s="54"/>
      <c r="AQ271" s="54"/>
      <c r="AR271" s="54"/>
      <c r="AS271" s="54"/>
      <c r="AT271" s="54"/>
      <c r="AU271" s="54"/>
      <c r="AV271" s="54"/>
      <c r="AW271" s="54"/>
      <c r="AX271" s="54"/>
      <c r="AY271" s="54"/>
      <c r="AZ271" s="31"/>
      <c r="BA271" s="31"/>
      <c r="BB271" s="54"/>
      <c r="BC271" s="54"/>
      <c r="BD271" s="54"/>
      <c r="BE271" s="54"/>
      <c r="BF271" s="54"/>
      <c r="BG271" s="54">
        <v>0</v>
      </c>
      <c r="BH271" s="54">
        <v>0</v>
      </c>
      <c r="BI271" s="54"/>
      <c r="BJ271" s="54">
        <v>0</v>
      </c>
      <c r="BK271" s="54"/>
      <c r="BL271" s="54"/>
      <c r="BM271" s="54"/>
      <c r="BN271" s="54"/>
      <c r="BO271" s="54">
        <v>0</v>
      </c>
      <c r="BP271" s="54"/>
      <c r="BQ271" s="54"/>
      <c r="BR271" s="54"/>
      <c r="BS271" s="54"/>
      <c r="BT271" s="54">
        <v>0</v>
      </c>
      <c r="BU271" s="54">
        <f>(BY271-BO271)</f>
        <v>4500</v>
      </c>
      <c r="BV271" s="54"/>
      <c r="BW271" s="54"/>
      <c r="BX271" s="54"/>
      <c r="BY271" s="54">
        <v>4500</v>
      </c>
      <c r="BZ271" s="54">
        <v>0</v>
      </c>
      <c r="CA271" s="54">
        <f t="shared" si="566"/>
        <v>0</v>
      </c>
      <c r="CB271" s="54">
        <f t="shared" si="567"/>
        <v>0</v>
      </c>
      <c r="CC271" s="54"/>
      <c r="CD271" s="54"/>
      <c r="CE271" s="54">
        <v>0</v>
      </c>
      <c r="CF271" s="54"/>
      <c r="CG271" s="54">
        <f t="shared" si="709"/>
        <v>0</v>
      </c>
      <c r="CH271" s="54">
        <f>(CI271-CE271)</f>
        <v>0</v>
      </c>
      <c r="CI271" s="54">
        <v>0</v>
      </c>
      <c r="CJ271" s="54">
        <v>0</v>
      </c>
      <c r="CK271" s="54">
        <v>0</v>
      </c>
      <c r="CL271" s="54">
        <v>0</v>
      </c>
      <c r="CM271" s="54">
        <v>0</v>
      </c>
      <c r="CN271" s="54">
        <v>0</v>
      </c>
      <c r="CO271" s="54">
        <v>0</v>
      </c>
      <c r="CP271" s="54">
        <v>0</v>
      </c>
      <c r="CQ271" s="54">
        <v>0</v>
      </c>
      <c r="CR271" s="54"/>
      <c r="CS271" s="54">
        <f t="shared" si="710"/>
        <v>0</v>
      </c>
      <c r="CT271" s="54">
        <f>(CU271-CQ271)</f>
        <v>0</v>
      </c>
      <c r="CU271" s="54">
        <v>0</v>
      </c>
      <c r="CV271" s="54"/>
      <c r="CW271" s="54">
        <f t="shared" si="711"/>
        <v>0</v>
      </c>
      <c r="CX271" s="54">
        <f>(CY271-CU271)</f>
        <v>0</v>
      </c>
      <c r="CY271" s="54">
        <v>0</v>
      </c>
      <c r="CZ271" s="54"/>
      <c r="DA271" s="54"/>
      <c r="DB271" s="54">
        <v>0</v>
      </c>
      <c r="DC271" s="54">
        <v>0</v>
      </c>
      <c r="DD271" s="54">
        <f t="shared" si="713"/>
        <v>0</v>
      </c>
      <c r="DE271" s="54">
        <f t="shared" si="714"/>
        <v>0</v>
      </c>
      <c r="DF271" s="54"/>
      <c r="DG271" s="54"/>
      <c r="DH271" s="54"/>
      <c r="DI271" s="54">
        <f t="shared" si="715"/>
        <v>0</v>
      </c>
      <c r="DJ271" s="54">
        <f>(DK271-DG271)</f>
        <v>0</v>
      </c>
      <c r="DK271" s="54"/>
      <c r="DL271" s="54">
        <f>IFERROR(DF271/DK271*100,)</f>
        <v>0</v>
      </c>
      <c r="DM271" s="54">
        <f>(DN271-DK271)</f>
        <v>0</v>
      </c>
      <c r="DN271" s="54"/>
      <c r="DO271" s="54"/>
      <c r="DP271" s="54">
        <f t="shared" si="755"/>
        <v>0</v>
      </c>
      <c r="DQ271" s="54">
        <f>(DR271-DN271)</f>
        <v>0</v>
      </c>
      <c r="DR271" s="54">
        <v>0</v>
      </c>
      <c r="DS271" s="54"/>
      <c r="DT271" s="54">
        <f t="shared" si="632"/>
        <v>0</v>
      </c>
      <c r="DU271" s="54">
        <f>(DV271-DR271)</f>
        <v>9340</v>
      </c>
      <c r="DV271" s="54">
        <v>9340</v>
      </c>
      <c r="DW271" s="54">
        <v>0</v>
      </c>
      <c r="DX271" s="54"/>
      <c r="DY271" s="54"/>
      <c r="DZ271" s="54">
        <v>0</v>
      </c>
      <c r="EA271" s="54">
        <v>0</v>
      </c>
      <c r="EB271" s="54">
        <v>0</v>
      </c>
      <c r="EC271" s="54">
        <f t="shared" si="633"/>
        <v>0</v>
      </c>
      <c r="ED271" s="54">
        <f>(EE271-EA271)</f>
        <v>50000</v>
      </c>
      <c r="EE271" s="54">
        <v>50000</v>
      </c>
      <c r="EF271" s="54">
        <v>0</v>
      </c>
      <c r="EG271" s="54">
        <f t="shared" si="605"/>
        <v>0</v>
      </c>
      <c r="EH271" s="54" t="e">
        <f>(#REF!-EE271)</f>
        <v>#REF!</v>
      </c>
      <c r="EI271" s="54">
        <f>IFERROR(#REF!/DZ271*100,)</f>
        <v>0</v>
      </c>
      <c r="EJ271" s="54">
        <f>IFERROR(#REF!/#REF!*100,)</f>
        <v>0</v>
      </c>
      <c r="EK271" s="54">
        <v>20000</v>
      </c>
      <c r="EL271" s="54"/>
      <c r="EM271" s="54"/>
      <c r="EN271" s="54"/>
      <c r="EO271" s="54"/>
      <c r="EP271" s="54"/>
      <c r="EQ271" s="54"/>
      <c r="ER271" s="54"/>
      <c r="ES271" s="146">
        <f t="shared" si="753"/>
        <v>0</v>
      </c>
      <c r="EW271" s="713"/>
      <c r="EX271" s="739">
        <f>IF(EX$9=$K271,#REF!,0)</f>
        <v>0</v>
      </c>
      <c r="EY271" s="739">
        <f>IF(EY$9=$K271,#REF!,0)</f>
        <v>0</v>
      </c>
      <c r="EZ271" s="739">
        <f>IF(EZ$9=$K271,#REF!,0)</f>
        <v>0</v>
      </c>
      <c r="FA271" s="739">
        <f>IF(FA$9=$K271,#REF!,0)</f>
        <v>0</v>
      </c>
      <c r="FB271" s="739">
        <f>IF(FB$9=$K271,#REF!,0)</f>
        <v>0</v>
      </c>
      <c r="FC271" s="739">
        <f>IF(FC$9=$K271,#REF!,0)</f>
        <v>0</v>
      </c>
      <c r="FD271" s="739">
        <f>IF(FD$9=$K271,#REF!,0)</f>
        <v>0</v>
      </c>
      <c r="FE271" s="739">
        <f>IF(FE$9=$K271,#REF!,0)</f>
        <v>0</v>
      </c>
      <c r="FF271" s="739">
        <f>IF(FF$9=$K271,#REF!,0)</f>
        <v>0</v>
      </c>
      <c r="FG271" s="739">
        <f>IF(FG$9=$K271,#REF!,0)</f>
        <v>0</v>
      </c>
      <c r="FH271" s="739">
        <f>IF(FH$9=$K271,#REF!,0)</f>
        <v>0</v>
      </c>
      <c r="FI271" s="739">
        <f>IF(FI$9=$K271,#REF!,0)</f>
        <v>0</v>
      </c>
      <c r="FJ271" s="739">
        <f>IF(FJ$9=$K271,#REF!,0)</f>
        <v>0</v>
      </c>
      <c r="FK271" s="739">
        <f>IF(FK$9=$K271,#REF!,0)</f>
        <v>0</v>
      </c>
      <c r="FL271" s="739">
        <f>IF(FL$9=$K271,#REF!,0)</f>
        <v>0</v>
      </c>
      <c r="FM271" s="739">
        <f>IF(FM$9=$K271,#REF!,0)</f>
        <v>0</v>
      </c>
      <c r="FN271" s="739">
        <f>IF(FN$9=$K271,#REF!,0)</f>
        <v>0</v>
      </c>
      <c r="FO271" s="739">
        <f>IF(FO$9=$K271,#REF!,0)</f>
        <v>0</v>
      </c>
      <c r="FP271" s="739">
        <f>IF(FP$9=$K271,#REF!,0)</f>
        <v>0</v>
      </c>
      <c r="FQ271" s="739">
        <f>IF(FQ$9=$K271,#REF!,0)</f>
        <v>0</v>
      </c>
      <c r="FS271" s="1097"/>
      <c r="FT271" s="713"/>
      <c r="FU271" s="739">
        <f t="shared" ref="FU271:GD280" si="759">IF(FU$9=$K271,$EK271,0)</f>
        <v>0</v>
      </c>
      <c r="FV271" s="739">
        <f t="shared" si="759"/>
        <v>0</v>
      </c>
      <c r="FW271" s="739">
        <f t="shared" si="759"/>
        <v>0</v>
      </c>
      <c r="FX271" s="739">
        <f t="shared" si="759"/>
        <v>0</v>
      </c>
      <c r="FY271" s="739">
        <f t="shared" si="759"/>
        <v>0</v>
      </c>
      <c r="FZ271" s="739">
        <f t="shared" si="759"/>
        <v>0</v>
      </c>
      <c r="GA271" s="739">
        <f t="shared" si="759"/>
        <v>0</v>
      </c>
      <c r="GB271" s="739">
        <f t="shared" si="759"/>
        <v>0</v>
      </c>
      <c r="GC271" s="739">
        <f t="shared" si="759"/>
        <v>0</v>
      </c>
      <c r="GD271" s="739">
        <f t="shared" si="759"/>
        <v>0</v>
      </c>
      <c r="GE271" s="739">
        <f t="shared" ref="GE271:GN280" si="760">IF(GE$9=$K271,$EK271,0)</f>
        <v>0</v>
      </c>
      <c r="GF271" s="739">
        <f t="shared" si="760"/>
        <v>0</v>
      </c>
      <c r="GG271" s="739">
        <f t="shared" si="760"/>
        <v>0</v>
      </c>
      <c r="GH271" s="739">
        <f t="shared" si="760"/>
        <v>0</v>
      </c>
      <c r="GI271" s="739">
        <f t="shared" si="760"/>
        <v>0</v>
      </c>
      <c r="GJ271" s="739">
        <f t="shared" si="760"/>
        <v>0</v>
      </c>
      <c r="GK271" s="739">
        <f t="shared" si="760"/>
        <v>0</v>
      </c>
      <c r="GL271" s="739">
        <f t="shared" si="760"/>
        <v>0</v>
      </c>
      <c r="GM271" s="739">
        <f t="shared" si="760"/>
        <v>0</v>
      </c>
      <c r="GN271" s="739">
        <f t="shared" si="760"/>
        <v>0</v>
      </c>
      <c r="GO271" s="1097"/>
      <c r="GP271" s="713"/>
      <c r="GQ271" s="1098">
        <f>IF(GQ$9=$N271,#REF!,0)</f>
        <v>0</v>
      </c>
      <c r="GR271" s="1098">
        <f>IF(GR$9=$N271,#REF!,0)</f>
        <v>0</v>
      </c>
      <c r="GS271" s="1098">
        <f>IF(GS$9=$N271,#REF!,0)</f>
        <v>0</v>
      </c>
      <c r="GT271" s="1098">
        <f>IF(GT$9=$N271,#REF!,0)</f>
        <v>0</v>
      </c>
      <c r="GU271" s="1098">
        <f>IF(GU$9=$N271,#REF!,0)</f>
        <v>0</v>
      </c>
      <c r="GV271" s="1098">
        <f>IF(GV$9=$N271,#REF!,0)</f>
        <v>0</v>
      </c>
      <c r="GW271" s="1098">
        <f>IF(GW$9=$N271,#REF!,0)</f>
        <v>0</v>
      </c>
      <c r="GX271" s="1098">
        <f>IF(GX$9=$N271,#REF!,0)</f>
        <v>0</v>
      </c>
      <c r="GY271" s="1098">
        <f>IF(GY$9=$N271,#REF!,0)</f>
        <v>0</v>
      </c>
      <c r="GZ271" s="1098">
        <f>IF(GZ$9=$N271,#REF!,0)</f>
        <v>0</v>
      </c>
      <c r="HA271" s="1098">
        <f>IF(HA$9=$N271,#REF!,0)</f>
        <v>0</v>
      </c>
      <c r="HB271" s="1098">
        <f>IF(HB$9=$N271,#REF!,0)</f>
        <v>0</v>
      </c>
      <c r="HC271" s="1098">
        <f>IF(HC$9=$N271,#REF!,0)</f>
        <v>0</v>
      </c>
      <c r="HD271" s="1098">
        <f>IF(HD$9=$N271,#REF!,0)</f>
        <v>0</v>
      </c>
      <c r="HE271" s="1098">
        <f>IF(HE$9=$N271,#REF!,0)</f>
        <v>0</v>
      </c>
      <c r="HF271" s="1098">
        <f>IF(HF$9=$N271,#REF!,0)</f>
        <v>0</v>
      </c>
      <c r="HG271" s="1098">
        <f>IF(HG$9=$N271,#REF!,0)</f>
        <v>0</v>
      </c>
      <c r="HH271" s="1098">
        <f>IF(HH$9=$N271,#REF!,0)</f>
        <v>0</v>
      </c>
      <c r="HI271" s="1098">
        <f>IF(HI$9=$N271,#REF!,0)</f>
        <v>0</v>
      </c>
      <c r="HJ271" s="1098">
        <f>IF(HJ$9=$N271,#REF!,0)</f>
        <v>0</v>
      </c>
      <c r="HK271" s="1098">
        <f>IF(HK$9=$N271,#REF!,0)</f>
        <v>0</v>
      </c>
      <c r="HL271" s="1098">
        <f>IF(HL$9=$N271,#REF!,0)</f>
        <v>0</v>
      </c>
      <c r="HM271" s="1098">
        <f>IF(HM$9=$N271,#REF!,0)</f>
        <v>0</v>
      </c>
      <c r="HN271" s="1098">
        <f>IF(HN$9=$N271,#REF!,0)</f>
        <v>0</v>
      </c>
      <c r="HO271" s="1098">
        <f>IF(HO$9=$N271,#REF!,0)</f>
        <v>0</v>
      </c>
      <c r="HP271" s="1098">
        <f>IF(HP$9=$N271,#REF!,0)</f>
        <v>0</v>
      </c>
      <c r="HQ271" s="1098">
        <f>IF(HQ$9=$N271,#REF!,0)</f>
        <v>0</v>
      </c>
      <c r="HR271" s="1098">
        <f>IF(HR$9=$N271,#REF!,0)</f>
        <v>0</v>
      </c>
      <c r="HS271" s="1098">
        <f>IF(HS$9=$N271,#REF!,0)</f>
        <v>0</v>
      </c>
      <c r="HT271" s="1098">
        <f>IF(HT$9=$N271,#REF!,0)</f>
        <v>0</v>
      </c>
      <c r="HU271" s="1098">
        <f>IF(HU$9=$N271,#REF!,0)</f>
        <v>0</v>
      </c>
      <c r="HV271" s="1098">
        <f>IF(HV$9=$N271,#REF!,0)</f>
        <v>0</v>
      </c>
      <c r="HW271" s="1098">
        <f>IF(HW$9=$N271,#REF!,0)</f>
        <v>0</v>
      </c>
      <c r="HX271" s="1098" t="e">
        <f>IF(HX$9=$N271,#REF!,0)</f>
        <v>#REF!</v>
      </c>
      <c r="HY271" s="1098">
        <f>IF(HY$9=$N271,#REF!,0)</f>
        <v>0</v>
      </c>
      <c r="HZ271" s="1098">
        <f>IF(HZ$9=$N271,#REF!,0)</f>
        <v>0</v>
      </c>
      <c r="IA271" s="1098">
        <f>IF(IA$9=$N271,#REF!,0)</f>
        <v>0</v>
      </c>
      <c r="IB271" s="1098">
        <f>IF(IB$9=$N271,#REF!,0)</f>
        <v>0</v>
      </c>
      <c r="IC271" s="1098">
        <f>IF(IC$9=$N271,#REF!,0)</f>
        <v>0</v>
      </c>
      <c r="ID271" s="1098">
        <f>IF(ID$9=$N271,#REF!,0)</f>
        <v>0</v>
      </c>
      <c r="IE271" s="1098">
        <f>IF(IE$9=$N271,#REF!,0)</f>
        <v>0</v>
      </c>
      <c r="IF271" s="1098">
        <f>IF(IF$9=$N271,#REF!,0)</f>
        <v>0</v>
      </c>
      <c r="IG271" s="1098">
        <f>IF(IG$9=$N271,#REF!,0)</f>
        <v>0</v>
      </c>
      <c r="IH271" s="1098">
        <f>IF(IH$9=$N271,#REF!,0)</f>
        <v>0</v>
      </c>
      <c r="II271" s="1098">
        <f>IF(II$9=$N271,#REF!,0)</f>
        <v>0</v>
      </c>
      <c r="IJ271" s="1098">
        <f>IF(IJ$9=$N271,#REF!,0)</f>
        <v>0</v>
      </c>
      <c r="IK271" s="1098">
        <f>IF(IK$9=$N271,#REF!,0)</f>
        <v>0</v>
      </c>
      <c r="IL271" s="1098">
        <f>IF(IL$9=$N271,#REF!,0)</f>
        <v>0</v>
      </c>
      <c r="IM271" s="1098">
        <f>IF(IM$9=$N271,#REF!,0)</f>
        <v>0</v>
      </c>
      <c r="IN271" s="1098">
        <f>IF(IN$9=$N271,#REF!,0)</f>
        <v>0</v>
      </c>
      <c r="IO271" s="1098">
        <f>IF(IO$9=$N271,#REF!,0)</f>
        <v>0</v>
      </c>
      <c r="IP271" s="1098">
        <f>IF(IP$9=$N271,#REF!,0)</f>
        <v>0</v>
      </c>
      <c r="IQ271" s="1098">
        <f>IF(IQ$9=$N271,#REF!,0)</f>
        <v>0</v>
      </c>
      <c r="IR271" s="1098">
        <f>IF(IR$9=$N271,#REF!,0)</f>
        <v>0</v>
      </c>
      <c r="IS271" s="1098">
        <f>IF(IS$9=$N271,#REF!,0)</f>
        <v>0</v>
      </c>
      <c r="IT271" s="1098">
        <f>IF(IT$9=$N271,#REF!,0)</f>
        <v>0</v>
      </c>
      <c r="IU271" s="1098">
        <f>IF(IU$9=$N271,#REF!,0)</f>
        <v>0</v>
      </c>
      <c r="IV271" s="1098">
        <f>IF(IV$9=$N271,#REF!,0)</f>
        <v>0</v>
      </c>
      <c r="IW271" s="1098">
        <f>IF(IW$9=$N271,#REF!,0)</f>
        <v>0</v>
      </c>
      <c r="IX271" s="1098">
        <f>IF(IX$9=$N271,#REF!,0)</f>
        <v>0</v>
      </c>
      <c r="IY271" s="1098">
        <f>IF(IY$9=$N271,#REF!,0)</f>
        <v>0</v>
      </c>
      <c r="IZ271" s="1098">
        <f>IF(IZ$9=$N271,#REF!,0)</f>
        <v>0</v>
      </c>
      <c r="JA271" s="1098">
        <f>IF(JA$9=$N271,#REF!,0)</f>
        <v>0</v>
      </c>
      <c r="JB271" s="1098">
        <f>IF(JB$9=$N271,#REF!,0)</f>
        <v>0</v>
      </c>
      <c r="JC271" s="1098">
        <f>IF(JC$9=$N271,#REF!,0)</f>
        <v>0</v>
      </c>
      <c r="JD271" s="1098">
        <f>IF(JD$9=$N271,#REF!,0)</f>
        <v>0</v>
      </c>
      <c r="JE271" s="1098">
        <f>IF(JE$9=$N271,#REF!,0)</f>
        <v>0</v>
      </c>
      <c r="JF271" s="1098">
        <f>IF(JF$9=$N271,#REF!,0)</f>
        <v>0</v>
      </c>
      <c r="JG271" s="1098">
        <f>IF(JG$9=$N271,#REF!,0)</f>
        <v>0</v>
      </c>
      <c r="JH271" s="1098">
        <f>IF(JH$9=$N271,#REF!,0)</f>
        <v>0</v>
      </c>
      <c r="JI271" s="1098">
        <f>IF(JI$9=$N271,#REF!,0)</f>
        <v>0</v>
      </c>
      <c r="JJ271" s="1098">
        <f>IF(JJ$9=$N271,#REF!,0)</f>
        <v>0</v>
      </c>
      <c r="JK271" s="1098">
        <f>IF(JK$9=$N271,#REF!,0)</f>
        <v>0</v>
      </c>
      <c r="JL271" s="1098">
        <f>IF(JL$9=$N271,#REF!,0)</f>
        <v>0</v>
      </c>
      <c r="JM271" s="1098">
        <f>IF(JM$9=$N271,#REF!,0)</f>
        <v>0</v>
      </c>
      <c r="JN271" s="1098">
        <f>IF(JN$9=$N271,#REF!,0)</f>
        <v>0</v>
      </c>
      <c r="JO271" s="1098">
        <f>IF(JO$9=$N271,#REF!,0)</f>
        <v>0</v>
      </c>
      <c r="JP271" s="1098">
        <f>IF(JP$9=$N271,#REF!,0)</f>
        <v>0</v>
      </c>
      <c r="JQ271" s="1098">
        <f>IF(JQ$9=$N271,#REF!,0)</f>
        <v>0</v>
      </c>
      <c r="JR271" s="1098">
        <f>IF(JR$9=$N271,#REF!,0)</f>
        <v>0</v>
      </c>
      <c r="JS271" s="1098">
        <f>IF(JS$9=$N271,#REF!,0)</f>
        <v>0</v>
      </c>
      <c r="JT271" s="1098">
        <f>IF(JT$9=$N271,#REF!,0)</f>
        <v>0</v>
      </c>
      <c r="JU271" s="1098">
        <f>IF(JU$9=$N271,#REF!,0)</f>
        <v>0</v>
      </c>
      <c r="JV271" s="1098">
        <f>IF(JV$9=$N271,#REF!,0)</f>
        <v>0</v>
      </c>
      <c r="JW271" s="1098">
        <f>IF(JW$9=$N271,#REF!,0)</f>
        <v>0</v>
      </c>
      <c r="JX271" s="681"/>
      <c r="JY271" s="713"/>
      <c r="JZ271" s="681">
        <f t="shared" si="754"/>
        <v>0</v>
      </c>
      <c r="KA271" s="681">
        <f t="shared" si="754"/>
        <v>0</v>
      </c>
      <c r="KB271" s="681">
        <f t="shared" si="754"/>
        <v>0</v>
      </c>
      <c r="KC271" s="681">
        <f t="shared" si="754"/>
        <v>0</v>
      </c>
      <c r="KD271" s="681">
        <f t="shared" si="754"/>
        <v>0</v>
      </c>
      <c r="KE271" s="681">
        <f t="shared" si="754"/>
        <v>0</v>
      </c>
      <c r="KF271" s="681">
        <f t="shared" si="754"/>
        <v>0</v>
      </c>
      <c r="KG271" s="681">
        <f t="shared" si="754"/>
        <v>0</v>
      </c>
      <c r="KH271" s="681">
        <f t="shared" si="754"/>
        <v>0</v>
      </c>
      <c r="KI271" s="681">
        <f t="shared" si="754"/>
        <v>0</v>
      </c>
      <c r="KJ271" s="681">
        <f t="shared" si="754"/>
        <v>0</v>
      </c>
      <c r="KN271" s="1098">
        <f t="shared" si="740"/>
        <v>0</v>
      </c>
      <c r="KO271" s="1098">
        <f t="shared" si="740"/>
        <v>0</v>
      </c>
      <c r="KP271" s="1098">
        <f t="shared" si="740"/>
        <v>0</v>
      </c>
      <c r="KQ271" s="1098">
        <f t="shared" si="740"/>
        <v>0</v>
      </c>
      <c r="KR271" s="1098">
        <f t="shared" si="740"/>
        <v>0</v>
      </c>
      <c r="KS271" s="1098">
        <f t="shared" si="740"/>
        <v>0</v>
      </c>
      <c r="KT271" s="1098">
        <f t="shared" si="740"/>
        <v>0</v>
      </c>
      <c r="KU271" s="1098">
        <f t="shared" si="740"/>
        <v>0</v>
      </c>
      <c r="KV271" s="1098">
        <f t="shared" si="740"/>
        <v>0</v>
      </c>
      <c r="KW271" s="1098">
        <f t="shared" si="740"/>
        <v>0</v>
      </c>
      <c r="KX271" s="1098">
        <f t="shared" si="740"/>
        <v>0</v>
      </c>
      <c r="KY271" s="1098">
        <f t="shared" si="740"/>
        <v>0</v>
      </c>
      <c r="KZ271" s="1098">
        <f t="shared" si="740"/>
        <v>0</v>
      </c>
      <c r="LA271" s="1098">
        <f t="shared" si="740"/>
        <v>0</v>
      </c>
      <c r="LB271" s="1098">
        <f t="shared" si="740"/>
        <v>0</v>
      </c>
      <c r="LC271" s="1098">
        <f t="shared" si="740"/>
        <v>0</v>
      </c>
      <c r="LD271" s="1098">
        <f t="shared" si="735"/>
        <v>0</v>
      </c>
      <c r="LE271" s="1098">
        <f t="shared" si="735"/>
        <v>0</v>
      </c>
      <c r="LF271" s="1098">
        <f t="shared" si="735"/>
        <v>0</v>
      </c>
      <c r="LG271" s="1098">
        <f t="shared" si="735"/>
        <v>0</v>
      </c>
      <c r="LH271" s="1098">
        <f t="shared" si="735"/>
        <v>0</v>
      </c>
      <c r="LI271" s="1098">
        <f t="shared" si="735"/>
        <v>0</v>
      </c>
      <c r="LJ271" s="1098">
        <f t="shared" si="735"/>
        <v>0</v>
      </c>
      <c r="LK271" s="1098">
        <f t="shared" si="735"/>
        <v>0</v>
      </c>
      <c r="LL271" s="1098">
        <f t="shared" si="735"/>
        <v>0</v>
      </c>
      <c r="LM271" s="1098">
        <f t="shared" si="735"/>
        <v>0</v>
      </c>
      <c r="LN271" s="1098">
        <f t="shared" si="735"/>
        <v>0</v>
      </c>
      <c r="LO271" s="1098">
        <f t="shared" si="735"/>
        <v>0</v>
      </c>
      <c r="LP271" s="1098">
        <f t="shared" si="735"/>
        <v>0</v>
      </c>
      <c r="LQ271" s="1098">
        <f t="shared" si="735"/>
        <v>0</v>
      </c>
      <c r="LR271" s="1098">
        <f t="shared" si="735"/>
        <v>0</v>
      </c>
      <c r="LS271" s="1098">
        <f t="shared" si="731"/>
        <v>0</v>
      </c>
    </row>
    <row r="272" spans="1:331" s="680" customFormat="1" ht="23.25" hidden="1" customHeight="1" x14ac:dyDescent="0.35">
      <c r="A272" s="692"/>
      <c r="B272" s="1149"/>
      <c r="C272" s="870"/>
      <c r="D272" s="871"/>
      <c r="E272" s="871"/>
      <c r="F272" s="871"/>
      <c r="G272" s="871"/>
      <c r="H272" s="871"/>
      <c r="I272" s="871"/>
      <c r="J272" s="871" t="s">
        <v>194</v>
      </c>
      <c r="K272" s="877"/>
      <c r="L272" s="1380">
        <v>34</v>
      </c>
      <c r="M272" s="874" t="s">
        <v>179</v>
      </c>
      <c r="N272" s="893"/>
      <c r="O272" s="1030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622"/>
      <c r="AJ272" s="35"/>
      <c r="AK272" s="35"/>
      <c r="AL272" s="35"/>
      <c r="AM272" s="35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5"/>
      <c r="BA272" s="35"/>
      <c r="BB272" s="38"/>
      <c r="BC272" s="38"/>
      <c r="BD272" s="38"/>
      <c r="BE272" s="38"/>
      <c r="BF272" s="38"/>
      <c r="BG272" s="112">
        <f>BG273</f>
        <v>0</v>
      </c>
      <c r="BH272" s="112">
        <f t="shared" ref="BH272:CI273" si="761">BH273</f>
        <v>0</v>
      </c>
      <c r="BI272" s="112">
        <f t="shared" si="761"/>
        <v>0</v>
      </c>
      <c r="BJ272" s="112">
        <f t="shared" si="761"/>
        <v>0</v>
      </c>
      <c r="BK272" s="112">
        <f t="shared" si="761"/>
        <v>0</v>
      </c>
      <c r="BL272" s="112">
        <f t="shared" si="761"/>
        <v>0</v>
      </c>
      <c r="BM272" s="112">
        <f t="shared" si="761"/>
        <v>0</v>
      </c>
      <c r="BN272" s="112">
        <f t="shared" si="761"/>
        <v>0</v>
      </c>
      <c r="BO272" s="112">
        <f t="shared" si="761"/>
        <v>0</v>
      </c>
      <c r="BP272" s="112">
        <f t="shared" si="761"/>
        <v>0</v>
      </c>
      <c r="BQ272" s="112">
        <f t="shared" si="761"/>
        <v>0</v>
      </c>
      <c r="BR272" s="112">
        <f t="shared" si="761"/>
        <v>0</v>
      </c>
      <c r="BS272" s="112">
        <f t="shared" si="761"/>
        <v>0</v>
      </c>
      <c r="BT272" s="112">
        <f>BT273</f>
        <v>0</v>
      </c>
      <c r="BU272" s="112">
        <f t="shared" si="761"/>
        <v>4000</v>
      </c>
      <c r="BV272" s="112">
        <f t="shared" si="761"/>
        <v>0</v>
      </c>
      <c r="BW272" s="112"/>
      <c r="BX272" s="112"/>
      <c r="BY272" s="112">
        <f t="shared" si="761"/>
        <v>4000</v>
      </c>
      <c r="BZ272" s="112">
        <f t="shared" si="761"/>
        <v>0</v>
      </c>
      <c r="CA272" s="112">
        <f t="shared" si="566"/>
        <v>0</v>
      </c>
      <c r="CB272" s="112">
        <f t="shared" si="567"/>
        <v>0</v>
      </c>
      <c r="CC272" s="112">
        <f t="shared" ref="CC272:CE273" si="762">CC273</f>
        <v>0</v>
      </c>
      <c r="CD272" s="112">
        <f t="shared" si="762"/>
        <v>0</v>
      </c>
      <c r="CE272" s="112">
        <f t="shared" si="762"/>
        <v>0</v>
      </c>
      <c r="CF272" s="112">
        <f t="shared" si="761"/>
        <v>0</v>
      </c>
      <c r="CG272" s="112">
        <f t="shared" si="709"/>
        <v>0</v>
      </c>
      <c r="CH272" s="112">
        <f t="shared" si="761"/>
        <v>0</v>
      </c>
      <c r="CI272" s="112">
        <f t="shared" si="761"/>
        <v>0</v>
      </c>
      <c r="CJ272" s="112"/>
      <c r="CK272" s="112">
        <f t="shared" si="569"/>
        <v>0</v>
      </c>
      <c r="CL272" s="112">
        <f t="shared" ref="CL272:DA273" si="763">CL273</f>
        <v>0</v>
      </c>
      <c r="CM272" s="112">
        <f t="shared" si="763"/>
        <v>0</v>
      </c>
      <c r="CN272" s="112"/>
      <c r="CO272" s="112">
        <f t="shared" si="570"/>
        <v>0</v>
      </c>
      <c r="CP272" s="112">
        <f t="shared" si="763"/>
        <v>0</v>
      </c>
      <c r="CQ272" s="112">
        <f t="shared" si="763"/>
        <v>0</v>
      </c>
      <c r="CR272" s="112">
        <f t="shared" si="763"/>
        <v>0</v>
      </c>
      <c r="CS272" s="112">
        <f t="shared" si="710"/>
        <v>0</v>
      </c>
      <c r="CT272" s="112">
        <f t="shared" si="763"/>
        <v>0</v>
      </c>
      <c r="CU272" s="112">
        <f t="shared" si="763"/>
        <v>0</v>
      </c>
      <c r="CV272" s="112">
        <f t="shared" si="763"/>
        <v>0</v>
      </c>
      <c r="CW272" s="112">
        <f t="shared" si="711"/>
        <v>0</v>
      </c>
      <c r="CX272" s="112">
        <f t="shared" si="763"/>
        <v>0</v>
      </c>
      <c r="CY272" s="112">
        <f t="shared" si="763"/>
        <v>0</v>
      </c>
      <c r="CZ272" s="112">
        <f t="shared" si="763"/>
        <v>0</v>
      </c>
      <c r="DA272" s="112">
        <f t="shared" si="763"/>
        <v>0</v>
      </c>
      <c r="DB272" s="112">
        <f>DB273</f>
        <v>0</v>
      </c>
      <c r="DC272" s="112">
        <f>DC273</f>
        <v>0</v>
      </c>
      <c r="DD272" s="112">
        <f t="shared" si="713"/>
        <v>0</v>
      </c>
      <c r="DE272" s="112">
        <f t="shared" si="714"/>
        <v>0</v>
      </c>
      <c r="DF272" s="112">
        <f t="shared" ref="DF272:DH273" si="764">DF273</f>
        <v>0</v>
      </c>
      <c r="DG272" s="112">
        <f t="shared" si="764"/>
        <v>0</v>
      </c>
      <c r="DH272" s="112">
        <f t="shared" si="764"/>
        <v>0</v>
      </c>
      <c r="DI272" s="112">
        <f t="shared" si="715"/>
        <v>0</v>
      </c>
      <c r="DJ272" s="112">
        <f>DJ273</f>
        <v>0</v>
      </c>
      <c r="DK272" s="112">
        <f>DK273</f>
        <v>0</v>
      </c>
      <c r="DL272" s="112">
        <f>IFERROR(DF272/DK272*100,)</f>
        <v>0</v>
      </c>
      <c r="DM272" s="112">
        <f t="shared" ref="DM272:DO273" si="765">DM273</f>
        <v>0</v>
      </c>
      <c r="DN272" s="112">
        <f t="shared" si="765"/>
        <v>0</v>
      </c>
      <c r="DO272" s="112">
        <f t="shared" si="765"/>
        <v>0</v>
      </c>
      <c r="DP272" s="112">
        <f t="shared" si="755"/>
        <v>0</v>
      </c>
      <c r="DQ272" s="112">
        <f t="shared" ref="DQ272:DS273" si="766">DQ273</f>
        <v>0</v>
      </c>
      <c r="DR272" s="112">
        <f t="shared" si="766"/>
        <v>0</v>
      </c>
      <c r="DS272" s="112">
        <f t="shared" si="766"/>
        <v>0</v>
      </c>
      <c r="DT272" s="112">
        <f t="shared" si="632"/>
        <v>0</v>
      </c>
      <c r="DU272" s="112">
        <f>DU273</f>
        <v>0</v>
      </c>
      <c r="DV272" s="112">
        <f>DV273</f>
        <v>0</v>
      </c>
      <c r="DW272" s="112">
        <f t="shared" ref="DW272:EB273" si="767">DW273</f>
        <v>0</v>
      </c>
      <c r="DX272" s="112">
        <f>DX273</f>
        <v>0</v>
      </c>
      <c r="DY272" s="112">
        <f>DY273</f>
        <v>0</v>
      </c>
      <c r="DZ272" s="112">
        <f t="shared" ref="DZ272:DZ273" si="768">DZ273</f>
        <v>0</v>
      </c>
      <c r="EA272" s="112">
        <f t="shared" si="767"/>
        <v>0</v>
      </c>
      <c r="EB272" s="112">
        <f t="shared" si="767"/>
        <v>0</v>
      </c>
      <c r="EC272" s="112">
        <f t="shared" si="633"/>
        <v>0</v>
      </c>
      <c r="ED272" s="112">
        <f t="shared" ref="ED272:EF273" si="769">ED273</f>
        <v>0</v>
      </c>
      <c r="EE272" s="112">
        <f t="shared" si="769"/>
        <v>0</v>
      </c>
      <c r="EF272" s="112">
        <f t="shared" si="769"/>
        <v>0</v>
      </c>
      <c r="EG272" s="112">
        <f t="shared" si="605"/>
        <v>0</v>
      </c>
      <c r="EH272" s="112" t="e">
        <f>EH273</f>
        <v>#REF!</v>
      </c>
      <c r="EI272" s="112">
        <f>IFERROR(#REF!/DZ272*100,)</f>
        <v>0</v>
      </c>
      <c r="EJ272" s="112">
        <f>IFERROR(#REF!/#REF!*100,)</f>
        <v>0</v>
      </c>
      <c r="EK272" s="112">
        <f t="shared" ref="EK272:EM273" si="770">EK273</f>
        <v>0</v>
      </c>
      <c r="EL272" s="112">
        <f t="shared" si="770"/>
        <v>0</v>
      </c>
      <c r="EM272" s="112">
        <f t="shared" si="770"/>
        <v>0</v>
      </c>
      <c r="EN272" s="102"/>
      <c r="EO272" s="102"/>
      <c r="EP272" s="102"/>
      <c r="EQ272" s="102"/>
      <c r="ER272" s="102"/>
      <c r="ES272" s="146">
        <f t="shared" si="753"/>
        <v>0</v>
      </c>
      <c r="EW272" s="713"/>
      <c r="EX272" s="739">
        <f>IF(EX$9=$K272,#REF!,0)</f>
        <v>0</v>
      </c>
      <c r="EY272" s="739">
        <f>IF(EY$9=$K272,#REF!,0)</f>
        <v>0</v>
      </c>
      <c r="EZ272" s="739">
        <f>IF(EZ$9=$K272,#REF!,0)</f>
        <v>0</v>
      </c>
      <c r="FA272" s="739">
        <f>IF(FA$9=$K272,#REF!,0)</f>
        <v>0</v>
      </c>
      <c r="FB272" s="739">
        <f>IF(FB$9=$K272,#REF!,0)</f>
        <v>0</v>
      </c>
      <c r="FC272" s="739">
        <f>IF(FC$9=$K272,#REF!,0)</f>
        <v>0</v>
      </c>
      <c r="FD272" s="739">
        <f>IF(FD$9=$K272,#REF!,0)</f>
        <v>0</v>
      </c>
      <c r="FE272" s="739">
        <f>IF(FE$9=$K272,#REF!,0)</f>
        <v>0</v>
      </c>
      <c r="FF272" s="739">
        <f>IF(FF$9=$K272,#REF!,0)</f>
        <v>0</v>
      </c>
      <c r="FG272" s="739">
        <f>IF(FG$9=$K272,#REF!,0)</f>
        <v>0</v>
      </c>
      <c r="FH272" s="739">
        <f>IF(FH$9=$K272,#REF!,0)</f>
        <v>0</v>
      </c>
      <c r="FI272" s="739">
        <f>IF(FI$9=$K272,#REF!,0)</f>
        <v>0</v>
      </c>
      <c r="FJ272" s="739">
        <f>IF(FJ$9=$K272,#REF!,0)</f>
        <v>0</v>
      </c>
      <c r="FK272" s="739">
        <f>IF(FK$9=$K272,#REF!,0)</f>
        <v>0</v>
      </c>
      <c r="FL272" s="739">
        <f>IF(FL$9=$K272,#REF!,0)</f>
        <v>0</v>
      </c>
      <c r="FM272" s="739">
        <f>IF(FM$9=$K272,#REF!,0)</f>
        <v>0</v>
      </c>
      <c r="FN272" s="739">
        <f>IF(FN$9=$K272,#REF!,0)</f>
        <v>0</v>
      </c>
      <c r="FO272" s="739">
        <f>IF(FO$9=$K272,#REF!,0)</f>
        <v>0</v>
      </c>
      <c r="FP272" s="739">
        <f>IF(FP$9=$K272,#REF!,0)</f>
        <v>0</v>
      </c>
      <c r="FQ272" s="739">
        <f>IF(FQ$9=$K272,#REF!,0)</f>
        <v>0</v>
      </c>
      <c r="FS272" s="1097"/>
      <c r="FT272" s="713"/>
      <c r="FU272" s="739">
        <f t="shared" si="759"/>
        <v>0</v>
      </c>
      <c r="FV272" s="739">
        <f t="shared" si="759"/>
        <v>0</v>
      </c>
      <c r="FW272" s="739">
        <f t="shared" si="759"/>
        <v>0</v>
      </c>
      <c r="FX272" s="739">
        <f t="shared" si="759"/>
        <v>0</v>
      </c>
      <c r="FY272" s="739">
        <f t="shared" si="759"/>
        <v>0</v>
      </c>
      <c r="FZ272" s="739">
        <f t="shared" si="759"/>
        <v>0</v>
      </c>
      <c r="GA272" s="739">
        <f t="shared" si="759"/>
        <v>0</v>
      </c>
      <c r="GB272" s="739">
        <f t="shared" si="759"/>
        <v>0</v>
      </c>
      <c r="GC272" s="739">
        <f t="shared" si="759"/>
        <v>0</v>
      </c>
      <c r="GD272" s="739">
        <f t="shared" si="759"/>
        <v>0</v>
      </c>
      <c r="GE272" s="739">
        <f t="shared" si="760"/>
        <v>0</v>
      </c>
      <c r="GF272" s="739">
        <f t="shared" si="760"/>
        <v>0</v>
      </c>
      <c r="GG272" s="739">
        <f t="shared" si="760"/>
        <v>0</v>
      </c>
      <c r="GH272" s="739">
        <f t="shared" si="760"/>
        <v>0</v>
      </c>
      <c r="GI272" s="739">
        <f t="shared" si="760"/>
        <v>0</v>
      </c>
      <c r="GJ272" s="739">
        <f t="shared" si="760"/>
        <v>0</v>
      </c>
      <c r="GK272" s="739">
        <f t="shared" si="760"/>
        <v>0</v>
      </c>
      <c r="GL272" s="739">
        <f t="shared" si="760"/>
        <v>0</v>
      </c>
      <c r="GM272" s="739">
        <f t="shared" si="760"/>
        <v>0</v>
      </c>
      <c r="GN272" s="739">
        <f t="shared" si="760"/>
        <v>0</v>
      </c>
      <c r="GO272" s="1097"/>
      <c r="GP272" s="713"/>
      <c r="GQ272" s="1098">
        <f>IF(GQ$9=$N272,#REF!,0)</f>
        <v>0</v>
      </c>
      <c r="GR272" s="1098">
        <f>IF(GR$9=$N272,#REF!,0)</f>
        <v>0</v>
      </c>
      <c r="GS272" s="1098">
        <f>IF(GS$9=$N272,#REF!,0)</f>
        <v>0</v>
      </c>
      <c r="GT272" s="1098">
        <f>IF(GT$9=$N272,#REF!,0)</f>
        <v>0</v>
      </c>
      <c r="GU272" s="1098">
        <f>IF(GU$9=$N272,#REF!,0)</f>
        <v>0</v>
      </c>
      <c r="GV272" s="1098">
        <f>IF(GV$9=$N272,#REF!,0)</f>
        <v>0</v>
      </c>
      <c r="GW272" s="1098">
        <f>IF(GW$9=$N272,#REF!,0)</f>
        <v>0</v>
      </c>
      <c r="GX272" s="1098">
        <f>IF(GX$9=$N272,#REF!,0)</f>
        <v>0</v>
      </c>
      <c r="GY272" s="1098">
        <f>IF(GY$9=$N272,#REF!,0)</f>
        <v>0</v>
      </c>
      <c r="GZ272" s="1098">
        <f>IF(GZ$9=$N272,#REF!,0)</f>
        <v>0</v>
      </c>
      <c r="HA272" s="1098">
        <f>IF(HA$9=$N272,#REF!,0)</f>
        <v>0</v>
      </c>
      <c r="HB272" s="1098">
        <f>IF(HB$9=$N272,#REF!,0)</f>
        <v>0</v>
      </c>
      <c r="HC272" s="1098">
        <f>IF(HC$9=$N272,#REF!,0)</f>
        <v>0</v>
      </c>
      <c r="HD272" s="1098">
        <f>IF(HD$9=$N272,#REF!,0)</f>
        <v>0</v>
      </c>
      <c r="HE272" s="1098">
        <f>IF(HE$9=$N272,#REF!,0)</f>
        <v>0</v>
      </c>
      <c r="HF272" s="1098">
        <f>IF(HF$9=$N272,#REF!,0)</f>
        <v>0</v>
      </c>
      <c r="HG272" s="1098">
        <f>IF(HG$9=$N272,#REF!,0)</f>
        <v>0</v>
      </c>
      <c r="HH272" s="1098">
        <f>IF(HH$9=$N272,#REF!,0)</f>
        <v>0</v>
      </c>
      <c r="HI272" s="1098">
        <f>IF(HI$9=$N272,#REF!,0)</f>
        <v>0</v>
      </c>
      <c r="HJ272" s="1098">
        <f>IF(HJ$9=$N272,#REF!,0)</f>
        <v>0</v>
      </c>
      <c r="HK272" s="1098">
        <f>IF(HK$9=$N272,#REF!,0)</f>
        <v>0</v>
      </c>
      <c r="HL272" s="1098">
        <f>IF(HL$9=$N272,#REF!,0)</f>
        <v>0</v>
      </c>
      <c r="HM272" s="1098">
        <f>IF(HM$9=$N272,#REF!,0)</f>
        <v>0</v>
      </c>
      <c r="HN272" s="1098">
        <f>IF(HN$9=$N272,#REF!,0)</f>
        <v>0</v>
      </c>
      <c r="HO272" s="1098">
        <f>IF(HO$9=$N272,#REF!,0)</f>
        <v>0</v>
      </c>
      <c r="HP272" s="1098">
        <f>IF(HP$9=$N272,#REF!,0)</f>
        <v>0</v>
      </c>
      <c r="HQ272" s="1098">
        <f>IF(HQ$9=$N272,#REF!,0)</f>
        <v>0</v>
      </c>
      <c r="HR272" s="1098">
        <f>IF(HR$9=$N272,#REF!,0)</f>
        <v>0</v>
      </c>
      <c r="HS272" s="1098">
        <f>IF(HS$9=$N272,#REF!,0)</f>
        <v>0</v>
      </c>
      <c r="HT272" s="1098">
        <f>IF(HT$9=$N272,#REF!,0)</f>
        <v>0</v>
      </c>
      <c r="HU272" s="1098">
        <f>IF(HU$9=$N272,#REF!,0)</f>
        <v>0</v>
      </c>
      <c r="HV272" s="1098">
        <f>IF(HV$9=$N272,#REF!,0)</f>
        <v>0</v>
      </c>
      <c r="HW272" s="1098">
        <f>IF(HW$9=$N272,#REF!,0)</f>
        <v>0</v>
      </c>
      <c r="HX272" s="1098">
        <f>IF(HX$9=$N272,#REF!,0)</f>
        <v>0</v>
      </c>
      <c r="HY272" s="1098">
        <f>IF(HY$9=$N272,#REF!,0)</f>
        <v>0</v>
      </c>
      <c r="HZ272" s="1098">
        <f>IF(HZ$9=$N272,#REF!,0)</f>
        <v>0</v>
      </c>
      <c r="IA272" s="1098">
        <f>IF(IA$9=$N272,#REF!,0)</f>
        <v>0</v>
      </c>
      <c r="IB272" s="1098">
        <f>IF(IB$9=$N272,#REF!,0)</f>
        <v>0</v>
      </c>
      <c r="IC272" s="1098">
        <f>IF(IC$9=$N272,#REF!,0)</f>
        <v>0</v>
      </c>
      <c r="ID272" s="1098">
        <f>IF(ID$9=$N272,#REF!,0)</f>
        <v>0</v>
      </c>
      <c r="IE272" s="1098">
        <f>IF(IE$9=$N272,#REF!,0)</f>
        <v>0</v>
      </c>
      <c r="IF272" s="1098">
        <f>IF(IF$9=$N272,#REF!,0)</f>
        <v>0</v>
      </c>
      <c r="IG272" s="1098">
        <f>IF(IG$9=$N272,#REF!,0)</f>
        <v>0</v>
      </c>
      <c r="IH272" s="1098">
        <f>IF(IH$9=$N272,#REF!,0)</f>
        <v>0</v>
      </c>
      <c r="II272" s="1098">
        <f>IF(II$9=$N272,#REF!,0)</f>
        <v>0</v>
      </c>
      <c r="IJ272" s="1098">
        <f>IF(IJ$9=$N272,#REF!,0)</f>
        <v>0</v>
      </c>
      <c r="IK272" s="1098">
        <f>IF(IK$9=$N272,#REF!,0)</f>
        <v>0</v>
      </c>
      <c r="IL272" s="1098">
        <f>IF(IL$9=$N272,#REF!,0)</f>
        <v>0</v>
      </c>
      <c r="IM272" s="1098">
        <f>IF(IM$9=$N272,#REF!,0)</f>
        <v>0</v>
      </c>
      <c r="IN272" s="1098">
        <f>IF(IN$9=$N272,#REF!,0)</f>
        <v>0</v>
      </c>
      <c r="IO272" s="1098">
        <f>IF(IO$9=$N272,#REF!,0)</f>
        <v>0</v>
      </c>
      <c r="IP272" s="1098">
        <f>IF(IP$9=$N272,#REF!,0)</f>
        <v>0</v>
      </c>
      <c r="IQ272" s="1098">
        <f>IF(IQ$9=$N272,#REF!,0)</f>
        <v>0</v>
      </c>
      <c r="IR272" s="1098">
        <f>IF(IR$9=$N272,#REF!,0)</f>
        <v>0</v>
      </c>
      <c r="IS272" s="1098">
        <f>IF(IS$9=$N272,#REF!,0)</f>
        <v>0</v>
      </c>
      <c r="IT272" s="1098">
        <f>IF(IT$9=$N272,#REF!,0)</f>
        <v>0</v>
      </c>
      <c r="IU272" s="1098">
        <f>IF(IU$9=$N272,#REF!,0)</f>
        <v>0</v>
      </c>
      <c r="IV272" s="1098">
        <f>IF(IV$9=$N272,#REF!,0)</f>
        <v>0</v>
      </c>
      <c r="IW272" s="1098">
        <f>IF(IW$9=$N272,#REF!,0)</f>
        <v>0</v>
      </c>
      <c r="IX272" s="1098">
        <f>IF(IX$9=$N272,#REF!,0)</f>
        <v>0</v>
      </c>
      <c r="IY272" s="1098">
        <f>IF(IY$9=$N272,#REF!,0)</f>
        <v>0</v>
      </c>
      <c r="IZ272" s="1098">
        <f>IF(IZ$9=$N272,#REF!,0)</f>
        <v>0</v>
      </c>
      <c r="JA272" s="1098">
        <f>IF(JA$9=$N272,#REF!,0)</f>
        <v>0</v>
      </c>
      <c r="JB272" s="1098">
        <f>IF(JB$9=$N272,#REF!,0)</f>
        <v>0</v>
      </c>
      <c r="JC272" s="1098">
        <f>IF(JC$9=$N272,#REF!,0)</f>
        <v>0</v>
      </c>
      <c r="JD272" s="1098">
        <f>IF(JD$9=$N272,#REF!,0)</f>
        <v>0</v>
      </c>
      <c r="JE272" s="1098">
        <f>IF(JE$9=$N272,#REF!,0)</f>
        <v>0</v>
      </c>
      <c r="JF272" s="1098">
        <f>IF(JF$9=$N272,#REF!,0)</f>
        <v>0</v>
      </c>
      <c r="JG272" s="1098">
        <f>IF(JG$9=$N272,#REF!,0)</f>
        <v>0</v>
      </c>
      <c r="JH272" s="1098">
        <f>IF(JH$9=$N272,#REF!,0)</f>
        <v>0</v>
      </c>
      <c r="JI272" s="1098">
        <f>IF(JI$9=$N272,#REF!,0)</f>
        <v>0</v>
      </c>
      <c r="JJ272" s="1098">
        <f>IF(JJ$9=$N272,#REF!,0)</f>
        <v>0</v>
      </c>
      <c r="JK272" s="1098">
        <f>IF(JK$9=$N272,#REF!,0)</f>
        <v>0</v>
      </c>
      <c r="JL272" s="1098">
        <f>IF(JL$9=$N272,#REF!,0)</f>
        <v>0</v>
      </c>
      <c r="JM272" s="1098">
        <f>IF(JM$9=$N272,#REF!,0)</f>
        <v>0</v>
      </c>
      <c r="JN272" s="1098">
        <f>IF(JN$9=$N272,#REF!,0)</f>
        <v>0</v>
      </c>
      <c r="JO272" s="1098">
        <f>IF(JO$9=$N272,#REF!,0)</f>
        <v>0</v>
      </c>
      <c r="JP272" s="1098">
        <f>IF(JP$9=$N272,#REF!,0)</f>
        <v>0</v>
      </c>
      <c r="JQ272" s="1098">
        <f>IF(JQ$9=$N272,#REF!,0)</f>
        <v>0</v>
      </c>
      <c r="JR272" s="1098">
        <f>IF(JR$9=$N272,#REF!,0)</f>
        <v>0</v>
      </c>
      <c r="JS272" s="1098">
        <f>IF(JS$9=$N272,#REF!,0)</f>
        <v>0</v>
      </c>
      <c r="JT272" s="1098">
        <f>IF(JT$9=$N272,#REF!,0)</f>
        <v>0</v>
      </c>
      <c r="JU272" s="1098">
        <f>IF(JU$9=$N272,#REF!,0)</f>
        <v>0</v>
      </c>
      <c r="JV272" s="1098">
        <f>IF(JV$9=$N272,#REF!,0)</f>
        <v>0</v>
      </c>
      <c r="JW272" s="1098">
        <f>IF(JW$9=$N272,#REF!,0)</f>
        <v>0</v>
      </c>
      <c r="JX272" s="681"/>
      <c r="JY272" s="713"/>
      <c r="JZ272" s="681">
        <f t="shared" si="754"/>
        <v>0</v>
      </c>
      <c r="KA272" s="681">
        <f t="shared" si="754"/>
        <v>0</v>
      </c>
      <c r="KB272" s="681">
        <f t="shared" si="754"/>
        <v>0</v>
      </c>
      <c r="KC272" s="681">
        <f t="shared" si="754"/>
        <v>0</v>
      </c>
      <c r="KD272" s="681">
        <f t="shared" si="754"/>
        <v>0</v>
      </c>
      <c r="KE272" s="681">
        <f t="shared" si="754"/>
        <v>0</v>
      </c>
      <c r="KF272" s="681">
        <f t="shared" si="754"/>
        <v>0</v>
      </c>
      <c r="KG272" s="681">
        <f t="shared" si="754"/>
        <v>0</v>
      </c>
      <c r="KH272" s="681">
        <f t="shared" si="754"/>
        <v>0</v>
      </c>
      <c r="KI272" s="681">
        <f t="shared" si="754"/>
        <v>0</v>
      </c>
      <c r="KJ272" s="681">
        <f t="shared" si="754"/>
        <v>0</v>
      </c>
      <c r="KN272" s="1098">
        <f t="shared" si="740"/>
        <v>0</v>
      </c>
      <c r="KO272" s="1098">
        <f t="shared" si="740"/>
        <v>0</v>
      </c>
      <c r="KP272" s="1098">
        <f t="shared" si="740"/>
        <v>0</v>
      </c>
      <c r="KQ272" s="1098">
        <f t="shared" si="740"/>
        <v>0</v>
      </c>
      <c r="KR272" s="1098">
        <f t="shared" si="740"/>
        <v>0</v>
      </c>
      <c r="KS272" s="1098">
        <f t="shared" si="740"/>
        <v>0</v>
      </c>
      <c r="KT272" s="1098">
        <f t="shared" si="740"/>
        <v>0</v>
      </c>
      <c r="KU272" s="1098">
        <f t="shared" si="740"/>
        <v>0</v>
      </c>
      <c r="KV272" s="1098">
        <f t="shared" si="740"/>
        <v>0</v>
      </c>
      <c r="KW272" s="1098">
        <f t="shared" si="740"/>
        <v>0</v>
      </c>
      <c r="KX272" s="1098">
        <f t="shared" si="740"/>
        <v>0</v>
      </c>
      <c r="KY272" s="1098">
        <f t="shared" si="740"/>
        <v>0</v>
      </c>
      <c r="KZ272" s="1098">
        <f t="shared" si="740"/>
        <v>0</v>
      </c>
      <c r="LA272" s="1098">
        <f t="shared" si="740"/>
        <v>0</v>
      </c>
      <c r="LB272" s="1098">
        <f t="shared" si="740"/>
        <v>0</v>
      </c>
      <c r="LC272" s="1098">
        <f t="shared" ref="LC272:LR287" si="771">IF(LC$9=$M272,$DV272,0)</f>
        <v>0</v>
      </c>
      <c r="LD272" s="1098">
        <f t="shared" si="771"/>
        <v>0</v>
      </c>
      <c r="LE272" s="1098">
        <f t="shared" si="771"/>
        <v>0</v>
      </c>
      <c r="LF272" s="1098">
        <f t="shared" si="771"/>
        <v>0</v>
      </c>
      <c r="LG272" s="1098">
        <f t="shared" si="771"/>
        <v>0</v>
      </c>
      <c r="LH272" s="1098">
        <f t="shared" si="771"/>
        <v>0</v>
      </c>
      <c r="LI272" s="1098">
        <f t="shared" si="771"/>
        <v>0</v>
      </c>
      <c r="LJ272" s="1098">
        <f t="shared" si="771"/>
        <v>0</v>
      </c>
      <c r="LK272" s="1098">
        <f t="shared" si="771"/>
        <v>0</v>
      </c>
      <c r="LL272" s="1098">
        <f t="shared" si="771"/>
        <v>0</v>
      </c>
      <c r="LM272" s="1098">
        <f t="shared" si="771"/>
        <v>0</v>
      </c>
      <c r="LN272" s="1098">
        <f t="shared" si="771"/>
        <v>0</v>
      </c>
      <c r="LO272" s="1098">
        <f t="shared" si="771"/>
        <v>0</v>
      </c>
      <c r="LP272" s="1098">
        <f t="shared" si="771"/>
        <v>0</v>
      </c>
      <c r="LQ272" s="1098">
        <f t="shared" si="771"/>
        <v>0</v>
      </c>
      <c r="LR272" s="1098">
        <f t="shared" si="771"/>
        <v>0</v>
      </c>
      <c r="LS272" s="1098">
        <f t="shared" si="731"/>
        <v>0</v>
      </c>
    </row>
    <row r="273" spans="1:331" s="680" customFormat="1" ht="23.25" hidden="1" customHeight="1" x14ac:dyDescent="0.35">
      <c r="A273" s="692"/>
      <c r="B273" s="1149" t="s">
        <v>756</v>
      </c>
      <c r="C273" s="870" t="s">
        <v>489</v>
      </c>
      <c r="D273" s="871"/>
      <c r="E273" s="871"/>
      <c r="F273" s="871"/>
      <c r="G273" s="871"/>
      <c r="H273" s="871"/>
      <c r="I273" s="871"/>
      <c r="J273" s="871" t="s">
        <v>194</v>
      </c>
      <c r="K273" s="877"/>
      <c r="L273" s="886"/>
      <c r="M273" s="1388">
        <v>343</v>
      </c>
      <c r="N273" s="1389" t="s">
        <v>200</v>
      </c>
      <c r="O273" s="1256"/>
      <c r="P273" s="419"/>
      <c r="Q273" s="419"/>
      <c r="R273" s="419"/>
      <c r="S273" s="419"/>
      <c r="T273" s="419"/>
      <c r="U273" s="419"/>
      <c r="V273" s="419"/>
      <c r="W273" s="419"/>
      <c r="X273" s="419"/>
      <c r="Y273" s="419"/>
      <c r="Z273" s="419"/>
      <c r="AA273" s="419"/>
      <c r="AB273" s="419"/>
      <c r="AC273" s="419"/>
      <c r="AD273" s="419"/>
      <c r="AE273" s="419"/>
      <c r="AF273" s="419"/>
      <c r="AG273" s="419"/>
      <c r="AH273" s="419"/>
      <c r="AI273" s="615"/>
      <c r="AJ273" s="419"/>
      <c r="AK273" s="419"/>
      <c r="AL273" s="419"/>
      <c r="AM273" s="419"/>
      <c r="AN273" s="58"/>
      <c r="AO273" s="58"/>
      <c r="AP273" s="58"/>
      <c r="AQ273" s="58"/>
      <c r="AR273" s="58"/>
      <c r="AS273" s="58"/>
      <c r="AT273" s="58"/>
      <c r="AU273" s="58"/>
      <c r="AV273" s="58"/>
      <c r="AW273" s="58"/>
      <c r="AX273" s="58"/>
      <c r="AY273" s="58"/>
      <c r="AZ273" s="419"/>
      <c r="BA273" s="419"/>
      <c r="BB273" s="58"/>
      <c r="BC273" s="58"/>
      <c r="BD273" s="58"/>
      <c r="BE273" s="58"/>
      <c r="BF273" s="58"/>
      <c r="BG273" s="101">
        <f>BG274</f>
        <v>0</v>
      </c>
      <c r="BH273" s="101">
        <f t="shared" si="761"/>
        <v>0</v>
      </c>
      <c r="BI273" s="101">
        <f t="shared" si="761"/>
        <v>0</v>
      </c>
      <c r="BJ273" s="101">
        <f t="shared" si="761"/>
        <v>0</v>
      </c>
      <c r="BK273" s="101">
        <f t="shared" si="761"/>
        <v>0</v>
      </c>
      <c r="BL273" s="101">
        <f t="shared" si="761"/>
        <v>0</v>
      </c>
      <c r="BM273" s="101">
        <f t="shared" si="761"/>
        <v>0</v>
      </c>
      <c r="BN273" s="101">
        <f t="shared" si="761"/>
        <v>0</v>
      </c>
      <c r="BO273" s="101">
        <f t="shared" si="761"/>
        <v>0</v>
      </c>
      <c r="BP273" s="101">
        <f t="shared" si="761"/>
        <v>0</v>
      </c>
      <c r="BQ273" s="101">
        <f t="shared" si="761"/>
        <v>0</v>
      </c>
      <c r="BR273" s="101">
        <f t="shared" si="761"/>
        <v>0</v>
      </c>
      <c r="BS273" s="101">
        <f t="shared" si="761"/>
        <v>0</v>
      </c>
      <c r="BT273" s="101">
        <f>BT274</f>
        <v>0</v>
      </c>
      <c r="BU273" s="101">
        <f t="shared" si="761"/>
        <v>4000</v>
      </c>
      <c r="BV273" s="101">
        <f t="shared" si="761"/>
        <v>0</v>
      </c>
      <c r="BW273" s="101"/>
      <c r="BX273" s="101"/>
      <c r="BY273" s="101">
        <f t="shared" si="761"/>
        <v>4000</v>
      </c>
      <c r="BZ273" s="101">
        <f t="shared" si="761"/>
        <v>0</v>
      </c>
      <c r="CA273" s="101">
        <f t="shared" si="566"/>
        <v>0</v>
      </c>
      <c r="CB273" s="101">
        <f t="shared" si="567"/>
        <v>0</v>
      </c>
      <c r="CC273" s="101">
        <f t="shared" si="762"/>
        <v>0</v>
      </c>
      <c r="CD273" s="101">
        <f t="shared" si="762"/>
        <v>0</v>
      </c>
      <c r="CE273" s="101">
        <f t="shared" si="762"/>
        <v>0</v>
      </c>
      <c r="CF273" s="101">
        <f t="shared" si="761"/>
        <v>0</v>
      </c>
      <c r="CG273" s="101">
        <f t="shared" si="709"/>
        <v>0</v>
      </c>
      <c r="CH273" s="101">
        <f t="shared" si="761"/>
        <v>0</v>
      </c>
      <c r="CI273" s="101">
        <f t="shared" si="761"/>
        <v>0</v>
      </c>
      <c r="CJ273" s="101"/>
      <c r="CK273" s="101">
        <f t="shared" si="569"/>
        <v>0</v>
      </c>
      <c r="CL273" s="101">
        <f t="shared" si="763"/>
        <v>0</v>
      </c>
      <c r="CM273" s="101">
        <f t="shared" si="763"/>
        <v>0</v>
      </c>
      <c r="CN273" s="101"/>
      <c r="CO273" s="101">
        <f t="shared" si="570"/>
        <v>0</v>
      </c>
      <c r="CP273" s="101">
        <f t="shared" si="763"/>
        <v>0</v>
      </c>
      <c r="CQ273" s="101">
        <f t="shared" si="763"/>
        <v>0</v>
      </c>
      <c r="CR273" s="101">
        <f t="shared" si="763"/>
        <v>0</v>
      </c>
      <c r="CS273" s="101">
        <f t="shared" si="710"/>
        <v>0</v>
      </c>
      <c r="CT273" s="101">
        <f t="shared" si="763"/>
        <v>0</v>
      </c>
      <c r="CU273" s="101">
        <f t="shared" si="763"/>
        <v>0</v>
      </c>
      <c r="CV273" s="101">
        <f t="shared" si="763"/>
        <v>0</v>
      </c>
      <c r="CW273" s="101">
        <f t="shared" si="711"/>
        <v>0</v>
      </c>
      <c r="CX273" s="101">
        <f t="shared" si="763"/>
        <v>0</v>
      </c>
      <c r="CY273" s="101">
        <f t="shared" si="763"/>
        <v>0</v>
      </c>
      <c r="CZ273" s="101">
        <f t="shared" si="763"/>
        <v>0</v>
      </c>
      <c r="DA273" s="101">
        <f t="shared" si="763"/>
        <v>0</v>
      </c>
      <c r="DB273" s="101">
        <f>DB274</f>
        <v>0</v>
      </c>
      <c r="DC273" s="101">
        <f>DC274</f>
        <v>0</v>
      </c>
      <c r="DD273" s="101">
        <f t="shared" si="713"/>
        <v>0</v>
      </c>
      <c r="DE273" s="101">
        <f t="shared" si="714"/>
        <v>0</v>
      </c>
      <c r="DF273" s="101">
        <f t="shared" si="764"/>
        <v>0</v>
      </c>
      <c r="DG273" s="101">
        <f t="shared" si="764"/>
        <v>0</v>
      </c>
      <c r="DH273" s="101">
        <f t="shared" si="764"/>
        <v>0</v>
      </c>
      <c r="DI273" s="101">
        <f t="shared" si="715"/>
        <v>0</v>
      </c>
      <c r="DJ273" s="101">
        <f>DJ274</f>
        <v>0</v>
      </c>
      <c r="DK273" s="101">
        <f>DK274</f>
        <v>0</v>
      </c>
      <c r="DL273" s="101">
        <f>IFERROR(DF273/DK273*100,)</f>
        <v>0</v>
      </c>
      <c r="DM273" s="101">
        <f t="shared" si="765"/>
        <v>0</v>
      </c>
      <c r="DN273" s="101">
        <f t="shared" si="765"/>
        <v>0</v>
      </c>
      <c r="DO273" s="101">
        <f t="shared" si="765"/>
        <v>0</v>
      </c>
      <c r="DP273" s="101">
        <f t="shared" si="755"/>
        <v>0</v>
      </c>
      <c r="DQ273" s="101">
        <f t="shared" si="766"/>
        <v>0</v>
      </c>
      <c r="DR273" s="101">
        <f t="shared" si="766"/>
        <v>0</v>
      </c>
      <c r="DS273" s="101">
        <f t="shared" si="766"/>
        <v>0</v>
      </c>
      <c r="DT273" s="101">
        <f t="shared" si="632"/>
        <v>0</v>
      </c>
      <c r="DU273" s="101">
        <f>DU274</f>
        <v>0</v>
      </c>
      <c r="DV273" s="101">
        <f>DV274</f>
        <v>0</v>
      </c>
      <c r="DW273" s="101">
        <f t="shared" si="767"/>
        <v>0</v>
      </c>
      <c r="DX273" s="101">
        <f>DX274</f>
        <v>0</v>
      </c>
      <c r="DY273" s="101">
        <f>DY274</f>
        <v>0</v>
      </c>
      <c r="DZ273" s="101">
        <f t="shared" si="768"/>
        <v>0</v>
      </c>
      <c r="EA273" s="101">
        <f t="shared" si="767"/>
        <v>0</v>
      </c>
      <c r="EB273" s="101">
        <f t="shared" si="767"/>
        <v>0</v>
      </c>
      <c r="EC273" s="101">
        <f t="shared" si="633"/>
        <v>0</v>
      </c>
      <c r="ED273" s="101">
        <f t="shared" si="769"/>
        <v>0</v>
      </c>
      <c r="EE273" s="101">
        <f t="shared" si="769"/>
        <v>0</v>
      </c>
      <c r="EF273" s="101">
        <f t="shared" si="769"/>
        <v>0</v>
      </c>
      <c r="EG273" s="101">
        <f t="shared" si="605"/>
        <v>0</v>
      </c>
      <c r="EH273" s="101" t="e">
        <f>EH274</f>
        <v>#REF!</v>
      </c>
      <c r="EI273" s="101">
        <f>IFERROR(#REF!/DZ273*100,)</f>
        <v>0</v>
      </c>
      <c r="EJ273" s="101">
        <f>IFERROR(#REF!/#REF!*100,)</f>
        <v>0</v>
      </c>
      <c r="EK273" s="101">
        <f t="shared" si="770"/>
        <v>0</v>
      </c>
      <c r="EL273" s="101">
        <f t="shared" si="770"/>
        <v>0</v>
      </c>
      <c r="EM273" s="101">
        <f t="shared" si="770"/>
        <v>0</v>
      </c>
      <c r="EN273" s="102"/>
      <c r="EO273" s="102"/>
      <c r="EP273" s="102"/>
      <c r="EQ273" s="102"/>
      <c r="ER273" s="102"/>
      <c r="ES273" s="146">
        <f t="shared" si="753"/>
        <v>0</v>
      </c>
      <c r="EW273" s="713"/>
      <c r="EX273" s="739">
        <f>IF(EX$9=$K273,#REF!,0)</f>
        <v>0</v>
      </c>
      <c r="EY273" s="739">
        <f>IF(EY$9=$K273,#REF!,0)</f>
        <v>0</v>
      </c>
      <c r="EZ273" s="739">
        <f>IF(EZ$9=$K273,#REF!,0)</f>
        <v>0</v>
      </c>
      <c r="FA273" s="739">
        <f>IF(FA$9=$K273,#REF!,0)</f>
        <v>0</v>
      </c>
      <c r="FB273" s="739">
        <f>IF(FB$9=$K273,#REF!,0)</f>
        <v>0</v>
      </c>
      <c r="FC273" s="739">
        <f>IF(FC$9=$K273,#REF!,0)</f>
        <v>0</v>
      </c>
      <c r="FD273" s="739">
        <f>IF(FD$9=$K273,#REF!,0)</f>
        <v>0</v>
      </c>
      <c r="FE273" s="739">
        <f>IF(FE$9=$K273,#REF!,0)</f>
        <v>0</v>
      </c>
      <c r="FF273" s="739">
        <f>IF(FF$9=$K273,#REF!,0)</f>
        <v>0</v>
      </c>
      <c r="FG273" s="739">
        <f>IF(FG$9=$K273,#REF!,0)</f>
        <v>0</v>
      </c>
      <c r="FH273" s="739">
        <f>IF(FH$9=$K273,#REF!,0)</f>
        <v>0</v>
      </c>
      <c r="FI273" s="739">
        <f>IF(FI$9=$K273,#REF!,0)</f>
        <v>0</v>
      </c>
      <c r="FJ273" s="739">
        <f>IF(FJ$9=$K273,#REF!,0)</f>
        <v>0</v>
      </c>
      <c r="FK273" s="739">
        <f>IF(FK$9=$K273,#REF!,0)</f>
        <v>0</v>
      </c>
      <c r="FL273" s="739">
        <f>IF(FL$9=$K273,#REF!,0)</f>
        <v>0</v>
      </c>
      <c r="FM273" s="739">
        <f>IF(FM$9=$K273,#REF!,0)</f>
        <v>0</v>
      </c>
      <c r="FN273" s="739">
        <f>IF(FN$9=$K273,#REF!,0)</f>
        <v>0</v>
      </c>
      <c r="FO273" s="739">
        <f>IF(FO$9=$K273,#REF!,0)</f>
        <v>0</v>
      </c>
      <c r="FP273" s="739">
        <f>IF(FP$9=$K273,#REF!,0)</f>
        <v>0</v>
      </c>
      <c r="FQ273" s="739">
        <f>IF(FQ$9=$K273,#REF!,0)</f>
        <v>0</v>
      </c>
      <c r="FS273" s="1097"/>
      <c r="FT273" s="713"/>
      <c r="FU273" s="739">
        <f t="shared" si="759"/>
        <v>0</v>
      </c>
      <c r="FV273" s="739">
        <f t="shared" si="759"/>
        <v>0</v>
      </c>
      <c r="FW273" s="739">
        <f t="shared" si="759"/>
        <v>0</v>
      </c>
      <c r="FX273" s="739">
        <f t="shared" si="759"/>
        <v>0</v>
      </c>
      <c r="FY273" s="739">
        <f t="shared" si="759"/>
        <v>0</v>
      </c>
      <c r="FZ273" s="739">
        <f t="shared" si="759"/>
        <v>0</v>
      </c>
      <c r="GA273" s="739">
        <f t="shared" si="759"/>
        <v>0</v>
      </c>
      <c r="GB273" s="739">
        <f t="shared" si="759"/>
        <v>0</v>
      </c>
      <c r="GC273" s="739">
        <f t="shared" si="759"/>
        <v>0</v>
      </c>
      <c r="GD273" s="739">
        <f t="shared" si="759"/>
        <v>0</v>
      </c>
      <c r="GE273" s="739">
        <f t="shared" si="760"/>
        <v>0</v>
      </c>
      <c r="GF273" s="739">
        <f t="shared" si="760"/>
        <v>0</v>
      </c>
      <c r="GG273" s="739">
        <f t="shared" si="760"/>
        <v>0</v>
      </c>
      <c r="GH273" s="739">
        <f t="shared" si="760"/>
        <v>0</v>
      </c>
      <c r="GI273" s="739">
        <f t="shared" si="760"/>
        <v>0</v>
      </c>
      <c r="GJ273" s="739">
        <f t="shared" si="760"/>
        <v>0</v>
      </c>
      <c r="GK273" s="739">
        <f t="shared" si="760"/>
        <v>0</v>
      </c>
      <c r="GL273" s="739">
        <f t="shared" si="760"/>
        <v>0</v>
      </c>
      <c r="GM273" s="739">
        <f t="shared" si="760"/>
        <v>0</v>
      </c>
      <c r="GN273" s="739">
        <f t="shared" si="760"/>
        <v>0</v>
      </c>
      <c r="GO273" s="1097"/>
      <c r="GP273" s="713"/>
      <c r="GQ273" s="1098">
        <f>IF(GQ$9=$N273,#REF!,0)</f>
        <v>0</v>
      </c>
      <c r="GR273" s="1098">
        <f>IF(GR$9=$N273,#REF!,0)</f>
        <v>0</v>
      </c>
      <c r="GS273" s="1098">
        <f>IF(GS$9=$N273,#REF!,0)</f>
        <v>0</v>
      </c>
      <c r="GT273" s="1098">
        <f>IF(GT$9=$N273,#REF!,0)</f>
        <v>0</v>
      </c>
      <c r="GU273" s="1098">
        <f>IF(GU$9=$N273,#REF!,0)</f>
        <v>0</v>
      </c>
      <c r="GV273" s="1098">
        <f>IF(GV$9=$N273,#REF!,0)</f>
        <v>0</v>
      </c>
      <c r="GW273" s="1098">
        <f>IF(GW$9=$N273,#REF!,0)</f>
        <v>0</v>
      </c>
      <c r="GX273" s="1098">
        <f>IF(GX$9=$N273,#REF!,0)</f>
        <v>0</v>
      </c>
      <c r="GY273" s="1098">
        <f>IF(GY$9=$N273,#REF!,0)</f>
        <v>0</v>
      </c>
      <c r="GZ273" s="1098">
        <f>IF(GZ$9=$N273,#REF!,0)</f>
        <v>0</v>
      </c>
      <c r="HA273" s="1098">
        <f>IF(HA$9=$N273,#REF!,0)</f>
        <v>0</v>
      </c>
      <c r="HB273" s="1098">
        <f>IF(HB$9=$N273,#REF!,0)</f>
        <v>0</v>
      </c>
      <c r="HC273" s="1098">
        <f>IF(HC$9=$N273,#REF!,0)</f>
        <v>0</v>
      </c>
      <c r="HD273" s="1098">
        <f>IF(HD$9=$N273,#REF!,0)</f>
        <v>0</v>
      </c>
      <c r="HE273" s="1098">
        <f>IF(HE$9=$N273,#REF!,0)</f>
        <v>0</v>
      </c>
      <c r="HF273" s="1098">
        <f>IF(HF$9=$N273,#REF!,0)</f>
        <v>0</v>
      </c>
      <c r="HG273" s="1098">
        <f>IF(HG$9=$N273,#REF!,0)</f>
        <v>0</v>
      </c>
      <c r="HH273" s="1098">
        <f>IF(HH$9=$N273,#REF!,0)</f>
        <v>0</v>
      </c>
      <c r="HI273" s="1098">
        <f>IF(HI$9=$N273,#REF!,0)</f>
        <v>0</v>
      </c>
      <c r="HJ273" s="1098">
        <f>IF(HJ$9=$N273,#REF!,0)</f>
        <v>0</v>
      </c>
      <c r="HK273" s="1098">
        <f>IF(HK$9=$N273,#REF!,0)</f>
        <v>0</v>
      </c>
      <c r="HL273" s="1098">
        <f>IF(HL$9=$N273,#REF!,0)</f>
        <v>0</v>
      </c>
      <c r="HM273" s="1098">
        <f>IF(HM$9=$N273,#REF!,0)</f>
        <v>0</v>
      </c>
      <c r="HN273" s="1098">
        <f>IF(HN$9=$N273,#REF!,0)</f>
        <v>0</v>
      </c>
      <c r="HO273" s="1098">
        <f>IF(HO$9=$N273,#REF!,0)</f>
        <v>0</v>
      </c>
      <c r="HP273" s="1098">
        <f>IF(HP$9=$N273,#REF!,0)</f>
        <v>0</v>
      </c>
      <c r="HQ273" s="1098">
        <f>IF(HQ$9=$N273,#REF!,0)</f>
        <v>0</v>
      </c>
      <c r="HR273" s="1098">
        <f>IF(HR$9=$N273,#REF!,0)</f>
        <v>0</v>
      </c>
      <c r="HS273" s="1098">
        <f>IF(HS$9=$N273,#REF!,0)</f>
        <v>0</v>
      </c>
      <c r="HT273" s="1098">
        <f>IF(HT$9=$N273,#REF!,0)</f>
        <v>0</v>
      </c>
      <c r="HU273" s="1098">
        <f>IF(HU$9=$N273,#REF!,0)</f>
        <v>0</v>
      </c>
      <c r="HV273" s="1098">
        <f>IF(HV$9=$N273,#REF!,0)</f>
        <v>0</v>
      </c>
      <c r="HW273" s="1098">
        <f>IF(HW$9=$N273,#REF!,0)</f>
        <v>0</v>
      </c>
      <c r="HX273" s="1098">
        <f>IF(HX$9=$N273,#REF!,0)</f>
        <v>0</v>
      </c>
      <c r="HY273" s="1098">
        <f>IF(HY$9=$N273,#REF!,0)</f>
        <v>0</v>
      </c>
      <c r="HZ273" s="1098">
        <f>IF(HZ$9=$N273,#REF!,0)</f>
        <v>0</v>
      </c>
      <c r="IA273" s="1098">
        <f>IF(IA$9=$N273,#REF!,0)</f>
        <v>0</v>
      </c>
      <c r="IB273" s="1098">
        <f>IF(IB$9=$N273,#REF!,0)</f>
        <v>0</v>
      </c>
      <c r="IC273" s="1098">
        <f>IF(IC$9=$N273,#REF!,0)</f>
        <v>0</v>
      </c>
      <c r="ID273" s="1098">
        <f>IF(ID$9=$N273,#REF!,0)</f>
        <v>0</v>
      </c>
      <c r="IE273" s="1098">
        <f>IF(IE$9=$N273,#REF!,0)</f>
        <v>0</v>
      </c>
      <c r="IF273" s="1098">
        <f>IF(IF$9=$N273,#REF!,0)</f>
        <v>0</v>
      </c>
      <c r="IG273" s="1098">
        <f>IF(IG$9=$N273,#REF!,0)</f>
        <v>0</v>
      </c>
      <c r="IH273" s="1098">
        <f>IF(IH$9=$N273,#REF!,0)</f>
        <v>0</v>
      </c>
      <c r="II273" s="1098">
        <f>IF(II$9=$N273,#REF!,0)</f>
        <v>0</v>
      </c>
      <c r="IJ273" s="1098">
        <f>IF(IJ$9=$N273,#REF!,0)</f>
        <v>0</v>
      </c>
      <c r="IK273" s="1098">
        <f>IF(IK$9=$N273,#REF!,0)</f>
        <v>0</v>
      </c>
      <c r="IL273" s="1098">
        <f>IF(IL$9=$N273,#REF!,0)</f>
        <v>0</v>
      </c>
      <c r="IM273" s="1098">
        <f>IF(IM$9=$N273,#REF!,0)</f>
        <v>0</v>
      </c>
      <c r="IN273" s="1098">
        <f>IF(IN$9=$N273,#REF!,0)</f>
        <v>0</v>
      </c>
      <c r="IO273" s="1098">
        <f>IF(IO$9=$N273,#REF!,0)</f>
        <v>0</v>
      </c>
      <c r="IP273" s="1098">
        <f>IF(IP$9=$N273,#REF!,0)</f>
        <v>0</v>
      </c>
      <c r="IQ273" s="1098">
        <f>IF(IQ$9=$N273,#REF!,0)</f>
        <v>0</v>
      </c>
      <c r="IR273" s="1098">
        <f>IF(IR$9=$N273,#REF!,0)</f>
        <v>0</v>
      </c>
      <c r="IS273" s="1098">
        <f>IF(IS$9=$N273,#REF!,0)</f>
        <v>0</v>
      </c>
      <c r="IT273" s="1098">
        <f>IF(IT$9=$N273,#REF!,0)</f>
        <v>0</v>
      </c>
      <c r="IU273" s="1098">
        <f>IF(IU$9=$N273,#REF!,0)</f>
        <v>0</v>
      </c>
      <c r="IV273" s="1098">
        <f>IF(IV$9=$N273,#REF!,0)</f>
        <v>0</v>
      </c>
      <c r="IW273" s="1098">
        <f>IF(IW$9=$N273,#REF!,0)</f>
        <v>0</v>
      </c>
      <c r="IX273" s="1098">
        <f>IF(IX$9=$N273,#REF!,0)</f>
        <v>0</v>
      </c>
      <c r="IY273" s="1098">
        <f>IF(IY$9=$N273,#REF!,0)</f>
        <v>0</v>
      </c>
      <c r="IZ273" s="1098">
        <f>IF(IZ$9=$N273,#REF!,0)</f>
        <v>0</v>
      </c>
      <c r="JA273" s="1098">
        <f>IF(JA$9=$N273,#REF!,0)</f>
        <v>0</v>
      </c>
      <c r="JB273" s="1098">
        <f>IF(JB$9=$N273,#REF!,0)</f>
        <v>0</v>
      </c>
      <c r="JC273" s="1098">
        <f>IF(JC$9=$N273,#REF!,0)</f>
        <v>0</v>
      </c>
      <c r="JD273" s="1098">
        <f>IF(JD$9=$N273,#REF!,0)</f>
        <v>0</v>
      </c>
      <c r="JE273" s="1098">
        <f>IF(JE$9=$N273,#REF!,0)</f>
        <v>0</v>
      </c>
      <c r="JF273" s="1098">
        <f>IF(JF$9=$N273,#REF!,0)</f>
        <v>0</v>
      </c>
      <c r="JG273" s="1098">
        <f>IF(JG$9=$N273,#REF!,0)</f>
        <v>0</v>
      </c>
      <c r="JH273" s="1098">
        <f>IF(JH$9=$N273,#REF!,0)</f>
        <v>0</v>
      </c>
      <c r="JI273" s="1098">
        <f>IF(JI$9=$N273,#REF!,0)</f>
        <v>0</v>
      </c>
      <c r="JJ273" s="1098">
        <f>IF(JJ$9=$N273,#REF!,0)</f>
        <v>0</v>
      </c>
      <c r="JK273" s="1098">
        <f>IF(JK$9=$N273,#REF!,0)</f>
        <v>0</v>
      </c>
      <c r="JL273" s="1098">
        <f>IF(JL$9=$N273,#REF!,0)</f>
        <v>0</v>
      </c>
      <c r="JM273" s="1098">
        <f>IF(JM$9=$N273,#REF!,0)</f>
        <v>0</v>
      </c>
      <c r="JN273" s="1098">
        <f>IF(JN$9=$N273,#REF!,0)</f>
        <v>0</v>
      </c>
      <c r="JO273" s="1098">
        <f>IF(JO$9=$N273,#REF!,0)</f>
        <v>0</v>
      </c>
      <c r="JP273" s="1098">
        <f>IF(JP$9=$N273,#REF!,0)</f>
        <v>0</v>
      </c>
      <c r="JQ273" s="1098">
        <f>IF(JQ$9=$N273,#REF!,0)</f>
        <v>0</v>
      </c>
      <c r="JR273" s="1098">
        <f>IF(JR$9=$N273,#REF!,0)</f>
        <v>0</v>
      </c>
      <c r="JS273" s="1098">
        <f>IF(JS$9=$N273,#REF!,0)</f>
        <v>0</v>
      </c>
      <c r="JT273" s="1098">
        <f>IF(JT$9=$N273,#REF!,0)</f>
        <v>0</v>
      </c>
      <c r="JU273" s="1098">
        <f>IF(JU$9=$N273,#REF!,0)</f>
        <v>0</v>
      </c>
      <c r="JV273" s="1098">
        <f>IF(JV$9=$N273,#REF!,0)</f>
        <v>0</v>
      </c>
      <c r="JW273" s="1098">
        <f>IF(JW$9=$N273,#REF!,0)</f>
        <v>0</v>
      </c>
      <c r="JX273" s="681"/>
      <c r="JY273" s="713"/>
      <c r="JZ273" s="681">
        <f t="shared" si="754"/>
        <v>0</v>
      </c>
      <c r="KA273" s="681">
        <f t="shared" si="754"/>
        <v>0</v>
      </c>
      <c r="KB273" s="681">
        <f t="shared" si="754"/>
        <v>0</v>
      </c>
      <c r="KC273" s="681">
        <f t="shared" si="754"/>
        <v>0</v>
      </c>
      <c r="KD273" s="681">
        <f t="shared" si="754"/>
        <v>0</v>
      </c>
      <c r="KE273" s="681">
        <f t="shared" si="754"/>
        <v>0</v>
      </c>
      <c r="KF273" s="681">
        <f t="shared" si="754"/>
        <v>0</v>
      </c>
      <c r="KG273" s="681">
        <f t="shared" si="754"/>
        <v>0</v>
      </c>
      <c r="KH273" s="681">
        <f t="shared" si="754"/>
        <v>0</v>
      </c>
      <c r="KI273" s="681">
        <f t="shared" si="754"/>
        <v>0</v>
      </c>
      <c r="KJ273" s="681">
        <f t="shared" si="754"/>
        <v>0</v>
      </c>
      <c r="KN273" s="1098">
        <f t="shared" ref="KN273:LC288" si="772">IF(KN$9=$M273,$DV273,0)</f>
        <v>0</v>
      </c>
      <c r="KO273" s="1098">
        <f t="shared" si="772"/>
        <v>0</v>
      </c>
      <c r="KP273" s="1098">
        <f t="shared" si="772"/>
        <v>0</v>
      </c>
      <c r="KQ273" s="1098">
        <f t="shared" si="772"/>
        <v>0</v>
      </c>
      <c r="KR273" s="1098">
        <f t="shared" si="772"/>
        <v>0</v>
      </c>
      <c r="KS273" s="1098">
        <f t="shared" si="772"/>
        <v>0</v>
      </c>
      <c r="KT273" s="1098">
        <f t="shared" si="772"/>
        <v>0</v>
      </c>
      <c r="KU273" s="1098">
        <f t="shared" si="772"/>
        <v>0</v>
      </c>
      <c r="KV273" s="1098">
        <f t="shared" si="772"/>
        <v>0</v>
      </c>
      <c r="KW273" s="1098">
        <f t="shared" si="772"/>
        <v>0</v>
      </c>
      <c r="KX273" s="1098">
        <f t="shared" si="772"/>
        <v>0</v>
      </c>
      <c r="KY273" s="1098">
        <f t="shared" si="772"/>
        <v>0</v>
      </c>
      <c r="KZ273" s="1098">
        <f t="shared" si="772"/>
        <v>0</v>
      </c>
      <c r="LA273" s="1098">
        <f t="shared" si="772"/>
        <v>0</v>
      </c>
      <c r="LB273" s="1098">
        <f t="shared" si="772"/>
        <v>0</v>
      </c>
      <c r="LC273" s="1098">
        <f t="shared" si="771"/>
        <v>0</v>
      </c>
      <c r="LD273" s="1098">
        <f t="shared" si="771"/>
        <v>0</v>
      </c>
      <c r="LE273" s="1098">
        <f t="shared" si="771"/>
        <v>0</v>
      </c>
      <c r="LF273" s="1098">
        <f t="shared" si="771"/>
        <v>0</v>
      </c>
      <c r="LG273" s="1098">
        <f t="shared" si="771"/>
        <v>0</v>
      </c>
      <c r="LH273" s="1098">
        <f t="shared" si="771"/>
        <v>0</v>
      </c>
      <c r="LI273" s="1098">
        <f t="shared" si="771"/>
        <v>0</v>
      </c>
      <c r="LJ273" s="1098">
        <f t="shared" si="771"/>
        <v>0</v>
      </c>
      <c r="LK273" s="1098">
        <f t="shared" si="771"/>
        <v>0</v>
      </c>
      <c r="LL273" s="1098">
        <f t="shared" si="771"/>
        <v>0</v>
      </c>
      <c r="LM273" s="1098">
        <f t="shared" si="771"/>
        <v>0</v>
      </c>
      <c r="LN273" s="1098">
        <f t="shared" si="771"/>
        <v>0</v>
      </c>
      <c r="LO273" s="1098">
        <f t="shared" si="771"/>
        <v>0</v>
      </c>
      <c r="LP273" s="1098">
        <f t="shared" si="771"/>
        <v>0</v>
      </c>
      <c r="LQ273" s="1098">
        <f t="shared" si="771"/>
        <v>0</v>
      </c>
      <c r="LR273" s="1098">
        <f t="shared" si="771"/>
        <v>0</v>
      </c>
      <c r="LS273" s="1098">
        <f t="shared" si="731"/>
        <v>0</v>
      </c>
    </row>
    <row r="274" spans="1:331" s="680" customFormat="1" ht="23.25" hidden="1" customHeight="1" x14ac:dyDescent="0.35">
      <c r="A274" s="692"/>
      <c r="B274" s="1149"/>
      <c r="C274" s="870"/>
      <c r="D274" s="871"/>
      <c r="E274" s="871"/>
      <c r="F274" s="871"/>
      <c r="G274" s="871"/>
      <c r="H274" s="871"/>
      <c r="I274" s="871"/>
      <c r="J274" s="871" t="s">
        <v>194</v>
      </c>
      <c r="K274" s="877"/>
      <c r="L274" s="886"/>
      <c r="M274" s="879"/>
      <c r="N274" s="892">
        <v>3433</v>
      </c>
      <c r="O274" s="920" t="s">
        <v>136</v>
      </c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635"/>
      <c r="AJ274" s="31"/>
      <c r="AK274" s="31"/>
      <c r="AL274" s="31"/>
      <c r="AM274" s="31"/>
      <c r="AN274" s="54"/>
      <c r="AO274" s="54"/>
      <c r="AP274" s="54"/>
      <c r="AQ274" s="54"/>
      <c r="AR274" s="54"/>
      <c r="AS274" s="54"/>
      <c r="AT274" s="54"/>
      <c r="AU274" s="54"/>
      <c r="AV274" s="54"/>
      <c r="AW274" s="54"/>
      <c r="AX274" s="54"/>
      <c r="AY274" s="54"/>
      <c r="AZ274" s="31"/>
      <c r="BA274" s="31"/>
      <c r="BB274" s="54"/>
      <c r="BC274" s="54"/>
      <c r="BD274" s="54"/>
      <c r="BE274" s="54"/>
      <c r="BF274" s="54"/>
      <c r="BG274" s="54">
        <v>0</v>
      </c>
      <c r="BH274" s="54">
        <v>0</v>
      </c>
      <c r="BI274" s="54"/>
      <c r="BJ274" s="54">
        <v>0</v>
      </c>
      <c r="BK274" s="54"/>
      <c r="BL274" s="54"/>
      <c r="BM274" s="54"/>
      <c r="BN274" s="54"/>
      <c r="BO274" s="54">
        <v>0</v>
      </c>
      <c r="BP274" s="54"/>
      <c r="BQ274" s="54"/>
      <c r="BR274" s="54"/>
      <c r="BS274" s="54"/>
      <c r="BT274" s="54">
        <v>0</v>
      </c>
      <c r="BU274" s="54">
        <f>(BY274-BO274)</f>
        <v>4000</v>
      </c>
      <c r="BV274" s="54"/>
      <c r="BW274" s="54"/>
      <c r="BX274" s="54"/>
      <c r="BY274" s="54">
        <v>4000</v>
      </c>
      <c r="BZ274" s="54">
        <v>0</v>
      </c>
      <c r="CA274" s="54">
        <f t="shared" ref="CA274:CA312" si="773">IFERROR(BZ274/BG274*100,)</f>
        <v>0</v>
      </c>
      <c r="CB274" s="54">
        <f t="shared" ref="CB274:CB312" si="774">IFERROR(BZ274/BY274*100,)</f>
        <v>0</v>
      </c>
      <c r="CC274" s="54"/>
      <c r="CD274" s="54"/>
      <c r="CE274" s="54">
        <v>0</v>
      </c>
      <c r="CF274" s="54"/>
      <c r="CG274" s="54">
        <f t="shared" si="709"/>
        <v>0</v>
      </c>
      <c r="CH274" s="54">
        <f>(CI274-CE274)</f>
        <v>0</v>
      </c>
      <c r="CI274" s="54">
        <v>0</v>
      </c>
      <c r="CJ274" s="54">
        <v>0</v>
      </c>
      <c r="CK274" s="54">
        <v>0</v>
      </c>
      <c r="CL274" s="54">
        <v>0</v>
      </c>
      <c r="CM274" s="54">
        <v>0</v>
      </c>
      <c r="CN274" s="54">
        <v>0</v>
      </c>
      <c r="CO274" s="54">
        <v>0</v>
      </c>
      <c r="CP274" s="54">
        <v>0</v>
      </c>
      <c r="CQ274" s="54">
        <v>0</v>
      </c>
      <c r="CR274" s="54"/>
      <c r="CS274" s="54">
        <f t="shared" si="710"/>
        <v>0</v>
      </c>
      <c r="CT274" s="54">
        <f>(CU274-CQ274)</f>
        <v>0</v>
      </c>
      <c r="CU274" s="54">
        <v>0</v>
      </c>
      <c r="CV274" s="54"/>
      <c r="CW274" s="54">
        <f t="shared" si="711"/>
        <v>0</v>
      </c>
      <c r="CX274" s="54">
        <f>(CY274-CU274)</f>
        <v>0</v>
      </c>
      <c r="CY274" s="54">
        <v>0</v>
      </c>
      <c r="CZ274" s="54"/>
      <c r="DA274" s="54"/>
      <c r="DB274" s="54">
        <v>0</v>
      </c>
      <c r="DC274" s="54">
        <v>0</v>
      </c>
      <c r="DD274" s="54">
        <f t="shared" si="713"/>
        <v>0</v>
      </c>
      <c r="DE274" s="54">
        <f t="shared" si="714"/>
        <v>0</v>
      </c>
      <c r="DF274" s="54"/>
      <c r="DG274" s="54"/>
      <c r="DH274" s="54"/>
      <c r="DI274" s="54">
        <f t="shared" si="715"/>
        <v>0</v>
      </c>
      <c r="DJ274" s="54">
        <f>(DK274-DG274)</f>
        <v>0</v>
      </c>
      <c r="DK274" s="54"/>
      <c r="DL274" s="54">
        <f>IFERROR(DF274/DK274*100,)</f>
        <v>0</v>
      </c>
      <c r="DM274" s="54">
        <f>(DN274-DK274)</f>
        <v>0</v>
      </c>
      <c r="DN274" s="54"/>
      <c r="DO274" s="54"/>
      <c r="DP274" s="54">
        <f t="shared" si="755"/>
        <v>0</v>
      </c>
      <c r="DQ274" s="54">
        <f>(DR274-DN274)</f>
        <v>0</v>
      </c>
      <c r="DR274" s="54">
        <v>0</v>
      </c>
      <c r="DS274" s="54"/>
      <c r="DT274" s="54">
        <f t="shared" si="632"/>
        <v>0</v>
      </c>
      <c r="DU274" s="54">
        <f>(DV274-DR274)</f>
        <v>0</v>
      </c>
      <c r="DV274" s="54"/>
      <c r="DW274" s="54">
        <v>0</v>
      </c>
      <c r="DX274" s="54"/>
      <c r="DY274" s="54"/>
      <c r="DZ274" s="54">
        <v>0</v>
      </c>
      <c r="EA274" s="54">
        <v>0</v>
      </c>
      <c r="EB274" s="54">
        <v>0</v>
      </c>
      <c r="EC274" s="54">
        <f t="shared" si="633"/>
        <v>0</v>
      </c>
      <c r="ED274" s="54">
        <f>(EE274-EA274)</f>
        <v>0</v>
      </c>
      <c r="EE274" s="54">
        <v>0</v>
      </c>
      <c r="EF274" s="54">
        <v>0</v>
      </c>
      <c r="EG274" s="54">
        <f t="shared" si="605"/>
        <v>0</v>
      </c>
      <c r="EH274" s="54" t="e">
        <f>(#REF!-EE274)</f>
        <v>#REF!</v>
      </c>
      <c r="EI274" s="54">
        <f>IFERROR(#REF!/DZ274*100,)</f>
        <v>0</v>
      </c>
      <c r="EJ274" s="54">
        <f>IFERROR(#REF!/#REF!*100,)</f>
        <v>0</v>
      </c>
      <c r="EK274" s="54"/>
      <c r="EL274" s="54"/>
      <c r="EM274" s="54"/>
      <c r="EN274" s="54"/>
      <c r="EO274" s="54"/>
      <c r="EP274" s="54"/>
      <c r="EQ274" s="54"/>
      <c r="ER274" s="54"/>
      <c r="ES274" s="146">
        <f t="shared" si="753"/>
        <v>0</v>
      </c>
      <c r="EW274" s="713"/>
      <c r="EX274" s="739">
        <f>IF(EX$9=$K274,#REF!,0)</f>
        <v>0</v>
      </c>
      <c r="EY274" s="739">
        <f>IF(EY$9=$K274,#REF!,0)</f>
        <v>0</v>
      </c>
      <c r="EZ274" s="739">
        <f>IF(EZ$9=$K274,#REF!,0)</f>
        <v>0</v>
      </c>
      <c r="FA274" s="739">
        <f>IF(FA$9=$K274,#REF!,0)</f>
        <v>0</v>
      </c>
      <c r="FB274" s="739">
        <f>IF(FB$9=$K274,#REF!,0)</f>
        <v>0</v>
      </c>
      <c r="FC274" s="739">
        <f>IF(FC$9=$K274,#REF!,0)</f>
        <v>0</v>
      </c>
      <c r="FD274" s="739">
        <f>IF(FD$9=$K274,#REF!,0)</f>
        <v>0</v>
      </c>
      <c r="FE274" s="739">
        <f>IF(FE$9=$K274,#REF!,0)</f>
        <v>0</v>
      </c>
      <c r="FF274" s="739">
        <f>IF(FF$9=$K274,#REF!,0)</f>
        <v>0</v>
      </c>
      <c r="FG274" s="739">
        <f>IF(FG$9=$K274,#REF!,0)</f>
        <v>0</v>
      </c>
      <c r="FH274" s="739">
        <f>IF(FH$9=$K274,#REF!,0)</f>
        <v>0</v>
      </c>
      <c r="FI274" s="739">
        <f>IF(FI$9=$K274,#REF!,0)</f>
        <v>0</v>
      </c>
      <c r="FJ274" s="739">
        <f>IF(FJ$9=$K274,#REF!,0)</f>
        <v>0</v>
      </c>
      <c r="FK274" s="739">
        <f>IF(FK$9=$K274,#REF!,0)</f>
        <v>0</v>
      </c>
      <c r="FL274" s="739">
        <f>IF(FL$9=$K274,#REF!,0)</f>
        <v>0</v>
      </c>
      <c r="FM274" s="739">
        <f>IF(FM$9=$K274,#REF!,0)</f>
        <v>0</v>
      </c>
      <c r="FN274" s="739">
        <f>IF(FN$9=$K274,#REF!,0)</f>
        <v>0</v>
      </c>
      <c r="FO274" s="739">
        <f>IF(FO$9=$K274,#REF!,0)</f>
        <v>0</v>
      </c>
      <c r="FP274" s="739">
        <f>IF(FP$9=$K274,#REF!,0)</f>
        <v>0</v>
      </c>
      <c r="FQ274" s="739">
        <f>IF(FQ$9=$K274,#REF!,0)</f>
        <v>0</v>
      </c>
      <c r="FS274" s="1097"/>
      <c r="FT274" s="713"/>
      <c r="FU274" s="739">
        <f t="shared" si="759"/>
        <v>0</v>
      </c>
      <c r="FV274" s="739">
        <f t="shared" si="759"/>
        <v>0</v>
      </c>
      <c r="FW274" s="739">
        <f t="shared" si="759"/>
        <v>0</v>
      </c>
      <c r="FX274" s="739">
        <f t="shared" si="759"/>
        <v>0</v>
      </c>
      <c r="FY274" s="739">
        <f t="shared" si="759"/>
        <v>0</v>
      </c>
      <c r="FZ274" s="739">
        <f t="shared" si="759"/>
        <v>0</v>
      </c>
      <c r="GA274" s="739">
        <f t="shared" si="759"/>
        <v>0</v>
      </c>
      <c r="GB274" s="739">
        <f t="shared" si="759"/>
        <v>0</v>
      </c>
      <c r="GC274" s="739">
        <f t="shared" si="759"/>
        <v>0</v>
      </c>
      <c r="GD274" s="739">
        <f t="shared" si="759"/>
        <v>0</v>
      </c>
      <c r="GE274" s="739">
        <f t="shared" si="760"/>
        <v>0</v>
      </c>
      <c r="GF274" s="739">
        <f t="shared" si="760"/>
        <v>0</v>
      </c>
      <c r="GG274" s="739">
        <f t="shared" si="760"/>
        <v>0</v>
      </c>
      <c r="GH274" s="739">
        <f t="shared" si="760"/>
        <v>0</v>
      </c>
      <c r="GI274" s="739">
        <f t="shared" si="760"/>
        <v>0</v>
      </c>
      <c r="GJ274" s="739">
        <f t="shared" si="760"/>
        <v>0</v>
      </c>
      <c r="GK274" s="739">
        <f t="shared" si="760"/>
        <v>0</v>
      </c>
      <c r="GL274" s="739">
        <f t="shared" si="760"/>
        <v>0</v>
      </c>
      <c r="GM274" s="739">
        <f t="shared" si="760"/>
        <v>0</v>
      </c>
      <c r="GN274" s="739">
        <f t="shared" si="760"/>
        <v>0</v>
      </c>
      <c r="GO274" s="1097"/>
      <c r="GP274" s="713"/>
      <c r="GQ274" s="1098">
        <f>IF(GQ$9=$N274,#REF!,0)</f>
        <v>0</v>
      </c>
      <c r="GR274" s="1098">
        <f>IF(GR$9=$N274,#REF!,0)</f>
        <v>0</v>
      </c>
      <c r="GS274" s="1098">
        <f>IF(GS$9=$N274,#REF!,0)</f>
        <v>0</v>
      </c>
      <c r="GT274" s="1098">
        <f>IF(GT$9=$N274,#REF!,0)</f>
        <v>0</v>
      </c>
      <c r="GU274" s="1098">
        <f>IF(GU$9=$N274,#REF!,0)</f>
        <v>0</v>
      </c>
      <c r="GV274" s="1098">
        <f>IF(GV$9=$N274,#REF!,0)</f>
        <v>0</v>
      </c>
      <c r="GW274" s="1098">
        <f>IF(GW$9=$N274,#REF!,0)</f>
        <v>0</v>
      </c>
      <c r="GX274" s="1098">
        <f>IF(GX$9=$N274,#REF!,0)</f>
        <v>0</v>
      </c>
      <c r="GY274" s="1098">
        <f>IF(GY$9=$N274,#REF!,0)</f>
        <v>0</v>
      </c>
      <c r="GZ274" s="1098">
        <f>IF(GZ$9=$N274,#REF!,0)</f>
        <v>0</v>
      </c>
      <c r="HA274" s="1098">
        <f>IF(HA$9=$N274,#REF!,0)</f>
        <v>0</v>
      </c>
      <c r="HB274" s="1098">
        <f>IF(HB$9=$N274,#REF!,0)</f>
        <v>0</v>
      </c>
      <c r="HC274" s="1098">
        <f>IF(HC$9=$N274,#REF!,0)</f>
        <v>0</v>
      </c>
      <c r="HD274" s="1098">
        <f>IF(HD$9=$N274,#REF!,0)</f>
        <v>0</v>
      </c>
      <c r="HE274" s="1098">
        <f>IF(HE$9=$N274,#REF!,0)</f>
        <v>0</v>
      </c>
      <c r="HF274" s="1098">
        <f>IF(HF$9=$N274,#REF!,0)</f>
        <v>0</v>
      </c>
      <c r="HG274" s="1098">
        <f>IF(HG$9=$N274,#REF!,0)</f>
        <v>0</v>
      </c>
      <c r="HH274" s="1098">
        <f>IF(HH$9=$N274,#REF!,0)</f>
        <v>0</v>
      </c>
      <c r="HI274" s="1098">
        <f>IF(HI$9=$N274,#REF!,0)</f>
        <v>0</v>
      </c>
      <c r="HJ274" s="1098">
        <f>IF(HJ$9=$N274,#REF!,0)</f>
        <v>0</v>
      </c>
      <c r="HK274" s="1098">
        <f>IF(HK$9=$N274,#REF!,0)</f>
        <v>0</v>
      </c>
      <c r="HL274" s="1098">
        <f>IF(HL$9=$N274,#REF!,0)</f>
        <v>0</v>
      </c>
      <c r="HM274" s="1098">
        <f>IF(HM$9=$N274,#REF!,0)</f>
        <v>0</v>
      </c>
      <c r="HN274" s="1098">
        <f>IF(HN$9=$N274,#REF!,0)</f>
        <v>0</v>
      </c>
      <c r="HO274" s="1098">
        <f>IF(HO$9=$N274,#REF!,0)</f>
        <v>0</v>
      </c>
      <c r="HP274" s="1098">
        <f>IF(HP$9=$N274,#REF!,0)</f>
        <v>0</v>
      </c>
      <c r="HQ274" s="1098">
        <f>IF(HQ$9=$N274,#REF!,0)</f>
        <v>0</v>
      </c>
      <c r="HR274" s="1098">
        <f>IF(HR$9=$N274,#REF!,0)</f>
        <v>0</v>
      </c>
      <c r="HS274" s="1098">
        <f>IF(HS$9=$N274,#REF!,0)</f>
        <v>0</v>
      </c>
      <c r="HT274" s="1098">
        <f>IF(HT$9=$N274,#REF!,0)</f>
        <v>0</v>
      </c>
      <c r="HU274" s="1098">
        <f>IF(HU$9=$N274,#REF!,0)</f>
        <v>0</v>
      </c>
      <c r="HV274" s="1098">
        <f>IF(HV$9=$N274,#REF!,0)</f>
        <v>0</v>
      </c>
      <c r="HW274" s="1098">
        <f>IF(HW$9=$N274,#REF!,0)</f>
        <v>0</v>
      </c>
      <c r="HX274" s="1098">
        <f>IF(HX$9=$N274,#REF!,0)</f>
        <v>0</v>
      </c>
      <c r="HY274" s="1098">
        <f>IF(HY$9=$N274,#REF!,0)</f>
        <v>0</v>
      </c>
      <c r="HZ274" s="1098">
        <f>IF(HZ$9=$N274,#REF!,0)</f>
        <v>0</v>
      </c>
      <c r="IA274" s="1098">
        <f>IF(IA$9=$N274,#REF!,0)</f>
        <v>0</v>
      </c>
      <c r="IB274" s="1098">
        <f>IF(IB$9=$N274,#REF!,0)</f>
        <v>0</v>
      </c>
      <c r="IC274" s="1098" t="e">
        <f>IF(IC$9=$N274,#REF!,0)</f>
        <v>#REF!</v>
      </c>
      <c r="ID274" s="1098">
        <f>IF(ID$9=$N274,#REF!,0)</f>
        <v>0</v>
      </c>
      <c r="IE274" s="1098">
        <f>IF(IE$9=$N274,#REF!,0)</f>
        <v>0</v>
      </c>
      <c r="IF274" s="1098">
        <f>IF(IF$9=$N274,#REF!,0)</f>
        <v>0</v>
      </c>
      <c r="IG274" s="1098">
        <f>IF(IG$9=$N274,#REF!,0)</f>
        <v>0</v>
      </c>
      <c r="IH274" s="1098">
        <f>IF(IH$9=$N274,#REF!,0)</f>
        <v>0</v>
      </c>
      <c r="II274" s="1098">
        <f>IF(II$9=$N274,#REF!,0)</f>
        <v>0</v>
      </c>
      <c r="IJ274" s="1098">
        <f>IF(IJ$9=$N274,#REF!,0)</f>
        <v>0</v>
      </c>
      <c r="IK274" s="1098">
        <f>IF(IK$9=$N274,#REF!,0)</f>
        <v>0</v>
      </c>
      <c r="IL274" s="1098">
        <f>IF(IL$9=$N274,#REF!,0)</f>
        <v>0</v>
      </c>
      <c r="IM274" s="1098">
        <f>IF(IM$9=$N274,#REF!,0)</f>
        <v>0</v>
      </c>
      <c r="IN274" s="1098">
        <f>IF(IN$9=$N274,#REF!,0)</f>
        <v>0</v>
      </c>
      <c r="IO274" s="1098">
        <f>IF(IO$9=$N274,#REF!,0)</f>
        <v>0</v>
      </c>
      <c r="IP274" s="1098">
        <f>IF(IP$9=$N274,#REF!,0)</f>
        <v>0</v>
      </c>
      <c r="IQ274" s="1098">
        <f>IF(IQ$9=$N274,#REF!,0)</f>
        <v>0</v>
      </c>
      <c r="IR274" s="1098">
        <f>IF(IR$9=$N274,#REF!,0)</f>
        <v>0</v>
      </c>
      <c r="IS274" s="1098">
        <f>IF(IS$9=$N274,#REF!,0)</f>
        <v>0</v>
      </c>
      <c r="IT274" s="1098">
        <f>IF(IT$9=$N274,#REF!,0)</f>
        <v>0</v>
      </c>
      <c r="IU274" s="1098">
        <f>IF(IU$9=$N274,#REF!,0)</f>
        <v>0</v>
      </c>
      <c r="IV274" s="1098">
        <f>IF(IV$9=$N274,#REF!,0)</f>
        <v>0</v>
      </c>
      <c r="IW274" s="1098">
        <f>IF(IW$9=$N274,#REF!,0)</f>
        <v>0</v>
      </c>
      <c r="IX274" s="1098">
        <f>IF(IX$9=$N274,#REF!,0)</f>
        <v>0</v>
      </c>
      <c r="IY274" s="1098">
        <f>IF(IY$9=$N274,#REF!,0)</f>
        <v>0</v>
      </c>
      <c r="IZ274" s="1098">
        <f>IF(IZ$9=$N274,#REF!,0)</f>
        <v>0</v>
      </c>
      <c r="JA274" s="1098">
        <f>IF(JA$9=$N274,#REF!,0)</f>
        <v>0</v>
      </c>
      <c r="JB274" s="1098">
        <f>IF(JB$9=$N274,#REF!,0)</f>
        <v>0</v>
      </c>
      <c r="JC274" s="1098">
        <f>IF(JC$9=$N274,#REF!,0)</f>
        <v>0</v>
      </c>
      <c r="JD274" s="1098">
        <f>IF(JD$9=$N274,#REF!,0)</f>
        <v>0</v>
      </c>
      <c r="JE274" s="1098">
        <f>IF(JE$9=$N274,#REF!,0)</f>
        <v>0</v>
      </c>
      <c r="JF274" s="1098">
        <f>IF(JF$9=$N274,#REF!,0)</f>
        <v>0</v>
      </c>
      <c r="JG274" s="1098">
        <f>IF(JG$9=$N274,#REF!,0)</f>
        <v>0</v>
      </c>
      <c r="JH274" s="1098">
        <f>IF(JH$9=$N274,#REF!,0)</f>
        <v>0</v>
      </c>
      <c r="JI274" s="1098">
        <f>IF(JI$9=$N274,#REF!,0)</f>
        <v>0</v>
      </c>
      <c r="JJ274" s="1098">
        <f>IF(JJ$9=$N274,#REF!,0)</f>
        <v>0</v>
      </c>
      <c r="JK274" s="1098">
        <f>IF(JK$9=$N274,#REF!,0)</f>
        <v>0</v>
      </c>
      <c r="JL274" s="1098">
        <f>IF(JL$9=$N274,#REF!,0)</f>
        <v>0</v>
      </c>
      <c r="JM274" s="1098">
        <f>IF(JM$9=$N274,#REF!,0)</f>
        <v>0</v>
      </c>
      <c r="JN274" s="1098">
        <f>IF(JN$9=$N274,#REF!,0)</f>
        <v>0</v>
      </c>
      <c r="JO274" s="1098">
        <f>IF(JO$9=$N274,#REF!,0)</f>
        <v>0</v>
      </c>
      <c r="JP274" s="1098">
        <f>IF(JP$9=$N274,#REF!,0)</f>
        <v>0</v>
      </c>
      <c r="JQ274" s="1098">
        <f>IF(JQ$9=$N274,#REF!,0)</f>
        <v>0</v>
      </c>
      <c r="JR274" s="1098">
        <f>IF(JR$9=$N274,#REF!,0)</f>
        <v>0</v>
      </c>
      <c r="JS274" s="1098">
        <f>IF(JS$9=$N274,#REF!,0)</f>
        <v>0</v>
      </c>
      <c r="JT274" s="1098">
        <f>IF(JT$9=$N274,#REF!,0)</f>
        <v>0</v>
      </c>
      <c r="JU274" s="1098">
        <f>IF(JU$9=$N274,#REF!,0)</f>
        <v>0</v>
      </c>
      <c r="JV274" s="1098">
        <f>IF(JV$9=$N274,#REF!,0)</f>
        <v>0</v>
      </c>
      <c r="JW274" s="1098">
        <f>IF(JW$9=$N274,#REF!,0)</f>
        <v>0</v>
      </c>
      <c r="JX274" s="681"/>
      <c r="JY274" s="713"/>
      <c r="JZ274" s="681">
        <f t="shared" si="754"/>
        <v>0</v>
      </c>
      <c r="KA274" s="681">
        <f t="shared" si="754"/>
        <v>0</v>
      </c>
      <c r="KB274" s="681">
        <f t="shared" si="754"/>
        <v>0</v>
      </c>
      <c r="KC274" s="681">
        <f t="shared" si="754"/>
        <v>0</v>
      </c>
      <c r="KD274" s="681">
        <f t="shared" si="754"/>
        <v>0</v>
      </c>
      <c r="KE274" s="681">
        <f t="shared" si="754"/>
        <v>0</v>
      </c>
      <c r="KF274" s="681">
        <f t="shared" si="754"/>
        <v>0</v>
      </c>
      <c r="KG274" s="681">
        <f t="shared" si="754"/>
        <v>0</v>
      </c>
      <c r="KH274" s="681">
        <f t="shared" si="754"/>
        <v>0</v>
      </c>
      <c r="KI274" s="681">
        <f t="shared" si="754"/>
        <v>0</v>
      </c>
      <c r="KJ274" s="681">
        <f t="shared" si="754"/>
        <v>0</v>
      </c>
      <c r="KN274" s="1098">
        <f t="shared" si="772"/>
        <v>0</v>
      </c>
      <c r="KO274" s="1098">
        <f t="shared" si="772"/>
        <v>0</v>
      </c>
      <c r="KP274" s="1098">
        <f t="shared" si="772"/>
        <v>0</v>
      </c>
      <c r="KQ274" s="1098">
        <f t="shared" si="772"/>
        <v>0</v>
      </c>
      <c r="KR274" s="1098">
        <f t="shared" si="772"/>
        <v>0</v>
      </c>
      <c r="KS274" s="1098">
        <f t="shared" si="772"/>
        <v>0</v>
      </c>
      <c r="KT274" s="1098">
        <f t="shared" si="772"/>
        <v>0</v>
      </c>
      <c r="KU274" s="1098">
        <f t="shared" si="772"/>
        <v>0</v>
      </c>
      <c r="KV274" s="1098">
        <f t="shared" si="772"/>
        <v>0</v>
      </c>
      <c r="KW274" s="1098">
        <f t="shared" si="772"/>
        <v>0</v>
      </c>
      <c r="KX274" s="1098">
        <f t="shared" si="772"/>
        <v>0</v>
      </c>
      <c r="KY274" s="1098">
        <f t="shared" si="772"/>
        <v>0</v>
      </c>
      <c r="KZ274" s="1098">
        <f t="shared" si="772"/>
        <v>0</v>
      </c>
      <c r="LA274" s="1098">
        <f t="shared" si="772"/>
        <v>0</v>
      </c>
      <c r="LB274" s="1098">
        <f t="shared" si="772"/>
        <v>0</v>
      </c>
      <c r="LC274" s="1098">
        <f t="shared" si="771"/>
        <v>0</v>
      </c>
      <c r="LD274" s="1098">
        <f t="shared" si="771"/>
        <v>0</v>
      </c>
      <c r="LE274" s="1098">
        <f t="shared" si="771"/>
        <v>0</v>
      </c>
      <c r="LF274" s="1098">
        <f t="shared" si="771"/>
        <v>0</v>
      </c>
      <c r="LG274" s="1098">
        <f t="shared" si="771"/>
        <v>0</v>
      </c>
      <c r="LH274" s="1098">
        <f t="shared" si="771"/>
        <v>0</v>
      </c>
      <c r="LI274" s="1098">
        <f t="shared" si="771"/>
        <v>0</v>
      </c>
      <c r="LJ274" s="1098">
        <f t="shared" si="771"/>
        <v>0</v>
      </c>
      <c r="LK274" s="1098">
        <f t="shared" si="771"/>
        <v>0</v>
      </c>
      <c r="LL274" s="1098">
        <f t="shared" si="771"/>
        <v>0</v>
      </c>
      <c r="LM274" s="1098">
        <f t="shared" si="771"/>
        <v>0</v>
      </c>
      <c r="LN274" s="1098">
        <f t="shared" si="771"/>
        <v>0</v>
      </c>
      <c r="LO274" s="1098">
        <f t="shared" si="771"/>
        <v>0</v>
      </c>
      <c r="LP274" s="1098">
        <f t="shared" si="771"/>
        <v>0</v>
      </c>
      <c r="LQ274" s="1098">
        <f t="shared" si="771"/>
        <v>0</v>
      </c>
      <c r="LR274" s="1098">
        <f t="shared" si="771"/>
        <v>0</v>
      </c>
      <c r="LS274" s="1098">
        <f t="shared" si="731"/>
        <v>0</v>
      </c>
    </row>
    <row r="275" spans="1:331" s="680" customFormat="1" x14ac:dyDescent="0.35">
      <c r="A275" s="692"/>
      <c r="B275" s="1149"/>
      <c r="C275" s="870"/>
      <c r="D275" s="1096"/>
      <c r="E275" s="1096"/>
      <c r="F275" s="1096"/>
      <c r="G275" s="1096"/>
      <c r="H275" s="1096"/>
      <c r="I275" s="1096"/>
      <c r="J275" s="871" t="s">
        <v>194</v>
      </c>
      <c r="K275" s="877"/>
      <c r="L275" s="1380">
        <v>37</v>
      </c>
      <c r="M275" s="874" t="s">
        <v>883</v>
      </c>
      <c r="N275" s="893"/>
      <c r="O275" s="1030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635"/>
      <c r="AJ275" s="31"/>
      <c r="AK275" s="31"/>
      <c r="AL275" s="31"/>
      <c r="AM275" s="31"/>
      <c r="AN275" s="54"/>
      <c r="AO275" s="54"/>
      <c r="AP275" s="54"/>
      <c r="AQ275" s="54"/>
      <c r="AR275" s="54"/>
      <c r="AS275" s="54"/>
      <c r="AT275" s="54"/>
      <c r="AU275" s="54"/>
      <c r="AV275" s="54"/>
      <c r="AW275" s="54"/>
      <c r="AX275" s="54"/>
      <c r="AY275" s="54"/>
      <c r="AZ275" s="31"/>
      <c r="BA275" s="31"/>
      <c r="BB275" s="54"/>
      <c r="BC275" s="54"/>
      <c r="BD275" s="54"/>
      <c r="BE275" s="54"/>
      <c r="BF275" s="54"/>
      <c r="BG275" s="54"/>
      <c r="BH275" s="54"/>
      <c r="BI275" s="54"/>
      <c r="BJ275" s="54"/>
      <c r="BK275" s="54"/>
      <c r="BL275" s="54"/>
      <c r="BM275" s="54"/>
      <c r="BN275" s="54"/>
      <c r="BO275" s="54"/>
      <c r="BP275" s="54"/>
      <c r="BQ275" s="54"/>
      <c r="BR275" s="54"/>
      <c r="BS275" s="54"/>
      <c r="BT275" s="54"/>
      <c r="BU275" s="54"/>
      <c r="BV275" s="54"/>
      <c r="BW275" s="54"/>
      <c r="BX275" s="54"/>
      <c r="BY275" s="54"/>
      <c r="BZ275" s="54"/>
      <c r="CA275" s="54"/>
      <c r="CB275" s="54"/>
      <c r="CC275" s="54"/>
      <c r="CD275" s="54"/>
      <c r="CE275" s="54"/>
      <c r="CF275" s="54"/>
      <c r="CG275" s="54"/>
      <c r="CH275" s="54"/>
      <c r="CI275" s="54"/>
      <c r="CJ275" s="54"/>
      <c r="CK275" s="54"/>
      <c r="CL275" s="54"/>
      <c r="CM275" s="54"/>
      <c r="CN275" s="54"/>
      <c r="CO275" s="54"/>
      <c r="CP275" s="54"/>
      <c r="CQ275" s="54"/>
      <c r="CR275" s="54"/>
      <c r="CS275" s="54"/>
      <c r="CT275" s="54"/>
      <c r="CU275" s="54"/>
      <c r="CV275" s="54"/>
      <c r="CW275" s="54"/>
      <c r="CX275" s="54"/>
      <c r="CY275" s="54"/>
      <c r="CZ275" s="54"/>
      <c r="DA275" s="54"/>
      <c r="DB275" s="54"/>
      <c r="DC275" s="54"/>
      <c r="DD275" s="54"/>
      <c r="DE275" s="54"/>
      <c r="DF275" s="54"/>
      <c r="DG275" s="54"/>
      <c r="DH275" s="54"/>
      <c r="DI275" s="54"/>
      <c r="DJ275" s="54"/>
      <c r="DK275" s="54"/>
      <c r="DL275" s="54"/>
      <c r="DM275" s="54"/>
      <c r="DN275" s="54"/>
      <c r="DO275" s="54"/>
      <c r="DP275" s="54"/>
      <c r="DQ275" s="54"/>
      <c r="DR275" s="106">
        <f>DR276</f>
        <v>0</v>
      </c>
      <c r="DS275" s="106">
        <f>DS276</f>
        <v>0</v>
      </c>
      <c r="DT275" s="106">
        <f t="shared" si="632"/>
        <v>0</v>
      </c>
      <c r="DU275" s="106">
        <f>DU276</f>
        <v>85000</v>
      </c>
      <c r="DV275" s="106">
        <f>DV276</f>
        <v>85000</v>
      </c>
      <c r="DW275" s="54"/>
      <c r="DX275" s="106"/>
      <c r="DY275" s="54"/>
      <c r="DZ275" s="106">
        <f t="shared" ref="DZ275:EH276" si="775">DZ276</f>
        <v>0</v>
      </c>
      <c r="EA275" s="106">
        <f t="shared" si="775"/>
        <v>0</v>
      </c>
      <c r="EB275" s="106">
        <f t="shared" si="775"/>
        <v>0</v>
      </c>
      <c r="EC275" s="106">
        <f t="shared" si="633"/>
        <v>0</v>
      </c>
      <c r="ED275" s="106">
        <f t="shared" si="775"/>
        <v>85000</v>
      </c>
      <c r="EE275" s="106">
        <f>EE276</f>
        <v>85000</v>
      </c>
      <c r="EF275" s="106">
        <f t="shared" si="775"/>
        <v>0</v>
      </c>
      <c r="EG275" s="106">
        <f t="shared" si="605"/>
        <v>0</v>
      </c>
      <c r="EH275" s="106" t="e">
        <f t="shared" si="775"/>
        <v>#REF!</v>
      </c>
      <c r="EI275" s="106">
        <f>IFERROR(#REF!/DZ275*100,)</f>
        <v>0</v>
      </c>
      <c r="EJ275" s="106">
        <f>IFERROR(#REF!/#REF!*100,)</f>
        <v>0</v>
      </c>
      <c r="EK275" s="106">
        <f t="shared" ref="EK275:EM276" si="776">EK276</f>
        <v>200000</v>
      </c>
      <c r="EL275" s="106">
        <v>200000</v>
      </c>
      <c r="EM275" s="106">
        <v>200000</v>
      </c>
      <c r="EN275" s="54"/>
      <c r="EO275" s="54"/>
      <c r="EP275" s="54"/>
      <c r="EQ275" s="54"/>
      <c r="ER275" s="54"/>
      <c r="ES275" s="146">
        <f t="shared" si="753"/>
        <v>0</v>
      </c>
      <c r="EW275" s="713"/>
      <c r="EX275" s="739">
        <f>IF(EX$9=$K275,#REF!,0)</f>
        <v>0</v>
      </c>
      <c r="EY275" s="739">
        <f>IF(EY$9=$K275,#REF!,0)</f>
        <v>0</v>
      </c>
      <c r="EZ275" s="739">
        <f>IF(EZ$9=$K275,#REF!,0)</f>
        <v>0</v>
      </c>
      <c r="FA275" s="739">
        <f>IF(FA$9=$K275,#REF!,0)</f>
        <v>0</v>
      </c>
      <c r="FB275" s="739">
        <f>IF(FB$9=$K275,#REF!,0)</f>
        <v>0</v>
      </c>
      <c r="FC275" s="739">
        <f>IF(FC$9=$K275,#REF!,0)</f>
        <v>0</v>
      </c>
      <c r="FD275" s="739">
        <f>IF(FD$9=$K275,#REF!,0)</f>
        <v>0</v>
      </c>
      <c r="FE275" s="739">
        <f>IF(FE$9=$K275,#REF!,0)</f>
        <v>0</v>
      </c>
      <c r="FF275" s="739">
        <f>IF(FF$9=$K275,#REF!,0)</f>
        <v>0</v>
      </c>
      <c r="FG275" s="739">
        <f>IF(FG$9=$K275,#REF!,0)</f>
        <v>0</v>
      </c>
      <c r="FH275" s="739">
        <f>IF(FH$9=$K275,#REF!,0)</f>
        <v>0</v>
      </c>
      <c r="FI275" s="739">
        <f>IF(FI$9=$K275,#REF!,0)</f>
        <v>0</v>
      </c>
      <c r="FJ275" s="739">
        <f>IF(FJ$9=$K275,#REF!,0)</f>
        <v>0</v>
      </c>
      <c r="FK275" s="739">
        <f>IF(FK$9=$K275,#REF!,0)</f>
        <v>0</v>
      </c>
      <c r="FL275" s="739">
        <f>IF(FL$9=$K275,#REF!,0)</f>
        <v>0</v>
      </c>
      <c r="FM275" s="739">
        <f>IF(FM$9=$K275,#REF!,0)</f>
        <v>0</v>
      </c>
      <c r="FN275" s="739">
        <f>IF(FN$9=$K275,#REF!,0)</f>
        <v>0</v>
      </c>
      <c r="FO275" s="739">
        <f>IF(FO$9=$K275,#REF!,0)</f>
        <v>0</v>
      </c>
      <c r="FP275" s="739">
        <f>IF(FP$9=$K275,#REF!,0)</f>
        <v>0</v>
      </c>
      <c r="FQ275" s="739">
        <f>IF(FQ$9=$K275,#REF!,0)</f>
        <v>0</v>
      </c>
      <c r="FS275" s="1097"/>
      <c r="FT275" s="713"/>
      <c r="FU275" s="739">
        <f t="shared" si="759"/>
        <v>0</v>
      </c>
      <c r="FV275" s="739">
        <f t="shared" si="759"/>
        <v>0</v>
      </c>
      <c r="FW275" s="739">
        <f t="shared" si="759"/>
        <v>0</v>
      </c>
      <c r="FX275" s="739">
        <f t="shared" si="759"/>
        <v>0</v>
      </c>
      <c r="FY275" s="739">
        <f t="shared" si="759"/>
        <v>0</v>
      </c>
      <c r="FZ275" s="739">
        <f t="shared" si="759"/>
        <v>0</v>
      </c>
      <c r="GA275" s="739">
        <f t="shared" si="759"/>
        <v>0</v>
      </c>
      <c r="GB275" s="739">
        <f t="shared" si="759"/>
        <v>0</v>
      </c>
      <c r="GC275" s="739">
        <f t="shared" si="759"/>
        <v>0</v>
      </c>
      <c r="GD275" s="739">
        <f t="shared" si="759"/>
        <v>0</v>
      </c>
      <c r="GE275" s="739">
        <f t="shared" si="760"/>
        <v>0</v>
      </c>
      <c r="GF275" s="739">
        <f t="shared" si="760"/>
        <v>0</v>
      </c>
      <c r="GG275" s="739">
        <f t="shared" si="760"/>
        <v>0</v>
      </c>
      <c r="GH275" s="739">
        <f t="shared" si="760"/>
        <v>0</v>
      </c>
      <c r="GI275" s="739">
        <f t="shared" si="760"/>
        <v>0</v>
      </c>
      <c r="GJ275" s="739">
        <f t="shared" si="760"/>
        <v>0</v>
      </c>
      <c r="GK275" s="739">
        <f t="shared" si="760"/>
        <v>0</v>
      </c>
      <c r="GL275" s="739">
        <f t="shared" si="760"/>
        <v>0</v>
      </c>
      <c r="GM275" s="739">
        <f t="shared" si="760"/>
        <v>0</v>
      </c>
      <c r="GN275" s="739">
        <f t="shared" si="760"/>
        <v>0</v>
      </c>
      <c r="GO275" s="1097"/>
      <c r="GP275" s="713"/>
      <c r="GQ275" s="1098">
        <f>IF(GQ$9=$N275,#REF!,0)</f>
        <v>0</v>
      </c>
      <c r="GR275" s="1098">
        <f>IF(GR$9=$N275,#REF!,0)</f>
        <v>0</v>
      </c>
      <c r="GS275" s="1098">
        <f>IF(GS$9=$N275,#REF!,0)</f>
        <v>0</v>
      </c>
      <c r="GT275" s="1098">
        <f>IF(GT$9=$N275,#REF!,0)</f>
        <v>0</v>
      </c>
      <c r="GU275" s="1098">
        <f>IF(GU$9=$N275,#REF!,0)</f>
        <v>0</v>
      </c>
      <c r="GV275" s="1098">
        <f>IF(GV$9=$N275,#REF!,0)</f>
        <v>0</v>
      </c>
      <c r="GW275" s="1098">
        <f>IF(GW$9=$N275,#REF!,0)</f>
        <v>0</v>
      </c>
      <c r="GX275" s="1098">
        <f>IF(GX$9=$N275,#REF!,0)</f>
        <v>0</v>
      </c>
      <c r="GY275" s="1098">
        <f>IF(GY$9=$N275,#REF!,0)</f>
        <v>0</v>
      </c>
      <c r="GZ275" s="1098">
        <f>IF(GZ$9=$N275,#REF!,0)</f>
        <v>0</v>
      </c>
      <c r="HA275" s="1098">
        <f>IF(HA$9=$N275,#REF!,0)</f>
        <v>0</v>
      </c>
      <c r="HB275" s="1098">
        <f>IF(HB$9=$N275,#REF!,0)</f>
        <v>0</v>
      </c>
      <c r="HC275" s="1098">
        <f>IF(HC$9=$N275,#REF!,0)</f>
        <v>0</v>
      </c>
      <c r="HD275" s="1098">
        <f>IF(HD$9=$N275,#REF!,0)</f>
        <v>0</v>
      </c>
      <c r="HE275" s="1098">
        <f>IF(HE$9=$N275,#REF!,0)</f>
        <v>0</v>
      </c>
      <c r="HF275" s="1098">
        <f>IF(HF$9=$N275,#REF!,0)</f>
        <v>0</v>
      </c>
      <c r="HG275" s="1098">
        <f>IF(HG$9=$N275,#REF!,0)</f>
        <v>0</v>
      </c>
      <c r="HH275" s="1098">
        <f>IF(HH$9=$N275,#REF!,0)</f>
        <v>0</v>
      </c>
      <c r="HI275" s="1098">
        <f>IF(HI$9=$N275,#REF!,0)</f>
        <v>0</v>
      </c>
      <c r="HJ275" s="1098">
        <f>IF(HJ$9=$N275,#REF!,0)</f>
        <v>0</v>
      </c>
      <c r="HK275" s="1098">
        <f>IF(HK$9=$N275,#REF!,0)</f>
        <v>0</v>
      </c>
      <c r="HL275" s="1098">
        <f>IF(HL$9=$N275,#REF!,0)</f>
        <v>0</v>
      </c>
      <c r="HM275" s="1098">
        <f>IF(HM$9=$N275,#REF!,0)</f>
        <v>0</v>
      </c>
      <c r="HN275" s="1098">
        <f>IF(HN$9=$N275,#REF!,0)</f>
        <v>0</v>
      </c>
      <c r="HO275" s="1098">
        <f>IF(HO$9=$N275,#REF!,0)</f>
        <v>0</v>
      </c>
      <c r="HP275" s="1098">
        <f>IF(HP$9=$N275,#REF!,0)</f>
        <v>0</v>
      </c>
      <c r="HQ275" s="1098">
        <f>IF(HQ$9=$N275,#REF!,0)</f>
        <v>0</v>
      </c>
      <c r="HR275" s="1098">
        <f>IF(HR$9=$N275,#REF!,0)</f>
        <v>0</v>
      </c>
      <c r="HS275" s="1098">
        <f>IF(HS$9=$N275,#REF!,0)</f>
        <v>0</v>
      </c>
      <c r="HT275" s="1098">
        <f>IF(HT$9=$N275,#REF!,0)</f>
        <v>0</v>
      </c>
      <c r="HU275" s="1098">
        <f>IF(HU$9=$N275,#REF!,0)</f>
        <v>0</v>
      </c>
      <c r="HV275" s="1098">
        <f>IF(HV$9=$N275,#REF!,0)</f>
        <v>0</v>
      </c>
      <c r="HW275" s="1098">
        <f>IF(HW$9=$N275,#REF!,0)</f>
        <v>0</v>
      </c>
      <c r="HX275" s="1098">
        <f>IF(HX$9=$N275,#REF!,0)</f>
        <v>0</v>
      </c>
      <c r="HY275" s="1098">
        <f>IF(HY$9=$N275,#REF!,0)</f>
        <v>0</v>
      </c>
      <c r="HZ275" s="1098">
        <f>IF(HZ$9=$N275,#REF!,0)</f>
        <v>0</v>
      </c>
      <c r="IA275" s="1098">
        <f>IF(IA$9=$N275,#REF!,0)</f>
        <v>0</v>
      </c>
      <c r="IB275" s="1098">
        <f>IF(IB$9=$N275,#REF!,0)</f>
        <v>0</v>
      </c>
      <c r="IC275" s="1098">
        <f>IF(IC$9=$N275,#REF!,0)</f>
        <v>0</v>
      </c>
      <c r="ID275" s="1098">
        <f>IF(ID$9=$N275,#REF!,0)</f>
        <v>0</v>
      </c>
      <c r="IE275" s="1098">
        <f>IF(IE$9=$N275,#REF!,0)</f>
        <v>0</v>
      </c>
      <c r="IF275" s="1098">
        <f>IF(IF$9=$N275,#REF!,0)</f>
        <v>0</v>
      </c>
      <c r="IG275" s="1098">
        <f>IF(IG$9=$N275,#REF!,0)</f>
        <v>0</v>
      </c>
      <c r="IH275" s="1098">
        <f>IF(IH$9=$N275,#REF!,0)</f>
        <v>0</v>
      </c>
      <c r="II275" s="1098">
        <f>IF(II$9=$N275,#REF!,0)</f>
        <v>0</v>
      </c>
      <c r="IJ275" s="1098">
        <f>IF(IJ$9=$N275,#REF!,0)</f>
        <v>0</v>
      </c>
      <c r="IK275" s="1098">
        <f>IF(IK$9=$N275,#REF!,0)</f>
        <v>0</v>
      </c>
      <c r="IL275" s="1098">
        <f>IF(IL$9=$N275,#REF!,0)</f>
        <v>0</v>
      </c>
      <c r="IM275" s="1098">
        <f>IF(IM$9=$N275,#REF!,0)</f>
        <v>0</v>
      </c>
      <c r="IN275" s="1098">
        <f>IF(IN$9=$N275,#REF!,0)</f>
        <v>0</v>
      </c>
      <c r="IO275" s="1098">
        <f>IF(IO$9=$N275,#REF!,0)</f>
        <v>0</v>
      </c>
      <c r="IP275" s="1098">
        <f>IF(IP$9=$N275,#REF!,0)</f>
        <v>0</v>
      </c>
      <c r="IQ275" s="1098">
        <f>IF(IQ$9=$N275,#REF!,0)</f>
        <v>0</v>
      </c>
      <c r="IR275" s="1098">
        <f>IF(IR$9=$N275,#REF!,0)</f>
        <v>0</v>
      </c>
      <c r="IS275" s="1098">
        <f>IF(IS$9=$N275,#REF!,0)</f>
        <v>0</v>
      </c>
      <c r="IT275" s="1098">
        <f>IF(IT$9=$N275,#REF!,0)</f>
        <v>0</v>
      </c>
      <c r="IU275" s="1098">
        <f>IF(IU$9=$N275,#REF!,0)</f>
        <v>0</v>
      </c>
      <c r="IV275" s="1098">
        <f>IF(IV$9=$N275,#REF!,0)</f>
        <v>0</v>
      </c>
      <c r="IW275" s="1098">
        <f>IF(IW$9=$N275,#REF!,0)</f>
        <v>0</v>
      </c>
      <c r="IX275" s="1098">
        <f>IF(IX$9=$N275,#REF!,0)</f>
        <v>0</v>
      </c>
      <c r="IY275" s="1098">
        <f>IF(IY$9=$N275,#REF!,0)</f>
        <v>0</v>
      </c>
      <c r="IZ275" s="1098">
        <f>IF(IZ$9=$N275,#REF!,0)</f>
        <v>0</v>
      </c>
      <c r="JA275" s="1098">
        <f>IF(JA$9=$N275,#REF!,0)</f>
        <v>0</v>
      </c>
      <c r="JB275" s="1098">
        <f>IF(JB$9=$N275,#REF!,0)</f>
        <v>0</v>
      </c>
      <c r="JC275" s="1098">
        <f>IF(JC$9=$N275,#REF!,0)</f>
        <v>0</v>
      </c>
      <c r="JD275" s="1098">
        <f>IF(JD$9=$N275,#REF!,0)</f>
        <v>0</v>
      </c>
      <c r="JE275" s="1098">
        <f>IF(JE$9=$N275,#REF!,0)</f>
        <v>0</v>
      </c>
      <c r="JF275" s="1098">
        <f>IF(JF$9=$N275,#REF!,0)</f>
        <v>0</v>
      </c>
      <c r="JG275" s="1098">
        <f>IF(JG$9=$N275,#REF!,0)</f>
        <v>0</v>
      </c>
      <c r="JH275" s="1098">
        <f>IF(JH$9=$N275,#REF!,0)</f>
        <v>0</v>
      </c>
      <c r="JI275" s="1098">
        <f>IF(JI$9=$N275,#REF!,0)</f>
        <v>0</v>
      </c>
      <c r="JJ275" s="1098">
        <f>IF(JJ$9=$N275,#REF!,0)</f>
        <v>0</v>
      </c>
      <c r="JK275" s="1098">
        <f>IF(JK$9=$N275,#REF!,0)</f>
        <v>0</v>
      </c>
      <c r="JL275" s="1098">
        <f>IF(JL$9=$N275,#REF!,0)</f>
        <v>0</v>
      </c>
      <c r="JM275" s="1098">
        <f>IF(JM$9=$N275,#REF!,0)</f>
        <v>0</v>
      </c>
      <c r="JN275" s="1098">
        <f>IF(JN$9=$N275,#REF!,0)</f>
        <v>0</v>
      </c>
      <c r="JO275" s="1098">
        <f>IF(JO$9=$N275,#REF!,0)</f>
        <v>0</v>
      </c>
      <c r="JP275" s="1098">
        <f>IF(JP$9=$N275,#REF!,0)</f>
        <v>0</v>
      </c>
      <c r="JQ275" s="1098">
        <f>IF(JQ$9=$N275,#REF!,0)</f>
        <v>0</v>
      </c>
      <c r="JR275" s="1098">
        <f>IF(JR$9=$N275,#REF!,0)</f>
        <v>0</v>
      </c>
      <c r="JS275" s="1098">
        <f>IF(JS$9=$N275,#REF!,0)</f>
        <v>0</v>
      </c>
      <c r="JT275" s="1098">
        <f>IF(JT$9=$N275,#REF!,0)</f>
        <v>0</v>
      </c>
      <c r="JU275" s="1098">
        <f>IF(JU$9=$N275,#REF!,0)</f>
        <v>0</v>
      </c>
      <c r="JV275" s="1098">
        <f>IF(JV$9=$N275,#REF!,0)</f>
        <v>0</v>
      </c>
      <c r="JW275" s="1098">
        <f>IF(JW$9=$N275,#REF!,0)</f>
        <v>0</v>
      </c>
      <c r="JX275" s="681"/>
      <c r="JY275" s="713"/>
      <c r="JZ275" s="681"/>
      <c r="KA275" s="681"/>
      <c r="KB275" s="681"/>
      <c r="KC275" s="681"/>
      <c r="KD275" s="681"/>
      <c r="KE275" s="681"/>
      <c r="KF275" s="681"/>
      <c r="KG275" s="681"/>
      <c r="KH275" s="681"/>
      <c r="KI275" s="681"/>
      <c r="KJ275" s="681"/>
      <c r="KN275" s="1098">
        <f t="shared" si="772"/>
        <v>0</v>
      </c>
      <c r="KO275" s="1098">
        <f t="shared" si="772"/>
        <v>0</v>
      </c>
      <c r="KP275" s="1098">
        <f t="shared" si="772"/>
        <v>0</v>
      </c>
      <c r="KQ275" s="1098">
        <f t="shared" si="772"/>
        <v>0</v>
      </c>
      <c r="KR275" s="1098">
        <f t="shared" si="772"/>
        <v>0</v>
      </c>
      <c r="KS275" s="1098">
        <f t="shared" si="772"/>
        <v>0</v>
      </c>
      <c r="KT275" s="1098">
        <f t="shared" si="772"/>
        <v>0</v>
      </c>
      <c r="KU275" s="1098">
        <f t="shared" si="772"/>
        <v>0</v>
      </c>
      <c r="KV275" s="1098">
        <f t="shared" si="772"/>
        <v>0</v>
      </c>
      <c r="KW275" s="1098">
        <f t="shared" si="772"/>
        <v>0</v>
      </c>
      <c r="KX275" s="1098">
        <f t="shared" si="772"/>
        <v>0</v>
      </c>
      <c r="KY275" s="1098">
        <f t="shared" si="772"/>
        <v>0</v>
      </c>
      <c r="KZ275" s="1098">
        <f t="shared" si="772"/>
        <v>0</v>
      </c>
      <c r="LA275" s="1098">
        <f t="shared" si="772"/>
        <v>0</v>
      </c>
      <c r="LB275" s="1098">
        <f t="shared" si="772"/>
        <v>0</v>
      </c>
      <c r="LC275" s="1098">
        <f t="shared" si="771"/>
        <v>0</v>
      </c>
      <c r="LD275" s="1098">
        <f t="shared" si="771"/>
        <v>0</v>
      </c>
      <c r="LE275" s="1098">
        <f t="shared" si="771"/>
        <v>0</v>
      </c>
      <c r="LF275" s="1098">
        <f t="shared" si="771"/>
        <v>0</v>
      </c>
      <c r="LG275" s="1098">
        <f t="shared" si="771"/>
        <v>0</v>
      </c>
      <c r="LH275" s="1098">
        <f t="shared" si="771"/>
        <v>0</v>
      </c>
      <c r="LI275" s="1098">
        <f t="shared" si="771"/>
        <v>0</v>
      </c>
      <c r="LJ275" s="1098">
        <f t="shared" si="771"/>
        <v>0</v>
      </c>
      <c r="LK275" s="1098">
        <f t="shared" si="771"/>
        <v>0</v>
      </c>
      <c r="LL275" s="1098">
        <f t="shared" si="771"/>
        <v>0</v>
      </c>
      <c r="LM275" s="1098">
        <f t="shared" si="771"/>
        <v>0</v>
      </c>
      <c r="LN275" s="1098">
        <f t="shared" si="771"/>
        <v>0</v>
      </c>
      <c r="LO275" s="1098">
        <f t="shared" si="771"/>
        <v>0</v>
      </c>
      <c r="LP275" s="1098">
        <f t="shared" si="771"/>
        <v>0</v>
      </c>
      <c r="LQ275" s="1098">
        <f t="shared" si="771"/>
        <v>0</v>
      </c>
      <c r="LR275" s="1098">
        <f t="shared" si="771"/>
        <v>0</v>
      </c>
      <c r="LS275" s="1098">
        <f t="shared" si="731"/>
        <v>0</v>
      </c>
    </row>
    <row r="276" spans="1:331" s="680" customFormat="1" x14ac:dyDescent="0.35">
      <c r="A276" s="692"/>
      <c r="B276" s="1149" t="s">
        <v>894</v>
      </c>
      <c r="C276" s="870" t="s">
        <v>489</v>
      </c>
      <c r="D276" s="1096"/>
      <c r="E276" s="1096"/>
      <c r="F276" s="1096"/>
      <c r="G276" s="1096"/>
      <c r="H276" s="1096"/>
      <c r="I276" s="1096"/>
      <c r="J276" s="871" t="s">
        <v>194</v>
      </c>
      <c r="K276" s="877"/>
      <c r="L276" s="886"/>
      <c r="M276" s="1388">
        <v>372</v>
      </c>
      <c r="N276" s="1388" t="s">
        <v>884</v>
      </c>
      <c r="O276" s="1256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635"/>
      <c r="AJ276" s="31"/>
      <c r="AK276" s="31"/>
      <c r="AL276" s="31"/>
      <c r="AM276" s="31"/>
      <c r="AN276" s="54"/>
      <c r="AO276" s="54"/>
      <c r="AP276" s="54"/>
      <c r="AQ276" s="54"/>
      <c r="AR276" s="54"/>
      <c r="AS276" s="54"/>
      <c r="AT276" s="54"/>
      <c r="AU276" s="54"/>
      <c r="AV276" s="54"/>
      <c r="AW276" s="54"/>
      <c r="AX276" s="54"/>
      <c r="AY276" s="54"/>
      <c r="AZ276" s="31"/>
      <c r="BA276" s="31"/>
      <c r="BB276" s="54"/>
      <c r="BC276" s="54"/>
      <c r="BD276" s="54"/>
      <c r="BE276" s="54"/>
      <c r="BF276" s="54"/>
      <c r="BG276" s="54"/>
      <c r="BH276" s="54"/>
      <c r="BI276" s="54"/>
      <c r="BJ276" s="54"/>
      <c r="BK276" s="54"/>
      <c r="BL276" s="54"/>
      <c r="BM276" s="54"/>
      <c r="BN276" s="54"/>
      <c r="BO276" s="54"/>
      <c r="BP276" s="54"/>
      <c r="BQ276" s="54"/>
      <c r="BR276" s="54"/>
      <c r="BS276" s="54"/>
      <c r="BT276" s="54"/>
      <c r="BU276" s="54"/>
      <c r="BV276" s="54"/>
      <c r="BW276" s="54"/>
      <c r="BX276" s="54"/>
      <c r="BY276" s="54"/>
      <c r="BZ276" s="54"/>
      <c r="CA276" s="54"/>
      <c r="CB276" s="54"/>
      <c r="CC276" s="54"/>
      <c r="CD276" s="54"/>
      <c r="CE276" s="54"/>
      <c r="CF276" s="54"/>
      <c r="CG276" s="54"/>
      <c r="CH276" s="54"/>
      <c r="CI276" s="54"/>
      <c r="CJ276" s="54"/>
      <c r="CK276" s="54"/>
      <c r="CL276" s="54"/>
      <c r="CM276" s="54"/>
      <c r="CN276" s="54"/>
      <c r="CO276" s="54"/>
      <c r="CP276" s="54"/>
      <c r="CQ276" s="54"/>
      <c r="CR276" s="54"/>
      <c r="CS276" s="54"/>
      <c r="CT276" s="54"/>
      <c r="CU276" s="54"/>
      <c r="CV276" s="54"/>
      <c r="CW276" s="54"/>
      <c r="CX276" s="54"/>
      <c r="CY276" s="54"/>
      <c r="CZ276" s="54"/>
      <c r="DA276" s="54"/>
      <c r="DB276" s="54"/>
      <c r="DC276" s="54"/>
      <c r="DD276" s="54"/>
      <c r="DE276" s="54"/>
      <c r="DF276" s="54"/>
      <c r="DG276" s="54"/>
      <c r="DH276" s="54"/>
      <c r="DI276" s="54"/>
      <c r="DJ276" s="54"/>
      <c r="DK276" s="54"/>
      <c r="DL276" s="54"/>
      <c r="DM276" s="54"/>
      <c r="DN276" s="54"/>
      <c r="DO276" s="54"/>
      <c r="DP276" s="54"/>
      <c r="DQ276" s="54"/>
      <c r="DR276" s="106">
        <f>DR277</f>
        <v>0</v>
      </c>
      <c r="DS276" s="106">
        <f>DS277</f>
        <v>0</v>
      </c>
      <c r="DT276" s="106">
        <f t="shared" si="632"/>
        <v>0</v>
      </c>
      <c r="DU276" s="106">
        <f>DU277</f>
        <v>85000</v>
      </c>
      <c r="DV276" s="106">
        <f>DV277</f>
        <v>85000</v>
      </c>
      <c r="DW276" s="54"/>
      <c r="DX276" s="106"/>
      <c r="DY276" s="54"/>
      <c r="DZ276" s="106">
        <f t="shared" si="775"/>
        <v>0</v>
      </c>
      <c r="EA276" s="106">
        <f t="shared" si="775"/>
        <v>0</v>
      </c>
      <c r="EB276" s="106">
        <f t="shared" si="775"/>
        <v>0</v>
      </c>
      <c r="EC276" s="106">
        <f t="shared" si="633"/>
        <v>0</v>
      </c>
      <c r="ED276" s="106">
        <f t="shared" si="775"/>
        <v>85000</v>
      </c>
      <c r="EE276" s="106">
        <f>EE277</f>
        <v>85000</v>
      </c>
      <c r="EF276" s="106">
        <f t="shared" si="775"/>
        <v>0</v>
      </c>
      <c r="EG276" s="106">
        <f t="shared" si="605"/>
        <v>0</v>
      </c>
      <c r="EH276" s="106" t="e">
        <f t="shared" si="775"/>
        <v>#REF!</v>
      </c>
      <c r="EI276" s="106">
        <f>IFERROR(#REF!/DZ276*100,)</f>
        <v>0</v>
      </c>
      <c r="EJ276" s="106">
        <f>IFERROR(#REF!/#REF!*100,)</f>
        <v>0</v>
      </c>
      <c r="EK276" s="106">
        <f t="shared" si="776"/>
        <v>200000</v>
      </c>
      <c r="EL276" s="106">
        <f t="shared" si="776"/>
        <v>0</v>
      </c>
      <c r="EM276" s="106">
        <f t="shared" si="776"/>
        <v>0</v>
      </c>
      <c r="EN276" s="54"/>
      <c r="EO276" s="54"/>
      <c r="EP276" s="54"/>
      <c r="EQ276" s="54"/>
      <c r="ER276" s="54"/>
      <c r="ES276" s="146">
        <f t="shared" si="753"/>
        <v>0</v>
      </c>
      <c r="EW276" s="713"/>
      <c r="EX276" s="739">
        <f>IF(EX$9=$K276,#REF!,0)</f>
        <v>0</v>
      </c>
      <c r="EY276" s="739">
        <f>IF(EY$9=$K276,#REF!,0)</f>
        <v>0</v>
      </c>
      <c r="EZ276" s="739">
        <f>IF(EZ$9=$K276,#REF!,0)</f>
        <v>0</v>
      </c>
      <c r="FA276" s="739">
        <f>IF(FA$9=$K276,#REF!,0)</f>
        <v>0</v>
      </c>
      <c r="FB276" s="739">
        <f>IF(FB$9=$K276,#REF!,0)</f>
        <v>0</v>
      </c>
      <c r="FC276" s="739">
        <f>IF(FC$9=$K276,#REF!,0)</f>
        <v>0</v>
      </c>
      <c r="FD276" s="739">
        <f>IF(FD$9=$K276,#REF!,0)</f>
        <v>0</v>
      </c>
      <c r="FE276" s="739">
        <f>IF(FE$9=$K276,#REF!,0)</f>
        <v>0</v>
      </c>
      <c r="FF276" s="739">
        <f>IF(FF$9=$K276,#REF!,0)</f>
        <v>0</v>
      </c>
      <c r="FG276" s="739">
        <f>IF(FG$9=$K276,#REF!,0)</f>
        <v>0</v>
      </c>
      <c r="FH276" s="739">
        <f>IF(FH$9=$K276,#REF!,0)</f>
        <v>0</v>
      </c>
      <c r="FI276" s="739">
        <f>IF(FI$9=$K276,#REF!,0)</f>
        <v>0</v>
      </c>
      <c r="FJ276" s="739">
        <f>IF(FJ$9=$K276,#REF!,0)</f>
        <v>0</v>
      </c>
      <c r="FK276" s="739">
        <f>IF(FK$9=$K276,#REF!,0)</f>
        <v>0</v>
      </c>
      <c r="FL276" s="739">
        <f>IF(FL$9=$K276,#REF!,0)</f>
        <v>0</v>
      </c>
      <c r="FM276" s="739">
        <f>IF(FM$9=$K276,#REF!,0)</f>
        <v>0</v>
      </c>
      <c r="FN276" s="739">
        <f>IF(FN$9=$K276,#REF!,0)</f>
        <v>0</v>
      </c>
      <c r="FO276" s="739">
        <f>IF(FO$9=$K276,#REF!,0)</f>
        <v>0</v>
      </c>
      <c r="FP276" s="739">
        <f>IF(FP$9=$K276,#REF!,0)</f>
        <v>0</v>
      </c>
      <c r="FQ276" s="739">
        <f>IF(FQ$9=$K276,#REF!,0)</f>
        <v>0</v>
      </c>
      <c r="FS276" s="1097"/>
      <c r="FT276" s="713"/>
      <c r="FU276" s="739">
        <f t="shared" si="759"/>
        <v>0</v>
      </c>
      <c r="FV276" s="739">
        <f t="shared" si="759"/>
        <v>0</v>
      </c>
      <c r="FW276" s="739">
        <f t="shared" si="759"/>
        <v>0</v>
      </c>
      <c r="FX276" s="739">
        <f t="shared" si="759"/>
        <v>0</v>
      </c>
      <c r="FY276" s="739">
        <f t="shared" si="759"/>
        <v>0</v>
      </c>
      <c r="FZ276" s="739">
        <f t="shared" si="759"/>
        <v>0</v>
      </c>
      <c r="GA276" s="739">
        <f t="shared" si="759"/>
        <v>0</v>
      </c>
      <c r="GB276" s="739">
        <f t="shared" si="759"/>
        <v>0</v>
      </c>
      <c r="GC276" s="739">
        <f t="shared" si="759"/>
        <v>0</v>
      </c>
      <c r="GD276" s="739">
        <f t="shared" si="759"/>
        <v>0</v>
      </c>
      <c r="GE276" s="739">
        <f t="shared" si="760"/>
        <v>0</v>
      </c>
      <c r="GF276" s="739">
        <f t="shared" si="760"/>
        <v>0</v>
      </c>
      <c r="GG276" s="739">
        <f t="shared" si="760"/>
        <v>0</v>
      </c>
      <c r="GH276" s="739">
        <f t="shared" si="760"/>
        <v>0</v>
      </c>
      <c r="GI276" s="739">
        <f t="shared" si="760"/>
        <v>0</v>
      </c>
      <c r="GJ276" s="739">
        <f t="shared" si="760"/>
        <v>0</v>
      </c>
      <c r="GK276" s="739">
        <f t="shared" si="760"/>
        <v>0</v>
      </c>
      <c r="GL276" s="739">
        <f t="shared" si="760"/>
        <v>0</v>
      </c>
      <c r="GM276" s="739">
        <f t="shared" si="760"/>
        <v>0</v>
      </c>
      <c r="GN276" s="739">
        <f t="shared" si="760"/>
        <v>0</v>
      </c>
      <c r="GO276" s="1097"/>
      <c r="GP276" s="713"/>
      <c r="GQ276" s="1098">
        <f>IF(GQ$9=$N276,#REF!,0)</f>
        <v>0</v>
      </c>
      <c r="GR276" s="1098">
        <f>IF(GR$9=$N276,#REF!,0)</f>
        <v>0</v>
      </c>
      <c r="GS276" s="1098">
        <f>IF(GS$9=$N276,#REF!,0)</f>
        <v>0</v>
      </c>
      <c r="GT276" s="1098">
        <f>IF(GT$9=$N276,#REF!,0)</f>
        <v>0</v>
      </c>
      <c r="GU276" s="1098">
        <f>IF(GU$9=$N276,#REF!,0)</f>
        <v>0</v>
      </c>
      <c r="GV276" s="1098">
        <f>IF(GV$9=$N276,#REF!,0)</f>
        <v>0</v>
      </c>
      <c r="GW276" s="1098">
        <f>IF(GW$9=$N276,#REF!,0)</f>
        <v>0</v>
      </c>
      <c r="GX276" s="1098">
        <f>IF(GX$9=$N276,#REF!,0)</f>
        <v>0</v>
      </c>
      <c r="GY276" s="1098">
        <f>IF(GY$9=$N276,#REF!,0)</f>
        <v>0</v>
      </c>
      <c r="GZ276" s="1098">
        <f>IF(GZ$9=$N276,#REF!,0)</f>
        <v>0</v>
      </c>
      <c r="HA276" s="1098">
        <f>IF(HA$9=$N276,#REF!,0)</f>
        <v>0</v>
      </c>
      <c r="HB276" s="1098">
        <f>IF(HB$9=$N276,#REF!,0)</f>
        <v>0</v>
      </c>
      <c r="HC276" s="1098">
        <f>IF(HC$9=$N276,#REF!,0)</f>
        <v>0</v>
      </c>
      <c r="HD276" s="1098">
        <f>IF(HD$9=$N276,#REF!,0)</f>
        <v>0</v>
      </c>
      <c r="HE276" s="1098">
        <f>IF(HE$9=$N276,#REF!,0)</f>
        <v>0</v>
      </c>
      <c r="HF276" s="1098">
        <f>IF(HF$9=$N276,#REF!,0)</f>
        <v>0</v>
      </c>
      <c r="HG276" s="1098">
        <f>IF(HG$9=$N276,#REF!,0)</f>
        <v>0</v>
      </c>
      <c r="HH276" s="1098">
        <f>IF(HH$9=$N276,#REF!,0)</f>
        <v>0</v>
      </c>
      <c r="HI276" s="1098">
        <f>IF(HI$9=$N276,#REF!,0)</f>
        <v>0</v>
      </c>
      <c r="HJ276" s="1098">
        <f>IF(HJ$9=$N276,#REF!,0)</f>
        <v>0</v>
      </c>
      <c r="HK276" s="1098">
        <f>IF(HK$9=$N276,#REF!,0)</f>
        <v>0</v>
      </c>
      <c r="HL276" s="1098">
        <f>IF(HL$9=$N276,#REF!,0)</f>
        <v>0</v>
      </c>
      <c r="HM276" s="1098">
        <f>IF(HM$9=$N276,#REF!,0)</f>
        <v>0</v>
      </c>
      <c r="HN276" s="1098">
        <f>IF(HN$9=$N276,#REF!,0)</f>
        <v>0</v>
      </c>
      <c r="HO276" s="1098">
        <f>IF(HO$9=$N276,#REF!,0)</f>
        <v>0</v>
      </c>
      <c r="HP276" s="1098">
        <f>IF(HP$9=$N276,#REF!,0)</f>
        <v>0</v>
      </c>
      <c r="HQ276" s="1098">
        <f>IF(HQ$9=$N276,#REF!,0)</f>
        <v>0</v>
      </c>
      <c r="HR276" s="1098">
        <f>IF(HR$9=$N276,#REF!,0)</f>
        <v>0</v>
      </c>
      <c r="HS276" s="1098">
        <f>IF(HS$9=$N276,#REF!,0)</f>
        <v>0</v>
      </c>
      <c r="HT276" s="1098">
        <f>IF(HT$9=$N276,#REF!,0)</f>
        <v>0</v>
      </c>
      <c r="HU276" s="1098">
        <f>IF(HU$9=$N276,#REF!,0)</f>
        <v>0</v>
      </c>
      <c r="HV276" s="1098">
        <f>IF(HV$9=$N276,#REF!,0)</f>
        <v>0</v>
      </c>
      <c r="HW276" s="1098">
        <f>IF(HW$9=$N276,#REF!,0)</f>
        <v>0</v>
      </c>
      <c r="HX276" s="1098">
        <f>IF(HX$9=$N276,#REF!,0)</f>
        <v>0</v>
      </c>
      <c r="HY276" s="1098">
        <f>IF(HY$9=$N276,#REF!,0)</f>
        <v>0</v>
      </c>
      <c r="HZ276" s="1098">
        <f>IF(HZ$9=$N276,#REF!,0)</f>
        <v>0</v>
      </c>
      <c r="IA276" s="1098">
        <f>IF(IA$9=$N276,#REF!,0)</f>
        <v>0</v>
      </c>
      <c r="IB276" s="1098">
        <f>IF(IB$9=$N276,#REF!,0)</f>
        <v>0</v>
      </c>
      <c r="IC276" s="1098">
        <f>IF(IC$9=$N276,#REF!,0)</f>
        <v>0</v>
      </c>
      <c r="ID276" s="1098">
        <f>IF(ID$9=$N276,#REF!,0)</f>
        <v>0</v>
      </c>
      <c r="IE276" s="1098">
        <f>IF(IE$9=$N276,#REF!,0)</f>
        <v>0</v>
      </c>
      <c r="IF276" s="1098">
        <f>IF(IF$9=$N276,#REF!,0)</f>
        <v>0</v>
      </c>
      <c r="IG276" s="1098">
        <f>IF(IG$9=$N276,#REF!,0)</f>
        <v>0</v>
      </c>
      <c r="IH276" s="1098">
        <f>IF(IH$9=$N276,#REF!,0)</f>
        <v>0</v>
      </c>
      <c r="II276" s="1098">
        <f>IF(II$9=$N276,#REF!,0)</f>
        <v>0</v>
      </c>
      <c r="IJ276" s="1098">
        <f>IF(IJ$9=$N276,#REF!,0)</f>
        <v>0</v>
      </c>
      <c r="IK276" s="1098">
        <f>IF(IK$9=$N276,#REF!,0)</f>
        <v>0</v>
      </c>
      <c r="IL276" s="1098">
        <f>IF(IL$9=$N276,#REF!,0)</f>
        <v>0</v>
      </c>
      <c r="IM276" s="1098">
        <f>IF(IM$9=$N276,#REF!,0)</f>
        <v>0</v>
      </c>
      <c r="IN276" s="1098">
        <f>IF(IN$9=$N276,#REF!,0)</f>
        <v>0</v>
      </c>
      <c r="IO276" s="1098">
        <f>IF(IO$9=$N276,#REF!,0)</f>
        <v>0</v>
      </c>
      <c r="IP276" s="1098">
        <f>IF(IP$9=$N276,#REF!,0)</f>
        <v>0</v>
      </c>
      <c r="IQ276" s="1098">
        <f>IF(IQ$9=$N276,#REF!,0)</f>
        <v>0</v>
      </c>
      <c r="IR276" s="1098">
        <f>IF(IR$9=$N276,#REF!,0)</f>
        <v>0</v>
      </c>
      <c r="IS276" s="1098">
        <f>IF(IS$9=$N276,#REF!,0)</f>
        <v>0</v>
      </c>
      <c r="IT276" s="1098">
        <f>IF(IT$9=$N276,#REF!,0)</f>
        <v>0</v>
      </c>
      <c r="IU276" s="1098">
        <f>IF(IU$9=$N276,#REF!,0)</f>
        <v>0</v>
      </c>
      <c r="IV276" s="1098">
        <f>IF(IV$9=$N276,#REF!,0)</f>
        <v>0</v>
      </c>
      <c r="IW276" s="1098">
        <f>IF(IW$9=$N276,#REF!,0)</f>
        <v>0</v>
      </c>
      <c r="IX276" s="1098">
        <f>IF(IX$9=$N276,#REF!,0)</f>
        <v>0</v>
      </c>
      <c r="IY276" s="1098">
        <f>IF(IY$9=$N276,#REF!,0)</f>
        <v>0</v>
      </c>
      <c r="IZ276" s="1098">
        <f>IF(IZ$9=$N276,#REF!,0)</f>
        <v>0</v>
      </c>
      <c r="JA276" s="1098">
        <f>IF(JA$9=$N276,#REF!,0)</f>
        <v>0</v>
      </c>
      <c r="JB276" s="1098">
        <f>IF(JB$9=$N276,#REF!,0)</f>
        <v>0</v>
      </c>
      <c r="JC276" s="1098">
        <f>IF(JC$9=$N276,#REF!,0)</f>
        <v>0</v>
      </c>
      <c r="JD276" s="1098">
        <f>IF(JD$9=$N276,#REF!,0)</f>
        <v>0</v>
      </c>
      <c r="JE276" s="1098">
        <f>IF(JE$9=$N276,#REF!,0)</f>
        <v>0</v>
      </c>
      <c r="JF276" s="1098">
        <f>IF(JF$9=$N276,#REF!,0)</f>
        <v>0</v>
      </c>
      <c r="JG276" s="1098">
        <f>IF(JG$9=$N276,#REF!,0)</f>
        <v>0</v>
      </c>
      <c r="JH276" s="1098">
        <f>IF(JH$9=$N276,#REF!,0)</f>
        <v>0</v>
      </c>
      <c r="JI276" s="1098">
        <f>IF(JI$9=$N276,#REF!,0)</f>
        <v>0</v>
      </c>
      <c r="JJ276" s="1098">
        <f>IF(JJ$9=$N276,#REF!,0)</f>
        <v>0</v>
      </c>
      <c r="JK276" s="1098">
        <f>IF(JK$9=$N276,#REF!,0)</f>
        <v>0</v>
      </c>
      <c r="JL276" s="1098">
        <f>IF(JL$9=$N276,#REF!,0)</f>
        <v>0</v>
      </c>
      <c r="JM276" s="1098">
        <f>IF(JM$9=$N276,#REF!,0)</f>
        <v>0</v>
      </c>
      <c r="JN276" s="1098">
        <f>IF(JN$9=$N276,#REF!,0)</f>
        <v>0</v>
      </c>
      <c r="JO276" s="1098">
        <f>IF(JO$9=$N276,#REF!,0)</f>
        <v>0</v>
      </c>
      <c r="JP276" s="1098">
        <f>IF(JP$9=$N276,#REF!,0)</f>
        <v>0</v>
      </c>
      <c r="JQ276" s="1098">
        <f>IF(JQ$9=$N276,#REF!,0)</f>
        <v>0</v>
      </c>
      <c r="JR276" s="1098">
        <f>IF(JR$9=$N276,#REF!,0)</f>
        <v>0</v>
      </c>
      <c r="JS276" s="1098">
        <f>IF(JS$9=$N276,#REF!,0)</f>
        <v>0</v>
      </c>
      <c r="JT276" s="1098">
        <f>IF(JT$9=$N276,#REF!,0)</f>
        <v>0</v>
      </c>
      <c r="JU276" s="1098">
        <f>IF(JU$9=$N276,#REF!,0)</f>
        <v>0</v>
      </c>
      <c r="JV276" s="1098">
        <f>IF(JV$9=$N276,#REF!,0)</f>
        <v>0</v>
      </c>
      <c r="JW276" s="1098">
        <f>IF(JW$9=$N276,#REF!,0)</f>
        <v>0</v>
      </c>
      <c r="JX276" s="681"/>
      <c r="JY276" s="713"/>
      <c r="JZ276" s="681"/>
      <c r="KA276" s="681"/>
      <c r="KB276" s="681"/>
      <c r="KC276" s="681"/>
      <c r="KD276" s="681"/>
      <c r="KE276" s="681"/>
      <c r="KF276" s="681"/>
      <c r="KG276" s="681"/>
      <c r="KH276" s="681"/>
      <c r="KI276" s="681"/>
      <c r="KJ276" s="681"/>
      <c r="KN276" s="1098">
        <f t="shared" si="772"/>
        <v>0</v>
      </c>
      <c r="KO276" s="1098">
        <f t="shared" si="772"/>
        <v>0</v>
      </c>
      <c r="KP276" s="1098">
        <f t="shared" si="772"/>
        <v>0</v>
      </c>
      <c r="KQ276" s="1098">
        <f t="shared" si="772"/>
        <v>0</v>
      </c>
      <c r="KR276" s="1098">
        <f t="shared" si="772"/>
        <v>0</v>
      </c>
      <c r="KS276" s="1098">
        <f t="shared" si="772"/>
        <v>0</v>
      </c>
      <c r="KT276" s="1098">
        <f t="shared" si="772"/>
        <v>0</v>
      </c>
      <c r="KU276" s="1098">
        <f t="shared" si="772"/>
        <v>0</v>
      </c>
      <c r="KV276" s="1098">
        <f t="shared" si="772"/>
        <v>0</v>
      </c>
      <c r="KW276" s="1098">
        <f t="shared" si="772"/>
        <v>0</v>
      </c>
      <c r="KX276" s="1098">
        <f t="shared" si="772"/>
        <v>0</v>
      </c>
      <c r="KY276" s="1098">
        <f t="shared" si="772"/>
        <v>0</v>
      </c>
      <c r="KZ276" s="1098">
        <f t="shared" si="772"/>
        <v>0</v>
      </c>
      <c r="LA276" s="1098">
        <f t="shared" si="772"/>
        <v>0</v>
      </c>
      <c r="LB276" s="1098">
        <f t="shared" si="772"/>
        <v>0</v>
      </c>
      <c r="LC276" s="1098">
        <f t="shared" si="771"/>
        <v>85000</v>
      </c>
      <c r="LD276" s="1098">
        <f t="shared" si="771"/>
        <v>0</v>
      </c>
      <c r="LE276" s="1098">
        <f t="shared" si="771"/>
        <v>0</v>
      </c>
      <c r="LF276" s="1098">
        <f t="shared" si="771"/>
        <v>0</v>
      </c>
      <c r="LG276" s="1098">
        <f t="shared" si="771"/>
        <v>0</v>
      </c>
      <c r="LH276" s="1098">
        <f t="shared" si="771"/>
        <v>0</v>
      </c>
      <c r="LI276" s="1098">
        <f t="shared" si="771"/>
        <v>0</v>
      </c>
      <c r="LJ276" s="1098">
        <f t="shared" si="771"/>
        <v>0</v>
      </c>
      <c r="LK276" s="1098">
        <f t="shared" si="771"/>
        <v>0</v>
      </c>
      <c r="LL276" s="1098">
        <f t="shared" si="771"/>
        <v>0</v>
      </c>
      <c r="LM276" s="1098">
        <f t="shared" si="771"/>
        <v>0</v>
      </c>
      <c r="LN276" s="1098">
        <f t="shared" si="771"/>
        <v>0</v>
      </c>
      <c r="LO276" s="1098">
        <f t="shared" si="771"/>
        <v>0</v>
      </c>
      <c r="LP276" s="1098">
        <f t="shared" si="771"/>
        <v>0</v>
      </c>
      <c r="LQ276" s="1098">
        <f t="shared" si="771"/>
        <v>0</v>
      </c>
      <c r="LR276" s="1098">
        <f t="shared" si="771"/>
        <v>0</v>
      </c>
      <c r="LS276" s="1098">
        <f t="shared" si="731"/>
        <v>0</v>
      </c>
    </row>
    <row r="277" spans="1:331" s="680" customFormat="1" x14ac:dyDescent="0.35">
      <c r="A277" s="692"/>
      <c r="B277" s="1149"/>
      <c r="C277" s="870"/>
      <c r="D277" s="1096"/>
      <c r="E277" s="1096"/>
      <c r="F277" s="1096"/>
      <c r="G277" s="1096"/>
      <c r="H277" s="1096"/>
      <c r="I277" s="1096"/>
      <c r="J277" s="871" t="s">
        <v>194</v>
      </c>
      <c r="K277" s="877"/>
      <c r="L277" s="886"/>
      <c r="M277" s="879"/>
      <c r="N277" s="892">
        <v>3722</v>
      </c>
      <c r="O277" s="920" t="s">
        <v>881</v>
      </c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635"/>
      <c r="AJ277" s="31"/>
      <c r="AK277" s="31"/>
      <c r="AL277" s="31"/>
      <c r="AM277" s="31"/>
      <c r="AN277" s="54"/>
      <c r="AO277" s="54"/>
      <c r="AP277" s="54"/>
      <c r="AQ277" s="54"/>
      <c r="AR277" s="54"/>
      <c r="AS277" s="54"/>
      <c r="AT277" s="54"/>
      <c r="AU277" s="54"/>
      <c r="AV277" s="54"/>
      <c r="AW277" s="54"/>
      <c r="AX277" s="54"/>
      <c r="AY277" s="54"/>
      <c r="AZ277" s="31"/>
      <c r="BA277" s="31"/>
      <c r="BB277" s="54"/>
      <c r="BC277" s="54"/>
      <c r="BD277" s="54"/>
      <c r="BE277" s="54"/>
      <c r="BF277" s="54"/>
      <c r="BG277" s="54"/>
      <c r="BH277" s="54"/>
      <c r="BI277" s="54"/>
      <c r="BJ277" s="54"/>
      <c r="BK277" s="54"/>
      <c r="BL277" s="54"/>
      <c r="BM277" s="54"/>
      <c r="BN277" s="54"/>
      <c r="BO277" s="54"/>
      <c r="BP277" s="54"/>
      <c r="BQ277" s="54"/>
      <c r="BR277" s="54"/>
      <c r="BS277" s="54"/>
      <c r="BT277" s="54"/>
      <c r="BU277" s="54"/>
      <c r="BV277" s="54"/>
      <c r="BW277" s="54"/>
      <c r="BX277" s="54"/>
      <c r="BY277" s="54"/>
      <c r="BZ277" s="54"/>
      <c r="CA277" s="54"/>
      <c r="CB277" s="54"/>
      <c r="CC277" s="54"/>
      <c r="CD277" s="54"/>
      <c r="CE277" s="54"/>
      <c r="CF277" s="54"/>
      <c r="CG277" s="54"/>
      <c r="CH277" s="54"/>
      <c r="CI277" s="54"/>
      <c r="CJ277" s="54"/>
      <c r="CK277" s="54"/>
      <c r="CL277" s="54"/>
      <c r="CM277" s="54"/>
      <c r="CN277" s="54"/>
      <c r="CO277" s="54"/>
      <c r="CP277" s="54"/>
      <c r="CQ277" s="54"/>
      <c r="CR277" s="54"/>
      <c r="CS277" s="54"/>
      <c r="CT277" s="54"/>
      <c r="CU277" s="54"/>
      <c r="CV277" s="54"/>
      <c r="CW277" s="54"/>
      <c r="CX277" s="54"/>
      <c r="CY277" s="54"/>
      <c r="CZ277" s="54"/>
      <c r="DA277" s="54"/>
      <c r="DB277" s="54"/>
      <c r="DC277" s="54"/>
      <c r="DD277" s="54"/>
      <c r="DE277" s="54"/>
      <c r="DF277" s="54"/>
      <c r="DG277" s="54"/>
      <c r="DH277" s="54"/>
      <c r="DI277" s="54"/>
      <c r="DJ277" s="54"/>
      <c r="DK277" s="54"/>
      <c r="DL277" s="54"/>
      <c r="DM277" s="54"/>
      <c r="DN277" s="54"/>
      <c r="DO277" s="54"/>
      <c r="DP277" s="54"/>
      <c r="DQ277" s="54"/>
      <c r="DR277" s="54">
        <v>0</v>
      </c>
      <c r="DS277" s="54"/>
      <c r="DT277" s="121">
        <f t="shared" si="632"/>
        <v>0</v>
      </c>
      <c r="DU277" s="121">
        <f>(DV277-DR277)</f>
        <v>85000</v>
      </c>
      <c r="DV277" s="54">
        <v>85000</v>
      </c>
      <c r="DW277" s="54"/>
      <c r="DX277" s="54"/>
      <c r="DY277" s="54"/>
      <c r="DZ277" s="54">
        <v>0</v>
      </c>
      <c r="EA277" s="54">
        <v>0</v>
      </c>
      <c r="EB277" s="54">
        <v>0</v>
      </c>
      <c r="EC277" s="121">
        <f t="shared" si="633"/>
        <v>0</v>
      </c>
      <c r="ED277" s="121">
        <f>(EE277-EA277)</f>
        <v>85000</v>
      </c>
      <c r="EE277" s="54">
        <v>85000</v>
      </c>
      <c r="EF277" s="54">
        <v>0</v>
      </c>
      <c r="EG277" s="121">
        <f t="shared" si="605"/>
        <v>0</v>
      </c>
      <c r="EH277" s="121" t="e">
        <f>(#REF!-EE277)</f>
        <v>#REF!</v>
      </c>
      <c r="EI277" s="121">
        <f>IFERROR(#REF!/DZ277*100,)</f>
        <v>0</v>
      </c>
      <c r="EJ277" s="121">
        <f>IFERROR(#REF!/#REF!*100,)</f>
        <v>0</v>
      </c>
      <c r="EK277" s="54">
        <v>200000</v>
      </c>
      <c r="EL277" s="54"/>
      <c r="EM277" s="54"/>
      <c r="EN277" s="54"/>
      <c r="EO277" s="54"/>
      <c r="EP277" s="54"/>
      <c r="EQ277" s="54"/>
      <c r="ER277" s="54"/>
      <c r="ES277" s="146">
        <f t="shared" si="753"/>
        <v>0</v>
      </c>
      <c r="EW277" s="713"/>
      <c r="EX277" s="739">
        <f>IF(EX$9=$K277,#REF!,0)</f>
        <v>0</v>
      </c>
      <c r="EY277" s="739">
        <f>IF(EY$9=$K277,#REF!,0)</f>
        <v>0</v>
      </c>
      <c r="EZ277" s="739">
        <f>IF(EZ$9=$K277,#REF!,0)</f>
        <v>0</v>
      </c>
      <c r="FA277" s="739">
        <f>IF(FA$9=$K277,#REF!,0)</f>
        <v>0</v>
      </c>
      <c r="FB277" s="739">
        <f>IF(FB$9=$K277,#REF!,0)</f>
        <v>0</v>
      </c>
      <c r="FC277" s="739">
        <f>IF(FC$9=$K277,#REF!,0)</f>
        <v>0</v>
      </c>
      <c r="FD277" s="739">
        <f>IF(FD$9=$K277,#REF!,0)</f>
        <v>0</v>
      </c>
      <c r="FE277" s="739">
        <f>IF(FE$9=$K277,#REF!,0)</f>
        <v>0</v>
      </c>
      <c r="FF277" s="739">
        <f>IF(FF$9=$K277,#REF!,0)</f>
        <v>0</v>
      </c>
      <c r="FG277" s="739">
        <f>IF(FG$9=$K277,#REF!,0)</f>
        <v>0</v>
      </c>
      <c r="FH277" s="739">
        <f>IF(FH$9=$K277,#REF!,0)</f>
        <v>0</v>
      </c>
      <c r="FI277" s="739">
        <f>IF(FI$9=$K277,#REF!,0)</f>
        <v>0</v>
      </c>
      <c r="FJ277" s="739">
        <f>IF(FJ$9=$K277,#REF!,0)</f>
        <v>0</v>
      </c>
      <c r="FK277" s="739">
        <f>IF(FK$9=$K277,#REF!,0)</f>
        <v>0</v>
      </c>
      <c r="FL277" s="739">
        <f>IF(FL$9=$K277,#REF!,0)</f>
        <v>0</v>
      </c>
      <c r="FM277" s="739">
        <f>IF(FM$9=$K277,#REF!,0)</f>
        <v>0</v>
      </c>
      <c r="FN277" s="739">
        <f>IF(FN$9=$K277,#REF!,0)</f>
        <v>0</v>
      </c>
      <c r="FO277" s="739">
        <f>IF(FO$9=$K277,#REF!,0)</f>
        <v>0</v>
      </c>
      <c r="FP277" s="739">
        <f>IF(FP$9=$K277,#REF!,0)</f>
        <v>0</v>
      </c>
      <c r="FQ277" s="739">
        <f>IF(FQ$9=$K277,#REF!,0)</f>
        <v>0</v>
      </c>
      <c r="FS277" s="1097"/>
      <c r="FT277" s="713"/>
      <c r="FU277" s="739">
        <f t="shared" si="759"/>
        <v>0</v>
      </c>
      <c r="FV277" s="739">
        <f t="shared" si="759"/>
        <v>0</v>
      </c>
      <c r="FW277" s="739">
        <f t="shared" si="759"/>
        <v>0</v>
      </c>
      <c r="FX277" s="739">
        <f t="shared" si="759"/>
        <v>0</v>
      </c>
      <c r="FY277" s="739">
        <f t="shared" si="759"/>
        <v>0</v>
      </c>
      <c r="FZ277" s="739">
        <f t="shared" si="759"/>
        <v>0</v>
      </c>
      <c r="GA277" s="739">
        <f t="shared" si="759"/>
        <v>0</v>
      </c>
      <c r="GB277" s="739">
        <f t="shared" si="759"/>
        <v>0</v>
      </c>
      <c r="GC277" s="739">
        <f t="shared" si="759"/>
        <v>0</v>
      </c>
      <c r="GD277" s="739">
        <f t="shared" si="759"/>
        <v>0</v>
      </c>
      <c r="GE277" s="739">
        <f t="shared" si="760"/>
        <v>0</v>
      </c>
      <c r="GF277" s="739">
        <f t="shared" si="760"/>
        <v>0</v>
      </c>
      <c r="GG277" s="739">
        <f t="shared" si="760"/>
        <v>0</v>
      </c>
      <c r="GH277" s="739">
        <f t="shared" si="760"/>
        <v>0</v>
      </c>
      <c r="GI277" s="739">
        <f t="shared" si="760"/>
        <v>0</v>
      </c>
      <c r="GJ277" s="739">
        <f t="shared" si="760"/>
        <v>0</v>
      </c>
      <c r="GK277" s="739">
        <f t="shared" si="760"/>
        <v>0</v>
      </c>
      <c r="GL277" s="739">
        <f t="shared" si="760"/>
        <v>0</v>
      </c>
      <c r="GM277" s="739">
        <f t="shared" si="760"/>
        <v>0</v>
      </c>
      <c r="GN277" s="739">
        <f t="shared" si="760"/>
        <v>0</v>
      </c>
      <c r="GO277" s="1097"/>
      <c r="GP277" s="713"/>
      <c r="GQ277" s="1098">
        <f>IF(GQ$9=$N277,#REF!,0)</f>
        <v>0</v>
      </c>
      <c r="GR277" s="1098">
        <f>IF(GR$9=$N277,#REF!,0)</f>
        <v>0</v>
      </c>
      <c r="GS277" s="1098">
        <f>IF(GS$9=$N277,#REF!,0)</f>
        <v>0</v>
      </c>
      <c r="GT277" s="1098">
        <f>IF(GT$9=$N277,#REF!,0)</f>
        <v>0</v>
      </c>
      <c r="GU277" s="1098">
        <f>IF(GU$9=$N277,#REF!,0)</f>
        <v>0</v>
      </c>
      <c r="GV277" s="1098">
        <f>IF(GV$9=$N277,#REF!,0)</f>
        <v>0</v>
      </c>
      <c r="GW277" s="1098">
        <f>IF(GW$9=$N277,#REF!,0)</f>
        <v>0</v>
      </c>
      <c r="GX277" s="1098">
        <f>IF(GX$9=$N277,#REF!,0)</f>
        <v>0</v>
      </c>
      <c r="GY277" s="1098">
        <f>IF(GY$9=$N277,#REF!,0)</f>
        <v>0</v>
      </c>
      <c r="GZ277" s="1098">
        <f>IF(GZ$9=$N277,#REF!,0)</f>
        <v>0</v>
      </c>
      <c r="HA277" s="1098">
        <f>IF(HA$9=$N277,#REF!,0)</f>
        <v>0</v>
      </c>
      <c r="HB277" s="1098">
        <f>IF(HB$9=$N277,#REF!,0)</f>
        <v>0</v>
      </c>
      <c r="HC277" s="1098">
        <f>IF(HC$9=$N277,#REF!,0)</f>
        <v>0</v>
      </c>
      <c r="HD277" s="1098">
        <f>IF(HD$9=$N277,#REF!,0)</f>
        <v>0</v>
      </c>
      <c r="HE277" s="1098">
        <f>IF(HE$9=$N277,#REF!,0)</f>
        <v>0</v>
      </c>
      <c r="HF277" s="1098">
        <f>IF(HF$9=$N277,#REF!,0)</f>
        <v>0</v>
      </c>
      <c r="HG277" s="1098">
        <f>IF(HG$9=$N277,#REF!,0)</f>
        <v>0</v>
      </c>
      <c r="HH277" s="1098">
        <f>IF(HH$9=$N277,#REF!,0)</f>
        <v>0</v>
      </c>
      <c r="HI277" s="1098">
        <f>IF(HI$9=$N277,#REF!,0)</f>
        <v>0</v>
      </c>
      <c r="HJ277" s="1098">
        <f>IF(HJ$9=$N277,#REF!,0)</f>
        <v>0</v>
      </c>
      <c r="HK277" s="1098">
        <f>IF(HK$9=$N277,#REF!,0)</f>
        <v>0</v>
      </c>
      <c r="HL277" s="1098">
        <f>IF(HL$9=$N277,#REF!,0)</f>
        <v>0</v>
      </c>
      <c r="HM277" s="1098">
        <f>IF(HM$9=$N277,#REF!,0)</f>
        <v>0</v>
      </c>
      <c r="HN277" s="1098">
        <f>IF(HN$9=$N277,#REF!,0)</f>
        <v>0</v>
      </c>
      <c r="HO277" s="1098">
        <f>IF(HO$9=$N277,#REF!,0)</f>
        <v>0</v>
      </c>
      <c r="HP277" s="1098">
        <f>IF(HP$9=$N277,#REF!,0)</f>
        <v>0</v>
      </c>
      <c r="HQ277" s="1098">
        <f>IF(HQ$9=$N277,#REF!,0)</f>
        <v>0</v>
      </c>
      <c r="HR277" s="1098">
        <f>IF(HR$9=$N277,#REF!,0)</f>
        <v>0</v>
      </c>
      <c r="HS277" s="1098">
        <f>IF(HS$9=$N277,#REF!,0)</f>
        <v>0</v>
      </c>
      <c r="HT277" s="1098">
        <f>IF(HT$9=$N277,#REF!,0)</f>
        <v>0</v>
      </c>
      <c r="HU277" s="1098">
        <f>IF(HU$9=$N277,#REF!,0)</f>
        <v>0</v>
      </c>
      <c r="HV277" s="1098">
        <f>IF(HV$9=$N277,#REF!,0)</f>
        <v>0</v>
      </c>
      <c r="HW277" s="1098">
        <f>IF(HW$9=$N277,#REF!,0)</f>
        <v>0</v>
      </c>
      <c r="HX277" s="1098">
        <f>IF(HX$9=$N277,#REF!,0)</f>
        <v>0</v>
      </c>
      <c r="HY277" s="1098">
        <f>IF(HY$9=$N277,#REF!,0)</f>
        <v>0</v>
      </c>
      <c r="HZ277" s="1098">
        <f>IF(HZ$9=$N277,#REF!,0)</f>
        <v>0</v>
      </c>
      <c r="IA277" s="1098">
        <f>IF(IA$9=$N277,#REF!,0)</f>
        <v>0</v>
      </c>
      <c r="IB277" s="1098">
        <f>IF(IB$9=$N277,#REF!,0)</f>
        <v>0</v>
      </c>
      <c r="IC277" s="1098">
        <f>IF(IC$9=$N277,#REF!,0)</f>
        <v>0</v>
      </c>
      <c r="ID277" s="1098">
        <f>IF(ID$9=$N277,#REF!,0)</f>
        <v>0</v>
      </c>
      <c r="IE277" s="1098">
        <f>IF(IE$9=$N277,#REF!,0)</f>
        <v>0</v>
      </c>
      <c r="IF277" s="1098">
        <f>IF(IF$9=$N277,#REF!,0)</f>
        <v>0</v>
      </c>
      <c r="IG277" s="1098">
        <f>IF(IG$9=$N277,#REF!,0)</f>
        <v>0</v>
      </c>
      <c r="IH277" s="1098">
        <f>IF(IH$9=$N277,#REF!,0)</f>
        <v>0</v>
      </c>
      <c r="II277" s="1098">
        <f>IF(II$9=$N277,#REF!,0)</f>
        <v>0</v>
      </c>
      <c r="IJ277" s="1098">
        <f>IF(IJ$9=$N277,#REF!,0)</f>
        <v>0</v>
      </c>
      <c r="IK277" s="1098">
        <f>IF(IK$9=$N277,#REF!,0)</f>
        <v>0</v>
      </c>
      <c r="IL277" s="1098">
        <f>IF(IL$9=$N277,#REF!,0)</f>
        <v>0</v>
      </c>
      <c r="IM277" s="1098">
        <f>IF(IM$9=$N277,#REF!,0)</f>
        <v>0</v>
      </c>
      <c r="IN277" s="1098">
        <f>IF(IN$9=$N277,#REF!,0)</f>
        <v>0</v>
      </c>
      <c r="IO277" s="1098">
        <f>IF(IO$9=$N277,#REF!,0)</f>
        <v>0</v>
      </c>
      <c r="IP277" s="1098">
        <f>IF(IP$9=$N277,#REF!,0)</f>
        <v>0</v>
      </c>
      <c r="IQ277" s="1098" t="e">
        <f>IF(IQ$9=$N277,#REF!,0)</f>
        <v>#REF!</v>
      </c>
      <c r="IR277" s="1098">
        <f>IF(IR$9=$N277,#REF!,0)</f>
        <v>0</v>
      </c>
      <c r="IS277" s="1098">
        <f>IF(IS$9=$N277,#REF!,0)</f>
        <v>0</v>
      </c>
      <c r="IT277" s="1098">
        <f>IF(IT$9=$N277,#REF!,0)</f>
        <v>0</v>
      </c>
      <c r="IU277" s="1098">
        <f>IF(IU$9=$N277,#REF!,0)</f>
        <v>0</v>
      </c>
      <c r="IV277" s="1098">
        <f>IF(IV$9=$N277,#REF!,0)</f>
        <v>0</v>
      </c>
      <c r="IW277" s="1098">
        <f>IF(IW$9=$N277,#REF!,0)</f>
        <v>0</v>
      </c>
      <c r="IX277" s="1098">
        <f>IF(IX$9=$N277,#REF!,0)</f>
        <v>0</v>
      </c>
      <c r="IY277" s="1098">
        <f>IF(IY$9=$N277,#REF!,0)</f>
        <v>0</v>
      </c>
      <c r="IZ277" s="1098">
        <f>IF(IZ$9=$N277,#REF!,0)</f>
        <v>0</v>
      </c>
      <c r="JA277" s="1098">
        <f>IF(JA$9=$N277,#REF!,0)</f>
        <v>0</v>
      </c>
      <c r="JB277" s="1098">
        <f>IF(JB$9=$N277,#REF!,0)</f>
        <v>0</v>
      </c>
      <c r="JC277" s="1098">
        <f>IF(JC$9=$N277,#REF!,0)</f>
        <v>0</v>
      </c>
      <c r="JD277" s="1098">
        <f>IF(JD$9=$N277,#REF!,0)</f>
        <v>0</v>
      </c>
      <c r="JE277" s="1098">
        <f>IF(JE$9=$N277,#REF!,0)</f>
        <v>0</v>
      </c>
      <c r="JF277" s="1098">
        <f>IF(JF$9=$N277,#REF!,0)</f>
        <v>0</v>
      </c>
      <c r="JG277" s="1098">
        <f>IF(JG$9=$N277,#REF!,0)</f>
        <v>0</v>
      </c>
      <c r="JH277" s="1098">
        <f>IF(JH$9=$N277,#REF!,0)</f>
        <v>0</v>
      </c>
      <c r="JI277" s="1098">
        <f>IF(JI$9=$N277,#REF!,0)</f>
        <v>0</v>
      </c>
      <c r="JJ277" s="1098">
        <f>IF(JJ$9=$N277,#REF!,0)</f>
        <v>0</v>
      </c>
      <c r="JK277" s="1098">
        <f>IF(JK$9=$N277,#REF!,0)</f>
        <v>0</v>
      </c>
      <c r="JL277" s="1098">
        <f>IF(JL$9=$N277,#REF!,0)</f>
        <v>0</v>
      </c>
      <c r="JM277" s="1098">
        <f>IF(JM$9=$N277,#REF!,0)</f>
        <v>0</v>
      </c>
      <c r="JN277" s="1098">
        <f>IF(JN$9=$N277,#REF!,0)</f>
        <v>0</v>
      </c>
      <c r="JO277" s="1098">
        <f>IF(JO$9=$N277,#REF!,0)</f>
        <v>0</v>
      </c>
      <c r="JP277" s="1098">
        <f>IF(JP$9=$N277,#REF!,0)</f>
        <v>0</v>
      </c>
      <c r="JQ277" s="1098">
        <f>IF(JQ$9=$N277,#REF!,0)</f>
        <v>0</v>
      </c>
      <c r="JR277" s="1098">
        <f>IF(JR$9=$N277,#REF!,0)</f>
        <v>0</v>
      </c>
      <c r="JS277" s="1098">
        <f>IF(JS$9=$N277,#REF!,0)</f>
        <v>0</v>
      </c>
      <c r="JT277" s="1098">
        <f>IF(JT$9=$N277,#REF!,0)</f>
        <v>0</v>
      </c>
      <c r="JU277" s="1098">
        <f>IF(JU$9=$N277,#REF!,0)</f>
        <v>0</v>
      </c>
      <c r="JV277" s="1098">
        <f>IF(JV$9=$N277,#REF!,0)</f>
        <v>0</v>
      </c>
      <c r="JW277" s="1098">
        <f>IF(JW$9=$N277,#REF!,0)</f>
        <v>0</v>
      </c>
      <c r="JX277" s="681"/>
      <c r="JY277" s="713"/>
      <c r="JZ277" s="681"/>
      <c r="KA277" s="681"/>
      <c r="KB277" s="681"/>
      <c r="KC277" s="681"/>
      <c r="KD277" s="681"/>
      <c r="KE277" s="681"/>
      <c r="KF277" s="681"/>
      <c r="KG277" s="681"/>
      <c r="KH277" s="681"/>
      <c r="KI277" s="681"/>
      <c r="KJ277" s="681"/>
      <c r="KN277" s="1098">
        <f t="shared" si="772"/>
        <v>0</v>
      </c>
      <c r="KO277" s="1098">
        <f t="shared" si="772"/>
        <v>0</v>
      </c>
      <c r="KP277" s="1098">
        <f t="shared" si="772"/>
        <v>0</v>
      </c>
      <c r="KQ277" s="1098">
        <f t="shared" si="772"/>
        <v>0</v>
      </c>
      <c r="KR277" s="1098">
        <f t="shared" si="772"/>
        <v>0</v>
      </c>
      <c r="KS277" s="1098">
        <f t="shared" si="772"/>
        <v>0</v>
      </c>
      <c r="KT277" s="1098">
        <f t="shared" si="772"/>
        <v>0</v>
      </c>
      <c r="KU277" s="1098">
        <f t="shared" si="772"/>
        <v>0</v>
      </c>
      <c r="KV277" s="1098">
        <f t="shared" si="772"/>
        <v>0</v>
      </c>
      <c r="KW277" s="1098">
        <f t="shared" si="772"/>
        <v>0</v>
      </c>
      <c r="KX277" s="1098">
        <f t="shared" si="772"/>
        <v>0</v>
      </c>
      <c r="KY277" s="1098">
        <f t="shared" si="772"/>
        <v>0</v>
      </c>
      <c r="KZ277" s="1098">
        <f t="shared" si="772"/>
        <v>0</v>
      </c>
      <c r="LA277" s="1098">
        <f t="shared" si="772"/>
        <v>0</v>
      </c>
      <c r="LB277" s="1098">
        <f t="shared" si="772"/>
        <v>0</v>
      </c>
      <c r="LC277" s="1098">
        <f t="shared" si="771"/>
        <v>0</v>
      </c>
      <c r="LD277" s="1098">
        <f t="shared" si="771"/>
        <v>0</v>
      </c>
      <c r="LE277" s="1098">
        <f t="shared" si="771"/>
        <v>0</v>
      </c>
      <c r="LF277" s="1098">
        <f t="shared" si="771"/>
        <v>0</v>
      </c>
      <c r="LG277" s="1098">
        <f t="shared" si="771"/>
        <v>0</v>
      </c>
      <c r="LH277" s="1098">
        <f t="shared" si="771"/>
        <v>0</v>
      </c>
      <c r="LI277" s="1098">
        <f t="shared" si="771"/>
        <v>0</v>
      </c>
      <c r="LJ277" s="1098">
        <f t="shared" si="771"/>
        <v>0</v>
      </c>
      <c r="LK277" s="1098">
        <f t="shared" si="771"/>
        <v>0</v>
      </c>
      <c r="LL277" s="1098">
        <f t="shared" si="771"/>
        <v>0</v>
      </c>
      <c r="LM277" s="1098">
        <f t="shared" si="771"/>
        <v>0</v>
      </c>
      <c r="LN277" s="1098">
        <f t="shared" si="771"/>
        <v>0</v>
      </c>
      <c r="LO277" s="1098">
        <f t="shared" si="771"/>
        <v>0</v>
      </c>
      <c r="LP277" s="1098">
        <f t="shared" si="771"/>
        <v>0</v>
      </c>
      <c r="LQ277" s="1098">
        <f t="shared" si="771"/>
        <v>0</v>
      </c>
      <c r="LR277" s="1098">
        <f t="shared" si="771"/>
        <v>0</v>
      </c>
      <c r="LS277" s="1098">
        <f t="shared" si="731"/>
        <v>0</v>
      </c>
    </row>
    <row r="278" spans="1:331" s="680" customFormat="1" ht="19.5" customHeight="1" x14ac:dyDescent="0.35">
      <c r="A278" s="567"/>
      <c r="B278" s="1149"/>
      <c r="C278" s="870"/>
      <c r="D278" s="871"/>
      <c r="E278" s="871" t="s">
        <v>7</v>
      </c>
      <c r="F278" s="871"/>
      <c r="G278" s="871"/>
      <c r="H278" s="871"/>
      <c r="I278" s="871"/>
      <c r="J278" s="871" t="s">
        <v>194</v>
      </c>
      <c r="K278" s="873">
        <v>4</v>
      </c>
      <c r="L278" s="874" t="s">
        <v>185</v>
      </c>
      <c r="M278" s="874"/>
      <c r="N278" s="874"/>
      <c r="O278" s="135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635"/>
      <c r="AJ278" s="31"/>
      <c r="AK278" s="31"/>
      <c r="AL278" s="31"/>
      <c r="AM278" s="31"/>
      <c r="AN278" s="54"/>
      <c r="AO278" s="54"/>
      <c r="AP278" s="54"/>
      <c r="AQ278" s="54"/>
      <c r="AR278" s="106"/>
      <c r="AS278" s="54"/>
      <c r="AT278" s="54"/>
      <c r="AU278" s="54"/>
      <c r="AV278" s="106"/>
      <c r="AW278" s="106"/>
      <c r="AX278" s="106"/>
      <c r="AY278" s="106"/>
      <c r="AZ278" s="31"/>
      <c r="BA278" s="31"/>
      <c r="BB278" s="106"/>
      <c r="BC278" s="106"/>
      <c r="BD278" s="106"/>
      <c r="BE278" s="106"/>
      <c r="BF278" s="106"/>
      <c r="BG278" s="106"/>
      <c r="BH278" s="106"/>
      <c r="BI278" s="106"/>
      <c r="BJ278" s="106"/>
      <c r="BK278" s="106"/>
      <c r="BL278" s="106"/>
      <c r="BM278" s="106"/>
      <c r="BN278" s="106"/>
      <c r="BO278" s="106"/>
      <c r="BP278" s="106"/>
      <c r="BQ278" s="106"/>
      <c r="BR278" s="106"/>
      <c r="BS278" s="106"/>
      <c r="BT278" s="106"/>
      <c r="BU278" s="106"/>
      <c r="BV278" s="106"/>
      <c r="BW278" s="106"/>
      <c r="BX278" s="106"/>
      <c r="BY278" s="106"/>
      <c r="BZ278" s="106">
        <f t="shared" ref="BZ278:CX278" si="777">BZ282</f>
        <v>0</v>
      </c>
      <c r="CA278" s="106">
        <f t="shared" si="777"/>
        <v>0</v>
      </c>
      <c r="CB278" s="106">
        <f t="shared" si="777"/>
        <v>0</v>
      </c>
      <c r="CC278" s="106">
        <f t="shared" si="777"/>
        <v>0</v>
      </c>
      <c r="CD278" s="106">
        <f t="shared" si="777"/>
        <v>0</v>
      </c>
      <c r="CE278" s="106">
        <f t="shared" si="777"/>
        <v>0</v>
      </c>
      <c r="CF278" s="106">
        <f t="shared" si="777"/>
        <v>0</v>
      </c>
      <c r="CG278" s="106">
        <f t="shared" si="777"/>
        <v>0</v>
      </c>
      <c r="CH278" s="106">
        <f t="shared" si="777"/>
        <v>0</v>
      </c>
      <c r="CI278" s="106">
        <f t="shared" si="777"/>
        <v>0</v>
      </c>
      <c r="CJ278" s="106">
        <f t="shared" si="777"/>
        <v>0</v>
      </c>
      <c r="CK278" s="106">
        <f t="shared" si="777"/>
        <v>0</v>
      </c>
      <c r="CL278" s="106">
        <f t="shared" si="777"/>
        <v>0</v>
      </c>
      <c r="CM278" s="106">
        <f t="shared" si="777"/>
        <v>0</v>
      </c>
      <c r="CN278" s="106">
        <f t="shared" si="777"/>
        <v>0</v>
      </c>
      <c r="CO278" s="106">
        <f t="shared" si="777"/>
        <v>0</v>
      </c>
      <c r="CP278" s="106">
        <f t="shared" si="777"/>
        <v>0</v>
      </c>
      <c r="CQ278" s="106">
        <f t="shared" si="777"/>
        <v>0</v>
      </c>
      <c r="CR278" s="106">
        <f t="shared" si="777"/>
        <v>0</v>
      </c>
      <c r="CS278" s="106">
        <f t="shared" si="777"/>
        <v>0</v>
      </c>
      <c r="CT278" s="106">
        <f t="shared" si="777"/>
        <v>43000</v>
      </c>
      <c r="CU278" s="106">
        <f>CU282</f>
        <v>43000</v>
      </c>
      <c r="CV278" s="106">
        <f t="shared" si="777"/>
        <v>0</v>
      </c>
      <c r="CW278" s="106">
        <f t="shared" si="777"/>
        <v>0</v>
      </c>
      <c r="CX278" s="106">
        <f t="shared" si="777"/>
        <v>186000</v>
      </c>
      <c r="CY278" s="106">
        <f>CY282</f>
        <v>229000</v>
      </c>
      <c r="CZ278" s="106">
        <f>CZ282</f>
        <v>0</v>
      </c>
      <c r="DA278" s="106">
        <f>DA282</f>
        <v>0</v>
      </c>
      <c r="DB278" s="106">
        <f>DB282+DB279</f>
        <v>0</v>
      </c>
      <c r="DC278" s="106">
        <f>DC282+DC279</f>
        <v>0</v>
      </c>
      <c r="DD278" s="106">
        <f>DD282</f>
        <v>0</v>
      </c>
      <c r="DE278" s="106">
        <f>DE282</f>
        <v>0</v>
      </c>
      <c r="DF278" s="106">
        <f>DF282+DF279</f>
        <v>42969.5</v>
      </c>
      <c r="DG278" s="106">
        <f>DG282+DG279</f>
        <v>0</v>
      </c>
      <c r="DH278" s="106">
        <f>DH282+DH279</f>
        <v>0</v>
      </c>
      <c r="DI278" s="106">
        <f>DI282</f>
        <v>0</v>
      </c>
      <c r="DJ278" s="106">
        <f>DJ282+DJ279</f>
        <v>22000</v>
      </c>
      <c r="DK278" s="106">
        <f>DK282+DK279</f>
        <v>22000</v>
      </c>
      <c r="DL278" s="106">
        <f>DL282</f>
        <v>185.71428571428572</v>
      </c>
      <c r="DM278" s="106">
        <f>DM282+DM279</f>
        <v>430000</v>
      </c>
      <c r="DN278" s="106">
        <f>DN282+DN279</f>
        <v>452000</v>
      </c>
      <c r="DO278" s="106">
        <f>DO282+DO279</f>
        <v>0</v>
      </c>
      <c r="DP278" s="106">
        <f>DP282</f>
        <v>0</v>
      </c>
      <c r="DQ278" s="106">
        <f>DQ282+DQ279</f>
        <v>229000</v>
      </c>
      <c r="DR278" s="106">
        <f>DR282+DR279</f>
        <v>681000</v>
      </c>
      <c r="DS278" s="106">
        <f>DS282+DS279</f>
        <v>459916.89</v>
      </c>
      <c r="DT278" s="106">
        <f t="shared" si="632"/>
        <v>67.535519823788547</v>
      </c>
      <c r="DU278" s="106">
        <f t="shared" ref="DU278:EB278" si="778">DU282+DU279</f>
        <v>-131248</v>
      </c>
      <c r="DV278" s="106">
        <f t="shared" si="778"/>
        <v>549752</v>
      </c>
      <c r="DW278" s="106">
        <f t="shared" si="778"/>
        <v>321000</v>
      </c>
      <c r="DX278" s="106">
        <f t="shared" si="778"/>
        <v>321000</v>
      </c>
      <c r="DY278" s="106">
        <f t="shared" si="778"/>
        <v>321000</v>
      </c>
      <c r="DZ278" s="106">
        <f>DZ282+DZ279</f>
        <v>0</v>
      </c>
      <c r="EA278" s="106">
        <f t="shared" si="778"/>
        <v>321000</v>
      </c>
      <c r="EB278" s="106">
        <f t="shared" si="778"/>
        <v>0</v>
      </c>
      <c r="EC278" s="106">
        <f t="shared" si="633"/>
        <v>0</v>
      </c>
      <c r="ED278" s="106">
        <f>ED282+ED279</f>
        <v>-100000</v>
      </c>
      <c r="EE278" s="106">
        <f>EE282+EE279</f>
        <v>221000</v>
      </c>
      <c r="EF278" s="106">
        <f>EF282+EF279</f>
        <v>0</v>
      </c>
      <c r="EG278" s="106">
        <f t="shared" ref="EG278:EG290" si="779">IFERROR(EF278/EE278*100,)</f>
        <v>0</v>
      </c>
      <c r="EH278" s="106" t="e">
        <f>EH282+EH279</f>
        <v>#REF!</v>
      </c>
      <c r="EI278" s="106">
        <f>IFERROR(#REF!/DZ278*100,)</f>
        <v>0</v>
      </c>
      <c r="EJ278" s="106">
        <f>IFERROR(#REF!/#REF!*100,)</f>
        <v>0</v>
      </c>
      <c r="EK278" s="106">
        <f t="shared" ref="EK278" si="780">EK282+EK279</f>
        <v>131000</v>
      </c>
      <c r="EL278" s="106">
        <v>131000</v>
      </c>
      <c r="EM278" s="106">
        <v>131000</v>
      </c>
      <c r="EN278" s="111"/>
      <c r="EO278" s="111"/>
      <c r="EP278" s="111"/>
      <c r="EQ278" s="111"/>
      <c r="ER278" s="111"/>
      <c r="ES278" s="146">
        <f t="shared" si="753"/>
        <v>0</v>
      </c>
      <c r="EW278" s="713"/>
      <c r="EX278" s="739">
        <f>IF(EX$9=$K278,#REF!,0)</f>
        <v>0</v>
      </c>
      <c r="EY278" s="739">
        <f>IF(EY$9=$K278,#REF!,0)</f>
        <v>0</v>
      </c>
      <c r="EZ278" s="739">
        <f>IF(EZ$9=$K278,#REF!,0)</f>
        <v>0</v>
      </c>
      <c r="FA278" s="739">
        <f>IF(FA$9=$K278,#REF!,0)</f>
        <v>0</v>
      </c>
      <c r="FB278" s="739">
        <f>IF(FB$9=$K278,#REF!,0)</f>
        <v>0</v>
      </c>
      <c r="FC278" s="739">
        <f>IF(FC$9=$K278,#REF!,0)</f>
        <v>0</v>
      </c>
      <c r="FD278" s="739">
        <f>IF(FD$9=$K278,#REF!,0)</f>
        <v>0</v>
      </c>
      <c r="FE278" s="739">
        <f>IF(FE$9=$K278,#REF!,0)</f>
        <v>0</v>
      </c>
      <c r="FF278" s="739">
        <f>IF(FF$9=$K278,#REF!,0)</f>
        <v>0</v>
      </c>
      <c r="FG278" s="739">
        <f>IF(FG$9=$K278,#REF!,0)</f>
        <v>0</v>
      </c>
      <c r="FH278" s="739">
        <f>IF(FH$9=$K278,#REF!,0)</f>
        <v>0</v>
      </c>
      <c r="FI278" s="739">
        <f>IF(FI$9=$K278,#REF!,0)</f>
        <v>0</v>
      </c>
      <c r="FJ278" s="739">
        <f>IF(FJ$9=$K278,#REF!,0)</f>
        <v>0</v>
      </c>
      <c r="FK278" s="739">
        <f>IF(FK$9=$K278,#REF!,0)</f>
        <v>0</v>
      </c>
      <c r="FL278" s="739">
        <f>IF(FL$9=$K278,#REF!,0)</f>
        <v>0</v>
      </c>
      <c r="FM278" s="739">
        <f>IF(FM$9=$K278,#REF!,0)</f>
        <v>0</v>
      </c>
      <c r="FN278" s="739">
        <f>IF(FN$9=$K278,#REF!,0)</f>
        <v>0</v>
      </c>
      <c r="FO278" s="739">
        <f>IF(FO$9=$K278,#REF!,0)</f>
        <v>0</v>
      </c>
      <c r="FP278" s="739">
        <f>IF(FP$9=$K278,#REF!,0)</f>
        <v>0</v>
      </c>
      <c r="FQ278" s="739">
        <f>IF(FQ$9=$K278,#REF!,0)</f>
        <v>0</v>
      </c>
      <c r="FS278" s="1097"/>
      <c r="FT278" s="713"/>
      <c r="FU278" s="739">
        <f t="shared" si="759"/>
        <v>0</v>
      </c>
      <c r="FV278" s="739">
        <f t="shared" si="759"/>
        <v>0</v>
      </c>
      <c r="FW278" s="739">
        <f t="shared" si="759"/>
        <v>0</v>
      </c>
      <c r="FX278" s="739">
        <f t="shared" si="759"/>
        <v>0</v>
      </c>
      <c r="FY278" s="739">
        <f t="shared" si="759"/>
        <v>0</v>
      </c>
      <c r="FZ278" s="739">
        <f t="shared" si="759"/>
        <v>0</v>
      </c>
      <c r="GA278" s="739">
        <f t="shared" si="759"/>
        <v>0</v>
      </c>
      <c r="GB278" s="739">
        <f t="shared" si="759"/>
        <v>0</v>
      </c>
      <c r="GC278" s="739">
        <f t="shared" si="759"/>
        <v>0</v>
      </c>
      <c r="GD278" s="739">
        <f t="shared" si="759"/>
        <v>0</v>
      </c>
      <c r="GE278" s="739">
        <f t="shared" si="760"/>
        <v>0</v>
      </c>
      <c r="GF278" s="739">
        <f t="shared" si="760"/>
        <v>0</v>
      </c>
      <c r="GG278" s="739">
        <f t="shared" si="760"/>
        <v>0</v>
      </c>
      <c r="GH278" s="739">
        <f t="shared" si="760"/>
        <v>0</v>
      </c>
      <c r="GI278" s="739">
        <f t="shared" si="760"/>
        <v>0</v>
      </c>
      <c r="GJ278" s="739">
        <f t="shared" si="760"/>
        <v>0</v>
      </c>
      <c r="GK278" s="739">
        <f t="shared" si="760"/>
        <v>0</v>
      </c>
      <c r="GL278" s="739">
        <f t="shared" si="760"/>
        <v>0</v>
      </c>
      <c r="GM278" s="739">
        <f t="shared" si="760"/>
        <v>0</v>
      </c>
      <c r="GN278" s="739">
        <f t="shared" si="760"/>
        <v>0</v>
      </c>
      <c r="GO278" s="1097"/>
      <c r="GP278" s="713"/>
      <c r="GQ278" s="1098">
        <f>IF(GQ$9=$N278,#REF!,0)</f>
        <v>0</v>
      </c>
      <c r="GR278" s="1098">
        <f>IF(GR$9=$N278,#REF!,0)</f>
        <v>0</v>
      </c>
      <c r="GS278" s="1098">
        <f>IF(GS$9=$N278,#REF!,0)</f>
        <v>0</v>
      </c>
      <c r="GT278" s="1098">
        <f>IF(GT$9=$N278,#REF!,0)</f>
        <v>0</v>
      </c>
      <c r="GU278" s="1098">
        <f>IF(GU$9=$N278,#REF!,0)</f>
        <v>0</v>
      </c>
      <c r="GV278" s="1098">
        <f>IF(GV$9=$N278,#REF!,0)</f>
        <v>0</v>
      </c>
      <c r="GW278" s="1098">
        <f>IF(GW$9=$N278,#REF!,0)</f>
        <v>0</v>
      </c>
      <c r="GX278" s="1098">
        <f>IF(GX$9=$N278,#REF!,0)</f>
        <v>0</v>
      </c>
      <c r="GY278" s="1098">
        <f>IF(GY$9=$N278,#REF!,0)</f>
        <v>0</v>
      </c>
      <c r="GZ278" s="1098">
        <f>IF(GZ$9=$N278,#REF!,0)</f>
        <v>0</v>
      </c>
      <c r="HA278" s="1098">
        <f>IF(HA$9=$N278,#REF!,0)</f>
        <v>0</v>
      </c>
      <c r="HB278" s="1098">
        <f>IF(HB$9=$N278,#REF!,0)</f>
        <v>0</v>
      </c>
      <c r="HC278" s="1098">
        <f>IF(HC$9=$N278,#REF!,0)</f>
        <v>0</v>
      </c>
      <c r="HD278" s="1098">
        <f>IF(HD$9=$N278,#REF!,0)</f>
        <v>0</v>
      </c>
      <c r="HE278" s="1098">
        <f>IF(HE$9=$N278,#REF!,0)</f>
        <v>0</v>
      </c>
      <c r="HF278" s="1098">
        <f>IF(HF$9=$N278,#REF!,0)</f>
        <v>0</v>
      </c>
      <c r="HG278" s="1098">
        <f>IF(HG$9=$N278,#REF!,0)</f>
        <v>0</v>
      </c>
      <c r="HH278" s="1098">
        <f>IF(HH$9=$N278,#REF!,0)</f>
        <v>0</v>
      </c>
      <c r="HI278" s="1098">
        <f>IF(HI$9=$N278,#REF!,0)</f>
        <v>0</v>
      </c>
      <c r="HJ278" s="1098">
        <f>IF(HJ$9=$N278,#REF!,0)</f>
        <v>0</v>
      </c>
      <c r="HK278" s="1098">
        <f>IF(HK$9=$N278,#REF!,0)</f>
        <v>0</v>
      </c>
      <c r="HL278" s="1098">
        <f>IF(HL$9=$N278,#REF!,0)</f>
        <v>0</v>
      </c>
      <c r="HM278" s="1098">
        <f>IF(HM$9=$N278,#REF!,0)</f>
        <v>0</v>
      </c>
      <c r="HN278" s="1098">
        <f>IF(HN$9=$N278,#REF!,0)</f>
        <v>0</v>
      </c>
      <c r="HO278" s="1098">
        <f>IF(HO$9=$N278,#REF!,0)</f>
        <v>0</v>
      </c>
      <c r="HP278" s="1098">
        <f>IF(HP$9=$N278,#REF!,0)</f>
        <v>0</v>
      </c>
      <c r="HQ278" s="1098">
        <f>IF(HQ$9=$N278,#REF!,0)</f>
        <v>0</v>
      </c>
      <c r="HR278" s="1098">
        <f>IF(HR$9=$N278,#REF!,0)</f>
        <v>0</v>
      </c>
      <c r="HS278" s="1098">
        <f>IF(HS$9=$N278,#REF!,0)</f>
        <v>0</v>
      </c>
      <c r="HT278" s="1098">
        <f>IF(HT$9=$N278,#REF!,0)</f>
        <v>0</v>
      </c>
      <c r="HU278" s="1098">
        <f>IF(HU$9=$N278,#REF!,0)</f>
        <v>0</v>
      </c>
      <c r="HV278" s="1098">
        <f>IF(HV$9=$N278,#REF!,0)</f>
        <v>0</v>
      </c>
      <c r="HW278" s="1098">
        <f>IF(HW$9=$N278,#REF!,0)</f>
        <v>0</v>
      </c>
      <c r="HX278" s="1098">
        <f>IF(HX$9=$N278,#REF!,0)</f>
        <v>0</v>
      </c>
      <c r="HY278" s="1098">
        <f>IF(HY$9=$N278,#REF!,0)</f>
        <v>0</v>
      </c>
      <c r="HZ278" s="1098">
        <f>IF(HZ$9=$N278,#REF!,0)</f>
        <v>0</v>
      </c>
      <c r="IA278" s="1098">
        <f>IF(IA$9=$N278,#REF!,0)</f>
        <v>0</v>
      </c>
      <c r="IB278" s="1098">
        <f>IF(IB$9=$N278,#REF!,0)</f>
        <v>0</v>
      </c>
      <c r="IC278" s="1098">
        <f>IF(IC$9=$N278,#REF!,0)</f>
        <v>0</v>
      </c>
      <c r="ID278" s="1098">
        <f>IF(ID$9=$N278,#REF!,0)</f>
        <v>0</v>
      </c>
      <c r="IE278" s="1098">
        <f>IF(IE$9=$N278,#REF!,0)</f>
        <v>0</v>
      </c>
      <c r="IF278" s="1098">
        <f>IF(IF$9=$N278,#REF!,0)</f>
        <v>0</v>
      </c>
      <c r="IG278" s="1098">
        <f>IF(IG$9=$N278,#REF!,0)</f>
        <v>0</v>
      </c>
      <c r="IH278" s="1098">
        <f>IF(IH$9=$N278,#REF!,0)</f>
        <v>0</v>
      </c>
      <c r="II278" s="1098">
        <f>IF(II$9=$N278,#REF!,0)</f>
        <v>0</v>
      </c>
      <c r="IJ278" s="1098">
        <f>IF(IJ$9=$N278,#REF!,0)</f>
        <v>0</v>
      </c>
      <c r="IK278" s="1098">
        <f>IF(IK$9=$N278,#REF!,0)</f>
        <v>0</v>
      </c>
      <c r="IL278" s="1098">
        <f>IF(IL$9=$N278,#REF!,0)</f>
        <v>0</v>
      </c>
      <c r="IM278" s="1098">
        <f>IF(IM$9=$N278,#REF!,0)</f>
        <v>0</v>
      </c>
      <c r="IN278" s="1098">
        <f>IF(IN$9=$N278,#REF!,0)</f>
        <v>0</v>
      </c>
      <c r="IO278" s="1098">
        <f>IF(IO$9=$N278,#REF!,0)</f>
        <v>0</v>
      </c>
      <c r="IP278" s="1098">
        <f>IF(IP$9=$N278,#REF!,0)</f>
        <v>0</v>
      </c>
      <c r="IQ278" s="1098">
        <f>IF(IQ$9=$N278,#REF!,0)</f>
        <v>0</v>
      </c>
      <c r="IR278" s="1098">
        <f>IF(IR$9=$N278,#REF!,0)</f>
        <v>0</v>
      </c>
      <c r="IS278" s="1098">
        <f>IF(IS$9=$N278,#REF!,0)</f>
        <v>0</v>
      </c>
      <c r="IT278" s="1098">
        <f>IF(IT$9=$N278,#REF!,0)</f>
        <v>0</v>
      </c>
      <c r="IU278" s="1098">
        <f>IF(IU$9=$N278,#REF!,0)</f>
        <v>0</v>
      </c>
      <c r="IV278" s="1098">
        <f>IF(IV$9=$N278,#REF!,0)</f>
        <v>0</v>
      </c>
      <c r="IW278" s="1098">
        <f>IF(IW$9=$N278,#REF!,0)</f>
        <v>0</v>
      </c>
      <c r="IX278" s="1098">
        <f>IF(IX$9=$N278,#REF!,0)</f>
        <v>0</v>
      </c>
      <c r="IY278" s="1098">
        <f>IF(IY$9=$N278,#REF!,0)</f>
        <v>0</v>
      </c>
      <c r="IZ278" s="1098">
        <f>IF(IZ$9=$N278,#REF!,0)</f>
        <v>0</v>
      </c>
      <c r="JA278" s="1098">
        <f>IF(JA$9=$N278,#REF!,0)</f>
        <v>0</v>
      </c>
      <c r="JB278" s="1098">
        <f>IF(JB$9=$N278,#REF!,0)</f>
        <v>0</v>
      </c>
      <c r="JC278" s="1098">
        <f>IF(JC$9=$N278,#REF!,0)</f>
        <v>0</v>
      </c>
      <c r="JD278" s="1098">
        <f>IF(JD$9=$N278,#REF!,0)</f>
        <v>0</v>
      </c>
      <c r="JE278" s="1098">
        <f>IF(JE$9=$N278,#REF!,0)</f>
        <v>0</v>
      </c>
      <c r="JF278" s="1098">
        <f>IF(JF$9=$N278,#REF!,0)</f>
        <v>0</v>
      </c>
      <c r="JG278" s="1098">
        <f>IF(JG$9=$N278,#REF!,0)</f>
        <v>0</v>
      </c>
      <c r="JH278" s="1098">
        <f>IF(JH$9=$N278,#REF!,0)</f>
        <v>0</v>
      </c>
      <c r="JI278" s="1098">
        <f>IF(JI$9=$N278,#REF!,0)</f>
        <v>0</v>
      </c>
      <c r="JJ278" s="1098">
        <f>IF(JJ$9=$N278,#REF!,0)</f>
        <v>0</v>
      </c>
      <c r="JK278" s="1098">
        <f>IF(JK$9=$N278,#REF!,0)</f>
        <v>0</v>
      </c>
      <c r="JL278" s="1098">
        <f>IF(JL$9=$N278,#REF!,0)</f>
        <v>0</v>
      </c>
      <c r="JM278" s="1098">
        <f>IF(JM$9=$N278,#REF!,0)</f>
        <v>0</v>
      </c>
      <c r="JN278" s="1098">
        <f>IF(JN$9=$N278,#REF!,0)</f>
        <v>0</v>
      </c>
      <c r="JO278" s="1098">
        <f>IF(JO$9=$N278,#REF!,0)</f>
        <v>0</v>
      </c>
      <c r="JP278" s="1098">
        <f>IF(JP$9=$N278,#REF!,0)</f>
        <v>0</v>
      </c>
      <c r="JQ278" s="1098">
        <f>IF(JQ$9=$N278,#REF!,0)</f>
        <v>0</v>
      </c>
      <c r="JR278" s="1098">
        <f>IF(JR$9=$N278,#REF!,0)</f>
        <v>0</v>
      </c>
      <c r="JS278" s="1098">
        <f>IF(JS$9=$N278,#REF!,0)</f>
        <v>0</v>
      </c>
      <c r="JT278" s="1098">
        <f>IF(JT$9=$N278,#REF!,0)</f>
        <v>0</v>
      </c>
      <c r="JU278" s="1098">
        <f>IF(JU$9=$N278,#REF!,0)</f>
        <v>0</v>
      </c>
      <c r="JV278" s="1098">
        <f>IF(JV$9=$N278,#REF!,0)</f>
        <v>0</v>
      </c>
      <c r="JW278" s="1098">
        <f>IF(JW$9=$N278,#REF!,0)</f>
        <v>0</v>
      </c>
      <c r="JX278" s="681"/>
      <c r="JY278" s="713"/>
      <c r="JZ278" s="681">
        <f t="shared" ref="JZ278:KJ287" si="781">IF(JZ$9=$L278,$DY278,0)</f>
        <v>0</v>
      </c>
      <c r="KA278" s="681">
        <f t="shared" si="781"/>
        <v>0</v>
      </c>
      <c r="KB278" s="681">
        <f t="shared" si="781"/>
        <v>0</v>
      </c>
      <c r="KC278" s="681">
        <f t="shared" si="781"/>
        <v>0</v>
      </c>
      <c r="KD278" s="681">
        <f t="shared" si="781"/>
        <v>0</v>
      </c>
      <c r="KE278" s="681">
        <f t="shared" si="781"/>
        <v>0</v>
      </c>
      <c r="KF278" s="681">
        <f t="shared" si="781"/>
        <v>0</v>
      </c>
      <c r="KG278" s="681">
        <f t="shared" si="781"/>
        <v>0</v>
      </c>
      <c r="KH278" s="681">
        <f t="shared" si="781"/>
        <v>0</v>
      </c>
      <c r="KI278" s="681">
        <f t="shared" si="781"/>
        <v>0</v>
      </c>
      <c r="KJ278" s="681">
        <f t="shared" si="781"/>
        <v>0</v>
      </c>
      <c r="KN278" s="1098">
        <f t="shared" si="772"/>
        <v>0</v>
      </c>
      <c r="KO278" s="1098">
        <f t="shared" si="772"/>
        <v>0</v>
      </c>
      <c r="KP278" s="1098">
        <f t="shared" si="772"/>
        <v>0</v>
      </c>
      <c r="KQ278" s="1098">
        <f t="shared" si="772"/>
        <v>0</v>
      </c>
      <c r="KR278" s="1098">
        <f t="shared" si="772"/>
        <v>0</v>
      </c>
      <c r="KS278" s="1098">
        <f t="shared" si="772"/>
        <v>0</v>
      </c>
      <c r="KT278" s="1098">
        <f t="shared" si="772"/>
        <v>0</v>
      </c>
      <c r="KU278" s="1098">
        <f t="shared" si="772"/>
        <v>0</v>
      </c>
      <c r="KV278" s="1098">
        <f t="shared" si="772"/>
        <v>0</v>
      </c>
      <c r="KW278" s="1098">
        <f t="shared" si="772"/>
        <v>0</v>
      </c>
      <c r="KX278" s="1098">
        <f t="shared" si="772"/>
        <v>0</v>
      </c>
      <c r="KY278" s="1098">
        <f t="shared" si="772"/>
        <v>0</v>
      </c>
      <c r="KZ278" s="1098">
        <f t="shared" si="772"/>
        <v>0</v>
      </c>
      <c r="LA278" s="1098">
        <f t="shared" si="772"/>
        <v>0</v>
      </c>
      <c r="LB278" s="1098">
        <f t="shared" si="772"/>
        <v>0</v>
      </c>
      <c r="LC278" s="1098">
        <f t="shared" si="771"/>
        <v>0</v>
      </c>
      <c r="LD278" s="1098">
        <f t="shared" si="771"/>
        <v>0</v>
      </c>
      <c r="LE278" s="1098">
        <f t="shared" si="771"/>
        <v>0</v>
      </c>
      <c r="LF278" s="1098">
        <f t="shared" si="771"/>
        <v>0</v>
      </c>
      <c r="LG278" s="1098">
        <f t="shared" si="771"/>
        <v>0</v>
      </c>
      <c r="LH278" s="1098">
        <f t="shared" si="771"/>
        <v>0</v>
      </c>
      <c r="LI278" s="1098">
        <f t="shared" si="771"/>
        <v>0</v>
      </c>
      <c r="LJ278" s="1098">
        <f t="shared" si="771"/>
        <v>0</v>
      </c>
      <c r="LK278" s="1098">
        <f t="shared" si="771"/>
        <v>0</v>
      </c>
      <c r="LL278" s="1098">
        <f t="shared" si="771"/>
        <v>0</v>
      </c>
      <c r="LM278" s="1098">
        <f t="shared" si="771"/>
        <v>0</v>
      </c>
      <c r="LN278" s="1098">
        <f t="shared" si="771"/>
        <v>0</v>
      </c>
      <c r="LO278" s="1098">
        <f t="shared" si="771"/>
        <v>0</v>
      </c>
      <c r="LP278" s="1098">
        <f t="shared" si="771"/>
        <v>0</v>
      </c>
      <c r="LQ278" s="1098">
        <f t="shared" si="771"/>
        <v>0</v>
      </c>
      <c r="LR278" s="1098">
        <f t="shared" si="771"/>
        <v>0</v>
      </c>
      <c r="LS278" s="1098">
        <f t="shared" si="731"/>
        <v>0</v>
      </c>
    </row>
    <row r="279" spans="1:331" s="680" customFormat="1" ht="20.100000000000001" customHeight="1" x14ac:dyDescent="0.35">
      <c r="A279" s="567"/>
      <c r="B279" s="1149"/>
      <c r="C279" s="870"/>
      <c r="D279" s="871"/>
      <c r="E279" s="871"/>
      <c r="F279" s="871"/>
      <c r="G279" s="871"/>
      <c r="H279" s="871"/>
      <c r="I279" s="871"/>
      <c r="J279" s="871" t="s">
        <v>194</v>
      </c>
      <c r="K279" s="877"/>
      <c r="L279" s="1264">
        <v>41</v>
      </c>
      <c r="M279" s="1265" t="s">
        <v>225</v>
      </c>
      <c r="N279" s="1266"/>
      <c r="O279" s="697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635"/>
      <c r="AJ279" s="31"/>
      <c r="AK279" s="31"/>
      <c r="AL279" s="31"/>
      <c r="AM279" s="31"/>
      <c r="AN279" s="54"/>
      <c r="AO279" s="54"/>
      <c r="AP279" s="54"/>
      <c r="AQ279" s="54"/>
      <c r="AR279" s="106"/>
      <c r="AS279" s="54"/>
      <c r="AT279" s="54"/>
      <c r="AU279" s="54"/>
      <c r="AV279" s="106"/>
      <c r="AW279" s="106"/>
      <c r="AX279" s="106"/>
      <c r="AY279" s="106"/>
      <c r="AZ279" s="31"/>
      <c r="BA279" s="31"/>
      <c r="BB279" s="106"/>
      <c r="BC279" s="106"/>
      <c r="BD279" s="106"/>
      <c r="BE279" s="106"/>
      <c r="BF279" s="106"/>
      <c r="BG279" s="106"/>
      <c r="BH279" s="106"/>
      <c r="BI279" s="106"/>
      <c r="BJ279" s="106"/>
      <c r="BK279" s="106"/>
      <c r="BL279" s="106"/>
      <c r="BM279" s="106"/>
      <c r="BN279" s="106"/>
      <c r="BO279" s="106"/>
      <c r="BP279" s="106"/>
      <c r="BQ279" s="106"/>
      <c r="BR279" s="106"/>
      <c r="BS279" s="106"/>
      <c r="BT279" s="106"/>
      <c r="BU279" s="106"/>
      <c r="BV279" s="106"/>
      <c r="BW279" s="106"/>
      <c r="BX279" s="106"/>
      <c r="BY279" s="106"/>
      <c r="BZ279" s="106"/>
      <c r="CA279" s="106"/>
      <c r="CB279" s="106"/>
      <c r="CC279" s="106"/>
      <c r="CD279" s="106"/>
      <c r="CE279" s="106"/>
      <c r="CF279" s="106"/>
      <c r="CG279" s="106"/>
      <c r="CH279" s="106"/>
      <c r="CI279" s="106"/>
      <c r="CJ279" s="106"/>
      <c r="CK279" s="106"/>
      <c r="CL279" s="106"/>
      <c r="CM279" s="106"/>
      <c r="CN279" s="106"/>
      <c r="CO279" s="106"/>
      <c r="CP279" s="106"/>
      <c r="CQ279" s="106"/>
      <c r="CR279" s="106"/>
      <c r="CS279" s="106"/>
      <c r="CT279" s="106"/>
      <c r="CU279" s="106"/>
      <c r="CV279" s="106"/>
      <c r="CW279" s="106"/>
      <c r="CX279" s="106"/>
      <c r="CY279" s="106"/>
      <c r="CZ279" s="106"/>
      <c r="DA279" s="106"/>
      <c r="DB279" s="106">
        <f t="shared" ref="DB279:DK280" si="782">DB280</f>
        <v>0</v>
      </c>
      <c r="DC279" s="106">
        <f t="shared" si="782"/>
        <v>0</v>
      </c>
      <c r="DD279" s="106">
        <f t="shared" si="782"/>
        <v>0</v>
      </c>
      <c r="DE279" s="106">
        <f t="shared" si="782"/>
        <v>0</v>
      </c>
      <c r="DF279" s="106">
        <f t="shared" si="782"/>
        <v>0</v>
      </c>
      <c r="DG279" s="106">
        <f t="shared" si="782"/>
        <v>0</v>
      </c>
      <c r="DH279" s="106">
        <f t="shared" si="782"/>
        <v>0</v>
      </c>
      <c r="DI279" s="106">
        <f t="shared" si="782"/>
        <v>0</v>
      </c>
      <c r="DJ279" s="106">
        <f t="shared" si="782"/>
        <v>1000</v>
      </c>
      <c r="DK279" s="106">
        <f t="shared" si="782"/>
        <v>1000</v>
      </c>
      <c r="DL279" s="106">
        <f t="shared" ref="DL279:DU280" si="783">DL280</f>
        <v>0</v>
      </c>
      <c r="DM279" s="106">
        <f t="shared" si="783"/>
        <v>0</v>
      </c>
      <c r="DN279" s="106">
        <f>DN280</f>
        <v>1000</v>
      </c>
      <c r="DO279" s="106">
        <f t="shared" si="783"/>
        <v>0</v>
      </c>
      <c r="DP279" s="106">
        <f t="shared" si="783"/>
        <v>0</v>
      </c>
      <c r="DQ279" s="106">
        <f t="shared" si="783"/>
        <v>0</v>
      </c>
      <c r="DR279" s="106">
        <f>DR280</f>
        <v>1000</v>
      </c>
      <c r="DS279" s="106">
        <f t="shared" si="783"/>
        <v>928.13</v>
      </c>
      <c r="DT279" s="106">
        <f t="shared" si="632"/>
        <v>92.813000000000002</v>
      </c>
      <c r="DU279" s="106">
        <f t="shared" si="783"/>
        <v>0</v>
      </c>
      <c r="DV279" s="106">
        <f>DV280</f>
        <v>1000</v>
      </c>
      <c r="DW279" s="106">
        <f t="shared" ref="DW279:EK280" si="784">DW280</f>
        <v>1000</v>
      </c>
      <c r="DX279" s="106">
        <v>1000</v>
      </c>
      <c r="DY279" s="106">
        <v>1000</v>
      </c>
      <c r="DZ279" s="106">
        <f t="shared" si="784"/>
        <v>0</v>
      </c>
      <c r="EA279" s="106">
        <f t="shared" si="784"/>
        <v>1000</v>
      </c>
      <c r="EB279" s="106">
        <f t="shared" si="784"/>
        <v>0</v>
      </c>
      <c r="EC279" s="106">
        <f t="shared" si="633"/>
        <v>0</v>
      </c>
      <c r="ED279" s="106">
        <f t="shared" si="784"/>
        <v>0</v>
      </c>
      <c r="EE279" s="106">
        <f t="shared" si="784"/>
        <v>1000</v>
      </c>
      <c r="EF279" s="106">
        <f t="shared" si="784"/>
        <v>0</v>
      </c>
      <c r="EG279" s="106">
        <f t="shared" si="779"/>
        <v>0</v>
      </c>
      <c r="EH279" s="106" t="e">
        <f t="shared" si="784"/>
        <v>#REF!</v>
      </c>
      <c r="EI279" s="106">
        <f>IFERROR(#REF!/DZ279*100,)</f>
        <v>0</v>
      </c>
      <c r="EJ279" s="106">
        <f>IFERROR(#REF!/#REF!*100,)</f>
        <v>0</v>
      </c>
      <c r="EK279" s="106">
        <f t="shared" si="784"/>
        <v>1000</v>
      </c>
      <c r="EL279" s="106">
        <f t="shared" ref="EK279:EM280" si="785">EL280</f>
        <v>0</v>
      </c>
      <c r="EM279" s="106">
        <f t="shared" si="785"/>
        <v>0</v>
      </c>
      <c r="EN279" s="111"/>
      <c r="EO279" s="111"/>
      <c r="EP279" s="111"/>
      <c r="EQ279" s="111"/>
      <c r="ER279" s="111"/>
      <c r="ES279" s="146">
        <f t="shared" si="753"/>
        <v>0</v>
      </c>
      <c r="EW279" s="713"/>
      <c r="EX279" s="739">
        <f>IF(EX$9=$K279,#REF!,0)</f>
        <v>0</v>
      </c>
      <c r="EY279" s="739">
        <f>IF(EY$9=$K279,#REF!,0)</f>
        <v>0</v>
      </c>
      <c r="EZ279" s="739">
        <f>IF(EZ$9=$K279,#REF!,0)</f>
        <v>0</v>
      </c>
      <c r="FA279" s="739">
        <f>IF(FA$9=$K279,#REF!,0)</f>
        <v>0</v>
      </c>
      <c r="FB279" s="739">
        <f>IF(FB$9=$K279,#REF!,0)</f>
        <v>0</v>
      </c>
      <c r="FC279" s="739">
        <f>IF(FC$9=$K279,#REF!,0)</f>
        <v>0</v>
      </c>
      <c r="FD279" s="739">
        <f>IF(FD$9=$K279,#REF!,0)</f>
        <v>0</v>
      </c>
      <c r="FE279" s="739">
        <f>IF(FE$9=$K279,#REF!,0)</f>
        <v>0</v>
      </c>
      <c r="FF279" s="739">
        <f>IF(FF$9=$K279,#REF!,0)</f>
        <v>0</v>
      </c>
      <c r="FG279" s="739">
        <f>IF(FG$9=$K279,#REF!,0)</f>
        <v>0</v>
      </c>
      <c r="FH279" s="739">
        <f>IF(FH$9=$K279,#REF!,0)</f>
        <v>0</v>
      </c>
      <c r="FI279" s="739">
        <f>IF(FI$9=$K279,#REF!,0)</f>
        <v>0</v>
      </c>
      <c r="FJ279" s="739">
        <f>IF(FJ$9=$K279,#REF!,0)</f>
        <v>0</v>
      </c>
      <c r="FK279" s="739">
        <f>IF(FK$9=$K279,#REF!,0)</f>
        <v>0</v>
      </c>
      <c r="FL279" s="739">
        <f>IF(FL$9=$K279,#REF!,0)</f>
        <v>0</v>
      </c>
      <c r="FM279" s="739">
        <f>IF(FM$9=$K279,#REF!,0)</f>
        <v>0</v>
      </c>
      <c r="FN279" s="739">
        <f>IF(FN$9=$K279,#REF!,0)</f>
        <v>0</v>
      </c>
      <c r="FO279" s="739">
        <f>IF(FO$9=$K279,#REF!,0)</f>
        <v>0</v>
      </c>
      <c r="FP279" s="739">
        <f>IF(FP$9=$K279,#REF!,0)</f>
        <v>0</v>
      </c>
      <c r="FQ279" s="739">
        <f>IF(FQ$9=$K279,#REF!,0)</f>
        <v>0</v>
      </c>
      <c r="FS279" s="1097"/>
      <c r="FT279" s="713"/>
      <c r="FU279" s="739">
        <f t="shared" si="759"/>
        <v>0</v>
      </c>
      <c r="FV279" s="739">
        <f t="shared" si="759"/>
        <v>0</v>
      </c>
      <c r="FW279" s="739">
        <f t="shared" si="759"/>
        <v>0</v>
      </c>
      <c r="FX279" s="739">
        <f t="shared" si="759"/>
        <v>0</v>
      </c>
      <c r="FY279" s="739">
        <f t="shared" si="759"/>
        <v>0</v>
      </c>
      <c r="FZ279" s="739">
        <f t="shared" si="759"/>
        <v>0</v>
      </c>
      <c r="GA279" s="739">
        <f t="shared" si="759"/>
        <v>0</v>
      </c>
      <c r="GB279" s="739">
        <f t="shared" si="759"/>
        <v>0</v>
      </c>
      <c r="GC279" s="739">
        <f t="shared" si="759"/>
        <v>0</v>
      </c>
      <c r="GD279" s="739">
        <f t="shared" si="759"/>
        <v>0</v>
      </c>
      <c r="GE279" s="739">
        <f t="shared" si="760"/>
        <v>0</v>
      </c>
      <c r="GF279" s="739">
        <f t="shared" si="760"/>
        <v>0</v>
      </c>
      <c r="GG279" s="739">
        <f t="shared" si="760"/>
        <v>0</v>
      </c>
      <c r="GH279" s="739">
        <f t="shared" si="760"/>
        <v>0</v>
      </c>
      <c r="GI279" s="739">
        <f t="shared" si="760"/>
        <v>0</v>
      </c>
      <c r="GJ279" s="739">
        <f t="shared" si="760"/>
        <v>0</v>
      </c>
      <c r="GK279" s="739">
        <f t="shared" si="760"/>
        <v>0</v>
      </c>
      <c r="GL279" s="739">
        <f t="shared" si="760"/>
        <v>0</v>
      </c>
      <c r="GM279" s="739">
        <f t="shared" si="760"/>
        <v>0</v>
      </c>
      <c r="GN279" s="739">
        <f t="shared" si="760"/>
        <v>0</v>
      </c>
      <c r="GO279" s="1097"/>
      <c r="GP279" s="713"/>
      <c r="GQ279" s="1098">
        <f>IF(GQ$9=$N279,#REF!,0)</f>
        <v>0</v>
      </c>
      <c r="GR279" s="1098">
        <f>IF(GR$9=$N279,#REF!,0)</f>
        <v>0</v>
      </c>
      <c r="GS279" s="1098">
        <f>IF(GS$9=$N279,#REF!,0)</f>
        <v>0</v>
      </c>
      <c r="GT279" s="1098">
        <f>IF(GT$9=$N279,#REF!,0)</f>
        <v>0</v>
      </c>
      <c r="GU279" s="1098">
        <f>IF(GU$9=$N279,#REF!,0)</f>
        <v>0</v>
      </c>
      <c r="GV279" s="1098">
        <f>IF(GV$9=$N279,#REF!,0)</f>
        <v>0</v>
      </c>
      <c r="GW279" s="1098">
        <f>IF(GW$9=$N279,#REF!,0)</f>
        <v>0</v>
      </c>
      <c r="GX279" s="1098">
        <f>IF(GX$9=$N279,#REF!,0)</f>
        <v>0</v>
      </c>
      <c r="GY279" s="1098">
        <f>IF(GY$9=$N279,#REF!,0)</f>
        <v>0</v>
      </c>
      <c r="GZ279" s="1098">
        <f>IF(GZ$9=$N279,#REF!,0)</f>
        <v>0</v>
      </c>
      <c r="HA279" s="1098">
        <f>IF(HA$9=$N279,#REF!,0)</f>
        <v>0</v>
      </c>
      <c r="HB279" s="1098">
        <f>IF(HB$9=$N279,#REF!,0)</f>
        <v>0</v>
      </c>
      <c r="HC279" s="1098">
        <f>IF(HC$9=$N279,#REF!,0)</f>
        <v>0</v>
      </c>
      <c r="HD279" s="1098">
        <f>IF(HD$9=$N279,#REF!,0)</f>
        <v>0</v>
      </c>
      <c r="HE279" s="1098">
        <f>IF(HE$9=$N279,#REF!,0)</f>
        <v>0</v>
      </c>
      <c r="HF279" s="1098">
        <f>IF(HF$9=$N279,#REF!,0)</f>
        <v>0</v>
      </c>
      <c r="HG279" s="1098">
        <f>IF(HG$9=$N279,#REF!,0)</f>
        <v>0</v>
      </c>
      <c r="HH279" s="1098">
        <f>IF(HH$9=$N279,#REF!,0)</f>
        <v>0</v>
      </c>
      <c r="HI279" s="1098">
        <f>IF(HI$9=$N279,#REF!,0)</f>
        <v>0</v>
      </c>
      <c r="HJ279" s="1098">
        <f>IF(HJ$9=$N279,#REF!,0)</f>
        <v>0</v>
      </c>
      <c r="HK279" s="1098">
        <f>IF(HK$9=$N279,#REF!,0)</f>
        <v>0</v>
      </c>
      <c r="HL279" s="1098">
        <f>IF(HL$9=$N279,#REF!,0)</f>
        <v>0</v>
      </c>
      <c r="HM279" s="1098">
        <f>IF(HM$9=$N279,#REF!,0)</f>
        <v>0</v>
      </c>
      <c r="HN279" s="1098">
        <f>IF(HN$9=$N279,#REF!,0)</f>
        <v>0</v>
      </c>
      <c r="HO279" s="1098">
        <f>IF(HO$9=$N279,#REF!,0)</f>
        <v>0</v>
      </c>
      <c r="HP279" s="1098">
        <f>IF(HP$9=$N279,#REF!,0)</f>
        <v>0</v>
      </c>
      <c r="HQ279" s="1098">
        <f>IF(HQ$9=$N279,#REF!,0)</f>
        <v>0</v>
      </c>
      <c r="HR279" s="1098">
        <f>IF(HR$9=$N279,#REF!,0)</f>
        <v>0</v>
      </c>
      <c r="HS279" s="1098">
        <f>IF(HS$9=$N279,#REF!,0)</f>
        <v>0</v>
      </c>
      <c r="HT279" s="1098">
        <f>IF(HT$9=$N279,#REF!,0)</f>
        <v>0</v>
      </c>
      <c r="HU279" s="1098">
        <f>IF(HU$9=$N279,#REF!,0)</f>
        <v>0</v>
      </c>
      <c r="HV279" s="1098">
        <f>IF(HV$9=$N279,#REF!,0)</f>
        <v>0</v>
      </c>
      <c r="HW279" s="1098">
        <f>IF(HW$9=$N279,#REF!,0)</f>
        <v>0</v>
      </c>
      <c r="HX279" s="1098">
        <f>IF(HX$9=$N279,#REF!,0)</f>
        <v>0</v>
      </c>
      <c r="HY279" s="1098">
        <f>IF(HY$9=$N279,#REF!,0)</f>
        <v>0</v>
      </c>
      <c r="HZ279" s="1098">
        <f>IF(HZ$9=$N279,#REF!,0)</f>
        <v>0</v>
      </c>
      <c r="IA279" s="1098">
        <f>IF(IA$9=$N279,#REF!,0)</f>
        <v>0</v>
      </c>
      <c r="IB279" s="1098">
        <f>IF(IB$9=$N279,#REF!,0)</f>
        <v>0</v>
      </c>
      <c r="IC279" s="1098">
        <f>IF(IC$9=$N279,#REF!,0)</f>
        <v>0</v>
      </c>
      <c r="ID279" s="1098">
        <f>IF(ID$9=$N279,#REF!,0)</f>
        <v>0</v>
      </c>
      <c r="IE279" s="1098">
        <f>IF(IE$9=$N279,#REF!,0)</f>
        <v>0</v>
      </c>
      <c r="IF279" s="1098">
        <f>IF(IF$9=$N279,#REF!,0)</f>
        <v>0</v>
      </c>
      <c r="IG279" s="1098">
        <f>IF(IG$9=$N279,#REF!,0)</f>
        <v>0</v>
      </c>
      <c r="IH279" s="1098">
        <f>IF(IH$9=$N279,#REF!,0)</f>
        <v>0</v>
      </c>
      <c r="II279" s="1098">
        <f>IF(II$9=$N279,#REF!,0)</f>
        <v>0</v>
      </c>
      <c r="IJ279" s="1098">
        <f>IF(IJ$9=$N279,#REF!,0)</f>
        <v>0</v>
      </c>
      <c r="IK279" s="1098">
        <f>IF(IK$9=$N279,#REF!,0)</f>
        <v>0</v>
      </c>
      <c r="IL279" s="1098">
        <f>IF(IL$9=$N279,#REF!,0)</f>
        <v>0</v>
      </c>
      <c r="IM279" s="1098">
        <f>IF(IM$9=$N279,#REF!,0)</f>
        <v>0</v>
      </c>
      <c r="IN279" s="1098">
        <f>IF(IN$9=$N279,#REF!,0)</f>
        <v>0</v>
      </c>
      <c r="IO279" s="1098">
        <f>IF(IO$9=$N279,#REF!,0)</f>
        <v>0</v>
      </c>
      <c r="IP279" s="1098">
        <f>IF(IP$9=$N279,#REF!,0)</f>
        <v>0</v>
      </c>
      <c r="IQ279" s="1098">
        <f>IF(IQ$9=$N279,#REF!,0)</f>
        <v>0</v>
      </c>
      <c r="IR279" s="1098">
        <f>IF(IR$9=$N279,#REF!,0)</f>
        <v>0</v>
      </c>
      <c r="IS279" s="1098">
        <f>IF(IS$9=$N279,#REF!,0)</f>
        <v>0</v>
      </c>
      <c r="IT279" s="1098">
        <f>IF(IT$9=$N279,#REF!,0)</f>
        <v>0</v>
      </c>
      <c r="IU279" s="1098">
        <f>IF(IU$9=$N279,#REF!,0)</f>
        <v>0</v>
      </c>
      <c r="IV279" s="1098">
        <f>IF(IV$9=$N279,#REF!,0)</f>
        <v>0</v>
      </c>
      <c r="IW279" s="1098">
        <f>IF(IW$9=$N279,#REF!,0)</f>
        <v>0</v>
      </c>
      <c r="IX279" s="1098">
        <f>IF(IX$9=$N279,#REF!,0)</f>
        <v>0</v>
      </c>
      <c r="IY279" s="1098">
        <f>IF(IY$9=$N279,#REF!,0)</f>
        <v>0</v>
      </c>
      <c r="IZ279" s="1098">
        <f>IF(IZ$9=$N279,#REF!,0)</f>
        <v>0</v>
      </c>
      <c r="JA279" s="1098">
        <f>IF(JA$9=$N279,#REF!,0)</f>
        <v>0</v>
      </c>
      <c r="JB279" s="1098">
        <f>IF(JB$9=$N279,#REF!,0)</f>
        <v>0</v>
      </c>
      <c r="JC279" s="1098">
        <f>IF(JC$9=$N279,#REF!,0)</f>
        <v>0</v>
      </c>
      <c r="JD279" s="1098">
        <f>IF(JD$9=$N279,#REF!,0)</f>
        <v>0</v>
      </c>
      <c r="JE279" s="1098">
        <f>IF(JE$9=$N279,#REF!,0)</f>
        <v>0</v>
      </c>
      <c r="JF279" s="1098">
        <f>IF(JF$9=$N279,#REF!,0)</f>
        <v>0</v>
      </c>
      <c r="JG279" s="1098">
        <f>IF(JG$9=$N279,#REF!,0)</f>
        <v>0</v>
      </c>
      <c r="JH279" s="1098">
        <f>IF(JH$9=$N279,#REF!,0)</f>
        <v>0</v>
      </c>
      <c r="JI279" s="1098">
        <f>IF(JI$9=$N279,#REF!,0)</f>
        <v>0</v>
      </c>
      <c r="JJ279" s="1098">
        <f>IF(JJ$9=$N279,#REF!,0)</f>
        <v>0</v>
      </c>
      <c r="JK279" s="1098">
        <f>IF(JK$9=$N279,#REF!,0)</f>
        <v>0</v>
      </c>
      <c r="JL279" s="1098">
        <f>IF(JL$9=$N279,#REF!,0)</f>
        <v>0</v>
      </c>
      <c r="JM279" s="1098">
        <f>IF(JM$9=$N279,#REF!,0)</f>
        <v>0</v>
      </c>
      <c r="JN279" s="1098">
        <f>IF(JN$9=$N279,#REF!,0)</f>
        <v>0</v>
      </c>
      <c r="JO279" s="1098">
        <f>IF(JO$9=$N279,#REF!,0)</f>
        <v>0</v>
      </c>
      <c r="JP279" s="1098">
        <f>IF(JP$9=$N279,#REF!,0)</f>
        <v>0</v>
      </c>
      <c r="JQ279" s="1098">
        <f>IF(JQ$9=$N279,#REF!,0)</f>
        <v>0</v>
      </c>
      <c r="JR279" s="1098">
        <f>IF(JR$9=$N279,#REF!,0)</f>
        <v>0</v>
      </c>
      <c r="JS279" s="1098">
        <f>IF(JS$9=$N279,#REF!,0)</f>
        <v>0</v>
      </c>
      <c r="JT279" s="1098">
        <f>IF(JT$9=$N279,#REF!,0)</f>
        <v>0</v>
      </c>
      <c r="JU279" s="1098">
        <f>IF(JU$9=$N279,#REF!,0)</f>
        <v>0</v>
      </c>
      <c r="JV279" s="1098">
        <f>IF(JV$9=$N279,#REF!,0)</f>
        <v>0</v>
      </c>
      <c r="JW279" s="1098">
        <f>IF(JW$9=$N279,#REF!,0)</f>
        <v>0</v>
      </c>
      <c r="JX279" s="681"/>
      <c r="JY279" s="713"/>
      <c r="JZ279" s="681">
        <f t="shared" si="781"/>
        <v>0</v>
      </c>
      <c r="KA279" s="681">
        <f t="shared" si="781"/>
        <v>0</v>
      </c>
      <c r="KB279" s="681">
        <f t="shared" si="781"/>
        <v>0</v>
      </c>
      <c r="KC279" s="681">
        <f t="shared" si="781"/>
        <v>0</v>
      </c>
      <c r="KD279" s="681">
        <f t="shared" si="781"/>
        <v>0</v>
      </c>
      <c r="KE279" s="681">
        <f t="shared" si="781"/>
        <v>0</v>
      </c>
      <c r="KF279" s="681">
        <f t="shared" si="781"/>
        <v>0</v>
      </c>
      <c r="KG279" s="681">
        <f t="shared" si="781"/>
        <v>1000</v>
      </c>
      <c r="KH279" s="681">
        <f t="shared" si="781"/>
        <v>0</v>
      </c>
      <c r="KI279" s="681">
        <f t="shared" si="781"/>
        <v>0</v>
      </c>
      <c r="KJ279" s="681">
        <f t="shared" si="781"/>
        <v>0</v>
      </c>
      <c r="KN279" s="1098">
        <f t="shared" si="772"/>
        <v>0</v>
      </c>
      <c r="KO279" s="1098">
        <f t="shared" si="772"/>
        <v>0</v>
      </c>
      <c r="KP279" s="1098">
        <f t="shared" si="772"/>
        <v>0</v>
      </c>
      <c r="KQ279" s="1098">
        <f t="shared" si="772"/>
        <v>0</v>
      </c>
      <c r="KR279" s="1098">
        <f t="shared" si="772"/>
        <v>0</v>
      </c>
      <c r="KS279" s="1098">
        <f t="shared" si="772"/>
        <v>0</v>
      </c>
      <c r="KT279" s="1098">
        <f t="shared" si="772"/>
        <v>0</v>
      </c>
      <c r="KU279" s="1098">
        <f t="shared" si="772"/>
        <v>0</v>
      </c>
      <c r="KV279" s="1098">
        <f t="shared" si="772"/>
        <v>0</v>
      </c>
      <c r="KW279" s="1098">
        <f t="shared" si="772"/>
        <v>0</v>
      </c>
      <c r="KX279" s="1098">
        <f t="shared" si="772"/>
        <v>0</v>
      </c>
      <c r="KY279" s="1098">
        <f t="shared" si="772"/>
        <v>0</v>
      </c>
      <c r="KZ279" s="1098">
        <f t="shared" si="772"/>
        <v>0</v>
      </c>
      <c r="LA279" s="1098">
        <f t="shared" si="772"/>
        <v>0</v>
      </c>
      <c r="LB279" s="1098">
        <f t="shared" si="772"/>
        <v>0</v>
      </c>
      <c r="LC279" s="1098">
        <f t="shared" si="771"/>
        <v>0</v>
      </c>
      <c r="LD279" s="1098">
        <f t="shared" si="771"/>
        <v>0</v>
      </c>
      <c r="LE279" s="1098">
        <f t="shared" si="771"/>
        <v>0</v>
      </c>
      <c r="LF279" s="1098">
        <f t="shared" si="771"/>
        <v>0</v>
      </c>
      <c r="LG279" s="1098">
        <f t="shared" si="771"/>
        <v>0</v>
      </c>
      <c r="LH279" s="1098">
        <f t="shared" si="771"/>
        <v>0</v>
      </c>
      <c r="LI279" s="1098">
        <f t="shared" si="771"/>
        <v>0</v>
      </c>
      <c r="LJ279" s="1098">
        <f t="shared" si="771"/>
        <v>0</v>
      </c>
      <c r="LK279" s="1098">
        <f t="shared" si="771"/>
        <v>0</v>
      </c>
      <c r="LL279" s="1098">
        <f t="shared" si="771"/>
        <v>0</v>
      </c>
      <c r="LM279" s="1098">
        <f t="shared" si="771"/>
        <v>0</v>
      </c>
      <c r="LN279" s="1098">
        <f t="shared" si="771"/>
        <v>0</v>
      </c>
      <c r="LO279" s="1098">
        <f t="shared" si="771"/>
        <v>0</v>
      </c>
      <c r="LP279" s="1098">
        <f t="shared" si="771"/>
        <v>0</v>
      </c>
      <c r="LQ279" s="1098">
        <f t="shared" si="771"/>
        <v>0</v>
      </c>
      <c r="LR279" s="1098">
        <f t="shared" si="771"/>
        <v>0</v>
      </c>
      <c r="LS279" s="1098">
        <f t="shared" si="731"/>
        <v>0</v>
      </c>
    </row>
    <row r="280" spans="1:331" s="680" customFormat="1" ht="20.100000000000001" customHeight="1" x14ac:dyDescent="0.35">
      <c r="A280" s="567"/>
      <c r="B280" s="1149" t="s">
        <v>827</v>
      </c>
      <c r="C280" s="870" t="s">
        <v>489</v>
      </c>
      <c r="D280" s="871"/>
      <c r="E280" s="871"/>
      <c r="F280" s="871"/>
      <c r="G280" s="871"/>
      <c r="H280" s="871"/>
      <c r="I280" s="871"/>
      <c r="J280" s="871" t="s">
        <v>194</v>
      </c>
      <c r="K280" s="877"/>
      <c r="L280" s="1267"/>
      <c r="M280" s="1265">
        <v>412</v>
      </c>
      <c r="N280" s="1268" t="s">
        <v>73</v>
      </c>
      <c r="O280" s="584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635"/>
      <c r="AJ280" s="31"/>
      <c r="AK280" s="31"/>
      <c r="AL280" s="31"/>
      <c r="AM280" s="31"/>
      <c r="AN280" s="54"/>
      <c r="AO280" s="54"/>
      <c r="AP280" s="54"/>
      <c r="AQ280" s="54"/>
      <c r="AR280" s="106"/>
      <c r="AS280" s="54"/>
      <c r="AT280" s="54"/>
      <c r="AU280" s="54"/>
      <c r="AV280" s="106"/>
      <c r="AW280" s="106"/>
      <c r="AX280" s="106"/>
      <c r="AY280" s="106"/>
      <c r="AZ280" s="31"/>
      <c r="BA280" s="31"/>
      <c r="BB280" s="106"/>
      <c r="BC280" s="106"/>
      <c r="BD280" s="106"/>
      <c r="BE280" s="106"/>
      <c r="BF280" s="106"/>
      <c r="BG280" s="106"/>
      <c r="BH280" s="106"/>
      <c r="BI280" s="106"/>
      <c r="BJ280" s="106"/>
      <c r="BK280" s="106"/>
      <c r="BL280" s="106"/>
      <c r="BM280" s="106"/>
      <c r="BN280" s="106"/>
      <c r="BO280" s="106"/>
      <c r="BP280" s="106"/>
      <c r="BQ280" s="106"/>
      <c r="BR280" s="106"/>
      <c r="BS280" s="106"/>
      <c r="BT280" s="106"/>
      <c r="BU280" s="106"/>
      <c r="BV280" s="106"/>
      <c r="BW280" s="106"/>
      <c r="BX280" s="106"/>
      <c r="BY280" s="106"/>
      <c r="BZ280" s="106"/>
      <c r="CA280" s="106"/>
      <c r="CB280" s="106"/>
      <c r="CC280" s="106"/>
      <c r="CD280" s="106"/>
      <c r="CE280" s="106"/>
      <c r="CF280" s="106"/>
      <c r="CG280" s="106"/>
      <c r="CH280" s="106"/>
      <c r="CI280" s="106"/>
      <c r="CJ280" s="106"/>
      <c r="CK280" s="106"/>
      <c r="CL280" s="106"/>
      <c r="CM280" s="106"/>
      <c r="CN280" s="106"/>
      <c r="CO280" s="106"/>
      <c r="CP280" s="106"/>
      <c r="CQ280" s="106"/>
      <c r="CR280" s="106"/>
      <c r="CS280" s="106"/>
      <c r="CT280" s="106"/>
      <c r="CU280" s="106"/>
      <c r="CV280" s="106"/>
      <c r="CW280" s="106"/>
      <c r="CX280" s="106"/>
      <c r="CY280" s="106"/>
      <c r="CZ280" s="106"/>
      <c r="DA280" s="106"/>
      <c r="DB280" s="106">
        <f t="shared" si="782"/>
        <v>0</v>
      </c>
      <c r="DC280" s="106">
        <f t="shared" si="782"/>
        <v>0</v>
      </c>
      <c r="DD280" s="106">
        <f t="shared" si="782"/>
        <v>0</v>
      </c>
      <c r="DE280" s="106">
        <f t="shared" si="782"/>
        <v>0</v>
      </c>
      <c r="DF280" s="106">
        <f t="shared" si="782"/>
        <v>0</v>
      </c>
      <c r="DG280" s="106">
        <f t="shared" si="782"/>
        <v>0</v>
      </c>
      <c r="DH280" s="106">
        <f t="shared" si="782"/>
        <v>0</v>
      </c>
      <c r="DI280" s="106">
        <f t="shared" si="782"/>
        <v>0</v>
      </c>
      <c r="DJ280" s="106">
        <f t="shared" si="782"/>
        <v>1000</v>
      </c>
      <c r="DK280" s="106">
        <f t="shared" si="782"/>
        <v>1000</v>
      </c>
      <c r="DL280" s="106">
        <f t="shared" si="783"/>
        <v>0</v>
      </c>
      <c r="DM280" s="106">
        <f t="shared" si="783"/>
        <v>0</v>
      </c>
      <c r="DN280" s="106">
        <f>DN281</f>
        <v>1000</v>
      </c>
      <c r="DO280" s="106">
        <f t="shared" si="783"/>
        <v>0</v>
      </c>
      <c r="DP280" s="106">
        <f t="shared" si="783"/>
        <v>0</v>
      </c>
      <c r="DQ280" s="106">
        <f t="shared" si="783"/>
        <v>0</v>
      </c>
      <c r="DR280" s="106">
        <f>DR281</f>
        <v>1000</v>
      </c>
      <c r="DS280" s="106">
        <f t="shared" si="783"/>
        <v>928.13</v>
      </c>
      <c r="DT280" s="106">
        <f t="shared" si="632"/>
        <v>92.813000000000002</v>
      </c>
      <c r="DU280" s="106">
        <f t="shared" si="783"/>
        <v>0</v>
      </c>
      <c r="DV280" s="106">
        <f>DV281</f>
        <v>1000</v>
      </c>
      <c r="DW280" s="106">
        <f t="shared" si="784"/>
        <v>1000</v>
      </c>
      <c r="DX280" s="106">
        <f>DX281</f>
        <v>0</v>
      </c>
      <c r="DY280" s="106">
        <f>DY281</f>
        <v>0</v>
      </c>
      <c r="DZ280" s="106">
        <f t="shared" si="784"/>
        <v>0</v>
      </c>
      <c r="EA280" s="106">
        <f t="shared" si="784"/>
        <v>1000</v>
      </c>
      <c r="EB280" s="106">
        <f t="shared" si="784"/>
        <v>0</v>
      </c>
      <c r="EC280" s="106">
        <f t="shared" si="633"/>
        <v>0</v>
      </c>
      <c r="ED280" s="106">
        <f t="shared" si="784"/>
        <v>0</v>
      </c>
      <c r="EE280" s="106">
        <f t="shared" si="784"/>
        <v>1000</v>
      </c>
      <c r="EF280" s="106">
        <f t="shared" si="784"/>
        <v>0</v>
      </c>
      <c r="EG280" s="106">
        <f t="shared" si="779"/>
        <v>0</v>
      </c>
      <c r="EH280" s="106" t="e">
        <f t="shared" si="784"/>
        <v>#REF!</v>
      </c>
      <c r="EI280" s="106">
        <f>IFERROR(#REF!/DZ280*100,)</f>
        <v>0</v>
      </c>
      <c r="EJ280" s="106">
        <f>IFERROR(#REF!/#REF!*100,)</f>
        <v>0</v>
      </c>
      <c r="EK280" s="106">
        <f t="shared" si="785"/>
        <v>1000</v>
      </c>
      <c r="EL280" s="106">
        <f t="shared" si="785"/>
        <v>0</v>
      </c>
      <c r="EM280" s="106">
        <f t="shared" si="785"/>
        <v>0</v>
      </c>
      <c r="EN280" s="111"/>
      <c r="EO280" s="111"/>
      <c r="EP280" s="111"/>
      <c r="EQ280" s="111"/>
      <c r="ER280" s="111"/>
      <c r="ES280" s="146">
        <f t="shared" si="753"/>
        <v>0</v>
      </c>
      <c r="EW280" s="713"/>
      <c r="EX280" s="739">
        <f>IF(EX$9=$K280,#REF!,0)</f>
        <v>0</v>
      </c>
      <c r="EY280" s="739">
        <f>IF(EY$9=$K280,#REF!,0)</f>
        <v>0</v>
      </c>
      <c r="EZ280" s="739">
        <f>IF(EZ$9=$K280,#REF!,0)</f>
        <v>0</v>
      </c>
      <c r="FA280" s="739">
        <f>IF(FA$9=$K280,#REF!,0)</f>
        <v>0</v>
      </c>
      <c r="FB280" s="739">
        <f>IF(FB$9=$K280,#REF!,0)</f>
        <v>0</v>
      </c>
      <c r="FC280" s="739">
        <f>IF(FC$9=$K280,#REF!,0)</f>
        <v>0</v>
      </c>
      <c r="FD280" s="739">
        <f>IF(FD$9=$K280,#REF!,0)</f>
        <v>0</v>
      </c>
      <c r="FE280" s="739">
        <f>IF(FE$9=$K280,#REF!,0)</f>
        <v>0</v>
      </c>
      <c r="FF280" s="739">
        <f>IF(FF$9=$K280,#REF!,0)</f>
        <v>0</v>
      </c>
      <c r="FG280" s="739">
        <f>IF(FG$9=$K280,#REF!,0)</f>
        <v>0</v>
      </c>
      <c r="FH280" s="739">
        <f>IF(FH$9=$K280,#REF!,0)</f>
        <v>0</v>
      </c>
      <c r="FI280" s="739">
        <f>IF(FI$9=$K280,#REF!,0)</f>
        <v>0</v>
      </c>
      <c r="FJ280" s="739">
        <f>IF(FJ$9=$K280,#REF!,0)</f>
        <v>0</v>
      </c>
      <c r="FK280" s="739">
        <f>IF(FK$9=$K280,#REF!,0)</f>
        <v>0</v>
      </c>
      <c r="FL280" s="739">
        <f>IF(FL$9=$K280,#REF!,0)</f>
        <v>0</v>
      </c>
      <c r="FM280" s="739">
        <f>IF(FM$9=$K280,#REF!,0)</f>
        <v>0</v>
      </c>
      <c r="FN280" s="739">
        <f>IF(FN$9=$K280,#REF!,0)</f>
        <v>0</v>
      </c>
      <c r="FO280" s="739">
        <f>IF(FO$9=$K280,#REF!,0)</f>
        <v>0</v>
      </c>
      <c r="FP280" s="739">
        <f>IF(FP$9=$K280,#REF!,0)</f>
        <v>0</v>
      </c>
      <c r="FQ280" s="739">
        <f>IF(FQ$9=$K280,#REF!,0)</f>
        <v>0</v>
      </c>
      <c r="FS280" s="1097"/>
      <c r="FT280" s="713"/>
      <c r="FU280" s="739">
        <f t="shared" si="759"/>
        <v>0</v>
      </c>
      <c r="FV280" s="739">
        <f t="shared" si="759"/>
        <v>0</v>
      </c>
      <c r="FW280" s="739">
        <f t="shared" si="759"/>
        <v>0</v>
      </c>
      <c r="FX280" s="739">
        <f t="shared" si="759"/>
        <v>0</v>
      </c>
      <c r="FY280" s="739">
        <f t="shared" si="759"/>
        <v>0</v>
      </c>
      <c r="FZ280" s="739">
        <f t="shared" si="759"/>
        <v>0</v>
      </c>
      <c r="GA280" s="739">
        <f t="shared" si="759"/>
        <v>0</v>
      </c>
      <c r="GB280" s="739">
        <f t="shared" si="759"/>
        <v>0</v>
      </c>
      <c r="GC280" s="739">
        <f t="shared" si="759"/>
        <v>0</v>
      </c>
      <c r="GD280" s="739">
        <f t="shared" si="759"/>
        <v>0</v>
      </c>
      <c r="GE280" s="739">
        <f t="shared" si="760"/>
        <v>0</v>
      </c>
      <c r="GF280" s="739">
        <f t="shared" si="760"/>
        <v>0</v>
      </c>
      <c r="GG280" s="739">
        <f t="shared" si="760"/>
        <v>0</v>
      </c>
      <c r="GH280" s="739">
        <f t="shared" si="760"/>
        <v>0</v>
      </c>
      <c r="GI280" s="739">
        <f t="shared" si="760"/>
        <v>0</v>
      </c>
      <c r="GJ280" s="739">
        <f t="shared" si="760"/>
        <v>0</v>
      </c>
      <c r="GK280" s="739">
        <f t="shared" si="760"/>
        <v>0</v>
      </c>
      <c r="GL280" s="739">
        <f t="shared" si="760"/>
        <v>0</v>
      </c>
      <c r="GM280" s="739">
        <f t="shared" si="760"/>
        <v>0</v>
      </c>
      <c r="GN280" s="739">
        <f t="shared" si="760"/>
        <v>0</v>
      </c>
      <c r="GO280" s="1097"/>
      <c r="GP280" s="713"/>
      <c r="GQ280" s="1098">
        <f>IF(GQ$9=$N280,#REF!,0)</f>
        <v>0</v>
      </c>
      <c r="GR280" s="1098">
        <f>IF(GR$9=$N280,#REF!,0)</f>
        <v>0</v>
      </c>
      <c r="GS280" s="1098">
        <f>IF(GS$9=$N280,#REF!,0)</f>
        <v>0</v>
      </c>
      <c r="GT280" s="1098">
        <f>IF(GT$9=$N280,#REF!,0)</f>
        <v>0</v>
      </c>
      <c r="GU280" s="1098">
        <f>IF(GU$9=$N280,#REF!,0)</f>
        <v>0</v>
      </c>
      <c r="GV280" s="1098">
        <f>IF(GV$9=$N280,#REF!,0)</f>
        <v>0</v>
      </c>
      <c r="GW280" s="1098">
        <f>IF(GW$9=$N280,#REF!,0)</f>
        <v>0</v>
      </c>
      <c r="GX280" s="1098">
        <f>IF(GX$9=$N280,#REF!,0)</f>
        <v>0</v>
      </c>
      <c r="GY280" s="1098">
        <f>IF(GY$9=$N280,#REF!,0)</f>
        <v>0</v>
      </c>
      <c r="GZ280" s="1098">
        <f>IF(GZ$9=$N280,#REF!,0)</f>
        <v>0</v>
      </c>
      <c r="HA280" s="1098">
        <f>IF(HA$9=$N280,#REF!,0)</f>
        <v>0</v>
      </c>
      <c r="HB280" s="1098">
        <f>IF(HB$9=$N280,#REF!,0)</f>
        <v>0</v>
      </c>
      <c r="HC280" s="1098">
        <f>IF(HC$9=$N280,#REF!,0)</f>
        <v>0</v>
      </c>
      <c r="HD280" s="1098">
        <f>IF(HD$9=$N280,#REF!,0)</f>
        <v>0</v>
      </c>
      <c r="HE280" s="1098">
        <f>IF(HE$9=$N280,#REF!,0)</f>
        <v>0</v>
      </c>
      <c r="HF280" s="1098">
        <f>IF(HF$9=$N280,#REF!,0)</f>
        <v>0</v>
      </c>
      <c r="HG280" s="1098">
        <f>IF(HG$9=$N280,#REF!,0)</f>
        <v>0</v>
      </c>
      <c r="HH280" s="1098">
        <f>IF(HH$9=$N280,#REF!,0)</f>
        <v>0</v>
      </c>
      <c r="HI280" s="1098">
        <f>IF(HI$9=$N280,#REF!,0)</f>
        <v>0</v>
      </c>
      <c r="HJ280" s="1098">
        <f>IF(HJ$9=$N280,#REF!,0)</f>
        <v>0</v>
      </c>
      <c r="HK280" s="1098">
        <f>IF(HK$9=$N280,#REF!,0)</f>
        <v>0</v>
      </c>
      <c r="HL280" s="1098">
        <f>IF(HL$9=$N280,#REF!,0)</f>
        <v>0</v>
      </c>
      <c r="HM280" s="1098">
        <f>IF(HM$9=$N280,#REF!,0)</f>
        <v>0</v>
      </c>
      <c r="HN280" s="1098">
        <f>IF(HN$9=$N280,#REF!,0)</f>
        <v>0</v>
      </c>
      <c r="HO280" s="1098">
        <f>IF(HO$9=$N280,#REF!,0)</f>
        <v>0</v>
      </c>
      <c r="HP280" s="1098">
        <f>IF(HP$9=$N280,#REF!,0)</f>
        <v>0</v>
      </c>
      <c r="HQ280" s="1098">
        <f>IF(HQ$9=$N280,#REF!,0)</f>
        <v>0</v>
      </c>
      <c r="HR280" s="1098">
        <f>IF(HR$9=$N280,#REF!,0)</f>
        <v>0</v>
      </c>
      <c r="HS280" s="1098">
        <f>IF(HS$9=$N280,#REF!,0)</f>
        <v>0</v>
      </c>
      <c r="HT280" s="1098">
        <f>IF(HT$9=$N280,#REF!,0)</f>
        <v>0</v>
      </c>
      <c r="HU280" s="1098">
        <f>IF(HU$9=$N280,#REF!,0)</f>
        <v>0</v>
      </c>
      <c r="HV280" s="1098">
        <f>IF(HV$9=$N280,#REF!,0)</f>
        <v>0</v>
      </c>
      <c r="HW280" s="1098">
        <f>IF(HW$9=$N280,#REF!,0)</f>
        <v>0</v>
      </c>
      <c r="HX280" s="1098">
        <f>IF(HX$9=$N280,#REF!,0)</f>
        <v>0</v>
      </c>
      <c r="HY280" s="1098">
        <f>IF(HY$9=$N280,#REF!,0)</f>
        <v>0</v>
      </c>
      <c r="HZ280" s="1098">
        <f>IF(HZ$9=$N280,#REF!,0)</f>
        <v>0</v>
      </c>
      <c r="IA280" s="1098">
        <f>IF(IA$9=$N280,#REF!,0)</f>
        <v>0</v>
      </c>
      <c r="IB280" s="1098">
        <f>IF(IB$9=$N280,#REF!,0)</f>
        <v>0</v>
      </c>
      <c r="IC280" s="1098">
        <f>IF(IC$9=$N280,#REF!,0)</f>
        <v>0</v>
      </c>
      <c r="ID280" s="1098">
        <f>IF(ID$9=$N280,#REF!,0)</f>
        <v>0</v>
      </c>
      <c r="IE280" s="1098">
        <f>IF(IE$9=$N280,#REF!,0)</f>
        <v>0</v>
      </c>
      <c r="IF280" s="1098">
        <f>IF(IF$9=$N280,#REF!,0)</f>
        <v>0</v>
      </c>
      <c r="IG280" s="1098">
        <f>IF(IG$9=$N280,#REF!,0)</f>
        <v>0</v>
      </c>
      <c r="IH280" s="1098">
        <f>IF(IH$9=$N280,#REF!,0)</f>
        <v>0</v>
      </c>
      <c r="II280" s="1098">
        <f>IF(II$9=$N280,#REF!,0)</f>
        <v>0</v>
      </c>
      <c r="IJ280" s="1098">
        <f>IF(IJ$9=$N280,#REF!,0)</f>
        <v>0</v>
      </c>
      <c r="IK280" s="1098">
        <f>IF(IK$9=$N280,#REF!,0)</f>
        <v>0</v>
      </c>
      <c r="IL280" s="1098">
        <f>IF(IL$9=$N280,#REF!,0)</f>
        <v>0</v>
      </c>
      <c r="IM280" s="1098">
        <f>IF(IM$9=$N280,#REF!,0)</f>
        <v>0</v>
      </c>
      <c r="IN280" s="1098">
        <f>IF(IN$9=$N280,#REF!,0)</f>
        <v>0</v>
      </c>
      <c r="IO280" s="1098">
        <f>IF(IO$9=$N280,#REF!,0)</f>
        <v>0</v>
      </c>
      <c r="IP280" s="1098">
        <f>IF(IP$9=$N280,#REF!,0)</f>
        <v>0</v>
      </c>
      <c r="IQ280" s="1098">
        <f>IF(IQ$9=$N280,#REF!,0)</f>
        <v>0</v>
      </c>
      <c r="IR280" s="1098">
        <f>IF(IR$9=$N280,#REF!,0)</f>
        <v>0</v>
      </c>
      <c r="IS280" s="1098">
        <f>IF(IS$9=$N280,#REF!,0)</f>
        <v>0</v>
      </c>
      <c r="IT280" s="1098">
        <f>IF(IT$9=$N280,#REF!,0)</f>
        <v>0</v>
      </c>
      <c r="IU280" s="1098">
        <f>IF(IU$9=$N280,#REF!,0)</f>
        <v>0</v>
      </c>
      <c r="IV280" s="1098">
        <f>IF(IV$9=$N280,#REF!,0)</f>
        <v>0</v>
      </c>
      <c r="IW280" s="1098">
        <f>IF(IW$9=$N280,#REF!,0)</f>
        <v>0</v>
      </c>
      <c r="IX280" s="1098">
        <f>IF(IX$9=$N280,#REF!,0)</f>
        <v>0</v>
      </c>
      <c r="IY280" s="1098">
        <f>IF(IY$9=$N280,#REF!,0)</f>
        <v>0</v>
      </c>
      <c r="IZ280" s="1098">
        <f>IF(IZ$9=$N280,#REF!,0)</f>
        <v>0</v>
      </c>
      <c r="JA280" s="1098">
        <f>IF(JA$9=$N280,#REF!,0)</f>
        <v>0</v>
      </c>
      <c r="JB280" s="1098">
        <f>IF(JB$9=$N280,#REF!,0)</f>
        <v>0</v>
      </c>
      <c r="JC280" s="1098">
        <f>IF(JC$9=$N280,#REF!,0)</f>
        <v>0</v>
      </c>
      <c r="JD280" s="1098">
        <f>IF(JD$9=$N280,#REF!,0)</f>
        <v>0</v>
      </c>
      <c r="JE280" s="1098">
        <f>IF(JE$9=$N280,#REF!,0)</f>
        <v>0</v>
      </c>
      <c r="JF280" s="1098">
        <f>IF(JF$9=$N280,#REF!,0)</f>
        <v>0</v>
      </c>
      <c r="JG280" s="1098">
        <f>IF(JG$9=$N280,#REF!,0)</f>
        <v>0</v>
      </c>
      <c r="JH280" s="1098">
        <f>IF(JH$9=$N280,#REF!,0)</f>
        <v>0</v>
      </c>
      <c r="JI280" s="1098">
        <f>IF(JI$9=$N280,#REF!,0)</f>
        <v>0</v>
      </c>
      <c r="JJ280" s="1098">
        <f>IF(JJ$9=$N280,#REF!,0)</f>
        <v>0</v>
      </c>
      <c r="JK280" s="1098">
        <f>IF(JK$9=$N280,#REF!,0)</f>
        <v>0</v>
      </c>
      <c r="JL280" s="1098">
        <f>IF(JL$9=$N280,#REF!,0)</f>
        <v>0</v>
      </c>
      <c r="JM280" s="1098">
        <f>IF(JM$9=$N280,#REF!,0)</f>
        <v>0</v>
      </c>
      <c r="JN280" s="1098">
        <f>IF(JN$9=$N280,#REF!,0)</f>
        <v>0</v>
      </c>
      <c r="JO280" s="1098">
        <f>IF(JO$9=$N280,#REF!,0)</f>
        <v>0</v>
      </c>
      <c r="JP280" s="1098">
        <f>IF(JP$9=$N280,#REF!,0)</f>
        <v>0</v>
      </c>
      <c r="JQ280" s="1098">
        <f>IF(JQ$9=$N280,#REF!,0)</f>
        <v>0</v>
      </c>
      <c r="JR280" s="1098">
        <f>IF(JR$9=$N280,#REF!,0)</f>
        <v>0</v>
      </c>
      <c r="JS280" s="1098">
        <f>IF(JS$9=$N280,#REF!,0)</f>
        <v>0</v>
      </c>
      <c r="JT280" s="1098">
        <f>IF(JT$9=$N280,#REF!,0)</f>
        <v>0</v>
      </c>
      <c r="JU280" s="1098">
        <f>IF(JU$9=$N280,#REF!,0)</f>
        <v>0</v>
      </c>
      <c r="JV280" s="1098">
        <f>IF(JV$9=$N280,#REF!,0)</f>
        <v>0</v>
      </c>
      <c r="JW280" s="1098">
        <f>IF(JW$9=$N280,#REF!,0)</f>
        <v>0</v>
      </c>
      <c r="JX280" s="681"/>
      <c r="JY280" s="713"/>
      <c r="JZ280" s="681">
        <f t="shared" si="781"/>
        <v>0</v>
      </c>
      <c r="KA280" s="681">
        <f t="shared" si="781"/>
        <v>0</v>
      </c>
      <c r="KB280" s="681">
        <f t="shared" si="781"/>
        <v>0</v>
      </c>
      <c r="KC280" s="681">
        <f t="shared" si="781"/>
        <v>0</v>
      </c>
      <c r="KD280" s="681">
        <f t="shared" si="781"/>
        <v>0</v>
      </c>
      <c r="KE280" s="681">
        <f t="shared" si="781"/>
        <v>0</v>
      </c>
      <c r="KF280" s="681">
        <f t="shared" si="781"/>
        <v>0</v>
      </c>
      <c r="KG280" s="681">
        <f t="shared" si="781"/>
        <v>0</v>
      </c>
      <c r="KH280" s="681">
        <f t="shared" si="781"/>
        <v>0</v>
      </c>
      <c r="KI280" s="681">
        <f t="shared" si="781"/>
        <v>0</v>
      </c>
      <c r="KJ280" s="681">
        <f t="shared" si="781"/>
        <v>0</v>
      </c>
      <c r="KN280" s="1098">
        <f t="shared" si="772"/>
        <v>0</v>
      </c>
      <c r="KO280" s="1098">
        <f t="shared" si="772"/>
        <v>0</v>
      </c>
      <c r="KP280" s="1098">
        <f t="shared" si="772"/>
        <v>0</v>
      </c>
      <c r="KQ280" s="1098">
        <f t="shared" si="772"/>
        <v>0</v>
      </c>
      <c r="KR280" s="1098">
        <f t="shared" si="772"/>
        <v>0</v>
      </c>
      <c r="KS280" s="1098">
        <f t="shared" si="772"/>
        <v>0</v>
      </c>
      <c r="KT280" s="1098">
        <f t="shared" si="772"/>
        <v>0</v>
      </c>
      <c r="KU280" s="1098">
        <f t="shared" si="772"/>
        <v>0</v>
      </c>
      <c r="KV280" s="1098">
        <f t="shared" si="772"/>
        <v>0</v>
      </c>
      <c r="KW280" s="1098">
        <f t="shared" si="772"/>
        <v>0</v>
      </c>
      <c r="KX280" s="1098">
        <f t="shared" si="772"/>
        <v>0</v>
      </c>
      <c r="KY280" s="1098">
        <f t="shared" si="772"/>
        <v>0</v>
      </c>
      <c r="KZ280" s="1098">
        <f t="shared" si="772"/>
        <v>0</v>
      </c>
      <c r="LA280" s="1098">
        <f t="shared" si="772"/>
        <v>0</v>
      </c>
      <c r="LB280" s="1098">
        <f t="shared" si="772"/>
        <v>0</v>
      </c>
      <c r="LC280" s="1098">
        <f t="shared" si="771"/>
        <v>0</v>
      </c>
      <c r="LD280" s="1098">
        <f t="shared" si="771"/>
        <v>0</v>
      </c>
      <c r="LE280" s="1098">
        <f t="shared" si="771"/>
        <v>0</v>
      </c>
      <c r="LF280" s="1098">
        <f t="shared" si="771"/>
        <v>0</v>
      </c>
      <c r="LG280" s="1098">
        <f t="shared" si="771"/>
        <v>0</v>
      </c>
      <c r="LH280" s="1098">
        <f t="shared" si="771"/>
        <v>0</v>
      </c>
      <c r="LI280" s="1098">
        <f t="shared" si="771"/>
        <v>1000</v>
      </c>
      <c r="LJ280" s="1098">
        <f t="shared" si="771"/>
        <v>0</v>
      </c>
      <c r="LK280" s="1098">
        <f t="shared" si="771"/>
        <v>0</v>
      </c>
      <c r="LL280" s="1098">
        <f t="shared" si="771"/>
        <v>0</v>
      </c>
      <c r="LM280" s="1098">
        <f t="shared" si="771"/>
        <v>0</v>
      </c>
      <c r="LN280" s="1098">
        <f t="shared" si="771"/>
        <v>0</v>
      </c>
      <c r="LO280" s="1098">
        <f t="shared" si="771"/>
        <v>0</v>
      </c>
      <c r="LP280" s="1098">
        <f t="shared" si="771"/>
        <v>0</v>
      </c>
      <c r="LQ280" s="1098">
        <f t="shared" si="771"/>
        <v>0</v>
      </c>
      <c r="LR280" s="1098">
        <f t="shared" si="771"/>
        <v>0</v>
      </c>
      <c r="LS280" s="1098">
        <f t="shared" si="731"/>
        <v>0</v>
      </c>
    </row>
    <row r="281" spans="1:331" s="680" customFormat="1" ht="20.100000000000001" customHeight="1" x14ac:dyDescent="0.35">
      <c r="A281" s="567"/>
      <c r="B281" s="1149"/>
      <c r="C281" s="870"/>
      <c r="D281" s="871"/>
      <c r="E281" s="871"/>
      <c r="F281" s="871"/>
      <c r="G281" s="871"/>
      <c r="H281" s="871"/>
      <c r="I281" s="871"/>
      <c r="J281" s="871" t="s">
        <v>194</v>
      </c>
      <c r="K281" s="877"/>
      <c r="L281" s="587"/>
      <c r="M281" s="587"/>
      <c r="N281" s="1269">
        <v>4123</v>
      </c>
      <c r="O281" s="1270" t="s">
        <v>74</v>
      </c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635"/>
      <c r="AJ281" s="31"/>
      <c r="AK281" s="31"/>
      <c r="AL281" s="31"/>
      <c r="AM281" s="31"/>
      <c r="AN281" s="54"/>
      <c r="AO281" s="54"/>
      <c r="AP281" s="54"/>
      <c r="AQ281" s="54"/>
      <c r="AR281" s="111"/>
      <c r="AS281" s="54"/>
      <c r="AT281" s="54"/>
      <c r="AU281" s="54"/>
      <c r="AV281" s="111"/>
      <c r="AW281" s="111"/>
      <c r="AX281" s="111"/>
      <c r="AY281" s="111"/>
      <c r="AZ281" s="31"/>
      <c r="BA281" s="31"/>
      <c r="BB281" s="111"/>
      <c r="BC281" s="111"/>
      <c r="BD281" s="111"/>
      <c r="BE281" s="111"/>
      <c r="BF281" s="111"/>
      <c r="BG281" s="111"/>
      <c r="BH281" s="111"/>
      <c r="BI281" s="111"/>
      <c r="BJ281" s="111"/>
      <c r="BK281" s="111"/>
      <c r="BL281" s="111"/>
      <c r="BM281" s="111"/>
      <c r="BN281" s="111"/>
      <c r="BO281" s="111"/>
      <c r="BP281" s="111"/>
      <c r="BQ281" s="111"/>
      <c r="BR281" s="111"/>
      <c r="BS281" s="111"/>
      <c r="BT281" s="111"/>
      <c r="BU281" s="111"/>
      <c r="BV281" s="111"/>
      <c r="BW281" s="111"/>
      <c r="BX281" s="111"/>
      <c r="BY281" s="111"/>
      <c r="BZ281" s="111"/>
      <c r="CA281" s="111"/>
      <c r="CB281" s="111"/>
      <c r="CC281" s="111"/>
      <c r="CD281" s="111"/>
      <c r="CE281" s="111"/>
      <c r="CF281" s="111"/>
      <c r="CG281" s="111"/>
      <c r="CH281" s="111"/>
      <c r="CI281" s="111"/>
      <c r="CJ281" s="111"/>
      <c r="CK281" s="111"/>
      <c r="CL281" s="111"/>
      <c r="CM281" s="111"/>
      <c r="CN281" s="111"/>
      <c r="CO281" s="111"/>
      <c r="CP281" s="111"/>
      <c r="CQ281" s="111"/>
      <c r="CR281" s="111"/>
      <c r="CS281" s="111"/>
      <c r="CT281" s="111"/>
      <c r="CU281" s="111"/>
      <c r="CV281" s="111"/>
      <c r="CW281" s="111"/>
      <c r="CX281" s="111"/>
      <c r="CY281" s="111"/>
      <c r="CZ281" s="121"/>
      <c r="DA281" s="121"/>
      <c r="DB281" s="111">
        <v>0</v>
      </c>
      <c r="DC281" s="121">
        <v>0</v>
      </c>
      <c r="DD281" s="121">
        <f>DD287</f>
        <v>0</v>
      </c>
      <c r="DE281" s="121">
        <f>DE287</f>
        <v>0</v>
      </c>
      <c r="DF281" s="121"/>
      <c r="DG281" s="121">
        <v>0</v>
      </c>
      <c r="DH281" s="111">
        <v>0</v>
      </c>
      <c r="DI281" s="121">
        <f>DI287</f>
        <v>0</v>
      </c>
      <c r="DJ281" s="107">
        <f>(DK281-DG281)</f>
        <v>1000</v>
      </c>
      <c r="DK281" s="121">
        <v>1000</v>
      </c>
      <c r="DL281" s="121">
        <f>DL287</f>
        <v>0</v>
      </c>
      <c r="DM281" s="107">
        <f>(DN281-DK281)</f>
        <v>0</v>
      </c>
      <c r="DN281" s="121">
        <v>1000</v>
      </c>
      <c r="DO281" s="121"/>
      <c r="DP281" s="121">
        <f>DP287</f>
        <v>0</v>
      </c>
      <c r="DQ281" s="121">
        <f>(DR281-DN281)</f>
        <v>0</v>
      </c>
      <c r="DR281" s="121">
        <v>1000</v>
      </c>
      <c r="DS281" s="121">
        <v>928.13</v>
      </c>
      <c r="DT281" s="121">
        <f t="shared" si="632"/>
        <v>92.813000000000002</v>
      </c>
      <c r="DU281" s="121">
        <f>(DV281-DR281)</f>
        <v>0</v>
      </c>
      <c r="DV281" s="121">
        <v>1000</v>
      </c>
      <c r="DW281" s="121">
        <v>1000</v>
      </c>
      <c r="DX281" s="121"/>
      <c r="DY281" s="121"/>
      <c r="DZ281" s="121">
        <v>0</v>
      </c>
      <c r="EA281" s="121">
        <v>1000</v>
      </c>
      <c r="EB281" s="121">
        <v>0</v>
      </c>
      <c r="EC281" s="121">
        <f t="shared" si="633"/>
        <v>0</v>
      </c>
      <c r="ED281" s="121">
        <f>(EE281-EA281)</f>
        <v>0</v>
      </c>
      <c r="EE281" s="121">
        <v>1000</v>
      </c>
      <c r="EF281" s="121">
        <v>0</v>
      </c>
      <c r="EG281" s="121">
        <f t="shared" si="779"/>
        <v>0</v>
      </c>
      <c r="EH281" s="121" t="e">
        <f>(#REF!-EE281)</f>
        <v>#REF!</v>
      </c>
      <c r="EI281" s="121">
        <f>IFERROR(#REF!/DZ281*100,)</f>
        <v>0</v>
      </c>
      <c r="EJ281" s="121">
        <f>IFERROR(#REF!/#REF!*100,)</f>
        <v>0</v>
      </c>
      <c r="EK281" s="121">
        <v>1000</v>
      </c>
      <c r="EL281" s="121"/>
      <c r="EM281" s="121"/>
      <c r="EN281" s="850"/>
      <c r="EO281" s="850"/>
      <c r="EP281" s="850"/>
      <c r="EQ281" s="850"/>
      <c r="ER281" s="850"/>
      <c r="ES281" s="146">
        <f t="shared" si="753"/>
        <v>0</v>
      </c>
      <c r="EW281" s="713"/>
      <c r="EX281" s="739">
        <f>IF(EX$9=$K281,#REF!,0)</f>
        <v>0</v>
      </c>
      <c r="EY281" s="739">
        <f>IF(EY$9=$K281,#REF!,0)</f>
        <v>0</v>
      </c>
      <c r="EZ281" s="739">
        <f>IF(EZ$9=$K281,#REF!,0)</f>
        <v>0</v>
      </c>
      <c r="FA281" s="739">
        <f>IF(FA$9=$K281,#REF!,0)</f>
        <v>0</v>
      </c>
      <c r="FB281" s="739">
        <f>IF(FB$9=$K281,#REF!,0)</f>
        <v>0</v>
      </c>
      <c r="FC281" s="739">
        <f>IF(FC$9=$K281,#REF!,0)</f>
        <v>0</v>
      </c>
      <c r="FD281" s="739">
        <f>IF(FD$9=$K281,#REF!,0)</f>
        <v>0</v>
      </c>
      <c r="FE281" s="739">
        <f>IF(FE$9=$K281,#REF!,0)</f>
        <v>0</v>
      </c>
      <c r="FF281" s="739">
        <f>IF(FF$9=$K281,#REF!,0)</f>
        <v>0</v>
      </c>
      <c r="FG281" s="739">
        <f>IF(FG$9=$K281,#REF!,0)</f>
        <v>0</v>
      </c>
      <c r="FH281" s="739">
        <f>IF(FH$9=$K281,#REF!,0)</f>
        <v>0</v>
      </c>
      <c r="FI281" s="739">
        <f>IF(FI$9=$K281,#REF!,0)</f>
        <v>0</v>
      </c>
      <c r="FJ281" s="739">
        <f>IF(FJ$9=$K281,#REF!,0)</f>
        <v>0</v>
      </c>
      <c r="FK281" s="739">
        <f>IF(FK$9=$K281,#REF!,0)</f>
        <v>0</v>
      </c>
      <c r="FL281" s="739">
        <f>IF(FL$9=$K281,#REF!,0)</f>
        <v>0</v>
      </c>
      <c r="FM281" s="739">
        <f>IF(FM$9=$K281,#REF!,0)</f>
        <v>0</v>
      </c>
      <c r="FN281" s="739">
        <f>IF(FN$9=$K281,#REF!,0)</f>
        <v>0</v>
      </c>
      <c r="FO281" s="739">
        <f>IF(FO$9=$K281,#REF!,0)</f>
        <v>0</v>
      </c>
      <c r="FP281" s="739">
        <f>IF(FP$9=$K281,#REF!,0)</f>
        <v>0</v>
      </c>
      <c r="FQ281" s="739">
        <f>IF(FQ$9=$K281,#REF!,0)</f>
        <v>0</v>
      </c>
      <c r="FS281" s="1097"/>
      <c r="FT281" s="713"/>
      <c r="FU281" s="739">
        <f t="shared" ref="FU281:GD290" si="786">IF(FU$9=$K281,$EK281,0)</f>
        <v>0</v>
      </c>
      <c r="FV281" s="739">
        <f t="shared" si="786"/>
        <v>0</v>
      </c>
      <c r="FW281" s="739">
        <f t="shared" si="786"/>
        <v>0</v>
      </c>
      <c r="FX281" s="739">
        <f t="shared" si="786"/>
        <v>0</v>
      </c>
      <c r="FY281" s="739">
        <f t="shared" si="786"/>
        <v>0</v>
      </c>
      <c r="FZ281" s="739">
        <f t="shared" si="786"/>
        <v>0</v>
      </c>
      <c r="GA281" s="739">
        <f t="shared" si="786"/>
        <v>0</v>
      </c>
      <c r="GB281" s="739">
        <f t="shared" si="786"/>
        <v>0</v>
      </c>
      <c r="GC281" s="739">
        <f t="shared" si="786"/>
        <v>0</v>
      </c>
      <c r="GD281" s="739">
        <f t="shared" si="786"/>
        <v>0</v>
      </c>
      <c r="GE281" s="739">
        <f t="shared" ref="GE281:GN290" si="787">IF(GE$9=$K281,$EK281,0)</f>
        <v>0</v>
      </c>
      <c r="GF281" s="739">
        <f t="shared" si="787"/>
        <v>0</v>
      </c>
      <c r="GG281" s="739">
        <f t="shared" si="787"/>
        <v>0</v>
      </c>
      <c r="GH281" s="739">
        <f t="shared" si="787"/>
        <v>0</v>
      </c>
      <c r="GI281" s="739">
        <f t="shared" si="787"/>
        <v>0</v>
      </c>
      <c r="GJ281" s="739">
        <f t="shared" si="787"/>
        <v>0</v>
      </c>
      <c r="GK281" s="739">
        <f t="shared" si="787"/>
        <v>0</v>
      </c>
      <c r="GL281" s="739">
        <f t="shared" si="787"/>
        <v>0</v>
      </c>
      <c r="GM281" s="739">
        <f t="shared" si="787"/>
        <v>0</v>
      </c>
      <c r="GN281" s="739">
        <f t="shared" si="787"/>
        <v>0</v>
      </c>
      <c r="GO281" s="1097"/>
      <c r="GP281" s="713"/>
      <c r="GQ281" s="1098">
        <f>IF(GQ$9=$N281,#REF!,0)</f>
        <v>0</v>
      </c>
      <c r="GR281" s="1098">
        <f>IF(GR$9=$N281,#REF!,0)</f>
        <v>0</v>
      </c>
      <c r="GS281" s="1098">
        <f>IF(GS$9=$N281,#REF!,0)</f>
        <v>0</v>
      </c>
      <c r="GT281" s="1098">
        <f>IF(GT$9=$N281,#REF!,0)</f>
        <v>0</v>
      </c>
      <c r="GU281" s="1098">
        <f>IF(GU$9=$N281,#REF!,0)</f>
        <v>0</v>
      </c>
      <c r="GV281" s="1098">
        <f>IF(GV$9=$N281,#REF!,0)</f>
        <v>0</v>
      </c>
      <c r="GW281" s="1098">
        <f>IF(GW$9=$N281,#REF!,0)</f>
        <v>0</v>
      </c>
      <c r="GX281" s="1098">
        <f>IF(GX$9=$N281,#REF!,0)</f>
        <v>0</v>
      </c>
      <c r="GY281" s="1098">
        <f>IF(GY$9=$N281,#REF!,0)</f>
        <v>0</v>
      </c>
      <c r="GZ281" s="1098">
        <f>IF(GZ$9=$N281,#REF!,0)</f>
        <v>0</v>
      </c>
      <c r="HA281" s="1098">
        <f>IF(HA$9=$N281,#REF!,0)</f>
        <v>0</v>
      </c>
      <c r="HB281" s="1098">
        <f>IF(HB$9=$N281,#REF!,0)</f>
        <v>0</v>
      </c>
      <c r="HC281" s="1098">
        <f>IF(HC$9=$N281,#REF!,0)</f>
        <v>0</v>
      </c>
      <c r="HD281" s="1098">
        <f>IF(HD$9=$N281,#REF!,0)</f>
        <v>0</v>
      </c>
      <c r="HE281" s="1098">
        <f>IF(HE$9=$N281,#REF!,0)</f>
        <v>0</v>
      </c>
      <c r="HF281" s="1098">
        <f>IF(HF$9=$N281,#REF!,0)</f>
        <v>0</v>
      </c>
      <c r="HG281" s="1098">
        <f>IF(HG$9=$N281,#REF!,0)</f>
        <v>0</v>
      </c>
      <c r="HH281" s="1098">
        <f>IF(HH$9=$N281,#REF!,0)</f>
        <v>0</v>
      </c>
      <c r="HI281" s="1098">
        <f>IF(HI$9=$N281,#REF!,0)</f>
        <v>0</v>
      </c>
      <c r="HJ281" s="1098">
        <f>IF(HJ$9=$N281,#REF!,0)</f>
        <v>0</v>
      </c>
      <c r="HK281" s="1098">
        <f>IF(HK$9=$N281,#REF!,0)</f>
        <v>0</v>
      </c>
      <c r="HL281" s="1098">
        <f>IF(HL$9=$N281,#REF!,0)</f>
        <v>0</v>
      </c>
      <c r="HM281" s="1098">
        <f>IF(HM$9=$N281,#REF!,0)</f>
        <v>0</v>
      </c>
      <c r="HN281" s="1098">
        <f>IF(HN$9=$N281,#REF!,0)</f>
        <v>0</v>
      </c>
      <c r="HO281" s="1098">
        <f>IF(HO$9=$N281,#REF!,0)</f>
        <v>0</v>
      </c>
      <c r="HP281" s="1098">
        <f>IF(HP$9=$N281,#REF!,0)</f>
        <v>0</v>
      </c>
      <c r="HQ281" s="1098">
        <f>IF(HQ$9=$N281,#REF!,0)</f>
        <v>0</v>
      </c>
      <c r="HR281" s="1098">
        <f>IF(HR$9=$N281,#REF!,0)</f>
        <v>0</v>
      </c>
      <c r="HS281" s="1098">
        <f>IF(HS$9=$N281,#REF!,0)</f>
        <v>0</v>
      </c>
      <c r="HT281" s="1098">
        <f>IF(HT$9=$N281,#REF!,0)</f>
        <v>0</v>
      </c>
      <c r="HU281" s="1098">
        <f>IF(HU$9=$N281,#REF!,0)</f>
        <v>0</v>
      </c>
      <c r="HV281" s="1098">
        <f>IF(HV$9=$N281,#REF!,0)</f>
        <v>0</v>
      </c>
      <c r="HW281" s="1098">
        <f>IF(HW$9=$N281,#REF!,0)</f>
        <v>0</v>
      </c>
      <c r="HX281" s="1098">
        <f>IF(HX$9=$N281,#REF!,0)</f>
        <v>0</v>
      </c>
      <c r="HY281" s="1098">
        <f>IF(HY$9=$N281,#REF!,0)</f>
        <v>0</v>
      </c>
      <c r="HZ281" s="1098">
        <f>IF(HZ$9=$N281,#REF!,0)</f>
        <v>0</v>
      </c>
      <c r="IA281" s="1098">
        <f>IF(IA$9=$N281,#REF!,0)</f>
        <v>0</v>
      </c>
      <c r="IB281" s="1098">
        <f>IF(IB$9=$N281,#REF!,0)</f>
        <v>0</v>
      </c>
      <c r="IC281" s="1098">
        <f>IF(IC$9=$N281,#REF!,0)</f>
        <v>0</v>
      </c>
      <c r="ID281" s="1098">
        <f>IF(ID$9=$N281,#REF!,0)</f>
        <v>0</v>
      </c>
      <c r="IE281" s="1098">
        <f>IF(IE$9=$N281,#REF!,0)</f>
        <v>0</v>
      </c>
      <c r="IF281" s="1098">
        <f>IF(IF$9=$N281,#REF!,0)</f>
        <v>0</v>
      </c>
      <c r="IG281" s="1098">
        <f>IF(IG$9=$N281,#REF!,0)</f>
        <v>0</v>
      </c>
      <c r="IH281" s="1098">
        <f>IF(IH$9=$N281,#REF!,0)</f>
        <v>0</v>
      </c>
      <c r="II281" s="1098">
        <f>IF(II$9=$N281,#REF!,0)</f>
        <v>0</v>
      </c>
      <c r="IJ281" s="1098">
        <f>IF(IJ$9=$N281,#REF!,0)</f>
        <v>0</v>
      </c>
      <c r="IK281" s="1098">
        <f>IF(IK$9=$N281,#REF!,0)</f>
        <v>0</v>
      </c>
      <c r="IL281" s="1098">
        <f>IF(IL$9=$N281,#REF!,0)</f>
        <v>0</v>
      </c>
      <c r="IM281" s="1098">
        <f>IF(IM$9=$N281,#REF!,0)</f>
        <v>0</v>
      </c>
      <c r="IN281" s="1098">
        <f>IF(IN$9=$N281,#REF!,0)</f>
        <v>0</v>
      </c>
      <c r="IO281" s="1098">
        <f>IF(IO$9=$N281,#REF!,0)</f>
        <v>0</v>
      </c>
      <c r="IP281" s="1098">
        <f>IF(IP$9=$N281,#REF!,0)</f>
        <v>0</v>
      </c>
      <c r="IQ281" s="1098">
        <f>IF(IQ$9=$N281,#REF!,0)</f>
        <v>0</v>
      </c>
      <c r="IR281" s="1098">
        <f>IF(IR$9=$N281,#REF!,0)</f>
        <v>0</v>
      </c>
      <c r="IS281" s="1098">
        <f>IF(IS$9=$N281,#REF!,0)</f>
        <v>0</v>
      </c>
      <c r="IT281" s="1098">
        <f>IF(IT$9=$N281,#REF!,0)</f>
        <v>0</v>
      </c>
      <c r="IU281" s="1098">
        <f>IF(IU$9=$N281,#REF!,0)</f>
        <v>0</v>
      </c>
      <c r="IV281" s="1098">
        <f>IF(IV$9=$N281,#REF!,0)</f>
        <v>0</v>
      </c>
      <c r="IW281" s="1098">
        <f>IF(IW$9=$N281,#REF!,0)</f>
        <v>0</v>
      </c>
      <c r="IX281" s="1098">
        <f>IF(IX$9=$N281,#REF!,0)</f>
        <v>0</v>
      </c>
      <c r="IY281" s="1098">
        <f>IF(IY$9=$N281,#REF!,0)</f>
        <v>0</v>
      </c>
      <c r="IZ281" s="1098" t="e">
        <f>IF(IZ$9=$N281,#REF!,0)</f>
        <v>#REF!</v>
      </c>
      <c r="JA281" s="1098">
        <f>IF(JA$9=$N281,#REF!,0)</f>
        <v>0</v>
      </c>
      <c r="JB281" s="1098">
        <f>IF(JB$9=$N281,#REF!,0)</f>
        <v>0</v>
      </c>
      <c r="JC281" s="1098">
        <f>IF(JC$9=$N281,#REF!,0)</f>
        <v>0</v>
      </c>
      <c r="JD281" s="1098">
        <f>IF(JD$9=$N281,#REF!,0)</f>
        <v>0</v>
      </c>
      <c r="JE281" s="1098">
        <f>IF(JE$9=$N281,#REF!,0)</f>
        <v>0</v>
      </c>
      <c r="JF281" s="1098">
        <f>IF(JF$9=$N281,#REF!,0)</f>
        <v>0</v>
      </c>
      <c r="JG281" s="1098">
        <f>IF(JG$9=$N281,#REF!,0)</f>
        <v>0</v>
      </c>
      <c r="JH281" s="1098">
        <f>IF(JH$9=$N281,#REF!,0)</f>
        <v>0</v>
      </c>
      <c r="JI281" s="1098">
        <f>IF(JI$9=$N281,#REF!,0)</f>
        <v>0</v>
      </c>
      <c r="JJ281" s="1098">
        <f>IF(JJ$9=$N281,#REF!,0)</f>
        <v>0</v>
      </c>
      <c r="JK281" s="1098">
        <f>IF(JK$9=$N281,#REF!,0)</f>
        <v>0</v>
      </c>
      <c r="JL281" s="1098">
        <f>IF(JL$9=$N281,#REF!,0)</f>
        <v>0</v>
      </c>
      <c r="JM281" s="1098">
        <f>IF(JM$9=$N281,#REF!,0)</f>
        <v>0</v>
      </c>
      <c r="JN281" s="1098">
        <f>IF(JN$9=$N281,#REF!,0)</f>
        <v>0</v>
      </c>
      <c r="JO281" s="1098">
        <f>IF(JO$9=$N281,#REF!,0)</f>
        <v>0</v>
      </c>
      <c r="JP281" s="1098">
        <f>IF(JP$9=$N281,#REF!,0)</f>
        <v>0</v>
      </c>
      <c r="JQ281" s="1098">
        <f>IF(JQ$9=$N281,#REF!,0)</f>
        <v>0</v>
      </c>
      <c r="JR281" s="1098">
        <f>IF(JR$9=$N281,#REF!,0)</f>
        <v>0</v>
      </c>
      <c r="JS281" s="1098">
        <f>IF(JS$9=$N281,#REF!,0)</f>
        <v>0</v>
      </c>
      <c r="JT281" s="1098">
        <f>IF(JT$9=$N281,#REF!,0)</f>
        <v>0</v>
      </c>
      <c r="JU281" s="1098">
        <f>IF(JU$9=$N281,#REF!,0)</f>
        <v>0</v>
      </c>
      <c r="JV281" s="1098">
        <f>IF(JV$9=$N281,#REF!,0)</f>
        <v>0</v>
      </c>
      <c r="JW281" s="1098">
        <f>IF(JW$9=$N281,#REF!,0)</f>
        <v>0</v>
      </c>
      <c r="JX281" s="681"/>
      <c r="JY281" s="713"/>
      <c r="JZ281" s="681">
        <f t="shared" si="781"/>
        <v>0</v>
      </c>
      <c r="KA281" s="681">
        <f t="shared" si="781"/>
        <v>0</v>
      </c>
      <c r="KB281" s="681">
        <f t="shared" si="781"/>
        <v>0</v>
      </c>
      <c r="KC281" s="681">
        <f t="shared" si="781"/>
        <v>0</v>
      </c>
      <c r="KD281" s="681">
        <f t="shared" si="781"/>
        <v>0</v>
      </c>
      <c r="KE281" s="681">
        <f t="shared" si="781"/>
        <v>0</v>
      </c>
      <c r="KF281" s="681">
        <f t="shared" si="781"/>
        <v>0</v>
      </c>
      <c r="KG281" s="681">
        <f t="shared" si="781"/>
        <v>0</v>
      </c>
      <c r="KH281" s="681">
        <f t="shared" si="781"/>
        <v>0</v>
      </c>
      <c r="KI281" s="681">
        <f t="shared" si="781"/>
        <v>0</v>
      </c>
      <c r="KJ281" s="681">
        <f t="shared" si="781"/>
        <v>0</v>
      </c>
      <c r="KN281" s="1098">
        <f t="shared" si="772"/>
        <v>0</v>
      </c>
      <c r="KO281" s="1098">
        <f t="shared" si="772"/>
        <v>0</v>
      </c>
      <c r="KP281" s="1098">
        <f t="shared" si="772"/>
        <v>0</v>
      </c>
      <c r="KQ281" s="1098">
        <f t="shared" si="772"/>
        <v>0</v>
      </c>
      <c r="KR281" s="1098">
        <f t="shared" si="772"/>
        <v>0</v>
      </c>
      <c r="KS281" s="1098">
        <f t="shared" si="772"/>
        <v>0</v>
      </c>
      <c r="KT281" s="1098">
        <f t="shared" si="772"/>
        <v>0</v>
      </c>
      <c r="KU281" s="1098">
        <f t="shared" si="772"/>
        <v>0</v>
      </c>
      <c r="KV281" s="1098">
        <f t="shared" si="772"/>
        <v>0</v>
      </c>
      <c r="KW281" s="1098">
        <f t="shared" si="772"/>
        <v>0</v>
      </c>
      <c r="KX281" s="1098">
        <f t="shared" si="772"/>
        <v>0</v>
      </c>
      <c r="KY281" s="1098">
        <f t="shared" si="772"/>
        <v>0</v>
      </c>
      <c r="KZ281" s="1098">
        <f t="shared" si="772"/>
        <v>0</v>
      </c>
      <c r="LA281" s="1098">
        <f t="shared" si="772"/>
        <v>0</v>
      </c>
      <c r="LB281" s="1098">
        <f t="shared" si="772"/>
        <v>0</v>
      </c>
      <c r="LC281" s="1098">
        <f t="shared" si="771"/>
        <v>0</v>
      </c>
      <c r="LD281" s="1098">
        <f t="shared" si="771"/>
        <v>0</v>
      </c>
      <c r="LE281" s="1098">
        <f t="shared" si="771"/>
        <v>0</v>
      </c>
      <c r="LF281" s="1098">
        <f t="shared" si="771"/>
        <v>0</v>
      </c>
      <c r="LG281" s="1098">
        <f t="shared" si="771"/>
        <v>0</v>
      </c>
      <c r="LH281" s="1098">
        <f t="shared" si="771"/>
        <v>0</v>
      </c>
      <c r="LI281" s="1098">
        <f t="shared" si="771"/>
        <v>0</v>
      </c>
      <c r="LJ281" s="1098">
        <f t="shared" si="771"/>
        <v>0</v>
      </c>
      <c r="LK281" s="1098">
        <f t="shared" si="771"/>
        <v>0</v>
      </c>
      <c r="LL281" s="1098">
        <f t="shared" si="771"/>
        <v>0</v>
      </c>
      <c r="LM281" s="1098">
        <f t="shared" si="771"/>
        <v>0</v>
      </c>
      <c r="LN281" s="1098">
        <f t="shared" si="771"/>
        <v>0</v>
      </c>
      <c r="LO281" s="1098">
        <f t="shared" si="771"/>
        <v>0</v>
      </c>
      <c r="LP281" s="1098">
        <f t="shared" si="771"/>
        <v>0</v>
      </c>
      <c r="LQ281" s="1098">
        <f t="shared" si="771"/>
        <v>0</v>
      </c>
      <c r="LR281" s="1098">
        <f t="shared" si="771"/>
        <v>0</v>
      </c>
      <c r="LS281" s="1098">
        <f t="shared" si="731"/>
        <v>0</v>
      </c>
    </row>
    <row r="282" spans="1:331" x14ac:dyDescent="0.35">
      <c r="A282" s="560"/>
      <c r="B282" s="757"/>
      <c r="C282" s="696"/>
      <c r="D282" s="696"/>
      <c r="E282" s="696"/>
      <c r="F282" s="696"/>
      <c r="G282" s="696"/>
      <c r="H282" s="696"/>
      <c r="I282" s="696"/>
      <c r="J282" s="871" t="s">
        <v>194</v>
      </c>
      <c r="K282" s="587"/>
      <c r="L282" s="1282">
        <v>42</v>
      </c>
      <c r="M282" s="1283" t="s">
        <v>187</v>
      </c>
      <c r="N282" s="1284"/>
      <c r="O282" s="697"/>
      <c r="P282" s="698"/>
      <c r="Q282" s="698"/>
      <c r="R282" s="698"/>
      <c r="S282" s="698"/>
      <c r="T282" s="698"/>
      <c r="U282" s="698"/>
      <c r="V282" s="698"/>
      <c r="W282" s="698"/>
      <c r="X282" s="698"/>
      <c r="Y282" s="698"/>
      <c r="Z282" s="698"/>
      <c r="AA282" s="698"/>
      <c r="AB282" s="698"/>
      <c r="AC282" s="698"/>
      <c r="AD282" s="698"/>
      <c r="AE282" s="698"/>
      <c r="AF282" s="698"/>
      <c r="AG282" s="698"/>
      <c r="AH282" s="698"/>
      <c r="AI282" s="698"/>
      <c r="AJ282" s="698"/>
      <c r="AK282" s="698"/>
      <c r="AL282" s="698"/>
      <c r="AM282" s="698"/>
      <c r="AN282" s="698"/>
      <c r="AO282" s="698"/>
      <c r="AP282" s="698"/>
      <c r="AQ282" s="698"/>
      <c r="AR282" s="698"/>
      <c r="AS282" s="698"/>
      <c r="AT282" s="698"/>
      <c r="AU282" s="698"/>
      <c r="AV282" s="698"/>
      <c r="AW282" s="698"/>
      <c r="AX282" s="698"/>
      <c r="AY282" s="698"/>
      <c r="AZ282" s="698"/>
      <c r="BA282" s="698"/>
      <c r="BB282" s="698"/>
      <c r="BC282" s="698"/>
      <c r="BD282" s="698"/>
      <c r="BE282" s="698"/>
      <c r="BF282" s="698"/>
      <c r="BG282" s="106"/>
      <c r="BH282" s="106"/>
      <c r="BI282" s="698"/>
      <c r="BJ282" s="106"/>
      <c r="BK282" s="106"/>
      <c r="BL282" s="106"/>
      <c r="BM282" s="106"/>
      <c r="BN282" s="106"/>
      <c r="BO282" s="106"/>
      <c r="BP282" s="106"/>
      <c r="BQ282" s="106"/>
      <c r="BR282" s="106"/>
      <c r="BS282" s="106"/>
      <c r="BT282" s="106"/>
      <c r="BU282" s="106"/>
      <c r="BV282" s="106"/>
      <c r="BW282" s="106"/>
      <c r="BX282" s="106"/>
      <c r="BY282" s="106"/>
      <c r="BZ282" s="106">
        <f t="shared" ref="BZ282:CT282" si="788">BZ283+BZ287</f>
        <v>0</v>
      </c>
      <c r="CA282" s="106">
        <f t="shared" si="788"/>
        <v>0</v>
      </c>
      <c r="CB282" s="106">
        <f t="shared" si="788"/>
        <v>0</v>
      </c>
      <c r="CC282" s="106">
        <f t="shared" si="788"/>
        <v>0</v>
      </c>
      <c r="CD282" s="106">
        <f t="shared" si="788"/>
        <v>0</v>
      </c>
      <c r="CE282" s="106">
        <f t="shared" si="788"/>
        <v>0</v>
      </c>
      <c r="CF282" s="106">
        <f t="shared" si="788"/>
        <v>0</v>
      </c>
      <c r="CG282" s="106">
        <f t="shared" si="788"/>
        <v>0</v>
      </c>
      <c r="CH282" s="106">
        <f t="shared" si="788"/>
        <v>0</v>
      </c>
      <c r="CI282" s="106">
        <f t="shared" si="788"/>
        <v>0</v>
      </c>
      <c r="CJ282" s="106">
        <f t="shared" si="788"/>
        <v>0</v>
      </c>
      <c r="CK282" s="106">
        <f t="shared" si="788"/>
        <v>0</v>
      </c>
      <c r="CL282" s="106">
        <f t="shared" si="788"/>
        <v>0</v>
      </c>
      <c r="CM282" s="106">
        <f t="shared" si="788"/>
        <v>0</v>
      </c>
      <c r="CN282" s="106">
        <f t="shared" si="788"/>
        <v>0</v>
      </c>
      <c r="CO282" s="106">
        <f t="shared" si="788"/>
        <v>0</v>
      </c>
      <c r="CP282" s="106">
        <f t="shared" si="788"/>
        <v>0</v>
      </c>
      <c r="CQ282" s="106">
        <f t="shared" si="788"/>
        <v>0</v>
      </c>
      <c r="CR282" s="106">
        <f t="shared" si="788"/>
        <v>0</v>
      </c>
      <c r="CS282" s="106">
        <f t="shared" si="788"/>
        <v>0</v>
      </c>
      <c r="CT282" s="106">
        <f t="shared" si="788"/>
        <v>43000</v>
      </c>
      <c r="CU282" s="106">
        <f t="shared" ref="CU282:DA282" si="789">CU283+CU287</f>
        <v>43000</v>
      </c>
      <c r="CV282" s="106">
        <f t="shared" si="789"/>
        <v>0</v>
      </c>
      <c r="CW282" s="106">
        <f t="shared" si="789"/>
        <v>0</v>
      </c>
      <c r="CX282" s="106">
        <f t="shared" si="789"/>
        <v>186000</v>
      </c>
      <c r="CY282" s="106">
        <f t="shared" si="789"/>
        <v>229000</v>
      </c>
      <c r="CZ282" s="106">
        <f t="shared" si="789"/>
        <v>0</v>
      </c>
      <c r="DA282" s="106">
        <f t="shared" si="789"/>
        <v>0</v>
      </c>
      <c r="DB282" s="106">
        <f t="shared" ref="DB282:DM282" si="790">DB283+DB287</f>
        <v>0</v>
      </c>
      <c r="DC282" s="106">
        <f t="shared" si="790"/>
        <v>0</v>
      </c>
      <c r="DD282" s="106">
        <f t="shared" si="790"/>
        <v>0</v>
      </c>
      <c r="DE282" s="106">
        <f t="shared" si="790"/>
        <v>0</v>
      </c>
      <c r="DF282" s="106">
        <f t="shared" si="790"/>
        <v>42969.5</v>
      </c>
      <c r="DG282" s="106">
        <f t="shared" si="790"/>
        <v>0</v>
      </c>
      <c r="DH282" s="106">
        <f t="shared" si="790"/>
        <v>0</v>
      </c>
      <c r="DI282" s="106">
        <f t="shared" si="790"/>
        <v>0</v>
      </c>
      <c r="DJ282" s="106">
        <f t="shared" si="790"/>
        <v>21000</v>
      </c>
      <c r="DK282" s="106">
        <f t="shared" si="790"/>
        <v>21000</v>
      </c>
      <c r="DL282" s="106">
        <f t="shared" si="790"/>
        <v>185.71428571428572</v>
      </c>
      <c r="DM282" s="106">
        <f t="shared" si="790"/>
        <v>430000</v>
      </c>
      <c r="DN282" s="106">
        <f>DN283+DN287+DN285</f>
        <v>451000</v>
      </c>
      <c r="DO282" s="106">
        <f>DO283+DO287+DO285</f>
        <v>0</v>
      </c>
      <c r="DP282" s="106">
        <f>DP283+DP287</f>
        <v>0</v>
      </c>
      <c r="DQ282" s="106">
        <f>DQ283+DQ287+DQ285</f>
        <v>229000</v>
      </c>
      <c r="DR282" s="106">
        <f>DR283+DR287+DR285</f>
        <v>680000</v>
      </c>
      <c r="DS282" s="106">
        <f>DS283+DS287+DS285</f>
        <v>458988.76</v>
      </c>
      <c r="DT282" s="106">
        <f t="shared" si="632"/>
        <v>67.498347058823526</v>
      </c>
      <c r="DU282" s="106">
        <f>DU283+DU287+DU285</f>
        <v>-131248</v>
      </c>
      <c r="DV282" s="106">
        <f>DV283+DV287+DV285</f>
        <v>548752</v>
      </c>
      <c r="DW282" s="106">
        <f>DW283+DW287+DW285</f>
        <v>320000</v>
      </c>
      <c r="DX282" s="106">
        <v>320000</v>
      </c>
      <c r="DY282" s="106">
        <v>320000</v>
      </c>
      <c r="DZ282" s="106">
        <f>DZ283+DZ287+DZ285</f>
        <v>0</v>
      </c>
      <c r="EA282" s="106">
        <f>EA283+EA287+EA285</f>
        <v>320000</v>
      </c>
      <c r="EB282" s="106">
        <f>EB283+EB287+EB285</f>
        <v>0</v>
      </c>
      <c r="EC282" s="106">
        <f t="shared" si="633"/>
        <v>0</v>
      </c>
      <c r="ED282" s="106">
        <f>ED283+ED287+ED285</f>
        <v>-100000</v>
      </c>
      <c r="EE282" s="106">
        <f>EE283+EE287+EE285</f>
        <v>220000</v>
      </c>
      <c r="EF282" s="106">
        <f>EF283+EF287+EF285</f>
        <v>0</v>
      </c>
      <c r="EG282" s="106">
        <f t="shared" si="779"/>
        <v>0</v>
      </c>
      <c r="EH282" s="106" t="e">
        <f>EH283+EH287+EH285</f>
        <v>#REF!</v>
      </c>
      <c r="EI282" s="106">
        <f>IFERROR(#REF!/DZ282*100,)</f>
        <v>0</v>
      </c>
      <c r="EJ282" s="106">
        <f>IFERROR(#REF!/#REF!*100,)</f>
        <v>0</v>
      </c>
      <c r="EK282" s="106">
        <f t="shared" ref="EK282" si="791">EK283+EK287+EK285</f>
        <v>130000</v>
      </c>
      <c r="EL282" s="106">
        <v>130000</v>
      </c>
      <c r="EM282" s="106">
        <v>130000</v>
      </c>
      <c r="EN282" s="111"/>
      <c r="EO282" s="111"/>
      <c r="EP282" s="111"/>
      <c r="EQ282" s="111"/>
      <c r="ER282" s="111"/>
      <c r="ES282" s="146">
        <f t="shared" si="753"/>
        <v>0</v>
      </c>
      <c r="EX282" s="739">
        <f>IF(EX$9=$K282,#REF!,0)</f>
        <v>0</v>
      </c>
      <c r="EY282" s="739">
        <f>IF(EY$9=$K282,#REF!,0)</f>
        <v>0</v>
      </c>
      <c r="EZ282" s="739">
        <f>IF(EZ$9=$K282,#REF!,0)</f>
        <v>0</v>
      </c>
      <c r="FA282" s="739">
        <f>IF(FA$9=$K282,#REF!,0)</f>
        <v>0</v>
      </c>
      <c r="FB282" s="739">
        <f>IF(FB$9=$K282,#REF!,0)</f>
        <v>0</v>
      </c>
      <c r="FC282" s="739">
        <f>IF(FC$9=$K282,#REF!,0)</f>
        <v>0</v>
      </c>
      <c r="FD282" s="739">
        <f>IF(FD$9=$K282,#REF!,0)</f>
        <v>0</v>
      </c>
      <c r="FE282" s="739">
        <f>IF(FE$9=$K282,#REF!,0)</f>
        <v>0</v>
      </c>
      <c r="FF282" s="739">
        <f>IF(FF$9=$K282,#REF!,0)</f>
        <v>0</v>
      </c>
      <c r="FG282" s="739">
        <f>IF(FG$9=$K282,#REF!,0)</f>
        <v>0</v>
      </c>
      <c r="FH282" s="739">
        <f>IF(FH$9=$K282,#REF!,0)</f>
        <v>0</v>
      </c>
      <c r="FI282" s="739">
        <f>IF(FI$9=$K282,#REF!,0)</f>
        <v>0</v>
      </c>
      <c r="FJ282" s="739">
        <f>IF(FJ$9=$K282,#REF!,0)</f>
        <v>0</v>
      </c>
      <c r="FK282" s="739">
        <f>IF(FK$9=$K282,#REF!,0)</f>
        <v>0</v>
      </c>
      <c r="FL282" s="739">
        <f>IF(FL$9=$K282,#REF!,0)</f>
        <v>0</v>
      </c>
      <c r="FM282" s="739">
        <f>IF(FM$9=$K282,#REF!,0)</f>
        <v>0</v>
      </c>
      <c r="FN282" s="739">
        <f>IF(FN$9=$K282,#REF!,0)</f>
        <v>0</v>
      </c>
      <c r="FO282" s="739">
        <f>IF(FO$9=$K282,#REF!,0)</f>
        <v>0</v>
      </c>
      <c r="FP282" s="739">
        <f>IF(FP$9=$K282,#REF!,0)</f>
        <v>0</v>
      </c>
      <c r="FQ282" s="739">
        <f>IF(FQ$9=$K282,#REF!,0)</f>
        <v>0</v>
      </c>
      <c r="FU282" s="739">
        <f t="shared" si="786"/>
        <v>0</v>
      </c>
      <c r="FV282" s="739">
        <f t="shared" si="786"/>
        <v>0</v>
      </c>
      <c r="FW282" s="739">
        <f t="shared" si="786"/>
        <v>0</v>
      </c>
      <c r="FX282" s="739">
        <f t="shared" si="786"/>
        <v>0</v>
      </c>
      <c r="FY282" s="739">
        <f t="shared" si="786"/>
        <v>0</v>
      </c>
      <c r="FZ282" s="739">
        <f t="shared" si="786"/>
        <v>0</v>
      </c>
      <c r="GA282" s="739">
        <f t="shared" si="786"/>
        <v>0</v>
      </c>
      <c r="GB282" s="739">
        <f t="shared" si="786"/>
        <v>0</v>
      </c>
      <c r="GC282" s="739">
        <f t="shared" si="786"/>
        <v>0</v>
      </c>
      <c r="GD282" s="739">
        <f t="shared" si="786"/>
        <v>0</v>
      </c>
      <c r="GE282" s="739">
        <f t="shared" si="787"/>
        <v>0</v>
      </c>
      <c r="GF282" s="739">
        <f t="shared" si="787"/>
        <v>0</v>
      </c>
      <c r="GG282" s="739">
        <f t="shared" si="787"/>
        <v>0</v>
      </c>
      <c r="GH282" s="739">
        <f t="shared" si="787"/>
        <v>0</v>
      </c>
      <c r="GI282" s="739">
        <f t="shared" si="787"/>
        <v>0</v>
      </c>
      <c r="GJ282" s="739">
        <f t="shared" si="787"/>
        <v>0</v>
      </c>
      <c r="GK282" s="739">
        <f t="shared" si="787"/>
        <v>0</v>
      </c>
      <c r="GL282" s="739">
        <f t="shared" si="787"/>
        <v>0</v>
      </c>
      <c r="GM282" s="739">
        <f t="shared" si="787"/>
        <v>0</v>
      </c>
      <c r="GN282" s="739">
        <f t="shared" si="787"/>
        <v>0</v>
      </c>
      <c r="GQ282" s="1098">
        <f>IF(GQ$9=$N282,#REF!,0)</f>
        <v>0</v>
      </c>
      <c r="GR282" s="1098">
        <f>IF(GR$9=$N282,#REF!,0)</f>
        <v>0</v>
      </c>
      <c r="GS282" s="1098">
        <f>IF(GS$9=$N282,#REF!,0)</f>
        <v>0</v>
      </c>
      <c r="GT282" s="1098">
        <f>IF(GT$9=$N282,#REF!,0)</f>
        <v>0</v>
      </c>
      <c r="GU282" s="1098">
        <f>IF(GU$9=$N282,#REF!,0)</f>
        <v>0</v>
      </c>
      <c r="GV282" s="1098">
        <f>IF(GV$9=$N282,#REF!,0)</f>
        <v>0</v>
      </c>
      <c r="GW282" s="1098">
        <f>IF(GW$9=$N282,#REF!,0)</f>
        <v>0</v>
      </c>
      <c r="GX282" s="1098">
        <f>IF(GX$9=$N282,#REF!,0)</f>
        <v>0</v>
      </c>
      <c r="GY282" s="1098">
        <f>IF(GY$9=$N282,#REF!,0)</f>
        <v>0</v>
      </c>
      <c r="GZ282" s="1098">
        <f>IF(GZ$9=$N282,#REF!,0)</f>
        <v>0</v>
      </c>
      <c r="HA282" s="1098">
        <f>IF(HA$9=$N282,#REF!,0)</f>
        <v>0</v>
      </c>
      <c r="HB282" s="1098">
        <f>IF(HB$9=$N282,#REF!,0)</f>
        <v>0</v>
      </c>
      <c r="HC282" s="1098">
        <f>IF(HC$9=$N282,#REF!,0)</f>
        <v>0</v>
      </c>
      <c r="HD282" s="1098">
        <f>IF(HD$9=$N282,#REF!,0)</f>
        <v>0</v>
      </c>
      <c r="HE282" s="1098">
        <f>IF(HE$9=$N282,#REF!,0)</f>
        <v>0</v>
      </c>
      <c r="HF282" s="1098">
        <f>IF(HF$9=$N282,#REF!,0)</f>
        <v>0</v>
      </c>
      <c r="HG282" s="1098">
        <f>IF(HG$9=$N282,#REF!,0)</f>
        <v>0</v>
      </c>
      <c r="HH282" s="1098">
        <f>IF(HH$9=$N282,#REF!,0)</f>
        <v>0</v>
      </c>
      <c r="HI282" s="1098">
        <f>IF(HI$9=$N282,#REF!,0)</f>
        <v>0</v>
      </c>
      <c r="HJ282" s="1098">
        <f>IF(HJ$9=$N282,#REF!,0)</f>
        <v>0</v>
      </c>
      <c r="HK282" s="1098">
        <f>IF(HK$9=$N282,#REF!,0)</f>
        <v>0</v>
      </c>
      <c r="HL282" s="1098">
        <f>IF(HL$9=$N282,#REF!,0)</f>
        <v>0</v>
      </c>
      <c r="HM282" s="1098">
        <f>IF(HM$9=$N282,#REF!,0)</f>
        <v>0</v>
      </c>
      <c r="HN282" s="1098">
        <f>IF(HN$9=$N282,#REF!,0)</f>
        <v>0</v>
      </c>
      <c r="HO282" s="1098">
        <f>IF(HO$9=$N282,#REF!,0)</f>
        <v>0</v>
      </c>
      <c r="HP282" s="1098">
        <f>IF(HP$9=$N282,#REF!,0)</f>
        <v>0</v>
      </c>
      <c r="HQ282" s="1098">
        <f>IF(HQ$9=$N282,#REF!,0)</f>
        <v>0</v>
      </c>
      <c r="HR282" s="1098">
        <f>IF(HR$9=$N282,#REF!,0)</f>
        <v>0</v>
      </c>
      <c r="HS282" s="1098">
        <f>IF(HS$9=$N282,#REF!,0)</f>
        <v>0</v>
      </c>
      <c r="HT282" s="1098">
        <f>IF(HT$9=$N282,#REF!,0)</f>
        <v>0</v>
      </c>
      <c r="HU282" s="1098">
        <f>IF(HU$9=$N282,#REF!,0)</f>
        <v>0</v>
      </c>
      <c r="HV282" s="1098">
        <f>IF(HV$9=$N282,#REF!,0)</f>
        <v>0</v>
      </c>
      <c r="HW282" s="1098">
        <f>IF(HW$9=$N282,#REF!,0)</f>
        <v>0</v>
      </c>
      <c r="HX282" s="1098">
        <f>IF(HX$9=$N282,#REF!,0)</f>
        <v>0</v>
      </c>
      <c r="HY282" s="1098">
        <f>IF(HY$9=$N282,#REF!,0)</f>
        <v>0</v>
      </c>
      <c r="HZ282" s="1098">
        <f>IF(HZ$9=$N282,#REF!,0)</f>
        <v>0</v>
      </c>
      <c r="IA282" s="1098">
        <f>IF(IA$9=$N282,#REF!,0)</f>
        <v>0</v>
      </c>
      <c r="IB282" s="1098">
        <f>IF(IB$9=$N282,#REF!,0)</f>
        <v>0</v>
      </c>
      <c r="IC282" s="1098">
        <f>IF(IC$9=$N282,#REF!,0)</f>
        <v>0</v>
      </c>
      <c r="ID282" s="1098">
        <f>IF(ID$9=$N282,#REF!,0)</f>
        <v>0</v>
      </c>
      <c r="IE282" s="1098">
        <f>IF(IE$9=$N282,#REF!,0)</f>
        <v>0</v>
      </c>
      <c r="IF282" s="1098">
        <f>IF(IF$9=$N282,#REF!,0)</f>
        <v>0</v>
      </c>
      <c r="IG282" s="1098">
        <f>IF(IG$9=$N282,#REF!,0)</f>
        <v>0</v>
      </c>
      <c r="IH282" s="1098">
        <f>IF(IH$9=$N282,#REF!,0)</f>
        <v>0</v>
      </c>
      <c r="II282" s="1098">
        <f>IF(II$9=$N282,#REF!,0)</f>
        <v>0</v>
      </c>
      <c r="IJ282" s="1098">
        <f>IF(IJ$9=$N282,#REF!,0)</f>
        <v>0</v>
      </c>
      <c r="IK282" s="1098">
        <f>IF(IK$9=$N282,#REF!,0)</f>
        <v>0</v>
      </c>
      <c r="IL282" s="1098">
        <f>IF(IL$9=$N282,#REF!,0)</f>
        <v>0</v>
      </c>
      <c r="IM282" s="1098">
        <f>IF(IM$9=$N282,#REF!,0)</f>
        <v>0</v>
      </c>
      <c r="IN282" s="1098">
        <f>IF(IN$9=$N282,#REF!,0)</f>
        <v>0</v>
      </c>
      <c r="IO282" s="1098">
        <f>IF(IO$9=$N282,#REF!,0)</f>
        <v>0</v>
      </c>
      <c r="IP282" s="1098">
        <f>IF(IP$9=$N282,#REF!,0)</f>
        <v>0</v>
      </c>
      <c r="IQ282" s="1098">
        <f>IF(IQ$9=$N282,#REF!,0)</f>
        <v>0</v>
      </c>
      <c r="IR282" s="1098">
        <f>IF(IR$9=$N282,#REF!,0)</f>
        <v>0</v>
      </c>
      <c r="IS282" s="1098">
        <f>IF(IS$9=$N282,#REF!,0)</f>
        <v>0</v>
      </c>
      <c r="IT282" s="1098">
        <f>IF(IT$9=$N282,#REF!,0)</f>
        <v>0</v>
      </c>
      <c r="IU282" s="1098">
        <f>IF(IU$9=$N282,#REF!,0)</f>
        <v>0</v>
      </c>
      <c r="IV282" s="1098">
        <f>IF(IV$9=$N282,#REF!,0)</f>
        <v>0</v>
      </c>
      <c r="IW282" s="1098">
        <f>IF(IW$9=$N282,#REF!,0)</f>
        <v>0</v>
      </c>
      <c r="IX282" s="1098">
        <f>IF(IX$9=$N282,#REF!,0)</f>
        <v>0</v>
      </c>
      <c r="IY282" s="1098">
        <f>IF(IY$9=$N282,#REF!,0)</f>
        <v>0</v>
      </c>
      <c r="IZ282" s="1098">
        <f>IF(IZ$9=$N282,#REF!,0)</f>
        <v>0</v>
      </c>
      <c r="JA282" s="1098">
        <f>IF(JA$9=$N282,#REF!,0)</f>
        <v>0</v>
      </c>
      <c r="JB282" s="1098">
        <f>IF(JB$9=$N282,#REF!,0)</f>
        <v>0</v>
      </c>
      <c r="JC282" s="1098">
        <f>IF(JC$9=$N282,#REF!,0)</f>
        <v>0</v>
      </c>
      <c r="JD282" s="1098">
        <f>IF(JD$9=$N282,#REF!,0)</f>
        <v>0</v>
      </c>
      <c r="JE282" s="1098">
        <f>IF(JE$9=$N282,#REF!,0)</f>
        <v>0</v>
      </c>
      <c r="JF282" s="1098">
        <f>IF(JF$9=$N282,#REF!,0)</f>
        <v>0</v>
      </c>
      <c r="JG282" s="1098">
        <f>IF(JG$9=$N282,#REF!,0)</f>
        <v>0</v>
      </c>
      <c r="JH282" s="1098">
        <f>IF(JH$9=$N282,#REF!,0)</f>
        <v>0</v>
      </c>
      <c r="JI282" s="1098">
        <f>IF(JI$9=$N282,#REF!,0)</f>
        <v>0</v>
      </c>
      <c r="JJ282" s="1098">
        <f>IF(JJ$9=$N282,#REF!,0)</f>
        <v>0</v>
      </c>
      <c r="JK282" s="1098">
        <f>IF(JK$9=$N282,#REF!,0)</f>
        <v>0</v>
      </c>
      <c r="JL282" s="1098">
        <f>IF(JL$9=$N282,#REF!,0)</f>
        <v>0</v>
      </c>
      <c r="JM282" s="1098">
        <f>IF(JM$9=$N282,#REF!,0)</f>
        <v>0</v>
      </c>
      <c r="JN282" s="1098">
        <f>IF(JN$9=$N282,#REF!,0)</f>
        <v>0</v>
      </c>
      <c r="JO282" s="1098">
        <f>IF(JO$9=$N282,#REF!,0)</f>
        <v>0</v>
      </c>
      <c r="JP282" s="1098">
        <f>IF(JP$9=$N282,#REF!,0)</f>
        <v>0</v>
      </c>
      <c r="JQ282" s="1098">
        <f>IF(JQ$9=$N282,#REF!,0)</f>
        <v>0</v>
      </c>
      <c r="JR282" s="1098">
        <f>IF(JR$9=$N282,#REF!,0)</f>
        <v>0</v>
      </c>
      <c r="JS282" s="1098">
        <f>IF(JS$9=$N282,#REF!,0)</f>
        <v>0</v>
      </c>
      <c r="JT282" s="1098">
        <f>IF(JT$9=$N282,#REF!,0)</f>
        <v>0</v>
      </c>
      <c r="JU282" s="1098">
        <f>IF(JU$9=$N282,#REF!,0)</f>
        <v>0</v>
      </c>
      <c r="JV282" s="1098">
        <f>IF(JV$9=$N282,#REF!,0)</f>
        <v>0</v>
      </c>
      <c r="JW282" s="1098">
        <f>IF(JW$9=$N282,#REF!,0)</f>
        <v>0</v>
      </c>
      <c r="JX282" s="681"/>
      <c r="JZ282" s="681">
        <f t="shared" si="781"/>
        <v>0</v>
      </c>
      <c r="KA282" s="681">
        <f t="shared" si="781"/>
        <v>0</v>
      </c>
      <c r="KB282" s="681">
        <f t="shared" si="781"/>
        <v>0</v>
      </c>
      <c r="KC282" s="681">
        <f t="shared" si="781"/>
        <v>0</v>
      </c>
      <c r="KD282" s="681">
        <f t="shared" si="781"/>
        <v>0</v>
      </c>
      <c r="KE282" s="681">
        <f t="shared" si="781"/>
        <v>0</v>
      </c>
      <c r="KF282" s="681">
        <f t="shared" si="781"/>
        <v>0</v>
      </c>
      <c r="KG282" s="681">
        <f t="shared" si="781"/>
        <v>0</v>
      </c>
      <c r="KH282" s="681">
        <f t="shared" si="781"/>
        <v>320000</v>
      </c>
      <c r="KI282" s="681">
        <f t="shared" si="781"/>
        <v>0</v>
      </c>
      <c r="KJ282" s="681">
        <f t="shared" si="781"/>
        <v>0</v>
      </c>
      <c r="KN282" s="1098">
        <f t="shared" si="772"/>
        <v>0</v>
      </c>
      <c r="KO282" s="1098">
        <f t="shared" si="772"/>
        <v>0</v>
      </c>
      <c r="KP282" s="1098">
        <f t="shared" si="772"/>
        <v>0</v>
      </c>
      <c r="KQ282" s="1098">
        <f t="shared" si="772"/>
        <v>0</v>
      </c>
      <c r="KR282" s="1098">
        <f t="shared" si="772"/>
        <v>0</v>
      </c>
      <c r="KS282" s="1098">
        <f t="shared" si="772"/>
        <v>0</v>
      </c>
      <c r="KT282" s="1098">
        <f t="shared" si="772"/>
        <v>0</v>
      </c>
      <c r="KU282" s="1098">
        <f t="shared" si="772"/>
        <v>0</v>
      </c>
      <c r="KV282" s="1098">
        <f t="shared" si="772"/>
        <v>0</v>
      </c>
      <c r="KW282" s="1098">
        <f t="shared" si="772"/>
        <v>0</v>
      </c>
      <c r="KX282" s="1098">
        <f t="shared" si="772"/>
        <v>0</v>
      </c>
      <c r="KY282" s="1098">
        <f t="shared" si="772"/>
        <v>0</v>
      </c>
      <c r="KZ282" s="1098">
        <f t="shared" si="772"/>
        <v>0</v>
      </c>
      <c r="LA282" s="1098">
        <f t="shared" si="772"/>
        <v>0</v>
      </c>
      <c r="LB282" s="1098">
        <f t="shared" si="772"/>
        <v>0</v>
      </c>
      <c r="LC282" s="1098">
        <f t="shared" si="771"/>
        <v>0</v>
      </c>
      <c r="LD282" s="1098">
        <f t="shared" si="771"/>
        <v>0</v>
      </c>
      <c r="LE282" s="1098">
        <f t="shared" si="771"/>
        <v>0</v>
      </c>
      <c r="LF282" s="1098">
        <f t="shared" si="771"/>
        <v>0</v>
      </c>
      <c r="LG282" s="1098">
        <f t="shared" si="771"/>
        <v>0</v>
      </c>
      <c r="LH282" s="1098">
        <f t="shared" si="771"/>
        <v>0</v>
      </c>
      <c r="LI282" s="1098">
        <f t="shared" si="771"/>
        <v>0</v>
      </c>
      <c r="LJ282" s="1098">
        <f t="shared" si="771"/>
        <v>0</v>
      </c>
      <c r="LK282" s="1098">
        <f t="shared" si="771"/>
        <v>0</v>
      </c>
      <c r="LL282" s="1098">
        <f t="shared" si="771"/>
        <v>0</v>
      </c>
      <c r="LM282" s="1098">
        <f t="shared" si="771"/>
        <v>0</v>
      </c>
      <c r="LN282" s="1098">
        <f t="shared" si="771"/>
        <v>0</v>
      </c>
      <c r="LO282" s="1098">
        <f t="shared" si="771"/>
        <v>0</v>
      </c>
      <c r="LP282" s="1098">
        <f t="shared" si="771"/>
        <v>0</v>
      </c>
      <c r="LQ282" s="1098">
        <f t="shared" si="771"/>
        <v>0</v>
      </c>
      <c r="LR282" s="1098">
        <f t="shared" si="771"/>
        <v>0</v>
      </c>
      <c r="LS282" s="1098">
        <f t="shared" si="731"/>
        <v>0</v>
      </c>
    </row>
    <row r="283" spans="1:331" x14ac:dyDescent="0.35">
      <c r="A283" s="560"/>
      <c r="B283" s="871" t="s">
        <v>814</v>
      </c>
      <c r="C283" s="870" t="s">
        <v>489</v>
      </c>
      <c r="D283" s="696"/>
      <c r="E283" s="696"/>
      <c r="F283" s="696"/>
      <c r="G283" s="696"/>
      <c r="H283" s="696"/>
      <c r="I283" s="696"/>
      <c r="J283" s="871" t="s">
        <v>194</v>
      </c>
      <c r="K283" s="587"/>
      <c r="L283" s="1267"/>
      <c r="M283" s="1265">
        <v>422</v>
      </c>
      <c r="N283" s="1268" t="s">
        <v>79</v>
      </c>
      <c r="O283" s="584"/>
      <c r="P283" s="559"/>
      <c r="Q283" s="559"/>
      <c r="R283" s="559"/>
      <c r="S283" s="559"/>
      <c r="T283" s="559"/>
      <c r="U283" s="559"/>
      <c r="V283" s="559"/>
      <c r="W283" s="559"/>
      <c r="X283" s="559"/>
      <c r="Y283" s="559"/>
      <c r="Z283" s="559"/>
      <c r="AA283" s="559"/>
      <c r="AB283" s="559"/>
      <c r="AC283" s="559"/>
      <c r="AD283" s="559"/>
      <c r="AE283" s="559"/>
      <c r="AF283" s="559"/>
      <c r="AG283" s="559"/>
      <c r="AH283" s="559"/>
      <c r="AI283" s="559"/>
      <c r="AJ283" s="559"/>
      <c r="AK283" s="559"/>
      <c r="AL283" s="559"/>
      <c r="AM283" s="559"/>
      <c r="AN283" s="559"/>
      <c r="AO283" s="559"/>
      <c r="AP283" s="559"/>
      <c r="AQ283" s="559"/>
      <c r="AR283" s="559"/>
      <c r="AS283" s="559"/>
      <c r="AT283" s="559"/>
      <c r="AU283" s="559"/>
      <c r="AV283" s="559"/>
      <c r="AW283" s="559"/>
      <c r="AX283" s="559"/>
      <c r="AY283" s="559"/>
      <c r="AZ283" s="559"/>
      <c r="BA283" s="559"/>
      <c r="BB283" s="559"/>
      <c r="BC283" s="559"/>
      <c r="BD283" s="559"/>
      <c r="BE283" s="559"/>
      <c r="BF283" s="559"/>
      <c r="BG283" s="106"/>
      <c r="BH283" s="106"/>
      <c r="BI283" s="559"/>
      <c r="BJ283" s="106"/>
      <c r="BK283" s="106"/>
      <c r="BL283" s="106"/>
      <c r="BM283" s="106"/>
      <c r="BN283" s="106"/>
      <c r="BO283" s="106"/>
      <c r="BP283" s="106"/>
      <c r="BQ283" s="106"/>
      <c r="BR283" s="106"/>
      <c r="BS283" s="106"/>
      <c r="BT283" s="106"/>
      <c r="BU283" s="106"/>
      <c r="BV283" s="106"/>
      <c r="BW283" s="106"/>
      <c r="BX283" s="106"/>
      <c r="BY283" s="106"/>
      <c r="BZ283" s="106">
        <f t="shared" ref="BZ283:CX283" si="792">BZ284</f>
        <v>0</v>
      </c>
      <c r="CA283" s="106">
        <f t="shared" si="792"/>
        <v>0</v>
      </c>
      <c r="CB283" s="106">
        <f t="shared" si="792"/>
        <v>0</v>
      </c>
      <c r="CC283" s="106">
        <f t="shared" si="792"/>
        <v>0</v>
      </c>
      <c r="CD283" s="106">
        <f t="shared" si="792"/>
        <v>0</v>
      </c>
      <c r="CE283" s="106">
        <f t="shared" si="792"/>
        <v>0</v>
      </c>
      <c r="CF283" s="106">
        <f t="shared" si="792"/>
        <v>0</v>
      </c>
      <c r="CG283" s="106">
        <f t="shared" si="792"/>
        <v>0</v>
      </c>
      <c r="CH283" s="106">
        <f t="shared" si="792"/>
        <v>0</v>
      </c>
      <c r="CI283" s="106">
        <f t="shared" si="792"/>
        <v>0</v>
      </c>
      <c r="CJ283" s="106">
        <f t="shared" si="792"/>
        <v>0</v>
      </c>
      <c r="CK283" s="106">
        <f t="shared" si="792"/>
        <v>0</v>
      </c>
      <c r="CL283" s="106">
        <f t="shared" si="792"/>
        <v>0</v>
      </c>
      <c r="CM283" s="106">
        <f t="shared" si="792"/>
        <v>0</v>
      </c>
      <c r="CN283" s="106">
        <f t="shared" si="792"/>
        <v>0</v>
      </c>
      <c r="CO283" s="106">
        <f t="shared" si="792"/>
        <v>0</v>
      </c>
      <c r="CP283" s="106">
        <f t="shared" si="792"/>
        <v>0</v>
      </c>
      <c r="CQ283" s="106">
        <f t="shared" si="792"/>
        <v>0</v>
      </c>
      <c r="CR283" s="106">
        <f t="shared" si="792"/>
        <v>0</v>
      </c>
      <c r="CS283" s="106">
        <f t="shared" si="792"/>
        <v>0</v>
      </c>
      <c r="CT283" s="106">
        <f t="shared" si="792"/>
        <v>39000</v>
      </c>
      <c r="CU283" s="106">
        <f>CU284</f>
        <v>39000</v>
      </c>
      <c r="CV283" s="106">
        <f t="shared" si="792"/>
        <v>0</v>
      </c>
      <c r="CW283" s="106">
        <f t="shared" si="792"/>
        <v>0</v>
      </c>
      <c r="CX283" s="106">
        <f t="shared" si="792"/>
        <v>186000</v>
      </c>
      <c r="CY283" s="106">
        <f t="shared" ref="CY283:DH283" si="793">CY284</f>
        <v>225000</v>
      </c>
      <c r="CZ283" s="106">
        <f t="shared" si="793"/>
        <v>0</v>
      </c>
      <c r="DA283" s="106">
        <f t="shared" si="793"/>
        <v>0</v>
      </c>
      <c r="DB283" s="106">
        <f t="shared" si="793"/>
        <v>0</v>
      </c>
      <c r="DC283" s="106">
        <f>DC284</f>
        <v>0</v>
      </c>
      <c r="DD283" s="106">
        <f>DD284</f>
        <v>0</v>
      </c>
      <c r="DE283" s="106">
        <f>DE284</f>
        <v>0</v>
      </c>
      <c r="DF283" s="106">
        <f>DF284</f>
        <v>39000</v>
      </c>
      <c r="DG283" s="106">
        <f t="shared" si="793"/>
        <v>0</v>
      </c>
      <c r="DH283" s="106">
        <f t="shared" si="793"/>
        <v>0</v>
      </c>
      <c r="DI283" s="106">
        <f>DI284</f>
        <v>0</v>
      </c>
      <c r="DJ283" s="106">
        <f>DJ284</f>
        <v>21000</v>
      </c>
      <c r="DK283" s="106">
        <f>DK284</f>
        <v>21000</v>
      </c>
      <c r="DL283" s="106">
        <f t="shared" ref="DL283:DU283" si="794">DL284</f>
        <v>185.71428571428572</v>
      </c>
      <c r="DM283" s="106">
        <f t="shared" si="794"/>
        <v>0</v>
      </c>
      <c r="DN283" s="106">
        <f>DN284</f>
        <v>21000</v>
      </c>
      <c r="DO283" s="106">
        <f t="shared" si="794"/>
        <v>0</v>
      </c>
      <c r="DP283" s="106">
        <f t="shared" si="794"/>
        <v>0</v>
      </c>
      <c r="DQ283" s="106">
        <f t="shared" si="794"/>
        <v>159000</v>
      </c>
      <c r="DR283" s="106">
        <f>DR284</f>
        <v>180000</v>
      </c>
      <c r="DS283" s="106">
        <f t="shared" si="794"/>
        <v>0</v>
      </c>
      <c r="DT283" s="106">
        <f t="shared" si="632"/>
        <v>0</v>
      </c>
      <c r="DU283" s="106">
        <f t="shared" si="794"/>
        <v>-9648</v>
      </c>
      <c r="DV283" s="106">
        <f>DV284</f>
        <v>170352</v>
      </c>
      <c r="DW283" s="106">
        <f t="shared" ref="DW283:EM283" si="795">DW284</f>
        <v>20000</v>
      </c>
      <c r="DX283" s="106">
        <f>DX284</f>
        <v>0</v>
      </c>
      <c r="DY283" s="106">
        <f>DY284</f>
        <v>0</v>
      </c>
      <c r="DZ283" s="106">
        <f t="shared" si="795"/>
        <v>0</v>
      </c>
      <c r="EA283" s="106">
        <f t="shared" si="795"/>
        <v>20000</v>
      </c>
      <c r="EB283" s="106">
        <f t="shared" si="795"/>
        <v>0</v>
      </c>
      <c r="EC283" s="106">
        <f t="shared" si="633"/>
        <v>0</v>
      </c>
      <c r="ED283" s="106">
        <f t="shared" si="795"/>
        <v>0</v>
      </c>
      <c r="EE283" s="106">
        <f t="shared" si="795"/>
        <v>20000</v>
      </c>
      <c r="EF283" s="106">
        <f t="shared" si="795"/>
        <v>0</v>
      </c>
      <c r="EG283" s="106">
        <f t="shared" si="779"/>
        <v>0</v>
      </c>
      <c r="EH283" s="106" t="e">
        <f t="shared" si="795"/>
        <v>#REF!</v>
      </c>
      <c r="EI283" s="106">
        <f>IFERROR(#REF!/DZ283*100,)</f>
        <v>0</v>
      </c>
      <c r="EJ283" s="106">
        <f>IFERROR(#REF!/#REF!*100,)</f>
        <v>0</v>
      </c>
      <c r="EK283" s="106">
        <f t="shared" si="795"/>
        <v>30000</v>
      </c>
      <c r="EL283" s="106">
        <f t="shared" si="795"/>
        <v>0</v>
      </c>
      <c r="EM283" s="106">
        <f t="shared" si="795"/>
        <v>0</v>
      </c>
      <c r="EN283" s="111"/>
      <c r="EO283" s="111"/>
      <c r="EP283" s="111"/>
      <c r="EQ283" s="111"/>
      <c r="ER283" s="111"/>
      <c r="ES283" s="146">
        <f t="shared" si="753"/>
        <v>0</v>
      </c>
      <c r="EX283" s="739">
        <f>IF(EX$9=$K283,#REF!,0)</f>
        <v>0</v>
      </c>
      <c r="EY283" s="739">
        <f>IF(EY$9=$K283,#REF!,0)</f>
        <v>0</v>
      </c>
      <c r="EZ283" s="739">
        <f>IF(EZ$9=$K283,#REF!,0)</f>
        <v>0</v>
      </c>
      <c r="FA283" s="739">
        <f>IF(FA$9=$K283,#REF!,0)</f>
        <v>0</v>
      </c>
      <c r="FB283" s="739">
        <f>IF(FB$9=$K283,#REF!,0)</f>
        <v>0</v>
      </c>
      <c r="FC283" s="739">
        <f>IF(FC$9=$K283,#REF!,0)</f>
        <v>0</v>
      </c>
      <c r="FD283" s="739">
        <f>IF(FD$9=$K283,#REF!,0)</f>
        <v>0</v>
      </c>
      <c r="FE283" s="739">
        <f>IF(FE$9=$K283,#REF!,0)</f>
        <v>0</v>
      </c>
      <c r="FF283" s="739">
        <f>IF(FF$9=$K283,#REF!,0)</f>
        <v>0</v>
      </c>
      <c r="FG283" s="739">
        <f>IF(FG$9=$K283,#REF!,0)</f>
        <v>0</v>
      </c>
      <c r="FH283" s="739">
        <f>IF(FH$9=$K283,#REF!,0)</f>
        <v>0</v>
      </c>
      <c r="FI283" s="739">
        <f>IF(FI$9=$K283,#REF!,0)</f>
        <v>0</v>
      </c>
      <c r="FJ283" s="739">
        <f>IF(FJ$9=$K283,#REF!,0)</f>
        <v>0</v>
      </c>
      <c r="FK283" s="739">
        <f>IF(FK$9=$K283,#REF!,0)</f>
        <v>0</v>
      </c>
      <c r="FL283" s="739">
        <f>IF(FL$9=$K283,#REF!,0)</f>
        <v>0</v>
      </c>
      <c r="FM283" s="739">
        <f>IF(FM$9=$K283,#REF!,0)</f>
        <v>0</v>
      </c>
      <c r="FN283" s="739">
        <f>IF(FN$9=$K283,#REF!,0)</f>
        <v>0</v>
      </c>
      <c r="FO283" s="739">
        <f>IF(FO$9=$K283,#REF!,0)</f>
        <v>0</v>
      </c>
      <c r="FP283" s="739">
        <f>IF(FP$9=$K283,#REF!,0)</f>
        <v>0</v>
      </c>
      <c r="FQ283" s="739">
        <f>IF(FQ$9=$K283,#REF!,0)</f>
        <v>0</v>
      </c>
      <c r="FU283" s="739">
        <f t="shared" si="786"/>
        <v>0</v>
      </c>
      <c r="FV283" s="739">
        <f t="shared" si="786"/>
        <v>0</v>
      </c>
      <c r="FW283" s="739">
        <f t="shared" si="786"/>
        <v>0</v>
      </c>
      <c r="FX283" s="739">
        <f t="shared" si="786"/>
        <v>0</v>
      </c>
      <c r="FY283" s="739">
        <f t="shared" si="786"/>
        <v>0</v>
      </c>
      <c r="FZ283" s="739">
        <f t="shared" si="786"/>
        <v>0</v>
      </c>
      <c r="GA283" s="739">
        <f t="shared" si="786"/>
        <v>0</v>
      </c>
      <c r="GB283" s="739">
        <f t="shared" si="786"/>
        <v>0</v>
      </c>
      <c r="GC283" s="739">
        <f t="shared" si="786"/>
        <v>0</v>
      </c>
      <c r="GD283" s="739">
        <f t="shared" si="786"/>
        <v>0</v>
      </c>
      <c r="GE283" s="739">
        <f t="shared" si="787"/>
        <v>0</v>
      </c>
      <c r="GF283" s="739">
        <f t="shared" si="787"/>
        <v>0</v>
      </c>
      <c r="GG283" s="739">
        <f t="shared" si="787"/>
        <v>0</v>
      </c>
      <c r="GH283" s="739">
        <f t="shared" si="787"/>
        <v>0</v>
      </c>
      <c r="GI283" s="739">
        <f t="shared" si="787"/>
        <v>0</v>
      </c>
      <c r="GJ283" s="739">
        <f t="shared" si="787"/>
        <v>0</v>
      </c>
      <c r="GK283" s="739">
        <f t="shared" si="787"/>
        <v>0</v>
      </c>
      <c r="GL283" s="739">
        <f t="shared" si="787"/>
        <v>0</v>
      </c>
      <c r="GM283" s="739">
        <f t="shared" si="787"/>
        <v>0</v>
      </c>
      <c r="GN283" s="739">
        <f t="shared" si="787"/>
        <v>0</v>
      </c>
      <c r="GQ283" s="1098">
        <f>IF(GQ$9=$N283,#REF!,0)</f>
        <v>0</v>
      </c>
      <c r="GR283" s="1098">
        <f>IF(GR$9=$N283,#REF!,0)</f>
        <v>0</v>
      </c>
      <c r="GS283" s="1098">
        <f>IF(GS$9=$N283,#REF!,0)</f>
        <v>0</v>
      </c>
      <c r="GT283" s="1098">
        <f>IF(GT$9=$N283,#REF!,0)</f>
        <v>0</v>
      </c>
      <c r="GU283" s="1098">
        <f>IF(GU$9=$N283,#REF!,0)</f>
        <v>0</v>
      </c>
      <c r="GV283" s="1098">
        <f>IF(GV$9=$N283,#REF!,0)</f>
        <v>0</v>
      </c>
      <c r="GW283" s="1098">
        <f>IF(GW$9=$N283,#REF!,0)</f>
        <v>0</v>
      </c>
      <c r="GX283" s="1098">
        <f>IF(GX$9=$N283,#REF!,0)</f>
        <v>0</v>
      </c>
      <c r="GY283" s="1098">
        <f>IF(GY$9=$N283,#REF!,0)</f>
        <v>0</v>
      </c>
      <c r="GZ283" s="1098">
        <f>IF(GZ$9=$N283,#REF!,0)</f>
        <v>0</v>
      </c>
      <c r="HA283" s="1098">
        <f>IF(HA$9=$N283,#REF!,0)</f>
        <v>0</v>
      </c>
      <c r="HB283" s="1098">
        <f>IF(HB$9=$N283,#REF!,0)</f>
        <v>0</v>
      </c>
      <c r="HC283" s="1098">
        <f>IF(HC$9=$N283,#REF!,0)</f>
        <v>0</v>
      </c>
      <c r="HD283" s="1098">
        <f>IF(HD$9=$N283,#REF!,0)</f>
        <v>0</v>
      </c>
      <c r="HE283" s="1098">
        <f>IF(HE$9=$N283,#REF!,0)</f>
        <v>0</v>
      </c>
      <c r="HF283" s="1098">
        <f>IF(HF$9=$N283,#REF!,0)</f>
        <v>0</v>
      </c>
      <c r="HG283" s="1098">
        <f>IF(HG$9=$N283,#REF!,0)</f>
        <v>0</v>
      </c>
      <c r="HH283" s="1098">
        <f>IF(HH$9=$N283,#REF!,0)</f>
        <v>0</v>
      </c>
      <c r="HI283" s="1098">
        <f>IF(HI$9=$N283,#REF!,0)</f>
        <v>0</v>
      </c>
      <c r="HJ283" s="1098">
        <f>IF(HJ$9=$N283,#REF!,0)</f>
        <v>0</v>
      </c>
      <c r="HK283" s="1098">
        <f>IF(HK$9=$N283,#REF!,0)</f>
        <v>0</v>
      </c>
      <c r="HL283" s="1098">
        <f>IF(HL$9=$N283,#REF!,0)</f>
        <v>0</v>
      </c>
      <c r="HM283" s="1098">
        <f>IF(HM$9=$N283,#REF!,0)</f>
        <v>0</v>
      </c>
      <c r="HN283" s="1098">
        <f>IF(HN$9=$N283,#REF!,0)</f>
        <v>0</v>
      </c>
      <c r="HO283" s="1098">
        <f>IF(HO$9=$N283,#REF!,0)</f>
        <v>0</v>
      </c>
      <c r="HP283" s="1098">
        <f>IF(HP$9=$N283,#REF!,0)</f>
        <v>0</v>
      </c>
      <c r="HQ283" s="1098">
        <f>IF(HQ$9=$N283,#REF!,0)</f>
        <v>0</v>
      </c>
      <c r="HR283" s="1098">
        <f>IF(HR$9=$N283,#REF!,0)</f>
        <v>0</v>
      </c>
      <c r="HS283" s="1098">
        <f>IF(HS$9=$N283,#REF!,0)</f>
        <v>0</v>
      </c>
      <c r="HT283" s="1098">
        <f>IF(HT$9=$N283,#REF!,0)</f>
        <v>0</v>
      </c>
      <c r="HU283" s="1098">
        <f>IF(HU$9=$N283,#REF!,0)</f>
        <v>0</v>
      </c>
      <c r="HV283" s="1098">
        <f>IF(HV$9=$N283,#REF!,0)</f>
        <v>0</v>
      </c>
      <c r="HW283" s="1098">
        <f>IF(HW$9=$N283,#REF!,0)</f>
        <v>0</v>
      </c>
      <c r="HX283" s="1098">
        <f>IF(HX$9=$N283,#REF!,0)</f>
        <v>0</v>
      </c>
      <c r="HY283" s="1098">
        <f>IF(HY$9=$N283,#REF!,0)</f>
        <v>0</v>
      </c>
      <c r="HZ283" s="1098">
        <f>IF(HZ$9=$N283,#REF!,0)</f>
        <v>0</v>
      </c>
      <c r="IA283" s="1098">
        <f>IF(IA$9=$N283,#REF!,0)</f>
        <v>0</v>
      </c>
      <c r="IB283" s="1098">
        <f>IF(IB$9=$N283,#REF!,0)</f>
        <v>0</v>
      </c>
      <c r="IC283" s="1098">
        <f>IF(IC$9=$N283,#REF!,0)</f>
        <v>0</v>
      </c>
      <c r="ID283" s="1098">
        <f>IF(ID$9=$N283,#REF!,0)</f>
        <v>0</v>
      </c>
      <c r="IE283" s="1098">
        <f>IF(IE$9=$N283,#REF!,0)</f>
        <v>0</v>
      </c>
      <c r="IF283" s="1098">
        <f>IF(IF$9=$N283,#REF!,0)</f>
        <v>0</v>
      </c>
      <c r="IG283" s="1098">
        <f>IF(IG$9=$N283,#REF!,0)</f>
        <v>0</v>
      </c>
      <c r="IH283" s="1098">
        <f>IF(IH$9=$N283,#REF!,0)</f>
        <v>0</v>
      </c>
      <c r="II283" s="1098">
        <f>IF(II$9=$N283,#REF!,0)</f>
        <v>0</v>
      </c>
      <c r="IJ283" s="1098">
        <f>IF(IJ$9=$N283,#REF!,0)</f>
        <v>0</v>
      </c>
      <c r="IK283" s="1098">
        <f>IF(IK$9=$N283,#REF!,0)</f>
        <v>0</v>
      </c>
      <c r="IL283" s="1098">
        <f>IF(IL$9=$N283,#REF!,0)</f>
        <v>0</v>
      </c>
      <c r="IM283" s="1098">
        <f>IF(IM$9=$N283,#REF!,0)</f>
        <v>0</v>
      </c>
      <c r="IN283" s="1098">
        <f>IF(IN$9=$N283,#REF!,0)</f>
        <v>0</v>
      </c>
      <c r="IO283" s="1098">
        <f>IF(IO$9=$N283,#REF!,0)</f>
        <v>0</v>
      </c>
      <c r="IP283" s="1098">
        <f>IF(IP$9=$N283,#REF!,0)</f>
        <v>0</v>
      </c>
      <c r="IQ283" s="1098">
        <f>IF(IQ$9=$N283,#REF!,0)</f>
        <v>0</v>
      </c>
      <c r="IR283" s="1098">
        <f>IF(IR$9=$N283,#REF!,0)</f>
        <v>0</v>
      </c>
      <c r="IS283" s="1098">
        <f>IF(IS$9=$N283,#REF!,0)</f>
        <v>0</v>
      </c>
      <c r="IT283" s="1098">
        <f>IF(IT$9=$N283,#REF!,0)</f>
        <v>0</v>
      </c>
      <c r="IU283" s="1098">
        <f>IF(IU$9=$N283,#REF!,0)</f>
        <v>0</v>
      </c>
      <c r="IV283" s="1098">
        <f>IF(IV$9=$N283,#REF!,0)</f>
        <v>0</v>
      </c>
      <c r="IW283" s="1098">
        <f>IF(IW$9=$N283,#REF!,0)</f>
        <v>0</v>
      </c>
      <c r="IX283" s="1098">
        <f>IF(IX$9=$N283,#REF!,0)</f>
        <v>0</v>
      </c>
      <c r="IY283" s="1098">
        <f>IF(IY$9=$N283,#REF!,0)</f>
        <v>0</v>
      </c>
      <c r="IZ283" s="1098">
        <f>IF(IZ$9=$N283,#REF!,0)</f>
        <v>0</v>
      </c>
      <c r="JA283" s="1098">
        <f>IF(JA$9=$N283,#REF!,0)</f>
        <v>0</v>
      </c>
      <c r="JB283" s="1098">
        <f>IF(JB$9=$N283,#REF!,0)</f>
        <v>0</v>
      </c>
      <c r="JC283" s="1098">
        <f>IF(JC$9=$N283,#REF!,0)</f>
        <v>0</v>
      </c>
      <c r="JD283" s="1098">
        <f>IF(JD$9=$N283,#REF!,0)</f>
        <v>0</v>
      </c>
      <c r="JE283" s="1098">
        <f>IF(JE$9=$N283,#REF!,0)</f>
        <v>0</v>
      </c>
      <c r="JF283" s="1098">
        <f>IF(JF$9=$N283,#REF!,0)</f>
        <v>0</v>
      </c>
      <c r="JG283" s="1098">
        <f>IF(JG$9=$N283,#REF!,0)</f>
        <v>0</v>
      </c>
      <c r="JH283" s="1098">
        <f>IF(JH$9=$N283,#REF!,0)</f>
        <v>0</v>
      </c>
      <c r="JI283" s="1098">
        <f>IF(JI$9=$N283,#REF!,0)</f>
        <v>0</v>
      </c>
      <c r="JJ283" s="1098">
        <f>IF(JJ$9=$N283,#REF!,0)</f>
        <v>0</v>
      </c>
      <c r="JK283" s="1098">
        <f>IF(JK$9=$N283,#REF!,0)</f>
        <v>0</v>
      </c>
      <c r="JL283" s="1098">
        <f>IF(JL$9=$N283,#REF!,0)</f>
        <v>0</v>
      </c>
      <c r="JM283" s="1098">
        <f>IF(JM$9=$N283,#REF!,0)</f>
        <v>0</v>
      </c>
      <c r="JN283" s="1098">
        <f>IF(JN$9=$N283,#REF!,0)</f>
        <v>0</v>
      </c>
      <c r="JO283" s="1098">
        <f>IF(JO$9=$N283,#REF!,0)</f>
        <v>0</v>
      </c>
      <c r="JP283" s="1098">
        <f>IF(JP$9=$N283,#REF!,0)</f>
        <v>0</v>
      </c>
      <c r="JQ283" s="1098">
        <f>IF(JQ$9=$N283,#REF!,0)</f>
        <v>0</v>
      </c>
      <c r="JR283" s="1098">
        <f>IF(JR$9=$N283,#REF!,0)</f>
        <v>0</v>
      </c>
      <c r="JS283" s="1098">
        <f>IF(JS$9=$N283,#REF!,0)</f>
        <v>0</v>
      </c>
      <c r="JT283" s="1098">
        <f>IF(JT$9=$N283,#REF!,0)</f>
        <v>0</v>
      </c>
      <c r="JU283" s="1098">
        <f>IF(JU$9=$N283,#REF!,0)</f>
        <v>0</v>
      </c>
      <c r="JV283" s="1098">
        <f>IF(JV$9=$N283,#REF!,0)</f>
        <v>0</v>
      </c>
      <c r="JW283" s="1098">
        <f>IF(JW$9=$N283,#REF!,0)</f>
        <v>0</v>
      </c>
      <c r="JX283" s="681"/>
      <c r="JZ283" s="681">
        <f t="shared" si="781"/>
        <v>0</v>
      </c>
      <c r="KA283" s="681">
        <f t="shared" si="781"/>
        <v>0</v>
      </c>
      <c r="KB283" s="681">
        <f t="shared" si="781"/>
        <v>0</v>
      </c>
      <c r="KC283" s="681">
        <f t="shared" si="781"/>
        <v>0</v>
      </c>
      <c r="KD283" s="681">
        <f t="shared" si="781"/>
        <v>0</v>
      </c>
      <c r="KE283" s="681">
        <f t="shared" si="781"/>
        <v>0</v>
      </c>
      <c r="KF283" s="681">
        <f t="shared" si="781"/>
        <v>0</v>
      </c>
      <c r="KG283" s="681">
        <f t="shared" si="781"/>
        <v>0</v>
      </c>
      <c r="KH283" s="681">
        <f t="shared" si="781"/>
        <v>0</v>
      </c>
      <c r="KI283" s="681">
        <f t="shared" si="781"/>
        <v>0</v>
      </c>
      <c r="KJ283" s="681">
        <f t="shared" si="781"/>
        <v>0</v>
      </c>
      <c r="KN283" s="1098">
        <f t="shared" si="772"/>
        <v>0</v>
      </c>
      <c r="KO283" s="1098">
        <f t="shared" si="772"/>
        <v>0</v>
      </c>
      <c r="KP283" s="1098">
        <f t="shared" si="772"/>
        <v>0</v>
      </c>
      <c r="KQ283" s="1098">
        <f t="shared" si="772"/>
        <v>0</v>
      </c>
      <c r="KR283" s="1098">
        <f t="shared" si="772"/>
        <v>0</v>
      </c>
      <c r="KS283" s="1098">
        <f t="shared" si="772"/>
        <v>0</v>
      </c>
      <c r="KT283" s="1098">
        <f t="shared" si="772"/>
        <v>0</v>
      </c>
      <c r="KU283" s="1098">
        <f t="shared" si="772"/>
        <v>0</v>
      </c>
      <c r="KV283" s="1098">
        <f t="shared" si="772"/>
        <v>0</v>
      </c>
      <c r="KW283" s="1098">
        <f t="shared" si="772"/>
        <v>0</v>
      </c>
      <c r="KX283" s="1098">
        <f t="shared" si="772"/>
        <v>0</v>
      </c>
      <c r="KY283" s="1098">
        <f t="shared" si="772"/>
        <v>0</v>
      </c>
      <c r="KZ283" s="1098">
        <f t="shared" si="772"/>
        <v>0</v>
      </c>
      <c r="LA283" s="1098">
        <f t="shared" si="772"/>
        <v>0</v>
      </c>
      <c r="LB283" s="1098">
        <f t="shared" si="772"/>
        <v>0</v>
      </c>
      <c r="LC283" s="1098">
        <f t="shared" si="771"/>
        <v>0</v>
      </c>
      <c r="LD283" s="1098">
        <f t="shared" si="771"/>
        <v>0</v>
      </c>
      <c r="LE283" s="1098">
        <f t="shared" si="771"/>
        <v>0</v>
      </c>
      <c r="LF283" s="1098">
        <f t="shared" si="771"/>
        <v>0</v>
      </c>
      <c r="LG283" s="1098">
        <f t="shared" si="771"/>
        <v>0</v>
      </c>
      <c r="LH283" s="1098">
        <f t="shared" si="771"/>
        <v>0</v>
      </c>
      <c r="LI283" s="1098">
        <f t="shared" si="771"/>
        <v>0</v>
      </c>
      <c r="LJ283" s="1098">
        <f t="shared" si="771"/>
        <v>0</v>
      </c>
      <c r="LK283" s="1098">
        <f t="shared" si="771"/>
        <v>170352</v>
      </c>
      <c r="LL283" s="1098">
        <f t="shared" si="771"/>
        <v>0</v>
      </c>
      <c r="LM283" s="1098">
        <f t="shared" si="771"/>
        <v>0</v>
      </c>
      <c r="LN283" s="1098">
        <f t="shared" si="771"/>
        <v>0</v>
      </c>
      <c r="LO283" s="1098">
        <f t="shared" si="771"/>
        <v>0</v>
      </c>
      <c r="LP283" s="1098">
        <f t="shared" si="771"/>
        <v>0</v>
      </c>
      <c r="LQ283" s="1098">
        <f t="shared" si="771"/>
        <v>0</v>
      </c>
      <c r="LR283" s="1098">
        <f t="shared" si="771"/>
        <v>0</v>
      </c>
      <c r="LS283" s="1098">
        <f t="shared" si="731"/>
        <v>0</v>
      </c>
    </row>
    <row r="284" spans="1:331" x14ac:dyDescent="0.35">
      <c r="A284" s="560"/>
      <c r="B284" s="757"/>
      <c r="C284" s="696"/>
      <c r="D284" s="696"/>
      <c r="E284" s="696"/>
      <c r="F284" s="696"/>
      <c r="G284" s="696"/>
      <c r="H284" s="696"/>
      <c r="I284" s="696"/>
      <c r="J284" s="871" t="s">
        <v>194</v>
      </c>
      <c r="K284" s="587"/>
      <c r="L284" s="587"/>
      <c r="M284" s="587"/>
      <c r="N284" s="1269">
        <v>4221</v>
      </c>
      <c r="O284" s="1270" t="s">
        <v>203</v>
      </c>
      <c r="P284" s="695"/>
      <c r="Q284" s="695"/>
      <c r="R284" s="695"/>
      <c r="S284" s="695"/>
      <c r="T284" s="695"/>
      <c r="U284" s="695"/>
      <c r="V284" s="695"/>
      <c r="W284" s="695"/>
      <c r="X284" s="695"/>
      <c r="Y284" s="695"/>
      <c r="Z284" s="695"/>
      <c r="AA284" s="695"/>
      <c r="AB284" s="695"/>
      <c r="AC284" s="695"/>
      <c r="AD284" s="695"/>
      <c r="AE284" s="695"/>
      <c r="AF284" s="695"/>
      <c r="AG284" s="695"/>
      <c r="AH284" s="695"/>
      <c r="AI284" s="695"/>
      <c r="AJ284" s="695"/>
      <c r="AK284" s="695"/>
      <c r="AL284" s="695"/>
      <c r="AM284" s="695"/>
      <c r="AN284" s="695"/>
      <c r="AO284" s="695"/>
      <c r="AP284" s="695"/>
      <c r="AQ284" s="695"/>
      <c r="AR284" s="695"/>
      <c r="AS284" s="695"/>
      <c r="AT284" s="695"/>
      <c r="AU284" s="695"/>
      <c r="AV284" s="695"/>
      <c r="AW284" s="695"/>
      <c r="AX284" s="695"/>
      <c r="AY284" s="695"/>
      <c r="AZ284" s="695"/>
      <c r="BA284" s="695"/>
      <c r="BB284" s="695"/>
      <c r="BC284" s="695"/>
      <c r="BD284" s="695"/>
      <c r="BE284" s="695"/>
      <c r="BF284" s="695"/>
      <c r="BG284" s="54"/>
      <c r="BH284" s="54"/>
      <c r="BI284" s="695"/>
      <c r="BJ284" s="54"/>
      <c r="BK284" s="54"/>
      <c r="BL284" s="54"/>
      <c r="BM284" s="54"/>
      <c r="BN284" s="54"/>
      <c r="BO284" s="54"/>
      <c r="BP284" s="54"/>
      <c r="BQ284" s="54"/>
      <c r="BR284" s="54"/>
      <c r="BS284" s="54"/>
      <c r="BT284" s="54"/>
      <c r="BU284" s="54"/>
      <c r="BV284" s="54"/>
      <c r="BW284" s="54"/>
      <c r="BX284" s="54"/>
      <c r="BY284" s="54"/>
      <c r="BZ284" s="54">
        <v>0</v>
      </c>
      <c r="CA284" s="54">
        <v>0</v>
      </c>
      <c r="CB284" s="54">
        <v>0</v>
      </c>
      <c r="CC284" s="54">
        <v>0</v>
      </c>
      <c r="CD284" s="54">
        <v>0</v>
      </c>
      <c r="CE284" s="54">
        <v>0</v>
      </c>
      <c r="CF284" s="54">
        <v>0</v>
      </c>
      <c r="CG284" s="54">
        <v>0</v>
      </c>
      <c r="CH284" s="54">
        <v>0</v>
      </c>
      <c r="CI284" s="54">
        <v>0</v>
      </c>
      <c r="CJ284" s="54">
        <v>0</v>
      </c>
      <c r="CK284" s="54">
        <v>0</v>
      </c>
      <c r="CL284" s="54">
        <v>0</v>
      </c>
      <c r="CM284" s="54">
        <v>0</v>
      </c>
      <c r="CN284" s="54">
        <v>0</v>
      </c>
      <c r="CO284" s="54">
        <v>0</v>
      </c>
      <c r="CP284" s="54">
        <v>0</v>
      </c>
      <c r="CQ284" s="54">
        <v>0</v>
      </c>
      <c r="CR284" s="54">
        <v>0</v>
      </c>
      <c r="CS284" s="54">
        <f>IFERROR(CR284/CQ284*100,)</f>
        <v>0</v>
      </c>
      <c r="CT284" s="54">
        <f>(CU284-CQ284)</f>
        <v>39000</v>
      </c>
      <c r="CU284" s="54">
        <v>39000</v>
      </c>
      <c r="CV284" s="54">
        <v>0</v>
      </c>
      <c r="CW284" s="54">
        <f t="shared" ref="CW284:CW294" si="796">IFERROR(CV284/CU284*100,)</f>
        <v>0</v>
      </c>
      <c r="CX284" s="54">
        <f>(CY284-CU284)</f>
        <v>186000</v>
      </c>
      <c r="CY284" s="54">
        <v>225000</v>
      </c>
      <c r="CZ284" s="54"/>
      <c r="DA284" s="54"/>
      <c r="DB284" s="54">
        <v>0</v>
      </c>
      <c r="DC284" s="54">
        <v>0</v>
      </c>
      <c r="DD284" s="54">
        <f t="shared" ref="DD284:DD294" si="797">IFERROR(DC284/DB284*100,)</f>
        <v>0</v>
      </c>
      <c r="DE284" s="54">
        <f t="shared" ref="DE284:DE294" si="798">IFERROR(DC284/DK284*100,)</f>
        <v>0</v>
      </c>
      <c r="DF284" s="54">
        <v>39000</v>
      </c>
      <c r="DG284" s="54">
        <v>0</v>
      </c>
      <c r="DH284" s="54"/>
      <c r="DI284" s="54">
        <f t="shared" ref="DI284:DI294" si="799">IFERROR(DH284/DG284*100,)</f>
        <v>0</v>
      </c>
      <c r="DJ284" s="54">
        <f>(DK284-DG284)</f>
        <v>21000</v>
      </c>
      <c r="DK284" s="54">
        <v>21000</v>
      </c>
      <c r="DL284" s="54">
        <f>IFERROR(DF284/DK284*100,)</f>
        <v>185.71428571428572</v>
      </c>
      <c r="DM284" s="54">
        <f>(DN284-DK284)</f>
        <v>0</v>
      </c>
      <c r="DN284" s="54">
        <v>21000</v>
      </c>
      <c r="DO284" s="54"/>
      <c r="DP284" s="54">
        <f t="shared" ref="DP284:DP294" si="800">IFERROR(DO284/DN284*100,)</f>
        <v>0</v>
      </c>
      <c r="DQ284" s="54">
        <f>(DR284-DN284)</f>
        <v>159000</v>
      </c>
      <c r="DR284" s="54">
        <v>180000</v>
      </c>
      <c r="DS284" s="54"/>
      <c r="DT284" s="54">
        <f t="shared" si="632"/>
        <v>0</v>
      </c>
      <c r="DU284" s="54">
        <f>(DV284-DR284)</f>
        <v>-9648</v>
      </c>
      <c r="DV284" s="54">
        <v>170352</v>
      </c>
      <c r="DW284" s="54">
        <v>20000</v>
      </c>
      <c r="DX284" s="54"/>
      <c r="DY284" s="54"/>
      <c r="DZ284" s="54">
        <v>0</v>
      </c>
      <c r="EA284" s="54">
        <v>20000</v>
      </c>
      <c r="EB284" s="54">
        <v>0</v>
      </c>
      <c r="EC284" s="54">
        <f t="shared" si="633"/>
        <v>0</v>
      </c>
      <c r="ED284" s="54">
        <f>(EE284-EA284)</f>
        <v>0</v>
      </c>
      <c r="EE284" s="54">
        <v>20000</v>
      </c>
      <c r="EF284" s="54">
        <v>0</v>
      </c>
      <c r="EG284" s="54">
        <f t="shared" si="779"/>
        <v>0</v>
      </c>
      <c r="EH284" s="54" t="e">
        <f>(#REF!-EE284)</f>
        <v>#REF!</v>
      </c>
      <c r="EI284" s="54">
        <f>IFERROR(#REF!/DZ284*100,)</f>
        <v>0</v>
      </c>
      <c r="EJ284" s="54">
        <f>IFERROR(#REF!/#REF!*100,)</f>
        <v>0</v>
      </c>
      <c r="EK284" s="54">
        <v>30000</v>
      </c>
      <c r="EL284" s="54"/>
      <c r="EM284" s="54"/>
      <c r="EN284" s="54"/>
      <c r="EO284" s="54"/>
      <c r="EP284" s="54"/>
      <c r="EQ284" s="54"/>
      <c r="ER284" s="54"/>
      <c r="ES284" s="146">
        <f t="shared" si="753"/>
        <v>0</v>
      </c>
      <c r="EX284" s="739">
        <f>IF(EX$9=$K284,#REF!,0)</f>
        <v>0</v>
      </c>
      <c r="EY284" s="739">
        <f>IF(EY$9=$K284,#REF!,0)</f>
        <v>0</v>
      </c>
      <c r="EZ284" s="739">
        <f>IF(EZ$9=$K284,#REF!,0)</f>
        <v>0</v>
      </c>
      <c r="FA284" s="739">
        <f>IF(FA$9=$K284,#REF!,0)</f>
        <v>0</v>
      </c>
      <c r="FB284" s="739">
        <f>IF(FB$9=$K284,#REF!,0)</f>
        <v>0</v>
      </c>
      <c r="FC284" s="739">
        <f>IF(FC$9=$K284,#REF!,0)</f>
        <v>0</v>
      </c>
      <c r="FD284" s="739">
        <f>IF(FD$9=$K284,#REF!,0)</f>
        <v>0</v>
      </c>
      <c r="FE284" s="739">
        <f>IF(FE$9=$K284,#REF!,0)</f>
        <v>0</v>
      </c>
      <c r="FF284" s="739">
        <f>IF(FF$9=$K284,#REF!,0)</f>
        <v>0</v>
      </c>
      <c r="FG284" s="739">
        <f>IF(FG$9=$K284,#REF!,0)</f>
        <v>0</v>
      </c>
      <c r="FH284" s="739">
        <f>IF(FH$9=$K284,#REF!,0)</f>
        <v>0</v>
      </c>
      <c r="FI284" s="739">
        <f>IF(FI$9=$K284,#REF!,0)</f>
        <v>0</v>
      </c>
      <c r="FJ284" s="739">
        <f>IF(FJ$9=$K284,#REF!,0)</f>
        <v>0</v>
      </c>
      <c r="FK284" s="739">
        <f>IF(FK$9=$K284,#REF!,0)</f>
        <v>0</v>
      </c>
      <c r="FL284" s="739">
        <f>IF(FL$9=$K284,#REF!,0)</f>
        <v>0</v>
      </c>
      <c r="FM284" s="739">
        <f>IF(FM$9=$K284,#REF!,0)</f>
        <v>0</v>
      </c>
      <c r="FN284" s="739">
        <f>IF(FN$9=$K284,#REF!,0)</f>
        <v>0</v>
      </c>
      <c r="FO284" s="739">
        <f>IF(FO$9=$K284,#REF!,0)</f>
        <v>0</v>
      </c>
      <c r="FP284" s="739">
        <f>IF(FP$9=$K284,#REF!,0)</f>
        <v>0</v>
      </c>
      <c r="FQ284" s="739">
        <f>IF(FQ$9=$K284,#REF!,0)</f>
        <v>0</v>
      </c>
      <c r="FU284" s="739">
        <f t="shared" si="786"/>
        <v>0</v>
      </c>
      <c r="FV284" s="739">
        <f t="shared" si="786"/>
        <v>0</v>
      </c>
      <c r="FW284" s="739">
        <f t="shared" si="786"/>
        <v>0</v>
      </c>
      <c r="FX284" s="739">
        <f t="shared" si="786"/>
        <v>0</v>
      </c>
      <c r="FY284" s="739">
        <f t="shared" si="786"/>
        <v>0</v>
      </c>
      <c r="FZ284" s="739">
        <f t="shared" si="786"/>
        <v>0</v>
      </c>
      <c r="GA284" s="739">
        <f t="shared" si="786"/>
        <v>0</v>
      </c>
      <c r="GB284" s="739">
        <f t="shared" si="786"/>
        <v>0</v>
      </c>
      <c r="GC284" s="739">
        <f t="shared" si="786"/>
        <v>0</v>
      </c>
      <c r="GD284" s="739">
        <f t="shared" si="786"/>
        <v>0</v>
      </c>
      <c r="GE284" s="739">
        <f t="shared" si="787"/>
        <v>0</v>
      </c>
      <c r="GF284" s="739">
        <f t="shared" si="787"/>
        <v>0</v>
      </c>
      <c r="GG284" s="739">
        <f t="shared" si="787"/>
        <v>0</v>
      </c>
      <c r="GH284" s="739">
        <f t="shared" si="787"/>
        <v>0</v>
      </c>
      <c r="GI284" s="739">
        <f t="shared" si="787"/>
        <v>0</v>
      </c>
      <c r="GJ284" s="739">
        <f t="shared" si="787"/>
        <v>0</v>
      </c>
      <c r="GK284" s="739">
        <f t="shared" si="787"/>
        <v>0</v>
      </c>
      <c r="GL284" s="739">
        <f t="shared" si="787"/>
        <v>0</v>
      </c>
      <c r="GM284" s="739">
        <f t="shared" si="787"/>
        <v>0</v>
      </c>
      <c r="GN284" s="739">
        <f t="shared" si="787"/>
        <v>0</v>
      </c>
      <c r="GQ284" s="1098">
        <f>IF(GQ$9=$N284,#REF!,0)</f>
        <v>0</v>
      </c>
      <c r="GR284" s="1098">
        <f>IF(GR$9=$N284,#REF!,0)</f>
        <v>0</v>
      </c>
      <c r="GS284" s="1098">
        <f>IF(GS$9=$N284,#REF!,0)</f>
        <v>0</v>
      </c>
      <c r="GT284" s="1098">
        <f>IF(GT$9=$N284,#REF!,0)</f>
        <v>0</v>
      </c>
      <c r="GU284" s="1098">
        <f>IF(GU$9=$N284,#REF!,0)</f>
        <v>0</v>
      </c>
      <c r="GV284" s="1098">
        <f>IF(GV$9=$N284,#REF!,0)</f>
        <v>0</v>
      </c>
      <c r="GW284" s="1098">
        <f>IF(GW$9=$N284,#REF!,0)</f>
        <v>0</v>
      </c>
      <c r="GX284" s="1098">
        <f>IF(GX$9=$N284,#REF!,0)</f>
        <v>0</v>
      </c>
      <c r="GY284" s="1098">
        <f>IF(GY$9=$N284,#REF!,0)</f>
        <v>0</v>
      </c>
      <c r="GZ284" s="1098">
        <f>IF(GZ$9=$N284,#REF!,0)</f>
        <v>0</v>
      </c>
      <c r="HA284" s="1098">
        <f>IF(HA$9=$N284,#REF!,0)</f>
        <v>0</v>
      </c>
      <c r="HB284" s="1098">
        <f>IF(HB$9=$N284,#REF!,0)</f>
        <v>0</v>
      </c>
      <c r="HC284" s="1098">
        <f>IF(HC$9=$N284,#REF!,0)</f>
        <v>0</v>
      </c>
      <c r="HD284" s="1098">
        <f>IF(HD$9=$N284,#REF!,0)</f>
        <v>0</v>
      </c>
      <c r="HE284" s="1098">
        <f>IF(HE$9=$N284,#REF!,0)</f>
        <v>0</v>
      </c>
      <c r="HF284" s="1098">
        <f>IF(HF$9=$N284,#REF!,0)</f>
        <v>0</v>
      </c>
      <c r="HG284" s="1098">
        <f>IF(HG$9=$N284,#REF!,0)</f>
        <v>0</v>
      </c>
      <c r="HH284" s="1098">
        <f>IF(HH$9=$N284,#REF!,0)</f>
        <v>0</v>
      </c>
      <c r="HI284" s="1098">
        <f>IF(HI$9=$N284,#REF!,0)</f>
        <v>0</v>
      </c>
      <c r="HJ284" s="1098">
        <f>IF(HJ$9=$N284,#REF!,0)</f>
        <v>0</v>
      </c>
      <c r="HK284" s="1098">
        <f>IF(HK$9=$N284,#REF!,0)</f>
        <v>0</v>
      </c>
      <c r="HL284" s="1098">
        <f>IF(HL$9=$N284,#REF!,0)</f>
        <v>0</v>
      </c>
      <c r="HM284" s="1098">
        <f>IF(HM$9=$N284,#REF!,0)</f>
        <v>0</v>
      </c>
      <c r="HN284" s="1098">
        <f>IF(HN$9=$N284,#REF!,0)</f>
        <v>0</v>
      </c>
      <c r="HO284" s="1098">
        <f>IF(HO$9=$N284,#REF!,0)</f>
        <v>0</v>
      </c>
      <c r="HP284" s="1098">
        <f>IF(HP$9=$N284,#REF!,0)</f>
        <v>0</v>
      </c>
      <c r="HQ284" s="1098">
        <f>IF(HQ$9=$N284,#REF!,0)</f>
        <v>0</v>
      </c>
      <c r="HR284" s="1098">
        <f>IF(HR$9=$N284,#REF!,0)</f>
        <v>0</v>
      </c>
      <c r="HS284" s="1098">
        <f>IF(HS$9=$N284,#REF!,0)</f>
        <v>0</v>
      </c>
      <c r="HT284" s="1098">
        <f>IF(HT$9=$N284,#REF!,0)</f>
        <v>0</v>
      </c>
      <c r="HU284" s="1098">
        <f>IF(HU$9=$N284,#REF!,0)</f>
        <v>0</v>
      </c>
      <c r="HV284" s="1098">
        <f>IF(HV$9=$N284,#REF!,0)</f>
        <v>0</v>
      </c>
      <c r="HW284" s="1098">
        <f>IF(HW$9=$N284,#REF!,0)</f>
        <v>0</v>
      </c>
      <c r="HX284" s="1098">
        <f>IF(HX$9=$N284,#REF!,0)</f>
        <v>0</v>
      </c>
      <c r="HY284" s="1098">
        <f>IF(HY$9=$N284,#REF!,0)</f>
        <v>0</v>
      </c>
      <c r="HZ284" s="1098">
        <f>IF(HZ$9=$N284,#REF!,0)</f>
        <v>0</v>
      </c>
      <c r="IA284" s="1098">
        <f>IF(IA$9=$N284,#REF!,0)</f>
        <v>0</v>
      </c>
      <c r="IB284" s="1098">
        <f>IF(IB$9=$N284,#REF!,0)</f>
        <v>0</v>
      </c>
      <c r="IC284" s="1098">
        <f>IF(IC$9=$N284,#REF!,0)</f>
        <v>0</v>
      </c>
      <c r="ID284" s="1098">
        <f>IF(ID$9=$N284,#REF!,0)</f>
        <v>0</v>
      </c>
      <c r="IE284" s="1098">
        <f>IF(IE$9=$N284,#REF!,0)</f>
        <v>0</v>
      </c>
      <c r="IF284" s="1098">
        <f>IF(IF$9=$N284,#REF!,0)</f>
        <v>0</v>
      </c>
      <c r="IG284" s="1098">
        <f>IF(IG$9=$N284,#REF!,0)</f>
        <v>0</v>
      </c>
      <c r="IH284" s="1098">
        <f>IF(IH$9=$N284,#REF!,0)</f>
        <v>0</v>
      </c>
      <c r="II284" s="1098">
        <f>IF(II$9=$N284,#REF!,0)</f>
        <v>0</v>
      </c>
      <c r="IJ284" s="1098">
        <f>IF(IJ$9=$N284,#REF!,0)</f>
        <v>0</v>
      </c>
      <c r="IK284" s="1098">
        <f>IF(IK$9=$N284,#REF!,0)</f>
        <v>0</v>
      </c>
      <c r="IL284" s="1098">
        <f>IF(IL$9=$N284,#REF!,0)</f>
        <v>0</v>
      </c>
      <c r="IM284" s="1098">
        <f>IF(IM$9=$N284,#REF!,0)</f>
        <v>0</v>
      </c>
      <c r="IN284" s="1098">
        <f>IF(IN$9=$N284,#REF!,0)</f>
        <v>0</v>
      </c>
      <c r="IO284" s="1098">
        <f>IF(IO$9=$N284,#REF!,0)</f>
        <v>0</v>
      </c>
      <c r="IP284" s="1098">
        <f>IF(IP$9=$N284,#REF!,0)</f>
        <v>0</v>
      </c>
      <c r="IQ284" s="1098">
        <f>IF(IQ$9=$N284,#REF!,0)</f>
        <v>0</v>
      </c>
      <c r="IR284" s="1098">
        <f>IF(IR$9=$N284,#REF!,0)</f>
        <v>0</v>
      </c>
      <c r="IS284" s="1098">
        <f>IF(IS$9=$N284,#REF!,0)</f>
        <v>0</v>
      </c>
      <c r="IT284" s="1098">
        <f>IF(IT$9=$N284,#REF!,0)</f>
        <v>0</v>
      </c>
      <c r="IU284" s="1098">
        <f>IF(IU$9=$N284,#REF!,0)</f>
        <v>0</v>
      </c>
      <c r="IV284" s="1098">
        <f>IF(IV$9=$N284,#REF!,0)</f>
        <v>0</v>
      </c>
      <c r="IW284" s="1098">
        <f>IF(IW$9=$N284,#REF!,0)</f>
        <v>0</v>
      </c>
      <c r="IX284" s="1098">
        <f>IF(IX$9=$N284,#REF!,0)</f>
        <v>0</v>
      </c>
      <c r="IY284" s="1098">
        <f>IF(IY$9=$N284,#REF!,0)</f>
        <v>0</v>
      </c>
      <c r="IZ284" s="1098">
        <f>IF(IZ$9=$N284,#REF!,0)</f>
        <v>0</v>
      </c>
      <c r="JA284" s="1098">
        <f>IF(JA$9=$N284,#REF!,0)</f>
        <v>0</v>
      </c>
      <c r="JB284" s="1098">
        <f>IF(JB$9=$N284,#REF!,0)</f>
        <v>0</v>
      </c>
      <c r="JC284" s="1098">
        <f>IF(JC$9=$N284,#REF!,0)</f>
        <v>0</v>
      </c>
      <c r="JD284" s="1098">
        <f>IF(JD$9=$N284,#REF!,0)</f>
        <v>0</v>
      </c>
      <c r="JE284" s="1098">
        <f>IF(JE$9=$N284,#REF!,0)</f>
        <v>0</v>
      </c>
      <c r="JF284" s="1098">
        <f>IF(JF$9=$N284,#REF!,0)</f>
        <v>0</v>
      </c>
      <c r="JG284" s="1098" t="e">
        <f>IF(JG$9=$N284,#REF!,0)</f>
        <v>#REF!</v>
      </c>
      <c r="JH284" s="1098">
        <f>IF(JH$9=$N284,#REF!,0)</f>
        <v>0</v>
      </c>
      <c r="JI284" s="1098">
        <f>IF(JI$9=$N284,#REF!,0)</f>
        <v>0</v>
      </c>
      <c r="JJ284" s="1098">
        <f>IF(JJ$9=$N284,#REF!,0)</f>
        <v>0</v>
      </c>
      <c r="JK284" s="1098">
        <f>IF(JK$9=$N284,#REF!,0)</f>
        <v>0</v>
      </c>
      <c r="JL284" s="1098">
        <f>IF(JL$9=$N284,#REF!,0)</f>
        <v>0</v>
      </c>
      <c r="JM284" s="1098">
        <f>IF(JM$9=$N284,#REF!,0)</f>
        <v>0</v>
      </c>
      <c r="JN284" s="1098">
        <f>IF(JN$9=$N284,#REF!,0)</f>
        <v>0</v>
      </c>
      <c r="JO284" s="1098">
        <f>IF(JO$9=$N284,#REF!,0)</f>
        <v>0</v>
      </c>
      <c r="JP284" s="1098">
        <f>IF(JP$9=$N284,#REF!,0)</f>
        <v>0</v>
      </c>
      <c r="JQ284" s="1098">
        <f>IF(JQ$9=$N284,#REF!,0)</f>
        <v>0</v>
      </c>
      <c r="JR284" s="1098">
        <f>IF(JR$9=$N284,#REF!,0)</f>
        <v>0</v>
      </c>
      <c r="JS284" s="1098">
        <f>IF(JS$9=$N284,#REF!,0)</f>
        <v>0</v>
      </c>
      <c r="JT284" s="1098">
        <f>IF(JT$9=$N284,#REF!,0)</f>
        <v>0</v>
      </c>
      <c r="JU284" s="1098">
        <f>IF(JU$9=$N284,#REF!,0)</f>
        <v>0</v>
      </c>
      <c r="JV284" s="1098">
        <f>IF(JV$9=$N284,#REF!,0)</f>
        <v>0</v>
      </c>
      <c r="JW284" s="1098">
        <f>IF(JW$9=$N284,#REF!,0)</f>
        <v>0</v>
      </c>
      <c r="JX284" s="681"/>
      <c r="JZ284" s="681">
        <f t="shared" si="781"/>
        <v>0</v>
      </c>
      <c r="KA284" s="681">
        <f t="shared" si="781"/>
        <v>0</v>
      </c>
      <c r="KB284" s="681">
        <f t="shared" si="781"/>
        <v>0</v>
      </c>
      <c r="KC284" s="681">
        <f t="shared" si="781"/>
        <v>0</v>
      </c>
      <c r="KD284" s="681">
        <f t="shared" si="781"/>
        <v>0</v>
      </c>
      <c r="KE284" s="681">
        <f t="shared" si="781"/>
        <v>0</v>
      </c>
      <c r="KF284" s="681">
        <f t="shared" si="781"/>
        <v>0</v>
      </c>
      <c r="KG284" s="681">
        <f t="shared" si="781"/>
        <v>0</v>
      </c>
      <c r="KH284" s="681">
        <f t="shared" si="781"/>
        <v>0</v>
      </c>
      <c r="KI284" s="681">
        <f t="shared" si="781"/>
        <v>0</v>
      </c>
      <c r="KJ284" s="681">
        <f t="shared" si="781"/>
        <v>0</v>
      </c>
      <c r="KN284" s="1098">
        <f t="shared" si="772"/>
        <v>0</v>
      </c>
      <c r="KO284" s="1098">
        <f t="shared" si="772"/>
        <v>0</v>
      </c>
      <c r="KP284" s="1098">
        <f t="shared" si="772"/>
        <v>0</v>
      </c>
      <c r="KQ284" s="1098">
        <f t="shared" si="772"/>
        <v>0</v>
      </c>
      <c r="KR284" s="1098">
        <f t="shared" si="772"/>
        <v>0</v>
      </c>
      <c r="KS284" s="1098">
        <f t="shared" si="772"/>
        <v>0</v>
      </c>
      <c r="KT284" s="1098">
        <f t="shared" si="772"/>
        <v>0</v>
      </c>
      <c r="KU284" s="1098">
        <f t="shared" si="772"/>
        <v>0</v>
      </c>
      <c r="KV284" s="1098">
        <f t="shared" si="772"/>
        <v>0</v>
      </c>
      <c r="KW284" s="1098">
        <f t="shared" si="772"/>
        <v>0</v>
      </c>
      <c r="KX284" s="1098">
        <f t="shared" si="772"/>
        <v>0</v>
      </c>
      <c r="KY284" s="1098">
        <f t="shared" si="772"/>
        <v>0</v>
      </c>
      <c r="KZ284" s="1098">
        <f t="shared" si="772"/>
        <v>0</v>
      </c>
      <c r="LA284" s="1098">
        <f t="shared" si="772"/>
        <v>0</v>
      </c>
      <c r="LB284" s="1098">
        <f t="shared" si="772"/>
        <v>0</v>
      </c>
      <c r="LC284" s="1098">
        <f t="shared" si="771"/>
        <v>0</v>
      </c>
      <c r="LD284" s="1098">
        <f t="shared" si="771"/>
        <v>0</v>
      </c>
      <c r="LE284" s="1098">
        <f t="shared" si="771"/>
        <v>0</v>
      </c>
      <c r="LF284" s="1098">
        <f t="shared" si="771"/>
        <v>0</v>
      </c>
      <c r="LG284" s="1098">
        <f t="shared" si="771"/>
        <v>0</v>
      </c>
      <c r="LH284" s="1098">
        <f t="shared" si="771"/>
        <v>0</v>
      </c>
      <c r="LI284" s="1098">
        <f t="shared" si="771"/>
        <v>0</v>
      </c>
      <c r="LJ284" s="1098">
        <f t="shared" si="771"/>
        <v>0</v>
      </c>
      <c r="LK284" s="1098">
        <f t="shared" si="771"/>
        <v>0</v>
      </c>
      <c r="LL284" s="1098">
        <f t="shared" si="771"/>
        <v>0</v>
      </c>
      <c r="LM284" s="1098">
        <f t="shared" si="771"/>
        <v>0</v>
      </c>
      <c r="LN284" s="1098">
        <f t="shared" si="771"/>
        <v>0</v>
      </c>
      <c r="LO284" s="1098">
        <f t="shared" si="771"/>
        <v>0</v>
      </c>
      <c r="LP284" s="1098">
        <f t="shared" si="771"/>
        <v>0</v>
      </c>
      <c r="LQ284" s="1098">
        <f t="shared" si="771"/>
        <v>0</v>
      </c>
      <c r="LR284" s="1098">
        <f t="shared" si="771"/>
        <v>0</v>
      </c>
      <c r="LS284" s="1098">
        <f t="shared" si="731"/>
        <v>0</v>
      </c>
    </row>
    <row r="285" spans="1:331" x14ac:dyDescent="0.35">
      <c r="A285" s="560"/>
      <c r="B285" s="871" t="s">
        <v>873</v>
      </c>
      <c r="C285" s="870" t="s">
        <v>489</v>
      </c>
      <c r="D285" s="696"/>
      <c r="E285" s="696"/>
      <c r="F285" s="696"/>
      <c r="G285" s="696"/>
      <c r="H285" s="696"/>
      <c r="I285" s="696"/>
      <c r="J285" s="871" t="s">
        <v>194</v>
      </c>
      <c r="K285" s="587"/>
      <c r="L285" s="587"/>
      <c r="M285" s="1271">
        <v>423</v>
      </c>
      <c r="N285" s="1272" t="s">
        <v>86</v>
      </c>
      <c r="O285" s="1273"/>
      <c r="P285" s="698"/>
      <c r="Q285" s="698"/>
      <c r="R285" s="698"/>
      <c r="S285" s="698"/>
      <c r="T285" s="698"/>
      <c r="U285" s="698"/>
      <c r="V285" s="698"/>
      <c r="W285" s="698"/>
      <c r="X285" s="698"/>
      <c r="Y285" s="698"/>
      <c r="Z285" s="698"/>
      <c r="AA285" s="698"/>
      <c r="AB285" s="698"/>
      <c r="AC285" s="698"/>
      <c r="AD285" s="698"/>
      <c r="AE285" s="698"/>
      <c r="AF285" s="698"/>
      <c r="AG285" s="698"/>
      <c r="AH285" s="698"/>
      <c r="AI285" s="698"/>
      <c r="AJ285" s="698"/>
      <c r="AK285" s="698"/>
      <c r="AL285" s="698"/>
      <c r="AM285" s="698"/>
      <c r="AN285" s="698"/>
      <c r="AO285" s="698"/>
      <c r="AP285" s="698"/>
      <c r="AQ285" s="698"/>
      <c r="AR285" s="698"/>
      <c r="AS285" s="698"/>
      <c r="AT285" s="698"/>
      <c r="AU285" s="698"/>
      <c r="AV285" s="698"/>
      <c r="AW285" s="698"/>
      <c r="AX285" s="698"/>
      <c r="AY285" s="698"/>
      <c r="AZ285" s="698"/>
      <c r="BA285" s="698"/>
      <c r="BB285" s="698"/>
      <c r="BC285" s="698"/>
      <c r="BD285" s="698"/>
      <c r="BE285" s="698"/>
      <c r="BF285" s="698"/>
      <c r="BG285" s="106"/>
      <c r="BH285" s="106"/>
      <c r="BI285" s="698"/>
      <c r="BJ285" s="106"/>
      <c r="BK285" s="106"/>
      <c r="BL285" s="106"/>
      <c r="BM285" s="106"/>
      <c r="BN285" s="106"/>
      <c r="BO285" s="106"/>
      <c r="BP285" s="106"/>
      <c r="BQ285" s="106"/>
      <c r="BR285" s="106"/>
      <c r="BS285" s="106"/>
      <c r="BT285" s="106"/>
      <c r="BU285" s="106"/>
      <c r="BV285" s="106"/>
      <c r="BW285" s="106"/>
      <c r="BX285" s="106"/>
      <c r="BY285" s="106"/>
      <c r="BZ285" s="106"/>
      <c r="CA285" s="106"/>
      <c r="CB285" s="106"/>
      <c r="CC285" s="106"/>
      <c r="CD285" s="106"/>
      <c r="CE285" s="106"/>
      <c r="CF285" s="106"/>
      <c r="CG285" s="106"/>
      <c r="CH285" s="106"/>
      <c r="CI285" s="106"/>
      <c r="CJ285" s="106"/>
      <c r="CK285" s="106"/>
      <c r="CL285" s="106"/>
      <c r="CM285" s="106"/>
      <c r="CN285" s="106"/>
      <c r="CO285" s="106"/>
      <c r="CP285" s="106"/>
      <c r="CQ285" s="106"/>
      <c r="CR285" s="106"/>
      <c r="CS285" s="106"/>
      <c r="CT285" s="106"/>
      <c r="CU285" s="106"/>
      <c r="CV285" s="106"/>
      <c r="CW285" s="106"/>
      <c r="CX285" s="106"/>
      <c r="CY285" s="106"/>
      <c r="CZ285" s="106"/>
      <c r="DA285" s="106"/>
      <c r="DB285" s="106"/>
      <c r="DC285" s="106"/>
      <c r="DD285" s="106"/>
      <c r="DE285" s="106"/>
      <c r="DF285" s="106">
        <f>DF286</f>
        <v>0</v>
      </c>
      <c r="DG285" s="106"/>
      <c r="DH285" s="106"/>
      <c r="DI285" s="106"/>
      <c r="DJ285" s="106"/>
      <c r="DK285" s="106"/>
      <c r="DL285" s="106"/>
      <c r="DM285" s="106"/>
      <c r="DN285" s="106">
        <f>DN286</f>
        <v>0</v>
      </c>
      <c r="DO285" s="106">
        <f>DO286</f>
        <v>0</v>
      </c>
      <c r="DP285" s="106">
        <f>IFERROR(DO285/DN285*100,)</f>
        <v>0</v>
      </c>
      <c r="DQ285" s="106">
        <f>DQ286</f>
        <v>200000</v>
      </c>
      <c r="DR285" s="106">
        <f>DR286</f>
        <v>200000</v>
      </c>
      <c r="DS285" s="106">
        <f>DS286</f>
        <v>199900</v>
      </c>
      <c r="DT285" s="106">
        <f t="shared" si="632"/>
        <v>99.95</v>
      </c>
      <c r="DU285" s="106">
        <f t="shared" ref="DU285:EB287" si="801">DU286</f>
        <v>-100</v>
      </c>
      <c r="DV285" s="106">
        <f t="shared" si="801"/>
        <v>199900</v>
      </c>
      <c r="DW285" s="106">
        <f t="shared" si="801"/>
        <v>0</v>
      </c>
      <c r="DX285" s="106">
        <f t="shared" si="801"/>
        <v>0</v>
      </c>
      <c r="DY285" s="106">
        <f t="shared" si="801"/>
        <v>0</v>
      </c>
      <c r="DZ285" s="106">
        <f t="shared" si="801"/>
        <v>0</v>
      </c>
      <c r="EA285" s="106">
        <f t="shared" si="801"/>
        <v>0</v>
      </c>
      <c r="EB285" s="106">
        <f t="shared" si="801"/>
        <v>0</v>
      </c>
      <c r="EC285" s="106">
        <f t="shared" si="633"/>
        <v>0</v>
      </c>
      <c r="ED285" s="106">
        <f t="shared" ref="ED285:EM287" si="802">ED286</f>
        <v>0</v>
      </c>
      <c r="EE285" s="106">
        <f t="shared" si="802"/>
        <v>0</v>
      </c>
      <c r="EF285" s="106">
        <f t="shared" si="802"/>
        <v>0</v>
      </c>
      <c r="EG285" s="106">
        <f t="shared" si="779"/>
        <v>0</v>
      </c>
      <c r="EH285" s="106" t="e">
        <f t="shared" si="802"/>
        <v>#REF!</v>
      </c>
      <c r="EI285" s="106">
        <f>IFERROR(#REF!/DZ285*100,)</f>
        <v>0</v>
      </c>
      <c r="EJ285" s="106">
        <f>IFERROR(#REF!/#REF!*100,)</f>
        <v>0</v>
      </c>
      <c r="EK285" s="106">
        <f t="shared" si="802"/>
        <v>0</v>
      </c>
      <c r="EL285" s="106">
        <f t="shared" si="802"/>
        <v>0</v>
      </c>
      <c r="EM285" s="106">
        <f t="shared" si="802"/>
        <v>0</v>
      </c>
      <c r="EN285" s="111"/>
      <c r="EO285" s="111"/>
      <c r="EP285" s="111"/>
      <c r="EQ285" s="111"/>
      <c r="ER285" s="111"/>
      <c r="ES285" s="146">
        <f t="shared" si="753"/>
        <v>0</v>
      </c>
      <c r="EX285" s="739">
        <f>IF(EX$9=$K285,#REF!,0)</f>
        <v>0</v>
      </c>
      <c r="EY285" s="739">
        <f>IF(EY$9=$K285,#REF!,0)</f>
        <v>0</v>
      </c>
      <c r="EZ285" s="739">
        <f>IF(EZ$9=$K285,#REF!,0)</f>
        <v>0</v>
      </c>
      <c r="FA285" s="739">
        <f>IF(FA$9=$K285,#REF!,0)</f>
        <v>0</v>
      </c>
      <c r="FB285" s="739">
        <f>IF(FB$9=$K285,#REF!,0)</f>
        <v>0</v>
      </c>
      <c r="FC285" s="739">
        <f>IF(FC$9=$K285,#REF!,0)</f>
        <v>0</v>
      </c>
      <c r="FD285" s="739">
        <f>IF(FD$9=$K285,#REF!,0)</f>
        <v>0</v>
      </c>
      <c r="FE285" s="739">
        <f>IF(FE$9=$K285,#REF!,0)</f>
        <v>0</v>
      </c>
      <c r="FF285" s="739">
        <f>IF(FF$9=$K285,#REF!,0)</f>
        <v>0</v>
      </c>
      <c r="FG285" s="739">
        <f>IF(FG$9=$K285,#REF!,0)</f>
        <v>0</v>
      </c>
      <c r="FH285" s="739">
        <f>IF(FH$9=$K285,#REF!,0)</f>
        <v>0</v>
      </c>
      <c r="FI285" s="739">
        <f>IF(FI$9=$K285,#REF!,0)</f>
        <v>0</v>
      </c>
      <c r="FJ285" s="739">
        <f>IF(FJ$9=$K285,#REF!,0)</f>
        <v>0</v>
      </c>
      <c r="FK285" s="739">
        <f>IF(FK$9=$K285,#REF!,0)</f>
        <v>0</v>
      </c>
      <c r="FL285" s="739">
        <f>IF(FL$9=$K285,#REF!,0)</f>
        <v>0</v>
      </c>
      <c r="FM285" s="739">
        <f>IF(FM$9=$K285,#REF!,0)</f>
        <v>0</v>
      </c>
      <c r="FN285" s="739">
        <f>IF(FN$9=$K285,#REF!,0)</f>
        <v>0</v>
      </c>
      <c r="FO285" s="739">
        <f>IF(FO$9=$K285,#REF!,0)</f>
        <v>0</v>
      </c>
      <c r="FP285" s="739">
        <f>IF(FP$9=$K285,#REF!,0)</f>
        <v>0</v>
      </c>
      <c r="FQ285" s="739">
        <f>IF(FQ$9=$K285,#REF!,0)</f>
        <v>0</v>
      </c>
      <c r="FU285" s="739">
        <f t="shared" si="786"/>
        <v>0</v>
      </c>
      <c r="FV285" s="739">
        <f t="shared" si="786"/>
        <v>0</v>
      </c>
      <c r="FW285" s="739">
        <f t="shared" si="786"/>
        <v>0</v>
      </c>
      <c r="FX285" s="739">
        <f t="shared" si="786"/>
        <v>0</v>
      </c>
      <c r="FY285" s="739">
        <f t="shared" si="786"/>
        <v>0</v>
      </c>
      <c r="FZ285" s="739">
        <f t="shared" si="786"/>
        <v>0</v>
      </c>
      <c r="GA285" s="739">
        <f t="shared" si="786"/>
        <v>0</v>
      </c>
      <c r="GB285" s="739">
        <f t="shared" si="786"/>
        <v>0</v>
      </c>
      <c r="GC285" s="739">
        <f t="shared" si="786"/>
        <v>0</v>
      </c>
      <c r="GD285" s="739">
        <f t="shared" si="786"/>
        <v>0</v>
      </c>
      <c r="GE285" s="739">
        <f t="shared" si="787"/>
        <v>0</v>
      </c>
      <c r="GF285" s="739">
        <f t="shared" si="787"/>
        <v>0</v>
      </c>
      <c r="GG285" s="739">
        <f t="shared" si="787"/>
        <v>0</v>
      </c>
      <c r="GH285" s="739">
        <f t="shared" si="787"/>
        <v>0</v>
      </c>
      <c r="GI285" s="739">
        <f t="shared" si="787"/>
        <v>0</v>
      </c>
      <c r="GJ285" s="739">
        <f t="shared" si="787"/>
        <v>0</v>
      </c>
      <c r="GK285" s="739">
        <f t="shared" si="787"/>
        <v>0</v>
      </c>
      <c r="GL285" s="739">
        <f t="shared" si="787"/>
        <v>0</v>
      </c>
      <c r="GM285" s="739">
        <f t="shared" si="787"/>
        <v>0</v>
      </c>
      <c r="GN285" s="739">
        <f t="shared" si="787"/>
        <v>0</v>
      </c>
      <c r="GQ285" s="1098">
        <f>IF(GQ$9=$N285,#REF!,0)</f>
        <v>0</v>
      </c>
      <c r="GR285" s="1098">
        <f>IF(GR$9=$N285,#REF!,0)</f>
        <v>0</v>
      </c>
      <c r="GS285" s="1098">
        <f>IF(GS$9=$N285,#REF!,0)</f>
        <v>0</v>
      </c>
      <c r="GT285" s="1098">
        <f>IF(GT$9=$N285,#REF!,0)</f>
        <v>0</v>
      </c>
      <c r="GU285" s="1098">
        <f>IF(GU$9=$N285,#REF!,0)</f>
        <v>0</v>
      </c>
      <c r="GV285" s="1098">
        <f>IF(GV$9=$N285,#REF!,0)</f>
        <v>0</v>
      </c>
      <c r="GW285" s="1098">
        <f>IF(GW$9=$N285,#REF!,0)</f>
        <v>0</v>
      </c>
      <c r="GX285" s="1098">
        <f>IF(GX$9=$N285,#REF!,0)</f>
        <v>0</v>
      </c>
      <c r="GY285" s="1098">
        <f>IF(GY$9=$N285,#REF!,0)</f>
        <v>0</v>
      </c>
      <c r="GZ285" s="1098">
        <f>IF(GZ$9=$N285,#REF!,0)</f>
        <v>0</v>
      </c>
      <c r="HA285" s="1098">
        <f>IF(HA$9=$N285,#REF!,0)</f>
        <v>0</v>
      </c>
      <c r="HB285" s="1098">
        <f>IF(HB$9=$N285,#REF!,0)</f>
        <v>0</v>
      </c>
      <c r="HC285" s="1098">
        <f>IF(HC$9=$N285,#REF!,0)</f>
        <v>0</v>
      </c>
      <c r="HD285" s="1098">
        <f>IF(HD$9=$N285,#REF!,0)</f>
        <v>0</v>
      </c>
      <c r="HE285" s="1098">
        <f>IF(HE$9=$N285,#REF!,0)</f>
        <v>0</v>
      </c>
      <c r="HF285" s="1098">
        <f>IF(HF$9=$N285,#REF!,0)</f>
        <v>0</v>
      </c>
      <c r="HG285" s="1098">
        <f>IF(HG$9=$N285,#REF!,0)</f>
        <v>0</v>
      </c>
      <c r="HH285" s="1098">
        <f>IF(HH$9=$N285,#REF!,0)</f>
        <v>0</v>
      </c>
      <c r="HI285" s="1098">
        <f>IF(HI$9=$N285,#REF!,0)</f>
        <v>0</v>
      </c>
      <c r="HJ285" s="1098">
        <f>IF(HJ$9=$N285,#REF!,0)</f>
        <v>0</v>
      </c>
      <c r="HK285" s="1098">
        <f>IF(HK$9=$N285,#REF!,0)</f>
        <v>0</v>
      </c>
      <c r="HL285" s="1098">
        <f>IF(HL$9=$N285,#REF!,0)</f>
        <v>0</v>
      </c>
      <c r="HM285" s="1098">
        <f>IF(HM$9=$N285,#REF!,0)</f>
        <v>0</v>
      </c>
      <c r="HN285" s="1098">
        <f>IF(HN$9=$N285,#REF!,0)</f>
        <v>0</v>
      </c>
      <c r="HO285" s="1098">
        <f>IF(HO$9=$N285,#REF!,0)</f>
        <v>0</v>
      </c>
      <c r="HP285" s="1098">
        <f>IF(HP$9=$N285,#REF!,0)</f>
        <v>0</v>
      </c>
      <c r="HQ285" s="1098">
        <f>IF(HQ$9=$N285,#REF!,0)</f>
        <v>0</v>
      </c>
      <c r="HR285" s="1098">
        <f>IF(HR$9=$N285,#REF!,0)</f>
        <v>0</v>
      </c>
      <c r="HS285" s="1098">
        <f>IF(HS$9=$N285,#REF!,0)</f>
        <v>0</v>
      </c>
      <c r="HT285" s="1098">
        <f>IF(HT$9=$N285,#REF!,0)</f>
        <v>0</v>
      </c>
      <c r="HU285" s="1098">
        <f>IF(HU$9=$N285,#REF!,0)</f>
        <v>0</v>
      </c>
      <c r="HV285" s="1098">
        <f>IF(HV$9=$N285,#REF!,0)</f>
        <v>0</v>
      </c>
      <c r="HW285" s="1098">
        <f>IF(HW$9=$N285,#REF!,0)</f>
        <v>0</v>
      </c>
      <c r="HX285" s="1098">
        <f>IF(HX$9=$N285,#REF!,0)</f>
        <v>0</v>
      </c>
      <c r="HY285" s="1098">
        <f>IF(HY$9=$N285,#REF!,0)</f>
        <v>0</v>
      </c>
      <c r="HZ285" s="1098">
        <f>IF(HZ$9=$N285,#REF!,0)</f>
        <v>0</v>
      </c>
      <c r="IA285" s="1098">
        <f>IF(IA$9=$N285,#REF!,0)</f>
        <v>0</v>
      </c>
      <c r="IB285" s="1098">
        <f>IF(IB$9=$N285,#REF!,0)</f>
        <v>0</v>
      </c>
      <c r="IC285" s="1098">
        <f>IF(IC$9=$N285,#REF!,0)</f>
        <v>0</v>
      </c>
      <c r="ID285" s="1098">
        <f>IF(ID$9=$N285,#REF!,0)</f>
        <v>0</v>
      </c>
      <c r="IE285" s="1098">
        <f>IF(IE$9=$N285,#REF!,0)</f>
        <v>0</v>
      </c>
      <c r="IF285" s="1098">
        <f>IF(IF$9=$N285,#REF!,0)</f>
        <v>0</v>
      </c>
      <c r="IG285" s="1098">
        <f>IF(IG$9=$N285,#REF!,0)</f>
        <v>0</v>
      </c>
      <c r="IH285" s="1098">
        <f>IF(IH$9=$N285,#REF!,0)</f>
        <v>0</v>
      </c>
      <c r="II285" s="1098">
        <f>IF(II$9=$N285,#REF!,0)</f>
        <v>0</v>
      </c>
      <c r="IJ285" s="1098">
        <f>IF(IJ$9=$N285,#REF!,0)</f>
        <v>0</v>
      </c>
      <c r="IK285" s="1098">
        <f>IF(IK$9=$N285,#REF!,0)</f>
        <v>0</v>
      </c>
      <c r="IL285" s="1098">
        <f>IF(IL$9=$N285,#REF!,0)</f>
        <v>0</v>
      </c>
      <c r="IM285" s="1098">
        <f>IF(IM$9=$N285,#REF!,0)</f>
        <v>0</v>
      </c>
      <c r="IN285" s="1098">
        <f>IF(IN$9=$N285,#REF!,0)</f>
        <v>0</v>
      </c>
      <c r="IO285" s="1098">
        <f>IF(IO$9=$N285,#REF!,0)</f>
        <v>0</v>
      </c>
      <c r="IP285" s="1098">
        <f>IF(IP$9=$N285,#REF!,0)</f>
        <v>0</v>
      </c>
      <c r="IQ285" s="1098">
        <f>IF(IQ$9=$N285,#REF!,0)</f>
        <v>0</v>
      </c>
      <c r="IR285" s="1098">
        <f>IF(IR$9=$N285,#REF!,0)</f>
        <v>0</v>
      </c>
      <c r="IS285" s="1098">
        <f>IF(IS$9=$N285,#REF!,0)</f>
        <v>0</v>
      </c>
      <c r="IT285" s="1098">
        <f>IF(IT$9=$N285,#REF!,0)</f>
        <v>0</v>
      </c>
      <c r="IU285" s="1098">
        <f>IF(IU$9=$N285,#REF!,0)</f>
        <v>0</v>
      </c>
      <c r="IV285" s="1098">
        <f>IF(IV$9=$N285,#REF!,0)</f>
        <v>0</v>
      </c>
      <c r="IW285" s="1098">
        <f>IF(IW$9=$N285,#REF!,0)</f>
        <v>0</v>
      </c>
      <c r="IX285" s="1098">
        <f>IF(IX$9=$N285,#REF!,0)</f>
        <v>0</v>
      </c>
      <c r="IY285" s="1098">
        <f>IF(IY$9=$N285,#REF!,0)</f>
        <v>0</v>
      </c>
      <c r="IZ285" s="1098">
        <f>IF(IZ$9=$N285,#REF!,0)</f>
        <v>0</v>
      </c>
      <c r="JA285" s="1098">
        <f>IF(JA$9=$N285,#REF!,0)</f>
        <v>0</v>
      </c>
      <c r="JB285" s="1098">
        <f>IF(JB$9=$N285,#REF!,0)</f>
        <v>0</v>
      </c>
      <c r="JC285" s="1098">
        <f>IF(JC$9=$N285,#REF!,0)</f>
        <v>0</v>
      </c>
      <c r="JD285" s="1098">
        <f>IF(JD$9=$N285,#REF!,0)</f>
        <v>0</v>
      </c>
      <c r="JE285" s="1098">
        <f>IF(JE$9=$N285,#REF!,0)</f>
        <v>0</v>
      </c>
      <c r="JF285" s="1098">
        <f>IF(JF$9=$N285,#REF!,0)</f>
        <v>0</v>
      </c>
      <c r="JG285" s="1098">
        <f>IF(JG$9=$N285,#REF!,0)</f>
        <v>0</v>
      </c>
      <c r="JH285" s="1098">
        <f>IF(JH$9=$N285,#REF!,0)</f>
        <v>0</v>
      </c>
      <c r="JI285" s="1098">
        <f>IF(JI$9=$N285,#REF!,0)</f>
        <v>0</v>
      </c>
      <c r="JJ285" s="1098">
        <f>IF(JJ$9=$N285,#REF!,0)</f>
        <v>0</v>
      </c>
      <c r="JK285" s="1098">
        <f>IF(JK$9=$N285,#REF!,0)</f>
        <v>0</v>
      </c>
      <c r="JL285" s="1098">
        <f>IF(JL$9=$N285,#REF!,0)</f>
        <v>0</v>
      </c>
      <c r="JM285" s="1098">
        <f>IF(JM$9=$N285,#REF!,0)</f>
        <v>0</v>
      </c>
      <c r="JN285" s="1098">
        <f>IF(JN$9=$N285,#REF!,0)</f>
        <v>0</v>
      </c>
      <c r="JO285" s="1098">
        <f>IF(JO$9=$N285,#REF!,0)</f>
        <v>0</v>
      </c>
      <c r="JP285" s="1098">
        <f>IF(JP$9=$N285,#REF!,0)</f>
        <v>0</v>
      </c>
      <c r="JQ285" s="1098">
        <f>IF(JQ$9=$N285,#REF!,0)</f>
        <v>0</v>
      </c>
      <c r="JR285" s="1098">
        <f>IF(JR$9=$N285,#REF!,0)</f>
        <v>0</v>
      </c>
      <c r="JS285" s="1098">
        <f>IF(JS$9=$N285,#REF!,0)</f>
        <v>0</v>
      </c>
      <c r="JT285" s="1098">
        <f>IF(JT$9=$N285,#REF!,0)</f>
        <v>0</v>
      </c>
      <c r="JU285" s="1098">
        <f>IF(JU$9=$N285,#REF!,0)</f>
        <v>0</v>
      </c>
      <c r="JV285" s="1098">
        <f>IF(JV$9=$N285,#REF!,0)</f>
        <v>0</v>
      </c>
      <c r="JW285" s="1098">
        <f>IF(JW$9=$N285,#REF!,0)</f>
        <v>0</v>
      </c>
      <c r="JX285" s="681"/>
      <c r="JZ285" s="681">
        <f t="shared" si="781"/>
        <v>0</v>
      </c>
      <c r="KA285" s="681">
        <f t="shared" si="781"/>
        <v>0</v>
      </c>
      <c r="KB285" s="681">
        <f t="shared" si="781"/>
        <v>0</v>
      </c>
      <c r="KC285" s="681">
        <f t="shared" si="781"/>
        <v>0</v>
      </c>
      <c r="KD285" s="681">
        <f t="shared" si="781"/>
        <v>0</v>
      </c>
      <c r="KE285" s="681">
        <f t="shared" si="781"/>
        <v>0</v>
      </c>
      <c r="KF285" s="681">
        <f t="shared" si="781"/>
        <v>0</v>
      </c>
      <c r="KG285" s="681">
        <f t="shared" si="781"/>
        <v>0</v>
      </c>
      <c r="KH285" s="681">
        <f t="shared" si="781"/>
        <v>0</v>
      </c>
      <c r="KI285" s="681">
        <f t="shared" si="781"/>
        <v>0</v>
      </c>
      <c r="KJ285" s="681">
        <f t="shared" si="781"/>
        <v>0</v>
      </c>
      <c r="KN285" s="1098">
        <f t="shared" si="772"/>
        <v>0</v>
      </c>
      <c r="KO285" s="1098">
        <f t="shared" si="772"/>
        <v>0</v>
      </c>
      <c r="KP285" s="1098">
        <f t="shared" si="772"/>
        <v>0</v>
      </c>
      <c r="KQ285" s="1098">
        <f t="shared" si="772"/>
        <v>0</v>
      </c>
      <c r="KR285" s="1098">
        <f t="shared" si="772"/>
        <v>0</v>
      </c>
      <c r="KS285" s="1098">
        <f t="shared" si="772"/>
        <v>0</v>
      </c>
      <c r="KT285" s="1098">
        <f t="shared" si="772"/>
        <v>0</v>
      </c>
      <c r="KU285" s="1098">
        <f t="shared" si="772"/>
        <v>0</v>
      </c>
      <c r="KV285" s="1098">
        <f t="shared" si="772"/>
        <v>0</v>
      </c>
      <c r="KW285" s="1098">
        <f t="shared" si="772"/>
        <v>0</v>
      </c>
      <c r="KX285" s="1098">
        <f t="shared" si="772"/>
        <v>0</v>
      </c>
      <c r="KY285" s="1098">
        <f t="shared" si="772"/>
        <v>0</v>
      </c>
      <c r="KZ285" s="1098">
        <f t="shared" si="772"/>
        <v>0</v>
      </c>
      <c r="LA285" s="1098">
        <f t="shared" si="772"/>
        <v>0</v>
      </c>
      <c r="LB285" s="1098">
        <f t="shared" si="772"/>
        <v>0</v>
      </c>
      <c r="LC285" s="1098">
        <f t="shared" si="771"/>
        <v>0</v>
      </c>
      <c r="LD285" s="1098">
        <f t="shared" si="771"/>
        <v>0</v>
      </c>
      <c r="LE285" s="1098">
        <f t="shared" si="771"/>
        <v>0</v>
      </c>
      <c r="LF285" s="1098">
        <f t="shared" si="771"/>
        <v>0</v>
      </c>
      <c r="LG285" s="1098">
        <f t="shared" si="771"/>
        <v>0</v>
      </c>
      <c r="LH285" s="1098">
        <f t="shared" si="771"/>
        <v>0</v>
      </c>
      <c r="LI285" s="1098">
        <f t="shared" si="771"/>
        <v>0</v>
      </c>
      <c r="LJ285" s="1098">
        <f t="shared" si="771"/>
        <v>0</v>
      </c>
      <c r="LK285" s="1098">
        <f t="shared" si="771"/>
        <v>0</v>
      </c>
      <c r="LL285" s="1098">
        <f t="shared" si="771"/>
        <v>199900</v>
      </c>
      <c r="LM285" s="1098">
        <f t="shared" si="771"/>
        <v>0</v>
      </c>
      <c r="LN285" s="1098">
        <f t="shared" si="771"/>
        <v>0</v>
      </c>
      <c r="LO285" s="1098">
        <f t="shared" si="771"/>
        <v>0</v>
      </c>
      <c r="LP285" s="1098">
        <f t="shared" si="771"/>
        <v>0</v>
      </c>
      <c r="LQ285" s="1098">
        <f t="shared" si="771"/>
        <v>0</v>
      </c>
      <c r="LR285" s="1098">
        <f t="shared" si="771"/>
        <v>0</v>
      </c>
      <c r="LS285" s="1098">
        <f t="shared" si="731"/>
        <v>0</v>
      </c>
    </row>
    <row r="286" spans="1:331" x14ac:dyDescent="0.35">
      <c r="A286" s="560"/>
      <c r="B286" s="757"/>
      <c r="C286" s="696"/>
      <c r="D286" s="696"/>
      <c r="E286" s="696"/>
      <c r="F286" s="696"/>
      <c r="G286" s="696"/>
      <c r="H286" s="696"/>
      <c r="I286" s="696"/>
      <c r="J286" s="871" t="s">
        <v>194</v>
      </c>
      <c r="K286" s="587"/>
      <c r="L286" s="587"/>
      <c r="M286" s="587"/>
      <c r="N286" s="1269">
        <v>4231</v>
      </c>
      <c r="O286" s="1270" t="s">
        <v>788</v>
      </c>
      <c r="P286" s="695"/>
      <c r="Q286" s="695"/>
      <c r="R286" s="695"/>
      <c r="S286" s="695"/>
      <c r="T286" s="695"/>
      <c r="U286" s="695"/>
      <c r="V286" s="695"/>
      <c r="W286" s="695"/>
      <c r="X286" s="695"/>
      <c r="Y286" s="695"/>
      <c r="Z286" s="695"/>
      <c r="AA286" s="695"/>
      <c r="AB286" s="695"/>
      <c r="AC286" s="695"/>
      <c r="AD286" s="695"/>
      <c r="AE286" s="695"/>
      <c r="AF286" s="695"/>
      <c r="AG286" s="695"/>
      <c r="AH286" s="695"/>
      <c r="AI286" s="695"/>
      <c r="AJ286" s="695"/>
      <c r="AK286" s="695"/>
      <c r="AL286" s="695"/>
      <c r="AM286" s="695"/>
      <c r="AN286" s="695"/>
      <c r="AO286" s="695"/>
      <c r="AP286" s="695"/>
      <c r="AQ286" s="695"/>
      <c r="AR286" s="695"/>
      <c r="AS286" s="695"/>
      <c r="AT286" s="695"/>
      <c r="AU286" s="695"/>
      <c r="AV286" s="695"/>
      <c r="AW286" s="695"/>
      <c r="AX286" s="695"/>
      <c r="AY286" s="695"/>
      <c r="AZ286" s="695"/>
      <c r="BA286" s="695"/>
      <c r="BB286" s="695"/>
      <c r="BC286" s="695"/>
      <c r="BD286" s="695"/>
      <c r="BE286" s="695"/>
      <c r="BF286" s="695"/>
      <c r="BG286" s="54"/>
      <c r="BH286" s="54"/>
      <c r="BI286" s="695"/>
      <c r="BJ286" s="54"/>
      <c r="BK286" s="54"/>
      <c r="BL286" s="54"/>
      <c r="BM286" s="54"/>
      <c r="BN286" s="54"/>
      <c r="BO286" s="54"/>
      <c r="BP286" s="54"/>
      <c r="BQ286" s="54"/>
      <c r="BR286" s="54"/>
      <c r="BS286" s="54"/>
      <c r="BT286" s="54"/>
      <c r="BU286" s="54"/>
      <c r="BV286" s="54"/>
      <c r="BW286" s="54"/>
      <c r="BX286" s="54"/>
      <c r="BY286" s="54"/>
      <c r="BZ286" s="54"/>
      <c r="CA286" s="54"/>
      <c r="CB286" s="54"/>
      <c r="CC286" s="54"/>
      <c r="CD286" s="54"/>
      <c r="CE286" s="54"/>
      <c r="CF286" s="54"/>
      <c r="CG286" s="54"/>
      <c r="CH286" s="54"/>
      <c r="CI286" s="54"/>
      <c r="CJ286" s="54"/>
      <c r="CK286" s="54"/>
      <c r="CL286" s="54"/>
      <c r="CM286" s="54"/>
      <c r="CN286" s="54"/>
      <c r="CO286" s="54"/>
      <c r="CP286" s="54"/>
      <c r="CQ286" s="54"/>
      <c r="CR286" s="54"/>
      <c r="CS286" s="54"/>
      <c r="CT286" s="54"/>
      <c r="CU286" s="54"/>
      <c r="CV286" s="54"/>
      <c r="CW286" s="54"/>
      <c r="CX286" s="54"/>
      <c r="CY286" s="54"/>
      <c r="CZ286" s="54"/>
      <c r="DA286" s="54"/>
      <c r="DB286" s="54"/>
      <c r="DC286" s="54"/>
      <c r="DD286" s="54"/>
      <c r="DE286" s="54"/>
      <c r="DF286" s="54"/>
      <c r="DG286" s="54"/>
      <c r="DH286" s="54"/>
      <c r="DI286" s="54"/>
      <c r="DJ286" s="54"/>
      <c r="DK286" s="54"/>
      <c r="DL286" s="54"/>
      <c r="DM286" s="54"/>
      <c r="DN286" s="54"/>
      <c r="DO286" s="54"/>
      <c r="DP286" s="54">
        <f>IFERROR(DO286/DN286*100,)</f>
        <v>0</v>
      </c>
      <c r="DQ286" s="54">
        <f>(DR286-DN286)</f>
        <v>200000</v>
      </c>
      <c r="DR286" s="54">
        <v>200000</v>
      </c>
      <c r="DS286" s="54">
        <v>199900</v>
      </c>
      <c r="DT286" s="54">
        <f t="shared" si="632"/>
        <v>99.95</v>
      </c>
      <c r="DU286" s="54">
        <f>(DV286-DR286)</f>
        <v>-100</v>
      </c>
      <c r="DV286" s="54">
        <v>199900</v>
      </c>
      <c r="DW286" s="54">
        <v>0</v>
      </c>
      <c r="DX286" s="54"/>
      <c r="DY286" s="54"/>
      <c r="DZ286" s="54">
        <v>0</v>
      </c>
      <c r="EA286" s="54">
        <v>0</v>
      </c>
      <c r="EB286" s="54">
        <v>0</v>
      </c>
      <c r="EC286" s="54">
        <f t="shared" si="633"/>
        <v>0</v>
      </c>
      <c r="ED286" s="54">
        <f>(EE286-EA286)</f>
        <v>0</v>
      </c>
      <c r="EE286" s="54">
        <v>0</v>
      </c>
      <c r="EF286" s="54">
        <v>0</v>
      </c>
      <c r="EG286" s="54">
        <f t="shared" si="779"/>
        <v>0</v>
      </c>
      <c r="EH286" s="54" t="e">
        <f>(#REF!-EE286)</f>
        <v>#REF!</v>
      </c>
      <c r="EI286" s="54">
        <f>IFERROR(#REF!/DZ286*100,)</f>
        <v>0</v>
      </c>
      <c r="EJ286" s="54">
        <f>IFERROR(#REF!/#REF!*100,)</f>
        <v>0</v>
      </c>
      <c r="EK286" s="54">
        <v>0</v>
      </c>
      <c r="EL286" s="54"/>
      <c r="EM286" s="54"/>
      <c r="EN286" s="54"/>
      <c r="EO286" s="54"/>
      <c r="EP286" s="54"/>
      <c r="EQ286" s="54"/>
      <c r="ER286" s="54"/>
      <c r="ES286" s="146">
        <f t="shared" si="753"/>
        <v>0</v>
      </c>
      <c r="EX286" s="739">
        <f>IF(EX$9=$K286,#REF!,0)</f>
        <v>0</v>
      </c>
      <c r="EY286" s="739">
        <f>IF(EY$9=$K286,#REF!,0)</f>
        <v>0</v>
      </c>
      <c r="EZ286" s="739">
        <f>IF(EZ$9=$K286,#REF!,0)</f>
        <v>0</v>
      </c>
      <c r="FA286" s="739">
        <f>IF(FA$9=$K286,#REF!,0)</f>
        <v>0</v>
      </c>
      <c r="FB286" s="739">
        <f>IF(FB$9=$K286,#REF!,0)</f>
        <v>0</v>
      </c>
      <c r="FC286" s="739">
        <f>IF(FC$9=$K286,#REF!,0)</f>
        <v>0</v>
      </c>
      <c r="FD286" s="739">
        <f>IF(FD$9=$K286,#REF!,0)</f>
        <v>0</v>
      </c>
      <c r="FE286" s="739">
        <f>IF(FE$9=$K286,#REF!,0)</f>
        <v>0</v>
      </c>
      <c r="FF286" s="739">
        <f>IF(FF$9=$K286,#REF!,0)</f>
        <v>0</v>
      </c>
      <c r="FG286" s="739">
        <f>IF(FG$9=$K286,#REF!,0)</f>
        <v>0</v>
      </c>
      <c r="FH286" s="739">
        <f>IF(FH$9=$K286,#REF!,0)</f>
        <v>0</v>
      </c>
      <c r="FI286" s="739">
        <f>IF(FI$9=$K286,#REF!,0)</f>
        <v>0</v>
      </c>
      <c r="FJ286" s="739">
        <f>IF(FJ$9=$K286,#REF!,0)</f>
        <v>0</v>
      </c>
      <c r="FK286" s="739">
        <f>IF(FK$9=$K286,#REF!,0)</f>
        <v>0</v>
      </c>
      <c r="FL286" s="739">
        <f>IF(FL$9=$K286,#REF!,0)</f>
        <v>0</v>
      </c>
      <c r="FM286" s="739">
        <f>IF(FM$9=$K286,#REF!,0)</f>
        <v>0</v>
      </c>
      <c r="FN286" s="739">
        <f>IF(FN$9=$K286,#REF!,0)</f>
        <v>0</v>
      </c>
      <c r="FO286" s="739">
        <f>IF(FO$9=$K286,#REF!,0)</f>
        <v>0</v>
      </c>
      <c r="FP286" s="739">
        <f>IF(FP$9=$K286,#REF!,0)</f>
        <v>0</v>
      </c>
      <c r="FQ286" s="739">
        <f>IF(FQ$9=$K286,#REF!,0)</f>
        <v>0</v>
      </c>
      <c r="FU286" s="739">
        <f t="shared" si="786"/>
        <v>0</v>
      </c>
      <c r="FV286" s="739">
        <f t="shared" si="786"/>
        <v>0</v>
      </c>
      <c r="FW286" s="739">
        <f t="shared" si="786"/>
        <v>0</v>
      </c>
      <c r="FX286" s="739">
        <f t="shared" si="786"/>
        <v>0</v>
      </c>
      <c r="FY286" s="739">
        <f t="shared" si="786"/>
        <v>0</v>
      </c>
      <c r="FZ286" s="739">
        <f t="shared" si="786"/>
        <v>0</v>
      </c>
      <c r="GA286" s="739">
        <f t="shared" si="786"/>
        <v>0</v>
      </c>
      <c r="GB286" s="739">
        <f t="shared" si="786"/>
        <v>0</v>
      </c>
      <c r="GC286" s="739">
        <f t="shared" si="786"/>
        <v>0</v>
      </c>
      <c r="GD286" s="739">
        <f t="shared" si="786"/>
        <v>0</v>
      </c>
      <c r="GE286" s="739">
        <f t="shared" si="787"/>
        <v>0</v>
      </c>
      <c r="GF286" s="739">
        <f t="shared" si="787"/>
        <v>0</v>
      </c>
      <c r="GG286" s="739">
        <f t="shared" si="787"/>
        <v>0</v>
      </c>
      <c r="GH286" s="739">
        <f t="shared" si="787"/>
        <v>0</v>
      </c>
      <c r="GI286" s="739">
        <f t="shared" si="787"/>
        <v>0</v>
      </c>
      <c r="GJ286" s="739">
        <f t="shared" si="787"/>
        <v>0</v>
      </c>
      <c r="GK286" s="739">
        <f t="shared" si="787"/>
        <v>0</v>
      </c>
      <c r="GL286" s="739">
        <f t="shared" si="787"/>
        <v>0</v>
      </c>
      <c r="GM286" s="739">
        <f t="shared" si="787"/>
        <v>0</v>
      </c>
      <c r="GN286" s="739">
        <f t="shared" si="787"/>
        <v>0</v>
      </c>
      <c r="GQ286" s="1098">
        <f>IF(GQ$9=$N286,#REF!,0)</f>
        <v>0</v>
      </c>
      <c r="GR286" s="1098">
        <f>IF(GR$9=$N286,#REF!,0)</f>
        <v>0</v>
      </c>
      <c r="GS286" s="1098">
        <f>IF(GS$9=$N286,#REF!,0)</f>
        <v>0</v>
      </c>
      <c r="GT286" s="1098">
        <f>IF(GT$9=$N286,#REF!,0)</f>
        <v>0</v>
      </c>
      <c r="GU286" s="1098">
        <f>IF(GU$9=$N286,#REF!,0)</f>
        <v>0</v>
      </c>
      <c r="GV286" s="1098">
        <f>IF(GV$9=$N286,#REF!,0)</f>
        <v>0</v>
      </c>
      <c r="GW286" s="1098">
        <f>IF(GW$9=$N286,#REF!,0)</f>
        <v>0</v>
      </c>
      <c r="GX286" s="1098">
        <f>IF(GX$9=$N286,#REF!,0)</f>
        <v>0</v>
      </c>
      <c r="GY286" s="1098">
        <f>IF(GY$9=$N286,#REF!,0)</f>
        <v>0</v>
      </c>
      <c r="GZ286" s="1098">
        <f>IF(GZ$9=$N286,#REF!,0)</f>
        <v>0</v>
      </c>
      <c r="HA286" s="1098">
        <f>IF(HA$9=$N286,#REF!,0)</f>
        <v>0</v>
      </c>
      <c r="HB286" s="1098">
        <f>IF(HB$9=$N286,#REF!,0)</f>
        <v>0</v>
      </c>
      <c r="HC286" s="1098">
        <f>IF(HC$9=$N286,#REF!,0)</f>
        <v>0</v>
      </c>
      <c r="HD286" s="1098">
        <f>IF(HD$9=$N286,#REF!,0)</f>
        <v>0</v>
      </c>
      <c r="HE286" s="1098">
        <f>IF(HE$9=$N286,#REF!,0)</f>
        <v>0</v>
      </c>
      <c r="HF286" s="1098">
        <f>IF(HF$9=$N286,#REF!,0)</f>
        <v>0</v>
      </c>
      <c r="HG286" s="1098">
        <f>IF(HG$9=$N286,#REF!,0)</f>
        <v>0</v>
      </c>
      <c r="HH286" s="1098">
        <f>IF(HH$9=$N286,#REF!,0)</f>
        <v>0</v>
      </c>
      <c r="HI286" s="1098">
        <f>IF(HI$9=$N286,#REF!,0)</f>
        <v>0</v>
      </c>
      <c r="HJ286" s="1098">
        <f>IF(HJ$9=$N286,#REF!,0)</f>
        <v>0</v>
      </c>
      <c r="HK286" s="1098">
        <f>IF(HK$9=$N286,#REF!,0)</f>
        <v>0</v>
      </c>
      <c r="HL286" s="1098">
        <f>IF(HL$9=$N286,#REF!,0)</f>
        <v>0</v>
      </c>
      <c r="HM286" s="1098">
        <f>IF(HM$9=$N286,#REF!,0)</f>
        <v>0</v>
      </c>
      <c r="HN286" s="1098">
        <f>IF(HN$9=$N286,#REF!,0)</f>
        <v>0</v>
      </c>
      <c r="HO286" s="1098">
        <f>IF(HO$9=$N286,#REF!,0)</f>
        <v>0</v>
      </c>
      <c r="HP286" s="1098">
        <f>IF(HP$9=$N286,#REF!,0)</f>
        <v>0</v>
      </c>
      <c r="HQ286" s="1098">
        <f>IF(HQ$9=$N286,#REF!,0)</f>
        <v>0</v>
      </c>
      <c r="HR286" s="1098">
        <f>IF(HR$9=$N286,#REF!,0)</f>
        <v>0</v>
      </c>
      <c r="HS286" s="1098">
        <f>IF(HS$9=$N286,#REF!,0)</f>
        <v>0</v>
      </c>
      <c r="HT286" s="1098">
        <f>IF(HT$9=$N286,#REF!,0)</f>
        <v>0</v>
      </c>
      <c r="HU286" s="1098">
        <f>IF(HU$9=$N286,#REF!,0)</f>
        <v>0</v>
      </c>
      <c r="HV286" s="1098">
        <f>IF(HV$9=$N286,#REF!,0)</f>
        <v>0</v>
      </c>
      <c r="HW286" s="1098">
        <f>IF(HW$9=$N286,#REF!,0)</f>
        <v>0</v>
      </c>
      <c r="HX286" s="1098">
        <f>IF(HX$9=$N286,#REF!,0)</f>
        <v>0</v>
      </c>
      <c r="HY286" s="1098">
        <f>IF(HY$9=$N286,#REF!,0)</f>
        <v>0</v>
      </c>
      <c r="HZ286" s="1098">
        <f>IF(HZ$9=$N286,#REF!,0)</f>
        <v>0</v>
      </c>
      <c r="IA286" s="1098">
        <f>IF(IA$9=$N286,#REF!,0)</f>
        <v>0</v>
      </c>
      <c r="IB286" s="1098">
        <f>IF(IB$9=$N286,#REF!,0)</f>
        <v>0</v>
      </c>
      <c r="IC286" s="1098">
        <f>IF(IC$9=$N286,#REF!,0)</f>
        <v>0</v>
      </c>
      <c r="ID286" s="1098">
        <f>IF(ID$9=$N286,#REF!,0)</f>
        <v>0</v>
      </c>
      <c r="IE286" s="1098">
        <f>IF(IE$9=$N286,#REF!,0)</f>
        <v>0</v>
      </c>
      <c r="IF286" s="1098">
        <f>IF(IF$9=$N286,#REF!,0)</f>
        <v>0</v>
      </c>
      <c r="IG286" s="1098">
        <f>IF(IG$9=$N286,#REF!,0)</f>
        <v>0</v>
      </c>
      <c r="IH286" s="1098">
        <f>IF(IH$9=$N286,#REF!,0)</f>
        <v>0</v>
      </c>
      <c r="II286" s="1098">
        <f>IF(II$9=$N286,#REF!,0)</f>
        <v>0</v>
      </c>
      <c r="IJ286" s="1098">
        <f>IF(IJ$9=$N286,#REF!,0)</f>
        <v>0</v>
      </c>
      <c r="IK286" s="1098">
        <f>IF(IK$9=$N286,#REF!,0)</f>
        <v>0</v>
      </c>
      <c r="IL286" s="1098">
        <f>IF(IL$9=$N286,#REF!,0)</f>
        <v>0</v>
      </c>
      <c r="IM286" s="1098">
        <f>IF(IM$9=$N286,#REF!,0)</f>
        <v>0</v>
      </c>
      <c r="IN286" s="1098">
        <f>IF(IN$9=$N286,#REF!,0)</f>
        <v>0</v>
      </c>
      <c r="IO286" s="1098">
        <f>IF(IO$9=$N286,#REF!,0)</f>
        <v>0</v>
      </c>
      <c r="IP286" s="1098">
        <f>IF(IP$9=$N286,#REF!,0)</f>
        <v>0</v>
      </c>
      <c r="IQ286" s="1098">
        <f>IF(IQ$9=$N286,#REF!,0)</f>
        <v>0</v>
      </c>
      <c r="IR286" s="1098">
        <f>IF(IR$9=$N286,#REF!,0)</f>
        <v>0</v>
      </c>
      <c r="IS286" s="1098">
        <f>IF(IS$9=$N286,#REF!,0)</f>
        <v>0</v>
      </c>
      <c r="IT286" s="1098">
        <f>IF(IT$9=$N286,#REF!,0)</f>
        <v>0</v>
      </c>
      <c r="IU286" s="1098">
        <f>IF(IU$9=$N286,#REF!,0)</f>
        <v>0</v>
      </c>
      <c r="IV286" s="1098">
        <f>IF(IV$9=$N286,#REF!,0)</f>
        <v>0</v>
      </c>
      <c r="IW286" s="1098">
        <f>IF(IW$9=$N286,#REF!,0)</f>
        <v>0</v>
      </c>
      <c r="IX286" s="1098">
        <f>IF(IX$9=$N286,#REF!,0)</f>
        <v>0</v>
      </c>
      <c r="IY286" s="1098">
        <f>IF(IY$9=$N286,#REF!,0)</f>
        <v>0</v>
      </c>
      <c r="IZ286" s="1098">
        <f>IF(IZ$9=$N286,#REF!,0)</f>
        <v>0</v>
      </c>
      <c r="JA286" s="1098">
        <f>IF(JA$9=$N286,#REF!,0)</f>
        <v>0</v>
      </c>
      <c r="JB286" s="1098">
        <f>IF(JB$9=$N286,#REF!,0)</f>
        <v>0</v>
      </c>
      <c r="JC286" s="1098">
        <f>IF(JC$9=$N286,#REF!,0)</f>
        <v>0</v>
      </c>
      <c r="JD286" s="1098">
        <f>IF(JD$9=$N286,#REF!,0)</f>
        <v>0</v>
      </c>
      <c r="JE286" s="1098">
        <f>IF(JE$9=$N286,#REF!,0)</f>
        <v>0</v>
      </c>
      <c r="JF286" s="1098">
        <f>IF(JF$9=$N286,#REF!,0)</f>
        <v>0</v>
      </c>
      <c r="JG286" s="1098">
        <f>IF(JG$9=$N286,#REF!,0)</f>
        <v>0</v>
      </c>
      <c r="JH286" s="1098">
        <f>IF(JH$9=$N286,#REF!,0)</f>
        <v>0</v>
      </c>
      <c r="JI286" s="1098">
        <f>IF(JI$9=$N286,#REF!,0)</f>
        <v>0</v>
      </c>
      <c r="JJ286" s="1098">
        <f>IF(JJ$9=$N286,#REF!,0)</f>
        <v>0</v>
      </c>
      <c r="JK286" s="1098">
        <f>IF(JK$9=$N286,#REF!,0)</f>
        <v>0</v>
      </c>
      <c r="JL286" s="1098">
        <f>IF(JL$9=$N286,#REF!,0)</f>
        <v>0</v>
      </c>
      <c r="JM286" s="1098">
        <f>IF(JM$9=$N286,#REF!,0)</f>
        <v>0</v>
      </c>
      <c r="JN286" s="1098" t="e">
        <f>IF(JN$9=$N286,#REF!,0)</f>
        <v>#REF!</v>
      </c>
      <c r="JO286" s="1098">
        <f>IF(JO$9=$N286,#REF!,0)</f>
        <v>0</v>
      </c>
      <c r="JP286" s="1098">
        <f>IF(JP$9=$N286,#REF!,0)</f>
        <v>0</v>
      </c>
      <c r="JQ286" s="1098">
        <f>IF(JQ$9=$N286,#REF!,0)</f>
        <v>0</v>
      </c>
      <c r="JR286" s="1098">
        <f>IF(JR$9=$N286,#REF!,0)</f>
        <v>0</v>
      </c>
      <c r="JS286" s="1098">
        <f>IF(JS$9=$N286,#REF!,0)</f>
        <v>0</v>
      </c>
      <c r="JT286" s="1098">
        <f>IF(JT$9=$N286,#REF!,0)</f>
        <v>0</v>
      </c>
      <c r="JU286" s="1098">
        <f>IF(JU$9=$N286,#REF!,0)</f>
        <v>0</v>
      </c>
      <c r="JV286" s="1098">
        <f>IF(JV$9=$N286,#REF!,0)</f>
        <v>0</v>
      </c>
      <c r="JW286" s="1098">
        <f>IF(JW$9=$N286,#REF!,0)</f>
        <v>0</v>
      </c>
      <c r="JX286" s="681"/>
      <c r="JZ286" s="681">
        <f t="shared" si="781"/>
        <v>0</v>
      </c>
      <c r="KA286" s="681">
        <f t="shared" si="781"/>
        <v>0</v>
      </c>
      <c r="KB286" s="681">
        <f t="shared" si="781"/>
        <v>0</v>
      </c>
      <c r="KC286" s="681">
        <f t="shared" si="781"/>
        <v>0</v>
      </c>
      <c r="KD286" s="681">
        <f t="shared" si="781"/>
        <v>0</v>
      </c>
      <c r="KE286" s="681">
        <f t="shared" si="781"/>
        <v>0</v>
      </c>
      <c r="KF286" s="681">
        <f t="shared" si="781"/>
        <v>0</v>
      </c>
      <c r="KG286" s="681">
        <f t="shared" si="781"/>
        <v>0</v>
      </c>
      <c r="KH286" s="681">
        <f t="shared" si="781"/>
        <v>0</v>
      </c>
      <c r="KI286" s="681">
        <f t="shared" si="781"/>
        <v>0</v>
      </c>
      <c r="KJ286" s="681">
        <f t="shared" si="781"/>
        <v>0</v>
      </c>
      <c r="KN286" s="1098">
        <f t="shared" si="772"/>
        <v>0</v>
      </c>
      <c r="KO286" s="1098">
        <f t="shared" si="772"/>
        <v>0</v>
      </c>
      <c r="KP286" s="1098">
        <f t="shared" si="772"/>
        <v>0</v>
      </c>
      <c r="KQ286" s="1098">
        <f t="shared" si="772"/>
        <v>0</v>
      </c>
      <c r="KR286" s="1098">
        <f t="shared" si="772"/>
        <v>0</v>
      </c>
      <c r="KS286" s="1098">
        <f t="shared" si="772"/>
        <v>0</v>
      </c>
      <c r="KT286" s="1098">
        <f t="shared" si="772"/>
        <v>0</v>
      </c>
      <c r="KU286" s="1098">
        <f t="shared" si="772"/>
        <v>0</v>
      </c>
      <c r="KV286" s="1098">
        <f t="shared" si="772"/>
        <v>0</v>
      </c>
      <c r="KW286" s="1098">
        <f t="shared" si="772"/>
        <v>0</v>
      </c>
      <c r="KX286" s="1098">
        <f t="shared" si="772"/>
        <v>0</v>
      </c>
      <c r="KY286" s="1098">
        <f t="shared" si="772"/>
        <v>0</v>
      </c>
      <c r="KZ286" s="1098">
        <f t="shared" si="772"/>
        <v>0</v>
      </c>
      <c r="LA286" s="1098">
        <f t="shared" si="772"/>
        <v>0</v>
      </c>
      <c r="LB286" s="1098">
        <f t="shared" si="772"/>
        <v>0</v>
      </c>
      <c r="LC286" s="1098">
        <f t="shared" si="771"/>
        <v>0</v>
      </c>
      <c r="LD286" s="1098">
        <f t="shared" si="771"/>
        <v>0</v>
      </c>
      <c r="LE286" s="1098">
        <f t="shared" si="771"/>
        <v>0</v>
      </c>
      <c r="LF286" s="1098">
        <f t="shared" si="771"/>
        <v>0</v>
      </c>
      <c r="LG286" s="1098">
        <f t="shared" si="771"/>
        <v>0</v>
      </c>
      <c r="LH286" s="1098">
        <f t="shared" si="771"/>
        <v>0</v>
      </c>
      <c r="LI286" s="1098">
        <f t="shared" si="771"/>
        <v>0</v>
      </c>
      <c r="LJ286" s="1098">
        <f t="shared" si="771"/>
        <v>0</v>
      </c>
      <c r="LK286" s="1098">
        <f t="shared" si="771"/>
        <v>0</v>
      </c>
      <c r="LL286" s="1098">
        <f t="shared" si="771"/>
        <v>0</v>
      </c>
      <c r="LM286" s="1098">
        <f t="shared" si="771"/>
        <v>0</v>
      </c>
      <c r="LN286" s="1098">
        <f t="shared" si="771"/>
        <v>0</v>
      </c>
      <c r="LO286" s="1098">
        <f t="shared" si="771"/>
        <v>0</v>
      </c>
      <c r="LP286" s="1098">
        <f t="shared" si="771"/>
        <v>0</v>
      </c>
      <c r="LQ286" s="1098">
        <f t="shared" si="771"/>
        <v>0</v>
      </c>
      <c r="LR286" s="1098">
        <f t="shared" si="771"/>
        <v>0</v>
      </c>
      <c r="LS286" s="1098">
        <f t="shared" si="731"/>
        <v>0</v>
      </c>
    </row>
    <row r="287" spans="1:331" x14ac:dyDescent="0.35">
      <c r="A287" s="560"/>
      <c r="B287" s="871" t="s">
        <v>815</v>
      </c>
      <c r="C287" s="870" t="s">
        <v>489</v>
      </c>
      <c r="D287" s="696"/>
      <c r="E287" s="696"/>
      <c r="F287" s="696"/>
      <c r="G287" s="696"/>
      <c r="H287" s="696"/>
      <c r="I287" s="696"/>
      <c r="J287" s="871" t="s">
        <v>194</v>
      </c>
      <c r="K287" s="587"/>
      <c r="L287" s="587"/>
      <c r="M287" s="1271">
        <v>424</v>
      </c>
      <c r="N287" s="1272" t="s">
        <v>284</v>
      </c>
      <c r="O287" s="1273"/>
      <c r="P287" s="698"/>
      <c r="Q287" s="698"/>
      <c r="R287" s="698"/>
      <c r="S287" s="698"/>
      <c r="T287" s="698"/>
      <c r="U287" s="698"/>
      <c r="V287" s="698"/>
      <c r="W287" s="698"/>
      <c r="X287" s="698"/>
      <c r="Y287" s="698"/>
      <c r="Z287" s="698"/>
      <c r="AA287" s="698"/>
      <c r="AB287" s="698"/>
      <c r="AC287" s="698"/>
      <c r="AD287" s="698"/>
      <c r="AE287" s="698"/>
      <c r="AF287" s="698"/>
      <c r="AG287" s="698"/>
      <c r="AH287" s="698"/>
      <c r="AI287" s="698"/>
      <c r="AJ287" s="698"/>
      <c r="AK287" s="698"/>
      <c r="AL287" s="698"/>
      <c r="AM287" s="698"/>
      <c r="AN287" s="698"/>
      <c r="AO287" s="698"/>
      <c r="AP287" s="698"/>
      <c r="AQ287" s="698"/>
      <c r="AR287" s="698"/>
      <c r="AS287" s="698"/>
      <c r="AT287" s="698"/>
      <c r="AU287" s="698"/>
      <c r="AV287" s="698"/>
      <c r="AW287" s="698"/>
      <c r="AX287" s="698"/>
      <c r="AY287" s="698"/>
      <c r="AZ287" s="698"/>
      <c r="BA287" s="698"/>
      <c r="BB287" s="698"/>
      <c r="BC287" s="698"/>
      <c r="BD287" s="698"/>
      <c r="BE287" s="698"/>
      <c r="BF287" s="698"/>
      <c r="BG287" s="106"/>
      <c r="BH287" s="106"/>
      <c r="BI287" s="698"/>
      <c r="BJ287" s="106"/>
      <c r="BK287" s="106"/>
      <c r="BL287" s="106"/>
      <c r="BM287" s="106"/>
      <c r="BN287" s="106"/>
      <c r="BO287" s="106"/>
      <c r="BP287" s="106"/>
      <c r="BQ287" s="106"/>
      <c r="BR287" s="106"/>
      <c r="BS287" s="106"/>
      <c r="BT287" s="106"/>
      <c r="BU287" s="106"/>
      <c r="BV287" s="106"/>
      <c r="BW287" s="106"/>
      <c r="BX287" s="106"/>
      <c r="BY287" s="106"/>
      <c r="BZ287" s="106">
        <f t="shared" ref="BZ287:CX287" si="803">BZ288</f>
        <v>0</v>
      </c>
      <c r="CA287" s="106">
        <f t="shared" si="803"/>
        <v>0</v>
      </c>
      <c r="CB287" s="106">
        <f t="shared" si="803"/>
        <v>0</v>
      </c>
      <c r="CC287" s="106">
        <f t="shared" si="803"/>
        <v>0</v>
      </c>
      <c r="CD287" s="106">
        <f t="shared" si="803"/>
        <v>0</v>
      </c>
      <c r="CE287" s="106">
        <f t="shared" si="803"/>
        <v>0</v>
      </c>
      <c r="CF287" s="106">
        <f t="shared" si="803"/>
        <v>0</v>
      </c>
      <c r="CG287" s="106">
        <f t="shared" si="803"/>
        <v>0</v>
      </c>
      <c r="CH287" s="106">
        <f t="shared" si="803"/>
        <v>0</v>
      </c>
      <c r="CI287" s="106">
        <f t="shared" si="803"/>
        <v>0</v>
      </c>
      <c r="CJ287" s="106">
        <f t="shared" si="803"/>
        <v>0</v>
      </c>
      <c r="CK287" s="106">
        <f t="shared" si="803"/>
        <v>0</v>
      </c>
      <c r="CL287" s="106">
        <f t="shared" si="803"/>
        <v>0</v>
      </c>
      <c r="CM287" s="106">
        <f t="shared" si="803"/>
        <v>0</v>
      </c>
      <c r="CN287" s="106">
        <f t="shared" si="803"/>
        <v>0</v>
      </c>
      <c r="CO287" s="106">
        <f t="shared" si="803"/>
        <v>0</v>
      </c>
      <c r="CP287" s="106">
        <f t="shared" si="803"/>
        <v>0</v>
      </c>
      <c r="CQ287" s="106">
        <f t="shared" si="803"/>
        <v>0</v>
      </c>
      <c r="CR287" s="106">
        <f t="shared" si="803"/>
        <v>0</v>
      </c>
      <c r="CS287" s="106">
        <f>IFERROR(CR287/CQ287*100,)</f>
        <v>0</v>
      </c>
      <c r="CT287" s="106">
        <f t="shared" si="803"/>
        <v>4000</v>
      </c>
      <c r="CU287" s="106">
        <f>CU288</f>
        <v>4000</v>
      </c>
      <c r="CV287" s="106">
        <f t="shared" si="803"/>
        <v>0</v>
      </c>
      <c r="CW287" s="106">
        <f t="shared" si="796"/>
        <v>0</v>
      </c>
      <c r="CX287" s="106">
        <f t="shared" si="803"/>
        <v>0</v>
      </c>
      <c r="CY287" s="106">
        <f t="shared" ref="CY287:DH287" si="804">CY288</f>
        <v>4000</v>
      </c>
      <c r="CZ287" s="106">
        <f t="shared" si="804"/>
        <v>0</v>
      </c>
      <c r="DA287" s="106">
        <f t="shared" si="804"/>
        <v>0</v>
      </c>
      <c r="DB287" s="106">
        <f t="shared" si="804"/>
        <v>0</v>
      </c>
      <c r="DC287" s="106">
        <f>DC288</f>
        <v>0</v>
      </c>
      <c r="DD287" s="106">
        <f t="shared" si="797"/>
        <v>0</v>
      </c>
      <c r="DE287" s="106">
        <f t="shared" si="798"/>
        <v>0</v>
      </c>
      <c r="DF287" s="106">
        <f>DF288</f>
        <v>3969.5</v>
      </c>
      <c r="DG287" s="106">
        <f t="shared" si="804"/>
        <v>0</v>
      </c>
      <c r="DH287" s="106">
        <f t="shared" si="804"/>
        <v>0</v>
      </c>
      <c r="DI287" s="106">
        <f t="shared" si="799"/>
        <v>0</v>
      </c>
      <c r="DJ287" s="106">
        <f>DJ288</f>
        <v>0</v>
      </c>
      <c r="DK287" s="106">
        <f>DK288</f>
        <v>0</v>
      </c>
      <c r="DL287" s="106">
        <f t="shared" ref="DL287:DL294" si="805">IFERROR(DF287/DK287*100,)</f>
        <v>0</v>
      </c>
      <c r="DM287" s="106">
        <f>DM288</f>
        <v>430000</v>
      </c>
      <c r="DN287" s="106">
        <f>DN288</f>
        <v>430000</v>
      </c>
      <c r="DO287" s="106">
        <f>DO288</f>
        <v>0</v>
      </c>
      <c r="DP287" s="106">
        <f t="shared" si="800"/>
        <v>0</v>
      </c>
      <c r="DQ287" s="106">
        <f>DQ288</f>
        <v>-130000</v>
      </c>
      <c r="DR287" s="106">
        <f>DR288</f>
        <v>300000</v>
      </c>
      <c r="DS287" s="106">
        <f>DS288</f>
        <v>259088.76</v>
      </c>
      <c r="DT287" s="106">
        <f t="shared" si="632"/>
        <v>86.362920000000003</v>
      </c>
      <c r="DU287" s="106">
        <f t="shared" ref="DU287:EB287" si="806">DU288</f>
        <v>-121500</v>
      </c>
      <c r="DV287" s="106">
        <f t="shared" si="806"/>
        <v>178500</v>
      </c>
      <c r="DW287" s="106">
        <f t="shared" si="806"/>
        <v>300000</v>
      </c>
      <c r="DX287" s="106">
        <f t="shared" si="806"/>
        <v>0</v>
      </c>
      <c r="DY287" s="106">
        <f t="shared" si="806"/>
        <v>0</v>
      </c>
      <c r="DZ287" s="106">
        <f t="shared" si="801"/>
        <v>0</v>
      </c>
      <c r="EA287" s="106">
        <f t="shared" si="806"/>
        <v>300000</v>
      </c>
      <c r="EB287" s="106">
        <f t="shared" si="806"/>
        <v>0</v>
      </c>
      <c r="EC287" s="106">
        <f t="shared" si="633"/>
        <v>0</v>
      </c>
      <c r="ED287" s="106">
        <f t="shared" si="802"/>
        <v>-100000</v>
      </c>
      <c r="EE287" s="106">
        <f t="shared" si="802"/>
        <v>200000</v>
      </c>
      <c r="EF287" s="106">
        <f t="shared" si="802"/>
        <v>0</v>
      </c>
      <c r="EG287" s="106">
        <f t="shared" si="779"/>
        <v>0</v>
      </c>
      <c r="EH287" s="106" t="e">
        <f t="shared" si="802"/>
        <v>#REF!</v>
      </c>
      <c r="EI287" s="106">
        <f>IFERROR(#REF!/DZ287*100,)</f>
        <v>0</v>
      </c>
      <c r="EJ287" s="106">
        <f>IFERROR(#REF!/#REF!*100,)</f>
        <v>0</v>
      </c>
      <c r="EK287" s="106">
        <f t="shared" si="802"/>
        <v>100000</v>
      </c>
      <c r="EL287" s="106">
        <v>100000</v>
      </c>
      <c r="EM287" s="106">
        <v>100000</v>
      </c>
      <c r="EN287" s="111"/>
      <c r="EO287" s="111"/>
      <c r="EP287" s="111"/>
      <c r="EQ287" s="111"/>
      <c r="ER287" s="111"/>
      <c r="ES287" s="146">
        <f t="shared" si="753"/>
        <v>0</v>
      </c>
      <c r="EX287" s="739">
        <f>IF(EX$9=$K287,#REF!,0)</f>
        <v>0</v>
      </c>
      <c r="EY287" s="739">
        <f>IF(EY$9=$K287,#REF!,0)</f>
        <v>0</v>
      </c>
      <c r="EZ287" s="739">
        <f>IF(EZ$9=$K287,#REF!,0)</f>
        <v>0</v>
      </c>
      <c r="FA287" s="739">
        <f>IF(FA$9=$K287,#REF!,0)</f>
        <v>0</v>
      </c>
      <c r="FB287" s="739">
        <f>IF(FB$9=$K287,#REF!,0)</f>
        <v>0</v>
      </c>
      <c r="FC287" s="739">
        <f>IF(FC$9=$K287,#REF!,0)</f>
        <v>0</v>
      </c>
      <c r="FD287" s="739">
        <f>IF(FD$9=$K287,#REF!,0)</f>
        <v>0</v>
      </c>
      <c r="FE287" s="739">
        <f>IF(FE$9=$K287,#REF!,0)</f>
        <v>0</v>
      </c>
      <c r="FF287" s="739">
        <f>IF(FF$9=$K287,#REF!,0)</f>
        <v>0</v>
      </c>
      <c r="FG287" s="739">
        <f>IF(FG$9=$K287,#REF!,0)</f>
        <v>0</v>
      </c>
      <c r="FH287" s="739">
        <f>IF(FH$9=$K287,#REF!,0)</f>
        <v>0</v>
      </c>
      <c r="FI287" s="739">
        <f>IF(FI$9=$K287,#REF!,0)</f>
        <v>0</v>
      </c>
      <c r="FJ287" s="739">
        <f>IF(FJ$9=$K287,#REF!,0)</f>
        <v>0</v>
      </c>
      <c r="FK287" s="739">
        <f>IF(FK$9=$K287,#REF!,0)</f>
        <v>0</v>
      </c>
      <c r="FL287" s="739">
        <f>IF(FL$9=$K287,#REF!,0)</f>
        <v>0</v>
      </c>
      <c r="FM287" s="739">
        <f>IF(FM$9=$K287,#REF!,0)</f>
        <v>0</v>
      </c>
      <c r="FN287" s="739">
        <f>IF(FN$9=$K287,#REF!,0)</f>
        <v>0</v>
      </c>
      <c r="FO287" s="739">
        <f>IF(FO$9=$K287,#REF!,0)</f>
        <v>0</v>
      </c>
      <c r="FP287" s="739">
        <f>IF(FP$9=$K287,#REF!,0)</f>
        <v>0</v>
      </c>
      <c r="FQ287" s="739">
        <f>IF(FQ$9=$K287,#REF!,0)</f>
        <v>0</v>
      </c>
      <c r="FU287" s="739">
        <f t="shared" si="786"/>
        <v>0</v>
      </c>
      <c r="FV287" s="739">
        <f t="shared" si="786"/>
        <v>0</v>
      </c>
      <c r="FW287" s="739">
        <f t="shared" si="786"/>
        <v>0</v>
      </c>
      <c r="FX287" s="739">
        <f t="shared" si="786"/>
        <v>0</v>
      </c>
      <c r="FY287" s="739">
        <f t="shared" si="786"/>
        <v>0</v>
      </c>
      <c r="FZ287" s="739">
        <f t="shared" si="786"/>
        <v>0</v>
      </c>
      <c r="GA287" s="739">
        <f t="shared" si="786"/>
        <v>0</v>
      </c>
      <c r="GB287" s="739">
        <f t="shared" si="786"/>
        <v>0</v>
      </c>
      <c r="GC287" s="739">
        <f t="shared" si="786"/>
        <v>0</v>
      </c>
      <c r="GD287" s="739">
        <f t="shared" si="786"/>
        <v>0</v>
      </c>
      <c r="GE287" s="739">
        <f t="shared" si="787"/>
        <v>0</v>
      </c>
      <c r="GF287" s="739">
        <f t="shared" si="787"/>
        <v>0</v>
      </c>
      <c r="GG287" s="739">
        <f t="shared" si="787"/>
        <v>0</v>
      </c>
      <c r="GH287" s="739">
        <f t="shared" si="787"/>
        <v>0</v>
      </c>
      <c r="GI287" s="739">
        <f t="shared" si="787"/>
        <v>0</v>
      </c>
      <c r="GJ287" s="739">
        <f t="shared" si="787"/>
        <v>0</v>
      </c>
      <c r="GK287" s="739">
        <f t="shared" si="787"/>
        <v>0</v>
      </c>
      <c r="GL287" s="739">
        <f t="shared" si="787"/>
        <v>0</v>
      </c>
      <c r="GM287" s="739">
        <f t="shared" si="787"/>
        <v>0</v>
      </c>
      <c r="GN287" s="739">
        <f t="shared" si="787"/>
        <v>0</v>
      </c>
      <c r="GQ287" s="1098">
        <f>IF(GQ$9=$N287,#REF!,0)</f>
        <v>0</v>
      </c>
      <c r="GR287" s="1098">
        <f>IF(GR$9=$N287,#REF!,0)</f>
        <v>0</v>
      </c>
      <c r="GS287" s="1098">
        <f>IF(GS$9=$N287,#REF!,0)</f>
        <v>0</v>
      </c>
      <c r="GT287" s="1098">
        <f>IF(GT$9=$N287,#REF!,0)</f>
        <v>0</v>
      </c>
      <c r="GU287" s="1098">
        <f>IF(GU$9=$N287,#REF!,0)</f>
        <v>0</v>
      </c>
      <c r="GV287" s="1098">
        <f>IF(GV$9=$N287,#REF!,0)</f>
        <v>0</v>
      </c>
      <c r="GW287" s="1098">
        <f>IF(GW$9=$N287,#REF!,0)</f>
        <v>0</v>
      </c>
      <c r="GX287" s="1098">
        <f>IF(GX$9=$N287,#REF!,0)</f>
        <v>0</v>
      </c>
      <c r="GY287" s="1098">
        <f>IF(GY$9=$N287,#REF!,0)</f>
        <v>0</v>
      </c>
      <c r="GZ287" s="1098">
        <f>IF(GZ$9=$N287,#REF!,0)</f>
        <v>0</v>
      </c>
      <c r="HA287" s="1098">
        <f>IF(HA$9=$N287,#REF!,0)</f>
        <v>0</v>
      </c>
      <c r="HB287" s="1098">
        <f>IF(HB$9=$N287,#REF!,0)</f>
        <v>0</v>
      </c>
      <c r="HC287" s="1098">
        <f>IF(HC$9=$N287,#REF!,0)</f>
        <v>0</v>
      </c>
      <c r="HD287" s="1098">
        <f>IF(HD$9=$N287,#REF!,0)</f>
        <v>0</v>
      </c>
      <c r="HE287" s="1098">
        <f>IF(HE$9=$N287,#REF!,0)</f>
        <v>0</v>
      </c>
      <c r="HF287" s="1098">
        <f>IF(HF$9=$N287,#REF!,0)</f>
        <v>0</v>
      </c>
      <c r="HG287" s="1098">
        <f>IF(HG$9=$N287,#REF!,0)</f>
        <v>0</v>
      </c>
      <c r="HH287" s="1098">
        <f>IF(HH$9=$N287,#REF!,0)</f>
        <v>0</v>
      </c>
      <c r="HI287" s="1098">
        <f>IF(HI$9=$N287,#REF!,0)</f>
        <v>0</v>
      </c>
      <c r="HJ287" s="1098">
        <f>IF(HJ$9=$N287,#REF!,0)</f>
        <v>0</v>
      </c>
      <c r="HK287" s="1098">
        <f>IF(HK$9=$N287,#REF!,0)</f>
        <v>0</v>
      </c>
      <c r="HL287" s="1098">
        <f>IF(HL$9=$N287,#REF!,0)</f>
        <v>0</v>
      </c>
      <c r="HM287" s="1098">
        <f>IF(HM$9=$N287,#REF!,0)</f>
        <v>0</v>
      </c>
      <c r="HN287" s="1098">
        <f>IF(HN$9=$N287,#REF!,0)</f>
        <v>0</v>
      </c>
      <c r="HO287" s="1098">
        <f>IF(HO$9=$N287,#REF!,0)</f>
        <v>0</v>
      </c>
      <c r="HP287" s="1098">
        <f>IF(HP$9=$N287,#REF!,0)</f>
        <v>0</v>
      </c>
      <c r="HQ287" s="1098">
        <f>IF(HQ$9=$N287,#REF!,0)</f>
        <v>0</v>
      </c>
      <c r="HR287" s="1098">
        <f>IF(HR$9=$N287,#REF!,0)</f>
        <v>0</v>
      </c>
      <c r="HS287" s="1098">
        <f>IF(HS$9=$N287,#REF!,0)</f>
        <v>0</v>
      </c>
      <c r="HT287" s="1098">
        <f>IF(HT$9=$N287,#REF!,0)</f>
        <v>0</v>
      </c>
      <c r="HU287" s="1098">
        <f>IF(HU$9=$N287,#REF!,0)</f>
        <v>0</v>
      </c>
      <c r="HV287" s="1098">
        <f>IF(HV$9=$N287,#REF!,0)</f>
        <v>0</v>
      </c>
      <c r="HW287" s="1098">
        <f>IF(HW$9=$N287,#REF!,0)</f>
        <v>0</v>
      </c>
      <c r="HX287" s="1098">
        <f>IF(HX$9=$N287,#REF!,0)</f>
        <v>0</v>
      </c>
      <c r="HY287" s="1098">
        <f>IF(HY$9=$N287,#REF!,0)</f>
        <v>0</v>
      </c>
      <c r="HZ287" s="1098">
        <f>IF(HZ$9=$N287,#REF!,0)</f>
        <v>0</v>
      </c>
      <c r="IA287" s="1098">
        <f>IF(IA$9=$N287,#REF!,0)</f>
        <v>0</v>
      </c>
      <c r="IB287" s="1098">
        <f>IF(IB$9=$N287,#REF!,0)</f>
        <v>0</v>
      </c>
      <c r="IC287" s="1098">
        <f>IF(IC$9=$N287,#REF!,0)</f>
        <v>0</v>
      </c>
      <c r="ID287" s="1098">
        <f>IF(ID$9=$N287,#REF!,0)</f>
        <v>0</v>
      </c>
      <c r="IE287" s="1098">
        <f>IF(IE$9=$N287,#REF!,0)</f>
        <v>0</v>
      </c>
      <c r="IF287" s="1098">
        <f>IF(IF$9=$N287,#REF!,0)</f>
        <v>0</v>
      </c>
      <c r="IG287" s="1098">
        <f>IF(IG$9=$N287,#REF!,0)</f>
        <v>0</v>
      </c>
      <c r="IH287" s="1098">
        <f>IF(IH$9=$N287,#REF!,0)</f>
        <v>0</v>
      </c>
      <c r="II287" s="1098">
        <f>IF(II$9=$N287,#REF!,0)</f>
        <v>0</v>
      </c>
      <c r="IJ287" s="1098">
        <f>IF(IJ$9=$N287,#REF!,0)</f>
        <v>0</v>
      </c>
      <c r="IK287" s="1098">
        <f>IF(IK$9=$N287,#REF!,0)</f>
        <v>0</v>
      </c>
      <c r="IL287" s="1098">
        <f>IF(IL$9=$N287,#REF!,0)</f>
        <v>0</v>
      </c>
      <c r="IM287" s="1098">
        <f>IF(IM$9=$N287,#REF!,0)</f>
        <v>0</v>
      </c>
      <c r="IN287" s="1098">
        <f>IF(IN$9=$N287,#REF!,0)</f>
        <v>0</v>
      </c>
      <c r="IO287" s="1098">
        <f>IF(IO$9=$N287,#REF!,0)</f>
        <v>0</v>
      </c>
      <c r="IP287" s="1098">
        <f>IF(IP$9=$N287,#REF!,0)</f>
        <v>0</v>
      </c>
      <c r="IQ287" s="1098">
        <f>IF(IQ$9=$N287,#REF!,0)</f>
        <v>0</v>
      </c>
      <c r="IR287" s="1098">
        <f>IF(IR$9=$N287,#REF!,0)</f>
        <v>0</v>
      </c>
      <c r="IS287" s="1098">
        <f>IF(IS$9=$N287,#REF!,0)</f>
        <v>0</v>
      </c>
      <c r="IT287" s="1098">
        <f>IF(IT$9=$N287,#REF!,0)</f>
        <v>0</v>
      </c>
      <c r="IU287" s="1098">
        <f>IF(IU$9=$N287,#REF!,0)</f>
        <v>0</v>
      </c>
      <c r="IV287" s="1098">
        <f>IF(IV$9=$N287,#REF!,0)</f>
        <v>0</v>
      </c>
      <c r="IW287" s="1098">
        <f>IF(IW$9=$N287,#REF!,0)</f>
        <v>0</v>
      </c>
      <c r="IX287" s="1098">
        <f>IF(IX$9=$N287,#REF!,0)</f>
        <v>0</v>
      </c>
      <c r="IY287" s="1098">
        <f>IF(IY$9=$N287,#REF!,0)</f>
        <v>0</v>
      </c>
      <c r="IZ287" s="1098">
        <f>IF(IZ$9=$N287,#REF!,0)</f>
        <v>0</v>
      </c>
      <c r="JA287" s="1098">
        <f>IF(JA$9=$N287,#REF!,0)</f>
        <v>0</v>
      </c>
      <c r="JB287" s="1098">
        <f>IF(JB$9=$N287,#REF!,0)</f>
        <v>0</v>
      </c>
      <c r="JC287" s="1098">
        <f>IF(JC$9=$N287,#REF!,0)</f>
        <v>0</v>
      </c>
      <c r="JD287" s="1098">
        <f>IF(JD$9=$N287,#REF!,0)</f>
        <v>0</v>
      </c>
      <c r="JE287" s="1098">
        <f>IF(JE$9=$N287,#REF!,0)</f>
        <v>0</v>
      </c>
      <c r="JF287" s="1098">
        <f>IF(JF$9=$N287,#REF!,0)</f>
        <v>0</v>
      </c>
      <c r="JG287" s="1098">
        <f>IF(JG$9=$N287,#REF!,0)</f>
        <v>0</v>
      </c>
      <c r="JH287" s="1098">
        <f>IF(JH$9=$N287,#REF!,0)</f>
        <v>0</v>
      </c>
      <c r="JI287" s="1098">
        <f>IF(JI$9=$N287,#REF!,0)</f>
        <v>0</v>
      </c>
      <c r="JJ287" s="1098">
        <f>IF(JJ$9=$N287,#REF!,0)</f>
        <v>0</v>
      </c>
      <c r="JK287" s="1098">
        <f>IF(JK$9=$N287,#REF!,0)</f>
        <v>0</v>
      </c>
      <c r="JL287" s="1098">
        <f>IF(JL$9=$N287,#REF!,0)</f>
        <v>0</v>
      </c>
      <c r="JM287" s="1098">
        <f>IF(JM$9=$N287,#REF!,0)</f>
        <v>0</v>
      </c>
      <c r="JN287" s="1098">
        <f>IF(JN$9=$N287,#REF!,0)</f>
        <v>0</v>
      </c>
      <c r="JO287" s="1098">
        <f>IF(JO$9=$N287,#REF!,0)</f>
        <v>0</v>
      </c>
      <c r="JP287" s="1098">
        <f>IF(JP$9=$N287,#REF!,0)</f>
        <v>0</v>
      </c>
      <c r="JQ287" s="1098">
        <f>IF(JQ$9=$N287,#REF!,0)</f>
        <v>0</v>
      </c>
      <c r="JR287" s="1098">
        <f>IF(JR$9=$N287,#REF!,0)</f>
        <v>0</v>
      </c>
      <c r="JS287" s="1098">
        <f>IF(JS$9=$N287,#REF!,0)</f>
        <v>0</v>
      </c>
      <c r="JT287" s="1098">
        <f>IF(JT$9=$N287,#REF!,0)</f>
        <v>0</v>
      </c>
      <c r="JU287" s="1098">
        <f>IF(JU$9=$N287,#REF!,0)</f>
        <v>0</v>
      </c>
      <c r="JV287" s="1098">
        <f>IF(JV$9=$N287,#REF!,0)</f>
        <v>0</v>
      </c>
      <c r="JW287" s="1098">
        <f>IF(JW$9=$N287,#REF!,0)</f>
        <v>0</v>
      </c>
      <c r="JX287" s="681"/>
      <c r="JZ287" s="681">
        <f t="shared" si="781"/>
        <v>0</v>
      </c>
      <c r="KA287" s="681">
        <f t="shared" si="781"/>
        <v>0</v>
      </c>
      <c r="KB287" s="681">
        <f t="shared" si="781"/>
        <v>0</v>
      </c>
      <c r="KC287" s="681">
        <f t="shared" si="781"/>
        <v>0</v>
      </c>
      <c r="KD287" s="681">
        <f t="shared" si="781"/>
        <v>0</v>
      </c>
      <c r="KE287" s="681">
        <f t="shared" si="781"/>
        <v>0</v>
      </c>
      <c r="KF287" s="681">
        <f t="shared" si="781"/>
        <v>0</v>
      </c>
      <c r="KG287" s="681">
        <f t="shared" si="781"/>
        <v>0</v>
      </c>
      <c r="KH287" s="681">
        <f t="shared" si="781"/>
        <v>0</v>
      </c>
      <c r="KI287" s="681">
        <f t="shared" si="781"/>
        <v>0</v>
      </c>
      <c r="KJ287" s="681">
        <f t="shared" si="781"/>
        <v>0</v>
      </c>
      <c r="KN287" s="1098">
        <f t="shared" si="772"/>
        <v>0</v>
      </c>
      <c r="KO287" s="1098">
        <f t="shared" si="772"/>
        <v>0</v>
      </c>
      <c r="KP287" s="1098">
        <f t="shared" si="772"/>
        <v>0</v>
      </c>
      <c r="KQ287" s="1098">
        <f t="shared" si="772"/>
        <v>0</v>
      </c>
      <c r="KR287" s="1098">
        <f t="shared" si="772"/>
        <v>0</v>
      </c>
      <c r="KS287" s="1098">
        <f t="shared" si="772"/>
        <v>0</v>
      </c>
      <c r="KT287" s="1098">
        <f t="shared" si="772"/>
        <v>0</v>
      </c>
      <c r="KU287" s="1098">
        <f t="shared" si="772"/>
        <v>0</v>
      </c>
      <c r="KV287" s="1098">
        <f t="shared" si="772"/>
        <v>0</v>
      </c>
      <c r="KW287" s="1098">
        <f t="shared" si="772"/>
        <v>0</v>
      </c>
      <c r="KX287" s="1098">
        <f t="shared" si="772"/>
        <v>0</v>
      </c>
      <c r="KY287" s="1098">
        <f t="shared" si="772"/>
        <v>0</v>
      </c>
      <c r="KZ287" s="1098">
        <f t="shared" si="772"/>
        <v>0</v>
      </c>
      <c r="LA287" s="1098">
        <f t="shared" si="772"/>
        <v>0</v>
      </c>
      <c r="LB287" s="1098">
        <f t="shared" si="772"/>
        <v>0</v>
      </c>
      <c r="LC287" s="1098">
        <f t="shared" si="771"/>
        <v>0</v>
      </c>
      <c r="LD287" s="1098">
        <f t="shared" si="771"/>
        <v>0</v>
      </c>
      <c r="LE287" s="1098">
        <f t="shared" si="771"/>
        <v>0</v>
      </c>
      <c r="LF287" s="1098">
        <f t="shared" si="771"/>
        <v>0</v>
      </c>
      <c r="LG287" s="1098">
        <f t="shared" si="771"/>
        <v>0</v>
      </c>
      <c r="LH287" s="1098">
        <f t="shared" si="771"/>
        <v>0</v>
      </c>
      <c r="LI287" s="1098">
        <f t="shared" si="771"/>
        <v>0</v>
      </c>
      <c r="LJ287" s="1098">
        <f t="shared" si="771"/>
        <v>0</v>
      </c>
      <c r="LK287" s="1098">
        <f t="shared" si="771"/>
        <v>0</v>
      </c>
      <c r="LL287" s="1098">
        <f t="shared" si="771"/>
        <v>0</v>
      </c>
      <c r="LM287" s="1098">
        <f t="shared" si="771"/>
        <v>178500</v>
      </c>
      <c r="LN287" s="1098">
        <f t="shared" si="771"/>
        <v>0</v>
      </c>
      <c r="LO287" s="1098">
        <f t="shared" si="771"/>
        <v>0</v>
      </c>
      <c r="LP287" s="1098">
        <f t="shared" si="771"/>
        <v>0</v>
      </c>
      <c r="LQ287" s="1098">
        <f t="shared" si="771"/>
        <v>0</v>
      </c>
      <c r="LR287" s="1098">
        <f t="shared" ref="LR287:LR306" si="807">IF(LR$9=$M287,$DV287,0)</f>
        <v>0</v>
      </c>
      <c r="LS287" s="1098">
        <f t="shared" si="731"/>
        <v>0</v>
      </c>
    </row>
    <row r="288" spans="1:331" x14ac:dyDescent="0.35">
      <c r="A288" s="560"/>
      <c r="B288" s="757"/>
      <c r="C288" s="696"/>
      <c r="D288" s="696"/>
      <c r="E288" s="696"/>
      <c r="F288" s="696"/>
      <c r="G288" s="696"/>
      <c r="H288" s="696"/>
      <c r="I288" s="696"/>
      <c r="J288" s="871" t="s">
        <v>194</v>
      </c>
      <c r="K288" s="587"/>
      <c r="L288" s="587"/>
      <c r="M288" s="1274"/>
      <c r="N288" s="1275">
        <v>4241</v>
      </c>
      <c r="O288" s="1276" t="s">
        <v>285</v>
      </c>
      <c r="P288" s="695"/>
      <c r="Q288" s="695"/>
      <c r="R288" s="695"/>
      <c r="S288" s="695"/>
      <c r="T288" s="695"/>
      <c r="U288" s="695"/>
      <c r="V288" s="695"/>
      <c r="W288" s="695"/>
      <c r="X288" s="695"/>
      <c r="Y288" s="695"/>
      <c r="Z288" s="695"/>
      <c r="AA288" s="695"/>
      <c r="AB288" s="695"/>
      <c r="AC288" s="695"/>
      <c r="AD288" s="695"/>
      <c r="AE288" s="695"/>
      <c r="AF288" s="695"/>
      <c r="AG288" s="695"/>
      <c r="AH288" s="695"/>
      <c r="AI288" s="695"/>
      <c r="AJ288" s="695"/>
      <c r="AK288" s="695"/>
      <c r="AL288" s="695"/>
      <c r="AM288" s="695"/>
      <c r="AN288" s="695"/>
      <c r="AO288" s="695"/>
      <c r="AP288" s="695"/>
      <c r="AQ288" s="695"/>
      <c r="AR288" s="695"/>
      <c r="AS288" s="695"/>
      <c r="AT288" s="695"/>
      <c r="AU288" s="695"/>
      <c r="AV288" s="695"/>
      <c r="AW288" s="695"/>
      <c r="AX288" s="695"/>
      <c r="AY288" s="695"/>
      <c r="AZ288" s="695"/>
      <c r="BA288" s="695"/>
      <c r="BB288" s="695"/>
      <c r="BC288" s="695"/>
      <c r="BD288" s="695"/>
      <c r="BE288" s="695"/>
      <c r="BF288" s="695"/>
      <c r="BG288" s="54"/>
      <c r="BH288" s="54"/>
      <c r="BI288" s="695"/>
      <c r="BJ288" s="54"/>
      <c r="BK288" s="54"/>
      <c r="BL288" s="54"/>
      <c r="BM288" s="54"/>
      <c r="BN288" s="54"/>
      <c r="BO288" s="54"/>
      <c r="BP288" s="54"/>
      <c r="BQ288" s="54"/>
      <c r="BR288" s="54"/>
      <c r="BS288" s="54"/>
      <c r="BT288" s="54"/>
      <c r="BU288" s="54"/>
      <c r="BV288" s="54"/>
      <c r="BW288" s="54"/>
      <c r="BX288" s="54"/>
      <c r="BY288" s="54"/>
      <c r="BZ288" s="54">
        <v>0</v>
      </c>
      <c r="CA288" s="54">
        <v>0</v>
      </c>
      <c r="CB288" s="54">
        <v>0</v>
      </c>
      <c r="CC288" s="54">
        <v>0</v>
      </c>
      <c r="CD288" s="54">
        <v>0</v>
      </c>
      <c r="CE288" s="54">
        <v>0</v>
      </c>
      <c r="CF288" s="54">
        <v>0</v>
      </c>
      <c r="CG288" s="54">
        <v>0</v>
      </c>
      <c r="CH288" s="54">
        <v>0</v>
      </c>
      <c r="CI288" s="54">
        <v>0</v>
      </c>
      <c r="CJ288" s="54">
        <v>0</v>
      </c>
      <c r="CK288" s="54">
        <v>0</v>
      </c>
      <c r="CL288" s="54">
        <v>0</v>
      </c>
      <c r="CM288" s="54">
        <v>0</v>
      </c>
      <c r="CN288" s="54">
        <v>0</v>
      </c>
      <c r="CO288" s="54">
        <v>0</v>
      </c>
      <c r="CP288" s="54">
        <v>0</v>
      </c>
      <c r="CQ288" s="54">
        <v>0</v>
      </c>
      <c r="CR288" s="54">
        <v>0</v>
      </c>
      <c r="CS288" s="54">
        <f>IFERROR(CR288/CQ288*100,)</f>
        <v>0</v>
      </c>
      <c r="CT288" s="54">
        <f>(CU288-CQ288)</f>
        <v>4000</v>
      </c>
      <c r="CU288" s="54">
        <v>4000</v>
      </c>
      <c r="CV288" s="54">
        <v>0</v>
      </c>
      <c r="CW288" s="54">
        <f t="shared" si="796"/>
        <v>0</v>
      </c>
      <c r="CX288" s="54">
        <f>(CY288-CU288)</f>
        <v>0</v>
      </c>
      <c r="CY288" s="54">
        <v>4000</v>
      </c>
      <c r="CZ288" s="54"/>
      <c r="DA288" s="54"/>
      <c r="DB288" s="54">
        <v>0</v>
      </c>
      <c r="DC288" s="54">
        <v>0</v>
      </c>
      <c r="DD288" s="54">
        <f t="shared" si="797"/>
        <v>0</v>
      </c>
      <c r="DE288" s="54">
        <f t="shared" si="798"/>
        <v>0</v>
      </c>
      <c r="DF288" s="54">
        <v>3969.5</v>
      </c>
      <c r="DG288" s="54">
        <v>0</v>
      </c>
      <c r="DH288" s="54"/>
      <c r="DI288" s="54">
        <f t="shared" si="799"/>
        <v>0</v>
      </c>
      <c r="DJ288" s="54">
        <f>(DK288-DG288)</f>
        <v>0</v>
      </c>
      <c r="DK288" s="54">
        <v>0</v>
      </c>
      <c r="DL288" s="54">
        <f t="shared" si="805"/>
        <v>0</v>
      </c>
      <c r="DM288" s="54">
        <f>(DN288-DK288)</f>
        <v>430000</v>
      </c>
      <c r="DN288" s="54">
        <v>430000</v>
      </c>
      <c r="DO288" s="54"/>
      <c r="DP288" s="54">
        <f t="shared" si="800"/>
        <v>0</v>
      </c>
      <c r="DQ288" s="54">
        <f>(DR288-DN288)</f>
        <v>-130000</v>
      </c>
      <c r="DR288" s="54">
        <v>300000</v>
      </c>
      <c r="DS288" s="54">
        <v>259088.76</v>
      </c>
      <c r="DT288" s="54">
        <f t="shared" si="632"/>
        <v>86.362920000000003</v>
      </c>
      <c r="DU288" s="54">
        <f>(DV288-DR288)</f>
        <v>-121500</v>
      </c>
      <c r="DV288" s="54">
        <v>178500</v>
      </c>
      <c r="DW288" s="54">
        <v>300000</v>
      </c>
      <c r="DX288" s="54"/>
      <c r="DY288" s="54"/>
      <c r="DZ288" s="54">
        <v>0</v>
      </c>
      <c r="EA288" s="54">
        <v>300000</v>
      </c>
      <c r="EB288" s="54">
        <v>0</v>
      </c>
      <c r="EC288" s="54">
        <f t="shared" si="633"/>
        <v>0</v>
      </c>
      <c r="ED288" s="54">
        <f>(EE288-EA288)</f>
        <v>-100000</v>
      </c>
      <c r="EE288" s="54">
        <v>200000</v>
      </c>
      <c r="EF288" s="54">
        <v>0</v>
      </c>
      <c r="EG288" s="54">
        <f t="shared" si="779"/>
        <v>0</v>
      </c>
      <c r="EH288" s="54" t="e">
        <f>(#REF!-EE288)</f>
        <v>#REF!</v>
      </c>
      <c r="EI288" s="54">
        <f>IFERROR(#REF!/DZ288*100,)</f>
        <v>0</v>
      </c>
      <c r="EJ288" s="54">
        <f>IFERROR(#REF!/#REF!*100,)</f>
        <v>0</v>
      </c>
      <c r="EK288" s="54">
        <v>100000</v>
      </c>
      <c r="EL288" s="54"/>
      <c r="EM288" s="54"/>
      <c r="EN288" s="54"/>
      <c r="EO288" s="54"/>
      <c r="EP288" s="54"/>
      <c r="EQ288" s="54"/>
      <c r="ER288" s="54"/>
      <c r="ES288" s="146">
        <f t="shared" si="753"/>
        <v>0</v>
      </c>
      <c r="EX288" s="739">
        <f>IF(EX$9=$K288,#REF!,0)</f>
        <v>0</v>
      </c>
      <c r="EY288" s="739">
        <f>IF(EY$9=$K288,#REF!,0)</f>
        <v>0</v>
      </c>
      <c r="EZ288" s="739">
        <f>IF(EZ$9=$K288,#REF!,0)</f>
        <v>0</v>
      </c>
      <c r="FA288" s="739">
        <f>IF(FA$9=$K288,#REF!,0)</f>
        <v>0</v>
      </c>
      <c r="FB288" s="739">
        <f>IF(FB$9=$K288,#REF!,0)</f>
        <v>0</v>
      </c>
      <c r="FC288" s="739">
        <f>IF(FC$9=$K288,#REF!,0)</f>
        <v>0</v>
      </c>
      <c r="FD288" s="739">
        <f>IF(FD$9=$K288,#REF!,0)</f>
        <v>0</v>
      </c>
      <c r="FE288" s="739">
        <f>IF(FE$9=$K288,#REF!,0)</f>
        <v>0</v>
      </c>
      <c r="FF288" s="739">
        <f>IF(FF$9=$K288,#REF!,0)</f>
        <v>0</v>
      </c>
      <c r="FG288" s="739">
        <f>IF(FG$9=$K288,#REF!,0)</f>
        <v>0</v>
      </c>
      <c r="FH288" s="739">
        <f>IF(FH$9=$K288,#REF!,0)</f>
        <v>0</v>
      </c>
      <c r="FI288" s="739">
        <f>IF(FI$9=$K288,#REF!,0)</f>
        <v>0</v>
      </c>
      <c r="FJ288" s="739">
        <f>IF(FJ$9=$K288,#REF!,0)</f>
        <v>0</v>
      </c>
      <c r="FK288" s="739">
        <f>IF(FK$9=$K288,#REF!,0)</f>
        <v>0</v>
      </c>
      <c r="FL288" s="739">
        <f>IF(FL$9=$K288,#REF!,0)</f>
        <v>0</v>
      </c>
      <c r="FM288" s="739">
        <f>IF(FM$9=$K288,#REF!,0)</f>
        <v>0</v>
      </c>
      <c r="FN288" s="739">
        <f>IF(FN$9=$K288,#REF!,0)</f>
        <v>0</v>
      </c>
      <c r="FO288" s="739">
        <f>IF(FO$9=$K288,#REF!,0)</f>
        <v>0</v>
      </c>
      <c r="FP288" s="739">
        <f>IF(FP$9=$K288,#REF!,0)</f>
        <v>0</v>
      </c>
      <c r="FQ288" s="739">
        <f>IF(FQ$9=$K288,#REF!,0)</f>
        <v>0</v>
      </c>
      <c r="FU288" s="739">
        <f t="shared" si="786"/>
        <v>0</v>
      </c>
      <c r="FV288" s="739">
        <f t="shared" si="786"/>
        <v>0</v>
      </c>
      <c r="FW288" s="739">
        <f t="shared" si="786"/>
        <v>0</v>
      </c>
      <c r="FX288" s="739">
        <f t="shared" si="786"/>
        <v>0</v>
      </c>
      <c r="FY288" s="739">
        <f t="shared" si="786"/>
        <v>0</v>
      </c>
      <c r="FZ288" s="739">
        <f t="shared" si="786"/>
        <v>0</v>
      </c>
      <c r="GA288" s="739">
        <f t="shared" si="786"/>
        <v>0</v>
      </c>
      <c r="GB288" s="739">
        <f t="shared" si="786"/>
        <v>0</v>
      </c>
      <c r="GC288" s="739">
        <f t="shared" si="786"/>
        <v>0</v>
      </c>
      <c r="GD288" s="739">
        <f t="shared" si="786"/>
        <v>0</v>
      </c>
      <c r="GE288" s="739">
        <f t="shared" si="787"/>
        <v>0</v>
      </c>
      <c r="GF288" s="739">
        <f t="shared" si="787"/>
        <v>0</v>
      </c>
      <c r="GG288" s="739">
        <f t="shared" si="787"/>
        <v>0</v>
      </c>
      <c r="GH288" s="739">
        <f t="shared" si="787"/>
        <v>0</v>
      </c>
      <c r="GI288" s="739">
        <f t="shared" si="787"/>
        <v>0</v>
      </c>
      <c r="GJ288" s="739">
        <f t="shared" si="787"/>
        <v>0</v>
      </c>
      <c r="GK288" s="739">
        <f t="shared" si="787"/>
        <v>0</v>
      </c>
      <c r="GL288" s="739">
        <f t="shared" si="787"/>
        <v>0</v>
      </c>
      <c r="GM288" s="739">
        <f t="shared" si="787"/>
        <v>0</v>
      </c>
      <c r="GN288" s="739">
        <f t="shared" si="787"/>
        <v>0</v>
      </c>
      <c r="GQ288" s="1098">
        <f>IF(GQ$9=$N288,#REF!,0)</f>
        <v>0</v>
      </c>
      <c r="GR288" s="1098">
        <f>IF(GR$9=$N288,#REF!,0)</f>
        <v>0</v>
      </c>
      <c r="GS288" s="1098">
        <f>IF(GS$9=$N288,#REF!,0)</f>
        <v>0</v>
      </c>
      <c r="GT288" s="1098">
        <f>IF(GT$9=$N288,#REF!,0)</f>
        <v>0</v>
      </c>
      <c r="GU288" s="1098">
        <f>IF(GU$9=$N288,#REF!,0)</f>
        <v>0</v>
      </c>
      <c r="GV288" s="1098">
        <f>IF(GV$9=$N288,#REF!,0)</f>
        <v>0</v>
      </c>
      <c r="GW288" s="1098">
        <f>IF(GW$9=$N288,#REF!,0)</f>
        <v>0</v>
      </c>
      <c r="GX288" s="1098">
        <f>IF(GX$9=$N288,#REF!,0)</f>
        <v>0</v>
      </c>
      <c r="GY288" s="1098">
        <f>IF(GY$9=$N288,#REF!,0)</f>
        <v>0</v>
      </c>
      <c r="GZ288" s="1098">
        <f>IF(GZ$9=$N288,#REF!,0)</f>
        <v>0</v>
      </c>
      <c r="HA288" s="1098">
        <f>IF(HA$9=$N288,#REF!,0)</f>
        <v>0</v>
      </c>
      <c r="HB288" s="1098">
        <f>IF(HB$9=$N288,#REF!,0)</f>
        <v>0</v>
      </c>
      <c r="HC288" s="1098">
        <f>IF(HC$9=$N288,#REF!,0)</f>
        <v>0</v>
      </c>
      <c r="HD288" s="1098">
        <f>IF(HD$9=$N288,#REF!,0)</f>
        <v>0</v>
      </c>
      <c r="HE288" s="1098">
        <f>IF(HE$9=$N288,#REF!,0)</f>
        <v>0</v>
      </c>
      <c r="HF288" s="1098">
        <f>IF(HF$9=$N288,#REF!,0)</f>
        <v>0</v>
      </c>
      <c r="HG288" s="1098">
        <f>IF(HG$9=$N288,#REF!,0)</f>
        <v>0</v>
      </c>
      <c r="HH288" s="1098">
        <f>IF(HH$9=$N288,#REF!,0)</f>
        <v>0</v>
      </c>
      <c r="HI288" s="1098">
        <f>IF(HI$9=$N288,#REF!,0)</f>
        <v>0</v>
      </c>
      <c r="HJ288" s="1098">
        <f>IF(HJ$9=$N288,#REF!,0)</f>
        <v>0</v>
      </c>
      <c r="HK288" s="1098">
        <f>IF(HK$9=$N288,#REF!,0)</f>
        <v>0</v>
      </c>
      <c r="HL288" s="1098">
        <f>IF(HL$9=$N288,#REF!,0)</f>
        <v>0</v>
      </c>
      <c r="HM288" s="1098">
        <f>IF(HM$9=$N288,#REF!,0)</f>
        <v>0</v>
      </c>
      <c r="HN288" s="1098">
        <f>IF(HN$9=$N288,#REF!,0)</f>
        <v>0</v>
      </c>
      <c r="HO288" s="1098">
        <f>IF(HO$9=$N288,#REF!,0)</f>
        <v>0</v>
      </c>
      <c r="HP288" s="1098">
        <f>IF(HP$9=$N288,#REF!,0)</f>
        <v>0</v>
      </c>
      <c r="HQ288" s="1098">
        <f>IF(HQ$9=$N288,#REF!,0)</f>
        <v>0</v>
      </c>
      <c r="HR288" s="1098">
        <f>IF(HR$9=$N288,#REF!,0)</f>
        <v>0</v>
      </c>
      <c r="HS288" s="1098">
        <f>IF(HS$9=$N288,#REF!,0)</f>
        <v>0</v>
      </c>
      <c r="HT288" s="1098">
        <f>IF(HT$9=$N288,#REF!,0)</f>
        <v>0</v>
      </c>
      <c r="HU288" s="1098">
        <f>IF(HU$9=$N288,#REF!,0)</f>
        <v>0</v>
      </c>
      <c r="HV288" s="1098">
        <f>IF(HV$9=$N288,#REF!,0)</f>
        <v>0</v>
      </c>
      <c r="HW288" s="1098">
        <f>IF(HW$9=$N288,#REF!,0)</f>
        <v>0</v>
      </c>
      <c r="HX288" s="1098">
        <f>IF(HX$9=$N288,#REF!,0)</f>
        <v>0</v>
      </c>
      <c r="HY288" s="1098">
        <f>IF(HY$9=$N288,#REF!,0)</f>
        <v>0</v>
      </c>
      <c r="HZ288" s="1098">
        <f>IF(HZ$9=$N288,#REF!,0)</f>
        <v>0</v>
      </c>
      <c r="IA288" s="1098">
        <f>IF(IA$9=$N288,#REF!,0)</f>
        <v>0</v>
      </c>
      <c r="IB288" s="1098">
        <f>IF(IB$9=$N288,#REF!,0)</f>
        <v>0</v>
      </c>
      <c r="IC288" s="1098">
        <f>IF(IC$9=$N288,#REF!,0)</f>
        <v>0</v>
      </c>
      <c r="ID288" s="1098">
        <f>IF(ID$9=$N288,#REF!,0)</f>
        <v>0</v>
      </c>
      <c r="IE288" s="1098">
        <f>IF(IE$9=$N288,#REF!,0)</f>
        <v>0</v>
      </c>
      <c r="IF288" s="1098">
        <f>IF(IF$9=$N288,#REF!,0)</f>
        <v>0</v>
      </c>
      <c r="IG288" s="1098">
        <f>IF(IG$9=$N288,#REF!,0)</f>
        <v>0</v>
      </c>
      <c r="IH288" s="1098">
        <f>IF(IH$9=$N288,#REF!,0)</f>
        <v>0</v>
      </c>
      <c r="II288" s="1098">
        <f>IF(II$9=$N288,#REF!,0)</f>
        <v>0</v>
      </c>
      <c r="IJ288" s="1098">
        <f>IF(IJ$9=$N288,#REF!,0)</f>
        <v>0</v>
      </c>
      <c r="IK288" s="1098">
        <f>IF(IK$9=$N288,#REF!,0)</f>
        <v>0</v>
      </c>
      <c r="IL288" s="1098">
        <f>IF(IL$9=$N288,#REF!,0)</f>
        <v>0</v>
      </c>
      <c r="IM288" s="1098">
        <f>IF(IM$9=$N288,#REF!,0)</f>
        <v>0</v>
      </c>
      <c r="IN288" s="1098">
        <f>IF(IN$9=$N288,#REF!,0)</f>
        <v>0</v>
      </c>
      <c r="IO288" s="1098">
        <f>IF(IO$9=$N288,#REF!,0)</f>
        <v>0</v>
      </c>
      <c r="IP288" s="1098">
        <f>IF(IP$9=$N288,#REF!,0)</f>
        <v>0</v>
      </c>
      <c r="IQ288" s="1098">
        <f>IF(IQ$9=$N288,#REF!,0)</f>
        <v>0</v>
      </c>
      <c r="IR288" s="1098">
        <f>IF(IR$9=$N288,#REF!,0)</f>
        <v>0</v>
      </c>
      <c r="IS288" s="1098">
        <f>IF(IS$9=$N288,#REF!,0)</f>
        <v>0</v>
      </c>
      <c r="IT288" s="1098">
        <f>IF(IT$9=$N288,#REF!,0)</f>
        <v>0</v>
      </c>
      <c r="IU288" s="1098">
        <f>IF(IU$9=$N288,#REF!,0)</f>
        <v>0</v>
      </c>
      <c r="IV288" s="1098">
        <f>IF(IV$9=$N288,#REF!,0)</f>
        <v>0</v>
      </c>
      <c r="IW288" s="1098">
        <f>IF(IW$9=$N288,#REF!,0)</f>
        <v>0</v>
      </c>
      <c r="IX288" s="1098">
        <f>IF(IX$9=$N288,#REF!,0)</f>
        <v>0</v>
      </c>
      <c r="IY288" s="1098">
        <f>IF(IY$9=$N288,#REF!,0)</f>
        <v>0</v>
      </c>
      <c r="IZ288" s="1098">
        <f>IF(IZ$9=$N288,#REF!,0)</f>
        <v>0</v>
      </c>
      <c r="JA288" s="1098">
        <f>IF(JA$9=$N288,#REF!,0)</f>
        <v>0</v>
      </c>
      <c r="JB288" s="1098">
        <f>IF(JB$9=$N288,#REF!,0)</f>
        <v>0</v>
      </c>
      <c r="JC288" s="1098">
        <f>IF(JC$9=$N288,#REF!,0)</f>
        <v>0</v>
      </c>
      <c r="JD288" s="1098">
        <f>IF(JD$9=$N288,#REF!,0)</f>
        <v>0</v>
      </c>
      <c r="JE288" s="1098">
        <f>IF(JE$9=$N288,#REF!,0)</f>
        <v>0</v>
      </c>
      <c r="JF288" s="1098">
        <f>IF(JF$9=$N288,#REF!,0)</f>
        <v>0</v>
      </c>
      <c r="JG288" s="1098">
        <f>IF(JG$9=$N288,#REF!,0)</f>
        <v>0</v>
      </c>
      <c r="JH288" s="1098">
        <f>IF(JH$9=$N288,#REF!,0)</f>
        <v>0</v>
      </c>
      <c r="JI288" s="1098">
        <f>IF(JI$9=$N288,#REF!,0)</f>
        <v>0</v>
      </c>
      <c r="JJ288" s="1098">
        <f>IF(JJ$9=$N288,#REF!,0)</f>
        <v>0</v>
      </c>
      <c r="JK288" s="1098">
        <f>IF(JK$9=$N288,#REF!,0)</f>
        <v>0</v>
      </c>
      <c r="JL288" s="1098">
        <f>IF(JL$9=$N288,#REF!,0)</f>
        <v>0</v>
      </c>
      <c r="JM288" s="1098">
        <f>IF(JM$9=$N288,#REF!,0)</f>
        <v>0</v>
      </c>
      <c r="JN288" s="1098">
        <f>IF(JN$9=$N288,#REF!,0)</f>
        <v>0</v>
      </c>
      <c r="JO288" s="1098" t="e">
        <f>IF(JO$9=$N288,#REF!,0)</f>
        <v>#REF!</v>
      </c>
      <c r="JP288" s="1098">
        <f>IF(JP$9=$N288,#REF!,0)</f>
        <v>0</v>
      </c>
      <c r="JQ288" s="1098">
        <f>IF(JQ$9=$N288,#REF!,0)</f>
        <v>0</v>
      </c>
      <c r="JR288" s="1098">
        <f>IF(JR$9=$N288,#REF!,0)</f>
        <v>0</v>
      </c>
      <c r="JS288" s="1098">
        <f>IF(JS$9=$N288,#REF!,0)</f>
        <v>0</v>
      </c>
      <c r="JT288" s="1098">
        <f>IF(JT$9=$N288,#REF!,0)</f>
        <v>0</v>
      </c>
      <c r="JU288" s="1098">
        <f>IF(JU$9=$N288,#REF!,0)</f>
        <v>0</v>
      </c>
      <c r="JV288" s="1098">
        <f>IF(JV$9=$N288,#REF!,0)</f>
        <v>0</v>
      </c>
      <c r="JW288" s="1098">
        <f>IF(JW$9=$N288,#REF!,0)</f>
        <v>0</v>
      </c>
      <c r="JX288" s="681"/>
      <c r="JZ288" s="681">
        <f t="shared" ref="JZ288:KJ297" si="808">IF(JZ$9=$L288,$DY288,0)</f>
        <v>0</v>
      </c>
      <c r="KA288" s="681">
        <f t="shared" si="808"/>
        <v>0</v>
      </c>
      <c r="KB288" s="681">
        <f t="shared" si="808"/>
        <v>0</v>
      </c>
      <c r="KC288" s="681">
        <f t="shared" si="808"/>
        <v>0</v>
      </c>
      <c r="KD288" s="681">
        <f t="shared" si="808"/>
        <v>0</v>
      </c>
      <c r="KE288" s="681">
        <f t="shared" si="808"/>
        <v>0</v>
      </c>
      <c r="KF288" s="681">
        <f t="shared" si="808"/>
        <v>0</v>
      </c>
      <c r="KG288" s="681">
        <f t="shared" si="808"/>
        <v>0</v>
      </c>
      <c r="KH288" s="681">
        <f t="shared" si="808"/>
        <v>0</v>
      </c>
      <c r="KI288" s="681">
        <f t="shared" si="808"/>
        <v>0</v>
      </c>
      <c r="KJ288" s="681">
        <f t="shared" si="808"/>
        <v>0</v>
      </c>
      <c r="KN288" s="1098">
        <f t="shared" si="772"/>
        <v>0</v>
      </c>
      <c r="KO288" s="1098">
        <f t="shared" si="772"/>
        <v>0</v>
      </c>
      <c r="KP288" s="1098">
        <f t="shared" si="772"/>
        <v>0</v>
      </c>
      <c r="KQ288" s="1098">
        <f t="shared" si="772"/>
        <v>0</v>
      </c>
      <c r="KR288" s="1098">
        <f t="shared" si="772"/>
        <v>0</v>
      </c>
      <c r="KS288" s="1098">
        <f t="shared" si="772"/>
        <v>0</v>
      </c>
      <c r="KT288" s="1098">
        <f t="shared" si="772"/>
        <v>0</v>
      </c>
      <c r="KU288" s="1098">
        <f t="shared" si="772"/>
        <v>0</v>
      </c>
      <c r="KV288" s="1098">
        <f t="shared" si="772"/>
        <v>0</v>
      </c>
      <c r="KW288" s="1098">
        <f t="shared" si="772"/>
        <v>0</v>
      </c>
      <c r="KX288" s="1098">
        <f t="shared" si="772"/>
        <v>0</v>
      </c>
      <c r="KY288" s="1098">
        <f t="shared" si="772"/>
        <v>0</v>
      </c>
      <c r="KZ288" s="1098">
        <f t="shared" si="772"/>
        <v>0</v>
      </c>
      <c r="LA288" s="1098">
        <f t="shared" si="772"/>
        <v>0</v>
      </c>
      <c r="LB288" s="1098">
        <f t="shared" si="772"/>
        <v>0</v>
      </c>
      <c r="LC288" s="1098">
        <f t="shared" si="772"/>
        <v>0</v>
      </c>
      <c r="LD288" s="1098">
        <f t="shared" ref="LD288:LQ303" si="809">IF(LD$9=$M288,$DV288,0)</f>
        <v>0</v>
      </c>
      <c r="LE288" s="1098">
        <f t="shared" si="809"/>
        <v>0</v>
      </c>
      <c r="LF288" s="1098">
        <f t="shared" si="809"/>
        <v>0</v>
      </c>
      <c r="LG288" s="1098">
        <f t="shared" si="809"/>
        <v>0</v>
      </c>
      <c r="LH288" s="1098">
        <f t="shared" si="809"/>
        <v>0</v>
      </c>
      <c r="LI288" s="1098">
        <f t="shared" si="809"/>
        <v>0</v>
      </c>
      <c r="LJ288" s="1098">
        <f t="shared" si="809"/>
        <v>0</v>
      </c>
      <c r="LK288" s="1098">
        <f t="shared" si="809"/>
        <v>0</v>
      </c>
      <c r="LL288" s="1098">
        <f t="shared" si="809"/>
        <v>0</v>
      </c>
      <c r="LM288" s="1098">
        <f t="shared" si="809"/>
        <v>0</v>
      </c>
      <c r="LN288" s="1098">
        <f t="shared" si="809"/>
        <v>0</v>
      </c>
      <c r="LO288" s="1098">
        <f t="shared" si="809"/>
        <v>0</v>
      </c>
      <c r="LP288" s="1098">
        <f t="shared" si="809"/>
        <v>0</v>
      </c>
      <c r="LQ288" s="1098">
        <f t="shared" si="809"/>
        <v>0</v>
      </c>
      <c r="LR288" s="1098">
        <f t="shared" si="807"/>
        <v>0</v>
      </c>
      <c r="LS288" s="1098">
        <f t="shared" si="731"/>
        <v>0</v>
      </c>
    </row>
    <row r="289" spans="1:331" s="680" customFormat="1" ht="19.5" customHeight="1" x14ac:dyDescent="0.35">
      <c r="A289" s="732"/>
      <c r="B289" s="684" t="s">
        <v>602</v>
      </c>
      <c r="C289" s="571"/>
      <c r="D289" s="684"/>
      <c r="E289" s="684" t="s">
        <v>7</v>
      </c>
      <c r="F289" s="684"/>
      <c r="G289" s="684"/>
      <c r="H289" s="684"/>
      <c r="I289" s="684"/>
      <c r="J289" s="684" t="s">
        <v>212</v>
      </c>
      <c r="K289" s="700"/>
      <c r="L289" s="548" t="s">
        <v>599</v>
      </c>
      <c r="M289" s="548"/>
      <c r="N289" s="548"/>
      <c r="O289" s="1349"/>
      <c r="P289" s="727"/>
      <c r="Q289" s="727"/>
      <c r="R289" s="727"/>
      <c r="S289" s="727"/>
      <c r="T289" s="727"/>
      <c r="U289" s="727"/>
      <c r="V289" s="727"/>
      <c r="W289" s="727"/>
      <c r="X289" s="727"/>
      <c r="Y289" s="727"/>
      <c r="Z289" s="727"/>
      <c r="AA289" s="727"/>
      <c r="AB289" s="727"/>
      <c r="AC289" s="727"/>
      <c r="AD289" s="727"/>
      <c r="AE289" s="727"/>
      <c r="AF289" s="727"/>
      <c r="AG289" s="727"/>
      <c r="AH289" s="727"/>
      <c r="AI289" s="728"/>
      <c r="AJ289" s="727"/>
      <c r="AK289" s="727"/>
      <c r="AL289" s="727"/>
      <c r="AM289" s="727"/>
      <c r="AN289" s="104">
        <f>AN291+AN309</f>
        <v>0</v>
      </c>
      <c r="AO289" s="104">
        <f>AO291+AO309</f>
        <v>0</v>
      </c>
      <c r="AP289" s="104">
        <f>AP291+AP309</f>
        <v>0</v>
      </c>
      <c r="AQ289" s="104">
        <f>AQ291+AQ309</f>
        <v>0</v>
      </c>
      <c r="AR289" s="104">
        <f>AR291</f>
        <v>0</v>
      </c>
      <c r="AS289" s="725"/>
      <c r="AT289" s="725"/>
      <c r="AU289" s="104">
        <f>AU291+AU309</f>
        <v>0</v>
      </c>
      <c r="AV289" s="104">
        <f>AV291</f>
        <v>0</v>
      </c>
      <c r="AW289" s="104">
        <f>AW291</f>
        <v>0</v>
      </c>
      <c r="AX289" s="104">
        <f>AX291</f>
        <v>0</v>
      </c>
      <c r="AY289" s="104">
        <f>AY291</f>
        <v>2000</v>
      </c>
      <c r="AZ289" s="727"/>
      <c r="BA289" s="727"/>
      <c r="BB289" s="104">
        <f t="shared" ref="BB289:BK289" si="810">BB291</f>
        <v>2000</v>
      </c>
      <c r="BC289" s="104">
        <f t="shared" si="810"/>
        <v>2000</v>
      </c>
      <c r="BD289" s="104">
        <f t="shared" si="810"/>
        <v>4992.95</v>
      </c>
      <c r="BE289" s="104">
        <f t="shared" si="810"/>
        <v>4992.95</v>
      </c>
      <c r="BF289" s="104">
        <f t="shared" si="810"/>
        <v>25000</v>
      </c>
      <c r="BG289" s="104">
        <f t="shared" si="810"/>
        <v>11575.08</v>
      </c>
      <c r="BH289" s="104">
        <f t="shared" si="810"/>
        <v>25000</v>
      </c>
      <c r="BI289" s="104">
        <f>BI291</f>
        <v>5000</v>
      </c>
      <c r="BJ289" s="104">
        <f>BJ291</f>
        <v>30000</v>
      </c>
      <c r="BK289" s="104">
        <f t="shared" si="810"/>
        <v>4679.71</v>
      </c>
      <c r="BL289" s="104">
        <f t="shared" si="559"/>
        <v>15.599033333333335</v>
      </c>
      <c r="BM289" s="104"/>
      <c r="BN289" s="104"/>
      <c r="BO289" s="104">
        <f>BO291</f>
        <v>30000</v>
      </c>
      <c r="BP289" s="104"/>
      <c r="BQ289" s="104"/>
      <c r="BR289" s="104">
        <f t="shared" ref="BR289:BY289" si="811">BR291</f>
        <v>10000</v>
      </c>
      <c r="BS289" s="104">
        <f t="shared" si="811"/>
        <v>40000</v>
      </c>
      <c r="BT289" s="104">
        <f>BT291</f>
        <v>5620.76</v>
      </c>
      <c r="BU289" s="104">
        <f t="shared" si="811"/>
        <v>0</v>
      </c>
      <c r="BV289" s="104">
        <f t="shared" si="811"/>
        <v>40000</v>
      </c>
      <c r="BW289" s="104"/>
      <c r="BX289" s="104"/>
      <c r="BY289" s="104">
        <f t="shared" si="811"/>
        <v>30000</v>
      </c>
      <c r="BZ289" s="104">
        <f>BZ291</f>
        <v>5973.65</v>
      </c>
      <c r="CA289" s="104">
        <f t="shared" si="773"/>
        <v>51.607850658483571</v>
      </c>
      <c r="CB289" s="104">
        <f t="shared" si="774"/>
        <v>19.912166666666664</v>
      </c>
      <c r="CC289" s="104">
        <f>CC291</f>
        <v>40000</v>
      </c>
      <c r="CD289" s="104">
        <f>CD291</f>
        <v>40000</v>
      </c>
      <c r="CE289" s="104">
        <f>CE291</f>
        <v>40000</v>
      </c>
      <c r="CF289" s="104">
        <f>CF291</f>
        <v>1807.2</v>
      </c>
      <c r="CG289" s="104">
        <f t="shared" si="709"/>
        <v>4.5179999999999998</v>
      </c>
      <c r="CH289" s="104">
        <f>CH291</f>
        <v>-10000</v>
      </c>
      <c r="CI289" s="104">
        <f>CI291</f>
        <v>30000</v>
      </c>
      <c r="CJ289" s="104"/>
      <c r="CK289" s="104">
        <f t="shared" si="569"/>
        <v>0</v>
      </c>
      <c r="CL289" s="104">
        <f>CL291</f>
        <v>0</v>
      </c>
      <c r="CM289" s="104">
        <f>CM291</f>
        <v>30000</v>
      </c>
      <c r="CN289" s="104"/>
      <c r="CO289" s="104">
        <f t="shared" si="570"/>
        <v>0</v>
      </c>
      <c r="CP289" s="104">
        <f>CP291</f>
        <v>0</v>
      </c>
      <c r="CQ289" s="104">
        <f>CQ291</f>
        <v>30000</v>
      </c>
      <c r="CR289" s="104">
        <f>CR291</f>
        <v>5464.32</v>
      </c>
      <c r="CS289" s="104">
        <f t="shared" ref="CS289:CS294" si="812">IFERROR(CR289/CQ289*100,)</f>
        <v>18.214400000000001</v>
      </c>
      <c r="CT289" s="104">
        <f>CT291</f>
        <v>0</v>
      </c>
      <c r="CU289" s="104">
        <f>CU291</f>
        <v>30000</v>
      </c>
      <c r="CV289" s="104">
        <f>CV291</f>
        <v>5464.32</v>
      </c>
      <c r="CW289" s="104">
        <f t="shared" si="796"/>
        <v>18.214400000000001</v>
      </c>
      <c r="CX289" s="104">
        <f t="shared" ref="CX289:DH289" si="813">CX291</f>
        <v>0</v>
      </c>
      <c r="CY289" s="104">
        <f t="shared" si="813"/>
        <v>30000</v>
      </c>
      <c r="CZ289" s="104">
        <f t="shared" si="813"/>
        <v>30000</v>
      </c>
      <c r="DA289" s="104">
        <f t="shared" si="813"/>
        <v>30000</v>
      </c>
      <c r="DB289" s="104">
        <f>DB291</f>
        <v>3635.76</v>
      </c>
      <c r="DC289" s="104">
        <f>DC291</f>
        <v>1854.3</v>
      </c>
      <c r="DD289" s="104">
        <f t="shared" si="797"/>
        <v>51.001716284903289</v>
      </c>
      <c r="DE289" s="104">
        <f t="shared" si="798"/>
        <v>100</v>
      </c>
      <c r="DF289" s="104">
        <f>DF291</f>
        <v>6927.17</v>
      </c>
      <c r="DG289" s="104">
        <f t="shared" si="813"/>
        <v>30000</v>
      </c>
      <c r="DH289" s="104">
        <f t="shared" si="813"/>
        <v>1854.3</v>
      </c>
      <c r="DI289" s="104">
        <f t="shared" si="799"/>
        <v>6.181</v>
      </c>
      <c r="DJ289" s="104">
        <f>DJ291</f>
        <v>-28145.7</v>
      </c>
      <c r="DK289" s="104">
        <f>DK291</f>
        <v>1854.3</v>
      </c>
      <c r="DL289" s="104">
        <f t="shared" si="805"/>
        <v>373.57331607614736</v>
      </c>
      <c r="DM289" s="104">
        <f>DM291</f>
        <v>0</v>
      </c>
      <c r="DN289" s="104">
        <f>DN291</f>
        <v>1854.3</v>
      </c>
      <c r="DO289" s="104">
        <f>DO291</f>
        <v>1854.3</v>
      </c>
      <c r="DP289" s="104">
        <f t="shared" si="800"/>
        <v>100</v>
      </c>
      <c r="DQ289" s="104">
        <f>DQ291</f>
        <v>0</v>
      </c>
      <c r="DR289" s="104">
        <f>DR291</f>
        <v>1854.3</v>
      </c>
      <c r="DS289" s="104">
        <f>DS291</f>
        <v>1854.3</v>
      </c>
      <c r="DT289" s="104">
        <f t="shared" ref="DT289:DT294" si="814">IFERROR(DS289/DR289*100,)</f>
        <v>100</v>
      </c>
      <c r="DU289" s="104">
        <f t="shared" ref="DU289:EB289" si="815">DU291</f>
        <v>0</v>
      </c>
      <c r="DV289" s="104">
        <f t="shared" si="815"/>
        <v>1854.3</v>
      </c>
      <c r="DW289" s="104">
        <f t="shared" si="815"/>
        <v>20000</v>
      </c>
      <c r="DX289" s="104">
        <f t="shared" si="815"/>
        <v>20000</v>
      </c>
      <c r="DY289" s="104">
        <f t="shared" si="815"/>
        <v>20000</v>
      </c>
      <c r="DZ289" s="104">
        <f>DZ291</f>
        <v>1854.3</v>
      </c>
      <c r="EA289" s="104">
        <f t="shared" si="815"/>
        <v>20000</v>
      </c>
      <c r="EB289" s="104">
        <f t="shared" si="815"/>
        <v>0</v>
      </c>
      <c r="EC289" s="104">
        <f t="shared" si="633"/>
        <v>0</v>
      </c>
      <c r="ED289" s="104">
        <f>ED291</f>
        <v>-20000</v>
      </c>
      <c r="EE289" s="104">
        <f>EE291</f>
        <v>0</v>
      </c>
      <c r="EF289" s="104">
        <f>EF291</f>
        <v>0</v>
      </c>
      <c r="EG289" s="104">
        <f t="shared" si="779"/>
        <v>0</v>
      </c>
      <c r="EH289" s="104" t="e">
        <f>EH291</f>
        <v>#REF!</v>
      </c>
      <c r="EI289" s="104">
        <f>IFERROR(#REF!/DZ289*100,)</f>
        <v>0</v>
      </c>
      <c r="EJ289" s="104">
        <f>IFERROR(#REF!/#REF!*100,)</f>
        <v>0</v>
      </c>
      <c r="EK289" s="104">
        <f t="shared" ref="EK289:EM289" si="816">EK291</f>
        <v>20000</v>
      </c>
      <c r="EL289" s="104">
        <f t="shared" si="816"/>
        <v>20000</v>
      </c>
      <c r="EM289" s="104">
        <f t="shared" si="816"/>
        <v>20000</v>
      </c>
      <c r="EN289" s="146"/>
      <c r="EO289" s="146"/>
      <c r="EP289" s="146"/>
      <c r="EQ289" s="146"/>
      <c r="ER289" s="146"/>
      <c r="ES289" s="146">
        <f t="shared" si="753"/>
        <v>0</v>
      </c>
      <c r="EW289" s="713"/>
      <c r="EX289" s="739">
        <f>IF(EX$9=$K289,#REF!,0)</f>
        <v>0</v>
      </c>
      <c r="EY289" s="739">
        <f>IF(EY$9=$K289,#REF!,0)</f>
        <v>0</v>
      </c>
      <c r="EZ289" s="739">
        <f>IF(EZ$9=$K289,#REF!,0)</f>
        <v>0</v>
      </c>
      <c r="FA289" s="739">
        <f>IF(FA$9=$K289,#REF!,0)</f>
        <v>0</v>
      </c>
      <c r="FB289" s="739">
        <f>IF(FB$9=$K289,#REF!,0)</f>
        <v>0</v>
      </c>
      <c r="FC289" s="739">
        <f>IF(FC$9=$K289,#REF!,0)</f>
        <v>0</v>
      </c>
      <c r="FD289" s="739">
        <f>IF(FD$9=$K289,#REF!,0)</f>
        <v>0</v>
      </c>
      <c r="FE289" s="739">
        <f>IF(FE$9=$K289,#REF!,0)</f>
        <v>0</v>
      </c>
      <c r="FF289" s="739">
        <f>IF(FF$9=$K289,#REF!,0)</f>
        <v>0</v>
      </c>
      <c r="FG289" s="739">
        <f>IF(FG$9=$K289,#REF!,0)</f>
        <v>0</v>
      </c>
      <c r="FH289" s="739">
        <f>IF(FH$9=$K289,#REF!,0)</f>
        <v>0</v>
      </c>
      <c r="FI289" s="739">
        <f>IF(FI$9=$K289,#REF!,0)</f>
        <v>0</v>
      </c>
      <c r="FJ289" s="739">
        <f>IF(FJ$9=$K289,#REF!,0)</f>
        <v>0</v>
      </c>
      <c r="FK289" s="739">
        <f>IF(FK$9=$K289,#REF!,0)</f>
        <v>0</v>
      </c>
      <c r="FL289" s="739">
        <f>IF(FL$9=$K289,#REF!,0)</f>
        <v>0</v>
      </c>
      <c r="FM289" s="739">
        <f>IF(FM$9=$K289,#REF!,0)</f>
        <v>0</v>
      </c>
      <c r="FN289" s="739">
        <f>IF(FN$9=$K289,#REF!,0)</f>
        <v>0</v>
      </c>
      <c r="FO289" s="739">
        <f>IF(FO$9=$K289,#REF!,0)</f>
        <v>0</v>
      </c>
      <c r="FP289" s="739">
        <f>IF(FP$9=$K289,#REF!,0)</f>
        <v>0</v>
      </c>
      <c r="FQ289" s="739">
        <f>IF(FQ$9=$K289,#REF!,0)</f>
        <v>0</v>
      </c>
      <c r="FS289" s="1097"/>
      <c r="FT289" s="713"/>
      <c r="FU289" s="739">
        <f t="shared" si="786"/>
        <v>0</v>
      </c>
      <c r="FV289" s="739">
        <f t="shared" si="786"/>
        <v>0</v>
      </c>
      <c r="FW289" s="739">
        <f t="shared" si="786"/>
        <v>0</v>
      </c>
      <c r="FX289" s="739">
        <f t="shared" si="786"/>
        <v>0</v>
      </c>
      <c r="FY289" s="739">
        <f t="shared" si="786"/>
        <v>0</v>
      </c>
      <c r="FZ289" s="739">
        <f t="shared" si="786"/>
        <v>0</v>
      </c>
      <c r="GA289" s="739">
        <f t="shared" si="786"/>
        <v>0</v>
      </c>
      <c r="GB289" s="739">
        <f t="shared" si="786"/>
        <v>0</v>
      </c>
      <c r="GC289" s="739">
        <f t="shared" si="786"/>
        <v>0</v>
      </c>
      <c r="GD289" s="739">
        <f t="shared" si="786"/>
        <v>0</v>
      </c>
      <c r="GE289" s="739">
        <f t="shared" si="787"/>
        <v>0</v>
      </c>
      <c r="GF289" s="739">
        <f t="shared" si="787"/>
        <v>0</v>
      </c>
      <c r="GG289" s="739">
        <f t="shared" si="787"/>
        <v>0</v>
      </c>
      <c r="GH289" s="739">
        <f t="shared" si="787"/>
        <v>0</v>
      </c>
      <c r="GI289" s="739">
        <f t="shared" si="787"/>
        <v>0</v>
      </c>
      <c r="GJ289" s="739">
        <f t="shared" si="787"/>
        <v>0</v>
      </c>
      <c r="GK289" s="739">
        <f t="shared" si="787"/>
        <v>0</v>
      </c>
      <c r="GL289" s="739">
        <f t="shared" si="787"/>
        <v>0</v>
      </c>
      <c r="GM289" s="739">
        <f t="shared" si="787"/>
        <v>0</v>
      </c>
      <c r="GN289" s="739">
        <f t="shared" si="787"/>
        <v>0</v>
      </c>
      <c r="GO289" s="1097"/>
      <c r="GP289" s="713"/>
      <c r="GQ289" s="1098">
        <f>IF(GQ$9=$N289,#REF!,0)</f>
        <v>0</v>
      </c>
      <c r="GR289" s="1098">
        <f>IF(GR$9=$N289,#REF!,0)</f>
        <v>0</v>
      </c>
      <c r="GS289" s="1098">
        <f>IF(GS$9=$N289,#REF!,0)</f>
        <v>0</v>
      </c>
      <c r="GT289" s="1098">
        <f>IF(GT$9=$N289,#REF!,0)</f>
        <v>0</v>
      </c>
      <c r="GU289" s="1098">
        <f>IF(GU$9=$N289,#REF!,0)</f>
        <v>0</v>
      </c>
      <c r="GV289" s="1098">
        <f>IF(GV$9=$N289,#REF!,0)</f>
        <v>0</v>
      </c>
      <c r="GW289" s="1098">
        <f>IF(GW$9=$N289,#REF!,0)</f>
        <v>0</v>
      </c>
      <c r="GX289" s="1098">
        <f>IF(GX$9=$N289,#REF!,0)</f>
        <v>0</v>
      </c>
      <c r="GY289" s="1098">
        <f>IF(GY$9=$N289,#REF!,0)</f>
        <v>0</v>
      </c>
      <c r="GZ289" s="1098">
        <f>IF(GZ$9=$N289,#REF!,0)</f>
        <v>0</v>
      </c>
      <c r="HA289" s="1098">
        <f>IF(HA$9=$N289,#REF!,0)</f>
        <v>0</v>
      </c>
      <c r="HB289" s="1098">
        <f>IF(HB$9=$N289,#REF!,0)</f>
        <v>0</v>
      </c>
      <c r="HC289" s="1098">
        <f>IF(HC$9=$N289,#REF!,0)</f>
        <v>0</v>
      </c>
      <c r="HD289" s="1098">
        <f>IF(HD$9=$N289,#REF!,0)</f>
        <v>0</v>
      </c>
      <c r="HE289" s="1098">
        <f>IF(HE$9=$N289,#REF!,0)</f>
        <v>0</v>
      </c>
      <c r="HF289" s="1098">
        <f>IF(HF$9=$N289,#REF!,0)</f>
        <v>0</v>
      </c>
      <c r="HG289" s="1098">
        <f>IF(HG$9=$N289,#REF!,0)</f>
        <v>0</v>
      </c>
      <c r="HH289" s="1098">
        <f>IF(HH$9=$N289,#REF!,0)</f>
        <v>0</v>
      </c>
      <c r="HI289" s="1098">
        <f>IF(HI$9=$N289,#REF!,0)</f>
        <v>0</v>
      </c>
      <c r="HJ289" s="1098">
        <f>IF(HJ$9=$N289,#REF!,0)</f>
        <v>0</v>
      </c>
      <c r="HK289" s="1098">
        <f>IF(HK$9=$N289,#REF!,0)</f>
        <v>0</v>
      </c>
      <c r="HL289" s="1098">
        <f>IF(HL$9=$N289,#REF!,0)</f>
        <v>0</v>
      </c>
      <c r="HM289" s="1098">
        <f>IF(HM$9=$N289,#REF!,0)</f>
        <v>0</v>
      </c>
      <c r="HN289" s="1098">
        <f>IF(HN$9=$N289,#REF!,0)</f>
        <v>0</v>
      </c>
      <c r="HO289" s="1098">
        <f>IF(HO$9=$N289,#REF!,0)</f>
        <v>0</v>
      </c>
      <c r="HP289" s="1098">
        <f>IF(HP$9=$N289,#REF!,0)</f>
        <v>0</v>
      </c>
      <c r="HQ289" s="1098">
        <f>IF(HQ$9=$N289,#REF!,0)</f>
        <v>0</v>
      </c>
      <c r="HR289" s="1098">
        <f>IF(HR$9=$N289,#REF!,0)</f>
        <v>0</v>
      </c>
      <c r="HS289" s="1098">
        <f>IF(HS$9=$N289,#REF!,0)</f>
        <v>0</v>
      </c>
      <c r="HT289" s="1098">
        <f>IF(HT$9=$N289,#REF!,0)</f>
        <v>0</v>
      </c>
      <c r="HU289" s="1098">
        <f>IF(HU$9=$N289,#REF!,0)</f>
        <v>0</v>
      </c>
      <c r="HV289" s="1098">
        <f>IF(HV$9=$N289,#REF!,0)</f>
        <v>0</v>
      </c>
      <c r="HW289" s="1098">
        <f>IF(HW$9=$N289,#REF!,0)</f>
        <v>0</v>
      </c>
      <c r="HX289" s="1098">
        <f>IF(HX$9=$N289,#REF!,0)</f>
        <v>0</v>
      </c>
      <c r="HY289" s="1098">
        <f>IF(HY$9=$N289,#REF!,0)</f>
        <v>0</v>
      </c>
      <c r="HZ289" s="1098">
        <f>IF(HZ$9=$N289,#REF!,0)</f>
        <v>0</v>
      </c>
      <c r="IA289" s="1098">
        <f>IF(IA$9=$N289,#REF!,0)</f>
        <v>0</v>
      </c>
      <c r="IB289" s="1098">
        <f>IF(IB$9=$N289,#REF!,0)</f>
        <v>0</v>
      </c>
      <c r="IC289" s="1098">
        <f>IF(IC$9=$N289,#REF!,0)</f>
        <v>0</v>
      </c>
      <c r="ID289" s="1098">
        <f>IF(ID$9=$N289,#REF!,0)</f>
        <v>0</v>
      </c>
      <c r="IE289" s="1098">
        <f>IF(IE$9=$N289,#REF!,0)</f>
        <v>0</v>
      </c>
      <c r="IF289" s="1098">
        <f>IF(IF$9=$N289,#REF!,0)</f>
        <v>0</v>
      </c>
      <c r="IG289" s="1098">
        <f>IF(IG$9=$N289,#REF!,0)</f>
        <v>0</v>
      </c>
      <c r="IH289" s="1098">
        <f>IF(IH$9=$N289,#REF!,0)</f>
        <v>0</v>
      </c>
      <c r="II289" s="1098">
        <f>IF(II$9=$N289,#REF!,0)</f>
        <v>0</v>
      </c>
      <c r="IJ289" s="1098">
        <f>IF(IJ$9=$N289,#REF!,0)</f>
        <v>0</v>
      </c>
      <c r="IK289" s="1098">
        <f>IF(IK$9=$N289,#REF!,0)</f>
        <v>0</v>
      </c>
      <c r="IL289" s="1098">
        <f>IF(IL$9=$N289,#REF!,0)</f>
        <v>0</v>
      </c>
      <c r="IM289" s="1098">
        <f>IF(IM$9=$N289,#REF!,0)</f>
        <v>0</v>
      </c>
      <c r="IN289" s="1098">
        <f>IF(IN$9=$N289,#REF!,0)</f>
        <v>0</v>
      </c>
      <c r="IO289" s="1098">
        <f>IF(IO$9=$N289,#REF!,0)</f>
        <v>0</v>
      </c>
      <c r="IP289" s="1098">
        <f>IF(IP$9=$N289,#REF!,0)</f>
        <v>0</v>
      </c>
      <c r="IQ289" s="1098">
        <f>IF(IQ$9=$N289,#REF!,0)</f>
        <v>0</v>
      </c>
      <c r="IR289" s="1098">
        <f>IF(IR$9=$N289,#REF!,0)</f>
        <v>0</v>
      </c>
      <c r="IS289" s="1098">
        <f>IF(IS$9=$N289,#REF!,0)</f>
        <v>0</v>
      </c>
      <c r="IT289" s="1098">
        <f>IF(IT$9=$N289,#REF!,0)</f>
        <v>0</v>
      </c>
      <c r="IU289" s="1098">
        <f>IF(IU$9=$N289,#REF!,0)</f>
        <v>0</v>
      </c>
      <c r="IV289" s="1098">
        <f>IF(IV$9=$N289,#REF!,0)</f>
        <v>0</v>
      </c>
      <c r="IW289" s="1098">
        <f>IF(IW$9=$N289,#REF!,0)</f>
        <v>0</v>
      </c>
      <c r="IX289" s="1098">
        <f>IF(IX$9=$N289,#REF!,0)</f>
        <v>0</v>
      </c>
      <c r="IY289" s="1098">
        <f>IF(IY$9=$N289,#REF!,0)</f>
        <v>0</v>
      </c>
      <c r="IZ289" s="1098">
        <f>IF(IZ$9=$N289,#REF!,0)</f>
        <v>0</v>
      </c>
      <c r="JA289" s="1098">
        <f>IF(JA$9=$N289,#REF!,0)</f>
        <v>0</v>
      </c>
      <c r="JB289" s="1098">
        <f>IF(JB$9=$N289,#REF!,0)</f>
        <v>0</v>
      </c>
      <c r="JC289" s="1098">
        <f>IF(JC$9=$N289,#REF!,0)</f>
        <v>0</v>
      </c>
      <c r="JD289" s="1098">
        <f>IF(JD$9=$N289,#REF!,0)</f>
        <v>0</v>
      </c>
      <c r="JE289" s="1098">
        <f>IF(JE$9=$N289,#REF!,0)</f>
        <v>0</v>
      </c>
      <c r="JF289" s="1098">
        <f>IF(JF$9=$N289,#REF!,0)</f>
        <v>0</v>
      </c>
      <c r="JG289" s="1098">
        <f>IF(JG$9=$N289,#REF!,0)</f>
        <v>0</v>
      </c>
      <c r="JH289" s="1098">
        <f>IF(JH$9=$N289,#REF!,0)</f>
        <v>0</v>
      </c>
      <c r="JI289" s="1098">
        <f>IF(JI$9=$N289,#REF!,0)</f>
        <v>0</v>
      </c>
      <c r="JJ289" s="1098">
        <f>IF(JJ$9=$N289,#REF!,0)</f>
        <v>0</v>
      </c>
      <c r="JK289" s="1098">
        <f>IF(JK$9=$N289,#REF!,0)</f>
        <v>0</v>
      </c>
      <c r="JL289" s="1098">
        <f>IF(JL$9=$N289,#REF!,0)</f>
        <v>0</v>
      </c>
      <c r="JM289" s="1098">
        <f>IF(JM$9=$N289,#REF!,0)</f>
        <v>0</v>
      </c>
      <c r="JN289" s="1098">
        <f>IF(JN$9=$N289,#REF!,0)</f>
        <v>0</v>
      </c>
      <c r="JO289" s="1098">
        <f>IF(JO$9=$N289,#REF!,0)</f>
        <v>0</v>
      </c>
      <c r="JP289" s="1098">
        <f>IF(JP$9=$N289,#REF!,0)</f>
        <v>0</v>
      </c>
      <c r="JQ289" s="1098">
        <f>IF(JQ$9=$N289,#REF!,0)</f>
        <v>0</v>
      </c>
      <c r="JR289" s="1098">
        <f>IF(JR$9=$N289,#REF!,0)</f>
        <v>0</v>
      </c>
      <c r="JS289" s="1098">
        <f>IF(JS$9=$N289,#REF!,0)</f>
        <v>0</v>
      </c>
      <c r="JT289" s="1098">
        <f>IF(JT$9=$N289,#REF!,0)</f>
        <v>0</v>
      </c>
      <c r="JU289" s="1098">
        <f>IF(JU$9=$N289,#REF!,0)</f>
        <v>0</v>
      </c>
      <c r="JV289" s="1098">
        <f>IF(JV$9=$N289,#REF!,0)</f>
        <v>0</v>
      </c>
      <c r="JW289" s="1098">
        <f>IF(JW$9=$N289,#REF!,0)</f>
        <v>0</v>
      </c>
      <c r="JX289" s="681"/>
      <c r="JY289" s="713"/>
      <c r="JZ289" s="681">
        <f t="shared" si="808"/>
        <v>0</v>
      </c>
      <c r="KA289" s="681">
        <f t="shared" si="808"/>
        <v>0</v>
      </c>
      <c r="KB289" s="681">
        <f t="shared" si="808"/>
        <v>0</v>
      </c>
      <c r="KC289" s="681">
        <f t="shared" si="808"/>
        <v>0</v>
      </c>
      <c r="KD289" s="681">
        <f t="shared" si="808"/>
        <v>0</v>
      </c>
      <c r="KE289" s="681">
        <f t="shared" si="808"/>
        <v>0</v>
      </c>
      <c r="KF289" s="681">
        <f t="shared" si="808"/>
        <v>0</v>
      </c>
      <c r="KG289" s="681">
        <f t="shared" si="808"/>
        <v>0</v>
      </c>
      <c r="KH289" s="681">
        <f t="shared" si="808"/>
        <v>0</v>
      </c>
      <c r="KI289" s="681">
        <f t="shared" si="808"/>
        <v>0</v>
      </c>
      <c r="KJ289" s="681">
        <f t="shared" si="808"/>
        <v>0</v>
      </c>
      <c r="KN289" s="1098">
        <f t="shared" ref="KN289:LC304" si="817">IF(KN$9=$M289,$DV289,0)</f>
        <v>0</v>
      </c>
      <c r="KO289" s="1098">
        <f t="shared" si="817"/>
        <v>0</v>
      </c>
      <c r="KP289" s="1098">
        <f t="shared" si="817"/>
        <v>0</v>
      </c>
      <c r="KQ289" s="1098">
        <f t="shared" si="817"/>
        <v>0</v>
      </c>
      <c r="KR289" s="1098">
        <f t="shared" si="817"/>
        <v>0</v>
      </c>
      <c r="KS289" s="1098">
        <f t="shared" si="817"/>
        <v>0</v>
      </c>
      <c r="KT289" s="1098">
        <f t="shared" si="817"/>
        <v>0</v>
      </c>
      <c r="KU289" s="1098">
        <f t="shared" si="817"/>
        <v>0</v>
      </c>
      <c r="KV289" s="1098">
        <f t="shared" si="817"/>
        <v>0</v>
      </c>
      <c r="KW289" s="1098">
        <f t="shared" si="817"/>
        <v>0</v>
      </c>
      <c r="KX289" s="1098">
        <f t="shared" si="817"/>
        <v>0</v>
      </c>
      <c r="KY289" s="1098">
        <f t="shared" si="817"/>
        <v>0</v>
      </c>
      <c r="KZ289" s="1098">
        <f t="shared" si="817"/>
        <v>0</v>
      </c>
      <c r="LA289" s="1098">
        <f t="shared" si="817"/>
        <v>0</v>
      </c>
      <c r="LB289" s="1098">
        <f t="shared" si="817"/>
        <v>0</v>
      </c>
      <c r="LC289" s="1098">
        <f t="shared" si="817"/>
        <v>0</v>
      </c>
      <c r="LD289" s="1098">
        <f t="shared" si="809"/>
        <v>0</v>
      </c>
      <c r="LE289" s="1098">
        <f t="shared" si="809"/>
        <v>0</v>
      </c>
      <c r="LF289" s="1098">
        <f t="shared" si="809"/>
        <v>0</v>
      </c>
      <c r="LG289" s="1098">
        <f t="shared" si="809"/>
        <v>0</v>
      </c>
      <c r="LH289" s="1098">
        <f t="shared" si="809"/>
        <v>0</v>
      </c>
      <c r="LI289" s="1098">
        <f t="shared" si="809"/>
        <v>0</v>
      </c>
      <c r="LJ289" s="1098">
        <f t="shared" si="809"/>
        <v>0</v>
      </c>
      <c r="LK289" s="1098">
        <f t="shared" si="809"/>
        <v>0</v>
      </c>
      <c r="LL289" s="1098">
        <f t="shared" si="809"/>
        <v>0</v>
      </c>
      <c r="LM289" s="1098">
        <f t="shared" si="809"/>
        <v>0</v>
      </c>
      <c r="LN289" s="1098">
        <f t="shared" si="809"/>
        <v>0</v>
      </c>
      <c r="LO289" s="1098">
        <f t="shared" si="809"/>
        <v>0</v>
      </c>
      <c r="LP289" s="1098">
        <f t="shared" si="809"/>
        <v>0</v>
      </c>
      <c r="LQ289" s="1098">
        <f t="shared" si="809"/>
        <v>0</v>
      </c>
      <c r="LR289" s="1098">
        <f t="shared" si="807"/>
        <v>0</v>
      </c>
      <c r="LS289" s="1098">
        <f t="shared" si="731"/>
        <v>0</v>
      </c>
    </row>
    <row r="290" spans="1:331" s="680" customFormat="1" ht="20.100000000000001" customHeight="1" x14ac:dyDescent="0.35">
      <c r="A290" s="692"/>
      <c r="B290" s="687"/>
      <c r="C290" s="693"/>
      <c r="D290" s="687"/>
      <c r="E290" s="687"/>
      <c r="F290" s="687"/>
      <c r="G290" s="687"/>
      <c r="H290" s="687"/>
      <c r="I290" s="687"/>
      <c r="J290" s="687"/>
      <c r="K290" s="704" t="s">
        <v>600</v>
      </c>
      <c r="L290" s="624" t="s">
        <v>601</v>
      </c>
      <c r="M290" s="624"/>
      <c r="N290" s="590"/>
      <c r="O290" s="1356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635"/>
      <c r="AJ290" s="31"/>
      <c r="AK290" s="31"/>
      <c r="AL290" s="31"/>
      <c r="AM290" s="31"/>
      <c r="AN290" s="109">
        <v>0</v>
      </c>
      <c r="AO290" s="109">
        <v>0</v>
      </c>
      <c r="AP290" s="109">
        <v>0</v>
      </c>
      <c r="AQ290" s="109">
        <v>0</v>
      </c>
      <c r="AR290" s="109">
        <v>0</v>
      </c>
      <c r="AS290" s="54"/>
      <c r="AT290" s="54"/>
      <c r="AU290" s="109">
        <v>7000</v>
      </c>
      <c r="AV290" s="109">
        <v>0</v>
      </c>
      <c r="AW290" s="109"/>
      <c r="AX290" s="109"/>
      <c r="AY290" s="109">
        <f>(BB290-AV290)</f>
        <v>2000</v>
      </c>
      <c r="AZ290" s="31"/>
      <c r="BA290" s="31"/>
      <c r="BB290" s="109">
        <v>2000</v>
      </c>
      <c r="BC290" s="109">
        <v>2000</v>
      </c>
      <c r="BD290" s="109">
        <v>4992.95</v>
      </c>
      <c r="BE290" s="109">
        <v>4992.95</v>
      </c>
      <c r="BF290" s="109">
        <v>25000</v>
      </c>
      <c r="BG290" s="109">
        <v>11575.08</v>
      </c>
      <c r="BH290" s="109">
        <v>25000</v>
      </c>
      <c r="BI290" s="109">
        <f>(BJ290-BH290)</f>
        <v>5000</v>
      </c>
      <c r="BJ290" s="109">
        <v>30000</v>
      </c>
      <c r="BK290" s="109">
        <v>4679.71</v>
      </c>
      <c r="BL290" s="109">
        <f t="shared" si="559"/>
        <v>15.599033333333335</v>
      </c>
      <c r="BM290" s="109"/>
      <c r="BN290" s="109"/>
      <c r="BO290" s="109">
        <v>30000</v>
      </c>
      <c r="BP290" s="109"/>
      <c r="BQ290" s="109"/>
      <c r="BR290" s="109">
        <f>(BS290-BO290)</f>
        <v>10000</v>
      </c>
      <c r="BS290" s="109">
        <v>40000</v>
      </c>
      <c r="BT290" s="109">
        <v>5620.76</v>
      </c>
      <c r="BU290" s="109">
        <f>(BY290-BO290)</f>
        <v>0</v>
      </c>
      <c r="BV290" s="109">
        <v>40000</v>
      </c>
      <c r="BW290" s="109"/>
      <c r="BX290" s="109"/>
      <c r="BY290" s="109">
        <v>30000</v>
      </c>
      <c r="BZ290" s="109">
        <f>BZ291</f>
        <v>5973.65</v>
      </c>
      <c r="CA290" s="109">
        <f t="shared" si="773"/>
        <v>51.607850658483571</v>
      </c>
      <c r="CB290" s="109">
        <f t="shared" si="774"/>
        <v>19.912166666666664</v>
      </c>
      <c r="CC290" s="109">
        <v>40000</v>
      </c>
      <c r="CD290" s="109">
        <v>40000</v>
      </c>
      <c r="CE290" s="109">
        <v>40000</v>
      </c>
      <c r="CF290" s="109">
        <f>CF291</f>
        <v>1807.2</v>
      </c>
      <c r="CG290" s="109">
        <f t="shared" si="709"/>
        <v>4.5179999999999998</v>
      </c>
      <c r="CH290" s="109">
        <f>(CI290-CE290)</f>
        <v>-10000</v>
      </c>
      <c r="CI290" s="109">
        <f>CI291</f>
        <v>30000</v>
      </c>
      <c r="CJ290" s="109"/>
      <c r="CK290" s="109">
        <f t="shared" si="569"/>
        <v>0</v>
      </c>
      <c r="CL290" s="109">
        <f>(CM290-CI290)</f>
        <v>0</v>
      </c>
      <c r="CM290" s="109">
        <f>CM291</f>
        <v>30000</v>
      </c>
      <c r="CN290" s="109"/>
      <c r="CO290" s="109">
        <f t="shared" si="570"/>
        <v>0</v>
      </c>
      <c r="CP290" s="109">
        <f>(CQ290-CM290)</f>
        <v>0</v>
      </c>
      <c r="CQ290" s="109">
        <f>CQ291</f>
        <v>30000</v>
      </c>
      <c r="CR290" s="109">
        <f>CR291</f>
        <v>5464.32</v>
      </c>
      <c r="CS290" s="109">
        <f t="shared" si="812"/>
        <v>18.214400000000001</v>
      </c>
      <c r="CT290" s="109">
        <f>(CU290-CQ290)</f>
        <v>0</v>
      </c>
      <c r="CU290" s="109">
        <f>CU291</f>
        <v>30000</v>
      </c>
      <c r="CV290" s="109">
        <f>CV291</f>
        <v>5464.32</v>
      </c>
      <c r="CW290" s="109">
        <f t="shared" si="796"/>
        <v>18.214400000000001</v>
      </c>
      <c r="CX290" s="109">
        <f>(CY290-CU290)</f>
        <v>0</v>
      </c>
      <c r="CY290" s="109">
        <f t="shared" ref="CY290:DH290" si="818">CY291</f>
        <v>30000</v>
      </c>
      <c r="CZ290" s="109">
        <f t="shared" si="818"/>
        <v>30000</v>
      </c>
      <c r="DA290" s="109">
        <f t="shared" si="818"/>
        <v>30000</v>
      </c>
      <c r="DB290" s="109">
        <f t="shared" si="818"/>
        <v>3635.76</v>
      </c>
      <c r="DC290" s="109">
        <f>DC291</f>
        <v>1854.3</v>
      </c>
      <c r="DD290" s="109">
        <f t="shared" si="797"/>
        <v>51.001716284903289</v>
      </c>
      <c r="DE290" s="109">
        <f t="shared" si="798"/>
        <v>100</v>
      </c>
      <c r="DF290" s="109">
        <f>DF291</f>
        <v>6927.17</v>
      </c>
      <c r="DG290" s="109">
        <f t="shared" si="818"/>
        <v>30000</v>
      </c>
      <c r="DH290" s="109">
        <f t="shared" si="818"/>
        <v>1854.3</v>
      </c>
      <c r="DI290" s="109">
        <f t="shared" si="799"/>
        <v>6.181</v>
      </c>
      <c r="DJ290" s="109">
        <f>(DK290-DG290)</f>
        <v>-28145.7</v>
      </c>
      <c r="DK290" s="109">
        <f>DK291</f>
        <v>1854.3</v>
      </c>
      <c r="DL290" s="109">
        <f t="shared" si="805"/>
        <v>373.57331607614736</v>
      </c>
      <c r="DM290" s="109">
        <f>(DN290-DK290)</f>
        <v>0</v>
      </c>
      <c r="DN290" s="109">
        <f>DN291</f>
        <v>1854.3</v>
      </c>
      <c r="DO290" s="109">
        <f>DO291</f>
        <v>1854.3</v>
      </c>
      <c r="DP290" s="109">
        <f t="shared" si="800"/>
        <v>100</v>
      </c>
      <c r="DQ290" s="109">
        <f>(DR290-DN290)</f>
        <v>0</v>
      </c>
      <c r="DR290" s="109">
        <f>DR291</f>
        <v>1854.3</v>
      </c>
      <c r="DS290" s="109">
        <f>DS291</f>
        <v>1854.3</v>
      </c>
      <c r="DT290" s="109">
        <f t="shared" si="814"/>
        <v>100</v>
      </c>
      <c r="DU290" s="109">
        <f>(DV290-DR290)</f>
        <v>0</v>
      </c>
      <c r="DV290" s="109">
        <f t="shared" ref="DV290:EB290" si="819">DV291</f>
        <v>1854.3</v>
      </c>
      <c r="DW290" s="109">
        <f t="shared" si="819"/>
        <v>20000</v>
      </c>
      <c r="DX290" s="109">
        <f t="shared" si="819"/>
        <v>20000</v>
      </c>
      <c r="DY290" s="109">
        <f t="shared" si="819"/>
        <v>20000</v>
      </c>
      <c r="DZ290" s="109">
        <f>DZ291</f>
        <v>1854.3</v>
      </c>
      <c r="EA290" s="109">
        <f t="shared" si="819"/>
        <v>20000</v>
      </c>
      <c r="EB290" s="109">
        <f t="shared" si="819"/>
        <v>0</v>
      </c>
      <c r="EC290" s="109">
        <f t="shared" si="633"/>
        <v>0</v>
      </c>
      <c r="ED290" s="109">
        <f>(EE290-EA290)</f>
        <v>-20000</v>
      </c>
      <c r="EE290" s="109">
        <f>EE291</f>
        <v>0</v>
      </c>
      <c r="EF290" s="109">
        <f>EF291</f>
        <v>0</v>
      </c>
      <c r="EG290" s="109">
        <f t="shared" si="779"/>
        <v>0</v>
      </c>
      <c r="EH290" s="109" t="e">
        <f>(#REF!-EE290)</f>
        <v>#REF!</v>
      </c>
      <c r="EI290" s="109">
        <f>IFERROR(#REF!/DZ290*100,)</f>
        <v>0</v>
      </c>
      <c r="EJ290" s="109">
        <f>IFERROR(#REF!/#REF!*100,)</f>
        <v>0</v>
      </c>
      <c r="EK290" s="109">
        <f t="shared" ref="EK290:EM290" si="820">EK291</f>
        <v>20000</v>
      </c>
      <c r="EL290" s="109">
        <f t="shared" si="820"/>
        <v>20000</v>
      </c>
      <c r="EM290" s="109">
        <f t="shared" si="820"/>
        <v>20000</v>
      </c>
      <c r="EN290" s="123"/>
      <c r="EO290" s="123"/>
      <c r="EP290" s="123"/>
      <c r="EQ290" s="123"/>
      <c r="ER290" s="123"/>
      <c r="ES290" s="146">
        <f t="shared" si="753"/>
        <v>0</v>
      </c>
      <c r="EW290" s="713"/>
      <c r="EX290" s="739">
        <f>IF(EX$9=$K290,#REF!,0)</f>
        <v>0</v>
      </c>
      <c r="EY290" s="739">
        <f>IF(EY$9=$K290,#REF!,0)</f>
        <v>0</v>
      </c>
      <c r="EZ290" s="739">
        <f>IF(EZ$9=$K290,#REF!,0)</f>
        <v>0</v>
      </c>
      <c r="FA290" s="739">
        <f>IF(FA$9=$K290,#REF!,0)</f>
        <v>0</v>
      </c>
      <c r="FB290" s="739">
        <f>IF(FB$9=$K290,#REF!,0)</f>
        <v>0</v>
      </c>
      <c r="FC290" s="739">
        <f>IF(FC$9=$K290,#REF!,0)</f>
        <v>0</v>
      </c>
      <c r="FD290" s="739">
        <f>IF(FD$9=$K290,#REF!,0)</f>
        <v>0</v>
      </c>
      <c r="FE290" s="739">
        <f>IF(FE$9=$K290,#REF!,0)</f>
        <v>0</v>
      </c>
      <c r="FF290" s="739">
        <f>IF(FF$9=$K290,#REF!,0)</f>
        <v>0</v>
      </c>
      <c r="FG290" s="739">
        <f>IF(FG$9=$K290,#REF!,0)</f>
        <v>0</v>
      </c>
      <c r="FH290" s="739">
        <f>IF(FH$9=$K290,#REF!,0)</f>
        <v>0</v>
      </c>
      <c r="FI290" s="739">
        <f>IF(FI$9=$K290,#REF!,0)</f>
        <v>0</v>
      </c>
      <c r="FJ290" s="739">
        <f>IF(FJ$9=$K290,#REF!,0)</f>
        <v>0</v>
      </c>
      <c r="FK290" s="739">
        <f>IF(FK$9=$K290,#REF!,0)</f>
        <v>0</v>
      </c>
      <c r="FL290" s="739">
        <f>IF(FL$9=$K290,#REF!,0)</f>
        <v>0</v>
      </c>
      <c r="FM290" s="739" t="e">
        <f>IF(FM$9=$K290,#REF!,0)</f>
        <v>#REF!</v>
      </c>
      <c r="FN290" s="739">
        <f>IF(FN$9=$K290,#REF!,0)</f>
        <v>0</v>
      </c>
      <c r="FO290" s="739">
        <f>IF(FO$9=$K290,#REF!,0)</f>
        <v>0</v>
      </c>
      <c r="FP290" s="739">
        <f>IF(FP$9=$K290,#REF!,0)</f>
        <v>0</v>
      </c>
      <c r="FQ290" s="739">
        <f>IF(FQ$9=$K290,#REF!,0)</f>
        <v>0</v>
      </c>
      <c r="FS290" s="1097"/>
      <c r="FT290" s="713"/>
      <c r="FU290" s="739">
        <f t="shared" si="786"/>
        <v>0</v>
      </c>
      <c r="FV290" s="739">
        <f t="shared" si="786"/>
        <v>0</v>
      </c>
      <c r="FW290" s="739">
        <f t="shared" si="786"/>
        <v>0</v>
      </c>
      <c r="FX290" s="739">
        <f t="shared" si="786"/>
        <v>0</v>
      </c>
      <c r="FY290" s="739">
        <f t="shared" si="786"/>
        <v>0</v>
      </c>
      <c r="FZ290" s="739">
        <f t="shared" si="786"/>
        <v>0</v>
      </c>
      <c r="GA290" s="739">
        <f t="shared" si="786"/>
        <v>0</v>
      </c>
      <c r="GB290" s="739">
        <f t="shared" si="786"/>
        <v>0</v>
      </c>
      <c r="GC290" s="739">
        <f t="shared" si="786"/>
        <v>0</v>
      </c>
      <c r="GD290" s="739">
        <f t="shared" si="786"/>
        <v>0</v>
      </c>
      <c r="GE290" s="739">
        <f t="shared" si="787"/>
        <v>0</v>
      </c>
      <c r="GF290" s="739">
        <f t="shared" si="787"/>
        <v>0</v>
      </c>
      <c r="GG290" s="739">
        <f t="shared" si="787"/>
        <v>0</v>
      </c>
      <c r="GH290" s="739">
        <f t="shared" si="787"/>
        <v>0</v>
      </c>
      <c r="GI290" s="739">
        <f t="shared" si="787"/>
        <v>0</v>
      </c>
      <c r="GJ290" s="739">
        <f t="shared" si="787"/>
        <v>20000</v>
      </c>
      <c r="GK290" s="739">
        <f t="shared" si="787"/>
        <v>0</v>
      </c>
      <c r="GL290" s="739">
        <f t="shared" si="787"/>
        <v>0</v>
      </c>
      <c r="GM290" s="739">
        <f t="shared" si="787"/>
        <v>0</v>
      </c>
      <c r="GN290" s="739">
        <f t="shared" si="787"/>
        <v>0</v>
      </c>
      <c r="GO290" s="1097"/>
      <c r="GP290" s="713"/>
      <c r="GQ290" s="1098">
        <f>IF(GQ$9=$N290,#REF!,0)</f>
        <v>0</v>
      </c>
      <c r="GR290" s="1098">
        <f>IF(GR$9=$N290,#REF!,0)</f>
        <v>0</v>
      </c>
      <c r="GS290" s="1098">
        <f>IF(GS$9=$N290,#REF!,0)</f>
        <v>0</v>
      </c>
      <c r="GT290" s="1098">
        <f>IF(GT$9=$N290,#REF!,0)</f>
        <v>0</v>
      </c>
      <c r="GU290" s="1098">
        <f>IF(GU$9=$N290,#REF!,0)</f>
        <v>0</v>
      </c>
      <c r="GV290" s="1098">
        <f>IF(GV$9=$N290,#REF!,0)</f>
        <v>0</v>
      </c>
      <c r="GW290" s="1098">
        <f>IF(GW$9=$N290,#REF!,0)</f>
        <v>0</v>
      </c>
      <c r="GX290" s="1098">
        <f>IF(GX$9=$N290,#REF!,0)</f>
        <v>0</v>
      </c>
      <c r="GY290" s="1098">
        <f>IF(GY$9=$N290,#REF!,0)</f>
        <v>0</v>
      </c>
      <c r="GZ290" s="1098">
        <f>IF(GZ$9=$N290,#REF!,0)</f>
        <v>0</v>
      </c>
      <c r="HA290" s="1098">
        <f>IF(HA$9=$N290,#REF!,0)</f>
        <v>0</v>
      </c>
      <c r="HB290" s="1098">
        <f>IF(HB$9=$N290,#REF!,0)</f>
        <v>0</v>
      </c>
      <c r="HC290" s="1098">
        <f>IF(HC$9=$N290,#REF!,0)</f>
        <v>0</v>
      </c>
      <c r="HD290" s="1098">
        <f>IF(HD$9=$N290,#REF!,0)</f>
        <v>0</v>
      </c>
      <c r="HE290" s="1098">
        <f>IF(HE$9=$N290,#REF!,0)</f>
        <v>0</v>
      </c>
      <c r="HF290" s="1098">
        <f>IF(HF$9=$N290,#REF!,0)</f>
        <v>0</v>
      </c>
      <c r="HG290" s="1098">
        <f>IF(HG$9=$N290,#REF!,0)</f>
        <v>0</v>
      </c>
      <c r="HH290" s="1098">
        <f>IF(HH$9=$N290,#REF!,0)</f>
        <v>0</v>
      </c>
      <c r="HI290" s="1098">
        <f>IF(HI$9=$N290,#REF!,0)</f>
        <v>0</v>
      </c>
      <c r="HJ290" s="1098">
        <f>IF(HJ$9=$N290,#REF!,0)</f>
        <v>0</v>
      </c>
      <c r="HK290" s="1098">
        <f>IF(HK$9=$N290,#REF!,0)</f>
        <v>0</v>
      </c>
      <c r="HL290" s="1098">
        <f>IF(HL$9=$N290,#REF!,0)</f>
        <v>0</v>
      </c>
      <c r="HM290" s="1098">
        <f>IF(HM$9=$N290,#REF!,0)</f>
        <v>0</v>
      </c>
      <c r="HN290" s="1098">
        <f>IF(HN$9=$N290,#REF!,0)</f>
        <v>0</v>
      </c>
      <c r="HO290" s="1098">
        <f>IF(HO$9=$N290,#REF!,0)</f>
        <v>0</v>
      </c>
      <c r="HP290" s="1098">
        <f>IF(HP$9=$N290,#REF!,0)</f>
        <v>0</v>
      </c>
      <c r="HQ290" s="1098">
        <f>IF(HQ$9=$N290,#REF!,0)</f>
        <v>0</v>
      </c>
      <c r="HR290" s="1098">
        <f>IF(HR$9=$N290,#REF!,0)</f>
        <v>0</v>
      </c>
      <c r="HS290" s="1098">
        <f>IF(HS$9=$N290,#REF!,0)</f>
        <v>0</v>
      </c>
      <c r="HT290" s="1098">
        <f>IF(HT$9=$N290,#REF!,0)</f>
        <v>0</v>
      </c>
      <c r="HU290" s="1098">
        <f>IF(HU$9=$N290,#REF!,0)</f>
        <v>0</v>
      </c>
      <c r="HV290" s="1098">
        <f>IF(HV$9=$N290,#REF!,0)</f>
        <v>0</v>
      </c>
      <c r="HW290" s="1098">
        <f>IF(HW$9=$N290,#REF!,0)</f>
        <v>0</v>
      </c>
      <c r="HX290" s="1098">
        <f>IF(HX$9=$N290,#REF!,0)</f>
        <v>0</v>
      </c>
      <c r="HY290" s="1098">
        <f>IF(HY$9=$N290,#REF!,0)</f>
        <v>0</v>
      </c>
      <c r="HZ290" s="1098">
        <f>IF(HZ$9=$N290,#REF!,0)</f>
        <v>0</v>
      </c>
      <c r="IA290" s="1098">
        <f>IF(IA$9=$N290,#REF!,0)</f>
        <v>0</v>
      </c>
      <c r="IB290" s="1098">
        <f>IF(IB$9=$N290,#REF!,0)</f>
        <v>0</v>
      </c>
      <c r="IC290" s="1098">
        <f>IF(IC$9=$N290,#REF!,0)</f>
        <v>0</v>
      </c>
      <c r="ID290" s="1098">
        <f>IF(ID$9=$N290,#REF!,0)</f>
        <v>0</v>
      </c>
      <c r="IE290" s="1098">
        <f>IF(IE$9=$N290,#REF!,0)</f>
        <v>0</v>
      </c>
      <c r="IF290" s="1098">
        <f>IF(IF$9=$N290,#REF!,0)</f>
        <v>0</v>
      </c>
      <c r="IG290" s="1098">
        <f>IF(IG$9=$N290,#REF!,0)</f>
        <v>0</v>
      </c>
      <c r="IH290" s="1098">
        <f>IF(IH$9=$N290,#REF!,0)</f>
        <v>0</v>
      </c>
      <c r="II290" s="1098">
        <f>IF(II$9=$N290,#REF!,0)</f>
        <v>0</v>
      </c>
      <c r="IJ290" s="1098">
        <f>IF(IJ$9=$N290,#REF!,0)</f>
        <v>0</v>
      </c>
      <c r="IK290" s="1098">
        <f>IF(IK$9=$N290,#REF!,0)</f>
        <v>0</v>
      </c>
      <c r="IL290" s="1098">
        <f>IF(IL$9=$N290,#REF!,0)</f>
        <v>0</v>
      </c>
      <c r="IM290" s="1098">
        <f>IF(IM$9=$N290,#REF!,0)</f>
        <v>0</v>
      </c>
      <c r="IN290" s="1098">
        <f>IF(IN$9=$N290,#REF!,0)</f>
        <v>0</v>
      </c>
      <c r="IO290" s="1098">
        <f>IF(IO$9=$N290,#REF!,0)</f>
        <v>0</v>
      </c>
      <c r="IP290" s="1098">
        <f>IF(IP$9=$N290,#REF!,0)</f>
        <v>0</v>
      </c>
      <c r="IQ290" s="1098">
        <f>IF(IQ$9=$N290,#REF!,0)</f>
        <v>0</v>
      </c>
      <c r="IR290" s="1098">
        <f>IF(IR$9=$N290,#REF!,0)</f>
        <v>0</v>
      </c>
      <c r="IS290" s="1098">
        <f>IF(IS$9=$N290,#REF!,0)</f>
        <v>0</v>
      </c>
      <c r="IT290" s="1098">
        <f>IF(IT$9=$N290,#REF!,0)</f>
        <v>0</v>
      </c>
      <c r="IU290" s="1098">
        <f>IF(IU$9=$N290,#REF!,0)</f>
        <v>0</v>
      </c>
      <c r="IV290" s="1098">
        <f>IF(IV$9=$N290,#REF!,0)</f>
        <v>0</v>
      </c>
      <c r="IW290" s="1098">
        <f>IF(IW$9=$N290,#REF!,0)</f>
        <v>0</v>
      </c>
      <c r="IX290" s="1098">
        <f>IF(IX$9=$N290,#REF!,0)</f>
        <v>0</v>
      </c>
      <c r="IY290" s="1098">
        <f>IF(IY$9=$N290,#REF!,0)</f>
        <v>0</v>
      </c>
      <c r="IZ290" s="1098">
        <f>IF(IZ$9=$N290,#REF!,0)</f>
        <v>0</v>
      </c>
      <c r="JA290" s="1098">
        <f>IF(JA$9=$N290,#REF!,0)</f>
        <v>0</v>
      </c>
      <c r="JB290" s="1098">
        <f>IF(JB$9=$N290,#REF!,0)</f>
        <v>0</v>
      </c>
      <c r="JC290" s="1098">
        <f>IF(JC$9=$N290,#REF!,0)</f>
        <v>0</v>
      </c>
      <c r="JD290" s="1098">
        <f>IF(JD$9=$N290,#REF!,0)</f>
        <v>0</v>
      </c>
      <c r="JE290" s="1098">
        <f>IF(JE$9=$N290,#REF!,0)</f>
        <v>0</v>
      </c>
      <c r="JF290" s="1098">
        <f>IF(JF$9=$N290,#REF!,0)</f>
        <v>0</v>
      </c>
      <c r="JG290" s="1098">
        <f>IF(JG$9=$N290,#REF!,0)</f>
        <v>0</v>
      </c>
      <c r="JH290" s="1098">
        <f>IF(JH$9=$N290,#REF!,0)</f>
        <v>0</v>
      </c>
      <c r="JI290" s="1098">
        <f>IF(JI$9=$N290,#REF!,0)</f>
        <v>0</v>
      </c>
      <c r="JJ290" s="1098">
        <f>IF(JJ$9=$N290,#REF!,0)</f>
        <v>0</v>
      </c>
      <c r="JK290" s="1098">
        <f>IF(JK$9=$N290,#REF!,0)</f>
        <v>0</v>
      </c>
      <c r="JL290" s="1098">
        <f>IF(JL$9=$N290,#REF!,0)</f>
        <v>0</v>
      </c>
      <c r="JM290" s="1098">
        <f>IF(JM$9=$N290,#REF!,0)</f>
        <v>0</v>
      </c>
      <c r="JN290" s="1098">
        <f>IF(JN$9=$N290,#REF!,0)</f>
        <v>0</v>
      </c>
      <c r="JO290" s="1098">
        <f>IF(JO$9=$N290,#REF!,0)</f>
        <v>0</v>
      </c>
      <c r="JP290" s="1098">
        <f>IF(JP$9=$N290,#REF!,0)</f>
        <v>0</v>
      </c>
      <c r="JQ290" s="1098">
        <f>IF(JQ$9=$N290,#REF!,0)</f>
        <v>0</v>
      </c>
      <c r="JR290" s="1098">
        <f>IF(JR$9=$N290,#REF!,0)</f>
        <v>0</v>
      </c>
      <c r="JS290" s="1098">
        <f>IF(JS$9=$N290,#REF!,0)</f>
        <v>0</v>
      </c>
      <c r="JT290" s="1098">
        <f>IF(JT$9=$N290,#REF!,0)</f>
        <v>0</v>
      </c>
      <c r="JU290" s="1098">
        <f>IF(JU$9=$N290,#REF!,0)</f>
        <v>0</v>
      </c>
      <c r="JV290" s="1098">
        <f>IF(JV$9=$N290,#REF!,0)</f>
        <v>0</v>
      </c>
      <c r="JW290" s="1098">
        <f>IF(JW$9=$N290,#REF!,0)</f>
        <v>0</v>
      </c>
      <c r="JX290" s="681"/>
      <c r="JY290" s="713"/>
      <c r="JZ290" s="681">
        <f t="shared" si="808"/>
        <v>0</v>
      </c>
      <c r="KA290" s="681">
        <f t="shared" si="808"/>
        <v>0</v>
      </c>
      <c r="KB290" s="681">
        <f t="shared" si="808"/>
        <v>0</v>
      </c>
      <c r="KC290" s="681">
        <f t="shared" si="808"/>
        <v>0</v>
      </c>
      <c r="KD290" s="681">
        <f t="shared" si="808"/>
        <v>0</v>
      </c>
      <c r="KE290" s="681">
        <f t="shared" si="808"/>
        <v>0</v>
      </c>
      <c r="KF290" s="681">
        <f t="shared" si="808"/>
        <v>0</v>
      </c>
      <c r="KG290" s="681">
        <f t="shared" si="808"/>
        <v>0</v>
      </c>
      <c r="KH290" s="681">
        <f t="shared" si="808"/>
        <v>0</v>
      </c>
      <c r="KI290" s="681">
        <f t="shared" si="808"/>
        <v>0</v>
      </c>
      <c r="KJ290" s="681">
        <f t="shared" si="808"/>
        <v>0</v>
      </c>
      <c r="KN290" s="1098">
        <f t="shared" si="817"/>
        <v>0</v>
      </c>
      <c r="KO290" s="1098">
        <f t="shared" si="817"/>
        <v>0</v>
      </c>
      <c r="KP290" s="1098">
        <f t="shared" si="817"/>
        <v>0</v>
      </c>
      <c r="KQ290" s="1098">
        <f t="shared" si="817"/>
        <v>0</v>
      </c>
      <c r="KR290" s="1098">
        <f t="shared" si="817"/>
        <v>0</v>
      </c>
      <c r="KS290" s="1098">
        <f t="shared" si="817"/>
        <v>0</v>
      </c>
      <c r="KT290" s="1098">
        <f t="shared" si="817"/>
        <v>0</v>
      </c>
      <c r="KU290" s="1098">
        <f t="shared" si="817"/>
        <v>0</v>
      </c>
      <c r="KV290" s="1098">
        <f t="shared" si="817"/>
        <v>0</v>
      </c>
      <c r="KW290" s="1098">
        <f t="shared" si="817"/>
        <v>0</v>
      </c>
      <c r="KX290" s="1098">
        <f t="shared" si="817"/>
        <v>0</v>
      </c>
      <c r="KY290" s="1098">
        <f t="shared" si="817"/>
        <v>0</v>
      </c>
      <c r="KZ290" s="1098">
        <f t="shared" si="817"/>
        <v>0</v>
      </c>
      <c r="LA290" s="1098">
        <f t="shared" si="817"/>
        <v>0</v>
      </c>
      <c r="LB290" s="1098">
        <f t="shared" si="817"/>
        <v>0</v>
      </c>
      <c r="LC290" s="1098">
        <f t="shared" si="817"/>
        <v>0</v>
      </c>
      <c r="LD290" s="1098">
        <f t="shared" si="809"/>
        <v>0</v>
      </c>
      <c r="LE290" s="1098">
        <f t="shared" si="809"/>
        <v>0</v>
      </c>
      <c r="LF290" s="1098">
        <f t="shared" si="809"/>
        <v>0</v>
      </c>
      <c r="LG290" s="1098">
        <f t="shared" si="809"/>
        <v>0</v>
      </c>
      <c r="LH290" s="1098">
        <f t="shared" si="809"/>
        <v>0</v>
      </c>
      <c r="LI290" s="1098">
        <f t="shared" si="809"/>
        <v>0</v>
      </c>
      <c r="LJ290" s="1098">
        <f t="shared" si="809"/>
        <v>0</v>
      </c>
      <c r="LK290" s="1098">
        <f t="shared" si="809"/>
        <v>0</v>
      </c>
      <c r="LL290" s="1098">
        <f t="shared" si="809"/>
        <v>0</v>
      </c>
      <c r="LM290" s="1098">
        <f t="shared" si="809"/>
        <v>0</v>
      </c>
      <c r="LN290" s="1098">
        <f t="shared" si="809"/>
        <v>0</v>
      </c>
      <c r="LO290" s="1098">
        <f t="shared" si="809"/>
        <v>0</v>
      </c>
      <c r="LP290" s="1098">
        <f t="shared" si="809"/>
        <v>0</v>
      </c>
      <c r="LQ290" s="1098">
        <f t="shared" si="809"/>
        <v>0</v>
      </c>
      <c r="LR290" s="1098">
        <f t="shared" si="807"/>
        <v>0</v>
      </c>
      <c r="LS290" s="1098">
        <f t="shared" si="731"/>
        <v>0</v>
      </c>
    </row>
    <row r="291" spans="1:331" s="680" customFormat="1" ht="20.100000000000001" customHeight="1" x14ac:dyDescent="0.35">
      <c r="A291" s="692"/>
      <c r="B291" s="1149"/>
      <c r="C291" s="870"/>
      <c r="D291" s="871"/>
      <c r="E291" s="871"/>
      <c r="F291" s="871"/>
      <c r="G291" s="871"/>
      <c r="H291" s="871"/>
      <c r="I291" s="871"/>
      <c r="J291" s="871" t="s">
        <v>212</v>
      </c>
      <c r="K291" s="873">
        <v>3</v>
      </c>
      <c r="L291" s="1388" t="s">
        <v>182</v>
      </c>
      <c r="M291" s="1388"/>
      <c r="N291" s="1388"/>
      <c r="O291" s="1363"/>
      <c r="P291" s="31"/>
      <c r="Q291" s="31"/>
      <c r="R291" s="31"/>
      <c r="S291" s="31"/>
      <c r="T291" s="31"/>
      <c r="U291" s="31"/>
      <c r="V291" s="31"/>
      <c r="W291" s="36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6"/>
      <c r="AI291" s="616"/>
      <c r="AJ291" s="31"/>
      <c r="AK291" s="31"/>
      <c r="AL291" s="31"/>
      <c r="AM291" s="31"/>
      <c r="AN291" s="54"/>
      <c r="AO291" s="54"/>
      <c r="AP291" s="54"/>
      <c r="AQ291" s="54"/>
      <c r="AR291" s="106">
        <f>SUM(AR292)</f>
        <v>0</v>
      </c>
      <c r="AS291" s="54"/>
      <c r="AT291" s="54"/>
      <c r="AU291" s="54"/>
      <c r="AV291" s="106">
        <f>SUM(AV292)</f>
        <v>0</v>
      </c>
      <c r="AW291" s="106">
        <f>SUM(AW292)</f>
        <v>0</v>
      </c>
      <c r="AX291" s="106">
        <f>SUM(AX292)</f>
        <v>0</v>
      </c>
      <c r="AY291" s="106">
        <f>SUM(AY292)</f>
        <v>2000</v>
      </c>
      <c r="AZ291" s="31"/>
      <c r="BA291" s="31"/>
      <c r="BB291" s="106">
        <f t="shared" ref="BB291:BK291" si="821">SUM(BB292)</f>
        <v>2000</v>
      </c>
      <c r="BC291" s="106">
        <f t="shared" si="821"/>
        <v>2000</v>
      </c>
      <c r="BD291" s="106">
        <f t="shared" si="821"/>
        <v>4992.95</v>
      </c>
      <c r="BE291" s="106">
        <f t="shared" si="821"/>
        <v>4992.95</v>
      </c>
      <c r="BF291" s="106">
        <f t="shared" si="821"/>
        <v>25000</v>
      </c>
      <c r="BG291" s="106">
        <f t="shared" si="821"/>
        <v>11575.08</v>
      </c>
      <c r="BH291" s="106">
        <f t="shared" si="821"/>
        <v>25000</v>
      </c>
      <c r="BI291" s="106">
        <f>SUM(BI292)</f>
        <v>5000</v>
      </c>
      <c r="BJ291" s="106">
        <f>SUM(BJ292)</f>
        <v>30000</v>
      </c>
      <c r="BK291" s="106">
        <f t="shared" si="821"/>
        <v>4679.71</v>
      </c>
      <c r="BL291" s="106">
        <f t="shared" si="559"/>
        <v>15.599033333333335</v>
      </c>
      <c r="BM291" s="106"/>
      <c r="BN291" s="106"/>
      <c r="BO291" s="106">
        <f>SUM(BO292)</f>
        <v>30000</v>
      </c>
      <c r="BP291" s="106"/>
      <c r="BQ291" s="106"/>
      <c r="BR291" s="106">
        <f>SUM(BR292)</f>
        <v>10000</v>
      </c>
      <c r="BS291" s="106">
        <f>SUM(BS292)</f>
        <v>40000</v>
      </c>
      <c r="BT291" s="106">
        <f>SUM(BT292)</f>
        <v>5620.76</v>
      </c>
      <c r="BU291" s="106">
        <f>SUM(BU292)</f>
        <v>0</v>
      </c>
      <c r="BV291" s="106">
        <f>SUM(BV292)</f>
        <v>40000</v>
      </c>
      <c r="BW291" s="106"/>
      <c r="BX291" s="106"/>
      <c r="BY291" s="106">
        <f>SUM(BY292)</f>
        <v>30000</v>
      </c>
      <c r="BZ291" s="106">
        <f>SUM(BZ292)</f>
        <v>5973.65</v>
      </c>
      <c r="CA291" s="106">
        <f t="shared" si="773"/>
        <v>51.607850658483571</v>
      </c>
      <c r="CB291" s="106">
        <f t="shared" si="774"/>
        <v>19.912166666666664</v>
      </c>
      <c r="CC291" s="106">
        <f>SUM(CC292)</f>
        <v>40000</v>
      </c>
      <c r="CD291" s="106">
        <f>SUM(CD292)</f>
        <v>40000</v>
      </c>
      <c r="CE291" s="106">
        <f>SUM(CE292)</f>
        <v>40000</v>
      </c>
      <c r="CF291" s="106">
        <f>SUM(CF292)</f>
        <v>1807.2</v>
      </c>
      <c r="CG291" s="106">
        <f t="shared" si="709"/>
        <v>4.5179999999999998</v>
      </c>
      <c r="CH291" s="106">
        <f>SUM(CH292)</f>
        <v>-10000</v>
      </c>
      <c r="CI291" s="106">
        <f>SUM(CI292)</f>
        <v>30000</v>
      </c>
      <c r="CJ291" s="106"/>
      <c r="CK291" s="106">
        <f t="shared" si="569"/>
        <v>0</v>
      </c>
      <c r="CL291" s="106">
        <f>SUM(CL292)</f>
        <v>0</v>
      </c>
      <c r="CM291" s="106">
        <f>SUM(CM292)</f>
        <v>30000</v>
      </c>
      <c r="CN291" s="106"/>
      <c r="CO291" s="106">
        <f t="shared" si="570"/>
        <v>0</v>
      </c>
      <c r="CP291" s="106">
        <f>SUM(CP292)</f>
        <v>0</v>
      </c>
      <c r="CQ291" s="106">
        <f>SUM(CQ292)</f>
        <v>30000</v>
      </c>
      <c r="CR291" s="106">
        <f>SUM(CR292)</f>
        <v>5464.32</v>
      </c>
      <c r="CS291" s="106">
        <f t="shared" si="812"/>
        <v>18.214400000000001</v>
      </c>
      <c r="CT291" s="106">
        <f>SUM(CT292)</f>
        <v>0</v>
      </c>
      <c r="CU291" s="106">
        <f>SUM(CU292)</f>
        <v>30000</v>
      </c>
      <c r="CV291" s="106">
        <f>SUM(CV292)</f>
        <v>5464.32</v>
      </c>
      <c r="CW291" s="106">
        <f t="shared" si="796"/>
        <v>18.214400000000001</v>
      </c>
      <c r="CX291" s="106">
        <f t="shared" ref="CX291:DH291" si="822">SUM(CX292)</f>
        <v>0</v>
      </c>
      <c r="CY291" s="106">
        <f t="shared" si="822"/>
        <v>30000</v>
      </c>
      <c r="CZ291" s="106">
        <f t="shared" si="822"/>
        <v>30000</v>
      </c>
      <c r="DA291" s="106">
        <f t="shared" si="822"/>
        <v>30000</v>
      </c>
      <c r="DB291" s="106">
        <f t="shared" si="822"/>
        <v>3635.76</v>
      </c>
      <c r="DC291" s="106">
        <f>SUM(DC292)</f>
        <v>1854.3</v>
      </c>
      <c r="DD291" s="106">
        <f t="shared" si="797"/>
        <v>51.001716284903289</v>
      </c>
      <c r="DE291" s="106">
        <f t="shared" si="798"/>
        <v>100</v>
      </c>
      <c r="DF291" s="106">
        <f>SUM(DF292)</f>
        <v>6927.17</v>
      </c>
      <c r="DG291" s="106">
        <f t="shared" si="822"/>
        <v>30000</v>
      </c>
      <c r="DH291" s="106">
        <f t="shared" si="822"/>
        <v>1854.3</v>
      </c>
      <c r="DI291" s="106">
        <f t="shared" si="799"/>
        <v>6.181</v>
      </c>
      <c r="DJ291" s="106">
        <f>SUM(DJ292)</f>
        <v>-28145.7</v>
      </c>
      <c r="DK291" s="106">
        <f>SUM(DK292)</f>
        <v>1854.3</v>
      </c>
      <c r="DL291" s="106">
        <f t="shared" si="805"/>
        <v>373.57331607614736</v>
      </c>
      <c r="DM291" s="106">
        <f>SUM(DM292)</f>
        <v>0</v>
      </c>
      <c r="DN291" s="106">
        <f>SUM(DN292)</f>
        <v>1854.3</v>
      </c>
      <c r="DO291" s="106">
        <f>SUM(DO292)</f>
        <v>1854.3</v>
      </c>
      <c r="DP291" s="106">
        <f t="shared" si="800"/>
        <v>100</v>
      </c>
      <c r="DQ291" s="106">
        <f>SUM(DQ292)</f>
        <v>0</v>
      </c>
      <c r="DR291" s="106">
        <f>SUM(DR292)</f>
        <v>1854.3</v>
      </c>
      <c r="DS291" s="106">
        <f>SUM(DS292)</f>
        <v>1854.3</v>
      </c>
      <c r="DT291" s="106">
        <f t="shared" si="814"/>
        <v>100</v>
      </c>
      <c r="DU291" s="106">
        <f t="shared" ref="DU291:EB291" si="823">SUM(DU292)</f>
        <v>0</v>
      </c>
      <c r="DV291" s="106">
        <f t="shared" si="823"/>
        <v>1854.3</v>
      </c>
      <c r="DW291" s="106">
        <f t="shared" si="823"/>
        <v>20000</v>
      </c>
      <c r="DX291" s="106">
        <f t="shared" si="823"/>
        <v>20000</v>
      </c>
      <c r="DY291" s="106">
        <f t="shared" si="823"/>
        <v>20000</v>
      </c>
      <c r="DZ291" s="106">
        <f>SUM(DZ292)</f>
        <v>1854.3</v>
      </c>
      <c r="EA291" s="106">
        <f t="shared" si="823"/>
        <v>20000</v>
      </c>
      <c r="EB291" s="106">
        <f t="shared" si="823"/>
        <v>0</v>
      </c>
      <c r="EC291" s="106">
        <f>IFERROR(EB291/EA291*100,)</f>
        <v>0</v>
      </c>
      <c r="ED291" s="106">
        <f>SUM(ED292)</f>
        <v>-20000</v>
      </c>
      <c r="EE291" s="106">
        <f>SUM(EE292)</f>
        <v>0</v>
      </c>
      <c r="EF291" s="106">
        <f>SUM(EF292)</f>
        <v>0</v>
      </c>
      <c r="EG291" s="106">
        <f>IFERROR(EF291/EE291*100,)</f>
        <v>0</v>
      </c>
      <c r="EH291" s="106" t="e">
        <f>SUM(EH292)</f>
        <v>#REF!</v>
      </c>
      <c r="EI291" s="106">
        <f>IFERROR(#REF!/DZ291*100,)</f>
        <v>0</v>
      </c>
      <c r="EJ291" s="106">
        <f>IFERROR(#REF!/#REF!*100,)</f>
        <v>0</v>
      </c>
      <c r="EK291" s="106">
        <f t="shared" ref="EK291:EM291" si="824">SUM(EK292)</f>
        <v>20000</v>
      </c>
      <c r="EL291" s="106">
        <f t="shared" si="824"/>
        <v>20000</v>
      </c>
      <c r="EM291" s="106">
        <f t="shared" si="824"/>
        <v>20000</v>
      </c>
      <c r="EN291" s="111"/>
      <c r="EO291" s="111"/>
      <c r="EP291" s="111"/>
      <c r="EQ291" s="111"/>
      <c r="ER291" s="111"/>
      <c r="ES291" s="146">
        <f t="shared" si="753"/>
        <v>0</v>
      </c>
      <c r="EW291" s="713"/>
      <c r="EX291" s="739">
        <f>IF(EX$9=$K291,#REF!,0)</f>
        <v>0</v>
      </c>
      <c r="EY291" s="739">
        <f>IF(EY$9=$K291,#REF!,0)</f>
        <v>0</v>
      </c>
      <c r="EZ291" s="739">
        <f>IF(EZ$9=$K291,#REF!,0)</f>
        <v>0</v>
      </c>
      <c r="FA291" s="739">
        <f>IF(FA$9=$K291,#REF!,0)</f>
        <v>0</v>
      </c>
      <c r="FB291" s="739">
        <f>IF(FB$9=$K291,#REF!,0)</f>
        <v>0</v>
      </c>
      <c r="FC291" s="739">
        <f>IF(FC$9=$K291,#REF!,0)</f>
        <v>0</v>
      </c>
      <c r="FD291" s="739">
        <f>IF(FD$9=$K291,#REF!,0)</f>
        <v>0</v>
      </c>
      <c r="FE291" s="739">
        <f>IF(FE$9=$K291,#REF!,0)</f>
        <v>0</v>
      </c>
      <c r="FF291" s="739">
        <f>IF(FF$9=$K291,#REF!,0)</f>
        <v>0</v>
      </c>
      <c r="FG291" s="739">
        <f>IF(FG$9=$K291,#REF!,0)</f>
        <v>0</v>
      </c>
      <c r="FH291" s="739">
        <f>IF(FH$9=$K291,#REF!,0)</f>
        <v>0</v>
      </c>
      <c r="FI291" s="739">
        <f>IF(FI$9=$K291,#REF!,0)</f>
        <v>0</v>
      </c>
      <c r="FJ291" s="739">
        <f>IF(FJ$9=$K291,#REF!,0)</f>
        <v>0</v>
      </c>
      <c r="FK291" s="739">
        <f>IF(FK$9=$K291,#REF!,0)</f>
        <v>0</v>
      </c>
      <c r="FL291" s="739">
        <f>IF(FL$9=$K291,#REF!,0)</f>
        <v>0</v>
      </c>
      <c r="FM291" s="739">
        <f>IF(FM$9=$K291,#REF!,0)</f>
        <v>0</v>
      </c>
      <c r="FN291" s="739">
        <f>IF(FN$9=$K291,#REF!,0)</f>
        <v>0</v>
      </c>
      <c r="FO291" s="739">
        <f>IF(FO$9=$K291,#REF!,0)</f>
        <v>0</v>
      </c>
      <c r="FP291" s="739">
        <f>IF(FP$9=$K291,#REF!,0)</f>
        <v>0</v>
      </c>
      <c r="FQ291" s="739">
        <f>IF(FQ$9=$K291,#REF!,0)</f>
        <v>0</v>
      </c>
      <c r="FS291" s="1097"/>
      <c r="FT291" s="713"/>
      <c r="FU291" s="739">
        <f t="shared" ref="FU291:GD300" si="825">IF(FU$9=$K291,$EK291,0)</f>
        <v>0</v>
      </c>
      <c r="FV291" s="739">
        <f t="shared" si="825"/>
        <v>0</v>
      </c>
      <c r="FW291" s="739">
        <f t="shared" si="825"/>
        <v>0</v>
      </c>
      <c r="FX291" s="739">
        <f t="shared" si="825"/>
        <v>0</v>
      </c>
      <c r="FY291" s="739">
        <f t="shared" si="825"/>
        <v>0</v>
      </c>
      <c r="FZ291" s="739">
        <f t="shared" si="825"/>
        <v>0</v>
      </c>
      <c r="GA291" s="739">
        <f t="shared" si="825"/>
        <v>0</v>
      </c>
      <c r="GB291" s="739">
        <f t="shared" si="825"/>
        <v>0</v>
      </c>
      <c r="GC291" s="739">
        <f t="shared" si="825"/>
        <v>0</v>
      </c>
      <c r="GD291" s="739">
        <f t="shared" si="825"/>
        <v>0</v>
      </c>
      <c r="GE291" s="739">
        <f t="shared" ref="GE291:GN300" si="826">IF(GE$9=$K291,$EK291,0)</f>
        <v>0</v>
      </c>
      <c r="GF291" s="739">
        <f t="shared" si="826"/>
        <v>0</v>
      </c>
      <c r="GG291" s="739">
        <f t="shared" si="826"/>
        <v>0</v>
      </c>
      <c r="GH291" s="739">
        <f t="shared" si="826"/>
        <v>0</v>
      </c>
      <c r="GI291" s="739">
        <f t="shared" si="826"/>
        <v>0</v>
      </c>
      <c r="GJ291" s="739">
        <f t="shared" si="826"/>
        <v>0</v>
      </c>
      <c r="GK291" s="739">
        <f t="shared" si="826"/>
        <v>0</v>
      </c>
      <c r="GL291" s="739">
        <f t="shared" si="826"/>
        <v>0</v>
      </c>
      <c r="GM291" s="739">
        <f t="shared" si="826"/>
        <v>0</v>
      </c>
      <c r="GN291" s="739">
        <f t="shared" si="826"/>
        <v>0</v>
      </c>
      <c r="GO291" s="1097"/>
      <c r="GP291" s="713"/>
      <c r="GQ291" s="1098">
        <f>IF(GQ$9=$N291,#REF!,0)</f>
        <v>0</v>
      </c>
      <c r="GR291" s="1098">
        <f>IF(GR$9=$N291,#REF!,0)</f>
        <v>0</v>
      </c>
      <c r="GS291" s="1098">
        <f>IF(GS$9=$N291,#REF!,0)</f>
        <v>0</v>
      </c>
      <c r="GT291" s="1098">
        <f>IF(GT$9=$N291,#REF!,0)</f>
        <v>0</v>
      </c>
      <c r="GU291" s="1098">
        <f>IF(GU$9=$N291,#REF!,0)</f>
        <v>0</v>
      </c>
      <c r="GV291" s="1098">
        <f>IF(GV$9=$N291,#REF!,0)</f>
        <v>0</v>
      </c>
      <c r="GW291" s="1098">
        <f>IF(GW$9=$N291,#REF!,0)</f>
        <v>0</v>
      </c>
      <c r="GX291" s="1098">
        <f>IF(GX$9=$N291,#REF!,0)</f>
        <v>0</v>
      </c>
      <c r="GY291" s="1098">
        <f>IF(GY$9=$N291,#REF!,0)</f>
        <v>0</v>
      </c>
      <c r="GZ291" s="1098">
        <f>IF(GZ$9=$N291,#REF!,0)</f>
        <v>0</v>
      </c>
      <c r="HA291" s="1098">
        <f>IF(HA$9=$N291,#REF!,0)</f>
        <v>0</v>
      </c>
      <c r="HB291" s="1098">
        <f>IF(HB$9=$N291,#REF!,0)</f>
        <v>0</v>
      </c>
      <c r="HC291" s="1098">
        <f>IF(HC$9=$N291,#REF!,0)</f>
        <v>0</v>
      </c>
      <c r="HD291" s="1098">
        <f>IF(HD$9=$N291,#REF!,0)</f>
        <v>0</v>
      </c>
      <c r="HE291" s="1098">
        <f>IF(HE$9=$N291,#REF!,0)</f>
        <v>0</v>
      </c>
      <c r="HF291" s="1098">
        <f>IF(HF$9=$N291,#REF!,0)</f>
        <v>0</v>
      </c>
      <c r="HG291" s="1098">
        <f>IF(HG$9=$N291,#REF!,0)</f>
        <v>0</v>
      </c>
      <c r="HH291" s="1098">
        <f>IF(HH$9=$N291,#REF!,0)</f>
        <v>0</v>
      </c>
      <c r="HI291" s="1098">
        <f>IF(HI$9=$N291,#REF!,0)</f>
        <v>0</v>
      </c>
      <c r="HJ291" s="1098">
        <f>IF(HJ$9=$N291,#REF!,0)</f>
        <v>0</v>
      </c>
      <c r="HK291" s="1098">
        <f>IF(HK$9=$N291,#REF!,0)</f>
        <v>0</v>
      </c>
      <c r="HL291" s="1098">
        <f>IF(HL$9=$N291,#REF!,0)</f>
        <v>0</v>
      </c>
      <c r="HM291" s="1098">
        <f>IF(HM$9=$N291,#REF!,0)</f>
        <v>0</v>
      </c>
      <c r="HN291" s="1098">
        <f>IF(HN$9=$N291,#REF!,0)</f>
        <v>0</v>
      </c>
      <c r="HO291" s="1098">
        <f>IF(HO$9=$N291,#REF!,0)</f>
        <v>0</v>
      </c>
      <c r="HP291" s="1098">
        <f>IF(HP$9=$N291,#REF!,0)</f>
        <v>0</v>
      </c>
      <c r="HQ291" s="1098">
        <f>IF(HQ$9=$N291,#REF!,0)</f>
        <v>0</v>
      </c>
      <c r="HR291" s="1098">
        <f>IF(HR$9=$N291,#REF!,0)</f>
        <v>0</v>
      </c>
      <c r="HS291" s="1098">
        <f>IF(HS$9=$N291,#REF!,0)</f>
        <v>0</v>
      </c>
      <c r="HT291" s="1098">
        <f>IF(HT$9=$N291,#REF!,0)</f>
        <v>0</v>
      </c>
      <c r="HU291" s="1098">
        <f>IF(HU$9=$N291,#REF!,0)</f>
        <v>0</v>
      </c>
      <c r="HV291" s="1098">
        <f>IF(HV$9=$N291,#REF!,0)</f>
        <v>0</v>
      </c>
      <c r="HW291" s="1098">
        <f>IF(HW$9=$N291,#REF!,0)</f>
        <v>0</v>
      </c>
      <c r="HX291" s="1098">
        <f>IF(HX$9=$N291,#REF!,0)</f>
        <v>0</v>
      </c>
      <c r="HY291" s="1098">
        <f>IF(HY$9=$N291,#REF!,0)</f>
        <v>0</v>
      </c>
      <c r="HZ291" s="1098">
        <f>IF(HZ$9=$N291,#REF!,0)</f>
        <v>0</v>
      </c>
      <c r="IA291" s="1098">
        <f>IF(IA$9=$N291,#REF!,0)</f>
        <v>0</v>
      </c>
      <c r="IB291" s="1098">
        <f>IF(IB$9=$N291,#REF!,0)</f>
        <v>0</v>
      </c>
      <c r="IC291" s="1098">
        <f>IF(IC$9=$N291,#REF!,0)</f>
        <v>0</v>
      </c>
      <c r="ID291" s="1098">
        <f>IF(ID$9=$N291,#REF!,0)</f>
        <v>0</v>
      </c>
      <c r="IE291" s="1098">
        <f>IF(IE$9=$N291,#REF!,0)</f>
        <v>0</v>
      </c>
      <c r="IF291" s="1098">
        <f>IF(IF$9=$N291,#REF!,0)</f>
        <v>0</v>
      </c>
      <c r="IG291" s="1098">
        <f>IF(IG$9=$N291,#REF!,0)</f>
        <v>0</v>
      </c>
      <c r="IH291" s="1098">
        <f>IF(IH$9=$N291,#REF!,0)</f>
        <v>0</v>
      </c>
      <c r="II291" s="1098">
        <f>IF(II$9=$N291,#REF!,0)</f>
        <v>0</v>
      </c>
      <c r="IJ291" s="1098">
        <f>IF(IJ$9=$N291,#REF!,0)</f>
        <v>0</v>
      </c>
      <c r="IK291" s="1098">
        <f>IF(IK$9=$N291,#REF!,0)</f>
        <v>0</v>
      </c>
      <c r="IL291" s="1098">
        <f>IF(IL$9=$N291,#REF!,0)</f>
        <v>0</v>
      </c>
      <c r="IM291" s="1098">
        <f>IF(IM$9=$N291,#REF!,0)</f>
        <v>0</v>
      </c>
      <c r="IN291" s="1098">
        <f>IF(IN$9=$N291,#REF!,0)</f>
        <v>0</v>
      </c>
      <c r="IO291" s="1098">
        <f>IF(IO$9=$N291,#REF!,0)</f>
        <v>0</v>
      </c>
      <c r="IP291" s="1098">
        <f>IF(IP$9=$N291,#REF!,0)</f>
        <v>0</v>
      </c>
      <c r="IQ291" s="1098">
        <f>IF(IQ$9=$N291,#REF!,0)</f>
        <v>0</v>
      </c>
      <c r="IR291" s="1098">
        <f>IF(IR$9=$N291,#REF!,0)</f>
        <v>0</v>
      </c>
      <c r="IS291" s="1098">
        <f>IF(IS$9=$N291,#REF!,0)</f>
        <v>0</v>
      </c>
      <c r="IT291" s="1098">
        <f>IF(IT$9=$N291,#REF!,0)</f>
        <v>0</v>
      </c>
      <c r="IU291" s="1098">
        <f>IF(IU$9=$N291,#REF!,0)</f>
        <v>0</v>
      </c>
      <c r="IV291" s="1098">
        <f>IF(IV$9=$N291,#REF!,0)</f>
        <v>0</v>
      </c>
      <c r="IW291" s="1098">
        <f>IF(IW$9=$N291,#REF!,0)</f>
        <v>0</v>
      </c>
      <c r="IX291" s="1098">
        <f>IF(IX$9=$N291,#REF!,0)</f>
        <v>0</v>
      </c>
      <c r="IY291" s="1098">
        <f>IF(IY$9=$N291,#REF!,0)</f>
        <v>0</v>
      </c>
      <c r="IZ291" s="1098">
        <f>IF(IZ$9=$N291,#REF!,0)</f>
        <v>0</v>
      </c>
      <c r="JA291" s="1098">
        <f>IF(JA$9=$N291,#REF!,0)</f>
        <v>0</v>
      </c>
      <c r="JB291" s="1098">
        <f>IF(JB$9=$N291,#REF!,0)</f>
        <v>0</v>
      </c>
      <c r="JC291" s="1098">
        <f>IF(JC$9=$N291,#REF!,0)</f>
        <v>0</v>
      </c>
      <c r="JD291" s="1098">
        <f>IF(JD$9=$N291,#REF!,0)</f>
        <v>0</v>
      </c>
      <c r="JE291" s="1098">
        <f>IF(JE$9=$N291,#REF!,0)</f>
        <v>0</v>
      </c>
      <c r="JF291" s="1098">
        <f>IF(JF$9=$N291,#REF!,0)</f>
        <v>0</v>
      </c>
      <c r="JG291" s="1098">
        <f>IF(JG$9=$N291,#REF!,0)</f>
        <v>0</v>
      </c>
      <c r="JH291" s="1098">
        <f>IF(JH$9=$N291,#REF!,0)</f>
        <v>0</v>
      </c>
      <c r="JI291" s="1098">
        <f>IF(JI$9=$N291,#REF!,0)</f>
        <v>0</v>
      </c>
      <c r="JJ291" s="1098">
        <f>IF(JJ$9=$N291,#REF!,0)</f>
        <v>0</v>
      </c>
      <c r="JK291" s="1098">
        <f>IF(JK$9=$N291,#REF!,0)</f>
        <v>0</v>
      </c>
      <c r="JL291" s="1098">
        <f>IF(JL$9=$N291,#REF!,0)</f>
        <v>0</v>
      </c>
      <c r="JM291" s="1098">
        <f>IF(JM$9=$N291,#REF!,0)</f>
        <v>0</v>
      </c>
      <c r="JN291" s="1098">
        <f>IF(JN$9=$N291,#REF!,0)</f>
        <v>0</v>
      </c>
      <c r="JO291" s="1098">
        <f>IF(JO$9=$N291,#REF!,0)</f>
        <v>0</v>
      </c>
      <c r="JP291" s="1098">
        <f>IF(JP$9=$N291,#REF!,0)</f>
        <v>0</v>
      </c>
      <c r="JQ291" s="1098">
        <f>IF(JQ$9=$N291,#REF!,0)</f>
        <v>0</v>
      </c>
      <c r="JR291" s="1098">
        <f>IF(JR$9=$N291,#REF!,0)</f>
        <v>0</v>
      </c>
      <c r="JS291" s="1098">
        <f>IF(JS$9=$N291,#REF!,0)</f>
        <v>0</v>
      </c>
      <c r="JT291" s="1098">
        <f>IF(JT$9=$N291,#REF!,0)</f>
        <v>0</v>
      </c>
      <c r="JU291" s="1098">
        <f>IF(JU$9=$N291,#REF!,0)</f>
        <v>0</v>
      </c>
      <c r="JV291" s="1098">
        <f>IF(JV$9=$N291,#REF!,0)</f>
        <v>0</v>
      </c>
      <c r="JW291" s="1098">
        <f>IF(JW$9=$N291,#REF!,0)</f>
        <v>0</v>
      </c>
      <c r="JX291" s="681"/>
      <c r="JY291" s="713"/>
      <c r="JZ291" s="681">
        <f t="shared" si="808"/>
        <v>0</v>
      </c>
      <c r="KA291" s="681">
        <f t="shared" si="808"/>
        <v>0</v>
      </c>
      <c r="KB291" s="681">
        <f t="shared" si="808"/>
        <v>0</v>
      </c>
      <c r="KC291" s="681">
        <f t="shared" si="808"/>
        <v>0</v>
      </c>
      <c r="KD291" s="681">
        <f t="shared" si="808"/>
        <v>0</v>
      </c>
      <c r="KE291" s="681">
        <f t="shared" si="808"/>
        <v>0</v>
      </c>
      <c r="KF291" s="681">
        <f t="shared" si="808"/>
        <v>0</v>
      </c>
      <c r="KG291" s="681">
        <f t="shared" si="808"/>
        <v>0</v>
      </c>
      <c r="KH291" s="681">
        <f t="shared" si="808"/>
        <v>0</v>
      </c>
      <c r="KI291" s="681">
        <f t="shared" si="808"/>
        <v>0</v>
      </c>
      <c r="KJ291" s="681">
        <f t="shared" si="808"/>
        <v>0</v>
      </c>
      <c r="KN291" s="1098">
        <f t="shared" si="817"/>
        <v>0</v>
      </c>
      <c r="KO291" s="1098">
        <f t="shared" si="817"/>
        <v>0</v>
      </c>
      <c r="KP291" s="1098">
        <f t="shared" si="817"/>
        <v>0</v>
      </c>
      <c r="KQ291" s="1098">
        <f t="shared" si="817"/>
        <v>0</v>
      </c>
      <c r="KR291" s="1098">
        <f t="shared" si="817"/>
        <v>0</v>
      </c>
      <c r="KS291" s="1098">
        <f t="shared" si="817"/>
        <v>0</v>
      </c>
      <c r="KT291" s="1098">
        <f t="shared" si="817"/>
        <v>0</v>
      </c>
      <c r="KU291" s="1098">
        <f t="shared" si="817"/>
        <v>0</v>
      </c>
      <c r="KV291" s="1098">
        <f t="shared" si="817"/>
        <v>0</v>
      </c>
      <c r="KW291" s="1098">
        <f t="shared" si="817"/>
        <v>0</v>
      </c>
      <c r="KX291" s="1098">
        <f t="shared" si="817"/>
        <v>0</v>
      </c>
      <c r="KY291" s="1098">
        <f t="shared" si="817"/>
        <v>0</v>
      </c>
      <c r="KZ291" s="1098">
        <f t="shared" si="817"/>
        <v>0</v>
      </c>
      <c r="LA291" s="1098">
        <f t="shared" si="817"/>
        <v>0</v>
      </c>
      <c r="LB291" s="1098">
        <f t="shared" si="817"/>
        <v>0</v>
      </c>
      <c r="LC291" s="1098">
        <f t="shared" si="817"/>
        <v>0</v>
      </c>
      <c r="LD291" s="1098">
        <f t="shared" si="809"/>
        <v>0</v>
      </c>
      <c r="LE291" s="1098">
        <f t="shared" si="809"/>
        <v>0</v>
      </c>
      <c r="LF291" s="1098">
        <f t="shared" si="809"/>
        <v>0</v>
      </c>
      <c r="LG291" s="1098">
        <f t="shared" si="809"/>
        <v>0</v>
      </c>
      <c r="LH291" s="1098">
        <f t="shared" si="809"/>
        <v>0</v>
      </c>
      <c r="LI291" s="1098">
        <f t="shared" si="809"/>
        <v>0</v>
      </c>
      <c r="LJ291" s="1098">
        <f t="shared" si="809"/>
        <v>0</v>
      </c>
      <c r="LK291" s="1098">
        <f t="shared" si="809"/>
        <v>0</v>
      </c>
      <c r="LL291" s="1098">
        <f t="shared" si="809"/>
        <v>0</v>
      </c>
      <c r="LM291" s="1098">
        <f t="shared" si="809"/>
        <v>0</v>
      </c>
      <c r="LN291" s="1098">
        <f t="shared" si="809"/>
        <v>0</v>
      </c>
      <c r="LO291" s="1098">
        <f t="shared" si="809"/>
        <v>0</v>
      </c>
      <c r="LP291" s="1098">
        <f t="shared" si="809"/>
        <v>0</v>
      </c>
      <c r="LQ291" s="1098">
        <f t="shared" si="809"/>
        <v>0</v>
      </c>
      <c r="LR291" s="1098">
        <f t="shared" si="807"/>
        <v>0</v>
      </c>
      <c r="LS291" s="1098">
        <f t="shared" si="731"/>
        <v>0</v>
      </c>
    </row>
    <row r="292" spans="1:331" s="680" customFormat="1" ht="20.100000000000001" customHeight="1" x14ac:dyDescent="0.35">
      <c r="A292" s="692"/>
      <c r="B292" s="1149"/>
      <c r="C292" s="870"/>
      <c r="D292" s="871"/>
      <c r="E292" s="871"/>
      <c r="F292" s="871"/>
      <c r="G292" s="871"/>
      <c r="H292" s="871"/>
      <c r="I292" s="871"/>
      <c r="J292" s="871" t="s">
        <v>212</v>
      </c>
      <c r="K292" s="877"/>
      <c r="L292" s="874">
        <v>32</v>
      </c>
      <c r="M292" s="874" t="s">
        <v>214</v>
      </c>
      <c r="N292" s="874"/>
      <c r="O292" s="1351"/>
      <c r="P292" s="31"/>
      <c r="Q292" s="31"/>
      <c r="R292" s="31"/>
      <c r="S292" s="31"/>
      <c r="T292" s="31"/>
      <c r="U292" s="31"/>
      <c r="V292" s="31"/>
      <c r="W292" s="36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6"/>
      <c r="AI292" s="616"/>
      <c r="AJ292" s="31"/>
      <c r="AK292" s="31"/>
      <c r="AL292" s="31"/>
      <c r="AM292" s="31"/>
      <c r="AN292" s="54"/>
      <c r="AO292" s="54"/>
      <c r="AP292" s="54"/>
      <c r="AQ292" s="54"/>
      <c r="AR292" s="112">
        <f>AR293</f>
        <v>0</v>
      </c>
      <c r="AS292" s="54"/>
      <c r="AT292" s="54"/>
      <c r="AU292" s="54"/>
      <c r="AV292" s="112">
        <f>AV293</f>
        <v>0</v>
      </c>
      <c r="AW292" s="112">
        <f>AW293</f>
        <v>0</v>
      </c>
      <c r="AX292" s="112">
        <f>AX293</f>
        <v>0</v>
      </c>
      <c r="AY292" s="112">
        <f>AY293</f>
        <v>2000</v>
      </c>
      <c r="AZ292" s="31"/>
      <c r="BA292" s="31"/>
      <c r="BB292" s="112">
        <f t="shared" ref="BB292:BK292" si="827">BB293</f>
        <v>2000</v>
      </c>
      <c r="BC292" s="112">
        <f t="shared" si="827"/>
        <v>2000</v>
      </c>
      <c r="BD292" s="112">
        <f t="shared" si="827"/>
        <v>4992.95</v>
      </c>
      <c r="BE292" s="112">
        <f t="shared" si="827"/>
        <v>4992.95</v>
      </c>
      <c r="BF292" s="112">
        <f t="shared" si="827"/>
        <v>25000</v>
      </c>
      <c r="BG292" s="112">
        <f t="shared" si="827"/>
        <v>11575.08</v>
      </c>
      <c r="BH292" s="112">
        <f t="shared" si="827"/>
        <v>25000</v>
      </c>
      <c r="BI292" s="112">
        <f>BI293</f>
        <v>5000</v>
      </c>
      <c r="BJ292" s="112">
        <f>BJ293</f>
        <v>30000</v>
      </c>
      <c r="BK292" s="112">
        <f t="shared" si="827"/>
        <v>4679.71</v>
      </c>
      <c r="BL292" s="112">
        <f t="shared" si="559"/>
        <v>15.599033333333335</v>
      </c>
      <c r="BM292" s="112"/>
      <c r="BN292" s="112"/>
      <c r="BO292" s="112">
        <f>BO293</f>
        <v>30000</v>
      </c>
      <c r="BP292" s="112"/>
      <c r="BQ292" s="112"/>
      <c r="BR292" s="112">
        <f>BR293</f>
        <v>10000</v>
      </c>
      <c r="BS292" s="112">
        <f>BS293</f>
        <v>40000</v>
      </c>
      <c r="BT292" s="112">
        <f>BT293</f>
        <v>5620.76</v>
      </c>
      <c r="BU292" s="112">
        <f>BU293</f>
        <v>0</v>
      </c>
      <c r="BV292" s="112">
        <f>BV293</f>
        <v>40000</v>
      </c>
      <c r="BW292" s="112"/>
      <c r="BX292" s="112"/>
      <c r="BY292" s="112">
        <f>BY293</f>
        <v>30000</v>
      </c>
      <c r="BZ292" s="112">
        <f>BZ293</f>
        <v>5973.65</v>
      </c>
      <c r="CA292" s="112">
        <f t="shared" si="773"/>
        <v>51.607850658483571</v>
      </c>
      <c r="CB292" s="112">
        <f t="shared" si="774"/>
        <v>19.912166666666664</v>
      </c>
      <c r="CC292" s="112">
        <v>40000</v>
      </c>
      <c r="CD292" s="112">
        <v>40000</v>
      </c>
      <c r="CE292" s="112">
        <f>CE293</f>
        <v>40000</v>
      </c>
      <c r="CF292" s="112">
        <f>CF293</f>
        <v>1807.2</v>
      </c>
      <c r="CG292" s="112">
        <f t="shared" si="709"/>
        <v>4.5179999999999998</v>
      </c>
      <c r="CH292" s="112">
        <f>CH293</f>
        <v>-10000</v>
      </c>
      <c r="CI292" s="112">
        <f>CI293</f>
        <v>30000</v>
      </c>
      <c r="CJ292" s="112"/>
      <c r="CK292" s="112">
        <f>IFERROR(CJ292/CI292*100,)</f>
        <v>0</v>
      </c>
      <c r="CL292" s="112">
        <f>CL293</f>
        <v>0</v>
      </c>
      <c r="CM292" s="112">
        <f>CM293</f>
        <v>30000</v>
      </c>
      <c r="CN292" s="112"/>
      <c r="CO292" s="112">
        <f>IFERROR(CN292/CM292*100,)</f>
        <v>0</v>
      </c>
      <c r="CP292" s="112">
        <f>CP293</f>
        <v>0</v>
      </c>
      <c r="CQ292" s="112">
        <f>CQ293</f>
        <v>30000</v>
      </c>
      <c r="CR292" s="112">
        <f>CR293</f>
        <v>5464.32</v>
      </c>
      <c r="CS292" s="112">
        <f t="shared" si="812"/>
        <v>18.214400000000001</v>
      </c>
      <c r="CT292" s="112">
        <f>CT293</f>
        <v>0</v>
      </c>
      <c r="CU292" s="112">
        <f>CU293</f>
        <v>30000</v>
      </c>
      <c r="CV292" s="112">
        <f>CV293</f>
        <v>5464.32</v>
      </c>
      <c r="CW292" s="112">
        <f t="shared" si="796"/>
        <v>18.214400000000001</v>
      </c>
      <c r="CX292" s="112">
        <f>CX293</f>
        <v>0</v>
      </c>
      <c r="CY292" s="112">
        <f>CY293</f>
        <v>30000</v>
      </c>
      <c r="CZ292" s="112">
        <v>30000</v>
      </c>
      <c r="DA292" s="112">
        <v>30000</v>
      </c>
      <c r="DB292" s="112">
        <f>DB293</f>
        <v>3635.76</v>
      </c>
      <c r="DC292" s="112">
        <f>DC293</f>
        <v>1854.3</v>
      </c>
      <c r="DD292" s="112">
        <f t="shared" si="797"/>
        <v>51.001716284903289</v>
      </c>
      <c r="DE292" s="112">
        <f t="shared" si="798"/>
        <v>100</v>
      </c>
      <c r="DF292" s="112">
        <f>DF293</f>
        <v>6927.17</v>
      </c>
      <c r="DG292" s="112">
        <f>DG293</f>
        <v>30000</v>
      </c>
      <c r="DH292" s="112">
        <f>DH293</f>
        <v>1854.3</v>
      </c>
      <c r="DI292" s="112">
        <f t="shared" si="799"/>
        <v>6.181</v>
      </c>
      <c r="DJ292" s="112">
        <f>DJ293</f>
        <v>-28145.7</v>
      </c>
      <c r="DK292" s="112">
        <f>DK293</f>
        <v>1854.3</v>
      </c>
      <c r="DL292" s="112">
        <f t="shared" si="805"/>
        <v>373.57331607614736</v>
      </c>
      <c r="DM292" s="112">
        <f>DM293</f>
        <v>0</v>
      </c>
      <c r="DN292" s="112">
        <f>DN293</f>
        <v>1854.3</v>
      </c>
      <c r="DO292" s="112">
        <f>DO293</f>
        <v>1854.3</v>
      </c>
      <c r="DP292" s="112">
        <f t="shared" si="800"/>
        <v>100</v>
      </c>
      <c r="DQ292" s="112">
        <f>DQ293</f>
        <v>0</v>
      </c>
      <c r="DR292" s="112">
        <f>DR293</f>
        <v>1854.3</v>
      </c>
      <c r="DS292" s="112">
        <f>DS293</f>
        <v>1854.3</v>
      </c>
      <c r="DT292" s="112">
        <f t="shared" si="814"/>
        <v>100</v>
      </c>
      <c r="DU292" s="112">
        <f>DU293</f>
        <v>0</v>
      </c>
      <c r="DV292" s="112">
        <f>DV293</f>
        <v>1854.3</v>
      </c>
      <c r="DW292" s="112">
        <f>DW293</f>
        <v>20000</v>
      </c>
      <c r="DX292" s="112">
        <v>20000</v>
      </c>
      <c r="DY292" s="112">
        <v>20000</v>
      </c>
      <c r="DZ292" s="112">
        <f>DZ293</f>
        <v>1854.3</v>
      </c>
      <c r="EA292" s="112">
        <f>EA293</f>
        <v>20000</v>
      </c>
      <c r="EB292" s="112">
        <f>EB293</f>
        <v>0</v>
      </c>
      <c r="EC292" s="112">
        <f>IFERROR(EB292/EA292*100,)</f>
        <v>0</v>
      </c>
      <c r="ED292" s="112">
        <f>ED293</f>
        <v>-20000</v>
      </c>
      <c r="EE292" s="112">
        <f>EE293</f>
        <v>0</v>
      </c>
      <c r="EF292" s="112">
        <f>EF293</f>
        <v>0</v>
      </c>
      <c r="EG292" s="112">
        <f>IFERROR(EF292/EE292*100,)</f>
        <v>0</v>
      </c>
      <c r="EH292" s="112" t="e">
        <f>EH293</f>
        <v>#REF!</v>
      </c>
      <c r="EI292" s="112">
        <f>IFERROR(#REF!/DZ292*100,)</f>
        <v>0</v>
      </c>
      <c r="EJ292" s="112">
        <f>IFERROR(#REF!/#REF!*100,)</f>
        <v>0</v>
      </c>
      <c r="EK292" s="112">
        <f t="shared" ref="EK292" si="828">EK293</f>
        <v>20000</v>
      </c>
      <c r="EL292" s="112">
        <v>20000</v>
      </c>
      <c r="EM292" s="112">
        <v>20000</v>
      </c>
      <c r="EN292" s="102"/>
      <c r="EO292" s="102"/>
      <c r="EP292" s="102"/>
      <c r="EQ292" s="102"/>
      <c r="ER292" s="102"/>
      <c r="ES292" s="146">
        <f t="shared" si="753"/>
        <v>0</v>
      </c>
      <c r="EW292" s="713"/>
      <c r="EX292" s="739">
        <f>IF(EX$9=$K292,#REF!,0)</f>
        <v>0</v>
      </c>
      <c r="EY292" s="739">
        <f>IF(EY$9=$K292,#REF!,0)</f>
        <v>0</v>
      </c>
      <c r="EZ292" s="739">
        <f>IF(EZ$9=$K292,#REF!,0)</f>
        <v>0</v>
      </c>
      <c r="FA292" s="739">
        <f>IF(FA$9=$K292,#REF!,0)</f>
        <v>0</v>
      </c>
      <c r="FB292" s="739">
        <f>IF(FB$9=$K292,#REF!,0)</f>
        <v>0</v>
      </c>
      <c r="FC292" s="739">
        <f>IF(FC$9=$K292,#REF!,0)</f>
        <v>0</v>
      </c>
      <c r="FD292" s="739">
        <f>IF(FD$9=$K292,#REF!,0)</f>
        <v>0</v>
      </c>
      <c r="FE292" s="739">
        <f>IF(FE$9=$K292,#REF!,0)</f>
        <v>0</v>
      </c>
      <c r="FF292" s="739">
        <f>IF(FF$9=$K292,#REF!,0)</f>
        <v>0</v>
      </c>
      <c r="FG292" s="739">
        <f>IF(FG$9=$K292,#REF!,0)</f>
        <v>0</v>
      </c>
      <c r="FH292" s="739">
        <f>IF(FH$9=$K292,#REF!,0)</f>
        <v>0</v>
      </c>
      <c r="FI292" s="739">
        <f>IF(FI$9=$K292,#REF!,0)</f>
        <v>0</v>
      </c>
      <c r="FJ292" s="739">
        <f>IF(FJ$9=$K292,#REF!,0)</f>
        <v>0</v>
      </c>
      <c r="FK292" s="739">
        <f>IF(FK$9=$K292,#REF!,0)</f>
        <v>0</v>
      </c>
      <c r="FL292" s="739">
        <f>IF(FL$9=$K292,#REF!,0)</f>
        <v>0</v>
      </c>
      <c r="FM292" s="739">
        <f>IF(FM$9=$K292,#REF!,0)</f>
        <v>0</v>
      </c>
      <c r="FN292" s="739">
        <f>IF(FN$9=$K292,#REF!,0)</f>
        <v>0</v>
      </c>
      <c r="FO292" s="739">
        <f>IF(FO$9=$K292,#REF!,0)</f>
        <v>0</v>
      </c>
      <c r="FP292" s="739">
        <f>IF(FP$9=$K292,#REF!,0)</f>
        <v>0</v>
      </c>
      <c r="FQ292" s="739">
        <f>IF(FQ$9=$K292,#REF!,0)</f>
        <v>0</v>
      </c>
      <c r="FS292" s="1097"/>
      <c r="FT292" s="713"/>
      <c r="FU292" s="739">
        <f t="shared" si="825"/>
        <v>0</v>
      </c>
      <c r="FV292" s="739">
        <f t="shared" si="825"/>
        <v>0</v>
      </c>
      <c r="FW292" s="739">
        <f t="shared" si="825"/>
        <v>0</v>
      </c>
      <c r="FX292" s="739">
        <f t="shared" si="825"/>
        <v>0</v>
      </c>
      <c r="FY292" s="739">
        <f t="shared" si="825"/>
        <v>0</v>
      </c>
      <c r="FZ292" s="739">
        <f t="shared" si="825"/>
        <v>0</v>
      </c>
      <c r="GA292" s="739">
        <f t="shared" si="825"/>
        <v>0</v>
      </c>
      <c r="GB292" s="739">
        <f t="shared" si="825"/>
        <v>0</v>
      </c>
      <c r="GC292" s="739">
        <f t="shared" si="825"/>
        <v>0</v>
      </c>
      <c r="GD292" s="739">
        <f t="shared" si="825"/>
        <v>0</v>
      </c>
      <c r="GE292" s="739">
        <f t="shared" si="826"/>
        <v>0</v>
      </c>
      <c r="GF292" s="739">
        <f t="shared" si="826"/>
        <v>0</v>
      </c>
      <c r="GG292" s="739">
        <f t="shared" si="826"/>
        <v>0</v>
      </c>
      <c r="GH292" s="739">
        <f t="shared" si="826"/>
        <v>0</v>
      </c>
      <c r="GI292" s="739">
        <f t="shared" si="826"/>
        <v>0</v>
      </c>
      <c r="GJ292" s="739">
        <f t="shared" si="826"/>
        <v>0</v>
      </c>
      <c r="GK292" s="739">
        <f t="shared" si="826"/>
        <v>0</v>
      </c>
      <c r="GL292" s="739">
        <f t="shared" si="826"/>
        <v>0</v>
      </c>
      <c r="GM292" s="739">
        <f t="shared" si="826"/>
        <v>0</v>
      </c>
      <c r="GN292" s="739">
        <f t="shared" si="826"/>
        <v>0</v>
      </c>
      <c r="GO292" s="1097"/>
      <c r="GP292" s="713"/>
      <c r="GQ292" s="1098">
        <f>IF(GQ$9=$N292,#REF!,0)</f>
        <v>0</v>
      </c>
      <c r="GR292" s="1098">
        <f>IF(GR$9=$N292,#REF!,0)</f>
        <v>0</v>
      </c>
      <c r="GS292" s="1098">
        <f>IF(GS$9=$N292,#REF!,0)</f>
        <v>0</v>
      </c>
      <c r="GT292" s="1098">
        <f>IF(GT$9=$N292,#REF!,0)</f>
        <v>0</v>
      </c>
      <c r="GU292" s="1098">
        <f>IF(GU$9=$N292,#REF!,0)</f>
        <v>0</v>
      </c>
      <c r="GV292" s="1098">
        <f>IF(GV$9=$N292,#REF!,0)</f>
        <v>0</v>
      </c>
      <c r="GW292" s="1098">
        <f>IF(GW$9=$N292,#REF!,0)</f>
        <v>0</v>
      </c>
      <c r="GX292" s="1098">
        <f>IF(GX$9=$N292,#REF!,0)</f>
        <v>0</v>
      </c>
      <c r="GY292" s="1098">
        <f>IF(GY$9=$N292,#REF!,0)</f>
        <v>0</v>
      </c>
      <c r="GZ292" s="1098">
        <f>IF(GZ$9=$N292,#REF!,0)</f>
        <v>0</v>
      </c>
      <c r="HA292" s="1098">
        <f>IF(HA$9=$N292,#REF!,0)</f>
        <v>0</v>
      </c>
      <c r="HB292" s="1098">
        <f>IF(HB$9=$N292,#REF!,0)</f>
        <v>0</v>
      </c>
      <c r="HC292" s="1098">
        <f>IF(HC$9=$N292,#REF!,0)</f>
        <v>0</v>
      </c>
      <c r="HD292" s="1098">
        <f>IF(HD$9=$N292,#REF!,0)</f>
        <v>0</v>
      </c>
      <c r="HE292" s="1098">
        <f>IF(HE$9=$N292,#REF!,0)</f>
        <v>0</v>
      </c>
      <c r="HF292" s="1098">
        <f>IF(HF$9=$N292,#REF!,0)</f>
        <v>0</v>
      </c>
      <c r="HG292" s="1098">
        <f>IF(HG$9=$N292,#REF!,0)</f>
        <v>0</v>
      </c>
      <c r="HH292" s="1098">
        <f>IF(HH$9=$N292,#REF!,0)</f>
        <v>0</v>
      </c>
      <c r="HI292" s="1098">
        <f>IF(HI$9=$N292,#REF!,0)</f>
        <v>0</v>
      </c>
      <c r="HJ292" s="1098">
        <f>IF(HJ$9=$N292,#REF!,0)</f>
        <v>0</v>
      </c>
      <c r="HK292" s="1098">
        <f>IF(HK$9=$N292,#REF!,0)</f>
        <v>0</v>
      </c>
      <c r="HL292" s="1098">
        <f>IF(HL$9=$N292,#REF!,0)</f>
        <v>0</v>
      </c>
      <c r="HM292" s="1098">
        <f>IF(HM$9=$N292,#REF!,0)</f>
        <v>0</v>
      </c>
      <c r="HN292" s="1098">
        <f>IF(HN$9=$N292,#REF!,0)</f>
        <v>0</v>
      </c>
      <c r="HO292" s="1098">
        <f>IF(HO$9=$N292,#REF!,0)</f>
        <v>0</v>
      </c>
      <c r="HP292" s="1098">
        <f>IF(HP$9=$N292,#REF!,0)</f>
        <v>0</v>
      </c>
      <c r="HQ292" s="1098">
        <f>IF(HQ$9=$N292,#REF!,0)</f>
        <v>0</v>
      </c>
      <c r="HR292" s="1098">
        <f>IF(HR$9=$N292,#REF!,0)</f>
        <v>0</v>
      </c>
      <c r="HS292" s="1098">
        <f>IF(HS$9=$N292,#REF!,0)</f>
        <v>0</v>
      </c>
      <c r="HT292" s="1098">
        <f>IF(HT$9=$N292,#REF!,0)</f>
        <v>0</v>
      </c>
      <c r="HU292" s="1098">
        <f>IF(HU$9=$N292,#REF!,0)</f>
        <v>0</v>
      </c>
      <c r="HV292" s="1098">
        <f>IF(HV$9=$N292,#REF!,0)</f>
        <v>0</v>
      </c>
      <c r="HW292" s="1098">
        <f>IF(HW$9=$N292,#REF!,0)</f>
        <v>0</v>
      </c>
      <c r="HX292" s="1098">
        <f>IF(HX$9=$N292,#REF!,0)</f>
        <v>0</v>
      </c>
      <c r="HY292" s="1098">
        <f>IF(HY$9=$N292,#REF!,0)</f>
        <v>0</v>
      </c>
      <c r="HZ292" s="1098">
        <f>IF(HZ$9=$N292,#REF!,0)</f>
        <v>0</v>
      </c>
      <c r="IA292" s="1098">
        <f>IF(IA$9=$N292,#REF!,0)</f>
        <v>0</v>
      </c>
      <c r="IB292" s="1098">
        <f>IF(IB$9=$N292,#REF!,0)</f>
        <v>0</v>
      </c>
      <c r="IC292" s="1098">
        <f>IF(IC$9=$N292,#REF!,0)</f>
        <v>0</v>
      </c>
      <c r="ID292" s="1098">
        <f>IF(ID$9=$N292,#REF!,0)</f>
        <v>0</v>
      </c>
      <c r="IE292" s="1098">
        <f>IF(IE$9=$N292,#REF!,0)</f>
        <v>0</v>
      </c>
      <c r="IF292" s="1098">
        <f>IF(IF$9=$N292,#REF!,0)</f>
        <v>0</v>
      </c>
      <c r="IG292" s="1098">
        <f>IF(IG$9=$N292,#REF!,0)</f>
        <v>0</v>
      </c>
      <c r="IH292" s="1098">
        <f>IF(IH$9=$N292,#REF!,0)</f>
        <v>0</v>
      </c>
      <c r="II292" s="1098">
        <f>IF(II$9=$N292,#REF!,0)</f>
        <v>0</v>
      </c>
      <c r="IJ292" s="1098">
        <f>IF(IJ$9=$N292,#REF!,0)</f>
        <v>0</v>
      </c>
      <c r="IK292" s="1098">
        <f>IF(IK$9=$N292,#REF!,0)</f>
        <v>0</v>
      </c>
      <c r="IL292" s="1098">
        <f>IF(IL$9=$N292,#REF!,0)</f>
        <v>0</v>
      </c>
      <c r="IM292" s="1098">
        <f>IF(IM$9=$N292,#REF!,0)</f>
        <v>0</v>
      </c>
      <c r="IN292" s="1098">
        <f>IF(IN$9=$N292,#REF!,0)</f>
        <v>0</v>
      </c>
      <c r="IO292" s="1098">
        <f>IF(IO$9=$N292,#REF!,0)</f>
        <v>0</v>
      </c>
      <c r="IP292" s="1098">
        <f>IF(IP$9=$N292,#REF!,0)</f>
        <v>0</v>
      </c>
      <c r="IQ292" s="1098">
        <f>IF(IQ$9=$N292,#REF!,0)</f>
        <v>0</v>
      </c>
      <c r="IR292" s="1098">
        <f>IF(IR$9=$N292,#REF!,0)</f>
        <v>0</v>
      </c>
      <c r="IS292" s="1098">
        <f>IF(IS$9=$N292,#REF!,0)</f>
        <v>0</v>
      </c>
      <c r="IT292" s="1098">
        <f>IF(IT$9=$N292,#REF!,0)</f>
        <v>0</v>
      </c>
      <c r="IU292" s="1098">
        <f>IF(IU$9=$N292,#REF!,0)</f>
        <v>0</v>
      </c>
      <c r="IV292" s="1098">
        <f>IF(IV$9=$N292,#REF!,0)</f>
        <v>0</v>
      </c>
      <c r="IW292" s="1098">
        <f>IF(IW$9=$N292,#REF!,0)</f>
        <v>0</v>
      </c>
      <c r="IX292" s="1098">
        <f>IF(IX$9=$N292,#REF!,0)</f>
        <v>0</v>
      </c>
      <c r="IY292" s="1098">
        <f>IF(IY$9=$N292,#REF!,0)</f>
        <v>0</v>
      </c>
      <c r="IZ292" s="1098">
        <f>IF(IZ$9=$N292,#REF!,0)</f>
        <v>0</v>
      </c>
      <c r="JA292" s="1098">
        <f>IF(JA$9=$N292,#REF!,0)</f>
        <v>0</v>
      </c>
      <c r="JB292" s="1098">
        <f>IF(JB$9=$N292,#REF!,0)</f>
        <v>0</v>
      </c>
      <c r="JC292" s="1098">
        <f>IF(JC$9=$N292,#REF!,0)</f>
        <v>0</v>
      </c>
      <c r="JD292" s="1098">
        <f>IF(JD$9=$N292,#REF!,0)</f>
        <v>0</v>
      </c>
      <c r="JE292" s="1098">
        <f>IF(JE$9=$N292,#REF!,0)</f>
        <v>0</v>
      </c>
      <c r="JF292" s="1098">
        <f>IF(JF$9=$N292,#REF!,0)</f>
        <v>0</v>
      </c>
      <c r="JG292" s="1098">
        <f>IF(JG$9=$N292,#REF!,0)</f>
        <v>0</v>
      </c>
      <c r="JH292" s="1098">
        <f>IF(JH$9=$N292,#REF!,0)</f>
        <v>0</v>
      </c>
      <c r="JI292" s="1098">
        <f>IF(JI$9=$N292,#REF!,0)</f>
        <v>0</v>
      </c>
      <c r="JJ292" s="1098">
        <f>IF(JJ$9=$N292,#REF!,0)</f>
        <v>0</v>
      </c>
      <c r="JK292" s="1098">
        <f>IF(JK$9=$N292,#REF!,0)</f>
        <v>0</v>
      </c>
      <c r="JL292" s="1098">
        <f>IF(JL$9=$N292,#REF!,0)</f>
        <v>0</v>
      </c>
      <c r="JM292" s="1098">
        <f>IF(JM$9=$N292,#REF!,0)</f>
        <v>0</v>
      </c>
      <c r="JN292" s="1098">
        <f>IF(JN$9=$N292,#REF!,0)</f>
        <v>0</v>
      </c>
      <c r="JO292" s="1098">
        <f>IF(JO$9=$N292,#REF!,0)</f>
        <v>0</v>
      </c>
      <c r="JP292" s="1098">
        <f>IF(JP$9=$N292,#REF!,0)</f>
        <v>0</v>
      </c>
      <c r="JQ292" s="1098">
        <f>IF(JQ$9=$N292,#REF!,0)</f>
        <v>0</v>
      </c>
      <c r="JR292" s="1098">
        <f>IF(JR$9=$N292,#REF!,0)</f>
        <v>0</v>
      </c>
      <c r="JS292" s="1098">
        <f>IF(JS$9=$N292,#REF!,0)</f>
        <v>0</v>
      </c>
      <c r="JT292" s="1098">
        <f>IF(JT$9=$N292,#REF!,0)</f>
        <v>0</v>
      </c>
      <c r="JU292" s="1098">
        <f>IF(JU$9=$N292,#REF!,0)</f>
        <v>0</v>
      </c>
      <c r="JV292" s="1098">
        <f>IF(JV$9=$N292,#REF!,0)</f>
        <v>0</v>
      </c>
      <c r="JW292" s="1098">
        <f>IF(JW$9=$N292,#REF!,0)</f>
        <v>0</v>
      </c>
      <c r="JX292" s="681"/>
      <c r="JY292" s="713"/>
      <c r="JZ292" s="681">
        <f t="shared" si="808"/>
        <v>0</v>
      </c>
      <c r="KA292" s="681">
        <f t="shared" si="808"/>
        <v>20000</v>
      </c>
      <c r="KB292" s="681">
        <f t="shared" si="808"/>
        <v>0</v>
      </c>
      <c r="KC292" s="681">
        <f t="shared" si="808"/>
        <v>0</v>
      </c>
      <c r="KD292" s="681">
        <f t="shared" si="808"/>
        <v>0</v>
      </c>
      <c r="KE292" s="681">
        <f t="shared" si="808"/>
        <v>0</v>
      </c>
      <c r="KF292" s="681">
        <f t="shared" si="808"/>
        <v>0</v>
      </c>
      <c r="KG292" s="681">
        <f t="shared" si="808"/>
        <v>0</v>
      </c>
      <c r="KH292" s="681">
        <f t="shared" si="808"/>
        <v>0</v>
      </c>
      <c r="KI292" s="681">
        <f t="shared" si="808"/>
        <v>0</v>
      </c>
      <c r="KJ292" s="681">
        <f t="shared" si="808"/>
        <v>0</v>
      </c>
      <c r="KN292" s="1098">
        <f t="shared" si="817"/>
        <v>0</v>
      </c>
      <c r="KO292" s="1098">
        <f t="shared" si="817"/>
        <v>0</v>
      </c>
      <c r="KP292" s="1098">
        <f t="shared" si="817"/>
        <v>0</v>
      </c>
      <c r="KQ292" s="1098">
        <f t="shared" si="817"/>
        <v>0</v>
      </c>
      <c r="KR292" s="1098">
        <f t="shared" si="817"/>
        <v>0</v>
      </c>
      <c r="KS292" s="1098">
        <f t="shared" si="817"/>
        <v>0</v>
      </c>
      <c r="KT292" s="1098">
        <f t="shared" si="817"/>
        <v>0</v>
      </c>
      <c r="KU292" s="1098">
        <f t="shared" si="817"/>
        <v>0</v>
      </c>
      <c r="KV292" s="1098">
        <f t="shared" si="817"/>
        <v>0</v>
      </c>
      <c r="KW292" s="1098">
        <f t="shared" si="817"/>
        <v>0</v>
      </c>
      <c r="KX292" s="1098">
        <f t="shared" si="817"/>
        <v>0</v>
      </c>
      <c r="KY292" s="1098">
        <f t="shared" si="817"/>
        <v>0</v>
      </c>
      <c r="KZ292" s="1098">
        <f t="shared" si="817"/>
        <v>0</v>
      </c>
      <c r="LA292" s="1098">
        <f t="shared" si="817"/>
        <v>0</v>
      </c>
      <c r="LB292" s="1098">
        <f t="shared" si="817"/>
        <v>0</v>
      </c>
      <c r="LC292" s="1098">
        <f t="shared" si="817"/>
        <v>0</v>
      </c>
      <c r="LD292" s="1098">
        <f t="shared" si="809"/>
        <v>0</v>
      </c>
      <c r="LE292" s="1098">
        <f t="shared" si="809"/>
        <v>0</v>
      </c>
      <c r="LF292" s="1098">
        <f t="shared" si="809"/>
        <v>0</v>
      </c>
      <c r="LG292" s="1098">
        <f t="shared" si="809"/>
        <v>0</v>
      </c>
      <c r="LH292" s="1098">
        <f t="shared" si="809"/>
        <v>0</v>
      </c>
      <c r="LI292" s="1098">
        <f t="shared" si="809"/>
        <v>0</v>
      </c>
      <c r="LJ292" s="1098">
        <f t="shared" si="809"/>
        <v>0</v>
      </c>
      <c r="LK292" s="1098">
        <f t="shared" si="809"/>
        <v>0</v>
      </c>
      <c r="LL292" s="1098">
        <f t="shared" si="809"/>
        <v>0</v>
      </c>
      <c r="LM292" s="1098">
        <f t="shared" si="809"/>
        <v>0</v>
      </c>
      <c r="LN292" s="1098">
        <f t="shared" si="809"/>
        <v>0</v>
      </c>
      <c r="LO292" s="1098">
        <f t="shared" si="809"/>
        <v>0</v>
      </c>
      <c r="LP292" s="1098">
        <f t="shared" si="809"/>
        <v>0</v>
      </c>
      <c r="LQ292" s="1098">
        <f t="shared" si="809"/>
        <v>0</v>
      </c>
      <c r="LR292" s="1098">
        <f t="shared" si="807"/>
        <v>0</v>
      </c>
      <c r="LS292" s="1098">
        <f t="shared" si="731"/>
        <v>0</v>
      </c>
    </row>
    <row r="293" spans="1:331" s="680" customFormat="1" ht="20.100000000000001" customHeight="1" x14ac:dyDescent="0.35">
      <c r="A293" s="692"/>
      <c r="B293" s="871" t="s">
        <v>614</v>
      </c>
      <c r="C293" s="870" t="s">
        <v>600</v>
      </c>
      <c r="D293" s="871"/>
      <c r="E293" s="871"/>
      <c r="F293" s="871"/>
      <c r="G293" s="871"/>
      <c r="H293" s="871"/>
      <c r="I293" s="871"/>
      <c r="J293" s="871" t="s">
        <v>212</v>
      </c>
      <c r="K293" s="877"/>
      <c r="L293" s="879"/>
      <c r="M293" s="1381">
        <v>324</v>
      </c>
      <c r="N293" s="1381" t="s">
        <v>264</v>
      </c>
      <c r="O293" s="900"/>
      <c r="P293" s="31"/>
      <c r="Q293" s="31"/>
      <c r="R293" s="31"/>
      <c r="S293" s="31"/>
      <c r="T293" s="31"/>
      <c r="U293" s="31"/>
      <c r="V293" s="31"/>
      <c r="W293" s="36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6"/>
      <c r="AI293" s="616"/>
      <c r="AJ293" s="31"/>
      <c r="AK293" s="31"/>
      <c r="AL293" s="31"/>
      <c r="AM293" s="31"/>
      <c r="AN293" s="54"/>
      <c r="AO293" s="54"/>
      <c r="AP293" s="54"/>
      <c r="AQ293" s="54"/>
      <c r="AR293" s="106">
        <f>SUM(AR294)</f>
        <v>0</v>
      </c>
      <c r="AS293" s="54"/>
      <c r="AT293" s="54"/>
      <c r="AU293" s="54"/>
      <c r="AV293" s="106">
        <f>SUM(AV294)</f>
        <v>0</v>
      </c>
      <c r="AW293" s="106">
        <f>SUM(AW294)</f>
        <v>0</v>
      </c>
      <c r="AX293" s="106">
        <f>SUM(AX294)</f>
        <v>0</v>
      </c>
      <c r="AY293" s="106">
        <f>SUM(AY294)</f>
        <v>2000</v>
      </c>
      <c r="AZ293" s="31"/>
      <c r="BA293" s="31"/>
      <c r="BB293" s="106">
        <f t="shared" ref="BB293:BK293" si="829">SUM(BB294)</f>
        <v>2000</v>
      </c>
      <c r="BC293" s="106">
        <f t="shared" si="829"/>
        <v>2000</v>
      </c>
      <c r="BD293" s="106">
        <f t="shared" si="829"/>
        <v>4992.95</v>
      </c>
      <c r="BE293" s="106">
        <f t="shared" si="829"/>
        <v>4992.95</v>
      </c>
      <c r="BF293" s="106">
        <f t="shared" si="829"/>
        <v>25000</v>
      </c>
      <c r="BG293" s="106">
        <f t="shared" si="829"/>
        <v>11575.08</v>
      </c>
      <c r="BH293" s="106">
        <f t="shared" si="829"/>
        <v>25000</v>
      </c>
      <c r="BI293" s="106">
        <f>SUM(BI294)</f>
        <v>5000</v>
      </c>
      <c r="BJ293" s="106">
        <f>SUM(BJ294)</f>
        <v>30000</v>
      </c>
      <c r="BK293" s="106">
        <f t="shared" si="829"/>
        <v>4679.71</v>
      </c>
      <c r="BL293" s="106">
        <f t="shared" si="559"/>
        <v>15.599033333333335</v>
      </c>
      <c r="BM293" s="106"/>
      <c r="BN293" s="106"/>
      <c r="BO293" s="106">
        <f>SUM(BO294)</f>
        <v>30000</v>
      </c>
      <c r="BP293" s="106"/>
      <c r="BQ293" s="106"/>
      <c r="BR293" s="106">
        <f>SUM(BR294)</f>
        <v>10000</v>
      </c>
      <c r="BS293" s="106">
        <f>SUM(BS294)</f>
        <v>40000</v>
      </c>
      <c r="BT293" s="106">
        <f>SUM(BT294)</f>
        <v>5620.76</v>
      </c>
      <c r="BU293" s="106">
        <f>SUM(BU294)</f>
        <v>0</v>
      </c>
      <c r="BV293" s="106">
        <f>SUM(BV294)</f>
        <v>40000</v>
      </c>
      <c r="BW293" s="106"/>
      <c r="BX293" s="106"/>
      <c r="BY293" s="106">
        <f>SUM(BY294)</f>
        <v>30000</v>
      </c>
      <c r="BZ293" s="106">
        <f>SUM(BZ294)</f>
        <v>5973.65</v>
      </c>
      <c r="CA293" s="106">
        <f t="shared" si="773"/>
        <v>51.607850658483571</v>
      </c>
      <c r="CB293" s="106">
        <f t="shared" si="774"/>
        <v>19.912166666666664</v>
      </c>
      <c r="CC293" s="106">
        <f>SUM(CC294)</f>
        <v>0</v>
      </c>
      <c r="CD293" s="106">
        <f>SUM(CD294)</f>
        <v>0</v>
      </c>
      <c r="CE293" s="106">
        <f>SUM(CE294)</f>
        <v>40000</v>
      </c>
      <c r="CF293" s="106">
        <f>SUM(CF294)</f>
        <v>1807.2</v>
      </c>
      <c r="CG293" s="106">
        <f t="shared" si="709"/>
        <v>4.5179999999999998</v>
      </c>
      <c r="CH293" s="106">
        <f>SUM(CH294)</f>
        <v>-10000</v>
      </c>
      <c r="CI293" s="106">
        <f>SUM(CI294)</f>
        <v>30000</v>
      </c>
      <c r="CJ293" s="106"/>
      <c r="CK293" s="106">
        <f>IFERROR(CJ293/CI293*100,)</f>
        <v>0</v>
      </c>
      <c r="CL293" s="106">
        <f>SUM(CL294)</f>
        <v>0</v>
      </c>
      <c r="CM293" s="106">
        <f>SUM(CM294)</f>
        <v>30000</v>
      </c>
      <c r="CN293" s="106"/>
      <c r="CO293" s="106">
        <f>IFERROR(CN293/CM293*100,)</f>
        <v>0</v>
      </c>
      <c r="CP293" s="106">
        <f>SUM(CP294)</f>
        <v>0</v>
      </c>
      <c r="CQ293" s="106">
        <f>SUM(CQ294)</f>
        <v>30000</v>
      </c>
      <c r="CR293" s="106">
        <f>SUM(CR294)</f>
        <v>5464.32</v>
      </c>
      <c r="CS293" s="106">
        <f t="shared" si="812"/>
        <v>18.214400000000001</v>
      </c>
      <c r="CT293" s="106">
        <f>SUM(CT294)</f>
        <v>0</v>
      </c>
      <c r="CU293" s="106">
        <f>SUM(CU294)</f>
        <v>30000</v>
      </c>
      <c r="CV293" s="106">
        <f>SUM(CV294)</f>
        <v>5464.32</v>
      </c>
      <c r="CW293" s="106">
        <f t="shared" si="796"/>
        <v>18.214400000000001</v>
      </c>
      <c r="CX293" s="106">
        <f t="shared" ref="CX293:DH293" si="830">SUM(CX294)</f>
        <v>0</v>
      </c>
      <c r="CY293" s="106">
        <f t="shared" si="830"/>
        <v>30000</v>
      </c>
      <c r="CZ293" s="106">
        <f t="shared" si="830"/>
        <v>0</v>
      </c>
      <c r="DA293" s="106">
        <f t="shared" si="830"/>
        <v>0</v>
      </c>
      <c r="DB293" s="106">
        <f t="shared" si="830"/>
        <v>3635.76</v>
      </c>
      <c r="DC293" s="106">
        <f>SUM(DC294)</f>
        <v>1854.3</v>
      </c>
      <c r="DD293" s="106">
        <f t="shared" si="797"/>
        <v>51.001716284903289</v>
      </c>
      <c r="DE293" s="106">
        <f t="shared" si="798"/>
        <v>100</v>
      </c>
      <c r="DF293" s="106">
        <v>6927.17</v>
      </c>
      <c r="DG293" s="106">
        <f t="shared" si="830"/>
        <v>30000</v>
      </c>
      <c r="DH293" s="106">
        <f t="shared" si="830"/>
        <v>1854.3</v>
      </c>
      <c r="DI293" s="106">
        <f t="shared" si="799"/>
        <v>6.181</v>
      </c>
      <c r="DJ293" s="106">
        <f>SUM(DJ294)</f>
        <v>-28145.7</v>
      </c>
      <c r="DK293" s="106">
        <f>SUM(DK294)</f>
        <v>1854.3</v>
      </c>
      <c r="DL293" s="106">
        <f t="shared" si="805"/>
        <v>373.57331607614736</v>
      </c>
      <c r="DM293" s="106">
        <f>SUM(DM294)</f>
        <v>0</v>
      </c>
      <c r="DN293" s="106">
        <f>SUM(DN294)</f>
        <v>1854.3</v>
      </c>
      <c r="DO293" s="106">
        <f>SUM(DO294)</f>
        <v>1854.3</v>
      </c>
      <c r="DP293" s="106">
        <f t="shared" si="800"/>
        <v>100</v>
      </c>
      <c r="DQ293" s="106">
        <f>SUM(DQ294)</f>
        <v>0</v>
      </c>
      <c r="DR293" s="106">
        <f>SUM(DR294)</f>
        <v>1854.3</v>
      </c>
      <c r="DS293" s="106">
        <f>SUM(DS294)</f>
        <v>1854.3</v>
      </c>
      <c r="DT293" s="106">
        <f t="shared" si="814"/>
        <v>100</v>
      </c>
      <c r="DU293" s="106">
        <f t="shared" ref="DU293:EB293" si="831">SUM(DU294)</f>
        <v>0</v>
      </c>
      <c r="DV293" s="106">
        <f t="shared" si="831"/>
        <v>1854.3</v>
      </c>
      <c r="DW293" s="106">
        <f t="shared" si="831"/>
        <v>20000</v>
      </c>
      <c r="DX293" s="106">
        <f t="shared" si="831"/>
        <v>0</v>
      </c>
      <c r="DY293" s="106">
        <f t="shared" si="831"/>
        <v>0</v>
      </c>
      <c r="DZ293" s="106">
        <f>SUM(DZ294)</f>
        <v>1854.3</v>
      </c>
      <c r="EA293" s="106">
        <f t="shared" si="831"/>
        <v>20000</v>
      </c>
      <c r="EB293" s="106">
        <f t="shared" si="831"/>
        <v>0</v>
      </c>
      <c r="EC293" s="106">
        <f>IFERROR(EB293/EA293*100,)</f>
        <v>0</v>
      </c>
      <c r="ED293" s="106">
        <f>SUM(ED294)</f>
        <v>-20000</v>
      </c>
      <c r="EE293" s="106">
        <f>SUM(EE294)</f>
        <v>0</v>
      </c>
      <c r="EF293" s="106">
        <f>SUM(EF294)</f>
        <v>0</v>
      </c>
      <c r="EG293" s="106">
        <f>IFERROR(EF293/EE293*100,)</f>
        <v>0</v>
      </c>
      <c r="EH293" s="106" t="e">
        <f>SUM(EH294)</f>
        <v>#REF!</v>
      </c>
      <c r="EI293" s="106">
        <f>IFERROR(#REF!/DZ293*100,)</f>
        <v>0</v>
      </c>
      <c r="EJ293" s="106">
        <f>IFERROR(#REF!/#REF!*100,)</f>
        <v>0</v>
      </c>
      <c r="EK293" s="106">
        <f t="shared" ref="EK293:EM293" si="832">SUM(EK294)</f>
        <v>20000</v>
      </c>
      <c r="EL293" s="106">
        <f t="shared" si="832"/>
        <v>0</v>
      </c>
      <c r="EM293" s="106">
        <f t="shared" si="832"/>
        <v>0</v>
      </c>
      <c r="EN293" s="111"/>
      <c r="EO293" s="111"/>
      <c r="EP293" s="111"/>
      <c r="EQ293" s="111"/>
      <c r="ER293" s="111"/>
      <c r="ES293" s="146">
        <f t="shared" si="753"/>
        <v>0</v>
      </c>
      <c r="EW293" s="713"/>
      <c r="EX293" s="739">
        <f>IF(EX$9=$K293,#REF!,0)</f>
        <v>0</v>
      </c>
      <c r="EY293" s="739">
        <f>IF(EY$9=$K293,#REF!,0)</f>
        <v>0</v>
      </c>
      <c r="EZ293" s="739">
        <f>IF(EZ$9=$K293,#REF!,0)</f>
        <v>0</v>
      </c>
      <c r="FA293" s="739">
        <f>IF(FA$9=$K293,#REF!,0)</f>
        <v>0</v>
      </c>
      <c r="FB293" s="739">
        <f>IF(FB$9=$K293,#REF!,0)</f>
        <v>0</v>
      </c>
      <c r="FC293" s="739">
        <f>IF(FC$9=$K293,#REF!,0)</f>
        <v>0</v>
      </c>
      <c r="FD293" s="739">
        <f>IF(FD$9=$K293,#REF!,0)</f>
        <v>0</v>
      </c>
      <c r="FE293" s="739">
        <f>IF(FE$9=$K293,#REF!,0)</f>
        <v>0</v>
      </c>
      <c r="FF293" s="739">
        <f>IF(FF$9=$K293,#REF!,0)</f>
        <v>0</v>
      </c>
      <c r="FG293" s="739">
        <f>IF(FG$9=$K293,#REF!,0)</f>
        <v>0</v>
      </c>
      <c r="FH293" s="739">
        <f>IF(FH$9=$K293,#REF!,0)</f>
        <v>0</v>
      </c>
      <c r="FI293" s="739">
        <f>IF(FI$9=$K293,#REF!,0)</f>
        <v>0</v>
      </c>
      <c r="FJ293" s="739">
        <f>IF(FJ$9=$K293,#REF!,0)</f>
        <v>0</v>
      </c>
      <c r="FK293" s="739">
        <f>IF(FK$9=$K293,#REF!,0)</f>
        <v>0</v>
      </c>
      <c r="FL293" s="739">
        <f>IF(FL$9=$K293,#REF!,0)</f>
        <v>0</v>
      </c>
      <c r="FM293" s="739">
        <f>IF(FM$9=$K293,#REF!,0)</f>
        <v>0</v>
      </c>
      <c r="FN293" s="739">
        <f>IF(FN$9=$K293,#REF!,0)</f>
        <v>0</v>
      </c>
      <c r="FO293" s="739">
        <f>IF(FO$9=$K293,#REF!,0)</f>
        <v>0</v>
      </c>
      <c r="FP293" s="739">
        <f>IF(FP$9=$K293,#REF!,0)</f>
        <v>0</v>
      </c>
      <c r="FQ293" s="739">
        <f>IF(FQ$9=$K293,#REF!,0)</f>
        <v>0</v>
      </c>
      <c r="FS293" s="1097"/>
      <c r="FT293" s="713"/>
      <c r="FU293" s="739">
        <f t="shared" si="825"/>
        <v>0</v>
      </c>
      <c r="FV293" s="739">
        <f t="shared" si="825"/>
        <v>0</v>
      </c>
      <c r="FW293" s="739">
        <f t="shared" si="825"/>
        <v>0</v>
      </c>
      <c r="FX293" s="739">
        <f t="shared" si="825"/>
        <v>0</v>
      </c>
      <c r="FY293" s="739">
        <f t="shared" si="825"/>
        <v>0</v>
      </c>
      <c r="FZ293" s="739">
        <f t="shared" si="825"/>
        <v>0</v>
      </c>
      <c r="GA293" s="739">
        <f t="shared" si="825"/>
        <v>0</v>
      </c>
      <c r="GB293" s="739">
        <f t="shared" si="825"/>
        <v>0</v>
      </c>
      <c r="GC293" s="739">
        <f t="shared" si="825"/>
        <v>0</v>
      </c>
      <c r="GD293" s="739">
        <f t="shared" si="825"/>
        <v>0</v>
      </c>
      <c r="GE293" s="739">
        <f t="shared" si="826"/>
        <v>0</v>
      </c>
      <c r="GF293" s="739">
        <f t="shared" si="826"/>
        <v>0</v>
      </c>
      <c r="GG293" s="739">
        <f t="shared" si="826"/>
        <v>0</v>
      </c>
      <c r="GH293" s="739">
        <f t="shared" si="826"/>
        <v>0</v>
      </c>
      <c r="GI293" s="739">
        <f t="shared" si="826"/>
        <v>0</v>
      </c>
      <c r="GJ293" s="739">
        <f t="shared" si="826"/>
        <v>0</v>
      </c>
      <c r="GK293" s="739">
        <f t="shared" si="826"/>
        <v>0</v>
      </c>
      <c r="GL293" s="739">
        <f t="shared" si="826"/>
        <v>0</v>
      </c>
      <c r="GM293" s="739">
        <f t="shared" si="826"/>
        <v>0</v>
      </c>
      <c r="GN293" s="739">
        <f t="shared" si="826"/>
        <v>0</v>
      </c>
      <c r="GO293" s="1097"/>
      <c r="GP293" s="713"/>
      <c r="GQ293" s="1098">
        <f>IF(GQ$9=$N293,#REF!,0)</f>
        <v>0</v>
      </c>
      <c r="GR293" s="1098">
        <f>IF(GR$9=$N293,#REF!,0)</f>
        <v>0</v>
      </c>
      <c r="GS293" s="1098">
        <f>IF(GS$9=$N293,#REF!,0)</f>
        <v>0</v>
      </c>
      <c r="GT293" s="1098">
        <f>IF(GT$9=$N293,#REF!,0)</f>
        <v>0</v>
      </c>
      <c r="GU293" s="1098">
        <f>IF(GU$9=$N293,#REF!,0)</f>
        <v>0</v>
      </c>
      <c r="GV293" s="1098">
        <f>IF(GV$9=$N293,#REF!,0)</f>
        <v>0</v>
      </c>
      <c r="GW293" s="1098">
        <f>IF(GW$9=$N293,#REF!,0)</f>
        <v>0</v>
      </c>
      <c r="GX293" s="1098">
        <f>IF(GX$9=$N293,#REF!,0)</f>
        <v>0</v>
      </c>
      <c r="GY293" s="1098">
        <f>IF(GY$9=$N293,#REF!,0)</f>
        <v>0</v>
      </c>
      <c r="GZ293" s="1098">
        <f>IF(GZ$9=$N293,#REF!,0)</f>
        <v>0</v>
      </c>
      <c r="HA293" s="1098">
        <f>IF(HA$9=$N293,#REF!,0)</f>
        <v>0</v>
      </c>
      <c r="HB293" s="1098">
        <f>IF(HB$9=$N293,#REF!,0)</f>
        <v>0</v>
      </c>
      <c r="HC293" s="1098">
        <f>IF(HC$9=$N293,#REF!,0)</f>
        <v>0</v>
      </c>
      <c r="HD293" s="1098">
        <f>IF(HD$9=$N293,#REF!,0)</f>
        <v>0</v>
      </c>
      <c r="HE293" s="1098">
        <f>IF(HE$9=$N293,#REF!,0)</f>
        <v>0</v>
      </c>
      <c r="HF293" s="1098">
        <f>IF(HF$9=$N293,#REF!,0)</f>
        <v>0</v>
      </c>
      <c r="HG293" s="1098">
        <f>IF(HG$9=$N293,#REF!,0)</f>
        <v>0</v>
      </c>
      <c r="HH293" s="1098">
        <f>IF(HH$9=$N293,#REF!,0)</f>
        <v>0</v>
      </c>
      <c r="HI293" s="1098">
        <f>IF(HI$9=$N293,#REF!,0)</f>
        <v>0</v>
      </c>
      <c r="HJ293" s="1098">
        <f>IF(HJ$9=$N293,#REF!,0)</f>
        <v>0</v>
      </c>
      <c r="HK293" s="1098">
        <f>IF(HK$9=$N293,#REF!,0)</f>
        <v>0</v>
      </c>
      <c r="HL293" s="1098">
        <f>IF(HL$9=$N293,#REF!,0)</f>
        <v>0</v>
      </c>
      <c r="HM293" s="1098">
        <f>IF(HM$9=$N293,#REF!,0)</f>
        <v>0</v>
      </c>
      <c r="HN293" s="1098">
        <f>IF(HN$9=$N293,#REF!,0)</f>
        <v>0</v>
      </c>
      <c r="HO293" s="1098">
        <f>IF(HO$9=$N293,#REF!,0)</f>
        <v>0</v>
      </c>
      <c r="HP293" s="1098">
        <f>IF(HP$9=$N293,#REF!,0)</f>
        <v>0</v>
      </c>
      <c r="HQ293" s="1098">
        <f>IF(HQ$9=$N293,#REF!,0)</f>
        <v>0</v>
      </c>
      <c r="HR293" s="1098">
        <f>IF(HR$9=$N293,#REF!,0)</f>
        <v>0</v>
      </c>
      <c r="HS293" s="1098">
        <f>IF(HS$9=$N293,#REF!,0)</f>
        <v>0</v>
      </c>
      <c r="HT293" s="1098">
        <f>IF(HT$9=$N293,#REF!,0)</f>
        <v>0</v>
      </c>
      <c r="HU293" s="1098">
        <f>IF(HU$9=$N293,#REF!,0)</f>
        <v>0</v>
      </c>
      <c r="HV293" s="1098">
        <f>IF(HV$9=$N293,#REF!,0)</f>
        <v>0</v>
      </c>
      <c r="HW293" s="1098">
        <f>IF(HW$9=$N293,#REF!,0)</f>
        <v>0</v>
      </c>
      <c r="HX293" s="1098">
        <f>IF(HX$9=$N293,#REF!,0)</f>
        <v>0</v>
      </c>
      <c r="HY293" s="1098">
        <f>IF(HY$9=$N293,#REF!,0)</f>
        <v>0</v>
      </c>
      <c r="HZ293" s="1098">
        <f>IF(HZ$9=$N293,#REF!,0)</f>
        <v>0</v>
      </c>
      <c r="IA293" s="1098">
        <f>IF(IA$9=$N293,#REF!,0)</f>
        <v>0</v>
      </c>
      <c r="IB293" s="1098">
        <f>IF(IB$9=$N293,#REF!,0)</f>
        <v>0</v>
      </c>
      <c r="IC293" s="1098">
        <f>IF(IC$9=$N293,#REF!,0)</f>
        <v>0</v>
      </c>
      <c r="ID293" s="1098">
        <f>IF(ID$9=$N293,#REF!,0)</f>
        <v>0</v>
      </c>
      <c r="IE293" s="1098">
        <f>IF(IE$9=$N293,#REF!,0)</f>
        <v>0</v>
      </c>
      <c r="IF293" s="1098">
        <f>IF(IF$9=$N293,#REF!,0)</f>
        <v>0</v>
      </c>
      <c r="IG293" s="1098">
        <f>IF(IG$9=$N293,#REF!,0)</f>
        <v>0</v>
      </c>
      <c r="IH293" s="1098">
        <f>IF(IH$9=$N293,#REF!,0)</f>
        <v>0</v>
      </c>
      <c r="II293" s="1098">
        <f>IF(II$9=$N293,#REF!,0)</f>
        <v>0</v>
      </c>
      <c r="IJ293" s="1098">
        <f>IF(IJ$9=$N293,#REF!,0)</f>
        <v>0</v>
      </c>
      <c r="IK293" s="1098">
        <f>IF(IK$9=$N293,#REF!,0)</f>
        <v>0</v>
      </c>
      <c r="IL293" s="1098">
        <f>IF(IL$9=$N293,#REF!,0)</f>
        <v>0</v>
      </c>
      <c r="IM293" s="1098">
        <f>IF(IM$9=$N293,#REF!,0)</f>
        <v>0</v>
      </c>
      <c r="IN293" s="1098">
        <f>IF(IN$9=$N293,#REF!,0)</f>
        <v>0</v>
      </c>
      <c r="IO293" s="1098">
        <f>IF(IO$9=$N293,#REF!,0)</f>
        <v>0</v>
      </c>
      <c r="IP293" s="1098">
        <f>IF(IP$9=$N293,#REF!,0)</f>
        <v>0</v>
      </c>
      <c r="IQ293" s="1098">
        <f>IF(IQ$9=$N293,#REF!,0)</f>
        <v>0</v>
      </c>
      <c r="IR293" s="1098">
        <f>IF(IR$9=$N293,#REF!,0)</f>
        <v>0</v>
      </c>
      <c r="IS293" s="1098">
        <f>IF(IS$9=$N293,#REF!,0)</f>
        <v>0</v>
      </c>
      <c r="IT293" s="1098">
        <f>IF(IT$9=$N293,#REF!,0)</f>
        <v>0</v>
      </c>
      <c r="IU293" s="1098">
        <f>IF(IU$9=$N293,#REF!,0)</f>
        <v>0</v>
      </c>
      <c r="IV293" s="1098">
        <f>IF(IV$9=$N293,#REF!,0)</f>
        <v>0</v>
      </c>
      <c r="IW293" s="1098">
        <f>IF(IW$9=$N293,#REF!,0)</f>
        <v>0</v>
      </c>
      <c r="IX293" s="1098">
        <f>IF(IX$9=$N293,#REF!,0)</f>
        <v>0</v>
      </c>
      <c r="IY293" s="1098">
        <f>IF(IY$9=$N293,#REF!,0)</f>
        <v>0</v>
      </c>
      <c r="IZ293" s="1098">
        <f>IF(IZ$9=$N293,#REF!,0)</f>
        <v>0</v>
      </c>
      <c r="JA293" s="1098">
        <f>IF(JA$9=$N293,#REF!,0)</f>
        <v>0</v>
      </c>
      <c r="JB293" s="1098">
        <f>IF(JB$9=$N293,#REF!,0)</f>
        <v>0</v>
      </c>
      <c r="JC293" s="1098">
        <f>IF(JC$9=$N293,#REF!,0)</f>
        <v>0</v>
      </c>
      <c r="JD293" s="1098">
        <f>IF(JD$9=$N293,#REF!,0)</f>
        <v>0</v>
      </c>
      <c r="JE293" s="1098">
        <f>IF(JE$9=$N293,#REF!,0)</f>
        <v>0</v>
      </c>
      <c r="JF293" s="1098">
        <f>IF(JF$9=$N293,#REF!,0)</f>
        <v>0</v>
      </c>
      <c r="JG293" s="1098">
        <f>IF(JG$9=$N293,#REF!,0)</f>
        <v>0</v>
      </c>
      <c r="JH293" s="1098">
        <f>IF(JH$9=$N293,#REF!,0)</f>
        <v>0</v>
      </c>
      <c r="JI293" s="1098">
        <f>IF(JI$9=$N293,#REF!,0)</f>
        <v>0</v>
      </c>
      <c r="JJ293" s="1098">
        <f>IF(JJ$9=$N293,#REF!,0)</f>
        <v>0</v>
      </c>
      <c r="JK293" s="1098">
        <f>IF(JK$9=$N293,#REF!,0)</f>
        <v>0</v>
      </c>
      <c r="JL293" s="1098">
        <f>IF(JL$9=$N293,#REF!,0)</f>
        <v>0</v>
      </c>
      <c r="JM293" s="1098">
        <f>IF(JM$9=$N293,#REF!,0)</f>
        <v>0</v>
      </c>
      <c r="JN293" s="1098">
        <f>IF(JN$9=$N293,#REF!,0)</f>
        <v>0</v>
      </c>
      <c r="JO293" s="1098">
        <f>IF(JO$9=$N293,#REF!,0)</f>
        <v>0</v>
      </c>
      <c r="JP293" s="1098">
        <f>IF(JP$9=$N293,#REF!,0)</f>
        <v>0</v>
      </c>
      <c r="JQ293" s="1098">
        <f>IF(JQ$9=$N293,#REF!,0)</f>
        <v>0</v>
      </c>
      <c r="JR293" s="1098">
        <f>IF(JR$9=$N293,#REF!,0)</f>
        <v>0</v>
      </c>
      <c r="JS293" s="1098">
        <f>IF(JS$9=$N293,#REF!,0)</f>
        <v>0</v>
      </c>
      <c r="JT293" s="1098">
        <f>IF(JT$9=$N293,#REF!,0)</f>
        <v>0</v>
      </c>
      <c r="JU293" s="1098">
        <f>IF(JU$9=$N293,#REF!,0)</f>
        <v>0</v>
      </c>
      <c r="JV293" s="1098">
        <f>IF(JV$9=$N293,#REF!,0)</f>
        <v>0</v>
      </c>
      <c r="JW293" s="1098">
        <f>IF(JW$9=$N293,#REF!,0)</f>
        <v>0</v>
      </c>
      <c r="JX293" s="681"/>
      <c r="JY293" s="713"/>
      <c r="JZ293" s="681">
        <f t="shared" si="808"/>
        <v>0</v>
      </c>
      <c r="KA293" s="681">
        <f t="shared" si="808"/>
        <v>0</v>
      </c>
      <c r="KB293" s="681">
        <f t="shared" si="808"/>
        <v>0</v>
      </c>
      <c r="KC293" s="681">
        <f t="shared" si="808"/>
        <v>0</v>
      </c>
      <c r="KD293" s="681">
        <f t="shared" si="808"/>
        <v>0</v>
      </c>
      <c r="KE293" s="681">
        <f t="shared" si="808"/>
        <v>0</v>
      </c>
      <c r="KF293" s="681">
        <f t="shared" si="808"/>
        <v>0</v>
      </c>
      <c r="KG293" s="681">
        <f t="shared" si="808"/>
        <v>0</v>
      </c>
      <c r="KH293" s="681">
        <f t="shared" si="808"/>
        <v>0</v>
      </c>
      <c r="KI293" s="681">
        <f t="shared" si="808"/>
        <v>0</v>
      </c>
      <c r="KJ293" s="681">
        <f t="shared" si="808"/>
        <v>0</v>
      </c>
      <c r="KN293" s="1098">
        <f t="shared" si="817"/>
        <v>0</v>
      </c>
      <c r="KO293" s="1098">
        <f t="shared" si="817"/>
        <v>0</v>
      </c>
      <c r="KP293" s="1098">
        <f t="shared" si="817"/>
        <v>0</v>
      </c>
      <c r="KQ293" s="1098">
        <f t="shared" si="817"/>
        <v>0</v>
      </c>
      <c r="KR293" s="1098">
        <f t="shared" si="817"/>
        <v>0</v>
      </c>
      <c r="KS293" s="1098">
        <f t="shared" si="817"/>
        <v>0</v>
      </c>
      <c r="KT293" s="1098">
        <f t="shared" si="817"/>
        <v>1854.3</v>
      </c>
      <c r="KU293" s="1098">
        <f t="shared" si="817"/>
        <v>0</v>
      </c>
      <c r="KV293" s="1098">
        <f t="shared" si="817"/>
        <v>0</v>
      </c>
      <c r="KW293" s="1098">
        <f t="shared" si="817"/>
        <v>0</v>
      </c>
      <c r="KX293" s="1098">
        <f t="shared" si="817"/>
        <v>0</v>
      </c>
      <c r="KY293" s="1098">
        <f t="shared" si="817"/>
        <v>0</v>
      </c>
      <c r="KZ293" s="1098">
        <f t="shared" si="817"/>
        <v>0</v>
      </c>
      <c r="LA293" s="1098">
        <f t="shared" si="817"/>
        <v>0</v>
      </c>
      <c r="LB293" s="1098">
        <f t="shared" si="817"/>
        <v>0</v>
      </c>
      <c r="LC293" s="1098">
        <f t="shared" si="817"/>
        <v>0</v>
      </c>
      <c r="LD293" s="1098">
        <f t="shared" si="809"/>
        <v>0</v>
      </c>
      <c r="LE293" s="1098">
        <f t="shared" si="809"/>
        <v>0</v>
      </c>
      <c r="LF293" s="1098">
        <f t="shared" si="809"/>
        <v>0</v>
      </c>
      <c r="LG293" s="1098">
        <f t="shared" si="809"/>
        <v>0</v>
      </c>
      <c r="LH293" s="1098">
        <f t="shared" si="809"/>
        <v>0</v>
      </c>
      <c r="LI293" s="1098">
        <f t="shared" si="809"/>
        <v>0</v>
      </c>
      <c r="LJ293" s="1098">
        <f t="shared" si="809"/>
        <v>0</v>
      </c>
      <c r="LK293" s="1098">
        <f t="shared" si="809"/>
        <v>0</v>
      </c>
      <c r="LL293" s="1098">
        <f t="shared" si="809"/>
        <v>0</v>
      </c>
      <c r="LM293" s="1098">
        <f t="shared" si="809"/>
        <v>0</v>
      </c>
      <c r="LN293" s="1098">
        <f t="shared" si="809"/>
        <v>0</v>
      </c>
      <c r="LO293" s="1098">
        <f t="shared" si="809"/>
        <v>0</v>
      </c>
      <c r="LP293" s="1098">
        <f t="shared" si="809"/>
        <v>0</v>
      </c>
      <c r="LQ293" s="1098">
        <f t="shared" si="809"/>
        <v>0</v>
      </c>
      <c r="LR293" s="1098">
        <f t="shared" si="807"/>
        <v>0</v>
      </c>
      <c r="LS293" s="1098">
        <f t="shared" si="731"/>
        <v>0</v>
      </c>
    </row>
    <row r="294" spans="1:331" s="680" customFormat="1" ht="20.100000000000001" customHeight="1" x14ac:dyDescent="0.35">
      <c r="A294" s="723"/>
      <c r="B294" s="1232"/>
      <c r="C294" s="1223"/>
      <c r="D294" s="872"/>
      <c r="E294" s="872"/>
      <c r="F294" s="872"/>
      <c r="G294" s="872"/>
      <c r="H294" s="872"/>
      <c r="I294" s="872"/>
      <c r="J294" s="872" t="s">
        <v>212</v>
      </c>
      <c r="K294" s="873"/>
      <c r="L294" s="874"/>
      <c r="M294" s="1389"/>
      <c r="N294" s="875">
        <v>3241</v>
      </c>
      <c r="O294" s="876" t="s">
        <v>264</v>
      </c>
      <c r="P294" s="35"/>
      <c r="Q294" s="35"/>
      <c r="R294" s="35"/>
      <c r="S294" s="35"/>
      <c r="T294" s="35"/>
      <c r="U294" s="35"/>
      <c r="V294" s="35"/>
      <c r="W294" s="419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419"/>
      <c r="AI294" s="615"/>
      <c r="AJ294" s="35"/>
      <c r="AK294" s="35"/>
      <c r="AL294" s="35"/>
      <c r="AM294" s="35"/>
      <c r="AN294" s="38"/>
      <c r="AO294" s="38"/>
      <c r="AP294" s="38"/>
      <c r="AQ294" s="38"/>
      <c r="AR294" s="38">
        <v>0</v>
      </c>
      <c r="AS294" s="38"/>
      <c r="AT294" s="38"/>
      <c r="AU294" s="38"/>
      <c r="AV294" s="38">
        <v>0</v>
      </c>
      <c r="AW294" s="38"/>
      <c r="AX294" s="38"/>
      <c r="AY294" s="38">
        <f>(BB294-AV294)</f>
        <v>2000</v>
      </c>
      <c r="AZ294" s="35"/>
      <c r="BA294" s="35"/>
      <c r="BB294" s="38">
        <v>2000</v>
      </c>
      <c r="BC294" s="38">
        <v>2000</v>
      </c>
      <c r="BD294" s="38">
        <v>4992.95</v>
      </c>
      <c r="BE294" s="38">
        <v>4992.95</v>
      </c>
      <c r="BF294" s="38">
        <v>25000</v>
      </c>
      <c r="BG294" s="38">
        <v>11575.08</v>
      </c>
      <c r="BH294" s="38">
        <v>25000</v>
      </c>
      <c r="BI294" s="38">
        <f>(BJ294-BH294)</f>
        <v>5000</v>
      </c>
      <c r="BJ294" s="38">
        <v>30000</v>
      </c>
      <c r="BK294" s="38">
        <v>4679.71</v>
      </c>
      <c r="BL294" s="38">
        <f t="shared" si="559"/>
        <v>15.599033333333335</v>
      </c>
      <c r="BM294" s="38"/>
      <c r="BN294" s="38"/>
      <c r="BO294" s="38">
        <v>30000</v>
      </c>
      <c r="BP294" s="38"/>
      <c r="BQ294" s="38"/>
      <c r="BR294" s="38">
        <f>(BS294-BO294)</f>
        <v>10000</v>
      </c>
      <c r="BS294" s="38">
        <v>40000</v>
      </c>
      <c r="BT294" s="38">
        <v>5620.76</v>
      </c>
      <c r="BU294" s="38">
        <f>(BY294-BO294)</f>
        <v>0</v>
      </c>
      <c r="BV294" s="38">
        <v>40000</v>
      </c>
      <c r="BW294" s="38"/>
      <c r="BX294" s="38"/>
      <c r="BY294" s="38">
        <v>30000</v>
      </c>
      <c r="BZ294" s="38">
        <v>5973.65</v>
      </c>
      <c r="CA294" s="38">
        <f t="shared" si="773"/>
        <v>51.607850658483571</v>
      </c>
      <c r="CB294" s="38">
        <f t="shared" si="774"/>
        <v>19.912166666666664</v>
      </c>
      <c r="CC294" s="38"/>
      <c r="CD294" s="38"/>
      <c r="CE294" s="38">
        <v>40000</v>
      </c>
      <c r="CF294" s="38">
        <v>1807.2</v>
      </c>
      <c r="CG294" s="38">
        <f t="shared" si="709"/>
        <v>4.5179999999999998</v>
      </c>
      <c r="CH294" s="38">
        <f>(CI294-CE294)</f>
        <v>-10000</v>
      </c>
      <c r="CI294" s="38">
        <v>30000</v>
      </c>
      <c r="CJ294" s="38"/>
      <c r="CK294" s="38">
        <f>IFERROR(CJ294/CI294*100,)</f>
        <v>0</v>
      </c>
      <c r="CL294" s="38">
        <f>(CM294-CI294)</f>
        <v>0</v>
      </c>
      <c r="CM294" s="38">
        <v>30000</v>
      </c>
      <c r="CN294" s="38"/>
      <c r="CO294" s="38">
        <f>IFERROR(CN294/CM294*100,)</f>
        <v>0</v>
      </c>
      <c r="CP294" s="38">
        <f>(CQ294-CM294)</f>
        <v>0</v>
      </c>
      <c r="CQ294" s="38">
        <v>30000</v>
      </c>
      <c r="CR294" s="38">
        <v>5464.32</v>
      </c>
      <c r="CS294" s="38">
        <f t="shared" si="812"/>
        <v>18.214400000000001</v>
      </c>
      <c r="CT294" s="38">
        <f>(CU294-CQ294)</f>
        <v>0</v>
      </c>
      <c r="CU294" s="38">
        <v>30000</v>
      </c>
      <c r="CV294" s="38">
        <v>5464.32</v>
      </c>
      <c r="CW294" s="38">
        <f t="shared" si="796"/>
        <v>18.214400000000001</v>
      </c>
      <c r="CX294" s="38">
        <f>(CY294-CU294)</f>
        <v>0</v>
      </c>
      <c r="CY294" s="38">
        <v>30000</v>
      </c>
      <c r="CZ294" s="839"/>
      <c r="DA294" s="839"/>
      <c r="DB294" s="38">
        <v>3635.76</v>
      </c>
      <c r="DC294" s="839">
        <v>1854.3</v>
      </c>
      <c r="DD294" s="839">
        <f t="shared" si="797"/>
        <v>51.001716284903289</v>
      </c>
      <c r="DE294" s="839">
        <f t="shared" si="798"/>
        <v>100</v>
      </c>
      <c r="DF294" s="839">
        <v>6927.17</v>
      </c>
      <c r="DG294" s="839">
        <v>30000</v>
      </c>
      <c r="DH294" s="38">
        <v>1854.3</v>
      </c>
      <c r="DI294" s="839">
        <f t="shared" si="799"/>
        <v>6.181</v>
      </c>
      <c r="DJ294" s="38">
        <f>(DK294-DG294)</f>
        <v>-28145.7</v>
      </c>
      <c r="DK294" s="839">
        <v>1854.3</v>
      </c>
      <c r="DL294" s="839">
        <f t="shared" si="805"/>
        <v>373.57331607614736</v>
      </c>
      <c r="DM294" s="38">
        <f>(DN294-DK294)</f>
        <v>0</v>
      </c>
      <c r="DN294" s="839">
        <v>1854.3</v>
      </c>
      <c r="DO294" s="839">
        <v>1854.3</v>
      </c>
      <c r="DP294" s="839">
        <f t="shared" si="800"/>
        <v>100</v>
      </c>
      <c r="DQ294" s="839">
        <f>(DR294-DN294)</f>
        <v>0</v>
      </c>
      <c r="DR294" s="839">
        <v>1854.3</v>
      </c>
      <c r="DS294" s="839">
        <v>1854.3</v>
      </c>
      <c r="DT294" s="839">
        <f t="shared" si="814"/>
        <v>100</v>
      </c>
      <c r="DU294" s="839">
        <f>(DV294-DR294)</f>
        <v>0</v>
      </c>
      <c r="DV294" s="839">
        <v>1854.3</v>
      </c>
      <c r="DW294" s="839">
        <v>20000</v>
      </c>
      <c r="DX294" s="839"/>
      <c r="DY294" s="839"/>
      <c r="DZ294" s="839">
        <v>1854.3</v>
      </c>
      <c r="EA294" s="839">
        <v>20000</v>
      </c>
      <c r="EB294" s="839">
        <v>0</v>
      </c>
      <c r="EC294" s="839">
        <f>IFERROR(EB294/EA294*100,)</f>
        <v>0</v>
      </c>
      <c r="ED294" s="839">
        <f>(EE294-EA294)</f>
        <v>-20000</v>
      </c>
      <c r="EE294" s="839">
        <v>0</v>
      </c>
      <c r="EF294" s="839">
        <v>0</v>
      </c>
      <c r="EG294" s="839">
        <f>IFERROR(EF294/EE294*100,)</f>
        <v>0</v>
      </c>
      <c r="EH294" s="839" t="e">
        <f>(#REF!-EE294)</f>
        <v>#REF!</v>
      </c>
      <c r="EI294" s="839">
        <f>IFERROR(#REF!/DZ294*100,)</f>
        <v>0</v>
      </c>
      <c r="EJ294" s="839">
        <f>IFERROR(#REF!/#REF!*100,)</f>
        <v>0</v>
      </c>
      <c r="EK294" s="839">
        <v>20000</v>
      </c>
      <c r="EL294" s="839"/>
      <c r="EM294" s="839"/>
      <c r="EN294" s="146" t="e">
        <f>#REF!-#REF!-#REF!</f>
        <v>#REF!</v>
      </c>
      <c r="EO294" s="863"/>
      <c r="EP294" s="863"/>
      <c r="EQ294" s="863"/>
      <c r="ER294" s="863"/>
      <c r="ES294" s="146">
        <f t="shared" si="753"/>
        <v>0</v>
      </c>
      <c r="EW294" s="713"/>
      <c r="EX294" s="739">
        <f>IF(EX$9=$K294,#REF!,0)</f>
        <v>0</v>
      </c>
      <c r="EY294" s="739">
        <f>IF(EY$9=$K294,#REF!,0)</f>
        <v>0</v>
      </c>
      <c r="EZ294" s="739">
        <f>IF(EZ$9=$K294,#REF!,0)</f>
        <v>0</v>
      </c>
      <c r="FA294" s="739">
        <f>IF(FA$9=$K294,#REF!,0)</f>
        <v>0</v>
      </c>
      <c r="FB294" s="739">
        <f>IF(FB$9=$K294,#REF!,0)</f>
        <v>0</v>
      </c>
      <c r="FC294" s="739">
        <f>IF(FC$9=$K294,#REF!,0)</f>
        <v>0</v>
      </c>
      <c r="FD294" s="739">
        <f>IF(FD$9=$K294,#REF!,0)</f>
        <v>0</v>
      </c>
      <c r="FE294" s="739">
        <f>IF(FE$9=$K294,#REF!,0)</f>
        <v>0</v>
      </c>
      <c r="FF294" s="739">
        <f>IF(FF$9=$K294,#REF!,0)</f>
        <v>0</v>
      </c>
      <c r="FG294" s="739">
        <f>IF(FG$9=$K294,#REF!,0)</f>
        <v>0</v>
      </c>
      <c r="FH294" s="739">
        <f>IF(FH$9=$K294,#REF!,0)</f>
        <v>0</v>
      </c>
      <c r="FI294" s="739">
        <f>IF(FI$9=$K294,#REF!,0)</f>
        <v>0</v>
      </c>
      <c r="FJ294" s="739">
        <f>IF(FJ$9=$K294,#REF!,0)</f>
        <v>0</v>
      </c>
      <c r="FK294" s="739">
        <f>IF(FK$9=$K294,#REF!,0)</f>
        <v>0</v>
      </c>
      <c r="FL294" s="739">
        <f>IF(FL$9=$K294,#REF!,0)</f>
        <v>0</v>
      </c>
      <c r="FM294" s="739">
        <f>IF(FM$9=$K294,#REF!,0)</f>
        <v>0</v>
      </c>
      <c r="FN294" s="739">
        <f>IF(FN$9=$K294,#REF!,0)</f>
        <v>0</v>
      </c>
      <c r="FO294" s="739">
        <f>IF(FO$9=$K294,#REF!,0)</f>
        <v>0</v>
      </c>
      <c r="FP294" s="739">
        <f>IF(FP$9=$K294,#REF!,0)</f>
        <v>0</v>
      </c>
      <c r="FQ294" s="739">
        <f>IF(FQ$9=$K294,#REF!,0)</f>
        <v>0</v>
      </c>
      <c r="FS294" s="1097"/>
      <c r="FT294" s="713"/>
      <c r="FU294" s="739">
        <f t="shared" si="825"/>
        <v>0</v>
      </c>
      <c r="FV294" s="739">
        <f t="shared" si="825"/>
        <v>0</v>
      </c>
      <c r="FW294" s="739">
        <f t="shared" si="825"/>
        <v>0</v>
      </c>
      <c r="FX294" s="739">
        <f t="shared" si="825"/>
        <v>0</v>
      </c>
      <c r="FY294" s="739">
        <f t="shared" si="825"/>
        <v>0</v>
      </c>
      <c r="FZ294" s="739">
        <f t="shared" si="825"/>
        <v>0</v>
      </c>
      <c r="GA294" s="739">
        <f t="shared" si="825"/>
        <v>0</v>
      </c>
      <c r="GB294" s="739">
        <f t="shared" si="825"/>
        <v>0</v>
      </c>
      <c r="GC294" s="739">
        <f t="shared" si="825"/>
        <v>0</v>
      </c>
      <c r="GD294" s="739">
        <f t="shared" si="825"/>
        <v>0</v>
      </c>
      <c r="GE294" s="739">
        <f t="shared" si="826"/>
        <v>0</v>
      </c>
      <c r="GF294" s="739">
        <f t="shared" si="826"/>
        <v>0</v>
      </c>
      <c r="GG294" s="739">
        <f t="shared" si="826"/>
        <v>0</v>
      </c>
      <c r="GH294" s="739">
        <f t="shared" si="826"/>
        <v>0</v>
      </c>
      <c r="GI294" s="739">
        <f t="shared" si="826"/>
        <v>0</v>
      </c>
      <c r="GJ294" s="739">
        <f t="shared" si="826"/>
        <v>0</v>
      </c>
      <c r="GK294" s="739">
        <f t="shared" si="826"/>
        <v>0</v>
      </c>
      <c r="GL294" s="739">
        <f t="shared" si="826"/>
        <v>0</v>
      </c>
      <c r="GM294" s="739">
        <f t="shared" si="826"/>
        <v>0</v>
      </c>
      <c r="GN294" s="739">
        <f t="shared" si="826"/>
        <v>0</v>
      </c>
      <c r="GO294" s="1097"/>
      <c r="GP294" s="713"/>
      <c r="GQ294" s="1098">
        <f>IF(GQ$9=$N294,#REF!,0)</f>
        <v>0</v>
      </c>
      <c r="GR294" s="1098">
        <f>IF(GR$9=$N294,#REF!,0)</f>
        <v>0</v>
      </c>
      <c r="GS294" s="1098">
        <f>IF(GS$9=$N294,#REF!,0)</f>
        <v>0</v>
      </c>
      <c r="GT294" s="1098">
        <f>IF(GT$9=$N294,#REF!,0)</f>
        <v>0</v>
      </c>
      <c r="GU294" s="1098">
        <f>IF(GU$9=$N294,#REF!,0)</f>
        <v>0</v>
      </c>
      <c r="GV294" s="1098">
        <f>IF(GV$9=$N294,#REF!,0)</f>
        <v>0</v>
      </c>
      <c r="GW294" s="1098">
        <f>IF(GW$9=$N294,#REF!,0)</f>
        <v>0</v>
      </c>
      <c r="GX294" s="1098">
        <f>IF(GX$9=$N294,#REF!,0)</f>
        <v>0</v>
      </c>
      <c r="GY294" s="1098">
        <f>IF(GY$9=$N294,#REF!,0)</f>
        <v>0</v>
      </c>
      <c r="GZ294" s="1098">
        <f>IF(GZ$9=$N294,#REF!,0)</f>
        <v>0</v>
      </c>
      <c r="HA294" s="1098">
        <f>IF(HA$9=$N294,#REF!,0)</f>
        <v>0</v>
      </c>
      <c r="HB294" s="1098">
        <f>IF(HB$9=$N294,#REF!,0)</f>
        <v>0</v>
      </c>
      <c r="HC294" s="1098">
        <f>IF(HC$9=$N294,#REF!,0)</f>
        <v>0</v>
      </c>
      <c r="HD294" s="1098">
        <f>IF(HD$9=$N294,#REF!,0)</f>
        <v>0</v>
      </c>
      <c r="HE294" s="1098">
        <f>IF(HE$9=$N294,#REF!,0)</f>
        <v>0</v>
      </c>
      <c r="HF294" s="1098">
        <f>IF(HF$9=$N294,#REF!,0)</f>
        <v>0</v>
      </c>
      <c r="HG294" s="1098">
        <f>IF(HG$9=$N294,#REF!,0)</f>
        <v>0</v>
      </c>
      <c r="HH294" s="1098">
        <f>IF(HH$9=$N294,#REF!,0)</f>
        <v>0</v>
      </c>
      <c r="HI294" s="1098">
        <f>IF(HI$9=$N294,#REF!,0)</f>
        <v>0</v>
      </c>
      <c r="HJ294" s="1098">
        <f>IF(HJ$9=$N294,#REF!,0)</f>
        <v>0</v>
      </c>
      <c r="HK294" s="1098">
        <f>IF(HK$9=$N294,#REF!,0)</f>
        <v>0</v>
      </c>
      <c r="HL294" s="1098">
        <f>IF(HL$9=$N294,#REF!,0)</f>
        <v>0</v>
      </c>
      <c r="HM294" s="1098">
        <f>IF(HM$9=$N294,#REF!,0)</f>
        <v>0</v>
      </c>
      <c r="HN294" s="1098">
        <f>IF(HN$9=$N294,#REF!,0)</f>
        <v>0</v>
      </c>
      <c r="HO294" s="1098">
        <f>IF(HO$9=$N294,#REF!,0)</f>
        <v>0</v>
      </c>
      <c r="HP294" s="1098">
        <f>IF(HP$9=$N294,#REF!,0)</f>
        <v>0</v>
      </c>
      <c r="HQ294" s="1098">
        <f>IF(HQ$9=$N294,#REF!,0)</f>
        <v>0</v>
      </c>
      <c r="HR294" s="1098" t="e">
        <f>IF(HR$9=$N294,#REF!,0)</f>
        <v>#REF!</v>
      </c>
      <c r="HS294" s="1098">
        <f>IF(HS$9=$N294,#REF!,0)</f>
        <v>0</v>
      </c>
      <c r="HT294" s="1098">
        <f>IF(HT$9=$N294,#REF!,0)</f>
        <v>0</v>
      </c>
      <c r="HU294" s="1098">
        <f>IF(HU$9=$N294,#REF!,0)</f>
        <v>0</v>
      </c>
      <c r="HV294" s="1098">
        <f>IF(HV$9=$N294,#REF!,0)</f>
        <v>0</v>
      </c>
      <c r="HW294" s="1098">
        <f>IF(HW$9=$N294,#REF!,0)</f>
        <v>0</v>
      </c>
      <c r="HX294" s="1098">
        <f>IF(HX$9=$N294,#REF!,0)</f>
        <v>0</v>
      </c>
      <c r="HY294" s="1098">
        <f>IF(HY$9=$N294,#REF!,0)</f>
        <v>0</v>
      </c>
      <c r="HZ294" s="1098">
        <f>IF(HZ$9=$N294,#REF!,0)</f>
        <v>0</v>
      </c>
      <c r="IA294" s="1098">
        <f>IF(IA$9=$N294,#REF!,0)</f>
        <v>0</v>
      </c>
      <c r="IB294" s="1098">
        <f>IF(IB$9=$N294,#REF!,0)</f>
        <v>0</v>
      </c>
      <c r="IC294" s="1098">
        <f>IF(IC$9=$N294,#REF!,0)</f>
        <v>0</v>
      </c>
      <c r="ID294" s="1098">
        <f>IF(ID$9=$N294,#REF!,0)</f>
        <v>0</v>
      </c>
      <c r="IE294" s="1098">
        <f>IF(IE$9=$N294,#REF!,0)</f>
        <v>0</v>
      </c>
      <c r="IF294" s="1098">
        <f>IF(IF$9=$N294,#REF!,0)</f>
        <v>0</v>
      </c>
      <c r="IG294" s="1098">
        <f>IF(IG$9=$N294,#REF!,0)</f>
        <v>0</v>
      </c>
      <c r="IH294" s="1098">
        <f>IF(IH$9=$N294,#REF!,0)</f>
        <v>0</v>
      </c>
      <c r="II294" s="1098">
        <f>IF(II$9=$N294,#REF!,0)</f>
        <v>0</v>
      </c>
      <c r="IJ294" s="1098">
        <f>IF(IJ$9=$N294,#REF!,0)</f>
        <v>0</v>
      </c>
      <c r="IK294" s="1098">
        <f>IF(IK$9=$N294,#REF!,0)</f>
        <v>0</v>
      </c>
      <c r="IL294" s="1098">
        <f>IF(IL$9=$N294,#REF!,0)</f>
        <v>0</v>
      </c>
      <c r="IM294" s="1098">
        <f>IF(IM$9=$N294,#REF!,0)</f>
        <v>0</v>
      </c>
      <c r="IN294" s="1098">
        <f>IF(IN$9=$N294,#REF!,0)</f>
        <v>0</v>
      </c>
      <c r="IO294" s="1098">
        <f>IF(IO$9=$N294,#REF!,0)</f>
        <v>0</v>
      </c>
      <c r="IP294" s="1098">
        <f>IF(IP$9=$N294,#REF!,0)</f>
        <v>0</v>
      </c>
      <c r="IQ294" s="1098">
        <f>IF(IQ$9=$N294,#REF!,0)</f>
        <v>0</v>
      </c>
      <c r="IR294" s="1098">
        <f>IF(IR$9=$N294,#REF!,0)</f>
        <v>0</v>
      </c>
      <c r="IS294" s="1098">
        <f>IF(IS$9=$N294,#REF!,0)</f>
        <v>0</v>
      </c>
      <c r="IT294" s="1098">
        <f>IF(IT$9=$N294,#REF!,0)</f>
        <v>0</v>
      </c>
      <c r="IU294" s="1098">
        <f>IF(IU$9=$N294,#REF!,0)</f>
        <v>0</v>
      </c>
      <c r="IV294" s="1098">
        <f>IF(IV$9=$N294,#REF!,0)</f>
        <v>0</v>
      </c>
      <c r="IW294" s="1098">
        <f>IF(IW$9=$N294,#REF!,0)</f>
        <v>0</v>
      </c>
      <c r="IX294" s="1098">
        <f>IF(IX$9=$N294,#REF!,0)</f>
        <v>0</v>
      </c>
      <c r="IY294" s="1098">
        <f>IF(IY$9=$N294,#REF!,0)</f>
        <v>0</v>
      </c>
      <c r="IZ294" s="1098">
        <f>IF(IZ$9=$N294,#REF!,0)</f>
        <v>0</v>
      </c>
      <c r="JA294" s="1098">
        <f>IF(JA$9=$N294,#REF!,0)</f>
        <v>0</v>
      </c>
      <c r="JB294" s="1098">
        <f>IF(JB$9=$N294,#REF!,0)</f>
        <v>0</v>
      </c>
      <c r="JC294" s="1098">
        <f>IF(JC$9=$N294,#REF!,0)</f>
        <v>0</v>
      </c>
      <c r="JD294" s="1098">
        <f>IF(JD$9=$N294,#REF!,0)</f>
        <v>0</v>
      </c>
      <c r="JE294" s="1098">
        <f>IF(JE$9=$N294,#REF!,0)</f>
        <v>0</v>
      </c>
      <c r="JF294" s="1098">
        <f>IF(JF$9=$N294,#REF!,0)</f>
        <v>0</v>
      </c>
      <c r="JG294" s="1098">
        <f>IF(JG$9=$N294,#REF!,0)</f>
        <v>0</v>
      </c>
      <c r="JH294" s="1098">
        <f>IF(JH$9=$N294,#REF!,0)</f>
        <v>0</v>
      </c>
      <c r="JI294" s="1098">
        <f>IF(JI$9=$N294,#REF!,0)</f>
        <v>0</v>
      </c>
      <c r="JJ294" s="1098">
        <f>IF(JJ$9=$N294,#REF!,0)</f>
        <v>0</v>
      </c>
      <c r="JK294" s="1098">
        <f>IF(JK$9=$N294,#REF!,0)</f>
        <v>0</v>
      </c>
      <c r="JL294" s="1098">
        <f>IF(JL$9=$N294,#REF!,0)</f>
        <v>0</v>
      </c>
      <c r="JM294" s="1098">
        <f>IF(JM$9=$N294,#REF!,0)</f>
        <v>0</v>
      </c>
      <c r="JN294" s="1098">
        <f>IF(JN$9=$N294,#REF!,0)</f>
        <v>0</v>
      </c>
      <c r="JO294" s="1098">
        <f>IF(JO$9=$N294,#REF!,0)</f>
        <v>0</v>
      </c>
      <c r="JP294" s="1098">
        <f>IF(JP$9=$N294,#REF!,0)</f>
        <v>0</v>
      </c>
      <c r="JQ294" s="1098">
        <f>IF(JQ$9=$N294,#REF!,0)</f>
        <v>0</v>
      </c>
      <c r="JR294" s="1098">
        <f>IF(JR$9=$N294,#REF!,0)</f>
        <v>0</v>
      </c>
      <c r="JS294" s="1098">
        <f>IF(JS$9=$N294,#REF!,0)</f>
        <v>0</v>
      </c>
      <c r="JT294" s="1098">
        <f>IF(JT$9=$N294,#REF!,0)</f>
        <v>0</v>
      </c>
      <c r="JU294" s="1098">
        <f>IF(JU$9=$N294,#REF!,0)</f>
        <v>0</v>
      </c>
      <c r="JV294" s="1098">
        <f>IF(JV$9=$N294,#REF!,0)</f>
        <v>0</v>
      </c>
      <c r="JW294" s="1098">
        <f>IF(JW$9=$N294,#REF!,0)</f>
        <v>0</v>
      </c>
      <c r="JX294" s="681"/>
      <c r="JY294" s="713"/>
      <c r="JZ294" s="681">
        <f t="shared" si="808"/>
        <v>0</v>
      </c>
      <c r="KA294" s="681">
        <f t="shared" si="808"/>
        <v>0</v>
      </c>
      <c r="KB294" s="681">
        <f t="shared" si="808"/>
        <v>0</v>
      </c>
      <c r="KC294" s="681">
        <f t="shared" si="808"/>
        <v>0</v>
      </c>
      <c r="KD294" s="681">
        <f t="shared" si="808"/>
        <v>0</v>
      </c>
      <c r="KE294" s="681">
        <f t="shared" si="808"/>
        <v>0</v>
      </c>
      <c r="KF294" s="681">
        <f t="shared" si="808"/>
        <v>0</v>
      </c>
      <c r="KG294" s="681">
        <f t="shared" si="808"/>
        <v>0</v>
      </c>
      <c r="KH294" s="681">
        <f t="shared" si="808"/>
        <v>0</v>
      </c>
      <c r="KI294" s="681">
        <f t="shared" si="808"/>
        <v>0</v>
      </c>
      <c r="KJ294" s="681">
        <f t="shared" si="808"/>
        <v>0</v>
      </c>
      <c r="KN294" s="1098">
        <f t="shared" si="817"/>
        <v>0</v>
      </c>
      <c r="KO294" s="1098">
        <f t="shared" si="817"/>
        <v>0</v>
      </c>
      <c r="KP294" s="1098">
        <f t="shared" si="817"/>
        <v>0</v>
      </c>
      <c r="KQ294" s="1098">
        <f t="shared" si="817"/>
        <v>0</v>
      </c>
      <c r="KR294" s="1098">
        <f t="shared" si="817"/>
        <v>0</v>
      </c>
      <c r="KS294" s="1098">
        <f t="shared" si="817"/>
        <v>0</v>
      </c>
      <c r="KT294" s="1098">
        <f t="shared" si="817"/>
        <v>0</v>
      </c>
      <c r="KU294" s="1098">
        <f t="shared" si="817"/>
        <v>0</v>
      </c>
      <c r="KV294" s="1098">
        <f t="shared" si="817"/>
        <v>0</v>
      </c>
      <c r="KW294" s="1098">
        <f t="shared" si="817"/>
        <v>0</v>
      </c>
      <c r="KX294" s="1098">
        <f t="shared" si="817"/>
        <v>0</v>
      </c>
      <c r="KY294" s="1098">
        <f t="shared" si="817"/>
        <v>0</v>
      </c>
      <c r="KZ294" s="1098">
        <f t="shared" si="817"/>
        <v>0</v>
      </c>
      <c r="LA294" s="1098">
        <f t="shared" si="817"/>
        <v>0</v>
      </c>
      <c r="LB294" s="1098">
        <f t="shared" si="817"/>
        <v>0</v>
      </c>
      <c r="LC294" s="1098">
        <f t="shared" si="817"/>
        <v>0</v>
      </c>
      <c r="LD294" s="1098">
        <f t="shared" si="809"/>
        <v>0</v>
      </c>
      <c r="LE294" s="1098">
        <f t="shared" si="809"/>
        <v>0</v>
      </c>
      <c r="LF294" s="1098">
        <f t="shared" si="809"/>
        <v>0</v>
      </c>
      <c r="LG294" s="1098">
        <f t="shared" si="809"/>
        <v>0</v>
      </c>
      <c r="LH294" s="1098">
        <f t="shared" si="809"/>
        <v>0</v>
      </c>
      <c r="LI294" s="1098">
        <f t="shared" si="809"/>
        <v>0</v>
      </c>
      <c r="LJ294" s="1098">
        <f t="shared" si="809"/>
        <v>0</v>
      </c>
      <c r="LK294" s="1098">
        <f t="shared" si="809"/>
        <v>0</v>
      </c>
      <c r="LL294" s="1098">
        <f t="shared" si="809"/>
        <v>0</v>
      </c>
      <c r="LM294" s="1098">
        <f t="shared" si="809"/>
        <v>0</v>
      </c>
      <c r="LN294" s="1098">
        <f t="shared" si="809"/>
        <v>0</v>
      </c>
      <c r="LO294" s="1098">
        <f t="shared" si="809"/>
        <v>0</v>
      </c>
      <c r="LP294" s="1098">
        <f t="shared" si="809"/>
        <v>0</v>
      </c>
      <c r="LQ294" s="1098">
        <f t="shared" si="809"/>
        <v>0</v>
      </c>
      <c r="LR294" s="1098">
        <f t="shared" si="807"/>
        <v>0</v>
      </c>
      <c r="LS294" s="1098">
        <f t="shared" si="731"/>
        <v>0</v>
      </c>
    </row>
    <row r="295" spans="1:331" ht="13.5" hidden="1" customHeight="1" x14ac:dyDescent="0.35">
      <c r="A295" s="1454" t="s">
        <v>0</v>
      </c>
      <c r="B295" s="1358" t="s">
        <v>0</v>
      </c>
      <c r="C295" s="1375" t="s">
        <v>151</v>
      </c>
      <c r="D295" s="1375"/>
      <c r="E295" s="1375"/>
      <c r="F295" s="1375"/>
      <c r="G295" s="1375"/>
      <c r="H295" s="1375"/>
      <c r="I295" s="1375"/>
      <c r="J295" s="1375" t="s">
        <v>2</v>
      </c>
      <c r="K295" s="1371" t="s">
        <v>3</v>
      </c>
      <c r="L295" s="1371"/>
      <c r="M295" s="1371"/>
      <c r="N295" s="1371"/>
      <c r="O295" s="1364" t="s">
        <v>4</v>
      </c>
      <c r="P295" s="1444" t="s">
        <v>365</v>
      </c>
      <c r="Q295" s="1444" t="s">
        <v>255</v>
      </c>
      <c r="R295" s="1444" t="s">
        <v>305</v>
      </c>
      <c r="S295" s="1444" t="s">
        <v>366</v>
      </c>
      <c r="T295" s="1444" t="s">
        <v>333</v>
      </c>
      <c r="U295" s="1444" t="s">
        <v>335</v>
      </c>
      <c r="V295" s="1444" t="s">
        <v>367</v>
      </c>
      <c r="W295" s="756" t="s">
        <v>320</v>
      </c>
      <c r="X295" s="1444" t="s">
        <v>328</v>
      </c>
      <c r="Y295" s="1444" t="s">
        <v>351</v>
      </c>
      <c r="Z295" s="1444" t="s">
        <v>352</v>
      </c>
      <c r="AA295" s="1444" t="s">
        <v>361</v>
      </c>
      <c r="AB295" s="1444" t="s">
        <v>387</v>
      </c>
      <c r="AC295" s="1444" t="s">
        <v>371</v>
      </c>
      <c r="AD295" s="1444" t="s">
        <v>376</v>
      </c>
      <c r="AE295" s="1444" t="s">
        <v>368</v>
      </c>
      <c r="AF295" s="1444" t="s">
        <v>328</v>
      </c>
      <c r="AG295" s="1444" t="s">
        <v>383</v>
      </c>
      <c r="AH295" s="1441" t="s">
        <v>319</v>
      </c>
      <c r="AI295" s="1441"/>
      <c r="AJ295" s="1444" t="s">
        <v>375</v>
      </c>
      <c r="AK295" s="1444" t="s">
        <v>384</v>
      </c>
      <c r="AL295" s="1444" t="s">
        <v>386</v>
      </c>
      <c r="AM295" s="1444" t="s">
        <v>439</v>
      </c>
      <c r="AN295" s="1444" t="s">
        <v>446</v>
      </c>
      <c r="AO295" s="1444" t="s">
        <v>406</v>
      </c>
      <c r="AP295" s="1444" t="s">
        <v>442</v>
      </c>
      <c r="AQ295" s="1444" t="s">
        <v>499</v>
      </c>
      <c r="AR295" s="1444" t="s">
        <v>650</v>
      </c>
      <c r="AS295" s="1444" t="s">
        <v>444</v>
      </c>
      <c r="AT295" s="1444" t="s">
        <v>443</v>
      </c>
      <c r="AU295" s="1444" t="s">
        <v>456</v>
      </c>
      <c r="AV295" s="1444" t="s">
        <v>490</v>
      </c>
      <c r="AW295" s="1452" t="s">
        <v>103</v>
      </c>
      <c r="AX295" s="1452"/>
      <c r="AY295" s="1444" t="s">
        <v>328</v>
      </c>
      <c r="AZ295" s="1444" t="s">
        <v>328</v>
      </c>
      <c r="BA295" s="1444" t="s">
        <v>411</v>
      </c>
      <c r="BB295" s="1444" t="s">
        <v>647</v>
      </c>
      <c r="BC295" s="1444" t="s">
        <v>651</v>
      </c>
      <c r="BD295" s="1452" t="s">
        <v>638</v>
      </c>
      <c r="BE295" s="1444" t="s">
        <v>665</v>
      </c>
      <c r="BF295" s="1444" t="s">
        <v>695</v>
      </c>
      <c r="BG295" s="1444" t="s">
        <v>746</v>
      </c>
      <c r="BH295" s="1444" t="s">
        <v>696</v>
      </c>
      <c r="BI295" s="1444" t="s">
        <v>328</v>
      </c>
      <c r="BJ295" s="1444" t="s">
        <v>738</v>
      </c>
      <c r="BK295" s="1449" t="s">
        <v>723</v>
      </c>
      <c r="BL295" s="1449" t="s">
        <v>677</v>
      </c>
      <c r="BM295" s="756"/>
      <c r="BN295" s="756"/>
      <c r="BO295" s="1444" t="s">
        <v>726</v>
      </c>
      <c r="BP295" s="756"/>
      <c r="BQ295" s="756"/>
      <c r="BR295" s="1444" t="s">
        <v>328</v>
      </c>
      <c r="BS295" s="1444" t="s">
        <v>747</v>
      </c>
      <c r="BT295" s="1444" t="s">
        <v>753</v>
      </c>
      <c r="BU295" s="1444" t="s">
        <v>328</v>
      </c>
      <c r="BV295" s="1444" t="s">
        <v>748</v>
      </c>
      <c r="BW295" s="756"/>
      <c r="BX295" s="756"/>
      <c r="BY295" s="1444" t="s">
        <v>751</v>
      </c>
      <c r="BZ295" s="1444" t="s">
        <v>753</v>
      </c>
      <c r="CA295" s="1444" t="s">
        <v>763</v>
      </c>
      <c r="CB295" s="1444" t="s">
        <v>762</v>
      </c>
      <c r="CC295" s="1444" t="s">
        <v>727</v>
      </c>
      <c r="CD295" s="1444" t="s">
        <v>728</v>
      </c>
      <c r="CE295" s="1444" t="s">
        <v>764</v>
      </c>
      <c r="CF295" s="1444" t="s">
        <v>773</v>
      </c>
      <c r="CG295" s="1444" t="s">
        <v>692</v>
      </c>
      <c r="CH295" s="1444" t="s">
        <v>328</v>
      </c>
      <c r="CI295" s="1444" t="s">
        <v>765</v>
      </c>
      <c r="CJ295" s="1444"/>
      <c r="CK295" s="1444" t="s">
        <v>692</v>
      </c>
      <c r="CL295" s="1444" t="s">
        <v>328</v>
      </c>
      <c r="CM295" s="1444" t="s">
        <v>785</v>
      </c>
      <c r="CN295" s="1444"/>
      <c r="CO295" s="1444" t="s">
        <v>692</v>
      </c>
      <c r="CP295" s="1444" t="s">
        <v>328</v>
      </c>
      <c r="CQ295" s="1444" t="s">
        <v>789</v>
      </c>
      <c r="CR295" s="1444" t="s">
        <v>810</v>
      </c>
      <c r="CS295" s="1444" t="s">
        <v>692</v>
      </c>
      <c r="CT295" s="1444" t="s">
        <v>328</v>
      </c>
      <c r="CU295" s="1444" t="s">
        <v>790</v>
      </c>
      <c r="CV295" s="1444" t="s">
        <v>810</v>
      </c>
      <c r="CW295" s="1444" t="s">
        <v>692</v>
      </c>
      <c r="CX295" s="1444" t="s">
        <v>328</v>
      </c>
      <c r="CY295" s="1444" t="s">
        <v>823</v>
      </c>
      <c r="CZ295" s="1444" t="s">
        <v>728</v>
      </c>
      <c r="DA295" s="1444" t="s">
        <v>786</v>
      </c>
      <c r="DB295" s="543">
        <v>0</v>
      </c>
      <c r="DC295" s="543" t="s">
        <v>845</v>
      </c>
      <c r="DD295" s="1444" t="s">
        <v>692</v>
      </c>
      <c r="DE295" s="1444" t="s">
        <v>692</v>
      </c>
      <c r="DF295" s="1444" t="s">
        <v>875</v>
      </c>
      <c r="DG295" s="1444" t="s">
        <v>787</v>
      </c>
      <c r="DH295" s="1444" t="s">
        <v>839</v>
      </c>
      <c r="DI295" s="1444" t="s">
        <v>692</v>
      </c>
      <c r="DJ295" s="1444" t="s">
        <v>328</v>
      </c>
      <c r="DK295" s="1444" t="s">
        <v>849</v>
      </c>
      <c r="DL295" s="1444" t="s">
        <v>692</v>
      </c>
      <c r="DM295" s="1444" t="s">
        <v>328</v>
      </c>
      <c r="DN295" s="1444" t="s">
        <v>849</v>
      </c>
      <c r="DO295" s="1444" t="s">
        <v>839</v>
      </c>
      <c r="DP295" s="1444" t="s">
        <v>692</v>
      </c>
      <c r="DQ295" s="1444" t="s">
        <v>328</v>
      </c>
      <c r="DR295" s="1444" t="s">
        <v>849</v>
      </c>
      <c r="DS295" s="1444" t="s">
        <v>886</v>
      </c>
      <c r="DT295" s="1444" t="s">
        <v>692</v>
      </c>
      <c r="DU295" s="1444" t="s">
        <v>328</v>
      </c>
      <c r="DV295" s="1441" t="s">
        <v>849</v>
      </c>
      <c r="DW295" s="1444" t="s">
        <v>849</v>
      </c>
      <c r="DX295" s="1441" t="s">
        <v>849</v>
      </c>
      <c r="DY295" s="1444" t="s">
        <v>849</v>
      </c>
      <c r="DZ295" s="1441">
        <v>0</v>
      </c>
      <c r="EA295" s="1441">
        <v>0</v>
      </c>
      <c r="EB295" s="1441">
        <v>0</v>
      </c>
      <c r="EC295" s="1444">
        <v>0</v>
      </c>
      <c r="ED295" s="1444">
        <v>0</v>
      </c>
      <c r="EE295" s="1441">
        <v>0</v>
      </c>
      <c r="EF295" s="1441">
        <v>0</v>
      </c>
      <c r="EG295" s="1444">
        <v>0</v>
      </c>
      <c r="EH295" s="1444">
        <v>0</v>
      </c>
      <c r="EI295" s="1441" t="s">
        <v>692</v>
      </c>
      <c r="EJ295" s="1441" t="s">
        <v>692</v>
      </c>
      <c r="EK295" s="1441" t="s">
        <v>899</v>
      </c>
      <c r="EL295" s="1441" t="s">
        <v>727</v>
      </c>
      <c r="EM295" s="1441" t="s">
        <v>727</v>
      </c>
      <c r="EN295" s="1210"/>
      <c r="EO295" s="1210"/>
      <c r="EP295" s="1210"/>
      <c r="EQ295" s="1210"/>
      <c r="ER295" s="1138"/>
      <c r="ES295" s="146">
        <f t="shared" si="753"/>
        <v>0</v>
      </c>
      <c r="EX295" s="739">
        <f>IF(EX$9=$K295,#REF!,0)</f>
        <v>0</v>
      </c>
      <c r="EY295" s="739">
        <f>IF(EY$9=$K295,#REF!,0)</f>
        <v>0</v>
      </c>
      <c r="EZ295" s="739">
        <f>IF(EZ$9=$K295,#REF!,0)</f>
        <v>0</v>
      </c>
      <c r="FA295" s="739">
        <f>IF(FA$9=$K295,#REF!,0)</f>
        <v>0</v>
      </c>
      <c r="FB295" s="739">
        <f>IF(FB$9=$K295,#REF!,0)</f>
        <v>0</v>
      </c>
      <c r="FC295" s="739">
        <f>IF(FC$9=$K295,#REF!,0)</f>
        <v>0</v>
      </c>
      <c r="FD295" s="739">
        <f>IF(FD$9=$K295,#REF!,0)</f>
        <v>0</v>
      </c>
      <c r="FE295" s="739">
        <f>IF(FE$9=$K295,#REF!,0)</f>
        <v>0</v>
      </c>
      <c r="FF295" s="739">
        <f>IF(FF$9=$K295,#REF!,0)</f>
        <v>0</v>
      </c>
      <c r="FG295" s="739">
        <f>IF(FG$9=$K295,#REF!,0)</f>
        <v>0</v>
      </c>
      <c r="FH295" s="739">
        <f>IF(FH$9=$K295,#REF!,0)</f>
        <v>0</v>
      </c>
      <c r="FI295" s="739">
        <f>IF(FI$9=$K295,#REF!,0)</f>
        <v>0</v>
      </c>
      <c r="FJ295" s="739">
        <f>IF(FJ$9=$K295,#REF!,0)</f>
        <v>0</v>
      </c>
      <c r="FK295" s="739">
        <f>IF(FK$9=$K295,#REF!,0)</f>
        <v>0</v>
      </c>
      <c r="FL295" s="739">
        <f>IF(FL$9=$K295,#REF!,0)</f>
        <v>0</v>
      </c>
      <c r="FM295" s="739">
        <f>IF(FM$9=$K295,#REF!,0)</f>
        <v>0</v>
      </c>
      <c r="FN295" s="739">
        <f>IF(FN$9=$K295,#REF!,0)</f>
        <v>0</v>
      </c>
      <c r="FO295" s="739">
        <f>IF(FO$9=$K295,#REF!,0)</f>
        <v>0</v>
      </c>
      <c r="FP295" s="739">
        <f>IF(FP$9=$K295,#REF!,0)</f>
        <v>0</v>
      </c>
      <c r="FQ295" s="739">
        <f>IF(FQ$9=$K295,#REF!,0)</f>
        <v>0</v>
      </c>
      <c r="FU295" s="739">
        <f t="shared" si="825"/>
        <v>0</v>
      </c>
      <c r="FV295" s="739">
        <f t="shared" si="825"/>
        <v>0</v>
      </c>
      <c r="FW295" s="739">
        <f t="shared" si="825"/>
        <v>0</v>
      </c>
      <c r="FX295" s="739">
        <f t="shared" si="825"/>
        <v>0</v>
      </c>
      <c r="FY295" s="739">
        <f t="shared" si="825"/>
        <v>0</v>
      </c>
      <c r="FZ295" s="739">
        <f t="shared" si="825"/>
        <v>0</v>
      </c>
      <c r="GA295" s="739">
        <f t="shared" si="825"/>
        <v>0</v>
      </c>
      <c r="GB295" s="739">
        <f t="shared" si="825"/>
        <v>0</v>
      </c>
      <c r="GC295" s="739">
        <f t="shared" si="825"/>
        <v>0</v>
      </c>
      <c r="GD295" s="739">
        <f t="shared" si="825"/>
        <v>0</v>
      </c>
      <c r="GE295" s="739">
        <f t="shared" si="826"/>
        <v>0</v>
      </c>
      <c r="GF295" s="739">
        <f t="shared" si="826"/>
        <v>0</v>
      </c>
      <c r="GG295" s="739">
        <f t="shared" si="826"/>
        <v>0</v>
      </c>
      <c r="GH295" s="739">
        <f t="shared" si="826"/>
        <v>0</v>
      </c>
      <c r="GI295" s="739">
        <f t="shared" si="826"/>
        <v>0</v>
      </c>
      <c r="GJ295" s="739">
        <f t="shared" si="826"/>
        <v>0</v>
      </c>
      <c r="GK295" s="739">
        <f t="shared" si="826"/>
        <v>0</v>
      </c>
      <c r="GL295" s="739">
        <f t="shared" si="826"/>
        <v>0</v>
      </c>
      <c r="GM295" s="739">
        <f t="shared" si="826"/>
        <v>0</v>
      </c>
      <c r="GN295" s="739">
        <f t="shared" si="826"/>
        <v>0</v>
      </c>
      <c r="GQ295" s="1098">
        <f>IF(GQ$9=$N295,#REF!,0)</f>
        <v>0</v>
      </c>
      <c r="GR295" s="1098">
        <f>IF(GR$9=$N295,#REF!,0)</f>
        <v>0</v>
      </c>
      <c r="GS295" s="1098">
        <f>IF(GS$9=$N295,#REF!,0)</f>
        <v>0</v>
      </c>
      <c r="GT295" s="1098">
        <f>IF(GT$9=$N295,#REF!,0)</f>
        <v>0</v>
      </c>
      <c r="GU295" s="1098">
        <f>IF(GU$9=$N295,#REF!,0)</f>
        <v>0</v>
      </c>
      <c r="GV295" s="1098">
        <f>IF(GV$9=$N295,#REF!,0)</f>
        <v>0</v>
      </c>
      <c r="GW295" s="1098">
        <f>IF(GW$9=$N295,#REF!,0)</f>
        <v>0</v>
      </c>
      <c r="GX295" s="1098">
        <f>IF(GX$9=$N295,#REF!,0)</f>
        <v>0</v>
      </c>
      <c r="GY295" s="1098">
        <f>IF(GY$9=$N295,#REF!,0)</f>
        <v>0</v>
      </c>
      <c r="GZ295" s="1098">
        <f>IF(GZ$9=$N295,#REF!,0)</f>
        <v>0</v>
      </c>
      <c r="HA295" s="1098">
        <f>IF(HA$9=$N295,#REF!,0)</f>
        <v>0</v>
      </c>
      <c r="HB295" s="1098">
        <f>IF(HB$9=$N295,#REF!,0)</f>
        <v>0</v>
      </c>
      <c r="HC295" s="1098">
        <f>IF(HC$9=$N295,#REF!,0)</f>
        <v>0</v>
      </c>
      <c r="HD295" s="1098">
        <f>IF(HD$9=$N295,#REF!,0)</f>
        <v>0</v>
      </c>
      <c r="HE295" s="1098">
        <f>IF(HE$9=$N295,#REF!,0)</f>
        <v>0</v>
      </c>
      <c r="HF295" s="1098">
        <f>IF(HF$9=$N295,#REF!,0)</f>
        <v>0</v>
      </c>
      <c r="HG295" s="1098">
        <f>IF(HG$9=$N295,#REF!,0)</f>
        <v>0</v>
      </c>
      <c r="HH295" s="1098">
        <f>IF(HH$9=$N295,#REF!,0)</f>
        <v>0</v>
      </c>
      <c r="HI295" s="1098">
        <f>IF(HI$9=$N295,#REF!,0)</f>
        <v>0</v>
      </c>
      <c r="HJ295" s="1098">
        <f>IF(HJ$9=$N295,#REF!,0)</f>
        <v>0</v>
      </c>
      <c r="HK295" s="1098">
        <f>IF(HK$9=$N295,#REF!,0)</f>
        <v>0</v>
      </c>
      <c r="HL295" s="1098">
        <f>IF(HL$9=$N295,#REF!,0)</f>
        <v>0</v>
      </c>
      <c r="HM295" s="1098">
        <f>IF(HM$9=$N295,#REF!,0)</f>
        <v>0</v>
      </c>
      <c r="HN295" s="1098">
        <f>IF(HN$9=$N295,#REF!,0)</f>
        <v>0</v>
      </c>
      <c r="HO295" s="1098">
        <f>IF(HO$9=$N295,#REF!,0)</f>
        <v>0</v>
      </c>
      <c r="HP295" s="1098">
        <f>IF(HP$9=$N295,#REF!,0)</f>
        <v>0</v>
      </c>
      <c r="HQ295" s="1098">
        <f>IF(HQ$9=$N295,#REF!,0)</f>
        <v>0</v>
      </c>
      <c r="HR295" s="1098">
        <f>IF(HR$9=$N295,#REF!,0)</f>
        <v>0</v>
      </c>
      <c r="HS295" s="1098">
        <f>IF(HS$9=$N295,#REF!,0)</f>
        <v>0</v>
      </c>
      <c r="HT295" s="1098">
        <f>IF(HT$9=$N295,#REF!,0)</f>
        <v>0</v>
      </c>
      <c r="HU295" s="1098">
        <f>IF(HU$9=$N295,#REF!,0)</f>
        <v>0</v>
      </c>
      <c r="HV295" s="1098">
        <f>IF(HV$9=$N295,#REF!,0)</f>
        <v>0</v>
      </c>
      <c r="HW295" s="1098">
        <f>IF(HW$9=$N295,#REF!,0)</f>
        <v>0</v>
      </c>
      <c r="HX295" s="1098">
        <f>IF(HX$9=$N295,#REF!,0)</f>
        <v>0</v>
      </c>
      <c r="HY295" s="1098">
        <f>IF(HY$9=$N295,#REF!,0)</f>
        <v>0</v>
      </c>
      <c r="HZ295" s="1098">
        <f>IF(HZ$9=$N295,#REF!,0)</f>
        <v>0</v>
      </c>
      <c r="IA295" s="1098">
        <f>IF(IA$9=$N295,#REF!,0)</f>
        <v>0</v>
      </c>
      <c r="IB295" s="1098">
        <f>IF(IB$9=$N295,#REF!,0)</f>
        <v>0</v>
      </c>
      <c r="IC295" s="1098">
        <f>IF(IC$9=$N295,#REF!,0)</f>
        <v>0</v>
      </c>
      <c r="ID295" s="1098">
        <f>IF(ID$9=$N295,#REF!,0)</f>
        <v>0</v>
      </c>
      <c r="IE295" s="1098">
        <f>IF(IE$9=$N295,#REF!,0)</f>
        <v>0</v>
      </c>
      <c r="IF295" s="1098">
        <f>IF(IF$9=$N295,#REF!,0)</f>
        <v>0</v>
      </c>
      <c r="IG295" s="1098">
        <f>IF(IG$9=$N295,#REF!,0)</f>
        <v>0</v>
      </c>
      <c r="IH295" s="1098">
        <f>IF(IH$9=$N295,#REF!,0)</f>
        <v>0</v>
      </c>
      <c r="II295" s="1098">
        <f>IF(II$9=$N295,#REF!,0)</f>
        <v>0</v>
      </c>
      <c r="IJ295" s="1098">
        <f>IF(IJ$9=$N295,#REF!,0)</f>
        <v>0</v>
      </c>
      <c r="IK295" s="1098">
        <f>IF(IK$9=$N295,#REF!,0)</f>
        <v>0</v>
      </c>
      <c r="IL295" s="1098">
        <f>IF(IL$9=$N295,#REF!,0)</f>
        <v>0</v>
      </c>
      <c r="IM295" s="1098">
        <f>IF(IM$9=$N295,#REF!,0)</f>
        <v>0</v>
      </c>
      <c r="IN295" s="1098">
        <f>IF(IN$9=$N295,#REF!,0)</f>
        <v>0</v>
      </c>
      <c r="IO295" s="1098">
        <f>IF(IO$9=$N295,#REF!,0)</f>
        <v>0</v>
      </c>
      <c r="IP295" s="1098">
        <f>IF(IP$9=$N295,#REF!,0)</f>
        <v>0</v>
      </c>
      <c r="IQ295" s="1098">
        <f>IF(IQ$9=$N295,#REF!,0)</f>
        <v>0</v>
      </c>
      <c r="IR295" s="1098">
        <f>IF(IR$9=$N295,#REF!,0)</f>
        <v>0</v>
      </c>
      <c r="IS295" s="1098">
        <f>IF(IS$9=$N295,#REF!,0)</f>
        <v>0</v>
      </c>
      <c r="IT295" s="1098">
        <f>IF(IT$9=$N295,#REF!,0)</f>
        <v>0</v>
      </c>
      <c r="IU295" s="1098">
        <f>IF(IU$9=$N295,#REF!,0)</f>
        <v>0</v>
      </c>
      <c r="IV295" s="1098">
        <f>IF(IV$9=$N295,#REF!,0)</f>
        <v>0</v>
      </c>
      <c r="IW295" s="1098">
        <f>IF(IW$9=$N295,#REF!,0)</f>
        <v>0</v>
      </c>
      <c r="IX295" s="1098">
        <f>IF(IX$9=$N295,#REF!,0)</f>
        <v>0</v>
      </c>
      <c r="IY295" s="1098">
        <f>IF(IY$9=$N295,#REF!,0)</f>
        <v>0</v>
      </c>
      <c r="IZ295" s="1098">
        <f>IF(IZ$9=$N295,#REF!,0)</f>
        <v>0</v>
      </c>
      <c r="JA295" s="1098">
        <f>IF(JA$9=$N295,#REF!,0)</f>
        <v>0</v>
      </c>
      <c r="JB295" s="1098">
        <f>IF(JB$9=$N295,#REF!,0)</f>
        <v>0</v>
      </c>
      <c r="JC295" s="1098">
        <f>IF(JC$9=$N295,#REF!,0)</f>
        <v>0</v>
      </c>
      <c r="JD295" s="1098">
        <f>IF(JD$9=$N295,#REF!,0)</f>
        <v>0</v>
      </c>
      <c r="JE295" s="1098">
        <f>IF(JE$9=$N295,#REF!,0)</f>
        <v>0</v>
      </c>
      <c r="JF295" s="1098">
        <f>IF(JF$9=$N295,#REF!,0)</f>
        <v>0</v>
      </c>
      <c r="JG295" s="1098">
        <f>IF(JG$9=$N295,#REF!,0)</f>
        <v>0</v>
      </c>
      <c r="JH295" s="1098">
        <f>IF(JH$9=$N295,#REF!,0)</f>
        <v>0</v>
      </c>
      <c r="JI295" s="1098">
        <f>IF(JI$9=$N295,#REF!,0)</f>
        <v>0</v>
      </c>
      <c r="JJ295" s="1098">
        <f>IF(JJ$9=$N295,#REF!,0)</f>
        <v>0</v>
      </c>
      <c r="JK295" s="1098">
        <f>IF(JK$9=$N295,#REF!,0)</f>
        <v>0</v>
      </c>
      <c r="JL295" s="1098">
        <f>IF(JL$9=$N295,#REF!,0)</f>
        <v>0</v>
      </c>
      <c r="JM295" s="1098">
        <f>IF(JM$9=$N295,#REF!,0)</f>
        <v>0</v>
      </c>
      <c r="JN295" s="1098">
        <f>IF(JN$9=$N295,#REF!,0)</f>
        <v>0</v>
      </c>
      <c r="JO295" s="1098">
        <f>IF(JO$9=$N295,#REF!,0)</f>
        <v>0</v>
      </c>
      <c r="JP295" s="1098">
        <f>IF(JP$9=$N295,#REF!,0)</f>
        <v>0</v>
      </c>
      <c r="JQ295" s="1098">
        <f>IF(JQ$9=$N295,#REF!,0)</f>
        <v>0</v>
      </c>
      <c r="JR295" s="1098">
        <f>IF(JR$9=$N295,#REF!,0)</f>
        <v>0</v>
      </c>
      <c r="JS295" s="1098">
        <f>IF(JS$9=$N295,#REF!,0)</f>
        <v>0</v>
      </c>
      <c r="JT295" s="1098">
        <f>IF(JT$9=$N295,#REF!,0)</f>
        <v>0</v>
      </c>
      <c r="JU295" s="1098">
        <f>IF(JU$9=$N295,#REF!,0)</f>
        <v>0</v>
      </c>
      <c r="JV295" s="1098">
        <f>IF(JV$9=$N295,#REF!,0)</f>
        <v>0</v>
      </c>
      <c r="JW295" s="1098">
        <f>IF(JW$9=$N295,#REF!,0)</f>
        <v>0</v>
      </c>
      <c r="JX295" s="681"/>
      <c r="JZ295" s="681">
        <f t="shared" si="808"/>
        <v>0</v>
      </c>
      <c r="KA295" s="681">
        <f t="shared" si="808"/>
        <v>0</v>
      </c>
      <c r="KB295" s="681">
        <f t="shared" si="808"/>
        <v>0</v>
      </c>
      <c r="KC295" s="681">
        <f t="shared" si="808"/>
        <v>0</v>
      </c>
      <c r="KD295" s="681">
        <f t="shared" si="808"/>
        <v>0</v>
      </c>
      <c r="KE295" s="681">
        <f t="shared" si="808"/>
        <v>0</v>
      </c>
      <c r="KF295" s="681">
        <f t="shared" si="808"/>
        <v>0</v>
      </c>
      <c r="KG295" s="681">
        <f t="shared" si="808"/>
        <v>0</v>
      </c>
      <c r="KH295" s="681">
        <f t="shared" si="808"/>
        <v>0</v>
      </c>
      <c r="KI295" s="681">
        <f t="shared" si="808"/>
        <v>0</v>
      </c>
      <c r="KJ295" s="681">
        <f t="shared" si="808"/>
        <v>0</v>
      </c>
      <c r="KN295" s="1098">
        <f t="shared" si="817"/>
        <v>0</v>
      </c>
      <c r="KO295" s="1098">
        <f t="shared" si="817"/>
        <v>0</v>
      </c>
      <c r="KP295" s="1098">
        <f t="shared" si="817"/>
        <v>0</v>
      </c>
      <c r="KQ295" s="1098">
        <f t="shared" si="817"/>
        <v>0</v>
      </c>
      <c r="KR295" s="1098">
        <f t="shared" si="817"/>
        <v>0</v>
      </c>
      <c r="KS295" s="1098">
        <f t="shared" si="817"/>
        <v>0</v>
      </c>
      <c r="KT295" s="1098">
        <f t="shared" si="817"/>
        <v>0</v>
      </c>
      <c r="KU295" s="1098">
        <f t="shared" si="817"/>
        <v>0</v>
      </c>
      <c r="KV295" s="1098">
        <f t="shared" si="817"/>
        <v>0</v>
      </c>
      <c r="KW295" s="1098">
        <f t="shared" si="817"/>
        <v>0</v>
      </c>
      <c r="KX295" s="1098">
        <f t="shared" si="817"/>
        <v>0</v>
      </c>
      <c r="KY295" s="1098">
        <f t="shared" si="817"/>
        <v>0</v>
      </c>
      <c r="KZ295" s="1098">
        <f t="shared" si="817"/>
        <v>0</v>
      </c>
      <c r="LA295" s="1098">
        <f t="shared" si="817"/>
        <v>0</v>
      </c>
      <c r="LB295" s="1098">
        <f t="shared" si="817"/>
        <v>0</v>
      </c>
      <c r="LC295" s="1098">
        <f t="shared" si="817"/>
        <v>0</v>
      </c>
      <c r="LD295" s="1098">
        <f t="shared" si="809"/>
        <v>0</v>
      </c>
      <c r="LE295" s="1098">
        <f t="shared" si="809"/>
        <v>0</v>
      </c>
      <c r="LF295" s="1098">
        <f t="shared" si="809"/>
        <v>0</v>
      </c>
      <c r="LG295" s="1098">
        <f t="shared" si="809"/>
        <v>0</v>
      </c>
      <c r="LH295" s="1098">
        <f t="shared" si="809"/>
        <v>0</v>
      </c>
      <c r="LI295" s="1098">
        <f t="shared" si="809"/>
        <v>0</v>
      </c>
      <c r="LJ295" s="1098">
        <f t="shared" si="809"/>
        <v>0</v>
      </c>
      <c r="LK295" s="1098">
        <f t="shared" si="809"/>
        <v>0</v>
      </c>
      <c r="LL295" s="1098">
        <f t="shared" si="809"/>
        <v>0</v>
      </c>
      <c r="LM295" s="1098">
        <f t="shared" si="809"/>
        <v>0</v>
      </c>
      <c r="LN295" s="1098">
        <f t="shared" si="809"/>
        <v>0</v>
      </c>
      <c r="LO295" s="1098">
        <f t="shared" si="809"/>
        <v>0</v>
      </c>
      <c r="LP295" s="1098">
        <f t="shared" si="809"/>
        <v>0</v>
      </c>
      <c r="LQ295" s="1098">
        <f t="shared" si="809"/>
        <v>0</v>
      </c>
      <c r="LR295" s="1098">
        <f t="shared" si="807"/>
        <v>0</v>
      </c>
      <c r="LS295" s="1098">
        <f t="shared" si="731"/>
        <v>0</v>
      </c>
    </row>
    <row r="296" spans="1:331" ht="22.5" hidden="1" customHeight="1" x14ac:dyDescent="0.35">
      <c r="A296" s="1442"/>
      <c r="B296" s="1359"/>
      <c r="C296" s="1376"/>
      <c r="D296" s="1376"/>
      <c r="E296" s="1376"/>
      <c r="F296" s="1376"/>
      <c r="G296" s="1376"/>
      <c r="H296" s="1376"/>
      <c r="I296" s="1376"/>
      <c r="J296" s="1376"/>
      <c r="K296" s="1372"/>
      <c r="L296" s="1372"/>
      <c r="M296" s="1372"/>
      <c r="N296" s="1372"/>
      <c r="O296" s="1365"/>
      <c r="P296" s="1442"/>
      <c r="Q296" s="1442"/>
      <c r="R296" s="1442"/>
      <c r="S296" s="1442"/>
      <c r="T296" s="1442"/>
      <c r="U296" s="1442"/>
      <c r="V296" s="1442"/>
      <c r="W296" s="752" t="s">
        <v>337</v>
      </c>
      <c r="X296" s="1442"/>
      <c r="Y296" s="1442"/>
      <c r="Z296" s="1442"/>
      <c r="AA296" s="1442"/>
      <c r="AB296" s="1442"/>
      <c r="AC296" s="1442"/>
      <c r="AD296" s="1442"/>
      <c r="AE296" s="1442"/>
      <c r="AF296" s="1442"/>
      <c r="AG296" s="1442"/>
      <c r="AH296" s="1447" t="s">
        <v>303</v>
      </c>
      <c r="AI296" s="1447" t="s">
        <v>341</v>
      </c>
      <c r="AJ296" s="1442"/>
      <c r="AK296" s="1442"/>
      <c r="AL296" s="1442"/>
      <c r="AM296" s="1442"/>
      <c r="AN296" s="1442"/>
      <c r="AO296" s="1442"/>
      <c r="AP296" s="1442"/>
      <c r="AQ296" s="1442"/>
      <c r="AR296" s="1442"/>
      <c r="AS296" s="1442"/>
      <c r="AT296" s="1442"/>
      <c r="AU296" s="1442"/>
      <c r="AV296" s="1442"/>
      <c r="AW296" s="1453"/>
      <c r="AX296" s="1453"/>
      <c r="AY296" s="1442"/>
      <c r="AZ296" s="1442"/>
      <c r="BA296" s="1442"/>
      <c r="BB296" s="1442"/>
      <c r="BC296" s="1442"/>
      <c r="BD296" s="1453"/>
      <c r="BE296" s="1442"/>
      <c r="BF296" s="1442"/>
      <c r="BG296" s="1442"/>
      <c r="BH296" s="1442"/>
      <c r="BI296" s="1442"/>
      <c r="BJ296" s="1442"/>
      <c r="BK296" s="1450"/>
      <c r="BL296" s="1450"/>
      <c r="BM296" s="752"/>
      <c r="BN296" s="752"/>
      <c r="BO296" s="1442"/>
      <c r="BP296" s="752"/>
      <c r="BQ296" s="752"/>
      <c r="BR296" s="1442"/>
      <c r="BS296" s="1442"/>
      <c r="BT296" s="1442"/>
      <c r="BU296" s="1442"/>
      <c r="BV296" s="1442"/>
      <c r="BW296" s="752"/>
      <c r="BX296" s="752"/>
      <c r="BY296" s="1442"/>
      <c r="BZ296" s="1442"/>
      <c r="CA296" s="1442"/>
      <c r="CB296" s="1442"/>
      <c r="CC296" s="1442"/>
      <c r="CD296" s="1442"/>
      <c r="CE296" s="1442"/>
      <c r="CF296" s="1442"/>
      <c r="CG296" s="1442"/>
      <c r="CH296" s="1442"/>
      <c r="CI296" s="1442"/>
      <c r="CJ296" s="1442"/>
      <c r="CK296" s="1442"/>
      <c r="CL296" s="1442"/>
      <c r="CM296" s="1442"/>
      <c r="CN296" s="1442"/>
      <c r="CO296" s="1442"/>
      <c r="CP296" s="1442"/>
      <c r="CQ296" s="1442"/>
      <c r="CR296" s="1442"/>
      <c r="CS296" s="1442"/>
      <c r="CT296" s="1442"/>
      <c r="CU296" s="1442"/>
      <c r="CV296" s="1442"/>
      <c r="CW296" s="1442"/>
      <c r="CX296" s="1442"/>
      <c r="CY296" s="1442"/>
      <c r="CZ296" s="1442"/>
      <c r="DA296" s="1442"/>
      <c r="DB296" s="544">
        <v>0</v>
      </c>
      <c r="DC296" s="544">
        <v>0</v>
      </c>
      <c r="DD296" s="1442"/>
      <c r="DE296" s="1442"/>
      <c r="DF296" s="1442"/>
      <c r="DG296" s="1442"/>
      <c r="DH296" s="1442"/>
      <c r="DI296" s="1442"/>
      <c r="DJ296" s="1442"/>
      <c r="DK296" s="1442"/>
      <c r="DL296" s="1442"/>
      <c r="DM296" s="1442"/>
      <c r="DN296" s="1442"/>
      <c r="DO296" s="1442"/>
      <c r="DP296" s="1442"/>
      <c r="DQ296" s="1442"/>
      <c r="DR296" s="1442"/>
      <c r="DS296" s="1442"/>
      <c r="DT296" s="1442"/>
      <c r="DU296" s="1442"/>
      <c r="DV296" s="1442"/>
      <c r="DW296" s="1442"/>
      <c r="DX296" s="1442"/>
      <c r="DY296" s="1442"/>
      <c r="DZ296" s="1445">
        <v>0</v>
      </c>
      <c r="EA296" s="1442">
        <v>0</v>
      </c>
      <c r="EB296" s="1445">
        <v>0</v>
      </c>
      <c r="EC296" s="1442">
        <v>0</v>
      </c>
      <c r="ED296" s="1442">
        <v>0</v>
      </c>
      <c r="EE296" s="1445">
        <v>0</v>
      </c>
      <c r="EF296" s="1445">
        <v>0</v>
      </c>
      <c r="EG296" s="1442">
        <v>0</v>
      </c>
      <c r="EH296" s="1442">
        <v>0</v>
      </c>
      <c r="EI296" s="1442"/>
      <c r="EJ296" s="1442"/>
      <c r="EK296" s="1445"/>
      <c r="EL296" s="1445"/>
      <c r="EM296" s="1445"/>
      <c r="EN296" s="1210"/>
      <c r="EO296" s="1210"/>
      <c r="EP296" s="1210"/>
      <c r="EQ296" s="1210"/>
      <c r="ER296" s="1138"/>
      <c r="ES296" s="146">
        <f t="shared" si="753"/>
        <v>0</v>
      </c>
      <c r="EX296" s="739">
        <f>IF(EX$9=$K296,#REF!,0)</f>
        <v>0</v>
      </c>
      <c r="EY296" s="739">
        <f>IF(EY$9=$K296,#REF!,0)</f>
        <v>0</v>
      </c>
      <c r="EZ296" s="739">
        <f>IF(EZ$9=$K296,#REF!,0)</f>
        <v>0</v>
      </c>
      <c r="FA296" s="739">
        <f>IF(FA$9=$K296,#REF!,0)</f>
        <v>0</v>
      </c>
      <c r="FB296" s="739">
        <f>IF(FB$9=$K296,#REF!,0)</f>
        <v>0</v>
      </c>
      <c r="FC296" s="739">
        <f>IF(FC$9=$K296,#REF!,0)</f>
        <v>0</v>
      </c>
      <c r="FD296" s="739">
        <f>IF(FD$9=$K296,#REF!,0)</f>
        <v>0</v>
      </c>
      <c r="FE296" s="739">
        <f>IF(FE$9=$K296,#REF!,0)</f>
        <v>0</v>
      </c>
      <c r="FF296" s="739">
        <f>IF(FF$9=$K296,#REF!,0)</f>
        <v>0</v>
      </c>
      <c r="FG296" s="739">
        <f>IF(FG$9=$K296,#REF!,0)</f>
        <v>0</v>
      </c>
      <c r="FH296" s="739">
        <f>IF(FH$9=$K296,#REF!,0)</f>
        <v>0</v>
      </c>
      <c r="FI296" s="739">
        <f>IF(FI$9=$K296,#REF!,0)</f>
        <v>0</v>
      </c>
      <c r="FJ296" s="739">
        <f>IF(FJ$9=$K296,#REF!,0)</f>
        <v>0</v>
      </c>
      <c r="FK296" s="739">
        <f>IF(FK$9=$K296,#REF!,0)</f>
        <v>0</v>
      </c>
      <c r="FL296" s="739">
        <f>IF(FL$9=$K296,#REF!,0)</f>
        <v>0</v>
      </c>
      <c r="FM296" s="739">
        <f>IF(FM$9=$K296,#REF!,0)</f>
        <v>0</v>
      </c>
      <c r="FN296" s="739">
        <f>IF(FN$9=$K296,#REF!,0)</f>
        <v>0</v>
      </c>
      <c r="FO296" s="739">
        <f>IF(FO$9=$K296,#REF!,0)</f>
        <v>0</v>
      </c>
      <c r="FP296" s="739">
        <f>IF(FP$9=$K296,#REF!,0)</f>
        <v>0</v>
      </c>
      <c r="FQ296" s="739">
        <f>IF(FQ$9=$K296,#REF!,0)</f>
        <v>0</v>
      </c>
      <c r="FU296" s="739">
        <f t="shared" si="825"/>
        <v>0</v>
      </c>
      <c r="FV296" s="739">
        <f t="shared" si="825"/>
        <v>0</v>
      </c>
      <c r="FW296" s="739">
        <f t="shared" si="825"/>
        <v>0</v>
      </c>
      <c r="FX296" s="739">
        <f t="shared" si="825"/>
        <v>0</v>
      </c>
      <c r="FY296" s="739">
        <f t="shared" si="825"/>
        <v>0</v>
      </c>
      <c r="FZ296" s="739">
        <f t="shared" si="825"/>
        <v>0</v>
      </c>
      <c r="GA296" s="739">
        <f t="shared" si="825"/>
        <v>0</v>
      </c>
      <c r="GB296" s="739">
        <f t="shared" si="825"/>
        <v>0</v>
      </c>
      <c r="GC296" s="739">
        <f t="shared" si="825"/>
        <v>0</v>
      </c>
      <c r="GD296" s="739">
        <f t="shared" si="825"/>
        <v>0</v>
      </c>
      <c r="GE296" s="739">
        <f t="shared" si="826"/>
        <v>0</v>
      </c>
      <c r="GF296" s="739">
        <f t="shared" si="826"/>
        <v>0</v>
      </c>
      <c r="GG296" s="739">
        <f t="shared" si="826"/>
        <v>0</v>
      </c>
      <c r="GH296" s="739">
        <f t="shared" si="826"/>
        <v>0</v>
      </c>
      <c r="GI296" s="739">
        <f t="shared" si="826"/>
        <v>0</v>
      </c>
      <c r="GJ296" s="739">
        <f t="shared" si="826"/>
        <v>0</v>
      </c>
      <c r="GK296" s="739">
        <f t="shared" si="826"/>
        <v>0</v>
      </c>
      <c r="GL296" s="739">
        <f t="shared" si="826"/>
        <v>0</v>
      </c>
      <c r="GM296" s="739">
        <f t="shared" si="826"/>
        <v>0</v>
      </c>
      <c r="GN296" s="739">
        <f t="shared" si="826"/>
        <v>0</v>
      </c>
      <c r="GQ296" s="1098">
        <f>IF(GQ$9=$N296,#REF!,0)</f>
        <v>0</v>
      </c>
      <c r="GR296" s="1098">
        <f>IF(GR$9=$N296,#REF!,0)</f>
        <v>0</v>
      </c>
      <c r="GS296" s="1098">
        <f>IF(GS$9=$N296,#REF!,0)</f>
        <v>0</v>
      </c>
      <c r="GT296" s="1098">
        <f>IF(GT$9=$N296,#REF!,0)</f>
        <v>0</v>
      </c>
      <c r="GU296" s="1098">
        <f>IF(GU$9=$N296,#REF!,0)</f>
        <v>0</v>
      </c>
      <c r="GV296" s="1098">
        <f>IF(GV$9=$N296,#REF!,0)</f>
        <v>0</v>
      </c>
      <c r="GW296" s="1098">
        <f>IF(GW$9=$N296,#REF!,0)</f>
        <v>0</v>
      </c>
      <c r="GX296" s="1098">
        <f>IF(GX$9=$N296,#REF!,0)</f>
        <v>0</v>
      </c>
      <c r="GY296" s="1098">
        <f>IF(GY$9=$N296,#REF!,0)</f>
        <v>0</v>
      </c>
      <c r="GZ296" s="1098">
        <f>IF(GZ$9=$N296,#REF!,0)</f>
        <v>0</v>
      </c>
      <c r="HA296" s="1098">
        <f>IF(HA$9=$N296,#REF!,0)</f>
        <v>0</v>
      </c>
      <c r="HB296" s="1098">
        <f>IF(HB$9=$N296,#REF!,0)</f>
        <v>0</v>
      </c>
      <c r="HC296" s="1098">
        <f>IF(HC$9=$N296,#REF!,0)</f>
        <v>0</v>
      </c>
      <c r="HD296" s="1098">
        <f>IF(HD$9=$N296,#REF!,0)</f>
        <v>0</v>
      </c>
      <c r="HE296" s="1098">
        <f>IF(HE$9=$N296,#REF!,0)</f>
        <v>0</v>
      </c>
      <c r="HF296" s="1098">
        <f>IF(HF$9=$N296,#REF!,0)</f>
        <v>0</v>
      </c>
      <c r="HG296" s="1098">
        <f>IF(HG$9=$N296,#REF!,0)</f>
        <v>0</v>
      </c>
      <c r="HH296" s="1098">
        <f>IF(HH$9=$N296,#REF!,0)</f>
        <v>0</v>
      </c>
      <c r="HI296" s="1098">
        <f>IF(HI$9=$N296,#REF!,0)</f>
        <v>0</v>
      </c>
      <c r="HJ296" s="1098">
        <f>IF(HJ$9=$N296,#REF!,0)</f>
        <v>0</v>
      </c>
      <c r="HK296" s="1098">
        <f>IF(HK$9=$N296,#REF!,0)</f>
        <v>0</v>
      </c>
      <c r="HL296" s="1098">
        <f>IF(HL$9=$N296,#REF!,0)</f>
        <v>0</v>
      </c>
      <c r="HM296" s="1098">
        <f>IF(HM$9=$N296,#REF!,0)</f>
        <v>0</v>
      </c>
      <c r="HN296" s="1098">
        <f>IF(HN$9=$N296,#REF!,0)</f>
        <v>0</v>
      </c>
      <c r="HO296" s="1098">
        <f>IF(HO$9=$N296,#REF!,0)</f>
        <v>0</v>
      </c>
      <c r="HP296" s="1098">
        <f>IF(HP$9=$N296,#REF!,0)</f>
        <v>0</v>
      </c>
      <c r="HQ296" s="1098">
        <f>IF(HQ$9=$N296,#REF!,0)</f>
        <v>0</v>
      </c>
      <c r="HR296" s="1098">
        <f>IF(HR$9=$N296,#REF!,0)</f>
        <v>0</v>
      </c>
      <c r="HS296" s="1098">
        <f>IF(HS$9=$N296,#REF!,0)</f>
        <v>0</v>
      </c>
      <c r="HT296" s="1098">
        <f>IF(HT$9=$N296,#REF!,0)</f>
        <v>0</v>
      </c>
      <c r="HU296" s="1098">
        <f>IF(HU$9=$N296,#REF!,0)</f>
        <v>0</v>
      </c>
      <c r="HV296" s="1098">
        <f>IF(HV$9=$N296,#REF!,0)</f>
        <v>0</v>
      </c>
      <c r="HW296" s="1098">
        <f>IF(HW$9=$N296,#REF!,0)</f>
        <v>0</v>
      </c>
      <c r="HX296" s="1098">
        <f>IF(HX$9=$N296,#REF!,0)</f>
        <v>0</v>
      </c>
      <c r="HY296" s="1098">
        <f>IF(HY$9=$N296,#REF!,0)</f>
        <v>0</v>
      </c>
      <c r="HZ296" s="1098">
        <f>IF(HZ$9=$N296,#REF!,0)</f>
        <v>0</v>
      </c>
      <c r="IA296" s="1098">
        <f>IF(IA$9=$N296,#REF!,0)</f>
        <v>0</v>
      </c>
      <c r="IB296" s="1098">
        <f>IF(IB$9=$N296,#REF!,0)</f>
        <v>0</v>
      </c>
      <c r="IC296" s="1098">
        <f>IF(IC$9=$N296,#REF!,0)</f>
        <v>0</v>
      </c>
      <c r="ID296" s="1098">
        <f>IF(ID$9=$N296,#REF!,0)</f>
        <v>0</v>
      </c>
      <c r="IE296" s="1098">
        <f>IF(IE$9=$N296,#REF!,0)</f>
        <v>0</v>
      </c>
      <c r="IF296" s="1098">
        <f>IF(IF$9=$N296,#REF!,0)</f>
        <v>0</v>
      </c>
      <c r="IG296" s="1098">
        <f>IF(IG$9=$N296,#REF!,0)</f>
        <v>0</v>
      </c>
      <c r="IH296" s="1098">
        <f>IF(IH$9=$N296,#REF!,0)</f>
        <v>0</v>
      </c>
      <c r="II296" s="1098">
        <f>IF(II$9=$N296,#REF!,0)</f>
        <v>0</v>
      </c>
      <c r="IJ296" s="1098">
        <f>IF(IJ$9=$N296,#REF!,0)</f>
        <v>0</v>
      </c>
      <c r="IK296" s="1098">
        <f>IF(IK$9=$N296,#REF!,0)</f>
        <v>0</v>
      </c>
      <c r="IL296" s="1098">
        <f>IF(IL$9=$N296,#REF!,0)</f>
        <v>0</v>
      </c>
      <c r="IM296" s="1098">
        <f>IF(IM$9=$N296,#REF!,0)</f>
        <v>0</v>
      </c>
      <c r="IN296" s="1098">
        <f>IF(IN$9=$N296,#REF!,0)</f>
        <v>0</v>
      </c>
      <c r="IO296" s="1098">
        <f>IF(IO$9=$N296,#REF!,0)</f>
        <v>0</v>
      </c>
      <c r="IP296" s="1098">
        <f>IF(IP$9=$N296,#REF!,0)</f>
        <v>0</v>
      </c>
      <c r="IQ296" s="1098">
        <f>IF(IQ$9=$N296,#REF!,0)</f>
        <v>0</v>
      </c>
      <c r="IR296" s="1098">
        <f>IF(IR$9=$N296,#REF!,0)</f>
        <v>0</v>
      </c>
      <c r="IS296" s="1098">
        <f>IF(IS$9=$N296,#REF!,0)</f>
        <v>0</v>
      </c>
      <c r="IT296" s="1098">
        <f>IF(IT$9=$N296,#REF!,0)</f>
        <v>0</v>
      </c>
      <c r="IU296" s="1098">
        <f>IF(IU$9=$N296,#REF!,0)</f>
        <v>0</v>
      </c>
      <c r="IV296" s="1098">
        <f>IF(IV$9=$N296,#REF!,0)</f>
        <v>0</v>
      </c>
      <c r="IW296" s="1098">
        <f>IF(IW$9=$N296,#REF!,0)</f>
        <v>0</v>
      </c>
      <c r="IX296" s="1098">
        <f>IF(IX$9=$N296,#REF!,0)</f>
        <v>0</v>
      </c>
      <c r="IY296" s="1098">
        <f>IF(IY$9=$N296,#REF!,0)</f>
        <v>0</v>
      </c>
      <c r="IZ296" s="1098">
        <f>IF(IZ$9=$N296,#REF!,0)</f>
        <v>0</v>
      </c>
      <c r="JA296" s="1098">
        <f>IF(JA$9=$N296,#REF!,0)</f>
        <v>0</v>
      </c>
      <c r="JB296" s="1098">
        <f>IF(JB$9=$N296,#REF!,0)</f>
        <v>0</v>
      </c>
      <c r="JC296" s="1098">
        <f>IF(JC$9=$N296,#REF!,0)</f>
        <v>0</v>
      </c>
      <c r="JD296" s="1098">
        <f>IF(JD$9=$N296,#REF!,0)</f>
        <v>0</v>
      </c>
      <c r="JE296" s="1098">
        <f>IF(JE$9=$N296,#REF!,0)</f>
        <v>0</v>
      </c>
      <c r="JF296" s="1098">
        <f>IF(JF$9=$N296,#REF!,0)</f>
        <v>0</v>
      </c>
      <c r="JG296" s="1098">
        <f>IF(JG$9=$N296,#REF!,0)</f>
        <v>0</v>
      </c>
      <c r="JH296" s="1098">
        <f>IF(JH$9=$N296,#REF!,0)</f>
        <v>0</v>
      </c>
      <c r="JI296" s="1098">
        <f>IF(JI$9=$N296,#REF!,0)</f>
        <v>0</v>
      </c>
      <c r="JJ296" s="1098">
        <f>IF(JJ$9=$N296,#REF!,0)</f>
        <v>0</v>
      </c>
      <c r="JK296" s="1098">
        <f>IF(JK$9=$N296,#REF!,0)</f>
        <v>0</v>
      </c>
      <c r="JL296" s="1098">
        <f>IF(JL$9=$N296,#REF!,0)</f>
        <v>0</v>
      </c>
      <c r="JM296" s="1098">
        <f>IF(JM$9=$N296,#REF!,0)</f>
        <v>0</v>
      </c>
      <c r="JN296" s="1098">
        <f>IF(JN$9=$N296,#REF!,0)</f>
        <v>0</v>
      </c>
      <c r="JO296" s="1098">
        <f>IF(JO$9=$N296,#REF!,0)</f>
        <v>0</v>
      </c>
      <c r="JP296" s="1098">
        <f>IF(JP$9=$N296,#REF!,0)</f>
        <v>0</v>
      </c>
      <c r="JQ296" s="1098">
        <f>IF(JQ$9=$N296,#REF!,0)</f>
        <v>0</v>
      </c>
      <c r="JR296" s="1098">
        <f>IF(JR$9=$N296,#REF!,0)</f>
        <v>0</v>
      </c>
      <c r="JS296" s="1098">
        <f>IF(JS$9=$N296,#REF!,0)</f>
        <v>0</v>
      </c>
      <c r="JT296" s="1098">
        <f>IF(JT$9=$N296,#REF!,0)</f>
        <v>0</v>
      </c>
      <c r="JU296" s="1098">
        <f>IF(JU$9=$N296,#REF!,0)</f>
        <v>0</v>
      </c>
      <c r="JV296" s="1098">
        <f>IF(JV$9=$N296,#REF!,0)</f>
        <v>0</v>
      </c>
      <c r="JW296" s="1098">
        <f>IF(JW$9=$N296,#REF!,0)</f>
        <v>0</v>
      </c>
      <c r="JX296" s="681"/>
      <c r="JZ296" s="681">
        <f t="shared" si="808"/>
        <v>0</v>
      </c>
      <c r="KA296" s="681">
        <f t="shared" si="808"/>
        <v>0</v>
      </c>
      <c r="KB296" s="681">
        <f t="shared" si="808"/>
        <v>0</v>
      </c>
      <c r="KC296" s="681">
        <f t="shared" si="808"/>
        <v>0</v>
      </c>
      <c r="KD296" s="681">
        <f t="shared" si="808"/>
        <v>0</v>
      </c>
      <c r="KE296" s="681">
        <f t="shared" si="808"/>
        <v>0</v>
      </c>
      <c r="KF296" s="681">
        <f t="shared" si="808"/>
        <v>0</v>
      </c>
      <c r="KG296" s="681">
        <f t="shared" si="808"/>
        <v>0</v>
      </c>
      <c r="KH296" s="681">
        <f t="shared" si="808"/>
        <v>0</v>
      </c>
      <c r="KI296" s="681">
        <f t="shared" si="808"/>
        <v>0</v>
      </c>
      <c r="KJ296" s="681">
        <f t="shared" si="808"/>
        <v>0</v>
      </c>
      <c r="KN296" s="1098">
        <f t="shared" si="817"/>
        <v>0</v>
      </c>
      <c r="KO296" s="1098">
        <f t="shared" si="817"/>
        <v>0</v>
      </c>
      <c r="KP296" s="1098">
        <f t="shared" si="817"/>
        <v>0</v>
      </c>
      <c r="KQ296" s="1098">
        <f t="shared" si="817"/>
        <v>0</v>
      </c>
      <c r="KR296" s="1098">
        <f t="shared" si="817"/>
        <v>0</v>
      </c>
      <c r="KS296" s="1098">
        <f t="shared" si="817"/>
        <v>0</v>
      </c>
      <c r="KT296" s="1098">
        <f t="shared" si="817"/>
        <v>0</v>
      </c>
      <c r="KU296" s="1098">
        <f t="shared" si="817"/>
        <v>0</v>
      </c>
      <c r="KV296" s="1098">
        <f t="shared" si="817"/>
        <v>0</v>
      </c>
      <c r="KW296" s="1098">
        <f t="shared" si="817"/>
        <v>0</v>
      </c>
      <c r="KX296" s="1098">
        <f t="shared" si="817"/>
        <v>0</v>
      </c>
      <c r="KY296" s="1098">
        <f t="shared" si="817"/>
        <v>0</v>
      </c>
      <c r="KZ296" s="1098">
        <f t="shared" si="817"/>
        <v>0</v>
      </c>
      <c r="LA296" s="1098">
        <f t="shared" si="817"/>
        <v>0</v>
      </c>
      <c r="LB296" s="1098">
        <f t="shared" si="817"/>
        <v>0</v>
      </c>
      <c r="LC296" s="1098">
        <f t="shared" si="817"/>
        <v>0</v>
      </c>
      <c r="LD296" s="1098">
        <f t="shared" si="809"/>
        <v>0</v>
      </c>
      <c r="LE296" s="1098">
        <f t="shared" si="809"/>
        <v>0</v>
      </c>
      <c r="LF296" s="1098">
        <f t="shared" si="809"/>
        <v>0</v>
      </c>
      <c r="LG296" s="1098">
        <f t="shared" si="809"/>
        <v>0</v>
      </c>
      <c r="LH296" s="1098">
        <f t="shared" si="809"/>
        <v>0</v>
      </c>
      <c r="LI296" s="1098">
        <f t="shared" si="809"/>
        <v>0</v>
      </c>
      <c r="LJ296" s="1098">
        <f t="shared" si="809"/>
        <v>0</v>
      </c>
      <c r="LK296" s="1098">
        <f t="shared" si="809"/>
        <v>0</v>
      </c>
      <c r="LL296" s="1098">
        <f t="shared" si="809"/>
        <v>0</v>
      </c>
      <c r="LM296" s="1098">
        <f t="shared" si="809"/>
        <v>0</v>
      </c>
      <c r="LN296" s="1098">
        <f t="shared" si="809"/>
        <v>0</v>
      </c>
      <c r="LO296" s="1098">
        <f t="shared" si="809"/>
        <v>0</v>
      </c>
      <c r="LP296" s="1098">
        <f t="shared" si="809"/>
        <v>0</v>
      </c>
      <c r="LQ296" s="1098">
        <f t="shared" si="809"/>
        <v>0</v>
      </c>
      <c r="LR296" s="1098">
        <f t="shared" si="807"/>
        <v>0</v>
      </c>
      <c r="LS296" s="1098">
        <f t="shared" si="731"/>
        <v>0</v>
      </c>
    </row>
    <row r="297" spans="1:331" ht="13.5" hidden="1" customHeight="1" thickBot="1" x14ac:dyDescent="0.4">
      <c r="A297" s="1446"/>
      <c r="B297" s="1357"/>
      <c r="C297" s="1377"/>
      <c r="D297" s="1377"/>
      <c r="E297" s="1377"/>
      <c r="F297" s="1377"/>
      <c r="G297" s="1377"/>
      <c r="H297" s="1377"/>
      <c r="I297" s="1377"/>
      <c r="J297" s="1377"/>
      <c r="K297" s="1373"/>
      <c r="L297" s="1373"/>
      <c r="M297" s="1373"/>
      <c r="N297" s="1373"/>
      <c r="O297" s="1366"/>
      <c r="P297" s="1443"/>
      <c r="Q297" s="1443"/>
      <c r="R297" s="1443"/>
      <c r="S297" s="1443"/>
      <c r="T297" s="1443"/>
      <c r="U297" s="1443"/>
      <c r="V297" s="1443"/>
      <c r="W297" s="753"/>
      <c r="X297" s="1443"/>
      <c r="Y297" s="1443"/>
      <c r="Z297" s="1443"/>
      <c r="AA297" s="1443"/>
      <c r="AB297" s="1443"/>
      <c r="AC297" s="1443"/>
      <c r="AD297" s="1443"/>
      <c r="AE297" s="1443"/>
      <c r="AF297" s="1443"/>
      <c r="AG297" s="1443"/>
      <c r="AH297" s="1448"/>
      <c r="AI297" s="1448"/>
      <c r="AJ297" s="1443"/>
      <c r="AK297" s="1443"/>
      <c r="AL297" s="1443"/>
      <c r="AM297" s="1443"/>
      <c r="AN297" s="1443"/>
      <c r="AO297" s="1443"/>
      <c r="AP297" s="1443"/>
      <c r="AQ297" s="1443"/>
      <c r="AR297" s="1443"/>
      <c r="AS297" s="1443"/>
      <c r="AT297" s="1443"/>
      <c r="AU297" s="1443"/>
      <c r="AV297" s="1443"/>
      <c r="AW297" s="755" t="s">
        <v>385</v>
      </c>
      <c r="AX297" s="755" t="s">
        <v>447</v>
      </c>
      <c r="AY297" s="1443"/>
      <c r="AZ297" s="1443"/>
      <c r="BA297" s="1443"/>
      <c r="BB297" s="1443"/>
      <c r="BC297" s="1443"/>
      <c r="BD297" s="1455"/>
      <c r="BE297" s="1443"/>
      <c r="BF297" s="1443"/>
      <c r="BG297" s="1443"/>
      <c r="BH297" s="1443"/>
      <c r="BI297" s="1443"/>
      <c r="BJ297" s="1443"/>
      <c r="BK297" s="1451"/>
      <c r="BL297" s="1451"/>
      <c r="BM297" s="753"/>
      <c r="BN297" s="753"/>
      <c r="BO297" s="1443"/>
      <c r="BP297" s="753"/>
      <c r="BQ297" s="753"/>
      <c r="BR297" s="1443"/>
      <c r="BS297" s="1443"/>
      <c r="BT297" s="1446"/>
      <c r="BU297" s="1443"/>
      <c r="BV297" s="1446"/>
      <c r="BW297" s="754"/>
      <c r="BX297" s="754"/>
      <c r="BY297" s="1446"/>
      <c r="BZ297" s="1446"/>
      <c r="CA297" s="1446"/>
      <c r="CB297" s="1446"/>
      <c r="CC297" s="1443"/>
      <c r="CD297" s="1443"/>
      <c r="CE297" s="1443"/>
      <c r="CF297" s="1443"/>
      <c r="CG297" s="1443"/>
      <c r="CH297" s="1443"/>
      <c r="CI297" s="1443"/>
      <c r="CJ297" s="1443"/>
      <c r="CK297" s="1443"/>
      <c r="CL297" s="1443"/>
      <c r="CM297" s="1443"/>
      <c r="CN297" s="1443"/>
      <c r="CO297" s="1443"/>
      <c r="CP297" s="1443"/>
      <c r="CQ297" s="1443"/>
      <c r="CR297" s="1443"/>
      <c r="CS297" s="1443"/>
      <c r="CT297" s="1443"/>
      <c r="CU297" s="1443"/>
      <c r="CV297" s="1443"/>
      <c r="CW297" s="1443"/>
      <c r="CX297" s="1443"/>
      <c r="CY297" s="1443"/>
      <c r="CZ297" s="1443"/>
      <c r="DA297" s="1443"/>
      <c r="DB297" s="545">
        <v>0</v>
      </c>
      <c r="DC297" s="545">
        <v>0</v>
      </c>
      <c r="DD297" s="1443"/>
      <c r="DE297" s="1443"/>
      <c r="DF297" s="1443"/>
      <c r="DG297" s="1443"/>
      <c r="DH297" s="1443"/>
      <c r="DI297" s="1443"/>
      <c r="DJ297" s="1443"/>
      <c r="DK297" s="1443"/>
      <c r="DL297" s="1443"/>
      <c r="DM297" s="1443"/>
      <c r="DN297" s="1443"/>
      <c r="DO297" s="1443"/>
      <c r="DP297" s="1443"/>
      <c r="DQ297" s="1443"/>
      <c r="DR297" s="1443"/>
      <c r="DS297" s="1443"/>
      <c r="DT297" s="1443"/>
      <c r="DU297" s="1443"/>
      <c r="DV297" s="1443"/>
      <c r="DW297" s="1443"/>
      <c r="DX297" s="1443"/>
      <c r="DY297" s="1443"/>
      <c r="DZ297" s="1443">
        <v>0</v>
      </c>
      <c r="EA297" s="1443">
        <v>0</v>
      </c>
      <c r="EB297" s="1443">
        <v>0</v>
      </c>
      <c r="EC297" s="1443">
        <v>0</v>
      </c>
      <c r="ED297" s="1443">
        <v>0</v>
      </c>
      <c r="EE297" s="1443">
        <v>0</v>
      </c>
      <c r="EF297" s="1443">
        <v>0</v>
      </c>
      <c r="EG297" s="1443">
        <v>0</v>
      </c>
      <c r="EH297" s="1443">
        <v>0</v>
      </c>
      <c r="EI297" s="1446"/>
      <c r="EJ297" s="1446"/>
      <c r="EK297" s="1443"/>
      <c r="EL297" s="1443"/>
      <c r="EM297" s="1443"/>
      <c r="EN297" s="1210"/>
      <c r="EO297" s="1210"/>
      <c r="EP297" s="1210"/>
      <c r="EQ297" s="1210"/>
      <c r="ER297" s="1138"/>
      <c r="ES297" s="146">
        <f t="shared" si="753"/>
        <v>0</v>
      </c>
      <c r="EX297" s="739">
        <f>IF(EX$9=$K297,#REF!,0)</f>
        <v>0</v>
      </c>
      <c r="EY297" s="739">
        <f>IF(EY$9=$K297,#REF!,0)</f>
        <v>0</v>
      </c>
      <c r="EZ297" s="739">
        <f>IF(EZ$9=$K297,#REF!,0)</f>
        <v>0</v>
      </c>
      <c r="FA297" s="739">
        <f>IF(FA$9=$K297,#REF!,0)</f>
        <v>0</v>
      </c>
      <c r="FB297" s="739">
        <f>IF(FB$9=$K297,#REF!,0)</f>
        <v>0</v>
      </c>
      <c r="FC297" s="739">
        <f>IF(FC$9=$K297,#REF!,0)</f>
        <v>0</v>
      </c>
      <c r="FD297" s="739">
        <f>IF(FD$9=$K297,#REF!,0)</f>
        <v>0</v>
      </c>
      <c r="FE297" s="739">
        <f>IF(FE$9=$K297,#REF!,0)</f>
        <v>0</v>
      </c>
      <c r="FF297" s="739">
        <f>IF(FF$9=$K297,#REF!,0)</f>
        <v>0</v>
      </c>
      <c r="FG297" s="739">
        <f>IF(FG$9=$K297,#REF!,0)</f>
        <v>0</v>
      </c>
      <c r="FH297" s="739">
        <f>IF(FH$9=$K297,#REF!,0)</f>
        <v>0</v>
      </c>
      <c r="FI297" s="739">
        <f>IF(FI$9=$K297,#REF!,0)</f>
        <v>0</v>
      </c>
      <c r="FJ297" s="739">
        <f>IF(FJ$9=$K297,#REF!,0)</f>
        <v>0</v>
      </c>
      <c r="FK297" s="739">
        <f>IF(FK$9=$K297,#REF!,0)</f>
        <v>0</v>
      </c>
      <c r="FL297" s="739">
        <f>IF(FL$9=$K297,#REF!,0)</f>
        <v>0</v>
      </c>
      <c r="FM297" s="739">
        <f>IF(FM$9=$K297,#REF!,0)</f>
        <v>0</v>
      </c>
      <c r="FN297" s="739">
        <f>IF(FN$9=$K297,#REF!,0)</f>
        <v>0</v>
      </c>
      <c r="FO297" s="739">
        <f>IF(FO$9=$K297,#REF!,0)</f>
        <v>0</v>
      </c>
      <c r="FP297" s="739">
        <f>IF(FP$9=$K297,#REF!,0)</f>
        <v>0</v>
      </c>
      <c r="FQ297" s="739">
        <f>IF(FQ$9=$K297,#REF!,0)</f>
        <v>0</v>
      </c>
      <c r="FU297" s="739">
        <f t="shared" si="825"/>
        <v>0</v>
      </c>
      <c r="FV297" s="739">
        <f t="shared" si="825"/>
        <v>0</v>
      </c>
      <c r="FW297" s="739">
        <f t="shared" si="825"/>
        <v>0</v>
      </c>
      <c r="FX297" s="739">
        <f t="shared" si="825"/>
        <v>0</v>
      </c>
      <c r="FY297" s="739">
        <f t="shared" si="825"/>
        <v>0</v>
      </c>
      <c r="FZ297" s="739">
        <f t="shared" si="825"/>
        <v>0</v>
      </c>
      <c r="GA297" s="739">
        <f t="shared" si="825"/>
        <v>0</v>
      </c>
      <c r="GB297" s="739">
        <f t="shared" si="825"/>
        <v>0</v>
      </c>
      <c r="GC297" s="739">
        <f t="shared" si="825"/>
        <v>0</v>
      </c>
      <c r="GD297" s="739">
        <f t="shared" si="825"/>
        <v>0</v>
      </c>
      <c r="GE297" s="739">
        <f t="shared" si="826"/>
        <v>0</v>
      </c>
      <c r="GF297" s="739">
        <f t="shared" si="826"/>
        <v>0</v>
      </c>
      <c r="GG297" s="739">
        <f t="shared" si="826"/>
        <v>0</v>
      </c>
      <c r="GH297" s="739">
        <f t="shared" si="826"/>
        <v>0</v>
      </c>
      <c r="GI297" s="739">
        <f t="shared" si="826"/>
        <v>0</v>
      </c>
      <c r="GJ297" s="739">
        <f t="shared" si="826"/>
        <v>0</v>
      </c>
      <c r="GK297" s="739">
        <f t="shared" si="826"/>
        <v>0</v>
      </c>
      <c r="GL297" s="739">
        <f t="shared" si="826"/>
        <v>0</v>
      </c>
      <c r="GM297" s="739">
        <f t="shared" si="826"/>
        <v>0</v>
      </c>
      <c r="GN297" s="739">
        <f t="shared" si="826"/>
        <v>0</v>
      </c>
      <c r="GQ297" s="1098">
        <f>IF(GQ$9=$N297,#REF!,0)</f>
        <v>0</v>
      </c>
      <c r="GR297" s="1098">
        <f>IF(GR$9=$N297,#REF!,0)</f>
        <v>0</v>
      </c>
      <c r="GS297" s="1098">
        <f>IF(GS$9=$N297,#REF!,0)</f>
        <v>0</v>
      </c>
      <c r="GT297" s="1098">
        <f>IF(GT$9=$N297,#REF!,0)</f>
        <v>0</v>
      </c>
      <c r="GU297" s="1098">
        <f>IF(GU$9=$N297,#REF!,0)</f>
        <v>0</v>
      </c>
      <c r="GV297" s="1098">
        <f>IF(GV$9=$N297,#REF!,0)</f>
        <v>0</v>
      </c>
      <c r="GW297" s="1098">
        <f>IF(GW$9=$N297,#REF!,0)</f>
        <v>0</v>
      </c>
      <c r="GX297" s="1098">
        <f>IF(GX$9=$N297,#REF!,0)</f>
        <v>0</v>
      </c>
      <c r="GY297" s="1098">
        <f>IF(GY$9=$N297,#REF!,0)</f>
        <v>0</v>
      </c>
      <c r="GZ297" s="1098">
        <f>IF(GZ$9=$N297,#REF!,0)</f>
        <v>0</v>
      </c>
      <c r="HA297" s="1098">
        <f>IF(HA$9=$N297,#REF!,0)</f>
        <v>0</v>
      </c>
      <c r="HB297" s="1098">
        <f>IF(HB$9=$N297,#REF!,0)</f>
        <v>0</v>
      </c>
      <c r="HC297" s="1098">
        <f>IF(HC$9=$N297,#REF!,0)</f>
        <v>0</v>
      </c>
      <c r="HD297" s="1098">
        <f>IF(HD$9=$N297,#REF!,0)</f>
        <v>0</v>
      </c>
      <c r="HE297" s="1098">
        <f>IF(HE$9=$N297,#REF!,0)</f>
        <v>0</v>
      </c>
      <c r="HF297" s="1098">
        <f>IF(HF$9=$N297,#REF!,0)</f>
        <v>0</v>
      </c>
      <c r="HG297" s="1098">
        <f>IF(HG$9=$N297,#REF!,0)</f>
        <v>0</v>
      </c>
      <c r="HH297" s="1098">
        <f>IF(HH$9=$N297,#REF!,0)</f>
        <v>0</v>
      </c>
      <c r="HI297" s="1098">
        <f>IF(HI$9=$N297,#REF!,0)</f>
        <v>0</v>
      </c>
      <c r="HJ297" s="1098">
        <f>IF(HJ$9=$N297,#REF!,0)</f>
        <v>0</v>
      </c>
      <c r="HK297" s="1098">
        <f>IF(HK$9=$N297,#REF!,0)</f>
        <v>0</v>
      </c>
      <c r="HL297" s="1098">
        <f>IF(HL$9=$N297,#REF!,0)</f>
        <v>0</v>
      </c>
      <c r="HM297" s="1098">
        <f>IF(HM$9=$N297,#REF!,0)</f>
        <v>0</v>
      </c>
      <c r="HN297" s="1098">
        <f>IF(HN$9=$N297,#REF!,0)</f>
        <v>0</v>
      </c>
      <c r="HO297" s="1098">
        <f>IF(HO$9=$N297,#REF!,0)</f>
        <v>0</v>
      </c>
      <c r="HP297" s="1098">
        <f>IF(HP$9=$N297,#REF!,0)</f>
        <v>0</v>
      </c>
      <c r="HQ297" s="1098">
        <f>IF(HQ$9=$N297,#REF!,0)</f>
        <v>0</v>
      </c>
      <c r="HR297" s="1098">
        <f>IF(HR$9=$N297,#REF!,0)</f>
        <v>0</v>
      </c>
      <c r="HS297" s="1098">
        <f>IF(HS$9=$N297,#REF!,0)</f>
        <v>0</v>
      </c>
      <c r="HT297" s="1098">
        <f>IF(HT$9=$N297,#REF!,0)</f>
        <v>0</v>
      </c>
      <c r="HU297" s="1098">
        <f>IF(HU$9=$N297,#REF!,0)</f>
        <v>0</v>
      </c>
      <c r="HV297" s="1098">
        <f>IF(HV$9=$N297,#REF!,0)</f>
        <v>0</v>
      </c>
      <c r="HW297" s="1098">
        <f>IF(HW$9=$N297,#REF!,0)</f>
        <v>0</v>
      </c>
      <c r="HX297" s="1098">
        <f>IF(HX$9=$N297,#REF!,0)</f>
        <v>0</v>
      </c>
      <c r="HY297" s="1098">
        <f>IF(HY$9=$N297,#REF!,0)</f>
        <v>0</v>
      </c>
      <c r="HZ297" s="1098">
        <f>IF(HZ$9=$N297,#REF!,0)</f>
        <v>0</v>
      </c>
      <c r="IA297" s="1098">
        <f>IF(IA$9=$N297,#REF!,0)</f>
        <v>0</v>
      </c>
      <c r="IB297" s="1098">
        <f>IF(IB$9=$N297,#REF!,0)</f>
        <v>0</v>
      </c>
      <c r="IC297" s="1098">
        <f>IF(IC$9=$N297,#REF!,0)</f>
        <v>0</v>
      </c>
      <c r="ID297" s="1098">
        <f>IF(ID$9=$N297,#REF!,0)</f>
        <v>0</v>
      </c>
      <c r="IE297" s="1098">
        <f>IF(IE$9=$N297,#REF!,0)</f>
        <v>0</v>
      </c>
      <c r="IF297" s="1098">
        <f>IF(IF$9=$N297,#REF!,0)</f>
        <v>0</v>
      </c>
      <c r="IG297" s="1098">
        <f>IF(IG$9=$N297,#REF!,0)</f>
        <v>0</v>
      </c>
      <c r="IH297" s="1098">
        <f>IF(IH$9=$N297,#REF!,0)</f>
        <v>0</v>
      </c>
      <c r="II297" s="1098">
        <f>IF(II$9=$N297,#REF!,0)</f>
        <v>0</v>
      </c>
      <c r="IJ297" s="1098">
        <f>IF(IJ$9=$N297,#REF!,0)</f>
        <v>0</v>
      </c>
      <c r="IK297" s="1098">
        <f>IF(IK$9=$N297,#REF!,0)</f>
        <v>0</v>
      </c>
      <c r="IL297" s="1098">
        <f>IF(IL$9=$N297,#REF!,0)</f>
        <v>0</v>
      </c>
      <c r="IM297" s="1098">
        <f>IF(IM$9=$N297,#REF!,0)</f>
        <v>0</v>
      </c>
      <c r="IN297" s="1098">
        <f>IF(IN$9=$N297,#REF!,0)</f>
        <v>0</v>
      </c>
      <c r="IO297" s="1098">
        <f>IF(IO$9=$N297,#REF!,0)</f>
        <v>0</v>
      </c>
      <c r="IP297" s="1098">
        <f>IF(IP$9=$N297,#REF!,0)</f>
        <v>0</v>
      </c>
      <c r="IQ297" s="1098">
        <f>IF(IQ$9=$N297,#REF!,0)</f>
        <v>0</v>
      </c>
      <c r="IR297" s="1098">
        <f>IF(IR$9=$N297,#REF!,0)</f>
        <v>0</v>
      </c>
      <c r="IS297" s="1098">
        <f>IF(IS$9=$N297,#REF!,0)</f>
        <v>0</v>
      </c>
      <c r="IT297" s="1098">
        <f>IF(IT$9=$N297,#REF!,0)</f>
        <v>0</v>
      </c>
      <c r="IU297" s="1098">
        <f>IF(IU$9=$N297,#REF!,0)</f>
        <v>0</v>
      </c>
      <c r="IV297" s="1098">
        <f>IF(IV$9=$N297,#REF!,0)</f>
        <v>0</v>
      </c>
      <c r="IW297" s="1098">
        <f>IF(IW$9=$N297,#REF!,0)</f>
        <v>0</v>
      </c>
      <c r="IX297" s="1098">
        <f>IF(IX$9=$N297,#REF!,0)</f>
        <v>0</v>
      </c>
      <c r="IY297" s="1098">
        <f>IF(IY$9=$N297,#REF!,0)</f>
        <v>0</v>
      </c>
      <c r="IZ297" s="1098">
        <f>IF(IZ$9=$N297,#REF!,0)</f>
        <v>0</v>
      </c>
      <c r="JA297" s="1098">
        <f>IF(JA$9=$N297,#REF!,0)</f>
        <v>0</v>
      </c>
      <c r="JB297" s="1098">
        <f>IF(JB$9=$N297,#REF!,0)</f>
        <v>0</v>
      </c>
      <c r="JC297" s="1098">
        <f>IF(JC$9=$N297,#REF!,0)</f>
        <v>0</v>
      </c>
      <c r="JD297" s="1098">
        <f>IF(JD$9=$N297,#REF!,0)</f>
        <v>0</v>
      </c>
      <c r="JE297" s="1098">
        <f>IF(JE$9=$N297,#REF!,0)</f>
        <v>0</v>
      </c>
      <c r="JF297" s="1098">
        <f>IF(JF$9=$N297,#REF!,0)</f>
        <v>0</v>
      </c>
      <c r="JG297" s="1098">
        <f>IF(JG$9=$N297,#REF!,0)</f>
        <v>0</v>
      </c>
      <c r="JH297" s="1098">
        <f>IF(JH$9=$N297,#REF!,0)</f>
        <v>0</v>
      </c>
      <c r="JI297" s="1098">
        <f>IF(JI$9=$N297,#REF!,0)</f>
        <v>0</v>
      </c>
      <c r="JJ297" s="1098">
        <f>IF(JJ$9=$N297,#REF!,0)</f>
        <v>0</v>
      </c>
      <c r="JK297" s="1098">
        <f>IF(JK$9=$N297,#REF!,0)</f>
        <v>0</v>
      </c>
      <c r="JL297" s="1098">
        <f>IF(JL$9=$N297,#REF!,0)</f>
        <v>0</v>
      </c>
      <c r="JM297" s="1098">
        <f>IF(JM$9=$N297,#REF!,0)</f>
        <v>0</v>
      </c>
      <c r="JN297" s="1098">
        <f>IF(JN$9=$N297,#REF!,0)</f>
        <v>0</v>
      </c>
      <c r="JO297" s="1098">
        <f>IF(JO$9=$N297,#REF!,0)</f>
        <v>0</v>
      </c>
      <c r="JP297" s="1098">
        <f>IF(JP$9=$N297,#REF!,0)</f>
        <v>0</v>
      </c>
      <c r="JQ297" s="1098">
        <f>IF(JQ$9=$N297,#REF!,0)</f>
        <v>0</v>
      </c>
      <c r="JR297" s="1098">
        <f>IF(JR$9=$N297,#REF!,0)</f>
        <v>0</v>
      </c>
      <c r="JS297" s="1098">
        <f>IF(JS$9=$N297,#REF!,0)</f>
        <v>0</v>
      </c>
      <c r="JT297" s="1098">
        <f>IF(JT$9=$N297,#REF!,0)</f>
        <v>0</v>
      </c>
      <c r="JU297" s="1098">
        <f>IF(JU$9=$N297,#REF!,0)</f>
        <v>0</v>
      </c>
      <c r="JV297" s="1098">
        <f>IF(JV$9=$N297,#REF!,0)</f>
        <v>0</v>
      </c>
      <c r="JW297" s="1098">
        <f>IF(JW$9=$N297,#REF!,0)</f>
        <v>0</v>
      </c>
      <c r="JX297" s="681"/>
      <c r="JZ297" s="681">
        <f t="shared" si="808"/>
        <v>0</v>
      </c>
      <c r="KA297" s="681">
        <f t="shared" si="808"/>
        <v>0</v>
      </c>
      <c r="KB297" s="681">
        <f t="shared" si="808"/>
        <v>0</v>
      </c>
      <c r="KC297" s="681">
        <f t="shared" si="808"/>
        <v>0</v>
      </c>
      <c r="KD297" s="681">
        <f t="shared" si="808"/>
        <v>0</v>
      </c>
      <c r="KE297" s="681">
        <f t="shared" si="808"/>
        <v>0</v>
      </c>
      <c r="KF297" s="681">
        <f t="shared" si="808"/>
        <v>0</v>
      </c>
      <c r="KG297" s="681">
        <f t="shared" si="808"/>
        <v>0</v>
      </c>
      <c r="KH297" s="681">
        <f t="shared" si="808"/>
        <v>0</v>
      </c>
      <c r="KI297" s="681">
        <f t="shared" si="808"/>
        <v>0</v>
      </c>
      <c r="KJ297" s="681">
        <f t="shared" si="808"/>
        <v>0</v>
      </c>
      <c r="KN297" s="1098">
        <f t="shared" si="817"/>
        <v>0</v>
      </c>
      <c r="KO297" s="1098">
        <f t="shared" si="817"/>
        <v>0</v>
      </c>
      <c r="KP297" s="1098">
        <f t="shared" si="817"/>
        <v>0</v>
      </c>
      <c r="KQ297" s="1098">
        <f t="shared" si="817"/>
        <v>0</v>
      </c>
      <c r="KR297" s="1098">
        <f t="shared" si="817"/>
        <v>0</v>
      </c>
      <c r="KS297" s="1098">
        <f t="shared" si="817"/>
        <v>0</v>
      </c>
      <c r="KT297" s="1098">
        <f t="shared" si="817"/>
        <v>0</v>
      </c>
      <c r="KU297" s="1098">
        <f t="shared" si="817"/>
        <v>0</v>
      </c>
      <c r="KV297" s="1098">
        <f t="shared" si="817"/>
        <v>0</v>
      </c>
      <c r="KW297" s="1098">
        <f t="shared" si="817"/>
        <v>0</v>
      </c>
      <c r="KX297" s="1098">
        <f t="shared" si="817"/>
        <v>0</v>
      </c>
      <c r="KY297" s="1098">
        <f t="shared" si="817"/>
        <v>0</v>
      </c>
      <c r="KZ297" s="1098">
        <f t="shared" si="817"/>
        <v>0</v>
      </c>
      <c r="LA297" s="1098">
        <f t="shared" si="817"/>
        <v>0</v>
      </c>
      <c r="LB297" s="1098">
        <f t="shared" si="817"/>
        <v>0</v>
      </c>
      <c r="LC297" s="1098">
        <f t="shared" si="817"/>
        <v>0</v>
      </c>
      <c r="LD297" s="1098">
        <f t="shared" si="809"/>
        <v>0</v>
      </c>
      <c r="LE297" s="1098">
        <f t="shared" si="809"/>
        <v>0</v>
      </c>
      <c r="LF297" s="1098">
        <f t="shared" si="809"/>
        <v>0</v>
      </c>
      <c r="LG297" s="1098">
        <f t="shared" si="809"/>
        <v>0</v>
      </c>
      <c r="LH297" s="1098">
        <f t="shared" si="809"/>
        <v>0</v>
      </c>
      <c r="LI297" s="1098">
        <f t="shared" si="809"/>
        <v>0</v>
      </c>
      <c r="LJ297" s="1098">
        <f t="shared" si="809"/>
        <v>0</v>
      </c>
      <c r="LK297" s="1098">
        <f t="shared" si="809"/>
        <v>0</v>
      </c>
      <c r="LL297" s="1098">
        <f t="shared" si="809"/>
        <v>0</v>
      </c>
      <c r="LM297" s="1098">
        <f t="shared" si="809"/>
        <v>0</v>
      </c>
      <c r="LN297" s="1098">
        <f t="shared" si="809"/>
        <v>0</v>
      </c>
      <c r="LO297" s="1098">
        <f t="shared" si="809"/>
        <v>0</v>
      </c>
      <c r="LP297" s="1098">
        <f t="shared" si="809"/>
        <v>0</v>
      </c>
      <c r="LQ297" s="1098">
        <f t="shared" si="809"/>
        <v>0</v>
      </c>
      <c r="LR297" s="1098">
        <f t="shared" si="807"/>
        <v>0</v>
      </c>
      <c r="LS297" s="1098">
        <f t="shared" si="731"/>
        <v>0</v>
      </c>
    </row>
    <row r="298" spans="1:331" ht="17.25" hidden="1" customHeight="1" thickBot="1" x14ac:dyDescent="0.4">
      <c r="A298" s="667">
        <v>1</v>
      </c>
      <c r="B298" s="1350">
        <v>1</v>
      </c>
      <c r="C298" s="597" t="s">
        <v>152</v>
      </c>
      <c r="D298" s="1350" t="s">
        <v>153</v>
      </c>
      <c r="E298" s="1350" t="s">
        <v>154</v>
      </c>
      <c r="F298" s="1350" t="s">
        <v>155</v>
      </c>
      <c r="G298" s="1350" t="s">
        <v>156</v>
      </c>
      <c r="H298" s="1350" t="s">
        <v>157</v>
      </c>
      <c r="I298" s="1350" t="s">
        <v>158</v>
      </c>
      <c r="J298" s="597" t="s">
        <v>153</v>
      </c>
      <c r="K298" s="1350">
        <v>4</v>
      </c>
      <c r="L298" s="1350"/>
      <c r="M298" s="1350"/>
      <c r="N298" s="1350"/>
      <c r="O298" s="1350">
        <v>5</v>
      </c>
      <c r="P298" s="699">
        <v>15</v>
      </c>
      <c r="Q298" s="699">
        <v>16</v>
      </c>
      <c r="R298" s="699">
        <v>17</v>
      </c>
      <c r="S298" s="699">
        <v>9</v>
      </c>
      <c r="T298" s="699">
        <v>10</v>
      </c>
      <c r="U298" s="699">
        <v>11</v>
      </c>
      <c r="V298" s="699">
        <v>12</v>
      </c>
      <c r="W298" s="699">
        <v>13</v>
      </c>
      <c r="X298" s="699">
        <v>14</v>
      </c>
      <c r="Y298" s="699"/>
      <c r="Z298" s="699"/>
      <c r="AA298" s="699">
        <v>12</v>
      </c>
      <c r="AB298" s="699">
        <v>9</v>
      </c>
      <c r="AC298" s="699">
        <v>10</v>
      </c>
      <c r="AD298" s="699">
        <v>10</v>
      </c>
      <c r="AE298" s="699">
        <v>11</v>
      </c>
      <c r="AF298" s="699">
        <v>12</v>
      </c>
      <c r="AG298" s="699">
        <v>11</v>
      </c>
      <c r="AH298" s="699">
        <v>14</v>
      </c>
      <c r="AI298" s="699">
        <v>15</v>
      </c>
      <c r="AJ298" s="699">
        <v>14</v>
      </c>
      <c r="AK298" s="699">
        <v>12</v>
      </c>
      <c r="AL298" s="699">
        <v>13</v>
      </c>
      <c r="AM298" s="699">
        <v>9</v>
      </c>
      <c r="AN298" s="699">
        <v>9</v>
      </c>
      <c r="AO298" s="598">
        <v>10</v>
      </c>
      <c r="AP298" s="699">
        <v>11</v>
      </c>
      <c r="AQ298" s="699">
        <v>12</v>
      </c>
      <c r="AR298" s="699">
        <v>9</v>
      </c>
      <c r="AS298" s="699">
        <v>13</v>
      </c>
      <c r="AT298" s="699">
        <v>14</v>
      </c>
      <c r="AU298" s="699">
        <v>12</v>
      </c>
      <c r="AV298" s="699">
        <v>10</v>
      </c>
      <c r="AW298" s="699">
        <v>15</v>
      </c>
      <c r="AX298" s="699">
        <v>16</v>
      </c>
      <c r="AY298" s="699">
        <v>12</v>
      </c>
      <c r="AZ298" s="699">
        <v>12</v>
      </c>
      <c r="BA298" s="699">
        <v>13</v>
      </c>
      <c r="BB298" s="699">
        <v>11</v>
      </c>
      <c r="BC298" s="699">
        <v>12</v>
      </c>
      <c r="BD298" s="699">
        <v>12</v>
      </c>
      <c r="BE298" s="699">
        <v>10</v>
      </c>
      <c r="BF298" s="699">
        <v>13</v>
      </c>
      <c r="BG298" s="699">
        <v>9</v>
      </c>
      <c r="BH298" s="699">
        <v>10</v>
      </c>
      <c r="BI298" s="699">
        <v>12</v>
      </c>
      <c r="BJ298" s="699">
        <v>11</v>
      </c>
      <c r="BK298" s="699">
        <v>10</v>
      </c>
      <c r="BL298" s="699">
        <v>11</v>
      </c>
      <c r="BM298" s="699">
        <v>13</v>
      </c>
      <c r="BN298" s="699">
        <v>14</v>
      </c>
      <c r="BO298" s="699">
        <v>12</v>
      </c>
      <c r="BP298" s="667">
        <v>15</v>
      </c>
      <c r="BQ298" s="667">
        <v>16</v>
      </c>
      <c r="BR298" s="699">
        <v>12</v>
      </c>
      <c r="BS298" s="699">
        <v>13</v>
      </c>
      <c r="BT298" s="699"/>
      <c r="BU298" s="699">
        <v>14</v>
      </c>
      <c r="BV298" s="699"/>
      <c r="BW298" s="699"/>
      <c r="BX298" s="699"/>
      <c r="BY298" s="699">
        <v>13</v>
      </c>
      <c r="BZ298" s="699">
        <v>14</v>
      </c>
      <c r="CA298" s="699">
        <v>15</v>
      </c>
      <c r="CB298" s="699">
        <v>16</v>
      </c>
      <c r="CC298" s="699">
        <v>17</v>
      </c>
      <c r="CD298" s="699">
        <v>16</v>
      </c>
      <c r="CE298" s="699">
        <v>6</v>
      </c>
      <c r="CF298" s="699">
        <v>7</v>
      </c>
      <c r="CG298" s="699">
        <v>8</v>
      </c>
      <c r="CH298" s="699">
        <v>9</v>
      </c>
      <c r="CI298" s="699">
        <v>10</v>
      </c>
      <c r="CJ298" s="763"/>
      <c r="CK298" s="763">
        <v>8</v>
      </c>
      <c r="CL298" s="763">
        <v>9</v>
      </c>
      <c r="CM298" s="763">
        <v>10</v>
      </c>
      <c r="CN298" s="764"/>
      <c r="CO298" s="764">
        <v>8</v>
      </c>
      <c r="CP298" s="764">
        <v>9</v>
      </c>
      <c r="CQ298" s="764">
        <v>10</v>
      </c>
      <c r="CR298" s="789"/>
      <c r="CS298" s="764">
        <v>8</v>
      </c>
      <c r="CT298" s="764">
        <v>9</v>
      </c>
      <c r="CU298" s="764"/>
      <c r="CV298" s="817"/>
      <c r="CW298" s="817">
        <v>8</v>
      </c>
      <c r="CX298" s="817">
        <v>9</v>
      </c>
      <c r="CY298" s="817"/>
      <c r="CZ298" s="1013"/>
      <c r="DA298" s="1013"/>
      <c r="DB298" s="960">
        <v>0</v>
      </c>
      <c r="DC298" s="960">
        <v>0</v>
      </c>
      <c r="DD298" s="953">
        <v>8</v>
      </c>
      <c r="DE298" s="953">
        <v>8</v>
      </c>
      <c r="DF298" s="1068"/>
      <c r="DG298" s="1068"/>
      <c r="DH298" s="826"/>
      <c r="DI298" s="831">
        <v>8</v>
      </c>
      <c r="DJ298" s="826">
        <v>9</v>
      </c>
      <c r="DK298" s="1068"/>
      <c r="DL298" s="1000">
        <v>8</v>
      </c>
      <c r="DM298" s="1000">
        <v>9</v>
      </c>
      <c r="DN298" s="1068"/>
      <c r="DO298" s="1019"/>
      <c r="DP298" s="1005">
        <v>8</v>
      </c>
      <c r="DQ298" s="1019">
        <v>9</v>
      </c>
      <c r="DR298" s="1005"/>
      <c r="DS298" s="1089"/>
      <c r="DT298" s="1081">
        <v>8</v>
      </c>
      <c r="DU298" s="1081">
        <v>9</v>
      </c>
      <c r="DV298" s="1110"/>
      <c r="DW298" s="1005"/>
      <c r="DX298" s="1115"/>
      <c r="DY298" s="1005"/>
      <c r="DZ298" s="1200">
        <v>0</v>
      </c>
      <c r="EA298" s="1115">
        <v>0</v>
      </c>
      <c r="EB298" s="1157">
        <v>0</v>
      </c>
      <c r="EC298" s="1131">
        <v>8</v>
      </c>
      <c r="ED298" s="1131">
        <v>9</v>
      </c>
      <c r="EE298" s="1137">
        <v>0</v>
      </c>
      <c r="EF298" s="1173">
        <v>0</v>
      </c>
      <c r="EG298" s="1173">
        <v>8</v>
      </c>
      <c r="EH298" s="1173">
        <v>9</v>
      </c>
      <c r="EI298" s="1200">
        <v>8</v>
      </c>
      <c r="EJ298" s="1185">
        <v>8</v>
      </c>
      <c r="EK298" s="1208"/>
      <c r="EL298" s="1208"/>
      <c r="EM298" s="1208"/>
      <c r="EN298" s="1162"/>
      <c r="EO298" s="1162"/>
      <c r="EP298" s="1162"/>
      <c r="EQ298" s="1162"/>
      <c r="ER298" s="1140"/>
      <c r="ES298" s="146">
        <f t="shared" si="753"/>
        <v>0</v>
      </c>
      <c r="EX298" s="739">
        <f>IF(EX$9=$K298,#REF!,0)</f>
        <v>0</v>
      </c>
      <c r="EY298" s="739">
        <f>IF(EY$9=$K298,#REF!,0)</f>
        <v>0</v>
      </c>
      <c r="EZ298" s="739">
        <f>IF(EZ$9=$K298,#REF!,0)</f>
        <v>0</v>
      </c>
      <c r="FA298" s="739">
        <f>IF(FA$9=$K298,#REF!,0)</f>
        <v>0</v>
      </c>
      <c r="FB298" s="739">
        <f>IF(FB$9=$K298,#REF!,0)</f>
        <v>0</v>
      </c>
      <c r="FC298" s="739">
        <f>IF(FC$9=$K298,#REF!,0)</f>
        <v>0</v>
      </c>
      <c r="FD298" s="739">
        <f>IF(FD$9=$K298,#REF!,0)</f>
        <v>0</v>
      </c>
      <c r="FE298" s="739">
        <f>IF(FE$9=$K298,#REF!,0)</f>
        <v>0</v>
      </c>
      <c r="FF298" s="739">
        <f>IF(FF$9=$K298,#REF!,0)</f>
        <v>0</v>
      </c>
      <c r="FG298" s="739">
        <f>IF(FG$9=$K298,#REF!,0)</f>
        <v>0</v>
      </c>
      <c r="FH298" s="739">
        <f>IF(FH$9=$K298,#REF!,0)</f>
        <v>0</v>
      </c>
      <c r="FI298" s="739">
        <f>IF(FI$9=$K298,#REF!,0)</f>
        <v>0</v>
      </c>
      <c r="FJ298" s="739">
        <f>IF(FJ$9=$K298,#REF!,0)</f>
        <v>0</v>
      </c>
      <c r="FK298" s="739">
        <f>IF(FK$9=$K298,#REF!,0)</f>
        <v>0</v>
      </c>
      <c r="FL298" s="739">
        <f>IF(FL$9=$K298,#REF!,0)</f>
        <v>0</v>
      </c>
      <c r="FM298" s="739">
        <f>IF(FM$9=$K298,#REF!,0)</f>
        <v>0</v>
      </c>
      <c r="FN298" s="739">
        <f>IF(FN$9=$K298,#REF!,0)</f>
        <v>0</v>
      </c>
      <c r="FO298" s="739">
        <f>IF(FO$9=$K298,#REF!,0)</f>
        <v>0</v>
      </c>
      <c r="FP298" s="739">
        <f>IF(FP$9=$K298,#REF!,0)</f>
        <v>0</v>
      </c>
      <c r="FQ298" s="739">
        <f>IF(FQ$9=$K298,#REF!,0)</f>
        <v>0</v>
      </c>
      <c r="FU298" s="739">
        <f t="shared" si="825"/>
        <v>0</v>
      </c>
      <c r="FV298" s="739">
        <f t="shared" si="825"/>
        <v>0</v>
      </c>
      <c r="FW298" s="739">
        <f t="shared" si="825"/>
        <v>0</v>
      </c>
      <c r="FX298" s="739">
        <f t="shared" si="825"/>
        <v>0</v>
      </c>
      <c r="FY298" s="739">
        <f t="shared" si="825"/>
        <v>0</v>
      </c>
      <c r="FZ298" s="739">
        <f t="shared" si="825"/>
        <v>0</v>
      </c>
      <c r="GA298" s="739">
        <f t="shared" si="825"/>
        <v>0</v>
      </c>
      <c r="GB298" s="739">
        <f t="shared" si="825"/>
        <v>0</v>
      </c>
      <c r="GC298" s="739">
        <f t="shared" si="825"/>
        <v>0</v>
      </c>
      <c r="GD298" s="739">
        <f t="shared" si="825"/>
        <v>0</v>
      </c>
      <c r="GE298" s="739">
        <f t="shared" si="826"/>
        <v>0</v>
      </c>
      <c r="GF298" s="739">
        <f t="shared" si="826"/>
        <v>0</v>
      </c>
      <c r="GG298" s="739">
        <f t="shared" si="826"/>
        <v>0</v>
      </c>
      <c r="GH298" s="739">
        <f t="shared" si="826"/>
        <v>0</v>
      </c>
      <c r="GI298" s="739">
        <f t="shared" si="826"/>
        <v>0</v>
      </c>
      <c r="GJ298" s="739">
        <f t="shared" si="826"/>
        <v>0</v>
      </c>
      <c r="GK298" s="739">
        <f t="shared" si="826"/>
        <v>0</v>
      </c>
      <c r="GL298" s="739">
        <f t="shared" si="826"/>
        <v>0</v>
      </c>
      <c r="GM298" s="739">
        <f t="shared" si="826"/>
        <v>0</v>
      </c>
      <c r="GN298" s="739">
        <f t="shared" si="826"/>
        <v>0</v>
      </c>
      <c r="GQ298" s="1098">
        <f>IF(GQ$9=$N298,#REF!,0)</f>
        <v>0</v>
      </c>
      <c r="GR298" s="1098">
        <f>IF(GR$9=$N298,#REF!,0)</f>
        <v>0</v>
      </c>
      <c r="GS298" s="1098">
        <f>IF(GS$9=$N298,#REF!,0)</f>
        <v>0</v>
      </c>
      <c r="GT298" s="1098">
        <f>IF(GT$9=$N298,#REF!,0)</f>
        <v>0</v>
      </c>
      <c r="GU298" s="1098">
        <f>IF(GU$9=$N298,#REF!,0)</f>
        <v>0</v>
      </c>
      <c r="GV298" s="1098">
        <f>IF(GV$9=$N298,#REF!,0)</f>
        <v>0</v>
      </c>
      <c r="GW298" s="1098">
        <f>IF(GW$9=$N298,#REF!,0)</f>
        <v>0</v>
      </c>
      <c r="GX298" s="1098">
        <f>IF(GX$9=$N298,#REF!,0)</f>
        <v>0</v>
      </c>
      <c r="GY298" s="1098">
        <f>IF(GY$9=$N298,#REF!,0)</f>
        <v>0</v>
      </c>
      <c r="GZ298" s="1098">
        <f>IF(GZ$9=$N298,#REF!,0)</f>
        <v>0</v>
      </c>
      <c r="HA298" s="1098">
        <f>IF(HA$9=$N298,#REF!,0)</f>
        <v>0</v>
      </c>
      <c r="HB298" s="1098">
        <f>IF(HB$9=$N298,#REF!,0)</f>
        <v>0</v>
      </c>
      <c r="HC298" s="1098">
        <f>IF(HC$9=$N298,#REF!,0)</f>
        <v>0</v>
      </c>
      <c r="HD298" s="1098">
        <f>IF(HD$9=$N298,#REF!,0)</f>
        <v>0</v>
      </c>
      <c r="HE298" s="1098">
        <f>IF(HE$9=$N298,#REF!,0)</f>
        <v>0</v>
      </c>
      <c r="HF298" s="1098">
        <f>IF(HF$9=$N298,#REF!,0)</f>
        <v>0</v>
      </c>
      <c r="HG298" s="1098">
        <f>IF(HG$9=$N298,#REF!,0)</f>
        <v>0</v>
      </c>
      <c r="HH298" s="1098">
        <f>IF(HH$9=$N298,#REF!,0)</f>
        <v>0</v>
      </c>
      <c r="HI298" s="1098">
        <f>IF(HI$9=$N298,#REF!,0)</f>
        <v>0</v>
      </c>
      <c r="HJ298" s="1098">
        <f>IF(HJ$9=$N298,#REF!,0)</f>
        <v>0</v>
      </c>
      <c r="HK298" s="1098">
        <f>IF(HK$9=$N298,#REF!,0)</f>
        <v>0</v>
      </c>
      <c r="HL298" s="1098">
        <f>IF(HL$9=$N298,#REF!,0)</f>
        <v>0</v>
      </c>
      <c r="HM298" s="1098">
        <f>IF(HM$9=$N298,#REF!,0)</f>
        <v>0</v>
      </c>
      <c r="HN298" s="1098">
        <f>IF(HN$9=$N298,#REF!,0)</f>
        <v>0</v>
      </c>
      <c r="HO298" s="1098">
        <f>IF(HO$9=$N298,#REF!,0)</f>
        <v>0</v>
      </c>
      <c r="HP298" s="1098">
        <f>IF(HP$9=$N298,#REF!,0)</f>
        <v>0</v>
      </c>
      <c r="HQ298" s="1098">
        <f>IF(HQ$9=$N298,#REF!,0)</f>
        <v>0</v>
      </c>
      <c r="HR298" s="1098">
        <f>IF(HR$9=$N298,#REF!,0)</f>
        <v>0</v>
      </c>
      <c r="HS298" s="1098">
        <f>IF(HS$9=$N298,#REF!,0)</f>
        <v>0</v>
      </c>
      <c r="HT298" s="1098">
        <f>IF(HT$9=$N298,#REF!,0)</f>
        <v>0</v>
      </c>
      <c r="HU298" s="1098">
        <f>IF(HU$9=$N298,#REF!,0)</f>
        <v>0</v>
      </c>
      <c r="HV298" s="1098">
        <f>IF(HV$9=$N298,#REF!,0)</f>
        <v>0</v>
      </c>
      <c r="HW298" s="1098">
        <f>IF(HW$9=$N298,#REF!,0)</f>
        <v>0</v>
      </c>
      <c r="HX298" s="1098">
        <f>IF(HX$9=$N298,#REF!,0)</f>
        <v>0</v>
      </c>
      <c r="HY298" s="1098">
        <f>IF(HY$9=$N298,#REF!,0)</f>
        <v>0</v>
      </c>
      <c r="HZ298" s="1098">
        <f>IF(HZ$9=$N298,#REF!,0)</f>
        <v>0</v>
      </c>
      <c r="IA298" s="1098">
        <f>IF(IA$9=$N298,#REF!,0)</f>
        <v>0</v>
      </c>
      <c r="IB298" s="1098">
        <f>IF(IB$9=$N298,#REF!,0)</f>
        <v>0</v>
      </c>
      <c r="IC298" s="1098">
        <f>IF(IC$9=$N298,#REF!,0)</f>
        <v>0</v>
      </c>
      <c r="ID298" s="1098">
        <f>IF(ID$9=$N298,#REF!,0)</f>
        <v>0</v>
      </c>
      <c r="IE298" s="1098">
        <f>IF(IE$9=$N298,#REF!,0)</f>
        <v>0</v>
      </c>
      <c r="IF298" s="1098">
        <f>IF(IF$9=$N298,#REF!,0)</f>
        <v>0</v>
      </c>
      <c r="IG298" s="1098">
        <f>IF(IG$9=$N298,#REF!,0)</f>
        <v>0</v>
      </c>
      <c r="IH298" s="1098">
        <f>IF(IH$9=$N298,#REF!,0)</f>
        <v>0</v>
      </c>
      <c r="II298" s="1098">
        <f>IF(II$9=$N298,#REF!,0)</f>
        <v>0</v>
      </c>
      <c r="IJ298" s="1098">
        <f>IF(IJ$9=$N298,#REF!,0)</f>
        <v>0</v>
      </c>
      <c r="IK298" s="1098">
        <f>IF(IK$9=$N298,#REF!,0)</f>
        <v>0</v>
      </c>
      <c r="IL298" s="1098">
        <f>IF(IL$9=$N298,#REF!,0)</f>
        <v>0</v>
      </c>
      <c r="IM298" s="1098">
        <f>IF(IM$9=$N298,#REF!,0)</f>
        <v>0</v>
      </c>
      <c r="IN298" s="1098">
        <f>IF(IN$9=$N298,#REF!,0)</f>
        <v>0</v>
      </c>
      <c r="IO298" s="1098">
        <f>IF(IO$9=$N298,#REF!,0)</f>
        <v>0</v>
      </c>
      <c r="IP298" s="1098">
        <f>IF(IP$9=$N298,#REF!,0)</f>
        <v>0</v>
      </c>
      <c r="IQ298" s="1098">
        <f>IF(IQ$9=$N298,#REF!,0)</f>
        <v>0</v>
      </c>
      <c r="IR298" s="1098">
        <f>IF(IR$9=$N298,#REF!,0)</f>
        <v>0</v>
      </c>
      <c r="IS298" s="1098">
        <f>IF(IS$9=$N298,#REF!,0)</f>
        <v>0</v>
      </c>
      <c r="IT298" s="1098">
        <f>IF(IT$9=$N298,#REF!,0)</f>
        <v>0</v>
      </c>
      <c r="IU298" s="1098">
        <f>IF(IU$9=$N298,#REF!,0)</f>
        <v>0</v>
      </c>
      <c r="IV298" s="1098">
        <f>IF(IV$9=$N298,#REF!,0)</f>
        <v>0</v>
      </c>
      <c r="IW298" s="1098">
        <f>IF(IW$9=$N298,#REF!,0)</f>
        <v>0</v>
      </c>
      <c r="IX298" s="1098">
        <f>IF(IX$9=$N298,#REF!,0)</f>
        <v>0</v>
      </c>
      <c r="IY298" s="1098">
        <f>IF(IY$9=$N298,#REF!,0)</f>
        <v>0</v>
      </c>
      <c r="IZ298" s="1098">
        <f>IF(IZ$9=$N298,#REF!,0)</f>
        <v>0</v>
      </c>
      <c r="JA298" s="1098">
        <f>IF(JA$9=$N298,#REF!,0)</f>
        <v>0</v>
      </c>
      <c r="JB298" s="1098">
        <f>IF(JB$9=$N298,#REF!,0)</f>
        <v>0</v>
      </c>
      <c r="JC298" s="1098">
        <f>IF(JC$9=$N298,#REF!,0)</f>
        <v>0</v>
      </c>
      <c r="JD298" s="1098">
        <f>IF(JD$9=$N298,#REF!,0)</f>
        <v>0</v>
      </c>
      <c r="JE298" s="1098">
        <f>IF(JE$9=$N298,#REF!,0)</f>
        <v>0</v>
      </c>
      <c r="JF298" s="1098">
        <f>IF(JF$9=$N298,#REF!,0)</f>
        <v>0</v>
      </c>
      <c r="JG298" s="1098">
        <f>IF(JG$9=$N298,#REF!,0)</f>
        <v>0</v>
      </c>
      <c r="JH298" s="1098">
        <f>IF(JH$9=$N298,#REF!,0)</f>
        <v>0</v>
      </c>
      <c r="JI298" s="1098">
        <f>IF(JI$9=$N298,#REF!,0)</f>
        <v>0</v>
      </c>
      <c r="JJ298" s="1098">
        <f>IF(JJ$9=$N298,#REF!,0)</f>
        <v>0</v>
      </c>
      <c r="JK298" s="1098">
        <f>IF(JK$9=$N298,#REF!,0)</f>
        <v>0</v>
      </c>
      <c r="JL298" s="1098">
        <f>IF(JL$9=$N298,#REF!,0)</f>
        <v>0</v>
      </c>
      <c r="JM298" s="1098">
        <f>IF(JM$9=$N298,#REF!,0)</f>
        <v>0</v>
      </c>
      <c r="JN298" s="1098">
        <f>IF(JN$9=$N298,#REF!,0)</f>
        <v>0</v>
      </c>
      <c r="JO298" s="1098">
        <f>IF(JO$9=$N298,#REF!,0)</f>
        <v>0</v>
      </c>
      <c r="JP298" s="1098">
        <f>IF(JP$9=$N298,#REF!,0)</f>
        <v>0</v>
      </c>
      <c r="JQ298" s="1098">
        <f>IF(JQ$9=$N298,#REF!,0)</f>
        <v>0</v>
      </c>
      <c r="JR298" s="1098">
        <f>IF(JR$9=$N298,#REF!,0)</f>
        <v>0</v>
      </c>
      <c r="JS298" s="1098">
        <f>IF(JS$9=$N298,#REF!,0)</f>
        <v>0</v>
      </c>
      <c r="JT298" s="1098">
        <f>IF(JT$9=$N298,#REF!,0)</f>
        <v>0</v>
      </c>
      <c r="JU298" s="1098">
        <f>IF(JU$9=$N298,#REF!,0)</f>
        <v>0</v>
      </c>
      <c r="JV298" s="1098">
        <f>IF(JV$9=$N298,#REF!,0)</f>
        <v>0</v>
      </c>
      <c r="JW298" s="1098">
        <f>IF(JW$9=$N298,#REF!,0)</f>
        <v>0</v>
      </c>
      <c r="JX298" s="681"/>
      <c r="JZ298" s="681">
        <f t="shared" ref="JZ298:KJ307" si="833">IF(JZ$9=$L298,$DY298,0)</f>
        <v>0</v>
      </c>
      <c r="KA298" s="681">
        <f t="shared" si="833"/>
        <v>0</v>
      </c>
      <c r="KB298" s="681">
        <f t="shared" si="833"/>
        <v>0</v>
      </c>
      <c r="KC298" s="681">
        <f t="shared" si="833"/>
        <v>0</v>
      </c>
      <c r="KD298" s="681">
        <f t="shared" si="833"/>
        <v>0</v>
      </c>
      <c r="KE298" s="681">
        <f t="shared" si="833"/>
        <v>0</v>
      </c>
      <c r="KF298" s="681">
        <f t="shared" si="833"/>
        <v>0</v>
      </c>
      <c r="KG298" s="681">
        <f t="shared" si="833"/>
        <v>0</v>
      </c>
      <c r="KH298" s="681">
        <f t="shared" si="833"/>
        <v>0</v>
      </c>
      <c r="KI298" s="681">
        <f t="shared" si="833"/>
        <v>0</v>
      </c>
      <c r="KJ298" s="681">
        <f t="shared" si="833"/>
        <v>0</v>
      </c>
      <c r="KN298" s="1098">
        <f t="shared" si="817"/>
        <v>0</v>
      </c>
      <c r="KO298" s="1098">
        <f t="shared" si="817"/>
        <v>0</v>
      </c>
      <c r="KP298" s="1098">
        <f t="shared" si="817"/>
        <v>0</v>
      </c>
      <c r="KQ298" s="1098">
        <f t="shared" si="817"/>
        <v>0</v>
      </c>
      <c r="KR298" s="1098">
        <f t="shared" si="817"/>
        <v>0</v>
      </c>
      <c r="KS298" s="1098">
        <f t="shared" si="817"/>
        <v>0</v>
      </c>
      <c r="KT298" s="1098">
        <f t="shared" si="817"/>
        <v>0</v>
      </c>
      <c r="KU298" s="1098">
        <f t="shared" si="817"/>
        <v>0</v>
      </c>
      <c r="KV298" s="1098">
        <f t="shared" si="817"/>
        <v>0</v>
      </c>
      <c r="KW298" s="1098">
        <f t="shared" si="817"/>
        <v>0</v>
      </c>
      <c r="KX298" s="1098">
        <f t="shared" si="817"/>
        <v>0</v>
      </c>
      <c r="KY298" s="1098">
        <f t="shared" si="817"/>
        <v>0</v>
      </c>
      <c r="KZ298" s="1098">
        <f t="shared" si="817"/>
        <v>0</v>
      </c>
      <c r="LA298" s="1098">
        <f t="shared" si="817"/>
        <v>0</v>
      </c>
      <c r="LB298" s="1098">
        <f t="shared" si="817"/>
        <v>0</v>
      </c>
      <c r="LC298" s="1098">
        <f t="shared" si="817"/>
        <v>0</v>
      </c>
      <c r="LD298" s="1098">
        <f t="shared" si="809"/>
        <v>0</v>
      </c>
      <c r="LE298" s="1098">
        <f t="shared" si="809"/>
        <v>0</v>
      </c>
      <c r="LF298" s="1098">
        <f t="shared" si="809"/>
        <v>0</v>
      </c>
      <c r="LG298" s="1098">
        <f t="shared" si="809"/>
        <v>0</v>
      </c>
      <c r="LH298" s="1098">
        <f t="shared" si="809"/>
        <v>0</v>
      </c>
      <c r="LI298" s="1098">
        <f t="shared" si="809"/>
        <v>0</v>
      </c>
      <c r="LJ298" s="1098">
        <f t="shared" si="809"/>
        <v>0</v>
      </c>
      <c r="LK298" s="1098">
        <f t="shared" si="809"/>
        <v>0</v>
      </c>
      <c r="LL298" s="1098">
        <f t="shared" si="809"/>
        <v>0</v>
      </c>
      <c r="LM298" s="1098">
        <f t="shared" si="809"/>
        <v>0</v>
      </c>
      <c r="LN298" s="1098">
        <f t="shared" si="809"/>
        <v>0</v>
      </c>
      <c r="LO298" s="1098">
        <f t="shared" si="809"/>
        <v>0</v>
      </c>
      <c r="LP298" s="1098">
        <f t="shared" si="809"/>
        <v>0</v>
      </c>
      <c r="LQ298" s="1098">
        <f t="shared" si="809"/>
        <v>0</v>
      </c>
      <c r="LR298" s="1098">
        <f t="shared" si="807"/>
        <v>0</v>
      </c>
      <c r="LS298" s="1098">
        <f t="shared" si="731"/>
        <v>0</v>
      </c>
    </row>
    <row r="299" spans="1:331" s="680" customFormat="1" ht="20.100000000000001" customHeight="1" x14ac:dyDescent="0.35">
      <c r="A299" s="683" t="s">
        <v>273</v>
      </c>
      <c r="B299" s="683" t="s">
        <v>592</v>
      </c>
      <c r="C299" s="621"/>
      <c r="D299" s="683"/>
      <c r="E299" s="683" t="s">
        <v>7</v>
      </c>
      <c r="F299" s="683"/>
      <c r="G299" s="683"/>
      <c r="H299" s="683"/>
      <c r="I299" s="683"/>
      <c r="J299" s="683" t="s">
        <v>212</v>
      </c>
      <c r="K299" s="703"/>
      <c r="L299" s="552" t="s">
        <v>568</v>
      </c>
      <c r="M299" s="552"/>
      <c r="N299" s="552"/>
      <c r="O299" s="1353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635"/>
      <c r="AJ299" s="31"/>
      <c r="AK299" s="31"/>
      <c r="AL299" s="31"/>
      <c r="AM299" s="31"/>
      <c r="AN299" s="57" t="e">
        <f>AN301+AN327</f>
        <v>#REF!</v>
      </c>
      <c r="AO299" s="57" t="e">
        <f>AO301+AO327</f>
        <v>#REF!</v>
      </c>
      <c r="AP299" s="57" t="e">
        <f>AP301+AP327</f>
        <v>#REF!</v>
      </c>
      <c r="AQ299" s="57" t="e">
        <f>AQ301+AQ327</f>
        <v>#REF!</v>
      </c>
      <c r="AR299" s="57">
        <f>AR301+AR309</f>
        <v>0</v>
      </c>
      <c r="AS299" s="54"/>
      <c r="AT299" s="54"/>
      <c r="AU299" s="57" t="e">
        <f>AU301+AU327</f>
        <v>#REF!</v>
      </c>
      <c r="AV299" s="57">
        <f>AV301+AV309</f>
        <v>0</v>
      </c>
      <c r="AW299" s="57" t="e">
        <f>AW301+AW327</f>
        <v>#REF!</v>
      </c>
      <c r="AX299" s="57" t="e">
        <f>AX301+AX327</f>
        <v>#REF!</v>
      </c>
      <c r="AY299" s="57">
        <f>AY301+AY309</f>
        <v>3000</v>
      </c>
      <c r="AZ299" s="31"/>
      <c r="BA299" s="31"/>
      <c r="BB299" s="57">
        <f t="shared" ref="BB299:BK299" si="834">BB301+BB309</f>
        <v>3000</v>
      </c>
      <c r="BC299" s="57">
        <f t="shared" si="834"/>
        <v>3000</v>
      </c>
      <c r="BD299" s="57">
        <f t="shared" si="834"/>
        <v>0</v>
      </c>
      <c r="BE299" s="57">
        <f t="shared" si="834"/>
        <v>0</v>
      </c>
      <c r="BF299" s="57">
        <f t="shared" si="834"/>
        <v>8000</v>
      </c>
      <c r="BG299" s="57">
        <f t="shared" si="834"/>
        <v>2998.6600000000003</v>
      </c>
      <c r="BH299" s="57">
        <f t="shared" si="834"/>
        <v>8000</v>
      </c>
      <c r="BI299" s="57">
        <f>BI301+BI309</f>
        <v>0</v>
      </c>
      <c r="BJ299" s="57">
        <f>BJ301+BJ309</f>
        <v>8000</v>
      </c>
      <c r="BK299" s="57">
        <f t="shared" si="834"/>
        <v>0</v>
      </c>
      <c r="BL299" s="57">
        <f t="shared" si="559"/>
        <v>0</v>
      </c>
      <c r="BM299" s="57"/>
      <c r="BN299" s="57"/>
      <c r="BO299" s="57">
        <f>BO301+BO309</f>
        <v>14000</v>
      </c>
      <c r="BP299" s="57"/>
      <c r="BQ299" s="57"/>
      <c r="BR299" s="57">
        <f t="shared" ref="BR299:BY299" si="835">BR301+BR309</f>
        <v>0</v>
      </c>
      <c r="BS299" s="57">
        <f t="shared" si="835"/>
        <v>14000</v>
      </c>
      <c r="BT299" s="57">
        <f>BT301+BT309</f>
        <v>0</v>
      </c>
      <c r="BU299" s="57">
        <f t="shared" si="835"/>
        <v>0</v>
      </c>
      <c r="BV299" s="57">
        <f t="shared" si="835"/>
        <v>14000</v>
      </c>
      <c r="BW299" s="57"/>
      <c r="BX299" s="57"/>
      <c r="BY299" s="57">
        <f t="shared" si="835"/>
        <v>14000</v>
      </c>
      <c r="BZ299" s="57">
        <f>BZ301+BZ309</f>
        <v>899.14</v>
      </c>
      <c r="CA299" s="57">
        <f t="shared" si="773"/>
        <v>29.984726511174987</v>
      </c>
      <c r="CB299" s="57">
        <f t="shared" si="774"/>
        <v>6.422428571428572</v>
      </c>
      <c r="CC299" s="57">
        <f>CC301+CC309</f>
        <v>14000</v>
      </c>
      <c r="CD299" s="57">
        <f>CD301+CD309</f>
        <v>14000</v>
      </c>
      <c r="CE299" s="57">
        <f>CE301+CE309</f>
        <v>14000</v>
      </c>
      <c r="CF299" s="57">
        <f>CF301+CF309</f>
        <v>0</v>
      </c>
      <c r="CG299" s="57">
        <f t="shared" si="709"/>
        <v>0</v>
      </c>
      <c r="CH299" s="57">
        <f>CH301+CH309</f>
        <v>-6000</v>
      </c>
      <c r="CI299" s="57">
        <f>CI301+CI309</f>
        <v>8000</v>
      </c>
      <c r="CJ299" s="57"/>
      <c r="CK299" s="57">
        <f t="shared" ref="CK299:CK339" si="836">IFERROR(CJ299/CI299*100,)</f>
        <v>0</v>
      </c>
      <c r="CL299" s="57">
        <f>CL301+CL309</f>
        <v>0</v>
      </c>
      <c r="CM299" s="57">
        <f>CM301+CM309</f>
        <v>8000</v>
      </c>
      <c r="CN299" s="57"/>
      <c r="CO299" s="57">
        <f t="shared" ref="CO299:CO339" si="837">IFERROR(CN299/CM299*100,)</f>
        <v>0</v>
      </c>
      <c r="CP299" s="57">
        <f>CP301+CP309</f>
        <v>0</v>
      </c>
      <c r="CQ299" s="57">
        <f>CQ301+CQ309</f>
        <v>8000</v>
      </c>
      <c r="CR299" s="57">
        <f>CR301+CR309</f>
        <v>0</v>
      </c>
      <c r="CS299" s="57">
        <f t="shared" ref="CS299:CS340" si="838">IFERROR(CR299/CQ299*100,)</f>
        <v>0</v>
      </c>
      <c r="CT299" s="57">
        <f>CT301+CT309</f>
        <v>160000</v>
      </c>
      <c r="CU299" s="57">
        <f>CU301+CU309</f>
        <v>168000</v>
      </c>
      <c r="CV299" s="57">
        <f>CV301+CV309</f>
        <v>0</v>
      </c>
      <c r="CW299" s="57">
        <f t="shared" ref="CW299:CW386" si="839">IFERROR(CV299/CU299*100,)</f>
        <v>0</v>
      </c>
      <c r="CX299" s="57">
        <f t="shared" ref="CX299:DH299" si="840">CX301+CX309</f>
        <v>-160000</v>
      </c>
      <c r="CY299" s="57">
        <f t="shared" si="840"/>
        <v>8000</v>
      </c>
      <c r="CZ299" s="57">
        <f t="shared" si="840"/>
        <v>8000</v>
      </c>
      <c r="DA299" s="57">
        <f t="shared" si="840"/>
        <v>8000</v>
      </c>
      <c r="DB299" s="57">
        <f>DB301+DB309</f>
        <v>0</v>
      </c>
      <c r="DC299" s="57">
        <f>DC301+DC309</f>
        <v>0</v>
      </c>
      <c r="DD299" s="57">
        <f t="shared" ref="DD299:DD332" si="841">IFERROR(DC299/DB299*100,)</f>
        <v>0</v>
      </c>
      <c r="DE299" s="57">
        <f t="shared" ref="DE299:DE332" si="842">IFERROR(DC299/DK299*100,)</f>
        <v>0</v>
      </c>
      <c r="DF299" s="57">
        <f>DF301+DF309</f>
        <v>898.63</v>
      </c>
      <c r="DG299" s="57">
        <f t="shared" si="840"/>
        <v>8000</v>
      </c>
      <c r="DH299" s="57">
        <f t="shared" si="840"/>
        <v>0</v>
      </c>
      <c r="DI299" s="57">
        <f t="shared" ref="DI299:DI386" si="843">IFERROR(DH299/DG299*100,)</f>
        <v>0</v>
      </c>
      <c r="DJ299" s="57">
        <f>DJ301+DJ309</f>
        <v>123790</v>
      </c>
      <c r="DK299" s="57">
        <f>DK301+DK309</f>
        <v>131790</v>
      </c>
      <c r="DL299" s="57">
        <f t="shared" ref="DL299:DL332" si="844">IFERROR(DF299/DK299*100,)</f>
        <v>0.68186508839820925</v>
      </c>
      <c r="DM299" s="57">
        <f>DM301+DM309</f>
        <v>0</v>
      </c>
      <c r="DN299" s="57">
        <f>DN301+DN309</f>
        <v>131790</v>
      </c>
      <c r="DO299" s="57">
        <f>DO301+DO309</f>
        <v>0</v>
      </c>
      <c r="DP299" s="57">
        <f t="shared" ref="DP299:DP341" si="845">IFERROR(DO299/DN299*100,)</f>
        <v>0</v>
      </c>
      <c r="DQ299" s="57">
        <f>DQ301+DQ309</f>
        <v>27110</v>
      </c>
      <c r="DR299" s="57">
        <f>DR301+DR309</f>
        <v>158900</v>
      </c>
      <c r="DS299" s="57">
        <f>DS301+DS309</f>
        <v>0</v>
      </c>
      <c r="DT299" s="57">
        <f t="shared" ref="DT299:DT332" si="846">IFERROR(DS299/DR299*100,)</f>
        <v>0</v>
      </c>
      <c r="DU299" s="57">
        <f t="shared" ref="DU299:EB299" si="847">DU301+DU309</f>
        <v>-158900</v>
      </c>
      <c r="DV299" s="57">
        <f t="shared" si="847"/>
        <v>0</v>
      </c>
      <c r="DW299" s="57">
        <f t="shared" si="847"/>
        <v>178900</v>
      </c>
      <c r="DX299" s="57">
        <f t="shared" si="847"/>
        <v>178900</v>
      </c>
      <c r="DY299" s="57">
        <f t="shared" si="847"/>
        <v>178900</v>
      </c>
      <c r="DZ299" s="57">
        <f>DZ301+DZ309</f>
        <v>0</v>
      </c>
      <c r="EA299" s="57">
        <f t="shared" si="847"/>
        <v>178900</v>
      </c>
      <c r="EB299" s="57">
        <f t="shared" si="847"/>
        <v>0</v>
      </c>
      <c r="EC299" s="57">
        <f t="shared" ref="EC299:EC364" si="848">IFERROR(EB299/EA299*100,)</f>
        <v>0</v>
      </c>
      <c r="ED299" s="57">
        <f>ED301+ED309</f>
        <v>-80900</v>
      </c>
      <c r="EE299" s="57">
        <f>EE301+EE309</f>
        <v>98000</v>
      </c>
      <c r="EF299" s="57">
        <f>EF301+EF309</f>
        <v>0</v>
      </c>
      <c r="EG299" s="57">
        <f t="shared" ref="EG299:EG364" si="849">IFERROR(EF299/EE299*100,)</f>
        <v>0</v>
      </c>
      <c r="EH299" s="57" t="e">
        <f>EH301+EH309</f>
        <v>#REF!</v>
      </c>
      <c r="EI299" s="57">
        <f>IFERROR(#REF!/DZ299*100,)</f>
        <v>0</v>
      </c>
      <c r="EJ299" s="57">
        <f>IFERROR(#REF!/#REF!*100,)</f>
        <v>0</v>
      </c>
      <c r="EK299" s="57">
        <f t="shared" ref="EK299:EM299" si="850">EK301+EK309</f>
        <v>88790.34</v>
      </c>
      <c r="EL299" s="57">
        <f t="shared" si="850"/>
        <v>88790.34</v>
      </c>
      <c r="EM299" s="57">
        <f t="shared" si="850"/>
        <v>88790.34</v>
      </c>
      <c r="EN299" s="146" t="e">
        <f>#REF!-#REF!-#REF!</f>
        <v>#REF!</v>
      </c>
      <c r="EO299" s="146"/>
      <c r="EP299" s="146"/>
      <c r="EQ299" s="146"/>
      <c r="ER299" s="146"/>
      <c r="ES299" s="146">
        <f t="shared" si="753"/>
        <v>0</v>
      </c>
      <c r="EW299" s="713"/>
      <c r="EX299" s="739">
        <f>IF(EX$9=$K299,#REF!,0)</f>
        <v>0</v>
      </c>
      <c r="EY299" s="739">
        <f>IF(EY$9=$K299,#REF!,0)</f>
        <v>0</v>
      </c>
      <c r="EZ299" s="739">
        <f>IF(EZ$9=$K299,#REF!,0)</f>
        <v>0</v>
      </c>
      <c r="FA299" s="739">
        <f>IF(FA$9=$K299,#REF!,0)</f>
        <v>0</v>
      </c>
      <c r="FB299" s="739">
        <f>IF(FB$9=$K299,#REF!,0)</f>
        <v>0</v>
      </c>
      <c r="FC299" s="739">
        <f>IF(FC$9=$K299,#REF!,0)</f>
        <v>0</v>
      </c>
      <c r="FD299" s="739">
        <f>IF(FD$9=$K299,#REF!,0)</f>
        <v>0</v>
      </c>
      <c r="FE299" s="739">
        <f>IF(FE$9=$K299,#REF!,0)</f>
        <v>0</v>
      </c>
      <c r="FF299" s="739">
        <f>IF(FF$9=$K299,#REF!,0)</f>
        <v>0</v>
      </c>
      <c r="FG299" s="739">
        <f>IF(FG$9=$K299,#REF!,0)</f>
        <v>0</v>
      </c>
      <c r="FH299" s="739">
        <f>IF(FH$9=$K299,#REF!,0)</f>
        <v>0</v>
      </c>
      <c r="FI299" s="739">
        <f>IF(FI$9=$K299,#REF!,0)</f>
        <v>0</v>
      </c>
      <c r="FJ299" s="739">
        <f>IF(FJ$9=$K299,#REF!,0)</f>
        <v>0</v>
      </c>
      <c r="FK299" s="739">
        <f>IF(FK$9=$K299,#REF!,0)</f>
        <v>0</v>
      </c>
      <c r="FL299" s="739">
        <f>IF(FL$9=$K299,#REF!,0)</f>
        <v>0</v>
      </c>
      <c r="FM299" s="739">
        <f>IF(FM$9=$K299,#REF!,0)</f>
        <v>0</v>
      </c>
      <c r="FN299" s="739">
        <f>IF(FN$9=$K299,#REF!,0)</f>
        <v>0</v>
      </c>
      <c r="FO299" s="739">
        <f>IF(FO$9=$K299,#REF!,0)</f>
        <v>0</v>
      </c>
      <c r="FP299" s="739">
        <f>IF(FP$9=$K299,#REF!,0)</f>
        <v>0</v>
      </c>
      <c r="FQ299" s="739">
        <f>IF(FQ$9=$K299,#REF!,0)</f>
        <v>0</v>
      </c>
      <c r="FS299" s="1097"/>
      <c r="FT299" s="713"/>
      <c r="FU299" s="739">
        <f t="shared" si="825"/>
        <v>0</v>
      </c>
      <c r="FV299" s="739">
        <f t="shared" si="825"/>
        <v>0</v>
      </c>
      <c r="FW299" s="739">
        <f t="shared" si="825"/>
        <v>0</v>
      </c>
      <c r="FX299" s="739">
        <f t="shared" si="825"/>
        <v>0</v>
      </c>
      <c r="FY299" s="739">
        <f t="shared" si="825"/>
        <v>0</v>
      </c>
      <c r="FZ299" s="739">
        <f t="shared" si="825"/>
        <v>0</v>
      </c>
      <c r="GA299" s="739">
        <f t="shared" si="825"/>
        <v>0</v>
      </c>
      <c r="GB299" s="739">
        <f t="shared" si="825"/>
        <v>0</v>
      </c>
      <c r="GC299" s="739">
        <f t="shared" si="825"/>
        <v>0</v>
      </c>
      <c r="GD299" s="739">
        <f t="shared" si="825"/>
        <v>0</v>
      </c>
      <c r="GE299" s="739">
        <f t="shared" si="826"/>
        <v>0</v>
      </c>
      <c r="GF299" s="739">
        <f t="shared" si="826"/>
        <v>0</v>
      </c>
      <c r="GG299" s="739">
        <f t="shared" si="826"/>
        <v>0</v>
      </c>
      <c r="GH299" s="739">
        <f t="shared" si="826"/>
        <v>0</v>
      </c>
      <c r="GI299" s="739">
        <f t="shared" si="826"/>
        <v>0</v>
      </c>
      <c r="GJ299" s="739">
        <f t="shared" si="826"/>
        <v>0</v>
      </c>
      <c r="GK299" s="739">
        <f t="shared" si="826"/>
        <v>0</v>
      </c>
      <c r="GL299" s="739">
        <f t="shared" si="826"/>
        <v>0</v>
      </c>
      <c r="GM299" s="739">
        <f t="shared" si="826"/>
        <v>0</v>
      </c>
      <c r="GN299" s="739">
        <f t="shared" si="826"/>
        <v>0</v>
      </c>
      <c r="GO299" s="1097"/>
      <c r="GP299" s="713"/>
      <c r="GQ299" s="1098">
        <f>IF(GQ$9=$N299,#REF!,0)</f>
        <v>0</v>
      </c>
      <c r="GR299" s="1098">
        <f>IF(GR$9=$N299,#REF!,0)</f>
        <v>0</v>
      </c>
      <c r="GS299" s="1098">
        <f>IF(GS$9=$N299,#REF!,0)</f>
        <v>0</v>
      </c>
      <c r="GT299" s="1098">
        <f>IF(GT$9=$N299,#REF!,0)</f>
        <v>0</v>
      </c>
      <c r="GU299" s="1098">
        <f>IF(GU$9=$N299,#REF!,0)</f>
        <v>0</v>
      </c>
      <c r="GV299" s="1098">
        <f>IF(GV$9=$N299,#REF!,0)</f>
        <v>0</v>
      </c>
      <c r="GW299" s="1098">
        <f>IF(GW$9=$N299,#REF!,0)</f>
        <v>0</v>
      </c>
      <c r="GX299" s="1098">
        <f>IF(GX$9=$N299,#REF!,0)</f>
        <v>0</v>
      </c>
      <c r="GY299" s="1098">
        <f>IF(GY$9=$N299,#REF!,0)</f>
        <v>0</v>
      </c>
      <c r="GZ299" s="1098">
        <f>IF(GZ$9=$N299,#REF!,0)</f>
        <v>0</v>
      </c>
      <c r="HA299" s="1098">
        <f>IF(HA$9=$N299,#REF!,0)</f>
        <v>0</v>
      </c>
      <c r="HB299" s="1098">
        <f>IF(HB$9=$N299,#REF!,0)</f>
        <v>0</v>
      </c>
      <c r="HC299" s="1098">
        <f>IF(HC$9=$N299,#REF!,0)</f>
        <v>0</v>
      </c>
      <c r="HD299" s="1098">
        <f>IF(HD$9=$N299,#REF!,0)</f>
        <v>0</v>
      </c>
      <c r="HE299" s="1098">
        <f>IF(HE$9=$N299,#REF!,0)</f>
        <v>0</v>
      </c>
      <c r="HF299" s="1098">
        <f>IF(HF$9=$N299,#REF!,0)</f>
        <v>0</v>
      </c>
      <c r="HG299" s="1098">
        <f>IF(HG$9=$N299,#REF!,0)</f>
        <v>0</v>
      </c>
      <c r="HH299" s="1098">
        <f>IF(HH$9=$N299,#REF!,0)</f>
        <v>0</v>
      </c>
      <c r="HI299" s="1098">
        <f>IF(HI$9=$N299,#REF!,0)</f>
        <v>0</v>
      </c>
      <c r="HJ299" s="1098">
        <f>IF(HJ$9=$N299,#REF!,0)</f>
        <v>0</v>
      </c>
      <c r="HK299" s="1098">
        <f>IF(HK$9=$N299,#REF!,0)</f>
        <v>0</v>
      </c>
      <c r="HL299" s="1098">
        <f>IF(HL$9=$N299,#REF!,0)</f>
        <v>0</v>
      </c>
      <c r="HM299" s="1098">
        <f>IF(HM$9=$N299,#REF!,0)</f>
        <v>0</v>
      </c>
      <c r="HN299" s="1098">
        <f>IF(HN$9=$N299,#REF!,0)</f>
        <v>0</v>
      </c>
      <c r="HO299" s="1098">
        <f>IF(HO$9=$N299,#REF!,0)</f>
        <v>0</v>
      </c>
      <c r="HP299" s="1098">
        <f>IF(HP$9=$N299,#REF!,0)</f>
        <v>0</v>
      </c>
      <c r="HQ299" s="1098">
        <f>IF(HQ$9=$N299,#REF!,0)</f>
        <v>0</v>
      </c>
      <c r="HR299" s="1098">
        <f>IF(HR$9=$N299,#REF!,0)</f>
        <v>0</v>
      </c>
      <c r="HS299" s="1098">
        <f>IF(HS$9=$N299,#REF!,0)</f>
        <v>0</v>
      </c>
      <c r="HT299" s="1098">
        <f>IF(HT$9=$N299,#REF!,0)</f>
        <v>0</v>
      </c>
      <c r="HU299" s="1098">
        <f>IF(HU$9=$N299,#REF!,0)</f>
        <v>0</v>
      </c>
      <c r="HV299" s="1098">
        <f>IF(HV$9=$N299,#REF!,0)</f>
        <v>0</v>
      </c>
      <c r="HW299" s="1098">
        <f>IF(HW$9=$N299,#REF!,0)</f>
        <v>0</v>
      </c>
      <c r="HX299" s="1098">
        <f>IF(HX$9=$N299,#REF!,0)</f>
        <v>0</v>
      </c>
      <c r="HY299" s="1098">
        <f>IF(HY$9=$N299,#REF!,0)</f>
        <v>0</v>
      </c>
      <c r="HZ299" s="1098">
        <f>IF(HZ$9=$N299,#REF!,0)</f>
        <v>0</v>
      </c>
      <c r="IA299" s="1098">
        <f>IF(IA$9=$N299,#REF!,0)</f>
        <v>0</v>
      </c>
      <c r="IB299" s="1098">
        <f>IF(IB$9=$N299,#REF!,0)</f>
        <v>0</v>
      </c>
      <c r="IC299" s="1098">
        <f>IF(IC$9=$N299,#REF!,0)</f>
        <v>0</v>
      </c>
      <c r="ID299" s="1098">
        <f>IF(ID$9=$N299,#REF!,0)</f>
        <v>0</v>
      </c>
      <c r="IE299" s="1098">
        <f>IF(IE$9=$N299,#REF!,0)</f>
        <v>0</v>
      </c>
      <c r="IF299" s="1098">
        <f>IF(IF$9=$N299,#REF!,0)</f>
        <v>0</v>
      </c>
      <c r="IG299" s="1098">
        <f>IF(IG$9=$N299,#REF!,0)</f>
        <v>0</v>
      </c>
      <c r="IH299" s="1098">
        <f>IF(IH$9=$N299,#REF!,0)</f>
        <v>0</v>
      </c>
      <c r="II299" s="1098">
        <f>IF(II$9=$N299,#REF!,0)</f>
        <v>0</v>
      </c>
      <c r="IJ299" s="1098">
        <f>IF(IJ$9=$N299,#REF!,0)</f>
        <v>0</v>
      </c>
      <c r="IK299" s="1098">
        <f>IF(IK$9=$N299,#REF!,0)</f>
        <v>0</v>
      </c>
      <c r="IL299" s="1098">
        <f>IF(IL$9=$N299,#REF!,0)</f>
        <v>0</v>
      </c>
      <c r="IM299" s="1098">
        <f>IF(IM$9=$N299,#REF!,0)</f>
        <v>0</v>
      </c>
      <c r="IN299" s="1098">
        <f>IF(IN$9=$N299,#REF!,0)</f>
        <v>0</v>
      </c>
      <c r="IO299" s="1098">
        <f>IF(IO$9=$N299,#REF!,0)</f>
        <v>0</v>
      </c>
      <c r="IP299" s="1098">
        <f>IF(IP$9=$N299,#REF!,0)</f>
        <v>0</v>
      </c>
      <c r="IQ299" s="1098">
        <f>IF(IQ$9=$N299,#REF!,0)</f>
        <v>0</v>
      </c>
      <c r="IR299" s="1098">
        <f>IF(IR$9=$N299,#REF!,0)</f>
        <v>0</v>
      </c>
      <c r="IS299" s="1098">
        <f>IF(IS$9=$N299,#REF!,0)</f>
        <v>0</v>
      </c>
      <c r="IT299" s="1098">
        <f>IF(IT$9=$N299,#REF!,0)</f>
        <v>0</v>
      </c>
      <c r="IU299" s="1098">
        <f>IF(IU$9=$N299,#REF!,0)</f>
        <v>0</v>
      </c>
      <c r="IV299" s="1098">
        <f>IF(IV$9=$N299,#REF!,0)</f>
        <v>0</v>
      </c>
      <c r="IW299" s="1098">
        <f>IF(IW$9=$N299,#REF!,0)</f>
        <v>0</v>
      </c>
      <c r="IX299" s="1098">
        <f>IF(IX$9=$N299,#REF!,0)</f>
        <v>0</v>
      </c>
      <c r="IY299" s="1098">
        <f>IF(IY$9=$N299,#REF!,0)</f>
        <v>0</v>
      </c>
      <c r="IZ299" s="1098">
        <f>IF(IZ$9=$N299,#REF!,0)</f>
        <v>0</v>
      </c>
      <c r="JA299" s="1098">
        <f>IF(JA$9=$N299,#REF!,0)</f>
        <v>0</v>
      </c>
      <c r="JB299" s="1098">
        <f>IF(JB$9=$N299,#REF!,0)</f>
        <v>0</v>
      </c>
      <c r="JC299" s="1098">
        <f>IF(JC$9=$N299,#REF!,0)</f>
        <v>0</v>
      </c>
      <c r="JD299" s="1098">
        <f>IF(JD$9=$N299,#REF!,0)</f>
        <v>0</v>
      </c>
      <c r="JE299" s="1098">
        <f>IF(JE$9=$N299,#REF!,0)</f>
        <v>0</v>
      </c>
      <c r="JF299" s="1098">
        <f>IF(JF$9=$N299,#REF!,0)</f>
        <v>0</v>
      </c>
      <c r="JG299" s="1098">
        <f>IF(JG$9=$N299,#REF!,0)</f>
        <v>0</v>
      </c>
      <c r="JH299" s="1098">
        <f>IF(JH$9=$N299,#REF!,0)</f>
        <v>0</v>
      </c>
      <c r="JI299" s="1098">
        <f>IF(JI$9=$N299,#REF!,0)</f>
        <v>0</v>
      </c>
      <c r="JJ299" s="1098">
        <f>IF(JJ$9=$N299,#REF!,0)</f>
        <v>0</v>
      </c>
      <c r="JK299" s="1098">
        <f>IF(JK$9=$N299,#REF!,0)</f>
        <v>0</v>
      </c>
      <c r="JL299" s="1098">
        <f>IF(JL$9=$N299,#REF!,0)</f>
        <v>0</v>
      </c>
      <c r="JM299" s="1098">
        <f>IF(JM$9=$N299,#REF!,0)</f>
        <v>0</v>
      </c>
      <c r="JN299" s="1098">
        <f>IF(JN$9=$N299,#REF!,0)</f>
        <v>0</v>
      </c>
      <c r="JO299" s="1098">
        <f>IF(JO$9=$N299,#REF!,0)</f>
        <v>0</v>
      </c>
      <c r="JP299" s="1098">
        <f>IF(JP$9=$N299,#REF!,0)</f>
        <v>0</v>
      </c>
      <c r="JQ299" s="1098">
        <f>IF(JQ$9=$N299,#REF!,0)</f>
        <v>0</v>
      </c>
      <c r="JR299" s="1098">
        <f>IF(JR$9=$N299,#REF!,0)</f>
        <v>0</v>
      </c>
      <c r="JS299" s="1098">
        <f>IF(JS$9=$N299,#REF!,0)</f>
        <v>0</v>
      </c>
      <c r="JT299" s="1098">
        <f>IF(JT$9=$N299,#REF!,0)</f>
        <v>0</v>
      </c>
      <c r="JU299" s="1098">
        <f>IF(JU$9=$N299,#REF!,0)</f>
        <v>0</v>
      </c>
      <c r="JV299" s="1098">
        <f>IF(JV$9=$N299,#REF!,0)</f>
        <v>0</v>
      </c>
      <c r="JW299" s="1098">
        <f>IF(JW$9=$N299,#REF!,0)</f>
        <v>0</v>
      </c>
      <c r="JX299" s="681"/>
      <c r="JY299" s="713"/>
      <c r="JZ299" s="681">
        <f t="shared" si="833"/>
        <v>0</v>
      </c>
      <c r="KA299" s="681">
        <f t="shared" si="833"/>
        <v>0</v>
      </c>
      <c r="KB299" s="681">
        <f t="shared" si="833"/>
        <v>0</v>
      </c>
      <c r="KC299" s="681">
        <f t="shared" si="833"/>
        <v>0</v>
      </c>
      <c r="KD299" s="681">
        <f t="shared" si="833"/>
        <v>0</v>
      </c>
      <c r="KE299" s="681">
        <f t="shared" si="833"/>
        <v>0</v>
      </c>
      <c r="KF299" s="681">
        <f t="shared" si="833"/>
        <v>0</v>
      </c>
      <c r="KG299" s="681">
        <f t="shared" si="833"/>
        <v>0</v>
      </c>
      <c r="KH299" s="681">
        <f t="shared" si="833"/>
        <v>0</v>
      </c>
      <c r="KI299" s="681">
        <f t="shared" si="833"/>
        <v>0</v>
      </c>
      <c r="KJ299" s="681">
        <f t="shared" si="833"/>
        <v>0</v>
      </c>
      <c r="KN299" s="1098">
        <f t="shared" si="817"/>
        <v>0</v>
      </c>
      <c r="KO299" s="1098">
        <f t="shared" si="817"/>
        <v>0</v>
      </c>
      <c r="KP299" s="1098">
        <f t="shared" si="817"/>
        <v>0</v>
      </c>
      <c r="KQ299" s="1098">
        <f t="shared" si="817"/>
        <v>0</v>
      </c>
      <c r="KR299" s="1098">
        <f t="shared" si="817"/>
        <v>0</v>
      </c>
      <c r="KS299" s="1098">
        <f t="shared" si="817"/>
        <v>0</v>
      </c>
      <c r="KT299" s="1098">
        <f t="shared" si="817"/>
        <v>0</v>
      </c>
      <c r="KU299" s="1098">
        <f t="shared" si="817"/>
        <v>0</v>
      </c>
      <c r="KV299" s="1098">
        <f t="shared" si="817"/>
        <v>0</v>
      </c>
      <c r="KW299" s="1098">
        <f t="shared" si="817"/>
        <v>0</v>
      </c>
      <c r="KX299" s="1098">
        <f t="shared" si="817"/>
        <v>0</v>
      </c>
      <c r="KY299" s="1098">
        <f t="shared" si="817"/>
        <v>0</v>
      </c>
      <c r="KZ299" s="1098">
        <f t="shared" si="817"/>
        <v>0</v>
      </c>
      <c r="LA299" s="1098">
        <f t="shared" si="817"/>
        <v>0</v>
      </c>
      <c r="LB299" s="1098">
        <f t="shared" si="817"/>
        <v>0</v>
      </c>
      <c r="LC299" s="1098">
        <f t="shared" si="817"/>
        <v>0</v>
      </c>
      <c r="LD299" s="1098">
        <f t="shared" si="809"/>
        <v>0</v>
      </c>
      <c r="LE299" s="1098">
        <f t="shared" si="809"/>
        <v>0</v>
      </c>
      <c r="LF299" s="1098">
        <f t="shared" si="809"/>
        <v>0</v>
      </c>
      <c r="LG299" s="1098">
        <f t="shared" si="809"/>
        <v>0</v>
      </c>
      <c r="LH299" s="1098">
        <f t="shared" si="809"/>
        <v>0</v>
      </c>
      <c r="LI299" s="1098">
        <f t="shared" si="809"/>
        <v>0</v>
      </c>
      <c r="LJ299" s="1098">
        <f t="shared" si="809"/>
        <v>0</v>
      </c>
      <c r="LK299" s="1098">
        <f t="shared" si="809"/>
        <v>0</v>
      </c>
      <c r="LL299" s="1098">
        <f t="shared" si="809"/>
        <v>0</v>
      </c>
      <c r="LM299" s="1098">
        <f t="shared" si="809"/>
        <v>0</v>
      </c>
      <c r="LN299" s="1098">
        <f t="shared" si="809"/>
        <v>0</v>
      </c>
      <c r="LO299" s="1098">
        <f t="shared" si="809"/>
        <v>0</v>
      </c>
      <c r="LP299" s="1098">
        <f t="shared" si="809"/>
        <v>0</v>
      </c>
      <c r="LQ299" s="1098">
        <f t="shared" si="809"/>
        <v>0</v>
      </c>
      <c r="LR299" s="1098">
        <f t="shared" si="807"/>
        <v>0</v>
      </c>
      <c r="LS299" s="1098">
        <f t="shared" si="731"/>
        <v>0</v>
      </c>
    </row>
    <row r="300" spans="1:331" s="680" customFormat="1" ht="20.100000000000001" customHeight="1" x14ac:dyDescent="0.35">
      <c r="A300" s="687"/>
      <c r="B300" s="687"/>
      <c r="C300" s="693"/>
      <c r="D300" s="687"/>
      <c r="E300" s="687"/>
      <c r="F300" s="687"/>
      <c r="G300" s="687"/>
      <c r="H300" s="687"/>
      <c r="I300" s="687"/>
      <c r="J300" s="687"/>
      <c r="K300" s="704" t="s">
        <v>569</v>
      </c>
      <c r="L300" s="590" t="s">
        <v>486</v>
      </c>
      <c r="M300" s="590"/>
      <c r="N300" s="590"/>
      <c r="O300" s="1356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635"/>
      <c r="AJ300" s="31"/>
      <c r="AK300" s="31"/>
      <c r="AL300" s="31"/>
      <c r="AM300" s="31"/>
      <c r="AN300" s="109">
        <v>0</v>
      </c>
      <c r="AO300" s="109">
        <v>0</v>
      </c>
      <c r="AP300" s="109">
        <v>0</v>
      </c>
      <c r="AQ300" s="109">
        <v>0</v>
      </c>
      <c r="AR300" s="109">
        <v>0</v>
      </c>
      <c r="AS300" s="54"/>
      <c r="AT300" s="54"/>
      <c r="AU300" s="109">
        <v>24170</v>
      </c>
      <c r="AV300" s="109">
        <v>0</v>
      </c>
      <c r="AW300" s="109">
        <v>24170</v>
      </c>
      <c r="AX300" s="109">
        <v>24170</v>
      </c>
      <c r="AY300" s="109">
        <f>AY301+AY309</f>
        <v>3000</v>
      </c>
      <c r="AZ300" s="31"/>
      <c r="BA300" s="31"/>
      <c r="BB300" s="109">
        <f>BB301+BB309</f>
        <v>3000</v>
      </c>
      <c r="BC300" s="109">
        <f>BC301+BC309</f>
        <v>3000</v>
      </c>
      <c r="BD300" s="109">
        <v>0</v>
      </c>
      <c r="BE300" s="109">
        <f>BE301+BE309</f>
        <v>0</v>
      </c>
      <c r="BF300" s="109">
        <f>BF301+BF309</f>
        <v>8000</v>
      </c>
      <c r="BG300" s="109">
        <f>BG301+BG309</f>
        <v>2998.6600000000003</v>
      </c>
      <c r="BH300" s="109">
        <f>BH301+BH309</f>
        <v>8000</v>
      </c>
      <c r="BI300" s="109">
        <f>(BJ300-BH300)</f>
        <v>0</v>
      </c>
      <c r="BJ300" s="109">
        <f>BJ301+BJ309</f>
        <v>8000</v>
      </c>
      <c r="BK300" s="109">
        <f>BK301+BK309</f>
        <v>0</v>
      </c>
      <c r="BL300" s="109">
        <f t="shared" si="559"/>
        <v>0</v>
      </c>
      <c r="BM300" s="109"/>
      <c r="BN300" s="109"/>
      <c r="BO300" s="109">
        <f>BO301+BO309</f>
        <v>14000</v>
      </c>
      <c r="BP300" s="109"/>
      <c r="BQ300" s="109"/>
      <c r="BR300" s="109">
        <f>(BS300-BO300)</f>
        <v>0</v>
      </c>
      <c r="BS300" s="109">
        <f>BS301+BS309</f>
        <v>14000</v>
      </c>
      <c r="BT300" s="109">
        <f>BT301+BT309</f>
        <v>0</v>
      </c>
      <c r="BU300" s="109">
        <f>(BY300-BO300)</f>
        <v>0</v>
      </c>
      <c r="BV300" s="109">
        <f>BV301+BV309</f>
        <v>14000</v>
      </c>
      <c r="BW300" s="109"/>
      <c r="BX300" s="109"/>
      <c r="BY300" s="109">
        <f>BY301+BY309</f>
        <v>14000</v>
      </c>
      <c r="BZ300" s="109">
        <f>BZ301+BZ309</f>
        <v>899.14</v>
      </c>
      <c r="CA300" s="109">
        <f t="shared" si="773"/>
        <v>29.984726511174987</v>
      </c>
      <c r="CB300" s="109">
        <f t="shared" si="774"/>
        <v>6.422428571428572</v>
      </c>
      <c r="CC300" s="109">
        <f>CC301+CC309</f>
        <v>14000</v>
      </c>
      <c r="CD300" s="109">
        <f>CD301+CD309</f>
        <v>14000</v>
      </c>
      <c r="CE300" s="109">
        <f>CE301+CE309</f>
        <v>14000</v>
      </c>
      <c r="CF300" s="109">
        <f>CF301+CF309</f>
        <v>0</v>
      </c>
      <c r="CG300" s="109">
        <f t="shared" si="709"/>
        <v>0</v>
      </c>
      <c r="CH300" s="109">
        <f>(CI300-CE300)</f>
        <v>-6000</v>
      </c>
      <c r="CI300" s="109">
        <f>CI301+CI309</f>
        <v>8000</v>
      </c>
      <c r="CJ300" s="109"/>
      <c r="CK300" s="109">
        <f t="shared" si="836"/>
        <v>0</v>
      </c>
      <c r="CL300" s="109">
        <f>(CM300-CI300)</f>
        <v>0</v>
      </c>
      <c r="CM300" s="109">
        <f>CM301+CM309</f>
        <v>8000</v>
      </c>
      <c r="CN300" s="109"/>
      <c r="CO300" s="109">
        <f t="shared" si="837"/>
        <v>0</v>
      </c>
      <c r="CP300" s="109">
        <f>(CQ300-CM300)</f>
        <v>0</v>
      </c>
      <c r="CQ300" s="109">
        <f>CQ301+CQ309</f>
        <v>8000</v>
      </c>
      <c r="CR300" s="109">
        <f>CR301+CR309</f>
        <v>0</v>
      </c>
      <c r="CS300" s="109">
        <f t="shared" si="838"/>
        <v>0</v>
      </c>
      <c r="CT300" s="109">
        <f>(CU300-CQ300)</f>
        <v>160000</v>
      </c>
      <c r="CU300" s="109">
        <f>CU301+CU309</f>
        <v>168000</v>
      </c>
      <c r="CV300" s="109">
        <f>CV301+CV309</f>
        <v>0</v>
      </c>
      <c r="CW300" s="109">
        <f t="shared" si="839"/>
        <v>0</v>
      </c>
      <c r="CX300" s="109">
        <f>(CY300-CU300)</f>
        <v>-160000</v>
      </c>
      <c r="CY300" s="109">
        <f t="shared" ref="CY300:DH300" si="851">CY301+CY309</f>
        <v>8000</v>
      </c>
      <c r="CZ300" s="109">
        <f t="shared" si="851"/>
        <v>8000</v>
      </c>
      <c r="DA300" s="109">
        <f t="shared" si="851"/>
        <v>8000</v>
      </c>
      <c r="DB300" s="109">
        <f t="shared" si="851"/>
        <v>0</v>
      </c>
      <c r="DC300" s="109">
        <f>DC301+DC309</f>
        <v>0</v>
      </c>
      <c r="DD300" s="109">
        <f t="shared" si="841"/>
        <v>0</v>
      </c>
      <c r="DE300" s="109">
        <f t="shared" si="842"/>
        <v>0</v>
      </c>
      <c r="DF300" s="109">
        <f>DF301+DF309</f>
        <v>898.63</v>
      </c>
      <c r="DG300" s="109">
        <f t="shared" si="851"/>
        <v>8000</v>
      </c>
      <c r="DH300" s="109">
        <f t="shared" si="851"/>
        <v>0</v>
      </c>
      <c r="DI300" s="109">
        <f t="shared" si="843"/>
        <v>0</v>
      </c>
      <c r="DJ300" s="109">
        <f>(DK300-DG300)</f>
        <v>123790</v>
      </c>
      <c r="DK300" s="109">
        <f>DK301+DK309</f>
        <v>131790</v>
      </c>
      <c r="DL300" s="109">
        <f t="shared" si="844"/>
        <v>0.68186508839820925</v>
      </c>
      <c r="DM300" s="109">
        <f>(DN300-DK300)</f>
        <v>0</v>
      </c>
      <c r="DN300" s="109">
        <f>DN301+DN309</f>
        <v>131790</v>
      </c>
      <c r="DO300" s="109">
        <f>DO301+DO309</f>
        <v>0</v>
      </c>
      <c r="DP300" s="109">
        <f t="shared" si="845"/>
        <v>0</v>
      </c>
      <c r="DQ300" s="109">
        <f>(DR300-DN300)</f>
        <v>27110</v>
      </c>
      <c r="DR300" s="109">
        <f>DR301+DR309</f>
        <v>158900</v>
      </c>
      <c r="DS300" s="109">
        <f>DS301+DS309</f>
        <v>0</v>
      </c>
      <c r="DT300" s="109">
        <f t="shared" si="846"/>
        <v>0</v>
      </c>
      <c r="DU300" s="109">
        <f>(DV300-DR300)</f>
        <v>-158900</v>
      </c>
      <c r="DV300" s="109">
        <f t="shared" ref="DV300:EB300" si="852">DV301+DV309</f>
        <v>0</v>
      </c>
      <c r="DW300" s="109">
        <f t="shared" si="852"/>
        <v>178900</v>
      </c>
      <c r="DX300" s="109">
        <f t="shared" si="852"/>
        <v>178900</v>
      </c>
      <c r="DY300" s="109">
        <f t="shared" si="852"/>
        <v>178900</v>
      </c>
      <c r="DZ300" s="109">
        <f>DZ301+DZ309</f>
        <v>0</v>
      </c>
      <c r="EA300" s="109">
        <f t="shared" si="852"/>
        <v>178900</v>
      </c>
      <c r="EB300" s="109">
        <f t="shared" si="852"/>
        <v>0</v>
      </c>
      <c r="EC300" s="109">
        <f t="shared" si="848"/>
        <v>0</v>
      </c>
      <c r="ED300" s="109">
        <f>(EE300-EA300)</f>
        <v>-80900</v>
      </c>
      <c r="EE300" s="109">
        <f>EE301+EE309</f>
        <v>98000</v>
      </c>
      <c r="EF300" s="109">
        <f>EF301+EF309</f>
        <v>0</v>
      </c>
      <c r="EG300" s="109">
        <f t="shared" si="849"/>
        <v>0</v>
      </c>
      <c r="EH300" s="109" t="e">
        <f>(#REF!-EE300)</f>
        <v>#REF!</v>
      </c>
      <c r="EI300" s="109">
        <f>IFERROR(#REF!/DZ300*100,)</f>
        <v>0</v>
      </c>
      <c r="EJ300" s="109">
        <f>IFERROR(#REF!/#REF!*100,)</f>
        <v>0</v>
      </c>
      <c r="EK300" s="109">
        <f t="shared" ref="EK300:EM300" si="853">EK301+EK309</f>
        <v>88790.34</v>
      </c>
      <c r="EL300" s="109">
        <f t="shared" si="853"/>
        <v>88790.34</v>
      </c>
      <c r="EM300" s="109">
        <f t="shared" si="853"/>
        <v>88790.34</v>
      </c>
      <c r="EN300" s="123"/>
      <c r="EO300" s="123"/>
      <c r="EP300" s="123"/>
      <c r="EQ300" s="123"/>
      <c r="ER300" s="123"/>
      <c r="ES300" s="146">
        <f t="shared" si="753"/>
        <v>0</v>
      </c>
      <c r="EW300" s="713"/>
      <c r="EX300" s="739">
        <f>IF(EX$9=$K300,#REF!,0)</f>
        <v>0</v>
      </c>
      <c r="EY300" s="739">
        <f>IF(EY$9=$K300,#REF!,0)</f>
        <v>0</v>
      </c>
      <c r="EZ300" s="739">
        <f>IF(EZ$9=$K300,#REF!,0)</f>
        <v>0</v>
      </c>
      <c r="FA300" s="739">
        <f>IF(FA$9=$K300,#REF!,0)</f>
        <v>0</v>
      </c>
      <c r="FB300" s="739">
        <f>IF(FB$9=$K300,#REF!,0)</f>
        <v>0</v>
      </c>
      <c r="FC300" s="739">
        <f>IF(FC$9=$K300,#REF!,0)</f>
        <v>0</v>
      </c>
      <c r="FD300" s="739">
        <f>IF(FD$9=$K300,#REF!,0)</f>
        <v>0</v>
      </c>
      <c r="FE300" s="739">
        <f>IF(FE$9=$K300,#REF!,0)</f>
        <v>0</v>
      </c>
      <c r="FF300" s="739">
        <f>IF(FF$9=$K300,#REF!,0)</f>
        <v>0</v>
      </c>
      <c r="FG300" s="739">
        <f>IF(FG$9=$K300,#REF!,0)</f>
        <v>0</v>
      </c>
      <c r="FH300" s="739">
        <f>IF(FH$9=$K300,#REF!,0)</f>
        <v>0</v>
      </c>
      <c r="FI300" s="739">
        <f>IF(FI$9=$K300,#REF!,0)</f>
        <v>0</v>
      </c>
      <c r="FJ300" s="739">
        <f>IF(FJ$9=$K300,#REF!,0)</f>
        <v>0</v>
      </c>
      <c r="FK300" s="739">
        <f>IF(FK$9=$K300,#REF!,0)</f>
        <v>0</v>
      </c>
      <c r="FL300" s="739">
        <f>IF(FL$9=$K300,#REF!,0)</f>
        <v>0</v>
      </c>
      <c r="FM300" s="739">
        <f>IF(FM$9=$K300,#REF!,0)</f>
        <v>0</v>
      </c>
      <c r="FN300" s="739">
        <f>IF(FN$9=$K300,#REF!,0)</f>
        <v>0</v>
      </c>
      <c r="FO300" s="739" t="e">
        <f>IF(FO$9=$K300,#REF!,0)</f>
        <v>#REF!</v>
      </c>
      <c r="FP300" s="739">
        <f>IF(FP$9=$K300,#REF!,0)</f>
        <v>0</v>
      </c>
      <c r="FQ300" s="739">
        <f>IF(FQ$9=$K300,#REF!,0)</f>
        <v>0</v>
      </c>
      <c r="FS300" s="1097"/>
      <c r="FT300" s="713"/>
      <c r="FU300" s="739">
        <f t="shared" si="825"/>
        <v>0</v>
      </c>
      <c r="FV300" s="739">
        <f t="shared" si="825"/>
        <v>0</v>
      </c>
      <c r="FW300" s="739">
        <f t="shared" si="825"/>
        <v>0</v>
      </c>
      <c r="FX300" s="739">
        <f t="shared" si="825"/>
        <v>0</v>
      </c>
      <c r="FY300" s="739">
        <f t="shared" si="825"/>
        <v>0</v>
      </c>
      <c r="FZ300" s="739">
        <f t="shared" si="825"/>
        <v>0</v>
      </c>
      <c r="GA300" s="739">
        <f t="shared" si="825"/>
        <v>0</v>
      </c>
      <c r="GB300" s="739">
        <f t="shared" si="825"/>
        <v>0</v>
      </c>
      <c r="GC300" s="739">
        <f t="shared" si="825"/>
        <v>0</v>
      </c>
      <c r="GD300" s="739">
        <f t="shared" si="825"/>
        <v>0</v>
      </c>
      <c r="GE300" s="739">
        <f t="shared" si="826"/>
        <v>0</v>
      </c>
      <c r="GF300" s="739">
        <f t="shared" si="826"/>
        <v>0</v>
      </c>
      <c r="GG300" s="739">
        <f t="shared" si="826"/>
        <v>0</v>
      </c>
      <c r="GH300" s="739">
        <f t="shared" si="826"/>
        <v>0</v>
      </c>
      <c r="GI300" s="739">
        <f t="shared" si="826"/>
        <v>0</v>
      </c>
      <c r="GJ300" s="739">
        <f t="shared" si="826"/>
        <v>0</v>
      </c>
      <c r="GK300" s="739">
        <f t="shared" si="826"/>
        <v>0</v>
      </c>
      <c r="GL300" s="739">
        <f t="shared" si="826"/>
        <v>88790.34</v>
      </c>
      <c r="GM300" s="739">
        <f t="shared" si="826"/>
        <v>0</v>
      </c>
      <c r="GN300" s="739">
        <f t="shared" si="826"/>
        <v>0</v>
      </c>
      <c r="GO300" s="1097"/>
      <c r="GP300" s="713"/>
      <c r="GQ300" s="1098">
        <f>IF(GQ$9=$N300,#REF!,0)</f>
        <v>0</v>
      </c>
      <c r="GR300" s="1098">
        <f>IF(GR$9=$N300,#REF!,0)</f>
        <v>0</v>
      </c>
      <c r="GS300" s="1098">
        <f>IF(GS$9=$N300,#REF!,0)</f>
        <v>0</v>
      </c>
      <c r="GT300" s="1098">
        <f>IF(GT$9=$N300,#REF!,0)</f>
        <v>0</v>
      </c>
      <c r="GU300" s="1098">
        <f>IF(GU$9=$N300,#REF!,0)</f>
        <v>0</v>
      </c>
      <c r="GV300" s="1098">
        <f>IF(GV$9=$N300,#REF!,0)</f>
        <v>0</v>
      </c>
      <c r="GW300" s="1098">
        <f>IF(GW$9=$N300,#REF!,0)</f>
        <v>0</v>
      </c>
      <c r="GX300" s="1098">
        <f>IF(GX$9=$N300,#REF!,0)</f>
        <v>0</v>
      </c>
      <c r="GY300" s="1098">
        <f>IF(GY$9=$N300,#REF!,0)</f>
        <v>0</v>
      </c>
      <c r="GZ300" s="1098">
        <f>IF(GZ$9=$N300,#REF!,0)</f>
        <v>0</v>
      </c>
      <c r="HA300" s="1098">
        <f>IF(HA$9=$N300,#REF!,0)</f>
        <v>0</v>
      </c>
      <c r="HB300" s="1098">
        <f>IF(HB$9=$N300,#REF!,0)</f>
        <v>0</v>
      </c>
      <c r="HC300" s="1098">
        <f>IF(HC$9=$N300,#REF!,0)</f>
        <v>0</v>
      </c>
      <c r="HD300" s="1098">
        <f>IF(HD$9=$N300,#REF!,0)</f>
        <v>0</v>
      </c>
      <c r="HE300" s="1098">
        <f>IF(HE$9=$N300,#REF!,0)</f>
        <v>0</v>
      </c>
      <c r="HF300" s="1098">
        <f>IF(HF$9=$N300,#REF!,0)</f>
        <v>0</v>
      </c>
      <c r="HG300" s="1098">
        <f>IF(HG$9=$N300,#REF!,0)</f>
        <v>0</v>
      </c>
      <c r="HH300" s="1098">
        <f>IF(HH$9=$N300,#REF!,0)</f>
        <v>0</v>
      </c>
      <c r="HI300" s="1098">
        <f>IF(HI$9=$N300,#REF!,0)</f>
        <v>0</v>
      </c>
      <c r="HJ300" s="1098">
        <f>IF(HJ$9=$N300,#REF!,0)</f>
        <v>0</v>
      </c>
      <c r="HK300" s="1098">
        <f>IF(HK$9=$N300,#REF!,0)</f>
        <v>0</v>
      </c>
      <c r="HL300" s="1098">
        <f>IF(HL$9=$N300,#REF!,0)</f>
        <v>0</v>
      </c>
      <c r="HM300" s="1098">
        <f>IF(HM$9=$N300,#REF!,0)</f>
        <v>0</v>
      </c>
      <c r="HN300" s="1098">
        <f>IF(HN$9=$N300,#REF!,0)</f>
        <v>0</v>
      </c>
      <c r="HO300" s="1098">
        <f>IF(HO$9=$N300,#REF!,0)</f>
        <v>0</v>
      </c>
      <c r="HP300" s="1098">
        <f>IF(HP$9=$N300,#REF!,0)</f>
        <v>0</v>
      </c>
      <c r="HQ300" s="1098">
        <f>IF(HQ$9=$N300,#REF!,0)</f>
        <v>0</v>
      </c>
      <c r="HR300" s="1098">
        <f>IF(HR$9=$N300,#REF!,0)</f>
        <v>0</v>
      </c>
      <c r="HS300" s="1098">
        <f>IF(HS$9=$N300,#REF!,0)</f>
        <v>0</v>
      </c>
      <c r="HT300" s="1098">
        <f>IF(HT$9=$N300,#REF!,0)</f>
        <v>0</v>
      </c>
      <c r="HU300" s="1098">
        <f>IF(HU$9=$N300,#REF!,0)</f>
        <v>0</v>
      </c>
      <c r="HV300" s="1098">
        <f>IF(HV$9=$N300,#REF!,0)</f>
        <v>0</v>
      </c>
      <c r="HW300" s="1098">
        <f>IF(HW$9=$N300,#REF!,0)</f>
        <v>0</v>
      </c>
      <c r="HX300" s="1098">
        <f>IF(HX$9=$N300,#REF!,0)</f>
        <v>0</v>
      </c>
      <c r="HY300" s="1098">
        <f>IF(HY$9=$N300,#REF!,0)</f>
        <v>0</v>
      </c>
      <c r="HZ300" s="1098">
        <f>IF(HZ$9=$N300,#REF!,0)</f>
        <v>0</v>
      </c>
      <c r="IA300" s="1098">
        <f>IF(IA$9=$N300,#REF!,0)</f>
        <v>0</v>
      </c>
      <c r="IB300" s="1098">
        <f>IF(IB$9=$N300,#REF!,0)</f>
        <v>0</v>
      </c>
      <c r="IC300" s="1098">
        <f>IF(IC$9=$N300,#REF!,0)</f>
        <v>0</v>
      </c>
      <c r="ID300" s="1098">
        <f>IF(ID$9=$N300,#REF!,0)</f>
        <v>0</v>
      </c>
      <c r="IE300" s="1098">
        <f>IF(IE$9=$N300,#REF!,0)</f>
        <v>0</v>
      </c>
      <c r="IF300" s="1098">
        <f>IF(IF$9=$N300,#REF!,0)</f>
        <v>0</v>
      </c>
      <c r="IG300" s="1098">
        <f>IF(IG$9=$N300,#REF!,0)</f>
        <v>0</v>
      </c>
      <c r="IH300" s="1098">
        <f>IF(IH$9=$N300,#REF!,0)</f>
        <v>0</v>
      </c>
      <c r="II300" s="1098">
        <f>IF(II$9=$N300,#REF!,0)</f>
        <v>0</v>
      </c>
      <c r="IJ300" s="1098">
        <f>IF(IJ$9=$N300,#REF!,0)</f>
        <v>0</v>
      </c>
      <c r="IK300" s="1098">
        <f>IF(IK$9=$N300,#REF!,0)</f>
        <v>0</v>
      </c>
      <c r="IL300" s="1098">
        <f>IF(IL$9=$N300,#REF!,0)</f>
        <v>0</v>
      </c>
      <c r="IM300" s="1098">
        <f>IF(IM$9=$N300,#REF!,0)</f>
        <v>0</v>
      </c>
      <c r="IN300" s="1098">
        <f>IF(IN$9=$N300,#REF!,0)</f>
        <v>0</v>
      </c>
      <c r="IO300" s="1098">
        <f>IF(IO$9=$N300,#REF!,0)</f>
        <v>0</v>
      </c>
      <c r="IP300" s="1098">
        <f>IF(IP$9=$N300,#REF!,0)</f>
        <v>0</v>
      </c>
      <c r="IQ300" s="1098">
        <f>IF(IQ$9=$N300,#REF!,0)</f>
        <v>0</v>
      </c>
      <c r="IR300" s="1098">
        <f>IF(IR$9=$N300,#REF!,0)</f>
        <v>0</v>
      </c>
      <c r="IS300" s="1098">
        <f>IF(IS$9=$N300,#REF!,0)</f>
        <v>0</v>
      </c>
      <c r="IT300" s="1098">
        <f>IF(IT$9=$N300,#REF!,0)</f>
        <v>0</v>
      </c>
      <c r="IU300" s="1098">
        <f>IF(IU$9=$N300,#REF!,0)</f>
        <v>0</v>
      </c>
      <c r="IV300" s="1098">
        <f>IF(IV$9=$N300,#REF!,0)</f>
        <v>0</v>
      </c>
      <c r="IW300" s="1098">
        <f>IF(IW$9=$N300,#REF!,0)</f>
        <v>0</v>
      </c>
      <c r="IX300" s="1098">
        <f>IF(IX$9=$N300,#REF!,0)</f>
        <v>0</v>
      </c>
      <c r="IY300" s="1098">
        <f>IF(IY$9=$N300,#REF!,0)</f>
        <v>0</v>
      </c>
      <c r="IZ300" s="1098">
        <f>IF(IZ$9=$N300,#REF!,0)</f>
        <v>0</v>
      </c>
      <c r="JA300" s="1098">
        <f>IF(JA$9=$N300,#REF!,0)</f>
        <v>0</v>
      </c>
      <c r="JB300" s="1098">
        <f>IF(JB$9=$N300,#REF!,0)</f>
        <v>0</v>
      </c>
      <c r="JC300" s="1098">
        <f>IF(JC$9=$N300,#REF!,0)</f>
        <v>0</v>
      </c>
      <c r="JD300" s="1098">
        <f>IF(JD$9=$N300,#REF!,0)</f>
        <v>0</v>
      </c>
      <c r="JE300" s="1098">
        <f>IF(JE$9=$N300,#REF!,0)</f>
        <v>0</v>
      </c>
      <c r="JF300" s="1098">
        <f>IF(JF$9=$N300,#REF!,0)</f>
        <v>0</v>
      </c>
      <c r="JG300" s="1098">
        <f>IF(JG$9=$N300,#REF!,0)</f>
        <v>0</v>
      </c>
      <c r="JH300" s="1098">
        <f>IF(JH$9=$N300,#REF!,0)</f>
        <v>0</v>
      </c>
      <c r="JI300" s="1098">
        <f>IF(JI$9=$N300,#REF!,0)</f>
        <v>0</v>
      </c>
      <c r="JJ300" s="1098">
        <f>IF(JJ$9=$N300,#REF!,0)</f>
        <v>0</v>
      </c>
      <c r="JK300" s="1098">
        <f>IF(JK$9=$N300,#REF!,0)</f>
        <v>0</v>
      </c>
      <c r="JL300" s="1098">
        <f>IF(JL$9=$N300,#REF!,0)</f>
        <v>0</v>
      </c>
      <c r="JM300" s="1098">
        <f>IF(JM$9=$N300,#REF!,0)</f>
        <v>0</v>
      </c>
      <c r="JN300" s="1098">
        <f>IF(JN$9=$N300,#REF!,0)</f>
        <v>0</v>
      </c>
      <c r="JO300" s="1098">
        <f>IF(JO$9=$N300,#REF!,0)</f>
        <v>0</v>
      </c>
      <c r="JP300" s="1098">
        <f>IF(JP$9=$N300,#REF!,0)</f>
        <v>0</v>
      </c>
      <c r="JQ300" s="1098">
        <f>IF(JQ$9=$N300,#REF!,0)</f>
        <v>0</v>
      </c>
      <c r="JR300" s="1098">
        <f>IF(JR$9=$N300,#REF!,0)</f>
        <v>0</v>
      </c>
      <c r="JS300" s="1098">
        <f>IF(JS$9=$N300,#REF!,0)</f>
        <v>0</v>
      </c>
      <c r="JT300" s="1098">
        <f>IF(JT$9=$N300,#REF!,0)</f>
        <v>0</v>
      </c>
      <c r="JU300" s="1098">
        <f>IF(JU$9=$N300,#REF!,0)</f>
        <v>0</v>
      </c>
      <c r="JV300" s="1098">
        <f>IF(JV$9=$N300,#REF!,0)</f>
        <v>0</v>
      </c>
      <c r="JW300" s="1098">
        <f>IF(JW$9=$N300,#REF!,0)</f>
        <v>0</v>
      </c>
      <c r="JX300" s="681"/>
      <c r="JY300" s="713"/>
      <c r="JZ300" s="681">
        <f t="shared" si="833"/>
        <v>0</v>
      </c>
      <c r="KA300" s="681">
        <f t="shared" si="833"/>
        <v>0</v>
      </c>
      <c r="KB300" s="681">
        <f t="shared" si="833"/>
        <v>0</v>
      </c>
      <c r="KC300" s="681">
        <f t="shared" si="833"/>
        <v>0</v>
      </c>
      <c r="KD300" s="681">
        <f t="shared" si="833"/>
        <v>0</v>
      </c>
      <c r="KE300" s="681">
        <f t="shared" si="833"/>
        <v>0</v>
      </c>
      <c r="KF300" s="681">
        <f t="shared" si="833"/>
        <v>0</v>
      </c>
      <c r="KG300" s="681">
        <f t="shared" si="833"/>
        <v>0</v>
      </c>
      <c r="KH300" s="681">
        <f t="shared" si="833"/>
        <v>0</v>
      </c>
      <c r="KI300" s="681">
        <f t="shared" si="833"/>
        <v>0</v>
      </c>
      <c r="KJ300" s="681">
        <f t="shared" si="833"/>
        <v>0</v>
      </c>
      <c r="KN300" s="1098">
        <f t="shared" si="817"/>
        <v>0</v>
      </c>
      <c r="KO300" s="1098">
        <f t="shared" si="817"/>
        <v>0</v>
      </c>
      <c r="KP300" s="1098">
        <f t="shared" si="817"/>
        <v>0</v>
      </c>
      <c r="KQ300" s="1098">
        <f t="shared" si="817"/>
        <v>0</v>
      </c>
      <c r="KR300" s="1098">
        <f t="shared" si="817"/>
        <v>0</v>
      </c>
      <c r="KS300" s="1098">
        <f t="shared" si="817"/>
        <v>0</v>
      </c>
      <c r="KT300" s="1098">
        <f t="shared" si="817"/>
        <v>0</v>
      </c>
      <c r="KU300" s="1098">
        <f t="shared" si="817"/>
        <v>0</v>
      </c>
      <c r="KV300" s="1098">
        <f t="shared" si="817"/>
        <v>0</v>
      </c>
      <c r="KW300" s="1098">
        <f t="shared" si="817"/>
        <v>0</v>
      </c>
      <c r="KX300" s="1098">
        <f t="shared" si="817"/>
        <v>0</v>
      </c>
      <c r="KY300" s="1098">
        <f t="shared" si="817"/>
        <v>0</v>
      </c>
      <c r="KZ300" s="1098">
        <f t="shared" si="817"/>
        <v>0</v>
      </c>
      <c r="LA300" s="1098">
        <f t="shared" si="817"/>
        <v>0</v>
      </c>
      <c r="LB300" s="1098">
        <f t="shared" si="817"/>
        <v>0</v>
      </c>
      <c r="LC300" s="1098">
        <f t="shared" si="817"/>
        <v>0</v>
      </c>
      <c r="LD300" s="1098">
        <f t="shared" si="809"/>
        <v>0</v>
      </c>
      <c r="LE300" s="1098">
        <f t="shared" si="809"/>
        <v>0</v>
      </c>
      <c r="LF300" s="1098">
        <f t="shared" si="809"/>
        <v>0</v>
      </c>
      <c r="LG300" s="1098">
        <f t="shared" si="809"/>
        <v>0</v>
      </c>
      <c r="LH300" s="1098">
        <f t="shared" si="809"/>
        <v>0</v>
      </c>
      <c r="LI300" s="1098">
        <f t="shared" si="809"/>
        <v>0</v>
      </c>
      <c r="LJ300" s="1098">
        <f t="shared" si="809"/>
        <v>0</v>
      </c>
      <c r="LK300" s="1098">
        <f t="shared" si="809"/>
        <v>0</v>
      </c>
      <c r="LL300" s="1098">
        <f t="shared" si="809"/>
        <v>0</v>
      </c>
      <c r="LM300" s="1098">
        <f t="shared" si="809"/>
        <v>0</v>
      </c>
      <c r="LN300" s="1098">
        <f t="shared" si="809"/>
        <v>0</v>
      </c>
      <c r="LO300" s="1098">
        <f t="shared" si="809"/>
        <v>0</v>
      </c>
      <c r="LP300" s="1098">
        <f t="shared" si="809"/>
        <v>0</v>
      </c>
      <c r="LQ300" s="1098">
        <f t="shared" si="809"/>
        <v>0</v>
      </c>
      <c r="LR300" s="1098">
        <f t="shared" si="807"/>
        <v>0</v>
      </c>
      <c r="LS300" s="1098">
        <f t="shared" si="731"/>
        <v>0</v>
      </c>
    </row>
    <row r="301" spans="1:331" s="680" customFormat="1" ht="20.100000000000001" customHeight="1" x14ac:dyDescent="0.35">
      <c r="A301" s="692"/>
      <c r="B301" s="1149"/>
      <c r="C301" s="870"/>
      <c r="D301" s="871"/>
      <c r="E301" s="871"/>
      <c r="F301" s="871"/>
      <c r="G301" s="871"/>
      <c r="H301" s="871"/>
      <c r="I301" s="871"/>
      <c r="J301" s="871" t="s">
        <v>212</v>
      </c>
      <c r="K301" s="873">
        <v>3</v>
      </c>
      <c r="L301" s="1388" t="s">
        <v>182</v>
      </c>
      <c r="M301" s="1388"/>
      <c r="N301" s="1388"/>
      <c r="O301" s="1363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635"/>
      <c r="AJ301" s="31"/>
      <c r="AK301" s="31"/>
      <c r="AL301" s="31"/>
      <c r="AM301" s="31"/>
      <c r="AN301" s="54"/>
      <c r="AO301" s="54"/>
      <c r="AP301" s="54"/>
      <c r="AQ301" s="54"/>
      <c r="AR301" s="106">
        <f>SUM(AR302)</f>
        <v>0</v>
      </c>
      <c r="AS301" s="54"/>
      <c r="AT301" s="54"/>
      <c r="AU301" s="54"/>
      <c r="AV301" s="106">
        <f t="shared" ref="AV301:BK301" si="854">SUM(AV302)</f>
        <v>0</v>
      </c>
      <c r="AW301" s="106">
        <f t="shared" si="854"/>
        <v>0</v>
      </c>
      <c r="AX301" s="106">
        <f t="shared" si="854"/>
        <v>0</v>
      </c>
      <c r="AY301" s="106">
        <f t="shared" si="854"/>
        <v>1000</v>
      </c>
      <c r="AZ301" s="106">
        <f t="shared" si="854"/>
        <v>0</v>
      </c>
      <c r="BA301" s="106">
        <f t="shared" si="854"/>
        <v>0</v>
      </c>
      <c r="BB301" s="106">
        <f t="shared" si="854"/>
        <v>1000</v>
      </c>
      <c r="BC301" s="106">
        <f t="shared" si="854"/>
        <v>1000</v>
      </c>
      <c r="BD301" s="106">
        <f t="shared" si="854"/>
        <v>0</v>
      </c>
      <c r="BE301" s="106">
        <f t="shared" si="854"/>
        <v>0</v>
      </c>
      <c r="BF301" s="106">
        <f t="shared" si="854"/>
        <v>6000</v>
      </c>
      <c r="BG301" s="106">
        <f t="shared" si="854"/>
        <v>2998.6600000000003</v>
      </c>
      <c r="BH301" s="106">
        <f t="shared" si="854"/>
        <v>6000</v>
      </c>
      <c r="BI301" s="106">
        <f t="shared" si="854"/>
        <v>0</v>
      </c>
      <c r="BJ301" s="106">
        <f t="shared" si="854"/>
        <v>6000</v>
      </c>
      <c r="BK301" s="106">
        <f t="shared" si="854"/>
        <v>0</v>
      </c>
      <c r="BL301" s="106">
        <f t="shared" si="559"/>
        <v>0</v>
      </c>
      <c r="BM301" s="106"/>
      <c r="BN301" s="106"/>
      <c r="BO301" s="106">
        <f>SUM(BO302)</f>
        <v>10000</v>
      </c>
      <c r="BP301" s="106"/>
      <c r="BQ301" s="106"/>
      <c r="BR301" s="106">
        <f>SUM(BR302)</f>
        <v>0</v>
      </c>
      <c r="BS301" s="106">
        <f>SUM(BS302)</f>
        <v>10000</v>
      </c>
      <c r="BT301" s="106">
        <f>SUM(BT302)</f>
        <v>0</v>
      </c>
      <c r="BU301" s="106">
        <f>SUM(BU302)</f>
        <v>0</v>
      </c>
      <c r="BV301" s="106">
        <f>SUM(BV302)</f>
        <v>10000</v>
      </c>
      <c r="BW301" s="106"/>
      <c r="BX301" s="106"/>
      <c r="BY301" s="106">
        <f>SUM(BY302)</f>
        <v>10000</v>
      </c>
      <c r="BZ301" s="106">
        <f>SUM(BZ302)</f>
        <v>899.14</v>
      </c>
      <c r="CA301" s="106">
        <f t="shared" si="773"/>
        <v>29.984726511174987</v>
      </c>
      <c r="CB301" s="106">
        <f t="shared" si="774"/>
        <v>8.9913999999999987</v>
      </c>
      <c r="CC301" s="106">
        <f>SUM(CC302)</f>
        <v>10000</v>
      </c>
      <c r="CD301" s="106">
        <f>SUM(CD302)</f>
        <v>10000</v>
      </c>
      <c r="CE301" s="106">
        <f>SUM(CE302)</f>
        <v>10000</v>
      </c>
      <c r="CF301" s="106">
        <f>SUM(CF302)</f>
        <v>0</v>
      </c>
      <c r="CG301" s="106">
        <f t="shared" si="709"/>
        <v>0</v>
      </c>
      <c r="CH301" s="106">
        <f>SUM(CH302)</f>
        <v>-4000</v>
      </c>
      <c r="CI301" s="106">
        <f>SUM(CI302)</f>
        <v>6000</v>
      </c>
      <c r="CJ301" s="106"/>
      <c r="CK301" s="106">
        <f t="shared" si="836"/>
        <v>0</v>
      </c>
      <c r="CL301" s="106">
        <f>SUM(CL302)</f>
        <v>0</v>
      </c>
      <c r="CM301" s="106">
        <f>SUM(CM302)</f>
        <v>6000</v>
      </c>
      <c r="CN301" s="106"/>
      <c r="CO301" s="106">
        <f t="shared" si="837"/>
        <v>0</v>
      </c>
      <c r="CP301" s="106">
        <f>SUM(CP302)</f>
        <v>0</v>
      </c>
      <c r="CQ301" s="106">
        <f>SUM(CQ302)</f>
        <v>6000</v>
      </c>
      <c r="CR301" s="106">
        <f>SUM(CR302)</f>
        <v>0</v>
      </c>
      <c r="CS301" s="106">
        <f t="shared" si="838"/>
        <v>0</v>
      </c>
      <c r="CT301" s="106">
        <f>SUM(CT302)</f>
        <v>0</v>
      </c>
      <c r="CU301" s="106">
        <f>SUM(CU302)</f>
        <v>6000</v>
      </c>
      <c r="CV301" s="106">
        <f>SUM(CV302)</f>
        <v>0</v>
      </c>
      <c r="CW301" s="106">
        <f t="shared" si="839"/>
        <v>0</v>
      </c>
      <c r="CX301" s="106">
        <f t="shared" ref="CX301:DH301" si="855">SUM(CX302)</f>
        <v>0</v>
      </c>
      <c r="CY301" s="106">
        <f t="shared" si="855"/>
        <v>6000</v>
      </c>
      <c r="CZ301" s="106">
        <f t="shared" si="855"/>
        <v>6000</v>
      </c>
      <c r="DA301" s="106">
        <f t="shared" si="855"/>
        <v>6000</v>
      </c>
      <c r="DB301" s="106">
        <f t="shared" si="855"/>
        <v>0</v>
      </c>
      <c r="DC301" s="106">
        <f>SUM(DC302)</f>
        <v>0</v>
      </c>
      <c r="DD301" s="106">
        <f t="shared" si="841"/>
        <v>0</v>
      </c>
      <c r="DE301" s="106">
        <f t="shared" si="842"/>
        <v>0</v>
      </c>
      <c r="DF301" s="106">
        <f>SUM(DF302)</f>
        <v>898.63</v>
      </c>
      <c r="DG301" s="106">
        <f t="shared" si="855"/>
        <v>6000</v>
      </c>
      <c r="DH301" s="106">
        <f t="shared" si="855"/>
        <v>0</v>
      </c>
      <c r="DI301" s="106">
        <f t="shared" si="843"/>
        <v>0</v>
      </c>
      <c r="DJ301" s="106">
        <f>SUM(DJ302)</f>
        <v>22900</v>
      </c>
      <c r="DK301" s="106">
        <f>SUM(DK302)</f>
        <v>28900</v>
      </c>
      <c r="DL301" s="106">
        <f t="shared" si="844"/>
        <v>3.1094463667820071</v>
      </c>
      <c r="DM301" s="106">
        <f>SUM(DM302)</f>
        <v>0</v>
      </c>
      <c r="DN301" s="106">
        <f>SUM(DN302)</f>
        <v>28900</v>
      </c>
      <c r="DO301" s="106">
        <f>SUM(DO302)</f>
        <v>0</v>
      </c>
      <c r="DP301" s="106">
        <f t="shared" si="845"/>
        <v>0</v>
      </c>
      <c r="DQ301" s="106">
        <f>SUM(DQ302)</f>
        <v>0</v>
      </c>
      <c r="DR301" s="106">
        <f>SUM(DR302)</f>
        <v>28900</v>
      </c>
      <c r="DS301" s="106">
        <f>SUM(DS302)</f>
        <v>0</v>
      </c>
      <c r="DT301" s="106">
        <f t="shared" si="846"/>
        <v>0</v>
      </c>
      <c r="DU301" s="106">
        <f t="shared" ref="DU301:EB301" si="856">SUM(DU302)</f>
        <v>-28900</v>
      </c>
      <c r="DV301" s="106">
        <f t="shared" si="856"/>
        <v>0</v>
      </c>
      <c r="DW301" s="106">
        <f t="shared" si="856"/>
        <v>28900</v>
      </c>
      <c r="DX301" s="106">
        <f t="shared" si="856"/>
        <v>28900</v>
      </c>
      <c r="DY301" s="106">
        <f t="shared" si="856"/>
        <v>28900</v>
      </c>
      <c r="DZ301" s="106">
        <f>SUM(DZ302)</f>
        <v>0</v>
      </c>
      <c r="EA301" s="106">
        <f t="shared" si="856"/>
        <v>28900</v>
      </c>
      <c r="EB301" s="106">
        <f t="shared" si="856"/>
        <v>0</v>
      </c>
      <c r="EC301" s="106">
        <f t="shared" si="848"/>
        <v>0</v>
      </c>
      <c r="ED301" s="106">
        <f>SUM(ED302)</f>
        <v>-15900</v>
      </c>
      <c r="EE301" s="106">
        <f>SUM(EE302)</f>
        <v>13000</v>
      </c>
      <c r="EF301" s="106">
        <f>SUM(EF302)</f>
        <v>0</v>
      </c>
      <c r="EG301" s="106">
        <f t="shared" si="849"/>
        <v>0</v>
      </c>
      <c r="EH301" s="106" t="e">
        <f>SUM(EH302)</f>
        <v>#REF!</v>
      </c>
      <c r="EI301" s="106">
        <f>IFERROR(#REF!/DZ301*100,)</f>
        <v>0</v>
      </c>
      <c r="EJ301" s="106">
        <f>IFERROR(#REF!/#REF!*100,)</f>
        <v>0</v>
      </c>
      <c r="EK301" s="106">
        <f t="shared" ref="EK301:EM301" si="857">SUM(EK302)</f>
        <v>33790.339999999997</v>
      </c>
      <c r="EL301" s="106">
        <f t="shared" si="857"/>
        <v>33790.339999999997</v>
      </c>
      <c r="EM301" s="106">
        <f t="shared" si="857"/>
        <v>33790.339999999997</v>
      </c>
      <c r="EN301" s="111"/>
      <c r="EO301" s="111"/>
      <c r="EP301" s="111"/>
      <c r="EQ301" s="111"/>
      <c r="ER301" s="111"/>
      <c r="ES301" s="146">
        <f t="shared" si="753"/>
        <v>0</v>
      </c>
      <c r="EW301" s="713"/>
      <c r="EX301" s="739">
        <f>IF(EX$9=$K301,#REF!,0)</f>
        <v>0</v>
      </c>
      <c r="EY301" s="739">
        <f>IF(EY$9=$K301,#REF!,0)</f>
        <v>0</v>
      </c>
      <c r="EZ301" s="739">
        <f>IF(EZ$9=$K301,#REF!,0)</f>
        <v>0</v>
      </c>
      <c r="FA301" s="739">
        <f>IF(FA$9=$K301,#REF!,0)</f>
        <v>0</v>
      </c>
      <c r="FB301" s="739">
        <f>IF(FB$9=$K301,#REF!,0)</f>
        <v>0</v>
      </c>
      <c r="FC301" s="739">
        <f>IF(FC$9=$K301,#REF!,0)</f>
        <v>0</v>
      </c>
      <c r="FD301" s="739">
        <f>IF(FD$9=$K301,#REF!,0)</f>
        <v>0</v>
      </c>
      <c r="FE301" s="739">
        <f>IF(FE$9=$K301,#REF!,0)</f>
        <v>0</v>
      </c>
      <c r="FF301" s="739">
        <f>IF(FF$9=$K301,#REF!,0)</f>
        <v>0</v>
      </c>
      <c r="FG301" s="739">
        <f>IF(FG$9=$K301,#REF!,0)</f>
        <v>0</v>
      </c>
      <c r="FH301" s="739">
        <f>IF(FH$9=$K301,#REF!,0)</f>
        <v>0</v>
      </c>
      <c r="FI301" s="739">
        <f>IF(FI$9=$K301,#REF!,0)</f>
        <v>0</v>
      </c>
      <c r="FJ301" s="739">
        <f>IF(FJ$9=$K301,#REF!,0)</f>
        <v>0</v>
      </c>
      <c r="FK301" s="739">
        <f>IF(FK$9=$K301,#REF!,0)</f>
        <v>0</v>
      </c>
      <c r="FL301" s="739">
        <f>IF(FL$9=$K301,#REF!,0)</f>
        <v>0</v>
      </c>
      <c r="FM301" s="739">
        <f>IF(FM$9=$K301,#REF!,0)</f>
        <v>0</v>
      </c>
      <c r="FN301" s="739">
        <f>IF(FN$9=$K301,#REF!,0)</f>
        <v>0</v>
      </c>
      <c r="FO301" s="739">
        <f>IF(FO$9=$K301,#REF!,0)</f>
        <v>0</v>
      </c>
      <c r="FP301" s="739">
        <f>IF(FP$9=$K301,#REF!,0)</f>
        <v>0</v>
      </c>
      <c r="FQ301" s="739">
        <f>IF(FQ$9=$K301,#REF!,0)</f>
        <v>0</v>
      </c>
      <c r="FS301" s="1097"/>
      <c r="FT301" s="713"/>
      <c r="FU301" s="739">
        <f t="shared" ref="FU301:GD310" si="858">IF(FU$9=$K301,$EK301,0)</f>
        <v>0</v>
      </c>
      <c r="FV301" s="739">
        <f t="shared" si="858"/>
        <v>0</v>
      </c>
      <c r="FW301" s="739">
        <f t="shared" si="858"/>
        <v>0</v>
      </c>
      <c r="FX301" s="739">
        <f t="shared" si="858"/>
        <v>0</v>
      </c>
      <c r="FY301" s="739">
        <f t="shared" si="858"/>
        <v>0</v>
      </c>
      <c r="FZ301" s="739">
        <f t="shared" si="858"/>
        <v>0</v>
      </c>
      <c r="GA301" s="739">
        <f t="shared" si="858"/>
        <v>0</v>
      </c>
      <c r="GB301" s="739">
        <f t="shared" si="858"/>
        <v>0</v>
      </c>
      <c r="GC301" s="739">
        <f t="shared" si="858"/>
        <v>0</v>
      </c>
      <c r="GD301" s="739">
        <f t="shared" si="858"/>
        <v>0</v>
      </c>
      <c r="GE301" s="739">
        <f t="shared" ref="GE301:GN310" si="859">IF(GE$9=$K301,$EK301,0)</f>
        <v>0</v>
      </c>
      <c r="GF301" s="739">
        <f t="shared" si="859"/>
        <v>0</v>
      </c>
      <c r="GG301" s="739">
        <f t="shared" si="859"/>
        <v>0</v>
      </c>
      <c r="GH301" s="739">
        <f t="shared" si="859"/>
        <v>0</v>
      </c>
      <c r="GI301" s="739">
        <f t="shared" si="859"/>
        <v>0</v>
      </c>
      <c r="GJ301" s="739">
        <f t="shared" si="859"/>
        <v>0</v>
      </c>
      <c r="GK301" s="739">
        <f t="shared" si="859"/>
        <v>0</v>
      </c>
      <c r="GL301" s="739">
        <f t="shared" si="859"/>
        <v>0</v>
      </c>
      <c r="GM301" s="739">
        <f t="shared" si="859"/>
        <v>0</v>
      </c>
      <c r="GN301" s="739">
        <f t="shared" si="859"/>
        <v>0</v>
      </c>
      <c r="GO301" s="1097"/>
      <c r="GP301" s="713"/>
      <c r="GQ301" s="1098">
        <f>IF(GQ$9=$N301,#REF!,0)</f>
        <v>0</v>
      </c>
      <c r="GR301" s="1098">
        <f>IF(GR$9=$N301,#REF!,0)</f>
        <v>0</v>
      </c>
      <c r="GS301" s="1098">
        <f>IF(GS$9=$N301,#REF!,0)</f>
        <v>0</v>
      </c>
      <c r="GT301" s="1098">
        <f>IF(GT$9=$N301,#REF!,0)</f>
        <v>0</v>
      </c>
      <c r="GU301" s="1098">
        <f>IF(GU$9=$N301,#REF!,0)</f>
        <v>0</v>
      </c>
      <c r="GV301" s="1098">
        <f>IF(GV$9=$N301,#REF!,0)</f>
        <v>0</v>
      </c>
      <c r="GW301" s="1098">
        <f>IF(GW$9=$N301,#REF!,0)</f>
        <v>0</v>
      </c>
      <c r="GX301" s="1098">
        <f>IF(GX$9=$N301,#REF!,0)</f>
        <v>0</v>
      </c>
      <c r="GY301" s="1098">
        <f>IF(GY$9=$N301,#REF!,0)</f>
        <v>0</v>
      </c>
      <c r="GZ301" s="1098">
        <f>IF(GZ$9=$N301,#REF!,0)</f>
        <v>0</v>
      </c>
      <c r="HA301" s="1098">
        <f>IF(HA$9=$N301,#REF!,0)</f>
        <v>0</v>
      </c>
      <c r="HB301" s="1098">
        <f>IF(HB$9=$N301,#REF!,0)</f>
        <v>0</v>
      </c>
      <c r="HC301" s="1098">
        <f>IF(HC$9=$N301,#REF!,0)</f>
        <v>0</v>
      </c>
      <c r="HD301" s="1098">
        <f>IF(HD$9=$N301,#REF!,0)</f>
        <v>0</v>
      </c>
      <c r="HE301" s="1098">
        <f>IF(HE$9=$N301,#REF!,0)</f>
        <v>0</v>
      </c>
      <c r="HF301" s="1098">
        <f>IF(HF$9=$N301,#REF!,0)</f>
        <v>0</v>
      </c>
      <c r="HG301" s="1098">
        <f>IF(HG$9=$N301,#REF!,0)</f>
        <v>0</v>
      </c>
      <c r="HH301" s="1098">
        <f>IF(HH$9=$N301,#REF!,0)</f>
        <v>0</v>
      </c>
      <c r="HI301" s="1098">
        <f>IF(HI$9=$N301,#REF!,0)</f>
        <v>0</v>
      </c>
      <c r="HJ301" s="1098">
        <f>IF(HJ$9=$N301,#REF!,0)</f>
        <v>0</v>
      </c>
      <c r="HK301" s="1098">
        <f>IF(HK$9=$N301,#REF!,0)</f>
        <v>0</v>
      </c>
      <c r="HL301" s="1098">
        <f>IF(HL$9=$N301,#REF!,0)</f>
        <v>0</v>
      </c>
      <c r="HM301" s="1098">
        <f>IF(HM$9=$N301,#REF!,0)</f>
        <v>0</v>
      </c>
      <c r="HN301" s="1098">
        <f>IF(HN$9=$N301,#REF!,0)</f>
        <v>0</v>
      </c>
      <c r="HO301" s="1098">
        <f>IF(HO$9=$N301,#REF!,0)</f>
        <v>0</v>
      </c>
      <c r="HP301" s="1098">
        <f>IF(HP$9=$N301,#REF!,0)</f>
        <v>0</v>
      </c>
      <c r="HQ301" s="1098">
        <f>IF(HQ$9=$N301,#REF!,0)</f>
        <v>0</v>
      </c>
      <c r="HR301" s="1098">
        <f>IF(HR$9=$N301,#REF!,0)</f>
        <v>0</v>
      </c>
      <c r="HS301" s="1098">
        <f>IF(HS$9=$N301,#REF!,0)</f>
        <v>0</v>
      </c>
      <c r="HT301" s="1098">
        <f>IF(HT$9=$N301,#REF!,0)</f>
        <v>0</v>
      </c>
      <c r="HU301" s="1098">
        <f>IF(HU$9=$N301,#REF!,0)</f>
        <v>0</v>
      </c>
      <c r="HV301" s="1098">
        <f>IF(HV$9=$N301,#REF!,0)</f>
        <v>0</v>
      </c>
      <c r="HW301" s="1098">
        <f>IF(HW$9=$N301,#REF!,0)</f>
        <v>0</v>
      </c>
      <c r="HX301" s="1098">
        <f>IF(HX$9=$N301,#REF!,0)</f>
        <v>0</v>
      </c>
      <c r="HY301" s="1098">
        <f>IF(HY$9=$N301,#REF!,0)</f>
        <v>0</v>
      </c>
      <c r="HZ301" s="1098">
        <f>IF(HZ$9=$N301,#REF!,0)</f>
        <v>0</v>
      </c>
      <c r="IA301" s="1098">
        <f>IF(IA$9=$N301,#REF!,0)</f>
        <v>0</v>
      </c>
      <c r="IB301" s="1098">
        <f>IF(IB$9=$N301,#REF!,0)</f>
        <v>0</v>
      </c>
      <c r="IC301" s="1098">
        <f>IF(IC$9=$N301,#REF!,0)</f>
        <v>0</v>
      </c>
      <c r="ID301" s="1098">
        <f>IF(ID$9=$N301,#REF!,0)</f>
        <v>0</v>
      </c>
      <c r="IE301" s="1098">
        <f>IF(IE$9=$N301,#REF!,0)</f>
        <v>0</v>
      </c>
      <c r="IF301" s="1098">
        <f>IF(IF$9=$N301,#REF!,0)</f>
        <v>0</v>
      </c>
      <c r="IG301" s="1098">
        <f>IF(IG$9=$N301,#REF!,0)</f>
        <v>0</v>
      </c>
      <c r="IH301" s="1098">
        <f>IF(IH$9=$N301,#REF!,0)</f>
        <v>0</v>
      </c>
      <c r="II301" s="1098">
        <f>IF(II$9=$N301,#REF!,0)</f>
        <v>0</v>
      </c>
      <c r="IJ301" s="1098">
        <f>IF(IJ$9=$N301,#REF!,0)</f>
        <v>0</v>
      </c>
      <c r="IK301" s="1098">
        <f>IF(IK$9=$N301,#REF!,0)</f>
        <v>0</v>
      </c>
      <c r="IL301" s="1098">
        <f>IF(IL$9=$N301,#REF!,0)</f>
        <v>0</v>
      </c>
      <c r="IM301" s="1098">
        <f>IF(IM$9=$N301,#REF!,0)</f>
        <v>0</v>
      </c>
      <c r="IN301" s="1098">
        <f>IF(IN$9=$N301,#REF!,0)</f>
        <v>0</v>
      </c>
      <c r="IO301" s="1098">
        <f>IF(IO$9=$N301,#REF!,0)</f>
        <v>0</v>
      </c>
      <c r="IP301" s="1098">
        <f>IF(IP$9=$N301,#REF!,0)</f>
        <v>0</v>
      </c>
      <c r="IQ301" s="1098">
        <f>IF(IQ$9=$N301,#REF!,0)</f>
        <v>0</v>
      </c>
      <c r="IR301" s="1098">
        <f>IF(IR$9=$N301,#REF!,0)</f>
        <v>0</v>
      </c>
      <c r="IS301" s="1098">
        <f>IF(IS$9=$N301,#REF!,0)</f>
        <v>0</v>
      </c>
      <c r="IT301" s="1098">
        <f>IF(IT$9=$N301,#REF!,0)</f>
        <v>0</v>
      </c>
      <c r="IU301" s="1098">
        <f>IF(IU$9=$N301,#REF!,0)</f>
        <v>0</v>
      </c>
      <c r="IV301" s="1098">
        <f>IF(IV$9=$N301,#REF!,0)</f>
        <v>0</v>
      </c>
      <c r="IW301" s="1098">
        <f>IF(IW$9=$N301,#REF!,0)</f>
        <v>0</v>
      </c>
      <c r="IX301" s="1098">
        <f>IF(IX$9=$N301,#REF!,0)</f>
        <v>0</v>
      </c>
      <c r="IY301" s="1098">
        <f>IF(IY$9=$N301,#REF!,0)</f>
        <v>0</v>
      </c>
      <c r="IZ301" s="1098">
        <f>IF(IZ$9=$N301,#REF!,0)</f>
        <v>0</v>
      </c>
      <c r="JA301" s="1098">
        <f>IF(JA$9=$N301,#REF!,0)</f>
        <v>0</v>
      </c>
      <c r="JB301" s="1098">
        <f>IF(JB$9=$N301,#REF!,0)</f>
        <v>0</v>
      </c>
      <c r="JC301" s="1098">
        <f>IF(JC$9=$N301,#REF!,0)</f>
        <v>0</v>
      </c>
      <c r="JD301" s="1098">
        <f>IF(JD$9=$N301,#REF!,0)</f>
        <v>0</v>
      </c>
      <c r="JE301" s="1098">
        <f>IF(JE$9=$N301,#REF!,0)</f>
        <v>0</v>
      </c>
      <c r="JF301" s="1098">
        <f>IF(JF$9=$N301,#REF!,0)</f>
        <v>0</v>
      </c>
      <c r="JG301" s="1098">
        <f>IF(JG$9=$N301,#REF!,0)</f>
        <v>0</v>
      </c>
      <c r="JH301" s="1098">
        <f>IF(JH$9=$N301,#REF!,0)</f>
        <v>0</v>
      </c>
      <c r="JI301" s="1098">
        <f>IF(JI$9=$N301,#REF!,0)</f>
        <v>0</v>
      </c>
      <c r="JJ301" s="1098">
        <f>IF(JJ$9=$N301,#REF!,0)</f>
        <v>0</v>
      </c>
      <c r="JK301" s="1098">
        <f>IF(JK$9=$N301,#REF!,0)</f>
        <v>0</v>
      </c>
      <c r="JL301" s="1098">
        <f>IF(JL$9=$N301,#REF!,0)</f>
        <v>0</v>
      </c>
      <c r="JM301" s="1098">
        <f>IF(JM$9=$N301,#REF!,0)</f>
        <v>0</v>
      </c>
      <c r="JN301" s="1098">
        <f>IF(JN$9=$N301,#REF!,0)</f>
        <v>0</v>
      </c>
      <c r="JO301" s="1098">
        <f>IF(JO$9=$N301,#REF!,0)</f>
        <v>0</v>
      </c>
      <c r="JP301" s="1098">
        <f>IF(JP$9=$N301,#REF!,0)</f>
        <v>0</v>
      </c>
      <c r="JQ301" s="1098">
        <f>IF(JQ$9=$N301,#REF!,0)</f>
        <v>0</v>
      </c>
      <c r="JR301" s="1098">
        <f>IF(JR$9=$N301,#REF!,0)</f>
        <v>0</v>
      </c>
      <c r="JS301" s="1098">
        <f>IF(JS$9=$N301,#REF!,0)</f>
        <v>0</v>
      </c>
      <c r="JT301" s="1098">
        <f>IF(JT$9=$N301,#REF!,0)</f>
        <v>0</v>
      </c>
      <c r="JU301" s="1098">
        <f>IF(JU$9=$N301,#REF!,0)</f>
        <v>0</v>
      </c>
      <c r="JV301" s="1098">
        <f>IF(JV$9=$N301,#REF!,0)</f>
        <v>0</v>
      </c>
      <c r="JW301" s="1098">
        <f>IF(JW$9=$N301,#REF!,0)</f>
        <v>0</v>
      </c>
      <c r="JX301" s="681"/>
      <c r="JY301" s="713"/>
      <c r="JZ301" s="681">
        <f t="shared" si="833"/>
        <v>0</v>
      </c>
      <c r="KA301" s="681">
        <f t="shared" si="833"/>
        <v>0</v>
      </c>
      <c r="KB301" s="681">
        <f t="shared" si="833"/>
        <v>0</v>
      </c>
      <c r="KC301" s="681">
        <f t="shared" si="833"/>
        <v>0</v>
      </c>
      <c r="KD301" s="681">
        <f t="shared" si="833"/>
        <v>0</v>
      </c>
      <c r="KE301" s="681">
        <f t="shared" si="833"/>
        <v>0</v>
      </c>
      <c r="KF301" s="681">
        <f t="shared" si="833"/>
        <v>0</v>
      </c>
      <c r="KG301" s="681">
        <f t="shared" si="833"/>
        <v>0</v>
      </c>
      <c r="KH301" s="681">
        <f t="shared" si="833"/>
        <v>0</v>
      </c>
      <c r="KI301" s="681">
        <f t="shared" si="833"/>
        <v>0</v>
      </c>
      <c r="KJ301" s="681">
        <f t="shared" si="833"/>
        <v>0</v>
      </c>
      <c r="KN301" s="1098">
        <f t="shared" si="817"/>
        <v>0</v>
      </c>
      <c r="KO301" s="1098">
        <f t="shared" si="817"/>
        <v>0</v>
      </c>
      <c r="KP301" s="1098">
        <f t="shared" si="817"/>
        <v>0</v>
      </c>
      <c r="KQ301" s="1098">
        <f t="shared" si="817"/>
        <v>0</v>
      </c>
      <c r="KR301" s="1098">
        <f t="shared" si="817"/>
        <v>0</v>
      </c>
      <c r="KS301" s="1098">
        <f t="shared" si="817"/>
        <v>0</v>
      </c>
      <c r="KT301" s="1098">
        <f t="shared" si="817"/>
        <v>0</v>
      </c>
      <c r="KU301" s="1098">
        <f t="shared" si="817"/>
        <v>0</v>
      </c>
      <c r="KV301" s="1098">
        <f t="shared" si="817"/>
        <v>0</v>
      </c>
      <c r="KW301" s="1098">
        <f t="shared" si="817"/>
        <v>0</v>
      </c>
      <c r="KX301" s="1098">
        <f t="shared" si="817"/>
        <v>0</v>
      </c>
      <c r="KY301" s="1098">
        <f t="shared" si="817"/>
        <v>0</v>
      </c>
      <c r="KZ301" s="1098">
        <f t="shared" si="817"/>
        <v>0</v>
      </c>
      <c r="LA301" s="1098">
        <f t="shared" si="817"/>
        <v>0</v>
      </c>
      <c r="LB301" s="1098">
        <f t="shared" si="817"/>
        <v>0</v>
      </c>
      <c r="LC301" s="1098">
        <f t="shared" si="817"/>
        <v>0</v>
      </c>
      <c r="LD301" s="1098">
        <f t="shared" si="809"/>
        <v>0</v>
      </c>
      <c r="LE301" s="1098">
        <f t="shared" si="809"/>
        <v>0</v>
      </c>
      <c r="LF301" s="1098">
        <f t="shared" si="809"/>
        <v>0</v>
      </c>
      <c r="LG301" s="1098">
        <f t="shared" si="809"/>
        <v>0</v>
      </c>
      <c r="LH301" s="1098">
        <f t="shared" si="809"/>
        <v>0</v>
      </c>
      <c r="LI301" s="1098">
        <f t="shared" si="809"/>
        <v>0</v>
      </c>
      <c r="LJ301" s="1098">
        <f t="shared" si="809"/>
        <v>0</v>
      </c>
      <c r="LK301" s="1098">
        <f t="shared" si="809"/>
        <v>0</v>
      </c>
      <c r="LL301" s="1098">
        <f t="shared" si="809"/>
        <v>0</v>
      </c>
      <c r="LM301" s="1098">
        <f t="shared" si="809"/>
        <v>0</v>
      </c>
      <c r="LN301" s="1098">
        <f t="shared" si="809"/>
        <v>0</v>
      </c>
      <c r="LO301" s="1098">
        <f t="shared" si="809"/>
        <v>0</v>
      </c>
      <c r="LP301" s="1098">
        <f t="shared" si="809"/>
        <v>0</v>
      </c>
      <c r="LQ301" s="1098">
        <f t="shared" si="809"/>
        <v>0</v>
      </c>
      <c r="LR301" s="1098">
        <f t="shared" si="807"/>
        <v>0</v>
      </c>
      <c r="LS301" s="1098">
        <f t="shared" si="731"/>
        <v>0</v>
      </c>
    </row>
    <row r="302" spans="1:331" s="680" customFormat="1" ht="20.100000000000001" customHeight="1" x14ac:dyDescent="0.35">
      <c r="A302" s="692"/>
      <c r="B302" s="1149"/>
      <c r="C302" s="870"/>
      <c r="D302" s="871"/>
      <c r="E302" s="871"/>
      <c r="F302" s="871"/>
      <c r="G302" s="871"/>
      <c r="H302" s="871"/>
      <c r="I302" s="871"/>
      <c r="J302" s="871" t="s">
        <v>212</v>
      </c>
      <c r="K302" s="877"/>
      <c r="L302" s="874">
        <v>32</v>
      </c>
      <c r="M302" s="874" t="s">
        <v>214</v>
      </c>
      <c r="N302" s="874"/>
      <c r="O302" s="1351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622"/>
      <c r="AJ302" s="35"/>
      <c r="AK302" s="35"/>
      <c r="AL302" s="35"/>
      <c r="AM302" s="35"/>
      <c r="AN302" s="38"/>
      <c r="AO302" s="38"/>
      <c r="AP302" s="38"/>
      <c r="AQ302" s="38"/>
      <c r="AR302" s="106">
        <f>SUM(AR307)</f>
        <v>0</v>
      </c>
      <c r="AS302" s="38"/>
      <c r="AT302" s="38"/>
      <c r="AU302" s="38"/>
      <c r="AV302" s="106">
        <f t="shared" ref="AV302:BE302" si="860">SUM(AV307+AV305+AV303)</f>
        <v>0</v>
      </c>
      <c r="AW302" s="106">
        <f t="shared" si="860"/>
        <v>0</v>
      </c>
      <c r="AX302" s="106">
        <f t="shared" si="860"/>
        <v>0</v>
      </c>
      <c r="AY302" s="106">
        <f t="shared" si="860"/>
        <v>1000</v>
      </c>
      <c r="AZ302" s="106">
        <f t="shared" si="860"/>
        <v>0</v>
      </c>
      <c r="BA302" s="106">
        <f t="shared" si="860"/>
        <v>0</v>
      </c>
      <c r="BB302" s="106">
        <f t="shared" si="860"/>
        <v>1000</v>
      </c>
      <c r="BC302" s="106">
        <f t="shared" si="860"/>
        <v>1000</v>
      </c>
      <c r="BD302" s="106">
        <f t="shared" si="860"/>
        <v>0</v>
      </c>
      <c r="BE302" s="106">
        <f t="shared" si="860"/>
        <v>0</v>
      </c>
      <c r="BF302" s="106">
        <f t="shared" ref="BF302:BK302" si="861">SUM(BF307+BF305+BF303)</f>
        <v>6000</v>
      </c>
      <c r="BG302" s="106">
        <f t="shared" si="861"/>
        <v>2998.6600000000003</v>
      </c>
      <c r="BH302" s="106">
        <f t="shared" si="861"/>
        <v>6000</v>
      </c>
      <c r="BI302" s="106">
        <f t="shared" si="861"/>
        <v>0</v>
      </c>
      <c r="BJ302" s="106">
        <f t="shared" si="861"/>
        <v>6000</v>
      </c>
      <c r="BK302" s="106">
        <f t="shared" si="861"/>
        <v>0</v>
      </c>
      <c r="BL302" s="106">
        <f t="shared" si="559"/>
        <v>0</v>
      </c>
      <c r="BM302" s="106"/>
      <c r="BN302" s="106"/>
      <c r="BO302" s="106">
        <f>SUM(BO307+BO305+BO303)</f>
        <v>10000</v>
      </c>
      <c r="BP302" s="106"/>
      <c r="BQ302" s="106"/>
      <c r="BR302" s="106">
        <f t="shared" ref="BR302:BY302" si="862">SUM(BR307+BR305+BR303)</f>
        <v>0</v>
      </c>
      <c r="BS302" s="106">
        <f t="shared" si="862"/>
        <v>10000</v>
      </c>
      <c r="BT302" s="106">
        <f>SUM(BT307+BT305+BT303)</f>
        <v>0</v>
      </c>
      <c r="BU302" s="106">
        <f t="shared" si="862"/>
        <v>0</v>
      </c>
      <c r="BV302" s="106">
        <f t="shared" si="862"/>
        <v>10000</v>
      </c>
      <c r="BW302" s="106"/>
      <c r="BX302" s="106"/>
      <c r="BY302" s="106">
        <f t="shared" si="862"/>
        <v>10000</v>
      </c>
      <c r="BZ302" s="106">
        <f>SUM(BZ307+BZ305+BZ303)</f>
        <v>899.14</v>
      </c>
      <c r="CA302" s="106">
        <f t="shared" si="773"/>
        <v>29.984726511174987</v>
      </c>
      <c r="CB302" s="106">
        <f t="shared" si="774"/>
        <v>8.9913999999999987</v>
      </c>
      <c r="CC302" s="106">
        <v>10000</v>
      </c>
      <c r="CD302" s="106">
        <v>10000</v>
      </c>
      <c r="CE302" s="106">
        <f>SUM(CE307+CE305+CE303)</f>
        <v>10000</v>
      </c>
      <c r="CF302" s="106">
        <f>SUM(CF307+CF305+CF303)</f>
        <v>0</v>
      </c>
      <c r="CG302" s="106">
        <f t="shared" si="709"/>
        <v>0</v>
      </c>
      <c r="CH302" s="106">
        <f>SUM(CH307+CH305+CH303)</f>
        <v>-4000</v>
      </c>
      <c r="CI302" s="106">
        <f>SUM(CI307+CI305+CI303)</f>
        <v>6000</v>
      </c>
      <c r="CJ302" s="106"/>
      <c r="CK302" s="106">
        <f t="shared" si="836"/>
        <v>0</v>
      </c>
      <c r="CL302" s="106">
        <f>SUM(CL307+CL305+CL303)</f>
        <v>0</v>
      </c>
      <c r="CM302" s="106">
        <f>SUM(CM307+CM305+CM303)</f>
        <v>6000</v>
      </c>
      <c r="CN302" s="106"/>
      <c r="CO302" s="106">
        <f t="shared" si="837"/>
        <v>0</v>
      </c>
      <c r="CP302" s="106">
        <f>SUM(CP307+CP305+CP303)</f>
        <v>0</v>
      </c>
      <c r="CQ302" s="106">
        <f>SUM(CQ307+CQ305+CQ303)</f>
        <v>6000</v>
      </c>
      <c r="CR302" s="106">
        <f>SUM(CR307+CR305+CR303)</f>
        <v>0</v>
      </c>
      <c r="CS302" s="106">
        <f t="shared" si="838"/>
        <v>0</v>
      </c>
      <c r="CT302" s="106">
        <f>SUM(CT307+CT305+CT303)</f>
        <v>0</v>
      </c>
      <c r="CU302" s="106">
        <f>SUM(CU307+CU305+CU303)</f>
        <v>6000</v>
      </c>
      <c r="CV302" s="106">
        <f>SUM(CV307+CV305+CV303)</f>
        <v>0</v>
      </c>
      <c r="CW302" s="106">
        <f t="shared" si="839"/>
        <v>0</v>
      </c>
      <c r="CX302" s="106">
        <f>SUM(CX307+CX305+CX303)</f>
        <v>0</v>
      </c>
      <c r="CY302" s="106">
        <f>SUM(CY307+CY305+CY303)</f>
        <v>6000</v>
      </c>
      <c r="CZ302" s="106">
        <v>6000</v>
      </c>
      <c r="DA302" s="106">
        <v>6000</v>
      </c>
      <c r="DB302" s="106">
        <f>SUM(DB307+DB305+DB303)</f>
        <v>0</v>
      </c>
      <c r="DC302" s="106">
        <f>SUM(DC307+DC305+DC303)</f>
        <v>0</v>
      </c>
      <c r="DD302" s="106">
        <f t="shared" si="841"/>
        <v>0</v>
      </c>
      <c r="DE302" s="106">
        <f t="shared" si="842"/>
        <v>0</v>
      </c>
      <c r="DF302" s="106">
        <f>SUM(DF307+DF305+DF303)</f>
        <v>898.63</v>
      </c>
      <c r="DG302" s="106">
        <f>SUM(DG307+DG305+DG303)</f>
        <v>6000</v>
      </c>
      <c r="DH302" s="106">
        <f>SUM(DH307+DH305+DH303)</f>
        <v>0</v>
      </c>
      <c r="DI302" s="106">
        <f t="shared" si="843"/>
        <v>0</v>
      </c>
      <c r="DJ302" s="106">
        <f>SUM(DJ307+DJ305+DJ303)</f>
        <v>22900</v>
      </c>
      <c r="DK302" s="106">
        <f>SUM(DK307+DK305+DK303)</f>
        <v>28900</v>
      </c>
      <c r="DL302" s="106">
        <f t="shared" si="844"/>
        <v>3.1094463667820071</v>
      </c>
      <c r="DM302" s="106">
        <f>SUM(DM307+DM305+DM303)</f>
        <v>0</v>
      </c>
      <c r="DN302" s="106">
        <f>SUM(DN307+DN305+DN303)</f>
        <v>28900</v>
      </c>
      <c r="DO302" s="106">
        <f>SUM(DO307+DO305+DO303)</f>
        <v>0</v>
      </c>
      <c r="DP302" s="106">
        <f t="shared" si="845"/>
        <v>0</v>
      </c>
      <c r="DQ302" s="106">
        <f>SUM(DQ307+DQ305+DQ303)</f>
        <v>0</v>
      </c>
      <c r="DR302" s="106">
        <f>SUM(DR307+DR305+DR303)</f>
        <v>28900</v>
      </c>
      <c r="DS302" s="106">
        <f>SUM(DS307+DS305+DS303)</f>
        <v>0</v>
      </c>
      <c r="DT302" s="106">
        <f t="shared" si="846"/>
        <v>0</v>
      </c>
      <c r="DU302" s="106">
        <f>SUM(DU307+DU305+DU303)</f>
        <v>-28900</v>
      </c>
      <c r="DV302" s="106">
        <f>SUM(DV307+DV305+DV303)</f>
        <v>0</v>
      </c>
      <c r="DW302" s="106">
        <f>SUM(DW307+DW305+DW303)</f>
        <v>28900</v>
      </c>
      <c r="DX302" s="106">
        <v>28900</v>
      </c>
      <c r="DY302" s="106">
        <v>28900</v>
      </c>
      <c r="DZ302" s="106">
        <f>SUM(DZ307+DZ305+DZ303)</f>
        <v>0</v>
      </c>
      <c r="EA302" s="106">
        <f>SUM(EA307+EA305+EA303)</f>
        <v>28900</v>
      </c>
      <c r="EB302" s="106">
        <f>SUM(EB307+EB305+EB303)</f>
        <v>0</v>
      </c>
      <c r="EC302" s="106">
        <f t="shared" si="848"/>
        <v>0</v>
      </c>
      <c r="ED302" s="106">
        <f>SUM(ED307+ED305+ED303)</f>
        <v>-15900</v>
      </c>
      <c r="EE302" s="106">
        <f>SUM(EE307+EE305+EE303)</f>
        <v>13000</v>
      </c>
      <c r="EF302" s="106">
        <f>SUM(EF307+EF305+EF303)</f>
        <v>0</v>
      </c>
      <c r="EG302" s="106">
        <f t="shared" si="849"/>
        <v>0</v>
      </c>
      <c r="EH302" s="106" t="e">
        <f>SUM(EH307+EH305+EH303)</f>
        <v>#REF!</v>
      </c>
      <c r="EI302" s="106">
        <f>IFERROR(#REF!/DZ302*100,)</f>
        <v>0</v>
      </c>
      <c r="EJ302" s="106">
        <f>IFERROR(#REF!/#REF!*100,)</f>
        <v>0</v>
      </c>
      <c r="EK302" s="106">
        <f t="shared" ref="EK302" si="863">SUM(EK307+EK305+EK303)</f>
        <v>33790.339999999997</v>
      </c>
      <c r="EL302" s="106">
        <v>33790.339999999997</v>
      </c>
      <c r="EM302" s="106">
        <v>33790.339999999997</v>
      </c>
      <c r="EN302" s="111"/>
      <c r="EO302" s="111"/>
      <c r="EP302" s="111"/>
      <c r="EQ302" s="111"/>
      <c r="ER302" s="111"/>
      <c r="ES302" s="146">
        <f t="shared" si="753"/>
        <v>0</v>
      </c>
      <c r="EW302" s="713"/>
      <c r="EX302" s="739">
        <f>IF(EX$9=$K302,#REF!,0)</f>
        <v>0</v>
      </c>
      <c r="EY302" s="739">
        <f>IF(EY$9=$K302,#REF!,0)</f>
        <v>0</v>
      </c>
      <c r="EZ302" s="739">
        <f>IF(EZ$9=$K302,#REF!,0)</f>
        <v>0</v>
      </c>
      <c r="FA302" s="739">
        <f>IF(FA$9=$K302,#REF!,0)</f>
        <v>0</v>
      </c>
      <c r="FB302" s="739">
        <f>IF(FB$9=$K302,#REF!,0)</f>
        <v>0</v>
      </c>
      <c r="FC302" s="739">
        <f>IF(FC$9=$K302,#REF!,0)</f>
        <v>0</v>
      </c>
      <c r="FD302" s="739">
        <f>IF(FD$9=$K302,#REF!,0)</f>
        <v>0</v>
      </c>
      <c r="FE302" s="739">
        <f>IF(FE$9=$K302,#REF!,0)</f>
        <v>0</v>
      </c>
      <c r="FF302" s="739">
        <f>IF(FF$9=$K302,#REF!,0)</f>
        <v>0</v>
      </c>
      <c r="FG302" s="739">
        <f>IF(FG$9=$K302,#REF!,0)</f>
        <v>0</v>
      </c>
      <c r="FH302" s="739">
        <f>IF(FH$9=$K302,#REF!,0)</f>
        <v>0</v>
      </c>
      <c r="FI302" s="739">
        <f>IF(FI$9=$K302,#REF!,0)</f>
        <v>0</v>
      </c>
      <c r="FJ302" s="739">
        <f>IF(FJ$9=$K302,#REF!,0)</f>
        <v>0</v>
      </c>
      <c r="FK302" s="739">
        <f>IF(FK$9=$K302,#REF!,0)</f>
        <v>0</v>
      </c>
      <c r="FL302" s="739">
        <f>IF(FL$9=$K302,#REF!,0)</f>
        <v>0</v>
      </c>
      <c r="FM302" s="739">
        <f>IF(FM$9=$K302,#REF!,0)</f>
        <v>0</v>
      </c>
      <c r="FN302" s="739">
        <f>IF(FN$9=$K302,#REF!,0)</f>
        <v>0</v>
      </c>
      <c r="FO302" s="739">
        <f>IF(FO$9=$K302,#REF!,0)</f>
        <v>0</v>
      </c>
      <c r="FP302" s="739">
        <f>IF(FP$9=$K302,#REF!,0)</f>
        <v>0</v>
      </c>
      <c r="FQ302" s="739">
        <f>IF(FQ$9=$K302,#REF!,0)</f>
        <v>0</v>
      </c>
      <c r="FS302" s="1097"/>
      <c r="FT302" s="713"/>
      <c r="FU302" s="739">
        <f t="shared" si="858"/>
        <v>0</v>
      </c>
      <c r="FV302" s="739">
        <f t="shared" si="858"/>
        <v>0</v>
      </c>
      <c r="FW302" s="739">
        <f t="shared" si="858"/>
        <v>0</v>
      </c>
      <c r="FX302" s="739">
        <f t="shared" si="858"/>
        <v>0</v>
      </c>
      <c r="FY302" s="739">
        <f t="shared" si="858"/>
        <v>0</v>
      </c>
      <c r="FZ302" s="739">
        <f t="shared" si="858"/>
        <v>0</v>
      </c>
      <c r="GA302" s="739">
        <f t="shared" si="858"/>
        <v>0</v>
      </c>
      <c r="GB302" s="739">
        <f t="shared" si="858"/>
        <v>0</v>
      </c>
      <c r="GC302" s="739">
        <f t="shared" si="858"/>
        <v>0</v>
      </c>
      <c r="GD302" s="739">
        <f t="shared" si="858"/>
        <v>0</v>
      </c>
      <c r="GE302" s="739">
        <f t="shared" si="859"/>
        <v>0</v>
      </c>
      <c r="GF302" s="739">
        <f t="shared" si="859"/>
        <v>0</v>
      </c>
      <c r="GG302" s="739">
        <f t="shared" si="859"/>
        <v>0</v>
      </c>
      <c r="GH302" s="739">
        <f t="shared" si="859"/>
        <v>0</v>
      </c>
      <c r="GI302" s="739">
        <f t="shared" si="859"/>
        <v>0</v>
      </c>
      <c r="GJ302" s="739">
        <f t="shared" si="859"/>
        <v>0</v>
      </c>
      <c r="GK302" s="739">
        <f t="shared" si="859"/>
        <v>0</v>
      </c>
      <c r="GL302" s="739">
        <f t="shared" si="859"/>
        <v>0</v>
      </c>
      <c r="GM302" s="739">
        <f t="shared" si="859"/>
        <v>0</v>
      </c>
      <c r="GN302" s="739">
        <f t="shared" si="859"/>
        <v>0</v>
      </c>
      <c r="GO302" s="1097"/>
      <c r="GP302" s="713"/>
      <c r="GQ302" s="1098">
        <f>IF(GQ$9=$N302,#REF!,0)</f>
        <v>0</v>
      </c>
      <c r="GR302" s="1098">
        <f>IF(GR$9=$N302,#REF!,0)</f>
        <v>0</v>
      </c>
      <c r="GS302" s="1098">
        <f>IF(GS$9=$N302,#REF!,0)</f>
        <v>0</v>
      </c>
      <c r="GT302" s="1098">
        <f>IF(GT$9=$N302,#REF!,0)</f>
        <v>0</v>
      </c>
      <c r="GU302" s="1098">
        <f>IF(GU$9=$N302,#REF!,0)</f>
        <v>0</v>
      </c>
      <c r="GV302" s="1098">
        <f>IF(GV$9=$N302,#REF!,0)</f>
        <v>0</v>
      </c>
      <c r="GW302" s="1098">
        <f>IF(GW$9=$N302,#REF!,0)</f>
        <v>0</v>
      </c>
      <c r="GX302" s="1098">
        <f>IF(GX$9=$N302,#REF!,0)</f>
        <v>0</v>
      </c>
      <c r="GY302" s="1098">
        <f>IF(GY$9=$N302,#REF!,0)</f>
        <v>0</v>
      </c>
      <c r="GZ302" s="1098">
        <f>IF(GZ$9=$N302,#REF!,0)</f>
        <v>0</v>
      </c>
      <c r="HA302" s="1098">
        <f>IF(HA$9=$N302,#REF!,0)</f>
        <v>0</v>
      </c>
      <c r="HB302" s="1098">
        <f>IF(HB$9=$N302,#REF!,0)</f>
        <v>0</v>
      </c>
      <c r="HC302" s="1098">
        <f>IF(HC$9=$N302,#REF!,0)</f>
        <v>0</v>
      </c>
      <c r="HD302" s="1098">
        <f>IF(HD$9=$N302,#REF!,0)</f>
        <v>0</v>
      </c>
      <c r="HE302" s="1098">
        <f>IF(HE$9=$N302,#REF!,0)</f>
        <v>0</v>
      </c>
      <c r="HF302" s="1098">
        <f>IF(HF$9=$N302,#REF!,0)</f>
        <v>0</v>
      </c>
      <c r="HG302" s="1098">
        <f>IF(HG$9=$N302,#REF!,0)</f>
        <v>0</v>
      </c>
      <c r="HH302" s="1098">
        <f>IF(HH$9=$N302,#REF!,0)</f>
        <v>0</v>
      </c>
      <c r="HI302" s="1098">
        <f>IF(HI$9=$N302,#REF!,0)</f>
        <v>0</v>
      </c>
      <c r="HJ302" s="1098">
        <f>IF(HJ$9=$N302,#REF!,0)</f>
        <v>0</v>
      </c>
      <c r="HK302" s="1098">
        <f>IF(HK$9=$N302,#REF!,0)</f>
        <v>0</v>
      </c>
      <c r="HL302" s="1098">
        <f>IF(HL$9=$N302,#REF!,0)</f>
        <v>0</v>
      </c>
      <c r="HM302" s="1098">
        <f>IF(HM$9=$N302,#REF!,0)</f>
        <v>0</v>
      </c>
      <c r="HN302" s="1098">
        <f>IF(HN$9=$N302,#REF!,0)</f>
        <v>0</v>
      </c>
      <c r="HO302" s="1098">
        <f>IF(HO$9=$N302,#REF!,0)</f>
        <v>0</v>
      </c>
      <c r="HP302" s="1098">
        <f>IF(HP$9=$N302,#REF!,0)</f>
        <v>0</v>
      </c>
      <c r="HQ302" s="1098">
        <f>IF(HQ$9=$N302,#REF!,0)</f>
        <v>0</v>
      </c>
      <c r="HR302" s="1098">
        <f>IF(HR$9=$N302,#REF!,0)</f>
        <v>0</v>
      </c>
      <c r="HS302" s="1098">
        <f>IF(HS$9=$N302,#REF!,0)</f>
        <v>0</v>
      </c>
      <c r="HT302" s="1098">
        <f>IF(HT$9=$N302,#REF!,0)</f>
        <v>0</v>
      </c>
      <c r="HU302" s="1098">
        <f>IF(HU$9=$N302,#REF!,0)</f>
        <v>0</v>
      </c>
      <c r="HV302" s="1098">
        <f>IF(HV$9=$N302,#REF!,0)</f>
        <v>0</v>
      </c>
      <c r="HW302" s="1098">
        <f>IF(HW$9=$N302,#REF!,0)</f>
        <v>0</v>
      </c>
      <c r="HX302" s="1098">
        <f>IF(HX$9=$N302,#REF!,0)</f>
        <v>0</v>
      </c>
      <c r="HY302" s="1098">
        <f>IF(HY$9=$N302,#REF!,0)</f>
        <v>0</v>
      </c>
      <c r="HZ302" s="1098">
        <f>IF(HZ$9=$N302,#REF!,0)</f>
        <v>0</v>
      </c>
      <c r="IA302" s="1098">
        <f>IF(IA$9=$N302,#REF!,0)</f>
        <v>0</v>
      </c>
      <c r="IB302" s="1098">
        <f>IF(IB$9=$N302,#REF!,0)</f>
        <v>0</v>
      </c>
      <c r="IC302" s="1098">
        <f>IF(IC$9=$N302,#REF!,0)</f>
        <v>0</v>
      </c>
      <c r="ID302" s="1098">
        <f>IF(ID$9=$N302,#REF!,0)</f>
        <v>0</v>
      </c>
      <c r="IE302" s="1098">
        <f>IF(IE$9=$N302,#REF!,0)</f>
        <v>0</v>
      </c>
      <c r="IF302" s="1098">
        <f>IF(IF$9=$N302,#REF!,0)</f>
        <v>0</v>
      </c>
      <c r="IG302" s="1098">
        <f>IF(IG$9=$N302,#REF!,0)</f>
        <v>0</v>
      </c>
      <c r="IH302" s="1098">
        <f>IF(IH$9=$N302,#REF!,0)</f>
        <v>0</v>
      </c>
      <c r="II302" s="1098">
        <f>IF(II$9=$N302,#REF!,0)</f>
        <v>0</v>
      </c>
      <c r="IJ302" s="1098">
        <f>IF(IJ$9=$N302,#REF!,0)</f>
        <v>0</v>
      </c>
      <c r="IK302" s="1098">
        <f>IF(IK$9=$N302,#REF!,0)</f>
        <v>0</v>
      </c>
      <c r="IL302" s="1098">
        <f>IF(IL$9=$N302,#REF!,0)</f>
        <v>0</v>
      </c>
      <c r="IM302" s="1098">
        <f>IF(IM$9=$N302,#REF!,0)</f>
        <v>0</v>
      </c>
      <c r="IN302" s="1098">
        <f>IF(IN$9=$N302,#REF!,0)</f>
        <v>0</v>
      </c>
      <c r="IO302" s="1098">
        <f>IF(IO$9=$N302,#REF!,0)</f>
        <v>0</v>
      </c>
      <c r="IP302" s="1098">
        <f>IF(IP$9=$N302,#REF!,0)</f>
        <v>0</v>
      </c>
      <c r="IQ302" s="1098">
        <f>IF(IQ$9=$N302,#REF!,0)</f>
        <v>0</v>
      </c>
      <c r="IR302" s="1098">
        <f>IF(IR$9=$N302,#REF!,0)</f>
        <v>0</v>
      </c>
      <c r="IS302" s="1098">
        <f>IF(IS$9=$N302,#REF!,0)</f>
        <v>0</v>
      </c>
      <c r="IT302" s="1098">
        <f>IF(IT$9=$N302,#REF!,0)</f>
        <v>0</v>
      </c>
      <c r="IU302" s="1098">
        <f>IF(IU$9=$N302,#REF!,0)</f>
        <v>0</v>
      </c>
      <c r="IV302" s="1098">
        <f>IF(IV$9=$N302,#REF!,0)</f>
        <v>0</v>
      </c>
      <c r="IW302" s="1098">
        <f>IF(IW$9=$N302,#REF!,0)</f>
        <v>0</v>
      </c>
      <c r="IX302" s="1098">
        <f>IF(IX$9=$N302,#REF!,0)</f>
        <v>0</v>
      </c>
      <c r="IY302" s="1098">
        <f>IF(IY$9=$N302,#REF!,0)</f>
        <v>0</v>
      </c>
      <c r="IZ302" s="1098">
        <f>IF(IZ$9=$N302,#REF!,0)</f>
        <v>0</v>
      </c>
      <c r="JA302" s="1098">
        <f>IF(JA$9=$N302,#REF!,0)</f>
        <v>0</v>
      </c>
      <c r="JB302" s="1098">
        <f>IF(JB$9=$N302,#REF!,0)</f>
        <v>0</v>
      </c>
      <c r="JC302" s="1098">
        <f>IF(JC$9=$N302,#REF!,0)</f>
        <v>0</v>
      </c>
      <c r="JD302" s="1098">
        <f>IF(JD$9=$N302,#REF!,0)</f>
        <v>0</v>
      </c>
      <c r="JE302" s="1098">
        <f>IF(JE$9=$N302,#REF!,0)</f>
        <v>0</v>
      </c>
      <c r="JF302" s="1098">
        <f>IF(JF$9=$N302,#REF!,0)</f>
        <v>0</v>
      </c>
      <c r="JG302" s="1098">
        <f>IF(JG$9=$N302,#REF!,0)</f>
        <v>0</v>
      </c>
      <c r="JH302" s="1098">
        <f>IF(JH$9=$N302,#REF!,0)</f>
        <v>0</v>
      </c>
      <c r="JI302" s="1098">
        <f>IF(JI$9=$N302,#REF!,0)</f>
        <v>0</v>
      </c>
      <c r="JJ302" s="1098">
        <f>IF(JJ$9=$N302,#REF!,0)</f>
        <v>0</v>
      </c>
      <c r="JK302" s="1098">
        <f>IF(JK$9=$N302,#REF!,0)</f>
        <v>0</v>
      </c>
      <c r="JL302" s="1098">
        <f>IF(JL$9=$N302,#REF!,0)</f>
        <v>0</v>
      </c>
      <c r="JM302" s="1098">
        <f>IF(JM$9=$N302,#REF!,0)</f>
        <v>0</v>
      </c>
      <c r="JN302" s="1098">
        <f>IF(JN$9=$N302,#REF!,0)</f>
        <v>0</v>
      </c>
      <c r="JO302" s="1098">
        <f>IF(JO$9=$N302,#REF!,0)</f>
        <v>0</v>
      </c>
      <c r="JP302" s="1098">
        <f>IF(JP$9=$N302,#REF!,0)</f>
        <v>0</v>
      </c>
      <c r="JQ302" s="1098">
        <f>IF(JQ$9=$N302,#REF!,0)</f>
        <v>0</v>
      </c>
      <c r="JR302" s="1098">
        <f>IF(JR$9=$N302,#REF!,0)</f>
        <v>0</v>
      </c>
      <c r="JS302" s="1098">
        <f>IF(JS$9=$N302,#REF!,0)</f>
        <v>0</v>
      </c>
      <c r="JT302" s="1098">
        <f>IF(JT$9=$N302,#REF!,0)</f>
        <v>0</v>
      </c>
      <c r="JU302" s="1098">
        <f>IF(JU$9=$N302,#REF!,0)</f>
        <v>0</v>
      </c>
      <c r="JV302" s="1098">
        <f>IF(JV$9=$N302,#REF!,0)</f>
        <v>0</v>
      </c>
      <c r="JW302" s="1098">
        <f>IF(JW$9=$N302,#REF!,0)</f>
        <v>0</v>
      </c>
      <c r="JX302" s="681"/>
      <c r="JY302" s="713"/>
      <c r="JZ302" s="681">
        <f t="shared" si="833"/>
        <v>0</v>
      </c>
      <c r="KA302" s="681">
        <f t="shared" si="833"/>
        <v>28900</v>
      </c>
      <c r="KB302" s="681">
        <f t="shared" si="833"/>
        <v>0</v>
      </c>
      <c r="KC302" s="681">
        <f t="shared" si="833"/>
        <v>0</v>
      </c>
      <c r="KD302" s="681">
        <f t="shared" si="833"/>
        <v>0</v>
      </c>
      <c r="KE302" s="681">
        <f t="shared" si="833"/>
        <v>0</v>
      </c>
      <c r="KF302" s="681">
        <f t="shared" si="833"/>
        <v>0</v>
      </c>
      <c r="KG302" s="681">
        <f t="shared" si="833"/>
        <v>0</v>
      </c>
      <c r="KH302" s="681">
        <f t="shared" si="833"/>
        <v>0</v>
      </c>
      <c r="KI302" s="681">
        <f t="shared" si="833"/>
        <v>0</v>
      </c>
      <c r="KJ302" s="681">
        <f t="shared" si="833"/>
        <v>0</v>
      </c>
      <c r="KN302" s="1098">
        <f t="shared" si="817"/>
        <v>0</v>
      </c>
      <c r="KO302" s="1098">
        <f t="shared" si="817"/>
        <v>0</v>
      </c>
      <c r="KP302" s="1098">
        <f t="shared" si="817"/>
        <v>0</v>
      </c>
      <c r="KQ302" s="1098">
        <f t="shared" si="817"/>
        <v>0</v>
      </c>
      <c r="KR302" s="1098">
        <f t="shared" si="817"/>
        <v>0</v>
      </c>
      <c r="KS302" s="1098">
        <f t="shared" si="817"/>
        <v>0</v>
      </c>
      <c r="KT302" s="1098">
        <f t="shared" si="817"/>
        <v>0</v>
      </c>
      <c r="KU302" s="1098">
        <f t="shared" si="817"/>
        <v>0</v>
      </c>
      <c r="KV302" s="1098">
        <f t="shared" si="817"/>
        <v>0</v>
      </c>
      <c r="KW302" s="1098">
        <f t="shared" si="817"/>
        <v>0</v>
      </c>
      <c r="KX302" s="1098">
        <f t="shared" si="817"/>
        <v>0</v>
      </c>
      <c r="KY302" s="1098">
        <f t="shared" si="817"/>
        <v>0</v>
      </c>
      <c r="KZ302" s="1098">
        <f t="shared" si="817"/>
        <v>0</v>
      </c>
      <c r="LA302" s="1098">
        <f t="shared" si="817"/>
        <v>0</v>
      </c>
      <c r="LB302" s="1098">
        <f t="shared" si="817"/>
        <v>0</v>
      </c>
      <c r="LC302" s="1098">
        <f t="shared" si="817"/>
        <v>0</v>
      </c>
      <c r="LD302" s="1098">
        <f t="shared" si="809"/>
        <v>0</v>
      </c>
      <c r="LE302" s="1098">
        <f t="shared" si="809"/>
        <v>0</v>
      </c>
      <c r="LF302" s="1098">
        <f t="shared" si="809"/>
        <v>0</v>
      </c>
      <c r="LG302" s="1098">
        <f t="shared" si="809"/>
        <v>0</v>
      </c>
      <c r="LH302" s="1098">
        <f t="shared" si="809"/>
        <v>0</v>
      </c>
      <c r="LI302" s="1098">
        <f t="shared" si="809"/>
        <v>0</v>
      </c>
      <c r="LJ302" s="1098">
        <f t="shared" si="809"/>
        <v>0</v>
      </c>
      <c r="LK302" s="1098">
        <f t="shared" si="809"/>
        <v>0</v>
      </c>
      <c r="LL302" s="1098">
        <f t="shared" si="809"/>
        <v>0</v>
      </c>
      <c r="LM302" s="1098">
        <f t="shared" si="809"/>
        <v>0</v>
      </c>
      <c r="LN302" s="1098">
        <f t="shared" si="809"/>
        <v>0</v>
      </c>
      <c r="LO302" s="1098">
        <f t="shared" si="809"/>
        <v>0</v>
      </c>
      <c r="LP302" s="1098">
        <f t="shared" si="809"/>
        <v>0</v>
      </c>
      <c r="LQ302" s="1098">
        <f t="shared" si="809"/>
        <v>0</v>
      </c>
      <c r="LR302" s="1098">
        <f t="shared" si="807"/>
        <v>0</v>
      </c>
      <c r="LS302" s="1098">
        <f t="shared" si="731"/>
        <v>0</v>
      </c>
    </row>
    <row r="303" spans="1:331" s="680" customFormat="1" ht="20.100000000000001" customHeight="1" x14ac:dyDescent="0.35">
      <c r="A303" s="692"/>
      <c r="B303" s="1149" t="s">
        <v>693</v>
      </c>
      <c r="C303" s="870" t="s">
        <v>569</v>
      </c>
      <c r="D303" s="871"/>
      <c r="E303" s="871"/>
      <c r="F303" s="871"/>
      <c r="G303" s="871"/>
      <c r="H303" s="871"/>
      <c r="I303" s="871"/>
      <c r="J303" s="871" t="s">
        <v>212</v>
      </c>
      <c r="K303" s="877"/>
      <c r="L303" s="879"/>
      <c r="M303" s="874">
        <v>322</v>
      </c>
      <c r="N303" s="874" t="s">
        <v>170</v>
      </c>
      <c r="O303" s="135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635"/>
      <c r="AJ303" s="31"/>
      <c r="AK303" s="31"/>
      <c r="AL303" s="31"/>
      <c r="AM303" s="31"/>
      <c r="AN303" s="54"/>
      <c r="AO303" s="54"/>
      <c r="AP303" s="54"/>
      <c r="AQ303" s="54"/>
      <c r="AR303" s="106">
        <f>SUM(AR304)</f>
        <v>0</v>
      </c>
      <c r="AS303" s="54"/>
      <c r="AT303" s="54"/>
      <c r="AU303" s="54"/>
      <c r="AV303" s="106">
        <f t="shared" ref="AV303:BK303" si="864">SUM(AV304)</f>
        <v>0</v>
      </c>
      <c r="AW303" s="106">
        <f t="shared" si="864"/>
        <v>0</v>
      </c>
      <c r="AX303" s="106">
        <f t="shared" si="864"/>
        <v>0</v>
      </c>
      <c r="AY303" s="106">
        <f t="shared" si="864"/>
        <v>0</v>
      </c>
      <c r="AZ303" s="106">
        <f t="shared" si="864"/>
        <v>0</v>
      </c>
      <c r="BA303" s="106">
        <f t="shared" si="864"/>
        <v>0</v>
      </c>
      <c r="BB303" s="106">
        <f t="shared" si="864"/>
        <v>0</v>
      </c>
      <c r="BC303" s="106">
        <f t="shared" si="864"/>
        <v>0</v>
      </c>
      <c r="BD303" s="106">
        <f t="shared" si="864"/>
        <v>0</v>
      </c>
      <c r="BE303" s="106">
        <f t="shared" si="864"/>
        <v>0</v>
      </c>
      <c r="BF303" s="106">
        <f t="shared" si="864"/>
        <v>3000</v>
      </c>
      <c r="BG303" s="106">
        <f t="shared" si="864"/>
        <v>2898.76</v>
      </c>
      <c r="BH303" s="106">
        <f t="shared" si="864"/>
        <v>3000</v>
      </c>
      <c r="BI303" s="106">
        <f t="shared" si="864"/>
        <v>0</v>
      </c>
      <c r="BJ303" s="106">
        <f t="shared" si="864"/>
        <v>3000</v>
      </c>
      <c r="BK303" s="106">
        <f t="shared" si="864"/>
        <v>0</v>
      </c>
      <c r="BL303" s="106">
        <f t="shared" si="559"/>
        <v>0</v>
      </c>
      <c r="BM303" s="106"/>
      <c r="BN303" s="106"/>
      <c r="BO303" s="106">
        <f>SUM(BO304)</f>
        <v>5000</v>
      </c>
      <c r="BP303" s="106"/>
      <c r="BQ303" s="106"/>
      <c r="BR303" s="106">
        <f>SUM(BR304)</f>
        <v>0</v>
      </c>
      <c r="BS303" s="106">
        <f>SUM(BS304)</f>
        <v>5000</v>
      </c>
      <c r="BT303" s="106">
        <f>SUM(BT304)</f>
        <v>0</v>
      </c>
      <c r="BU303" s="106">
        <f>SUM(BU304)</f>
        <v>0</v>
      </c>
      <c r="BV303" s="106">
        <f>SUM(BV304)</f>
        <v>5000</v>
      </c>
      <c r="BW303" s="106"/>
      <c r="BX303" s="106"/>
      <c r="BY303" s="106">
        <f>SUM(BY304)</f>
        <v>5000</v>
      </c>
      <c r="BZ303" s="106">
        <f>SUM(BZ304)</f>
        <v>899.14</v>
      </c>
      <c r="CA303" s="106">
        <f t="shared" si="773"/>
        <v>31.018090493866339</v>
      </c>
      <c r="CB303" s="106">
        <f t="shared" si="774"/>
        <v>17.982799999999997</v>
      </c>
      <c r="CC303" s="106">
        <f>SUM(CC304)</f>
        <v>0</v>
      </c>
      <c r="CD303" s="106">
        <f>SUM(CD304)</f>
        <v>0</v>
      </c>
      <c r="CE303" s="106">
        <f>SUM(CE304)</f>
        <v>5000</v>
      </c>
      <c r="CF303" s="106">
        <f>SUM(CF304)</f>
        <v>0</v>
      </c>
      <c r="CG303" s="106">
        <f t="shared" si="709"/>
        <v>0</v>
      </c>
      <c r="CH303" s="106">
        <f>SUM(CH304)</f>
        <v>-2000</v>
      </c>
      <c r="CI303" s="106">
        <f>SUM(CI304)</f>
        <v>3000</v>
      </c>
      <c r="CJ303" s="106"/>
      <c r="CK303" s="106">
        <f t="shared" si="836"/>
        <v>0</v>
      </c>
      <c r="CL303" s="106">
        <f>SUM(CL304)</f>
        <v>0</v>
      </c>
      <c r="CM303" s="106">
        <f>SUM(CM304)</f>
        <v>3000</v>
      </c>
      <c r="CN303" s="106"/>
      <c r="CO303" s="106">
        <f t="shared" si="837"/>
        <v>0</v>
      </c>
      <c r="CP303" s="106">
        <f>SUM(CP304)</f>
        <v>0</v>
      </c>
      <c r="CQ303" s="106">
        <f>SUM(CQ304)</f>
        <v>3000</v>
      </c>
      <c r="CR303" s="106">
        <f>SUM(CR304)</f>
        <v>0</v>
      </c>
      <c r="CS303" s="106">
        <f t="shared" si="838"/>
        <v>0</v>
      </c>
      <c r="CT303" s="106">
        <f>SUM(CT304)</f>
        <v>0</v>
      </c>
      <c r="CU303" s="106">
        <f>SUM(CU304)</f>
        <v>3000</v>
      </c>
      <c r="CV303" s="106">
        <f>SUM(CV304)</f>
        <v>0</v>
      </c>
      <c r="CW303" s="106">
        <f t="shared" si="839"/>
        <v>0</v>
      </c>
      <c r="CX303" s="106">
        <f t="shared" ref="CX303:DH303" si="865">SUM(CX304)</f>
        <v>0</v>
      </c>
      <c r="CY303" s="106">
        <f t="shared" si="865"/>
        <v>3000</v>
      </c>
      <c r="CZ303" s="106">
        <f t="shared" si="865"/>
        <v>0</v>
      </c>
      <c r="DA303" s="106">
        <f t="shared" si="865"/>
        <v>0</v>
      </c>
      <c r="DB303" s="106">
        <f t="shared" si="865"/>
        <v>0</v>
      </c>
      <c r="DC303" s="106">
        <f>SUM(DC304)</f>
        <v>0</v>
      </c>
      <c r="DD303" s="106">
        <f t="shared" si="841"/>
        <v>0</v>
      </c>
      <c r="DE303" s="106">
        <f t="shared" si="842"/>
        <v>0</v>
      </c>
      <c r="DF303" s="106">
        <f>SUM(DF304)</f>
        <v>898.63</v>
      </c>
      <c r="DG303" s="106">
        <f t="shared" si="865"/>
        <v>3000</v>
      </c>
      <c r="DH303" s="106">
        <f t="shared" si="865"/>
        <v>0</v>
      </c>
      <c r="DI303" s="106">
        <f t="shared" si="843"/>
        <v>0</v>
      </c>
      <c r="DJ303" s="106">
        <f>SUM(DJ304)</f>
        <v>22900</v>
      </c>
      <c r="DK303" s="106">
        <f>SUM(DK304)</f>
        <v>25900</v>
      </c>
      <c r="DL303" s="106">
        <f t="shared" si="844"/>
        <v>3.4696138996139001</v>
      </c>
      <c r="DM303" s="106">
        <f>SUM(DM304)</f>
        <v>0</v>
      </c>
      <c r="DN303" s="106">
        <f>SUM(DN304)</f>
        <v>25900</v>
      </c>
      <c r="DO303" s="106">
        <f>SUM(DO304)</f>
        <v>0</v>
      </c>
      <c r="DP303" s="106">
        <f t="shared" si="845"/>
        <v>0</v>
      </c>
      <c r="DQ303" s="106">
        <f>SUM(DQ304)</f>
        <v>0</v>
      </c>
      <c r="DR303" s="106">
        <f>SUM(DR304)</f>
        <v>25900</v>
      </c>
      <c r="DS303" s="106">
        <f>SUM(DS304)</f>
        <v>0</v>
      </c>
      <c r="DT303" s="106">
        <f t="shared" si="846"/>
        <v>0</v>
      </c>
      <c r="DU303" s="106">
        <f t="shared" ref="DU303:EB303" si="866">SUM(DU304)</f>
        <v>-25900</v>
      </c>
      <c r="DV303" s="106">
        <f t="shared" si="866"/>
        <v>0</v>
      </c>
      <c r="DW303" s="106">
        <f t="shared" si="866"/>
        <v>25900</v>
      </c>
      <c r="DX303" s="106">
        <f t="shared" si="866"/>
        <v>0</v>
      </c>
      <c r="DY303" s="106">
        <f t="shared" si="866"/>
        <v>0</v>
      </c>
      <c r="DZ303" s="106">
        <f>SUM(DZ304)</f>
        <v>0</v>
      </c>
      <c r="EA303" s="106">
        <f t="shared" si="866"/>
        <v>25900</v>
      </c>
      <c r="EB303" s="106">
        <f t="shared" si="866"/>
        <v>0</v>
      </c>
      <c r="EC303" s="106">
        <f t="shared" si="848"/>
        <v>0</v>
      </c>
      <c r="ED303" s="106">
        <f>SUM(ED304)</f>
        <v>-15900</v>
      </c>
      <c r="EE303" s="106">
        <f>SUM(EE304)</f>
        <v>10000</v>
      </c>
      <c r="EF303" s="106">
        <f>SUM(EF304)</f>
        <v>0</v>
      </c>
      <c r="EG303" s="106">
        <f t="shared" si="849"/>
        <v>0</v>
      </c>
      <c r="EH303" s="106" t="e">
        <f>SUM(EH304)</f>
        <v>#REF!</v>
      </c>
      <c r="EI303" s="106">
        <f>IFERROR(#REF!/DZ303*100,)</f>
        <v>0</v>
      </c>
      <c r="EJ303" s="106">
        <f>IFERROR(#REF!/#REF!*100,)</f>
        <v>0</v>
      </c>
      <c r="EK303" s="106">
        <f t="shared" ref="EK303:EM303" si="867">SUM(EK304)</f>
        <v>25000</v>
      </c>
      <c r="EL303" s="106">
        <f t="shared" si="867"/>
        <v>0</v>
      </c>
      <c r="EM303" s="106">
        <f t="shared" si="867"/>
        <v>0</v>
      </c>
      <c r="EN303" s="111"/>
      <c r="EO303" s="111"/>
      <c r="EP303" s="111"/>
      <c r="EQ303" s="111"/>
      <c r="ER303" s="111"/>
      <c r="ES303" s="146">
        <f t="shared" si="753"/>
        <v>0</v>
      </c>
      <c r="EW303" s="713"/>
      <c r="EX303" s="739">
        <f>IF(EX$9=$K303,#REF!,0)</f>
        <v>0</v>
      </c>
      <c r="EY303" s="739">
        <f>IF(EY$9=$K303,#REF!,0)</f>
        <v>0</v>
      </c>
      <c r="EZ303" s="739">
        <f>IF(EZ$9=$K303,#REF!,0)</f>
        <v>0</v>
      </c>
      <c r="FA303" s="739">
        <f>IF(FA$9=$K303,#REF!,0)</f>
        <v>0</v>
      </c>
      <c r="FB303" s="739">
        <f>IF(FB$9=$K303,#REF!,0)</f>
        <v>0</v>
      </c>
      <c r="FC303" s="739">
        <f>IF(FC$9=$K303,#REF!,0)</f>
        <v>0</v>
      </c>
      <c r="FD303" s="739">
        <f>IF(FD$9=$K303,#REF!,0)</f>
        <v>0</v>
      </c>
      <c r="FE303" s="739">
        <f>IF(FE$9=$K303,#REF!,0)</f>
        <v>0</v>
      </c>
      <c r="FF303" s="739">
        <f>IF(FF$9=$K303,#REF!,0)</f>
        <v>0</v>
      </c>
      <c r="FG303" s="739">
        <f>IF(FG$9=$K303,#REF!,0)</f>
        <v>0</v>
      </c>
      <c r="FH303" s="739">
        <f>IF(FH$9=$K303,#REF!,0)</f>
        <v>0</v>
      </c>
      <c r="FI303" s="739">
        <f>IF(FI$9=$K303,#REF!,0)</f>
        <v>0</v>
      </c>
      <c r="FJ303" s="739">
        <f>IF(FJ$9=$K303,#REF!,0)</f>
        <v>0</v>
      </c>
      <c r="FK303" s="739">
        <f>IF(FK$9=$K303,#REF!,0)</f>
        <v>0</v>
      </c>
      <c r="FL303" s="739">
        <f>IF(FL$9=$K303,#REF!,0)</f>
        <v>0</v>
      </c>
      <c r="FM303" s="739">
        <f>IF(FM$9=$K303,#REF!,0)</f>
        <v>0</v>
      </c>
      <c r="FN303" s="739">
        <f>IF(FN$9=$K303,#REF!,0)</f>
        <v>0</v>
      </c>
      <c r="FO303" s="739">
        <f>IF(FO$9=$K303,#REF!,0)</f>
        <v>0</v>
      </c>
      <c r="FP303" s="739">
        <f>IF(FP$9=$K303,#REF!,0)</f>
        <v>0</v>
      </c>
      <c r="FQ303" s="739">
        <f>IF(FQ$9=$K303,#REF!,0)</f>
        <v>0</v>
      </c>
      <c r="FS303" s="1097"/>
      <c r="FT303" s="713"/>
      <c r="FU303" s="739">
        <f t="shared" si="858"/>
        <v>0</v>
      </c>
      <c r="FV303" s="739">
        <f t="shared" si="858"/>
        <v>0</v>
      </c>
      <c r="FW303" s="739">
        <f t="shared" si="858"/>
        <v>0</v>
      </c>
      <c r="FX303" s="739">
        <f t="shared" si="858"/>
        <v>0</v>
      </c>
      <c r="FY303" s="739">
        <f t="shared" si="858"/>
        <v>0</v>
      </c>
      <c r="FZ303" s="739">
        <f t="shared" si="858"/>
        <v>0</v>
      </c>
      <c r="GA303" s="739">
        <f t="shared" si="858"/>
        <v>0</v>
      </c>
      <c r="GB303" s="739">
        <f t="shared" si="858"/>
        <v>0</v>
      </c>
      <c r="GC303" s="739">
        <f t="shared" si="858"/>
        <v>0</v>
      </c>
      <c r="GD303" s="739">
        <f t="shared" si="858"/>
        <v>0</v>
      </c>
      <c r="GE303" s="739">
        <f t="shared" si="859"/>
        <v>0</v>
      </c>
      <c r="GF303" s="739">
        <f t="shared" si="859"/>
        <v>0</v>
      </c>
      <c r="GG303" s="739">
        <f t="shared" si="859"/>
        <v>0</v>
      </c>
      <c r="GH303" s="739">
        <f t="shared" si="859"/>
        <v>0</v>
      </c>
      <c r="GI303" s="739">
        <f t="shared" si="859"/>
        <v>0</v>
      </c>
      <c r="GJ303" s="739">
        <f t="shared" si="859"/>
        <v>0</v>
      </c>
      <c r="GK303" s="739">
        <f t="shared" si="859"/>
        <v>0</v>
      </c>
      <c r="GL303" s="739">
        <f t="shared" si="859"/>
        <v>0</v>
      </c>
      <c r="GM303" s="739">
        <f t="shared" si="859"/>
        <v>0</v>
      </c>
      <c r="GN303" s="739">
        <f t="shared" si="859"/>
        <v>0</v>
      </c>
      <c r="GO303" s="1097"/>
      <c r="GP303" s="713"/>
      <c r="GQ303" s="1098">
        <f>IF(GQ$9=$N303,#REF!,0)</f>
        <v>0</v>
      </c>
      <c r="GR303" s="1098">
        <f>IF(GR$9=$N303,#REF!,0)</f>
        <v>0</v>
      </c>
      <c r="GS303" s="1098">
        <f>IF(GS$9=$N303,#REF!,0)</f>
        <v>0</v>
      </c>
      <c r="GT303" s="1098">
        <f>IF(GT$9=$N303,#REF!,0)</f>
        <v>0</v>
      </c>
      <c r="GU303" s="1098">
        <f>IF(GU$9=$N303,#REF!,0)</f>
        <v>0</v>
      </c>
      <c r="GV303" s="1098">
        <f>IF(GV$9=$N303,#REF!,0)</f>
        <v>0</v>
      </c>
      <c r="GW303" s="1098">
        <f>IF(GW$9=$N303,#REF!,0)</f>
        <v>0</v>
      </c>
      <c r="GX303" s="1098">
        <f>IF(GX$9=$N303,#REF!,0)</f>
        <v>0</v>
      </c>
      <c r="GY303" s="1098">
        <f>IF(GY$9=$N303,#REF!,0)</f>
        <v>0</v>
      </c>
      <c r="GZ303" s="1098">
        <f>IF(GZ$9=$N303,#REF!,0)</f>
        <v>0</v>
      </c>
      <c r="HA303" s="1098">
        <f>IF(HA$9=$N303,#REF!,0)</f>
        <v>0</v>
      </c>
      <c r="HB303" s="1098">
        <f>IF(HB$9=$N303,#REF!,0)</f>
        <v>0</v>
      </c>
      <c r="HC303" s="1098">
        <f>IF(HC$9=$N303,#REF!,0)</f>
        <v>0</v>
      </c>
      <c r="HD303" s="1098">
        <f>IF(HD$9=$N303,#REF!,0)</f>
        <v>0</v>
      </c>
      <c r="HE303" s="1098">
        <f>IF(HE$9=$N303,#REF!,0)</f>
        <v>0</v>
      </c>
      <c r="HF303" s="1098">
        <f>IF(HF$9=$N303,#REF!,0)</f>
        <v>0</v>
      </c>
      <c r="HG303" s="1098">
        <f>IF(HG$9=$N303,#REF!,0)</f>
        <v>0</v>
      </c>
      <c r="HH303" s="1098">
        <f>IF(HH$9=$N303,#REF!,0)</f>
        <v>0</v>
      </c>
      <c r="HI303" s="1098">
        <f>IF(HI$9=$N303,#REF!,0)</f>
        <v>0</v>
      </c>
      <c r="HJ303" s="1098">
        <f>IF(HJ$9=$N303,#REF!,0)</f>
        <v>0</v>
      </c>
      <c r="HK303" s="1098">
        <f>IF(HK$9=$N303,#REF!,0)</f>
        <v>0</v>
      </c>
      <c r="HL303" s="1098">
        <f>IF(HL$9=$N303,#REF!,0)</f>
        <v>0</v>
      </c>
      <c r="HM303" s="1098">
        <f>IF(HM$9=$N303,#REF!,0)</f>
        <v>0</v>
      </c>
      <c r="HN303" s="1098">
        <f>IF(HN$9=$N303,#REF!,0)</f>
        <v>0</v>
      </c>
      <c r="HO303" s="1098">
        <f>IF(HO$9=$N303,#REF!,0)</f>
        <v>0</v>
      </c>
      <c r="HP303" s="1098">
        <f>IF(HP$9=$N303,#REF!,0)</f>
        <v>0</v>
      </c>
      <c r="HQ303" s="1098">
        <f>IF(HQ$9=$N303,#REF!,0)</f>
        <v>0</v>
      </c>
      <c r="HR303" s="1098">
        <f>IF(HR$9=$N303,#REF!,0)</f>
        <v>0</v>
      </c>
      <c r="HS303" s="1098">
        <f>IF(HS$9=$N303,#REF!,0)</f>
        <v>0</v>
      </c>
      <c r="HT303" s="1098">
        <f>IF(HT$9=$N303,#REF!,0)</f>
        <v>0</v>
      </c>
      <c r="HU303" s="1098">
        <f>IF(HU$9=$N303,#REF!,0)</f>
        <v>0</v>
      </c>
      <c r="HV303" s="1098">
        <f>IF(HV$9=$N303,#REF!,0)</f>
        <v>0</v>
      </c>
      <c r="HW303" s="1098">
        <f>IF(HW$9=$N303,#REF!,0)</f>
        <v>0</v>
      </c>
      <c r="HX303" s="1098">
        <f>IF(HX$9=$N303,#REF!,0)</f>
        <v>0</v>
      </c>
      <c r="HY303" s="1098">
        <f>IF(HY$9=$N303,#REF!,0)</f>
        <v>0</v>
      </c>
      <c r="HZ303" s="1098">
        <f>IF(HZ$9=$N303,#REF!,0)</f>
        <v>0</v>
      </c>
      <c r="IA303" s="1098">
        <f>IF(IA$9=$N303,#REF!,0)</f>
        <v>0</v>
      </c>
      <c r="IB303" s="1098">
        <f>IF(IB$9=$N303,#REF!,0)</f>
        <v>0</v>
      </c>
      <c r="IC303" s="1098">
        <f>IF(IC$9=$N303,#REF!,0)</f>
        <v>0</v>
      </c>
      <c r="ID303" s="1098">
        <f>IF(ID$9=$N303,#REF!,0)</f>
        <v>0</v>
      </c>
      <c r="IE303" s="1098">
        <f>IF(IE$9=$N303,#REF!,0)</f>
        <v>0</v>
      </c>
      <c r="IF303" s="1098">
        <f>IF(IF$9=$N303,#REF!,0)</f>
        <v>0</v>
      </c>
      <c r="IG303" s="1098">
        <f>IF(IG$9=$N303,#REF!,0)</f>
        <v>0</v>
      </c>
      <c r="IH303" s="1098">
        <f>IF(IH$9=$N303,#REF!,0)</f>
        <v>0</v>
      </c>
      <c r="II303" s="1098">
        <f>IF(II$9=$N303,#REF!,0)</f>
        <v>0</v>
      </c>
      <c r="IJ303" s="1098">
        <f>IF(IJ$9=$N303,#REF!,0)</f>
        <v>0</v>
      </c>
      <c r="IK303" s="1098">
        <f>IF(IK$9=$N303,#REF!,0)</f>
        <v>0</v>
      </c>
      <c r="IL303" s="1098">
        <f>IF(IL$9=$N303,#REF!,0)</f>
        <v>0</v>
      </c>
      <c r="IM303" s="1098">
        <f>IF(IM$9=$N303,#REF!,0)</f>
        <v>0</v>
      </c>
      <c r="IN303" s="1098">
        <f>IF(IN$9=$N303,#REF!,0)</f>
        <v>0</v>
      </c>
      <c r="IO303" s="1098">
        <f>IF(IO$9=$N303,#REF!,0)</f>
        <v>0</v>
      </c>
      <c r="IP303" s="1098">
        <f>IF(IP$9=$N303,#REF!,0)</f>
        <v>0</v>
      </c>
      <c r="IQ303" s="1098">
        <f>IF(IQ$9=$N303,#REF!,0)</f>
        <v>0</v>
      </c>
      <c r="IR303" s="1098">
        <f>IF(IR$9=$N303,#REF!,0)</f>
        <v>0</v>
      </c>
      <c r="IS303" s="1098">
        <f>IF(IS$9=$N303,#REF!,0)</f>
        <v>0</v>
      </c>
      <c r="IT303" s="1098">
        <f>IF(IT$9=$N303,#REF!,0)</f>
        <v>0</v>
      </c>
      <c r="IU303" s="1098">
        <f>IF(IU$9=$N303,#REF!,0)</f>
        <v>0</v>
      </c>
      <c r="IV303" s="1098">
        <f>IF(IV$9=$N303,#REF!,0)</f>
        <v>0</v>
      </c>
      <c r="IW303" s="1098">
        <f>IF(IW$9=$N303,#REF!,0)</f>
        <v>0</v>
      </c>
      <c r="IX303" s="1098">
        <f>IF(IX$9=$N303,#REF!,0)</f>
        <v>0</v>
      </c>
      <c r="IY303" s="1098">
        <f>IF(IY$9=$N303,#REF!,0)</f>
        <v>0</v>
      </c>
      <c r="IZ303" s="1098">
        <f>IF(IZ$9=$N303,#REF!,0)</f>
        <v>0</v>
      </c>
      <c r="JA303" s="1098">
        <f>IF(JA$9=$N303,#REF!,0)</f>
        <v>0</v>
      </c>
      <c r="JB303" s="1098">
        <f>IF(JB$9=$N303,#REF!,0)</f>
        <v>0</v>
      </c>
      <c r="JC303" s="1098">
        <f>IF(JC$9=$N303,#REF!,0)</f>
        <v>0</v>
      </c>
      <c r="JD303" s="1098">
        <f>IF(JD$9=$N303,#REF!,0)</f>
        <v>0</v>
      </c>
      <c r="JE303" s="1098">
        <f>IF(JE$9=$N303,#REF!,0)</f>
        <v>0</v>
      </c>
      <c r="JF303" s="1098">
        <f>IF(JF$9=$N303,#REF!,0)</f>
        <v>0</v>
      </c>
      <c r="JG303" s="1098">
        <f>IF(JG$9=$N303,#REF!,0)</f>
        <v>0</v>
      </c>
      <c r="JH303" s="1098">
        <f>IF(JH$9=$N303,#REF!,0)</f>
        <v>0</v>
      </c>
      <c r="JI303" s="1098">
        <f>IF(JI$9=$N303,#REF!,0)</f>
        <v>0</v>
      </c>
      <c r="JJ303" s="1098">
        <f>IF(JJ$9=$N303,#REF!,0)</f>
        <v>0</v>
      </c>
      <c r="JK303" s="1098">
        <f>IF(JK$9=$N303,#REF!,0)</f>
        <v>0</v>
      </c>
      <c r="JL303" s="1098">
        <f>IF(JL$9=$N303,#REF!,0)</f>
        <v>0</v>
      </c>
      <c r="JM303" s="1098">
        <f>IF(JM$9=$N303,#REF!,0)</f>
        <v>0</v>
      </c>
      <c r="JN303" s="1098">
        <f>IF(JN$9=$N303,#REF!,0)</f>
        <v>0</v>
      </c>
      <c r="JO303" s="1098">
        <f>IF(JO$9=$N303,#REF!,0)</f>
        <v>0</v>
      </c>
      <c r="JP303" s="1098">
        <f>IF(JP$9=$N303,#REF!,0)</f>
        <v>0</v>
      </c>
      <c r="JQ303" s="1098">
        <f>IF(JQ$9=$N303,#REF!,0)</f>
        <v>0</v>
      </c>
      <c r="JR303" s="1098">
        <f>IF(JR$9=$N303,#REF!,0)</f>
        <v>0</v>
      </c>
      <c r="JS303" s="1098">
        <f>IF(JS$9=$N303,#REF!,0)</f>
        <v>0</v>
      </c>
      <c r="JT303" s="1098">
        <f>IF(JT$9=$N303,#REF!,0)</f>
        <v>0</v>
      </c>
      <c r="JU303" s="1098">
        <f>IF(JU$9=$N303,#REF!,0)</f>
        <v>0</v>
      </c>
      <c r="JV303" s="1098">
        <f>IF(JV$9=$N303,#REF!,0)</f>
        <v>0</v>
      </c>
      <c r="JW303" s="1098">
        <f>IF(JW$9=$N303,#REF!,0)</f>
        <v>0</v>
      </c>
      <c r="JX303" s="681"/>
      <c r="JY303" s="713"/>
      <c r="JZ303" s="681">
        <f t="shared" si="833"/>
        <v>0</v>
      </c>
      <c r="KA303" s="681">
        <f t="shared" si="833"/>
        <v>0</v>
      </c>
      <c r="KB303" s="681">
        <f t="shared" si="833"/>
        <v>0</v>
      </c>
      <c r="KC303" s="681">
        <f t="shared" si="833"/>
        <v>0</v>
      </c>
      <c r="KD303" s="681">
        <f t="shared" si="833"/>
        <v>0</v>
      </c>
      <c r="KE303" s="681">
        <f t="shared" si="833"/>
        <v>0</v>
      </c>
      <c r="KF303" s="681">
        <f t="shared" si="833"/>
        <v>0</v>
      </c>
      <c r="KG303" s="681">
        <f t="shared" si="833"/>
        <v>0</v>
      </c>
      <c r="KH303" s="681">
        <f t="shared" si="833"/>
        <v>0</v>
      </c>
      <c r="KI303" s="681">
        <f t="shared" si="833"/>
        <v>0</v>
      </c>
      <c r="KJ303" s="681">
        <f t="shared" si="833"/>
        <v>0</v>
      </c>
      <c r="KN303" s="1098">
        <f t="shared" si="817"/>
        <v>0</v>
      </c>
      <c r="KO303" s="1098">
        <f t="shared" si="817"/>
        <v>0</v>
      </c>
      <c r="KP303" s="1098">
        <f t="shared" si="817"/>
        <v>0</v>
      </c>
      <c r="KQ303" s="1098">
        <f t="shared" si="817"/>
        <v>0</v>
      </c>
      <c r="KR303" s="1098">
        <f t="shared" si="817"/>
        <v>0</v>
      </c>
      <c r="KS303" s="1098">
        <f t="shared" si="817"/>
        <v>0</v>
      </c>
      <c r="KT303" s="1098">
        <f t="shared" si="817"/>
        <v>0</v>
      </c>
      <c r="KU303" s="1098">
        <f t="shared" si="817"/>
        <v>0</v>
      </c>
      <c r="KV303" s="1098">
        <f t="shared" si="817"/>
        <v>0</v>
      </c>
      <c r="KW303" s="1098">
        <f t="shared" si="817"/>
        <v>0</v>
      </c>
      <c r="KX303" s="1098">
        <f t="shared" si="817"/>
        <v>0</v>
      </c>
      <c r="KY303" s="1098">
        <f t="shared" si="817"/>
        <v>0</v>
      </c>
      <c r="KZ303" s="1098">
        <f t="shared" si="817"/>
        <v>0</v>
      </c>
      <c r="LA303" s="1098">
        <f t="shared" si="817"/>
        <v>0</v>
      </c>
      <c r="LB303" s="1098">
        <f t="shared" si="817"/>
        <v>0</v>
      </c>
      <c r="LC303" s="1098">
        <f t="shared" si="817"/>
        <v>0</v>
      </c>
      <c r="LD303" s="1098">
        <f t="shared" si="809"/>
        <v>0</v>
      </c>
      <c r="LE303" s="1098">
        <f t="shared" si="809"/>
        <v>0</v>
      </c>
      <c r="LF303" s="1098">
        <f t="shared" si="809"/>
        <v>0</v>
      </c>
      <c r="LG303" s="1098">
        <f t="shared" si="809"/>
        <v>0</v>
      </c>
      <c r="LH303" s="1098">
        <f t="shared" si="809"/>
        <v>0</v>
      </c>
      <c r="LI303" s="1098">
        <f t="shared" si="809"/>
        <v>0</v>
      </c>
      <c r="LJ303" s="1098">
        <f t="shared" si="809"/>
        <v>0</v>
      </c>
      <c r="LK303" s="1098">
        <f t="shared" si="809"/>
        <v>0</v>
      </c>
      <c r="LL303" s="1098">
        <f t="shared" si="809"/>
        <v>0</v>
      </c>
      <c r="LM303" s="1098">
        <f t="shared" si="809"/>
        <v>0</v>
      </c>
      <c r="LN303" s="1098">
        <f t="shared" si="809"/>
        <v>0</v>
      </c>
      <c r="LO303" s="1098">
        <f t="shared" si="809"/>
        <v>0</v>
      </c>
      <c r="LP303" s="1098">
        <f t="shared" si="809"/>
        <v>0</v>
      </c>
      <c r="LQ303" s="1098">
        <f t="shared" si="809"/>
        <v>0</v>
      </c>
      <c r="LR303" s="1098">
        <f t="shared" si="807"/>
        <v>0</v>
      </c>
      <c r="LS303" s="1098">
        <f t="shared" si="731"/>
        <v>0</v>
      </c>
    </row>
    <row r="304" spans="1:331" s="680" customFormat="1" ht="20.100000000000001" customHeight="1" x14ac:dyDescent="0.35">
      <c r="A304" s="692"/>
      <c r="B304" s="1149"/>
      <c r="C304" s="870"/>
      <c r="D304" s="871"/>
      <c r="E304" s="871"/>
      <c r="F304" s="871"/>
      <c r="G304" s="871"/>
      <c r="H304" s="871"/>
      <c r="I304" s="871"/>
      <c r="J304" s="871" t="s">
        <v>212</v>
      </c>
      <c r="K304" s="877"/>
      <c r="L304" s="879"/>
      <c r="M304" s="880"/>
      <c r="N304" s="881">
        <v>3225</v>
      </c>
      <c r="O304" s="882" t="s">
        <v>30</v>
      </c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635"/>
      <c r="AJ304" s="31"/>
      <c r="AK304" s="31"/>
      <c r="AL304" s="31"/>
      <c r="AM304" s="31"/>
      <c r="AN304" s="54"/>
      <c r="AO304" s="54"/>
      <c r="AP304" s="54"/>
      <c r="AQ304" s="54"/>
      <c r="AR304" s="107">
        <v>0</v>
      </c>
      <c r="AS304" s="54"/>
      <c r="AT304" s="54"/>
      <c r="AU304" s="54"/>
      <c r="AV304" s="107">
        <v>0</v>
      </c>
      <c r="AW304" s="107"/>
      <c r="AX304" s="107"/>
      <c r="AY304" s="107"/>
      <c r="AZ304" s="41"/>
      <c r="BA304" s="41"/>
      <c r="BB304" s="107">
        <v>0</v>
      </c>
      <c r="BC304" s="107">
        <v>0</v>
      </c>
      <c r="BD304" s="107"/>
      <c r="BE304" s="107">
        <v>0</v>
      </c>
      <c r="BF304" s="107">
        <v>3000</v>
      </c>
      <c r="BG304" s="107">
        <v>2898.76</v>
      </c>
      <c r="BH304" s="107">
        <v>3000</v>
      </c>
      <c r="BI304" s="107">
        <f>(BJ304-BH304)</f>
        <v>0</v>
      </c>
      <c r="BJ304" s="107">
        <v>3000</v>
      </c>
      <c r="BK304" s="54">
        <v>0</v>
      </c>
      <c r="BL304" s="107">
        <f t="shared" si="559"/>
        <v>0</v>
      </c>
      <c r="BM304" s="107"/>
      <c r="BN304" s="107"/>
      <c r="BO304" s="107">
        <v>5000</v>
      </c>
      <c r="BP304" s="107"/>
      <c r="BQ304" s="107"/>
      <c r="BR304" s="107">
        <f>(BS304-BO304)</f>
        <v>0</v>
      </c>
      <c r="BS304" s="107">
        <v>5000</v>
      </c>
      <c r="BT304" s="107">
        <v>0</v>
      </c>
      <c r="BU304" s="107">
        <f>(BY304-BO304)</f>
        <v>0</v>
      </c>
      <c r="BV304" s="107">
        <v>5000</v>
      </c>
      <c r="BW304" s="107"/>
      <c r="BX304" s="107"/>
      <c r="BY304" s="107">
        <v>5000</v>
      </c>
      <c r="BZ304" s="107">
        <v>899.14</v>
      </c>
      <c r="CA304" s="107">
        <f t="shared" si="773"/>
        <v>31.018090493866339</v>
      </c>
      <c r="CB304" s="107">
        <f t="shared" si="774"/>
        <v>17.982799999999997</v>
      </c>
      <c r="CC304" s="107"/>
      <c r="CD304" s="107"/>
      <c r="CE304" s="107">
        <v>5000</v>
      </c>
      <c r="CF304" s="107">
        <v>0</v>
      </c>
      <c r="CG304" s="107">
        <f t="shared" si="709"/>
        <v>0</v>
      </c>
      <c r="CH304" s="107">
        <f>(CI304-CE304)</f>
        <v>-2000</v>
      </c>
      <c r="CI304" s="107">
        <v>3000</v>
      </c>
      <c r="CJ304" s="107"/>
      <c r="CK304" s="107">
        <f t="shared" si="836"/>
        <v>0</v>
      </c>
      <c r="CL304" s="107">
        <f>(CM304-CI304)</f>
        <v>0</v>
      </c>
      <c r="CM304" s="107">
        <v>3000</v>
      </c>
      <c r="CN304" s="107"/>
      <c r="CO304" s="107">
        <f t="shared" si="837"/>
        <v>0</v>
      </c>
      <c r="CP304" s="107">
        <f>(CQ304-CM304)</f>
        <v>0</v>
      </c>
      <c r="CQ304" s="107">
        <v>3000</v>
      </c>
      <c r="CR304" s="107">
        <v>0</v>
      </c>
      <c r="CS304" s="107">
        <f t="shared" si="838"/>
        <v>0</v>
      </c>
      <c r="CT304" s="107">
        <f>(CU304-CQ304)</f>
        <v>0</v>
      </c>
      <c r="CU304" s="107">
        <v>3000</v>
      </c>
      <c r="CV304" s="107">
        <v>0</v>
      </c>
      <c r="CW304" s="107">
        <f t="shared" si="839"/>
        <v>0</v>
      </c>
      <c r="CX304" s="107">
        <f>(CY304-CU304)</f>
        <v>0</v>
      </c>
      <c r="CY304" s="107">
        <v>3000</v>
      </c>
      <c r="CZ304" s="859"/>
      <c r="DA304" s="859"/>
      <c r="DB304" s="107">
        <v>0</v>
      </c>
      <c r="DC304" s="859">
        <v>0</v>
      </c>
      <c r="DD304" s="859">
        <f t="shared" si="841"/>
        <v>0</v>
      </c>
      <c r="DE304" s="859">
        <f t="shared" si="842"/>
        <v>0</v>
      </c>
      <c r="DF304" s="859">
        <v>898.63</v>
      </c>
      <c r="DG304" s="859">
        <v>3000</v>
      </c>
      <c r="DH304" s="107"/>
      <c r="DI304" s="859">
        <f t="shared" si="843"/>
        <v>0</v>
      </c>
      <c r="DJ304" s="107">
        <f>(DK304-DG304)</f>
        <v>22900</v>
      </c>
      <c r="DK304" s="859">
        <v>25900</v>
      </c>
      <c r="DL304" s="859">
        <f t="shared" si="844"/>
        <v>3.4696138996139001</v>
      </c>
      <c r="DM304" s="107">
        <f>(DN304-DK304)</f>
        <v>0</v>
      </c>
      <c r="DN304" s="859">
        <v>25900</v>
      </c>
      <c r="DO304" s="859"/>
      <c r="DP304" s="859">
        <f t="shared" si="845"/>
        <v>0</v>
      </c>
      <c r="DQ304" s="859">
        <f>(DR304-DN304)</f>
        <v>0</v>
      </c>
      <c r="DR304" s="859">
        <v>25900</v>
      </c>
      <c r="DS304" s="859"/>
      <c r="DT304" s="859">
        <f t="shared" si="846"/>
        <v>0</v>
      </c>
      <c r="DU304" s="859">
        <f>(DV304-DR304)</f>
        <v>-25900</v>
      </c>
      <c r="DV304" s="859"/>
      <c r="DW304" s="859">
        <v>25900</v>
      </c>
      <c r="DX304" s="859"/>
      <c r="DY304" s="859"/>
      <c r="DZ304" s="859">
        <v>0</v>
      </c>
      <c r="EA304" s="859">
        <v>25900</v>
      </c>
      <c r="EB304" s="859">
        <v>0</v>
      </c>
      <c r="EC304" s="859">
        <f t="shared" si="848"/>
        <v>0</v>
      </c>
      <c r="ED304" s="859">
        <f>(EE304-EA304)</f>
        <v>-15900</v>
      </c>
      <c r="EE304" s="859">
        <v>10000</v>
      </c>
      <c r="EF304" s="859">
        <v>0</v>
      </c>
      <c r="EG304" s="859">
        <f t="shared" si="849"/>
        <v>0</v>
      </c>
      <c r="EH304" s="859" t="e">
        <f>(#REF!-EE304)</f>
        <v>#REF!</v>
      </c>
      <c r="EI304" s="859">
        <f>IFERROR(#REF!/DZ304*100,)</f>
        <v>0</v>
      </c>
      <c r="EJ304" s="859">
        <f>IFERROR(#REF!/#REF!*100,)</f>
        <v>0</v>
      </c>
      <c r="EK304" s="859">
        <v>25000</v>
      </c>
      <c r="EL304" s="859"/>
      <c r="EM304" s="859"/>
      <c r="EN304" s="859"/>
      <c r="EO304" s="859"/>
      <c r="EP304" s="859"/>
      <c r="EQ304" s="859"/>
      <c r="ER304" s="859"/>
      <c r="ES304" s="146">
        <f t="shared" si="753"/>
        <v>0</v>
      </c>
      <c r="EW304" s="713"/>
      <c r="EX304" s="739">
        <f>IF(EX$9=$K304,#REF!,0)</f>
        <v>0</v>
      </c>
      <c r="EY304" s="739">
        <f>IF(EY$9=$K304,#REF!,0)</f>
        <v>0</v>
      </c>
      <c r="EZ304" s="739">
        <f>IF(EZ$9=$K304,#REF!,0)</f>
        <v>0</v>
      </c>
      <c r="FA304" s="739">
        <f>IF(FA$9=$K304,#REF!,0)</f>
        <v>0</v>
      </c>
      <c r="FB304" s="739">
        <f>IF(FB$9=$K304,#REF!,0)</f>
        <v>0</v>
      </c>
      <c r="FC304" s="739">
        <f>IF(FC$9=$K304,#REF!,0)</f>
        <v>0</v>
      </c>
      <c r="FD304" s="739">
        <f>IF(FD$9=$K304,#REF!,0)</f>
        <v>0</v>
      </c>
      <c r="FE304" s="739">
        <f>IF(FE$9=$K304,#REF!,0)</f>
        <v>0</v>
      </c>
      <c r="FF304" s="739">
        <f>IF(FF$9=$K304,#REF!,0)</f>
        <v>0</v>
      </c>
      <c r="FG304" s="739">
        <f>IF(FG$9=$K304,#REF!,0)</f>
        <v>0</v>
      </c>
      <c r="FH304" s="739">
        <f>IF(FH$9=$K304,#REF!,0)</f>
        <v>0</v>
      </c>
      <c r="FI304" s="739">
        <f>IF(FI$9=$K304,#REF!,0)</f>
        <v>0</v>
      </c>
      <c r="FJ304" s="739">
        <f>IF(FJ$9=$K304,#REF!,0)</f>
        <v>0</v>
      </c>
      <c r="FK304" s="739">
        <f>IF(FK$9=$K304,#REF!,0)</f>
        <v>0</v>
      </c>
      <c r="FL304" s="739">
        <f>IF(FL$9=$K304,#REF!,0)</f>
        <v>0</v>
      </c>
      <c r="FM304" s="739">
        <f>IF(FM$9=$K304,#REF!,0)</f>
        <v>0</v>
      </c>
      <c r="FN304" s="739">
        <f>IF(FN$9=$K304,#REF!,0)</f>
        <v>0</v>
      </c>
      <c r="FO304" s="739">
        <f>IF(FO$9=$K304,#REF!,0)</f>
        <v>0</v>
      </c>
      <c r="FP304" s="739">
        <f>IF(FP$9=$K304,#REF!,0)</f>
        <v>0</v>
      </c>
      <c r="FQ304" s="739">
        <f>IF(FQ$9=$K304,#REF!,0)</f>
        <v>0</v>
      </c>
      <c r="FS304" s="1097"/>
      <c r="FT304" s="713"/>
      <c r="FU304" s="739">
        <f t="shared" si="858"/>
        <v>0</v>
      </c>
      <c r="FV304" s="739">
        <f t="shared" si="858"/>
        <v>0</v>
      </c>
      <c r="FW304" s="739">
        <f t="shared" si="858"/>
        <v>0</v>
      </c>
      <c r="FX304" s="739">
        <f t="shared" si="858"/>
        <v>0</v>
      </c>
      <c r="FY304" s="739">
        <f t="shared" si="858"/>
        <v>0</v>
      </c>
      <c r="FZ304" s="739">
        <f t="shared" si="858"/>
        <v>0</v>
      </c>
      <c r="GA304" s="739">
        <f t="shared" si="858"/>
        <v>0</v>
      </c>
      <c r="GB304" s="739">
        <f t="shared" si="858"/>
        <v>0</v>
      </c>
      <c r="GC304" s="739">
        <f t="shared" si="858"/>
        <v>0</v>
      </c>
      <c r="GD304" s="739">
        <f t="shared" si="858"/>
        <v>0</v>
      </c>
      <c r="GE304" s="739">
        <f t="shared" si="859"/>
        <v>0</v>
      </c>
      <c r="GF304" s="739">
        <f t="shared" si="859"/>
        <v>0</v>
      </c>
      <c r="GG304" s="739">
        <f t="shared" si="859"/>
        <v>0</v>
      </c>
      <c r="GH304" s="739">
        <f t="shared" si="859"/>
        <v>0</v>
      </c>
      <c r="GI304" s="739">
        <f t="shared" si="859"/>
        <v>0</v>
      </c>
      <c r="GJ304" s="739">
        <f t="shared" si="859"/>
        <v>0</v>
      </c>
      <c r="GK304" s="739">
        <f t="shared" si="859"/>
        <v>0</v>
      </c>
      <c r="GL304" s="739">
        <f t="shared" si="859"/>
        <v>0</v>
      </c>
      <c r="GM304" s="739">
        <f t="shared" si="859"/>
        <v>0</v>
      </c>
      <c r="GN304" s="739">
        <f t="shared" si="859"/>
        <v>0</v>
      </c>
      <c r="GO304" s="1097"/>
      <c r="GP304" s="713"/>
      <c r="GQ304" s="1098">
        <f>IF(GQ$9=$N304,#REF!,0)</f>
        <v>0</v>
      </c>
      <c r="GR304" s="1098">
        <f>IF(GR$9=$N304,#REF!,0)</f>
        <v>0</v>
      </c>
      <c r="GS304" s="1098">
        <f>IF(GS$9=$N304,#REF!,0)</f>
        <v>0</v>
      </c>
      <c r="GT304" s="1098">
        <f>IF(GT$9=$N304,#REF!,0)</f>
        <v>0</v>
      </c>
      <c r="GU304" s="1098">
        <f>IF(GU$9=$N304,#REF!,0)</f>
        <v>0</v>
      </c>
      <c r="GV304" s="1098">
        <f>IF(GV$9=$N304,#REF!,0)</f>
        <v>0</v>
      </c>
      <c r="GW304" s="1098">
        <f>IF(GW$9=$N304,#REF!,0)</f>
        <v>0</v>
      </c>
      <c r="GX304" s="1098">
        <f>IF(GX$9=$N304,#REF!,0)</f>
        <v>0</v>
      </c>
      <c r="GY304" s="1098">
        <f>IF(GY$9=$N304,#REF!,0)</f>
        <v>0</v>
      </c>
      <c r="GZ304" s="1098">
        <f>IF(GZ$9=$N304,#REF!,0)</f>
        <v>0</v>
      </c>
      <c r="HA304" s="1098">
        <f>IF(HA$9=$N304,#REF!,0)</f>
        <v>0</v>
      </c>
      <c r="HB304" s="1098">
        <f>IF(HB$9=$N304,#REF!,0)</f>
        <v>0</v>
      </c>
      <c r="HC304" s="1098">
        <f>IF(HC$9=$N304,#REF!,0)</f>
        <v>0</v>
      </c>
      <c r="HD304" s="1098">
        <f>IF(HD$9=$N304,#REF!,0)</f>
        <v>0</v>
      </c>
      <c r="HE304" s="1098">
        <f>IF(HE$9=$N304,#REF!,0)</f>
        <v>0</v>
      </c>
      <c r="HF304" s="1098">
        <f>IF(HF$9=$N304,#REF!,0)</f>
        <v>0</v>
      </c>
      <c r="HG304" s="1098" t="e">
        <f>IF(HG$9=$N304,#REF!,0)</f>
        <v>#REF!</v>
      </c>
      <c r="HH304" s="1098">
        <f>IF(HH$9=$N304,#REF!,0)</f>
        <v>0</v>
      </c>
      <c r="HI304" s="1098">
        <f>IF(HI$9=$N304,#REF!,0)</f>
        <v>0</v>
      </c>
      <c r="HJ304" s="1098">
        <f>IF(HJ$9=$N304,#REF!,0)</f>
        <v>0</v>
      </c>
      <c r="HK304" s="1098">
        <f>IF(HK$9=$N304,#REF!,0)</f>
        <v>0</v>
      </c>
      <c r="HL304" s="1098">
        <f>IF(HL$9=$N304,#REF!,0)</f>
        <v>0</v>
      </c>
      <c r="HM304" s="1098">
        <f>IF(HM$9=$N304,#REF!,0)</f>
        <v>0</v>
      </c>
      <c r="HN304" s="1098">
        <f>IF(HN$9=$N304,#REF!,0)</f>
        <v>0</v>
      </c>
      <c r="HO304" s="1098">
        <f>IF(HO$9=$N304,#REF!,0)</f>
        <v>0</v>
      </c>
      <c r="HP304" s="1098">
        <f>IF(HP$9=$N304,#REF!,0)</f>
        <v>0</v>
      </c>
      <c r="HQ304" s="1098">
        <f>IF(HQ$9=$N304,#REF!,0)</f>
        <v>0</v>
      </c>
      <c r="HR304" s="1098">
        <f>IF(HR$9=$N304,#REF!,0)</f>
        <v>0</v>
      </c>
      <c r="HS304" s="1098">
        <f>IF(HS$9=$N304,#REF!,0)</f>
        <v>0</v>
      </c>
      <c r="HT304" s="1098">
        <f>IF(HT$9=$N304,#REF!,0)</f>
        <v>0</v>
      </c>
      <c r="HU304" s="1098">
        <f>IF(HU$9=$N304,#REF!,0)</f>
        <v>0</v>
      </c>
      <c r="HV304" s="1098">
        <f>IF(HV$9=$N304,#REF!,0)</f>
        <v>0</v>
      </c>
      <c r="HW304" s="1098">
        <f>IF(HW$9=$N304,#REF!,0)</f>
        <v>0</v>
      </c>
      <c r="HX304" s="1098">
        <f>IF(HX$9=$N304,#REF!,0)</f>
        <v>0</v>
      </c>
      <c r="HY304" s="1098">
        <f>IF(HY$9=$N304,#REF!,0)</f>
        <v>0</v>
      </c>
      <c r="HZ304" s="1098">
        <f>IF(HZ$9=$N304,#REF!,0)</f>
        <v>0</v>
      </c>
      <c r="IA304" s="1098">
        <f>IF(IA$9=$N304,#REF!,0)</f>
        <v>0</v>
      </c>
      <c r="IB304" s="1098">
        <f>IF(IB$9=$N304,#REF!,0)</f>
        <v>0</v>
      </c>
      <c r="IC304" s="1098">
        <f>IF(IC$9=$N304,#REF!,0)</f>
        <v>0</v>
      </c>
      <c r="ID304" s="1098">
        <f>IF(ID$9=$N304,#REF!,0)</f>
        <v>0</v>
      </c>
      <c r="IE304" s="1098">
        <f>IF(IE$9=$N304,#REF!,0)</f>
        <v>0</v>
      </c>
      <c r="IF304" s="1098">
        <f>IF(IF$9=$N304,#REF!,0)</f>
        <v>0</v>
      </c>
      <c r="IG304" s="1098">
        <f>IF(IG$9=$N304,#REF!,0)</f>
        <v>0</v>
      </c>
      <c r="IH304" s="1098">
        <f>IF(IH$9=$N304,#REF!,0)</f>
        <v>0</v>
      </c>
      <c r="II304" s="1098">
        <f>IF(II$9=$N304,#REF!,0)</f>
        <v>0</v>
      </c>
      <c r="IJ304" s="1098">
        <f>IF(IJ$9=$N304,#REF!,0)</f>
        <v>0</v>
      </c>
      <c r="IK304" s="1098">
        <f>IF(IK$9=$N304,#REF!,0)</f>
        <v>0</v>
      </c>
      <c r="IL304" s="1098">
        <f>IF(IL$9=$N304,#REF!,0)</f>
        <v>0</v>
      </c>
      <c r="IM304" s="1098">
        <f>IF(IM$9=$N304,#REF!,0)</f>
        <v>0</v>
      </c>
      <c r="IN304" s="1098">
        <f>IF(IN$9=$N304,#REF!,0)</f>
        <v>0</v>
      </c>
      <c r="IO304" s="1098">
        <f>IF(IO$9=$N304,#REF!,0)</f>
        <v>0</v>
      </c>
      <c r="IP304" s="1098">
        <f>IF(IP$9=$N304,#REF!,0)</f>
        <v>0</v>
      </c>
      <c r="IQ304" s="1098">
        <f>IF(IQ$9=$N304,#REF!,0)</f>
        <v>0</v>
      </c>
      <c r="IR304" s="1098">
        <f>IF(IR$9=$N304,#REF!,0)</f>
        <v>0</v>
      </c>
      <c r="IS304" s="1098">
        <f>IF(IS$9=$N304,#REF!,0)</f>
        <v>0</v>
      </c>
      <c r="IT304" s="1098">
        <f>IF(IT$9=$N304,#REF!,0)</f>
        <v>0</v>
      </c>
      <c r="IU304" s="1098">
        <f>IF(IU$9=$N304,#REF!,0)</f>
        <v>0</v>
      </c>
      <c r="IV304" s="1098">
        <f>IF(IV$9=$N304,#REF!,0)</f>
        <v>0</v>
      </c>
      <c r="IW304" s="1098">
        <f>IF(IW$9=$N304,#REF!,0)</f>
        <v>0</v>
      </c>
      <c r="IX304" s="1098">
        <f>IF(IX$9=$N304,#REF!,0)</f>
        <v>0</v>
      </c>
      <c r="IY304" s="1098">
        <f>IF(IY$9=$N304,#REF!,0)</f>
        <v>0</v>
      </c>
      <c r="IZ304" s="1098">
        <f>IF(IZ$9=$N304,#REF!,0)</f>
        <v>0</v>
      </c>
      <c r="JA304" s="1098">
        <f>IF(JA$9=$N304,#REF!,0)</f>
        <v>0</v>
      </c>
      <c r="JB304" s="1098">
        <f>IF(JB$9=$N304,#REF!,0)</f>
        <v>0</v>
      </c>
      <c r="JC304" s="1098">
        <f>IF(JC$9=$N304,#REF!,0)</f>
        <v>0</v>
      </c>
      <c r="JD304" s="1098">
        <f>IF(JD$9=$N304,#REF!,0)</f>
        <v>0</v>
      </c>
      <c r="JE304" s="1098">
        <f>IF(JE$9=$N304,#REF!,0)</f>
        <v>0</v>
      </c>
      <c r="JF304" s="1098">
        <f>IF(JF$9=$N304,#REF!,0)</f>
        <v>0</v>
      </c>
      <c r="JG304" s="1098">
        <f>IF(JG$9=$N304,#REF!,0)</f>
        <v>0</v>
      </c>
      <c r="JH304" s="1098">
        <f>IF(JH$9=$N304,#REF!,0)</f>
        <v>0</v>
      </c>
      <c r="JI304" s="1098">
        <f>IF(JI$9=$N304,#REF!,0)</f>
        <v>0</v>
      </c>
      <c r="JJ304" s="1098">
        <f>IF(JJ$9=$N304,#REF!,0)</f>
        <v>0</v>
      </c>
      <c r="JK304" s="1098">
        <f>IF(JK$9=$N304,#REF!,0)</f>
        <v>0</v>
      </c>
      <c r="JL304" s="1098">
        <f>IF(JL$9=$N304,#REF!,0)</f>
        <v>0</v>
      </c>
      <c r="JM304" s="1098">
        <f>IF(JM$9=$N304,#REF!,0)</f>
        <v>0</v>
      </c>
      <c r="JN304" s="1098">
        <f>IF(JN$9=$N304,#REF!,0)</f>
        <v>0</v>
      </c>
      <c r="JO304" s="1098">
        <f>IF(JO$9=$N304,#REF!,0)</f>
        <v>0</v>
      </c>
      <c r="JP304" s="1098">
        <f>IF(JP$9=$N304,#REF!,0)</f>
        <v>0</v>
      </c>
      <c r="JQ304" s="1098">
        <f>IF(JQ$9=$N304,#REF!,0)</f>
        <v>0</v>
      </c>
      <c r="JR304" s="1098">
        <f>IF(JR$9=$N304,#REF!,0)</f>
        <v>0</v>
      </c>
      <c r="JS304" s="1098">
        <f>IF(JS$9=$N304,#REF!,0)</f>
        <v>0</v>
      </c>
      <c r="JT304" s="1098">
        <f>IF(JT$9=$N304,#REF!,0)</f>
        <v>0</v>
      </c>
      <c r="JU304" s="1098">
        <f>IF(JU$9=$N304,#REF!,0)</f>
        <v>0</v>
      </c>
      <c r="JV304" s="1098">
        <f>IF(JV$9=$N304,#REF!,0)</f>
        <v>0</v>
      </c>
      <c r="JW304" s="1098">
        <f>IF(JW$9=$N304,#REF!,0)</f>
        <v>0</v>
      </c>
      <c r="JX304" s="681"/>
      <c r="JY304" s="713"/>
      <c r="JZ304" s="681">
        <f t="shared" si="833"/>
        <v>0</v>
      </c>
      <c r="KA304" s="681">
        <f t="shared" si="833"/>
        <v>0</v>
      </c>
      <c r="KB304" s="681">
        <f t="shared" si="833"/>
        <v>0</v>
      </c>
      <c r="KC304" s="681">
        <f t="shared" si="833"/>
        <v>0</v>
      </c>
      <c r="KD304" s="681">
        <f t="shared" si="833"/>
        <v>0</v>
      </c>
      <c r="KE304" s="681">
        <f t="shared" si="833"/>
        <v>0</v>
      </c>
      <c r="KF304" s="681">
        <f t="shared" si="833"/>
        <v>0</v>
      </c>
      <c r="KG304" s="681">
        <f t="shared" si="833"/>
        <v>0</v>
      </c>
      <c r="KH304" s="681">
        <f t="shared" si="833"/>
        <v>0</v>
      </c>
      <c r="KI304" s="681">
        <f t="shared" si="833"/>
        <v>0</v>
      </c>
      <c r="KJ304" s="681">
        <f t="shared" si="833"/>
        <v>0</v>
      </c>
      <c r="KN304" s="1098">
        <f t="shared" si="817"/>
        <v>0</v>
      </c>
      <c r="KO304" s="1098">
        <f t="shared" si="817"/>
        <v>0</v>
      </c>
      <c r="KP304" s="1098">
        <f t="shared" si="817"/>
        <v>0</v>
      </c>
      <c r="KQ304" s="1098">
        <f t="shared" si="817"/>
        <v>0</v>
      </c>
      <c r="KR304" s="1098">
        <f t="shared" si="817"/>
        <v>0</v>
      </c>
      <c r="KS304" s="1098">
        <f t="shared" si="817"/>
        <v>0</v>
      </c>
      <c r="KT304" s="1098">
        <f t="shared" si="817"/>
        <v>0</v>
      </c>
      <c r="KU304" s="1098">
        <f t="shared" si="817"/>
        <v>0</v>
      </c>
      <c r="KV304" s="1098">
        <f t="shared" si="817"/>
        <v>0</v>
      </c>
      <c r="KW304" s="1098">
        <f t="shared" si="817"/>
        <v>0</v>
      </c>
      <c r="KX304" s="1098">
        <f t="shared" si="817"/>
        <v>0</v>
      </c>
      <c r="KY304" s="1098">
        <f t="shared" si="817"/>
        <v>0</v>
      </c>
      <c r="KZ304" s="1098">
        <f t="shared" si="817"/>
        <v>0</v>
      </c>
      <c r="LA304" s="1098">
        <f t="shared" si="817"/>
        <v>0</v>
      </c>
      <c r="LB304" s="1098">
        <f t="shared" si="817"/>
        <v>0</v>
      </c>
      <c r="LC304" s="1098">
        <f t="shared" ref="LC304:LR321" si="868">IF(LC$9=$M304,$DV304,0)</f>
        <v>0</v>
      </c>
      <c r="LD304" s="1098">
        <f t="shared" si="868"/>
        <v>0</v>
      </c>
      <c r="LE304" s="1098">
        <f t="shared" si="868"/>
        <v>0</v>
      </c>
      <c r="LF304" s="1098">
        <f t="shared" si="868"/>
        <v>0</v>
      </c>
      <c r="LG304" s="1098">
        <f t="shared" si="868"/>
        <v>0</v>
      </c>
      <c r="LH304" s="1098">
        <f t="shared" si="868"/>
        <v>0</v>
      </c>
      <c r="LI304" s="1098">
        <f t="shared" si="868"/>
        <v>0</v>
      </c>
      <c r="LJ304" s="1098">
        <f t="shared" si="868"/>
        <v>0</v>
      </c>
      <c r="LK304" s="1098">
        <f t="shared" si="868"/>
        <v>0</v>
      </c>
      <c r="LL304" s="1098">
        <f t="shared" si="868"/>
        <v>0</v>
      </c>
      <c r="LM304" s="1098">
        <f t="shared" si="868"/>
        <v>0</v>
      </c>
      <c r="LN304" s="1098">
        <f t="shared" si="868"/>
        <v>0</v>
      </c>
      <c r="LO304" s="1098">
        <f t="shared" si="868"/>
        <v>0</v>
      </c>
      <c r="LP304" s="1098">
        <f t="shared" si="868"/>
        <v>0</v>
      </c>
      <c r="LQ304" s="1098">
        <f t="shared" si="868"/>
        <v>0</v>
      </c>
      <c r="LR304" s="1098">
        <f t="shared" si="807"/>
        <v>0</v>
      </c>
      <c r="LS304" s="1098">
        <f t="shared" si="731"/>
        <v>0</v>
      </c>
    </row>
    <row r="305" spans="1:331" s="680" customFormat="1" ht="20.100000000000001" customHeight="1" x14ac:dyDescent="0.35">
      <c r="A305" s="692"/>
      <c r="B305" s="1149" t="s">
        <v>694</v>
      </c>
      <c r="C305" s="870" t="s">
        <v>569</v>
      </c>
      <c r="D305" s="871"/>
      <c r="E305" s="871"/>
      <c r="F305" s="871"/>
      <c r="G305" s="871"/>
      <c r="H305" s="871"/>
      <c r="I305" s="871"/>
      <c r="J305" s="871" t="s">
        <v>212</v>
      </c>
      <c r="K305" s="877"/>
      <c r="L305" s="879"/>
      <c r="M305" s="874">
        <v>323</v>
      </c>
      <c r="N305" s="874" t="s">
        <v>31</v>
      </c>
      <c r="O305" s="135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635"/>
      <c r="AJ305" s="31"/>
      <c r="AK305" s="31"/>
      <c r="AL305" s="31"/>
      <c r="AM305" s="31"/>
      <c r="AN305" s="54"/>
      <c r="AO305" s="54"/>
      <c r="AP305" s="54"/>
      <c r="AQ305" s="54"/>
      <c r="AR305" s="106">
        <f>SUM(AR306)</f>
        <v>0</v>
      </c>
      <c r="AS305" s="54"/>
      <c r="AT305" s="54"/>
      <c r="AU305" s="54"/>
      <c r="AV305" s="106">
        <f>SUM(AV306)</f>
        <v>0</v>
      </c>
      <c r="AW305" s="54"/>
      <c r="AX305" s="54"/>
      <c r="AY305" s="106">
        <f>SUM(AY306)</f>
        <v>0</v>
      </c>
      <c r="AZ305" s="31"/>
      <c r="BA305" s="31"/>
      <c r="BB305" s="106">
        <f t="shared" ref="BB305:BK305" si="869">SUM(BB306)</f>
        <v>0</v>
      </c>
      <c r="BC305" s="106">
        <f t="shared" si="869"/>
        <v>0</v>
      </c>
      <c r="BD305" s="106">
        <f t="shared" si="869"/>
        <v>0</v>
      </c>
      <c r="BE305" s="106">
        <f t="shared" si="869"/>
        <v>0</v>
      </c>
      <c r="BF305" s="106">
        <f t="shared" si="869"/>
        <v>2000</v>
      </c>
      <c r="BG305" s="106">
        <f t="shared" si="869"/>
        <v>0</v>
      </c>
      <c r="BH305" s="106">
        <f t="shared" si="869"/>
        <v>2000</v>
      </c>
      <c r="BI305" s="106">
        <f>SUM(BI306)</f>
        <v>0</v>
      </c>
      <c r="BJ305" s="106">
        <f>SUM(BJ306)</f>
        <v>2000</v>
      </c>
      <c r="BK305" s="106">
        <f t="shared" si="869"/>
        <v>0</v>
      </c>
      <c r="BL305" s="106">
        <f t="shared" si="559"/>
        <v>0</v>
      </c>
      <c r="BM305" s="106"/>
      <c r="BN305" s="106"/>
      <c r="BO305" s="106">
        <f>SUM(BO306)</f>
        <v>4000</v>
      </c>
      <c r="BP305" s="106"/>
      <c r="BQ305" s="106"/>
      <c r="BR305" s="106">
        <f>SUM(BR306)</f>
        <v>0</v>
      </c>
      <c r="BS305" s="106">
        <f>SUM(BS306)</f>
        <v>4000</v>
      </c>
      <c r="BT305" s="106">
        <f>SUM(BT306)</f>
        <v>0</v>
      </c>
      <c r="BU305" s="106">
        <f>SUM(BU306)</f>
        <v>0</v>
      </c>
      <c r="BV305" s="106">
        <f>SUM(BV306)</f>
        <v>4000</v>
      </c>
      <c r="BW305" s="106"/>
      <c r="BX305" s="106"/>
      <c r="BY305" s="106">
        <f>SUM(BY306)</f>
        <v>4000</v>
      </c>
      <c r="BZ305" s="106">
        <f>SUM(BZ306)</f>
        <v>0</v>
      </c>
      <c r="CA305" s="106">
        <f t="shared" si="773"/>
        <v>0</v>
      </c>
      <c r="CB305" s="106">
        <f t="shared" si="774"/>
        <v>0</v>
      </c>
      <c r="CC305" s="106">
        <f>SUM(CC306)</f>
        <v>0</v>
      </c>
      <c r="CD305" s="106">
        <f>SUM(CD306)</f>
        <v>0</v>
      </c>
      <c r="CE305" s="106">
        <f>SUM(CE306)</f>
        <v>4000</v>
      </c>
      <c r="CF305" s="106">
        <f>SUM(CF306)</f>
        <v>0</v>
      </c>
      <c r="CG305" s="106">
        <f t="shared" si="709"/>
        <v>0</v>
      </c>
      <c r="CH305" s="106">
        <f>SUM(CH306)</f>
        <v>-2000</v>
      </c>
      <c r="CI305" s="106">
        <f>SUM(CI306)</f>
        <v>2000</v>
      </c>
      <c r="CJ305" s="106"/>
      <c r="CK305" s="106">
        <f t="shared" si="836"/>
        <v>0</v>
      </c>
      <c r="CL305" s="106">
        <f>SUM(CL306)</f>
        <v>0</v>
      </c>
      <c r="CM305" s="106">
        <f>SUM(CM306)</f>
        <v>2000</v>
      </c>
      <c r="CN305" s="106"/>
      <c r="CO305" s="106">
        <f t="shared" si="837"/>
        <v>0</v>
      </c>
      <c r="CP305" s="106">
        <f>SUM(CP306)</f>
        <v>0</v>
      </c>
      <c r="CQ305" s="106">
        <f>SUM(CQ306)</f>
        <v>2000</v>
      </c>
      <c r="CR305" s="106">
        <f>SUM(CR306)</f>
        <v>0</v>
      </c>
      <c r="CS305" s="106">
        <f t="shared" si="838"/>
        <v>0</v>
      </c>
      <c r="CT305" s="106">
        <f>SUM(CT306)</f>
        <v>0</v>
      </c>
      <c r="CU305" s="106">
        <f>SUM(CU306)</f>
        <v>2000</v>
      </c>
      <c r="CV305" s="106">
        <f>SUM(CV306)</f>
        <v>0</v>
      </c>
      <c r="CW305" s="106">
        <f t="shared" si="839"/>
        <v>0</v>
      </c>
      <c r="CX305" s="106">
        <f t="shared" ref="CX305:DH305" si="870">SUM(CX306)</f>
        <v>0</v>
      </c>
      <c r="CY305" s="106">
        <f t="shared" si="870"/>
        <v>2000</v>
      </c>
      <c r="CZ305" s="120">
        <f t="shared" si="870"/>
        <v>0</v>
      </c>
      <c r="DA305" s="120">
        <f t="shared" si="870"/>
        <v>0</v>
      </c>
      <c r="DB305" s="106">
        <f t="shared" si="870"/>
        <v>0</v>
      </c>
      <c r="DC305" s="120">
        <f>SUM(DC306)</f>
        <v>0</v>
      </c>
      <c r="DD305" s="120">
        <f t="shared" si="841"/>
        <v>0</v>
      </c>
      <c r="DE305" s="120">
        <f t="shared" si="842"/>
        <v>0</v>
      </c>
      <c r="DF305" s="120">
        <f>SUM(DF306)</f>
        <v>0</v>
      </c>
      <c r="DG305" s="120">
        <f t="shared" si="870"/>
        <v>2000</v>
      </c>
      <c r="DH305" s="106">
        <f t="shared" si="870"/>
        <v>0</v>
      </c>
      <c r="DI305" s="120">
        <f t="shared" si="843"/>
        <v>0</v>
      </c>
      <c r="DJ305" s="106">
        <f>SUM(DJ306)</f>
        <v>0</v>
      </c>
      <c r="DK305" s="120">
        <f>SUM(DK306)</f>
        <v>2000</v>
      </c>
      <c r="DL305" s="120">
        <f t="shared" si="844"/>
        <v>0</v>
      </c>
      <c r="DM305" s="106">
        <f>SUM(DM306)</f>
        <v>0</v>
      </c>
      <c r="DN305" s="120">
        <f>SUM(DN306)</f>
        <v>2000</v>
      </c>
      <c r="DO305" s="120">
        <f>SUM(DO306)</f>
        <v>0</v>
      </c>
      <c r="DP305" s="120">
        <f t="shared" si="845"/>
        <v>0</v>
      </c>
      <c r="DQ305" s="120">
        <f>SUM(DQ306)</f>
        <v>0</v>
      </c>
      <c r="DR305" s="120">
        <f>SUM(DR306)</f>
        <v>2000</v>
      </c>
      <c r="DS305" s="120">
        <f>SUM(DS306)</f>
        <v>0</v>
      </c>
      <c r="DT305" s="120">
        <f t="shared" si="846"/>
        <v>0</v>
      </c>
      <c r="DU305" s="120">
        <f t="shared" ref="DU305:EB305" si="871">SUM(DU306)</f>
        <v>-2000</v>
      </c>
      <c r="DV305" s="120">
        <f t="shared" si="871"/>
        <v>0</v>
      </c>
      <c r="DW305" s="120">
        <f t="shared" si="871"/>
        <v>2000</v>
      </c>
      <c r="DX305" s="120">
        <f t="shared" si="871"/>
        <v>0</v>
      </c>
      <c r="DY305" s="120">
        <f t="shared" si="871"/>
        <v>0</v>
      </c>
      <c r="DZ305" s="120">
        <f>SUM(DZ306)</f>
        <v>0</v>
      </c>
      <c r="EA305" s="120">
        <f t="shared" si="871"/>
        <v>2000</v>
      </c>
      <c r="EB305" s="120">
        <f t="shared" si="871"/>
        <v>0</v>
      </c>
      <c r="EC305" s="120">
        <f t="shared" si="848"/>
        <v>0</v>
      </c>
      <c r="ED305" s="120">
        <f>SUM(ED306)</f>
        <v>0</v>
      </c>
      <c r="EE305" s="120">
        <f>SUM(EE306)</f>
        <v>2000</v>
      </c>
      <c r="EF305" s="120">
        <f>SUM(EF306)</f>
        <v>0</v>
      </c>
      <c r="EG305" s="120">
        <f t="shared" si="849"/>
        <v>0</v>
      </c>
      <c r="EH305" s="120" t="e">
        <f>SUM(EH306)</f>
        <v>#REF!</v>
      </c>
      <c r="EI305" s="120">
        <f>IFERROR(#REF!/DZ305*100,)</f>
        <v>0</v>
      </c>
      <c r="EJ305" s="120">
        <f>IFERROR(#REF!/#REF!*100,)</f>
        <v>0</v>
      </c>
      <c r="EK305" s="120">
        <f t="shared" ref="EK305:EM305" si="872">SUM(EK306)</f>
        <v>5000</v>
      </c>
      <c r="EL305" s="120">
        <f t="shared" si="872"/>
        <v>0</v>
      </c>
      <c r="EM305" s="120">
        <f t="shared" si="872"/>
        <v>0</v>
      </c>
      <c r="EN305" s="149"/>
      <c r="EO305" s="149"/>
      <c r="EP305" s="149"/>
      <c r="EQ305" s="149"/>
      <c r="ER305" s="149"/>
      <c r="ES305" s="146">
        <f t="shared" si="753"/>
        <v>0</v>
      </c>
      <c r="EW305" s="713"/>
      <c r="EX305" s="739">
        <f>IF(EX$9=$K305,#REF!,0)</f>
        <v>0</v>
      </c>
      <c r="EY305" s="739">
        <f>IF(EY$9=$K305,#REF!,0)</f>
        <v>0</v>
      </c>
      <c r="EZ305" s="739">
        <f>IF(EZ$9=$K305,#REF!,0)</f>
        <v>0</v>
      </c>
      <c r="FA305" s="739">
        <f>IF(FA$9=$K305,#REF!,0)</f>
        <v>0</v>
      </c>
      <c r="FB305" s="739">
        <f>IF(FB$9=$K305,#REF!,0)</f>
        <v>0</v>
      </c>
      <c r="FC305" s="739">
        <f>IF(FC$9=$K305,#REF!,0)</f>
        <v>0</v>
      </c>
      <c r="FD305" s="739">
        <f>IF(FD$9=$K305,#REF!,0)</f>
        <v>0</v>
      </c>
      <c r="FE305" s="739">
        <f>IF(FE$9=$K305,#REF!,0)</f>
        <v>0</v>
      </c>
      <c r="FF305" s="739">
        <f>IF(FF$9=$K305,#REF!,0)</f>
        <v>0</v>
      </c>
      <c r="FG305" s="739">
        <f>IF(FG$9=$K305,#REF!,0)</f>
        <v>0</v>
      </c>
      <c r="FH305" s="739">
        <f>IF(FH$9=$K305,#REF!,0)</f>
        <v>0</v>
      </c>
      <c r="FI305" s="739">
        <f>IF(FI$9=$K305,#REF!,0)</f>
        <v>0</v>
      </c>
      <c r="FJ305" s="739">
        <f>IF(FJ$9=$K305,#REF!,0)</f>
        <v>0</v>
      </c>
      <c r="FK305" s="739">
        <f>IF(FK$9=$K305,#REF!,0)</f>
        <v>0</v>
      </c>
      <c r="FL305" s="739">
        <f>IF(FL$9=$K305,#REF!,0)</f>
        <v>0</v>
      </c>
      <c r="FM305" s="739">
        <f>IF(FM$9=$K305,#REF!,0)</f>
        <v>0</v>
      </c>
      <c r="FN305" s="739">
        <f>IF(FN$9=$K305,#REF!,0)</f>
        <v>0</v>
      </c>
      <c r="FO305" s="739">
        <f>IF(FO$9=$K305,#REF!,0)</f>
        <v>0</v>
      </c>
      <c r="FP305" s="739">
        <f>IF(FP$9=$K305,#REF!,0)</f>
        <v>0</v>
      </c>
      <c r="FQ305" s="739">
        <f>IF(FQ$9=$K305,#REF!,0)</f>
        <v>0</v>
      </c>
      <c r="FS305" s="1097"/>
      <c r="FT305" s="713"/>
      <c r="FU305" s="739">
        <f t="shared" si="858"/>
        <v>0</v>
      </c>
      <c r="FV305" s="739">
        <f t="shared" si="858"/>
        <v>0</v>
      </c>
      <c r="FW305" s="739">
        <f t="shared" si="858"/>
        <v>0</v>
      </c>
      <c r="FX305" s="739">
        <f t="shared" si="858"/>
        <v>0</v>
      </c>
      <c r="FY305" s="739">
        <f t="shared" si="858"/>
        <v>0</v>
      </c>
      <c r="FZ305" s="739">
        <f t="shared" si="858"/>
        <v>0</v>
      </c>
      <c r="GA305" s="739">
        <f t="shared" si="858"/>
        <v>0</v>
      </c>
      <c r="GB305" s="739">
        <f t="shared" si="858"/>
        <v>0</v>
      </c>
      <c r="GC305" s="739">
        <f t="shared" si="858"/>
        <v>0</v>
      </c>
      <c r="GD305" s="739">
        <f t="shared" si="858"/>
        <v>0</v>
      </c>
      <c r="GE305" s="739">
        <f t="shared" si="859"/>
        <v>0</v>
      </c>
      <c r="GF305" s="739">
        <f t="shared" si="859"/>
        <v>0</v>
      </c>
      <c r="GG305" s="739">
        <f t="shared" si="859"/>
        <v>0</v>
      </c>
      <c r="GH305" s="739">
        <f t="shared" si="859"/>
        <v>0</v>
      </c>
      <c r="GI305" s="739">
        <f t="shared" si="859"/>
        <v>0</v>
      </c>
      <c r="GJ305" s="739">
        <f t="shared" si="859"/>
        <v>0</v>
      </c>
      <c r="GK305" s="739">
        <f t="shared" si="859"/>
        <v>0</v>
      </c>
      <c r="GL305" s="739">
        <f t="shared" si="859"/>
        <v>0</v>
      </c>
      <c r="GM305" s="739">
        <f t="shared" si="859"/>
        <v>0</v>
      </c>
      <c r="GN305" s="739">
        <f t="shared" si="859"/>
        <v>0</v>
      </c>
      <c r="GO305" s="1097"/>
      <c r="GP305" s="713"/>
      <c r="GQ305" s="1098">
        <f>IF(GQ$9=$N305,#REF!,0)</f>
        <v>0</v>
      </c>
      <c r="GR305" s="1098">
        <f>IF(GR$9=$N305,#REF!,0)</f>
        <v>0</v>
      </c>
      <c r="GS305" s="1098">
        <f>IF(GS$9=$N305,#REF!,0)</f>
        <v>0</v>
      </c>
      <c r="GT305" s="1098">
        <f>IF(GT$9=$N305,#REF!,0)</f>
        <v>0</v>
      </c>
      <c r="GU305" s="1098">
        <f>IF(GU$9=$N305,#REF!,0)</f>
        <v>0</v>
      </c>
      <c r="GV305" s="1098">
        <f>IF(GV$9=$N305,#REF!,0)</f>
        <v>0</v>
      </c>
      <c r="GW305" s="1098">
        <f>IF(GW$9=$N305,#REF!,0)</f>
        <v>0</v>
      </c>
      <c r="GX305" s="1098">
        <f>IF(GX$9=$N305,#REF!,0)</f>
        <v>0</v>
      </c>
      <c r="GY305" s="1098">
        <f>IF(GY$9=$N305,#REF!,0)</f>
        <v>0</v>
      </c>
      <c r="GZ305" s="1098">
        <f>IF(GZ$9=$N305,#REF!,0)</f>
        <v>0</v>
      </c>
      <c r="HA305" s="1098">
        <f>IF(HA$9=$N305,#REF!,0)</f>
        <v>0</v>
      </c>
      <c r="HB305" s="1098">
        <f>IF(HB$9=$N305,#REF!,0)</f>
        <v>0</v>
      </c>
      <c r="HC305" s="1098">
        <f>IF(HC$9=$N305,#REF!,0)</f>
        <v>0</v>
      </c>
      <c r="HD305" s="1098">
        <f>IF(HD$9=$N305,#REF!,0)</f>
        <v>0</v>
      </c>
      <c r="HE305" s="1098">
        <f>IF(HE$9=$N305,#REF!,0)</f>
        <v>0</v>
      </c>
      <c r="HF305" s="1098">
        <f>IF(HF$9=$N305,#REF!,0)</f>
        <v>0</v>
      </c>
      <c r="HG305" s="1098">
        <f>IF(HG$9=$N305,#REF!,0)</f>
        <v>0</v>
      </c>
      <c r="HH305" s="1098">
        <f>IF(HH$9=$N305,#REF!,0)</f>
        <v>0</v>
      </c>
      <c r="HI305" s="1098">
        <f>IF(HI$9=$N305,#REF!,0)</f>
        <v>0</v>
      </c>
      <c r="HJ305" s="1098">
        <f>IF(HJ$9=$N305,#REF!,0)</f>
        <v>0</v>
      </c>
      <c r="HK305" s="1098">
        <f>IF(HK$9=$N305,#REF!,0)</f>
        <v>0</v>
      </c>
      <c r="HL305" s="1098">
        <f>IF(HL$9=$N305,#REF!,0)</f>
        <v>0</v>
      </c>
      <c r="HM305" s="1098">
        <f>IF(HM$9=$N305,#REF!,0)</f>
        <v>0</v>
      </c>
      <c r="HN305" s="1098">
        <f>IF(HN$9=$N305,#REF!,0)</f>
        <v>0</v>
      </c>
      <c r="HO305" s="1098">
        <f>IF(HO$9=$N305,#REF!,0)</f>
        <v>0</v>
      </c>
      <c r="HP305" s="1098">
        <f>IF(HP$9=$N305,#REF!,0)</f>
        <v>0</v>
      </c>
      <c r="HQ305" s="1098">
        <f>IF(HQ$9=$N305,#REF!,0)</f>
        <v>0</v>
      </c>
      <c r="HR305" s="1098">
        <f>IF(HR$9=$N305,#REF!,0)</f>
        <v>0</v>
      </c>
      <c r="HS305" s="1098">
        <f>IF(HS$9=$N305,#REF!,0)</f>
        <v>0</v>
      </c>
      <c r="HT305" s="1098">
        <f>IF(HT$9=$N305,#REF!,0)</f>
        <v>0</v>
      </c>
      <c r="HU305" s="1098">
        <f>IF(HU$9=$N305,#REF!,0)</f>
        <v>0</v>
      </c>
      <c r="HV305" s="1098">
        <f>IF(HV$9=$N305,#REF!,0)</f>
        <v>0</v>
      </c>
      <c r="HW305" s="1098">
        <f>IF(HW$9=$N305,#REF!,0)</f>
        <v>0</v>
      </c>
      <c r="HX305" s="1098">
        <f>IF(HX$9=$N305,#REF!,0)</f>
        <v>0</v>
      </c>
      <c r="HY305" s="1098">
        <f>IF(HY$9=$N305,#REF!,0)</f>
        <v>0</v>
      </c>
      <c r="HZ305" s="1098">
        <f>IF(HZ$9=$N305,#REF!,0)</f>
        <v>0</v>
      </c>
      <c r="IA305" s="1098">
        <f>IF(IA$9=$N305,#REF!,0)</f>
        <v>0</v>
      </c>
      <c r="IB305" s="1098">
        <f>IF(IB$9=$N305,#REF!,0)</f>
        <v>0</v>
      </c>
      <c r="IC305" s="1098">
        <f>IF(IC$9=$N305,#REF!,0)</f>
        <v>0</v>
      </c>
      <c r="ID305" s="1098">
        <f>IF(ID$9=$N305,#REF!,0)</f>
        <v>0</v>
      </c>
      <c r="IE305" s="1098">
        <f>IF(IE$9=$N305,#REF!,0)</f>
        <v>0</v>
      </c>
      <c r="IF305" s="1098">
        <f>IF(IF$9=$N305,#REF!,0)</f>
        <v>0</v>
      </c>
      <c r="IG305" s="1098">
        <f>IF(IG$9=$N305,#REF!,0)</f>
        <v>0</v>
      </c>
      <c r="IH305" s="1098">
        <f>IF(IH$9=$N305,#REF!,0)</f>
        <v>0</v>
      </c>
      <c r="II305" s="1098">
        <f>IF(II$9=$N305,#REF!,0)</f>
        <v>0</v>
      </c>
      <c r="IJ305" s="1098">
        <f>IF(IJ$9=$N305,#REF!,0)</f>
        <v>0</v>
      </c>
      <c r="IK305" s="1098">
        <f>IF(IK$9=$N305,#REF!,0)</f>
        <v>0</v>
      </c>
      <c r="IL305" s="1098">
        <f>IF(IL$9=$N305,#REF!,0)</f>
        <v>0</v>
      </c>
      <c r="IM305" s="1098">
        <f>IF(IM$9=$N305,#REF!,0)</f>
        <v>0</v>
      </c>
      <c r="IN305" s="1098">
        <f>IF(IN$9=$N305,#REF!,0)</f>
        <v>0</v>
      </c>
      <c r="IO305" s="1098">
        <f>IF(IO$9=$N305,#REF!,0)</f>
        <v>0</v>
      </c>
      <c r="IP305" s="1098">
        <f>IF(IP$9=$N305,#REF!,0)</f>
        <v>0</v>
      </c>
      <c r="IQ305" s="1098">
        <f>IF(IQ$9=$N305,#REF!,0)</f>
        <v>0</v>
      </c>
      <c r="IR305" s="1098">
        <f>IF(IR$9=$N305,#REF!,0)</f>
        <v>0</v>
      </c>
      <c r="IS305" s="1098">
        <f>IF(IS$9=$N305,#REF!,0)</f>
        <v>0</v>
      </c>
      <c r="IT305" s="1098">
        <f>IF(IT$9=$N305,#REF!,0)</f>
        <v>0</v>
      </c>
      <c r="IU305" s="1098">
        <f>IF(IU$9=$N305,#REF!,0)</f>
        <v>0</v>
      </c>
      <c r="IV305" s="1098">
        <f>IF(IV$9=$N305,#REF!,0)</f>
        <v>0</v>
      </c>
      <c r="IW305" s="1098">
        <f>IF(IW$9=$N305,#REF!,0)</f>
        <v>0</v>
      </c>
      <c r="IX305" s="1098">
        <f>IF(IX$9=$N305,#REF!,0)</f>
        <v>0</v>
      </c>
      <c r="IY305" s="1098">
        <f>IF(IY$9=$N305,#REF!,0)</f>
        <v>0</v>
      </c>
      <c r="IZ305" s="1098">
        <f>IF(IZ$9=$N305,#REF!,0)</f>
        <v>0</v>
      </c>
      <c r="JA305" s="1098">
        <f>IF(JA$9=$N305,#REF!,0)</f>
        <v>0</v>
      </c>
      <c r="JB305" s="1098">
        <f>IF(JB$9=$N305,#REF!,0)</f>
        <v>0</v>
      </c>
      <c r="JC305" s="1098">
        <f>IF(JC$9=$N305,#REF!,0)</f>
        <v>0</v>
      </c>
      <c r="JD305" s="1098">
        <f>IF(JD$9=$N305,#REF!,0)</f>
        <v>0</v>
      </c>
      <c r="JE305" s="1098">
        <f>IF(JE$9=$N305,#REF!,0)</f>
        <v>0</v>
      </c>
      <c r="JF305" s="1098">
        <f>IF(JF$9=$N305,#REF!,0)</f>
        <v>0</v>
      </c>
      <c r="JG305" s="1098">
        <f>IF(JG$9=$N305,#REF!,0)</f>
        <v>0</v>
      </c>
      <c r="JH305" s="1098">
        <f>IF(JH$9=$N305,#REF!,0)</f>
        <v>0</v>
      </c>
      <c r="JI305" s="1098">
        <f>IF(JI$9=$N305,#REF!,0)</f>
        <v>0</v>
      </c>
      <c r="JJ305" s="1098">
        <f>IF(JJ$9=$N305,#REF!,0)</f>
        <v>0</v>
      </c>
      <c r="JK305" s="1098">
        <f>IF(JK$9=$N305,#REF!,0)</f>
        <v>0</v>
      </c>
      <c r="JL305" s="1098">
        <f>IF(JL$9=$N305,#REF!,0)</f>
        <v>0</v>
      </c>
      <c r="JM305" s="1098">
        <f>IF(JM$9=$N305,#REF!,0)</f>
        <v>0</v>
      </c>
      <c r="JN305" s="1098">
        <f>IF(JN$9=$N305,#REF!,0)</f>
        <v>0</v>
      </c>
      <c r="JO305" s="1098">
        <f>IF(JO$9=$N305,#REF!,0)</f>
        <v>0</v>
      </c>
      <c r="JP305" s="1098">
        <f>IF(JP$9=$N305,#REF!,0)</f>
        <v>0</v>
      </c>
      <c r="JQ305" s="1098">
        <f>IF(JQ$9=$N305,#REF!,0)</f>
        <v>0</v>
      </c>
      <c r="JR305" s="1098">
        <f>IF(JR$9=$N305,#REF!,0)</f>
        <v>0</v>
      </c>
      <c r="JS305" s="1098">
        <f>IF(JS$9=$N305,#REF!,0)</f>
        <v>0</v>
      </c>
      <c r="JT305" s="1098">
        <f>IF(JT$9=$N305,#REF!,0)</f>
        <v>0</v>
      </c>
      <c r="JU305" s="1098">
        <f>IF(JU$9=$N305,#REF!,0)</f>
        <v>0</v>
      </c>
      <c r="JV305" s="1098">
        <f>IF(JV$9=$N305,#REF!,0)</f>
        <v>0</v>
      </c>
      <c r="JW305" s="1098">
        <f>IF(JW$9=$N305,#REF!,0)</f>
        <v>0</v>
      </c>
      <c r="JX305" s="681"/>
      <c r="JY305" s="713"/>
      <c r="JZ305" s="681">
        <f t="shared" si="833"/>
        <v>0</v>
      </c>
      <c r="KA305" s="681">
        <f t="shared" si="833"/>
        <v>0</v>
      </c>
      <c r="KB305" s="681">
        <f t="shared" si="833"/>
        <v>0</v>
      </c>
      <c r="KC305" s="681">
        <f t="shared" si="833"/>
        <v>0</v>
      </c>
      <c r="KD305" s="681">
        <f t="shared" si="833"/>
        <v>0</v>
      </c>
      <c r="KE305" s="681">
        <f t="shared" si="833"/>
        <v>0</v>
      </c>
      <c r="KF305" s="681">
        <f t="shared" si="833"/>
        <v>0</v>
      </c>
      <c r="KG305" s="681">
        <f t="shared" si="833"/>
        <v>0</v>
      </c>
      <c r="KH305" s="681">
        <f t="shared" si="833"/>
        <v>0</v>
      </c>
      <c r="KI305" s="681">
        <f t="shared" si="833"/>
        <v>0</v>
      </c>
      <c r="KJ305" s="681">
        <f t="shared" si="833"/>
        <v>0</v>
      </c>
      <c r="KN305" s="1098">
        <f t="shared" ref="KN305:LC322" si="873">IF(KN$9=$M305,$DV305,0)</f>
        <v>0</v>
      </c>
      <c r="KO305" s="1098">
        <f t="shared" si="873"/>
        <v>0</v>
      </c>
      <c r="KP305" s="1098">
        <f t="shared" si="873"/>
        <v>0</v>
      </c>
      <c r="KQ305" s="1098">
        <f t="shared" si="873"/>
        <v>0</v>
      </c>
      <c r="KR305" s="1098">
        <f t="shared" si="873"/>
        <v>0</v>
      </c>
      <c r="KS305" s="1098">
        <f t="shared" si="873"/>
        <v>0</v>
      </c>
      <c r="KT305" s="1098">
        <f t="shared" si="873"/>
        <v>0</v>
      </c>
      <c r="KU305" s="1098">
        <f t="shared" si="873"/>
        <v>0</v>
      </c>
      <c r="KV305" s="1098">
        <f t="shared" si="873"/>
        <v>0</v>
      </c>
      <c r="KW305" s="1098">
        <f t="shared" si="873"/>
        <v>0</v>
      </c>
      <c r="KX305" s="1098">
        <f t="shared" si="873"/>
        <v>0</v>
      </c>
      <c r="KY305" s="1098">
        <f t="shared" si="873"/>
        <v>0</v>
      </c>
      <c r="KZ305" s="1098">
        <f t="shared" si="873"/>
        <v>0</v>
      </c>
      <c r="LA305" s="1098">
        <f t="shared" si="873"/>
        <v>0</v>
      </c>
      <c r="LB305" s="1098">
        <f t="shared" si="873"/>
        <v>0</v>
      </c>
      <c r="LC305" s="1098">
        <f t="shared" si="868"/>
        <v>0</v>
      </c>
      <c r="LD305" s="1098">
        <f t="shared" si="868"/>
        <v>0</v>
      </c>
      <c r="LE305" s="1098">
        <f t="shared" si="868"/>
        <v>0</v>
      </c>
      <c r="LF305" s="1098">
        <f t="shared" si="868"/>
        <v>0</v>
      </c>
      <c r="LG305" s="1098">
        <f t="shared" si="868"/>
        <v>0</v>
      </c>
      <c r="LH305" s="1098">
        <f t="shared" si="868"/>
        <v>0</v>
      </c>
      <c r="LI305" s="1098">
        <f t="shared" si="868"/>
        <v>0</v>
      </c>
      <c r="LJ305" s="1098">
        <f t="shared" si="868"/>
        <v>0</v>
      </c>
      <c r="LK305" s="1098">
        <f t="shared" si="868"/>
        <v>0</v>
      </c>
      <c r="LL305" s="1098">
        <f t="shared" si="868"/>
        <v>0</v>
      </c>
      <c r="LM305" s="1098">
        <f t="shared" si="868"/>
        <v>0</v>
      </c>
      <c r="LN305" s="1098">
        <f t="shared" si="868"/>
        <v>0</v>
      </c>
      <c r="LO305" s="1098">
        <f t="shared" si="868"/>
        <v>0</v>
      </c>
      <c r="LP305" s="1098">
        <f t="shared" si="868"/>
        <v>0</v>
      </c>
      <c r="LQ305" s="1098">
        <f t="shared" si="868"/>
        <v>0</v>
      </c>
      <c r="LR305" s="1098">
        <f t="shared" si="807"/>
        <v>0</v>
      </c>
      <c r="LS305" s="1098">
        <f t="shared" si="731"/>
        <v>0</v>
      </c>
    </row>
    <row r="306" spans="1:331" s="680" customFormat="1" ht="20.100000000000001" customHeight="1" x14ac:dyDescent="0.35">
      <c r="A306" s="692"/>
      <c r="B306" s="1149"/>
      <c r="C306" s="870"/>
      <c r="D306" s="871"/>
      <c r="E306" s="871"/>
      <c r="F306" s="871"/>
      <c r="G306" s="871"/>
      <c r="H306" s="871"/>
      <c r="I306" s="871"/>
      <c r="J306" s="871" t="s">
        <v>212</v>
      </c>
      <c r="K306" s="877"/>
      <c r="L306" s="879"/>
      <c r="M306" s="880"/>
      <c r="N306" s="881">
        <v>3232</v>
      </c>
      <c r="O306" s="882" t="s">
        <v>668</v>
      </c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635"/>
      <c r="AJ306" s="31"/>
      <c r="AK306" s="31"/>
      <c r="AL306" s="31"/>
      <c r="AM306" s="31"/>
      <c r="AN306" s="54"/>
      <c r="AO306" s="54"/>
      <c r="AP306" s="54"/>
      <c r="AQ306" s="54"/>
      <c r="AR306" s="107">
        <v>0</v>
      </c>
      <c r="AS306" s="54"/>
      <c r="AT306" s="54"/>
      <c r="AU306" s="54"/>
      <c r="AV306" s="107">
        <v>0</v>
      </c>
      <c r="AW306" s="107"/>
      <c r="AX306" s="107"/>
      <c r="AY306" s="107"/>
      <c r="AZ306" s="41"/>
      <c r="BA306" s="41"/>
      <c r="BB306" s="107">
        <v>0</v>
      </c>
      <c r="BC306" s="107">
        <v>0</v>
      </c>
      <c r="BD306" s="107"/>
      <c r="BE306" s="107">
        <v>0</v>
      </c>
      <c r="BF306" s="107">
        <v>2000</v>
      </c>
      <c r="BG306" s="107">
        <v>0</v>
      </c>
      <c r="BH306" s="107">
        <v>2000</v>
      </c>
      <c r="BI306" s="107">
        <f>(BJ306-BH306)</f>
        <v>0</v>
      </c>
      <c r="BJ306" s="107">
        <v>2000</v>
      </c>
      <c r="BK306" s="54">
        <v>0</v>
      </c>
      <c r="BL306" s="107">
        <f t="shared" si="559"/>
        <v>0</v>
      </c>
      <c r="BM306" s="107"/>
      <c r="BN306" s="107"/>
      <c r="BO306" s="107">
        <v>4000</v>
      </c>
      <c r="BP306" s="107"/>
      <c r="BQ306" s="107"/>
      <c r="BR306" s="107">
        <f>(BS306-BO306)</f>
        <v>0</v>
      </c>
      <c r="BS306" s="107">
        <v>4000</v>
      </c>
      <c r="BT306" s="107">
        <v>0</v>
      </c>
      <c r="BU306" s="107">
        <f>(BY306-BO306)</f>
        <v>0</v>
      </c>
      <c r="BV306" s="107">
        <v>4000</v>
      </c>
      <c r="BW306" s="107"/>
      <c r="BX306" s="107"/>
      <c r="BY306" s="107">
        <v>4000</v>
      </c>
      <c r="BZ306" s="107">
        <v>0</v>
      </c>
      <c r="CA306" s="107">
        <f t="shared" si="773"/>
        <v>0</v>
      </c>
      <c r="CB306" s="107">
        <f t="shared" si="774"/>
        <v>0</v>
      </c>
      <c r="CC306" s="107"/>
      <c r="CD306" s="107"/>
      <c r="CE306" s="107">
        <v>4000</v>
      </c>
      <c r="CF306" s="107">
        <v>0</v>
      </c>
      <c r="CG306" s="107">
        <f t="shared" si="709"/>
        <v>0</v>
      </c>
      <c r="CH306" s="107">
        <f>(CI306-CE306)</f>
        <v>-2000</v>
      </c>
      <c r="CI306" s="107">
        <v>2000</v>
      </c>
      <c r="CJ306" s="107"/>
      <c r="CK306" s="107">
        <f t="shared" si="836"/>
        <v>0</v>
      </c>
      <c r="CL306" s="107">
        <f>(CM306-CI306)</f>
        <v>0</v>
      </c>
      <c r="CM306" s="107">
        <v>2000</v>
      </c>
      <c r="CN306" s="107"/>
      <c r="CO306" s="107">
        <f t="shared" si="837"/>
        <v>0</v>
      </c>
      <c r="CP306" s="107">
        <f>(CQ306-CM306)</f>
        <v>0</v>
      </c>
      <c r="CQ306" s="107">
        <v>2000</v>
      </c>
      <c r="CR306" s="107">
        <v>0</v>
      </c>
      <c r="CS306" s="107">
        <f t="shared" si="838"/>
        <v>0</v>
      </c>
      <c r="CT306" s="107">
        <f>(CU306-CQ306)</f>
        <v>0</v>
      </c>
      <c r="CU306" s="107">
        <v>2000</v>
      </c>
      <c r="CV306" s="107">
        <v>0</v>
      </c>
      <c r="CW306" s="107">
        <f t="shared" si="839"/>
        <v>0</v>
      </c>
      <c r="CX306" s="107">
        <f>(CY306-CU306)</f>
        <v>0</v>
      </c>
      <c r="CY306" s="107">
        <v>2000</v>
      </c>
      <c r="CZ306" s="859"/>
      <c r="DA306" s="859"/>
      <c r="DB306" s="107">
        <v>0</v>
      </c>
      <c r="DC306" s="859">
        <v>0</v>
      </c>
      <c r="DD306" s="859">
        <f t="shared" si="841"/>
        <v>0</v>
      </c>
      <c r="DE306" s="859">
        <f t="shared" si="842"/>
        <v>0</v>
      </c>
      <c r="DF306" s="859"/>
      <c r="DG306" s="859">
        <v>2000</v>
      </c>
      <c r="DH306" s="107"/>
      <c r="DI306" s="859">
        <f t="shared" si="843"/>
        <v>0</v>
      </c>
      <c r="DJ306" s="107">
        <f>(DK306-DG306)</f>
        <v>0</v>
      </c>
      <c r="DK306" s="859">
        <v>2000</v>
      </c>
      <c r="DL306" s="859">
        <f t="shared" si="844"/>
        <v>0</v>
      </c>
      <c r="DM306" s="107">
        <f>(DN306-DK306)</f>
        <v>0</v>
      </c>
      <c r="DN306" s="859">
        <v>2000</v>
      </c>
      <c r="DO306" s="859"/>
      <c r="DP306" s="859">
        <f t="shared" si="845"/>
        <v>0</v>
      </c>
      <c r="DQ306" s="859">
        <f>(DR306-DN306)</f>
        <v>0</v>
      </c>
      <c r="DR306" s="859">
        <v>2000</v>
      </c>
      <c r="DS306" s="859"/>
      <c r="DT306" s="859">
        <f t="shared" si="846"/>
        <v>0</v>
      </c>
      <c r="DU306" s="859">
        <f>(DV306-DR306)</f>
        <v>-2000</v>
      </c>
      <c r="DV306" s="859"/>
      <c r="DW306" s="859">
        <v>2000</v>
      </c>
      <c r="DX306" s="859"/>
      <c r="DY306" s="859"/>
      <c r="DZ306" s="859">
        <v>0</v>
      </c>
      <c r="EA306" s="859">
        <v>2000</v>
      </c>
      <c r="EB306" s="859">
        <v>0</v>
      </c>
      <c r="EC306" s="859">
        <f t="shared" si="848"/>
        <v>0</v>
      </c>
      <c r="ED306" s="859">
        <f>(EE306-EA306)</f>
        <v>0</v>
      </c>
      <c r="EE306" s="859">
        <v>2000</v>
      </c>
      <c r="EF306" s="859">
        <v>0</v>
      </c>
      <c r="EG306" s="859">
        <f t="shared" si="849"/>
        <v>0</v>
      </c>
      <c r="EH306" s="859" t="e">
        <f>(#REF!-EE306)</f>
        <v>#REF!</v>
      </c>
      <c r="EI306" s="859">
        <f>IFERROR(#REF!/DZ306*100,)</f>
        <v>0</v>
      </c>
      <c r="EJ306" s="859">
        <f>IFERROR(#REF!/#REF!*100,)</f>
        <v>0</v>
      </c>
      <c r="EK306" s="859">
        <v>5000</v>
      </c>
      <c r="EL306" s="859"/>
      <c r="EM306" s="859"/>
      <c r="EN306" s="859"/>
      <c r="EO306" s="859"/>
      <c r="EP306" s="859"/>
      <c r="EQ306" s="859"/>
      <c r="ER306" s="859"/>
      <c r="ES306" s="146">
        <f t="shared" si="753"/>
        <v>0</v>
      </c>
      <c r="EW306" s="713"/>
      <c r="EX306" s="739">
        <f>IF(EX$9=$K306,#REF!,0)</f>
        <v>0</v>
      </c>
      <c r="EY306" s="739">
        <f>IF(EY$9=$K306,#REF!,0)</f>
        <v>0</v>
      </c>
      <c r="EZ306" s="739">
        <f>IF(EZ$9=$K306,#REF!,0)</f>
        <v>0</v>
      </c>
      <c r="FA306" s="739">
        <f>IF(FA$9=$K306,#REF!,0)</f>
        <v>0</v>
      </c>
      <c r="FB306" s="739">
        <f>IF(FB$9=$K306,#REF!,0)</f>
        <v>0</v>
      </c>
      <c r="FC306" s="739">
        <f>IF(FC$9=$K306,#REF!,0)</f>
        <v>0</v>
      </c>
      <c r="FD306" s="739">
        <f>IF(FD$9=$K306,#REF!,0)</f>
        <v>0</v>
      </c>
      <c r="FE306" s="739">
        <f>IF(FE$9=$K306,#REF!,0)</f>
        <v>0</v>
      </c>
      <c r="FF306" s="739">
        <f>IF(FF$9=$K306,#REF!,0)</f>
        <v>0</v>
      </c>
      <c r="FG306" s="739">
        <f>IF(FG$9=$K306,#REF!,0)</f>
        <v>0</v>
      </c>
      <c r="FH306" s="739">
        <f>IF(FH$9=$K306,#REF!,0)</f>
        <v>0</v>
      </c>
      <c r="FI306" s="739">
        <f>IF(FI$9=$K306,#REF!,0)</f>
        <v>0</v>
      </c>
      <c r="FJ306" s="739">
        <f>IF(FJ$9=$K306,#REF!,0)</f>
        <v>0</v>
      </c>
      <c r="FK306" s="739">
        <f>IF(FK$9=$K306,#REF!,0)</f>
        <v>0</v>
      </c>
      <c r="FL306" s="739">
        <f>IF(FL$9=$K306,#REF!,0)</f>
        <v>0</v>
      </c>
      <c r="FM306" s="739">
        <f>IF(FM$9=$K306,#REF!,0)</f>
        <v>0</v>
      </c>
      <c r="FN306" s="739">
        <f>IF(FN$9=$K306,#REF!,0)</f>
        <v>0</v>
      </c>
      <c r="FO306" s="739">
        <f>IF(FO$9=$K306,#REF!,0)</f>
        <v>0</v>
      </c>
      <c r="FP306" s="739">
        <f>IF(FP$9=$K306,#REF!,0)</f>
        <v>0</v>
      </c>
      <c r="FQ306" s="739">
        <f>IF(FQ$9=$K306,#REF!,0)</f>
        <v>0</v>
      </c>
      <c r="FS306" s="1097"/>
      <c r="FT306" s="713"/>
      <c r="FU306" s="739">
        <f t="shared" si="858"/>
        <v>0</v>
      </c>
      <c r="FV306" s="739">
        <f t="shared" si="858"/>
        <v>0</v>
      </c>
      <c r="FW306" s="739">
        <f t="shared" si="858"/>
        <v>0</v>
      </c>
      <c r="FX306" s="739">
        <f t="shared" si="858"/>
        <v>0</v>
      </c>
      <c r="FY306" s="739">
        <f t="shared" si="858"/>
        <v>0</v>
      </c>
      <c r="FZ306" s="739">
        <f t="shared" si="858"/>
        <v>0</v>
      </c>
      <c r="GA306" s="739">
        <f t="shared" si="858"/>
        <v>0</v>
      </c>
      <c r="GB306" s="739">
        <f t="shared" si="858"/>
        <v>0</v>
      </c>
      <c r="GC306" s="739">
        <f t="shared" si="858"/>
        <v>0</v>
      </c>
      <c r="GD306" s="739">
        <f t="shared" si="858"/>
        <v>0</v>
      </c>
      <c r="GE306" s="739">
        <f t="shared" si="859"/>
        <v>0</v>
      </c>
      <c r="GF306" s="739">
        <f t="shared" si="859"/>
        <v>0</v>
      </c>
      <c r="GG306" s="739">
        <f t="shared" si="859"/>
        <v>0</v>
      </c>
      <c r="GH306" s="739">
        <f t="shared" si="859"/>
        <v>0</v>
      </c>
      <c r="GI306" s="739">
        <f t="shared" si="859"/>
        <v>0</v>
      </c>
      <c r="GJ306" s="739">
        <f t="shared" si="859"/>
        <v>0</v>
      </c>
      <c r="GK306" s="739">
        <f t="shared" si="859"/>
        <v>0</v>
      </c>
      <c r="GL306" s="739">
        <f t="shared" si="859"/>
        <v>0</v>
      </c>
      <c r="GM306" s="739">
        <f t="shared" si="859"/>
        <v>0</v>
      </c>
      <c r="GN306" s="739">
        <f t="shared" si="859"/>
        <v>0</v>
      </c>
      <c r="GO306" s="1097"/>
      <c r="GP306" s="713"/>
      <c r="GQ306" s="1098">
        <f>IF(GQ$9=$N306,#REF!,0)</f>
        <v>0</v>
      </c>
      <c r="GR306" s="1098">
        <f>IF(GR$9=$N306,#REF!,0)</f>
        <v>0</v>
      </c>
      <c r="GS306" s="1098">
        <f>IF(GS$9=$N306,#REF!,0)</f>
        <v>0</v>
      </c>
      <c r="GT306" s="1098">
        <f>IF(GT$9=$N306,#REF!,0)</f>
        <v>0</v>
      </c>
      <c r="GU306" s="1098">
        <f>IF(GU$9=$N306,#REF!,0)</f>
        <v>0</v>
      </c>
      <c r="GV306" s="1098">
        <f>IF(GV$9=$N306,#REF!,0)</f>
        <v>0</v>
      </c>
      <c r="GW306" s="1098">
        <f>IF(GW$9=$N306,#REF!,0)</f>
        <v>0</v>
      </c>
      <c r="GX306" s="1098">
        <f>IF(GX$9=$N306,#REF!,0)</f>
        <v>0</v>
      </c>
      <c r="GY306" s="1098">
        <f>IF(GY$9=$N306,#REF!,0)</f>
        <v>0</v>
      </c>
      <c r="GZ306" s="1098">
        <f>IF(GZ$9=$N306,#REF!,0)</f>
        <v>0</v>
      </c>
      <c r="HA306" s="1098">
        <f>IF(HA$9=$N306,#REF!,0)</f>
        <v>0</v>
      </c>
      <c r="HB306" s="1098">
        <f>IF(HB$9=$N306,#REF!,0)</f>
        <v>0</v>
      </c>
      <c r="HC306" s="1098">
        <f>IF(HC$9=$N306,#REF!,0)</f>
        <v>0</v>
      </c>
      <c r="HD306" s="1098">
        <f>IF(HD$9=$N306,#REF!,0)</f>
        <v>0</v>
      </c>
      <c r="HE306" s="1098">
        <f>IF(HE$9=$N306,#REF!,0)</f>
        <v>0</v>
      </c>
      <c r="HF306" s="1098">
        <f>IF(HF$9=$N306,#REF!,0)</f>
        <v>0</v>
      </c>
      <c r="HG306" s="1098">
        <f>IF(HG$9=$N306,#REF!,0)</f>
        <v>0</v>
      </c>
      <c r="HH306" s="1098">
        <f>IF(HH$9=$N306,#REF!,0)</f>
        <v>0</v>
      </c>
      <c r="HI306" s="1098">
        <f>IF(HI$9=$N306,#REF!,0)</f>
        <v>0</v>
      </c>
      <c r="HJ306" s="1098" t="e">
        <f>IF(HJ$9=$N306,#REF!,0)</f>
        <v>#REF!</v>
      </c>
      <c r="HK306" s="1098">
        <f>IF(HK$9=$N306,#REF!,0)</f>
        <v>0</v>
      </c>
      <c r="HL306" s="1098">
        <f>IF(HL$9=$N306,#REF!,0)</f>
        <v>0</v>
      </c>
      <c r="HM306" s="1098">
        <f>IF(HM$9=$N306,#REF!,0)</f>
        <v>0</v>
      </c>
      <c r="HN306" s="1098">
        <f>IF(HN$9=$N306,#REF!,0)</f>
        <v>0</v>
      </c>
      <c r="HO306" s="1098">
        <f>IF(HO$9=$N306,#REF!,0)</f>
        <v>0</v>
      </c>
      <c r="HP306" s="1098">
        <f>IF(HP$9=$N306,#REF!,0)</f>
        <v>0</v>
      </c>
      <c r="HQ306" s="1098">
        <f>IF(HQ$9=$N306,#REF!,0)</f>
        <v>0</v>
      </c>
      <c r="HR306" s="1098">
        <f>IF(HR$9=$N306,#REF!,0)</f>
        <v>0</v>
      </c>
      <c r="HS306" s="1098">
        <f>IF(HS$9=$N306,#REF!,0)</f>
        <v>0</v>
      </c>
      <c r="HT306" s="1098">
        <f>IF(HT$9=$N306,#REF!,0)</f>
        <v>0</v>
      </c>
      <c r="HU306" s="1098">
        <f>IF(HU$9=$N306,#REF!,0)</f>
        <v>0</v>
      </c>
      <c r="HV306" s="1098">
        <f>IF(HV$9=$N306,#REF!,0)</f>
        <v>0</v>
      </c>
      <c r="HW306" s="1098">
        <f>IF(HW$9=$N306,#REF!,0)</f>
        <v>0</v>
      </c>
      <c r="HX306" s="1098">
        <f>IF(HX$9=$N306,#REF!,0)</f>
        <v>0</v>
      </c>
      <c r="HY306" s="1098">
        <f>IF(HY$9=$N306,#REF!,0)</f>
        <v>0</v>
      </c>
      <c r="HZ306" s="1098">
        <f>IF(HZ$9=$N306,#REF!,0)</f>
        <v>0</v>
      </c>
      <c r="IA306" s="1098">
        <f>IF(IA$9=$N306,#REF!,0)</f>
        <v>0</v>
      </c>
      <c r="IB306" s="1098">
        <f>IF(IB$9=$N306,#REF!,0)</f>
        <v>0</v>
      </c>
      <c r="IC306" s="1098">
        <f>IF(IC$9=$N306,#REF!,0)</f>
        <v>0</v>
      </c>
      <c r="ID306" s="1098">
        <f>IF(ID$9=$N306,#REF!,0)</f>
        <v>0</v>
      </c>
      <c r="IE306" s="1098">
        <f>IF(IE$9=$N306,#REF!,0)</f>
        <v>0</v>
      </c>
      <c r="IF306" s="1098">
        <f>IF(IF$9=$N306,#REF!,0)</f>
        <v>0</v>
      </c>
      <c r="IG306" s="1098">
        <f>IF(IG$9=$N306,#REF!,0)</f>
        <v>0</v>
      </c>
      <c r="IH306" s="1098">
        <f>IF(IH$9=$N306,#REF!,0)</f>
        <v>0</v>
      </c>
      <c r="II306" s="1098">
        <f>IF(II$9=$N306,#REF!,0)</f>
        <v>0</v>
      </c>
      <c r="IJ306" s="1098">
        <f>IF(IJ$9=$N306,#REF!,0)</f>
        <v>0</v>
      </c>
      <c r="IK306" s="1098">
        <f>IF(IK$9=$N306,#REF!,0)</f>
        <v>0</v>
      </c>
      <c r="IL306" s="1098">
        <f>IF(IL$9=$N306,#REF!,0)</f>
        <v>0</v>
      </c>
      <c r="IM306" s="1098">
        <f>IF(IM$9=$N306,#REF!,0)</f>
        <v>0</v>
      </c>
      <c r="IN306" s="1098">
        <f>IF(IN$9=$N306,#REF!,0)</f>
        <v>0</v>
      </c>
      <c r="IO306" s="1098">
        <f>IF(IO$9=$N306,#REF!,0)</f>
        <v>0</v>
      </c>
      <c r="IP306" s="1098">
        <f>IF(IP$9=$N306,#REF!,0)</f>
        <v>0</v>
      </c>
      <c r="IQ306" s="1098">
        <f>IF(IQ$9=$N306,#REF!,0)</f>
        <v>0</v>
      </c>
      <c r="IR306" s="1098">
        <f>IF(IR$9=$N306,#REF!,0)</f>
        <v>0</v>
      </c>
      <c r="IS306" s="1098">
        <f>IF(IS$9=$N306,#REF!,0)</f>
        <v>0</v>
      </c>
      <c r="IT306" s="1098">
        <f>IF(IT$9=$N306,#REF!,0)</f>
        <v>0</v>
      </c>
      <c r="IU306" s="1098">
        <f>IF(IU$9=$N306,#REF!,0)</f>
        <v>0</v>
      </c>
      <c r="IV306" s="1098">
        <f>IF(IV$9=$N306,#REF!,0)</f>
        <v>0</v>
      </c>
      <c r="IW306" s="1098">
        <f>IF(IW$9=$N306,#REF!,0)</f>
        <v>0</v>
      </c>
      <c r="IX306" s="1098">
        <f>IF(IX$9=$N306,#REF!,0)</f>
        <v>0</v>
      </c>
      <c r="IY306" s="1098">
        <f>IF(IY$9=$N306,#REF!,0)</f>
        <v>0</v>
      </c>
      <c r="IZ306" s="1098">
        <f>IF(IZ$9=$N306,#REF!,0)</f>
        <v>0</v>
      </c>
      <c r="JA306" s="1098">
        <f>IF(JA$9=$N306,#REF!,0)</f>
        <v>0</v>
      </c>
      <c r="JB306" s="1098">
        <f>IF(JB$9=$N306,#REF!,0)</f>
        <v>0</v>
      </c>
      <c r="JC306" s="1098">
        <f>IF(JC$9=$N306,#REF!,0)</f>
        <v>0</v>
      </c>
      <c r="JD306" s="1098">
        <f>IF(JD$9=$N306,#REF!,0)</f>
        <v>0</v>
      </c>
      <c r="JE306" s="1098">
        <f>IF(JE$9=$N306,#REF!,0)</f>
        <v>0</v>
      </c>
      <c r="JF306" s="1098">
        <f>IF(JF$9=$N306,#REF!,0)</f>
        <v>0</v>
      </c>
      <c r="JG306" s="1098">
        <f>IF(JG$9=$N306,#REF!,0)</f>
        <v>0</v>
      </c>
      <c r="JH306" s="1098">
        <f>IF(JH$9=$N306,#REF!,0)</f>
        <v>0</v>
      </c>
      <c r="JI306" s="1098">
        <f>IF(JI$9=$N306,#REF!,0)</f>
        <v>0</v>
      </c>
      <c r="JJ306" s="1098">
        <f>IF(JJ$9=$N306,#REF!,0)</f>
        <v>0</v>
      </c>
      <c r="JK306" s="1098">
        <f>IF(JK$9=$N306,#REF!,0)</f>
        <v>0</v>
      </c>
      <c r="JL306" s="1098">
        <f>IF(JL$9=$N306,#REF!,0)</f>
        <v>0</v>
      </c>
      <c r="JM306" s="1098">
        <f>IF(JM$9=$N306,#REF!,0)</f>
        <v>0</v>
      </c>
      <c r="JN306" s="1098">
        <f>IF(JN$9=$N306,#REF!,0)</f>
        <v>0</v>
      </c>
      <c r="JO306" s="1098">
        <f>IF(JO$9=$N306,#REF!,0)</f>
        <v>0</v>
      </c>
      <c r="JP306" s="1098">
        <f>IF(JP$9=$N306,#REF!,0)</f>
        <v>0</v>
      </c>
      <c r="JQ306" s="1098">
        <f>IF(JQ$9=$N306,#REF!,0)</f>
        <v>0</v>
      </c>
      <c r="JR306" s="1098">
        <f>IF(JR$9=$N306,#REF!,0)</f>
        <v>0</v>
      </c>
      <c r="JS306" s="1098">
        <f>IF(JS$9=$N306,#REF!,0)</f>
        <v>0</v>
      </c>
      <c r="JT306" s="1098">
        <f>IF(JT$9=$N306,#REF!,0)</f>
        <v>0</v>
      </c>
      <c r="JU306" s="1098">
        <f>IF(JU$9=$N306,#REF!,0)</f>
        <v>0</v>
      </c>
      <c r="JV306" s="1098">
        <f>IF(JV$9=$N306,#REF!,0)</f>
        <v>0</v>
      </c>
      <c r="JW306" s="1098">
        <f>IF(JW$9=$N306,#REF!,0)</f>
        <v>0</v>
      </c>
      <c r="JX306" s="681"/>
      <c r="JY306" s="713"/>
      <c r="JZ306" s="681">
        <f t="shared" si="833"/>
        <v>0</v>
      </c>
      <c r="KA306" s="681">
        <f t="shared" si="833"/>
        <v>0</v>
      </c>
      <c r="KB306" s="681">
        <f t="shared" si="833"/>
        <v>0</v>
      </c>
      <c r="KC306" s="681">
        <f t="shared" si="833"/>
        <v>0</v>
      </c>
      <c r="KD306" s="681">
        <f t="shared" si="833"/>
        <v>0</v>
      </c>
      <c r="KE306" s="681">
        <f t="shared" si="833"/>
        <v>0</v>
      </c>
      <c r="KF306" s="681">
        <f t="shared" si="833"/>
        <v>0</v>
      </c>
      <c r="KG306" s="681">
        <f t="shared" si="833"/>
        <v>0</v>
      </c>
      <c r="KH306" s="681">
        <f t="shared" si="833"/>
        <v>0</v>
      </c>
      <c r="KI306" s="681">
        <f t="shared" si="833"/>
        <v>0</v>
      </c>
      <c r="KJ306" s="681">
        <f t="shared" si="833"/>
        <v>0</v>
      </c>
      <c r="KN306" s="1098">
        <f t="shared" si="873"/>
        <v>0</v>
      </c>
      <c r="KO306" s="1098">
        <f t="shared" si="873"/>
        <v>0</v>
      </c>
      <c r="KP306" s="1098">
        <f t="shared" si="873"/>
        <v>0</v>
      </c>
      <c r="KQ306" s="1098">
        <f t="shared" si="873"/>
        <v>0</v>
      </c>
      <c r="KR306" s="1098">
        <f t="shared" si="873"/>
        <v>0</v>
      </c>
      <c r="KS306" s="1098">
        <f t="shared" si="873"/>
        <v>0</v>
      </c>
      <c r="KT306" s="1098">
        <f t="shared" si="873"/>
        <v>0</v>
      </c>
      <c r="KU306" s="1098">
        <f t="shared" si="873"/>
        <v>0</v>
      </c>
      <c r="KV306" s="1098">
        <f t="shared" si="873"/>
        <v>0</v>
      </c>
      <c r="KW306" s="1098">
        <f t="shared" si="873"/>
        <v>0</v>
      </c>
      <c r="KX306" s="1098">
        <f t="shared" si="873"/>
        <v>0</v>
      </c>
      <c r="KY306" s="1098">
        <f t="shared" si="873"/>
        <v>0</v>
      </c>
      <c r="KZ306" s="1098">
        <f t="shared" si="873"/>
        <v>0</v>
      </c>
      <c r="LA306" s="1098">
        <f t="shared" si="873"/>
        <v>0</v>
      </c>
      <c r="LB306" s="1098">
        <f t="shared" si="873"/>
        <v>0</v>
      </c>
      <c r="LC306" s="1098">
        <f t="shared" si="868"/>
        <v>0</v>
      </c>
      <c r="LD306" s="1098">
        <f t="shared" si="868"/>
        <v>0</v>
      </c>
      <c r="LE306" s="1098">
        <f t="shared" si="868"/>
        <v>0</v>
      </c>
      <c r="LF306" s="1098">
        <f t="shared" si="868"/>
        <v>0</v>
      </c>
      <c r="LG306" s="1098">
        <f t="shared" si="868"/>
        <v>0</v>
      </c>
      <c r="LH306" s="1098">
        <f t="shared" si="868"/>
        <v>0</v>
      </c>
      <c r="LI306" s="1098">
        <f t="shared" si="868"/>
        <v>0</v>
      </c>
      <c r="LJ306" s="1098">
        <f t="shared" si="868"/>
        <v>0</v>
      </c>
      <c r="LK306" s="1098">
        <f t="shared" si="868"/>
        <v>0</v>
      </c>
      <c r="LL306" s="1098">
        <f t="shared" si="868"/>
        <v>0</v>
      </c>
      <c r="LM306" s="1098">
        <f t="shared" si="868"/>
        <v>0</v>
      </c>
      <c r="LN306" s="1098">
        <f t="shared" si="868"/>
        <v>0</v>
      </c>
      <c r="LO306" s="1098">
        <f t="shared" si="868"/>
        <v>0</v>
      </c>
      <c r="LP306" s="1098">
        <f t="shared" si="868"/>
        <v>0</v>
      </c>
      <c r="LQ306" s="1098">
        <f t="shared" si="868"/>
        <v>0</v>
      </c>
      <c r="LR306" s="1098">
        <f t="shared" si="807"/>
        <v>0</v>
      </c>
      <c r="LS306" s="1098">
        <f t="shared" si="731"/>
        <v>0</v>
      </c>
    </row>
    <row r="307" spans="1:331" s="680" customFormat="1" ht="20.100000000000001" customHeight="1" x14ac:dyDescent="0.35">
      <c r="A307" s="692"/>
      <c r="B307" s="871" t="s">
        <v>615</v>
      </c>
      <c r="C307" s="870" t="s">
        <v>569</v>
      </c>
      <c r="D307" s="871"/>
      <c r="E307" s="871"/>
      <c r="F307" s="871"/>
      <c r="G307" s="871"/>
      <c r="H307" s="871"/>
      <c r="I307" s="871"/>
      <c r="J307" s="871" t="s">
        <v>212</v>
      </c>
      <c r="K307" s="877"/>
      <c r="L307" s="886"/>
      <c r="M307" s="874">
        <v>329</v>
      </c>
      <c r="N307" s="874" t="s">
        <v>192</v>
      </c>
      <c r="O307" s="1351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622"/>
      <c r="AJ307" s="35"/>
      <c r="AK307" s="35"/>
      <c r="AL307" s="35"/>
      <c r="AM307" s="35"/>
      <c r="AN307" s="38"/>
      <c r="AO307" s="38"/>
      <c r="AP307" s="38"/>
      <c r="AQ307" s="38"/>
      <c r="AR307" s="106">
        <f>SUM(AR308)</f>
        <v>0</v>
      </c>
      <c r="AS307" s="38"/>
      <c r="AT307" s="38"/>
      <c r="AU307" s="38"/>
      <c r="AV307" s="106">
        <f>SUM(AV308)</f>
        <v>0</v>
      </c>
      <c r="AW307" s="54"/>
      <c r="AX307" s="54"/>
      <c r="AY307" s="106">
        <f>SUM(AY308)</f>
        <v>1000</v>
      </c>
      <c r="AZ307" s="31"/>
      <c r="BA307" s="31"/>
      <c r="BB307" s="106">
        <f t="shared" ref="BB307:BK307" si="874">SUM(BB308)</f>
        <v>1000</v>
      </c>
      <c r="BC307" s="106">
        <f t="shared" si="874"/>
        <v>1000</v>
      </c>
      <c r="BD307" s="106">
        <f t="shared" si="874"/>
        <v>0</v>
      </c>
      <c r="BE307" s="106">
        <f t="shared" si="874"/>
        <v>0</v>
      </c>
      <c r="BF307" s="106">
        <f t="shared" si="874"/>
        <v>1000</v>
      </c>
      <c r="BG307" s="106">
        <f t="shared" si="874"/>
        <v>99.9</v>
      </c>
      <c r="BH307" s="106">
        <f t="shared" si="874"/>
        <v>1000</v>
      </c>
      <c r="BI307" s="106">
        <f>SUM(BI308)</f>
        <v>0</v>
      </c>
      <c r="BJ307" s="106">
        <f>SUM(BJ308)</f>
        <v>1000</v>
      </c>
      <c r="BK307" s="106">
        <f t="shared" si="874"/>
        <v>0</v>
      </c>
      <c r="BL307" s="106">
        <f t="shared" si="559"/>
        <v>0</v>
      </c>
      <c r="BM307" s="106"/>
      <c r="BN307" s="106"/>
      <c r="BO307" s="106">
        <f>SUM(BO308)</f>
        <v>1000</v>
      </c>
      <c r="BP307" s="106"/>
      <c r="BQ307" s="106"/>
      <c r="BR307" s="106">
        <f>SUM(BR308)</f>
        <v>0</v>
      </c>
      <c r="BS307" s="106">
        <f>SUM(BS308)</f>
        <v>1000</v>
      </c>
      <c r="BT307" s="106">
        <f>SUM(BT308)</f>
        <v>0</v>
      </c>
      <c r="BU307" s="106">
        <f>SUM(BU308)</f>
        <v>0</v>
      </c>
      <c r="BV307" s="106">
        <f>SUM(BV308)</f>
        <v>1000</v>
      </c>
      <c r="BW307" s="106"/>
      <c r="BX307" s="106"/>
      <c r="BY307" s="106">
        <f>SUM(BY308)</f>
        <v>1000</v>
      </c>
      <c r="BZ307" s="106">
        <f>SUM(BZ308)</f>
        <v>0</v>
      </c>
      <c r="CA307" s="106">
        <f t="shared" si="773"/>
        <v>0</v>
      </c>
      <c r="CB307" s="106">
        <f t="shared" si="774"/>
        <v>0</v>
      </c>
      <c r="CC307" s="106">
        <f>SUM(CC308)</f>
        <v>0</v>
      </c>
      <c r="CD307" s="106">
        <f>SUM(CD308)</f>
        <v>0</v>
      </c>
      <c r="CE307" s="106">
        <f>SUM(CE308)</f>
        <v>1000</v>
      </c>
      <c r="CF307" s="106">
        <f>SUM(CF308)</f>
        <v>0</v>
      </c>
      <c r="CG307" s="106">
        <f t="shared" si="709"/>
        <v>0</v>
      </c>
      <c r="CH307" s="106">
        <f>SUM(CH308)</f>
        <v>0</v>
      </c>
      <c r="CI307" s="106">
        <f>SUM(CI308)</f>
        <v>1000</v>
      </c>
      <c r="CJ307" s="106"/>
      <c r="CK307" s="106">
        <f t="shared" si="836"/>
        <v>0</v>
      </c>
      <c r="CL307" s="106">
        <f>SUM(CL308)</f>
        <v>0</v>
      </c>
      <c r="CM307" s="106">
        <f>SUM(CM308)</f>
        <v>1000</v>
      </c>
      <c r="CN307" s="106"/>
      <c r="CO307" s="106">
        <f t="shared" si="837"/>
        <v>0</v>
      </c>
      <c r="CP307" s="106">
        <f>SUM(CP308)</f>
        <v>0</v>
      </c>
      <c r="CQ307" s="106">
        <f>SUM(CQ308)</f>
        <v>1000</v>
      </c>
      <c r="CR307" s="106">
        <f>SUM(CR308)</f>
        <v>0</v>
      </c>
      <c r="CS307" s="106">
        <f t="shared" si="838"/>
        <v>0</v>
      </c>
      <c r="CT307" s="106">
        <f>SUM(CT308)</f>
        <v>0</v>
      </c>
      <c r="CU307" s="106">
        <f>SUM(CU308)</f>
        <v>1000</v>
      </c>
      <c r="CV307" s="106">
        <f>SUM(CV308)</f>
        <v>0</v>
      </c>
      <c r="CW307" s="106">
        <f t="shared" si="839"/>
        <v>0</v>
      </c>
      <c r="CX307" s="106">
        <f t="shared" ref="CX307:DH307" si="875">SUM(CX308)</f>
        <v>0</v>
      </c>
      <c r="CY307" s="106">
        <f t="shared" si="875"/>
        <v>1000</v>
      </c>
      <c r="CZ307" s="120">
        <f t="shared" si="875"/>
        <v>0</v>
      </c>
      <c r="DA307" s="120">
        <f t="shared" si="875"/>
        <v>0</v>
      </c>
      <c r="DB307" s="106">
        <f t="shared" si="875"/>
        <v>0</v>
      </c>
      <c r="DC307" s="120">
        <f>SUM(DC308)</f>
        <v>0</v>
      </c>
      <c r="DD307" s="120">
        <f t="shared" si="841"/>
        <v>0</v>
      </c>
      <c r="DE307" s="120">
        <f t="shared" si="842"/>
        <v>0</v>
      </c>
      <c r="DF307" s="120">
        <f>SUM(DF308)</f>
        <v>0</v>
      </c>
      <c r="DG307" s="120">
        <f t="shared" si="875"/>
        <v>1000</v>
      </c>
      <c r="DH307" s="106">
        <f t="shared" si="875"/>
        <v>0</v>
      </c>
      <c r="DI307" s="120">
        <f t="shared" si="843"/>
        <v>0</v>
      </c>
      <c r="DJ307" s="106">
        <f>SUM(DJ308)</f>
        <v>0</v>
      </c>
      <c r="DK307" s="120">
        <f>SUM(DK308)</f>
        <v>1000</v>
      </c>
      <c r="DL307" s="120">
        <f t="shared" si="844"/>
        <v>0</v>
      </c>
      <c r="DM307" s="106">
        <f>SUM(DM308)</f>
        <v>0</v>
      </c>
      <c r="DN307" s="120">
        <f>SUM(DN308)</f>
        <v>1000</v>
      </c>
      <c r="DO307" s="120">
        <f>SUM(DO308)</f>
        <v>0</v>
      </c>
      <c r="DP307" s="120">
        <f t="shared" si="845"/>
        <v>0</v>
      </c>
      <c r="DQ307" s="120">
        <f>SUM(DQ308)</f>
        <v>0</v>
      </c>
      <c r="DR307" s="120">
        <f>SUM(DR308)</f>
        <v>1000</v>
      </c>
      <c r="DS307" s="120">
        <f>SUM(DS308)</f>
        <v>0</v>
      </c>
      <c r="DT307" s="120">
        <f t="shared" si="846"/>
        <v>0</v>
      </c>
      <c r="DU307" s="120">
        <f t="shared" ref="DU307:EB307" si="876">SUM(DU308)</f>
        <v>-1000</v>
      </c>
      <c r="DV307" s="120">
        <f t="shared" si="876"/>
        <v>0</v>
      </c>
      <c r="DW307" s="120">
        <f t="shared" si="876"/>
        <v>1000</v>
      </c>
      <c r="DX307" s="120">
        <f t="shared" si="876"/>
        <v>0</v>
      </c>
      <c r="DY307" s="120">
        <f t="shared" si="876"/>
        <v>0</v>
      </c>
      <c r="DZ307" s="120">
        <f>SUM(DZ308)</f>
        <v>0</v>
      </c>
      <c r="EA307" s="120">
        <f t="shared" si="876"/>
        <v>1000</v>
      </c>
      <c r="EB307" s="120">
        <f t="shared" si="876"/>
        <v>0</v>
      </c>
      <c r="EC307" s="120">
        <f t="shared" si="848"/>
        <v>0</v>
      </c>
      <c r="ED307" s="120">
        <f>SUM(ED308)</f>
        <v>0</v>
      </c>
      <c r="EE307" s="120">
        <f>SUM(EE308)</f>
        <v>1000</v>
      </c>
      <c r="EF307" s="120">
        <f>SUM(EF308)</f>
        <v>0</v>
      </c>
      <c r="EG307" s="120">
        <f t="shared" si="849"/>
        <v>0</v>
      </c>
      <c r="EH307" s="120" t="e">
        <f>SUM(EH308)</f>
        <v>#REF!</v>
      </c>
      <c r="EI307" s="120">
        <f>IFERROR(#REF!/DZ307*100,)</f>
        <v>0</v>
      </c>
      <c r="EJ307" s="120">
        <f>IFERROR(#REF!/#REF!*100,)</f>
        <v>0</v>
      </c>
      <c r="EK307" s="120">
        <f t="shared" ref="EK307:EM307" si="877">SUM(EK308)</f>
        <v>3790.34</v>
      </c>
      <c r="EL307" s="120">
        <f t="shared" si="877"/>
        <v>0</v>
      </c>
      <c r="EM307" s="120">
        <f t="shared" si="877"/>
        <v>0</v>
      </c>
      <c r="EN307" s="149"/>
      <c r="EO307" s="149"/>
      <c r="EP307" s="149"/>
      <c r="EQ307" s="149"/>
      <c r="ER307" s="149"/>
      <c r="ES307" s="146">
        <f t="shared" si="753"/>
        <v>0</v>
      </c>
      <c r="EW307" s="713"/>
      <c r="EX307" s="739">
        <f>IF(EX$9=$K307,#REF!,0)</f>
        <v>0</v>
      </c>
      <c r="EY307" s="739">
        <f>IF(EY$9=$K307,#REF!,0)</f>
        <v>0</v>
      </c>
      <c r="EZ307" s="739">
        <f>IF(EZ$9=$K307,#REF!,0)</f>
        <v>0</v>
      </c>
      <c r="FA307" s="739">
        <f>IF(FA$9=$K307,#REF!,0)</f>
        <v>0</v>
      </c>
      <c r="FB307" s="739">
        <f>IF(FB$9=$K307,#REF!,0)</f>
        <v>0</v>
      </c>
      <c r="FC307" s="739">
        <f>IF(FC$9=$K307,#REF!,0)</f>
        <v>0</v>
      </c>
      <c r="FD307" s="739">
        <f>IF(FD$9=$K307,#REF!,0)</f>
        <v>0</v>
      </c>
      <c r="FE307" s="739">
        <f>IF(FE$9=$K307,#REF!,0)</f>
        <v>0</v>
      </c>
      <c r="FF307" s="739">
        <f>IF(FF$9=$K307,#REF!,0)</f>
        <v>0</v>
      </c>
      <c r="FG307" s="739">
        <f>IF(FG$9=$K307,#REF!,0)</f>
        <v>0</v>
      </c>
      <c r="FH307" s="739">
        <f>IF(FH$9=$K307,#REF!,0)</f>
        <v>0</v>
      </c>
      <c r="FI307" s="739">
        <f>IF(FI$9=$K307,#REF!,0)</f>
        <v>0</v>
      </c>
      <c r="FJ307" s="739">
        <f>IF(FJ$9=$K307,#REF!,0)</f>
        <v>0</v>
      </c>
      <c r="FK307" s="739">
        <f>IF(FK$9=$K307,#REF!,0)</f>
        <v>0</v>
      </c>
      <c r="FL307" s="739">
        <f>IF(FL$9=$K307,#REF!,0)</f>
        <v>0</v>
      </c>
      <c r="FM307" s="739">
        <f>IF(FM$9=$K307,#REF!,0)</f>
        <v>0</v>
      </c>
      <c r="FN307" s="739">
        <f>IF(FN$9=$K307,#REF!,0)</f>
        <v>0</v>
      </c>
      <c r="FO307" s="739">
        <f>IF(FO$9=$K307,#REF!,0)</f>
        <v>0</v>
      </c>
      <c r="FP307" s="739">
        <f>IF(FP$9=$K307,#REF!,0)</f>
        <v>0</v>
      </c>
      <c r="FQ307" s="739">
        <f>IF(FQ$9=$K307,#REF!,0)</f>
        <v>0</v>
      </c>
      <c r="FS307" s="1097"/>
      <c r="FT307" s="713"/>
      <c r="FU307" s="739">
        <f t="shared" si="858"/>
        <v>0</v>
      </c>
      <c r="FV307" s="739">
        <f t="shared" si="858"/>
        <v>0</v>
      </c>
      <c r="FW307" s="739">
        <f t="shared" si="858"/>
        <v>0</v>
      </c>
      <c r="FX307" s="739">
        <f t="shared" si="858"/>
        <v>0</v>
      </c>
      <c r="FY307" s="739">
        <f t="shared" si="858"/>
        <v>0</v>
      </c>
      <c r="FZ307" s="739">
        <f t="shared" si="858"/>
        <v>0</v>
      </c>
      <c r="GA307" s="739">
        <f t="shared" si="858"/>
        <v>0</v>
      </c>
      <c r="GB307" s="739">
        <f t="shared" si="858"/>
        <v>0</v>
      </c>
      <c r="GC307" s="739">
        <f t="shared" si="858"/>
        <v>0</v>
      </c>
      <c r="GD307" s="739">
        <f t="shared" si="858"/>
        <v>0</v>
      </c>
      <c r="GE307" s="739">
        <f t="shared" si="859"/>
        <v>0</v>
      </c>
      <c r="GF307" s="739">
        <f t="shared" si="859"/>
        <v>0</v>
      </c>
      <c r="GG307" s="739">
        <f t="shared" si="859"/>
        <v>0</v>
      </c>
      <c r="GH307" s="739">
        <f t="shared" si="859"/>
        <v>0</v>
      </c>
      <c r="GI307" s="739">
        <f t="shared" si="859"/>
        <v>0</v>
      </c>
      <c r="GJ307" s="739">
        <f t="shared" si="859"/>
        <v>0</v>
      </c>
      <c r="GK307" s="739">
        <f t="shared" si="859"/>
        <v>0</v>
      </c>
      <c r="GL307" s="739">
        <f t="shared" si="859"/>
        <v>0</v>
      </c>
      <c r="GM307" s="739">
        <f t="shared" si="859"/>
        <v>0</v>
      </c>
      <c r="GN307" s="739">
        <f t="shared" si="859"/>
        <v>0</v>
      </c>
      <c r="GO307" s="1097"/>
      <c r="GP307" s="713"/>
      <c r="GQ307" s="1098">
        <f>IF(GQ$9=$N307,#REF!,0)</f>
        <v>0</v>
      </c>
      <c r="GR307" s="1098">
        <f>IF(GR$9=$N307,#REF!,0)</f>
        <v>0</v>
      </c>
      <c r="GS307" s="1098">
        <f>IF(GS$9=$N307,#REF!,0)</f>
        <v>0</v>
      </c>
      <c r="GT307" s="1098">
        <f>IF(GT$9=$N307,#REF!,0)</f>
        <v>0</v>
      </c>
      <c r="GU307" s="1098">
        <f>IF(GU$9=$N307,#REF!,0)</f>
        <v>0</v>
      </c>
      <c r="GV307" s="1098">
        <f>IF(GV$9=$N307,#REF!,0)</f>
        <v>0</v>
      </c>
      <c r="GW307" s="1098">
        <f>IF(GW$9=$N307,#REF!,0)</f>
        <v>0</v>
      </c>
      <c r="GX307" s="1098">
        <f>IF(GX$9=$N307,#REF!,0)</f>
        <v>0</v>
      </c>
      <c r="GY307" s="1098">
        <f>IF(GY$9=$N307,#REF!,0)</f>
        <v>0</v>
      </c>
      <c r="GZ307" s="1098">
        <f>IF(GZ$9=$N307,#REF!,0)</f>
        <v>0</v>
      </c>
      <c r="HA307" s="1098">
        <f>IF(HA$9=$N307,#REF!,0)</f>
        <v>0</v>
      </c>
      <c r="HB307" s="1098">
        <f>IF(HB$9=$N307,#REF!,0)</f>
        <v>0</v>
      </c>
      <c r="HC307" s="1098">
        <f>IF(HC$9=$N307,#REF!,0)</f>
        <v>0</v>
      </c>
      <c r="HD307" s="1098">
        <f>IF(HD$9=$N307,#REF!,0)</f>
        <v>0</v>
      </c>
      <c r="HE307" s="1098">
        <f>IF(HE$9=$N307,#REF!,0)</f>
        <v>0</v>
      </c>
      <c r="HF307" s="1098">
        <f>IF(HF$9=$N307,#REF!,0)</f>
        <v>0</v>
      </c>
      <c r="HG307" s="1098">
        <f>IF(HG$9=$N307,#REF!,0)</f>
        <v>0</v>
      </c>
      <c r="HH307" s="1098">
        <f>IF(HH$9=$N307,#REF!,0)</f>
        <v>0</v>
      </c>
      <c r="HI307" s="1098">
        <f>IF(HI$9=$N307,#REF!,0)</f>
        <v>0</v>
      </c>
      <c r="HJ307" s="1098">
        <f>IF(HJ$9=$N307,#REF!,0)</f>
        <v>0</v>
      </c>
      <c r="HK307" s="1098">
        <f>IF(HK$9=$N307,#REF!,0)</f>
        <v>0</v>
      </c>
      <c r="HL307" s="1098">
        <f>IF(HL$9=$N307,#REF!,0)</f>
        <v>0</v>
      </c>
      <c r="HM307" s="1098">
        <f>IF(HM$9=$N307,#REF!,0)</f>
        <v>0</v>
      </c>
      <c r="HN307" s="1098">
        <f>IF(HN$9=$N307,#REF!,0)</f>
        <v>0</v>
      </c>
      <c r="HO307" s="1098">
        <f>IF(HO$9=$N307,#REF!,0)</f>
        <v>0</v>
      </c>
      <c r="HP307" s="1098">
        <f>IF(HP$9=$N307,#REF!,0)</f>
        <v>0</v>
      </c>
      <c r="HQ307" s="1098">
        <f>IF(HQ$9=$N307,#REF!,0)</f>
        <v>0</v>
      </c>
      <c r="HR307" s="1098">
        <f>IF(HR$9=$N307,#REF!,0)</f>
        <v>0</v>
      </c>
      <c r="HS307" s="1098">
        <f>IF(HS$9=$N307,#REF!,0)</f>
        <v>0</v>
      </c>
      <c r="HT307" s="1098">
        <f>IF(HT$9=$N307,#REF!,0)</f>
        <v>0</v>
      </c>
      <c r="HU307" s="1098">
        <f>IF(HU$9=$N307,#REF!,0)</f>
        <v>0</v>
      </c>
      <c r="HV307" s="1098">
        <f>IF(HV$9=$N307,#REF!,0)</f>
        <v>0</v>
      </c>
      <c r="HW307" s="1098">
        <f>IF(HW$9=$N307,#REF!,0)</f>
        <v>0</v>
      </c>
      <c r="HX307" s="1098">
        <f>IF(HX$9=$N307,#REF!,0)</f>
        <v>0</v>
      </c>
      <c r="HY307" s="1098">
        <f>IF(HY$9=$N307,#REF!,0)</f>
        <v>0</v>
      </c>
      <c r="HZ307" s="1098">
        <f>IF(HZ$9=$N307,#REF!,0)</f>
        <v>0</v>
      </c>
      <c r="IA307" s="1098">
        <f>IF(IA$9=$N307,#REF!,0)</f>
        <v>0</v>
      </c>
      <c r="IB307" s="1098">
        <f>IF(IB$9=$N307,#REF!,0)</f>
        <v>0</v>
      </c>
      <c r="IC307" s="1098">
        <f>IF(IC$9=$N307,#REF!,0)</f>
        <v>0</v>
      </c>
      <c r="ID307" s="1098">
        <f>IF(ID$9=$N307,#REF!,0)</f>
        <v>0</v>
      </c>
      <c r="IE307" s="1098">
        <f>IF(IE$9=$N307,#REF!,0)</f>
        <v>0</v>
      </c>
      <c r="IF307" s="1098">
        <f>IF(IF$9=$N307,#REF!,0)</f>
        <v>0</v>
      </c>
      <c r="IG307" s="1098">
        <f>IF(IG$9=$N307,#REF!,0)</f>
        <v>0</v>
      </c>
      <c r="IH307" s="1098">
        <f>IF(IH$9=$N307,#REF!,0)</f>
        <v>0</v>
      </c>
      <c r="II307" s="1098">
        <f>IF(II$9=$N307,#REF!,0)</f>
        <v>0</v>
      </c>
      <c r="IJ307" s="1098">
        <f>IF(IJ$9=$N307,#REF!,0)</f>
        <v>0</v>
      </c>
      <c r="IK307" s="1098">
        <f>IF(IK$9=$N307,#REF!,0)</f>
        <v>0</v>
      </c>
      <c r="IL307" s="1098">
        <f>IF(IL$9=$N307,#REF!,0)</f>
        <v>0</v>
      </c>
      <c r="IM307" s="1098">
        <f>IF(IM$9=$N307,#REF!,0)</f>
        <v>0</v>
      </c>
      <c r="IN307" s="1098">
        <f>IF(IN$9=$N307,#REF!,0)</f>
        <v>0</v>
      </c>
      <c r="IO307" s="1098">
        <f>IF(IO$9=$N307,#REF!,0)</f>
        <v>0</v>
      </c>
      <c r="IP307" s="1098">
        <f>IF(IP$9=$N307,#REF!,0)</f>
        <v>0</v>
      </c>
      <c r="IQ307" s="1098">
        <f>IF(IQ$9=$N307,#REF!,0)</f>
        <v>0</v>
      </c>
      <c r="IR307" s="1098">
        <f>IF(IR$9=$N307,#REF!,0)</f>
        <v>0</v>
      </c>
      <c r="IS307" s="1098">
        <f>IF(IS$9=$N307,#REF!,0)</f>
        <v>0</v>
      </c>
      <c r="IT307" s="1098">
        <f>IF(IT$9=$N307,#REF!,0)</f>
        <v>0</v>
      </c>
      <c r="IU307" s="1098">
        <f>IF(IU$9=$N307,#REF!,0)</f>
        <v>0</v>
      </c>
      <c r="IV307" s="1098">
        <f>IF(IV$9=$N307,#REF!,0)</f>
        <v>0</v>
      </c>
      <c r="IW307" s="1098">
        <f>IF(IW$9=$N307,#REF!,0)</f>
        <v>0</v>
      </c>
      <c r="IX307" s="1098">
        <f>IF(IX$9=$N307,#REF!,0)</f>
        <v>0</v>
      </c>
      <c r="IY307" s="1098">
        <f>IF(IY$9=$N307,#REF!,0)</f>
        <v>0</v>
      </c>
      <c r="IZ307" s="1098">
        <f>IF(IZ$9=$N307,#REF!,0)</f>
        <v>0</v>
      </c>
      <c r="JA307" s="1098">
        <f>IF(JA$9=$N307,#REF!,0)</f>
        <v>0</v>
      </c>
      <c r="JB307" s="1098">
        <f>IF(JB$9=$N307,#REF!,0)</f>
        <v>0</v>
      </c>
      <c r="JC307" s="1098">
        <f>IF(JC$9=$N307,#REF!,0)</f>
        <v>0</v>
      </c>
      <c r="JD307" s="1098">
        <f>IF(JD$9=$N307,#REF!,0)</f>
        <v>0</v>
      </c>
      <c r="JE307" s="1098">
        <f>IF(JE$9=$N307,#REF!,0)</f>
        <v>0</v>
      </c>
      <c r="JF307" s="1098">
        <f>IF(JF$9=$N307,#REF!,0)</f>
        <v>0</v>
      </c>
      <c r="JG307" s="1098">
        <f>IF(JG$9=$N307,#REF!,0)</f>
        <v>0</v>
      </c>
      <c r="JH307" s="1098">
        <f>IF(JH$9=$N307,#REF!,0)</f>
        <v>0</v>
      </c>
      <c r="JI307" s="1098">
        <f>IF(JI$9=$N307,#REF!,0)</f>
        <v>0</v>
      </c>
      <c r="JJ307" s="1098">
        <f>IF(JJ$9=$N307,#REF!,0)</f>
        <v>0</v>
      </c>
      <c r="JK307" s="1098">
        <f>IF(JK$9=$N307,#REF!,0)</f>
        <v>0</v>
      </c>
      <c r="JL307" s="1098">
        <f>IF(JL$9=$N307,#REF!,0)</f>
        <v>0</v>
      </c>
      <c r="JM307" s="1098">
        <f>IF(JM$9=$N307,#REF!,0)</f>
        <v>0</v>
      </c>
      <c r="JN307" s="1098">
        <f>IF(JN$9=$N307,#REF!,0)</f>
        <v>0</v>
      </c>
      <c r="JO307" s="1098">
        <f>IF(JO$9=$N307,#REF!,0)</f>
        <v>0</v>
      </c>
      <c r="JP307" s="1098">
        <f>IF(JP$9=$N307,#REF!,0)</f>
        <v>0</v>
      </c>
      <c r="JQ307" s="1098">
        <f>IF(JQ$9=$N307,#REF!,0)</f>
        <v>0</v>
      </c>
      <c r="JR307" s="1098">
        <f>IF(JR$9=$N307,#REF!,0)</f>
        <v>0</v>
      </c>
      <c r="JS307" s="1098">
        <f>IF(JS$9=$N307,#REF!,0)</f>
        <v>0</v>
      </c>
      <c r="JT307" s="1098">
        <f>IF(JT$9=$N307,#REF!,0)</f>
        <v>0</v>
      </c>
      <c r="JU307" s="1098">
        <f>IF(JU$9=$N307,#REF!,0)</f>
        <v>0</v>
      </c>
      <c r="JV307" s="1098">
        <f>IF(JV$9=$N307,#REF!,0)</f>
        <v>0</v>
      </c>
      <c r="JW307" s="1098">
        <f>IF(JW$9=$N307,#REF!,0)</f>
        <v>0</v>
      </c>
      <c r="JX307" s="681"/>
      <c r="JY307" s="713"/>
      <c r="JZ307" s="681">
        <f t="shared" si="833"/>
        <v>0</v>
      </c>
      <c r="KA307" s="681">
        <f t="shared" si="833"/>
        <v>0</v>
      </c>
      <c r="KB307" s="681">
        <f t="shared" si="833"/>
        <v>0</v>
      </c>
      <c r="KC307" s="681">
        <f t="shared" si="833"/>
        <v>0</v>
      </c>
      <c r="KD307" s="681">
        <f t="shared" si="833"/>
        <v>0</v>
      </c>
      <c r="KE307" s="681">
        <f t="shared" si="833"/>
        <v>0</v>
      </c>
      <c r="KF307" s="681">
        <f t="shared" si="833"/>
        <v>0</v>
      </c>
      <c r="KG307" s="681">
        <f t="shared" si="833"/>
        <v>0</v>
      </c>
      <c r="KH307" s="681">
        <f t="shared" si="833"/>
        <v>0</v>
      </c>
      <c r="KI307" s="681">
        <f t="shared" si="833"/>
        <v>0</v>
      </c>
      <c r="KJ307" s="681">
        <f t="shared" si="833"/>
        <v>0</v>
      </c>
      <c r="KN307" s="1098">
        <f t="shared" si="873"/>
        <v>0</v>
      </c>
      <c r="KO307" s="1098">
        <f t="shared" si="873"/>
        <v>0</v>
      </c>
      <c r="KP307" s="1098">
        <f t="shared" si="873"/>
        <v>0</v>
      </c>
      <c r="KQ307" s="1098">
        <f t="shared" si="873"/>
        <v>0</v>
      </c>
      <c r="KR307" s="1098">
        <f t="shared" si="873"/>
        <v>0</v>
      </c>
      <c r="KS307" s="1098">
        <f t="shared" si="873"/>
        <v>0</v>
      </c>
      <c r="KT307" s="1098">
        <f t="shared" si="873"/>
        <v>0</v>
      </c>
      <c r="KU307" s="1098">
        <f t="shared" si="873"/>
        <v>0</v>
      </c>
      <c r="KV307" s="1098">
        <f t="shared" si="873"/>
        <v>0</v>
      </c>
      <c r="KW307" s="1098">
        <f t="shared" si="873"/>
        <v>0</v>
      </c>
      <c r="KX307" s="1098">
        <f t="shared" si="873"/>
        <v>0</v>
      </c>
      <c r="KY307" s="1098">
        <f t="shared" si="873"/>
        <v>0</v>
      </c>
      <c r="KZ307" s="1098">
        <f t="shared" si="873"/>
        <v>0</v>
      </c>
      <c r="LA307" s="1098">
        <f t="shared" si="873"/>
        <v>0</v>
      </c>
      <c r="LB307" s="1098">
        <f t="shared" si="873"/>
        <v>0</v>
      </c>
      <c r="LC307" s="1098">
        <f t="shared" si="868"/>
        <v>0</v>
      </c>
      <c r="LD307" s="1098">
        <f t="shared" si="868"/>
        <v>0</v>
      </c>
      <c r="LE307" s="1098">
        <f t="shared" si="868"/>
        <v>0</v>
      </c>
      <c r="LF307" s="1098">
        <f t="shared" si="868"/>
        <v>0</v>
      </c>
      <c r="LG307" s="1098">
        <f t="shared" si="868"/>
        <v>0</v>
      </c>
      <c r="LH307" s="1098">
        <f t="shared" si="868"/>
        <v>0</v>
      </c>
      <c r="LI307" s="1098">
        <f t="shared" si="868"/>
        <v>0</v>
      </c>
      <c r="LJ307" s="1098">
        <f t="shared" si="868"/>
        <v>0</v>
      </c>
      <c r="LK307" s="1098">
        <f t="shared" si="868"/>
        <v>0</v>
      </c>
      <c r="LL307" s="1098">
        <f t="shared" si="868"/>
        <v>0</v>
      </c>
      <c r="LM307" s="1098">
        <f t="shared" si="868"/>
        <v>0</v>
      </c>
      <c r="LN307" s="1098">
        <f t="shared" si="868"/>
        <v>0</v>
      </c>
      <c r="LO307" s="1098">
        <f t="shared" si="868"/>
        <v>0</v>
      </c>
      <c r="LP307" s="1098">
        <f t="shared" si="868"/>
        <v>0</v>
      </c>
      <c r="LQ307" s="1098">
        <f t="shared" si="868"/>
        <v>0</v>
      </c>
      <c r="LR307" s="1098">
        <f t="shared" si="868"/>
        <v>0</v>
      </c>
      <c r="LS307" s="1098">
        <f t="shared" si="731"/>
        <v>0</v>
      </c>
    </row>
    <row r="308" spans="1:331" s="680" customFormat="1" ht="20.100000000000001" customHeight="1" x14ac:dyDescent="0.35">
      <c r="A308" s="692"/>
      <c r="B308" s="1149"/>
      <c r="C308" s="870"/>
      <c r="D308" s="871"/>
      <c r="E308" s="871"/>
      <c r="F308" s="871"/>
      <c r="G308" s="871"/>
      <c r="H308" s="871"/>
      <c r="I308" s="871"/>
      <c r="J308" s="871" t="s">
        <v>212</v>
      </c>
      <c r="K308" s="877"/>
      <c r="L308" s="886"/>
      <c r="M308" s="879"/>
      <c r="N308" s="867">
        <v>3299</v>
      </c>
      <c r="O308" s="920" t="s">
        <v>177</v>
      </c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635"/>
      <c r="AJ308" s="31"/>
      <c r="AK308" s="31"/>
      <c r="AL308" s="31"/>
      <c r="AM308" s="31"/>
      <c r="AN308" s="54"/>
      <c r="AO308" s="54"/>
      <c r="AP308" s="54"/>
      <c r="AQ308" s="54"/>
      <c r="AR308" s="54">
        <v>0</v>
      </c>
      <c r="AS308" s="54"/>
      <c r="AT308" s="54"/>
      <c r="AU308" s="54"/>
      <c r="AV308" s="54">
        <v>0</v>
      </c>
      <c r="AW308" s="54"/>
      <c r="AX308" s="54"/>
      <c r="AY308" s="103">
        <f>(BB308-AV308)</f>
        <v>1000</v>
      </c>
      <c r="AZ308" s="31"/>
      <c r="BA308" s="31"/>
      <c r="BB308" s="107">
        <v>1000</v>
      </c>
      <c r="BC308" s="107">
        <v>1000</v>
      </c>
      <c r="BD308" s="54">
        <v>0</v>
      </c>
      <c r="BE308" s="107">
        <v>0</v>
      </c>
      <c r="BF308" s="107">
        <v>1000</v>
      </c>
      <c r="BG308" s="107">
        <v>99.9</v>
      </c>
      <c r="BH308" s="107">
        <v>1000</v>
      </c>
      <c r="BI308" s="107">
        <f>(BJ308-BH308)</f>
        <v>0</v>
      </c>
      <c r="BJ308" s="107">
        <v>1000</v>
      </c>
      <c r="BK308" s="54">
        <v>0</v>
      </c>
      <c r="BL308" s="107">
        <f t="shared" si="559"/>
        <v>0</v>
      </c>
      <c r="BM308" s="107"/>
      <c r="BN308" s="107"/>
      <c r="BO308" s="107">
        <v>1000</v>
      </c>
      <c r="BP308" s="107"/>
      <c r="BQ308" s="107"/>
      <c r="BR308" s="107">
        <f>(BS308-BO308)</f>
        <v>0</v>
      </c>
      <c r="BS308" s="107">
        <v>1000</v>
      </c>
      <c r="BT308" s="107">
        <v>0</v>
      </c>
      <c r="BU308" s="107">
        <f>(BY308-BO308)</f>
        <v>0</v>
      </c>
      <c r="BV308" s="107">
        <v>1000</v>
      </c>
      <c r="BW308" s="107"/>
      <c r="BX308" s="107"/>
      <c r="BY308" s="107">
        <v>1000</v>
      </c>
      <c r="BZ308" s="107">
        <v>0</v>
      </c>
      <c r="CA308" s="107">
        <f t="shared" si="773"/>
        <v>0</v>
      </c>
      <c r="CB308" s="107">
        <f t="shared" si="774"/>
        <v>0</v>
      </c>
      <c r="CC308" s="107"/>
      <c r="CD308" s="107"/>
      <c r="CE308" s="107">
        <v>1000</v>
      </c>
      <c r="CF308" s="107">
        <v>0</v>
      </c>
      <c r="CG308" s="107">
        <f t="shared" si="709"/>
        <v>0</v>
      </c>
      <c r="CH308" s="107">
        <f>(CI308-CE308)</f>
        <v>0</v>
      </c>
      <c r="CI308" s="107">
        <v>1000</v>
      </c>
      <c r="CJ308" s="107"/>
      <c r="CK308" s="107">
        <f t="shared" si="836"/>
        <v>0</v>
      </c>
      <c r="CL308" s="107">
        <f>(CM308-CI308)</f>
        <v>0</v>
      </c>
      <c r="CM308" s="107">
        <v>1000</v>
      </c>
      <c r="CN308" s="107"/>
      <c r="CO308" s="107">
        <f t="shared" si="837"/>
        <v>0</v>
      </c>
      <c r="CP308" s="107">
        <f>(CQ308-CM308)</f>
        <v>0</v>
      </c>
      <c r="CQ308" s="107">
        <v>1000</v>
      </c>
      <c r="CR308" s="107">
        <v>0</v>
      </c>
      <c r="CS308" s="107">
        <f t="shared" si="838"/>
        <v>0</v>
      </c>
      <c r="CT308" s="107">
        <f>(CU308-CQ308)</f>
        <v>0</v>
      </c>
      <c r="CU308" s="107">
        <v>1000</v>
      </c>
      <c r="CV308" s="107">
        <v>0</v>
      </c>
      <c r="CW308" s="107">
        <f t="shared" si="839"/>
        <v>0</v>
      </c>
      <c r="CX308" s="107">
        <f>(CY308-CU308)</f>
        <v>0</v>
      </c>
      <c r="CY308" s="107">
        <v>1000</v>
      </c>
      <c r="CZ308" s="859"/>
      <c r="DA308" s="859"/>
      <c r="DB308" s="107">
        <v>0</v>
      </c>
      <c r="DC308" s="859">
        <v>0</v>
      </c>
      <c r="DD308" s="859">
        <f t="shared" si="841"/>
        <v>0</v>
      </c>
      <c r="DE308" s="859">
        <f t="shared" si="842"/>
        <v>0</v>
      </c>
      <c r="DF308" s="859"/>
      <c r="DG308" s="859">
        <v>1000</v>
      </c>
      <c r="DH308" s="107"/>
      <c r="DI308" s="859">
        <f t="shared" si="843"/>
        <v>0</v>
      </c>
      <c r="DJ308" s="107">
        <f>(DK308-DG308)</f>
        <v>0</v>
      </c>
      <c r="DK308" s="859">
        <v>1000</v>
      </c>
      <c r="DL308" s="859">
        <f t="shared" si="844"/>
        <v>0</v>
      </c>
      <c r="DM308" s="107">
        <f>(DN308-DK308)</f>
        <v>0</v>
      </c>
      <c r="DN308" s="859">
        <v>1000</v>
      </c>
      <c r="DO308" s="859"/>
      <c r="DP308" s="859">
        <f t="shared" si="845"/>
        <v>0</v>
      </c>
      <c r="DQ308" s="859">
        <f>(DR308-DN308)</f>
        <v>0</v>
      </c>
      <c r="DR308" s="859">
        <v>1000</v>
      </c>
      <c r="DS308" s="859"/>
      <c r="DT308" s="859">
        <f t="shared" si="846"/>
        <v>0</v>
      </c>
      <c r="DU308" s="859">
        <f>(DV308-DR308)</f>
        <v>-1000</v>
      </c>
      <c r="DV308" s="859"/>
      <c r="DW308" s="859">
        <v>1000</v>
      </c>
      <c r="DX308" s="859"/>
      <c r="DY308" s="859"/>
      <c r="DZ308" s="859">
        <v>0</v>
      </c>
      <c r="EA308" s="859">
        <v>1000</v>
      </c>
      <c r="EB308" s="859">
        <v>0</v>
      </c>
      <c r="EC308" s="859">
        <f t="shared" si="848"/>
        <v>0</v>
      </c>
      <c r="ED308" s="859">
        <f>(EE308-EA308)</f>
        <v>0</v>
      </c>
      <c r="EE308" s="859">
        <v>1000</v>
      </c>
      <c r="EF308" s="859">
        <v>0</v>
      </c>
      <c r="EG308" s="859">
        <f t="shared" si="849"/>
        <v>0</v>
      </c>
      <c r="EH308" s="859" t="e">
        <f>(#REF!-EE308)</f>
        <v>#REF!</v>
      </c>
      <c r="EI308" s="859">
        <f>IFERROR(#REF!/DZ308*100,)</f>
        <v>0</v>
      </c>
      <c r="EJ308" s="859">
        <f>IFERROR(#REF!/#REF!*100,)</f>
        <v>0</v>
      </c>
      <c r="EK308" s="859">
        <v>3790.34</v>
      </c>
      <c r="EL308" s="859"/>
      <c r="EM308" s="859"/>
      <c r="EN308" s="859"/>
      <c r="EO308" s="859"/>
      <c r="EP308" s="859"/>
      <c r="EQ308" s="859"/>
      <c r="ER308" s="859"/>
      <c r="ES308" s="146">
        <f t="shared" si="753"/>
        <v>0</v>
      </c>
      <c r="EW308" s="713"/>
      <c r="EX308" s="739">
        <f>IF(EX$9=$K308,#REF!,0)</f>
        <v>0</v>
      </c>
      <c r="EY308" s="739">
        <f>IF(EY$9=$K308,#REF!,0)</f>
        <v>0</v>
      </c>
      <c r="EZ308" s="739">
        <f>IF(EZ$9=$K308,#REF!,0)</f>
        <v>0</v>
      </c>
      <c r="FA308" s="739">
        <f>IF(FA$9=$K308,#REF!,0)</f>
        <v>0</v>
      </c>
      <c r="FB308" s="739">
        <f>IF(FB$9=$K308,#REF!,0)</f>
        <v>0</v>
      </c>
      <c r="FC308" s="739">
        <f>IF(FC$9=$K308,#REF!,0)</f>
        <v>0</v>
      </c>
      <c r="FD308" s="739">
        <f>IF(FD$9=$K308,#REF!,0)</f>
        <v>0</v>
      </c>
      <c r="FE308" s="739">
        <f>IF(FE$9=$K308,#REF!,0)</f>
        <v>0</v>
      </c>
      <c r="FF308" s="739">
        <f>IF(FF$9=$K308,#REF!,0)</f>
        <v>0</v>
      </c>
      <c r="FG308" s="739">
        <f>IF(FG$9=$K308,#REF!,0)</f>
        <v>0</v>
      </c>
      <c r="FH308" s="739">
        <f>IF(FH$9=$K308,#REF!,0)</f>
        <v>0</v>
      </c>
      <c r="FI308" s="739">
        <f>IF(FI$9=$K308,#REF!,0)</f>
        <v>0</v>
      </c>
      <c r="FJ308" s="739">
        <f>IF(FJ$9=$K308,#REF!,0)</f>
        <v>0</v>
      </c>
      <c r="FK308" s="739">
        <f>IF(FK$9=$K308,#REF!,0)</f>
        <v>0</v>
      </c>
      <c r="FL308" s="739">
        <f>IF(FL$9=$K308,#REF!,0)</f>
        <v>0</v>
      </c>
      <c r="FM308" s="739">
        <f>IF(FM$9=$K308,#REF!,0)</f>
        <v>0</v>
      </c>
      <c r="FN308" s="739">
        <f>IF(FN$9=$K308,#REF!,0)</f>
        <v>0</v>
      </c>
      <c r="FO308" s="739">
        <f>IF(FO$9=$K308,#REF!,0)</f>
        <v>0</v>
      </c>
      <c r="FP308" s="739">
        <f>IF(FP$9=$K308,#REF!,0)</f>
        <v>0</v>
      </c>
      <c r="FQ308" s="739">
        <f>IF(FQ$9=$K308,#REF!,0)</f>
        <v>0</v>
      </c>
      <c r="FS308" s="1097"/>
      <c r="FT308" s="713"/>
      <c r="FU308" s="739">
        <f t="shared" si="858"/>
        <v>0</v>
      </c>
      <c r="FV308" s="739">
        <f t="shared" si="858"/>
        <v>0</v>
      </c>
      <c r="FW308" s="739">
        <f t="shared" si="858"/>
        <v>0</v>
      </c>
      <c r="FX308" s="739">
        <f t="shared" si="858"/>
        <v>0</v>
      </c>
      <c r="FY308" s="739">
        <f t="shared" si="858"/>
        <v>0</v>
      </c>
      <c r="FZ308" s="739">
        <f t="shared" si="858"/>
        <v>0</v>
      </c>
      <c r="GA308" s="739">
        <f t="shared" si="858"/>
        <v>0</v>
      </c>
      <c r="GB308" s="739">
        <f t="shared" si="858"/>
        <v>0</v>
      </c>
      <c r="GC308" s="739">
        <f t="shared" si="858"/>
        <v>0</v>
      </c>
      <c r="GD308" s="739">
        <f t="shared" si="858"/>
        <v>0</v>
      </c>
      <c r="GE308" s="739">
        <f t="shared" si="859"/>
        <v>0</v>
      </c>
      <c r="GF308" s="739">
        <f t="shared" si="859"/>
        <v>0</v>
      </c>
      <c r="GG308" s="739">
        <f t="shared" si="859"/>
        <v>0</v>
      </c>
      <c r="GH308" s="739">
        <f t="shared" si="859"/>
        <v>0</v>
      </c>
      <c r="GI308" s="739">
        <f t="shared" si="859"/>
        <v>0</v>
      </c>
      <c r="GJ308" s="739">
        <f t="shared" si="859"/>
        <v>0</v>
      </c>
      <c r="GK308" s="739">
        <f t="shared" si="859"/>
        <v>0</v>
      </c>
      <c r="GL308" s="739">
        <f t="shared" si="859"/>
        <v>0</v>
      </c>
      <c r="GM308" s="739">
        <f t="shared" si="859"/>
        <v>0</v>
      </c>
      <c r="GN308" s="739">
        <f t="shared" si="859"/>
        <v>0</v>
      </c>
      <c r="GO308" s="1097"/>
      <c r="GP308" s="713"/>
      <c r="GQ308" s="1098">
        <f>IF(GQ$9=$N308,#REF!,0)</f>
        <v>0</v>
      </c>
      <c r="GR308" s="1098">
        <f>IF(GR$9=$N308,#REF!,0)</f>
        <v>0</v>
      </c>
      <c r="GS308" s="1098">
        <f>IF(GS$9=$N308,#REF!,0)</f>
        <v>0</v>
      </c>
      <c r="GT308" s="1098">
        <f>IF(GT$9=$N308,#REF!,0)</f>
        <v>0</v>
      </c>
      <c r="GU308" s="1098">
        <f>IF(GU$9=$N308,#REF!,0)</f>
        <v>0</v>
      </c>
      <c r="GV308" s="1098">
        <f>IF(GV$9=$N308,#REF!,0)</f>
        <v>0</v>
      </c>
      <c r="GW308" s="1098">
        <f>IF(GW$9=$N308,#REF!,0)</f>
        <v>0</v>
      </c>
      <c r="GX308" s="1098">
        <f>IF(GX$9=$N308,#REF!,0)</f>
        <v>0</v>
      </c>
      <c r="GY308" s="1098">
        <f>IF(GY$9=$N308,#REF!,0)</f>
        <v>0</v>
      </c>
      <c r="GZ308" s="1098">
        <f>IF(GZ$9=$N308,#REF!,0)</f>
        <v>0</v>
      </c>
      <c r="HA308" s="1098">
        <f>IF(HA$9=$N308,#REF!,0)</f>
        <v>0</v>
      </c>
      <c r="HB308" s="1098">
        <f>IF(HB$9=$N308,#REF!,0)</f>
        <v>0</v>
      </c>
      <c r="HC308" s="1098">
        <f>IF(HC$9=$N308,#REF!,0)</f>
        <v>0</v>
      </c>
      <c r="HD308" s="1098">
        <f>IF(HD$9=$N308,#REF!,0)</f>
        <v>0</v>
      </c>
      <c r="HE308" s="1098">
        <f>IF(HE$9=$N308,#REF!,0)</f>
        <v>0</v>
      </c>
      <c r="HF308" s="1098">
        <f>IF(HF$9=$N308,#REF!,0)</f>
        <v>0</v>
      </c>
      <c r="HG308" s="1098">
        <f>IF(HG$9=$N308,#REF!,0)</f>
        <v>0</v>
      </c>
      <c r="HH308" s="1098">
        <f>IF(HH$9=$N308,#REF!,0)</f>
        <v>0</v>
      </c>
      <c r="HI308" s="1098">
        <f>IF(HI$9=$N308,#REF!,0)</f>
        <v>0</v>
      </c>
      <c r="HJ308" s="1098">
        <f>IF(HJ$9=$N308,#REF!,0)</f>
        <v>0</v>
      </c>
      <c r="HK308" s="1098">
        <f>IF(HK$9=$N308,#REF!,0)</f>
        <v>0</v>
      </c>
      <c r="HL308" s="1098">
        <f>IF(HL$9=$N308,#REF!,0)</f>
        <v>0</v>
      </c>
      <c r="HM308" s="1098">
        <f>IF(HM$9=$N308,#REF!,0)</f>
        <v>0</v>
      </c>
      <c r="HN308" s="1098">
        <f>IF(HN$9=$N308,#REF!,0)</f>
        <v>0</v>
      </c>
      <c r="HO308" s="1098">
        <f>IF(HO$9=$N308,#REF!,0)</f>
        <v>0</v>
      </c>
      <c r="HP308" s="1098">
        <f>IF(HP$9=$N308,#REF!,0)</f>
        <v>0</v>
      </c>
      <c r="HQ308" s="1098">
        <f>IF(HQ$9=$N308,#REF!,0)</f>
        <v>0</v>
      </c>
      <c r="HR308" s="1098">
        <f>IF(HR$9=$N308,#REF!,0)</f>
        <v>0</v>
      </c>
      <c r="HS308" s="1098">
        <f>IF(HS$9=$N308,#REF!,0)</f>
        <v>0</v>
      </c>
      <c r="HT308" s="1098">
        <f>IF(HT$9=$N308,#REF!,0)</f>
        <v>0</v>
      </c>
      <c r="HU308" s="1098">
        <f>IF(HU$9=$N308,#REF!,0)</f>
        <v>0</v>
      </c>
      <c r="HV308" s="1098">
        <f>IF(HV$9=$N308,#REF!,0)</f>
        <v>0</v>
      </c>
      <c r="HW308" s="1098">
        <f>IF(HW$9=$N308,#REF!,0)</f>
        <v>0</v>
      </c>
      <c r="HX308" s="1098">
        <f>IF(HX$9=$N308,#REF!,0)</f>
        <v>0</v>
      </c>
      <c r="HY308" s="1098" t="e">
        <f>IF(HY$9=$N308,#REF!,0)</f>
        <v>#REF!</v>
      </c>
      <c r="HZ308" s="1098">
        <f>IF(HZ$9=$N308,#REF!,0)</f>
        <v>0</v>
      </c>
      <c r="IA308" s="1098">
        <f>IF(IA$9=$N308,#REF!,0)</f>
        <v>0</v>
      </c>
      <c r="IB308" s="1098">
        <f>IF(IB$9=$N308,#REF!,0)</f>
        <v>0</v>
      </c>
      <c r="IC308" s="1098">
        <f>IF(IC$9=$N308,#REF!,0)</f>
        <v>0</v>
      </c>
      <c r="ID308" s="1098">
        <f>IF(ID$9=$N308,#REF!,0)</f>
        <v>0</v>
      </c>
      <c r="IE308" s="1098">
        <f>IF(IE$9=$N308,#REF!,0)</f>
        <v>0</v>
      </c>
      <c r="IF308" s="1098">
        <f>IF(IF$9=$N308,#REF!,0)</f>
        <v>0</v>
      </c>
      <c r="IG308" s="1098">
        <f>IF(IG$9=$N308,#REF!,0)</f>
        <v>0</v>
      </c>
      <c r="IH308" s="1098">
        <f>IF(IH$9=$N308,#REF!,0)</f>
        <v>0</v>
      </c>
      <c r="II308" s="1098">
        <f>IF(II$9=$N308,#REF!,0)</f>
        <v>0</v>
      </c>
      <c r="IJ308" s="1098">
        <f>IF(IJ$9=$N308,#REF!,0)</f>
        <v>0</v>
      </c>
      <c r="IK308" s="1098">
        <f>IF(IK$9=$N308,#REF!,0)</f>
        <v>0</v>
      </c>
      <c r="IL308" s="1098">
        <f>IF(IL$9=$N308,#REF!,0)</f>
        <v>0</v>
      </c>
      <c r="IM308" s="1098">
        <f>IF(IM$9=$N308,#REF!,0)</f>
        <v>0</v>
      </c>
      <c r="IN308" s="1098">
        <f>IF(IN$9=$N308,#REF!,0)</f>
        <v>0</v>
      </c>
      <c r="IO308" s="1098">
        <f>IF(IO$9=$N308,#REF!,0)</f>
        <v>0</v>
      </c>
      <c r="IP308" s="1098">
        <f>IF(IP$9=$N308,#REF!,0)</f>
        <v>0</v>
      </c>
      <c r="IQ308" s="1098">
        <f>IF(IQ$9=$N308,#REF!,0)</f>
        <v>0</v>
      </c>
      <c r="IR308" s="1098">
        <f>IF(IR$9=$N308,#REF!,0)</f>
        <v>0</v>
      </c>
      <c r="IS308" s="1098">
        <f>IF(IS$9=$N308,#REF!,0)</f>
        <v>0</v>
      </c>
      <c r="IT308" s="1098">
        <f>IF(IT$9=$N308,#REF!,0)</f>
        <v>0</v>
      </c>
      <c r="IU308" s="1098">
        <f>IF(IU$9=$N308,#REF!,0)</f>
        <v>0</v>
      </c>
      <c r="IV308" s="1098">
        <f>IF(IV$9=$N308,#REF!,0)</f>
        <v>0</v>
      </c>
      <c r="IW308" s="1098">
        <f>IF(IW$9=$N308,#REF!,0)</f>
        <v>0</v>
      </c>
      <c r="IX308" s="1098">
        <f>IF(IX$9=$N308,#REF!,0)</f>
        <v>0</v>
      </c>
      <c r="IY308" s="1098">
        <f>IF(IY$9=$N308,#REF!,0)</f>
        <v>0</v>
      </c>
      <c r="IZ308" s="1098">
        <f>IF(IZ$9=$N308,#REF!,0)</f>
        <v>0</v>
      </c>
      <c r="JA308" s="1098">
        <f>IF(JA$9=$N308,#REF!,0)</f>
        <v>0</v>
      </c>
      <c r="JB308" s="1098">
        <f>IF(JB$9=$N308,#REF!,0)</f>
        <v>0</v>
      </c>
      <c r="JC308" s="1098">
        <f>IF(JC$9=$N308,#REF!,0)</f>
        <v>0</v>
      </c>
      <c r="JD308" s="1098">
        <f>IF(JD$9=$N308,#REF!,0)</f>
        <v>0</v>
      </c>
      <c r="JE308" s="1098">
        <f>IF(JE$9=$N308,#REF!,0)</f>
        <v>0</v>
      </c>
      <c r="JF308" s="1098">
        <f>IF(JF$9=$N308,#REF!,0)</f>
        <v>0</v>
      </c>
      <c r="JG308" s="1098">
        <f>IF(JG$9=$N308,#REF!,0)</f>
        <v>0</v>
      </c>
      <c r="JH308" s="1098">
        <f>IF(JH$9=$N308,#REF!,0)</f>
        <v>0</v>
      </c>
      <c r="JI308" s="1098">
        <f>IF(JI$9=$N308,#REF!,0)</f>
        <v>0</v>
      </c>
      <c r="JJ308" s="1098">
        <f>IF(JJ$9=$N308,#REF!,0)</f>
        <v>0</v>
      </c>
      <c r="JK308" s="1098">
        <f>IF(JK$9=$N308,#REF!,0)</f>
        <v>0</v>
      </c>
      <c r="JL308" s="1098">
        <f>IF(JL$9=$N308,#REF!,0)</f>
        <v>0</v>
      </c>
      <c r="JM308" s="1098">
        <f>IF(JM$9=$N308,#REF!,0)</f>
        <v>0</v>
      </c>
      <c r="JN308" s="1098">
        <f>IF(JN$9=$N308,#REF!,0)</f>
        <v>0</v>
      </c>
      <c r="JO308" s="1098">
        <f>IF(JO$9=$N308,#REF!,0)</f>
        <v>0</v>
      </c>
      <c r="JP308" s="1098">
        <f>IF(JP$9=$N308,#REF!,0)</f>
        <v>0</v>
      </c>
      <c r="JQ308" s="1098">
        <f>IF(JQ$9=$N308,#REF!,0)</f>
        <v>0</v>
      </c>
      <c r="JR308" s="1098">
        <f>IF(JR$9=$N308,#REF!,0)</f>
        <v>0</v>
      </c>
      <c r="JS308" s="1098">
        <f>IF(JS$9=$N308,#REF!,0)</f>
        <v>0</v>
      </c>
      <c r="JT308" s="1098">
        <f>IF(JT$9=$N308,#REF!,0)</f>
        <v>0</v>
      </c>
      <c r="JU308" s="1098">
        <f>IF(JU$9=$N308,#REF!,0)</f>
        <v>0</v>
      </c>
      <c r="JV308" s="1098">
        <f>IF(JV$9=$N308,#REF!,0)</f>
        <v>0</v>
      </c>
      <c r="JW308" s="1098">
        <f>IF(JW$9=$N308,#REF!,0)</f>
        <v>0</v>
      </c>
      <c r="JX308" s="681"/>
      <c r="JY308" s="713"/>
      <c r="JZ308" s="681">
        <f t="shared" ref="JZ308:KJ317" si="878">IF(JZ$9=$L308,$DY308,0)</f>
        <v>0</v>
      </c>
      <c r="KA308" s="681">
        <f t="shared" si="878"/>
        <v>0</v>
      </c>
      <c r="KB308" s="681">
        <f t="shared" si="878"/>
        <v>0</v>
      </c>
      <c r="KC308" s="681">
        <f t="shared" si="878"/>
        <v>0</v>
      </c>
      <c r="KD308" s="681">
        <f t="shared" si="878"/>
        <v>0</v>
      </c>
      <c r="KE308" s="681">
        <f t="shared" si="878"/>
        <v>0</v>
      </c>
      <c r="KF308" s="681">
        <f t="shared" si="878"/>
        <v>0</v>
      </c>
      <c r="KG308" s="681">
        <f t="shared" si="878"/>
        <v>0</v>
      </c>
      <c r="KH308" s="681">
        <f t="shared" si="878"/>
        <v>0</v>
      </c>
      <c r="KI308" s="681">
        <f t="shared" si="878"/>
        <v>0</v>
      </c>
      <c r="KJ308" s="681">
        <f t="shared" si="878"/>
        <v>0</v>
      </c>
      <c r="KN308" s="1098">
        <f t="shared" si="873"/>
        <v>0</v>
      </c>
      <c r="KO308" s="1098">
        <f t="shared" si="873"/>
        <v>0</v>
      </c>
      <c r="KP308" s="1098">
        <f t="shared" si="873"/>
        <v>0</v>
      </c>
      <c r="KQ308" s="1098">
        <f t="shared" si="873"/>
        <v>0</v>
      </c>
      <c r="KR308" s="1098">
        <f t="shared" si="873"/>
        <v>0</v>
      </c>
      <c r="KS308" s="1098">
        <f t="shared" si="873"/>
        <v>0</v>
      </c>
      <c r="KT308" s="1098">
        <f t="shared" si="873"/>
        <v>0</v>
      </c>
      <c r="KU308" s="1098">
        <f t="shared" si="873"/>
        <v>0</v>
      </c>
      <c r="KV308" s="1098">
        <f t="shared" si="873"/>
        <v>0</v>
      </c>
      <c r="KW308" s="1098">
        <f t="shared" si="873"/>
        <v>0</v>
      </c>
      <c r="KX308" s="1098">
        <f t="shared" si="873"/>
        <v>0</v>
      </c>
      <c r="KY308" s="1098">
        <f t="shared" si="873"/>
        <v>0</v>
      </c>
      <c r="KZ308" s="1098">
        <f t="shared" si="873"/>
        <v>0</v>
      </c>
      <c r="LA308" s="1098">
        <f t="shared" si="873"/>
        <v>0</v>
      </c>
      <c r="LB308" s="1098">
        <f t="shared" si="873"/>
        <v>0</v>
      </c>
      <c r="LC308" s="1098">
        <f t="shared" si="868"/>
        <v>0</v>
      </c>
      <c r="LD308" s="1098">
        <f t="shared" si="868"/>
        <v>0</v>
      </c>
      <c r="LE308" s="1098">
        <f t="shared" si="868"/>
        <v>0</v>
      </c>
      <c r="LF308" s="1098">
        <f t="shared" si="868"/>
        <v>0</v>
      </c>
      <c r="LG308" s="1098">
        <f t="shared" si="868"/>
        <v>0</v>
      </c>
      <c r="LH308" s="1098">
        <f t="shared" si="868"/>
        <v>0</v>
      </c>
      <c r="LI308" s="1098">
        <f t="shared" si="868"/>
        <v>0</v>
      </c>
      <c r="LJ308" s="1098">
        <f t="shared" si="868"/>
        <v>0</v>
      </c>
      <c r="LK308" s="1098">
        <f t="shared" si="868"/>
        <v>0</v>
      </c>
      <c r="LL308" s="1098">
        <f t="shared" si="868"/>
        <v>0</v>
      </c>
      <c r="LM308" s="1098">
        <f t="shared" si="868"/>
        <v>0</v>
      </c>
      <c r="LN308" s="1098">
        <f t="shared" si="868"/>
        <v>0</v>
      </c>
      <c r="LO308" s="1098">
        <f t="shared" si="868"/>
        <v>0</v>
      </c>
      <c r="LP308" s="1098">
        <f t="shared" si="868"/>
        <v>0</v>
      </c>
      <c r="LQ308" s="1098">
        <f t="shared" si="868"/>
        <v>0</v>
      </c>
      <c r="LR308" s="1098">
        <f t="shared" si="868"/>
        <v>0</v>
      </c>
      <c r="LS308" s="1098">
        <f t="shared" si="731"/>
        <v>0</v>
      </c>
    </row>
    <row r="309" spans="1:331" s="680" customFormat="1" ht="20.100000000000001" customHeight="1" x14ac:dyDescent="0.35">
      <c r="A309" s="692"/>
      <c r="B309" s="1149"/>
      <c r="C309" s="870"/>
      <c r="D309" s="871"/>
      <c r="E309" s="871"/>
      <c r="F309" s="871"/>
      <c r="G309" s="871"/>
      <c r="H309" s="871"/>
      <c r="I309" s="871"/>
      <c r="J309" s="871" t="s">
        <v>212</v>
      </c>
      <c r="K309" s="873">
        <v>4</v>
      </c>
      <c r="L309" s="1380" t="s">
        <v>185</v>
      </c>
      <c r="M309" s="874"/>
      <c r="N309" s="874"/>
      <c r="O309" s="1259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622"/>
      <c r="AJ309" s="35"/>
      <c r="AK309" s="35"/>
      <c r="AL309" s="35"/>
      <c r="AM309" s="35"/>
      <c r="AN309" s="38"/>
      <c r="AO309" s="38"/>
      <c r="AP309" s="38"/>
      <c r="AQ309" s="38"/>
      <c r="AR309" s="106">
        <f>SUM(AR310)</f>
        <v>0</v>
      </c>
      <c r="AS309" s="38"/>
      <c r="AT309" s="38"/>
      <c r="AU309" s="38"/>
      <c r="AV309" s="106">
        <f>SUM(AV310)</f>
        <v>0</v>
      </c>
      <c r="AW309" s="38"/>
      <c r="AX309" s="38"/>
      <c r="AY309" s="106">
        <f>SUM(AY310)</f>
        <v>2000</v>
      </c>
      <c r="AZ309" s="35"/>
      <c r="BA309" s="35"/>
      <c r="BB309" s="106">
        <f t="shared" ref="BB309:BK311" si="879">SUM(BB310)</f>
        <v>2000</v>
      </c>
      <c r="BC309" s="106">
        <f t="shared" si="879"/>
        <v>2000</v>
      </c>
      <c r="BD309" s="106">
        <f t="shared" si="879"/>
        <v>0</v>
      </c>
      <c r="BE309" s="106">
        <f t="shared" si="879"/>
        <v>0</v>
      </c>
      <c r="BF309" s="106">
        <f t="shared" si="879"/>
        <v>2000</v>
      </c>
      <c r="BG309" s="106">
        <f t="shared" si="879"/>
        <v>0</v>
      </c>
      <c r="BH309" s="106">
        <f t="shared" si="879"/>
        <v>2000</v>
      </c>
      <c r="BI309" s="106">
        <f t="shared" si="879"/>
        <v>0</v>
      </c>
      <c r="BJ309" s="106">
        <f t="shared" si="879"/>
        <v>2000</v>
      </c>
      <c r="BK309" s="106">
        <f t="shared" si="879"/>
        <v>0</v>
      </c>
      <c r="BL309" s="38">
        <f t="shared" si="559"/>
        <v>0</v>
      </c>
      <c r="BM309" s="106"/>
      <c r="BN309" s="106"/>
      <c r="BO309" s="106">
        <f>SUM(BO310)</f>
        <v>4000</v>
      </c>
      <c r="BP309" s="106"/>
      <c r="BQ309" s="106"/>
      <c r="BR309" s="106">
        <f t="shared" ref="BR309:BS311" si="880">SUM(BR310)</f>
        <v>0</v>
      </c>
      <c r="BS309" s="106">
        <f t="shared" si="880"/>
        <v>4000</v>
      </c>
      <c r="BT309" s="106">
        <f t="shared" ref="BT309:BU311" si="881">SUM(BT310)</f>
        <v>0</v>
      </c>
      <c r="BU309" s="106">
        <f t="shared" si="881"/>
        <v>0</v>
      </c>
      <c r="BV309" s="106">
        <f>SUM(BV310)</f>
        <v>4000</v>
      </c>
      <c r="BW309" s="106"/>
      <c r="BX309" s="106"/>
      <c r="BY309" s="106">
        <f t="shared" ref="BY309:BZ311" si="882">SUM(BY310)</f>
        <v>4000</v>
      </c>
      <c r="BZ309" s="106">
        <f t="shared" si="882"/>
        <v>0</v>
      </c>
      <c r="CA309" s="106">
        <f t="shared" si="773"/>
        <v>0</v>
      </c>
      <c r="CB309" s="106">
        <f t="shared" si="774"/>
        <v>0</v>
      </c>
      <c r="CC309" s="106">
        <f>SUM(CC310)</f>
        <v>4000</v>
      </c>
      <c r="CD309" s="106">
        <f>SUM(CD310)</f>
        <v>4000</v>
      </c>
      <c r="CE309" s="106">
        <f>SUM(CE310)</f>
        <v>4000</v>
      </c>
      <c r="CF309" s="106">
        <f>SUM(CF310)</f>
        <v>0</v>
      </c>
      <c r="CG309" s="106">
        <f t="shared" si="709"/>
        <v>0</v>
      </c>
      <c r="CH309" s="106">
        <f t="shared" ref="CH309:CI311" si="883">SUM(CH310)</f>
        <v>-2000</v>
      </c>
      <c r="CI309" s="106">
        <f t="shared" si="883"/>
        <v>2000</v>
      </c>
      <c r="CJ309" s="106"/>
      <c r="CK309" s="106">
        <f t="shared" si="836"/>
        <v>0</v>
      </c>
      <c r="CL309" s="106">
        <f t="shared" ref="CL309:DA311" si="884">SUM(CL310)</f>
        <v>0</v>
      </c>
      <c r="CM309" s="106">
        <f t="shared" si="884"/>
        <v>2000</v>
      </c>
      <c r="CN309" s="106"/>
      <c r="CO309" s="106">
        <f t="shared" si="837"/>
        <v>0</v>
      </c>
      <c r="CP309" s="106">
        <f t="shared" si="884"/>
        <v>0</v>
      </c>
      <c r="CQ309" s="106">
        <f t="shared" si="884"/>
        <v>2000</v>
      </c>
      <c r="CR309" s="106">
        <f>SUM(CR310)</f>
        <v>0</v>
      </c>
      <c r="CS309" s="106">
        <f t="shared" si="838"/>
        <v>0</v>
      </c>
      <c r="CT309" s="106">
        <f t="shared" si="884"/>
        <v>160000</v>
      </c>
      <c r="CU309" s="106">
        <f t="shared" si="884"/>
        <v>162000</v>
      </c>
      <c r="CV309" s="106">
        <f>SUM(CV310)</f>
        <v>0</v>
      </c>
      <c r="CW309" s="106">
        <f t="shared" si="839"/>
        <v>0</v>
      </c>
      <c r="CX309" s="106">
        <f t="shared" si="884"/>
        <v>-160000</v>
      </c>
      <c r="CY309" s="106">
        <f t="shared" si="884"/>
        <v>2000</v>
      </c>
      <c r="CZ309" s="120">
        <f t="shared" si="884"/>
        <v>2000</v>
      </c>
      <c r="DA309" s="120">
        <f t="shared" si="884"/>
        <v>2000</v>
      </c>
      <c r="DB309" s="106">
        <f t="shared" ref="DB309:DC311" si="885">SUM(DB310)</f>
        <v>0</v>
      </c>
      <c r="DC309" s="120">
        <f t="shared" si="885"/>
        <v>0</v>
      </c>
      <c r="DD309" s="120">
        <f t="shared" si="841"/>
        <v>0</v>
      </c>
      <c r="DE309" s="120">
        <f t="shared" si="842"/>
        <v>0</v>
      </c>
      <c r="DF309" s="120">
        <f t="shared" ref="DF309:DH311" si="886">SUM(DF310)</f>
        <v>0</v>
      </c>
      <c r="DG309" s="120">
        <f t="shared" si="886"/>
        <v>2000</v>
      </c>
      <c r="DH309" s="106">
        <f t="shared" si="886"/>
        <v>0</v>
      </c>
      <c r="DI309" s="120">
        <f t="shared" si="843"/>
        <v>0</v>
      </c>
      <c r="DJ309" s="106">
        <f t="shared" ref="DJ309:DK311" si="887">SUM(DJ310)</f>
        <v>100890</v>
      </c>
      <c r="DK309" s="120">
        <f t="shared" si="887"/>
        <v>102890</v>
      </c>
      <c r="DL309" s="120">
        <f t="shared" si="844"/>
        <v>0</v>
      </c>
      <c r="DM309" s="106">
        <f t="shared" ref="DM309:DO311" si="888">SUM(DM310)</f>
        <v>0</v>
      </c>
      <c r="DN309" s="120">
        <f t="shared" si="888"/>
        <v>102890</v>
      </c>
      <c r="DO309" s="120">
        <f t="shared" si="888"/>
        <v>0</v>
      </c>
      <c r="DP309" s="120">
        <f t="shared" si="845"/>
        <v>0</v>
      </c>
      <c r="DQ309" s="120">
        <f t="shared" ref="DQ309:DS311" si="889">SUM(DQ310)</f>
        <v>27110</v>
      </c>
      <c r="DR309" s="120">
        <f t="shared" si="889"/>
        <v>130000</v>
      </c>
      <c r="DS309" s="120">
        <f t="shared" si="889"/>
        <v>0</v>
      </c>
      <c r="DT309" s="120">
        <f t="shared" si="846"/>
        <v>0</v>
      </c>
      <c r="DU309" s="120">
        <f t="shared" ref="DU309:DV311" si="890">SUM(DU310)</f>
        <v>-130000</v>
      </c>
      <c r="DV309" s="120">
        <f t="shared" si="890"/>
        <v>0</v>
      </c>
      <c r="DW309" s="120">
        <f t="shared" ref="DW309:EB311" si="891">SUM(DW310)</f>
        <v>150000</v>
      </c>
      <c r="DX309" s="120">
        <f>SUM(DX310)</f>
        <v>150000</v>
      </c>
      <c r="DY309" s="120">
        <f>SUM(DY310)</f>
        <v>150000</v>
      </c>
      <c r="DZ309" s="120">
        <f t="shared" ref="DZ309:DZ311" si="892">SUM(DZ310)</f>
        <v>0</v>
      </c>
      <c r="EA309" s="120">
        <f t="shared" si="891"/>
        <v>150000</v>
      </c>
      <c r="EB309" s="120">
        <f t="shared" si="891"/>
        <v>0</v>
      </c>
      <c r="EC309" s="120">
        <f t="shared" si="848"/>
        <v>0</v>
      </c>
      <c r="ED309" s="120">
        <f t="shared" ref="ED309:EM311" si="893">SUM(ED310)</f>
        <v>-65000</v>
      </c>
      <c r="EE309" s="120">
        <f t="shared" si="893"/>
        <v>85000</v>
      </c>
      <c r="EF309" s="120">
        <f t="shared" si="893"/>
        <v>0</v>
      </c>
      <c r="EG309" s="120">
        <f t="shared" si="849"/>
        <v>0</v>
      </c>
      <c r="EH309" s="120" t="e">
        <f t="shared" si="893"/>
        <v>#REF!</v>
      </c>
      <c r="EI309" s="120">
        <f>IFERROR(#REF!/DZ309*100,)</f>
        <v>0</v>
      </c>
      <c r="EJ309" s="120">
        <f>IFERROR(#REF!/#REF!*100,)</f>
        <v>0</v>
      </c>
      <c r="EK309" s="120">
        <v>55000</v>
      </c>
      <c r="EL309" s="120">
        <v>55000</v>
      </c>
      <c r="EM309" s="120">
        <v>55000</v>
      </c>
      <c r="EN309" s="149"/>
      <c r="EO309" s="149"/>
      <c r="EP309" s="149"/>
      <c r="EQ309" s="149"/>
      <c r="ER309" s="149"/>
      <c r="ES309" s="146">
        <f t="shared" si="753"/>
        <v>0</v>
      </c>
      <c r="EW309" s="713"/>
      <c r="EX309" s="739">
        <f>IF(EX$9=$K309,#REF!,0)</f>
        <v>0</v>
      </c>
      <c r="EY309" s="739">
        <f>IF(EY$9=$K309,#REF!,0)</f>
        <v>0</v>
      </c>
      <c r="EZ309" s="739">
        <f>IF(EZ$9=$K309,#REF!,0)</f>
        <v>0</v>
      </c>
      <c r="FA309" s="739">
        <f>IF(FA$9=$K309,#REF!,0)</f>
        <v>0</v>
      </c>
      <c r="FB309" s="739">
        <f>IF(FB$9=$K309,#REF!,0)</f>
        <v>0</v>
      </c>
      <c r="FC309" s="739">
        <f>IF(FC$9=$K309,#REF!,0)</f>
        <v>0</v>
      </c>
      <c r="FD309" s="739">
        <f>IF(FD$9=$K309,#REF!,0)</f>
        <v>0</v>
      </c>
      <c r="FE309" s="739">
        <f>IF(FE$9=$K309,#REF!,0)</f>
        <v>0</v>
      </c>
      <c r="FF309" s="739">
        <f>IF(FF$9=$K309,#REF!,0)</f>
        <v>0</v>
      </c>
      <c r="FG309" s="739">
        <f>IF(FG$9=$K309,#REF!,0)</f>
        <v>0</v>
      </c>
      <c r="FH309" s="739">
        <f>IF(FH$9=$K309,#REF!,0)</f>
        <v>0</v>
      </c>
      <c r="FI309" s="739">
        <f>IF(FI$9=$K309,#REF!,0)</f>
        <v>0</v>
      </c>
      <c r="FJ309" s="739">
        <f>IF(FJ$9=$K309,#REF!,0)</f>
        <v>0</v>
      </c>
      <c r="FK309" s="739">
        <f>IF(FK$9=$K309,#REF!,0)</f>
        <v>0</v>
      </c>
      <c r="FL309" s="739">
        <f>IF(FL$9=$K309,#REF!,0)</f>
        <v>0</v>
      </c>
      <c r="FM309" s="739">
        <f>IF(FM$9=$K309,#REF!,0)</f>
        <v>0</v>
      </c>
      <c r="FN309" s="739">
        <f>IF(FN$9=$K309,#REF!,0)</f>
        <v>0</v>
      </c>
      <c r="FO309" s="739">
        <f>IF(FO$9=$K309,#REF!,0)</f>
        <v>0</v>
      </c>
      <c r="FP309" s="739">
        <f>IF(FP$9=$K309,#REF!,0)</f>
        <v>0</v>
      </c>
      <c r="FQ309" s="739">
        <f>IF(FQ$9=$K309,#REF!,0)</f>
        <v>0</v>
      </c>
      <c r="FS309" s="1097"/>
      <c r="FT309" s="713"/>
      <c r="FU309" s="739">
        <f t="shared" si="858"/>
        <v>0</v>
      </c>
      <c r="FV309" s="739">
        <f t="shared" si="858"/>
        <v>0</v>
      </c>
      <c r="FW309" s="739">
        <f t="shared" si="858"/>
        <v>0</v>
      </c>
      <c r="FX309" s="739">
        <f t="shared" si="858"/>
        <v>0</v>
      </c>
      <c r="FY309" s="739">
        <f t="shared" si="858"/>
        <v>0</v>
      </c>
      <c r="FZ309" s="739">
        <f t="shared" si="858"/>
        <v>0</v>
      </c>
      <c r="GA309" s="739">
        <f t="shared" si="858"/>
        <v>0</v>
      </c>
      <c r="GB309" s="739">
        <f t="shared" si="858"/>
        <v>0</v>
      </c>
      <c r="GC309" s="739">
        <f t="shared" si="858"/>
        <v>0</v>
      </c>
      <c r="GD309" s="739">
        <f t="shared" si="858"/>
        <v>0</v>
      </c>
      <c r="GE309" s="739">
        <f t="shared" si="859"/>
        <v>0</v>
      </c>
      <c r="GF309" s="739">
        <f t="shared" si="859"/>
        <v>0</v>
      </c>
      <c r="GG309" s="739">
        <f t="shared" si="859"/>
        <v>0</v>
      </c>
      <c r="GH309" s="739">
        <f t="shared" si="859"/>
        <v>0</v>
      </c>
      <c r="GI309" s="739">
        <f t="shared" si="859"/>
        <v>0</v>
      </c>
      <c r="GJ309" s="739">
        <f t="shared" si="859"/>
        <v>0</v>
      </c>
      <c r="GK309" s="739">
        <f t="shared" si="859"/>
        <v>0</v>
      </c>
      <c r="GL309" s="739">
        <f t="shared" si="859"/>
        <v>0</v>
      </c>
      <c r="GM309" s="739">
        <f t="shared" si="859"/>
        <v>0</v>
      </c>
      <c r="GN309" s="739">
        <f t="shared" si="859"/>
        <v>0</v>
      </c>
      <c r="GO309" s="1097"/>
      <c r="GP309" s="713"/>
      <c r="GQ309" s="1098">
        <f>IF(GQ$9=$N309,#REF!,0)</f>
        <v>0</v>
      </c>
      <c r="GR309" s="1098">
        <f>IF(GR$9=$N309,#REF!,0)</f>
        <v>0</v>
      </c>
      <c r="GS309" s="1098">
        <f>IF(GS$9=$N309,#REF!,0)</f>
        <v>0</v>
      </c>
      <c r="GT309" s="1098">
        <f>IF(GT$9=$N309,#REF!,0)</f>
        <v>0</v>
      </c>
      <c r="GU309" s="1098">
        <f>IF(GU$9=$N309,#REF!,0)</f>
        <v>0</v>
      </c>
      <c r="GV309" s="1098">
        <f>IF(GV$9=$N309,#REF!,0)</f>
        <v>0</v>
      </c>
      <c r="GW309" s="1098">
        <f>IF(GW$9=$N309,#REF!,0)</f>
        <v>0</v>
      </c>
      <c r="GX309" s="1098">
        <f>IF(GX$9=$N309,#REF!,0)</f>
        <v>0</v>
      </c>
      <c r="GY309" s="1098">
        <f>IF(GY$9=$N309,#REF!,0)</f>
        <v>0</v>
      </c>
      <c r="GZ309" s="1098">
        <f>IF(GZ$9=$N309,#REF!,0)</f>
        <v>0</v>
      </c>
      <c r="HA309" s="1098">
        <f>IF(HA$9=$N309,#REF!,0)</f>
        <v>0</v>
      </c>
      <c r="HB309" s="1098">
        <f>IF(HB$9=$N309,#REF!,0)</f>
        <v>0</v>
      </c>
      <c r="HC309" s="1098">
        <f>IF(HC$9=$N309,#REF!,0)</f>
        <v>0</v>
      </c>
      <c r="HD309" s="1098">
        <f>IF(HD$9=$N309,#REF!,0)</f>
        <v>0</v>
      </c>
      <c r="HE309" s="1098">
        <f>IF(HE$9=$N309,#REF!,0)</f>
        <v>0</v>
      </c>
      <c r="HF309" s="1098">
        <f>IF(HF$9=$N309,#REF!,0)</f>
        <v>0</v>
      </c>
      <c r="HG309" s="1098">
        <f>IF(HG$9=$N309,#REF!,0)</f>
        <v>0</v>
      </c>
      <c r="HH309" s="1098">
        <f>IF(HH$9=$N309,#REF!,0)</f>
        <v>0</v>
      </c>
      <c r="HI309" s="1098">
        <f>IF(HI$9=$N309,#REF!,0)</f>
        <v>0</v>
      </c>
      <c r="HJ309" s="1098">
        <f>IF(HJ$9=$N309,#REF!,0)</f>
        <v>0</v>
      </c>
      <c r="HK309" s="1098">
        <f>IF(HK$9=$N309,#REF!,0)</f>
        <v>0</v>
      </c>
      <c r="HL309" s="1098">
        <f>IF(HL$9=$N309,#REF!,0)</f>
        <v>0</v>
      </c>
      <c r="HM309" s="1098">
        <f>IF(HM$9=$N309,#REF!,0)</f>
        <v>0</v>
      </c>
      <c r="HN309" s="1098">
        <f>IF(HN$9=$N309,#REF!,0)</f>
        <v>0</v>
      </c>
      <c r="HO309" s="1098">
        <f>IF(HO$9=$N309,#REF!,0)</f>
        <v>0</v>
      </c>
      <c r="HP309" s="1098">
        <f>IF(HP$9=$N309,#REF!,0)</f>
        <v>0</v>
      </c>
      <c r="HQ309" s="1098">
        <f>IF(HQ$9=$N309,#REF!,0)</f>
        <v>0</v>
      </c>
      <c r="HR309" s="1098">
        <f>IF(HR$9=$N309,#REF!,0)</f>
        <v>0</v>
      </c>
      <c r="HS309" s="1098">
        <f>IF(HS$9=$N309,#REF!,0)</f>
        <v>0</v>
      </c>
      <c r="HT309" s="1098">
        <f>IF(HT$9=$N309,#REF!,0)</f>
        <v>0</v>
      </c>
      <c r="HU309" s="1098">
        <f>IF(HU$9=$N309,#REF!,0)</f>
        <v>0</v>
      </c>
      <c r="HV309" s="1098">
        <f>IF(HV$9=$N309,#REF!,0)</f>
        <v>0</v>
      </c>
      <c r="HW309" s="1098">
        <f>IF(HW$9=$N309,#REF!,0)</f>
        <v>0</v>
      </c>
      <c r="HX309" s="1098">
        <f>IF(HX$9=$N309,#REF!,0)</f>
        <v>0</v>
      </c>
      <c r="HY309" s="1098">
        <f>IF(HY$9=$N309,#REF!,0)</f>
        <v>0</v>
      </c>
      <c r="HZ309" s="1098">
        <f>IF(HZ$9=$N309,#REF!,0)</f>
        <v>0</v>
      </c>
      <c r="IA309" s="1098">
        <f>IF(IA$9=$N309,#REF!,0)</f>
        <v>0</v>
      </c>
      <c r="IB309" s="1098">
        <f>IF(IB$9=$N309,#REF!,0)</f>
        <v>0</v>
      </c>
      <c r="IC309" s="1098">
        <f>IF(IC$9=$N309,#REF!,0)</f>
        <v>0</v>
      </c>
      <c r="ID309" s="1098">
        <f>IF(ID$9=$N309,#REF!,0)</f>
        <v>0</v>
      </c>
      <c r="IE309" s="1098">
        <f>IF(IE$9=$N309,#REF!,0)</f>
        <v>0</v>
      </c>
      <c r="IF309" s="1098">
        <f>IF(IF$9=$N309,#REF!,0)</f>
        <v>0</v>
      </c>
      <c r="IG309" s="1098">
        <f>IF(IG$9=$N309,#REF!,0)</f>
        <v>0</v>
      </c>
      <c r="IH309" s="1098">
        <f>IF(IH$9=$N309,#REF!,0)</f>
        <v>0</v>
      </c>
      <c r="II309" s="1098">
        <f>IF(II$9=$N309,#REF!,0)</f>
        <v>0</v>
      </c>
      <c r="IJ309" s="1098">
        <f>IF(IJ$9=$N309,#REF!,0)</f>
        <v>0</v>
      </c>
      <c r="IK309" s="1098">
        <f>IF(IK$9=$N309,#REF!,0)</f>
        <v>0</v>
      </c>
      <c r="IL309" s="1098">
        <f>IF(IL$9=$N309,#REF!,0)</f>
        <v>0</v>
      </c>
      <c r="IM309" s="1098">
        <f>IF(IM$9=$N309,#REF!,0)</f>
        <v>0</v>
      </c>
      <c r="IN309" s="1098">
        <f>IF(IN$9=$N309,#REF!,0)</f>
        <v>0</v>
      </c>
      <c r="IO309" s="1098">
        <f>IF(IO$9=$N309,#REF!,0)</f>
        <v>0</v>
      </c>
      <c r="IP309" s="1098">
        <f>IF(IP$9=$N309,#REF!,0)</f>
        <v>0</v>
      </c>
      <c r="IQ309" s="1098">
        <f>IF(IQ$9=$N309,#REF!,0)</f>
        <v>0</v>
      </c>
      <c r="IR309" s="1098">
        <f>IF(IR$9=$N309,#REF!,0)</f>
        <v>0</v>
      </c>
      <c r="IS309" s="1098">
        <f>IF(IS$9=$N309,#REF!,0)</f>
        <v>0</v>
      </c>
      <c r="IT309" s="1098">
        <f>IF(IT$9=$N309,#REF!,0)</f>
        <v>0</v>
      </c>
      <c r="IU309" s="1098">
        <f>IF(IU$9=$N309,#REF!,0)</f>
        <v>0</v>
      </c>
      <c r="IV309" s="1098">
        <f>IF(IV$9=$N309,#REF!,0)</f>
        <v>0</v>
      </c>
      <c r="IW309" s="1098">
        <f>IF(IW$9=$N309,#REF!,0)</f>
        <v>0</v>
      </c>
      <c r="IX309" s="1098">
        <f>IF(IX$9=$N309,#REF!,0)</f>
        <v>0</v>
      </c>
      <c r="IY309" s="1098">
        <f>IF(IY$9=$N309,#REF!,0)</f>
        <v>0</v>
      </c>
      <c r="IZ309" s="1098">
        <f>IF(IZ$9=$N309,#REF!,0)</f>
        <v>0</v>
      </c>
      <c r="JA309" s="1098">
        <f>IF(JA$9=$N309,#REF!,0)</f>
        <v>0</v>
      </c>
      <c r="JB309" s="1098">
        <f>IF(JB$9=$N309,#REF!,0)</f>
        <v>0</v>
      </c>
      <c r="JC309" s="1098">
        <f>IF(JC$9=$N309,#REF!,0)</f>
        <v>0</v>
      </c>
      <c r="JD309" s="1098">
        <f>IF(JD$9=$N309,#REF!,0)</f>
        <v>0</v>
      </c>
      <c r="JE309" s="1098">
        <f>IF(JE$9=$N309,#REF!,0)</f>
        <v>0</v>
      </c>
      <c r="JF309" s="1098">
        <f>IF(JF$9=$N309,#REF!,0)</f>
        <v>0</v>
      </c>
      <c r="JG309" s="1098">
        <f>IF(JG$9=$N309,#REF!,0)</f>
        <v>0</v>
      </c>
      <c r="JH309" s="1098">
        <f>IF(JH$9=$N309,#REF!,0)</f>
        <v>0</v>
      </c>
      <c r="JI309" s="1098">
        <f>IF(JI$9=$N309,#REF!,0)</f>
        <v>0</v>
      </c>
      <c r="JJ309" s="1098">
        <f>IF(JJ$9=$N309,#REF!,0)</f>
        <v>0</v>
      </c>
      <c r="JK309" s="1098">
        <f>IF(JK$9=$N309,#REF!,0)</f>
        <v>0</v>
      </c>
      <c r="JL309" s="1098">
        <f>IF(JL$9=$N309,#REF!,0)</f>
        <v>0</v>
      </c>
      <c r="JM309" s="1098">
        <f>IF(JM$9=$N309,#REF!,0)</f>
        <v>0</v>
      </c>
      <c r="JN309" s="1098">
        <f>IF(JN$9=$N309,#REF!,0)</f>
        <v>0</v>
      </c>
      <c r="JO309" s="1098">
        <f>IF(JO$9=$N309,#REF!,0)</f>
        <v>0</v>
      </c>
      <c r="JP309" s="1098">
        <f>IF(JP$9=$N309,#REF!,0)</f>
        <v>0</v>
      </c>
      <c r="JQ309" s="1098">
        <f>IF(JQ$9=$N309,#REF!,0)</f>
        <v>0</v>
      </c>
      <c r="JR309" s="1098">
        <f>IF(JR$9=$N309,#REF!,0)</f>
        <v>0</v>
      </c>
      <c r="JS309" s="1098">
        <f>IF(JS$9=$N309,#REF!,0)</f>
        <v>0</v>
      </c>
      <c r="JT309" s="1098">
        <f>IF(JT$9=$N309,#REF!,0)</f>
        <v>0</v>
      </c>
      <c r="JU309" s="1098">
        <f>IF(JU$9=$N309,#REF!,0)</f>
        <v>0</v>
      </c>
      <c r="JV309" s="1098">
        <f>IF(JV$9=$N309,#REF!,0)</f>
        <v>0</v>
      </c>
      <c r="JW309" s="1098">
        <f>IF(JW$9=$N309,#REF!,0)</f>
        <v>0</v>
      </c>
      <c r="JX309" s="681"/>
      <c r="JY309" s="713"/>
      <c r="JZ309" s="681">
        <f t="shared" si="878"/>
        <v>0</v>
      </c>
      <c r="KA309" s="681">
        <f t="shared" si="878"/>
        <v>0</v>
      </c>
      <c r="KB309" s="681">
        <f t="shared" si="878"/>
        <v>0</v>
      </c>
      <c r="KC309" s="681">
        <f t="shared" si="878"/>
        <v>0</v>
      </c>
      <c r="KD309" s="681">
        <f t="shared" si="878"/>
        <v>0</v>
      </c>
      <c r="KE309" s="681">
        <f t="shared" si="878"/>
        <v>0</v>
      </c>
      <c r="KF309" s="681">
        <f t="shared" si="878"/>
        <v>0</v>
      </c>
      <c r="KG309" s="681">
        <f t="shared" si="878"/>
        <v>0</v>
      </c>
      <c r="KH309" s="681">
        <f t="shared" si="878"/>
        <v>0</v>
      </c>
      <c r="KI309" s="681">
        <f t="shared" si="878"/>
        <v>0</v>
      </c>
      <c r="KJ309" s="681">
        <f t="shared" si="878"/>
        <v>0</v>
      </c>
      <c r="KN309" s="1098">
        <f t="shared" si="873"/>
        <v>0</v>
      </c>
      <c r="KO309" s="1098">
        <f t="shared" si="873"/>
        <v>0</v>
      </c>
      <c r="KP309" s="1098">
        <f t="shared" si="873"/>
        <v>0</v>
      </c>
      <c r="KQ309" s="1098">
        <f t="shared" si="873"/>
        <v>0</v>
      </c>
      <c r="KR309" s="1098">
        <f t="shared" si="873"/>
        <v>0</v>
      </c>
      <c r="KS309" s="1098">
        <f t="shared" si="873"/>
        <v>0</v>
      </c>
      <c r="KT309" s="1098">
        <f t="shared" si="873"/>
        <v>0</v>
      </c>
      <c r="KU309" s="1098">
        <f t="shared" si="873"/>
        <v>0</v>
      </c>
      <c r="KV309" s="1098">
        <f t="shared" si="873"/>
        <v>0</v>
      </c>
      <c r="KW309" s="1098">
        <f t="shared" si="873"/>
        <v>0</v>
      </c>
      <c r="KX309" s="1098">
        <f t="shared" si="873"/>
        <v>0</v>
      </c>
      <c r="KY309" s="1098">
        <f t="shared" si="873"/>
        <v>0</v>
      </c>
      <c r="KZ309" s="1098">
        <f t="shared" si="873"/>
        <v>0</v>
      </c>
      <c r="LA309" s="1098">
        <f t="shared" si="873"/>
        <v>0</v>
      </c>
      <c r="LB309" s="1098">
        <f t="shared" si="873"/>
        <v>0</v>
      </c>
      <c r="LC309" s="1098">
        <f t="shared" si="868"/>
        <v>0</v>
      </c>
      <c r="LD309" s="1098">
        <f t="shared" si="868"/>
        <v>0</v>
      </c>
      <c r="LE309" s="1098">
        <f t="shared" si="868"/>
        <v>0</v>
      </c>
      <c r="LF309" s="1098">
        <f t="shared" si="868"/>
        <v>0</v>
      </c>
      <c r="LG309" s="1098">
        <f t="shared" si="868"/>
        <v>0</v>
      </c>
      <c r="LH309" s="1098">
        <f t="shared" si="868"/>
        <v>0</v>
      </c>
      <c r="LI309" s="1098">
        <f t="shared" si="868"/>
        <v>0</v>
      </c>
      <c r="LJ309" s="1098">
        <f t="shared" si="868"/>
        <v>0</v>
      </c>
      <c r="LK309" s="1098">
        <f t="shared" si="868"/>
        <v>0</v>
      </c>
      <c r="LL309" s="1098">
        <f t="shared" si="868"/>
        <v>0</v>
      </c>
      <c r="LM309" s="1098">
        <f t="shared" si="868"/>
        <v>0</v>
      </c>
      <c r="LN309" s="1098">
        <f t="shared" si="868"/>
        <v>0</v>
      </c>
      <c r="LO309" s="1098">
        <f t="shared" si="868"/>
        <v>0</v>
      </c>
      <c r="LP309" s="1098">
        <f t="shared" si="868"/>
        <v>0</v>
      </c>
      <c r="LQ309" s="1098">
        <f t="shared" si="868"/>
        <v>0</v>
      </c>
      <c r="LR309" s="1098">
        <f t="shared" si="868"/>
        <v>0</v>
      </c>
      <c r="LS309" s="1098">
        <f t="shared" si="731"/>
        <v>0</v>
      </c>
    </row>
    <row r="310" spans="1:331" s="680" customFormat="1" ht="20.100000000000001" customHeight="1" x14ac:dyDescent="0.35">
      <c r="A310" s="692"/>
      <c r="B310" s="1149"/>
      <c r="C310" s="870"/>
      <c r="D310" s="871"/>
      <c r="E310" s="871"/>
      <c r="F310" s="871"/>
      <c r="G310" s="871"/>
      <c r="H310" s="871"/>
      <c r="I310" s="871"/>
      <c r="J310" s="871" t="s">
        <v>212</v>
      </c>
      <c r="K310" s="877"/>
      <c r="L310" s="874">
        <v>42</v>
      </c>
      <c r="M310" s="874" t="s">
        <v>187</v>
      </c>
      <c r="N310" s="874"/>
      <c r="O310" s="135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635"/>
      <c r="AJ310" s="31"/>
      <c r="AK310" s="31"/>
      <c r="AL310" s="31"/>
      <c r="AM310" s="31"/>
      <c r="AN310" s="54"/>
      <c r="AO310" s="54"/>
      <c r="AP310" s="54"/>
      <c r="AQ310" s="54"/>
      <c r="AR310" s="106">
        <f>SUM(AR311)</f>
        <v>0</v>
      </c>
      <c r="AS310" s="54"/>
      <c r="AT310" s="54"/>
      <c r="AU310" s="54"/>
      <c r="AV310" s="106">
        <f>SUM(AV311)</f>
        <v>0</v>
      </c>
      <c r="AW310" s="54"/>
      <c r="AX310" s="54"/>
      <c r="AY310" s="106">
        <f>SUM(AY311)</f>
        <v>2000</v>
      </c>
      <c r="AZ310" s="31"/>
      <c r="BA310" s="31"/>
      <c r="BB310" s="106">
        <f t="shared" si="879"/>
        <v>2000</v>
      </c>
      <c r="BC310" s="106">
        <f t="shared" si="879"/>
        <v>2000</v>
      </c>
      <c r="BD310" s="106">
        <f t="shared" si="879"/>
        <v>0</v>
      </c>
      <c r="BE310" s="106">
        <f t="shared" si="879"/>
        <v>0</v>
      </c>
      <c r="BF310" s="106">
        <f t="shared" si="879"/>
        <v>2000</v>
      </c>
      <c r="BG310" s="106">
        <f t="shared" si="879"/>
        <v>0</v>
      </c>
      <c r="BH310" s="106">
        <f t="shared" si="879"/>
        <v>2000</v>
      </c>
      <c r="BI310" s="106">
        <f t="shared" si="879"/>
        <v>0</v>
      </c>
      <c r="BJ310" s="106">
        <f t="shared" si="879"/>
        <v>2000</v>
      </c>
      <c r="BK310" s="106">
        <f t="shared" si="879"/>
        <v>0</v>
      </c>
      <c r="BL310" s="106">
        <f t="shared" si="559"/>
        <v>0</v>
      </c>
      <c r="BM310" s="106"/>
      <c r="BN310" s="106"/>
      <c r="BO310" s="106">
        <f>SUM(BO311)</f>
        <v>4000</v>
      </c>
      <c r="BP310" s="106"/>
      <c r="BQ310" s="106"/>
      <c r="BR310" s="106">
        <f t="shared" si="880"/>
        <v>0</v>
      </c>
      <c r="BS310" s="106">
        <f t="shared" si="880"/>
        <v>4000</v>
      </c>
      <c r="BT310" s="106">
        <f t="shared" si="881"/>
        <v>0</v>
      </c>
      <c r="BU310" s="106">
        <f t="shared" si="881"/>
        <v>0</v>
      </c>
      <c r="BV310" s="106">
        <f>SUM(BV311)</f>
        <v>4000</v>
      </c>
      <c r="BW310" s="106"/>
      <c r="BX310" s="106"/>
      <c r="BY310" s="106">
        <f t="shared" si="882"/>
        <v>4000</v>
      </c>
      <c r="BZ310" s="106">
        <f t="shared" si="882"/>
        <v>0</v>
      </c>
      <c r="CA310" s="106">
        <f t="shared" si="773"/>
        <v>0</v>
      </c>
      <c r="CB310" s="106">
        <f t="shared" si="774"/>
        <v>0</v>
      </c>
      <c r="CC310" s="106">
        <v>4000</v>
      </c>
      <c r="CD310" s="106">
        <v>4000</v>
      </c>
      <c r="CE310" s="106">
        <f>SUM(CE311)</f>
        <v>4000</v>
      </c>
      <c r="CF310" s="106">
        <f>SUM(CF311)</f>
        <v>0</v>
      </c>
      <c r="CG310" s="106">
        <f t="shared" si="709"/>
        <v>0</v>
      </c>
      <c r="CH310" s="106">
        <f t="shared" si="883"/>
        <v>-2000</v>
      </c>
      <c r="CI310" s="106">
        <f t="shared" si="883"/>
        <v>2000</v>
      </c>
      <c r="CJ310" s="106"/>
      <c r="CK310" s="106">
        <f t="shared" si="836"/>
        <v>0</v>
      </c>
      <c r="CL310" s="106">
        <f t="shared" si="884"/>
        <v>0</v>
      </c>
      <c r="CM310" s="106">
        <f t="shared" si="884"/>
        <v>2000</v>
      </c>
      <c r="CN310" s="106"/>
      <c r="CO310" s="106">
        <f t="shared" si="837"/>
        <v>0</v>
      </c>
      <c r="CP310" s="106">
        <f t="shared" si="884"/>
        <v>0</v>
      </c>
      <c r="CQ310" s="106">
        <f t="shared" si="884"/>
        <v>2000</v>
      </c>
      <c r="CR310" s="106">
        <f>SUM(CR311)</f>
        <v>0</v>
      </c>
      <c r="CS310" s="106">
        <f t="shared" si="838"/>
        <v>0</v>
      </c>
      <c r="CT310" s="106">
        <f t="shared" si="884"/>
        <v>160000</v>
      </c>
      <c r="CU310" s="106">
        <f t="shared" si="884"/>
        <v>162000</v>
      </c>
      <c r="CV310" s="106">
        <f>SUM(CV311)</f>
        <v>0</v>
      </c>
      <c r="CW310" s="106">
        <f t="shared" si="839"/>
        <v>0</v>
      </c>
      <c r="CX310" s="106">
        <f t="shared" si="884"/>
        <v>-160000</v>
      </c>
      <c r="CY310" s="106">
        <f t="shared" si="884"/>
        <v>2000</v>
      </c>
      <c r="CZ310" s="120">
        <v>2000</v>
      </c>
      <c r="DA310" s="120">
        <v>2000</v>
      </c>
      <c r="DB310" s="106">
        <f t="shared" si="885"/>
        <v>0</v>
      </c>
      <c r="DC310" s="120">
        <f t="shared" si="885"/>
        <v>0</v>
      </c>
      <c r="DD310" s="120">
        <f t="shared" si="841"/>
        <v>0</v>
      </c>
      <c r="DE310" s="120">
        <f t="shared" si="842"/>
        <v>0</v>
      </c>
      <c r="DF310" s="120">
        <f t="shared" si="886"/>
        <v>0</v>
      </c>
      <c r="DG310" s="120">
        <f t="shared" si="886"/>
        <v>2000</v>
      </c>
      <c r="DH310" s="106">
        <f t="shared" si="886"/>
        <v>0</v>
      </c>
      <c r="DI310" s="120">
        <f t="shared" si="843"/>
        <v>0</v>
      </c>
      <c r="DJ310" s="106">
        <f t="shared" si="887"/>
        <v>100890</v>
      </c>
      <c r="DK310" s="120">
        <f t="shared" si="887"/>
        <v>102890</v>
      </c>
      <c r="DL310" s="120">
        <f t="shared" si="844"/>
        <v>0</v>
      </c>
      <c r="DM310" s="106">
        <f t="shared" si="888"/>
        <v>0</v>
      </c>
      <c r="DN310" s="120">
        <f t="shared" si="888"/>
        <v>102890</v>
      </c>
      <c r="DO310" s="120">
        <f t="shared" si="888"/>
        <v>0</v>
      </c>
      <c r="DP310" s="120">
        <f t="shared" si="845"/>
        <v>0</v>
      </c>
      <c r="DQ310" s="120">
        <f t="shared" si="889"/>
        <v>27110</v>
      </c>
      <c r="DR310" s="120">
        <f t="shared" si="889"/>
        <v>130000</v>
      </c>
      <c r="DS310" s="120">
        <f t="shared" si="889"/>
        <v>0</v>
      </c>
      <c r="DT310" s="120">
        <f t="shared" si="846"/>
        <v>0</v>
      </c>
      <c r="DU310" s="120">
        <f t="shared" si="890"/>
        <v>-130000</v>
      </c>
      <c r="DV310" s="120">
        <f t="shared" si="890"/>
        <v>0</v>
      </c>
      <c r="DW310" s="120">
        <f t="shared" si="891"/>
        <v>150000</v>
      </c>
      <c r="DX310" s="120">
        <v>150000</v>
      </c>
      <c r="DY310" s="120">
        <v>150000</v>
      </c>
      <c r="DZ310" s="120">
        <f t="shared" si="892"/>
        <v>0</v>
      </c>
      <c r="EA310" s="120">
        <f t="shared" si="891"/>
        <v>150000</v>
      </c>
      <c r="EB310" s="120">
        <f t="shared" si="891"/>
        <v>0</v>
      </c>
      <c r="EC310" s="120">
        <f t="shared" si="848"/>
        <v>0</v>
      </c>
      <c r="ED310" s="120">
        <f t="shared" si="893"/>
        <v>-65000</v>
      </c>
      <c r="EE310" s="120">
        <f t="shared" si="893"/>
        <v>85000</v>
      </c>
      <c r="EF310" s="120">
        <f t="shared" si="893"/>
        <v>0</v>
      </c>
      <c r="EG310" s="120">
        <f t="shared" si="849"/>
        <v>0</v>
      </c>
      <c r="EH310" s="120" t="e">
        <f t="shared" si="893"/>
        <v>#REF!</v>
      </c>
      <c r="EI310" s="120">
        <f>IFERROR(#REF!/DZ310*100,)</f>
        <v>0</v>
      </c>
      <c r="EJ310" s="120">
        <f>IFERROR(#REF!/#REF!*100,)</f>
        <v>0</v>
      </c>
      <c r="EK310" s="120">
        <f t="shared" si="893"/>
        <v>50000</v>
      </c>
      <c r="EL310" s="120">
        <v>55000</v>
      </c>
      <c r="EM310" s="120">
        <v>55000</v>
      </c>
      <c r="EN310" s="149"/>
      <c r="EO310" s="149"/>
      <c r="EP310" s="149"/>
      <c r="EQ310" s="149"/>
      <c r="ER310" s="149"/>
      <c r="ES310" s="146">
        <f t="shared" si="753"/>
        <v>0</v>
      </c>
      <c r="EW310" s="713"/>
      <c r="EX310" s="739">
        <f>IF(EX$9=$K310,#REF!,0)</f>
        <v>0</v>
      </c>
      <c r="EY310" s="739">
        <f>IF(EY$9=$K310,#REF!,0)</f>
        <v>0</v>
      </c>
      <c r="EZ310" s="739">
        <f>IF(EZ$9=$K310,#REF!,0)</f>
        <v>0</v>
      </c>
      <c r="FA310" s="739">
        <f>IF(FA$9=$K310,#REF!,0)</f>
        <v>0</v>
      </c>
      <c r="FB310" s="739">
        <f>IF(FB$9=$K310,#REF!,0)</f>
        <v>0</v>
      </c>
      <c r="FC310" s="739">
        <f>IF(FC$9=$K310,#REF!,0)</f>
        <v>0</v>
      </c>
      <c r="FD310" s="739">
        <f>IF(FD$9=$K310,#REF!,0)</f>
        <v>0</v>
      </c>
      <c r="FE310" s="739">
        <f>IF(FE$9=$K310,#REF!,0)</f>
        <v>0</v>
      </c>
      <c r="FF310" s="739">
        <f>IF(FF$9=$K310,#REF!,0)</f>
        <v>0</v>
      </c>
      <c r="FG310" s="739">
        <f>IF(FG$9=$K310,#REF!,0)</f>
        <v>0</v>
      </c>
      <c r="FH310" s="739">
        <f>IF(FH$9=$K310,#REF!,0)</f>
        <v>0</v>
      </c>
      <c r="FI310" s="739">
        <f>IF(FI$9=$K310,#REF!,0)</f>
        <v>0</v>
      </c>
      <c r="FJ310" s="739">
        <f>IF(FJ$9=$K310,#REF!,0)</f>
        <v>0</v>
      </c>
      <c r="FK310" s="739">
        <f>IF(FK$9=$K310,#REF!,0)</f>
        <v>0</v>
      </c>
      <c r="FL310" s="739">
        <f>IF(FL$9=$K310,#REF!,0)</f>
        <v>0</v>
      </c>
      <c r="FM310" s="739">
        <f>IF(FM$9=$K310,#REF!,0)</f>
        <v>0</v>
      </c>
      <c r="FN310" s="739">
        <f>IF(FN$9=$K310,#REF!,0)</f>
        <v>0</v>
      </c>
      <c r="FO310" s="739">
        <f>IF(FO$9=$K310,#REF!,0)</f>
        <v>0</v>
      </c>
      <c r="FP310" s="739">
        <f>IF(FP$9=$K310,#REF!,0)</f>
        <v>0</v>
      </c>
      <c r="FQ310" s="739">
        <f>IF(FQ$9=$K310,#REF!,0)</f>
        <v>0</v>
      </c>
      <c r="FS310" s="1097"/>
      <c r="FT310" s="713"/>
      <c r="FU310" s="739">
        <f t="shared" si="858"/>
        <v>0</v>
      </c>
      <c r="FV310" s="739">
        <f t="shared" si="858"/>
        <v>0</v>
      </c>
      <c r="FW310" s="739">
        <f t="shared" si="858"/>
        <v>0</v>
      </c>
      <c r="FX310" s="739">
        <f t="shared" si="858"/>
        <v>0</v>
      </c>
      <c r="FY310" s="739">
        <f t="shared" si="858"/>
        <v>0</v>
      </c>
      <c r="FZ310" s="739">
        <f t="shared" si="858"/>
        <v>0</v>
      </c>
      <c r="GA310" s="739">
        <f t="shared" si="858"/>
        <v>0</v>
      </c>
      <c r="GB310" s="739">
        <f t="shared" si="858"/>
        <v>0</v>
      </c>
      <c r="GC310" s="739">
        <f t="shared" si="858"/>
        <v>0</v>
      </c>
      <c r="GD310" s="739">
        <f t="shared" si="858"/>
        <v>0</v>
      </c>
      <c r="GE310" s="739">
        <f t="shared" si="859"/>
        <v>0</v>
      </c>
      <c r="GF310" s="739">
        <f t="shared" si="859"/>
        <v>0</v>
      </c>
      <c r="GG310" s="739">
        <f t="shared" si="859"/>
        <v>0</v>
      </c>
      <c r="GH310" s="739">
        <f t="shared" si="859"/>
        <v>0</v>
      </c>
      <c r="GI310" s="739">
        <f t="shared" si="859"/>
        <v>0</v>
      </c>
      <c r="GJ310" s="739">
        <f t="shared" si="859"/>
        <v>0</v>
      </c>
      <c r="GK310" s="739">
        <f t="shared" si="859"/>
        <v>0</v>
      </c>
      <c r="GL310" s="739">
        <f t="shared" si="859"/>
        <v>0</v>
      </c>
      <c r="GM310" s="739">
        <f t="shared" si="859"/>
        <v>0</v>
      </c>
      <c r="GN310" s="739">
        <f t="shared" si="859"/>
        <v>0</v>
      </c>
      <c r="GO310" s="1097"/>
      <c r="GP310" s="713"/>
      <c r="GQ310" s="1098">
        <f>IF(GQ$9=$N310,#REF!,0)</f>
        <v>0</v>
      </c>
      <c r="GR310" s="1098">
        <f>IF(GR$9=$N310,#REF!,0)</f>
        <v>0</v>
      </c>
      <c r="GS310" s="1098">
        <f>IF(GS$9=$N310,#REF!,0)</f>
        <v>0</v>
      </c>
      <c r="GT310" s="1098">
        <f>IF(GT$9=$N310,#REF!,0)</f>
        <v>0</v>
      </c>
      <c r="GU310" s="1098">
        <f>IF(GU$9=$N310,#REF!,0)</f>
        <v>0</v>
      </c>
      <c r="GV310" s="1098">
        <f>IF(GV$9=$N310,#REF!,0)</f>
        <v>0</v>
      </c>
      <c r="GW310" s="1098">
        <f>IF(GW$9=$N310,#REF!,0)</f>
        <v>0</v>
      </c>
      <c r="GX310" s="1098">
        <f>IF(GX$9=$N310,#REF!,0)</f>
        <v>0</v>
      </c>
      <c r="GY310" s="1098">
        <f>IF(GY$9=$N310,#REF!,0)</f>
        <v>0</v>
      </c>
      <c r="GZ310" s="1098">
        <f>IF(GZ$9=$N310,#REF!,0)</f>
        <v>0</v>
      </c>
      <c r="HA310" s="1098">
        <f>IF(HA$9=$N310,#REF!,0)</f>
        <v>0</v>
      </c>
      <c r="HB310" s="1098">
        <f>IF(HB$9=$N310,#REF!,0)</f>
        <v>0</v>
      </c>
      <c r="HC310" s="1098">
        <f>IF(HC$9=$N310,#REF!,0)</f>
        <v>0</v>
      </c>
      <c r="HD310" s="1098">
        <f>IF(HD$9=$N310,#REF!,0)</f>
        <v>0</v>
      </c>
      <c r="HE310" s="1098">
        <f>IF(HE$9=$N310,#REF!,0)</f>
        <v>0</v>
      </c>
      <c r="HF310" s="1098">
        <f>IF(HF$9=$N310,#REF!,0)</f>
        <v>0</v>
      </c>
      <c r="HG310" s="1098">
        <f>IF(HG$9=$N310,#REF!,0)</f>
        <v>0</v>
      </c>
      <c r="HH310" s="1098">
        <f>IF(HH$9=$N310,#REF!,0)</f>
        <v>0</v>
      </c>
      <c r="HI310" s="1098">
        <f>IF(HI$9=$N310,#REF!,0)</f>
        <v>0</v>
      </c>
      <c r="HJ310" s="1098">
        <f>IF(HJ$9=$N310,#REF!,0)</f>
        <v>0</v>
      </c>
      <c r="HK310" s="1098">
        <f>IF(HK$9=$N310,#REF!,0)</f>
        <v>0</v>
      </c>
      <c r="HL310" s="1098">
        <f>IF(HL$9=$N310,#REF!,0)</f>
        <v>0</v>
      </c>
      <c r="HM310" s="1098">
        <f>IF(HM$9=$N310,#REF!,0)</f>
        <v>0</v>
      </c>
      <c r="HN310" s="1098">
        <f>IF(HN$9=$N310,#REF!,0)</f>
        <v>0</v>
      </c>
      <c r="HO310" s="1098">
        <f>IF(HO$9=$N310,#REF!,0)</f>
        <v>0</v>
      </c>
      <c r="HP310" s="1098">
        <f>IF(HP$9=$N310,#REF!,0)</f>
        <v>0</v>
      </c>
      <c r="HQ310" s="1098">
        <f>IF(HQ$9=$N310,#REF!,0)</f>
        <v>0</v>
      </c>
      <c r="HR310" s="1098">
        <f>IF(HR$9=$N310,#REF!,0)</f>
        <v>0</v>
      </c>
      <c r="HS310" s="1098">
        <f>IF(HS$9=$N310,#REF!,0)</f>
        <v>0</v>
      </c>
      <c r="HT310" s="1098">
        <f>IF(HT$9=$N310,#REF!,0)</f>
        <v>0</v>
      </c>
      <c r="HU310" s="1098">
        <f>IF(HU$9=$N310,#REF!,0)</f>
        <v>0</v>
      </c>
      <c r="HV310" s="1098">
        <f>IF(HV$9=$N310,#REF!,0)</f>
        <v>0</v>
      </c>
      <c r="HW310" s="1098">
        <f>IF(HW$9=$N310,#REF!,0)</f>
        <v>0</v>
      </c>
      <c r="HX310" s="1098">
        <f>IF(HX$9=$N310,#REF!,0)</f>
        <v>0</v>
      </c>
      <c r="HY310" s="1098">
        <f>IF(HY$9=$N310,#REF!,0)</f>
        <v>0</v>
      </c>
      <c r="HZ310" s="1098">
        <f>IF(HZ$9=$N310,#REF!,0)</f>
        <v>0</v>
      </c>
      <c r="IA310" s="1098">
        <f>IF(IA$9=$N310,#REF!,0)</f>
        <v>0</v>
      </c>
      <c r="IB310" s="1098">
        <f>IF(IB$9=$N310,#REF!,0)</f>
        <v>0</v>
      </c>
      <c r="IC310" s="1098">
        <f>IF(IC$9=$N310,#REF!,0)</f>
        <v>0</v>
      </c>
      <c r="ID310" s="1098">
        <f>IF(ID$9=$N310,#REF!,0)</f>
        <v>0</v>
      </c>
      <c r="IE310" s="1098">
        <f>IF(IE$9=$N310,#REF!,0)</f>
        <v>0</v>
      </c>
      <c r="IF310" s="1098">
        <f>IF(IF$9=$N310,#REF!,0)</f>
        <v>0</v>
      </c>
      <c r="IG310" s="1098">
        <f>IF(IG$9=$N310,#REF!,0)</f>
        <v>0</v>
      </c>
      <c r="IH310" s="1098">
        <f>IF(IH$9=$N310,#REF!,0)</f>
        <v>0</v>
      </c>
      <c r="II310" s="1098">
        <f>IF(II$9=$N310,#REF!,0)</f>
        <v>0</v>
      </c>
      <c r="IJ310" s="1098">
        <f>IF(IJ$9=$N310,#REF!,0)</f>
        <v>0</v>
      </c>
      <c r="IK310" s="1098">
        <f>IF(IK$9=$N310,#REF!,0)</f>
        <v>0</v>
      </c>
      <c r="IL310" s="1098">
        <f>IF(IL$9=$N310,#REF!,0)</f>
        <v>0</v>
      </c>
      <c r="IM310" s="1098">
        <f>IF(IM$9=$N310,#REF!,0)</f>
        <v>0</v>
      </c>
      <c r="IN310" s="1098">
        <f>IF(IN$9=$N310,#REF!,0)</f>
        <v>0</v>
      </c>
      <c r="IO310" s="1098">
        <f>IF(IO$9=$N310,#REF!,0)</f>
        <v>0</v>
      </c>
      <c r="IP310" s="1098">
        <f>IF(IP$9=$N310,#REF!,0)</f>
        <v>0</v>
      </c>
      <c r="IQ310" s="1098">
        <f>IF(IQ$9=$N310,#REF!,0)</f>
        <v>0</v>
      </c>
      <c r="IR310" s="1098">
        <f>IF(IR$9=$N310,#REF!,0)</f>
        <v>0</v>
      </c>
      <c r="IS310" s="1098">
        <f>IF(IS$9=$N310,#REF!,0)</f>
        <v>0</v>
      </c>
      <c r="IT310" s="1098">
        <f>IF(IT$9=$N310,#REF!,0)</f>
        <v>0</v>
      </c>
      <c r="IU310" s="1098">
        <f>IF(IU$9=$N310,#REF!,0)</f>
        <v>0</v>
      </c>
      <c r="IV310" s="1098">
        <f>IF(IV$9=$N310,#REF!,0)</f>
        <v>0</v>
      </c>
      <c r="IW310" s="1098">
        <f>IF(IW$9=$N310,#REF!,0)</f>
        <v>0</v>
      </c>
      <c r="IX310" s="1098">
        <f>IF(IX$9=$N310,#REF!,0)</f>
        <v>0</v>
      </c>
      <c r="IY310" s="1098">
        <f>IF(IY$9=$N310,#REF!,0)</f>
        <v>0</v>
      </c>
      <c r="IZ310" s="1098">
        <f>IF(IZ$9=$N310,#REF!,0)</f>
        <v>0</v>
      </c>
      <c r="JA310" s="1098">
        <f>IF(JA$9=$N310,#REF!,0)</f>
        <v>0</v>
      </c>
      <c r="JB310" s="1098">
        <f>IF(JB$9=$N310,#REF!,0)</f>
        <v>0</v>
      </c>
      <c r="JC310" s="1098">
        <f>IF(JC$9=$N310,#REF!,0)</f>
        <v>0</v>
      </c>
      <c r="JD310" s="1098">
        <f>IF(JD$9=$N310,#REF!,0)</f>
        <v>0</v>
      </c>
      <c r="JE310" s="1098">
        <f>IF(JE$9=$N310,#REF!,0)</f>
        <v>0</v>
      </c>
      <c r="JF310" s="1098">
        <f>IF(JF$9=$N310,#REF!,0)</f>
        <v>0</v>
      </c>
      <c r="JG310" s="1098">
        <f>IF(JG$9=$N310,#REF!,0)</f>
        <v>0</v>
      </c>
      <c r="JH310" s="1098">
        <f>IF(JH$9=$N310,#REF!,0)</f>
        <v>0</v>
      </c>
      <c r="JI310" s="1098">
        <f>IF(JI$9=$N310,#REF!,0)</f>
        <v>0</v>
      </c>
      <c r="JJ310" s="1098">
        <f>IF(JJ$9=$N310,#REF!,0)</f>
        <v>0</v>
      </c>
      <c r="JK310" s="1098">
        <f>IF(JK$9=$N310,#REF!,0)</f>
        <v>0</v>
      </c>
      <c r="JL310" s="1098">
        <f>IF(JL$9=$N310,#REF!,0)</f>
        <v>0</v>
      </c>
      <c r="JM310" s="1098">
        <f>IF(JM$9=$N310,#REF!,0)</f>
        <v>0</v>
      </c>
      <c r="JN310" s="1098">
        <f>IF(JN$9=$N310,#REF!,0)</f>
        <v>0</v>
      </c>
      <c r="JO310" s="1098">
        <f>IF(JO$9=$N310,#REF!,0)</f>
        <v>0</v>
      </c>
      <c r="JP310" s="1098">
        <f>IF(JP$9=$N310,#REF!,0)</f>
        <v>0</v>
      </c>
      <c r="JQ310" s="1098">
        <f>IF(JQ$9=$N310,#REF!,0)</f>
        <v>0</v>
      </c>
      <c r="JR310" s="1098">
        <f>IF(JR$9=$N310,#REF!,0)</f>
        <v>0</v>
      </c>
      <c r="JS310" s="1098">
        <f>IF(JS$9=$N310,#REF!,0)</f>
        <v>0</v>
      </c>
      <c r="JT310" s="1098">
        <f>IF(JT$9=$N310,#REF!,0)</f>
        <v>0</v>
      </c>
      <c r="JU310" s="1098">
        <f>IF(JU$9=$N310,#REF!,0)</f>
        <v>0</v>
      </c>
      <c r="JV310" s="1098">
        <f>IF(JV$9=$N310,#REF!,0)</f>
        <v>0</v>
      </c>
      <c r="JW310" s="1098">
        <f>IF(JW$9=$N310,#REF!,0)</f>
        <v>0</v>
      </c>
      <c r="JX310" s="681"/>
      <c r="JY310" s="713"/>
      <c r="JZ310" s="681">
        <f t="shared" si="878"/>
        <v>0</v>
      </c>
      <c r="KA310" s="681">
        <f t="shared" si="878"/>
        <v>0</v>
      </c>
      <c r="KB310" s="681">
        <f t="shared" si="878"/>
        <v>0</v>
      </c>
      <c r="KC310" s="681">
        <f t="shared" si="878"/>
        <v>0</v>
      </c>
      <c r="KD310" s="681">
        <f t="shared" si="878"/>
        <v>0</v>
      </c>
      <c r="KE310" s="681">
        <f t="shared" si="878"/>
        <v>0</v>
      </c>
      <c r="KF310" s="681">
        <f t="shared" si="878"/>
        <v>0</v>
      </c>
      <c r="KG310" s="681">
        <f t="shared" si="878"/>
        <v>0</v>
      </c>
      <c r="KH310" s="681">
        <f t="shared" si="878"/>
        <v>150000</v>
      </c>
      <c r="KI310" s="681">
        <f t="shared" si="878"/>
        <v>0</v>
      </c>
      <c r="KJ310" s="681">
        <f t="shared" si="878"/>
        <v>0</v>
      </c>
      <c r="KN310" s="1098">
        <f t="shared" si="873"/>
        <v>0</v>
      </c>
      <c r="KO310" s="1098">
        <f t="shared" si="873"/>
        <v>0</v>
      </c>
      <c r="KP310" s="1098">
        <f t="shared" si="873"/>
        <v>0</v>
      </c>
      <c r="KQ310" s="1098">
        <f t="shared" si="873"/>
        <v>0</v>
      </c>
      <c r="KR310" s="1098">
        <f t="shared" si="873"/>
        <v>0</v>
      </c>
      <c r="KS310" s="1098">
        <f t="shared" si="873"/>
        <v>0</v>
      </c>
      <c r="KT310" s="1098">
        <f t="shared" si="873"/>
        <v>0</v>
      </c>
      <c r="KU310" s="1098">
        <f t="shared" si="873"/>
        <v>0</v>
      </c>
      <c r="KV310" s="1098">
        <f t="shared" si="873"/>
        <v>0</v>
      </c>
      <c r="KW310" s="1098">
        <f t="shared" si="873"/>
        <v>0</v>
      </c>
      <c r="KX310" s="1098">
        <f t="shared" si="873"/>
        <v>0</v>
      </c>
      <c r="KY310" s="1098">
        <f t="shared" si="873"/>
        <v>0</v>
      </c>
      <c r="KZ310" s="1098">
        <f t="shared" si="873"/>
        <v>0</v>
      </c>
      <c r="LA310" s="1098">
        <f t="shared" si="873"/>
        <v>0</v>
      </c>
      <c r="LB310" s="1098">
        <f t="shared" si="873"/>
        <v>0</v>
      </c>
      <c r="LC310" s="1098">
        <f t="shared" si="868"/>
        <v>0</v>
      </c>
      <c r="LD310" s="1098">
        <f t="shared" si="868"/>
        <v>0</v>
      </c>
      <c r="LE310" s="1098">
        <f t="shared" si="868"/>
        <v>0</v>
      </c>
      <c r="LF310" s="1098">
        <f t="shared" si="868"/>
        <v>0</v>
      </c>
      <c r="LG310" s="1098">
        <f t="shared" si="868"/>
        <v>0</v>
      </c>
      <c r="LH310" s="1098">
        <f t="shared" si="868"/>
        <v>0</v>
      </c>
      <c r="LI310" s="1098">
        <f t="shared" si="868"/>
        <v>0</v>
      </c>
      <c r="LJ310" s="1098">
        <f t="shared" si="868"/>
        <v>0</v>
      </c>
      <c r="LK310" s="1098">
        <f t="shared" si="868"/>
        <v>0</v>
      </c>
      <c r="LL310" s="1098">
        <f t="shared" si="868"/>
        <v>0</v>
      </c>
      <c r="LM310" s="1098">
        <f t="shared" si="868"/>
        <v>0</v>
      </c>
      <c r="LN310" s="1098">
        <f t="shared" si="868"/>
        <v>0</v>
      </c>
      <c r="LO310" s="1098">
        <f t="shared" si="868"/>
        <v>0</v>
      </c>
      <c r="LP310" s="1098">
        <f t="shared" si="868"/>
        <v>0</v>
      </c>
      <c r="LQ310" s="1098">
        <f t="shared" si="868"/>
        <v>0</v>
      </c>
      <c r="LR310" s="1098">
        <f t="shared" si="868"/>
        <v>0</v>
      </c>
      <c r="LS310" s="1098">
        <f t="shared" si="731"/>
        <v>0</v>
      </c>
    </row>
    <row r="311" spans="1:331" s="680" customFormat="1" ht="20.100000000000001" customHeight="1" x14ac:dyDescent="0.35">
      <c r="A311" s="692"/>
      <c r="B311" s="871" t="s">
        <v>616</v>
      </c>
      <c r="C311" s="870" t="s">
        <v>569</v>
      </c>
      <c r="D311" s="871"/>
      <c r="E311" s="871"/>
      <c r="F311" s="871"/>
      <c r="G311" s="871"/>
      <c r="H311" s="871"/>
      <c r="I311" s="871"/>
      <c r="J311" s="871" t="s">
        <v>212</v>
      </c>
      <c r="K311" s="877"/>
      <c r="L311" s="886"/>
      <c r="M311" s="874">
        <v>422</v>
      </c>
      <c r="N311" s="874" t="s">
        <v>79</v>
      </c>
      <c r="O311" s="1351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622"/>
      <c r="AJ311" s="35"/>
      <c r="AK311" s="35"/>
      <c r="AL311" s="35"/>
      <c r="AM311" s="35"/>
      <c r="AN311" s="38"/>
      <c r="AO311" s="38"/>
      <c r="AP311" s="38"/>
      <c r="AQ311" s="38"/>
      <c r="AR311" s="106">
        <f>SUM(AR312)</f>
        <v>0</v>
      </c>
      <c r="AS311" s="38"/>
      <c r="AT311" s="38"/>
      <c r="AU311" s="38"/>
      <c r="AV311" s="106">
        <f>SUM(AV312)</f>
        <v>0</v>
      </c>
      <c r="AW311" s="38"/>
      <c r="AX311" s="38"/>
      <c r="AY311" s="106">
        <f>SUM(AY312)</f>
        <v>2000</v>
      </c>
      <c r="AZ311" s="35"/>
      <c r="BA311" s="35"/>
      <c r="BB311" s="106">
        <f t="shared" si="879"/>
        <v>2000</v>
      </c>
      <c r="BC311" s="106">
        <f t="shared" si="879"/>
        <v>2000</v>
      </c>
      <c r="BD311" s="106">
        <f t="shared" si="879"/>
        <v>0</v>
      </c>
      <c r="BE311" s="106">
        <f t="shared" si="879"/>
        <v>0</v>
      </c>
      <c r="BF311" s="106">
        <f t="shared" si="879"/>
        <v>2000</v>
      </c>
      <c r="BG311" s="106">
        <f t="shared" si="879"/>
        <v>0</v>
      </c>
      <c r="BH311" s="106">
        <f t="shared" si="879"/>
        <v>2000</v>
      </c>
      <c r="BI311" s="106">
        <f t="shared" si="879"/>
        <v>0</v>
      </c>
      <c r="BJ311" s="106">
        <f t="shared" si="879"/>
        <v>2000</v>
      </c>
      <c r="BK311" s="106">
        <f t="shared" si="879"/>
        <v>0</v>
      </c>
      <c r="BL311" s="106">
        <f t="shared" si="559"/>
        <v>0</v>
      </c>
      <c r="BM311" s="106"/>
      <c r="BN311" s="106"/>
      <c r="BO311" s="106">
        <f>SUM(BO312)</f>
        <v>4000</v>
      </c>
      <c r="BP311" s="106"/>
      <c r="BQ311" s="106"/>
      <c r="BR311" s="106">
        <f t="shared" si="880"/>
        <v>0</v>
      </c>
      <c r="BS311" s="106">
        <f t="shared" si="880"/>
        <v>4000</v>
      </c>
      <c r="BT311" s="106">
        <f t="shared" si="881"/>
        <v>0</v>
      </c>
      <c r="BU311" s="106">
        <f t="shared" si="881"/>
        <v>0</v>
      </c>
      <c r="BV311" s="106">
        <f>SUM(BV312)</f>
        <v>4000</v>
      </c>
      <c r="BW311" s="106"/>
      <c r="BX311" s="106"/>
      <c r="BY311" s="106">
        <f t="shared" si="882"/>
        <v>4000</v>
      </c>
      <c r="BZ311" s="106">
        <f t="shared" si="882"/>
        <v>0</v>
      </c>
      <c r="CA311" s="106">
        <f t="shared" si="773"/>
        <v>0</v>
      </c>
      <c r="CB311" s="106">
        <f t="shared" si="774"/>
        <v>0</v>
      </c>
      <c r="CC311" s="106">
        <f>SUM(CC312)</f>
        <v>0</v>
      </c>
      <c r="CD311" s="106">
        <f>SUM(CD312)</f>
        <v>0</v>
      </c>
      <c r="CE311" s="106">
        <f>SUM(CE312)</f>
        <v>4000</v>
      </c>
      <c r="CF311" s="106">
        <f>SUM(CF312)</f>
        <v>0</v>
      </c>
      <c r="CG311" s="106">
        <f t="shared" si="709"/>
        <v>0</v>
      </c>
      <c r="CH311" s="106">
        <f t="shared" si="883"/>
        <v>-2000</v>
      </c>
      <c r="CI311" s="106">
        <f t="shared" si="883"/>
        <v>2000</v>
      </c>
      <c r="CJ311" s="106"/>
      <c r="CK311" s="106">
        <f t="shared" si="836"/>
        <v>0</v>
      </c>
      <c r="CL311" s="106">
        <f t="shared" si="884"/>
        <v>0</v>
      </c>
      <c r="CM311" s="106">
        <f t="shared" si="884"/>
        <v>2000</v>
      </c>
      <c r="CN311" s="106"/>
      <c r="CO311" s="106">
        <f t="shared" si="837"/>
        <v>0</v>
      </c>
      <c r="CP311" s="106">
        <f t="shared" si="884"/>
        <v>0</v>
      </c>
      <c r="CQ311" s="106">
        <f t="shared" si="884"/>
        <v>2000</v>
      </c>
      <c r="CR311" s="106">
        <f>SUM(CR312)</f>
        <v>0</v>
      </c>
      <c r="CS311" s="106">
        <f t="shared" si="838"/>
        <v>0</v>
      </c>
      <c r="CT311" s="106">
        <f t="shared" si="884"/>
        <v>160000</v>
      </c>
      <c r="CU311" s="106">
        <f t="shared" si="884"/>
        <v>162000</v>
      </c>
      <c r="CV311" s="106">
        <f>SUM(CV312)</f>
        <v>0</v>
      </c>
      <c r="CW311" s="106">
        <f t="shared" si="839"/>
        <v>0</v>
      </c>
      <c r="CX311" s="106">
        <f t="shared" si="884"/>
        <v>-160000</v>
      </c>
      <c r="CY311" s="106">
        <f t="shared" si="884"/>
        <v>2000</v>
      </c>
      <c r="CZ311" s="120">
        <f t="shared" si="884"/>
        <v>0</v>
      </c>
      <c r="DA311" s="120">
        <f t="shared" si="884"/>
        <v>0</v>
      </c>
      <c r="DB311" s="106">
        <f t="shared" si="885"/>
        <v>0</v>
      </c>
      <c r="DC311" s="120">
        <f t="shared" si="885"/>
        <v>0</v>
      </c>
      <c r="DD311" s="120">
        <f t="shared" si="841"/>
        <v>0</v>
      </c>
      <c r="DE311" s="120">
        <f t="shared" si="842"/>
        <v>0</v>
      </c>
      <c r="DF311" s="120">
        <f t="shared" si="886"/>
        <v>0</v>
      </c>
      <c r="DG311" s="120">
        <f t="shared" si="886"/>
        <v>2000</v>
      </c>
      <c r="DH311" s="106">
        <f t="shared" si="886"/>
        <v>0</v>
      </c>
      <c r="DI311" s="120">
        <f t="shared" si="843"/>
        <v>0</v>
      </c>
      <c r="DJ311" s="106">
        <f t="shared" si="887"/>
        <v>100890</v>
      </c>
      <c r="DK311" s="120">
        <f t="shared" si="887"/>
        <v>102890</v>
      </c>
      <c r="DL311" s="120">
        <f t="shared" si="844"/>
        <v>0</v>
      </c>
      <c r="DM311" s="106">
        <f t="shared" si="888"/>
        <v>0</v>
      </c>
      <c r="DN311" s="120">
        <f t="shared" si="888"/>
        <v>102890</v>
      </c>
      <c r="DO311" s="120">
        <f t="shared" si="888"/>
        <v>0</v>
      </c>
      <c r="DP311" s="120">
        <f t="shared" si="845"/>
        <v>0</v>
      </c>
      <c r="DQ311" s="120">
        <f t="shared" si="889"/>
        <v>27110</v>
      </c>
      <c r="DR311" s="120">
        <f t="shared" si="889"/>
        <v>130000</v>
      </c>
      <c r="DS311" s="120">
        <f t="shared" si="889"/>
        <v>0</v>
      </c>
      <c r="DT311" s="120">
        <f t="shared" si="846"/>
        <v>0</v>
      </c>
      <c r="DU311" s="120">
        <f t="shared" si="890"/>
        <v>-130000</v>
      </c>
      <c r="DV311" s="120">
        <f t="shared" si="890"/>
        <v>0</v>
      </c>
      <c r="DW311" s="120">
        <f t="shared" si="891"/>
        <v>150000</v>
      </c>
      <c r="DX311" s="120">
        <f>SUM(DX312)</f>
        <v>0</v>
      </c>
      <c r="DY311" s="120">
        <f>SUM(DY312)</f>
        <v>0</v>
      </c>
      <c r="DZ311" s="120">
        <f t="shared" si="892"/>
        <v>0</v>
      </c>
      <c r="EA311" s="120">
        <f t="shared" si="891"/>
        <v>150000</v>
      </c>
      <c r="EB311" s="120">
        <f t="shared" si="891"/>
        <v>0</v>
      </c>
      <c r="EC311" s="120">
        <f t="shared" si="848"/>
        <v>0</v>
      </c>
      <c r="ED311" s="120">
        <f t="shared" si="893"/>
        <v>-65000</v>
      </c>
      <c r="EE311" s="120">
        <f t="shared" si="893"/>
        <v>85000</v>
      </c>
      <c r="EF311" s="120">
        <f t="shared" si="893"/>
        <v>0</v>
      </c>
      <c r="EG311" s="120">
        <f t="shared" si="849"/>
        <v>0</v>
      </c>
      <c r="EH311" s="120" t="e">
        <f t="shared" si="893"/>
        <v>#REF!</v>
      </c>
      <c r="EI311" s="120">
        <f>IFERROR(#REF!/DZ311*100,)</f>
        <v>0</v>
      </c>
      <c r="EJ311" s="120">
        <f>IFERROR(#REF!/#REF!*100,)</f>
        <v>0</v>
      </c>
      <c r="EK311" s="120">
        <f t="shared" si="893"/>
        <v>50000</v>
      </c>
      <c r="EL311" s="120">
        <f t="shared" si="893"/>
        <v>0</v>
      </c>
      <c r="EM311" s="120">
        <f t="shared" si="893"/>
        <v>0</v>
      </c>
      <c r="EN311" s="149"/>
      <c r="EO311" s="149"/>
      <c r="EP311" s="149"/>
      <c r="EQ311" s="149"/>
      <c r="ER311" s="149"/>
      <c r="ES311" s="146">
        <f t="shared" si="753"/>
        <v>0</v>
      </c>
      <c r="EW311" s="713"/>
      <c r="EX311" s="739">
        <f>IF(EX$9=$K311,#REF!,0)</f>
        <v>0</v>
      </c>
      <c r="EY311" s="739">
        <f>IF(EY$9=$K311,#REF!,0)</f>
        <v>0</v>
      </c>
      <c r="EZ311" s="739">
        <f>IF(EZ$9=$K311,#REF!,0)</f>
        <v>0</v>
      </c>
      <c r="FA311" s="739">
        <f>IF(FA$9=$K311,#REF!,0)</f>
        <v>0</v>
      </c>
      <c r="FB311" s="739">
        <f>IF(FB$9=$K311,#REF!,0)</f>
        <v>0</v>
      </c>
      <c r="FC311" s="739">
        <f>IF(FC$9=$K311,#REF!,0)</f>
        <v>0</v>
      </c>
      <c r="FD311" s="739">
        <f>IF(FD$9=$K311,#REF!,0)</f>
        <v>0</v>
      </c>
      <c r="FE311" s="739">
        <f>IF(FE$9=$K311,#REF!,0)</f>
        <v>0</v>
      </c>
      <c r="FF311" s="739">
        <f>IF(FF$9=$K311,#REF!,0)</f>
        <v>0</v>
      </c>
      <c r="FG311" s="739">
        <f>IF(FG$9=$K311,#REF!,0)</f>
        <v>0</v>
      </c>
      <c r="FH311" s="739">
        <f>IF(FH$9=$K311,#REF!,0)</f>
        <v>0</v>
      </c>
      <c r="FI311" s="739">
        <f>IF(FI$9=$K311,#REF!,0)</f>
        <v>0</v>
      </c>
      <c r="FJ311" s="739">
        <f>IF(FJ$9=$K311,#REF!,0)</f>
        <v>0</v>
      </c>
      <c r="FK311" s="739">
        <f>IF(FK$9=$K311,#REF!,0)</f>
        <v>0</v>
      </c>
      <c r="FL311" s="739">
        <f>IF(FL$9=$K311,#REF!,0)</f>
        <v>0</v>
      </c>
      <c r="FM311" s="739">
        <f>IF(FM$9=$K311,#REF!,0)</f>
        <v>0</v>
      </c>
      <c r="FN311" s="739">
        <f>IF(FN$9=$K311,#REF!,0)</f>
        <v>0</v>
      </c>
      <c r="FO311" s="739">
        <f>IF(FO$9=$K311,#REF!,0)</f>
        <v>0</v>
      </c>
      <c r="FP311" s="739">
        <f>IF(FP$9=$K311,#REF!,0)</f>
        <v>0</v>
      </c>
      <c r="FQ311" s="739">
        <f>IF(FQ$9=$K311,#REF!,0)</f>
        <v>0</v>
      </c>
      <c r="FS311" s="1097"/>
      <c r="FT311" s="713"/>
      <c r="FU311" s="739">
        <f t="shared" ref="FU311:GD322" si="894">IF(FU$9=$K311,$EK311,0)</f>
        <v>0</v>
      </c>
      <c r="FV311" s="739">
        <f t="shared" si="894"/>
        <v>0</v>
      </c>
      <c r="FW311" s="739">
        <f t="shared" si="894"/>
        <v>0</v>
      </c>
      <c r="FX311" s="739">
        <f t="shared" si="894"/>
        <v>0</v>
      </c>
      <c r="FY311" s="739">
        <f t="shared" si="894"/>
        <v>0</v>
      </c>
      <c r="FZ311" s="739">
        <f t="shared" si="894"/>
        <v>0</v>
      </c>
      <c r="GA311" s="739">
        <f t="shared" si="894"/>
        <v>0</v>
      </c>
      <c r="GB311" s="739">
        <f t="shared" si="894"/>
        <v>0</v>
      </c>
      <c r="GC311" s="739">
        <f t="shared" si="894"/>
        <v>0</v>
      </c>
      <c r="GD311" s="739">
        <f t="shared" si="894"/>
        <v>0</v>
      </c>
      <c r="GE311" s="739">
        <f t="shared" ref="GE311:GN322" si="895">IF(GE$9=$K311,$EK311,0)</f>
        <v>0</v>
      </c>
      <c r="GF311" s="739">
        <f t="shared" si="895"/>
        <v>0</v>
      </c>
      <c r="GG311" s="739">
        <f t="shared" si="895"/>
        <v>0</v>
      </c>
      <c r="GH311" s="739">
        <f t="shared" si="895"/>
        <v>0</v>
      </c>
      <c r="GI311" s="739">
        <f t="shared" si="895"/>
        <v>0</v>
      </c>
      <c r="GJ311" s="739">
        <f t="shared" si="895"/>
        <v>0</v>
      </c>
      <c r="GK311" s="739">
        <f t="shared" si="895"/>
        <v>0</v>
      </c>
      <c r="GL311" s="739">
        <f t="shared" si="895"/>
        <v>0</v>
      </c>
      <c r="GM311" s="739">
        <f t="shared" si="895"/>
        <v>0</v>
      </c>
      <c r="GN311" s="739">
        <f t="shared" si="895"/>
        <v>0</v>
      </c>
      <c r="GO311" s="1097"/>
      <c r="GP311" s="713"/>
      <c r="GQ311" s="1098">
        <f>IF(GQ$9=$N311,#REF!,0)</f>
        <v>0</v>
      </c>
      <c r="GR311" s="1098">
        <f>IF(GR$9=$N311,#REF!,0)</f>
        <v>0</v>
      </c>
      <c r="GS311" s="1098">
        <f>IF(GS$9=$N311,#REF!,0)</f>
        <v>0</v>
      </c>
      <c r="GT311" s="1098">
        <f>IF(GT$9=$N311,#REF!,0)</f>
        <v>0</v>
      </c>
      <c r="GU311" s="1098">
        <f>IF(GU$9=$N311,#REF!,0)</f>
        <v>0</v>
      </c>
      <c r="GV311" s="1098">
        <f>IF(GV$9=$N311,#REF!,0)</f>
        <v>0</v>
      </c>
      <c r="GW311" s="1098">
        <f>IF(GW$9=$N311,#REF!,0)</f>
        <v>0</v>
      </c>
      <c r="GX311" s="1098">
        <f>IF(GX$9=$N311,#REF!,0)</f>
        <v>0</v>
      </c>
      <c r="GY311" s="1098">
        <f>IF(GY$9=$N311,#REF!,0)</f>
        <v>0</v>
      </c>
      <c r="GZ311" s="1098">
        <f>IF(GZ$9=$N311,#REF!,0)</f>
        <v>0</v>
      </c>
      <c r="HA311" s="1098">
        <f>IF(HA$9=$N311,#REF!,0)</f>
        <v>0</v>
      </c>
      <c r="HB311" s="1098">
        <f>IF(HB$9=$N311,#REF!,0)</f>
        <v>0</v>
      </c>
      <c r="HC311" s="1098">
        <f>IF(HC$9=$N311,#REF!,0)</f>
        <v>0</v>
      </c>
      <c r="HD311" s="1098">
        <f>IF(HD$9=$N311,#REF!,0)</f>
        <v>0</v>
      </c>
      <c r="HE311" s="1098">
        <f>IF(HE$9=$N311,#REF!,0)</f>
        <v>0</v>
      </c>
      <c r="HF311" s="1098">
        <f>IF(HF$9=$N311,#REF!,0)</f>
        <v>0</v>
      </c>
      <c r="HG311" s="1098">
        <f>IF(HG$9=$N311,#REF!,0)</f>
        <v>0</v>
      </c>
      <c r="HH311" s="1098">
        <f>IF(HH$9=$N311,#REF!,0)</f>
        <v>0</v>
      </c>
      <c r="HI311" s="1098">
        <f>IF(HI$9=$N311,#REF!,0)</f>
        <v>0</v>
      </c>
      <c r="HJ311" s="1098">
        <f>IF(HJ$9=$N311,#REF!,0)</f>
        <v>0</v>
      </c>
      <c r="HK311" s="1098">
        <f>IF(HK$9=$N311,#REF!,0)</f>
        <v>0</v>
      </c>
      <c r="HL311" s="1098">
        <f>IF(HL$9=$N311,#REF!,0)</f>
        <v>0</v>
      </c>
      <c r="HM311" s="1098">
        <f>IF(HM$9=$N311,#REF!,0)</f>
        <v>0</v>
      </c>
      <c r="HN311" s="1098">
        <f>IF(HN$9=$N311,#REF!,0)</f>
        <v>0</v>
      </c>
      <c r="HO311" s="1098">
        <f>IF(HO$9=$N311,#REF!,0)</f>
        <v>0</v>
      </c>
      <c r="HP311" s="1098">
        <f>IF(HP$9=$N311,#REF!,0)</f>
        <v>0</v>
      </c>
      <c r="HQ311" s="1098">
        <f>IF(HQ$9=$N311,#REF!,0)</f>
        <v>0</v>
      </c>
      <c r="HR311" s="1098">
        <f>IF(HR$9=$N311,#REF!,0)</f>
        <v>0</v>
      </c>
      <c r="HS311" s="1098">
        <f>IF(HS$9=$N311,#REF!,0)</f>
        <v>0</v>
      </c>
      <c r="HT311" s="1098">
        <f>IF(HT$9=$N311,#REF!,0)</f>
        <v>0</v>
      </c>
      <c r="HU311" s="1098">
        <f>IF(HU$9=$N311,#REF!,0)</f>
        <v>0</v>
      </c>
      <c r="HV311" s="1098">
        <f>IF(HV$9=$N311,#REF!,0)</f>
        <v>0</v>
      </c>
      <c r="HW311" s="1098">
        <f>IF(HW$9=$N311,#REF!,0)</f>
        <v>0</v>
      </c>
      <c r="HX311" s="1098">
        <f>IF(HX$9=$N311,#REF!,0)</f>
        <v>0</v>
      </c>
      <c r="HY311" s="1098">
        <f>IF(HY$9=$N311,#REF!,0)</f>
        <v>0</v>
      </c>
      <c r="HZ311" s="1098">
        <f>IF(HZ$9=$N311,#REF!,0)</f>
        <v>0</v>
      </c>
      <c r="IA311" s="1098">
        <f>IF(IA$9=$N311,#REF!,0)</f>
        <v>0</v>
      </c>
      <c r="IB311" s="1098">
        <f>IF(IB$9=$N311,#REF!,0)</f>
        <v>0</v>
      </c>
      <c r="IC311" s="1098">
        <f>IF(IC$9=$N311,#REF!,0)</f>
        <v>0</v>
      </c>
      <c r="ID311" s="1098">
        <f>IF(ID$9=$N311,#REF!,0)</f>
        <v>0</v>
      </c>
      <c r="IE311" s="1098">
        <f>IF(IE$9=$N311,#REF!,0)</f>
        <v>0</v>
      </c>
      <c r="IF311" s="1098">
        <f>IF(IF$9=$N311,#REF!,0)</f>
        <v>0</v>
      </c>
      <c r="IG311" s="1098">
        <f>IF(IG$9=$N311,#REF!,0)</f>
        <v>0</v>
      </c>
      <c r="IH311" s="1098">
        <f>IF(IH$9=$N311,#REF!,0)</f>
        <v>0</v>
      </c>
      <c r="II311" s="1098">
        <f>IF(II$9=$N311,#REF!,0)</f>
        <v>0</v>
      </c>
      <c r="IJ311" s="1098">
        <f>IF(IJ$9=$N311,#REF!,0)</f>
        <v>0</v>
      </c>
      <c r="IK311" s="1098">
        <f>IF(IK$9=$N311,#REF!,0)</f>
        <v>0</v>
      </c>
      <c r="IL311" s="1098">
        <f>IF(IL$9=$N311,#REF!,0)</f>
        <v>0</v>
      </c>
      <c r="IM311" s="1098">
        <f>IF(IM$9=$N311,#REF!,0)</f>
        <v>0</v>
      </c>
      <c r="IN311" s="1098">
        <f>IF(IN$9=$N311,#REF!,0)</f>
        <v>0</v>
      </c>
      <c r="IO311" s="1098">
        <f>IF(IO$9=$N311,#REF!,0)</f>
        <v>0</v>
      </c>
      <c r="IP311" s="1098">
        <f>IF(IP$9=$N311,#REF!,0)</f>
        <v>0</v>
      </c>
      <c r="IQ311" s="1098">
        <f>IF(IQ$9=$N311,#REF!,0)</f>
        <v>0</v>
      </c>
      <c r="IR311" s="1098">
        <f>IF(IR$9=$N311,#REF!,0)</f>
        <v>0</v>
      </c>
      <c r="IS311" s="1098">
        <f>IF(IS$9=$N311,#REF!,0)</f>
        <v>0</v>
      </c>
      <c r="IT311" s="1098">
        <f>IF(IT$9=$N311,#REF!,0)</f>
        <v>0</v>
      </c>
      <c r="IU311" s="1098">
        <f>IF(IU$9=$N311,#REF!,0)</f>
        <v>0</v>
      </c>
      <c r="IV311" s="1098">
        <f>IF(IV$9=$N311,#REF!,0)</f>
        <v>0</v>
      </c>
      <c r="IW311" s="1098">
        <f>IF(IW$9=$N311,#REF!,0)</f>
        <v>0</v>
      </c>
      <c r="IX311" s="1098">
        <f>IF(IX$9=$N311,#REF!,0)</f>
        <v>0</v>
      </c>
      <c r="IY311" s="1098">
        <f>IF(IY$9=$N311,#REF!,0)</f>
        <v>0</v>
      </c>
      <c r="IZ311" s="1098">
        <f>IF(IZ$9=$N311,#REF!,0)</f>
        <v>0</v>
      </c>
      <c r="JA311" s="1098">
        <f>IF(JA$9=$N311,#REF!,0)</f>
        <v>0</v>
      </c>
      <c r="JB311" s="1098">
        <f>IF(JB$9=$N311,#REF!,0)</f>
        <v>0</v>
      </c>
      <c r="JC311" s="1098">
        <f>IF(JC$9=$N311,#REF!,0)</f>
        <v>0</v>
      </c>
      <c r="JD311" s="1098">
        <f>IF(JD$9=$N311,#REF!,0)</f>
        <v>0</v>
      </c>
      <c r="JE311" s="1098">
        <f>IF(JE$9=$N311,#REF!,0)</f>
        <v>0</v>
      </c>
      <c r="JF311" s="1098">
        <f>IF(JF$9=$N311,#REF!,0)</f>
        <v>0</v>
      </c>
      <c r="JG311" s="1098">
        <f>IF(JG$9=$N311,#REF!,0)</f>
        <v>0</v>
      </c>
      <c r="JH311" s="1098">
        <f>IF(JH$9=$N311,#REF!,0)</f>
        <v>0</v>
      </c>
      <c r="JI311" s="1098">
        <f>IF(JI$9=$N311,#REF!,0)</f>
        <v>0</v>
      </c>
      <c r="JJ311" s="1098">
        <f>IF(JJ$9=$N311,#REF!,0)</f>
        <v>0</v>
      </c>
      <c r="JK311" s="1098">
        <f>IF(JK$9=$N311,#REF!,0)</f>
        <v>0</v>
      </c>
      <c r="JL311" s="1098">
        <f>IF(JL$9=$N311,#REF!,0)</f>
        <v>0</v>
      </c>
      <c r="JM311" s="1098">
        <f>IF(JM$9=$N311,#REF!,0)</f>
        <v>0</v>
      </c>
      <c r="JN311" s="1098">
        <f>IF(JN$9=$N311,#REF!,0)</f>
        <v>0</v>
      </c>
      <c r="JO311" s="1098">
        <f>IF(JO$9=$N311,#REF!,0)</f>
        <v>0</v>
      </c>
      <c r="JP311" s="1098">
        <f>IF(JP$9=$N311,#REF!,0)</f>
        <v>0</v>
      </c>
      <c r="JQ311" s="1098">
        <f>IF(JQ$9=$N311,#REF!,0)</f>
        <v>0</v>
      </c>
      <c r="JR311" s="1098">
        <f>IF(JR$9=$N311,#REF!,0)</f>
        <v>0</v>
      </c>
      <c r="JS311" s="1098">
        <f>IF(JS$9=$N311,#REF!,0)</f>
        <v>0</v>
      </c>
      <c r="JT311" s="1098">
        <f>IF(JT$9=$N311,#REF!,0)</f>
        <v>0</v>
      </c>
      <c r="JU311" s="1098">
        <f>IF(JU$9=$N311,#REF!,0)</f>
        <v>0</v>
      </c>
      <c r="JV311" s="1098">
        <f>IF(JV$9=$N311,#REF!,0)</f>
        <v>0</v>
      </c>
      <c r="JW311" s="1098">
        <f>IF(JW$9=$N311,#REF!,0)</f>
        <v>0</v>
      </c>
      <c r="JX311" s="681"/>
      <c r="JY311" s="713"/>
      <c r="JZ311" s="681">
        <f t="shared" si="878"/>
        <v>0</v>
      </c>
      <c r="KA311" s="681">
        <f t="shared" si="878"/>
        <v>0</v>
      </c>
      <c r="KB311" s="681">
        <f t="shared" si="878"/>
        <v>0</v>
      </c>
      <c r="KC311" s="681">
        <f t="shared" si="878"/>
        <v>0</v>
      </c>
      <c r="KD311" s="681">
        <f t="shared" si="878"/>
        <v>0</v>
      </c>
      <c r="KE311" s="681">
        <f t="shared" si="878"/>
        <v>0</v>
      </c>
      <c r="KF311" s="681">
        <f t="shared" si="878"/>
        <v>0</v>
      </c>
      <c r="KG311" s="681">
        <f t="shared" si="878"/>
        <v>0</v>
      </c>
      <c r="KH311" s="681">
        <f t="shared" si="878"/>
        <v>0</v>
      </c>
      <c r="KI311" s="681">
        <f t="shared" si="878"/>
        <v>0</v>
      </c>
      <c r="KJ311" s="681">
        <f t="shared" si="878"/>
        <v>0</v>
      </c>
      <c r="KN311" s="1098">
        <f t="shared" si="873"/>
        <v>0</v>
      </c>
      <c r="KO311" s="1098">
        <f t="shared" si="873"/>
        <v>0</v>
      </c>
      <c r="KP311" s="1098">
        <f t="shared" si="873"/>
        <v>0</v>
      </c>
      <c r="KQ311" s="1098">
        <f t="shared" si="873"/>
        <v>0</v>
      </c>
      <c r="KR311" s="1098">
        <f t="shared" si="873"/>
        <v>0</v>
      </c>
      <c r="KS311" s="1098">
        <f t="shared" si="873"/>
        <v>0</v>
      </c>
      <c r="KT311" s="1098">
        <f t="shared" si="873"/>
        <v>0</v>
      </c>
      <c r="KU311" s="1098">
        <f t="shared" si="873"/>
        <v>0</v>
      </c>
      <c r="KV311" s="1098">
        <f t="shared" si="873"/>
        <v>0</v>
      </c>
      <c r="KW311" s="1098">
        <f t="shared" si="873"/>
        <v>0</v>
      </c>
      <c r="KX311" s="1098">
        <f t="shared" si="873"/>
        <v>0</v>
      </c>
      <c r="KY311" s="1098">
        <f t="shared" si="873"/>
        <v>0</v>
      </c>
      <c r="KZ311" s="1098">
        <f t="shared" si="873"/>
        <v>0</v>
      </c>
      <c r="LA311" s="1098">
        <f t="shared" si="873"/>
        <v>0</v>
      </c>
      <c r="LB311" s="1098">
        <f t="shared" si="873"/>
        <v>0</v>
      </c>
      <c r="LC311" s="1098">
        <f t="shared" si="868"/>
        <v>0</v>
      </c>
      <c r="LD311" s="1098">
        <f t="shared" si="868"/>
        <v>0</v>
      </c>
      <c r="LE311" s="1098">
        <f t="shared" si="868"/>
        <v>0</v>
      </c>
      <c r="LF311" s="1098">
        <f t="shared" si="868"/>
        <v>0</v>
      </c>
      <c r="LG311" s="1098">
        <f t="shared" si="868"/>
        <v>0</v>
      </c>
      <c r="LH311" s="1098">
        <f t="shared" si="868"/>
        <v>0</v>
      </c>
      <c r="LI311" s="1098">
        <f t="shared" si="868"/>
        <v>0</v>
      </c>
      <c r="LJ311" s="1098">
        <f t="shared" si="868"/>
        <v>0</v>
      </c>
      <c r="LK311" s="1098">
        <f t="shared" si="868"/>
        <v>0</v>
      </c>
      <c r="LL311" s="1098">
        <f t="shared" si="868"/>
        <v>0</v>
      </c>
      <c r="LM311" s="1098">
        <f t="shared" si="868"/>
        <v>0</v>
      </c>
      <c r="LN311" s="1098">
        <f t="shared" si="868"/>
        <v>0</v>
      </c>
      <c r="LO311" s="1098">
        <f t="shared" si="868"/>
        <v>0</v>
      </c>
      <c r="LP311" s="1098">
        <f t="shared" si="868"/>
        <v>0</v>
      </c>
      <c r="LQ311" s="1098">
        <f t="shared" si="868"/>
        <v>0</v>
      </c>
      <c r="LR311" s="1098">
        <f t="shared" si="868"/>
        <v>0</v>
      </c>
      <c r="LS311" s="1098">
        <f t="shared" si="731"/>
        <v>0</v>
      </c>
    </row>
    <row r="312" spans="1:331" s="680" customFormat="1" ht="20.100000000000001" customHeight="1" thickBot="1" x14ac:dyDescent="0.4">
      <c r="A312" s="673"/>
      <c r="B312" s="1403"/>
      <c r="C312" s="1397"/>
      <c r="D312" s="1396"/>
      <c r="E312" s="1396"/>
      <c r="F312" s="1396"/>
      <c r="G312" s="1396"/>
      <c r="H312" s="1396"/>
      <c r="I312" s="1396"/>
      <c r="J312" s="1396" t="s">
        <v>212</v>
      </c>
      <c r="K312" s="1398"/>
      <c r="L312" s="1399"/>
      <c r="M312" s="874"/>
      <c r="N312" s="893">
        <v>4221</v>
      </c>
      <c r="O312" s="921" t="s">
        <v>203</v>
      </c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622"/>
      <c r="AJ312" s="35"/>
      <c r="AK312" s="35"/>
      <c r="AL312" s="35"/>
      <c r="AM312" s="35"/>
      <c r="AN312" s="38"/>
      <c r="AO312" s="38"/>
      <c r="AP312" s="38"/>
      <c r="AQ312" s="38"/>
      <c r="AR312" s="38">
        <v>0</v>
      </c>
      <c r="AS312" s="38"/>
      <c r="AT312" s="38"/>
      <c r="AU312" s="38"/>
      <c r="AV312" s="38">
        <v>0</v>
      </c>
      <c r="AW312" s="38"/>
      <c r="AX312" s="38"/>
      <c r="AY312" s="58">
        <f>(BB312-AV312)</f>
        <v>2000</v>
      </c>
      <c r="AZ312" s="35"/>
      <c r="BA312" s="35"/>
      <c r="BB312" s="113">
        <v>2000</v>
      </c>
      <c r="BC312" s="113">
        <v>2000</v>
      </c>
      <c r="BD312" s="38">
        <v>0</v>
      </c>
      <c r="BE312" s="113">
        <v>0</v>
      </c>
      <c r="BF312" s="113">
        <v>2000</v>
      </c>
      <c r="BG312" s="113">
        <v>0</v>
      </c>
      <c r="BH312" s="113">
        <v>2000</v>
      </c>
      <c r="BI312" s="113">
        <f>(BJ312-BH312)</f>
        <v>0</v>
      </c>
      <c r="BJ312" s="113">
        <v>2000</v>
      </c>
      <c r="BK312" s="58">
        <v>0</v>
      </c>
      <c r="BL312" s="113">
        <f t="shared" si="559"/>
        <v>0</v>
      </c>
      <c r="BM312" s="113"/>
      <c r="BN312" s="113"/>
      <c r="BO312" s="113">
        <v>4000</v>
      </c>
      <c r="BP312" s="113"/>
      <c r="BQ312" s="113"/>
      <c r="BR312" s="113">
        <f>(BS312-BO312)</f>
        <v>0</v>
      </c>
      <c r="BS312" s="113">
        <v>4000</v>
      </c>
      <c r="BT312" s="113">
        <v>0</v>
      </c>
      <c r="BU312" s="113">
        <f>(BY312-BO312)</f>
        <v>0</v>
      </c>
      <c r="BV312" s="113">
        <v>4000</v>
      </c>
      <c r="BW312" s="113"/>
      <c r="BX312" s="113"/>
      <c r="BY312" s="113">
        <v>4000</v>
      </c>
      <c r="BZ312" s="113">
        <v>0</v>
      </c>
      <c r="CA312" s="113">
        <f t="shared" si="773"/>
        <v>0</v>
      </c>
      <c r="CB312" s="113">
        <f t="shared" si="774"/>
        <v>0</v>
      </c>
      <c r="CC312" s="113"/>
      <c r="CD312" s="113"/>
      <c r="CE312" s="113">
        <v>4000</v>
      </c>
      <c r="CF312" s="113">
        <v>0</v>
      </c>
      <c r="CG312" s="113">
        <f t="shared" si="709"/>
        <v>0</v>
      </c>
      <c r="CH312" s="113">
        <f>(CI312-CE312)</f>
        <v>-2000</v>
      </c>
      <c r="CI312" s="113">
        <v>2000</v>
      </c>
      <c r="CJ312" s="113"/>
      <c r="CK312" s="113">
        <f t="shared" si="836"/>
        <v>0</v>
      </c>
      <c r="CL312" s="113">
        <f>(CM312-CI312)</f>
        <v>0</v>
      </c>
      <c r="CM312" s="113">
        <v>2000</v>
      </c>
      <c r="CN312" s="113"/>
      <c r="CO312" s="113">
        <f t="shared" si="837"/>
        <v>0</v>
      </c>
      <c r="CP312" s="113">
        <f>(CQ312-CM312)</f>
        <v>0</v>
      </c>
      <c r="CQ312" s="113">
        <v>2000</v>
      </c>
      <c r="CR312" s="113">
        <v>0</v>
      </c>
      <c r="CS312" s="113">
        <f t="shared" si="838"/>
        <v>0</v>
      </c>
      <c r="CT312" s="113">
        <f>(CU312-CQ312)</f>
        <v>160000</v>
      </c>
      <c r="CU312" s="113">
        <v>162000</v>
      </c>
      <c r="CV312" s="113">
        <v>0</v>
      </c>
      <c r="CW312" s="113">
        <f t="shared" si="839"/>
        <v>0</v>
      </c>
      <c r="CX312" s="113">
        <f>(CY312-CU312)</f>
        <v>-160000</v>
      </c>
      <c r="CY312" s="113">
        <v>2000</v>
      </c>
      <c r="CZ312" s="861"/>
      <c r="DA312" s="861"/>
      <c r="DB312" s="113">
        <v>0</v>
      </c>
      <c r="DC312" s="861">
        <v>0</v>
      </c>
      <c r="DD312" s="861">
        <f t="shared" si="841"/>
        <v>0</v>
      </c>
      <c r="DE312" s="861">
        <f t="shared" si="842"/>
        <v>0</v>
      </c>
      <c r="DF312" s="861"/>
      <c r="DG312" s="861">
        <v>2000</v>
      </c>
      <c r="DH312" s="113"/>
      <c r="DI312" s="861">
        <f t="shared" si="843"/>
        <v>0</v>
      </c>
      <c r="DJ312" s="113">
        <f>(DK312-DG312)</f>
        <v>100890</v>
      </c>
      <c r="DK312" s="861">
        <v>102890</v>
      </c>
      <c r="DL312" s="861">
        <f t="shared" si="844"/>
        <v>0</v>
      </c>
      <c r="DM312" s="113">
        <f>(DN312-DK312)</f>
        <v>0</v>
      </c>
      <c r="DN312" s="861">
        <v>102890</v>
      </c>
      <c r="DO312" s="861"/>
      <c r="DP312" s="861">
        <f t="shared" si="845"/>
        <v>0</v>
      </c>
      <c r="DQ312" s="861">
        <f>(DR312-DN312)</f>
        <v>27110</v>
      </c>
      <c r="DR312" s="861">
        <v>130000</v>
      </c>
      <c r="DS312" s="861"/>
      <c r="DT312" s="861">
        <f t="shared" si="846"/>
        <v>0</v>
      </c>
      <c r="DU312" s="861">
        <f>(DV312-DR312)</f>
        <v>-130000</v>
      </c>
      <c r="DV312" s="861"/>
      <c r="DW312" s="861">
        <v>150000</v>
      </c>
      <c r="DX312" s="861"/>
      <c r="DY312" s="861"/>
      <c r="DZ312" s="861">
        <v>0</v>
      </c>
      <c r="EA312" s="861">
        <v>150000</v>
      </c>
      <c r="EB312" s="861">
        <v>0</v>
      </c>
      <c r="EC312" s="861">
        <f t="shared" si="848"/>
        <v>0</v>
      </c>
      <c r="ED312" s="861">
        <f>(EE312-EA312)</f>
        <v>-65000</v>
      </c>
      <c r="EE312" s="861">
        <v>85000</v>
      </c>
      <c r="EF312" s="861">
        <v>0</v>
      </c>
      <c r="EG312" s="861">
        <f t="shared" si="849"/>
        <v>0</v>
      </c>
      <c r="EH312" s="861" t="e">
        <f>(#REF!-EE312)</f>
        <v>#REF!</v>
      </c>
      <c r="EI312" s="861">
        <f>IFERROR(#REF!/DZ312*100,)</f>
        <v>0</v>
      </c>
      <c r="EJ312" s="861">
        <f>IFERROR(#REF!/#REF!*100,)</f>
        <v>0</v>
      </c>
      <c r="EK312" s="861">
        <v>50000</v>
      </c>
      <c r="EL312" s="861"/>
      <c r="EM312" s="861"/>
      <c r="EN312" s="150"/>
      <c r="EO312" s="150"/>
      <c r="EP312" s="150"/>
      <c r="EQ312" s="150"/>
      <c r="ER312" s="150"/>
      <c r="ES312" s="146">
        <f t="shared" si="753"/>
        <v>0</v>
      </c>
      <c r="EW312" s="713"/>
      <c r="EX312" s="739">
        <f>IF(EX$9=$K312,#REF!,0)</f>
        <v>0</v>
      </c>
      <c r="EY312" s="739">
        <f>IF(EY$9=$K312,#REF!,0)</f>
        <v>0</v>
      </c>
      <c r="EZ312" s="739">
        <f>IF(EZ$9=$K312,#REF!,0)</f>
        <v>0</v>
      </c>
      <c r="FA312" s="739">
        <f>IF(FA$9=$K312,#REF!,0)</f>
        <v>0</v>
      </c>
      <c r="FB312" s="739">
        <f>IF(FB$9=$K312,#REF!,0)</f>
        <v>0</v>
      </c>
      <c r="FC312" s="739">
        <f>IF(FC$9=$K312,#REF!,0)</f>
        <v>0</v>
      </c>
      <c r="FD312" s="739">
        <f>IF(FD$9=$K312,#REF!,0)</f>
        <v>0</v>
      </c>
      <c r="FE312" s="739">
        <f>IF(FE$9=$K312,#REF!,0)</f>
        <v>0</v>
      </c>
      <c r="FF312" s="739">
        <f>IF(FF$9=$K312,#REF!,0)</f>
        <v>0</v>
      </c>
      <c r="FG312" s="739">
        <f>IF(FG$9=$K312,#REF!,0)</f>
        <v>0</v>
      </c>
      <c r="FH312" s="739">
        <f>IF(FH$9=$K312,#REF!,0)</f>
        <v>0</v>
      </c>
      <c r="FI312" s="739">
        <f>IF(FI$9=$K312,#REF!,0)</f>
        <v>0</v>
      </c>
      <c r="FJ312" s="739">
        <f>IF(FJ$9=$K312,#REF!,0)</f>
        <v>0</v>
      </c>
      <c r="FK312" s="739">
        <f>IF(FK$9=$K312,#REF!,0)</f>
        <v>0</v>
      </c>
      <c r="FL312" s="739">
        <f>IF(FL$9=$K312,#REF!,0)</f>
        <v>0</v>
      </c>
      <c r="FM312" s="739">
        <f>IF(FM$9=$K312,#REF!,0)</f>
        <v>0</v>
      </c>
      <c r="FN312" s="739">
        <f>IF(FN$9=$K312,#REF!,0)</f>
        <v>0</v>
      </c>
      <c r="FO312" s="739">
        <f>IF(FO$9=$K312,#REF!,0)</f>
        <v>0</v>
      </c>
      <c r="FP312" s="739">
        <f>IF(FP$9=$K312,#REF!,0)</f>
        <v>0</v>
      </c>
      <c r="FQ312" s="739">
        <f>IF(FQ$9=$K312,#REF!,0)</f>
        <v>0</v>
      </c>
      <c r="FS312" s="1097"/>
      <c r="FT312" s="713"/>
      <c r="FU312" s="739">
        <f t="shared" si="894"/>
        <v>0</v>
      </c>
      <c r="FV312" s="739">
        <f t="shared" si="894"/>
        <v>0</v>
      </c>
      <c r="FW312" s="739">
        <f t="shared" si="894"/>
        <v>0</v>
      </c>
      <c r="FX312" s="739">
        <f t="shared" si="894"/>
        <v>0</v>
      </c>
      <c r="FY312" s="739">
        <f t="shared" si="894"/>
        <v>0</v>
      </c>
      <c r="FZ312" s="739">
        <f t="shared" si="894"/>
        <v>0</v>
      </c>
      <c r="GA312" s="739">
        <f t="shared" si="894"/>
        <v>0</v>
      </c>
      <c r="GB312" s="739">
        <f t="shared" si="894"/>
        <v>0</v>
      </c>
      <c r="GC312" s="739">
        <f t="shared" si="894"/>
        <v>0</v>
      </c>
      <c r="GD312" s="739">
        <f t="shared" si="894"/>
        <v>0</v>
      </c>
      <c r="GE312" s="739">
        <f t="shared" si="895"/>
        <v>0</v>
      </c>
      <c r="GF312" s="739">
        <f t="shared" si="895"/>
        <v>0</v>
      </c>
      <c r="GG312" s="739">
        <f t="shared" si="895"/>
        <v>0</v>
      </c>
      <c r="GH312" s="739">
        <f t="shared" si="895"/>
        <v>0</v>
      </c>
      <c r="GI312" s="739">
        <f t="shared" si="895"/>
        <v>0</v>
      </c>
      <c r="GJ312" s="739">
        <f t="shared" si="895"/>
        <v>0</v>
      </c>
      <c r="GK312" s="739">
        <f t="shared" si="895"/>
        <v>0</v>
      </c>
      <c r="GL312" s="739">
        <f t="shared" si="895"/>
        <v>0</v>
      </c>
      <c r="GM312" s="739">
        <f t="shared" si="895"/>
        <v>0</v>
      </c>
      <c r="GN312" s="739">
        <f t="shared" si="895"/>
        <v>0</v>
      </c>
      <c r="GO312" s="1097"/>
      <c r="GP312" s="713"/>
      <c r="GQ312" s="1098">
        <f>IF(GQ$9=$N312,#REF!,0)</f>
        <v>0</v>
      </c>
      <c r="GR312" s="1098">
        <f>IF(GR$9=$N312,#REF!,0)</f>
        <v>0</v>
      </c>
      <c r="GS312" s="1098">
        <f>IF(GS$9=$N312,#REF!,0)</f>
        <v>0</v>
      </c>
      <c r="GT312" s="1098">
        <f>IF(GT$9=$N312,#REF!,0)</f>
        <v>0</v>
      </c>
      <c r="GU312" s="1098">
        <f>IF(GU$9=$N312,#REF!,0)</f>
        <v>0</v>
      </c>
      <c r="GV312" s="1098">
        <f>IF(GV$9=$N312,#REF!,0)</f>
        <v>0</v>
      </c>
      <c r="GW312" s="1098">
        <f>IF(GW$9=$N312,#REF!,0)</f>
        <v>0</v>
      </c>
      <c r="GX312" s="1098">
        <f>IF(GX$9=$N312,#REF!,0)</f>
        <v>0</v>
      </c>
      <c r="GY312" s="1098">
        <f>IF(GY$9=$N312,#REF!,0)</f>
        <v>0</v>
      </c>
      <c r="GZ312" s="1098">
        <f>IF(GZ$9=$N312,#REF!,0)</f>
        <v>0</v>
      </c>
      <c r="HA312" s="1098">
        <f>IF(HA$9=$N312,#REF!,0)</f>
        <v>0</v>
      </c>
      <c r="HB312" s="1098">
        <f>IF(HB$9=$N312,#REF!,0)</f>
        <v>0</v>
      </c>
      <c r="HC312" s="1098">
        <f>IF(HC$9=$N312,#REF!,0)</f>
        <v>0</v>
      </c>
      <c r="HD312" s="1098">
        <f>IF(HD$9=$N312,#REF!,0)</f>
        <v>0</v>
      </c>
      <c r="HE312" s="1098">
        <f>IF(HE$9=$N312,#REF!,0)</f>
        <v>0</v>
      </c>
      <c r="HF312" s="1098">
        <f>IF(HF$9=$N312,#REF!,0)</f>
        <v>0</v>
      </c>
      <c r="HG312" s="1098">
        <f>IF(HG$9=$N312,#REF!,0)</f>
        <v>0</v>
      </c>
      <c r="HH312" s="1098">
        <f>IF(HH$9=$N312,#REF!,0)</f>
        <v>0</v>
      </c>
      <c r="HI312" s="1098">
        <f>IF(HI$9=$N312,#REF!,0)</f>
        <v>0</v>
      </c>
      <c r="HJ312" s="1098">
        <f>IF(HJ$9=$N312,#REF!,0)</f>
        <v>0</v>
      </c>
      <c r="HK312" s="1098">
        <f>IF(HK$9=$N312,#REF!,0)</f>
        <v>0</v>
      </c>
      <c r="HL312" s="1098">
        <f>IF(HL$9=$N312,#REF!,0)</f>
        <v>0</v>
      </c>
      <c r="HM312" s="1098">
        <f>IF(HM$9=$N312,#REF!,0)</f>
        <v>0</v>
      </c>
      <c r="HN312" s="1098">
        <f>IF(HN$9=$N312,#REF!,0)</f>
        <v>0</v>
      </c>
      <c r="HO312" s="1098">
        <f>IF(HO$9=$N312,#REF!,0)</f>
        <v>0</v>
      </c>
      <c r="HP312" s="1098">
        <f>IF(HP$9=$N312,#REF!,0)</f>
        <v>0</v>
      </c>
      <c r="HQ312" s="1098">
        <f>IF(HQ$9=$N312,#REF!,0)</f>
        <v>0</v>
      </c>
      <c r="HR312" s="1098">
        <f>IF(HR$9=$N312,#REF!,0)</f>
        <v>0</v>
      </c>
      <c r="HS312" s="1098">
        <f>IF(HS$9=$N312,#REF!,0)</f>
        <v>0</v>
      </c>
      <c r="HT312" s="1098">
        <f>IF(HT$9=$N312,#REF!,0)</f>
        <v>0</v>
      </c>
      <c r="HU312" s="1098">
        <f>IF(HU$9=$N312,#REF!,0)</f>
        <v>0</v>
      </c>
      <c r="HV312" s="1098">
        <f>IF(HV$9=$N312,#REF!,0)</f>
        <v>0</v>
      </c>
      <c r="HW312" s="1098">
        <f>IF(HW$9=$N312,#REF!,0)</f>
        <v>0</v>
      </c>
      <c r="HX312" s="1098">
        <f>IF(HX$9=$N312,#REF!,0)</f>
        <v>0</v>
      </c>
      <c r="HY312" s="1098">
        <f>IF(HY$9=$N312,#REF!,0)</f>
        <v>0</v>
      </c>
      <c r="HZ312" s="1098">
        <f>IF(HZ$9=$N312,#REF!,0)</f>
        <v>0</v>
      </c>
      <c r="IA312" s="1098">
        <f>IF(IA$9=$N312,#REF!,0)</f>
        <v>0</v>
      </c>
      <c r="IB312" s="1098">
        <f>IF(IB$9=$N312,#REF!,0)</f>
        <v>0</v>
      </c>
      <c r="IC312" s="1098">
        <f>IF(IC$9=$N312,#REF!,0)</f>
        <v>0</v>
      </c>
      <c r="ID312" s="1098">
        <f>IF(ID$9=$N312,#REF!,0)</f>
        <v>0</v>
      </c>
      <c r="IE312" s="1098">
        <f>IF(IE$9=$N312,#REF!,0)</f>
        <v>0</v>
      </c>
      <c r="IF312" s="1098">
        <f>IF(IF$9=$N312,#REF!,0)</f>
        <v>0</v>
      </c>
      <c r="IG312" s="1098">
        <f>IF(IG$9=$N312,#REF!,0)</f>
        <v>0</v>
      </c>
      <c r="IH312" s="1098">
        <f>IF(IH$9=$N312,#REF!,0)</f>
        <v>0</v>
      </c>
      <c r="II312" s="1098">
        <f>IF(II$9=$N312,#REF!,0)</f>
        <v>0</v>
      </c>
      <c r="IJ312" s="1098">
        <f>IF(IJ$9=$N312,#REF!,0)</f>
        <v>0</v>
      </c>
      <c r="IK312" s="1098">
        <f>IF(IK$9=$N312,#REF!,0)</f>
        <v>0</v>
      </c>
      <c r="IL312" s="1098">
        <f>IF(IL$9=$N312,#REF!,0)</f>
        <v>0</v>
      </c>
      <c r="IM312" s="1098">
        <f>IF(IM$9=$N312,#REF!,0)</f>
        <v>0</v>
      </c>
      <c r="IN312" s="1098">
        <f>IF(IN$9=$N312,#REF!,0)</f>
        <v>0</v>
      </c>
      <c r="IO312" s="1098">
        <f>IF(IO$9=$N312,#REF!,0)</f>
        <v>0</v>
      </c>
      <c r="IP312" s="1098">
        <f>IF(IP$9=$N312,#REF!,0)</f>
        <v>0</v>
      </c>
      <c r="IQ312" s="1098">
        <f>IF(IQ$9=$N312,#REF!,0)</f>
        <v>0</v>
      </c>
      <c r="IR312" s="1098">
        <f>IF(IR$9=$N312,#REF!,0)</f>
        <v>0</v>
      </c>
      <c r="IS312" s="1098">
        <f>IF(IS$9=$N312,#REF!,0)</f>
        <v>0</v>
      </c>
      <c r="IT312" s="1098">
        <f>IF(IT$9=$N312,#REF!,0)</f>
        <v>0</v>
      </c>
      <c r="IU312" s="1098">
        <f>IF(IU$9=$N312,#REF!,0)</f>
        <v>0</v>
      </c>
      <c r="IV312" s="1098">
        <f>IF(IV$9=$N312,#REF!,0)</f>
        <v>0</v>
      </c>
      <c r="IW312" s="1098">
        <f>IF(IW$9=$N312,#REF!,0)</f>
        <v>0</v>
      </c>
      <c r="IX312" s="1098">
        <f>IF(IX$9=$N312,#REF!,0)</f>
        <v>0</v>
      </c>
      <c r="IY312" s="1098">
        <f>IF(IY$9=$N312,#REF!,0)</f>
        <v>0</v>
      </c>
      <c r="IZ312" s="1098">
        <f>IF(IZ$9=$N312,#REF!,0)</f>
        <v>0</v>
      </c>
      <c r="JA312" s="1098">
        <f>IF(JA$9=$N312,#REF!,0)</f>
        <v>0</v>
      </c>
      <c r="JB312" s="1098">
        <f>IF(JB$9=$N312,#REF!,0)</f>
        <v>0</v>
      </c>
      <c r="JC312" s="1098">
        <f>IF(JC$9=$N312,#REF!,0)</f>
        <v>0</v>
      </c>
      <c r="JD312" s="1098">
        <f>IF(JD$9=$N312,#REF!,0)</f>
        <v>0</v>
      </c>
      <c r="JE312" s="1098">
        <f>IF(JE$9=$N312,#REF!,0)</f>
        <v>0</v>
      </c>
      <c r="JF312" s="1098">
        <f>IF(JF$9=$N312,#REF!,0)</f>
        <v>0</v>
      </c>
      <c r="JG312" s="1098" t="e">
        <f>IF(JG$9=$N312,#REF!,0)</f>
        <v>#REF!</v>
      </c>
      <c r="JH312" s="1098">
        <f>IF(JH$9=$N312,#REF!,0)</f>
        <v>0</v>
      </c>
      <c r="JI312" s="1098">
        <f>IF(JI$9=$N312,#REF!,0)</f>
        <v>0</v>
      </c>
      <c r="JJ312" s="1098">
        <f>IF(JJ$9=$N312,#REF!,0)</f>
        <v>0</v>
      </c>
      <c r="JK312" s="1098">
        <f>IF(JK$9=$N312,#REF!,0)</f>
        <v>0</v>
      </c>
      <c r="JL312" s="1098">
        <f>IF(JL$9=$N312,#REF!,0)</f>
        <v>0</v>
      </c>
      <c r="JM312" s="1098">
        <f>IF(JM$9=$N312,#REF!,0)</f>
        <v>0</v>
      </c>
      <c r="JN312" s="1098">
        <f>IF(JN$9=$N312,#REF!,0)</f>
        <v>0</v>
      </c>
      <c r="JO312" s="1098">
        <f>IF(JO$9=$N312,#REF!,0)</f>
        <v>0</v>
      </c>
      <c r="JP312" s="1098">
        <f>IF(JP$9=$N312,#REF!,0)</f>
        <v>0</v>
      </c>
      <c r="JQ312" s="1098">
        <f>IF(JQ$9=$N312,#REF!,0)</f>
        <v>0</v>
      </c>
      <c r="JR312" s="1098">
        <f>IF(JR$9=$N312,#REF!,0)</f>
        <v>0</v>
      </c>
      <c r="JS312" s="1098">
        <f>IF(JS$9=$N312,#REF!,0)</f>
        <v>0</v>
      </c>
      <c r="JT312" s="1098">
        <f>IF(JT$9=$N312,#REF!,0)</f>
        <v>0</v>
      </c>
      <c r="JU312" s="1098">
        <f>IF(JU$9=$N312,#REF!,0)</f>
        <v>0</v>
      </c>
      <c r="JV312" s="1098">
        <f>IF(JV$9=$N312,#REF!,0)</f>
        <v>0</v>
      </c>
      <c r="JW312" s="1098">
        <f>IF(JW$9=$N312,#REF!,0)</f>
        <v>0</v>
      </c>
      <c r="JX312" s="681"/>
      <c r="JY312" s="713"/>
      <c r="JZ312" s="681">
        <f t="shared" si="878"/>
        <v>0</v>
      </c>
      <c r="KA312" s="681">
        <f t="shared" si="878"/>
        <v>0</v>
      </c>
      <c r="KB312" s="681">
        <f t="shared" si="878"/>
        <v>0</v>
      </c>
      <c r="KC312" s="681">
        <f t="shared" si="878"/>
        <v>0</v>
      </c>
      <c r="KD312" s="681">
        <f t="shared" si="878"/>
        <v>0</v>
      </c>
      <c r="KE312" s="681">
        <f t="shared" si="878"/>
        <v>0</v>
      </c>
      <c r="KF312" s="681">
        <f t="shared" si="878"/>
        <v>0</v>
      </c>
      <c r="KG312" s="681">
        <f t="shared" si="878"/>
        <v>0</v>
      </c>
      <c r="KH312" s="681">
        <f t="shared" si="878"/>
        <v>0</v>
      </c>
      <c r="KI312" s="681">
        <f t="shared" si="878"/>
        <v>0</v>
      </c>
      <c r="KJ312" s="681">
        <f t="shared" si="878"/>
        <v>0</v>
      </c>
      <c r="KN312" s="1098">
        <f t="shared" si="873"/>
        <v>0</v>
      </c>
      <c r="KO312" s="1098">
        <f t="shared" si="873"/>
        <v>0</v>
      </c>
      <c r="KP312" s="1098">
        <f t="shared" si="873"/>
        <v>0</v>
      </c>
      <c r="KQ312" s="1098">
        <f t="shared" si="873"/>
        <v>0</v>
      </c>
      <c r="KR312" s="1098">
        <f t="shared" si="873"/>
        <v>0</v>
      </c>
      <c r="KS312" s="1098">
        <f t="shared" si="873"/>
        <v>0</v>
      </c>
      <c r="KT312" s="1098">
        <f t="shared" si="873"/>
        <v>0</v>
      </c>
      <c r="KU312" s="1098">
        <f t="shared" si="873"/>
        <v>0</v>
      </c>
      <c r="KV312" s="1098">
        <f t="shared" si="873"/>
        <v>0</v>
      </c>
      <c r="KW312" s="1098">
        <f t="shared" si="873"/>
        <v>0</v>
      </c>
      <c r="KX312" s="1098">
        <f t="shared" si="873"/>
        <v>0</v>
      </c>
      <c r="KY312" s="1098">
        <f t="shared" si="873"/>
        <v>0</v>
      </c>
      <c r="KZ312" s="1098">
        <f t="shared" si="873"/>
        <v>0</v>
      </c>
      <c r="LA312" s="1098">
        <f t="shared" si="873"/>
        <v>0</v>
      </c>
      <c r="LB312" s="1098">
        <f t="shared" si="873"/>
        <v>0</v>
      </c>
      <c r="LC312" s="1098">
        <f t="shared" si="868"/>
        <v>0</v>
      </c>
      <c r="LD312" s="1098">
        <f t="shared" si="868"/>
        <v>0</v>
      </c>
      <c r="LE312" s="1098">
        <f t="shared" si="868"/>
        <v>0</v>
      </c>
      <c r="LF312" s="1098">
        <f t="shared" si="868"/>
        <v>0</v>
      </c>
      <c r="LG312" s="1098">
        <f t="shared" si="868"/>
        <v>0</v>
      </c>
      <c r="LH312" s="1098">
        <f t="shared" si="868"/>
        <v>0</v>
      </c>
      <c r="LI312" s="1098">
        <f t="shared" si="868"/>
        <v>0</v>
      </c>
      <c r="LJ312" s="1098">
        <f t="shared" si="868"/>
        <v>0</v>
      </c>
      <c r="LK312" s="1098">
        <f t="shared" si="868"/>
        <v>0</v>
      </c>
      <c r="LL312" s="1098">
        <f t="shared" si="868"/>
        <v>0</v>
      </c>
      <c r="LM312" s="1098">
        <f t="shared" si="868"/>
        <v>0</v>
      </c>
      <c r="LN312" s="1098">
        <f t="shared" si="868"/>
        <v>0</v>
      </c>
      <c r="LO312" s="1098">
        <f t="shared" si="868"/>
        <v>0</v>
      </c>
      <c r="LP312" s="1098">
        <f t="shared" si="868"/>
        <v>0</v>
      </c>
      <c r="LQ312" s="1098">
        <f t="shared" si="868"/>
        <v>0</v>
      </c>
      <c r="LR312" s="1098">
        <f t="shared" si="868"/>
        <v>0</v>
      </c>
      <c r="LS312" s="1098">
        <f t="shared" si="731"/>
        <v>0</v>
      </c>
    </row>
    <row r="313" spans="1:331" s="680" customFormat="1" ht="20.100000000000001" hidden="1" customHeight="1" x14ac:dyDescent="0.35">
      <c r="A313" s="683" t="s">
        <v>273</v>
      </c>
      <c r="B313" s="683" t="s">
        <v>593</v>
      </c>
      <c r="C313" s="621"/>
      <c r="D313" s="683"/>
      <c r="E313" s="683" t="s">
        <v>7</v>
      </c>
      <c r="F313" s="683"/>
      <c r="G313" s="683"/>
      <c r="H313" s="683"/>
      <c r="I313" s="683"/>
      <c r="J313" s="683" t="s">
        <v>212</v>
      </c>
      <c r="K313" s="703"/>
      <c r="L313" s="552" t="s">
        <v>570</v>
      </c>
      <c r="M313" s="552"/>
      <c r="N313" s="552"/>
      <c r="O313" s="1353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635"/>
      <c r="AJ313" s="31"/>
      <c r="AK313" s="31"/>
      <c r="AL313" s="31"/>
      <c r="AM313" s="31"/>
      <c r="AN313" s="57">
        <f>AN315+AN464</f>
        <v>9</v>
      </c>
      <c r="AO313" s="57">
        <f>AO315+AO464</f>
        <v>10</v>
      </c>
      <c r="AP313" s="57">
        <f>AP315+AP464</f>
        <v>11</v>
      </c>
      <c r="AQ313" s="57">
        <f>AQ315+AQ464</f>
        <v>12</v>
      </c>
      <c r="AR313" s="57">
        <f>AR315</f>
        <v>0</v>
      </c>
      <c r="AS313" s="54"/>
      <c r="AT313" s="54"/>
      <c r="AU313" s="57">
        <f>AU315+AU464</f>
        <v>12</v>
      </c>
      <c r="AV313" s="57">
        <f>AV315</f>
        <v>0</v>
      </c>
      <c r="AW313" s="57">
        <f>AW315+AW464</f>
        <v>15</v>
      </c>
      <c r="AX313" s="57">
        <f>AX315+AX464</f>
        <v>16</v>
      </c>
      <c r="AY313" s="57">
        <f>AY315</f>
        <v>0</v>
      </c>
      <c r="AZ313" s="31"/>
      <c r="BA313" s="31"/>
      <c r="BB313" s="57">
        <f t="shared" ref="BB313:BK313" si="896">BB315</f>
        <v>0</v>
      </c>
      <c r="BC313" s="57">
        <f t="shared" si="896"/>
        <v>0</v>
      </c>
      <c r="BD313" s="57">
        <f t="shared" si="896"/>
        <v>0</v>
      </c>
      <c r="BE313" s="57">
        <f t="shared" si="896"/>
        <v>0</v>
      </c>
      <c r="BF313" s="57">
        <f t="shared" si="896"/>
        <v>0</v>
      </c>
      <c r="BG313" s="57">
        <f t="shared" si="896"/>
        <v>0</v>
      </c>
      <c r="BH313" s="57">
        <f t="shared" si="896"/>
        <v>0</v>
      </c>
      <c r="BI313" s="57">
        <f>BI315</f>
        <v>0</v>
      </c>
      <c r="BJ313" s="57">
        <f>BJ315</f>
        <v>0</v>
      </c>
      <c r="BK313" s="57">
        <f t="shared" si="896"/>
        <v>0</v>
      </c>
      <c r="BL313" s="57">
        <f t="shared" si="559"/>
        <v>0</v>
      </c>
      <c r="BM313" s="57"/>
      <c r="BN313" s="57"/>
      <c r="BO313" s="57">
        <f>BO315</f>
        <v>0</v>
      </c>
      <c r="BP313" s="57"/>
      <c r="BQ313" s="57"/>
      <c r="BR313" s="57">
        <f t="shared" ref="BR313:BY313" si="897">BR315</f>
        <v>0</v>
      </c>
      <c r="BS313" s="57">
        <f t="shared" si="897"/>
        <v>0</v>
      </c>
      <c r="BT313" s="57">
        <f>BT315</f>
        <v>0</v>
      </c>
      <c r="BU313" s="57">
        <f t="shared" si="897"/>
        <v>0</v>
      </c>
      <c r="BV313" s="57">
        <f t="shared" si="897"/>
        <v>0</v>
      </c>
      <c r="BW313" s="57"/>
      <c r="BX313" s="57"/>
      <c r="BY313" s="57">
        <f t="shared" si="897"/>
        <v>0</v>
      </c>
      <c r="BZ313" s="57">
        <f>BZ315</f>
        <v>0</v>
      </c>
      <c r="CA313" s="57">
        <f t="shared" ref="CA313:CA318" si="898">IFERROR(BZ313/BG313*100,)</f>
        <v>0</v>
      </c>
      <c r="CB313" s="57">
        <f t="shared" ref="CB313:CB318" si="899">IFERROR(BZ313/BY313*100,)</f>
        <v>0</v>
      </c>
      <c r="CC313" s="57">
        <f>CC315</f>
        <v>0</v>
      </c>
      <c r="CD313" s="57">
        <f>CD315</f>
        <v>0</v>
      </c>
      <c r="CE313" s="57">
        <f>CE315</f>
        <v>0</v>
      </c>
      <c r="CF313" s="57">
        <f>CF315</f>
        <v>0</v>
      </c>
      <c r="CG313" s="57">
        <f t="shared" si="709"/>
        <v>0</v>
      </c>
      <c r="CH313" s="57">
        <f>CH315</f>
        <v>0</v>
      </c>
      <c r="CI313" s="57">
        <f>CI315</f>
        <v>0</v>
      </c>
      <c r="CJ313" s="57"/>
      <c r="CK313" s="57">
        <f t="shared" si="836"/>
        <v>0</v>
      </c>
      <c r="CL313" s="57">
        <f>CL315</f>
        <v>0</v>
      </c>
      <c r="CM313" s="57">
        <f>CM315</f>
        <v>0</v>
      </c>
      <c r="CN313" s="57"/>
      <c r="CO313" s="57">
        <f t="shared" si="837"/>
        <v>0</v>
      </c>
      <c r="CP313" s="57">
        <f>CP315</f>
        <v>0</v>
      </c>
      <c r="CQ313" s="57">
        <f>CQ315</f>
        <v>0</v>
      </c>
      <c r="CR313" s="57">
        <f>CR315</f>
        <v>0</v>
      </c>
      <c r="CS313" s="57">
        <f t="shared" si="838"/>
        <v>0</v>
      </c>
      <c r="CT313" s="57">
        <f>CT315</f>
        <v>0</v>
      </c>
      <c r="CU313" s="57">
        <f>CU315</f>
        <v>0</v>
      </c>
      <c r="CV313" s="57">
        <f>CV315</f>
        <v>0</v>
      </c>
      <c r="CW313" s="57">
        <f t="shared" si="839"/>
        <v>0</v>
      </c>
      <c r="CX313" s="57">
        <f t="shared" ref="CX313:DH313" si="900">CX315</f>
        <v>0</v>
      </c>
      <c r="CY313" s="57">
        <f t="shared" si="900"/>
        <v>0</v>
      </c>
      <c r="CZ313" s="57">
        <f t="shared" si="900"/>
        <v>0</v>
      </c>
      <c r="DA313" s="57">
        <f t="shared" si="900"/>
        <v>0</v>
      </c>
      <c r="DB313" s="57">
        <f>DB315</f>
        <v>0</v>
      </c>
      <c r="DC313" s="57">
        <f>DC315</f>
        <v>0</v>
      </c>
      <c r="DD313" s="57">
        <f t="shared" si="841"/>
        <v>0</v>
      </c>
      <c r="DE313" s="57">
        <f t="shared" si="842"/>
        <v>0</v>
      </c>
      <c r="DF313" s="57">
        <f>DF315</f>
        <v>0</v>
      </c>
      <c r="DG313" s="57">
        <f t="shared" si="900"/>
        <v>0</v>
      </c>
      <c r="DH313" s="57">
        <f t="shared" si="900"/>
        <v>0</v>
      </c>
      <c r="DI313" s="57">
        <f t="shared" si="843"/>
        <v>0</v>
      </c>
      <c r="DJ313" s="57">
        <f>DJ315</f>
        <v>0</v>
      </c>
      <c r="DK313" s="57">
        <f>DK315</f>
        <v>0</v>
      </c>
      <c r="DL313" s="57">
        <f t="shared" si="844"/>
        <v>0</v>
      </c>
      <c r="DM313" s="57">
        <f>DM315</f>
        <v>0</v>
      </c>
      <c r="DN313" s="57">
        <f>DN315</f>
        <v>0</v>
      </c>
      <c r="DO313" s="57">
        <f>DO315</f>
        <v>0</v>
      </c>
      <c r="DP313" s="57">
        <f t="shared" si="845"/>
        <v>0</v>
      </c>
      <c r="DQ313" s="57">
        <f>DQ315</f>
        <v>0</v>
      </c>
      <c r="DR313" s="57">
        <f>DR315</f>
        <v>0</v>
      </c>
      <c r="DS313" s="57">
        <f>DS315</f>
        <v>0</v>
      </c>
      <c r="DT313" s="57">
        <f t="shared" si="846"/>
        <v>0</v>
      </c>
      <c r="DU313" s="57">
        <f t="shared" ref="DU313:EB313" si="901">DU315</f>
        <v>0</v>
      </c>
      <c r="DV313" s="57">
        <f t="shared" si="901"/>
        <v>0</v>
      </c>
      <c r="DW313" s="57">
        <f t="shared" si="901"/>
        <v>0</v>
      </c>
      <c r="DX313" s="57">
        <f t="shared" si="901"/>
        <v>0</v>
      </c>
      <c r="DY313" s="57">
        <f t="shared" si="901"/>
        <v>0</v>
      </c>
      <c r="DZ313" s="57">
        <f>DZ315</f>
        <v>0</v>
      </c>
      <c r="EA313" s="57">
        <f t="shared" si="901"/>
        <v>0</v>
      </c>
      <c r="EB313" s="57">
        <f t="shared" si="901"/>
        <v>0</v>
      </c>
      <c r="EC313" s="57">
        <f t="shared" si="848"/>
        <v>0</v>
      </c>
      <c r="ED313" s="57">
        <f>ED315</f>
        <v>0</v>
      </c>
      <c r="EE313" s="57">
        <f>EE315</f>
        <v>0</v>
      </c>
      <c r="EF313" s="57">
        <f>EF315</f>
        <v>0</v>
      </c>
      <c r="EG313" s="57">
        <f t="shared" si="849"/>
        <v>0</v>
      </c>
      <c r="EH313" s="57" t="e">
        <f>EH315</f>
        <v>#REF!</v>
      </c>
      <c r="EI313" s="57">
        <f>IFERROR(#REF!/DZ313*100,)</f>
        <v>0</v>
      </c>
      <c r="EJ313" s="57">
        <f>IFERROR(#REF!/#REF!*100,)</f>
        <v>0</v>
      </c>
      <c r="EK313" s="57">
        <f t="shared" ref="EK313:EM313" si="902">EK315</f>
        <v>0</v>
      </c>
      <c r="EL313" s="57">
        <f t="shared" si="902"/>
        <v>0</v>
      </c>
      <c r="EM313" s="57">
        <f t="shared" si="902"/>
        <v>0</v>
      </c>
      <c r="EN313" s="146"/>
      <c r="EO313" s="146"/>
      <c r="EP313" s="146"/>
      <c r="EQ313" s="146"/>
      <c r="ER313" s="146"/>
      <c r="ES313" s="146">
        <f t="shared" si="753"/>
        <v>0</v>
      </c>
      <c r="EW313" s="713"/>
      <c r="EX313" s="739">
        <f>IF(EX$9=$K313,#REF!,0)</f>
        <v>0</v>
      </c>
      <c r="EY313" s="739">
        <f>IF(EY$9=$K313,#REF!,0)</f>
        <v>0</v>
      </c>
      <c r="EZ313" s="739">
        <f>IF(EZ$9=$K313,#REF!,0)</f>
        <v>0</v>
      </c>
      <c r="FA313" s="739">
        <f>IF(FA$9=$K313,#REF!,0)</f>
        <v>0</v>
      </c>
      <c r="FB313" s="739">
        <f>IF(FB$9=$K313,#REF!,0)</f>
        <v>0</v>
      </c>
      <c r="FC313" s="739">
        <f>IF(FC$9=$K313,#REF!,0)</f>
        <v>0</v>
      </c>
      <c r="FD313" s="739">
        <f>IF(FD$9=$K313,#REF!,0)</f>
        <v>0</v>
      </c>
      <c r="FE313" s="739">
        <f>IF(FE$9=$K313,#REF!,0)</f>
        <v>0</v>
      </c>
      <c r="FF313" s="739">
        <f>IF(FF$9=$K313,#REF!,0)</f>
        <v>0</v>
      </c>
      <c r="FG313" s="739">
        <f>IF(FG$9=$K313,#REF!,0)</f>
        <v>0</v>
      </c>
      <c r="FH313" s="739">
        <f>IF(FH$9=$K313,#REF!,0)</f>
        <v>0</v>
      </c>
      <c r="FI313" s="739">
        <f>IF(FI$9=$K313,#REF!,0)</f>
        <v>0</v>
      </c>
      <c r="FJ313" s="739">
        <f>IF(FJ$9=$K313,#REF!,0)</f>
        <v>0</v>
      </c>
      <c r="FK313" s="739">
        <f>IF(FK$9=$K313,#REF!,0)</f>
        <v>0</v>
      </c>
      <c r="FL313" s="739">
        <f>IF(FL$9=$K313,#REF!,0)</f>
        <v>0</v>
      </c>
      <c r="FM313" s="739">
        <f>IF(FM$9=$K313,#REF!,0)</f>
        <v>0</v>
      </c>
      <c r="FN313" s="739">
        <f>IF(FN$9=$K313,#REF!,0)</f>
        <v>0</v>
      </c>
      <c r="FO313" s="739">
        <f>IF(FO$9=$K313,#REF!,0)</f>
        <v>0</v>
      </c>
      <c r="FP313" s="739">
        <f>IF(FP$9=$K313,#REF!,0)</f>
        <v>0</v>
      </c>
      <c r="FQ313" s="739">
        <f>IF(FQ$9=$K313,#REF!,0)</f>
        <v>0</v>
      </c>
      <c r="FS313" s="1097"/>
      <c r="FT313" s="713"/>
      <c r="FU313" s="739">
        <f t="shared" si="894"/>
        <v>0</v>
      </c>
      <c r="FV313" s="739">
        <f t="shared" si="894"/>
        <v>0</v>
      </c>
      <c r="FW313" s="739">
        <f t="shared" si="894"/>
        <v>0</v>
      </c>
      <c r="FX313" s="739">
        <f t="shared" si="894"/>
        <v>0</v>
      </c>
      <c r="FY313" s="739">
        <f t="shared" si="894"/>
        <v>0</v>
      </c>
      <c r="FZ313" s="739">
        <f t="shared" si="894"/>
        <v>0</v>
      </c>
      <c r="GA313" s="739">
        <f t="shared" si="894"/>
        <v>0</v>
      </c>
      <c r="GB313" s="739">
        <f t="shared" si="894"/>
        <v>0</v>
      </c>
      <c r="GC313" s="739">
        <f t="shared" si="894"/>
        <v>0</v>
      </c>
      <c r="GD313" s="739">
        <f t="shared" si="894"/>
        <v>0</v>
      </c>
      <c r="GE313" s="739">
        <f t="shared" si="895"/>
        <v>0</v>
      </c>
      <c r="GF313" s="739">
        <f t="shared" si="895"/>
        <v>0</v>
      </c>
      <c r="GG313" s="739">
        <f t="shared" si="895"/>
        <v>0</v>
      </c>
      <c r="GH313" s="739">
        <f t="shared" si="895"/>
        <v>0</v>
      </c>
      <c r="GI313" s="739">
        <f t="shared" si="895"/>
        <v>0</v>
      </c>
      <c r="GJ313" s="739">
        <f t="shared" si="895"/>
        <v>0</v>
      </c>
      <c r="GK313" s="739">
        <f t="shared" si="895"/>
        <v>0</v>
      </c>
      <c r="GL313" s="739">
        <f t="shared" si="895"/>
        <v>0</v>
      </c>
      <c r="GM313" s="739">
        <f t="shared" si="895"/>
        <v>0</v>
      </c>
      <c r="GN313" s="739">
        <f t="shared" si="895"/>
        <v>0</v>
      </c>
      <c r="GO313" s="1097"/>
      <c r="GP313" s="713"/>
      <c r="GQ313" s="1098">
        <f>IF(GQ$9=$N313,#REF!,0)</f>
        <v>0</v>
      </c>
      <c r="GR313" s="1098">
        <f>IF(GR$9=$N313,#REF!,0)</f>
        <v>0</v>
      </c>
      <c r="GS313" s="1098">
        <f>IF(GS$9=$N313,#REF!,0)</f>
        <v>0</v>
      </c>
      <c r="GT313" s="1098">
        <f>IF(GT$9=$N313,#REF!,0)</f>
        <v>0</v>
      </c>
      <c r="GU313" s="1098">
        <f>IF(GU$9=$N313,#REF!,0)</f>
        <v>0</v>
      </c>
      <c r="GV313" s="1098">
        <f>IF(GV$9=$N313,#REF!,0)</f>
        <v>0</v>
      </c>
      <c r="GW313" s="1098">
        <f>IF(GW$9=$N313,#REF!,0)</f>
        <v>0</v>
      </c>
      <c r="GX313" s="1098">
        <f>IF(GX$9=$N313,#REF!,0)</f>
        <v>0</v>
      </c>
      <c r="GY313" s="1098">
        <f>IF(GY$9=$N313,#REF!,0)</f>
        <v>0</v>
      </c>
      <c r="GZ313" s="1098">
        <f>IF(GZ$9=$N313,#REF!,0)</f>
        <v>0</v>
      </c>
      <c r="HA313" s="1098">
        <f>IF(HA$9=$N313,#REF!,0)</f>
        <v>0</v>
      </c>
      <c r="HB313" s="1098">
        <f>IF(HB$9=$N313,#REF!,0)</f>
        <v>0</v>
      </c>
      <c r="HC313" s="1098">
        <f>IF(HC$9=$N313,#REF!,0)</f>
        <v>0</v>
      </c>
      <c r="HD313" s="1098">
        <f>IF(HD$9=$N313,#REF!,0)</f>
        <v>0</v>
      </c>
      <c r="HE313" s="1098">
        <f>IF(HE$9=$N313,#REF!,0)</f>
        <v>0</v>
      </c>
      <c r="HF313" s="1098">
        <f>IF(HF$9=$N313,#REF!,0)</f>
        <v>0</v>
      </c>
      <c r="HG313" s="1098">
        <f>IF(HG$9=$N313,#REF!,0)</f>
        <v>0</v>
      </c>
      <c r="HH313" s="1098">
        <f>IF(HH$9=$N313,#REF!,0)</f>
        <v>0</v>
      </c>
      <c r="HI313" s="1098">
        <f>IF(HI$9=$N313,#REF!,0)</f>
        <v>0</v>
      </c>
      <c r="HJ313" s="1098">
        <f>IF(HJ$9=$N313,#REF!,0)</f>
        <v>0</v>
      </c>
      <c r="HK313" s="1098">
        <f>IF(HK$9=$N313,#REF!,0)</f>
        <v>0</v>
      </c>
      <c r="HL313" s="1098">
        <f>IF(HL$9=$N313,#REF!,0)</f>
        <v>0</v>
      </c>
      <c r="HM313" s="1098">
        <f>IF(HM$9=$N313,#REF!,0)</f>
        <v>0</v>
      </c>
      <c r="HN313" s="1098">
        <f>IF(HN$9=$N313,#REF!,0)</f>
        <v>0</v>
      </c>
      <c r="HO313" s="1098">
        <f>IF(HO$9=$N313,#REF!,0)</f>
        <v>0</v>
      </c>
      <c r="HP313" s="1098">
        <f>IF(HP$9=$N313,#REF!,0)</f>
        <v>0</v>
      </c>
      <c r="HQ313" s="1098">
        <f>IF(HQ$9=$N313,#REF!,0)</f>
        <v>0</v>
      </c>
      <c r="HR313" s="1098">
        <f>IF(HR$9=$N313,#REF!,0)</f>
        <v>0</v>
      </c>
      <c r="HS313" s="1098">
        <f>IF(HS$9=$N313,#REF!,0)</f>
        <v>0</v>
      </c>
      <c r="HT313" s="1098">
        <f>IF(HT$9=$N313,#REF!,0)</f>
        <v>0</v>
      </c>
      <c r="HU313" s="1098">
        <f>IF(HU$9=$N313,#REF!,0)</f>
        <v>0</v>
      </c>
      <c r="HV313" s="1098">
        <f>IF(HV$9=$N313,#REF!,0)</f>
        <v>0</v>
      </c>
      <c r="HW313" s="1098">
        <f>IF(HW$9=$N313,#REF!,0)</f>
        <v>0</v>
      </c>
      <c r="HX313" s="1098">
        <f>IF(HX$9=$N313,#REF!,0)</f>
        <v>0</v>
      </c>
      <c r="HY313" s="1098">
        <f>IF(HY$9=$N313,#REF!,0)</f>
        <v>0</v>
      </c>
      <c r="HZ313" s="1098">
        <f>IF(HZ$9=$N313,#REF!,0)</f>
        <v>0</v>
      </c>
      <c r="IA313" s="1098">
        <f>IF(IA$9=$N313,#REF!,0)</f>
        <v>0</v>
      </c>
      <c r="IB313" s="1098">
        <f>IF(IB$9=$N313,#REF!,0)</f>
        <v>0</v>
      </c>
      <c r="IC313" s="1098">
        <f>IF(IC$9=$N313,#REF!,0)</f>
        <v>0</v>
      </c>
      <c r="ID313" s="1098">
        <f>IF(ID$9=$N313,#REF!,0)</f>
        <v>0</v>
      </c>
      <c r="IE313" s="1098">
        <f>IF(IE$9=$N313,#REF!,0)</f>
        <v>0</v>
      </c>
      <c r="IF313" s="1098">
        <f>IF(IF$9=$N313,#REF!,0)</f>
        <v>0</v>
      </c>
      <c r="IG313" s="1098">
        <f>IF(IG$9=$N313,#REF!,0)</f>
        <v>0</v>
      </c>
      <c r="IH313" s="1098">
        <f>IF(IH$9=$N313,#REF!,0)</f>
        <v>0</v>
      </c>
      <c r="II313" s="1098">
        <f>IF(II$9=$N313,#REF!,0)</f>
        <v>0</v>
      </c>
      <c r="IJ313" s="1098">
        <f>IF(IJ$9=$N313,#REF!,0)</f>
        <v>0</v>
      </c>
      <c r="IK313" s="1098">
        <f>IF(IK$9=$N313,#REF!,0)</f>
        <v>0</v>
      </c>
      <c r="IL313" s="1098">
        <f>IF(IL$9=$N313,#REF!,0)</f>
        <v>0</v>
      </c>
      <c r="IM313" s="1098">
        <f>IF(IM$9=$N313,#REF!,0)</f>
        <v>0</v>
      </c>
      <c r="IN313" s="1098">
        <f>IF(IN$9=$N313,#REF!,0)</f>
        <v>0</v>
      </c>
      <c r="IO313" s="1098">
        <f>IF(IO$9=$N313,#REF!,0)</f>
        <v>0</v>
      </c>
      <c r="IP313" s="1098">
        <f>IF(IP$9=$N313,#REF!,0)</f>
        <v>0</v>
      </c>
      <c r="IQ313" s="1098">
        <f>IF(IQ$9=$N313,#REF!,0)</f>
        <v>0</v>
      </c>
      <c r="IR313" s="1098">
        <f>IF(IR$9=$N313,#REF!,0)</f>
        <v>0</v>
      </c>
      <c r="IS313" s="1098">
        <f>IF(IS$9=$N313,#REF!,0)</f>
        <v>0</v>
      </c>
      <c r="IT313" s="1098">
        <f>IF(IT$9=$N313,#REF!,0)</f>
        <v>0</v>
      </c>
      <c r="IU313" s="1098">
        <f>IF(IU$9=$N313,#REF!,0)</f>
        <v>0</v>
      </c>
      <c r="IV313" s="1098">
        <f>IF(IV$9=$N313,#REF!,0)</f>
        <v>0</v>
      </c>
      <c r="IW313" s="1098">
        <f>IF(IW$9=$N313,#REF!,0)</f>
        <v>0</v>
      </c>
      <c r="IX313" s="1098">
        <f>IF(IX$9=$N313,#REF!,0)</f>
        <v>0</v>
      </c>
      <c r="IY313" s="1098">
        <f>IF(IY$9=$N313,#REF!,0)</f>
        <v>0</v>
      </c>
      <c r="IZ313" s="1098">
        <f>IF(IZ$9=$N313,#REF!,0)</f>
        <v>0</v>
      </c>
      <c r="JA313" s="1098">
        <f>IF(JA$9=$N313,#REF!,0)</f>
        <v>0</v>
      </c>
      <c r="JB313" s="1098">
        <f>IF(JB$9=$N313,#REF!,0)</f>
        <v>0</v>
      </c>
      <c r="JC313" s="1098">
        <f>IF(JC$9=$N313,#REF!,0)</f>
        <v>0</v>
      </c>
      <c r="JD313" s="1098">
        <f>IF(JD$9=$N313,#REF!,0)</f>
        <v>0</v>
      </c>
      <c r="JE313" s="1098">
        <f>IF(JE$9=$N313,#REF!,0)</f>
        <v>0</v>
      </c>
      <c r="JF313" s="1098">
        <f>IF(JF$9=$N313,#REF!,0)</f>
        <v>0</v>
      </c>
      <c r="JG313" s="1098">
        <f>IF(JG$9=$N313,#REF!,0)</f>
        <v>0</v>
      </c>
      <c r="JH313" s="1098">
        <f>IF(JH$9=$N313,#REF!,0)</f>
        <v>0</v>
      </c>
      <c r="JI313" s="1098">
        <f>IF(JI$9=$N313,#REF!,0)</f>
        <v>0</v>
      </c>
      <c r="JJ313" s="1098">
        <f>IF(JJ$9=$N313,#REF!,0)</f>
        <v>0</v>
      </c>
      <c r="JK313" s="1098">
        <f>IF(JK$9=$N313,#REF!,0)</f>
        <v>0</v>
      </c>
      <c r="JL313" s="1098">
        <f>IF(JL$9=$N313,#REF!,0)</f>
        <v>0</v>
      </c>
      <c r="JM313" s="1098">
        <f>IF(JM$9=$N313,#REF!,0)</f>
        <v>0</v>
      </c>
      <c r="JN313" s="1098">
        <f>IF(JN$9=$N313,#REF!,0)</f>
        <v>0</v>
      </c>
      <c r="JO313" s="1098">
        <f>IF(JO$9=$N313,#REF!,0)</f>
        <v>0</v>
      </c>
      <c r="JP313" s="1098">
        <f>IF(JP$9=$N313,#REF!,0)</f>
        <v>0</v>
      </c>
      <c r="JQ313" s="1098">
        <f>IF(JQ$9=$N313,#REF!,0)</f>
        <v>0</v>
      </c>
      <c r="JR313" s="1098">
        <f>IF(JR$9=$N313,#REF!,0)</f>
        <v>0</v>
      </c>
      <c r="JS313" s="1098">
        <f>IF(JS$9=$N313,#REF!,0)</f>
        <v>0</v>
      </c>
      <c r="JT313" s="1098">
        <f>IF(JT$9=$N313,#REF!,0)</f>
        <v>0</v>
      </c>
      <c r="JU313" s="1098">
        <f>IF(JU$9=$N313,#REF!,0)</f>
        <v>0</v>
      </c>
      <c r="JV313" s="1098">
        <f>IF(JV$9=$N313,#REF!,0)</f>
        <v>0</v>
      </c>
      <c r="JW313" s="1098">
        <f>IF(JW$9=$N313,#REF!,0)</f>
        <v>0</v>
      </c>
      <c r="JX313" s="681"/>
      <c r="JY313" s="713"/>
      <c r="JZ313" s="681">
        <f t="shared" si="878"/>
        <v>0</v>
      </c>
      <c r="KA313" s="681">
        <f t="shared" si="878"/>
        <v>0</v>
      </c>
      <c r="KB313" s="681">
        <f t="shared" si="878"/>
        <v>0</v>
      </c>
      <c r="KC313" s="681">
        <f t="shared" si="878"/>
        <v>0</v>
      </c>
      <c r="KD313" s="681">
        <f t="shared" si="878"/>
        <v>0</v>
      </c>
      <c r="KE313" s="681">
        <f t="shared" si="878"/>
        <v>0</v>
      </c>
      <c r="KF313" s="681">
        <f t="shared" si="878"/>
        <v>0</v>
      </c>
      <c r="KG313" s="681">
        <f t="shared" si="878"/>
        <v>0</v>
      </c>
      <c r="KH313" s="681">
        <f t="shared" si="878"/>
        <v>0</v>
      </c>
      <c r="KI313" s="681">
        <f t="shared" si="878"/>
        <v>0</v>
      </c>
      <c r="KJ313" s="681">
        <f t="shared" si="878"/>
        <v>0</v>
      </c>
      <c r="KN313" s="1098">
        <f t="shared" si="873"/>
        <v>0</v>
      </c>
      <c r="KO313" s="1098">
        <f t="shared" si="873"/>
        <v>0</v>
      </c>
      <c r="KP313" s="1098">
        <f t="shared" si="873"/>
        <v>0</v>
      </c>
      <c r="KQ313" s="1098">
        <f t="shared" si="873"/>
        <v>0</v>
      </c>
      <c r="KR313" s="1098">
        <f t="shared" si="873"/>
        <v>0</v>
      </c>
      <c r="KS313" s="1098">
        <f t="shared" si="873"/>
        <v>0</v>
      </c>
      <c r="KT313" s="1098">
        <f t="shared" si="873"/>
        <v>0</v>
      </c>
      <c r="KU313" s="1098">
        <f t="shared" si="873"/>
        <v>0</v>
      </c>
      <c r="KV313" s="1098">
        <f t="shared" si="873"/>
        <v>0</v>
      </c>
      <c r="KW313" s="1098">
        <f t="shared" si="873"/>
        <v>0</v>
      </c>
      <c r="KX313" s="1098">
        <f t="shared" si="873"/>
        <v>0</v>
      </c>
      <c r="KY313" s="1098">
        <f t="shared" si="873"/>
        <v>0</v>
      </c>
      <c r="KZ313" s="1098">
        <f t="shared" si="873"/>
        <v>0</v>
      </c>
      <c r="LA313" s="1098">
        <f t="shared" si="873"/>
        <v>0</v>
      </c>
      <c r="LB313" s="1098">
        <f t="shared" si="873"/>
        <v>0</v>
      </c>
      <c r="LC313" s="1098">
        <f t="shared" si="868"/>
        <v>0</v>
      </c>
      <c r="LD313" s="1098">
        <f t="shared" si="868"/>
        <v>0</v>
      </c>
      <c r="LE313" s="1098">
        <f t="shared" si="868"/>
        <v>0</v>
      </c>
      <c r="LF313" s="1098">
        <f t="shared" si="868"/>
        <v>0</v>
      </c>
      <c r="LG313" s="1098">
        <f t="shared" si="868"/>
        <v>0</v>
      </c>
      <c r="LH313" s="1098">
        <f t="shared" si="868"/>
        <v>0</v>
      </c>
      <c r="LI313" s="1098">
        <f t="shared" si="868"/>
        <v>0</v>
      </c>
      <c r="LJ313" s="1098">
        <f t="shared" si="868"/>
        <v>0</v>
      </c>
      <c r="LK313" s="1098">
        <f t="shared" si="868"/>
        <v>0</v>
      </c>
      <c r="LL313" s="1098">
        <f t="shared" si="868"/>
        <v>0</v>
      </c>
      <c r="LM313" s="1098">
        <f t="shared" si="868"/>
        <v>0</v>
      </c>
      <c r="LN313" s="1098">
        <f t="shared" si="868"/>
        <v>0</v>
      </c>
      <c r="LO313" s="1098">
        <f t="shared" si="868"/>
        <v>0</v>
      </c>
      <c r="LP313" s="1098">
        <f t="shared" si="868"/>
        <v>0</v>
      </c>
      <c r="LQ313" s="1098">
        <f t="shared" si="868"/>
        <v>0</v>
      </c>
      <c r="LR313" s="1098">
        <f t="shared" si="868"/>
        <v>0</v>
      </c>
      <c r="LS313" s="1098">
        <f t="shared" si="731"/>
        <v>0</v>
      </c>
    </row>
    <row r="314" spans="1:331" s="680" customFormat="1" ht="20.100000000000001" hidden="1" customHeight="1" x14ac:dyDescent="0.35">
      <c r="A314" s="687"/>
      <c r="B314" s="687"/>
      <c r="C314" s="693"/>
      <c r="D314" s="687"/>
      <c r="E314" s="687"/>
      <c r="F314" s="687"/>
      <c r="G314" s="687"/>
      <c r="H314" s="687"/>
      <c r="I314" s="687"/>
      <c r="J314" s="687"/>
      <c r="K314" s="704" t="s">
        <v>581</v>
      </c>
      <c r="L314" s="590" t="s">
        <v>582</v>
      </c>
      <c r="M314" s="590"/>
      <c r="N314" s="590"/>
      <c r="O314" s="1356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635"/>
      <c r="AJ314" s="31"/>
      <c r="AK314" s="31"/>
      <c r="AL314" s="31"/>
      <c r="AM314" s="31"/>
      <c r="AN314" s="109">
        <v>0</v>
      </c>
      <c r="AO314" s="109">
        <v>0</v>
      </c>
      <c r="AP314" s="109">
        <v>0</v>
      </c>
      <c r="AQ314" s="109">
        <v>0</v>
      </c>
      <c r="AR314" s="109">
        <f>AR315</f>
        <v>0</v>
      </c>
      <c r="AS314" s="54"/>
      <c r="AT314" s="54"/>
      <c r="AU314" s="109">
        <v>24170</v>
      </c>
      <c r="AV314" s="109">
        <f>AV315</f>
        <v>0</v>
      </c>
      <c r="AW314" s="109">
        <v>24170</v>
      </c>
      <c r="AX314" s="109">
        <v>24170</v>
      </c>
      <c r="AY314" s="109">
        <f>AY315</f>
        <v>0</v>
      </c>
      <c r="AZ314" s="31"/>
      <c r="BA314" s="31"/>
      <c r="BB314" s="109">
        <f t="shared" ref="BB314:BK314" si="903">BB315</f>
        <v>0</v>
      </c>
      <c r="BC314" s="109">
        <f t="shared" si="903"/>
        <v>0</v>
      </c>
      <c r="BD314" s="109">
        <f t="shared" si="903"/>
        <v>0</v>
      </c>
      <c r="BE314" s="109">
        <f t="shared" si="903"/>
        <v>0</v>
      </c>
      <c r="BF314" s="109">
        <f t="shared" si="903"/>
        <v>0</v>
      </c>
      <c r="BG314" s="109">
        <f t="shared" si="903"/>
        <v>0</v>
      </c>
      <c r="BH314" s="109">
        <f t="shared" si="903"/>
        <v>0</v>
      </c>
      <c r="BI314" s="109">
        <f>(BJ314-BH314)</f>
        <v>0</v>
      </c>
      <c r="BJ314" s="109">
        <f>BJ315</f>
        <v>0</v>
      </c>
      <c r="BK314" s="109">
        <f t="shared" si="903"/>
        <v>0</v>
      </c>
      <c r="BL314" s="109">
        <f t="shared" si="559"/>
        <v>0</v>
      </c>
      <c r="BM314" s="109"/>
      <c r="BN314" s="109"/>
      <c r="BO314" s="109">
        <f>BO315</f>
        <v>0</v>
      </c>
      <c r="BP314" s="109"/>
      <c r="BQ314" s="109"/>
      <c r="BR314" s="109">
        <f>(BS314-BO314)</f>
        <v>0</v>
      </c>
      <c r="BS314" s="109">
        <f>BS315</f>
        <v>0</v>
      </c>
      <c r="BT314" s="109">
        <f>BT315</f>
        <v>0</v>
      </c>
      <c r="BU314" s="109">
        <f>(BY314-BO314)</f>
        <v>0</v>
      </c>
      <c r="BV314" s="109">
        <f>BV315</f>
        <v>0</v>
      </c>
      <c r="BW314" s="109"/>
      <c r="BX314" s="109"/>
      <c r="BY314" s="109">
        <f>BY315</f>
        <v>0</v>
      </c>
      <c r="BZ314" s="109">
        <f>BZ315</f>
        <v>0</v>
      </c>
      <c r="CA314" s="109">
        <f t="shared" si="898"/>
        <v>0</v>
      </c>
      <c r="CB314" s="109">
        <f t="shared" si="899"/>
        <v>0</v>
      </c>
      <c r="CC314" s="109">
        <f>CC315</f>
        <v>0</v>
      </c>
      <c r="CD314" s="109">
        <f>CD315</f>
        <v>0</v>
      </c>
      <c r="CE314" s="109">
        <f>CE315</f>
        <v>0</v>
      </c>
      <c r="CF314" s="109">
        <f>CF315</f>
        <v>0</v>
      </c>
      <c r="CG314" s="109">
        <f t="shared" si="709"/>
        <v>0</v>
      </c>
      <c r="CH314" s="109">
        <f>(CI314-CE314)</f>
        <v>0</v>
      </c>
      <c r="CI314" s="109">
        <f>CI315</f>
        <v>0</v>
      </c>
      <c r="CJ314" s="109"/>
      <c r="CK314" s="109">
        <f t="shared" si="836"/>
        <v>0</v>
      </c>
      <c r="CL314" s="109">
        <f>(CM314-CI314)</f>
        <v>0</v>
      </c>
      <c r="CM314" s="109">
        <f>CM315</f>
        <v>0</v>
      </c>
      <c r="CN314" s="109"/>
      <c r="CO314" s="109">
        <f t="shared" si="837"/>
        <v>0</v>
      </c>
      <c r="CP314" s="109">
        <f>(CQ314-CM314)</f>
        <v>0</v>
      </c>
      <c r="CQ314" s="109">
        <f>CQ315</f>
        <v>0</v>
      </c>
      <c r="CR314" s="109">
        <f>CR315</f>
        <v>0</v>
      </c>
      <c r="CS314" s="109">
        <f t="shared" si="838"/>
        <v>0</v>
      </c>
      <c r="CT314" s="109">
        <f>(CU314-CQ314)</f>
        <v>0</v>
      </c>
      <c r="CU314" s="109">
        <f>CU315</f>
        <v>0</v>
      </c>
      <c r="CV314" s="109">
        <f>CV315</f>
        <v>0</v>
      </c>
      <c r="CW314" s="109">
        <f t="shared" si="839"/>
        <v>0</v>
      </c>
      <c r="CX314" s="109">
        <f>(CY314-CU314)</f>
        <v>0</v>
      </c>
      <c r="CY314" s="109">
        <f t="shared" ref="CY314:DH314" si="904">CY315</f>
        <v>0</v>
      </c>
      <c r="CZ314" s="109">
        <f t="shared" si="904"/>
        <v>0</v>
      </c>
      <c r="DA314" s="109">
        <f t="shared" si="904"/>
        <v>0</v>
      </c>
      <c r="DB314" s="109">
        <f t="shared" si="904"/>
        <v>0</v>
      </c>
      <c r="DC314" s="109">
        <f>DC315</f>
        <v>0</v>
      </c>
      <c r="DD314" s="109">
        <f t="shared" si="841"/>
        <v>0</v>
      </c>
      <c r="DE314" s="109">
        <f t="shared" si="842"/>
        <v>0</v>
      </c>
      <c r="DF314" s="109">
        <f>DF315</f>
        <v>0</v>
      </c>
      <c r="DG314" s="109">
        <f t="shared" si="904"/>
        <v>0</v>
      </c>
      <c r="DH314" s="109">
        <f t="shared" si="904"/>
        <v>0</v>
      </c>
      <c r="DI314" s="109">
        <f t="shared" si="843"/>
        <v>0</v>
      </c>
      <c r="DJ314" s="109">
        <f>(DK314-DG314)</f>
        <v>0</v>
      </c>
      <c r="DK314" s="109">
        <f>DK315</f>
        <v>0</v>
      </c>
      <c r="DL314" s="109">
        <f t="shared" si="844"/>
        <v>0</v>
      </c>
      <c r="DM314" s="109">
        <f>(DN314-DK314)</f>
        <v>0</v>
      </c>
      <c r="DN314" s="109">
        <f>DN315</f>
        <v>0</v>
      </c>
      <c r="DO314" s="109">
        <f>DO315</f>
        <v>0</v>
      </c>
      <c r="DP314" s="109">
        <f t="shared" si="845"/>
        <v>0</v>
      </c>
      <c r="DQ314" s="109">
        <f>(DR314-DN314)</f>
        <v>0</v>
      </c>
      <c r="DR314" s="109">
        <f>DR315</f>
        <v>0</v>
      </c>
      <c r="DS314" s="109">
        <f>DS315</f>
        <v>0</v>
      </c>
      <c r="DT314" s="109">
        <f t="shared" si="846"/>
        <v>0</v>
      </c>
      <c r="DU314" s="109">
        <f>(DV314-DR314)</f>
        <v>0</v>
      </c>
      <c r="DV314" s="109">
        <f t="shared" ref="DV314:EB314" si="905">DV315</f>
        <v>0</v>
      </c>
      <c r="DW314" s="109">
        <f t="shared" si="905"/>
        <v>0</v>
      </c>
      <c r="DX314" s="109">
        <f t="shared" si="905"/>
        <v>0</v>
      </c>
      <c r="DY314" s="109">
        <f t="shared" si="905"/>
        <v>0</v>
      </c>
      <c r="DZ314" s="109">
        <f>DZ315</f>
        <v>0</v>
      </c>
      <c r="EA314" s="109">
        <f t="shared" si="905"/>
        <v>0</v>
      </c>
      <c r="EB314" s="109">
        <f t="shared" si="905"/>
        <v>0</v>
      </c>
      <c r="EC314" s="109">
        <f t="shared" si="848"/>
        <v>0</v>
      </c>
      <c r="ED314" s="109">
        <f>(EE314-EA314)</f>
        <v>0</v>
      </c>
      <c r="EE314" s="109">
        <f>EE315</f>
        <v>0</v>
      </c>
      <c r="EF314" s="109">
        <f>EF315</f>
        <v>0</v>
      </c>
      <c r="EG314" s="109">
        <f t="shared" si="849"/>
        <v>0</v>
      </c>
      <c r="EH314" s="109" t="e">
        <f>(#REF!-EE314)</f>
        <v>#REF!</v>
      </c>
      <c r="EI314" s="109">
        <f>IFERROR(#REF!/DZ314*100,)</f>
        <v>0</v>
      </c>
      <c r="EJ314" s="109">
        <f>IFERROR(#REF!/#REF!*100,)</f>
        <v>0</v>
      </c>
      <c r="EK314" s="109">
        <f t="shared" ref="EK314:EM314" si="906">EK315</f>
        <v>0</v>
      </c>
      <c r="EL314" s="109">
        <f t="shared" si="906"/>
        <v>0</v>
      </c>
      <c r="EM314" s="109">
        <f t="shared" si="906"/>
        <v>0</v>
      </c>
      <c r="EN314" s="123"/>
      <c r="EO314" s="123"/>
      <c r="EP314" s="123"/>
      <c r="EQ314" s="123"/>
      <c r="ER314" s="123"/>
      <c r="ES314" s="146">
        <f t="shared" si="753"/>
        <v>0</v>
      </c>
      <c r="EW314" s="713"/>
      <c r="EX314" s="739">
        <f>IF(EX$9=$K314,#REF!,0)</f>
        <v>0</v>
      </c>
      <c r="EY314" s="739">
        <f>IF(EY$9=$K314,#REF!,0)</f>
        <v>0</v>
      </c>
      <c r="EZ314" s="739">
        <f>IF(EZ$9=$K314,#REF!,0)</f>
        <v>0</v>
      </c>
      <c r="FA314" s="739">
        <f>IF(FA$9=$K314,#REF!,0)</f>
        <v>0</v>
      </c>
      <c r="FB314" s="739">
        <f>IF(FB$9=$K314,#REF!,0)</f>
        <v>0</v>
      </c>
      <c r="FC314" s="739">
        <f>IF(FC$9=$K314,#REF!,0)</f>
        <v>0</v>
      </c>
      <c r="FD314" s="739">
        <f>IF(FD$9=$K314,#REF!,0)</f>
        <v>0</v>
      </c>
      <c r="FE314" s="739">
        <f>IF(FE$9=$K314,#REF!,0)</f>
        <v>0</v>
      </c>
      <c r="FF314" s="739">
        <f>IF(FF$9=$K314,#REF!,0)</f>
        <v>0</v>
      </c>
      <c r="FG314" s="739">
        <f>IF(FG$9=$K314,#REF!,0)</f>
        <v>0</v>
      </c>
      <c r="FH314" s="739" t="e">
        <f>IF(FH$9=$K314,#REF!,0)</f>
        <v>#REF!</v>
      </c>
      <c r="FI314" s="739">
        <f>IF(FI$9=$K314,#REF!,0)</f>
        <v>0</v>
      </c>
      <c r="FJ314" s="739">
        <f>IF(FJ$9=$K314,#REF!,0)</f>
        <v>0</v>
      </c>
      <c r="FK314" s="739">
        <f>IF(FK$9=$K314,#REF!,0)</f>
        <v>0</v>
      </c>
      <c r="FL314" s="739">
        <f>IF(FL$9=$K314,#REF!,0)</f>
        <v>0</v>
      </c>
      <c r="FM314" s="739">
        <f>IF(FM$9=$K314,#REF!,0)</f>
        <v>0</v>
      </c>
      <c r="FN314" s="739">
        <f>IF(FN$9=$K314,#REF!,0)</f>
        <v>0</v>
      </c>
      <c r="FO314" s="739">
        <f>IF(FO$9=$K314,#REF!,0)</f>
        <v>0</v>
      </c>
      <c r="FP314" s="739">
        <f>IF(FP$9=$K314,#REF!,0)</f>
        <v>0</v>
      </c>
      <c r="FQ314" s="739">
        <f>IF(FQ$9=$K314,#REF!,0)</f>
        <v>0</v>
      </c>
      <c r="FS314" s="1097"/>
      <c r="FT314" s="713"/>
      <c r="FU314" s="739">
        <f t="shared" si="894"/>
        <v>0</v>
      </c>
      <c r="FV314" s="739">
        <f t="shared" si="894"/>
        <v>0</v>
      </c>
      <c r="FW314" s="739">
        <f t="shared" si="894"/>
        <v>0</v>
      </c>
      <c r="FX314" s="739">
        <f t="shared" si="894"/>
        <v>0</v>
      </c>
      <c r="FY314" s="739">
        <f t="shared" si="894"/>
        <v>0</v>
      </c>
      <c r="FZ314" s="739">
        <f t="shared" si="894"/>
        <v>0</v>
      </c>
      <c r="GA314" s="739">
        <f t="shared" si="894"/>
        <v>0</v>
      </c>
      <c r="GB314" s="739">
        <f t="shared" si="894"/>
        <v>0</v>
      </c>
      <c r="GC314" s="739">
        <f t="shared" si="894"/>
        <v>0</v>
      </c>
      <c r="GD314" s="739">
        <f t="shared" si="894"/>
        <v>0</v>
      </c>
      <c r="GE314" s="739">
        <f t="shared" si="895"/>
        <v>0</v>
      </c>
      <c r="GF314" s="739">
        <f t="shared" si="895"/>
        <v>0</v>
      </c>
      <c r="GG314" s="739">
        <f t="shared" si="895"/>
        <v>0</v>
      </c>
      <c r="GH314" s="739">
        <f t="shared" si="895"/>
        <v>0</v>
      </c>
      <c r="GI314" s="739">
        <f t="shared" si="895"/>
        <v>0</v>
      </c>
      <c r="GJ314" s="739">
        <f t="shared" si="895"/>
        <v>0</v>
      </c>
      <c r="GK314" s="739">
        <f t="shared" si="895"/>
        <v>0</v>
      </c>
      <c r="GL314" s="739">
        <f t="shared" si="895"/>
        <v>0</v>
      </c>
      <c r="GM314" s="739">
        <f t="shared" si="895"/>
        <v>0</v>
      </c>
      <c r="GN314" s="739">
        <f t="shared" si="895"/>
        <v>0</v>
      </c>
      <c r="GO314" s="1097"/>
      <c r="GP314" s="713"/>
      <c r="GQ314" s="1098">
        <f>IF(GQ$9=$N314,#REF!,0)</f>
        <v>0</v>
      </c>
      <c r="GR314" s="1098">
        <f>IF(GR$9=$N314,#REF!,0)</f>
        <v>0</v>
      </c>
      <c r="GS314" s="1098">
        <f>IF(GS$9=$N314,#REF!,0)</f>
        <v>0</v>
      </c>
      <c r="GT314" s="1098">
        <f>IF(GT$9=$N314,#REF!,0)</f>
        <v>0</v>
      </c>
      <c r="GU314" s="1098">
        <f>IF(GU$9=$N314,#REF!,0)</f>
        <v>0</v>
      </c>
      <c r="GV314" s="1098">
        <f>IF(GV$9=$N314,#REF!,0)</f>
        <v>0</v>
      </c>
      <c r="GW314" s="1098">
        <f>IF(GW$9=$N314,#REF!,0)</f>
        <v>0</v>
      </c>
      <c r="GX314" s="1098">
        <f>IF(GX$9=$N314,#REF!,0)</f>
        <v>0</v>
      </c>
      <c r="GY314" s="1098">
        <f>IF(GY$9=$N314,#REF!,0)</f>
        <v>0</v>
      </c>
      <c r="GZ314" s="1098">
        <f>IF(GZ$9=$N314,#REF!,0)</f>
        <v>0</v>
      </c>
      <c r="HA314" s="1098">
        <f>IF(HA$9=$N314,#REF!,0)</f>
        <v>0</v>
      </c>
      <c r="HB314" s="1098">
        <f>IF(HB$9=$N314,#REF!,0)</f>
        <v>0</v>
      </c>
      <c r="HC314" s="1098">
        <f>IF(HC$9=$N314,#REF!,0)</f>
        <v>0</v>
      </c>
      <c r="HD314" s="1098">
        <f>IF(HD$9=$N314,#REF!,0)</f>
        <v>0</v>
      </c>
      <c r="HE314" s="1098">
        <f>IF(HE$9=$N314,#REF!,0)</f>
        <v>0</v>
      </c>
      <c r="HF314" s="1098">
        <f>IF(HF$9=$N314,#REF!,0)</f>
        <v>0</v>
      </c>
      <c r="HG314" s="1098">
        <f>IF(HG$9=$N314,#REF!,0)</f>
        <v>0</v>
      </c>
      <c r="HH314" s="1098">
        <f>IF(HH$9=$N314,#REF!,0)</f>
        <v>0</v>
      </c>
      <c r="HI314" s="1098">
        <f>IF(HI$9=$N314,#REF!,0)</f>
        <v>0</v>
      </c>
      <c r="HJ314" s="1098">
        <f>IF(HJ$9=$N314,#REF!,0)</f>
        <v>0</v>
      </c>
      <c r="HK314" s="1098">
        <f>IF(HK$9=$N314,#REF!,0)</f>
        <v>0</v>
      </c>
      <c r="HL314" s="1098">
        <f>IF(HL$9=$N314,#REF!,0)</f>
        <v>0</v>
      </c>
      <c r="HM314" s="1098">
        <f>IF(HM$9=$N314,#REF!,0)</f>
        <v>0</v>
      </c>
      <c r="HN314" s="1098">
        <f>IF(HN$9=$N314,#REF!,0)</f>
        <v>0</v>
      </c>
      <c r="HO314" s="1098">
        <f>IF(HO$9=$N314,#REF!,0)</f>
        <v>0</v>
      </c>
      <c r="HP314" s="1098">
        <f>IF(HP$9=$N314,#REF!,0)</f>
        <v>0</v>
      </c>
      <c r="HQ314" s="1098">
        <f>IF(HQ$9=$N314,#REF!,0)</f>
        <v>0</v>
      </c>
      <c r="HR314" s="1098">
        <f>IF(HR$9=$N314,#REF!,0)</f>
        <v>0</v>
      </c>
      <c r="HS314" s="1098">
        <f>IF(HS$9=$N314,#REF!,0)</f>
        <v>0</v>
      </c>
      <c r="HT314" s="1098">
        <f>IF(HT$9=$N314,#REF!,0)</f>
        <v>0</v>
      </c>
      <c r="HU314" s="1098">
        <f>IF(HU$9=$N314,#REF!,0)</f>
        <v>0</v>
      </c>
      <c r="HV314" s="1098">
        <f>IF(HV$9=$N314,#REF!,0)</f>
        <v>0</v>
      </c>
      <c r="HW314" s="1098">
        <f>IF(HW$9=$N314,#REF!,0)</f>
        <v>0</v>
      </c>
      <c r="HX314" s="1098">
        <f>IF(HX$9=$N314,#REF!,0)</f>
        <v>0</v>
      </c>
      <c r="HY314" s="1098">
        <f>IF(HY$9=$N314,#REF!,0)</f>
        <v>0</v>
      </c>
      <c r="HZ314" s="1098">
        <f>IF(HZ$9=$N314,#REF!,0)</f>
        <v>0</v>
      </c>
      <c r="IA314" s="1098">
        <f>IF(IA$9=$N314,#REF!,0)</f>
        <v>0</v>
      </c>
      <c r="IB314" s="1098">
        <f>IF(IB$9=$N314,#REF!,0)</f>
        <v>0</v>
      </c>
      <c r="IC314" s="1098">
        <f>IF(IC$9=$N314,#REF!,0)</f>
        <v>0</v>
      </c>
      <c r="ID314" s="1098">
        <f>IF(ID$9=$N314,#REF!,0)</f>
        <v>0</v>
      </c>
      <c r="IE314" s="1098">
        <f>IF(IE$9=$N314,#REF!,0)</f>
        <v>0</v>
      </c>
      <c r="IF314" s="1098">
        <f>IF(IF$9=$N314,#REF!,0)</f>
        <v>0</v>
      </c>
      <c r="IG314" s="1098">
        <f>IF(IG$9=$N314,#REF!,0)</f>
        <v>0</v>
      </c>
      <c r="IH314" s="1098">
        <f>IF(IH$9=$N314,#REF!,0)</f>
        <v>0</v>
      </c>
      <c r="II314" s="1098">
        <f>IF(II$9=$N314,#REF!,0)</f>
        <v>0</v>
      </c>
      <c r="IJ314" s="1098">
        <f>IF(IJ$9=$N314,#REF!,0)</f>
        <v>0</v>
      </c>
      <c r="IK314" s="1098">
        <f>IF(IK$9=$N314,#REF!,0)</f>
        <v>0</v>
      </c>
      <c r="IL314" s="1098">
        <f>IF(IL$9=$N314,#REF!,0)</f>
        <v>0</v>
      </c>
      <c r="IM314" s="1098">
        <f>IF(IM$9=$N314,#REF!,0)</f>
        <v>0</v>
      </c>
      <c r="IN314" s="1098">
        <f>IF(IN$9=$N314,#REF!,0)</f>
        <v>0</v>
      </c>
      <c r="IO314" s="1098">
        <f>IF(IO$9=$N314,#REF!,0)</f>
        <v>0</v>
      </c>
      <c r="IP314" s="1098">
        <f>IF(IP$9=$N314,#REF!,0)</f>
        <v>0</v>
      </c>
      <c r="IQ314" s="1098">
        <f>IF(IQ$9=$N314,#REF!,0)</f>
        <v>0</v>
      </c>
      <c r="IR314" s="1098">
        <f>IF(IR$9=$N314,#REF!,0)</f>
        <v>0</v>
      </c>
      <c r="IS314" s="1098">
        <f>IF(IS$9=$N314,#REF!,0)</f>
        <v>0</v>
      </c>
      <c r="IT314" s="1098">
        <f>IF(IT$9=$N314,#REF!,0)</f>
        <v>0</v>
      </c>
      <c r="IU314" s="1098">
        <f>IF(IU$9=$N314,#REF!,0)</f>
        <v>0</v>
      </c>
      <c r="IV314" s="1098">
        <f>IF(IV$9=$N314,#REF!,0)</f>
        <v>0</v>
      </c>
      <c r="IW314" s="1098">
        <f>IF(IW$9=$N314,#REF!,0)</f>
        <v>0</v>
      </c>
      <c r="IX314" s="1098">
        <f>IF(IX$9=$N314,#REF!,0)</f>
        <v>0</v>
      </c>
      <c r="IY314" s="1098">
        <f>IF(IY$9=$N314,#REF!,0)</f>
        <v>0</v>
      </c>
      <c r="IZ314" s="1098">
        <f>IF(IZ$9=$N314,#REF!,0)</f>
        <v>0</v>
      </c>
      <c r="JA314" s="1098">
        <f>IF(JA$9=$N314,#REF!,0)</f>
        <v>0</v>
      </c>
      <c r="JB314" s="1098">
        <f>IF(JB$9=$N314,#REF!,0)</f>
        <v>0</v>
      </c>
      <c r="JC314" s="1098">
        <f>IF(JC$9=$N314,#REF!,0)</f>
        <v>0</v>
      </c>
      <c r="JD314" s="1098">
        <f>IF(JD$9=$N314,#REF!,0)</f>
        <v>0</v>
      </c>
      <c r="JE314" s="1098">
        <f>IF(JE$9=$N314,#REF!,0)</f>
        <v>0</v>
      </c>
      <c r="JF314" s="1098">
        <f>IF(JF$9=$N314,#REF!,0)</f>
        <v>0</v>
      </c>
      <c r="JG314" s="1098">
        <f>IF(JG$9=$N314,#REF!,0)</f>
        <v>0</v>
      </c>
      <c r="JH314" s="1098">
        <f>IF(JH$9=$N314,#REF!,0)</f>
        <v>0</v>
      </c>
      <c r="JI314" s="1098">
        <f>IF(JI$9=$N314,#REF!,0)</f>
        <v>0</v>
      </c>
      <c r="JJ314" s="1098">
        <f>IF(JJ$9=$N314,#REF!,0)</f>
        <v>0</v>
      </c>
      <c r="JK314" s="1098">
        <f>IF(JK$9=$N314,#REF!,0)</f>
        <v>0</v>
      </c>
      <c r="JL314" s="1098">
        <f>IF(JL$9=$N314,#REF!,0)</f>
        <v>0</v>
      </c>
      <c r="JM314" s="1098">
        <f>IF(JM$9=$N314,#REF!,0)</f>
        <v>0</v>
      </c>
      <c r="JN314" s="1098">
        <f>IF(JN$9=$N314,#REF!,0)</f>
        <v>0</v>
      </c>
      <c r="JO314" s="1098">
        <f>IF(JO$9=$N314,#REF!,0)</f>
        <v>0</v>
      </c>
      <c r="JP314" s="1098">
        <f>IF(JP$9=$N314,#REF!,0)</f>
        <v>0</v>
      </c>
      <c r="JQ314" s="1098">
        <f>IF(JQ$9=$N314,#REF!,0)</f>
        <v>0</v>
      </c>
      <c r="JR314" s="1098">
        <f>IF(JR$9=$N314,#REF!,0)</f>
        <v>0</v>
      </c>
      <c r="JS314" s="1098">
        <f>IF(JS$9=$N314,#REF!,0)</f>
        <v>0</v>
      </c>
      <c r="JT314" s="1098">
        <f>IF(JT$9=$N314,#REF!,0)</f>
        <v>0</v>
      </c>
      <c r="JU314" s="1098">
        <f>IF(JU$9=$N314,#REF!,0)</f>
        <v>0</v>
      </c>
      <c r="JV314" s="1098">
        <f>IF(JV$9=$N314,#REF!,0)</f>
        <v>0</v>
      </c>
      <c r="JW314" s="1098">
        <f>IF(JW$9=$N314,#REF!,0)</f>
        <v>0</v>
      </c>
      <c r="JX314" s="681"/>
      <c r="JY314" s="713"/>
      <c r="JZ314" s="681">
        <f t="shared" si="878"/>
        <v>0</v>
      </c>
      <c r="KA314" s="681">
        <f t="shared" si="878"/>
        <v>0</v>
      </c>
      <c r="KB314" s="681">
        <f t="shared" si="878"/>
        <v>0</v>
      </c>
      <c r="KC314" s="681">
        <f t="shared" si="878"/>
        <v>0</v>
      </c>
      <c r="KD314" s="681">
        <f t="shared" si="878"/>
        <v>0</v>
      </c>
      <c r="KE314" s="681">
        <f t="shared" si="878"/>
        <v>0</v>
      </c>
      <c r="KF314" s="681">
        <f t="shared" si="878"/>
        <v>0</v>
      </c>
      <c r="KG314" s="681">
        <f t="shared" si="878"/>
        <v>0</v>
      </c>
      <c r="KH314" s="681">
        <f t="shared" si="878"/>
        <v>0</v>
      </c>
      <c r="KI314" s="681">
        <f t="shared" si="878"/>
        <v>0</v>
      </c>
      <c r="KJ314" s="681">
        <f t="shared" si="878"/>
        <v>0</v>
      </c>
      <c r="KN314" s="1098">
        <f t="shared" si="873"/>
        <v>0</v>
      </c>
      <c r="KO314" s="1098">
        <f t="shared" si="873"/>
        <v>0</v>
      </c>
      <c r="KP314" s="1098">
        <f t="shared" si="873"/>
        <v>0</v>
      </c>
      <c r="KQ314" s="1098">
        <f t="shared" si="873"/>
        <v>0</v>
      </c>
      <c r="KR314" s="1098">
        <f t="shared" si="873"/>
        <v>0</v>
      </c>
      <c r="KS314" s="1098">
        <f t="shared" si="873"/>
        <v>0</v>
      </c>
      <c r="KT314" s="1098">
        <f t="shared" si="873"/>
        <v>0</v>
      </c>
      <c r="KU314" s="1098">
        <f t="shared" si="873"/>
        <v>0</v>
      </c>
      <c r="KV314" s="1098">
        <f t="shared" si="873"/>
        <v>0</v>
      </c>
      <c r="KW314" s="1098">
        <f t="shared" si="873"/>
        <v>0</v>
      </c>
      <c r="KX314" s="1098">
        <f t="shared" si="873"/>
        <v>0</v>
      </c>
      <c r="KY314" s="1098">
        <f t="shared" si="873"/>
        <v>0</v>
      </c>
      <c r="KZ314" s="1098">
        <f t="shared" si="873"/>
        <v>0</v>
      </c>
      <c r="LA314" s="1098">
        <f t="shared" si="873"/>
        <v>0</v>
      </c>
      <c r="LB314" s="1098">
        <f t="shared" si="873"/>
        <v>0</v>
      </c>
      <c r="LC314" s="1098">
        <f t="shared" si="868"/>
        <v>0</v>
      </c>
      <c r="LD314" s="1098">
        <f t="shared" si="868"/>
        <v>0</v>
      </c>
      <c r="LE314" s="1098">
        <f t="shared" si="868"/>
        <v>0</v>
      </c>
      <c r="LF314" s="1098">
        <f t="shared" si="868"/>
        <v>0</v>
      </c>
      <c r="LG314" s="1098">
        <f t="shared" si="868"/>
        <v>0</v>
      </c>
      <c r="LH314" s="1098">
        <f t="shared" si="868"/>
        <v>0</v>
      </c>
      <c r="LI314" s="1098">
        <f t="shared" si="868"/>
        <v>0</v>
      </c>
      <c r="LJ314" s="1098">
        <f t="shared" si="868"/>
        <v>0</v>
      </c>
      <c r="LK314" s="1098">
        <f t="shared" si="868"/>
        <v>0</v>
      </c>
      <c r="LL314" s="1098">
        <f t="shared" si="868"/>
        <v>0</v>
      </c>
      <c r="LM314" s="1098">
        <f t="shared" si="868"/>
        <v>0</v>
      </c>
      <c r="LN314" s="1098">
        <f t="shared" si="868"/>
        <v>0</v>
      </c>
      <c r="LO314" s="1098">
        <f t="shared" si="868"/>
        <v>0</v>
      </c>
      <c r="LP314" s="1098">
        <f t="shared" si="868"/>
        <v>0</v>
      </c>
      <c r="LQ314" s="1098">
        <f t="shared" si="868"/>
        <v>0</v>
      </c>
      <c r="LR314" s="1098">
        <f t="shared" si="868"/>
        <v>0</v>
      </c>
      <c r="LS314" s="1098">
        <f t="shared" si="731"/>
        <v>0</v>
      </c>
    </row>
    <row r="315" spans="1:331" ht="20.100000000000001" hidden="1" customHeight="1" x14ac:dyDescent="0.35">
      <c r="A315" s="692"/>
      <c r="B315" s="1149"/>
      <c r="C315" s="870"/>
      <c r="D315" s="871"/>
      <c r="E315" s="871"/>
      <c r="F315" s="871"/>
      <c r="G315" s="871"/>
      <c r="H315" s="871"/>
      <c r="I315" s="871"/>
      <c r="J315" s="871" t="s">
        <v>212</v>
      </c>
      <c r="K315" s="873">
        <v>4</v>
      </c>
      <c r="L315" s="1388" t="s">
        <v>185</v>
      </c>
      <c r="M315" s="1388"/>
      <c r="N315" s="1388"/>
      <c r="O315" s="1363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635"/>
      <c r="AJ315" s="31"/>
      <c r="AK315" s="31"/>
      <c r="AL315" s="31"/>
      <c r="AM315" s="31"/>
      <c r="AN315" s="54"/>
      <c r="AO315" s="54"/>
      <c r="AP315" s="54"/>
      <c r="AQ315" s="54"/>
      <c r="AR315" s="106">
        <f>SUM(AR316)</f>
        <v>0</v>
      </c>
      <c r="AS315" s="54"/>
      <c r="AT315" s="54"/>
      <c r="AU315" s="54"/>
      <c r="AV315" s="106">
        <f>SUM(AV316)</f>
        <v>0</v>
      </c>
      <c r="AW315" s="38"/>
      <c r="AX315" s="38"/>
      <c r="AY315" s="106">
        <f>SUM(AY316)</f>
        <v>0</v>
      </c>
      <c r="AZ315" s="35"/>
      <c r="BA315" s="35"/>
      <c r="BB315" s="106">
        <f t="shared" ref="BB315:BK317" si="907">SUM(BB316)</f>
        <v>0</v>
      </c>
      <c r="BC315" s="106">
        <f t="shared" si="907"/>
        <v>0</v>
      </c>
      <c r="BD315" s="106">
        <f t="shared" si="907"/>
        <v>0</v>
      </c>
      <c r="BE315" s="106">
        <f t="shared" si="907"/>
        <v>0</v>
      </c>
      <c r="BF315" s="106">
        <f t="shared" si="907"/>
        <v>0</v>
      </c>
      <c r="BG315" s="106">
        <f t="shared" si="907"/>
        <v>0</v>
      </c>
      <c r="BH315" s="106">
        <f t="shared" si="907"/>
        <v>0</v>
      </c>
      <c r="BI315" s="106">
        <f t="shared" si="907"/>
        <v>0</v>
      </c>
      <c r="BJ315" s="106">
        <f t="shared" si="907"/>
        <v>0</v>
      </c>
      <c r="BK315" s="106">
        <f t="shared" si="907"/>
        <v>0</v>
      </c>
      <c r="BL315" s="38">
        <f t="shared" si="559"/>
        <v>0</v>
      </c>
      <c r="BM315" s="106"/>
      <c r="BN315" s="106"/>
      <c r="BO315" s="106">
        <f>SUM(BO316)</f>
        <v>0</v>
      </c>
      <c r="BP315" s="106"/>
      <c r="BQ315" s="106"/>
      <c r="BR315" s="106">
        <f t="shared" ref="BR315:BS317" si="908">SUM(BR316)</f>
        <v>0</v>
      </c>
      <c r="BS315" s="106">
        <f t="shared" si="908"/>
        <v>0</v>
      </c>
      <c r="BT315" s="106">
        <f t="shared" ref="BT315:BU317" si="909">SUM(BT316)</f>
        <v>0</v>
      </c>
      <c r="BU315" s="106">
        <f t="shared" si="909"/>
        <v>0</v>
      </c>
      <c r="BV315" s="106">
        <f>SUM(BV316)</f>
        <v>0</v>
      </c>
      <c r="BW315" s="106"/>
      <c r="BX315" s="106"/>
      <c r="BY315" s="106">
        <f t="shared" ref="BY315:BZ317" si="910">SUM(BY316)</f>
        <v>0</v>
      </c>
      <c r="BZ315" s="106">
        <f t="shared" si="910"/>
        <v>0</v>
      </c>
      <c r="CA315" s="106">
        <f t="shared" si="898"/>
        <v>0</v>
      </c>
      <c r="CB315" s="106">
        <f t="shared" si="899"/>
        <v>0</v>
      </c>
      <c r="CC315" s="106">
        <f t="shared" ref="CC315:CE317" si="911">SUM(CC316)</f>
        <v>0</v>
      </c>
      <c r="CD315" s="106">
        <f t="shared" si="911"/>
        <v>0</v>
      </c>
      <c r="CE315" s="106">
        <f t="shared" si="911"/>
        <v>0</v>
      </c>
      <c r="CF315" s="106">
        <f>SUM(CF316)</f>
        <v>0</v>
      </c>
      <c r="CG315" s="106">
        <f t="shared" si="709"/>
        <v>0</v>
      </c>
      <c r="CH315" s="106">
        <f t="shared" ref="CH315:CI317" si="912">SUM(CH316)</f>
        <v>0</v>
      </c>
      <c r="CI315" s="106">
        <f t="shared" si="912"/>
        <v>0</v>
      </c>
      <c r="CJ315" s="106"/>
      <c r="CK315" s="106">
        <f t="shared" si="836"/>
        <v>0</v>
      </c>
      <c r="CL315" s="106">
        <f t="shared" ref="CL315:DA317" si="913">SUM(CL316)</f>
        <v>0</v>
      </c>
      <c r="CM315" s="106">
        <f t="shared" si="913"/>
        <v>0</v>
      </c>
      <c r="CN315" s="106"/>
      <c r="CO315" s="106">
        <f t="shared" si="837"/>
        <v>0</v>
      </c>
      <c r="CP315" s="106">
        <f t="shared" si="913"/>
        <v>0</v>
      </c>
      <c r="CQ315" s="106">
        <f t="shared" si="913"/>
        <v>0</v>
      </c>
      <c r="CR315" s="106">
        <f>SUM(CR316)</f>
        <v>0</v>
      </c>
      <c r="CS315" s="106">
        <f t="shared" si="838"/>
        <v>0</v>
      </c>
      <c r="CT315" s="106">
        <f t="shared" si="913"/>
        <v>0</v>
      </c>
      <c r="CU315" s="106">
        <f t="shared" si="913"/>
        <v>0</v>
      </c>
      <c r="CV315" s="106">
        <f>SUM(CV316)</f>
        <v>0</v>
      </c>
      <c r="CW315" s="106">
        <f t="shared" si="839"/>
        <v>0</v>
      </c>
      <c r="CX315" s="106">
        <f t="shared" si="913"/>
        <v>0</v>
      </c>
      <c r="CY315" s="106">
        <f t="shared" si="913"/>
        <v>0</v>
      </c>
      <c r="CZ315" s="106">
        <f t="shared" si="913"/>
        <v>0</v>
      </c>
      <c r="DA315" s="106">
        <f t="shared" si="913"/>
        <v>0</v>
      </c>
      <c r="DB315" s="106">
        <f t="shared" ref="DB315:DC317" si="914">SUM(DB316)</f>
        <v>0</v>
      </c>
      <c r="DC315" s="106">
        <f t="shared" si="914"/>
        <v>0</v>
      </c>
      <c r="DD315" s="106">
        <f t="shared" si="841"/>
        <v>0</v>
      </c>
      <c r="DE315" s="106">
        <f t="shared" si="842"/>
        <v>0</v>
      </c>
      <c r="DF315" s="106">
        <f t="shared" ref="DF315:DH317" si="915">SUM(DF316)</f>
        <v>0</v>
      </c>
      <c r="DG315" s="106">
        <f t="shared" si="915"/>
        <v>0</v>
      </c>
      <c r="DH315" s="106">
        <f t="shared" si="915"/>
        <v>0</v>
      </c>
      <c r="DI315" s="106">
        <f t="shared" si="843"/>
        <v>0</v>
      </c>
      <c r="DJ315" s="106">
        <f t="shared" ref="DJ315:DK317" si="916">SUM(DJ316)</f>
        <v>0</v>
      </c>
      <c r="DK315" s="106">
        <f t="shared" si="916"/>
        <v>0</v>
      </c>
      <c r="DL315" s="106">
        <f t="shared" si="844"/>
        <v>0</v>
      </c>
      <c r="DM315" s="106">
        <f t="shared" ref="DM315:DO317" si="917">SUM(DM316)</f>
        <v>0</v>
      </c>
      <c r="DN315" s="106">
        <f t="shared" si="917"/>
        <v>0</v>
      </c>
      <c r="DO315" s="106">
        <f t="shared" si="917"/>
        <v>0</v>
      </c>
      <c r="DP315" s="106">
        <f t="shared" si="845"/>
        <v>0</v>
      </c>
      <c r="DQ315" s="106">
        <f t="shared" ref="DQ315:DS317" si="918">SUM(DQ316)</f>
        <v>0</v>
      </c>
      <c r="DR315" s="106">
        <f t="shared" si="918"/>
        <v>0</v>
      </c>
      <c r="DS315" s="106">
        <f t="shared" si="918"/>
        <v>0</v>
      </c>
      <c r="DT315" s="106">
        <f t="shared" si="846"/>
        <v>0</v>
      </c>
      <c r="DU315" s="106">
        <f t="shared" ref="DU315:DV317" si="919">SUM(DU316)</f>
        <v>0</v>
      </c>
      <c r="DV315" s="106">
        <f t="shared" si="919"/>
        <v>0</v>
      </c>
      <c r="DW315" s="106">
        <f t="shared" ref="DW315:EB317" si="920">SUM(DW316)</f>
        <v>0</v>
      </c>
      <c r="DX315" s="106">
        <f t="shared" ref="DX315:DZ317" si="921">SUM(DX316)</f>
        <v>0</v>
      </c>
      <c r="DY315" s="106">
        <f t="shared" si="921"/>
        <v>0</v>
      </c>
      <c r="DZ315" s="106">
        <f t="shared" si="921"/>
        <v>0</v>
      </c>
      <c r="EA315" s="106">
        <f t="shared" si="920"/>
        <v>0</v>
      </c>
      <c r="EB315" s="106">
        <f t="shared" si="920"/>
        <v>0</v>
      </c>
      <c r="EC315" s="106">
        <f t="shared" si="848"/>
        <v>0</v>
      </c>
      <c r="ED315" s="106">
        <f t="shared" ref="ED315:EM317" si="922">SUM(ED316)</f>
        <v>0</v>
      </c>
      <c r="EE315" s="106">
        <f t="shared" si="922"/>
        <v>0</v>
      </c>
      <c r="EF315" s="106">
        <f t="shared" si="922"/>
        <v>0</v>
      </c>
      <c r="EG315" s="106">
        <f t="shared" si="849"/>
        <v>0</v>
      </c>
      <c r="EH315" s="106" t="e">
        <f t="shared" si="922"/>
        <v>#REF!</v>
      </c>
      <c r="EI315" s="106">
        <f>IFERROR(#REF!/DZ315*100,)</f>
        <v>0</v>
      </c>
      <c r="EJ315" s="106">
        <f>IFERROR(#REF!/#REF!*100,)</f>
        <v>0</v>
      </c>
      <c r="EK315" s="106">
        <f t="shared" si="922"/>
        <v>0</v>
      </c>
      <c r="EL315" s="106">
        <f t="shared" si="922"/>
        <v>0</v>
      </c>
      <c r="EM315" s="106">
        <f t="shared" si="922"/>
        <v>0</v>
      </c>
      <c r="EN315" s="111"/>
      <c r="EO315" s="111"/>
      <c r="EP315" s="111"/>
      <c r="EQ315" s="111"/>
      <c r="ER315" s="111"/>
      <c r="ES315" s="146">
        <f t="shared" si="753"/>
        <v>0</v>
      </c>
      <c r="EX315" s="739">
        <f>IF(EX$9=$K315,#REF!,0)</f>
        <v>0</v>
      </c>
      <c r="EY315" s="739">
        <f>IF(EY$9=$K315,#REF!,0)</f>
        <v>0</v>
      </c>
      <c r="EZ315" s="739">
        <f>IF(EZ$9=$K315,#REF!,0)</f>
        <v>0</v>
      </c>
      <c r="FA315" s="739">
        <f>IF(FA$9=$K315,#REF!,0)</f>
        <v>0</v>
      </c>
      <c r="FB315" s="739">
        <f>IF(FB$9=$K315,#REF!,0)</f>
        <v>0</v>
      </c>
      <c r="FC315" s="739">
        <f>IF(FC$9=$K315,#REF!,0)</f>
        <v>0</v>
      </c>
      <c r="FD315" s="739">
        <f>IF(FD$9=$K315,#REF!,0)</f>
        <v>0</v>
      </c>
      <c r="FE315" s="739">
        <f>IF(FE$9=$K315,#REF!,0)</f>
        <v>0</v>
      </c>
      <c r="FF315" s="739">
        <f>IF(FF$9=$K315,#REF!,0)</f>
        <v>0</v>
      </c>
      <c r="FG315" s="739">
        <f>IF(FG$9=$K315,#REF!,0)</f>
        <v>0</v>
      </c>
      <c r="FH315" s="739">
        <f>IF(FH$9=$K315,#REF!,0)</f>
        <v>0</v>
      </c>
      <c r="FI315" s="739">
        <f>IF(FI$9=$K315,#REF!,0)</f>
        <v>0</v>
      </c>
      <c r="FJ315" s="739">
        <f>IF(FJ$9=$K315,#REF!,0)</f>
        <v>0</v>
      </c>
      <c r="FK315" s="739">
        <f>IF(FK$9=$K315,#REF!,0)</f>
        <v>0</v>
      </c>
      <c r="FL315" s="739">
        <f>IF(FL$9=$K315,#REF!,0)</f>
        <v>0</v>
      </c>
      <c r="FM315" s="739">
        <f>IF(FM$9=$K315,#REF!,0)</f>
        <v>0</v>
      </c>
      <c r="FN315" s="739">
        <f>IF(FN$9=$K315,#REF!,0)</f>
        <v>0</v>
      </c>
      <c r="FO315" s="739">
        <f>IF(FO$9=$K315,#REF!,0)</f>
        <v>0</v>
      </c>
      <c r="FP315" s="739">
        <f>IF(FP$9=$K315,#REF!,0)</f>
        <v>0</v>
      </c>
      <c r="FQ315" s="739">
        <f>IF(FQ$9=$K315,#REF!,0)</f>
        <v>0</v>
      </c>
      <c r="FU315" s="739">
        <f t="shared" si="894"/>
        <v>0</v>
      </c>
      <c r="FV315" s="739">
        <f t="shared" si="894"/>
        <v>0</v>
      </c>
      <c r="FW315" s="739">
        <f t="shared" si="894"/>
        <v>0</v>
      </c>
      <c r="FX315" s="739">
        <f t="shared" si="894"/>
        <v>0</v>
      </c>
      <c r="FY315" s="739">
        <f t="shared" si="894"/>
        <v>0</v>
      </c>
      <c r="FZ315" s="739">
        <f t="shared" si="894"/>
        <v>0</v>
      </c>
      <c r="GA315" s="739">
        <f t="shared" si="894"/>
        <v>0</v>
      </c>
      <c r="GB315" s="739">
        <f t="shared" si="894"/>
        <v>0</v>
      </c>
      <c r="GC315" s="739">
        <f t="shared" si="894"/>
        <v>0</v>
      </c>
      <c r="GD315" s="739">
        <f t="shared" si="894"/>
        <v>0</v>
      </c>
      <c r="GE315" s="739">
        <f t="shared" si="895"/>
        <v>0</v>
      </c>
      <c r="GF315" s="739">
        <f t="shared" si="895"/>
        <v>0</v>
      </c>
      <c r="GG315" s="739">
        <f t="shared" si="895"/>
        <v>0</v>
      </c>
      <c r="GH315" s="739">
        <f t="shared" si="895"/>
        <v>0</v>
      </c>
      <c r="GI315" s="739">
        <f t="shared" si="895"/>
        <v>0</v>
      </c>
      <c r="GJ315" s="739">
        <f t="shared" si="895"/>
        <v>0</v>
      </c>
      <c r="GK315" s="739">
        <f t="shared" si="895"/>
        <v>0</v>
      </c>
      <c r="GL315" s="739">
        <f t="shared" si="895"/>
        <v>0</v>
      </c>
      <c r="GM315" s="739">
        <f t="shared" si="895"/>
        <v>0</v>
      </c>
      <c r="GN315" s="739">
        <f t="shared" si="895"/>
        <v>0</v>
      </c>
      <c r="GQ315" s="1098">
        <f>IF(GQ$9=$N315,#REF!,0)</f>
        <v>0</v>
      </c>
      <c r="GR315" s="1098">
        <f>IF(GR$9=$N315,#REF!,0)</f>
        <v>0</v>
      </c>
      <c r="GS315" s="1098">
        <f>IF(GS$9=$N315,#REF!,0)</f>
        <v>0</v>
      </c>
      <c r="GT315" s="1098">
        <f>IF(GT$9=$N315,#REF!,0)</f>
        <v>0</v>
      </c>
      <c r="GU315" s="1098">
        <f>IF(GU$9=$N315,#REF!,0)</f>
        <v>0</v>
      </c>
      <c r="GV315" s="1098">
        <f>IF(GV$9=$N315,#REF!,0)</f>
        <v>0</v>
      </c>
      <c r="GW315" s="1098">
        <f>IF(GW$9=$N315,#REF!,0)</f>
        <v>0</v>
      </c>
      <c r="GX315" s="1098">
        <f>IF(GX$9=$N315,#REF!,0)</f>
        <v>0</v>
      </c>
      <c r="GY315" s="1098">
        <f>IF(GY$9=$N315,#REF!,0)</f>
        <v>0</v>
      </c>
      <c r="GZ315" s="1098">
        <f>IF(GZ$9=$N315,#REF!,0)</f>
        <v>0</v>
      </c>
      <c r="HA315" s="1098">
        <f>IF(HA$9=$N315,#REF!,0)</f>
        <v>0</v>
      </c>
      <c r="HB315" s="1098">
        <f>IF(HB$9=$N315,#REF!,0)</f>
        <v>0</v>
      </c>
      <c r="HC315" s="1098">
        <f>IF(HC$9=$N315,#REF!,0)</f>
        <v>0</v>
      </c>
      <c r="HD315" s="1098">
        <f>IF(HD$9=$N315,#REF!,0)</f>
        <v>0</v>
      </c>
      <c r="HE315" s="1098">
        <f>IF(HE$9=$N315,#REF!,0)</f>
        <v>0</v>
      </c>
      <c r="HF315" s="1098">
        <f>IF(HF$9=$N315,#REF!,0)</f>
        <v>0</v>
      </c>
      <c r="HG315" s="1098">
        <f>IF(HG$9=$N315,#REF!,0)</f>
        <v>0</v>
      </c>
      <c r="HH315" s="1098">
        <f>IF(HH$9=$N315,#REF!,0)</f>
        <v>0</v>
      </c>
      <c r="HI315" s="1098">
        <f>IF(HI$9=$N315,#REF!,0)</f>
        <v>0</v>
      </c>
      <c r="HJ315" s="1098">
        <f>IF(HJ$9=$N315,#REF!,0)</f>
        <v>0</v>
      </c>
      <c r="HK315" s="1098">
        <f>IF(HK$9=$N315,#REF!,0)</f>
        <v>0</v>
      </c>
      <c r="HL315" s="1098">
        <f>IF(HL$9=$N315,#REF!,0)</f>
        <v>0</v>
      </c>
      <c r="HM315" s="1098">
        <f>IF(HM$9=$N315,#REF!,0)</f>
        <v>0</v>
      </c>
      <c r="HN315" s="1098">
        <f>IF(HN$9=$N315,#REF!,0)</f>
        <v>0</v>
      </c>
      <c r="HO315" s="1098">
        <f>IF(HO$9=$N315,#REF!,0)</f>
        <v>0</v>
      </c>
      <c r="HP315" s="1098">
        <f>IF(HP$9=$N315,#REF!,0)</f>
        <v>0</v>
      </c>
      <c r="HQ315" s="1098">
        <f>IF(HQ$9=$N315,#REF!,0)</f>
        <v>0</v>
      </c>
      <c r="HR315" s="1098">
        <f>IF(HR$9=$N315,#REF!,0)</f>
        <v>0</v>
      </c>
      <c r="HS315" s="1098">
        <f>IF(HS$9=$N315,#REF!,0)</f>
        <v>0</v>
      </c>
      <c r="HT315" s="1098">
        <f>IF(HT$9=$N315,#REF!,0)</f>
        <v>0</v>
      </c>
      <c r="HU315" s="1098">
        <f>IF(HU$9=$N315,#REF!,0)</f>
        <v>0</v>
      </c>
      <c r="HV315" s="1098">
        <f>IF(HV$9=$N315,#REF!,0)</f>
        <v>0</v>
      </c>
      <c r="HW315" s="1098">
        <f>IF(HW$9=$N315,#REF!,0)</f>
        <v>0</v>
      </c>
      <c r="HX315" s="1098">
        <f>IF(HX$9=$N315,#REF!,0)</f>
        <v>0</v>
      </c>
      <c r="HY315" s="1098">
        <f>IF(HY$9=$N315,#REF!,0)</f>
        <v>0</v>
      </c>
      <c r="HZ315" s="1098">
        <f>IF(HZ$9=$N315,#REF!,0)</f>
        <v>0</v>
      </c>
      <c r="IA315" s="1098">
        <f>IF(IA$9=$N315,#REF!,0)</f>
        <v>0</v>
      </c>
      <c r="IB315" s="1098">
        <f>IF(IB$9=$N315,#REF!,0)</f>
        <v>0</v>
      </c>
      <c r="IC315" s="1098">
        <f>IF(IC$9=$N315,#REF!,0)</f>
        <v>0</v>
      </c>
      <c r="ID315" s="1098">
        <f>IF(ID$9=$N315,#REF!,0)</f>
        <v>0</v>
      </c>
      <c r="IE315" s="1098">
        <f>IF(IE$9=$N315,#REF!,0)</f>
        <v>0</v>
      </c>
      <c r="IF315" s="1098">
        <f>IF(IF$9=$N315,#REF!,0)</f>
        <v>0</v>
      </c>
      <c r="IG315" s="1098">
        <f>IF(IG$9=$N315,#REF!,0)</f>
        <v>0</v>
      </c>
      <c r="IH315" s="1098">
        <f>IF(IH$9=$N315,#REF!,0)</f>
        <v>0</v>
      </c>
      <c r="II315" s="1098">
        <f>IF(II$9=$N315,#REF!,0)</f>
        <v>0</v>
      </c>
      <c r="IJ315" s="1098">
        <f>IF(IJ$9=$N315,#REF!,0)</f>
        <v>0</v>
      </c>
      <c r="IK315" s="1098">
        <f>IF(IK$9=$N315,#REF!,0)</f>
        <v>0</v>
      </c>
      <c r="IL315" s="1098">
        <f>IF(IL$9=$N315,#REF!,0)</f>
        <v>0</v>
      </c>
      <c r="IM315" s="1098">
        <f>IF(IM$9=$N315,#REF!,0)</f>
        <v>0</v>
      </c>
      <c r="IN315" s="1098">
        <f>IF(IN$9=$N315,#REF!,0)</f>
        <v>0</v>
      </c>
      <c r="IO315" s="1098">
        <f>IF(IO$9=$N315,#REF!,0)</f>
        <v>0</v>
      </c>
      <c r="IP315" s="1098">
        <f>IF(IP$9=$N315,#REF!,0)</f>
        <v>0</v>
      </c>
      <c r="IQ315" s="1098">
        <f>IF(IQ$9=$N315,#REF!,0)</f>
        <v>0</v>
      </c>
      <c r="IR315" s="1098">
        <f>IF(IR$9=$N315,#REF!,0)</f>
        <v>0</v>
      </c>
      <c r="IS315" s="1098">
        <f>IF(IS$9=$N315,#REF!,0)</f>
        <v>0</v>
      </c>
      <c r="IT315" s="1098">
        <f>IF(IT$9=$N315,#REF!,0)</f>
        <v>0</v>
      </c>
      <c r="IU315" s="1098">
        <f>IF(IU$9=$N315,#REF!,0)</f>
        <v>0</v>
      </c>
      <c r="IV315" s="1098">
        <f>IF(IV$9=$N315,#REF!,0)</f>
        <v>0</v>
      </c>
      <c r="IW315" s="1098">
        <f>IF(IW$9=$N315,#REF!,0)</f>
        <v>0</v>
      </c>
      <c r="IX315" s="1098">
        <f>IF(IX$9=$N315,#REF!,0)</f>
        <v>0</v>
      </c>
      <c r="IY315" s="1098">
        <f>IF(IY$9=$N315,#REF!,0)</f>
        <v>0</v>
      </c>
      <c r="IZ315" s="1098">
        <f>IF(IZ$9=$N315,#REF!,0)</f>
        <v>0</v>
      </c>
      <c r="JA315" s="1098">
        <f>IF(JA$9=$N315,#REF!,0)</f>
        <v>0</v>
      </c>
      <c r="JB315" s="1098">
        <f>IF(JB$9=$N315,#REF!,0)</f>
        <v>0</v>
      </c>
      <c r="JC315" s="1098">
        <f>IF(JC$9=$N315,#REF!,0)</f>
        <v>0</v>
      </c>
      <c r="JD315" s="1098">
        <f>IF(JD$9=$N315,#REF!,0)</f>
        <v>0</v>
      </c>
      <c r="JE315" s="1098">
        <f>IF(JE$9=$N315,#REF!,0)</f>
        <v>0</v>
      </c>
      <c r="JF315" s="1098">
        <f>IF(JF$9=$N315,#REF!,0)</f>
        <v>0</v>
      </c>
      <c r="JG315" s="1098">
        <f>IF(JG$9=$N315,#REF!,0)</f>
        <v>0</v>
      </c>
      <c r="JH315" s="1098">
        <f>IF(JH$9=$N315,#REF!,0)</f>
        <v>0</v>
      </c>
      <c r="JI315" s="1098">
        <f>IF(JI$9=$N315,#REF!,0)</f>
        <v>0</v>
      </c>
      <c r="JJ315" s="1098">
        <f>IF(JJ$9=$N315,#REF!,0)</f>
        <v>0</v>
      </c>
      <c r="JK315" s="1098">
        <f>IF(JK$9=$N315,#REF!,0)</f>
        <v>0</v>
      </c>
      <c r="JL315" s="1098">
        <f>IF(JL$9=$N315,#REF!,0)</f>
        <v>0</v>
      </c>
      <c r="JM315" s="1098">
        <f>IF(JM$9=$N315,#REF!,0)</f>
        <v>0</v>
      </c>
      <c r="JN315" s="1098">
        <f>IF(JN$9=$N315,#REF!,0)</f>
        <v>0</v>
      </c>
      <c r="JO315" s="1098">
        <f>IF(JO$9=$N315,#REF!,0)</f>
        <v>0</v>
      </c>
      <c r="JP315" s="1098">
        <f>IF(JP$9=$N315,#REF!,0)</f>
        <v>0</v>
      </c>
      <c r="JQ315" s="1098">
        <f>IF(JQ$9=$N315,#REF!,0)</f>
        <v>0</v>
      </c>
      <c r="JR315" s="1098">
        <f>IF(JR$9=$N315,#REF!,0)</f>
        <v>0</v>
      </c>
      <c r="JS315" s="1098">
        <f>IF(JS$9=$N315,#REF!,0)</f>
        <v>0</v>
      </c>
      <c r="JT315" s="1098">
        <f>IF(JT$9=$N315,#REF!,0)</f>
        <v>0</v>
      </c>
      <c r="JU315" s="1098">
        <f>IF(JU$9=$N315,#REF!,0)</f>
        <v>0</v>
      </c>
      <c r="JV315" s="1098">
        <f>IF(JV$9=$N315,#REF!,0)</f>
        <v>0</v>
      </c>
      <c r="JW315" s="1098">
        <f>IF(JW$9=$N315,#REF!,0)</f>
        <v>0</v>
      </c>
      <c r="JX315" s="681"/>
      <c r="JZ315" s="681">
        <f t="shared" si="878"/>
        <v>0</v>
      </c>
      <c r="KA315" s="681">
        <f t="shared" si="878"/>
        <v>0</v>
      </c>
      <c r="KB315" s="681">
        <f t="shared" si="878"/>
        <v>0</v>
      </c>
      <c r="KC315" s="681">
        <f t="shared" si="878"/>
        <v>0</v>
      </c>
      <c r="KD315" s="681">
        <f t="shared" si="878"/>
        <v>0</v>
      </c>
      <c r="KE315" s="681">
        <f t="shared" si="878"/>
        <v>0</v>
      </c>
      <c r="KF315" s="681">
        <f t="shared" si="878"/>
        <v>0</v>
      </c>
      <c r="KG315" s="681">
        <f t="shared" si="878"/>
        <v>0</v>
      </c>
      <c r="KH315" s="681">
        <f t="shared" si="878"/>
        <v>0</v>
      </c>
      <c r="KI315" s="681">
        <f t="shared" si="878"/>
        <v>0</v>
      </c>
      <c r="KJ315" s="681">
        <f t="shared" si="878"/>
        <v>0</v>
      </c>
      <c r="KN315" s="1098">
        <f t="shared" si="873"/>
        <v>0</v>
      </c>
      <c r="KO315" s="1098">
        <f t="shared" si="873"/>
        <v>0</v>
      </c>
      <c r="KP315" s="1098">
        <f t="shared" si="873"/>
        <v>0</v>
      </c>
      <c r="KQ315" s="1098">
        <f t="shared" si="873"/>
        <v>0</v>
      </c>
      <c r="KR315" s="1098">
        <f t="shared" si="873"/>
        <v>0</v>
      </c>
      <c r="KS315" s="1098">
        <f t="shared" si="873"/>
        <v>0</v>
      </c>
      <c r="KT315" s="1098">
        <f t="shared" si="873"/>
        <v>0</v>
      </c>
      <c r="KU315" s="1098">
        <f t="shared" si="873"/>
        <v>0</v>
      </c>
      <c r="KV315" s="1098">
        <f t="shared" si="873"/>
        <v>0</v>
      </c>
      <c r="KW315" s="1098">
        <f t="shared" si="873"/>
        <v>0</v>
      </c>
      <c r="KX315" s="1098">
        <f t="shared" si="873"/>
        <v>0</v>
      </c>
      <c r="KY315" s="1098">
        <f t="shared" si="873"/>
        <v>0</v>
      </c>
      <c r="KZ315" s="1098">
        <f t="shared" si="873"/>
        <v>0</v>
      </c>
      <c r="LA315" s="1098">
        <f t="shared" si="873"/>
        <v>0</v>
      </c>
      <c r="LB315" s="1098">
        <f t="shared" si="873"/>
        <v>0</v>
      </c>
      <c r="LC315" s="1098">
        <f t="shared" si="868"/>
        <v>0</v>
      </c>
      <c r="LD315" s="1098">
        <f t="shared" si="868"/>
        <v>0</v>
      </c>
      <c r="LE315" s="1098">
        <f t="shared" si="868"/>
        <v>0</v>
      </c>
      <c r="LF315" s="1098">
        <f t="shared" si="868"/>
        <v>0</v>
      </c>
      <c r="LG315" s="1098">
        <f t="shared" si="868"/>
        <v>0</v>
      </c>
      <c r="LH315" s="1098">
        <f t="shared" si="868"/>
        <v>0</v>
      </c>
      <c r="LI315" s="1098">
        <f t="shared" si="868"/>
        <v>0</v>
      </c>
      <c r="LJ315" s="1098">
        <f t="shared" si="868"/>
        <v>0</v>
      </c>
      <c r="LK315" s="1098">
        <f t="shared" si="868"/>
        <v>0</v>
      </c>
      <c r="LL315" s="1098">
        <f t="shared" si="868"/>
        <v>0</v>
      </c>
      <c r="LM315" s="1098">
        <f t="shared" si="868"/>
        <v>0</v>
      </c>
      <c r="LN315" s="1098">
        <f t="shared" si="868"/>
        <v>0</v>
      </c>
      <c r="LO315" s="1098">
        <f t="shared" si="868"/>
        <v>0</v>
      </c>
      <c r="LP315" s="1098">
        <f t="shared" si="868"/>
        <v>0</v>
      </c>
      <c r="LQ315" s="1098">
        <f t="shared" si="868"/>
        <v>0</v>
      </c>
      <c r="LR315" s="1098">
        <f t="shared" si="868"/>
        <v>0</v>
      </c>
      <c r="LS315" s="1098">
        <f t="shared" si="731"/>
        <v>0</v>
      </c>
    </row>
    <row r="316" spans="1:331" ht="20.100000000000001" hidden="1" customHeight="1" x14ac:dyDescent="0.35">
      <c r="A316" s="692"/>
      <c r="B316" s="1149"/>
      <c r="C316" s="870"/>
      <c r="D316" s="871"/>
      <c r="E316" s="871"/>
      <c r="F316" s="871"/>
      <c r="G316" s="871"/>
      <c r="H316" s="871"/>
      <c r="I316" s="871"/>
      <c r="J316" s="871" t="s">
        <v>212</v>
      </c>
      <c r="K316" s="877"/>
      <c r="L316" s="874">
        <v>45</v>
      </c>
      <c r="M316" s="874" t="s">
        <v>205</v>
      </c>
      <c r="N316" s="874"/>
      <c r="O316" s="135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635"/>
      <c r="AJ316" s="31"/>
      <c r="AK316" s="31"/>
      <c r="AL316" s="31"/>
      <c r="AM316" s="31"/>
      <c r="AN316" s="54"/>
      <c r="AO316" s="54"/>
      <c r="AP316" s="54"/>
      <c r="AQ316" s="54"/>
      <c r="AR316" s="106">
        <f>SUM(AR317)</f>
        <v>0</v>
      </c>
      <c r="AS316" s="54"/>
      <c r="AT316" s="54"/>
      <c r="AU316" s="54"/>
      <c r="AV316" s="106">
        <f>SUM(AV317)</f>
        <v>0</v>
      </c>
      <c r="AW316" s="54"/>
      <c r="AX316" s="54"/>
      <c r="AY316" s="106">
        <f>SUM(AY317)</f>
        <v>0</v>
      </c>
      <c r="AZ316" s="31"/>
      <c r="BA316" s="31"/>
      <c r="BB316" s="106">
        <f t="shared" si="907"/>
        <v>0</v>
      </c>
      <c r="BC316" s="106">
        <f t="shared" si="907"/>
        <v>0</v>
      </c>
      <c r="BD316" s="106">
        <f t="shared" si="907"/>
        <v>0</v>
      </c>
      <c r="BE316" s="106">
        <f t="shared" si="907"/>
        <v>0</v>
      </c>
      <c r="BF316" s="106">
        <f t="shared" si="907"/>
        <v>0</v>
      </c>
      <c r="BG316" s="106">
        <f t="shared" si="907"/>
        <v>0</v>
      </c>
      <c r="BH316" s="106">
        <f t="shared" si="907"/>
        <v>0</v>
      </c>
      <c r="BI316" s="106">
        <f t="shared" si="907"/>
        <v>0</v>
      </c>
      <c r="BJ316" s="106">
        <f t="shared" si="907"/>
        <v>0</v>
      </c>
      <c r="BK316" s="106">
        <f t="shared" si="907"/>
        <v>0</v>
      </c>
      <c r="BL316" s="106">
        <f t="shared" si="559"/>
        <v>0</v>
      </c>
      <c r="BM316" s="106"/>
      <c r="BN316" s="106"/>
      <c r="BO316" s="106">
        <f>SUM(BO317)</f>
        <v>0</v>
      </c>
      <c r="BP316" s="106"/>
      <c r="BQ316" s="106"/>
      <c r="BR316" s="106">
        <f t="shared" si="908"/>
        <v>0</v>
      </c>
      <c r="BS316" s="106">
        <f t="shared" si="908"/>
        <v>0</v>
      </c>
      <c r="BT316" s="106">
        <f t="shared" si="909"/>
        <v>0</v>
      </c>
      <c r="BU316" s="106">
        <f t="shared" si="909"/>
        <v>0</v>
      </c>
      <c r="BV316" s="106">
        <f>SUM(BV317)</f>
        <v>0</v>
      </c>
      <c r="BW316" s="106"/>
      <c r="BX316" s="106"/>
      <c r="BY316" s="106">
        <f t="shared" si="910"/>
        <v>0</v>
      </c>
      <c r="BZ316" s="106">
        <f t="shared" si="910"/>
        <v>0</v>
      </c>
      <c r="CA316" s="106">
        <f t="shared" si="898"/>
        <v>0</v>
      </c>
      <c r="CB316" s="106">
        <f t="shared" si="899"/>
        <v>0</v>
      </c>
      <c r="CC316" s="106">
        <f t="shared" si="911"/>
        <v>0</v>
      </c>
      <c r="CD316" s="106">
        <f t="shared" si="911"/>
        <v>0</v>
      </c>
      <c r="CE316" s="106">
        <f t="shared" si="911"/>
        <v>0</v>
      </c>
      <c r="CF316" s="106">
        <f>SUM(CF317)</f>
        <v>0</v>
      </c>
      <c r="CG316" s="106">
        <f t="shared" si="709"/>
        <v>0</v>
      </c>
      <c r="CH316" s="106">
        <f t="shared" si="912"/>
        <v>0</v>
      </c>
      <c r="CI316" s="106">
        <f t="shared" si="912"/>
        <v>0</v>
      </c>
      <c r="CJ316" s="106"/>
      <c r="CK316" s="106">
        <f t="shared" si="836"/>
        <v>0</v>
      </c>
      <c r="CL316" s="106">
        <f t="shared" si="913"/>
        <v>0</v>
      </c>
      <c r="CM316" s="106">
        <f t="shared" si="913"/>
        <v>0</v>
      </c>
      <c r="CN316" s="106"/>
      <c r="CO316" s="106">
        <f t="shared" si="837"/>
        <v>0</v>
      </c>
      <c r="CP316" s="106">
        <f t="shared" si="913"/>
        <v>0</v>
      </c>
      <c r="CQ316" s="106">
        <f t="shared" si="913"/>
        <v>0</v>
      </c>
      <c r="CR316" s="106">
        <f>SUM(CR317)</f>
        <v>0</v>
      </c>
      <c r="CS316" s="106">
        <f t="shared" si="838"/>
        <v>0</v>
      </c>
      <c r="CT316" s="106">
        <f t="shared" si="913"/>
        <v>0</v>
      </c>
      <c r="CU316" s="106">
        <f t="shared" si="913"/>
        <v>0</v>
      </c>
      <c r="CV316" s="106">
        <f>SUM(CV317)</f>
        <v>0</v>
      </c>
      <c r="CW316" s="106">
        <f t="shared" si="839"/>
        <v>0</v>
      </c>
      <c r="CX316" s="106">
        <f t="shared" si="913"/>
        <v>0</v>
      </c>
      <c r="CY316" s="106">
        <f t="shared" si="913"/>
        <v>0</v>
      </c>
      <c r="CZ316" s="106">
        <f t="shared" si="913"/>
        <v>0</v>
      </c>
      <c r="DA316" s="106">
        <f t="shared" si="913"/>
        <v>0</v>
      </c>
      <c r="DB316" s="106">
        <f t="shared" si="914"/>
        <v>0</v>
      </c>
      <c r="DC316" s="106">
        <f t="shared" si="914"/>
        <v>0</v>
      </c>
      <c r="DD316" s="106">
        <f t="shared" si="841"/>
        <v>0</v>
      </c>
      <c r="DE316" s="106">
        <f t="shared" si="842"/>
        <v>0</v>
      </c>
      <c r="DF316" s="106">
        <f t="shared" si="915"/>
        <v>0</v>
      </c>
      <c r="DG316" s="106">
        <f t="shared" si="915"/>
        <v>0</v>
      </c>
      <c r="DH316" s="106">
        <f t="shared" si="915"/>
        <v>0</v>
      </c>
      <c r="DI316" s="106">
        <f t="shared" si="843"/>
        <v>0</v>
      </c>
      <c r="DJ316" s="106">
        <f t="shared" si="916"/>
        <v>0</v>
      </c>
      <c r="DK316" s="106">
        <f t="shared" si="916"/>
        <v>0</v>
      </c>
      <c r="DL316" s="106">
        <f t="shared" si="844"/>
        <v>0</v>
      </c>
      <c r="DM316" s="106">
        <f t="shared" si="917"/>
        <v>0</v>
      </c>
      <c r="DN316" s="106">
        <f t="shared" si="917"/>
        <v>0</v>
      </c>
      <c r="DO316" s="106">
        <f t="shared" si="917"/>
        <v>0</v>
      </c>
      <c r="DP316" s="106">
        <f t="shared" si="845"/>
        <v>0</v>
      </c>
      <c r="DQ316" s="106">
        <f t="shared" si="918"/>
        <v>0</v>
      </c>
      <c r="DR316" s="106">
        <f t="shared" si="918"/>
        <v>0</v>
      </c>
      <c r="DS316" s="106">
        <f t="shared" si="918"/>
        <v>0</v>
      </c>
      <c r="DT316" s="106">
        <f t="shared" si="846"/>
        <v>0</v>
      </c>
      <c r="DU316" s="106">
        <f t="shared" si="919"/>
        <v>0</v>
      </c>
      <c r="DV316" s="106">
        <f t="shared" si="919"/>
        <v>0</v>
      </c>
      <c r="DW316" s="106">
        <f t="shared" si="920"/>
        <v>0</v>
      </c>
      <c r="DX316" s="106">
        <f t="shared" si="921"/>
        <v>0</v>
      </c>
      <c r="DY316" s="106">
        <f t="shared" si="921"/>
        <v>0</v>
      </c>
      <c r="DZ316" s="106">
        <f t="shared" si="921"/>
        <v>0</v>
      </c>
      <c r="EA316" s="106">
        <f t="shared" si="920"/>
        <v>0</v>
      </c>
      <c r="EB316" s="106">
        <f t="shared" si="920"/>
        <v>0</v>
      </c>
      <c r="EC316" s="106">
        <f t="shared" si="848"/>
        <v>0</v>
      </c>
      <c r="ED316" s="106">
        <f t="shared" si="922"/>
        <v>0</v>
      </c>
      <c r="EE316" s="106">
        <f t="shared" si="922"/>
        <v>0</v>
      </c>
      <c r="EF316" s="106">
        <f t="shared" si="922"/>
        <v>0</v>
      </c>
      <c r="EG316" s="106">
        <f t="shared" si="849"/>
        <v>0</v>
      </c>
      <c r="EH316" s="106" t="e">
        <f t="shared" si="922"/>
        <v>#REF!</v>
      </c>
      <c r="EI316" s="106">
        <f>IFERROR(#REF!/DZ316*100,)</f>
        <v>0</v>
      </c>
      <c r="EJ316" s="106">
        <f>IFERROR(#REF!/#REF!*100,)</f>
        <v>0</v>
      </c>
      <c r="EK316" s="106">
        <f t="shared" si="922"/>
        <v>0</v>
      </c>
      <c r="EL316" s="106">
        <f t="shared" si="922"/>
        <v>0</v>
      </c>
      <c r="EM316" s="106">
        <f t="shared" si="922"/>
        <v>0</v>
      </c>
      <c r="EN316" s="111"/>
      <c r="EO316" s="111"/>
      <c r="EP316" s="111"/>
      <c r="EQ316" s="111"/>
      <c r="ER316" s="111"/>
      <c r="ES316" s="146">
        <f t="shared" si="753"/>
        <v>0</v>
      </c>
      <c r="EX316" s="739">
        <f>IF(EX$9=$K316,#REF!,0)</f>
        <v>0</v>
      </c>
      <c r="EY316" s="739">
        <f>IF(EY$9=$K316,#REF!,0)</f>
        <v>0</v>
      </c>
      <c r="EZ316" s="739">
        <f>IF(EZ$9=$K316,#REF!,0)</f>
        <v>0</v>
      </c>
      <c r="FA316" s="739">
        <f>IF(FA$9=$K316,#REF!,0)</f>
        <v>0</v>
      </c>
      <c r="FB316" s="739">
        <f>IF(FB$9=$K316,#REF!,0)</f>
        <v>0</v>
      </c>
      <c r="FC316" s="739">
        <f>IF(FC$9=$K316,#REF!,0)</f>
        <v>0</v>
      </c>
      <c r="FD316" s="739">
        <f>IF(FD$9=$K316,#REF!,0)</f>
        <v>0</v>
      </c>
      <c r="FE316" s="739">
        <f>IF(FE$9=$K316,#REF!,0)</f>
        <v>0</v>
      </c>
      <c r="FF316" s="739">
        <f>IF(FF$9=$K316,#REF!,0)</f>
        <v>0</v>
      </c>
      <c r="FG316" s="739">
        <f>IF(FG$9=$K316,#REF!,0)</f>
        <v>0</v>
      </c>
      <c r="FH316" s="739">
        <f>IF(FH$9=$K316,#REF!,0)</f>
        <v>0</v>
      </c>
      <c r="FI316" s="739">
        <f>IF(FI$9=$K316,#REF!,0)</f>
        <v>0</v>
      </c>
      <c r="FJ316" s="739">
        <f>IF(FJ$9=$K316,#REF!,0)</f>
        <v>0</v>
      </c>
      <c r="FK316" s="739">
        <f>IF(FK$9=$K316,#REF!,0)</f>
        <v>0</v>
      </c>
      <c r="FL316" s="739">
        <f>IF(FL$9=$K316,#REF!,0)</f>
        <v>0</v>
      </c>
      <c r="FM316" s="739">
        <f>IF(FM$9=$K316,#REF!,0)</f>
        <v>0</v>
      </c>
      <c r="FN316" s="739">
        <f>IF(FN$9=$K316,#REF!,0)</f>
        <v>0</v>
      </c>
      <c r="FO316" s="739">
        <f>IF(FO$9=$K316,#REF!,0)</f>
        <v>0</v>
      </c>
      <c r="FP316" s="739">
        <f>IF(FP$9=$K316,#REF!,0)</f>
        <v>0</v>
      </c>
      <c r="FQ316" s="739">
        <f>IF(FQ$9=$K316,#REF!,0)</f>
        <v>0</v>
      </c>
      <c r="FU316" s="739">
        <f t="shared" si="894"/>
        <v>0</v>
      </c>
      <c r="FV316" s="739">
        <f t="shared" si="894"/>
        <v>0</v>
      </c>
      <c r="FW316" s="739">
        <f t="shared" si="894"/>
        <v>0</v>
      </c>
      <c r="FX316" s="739">
        <f t="shared" si="894"/>
        <v>0</v>
      </c>
      <c r="FY316" s="739">
        <f t="shared" si="894"/>
        <v>0</v>
      </c>
      <c r="FZ316" s="739">
        <f t="shared" si="894"/>
        <v>0</v>
      </c>
      <c r="GA316" s="739">
        <f t="shared" si="894"/>
        <v>0</v>
      </c>
      <c r="GB316" s="739">
        <f t="shared" si="894"/>
        <v>0</v>
      </c>
      <c r="GC316" s="739">
        <f t="shared" si="894"/>
        <v>0</v>
      </c>
      <c r="GD316" s="739">
        <f t="shared" si="894"/>
        <v>0</v>
      </c>
      <c r="GE316" s="739">
        <f t="shared" si="895"/>
        <v>0</v>
      </c>
      <c r="GF316" s="739">
        <f t="shared" si="895"/>
        <v>0</v>
      </c>
      <c r="GG316" s="739">
        <f t="shared" si="895"/>
        <v>0</v>
      </c>
      <c r="GH316" s="739">
        <f t="shared" si="895"/>
        <v>0</v>
      </c>
      <c r="GI316" s="739">
        <f t="shared" si="895"/>
        <v>0</v>
      </c>
      <c r="GJ316" s="739">
        <f t="shared" si="895"/>
        <v>0</v>
      </c>
      <c r="GK316" s="739">
        <f t="shared" si="895"/>
        <v>0</v>
      </c>
      <c r="GL316" s="739">
        <f t="shared" si="895"/>
        <v>0</v>
      </c>
      <c r="GM316" s="739">
        <f t="shared" si="895"/>
        <v>0</v>
      </c>
      <c r="GN316" s="739">
        <f t="shared" si="895"/>
        <v>0</v>
      </c>
      <c r="GQ316" s="1098">
        <f>IF(GQ$9=$N316,#REF!,0)</f>
        <v>0</v>
      </c>
      <c r="GR316" s="1098">
        <f>IF(GR$9=$N316,#REF!,0)</f>
        <v>0</v>
      </c>
      <c r="GS316" s="1098">
        <f>IF(GS$9=$N316,#REF!,0)</f>
        <v>0</v>
      </c>
      <c r="GT316" s="1098">
        <f>IF(GT$9=$N316,#REF!,0)</f>
        <v>0</v>
      </c>
      <c r="GU316" s="1098">
        <f>IF(GU$9=$N316,#REF!,0)</f>
        <v>0</v>
      </c>
      <c r="GV316" s="1098">
        <f>IF(GV$9=$N316,#REF!,0)</f>
        <v>0</v>
      </c>
      <c r="GW316" s="1098">
        <f>IF(GW$9=$N316,#REF!,0)</f>
        <v>0</v>
      </c>
      <c r="GX316" s="1098">
        <f>IF(GX$9=$N316,#REF!,0)</f>
        <v>0</v>
      </c>
      <c r="GY316" s="1098">
        <f>IF(GY$9=$N316,#REF!,0)</f>
        <v>0</v>
      </c>
      <c r="GZ316" s="1098">
        <f>IF(GZ$9=$N316,#REF!,0)</f>
        <v>0</v>
      </c>
      <c r="HA316" s="1098">
        <f>IF(HA$9=$N316,#REF!,0)</f>
        <v>0</v>
      </c>
      <c r="HB316" s="1098">
        <f>IF(HB$9=$N316,#REF!,0)</f>
        <v>0</v>
      </c>
      <c r="HC316" s="1098">
        <f>IF(HC$9=$N316,#REF!,0)</f>
        <v>0</v>
      </c>
      <c r="HD316" s="1098">
        <f>IF(HD$9=$N316,#REF!,0)</f>
        <v>0</v>
      </c>
      <c r="HE316" s="1098">
        <f>IF(HE$9=$N316,#REF!,0)</f>
        <v>0</v>
      </c>
      <c r="HF316" s="1098">
        <f>IF(HF$9=$N316,#REF!,0)</f>
        <v>0</v>
      </c>
      <c r="HG316" s="1098">
        <f>IF(HG$9=$N316,#REF!,0)</f>
        <v>0</v>
      </c>
      <c r="HH316" s="1098">
        <f>IF(HH$9=$N316,#REF!,0)</f>
        <v>0</v>
      </c>
      <c r="HI316" s="1098">
        <f>IF(HI$9=$N316,#REF!,0)</f>
        <v>0</v>
      </c>
      <c r="HJ316" s="1098">
        <f>IF(HJ$9=$N316,#REF!,0)</f>
        <v>0</v>
      </c>
      <c r="HK316" s="1098">
        <f>IF(HK$9=$N316,#REF!,0)</f>
        <v>0</v>
      </c>
      <c r="HL316" s="1098">
        <f>IF(HL$9=$N316,#REF!,0)</f>
        <v>0</v>
      </c>
      <c r="HM316" s="1098">
        <f>IF(HM$9=$N316,#REF!,0)</f>
        <v>0</v>
      </c>
      <c r="HN316" s="1098">
        <f>IF(HN$9=$N316,#REF!,0)</f>
        <v>0</v>
      </c>
      <c r="HO316" s="1098">
        <f>IF(HO$9=$N316,#REF!,0)</f>
        <v>0</v>
      </c>
      <c r="HP316" s="1098">
        <f>IF(HP$9=$N316,#REF!,0)</f>
        <v>0</v>
      </c>
      <c r="HQ316" s="1098">
        <f>IF(HQ$9=$N316,#REF!,0)</f>
        <v>0</v>
      </c>
      <c r="HR316" s="1098">
        <f>IF(HR$9=$N316,#REF!,0)</f>
        <v>0</v>
      </c>
      <c r="HS316" s="1098">
        <f>IF(HS$9=$N316,#REF!,0)</f>
        <v>0</v>
      </c>
      <c r="HT316" s="1098">
        <f>IF(HT$9=$N316,#REF!,0)</f>
        <v>0</v>
      </c>
      <c r="HU316" s="1098">
        <f>IF(HU$9=$N316,#REF!,0)</f>
        <v>0</v>
      </c>
      <c r="HV316" s="1098">
        <f>IF(HV$9=$N316,#REF!,0)</f>
        <v>0</v>
      </c>
      <c r="HW316" s="1098">
        <f>IF(HW$9=$N316,#REF!,0)</f>
        <v>0</v>
      </c>
      <c r="HX316" s="1098">
        <f>IF(HX$9=$N316,#REF!,0)</f>
        <v>0</v>
      </c>
      <c r="HY316" s="1098">
        <f>IF(HY$9=$N316,#REF!,0)</f>
        <v>0</v>
      </c>
      <c r="HZ316" s="1098">
        <f>IF(HZ$9=$N316,#REF!,0)</f>
        <v>0</v>
      </c>
      <c r="IA316" s="1098">
        <f>IF(IA$9=$N316,#REF!,0)</f>
        <v>0</v>
      </c>
      <c r="IB316" s="1098">
        <f>IF(IB$9=$N316,#REF!,0)</f>
        <v>0</v>
      </c>
      <c r="IC316" s="1098">
        <f>IF(IC$9=$N316,#REF!,0)</f>
        <v>0</v>
      </c>
      <c r="ID316" s="1098">
        <f>IF(ID$9=$N316,#REF!,0)</f>
        <v>0</v>
      </c>
      <c r="IE316" s="1098">
        <f>IF(IE$9=$N316,#REF!,0)</f>
        <v>0</v>
      </c>
      <c r="IF316" s="1098">
        <f>IF(IF$9=$N316,#REF!,0)</f>
        <v>0</v>
      </c>
      <c r="IG316" s="1098">
        <f>IF(IG$9=$N316,#REF!,0)</f>
        <v>0</v>
      </c>
      <c r="IH316" s="1098">
        <f>IF(IH$9=$N316,#REF!,0)</f>
        <v>0</v>
      </c>
      <c r="II316" s="1098">
        <f>IF(II$9=$N316,#REF!,0)</f>
        <v>0</v>
      </c>
      <c r="IJ316" s="1098">
        <f>IF(IJ$9=$N316,#REF!,0)</f>
        <v>0</v>
      </c>
      <c r="IK316" s="1098">
        <f>IF(IK$9=$N316,#REF!,0)</f>
        <v>0</v>
      </c>
      <c r="IL316" s="1098">
        <f>IF(IL$9=$N316,#REF!,0)</f>
        <v>0</v>
      </c>
      <c r="IM316" s="1098">
        <f>IF(IM$9=$N316,#REF!,0)</f>
        <v>0</v>
      </c>
      <c r="IN316" s="1098">
        <f>IF(IN$9=$N316,#REF!,0)</f>
        <v>0</v>
      </c>
      <c r="IO316" s="1098">
        <f>IF(IO$9=$N316,#REF!,0)</f>
        <v>0</v>
      </c>
      <c r="IP316" s="1098">
        <f>IF(IP$9=$N316,#REF!,0)</f>
        <v>0</v>
      </c>
      <c r="IQ316" s="1098">
        <f>IF(IQ$9=$N316,#REF!,0)</f>
        <v>0</v>
      </c>
      <c r="IR316" s="1098">
        <f>IF(IR$9=$N316,#REF!,0)</f>
        <v>0</v>
      </c>
      <c r="IS316" s="1098">
        <f>IF(IS$9=$N316,#REF!,0)</f>
        <v>0</v>
      </c>
      <c r="IT316" s="1098">
        <f>IF(IT$9=$N316,#REF!,0)</f>
        <v>0</v>
      </c>
      <c r="IU316" s="1098">
        <f>IF(IU$9=$N316,#REF!,0)</f>
        <v>0</v>
      </c>
      <c r="IV316" s="1098">
        <f>IF(IV$9=$N316,#REF!,0)</f>
        <v>0</v>
      </c>
      <c r="IW316" s="1098">
        <f>IF(IW$9=$N316,#REF!,0)</f>
        <v>0</v>
      </c>
      <c r="IX316" s="1098">
        <f>IF(IX$9=$N316,#REF!,0)</f>
        <v>0</v>
      </c>
      <c r="IY316" s="1098">
        <f>IF(IY$9=$N316,#REF!,0)</f>
        <v>0</v>
      </c>
      <c r="IZ316" s="1098">
        <f>IF(IZ$9=$N316,#REF!,0)</f>
        <v>0</v>
      </c>
      <c r="JA316" s="1098">
        <f>IF(JA$9=$N316,#REF!,0)</f>
        <v>0</v>
      </c>
      <c r="JB316" s="1098">
        <f>IF(JB$9=$N316,#REF!,0)</f>
        <v>0</v>
      </c>
      <c r="JC316" s="1098">
        <f>IF(JC$9=$N316,#REF!,0)</f>
        <v>0</v>
      </c>
      <c r="JD316" s="1098">
        <f>IF(JD$9=$N316,#REF!,0)</f>
        <v>0</v>
      </c>
      <c r="JE316" s="1098">
        <f>IF(JE$9=$N316,#REF!,0)</f>
        <v>0</v>
      </c>
      <c r="JF316" s="1098">
        <f>IF(JF$9=$N316,#REF!,0)</f>
        <v>0</v>
      </c>
      <c r="JG316" s="1098">
        <f>IF(JG$9=$N316,#REF!,0)</f>
        <v>0</v>
      </c>
      <c r="JH316" s="1098">
        <f>IF(JH$9=$N316,#REF!,0)</f>
        <v>0</v>
      </c>
      <c r="JI316" s="1098">
        <f>IF(JI$9=$N316,#REF!,0)</f>
        <v>0</v>
      </c>
      <c r="JJ316" s="1098">
        <f>IF(JJ$9=$N316,#REF!,0)</f>
        <v>0</v>
      </c>
      <c r="JK316" s="1098">
        <f>IF(JK$9=$N316,#REF!,0)</f>
        <v>0</v>
      </c>
      <c r="JL316" s="1098">
        <f>IF(JL$9=$N316,#REF!,0)</f>
        <v>0</v>
      </c>
      <c r="JM316" s="1098">
        <f>IF(JM$9=$N316,#REF!,0)</f>
        <v>0</v>
      </c>
      <c r="JN316" s="1098">
        <f>IF(JN$9=$N316,#REF!,0)</f>
        <v>0</v>
      </c>
      <c r="JO316" s="1098">
        <f>IF(JO$9=$N316,#REF!,0)</f>
        <v>0</v>
      </c>
      <c r="JP316" s="1098">
        <f>IF(JP$9=$N316,#REF!,0)</f>
        <v>0</v>
      </c>
      <c r="JQ316" s="1098">
        <f>IF(JQ$9=$N316,#REF!,0)</f>
        <v>0</v>
      </c>
      <c r="JR316" s="1098">
        <f>IF(JR$9=$N316,#REF!,0)</f>
        <v>0</v>
      </c>
      <c r="JS316" s="1098">
        <f>IF(JS$9=$N316,#REF!,0)</f>
        <v>0</v>
      </c>
      <c r="JT316" s="1098">
        <f>IF(JT$9=$N316,#REF!,0)</f>
        <v>0</v>
      </c>
      <c r="JU316" s="1098">
        <f>IF(JU$9=$N316,#REF!,0)</f>
        <v>0</v>
      </c>
      <c r="JV316" s="1098">
        <f>IF(JV$9=$N316,#REF!,0)</f>
        <v>0</v>
      </c>
      <c r="JW316" s="1098">
        <f>IF(JW$9=$N316,#REF!,0)</f>
        <v>0</v>
      </c>
      <c r="JX316" s="681"/>
      <c r="JZ316" s="681">
        <f t="shared" si="878"/>
        <v>0</v>
      </c>
      <c r="KA316" s="681">
        <f t="shared" si="878"/>
        <v>0</v>
      </c>
      <c r="KB316" s="681">
        <f t="shared" si="878"/>
        <v>0</v>
      </c>
      <c r="KC316" s="681">
        <f t="shared" si="878"/>
        <v>0</v>
      </c>
      <c r="KD316" s="681">
        <f t="shared" si="878"/>
        <v>0</v>
      </c>
      <c r="KE316" s="681">
        <f t="shared" si="878"/>
        <v>0</v>
      </c>
      <c r="KF316" s="681">
        <f t="shared" si="878"/>
        <v>0</v>
      </c>
      <c r="KG316" s="681">
        <f t="shared" si="878"/>
        <v>0</v>
      </c>
      <c r="KH316" s="681">
        <f t="shared" si="878"/>
        <v>0</v>
      </c>
      <c r="KI316" s="681">
        <f t="shared" si="878"/>
        <v>0</v>
      </c>
      <c r="KJ316" s="681">
        <f t="shared" si="878"/>
        <v>0</v>
      </c>
      <c r="KN316" s="1098">
        <f t="shared" si="873"/>
        <v>0</v>
      </c>
      <c r="KO316" s="1098">
        <f t="shared" si="873"/>
        <v>0</v>
      </c>
      <c r="KP316" s="1098">
        <f t="shared" si="873"/>
        <v>0</v>
      </c>
      <c r="KQ316" s="1098">
        <f t="shared" si="873"/>
        <v>0</v>
      </c>
      <c r="KR316" s="1098">
        <f t="shared" si="873"/>
        <v>0</v>
      </c>
      <c r="KS316" s="1098">
        <f t="shared" si="873"/>
        <v>0</v>
      </c>
      <c r="KT316" s="1098">
        <f t="shared" si="873"/>
        <v>0</v>
      </c>
      <c r="KU316" s="1098">
        <f t="shared" si="873"/>
        <v>0</v>
      </c>
      <c r="KV316" s="1098">
        <f t="shared" si="873"/>
        <v>0</v>
      </c>
      <c r="KW316" s="1098">
        <f t="shared" si="873"/>
        <v>0</v>
      </c>
      <c r="KX316" s="1098">
        <f t="shared" si="873"/>
        <v>0</v>
      </c>
      <c r="KY316" s="1098">
        <f t="shared" si="873"/>
        <v>0</v>
      </c>
      <c r="KZ316" s="1098">
        <f t="shared" si="873"/>
        <v>0</v>
      </c>
      <c r="LA316" s="1098">
        <f t="shared" si="873"/>
        <v>0</v>
      </c>
      <c r="LB316" s="1098">
        <f t="shared" si="873"/>
        <v>0</v>
      </c>
      <c r="LC316" s="1098">
        <f t="shared" si="868"/>
        <v>0</v>
      </c>
      <c r="LD316" s="1098">
        <f t="shared" si="868"/>
        <v>0</v>
      </c>
      <c r="LE316" s="1098">
        <f t="shared" si="868"/>
        <v>0</v>
      </c>
      <c r="LF316" s="1098">
        <f t="shared" si="868"/>
        <v>0</v>
      </c>
      <c r="LG316" s="1098">
        <f t="shared" si="868"/>
        <v>0</v>
      </c>
      <c r="LH316" s="1098">
        <f t="shared" si="868"/>
        <v>0</v>
      </c>
      <c r="LI316" s="1098">
        <f t="shared" si="868"/>
        <v>0</v>
      </c>
      <c r="LJ316" s="1098">
        <f t="shared" si="868"/>
        <v>0</v>
      </c>
      <c r="LK316" s="1098">
        <f t="shared" si="868"/>
        <v>0</v>
      </c>
      <c r="LL316" s="1098">
        <f t="shared" si="868"/>
        <v>0</v>
      </c>
      <c r="LM316" s="1098">
        <f t="shared" si="868"/>
        <v>0</v>
      </c>
      <c r="LN316" s="1098">
        <f t="shared" si="868"/>
        <v>0</v>
      </c>
      <c r="LO316" s="1098">
        <f t="shared" si="868"/>
        <v>0</v>
      </c>
      <c r="LP316" s="1098">
        <f t="shared" si="868"/>
        <v>0</v>
      </c>
      <c r="LQ316" s="1098">
        <f t="shared" si="868"/>
        <v>0</v>
      </c>
      <c r="LR316" s="1098">
        <f t="shared" si="868"/>
        <v>0</v>
      </c>
      <c r="LS316" s="1098">
        <f t="shared" si="731"/>
        <v>0</v>
      </c>
    </row>
    <row r="317" spans="1:331" ht="20.100000000000001" hidden="1" customHeight="1" x14ac:dyDescent="0.35">
      <c r="A317" s="692"/>
      <c r="B317" s="871" t="s">
        <v>617</v>
      </c>
      <c r="C317" s="870" t="s">
        <v>581</v>
      </c>
      <c r="D317" s="871"/>
      <c r="E317" s="871"/>
      <c r="F317" s="871"/>
      <c r="G317" s="871"/>
      <c r="H317" s="871"/>
      <c r="I317" s="871"/>
      <c r="J317" s="871" t="s">
        <v>212</v>
      </c>
      <c r="K317" s="877"/>
      <c r="L317" s="886"/>
      <c r="M317" s="874">
        <v>451</v>
      </c>
      <c r="N317" s="1381" t="s">
        <v>207</v>
      </c>
      <c r="O317" s="900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635"/>
      <c r="AJ317" s="31"/>
      <c r="AK317" s="31"/>
      <c r="AL317" s="31"/>
      <c r="AM317" s="31"/>
      <c r="AN317" s="54"/>
      <c r="AO317" s="54"/>
      <c r="AP317" s="54"/>
      <c r="AQ317" s="54"/>
      <c r="AR317" s="106">
        <f>SUM(AR318)</f>
        <v>0</v>
      </c>
      <c r="AS317" s="54"/>
      <c r="AT317" s="54"/>
      <c r="AU317" s="54"/>
      <c r="AV317" s="106">
        <f>SUM(AV318)</f>
        <v>0</v>
      </c>
      <c r="AW317" s="38"/>
      <c r="AX317" s="38"/>
      <c r="AY317" s="106">
        <f>SUM(AY318)</f>
        <v>0</v>
      </c>
      <c r="AZ317" s="35"/>
      <c r="BA317" s="35"/>
      <c r="BB317" s="106">
        <f t="shared" si="907"/>
        <v>0</v>
      </c>
      <c r="BC317" s="106">
        <f t="shared" si="907"/>
        <v>0</v>
      </c>
      <c r="BD317" s="106">
        <f t="shared" si="907"/>
        <v>0</v>
      </c>
      <c r="BE317" s="106">
        <f t="shared" si="907"/>
        <v>0</v>
      </c>
      <c r="BF317" s="106">
        <f t="shared" si="907"/>
        <v>0</v>
      </c>
      <c r="BG317" s="106">
        <f t="shared" si="907"/>
        <v>0</v>
      </c>
      <c r="BH317" s="106">
        <f t="shared" si="907"/>
        <v>0</v>
      </c>
      <c r="BI317" s="106">
        <f t="shared" si="907"/>
        <v>0</v>
      </c>
      <c r="BJ317" s="106">
        <f t="shared" si="907"/>
        <v>0</v>
      </c>
      <c r="BK317" s="106">
        <f t="shared" si="907"/>
        <v>0</v>
      </c>
      <c r="BL317" s="106">
        <f t="shared" si="559"/>
        <v>0</v>
      </c>
      <c r="BM317" s="106"/>
      <c r="BN317" s="106"/>
      <c r="BO317" s="106">
        <f>SUM(BO318)</f>
        <v>0</v>
      </c>
      <c r="BP317" s="106"/>
      <c r="BQ317" s="106"/>
      <c r="BR317" s="106">
        <f t="shared" si="908"/>
        <v>0</v>
      </c>
      <c r="BS317" s="106">
        <f t="shared" si="908"/>
        <v>0</v>
      </c>
      <c r="BT317" s="106">
        <f t="shared" si="909"/>
        <v>0</v>
      </c>
      <c r="BU317" s="106">
        <f t="shared" si="909"/>
        <v>0</v>
      </c>
      <c r="BV317" s="106">
        <f>SUM(BV318)</f>
        <v>0</v>
      </c>
      <c r="BW317" s="106"/>
      <c r="BX317" s="106"/>
      <c r="BY317" s="106">
        <f t="shared" si="910"/>
        <v>0</v>
      </c>
      <c r="BZ317" s="106">
        <f t="shared" si="910"/>
        <v>0</v>
      </c>
      <c r="CA317" s="106">
        <f t="shared" si="898"/>
        <v>0</v>
      </c>
      <c r="CB317" s="106">
        <f t="shared" si="899"/>
        <v>0</v>
      </c>
      <c r="CC317" s="106">
        <f t="shared" si="911"/>
        <v>0</v>
      </c>
      <c r="CD317" s="106">
        <f t="shared" si="911"/>
        <v>0</v>
      </c>
      <c r="CE317" s="106">
        <f t="shared" si="911"/>
        <v>0</v>
      </c>
      <c r="CF317" s="106">
        <f>SUM(CF318)</f>
        <v>0</v>
      </c>
      <c r="CG317" s="106">
        <f t="shared" si="709"/>
        <v>0</v>
      </c>
      <c r="CH317" s="106">
        <f t="shared" si="912"/>
        <v>0</v>
      </c>
      <c r="CI317" s="106">
        <f t="shared" si="912"/>
        <v>0</v>
      </c>
      <c r="CJ317" s="106"/>
      <c r="CK317" s="106">
        <f t="shared" si="836"/>
        <v>0</v>
      </c>
      <c r="CL317" s="106">
        <f t="shared" si="913"/>
        <v>0</v>
      </c>
      <c r="CM317" s="106">
        <f t="shared" si="913"/>
        <v>0</v>
      </c>
      <c r="CN317" s="106"/>
      <c r="CO317" s="106">
        <f t="shared" si="837"/>
        <v>0</v>
      </c>
      <c r="CP317" s="106">
        <f t="shared" si="913"/>
        <v>0</v>
      </c>
      <c r="CQ317" s="106">
        <f t="shared" si="913"/>
        <v>0</v>
      </c>
      <c r="CR317" s="106">
        <f>SUM(CR318)</f>
        <v>0</v>
      </c>
      <c r="CS317" s="106">
        <f t="shared" si="838"/>
        <v>0</v>
      </c>
      <c r="CT317" s="106">
        <f t="shared" si="913"/>
        <v>0</v>
      </c>
      <c r="CU317" s="106">
        <f t="shared" si="913"/>
        <v>0</v>
      </c>
      <c r="CV317" s="106">
        <f>SUM(CV318)</f>
        <v>0</v>
      </c>
      <c r="CW317" s="106">
        <f t="shared" si="839"/>
        <v>0</v>
      </c>
      <c r="CX317" s="106">
        <f t="shared" si="913"/>
        <v>0</v>
      </c>
      <c r="CY317" s="106">
        <f t="shared" si="913"/>
        <v>0</v>
      </c>
      <c r="CZ317" s="106">
        <f t="shared" si="913"/>
        <v>0</v>
      </c>
      <c r="DA317" s="106">
        <f t="shared" si="913"/>
        <v>0</v>
      </c>
      <c r="DB317" s="106">
        <f t="shared" si="914"/>
        <v>0</v>
      </c>
      <c r="DC317" s="106">
        <f t="shared" si="914"/>
        <v>0</v>
      </c>
      <c r="DD317" s="106">
        <f t="shared" si="841"/>
        <v>0</v>
      </c>
      <c r="DE317" s="106">
        <f t="shared" si="842"/>
        <v>0</v>
      </c>
      <c r="DF317" s="106">
        <f t="shared" si="915"/>
        <v>0</v>
      </c>
      <c r="DG317" s="106">
        <f t="shared" si="915"/>
        <v>0</v>
      </c>
      <c r="DH317" s="106">
        <f t="shared" si="915"/>
        <v>0</v>
      </c>
      <c r="DI317" s="106">
        <f t="shared" si="843"/>
        <v>0</v>
      </c>
      <c r="DJ317" s="106">
        <f t="shared" si="916"/>
        <v>0</v>
      </c>
      <c r="DK317" s="106">
        <f t="shared" si="916"/>
        <v>0</v>
      </c>
      <c r="DL317" s="106">
        <f t="shared" si="844"/>
        <v>0</v>
      </c>
      <c r="DM317" s="106">
        <f t="shared" si="917"/>
        <v>0</v>
      </c>
      <c r="DN317" s="106">
        <f t="shared" si="917"/>
        <v>0</v>
      </c>
      <c r="DO317" s="106">
        <f t="shared" si="917"/>
        <v>0</v>
      </c>
      <c r="DP317" s="106">
        <f t="shared" si="845"/>
        <v>0</v>
      </c>
      <c r="DQ317" s="106">
        <f t="shared" si="918"/>
        <v>0</v>
      </c>
      <c r="DR317" s="106">
        <f t="shared" si="918"/>
        <v>0</v>
      </c>
      <c r="DS317" s="106">
        <f t="shared" si="918"/>
        <v>0</v>
      </c>
      <c r="DT317" s="106">
        <f t="shared" si="846"/>
        <v>0</v>
      </c>
      <c r="DU317" s="106">
        <f t="shared" si="919"/>
        <v>0</v>
      </c>
      <c r="DV317" s="106">
        <f t="shared" si="919"/>
        <v>0</v>
      </c>
      <c r="DW317" s="106">
        <f t="shared" si="920"/>
        <v>0</v>
      </c>
      <c r="DX317" s="106">
        <f t="shared" si="921"/>
        <v>0</v>
      </c>
      <c r="DY317" s="106">
        <f t="shared" si="921"/>
        <v>0</v>
      </c>
      <c r="DZ317" s="106">
        <f t="shared" si="921"/>
        <v>0</v>
      </c>
      <c r="EA317" s="106">
        <f t="shared" si="920"/>
        <v>0</v>
      </c>
      <c r="EB317" s="106">
        <f t="shared" si="920"/>
        <v>0</v>
      </c>
      <c r="EC317" s="106">
        <f t="shared" si="848"/>
        <v>0</v>
      </c>
      <c r="ED317" s="106">
        <f t="shared" si="922"/>
        <v>0</v>
      </c>
      <c r="EE317" s="106">
        <f t="shared" si="922"/>
        <v>0</v>
      </c>
      <c r="EF317" s="106">
        <f t="shared" si="922"/>
        <v>0</v>
      </c>
      <c r="EG317" s="106">
        <f t="shared" si="849"/>
        <v>0</v>
      </c>
      <c r="EH317" s="106" t="e">
        <f t="shared" si="922"/>
        <v>#REF!</v>
      </c>
      <c r="EI317" s="106">
        <f>IFERROR(#REF!/DZ317*100,)</f>
        <v>0</v>
      </c>
      <c r="EJ317" s="106">
        <f>IFERROR(#REF!/#REF!*100,)</f>
        <v>0</v>
      </c>
      <c r="EK317" s="106">
        <f t="shared" si="922"/>
        <v>0</v>
      </c>
      <c r="EL317" s="106">
        <f t="shared" si="922"/>
        <v>0</v>
      </c>
      <c r="EM317" s="106">
        <f t="shared" si="922"/>
        <v>0</v>
      </c>
      <c r="EN317" s="111"/>
      <c r="EO317" s="111"/>
      <c r="EP317" s="111"/>
      <c r="EQ317" s="111"/>
      <c r="ER317" s="111"/>
      <c r="ES317" s="146">
        <f t="shared" si="753"/>
        <v>0</v>
      </c>
      <c r="EX317" s="739">
        <f>IF(EX$9=$K317,#REF!,0)</f>
        <v>0</v>
      </c>
      <c r="EY317" s="739">
        <f>IF(EY$9=$K317,#REF!,0)</f>
        <v>0</v>
      </c>
      <c r="EZ317" s="739">
        <f>IF(EZ$9=$K317,#REF!,0)</f>
        <v>0</v>
      </c>
      <c r="FA317" s="739">
        <f>IF(FA$9=$K317,#REF!,0)</f>
        <v>0</v>
      </c>
      <c r="FB317" s="739">
        <f>IF(FB$9=$K317,#REF!,0)</f>
        <v>0</v>
      </c>
      <c r="FC317" s="739">
        <f>IF(FC$9=$K317,#REF!,0)</f>
        <v>0</v>
      </c>
      <c r="FD317" s="739">
        <f>IF(FD$9=$K317,#REF!,0)</f>
        <v>0</v>
      </c>
      <c r="FE317" s="739">
        <f>IF(FE$9=$K317,#REF!,0)</f>
        <v>0</v>
      </c>
      <c r="FF317" s="739">
        <f>IF(FF$9=$K317,#REF!,0)</f>
        <v>0</v>
      </c>
      <c r="FG317" s="739">
        <f>IF(FG$9=$K317,#REF!,0)</f>
        <v>0</v>
      </c>
      <c r="FH317" s="739">
        <f>IF(FH$9=$K317,#REF!,0)</f>
        <v>0</v>
      </c>
      <c r="FI317" s="739">
        <f>IF(FI$9=$K317,#REF!,0)</f>
        <v>0</v>
      </c>
      <c r="FJ317" s="739">
        <f>IF(FJ$9=$K317,#REF!,0)</f>
        <v>0</v>
      </c>
      <c r="FK317" s="739">
        <f>IF(FK$9=$K317,#REF!,0)</f>
        <v>0</v>
      </c>
      <c r="FL317" s="739">
        <f>IF(FL$9=$K317,#REF!,0)</f>
        <v>0</v>
      </c>
      <c r="FM317" s="739">
        <f>IF(FM$9=$K317,#REF!,0)</f>
        <v>0</v>
      </c>
      <c r="FN317" s="739">
        <f>IF(FN$9=$K317,#REF!,0)</f>
        <v>0</v>
      </c>
      <c r="FO317" s="739">
        <f>IF(FO$9=$K317,#REF!,0)</f>
        <v>0</v>
      </c>
      <c r="FP317" s="739">
        <f>IF(FP$9=$K317,#REF!,0)</f>
        <v>0</v>
      </c>
      <c r="FQ317" s="739">
        <f>IF(FQ$9=$K317,#REF!,0)</f>
        <v>0</v>
      </c>
      <c r="FU317" s="739">
        <f t="shared" si="894"/>
        <v>0</v>
      </c>
      <c r="FV317" s="739">
        <f t="shared" si="894"/>
        <v>0</v>
      </c>
      <c r="FW317" s="739">
        <f t="shared" si="894"/>
        <v>0</v>
      </c>
      <c r="FX317" s="739">
        <f t="shared" si="894"/>
        <v>0</v>
      </c>
      <c r="FY317" s="739">
        <f t="shared" si="894"/>
        <v>0</v>
      </c>
      <c r="FZ317" s="739">
        <f t="shared" si="894"/>
        <v>0</v>
      </c>
      <c r="GA317" s="739">
        <f t="shared" si="894"/>
        <v>0</v>
      </c>
      <c r="GB317" s="739">
        <f t="shared" si="894"/>
        <v>0</v>
      </c>
      <c r="GC317" s="739">
        <f t="shared" si="894"/>
        <v>0</v>
      </c>
      <c r="GD317" s="739">
        <f t="shared" si="894"/>
        <v>0</v>
      </c>
      <c r="GE317" s="739">
        <f t="shared" si="895"/>
        <v>0</v>
      </c>
      <c r="GF317" s="739">
        <f t="shared" si="895"/>
        <v>0</v>
      </c>
      <c r="GG317" s="739">
        <f t="shared" si="895"/>
        <v>0</v>
      </c>
      <c r="GH317" s="739">
        <f t="shared" si="895"/>
        <v>0</v>
      </c>
      <c r="GI317" s="739">
        <f t="shared" si="895"/>
        <v>0</v>
      </c>
      <c r="GJ317" s="739">
        <f t="shared" si="895"/>
        <v>0</v>
      </c>
      <c r="GK317" s="739">
        <f t="shared" si="895"/>
        <v>0</v>
      </c>
      <c r="GL317" s="739">
        <f t="shared" si="895"/>
        <v>0</v>
      </c>
      <c r="GM317" s="739">
        <f t="shared" si="895"/>
        <v>0</v>
      </c>
      <c r="GN317" s="739">
        <f t="shared" si="895"/>
        <v>0</v>
      </c>
      <c r="GQ317" s="1098">
        <f>IF(GQ$9=$N317,#REF!,0)</f>
        <v>0</v>
      </c>
      <c r="GR317" s="1098">
        <f>IF(GR$9=$N317,#REF!,0)</f>
        <v>0</v>
      </c>
      <c r="GS317" s="1098">
        <f>IF(GS$9=$N317,#REF!,0)</f>
        <v>0</v>
      </c>
      <c r="GT317" s="1098">
        <f>IF(GT$9=$N317,#REF!,0)</f>
        <v>0</v>
      </c>
      <c r="GU317" s="1098">
        <f>IF(GU$9=$N317,#REF!,0)</f>
        <v>0</v>
      </c>
      <c r="GV317" s="1098">
        <f>IF(GV$9=$N317,#REF!,0)</f>
        <v>0</v>
      </c>
      <c r="GW317" s="1098">
        <f>IF(GW$9=$N317,#REF!,0)</f>
        <v>0</v>
      </c>
      <c r="GX317" s="1098">
        <f>IF(GX$9=$N317,#REF!,0)</f>
        <v>0</v>
      </c>
      <c r="GY317" s="1098">
        <f>IF(GY$9=$N317,#REF!,0)</f>
        <v>0</v>
      </c>
      <c r="GZ317" s="1098">
        <f>IF(GZ$9=$N317,#REF!,0)</f>
        <v>0</v>
      </c>
      <c r="HA317" s="1098">
        <f>IF(HA$9=$N317,#REF!,0)</f>
        <v>0</v>
      </c>
      <c r="HB317" s="1098">
        <f>IF(HB$9=$N317,#REF!,0)</f>
        <v>0</v>
      </c>
      <c r="HC317" s="1098">
        <f>IF(HC$9=$N317,#REF!,0)</f>
        <v>0</v>
      </c>
      <c r="HD317" s="1098">
        <f>IF(HD$9=$N317,#REF!,0)</f>
        <v>0</v>
      </c>
      <c r="HE317" s="1098">
        <f>IF(HE$9=$N317,#REF!,0)</f>
        <v>0</v>
      </c>
      <c r="HF317" s="1098">
        <f>IF(HF$9=$N317,#REF!,0)</f>
        <v>0</v>
      </c>
      <c r="HG317" s="1098">
        <f>IF(HG$9=$N317,#REF!,0)</f>
        <v>0</v>
      </c>
      <c r="HH317" s="1098">
        <f>IF(HH$9=$N317,#REF!,0)</f>
        <v>0</v>
      </c>
      <c r="HI317" s="1098">
        <f>IF(HI$9=$N317,#REF!,0)</f>
        <v>0</v>
      </c>
      <c r="HJ317" s="1098">
        <f>IF(HJ$9=$N317,#REF!,0)</f>
        <v>0</v>
      </c>
      <c r="HK317" s="1098">
        <f>IF(HK$9=$N317,#REF!,0)</f>
        <v>0</v>
      </c>
      <c r="HL317" s="1098">
        <f>IF(HL$9=$N317,#REF!,0)</f>
        <v>0</v>
      </c>
      <c r="HM317" s="1098">
        <f>IF(HM$9=$N317,#REF!,0)</f>
        <v>0</v>
      </c>
      <c r="HN317" s="1098">
        <f>IF(HN$9=$N317,#REF!,0)</f>
        <v>0</v>
      </c>
      <c r="HO317" s="1098">
        <f>IF(HO$9=$N317,#REF!,0)</f>
        <v>0</v>
      </c>
      <c r="HP317" s="1098">
        <f>IF(HP$9=$N317,#REF!,0)</f>
        <v>0</v>
      </c>
      <c r="HQ317" s="1098">
        <f>IF(HQ$9=$N317,#REF!,0)</f>
        <v>0</v>
      </c>
      <c r="HR317" s="1098">
        <f>IF(HR$9=$N317,#REF!,0)</f>
        <v>0</v>
      </c>
      <c r="HS317" s="1098">
        <f>IF(HS$9=$N317,#REF!,0)</f>
        <v>0</v>
      </c>
      <c r="HT317" s="1098">
        <f>IF(HT$9=$N317,#REF!,0)</f>
        <v>0</v>
      </c>
      <c r="HU317" s="1098">
        <f>IF(HU$9=$N317,#REF!,0)</f>
        <v>0</v>
      </c>
      <c r="HV317" s="1098">
        <f>IF(HV$9=$N317,#REF!,0)</f>
        <v>0</v>
      </c>
      <c r="HW317" s="1098">
        <f>IF(HW$9=$N317,#REF!,0)</f>
        <v>0</v>
      </c>
      <c r="HX317" s="1098">
        <f>IF(HX$9=$N317,#REF!,0)</f>
        <v>0</v>
      </c>
      <c r="HY317" s="1098">
        <f>IF(HY$9=$N317,#REF!,0)</f>
        <v>0</v>
      </c>
      <c r="HZ317" s="1098">
        <f>IF(HZ$9=$N317,#REF!,0)</f>
        <v>0</v>
      </c>
      <c r="IA317" s="1098">
        <f>IF(IA$9=$N317,#REF!,0)</f>
        <v>0</v>
      </c>
      <c r="IB317" s="1098">
        <f>IF(IB$9=$N317,#REF!,0)</f>
        <v>0</v>
      </c>
      <c r="IC317" s="1098">
        <f>IF(IC$9=$N317,#REF!,0)</f>
        <v>0</v>
      </c>
      <c r="ID317" s="1098">
        <f>IF(ID$9=$N317,#REF!,0)</f>
        <v>0</v>
      </c>
      <c r="IE317" s="1098">
        <f>IF(IE$9=$N317,#REF!,0)</f>
        <v>0</v>
      </c>
      <c r="IF317" s="1098">
        <f>IF(IF$9=$N317,#REF!,0)</f>
        <v>0</v>
      </c>
      <c r="IG317" s="1098">
        <f>IF(IG$9=$N317,#REF!,0)</f>
        <v>0</v>
      </c>
      <c r="IH317" s="1098">
        <f>IF(IH$9=$N317,#REF!,0)</f>
        <v>0</v>
      </c>
      <c r="II317" s="1098">
        <f>IF(II$9=$N317,#REF!,0)</f>
        <v>0</v>
      </c>
      <c r="IJ317" s="1098">
        <f>IF(IJ$9=$N317,#REF!,0)</f>
        <v>0</v>
      </c>
      <c r="IK317" s="1098">
        <f>IF(IK$9=$N317,#REF!,0)</f>
        <v>0</v>
      </c>
      <c r="IL317" s="1098">
        <f>IF(IL$9=$N317,#REF!,0)</f>
        <v>0</v>
      </c>
      <c r="IM317" s="1098">
        <f>IF(IM$9=$N317,#REF!,0)</f>
        <v>0</v>
      </c>
      <c r="IN317" s="1098">
        <f>IF(IN$9=$N317,#REF!,0)</f>
        <v>0</v>
      </c>
      <c r="IO317" s="1098">
        <f>IF(IO$9=$N317,#REF!,0)</f>
        <v>0</v>
      </c>
      <c r="IP317" s="1098">
        <f>IF(IP$9=$N317,#REF!,0)</f>
        <v>0</v>
      </c>
      <c r="IQ317" s="1098">
        <f>IF(IQ$9=$N317,#REF!,0)</f>
        <v>0</v>
      </c>
      <c r="IR317" s="1098">
        <f>IF(IR$9=$N317,#REF!,0)</f>
        <v>0</v>
      </c>
      <c r="IS317" s="1098">
        <f>IF(IS$9=$N317,#REF!,0)</f>
        <v>0</v>
      </c>
      <c r="IT317" s="1098">
        <f>IF(IT$9=$N317,#REF!,0)</f>
        <v>0</v>
      </c>
      <c r="IU317" s="1098">
        <f>IF(IU$9=$N317,#REF!,0)</f>
        <v>0</v>
      </c>
      <c r="IV317" s="1098">
        <f>IF(IV$9=$N317,#REF!,0)</f>
        <v>0</v>
      </c>
      <c r="IW317" s="1098">
        <f>IF(IW$9=$N317,#REF!,0)</f>
        <v>0</v>
      </c>
      <c r="IX317" s="1098">
        <f>IF(IX$9=$N317,#REF!,0)</f>
        <v>0</v>
      </c>
      <c r="IY317" s="1098">
        <f>IF(IY$9=$N317,#REF!,0)</f>
        <v>0</v>
      </c>
      <c r="IZ317" s="1098">
        <f>IF(IZ$9=$N317,#REF!,0)</f>
        <v>0</v>
      </c>
      <c r="JA317" s="1098">
        <f>IF(JA$9=$N317,#REF!,0)</f>
        <v>0</v>
      </c>
      <c r="JB317" s="1098">
        <f>IF(JB$9=$N317,#REF!,0)</f>
        <v>0</v>
      </c>
      <c r="JC317" s="1098">
        <f>IF(JC$9=$N317,#REF!,0)</f>
        <v>0</v>
      </c>
      <c r="JD317" s="1098">
        <f>IF(JD$9=$N317,#REF!,0)</f>
        <v>0</v>
      </c>
      <c r="JE317" s="1098">
        <f>IF(JE$9=$N317,#REF!,0)</f>
        <v>0</v>
      </c>
      <c r="JF317" s="1098">
        <f>IF(JF$9=$N317,#REF!,0)</f>
        <v>0</v>
      </c>
      <c r="JG317" s="1098">
        <f>IF(JG$9=$N317,#REF!,0)</f>
        <v>0</v>
      </c>
      <c r="JH317" s="1098">
        <f>IF(JH$9=$N317,#REF!,0)</f>
        <v>0</v>
      </c>
      <c r="JI317" s="1098">
        <f>IF(JI$9=$N317,#REF!,0)</f>
        <v>0</v>
      </c>
      <c r="JJ317" s="1098">
        <f>IF(JJ$9=$N317,#REF!,0)</f>
        <v>0</v>
      </c>
      <c r="JK317" s="1098">
        <f>IF(JK$9=$N317,#REF!,0)</f>
        <v>0</v>
      </c>
      <c r="JL317" s="1098">
        <f>IF(JL$9=$N317,#REF!,0)</f>
        <v>0</v>
      </c>
      <c r="JM317" s="1098">
        <f>IF(JM$9=$N317,#REF!,0)</f>
        <v>0</v>
      </c>
      <c r="JN317" s="1098">
        <f>IF(JN$9=$N317,#REF!,0)</f>
        <v>0</v>
      </c>
      <c r="JO317" s="1098">
        <f>IF(JO$9=$N317,#REF!,0)</f>
        <v>0</v>
      </c>
      <c r="JP317" s="1098">
        <f>IF(JP$9=$N317,#REF!,0)</f>
        <v>0</v>
      </c>
      <c r="JQ317" s="1098">
        <f>IF(JQ$9=$N317,#REF!,0)</f>
        <v>0</v>
      </c>
      <c r="JR317" s="1098">
        <f>IF(JR$9=$N317,#REF!,0)</f>
        <v>0</v>
      </c>
      <c r="JS317" s="1098">
        <f>IF(JS$9=$N317,#REF!,0)</f>
        <v>0</v>
      </c>
      <c r="JT317" s="1098">
        <f>IF(JT$9=$N317,#REF!,0)</f>
        <v>0</v>
      </c>
      <c r="JU317" s="1098">
        <f>IF(JU$9=$N317,#REF!,0)</f>
        <v>0</v>
      </c>
      <c r="JV317" s="1098">
        <f>IF(JV$9=$N317,#REF!,0)</f>
        <v>0</v>
      </c>
      <c r="JW317" s="1098">
        <f>IF(JW$9=$N317,#REF!,0)</f>
        <v>0</v>
      </c>
      <c r="JX317" s="681"/>
      <c r="JZ317" s="681">
        <f t="shared" si="878"/>
        <v>0</v>
      </c>
      <c r="KA317" s="681">
        <f t="shared" si="878"/>
        <v>0</v>
      </c>
      <c r="KB317" s="681">
        <f t="shared" si="878"/>
        <v>0</v>
      </c>
      <c r="KC317" s="681">
        <f t="shared" si="878"/>
        <v>0</v>
      </c>
      <c r="KD317" s="681">
        <f t="shared" si="878"/>
        <v>0</v>
      </c>
      <c r="KE317" s="681">
        <f t="shared" si="878"/>
        <v>0</v>
      </c>
      <c r="KF317" s="681">
        <f t="shared" si="878"/>
        <v>0</v>
      </c>
      <c r="KG317" s="681">
        <f t="shared" si="878"/>
        <v>0</v>
      </c>
      <c r="KH317" s="681">
        <f t="shared" si="878"/>
        <v>0</v>
      </c>
      <c r="KI317" s="681">
        <f t="shared" si="878"/>
        <v>0</v>
      </c>
      <c r="KJ317" s="681">
        <f t="shared" si="878"/>
        <v>0</v>
      </c>
      <c r="KN317" s="1098">
        <f t="shared" si="873"/>
        <v>0</v>
      </c>
      <c r="KO317" s="1098">
        <f t="shared" si="873"/>
        <v>0</v>
      </c>
      <c r="KP317" s="1098">
        <f t="shared" si="873"/>
        <v>0</v>
      </c>
      <c r="KQ317" s="1098">
        <f t="shared" si="873"/>
        <v>0</v>
      </c>
      <c r="KR317" s="1098">
        <f t="shared" si="873"/>
        <v>0</v>
      </c>
      <c r="KS317" s="1098">
        <f t="shared" si="873"/>
        <v>0</v>
      </c>
      <c r="KT317" s="1098">
        <f t="shared" si="873"/>
        <v>0</v>
      </c>
      <c r="KU317" s="1098">
        <f t="shared" si="873"/>
        <v>0</v>
      </c>
      <c r="KV317" s="1098">
        <f t="shared" si="873"/>
        <v>0</v>
      </c>
      <c r="KW317" s="1098">
        <f t="shared" si="873"/>
        <v>0</v>
      </c>
      <c r="KX317" s="1098">
        <f t="shared" si="873"/>
        <v>0</v>
      </c>
      <c r="KY317" s="1098">
        <f t="shared" si="873"/>
        <v>0</v>
      </c>
      <c r="KZ317" s="1098">
        <f t="shared" si="873"/>
        <v>0</v>
      </c>
      <c r="LA317" s="1098">
        <f t="shared" si="873"/>
        <v>0</v>
      </c>
      <c r="LB317" s="1098">
        <f t="shared" si="873"/>
        <v>0</v>
      </c>
      <c r="LC317" s="1098">
        <f t="shared" si="868"/>
        <v>0</v>
      </c>
      <c r="LD317" s="1098">
        <f t="shared" si="868"/>
        <v>0</v>
      </c>
      <c r="LE317" s="1098">
        <f t="shared" si="868"/>
        <v>0</v>
      </c>
      <c r="LF317" s="1098">
        <f t="shared" si="868"/>
        <v>0</v>
      </c>
      <c r="LG317" s="1098">
        <f t="shared" si="868"/>
        <v>0</v>
      </c>
      <c r="LH317" s="1098">
        <f t="shared" si="868"/>
        <v>0</v>
      </c>
      <c r="LI317" s="1098">
        <f t="shared" si="868"/>
        <v>0</v>
      </c>
      <c r="LJ317" s="1098">
        <f t="shared" si="868"/>
        <v>0</v>
      </c>
      <c r="LK317" s="1098">
        <f t="shared" si="868"/>
        <v>0</v>
      </c>
      <c r="LL317" s="1098">
        <f t="shared" si="868"/>
        <v>0</v>
      </c>
      <c r="LM317" s="1098">
        <f t="shared" si="868"/>
        <v>0</v>
      </c>
      <c r="LN317" s="1098">
        <f t="shared" si="868"/>
        <v>0</v>
      </c>
      <c r="LO317" s="1098">
        <f t="shared" si="868"/>
        <v>0</v>
      </c>
      <c r="LP317" s="1098">
        <f t="shared" si="868"/>
        <v>0</v>
      </c>
      <c r="LQ317" s="1098">
        <f t="shared" si="868"/>
        <v>0</v>
      </c>
      <c r="LR317" s="1098">
        <f t="shared" si="868"/>
        <v>0</v>
      </c>
      <c r="LS317" s="1098">
        <f t="shared" si="731"/>
        <v>0</v>
      </c>
    </row>
    <row r="318" spans="1:331" ht="20.100000000000001" hidden="1" customHeight="1" x14ac:dyDescent="0.35">
      <c r="A318" s="691"/>
      <c r="B318" s="1403"/>
      <c r="C318" s="1397"/>
      <c r="D318" s="1396"/>
      <c r="E318" s="1396"/>
      <c r="F318" s="1396"/>
      <c r="G318" s="1396"/>
      <c r="H318" s="1396"/>
      <c r="I318" s="1396"/>
      <c r="J318" s="1396" t="s">
        <v>212</v>
      </c>
      <c r="K318" s="1398"/>
      <c r="L318" s="1399"/>
      <c r="M318" s="874"/>
      <c r="N318" s="883">
        <v>4511</v>
      </c>
      <c r="O318" s="903" t="s">
        <v>207</v>
      </c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622"/>
      <c r="AJ318" s="35"/>
      <c r="AK318" s="35"/>
      <c r="AL318" s="35"/>
      <c r="AM318" s="35"/>
      <c r="AN318" s="38"/>
      <c r="AO318" s="38"/>
      <c r="AP318" s="38"/>
      <c r="AQ318" s="38"/>
      <c r="AR318" s="38">
        <v>0</v>
      </c>
      <c r="AS318" s="38"/>
      <c r="AT318" s="38"/>
      <c r="AU318" s="38"/>
      <c r="AV318" s="38">
        <v>0</v>
      </c>
      <c r="AW318" s="38"/>
      <c r="AX318" s="38"/>
      <c r="AY318" s="58">
        <f>(BB318-AV318)</f>
        <v>0</v>
      </c>
      <c r="AZ318" s="35"/>
      <c r="BA318" s="35"/>
      <c r="BB318" s="113">
        <v>0</v>
      </c>
      <c r="BC318" s="113">
        <v>0</v>
      </c>
      <c r="BD318" s="38">
        <v>0</v>
      </c>
      <c r="BE318" s="113">
        <v>0</v>
      </c>
      <c r="BF318" s="113">
        <v>0</v>
      </c>
      <c r="BG318" s="113"/>
      <c r="BH318" s="113"/>
      <c r="BI318" s="58">
        <f>(BJ318-BH318)</f>
        <v>0</v>
      </c>
      <c r="BJ318" s="113"/>
      <c r="BK318" s="113"/>
      <c r="BL318" s="38">
        <f>IFERROR(BK318/BJ318*100,)</f>
        <v>0</v>
      </c>
      <c r="BM318" s="38"/>
      <c r="BN318" s="38"/>
      <c r="BO318" s="113"/>
      <c r="BP318" s="113"/>
      <c r="BQ318" s="113"/>
      <c r="BR318" s="58">
        <f>(BS318-BO318)</f>
        <v>0</v>
      </c>
      <c r="BS318" s="113"/>
      <c r="BT318" s="113"/>
      <c r="BU318" s="58">
        <f>(BY318-BO318)</f>
        <v>0</v>
      </c>
      <c r="BV318" s="113"/>
      <c r="BW318" s="113"/>
      <c r="BX318" s="113"/>
      <c r="BY318" s="113"/>
      <c r="BZ318" s="113"/>
      <c r="CA318" s="113">
        <f t="shared" si="898"/>
        <v>0</v>
      </c>
      <c r="CB318" s="113">
        <f t="shared" si="899"/>
        <v>0</v>
      </c>
      <c r="CC318" s="113"/>
      <c r="CD318" s="113"/>
      <c r="CE318" s="113"/>
      <c r="CF318" s="113"/>
      <c r="CG318" s="113">
        <f t="shared" si="709"/>
        <v>0</v>
      </c>
      <c r="CH318" s="113">
        <f>(CI318-CE318)</f>
        <v>0</v>
      </c>
      <c r="CI318" s="113"/>
      <c r="CJ318" s="113"/>
      <c r="CK318" s="113">
        <f t="shared" si="836"/>
        <v>0</v>
      </c>
      <c r="CL318" s="113">
        <f>(CM318-CI318)</f>
        <v>0</v>
      </c>
      <c r="CM318" s="113"/>
      <c r="CN318" s="113"/>
      <c r="CO318" s="113">
        <f t="shared" si="837"/>
        <v>0</v>
      </c>
      <c r="CP318" s="113">
        <f>(CQ318-CM318)</f>
        <v>0</v>
      </c>
      <c r="CQ318" s="113"/>
      <c r="CR318" s="113"/>
      <c r="CS318" s="113">
        <f t="shared" si="838"/>
        <v>0</v>
      </c>
      <c r="CT318" s="113">
        <f>(CU318-CQ318)</f>
        <v>0</v>
      </c>
      <c r="CU318" s="113"/>
      <c r="CV318" s="113"/>
      <c r="CW318" s="113">
        <f t="shared" si="839"/>
        <v>0</v>
      </c>
      <c r="CX318" s="113">
        <f>(CY318-CU318)</f>
        <v>0</v>
      </c>
      <c r="CY318" s="113"/>
      <c r="CZ318" s="113"/>
      <c r="DA318" s="113"/>
      <c r="DB318" s="113">
        <v>0</v>
      </c>
      <c r="DC318" s="113">
        <v>0</v>
      </c>
      <c r="DD318" s="113">
        <f t="shared" si="841"/>
        <v>0</v>
      </c>
      <c r="DE318" s="113">
        <f t="shared" si="842"/>
        <v>0</v>
      </c>
      <c r="DF318" s="113"/>
      <c r="DG318" s="113"/>
      <c r="DH318" s="113"/>
      <c r="DI318" s="113">
        <f t="shared" si="843"/>
        <v>0</v>
      </c>
      <c r="DJ318" s="113">
        <f>(DK318-DG318)</f>
        <v>0</v>
      </c>
      <c r="DK318" s="113"/>
      <c r="DL318" s="113">
        <f t="shared" si="844"/>
        <v>0</v>
      </c>
      <c r="DM318" s="113">
        <f>(DN318-DK318)</f>
        <v>0</v>
      </c>
      <c r="DN318" s="113"/>
      <c r="DO318" s="113"/>
      <c r="DP318" s="113">
        <f t="shared" si="845"/>
        <v>0</v>
      </c>
      <c r="DQ318" s="113">
        <f>(DR318-DN318)</f>
        <v>0</v>
      </c>
      <c r="DR318" s="113"/>
      <c r="DS318" s="113"/>
      <c r="DT318" s="113">
        <f t="shared" si="846"/>
        <v>0</v>
      </c>
      <c r="DU318" s="113">
        <f>(DV318-DR318)</f>
        <v>0</v>
      </c>
      <c r="DV318" s="113"/>
      <c r="DW318" s="113"/>
      <c r="DX318" s="113"/>
      <c r="DY318" s="113"/>
      <c r="DZ318" s="113">
        <v>0</v>
      </c>
      <c r="EA318" s="113">
        <v>0</v>
      </c>
      <c r="EB318" s="113">
        <v>0</v>
      </c>
      <c r="EC318" s="113">
        <f t="shared" si="848"/>
        <v>0</v>
      </c>
      <c r="ED318" s="113">
        <f>(EE318-EA318)</f>
        <v>0</v>
      </c>
      <c r="EE318" s="113">
        <v>0</v>
      </c>
      <c r="EF318" s="113">
        <v>0</v>
      </c>
      <c r="EG318" s="113">
        <f t="shared" si="849"/>
        <v>0</v>
      </c>
      <c r="EH318" s="113" t="e">
        <f>(#REF!-EE318)</f>
        <v>#REF!</v>
      </c>
      <c r="EI318" s="113">
        <f>IFERROR(#REF!/DZ318*100,)</f>
        <v>0</v>
      </c>
      <c r="EJ318" s="113">
        <f>IFERROR(#REF!/#REF!*100,)</f>
        <v>0</v>
      </c>
      <c r="EK318" s="113"/>
      <c r="EL318" s="113"/>
      <c r="EM318" s="113"/>
      <c r="EN318" s="107"/>
      <c r="EO318" s="107"/>
      <c r="EP318" s="107"/>
      <c r="EQ318" s="107"/>
      <c r="ER318" s="107"/>
      <c r="ES318" s="146">
        <f t="shared" si="753"/>
        <v>0</v>
      </c>
      <c r="EX318" s="739">
        <f>IF(EX$9=$K318,#REF!,0)</f>
        <v>0</v>
      </c>
      <c r="EY318" s="739">
        <f>IF(EY$9=$K318,#REF!,0)</f>
        <v>0</v>
      </c>
      <c r="EZ318" s="739">
        <f>IF(EZ$9=$K318,#REF!,0)</f>
        <v>0</v>
      </c>
      <c r="FA318" s="739">
        <f>IF(FA$9=$K318,#REF!,0)</f>
        <v>0</v>
      </c>
      <c r="FB318" s="739">
        <f>IF(FB$9=$K318,#REF!,0)</f>
        <v>0</v>
      </c>
      <c r="FC318" s="739">
        <f>IF(FC$9=$K318,#REF!,0)</f>
        <v>0</v>
      </c>
      <c r="FD318" s="739">
        <f>IF(FD$9=$K318,#REF!,0)</f>
        <v>0</v>
      </c>
      <c r="FE318" s="739">
        <f>IF(FE$9=$K318,#REF!,0)</f>
        <v>0</v>
      </c>
      <c r="FF318" s="739">
        <f>IF(FF$9=$K318,#REF!,0)</f>
        <v>0</v>
      </c>
      <c r="FG318" s="739">
        <f>IF(FG$9=$K318,#REF!,0)</f>
        <v>0</v>
      </c>
      <c r="FH318" s="739">
        <f>IF(FH$9=$K318,#REF!,0)</f>
        <v>0</v>
      </c>
      <c r="FI318" s="739">
        <f>IF(FI$9=$K318,#REF!,0)</f>
        <v>0</v>
      </c>
      <c r="FJ318" s="739">
        <f>IF(FJ$9=$K318,#REF!,0)</f>
        <v>0</v>
      </c>
      <c r="FK318" s="739">
        <f>IF(FK$9=$K318,#REF!,0)</f>
        <v>0</v>
      </c>
      <c r="FL318" s="739">
        <f>IF(FL$9=$K318,#REF!,0)</f>
        <v>0</v>
      </c>
      <c r="FM318" s="739">
        <f>IF(FM$9=$K318,#REF!,0)</f>
        <v>0</v>
      </c>
      <c r="FN318" s="739">
        <f>IF(FN$9=$K318,#REF!,0)</f>
        <v>0</v>
      </c>
      <c r="FO318" s="739">
        <f>IF(FO$9=$K318,#REF!,0)</f>
        <v>0</v>
      </c>
      <c r="FP318" s="739">
        <f>IF(FP$9=$K318,#REF!,0)</f>
        <v>0</v>
      </c>
      <c r="FQ318" s="739">
        <f>IF(FQ$9=$K318,#REF!,0)</f>
        <v>0</v>
      </c>
      <c r="FU318" s="739">
        <f t="shared" si="894"/>
        <v>0</v>
      </c>
      <c r="FV318" s="739">
        <f t="shared" si="894"/>
        <v>0</v>
      </c>
      <c r="FW318" s="739">
        <f t="shared" si="894"/>
        <v>0</v>
      </c>
      <c r="FX318" s="739">
        <f t="shared" si="894"/>
        <v>0</v>
      </c>
      <c r="FY318" s="739">
        <f t="shared" si="894"/>
        <v>0</v>
      </c>
      <c r="FZ318" s="739">
        <f t="shared" si="894"/>
        <v>0</v>
      </c>
      <c r="GA318" s="739">
        <f t="shared" si="894"/>
        <v>0</v>
      </c>
      <c r="GB318" s="739">
        <f t="shared" si="894"/>
        <v>0</v>
      </c>
      <c r="GC318" s="739">
        <f t="shared" si="894"/>
        <v>0</v>
      </c>
      <c r="GD318" s="739">
        <f t="shared" si="894"/>
        <v>0</v>
      </c>
      <c r="GE318" s="739">
        <f t="shared" si="895"/>
        <v>0</v>
      </c>
      <c r="GF318" s="739">
        <f t="shared" si="895"/>
        <v>0</v>
      </c>
      <c r="GG318" s="739">
        <f t="shared" si="895"/>
        <v>0</v>
      </c>
      <c r="GH318" s="739">
        <f t="shared" si="895"/>
        <v>0</v>
      </c>
      <c r="GI318" s="739">
        <f t="shared" si="895"/>
        <v>0</v>
      </c>
      <c r="GJ318" s="739">
        <f t="shared" si="895"/>
        <v>0</v>
      </c>
      <c r="GK318" s="739">
        <f t="shared" si="895"/>
        <v>0</v>
      </c>
      <c r="GL318" s="739">
        <f t="shared" si="895"/>
        <v>0</v>
      </c>
      <c r="GM318" s="739">
        <f t="shared" si="895"/>
        <v>0</v>
      </c>
      <c r="GN318" s="739">
        <f t="shared" si="895"/>
        <v>0</v>
      </c>
      <c r="GQ318" s="1098">
        <f>IF(GQ$9=$N318,#REF!,0)</f>
        <v>0</v>
      </c>
      <c r="GR318" s="1098">
        <f>IF(GR$9=$N318,#REF!,0)</f>
        <v>0</v>
      </c>
      <c r="GS318" s="1098">
        <f>IF(GS$9=$N318,#REF!,0)</f>
        <v>0</v>
      </c>
      <c r="GT318" s="1098">
        <f>IF(GT$9=$N318,#REF!,0)</f>
        <v>0</v>
      </c>
      <c r="GU318" s="1098">
        <f>IF(GU$9=$N318,#REF!,0)</f>
        <v>0</v>
      </c>
      <c r="GV318" s="1098">
        <f>IF(GV$9=$N318,#REF!,0)</f>
        <v>0</v>
      </c>
      <c r="GW318" s="1098">
        <f>IF(GW$9=$N318,#REF!,0)</f>
        <v>0</v>
      </c>
      <c r="GX318" s="1098">
        <f>IF(GX$9=$N318,#REF!,0)</f>
        <v>0</v>
      </c>
      <c r="GY318" s="1098">
        <f>IF(GY$9=$N318,#REF!,0)</f>
        <v>0</v>
      </c>
      <c r="GZ318" s="1098">
        <f>IF(GZ$9=$N318,#REF!,0)</f>
        <v>0</v>
      </c>
      <c r="HA318" s="1098">
        <f>IF(HA$9=$N318,#REF!,0)</f>
        <v>0</v>
      </c>
      <c r="HB318" s="1098">
        <f>IF(HB$9=$N318,#REF!,0)</f>
        <v>0</v>
      </c>
      <c r="HC318" s="1098">
        <f>IF(HC$9=$N318,#REF!,0)</f>
        <v>0</v>
      </c>
      <c r="HD318" s="1098">
        <f>IF(HD$9=$N318,#REF!,0)</f>
        <v>0</v>
      </c>
      <c r="HE318" s="1098">
        <f>IF(HE$9=$N318,#REF!,0)</f>
        <v>0</v>
      </c>
      <c r="HF318" s="1098">
        <f>IF(HF$9=$N318,#REF!,0)</f>
        <v>0</v>
      </c>
      <c r="HG318" s="1098">
        <f>IF(HG$9=$N318,#REF!,0)</f>
        <v>0</v>
      </c>
      <c r="HH318" s="1098">
        <f>IF(HH$9=$N318,#REF!,0)</f>
        <v>0</v>
      </c>
      <c r="HI318" s="1098">
        <f>IF(HI$9=$N318,#REF!,0)</f>
        <v>0</v>
      </c>
      <c r="HJ318" s="1098">
        <f>IF(HJ$9=$N318,#REF!,0)</f>
        <v>0</v>
      </c>
      <c r="HK318" s="1098">
        <f>IF(HK$9=$N318,#REF!,0)</f>
        <v>0</v>
      </c>
      <c r="HL318" s="1098">
        <f>IF(HL$9=$N318,#REF!,0)</f>
        <v>0</v>
      </c>
      <c r="HM318" s="1098">
        <f>IF(HM$9=$N318,#REF!,0)</f>
        <v>0</v>
      </c>
      <c r="HN318" s="1098">
        <f>IF(HN$9=$N318,#REF!,0)</f>
        <v>0</v>
      </c>
      <c r="HO318" s="1098">
        <f>IF(HO$9=$N318,#REF!,0)</f>
        <v>0</v>
      </c>
      <c r="HP318" s="1098">
        <f>IF(HP$9=$N318,#REF!,0)</f>
        <v>0</v>
      </c>
      <c r="HQ318" s="1098">
        <f>IF(HQ$9=$N318,#REF!,0)</f>
        <v>0</v>
      </c>
      <c r="HR318" s="1098">
        <f>IF(HR$9=$N318,#REF!,0)</f>
        <v>0</v>
      </c>
      <c r="HS318" s="1098">
        <f>IF(HS$9=$N318,#REF!,0)</f>
        <v>0</v>
      </c>
      <c r="HT318" s="1098">
        <f>IF(HT$9=$N318,#REF!,0)</f>
        <v>0</v>
      </c>
      <c r="HU318" s="1098">
        <f>IF(HU$9=$N318,#REF!,0)</f>
        <v>0</v>
      </c>
      <c r="HV318" s="1098">
        <f>IF(HV$9=$N318,#REF!,0)</f>
        <v>0</v>
      </c>
      <c r="HW318" s="1098">
        <f>IF(HW$9=$N318,#REF!,0)</f>
        <v>0</v>
      </c>
      <c r="HX318" s="1098">
        <f>IF(HX$9=$N318,#REF!,0)</f>
        <v>0</v>
      </c>
      <c r="HY318" s="1098">
        <f>IF(HY$9=$N318,#REF!,0)</f>
        <v>0</v>
      </c>
      <c r="HZ318" s="1098">
        <f>IF(HZ$9=$N318,#REF!,0)</f>
        <v>0</v>
      </c>
      <c r="IA318" s="1098">
        <f>IF(IA$9=$N318,#REF!,0)</f>
        <v>0</v>
      </c>
      <c r="IB318" s="1098">
        <f>IF(IB$9=$N318,#REF!,0)</f>
        <v>0</v>
      </c>
      <c r="IC318" s="1098">
        <f>IF(IC$9=$N318,#REF!,0)</f>
        <v>0</v>
      </c>
      <c r="ID318" s="1098">
        <f>IF(ID$9=$N318,#REF!,0)</f>
        <v>0</v>
      </c>
      <c r="IE318" s="1098">
        <f>IF(IE$9=$N318,#REF!,0)</f>
        <v>0</v>
      </c>
      <c r="IF318" s="1098">
        <f>IF(IF$9=$N318,#REF!,0)</f>
        <v>0</v>
      </c>
      <c r="IG318" s="1098">
        <f>IF(IG$9=$N318,#REF!,0)</f>
        <v>0</v>
      </c>
      <c r="IH318" s="1098">
        <f>IF(IH$9=$N318,#REF!,0)</f>
        <v>0</v>
      </c>
      <c r="II318" s="1098">
        <f>IF(II$9=$N318,#REF!,0)</f>
        <v>0</v>
      </c>
      <c r="IJ318" s="1098">
        <f>IF(IJ$9=$N318,#REF!,0)</f>
        <v>0</v>
      </c>
      <c r="IK318" s="1098">
        <f>IF(IK$9=$N318,#REF!,0)</f>
        <v>0</v>
      </c>
      <c r="IL318" s="1098">
        <f>IF(IL$9=$N318,#REF!,0)</f>
        <v>0</v>
      </c>
      <c r="IM318" s="1098">
        <f>IF(IM$9=$N318,#REF!,0)</f>
        <v>0</v>
      </c>
      <c r="IN318" s="1098">
        <f>IF(IN$9=$N318,#REF!,0)</f>
        <v>0</v>
      </c>
      <c r="IO318" s="1098">
        <f>IF(IO$9=$N318,#REF!,0)</f>
        <v>0</v>
      </c>
      <c r="IP318" s="1098">
        <f>IF(IP$9=$N318,#REF!,0)</f>
        <v>0</v>
      </c>
      <c r="IQ318" s="1098">
        <f>IF(IQ$9=$N318,#REF!,0)</f>
        <v>0</v>
      </c>
      <c r="IR318" s="1098">
        <f>IF(IR$9=$N318,#REF!,0)</f>
        <v>0</v>
      </c>
      <c r="IS318" s="1098">
        <f>IF(IS$9=$N318,#REF!,0)</f>
        <v>0</v>
      </c>
      <c r="IT318" s="1098">
        <f>IF(IT$9=$N318,#REF!,0)</f>
        <v>0</v>
      </c>
      <c r="IU318" s="1098">
        <f>IF(IU$9=$N318,#REF!,0)</f>
        <v>0</v>
      </c>
      <c r="IV318" s="1098">
        <f>IF(IV$9=$N318,#REF!,0)</f>
        <v>0</v>
      </c>
      <c r="IW318" s="1098">
        <f>IF(IW$9=$N318,#REF!,0)</f>
        <v>0</v>
      </c>
      <c r="IX318" s="1098">
        <f>IF(IX$9=$N318,#REF!,0)</f>
        <v>0</v>
      </c>
      <c r="IY318" s="1098">
        <f>IF(IY$9=$N318,#REF!,0)</f>
        <v>0</v>
      </c>
      <c r="IZ318" s="1098">
        <f>IF(IZ$9=$N318,#REF!,0)</f>
        <v>0</v>
      </c>
      <c r="JA318" s="1098">
        <f>IF(JA$9=$N318,#REF!,0)</f>
        <v>0</v>
      </c>
      <c r="JB318" s="1098">
        <f>IF(JB$9=$N318,#REF!,0)</f>
        <v>0</v>
      </c>
      <c r="JC318" s="1098">
        <f>IF(JC$9=$N318,#REF!,0)</f>
        <v>0</v>
      </c>
      <c r="JD318" s="1098">
        <f>IF(JD$9=$N318,#REF!,0)</f>
        <v>0</v>
      </c>
      <c r="JE318" s="1098">
        <f>IF(JE$9=$N318,#REF!,0)</f>
        <v>0</v>
      </c>
      <c r="JF318" s="1098">
        <f>IF(JF$9=$N318,#REF!,0)</f>
        <v>0</v>
      </c>
      <c r="JG318" s="1098">
        <f>IF(JG$9=$N318,#REF!,0)</f>
        <v>0</v>
      </c>
      <c r="JH318" s="1098">
        <f>IF(JH$9=$N318,#REF!,0)</f>
        <v>0</v>
      </c>
      <c r="JI318" s="1098">
        <f>IF(JI$9=$N318,#REF!,0)</f>
        <v>0</v>
      </c>
      <c r="JJ318" s="1098">
        <f>IF(JJ$9=$N318,#REF!,0)</f>
        <v>0</v>
      </c>
      <c r="JK318" s="1098">
        <f>IF(JK$9=$N318,#REF!,0)</f>
        <v>0</v>
      </c>
      <c r="JL318" s="1098">
        <f>IF(JL$9=$N318,#REF!,0)</f>
        <v>0</v>
      </c>
      <c r="JM318" s="1098">
        <f>IF(JM$9=$N318,#REF!,0)</f>
        <v>0</v>
      </c>
      <c r="JN318" s="1098">
        <f>IF(JN$9=$N318,#REF!,0)</f>
        <v>0</v>
      </c>
      <c r="JO318" s="1098">
        <f>IF(JO$9=$N318,#REF!,0)</f>
        <v>0</v>
      </c>
      <c r="JP318" s="1098">
        <f>IF(JP$9=$N318,#REF!,0)</f>
        <v>0</v>
      </c>
      <c r="JQ318" s="1098">
        <f>IF(JQ$9=$N318,#REF!,0)</f>
        <v>0</v>
      </c>
      <c r="JR318" s="1098">
        <f>IF(JR$9=$N318,#REF!,0)</f>
        <v>0</v>
      </c>
      <c r="JS318" s="1098">
        <f>IF(JS$9=$N318,#REF!,0)</f>
        <v>0</v>
      </c>
      <c r="JT318" s="1098" t="e">
        <f>IF(JT$9=$N318,#REF!,0)</f>
        <v>#REF!</v>
      </c>
      <c r="JU318" s="1098">
        <f>IF(JU$9=$N318,#REF!,0)</f>
        <v>0</v>
      </c>
      <c r="JV318" s="1098">
        <f>IF(JV$9=$N318,#REF!,0)</f>
        <v>0</v>
      </c>
      <c r="JW318" s="1098">
        <f>IF(JW$9=$N318,#REF!,0)</f>
        <v>0</v>
      </c>
      <c r="JX318" s="681"/>
      <c r="JZ318" s="681">
        <f t="shared" ref="JZ318:KJ329" si="923">IF(JZ$9=$L318,$DY318,0)</f>
        <v>0</v>
      </c>
      <c r="KA318" s="681">
        <f t="shared" si="923"/>
        <v>0</v>
      </c>
      <c r="KB318" s="681">
        <f t="shared" si="923"/>
        <v>0</v>
      </c>
      <c r="KC318" s="681">
        <f t="shared" si="923"/>
        <v>0</v>
      </c>
      <c r="KD318" s="681">
        <f t="shared" si="923"/>
        <v>0</v>
      </c>
      <c r="KE318" s="681">
        <f t="shared" si="923"/>
        <v>0</v>
      </c>
      <c r="KF318" s="681">
        <f t="shared" si="923"/>
        <v>0</v>
      </c>
      <c r="KG318" s="681">
        <f t="shared" si="923"/>
        <v>0</v>
      </c>
      <c r="KH318" s="681">
        <f t="shared" si="923"/>
        <v>0</v>
      </c>
      <c r="KI318" s="681">
        <f t="shared" si="923"/>
        <v>0</v>
      </c>
      <c r="KJ318" s="681">
        <f t="shared" si="923"/>
        <v>0</v>
      </c>
      <c r="KN318" s="1098">
        <f t="shared" si="873"/>
        <v>0</v>
      </c>
      <c r="KO318" s="1098">
        <f t="shared" si="873"/>
        <v>0</v>
      </c>
      <c r="KP318" s="1098">
        <f t="shared" si="873"/>
        <v>0</v>
      </c>
      <c r="KQ318" s="1098">
        <f t="shared" si="873"/>
        <v>0</v>
      </c>
      <c r="KR318" s="1098">
        <f t="shared" si="873"/>
        <v>0</v>
      </c>
      <c r="KS318" s="1098">
        <f t="shared" si="873"/>
        <v>0</v>
      </c>
      <c r="KT318" s="1098">
        <f t="shared" si="873"/>
        <v>0</v>
      </c>
      <c r="KU318" s="1098">
        <f t="shared" si="873"/>
        <v>0</v>
      </c>
      <c r="KV318" s="1098">
        <f t="shared" si="873"/>
        <v>0</v>
      </c>
      <c r="KW318" s="1098">
        <f t="shared" si="873"/>
        <v>0</v>
      </c>
      <c r="KX318" s="1098">
        <f t="shared" si="873"/>
        <v>0</v>
      </c>
      <c r="KY318" s="1098">
        <f t="shared" si="873"/>
        <v>0</v>
      </c>
      <c r="KZ318" s="1098">
        <f t="shared" si="873"/>
        <v>0</v>
      </c>
      <c r="LA318" s="1098">
        <f t="shared" si="873"/>
        <v>0</v>
      </c>
      <c r="LB318" s="1098">
        <f t="shared" si="873"/>
        <v>0</v>
      </c>
      <c r="LC318" s="1098">
        <f t="shared" si="868"/>
        <v>0</v>
      </c>
      <c r="LD318" s="1098">
        <f t="shared" si="868"/>
        <v>0</v>
      </c>
      <c r="LE318" s="1098">
        <f t="shared" si="868"/>
        <v>0</v>
      </c>
      <c r="LF318" s="1098">
        <f t="shared" si="868"/>
        <v>0</v>
      </c>
      <c r="LG318" s="1098">
        <f t="shared" si="868"/>
        <v>0</v>
      </c>
      <c r="LH318" s="1098">
        <f t="shared" si="868"/>
        <v>0</v>
      </c>
      <c r="LI318" s="1098">
        <f t="shared" si="868"/>
        <v>0</v>
      </c>
      <c r="LJ318" s="1098">
        <f t="shared" si="868"/>
        <v>0</v>
      </c>
      <c r="LK318" s="1098">
        <f t="shared" si="868"/>
        <v>0</v>
      </c>
      <c r="LL318" s="1098">
        <f t="shared" si="868"/>
        <v>0</v>
      </c>
      <c r="LM318" s="1098">
        <f t="shared" si="868"/>
        <v>0</v>
      </c>
      <c r="LN318" s="1098">
        <f t="shared" si="868"/>
        <v>0</v>
      </c>
      <c r="LO318" s="1098">
        <f t="shared" si="868"/>
        <v>0</v>
      </c>
      <c r="LP318" s="1098">
        <f t="shared" si="868"/>
        <v>0</v>
      </c>
      <c r="LQ318" s="1098">
        <f t="shared" si="868"/>
        <v>0</v>
      </c>
      <c r="LR318" s="1098">
        <f t="shared" si="868"/>
        <v>0</v>
      </c>
      <c r="LS318" s="1098">
        <f t="shared" ref="LS318:LS385" si="924">IF(LS$9=$M318,$DV318,0)</f>
        <v>0</v>
      </c>
    </row>
    <row r="319" spans="1:331" ht="20.100000000000001" customHeight="1" x14ac:dyDescent="0.35">
      <c r="A319" s="1104"/>
      <c r="B319" s="1403" t="s">
        <v>908</v>
      </c>
      <c r="C319" s="1397" t="s">
        <v>569</v>
      </c>
      <c r="D319" s="1396"/>
      <c r="E319" s="1396"/>
      <c r="F319" s="1396"/>
      <c r="G319" s="1396"/>
      <c r="H319" s="1396"/>
      <c r="I319" s="1396"/>
      <c r="J319" s="1396" t="s">
        <v>212</v>
      </c>
      <c r="K319" s="1398"/>
      <c r="L319" s="1399"/>
      <c r="M319" s="1271">
        <v>424</v>
      </c>
      <c r="N319" s="1272" t="s">
        <v>284</v>
      </c>
      <c r="O319" s="1273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635"/>
      <c r="AJ319" s="31"/>
      <c r="AK319" s="31"/>
      <c r="AL319" s="31"/>
      <c r="AM319" s="31"/>
      <c r="AN319" s="38"/>
      <c r="AO319" s="38"/>
      <c r="AP319" s="38"/>
      <c r="AQ319" s="38"/>
      <c r="AR319" s="38"/>
      <c r="AS319" s="54"/>
      <c r="AT319" s="54"/>
      <c r="AU319" s="38"/>
      <c r="AV319" s="38"/>
      <c r="AW319" s="38"/>
      <c r="AX319" s="38"/>
      <c r="AY319" s="38"/>
      <c r="AZ319" s="31"/>
      <c r="BA319" s="31"/>
      <c r="BB319" s="113"/>
      <c r="BC319" s="113"/>
      <c r="BD319" s="38"/>
      <c r="BE319" s="113"/>
      <c r="BF319" s="113"/>
      <c r="BG319" s="113"/>
      <c r="BH319" s="113"/>
      <c r="BI319" s="38"/>
      <c r="BJ319" s="113"/>
      <c r="BK319" s="113"/>
      <c r="BL319" s="38"/>
      <c r="BM319" s="38"/>
      <c r="BN319" s="38"/>
      <c r="BO319" s="113"/>
      <c r="BP319" s="113"/>
      <c r="BQ319" s="113"/>
      <c r="BR319" s="38"/>
      <c r="BS319" s="113"/>
      <c r="BT319" s="113"/>
      <c r="BU319" s="38"/>
      <c r="BV319" s="113"/>
      <c r="BW319" s="113"/>
      <c r="BX319" s="113"/>
      <c r="BY319" s="113"/>
      <c r="BZ319" s="113"/>
      <c r="CA319" s="113"/>
      <c r="CB319" s="113"/>
      <c r="CC319" s="113"/>
      <c r="CD319" s="113"/>
      <c r="CE319" s="113"/>
      <c r="CF319" s="113"/>
      <c r="CG319" s="113"/>
      <c r="CH319" s="113"/>
      <c r="CI319" s="113"/>
      <c r="CJ319" s="113"/>
      <c r="CK319" s="113"/>
      <c r="CL319" s="113"/>
      <c r="CM319" s="113"/>
      <c r="CN319" s="113"/>
      <c r="CO319" s="113"/>
      <c r="CP319" s="113"/>
      <c r="CQ319" s="113"/>
      <c r="CR319" s="113"/>
      <c r="CS319" s="113"/>
      <c r="CT319" s="113"/>
      <c r="CU319" s="113"/>
      <c r="CV319" s="113"/>
      <c r="CW319" s="113"/>
      <c r="CX319" s="113"/>
      <c r="CY319" s="113"/>
      <c r="CZ319" s="113"/>
      <c r="DA319" s="113"/>
      <c r="DB319" s="113"/>
      <c r="DC319" s="113"/>
      <c r="DD319" s="113"/>
      <c r="DE319" s="113"/>
      <c r="DF319" s="113"/>
      <c r="DG319" s="113"/>
      <c r="DH319" s="113"/>
      <c r="DI319" s="113"/>
      <c r="DJ319" s="113"/>
      <c r="DK319" s="113"/>
      <c r="DL319" s="113"/>
      <c r="DM319" s="113"/>
      <c r="DN319" s="113"/>
      <c r="DO319" s="113"/>
      <c r="DP319" s="113"/>
      <c r="DQ319" s="113"/>
      <c r="DR319" s="113"/>
      <c r="DS319" s="113"/>
      <c r="DT319" s="113"/>
      <c r="DU319" s="113"/>
      <c r="DV319" s="113"/>
      <c r="DW319" s="113"/>
      <c r="DX319" s="113"/>
      <c r="DY319" s="113"/>
      <c r="DZ319" s="113"/>
      <c r="EA319" s="113"/>
      <c r="EB319" s="113"/>
      <c r="EC319" s="113"/>
      <c r="ED319" s="113"/>
      <c r="EE319" s="113"/>
      <c r="EF319" s="113"/>
      <c r="EG319" s="113"/>
      <c r="EH319" s="113"/>
      <c r="EI319" s="113"/>
      <c r="EJ319" s="113"/>
      <c r="EK319" s="112">
        <v>5000</v>
      </c>
      <c r="EL319" s="112">
        <v>5000</v>
      </c>
      <c r="EM319" s="112">
        <v>5000</v>
      </c>
      <c r="EN319" s="107"/>
      <c r="EO319" s="107"/>
      <c r="EP319" s="107"/>
      <c r="EQ319" s="107"/>
      <c r="ER319" s="107"/>
      <c r="ES319" s="146"/>
      <c r="EX319" s="739"/>
      <c r="EY319" s="739"/>
      <c r="EZ319" s="739"/>
      <c r="FA319" s="739"/>
      <c r="FB319" s="739"/>
      <c r="FC319" s="739"/>
      <c r="FD319" s="739"/>
      <c r="FE319" s="739"/>
      <c r="FF319" s="739"/>
      <c r="FG319" s="739"/>
      <c r="FH319" s="739"/>
      <c r="FI319" s="739"/>
      <c r="FJ319" s="739"/>
      <c r="FK319" s="739"/>
      <c r="FL319" s="739"/>
      <c r="FM319" s="739"/>
      <c r="FN319" s="739"/>
      <c r="FO319" s="739"/>
      <c r="FP319" s="739"/>
      <c r="FQ319" s="739"/>
      <c r="FU319" s="739"/>
      <c r="FV319" s="739"/>
      <c r="FW319" s="739"/>
      <c r="FX319" s="739"/>
      <c r="FY319" s="739"/>
      <c r="FZ319" s="739"/>
      <c r="GA319" s="739"/>
      <c r="GB319" s="739"/>
      <c r="GC319" s="739"/>
      <c r="GD319" s="739"/>
      <c r="GE319" s="739"/>
      <c r="GF319" s="739"/>
      <c r="GG319" s="739"/>
      <c r="GH319" s="739"/>
      <c r="GI319" s="739"/>
      <c r="GJ319" s="739"/>
      <c r="GK319" s="739"/>
      <c r="GL319" s="739"/>
      <c r="GM319" s="739"/>
      <c r="GN319" s="739"/>
      <c r="GQ319" s="1098"/>
      <c r="GR319" s="1098"/>
      <c r="GS319" s="1098"/>
      <c r="GT319" s="1098"/>
      <c r="GU319" s="1098"/>
      <c r="GV319" s="1098"/>
      <c r="GW319" s="1098"/>
      <c r="GX319" s="1098"/>
      <c r="GY319" s="1098"/>
      <c r="GZ319" s="1098"/>
      <c r="HA319" s="1098"/>
      <c r="HB319" s="1098"/>
      <c r="HC319" s="1098"/>
      <c r="HD319" s="1098"/>
      <c r="HE319" s="1098"/>
      <c r="HF319" s="1098"/>
      <c r="HG319" s="1098"/>
      <c r="HH319" s="1098"/>
      <c r="HI319" s="1098"/>
      <c r="HJ319" s="1098"/>
      <c r="HK319" s="1098"/>
      <c r="HL319" s="1098"/>
      <c r="HM319" s="1098"/>
      <c r="HN319" s="1098"/>
      <c r="HO319" s="1098"/>
      <c r="HP319" s="1098"/>
      <c r="HQ319" s="1098"/>
      <c r="HR319" s="1098"/>
      <c r="HS319" s="1098"/>
      <c r="HT319" s="1098"/>
      <c r="HU319" s="1098"/>
      <c r="HV319" s="1098"/>
      <c r="HW319" s="1098"/>
      <c r="HX319" s="1098"/>
      <c r="HY319" s="1098"/>
      <c r="HZ319" s="1098"/>
      <c r="IA319" s="1098"/>
      <c r="IB319" s="1098"/>
      <c r="IC319" s="1098"/>
      <c r="ID319" s="1098"/>
      <c r="IE319" s="1098"/>
      <c r="IF319" s="1098"/>
      <c r="IG319" s="1098"/>
      <c r="IH319" s="1098"/>
      <c r="II319" s="1098"/>
      <c r="IJ319" s="1098"/>
      <c r="IK319" s="1098"/>
      <c r="IL319" s="1098"/>
      <c r="IM319" s="1098"/>
      <c r="IN319" s="1098"/>
      <c r="IO319" s="1098"/>
      <c r="IP319" s="1098"/>
      <c r="IQ319" s="1098"/>
      <c r="IR319" s="1098"/>
      <c r="IS319" s="1098"/>
      <c r="IT319" s="1098"/>
      <c r="IU319" s="1098"/>
      <c r="IV319" s="1098"/>
      <c r="IW319" s="1098"/>
      <c r="IX319" s="1098"/>
      <c r="IY319" s="1098"/>
      <c r="IZ319" s="1098"/>
      <c r="JA319" s="1098"/>
      <c r="JB319" s="1098"/>
      <c r="JC319" s="1098"/>
      <c r="JD319" s="1098"/>
      <c r="JE319" s="1098"/>
      <c r="JF319" s="1098"/>
      <c r="JG319" s="1098"/>
      <c r="JH319" s="1098"/>
      <c r="JI319" s="1098"/>
      <c r="JJ319" s="1098"/>
      <c r="JK319" s="1098"/>
      <c r="JL319" s="1098"/>
      <c r="JM319" s="1098"/>
      <c r="JN319" s="1098"/>
      <c r="JO319" s="1098"/>
      <c r="JP319" s="1098"/>
      <c r="JQ319" s="1098"/>
      <c r="JR319" s="1098"/>
      <c r="JS319" s="1098"/>
      <c r="JT319" s="1098"/>
      <c r="JU319" s="1098"/>
      <c r="JV319" s="1098"/>
      <c r="JW319" s="1098"/>
      <c r="JX319" s="1098"/>
      <c r="JZ319" s="1098"/>
      <c r="KA319" s="1098"/>
      <c r="KB319" s="1098"/>
      <c r="KC319" s="1098"/>
      <c r="KD319" s="1098"/>
      <c r="KE319" s="1098"/>
      <c r="KF319" s="1098"/>
      <c r="KG319" s="1098"/>
      <c r="KH319" s="1098"/>
      <c r="KI319" s="1098"/>
      <c r="KJ319" s="1098"/>
      <c r="KN319" s="1098"/>
      <c r="KO319" s="1098"/>
      <c r="KP319" s="1098"/>
      <c r="KQ319" s="1098"/>
      <c r="KR319" s="1098"/>
      <c r="KS319" s="1098"/>
      <c r="KT319" s="1098"/>
      <c r="KU319" s="1098"/>
      <c r="KV319" s="1098"/>
      <c r="KW319" s="1098"/>
      <c r="KX319" s="1098"/>
      <c r="KY319" s="1098"/>
      <c r="KZ319" s="1098"/>
      <c r="LA319" s="1098"/>
      <c r="LB319" s="1098"/>
      <c r="LC319" s="1098"/>
      <c r="LD319" s="1098"/>
      <c r="LE319" s="1098"/>
      <c r="LF319" s="1098"/>
      <c r="LG319" s="1098"/>
      <c r="LH319" s="1098"/>
      <c r="LI319" s="1098"/>
      <c r="LJ319" s="1098"/>
      <c r="LK319" s="1098"/>
      <c r="LL319" s="1098"/>
      <c r="LM319" s="1098"/>
      <c r="LN319" s="1098"/>
      <c r="LO319" s="1098"/>
      <c r="LP319" s="1098"/>
      <c r="LQ319" s="1098"/>
      <c r="LR319" s="1098"/>
      <c r="LS319" s="1098"/>
    </row>
    <row r="320" spans="1:331" ht="20.100000000000001" customHeight="1" x14ac:dyDescent="0.35">
      <c r="A320" s="1104"/>
      <c r="B320" s="1232"/>
      <c r="C320" s="1223"/>
      <c r="D320" s="872"/>
      <c r="E320" s="872"/>
      <c r="F320" s="872"/>
      <c r="G320" s="872"/>
      <c r="H320" s="872"/>
      <c r="I320" s="872"/>
      <c r="J320" s="872" t="s">
        <v>212</v>
      </c>
      <c r="K320" s="873"/>
      <c r="L320" s="1380"/>
      <c r="M320" s="874"/>
      <c r="N320" s="1404">
        <v>4241</v>
      </c>
      <c r="O320" s="1405" t="s">
        <v>285</v>
      </c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635"/>
      <c r="AJ320" s="31"/>
      <c r="AK320" s="31"/>
      <c r="AL320" s="31"/>
      <c r="AM320" s="31"/>
      <c r="AN320" s="38"/>
      <c r="AO320" s="38"/>
      <c r="AP320" s="38"/>
      <c r="AQ320" s="38"/>
      <c r="AR320" s="38"/>
      <c r="AS320" s="54"/>
      <c r="AT320" s="54"/>
      <c r="AU320" s="38"/>
      <c r="AV320" s="38"/>
      <c r="AW320" s="38"/>
      <c r="AX320" s="38"/>
      <c r="AY320" s="38"/>
      <c r="AZ320" s="31"/>
      <c r="BA320" s="31"/>
      <c r="BB320" s="113"/>
      <c r="BC320" s="113"/>
      <c r="BD320" s="38"/>
      <c r="BE320" s="113"/>
      <c r="BF320" s="113"/>
      <c r="BG320" s="113"/>
      <c r="BH320" s="113"/>
      <c r="BI320" s="38"/>
      <c r="BJ320" s="113"/>
      <c r="BK320" s="113"/>
      <c r="BL320" s="38"/>
      <c r="BM320" s="38"/>
      <c r="BN320" s="38"/>
      <c r="BO320" s="113"/>
      <c r="BP320" s="113"/>
      <c r="BQ320" s="113"/>
      <c r="BR320" s="38"/>
      <c r="BS320" s="113"/>
      <c r="BT320" s="113"/>
      <c r="BU320" s="38"/>
      <c r="BV320" s="113"/>
      <c r="BW320" s="113"/>
      <c r="BX320" s="113"/>
      <c r="BY320" s="113"/>
      <c r="BZ320" s="113"/>
      <c r="CA320" s="113"/>
      <c r="CB320" s="113"/>
      <c r="CC320" s="113"/>
      <c r="CD320" s="113"/>
      <c r="CE320" s="113"/>
      <c r="CF320" s="113"/>
      <c r="CG320" s="113"/>
      <c r="CH320" s="113"/>
      <c r="CI320" s="113"/>
      <c r="CJ320" s="113"/>
      <c r="CK320" s="113"/>
      <c r="CL320" s="113"/>
      <c r="CM320" s="113"/>
      <c r="CN320" s="113"/>
      <c r="CO320" s="113"/>
      <c r="CP320" s="113"/>
      <c r="CQ320" s="113"/>
      <c r="CR320" s="113"/>
      <c r="CS320" s="113"/>
      <c r="CT320" s="113"/>
      <c r="CU320" s="113"/>
      <c r="CV320" s="113"/>
      <c r="CW320" s="113"/>
      <c r="CX320" s="113"/>
      <c r="CY320" s="113"/>
      <c r="CZ320" s="113"/>
      <c r="DA320" s="113"/>
      <c r="DB320" s="113"/>
      <c r="DC320" s="113"/>
      <c r="DD320" s="113"/>
      <c r="DE320" s="113"/>
      <c r="DF320" s="113"/>
      <c r="DG320" s="113"/>
      <c r="DH320" s="113"/>
      <c r="DI320" s="113"/>
      <c r="DJ320" s="113"/>
      <c r="DK320" s="113"/>
      <c r="DL320" s="113"/>
      <c r="DM320" s="113"/>
      <c r="DN320" s="113"/>
      <c r="DO320" s="113"/>
      <c r="DP320" s="113"/>
      <c r="DQ320" s="113"/>
      <c r="DR320" s="113"/>
      <c r="DS320" s="113"/>
      <c r="DT320" s="113"/>
      <c r="DU320" s="113"/>
      <c r="DV320" s="113"/>
      <c r="DW320" s="113"/>
      <c r="DX320" s="113"/>
      <c r="DY320" s="113"/>
      <c r="DZ320" s="113"/>
      <c r="EA320" s="113"/>
      <c r="EB320" s="113"/>
      <c r="EC320" s="113"/>
      <c r="ED320" s="113"/>
      <c r="EE320" s="113"/>
      <c r="EF320" s="113"/>
      <c r="EG320" s="113"/>
      <c r="EH320" s="113"/>
      <c r="EI320" s="113"/>
      <c r="EJ320" s="113"/>
      <c r="EK320" s="113">
        <v>5000</v>
      </c>
      <c r="EL320" s="113"/>
      <c r="EM320" s="113"/>
      <c r="EN320" s="107"/>
      <c r="EO320" s="107"/>
      <c r="EP320" s="107"/>
      <c r="EQ320" s="107"/>
      <c r="ER320" s="107"/>
      <c r="ES320" s="146"/>
      <c r="EX320" s="739"/>
      <c r="EY320" s="739"/>
      <c r="EZ320" s="739"/>
      <c r="FA320" s="739"/>
      <c r="FB320" s="739"/>
      <c r="FC320" s="739"/>
      <c r="FD320" s="739"/>
      <c r="FE320" s="739"/>
      <c r="FF320" s="739"/>
      <c r="FG320" s="739"/>
      <c r="FH320" s="739"/>
      <c r="FI320" s="739"/>
      <c r="FJ320" s="739"/>
      <c r="FK320" s="739"/>
      <c r="FL320" s="739"/>
      <c r="FM320" s="739"/>
      <c r="FN320" s="739"/>
      <c r="FO320" s="739"/>
      <c r="FP320" s="739"/>
      <c r="FQ320" s="739"/>
      <c r="FU320" s="739"/>
      <c r="FV320" s="739"/>
      <c r="FW320" s="739"/>
      <c r="FX320" s="739"/>
      <c r="FY320" s="739"/>
      <c r="FZ320" s="739"/>
      <c r="GA320" s="739"/>
      <c r="GB320" s="739"/>
      <c r="GC320" s="739"/>
      <c r="GD320" s="739"/>
      <c r="GE320" s="739"/>
      <c r="GF320" s="739"/>
      <c r="GG320" s="739"/>
      <c r="GH320" s="739"/>
      <c r="GI320" s="739"/>
      <c r="GJ320" s="739"/>
      <c r="GK320" s="739"/>
      <c r="GL320" s="739"/>
      <c r="GM320" s="739"/>
      <c r="GN320" s="739"/>
      <c r="GQ320" s="1098"/>
      <c r="GR320" s="1098"/>
      <c r="GS320" s="1098"/>
      <c r="GT320" s="1098"/>
      <c r="GU320" s="1098"/>
      <c r="GV320" s="1098"/>
      <c r="GW320" s="1098"/>
      <c r="GX320" s="1098"/>
      <c r="GY320" s="1098"/>
      <c r="GZ320" s="1098"/>
      <c r="HA320" s="1098"/>
      <c r="HB320" s="1098"/>
      <c r="HC320" s="1098"/>
      <c r="HD320" s="1098"/>
      <c r="HE320" s="1098"/>
      <c r="HF320" s="1098"/>
      <c r="HG320" s="1098"/>
      <c r="HH320" s="1098"/>
      <c r="HI320" s="1098"/>
      <c r="HJ320" s="1098"/>
      <c r="HK320" s="1098"/>
      <c r="HL320" s="1098"/>
      <c r="HM320" s="1098"/>
      <c r="HN320" s="1098"/>
      <c r="HO320" s="1098"/>
      <c r="HP320" s="1098"/>
      <c r="HQ320" s="1098"/>
      <c r="HR320" s="1098"/>
      <c r="HS320" s="1098"/>
      <c r="HT320" s="1098"/>
      <c r="HU320" s="1098"/>
      <c r="HV320" s="1098"/>
      <c r="HW320" s="1098"/>
      <c r="HX320" s="1098"/>
      <c r="HY320" s="1098"/>
      <c r="HZ320" s="1098"/>
      <c r="IA320" s="1098"/>
      <c r="IB320" s="1098"/>
      <c r="IC320" s="1098"/>
      <c r="ID320" s="1098"/>
      <c r="IE320" s="1098"/>
      <c r="IF320" s="1098"/>
      <c r="IG320" s="1098"/>
      <c r="IH320" s="1098"/>
      <c r="II320" s="1098"/>
      <c r="IJ320" s="1098"/>
      <c r="IK320" s="1098"/>
      <c r="IL320" s="1098"/>
      <c r="IM320" s="1098"/>
      <c r="IN320" s="1098"/>
      <c r="IO320" s="1098"/>
      <c r="IP320" s="1098"/>
      <c r="IQ320" s="1098"/>
      <c r="IR320" s="1098"/>
      <c r="IS320" s="1098"/>
      <c r="IT320" s="1098"/>
      <c r="IU320" s="1098"/>
      <c r="IV320" s="1098"/>
      <c r="IW320" s="1098"/>
      <c r="IX320" s="1098"/>
      <c r="IY320" s="1098"/>
      <c r="IZ320" s="1098"/>
      <c r="JA320" s="1098"/>
      <c r="JB320" s="1098"/>
      <c r="JC320" s="1098"/>
      <c r="JD320" s="1098"/>
      <c r="JE320" s="1098"/>
      <c r="JF320" s="1098"/>
      <c r="JG320" s="1098"/>
      <c r="JH320" s="1098"/>
      <c r="JI320" s="1098"/>
      <c r="JJ320" s="1098"/>
      <c r="JK320" s="1098"/>
      <c r="JL320" s="1098"/>
      <c r="JM320" s="1098"/>
      <c r="JN320" s="1098"/>
      <c r="JO320" s="1098"/>
      <c r="JP320" s="1098"/>
      <c r="JQ320" s="1098"/>
      <c r="JR320" s="1098"/>
      <c r="JS320" s="1098"/>
      <c r="JT320" s="1098"/>
      <c r="JU320" s="1098"/>
      <c r="JV320" s="1098"/>
      <c r="JW320" s="1098"/>
      <c r="JX320" s="1098"/>
      <c r="JZ320" s="1098"/>
      <c r="KA320" s="1098"/>
      <c r="KB320" s="1098"/>
      <c r="KC320" s="1098"/>
      <c r="KD320" s="1098"/>
      <c r="KE320" s="1098"/>
      <c r="KF320" s="1098"/>
      <c r="KG320" s="1098"/>
      <c r="KH320" s="1098"/>
      <c r="KI320" s="1098"/>
      <c r="KJ320" s="1098"/>
      <c r="KN320" s="1098"/>
      <c r="KO320" s="1098"/>
      <c r="KP320" s="1098"/>
      <c r="KQ320" s="1098"/>
      <c r="KR320" s="1098"/>
      <c r="KS320" s="1098"/>
      <c r="KT320" s="1098"/>
      <c r="KU320" s="1098"/>
      <c r="KV320" s="1098"/>
      <c r="KW320" s="1098"/>
      <c r="KX320" s="1098"/>
      <c r="KY320" s="1098"/>
      <c r="KZ320" s="1098"/>
      <c r="LA320" s="1098"/>
      <c r="LB320" s="1098"/>
      <c r="LC320" s="1098"/>
      <c r="LD320" s="1098"/>
      <c r="LE320" s="1098"/>
      <c r="LF320" s="1098"/>
      <c r="LG320" s="1098"/>
      <c r="LH320" s="1098"/>
      <c r="LI320" s="1098"/>
      <c r="LJ320" s="1098"/>
      <c r="LK320" s="1098"/>
      <c r="LL320" s="1098"/>
      <c r="LM320" s="1098"/>
      <c r="LN320" s="1098"/>
      <c r="LO320" s="1098"/>
      <c r="LP320" s="1098"/>
      <c r="LQ320" s="1098"/>
      <c r="LR320" s="1098"/>
      <c r="LS320" s="1098"/>
    </row>
    <row r="321" spans="1:331" customFormat="1" ht="20.100000000000001" customHeight="1" x14ac:dyDescent="0.35">
      <c r="B321" s="688" t="s">
        <v>711</v>
      </c>
      <c r="C321" s="621"/>
      <c r="D321" s="683"/>
      <c r="E321" s="683" t="s">
        <v>7</v>
      </c>
      <c r="F321" s="683"/>
      <c r="G321" s="683" t="s">
        <v>9</v>
      </c>
      <c r="H321" s="683"/>
      <c r="I321" s="683"/>
      <c r="J321" s="604" t="s">
        <v>212</v>
      </c>
      <c r="K321" s="623"/>
      <c r="L321" s="552" t="s">
        <v>455</v>
      </c>
      <c r="M321" s="552"/>
      <c r="N321" s="552"/>
      <c r="O321" s="1353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635"/>
      <c r="AJ321" s="31"/>
      <c r="AK321" s="31"/>
      <c r="AL321" s="31"/>
      <c r="AM321" s="31"/>
      <c r="AN321" s="57"/>
      <c r="AO321" s="57"/>
      <c r="AP321" s="57"/>
      <c r="AQ321" s="57"/>
      <c r="AR321" s="57"/>
      <c r="AS321" s="54"/>
      <c r="AT321" s="54"/>
      <c r="AU321" s="57"/>
      <c r="AV321" s="57"/>
      <c r="AW321" s="57"/>
      <c r="AX321" s="57"/>
      <c r="AY321" s="57"/>
      <c r="AZ321" s="31"/>
      <c r="BA321" s="31"/>
      <c r="BB321" s="57"/>
      <c r="BC321" s="57"/>
      <c r="BD321" s="57"/>
      <c r="BE321" s="57"/>
      <c r="BF321" s="57"/>
      <c r="BG321" s="57"/>
      <c r="BH321" s="57"/>
      <c r="BI321" s="57"/>
      <c r="BJ321" s="57"/>
      <c r="BK321" s="57"/>
      <c r="BL321" s="57"/>
      <c r="BM321" s="57"/>
      <c r="BN321" s="57"/>
      <c r="BO321" s="57"/>
      <c r="BP321" s="57"/>
      <c r="BQ321" s="57"/>
      <c r="BR321" s="57"/>
      <c r="BS321" s="57"/>
      <c r="BT321" s="57"/>
      <c r="BU321" s="57"/>
      <c r="BV321" s="57"/>
      <c r="BW321" s="57"/>
      <c r="BX321" s="57"/>
      <c r="BY321" s="57"/>
      <c r="BZ321" s="57"/>
      <c r="CA321" s="57"/>
      <c r="CB321" s="57"/>
      <c r="CC321" s="57"/>
      <c r="CD321" s="57"/>
      <c r="CE321" s="57"/>
      <c r="CF321" s="57"/>
      <c r="CG321" s="57"/>
      <c r="CH321" s="57"/>
      <c r="CI321" s="57"/>
      <c r="CJ321" s="57"/>
      <c r="CK321" s="57"/>
      <c r="CL321" s="57"/>
      <c r="CM321" s="57"/>
      <c r="CN321" s="57"/>
      <c r="CO321" s="57"/>
      <c r="CP321" s="57"/>
      <c r="CQ321" s="57"/>
      <c r="CR321" s="57"/>
      <c r="CS321" s="57"/>
      <c r="CT321" s="57"/>
      <c r="CU321" s="57"/>
      <c r="CV321" s="57"/>
      <c r="CW321" s="57"/>
      <c r="CX321" s="57"/>
      <c r="CY321" s="57"/>
      <c r="CZ321" s="573">
        <f>CZ323</f>
        <v>0</v>
      </c>
      <c r="DA321" s="573">
        <f>DA323</f>
        <v>0</v>
      </c>
      <c r="DB321" s="573">
        <f>DB323</f>
        <v>0</v>
      </c>
      <c r="DC321" s="573">
        <f>DC323</f>
        <v>0</v>
      </c>
      <c r="DD321" s="573">
        <f t="shared" si="841"/>
        <v>0</v>
      </c>
      <c r="DE321" s="573">
        <f t="shared" si="842"/>
        <v>0</v>
      </c>
      <c r="DF321" s="573">
        <f>DF323</f>
        <v>0</v>
      </c>
      <c r="DG321" s="573">
        <f>DG323</f>
        <v>0</v>
      </c>
      <c r="DH321" s="573">
        <f>DH323</f>
        <v>0</v>
      </c>
      <c r="DI321" s="573">
        <f t="shared" si="843"/>
        <v>0</v>
      </c>
      <c r="DJ321" s="573">
        <f>DJ323</f>
        <v>30000</v>
      </c>
      <c r="DK321" s="573">
        <f>DK323</f>
        <v>30000</v>
      </c>
      <c r="DL321" s="573">
        <f t="shared" si="844"/>
        <v>0</v>
      </c>
      <c r="DM321" s="573">
        <f>DM323</f>
        <v>0</v>
      </c>
      <c r="DN321" s="573">
        <f>DN323</f>
        <v>30000</v>
      </c>
      <c r="DO321" s="573">
        <f>DO323</f>
        <v>0</v>
      </c>
      <c r="DP321" s="573">
        <f t="shared" si="845"/>
        <v>0</v>
      </c>
      <c r="DQ321" s="573">
        <f>DQ323</f>
        <v>0</v>
      </c>
      <c r="DR321" s="573">
        <f>DR323</f>
        <v>30000</v>
      </c>
      <c r="DS321" s="573">
        <f>DS323</f>
        <v>0</v>
      </c>
      <c r="DT321" s="573">
        <f t="shared" si="846"/>
        <v>0</v>
      </c>
      <c r="DU321" s="573">
        <f t="shared" ref="DU321:EB321" si="925">DU323</f>
        <v>-30000</v>
      </c>
      <c r="DV321" s="573">
        <f t="shared" si="925"/>
        <v>0</v>
      </c>
      <c r="DW321" s="573">
        <f t="shared" si="925"/>
        <v>30000</v>
      </c>
      <c r="DX321" s="573">
        <f t="shared" si="925"/>
        <v>0</v>
      </c>
      <c r="DY321" s="573">
        <f t="shared" si="925"/>
        <v>0</v>
      </c>
      <c r="DZ321" s="573">
        <f>DZ323</f>
        <v>0</v>
      </c>
      <c r="EA321" s="573">
        <f t="shared" si="925"/>
        <v>30000</v>
      </c>
      <c r="EB321" s="573">
        <f t="shared" si="925"/>
        <v>0</v>
      </c>
      <c r="EC321" s="573">
        <f t="shared" si="848"/>
        <v>0</v>
      </c>
      <c r="ED321" s="573">
        <f>ED323</f>
        <v>-10000</v>
      </c>
      <c r="EE321" s="573">
        <f>EE323</f>
        <v>20000</v>
      </c>
      <c r="EF321" s="573">
        <f>EF323</f>
        <v>0</v>
      </c>
      <c r="EG321" s="573">
        <f t="shared" si="849"/>
        <v>0</v>
      </c>
      <c r="EH321" s="573" t="e">
        <f>EH323</f>
        <v>#REF!</v>
      </c>
      <c r="EI321" s="573">
        <f>IFERROR(#REF!/DZ321*100,)</f>
        <v>0</v>
      </c>
      <c r="EJ321" s="573">
        <f>IFERROR(#REF!/#REF!*100,)</f>
        <v>0</v>
      </c>
      <c r="EK321" s="573">
        <f t="shared" ref="EK321:EM321" si="926">EK323</f>
        <v>0</v>
      </c>
      <c r="EL321" s="573">
        <f t="shared" si="926"/>
        <v>0</v>
      </c>
      <c r="EM321" s="573">
        <f t="shared" si="926"/>
        <v>0</v>
      </c>
      <c r="EN321" s="578"/>
      <c r="EO321" s="578"/>
      <c r="EP321" s="578"/>
      <c r="EQ321" s="578"/>
      <c r="ER321" s="578"/>
      <c r="ES321" s="146">
        <f>IF($ES$9=$B318,$EE321,0)</f>
        <v>0</v>
      </c>
      <c r="EW321" s="10"/>
      <c r="EX321" s="739">
        <f>IF(EX$9=$K321,#REF!,0)</f>
        <v>0</v>
      </c>
      <c r="EY321" s="739">
        <f>IF(EY$9=$K321,#REF!,0)</f>
        <v>0</v>
      </c>
      <c r="EZ321" s="739">
        <f>IF(EZ$9=$K321,#REF!,0)</f>
        <v>0</v>
      </c>
      <c r="FA321" s="739">
        <f>IF(FA$9=$K321,#REF!,0)</f>
        <v>0</v>
      </c>
      <c r="FB321" s="739">
        <f>IF(FB$9=$K321,#REF!,0)</f>
        <v>0</v>
      </c>
      <c r="FC321" s="739">
        <f>IF(FC$9=$K321,#REF!,0)</f>
        <v>0</v>
      </c>
      <c r="FD321" s="739">
        <f>IF(FD$9=$K321,#REF!,0)</f>
        <v>0</v>
      </c>
      <c r="FE321" s="739">
        <f>IF(FE$9=$K321,#REF!,0)</f>
        <v>0</v>
      </c>
      <c r="FF321" s="739">
        <f>IF(FF$9=$K321,#REF!,0)</f>
        <v>0</v>
      </c>
      <c r="FG321" s="739">
        <f>IF(FG$9=$K321,#REF!,0)</f>
        <v>0</v>
      </c>
      <c r="FH321" s="739">
        <f>IF(FH$9=$K321,#REF!,0)</f>
        <v>0</v>
      </c>
      <c r="FI321" s="739">
        <f>IF(FI$9=$K321,#REF!,0)</f>
        <v>0</v>
      </c>
      <c r="FJ321" s="739">
        <f>IF(FJ$9=$K321,#REF!,0)</f>
        <v>0</v>
      </c>
      <c r="FK321" s="739">
        <f>IF(FK$9=$K321,#REF!,0)</f>
        <v>0</v>
      </c>
      <c r="FL321" s="739">
        <f>IF(FL$9=$K321,#REF!,0)</f>
        <v>0</v>
      </c>
      <c r="FM321" s="739">
        <f>IF(FM$9=$K321,#REF!,0)</f>
        <v>0</v>
      </c>
      <c r="FN321" s="739">
        <f>IF(FN$9=$K321,#REF!,0)</f>
        <v>0</v>
      </c>
      <c r="FO321" s="739">
        <f>IF(FO$9=$K321,#REF!,0)</f>
        <v>0</v>
      </c>
      <c r="FP321" s="739">
        <f>IF(FP$9=$K321,#REF!,0)</f>
        <v>0</v>
      </c>
      <c r="FQ321" s="739">
        <f>IF(FQ$9=$K321,#REF!,0)</f>
        <v>0</v>
      </c>
      <c r="FS321" s="561"/>
      <c r="FT321" s="10"/>
      <c r="FU321" s="739">
        <f t="shared" si="894"/>
        <v>0</v>
      </c>
      <c r="FV321" s="739">
        <f t="shared" si="894"/>
        <v>0</v>
      </c>
      <c r="FW321" s="739">
        <f t="shared" si="894"/>
        <v>0</v>
      </c>
      <c r="FX321" s="739">
        <f t="shared" si="894"/>
        <v>0</v>
      </c>
      <c r="FY321" s="739">
        <f t="shared" si="894"/>
        <v>0</v>
      </c>
      <c r="FZ321" s="739">
        <f t="shared" si="894"/>
        <v>0</v>
      </c>
      <c r="GA321" s="739">
        <f t="shared" si="894"/>
        <v>0</v>
      </c>
      <c r="GB321" s="739">
        <f t="shared" si="894"/>
        <v>0</v>
      </c>
      <c r="GC321" s="739">
        <f t="shared" si="894"/>
        <v>0</v>
      </c>
      <c r="GD321" s="739">
        <f t="shared" si="894"/>
        <v>0</v>
      </c>
      <c r="GE321" s="739">
        <f t="shared" si="895"/>
        <v>0</v>
      </c>
      <c r="GF321" s="739">
        <f t="shared" si="895"/>
        <v>0</v>
      </c>
      <c r="GG321" s="739">
        <f t="shared" si="895"/>
        <v>0</v>
      </c>
      <c r="GH321" s="739">
        <f t="shared" si="895"/>
        <v>0</v>
      </c>
      <c r="GI321" s="739">
        <f t="shared" si="895"/>
        <v>0</v>
      </c>
      <c r="GJ321" s="739">
        <f t="shared" si="895"/>
        <v>0</v>
      </c>
      <c r="GK321" s="739">
        <f t="shared" si="895"/>
        <v>0</v>
      </c>
      <c r="GL321" s="739">
        <f t="shared" si="895"/>
        <v>0</v>
      </c>
      <c r="GM321" s="739">
        <f t="shared" si="895"/>
        <v>0</v>
      </c>
      <c r="GN321" s="739">
        <f t="shared" si="895"/>
        <v>0</v>
      </c>
      <c r="GO321" s="561"/>
      <c r="GP321" s="10"/>
      <c r="GQ321" s="1098">
        <f>IF(GQ$9=$N321,#REF!,0)</f>
        <v>0</v>
      </c>
      <c r="GR321" s="1098">
        <f>IF(GR$9=$N321,#REF!,0)</f>
        <v>0</v>
      </c>
      <c r="GS321" s="1098">
        <f>IF(GS$9=$N321,#REF!,0)</f>
        <v>0</v>
      </c>
      <c r="GT321" s="1098">
        <f>IF(GT$9=$N321,#REF!,0)</f>
        <v>0</v>
      </c>
      <c r="GU321" s="1098">
        <f>IF(GU$9=$N321,#REF!,0)</f>
        <v>0</v>
      </c>
      <c r="GV321" s="1098">
        <f>IF(GV$9=$N321,#REF!,0)</f>
        <v>0</v>
      </c>
      <c r="GW321" s="1098">
        <f>IF(GW$9=$N321,#REF!,0)</f>
        <v>0</v>
      </c>
      <c r="GX321" s="1098">
        <f>IF(GX$9=$N321,#REF!,0)</f>
        <v>0</v>
      </c>
      <c r="GY321" s="1098">
        <f>IF(GY$9=$N321,#REF!,0)</f>
        <v>0</v>
      </c>
      <c r="GZ321" s="1098">
        <f>IF(GZ$9=$N321,#REF!,0)</f>
        <v>0</v>
      </c>
      <c r="HA321" s="1098">
        <f>IF(HA$9=$N321,#REF!,0)</f>
        <v>0</v>
      </c>
      <c r="HB321" s="1098">
        <f>IF(HB$9=$N321,#REF!,0)</f>
        <v>0</v>
      </c>
      <c r="HC321" s="1098">
        <f>IF(HC$9=$N321,#REF!,0)</f>
        <v>0</v>
      </c>
      <c r="HD321" s="1098">
        <f>IF(HD$9=$N321,#REF!,0)</f>
        <v>0</v>
      </c>
      <c r="HE321" s="1098">
        <f>IF(HE$9=$N321,#REF!,0)</f>
        <v>0</v>
      </c>
      <c r="HF321" s="1098">
        <f>IF(HF$9=$N321,#REF!,0)</f>
        <v>0</v>
      </c>
      <c r="HG321" s="1098">
        <f>IF(HG$9=$N321,#REF!,0)</f>
        <v>0</v>
      </c>
      <c r="HH321" s="1098">
        <f>IF(HH$9=$N321,#REF!,0)</f>
        <v>0</v>
      </c>
      <c r="HI321" s="1098">
        <f>IF(HI$9=$N321,#REF!,0)</f>
        <v>0</v>
      </c>
      <c r="HJ321" s="1098">
        <f>IF(HJ$9=$N321,#REF!,0)</f>
        <v>0</v>
      </c>
      <c r="HK321" s="1098">
        <f>IF(HK$9=$N321,#REF!,0)</f>
        <v>0</v>
      </c>
      <c r="HL321" s="1098">
        <f>IF(HL$9=$N321,#REF!,0)</f>
        <v>0</v>
      </c>
      <c r="HM321" s="1098">
        <f>IF(HM$9=$N321,#REF!,0)</f>
        <v>0</v>
      </c>
      <c r="HN321" s="1098">
        <f>IF(HN$9=$N321,#REF!,0)</f>
        <v>0</v>
      </c>
      <c r="HO321" s="1098">
        <f>IF(HO$9=$N321,#REF!,0)</f>
        <v>0</v>
      </c>
      <c r="HP321" s="1098">
        <f>IF(HP$9=$N321,#REF!,0)</f>
        <v>0</v>
      </c>
      <c r="HQ321" s="1098">
        <f>IF(HQ$9=$N321,#REF!,0)</f>
        <v>0</v>
      </c>
      <c r="HR321" s="1098">
        <f>IF(HR$9=$N321,#REF!,0)</f>
        <v>0</v>
      </c>
      <c r="HS321" s="1098">
        <f>IF(HS$9=$N321,#REF!,0)</f>
        <v>0</v>
      </c>
      <c r="HT321" s="1098">
        <f>IF(HT$9=$N321,#REF!,0)</f>
        <v>0</v>
      </c>
      <c r="HU321" s="1098">
        <f>IF(HU$9=$N321,#REF!,0)</f>
        <v>0</v>
      </c>
      <c r="HV321" s="1098">
        <f>IF(HV$9=$N321,#REF!,0)</f>
        <v>0</v>
      </c>
      <c r="HW321" s="1098">
        <f>IF(HW$9=$N321,#REF!,0)</f>
        <v>0</v>
      </c>
      <c r="HX321" s="1098">
        <f>IF(HX$9=$N321,#REF!,0)</f>
        <v>0</v>
      </c>
      <c r="HY321" s="1098">
        <f>IF(HY$9=$N321,#REF!,0)</f>
        <v>0</v>
      </c>
      <c r="HZ321" s="1098">
        <f>IF(HZ$9=$N321,#REF!,0)</f>
        <v>0</v>
      </c>
      <c r="IA321" s="1098">
        <f>IF(IA$9=$N321,#REF!,0)</f>
        <v>0</v>
      </c>
      <c r="IB321" s="1098">
        <f>IF(IB$9=$N321,#REF!,0)</f>
        <v>0</v>
      </c>
      <c r="IC321" s="1098">
        <f>IF(IC$9=$N321,#REF!,0)</f>
        <v>0</v>
      </c>
      <c r="ID321" s="1098">
        <f>IF(ID$9=$N321,#REF!,0)</f>
        <v>0</v>
      </c>
      <c r="IE321" s="1098">
        <f>IF(IE$9=$N321,#REF!,0)</f>
        <v>0</v>
      </c>
      <c r="IF321" s="1098">
        <f>IF(IF$9=$N321,#REF!,0)</f>
        <v>0</v>
      </c>
      <c r="IG321" s="1098">
        <f>IF(IG$9=$N321,#REF!,0)</f>
        <v>0</v>
      </c>
      <c r="IH321" s="1098">
        <f>IF(IH$9=$N321,#REF!,0)</f>
        <v>0</v>
      </c>
      <c r="II321" s="1098">
        <f>IF(II$9=$N321,#REF!,0)</f>
        <v>0</v>
      </c>
      <c r="IJ321" s="1098">
        <f>IF(IJ$9=$N321,#REF!,0)</f>
        <v>0</v>
      </c>
      <c r="IK321" s="1098">
        <f>IF(IK$9=$N321,#REF!,0)</f>
        <v>0</v>
      </c>
      <c r="IL321" s="1098">
        <f>IF(IL$9=$N321,#REF!,0)</f>
        <v>0</v>
      </c>
      <c r="IM321" s="1098">
        <f>IF(IM$9=$N321,#REF!,0)</f>
        <v>0</v>
      </c>
      <c r="IN321" s="1098">
        <f>IF(IN$9=$N321,#REF!,0)</f>
        <v>0</v>
      </c>
      <c r="IO321" s="1098">
        <f>IF(IO$9=$N321,#REF!,0)</f>
        <v>0</v>
      </c>
      <c r="IP321" s="1098">
        <f>IF(IP$9=$N321,#REF!,0)</f>
        <v>0</v>
      </c>
      <c r="IQ321" s="1098">
        <f>IF(IQ$9=$N321,#REF!,0)</f>
        <v>0</v>
      </c>
      <c r="IR321" s="1098">
        <f>IF(IR$9=$N321,#REF!,0)</f>
        <v>0</v>
      </c>
      <c r="IS321" s="1098">
        <f>IF(IS$9=$N321,#REF!,0)</f>
        <v>0</v>
      </c>
      <c r="IT321" s="1098">
        <f>IF(IT$9=$N321,#REF!,0)</f>
        <v>0</v>
      </c>
      <c r="IU321" s="1098">
        <f>IF(IU$9=$N321,#REF!,0)</f>
        <v>0</v>
      </c>
      <c r="IV321" s="1098">
        <f>IF(IV$9=$N321,#REF!,0)</f>
        <v>0</v>
      </c>
      <c r="IW321" s="1098">
        <f>IF(IW$9=$N321,#REF!,0)</f>
        <v>0</v>
      </c>
      <c r="IX321" s="1098">
        <f>IF(IX$9=$N321,#REF!,0)</f>
        <v>0</v>
      </c>
      <c r="IY321" s="1098">
        <f>IF(IY$9=$N321,#REF!,0)</f>
        <v>0</v>
      </c>
      <c r="IZ321" s="1098">
        <f>IF(IZ$9=$N321,#REF!,0)</f>
        <v>0</v>
      </c>
      <c r="JA321" s="1098">
        <f>IF(JA$9=$N321,#REF!,0)</f>
        <v>0</v>
      </c>
      <c r="JB321" s="1098">
        <f>IF(JB$9=$N321,#REF!,0)</f>
        <v>0</v>
      </c>
      <c r="JC321" s="1098">
        <f>IF(JC$9=$N321,#REF!,0)</f>
        <v>0</v>
      </c>
      <c r="JD321" s="1098">
        <f>IF(JD$9=$N321,#REF!,0)</f>
        <v>0</v>
      </c>
      <c r="JE321" s="1098">
        <f>IF(JE$9=$N321,#REF!,0)</f>
        <v>0</v>
      </c>
      <c r="JF321" s="1098">
        <f>IF(JF$9=$N321,#REF!,0)</f>
        <v>0</v>
      </c>
      <c r="JG321" s="1098">
        <f>IF(JG$9=$N321,#REF!,0)</f>
        <v>0</v>
      </c>
      <c r="JH321" s="1098">
        <f>IF(JH$9=$N321,#REF!,0)</f>
        <v>0</v>
      </c>
      <c r="JI321" s="1098">
        <f>IF(JI$9=$N321,#REF!,0)</f>
        <v>0</v>
      </c>
      <c r="JJ321" s="1098">
        <f>IF(JJ$9=$N321,#REF!,0)</f>
        <v>0</v>
      </c>
      <c r="JK321" s="1098">
        <f>IF(JK$9=$N321,#REF!,0)</f>
        <v>0</v>
      </c>
      <c r="JL321" s="1098">
        <f>IF(JL$9=$N321,#REF!,0)</f>
        <v>0</v>
      </c>
      <c r="JM321" s="1098">
        <f>IF(JM$9=$N321,#REF!,0)</f>
        <v>0</v>
      </c>
      <c r="JN321" s="1098">
        <f>IF(JN$9=$N321,#REF!,0)</f>
        <v>0</v>
      </c>
      <c r="JO321" s="1098">
        <f>IF(JO$9=$N321,#REF!,0)</f>
        <v>0</v>
      </c>
      <c r="JP321" s="1098">
        <f>IF(JP$9=$N321,#REF!,0)</f>
        <v>0</v>
      </c>
      <c r="JQ321" s="1098">
        <f>IF(JQ$9=$N321,#REF!,0)</f>
        <v>0</v>
      </c>
      <c r="JR321" s="1098">
        <f>IF(JR$9=$N321,#REF!,0)</f>
        <v>0</v>
      </c>
      <c r="JS321" s="1098">
        <f>IF(JS$9=$N321,#REF!,0)</f>
        <v>0</v>
      </c>
      <c r="JT321" s="1098">
        <f>IF(JT$9=$N321,#REF!,0)</f>
        <v>0</v>
      </c>
      <c r="JU321" s="1098">
        <f>IF(JU$9=$N321,#REF!,0)</f>
        <v>0</v>
      </c>
      <c r="JV321" s="1098">
        <f>IF(JV$9=$N321,#REF!,0)</f>
        <v>0</v>
      </c>
      <c r="JW321" s="1098">
        <f>IF(JW$9=$N321,#REF!,0)</f>
        <v>0</v>
      </c>
      <c r="JX321" s="681"/>
      <c r="JY321" s="10"/>
      <c r="JZ321" s="681">
        <f t="shared" si="923"/>
        <v>0</v>
      </c>
      <c r="KA321" s="681">
        <f t="shared" si="923"/>
        <v>0</v>
      </c>
      <c r="KB321" s="681">
        <f t="shared" si="923"/>
        <v>0</v>
      </c>
      <c r="KC321" s="681">
        <f t="shared" si="923"/>
        <v>0</v>
      </c>
      <c r="KD321" s="681">
        <f t="shared" si="923"/>
        <v>0</v>
      </c>
      <c r="KE321" s="681">
        <f t="shared" si="923"/>
        <v>0</v>
      </c>
      <c r="KF321" s="681">
        <f t="shared" si="923"/>
        <v>0</v>
      </c>
      <c r="KG321" s="681">
        <f t="shared" si="923"/>
        <v>0</v>
      </c>
      <c r="KH321" s="681">
        <f t="shared" si="923"/>
        <v>0</v>
      </c>
      <c r="KI321" s="681">
        <f t="shared" si="923"/>
        <v>0</v>
      </c>
      <c r="KJ321" s="681">
        <f t="shared" si="923"/>
        <v>0</v>
      </c>
      <c r="KN321" s="1098">
        <f t="shared" si="873"/>
        <v>0</v>
      </c>
      <c r="KO321" s="1098">
        <f t="shared" si="873"/>
        <v>0</v>
      </c>
      <c r="KP321" s="1098">
        <f t="shared" si="873"/>
        <v>0</v>
      </c>
      <c r="KQ321" s="1098">
        <f t="shared" si="873"/>
        <v>0</v>
      </c>
      <c r="KR321" s="1098">
        <f t="shared" si="873"/>
        <v>0</v>
      </c>
      <c r="KS321" s="1098">
        <f t="shared" si="873"/>
        <v>0</v>
      </c>
      <c r="KT321" s="1098">
        <f t="shared" si="873"/>
        <v>0</v>
      </c>
      <c r="KU321" s="1098">
        <f t="shared" si="873"/>
        <v>0</v>
      </c>
      <c r="KV321" s="1098">
        <f t="shared" si="873"/>
        <v>0</v>
      </c>
      <c r="KW321" s="1098">
        <f t="shared" si="873"/>
        <v>0</v>
      </c>
      <c r="KX321" s="1098">
        <f t="shared" si="873"/>
        <v>0</v>
      </c>
      <c r="KY321" s="1098">
        <f t="shared" si="873"/>
        <v>0</v>
      </c>
      <c r="KZ321" s="1098">
        <f t="shared" si="873"/>
        <v>0</v>
      </c>
      <c r="LA321" s="1098">
        <f t="shared" si="873"/>
        <v>0</v>
      </c>
      <c r="LB321" s="1098">
        <f t="shared" si="873"/>
        <v>0</v>
      </c>
      <c r="LC321" s="1098">
        <f t="shared" si="868"/>
        <v>0</v>
      </c>
      <c r="LD321" s="1098">
        <f t="shared" si="868"/>
        <v>0</v>
      </c>
      <c r="LE321" s="1098">
        <f t="shared" si="868"/>
        <v>0</v>
      </c>
      <c r="LF321" s="1098">
        <f t="shared" si="868"/>
        <v>0</v>
      </c>
      <c r="LG321" s="1098">
        <f t="shared" si="868"/>
        <v>0</v>
      </c>
      <c r="LH321" s="1098">
        <f t="shared" si="868"/>
        <v>0</v>
      </c>
      <c r="LI321" s="1098">
        <f t="shared" si="868"/>
        <v>0</v>
      </c>
      <c r="LJ321" s="1098">
        <f t="shared" si="868"/>
        <v>0</v>
      </c>
      <c r="LK321" s="1098">
        <f t="shared" si="868"/>
        <v>0</v>
      </c>
      <c r="LL321" s="1098">
        <f t="shared" si="868"/>
        <v>0</v>
      </c>
      <c r="LM321" s="1098">
        <f t="shared" si="868"/>
        <v>0</v>
      </c>
      <c r="LN321" s="1098">
        <f t="shared" si="868"/>
        <v>0</v>
      </c>
      <c r="LO321" s="1098">
        <f t="shared" si="868"/>
        <v>0</v>
      </c>
      <c r="LP321" s="1098">
        <f t="shared" si="868"/>
        <v>0</v>
      </c>
      <c r="LQ321" s="1098">
        <f t="shared" si="868"/>
        <v>0</v>
      </c>
      <c r="LR321" s="1098">
        <f t="shared" si="868"/>
        <v>0</v>
      </c>
      <c r="LS321" s="1098">
        <f t="shared" si="924"/>
        <v>0</v>
      </c>
    </row>
    <row r="322" spans="1:331" customFormat="1" ht="20.100000000000001" customHeight="1" x14ac:dyDescent="0.35">
      <c r="B322" s="710"/>
      <c r="C322" s="572"/>
      <c r="D322" s="682"/>
      <c r="E322" s="682"/>
      <c r="F322" s="682"/>
      <c r="G322" s="682"/>
      <c r="H322" s="682"/>
      <c r="I322" s="682"/>
      <c r="J322" s="682"/>
      <c r="K322" s="702" t="s">
        <v>585</v>
      </c>
      <c r="L322" s="624" t="s">
        <v>488</v>
      </c>
      <c r="M322" s="624"/>
      <c r="N322" s="624"/>
      <c r="O322" s="1355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635"/>
      <c r="AJ322" s="31"/>
      <c r="AK322" s="31"/>
      <c r="AL322" s="31"/>
      <c r="AM322" s="31"/>
      <c r="AN322" s="109"/>
      <c r="AO322" s="109"/>
      <c r="AP322" s="109"/>
      <c r="AQ322" s="109"/>
      <c r="AR322" s="109"/>
      <c r="AS322" s="54"/>
      <c r="AT322" s="54"/>
      <c r="AU322" s="109"/>
      <c r="AV322" s="109"/>
      <c r="AW322" s="109"/>
      <c r="AX322" s="109"/>
      <c r="AY322" s="109"/>
      <c r="AZ322" s="31"/>
      <c r="BA322" s="31"/>
      <c r="BB322" s="109"/>
      <c r="BC322" s="109"/>
      <c r="BD322" s="109"/>
      <c r="BE322" s="109"/>
      <c r="BF322" s="109"/>
      <c r="BG322" s="109"/>
      <c r="BH322" s="109"/>
      <c r="BI322" s="109"/>
      <c r="BJ322" s="109"/>
      <c r="BK322" s="109"/>
      <c r="BL322" s="109"/>
      <c r="BM322" s="109"/>
      <c r="BN322" s="109"/>
      <c r="BO322" s="109"/>
      <c r="BP322" s="109"/>
      <c r="BQ322" s="109"/>
      <c r="BR322" s="109"/>
      <c r="BS322" s="109"/>
      <c r="BT322" s="109"/>
      <c r="BU322" s="109"/>
      <c r="BV322" s="109"/>
      <c r="BW322" s="109"/>
      <c r="BX322" s="109"/>
      <c r="BY322" s="109"/>
      <c r="BZ322" s="109"/>
      <c r="CA322" s="109"/>
      <c r="CB322" s="109"/>
      <c r="CC322" s="109"/>
      <c r="CD322" s="109"/>
      <c r="CE322" s="109"/>
      <c r="CF322" s="109"/>
      <c r="CG322" s="109"/>
      <c r="CH322" s="109"/>
      <c r="CI322" s="109"/>
      <c r="CJ322" s="109"/>
      <c r="CK322" s="109"/>
      <c r="CL322" s="109"/>
      <c r="CM322" s="109"/>
      <c r="CN322" s="109"/>
      <c r="CO322" s="109"/>
      <c r="CP322" s="109"/>
      <c r="CQ322" s="109"/>
      <c r="CR322" s="109"/>
      <c r="CS322" s="109"/>
      <c r="CT322" s="109"/>
      <c r="CU322" s="109"/>
      <c r="CV322" s="109"/>
      <c r="CW322" s="109"/>
      <c r="CX322" s="109"/>
      <c r="CY322" s="109"/>
      <c r="CZ322" s="662">
        <f t="shared" ref="CZ322:DC324" si="927">CZ323</f>
        <v>0</v>
      </c>
      <c r="DA322" s="662">
        <f t="shared" si="927"/>
        <v>0</v>
      </c>
      <c r="DB322" s="662">
        <f t="shared" si="927"/>
        <v>0</v>
      </c>
      <c r="DC322" s="662">
        <f t="shared" si="927"/>
        <v>0</v>
      </c>
      <c r="DD322" s="662">
        <f t="shared" si="841"/>
        <v>0</v>
      </c>
      <c r="DE322" s="662">
        <f t="shared" si="842"/>
        <v>0</v>
      </c>
      <c r="DF322" s="662">
        <f>DF323+DF335</f>
        <v>14030.27</v>
      </c>
      <c r="DG322" s="662">
        <f>DG323</f>
        <v>0</v>
      </c>
      <c r="DH322" s="662">
        <f>DH323+DH335</f>
        <v>0</v>
      </c>
      <c r="DI322" s="662">
        <f t="shared" si="843"/>
        <v>0</v>
      </c>
      <c r="DJ322" s="662">
        <f t="shared" ref="DJ322:DK324" si="928">DJ323</f>
        <v>30000</v>
      </c>
      <c r="DK322" s="662">
        <f t="shared" si="928"/>
        <v>30000</v>
      </c>
      <c r="DL322" s="662">
        <f t="shared" si="844"/>
        <v>46.767566666666667</v>
      </c>
      <c r="DM322" s="662">
        <f t="shared" ref="DM322:DN324" si="929">DM323</f>
        <v>0</v>
      </c>
      <c r="DN322" s="662">
        <f t="shared" si="929"/>
        <v>30000</v>
      </c>
      <c r="DO322" s="662">
        <f t="shared" ref="DO322:EF324" si="930">DO323</f>
        <v>0</v>
      </c>
      <c r="DP322" s="662">
        <f t="shared" si="845"/>
        <v>0</v>
      </c>
      <c r="DQ322" s="662">
        <f t="shared" si="930"/>
        <v>0</v>
      </c>
      <c r="DR322" s="662">
        <f t="shared" si="930"/>
        <v>30000</v>
      </c>
      <c r="DS322" s="662">
        <f t="shared" si="930"/>
        <v>0</v>
      </c>
      <c r="DT322" s="662">
        <f t="shared" si="846"/>
        <v>0</v>
      </c>
      <c r="DU322" s="662">
        <f t="shared" si="930"/>
        <v>-30000</v>
      </c>
      <c r="DV322" s="1102">
        <f t="shared" si="930"/>
        <v>0</v>
      </c>
      <c r="DW322" s="662">
        <f t="shared" si="930"/>
        <v>30000</v>
      </c>
      <c r="DX322" s="1102">
        <f t="shared" ref="DX322:DZ324" si="931">DX323</f>
        <v>0</v>
      </c>
      <c r="DY322" s="662">
        <f t="shared" si="931"/>
        <v>0</v>
      </c>
      <c r="DZ322" s="1102">
        <f t="shared" si="931"/>
        <v>0</v>
      </c>
      <c r="EA322" s="1102">
        <f t="shared" si="930"/>
        <v>30000</v>
      </c>
      <c r="EB322" s="1102">
        <f t="shared" si="930"/>
        <v>0</v>
      </c>
      <c r="EC322" s="1102">
        <f t="shared" si="848"/>
        <v>0</v>
      </c>
      <c r="ED322" s="1102">
        <f t="shared" si="930"/>
        <v>-10000</v>
      </c>
      <c r="EE322" s="1102">
        <f t="shared" si="930"/>
        <v>20000</v>
      </c>
      <c r="EF322" s="1102">
        <f t="shared" si="930"/>
        <v>0</v>
      </c>
      <c r="EG322" s="1102">
        <f t="shared" si="849"/>
        <v>0</v>
      </c>
      <c r="EH322" s="1102" t="e">
        <f t="shared" ref="EH322:EM324" si="932">EH323</f>
        <v>#REF!</v>
      </c>
      <c r="EI322" s="1102">
        <f>IFERROR(#REF!/DZ322*100,)</f>
        <v>0</v>
      </c>
      <c r="EJ322" s="1102">
        <f>IFERROR(#REF!/#REF!*100,)</f>
        <v>0</v>
      </c>
      <c r="EK322" s="1102">
        <f t="shared" si="932"/>
        <v>0</v>
      </c>
      <c r="EL322" s="1102">
        <f t="shared" si="932"/>
        <v>0</v>
      </c>
      <c r="EM322" s="1102">
        <f t="shared" si="932"/>
        <v>0</v>
      </c>
      <c r="EN322" s="632"/>
      <c r="EO322" s="632"/>
      <c r="EP322" s="632"/>
      <c r="EQ322" s="632"/>
      <c r="ER322" s="632"/>
      <c r="ES322" s="146">
        <f t="shared" si="753"/>
        <v>0</v>
      </c>
      <c r="EW322" s="10"/>
      <c r="EX322" s="739">
        <f>IF(EX$9=$K322,#REF!,0)</f>
        <v>0</v>
      </c>
      <c r="EY322" s="739">
        <f>IF(EY$9=$K322,#REF!,0)</f>
        <v>0</v>
      </c>
      <c r="EZ322" s="739">
        <f>IF(EZ$9=$K322,#REF!,0)</f>
        <v>0</v>
      </c>
      <c r="FA322" s="739">
        <f>IF(FA$9=$K322,#REF!,0)</f>
        <v>0</v>
      </c>
      <c r="FB322" s="739">
        <f>IF(FB$9=$K322,#REF!,0)</f>
        <v>0</v>
      </c>
      <c r="FC322" s="739">
        <f>IF(FC$9=$K322,#REF!,0)</f>
        <v>0</v>
      </c>
      <c r="FD322" s="739">
        <f>IF(FD$9=$K322,#REF!,0)</f>
        <v>0</v>
      </c>
      <c r="FE322" s="739">
        <f>IF(FE$9=$K322,#REF!,0)</f>
        <v>0</v>
      </c>
      <c r="FF322" s="739">
        <f>IF(FF$9=$K322,#REF!,0)</f>
        <v>0</v>
      </c>
      <c r="FG322" s="739">
        <f>IF(FG$9=$K322,#REF!,0)</f>
        <v>0</v>
      </c>
      <c r="FH322" s="739">
        <f>IF(FH$9=$K322,#REF!,0)</f>
        <v>0</v>
      </c>
      <c r="FI322" s="739">
        <f>IF(FI$9=$K322,#REF!,0)</f>
        <v>0</v>
      </c>
      <c r="FJ322" s="739">
        <f>IF(FJ$9=$K322,#REF!,0)</f>
        <v>0</v>
      </c>
      <c r="FK322" s="739">
        <f>IF(FK$9=$K322,#REF!,0)</f>
        <v>0</v>
      </c>
      <c r="FL322" s="739">
        <f>IF(FL$9=$K322,#REF!,0)</f>
        <v>0</v>
      </c>
      <c r="FM322" s="739">
        <f>IF(FM$9=$K322,#REF!,0)</f>
        <v>0</v>
      </c>
      <c r="FN322" s="739">
        <f>IF(FN$9=$K322,#REF!,0)</f>
        <v>0</v>
      </c>
      <c r="FO322" s="739">
        <f>IF(FO$9=$K322,#REF!,0)</f>
        <v>0</v>
      </c>
      <c r="FP322" s="739">
        <f>IF(FP$9=$K322,#REF!,0)</f>
        <v>0</v>
      </c>
      <c r="FQ322" s="739" t="e">
        <f>IF(FQ$9=$K322,#REF!,0)</f>
        <v>#REF!</v>
      </c>
      <c r="FS322" s="561"/>
      <c r="FT322" s="10"/>
      <c r="FU322" s="739">
        <f t="shared" si="894"/>
        <v>0</v>
      </c>
      <c r="FV322" s="739">
        <f t="shared" si="894"/>
        <v>0</v>
      </c>
      <c r="FW322" s="739">
        <f t="shared" si="894"/>
        <v>0</v>
      </c>
      <c r="FX322" s="739">
        <f t="shared" si="894"/>
        <v>0</v>
      </c>
      <c r="FY322" s="739">
        <f t="shared" si="894"/>
        <v>0</v>
      </c>
      <c r="FZ322" s="739">
        <f t="shared" si="894"/>
        <v>0</v>
      </c>
      <c r="GA322" s="739">
        <f t="shared" si="894"/>
        <v>0</v>
      </c>
      <c r="GB322" s="739">
        <f t="shared" si="894"/>
        <v>0</v>
      </c>
      <c r="GC322" s="739">
        <f t="shared" si="894"/>
        <v>0</v>
      </c>
      <c r="GD322" s="739">
        <f t="shared" si="894"/>
        <v>0</v>
      </c>
      <c r="GE322" s="739">
        <f t="shared" si="895"/>
        <v>0</v>
      </c>
      <c r="GF322" s="739">
        <f t="shared" si="895"/>
        <v>0</v>
      </c>
      <c r="GG322" s="739">
        <f t="shared" si="895"/>
        <v>0</v>
      </c>
      <c r="GH322" s="739">
        <f t="shared" si="895"/>
        <v>0</v>
      </c>
      <c r="GI322" s="739">
        <f t="shared" si="895"/>
        <v>0</v>
      </c>
      <c r="GJ322" s="739">
        <f t="shared" si="895"/>
        <v>0</v>
      </c>
      <c r="GK322" s="739">
        <f t="shared" si="895"/>
        <v>0</v>
      </c>
      <c r="GL322" s="739">
        <f t="shared" si="895"/>
        <v>0</v>
      </c>
      <c r="GM322" s="739">
        <f t="shared" si="895"/>
        <v>0</v>
      </c>
      <c r="GN322" s="739">
        <f t="shared" si="895"/>
        <v>0</v>
      </c>
      <c r="GO322" s="561"/>
      <c r="GP322" s="10"/>
      <c r="GQ322" s="1098">
        <f>IF(GQ$9=$N322,#REF!,0)</f>
        <v>0</v>
      </c>
      <c r="GR322" s="1098">
        <f>IF(GR$9=$N322,#REF!,0)</f>
        <v>0</v>
      </c>
      <c r="GS322" s="1098">
        <f>IF(GS$9=$N322,#REF!,0)</f>
        <v>0</v>
      </c>
      <c r="GT322" s="1098">
        <f>IF(GT$9=$N322,#REF!,0)</f>
        <v>0</v>
      </c>
      <c r="GU322" s="1098">
        <f>IF(GU$9=$N322,#REF!,0)</f>
        <v>0</v>
      </c>
      <c r="GV322" s="1098">
        <f>IF(GV$9=$N322,#REF!,0)</f>
        <v>0</v>
      </c>
      <c r="GW322" s="1098">
        <f>IF(GW$9=$N322,#REF!,0)</f>
        <v>0</v>
      </c>
      <c r="GX322" s="1098">
        <f>IF(GX$9=$N322,#REF!,0)</f>
        <v>0</v>
      </c>
      <c r="GY322" s="1098">
        <f>IF(GY$9=$N322,#REF!,0)</f>
        <v>0</v>
      </c>
      <c r="GZ322" s="1098">
        <f>IF(GZ$9=$N322,#REF!,0)</f>
        <v>0</v>
      </c>
      <c r="HA322" s="1098">
        <f>IF(HA$9=$N322,#REF!,0)</f>
        <v>0</v>
      </c>
      <c r="HB322" s="1098">
        <f>IF(HB$9=$N322,#REF!,0)</f>
        <v>0</v>
      </c>
      <c r="HC322" s="1098">
        <f>IF(HC$9=$N322,#REF!,0)</f>
        <v>0</v>
      </c>
      <c r="HD322" s="1098">
        <f>IF(HD$9=$N322,#REF!,0)</f>
        <v>0</v>
      </c>
      <c r="HE322" s="1098">
        <f>IF(HE$9=$N322,#REF!,0)</f>
        <v>0</v>
      </c>
      <c r="HF322" s="1098">
        <f>IF(HF$9=$N322,#REF!,0)</f>
        <v>0</v>
      </c>
      <c r="HG322" s="1098">
        <f>IF(HG$9=$N322,#REF!,0)</f>
        <v>0</v>
      </c>
      <c r="HH322" s="1098">
        <f>IF(HH$9=$N322,#REF!,0)</f>
        <v>0</v>
      </c>
      <c r="HI322" s="1098">
        <f>IF(HI$9=$N322,#REF!,0)</f>
        <v>0</v>
      </c>
      <c r="HJ322" s="1098">
        <f>IF(HJ$9=$N322,#REF!,0)</f>
        <v>0</v>
      </c>
      <c r="HK322" s="1098">
        <f>IF(HK$9=$N322,#REF!,0)</f>
        <v>0</v>
      </c>
      <c r="HL322" s="1098">
        <f>IF(HL$9=$N322,#REF!,0)</f>
        <v>0</v>
      </c>
      <c r="HM322" s="1098">
        <f>IF(HM$9=$N322,#REF!,0)</f>
        <v>0</v>
      </c>
      <c r="HN322" s="1098">
        <f>IF(HN$9=$N322,#REF!,0)</f>
        <v>0</v>
      </c>
      <c r="HO322" s="1098">
        <f>IF(HO$9=$N322,#REF!,0)</f>
        <v>0</v>
      </c>
      <c r="HP322" s="1098">
        <f>IF(HP$9=$N322,#REF!,0)</f>
        <v>0</v>
      </c>
      <c r="HQ322" s="1098">
        <f>IF(HQ$9=$N322,#REF!,0)</f>
        <v>0</v>
      </c>
      <c r="HR322" s="1098">
        <f>IF(HR$9=$N322,#REF!,0)</f>
        <v>0</v>
      </c>
      <c r="HS322" s="1098">
        <f>IF(HS$9=$N322,#REF!,0)</f>
        <v>0</v>
      </c>
      <c r="HT322" s="1098">
        <f>IF(HT$9=$N322,#REF!,0)</f>
        <v>0</v>
      </c>
      <c r="HU322" s="1098">
        <f>IF(HU$9=$N322,#REF!,0)</f>
        <v>0</v>
      </c>
      <c r="HV322" s="1098">
        <f>IF(HV$9=$N322,#REF!,0)</f>
        <v>0</v>
      </c>
      <c r="HW322" s="1098">
        <f>IF(HW$9=$N322,#REF!,0)</f>
        <v>0</v>
      </c>
      <c r="HX322" s="1098">
        <f>IF(HX$9=$N322,#REF!,0)</f>
        <v>0</v>
      </c>
      <c r="HY322" s="1098">
        <f>IF(HY$9=$N322,#REF!,0)</f>
        <v>0</v>
      </c>
      <c r="HZ322" s="1098">
        <f>IF(HZ$9=$N322,#REF!,0)</f>
        <v>0</v>
      </c>
      <c r="IA322" s="1098">
        <f>IF(IA$9=$N322,#REF!,0)</f>
        <v>0</v>
      </c>
      <c r="IB322" s="1098">
        <f>IF(IB$9=$N322,#REF!,0)</f>
        <v>0</v>
      </c>
      <c r="IC322" s="1098">
        <f>IF(IC$9=$N322,#REF!,0)</f>
        <v>0</v>
      </c>
      <c r="ID322" s="1098">
        <f>IF(ID$9=$N322,#REF!,0)</f>
        <v>0</v>
      </c>
      <c r="IE322" s="1098">
        <f>IF(IE$9=$N322,#REF!,0)</f>
        <v>0</v>
      </c>
      <c r="IF322" s="1098">
        <f>IF(IF$9=$N322,#REF!,0)</f>
        <v>0</v>
      </c>
      <c r="IG322" s="1098">
        <f>IF(IG$9=$N322,#REF!,0)</f>
        <v>0</v>
      </c>
      <c r="IH322" s="1098">
        <f>IF(IH$9=$N322,#REF!,0)</f>
        <v>0</v>
      </c>
      <c r="II322" s="1098">
        <f>IF(II$9=$N322,#REF!,0)</f>
        <v>0</v>
      </c>
      <c r="IJ322" s="1098">
        <f>IF(IJ$9=$N322,#REF!,0)</f>
        <v>0</v>
      </c>
      <c r="IK322" s="1098">
        <f>IF(IK$9=$N322,#REF!,0)</f>
        <v>0</v>
      </c>
      <c r="IL322" s="1098">
        <f>IF(IL$9=$N322,#REF!,0)</f>
        <v>0</v>
      </c>
      <c r="IM322" s="1098">
        <f>IF(IM$9=$N322,#REF!,0)</f>
        <v>0</v>
      </c>
      <c r="IN322" s="1098">
        <f>IF(IN$9=$N322,#REF!,0)</f>
        <v>0</v>
      </c>
      <c r="IO322" s="1098">
        <f>IF(IO$9=$N322,#REF!,0)</f>
        <v>0</v>
      </c>
      <c r="IP322" s="1098">
        <f>IF(IP$9=$N322,#REF!,0)</f>
        <v>0</v>
      </c>
      <c r="IQ322" s="1098">
        <f>IF(IQ$9=$N322,#REF!,0)</f>
        <v>0</v>
      </c>
      <c r="IR322" s="1098">
        <f>IF(IR$9=$N322,#REF!,0)</f>
        <v>0</v>
      </c>
      <c r="IS322" s="1098">
        <f>IF(IS$9=$N322,#REF!,0)</f>
        <v>0</v>
      </c>
      <c r="IT322" s="1098">
        <f>IF(IT$9=$N322,#REF!,0)</f>
        <v>0</v>
      </c>
      <c r="IU322" s="1098">
        <f>IF(IU$9=$N322,#REF!,0)</f>
        <v>0</v>
      </c>
      <c r="IV322" s="1098">
        <f>IF(IV$9=$N322,#REF!,0)</f>
        <v>0</v>
      </c>
      <c r="IW322" s="1098">
        <f>IF(IW$9=$N322,#REF!,0)</f>
        <v>0</v>
      </c>
      <c r="IX322" s="1098">
        <f>IF(IX$9=$N322,#REF!,0)</f>
        <v>0</v>
      </c>
      <c r="IY322" s="1098">
        <f>IF(IY$9=$N322,#REF!,0)</f>
        <v>0</v>
      </c>
      <c r="IZ322" s="1098">
        <f>IF(IZ$9=$N322,#REF!,0)</f>
        <v>0</v>
      </c>
      <c r="JA322" s="1098">
        <f>IF(JA$9=$N322,#REF!,0)</f>
        <v>0</v>
      </c>
      <c r="JB322" s="1098">
        <f>IF(JB$9=$N322,#REF!,0)</f>
        <v>0</v>
      </c>
      <c r="JC322" s="1098">
        <f>IF(JC$9=$N322,#REF!,0)</f>
        <v>0</v>
      </c>
      <c r="JD322" s="1098">
        <f>IF(JD$9=$N322,#REF!,0)</f>
        <v>0</v>
      </c>
      <c r="JE322" s="1098">
        <f>IF(JE$9=$N322,#REF!,0)</f>
        <v>0</v>
      </c>
      <c r="JF322" s="1098">
        <f>IF(JF$9=$N322,#REF!,0)</f>
        <v>0</v>
      </c>
      <c r="JG322" s="1098">
        <f>IF(JG$9=$N322,#REF!,0)</f>
        <v>0</v>
      </c>
      <c r="JH322" s="1098">
        <f>IF(JH$9=$N322,#REF!,0)</f>
        <v>0</v>
      </c>
      <c r="JI322" s="1098">
        <f>IF(JI$9=$N322,#REF!,0)</f>
        <v>0</v>
      </c>
      <c r="JJ322" s="1098">
        <f>IF(JJ$9=$N322,#REF!,0)</f>
        <v>0</v>
      </c>
      <c r="JK322" s="1098">
        <f>IF(JK$9=$N322,#REF!,0)</f>
        <v>0</v>
      </c>
      <c r="JL322" s="1098">
        <f>IF(JL$9=$N322,#REF!,0)</f>
        <v>0</v>
      </c>
      <c r="JM322" s="1098">
        <f>IF(JM$9=$N322,#REF!,0)</f>
        <v>0</v>
      </c>
      <c r="JN322" s="1098">
        <f>IF(JN$9=$N322,#REF!,0)</f>
        <v>0</v>
      </c>
      <c r="JO322" s="1098">
        <f>IF(JO$9=$N322,#REF!,0)</f>
        <v>0</v>
      </c>
      <c r="JP322" s="1098">
        <f>IF(JP$9=$N322,#REF!,0)</f>
        <v>0</v>
      </c>
      <c r="JQ322" s="1098">
        <f>IF(JQ$9=$N322,#REF!,0)</f>
        <v>0</v>
      </c>
      <c r="JR322" s="1098">
        <f>IF(JR$9=$N322,#REF!,0)</f>
        <v>0</v>
      </c>
      <c r="JS322" s="1098">
        <f>IF(JS$9=$N322,#REF!,0)</f>
        <v>0</v>
      </c>
      <c r="JT322" s="1098">
        <f>IF(JT$9=$N322,#REF!,0)</f>
        <v>0</v>
      </c>
      <c r="JU322" s="1098">
        <f>IF(JU$9=$N322,#REF!,0)</f>
        <v>0</v>
      </c>
      <c r="JV322" s="1098">
        <f>IF(JV$9=$N322,#REF!,0)</f>
        <v>0</v>
      </c>
      <c r="JW322" s="1098">
        <f>IF(JW$9=$N322,#REF!,0)</f>
        <v>0</v>
      </c>
      <c r="JX322" s="681"/>
      <c r="JY322" s="10"/>
      <c r="JZ322" s="681">
        <f t="shared" si="923"/>
        <v>0</v>
      </c>
      <c r="KA322" s="681">
        <f t="shared" si="923"/>
        <v>0</v>
      </c>
      <c r="KB322" s="681">
        <f t="shared" si="923"/>
        <v>0</v>
      </c>
      <c r="KC322" s="681">
        <f t="shared" si="923"/>
        <v>0</v>
      </c>
      <c r="KD322" s="681">
        <f t="shared" si="923"/>
        <v>0</v>
      </c>
      <c r="KE322" s="681">
        <f t="shared" si="923"/>
        <v>0</v>
      </c>
      <c r="KF322" s="681">
        <f t="shared" si="923"/>
        <v>0</v>
      </c>
      <c r="KG322" s="681">
        <f t="shared" si="923"/>
        <v>0</v>
      </c>
      <c r="KH322" s="681">
        <f t="shared" si="923"/>
        <v>0</v>
      </c>
      <c r="KI322" s="681">
        <f t="shared" si="923"/>
        <v>0</v>
      </c>
      <c r="KJ322" s="681">
        <f t="shared" si="923"/>
        <v>0</v>
      </c>
      <c r="KN322" s="1098">
        <f t="shared" si="873"/>
        <v>0</v>
      </c>
      <c r="KO322" s="1098">
        <f t="shared" si="873"/>
        <v>0</v>
      </c>
      <c r="KP322" s="1098">
        <f t="shared" si="873"/>
        <v>0</v>
      </c>
      <c r="KQ322" s="1098">
        <f t="shared" si="873"/>
        <v>0</v>
      </c>
      <c r="KR322" s="1098">
        <f t="shared" si="873"/>
        <v>0</v>
      </c>
      <c r="KS322" s="1098">
        <f t="shared" si="873"/>
        <v>0</v>
      </c>
      <c r="KT322" s="1098">
        <f t="shared" si="873"/>
        <v>0</v>
      </c>
      <c r="KU322" s="1098">
        <f t="shared" si="873"/>
        <v>0</v>
      </c>
      <c r="KV322" s="1098">
        <f t="shared" si="873"/>
        <v>0</v>
      </c>
      <c r="KW322" s="1098">
        <f t="shared" si="873"/>
        <v>0</v>
      </c>
      <c r="KX322" s="1098">
        <f t="shared" si="873"/>
        <v>0</v>
      </c>
      <c r="KY322" s="1098">
        <f t="shared" si="873"/>
        <v>0</v>
      </c>
      <c r="KZ322" s="1098">
        <f t="shared" si="873"/>
        <v>0</v>
      </c>
      <c r="LA322" s="1098">
        <f t="shared" si="873"/>
        <v>0</v>
      </c>
      <c r="LB322" s="1098">
        <f t="shared" si="873"/>
        <v>0</v>
      </c>
      <c r="LC322" s="1098">
        <f t="shared" si="873"/>
        <v>0</v>
      </c>
      <c r="LD322" s="1098">
        <f t="shared" ref="LD322:LR337" si="933">IF(LD$9=$M322,$DV322,0)</f>
        <v>0</v>
      </c>
      <c r="LE322" s="1098">
        <f t="shared" si="933"/>
        <v>0</v>
      </c>
      <c r="LF322" s="1098">
        <f t="shared" si="933"/>
        <v>0</v>
      </c>
      <c r="LG322" s="1098">
        <f t="shared" si="933"/>
        <v>0</v>
      </c>
      <c r="LH322" s="1098">
        <f t="shared" si="933"/>
        <v>0</v>
      </c>
      <c r="LI322" s="1098">
        <f t="shared" si="933"/>
        <v>0</v>
      </c>
      <c r="LJ322" s="1098">
        <f t="shared" si="933"/>
        <v>0</v>
      </c>
      <c r="LK322" s="1098">
        <f t="shared" si="933"/>
        <v>0</v>
      </c>
      <c r="LL322" s="1098">
        <f t="shared" si="933"/>
        <v>0</v>
      </c>
      <c r="LM322" s="1098">
        <f t="shared" si="933"/>
        <v>0</v>
      </c>
      <c r="LN322" s="1098">
        <f t="shared" si="933"/>
        <v>0</v>
      </c>
      <c r="LO322" s="1098">
        <f t="shared" si="933"/>
        <v>0</v>
      </c>
      <c r="LP322" s="1098">
        <f t="shared" si="933"/>
        <v>0</v>
      </c>
      <c r="LQ322" s="1098">
        <f t="shared" si="933"/>
        <v>0</v>
      </c>
      <c r="LR322" s="1098">
        <f t="shared" si="933"/>
        <v>0</v>
      </c>
      <c r="LS322" s="1098">
        <f t="shared" si="924"/>
        <v>0</v>
      </c>
    </row>
    <row r="323" spans="1:331" customFormat="1" ht="20.100000000000001" customHeight="1" x14ac:dyDescent="0.35">
      <c r="B323" s="871"/>
      <c r="C323" s="870"/>
      <c r="D323" s="871"/>
      <c r="E323" s="871"/>
      <c r="F323" s="871"/>
      <c r="G323" s="871"/>
      <c r="H323" s="871"/>
      <c r="I323" s="871"/>
      <c r="J323" s="1065" t="s">
        <v>212</v>
      </c>
      <c r="K323" s="873">
        <v>4</v>
      </c>
      <c r="L323" s="874" t="s">
        <v>379</v>
      </c>
      <c r="M323" s="874"/>
      <c r="N323" s="874"/>
      <c r="O323" s="1351"/>
      <c r="P323" s="112">
        <v>0</v>
      </c>
      <c r="Q323" s="112">
        <v>0</v>
      </c>
      <c r="R323" s="112">
        <v>0</v>
      </c>
      <c r="S323" s="112">
        <v>30000</v>
      </c>
      <c r="T323" s="112">
        <v>30000</v>
      </c>
      <c r="U323" s="767"/>
      <c r="V323" s="767"/>
      <c r="W323" s="767"/>
      <c r="X323" s="767"/>
      <c r="Y323" s="767"/>
      <c r="Z323" s="767"/>
      <c r="AA323" s="767"/>
      <c r="AB323" s="767"/>
      <c r="AC323" s="767"/>
      <c r="AD323" s="767"/>
      <c r="AE323" s="767"/>
      <c r="AF323" s="767"/>
      <c r="AG323" s="767"/>
      <c r="AH323" s="767"/>
      <c r="AI323" s="767"/>
      <c r="AJ323" s="767"/>
      <c r="AK323" s="767"/>
      <c r="AL323" s="767"/>
      <c r="AM323" s="767"/>
      <c r="AN323" s="767"/>
      <c r="AO323" s="767"/>
      <c r="AP323" s="767"/>
      <c r="AQ323" s="767"/>
      <c r="AR323" s="767"/>
      <c r="AS323" s="767"/>
      <c r="AT323" s="767"/>
      <c r="AU323" s="767"/>
      <c r="AV323" s="767"/>
      <c r="AW323" s="767"/>
      <c r="AX323" s="767"/>
      <c r="AY323" s="767"/>
      <c r="AZ323" s="767"/>
      <c r="BA323" s="767"/>
      <c r="BB323" s="767"/>
      <c r="BC323" s="767"/>
      <c r="BD323" s="767"/>
      <c r="BE323" s="767"/>
      <c r="BF323" s="767"/>
      <c r="BG323" s="767"/>
      <c r="BH323" s="767"/>
      <c r="BI323" s="767"/>
      <c r="BJ323" s="767"/>
      <c r="BK323" s="767"/>
      <c r="BL323" s="767"/>
      <c r="BM323" s="767"/>
      <c r="BN323" s="767"/>
      <c r="BO323" s="767"/>
      <c r="BP323" s="767"/>
      <c r="BQ323" s="767"/>
      <c r="BR323" s="767"/>
      <c r="BS323" s="767"/>
      <c r="BT323" s="767"/>
      <c r="BU323" s="767"/>
      <c r="BV323" s="767"/>
      <c r="BW323" s="767"/>
      <c r="BX323" s="767"/>
      <c r="BY323" s="767"/>
      <c r="BZ323" s="767"/>
      <c r="CA323" s="767"/>
      <c r="CB323" s="767"/>
      <c r="CC323" s="767"/>
      <c r="CD323" s="767"/>
      <c r="CE323" s="767"/>
      <c r="CF323" s="767"/>
      <c r="CG323" s="767"/>
      <c r="CH323" s="767"/>
      <c r="CI323" s="767"/>
      <c r="CJ323" s="767"/>
      <c r="CK323" s="767"/>
      <c r="CL323" s="767"/>
      <c r="CM323" s="767"/>
      <c r="CN323" s="767"/>
      <c r="CO323" s="767"/>
      <c r="CP323" s="767"/>
      <c r="CQ323" s="767"/>
      <c r="CR323" s="767"/>
      <c r="CS323" s="767"/>
      <c r="CT323" s="767"/>
      <c r="CU323" s="767"/>
      <c r="CV323" s="767"/>
      <c r="CW323" s="767"/>
      <c r="CX323" s="767"/>
      <c r="CY323" s="767"/>
      <c r="CZ323" s="112">
        <f t="shared" si="927"/>
        <v>0</v>
      </c>
      <c r="DA323" s="112">
        <f t="shared" si="927"/>
        <v>0</v>
      </c>
      <c r="DB323" s="112">
        <f t="shared" si="927"/>
        <v>0</v>
      </c>
      <c r="DC323" s="112">
        <f t="shared" si="927"/>
        <v>0</v>
      </c>
      <c r="DD323" s="112">
        <f t="shared" si="841"/>
        <v>0</v>
      </c>
      <c r="DE323" s="112">
        <f t="shared" si="842"/>
        <v>0</v>
      </c>
      <c r="DF323" s="112">
        <f>DF324</f>
        <v>0</v>
      </c>
      <c r="DG323" s="112">
        <f>DG324</f>
        <v>0</v>
      </c>
      <c r="DH323" s="112">
        <f>DH324</f>
        <v>0</v>
      </c>
      <c r="DI323" s="112">
        <f t="shared" si="843"/>
        <v>0</v>
      </c>
      <c r="DJ323" s="112">
        <f t="shared" si="928"/>
        <v>30000</v>
      </c>
      <c r="DK323" s="112">
        <f t="shared" si="928"/>
        <v>30000</v>
      </c>
      <c r="DL323" s="112">
        <f t="shared" si="844"/>
        <v>0</v>
      </c>
      <c r="DM323" s="112">
        <f t="shared" si="929"/>
        <v>0</v>
      </c>
      <c r="DN323" s="112">
        <f t="shared" si="929"/>
        <v>30000</v>
      </c>
      <c r="DO323" s="112">
        <f>DO324</f>
        <v>0</v>
      </c>
      <c r="DP323" s="112">
        <f t="shared" si="845"/>
        <v>0</v>
      </c>
      <c r="DQ323" s="112">
        <f t="shared" si="930"/>
        <v>0</v>
      </c>
      <c r="DR323" s="112">
        <f t="shared" si="930"/>
        <v>30000</v>
      </c>
      <c r="DS323" s="112">
        <f>DS324</f>
        <v>0</v>
      </c>
      <c r="DT323" s="112">
        <f t="shared" si="846"/>
        <v>0</v>
      </c>
      <c r="DU323" s="112">
        <f t="shared" si="930"/>
        <v>-30000</v>
      </c>
      <c r="DV323" s="112">
        <f t="shared" si="930"/>
        <v>0</v>
      </c>
      <c r="DW323" s="112">
        <f t="shared" si="930"/>
        <v>30000</v>
      </c>
      <c r="DX323" s="112">
        <f t="shared" si="931"/>
        <v>0</v>
      </c>
      <c r="DY323" s="112">
        <f t="shared" si="931"/>
        <v>0</v>
      </c>
      <c r="DZ323" s="112">
        <f>DZ324</f>
        <v>0</v>
      </c>
      <c r="EA323" s="112">
        <f t="shared" si="930"/>
        <v>30000</v>
      </c>
      <c r="EB323" s="112">
        <f>EB324</f>
        <v>0</v>
      </c>
      <c r="EC323" s="112">
        <f t="shared" si="848"/>
        <v>0</v>
      </c>
      <c r="ED323" s="112">
        <f t="shared" si="930"/>
        <v>-10000</v>
      </c>
      <c r="EE323" s="112">
        <f t="shared" si="930"/>
        <v>20000</v>
      </c>
      <c r="EF323" s="112">
        <f>EF324</f>
        <v>0</v>
      </c>
      <c r="EG323" s="112">
        <f t="shared" si="849"/>
        <v>0</v>
      </c>
      <c r="EH323" s="112" t="e">
        <f t="shared" si="932"/>
        <v>#REF!</v>
      </c>
      <c r="EI323" s="112">
        <f>IFERROR(#REF!/DZ323*100,)</f>
        <v>0</v>
      </c>
      <c r="EJ323" s="112">
        <f>IFERROR(#REF!/#REF!*100,)</f>
        <v>0</v>
      </c>
      <c r="EK323" s="112">
        <f t="shared" si="932"/>
        <v>0</v>
      </c>
      <c r="EL323" s="112">
        <f t="shared" si="932"/>
        <v>0</v>
      </c>
      <c r="EM323" s="112">
        <f t="shared" si="932"/>
        <v>0</v>
      </c>
      <c r="EN323" s="102"/>
      <c r="EO323" s="102"/>
      <c r="EP323" s="102"/>
      <c r="EQ323" s="102"/>
      <c r="ER323" s="102"/>
      <c r="ES323" s="146">
        <f t="shared" si="753"/>
        <v>0</v>
      </c>
      <c r="EW323" s="10"/>
      <c r="EX323" s="739">
        <f>IF(EX$9=$K323,#REF!,0)</f>
        <v>0</v>
      </c>
      <c r="EY323" s="739">
        <f>IF(EY$9=$K323,#REF!,0)</f>
        <v>0</v>
      </c>
      <c r="EZ323" s="739">
        <f>IF(EZ$9=$K323,#REF!,0)</f>
        <v>0</v>
      </c>
      <c r="FA323" s="739">
        <f>IF(FA$9=$K323,#REF!,0)</f>
        <v>0</v>
      </c>
      <c r="FB323" s="739">
        <f>IF(FB$9=$K323,#REF!,0)</f>
        <v>0</v>
      </c>
      <c r="FC323" s="739">
        <f>IF(FC$9=$K323,#REF!,0)</f>
        <v>0</v>
      </c>
      <c r="FD323" s="739">
        <f>IF(FD$9=$K323,#REF!,0)</f>
        <v>0</v>
      </c>
      <c r="FE323" s="739">
        <f>IF(FE$9=$K323,#REF!,0)</f>
        <v>0</v>
      </c>
      <c r="FF323" s="739">
        <f>IF(FF$9=$K323,#REF!,0)</f>
        <v>0</v>
      </c>
      <c r="FG323" s="739">
        <f>IF(FG$9=$K323,#REF!,0)</f>
        <v>0</v>
      </c>
      <c r="FH323" s="739">
        <f>IF(FH$9=$K323,#REF!,0)</f>
        <v>0</v>
      </c>
      <c r="FI323" s="739">
        <f>IF(FI$9=$K323,#REF!,0)</f>
        <v>0</v>
      </c>
      <c r="FJ323" s="739">
        <f>IF(FJ$9=$K323,#REF!,0)</f>
        <v>0</v>
      </c>
      <c r="FK323" s="739">
        <f>IF(FK$9=$K323,#REF!,0)</f>
        <v>0</v>
      </c>
      <c r="FL323" s="739">
        <f>IF(FL$9=$K323,#REF!,0)</f>
        <v>0</v>
      </c>
      <c r="FM323" s="739">
        <f>IF(FM$9=$K323,#REF!,0)</f>
        <v>0</v>
      </c>
      <c r="FN323" s="739">
        <f>IF(FN$9=$K323,#REF!,0)</f>
        <v>0</v>
      </c>
      <c r="FO323" s="739">
        <f>IF(FO$9=$K323,#REF!,0)</f>
        <v>0</v>
      </c>
      <c r="FP323" s="739">
        <f>IF(FP$9=$K323,#REF!,0)</f>
        <v>0</v>
      </c>
      <c r="FQ323" s="739">
        <f>IF(FQ$9=$K323,#REF!,0)</f>
        <v>0</v>
      </c>
      <c r="FS323" s="561"/>
      <c r="FT323" s="10"/>
      <c r="FU323" s="739">
        <f t="shared" ref="FU323:GD332" si="934">IF(FU$9=$K323,$EK323,0)</f>
        <v>0</v>
      </c>
      <c r="FV323" s="739">
        <f t="shared" si="934"/>
        <v>0</v>
      </c>
      <c r="FW323" s="739">
        <f t="shared" si="934"/>
        <v>0</v>
      </c>
      <c r="FX323" s="739">
        <f t="shared" si="934"/>
        <v>0</v>
      </c>
      <c r="FY323" s="739">
        <f t="shared" si="934"/>
        <v>0</v>
      </c>
      <c r="FZ323" s="739">
        <f t="shared" si="934"/>
        <v>0</v>
      </c>
      <c r="GA323" s="739">
        <f t="shared" si="934"/>
        <v>0</v>
      </c>
      <c r="GB323" s="739">
        <f t="shared" si="934"/>
        <v>0</v>
      </c>
      <c r="GC323" s="739">
        <f t="shared" si="934"/>
        <v>0</v>
      </c>
      <c r="GD323" s="739">
        <f t="shared" si="934"/>
        <v>0</v>
      </c>
      <c r="GE323" s="739">
        <f t="shared" ref="GE323:GN332" si="935">IF(GE$9=$K323,$EK323,0)</f>
        <v>0</v>
      </c>
      <c r="GF323" s="739">
        <f t="shared" si="935"/>
        <v>0</v>
      </c>
      <c r="GG323" s="739">
        <f t="shared" si="935"/>
        <v>0</v>
      </c>
      <c r="GH323" s="739">
        <f t="shared" si="935"/>
        <v>0</v>
      </c>
      <c r="GI323" s="739">
        <f t="shared" si="935"/>
        <v>0</v>
      </c>
      <c r="GJ323" s="739">
        <f t="shared" si="935"/>
        <v>0</v>
      </c>
      <c r="GK323" s="739">
        <f t="shared" si="935"/>
        <v>0</v>
      </c>
      <c r="GL323" s="739">
        <f t="shared" si="935"/>
        <v>0</v>
      </c>
      <c r="GM323" s="739">
        <f t="shared" si="935"/>
        <v>0</v>
      </c>
      <c r="GN323" s="739">
        <f t="shared" si="935"/>
        <v>0</v>
      </c>
      <c r="GO323" s="561"/>
      <c r="GP323" s="10"/>
      <c r="GQ323" s="1098">
        <f>IF(GQ$9=$N323,#REF!,0)</f>
        <v>0</v>
      </c>
      <c r="GR323" s="1098">
        <f>IF(GR$9=$N323,#REF!,0)</f>
        <v>0</v>
      </c>
      <c r="GS323" s="1098">
        <f>IF(GS$9=$N323,#REF!,0)</f>
        <v>0</v>
      </c>
      <c r="GT323" s="1098">
        <f>IF(GT$9=$N323,#REF!,0)</f>
        <v>0</v>
      </c>
      <c r="GU323" s="1098">
        <f>IF(GU$9=$N323,#REF!,0)</f>
        <v>0</v>
      </c>
      <c r="GV323" s="1098">
        <f>IF(GV$9=$N323,#REF!,0)</f>
        <v>0</v>
      </c>
      <c r="GW323" s="1098">
        <f>IF(GW$9=$N323,#REF!,0)</f>
        <v>0</v>
      </c>
      <c r="GX323" s="1098">
        <f>IF(GX$9=$N323,#REF!,0)</f>
        <v>0</v>
      </c>
      <c r="GY323" s="1098">
        <f>IF(GY$9=$N323,#REF!,0)</f>
        <v>0</v>
      </c>
      <c r="GZ323" s="1098">
        <f>IF(GZ$9=$N323,#REF!,0)</f>
        <v>0</v>
      </c>
      <c r="HA323" s="1098">
        <f>IF(HA$9=$N323,#REF!,0)</f>
        <v>0</v>
      </c>
      <c r="HB323" s="1098">
        <f>IF(HB$9=$N323,#REF!,0)</f>
        <v>0</v>
      </c>
      <c r="HC323" s="1098">
        <f>IF(HC$9=$N323,#REF!,0)</f>
        <v>0</v>
      </c>
      <c r="HD323" s="1098">
        <f>IF(HD$9=$N323,#REF!,0)</f>
        <v>0</v>
      </c>
      <c r="HE323" s="1098">
        <f>IF(HE$9=$N323,#REF!,0)</f>
        <v>0</v>
      </c>
      <c r="HF323" s="1098">
        <f>IF(HF$9=$N323,#REF!,0)</f>
        <v>0</v>
      </c>
      <c r="HG323" s="1098">
        <f>IF(HG$9=$N323,#REF!,0)</f>
        <v>0</v>
      </c>
      <c r="HH323" s="1098">
        <f>IF(HH$9=$N323,#REF!,0)</f>
        <v>0</v>
      </c>
      <c r="HI323" s="1098">
        <f>IF(HI$9=$N323,#REF!,0)</f>
        <v>0</v>
      </c>
      <c r="HJ323" s="1098">
        <f>IF(HJ$9=$N323,#REF!,0)</f>
        <v>0</v>
      </c>
      <c r="HK323" s="1098">
        <f>IF(HK$9=$N323,#REF!,0)</f>
        <v>0</v>
      </c>
      <c r="HL323" s="1098">
        <f>IF(HL$9=$N323,#REF!,0)</f>
        <v>0</v>
      </c>
      <c r="HM323" s="1098">
        <f>IF(HM$9=$N323,#REF!,0)</f>
        <v>0</v>
      </c>
      <c r="HN323" s="1098">
        <f>IF(HN$9=$N323,#REF!,0)</f>
        <v>0</v>
      </c>
      <c r="HO323" s="1098">
        <f>IF(HO$9=$N323,#REF!,0)</f>
        <v>0</v>
      </c>
      <c r="HP323" s="1098">
        <f>IF(HP$9=$N323,#REF!,0)</f>
        <v>0</v>
      </c>
      <c r="HQ323" s="1098">
        <f>IF(HQ$9=$N323,#REF!,0)</f>
        <v>0</v>
      </c>
      <c r="HR323" s="1098">
        <f>IF(HR$9=$N323,#REF!,0)</f>
        <v>0</v>
      </c>
      <c r="HS323" s="1098">
        <f>IF(HS$9=$N323,#REF!,0)</f>
        <v>0</v>
      </c>
      <c r="HT323" s="1098">
        <f>IF(HT$9=$N323,#REF!,0)</f>
        <v>0</v>
      </c>
      <c r="HU323" s="1098">
        <f>IF(HU$9=$N323,#REF!,0)</f>
        <v>0</v>
      </c>
      <c r="HV323" s="1098">
        <f>IF(HV$9=$N323,#REF!,0)</f>
        <v>0</v>
      </c>
      <c r="HW323" s="1098">
        <f>IF(HW$9=$N323,#REF!,0)</f>
        <v>0</v>
      </c>
      <c r="HX323" s="1098">
        <f>IF(HX$9=$N323,#REF!,0)</f>
        <v>0</v>
      </c>
      <c r="HY323" s="1098">
        <f>IF(HY$9=$N323,#REF!,0)</f>
        <v>0</v>
      </c>
      <c r="HZ323" s="1098">
        <f>IF(HZ$9=$N323,#REF!,0)</f>
        <v>0</v>
      </c>
      <c r="IA323" s="1098">
        <f>IF(IA$9=$N323,#REF!,0)</f>
        <v>0</v>
      </c>
      <c r="IB323" s="1098">
        <f>IF(IB$9=$N323,#REF!,0)</f>
        <v>0</v>
      </c>
      <c r="IC323" s="1098">
        <f>IF(IC$9=$N323,#REF!,0)</f>
        <v>0</v>
      </c>
      <c r="ID323" s="1098">
        <f>IF(ID$9=$N323,#REF!,0)</f>
        <v>0</v>
      </c>
      <c r="IE323" s="1098">
        <f>IF(IE$9=$N323,#REF!,0)</f>
        <v>0</v>
      </c>
      <c r="IF323" s="1098">
        <f>IF(IF$9=$N323,#REF!,0)</f>
        <v>0</v>
      </c>
      <c r="IG323" s="1098">
        <f>IF(IG$9=$N323,#REF!,0)</f>
        <v>0</v>
      </c>
      <c r="IH323" s="1098">
        <f>IF(IH$9=$N323,#REF!,0)</f>
        <v>0</v>
      </c>
      <c r="II323" s="1098">
        <f>IF(II$9=$N323,#REF!,0)</f>
        <v>0</v>
      </c>
      <c r="IJ323" s="1098">
        <f>IF(IJ$9=$N323,#REF!,0)</f>
        <v>0</v>
      </c>
      <c r="IK323" s="1098">
        <f>IF(IK$9=$N323,#REF!,0)</f>
        <v>0</v>
      </c>
      <c r="IL323" s="1098">
        <f>IF(IL$9=$N323,#REF!,0)</f>
        <v>0</v>
      </c>
      <c r="IM323" s="1098">
        <f>IF(IM$9=$N323,#REF!,0)</f>
        <v>0</v>
      </c>
      <c r="IN323" s="1098">
        <f>IF(IN$9=$N323,#REF!,0)</f>
        <v>0</v>
      </c>
      <c r="IO323" s="1098">
        <f>IF(IO$9=$N323,#REF!,0)</f>
        <v>0</v>
      </c>
      <c r="IP323" s="1098">
        <f>IF(IP$9=$N323,#REF!,0)</f>
        <v>0</v>
      </c>
      <c r="IQ323" s="1098">
        <f>IF(IQ$9=$N323,#REF!,0)</f>
        <v>0</v>
      </c>
      <c r="IR323" s="1098">
        <f>IF(IR$9=$N323,#REF!,0)</f>
        <v>0</v>
      </c>
      <c r="IS323" s="1098">
        <f>IF(IS$9=$N323,#REF!,0)</f>
        <v>0</v>
      </c>
      <c r="IT323" s="1098">
        <f>IF(IT$9=$N323,#REF!,0)</f>
        <v>0</v>
      </c>
      <c r="IU323" s="1098">
        <f>IF(IU$9=$N323,#REF!,0)</f>
        <v>0</v>
      </c>
      <c r="IV323" s="1098">
        <f>IF(IV$9=$N323,#REF!,0)</f>
        <v>0</v>
      </c>
      <c r="IW323" s="1098">
        <f>IF(IW$9=$N323,#REF!,0)</f>
        <v>0</v>
      </c>
      <c r="IX323" s="1098">
        <f>IF(IX$9=$N323,#REF!,0)</f>
        <v>0</v>
      </c>
      <c r="IY323" s="1098">
        <f>IF(IY$9=$N323,#REF!,0)</f>
        <v>0</v>
      </c>
      <c r="IZ323" s="1098">
        <f>IF(IZ$9=$N323,#REF!,0)</f>
        <v>0</v>
      </c>
      <c r="JA323" s="1098">
        <f>IF(JA$9=$N323,#REF!,0)</f>
        <v>0</v>
      </c>
      <c r="JB323" s="1098">
        <f>IF(JB$9=$N323,#REF!,0)</f>
        <v>0</v>
      </c>
      <c r="JC323" s="1098">
        <f>IF(JC$9=$N323,#REF!,0)</f>
        <v>0</v>
      </c>
      <c r="JD323" s="1098">
        <f>IF(JD$9=$N323,#REF!,0)</f>
        <v>0</v>
      </c>
      <c r="JE323" s="1098">
        <f>IF(JE$9=$N323,#REF!,0)</f>
        <v>0</v>
      </c>
      <c r="JF323" s="1098">
        <f>IF(JF$9=$N323,#REF!,0)</f>
        <v>0</v>
      </c>
      <c r="JG323" s="1098">
        <f>IF(JG$9=$N323,#REF!,0)</f>
        <v>0</v>
      </c>
      <c r="JH323" s="1098">
        <f>IF(JH$9=$N323,#REF!,0)</f>
        <v>0</v>
      </c>
      <c r="JI323" s="1098">
        <f>IF(JI$9=$N323,#REF!,0)</f>
        <v>0</v>
      </c>
      <c r="JJ323" s="1098">
        <f>IF(JJ$9=$N323,#REF!,0)</f>
        <v>0</v>
      </c>
      <c r="JK323" s="1098">
        <f>IF(JK$9=$N323,#REF!,0)</f>
        <v>0</v>
      </c>
      <c r="JL323" s="1098">
        <f>IF(JL$9=$N323,#REF!,0)</f>
        <v>0</v>
      </c>
      <c r="JM323" s="1098">
        <f>IF(JM$9=$N323,#REF!,0)</f>
        <v>0</v>
      </c>
      <c r="JN323" s="1098">
        <f>IF(JN$9=$N323,#REF!,0)</f>
        <v>0</v>
      </c>
      <c r="JO323" s="1098">
        <f>IF(JO$9=$N323,#REF!,0)</f>
        <v>0</v>
      </c>
      <c r="JP323" s="1098">
        <f>IF(JP$9=$N323,#REF!,0)</f>
        <v>0</v>
      </c>
      <c r="JQ323" s="1098">
        <f>IF(JQ$9=$N323,#REF!,0)</f>
        <v>0</v>
      </c>
      <c r="JR323" s="1098">
        <f>IF(JR$9=$N323,#REF!,0)</f>
        <v>0</v>
      </c>
      <c r="JS323" s="1098">
        <f>IF(JS$9=$N323,#REF!,0)</f>
        <v>0</v>
      </c>
      <c r="JT323" s="1098">
        <f>IF(JT$9=$N323,#REF!,0)</f>
        <v>0</v>
      </c>
      <c r="JU323" s="1098">
        <f>IF(JU$9=$N323,#REF!,0)</f>
        <v>0</v>
      </c>
      <c r="JV323" s="1098">
        <f>IF(JV$9=$N323,#REF!,0)</f>
        <v>0</v>
      </c>
      <c r="JW323" s="1098">
        <f>IF(JW$9=$N323,#REF!,0)</f>
        <v>0</v>
      </c>
      <c r="JX323" s="681"/>
      <c r="JY323" s="10"/>
      <c r="JZ323" s="681">
        <f t="shared" si="923"/>
        <v>0</v>
      </c>
      <c r="KA323" s="681">
        <f t="shared" si="923"/>
        <v>0</v>
      </c>
      <c r="KB323" s="681">
        <f t="shared" si="923"/>
        <v>0</v>
      </c>
      <c r="KC323" s="681">
        <f t="shared" si="923"/>
        <v>0</v>
      </c>
      <c r="KD323" s="681">
        <f t="shared" si="923"/>
        <v>0</v>
      </c>
      <c r="KE323" s="681">
        <f t="shared" si="923"/>
        <v>0</v>
      </c>
      <c r="KF323" s="681">
        <f t="shared" si="923"/>
        <v>0</v>
      </c>
      <c r="KG323" s="681">
        <f t="shared" si="923"/>
        <v>0</v>
      </c>
      <c r="KH323" s="681">
        <f t="shared" si="923"/>
        <v>0</v>
      </c>
      <c r="KI323" s="681">
        <f t="shared" si="923"/>
        <v>0</v>
      </c>
      <c r="KJ323" s="681">
        <f t="shared" si="923"/>
        <v>0</v>
      </c>
      <c r="KN323" s="1098">
        <f t="shared" ref="KN323:LC338" si="936">IF(KN$9=$M323,$DV323,0)</f>
        <v>0</v>
      </c>
      <c r="KO323" s="1098">
        <f t="shared" si="936"/>
        <v>0</v>
      </c>
      <c r="KP323" s="1098">
        <f t="shared" si="936"/>
        <v>0</v>
      </c>
      <c r="KQ323" s="1098">
        <f t="shared" si="936"/>
        <v>0</v>
      </c>
      <c r="KR323" s="1098">
        <f t="shared" si="936"/>
        <v>0</v>
      </c>
      <c r="KS323" s="1098">
        <f t="shared" si="936"/>
        <v>0</v>
      </c>
      <c r="KT323" s="1098">
        <f t="shared" si="936"/>
        <v>0</v>
      </c>
      <c r="KU323" s="1098">
        <f t="shared" si="936"/>
        <v>0</v>
      </c>
      <c r="KV323" s="1098">
        <f t="shared" si="936"/>
        <v>0</v>
      </c>
      <c r="KW323" s="1098">
        <f t="shared" si="936"/>
        <v>0</v>
      </c>
      <c r="KX323" s="1098">
        <f t="shared" si="936"/>
        <v>0</v>
      </c>
      <c r="KY323" s="1098">
        <f t="shared" si="936"/>
        <v>0</v>
      </c>
      <c r="KZ323" s="1098">
        <f t="shared" si="936"/>
        <v>0</v>
      </c>
      <c r="LA323" s="1098">
        <f t="shared" si="936"/>
        <v>0</v>
      </c>
      <c r="LB323" s="1098">
        <f t="shared" si="936"/>
        <v>0</v>
      </c>
      <c r="LC323" s="1098">
        <f t="shared" si="936"/>
        <v>0</v>
      </c>
      <c r="LD323" s="1098">
        <f t="shared" si="933"/>
        <v>0</v>
      </c>
      <c r="LE323" s="1098">
        <f t="shared" si="933"/>
        <v>0</v>
      </c>
      <c r="LF323" s="1098">
        <f t="shared" si="933"/>
        <v>0</v>
      </c>
      <c r="LG323" s="1098">
        <f t="shared" si="933"/>
        <v>0</v>
      </c>
      <c r="LH323" s="1098">
        <f t="shared" si="933"/>
        <v>0</v>
      </c>
      <c r="LI323" s="1098">
        <f t="shared" si="933"/>
        <v>0</v>
      </c>
      <c r="LJ323" s="1098">
        <f t="shared" si="933"/>
        <v>0</v>
      </c>
      <c r="LK323" s="1098">
        <f t="shared" si="933"/>
        <v>0</v>
      </c>
      <c r="LL323" s="1098">
        <f t="shared" si="933"/>
        <v>0</v>
      </c>
      <c r="LM323" s="1098">
        <f t="shared" si="933"/>
        <v>0</v>
      </c>
      <c r="LN323" s="1098">
        <f t="shared" si="933"/>
        <v>0</v>
      </c>
      <c r="LO323" s="1098">
        <f t="shared" si="933"/>
        <v>0</v>
      </c>
      <c r="LP323" s="1098">
        <f t="shared" si="933"/>
        <v>0</v>
      </c>
      <c r="LQ323" s="1098">
        <f t="shared" si="933"/>
        <v>0</v>
      </c>
      <c r="LR323" s="1098">
        <f t="shared" si="933"/>
        <v>0</v>
      </c>
      <c r="LS323" s="1098">
        <f t="shared" si="924"/>
        <v>0</v>
      </c>
    </row>
    <row r="324" spans="1:331" customFormat="1" ht="20.100000000000001" customHeight="1" x14ac:dyDescent="0.35">
      <c r="B324" s="871"/>
      <c r="C324" s="870"/>
      <c r="D324" s="871"/>
      <c r="E324" s="871"/>
      <c r="F324" s="871"/>
      <c r="G324" s="871"/>
      <c r="H324" s="871"/>
      <c r="I324" s="871"/>
      <c r="J324" s="1065" t="s">
        <v>212</v>
      </c>
      <c r="K324" s="877"/>
      <c r="L324" s="874">
        <v>42</v>
      </c>
      <c r="M324" s="874" t="s">
        <v>183</v>
      </c>
      <c r="N324" s="874"/>
      <c r="O324" s="13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866"/>
      <c r="AJ324" s="51"/>
      <c r="AK324" s="51"/>
      <c r="AL324" s="51"/>
      <c r="AM324" s="51"/>
      <c r="AN324" s="112">
        <f>AN325</f>
        <v>0</v>
      </c>
      <c r="AO324" s="112">
        <f>AO325</f>
        <v>0</v>
      </c>
      <c r="AP324" s="112">
        <f>AP325</f>
        <v>0</v>
      </c>
      <c r="AQ324" s="112">
        <f>AQ325</f>
        <v>0</v>
      </c>
      <c r="AR324" s="112">
        <f>AR325+AR327+AR329</f>
        <v>0</v>
      </c>
      <c r="AS324" s="941"/>
      <c r="AT324" s="941"/>
      <c r="AU324" s="112">
        <f>AU325</f>
        <v>0</v>
      </c>
      <c r="AV324" s="112">
        <f>AV325+AV327+AV329</f>
        <v>0</v>
      </c>
      <c r="AW324" s="112" t="e">
        <f>AW325+AW327+AW329</f>
        <v>#REF!</v>
      </c>
      <c r="AX324" s="112" t="e">
        <f>AX325+AX327+AX329</f>
        <v>#REF!</v>
      </c>
      <c r="AY324" s="112">
        <f>AY325+AY327+AY329</f>
        <v>762000</v>
      </c>
      <c r="AZ324" s="51"/>
      <c r="BA324" s="51"/>
      <c r="BB324" s="112">
        <f t="shared" ref="BB324:BK324" si="937">BB325+BB327+BB329</f>
        <v>772000</v>
      </c>
      <c r="BC324" s="112">
        <f t="shared" si="937"/>
        <v>752000</v>
      </c>
      <c r="BD324" s="112">
        <f t="shared" si="937"/>
        <v>446061.3</v>
      </c>
      <c r="BE324" s="112">
        <f t="shared" si="937"/>
        <v>446061.3</v>
      </c>
      <c r="BF324" s="112">
        <f t="shared" si="937"/>
        <v>852000</v>
      </c>
      <c r="BG324" s="112">
        <f t="shared" si="937"/>
        <v>735581.14</v>
      </c>
      <c r="BH324" s="112">
        <f t="shared" si="937"/>
        <v>852000</v>
      </c>
      <c r="BI324" s="112">
        <f t="shared" si="937"/>
        <v>0</v>
      </c>
      <c r="BJ324" s="112">
        <f t="shared" si="937"/>
        <v>852000</v>
      </c>
      <c r="BK324" s="112">
        <f t="shared" si="937"/>
        <v>302964.8</v>
      </c>
      <c r="BL324" s="112">
        <f>IFERROR(BK324/BJ324*100,)</f>
        <v>35.559248826291082</v>
      </c>
      <c r="BM324" s="112"/>
      <c r="BN324" s="112"/>
      <c r="BO324" s="112">
        <f>BO325+BO327+BO329</f>
        <v>852000</v>
      </c>
      <c r="BP324" s="112"/>
      <c r="BQ324" s="112"/>
      <c r="BR324" s="112">
        <f>BR325+BR327+BR329</f>
        <v>0</v>
      </c>
      <c r="BS324" s="112">
        <f>BS325+BS327+BS329</f>
        <v>852000</v>
      </c>
      <c r="BT324" s="112">
        <f>BT325+BT327+BT329</f>
        <v>372053.8</v>
      </c>
      <c r="BU324" s="112">
        <f>BU325+BU327+BU329</f>
        <v>0</v>
      </c>
      <c r="BV324" s="112">
        <f>BV325+BV327+BV329</f>
        <v>852000</v>
      </c>
      <c r="BW324" s="112"/>
      <c r="BX324" s="112"/>
      <c r="BY324" s="112">
        <f>BY325+BY327+BY329</f>
        <v>852000</v>
      </c>
      <c r="BZ324" s="112" t="e">
        <f>BZ325+#REF!</f>
        <v>#REF!</v>
      </c>
      <c r="CA324" s="112">
        <f>IFERROR(BZ324/BG324*100,)</f>
        <v>0</v>
      </c>
      <c r="CB324" s="112">
        <f>IFERROR(BZ324/BY324*100,)</f>
        <v>0</v>
      </c>
      <c r="CC324" s="112">
        <v>70000</v>
      </c>
      <c r="CD324" s="112">
        <v>70000</v>
      </c>
      <c r="CE324" s="112" t="e">
        <f>CE325+#REF!</f>
        <v>#REF!</v>
      </c>
      <c r="CF324" s="121"/>
      <c r="CG324" s="121"/>
      <c r="CH324" s="121"/>
      <c r="CI324" s="112" t="e">
        <f>CI325+#REF!</f>
        <v>#REF!</v>
      </c>
      <c r="CJ324" s="112" t="e">
        <f>CJ325+#REF!</f>
        <v>#REF!</v>
      </c>
      <c r="CK324" s="112" t="e">
        <f>CK325+#REF!</f>
        <v>#REF!</v>
      </c>
      <c r="CL324" s="112" t="e">
        <f>CL325+#REF!</f>
        <v>#REF!</v>
      </c>
      <c r="CM324" s="112" t="e">
        <f>CM325+#REF!</f>
        <v>#REF!</v>
      </c>
      <c r="CN324" s="112" t="e">
        <f>CN325+#REF!</f>
        <v>#REF!</v>
      </c>
      <c r="CO324" s="112" t="e">
        <f>CO325+#REF!</f>
        <v>#REF!</v>
      </c>
      <c r="CP324" s="112" t="e">
        <f>CP325+#REF!</f>
        <v>#REF!</v>
      </c>
      <c r="CQ324" s="112" t="e">
        <f>CQ325+#REF!</f>
        <v>#REF!</v>
      </c>
      <c r="CR324" s="112" t="e">
        <f>CR325+#REF!</f>
        <v>#REF!</v>
      </c>
      <c r="CS324" s="112" t="e">
        <f>CS325+#REF!</f>
        <v>#REF!</v>
      </c>
      <c r="CT324" s="112" t="e">
        <f>CT325+#REF!</f>
        <v>#REF!</v>
      </c>
      <c r="CU324" s="112" t="e">
        <f>CU325+#REF!</f>
        <v>#REF!</v>
      </c>
      <c r="CV324" s="112" t="e">
        <f>CV325+#REF!</f>
        <v>#REF!</v>
      </c>
      <c r="CW324" s="112" t="e">
        <f>CW325+#REF!</f>
        <v>#REF!</v>
      </c>
      <c r="CX324" s="112" t="e">
        <f>CX325+#REF!</f>
        <v>#REF!</v>
      </c>
      <c r="CY324" s="112" t="e">
        <f>CY325+#REF!</f>
        <v>#REF!</v>
      </c>
      <c r="CZ324" s="112">
        <f t="shared" si="927"/>
        <v>0</v>
      </c>
      <c r="DA324" s="112">
        <f t="shared" si="927"/>
        <v>0</v>
      </c>
      <c r="DB324" s="112">
        <f t="shared" si="927"/>
        <v>0</v>
      </c>
      <c r="DC324" s="112">
        <f t="shared" si="927"/>
        <v>0</v>
      </c>
      <c r="DD324" s="112">
        <f t="shared" si="841"/>
        <v>0</v>
      </c>
      <c r="DE324" s="112">
        <f t="shared" si="842"/>
        <v>0</v>
      </c>
      <c r="DF324" s="112">
        <f>DF325</f>
        <v>0</v>
      </c>
      <c r="DG324" s="112">
        <f>DG325</f>
        <v>0</v>
      </c>
      <c r="DH324" s="112">
        <f>DH325</f>
        <v>0</v>
      </c>
      <c r="DI324" s="112">
        <f t="shared" si="843"/>
        <v>0</v>
      </c>
      <c r="DJ324" s="112">
        <f t="shared" si="928"/>
        <v>30000</v>
      </c>
      <c r="DK324" s="112">
        <f t="shared" si="928"/>
        <v>30000</v>
      </c>
      <c r="DL324" s="112">
        <f t="shared" si="844"/>
        <v>0</v>
      </c>
      <c r="DM324" s="112">
        <f t="shared" si="929"/>
        <v>0</v>
      </c>
      <c r="DN324" s="112">
        <f t="shared" si="929"/>
        <v>30000</v>
      </c>
      <c r="DO324" s="112">
        <f>DO325</f>
        <v>0</v>
      </c>
      <c r="DP324" s="112">
        <f t="shared" si="845"/>
        <v>0</v>
      </c>
      <c r="DQ324" s="112">
        <f t="shared" si="930"/>
        <v>0</v>
      </c>
      <c r="DR324" s="112">
        <f t="shared" si="930"/>
        <v>30000</v>
      </c>
      <c r="DS324" s="112">
        <f>DS325</f>
        <v>0</v>
      </c>
      <c r="DT324" s="112">
        <f t="shared" si="846"/>
        <v>0</v>
      </c>
      <c r="DU324" s="112">
        <f t="shared" si="930"/>
        <v>-30000</v>
      </c>
      <c r="DV324" s="112">
        <f t="shared" si="930"/>
        <v>0</v>
      </c>
      <c r="DW324" s="112">
        <f t="shared" si="930"/>
        <v>30000</v>
      </c>
      <c r="DX324" s="112">
        <f t="shared" si="931"/>
        <v>0</v>
      </c>
      <c r="DY324" s="112">
        <f t="shared" si="931"/>
        <v>0</v>
      </c>
      <c r="DZ324" s="112">
        <f>DZ325</f>
        <v>0</v>
      </c>
      <c r="EA324" s="112">
        <f t="shared" si="930"/>
        <v>30000</v>
      </c>
      <c r="EB324" s="112">
        <f>EB325</f>
        <v>0</v>
      </c>
      <c r="EC324" s="112">
        <f t="shared" si="848"/>
        <v>0</v>
      </c>
      <c r="ED324" s="112">
        <f t="shared" si="930"/>
        <v>-10000</v>
      </c>
      <c r="EE324" s="112">
        <f t="shared" si="930"/>
        <v>20000</v>
      </c>
      <c r="EF324" s="112">
        <f>EF325</f>
        <v>0</v>
      </c>
      <c r="EG324" s="112">
        <f t="shared" si="849"/>
        <v>0</v>
      </c>
      <c r="EH324" s="112" t="e">
        <f t="shared" si="932"/>
        <v>#REF!</v>
      </c>
      <c r="EI324" s="112">
        <f>IFERROR(#REF!/DZ324*100,)</f>
        <v>0</v>
      </c>
      <c r="EJ324" s="112">
        <f>IFERROR(#REF!/#REF!*100,)</f>
        <v>0</v>
      </c>
      <c r="EK324" s="112">
        <f t="shared" si="932"/>
        <v>0</v>
      </c>
      <c r="EL324" s="112">
        <v>0</v>
      </c>
      <c r="EM324" s="112">
        <v>0</v>
      </c>
      <c r="EN324" s="102"/>
      <c r="EO324" s="102"/>
      <c r="EP324" s="102"/>
      <c r="EQ324" s="102"/>
      <c r="ER324" s="102"/>
      <c r="ES324" s="146">
        <f t="shared" si="753"/>
        <v>0</v>
      </c>
      <c r="EW324" s="10"/>
      <c r="EX324" s="739">
        <f>IF(EX$9=$K324,#REF!,0)</f>
        <v>0</v>
      </c>
      <c r="EY324" s="739">
        <f>IF(EY$9=$K324,#REF!,0)</f>
        <v>0</v>
      </c>
      <c r="EZ324" s="739">
        <f>IF(EZ$9=$K324,#REF!,0)</f>
        <v>0</v>
      </c>
      <c r="FA324" s="739">
        <f>IF(FA$9=$K324,#REF!,0)</f>
        <v>0</v>
      </c>
      <c r="FB324" s="739">
        <f>IF(FB$9=$K324,#REF!,0)</f>
        <v>0</v>
      </c>
      <c r="FC324" s="739">
        <f>IF(FC$9=$K324,#REF!,0)</f>
        <v>0</v>
      </c>
      <c r="FD324" s="739">
        <f>IF(FD$9=$K324,#REF!,0)</f>
        <v>0</v>
      </c>
      <c r="FE324" s="739">
        <f>IF(FE$9=$K324,#REF!,0)</f>
        <v>0</v>
      </c>
      <c r="FF324" s="739">
        <f>IF(FF$9=$K324,#REF!,0)</f>
        <v>0</v>
      </c>
      <c r="FG324" s="739">
        <f>IF(FG$9=$K324,#REF!,0)</f>
        <v>0</v>
      </c>
      <c r="FH324" s="739">
        <f>IF(FH$9=$K324,#REF!,0)</f>
        <v>0</v>
      </c>
      <c r="FI324" s="739">
        <f>IF(FI$9=$K324,#REF!,0)</f>
        <v>0</v>
      </c>
      <c r="FJ324" s="739">
        <f>IF(FJ$9=$K324,#REF!,0)</f>
        <v>0</v>
      </c>
      <c r="FK324" s="739">
        <f>IF(FK$9=$K324,#REF!,0)</f>
        <v>0</v>
      </c>
      <c r="FL324" s="739">
        <f>IF(FL$9=$K324,#REF!,0)</f>
        <v>0</v>
      </c>
      <c r="FM324" s="739">
        <f>IF(FM$9=$K324,#REF!,0)</f>
        <v>0</v>
      </c>
      <c r="FN324" s="739">
        <f>IF(FN$9=$K324,#REF!,0)</f>
        <v>0</v>
      </c>
      <c r="FO324" s="739">
        <f>IF(FO$9=$K324,#REF!,0)</f>
        <v>0</v>
      </c>
      <c r="FP324" s="739">
        <f>IF(FP$9=$K324,#REF!,0)</f>
        <v>0</v>
      </c>
      <c r="FQ324" s="739">
        <f>IF(FQ$9=$K324,#REF!,0)</f>
        <v>0</v>
      </c>
      <c r="FS324" s="561"/>
      <c r="FT324" s="10"/>
      <c r="FU324" s="739">
        <f t="shared" si="934"/>
        <v>0</v>
      </c>
      <c r="FV324" s="739">
        <f t="shared" si="934"/>
        <v>0</v>
      </c>
      <c r="FW324" s="739">
        <f t="shared" si="934"/>
        <v>0</v>
      </c>
      <c r="FX324" s="739">
        <f t="shared" si="934"/>
        <v>0</v>
      </c>
      <c r="FY324" s="739">
        <f t="shared" si="934"/>
        <v>0</v>
      </c>
      <c r="FZ324" s="739">
        <f t="shared" si="934"/>
        <v>0</v>
      </c>
      <c r="GA324" s="739">
        <f t="shared" si="934"/>
        <v>0</v>
      </c>
      <c r="GB324" s="739">
        <f t="shared" si="934"/>
        <v>0</v>
      </c>
      <c r="GC324" s="739">
        <f t="shared" si="934"/>
        <v>0</v>
      </c>
      <c r="GD324" s="739">
        <f t="shared" si="934"/>
        <v>0</v>
      </c>
      <c r="GE324" s="739">
        <f t="shared" si="935"/>
        <v>0</v>
      </c>
      <c r="GF324" s="739">
        <f t="shared" si="935"/>
        <v>0</v>
      </c>
      <c r="GG324" s="739">
        <f t="shared" si="935"/>
        <v>0</v>
      </c>
      <c r="GH324" s="739">
        <f t="shared" si="935"/>
        <v>0</v>
      </c>
      <c r="GI324" s="739">
        <f t="shared" si="935"/>
        <v>0</v>
      </c>
      <c r="GJ324" s="739">
        <f t="shared" si="935"/>
        <v>0</v>
      </c>
      <c r="GK324" s="739">
        <f t="shared" si="935"/>
        <v>0</v>
      </c>
      <c r="GL324" s="739">
        <f t="shared" si="935"/>
        <v>0</v>
      </c>
      <c r="GM324" s="739">
        <f t="shared" si="935"/>
        <v>0</v>
      </c>
      <c r="GN324" s="739">
        <f t="shared" si="935"/>
        <v>0</v>
      </c>
      <c r="GO324" s="561"/>
      <c r="GP324" s="10"/>
      <c r="GQ324" s="1098">
        <f>IF(GQ$9=$N324,#REF!,0)</f>
        <v>0</v>
      </c>
      <c r="GR324" s="1098">
        <f>IF(GR$9=$N324,#REF!,0)</f>
        <v>0</v>
      </c>
      <c r="GS324" s="1098">
        <f>IF(GS$9=$N324,#REF!,0)</f>
        <v>0</v>
      </c>
      <c r="GT324" s="1098">
        <f>IF(GT$9=$N324,#REF!,0)</f>
        <v>0</v>
      </c>
      <c r="GU324" s="1098">
        <f>IF(GU$9=$N324,#REF!,0)</f>
        <v>0</v>
      </c>
      <c r="GV324" s="1098">
        <f>IF(GV$9=$N324,#REF!,0)</f>
        <v>0</v>
      </c>
      <c r="GW324" s="1098">
        <f>IF(GW$9=$N324,#REF!,0)</f>
        <v>0</v>
      </c>
      <c r="GX324" s="1098">
        <f>IF(GX$9=$N324,#REF!,0)</f>
        <v>0</v>
      </c>
      <c r="GY324" s="1098">
        <f>IF(GY$9=$N324,#REF!,0)</f>
        <v>0</v>
      </c>
      <c r="GZ324" s="1098">
        <f>IF(GZ$9=$N324,#REF!,0)</f>
        <v>0</v>
      </c>
      <c r="HA324" s="1098">
        <f>IF(HA$9=$N324,#REF!,0)</f>
        <v>0</v>
      </c>
      <c r="HB324" s="1098">
        <f>IF(HB$9=$N324,#REF!,0)</f>
        <v>0</v>
      </c>
      <c r="HC324" s="1098">
        <f>IF(HC$9=$N324,#REF!,0)</f>
        <v>0</v>
      </c>
      <c r="HD324" s="1098">
        <f>IF(HD$9=$N324,#REF!,0)</f>
        <v>0</v>
      </c>
      <c r="HE324" s="1098">
        <f>IF(HE$9=$N324,#REF!,0)</f>
        <v>0</v>
      </c>
      <c r="HF324" s="1098">
        <f>IF(HF$9=$N324,#REF!,0)</f>
        <v>0</v>
      </c>
      <c r="HG324" s="1098">
        <f>IF(HG$9=$N324,#REF!,0)</f>
        <v>0</v>
      </c>
      <c r="HH324" s="1098">
        <f>IF(HH$9=$N324,#REF!,0)</f>
        <v>0</v>
      </c>
      <c r="HI324" s="1098">
        <f>IF(HI$9=$N324,#REF!,0)</f>
        <v>0</v>
      </c>
      <c r="HJ324" s="1098">
        <f>IF(HJ$9=$N324,#REF!,0)</f>
        <v>0</v>
      </c>
      <c r="HK324" s="1098">
        <f>IF(HK$9=$N324,#REF!,0)</f>
        <v>0</v>
      </c>
      <c r="HL324" s="1098">
        <f>IF(HL$9=$N324,#REF!,0)</f>
        <v>0</v>
      </c>
      <c r="HM324" s="1098">
        <f>IF(HM$9=$N324,#REF!,0)</f>
        <v>0</v>
      </c>
      <c r="HN324" s="1098">
        <f>IF(HN$9=$N324,#REF!,0)</f>
        <v>0</v>
      </c>
      <c r="HO324" s="1098">
        <f>IF(HO$9=$N324,#REF!,0)</f>
        <v>0</v>
      </c>
      <c r="HP324" s="1098">
        <f>IF(HP$9=$N324,#REF!,0)</f>
        <v>0</v>
      </c>
      <c r="HQ324" s="1098">
        <f>IF(HQ$9=$N324,#REF!,0)</f>
        <v>0</v>
      </c>
      <c r="HR324" s="1098">
        <f>IF(HR$9=$N324,#REF!,0)</f>
        <v>0</v>
      </c>
      <c r="HS324" s="1098">
        <f>IF(HS$9=$N324,#REF!,0)</f>
        <v>0</v>
      </c>
      <c r="HT324" s="1098">
        <f>IF(HT$9=$N324,#REF!,0)</f>
        <v>0</v>
      </c>
      <c r="HU324" s="1098">
        <f>IF(HU$9=$N324,#REF!,0)</f>
        <v>0</v>
      </c>
      <c r="HV324" s="1098">
        <f>IF(HV$9=$N324,#REF!,0)</f>
        <v>0</v>
      </c>
      <c r="HW324" s="1098">
        <f>IF(HW$9=$N324,#REF!,0)</f>
        <v>0</v>
      </c>
      <c r="HX324" s="1098">
        <f>IF(HX$9=$N324,#REF!,0)</f>
        <v>0</v>
      </c>
      <c r="HY324" s="1098">
        <f>IF(HY$9=$N324,#REF!,0)</f>
        <v>0</v>
      </c>
      <c r="HZ324" s="1098">
        <f>IF(HZ$9=$N324,#REF!,0)</f>
        <v>0</v>
      </c>
      <c r="IA324" s="1098">
        <f>IF(IA$9=$N324,#REF!,0)</f>
        <v>0</v>
      </c>
      <c r="IB324" s="1098">
        <f>IF(IB$9=$N324,#REF!,0)</f>
        <v>0</v>
      </c>
      <c r="IC324" s="1098">
        <f>IF(IC$9=$N324,#REF!,0)</f>
        <v>0</v>
      </c>
      <c r="ID324" s="1098">
        <f>IF(ID$9=$N324,#REF!,0)</f>
        <v>0</v>
      </c>
      <c r="IE324" s="1098">
        <f>IF(IE$9=$N324,#REF!,0)</f>
        <v>0</v>
      </c>
      <c r="IF324" s="1098">
        <f>IF(IF$9=$N324,#REF!,0)</f>
        <v>0</v>
      </c>
      <c r="IG324" s="1098">
        <f>IF(IG$9=$N324,#REF!,0)</f>
        <v>0</v>
      </c>
      <c r="IH324" s="1098">
        <f>IF(IH$9=$N324,#REF!,0)</f>
        <v>0</v>
      </c>
      <c r="II324" s="1098">
        <f>IF(II$9=$N324,#REF!,0)</f>
        <v>0</v>
      </c>
      <c r="IJ324" s="1098">
        <f>IF(IJ$9=$N324,#REF!,0)</f>
        <v>0</v>
      </c>
      <c r="IK324" s="1098">
        <f>IF(IK$9=$N324,#REF!,0)</f>
        <v>0</v>
      </c>
      <c r="IL324" s="1098">
        <f>IF(IL$9=$N324,#REF!,0)</f>
        <v>0</v>
      </c>
      <c r="IM324" s="1098">
        <f>IF(IM$9=$N324,#REF!,0)</f>
        <v>0</v>
      </c>
      <c r="IN324" s="1098">
        <f>IF(IN$9=$N324,#REF!,0)</f>
        <v>0</v>
      </c>
      <c r="IO324" s="1098">
        <f>IF(IO$9=$N324,#REF!,0)</f>
        <v>0</v>
      </c>
      <c r="IP324" s="1098">
        <f>IF(IP$9=$N324,#REF!,0)</f>
        <v>0</v>
      </c>
      <c r="IQ324" s="1098">
        <f>IF(IQ$9=$N324,#REF!,0)</f>
        <v>0</v>
      </c>
      <c r="IR324" s="1098">
        <f>IF(IR$9=$N324,#REF!,0)</f>
        <v>0</v>
      </c>
      <c r="IS324" s="1098">
        <f>IF(IS$9=$N324,#REF!,0)</f>
        <v>0</v>
      </c>
      <c r="IT324" s="1098">
        <f>IF(IT$9=$N324,#REF!,0)</f>
        <v>0</v>
      </c>
      <c r="IU324" s="1098">
        <f>IF(IU$9=$N324,#REF!,0)</f>
        <v>0</v>
      </c>
      <c r="IV324" s="1098">
        <f>IF(IV$9=$N324,#REF!,0)</f>
        <v>0</v>
      </c>
      <c r="IW324" s="1098">
        <f>IF(IW$9=$N324,#REF!,0)</f>
        <v>0</v>
      </c>
      <c r="IX324" s="1098">
        <f>IF(IX$9=$N324,#REF!,0)</f>
        <v>0</v>
      </c>
      <c r="IY324" s="1098">
        <f>IF(IY$9=$N324,#REF!,0)</f>
        <v>0</v>
      </c>
      <c r="IZ324" s="1098">
        <f>IF(IZ$9=$N324,#REF!,0)</f>
        <v>0</v>
      </c>
      <c r="JA324" s="1098">
        <f>IF(JA$9=$N324,#REF!,0)</f>
        <v>0</v>
      </c>
      <c r="JB324" s="1098">
        <f>IF(JB$9=$N324,#REF!,0)</f>
        <v>0</v>
      </c>
      <c r="JC324" s="1098">
        <f>IF(JC$9=$N324,#REF!,0)</f>
        <v>0</v>
      </c>
      <c r="JD324" s="1098">
        <f>IF(JD$9=$N324,#REF!,0)</f>
        <v>0</v>
      </c>
      <c r="JE324" s="1098">
        <f>IF(JE$9=$N324,#REF!,0)</f>
        <v>0</v>
      </c>
      <c r="JF324" s="1098">
        <f>IF(JF$9=$N324,#REF!,0)</f>
        <v>0</v>
      </c>
      <c r="JG324" s="1098">
        <f>IF(JG$9=$N324,#REF!,0)</f>
        <v>0</v>
      </c>
      <c r="JH324" s="1098">
        <f>IF(JH$9=$N324,#REF!,0)</f>
        <v>0</v>
      </c>
      <c r="JI324" s="1098">
        <f>IF(JI$9=$N324,#REF!,0)</f>
        <v>0</v>
      </c>
      <c r="JJ324" s="1098">
        <f>IF(JJ$9=$N324,#REF!,0)</f>
        <v>0</v>
      </c>
      <c r="JK324" s="1098">
        <f>IF(JK$9=$N324,#REF!,0)</f>
        <v>0</v>
      </c>
      <c r="JL324" s="1098">
        <f>IF(JL$9=$N324,#REF!,0)</f>
        <v>0</v>
      </c>
      <c r="JM324" s="1098">
        <f>IF(JM$9=$N324,#REF!,0)</f>
        <v>0</v>
      </c>
      <c r="JN324" s="1098">
        <f>IF(JN$9=$N324,#REF!,0)</f>
        <v>0</v>
      </c>
      <c r="JO324" s="1098">
        <f>IF(JO$9=$N324,#REF!,0)</f>
        <v>0</v>
      </c>
      <c r="JP324" s="1098">
        <f>IF(JP$9=$N324,#REF!,0)</f>
        <v>0</v>
      </c>
      <c r="JQ324" s="1098">
        <f>IF(JQ$9=$N324,#REF!,0)</f>
        <v>0</v>
      </c>
      <c r="JR324" s="1098">
        <f>IF(JR$9=$N324,#REF!,0)</f>
        <v>0</v>
      </c>
      <c r="JS324" s="1098">
        <f>IF(JS$9=$N324,#REF!,0)</f>
        <v>0</v>
      </c>
      <c r="JT324" s="1098">
        <f>IF(JT$9=$N324,#REF!,0)</f>
        <v>0</v>
      </c>
      <c r="JU324" s="1098">
        <f>IF(JU$9=$N324,#REF!,0)</f>
        <v>0</v>
      </c>
      <c r="JV324" s="1098">
        <f>IF(JV$9=$N324,#REF!,0)</f>
        <v>0</v>
      </c>
      <c r="JW324" s="1098">
        <f>IF(JW$9=$N324,#REF!,0)</f>
        <v>0</v>
      </c>
      <c r="JX324" s="681"/>
      <c r="JY324" s="10"/>
      <c r="JZ324" s="681">
        <f t="shared" si="923"/>
        <v>0</v>
      </c>
      <c r="KA324" s="681">
        <f t="shared" si="923"/>
        <v>0</v>
      </c>
      <c r="KB324" s="681">
        <f t="shared" si="923"/>
        <v>0</v>
      </c>
      <c r="KC324" s="681">
        <f t="shared" si="923"/>
        <v>0</v>
      </c>
      <c r="KD324" s="681">
        <f t="shared" si="923"/>
        <v>0</v>
      </c>
      <c r="KE324" s="681">
        <f t="shared" si="923"/>
        <v>0</v>
      </c>
      <c r="KF324" s="681">
        <f t="shared" si="923"/>
        <v>0</v>
      </c>
      <c r="KG324" s="681">
        <f t="shared" si="923"/>
        <v>0</v>
      </c>
      <c r="KH324" s="681">
        <f t="shared" si="923"/>
        <v>0</v>
      </c>
      <c r="KI324" s="681">
        <f t="shared" si="923"/>
        <v>0</v>
      </c>
      <c r="KJ324" s="681">
        <f t="shared" si="923"/>
        <v>0</v>
      </c>
      <c r="KN324" s="1098">
        <f t="shared" si="936"/>
        <v>0</v>
      </c>
      <c r="KO324" s="1098">
        <f t="shared" si="936"/>
        <v>0</v>
      </c>
      <c r="KP324" s="1098">
        <f t="shared" si="936"/>
        <v>0</v>
      </c>
      <c r="KQ324" s="1098">
        <f t="shared" si="936"/>
        <v>0</v>
      </c>
      <c r="KR324" s="1098">
        <f t="shared" si="936"/>
        <v>0</v>
      </c>
      <c r="KS324" s="1098">
        <f t="shared" si="936"/>
        <v>0</v>
      </c>
      <c r="KT324" s="1098">
        <f t="shared" si="936"/>
        <v>0</v>
      </c>
      <c r="KU324" s="1098">
        <f t="shared" si="936"/>
        <v>0</v>
      </c>
      <c r="KV324" s="1098">
        <f t="shared" si="936"/>
        <v>0</v>
      </c>
      <c r="KW324" s="1098">
        <f t="shared" si="936"/>
        <v>0</v>
      </c>
      <c r="KX324" s="1098">
        <f t="shared" si="936"/>
        <v>0</v>
      </c>
      <c r="KY324" s="1098">
        <f t="shared" si="936"/>
        <v>0</v>
      </c>
      <c r="KZ324" s="1098">
        <f t="shared" si="936"/>
        <v>0</v>
      </c>
      <c r="LA324" s="1098">
        <f t="shared" si="936"/>
        <v>0</v>
      </c>
      <c r="LB324" s="1098">
        <f t="shared" si="936"/>
        <v>0</v>
      </c>
      <c r="LC324" s="1098">
        <f t="shared" si="936"/>
        <v>0</v>
      </c>
      <c r="LD324" s="1098">
        <f t="shared" si="933"/>
        <v>0</v>
      </c>
      <c r="LE324" s="1098">
        <f t="shared" si="933"/>
        <v>0</v>
      </c>
      <c r="LF324" s="1098">
        <f t="shared" si="933"/>
        <v>0</v>
      </c>
      <c r="LG324" s="1098">
        <f t="shared" si="933"/>
        <v>0</v>
      </c>
      <c r="LH324" s="1098">
        <f t="shared" si="933"/>
        <v>0</v>
      </c>
      <c r="LI324" s="1098">
        <f t="shared" si="933"/>
        <v>0</v>
      </c>
      <c r="LJ324" s="1098">
        <f t="shared" si="933"/>
        <v>0</v>
      </c>
      <c r="LK324" s="1098">
        <f t="shared" si="933"/>
        <v>0</v>
      </c>
      <c r="LL324" s="1098">
        <f t="shared" si="933"/>
        <v>0</v>
      </c>
      <c r="LM324" s="1098">
        <f t="shared" si="933"/>
        <v>0</v>
      </c>
      <c r="LN324" s="1098">
        <f t="shared" si="933"/>
        <v>0</v>
      </c>
      <c r="LO324" s="1098">
        <f t="shared" si="933"/>
        <v>0</v>
      </c>
      <c r="LP324" s="1098">
        <f t="shared" si="933"/>
        <v>0</v>
      </c>
      <c r="LQ324" s="1098">
        <f t="shared" si="933"/>
        <v>0</v>
      </c>
      <c r="LR324" s="1098">
        <f t="shared" si="933"/>
        <v>0</v>
      </c>
      <c r="LS324" s="1098">
        <f t="shared" si="924"/>
        <v>0</v>
      </c>
    </row>
    <row r="325" spans="1:331" customFormat="1" ht="20.100000000000001" customHeight="1" x14ac:dyDescent="0.35">
      <c r="B325" s="871" t="s">
        <v>833</v>
      </c>
      <c r="C325" s="870" t="s">
        <v>585</v>
      </c>
      <c r="D325" s="871"/>
      <c r="E325" s="871"/>
      <c r="F325" s="871"/>
      <c r="G325" s="871"/>
      <c r="H325" s="871"/>
      <c r="I325" s="871"/>
      <c r="J325" s="1065" t="s">
        <v>212</v>
      </c>
      <c r="K325" s="885"/>
      <c r="L325" s="890"/>
      <c r="M325" s="874">
        <v>423</v>
      </c>
      <c r="N325" s="874" t="s">
        <v>86</v>
      </c>
      <c r="O325" s="1352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866"/>
      <c r="AJ325" s="51"/>
      <c r="AK325" s="51"/>
      <c r="AL325" s="51"/>
      <c r="AM325" s="51"/>
      <c r="AN325" s="121"/>
      <c r="AO325" s="121"/>
      <c r="AP325" s="121"/>
      <c r="AQ325" s="121"/>
      <c r="AR325" s="121"/>
      <c r="AS325" s="121"/>
      <c r="AT325" s="121"/>
      <c r="AU325" s="121"/>
      <c r="AV325" s="121"/>
      <c r="AW325" s="121"/>
      <c r="AX325" s="121"/>
      <c r="AY325" s="121"/>
      <c r="AZ325" s="51"/>
      <c r="BA325" s="51"/>
      <c r="BB325" s="121"/>
      <c r="BC325" s="121"/>
      <c r="BD325" s="121"/>
      <c r="BE325" s="121"/>
      <c r="BF325" s="121"/>
      <c r="BG325" s="121"/>
      <c r="BH325" s="443"/>
      <c r="BI325" s="121"/>
      <c r="BJ325" s="443"/>
      <c r="BK325" s="443"/>
      <c r="BL325" s="121"/>
      <c r="BM325" s="121"/>
      <c r="BN325" s="121"/>
      <c r="BO325" s="443"/>
      <c r="BP325" s="121"/>
      <c r="BQ325" s="121"/>
      <c r="BR325" s="121"/>
      <c r="BS325" s="121"/>
      <c r="BT325" s="121"/>
      <c r="BU325" s="121"/>
      <c r="BV325" s="121"/>
      <c r="BW325" s="121"/>
      <c r="BX325" s="121"/>
      <c r="BY325" s="443"/>
      <c r="BZ325" s="106">
        <f>SUM(BZ326)</f>
        <v>0</v>
      </c>
      <c r="CA325" s="121"/>
      <c r="CB325" s="121"/>
      <c r="CC325" s="121"/>
      <c r="CD325" s="121"/>
      <c r="CE325" s="106">
        <f>SUM(CE326)</f>
        <v>0</v>
      </c>
      <c r="CF325" s="121"/>
      <c r="CG325" s="121"/>
      <c r="CH325" s="121"/>
      <c r="CI325" s="106">
        <f t="shared" ref="CI325:CY325" si="938">SUM(CI326)</f>
        <v>0</v>
      </c>
      <c r="CJ325" s="106">
        <f t="shared" si="938"/>
        <v>0</v>
      </c>
      <c r="CK325" s="106">
        <f t="shared" si="938"/>
        <v>0</v>
      </c>
      <c r="CL325" s="106">
        <f t="shared" si="938"/>
        <v>0</v>
      </c>
      <c r="CM325" s="106">
        <f t="shared" si="938"/>
        <v>0</v>
      </c>
      <c r="CN325" s="106">
        <f t="shared" si="938"/>
        <v>0</v>
      </c>
      <c r="CO325" s="106">
        <f t="shared" si="938"/>
        <v>0</v>
      </c>
      <c r="CP325" s="106">
        <f t="shared" si="938"/>
        <v>0</v>
      </c>
      <c r="CQ325" s="106">
        <f t="shared" si="938"/>
        <v>0</v>
      </c>
      <c r="CR325" s="106">
        <f t="shared" si="938"/>
        <v>0</v>
      </c>
      <c r="CS325" s="106">
        <f t="shared" si="938"/>
        <v>0</v>
      </c>
      <c r="CT325" s="106">
        <f t="shared" si="938"/>
        <v>0</v>
      </c>
      <c r="CU325" s="106">
        <f t="shared" si="938"/>
        <v>0</v>
      </c>
      <c r="CV325" s="106">
        <f t="shared" si="938"/>
        <v>0</v>
      </c>
      <c r="CW325" s="106">
        <f t="shared" si="938"/>
        <v>0</v>
      </c>
      <c r="CX325" s="106">
        <f t="shared" si="938"/>
        <v>35000</v>
      </c>
      <c r="CY325" s="106">
        <f t="shared" si="938"/>
        <v>35000</v>
      </c>
      <c r="CZ325" s="106">
        <f>SUM(CZ326)</f>
        <v>0</v>
      </c>
      <c r="DA325" s="106">
        <f>SUM(DA326)</f>
        <v>0</v>
      </c>
      <c r="DB325" s="106">
        <f>SUM(DB326)</f>
        <v>0</v>
      </c>
      <c r="DC325" s="106">
        <f>SUM(DC326)</f>
        <v>0</v>
      </c>
      <c r="DD325" s="106">
        <f t="shared" si="841"/>
        <v>0</v>
      </c>
      <c r="DE325" s="106">
        <f t="shared" si="842"/>
        <v>0</v>
      </c>
      <c r="DF325" s="106">
        <f>SUM(DF326)</f>
        <v>0</v>
      </c>
      <c r="DG325" s="106">
        <f>SUM(DG326)</f>
        <v>0</v>
      </c>
      <c r="DH325" s="106">
        <f>SUM(DH326)</f>
        <v>0</v>
      </c>
      <c r="DI325" s="106">
        <f t="shared" si="843"/>
        <v>0</v>
      </c>
      <c r="DJ325" s="106">
        <f>SUM(DJ326)</f>
        <v>30000</v>
      </c>
      <c r="DK325" s="106">
        <f>SUM(DK326)</f>
        <v>30000</v>
      </c>
      <c r="DL325" s="106">
        <f t="shared" si="844"/>
        <v>0</v>
      </c>
      <c r="DM325" s="106">
        <f>SUM(DM326)</f>
        <v>0</v>
      </c>
      <c r="DN325" s="106">
        <f>SUM(DN326)</f>
        <v>30000</v>
      </c>
      <c r="DO325" s="106">
        <f>SUM(DO326)</f>
        <v>0</v>
      </c>
      <c r="DP325" s="106">
        <f t="shared" si="845"/>
        <v>0</v>
      </c>
      <c r="DQ325" s="106">
        <f>SUM(DQ326)</f>
        <v>0</v>
      </c>
      <c r="DR325" s="106">
        <f>SUM(DR326)</f>
        <v>30000</v>
      </c>
      <c r="DS325" s="106">
        <f>SUM(DS326)</f>
        <v>0</v>
      </c>
      <c r="DT325" s="106">
        <f t="shared" si="846"/>
        <v>0</v>
      </c>
      <c r="DU325" s="106">
        <f t="shared" ref="DU325:EB325" si="939">SUM(DU326)</f>
        <v>-30000</v>
      </c>
      <c r="DV325" s="106">
        <f t="shared" si="939"/>
        <v>0</v>
      </c>
      <c r="DW325" s="106">
        <f t="shared" si="939"/>
        <v>30000</v>
      </c>
      <c r="DX325" s="106">
        <f t="shared" si="939"/>
        <v>0</v>
      </c>
      <c r="DY325" s="106">
        <f t="shared" si="939"/>
        <v>0</v>
      </c>
      <c r="DZ325" s="106">
        <f>SUM(DZ326)</f>
        <v>0</v>
      </c>
      <c r="EA325" s="106">
        <f t="shared" si="939"/>
        <v>30000</v>
      </c>
      <c r="EB325" s="106">
        <f t="shared" si="939"/>
        <v>0</v>
      </c>
      <c r="EC325" s="106">
        <f t="shared" si="848"/>
        <v>0</v>
      </c>
      <c r="ED325" s="106">
        <f>SUM(ED326)</f>
        <v>-10000</v>
      </c>
      <c r="EE325" s="106">
        <f>SUM(EE326)</f>
        <v>20000</v>
      </c>
      <c r="EF325" s="106">
        <f>SUM(EF326)</f>
        <v>0</v>
      </c>
      <c r="EG325" s="106">
        <f t="shared" si="849"/>
        <v>0</v>
      </c>
      <c r="EH325" s="106" t="e">
        <f>SUM(EH326)</f>
        <v>#REF!</v>
      </c>
      <c r="EI325" s="106">
        <f>IFERROR(#REF!/DZ325*100,)</f>
        <v>0</v>
      </c>
      <c r="EJ325" s="106">
        <f>IFERROR(#REF!/#REF!*100,)</f>
        <v>0</v>
      </c>
      <c r="EK325" s="106">
        <f>SUM(EK326)</f>
        <v>0</v>
      </c>
      <c r="EL325" s="106">
        <f t="shared" ref="EL325:EM325" si="940">SUM(EL326)</f>
        <v>0</v>
      </c>
      <c r="EM325" s="106">
        <f t="shared" si="940"/>
        <v>0</v>
      </c>
      <c r="EN325" s="111"/>
      <c r="EO325" s="111"/>
      <c r="EP325" s="111"/>
      <c r="EQ325" s="111"/>
      <c r="ER325" s="111"/>
      <c r="ES325" s="146">
        <f t="shared" si="753"/>
        <v>0</v>
      </c>
      <c r="EW325" s="10"/>
      <c r="EX325" s="739">
        <f>IF(EX$9=$K325,#REF!,0)</f>
        <v>0</v>
      </c>
      <c r="EY325" s="739">
        <f>IF(EY$9=$K325,#REF!,0)</f>
        <v>0</v>
      </c>
      <c r="EZ325" s="739">
        <f>IF(EZ$9=$K325,#REF!,0)</f>
        <v>0</v>
      </c>
      <c r="FA325" s="739">
        <f>IF(FA$9=$K325,#REF!,0)</f>
        <v>0</v>
      </c>
      <c r="FB325" s="739">
        <f>IF(FB$9=$K325,#REF!,0)</f>
        <v>0</v>
      </c>
      <c r="FC325" s="739">
        <f>IF(FC$9=$K325,#REF!,0)</f>
        <v>0</v>
      </c>
      <c r="FD325" s="739">
        <f>IF(FD$9=$K325,#REF!,0)</f>
        <v>0</v>
      </c>
      <c r="FE325" s="739">
        <f>IF(FE$9=$K325,#REF!,0)</f>
        <v>0</v>
      </c>
      <c r="FF325" s="739">
        <f>IF(FF$9=$K325,#REF!,0)</f>
        <v>0</v>
      </c>
      <c r="FG325" s="739">
        <f>IF(FG$9=$K325,#REF!,0)</f>
        <v>0</v>
      </c>
      <c r="FH325" s="739">
        <f>IF(FH$9=$K325,#REF!,0)</f>
        <v>0</v>
      </c>
      <c r="FI325" s="739">
        <f>IF(FI$9=$K325,#REF!,0)</f>
        <v>0</v>
      </c>
      <c r="FJ325" s="739">
        <f>IF(FJ$9=$K325,#REF!,0)</f>
        <v>0</v>
      </c>
      <c r="FK325" s="739">
        <f>IF(FK$9=$K325,#REF!,0)</f>
        <v>0</v>
      </c>
      <c r="FL325" s="739">
        <f>IF(FL$9=$K325,#REF!,0)</f>
        <v>0</v>
      </c>
      <c r="FM325" s="739">
        <f>IF(FM$9=$K325,#REF!,0)</f>
        <v>0</v>
      </c>
      <c r="FN325" s="739">
        <f>IF(FN$9=$K325,#REF!,0)</f>
        <v>0</v>
      </c>
      <c r="FO325" s="739">
        <f>IF(FO$9=$K325,#REF!,0)</f>
        <v>0</v>
      </c>
      <c r="FP325" s="739">
        <f>IF(FP$9=$K325,#REF!,0)</f>
        <v>0</v>
      </c>
      <c r="FQ325" s="739">
        <f>IF(FQ$9=$K325,#REF!,0)</f>
        <v>0</v>
      </c>
      <c r="FS325" s="561"/>
      <c r="FT325" s="10"/>
      <c r="FU325" s="739">
        <f t="shared" si="934"/>
        <v>0</v>
      </c>
      <c r="FV325" s="739">
        <f t="shared" si="934"/>
        <v>0</v>
      </c>
      <c r="FW325" s="739">
        <f t="shared" si="934"/>
        <v>0</v>
      </c>
      <c r="FX325" s="739">
        <f t="shared" si="934"/>
        <v>0</v>
      </c>
      <c r="FY325" s="739">
        <f t="shared" si="934"/>
        <v>0</v>
      </c>
      <c r="FZ325" s="739">
        <f t="shared" si="934"/>
        <v>0</v>
      </c>
      <c r="GA325" s="739">
        <f t="shared" si="934"/>
        <v>0</v>
      </c>
      <c r="GB325" s="739">
        <f t="shared" si="934"/>
        <v>0</v>
      </c>
      <c r="GC325" s="739">
        <f t="shared" si="934"/>
        <v>0</v>
      </c>
      <c r="GD325" s="739">
        <f t="shared" si="934"/>
        <v>0</v>
      </c>
      <c r="GE325" s="739">
        <f t="shared" si="935"/>
        <v>0</v>
      </c>
      <c r="GF325" s="739">
        <f t="shared" si="935"/>
        <v>0</v>
      </c>
      <c r="GG325" s="739">
        <f t="shared" si="935"/>
        <v>0</v>
      </c>
      <c r="GH325" s="739">
        <f t="shared" si="935"/>
        <v>0</v>
      </c>
      <c r="GI325" s="739">
        <f t="shared" si="935"/>
        <v>0</v>
      </c>
      <c r="GJ325" s="739">
        <f t="shared" si="935"/>
        <v>0</v>
      </c>
      <c r="GK325" s="739">
        <f t="shared" si="935"/>
        <v>0</v>
      </c>
      <c r="GL325" s="739">
        <f t="shared" si="935"/>
        <v>0</v>
      </c>
      <c r="GM325" s="739">
        <f t="shared" si="935"/>
        <v>0</v>
      </c>
      <c r="GN325" s="739">
        <f t="shared" si="935"/>
        <v>0</v>
      </c>
      <c r="GO325" s="561"/>
      <c r="GP325" s="10"/>
      <c r="GQ325" s="1098">
        <f>IF(GQ$9=$N325,#REF!,0)</f>
        <v>0</v>
      </c>
      <c r="GR325" s="1098">
        <f>IF(GR$9=$N325,#REF!,0)</f>
        <v>0</v>
      </c>
      <c r="GS325" s="1098">
        <f>IF(GS$9=$N325,#REF!,0)</f>
        <v>0</v>
      </c>
      <c r="GT325" s="1098">
        <f>IF(GT$9=$N325,#REF!,0)</f>
        <v>0</v>
      </c>
      <c r="GU325" s="1098">
        <f>IF(GU$9=$N325,#REF!,0)</f>
        <v>0</v>
      </c>
      <c r="GV325" s="1098">
        <f>IF(GV$9=$N325,#REF!,0)</f>
        <v>0</v>
      </c>
      <c r="GW325" s="1098">
        <f>IF(GW$9=$N325,#REF!,0)</f>
        <v>0</v>
      </c>
      <c r="GX325" s="1098">
        <f>IF(GX$9=$N325,#REF!,0)</f>
        <v>0</v>
      </c>
      <c r="GY325" s="1098">
        <f>IF(GY$9=$N325,#REF!,0)</f>
        <v>0</v>
      </c>
      <c r="GZ325" s="1098">
        <f>IF(GZ$9=$N325,#REF!,0)</f>
        <v>0</v>
      </c>
      <c r="HA325" s="1098">
        <f>IF(HA$9=$N325,#REF!,0)</f>
        <v>0</v>
      </c>
      <c r="HB325" s="1098">
        <f>IF(HB$9=$N325,#REF!,0)</f>
        <v>0</v>
      </c>
      <c r="HC325" s="1098">
        <f>IF(HC$9=$N325,#REF!,0)</f>
        <v>0</v>
      </c>
      <c r="HD325" s="1098">
        <f>IF(HD$9=$N325,#REF!,0)</f>
        <v>0</v>
      </c>
      <c r="HE325" s="1098">
        <f>IF(HE$9=$N325,#REF!,0)</f>
        <v>0</v>
      </c>
      <c r="HF325" s="1098">
        <f>IF(HF$9=$N325,#REF!,0)</f>
        <v>0</v>
      </c>
      <c r="HG325" s="1098">
        <f>IF(HG$9=$N325,#REF!,0)</f>
        <v>0</v>
      </c>
      <c r="HH325" s="1098">
        <f>IF(HH$9=$N325,#REF!,0)</f>
        <v>0</v>
      </c>
      <c r="HI325" s="1098">
        <f>IF(HI$9=$N325,#REF!,0)</f>
        <v>0</v>
      </c>
      <c r="HJ325" s="1098">
        <f>IF(HJ$9=$N325,#REF!,0)</f>
        <v>0</v>
      </c>
      <c r="HK325" s="1098">
        <f>IF(HK$9=$N325,#REF!,0)</f>
        <v>0</v>
      </c>
      <c r="HL325" s="1098">
        <f>IF(HL$9=$N325,#REF!,0)</f>
        <v>0</v>
      </c>
      <c r="HM325" s="1098">
        <f>IF(HM$9=$N325,#REF!,0)</f>
        <v>0</v>
      </c>
      <c r="HN325" s="1098">
        <f>IF(HN$9=$N325,#REF!,0)</f>
        <v>0</v>
      </c>
      <c r="HO325" s="1098">
        <f>IF(HO$9=$N325,#REF!,0)</f>
        <v>0</v>
      </c>
      <c r="HP325" s="1098">
        <f>IF(HP$9=$N325,#REF!,0)</f>
        <v>0</v>
      </c>
      <c r="HQ325" s="1098">
        <f>IF(HQ$9=$N325,#REF!,0)</f>
        <v>0</v>
      </c>
      <c r="HR325" s="1098">
        <f>IF(HR$9=$N325,#REF!,0)</f>
        <v>0</v>
      </c>
      <c r="HS325" s="1098">
        <f>IF(HS$9=$N325,#REF!,0)</f>
        <v>0</v>
      </c>
      <c r="HT325" s="1098">
        <f>IF(HT$9=$N325,#REF!,0)</f>
        <v>0</v>
      </c>
      <c r="HU325" s="1098">
        <f>IF(HU$9=$N325,#REF!,0)</f>
        <v>0</v>
      </c>
      <c r="HV325" s="1098">
        <f>IF(HV$9=$N325,#REF!,0)</f>
        <v>0</v>
      </c>
      <c r="HW325" s="1098">
        <f>IF(HW$9=$N325,#REF!,0)</f>
        <v>0</v>
      </c>
      <c r="HX325" s="1098">
        <f>IF(HX$9=$N325,#REF!,0)</f>
        <v>0</v>
      </c>
      <c r="HY325" s="1098">
        <f>IF(HY$9=$N325,#REF!,0)</f>
        <v>0</v>
      </c>
      <c r="HZ325" s="1098">
        <f>IF(HZ$9=$N325,#REF!,0)</f>
        <v>0</v>
      </c>
      <c r="IA325" s="1098">
        <f>IF(IA$9=$N325,#REF!,0)</f>
        <v>0</v>
      </c>
      <c r="IB325" s="1098">
        <f>IF(IB$9=$N325,#REF!,0)</f>
        <v>0</v>
      </c>
      <c r="IC325" s="1098">
        <f>IF(IC$9=$N325,#REF!,0)</f>
        <v>0</v>
      </c>
      <c r="ID325" s="1098">
        <f>IF(ID$9=$N325,#REF!,0)</f>
        <v>0</v>
      </c>
      <c r="IE325" s="1098">
        <f>IF(IE$9=$N325,#REF!,0)</f>
        <v>0</v>
      </c>
      <c r="IF325" s="1098">
        <f>IF(IF$9=$N325,#REF!,0)</f>
        <v>0</v>
      </c>
      <c r="IG325" s="1098">
        <f>IF(IG$9=$N325,#REF!,0)</f>
        <v>0</v>
      </c>
      <c r="IH325" s="1098">
        <f>IF(IH$9=$N325,#REF!,0)</f>
        <v>0</v>
      </c>
      <c r="II325" s="1098">
        <f>IF(II$9=$N325,#REF!,0)</f>
        <v>0</v>
      </c>
      <c r="IJ325" s="1098">
        <f>IF(IJ$9=$N325,#REF!,0)</f>
        <v>0</v>
      </c>
      <c r="IK325" s="1098">
        <f>IF(IK$9=$N325,#REF!,0)</f>
        <v>0</v>
      </c>
      <c r="IL325" s="1098">
        <f>IF(IL$9=$N325,#REF!,0)</f>
        <v>0</v>
      </c>
      <c r="IM325" s="1098">
        <f>IF(IM$9=$N325,#REF!,0)</f>
        <v>0</v>
      </c>
      <c r="IN325" s="1098">
        <f>IF(IN$9=$N325,#REF!,0)</f>
        <v>0</v>
      </c>
      <c r="IO325" s="1098">
        <f>IF(IO$9=$N325,#REF!,0)</f>
        <v>0</v>
      </c>
      <c r="IP325" s="1098">
        <f>IF(IP$9=$N325,#REF!,0)</f>
        <v>0</v>
      </c>
      <c r="IQ325" s="1098">
        <f>IF(IQ$9=$N325,#REF!,0)</f>
        <v>0</v>
      </c>
      <c r="IR325" s="1098">
        <f>IF(IR$9=$N325,#REF!,0)</f>
        <v>0</v>
      </c>
      <c r="IS325" s="1098">
        <f>IF(IS$9=$N325,#REF!,0)</f>
        <v>0</v>
      </c>
      <c r="IT325" s="1098">
        <f>IF(IT$9=$N325,#REF!,0)</f>
        <v>0</v>
      </c>
      <c r="IU325" s="1098">
        <f>IF(IU$9=$N325,#REF!,0)</f>
        <v>0</v>
      </c>
      <c r="IV325" s="1098">
        <f>IF(IV$9=$N325,#REF!,0)</f>
        <v>0</v>
      </c>
      <c r="IW325" s="1098">
        <f>IF(IW$9=$N325,#REF!,0)</f>
        <v>0</v>
      </c>
      <c r="IX325" s="1098">
        <f>IF(IX$9=$N325,#REF!,0)</f>
        <v>0</v>
      </c>
      <c r="IY325" s="1098">
        <f>IF(IY$9=$N325,#REF!,0)</f>
        <v>0</v>
      </c>
      <c r="IZ325" s="1098">
        <f>IF(IZ$9=$N325,#REF!,0)</f>
        <v>0</v>
      </c>
      <c r="JA325" s="1098">
        <f>IF(JA$9=$N325,#REF!,0)</f>
        <v>0</v>
      </c>
      <c r="JB325" s="1098">
        <f>IF(JB$9=$N325,#REF!,0)</f>
        <v>0</v>
      </c>
      <c r="JC325" s="1098">
        <f>IF(JC$9=$N325,#REF!,0)</f>
        <v>0</v>
      </c>
      <c r="JD325" s="1098">
        <f>IF(JD$9=$N325,#REF!,0)</f>
        <v>0</v>
      </c>
      <c r="JE325" s="1098">
        <f>IF(JE$9=$N325,#REF!,0)</f>
        <v>0</v>
      </c>
      <c r="JF325" s="1098">
        <f>IF(JF$9=$N325,#REF!,0)</f>
        <v>0</v>
      </c>
      <c r="JG325" s="1098">
        <f>IF(JG$9=$N325,#REF!,0)</f>
        <v>0</v>
      </c>
      <c r="JH325" s="1098">
        <f>IF(JH$9=$N325,#REF!,0)</f>
        <v>0</v>
      </c>
      <c r="JI325" s="1098">
        <f>IF(JI$9=$N325,#REF!,0)</f>
        <v>0</v>
      </c>
      <c r="JJ325" s="1098">
        <f>IF(JJ$9=$N325,#REF!,0)</f>
        <v>0</v>
      </c>
      <c r="JK325" s="1098">
        <f>IF(JK$9=$N325,#REF!,0)</f>
        <v>0</v>
      </c>
      <c r="JL325" s="1098">
        <f>IF(JL$9=$N325,#REF!,0)</f>
        <v>0</v>
      </c>
      <c r="JM325" s="1098">
        <f>IF(JM$9=$N325,#REF!,0)</f>
        <v>0</v>
      </c>
      <c r="JN325" s="1098">
        <f>IF(JN$9=$N325,#REF!,0)</f>
        <v>0</v>
      </c>
      <c r="JO325" s="1098">
        <f>IF(JO$9=$N325,#REF!,0)</f>
        <v>0</v>
      </c>
      <c r="JP325" s="1098">
        <f>IF(JP$9=$N325,#REF!,0)</f>
        <v>0</v>
      </c>
      <c r="JQ325" s="1098">
        <f>IF(JQ$9=$N325,#REF!,0)</f>
        <v>0</v>
      </c>
      <c r="JR325" s="1098">
        <f>IF(JR$9=$N325,#REF!,0)</f>
        <v>0</v>
      </c>
      <c r="JS325" s="1098">
        <f>IF(JS$9=$N325,#REF!,0)</f>
        <v>0</v>
      </c>
      <c r="JT325" s="1098">
        <f>IF(JT$9=$N325,#REF!,0)</f>
        <v>0</v>
      </c>
      <c r="JU325" s="1098">
        <f>IF(JU$9=$N325,#REF!,0)</f>
        <v>0</v>
      </c>
      <c r="JV325" s="1098">
        <f>IF(JV$9=$N325,#REF!,0)</f>
        <v>0</v>
      </c>
      <c r="JW325" s="1098">
        <f>IF(JW$9=$N325,#REF!,0)</f>
        <v>0</v>
      </c>
      <c r="JX325" s="681"/>
      <c r="JY325" s="10"/>
      <c r="JZ325" s="681">
        <f t="shared" si="923"/>
        <v>0</v>
      </c>
      <c r="KA325" s="681">
        <f t="shared" si="923"/>
        <v>0</v>
      </c>
      <c r="KB325" s="681">
        <f t="shared" si="923"/>
        <v>0</v>
      </c>
      <c r="KC325" s="681">
        <f t="shared" si="923"/>
        <v>0</v>
      </c>
      <c r="KD325" s="681">
        <f t="shared" si="923"/>
        <v>0</v>
      </c>
      <c r="KE325" s="681">
        <f t="shared" si="923"/>
        <v>0</v>
      </c>
      <c r="KF325" s="681">
        <f t="shared" si="923"/>
        <v>0</v>
      </c>
      <c r="KG325" s="681">
        <f t="shared" si="923"/>
        <v>0</v>
      </c>
      <c r="KH325" s="681">
        <f t="shared" si="923"/>
        <v>0</v>
      </c>
      <c r="KI325" s="681">
        <f t="shared" si="923"/>
        <v>0</v>
      </c>
      <c r="KJ325" s="681">
        <f t="shared" si="923"/>
        <v>0</v>
      </c>
      <c r="KN325" s="1098">
        <f t="shared" si="936"/>
        <v>0</v>
      </c>
      <c r="KO325" s="1098">
        <f t="shared" si="936"/>
        <v>0</v>
      </c>
      <c r="KP325" s="1098">
        <f t="shared" si="936"/>
        <v>0</v>
      </c>
      <c r="KQ325" s="1098">
        <f t="shared" si="936"/>
        <v>0</v>
      </c>
      <c r="KR325" s="1098">
        <f t="shared" si="936"/>
        <v>0</v>
      </c>
      <c r="KS325" s="1098">
        <f t="shared" si="936"/>
        <v>0</v>
      </c>
      <c r="KT325" s="1098">
        <f t="shared" si="936"/>
        <v>0</v>
      </c>
      <c r="KU325" s="1098">
        <f t="shared" si="936"/>
        <v>0</v>
      </c>
      <c r="KV325" s="1098">
        <f t="shared" si="936"/>
        <v>0</v>
      </c>
      <c r="KW325" s="1098">
        <f t="shared" si="936"/>
        <v>0</v>
      </c>
      <c r="KX325" s="1098">
        <f t="shared" si="936"/>
        <v>0</v>
      </c>
      <c r="KY325" s="1098">
        <f t="shared" si="936"/>
        <v>0</v>
      </c>
      <c r="KZ325" s="1098">
        <f t="shared" si="936"/>
        <v>0</v>
      </c>
      <c r="LA325" s="1098">
        <f t="shared" si="936"/>
        <v>0</v>
      </c>
      <c r="LB325" s="1098">
        <f t="shared" si="936"/>
        <v>0</v>
      </c>
      <c r="LC325" s="1098">
        <f t="shared" si="936"/>
        <v>0</v>
      </c>
      <c r="LD325" s="1098">
        <f t="shared" si="933"/>
        <v>0</v>
      </c>
      <c r="LE325" s="1098">
        <f t="shared" si="933"/>
        <v>0</v>
      </c>
      <c r="LF325" s="1098">
        <f t="shared" si="933"/>
        <v>0</v>
      </c>
      <c r="LG325" s="1098">
        <f t="shared" si="933"/>
        <v>0</v>
      </c>
      <c r="LH325" s="1098">
        <f t="shared" si="933"/>
        <v>0</v>
      </c>
      <c r="LI325" s="1098">
        <f t="shared" si="933"/>
        <v>0</v>
      </c>
      <c r="LJ325" s="1098">
        <f t="shared" si="933"/>
        <v>0</v>
      </c>
      <c r="LK325" s="1098">
        <f t="shared" si="933"/>
        <v>0</v>
      </c>
      <c r="LL325" s="1098">
        <f t="shared" si="933"/>
        <v>0</v>
      </c>
      <c r="LM325" s="1098">
        <f t="shared" si="933"/>
        <v>0</v>
      </c>
      <c r="LN325" s="1098">
        <f t="shared" si="933"/>
        <v>0</v>
      </c>
      <c r="LO325" s="1098">
        <f t="shared" si="933"/>
        <v>0</v>
      </c>
      <c r="LP325" s="1098">
        <f t="shared" si="933"/>
        <v>0</v>
      </c>
      <c r="LQ325" s="1098">
        <f t="shared" si="933"/>
        <v>0</v>
      </c>
      <c r="LR325" s="1098">
        <f t="shared" si="933"/>
        <v>0</v>
      </c>
      <c r="LS325" s="1098">
        <f t="shared" si="924"/>
        <v>0</v>
      </c>
    </row>
    <row r="326" spans="1:331" customFormat="1" ht="20.100000000000001" customHeight="1" x14ac:dyDescent="0.35">
      <c r="B326" s="872"/>
      <c r="C326" s="1223"/>
      <c r="D326" s="872"/>
      <c r="E326" s="872"/>
      <c r="F326" s="872"/>
      <c r="G326" s="872"/>
      <c r="H326" s="872"/>
      <c r="I326" s="872"/>
      <c r="J326" s="1233" t="s">
        <v>212</v>
      </c>
      <c r="K326" s="887"/>
      <c r="L326" s="888"/>
      <c r="M326" s="874"/>
      <c r="N326" s="893">
        <v>4231</v>
      </c>
      <c r="O326" s="1030" t="s">
        <v>788</v>
      </c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866"/>
      <c r="AJ326" s="51"/>
      <c r="AK326" s="51"/>
      <c r="AL326" s="51"/>
      <c r="AM326" s="51"/>
      <c r="AN326" s="121"/>
      <c r="AO326" s="121"/>
      <c r="AP326" s="121"/>
      <c r="AQ326" s="121"/>
      <c r="AR326" s="121"/>
      <c r="AS326" s="121"/>
      <c r="AT326" s="121"/>
      <c r="AU326" s="121"/>
      <c r="AV326" s="121"/>
      <c r="AW326" s="121"/>
      <c r="AX326" s="121"/>
      <c r="AY326" s="121"/>
      <c r="AZ326" s="51"/>
      <c r="BA326" s="51"/>
      <c r="BB326" s="121"/>
      <c r="BC326" s="121"/>
      <c r="BD326" s="121"/>
      <c r="BE326" s="121"/>
      <c r="BF326" s="121"/>
      <c r="BG326" s="121"/>
      <c r="BH326" s="443"/>
      <c r="BI326" s="121"/>
      <c r="BJ326" s="443"/>
      <c r="BK326" s="443"/>
      <c r="BL326" s="121"/>
      <c r="BM326" s="121"/>
      <c r="BN326" s="121"/>
      <c r="BO326" s="443"/>
      <c r="BP326" s="121"/>
      <c r="BQ326" s="121"/>
      <c r="BR326" s="121"/>
      <c r="BS326" s="121"/>
      <c r="BT326" s="121"/>
      <c r="BU326" s="121"/>
      <c r="BV326" s="121"/>
      <c r="BW326" s="121"/>
      <c r="BX326" s="121"/>
      <c r="BY326" s="443"/>
      <c r="BZ326" s="443">
        <v>0</v>
      </c>
      <c r="CA326" s="121"/>
      <c r="CB326" s="121"/>
      <c r="CC326" s="121"/>
      <c r="CD326" s="121"/>
      <c r="CE326" s="443">
        <v>0</v>
      </c>
      <c r="CF326" s="121"/>
      <c r="CG326" s="121"/>
      <c r="CH326" s="121"/>
      <c r="CI326" s="443">
        <v>0</v>
      </c>
      <c r="CJ326" s="443">
        <v>0</v>
      </c>
      <c r="CK326" s="443">
        <v>0</v>
      </c>
      <c r="CL326" s="443">
        <v>0</v>
      </c>
      <c r="CM326" s="443">
        <v>0</v>
      </c>
      <c r="CN326" s="443">
        <v>0</v>
      </c>
      <c r="CO326" s="443">
        <v>0</v>
      </c>
      <c r="CP326" s="443">
        <v>0</v>
      </c>
      <c r="CQ326" s="443">
        <v>0</v>
      </c>
      <c r="CR326" s="443">
        <v>0</v>
      </c>
      <c r="CS326" s="443">
        <v>0</v>
      </c>
      <c r="CT326" s="443">
        <v>0</v>
      </c>
      <c r="CU326" s="443">
        <v>0</v>
      </c>
      <c r="CV326" s="443">
        <v>0</v>
      </c>
      <c r="CW326" s="121">
        <f>IFERROR(CV326/CU326*100,)</f>
        <v>0</v>
      </c>
      <c r="CX326" s="121">
        <f>(CY326-CU326)</f>
        <v>35000</v>
      </c>
      <c r="CY326" s="443">
        <v>35000</v>
      </c>
      <c r="CZ326" s="121">
        <v>0</v>
      </c>
      <c r="DA326" s="121">
        <v>0</v>
      </c>
      <c r="DB326" s="121">
        <v>0</v>
      </c>
      <c r="DC326" s="121">
        <v>0</v>
      </c>
      <c r="DD326" s="121">
        <f t="shared" si="841"/>
        <v>0</v>
      </c>
      <c r="DE326" s="121">
        <f t="shared" si="842"/>
        <v>0</v>
      </c>
      <c r="DF326" s="121"/>
      <c r="DG326" s="121">
        <v>0</v>
      </c>
      <c r="DH326" s="121">
        <v>0</v>
      </c>
      <c r="DI326" s="121">
        <f t="shared" si="843"/>
        <v>0</v>
      </c>
      <c r="DJ326" s="121">
        <f>(DK326-DG326)</f>
        <v>30000</v>
      </c>
      <c r="DK326" s="121">
        <v>30000</v>
      </c>
      <c r="DL326" s="121">
        <f t="shared" si="844"/>
        <v>0</v>
      </c>
      <c r="DM326" s="121">
        <f>(DN326-DK326)</f>
        <v>0</v>
      </c>
      <c r="DN326" s="121">
        <v>30000</v>
      </c>
      <c r="DO326" s="121"/>
      <c r="DP326" s="121">
        <f t="shared" si="845"/>
        <v>0</v>
      </c>
      <c r="DQ326" s="121">
        <f>(DR326-DN326)</f>
        <v>0</v>
      </c>
      <c r="DR326" s="121">
        <v>30000</v>
      </c>
      <c r="DS326" s="121"/>
      <c r="DT326" s="121">
        <f t="shared" si="846"/>
        <v>0</v>
      </c>
      <c r="DU326" s="121">
        <f>(DV326-DR326)</f>
        <v>-30000</v>
      </c>
      <c r="DV326" s="121"/>
      <c r="DW326" s="121">
        <v>30000</v>
      </c>
      <c r="DX326" s="121"/>
      <c r="DY326" s="121"/>
      <c r="DZ326" s="121">
        <v>0</v>
      </c>
      <c r="EA326" s="121">
        <v>30000</v>
      </c>
      <c r="EB326" s="121">
        <v>0</v>
      </c>
      <c r="EC326" s="121">
        <f t="shared" si="848"/>
        <v>0</v>
      </c>
      <c r="ED326" s="121">
        <f>(EE326-EA326)</f>
        <v>-10000</v>
      </c>
      <c r="EE326" s="121">
        <v>20000</v>
      </c>
      <c r="EF326" s="121">
        <v>0</v>
      </c>
      <c r="EG326" s="121">
        <f t="shared" si="849"/>
        <v>0</v>
      </c>
      <c r="EH326" s="121" t="e">
        <f>(#REF!-EE326)</f>
        <v>#REF!</v>
      </c>
      <c r="EI326" s="121">
        <f>IFERROR(#REF!/DZ326*100,)</f>
        <v>0</v>
      </c>
      <c r="EJ326" s="121">
        <f>IFERROR(#REF!/#REF!*100,)</f>
        <v>0</v>
      </c>
      <c r="EK326" s="121">
        <v>0</v>
      </c>
      <c r="EL326" s="121"/>
      <c r="EM326" s="121"/>
      <c r="EN326" s="121"/>
      <c r="EO326" s="121"/>
      <c r="EP326" s="121"/>
      <c r="EQ326" s="121"/>
      <c r="ER326" s="121"/>
      <c r="ES326" s="146">
        <f t="shared" si="753"/>
        <v>0</v>
      </c>
      <c r="EW326" s="10"/>
      <c r="EX326" s="739">
        <f>IF(EX$9=$K326,#REF!,0)</f>
        <v>0</v>
      </c>
      <c r="EY326" s="739">
        <f>IF(EY$9=$K326,#REF!,0)</f>
        <v>0</v>
      </c>
      <c r="EZ326" s="739">
        <f>IF(EZ$9=$K326,#REF!,0)</f>
        <v>0</v>
      </c>
      <c r="FA326" s="739">
        <f>IF(FA$9=$K326,#REF!,0)</f>
        <v>0</v>
      </c>
      <c r="FB326" s="739">
        <f>IF(FB$9=$K326,#REF!,0)</f>
        <v>0</v>
      </c>
      <c r="FC326" s="739">
        <f>IF(FC$9=$K326,#REF!,0)</f>
        <v>0</v>
      </c>
      <c r="FD326" s="739">
        <f>IF(FD$9=$K326,#REF!,0)</f>
        <v>0</v>
      </c>
      <c r="FE326" s="739">
        <f>IF(FE$9=$K326,#REF!,0)</f>
        <v>0</v>
      </c>
      <c r="FF326" s="739">
        <f>IF(FF$9=$K326,#REF!,0)</f>
        <v>0</v>
      </c>
      <c r="FG326" s="739">
        <f>IF(FG$9=$K326,#REF!,0)</f>
        <v>0</v>
      </c>
      <c r="FH326" s="739">
        <f>IF(FH$9=$K326,#REF!,0)</f>
        <v>0</v>
      </c>
      <c r="FI326" s="739">
        <f>IF(FI$9=$K326,#REF!,0)</f>
        <v>0</v>
      </c>
      <c r="FJ326" s="739">
        <f>IF(FJ$9=$K326,#REF!,0)</f>
        <v>0</v>
      </c>
      <c r="FK326" s="739">
        <f>IF(FK$9=$K326,#REF!,0)</f>
        <v>0</v>
      </c>
      <c r="FL326" s="739">
        <f>IF(FL$9=$K326,#REF!,0)</f>
        <v>0</v>
      </c>
      <c r="FM326" s="739">
        <f>IF(FM$9=$K326,#REF!,0)</f>
        <v>0</v>
      </c>
      <c r="FN326" s="739">
        <f>IF(FN$9=$K326,#REF!,0)</f>
        <v>0</v>
      </c>
      <c r="FO326" s="739">
        <f>IF(FO$9=$K326,#REF!,0)</f>
        <v>0</v>
      </c>
      <c r="FP326" s="739">
        <f>IF(FP$9=$K326,#REF!,0)</f>
        <v>0</v>
      </c>
      <c r="FQ326" s="739">
        <f>IF(FQ$9=$K326,#REF!,0)</f>
        <v>0</v>
      </c>
      <c r="FS326" s="561"/>
      <c r="FT326" s="10"/>
      <c r="FU326" s="739">
        <f t="shared" si="934"/>
        <v>0</v>
      </c>
      <c r="FV326" s="739">
        <f t="shared" si="934"/>
        <v>0</v>
      </c>
      <c r="FW326" s="739">
        <f t="shared" si="934"/>
        <v>0</v>
      </c>
      <c r="FX326" s="739">
        <f t="shared" si="934"/>
        <v>0</v>
      </c>
      <c r="FY326" s="739">
        <f t="shared" si="934"/>
        <v>0</v>
      </c>
      <c r="FZ326" s="739">
        <f t="shared" si="934"/>
        <v>0</v>
      </c>
      <c r="GA326" s="739">
        <f t="shared" si="934"/>
        <v>0</v>
      </c>
      <c r="GB326" s="739">
        <f t="shared" si="934"/>
        <v>0</v>
      </c>
      <c r="GC326" s="739">
        <f t="shared" si="934"/>
        <v>0</v>
      </c>
      <c r="GD326" s="739">
        <f t="shared" si="934"/>
        <v>0</v>
      </c>
      <c r="GE326" s="739">
        <f t="shared" si="935"/>
        <v>0</v>
      </c>
      <c r="GF326" s="739">
        <f t="shared" si="935"/>
        <v>0</v>
      </c>
      <c r="GG326" s="739">
        <f t="shared" si="935"/>
        <v>0</v>
      </c>
      <c r="GH326" s="739">
        <f t="shared" si="935"/>
        <v>0</v>
      </c>
      <c r="GI326" s="739">
        <f t="shared" si="935"/>
        <v>0</v>
      </c>
      <c r="GJ326" s="739">
        <f t="shared" si="935"/>
        <v>0</v>
      </c>
      <c r="GK326" s="739">
        <f t="shared" si="935"/>
        <v>0</v>
      </c>
      <c r="GL326" s="739">
        <f t="shared" si="935"/>
        <v>0</v>
      </c>
      <c r="GM326" s="739">
        <f t="shared" si="935"/>
        <v>0</v>
      </c>
      <c r="GN326" s="739">
        <f t="shared" si="935"/>
        <v>0</v>
      </c>
      <c r="GO326" s="561"/>
      <c r="GP326" s="10"/>
      <c r="GQ326" s="1098">
        <f>IF(GQ$9=$N326,#REF!,0)</f>
        <v>0</v>
      </c>
      <c r="GR326" s="1098">
        <f>IF(GR$9=$N326,#REF!,0)</f>
        <v>0</v>
      </c>
      <c r="GS326" s="1098">
        <f>IF(GS$9=$N326,#REF!,0)</f>
        <v>0</v>
      </c>
      <c r="GT326" s="1098">
        <f>IF(GT$9=$N326,#REF!,0)</f>
        <v>0</v>
      </c>
      <c r="GU326" s="1098">
        <f>IF(GU$9=$N326,#REF!,0)</f>
        <v>0</v>
      </c>
      <c r="GV326" s="1098">
        <f>IF(GV$9=$N326,#REF!,0)</f>
        <v>0</v>
      </c>
      <c r="GW326" s="1098">
        <f>IF(GW$9=$N326,#REF!,0)</f>
        <v>0</v>
      </c>
      <c r="GX326" s="1098">
        <f>IF(GX$9=$N326,#REF!,0)</f>
        <v>0</v>
      </c>
      <c r="GY326" s="1098">
        <f>IF(GY$9=$N326,#REF!,0)</f>
        <v>0</v>
      </c>
      <c r="GZ326" s="1098">
        <f>IF(GZ$9=$N326,#REF!,0)</f>
        <v>0</v>
      </c>
      <c r="HA326" s="1098">
        <f>IF(HA$9=$N326,#REF!,0)</f>
        <v>0</v>
      </c>
      <c r="HB326" s="1098">
        <f>IF(HB$9=$N326,#REF!,0)</f>
        <v>0</v>
      </c>
      <c r="HC326" s="1098">
        <f>IF(HC$9=$N326,#REF!,0)</f>
        <v>0</v>
      </c>
      <c r="HD326" s="1098">
        <f>IF(HD$9=$N326,#REF!,0)</f>
        <v>0</v>
      </c>
      <c r="HE326" s="1098">
        <f>IF(HE$9=$N326,#REF!,0)</f>
        <v>0</v>
      </c>
      <c r="HF326" s="1098">
        <f>IF(HF$9=$N326,#REF!,0)</f>
        <v>0</v>
      </c>
      <c r="HG326" s="1098">
        <f>IF(HG$9=$N326,#REF!,0)</f>
        <v>0</v>
      </c>
      <c r="HH326" s="1098">
        <f>IF(HH$9=$N326,#REF!,0)</f>
        <v>0</v>
      </c>
      <c r="HI326" s="1098">
        <f>IF(HI$9=$N326,#REF!,0)</f>
        <v>0</v>
      </c>
      <c r="HJ326" s="1098">
        <f>IF(HJ$9=$N326,#REF!,0)</f>
        <v>0</v>
      </c>
      <c r="HK326" s="1098">
        <f>IF(HK$9=$N326,#REF!,0)</f>
        <v>0</v>
      </c>
      <c r="HL326" s="1098">
        <f>IF(HL$9=$N326,#REF!,0)</f>
        <v>0</v>
      </c>
      <c r="HM326" s="1098">
        <f>IF(HM$9=$N326,#REF!,0)</f>
        <v>0</v>
      </c>
      <c r="HN326" s="1098">
        <f>IF(HN$9=$N326,#REF!,0)</f>
        <v>0</v>
      </c>
      <c r="HO326" s="1098">
        <f>IF(HO$9=$N326,#REF!,0)</f>
        <v>0</v>
      </c>
      <c r="HP326" s="1098">
        <f>IF(HP$9=$N326,#REF!,0)</f>
        <v>0</v>
      </c>
      <c r="HQ326" s="1098">
        <f>IF(HQ$9=$N326,#REF!,0)</f>
        <v>0</v>
      </c>
      <c r="HR326" s="1098">
        <f>IF(HR$9=$N326,#REF!,0)</f>
        <v>0</v>
      </c>
      <c r="HS326" s="1098">
        <f>IF(HS$9=$N326,#REF!,0)</f>
        <v>0</v>
      </c>
      <c r="HT326" s="1098">
        <f>IF(HT$9=$N326,#REF!,0)</f>
        <v>0</v>
      </c>
      <c r="HU326" s="1098">
        <f>IF(HU$9=$N326,#REF!,0)</f>
        <v>0</v>
      </c>
      <c r="HV326" s="1098">
        <f>IF(HV$9=$N326,#REF!,0)</f>
        <v>0</v>
      </c>
      <c r="HW326" s="1098">
        <f>IF(HW$9=$N326,#REF!,0)</f>
        <v>0</v>
      </c>
      <c r="HX326" s="1098">
        <f>IF(HX$9=$N326,#REF!,0)</f>
        <v>0</v>
      </c>
      <c r="HY326" s="1098">
        <f>IF(HY$9=$N326,#REF!,0)</f>
        <v>0</v>
      </c>
      <c r="HZ326" s="1098">
        <f>IF(HZ$9=$N326,#REF!,0)</f>
        <v>0</v>
      </c>
      <c r="IA326" s="1098">
        <f>IF(IA$9=$N326,#REF!,0)</f>
        <v>0</v>
      </c>
      <c r="IB326" s="1098">
        <f>IF(IB$9=$N326,#REF!,0)</f>
        <v>0</v>
      </c>
      <c r="IC326" s="1098">
        <f>IF(IC$9=$N326,#REF!,0)</f>
        <v>0</v>
      </c>
      <c r="ID326" s="1098">
        <f>IF(ID$9=$N326,#REF!,0)</f>
        <v>0</v>
      </c>
      <c r="IE326" s="1098">
        <f>IF(IE$9=$N326,#REF!,0)</f>
        <v>0</v>
      </c>
      <c r="IF326" s="1098">
        <f>IF(IF$9=$N326,#REF!,0)</f>
        <v>0</v>
      </c>
      <c r="IG326" s="1098">
        <f>IF(IG$9=$N326,#REF!,0)</f>
        <v>0</v>
      </c>
      <c r="IH326" s="1098">
        <f>IF(IH$9=$N326,#REF!,0)</f>
        <v>0</v>
      </c>
      <c r="II326" s="1098">
        <f>IF(II$9=$N326,#REF!,0)</f>
        <v>0</v>
      </c>
      <c r="IJ326" s="1098">
        <f>IF(IJ$9=$N326,#REF!,0)</f>
        <v>0</v>
      </c>
      <c r="IK326" s="1098">
        <f>IF(IK$9=$N326,#REF!,0)</f>
        <v>0</v>
      </c>
      <c r="IL326" s="1098">
        <f>IF(IL$9=$N326,#REF!,0)</f>
        <v>0</v>
      </c>
      <c r="IM326" s="1098">
        <f>IF(IM$9=$N326,#REF!,0)</f>
        <v>0</v>
      </c>
      <c r="IN326" s="1098">
        <f>IF(IN$9=$N326,#REF!,0)</f>
        <v>0</v>
      </c>
      <c r="IO326" s="1098">
        <f>IF(IO$9=$N326,#REF!,0)</f>
        <v>0</v>
      </c>
      <c r="IP326" s="1098">
        <f>IF(IP$9=$N326,#REF!,0)</f>
        <v>0</v>
      </c>
      <c r="IQ326" s="1098">
        <f>IF(IQ$9=$N326,#REF!,0)</f>
        <v>0</v>
      </c>
      <c r="IR326" s="1098">
        <f>IF(IR$9=$N326,#REF!,0)</f>
        <v>0</v>
      </c>
      <c r="IS326" s="1098">
        <f>IF(IS$9=$N326,#REF!,0)</f>
        <v>0</v>
      </c>
      <c r="IT326" s="1098">
        <f>IF(IT$9=$N326,#REF!,0)</f>
        <v>0</v>
      </c>
      <c r="IU326" s="1098">
        <f>IF(IU$9=$N326,#REF!,0)</f>
        <v>0</v>
      </c>
      <c r="IV326" s="1098">
        <f>IF(IV$9=$N326,#REF!,0)</f>
        <v>0</v>
      </c>
      <c r="IW326" s="1098">
        <f>IF(IW$9=$N326,#REF!,0)</f>
        <v>0</v>
      </c>
      <c r="IX326" s="1098">
        <f>IF(IX$9=$N326,#REF!,0)</f>
        <v>0</v>
      </c>
      <c r="IY326" s="1098">
        <f>IF(IY$9=$N326,#REF!,0)</f>
        <v>0</v>
      </c>
      <c r="IZ326" s="1098">
        <f>IF(IZ$9=$N326,#REF!,0)</f>
        <v>0</v>
      </c>
      <c r="JA326" s="1098">
        <f>IF(JA$9=$N326,#REF!,0)</f>
        <v>0</v>
      </c>
      <c r="JB326" s="1098">
        <f>IF(JB$9=$N326,#REF!,0)</f>
        <v>0</v>
      </c>
      <c r="JC326" s="1098">
        <f>IF(JC$9=$N326,#REF!,0)</f>
        <v>0</v>
      </c>
      <c r="JD326" s="1098">
        <f>IF(JD$9=$N326,#REF!,0)</f>
        <v>0</v>
      </c>
      <c r="JE326" s="1098">
        <f>IF(JE$9=$N326,#REF!,0)</f>
        <v>0</v>
      </c>
      <c r="JF326" s="1098">
        <f>IF(JF$9=$N326,#REF!,0)</f>
        <v>0</v>
      </c>
      <c r="JG326" s="1098">
        <f>IF(JG$9=$N326,#REF!,0)</f>
        <v>0</v>
      </c>
      <c r="JH326" s="1098">
        <f>IF(JH$9=$N326,#REF!,0)</f>
        <v>0</v>
      </c>
      <c r="JI326" s="1098">
        <f>IF(JI$9=$N326,#REF!,0)</f>
        <v>0</v>
      </c>
      <c r="JJ326" s="1098">
        <f>IF(JJ$9=$N326,#REF!,0)</f>
        <v>0</v>
      </c>
      <c r="JK326" s="1098">
        <f>IF(JK$9=$N326,#REF!,0)</f>
        <v>0</v>
      </c>
      <c r="JL326" s="1098">
        <f>IF(JL$9=$N326,#REF!,0)</f>
        <v>0</v>
      </c>
      <c r="JM326" s="1098">
        <f>IF(JM$9=$N326,#REF!,0)</f>
        <v>0</v>
      </c>
      <c r="JN326" s="1098" t="e">
        <f>IF(JN$9=$N326,#REF!,0)</f>
        <v>#REF!</v>
      </c>
      <c r="JO326" s="1098">
        <f>IF(JO$9=$N326,#REF!,0)</f>
        <v>0</v>
      </c>
      <c r="JP326" s="1098">
        <f>IF(JP$9=$N326,#REF!,0)</f>
        <v>0</v>
      </c>
      <c r="JQ326" s="1098">
        <f>IF(JQ$9=$N326,#REF!,0)</f>
        <v>0</v>
      </c>
      <c r="JR326" s="1098">
        <f>IF(JR$9=$N326,#REF!,0)</f>
        <v>0</v>
      </c>
      <c r="JS326" s="1098">
        <f>IF(JS$9=$N326,#REF!,0)</f>
        <v>0</v>
      </c>
      <c r="JT326" s="1098">
        <f>IF(JT$9=$N326,#REF!,0)</f>
        <v>0</v>
      </c>
      <c r="JU326" s="1098">
        <f>IF(JU$9=$N326,#REF!,0)</f>
        <v>0</v>
      </c>
      <c r="JV326" s="1098">
        <f>IF(JV$9=$N326,#REF!,0)</f>
        <v>0</v>
      </c>
      <c r="JW326" s="1098">
        <f>IF(JW$9=$N326,#REF!,0)</f>
        <v>0</v>
      </c>
      <c r="JX326" s="681"/>
      <c r="JY326" s="10"/>
      <c r="JZ326" s="681">
        <f t="shared" si="923"/>
        <v>0</v>
      </c>
      <c r="KA326" s="681">
        <f t="shared" si="923"/>
        <v>0</v>
      </c>
      <c r="KB326" s="681">
        <f t="shared" si="923"/>
        <v>0</v>
      </c>
      <c r="KC326" s="681">
        <f t="shared" si="923"/>
        <v>0</v>
      </c>
      <c r="KD326" s="681">
        <f t="shared" si="923"/>
        <v>0</v>
      </c>
      <c r="KE326" s="681">
        <f t="shared" si="923"/>
        <v>0</v>
      </c>
      <c r="KF326" s="681">
        <f t="shared" si="923"/>
        <v>0</v>
      </c>
      <c r="KG326" s="681">
        <f t="shared" si="923"/>
        <v>0</v>
      </c>
      <c r="KH326" s="681">
        <f t="shared" si="923"/>
        <v>0</v>
      </c>
      <c r="KI326" s="681">
        <f t="shared" si="923"/>
        <v>0</v>
      </c>
      <c r="KJ326" s="681">
        <f t="shared" si="923"/>
        <v>0</v>
      </c>
      <c r="KN326" s="1098">
        <f t="shared" si="936"/>
        <v>0</v>
      </c>
      <c r="KO326" s="1098">
        <f t="shared" si="936"/>
        <v>0</v>
      </c>
      <c r="KP326" s="1098">
        <f t="shared" si="936"/>
        <v>0</v>
      </c>
      <c r="KQ326" s="1098">
        <f t="shared" si="936"/>
        <v>0</v>
      </c>
      <c r="KR326" s="1098">
        <f t="shared" si="936"/>
        <v>0</v>
      </c>
      <c r="KS326" s="1098">
        <f t="shared" si="936"/>
        <v>0</v>
      </c>
      <c r="KT326" s="1098">
        <f t="shared" si="936"/>
        <v>0</v>
      </c>
      <c r="KU326" s="1098">
        <f t="shared" si="936"/>
        <v>0</v>
      </c>
      <c r="KV326" s="1098">
        <f t="shared" si="936"/>
        <v>0</v>
      </c>
      <c r="KW326" s="1098">
        <f t="shared" si="936"/>
        <v>0</v>
      </c>
      <c r="KX326" s="1098">
        <f t="shared" si="936"/>
        <v>0</v>
      </c>
      <c r="KY326" s="1098">
        <f t="shared" si="936"/>
        <v>0</v>
      </c>
      <c r="KZ326" s="1098">
        <f t="shared" si="936"/>
        <v>0</v>
      </c>
      <c r="LA326" s="1098">
        <f t="shared" si="936"/>
        <v>0</v>
      </c>
      <c r="LB326" s="1098">
        <f t="shared" si="936"/>
        <v>0</v>
      </c>
      <c r="LC326" s="1098">
        <f t="shared" si="936"/>
        <v>0</v>
      </c>
      <c r="LD326" s="1098">
        <f t="shared" si="933"/>
        <v>0</v>
      </c>
      <c r="LE326" s="1098">
        <f t="shared" si="933"/>
        <v>0</v>
      </c>
      <c r="LF326" s="1098">
        <f t="shared" si="933"/>
        <v>0</v>
      </c>
      <c r="LG326" s="1098">
        <f t="shared" si="933"/>
        <v>0</v>
      </c>
      <c r="LH326" s="1098">
        <f t="shared" si="933"/>
        <v>0</v>
      </c>
      <c r="LI326" s="1098">
        <f t="shared" si="933"/>
        <v>0</v>
      </c>
      <c r="LJ326" s="1098">
        <f t="shared" si="933"/>
        <v>0</v>
      </c>
      <c r="LK326" s="1098">
        <f t="shared" si="933"/>
        <v>0</v>
      </c>
      <c r="LL326" s="1098">
        <f t="shared" si="933"/>
        <v>0</v>
      </c>
      <c r="LM326" s="1098">
        <f t="shared" si="933"/>
        <v>0</v>
      </c>
      <c r="LN326" s="1098">
        <f t="shared" si="933"/>
        <v>0</v>
      </c>
      <c r="LO326" s="1098">
        <f t="shared" si="933"/>
        <v>0</v>
      </c>
      <c r="LP326" s="1098">
        <f t="shared" si="933"/>
        <v>0</v>
      </c>
      <c r="LQ326" s="1098">
        <f t="shared" si="933"/>
        <v>0</v>
      </c>
      <c r="LR326" s="1098">
        <f t="shared" si="933"/>
        <v>0</v>
      </c>
      <c r="LS326" s="1098">
        <f t="shared" si="924"/>
        <v>0</v>
      </c>
    </row>
    <row r="327" spans="1:331" s="680" customFormat="1" ht="20.100000000000001" customHeight="1" x14ac:dyDescent="0.35">
      <c r="A327" s="683" t="s">
        <v>273</v>
      </c>
      <c r="B327" s="684" t="s">
        <v>594</v>
      </c>
      <c r="C327" s="571"/>
      <c r="D327" s="684"/>
      <c r="E327" s="684" t="s">
        <v>7</v>
      </c>
      <c r="F327" s="684"/>
      <c r="G327" s="684"/>
      <c r="H327" s="684"/>
      <c r="I327" s="684"/>
      <c r="J327" s="684" t="s">
        <v>212</v>
      </c>
      <c r="K327" s="700"/>
      <c r="L327" s="548" t="s">
        <v>571</v>
      </c>
      <c r="M327" s="548"/>
      <c r="N327" s="548"/>
      <c r="O327" s="1349"/>
      <c r="P327" s="727"/>
      <c r="Q327" s="727"/>
      <c r="R327" s="727"/>
      <c r="S327" s="727"/>
      <c r="T327" s="727"/>
      <c r="U327" s="727"/>
      <c r="V327" s="727"/>
      <c r="W327" s="727"/>
      <c r="X327" s="727"/>
      <c r="Y327" s="727"/>
      <c r="Z327" s="727"/>
      <c r="AA327" s="727"/>
      <c r="AB327" s="727"/>
      <c r="AC327" s="727"/>
      <c r="AD327" s="727"/>
      <c r="AE327" s="727"/>
      <c r="AF327" s="727"/>
      <c r="AG327" s="727"/>
      <c r="AH327" s="727"/>
      <c r="AI327" s="728"/>
      <c r="AJ327" s="727"/>
      <c r="AK327" s="727"/>
      <c r="AL327" s="727"/>
      <c r="AM327" s="727"/>
      <c r="AN327" s="104" t="e">
        <f>AN329+#REF!</f>
        <v>#REF!</v>
      </c>
      <c r="AO327" s="104" t="e">
        <f>AO329+#REF!</f>
        <v>#REF!</v>
      </c>
      <c r="AP327" s="104" t="e">
        <f>AP329+#REF!</f>
        <v>#REF!</v>
      </c>
      <c r="AQ327" s="104" t="e">
        <f>AQ329+#REF!</f>
        <v>#REF!</v>
      </c>
      <c r="AR327" s="104">
        <f>AR329</f>
        <v>0</v>
      </c>
      <c r="AS327" s="725"/>
      <c r="AT327" s="725"/>
      <c r="AU327" s="104" t="e">
        <f>AU329+#REF!</f>
        <v>#REF!</v>
      </c>
      <c r="AV327" s="104">
        <f>AV329</f>
        <v>0</v>
      </c>
      <c r="AW327" s="104" t="e">
        <f>AW329+#REF!</f>
        <v>#REF!</v>
      </c>
      <c r="AX327" s="104" t="e">
        <f>AX329+#REF!</f>
        <v>#REF!</v>
      </c>
      <c r="AY327" s="104">
        <f>AY329</f>
        <v>381000</v>
      </c>
      <c r="AZ327" s="727"/>
      <c r="BA327" s="727"/>
      <c r="BB327" s="104">
        <f t="shared" ref="BB327:BK327" si="941">BB329</f>
        <v>386000</v>
      </c>
      <c r="BC327" s="104">
        <f t="shared" si="941"/>
        <v>376000</v>
      </c>
      <c r="BD327" s="104">
        <f t="shared" si="941"/>
        <v>223030.65</v>
      </c>
      <c r="BE327" s="104">
        <f t="shared" si="941"/>
        <v>223030.65</v>
      </c>
      <c r="BF327" s="104">
        <f t="shared" si="941"/>
        <v>426000</v>
      </c>
      <c r="BG327" s="104">
        <f t="shared" si="941"/>
        <v>367790.57</v>
      </c>
      <c r="BH327" s="104">
        <f t="shared" si="941"/>
        <v>426000</v>
      </c>
      <c r="BI327" s="104">
        <f>BI329</f>
        <v>0</v>
      </c>
      <c r="BJ327" s="104">
        <f>BJ329</f>
        <v>426000</v>
      </c>
      <c r="BK327" s="104">
        <f t="shared" si="941"/>
        <v>151482.4</v>
      </c>
      <c r="BL327" s="104">
        <f t="shared" ref="BL327:BL332" si="942">IFERROR(BK327/BJ327*100,)</f>
        <v>35.559248826291082</v>
      </c>
      <c r="BM327" s="104"/>
      <c r="BN327" s="104"/>
      <c r="BO327" s="104">
        <f>BO329</f>
        <v>426000</v>
      </c>
      <c r="BP327" s="104"/>
      <c r="BQ327" s="104"/>
      <c r="BR327" s="104">
        <f t="shared" ref="BR327:BY327" si="943">BR329</f>
        <v>0</v>
      </c>
      <c r="BS327" s="104">
        <f t="shared" si="943"/>
        <v>426000</v>
      </c>
      <c r="BT327" s="104">
        <f>BT329</f>
        <v>186026.9</v>
      </c>
      <c r="BU327" s="104">
        <f t="shared" si="943"/>
        <v>0</v>
      </c>
      <c r="BV327" s="104">
        <f t="shared" si="943"/>
        <v>426000</v>
      </c>
      <c r="BW327" s="104"/>
      <c r="BX327" s="104"/>
      <c r="BY327" s="104">
        <f t="shared" si="943"/>
        <v>426000</v>
      </c>
      <c r="BZ327" s="104">
        <f>BZ329</f>
        <v>278827.87</v>
      </c>
      <c r="CA327" s="104">
        <f t="shared" ref="CA327:CA332" si="944">IFERROR(BZ327/BG327*100,)</f>
        <v>75.811587556472688</v>
      </c>
      <c r="CB327" s="104">
        <f t="shared" ref="CB327:CB332" si="945">IFERROR(BZ327/BY327*100,)</f>
        <v>65.452551643192493</v>
      </c>
      <c r="CC327" s="104">
        <f>CC329</f>
        <v>424000</v>
      </c>
      <c r="CD327" s="104">
        <f>CD329</f>
        <v>424000</v>
      </c>
      <c r="CE327" s="104">
        <f>CE329</f>
        <v>426000</v>
      </c>
      <c r="CF327" s="104">
        <f>CF329</f>
        <v>44991.82</v>
      </c>
      <c r="CG327" s="104">
        <f t="shared" ref="CG327:CG339" si="946">IFERROR(CF327/CE327*100,)</f>
        <v>10.561460093896713</v>
      </c>
      <c r="CH327" s="104">
        <f>CH329</f>
        <v>-86000</v>
      </c>
      <c r="CI327" s="104">
        <f>CI329</f>
        <v>340000</v>
      </c>
      <c r="CJ327" s="104"/>
      <c r="CK327" s="104">
        <f t="shared" si="836"/>
        <v>0</v>
      </c>
      <c r="CL327" s="104">
        <f>CL329</f>
        <v>0</v>
      </c>
      <c r="CM327" s="104">
        <f>CM329</f>
        <v>340000</v>
      </c>
      <c r="CN327" s="104"/>
      <c r="CO327" s="104">
        <f t="shared" si="837"/>
        <v>0</v>
      </c>
      <c r="CP327" s="104">
        <f>CP329</f>
        <v>0</v>
      </c>
      <c r="CQ327" s="104">
        <f>CQ329</f>
        <v>340000</v>
      </c>
      <c r="CR327" s="104">
        <f>CR329</f>
        <v>164153.20000000001</v>
      </c>
      <c r="CS327" s="104">
        <f t="shared" si="838"/>
        <v>48.280352941176474</v>
      </c>
      <c r="CT327" s="104">
        <f>CT329</f>
        <v>20000</v>
      </c>
      <c r="CU327" s="104">
        <f>CU329</f>
        <v>360000</v>
      </c>
      <c r="CV327" s="104">
        <f>CV329</f>
        <v>164153.20000000001</v>
      </c>
      <c r="CW327" s="104">
        <f t="shared" si="839"/>
        <v>45.598111111111116</v>
      </c>
      <c r="CX327" s="104">
        <f t="shared" ref="CX327:DH327" si="947">CX329</f>
        <v>0</v>
      </c>
      <c r="CY327" s="104">
        <f t="shared" si="947"/>
        <v>360000</v>
      </c>
      <c r="CZ327" s="104">
        <f t="shared" si="947"/>
        <v>440000</v>
      </c>
      <c r="DA327" s="104">
        <f t="shared" si="947"/>
        <v>440000</v>
      </c>
      <c r="DB327" s="104">
        <f>DB329</f>
        <v>159606.59000000003</v>
      </c>
      <c r="DC327" s="104">
        <f>DC329</f>
        <v>115093.06</v>
      </c>
      <c r="DD327" s="104">
        <f t="shared" si="841"/>
        <v>72.110468621627703</v>
      </c>
      <c r="DE327" s="104">
        <f t="shared" si="842"/>
        <v>35.85453582554517</v>
      </c>
      <c r="DF327" s="104">
        <f>DF329</f>
        <v>262652.21999999997</v>
      </c>
      <c r="DG327" s="104">
        <f t="shared" si="947"/>
        <v>440000</v>
      </c>
      <c r="DH327" s="104">
        <f t="shared" si="947"/>
        <v>56982.48</v>
      </c>
      <c r="DI327" s="104">
        <f t="shared" si="843"/>
        <v>12.950563636363638</v>
      </c>
      <c r="DJ327" s="104">
        <f>DJ329</f>
        <v>-119000</v>
      </c>
      <c r="DK327" s="104">
        <f>DK329</f>
        <v>321000</v>
      </c>
      <c r="DL327" s="104">
        <f t="shared" si="844"/>
        <v>81.823121495327086</v>
      </c>
      <c r="DM327" s="104">
        <f>DM329</f>
        <v>0</v>
      </c>
      <c r="DN327" s="104">
        <f>DN329</f>
        <v>321000</v>
      </c>
      <c r="DO327" s="104">
        <f>DO329</f>
        <v>120727.78</v>
      </c>
      <c r="DP327" s="104">
        <f t="shared" si="845"/>
        <v>37.609900311526481</v>
      </c>
      <c r="DQ327" s="104">
        <f>DQ329</f>
        <v>-74000</v>
      </c>
      <c r="DR327" s="104">
        <f>DR329</f>
        <v>247000</v>
      </c>
      <c r="DS327" s="104">
        <f>DS329</f>
        <v>179335.89</v>
      </c>
      <c r="DT327" s="104">
        <f t="shared" si="846"/>
        <v>72.605623481781379</v>
      </c>
      <c r="DU327" s="104">
        <f t="shared" ref="DU327:EB327" si="948">DU329</f>
        <v>-19160</v>
      </c>
      <c r="DV327" s="104">
        <f t="shared" si="948"/>
        <v>227840</v>
      </c>
      <c r="DW327" s="104">
        <f t="shared" si="948"/>
        <v>333000</v>
      </c>
      <c r="DX327" s="104">
        <f t="shared" si="948"/>
        <v>333000</v>
      </c>
      <c r="DY327" s="104">
        <f t="shared" si="948"/>
        <v>333000</v>
      </c>
      <c r="DZ327" s="104">
        <f>DZ329</f>
        <v>115093.06</v>
      </c>
      <c r="EA327" s="104">
        <f t="shared" si="948"/>
        <v>333000</v>
      </c>
      <c r="EB327" s="104">
        <f t="shared" si="948"/>
        <v>10942.27</v>
      </c>
      <c r="EC327" s="104">
        <f t="shared" si="848"/>
        <v>3.2859669669669667</v>
      </c>
      <c r="ED327" s="104">
        <f>ED329</f>
        <v>-65000</v>
      </c>
      <c r="EE327" s="104">
        <f>EE329</f>
        <v>268000</v>
      </c>
      <c r="EF327" s="104">
        <f>EF329</f>
        <v>0</v>
      </c>
      <c r="EG327" s="104">
        <f t="shared" si="849"/>
        <v>0</v>
      </c>
      <c r="EH327" s="104" t="e">
        <f>EH329</f>
        <v>#REF!</v>
      </c>
      <c r="EI327" s="104">
        <f>IFERROR(#REF!/DZ327*100,)</f>
        <v>0</v>
      </c>
      <c r="EJ327" s="104">
        <f>IFERROR(#REF!/#REF!*100,)</f>
        <v>0</v>
      </c>
      <c r="EK327" s="104">
        <f t="shared" ref="EK327:EM327" si="949">EK329</f>
        <v>378548.29</v>
      </c>
      <c r="EL327" s="104">
        <f t="shared" si="949"/>
        <v>378548.29</v>
      </c>
      <c r="EM327" s="104">
        <f t="shared" si="949"/>
        <v>378548.29</v>
      </c>
      <c r="EN327" s="146" t="e">
        <f>#REF!-#REF!-#REF!</f>
        <v>#REF!</v>
      </c>
      <c r="EO327" s="146"/>
      <c r="EP327" s="146"/>
      <c r="EQ327" s="146"/>
      <c r="ER327" s="146"/>
      <c r="ES327" s="146">
        <f t="shared" si="753"/>
        <v>0</v>
      </c>
      <c r="EW327" s="713"/>
      <c r="EX327" s="739">
        <f>IF(EX$9=$K327,#REF!,0)</f>
        <v>0</v>
      </c>
      <c r="EY327" s="739">
        <f>IF(EY$9=$K327,#REF!,0)</f>
        <v>0</v>
      </c>
      <c r="EZ327" s="739">
        <f>IF(EZ$9=$K327,#REF!,0)</f>
        <v>0</v>
      </c>
      <c r="FA327" s="739">
        <f>IF(FA$9=$K327,#REF!,0)</f>
        <v>0</v>
      </c>
      <c r="FB327" s="739">
        <f>IF(FB$9=$K327,#REF!,0)</f>
        <v>0</v>
      </c>
      <c r="FC327" s="739">
        <f>IF(FC$9=$K327,#REF!,0)</f>
        <v>0</v>
      </c>
      <c r="FD327" s="739">
        <f>IF(FD$9=$K327,#REF!,0)</f>
        <v>0</v>
      </c>
      <c r="FE327" s="739">
        <f>IF(FE$9=$K327,#REF!,0)</f>
        <v>0</v>
      </c>
      <c r="FF327" s="739">
        <f>IF(FF$9=$K327,#REF!,0)</f>
        <v>0</v>
      </c>
      <c r="FG327" s="739">
        <f>IF(FG$9=$K327,#REF!,0)</f>
        <v>0</v>
      </c>
      <c r="FH327" s="739">
        <f>IF(FH$9=$K327,#REF!,0)</f>
        <v>0</v>
      </c>
      <c r="FI327" s="739">
        <f>IF(FI$9=$K327,#REF!,0)</f>
        <v>0</v>
      </c>
      <c r="FJ327" s="739">
        <f>IF(FJ$9=$K327,#REF!,0)</f>
        <v>0</v>
      </c>
      <c r="FK327" s="739">
        <f>IF(FK$9=$K327,#REF!,0)</f>
        <v>0</v>
      </c>
      <c r="FL327" s="739">
        <f>IF(FL$9=$K327,#REF!,0)</f>
        <v>0</v>
      </c>
      <c r="FM327" s="739">
        <f>IF(FM$9=$K327,#REF!,0)</f>
        <v>0</v>
      </c>
      <c r="FN327" s="739">
        <f>IF(FN$9=$K327,#REF!,0)</f>
        <v>0</v>
      </c>
      <c r="FO327" s="739">
        <f>IF(FO$9=$K327,#REF!,0)</f>
        <v>0</v>
      </c>
      <c r="FP327" s="739">
        <f>IF(FP$9=$K327,#REF!,0)</f>
        <v>0</v>
      </c>
      <c r="FQ327" s="739">
        <f>IF(FQ$9=$K327,#REF!,0)</f>
        <v>0</v>
      </c>
      <c r="FS327" s="1097"/>
      <c r="FT327" s="713"/>
      <c r="FU327" s="739">
        <f t="shared" si="934"/>
        <v>0</v>
      </c>
      <c r="FV327" s="739">
        <f t="shared" si="934"/>
        <v>0</v>
      </c>
      <c r="FW327" s="739">
        <f t="shared" si="934"/>
        <v>0</v>
      </c>
      <c r="FX327" s="739">
        <f t="shared" si="934"/>
        <v>0</v>
      </c>
      <c r="FY327" s="739">
        <f t="shared" si="934"/>
        <v>0</v>
      </c>
      <c r="FZ327" s="739">
        <f t="shared" si="934"/>
        <v>0</v>
      </c>
      <c r="GA327" s="739">
        <f t="shared" si="934"/>
        <v>0</v>
      </c>
      <c r="GB327" s="739">
        <f t="shared" si="934"/>
        <v>0</v>
      </c>
      <c r="GC327" s="739">
        <f t="shared" si="934"/>
        <v>0</v>
      </c>
      <c r="GD327" s="739">
        <f t="shared" si="934"/>
        <v>0</v>
      </c>
      <c r="GE327" s="739">
        <f t="shared" si="935"/>
        <v>0</v>
      </c>
      <c r="GF327" s="739">
        <f t="shared" si="935"/>
        <v>0</v>
      </c>
      <c r="GG327" s="739">
        <f t="shared" si="935"/>
        <v>0</v>
      </c>
      <c r="GH327" s="739">
        <f t="shared" si="935"/>
        <v>0</v>
      </c>
      <c r="GI327" s="739">
        <f t="shared" si="935"/>
        <v>0</v>
      </c>
      <c r="GJ327" s="739">
        <f t="shared" si="935"/>
        <v>0</v>
      </c>
      <c r="GK327" s="739">
        <f t="shared" si="935"/>
        <v>0</v>
      </c>
      <c r="GL327" s="739">
        <f t="shared" si="935"/>
        <v>0</v>
      </c>
      <c r="GM327" s="739">
        <f t="shared" si="935"/>
        <v>0</v>
      </c>
      <c r="GN327" s="739">
        <f t="shared" si="935"/>
        <v>0</v>
      </c>
      <c r="GO327" s="1097"/>
      <c r="GP327" s="713"/>
      <c r="GQ327" s="1098">
        <f>IF(GQ$9=$N327,#REF!,0)</f>
        <v>0</v>
      </c>
      <c r="GR327" s="1098">
        <f>IF(GR$9=$N327,#REF!,0)</f>
        <v>0</v>
      </c>
      <c r="GS327" s="1098">
        <f>IF(GS$9=$N327,#REF!,0)</f>
        <v>0</v>
      </c>
      <c r="GT327" s="1098">
        <f>IF(GT$9=$N327,#REF!,0)</f>
        <v>0</v>
      </c>
      <c r="GU327" s="1098">
        <f>IF(GU$9=$N327,#REF!,0)</f>
        <v>0</v>
      </c>
      <c r="GV327" s="1098">
        <f>IF(GV$9=$N327,#REF!,0)</f>
        <v>0</v>
      </c>
      <c r="GW327" s="1098">
        <f>IF(GW$9=$N327,#REF!,0)</f>
        <v>0</v>
      </c>
      <c r="GX327" s="1098">
        <f>IF(GX$9=$N327,#REF!,0)</f>
        <v>0</v>
      </c>
      <c r="GY327" s="1098">
        <f>IF(GY$9=$N327,#REF!,0)</f>
        <v>0</v>
      </c>
      <c r="GZ327" s="1098">
        <f>IF(GZ$9=$N327,#REF!,0)</f>
        <v>0</v>
      </c>
      <c r="HA327" s="1098">
        <f>IF(HA$9=$N327,#REF!,0)</f>
        <v>0</v>
      </c>
      <c r="HB327" s="1098">
        <f>IF(HB$9=$N327,#REF!,0)</f>
        <v>0</v>
      </c>
      <c r="HC327" s="1098">
        <f>IF(HC$9=$N327,#REF!,0)</f>
        <v>0</v>
      </c>
      <c r="HD327" s="1098">
        <f>IF(HD$9=$N327,#REF!,0)</f>
        <v>0</v>
      </c>
      <c r="HE327" s="1098">
        <f>IF(HE$9=$N327,#REF!,0)</f>
        <v>0</v>
      </c>
      <c r="HF327" s="1098">
        <f>IF(HF$9=$N327,#REF!,0)</f>
        <v>0</v>
      </c>
      <c r="HG327" s="1098">
        <f>IF(HG$9=$N327,#REF!,0)</f>
        <v>0</v>
      </c>
      <c r="HH327" s="1098">
        <f>IF(HH$9=$N327,#REF!,0)</f>
        <v>0</v>
      </c>
      <c r="HI327" s="1098">
        <f>IF(HI$9=$N327,#REF!,0)</f>
        <v>0</v>
      </c>
      <c r="HJ327" s="1098">
        <f>IF(HJ$9=$N327,#REF!,0)</f>
        <v>0</v>
      </c>
      <c r="HK327" s="1098">
        <f>IF(HK$9=$N327,#REF!,0)</f>
        <v>0</v>
      </c>
      <c r="HL327" s="1098">
        <f>IF(HL$9=$N327,#REF!,0)</f>
        <v>0</v>
      </c>
      <c r="HM327" s="1098">
        <f>IF(HM$9=$N327,#REF!,0)</f>
        <v>0</v>
      </c>
      <c r="HN327" s="1098">
        <f>IF(HN$9=$N327,#REF!,0)</f>
        <v>0</v>
      </c>
      <c r="HO327" s="1098">
        <f>IF(HO$9=$N327,#REF!,0)</f>
        <v>0</v>
      </c>
      <c r="HP327" s="1098">
        <f>IF(HP$9=$N327,#REF!,0)</f>
        <v>0</v>
      </c>
      <c r="HQ327" s="1098">
        <f>IF(HQ$9=$N327,#REF!,0)</f>
        <v>0</v>
      </c>
      <c r="HR327" s="1098">
        <f>IF(HR$9=$N327,#REF!,0)</f>
        <v>0</v>
      </c>
      <c r="HS327" s="1098">
        <f>IF(HS$9=$N327,#REF!,0)</f>
        <v>0</v>
      </c>
      <c r="HT327" s="1098">
        <f>IF(HT$9=$N327,#REF!,0)</f>
        <v>0</v>
      </c>
      <c r="HU327" s="1098">
        <f>IF(HU$9=$N327,#REF!,0)</f>
        <v>0</v>
      </c>
      <c r="HV327" s="1098">
        <f>IF(HV$9=$N327,#REF!,0)</f>
        <v>0</v>
      </c>
      <c r="HW327" s="1098">
        <f>IF(HW$9=$N327,#REF!,0)</f>
        <v>0</v>
      </c>
      <c r="HX327" s="1098">
        <f>IF(HX$9=$N327,#REF!,0)</f>
        <v>0</v>
      </c>
      <c r="HY327" s="1098">
        <f>IF(HY$9=$N327,#REF!,0)</f>
        <v>0</v>
      </c>
      <c r="HZ327" s="1098">
        <f>IF(HZ$9=$N327,#REF!,0)</f>
        <v>0</v>
      </c>
      <c r="IA327" s="1098">
        <f>IF(IA$9=$N327,#REF!,0)</f>
        <v>0</v>
      </c>
      <c r="IB327" s="1098">
        <f>IF(IB$9=$N327,#REF!,0)</f>
        <v>0</v>
      </c>
      <c r="IC327" s="1098">
        <f>IF(IC$9=$N327,#REF!,0)</f>
        <v>0</v>
      </c>
      <c r="ID327" s="1098">
        <f>IF(ID$9=$N327,#REF!,0)</f>
        <v>0</v>
      </c>
      <c r="IE327" s="1098">
        <f>IF(IE$9=$N327,#REF!,0)</f>
        <v>0</v>
      </c>
      <c r="IF327" s="1098">
        <f>IF(IF$9=$N327,#REF!,0)</f>
        <v>0</v>
      </c>
      <c r="IG327" s="1098">
        <f>IF(IG$9=$N327,#REF!,0)</f>
        <v>0</v>
      </c>
      <c r="IH327" s="1098">
        <f>IF(IH$9=$N327,#REF!,0)</f>
        <v>0</v>
      </c>
      <c r="II327" s="1098">
        <f>IF(II$9=$N327,#REF!,0)</f>
        <v>0</v>
      </c>
      <c r="IJ327" s="1098">
        <f>IF(IJ$9=$N327,#REF!,0)</f>
        <v>0</v>
      </c>
      <c r="IK327" s="1098">
        <f>IF(IK$9=$N327,#REF!,0)</f>
        <v>0</v>
      </c>
      <c r="IL327" s="1098">
        <f>IF(IL$9=$N327,#REF!,0)</f>
        <v>0</v>
      </c>
      <c r="IM327" s="1098">
        <f>IF(IM$9=$N327,#REF!,0)</f>
        <v>0</v>
      </c>
      <c r="IN327" s="1098">
        <f>IF(IN$9=$N327,#REF!,0)</f>
        <v>0</v>
      </c>
      <c r="IO327" s="1098">
        <f>IF(IO$9=$N327,#REF!,0)</f>
        <v>0</v>
      </c>
      <c r="IP327" s="1098">
        <f>IF(IP$9=$N327,#REF!,0)</f>
        <v>0</v>
      </c>
      <c r="IQ327" s="1098">
        <f>IF(IQ$9=$N327,#REF!,0)</f>
        <v>0</v>
      </c>
      <c r="IR327" s="1098">
        <f>IF(IR$9=$N327,#REF!,0)</f>
        <v>0</v>
      </c>
      <c r="IS327" s="1098">
        <f>IF(IS$9=$N327,#REF!,0)</f>
        <v>0</v>
      </c>
      <c r="IT327" s="1098">
        <f>IF(IT$9=$N327,#REF!,0)</f>
        <v>0</v>
      </c>
      <c r="IU327" s="1098">
        <f>IF(IU$9=$N327,#REF!,0)</f>
        <v>0</v>
      </c>
      <c r="IV327" s="1098">
        <f>IF(IV$9=$N327,#REF!,0)</f>
        <v>0</v>
      </c>
      <c r="IW327" s="1098">
        <f>IF(IW$9=$N327,#REF!,0)</f>
        <v>0</v>
      </c>
      <c r="IX327" s="1098">
        <f>IF(IX$9=$N327,#REF!,0)</f>
        <v>0</v>
      </c>
      <c r="IY327" s="1098">
        <f>IF(IY$9=$N327,#REF!,0)</f>
        <v>0</v>
      </c>
      <c r="IZ327" s="1098">
        <f>IF(IZ$9=$N327,#REF!,0)</f>
        <v>0</v>
      </c>
      <c r="JA327" s="1098">
        <f>IF(JA$9=$N327,#REF!,0)</f>
        <v>0</v>
      </c>
      <c r="JB327" s="1098">
        <f>IF(JB$9=$N327,#REF!,0)</f>
        <v>0</v>
      </c>
      <c r="JC327" s="1098">
        <f>IF(JC$9=$N327,#REF!,0)</f>
        <v>0</v>
      </c>
      <c r="JD327" s="1098">
        <f>IF(JD$9=$N327,#REF!,0)</f>
        <v>0</v>
      </c>
      <c r="JE327" s="1098">
        <f>IF(JE$9=$N327,#REF!,0)</f>
        <v>0</v>
      </c>
      <c r="JF327" s="1098">
        <f>IF(JF$9=$N327,#REF!,0)</f>
        <v>0</v>
      </c>
      <c r="JG327" s="1098">
        <f>IF(JG$9=$N327,#REF!,0)</f>
        <v>0</v>
      </c>
      <c r="JH327" s="1098">
        <f>IF(JH$9=$N327,#REF!,0)</f>
        <v>0</v>
      </c>
      <c r="JI327" s="1098">
        <f>IF(JI$9=$N327,#REF!,0)</f>
        <v>0</v>
      </c>
      <c r="JJ327" s="1098">
        <f>IF(JJ$9=$N327,#REF!,0)</f>
        <v>0</v>
      </c>
      <c r="JK327" s="1098">
        <f>IF(JK$9=$N327,#REF!,0)</f>
        <v>0</v>
      </c>
      <c r="JL327" s="1098">
        <f>IF(JL$9=$N327,#REF!,0)</f>
        <v>0</v>
      </c>
      <c r="JM327" s="1098">
        <f>IF(JM$9=$N327,#REF!,0)</f>
        <v>0</v>
      </c>
      <c r="JN327" s="1098">
        <f>IF(JN$9=$N327,#REF!,0)</f>
        <v>0</v>
      </c>
      <c r="JO327" s="1098">
        <f>IF(JO$9=$N327,#REF!,0)</f>
        <v>0</v>
      </c>
      <c r="JP327" s="1098">
        <f>IF(JP$9=$N327,#REF!,0)</f>
        <v>0</v>
      </c>
      <c r="JQ327" s="1098">
        <f>IF(JQ$9=$N327,#REF!,0)</f>
        <v>0</v>
      </c>
      <c r="JR327" s="1098">
        <f>IF(JR$9=$N327,#REF!,0)</f>
        <v>0</v>
      </c>
      <c r="JS327" s="1098">
        <f>IF(JS$9=$N327,#REF!,0)</f>
        <v>0</v>
      </c>
      <c r="JT327" s="1098">
        <f>IF(JT$9=$N327,#REF!,0)</f>
        <v>0</v>
      </c>
      <c r="JU327" s="1098">
        <f>IF(JU$9=$N327,#REF!,0)</f>
        <v>0</v>
      </c>
      <c r="JV327" s="1098">
        <f>IF(JV$9=$N327,#REF!,0)</f>
        <v>0</v>
      </c>
      <c r="JW327" s="1098">
        <f>IF(JW$9=$N327,#REF!,0)</f>
        <v>0</v>
      </c>
      <c r="JX327" s="681"/>
      <c r="JY327" s="713"/>
      <c r="JZ327" s="681">
        <f t="shared" si="923"/>
        <v>0</v>
      </c>
      <c r="KA327" s="681">
        <f t="shared" si="923"/>
        <v>0</v>
      </c>
      <c r="KB327" s="681">
        <f t="shared" si="923"/>
        <v>0</v>
      </c>
      <c r="KC327" s="681">
        <f t="shared" si="923"/>
        <v>0</v>
      </c>
      <c r="KD327" s="681">
        <f t="shared" si="923"/>
        <v>0</v>
      </c>
      <c r="KE327" s="681">
        <f t="shared" si="923"/>
        <v>0</v>
      </c>
      <c r="KF327" s="681">
        <f t="shared" si="923"/>
        <v>0</v>
      </c>
      <c r="KG327" s="681">
        <f t="shared" si="923"/>
        <v>0</v>
      </c>
      <c r="KH327" s="681">
        <f t="shared" si="923"/>
        <v>0</v>
      </c>
      <c r="KI327" s="681">
        <f t="shared" si="923"/>
        <v>0</v>
      </c>
      <c r="KJ327" s="681">
        <f t="shared" si="923"/>
        <v>0</v>
      </c>
      <c r="KN327" s="1098">
        <f t="shared" si="936"/>
        <v>0</v>
      </c>
      <c r="KO327" s="1098">
        <f t="shared" si="936"/>
        <v>0</v>
      </c>
      <c r="KP327" s="1098">
        <f t="shared" si="936"/>
        <v>0</v>
      </c>
      <c r="KQ327" s="1098">
        <f t="shared" si="936"/>
        <v>0</v>
      </c>
      <c r="KR327" s="1098">
        <f t="shared" si="936"/>
        <v>0</v>
      </c>
      <c r="KS327" s="1098">
        <f t="shared" si="936"/>
        <v>0</v>
      </c>
      <c r="KT327" s="1098">
        <f t="shared" si="936"/>
        <v>0</v>
      </c>
      <c r="KU327" s="1098">
        <f t="shared" si="936"/>
        <v>0</v>
      </c>
      <c r="KV327" s="1098">
        <f t="shared" si="936"/>
        <v>0</v>
      </c>
      <c r="KW327" s="1098">
        <f t="shared" si="936"/>
        <v>0</v>
      </c>
      <c r="KX327" s="1098">
        <f t="shared" si="936"/>
        <v>0</v>
      </c>
      <c r="KY327" s="1098">
        <f t="shared" si="936"/>
        <v>0</v>
      </c>
      <c r="KZ327" s="1098">
        <f t="shared" si="936"/>
        <v>0</v>
      </c>
      <c r="LA327" s="1098">
        <f t="shared" si="936"/>
        <v>0</v>
      </c>
      <c r="LB327" s="1098">
        <f t="shared" si="936"/>
        <v>0</v>
      </c>
      <c r="LC327" s="1098">
        <f t="shared" si="936"/>
        <v>0</v>
      </c>
      <c r="LD327" s="1098">
        <f t="shared" si="933"/>
        <v>0</v>
      </c>
      <c r="LE327" s="1098">
        <f t="shared" si="933"/>
        <v>0</v>
      </c>
      <c r="LF327" s="1098">
        <f t="shared" si="933"/>
        <v>0</v>
      </c>
      <c r="LG327" s="1098">
        <f t="shared" si="933"/>
        <v>0</v>
      </c>
      <c r="LH327" s="1098">
        <f t="shared" si="933"/>
        <v>0</v>
      </c>
      <c r="LI327" s="1098">
        <f t="shared" si="933"/>
        <v>0</v>
      </c>
      <c r="LJ327" s="1098">
        <f t="shared" si="933"/>
        <v>0</v>
      </c>
      <c r="LK327" s="1098">
        <f t="shared" si="933"/>
        <v>0</v>
      </c>
      <c r="LL327" s="1098">
        <f t="shared" si="933"/>
        <v>0</v>
      </c>
      <c r="LM327" s="1098">
        <f t="shared" si="933"/>
        <v>0</v>
      </c>
      <c r="LN327" s="1098">
        <f t="shared" si="933"/>
        <v>0</v>
      </c>
      <c r="LO327" s="1098">
        <f t="shared" si="933"/>
        <v>0</v>
      </c>
      <c r="LP327" s="1098">
        <f t="shared" si="933"/>
        <v>0</v>
      </c>
      <c r="LQ327" s="1098">
        <f t="shared" si="933"/>
        <v>0</v>
      </c>
      <c r="LR327" s="1098">
        <f t="shared" si="933"/>
        <v>0</v>
      </c>
      <c r="LS327" s="1098">
        <f t="shared" si="924"/>
        <v>0</v>
      </c>
    </row>
    <row r="328" spans="1:331" s="680" customFormat="1" ht="20.100000000000001" customHeight="1" x14ac:dyDescent="0.35">
      <c r="A328" s="687"/>
      <c r="B328" s="687"/>
      <c r="C328" s="693"/>
      <c r="D328" s="687"/>
      <c r="E328" s="687"/>
      <c r="F328" s="687"/>
      <c r="G328" s="687"/>
      <c r="H328" s="687"/>
      <c r="I328" s="687"/>
      <c r="J328" s="687"/>
      <c r="K328" s="704" t="s">
        <v>484</v>
      </c>
      <c r="L328" s="590" t="s">
        <v>572</v>
      </c>
      <c r="M328" s="590"/>
      <c r="N328" s="590"/>
      <c r="O328" s="1356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635"/>
      <c r="AJ328" s="31"/>
      <c r="AK328" s="31"/>
      <c r="AL328" s="31"/>
      <c r="AM328" s="31"/>
      <c r="AN328" s="109">
        <v>0</v>
      </c>
      <c r="AO328" s="109">
        <v>0</v>
      </c>
      <c r="AP328" s="109">
        <v>0</v>
      </c>
      <c r="AQ328" s="109">
        <v>0</v>
      </c>
      <c r="AR328" s="109">
        <f>AR329</f>
        <v>0</v>
      </c>
      <c r="AS328" s="54"/>
      <c r="AT328" s="54"/>
      <c r="AU328" s="109">
        <v>24170</v>
      </c>
      <c r="AV328" s="109">
        <f>AV329</f>
        <v>0</v>
      </c>
      <c r="AW328" s="109">
        <v>24170</v>
      </c>
      <c r="AX328" s="109">
        <v>24170</v>
      </c>
      <c r="AY328" s="109">
        <f>AY329</f>
        <v>381000</v>
      </c>
      <c r="AZ328" s="31"/>
      <c r="BA328" s="31"/>
      <c r="BB328" s="109">
        <f>BB329</f>
        <v>386000</v>
      </c>
      <c r="BC328" s="109">
        <f>BC329</f>
        <v>376000</v>
      </c>
      <c r="BD328" s="109">
        <v>223030.65</v>
      </c>
      <c r="BE328" s="109">
        <f>BE329</f>
        <v>223030.65</v>
      </c>
      <c r="BF328" s="109">
        <f t="shared" ref="BF328:BK329" si="950">BF329</f>
        <v>426000</v>
      </c>
      <c r="BG328" s="109">
        <f t="shared" si="950"/>
        <v>367790.57</v>
      </c>
      <c r="BH328" s="109">
        <f t="shared" si="950"/>
        <v>426000</v>
      </c>
      <c r="BI328" s="109">
        <f>BI329</f>
        <v>0</v>
      </c>
      <c r="BJ328" s="109">
        <f>BJ329</f>
        <v>426000</v>
      </c>
      <c r="BK328" s="109">
        <f t="shared" si="950"/>
        <v>151482.4</v>
      </c>
      <c r="BL328" s="109">
        <f t="shared" si="942"/>
        <v>35.559248826291082</v>
      </c>
      <c r="BM328" s="109"/>
      <c r="BN328" s="109"/>
      <c r="BO328" s="109">
        <f>BO329</f>
        <v>426000</v>
      </c>
      <c r="BP328" s="109"/>
      <c r="BQ328" s="109"/>
      <c r="BR328" s="109">
        <f t="shared" ref="BR328:BV329" si="951">BR329</f>
        <v>0</v>
      </c>
      <c r="BS328" s="109">
        <f t="shared" si="951"/>
        <v>426000</v>
      </c>
      <c r="BT328" s="109">
        <f t="shared" si="951"/>
        <v>186026.9</v>
      </c>
      <c r="BU328" s="109">
        <f t="shared" si="951"/>
        <v>0</v>
      </c>
      <c r="BV328" s="109">
        <f t="shared" si="951"/>
        <v>426000</v>
      </c>
      <c r="BW328" s="109"/>
      <c r="BX328" s="109"/>
      <c r="BY328" s="109">
        <f>BY329</f>
        <v>426000</v>
      </c>
      <c r="BZ328" s="109">
        <f>BZ329</f>
        <v>278827.87</v>
      </c>
      <c r="CA328" s="109">
        <f t="shared" si="944"/>
        <v>75.811587556472688</v>
      </c>
      <c r="CB328" s="109">
        <f t="shared" si="945"/>
        <v>65.452551643192493</v>
      </c>
      <c r="CC328" s="109">
        <f t="shared" ref="CC328:CE329" si="952">CC329</f>
        <v>424000</v>
      </c>
      <c r="CD328" s="109">
        <f t="shared" si="952"/>
        <v>424000</v>
      </c>
      <c r="CE328" s="109">
        <f t="shared" si="952"/>
        <v>426000</v>
      </c>
      <c r="CF328" s="109">
        <f>CF329</f>
        <v>44991.82</v>
      </c>
      <c r="CG328" s="109">
        <f t="shared" si="946"/>
        <v>10.561460093896713</v>
      </c>
      <c r="CH328" s="109">
        <f>CH329</f>
        <v>-86000</v>
      </c>
      <c r="CI328" s="109">
        <f>CI329</f>
        <v>340000</v>
      </c>
      <c r="CJ328" s="109"/>
      <c r="CK328" s="109">
        <f t="shared" si="836"/>
        <v>0</v>
      </c>
      <c r="CL328" s="109">
        <f>CL329</f>
        <v>0</v>
      </c>
      <c r="CM328" s="109">
        <f>CM329</f>
        <v>340000</v>
      </c>
      <c r="CN328" s="109"/>
      <c r="CO328" s="109">
        <f t="shared" si="837"/>
        <v>0</v>
      </c>
      <c r="CP328" s="109">
        <f t="shared" ref="CP328:CR329" si="953">CP329</f>
        <v>0</v>
      </c>
      <c r="CQ328" s="109">
        <f t="shared" si="953"/>
        <v>340000</v>
      </c>
      <c r="CR328" s="109">
        <f t="shared" si="953"/>
        <v>164153.20000000001</v>
      </c>
      <c r="CS328" s="109">
        <f t="shared" si="838"/>
        <v>48.280352941176474</v>
      </c>
      <c r="CT328" s="109">
        <f t="shared" ref="CT328:CV329" si="954">CT329</f>
        <v>20000</v>
      </c>
      <c r="CU328" s="109">
        <f t="shared" si="954"/>
        <v>360000</v>
      </c>
      <c r="CV328" s="109">
        <f t="shared" si="954"/>
        <v>164153.20000000001</v>
      </c>
      <c r="CW328" s="109">
        <f t="shared" si="839"/>
        <v>45.598111111111116</v>
      </c>
      <c r="CX328" s="109">
        <f t="shared" ref="CX328:DC329" si="955">CX329</f>
        <v>0</v>
      </c>
      <c r="CY328" s="109">
        <f t="shared" si="955"/>
        <v>360000</v>
      </c>
      <c r="CZ328" s="109">
        <f t="shared" si="955"/>
        <v>440000</v>
      </c>
      <c r="DA328" s="109">
        <f t="shared" si="955"/>
        <v>440000</v>
      </c>
      <c r="DB328" s="109">
        <f t="shared" si="955"/>
        <v>159606.59000000003</v>
      </c>
      <c r="DC328" s="109">
        <f t="shared" si="955"/>
        <v>115093.06</v>
      </c>
      <c r="DD328" s="109">
        <f t="shared" si="841"/>
        <v>72.110468621627703</v>
      </c>
      <c r="DE328" s="109">
        <f t="shared" si="842"/>
        <v>35.85453582554517</v>
      </c>
      <c r="DF328" s="109">
        <f t="shared" ref="DF328:DH329" si="956">DF329</f>
        <v>262652.21999999997</v>
      </c>
      <c r="DG328" s="109">
        <f t="shared" si="956"/>
        <v>440000</v>
      </c>
      <c r="DH328" s="109">
        <f t="shared" si="956"/>
        <v>56982.48</v>
      </c>
      <c r="DI328" s="109">
        <f t="shared" si="843"/>
        <v>12.950563636363638</v>
      </c>
      <c r="DJ328" s="109">
        <f t="shared" ref="DJ328:EB329" si="957">DJ329</f>
        <v>-119000</v>
      </c>
      <c r="DK328" s="109">
        <f t="shared" si="957"/>
        <v>321000</v>
      </c>
      <c r="DL328" s="109">
        <f t="shared" si="844"/>
        <v>81.823121495327086</v>
      </c>
      <c r="DM328" s="109">
        <f t="shared" si="957"/>
        <v>0</v>
      </c>
      <c r="DN328" s="109">
        <f t="shared" si="957"/>
        <v>321000</v>
      </c>
      <c r="DO328" s="109">
        <f t="shared" si="957"/>
        <v>120727.78</v>
      </c>
      <c r="DP328" s="109">
        <f t="shared" si="845"/>
        <v>37.609900311526481</v>
      </c>
      <c r="DQ328" s="109">
        <f t="shared" si="957"/>
        <v>-74000</v>
      </c>
      <c r="DR328" s="109">
        <f t="shared" si="957"/>
        <v>247000</v>
      </c>
      <c r="DS328" s="109">
        <f t="shared" si="957"/>
        <v>179335.89</v>
      </c>
      <c r="DT328" s="109">
        <f t="shared" si="846"/>
        <v>72.605623481781379</v>
      </c>
      <c r="DU328" s="109">
        <f t="shared" si="957"/>
        <v>-19160</v>
      </c>
      <c r="DV328" s="109">
        <f t="shared" si="957"/>
        <v>227840</v>
      </c>
      <c r="DW328" s="109">
        <f t="shared" si="957"/>
        <v>333000</v>
      </c>
      <c r="DX328" s="109">
        <f>DX329</f>
        <v>333000</v>
      </c>
      <c r="DY328" s="109">
        <f>DY329</f>
        <v>333000</v>
      </c>
      <c r="DZ328" s="109">
        <f t="shared" ref="DZ328:EM329" si="958">DZ329</f>
        <v>115093.06</v>
      </c>
      <c r="EA328" s="109">
        <f t="shared" si="957"/>
        <v>333000</v>
      </c>
      <c r="EB328" s="109">
        <f t="shared" si="957"/>
        <v>10942.27</v>
      </c>
      <c r="EC328" s="109">
        <f t="shared" si="848"/>
        <v>3.2859669669669667</v>
      </c>
      <c r="ED328" s="109">
        <f t="shared" si="958"/>
        <v>-65000</v>
      </c>
      <c r="EE328" s="109">
        <f t="shared" si="958"/>
        <v>268000</v>
      </c>
      <c r="EF328" s="109">
        <f t="shared" si="958"/>
        <v>0</v>
      </c>
      <c r="EG328" s="109">
        <f t="shared" si="849"/>
        <v>0</v>
      </c>
      <c r="EH328" s="109" t="e">
        <f t="shared" si="958"/>
        <v>#REF!</v>
      </c>
      <c r="EI328" s="109">
        <f>IFERROR(#REF!/DZ328*100,)</f>
        <v>0</v>
      </c>
      <c r="EJ328" s="109">
        <f>IFERROR(#REF!/#REF!*100,)</f>
        <v>0</v>
      </c>
      <c r="EK328" s="109">
        <f t="shared" si="958"/>
        <v>378548.29</v>
      </c>
      <c r="EL328" s="109">
        <f t="shared" si="958"/>
        <v>378548.29</v>
      </c>
      <c r="EM328" s="109">
        <f t="shared" si="958"/>
        <v>378548.29</v>
      </c>
      <c r="EN328" s="123"/>
      <c r="EO328" s="123"/>
      <c r="EP328" s="123"/>
      <c r="EQ328" s="123"/>
      <c r="ER328" s="123"/>
      <c r="ES328" s="146">
        <f t="shared" si="753"/>
        <v>0</v>
      </c>
      <c r="EW328" s="713"/>
      <c r="EX328" s="739">
        <f>IF(EX$9=$K328,#REF!,0)</f>
        <v>0</v>
      </c>
      <c r="EY328" s="739">
        <f>IF(EY$9=$K328,#REF!,0)</f>
        <v>0</v>
      </c>
      <c r="EZ328" s="739">
        <f>IF(EZ$9=$K328,#REF!,0)</f>
        <v>0</v>
      </c>
      <c r="FA328" s="739">
        <f>IF(FA$9=$K328,#REF!,0)</f>
        <v>0</v>
      </c>
      <c r="FB328" s="739">
        <f>IF(FB$9=$K328,#REF!,0)</f>
        <v>0</v>
      </c>
      <c r="FC328" s="739">
        <f>IF(FC$9=$K328,#REF!,0)</f>
        <v>0</v>
      </c>
      <c r="FD328" s="739">
        <f>IF(FD$9=$K328,#REF!,0)</f>
        <v>0</v>
      </c>
      <c r="FE328" s="739">
        <f>IF(FE$9=$K328,#REF!,0)</f>
        <v>0</v>
      </c>
      <c r="FF328" s="739">
        <f>IF(FF$9=$K328,#REF!,0)</f>
        <v>0</v>
      </c>
      <c r="FG328" s="739">
        <f>IF(FG$9=$K328,#REF!,0)</f>
        <v>0</v>
      </c>
      <c r="FH328" s="739">
        <f>IF(FH$9=$K328,#REF!,0)</f>
        <v>0</v>
      </c>
      <c r="FI328" s="739">
        <f>IF(FI$9=$K328,#REF!,0)</f>
        <v>0</v>
      </c>
      <c r="FJ328" s="739">
        <f>IF(FJ$9=$K328,#REF!,0)</f>
        <v>0</v>
      </c>
      <c r="FK328" s="739" t="e">
        <f>IF(FK$9=$K328,#REF!,0)</f>
        <v>#REF!</v>
      </c>
      <c r="FL328" s="739">
        <f>IF(FL$9=$K328,#REF!,0)</f>
        <v>0</v>
      </c>
      <c r="FM328" s="739">
        <f>IF(FM$9=$K328,#REF!,0)</f>
        <v>0</v>
      </c>
      <c r="FN328" s="739">
        <f>IF(FN$9=$K328,#REF!,0)</f>
        <v>0</v>
      </c>
      <c r="FO328" s="739">
        <f>IF(FO$9=$K328,#REF!,0)</f>
        <v>0</v>
      </c>
      <c r="FP328" s="739">
        <f>IF(FP$9=$K328,#REF!,0)</f>
        <v>0</v>
      </c>
      <c r="FQ328" s="739">
        <f>IF(FQ$9=$K328,#REF!,0)</f>
        <v>0</v>
      </c>
      <c r="FS328" s="1097"/>
      <c r="FT328" s="713"/>
      <c r="FU328" s="739">
        <f t="shared" si="934"/>
        <v>0</v>
      </c>
      <c r="FV328" s="739">
        <f t="shared" si="934"/>
        <v>0</v>
      </c>
      <c r="FW328" s="739">
        <f t="shared" si="934"/>
        <v>0</v>
      </c>
      <c r="FX328" s="739">
        <f t="shared" si="934"/>
        <v>0</v>
      </c>
      <c r="FY328" s="739">
        <f t="shared" si="934"/>
        <v>0</v>
      </c>
      <c r="FZ328" s="739">
        <f t="shared" si="934"/>
        <v>0</v>
      </c>
      <c r="GA328" s="739">
        <f t="shared" si="934"/>
        <v>0</v>
      </c>
      <c r="GB328" s="739">
        <f t="shared" si="934"/>
        <v>0</v>
      </c>
      <c r="GC328" s="739">
        <f t="shared" si="934"/>
        <v>0</v>
      </c>
      <c r="GD328" s="739">
        <f t="shared" si="934"/>
        <v>0</v>
      </c>
      <c r="GE328" s="739">
        <f t="shared" si="935"/>
        <v>0</v>
      </c>
      <c r="GF328" s="739">
        <f t="shared" si="935"/>
        <v>0</v>
      </c>
      <c r="GG328" s="739">
        <f t="shared" si="935"/>
        <v>0</v>
      </c>
      <c r="GH328" s="739">
        <f t="shared" si="935"/>
        <v>378548.29</v>
      </c>
      <c r="GI328" s="739">
        <f t="shared" si="935"/>
        <v>0</v>
      </c>
      <c r="GJ328" s="739">
        <f t="shared" si="935"/>
        <v>0</v>
      </c>
      <c r="GK328" s="739">
        <f t="shared" si="935"/>
        <v>0</v>
      </c>
      <c r="GL328" s="739">
        <f t="shared" si="935"/>
        <v>0</v>
      </c>
      <c r="GM328" s="739">
        <f t="shared" si="935"/>
        <v>0</v>
      </c>
      <c r="GN328" s="739">
        <f t="shared" si="935"/>
        <v>0</v>
      </c>
      <c r="GO328" s="1097"/>
      <c r="GP328" s="713"/>
      <c r="GQ328" s="1098">
        <f>IF(GQ$9=$N328,#REF!,0)</f>
        <v>0</v>
      </c>
      <c r="GR328" s="1098">
        <f>IF(GR$9=$N328,#REF!,0)</f>
        <v>0</v>
      </c>
      <c r="GS328" s="1098">
        <f>IF(GS$9=$N328,#REF!,0)</f>
        <v>0</v>
      </c>
      <c r="GT328" s="1098">
        <f>IF(GT$9=$N328,#REF!,0)</f>
        <v>0</v>
      </c>
      <c r="GU328" s="1098">
        <f>IF(GU$9=$N328,#REF!,0)</f>
        <v>0</v>
      </c>
      <c r="GV328" s="1098">
        <f>IF(GV$9=$N328,#REF!,0)</f>
        <v>0</v>
      </c>
      <c r="GW328" s="1098">
        <f>IF(GW$9=$N328,#REF!,0)</f>
        <v>0</v>
      </c>
      <c r="GX328" s="1098">
        <f>IF(GX$9=$N328,#REF!,0)</f>
        <v>0</v>
      </c>
      <c r="GY328" s="1098">
        <f>IF(GY$9=$N328,#REF!,0)</f>
        <v>0</v>
      </c>
      <c r="GZ328" s="1098">
        <f>IF(GZ$9=$N328,#REF!,0)</f>
        <v>0</v>
      </c>
      <c r="HA328" s="1098">
        <f>IF(HA$9=$N328,#REF!,0)</f>
        <v>0</v>
      </c>
      <c r="HB328" s="1098">
        <f>IF(HB$9=$N328,#REF!,0)</f>
        <v>0</v>
      </c>
      <c r="HC328" s="1098">
        <f>IF(HC$9=$N328,#REF!,0)</f>
        <v>0</v>
      </c>
      <c r="HD328" s="1098">
        <f>IF(HD$9=$N328,#REF!,0)</f>
        <v>0</v>
      </c>
      <c r="HE328" s="1098">
        <f>IF(HE$9=$N328,#REF!,0)</f>
        <v>0</v>
      </c>
      <c r="HF328" s="1098">
        <f>IF(HF$9=$N328,#REF!,0)</f>
        <v>0</v>
      </c>
      <c r="HG328" s="1098">
        <f>IF(HG$9=$N328,#REF!,0)</f>
        <v>0</v>
      </c>
      <c r="HH328" s="1098">
        <f>IF(HH$9=$N328,#REF!,0)</f>
        <v>0</v>
      </c>
      <c r="HI328" s="1098">
        <f>IF(HI$9=$N328,#REF!,0)</f>
        <v>0</v>
      </c>
      <c r="HJ328" s="1098">
        <f>IF(HJ$9=$N328,#REF!,0)</f>
        <v>0</v>
      </c>
      <c r="HK328" s="1098">
        <f>IF(HK$9=$N328,#REF!,0)</f>
        <v>0</v>
      </c>
      <c r="HL328" s="1098">
        <f>IF(HL$9=$N328,#REF!,0)</f>
        <v>0</v>
      </c>
      <c r="HM328" s="1098">
        <f>IF(HM$9=$N328,#REF!,0)</f>
        <v>0</v>
      </c>
      <c r="HN328" s="1098">
        <f>IF(HN$9=$N328,#REF!,0)</f>
        <v>0</v>
      </c>
      <c r="HO328" s="1098">
        <f>IF(HO$9=$N328,#REF!,0)</f>
        <v>0</v>
      </c>
      <c r="HP328" s="1098">
        <f>IF(HP$9=$N328,#REF!,0)</f>
        <v>0</v>
      </c>
      <c r="HQ328" s="1098">
        <f>IF(HQ$9=$N328,#REF!,0)</f>
        <v>0</v>
      </c>
      <c r="HR328" s="1098">
        <f>IF(HR$9=$N328,#REF!,0)</f>
        <v>0</v>
      </c>
      <c r="HS328" s="1098">
        <f>IF(HS$9=$N328,#REF!,0)</f>
        <v>0</v>
      </c>
      <c r="HT328" s="1098">
        <f>IF(HT$9=$N328,#REF!,0)</f>
        <v>0</v>
      </c>
      <c r="HU328" s="1098">
        <f>IF(HU$9=$N328,#REF!,0)</f>
        <v>0</v>
      </c>
      <c r="HV328" s="1098">
        <f>IF(HV$9=$N328,#REF!,0)</f>
        <v>0</v>
      </c>
      <c r="HW328" s="1098">
        <f>IF(HW$9=$N328,#REF!,0)</f>
        <v>0</v>
      </c>
      <c r="HX328" s="1098">
        <f>IF(HX$9=$N328,#REF!,0)</f>
        <v>0</v>
      </c>
      <c r="HY328" s="1098">
        <f>IF(HY$9=$N328,#REF!,0)</f>
        <v>0</v>
      </c>
      <c r="HZ328" s="1098">
        <f>IF(HZ$9=$N328,#REF!,0)</f>
        <v>0</v>
      </c>
      <c r="IA328" s="1098">
        <f>IF(IA$9=$N328,#REF!,0)</f>
        <v>0</v>
      </c>
      <c r="IB328" s="1098">
        <f>IF(IB$9=$N328,#REF!,0)</f>
        <v>0</v>
      </c>
      <c r="IC328" s="1098">
        <f>IF(IC$9=$N328,#REF!,0)</f>
        <v>0</v>
      </c>
      <c r="ID328" s="1098">
        <f>IF(ID$9=$N328,#REF!,0)</f>
        <v>0</v>
      </c>
      <c r="IE328" s="1098">
        <f>IF(IE$9=$N328,#REF!,0)</f>
        <v>0</v>
      </c>
      <c r="IF328" s="1098">
        <f>IF(IF$9=$N328,#REF!,0)</f>
        <v>0</v>
      </c>
      <c r="IG328" s="1098">
        <f>IF(IG$9=$N328,#REF!,0)</f>
        <v>0</v>
      </c>
      <c r="IH328" s="1098">
        <f>IF(IH$9=$N328,#REF!,0)</f>
        <v>0</v>
      </c>
      <c r="II328" s="1098">
        <f>IF(II$9=$N328,#REF!,0)</f>
        <v>0</v>
      </c>
      <c r="IJ328" s="1098">
        <f>IF(IJ$9=$N328,#REF!,0)</f>
        <v>0</v>
      </c>
      <c r="IK328" s="1098">
        <f>IF(IK$9=$N328,#REF!,0)</f>
        <v>0</v>
      </c>
      <c r="IL328" s="1098">
        <f>IF(IL$9=$N328,#REF!,0)</f>
        <v>0</v>
      </c>
      <c r="IM328" s="1098">
        <f>IF(IM$9=$N328,#REF!,0)</f>
        <v>0</v>
      </c>
      <c r="IN328" s="1098">
        <f>IF(IN$9=$N328,#REF!,0)</f>
        <v>0</v>
      </c>
      <c r="IO328" s="1098">
        <f>IF(IO$9=$N328,#REF!,0)</f>
        <v>0</v>
      </c>
      <c r="IP328" s="1098">
        <f>IF(IP$9=$N328,#REF!,0)</f>
        <v>0</v>
      </c>
      <c r="IQ328" s="1098">
        <f>IF(IQ$9=$N328,#REF!,0)</f>
        <v>0</v>
      </c>
      <c r="IR328" s="1098">
        <f>IF(IR$9=$N328,#REF!,0)</f>
        <v>0</v>
      </c>
      <c r="IS328" s="1098">
        <f>IF(IS$9=$N328,#REF!,0)</f>
        <v>0</v>
      </c>
      <c r="IT328" s="1098">
        <f>IF(IT$9=$N328,#REF!,0)</f>
        <v>0</v>
      </c>
      <c r="IU328" s="1098">
        <f>IF(IU$9=$N328,#REF!,0)</f>
        <v>0</v>
      </c>
      <c r="IV328" s="1098">
        <f>IF(IV$9=$N328,#REF!,0)</f>
        <v>0</v>
      </c>
      <c r="IW328" s="1098">
        <f>IF(IW$9=$N328,#REF!,0)</f>
        <v>0</v>
      </c>
      <c r="IX328" s="1098">
        <f>IF(IX$9=$N328,#REF!,0)</f>
        <v>0</v>
      </c>
      <c r="IY328" s="1098">
        <f>IF(IY$9=$N328,#REF!,0)</f>
        <v>0</v>
      </c>
      <c r="IZ328" s="1098">
        <f>IF(IZ$9=$N328,#REF!,0)</f>
        <v>0</v>
      </c>
      <c r="JA328" s="1098">
        <f>IF(JA$9=$N328,#REF!,0)</f>
        <v>0</v>
      </c>
      <c r="JB328" s="1098">
        <f>IF(JB$9=$N328,#REF!,0)</f>
        <v>0</v>
      </c>
      <c r="JC328" s="1098">
        <f>IF(JC$9=$N328,#REF!,0)</f>
        <v>0</v>
      </c>
      <c r="JD328" s="1098">
        <f>IF(JD$9=$N328,#REF!,0)</f>
        <v>0</v>
      </c>
      <c r="JE328" s="1098">
        <f>IF(JE$9=$N328,#REF!,0)</f>
        <v>0</v>
      </c>
      <c r="JF328" s="1098">
        <f>IF(JF$9=$N328,#REF!,0)</f>
        <v>0</v>
      </c>
      <c r="JG328" s="1098">
        <f>IF(JG$9=$N328,#REF!,0)</f>
        <v>0</v>
      </c>
      <c r="JH328" s="1098">
        <f>IF(JH$9=$N328,#REF!,0)</f>
        <v>0</v>
      </c>
      <c r="JI328" s="1098">
        <f>IF(JI$9=$N328,#REF!,0)</f>
        <v>0</v>
      </c>
      <c r="JJ328" s="1098">
        <f>IF(JJ$9=$N328,#REF!,0)</f>
        <v>0</v>
      </c>
      <c r="JK328" s="1098">
        <f>IF(JK$9=$N328,#REF!,0)</f>
        <v>0</v>
      </c>
      <c r="JL328" s="1098">
        <f>IF(JL$9=$N328,#REF!,0)</f>
        <v>0</v>
      </c>
      <c r="JM328" s="1098">
        <f>IF(JM$9=$N328,#REF!,0)</f>
        <v>0</v>
      </c>
      <c r="JN328" s="1098">
        <f>IF(JN$9=$N328,#REF!,0)</f>
        <v>0</v>
      </c>
      <c r="JO328" s="1098">
        <f>IF(JO$9=$N328,#REF!,0)</f>
        <v>0</v>
      </c>
      <c r="JP328" s="1098">
        <f>IF(JP$9=$N328,#REF!,0)</f>
        <v>0</v>
      </c>
      <c r="JQ328" s="1098">
        <f>IF(JQ$9=$N328,#REF!,0)</f>
        <v>0</v>
      </c>
      <c r="JR328" s="1098">
        <f>IF(JR$9=$N328,#REF!,0)</f>
        <v>0</v>
      </c>
      <c r="JS328" s="1098">
        <f>IF(JS$9=$N328,#REF!,0)</f>
        <v>0</v>
      </c>
      <c r="JT328" s="1098">
        <f>IF(JT$9=$N328,#REF!,0)</f>
        <v>0</v>
      </c>
      <c r="JU328" s="1098">
        <f>IF(JU$9=$N328,#REF!,0)</f>
        <v>0</v>
      </c>
      <c r="JV328" s="1098">
        <f>IF(JV$9=$N328,#REF!,0)</f>
        <v>0</v>
      </c>
      <c r="JW328" s="1098">
        <f>IF(JW$9=$N328,#REF!,0)</f>
        <v>0</v>
      </c>
      <c r="JX328" s="681"/>
      <c r="JY328" s="713"/>
      <c r="JZ328" s="681">
        <f t="shared" si="923"/>
        <v>0</v>
      </c>
      <c r="KA328" s="681">
        <f t="shared" si="923"/>
        <v>0</v>
      </c>
      <c r="KB328" s="681">
        <f t="shared" si="923"/>
        <v>0</v>
      </c>
      <c r="KC328" s="681">
        <f t="shared" si="923"/>
        <v>0</v>
      </c>
      <c r="KD328" s="681">
        <f t="shared" si="923"/>
        <v>0</v>
      </c>
      <c r="KE328" s="681">
        <f t="shared" si="923"/>
        <v>0</v>
      </c>
      <c r="KF328" s="681">
        <f t="shared" si="923"/>
        <v>0</v>
      </c>
      <c r="KG328" s="681">
        <f t="shared" si="923"/>
        <v>0</v>
      </c>
      <c r="KH328" s="681">
        <f t="shared" si="923"/>
        <v>0</v>
      </c>
      <c r="KI328" s="681">
        <f t="shared" si="923"/>
        <v>0</v>
      </c>
      <c r="KJ328" s="681">
        <f t="shared" si="923"/>
        <v>0</v>
      </c>
      <c r="KN328" s="1098">
        <f t="shared" si="936"/>
        <v>0</v>
      </c>
      <c r="KO328" s="1098">
        <f t="shared" si="936"/>
        <v>0</v>
      </c>
      <c r="KP328" s="1098">
        <f t="shared" si="936"/>
        <v>0</v>
      </c>
      <c r="KQ328" s="1098">
        <f t="shared" si="936"/>
        <v>0</v>
      </c>
      <c r="KR328" s="1098">
        <f t="shared" si="936"/>
        <v>0</v>
      </c>
      <c r="KS328" s="1098">
        <f t="shared" si="936"/>
        <v>0</v>
      </c>
      <c r="KT328" s="1098">
        <f t="shared" si="936"/>
        <v>0</v>
      </c>
      <c r="KU328" s="1098">
        <f t="shared" si="936"/>
        <v>0</v>
      </c>
      <c r="KV328" s="1098">
        <f t="shared" si="936"/>
        <v>0</v>
      </c>
      <c r="KW328" s="1098">
        <f t="shared" si="936"/>
        <v>0</v>
      </c>
      <c r="KX328" s="1098">
        <f t="shared" si="936"/>
        <v>0</v>
      </c>
      <c r="KY328" s="1098">
        <f t="shared" si="936"/>
        <v>0</v>
      </c>
      <c r="KZ328" s="1098">
        <f t="shared" si="936"/>
        <v>0</v>
      </c>
      <c r="LA328" s="1098">
        <f t="shared" si="936"/>
        <v>0</v>
      </c>
      <c r="LB328" s="1098">
        <f t="shared" si="936"/>
        <v>0</v>
      </c>
      <c r="LC328" s="1098">
        <f t="shared" si="936"/>
        <v>0</v>
      </c>
      <c r="LD328" s="1098">
        <f t="shared" si="933"/>
        <v>0</v>
      </c>
      <c r="LE328" s="1098">
        <f t="shared" si="933"/>
        <v>0</v>
      </c>
      <c r="LF328" s="1098">
        <f t="shared" si="933"/>
        <v>0</v>
      </c>
      <c r="LG328" s="1098">
        <f t="shared" si="933"/>
        <v>0</v>
      </c>
      <c r="LH328" s="1098">
        <f t="shared" si="933"/>
        <v>0</v>
      </c>
      <c r="LI328" s="1098">
        <f t="shared" si="933"/>
        <v>0</v>
      </c>
      <c r="LJ328" s="1098">
        <f t="shared" si="933"/>
        <v>0</v>
      </c>
      <c r="LK328" s="1098">
        <f t="shared" si="933"/>
        <v>0</v>
      </c>
      <c r="LL328" s="1098">
        <f t="shared" si="933"/>
        <v>0</v>
      </c>
      <c r="LM328" s="1098">
        <f t="shared" si="933"/>
        <v>0</v>
      </c>
      <c r="LN328" s="1098">
        <f t="shared" si="933"/>
        <v>0</v>
      </c>
      <c r="LO328" s="1098">
        <f t="shared" si="933"/>
        <v>0</v>
      </c>
      <c r="LP328" s="1098">
        <f t="shared" si="933"/>
        <v>0</v>
      </c>
      <c r="LQ328" s="1098">
        <f t="shared" si="933"/>
        <v>0</v>
      </c>
      <c r="LR328" s="1098">
        <f t="shared" si="933"/>
        <v>0</v>
      </c>
      <c r="LS328" s="1098">
        <f t="shared" si="924"/>
        <v>0</v>
      </c>
    </row>
    <row r="329" spans="1:331" ht="20.100000000000001" customHeight="1" x14ac:dyDescent="0.35">
      <c r="A329" s="692"/>
      <c r="B329" s="1149"/>
      <c r="C329" s="870"/>
      <c r="D329" s="871"/>
      <c r="E329" s="871"/>
      <c r="F329" s="871"/>
      <c r="G329" s="871"/>
      <c r="H329" s="871"/>
      <c r="I329" s="871"/>
      <c r="J329" s="871" t="s">
        <v>212</v>
      </c>
      <c r="K329" s="873">
        <v>3</v>
      </c>
      <c r="L329" s="1388" t="s">
        <v>182</v>
      </c>
      <c r="M329" s="1388"/>
      <c r="N329" s="1388"/>
      <c r="O329" s="1363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622"/>
      <c r="AJ329" s="35"/>
      <c r="AK329" s="35"/>
      <c r="AL329" s="35"/>
      <c r="AM329" s="35"/>
      <c r="AN329" s="38"/>
      <c r="AO329" s="38"/>
      <c r="AP329" s="38"/>
      <c r="AQ329" s="38"/>
      <c r="AR329" s="112">
        <f>AR330</f>
        <v>0</v>
      </c>
      <c r="AS329" s="38"/>
      <c r="AT329" s="38"/>
      <c r="AU329" s="38"/>
      <c r="AV329" s="112">
        <f>AV330</f>
        <v>0</v>
      </c>
      <c r="AW329" s="112">
        <f>AW330</f>
        <v>0</v>
      </c>
      <c r="AX329" s="112">
        <f>AX330</f>
        <v>0</v>
      </c>
      <c r="AY329" s="112">
        <f>AY330</f>
        <v>381000</v>
      </c>
      <c r="AZ329" s="112">
        <f>AZ330</f>
        <v>0</v>
      </c>
      <c r="BA329" s="112">
        <f>BA330</f>
        <v>0</v>
      </c>
      <c r="BB329" s="112">
        <f>BB330</f>
        <v>386000</v>
      </c>
      <c r="BC329" s="112">
        <f>BC330</f>
        <v>376000</v>
      </c>
      <c r="BD329" s="112">
        <f>BD330</f>
        <v>223030.65</v>
      </c>
      <c r="BE329" s="112">
        <f>BE330</f>
        <v>223030.65</v>
      </c>
      <c r="BF329" s="112">
        <f t="shared" si="950"/>
        <v>426000</v>
      </c>
      <c r="BG329" s="112">
        <f t="shared" si="950"/>
        <v>367790.57</v>
      </c>
      <c r="BH329" s="112">
        <f t="shared" si="950"/>
        <v>426000</v>
      </c>
      <c r="BI329" s="112">
        <f>BI330</f>
        <v>0</v>
      </c>
      <c r="BJ329" s="112">
        <f>BJ330</f>
        <v>426000</v>
      </c>
      <c r="BK329" s="112">
        <f t="shared" si="950"/>
        <v>151482.4</v>
      </c>
      <c r="BL329" s="112">
        <f t="shared" si="942"/>
        <v>35.559248826291082</v>
      </c>
      <c r="BM329" s="112"/>
      <c r="BN329" s="112"/>
      <c r="BO329" s="112">
        <f>BO330</f>
        <v>426000</v>
      </c>
      <c r="BP329" s="112"/>
      <c r="BQ329" s="112"/>
      <c r="BR329" s="112">
        <f t="shared" si="951"/>
        <v>0</v>
      </c>
      <c r="BS329" s="112">
        <f t="shared" si="951"/>
        <v>426000</v>
      </c>
      <c r="BT329" s="112">
        <f t="shared" si="951"/>
        <v>186026.9</v>
      </c>
      <c r="BU329" s="112">
        <f t="shared" si="951"/>
        <v>0</v>
      </c>
      <c r="BV329" s="112">
        <f t="shared" si="951"/>
        <v>426000</v>
      </c>
      <c r="BW329" s="112"/>
      <c r="BX329" s="112"/>
      <c r="BY329" s="112">
        <f>BY330</f>
        <v>426000</v>
      </c>
      <c r="BZ329" s="112">
        <f>BZ330</f>
        <v>278827.87</v>
      </c>
      <c r="CA329" s="112">
        <f t="shared" si="944"/>
        <v>75.811587556472688</v>
      </c>
      <c r="CB329" s="112">
        <f t="shared" si="945"/>
        <v>65.452551643192493</v>
      </c>
      <c r="CC329" s="112">
        <f t="shared" si="952"/>
        <v>424000</v>
      </c>
      <c r="CD329" s="112">
        <f t="shared" si="952"/>
        <v>424000</v>
      </c>
      <c r="CE329" s="112">
        <f t="shared" si="952"/>
        <v>426000</v>
      </c>
      <c r="CF329" s="112">
        <f>CF330</f>
        <v>44991.82</v>
      </c>
      <c r="CG329" s="112">
        <f t="shared" si="946"/>
        <v>10.561460093896713</v>
      </c>
      <c r="CH329" s="112">
        <f>CH330</f>
        <v>-86000</v>
      </c>
      <c r="CI329" s="112">
        <f>CI330</f>
        <v>340000</v>
      </c>
      <c r="CJ329" s="112"/>
      <c r="CK329" s="112">
        <f t="shared" si="836"/>
        <v>0</v>
      </c>
      <c r="CL329" s="112">
        <f>CL330</f>
        <v>0</v>
      </c>
      <c r="CM329" s="112">
        <f>CM330</f>
        <v>340000</v>
      </c>
      <c r="CN329" s="112"/>
      <c r="CO329" s="112">
        <f t="shared" si="837"/>
        <v>0</v>
      </c>
      <c r="CP329" s="112">
        <f t="shared" si="953"/>
        <v>0</v>
      </c>
      <c r="CQ329" s="112">
        <f t="shared" si="953"/>
        <v>340000</v>
      </c>
      <c r="CR329" s="112">
        <f t="shared" si="953"/>
        <v>164153.20000000001</v>
      </c>
      <c r="CS329" s="112">
        <f t="shared" si="838"/>
        <v>48.280352941176474</v>
      </c>
      <c r="CT329" s="112">
        <f t="shared" si="954"/>
        <v>20000</v>
      </c>
      <c r="CU329" s="112">
        <f t="shared" si="954"/>
        <v>360000</v>
      </c>
      <c r="CV329" s="112">
        <f t="shared" si="954"/>
        <v>164153.20000000001</v>
      </c>
      <c r="CW329" s="112">
        <f t="shared" si="839"/>
        <v>45.598111111111116</v>
      </c>
      <c r="CX329" s="112">
        <f t="shared" si="955"/>
        <v>0</v>
      </c>
      <c r="CY329" s="112">
        <f t="shared" si="955"/>
        <v>360000</v>
      </c>
      <c r="CZ329" s="112">
        <f t="shared" si="955"/>
        <v>440000</v>
      </c>
      <c r="DA329" s="112">
        <f t="shared" si="955"/>
        <v>440000</v>
      </c>
      <c r="DB329" s="112">
        <f t="shared" si="955"/>
        <v>159606.59000000003</v>
      </c>
      <c r="DC329" s="112">
        <f t="shared" si="955"/>
        <v>115093.06</v>
      </c>
      <c r="DD329" s="112">
        <f t="shared" si="841"/>
        <v>72.110468621627703</v>
      </c>
      <c r="DE329" s="112">
        <f t="shared" si="842"/>
        <v>35.85453582554517</v>
      </c>
      <c r="DF329" s="112">
        <f t="shared" si="956"/>
        <v>262652.21999999997</v>
      </c>
      <c r="DG329" s="112">
        <f t="shared" si="956"/>
        <v>440000</v>
      </c>
      <c r="DH329" s="112">
        <f t="shared" si="956"/>
        <v>56982.48</v>
      </c>
      <c r="DI329" s="112">
        <f t="shared" si="843"/>
        <v>12.950563636363638</v>
      </c>
      <c r="DJ329" s="112">
        <f t="shared" si="957"/>
        <v>-119000</v>
      </c>
      <c r="DK329" s="112">
        <f t="shared" si="957"/>
        <v>321000</v>
      </c>
      <c r="DL329" s="112">
        <f t="shared" si="844"/>
        <v>81.823121495327086</v>
      </c>
      <c r="DM329" s="112">
        <f t="shared" si="957"/>
        <v>0</v>
      </c>
      <c r="DN329" s="112">
        <f t="shared" si="957"/>
        <v>321000</v>
      </c>
      <c r="DO329" s="112">
        <f t="shared" si="957"/>
        <v>120727.78</v>
      </c>
      <c r="DP329" s="112">
        <f t="shared" si="845"/>
        <v>37.609900311526481</v>
      </c>
      <c r="DQ329" s="112">
        <f t="shared" si="957"/>
        <v>-74000</v>
      </c>
      <c r="DR329" s="112">
        <f t="shared" si="957"/>
        <v>247000</v>
      </c>
      <c r="DS329" s="112">
        <f t="shared" si="957"/>
        <v>179335.89</v>
      </c>
      <c r="DT329" s="112">
        <f t="shared" si="846"/>
        <v>72.605623481781379</v>
      </c>
      <c r="DU329" s="112">
        <f t="shared" si="957"/>
        <v>-19160</v>
      </c>
      <c r="DV329" s="112">
        <f t="shared" si="957"/>
        <v>227840</v>
      </c>
      <c r="DW329" s="112">
        <f t="shared" si="957"/>
        <v>333000</v>
      </c>
      <c r="DX329" s="112">
        <f>DX330</f>
        <v>333000</v>
      </c>
      <c r="DY329" s="112">
        <f>DY330</f>
        <v>333000</v>
      </c>
      <c r="DZ329" s="112">
        <f t="shared" si="958"/>
        <v>115093.06</v>
      </c>
      <c r="EA329" s="112">
        <f t="shared" si="957"/>
        <v>333000</v>
      </c>
      <c r="EB329" s="112">
        <f t="shared" si="958"/>
        <v>10942.27</v>
      </c>
      <c r="EC329" s="112">
        <f t="shared" si="848"/>
        <v>3.2859669669669667</v>
      </c>
      <c r="ED329" s="112">
        <f t="shared" si="958"/>
        <v>-65000</v>
      </c>
      <c r="EE329" s="112">
        <f t="shared" si="958"/>
        <v>268000</v>
      </c>
      <c r="EF329" s="112">
        <f t="shared" si="958"/>
        <v>0</v>
      </c>
      <c r="EG329" s="112">
        <f t="shared" si="849"/>
        <v>0</v>
      </c>
      <c r="EH329" s="112" t="e">
        <f t="shared" si="958"/>
        <v>#REF!</v>
      </c>
      <c r="EI329" s="112">
        <f>IFERROR(#REF!/DZ329*100,)</f>
        <v>0</v>
      </c>
      <c r="EJ329" s="112">
        <f>IFERROR(#REF!/#REF!*100,)</f>
        <v>0</v>
      </c>
      <c r="EK329" s="112">
        <f t="shared" si="958"/>
        <v>378548.29</v>
      </c>
      <c r="EL329" s="112">
        <f t="shared" si="958"/>
        <v>378548.29</v>
      </c>
      <c r="EM329" s="112">
        <f t="shared" si="958"/>
        <v>378548.29</v>
      </c>
      <c r="EN329" s="102"/>
      <c r="EO329" s="102"/>
      <c r="EP329" s="102"/>
      <c r="EQ329" s="102"/>
      <c r="ER329" s="102"/>
      <c r="ES329" s="146">
        <f t="shared" si="753"/>
        <v>0</v>
      </c>
      <c r="EX329" s="739">
        <f>IF(EX$9=$K329,#REF!,0)</f>
        <v>0</v>
      </c>
      <c r="EY329" s="739">
        <f>IF(EY$9=$K329,#REF!,0)</f>
        <v>0</v>
      </c>
      <c r="EZ329" s="739">
        <f>IF(EZ$9=$K329,#REF!,0)</f>
        <v>0</v>
      </c>
      <c r="FA329" s="739">
        <f>IF(FA$9=$K329,#REF!,0)</f>
        <v>0</v>
      </c>
      <c r="FB329" s="739">
        <f>IF(FB$9=$K329,#REF!,0)</f>
        <v>0</v>
      </c>
      <c r="FC329" s="739">
        <f>IF(FC$9=$K329,#REF!,0)</f>
        <v>0</v>
      </c>
      <c r="FD329" s="739">
        <f>IF(FD$9=$K329,#REF!,0)</f>
        <v>0</v>
      </c>
      <c r="FE329" s="739">
        <f>IF(FE$9=$K329,#REF!,0)</f>
        <v>0</v>
      </c>
      <c r="FF329" s="739">
        <f>IF(FF$9=$K329,#REF!,0)</f>
        <v>0</v>
      </c>
      <c r="FG329" s="739">
        <f>IF(FG$9=$K329,#REF!,0)</f>
        <v>0</v>
      </c>
      <c r="FH329" s="739">
        <f>IF(FH$9=$K329,#REF!,0)</f>
        <v>0</v>
      </c>
      <c r="FI329" s="739">
        <f>IF(FI$9=$K329,#REF!,0)</f>
        <v>0</v>
      </c>
      <c r="FJ329" s="739">
        <f>IF(FJ$9=$K329,#REF!,0)</f>
        <v>0</v>
      </c>
      <c r="FK329" s="739">
        <f>IF(FK$9=$K329,#REF!,0)</f>
        <v>0</v>
      </c>
      <c r="FL329" s="739">
        <f>IF(FL$9=$K329,#REF!,0)</f>
        <v>0</v>
      </c>
      <c r="FM329" s="739">
        <f>IF(FM$9=$K329,#REF!,0)</f>
        <v>0</v>
      </c>
      <c r="FN329" s="739">
        <f>IF(FN$9=$K329,#REF!,0)</f>
        <v>0</v>
      </c>
      <c r="FO329" s="739">
        <f>IF(FO$9=$K329,#REF!,0)</f>
        <v>0</v>
      </c>
      <c r="FP329" s="739">
        <f>IF(FP$9=$K329,#REF!,0)</f>
        <v>0</v>
      </c>
      <c r="FQ329" s="739">
        <f>IF(FQ$9=$K329,#REF!,0)</f>
        <v>0</v>
      </c>
      <c r="FU329" s="739">
        <f t="shared" si="934"/>
        <v>0</v>
      </c>
      <c r="FV329" s="739">
        <f t="shared" si="934"/>
        <v>0</v>
      </c>
      <c r="FW329" s="739">
        <f t="shared" si="934"/>
        <v>0</v>
      </c>
      <c r="FX329" s="739">
        <f t="shared" si="934"/>
        <v>0</v>
      </c>
      <c r="FY329" s="739">
        <f t="shared" si="934"/>
        <v>0</v>
      </c>
      <c r="FZ329" s="739">
        <f t="shared" si="934"/>
        <v>0</v>
      </c>
      <c r="GA329" s="739">
        <f t="shared" si="934"/>
        <v>0</v>
      </c>
      <c r="GB329" s="739">
        <f t="shared" si="934"/>
        <v>0</v>
      </c>
      <c r="GC329" s="739">
        <f t="shared" si="934"/>
        <v>0</v>
      </c>
      <c r="GD329" s="739">
        <f t="shared" si="934"/>
        <v>0</v>
      </c>
      <c r="GE329" s="739">
        <f t="shared" si="935"/>
        <v>0</v>
      </c>
      <c r="GF329" s="739">
        <f t="shared" si="935"/>
        <v>0</v>
      </c>
      <c r="GG329" s="739">
        <f t="shared" si="935"/>
        <v>0</v>
      </c>
      <c r="GH329" s="739">
        <f t="shared" si="935"/>
        <v>0</v>
      </c>
      <c r="GI329" s="739">
        <f t="shared" si="935"/>
        <v>0</v>
      </c>
      <c r="GJ329" s="739">
        <f t="shared" si="935"/>
        <v>0</v>
      </c>
      <c r="GK329" s="739">
        <f t="shared" si="935"/>
        <v>0</v>
      </c>
      <c r="GL329" s="739">
        <f t="shared" si="935"/>
        <v>0</v>
      </c>
      <c r="GM329" s="739">
        <f t="shared" si="935"/>
        <v>0</v>
      </c>
      <c r="GN329" s="739">
        <f t="shared" si="935"/>
        <v>0</v>
      </c>
      <c r="GQ329" s="1098">
        <f>IF(GQ$9=$N329,#REF!,0)</f>
        <v>0</v>
      </c>
      <c r="GR329" s="1098">
        <f>IF(GR$9=$N329,#REF!,0)</f>
        <v>0</v>
      </c>
      <c r="GS329" s="1098">
        <f>IF(GS$9=$N329,#REF!,0)</f>
        <v>0</v>
      </c>
      <c r="GT329" s="1098">
        <f>IF(GT$9=$N329,#REF!,0)</f>
        <v>0</v>
      </c>
      <c r="GU329" s="1098">
        <f>IF(GU$9=$N329,#REF!,0)</f>
        <v>0</v>
      </c>
      <c r="GV329" s="1098">
        <f>IF(GV$9=$N329,#REF!,0)</f>
        <v>0</v>
      </c>
      <c r="GW329" s="1098">
        <f>IF(GW$9=$N329,#REF!,0)</f>
        <v>0</v>
      </c>
      <c r="GX329" s="1098">
        <f>IF(GX$9=$N329,#REF!,0)</f>
        <v>0</v>
      </c>
      <c r="GY329" s="1098">
        <f>IF(GY$9=$N329,#REF!,0)</f>
        <v>0</v>
      </c>
      <c r="GZ329" s="1098">
        <f>IF(GZ$9=$N329,#REF!,0)</f>
        <v>0</v>
      </c>
      <c r="HA329" s="1098">
        <f>IF(HA$9=$N329,#REF!,0)</f>
        <v>0</v>
      </c>
      <c r="HB329" s="1098">
        <f>IF(HB$9=$N329,#REF!,0)</f>
        <v>0</v>
      </c>
      <c r="HC329" s="1098">
        <f>IF(HC$9=$N329,#REF!,0)</f>
        <v>0</v>
      </c>
      <c r="HD329" s="1098">
        <f>IF(HD$9=$N329,#REF!,0)</f>
        <v>0</v>
      </c>
      <c r="HE329" s="1098">
        <f>IF(HE$9=$N329,#REF!,0)</f>
        <v>0</v>
      </c>
      <c r="HF329" s="1098">
        <f>IF(HF$9=$N329,#REF!,0)</f>
        <v>0</v>
      </c>
      <c r="HG329" s="1098">
        <f>IF(HG$9=$N329,#REF!,0)</f>
        <v>0</v>
      </c>
      <c r="HH329" s="1098">
        <f>IF(HH$9=$N329,#REF!,0)</f>
        <v>0</v>
      </c>
      <c r="HI329" s="1098">
        <f>IF(HI$9=$N329,#REF!,0)</f>
        <v>0</v>
      </c>
      <c r="HJ329" s="1098">
        <f>IF(HJ$9=$N329,#REF!,0)</f>
        <v>0</v>
      </c>
      <c r="HK329" s="1098">
        <f>IF(HK$9=$N329,#REF!,0)</f>
        <v>0</v>
      </c>
      <c r="HL329" s="1098">
        <f>IF(HL$9=$N329,#REF!,0)</f>
        <v>0</v>
      </c>
      <c r="HM329" s="1098">
        <f>IF(HM$9=$N329,#REF!,0)</f>
        <v>0</v>
      </c>
      <c r="HN329" s="1098">
        <f>IF(HN$9=$N329,#REF!,0)</f>
        <v>0</v>
      </c>
      <c r="HO329" s="1098">
        <f>IF(HO$9=$N329,#REF!,0)</f>
        <v>0</v>
      </c>
      <c r="HP329" s="1098">
        <f>IF(HP$9=$N329,#REF!,0)</f>
        <v>0</v>
      </c>
      <c r="HQ329" s="1098">
        <f>IF(HQ$9=$N329,#REF!,0)</f>
        <v>0</v>
      </c>
      <c r="HR329" s="1098">
        <f>IF(HR$9=$N329,#REF!,0)</f>
        <v>0</v>
      </c>
      <c r="HS329" s="1098">
        <f>IF(HS$9=$N329,#REF!,0)</f>
        <v>0</v>
      </c>
      <c r="HT329" s="1098">
        <f>IF(HT$9=$N329,#REF!,0)</f>
        <v>0</v>
      </c>
      <c r="HU329" s="1098">
        <f>IF(HU$9=$N329,#REF!,0)</f>
        <v>0</v>
      </c>
      <c r="HV329" s="1098">
        <f>IF(HV$9=$N329,#REF!,0)</f>
        <v>0</v>
      </c>
      <c r="HW329" s="1098">
        <f>IF(HW$9=$N329,#REF!,0)</f>
        <v>0</v>
      </c>
      <c r="HX329" s="1098">
        <f>IF(HX$9=$N329,#REF!,0)</f>
        <v>0</v>
      </c>
      <c r="HY329" s="1098">
        <f>IF(HY$9=$N329,#REF!,0)</f>
        <v>0</v>
      </c>
      <c r="HZ329" s="1098">
        <f>IF(HZ$9=$N329,#REF!,0)</f>
        <v>0</v>
      </c>
      <c r="IA329" s="1098">
        <f>IF(IA$9=$N329,#REF!,0)</f>
        <v>0</v>
      </c>
      <c r="IB329" s="1098">
        <f>IF(IB$9=$N329,#REF!,0)</f>
        <v>0</v>
      </c>
      <c r="IC329" s="1098">
        <f>IF(IC$9=$N329,#REF!,0)</f>
        <v>0</v>
      </c>
      <c r="ID329" s="1098">
        <f>IF(ID$9=$N329,#REF!,0)</f>
        <v>0</v>
      </c>
      <c r="IE329" s="1098">
        <f>IF(IE$9=$N329,#REF!,0)</f>
        <v>0</v>
      </c>
      <c r="IF329" s="1098">
        <f>IF(IF$9=$N329,#REF!,0)</f>
        <v>0</v>
      </c>
      <c r="IG329" s="1098">
        <f>IF(IG$9=$N329,#REF!,0)</f>
        <v>0</v>
      </c>
      <c r="IH329" s="1098">
        <f>IF(IH$9=$N329,#REF!,0)</f>
        <v>0</v>
      </c>
      <c r="II329" s="1098">
        <f>IF(II$9=$N329,#REF!,0)</f>
        <v>0</v>
      </c>
      <c r="IJ329" s="1098">
        <f>IF(IJ$9=$N329,#REF!,0)</f>
        <v>0</v>
      </c>
      <c r="IK329" s="1098">
        <f>IF(IK$9=$N329,#REF!,0)</f>
        <v>0</v>
      </c>
      <c r="IL329" s="1098">
        <f>IF(IL$9=$N329,#REF!,0)</f>
        <v>0</v>
      </c>
      <c r="IM329" s="1098">
        <f>IF(IM$9=$N329,#REF!,0)</f>
        <v>0</v>
      </c>
      <c r="IN329" s="1098">
        <f>IF(IN$9=$N329,#REF!,0)</f>
        <v>0</v>
      </c>
      <c r="IO329" s="1098">
        <f>IF(IO$9=$N329,#REF!,0)</f>
        <v>0</v>
      </c>
      <c r="IP329" s="1098">
        <f>IF(IP$9=$N329,#REF!,0)</f>
        <v>0</v>
      </c>
      <c r="IQ329" s="1098">
        <f>IF(IQ$9=$N329,#REF!,0)</f>
        <v>0</v>
      </c>
      <c r="IR329" s="1098">
        <f>IF(IR$9=$N329,#REF!,0)</f>
        <v>0</v>
      </c>
      <c r="IS329" s="1098">
        <f>IF(IS$9=$N329,#REF!,0)</f>
        <v>0</v>
      </c>
      <c r="IT329" s="1098">
        <f>IF(IT$9=$N329,#REF!,0)</f>
        <v>0</v>
      </c>
      <c r="IU329" s="1098">
        <f>IF(IU$9=$N329,#REF!,0)</f>
        <v>0</v>
      </c>
      <c r="IV329" s="1098">
        <f>IF(IV$9=$N329,#REF!,0)</f>
        <v>0</v>
      </c>
      <c r="IW329" s="1098">
        <f>IF(IW$9=$N329,#REF!,0)</f>
        <v>0</v>
      </c>
      <c r="IX329" s="1098">
        <f>IF(IX$9=$N329,#REF!,0)</f>
        <v>0</v>
      </c>
      <c r="IY329" s="1098">
        <f>IF(IY$9=$N329,#REF!,0)</f>
        <v>0</v>
      </c>
      <c r="IZ329" s="1098">
        <f>IF(IZ$9=$N329,#REF!,0)</f>
        <v>0</v>
      </c>
      <c r="JA329" s="1098">
        <f>IF(JA$9=$N329,#REF!,0)</f>
        <v>0</v>
      </c>
      <c r="JB329" s="1098">
        <f>IF(JB$9=$N329,#REF!,0)</f>
        <v>0</v>
      </c>
      <c r="JC329" s="1098">
        <f>IF(JC$9=$N329,#REF!,0)</f>
        <v>0</v>
      </c>
      <c r="JD329" s="1098">
        <f>IF(JD$9=$N329,#REF!,0)</f>
        <v>0</v>
      </c>
      <c r="JE329" s="1098">
        <f>IF(JE$9=$N329,#REF!,0)</f>
        <v>0</v>
      </c>
      <c r="JF329" s="1098">
        <f>IF(JF$9=$N329,#REF!,0)</f>
        <v>0</v>
      </c>
      <c r="JG329" s="1098">
        <f>IF(JG$9=$N329,#REF!,0)</f>
        <v>0</v>
      </c>
      <c r="JH329" s="1098">
        <f>IF(JH$9=$N329,#REF!,0)</f>
        <v>0</v>
      </c>
      <c r="JI329" s="1098">
        <f>IF(JI$9=$N329,#REF!,0)</f>
        <v>0</v>
      </c>
      <c r="JJ329" s="1098">
        <f>IF(JJ$9=$N329,#REF!,0)</f>
        <v>0</v>
      </c>
      <c r="JK329" s="1098">
        <f>IF(JK$9=$N329,#REF!,0)</f>
        <v>0</v>
      </c>
      <c r="JL329" s="1098">
        <f>IF(JL$9=$N329,#REF!,0)</f>
        <v>0</v>
      </c>
      <c r="JM329" s="1098">
        <f>IF(JM$9=$N329,#REF!,0)</f>
        <v>0</v>
      </c>
      <c r="JN329" s="1098">
        <f>IF(JN$9=$N329,#REF!,0)</f>
        <v>0</v>
      </c>
      <c r="JO329" s="1098">
        <f>IF(JO$9=$N329,#REF!,0)</f>
        <v>0</v>
      </c>
      <c r="JP329" s="1098">
        <f>IF(JP$9=$N329,#REF!,0)</f>
        <v>0</v>
      </c>
      <c r="JQ329" s="1098">
        <f>IF(JQ$9=$N329,#REF!,0)</f>
        <v>0</v>
      </c>
      <c r="JR329" s="1098">
        <f>IF(JR$9=$N329,#REF!,0)</f>
        <v>0</v>
      </c>
      <c r="JS329" s="1098">
        <f>IF(JS$9=$N329,#REF!,0)</f>
        <v>0</v>
      </c>
      <c r="JT329" s="1098">
        <f>IF(JT$9=$N329,#REF!,0)</f>
        <v>0</v>
      </c>
      <c r="JU329" s="1098">
        <f>IF(JU$9=$N329,#REF!,0)</f>
        <v>0</v>
      </c>
      <c r="JV329" s="1098">
        <f>IF(JV$9=$N329,#REF!,0)</f>
        <v>0</v>
      </c>
      <c r="JW329" s="1098">
        <f>IF(JW$9=$N329,#REF!,0)</f>
        <v>0</v>
      </c>
      <c r="JX329" s="681"/>
      <c r="JZ329" s="681">
        <f t="shared" si="923"/>
        <v>0</v>
      </c>
      <c r="KA329" s="681">
        <f t="shared" si="923"/>
        <v>0</v>
      </c>
      <c r="KB329" s="681">
        <f t="shared" si="923"/>
        <v>0</v>
      </c>
      <c r="KC329" s="681">
        <f t="shared" si="923"/>
        <v>0</v>
      </c>
      <c r="KD329" s="681">
        <f t="shared" si="923"/>
        <v>0</v>
      </c>
      <c r="KE329" s="681">
        <f t="shared" si="923"/>
        <v>0</v>
      </c>
      <c r="KF329" s="681">
        <f t="shared" si="923"/>
        <v>0</v>
      </c>
      <c r="KG329" s="681">
        <f t="shared" si="923"/>
        <v>0</v>
      </c>
      <c r="KH329" s="681">
        <f t="shared" si="923"/>
        <v>0</v>
      </c>
      <c r="KI329" s="681">
        <f t="shared" si="923"/>
        <v>0</v>
      </c>
      <c r="KJ329" s="681">
        <f t="shared" si="923"/>
        <v>0</v>
      </c>
      <c r="KN329" s="1098">
        <f t="shared" si="936"/>
        <v>0</v>
      </c>
      <c r="KO329" s="1098">
        <f t="shared" si="936"/>
        <v>0</v>
      </c>
      <c r="KP329" s="1098">
        <f t="shared" si="936"/>
        <v>0</v>
      </c>
      <c r="KQ329" s="1098">
        <f t="shared" si="936"/>
        <v>0</v>
      </c>
      <c r="KR329" s="1098">
        <f t="shared" si="936"/>
        <v>0</v>
      </c>
      <c r="KS329" s="1098">
        <f t="shared" si="936"/>
        <v>0</v>
      </c>
      <c r="KT329" s="1098">
        <f t="shared" si="936"/>
        <v>0</v>
      </c>
      <c r="KU329" s="1098">
        <f t="shared" si="936"/>
        <v>0</v>
      </c>
      <c r="KV329" s="1098">
        <f t="shared" si="936"/>
        <v>0</v>
      </c>
      <c r="KW329" s="1098">
        <f t="shared" si="936"/>
        <v>0</v>
      </c>
      <c r="KX329" s="1098">
        <f t="shared" si="936"/>
        <v>0</v>
      </c>
      <c r="KY329" s="1098">
        <f t="shared" si="936"/>
        <v>0</v>
      </c>
      <c r="KZ329" s="1098">
        <f t="shared" si="936"/>
        <v>0</v>
      </c>
      <c r="LA329" s="1098">
        <f t="shared" si="936"/>
        <v>0</v>
      </c>
      <c r="LB329" s="1098">
        <f t="shared" si="936"/>
        <v>0</v>
      </c>
      <c r="LC329" s="1098">
        <f t="shared" si="936"/>
        <v>0</v>
      </c>
      <c r="LD329" s="1098">
        <f t="shared" si="933"/>
        <v>0</v>
      </c>
      <c r="LE329" s="1098">
        <f t="shared" si="933"/>
        <v>0</v>
      </c>
      <c r="LF329" s="1098">
        <f t="shared" si="933"/>
        <v>0</v>
      </c>
      <c r="LG329" s="1098">
        <f t="shared" si="933"/>
        <v>0</v>
      </c>
      <c r="LH329" s="1098">
        <f t="shared" si="933"/>
        <v>0</v>
      </c>
      <c r="LI329" s="1098">
        <f t="shared" si="933"/>
        <v>0</v>
      </c>
      <c r="LJ329" s="1098">
        <f t="shared" si="933"/>
        <v>0</v>
      </c>
      <c r="LK329" s="1098">
        <f t="shared" si="933"/>
        <v>0</v>
      </c>
      <c r="LL329" s="1098">
        <f t="shared" si="933"/>
        <v>0</v>
      </c>
      <c r="LM329" s="1098">
        <f t="shared" si="933"/>
        <v>0</v>
      </c>
      <c r="LN329" s="1098">
        <f t="shared" si="933"/>
        <v>0</v>
      </c>
      <c r="LO329" s="1098">
        <f t="shared" si="933"/>
        <v>0</v>
      </c>
      <c r="LP329" s="1098">
        <f t="shared" si="933"/>
        <v>0</v>
      </c>
      <c r="LQ329" s="1098">
        <f t="shared" si="933"/>
        <v>0</v>
      </c>
      <c r="LR329" s="1098">
        <f t="shared" si="933"/>
        <v>0</v>
      </c>
      <c r="LS329" s="1098">
        <f t="shared" si="924"/>
        <v>0</v>
      </c>
    </row>
    <row r="330" spans="1:331" ht="20.100000000000001" customHeight="1" x14ac:dyDescent="0.35">
      <c r="A330" s="692"/>
      <c r="B330" s="1149"/>
      <c r="C330" s="870"/>
      <c r="D330" s="871"/>
      <c r="E330" s="871"/>
      <c r="F330" s="871"/>
      <c r="G330" s="871"/>
      <c r="H330" s="871"/>
      <c r="I330" s="871"/>
      <c r="J330" s="871" t="s">
        <v>212</v>
      </c>
      <c r="K330" s="877"/>
      <c r="L330" s="874">
        <v>32</v>
      </c>
      <c r="M330" s="874" t="s">
        <v>214</v>
      </c>
      <c r="N330" s="874"/>
      <c r="O330" s="1351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622"/>
      <c r="AJ330" s="35"/>
      <c r="AK330" s="35"/>
      <c r="AL330" s="35"/>
      <c r="AM330" s="35"/>
      <c r="AN330" s="38"/>
      <c r="AO330" s="38"/>
      <c r="AP330" s="38"/>
      <c r="AQ330" s="38"/>
      <c r="AR330" s="112">
        <f>AR331+AR334+AR340+AR343</f>
        <v>0</v>
      </c>
      <c r="AS330" s="38"/>
      <c r="AT330" s="38"/>
      <c r="AU330" s="38"/>
      <c r="AV330" s="112">
        <f>AV331+AV334+AV340+AV343</f>
        <v>0</v>
      </c>
      <c r="AW330" s="112">
        <f t="shared" ref="AW330:BE330" si="959">AW331+AW334+AW340</f>
        <v>0</v>
      </c>
      <c r="AX330" s="112">
        <f t="shared" si="959"/>
        <v>0</v>
      </c>
      <c r="AY330" s="112">
        <f t="shared" si="959"/>
        <v>381000</v>
      </c>
      <c r="AZ330" s="112">
        <f t="shared" si="959"/>
        <v>0</v>
      </c>
      <c r="BA330" s="112">
        <f t="shared" si="959"/>
        <v>0</v>
      </c>
      <c r="BB330" s="112">
        <f>BB331+BB334+BB340+BB343</f>
        <v>386000</v>
      </c>
      <c r="BC330" s="112">
        <f>BC331+BC334+BC340+BC343</f>
        <v>376000</v>
      </c>
      <c r="BD330" s="112">
        <f t="shared" si="959"/>
        <v>223030.65</v>
      </c>
      <c r="BE330" s="112">
        <f t="shared" si="959"/>
        <v>223030.65</v>
      </c>
      <c r="BF330" s="112">
        <f t="shared" ref="BF330:BK330" si="960">BF331+BF334+BF340+BF343</f>
        <v>426000</v>
      </c>
      <c r="BG330" s="112">
        <f t="shared" si="960"/>
        <v>367790.57</v>
      </c>
      <c r="BH330" s="112">
        <f t="shared" si="960"/>
        <v>426000</v>
      </c>
      <c r="BI330" s="112">
        <f t="shared" si="960"/>
        <v>0</v>
      </c>
      <c r="BJ330" s="112">
        <f t="shared" si="960"/>
        <v>426000</v>
      </c>
      <c r="BK330" s="112">
        <f t="shared" si="960"/>
        <v>151482.4</v>
      </c>
      <c r="BL330" s="112">
        <f t="shared" si="942"/>
        <v>35.559248826291082</v>
      </c>
      <c r="BM330" s="112"/>
      <c r="BN330" s="112"/>
      <c r="BO330" s="112">
        <f>BO331+BO334+BO340+BO343</f>
        <v>426000</v>
      </c>
      <c r="BP330" s="112"/>
      <c r="BQ330" s="112"/>
      <c r="BR330" s="112">
        <f t="shared" ref="BR330:BY330" si="961">BR331+BR334+BR340+BR343</f>
        <v>0</v>
      </c>
      <c r="BS330" s="112">
        <f t="shared" si="961"/>
        <v>426000</v>
      </c>
      <c r="BT330" s="112">
        <f>BT331+BT334+BT340+BT343</f>
        <v>186026.9</v>
      </c>
      <c r="BU330" s="112">
        <f t="shared" si="961"/>
        <v>0</v>
      </c>
      <c r="BV330" s="112">
        <f t="shared" si="961"/>
        <v>426000</v>
      </c>
      <c r="BW330" s="112"/>
      <c r="BX330" s="112"/>
      <c r="BY330" s="112">
        <f t="shared" si="961"/>
        <v>426000</v>
      </c>
      <c r="BZ330" s="112">
        <f>BZ331+BZ334+BZ340+BZ343</f>
        <v>278827.87</v>
      </c>
      <c r="CA330" s="112">
        <f t="shared" si="944"/>
        <v>75.811587556472688</v>
      </c>
      <c r="CB330" s="112">
        <f t="shared" si="945"/>
        <v>65.452551643192493</v>
      </c>
      <c r="CC330" s="112">
        <v>424000</v>
      </c>
      <c r="CD330" s="112">
        <v>424000</v>
      </c>
      <c r="CE330" s="112">
        <f>CE331+CE334+CE340+CE343</f>
        <v>426000</v>
      </c>
      <c r="CF330" s="112">
        <f>CF331+CF334+CF340+CF343</f>
        <v>44991.82</v>
      </c>
      <c r="CG330" s="112">
        <f t="shared" si="946"/>
        <v>10.561460093896713</v>
      </c>
      <c r="CH330" s="112">
        <f>CH331+CH334+CH340+CH343</f>
        <v>-86000</v>
      </c>
      <c r="CI330" s="112">
        <f>CI331+CI334+CI340+CI343</f>
        <v>340000</v>
      </c>
      <c r="CJ330" s="112"/>
      <c r="CK330" s="112">
        <f t="shared" si="836"/>
        <v>0</v>
      </c>
      <c r="CL330" s="112">
        <f>CL331+CL334+CL340+CL343</f>
        <v>0</v>
      </c>
      <c r="CM330" s="112">
        <f>CM331+CM334+CM340+CM343</f>
        <v>340000</v>
      </c>
      <c r="CN330" s="112"/>
      <c r="CO330" s="112">
        <f t="shared" si="837"/>
        <v>0</v>
      </c>
      <c r="CP330" s="112">
        <f>CP331+CP334+CP340+CP343</f>
        <v>0</v>
      </c>
      <c r="CQ330" s="112">
        <f>CQ331+CQ334+CQ340+CQ343</f>
        <v>340000</v>
      </c>
      <c r="CR330" s="112">
        <f>CR331+CR334+CR340+CR343</f>
        <v>164153.20000000001</v>
      </c>
      <c r="CS330" s="112">
        <f t="shared" si="838"/>
        <v>48.280352941176474</v>
      </c>
      <c r="CT330" s="112">
        <f>CT331+CT334+CT340+CT343</f>
        <v>20000</v>
      </c>
      <c r="CU330" s="112">
        <f>CU331+CU334+CU340+CU343</f>
        <v>360000</v>
      </c>
      <c r="CV330" s="112">
        <f>CV331+CV334+CV340+CV343</f>
        <v>164153.20000000001</v>
      </c>
      <c r="CW330" s="112">
        <f t="shared" si="839"/>
        <v>45.598111111111116</v>
      </c>
      <c r="CX330" s="112">
        <f>CX331+CX334+CX340+CX343</f>
        <v>0</v>
      </c>
      <c r="CY330" s="112">
        <f>CY331+CY334+CY340+CY343</f>
        <v>360000</v>
      </c>
      <c r="CZ330" s="112">
        <v>440000</v>
      </c>
      <c r="DA330" s="112">
        <v>440000</v>
      </c>
      <c r="DB330" s="112">
        <f>DB331+DB334+DB340+DB343</f>
        <v>159606.59000000003</v>
      </c>
      <c r="DC330" s="112">
        <f>DC331+DC334+DC340+DC343</f>
        <v>115093.06</v>
      </c>
      <c r="DD330" s="112">
        <f t="shared" si="841"/>
        <v>72.110468621627703</v>
      </c>
      <c r="DE330" s="112">
        <f t="shared" si="842"/>
        <v>35.85453582554517</v>
      </c>
      <c r="DF330" s="112">
        <f>DF331+DF334+DF340+DF343</f>
        <v>262652.21999999997</v>
      </c>
      <c r="DG330" s="112">
        <f>DG331+DG334+DG340+DG343</f>
        <v>440000</v>
      </c>
      <c r="DH330" s="112">
        <f>DH331+DH334+DH340+DH343</f>
        <v>56982.48</v>
      </c>
      <c r="DI330" s="112">
        <f t="shared" si="843"/>
        <v>12.950563636363638</v>
      </c>
      <c r="DJ330" s="112">
        <f>DJ331+DJ334+DJ340+DJ343</f>
        <v>-119000</v>
      </c>
      <c r="DK330" s="112">
        <f>DK331+DK334+DK340+DK343</f>
        <v>321000</v>
      </c>
      <c r="DL330" s="112">
        <f t="shared" si="844"/>
        <v>81.823121495327086</v>
      </c>
      <c r="DM330" s="112">
        <f>DM331+DM334+DM340+DM343</f>
        <v>0</v>
      </c>
      <c r="DN330" s="112">
        <f>DN331+DN334+DN340+DN343</f>
        <v>321000</v>
      </c>
      <c r="DO330" s="112">
        <f>DO331+DO334+DO340+DO343</f>
        <v>120727.78</v>
      </c>
      <c r="DP330" s="112">
        <f t="shared" si="845"/>
        <v>37.609900311526481</v>
      </c>
      <c r="DQ330" s="112">
        <f>DQ331+DQ334+DQ340+DQ343</f>
        <v>-74000</v>
      </c>
      <c r="DR330" s="112">
        <f>DR331+DR334+DR340+DR343</f>
        <v>247000</v>
      </c>
      <c r="DS330" s="112">
        <f>DS331+DS334+DS340+DS343</f>
        <v>179335.89</v>
      </c>
      <c r="DT330" s="112">
        <f t="shared" si="846"/>
        <v>72.605623481781379</v>
      </c>
      <c r="DU330" s="112">
        <f>DU331+DU334+DU340+DU343</f>
        <v>-19160</v>
      </c>
      <c r="DV330" s="112">
        <f>DV331+DV334+DV340+DV343</f>
        <v>227840</v>
      </c>
      <c r="DW330" s="112">
        <f>DW331+DW334+DW340+DW343</f>
        <v>333000</v>
      </c>
      <c r="DX330" s="112">
        <v>333000</v>
      </c>
      <c r="DY330" s="112">
        <v>333000</v>
      </c>
      <c r="DZ330" s="112">
        <f>DZ331+DZ334+DZ340+DZ343</f>
        <v>115093.06</v>
      </c>
      <c r="EA330" s="112">
        <f>EA331+EA334+EA340+EA343</f>
        <v>333000</v>
      </c>
      <c r="EB330" s="112">
        <f>EB331+EB334+EB340+EB343</f>
        <v>10942.27</v>
      </c>
      <c r="EC330" s="112">
        <f t="shared" si="848"/>
        <v>3.2859669669669667</v>
      </c>
      <c r="ED330" s="112">
        <f>ED331+ED334+ED340+ED343</f>
        <v>-65000</v>
      </c>
      <c r="EE330" s="112">
        <f>EE331+EE334+EE340+EE343</f>
        <v>268000</v>
      </c>
      <c r="EF330" s="112">
        <f>EF331+EF334+EF340+EF343</f>
        <v>0</v>
      </c>
      <c r="EG330" s="112">
        <f t="shared" si="849"/>
        <v>0</v>
      </c>
      <c r="EH330" s="112" t="e">
        <f>EH331+EH334+EH340+EH343</f>
        <v>#REF!</v>
      </c>
      <c r="EI330" s="112">
        <f>IFERROR(#REF!/DZ330*100,)</f>
        <v>0</v>
      </c>
      <c r="EJ330" s="112">
        <f>IFERROR(#REF!/#REF!*100,)</f>
        <v>0</v>
      </c>
      <c r="EK330" s="112">
        <f t="shared" ref="EK330" si="962">EK331+EK334+EK340+EK343</f>
        <v>378548.29</v>
      </c>
      <c r="EL330" s="112">
        <v>378548.29</v>
      </c>
      <c r="EM330" s="112">
        <v>378548.29</v>
      </c>
      <c r="EN330" s="102"/>
      <c r="EO330" s="102"/>
      <c r="EP330" s="102"/>
      <c r="EQ330" s="102"/>
      <c r="ER330" s="102"/>
      <c r="ES330" s="146">
        <f t="shared" si="753"/>
        <v>0</v>
      </c>
      <c r="EX330" s="739">
        <f>IF(EX$9=$K330,#REF!,0)</f>
        <v>0</v>
      </c>
      <c r="EY330" s="739">
        <f>IF(EY$9=$K330,#REF!,0)</f>
        <v>0</v>
      </c>
      <c r="EZ330" s="739">
        <f>IF(EZ$9=$K330,#REF!,0)</f>
        <v>0</v>
      </c>
      <c r="FA330" s="739">
        <f>IF(FA$9=$K330,#REF!,0)</f>
        <v>0</v>
      </c>
      <c r="FB330" s="739">
        <f>IF(FB$9=$K330,#REF!,0)</f>
        <v>0</v>
      </c>
      <c r="FC330" s="739">
        <f>IF(FC$9=$K330,#REF!,0)</f>
        <v>0</v>
      </c>
      <c r="FD330" s="739">
        <f>IF(FD$9=$K330,#REF!,0)</f>
        <v>0</v>
      </c>
      <c r="FE330" s="739">
        <f>IF(FE$9=$K330,#REF!,0)</f>
        <v>0</v>
      </c>
      <c r="FF330" s="739">
        <f>IF(FF$9=$K330,#REF!,0)</f>
        <v>0</v>
      </c>
      <c r="FG330" s="739">
        <f>IF(FG$9=$K330,#REF!,0)</f>
        <v>0</v>
      </c>
      <c r="FH330" s="739">
        <f>IF(FH$9=$K330,#REF!,0)</f>
        <v>0</v>
      </c>
      <c r="FI330" s="739">
        <f>IF(FI$9=$K330,#REF!,0)</f>
        <v>0</v>
      </c>
      <c r="FJ330" s="739">
        <f>IF(FJ$9=$K330,#REF!,0)</f>
        <v>0</v>
      </c>
      <c r="FK330" s="739">
        <f>IF(FK$9=$K330,#REF!,0)</f>
        <v>0</v>
      </c>
      <c r="FL330" s="739">
        <f>IF(FL$9=$K330,#REF!,0)</f>
        <v>0</v>
      </c>
      <c r="FM330" s="739">
        <f>IF(FM$9=$K330,#REF!,0)</f>
        <v>0</v>
      </c>
      <c r="FN330" s="739">
        <f>IF(FN$9=$K330,#REF!,0)</f>
        <v>0</v>
      </c>
      <c r="FO330" s="739">
        <f>IF(FO$9=$K330,#REF!,0)</f>
        <v>0</v>
      </c>
      <c r="FP330" s="739">
        <f>IF(FP$9=$K330,#REF!,0)</f>
        <v>0</v>
      </c>
      <c r="FQ330" s="739">
        <f>IF(FQ$9=$K330,#REF!,0)</f>
        <v>0</v>
      </c>
      <c r="FU330" s="739">
        <f t="shared" si="934"/>
        <v>0</v>
      </c>
      <c r="FV330" s="739">
        <f t="shared" si="934"/>
        <v>0</v>
      </c>
      <c r="FW330" s="739">
        <f t="shared" si="934"/>
        <v>0</v>
      </c>
      <c r="FX330" s="739">
        <f t="shared" si="934"/>
        <v>0</v>
      </c>
      <c r="FY330" s="739">
        <f t="shared" si="934"/>
        <v>0</v>
      </c>
      <c r="FZ330" s="739">
        <f t="shared" si="934"/>
        <v>0</v>
      </c>
      <c r="GA330" s="739">
        <f t="shared" si="934"/>
        <v>0</v>
      </c>
      <c r="GB330" s="739">
        <f t="shared" si="934"/>
        <v>0</v>
      </c>
      <c r="GC330" s="739">
        <f t="shared" si="934"/>
        <v>0</v>
      </c>
      <c r="GD330" s="739">
        <f t="shared" si="934"/>
        <v>0</v>
      </c>
      <c r="GE330" s="739">
        <f t="shared" si="935"/>
        <v>0</v>
      </c>
      <c r="GF330" s="739">
        <f t="shared" si="935"/>
        <v>0</v>
      </c>
      <c r="GG330" s="739">
        <f t="shared" si="935"/>
        <v>0</v>
      </c>
      <c r="GH330" s="739">
        <f t="shared" si="935"/>
        <v>0</v>
      </c>
      <c r="GI330" s="739">
        <f t="shared" si="935"/>
        <v>0</v>
      </c>
      <c r="GJ330" s="739">
        <f t="shared" si="935"/>
        <v>0</v>
      </c>
      <c r="GK330" s="739">
        <f t="shared" si="935"/>
        <v>0</v>
      </c>
      <c r="GL330" s="739">
        <f t="shared" si="935"/>
        <v>0</v>
      </c>
      <c r="GM330" s="739">
        <f t="shared" si="935"/>
        <v>0</v>
      </c>
      <c r="GN330" s="739">
        <f t="shared" si="935"/>
        <v>0</v>
      </c>
      <c r="GQ330" s="1098">
        <f>IF(GQ$9=$N330,#REF!,0)</f>
        <v>0</v>
      </c>
      <c r="GR330" s="1098">
        <f>IF(GR$9=$N330,#REF!,0)</f>
        <v>0</v>
      </c>
      <c r="GS330" s="1098">
        <f>IF(GS$9=$N330,#REF!,0)</f>
        <v>0</v>
      </c>
      <c r="GT330" s="1098">
        <f>IF(GT$9=$N330,#REF!,0)</f>
        <v>0</v>
      </c>
      <c r="GU330" s="1098">
        <f>IF(GU$9=$N330,#REF!,0)</f>
        <v>0</v>
      </c>
      <c r="GV330" s="1098">
        <f>IF(GV$9=$N330,#REF!,0)</f>
        <v>0</v>
      </c>
      <c r="GW330" s="1098">
        <f>IF(GW$9=$N330,#REF!,0)</f>
        <v>0</v>
      </c>
      <c r="GX330" s="1098">
        <f>IF(GX$9=$N330,#REF!,0)</f>
        <v>0</v>
      </c>
      <c r="GY330" s="1098">
        <f>IF(GY$9=$N330,#REF!,0)</f>
        <v>0</v>
      </c>
      <c r="GZ330" s="1098">
        <f>IF(GZ$9=$N330,#REF!,0)</f>
        <v>0</v>
      </c>
      <c r="HA330" s="1098">
        <f>IF(HA$9=$N330,#REF!,0)</f>
        <v>0</v>
      </c>
      <c r="HB330" s="1098">
        <f>IF(HB$9=$N330,#REF!,0)</f>
        <v>0</v>
      </c>
      <c r="HC330" s="1098">
        <f>IF(HC$9=$N330,#REF!,0)</f>
        <v>0</v>
      </c>
      <c r="HD330" s="1098">
        <f>IF(HD$9=$N330,#REF!,0)</f>
        <v>0</v>
      </c>
      <c r="HE330" s="1098">
        <f>IF(HE$9=$N330,#REF!,0)</f>
        <v>0</v>
      </c>
      <c r="HF330" s="1098">
        <f>IF(HF$9=$N330,#REF!,0)</f>
        <v>0</v>
      </c>
      <c r="HG330" s="1098">
        <f>IF(HG$9=$N330,#REF!,0)</f>
        <v>0</v>
      </c>
      <c r="HH330" s="1098">
        <f>IF(HH$9=$N330,#REF!,0)</f>
        <v>0</v>
      </c>
      <c r="HI330" s="1098">
        <f>IF(HI$9=$N330,#REF!,0)</f>
        <v>0</v>
      </c>
      <c r="HJ330" s="1098">
        <f>IF(HJ$9=$N330,#REF!,0)</f>
        <v>0</v>
      </c>
      <c r="HK330" s="1098">
        <f>IF(HK$9=$N330,#REF!,0)</f>
        <v>0</v>
      </c>
      <c r="HL330" s="1098">
        <f>IF(HL$9=$N330,#REF!,0)</f>
        <v>0</v>
      </c>
      <c r="HM330" s="1098">
        <f>IF(HM$9=$N330,#REF!,0)</f>
        <v>0</v>
      </c>
      <c r="HN330" s="1098">
        <f>IF(HN$9=$N330,#REF!,0)</f>
        <v>0</v>
      </c>
      <c r="HO330" s="1098">
        <f>IF(HO$9=$N330,#REF!,0)</f>
        <v>0</v>
      </c>
      <c r="HP330" s="1098">
        <f>IF(HP$9=$N330,#REF!,0)</f>
        <v>0</v>
      </c>
      <c r="HQ330" s="1098">
        <f>IF(HQ$9=$N330,#REF!,0)</f>
        <v>0</v>
      </c>
      <c r="HR330" s="1098">
        <f>IF(HR$9=$N330,#REF!,0)</f>
        <v>0</v>
      </c>
      <c r="HS330" s="1098">
        <f>IF(HS$9=$N330,#REF!,0)</f>
        <v>0</v>
      </c>
      <c r="HT330" s="1098">
        <f>IF(HT$9=$N330,#REF!,0)</f>
        <v>0</v>
      </c>
      <c r="HU330" s="1098">
        <f>IF(HU$9=$N330,#REF!,0)</f>
        <v>0</v>
      </c>
      <c r="HV330" s="1098">
        <f>IF(HV$9=$N330,#REF!,0)</f>
        <v>0</v>
      </c>
      <c r="HW330" s="1098">
        <f>IF(HW$9=$N330,#REF!,0)</f>
        <v>0</v>
      </c>
      <c r="HX330" s="1098">
        <f>IF(HX$9=$N330,#REF!,0)</f>
        <v>0</v>
      </c>
      <c r="HY330" s="1098">
        <f>IF(HY$9=$N330,#REF!,0)</f>
        <v>0</v>
      </c>
      <c r="HZ330" s="1098">
        <f>IF(HZ$9=$N330,#REF!,0)</f>
        <v>0</v>
      </c>
      <c r="IA330" s="1098">
        <f>IF(IA$9=$N330,#REF!,0)</f>
        <v>0</v>
      </c>
      <c r="IB330" s="1098">
        <f>IF(IB$9=$N330,#REF!,0)</f>
        <v>0</v>
      </c>
      <c r="IC330" s="1098">
        <f>IF(IC$9=$N330,#REF!,0)</f>
        <v>0</v>
      </c>
      <c r="ID330" s="1098">
        <f>IF(ID$9=$N330,#REF!,0)</f>
        <v>0</v>
      </c>
      <c r="IE330" s="1098">
        <f>IF(IE$9=$N330,#REF!,0)</f>
        <v>0</v>
      </c>
      <c r="IF330" s="1098">
        <f>IF(IF$9=$N330,#REF!,0)</f>
        <v>0</v>
      </c>
      <c r="IG330" s="1098">
        <f>IF(IG$9=$N330,#REF!,0)</f>
        <v>0</v>
      </c>
      <c r="IH330" s="1098">
        <f>IF(IH$9=$N330,#REF!,0)</f>
        <v>0</v>
      </c>
      <c r="II330" s="1098">
        <f>IF(II$9=$N330,#REF!,0)</f>
        <v>0</v>
      </c>
      <c r="IJ330" s="1098">
        <f>IF(IJ$9=$N330,#REF!,0)</f>
        <v>0</v>
      </c>
      <c r="IK330" s="1098">
        <f>IF(IK$9=$N330,#REF!,0)</f>
        <v>0</v>
      </c>
      <c r="IL330" s="1098">
        <f>IF(IL$9=$N330,#REF!,0)</f>
        <v>0</v>
      </c>
      <c r="IM330" s="1098">
        <f>IF(IM$9=$N330,#REF!,0)</f>
        <v>0</v>
      </c>
      <c r="IN330" s="1098">
        <f>IF(IN$9=$N330,#REF!,0)</f>
        <v>0</v>
      </c>
      <c r="IO330" s="1098">
        <f>IF(IO$9=$N330,#REF!,0)</f>
        <v>0</v>
      </c>
      <c r="IP330" s="1098">
        <f>IF(IP$9=$N330,#REF!,0)</f>
        <v>0</v>
      </c>
      <c r="IQ330" s="1098">
        <f>IF(IQ$9=$N330,#REF!,0)</f>
        <v>0</v>
      </c>
      <c r="IR330" s="1098">
        <f>IF(IR$9=$N330,#REF!,0)</f>
        <v>0</v>
      </c>
      <c r="IS330" s="1098">
        <f>IF(IS$9=$N330,#REF!,0)</f>
        <v>0</v>
      </c>
      <c r="IT330" s="1098">
        <f>IF(IT$9=$N330,#REF!,0)</f>
        <v>0</v>
      </c>
      <c r="IU330" s="1098">
        <f>IF(IU$9=$N330,#REF!,0)</f>
        <v>0</v>
      </c>
      <c r="IV330" s="1098">
        <f>IF(IV$9=$N330,#REF!,0)</f>
        <v>0</v>
      </c>
      <c r="IW330" s="1098">
        <f>IF(IW$9=$N330,#REF!,0)</f>
        <v>0</v>
      </c>
      <c r="IX330" s="1098">
        <f>IF(IX$9=$N330,#REF!,0)</f>
        <v>0</v>
      </c>
      <c r="IY330" s="1098">
        <f>IF(IY$9=$N330,#REF!,0)</f>
        <v>0</v>
      </c>
      <c r="IZ330" s="1098">
        <f>IF(IZ$9=$N330,#REF!,0)</f>
        <v>0</v>
      </c>
      <c r="JA330" s="1098">
        <f>IF(JA$9=$N330,#REF!,0)</f>
        <v>0</v>
      </c>
      <c r="JB330" s="1098">
        <f>IF(JB$9=$N330,#REF!,0)</f>
        <v>0</v>
      </c>
      <c r="JC330" s="1098">
        <f>IF(JC$9=$N330,#REF!,0)</f>
        <v>0</v>
      </c>
      <c r="JD330" s="1098">
        <f>IF(JD$9=$N330,#REF!,0)</f>
        <v>0</v>
      </c>
      <c r="JE330" s="1098">
        <f>IF(JE$9=$N330,#REF!,0)</f>
        <v>0</v>
      </c>
      <c r="JF330" s="1098">
        <f>IF(JF$9=$N330,#REF!,0)</f>
        <v>0</v>
      </c>
      <c r="JG330" s="1098">
        <f>IF(JG$9=$N330,#REF!,0)</f>
        <v>0</v>
      </c>
      <c r="JH330" s="1098">
        <f>IF(JH$9=$N330,#REF!,0)</f>
        <v>0</v>
      </c>
      <c r="JI330" s="1098">
        <f>IF(JI$9=$N330,#REF!,0)</f>
        <v>0</v>
      </c>
      <c r="JJ330" s="1098">
        <f>IF(JJ$9=$N330,#REF!,0)</f>
        <v>0</v>
      </c>
      <c r="JK330" s="1098">
        <f>IF(JK$9=$N330,#REF!,0)</f>
        <v>0</v>
      </c>
      <c r="JL330" s="1098">
        <f>IF(JL$9=$N330,#REF!,0)</f>
        <v>0</v>
      </c>
      <c r="JM330" s="1098">
        <f>IF(JM$9=$N330,#REF!,0)</f>
        <v>0</v>
      </c>
      <c r="JN330" s="1098">
        <f>IF(JN$9=$N330,#REF!,0)</f>
        <v>0</v>
      </c>
      <c r="JO330" s="1098">
        <f>IF(JO$9=$N330,#REF!,0)</f>
        <v>0</v>
      </c>
      <c r="JP330" s="1098">
        <f>IF(JP$9=$N330,#REF!,0)</f>
        <v>0</v>
      </c>
      <c r="JQ330" s="1098">
        <f>IF(JQ$9=$N330,#REF!,0)</f>
        <v>0</v>
      </c>
      <c r="JR330" s="1098">
        <f>IF(JR$9=$N330,#REF!,0)</f>
        <v>0</v>
      </c>
      <c r="JS330" s="1098">
        <f>IF(JS$9=$N330,#REF!,0)</f>
        <v>0</v>
      </c>
      <c r="JT330" s="1098">
        <f>IF(JT$9=$N330,#REF!,0)</f>
        <v>0</v>
      </c>
      <c r="JU330" s="1098">
        <f>IF(JU$9=$N330,#REF!,0)</f>
        <v>0</v>
      </c>
      <c r="JV330" s="1098">
        <f>IF(JV$9=$N330,#REF!,0)</f>
        <v>0</v>
      </c>
      <c r="JW330" s="1098">
        <f>IF(JW$9=$N330,#REF!,0)</f>
        <v>0</v>
      </c>
      <c r="JX330" s="681"/>
      <c r="JZ330" s="681">
        <f t="shared" ref="JZ330:KJ339" si="963">IF(JZ$9=$L330,$DY330,0)</f>
        <v>0</v>
      </c>
      <c r="KA330" s="681">
        <f t="shared" si="963"/>
        <v>333000</v>
      </c>
      <c r="KB330" s="681">
        <f t="shared" si="963"/>
        <v>0</v>
      </c>
      <c r="KC330" s="681">
        <f t="shared" si="963"/>
        <v>0</v>
      </c>
      <c r="KD330" s="681">
        <f t="shared" si="963"/>
        <v>0</v>
      </c>
      <c r="KE330" s="681">
        <f t="shared" si="963"/>
        <v>0</v>
      </c>
      <c r="KF330" s="681">
        <f t="shared" si="963"/>
        <v>0</v>
      </c>
      <c r="KG330" s="681">
        <f t="shared" si="963"/>
        <v>0</v>
      </c>
      <c r="KH330" s="681">
        <f t="shared" si="963"/>
        <v>0</v>
      </c>
      <c r="KI330" s="681">
        <f t="shared" si="963"/>
        <v>0</v>
      </c>
      <c r="KJ330" s="681">
        <f t="shared" si="963"/>
        <v>0</v>
      </c>
      <c r="KN330" s="1098">
        <f t="shared" si="936"/>
        <v>0</v>
      </c>
      <c r="KO330" s="1098">
        <f t="shared" si="936"/>
        <v>0</v>
      </c>
      <c r="KP330" s="1098">
        <f t="shared" si="936"/>
        <v>0</v>
      </c>
      <c r="KQ330" s="1098">
        <f t="shared" si="936"/>
        <v>0</v>
      </c>
      <c r="KR330" s="1098">
        <f t="shared" si="936"/>
        <v>0</v>
      </c>
      <c r="KS330" s="1098">
        <f t="shared" si="936"/>
        <v>0</v>
      </c>
      <c r="KT330" s="1098">
        <f t="shared" si="936"/>
        <v>0</v>
      </c>
      <c r="KU330" s="1098">
        <f t="shared" si="936"/>
        <v>0</v>
      </c>
      <c r="KV330" s="1098">
        <f t="shared" si="936"/>
        <v>0</v>
      </c>
      <c r="KW330" s="1098">
        <f t="shared" si="936"/>
        <v>0</v>
      </c>
      <c r="KX330" s="1098">
        <f t="shared" si="936"/>
        <v>0</v>
      </c>
      <c r="KY330" s="1098">
        <f t="shared" si="936"/>
        <v>0</v>
      </c>
      <c r="KZ330" s="1098">
        <f t="shared" si="936"/>
        <v>0</v>
      </c>
      <c r="LA330" s="1098">
        <f t="shared" si="936"/>
        <v>0</v>
      </c>
      <c r="LB330" s="1098">
        <f t="shared" si="936"/>
        <v>0</v>
      </c>
      <c r="LC330" s="1098">
        <f t="shared" si="936"/>
        <v>0</v>
      </c>
      <c r="LD330" s="1098">
        <f t="shared" si="933"/>
        <v>0</v>
      </c>
      <c r="LE330" s="1098">
        <f t="shared" si="933"/>
        <v>0</v>
      </c>
      <c r="LF330" s="1098">
        <f t="shared" si="933"/>
        <v>0</v>
      </c>
      <c r="LG330" s="1098">
        <f t="shared" si="933"/>
        <v>0</v>
      </c>
      <c r="LH330" s="1098">
        <f t="shared" si="933"/>
        <v>0</v>
      </c>
      <c r="LI330" s="1098">
        <f t="shared" si="933"/>
        <v>0</v>
      </c>
      <c r="LJ330" s="1098">
        <f t="shared" si="933"/>
        <v>0</v>
      </c>
      <c r="LK330" s="1098">
        <f t="shared" si="933"/>
        <v>0</v>
      </c>
      <c r="LL330" s="1098">
        <f t="shared" si="933"/>
        <v>0</v>
      </c>
      <c r="LM330" s="1098">
        <f t="shared" si="933"/>
        <v>0</v>
      </c>
      <c r="LN330" s="1098">
        <f t="shared" si="933"/>
        <v>0</v>
      </c>
      <c r="LO330" s="1098">
        <f t="shared" si="933"/>
        <v>0</v>
      </c>
      <c r="LP330" s="1098">
        <f t="shared" si="933"/>
        <v>0</v>
      </c>
      <c r="LQ330" s="1098">
        <f t="shared" si="933"/>
        <v>0</v>
      </c>
      <c r="LR330" s="1098">
        <f t="shared" si="933"/>
        <v>0</v>
      </c>
      <c r="LS330" s="1098">
        <f t="shared" si="924"/>
        <v>0</v>
      </c>
    </row>
    <row r="331" spans="1:331" ht="20.100000000000001" customHeight="1" x14ac:dyDescent="0.35">
      <c r="A331" s="692"/>
      <c r="B331" s="871" t="s">
        <v>618</v>
      </c>
      <c r="C331" s="870" t="s">
        <v>484</v>
      </c>
      <c r="D331" s="871"/>
      <c r="E331" s="871"/>
      <c r="F331" s="871"/>
      <c r="G331" s="871"/>
      <c r="H331" s="871"/>
      <c r="I331" s="871"/>
      <c r="J331" s="871" t="s">
        <v>212</v>
      </c>
      <c r="K331" s="877"/>
      <c r="L331" s="886"/>
      <c r="M331" s="874">
        <v>321</v>
      </c>
      <c r="N331" s="1381" t="s">
        <v>161</v>
      </c>
      <c r="O331" s="900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622"/>
      <c r="AJ331" s="35"/>
      <c r="AK331" s="35"/>
      <c r="AL331" s="35"/>
      <c r="AM331" s="35"/>
      <c r="AN331" s="38"/>
      <c r="AO331" s="38"/>
      <c r="AP331" s="38"/>
      <c r="AQ331" s="38"/>
      <c r="AR331" s="112">
        <f>AR332</f>
        <v>0</v>
      </c>
      <c r="AS331" s="38"/>
      <c r="AT331" s="38"/>
      <c r="AU331" s="38"/>
      <c r="AV331" s="112">
        <f t="shared" ref="AV331:BK331" si="964">AV332</f>
        <v>0</v>
      </c>
      <c r="AW331" s="112">
        <f t="shared" si="964"/>
        <v>0</v>
      </c>
      <c r="AX331" s="112">
        <f t="shared" si="964"/>
        <v>0</v>
      </c>
      <c r="AY331" s="112">
        <f t="shared" si="964"/>
        <v>5000</v>
      </c>
      <c r="AZ331" s="112">
        <f t="shared" si="964"/>
        <v>0</v>
      </c>
      <c r="BA331" s="112">
        <f t="shared" si="964"/>
        <v>0</v>
      </c>
      <c r="BB331" s="112">
        <f t="shared" si="964"/>
        <v>5000</v>
      </c>
      <c r="BC331" s="112">
        <f t="shared" si="964"/>
        <v>5000</v>
      </c>
      <c r="BD331" s="112">
        <f t="shared" si="964"/>
        <v>600</v>
      </c>
      <c r="BE331" s="112">
        <f t="shared" si="964"/>
        <v>600</v>
      </c>
      <c r="BF331" s="112">
        <f t="shared" si="964"/>
        <v>5000</v>
      </c>
      <c r="BG331" s="112">
        <f t="shared" si="964"/>
        <v>3069.13</v>
      </c>
      <c r="BH331" s="112">
        <f t="shared" si="964"/>
        <v>5000</v>
      </c>
      <c r="BI331" s="112">
        <f t="shared" si="964"/>
        <v>0</v>
      </c>
      <c r="BJ331" s="112">
        <f t="shared" si="964"/>
        <v>5000</v>
      </c>
      <c r="BK331" s="112">
        <f t="shared" si="964"/>
        <v>4250</v>
      </c>
      <c r="BL331" s="112">
        <f t="shared" si="942"/>
        <v>85</v>
      </c>
      <c r="BM331" s="112"/>
      <c r="BN331" s="112"/>
      <c r="BO331" s="112">
        <f>BO332</f>
        <v>10000</v>
      </c>
      <c r="BP331" s="112"/>
      <c r="BQ331" s="112"/>
      <c r="BR331" s="112">
        <f t="shared" ref="BR331:DA331" si="965">BR332</f>
        <v>0</v>
      </c>
      <c r="BS331" s="112">
        <f t="shared" si="965"/>
        <v>10000</v>
      </c>
      <c r="BT331" s="112">
        <f>BT332</f>
        <v>4760</v>
      </c>
      <c r="BU331" s="112">
        <f t="shared" si="965"/>
        <v>0</v>
      </c>
      <c r="BV331" s="112">
        <f t="shared" si="965"/>
        <v>10000</v>
      </c>
      <c r="BW331" s="112"/>
      <c r="BX331" s="112"/>
      <c r="BY331" s="112">
        <f t="shared" si="965"/>
        <v>10000</v>
      </c>
      <c r="BZ331" s="112">
        <f t="shared" si="965"/>
        <v>5015</v>
      </c>
      <c r="CA331" s="112">
        <f t="shared" si="944"/>
        <v>163.4013547813224</v>
      </c>
      <c r="CB331" s="112">
        <f t="shared" si="945"/>
        <v>50.149999999999991</v>
      </c>
      <c r="CC331" s="112">
        <f>CC332</f>
        <v>0</v>
      </c>
      <c r="CD331" s="112">
        <f>CD332</f>
        <v>0</v>
      </c>
      <c r="CE331" s="112">
        <f>CE332</f>
        <v>10000</v>
      </c>
      <c r="CF331" s="112">
        <f t="shared" si="965"/>
        <v>0</v>
      </c>
      <c r="CG331" s="112">
        <f t="shared" si="946"/>
        <v>0</v>
      </c>
      <c r="CH331" s="112">
        <f t="shared" si="965"/>
        <v>0</v>
      </c>
      <c r="CI331" s="112">
        <f t="shared" si="965"/>
        <v>10000</v>
      </c>
      <c r="CJ331" s="112"/>
      <c r="CK331" s="112">
        <f t="shared" si="836"/>
        <v>0</v>
      </c>
      <c r="CL331" s="112">
        <f t="shared" si="965"/>
        <v>0</v>
      </c>
      <c r="CM331" s="112">
        <f t="shared" si="965"/>
        <v>10000</v>
      </c>
      <c r="CN331" s="112"/>
      <c r="CO331" s="112">
        <f t="shared" si="837"/>
        <v>0</v>
      </c>
      <c r="CP331" s="112">
        <f t="shared" si="965"/>
        <v>0</v>
      </c>
      <c r="CQ331" s="112">
        <f t="shared" si="965"/>
        <v>10000</v>
      </c>
      <c r="CR331" s="112">
        <f t="shared" si="965"/>
        <v>3230</v>
      </c>
      <c r="CS331" s="112">
        <f t="shared" si="838"/>
        <v>32.300000000000004</v>
      </c>
      <c r="CT331" s="112">
        <f t="shared" si="965"/>
        <v>0</v>
      </c>
      <c r="CU331" s="112">
        <f t="shared" si="965"/>
        <v>10000</v>
      </c>
      <c r="CV331" s="112">
        <f t="shared" si="965"/>
        <v>3230</v>
      </c>
      <c r="CW331" s="112">
        <f t="shared" si="839"/>
        <v>32.300000000000004</v>
      </c>
      <c r="CX331" s="112">
        <f t="shared" si="965"/>
        <v>0</v>
      </c>
      <c r="CY331" s="112">
        <f t="shared" si="965"/>
        <v>10000</v>
      </c>
      <c r="CZ331" s="112">
        <f t="shared" si="965"/>
        <v>0</v>
      </c>
      <c r="DA331" s="112">
        <f t="shared" si="965"/>
        <v>0</v>
      </c>
      <c r="DB331" s="112">
        <f>DB332</f>
        <v>3230</v>
      </c>
      <c r="DC331" s="112">
        <f>DC332</f>
        <v>1530</v>
      </c>
      <c r="DD331" s="112">
        <f t="shared" si="841"/>
        <v>47.368421052631575</v>
      </c>
      <c r="DE331" s="112">
        <f t="shared" si="842"/>
        <v>30.599999999999998</v>
      </c>
      <c r="DF331" s="112">
        <v>3740</v>
      </c>
      <c r="DG331" s="112">
        <f>DG332</f>
        <v>10000</v>
      </c>
      <c r="DH331" s="112">
        <f>DH332</f>
        <v>340</v>
      </c>
      <c r="DI331" s="112">
        <f t="shared" si="843"/>
        <v>3.4000000000000004</v>
      </c>
      <c r="DJ331" s="112">
        <f>DJ332</f>
        <v>-5000</v>
      </c>
      <c r="DK331" s="112">
        <f>DK332</f>
        <v>5000</v>
      </c>
      <c r="DL331" s="112">
        <f t="shared" si="844"/>
        <v>74.8</v>
      </c>
      <c r="DM331" s="112">
        <f>DM332</f>
        <v>0</v>
      </c>
      <c r="DN331" s="112">
        <f>DN332</f>
        <v>5000</v>
      </c>
      <c r="DO331" s="112">
        <f>DO332</f>
        <v>1530</v>
      </c>
      <c r="DP331" s="112">
        <f t="shared" si="845"/>
        <v>30.599999999999998</v>
      </c>
      <c r="DQ331" s="112">
        <f>DQ332</f>
        <v>0</v>
      </c>
      <c r="DR331" s="112">
        <f>DR332</f>
        <v>5000</v>
      </c>
      <c r="DS331" s="112">
        <f>DS332</f>
        <v>2040</v>
      </c>
      <c r="DT331" s="112">
        <f t="shared" si="846"/>
        <v>40.799999999999997</v>
      </c>
      <c r="DU331" s="112">
        <f t="shared" ref="DU331:EB331" si="966">DU332</f>
        <v>-2960</v>
      </c>
      <c r="DV331" s="112">
        <f t="shared" si="966"/>
        <v>2040</v>
      </c>
      <c r="DW331" s="112">
        <f t="shared" si="966"/>
        <v>5000</v>
      </c>
      <c r="DX331" s="112">
        <f t="shared" si="966"/>
        <v>0</v>
      </c>
      <c r="DY331" s="112">
        <f t="shared" si="966"/>
        <v>0</v>
      </c>
      <c r="DZ331" s="112">
        <f>DZ332</f>
        <v>1530</v>
      </c>
      <c r="EA331" s="112">
        <f t="shared" si="966"/>
        <v>5000</v>
      </c>
      <c r="EB331" s="112">
        <f t="shared" si="966"/>
        <v>0</v>
      </c>
      <c r="EC331" s="112">
        <f t="shared" si="848"/>
        <v>0</v>
      </c>
      <c r="ED331" s="112">
        <f>ED332</f>
        <v>0</v>
      </c>
      <c r="EE331" s="112">
        <f>EE332</f>
        <v>5000</v>
      </c>
      <c r="EF331" s="112">
        <f>EF332</f>
        <v>0</v>
      </c>
      <c r="EG331" s="112">
        <f t="shared" si="849"/>
        <v>0</v>
      </c>
      <c r="EH331" s="112" t="e">
        <f>EH332</f>
        <v>#REF!</v>
      </c>
      <c r="EI331" s="112">
        <f>IFERROR(#REF!/DZ331*100,)</f>
        <v>0</v>
      </c>
      <c r="EJ331" s="112">
        <f>IFERROR(#REF!/#REF!*100,)</f>
        <v>0</v>
      </c>
      <c r="EK331" s="112">
        <f>EK332</f>
        <v>10000</v>
      </c>
      <c r="EL331" s="112">
        <f t="shared" ref="EL331:EM331" si="967">EL332</f>
        <v>0</v>
      </c>
      <c r="EM331" s="112">
        <f t="shared" si="967"/>
        <v>0</v>
      </c>
      <c r="EN331" s="102"/>
      <c r="EO331" s="102"/>
      <c r="EP331" s="102"/>
      <c r="EQ331" s="102"/>
      <c r="ER331" s="102"/>
      <c r="ES331" s="146">
        <f t="shared" si="753"/>
        <v>0</v>
      </c>
      <c r="EX331" s="739">
        <f>IF(EX$9=$K331,#REF!,0)</f>
        <v>0</v>
      </c>
      <c r="EY331" s="739">
        <f>IF(EY$9=$K331,#REF!,0)</f>
        <v>0</v>
      </c>
      <c r="EZ331" s="739">
        <f>IF(EZ$9=$K331,#REF!,0)</f>
        <v>0</v>
      </c>
      <c r="FA331" s="739">
        <f>IF(FA$9=$K331,#REF!,0)</f>
        <v>0</v>
      </c>
      <c r="FB331" s="739">
        <f>IF(FB$9=$K331,#REF!,0)</f>
        <v>0</v>
      </c>
      <c r="FC331" s="739">
        <f>IF(FC$9=$K331,#REF!,0)</f>
        <v>0</v>
      </c>
      <c r="FD331" s="739">
        <f>IF(FD$9=$K331,#REF!,0)</f>
        <v>0</v>
      </c>
      <c r="FE331" s="739">
        <f>IF(FE$9=$K331,#REF!,0)</f>
        <v>0</v>
      </c>
      <c r="FF331" s="739">
        <f>IF(FF$9=$K331,#REF!,0)</f>
        <v>0</v>
      </c>
      <c r="FG331" s="739">
        <f>IF(FG$9=$K331,#REF!,0)</f>
        <v>0</v>
      </c>
      <c r="FH331" s="739">
        <f>IF(FH$9=$K331,#REF!,0)</f>
        <v>0</v>
      </c>
      <c r="FI331" s="739">
        <f>IF(FI$9=$K331,#REF!,0)</f>
        <v>0</v>
      </c>
      <c r="FJ331" s="739">
        <f>IF(FJ$9=$K331,#REF!,0)</f>
        <v>0</v>
      </c>
      <c r="FK331" s="739">
        <f>IF(FK$9=$K331,#REF!,0)</f>
        <v>0</v>
      </c>
      <c r="FL331" s="739">
        <f>IF(FL$9=$K331,#REF!,0)</f>
        <v>0</v>
      </c>
      <c r="FM331" s="739">
        <f>IF(FM$9=$K331,#REF!,0)</f>
        <v>0</v>
      </c>
      <c r="FN331" s="739">
        <f>IF(FN$9=$K331,#REF!,0)</f>
        <v>0</v>
      </c>
      <c r="FO331" s="739">
        <f>IF(FO$9=$K331,#REF!,0)</f>
        <v>0</v>
      </c>
      <c r="FP331" s="739">
        <f>IF(FP$9=$K331,#REF!,0)</f>
        <v>0</v>
      </c>
      <c r="FQ331" s="739">
        <f>IF(FQ$9=$K331,#REF!,0)</f>
        <v>0</v>
      </c>
      <c r="FU331" s="739">
        <f t="shared" si="934"/>
        <v>0</v>
      </c>
      <c r="FV331" s="739">
        <f t="shared" si="934"/>
        <v>0</v>
      </c>
      <c r="FW331" s="739">
        <f t="shared" si="934"/>
        <v>0</v>
      </c>
      <c r="FX331" s="739">
        <f t="shared" si="934"/>
        <v>0</v>
      </c>
      <c r="FY331" s="739">
        <f t="shared" si="934"/>
        <v>0</v>
      </c>
      <c r="FZ331" s="739">
        <f t="shared" si="934"/>
        <v>0</v>
      </c>
      <c r="GA331" s="739">
        <f t="shared" si="934"/>
        <v>0</v>
      </c>
      <c r="GB331" s="739">
        <f t="shared" si="934"/>
        <v>0</v>
      </c>
      <c r="GC331" s="739">
        <f t="shared" si="934"/>
        <v>0</v>
      </c>
      <c r="GD331" s="739">
        <f t="shared" si="934"/>
        <v>0</v>
      </c>
      <c r="GE331" s="739">
        <f t="shared" si="935"/>
        <v>0</v>
      </c>
      <c r="GF331" s="739">
        <f t="shared" si="935"/>
        <v>0</v>
      </c>
      <c r="GG331" s="739">
        <f t="shared" si="935"/>
        <v>0</v>
      </c>
      <c r="GH331" s="739">
        <f t="shared" si="935"/>
        <v>0</v>
      </c>
      <c r="GI331" s="739">
        <f t="shared" si="935"/>
        <v>0</v>
      </c>
      <c r="GJ331" s="739">
        <f t="shared" si="935"/>
        <v>0</v>
      </c>
      <c r="GK331" s="739">
        <f t="shared" si="935"/>
        <v>0</v>
      </c>
      <c r="GL331" s="739">
        <f t="shared" si="935"/>
        <v>0</v>
      </c>
      <c r="GM331" s="739">
        <f t="shared" si="935"/>
        <v>0</v>
      </c>
      <c r="GN331" s="739">
        <f t="shared" si="935"/>
        <v>0</v>
      </c>
      <c r="GQ331" s="1098">
        <f>IF(GQ$9=$N331,#REF!,0)</f>
        <v>0</v>
      </c>
      <c r="GR331" s="1098">
        <f>IF(GR$9=$N331,#REF!,0)</f>
        <v>0</v>
      </c>
      <c r="GS331" s="1098">
        <f>IF(GS$9=$N331,#REF!,0)</f>
        <v>0</v>
      </c>
      <c r="GT331" s="1098">
        <f>IF(GT$9=$N331,#REF!,0)</f>
        <v>0</v>
      </c>
      <c r="GU331" s="1098">
        <f>IF(GU$9=$N331,#REF!,0)</f>
        <v>0</v>
      </c>
      <c r="GV331" s="1098">
        <f>IF(GV$9=$N331,#REF!,0)</f>
        <v>0</v>
      </c>
      <c r="GW331" s="1098">
        <f>IF(GW$9=$N331,#REF!,0)</f>
        <v>0</v>
      </c>
      <c r="GX331" s="1098">
        <f>IF(GX$9=$N331,#REF!,0)</f>
        <v>0</v>
      </c>
      <c r="GY331" s="1098">
        <f>IF(GY$9=$N331,#REF!,0)</f>
        <v>0</v>
      </c>
      <c r="GZ331" s="1098">
        <f>IF(GZ$9=$N331,#REF!,0)</f>
        <v>0</v>
      </c>
      <c r="HA331" s="1098">
        <f>IF(HA$9=$N331,#REF!,0)</f>
        <v>0</v>
      </c>
      <c r="HB331" s="1098">
        <f>IF(HB$9=$N331,#REF!,0)</f>
        <v>0</v>
      </c>
      <c r="HC331" s="1098">
        <f>IF(HC$9=$N331,#REF!,0)</f>
        <v>0</v>
      </c>
      <c r="HD331" s="1098">
        <f>IF(HD$9=$N331,#REF!,0)</f>
        <v>0</v>
      </c>
      <c r="HE331" s="1098">
        <f>IF(HE$9=$N331,#REF!,0)</f>
        <v>0</v>
      </c>
      <c r="HF331" s="1098">
        <f>IF(HF$9=$N331,#REF!,0)</f>
        <v>0</v>
      </c>
      <c r="HG331" s="1098">
        <f>IF(HG$9=$N331,#REF!,0)</f>
        <v>0</v>
      </c>
      <c r="HH331" s="1098">
        <f>IF(HH$9=$N331,#REF!,0)</f>
        <v>0</v>
      </c>
      <c r="HI331" s="1098">
        <f>IF(HI$9=$N331,#REF!,0)</f>
        <v>0</v>
      </c>
      <c r="HJ331" s="1098">
        <f>IF(HJ$9=$N331,#REF!,0)</f>
        <v>0</v>
      </c>
      <c r="HK331" s="1098">
        <f>IF(HK$9=$N331,#REF!,0)</f>
        <v>0</v>
      </c>
      <c r="HL331" s="1098">
        <f>IF(HL$9=$N331,#REF!,0)</f>
        <v>0</v>
      </c>
      <c r="HM331" s="1098">
        <f>IF(HM$9=$N331,#REF!,0)</f>
        <v>0</v>
      </c>
      <c r="HN331" s="1098">
        <f>IF(HN$9=$N331,#REF!,0)</f>
        <v>0</v>
      </c>
      <c r="HO331" s="1098">
        <f>IF(HO$9=$N331,#REF!,0)</f>
        <v>0</v>
      </c>
      <c r="HP331" s="1098">
        <f>IF(HP$9=$N331,#REF!,0)</f>
        <v>0</v>
      </c>
      <c r="HQ331" s="1098">
        <f>IF(HQ$9=$N331,#REF!,0)</f>
        <v>0</v>
      </c>
      <c r="HR331" s="1098">
        <f>IF(HR$9=$N331,#REF!,0)</f>
        <v>0</v>
      </c>
      <c r="HS331" s="1098">
        <f>IF(HS$9=$N331,#REF!,0)</f>
        <v>0</v>
      </c>
      <c r="HT331" s="1098">
        <f>IF(HT$9=$N331,#REF!,0)</f>
        <v>0</v>
      </c>
      <c r="HU331" s="1098">
        <f>IF(HU$9=$N331,#REF!,0)</f>
        <v>0</v>
      </c>
      <c r="HV331" s="1098">
        <f>IF(HV$9=$N331,#REF!,0)</f>
        <v>0</v>
      </c>
      <c r="HW331" s="1098">
        <f>IF(HW$9=$N331,#REF!,0)</f>
        <v>0</v>
      </c>
      <c r="HX331" s="1098">
        <f>IF(HX$9=$N331,#REF!,0)</f>
        <v>0</v>
      </c>
      <c r="HY331" s="1098">
        <f>IF(HY$9=$N331,#REF!,0)</f>
        <v>0</v>
      </c>
      <c r="HZ331" s="1098">
        <f>IF(HZ$9=$N331,#REF!,0)</f>
        <v>0</v>
      </c>
      <c r="IA331" s="1098">
        <f>IF(IA$9=$N331,#REF!,0)</f>
        <v>0</v>
      </c>
      <c r="IB331" s="1098">
        <f>IF(IB$9=$N331,#REF!,0)</f>
        <v>0</v>
      </c>
      <c r="IC331" s="1098">
        <f>IF(IC$9=$N331,#REF!,0)</f>
        <v>0</v>
      </c>
      <c r="ID331" s="1098">
        <f>IF(ID$9=$N331,#REF!,0)</f>
        <v>0</v>
      </c>
      <c r="IE331" s="1098">
        <f>IF(IE$9=$N331,#REF!,0)</f>
        <v>0</v>
      </c>
      <c r="IF331" s="1098">
        <f>IF(IF$9=$N331,#REF!,0)</f>
        <v>0</v>
      </c>
      <c r="IG331" s="1098">
        <f>IF(IG$9=$N331,#REF!,0)</f>
        <v>0</v>
      </c>
      <c r="IH331" s="1098">
        <f>IF(IH$9=$N331,#REF!,0)</f>
        <v>0</v>
      </c>
      <c r="II331" s="1098">
        <f>IF(II$9=$N331,#REF!,0)</f>
        <v>0</v>
      </c>
      <c r="IJ331" s="1098">
        <f>IF(IJ$9=$N331,#REF!,0)</f>
        <v>0</v>
      </c>
      <c r="IK331" s="1098">
        <f>IF(IK$9=$N331,#REF!,0)</f>
        <v>0</v>
      </c>
      <c r="IL331" s="1098">
        <f>IF(IL$9=$N331,#REF!,0)</f>
        <v>0</v>
      </c>
      <c r="IM331" s="1098">
        <f>IF(IM$9=$N331,#REF!,0)</f>
        <v>0</v>
      </c>
      <c r="IN331" s="1098">
        <f>IF(IN$9=$N331,#REF!,0)</f>
        <v>0</v>
      </c>
      <c r="IO331" s="1098">
        <f>IF(IO$9=$N331,#REF!,0)</f>
        <v>0</v>
      </c>
      <c r="IP331" s="1098">
        <f>IF(IP$9=$N331,#REF!,0)</f>
        <v>0</v>
      </c>
      <c r="IQ331" s="1098">
        <f>IF(IQ$9=$N331,#REF!,0)</f>
        <v>0</v>
      </c>
      <c r="IR331" s="1098">
        <f>IF(IR$9=$N331,#REF!,0)</f>
        <v>0</v>
      </c>
      <c r="IS331" s="1098">
        <f>IF(IS$9=$N331,#REF!,0)</f>
        <v>0</v>
      </c>
      <c r="IT331" s="1098">
        <f>IF(IT$9=$N331,#REF!,0)</f>
        <v>0</v>
      </c>
      <c r="IU331" s="1098">
        <f>IF(IU$9=$N331,#REF!,0)</f>
        <v>0</v>
      </c>
      <c r="IV331" s="1098">
        <f>IF(IV$9=$N331,#REF!,0)</f>
        <v>0</v>
      </c>
      <c r="IW331" s="1098">
        <f>IF(IW$9=$N331,#REF!,0)</f>
        <v>0</v>
      </c>
      <c r="IX331" s="1098">
        <f>IF(IX$9=$N331,#REF!,0)</f>
        <v>0</v>
      </c>
      <c r="IY331" s="1098">
        <f>IF(IY$9=$N331,#REF!,0)</f>
        <v>0</v>
      </c>
      <c r="IZ331" s="1098">
        <f>IF(IZ$9=$N331,#REF!,0)</f>
        <v>0</v>
      </c>
      <c r="JA331" s="1098">
        <f>IF(JA$9=$N331,#REF!,0)</f>
        <v>0</v>
      </c>
      <c r="JB331" s="1098">
        <f>IF(JB$9=$N331,#REF!,0)</f>
        <v>0</v>
      </c>
      <c r="JC331" s="1098">
        <f>IF(JC$9=$N331,#REF!,0)</f>
        <v>0</v>
      </c>
      <c r="JD331" s="1098">
        <f>IF(JD$9=$N331,#REF!,0)</f>
        <v>0</v>
      </c>
      <c r="JE331" s="1098">
        <f>IF(JE$9=$N331,#REF!,0)</f>
        <v>0</v>
      </c>
      <c r="JF331" s="1098">
        <f>IF(JF$9=$N331,#REF!,0)</f>
        <v>0</v>
      </c>
      <c r="JG331" s="1098">
        <f>IF(JG$9=$N331,#REF!,0)</f>
        <v>0</v>
      </c>
      <c r="JH331" s="1098">
        <f>IF(JH$9=$N331,#REF!,0)</f>
        <v>0</v>
      </c>
      <c r="JI331" s="1098">
        <f>IF(JI$9=$N331,#REF!,0)</f>
        <v>0</v>
      </c>
      <c r="JJ331" s="1098">
        <f>IF(JJ$9=$N331,#REF!,0)</f>
        <v>0</v>
      </c>
      <c r="JK331" s="1098">
        <f>IF(JK$9=$N331,#REF!,0)</f>
        <v>0</v>
      </c>
      <c r="JL331" s="1098">
        <f>IF(JL$9=$N331,#REF!,0)</f>
        <v>0</v>
      </c>
      <c r="JM331" s="1098">
        <f>IF(JM$9=$N331,#REF!,0)</f>
        <v>0</v>
      </c>
      <c r="JN331" s="1098">
        <f>IF(JN$9=$N331,#REF!,0)</f>
        <v>0</v>
      </c>
      <c r="JO331" s="1098">
        <f>IF(JO$9=$N331,#REF!,0)</f>
        <v>0</v>
      </c>
      <c r="JP331" s="1098">
        <f>IF(JP$9=$N331,#REF!,0)</f>
        <v>0</v>
      </c>
      <c r="JQ331" s="1098">
        <f>IF(JQ$9=$N331,#REF!,0)</f>
        <v>0</v>
      </c>
      <c r="JR331" s="1098">
        <f>IF(JR$9=$N331,#REF!,0)</f>
        <v>0</v>
      </c>
      <c r="JS331" s="1098">
        <f>IF(JS$9=$N331,#REF!,0)</f>
        <v>0</v>
      </c>
      <c r="JT331" s="1098">
        <f>IF(JT$9=$N331,#REF!,0)</f>
        <v>0</v>
      </c>
      <c r="JU331" s="1098">
        <f>IF(JU$9=$N331,#REF!,0)</f>
        <v>0</v>
      </c>
      <c r="JV331" s="1098">
        <f>IF(JV$9=$N331,#REF!,0)</f>
        <v>0</v>
      </c>
      <c r="JW331" s="1098">
        <f>IF(JW$9=$N331,#REF!,0)</f>
        <v>0</v>
      </c>
      <c r="JX331" s="681"/>
      <c r="JZ331" s="681">
        <f t="shared" si="963"/>
        <v>0</v>
      </c>
      <c r="KA331" s="681">
        <f t="shared" si="963"/>
        <v>0</v>
      </c>
      <c r="KB331" s="681">
        <f t="shared" si="963"/>
        <v>0</v>
      </c>
      <c r="KC331" s="681">
        <f t="shared" si="963"/>
        <v>0</v>
      </c>
      <c r="KD331" s="681">
        <f t="shared" si="963"/>
        <v>0</v>
      </c>
      <c r="KE331" s="681">
        <f t="shared" si="963"/>
        <v>0</v>
      </c>
      <c r="KF331" s="681">
        <f t="shared" si="963"/>
        <v>0</v>
      </c>
      <c r="KG331" s="681">
        <f t="shared" si="963"/>
        <v>0</v>
      </c>
      <c r="KH331" s="681">
        <f t="shared" si="963"/>
        <v>0</v>
      </c>
      <c r="KI331" s="681">
        <f t="shared" si="963"/>
        <v>0</v>
      </c>
      <c r="KJ331" s="681">
        <f t="shared" si="963"/>
        <v>0</v>
      </c>
      <c r="KN331" s="1098">
        <f t="shared" si="936"/>
        <v>0</v>
      </c>
      <c r="KO331" s="1098">
        <f t="shared" si="936"/>
        <v>0</v>
      </c>
      <c r="KP331" s="1098">
        <f t="shared" si="936"/>
        <v>0</v>
      </c>
      <c r="KQ331" s="1098">
        <f t="shared" si="936"/>
        <v>2040</v>
      </c>
      <c r="KR331" s="1098">
        <f t="shared" si="936"/>
        <v>0</v>
      </c>
      <c r="KS331" s="1098">
        <f t="shared" si="936"/>
        <v>0</v>
      </c>
      <c r="KT331" s="1098">
        <f t="shared" si="936"/>
        <v>0</v>
      </c>
      <c r="KU331" s="1098">
        <f t="shared" si="936"/>
        <v>0</v>
      </c>
      <c r="KV331" s="1098">
        <f t="shared" si="936"/>
        <v>0</v>
      </c>
      <c r="KW331" s="1098">
        <f t="shared" si="936"/>
        <v>0</v>
      </c>
      <c r="KX331" s="1098">
        <f t="shared" si="936"/>
        <v>0</v>
      </c>
      <c r="KY331" s="1098">
        <f t="shared" si="936"/>
        <v>0</v>
      </c>
      <c r="KZ331" s="1098">
        <f t="shared" si="936"/>
        <v>0</v>
      </c>
      <c r="LA331" s="1098">
        <f t="shared" si="936"/>
        <v>0</v>
      </c>
      <c r="LB331" s="1098">
        <f t="shared" si="936"/>
        <v>0</v>
      </c>
      <c r="LC331" s="1098">
        <f t="shared" si="936"/>
        <v>0</v>
      </c>
      <c r="LD331" s="1098">
        <f t="shared" si="933"/>
        <v>0</v>
      </c>
      <c r="LE331" s="1098">
        <f t="shared" si="933"/>
        <v>0</v>
      </c>
      <c r="LF331" s="1098">
        <f t="shared" si="933"/>
        <v>0</v>
      </c>
      <c r="LG331" s="1098">
        <f t="shared" si="933"/>
        <v>0</v>
      </c>
      <c r="LH331" s="1098">
        <f t="shared" si="933"/>
        <v>0</v>
      </c>
      <c r="LI331" s="1098">
        <f t="shared" si="933"/>
        <v>0</v>
      </c>
      <c r="LJ331" s="1098">
        <f t="shared" si="933"/>
        <v>0</v>
      </c>
      <c r="LK331" s="1098">
        <f t="shared" si="933"/>
        <v>0</v>
      </c>
      <c r="LL331" s="1098">
        <f t="shared" si="933"/>
        <v>0</v>
      </c>
      <c r="LM331" s="1098">
        <f t="shared" si="933"/>
        <v>0</v>
      </c>
      <c r="LN331" s="1098">
        <f t="shared" si="933"/>
        <v>0</v>
      </c>
      <c r="LO331" s="1098">
        <f t="shared" si="933"/>
        <v>0</v>
      </c>
      <c r="LP331" s="1098">
        <f t="shared" si="933"/>
        <v>0</v>
      </c>
      <c r="LQ331" s="1098">
        <f t="shared" si="933"/>
        <v>0</v>
      </c>
      <c r="LR331" s="1098">
        <f t="shared" si="933"/>
        <v>0</v>
      </c>
      <c r="LS331" s="1098">
        <f t="shared" si="924"/>
        <v>0</v>
      </c>
    </row>
    <row r="332" spans="1:331" ht="20.100000000000001" customHeight="1" x14ac:dyDescent="0.35">
      <c r="A332" s="692"/>
      <c r="B332" s="1149"/>
      <c r="C332" s="870"/>
      <c r="D332" s="871"/>
      <c r="E332" s="871"/>
      <c r="F332" s="871"/>
      <c r="G332" s="871"/>
      <c r="H332" s="871"/>
      <c r="I332" s="871"/>
      <c r="J332" s="871" t="s">
        <v>212</v>
      </c>
      <c r="K332" s="877"/>
      <c r="L332" s="886"/>
      <c r="M332" s="879"/>
      <c r="N332" s="867">
        <v>3211</v>
      </c>
      <c r="O332" s="896" t="s">
        <v>22</v>
      </c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635"/>
      <c r="AJ332" s="31"/>
      <c r="AK332" s="31"/>
      <c r="AL332" s="31"/>
      <c r="AM332" s="31"/>
      <c r="AN332" s="54"/>
      <c r="AO332" s="54"/>
      <c r="AP332" s="54"/>
      <c r="AQ332" s="54"/>
      <c r="AR332" s="54">
        <v>0</v>
      </c>
      <c r="AS332" s="54"/>
      <c r="AT332" s="54"/>
      <c r="AU332" s="54"/>
      <c r="AV332" s="54">
        <v>0</v>
      </c>
      <c r="AW332" s="54"/>
      <c r="AX332" s="54"/>
      <c r="AY332" s="54">
        <f>(BB332-AV332)</f>
        <v>5000</v>
      </c>
      <c r="AZ332" s="31"/>
      <c r="BA332" s="31"/>
      <c r="BB332" s="107">
        <v>5000</v>
      </c>
      <c r="BC332" s="107">
        <v>5000</v>
      </c>
      <c r="BD332" s="54">
        <v>600</v>
      </c>
      <c r="BE332" s="107">
        <v>600</v>
      </c>
      <c r="BF332" s="107">
        <v>5000</v>
      </c>
      <c r="BG332" s="107">
        <v>3069.13</v>
      </c>
      <c r="BH332" s="107">
        <v>5000</v>
      </c>
      <c r="BI332" s="107">
        <f>(BJ332-BH332)</f>
        <v>0</v>
      </c>
      <c r="BJ332" s="107">
        <v>5000</v>
      </c>
      <c r="BK332" s="54">
        <v>4250</v>
      </c>
      <c r="BL332" s="107">
        <f t="shared" si="942"/>
        <v>85</v>
      </c>
      <c r="BM332" s="107"/>
      <c r="BN332" s="107"/>
      <c r="BO332" s="107">
        <v>10000</v>
      </c>
      <c r="BP332" s="107"/>
      <c r="BQ332" s="107"/>
      <c r="BR332" s="107">
        <f>(BS332-BO332)</f>
        <v>0</v>
      </c>
      <c r="BS332" s="107">
        <v>10000</v>
      </c>
      <c r="BT332" s="107">
        <v>4760</v>
      </c>
      <c r="BU332" s="107">
        <f>(BY332-BO332)</f>
        <v>0</v>
      </c>
      <c r="BV332" s="107">
        <v>10000</v>
      </c>
      <c r="BW332" s="107"/>
      <c r="BX332" s="107"/>
      <c r="BY332" s="107">
        <v>10000</v>
      </c>
      <c r="BZ332" s="107">
        <v>5015</v>
      </c>
      <c r="CA332" s="107">
        <f t="shared" si="944"/>
        <v>163.4013547813224</v>
      </c>
      <c r="CB332" s="107">
        <f t="shared" si="945"/>
        <v>50.149999999999991</v>
      </c>
      <c r="CC332" s="107"/>
      <c r="CD332" s="107"/>
      <c r="CE332" s="107">
        <v>10000</v>
      </c>
      <c r="CF332" s="107">
        <v>0</v>
      </c>
      <c r="CG332" s="107">
        <f t="shared" si="946"/>
        <v>0</v>
      </c>
      <c r="CH332" s="107">
        <f>(CI332-CE332)</f>
        <v>0</v>
      </c>
      <c r="CI332" s="107">
        <v>10000</v>
      </c>
      <c r="CJ332" s="107"/>
      <c r="CK332" s="107">
        <f t="shared" si="836"/>
        <v>0</v>
      </c>
      <c r="CL332" s="107">
        <f>(CM332-CI332)</f>
        <v>0</v>
      </c>
      <c r="CM332" s="107">
        <v>10000</v>
      </c>
      <c r="CN332" s="107"/>
      <c r="CO332" s="107">
        <f t="shared" si="837"/>
        <v>0</v>
      </c>
      <c r="CP332" s="107">
        <f>(CQ332-CM332)</f>
        <v>0</v>
      </c>
      <c r="CQ332" s="107">
        <v>10000</v>
      </c>
      <c r="CR332" s="107">
        <v>3230</v>
      </c>
      <c r="CS332" s="107">
        <f t="shared" si="838"/>
        <v>32.300000000000004</v>
      </c>
      <c r="CT332" s="107">
        <f>(CU332-CQ332)</f>
        <v>0</v>
      </c>
      <c r="CU332" s="107">
        <v>10000</v>
      </c>
      <c r="CV332" s="107">
        <v>3230</v>
      </c>
      <c r="CW332" s="107">
        <f t="shared" si="839"/>
        <v>32.300000000000004</v>
      </c>
      <c r="CX332" s="107">
        <f>(CY332-CU332)</f>
        <v>0</v>
      </c>
      <c r="CY332" s="107">
        <v>10000</v>
      </c>
      <c r="CZ332" s="859"/>
      <c r="DA332" s="859"/>
      <c r="DB332" s="107">
        <v>3230</v>
      </c>
      <c r="DC332" s="859">
        <v>1530</v>
      </c>
      <c r="DD332" s="859">
        <f t="shared" si="841"/>
        <v>47.368421052631575</v>
      </c>
      <c r="DE332" s="859">
        <f t="shared" si="842"/>
        <v>30.599999999999998</v>
      </c>
      <c r="DF332" s="859">
        <v>3696</v>
      </c>
      <c r="DG332" s="859">
        <v>10000</v>
      </c>
      <c r="DH332" s="107">
        <v>340</v>
      </c>
      <c r="DI332" s="859">
        <f t="shared" si="843"/>
        <v>3.4000000000000004</v>
      </c>
      <c r="DJ332" s="107">
        <f>(DK332-DG332)</f>
        <v>-5000</v>
      </c>
      <c r="DK332" s="859">
        <v>5000</v>
      </c>
      <c r="DL332" s="859">
        <f t="shared" si="844"/>
        <v>73.92</v>
      </c>
      <c r="DM332" s="107">
        <f>(DN332-DK332)</f>
        <v>0</v>
      </c>
      <c r="DN332" s="859">
        <v>5000</v>
      </c>
      <c r="DO332" s="859">
        <v>1530</v>
      </c>
      <c r="DP332" s="859">
        <f t="shared" si="845"/>
        <v>30.599999999999998</v>
      </c>
      <c r="DQ332" s="859">
        <f>(DR332-DN332)</f>
        <v>0</v>
      </c>
      <c r="DR332" s="859">
        <v>5000</v>
      </c>
      <c r="DS332" s="859">
        <v>2040</v>
      </c>
      <c r="DT332" s="859">
        <f t="shared" si="846"/>
        <v>40.799999999999997</v>
      </c>
      <c r="DU332" s="859">
        <f>(DV332-DR332)</f>
        <v>-2960</v>
      </c>
      <c r="DV332" s="859">
        <v>2040</v>
      </c>
      <c r="DW332" s="859">
        <v>5000</v>
      </c>
      <c r="DX332" s="859"/>
      <c r="DY332" s="859"/>
      <c r="DZ332" s="859">
        <v>1530</v>
      </c>
      <c r="EA332" s="859">
        <v>5000</v>
      </c>
      <c r="EB332" s="859">
        <v>0</v>
      </c>
      <c r="EC332" s="859">
        <f t="shared" si="848"/>
        <v>0</v>
      </c>
      <c r="ED332" s="859">
        <f>(EE332-EA332)</f>
        <v>0</v>
      </c>
      <c r="EE332" s="859">
        <v>5000</v>
      </c>
      <c r="EF332" s="859">
        <v>0</v>
      </c>
      <c r="EG332" s="859">
        <f t="shared" si="849"/>
        <v>0</v>
      </c>
      <c r="EH332" s="859" t="e">
        <f>(#REF!-EE332)</f>
        <v>#REF!</v>
      </c>
      <c r="EI332" s="859">
        <f>IFERROR(#REF!/DZ332*100,)</f>
        <v>0</v>
      </c>
      <c r="EJ332" s="859">
        <f>IFERROR(#REF!/#REF!*100,)</f>
        <v>0</v>
      </c>
      <c r="EK332" s="859">
        <v>10000</v>
      </c>
      <c r="EL332" s="859"/>
      <c r="EM332" s="859"/>
      <c r="EN332" s="859"/>
      <c r="EO332" s="859"/>
      <c r="EP332" s="859"/>
      <c r="EQ332" s="859"/>
      <c r="ER332" s="859"/>
      <c r="ES332" s="146">
        <f t="shared" si="753"/>
        <v>0</v>
      </c>
      <c r="EX332" s="739">
        <f>IF(EX$9=$K332,#REF!,0)</f>
        <v>0</v>
      </c>
      <c r="EY332" s="739">
        <f>IF(EY$9=$K332,#REF!,0)</f>
        <v>0</v>
      </c>
      <c r="EZ332" s="739">
        <f>IF(EZ$9=$K332,#REF!,0)</f>
        <v>0</v>
      </c>
      <c r="FA332" s="739">
        <f>IF(FA$9=$K332,#REF!,0)</f>
        <v>0</v>
      </c>
      <c r="FB332" s="739">
        <f>IF(FB$9=$K332,#REF!,0)</f>
        <v>0</v>
      </c>
      <c r="FC332" s="739">
        <f>IF(FC$9=$K332,#REF!,0)</f>
        <v>0</v>
      </c>
      <c r="FD332" s="739">
        <f>IF(FD$9=$K332,#REF!,0)</f>
        <v>0</v>
      </c>
      <c r="FE332" s="739">
        <f>IF(FE$9=$K332,#REF!,0)</f>
        <v>0</v>
      </c>
      <c r="FF332" s="739">
        <f>IF(FF$9=$K332,#REF!,0)</f>
        <v>0</v>
      </c>
      <c r="FG332" s="739">
        <f>IF(FG$9=$K332,#REF!,0)</f>
        <v>0</v>
      </c>
      <c r="FH332" s="739">
        <f>IF(FH$9=$K332,#REF!,0)</f>
        <v>0</v>
      </c>
      <c r="FI332" s="739">
        <f>IF(FI$9=$K332,#REF!,0)</f>
        <v>0</v>
      </c>
      <c r="FJ332" s="739">
        <f>IF(FJ$9=$K332,#REF!,0)</f>
        <v>0</v>
      </c>
      <c r="FK332" s="739">
        <f>IF(FK$9=$K332,#REF!,0)</f>
        <v>0</v>
      </c>
      <c r="FL332" s="739">
        <f>IF(FL$9=$K332,#REF!,0)</f>
        <v>0</v>
      </c>
      <c r="FM332" s="739">
        <f>IF(FM$9=$K332,#REF!,0)</f>
        <v>0</v>
      </c>
      <c r="FN332" s="739">
        <f>IF(FN$9=$K332,#REF!,0)</f>
        <v>0</v>
      </c>
      <c r="FO332" s="739">
        <f>IF(FO$9=$K332,#REF!,0)</f>
        <v>0</v>
      </c>
      <c r="FP332" s="739">
        <f>IF(FP$9=$K332,#REF!,0)</f>
        <v>0</v>
      </c>
      <c r="FQ332" s="739">
        <f>IF(FQ$9=$K332,#REF!,0)</f>
        <v>0</v>
      </c>
      <c r="FU332" s="739">
        <f t="shared" si="934"/>
        <v>0</v>
      </c>
      <c r="FV332" s="739">
        <f t="shared" si="934"/>
        <v>0</v>
      </c>
      <c r="FW332" s="739">
        <f t="shared" si="934"/>
        <v>0</v>
      </c>
      <c r="FX332" s="739">
        <f t="shared" si="934"/>
        <v>0</v>
      </c>
      <c r="FY332" s="739">
        <f t="shared" si="934"/>
        <v>0</v>
      </c>
      <c r="FZ332" s="739">
        <f t="shared" si="934"/>
        <v>0</v>
      </c>
      <c r="GA332" s="739">
        <f t="shared" si="934"/>
        <v>0</v>
      </c>
      <c r="GB332" s="739">
        <f t="shared" si="934"/>
        <v>0</v>
      </c>
      <c r="GC332" s="739">
        <f t="shared" si="934"/>
        <v>0</v>
      </c>
      <c r="GD332" s="739">
        <f t="shared" si="934"/>
        <v>0</v>
      </c>
      <c r="GE332" s="739">
        <f t="shared" si="935"/>
        <v>0</v>
      </c>
      <c r="GF332" s="739">
        <f t="shared" si="935"/>
        <v>0</v>
      </c>
      <c r="GG332" s="739">
        <f t="shared" si="935"/>
        <v>0</v>
      </c>
      <c r="GH332" s="739">
        <f t="shared" si="935"/>
        <v>0</v>
      </c>
      <c r="GI332" s="739">
        <f t="shared" si="935"/>
        <v>0</v>
      </c>
      <c r="GJ332" s="739">
        <f t="shared" si="935"/>
        <v>0</v>
      </c>
      <c r="GK332" s="739">
        <f t="shared" si="935"/>
        <v>0</v>
      </c>
      <c r="GL332" s="739">
        <f t="shared" si="935"/>
        <v>0</v>
      </c>
      <c r="GM332" s="739">
        <f t="shared" si="935"/>
        <v>0</v>
      </c>
      <c r="GN332" s="739">
        <f t="shared" si="935"/>
        <v>0</v>
      </c>
      <c r="GQ332" s="1098">
        <f>IF(GQ$9=$N332,#REF!,0)</f>
        <v>0</v>
      </c>
      <c r="GR332" s="1098">
        <f>IF(GR$9=$N332,#REF!,0)</f>
        <v>0</v>
      </c>
      <c r="GS332" s="1098">
        <f>IF(GS$9=$N332,#REF!,0)</f>
        <v>0</v>
      </c>
      <c r="GT332" s="1098">
        <f>IF(GT$9=$N332,#REF!,0)</f>
        <v>0</v>
      </c>
      <c r="GU332" s="1098">
        <f>IF(GU$9=$N332,#REF!,0)</f>
        <v>0</v>
      </c>
      <c r="GV332" s="1098">
        <f>IF(GV$9=$N332,#REF!,0)</f>
        <v>0</v>
      </c>
      <c r="GW332" s="1098">
        <f>IF(GW$9=$N332,#REF!,0)</f>
        <v>0</v>
      </c>
      <c r="GX332" s="1098">
        <f>IF(GX$9=$N332,#REF!,0)</f>
        <v>0</v>
      </c>
      <c r="GY332" s="1098" t="e">
        <f>IF(GY$9=$N332,#REF!,0)</f>
        <v>#REF!</v>
      </c>
      <c r="GZ332" s="1098">
        <f>IF(GZ$9=$N332,#REF!,0)</f>
        <v>0</v>
      </c>
      <c r="HA332" s="1098">
        <f>IF(HA$9=$N332,#REF!,0)</f>
        <v>0</v>
      </c>
      <c r="HB332" s="1098">
        <f>IF(HB$9=$N332,#REF!,0)</f>
        <v>0</v>
      </c>
      <c r="HC332" s="1098">
        <f>IF(HC$9=$N332,#REF!,0)</f>
        <v>0</v>
      </c>
      <c r="HD332" s="1098">
        <f>IF(HD$9=$N332,#REF!,0)</f>
        <v>0</v>
      </c>
      <c r="HE332" s="1098">
        <f>IF(HE$9=$N332,#REF!,0)</f>
        <v>0</v>
      </c>
      <c r="HF332" s="1098">
        <f>IF(HF$9=$N332,#REF!,0)</f>
        <v>0</v>
      </c>
      <c r="HG332" s="1098">
        <f>IF(HG$9=$N332,#REF!,0)</f>
        <v>0</v>
      </c>
      <c r="HH332" s="1098">
        <f>IF(HH$9=$N332,#REF!,0)</f>
        <v>0</v>
      </c>
      <c r="HI332" s="1098">
        <f>IF(HI$9=$N332,#REF!,0)</f>
        <v>0</v>
      </c>
      <c r="HJ332" s="1098">
        <f>IF(HJ$9=$N332,#REF!,0)</f>
        <v>0</v>
      </c>
      <c r="HK332" s="1098">
        <f>IF(HK$9=$N332,#REF!,0)</f>
        <v>0</v>
      </c>
      <c r="HL332" s="1098">
        <f>IF(HL$9=$N332,#REF!,0)</f>
        <v>0</v>
      </c>
      <c r="HM332" s="1098">
        <f>IF(HM$9=$N332,#REF!,0)</f>
        <v>0</v>
      </c>
      <c r="HN332" s="1098">
        <f>IF(HN$9=$N332,#REF!,0)</f>
        <v>0</v>
      </c>
      <c r="HO332" s="1098">
        <f>IF(HO$9=$N332,#REF!,0)</f>
        <v>0</v>
      </c>
      <c r="HP332" s="1098">
        <f>IF(HP$9=$N332,#REF!,0)</f>
        <v>0</v>
      </c>
      <c r="HQ332" s="1098">
        <f>IF(HQ$9=$N332,#REF!,0)</f>
        <v>0</v>
      </c>
      <c r="HR332" s="1098">
        <f>IF(HR$9=$N332,#REF!,0)</f>
        <v>0</v>
      </c>
      <c r="HS332" s="1098">
        <f>IF(HS$9=$N332,#REF!,0)</f>
        <v>0</v>
      </c>
      <c r="HT332" s="1098">
        <f>IF(HT$9=$N332,#REF!,0)</f>
        <v>0</v>
      </c>
      <c r="HU332" s="1098">
        <f>IF(HU$9=$N332,#REF!,0)</f>
        <v>0</v>
      </c>
      <c r="HV332" s="1098">
        <f>IF(HV$9=$N332,#REF!,0)</f>
        <v>0</v>
      </c>
      <c r="HW332" s="1098">
        <f>IF(HW$9=$N332,#REF!,0)</f>
        <v>0</v>
      </c>
      <c r="HX332" s="1098">
        <f>IF(HX$9=$N332,#REF!,0)</f>
        <v>0</v>
      </c>
      <c r="HY332" s="1098">
        <f>IF(HY$9=$N332,#REF!,0)</f>
        <v>0</v>
      </c>
      <c r="HZ332" s="1098">
        <f>IF(HZ$9=$N332,#REF!,0)</f>
        <v>0</v>
      </c>
      <c r="IA332" s="1098">
        <f>IF(IA$9=$N332,#REF!,0)</f>
        <v>0</v>
      </c>
      <c r="IB332" s="1098">
        <f>IF(IB$9=$N332,#REF!,0)</f>
        <v>0</v>
      </c>
      <c r="IC332" s="1098">
        <f>IF(IC$9=$N332,#REF!,0)</f>
        <v>0</v>
      </c>
      <c r="ID332" s="1098">
        <f>IF(ID$9=$N332,#REF!,0)</f>
        <v>0</v>
      </c>
      <c r="IE332" s="1098">
        <f>IF(IE$9=$N332,#REF!,0)</f>
        <v>0</v>
      </c>
      <c r="IF332" s="1098">
        <f>IF(IF$9=$N332,#REF!,0)</f>
        <v>0</v>
      </c>
      <c r="IG332" s="1098">
        <f>IF(IG$9=$N332,#REF!,0)</f>
        <v>0</v>
      </c>
      <c r="IH332" s="1098">
        <f>IF(IH$9=$N332,#REF!,0)</f>
        <v>0</v>
      </c>
      <c r="II332" s="1098">
        <f>IF(II$9=$N332,#REF!,0)</f>
        <v>0</v>
      </c>
      <c r="IJ332" s="1098">
        <f>IF(IJ$9=$N332,#REF!,0)</f>
        <v>0</v>
      </c>
      <c r="IK332" s="1098">
        <f>IF(IK$9=$N332,#REF!,0)</f>
        <v>0</v>
      </c>
      <c r="IL332" s="1098">
        <f>IF(IL$9=$N332,#REF!,0)</f>
        <v>0</v>
      </c>
      <c r="IM332" s="1098">
        <f>IF(IM$9=$N332,#REF!,0)</f>
        <v>0</v>
      </c>
      <c r="IN332" s="1098">
        <f>IF(IN$9=$N332,#REF!,0)</f>
        <v>0</v>
      </c>
      <c r="IO332" s="1098">
        <f>IF(IO$9=$N332,#REF!,0)</f>
        <v>0</v>
      </c>
      <c r="IP332" s="1098">
        <f>IF(IP$9=$N332,#REF!,0)</f>
        <v>0</v>
      </c>
      <c r="IQ332" s="1098">
        <f>IF(IQ$9=$N332,#REF!,0)</f>
        <v>0</v>
      </c>
      <c r="IR332" s="1098">
        <f>IF(IR$9=$N332,#REF!,0)</f>
        <v>0</v>
      </c>
      <c r="IS332" s="1098">
        <f>IF(IS$9=$N332,#REF!,0)</f>
        <v>0</v>
      </c>
      <c r="IT332" s="1098">
        <f>IF(IT$9=$N332,#REF!,0)</f>
        <v>0</v>
      </c>
      <c r="IU332" s="1098">
        <f>IF(IU$9=$N332,#REF!,0)</f>
        <v>0</v>
      </c>
      <c r="IV332" s="1098">
        <f>IF(IV$9=$N332,#REF!,0)</f>
        <v>0</v>
      </c>
      <c r="IW332" s="1098">
        <f>IF(IW$9=$N332,#REF!,0)</f>
        <v>0</v>
      </c>
      <c r="IX332" s="1098">
        <f>IF(IX$9=$N332,#REF!,0)</f>
        <v>0</v>
      </c>
      <c r="IY332" s="1098">
        <f>IF(IY$9=$N332,#REF!,0)</f>
        <v>0</v>
      </c>
      <c r="IZ332" s="1098">
        <f>IF(IZ$9=$N332,#REF!,0)</f>
        <v>0</v>
      </c>
      <c r="JA332" s="1098">
        <f>IF(JA$9=$N332,#REF!,0)</f>
        <v>0</v>
      </c>
      <c r="JB332" s="1098">
        <f>IF(JB$9=$N332,#REF!,0)</f>
        <v>0</v>
      </c>
      <c r="JC332" s="1098">
        <f>IF(JC$9=$N332,#REF!,0)</f>
        <v>0</v>
      </c>
      <c r="JD332" s="1098">
        <f>IF(JD$9=$N332,#REF!,0)</f>
        <v>0</v>
      </c>
      <c r="JE332" s="1098">
        <f>IF(JE$9=$N332,#REF!,0)</f>
        <v>0</v>
      </c>
      <c r="JF332" s="1098">
        <f>IF(JF$9=$N332,#REF!,0)</f>
        <v>0</v>
      </c>
      <c r="JG332" s="1098">
        <f>IF(JG$9=$N332,#REF!,0)</f>
        <v>0</v>
      </c>
      <c r="JH332" s="1098">
        <f>IF(JH$9=$N332,#REF!,0)</f>
        <v>0</v>
      </c>
      <c r="JI332" s="1098">
        <f>IF(JI$9=$N332,#REF!,0)</f>
        <v>0</v>
      </c>
      <c r="JJ332" s="1098">
        <f>IF(JJ$9=$N332,#REF!,0)</f>
        <v>0</v>
      </c>
      <c r="JK332" s="1098">
        <f>IF(JK$9=$N332,#REF!,0)</f>
        <v>0</v>
      </c>
      <c r="JL332" s="1098">
        <f>IF(JL$9=$N332,#REF!,0)</f>
        <v>0</v>
      </c>
      <c r="JM332" s="1098">
        <f>IF(JM$9=$N332,#REF!,0)</f>
        <v>0</v>
      </c>
      <c r="JN332" s="1098">
        <f>IF(JN$9=$N332,#REF!,0)</f>
        <v>0</v>
      </c>
      <c r="JO332" s="1098">
        <f>IF(JO$9=$N332,#REF!,0)</f>
        <v>0</v>
      </c>
      <c r="JP332" s="1098">
        <f>IF(JP$9=$N332,#REF!,0)</f>
        <v>0</v>
      </c>
      <c r="JQ332" s="1098">
        <f>IF(JQ$9=$N332,#REF!,0)</f>
        <v>0</v>
      </c>
      <c r="JR332" s="1098">
        <f>IF(JR$9=$N332,#REF!,0)</f>
        <v>0</v>
      </c>
      <c r="JS332" s="1098">
        <f>IF(JS$9=$N332,#REF!,0)</f>
        <v>0</v>
      </c>
      <c r="JT332" s="1098">
        <f>IF(JT$9=$N332,#REF!,0)</f>
        <v>0</v>
      </c>
      <c r="JU332" s="1098">
        <f>IF(JU$9=$N332,#REF!,0)</f>
        <v>0</v>
      </c>
      <c r="JV332" s="1098">
        <f>IF(JV$9=$N332,#REF!,0)</f>
        <v>0</v>
      </c>
      <c r="JW332" s="1098">
        <f>IF(JW$9=$N332,#REF!,0)</f>
        <v>0</v>
      </c>
      <c r="JX332" s="681"/>
      <c r="JZ332" s="681">
        <f t="shared" si="963"/>
        <v>0</v>
      </c>
      <c r="KA332" s="681">
        <f t="shared" si="963"/>
        <v>0</v>
      </c>
      <c r="KB332" s="681">
        <f t="shared" si="963"/>
        <v>0</v>
      </c>
      <c r="KC332" s="681">
        <f t="shared" si="963"/>
        <v>0</v>
      </c>
      <c r="KD332" s="681">
        <f t="shared" si="963"/>
        <v>0</v>
      </c>
      <c r="KE332" s="681">
        <f t="shared" si="963"/>
        <v>0</v>
      </c>
      <c r="KF332" s="681">
        <f t="shared" si="963"/>
        <v>0</v>
      </c>
      <c r="KG332" s="681">
        <f t="shared" si="963"/>
        <v>0</v>
      </c>
      <c r="KH332" s="681">
        <f t="shared" si="963"/>
        <v>0</v>
      </c>
      <c r="KI332" s="681">
        <f t="shared" si="963"/>
        <v>0</v>
      </c>
      <c r="KJ332" s="681">
        <f t="shared" si="963"/>
        <v>0</v>
      </c>
      <c r="KN332" s="1098">
        <f t="shared" si="936"/>
        <v>0</v>
      </c>
      <c r="KO332" s="1098">
        <f t="shared" si="936"/>
        <v>0</v>
      </c>
      <c r="KP332" s="1098">
        <f t="shared" si="936"/>
        <v>0</v>
      </c>
      <c r="KQ332" s="1098">
        <f t="shared" si="936"/>
        <v>0</v>
      </c>
      <c r="KR332" s="1098">
        <f t="shared" si="936"/>
        <v>0</v>
      </c>
      <c r="KS332" s="1098">
        <f t="shared" si="936"/>
        <v>0</v>
      </c>
      <c r="KT332" s="1098">
        <f t="shared" si="936"/>
        <v>0</v>
      </c>
      <c r="KU332" s="1098">
        <f t="shared" si="936"/>
        <v>0</v>
      </c>
      <c r="KV332" s="1098">
        <f t="shared" si="936"/>
        <v>0</v>
      </c>
      <c r="KW332" s="1098">
        <f t="shared" si="936"/>
        <v>0</v>
      </c>
      <c r="KX332" s="1098">
        <f t="shared" si="936"/>
        <v>0</v>
      </c>
      <c r="KY332" s="1098">
        <f t="shared" si="936"/>
        <v>0</v>
      </c>
      <c r="KZ332" s="1098">
        <f t="shared" si="936"/>
        <v>0</v>
      </c>
      <c r="LA332" s="1098">
        <f t="shared" si="936"/>
        <v>0</v>
      </c>
      <c r="LB332" s="1098">
        <f t="shared" si="936"/>
        <v>0</v>
      </c>
      <c r="LC332" s="1098">
        <f t="shared" si="936"/>
        <v>0</v>
      </c>
      <c r="LD332" s="1098">
        <f t="shared" si="933"/>
        <v>0</v>
      </c>
      <c r="LE332" s="1098">
        <f t="shared" si="933"/>
        <v>0</v>
      </c>
      <c r="LF332" s="1098">
        <f t="shared" si="933"/>
        <v>0</v>
      </c>
      <c r="LG332" s="1098">
        <f t="shared" si="933"/>
        <v>0</v>
      </c>
      <c r="LH332" s="1098">
        <f t="shared" si="933"/>
        <v>0</v>
      </c>
      <c r="LI332" s="1098">
        <f t="shared" si="933"/>
        <v>0</v>
      </c>
      <c r="LJ332" s="1098">
        <f t="shared" si="933"/>
        <v>0</v>
      </c>
      <c r="LK332" s="1098">
        <f t="shared" si="933"/>
        <v>0</v>
      </c>
      <c r="LL332" s="1098">
        <f t="shared" si="933"/>
        <v>0</v>
      </c>
      <c r="LM332" s="1098">
        <f t="shared" si="933"/>
        <v>0</v>
      </c>
      <c r="LN332" s="1098">
        <f t="shared" si="933"/>
        <v>0</v>
      </c>
      <c r="LO332" s="1098">
        <f t="shared" si="933"/>
        <v>0</v>
      </c>
      <c r="LP332" s="1098">
        <f t="shared" si="933"/>
        <v>0</v>
      </c>
      <c r="LQ332" s="1098">
        <f t="shared" si="933"/>
        <v>0</v>
      </c>
      <c r="LR332" s="1098">
        <f t="shared" si="933"/>
        <v>0</v>
      </c>
      <c r="LS332" s="1098">
        <f t="shared" si="924"/>
        <v>0</v>
      </c>
    </row>
    <row r="333" spans="1:331" ht="20.100000000000001" customHeight="1" x14ac:dyDescent="0.35">
      <c r="A333" s="692"/>
      <c r="B333" s="1149"/>
      <c r="C333" s="870"/>
      <c r="D333" s="871"/>
      <c r="E333" s="871"/>
      <c r="F333" s="871"/>
      <c r="G333" s="871"/>
      <c r="H333" s="871"/>
      <c r="I333" s="871"/>
      <c r="J333" s="871" t="s">
        <v>212</v>
      </c>
      <c r="K333" s="877"/>
      <c r="L333" s="886"/>
      <c r="M333" s="879"/>
      <c r="N333" s="867">
        <v>3214</v>
      </c>
      <c r="O333" s="896" t="s">
        <v>237</v>
      </c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635"/>
      <c r="AJ333" s="31"/>
      <c r="AK333" s="31"/>
      <c r="AL333" s="31"/>
      <c r="AM333" s="31"/>
      <c r="AN333" s="54"/>
      <c r="AO333" s="54"/>
      <c r="AP333" s="54"/>
      <c r="AQ333" s="54"/>
      <c r="AR333" s="54"/>
      <c r="AS333" s="54"/>
      <c r="AT333" s="54"/>
      <c r="AU333" s="54"/>
      <c r="AV333" s="54"/>
      <c r="AW333" s="54"/>
      <c r="AX333" s="54"/>
      <c r="AY333" s="54"/>
      <c r="AZ333" s="31"/>
      <c r="BA333" s="31"/>
      <c r="BB333" s="107"/>
      <c r="BC333" s="107"/>
      <c r="BD333" s="54"/>
      <c r="BE333" s="107"/>
      <c r="BF333" s="107"/>
      <c r="BG333" s="107"/>
      <c r="BH333" s="107"/>
      <c r="BI333" s="107"/>
      <c r="BJ333" s="107"/>
      <c r="BK333" s="54"/>
      <c r="BL333" s="107"/>
      <c r="BM333" s="107"/>
      <c r="BN333" s="107"/>
      <c r="BO333" s="107"/>
      <c r="BP333" s="107"/>
      <c r="BQ333" s="107"/>
      <c r="BR333" s="107"/>
      <c r="BS333" s="107"/>
      <c r="BT333" s="107"/>
      <c r="BU333" s="107"/>
      <c r="BV333" s="107"/>
      <c r="BW333" s="107"/>
      <c r="BX333" s="107"/>
      <c r="BY333" s="107"/>
      <c r="BZ333" s="107"/>
      <c r="CA333" s="107"/>
      <c r="CB333" s="107"/>
      <c r="CC333" s="107"/>
      <c r="CD333" s="107"/>
      <c r="CE333" s="107"/>
      <c r="CF333" s="107"/>
      <c r="CG333" s="107"/>
      <c r="CH333" s="107"/>
      <c r="CI333" s="107"/>
      <c r="CJ333" s="107"/>
      <c r="CK333" s="107"/>
      <c r="CL333" s="107"/>
      <c r="CM333" s="107"/>
      <c r="CN333" s="107"/>
      <c r="CO333" s="107"/>
      <c r="CP333" s="107"/>
      <c r="CQ333" s="107"/>
      <c r="CR333" s="107"/>
      <c r="CS333" s="107"/>
      <c r="CT333" s="107"/>
      <c r="CU333" s="107"/>
      <c r="CV333" s="107"/>
      <c r="CW333" s="107"/>
      <c r="CX333" s="107"/>
      <c r="CY333" s="107"/>
      <c r="CZ333" s="859"/>
      <c r="DA333" s="859"/>
      <c r="DB333" s="107"/>
      <c r="DC333" s="859"/>
      <c r="DD333" s="859"/>
      <c r="DE333" s="859"/>
      <c r="DF333" s="859">
        <v>44</v>
      </c>
      <c r="DG333" s="859"/>
      <c r="DH333" s="107"/>
      <c r="DI333" s="859"/>
      <c r="DJ333" s="107"/>
      <c r="DK333" s="859"/>
      <c r="DL333" s="859"/>
      <c r="DM333" s="107"/>
      <c r="DN333" s="859"/>
      <c r="DO333" s="859"/>
      <c r="DP333" s="859"/>
      <c r="DQ333" s="859"/>
      <c r="DR333" s="859"/>
      <c r="DS333" s="859"/>
      <c r="DT333" s="859">
        <f>IFERROR(DS333/DR333*100,)</f>
        <v>0</v>
      </c>
      <c r="DU333" s="859">
        <f>(DV333-DR333)</f>
        <v>0</v>
      </c>
      <c r="DV333" s="859"/>
      <c r="DW333" s="859"/>
      <c r="DX333" s="859"/>
      <c r="DY333" s="859"/>
      <c r="DZ333" s="859">
        <v>0</v>
      </c>
      <c r="EA333" s="859">
        <v>0</v>
      </c>
      <c r="EB333" s="859">
        <v>0</v>
      </c>
      <c r="EC333" s="859">
        <f t="shared" si="848"/>
        <v>0</v>
      </c>
      <c r="ED333" s="859">
        <f>(EE333-EA333)</f>
        <v>0</v>
      </c>
      <c r="EE333" s="859">
        <v>0</v>
      </c>
      <c r="EF333" s="859">
        <v>0</v>
      </c>
      <c r="EG333" s="859">
        <f t="shared" si="849"/>
        <v>0</v>
      </c>
      <c r="EH333" s="859" t="e">
        <f>(#REF!-EE333)</f>
        <v>#REF!</v>
      </c>
      <c r="EI333" s="859">
        <f>IFERROR(#REF!/DZ333*100,)</f>
        <v>0</v>
      </c>
      <c r="EJ333" s="859">
        <f>IFERROR(#REF!/#REF!*100,)</f>
        <v>0</v>
      </c>
      <c r="EK333" s="859">
        <v>0</v>
      </c>
      <c r="EL333" s="859"/>
      <c r="EM333" s="859"/>
      <c r="EN333" s="859"/>
      <c r="EO333" s="859"/>
      <c r="EP333" s="859"/>
      <c r="EQ333" s="859"/>
      <c r="ER333" s="859"/>
      <c r="ES333" s="146">
        <f t="shared" ref="ES333:ES396" si="968">IF($ES$9=$B332,$EE333,0)</f>
        <v>0</v>
      </c>
      <c r="EX333" s="739">
        <f>IF(EX$9=$K333,#REF!,0)</f>
        <v>0</v>
      </c>
      <c r="EY333" s="739">
        <f>IF(EY$9=$K333,#REF!,0)</f>
        <v>0</v>
      </c>
      <c r="EZ333" s="739">
        <f>IF(EZ$9=$K333,#REF!,0)</f>
        <v>0</v>
      </c>
      <c r="FA333" s="739">
        <f>IF(FA$9=$K333,#REF!,0)</f>
        <v>0</v>
      </c>
      <c r="FB333" s="739">
        <f>IF(FB$9=$K333,#REF!,0)</f>
        <v>0</v>
      </c>
      <c r="FC333" s="739">
        <f>IF(FC$9=$K333,#REF!,0)</f>
        <v>0</v>
      </c>
      <c r="FD333" s="739">
        <f>IF(FD$9=$K333,#REF!,0)</f>
        <v>0</v>
      </c>
      <c r="FE333" s="739">
        <f>IF(FE$9=$K333,#REF!,0)</f>
        <v>0</v>
      </c>
      <c r="FF333" s="739">
        <f>IF(FF$9=$K333,#REF!,0)</f>
        <v>0</v>
      </c>
      <c r="FG333" s="739">
        <f>IF(FG$9=$K333,#REF!,0)</f>
        <v>0</v>
      </c>
      <c r="FH333" s="739">
        <f>IF(FH$9=$K333,#REF!,0)</f>
        <v>0</v>
      </c>
      <c r="FI333" s="739">
        <f>IF(FI$9=$K333,#REF!,0)</f>
        <v>0</v>
      </c>
      <c r="FJ333" s="739">
        <f>IF(FJ$9=$K333,#REF!,0)</f>
        <v>0</v>
      </c>
      <c r="FK333" s="739">
        <f>IF(FK$9=$K333,#REF!,0)</f>
        <v>0</v>
      </c>
      <c r="FL333" s="739">
        <f>IF(FL$9=$K333,#REF!,0)</f>
        <v>0</v>
      </c>
      <c r="FM333" s="739">
        <f>IF(FM$9=$K333,#REF!,0)</f>
        <v>0</v>
      </c>
      <c r="FN333" s="739">
        <f>IF(FN$9=$K333,#REF!,0)</f>
        <v>0</v>
      </c>
      <c r="FO333" s="739">
        <f>IF(FO$9=$K333,#REF!,0)</f>
        <v>0</v>
      </c>
      <c r="FP333" s="739">
        <f>IF(FP$9=$K333,#REF!,0)</f>
        <v>0</v>
      </c>
      <c r="FQ333" s="739">
        <f>IF(FQ$9=$K333,#REF!,0)</f>
        <v>0</v>
      </c>
      <c r="FU333" s="739">
        <f t="shared" ref="FU333:GD342" si="969">IF(FU$9=$K333,$EK333,0)</f>
        <v>0</v>
      </c>
      <c r="FV333" s="739">
        <f t="shared" si="969"/>
        <v>0</v>
      </c>
      <c r="FW333" s="739">
        <f t="shared" si="969"/>
        <v>0</v>
      </c>
      <c r="FX333" s="739">
        <f t="shared" si="969"/>
        <v>0</v>
      </c>
      <c r="FY333" s="739">
        <f t="shared" si="969"/>
        <v>0</v>
      </c>
      <c r="FZ333" s="739">
        <f t="shared" si="969"/>
        <v>0</v>
      </c>
      <c r="GA333" s="739">
        <f t="shared" si="969"/>
        <v>0</v>
      </c>
      <c r="GB333" s="739">
        <f t="shared" si="969"/>
        <v>0</v>
      </c>
      <c r="GC333" s="739">
        <f t="shared" si="969"/>
        <v>0</v>
      </c>
      <c r="GD333" s="739">
        <f t="shared" si="969"/>
        <v>0</v>
      </c>
      <c r="GE333" s="739">
        <f t="shared" ref="GE333:GN342" si="970">IF(GE$9=$K333,$EK333,0)</f>
        <v>0</v>
      </c>
      <c r="GF333" s="739">
        <f t="shared" si="970"/>
        <v>0</v>
      </c>
      <c r="GG333" s="739">
        <f t="shared" si="970"/>
        <v>0</v>
      </c>
      <c r="GH333" s="739">
        <f t="shared" si="970"/>
        <v>0</v>
      </c>
      <c r="GI333" s="739">
        <f t="shared" si="970"/>
        <v>0</v>
      </c>
      <c r="GJ333" s="739">
        <f t="shared" si="970"/>
        <v>0</v>
      </c>
      <c r="GK333" s="739">
        <f t="shared" si="970"/>
        <v>0</v>
      </c>
      <c r="GL333" s="739">
        <f t="shared" si="970"/>
        <v>0</v>
      </c>
      <c r="GM333" s="739">
        <f t="shared" si="970"/>
        <v>0</v>
      </c>
      <c r="GN333" s="739">
        <f t="shared" si="970"/>
        <v>0</v>
      </c>
      <c r="GQ333" s="1098">
        <f>IF(GQ$9=$N333,#REF!,0)</f>
        <v>0</v>
      </c>
      <c r="GR333" s="1098">
        <f>IF(GR$9=$N333,#REF!,0)</f>
        <v>0</v>
      </c>
      <c r="GS333" s="1098">
        <f>IF(GS$9=$N333,#REF!,0)</f>
        <v>0</v>
      </c>
      <c r="GT333" s="1098">
        <f>IF(GT$9=$N333,#REF!,0)</f>
        <v>0</v>
      </c>
      <c r="GU333" s="1098">
        <f>IF(GU$9=$N333,#REF!,0)</f>
        <v>0</v>
      </c>
      <c r="GV333" s="1098">
        <f>IF(GV$9=$N333,#REF!,0)</f>
        <v>0</v>
      </c>
      <c r="GW333" s="1098">
        <f>IF(GW$9=$N333,#REF!,0)</f>
        <v>0</v>
      </c>
      <c r="GX333" s="1098">
        <f>IF(GX$9=$N333,#REF!,0)</f>
        <v>0</v>
      </c>
      <c r="GY333" s="1098">
        <f>IF(GY$9=$N333,#REF!,0)</f>
        <v>0</v>
      </c>
      <c r="GZ333" s="1098">
        <f>IF(GZ$9=$N333,#REF!,0)</f>
        <v>0</v>
      </c>
      <c r="HA333" s="1098">
        <f>IF(HA$9=$N333,#REF!,0)</f>
        <v>0</v>
      </c>
      <c r="HB333" s="1098" t="e">
        <f>IF(HB$9=$N333,#REF!,0)</f>
        <v>#REF!</v>
      </c>
      <c r="HC333" s="1098">
        <f>IF(HC$9=$N333,#REF!,0)</f>
        <v>0</v>
      </c>
      <c r="HD333" s="1098">
        <f>IF(HD$9=$N333,#REF!,0)</f>
        <v>0</v>
      </c>
      <c r="HE333" s="1098">
        <f>IF(HE$9=$N333,#REF!,0)</f>
        <v>0</v>
      </c>
      <c r="HF333" s="1098">
        <f>IF(HF$9=$N333,#REF!,0)</f>
        <v>0</v>
      </c>
      <c r="HG333" s="1098">
        <f>IF(HG$9=$N333,#REF!,0)</f>
        <v>0</v>
      </c>
      <c r="HH333" s="1098">
        <f>IF(HH$9=$N333,#REF!,0)</f>
        <v>0</v>
      </c>
      <c r="HI333" s="1098">
        <f>IF(HI$9=$N333,#REF!,0)</f>
        <v>0</v>
      </c>
      <c r="HJ333" s="1098">
        <f>IF(HJ$9=$N333,#REF!,0)</f>
        <v>0</v>
      </c>
      <c r="HK333" s="1098">
        <f>IF(HK$9=$N333,#REF!,0)</f>
        <v>0</v>
      </c>
      <c r="HL333" s="1098">
        <f>IF(HL$9=$N333,#REF!,0)</f>
        <v>0</v>
      </c>
      <c r="HM333" s="1098">
        <f>IF(HM$9=$N333,#REF!,0)</f>
        <v>0</v>
      </c>
      <c r="HN333" s="1098">
        <f>IF(HN$9=$N333,#REF!,0)</f>
        <v>0</v>
      </c>
      <c r="HO333" s="1098">
        <f>IF(HO$9=$N333,#REF!,0)</f>
        <v>0</v>
      </c>
      <c r="HP333" s="1098">
        <f>IF(HP$9=$N333,#REF!,0)</f>
        <v>0</v>
      </c>
      <c r="HQ333" s="1098">
        <f>IF(HQ$9=$N333,#REF!,0)</f>
        <v>0</v>
      </c>
      <c r="HR333" s="1098">
        <f>IF(HR$9=$N333,#REF!,0)</f>
        <v>0</v>
      </c>
      <c r="HS333" s="1098">
        <f>IF(HS$9=$N333,#REF!,0)</f>
        <v>0</v>
      </c>
      <c r="HT333" s="1098">
        <f>IF(HT$9=$N333,#REF!,0)</f>
        <v>0</v>
      </c>
      <c r="HU333" s="1098">
        <f>IF(HU$9=$N333,#REF!,0)</f>
        <v>0</v>
      </c>
      <c r="HV333" s="1098">
        <f>IF(HV$9=$N333,#REF!,0)</f>
        <v>0</v>
      </c>
      <c r="HW333" s="1098">
        <f>IF(HW$9=$N333,#REF!,0)</f>
        <v>0</v>
      </c>
      <c r="HX333" s="1098">
        <f>IF(HX$9=$N333,#REF!,0)</f>
        <v>0</v>
      </c>
      <c r="HY333" s="1098">
        <f>IF(HY$9=$N333,#REF!,0)</f>
        <v>0</v>
      </c>
      <c r="HZ333" s="1098">
        <f>IF(HZ$9=$N333,#REF!,0)</f>
        <v>0</v>
      </c>
      <c r="IA333" s="1098">
        <f>IF(IA$9=$N333,#REF!,0)</f>
        <v>0</v>
      </c>
      <c r="IB333" s="1098">
        <f>IF(IB$9=$N333,#REF!,0)</f>
        <v>0</v>
      </c>
      <c r="IC333" s="1098">
        <f>IF(IC$9=$N333,#REF!,0)</f>
        <v>0</v>
      </c>
      <c r="ID333" s="1098">
        <f>IF(ID$9=$N333,#REF!,0)</f>
        <v>0</v>
      </c>
      <c r="IE333" s="1098">
        <f>IF(IE$9=$N333,#REF!,0)</f>
        <v>0</v>
      </c>
      <c r="IF333" s="1098">
        <f>IF(IF$9=$N333,#REF!,0)</f>
        <v>0</v>
      </c>
      <c r="IG333" s="1098">
        <f>IF(IG$9=$N333,#REF!,0)</f>
        <v>0</v>
      </c>
      <c r="IH333" s="1098">
        <f>IF(IH$9=$N333,#REF!,0)</f>
        <v>0</v>
      </c>
      <c r="II333" s="1098">
        <f>IF(II$9=$N333,#REF!,0)</f>
        <v>0</v>
      </c>
      <c r="IJ333" s="1098">
        <f>IF(IJ$9=$N333,#REF!,0)</f>
        <v>0</v>
      </c>
      <c r="IK333" s="1098">
        <f>IF(IK$9=$N333,#REF!,0)</f>
        <v>0</v>
      </c>
      <c r="IL333" s="1098">
        <f>IF(IL$9=$N333,#REF!,0)</f>
        <v>0</v>
      </c>
      <c r="IM333" s="1098">
        <f>IF(IM$9=$N333,#REF!,0)</f>
        <v>0</v>
      </c>
      <c r="IN333" s="1098">
        <f>IF(IN$9=$N333,#REF!,0)</f>
        <v>0</v>
      </c>
      <c r="IO333" s="1098">
        <f>IF(IO$9=$N333,#REF!,0)</f>
        <v>0</v>
      </c>
      <c r="IP333" s="1098">
        <f>IF(IP$9=$N333,#REF!,0)</f>
        <v>0</v>
      </c>
      <c r="IQ333" s="1098">
        <f>IF(IQ$9=$N333,#REF!,0)</f>
        <v>0</v>
      </c>
      <c r="IR333" s="1098">
        <f>IF(IR$9=$N333,#REF!,0)</f>
        <v>0</v>
      </c>
      <c r="IS333" s="1098">
        <f>IF(IS$9=$N333,#REF!,0)</f>
        <v>0</v>
      </c>
      <c r="IT333" s="1098">
        <f>IF(IT$9=$N333,#REF!,0)</f>
        <v>0</v>
      </c>
      <c r="IU333" s="1098">
        <f>IF(IU$9=$N333,#REF!,0)</f>
        <v>0</v>
      </c>
      <c r="IV333" s="1098">
        <f>IF(IV$9=$N333,#REF!,0)</f>
        <v>0</v>
      </c>
      <c r="IW333" s="1098">
        <f>IF(IW$9=$N333,#REF!,0)</f>
        <v>0</v>
      </c>
      <c r="IX333" s="1098">
        <f>IF(IX$9=$N333,#REF!,0)</f>
        <v>0</v>
      </c>
      <c r="IY333" s="1098">
        <f>IF(IY$9=$N333,#REF!,0)</f>
        <v>0</v>
      </c>
      <c r="IZ333" s="1098">
        <f>IF(IZ$9=$N333,#REF!,0)</f>
        <v>0</v>
      </c>
      <c r="JA333" s="1098">
        <f>IF(JA$9=$N333,#REF!,0)</f>
        <v>0</v>
      </c>
      <c r="JB333" s="1098">
        <f>IF(JB$9=$N333,#REF!,0)</f>
        <v>0</v>
      </c>
      <c r="JC333" s="1098">
        <f>IF(JC$9=$N333,#REF!,0)</f>
        <v>0</v>
      </c>
      <c r="JD333" s="1098">
        <f>IF(JD$9=$N333,#REF!,0)</f>
        <v>0</v>
      </c>
      <c r="JE333" s="1098">
        <f>IF(JE$9=$N333,#REF!,0)</f>
        <v>0</v>
      </c>
      <c r="JF333" s="1098">
        <f>IF(JF$9=$N333,#REF!,0)</f>
        <v>0</v>
      </c>
      <c r="JG333" s="1098">
        <f>IF(JG$9=$N333,#REF!,0)</f>
        <v>0</v>
      </c>
      <c r="JH333" s="1098">
        <f>IF(JH$9=$N333,#REF!,0)</f>
        <v>0</v>
      </c>
      <c r="JI333" s="1098">
        <f>IF(JI$9=$N333,#REF!,0)</f>
        <v>0</v>
      </c>
      <c r="JJ333" s="1098">
        <f>IF(JJ$9=$N333,#REF!,0)</f>
        <v>0</v>
      </c>
      <c r="JK333" s="1098">
        <f>IF(JK$9=$N333,#REF!,0)</f>
        <v>0</v>
      </c>
      <c r="JL333" s="1098">
        <f>IF(JL$9=$N333,#REF!,0)</f>
        <v>0</v>
      </c>
      <c r="JM333" s="1098">
        <f>IF(JM$9=$N333,#REF!,0)</f>
        <v>0</v>
      </c>
      <c r="JN333" s="1098">
        <f>IF(JN$9=$N333,#REF!,0)</f>
        <v>0</v>
      </c>
      <c r="JO333" s="1098">
        <f>IF(JO$9=$N333,#REF!,0)</f>
        <v>0</v>
      </c>
      <c r="JP333" s="1098">
        <f>IF(JP$9=$N333,#REF!,0)</f>
        <v>0</v>
      </c>
      <c r="JQ333" s="1098">
        <f>IF(JQ$9=$N333,#REF!,0)</f>
        <v>0</v>
      </c>
      <c r="JR333" s="1098">
        <f>IF(JR$9=$N333,#REF!,0)</f>
        <v>0</v>
      </c>
      <c r="JS333" s="1098">
        <f>IF(JS$9=$N333,#REF!,0)</f>
        <v>0</v>
      </c>
      <c r="JT333" s="1098">
        <f>IF(JT$9=$N333,#REF!,0)</f>
        <v>0</v>
      </c>
      <c r="JU333" s="1098">
        <f>IF(JU$9=$N333,#REF!,0)</f>
        <v>0</v>
      </c>
      <c r="JV333" s="1098">
        <f>IF(JV$9=$N333,#REF!,0)</f>
        <v>0</v>
      </c>
      <c r="JW333" s="1098">
        <f>IF(JW$9=$N333,#REF!,0)</f>
        <v>0</v>
      </c>
      <c r="JX333" s="681"/>
      <c r="JZ333" s="681">
        <f t="shared" si="963"/>
        <v>0</v>
      </c>
      <c r="KA333" s="681">
        <f t="shared" si="963"/>
        <v>0</v>
      </c>
      <c r="KB333" s="681">
        <f t="shared" si="963"/>
        <v>0</v>
      </c>
      <c r="KC333" s="681">
        <f t="shared" si="963"/>
        <v>0</v>
      </c>
      <c r="KD333" s="681">
        <f t="shared" si="963"/>
        <v>0</v>
      </c>
      <c r="KE333" s="681">
        <f t="shared" si="963"/>
        <v>0</v>
      </c>
      <c r="KF333" s="681">
        <f t="shared" si="963"/>
        <v>0</v>
      </c>
      <c r="KG333" s="681">
        <f t="shared" si="963"/>
        <v>0</v>
      </c>
      <c r="KH333" s="681">
        <f t="shared" si="963"/>
        <v>0</v>
      </c>
      <c r="KI333" s="681">
        <f t="shared" si="963"/>
        <v>0</v>
      </c>
      <c r="KJ333" s="681">
        <f t="shared" si="963"/>
        <v>0</v>
      </c>
      <c r="KN333" s="1098">
        <f t="shared" si="936"/>
        <v>0</v>
      </c>
      <c r="KO333" s="1098">
        <f t="shared" si="936"/>
        <v>0</v>
      </c>
      <c r="KP333" s="1098">
        <f t="shared" si="936"/>
        <v>0</v>
      </c>
      <c r="KQ333" s="1098">
        <f t="shared" si="936"/>
        <v>0</v>
      </c>
      <c r="KR333" s="1098">
        <f t="shared" si="936"/>
        <v>0</v>
      </c>
      <c r="KS333" s="1098">
        <f t="shared" si="936"/>
        <v>0</v>
      </c>
      <c r="KT333" s="1098">
        <f t="shared" si="936"/>
        <v>0</v>
      </c>
      <c r="KU333" s="1098">
        <f t="shared" si="936"/>
        <v>0</v>
      </c>
      <c r="KV333" s="1098">
        <f t="shared" si="936"/>
        <v>0</v>
      </c>
      <c r="KW333" s="1098">
        <f t="shared" si="936"/>
        <v>0</v>
      </c>
      <c r="KX333" s="1098">
        <f t="shared" si="936"/>
        <v>0</v>
      </c>
      <c r="KY333" s="1098">
        <f t="shared" si="936"/>
        <v>0</v>
      </c>
      <c r="KZ333" s="1098">
        <f t="shared" si="936"/>
        <v>0</v>
      </c>
      <c r="LA333" s="1098">
        <f t="shared" si="936"/>
        <v>0</v>
      </c>
      <c r="LB333" s="1098">
        <f t="shared" si="936"/>
        <v>0</v>
      </c>
      <c r="LC333" s="1098">
        <f t="shared" si="936"/>
        <v>0</v>
      </c>
      <c r="LD333" s="1098">
        <f t="shared" si="933"/>
        <v>0</v>
      </c>
      <c r="LE333" s="1098">
        <f t="shared" si="933"/>
        <v>0</v>
      </c>
      <c r="LF333" s="1098">
        <f t="shared" si="933"/>
        <v>0</v>
      </c>
      <c r="LG333" s="1098">
        <f t="shared" si="933"/>
        <v>0</v>
      </c>
      <c r="LH333" s="1098">
        <f t="shared" si="933"/>
        <v>0</v>
      </c>
      <c r="LI333" s="1098">
        <f t="shared" si="933"/>
        <v>0</v>
      </c>
      <c r="LJ333" s="1098">
        <f t="shared" si="933"/>
        <v>0</v>
      </c>
      <c r="LK333" s="1098">
        <f t="shared" si="933"/>
        <v>0</v>
      </c>
      <c r="LL333" s="1098">
        <f t="shared" si="933"/>
        <v>0</v>
      </c>
      <c r="LM333" s="1098">
        <f t="shared" si="933"/>
        <v>0</v>
      </c>
      <c r="LN333" s="1098">
        <f t="shared" si="933"/>
        <v>0</v>
      </c>
      <c r="LO333" s="1098">
        <f t="shared" si="933"/>
        <v>0</v>
      </c>
      <c r="LP333" s="1098">
        <f t="shared" si="933"/>
        <v>0</v>
      </c>
      <c r="LQ333" s="1098">
        <f t="shared" si="933"/>
        <v>0</v>
      </c>
      <c r="LR333" s="1098">
        <f t="shared" si="933"/>
        <v>0</v>
      </c>
      <c r="LS333" s="1098">
        <f t="shared" si="924"/>
        <v>0</v>
      </c>
    </row>
    <row r="334" spans="1:331" ht="20.100000000000001" customHeight="1" x14ac:dyDescent="0.35">
      <c r="A334" s="692"/>
      <c r="B334" s="871" t="s">
        <v>619</v>
      </c>
      <c r="C334" s="870" t="s">
        <v>484</v>
      </c>
      <c r="D334" s="871"/>
      <c r="E334" s="871"/>
      <c r="F334" s="871"/>
      <c r="G334" s="871"/>
      <c r="H334" s="871"/>
      <c r="I334" s="871"/>
      <c r="J334" s="871" t="s">
        <v>212</v>
      </c>
      <c r="K334" s="877"/>
      <c r="L334" s="886"/>
      <c r="M334" s="874">
        <v>322</v>
      </c>
      <c r="N334" s="1381" t="s">
        <v>170</v>
      </c>
      <c r="O334" s="895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635"/>
      <c r="AJ334" s="31"/>
      <c r="AK334" s="31"/>
      <c r="AL334" s="31"/>
      <c r="AM334" s="31"/>
      <c r="AN334" s="54"/>
      <c r="AO334" s="54"/>
      <c r="AP334" s="54"/>
      <c r="AQ334" s="54"/>
      <c r="AR334" s="112">
        <f>AR335</f>
        <v>0</v>
      </c>
      <c r="AS334" s="54"/>
      <c r="AT334" s="54"/>
      <c r="AU334" s="54"/>
      <c r="AV334" s="112">
        <f t="shared" ref="AV334:BE334" si="971">AV335+AV336</f>
        <v>0</v>
      </c>
      <c r="AW334" s="112">
        <f t="shared" si="971"/>
        <v>0</v>
      </c>
      <c r="AX334" s="112">
        <f t="shared" si="971"/>
        <v>0</v>
      </c>
      <c r="AY334" s="112">
        <f t="shared" si="971"/>
        <v>315000</v>
      </c>
      <c r="AZ334" s="112">
        <f t="shared" si="971"/>
        <v>0</v>
      </c>
      <c r="BA334" s="112">
        <f t="shared" si="971"/>
        <v>0</v>
      </c>
      <c r="BB334" s="112">
        <f t="shared" si="971"/>
        <v>315000</v>
      </c>
      <c r="BC334" s="112">
        <f t="shared" si="971"/>
        <v>315000</v>
      </c>
      <c r="BD334" s="112">
        <f t="shared" si="971"/>
        <v>204040.65</v>
      </c>
      <c r="BE334" s="112">
        <f t="shared" si="971"/>
        <v>204040.65</v>
      </c>
      <c r="BF334" s="112">
        <f>BF335+BF336</f>
        <v>365000</v>
      </c>
      <c r="BG334" s="112">
        <f>BG335+BG336+BG338</f>
        <v>335781.44</v>
      </c>
      <c r="BH334" s="112">
        <f>BH335+BH336</f>
        <v>365000</v>
      </c>
      <c r="BI334" s="112">
        <f>BI335+BI336</f>
        <v>0</v>
      </c>
      <c r="BJ334" s="112">
        <f>BJ335+BJ336</f>
        <v>365000</v>
      </c>
      <c r="BK334" s="112">
        <f>BK335+BK336+BK338</f>
        <v>147232.4</v>
      </c>
      <c r="BL334" s="112">
        <f>IFERROR(BK334/BJ334*100,)</f>
        <v>40.33764383561644</v>
      </c>
      <c r="BM334" s="112"/>
      <c r="BN334" s="112"/>
      <c r="BO334" s="112">
        <f>BO335+BO336</f>
        <v>365000</v>
      </c>
      <c r="BP334" s="112"/>
      <c r="BQ334" s="112"/>
      <c r="BR334" s="112">
        <f t="shared" ref="BR334:BY334" si="972">BR335+BR336+BR338</f>
        <v>0</v>
      </c>
      <c r="BS334" s="112">
        <f t="shared" si="972"/>
        <v>365000</v>
      </c>
      <c r="BT334" s="112">
        <f>BT335+BT336+BT338+BT339</f>
        <v>181266.9</v>
      </c>
      <c r="BU334" s="112">
        <f t="shared" si="972"/>
        <v>0</v>
      </c>
      <c r="BV334" s="112">
        <f t="shared" si="972"/>
        <v>365000</v>
      </c>
      <c r="BW334" s="112"/>
      <c r="BX334" s="112"/>
      <c r="BY334" s="112">
        <f t="shared" si="972"/>
        <v>365000</v>
      </c>
      <c r="BZ334" s="112">
        <f>SUM(BZ335:BZ339)</f>
        <v>273812.87</v>
      </c>
      <c r="CA334" s="112">
        <f>IFERROR(BZ334/BG334*100,)</f>
        <v>81.544968655801824</v>
      </c>
      <c r="CB334" s="112">
        <f>IFERROR(BZ334/BY334*100,)</f>
        <v>75.017224657534243</v>
      </c>
      <c r="CC334" s="112">
        <f>CC335+CC336</f>
        <v>0</v>
      </c>
      <c r="CD334" s="112">
        <f>CD335+CD336</f>
        <v>0</v>
      </c>
      <c r="CE334" s="112">
        <f>CE335+CE336+CE338</f>
        <v>365000</v>
      </c>
      <c r="CF334" s="112">
        <f>CF335+CF336+CF338</f>
        <v>44991.82</v>
      </c>
      <c r="CG334" s="112">
        <f t="shared" si="946"/>
        <v>12.326526027397259</v>
      </c>
      <c r="CH334" s="112">
        <f>CH335+CH336+CH338</f>
        <v>-55000</v>
      </c>
      <c r="CI334" s="112">
        <f>CI335+CI336+CI338</f>
        <v>310000</v>
      </c>
      <c r="CJ334" s="112"/>
      <c r="CK334" s="112">
        <f t="shared" si="836"/>
        <v>0</v>
      </c>
      <c r="CL334" s="112">
        <f>CL335+CL336+CL338</f>
        <v>0</v>
      </c>
      <c r="CM334" s="112">
        <f>CM335+CM336+CM338</f>
        <v>310000</v>
      </c>
      <c r="CN334" s="112"/>
      <c r="CO334" s="112">
        <f t="shared" si="837"/>
        <v>0</v>
      </c>
      <c r="CP334" s="112">
        <f>CP335+CP336+CP338</f>
        <v>0</v>
      </c>
      <c r="CQ334" s="112">
        <f>CQ335+CQ336+CQ338</f>
        <v>310000</v>
      </c>
      <c r="CR334" s="112">
        <f>CR335+CR336+CR338</f>
        <v>160923.20000000001</v>
      </c>
      <c r="CS334" s="112">
        <f t="shared" si="838"/>
        <v>51.910709677419355</v>
      </c>
      <c r="CT334" s="112">
        <f>CT335+CT336+CT338</f>
        <v>20000</v>
      </c>
      <c r="CU334" s="112">
        <f>CU335+CU336+CU338</f>
        <v>330000</v>
      </c>
      <c r="CV334" s="112">
        <f>CV335+CV336+CV338</f>
        <v>160923.20000000001</v>
      </c>
      <c r="CW334" s="112">
        <f t="shared" si="839"/>
        <v>48.764606060606063</v>
      </c>
      <c r="CX334" s="112">
        <f>CX335+CX336+CX338</f>
        <v>0</v>
      </c>
      <c r="CY334" s="112">
        <f>CY335+CY336+CY338</f>
        <v>330000</v>
      </c>
      <c r="CZ334" s="151">
        <f>CZ335+CZ336+CZ338</f>
        <v>0</v>
      </c>
      <c r="DA334" s="151">
        <f>DA335+DA336+DA338</f>
        <v>0</v>
      </c>
      <c r="DB334" s="112">
        <v>156376.59000000003</v>
      </c>
      <c r="DC334" s="151">
        <f>SUM(DC335:DC338)</f>
        <v>109563.06</v>
      </c>
      <c r="DD334" s="151">
        <f t="shared" ref="DD334:DD368" si="973">IFERROR(DC334/DB334*100,)</f>
        <v>70.063594557216007</v>
      </c>
      <c r="DE334" s="151">
        <f t="shared" ref="DE334:DE368" si="974">IFERROR(DC334/DK334*100,)</f>
        <v>35.922314754098359</v>
      </c>
      <c r="DF334" s="151">
        <f>SUM(DF335:DF338)</f>
        <v>258012.22</v>
      </c>
      <c r="DG334" s="151">
        <f>SUM(DG335:DG338)</f>
        <v>410000</v>
      </c>
      <c r="DH334" s="151">
        <f>SUM(DH335:DH338)</f>
        <v>56642.48</v>
      </c>
      <c r="DI334" s="151">
        <f t="shared" si="843"/>
        <v>13.815239024390245</v>
      </c>
      <c r="DJ334" s="151">
        <f>SUM(DJ335:DJ338)</f>
        <v>-105000</v>
      </c>
      <c r="DK334" s="151">
        <f>SUM(DK335:DK338)</f>
        <v>305000</v>
      </c>
      <c r="DL334" s="151">
        <f t="shared" ref="DL334:DL340" si="975">IFERROR(DF334/DK334*100,)</f>
        <v>84.594170491803283</v>
      </c>
      <c r="DM334" s="151">
        <f>SUM(DM335:DM338)</f>
        <v>0</v>
      </c>
      <c r="DN334" s="151">
        <f>SUM(DN335:DN338)</f>
        <v>305000</v>
      </c>
      <c r="DO334" s="151">
        <f>SUM(DO335:DO338)</f>
        <v>115197.78</v>
      </c>
      <c r="DP334" s="151">
        <f t="shared" si="845"/>
        <v>37.76976393442623</v>
      </c>
      <c r="DQ334" s="151">
        <f>SUM(DQ335:DQ338)</f>
        <v>-72000</v>
      </c>
      <c r="DR334" s="151">
        <f>SUM(DR335:DR338)</f>
        <v>233000</v>
      </c>
      <c r="DS334" s="151">
        <f>SUM(DS335:DS338)</f>
        <v>169520.89</v>
      </c>
      <c r="DT334" s="151">
        <f t="shared" ref="DT334:DT386" si="976">IFERROR(DS334/DR334*100,)</f>
        <v>72.755746781115889</v>
      </c>
      <c r="DU334" s="151">
        <f t="shared" ref="DU334:EB334" si="977">SUM(DU335:DU338)</f>
        <v>-21000</v>
      </c>
      <c r="DV334" s="151">
        <f t="shared" si="977"/>
        <v>212000</v>
      </c>
      <c r="DW334" s="151">
        <f t="shared" si="977"/>
        <v>317000</v>
      </c>
      <c r="DX334" s="151">
        <f t="shared" si="977"/>
        <v>0</v>
      </c>
      <c r="DY334" s="151">
        <f t="shared" si="977"/>
        <v>0</v>
      </c>
      <c r="DZ334" s="151">
        <f>SUM(DZ335:DZ338)</f>
        <v>109563.06</v>
      </c>
      <c r="EA334" s="151">
        <f t="shared" si="977"/>
        <v>317000</v>
      </c>
      <c r="EB334" s="151">
        <f t="shared" si="977"/>
        <v>10942.27</v>
      </c>
      <c r="EC334" s="151">
        <f t="shared" si="848"/>
        <v>3.4518201892744482</v>
      </c>
      <c r="ED334" s="151">
        <f>SUM(ED335:ED338)</f>
        <v>-71000</v>
      </c>
      <c r="EE334" s="151">
        <f>SUM(EE335:EE338)</f>
        <v>246000</v>
      </c>
      <c r="EF334" s="151">
        <f>SUM(EF335:EF338)</f>
        <v>0</v>
      </c>
      <c r="EG334" s="151">
        <f t="shared" si="849"/>
        <v>0</v>
      </c>
      <c r="EH334" s="151" t="e">
        <f>SUM(EH335:EH338)</f>
        <v>#REF!</v>
      </c>
      <c r="EI334" s="151">
        <f>IFERROR(#REF!/DZ334*100,)</f>
        <v>0</v>
      </c>
      <c r="EJ334" s="151">
        <f>IFERROR(#REF!/#REF!*100,)</f>
        <v>0</v>
      </c>
      <c r="EK334" s="151">
        <f t="shared" ref="EK334" si="978">SUM(EK335:EK338)</f>
        <v>341548.29</v>
      </c>
      <c r="EL334" s="151"/>
      <c r="EM334" s="151"/>
      <c r="EN334" s="948"/>
      <c r="EO334" s="948"/>
      <c r="EP334" s="948"/>
      <c r="EQ334" s="948"/>
      <c r="ER334" s="948"/>
      <c r="ES334" s="146">
        <f t="shared" si="968"/>
        <v>0</v>
      </c>
      <c r="EX334" s="739">
        <f>IF(EX$9=$K334,#REF!,0)</f>
        <v>0</v>
      </c>
      <c r="EY334" s="739">
        <f>IF(EY$9=$K334,#REF!,0)</f>
        <v>0</v>
      </c>
      <c r="EZ334" s="739">
        <f>IF(EZ$9=$K334,#REF!,0)</f>
        <v>0</v>
      </c>
      <c r="FA334" s="739">
        <f>IF(FA$9=$K334,#REF!,0)</f>
        <v>0</v>
      </c>
      <c r="FB334" s="739">
        <f>IF(FB$9=$K334,#REF!,0)</f>
        <v>0</v>
      </c>
      <c r="FC334" s="739">
        <f>IF(FC$9=$K334,#REF!,0)</f>
        <v>0</v>
      </c>
      <c r="FD334" s="739">
        <f>IF(FD$9=$K334,#REF!,0)</f>
        <v>0</v>
      </c>
      <c r="FE334" s="739">
        <f>IF(FE$9=$K334,#REF!,0)</f>
        <v>0</v>
      </c>
      <c r="FF334" s="739">
        <f>IF(FF$9=$K334,#REF!,0)</f>
        <v>0</v>
      </c>
      <c r="FG334" s="739">
        <f>IF(FG$9=$K334,#REF!,0)</f>
        <v>0</v>
      </c>
      <c r="FH334" s="739">
        <f>IF(FH$9=$K334,#REF!,0)</f>
        <v>0</v>
      </c>
      <c r="FI334" s="739">
        <f>IF(FI$9=$K334,#REF!,0)</f>
        <v>0</v>
      </c>
      <c r="FJ334" s="739">
        <f>IF(FJ$9=$K334,#REF!,0)</f>
        <v>0</v>
      </c>
      <c r="FK334" s="739">
        <f>IF(FK$9=$K334,#REF!,0)</f>
        <v>0</v>
      </c>
      <c r="FL334" s="739">
        <f>IF(FL$9=$K334,#REF!,0)</f>
        <v>0</v>
      </c>
      <c r="FM334" s="739">
        <f>IF(FM$9=$K334,#REF!,0)</f>
        <v>0</v>
      </c>
      <c r="FN334" s="739">
        <f>IF(FN$9=$K334,#REF!,0)</f>
        <v>0</v>
      </c>
      <c r="FO334" s="739">
        <f>IF(FO$9=$K334,#REF!,0)</f>
        <v>0</v>
      </c>
      <c r="FP334" s="739">
        <f>IF(FP$9=$K334,#REF!,0)</f>
        <v>0</v>
      </c>
      <c r="FQ334" s="739">
        <f>IF(FQ$9=$K334,#REF!,0)</f>
        <v>0</v>
      </c>
      <c r="FU334" s="739">
        <f t="shared" si="969"/>
        <v>0</v>
      </c>
      <c r="FV334" s="739">
        <f t="shared" si="969"/>
        <v>0</v>
      </c>
      <c r="FW334" s="739">
        <f t="shared" si="969"/>
        <v>0</v>
      </c>
      <c r="FX334" s="739">
        <f t="shared" si="969"/>
        <v>0</v>
      </c>
      <c r="FY334" s="739">
        <f t="shared" si="969"/>
        <v>0</v>
      </c>
      <c r="FZ334" s="739">
        <f t="shared" si="969"/>
        <v>0</v>
      </c>
      <c r="GA334" s="739">
        <f t="shared" si="969"/>
        <v>0</v>
      </c>
      <c r="GB334" s="739">
        <f t="shared" si="969"/>
        <v>0</v>
      </c>
      <c r="GC334" s="739">
        <f t="shared" si="969"/>
        <v>0</v>
      </c>
      <c r="GD334" s="739">
        <f t="shared" si="969"/>
        <v>0</v>
      </c>
      <c r="GE334" s="739">
        <f t="shared" si="970"/>
        <v>0</v>
      </c>
      <c r="GF334" s="739">
        <f t="shared" si="970"/>
        <v>0</v>
      </c>
      <c r="GG334" s="739">
        <f t="shared" si="970"/>
        <v>0</v>
      </c>
      <c r="GH334" s="739">
        <f t="shared" si="970"/>
        <v>0</v>
      </c>
      <c r="GI334" s="739">
        <f t="shared" si="970"/>
        <v>0</v>
      </c>
      <c r="GJ334" s="739">
        <f t="shared" si="970"/>
        <v>0</v>
      </c>
      <c r="GK334" s="739">
        <f t="shared" si="970"/>
        <v>0</v>
      </c>
      <c r="GL334" s="739">
        <f t="shared" si="970"/>
        <v>0</v>
      </c>
      <c r="GM334" s="739">
        <f t="shared" si="970"/>
        <v>0</v>
      </c>
      <c r="GN334" s="739">
        <f t="shared" si="970"/>
        <v>0</v>
      </c>
      <c r="GQ334" s="1098">
        <f>IF(GQ$9=$N334,#REF!,0)</f>
        <v>0</v>
      </c>
      <c r="GR334" s="1098">
        <f>IF(GR$9=$N334,#REF!,0)</f>
        <v>0</v>
      </c>
      <c r="GS334" s="1098">
        <f>IF(GS$9=$N334,#REF!,0)</f>
        <v>0</v>
      </c>
      <c r="GT334" s="1098">
        <f>IF(GT$9=$N334,#REF!,0)</f>
        <v>0</v>
      </c>
      <c r="GU334" s="1098">
        <f>IF(GU$9=$N334,#REF!,0)</f>
        <v>0</v>
      </c>
      <c r="GV334" s="1098">
        <f>IF(GV$9=$N334,#REF!,0)</f>
        <v>0</v>
      </c>
      <c r="GW334" s="1098">
        <f>IF(GW$9=$N334,#REF!,0)</f>
        <v>0</v>
      </c>
      <c r="GX334" s="1098">
        <f>IF(GX$9=$N334,#REF!,0)</f>
        <v>0</v>
      </c>
      <c r="GY334" s="1098">
        <f>IF(GY$9=$N334,#REF!,0)</f>
        <v>0</v>
      </c>
      <c r="GZ334" s="1098">
        <f>IF(GZ$9=$N334,#REF!,0)</f>
        <v>0</v>
      </c>
      <c r="HA334" s="1098">
        <f>IF(HA$9=$N334,#REF!,0)</f>
        <v>0</v>
      </c>
      <c r="HB334" s="1098">
        <f>IF(HB$9=$N334,#REF!,0)</f>
        <v>0</v>
      </c>
      <c r="HC334" s="1098">
        <f>IF(HC$9=$N334,#REF!,0)</f>
        <v>0</v>
      </c>
      <c r="HD334" s="1098">
        <f>IF(HD$9=$N334,#REF!,0)</f>
        <v>0</v>
      </c>
      <c r="HE334" s="1098">
        <f>IF(HE$9=$N334,#REF!,0)</f>
        <v>0</v>
      </c>
      <c r="HF334" s="1098">
        <f>IF(HF$9=$N334,#REF!,0)</f>
        <v>0</v>
      </c>
      <c r="HG334" s="1098">
        <f>IF(HG$9=$N334,#REF!,0)</f>
        <v>0</v>
      </c>
      <c r="HH334" s="1098">
        <f>IF(HH$9=$N334,#REF!,0)</f>
        <v>0</v>
      </c>
      <c r="HI334" s="1098">
        <f>IF(HI$9=$N334,#REF!,0)</f>
        <v>0</v>
      </c>
      <c r="HJ334" s="1098">
        <f>IF(HJ$9=$N334,#REF!,0)</f>
        <v>0</v>
      </c>
      <c r="HK334" s="1098">
        <f>IF(HK$9=$N334,#REF!,0)</f>
        <v>0</v>
      </c>
      <c r="HL334" s="1098">
        <f>IF(HL$9=$N334,#REF!,0)</f>
        <v>0</v>
      </c>
      <c r="HM334" s="1098">
        <f>IF(HM$9=$N334,#REF!,0)</f>
        <v>0</v>
      </c>
      <c r="HN334" s="1098">
        <f>IF(HN$9=$N334,#REF!,0)</f>
        <v>0</v>
      </c>
      <c r="HO334" s="1098">
        <f>IF(HO$9=$N334,#REF!,0)</f>
        <v>0</v>
      </c>
      <c r="HP334" s="1098">
        <f>IF(HP$9=$N334,#REF!,0)</f>
        <v>0</v>
      </c>
      <c r="HQ334" s="1098">
        <f>IF(HQ$9=$N334,#REF!,0)</f>
        <v>0</v>
      </c>
      <c r="HR334" s="1098">
        <f>IF(HR$9=$N334,#REF!,0)</f>
        <v>0</v>
      </c>
      <c r="HS334" s="1098">
        <f>IF(HS$9=$N334,#REF!,0)</f>
        <v>0</v>
      </c>
      <c r="HT334" s="1098">
        <f>IF(HT$9=$N334,#REF!,0)</f>
        <v>0</v>
      </c>
      <c r="HU334" s="1098">
        <f>IF(HU$9=$N334,#REF!,0)</f>
        <v>0</v>
      </c>
      <c r="HV334" s="1098">
        <f>IF(HV$9=$N334,#REF!,0)</f>
        <v>0</v>
      </c>
      <c r="HW334" s="1098">
        <f>IF(HW$9=$N334,#REF!,0)</f>
        <v>0</v>
      </c>
      <c r="HX334" s="1098">
        <f>IF(HX$9=$N334,#REF!,0)</f>
        <v>0</v>
      </c>
      <c r="HY334" s="1098">
        <f>IF(HY$9=$N334,#REF!,0)</f>
        <v>0</v>
      </c>
      <c r="HZ334" s="1098">
        <f>IF(HZ$9=$N334,#REF!,0)</f>
        <v>0</v>
      </c>
      <c r="IA334" s="1098">
        <f>IF(IA$9=$N334,#REF!,0)</f>
        <v>0</v>
      </c>
      <c r="IB334" s="1098">
        <f>IF(IB$9=$N334,#REF!,0)</f>
        <v>0</v>
      </c>
      <c r="IC334" s="1098">
        <f>IF(IC$9=$N334,#REF!,0)</f>
        <v>0</v>
      </c>
      <c r="ID334" s="1098">
        <f>IF(ID$9=$N334,#REF!,0)</f>
        <v>0</v>
      </c>
      <c r="IE334" s="1098">
        <f>IF(IE$9=$N334,#REF!,0)</f>
        <v>0</v>
      </c>
      <c r="IF334" s="1098">
        <f>IF(IF$9=$N334,#REF!,0)</f>
        <v>0</v>
      </c>
      <c r="IG334" s="1098">
        <f>IF(IG$9=$N334,#REF!,0)</f>
        <v>0</v>
      </c>
      <c r="IH334" s="1098">
        <f>IF(IH$9=$N334,#REF!,0)</f>
        <v>0</v>
      </c>
      <c r="II334" s="1098">
        <f>IF(II$9=$N334,#REF!,0)</f>
        <v>0</v>
      </c>
      <c r="IJ334" s="1098">
        <f>IF(IJ$9=$N334,#REF!,0)</f>
        <v>0</v>
      </c>
      <c r="IK334" s="1098">
        <f>IF(IK$9=$N334,#REF!,0)</f>
        <v>0</v>
      </c>
      <c r="IL334" s="1098">
        <f>IF(IL$9=$N334,#REF!,0)</f>
        <v>0</v>
      </c>
      <c r="IM334" s="1098">
        <f>IF(IM$9=$N334,#REF!,0)</f>
        <v>0</v>
      </c>
      <c r="IN334" s="1098">
        <f>IF(IN$9=$N334,#REF!,0)</f>
        <v>0</v>
      </c>
      <c r="IO334" s="1098">
        <f>IF(IO$9=$N334,#REF!,0)</f>
        <v>0</v>
      </c>
      <c r="IP334" s="1098">
        <f>IF(IP$9=$N334,#REF!,0)</f>
        <v>0</v>
      </c>
      <c r="IQ334" s="1098">
        <f>IF(IQ$9=$N334,#REF!,0)</f>
        <v>0</v>
      </c>
      <c r="IR334" s="1098">
        <f>IF(IR$9=$N334,#REF!,0)</f>
        <v>0</v>
      </c>
      <c r="IS334" s="1098">
        <f>IF(IS$9=$N334,#REF!,0)</f>
        <v>0</v>
      </c>
      <c r="IT334" s="1098">
        <f>IF(IT$9=$N334,#REF!,0)</f>
        <v>0</v>
      </c>
      <c r="IU334" s="1098">
        <f>IF(IU$9=$N334,#REF!,0)</f>
        <v>0</v>
      </c>
      <c r="IV334" s="1098">
        <f>IF(IV$9=$N334,#REF!,0)</f>
        <v>0</v>
      </c>
      <c r="IW334" s="1098">
        <f>IF(IW$9=$N334,#REF!,0)</f>
        <v>0</v>
      </c>
      <c r="IX334" s="1098">
        <f>IF(IX$9=$N334,#REF!,0)</f>
        <v>0</v>
      </c>
      <c r="IY334" s="1098">
        <f>IF(IY$9=$N334,#REF!,0)</f>
        <v>0</v>
      </c>
      <c r="IZ334" s="1098">
        <f>IF(IZ$9=$N334,#REF!,0)</f>
        <v>0</v>
      </c>
      <c r="JA334" s="1098">
        <f>IF(JA$9=$N334,#REF!,0)</f>
        <v>0</v>
      </c>
      <c r="JB334" s="1098">
        <f>IF(JB$9=$N334,#REF!,0)</f>
        <v>0</v>
      </c>
      <c r="JC334" s="1098">
        <f>IF(JC$9=$N334,#REF!,0)</f>
        <v>0</v>
      </c>
      <c r="JD334" s="1098">
        <f>IF(JD$9=$N334,#REF!,0)</f>
        <v>0</v>
      </c>
      <c r="JE334" s="1098">
        <f>IF(JE$9=$N334,#REF!,0)</f>
        <v>0</v>
      </c>
      <c r="JF334" s="1098">
        <f>IF(JF$9=$N334,#REF!,0)</f>
        <v>0</v>
      </c>
      <c r="JG334" s="1098">
        <f>IF(JG$9=$N334,#REF!,0)</f>
        <v>0</v>
      </c>
      <c r="JH334" s="1098">
        <f>IF(JH$9=$N334,#REF!,0)</f>
        <v>0</v>
      </c>
      <c r="JI334" s="1098">
        <f>IF(JI$9=$N334,#REF!,0)</f>
        <v>0</v>
      </c>
      <c r="JJ334" s="1098">
        <f>IF(JJ$9=$N334,#REF!,0)</f>
        <v>0</v>
      </c>
      <c r="JK334" s="1098">
        <f>IF(JK$9=$N334,#REF!,0)</f>
        <v>0</v>
      </c>
      <c r="JL334" s="1098">
        <f>IF(JL$9=$N334,#REF!,0)</f>
        <v>0</v>
      </c>
      <c r="JM334" s="1098">
        <f>IF(JM$9=$N334,#REF!,0)</f>
        <v>0</v>
      </c>
      <c r="JN334" s="1098">
        <f>IF(JN$9=$N334,#REF!,0)</f>
        <v>0</v>
      </c>
      <c r="JO334" s="1098">
        <f>IF(JO$9=$N334,#REF!,0)</f>
        <v>0</v>
      </c>
      <c r="JP334" s="1098">
        <f>IF(JP$9=$N334,#REF!,0)</f>
        <v>0</v>
      </c>
      <c r="JQ334" s="1098">
        <f>IF(JQ$9=$N334,#REF!,0)</f>
        <v>0</v>
      </c>
      <c r="JR334" s="1098">
        <f>IF(JR$9=$N334,#REF!,0)</f>
        <v>0</v>
      </c>
      <c r="JS334" s="1098">
        <f>IF(JS$9=$N334,#REF!,0)</f>
        <v>0</v>
      </c>
      <c r="JT334" s="1098">
        <f>IF(JT$9=$N334,#REF!,0)</f>
        <v>0</v>
      </c>
      <c r="JU334" s="1098">
        <f>IF(JU$9=$N334,#REF!,0)</f>
        <v>0</v>
      </c>
      <c r="JV334" s="1098">
        <f>IF(JV$9=$N334,#REF!,0)</f>
        <v>0</v>
      </c>
      <c r="JW334" s="1098">
        <f>IF(JW$9=$N334,#REF!,0)</f>
        <v>0</v>
      </c>
      <c r="JX334" s="681"/>
      <c r="JZ334" s="681">
        <f t="shared" si="963"/>
        <v>0</v>
      </c>
      <c r="KA334" s="681">
        <f t="shared" si="963"/>
        <v>0</v>
      </c>
      <c r="KB334" s="681">
        <f t="shared" si="963"/>
        <v>0</v>
      </c>
      <c r="KC334" s="681">
        <f t="shared" si="963"/>
        <v>0</v>
      </c>
      <c r="KD334" s="681">
        <f t="shared" si="963"/>
        <v>0</v>
      </c>
      <c r="KE334" s="681">
        <f t="shared" si="963"/>
        <v>0</v>
      </c>
      <c r="KF334" s="681">
        <f t="shared" si="963"/>
        <v>0</v>
      </c>
      <c r="KG334" s="681">
        <f t="shared" si="963"/>
        <v>0</v>
      </c>
      <c r="KH334" s="681">
        <f t="shared" si="963"/>
        <v>0</v>
      </c>
      <c r="KI334" s="681">
        <f t="shared" si="963"/>
        <v>0</v>
      </c>
      <c r="KJ334" s="681">
        <f t="shared" si="963"/>
        <v>0</v>
      </c>
      <c r="KN334" s="1098">
        <f t="shared" si="936"/>
        <v>0</v>
      </c>
      <c r="KO334" s="1098">
        <f t="shared" si="936"/>
        <v>0</v>
      </c>
      <c r="KP334" s="1098">
        <f t="shared" si="936"/>
        <v>0</v>
      </c>
      <c r="KQ334" s="1098">
        <f t="shared" si="936"/>
        <v>0</v>
      </c>
      <c r="KR334" s="1098">
        <f t="shared" si="936"/>
        <v>212000</v>
      </c>
      <c r="KS334" s="1098">
        <f t="shared" si="936"/>
        <v>0</v>
      </c>
      <c r="KT334" s="1098">
        <f t="shared" si="936"/>
        <v>0</v>
      </c>
      <c r="KU334" s="1098">
        <f t="shared" si="936"/>
        <v>0</v>
      </c>
      <c r="KV334" s="1098">
        <f t="shared" si="936"/>
        <v>0</v>
      </c>
      <c r="KW334" s="1098">
        <f t="shared" si="936"/>
        <v>0</v>
      </c>
      <c r="KX334" s="1098">
        <f t="shared" si="936"/>
        <v>0</v>
      </c>
      <c r="KY334" s="1098">
        <f t="shared" si="936"/>
        <v>0</v>
      </c>
      <c r="KZ334" s="1098">
        <f t="shared" si="936"/>
        <v>0</v>
      </c>
      <c r="LA334" s="1098">
        <f t="shared" si="936"/>
        <v>0</v>
      </c>
      <c r="LB334" s="1098">
        <f t="shared" si="936"/>
        <v>0</v>
      </c>
      <c r="LC334" s="1098">
        <f t="shared" si="936"/>
        <v>0</v>
      </c>
      <c r="LD334" s="1098">
        <f t="shared" si="933"/>
        <v>0</v>
      </c>
      <c r="LE334" s="1098">
        <f t="shared" si="933"/>
        <v>0</v>
      </c>
      <c r="LF334" s="1098">
        <f t="shared" si="933"/>
        <v>0</v>
      </c>
      <c r="LG334" s="1098">
        <f t="shared" si="933"/>
        <v>0</v>
      </c>
      <c r="LH334" s="1098">
        <f t="shared" si="933"/>
        <v>0</v>
      </c>
      <c r="LI334" s="1098">
        <f t="shared" si="933"/>
        <v>0</v>
      </c>
      <c r="LJ334" s="1098">
        <f t="shared" si="933"/>
        <v>0</v>
      </c>
      <c r="LK334" s="1098">
        <f t="shared" si="933"/>
        <v>0</v>
      </c>
      <c r="LL334" s="1098">
        <f t="shared" si="933"/>
        <v>0</v>
      </c>
      <c r="LM334" s="1098">
        <f t="shared" si="933"/>
        <v>0</v>
      </c>
      <c r="LN334" s="1098">
        <f t="shared" si="933"/>
        <v>0</v>
      </c>
      <c r="LO334" s="1098">
        <f t="shared" si="933"/>
        <v>0</v>
      </c>
      <c r="LP334" s="1098">
        <f t="shared" si="933"/>
        <v>0</v>
      </c>
      <c r="LQ334" s="1098">
        <f t="shared" si="933"/>
        <v>0</v>
      </c>
      <c r="LR334" s="1098">
        <f t="shared" si="933"/>
        <v>0</v>
      </c>
      <c r="LS334" s="1098">
        <f t="shared" si="924"/>
        <v>0</v>
      </c>
    </row>
    <row r="335" spans="1:331" ht="20.100000000000001" customHeight="1" x14ac:dyDescent="0.35">
      <c r="A335" s="692"/>
      <c r="B335" s="1149"/>
      <c r="C335" s="870"/>
      <c r="D335" s="871"/>
      <c r="E335" s="871"/>
      <c r="F335" s="871"/>
      <c r="G335" s="871"/>
      <c r="H335" s="871"/>
      <c r="I335" s="871"/>
      <c r="J335" s="871" t="s">
        <v>212</v>
      </c>
      <c r="K335" s="877"/>
      <c r="L335" s="886"/>
      <c r="M335" s="879"/>
      <c r="N335" s="867">
        <v>3221</v>
      </c>
      <c r="O335" s="896" t="s">
        <v>188</v>
      </c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635"/>
      <c r="AJ335" s="31"/>
      <c r="AK335" s="31"/>
      <c r="AL335" s="31"/>
      <c r="AM335" s="31"/>
      <c r="AN335" s="54"/>
      <c r="AO335" s="54"/>
      <c r="AP335" s="54"/>
      <c r="AQ335" s="54"/>
      <c r="AR335" s="54">
        <v>0</v>
      </c>
      <c r="AS335" s="54"/>
      <c r="AT335" s="54"/>
      <c r="AU335" s="54"/>
      <c r="AV335" s="54">
        <v>0</v>
      </c>
      <c r="AW335" s="54"/>
      <c r="AX335" s="54"/>
      <c r="AY335" s="54">
        <f>(BB335-AV335)</f>
        <v>315000</v>
      </c>
      <c r="AZ335" s="31"/>
      <c r="BA335" s="31"/>
      <c r="BB335" s="107">
        <v>315000</v>
      </c>
      <c r="BC335" s="107">
        <v>315000</v>
      </c>
      <c r="BD335" s="54">
        <v>0</v>
      </c>
      <c r="BE335" s="107">
        <v>0</v>
      </c>
      <c r="BF335" s="107">
        <v>5000</v>
      </c>
      <c r="BG335" s="107">
        <v>19123.689999999999</v>
      </c>
      <c r="BH335" s="107">
        <v>5000</v>
      </c>
      <c r="BI335" s="54">
        <f>(BJ335-BH335)</f>
        <v>19000</v>
      </c>
      <c r="BJ335" s="107">
        <v>24000</v>
      </c>
      <c r="BK335" s="107">
        <v>7477.13</v>
      </c>
      <c r="BL335" s="54">
        <f>IFERROR(BK335/BJ335*100,)</f>
        <v>31.154708333333335</v>
      </c>
      <c r="BM335" s="54"/>
      <c r="BN335" s="54"/>
      <c r="BO335" s="107">
        <v>24000</v>
      </c>
      <c r="BP335" s="107"/>
      <c r="BQ335" s="107"/>
      <c r="BR335" s="54">
        <f>(BS335-BO335)</f>
        <v>0</v>
      </c>
      <c r="BS335" s="107">
        <v>24000</v>
      </c>
      <c r="BT335" s="107">
        <v>9673.36</v>
      </c>
      <c r="BU335" s="54">
        <f>(BY335-BO335)</f>
        <v>0</v>
      </c>
      <c r="BV335" s="107">
        <v>24000</v>
      </c>
      <c r="BW335" s="107"/>
      <c r="BX335" s="107"/>
      <c r="BY335" s="107">
        <v>24000</v>
      </c>
      <c r="BZ335" s="107">
        <v>13462.26</v>
      </c>
      <c r="CA335" s="107">
        <f>IFERROR(BZ335/BG335*100,)</f>
        <v>70.395723837815822</v>
      </c>
      <c r="CB335" s="107">
        <f>IFERROR(BZ335/BY335*100,)</f>
        <v>56.092750000000002</v>
      </c>
      <c r="CC335" s="107"/>
      <c r="CD335" s="107"/>
      <c r="CE335" s="107">
        <v>24000</v>
      </c>
      <c r="CF335" s="107">
        <v>863.9</v>
      </c>
      <c r="CG335" s="107">
        <f t="shared" si="946"/>
        <v>3.5995833333333329</v>
      </c>
      <c r="CH335" s="107">
        <f>(CI335-CE335)</f>
        <v>-9000</v>
      </c>
      <c r="CI335" s="107">
        <v>15000</v>
      </c>
      <c r="CJ335" s="107"/>
      <c r="CK335" s="107">
        <f t="shared" si="836"/>
        <v>0</v>
      </c>
      <c r="CL335" s="107">
        <f>(CM335-CI335)</f>
        <v>0</v>
      </c>
      <c r="CM335" s="107">
        <v>15000</v>
      </c>
      <c r="CN335" s="107"/>
      <c r="CO335" s="107">
        <f t="shared" si="837"/>
        <v>0</v>
      </c>
      <c r="CP335" s="107">
        <f>(CQ335-CM335)</f>
        <v>0</v>
      </c>
      <c r="CQ335" s="107">
        <v>15000</v>
      </c>
      <c r="CR335" s="107">
        <v>5915.89</v>
      </c>
      <c r="CS335" s="107">
        <f t="shared" si="838"/>
        <v>39.439266666666668</v>
      </c>
      <c r="CT335" s="107">
        <f>(CU335-CQ335)</f>
        <v>0</v>
      </c>
      <c r="CU335" s="107">
        <v>15000</v>
      </c>
      <c r="CV335" s="107">
        <v>5915.89</v>
      </c>
      <c r="CW335" s="107">
        <f t="shared" si="839"/>
        <v>39.439266666666668</v>
      </c>
      <c r="CX335" s="107">
        <f>(CY335-CU335)</f>
        <v>0</v>
      </c>
      <c r="CY335" s="107">
        <v>15000</v>
      </c>
      <c r="CZ335" s="859"/>
      <c r="DA335" s="859"/>
      <c r="DB335" s="107">
        <v>5915.89</v>
      </c>
      <c r="DC335" s="859">
        <v>2386.25</v>
      </c>
      <c r="DD335" s="859">
        <f t="shared" si="973"/>
        <v>40.336280762488819</v>
      </c>
      <c r="DE335" s="859">
        <f t="shared" si="974"/>
        <v>23.862500000000001</v>
      </c>
      <c r="DF335" s="859">
        <v>14030.27</v>
      </c>
      <c r="DG335" s="859">
        <v>15000</v>
      </c>
      <c r="DH335" s="107">
        <v>0</v>
      </c>
      <c r="DI335" s="859">
        <f t="shared" si="843"/>
        <v>0</v>
      </c>
      <c r="DJ335" s="107">
        <f>(DK335-DG335)</f>
        <v>-5000</v>
      </c>
      <c r="DK335" s="859">
        <v>10000</v>
      </c>
      <c r="DL335" s="859">
        <f t="shared" si="975"/>
        <v>140.30270000000002</v>
      </c>
      <c r="DM335" s="107">
        <f>(DN335-DK335)</f>
        <v>0</v>
      </c>
      <c r="DN335" s="859">
        <v>10000</v>
      </c>
      <c r="DO335" s="859">
        <v>2386.25</v>
      </c>
      <c r="DP335" s="859">
        <f t="shared" si="845"/>
        <v>23.862500000000001</v>
      </c>
      <c r="DQ335" s="859">
        <f>(DR335-DN335)</f>
        <v>0</v>
      </c>
      <c r="DR335" s="859">
        <v>10000</v>
      </c>
      <c r="DS335" s="859">
        <v>3589.06</v>
      </c>
      <c r="DT335" s="859">
        <f t="shared" si="976"/>
        <v>35.890599999999999</v>
      </c>
      <c r="DU335" s="859">
        <f>(DV335-DR335)</f>
        <v>-4000</v>
      </c>
      <c r="DV335" s="859">
        <v>6000</v>
      </c>
      <c r="DW335" s="859">
        <v>10000</v>
      </c>
      <c r="DX335" s="859"/>
      <c r="DY335" s="859"/>
      <c r="DZ335" s="859">
        <v>2386.25</v>
      </c>
      <c r="EA335" s="859">
        <v>10000</v>
      </c>
      <c r="EB335" s="859">
        <v>0</v>
      </c>
      <c r="EC335" s="859">
        <f t="shared" si="848"/>
        <v>0</v>
      </c>
      <c r="ED335" s="859">
        <f>(EE335-EA335)</f>
        <v>-2000</v>
      </c>
      <c r="EE335" s="859">
        <v>8000</v>
      </c>
      <c r="EF335" s="859">
        <v>0</v>
      </c>
      <c r="EG335" s="859">
        <f t="shared" si="849"/>
        <v>0</v>
      </c>
      <c r="EH335" s="859" t="e">
        <f>(#REF!-EE335)</f>
        <v>#REF!</v>
      </c>
      <c r="EI335" s="859">
        <f>IFERROR(#REF!/DZ335*100,)</f>
        <v>0</v>
      </c>
      <c r="EJ335" s="859">
        <f>IFERROR(#REF!/#REF!*100,)</f>
        <v>0</v>
      </c>
      <c r="EK335" s="859">
        <v>10000</v>
      </c>
      <c r="EL335" s="859"/>
      <c r="EM335" s="859"/>
      <c r="EN335" s="859"/>
      <c r="EO335" s="859"/>
      <c r="EP335" s="859"/>
      <c r="EQ335" s="859"/>
      <c r="ER335" s="859"/>
      <c r="ES335" s="146">
        <f t="shared" si="968"/>
        <v>0</v>
      </c>
      <c r="EX335" s="739">
        <f>IF(EX$9=$K335,#REF!,0)</f>
        <v>0</v>
      </c>
      <c r="EY335" s="739">
        <f>IF(EY$9=$K335,#REF!,0)</f>
        <v>0</v>
      </c>
      <c r="EZ335" s="739">
        <f>IF(EZ$9=$K335,#REF!,0)</f>
        <v>0</v>
      </c>
      <c r="FA335" s="739">
        <f>IF(FA$9=$K335,#REF!,0)</f>
        <v>0</v>
      </c>
      <c r="FB335" s="739">
        <f>IF(FB$9=$K335,#REF!,0)</f>
        <v>0</v>
      </c>
      <c r="FC335" s="739">
        <f>IF(FC$9=$K335,#REF!,0)</f>
        <v>0</v>
      </c>
      <c r="FD335" s="739">
        <f>IF(FD$9=$K335,#REF!,0)</f>
        <v>0</v>
      </c>
      <c r="FE335" s="739">
        <f>IF(FE$9=$K335,#REF!,0)</f>
        <v>0</v>
      </c>
      <c r="FF335" s="739">
        <f>IF(FF$9=$K335,#REF!,0)</f>
        <v>0</v>
      </c>
      <c r="FG335" s="739">
        <f>IF(FG$9=$K335,#REF!,0)</f>
        <v>0</v>
      </c>
      <c r="FH335" s="739">
        <f>IF(FH$9=$K335,#REF!,0)</f>
        <v>0</v>
      </c>
      <c r="FI335" s="739">
        <f>IF(FI$9=$K335,#REF!,0)</f>
        <v>0</v>
      </c>
      <c r="FJ335" s="739">
        <f>IF(FJ$9=$K335,#REF!,0)</f>
        <v>0</v>
      </c>
      <c r="FK335" s="739">
        <f>IF(FK$9=$K335,#REF!,0)</f>
        <v>0</v>
      </c>
      <c r="FL335" s="739">
        <f>IF(FL$9=$K335,#REF!,0)</f>
        <v>0</v>
      </c>
      <c r="FM335" s="739">
        <f>IF(FM$9=$K335,#REF!,0)</f>
        <v>0</v>
      </c>
      <c r="FN335" s="739">
        <f>IF(FN$9=$K335,#REF!,0)</f>
        <v>0</v>
      </c>
      <c r="FO335" s="739">
        <f>IF(FO$9=$K335,#REF!,0)</f>
        <v>0</v>
      </c>
      <c r="FP335" s="739">
        <f>IF(FP$9=$K335,#REF!,0)</f>
        <v>0</v>
      </c>
      <c r="FQ335" s="739">
        <f>IF(FQ$9=$K335,#REF!,0)</f>
        <v>0</v>
      </c>
      <c r="FU335" s="739">
        <f t="shared" si="969"/>
        <v>0</v>
      </c>
      <c r="FV335" s="739">
        <f t="shared" si="969"/>
        <v>0</v>
      </c>
      <c r="FW335" s="739">
        <f t="shared" si="969"/>
        <v>0</v>
      </c>
      <c r="FX335" s="739">
        <f t="shared" si="969"/>
        <v>0</v>
      </c>
      <c r="FY335" s="739">
        <f t="shared" si="969"/>
        <v>0</v>
      </c>
      <c r="FZ335" s="739">
        <f t="shared" si="969"/>
        <v>0</v>
      </c>
      <c r="GA335" s="739">
        <f t="shared" si="969"/>
        <v>0</v>
      </c>
      <c r="GB335" s="739">
        <f t="shared" si="969"/>
        <v>0</v>
      </c>
      <c r="GC335" s="739">
        <f t="shared" si="969"/>
        <v>0</v>
      </c>
      <c r="GD335" s="739">
        <f t="shared" si="969"/>
        <v>0</v>
      </c>
      <c r="GE335" s="739">
        <f t="shared" si="970"/>
        <v>0</v>
      </c>
      <c r="GF335" s="739">
        <f t="shared" si="970"/>
        <v>0</v>
      </c>
      <c r="GG335" s="739">
        <f t="shared" si="970"/>
        <v>0</v>
      </c>
      <c r="GH335" s="739">
        <f t="shared" si="970"/>
        <v>0</v>
      </c>
      <c r="GI335" s="739">
        <f t="shared" si="970"/>
        <v>0</v>
      </c>
      <c r="GJ335" s="739">
        <f t="shared" si="970"/>
        <v>0</v>
      </c>
      <c r="GK335" s="739">
        <f t="shared" si="970"/>
        <v>0</v>
      </c>
      <c r="GL335" s="739">
        <f t="shared" si="970"/>
        <v>0</v>
      </c>
      <c r="GM335" s="739">
        <f t="shared" si="970"/>
        <v>0</v>
      </c>
      <c r="GN335" s="739">
        <f t="shared" si="970"/>
        <v>0</v>
      </c>
      <c r="GQ335" s="1098">
        <f>IF(GQ$9=$N335,#REF!,0)</f>
        <v>0</v>
      </c>
      <c r="GR335" s="1098">
        <f>IF(GR$9=$N335,#REF!,0)</f>
        <v>0</v>
      </c>
      <c r="GS335" s="1098">
        <f>IF(GS$9=$N335,#REF!,0)</f>
        <v>0</v>
      </c>
      <c r="GT335" s="1098">
        <f>IF(GT$9=$N335,#REF!,0)</f>
        <v>0</v>
      </c>
      <c r="GU335" s="1098">
        <f>IF(GU$9=$N335,#REF!,0)</f>
        <v>0</v>
      </c>
      <c r="GV335" s="1098">
        <f>IF(GV$9=$N335,#REF!,0)</f>
        <v>0</v>
      </c>
      <c r="GW335" s="1098">
        <f>IF(GW$9=$N335,#REF!,0)</f>
        <v>0</v>
      </c>
      <c r="GX335" s="1098">
        <f>IF(GX$9=$N335,#REF!,0)</f>
        <v>0</v>
      </c>
      <c r="GY335" s="1098">
        <f>IF(GY$9=$N335,#REF!,0)</f>
        <v>0</v>
      </c>
      <c r="GZ335" s="1098">
        <f>IF(GZ$9=$N335,#REF!,0)</f>
        <v>0</v>
      </c>
      <c r="HA335" s="1098">
        <f>IF(HA$9=$N335,#REF!,0)</f>
        <v>0</v>
      </c>
      <c r="HB335" s="1098">
        <f>IF(HB$9=$N335,#REF!,0)</f>
        <v>0</v>
      </c>
      <c r="HC335" s="1098" t="e">
        <f>IF(HC$9=$N335,#REF!,0)</f>
        <v>#REF!</v>
      </c>
      <c r="HD335" s="1098">
        <f>IF(HD$9=$N335,#REF!,0)</f>
        <v>0</v>
      </c>
      <c r="HE335" s="1098">
        <f>IF(HE$9=$N335,#REF!,0)</f>
        <v>0</v>
      </c>
      <c r="HF335" s="1098">
        <f>IF(HF$9=$N335,#REF!,0)</f>
        <v>0</v>
      </c>
      <c r="HG335" s="1098">
        <f>IF(HG$9=$N335,#REF!,0)</f>
        <v>0</v>
      </c>
      <c r="HH335" s="1098">
        <f>IF(HH$9=$N335,#REF!,0)</f>
        <v>0</v>
      </c>
      <c r="HI335" s="1098">
        <f>IF(HI$9=$N335,#REF!,0)</f>
        <v>0</v>
      </c>
      <c r="HJ335" s="1098">
        <f>IF(HJ$9=$N335,#REF!,0)</f>
        <v>0</v>
      </c>
      <c r="HK335" s="1098">
        <f>IF(HK$9=$N335,#REF!,0)</f>
        <v>0</v>
      </c>
      <c r="HL335" s="1098">
        <f>IF(HL$9=$N335,#REF!,0)</f>
        <v>0</v>
      </c>
      <c r="HM335" s="1098">
        <f>IF(HM$9=$N335,#REF!,0)</f>
        <v>0</v>
      </c>
      <c r="HN335" s="1098">
        <f>IF(HN$9=$N335,#REF!,0)</f>
        <v>0</v>
      </c>
      <c r="HO335" s="1098">
        <f>IF(HO$9=$N335,#REF!,0)</f>
        <v>0</v>
      </c>
      <c r="HP335" s="1098">
        <f>IF(HP$9=$N335,#REF!,0)</f>
        <v>0</v>
      </c>
      <c r="HQ335" s="1098">
        <f>IF(HQ$9=$N335,#REF!,0)</f>
        <v>0</v>
      </c>
      <c r="HR335" s="1098">
        <f>IF(HR$9=$N335,#REF!,0)</f>
        <v>0</v>
      </c>
      <c r="HS335" s="1098">
        <f>IF(HS$9=$N335,#REF!,0)</f>
        <v>0</v>
      </c>
      <c r="HT335" s="1098">
        <f>IF(HT$9=$N335,#REF!,0)</f>
        <v>0</v>
      </c>
      <c r="HU335" s="1098">
        <f>IF(HU$9=$N335,#REF!,0)</f>
        <v>0</v>
      </c>
      <c r="HV335" s="1098">
        <f>IF(HV$9=$N335,#REF!,0)</f>
        <v>0</v>
      </c>
      <c r="HW335" s="1098">
        <f>IF(HW$9=$N335,#REF!,0)</f>
        <v>0</v>
      </c>
      <c r="HX335" s="1098">
        <f>IF(HX$9=$N335,#REF!,0)</f>
        <v>0</v>
      </c>
      <c r="HY335" s="1098">
        <f>IF(HY$9=$N335,#REF!,0)</f>
        <v>0</v>
      </c>
      <c r="HZ335" s="1098">
        <f>IF(HZ$9=$N335,#REF!,0)</f>
        <v>0</v>
      </c>
      <c r="IA335" s="1098">
        <f>IF(IA$9=$N335,#REF!,0)</f>
        <v>0</v>
      </c>
      <c r="IB335" s="1098">
        <f>IF(IB$9=$N335,#REF!,0)</f>
        <v>0</v>
      </c>
      <c r="IC335" s="1098">
        <f>IF(IC$9=$N335,#REF!,0)</f>
        <v>0</v>
      </c>
      <c r="ID335" s="1098">
        <f>IF(ID$9=$N335,#REF!,0)</f>
        <v>0</v>
      </c>
      <c r="IE335" s="1098">
        <f>IF(IE$9=$N335,#REF!,0)</f>
        <v>0</v>
      </c>
      <c r="IF335" s="1098">
        <f>IF(IF$9=$N335,#REF!,0)</f>
        <v>0</v>
      </c>
      <c r="IG335" s="1098">
        <f>IF(IG$9=$N335,#REF!,0)</f>
        <v>0</v>
      </c>
      <c r="IH335" s="1098">
        <f>IF(IH$9=$N335,#REF!,0)</f>
        <v>0</v>
      </c>
      <c r="II335" s="1098">
        <f>IF(II$9=$N335,#REF!,0)</f>
        <v>0</v>
      </c>
      <c r="IJ335" s="1098">
        <f>IF(IJ$9=$N335,#REF!,0)</f>
        <v>0</v>
      </c>
      <c r="IK335" s="1098">
        <f>IF(IK$9=$N335,#REF!,0)</f>
        <v>0</v>
      </c>
      <c r="IL335" s="1098">
        <f>IF(IL$9=$N335,#REF!,0)</f>
        <v>0</v>
      </c>
      <c r="IM335" s="1098">
        <f>IF(IM$9=$N335,#REF!,0)</f>
        <v>0</v>
      </c>
      <c r="IN335" s="1098">
        <f>IF(IN$9=$N335,#REF!,0)</f>
        <v>0</v>
      </c>
      <c r="IO335" s="1098">
        <f>IF(IO$9=$N335,#REF!,0)</f>
        <v>0</v>
      </c>
      <c r="IP335" s="1098">
        <f>IF(IP$9=$N335,#REF!,0)</f>
        <v>0</v>
      </c>
      <c r="IQ335" s="1098">
        <f>IF(IQ$9=$N335,#REF!,0)</f>
        <v>0</v>
      </c>
      <c r="IR335" s="1098">
        <f>IF(IR$9=$N335,#REF!,0)</f>
        <v>0</v>
      </c>
      <c r="IS335" s="1098">
        <f>IF(IS$9=$N335,#REF!,0)</f>
        <v>0</v>
      </c>
      <c r="IT335" s="1098">
        <f>IF(IT$9=$N335,#REF!,0)</f>
        <v>0</v>
      </c>
      <c r="IU335" s="1098">
        <f>IF(IU$9=$N335,#REF!,0)</f>
        <v>0</v>
      </c>
      <c r="IV335" s="1098">
        <f>IF(IV$9=$N335,#REF!,0)</f>
        <v>0</v>
      </c>
      <c r="IW335" s="1098">
        <f>IF(IW$9=$N335,#REF!,0)</f>
        <v>0</v>
      </c>
      <c r="IX335" s="1098">
        <f>IF(IX$9=$N335,#REF!,0)</f>
        <v>0</v>
      </c>
      <c r="IY335" s="1098">
        <f>IF(IY$9=$N335,#REF!,0)</f>
        <v>0</v>
      </c>
      <c r="IZ335" s="1098">
        <f>IF(IZ$9=$N335,#REF!,0)</f>
        <v>0</v>
      </c>
      <c r="JA335" s="1098">
        <f>IF(JA$9=$N335,#REF!,0)</f>
        <v>0</v>
      </c>
      <c r="JB335" s="1098">
        <f>IF(JB$9=$N335,#REF!,0)</f>
        <v>0</v>
      </c>
      <c r="JC335" s="1098">
        <f>IF(JC$9=$N335,#REF!,0)</f>
        <v>0</v>
      </c>
      <c r="JD335" s="1098">
        <f>IF(JD$9=$N335,#REF!,0)</f>
        <v>0</v>
      </c>
      <c r="JE335" s="1098">
        <f>IF(JE$9=$N335,#REF!,0)</f>
        <v>0</v>
      </c>
      <c r="JF335" s="1098">
        <f>IF(JF$9=$N335,#REF!,0)</f>
        <v>0</v>
      </c>
      <c r="JG335" s="1098">
        <f>IF(JG$9=$N335,#REF!,0)</f>
        <v>0</v>
      </c>
      <c r="JH335" s="1098">
        <f>IF(JH$9=$N335,#REF!,0)</f>
        <v>0</v>
      </c>
      <c r="JI335" s="1098">
        <f>IF(JI$9=$N335,#REF!,0)</f>
        <v>0</v>
      </c>
      <c r="JJ335" s="1098">
        <f>IF(JJ$9=$N335,#REF!,0)</f>
        <v>0</v>
      </c>
      <c r="JK335" s="1098">
        <f>IF(JK$9=$N335,#REF!,0)</f>
        <v>0</v>
      </c>
      <c r="JL335" s="1098">
        <f>IF(JL$9=$N335,#REF!,0)</f>
        <v>0</v>
      </c>
      <c r="JM335" s="1098">
        <f>IF(JM$9=$N335,#REF!,0)</f>
        <v>0</v>
      </c>
      <c r="JN335" s="1098">
        <f>IF(JN$9=$N335,#REF!,0)</f>
        <v>0</v>
      </c>
      <c r="JO335" s="1098">
        <f>IF(JO$9=$N335,#REF!,0)</f>
        <v>0</v>
      </c>
      <c r="JP335" s="1098">
        <f>IF(JP$9=$N335,#REF!,0)</f>
        <v>0</v>
      </c>
      <c r="JQ335" s="1098">
        <f>IF(JQ$9=$N335,#REF!,0)</f>
        <v>0</v>
      </c>
      <c r="JR335" s="1098">
        <f>IF(JR$9=$N335,#REF!,0)</f>
        <v>0</v>
      </c>
      <c r="JS335" s="1098">
        <f>IF(JS$9=$N335,#REF!,0)</f>
        <v>0</v>
      </c>
      <c r="JT335" s="1098">
        <f>IF(JT$9=$N335,#REF!,0)</f>
        <v>0</v>
      </c>
      <c r="JU335" s="1098">
        <f>IF(JU$9=$N335,#REF!,0)</f>
        <v>0</v>
      </c>
      <c r="JV335" s="1098">
        <f>IF(JV$9=$N335,#REF!,0)</f>
        <v>0</v>
      </c>
      <c r="JW335" s="1098">
        <f>IF(JW$9=$N335,#REF!,0)</f>
        <v>0</v>
      </c>
      <c r="JX335" s="681"/>
      <c r="JZ335" s="681">
        <f t="shared" si="963"/>
        <v>0</v>
      </c>
      <c r="KA335" s="681">
        <f t="shared" si="963"/>
        <v>0</v>
      </c>
      <c r="KB335" s="681">
        <f t="shared" si="963"/>
        <v>0</v>
      </c>
      <c r="KC335" s="681">
        <f t="shared" si="963"/>
        <v>0</v>
      </c>
      <c r="KD335" s="681">
        <f t="shared" si="963"/>
        <v>0</v>
      </c>
      <c r="KE335" s="681">
        <f t="shared" si="963"/>
        <v>0</v>
      </c>
      <c r="KF335" s="681">
        <f t="shared" si="963"/>
        <v>0</v>
      </c>
      <c r="KG335" s="681">
        <f t="shared" si="963"/>
        <v>0</v>
      </c>
      <c r="KH335" s="681">
        <f t="shared" si="963"/>
        <v>0</v>
      </c>
      <c r="KI335" s="681">
        <f t="shared" si="963"/>
        <v>0</v>
      </c>
      <c r="KJ335" s="681">
        <f t="shared" si="963"/>
        <v>0</v>
      </c>
      <c r="KN335" s="1098">
        <f t="shared" si="936"/>
        <v>0</v>
      </c>
      <c r="KO335" s="1098">
        <f t="shared" si="936"/>
        <v>0</v>
      </c>
      <c r="KP335" s="1098">
        <f t="shared" si="936"/>
        <v>0</v>
      </c>
      <c r="KQ335" s="1098">
        <f t="shared" si="936"/>
        <v>0</v>
      </c>
      <c r="KR335" s="1098">
        <f t="shared" si="936"/>
        <v>0</v>
      </c>
      <c r="KS335" s="1098">
        <f t="shared" si="936"/>
        <v>0</v>
      </c>
      <c r="KT335" s="1098">
        <f t="shared" si="936"/>
        <v>0</v>
      </c>
      <c r="KU335" s="1098">
        <f t="shared" si="936"/>
        <v>0</v>
      </c>
      <c r="KV335" s="1098">
        <f t="shared" si="936"/>
        <v>0</v>
      </c>
      <c r="KW335" s="1098">
        <f t="shared" si="936"/>
        <v>0</v>
      </c>
      <c r="KX335" s="1098">
        <f t="shared" si="936"/>
        <v>0</v>
      </c>
      <c r="KY335" s="1098">
        <f t="shared" si="936"/>
        <v>0</v>
      </c>
      <c r="KZ335" s="1098">
        <f t="shared" si="936"/>
        <v>0</v>
      </c>
      <c r="LA335" s="1098">
        <f t="shared" si="936"/>
        <v>0</v>
      </c>
      <c r="LB335" s="1098">
        <f t="shared" si="936"/>
        <v>0</v>
      </c>
      <c r="LC335" s="1098">
        <f t="shared" si="936"/>
        <v>0</v>
      </c>
      <c r="LD335" s="1098">
        <f t="shared" si="933"/>
        <v>0</v>
      </c>
      <c r="LE335" s="1098">
        <f t="shared" si="933"/>
        <v>0</v>
      </c>
      <c r="LF335" s="1098">
        <f t="shared" si="933"/>
        <v>0</v>
      </c>
      <c r="LG335" s="1098">
        <f t="shared" si="933"/>
        <v>0</v>
      </c>
      <c r="LH335" s="1098">
        <f t="shared" si="933"/>
        <v>0</v>
      </c>
      <c r="LI335" s="1098">
        <f t="shared" si="933"/>
        <v>0</v>
      </c>
      <c r="LJ335" s="1098">
        <f t="shared" si="933"/>
        <v>0</v>
      </c>
      <c r="LK335" s="1098">
        <f t="shared" si="933"/>
        <v>0</v>
      </c>
      <c r="LL335" s="1098">
        <f t="shared" si="933"/>
        <v>0</v>
      </c>
      <c r="LM335" s="1098">
        <f t="shared" si="933"/>
        <v>0</v>
      </c>
      <c r="LN335" s="1098">
        <f t="shared" si="933"/>
        <v>0</v>
      </c>
      <c r="LO335" s="1098">
        <f t="shared" si="933"/>
        <v>0</v>
      </c>
      <c r="LP335" s="1098">
        <f t="shared" si="933"/>
        <v>0</v>
      </c>
      <c r="LQ335" s="1098">
        <f t="shared" si="933"/>
        <v>0</v>
      </c>
      <c r="LR335" s="1098">
        <f t="shared" si="933"/>
        <v>0</v>
      </c>
      <c r="LS335" s="1098">
        <f t="shared" si="924"/>
        <v>0</v>
      </c>
    </row>
    <row r="336" spans="1:331" ht="20.100000000000001" customHeight="1" x14ac:dyDescent="0.35">
      <c r="A336" s="692"/>
      <c r="B336" s="1149"/>
      <c r="C336" s="870"/>
      <c r="D336" s="871"/>
      <c r="E336" s="871"/>
      <c r="F336" s="871"/>
      <c r="G336" s="871"/>
      <c r="H336" s="871"/>
      <c r="I336" s="871"/>
      <c r="J336" s="871" t="s">
        <v>212</v>
      </c>
      <c r="K336" s="877"/>
      <c r="L336" s="886"/>
      <c r="M336" s="879"/>
      <c r="N336" s="867">
        <v>3222</v>
      </c>
      <c r="O336" s="896" t="s">
        <v>289</v>
      </c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635"/>
      <c r="AJ336" s="31"/>
      <c r="AK336" s="31"/>
      <c r="AL336" s="31"/>
      <c r="AM336" s="31"/>
      <c r="AN336" s="54"/>
      <c r="AO336" s="54"/>
      <c r="AP336" s="54"/>
      <c r="AQ336" s="54"/>
      <c r="AR336" s="54">
        <v>0</v>
      </c>
      <c r="AS336" s="54"/>
      <c r="AT336" s="54"/>
      <c r="AU336" s="54"/>
      <c r="AV336" s="54">
        <v>0</v>
      </c>
      <c r="AW336" s="54"/>
      <c r="AX336" s="54"/>
      <c r="AY336" s="54"/>
      <c r="AZ336" s="31"/>
      <c r="BA336" s="31"/>
      <c r="BB336" s="107">
        <v>0</v>
      </c>
      <c r="BC336" s="107">
        <v>0</v>
      </c>
      <c r="BD336" s="54">
        <v>204040.65</v>
      </c>
      <c r="BE336" s="107">
        <v>204040.65</v>
      </c>
      <c r="BF336" s="107">
        <v>360000</v>
      </c>
      <c r="BG336" s="107">
        <v>314594.75</v>
      </c>
      <c r="BH336" s="107">
        <v>360000</v>
      </c>
      <c r="BI336" s="54">
        <f>(BJ336-BH336)</f>
        <v>-19000</v>
      </c>
      <c r="BJ336" s="107">
        <v>341000</v>
      </c>
      <c r="BK336" s="107">
        <v>139486.26999999999</v>
      </c>
      <c r="BL336" s="54">
        <f>IFERROR(BK336/BJ336*100,)</f>
        <v>40.90506451612903</v>
      </c>
      <c r="BM336" s="54"/>
      <c r="BN336" s="54"/>
      <c r="BO336" s="107">
        <v>341000</v>
      </c>
      <c r="BP336" s="107"/>
      <c r="BQ336" s="107"/>
      <c r="BR336" s="54">
        <f>(BS336-BO336)</f>
        <v>-2000</v>
      </c>
      <c r="BS336" s="107">
        <v>339000</v>
      </c>
      <c r="BT336" s="107">
        <v>170271.94</v>
      </c>
      <c r="BU336" s="54">
        <f>(BY336-BO336)</f>
        <v>0</v>
      </c>
      <c r="BV336" s="107">
        <v>339000</v>
      </c>
      <c r="BW336" s="107"/>
      <c r="BX336" s="107"/>
      <c r="BY336" s="107">
        <v>341000</v>
      </c>
      <c r="BZ336" s="107">
        <v>259029.01</v>
      </c>
      <c r="CA336" s="107">
        <f>IFERROR(BZ336/BG336*100,)</f>
        <v>82.337359412386888</v>
      </c>
      <c r="CB336" s="107">
        <f>IFERROR(BZ336/BY336*100,)</f>
        <v>75.961586510263928</v>
      </c>
      <c r="CC336" s="107"/>
      <c r="CD336" s="107"/>
      <c r="CE336" s="107">
        <v>339000</v>
      </c>
      <c r="CF336" s="107">
        <v>44127.92</v>
      </c>
      <c r="CG336" s="107">
        <f t="shared" si="946"/>
        <v>13.017085545722715</v>
      </c>
      <c r="CH336" s="107">
        <f>(CI336-CE336)</f>
        <v>-49000</v>
      </c>
      <c r="CI336" s="107">
        <v>290000</v>
      </c>
      <c r="CJ336" s="107"/>
      <c r="CK336" s="107">
        <f t="shared" si="836"/>
        <v>0</v>
      </c>
      <c r="CL336" s="107">
        <f>(CM336-CI336)</f>
        <v>0</v>
      </c>
      <c r="CM336" s="107">
        <v>290000</v>
      </c>
      <c r="CN336" s="107"/>
      <c r="CO336" s="107">
        <f t="shared" si="837"/>
        <v>0</v>
      </c>
      <c r="CP336" s="107">
        <f>(CQ336-CM336)</f>
        <v>0</v>
      </c>
      <c r="CQ336" s="107">
        <v>290000</v>
      </c>
      <c r="CR336" s="107">
        <v>155007.31</v>
      </c>
      <c r="CS336" s="107">
        <f t="shared" si="838"/>
        <v>53.450796551724132</v>
      </c>
      <c r="CT336" s="107">
        <f>(CU336-CQ336)</f>
        <v>20000</v>
      </c>
      <c r="CU336" s="107">
        <v>310000</v>
      </c>
      <c r="CV336" s="107">
        <v>155007.31</v>
      </c>
      <c r="CW336" s="107">
        <f t="shared" si="839"/>
        <v>50.00235806451613</v>
      </c>
      <c r="CX336" s="107">
        <f>(CY336-CU336)</f>
        <v>0</v>
      </c>
      <c r="CY336" s="107">
        <v>310000</v>
      </c>
      <c r="CZ336" s="859"/>
      <c r="DA336" s="859"/>
      <c r="DB336" s="107">
        <v>150460.70000000001</v>
      </c>
      <c r="DC336" s="859">
        <v>84494.77</v>
      </c>
      <c r="DD336" s="859">
        <f t="shared" si="973"/>
        <v>56.157368668363226</v>
      </c>
      <c r="DE336" s="859">
        <f t="shared" si="974"/>
        <v>29.1361275862069</v>
      </c>
      <c r="DF336" s="859">
        <v>243981.95</v>
      </c>
      <c r="DG336" s="859">
        <v>390000</v>
      </c>
      <c r="DH336" s="107">
        <v>35213.730000000003</v>
      </c>
      <c r="DI336" s="859">
        <f t="shared" si="843"/>
        <v>9.0291615384615387</v>
      </c>
      <c r="DJ336" s="107">
        <f>(DK336-DG336)</f>
        <v>-100000</v>
      </c>
      <c r="DK336" s="859">
        <v>290000</v>
      </c>
      <c r="DL336" s="859">
        <f t="shared" si="975"/>
        <v>84.131706896551734</v>
      </c>
      <c r="DM336" s="107">
        <f>(DN336-DK336)</f>
        <v>0</v>
      </c>
      <c r="DN336" s="859">
        <v>290000</v>
      </c>
      <c r="DO336" s="859">
        <v>90129.49</v>
      </c>
      <c r="DP336" s="859">
        <f t="shared" si="845"/>
        <v>31.079134482758626</v>
      </c>
      <c r="DQ336" s="859">
        <f>(DR336-DN336)</f>
        <v>-100000</v>
      </c>
      <c r="DR336" s="859">
        <v>190000</v>
      </c>
      <c r="DS336" s="859">
        <v>142420.20000000001</v>
      </c>
      <c r="DT336" s="859">
        <f t="shared" si="976"/>
        <v>74.957999999999998</v>
      </c>
      <c r="DU336" s="859">
        <f>(DV336-DR336)</f>
        <v>-10000</v>
      </c>
      <c r="DV336" s="859">
        <v>180000</v>
      </c>
      <c r="DW336" s="859">
        <v>300000</v>
      </c>
      <c r="DX336" s="859"/>
      <c r="DY336" s="859"/>
      <c r="DZ336" s="859">
        <v>84494.77</v>
      </c>
      <c r="EA336" s="859">
        <v>300000</v>
      </c>
      <c r="EB336" s="859">
        <v>10722.27</v>
      </c>
      <c r="EC336" s="859">
        <f t="shared" si="848"/>
        <v>3.57409</v>
      </c>
      <c r="ED336" s="859">
        <f>(EE336-EA336)</f>
        <v>-70000</v>
      </c>
      <c r="EE336" s="859">
        <v>230000</v>
      </c>
      <c r="EF336" s="859">
        <v>0</v>
      </c>
      <c r="EG336" s="859">
        <f t="shared" si="849"/>
        <v>0</v>
      </c>
      <c r="EH336" s="859" t="e">
        <f>(#REF!-EE336)</f>
        <v>#REF!</v>
      </c>
      <c r="EI336" s="859">
        <f>IFERROR(#REF!/DZ336*100,)</f>
        <v>0</v>
      </c>
      <c r="EJ336" s="859">
        <f>IFERROR(#REF!/#REF!*100,)</f>
        <v>0</v>
      </c>
      <c r="EK336" s="859">
        <v>324548.28999999998</v>
      </c>
      <c r="EL336" s="859"/>
      <c r="EM336" s="859"/>
      <c r="EN336" s="859"/>
      <c r="EO336" s="859"/>
      <c r="EP336" s="859"/>
      <c r="EQ336" s="859"/>
      <c r="ER336" s="859"/>
      <c r="ES336" s="146">
        <f t="shared" si="968"/>
        <v>0</v>
      </c>
      <c r="EX336" s="739">
        <f>IF(EX$9=$K336,#REF!,0)</f>
        <v>0</v>
      </c>
      <c r="EY336" s="739">
        <f>IF(EY$9=$K336,#REF!,0)</f>
        <v>0</v>
      </c>
      <c r="EZ336" s="739">
        <f>IF(EZ$9=$K336,#REF!,0)</f>
        <v>0</v>
      </c>
      <c r="FA336" s="739">
        <f>IF(FA$9=$K336,#REF!,0)</f>
        <v>0</v>
      </c>
      <c r="FB336" s="739">
        <f>IF(FB$9=$K336,#REF!,0)</f>
        <v>0</v>
      </c>
      <c r="FC336" s="739">
        <f>IF(FC$9=$K336,#REF!,0)</f>
        <v>0</v>
      </c>
      <c r="FD336" s="739">
        <f>IF(FD$9=$K336,#REF!,0)</f>
        <v>0</v>
      </c>
      <c r="FE336" s="739">
        <f>IF(FE$9=$K336,#REF!,0)</f>
        <v>0</v>
      </c>
      <c r="FF336" s="739">
        <f>IF(FF$9=$K336,#REF!,0)</f>
        <v>0</v>
      </c>
      <c r="FG336" s="739">
        <f>IF(FG$9=$K336,#REF!,0)</f>
        <v>0</v>
      </c>
      <c r="FH336" s="739">
        <f>IF(FH$9=$K336,#REF!,0)</f>
        <v>0</v>
      </c>
      <c r="FI336" s="739">
        <f>IF(FI$9=$K336,#REF!,0)</f>
        <v>0</v>
      </c>
      <c r="FJ336" s="739">
        <f>IF(FJ$9=$K336,#REF!,0)</f>
        <v>0</v>
      </c>
      <c r="FK336" s="739">
        <f>IF(FK$9=$K336,#REF!,0)</f>
        <v>0</v>
      </c>
      <c r="FL336" s="739">
        <f>IF(FL$9=$K336,#REF!,0)</f>
        <v>0</v>
      </c>
      <c r="FM336" s="739">
        <f>IF(FM$9=$K336,#REF!,0)</f>
        <v>0</v>
      </c>
      <c r="FN336" s="739">
        <f>IF(FN$9=$K336,#REF!,0)</f>
        <v>0</v>
      </c>
      <c r="FO336" s="739">
        <f>IF(FO$9=$K336,#REF!,0)</f>
        <v>0</v>
      </c>
      <c r="FP336" s="739">
        <f>IF(FP$9=$K336,#REF!,0)</f>
        <v>0</v>
      </c>
      <c r="FQ336" s="739">
        <f>IF(FQ$9=$K336,#REF!,0)</f>
        <v>0</v>
      </c>
      <c r="FU336" s="739">
        <f t="shared" si="969"/>
        <v>0</v>
      </c>
      <c r="FV336" s="739">
        <f t="shared" si="969"/>
        <v>0</v>
      </c>
      <c r="FW336" s="739">
        <f t="shared" si="969"/>
        <v>0</v>
      </c>
      <c r="FX336" s="739">
        <f t="shared" si="969"/>
        <v>0</v>
      </c>
      <c r="FY336" s="739">
        <f t="shared" si="969"/>
        <v>0</v>
      </c>
      <c r="FZ336" s="739">
        <f t="shared" si="969"/>
        <v>0</v>
      </c>
      <c r="GA336" s="739">
        <f t="shared" si="969"/>
        <v>0</v>
      </c>
      <c r="GB336" s="739">
        <f t="shared" si="969"/>
        <v>0</v>
      </c>
      <c r="GC336" s="739">
        <f t="shared" si="969"/>
        <v>0</v>
      </c>
      <c r="GD336" s="739">
        <f t="shared" si="969"/>
        <v>0</v>
      </c>
      <c r="GE336" s="739">
        <f t="shared" si="970"/>
        <v>0</v>
      </c>
      <c r="GF336" s="739">
        <f t="shared" si="970"/>
        <v>0</v>
      </c>
      <c r="GG336" s="739">
        <f t="shared" si="970"/>
        <v>0</v>
      </c>
      <c r="GH336" s="739">
        <f t="shared" si="970"/>
        <v>0</v>
      </c>
      <c r="GI336" s="739">
        <f t="shared" si="970"/>
        <v>0</v>
      </c>
      <c r="GJ336" s="739">
        <f t="shared" si="970"/>
        <v>0</v>
      </c>
      <c r="GK336" s="739">
        <f t="shared" si="970"/>
        <v>0</v>
      </c>
      <c r="GL336" s="739">
        <f t="shared" si="970"/>
        <v>0</v>
      </c>
      <c r="GM336" s="739">
        <f t="shared" si="970"/>
        <v>0</v>
      </c>
      <c r="GN336" s="739">
        <f t="shared" si="970"/>
        <v>0</v>
      </c>
      <c r="GQ336" s="1098">
        <f>IF(GQ$9=$N336,#REF!,0)</f>
        <v>0</v>
      </c>
      <c r="GR336" s="1098">
        <f>IF(GR$9=$N336,#REF!,0)</f>
        <v>0</v>
      </c>
      <c r="GS336" s="1098">
        <f>IF(GS$9=$N336,#REF!,0)</f>
        <v>0</v>
      </c>
      <c r="GT336" s="1098">
        <f>IF(GT$9=$N336,#REF!,0)</f>
        <v>0</v>
      </c>
      <c r="GU336" s="1098">
        <f>IF(GU$9=$N336,#REF!,0)</f>
        <v>0</v>
      </c>
      <c r="GV336" s="1098">
        <f>IF(GV$9=$N336,#REF!,0)</f>
        <v>0</v>
      </c>
      <c r="GW336" s="1098">
        <f>IF(GW$9=$N336,#REF!,0)</f>
        <v>0</v>
      </c>
      <c r="GX336" s="1098">
        <f>IF(GX$9=$N336,#REF!,0)</f>
        <v>0</v>
      </c>
      <c r="GY336" s="1098">
        <f>IF(GY$9=$N336,#REF!,0)</f>
        <v>0</v>
      </c>
      <c r="GZ336" s="1098">
        <f>IF(GZ$9=$N336,#REF!,0)</f>
        <v>0</v>
      </c>
      <c r="HA336" s="1098">
        <f>IF(HA$9=$N336,#REF!,0)</f>
        <v>0</v>
      </c>
      <c r="HB336" s="1098">
        <f>IF(HB$9=$N336,#REF!,0)</f>
        <v>0</v>
      </c>
      <c r="HC336" s="1098">
        <f>IF(HC$9=$N336,#REF!,0)</f>
        <v>0</v>
      </c>
      <c r="HD336" s="1098" t="e">
        <f>IF(HD$9=$N336,#REF!,0)</f>
        <v>#REF!</v>
      </c>
      <c r="HE336" s="1098">
        <f>IF(HE$9=$N336,#REF!,0)</f>
        <v>0</v>
      </c>
      <c r="HF336" s="1098">
        <f>IF(HF$9=$N336,#REF!,0)</f>
        <v>0</v>
      </c>
      <c r="HG336" s="1098">
        <f>IF(HG$9=$N336,#REF!,0)</f>
        <v>0</v>
      </c>
      <c r="HH336" s="1098">
        <f>IF(HH$9=$N336,#REF!,0)</f>
        <v>0</v>
      </c>
      <c r="HI336" s="1098">
        <f>IF(HI$9=$N336,#REF!,0)</f>
        <v>0</v>
      </c>
      <c r="HJ336" s="1098">
        <f>IF(HJ$9=$N336,#REF!,0)</f>
        <v>0</v>
      </c>
      <c r="HK336" s="1098">
        <f>IF(HK$9=$N336,#REF!,0)</f>
        <v>0</v>
      </c>
      <c r="HL336" s="1098">
        <f>IF(HL$9=$N336,#REF!,0)</f>
        <v>0</v>
      </c>
      <c r="HM336" s="1098">
        <f>IF(HM$9=$N336,#REF!,0)</f>
        <v>0</v>
      </c>
      <c r="HN336" s="1098">
        <f>IF(HN$9=$N336,#REF!,0)</f>
        <v>0</v>
      </c>
      <c r="HO336" s="1098">
        <f>IF(HO$9=$N336,#REF!,0)</f>
        <v>0</v>
      </c>
      <c r="HP336" s="1098">
        <f>IF(HP$9=$N336,#REF!,0)</f>
        <v>0</v>
      </c>
      <c r="HQ336" s="1098">
        <f>IF(HQ$9=$N336,#REF!,0)</f>
        <v>0</v>
      </c>
      <c r="HR336" s="1098">
        <f>IF(HR$9=$N336,#REF!,0)</f>
        <v>0</v>
      </c>
      <c r="HS336" s="1098">
        <f>IF(HS$9=$N336,#REF!,0)</f>
        <v>0</v>
      </c>
      <c r="HT336" s="1098">
        <f>IF(HT$9=$N336,#REF!,0)</f>
        <v>0</v>
      </c>
      <c r="HU336" s="1098">
        <f>IF(HU$9=$N336,#REF!,0)</f>
        <v>0</v>
      </c>
      <c r="HV336" s="1098">
        <f>IF(HV$9=$N336,#REF!,0)</f>
        <v>0</v>
      </c>
      <c r="HW336" s="1098">
        <f>IF(HW$9=$N336,#REF!,0)</f>
        <v>0</v>
      </c>
      <c r="HX336" s="1098">
        <f>IF(HX$9=$N336,#REF!,0)</f>
        <v>0</v>
      </c>
      <c r="HY336" s="1098">
        <f>IF(HY$9=$N336,#REF!,0)</f>
        <v>0</v>
      </c>
      <c r="HZ336" s="1098">
        <f>IF(HZ$9=$N336,#REF!,0)</f>
        <v>0</v>
      </c>
      <c r="IA336" s="1098">
        <f>IF(IA$9=$N336,#REF!,0)</f>
        <v>0</v>
      </c>
      <c r="IB336" s="1098">
        <f>IF(IB$9=$N336,#REF!,0)</f>
        <v>0</v>
      </c>
      <c r="IC336" s="1098">
        <f>IF(IC$9=$N336,#REF!,0)</f>
        <v>0</v>
      </c>
      <c r="ID336" s="1098">
        <f>IF(ID$9=$N336,#REF!,0)</f>
        <v>0</v>
      </c>
      <c r="IE336" s="1098">
        <f>IF(IE$9=$N336,#REF!,0)</f>
        <v>0</v>
      </c>
      <c r="IF336" s="1098">
        <f>IF(IF$9=$N336,#REF!,0)</f>
        <v>0</v>
      </c>
      <c r="IG336" s="1098">
        <f>IF(IG$9=$N336,#REF!,0)</f>
        <v>0</v>
      </c>
      <c r="IH336" s="1098">
        <f>IF(IH$9=$N336,#REF!,0)</f>
        <v>0</v>
      </c>
      <c r="II336" s="1098">
        <f>IF(II$9=$N336,#REF!,0)</f>
        <v>0</v>
      </c>
      <c r="IJ336" s="1098">
        <f>IF(IJ$9=$N336,#REF!,0)</f>
        <v>0</v>
      </c>
      <c r="IK336" s="1098">
        <f>IF(IK$9=$N336,#REF!,0)</f>
        <v>0</v>
      </c>
      <c r="IL336" s="1098">
        <f>IF(IL$9=$N336,#REF!,0)</f>
        <v>0</v>
      </c>
      <c r="IM336" s="1098">
        <f>IF(IM$9=$N336,#REF!,0)</f>
        <v>0</v>
      </c>
      <c r="IN336" s="1098">
        <f>IF(IN$9=$N336,#REF!,0)</f>
        <v>0</v>
      </c>
      <c r="IO336" s="1098">
        <f>IF(IO$9=$N336,#REF!,0)</f>
        <v>0</v>
      </c>
      <c r="IP336" s="1098">
        <f>IF(IP$9=$N336,#REF!,0)</f>
        <v>0</v>
      </c>
      <c r="IQ336" s="1098">
        <f>IF(IQ$9=$N336,#REF!,0)</f>
        <v>0</v>
      </c>
      <c r="IR336" s="1098">
        <f>IF(IR$9=$N336,#REF!,0)</f>
        <v>0</v>
      </c>
      <c r="IS336" s="1098">
        <f>IF(IS$9=$N336,#REF!,0)</f>
        <v>0</v>
      </c>
      <c r="IT336" s="1098">
        <f>IF(IT$9=$N336,#REF!,0)</f>
        <v>0</v>
      </c>
      <c r="IU336" s="1098">
        <f>IF(IU$9=$N336,#REF!,0)</f>
        <v>0</v>
      </c>
      <c r="IV336" s="1098">
        <f>IF(IV$9=$N336,#REF!,0)</f>
        <v>0</v>
      </c>
      <c r="IW336" s="1098">
        <f>IF(IW$9=$N336,#REF!,0)</f>
        <v>0</v>
      </c>
      <c r="IX336" s="1098">
        <f>IF(IX$9=$N336,#REF!,0)</f>
        <v>0</v>
      </c>
      <c r="IY336" s="1098">
        <f>IF(IY$9=$N336,#REF!,0)</f>
        <v>0</v>
      </c>
      <c r="IZ336" s="1098">
        <f>IF(IZ$9=$N336,#REF!,0)</f>
        <v>0</v>
      </c>
      <c r="JA336" s="1098">
        <f>IF(JA$9=$N336,#REF!,0)</f>
        <v>0</v>
      </c>
      <c r="JB336" s="1098">
        <f>IF(JB$9=$N336,#REF!,0)</f>
        <v>0</v>
      </c>
      <c r="JC336" s="1098">
        <f>IF(JC$9=$N336,#REF!,0)</f>
        <v>0</v>
      </c>
      <c r="JD336" s="1098">
        <f>IF(JD$9=$N336,#REF!,0)</f>
        <v>0</v>
      </c>
      <c r="JE336" s="1098">
        <f>IF(JE$9=$N336,#REF!,0)</f>
        <v>0</v>
      </c>
      <c r="JF336" s="1098">
        <f>IF(JF$9=$N336,#REF!,0)</f>
        <v>0</v>
      </c>
      <c r="JG336" s="1098">
        <f>IF(JG$9=$N336,#REF!,0)</f>
        <v>0</v>
      </c>
      <c r="JH336" s="1098">
        <f>IF(JH$9=$N336,#REF!,0)</f>
        <v>0</v>
      </c>
      <c r="JI336" s="1098">
        <f>IF(JI$9=$N336,#REF!,0)</f>
        <v>0</v>
      </c>
      <c r="JJ336" s="1098">
        <f>IF(JJ$9=$N336,#REF!,0)</f>
        <v>0</v>
      </c>
      <c r="JK336" s="1098">
        <f>IF(JK$9=$N336,#REF!,0)</f>
        <v>0</v>
      </c>
      <c r="JL336" s="1098">
        <f>IF(JL$9=$N336,#REF!,0)</f>
        <v>0</v>
      </c>
      <c r="JM336" s="1098">
        <f>IF(JM$9=$N336,#REF!,0)</f>
        <v>0</v>
      </c>
      <c r="JN336" s="1098">
        <f>IF(JN$9=$N336,#REF!,0)</f>
        <v>0</v>
      </c>
      <c r="JO336" s="1098">
        <f>IF(JO$9=$N336,#REF!,0)</f>
        <v>0</v>
      </c>
      <c r="JP336" s="1098">
        <f>IF(JP$9=$N336,#REF!,0)</f>
        <v>0</v>
      </c>
      <c r="JQ336" s="1098">
        <f>IF(JQ$9=$N336,#REF!,0)</f>
        <v>0</v>
      </c>
      <c r="JR336" s="1098">
        <f>IF(JR$9=$N336,#REF!,0)</f>
        <v>0</v>
      </c>
      <c r="JS336" s="1098">
        <f>IF(JS$9=$N336,#REF!,0)</f>
        <v>0</v>
      </c>
      <c r="JT336" s="1098">
        <f>IF(JT$9=$N336,#REF!,0)</f>
        <v>0</v>
      </c>
      <c r="JU336" s="1098">
        <f>IF(JU$9=$N336,#REF!,0)</f>
        <v>0</v>
      </c>
      <c r="JV336" s="1098">
        <f>IF(JV$9=$N336,#REF!,0)</f>
        <v>0</v>
      </c>
      <c r="JW336" s="1098">
        <f>IF(JW$9=$N336,#REF!,0)</f>
        <v>0</v>
      </c>
      <c r="JX336" s="681"/>
      <c r="JZ336" s="681">
        <f t="shared" si="963"/>
        <v>0</v>
      </c>
      <c r="KA336" s="681">
        <f t="shared" si="963"/>
        <v>0</v>
      </c>
      <c r="KB336" s="681">
        <f t="shared" si="963"/>
        <v>0</v>
      </c>
      <c r="KC336" s="681">
        <f t="shared" si="963"/>
        <v>0</v>
      </c>
      <c r="KD336" s="681">
        <f t="shared" si="963"/>
        <v>0</v>
      </c>
      <c r="KE336" s="681">
        <f t="shared" si="963"/>
        <v>0</v>
      </c>
      <c r="KF336" s="681">
        <f t="shared" si="963"/>
        <v>0</v>
      </c>
      <c r="KG336" s="681">
        <f t="shared" si="963"/>
        <v>0</v>
      </c>
      <c r="KH336" s="681">
        <f t="shared" si="963"/>
        <v>0</v>
      </c>
      <c r="KI336" s="681">
        <f t="shared" si="963"/>
        <v>0</v>
      </c>
      <c r="KJ336" s="681">
        <f t="shared" si="963"/>
        <v>0</v>
      </c>
      <c r="KN336" s="1098">
        <f t="shared" si="936"/>
        <v>0</v>
      </c>
      <c r="KO336" s="1098">
        <f t="shared" si="936"/>
        <v>0</v>
      </c>
      <c r="KP336" s="1098">
        <f t="shared" si="936"/>
        <v>0</v>
      </c>
      <c r="KQ336" s="1098">
        <f t="shared" si="936"/>
        <v>0</v>
      </c>
      <c r="KR336" s="1098">
        <f t="shared" si="936"/>
        <v>0</v>
      </c>
      <c r="KS336" s="1098">
        <f t="shared" si="936"/>
        <v>0</v>
      </c>
      <c r="KT336" s="1098">
        <f t="shared" si="936"/>
        <v>0</v>
      </c>
      <c r="KU336" s="1098">
        <f t="shared" si="936"/>
        <v>0</v>
      </c>
      <c r="KV336" s="1098">
        <f t="shared" si="936"/>
        <v>0</v>
      </c>
      <c r="KW336" s="1098">
        <f t="shared" si="936"/>
        <v>0</v>
      </c>
      <c r="KX336" s="1098">
        <f t="shared" si="936"/>
        <v>0</v>
      </c>
      <c r="KY336" s="1098">
        <f t="shared" si="936"/>
        <v>0</v>
      </c>
      <c r="KZ336" s="1098">
        <f t="shared" si="936"/>
        <v>0</v>
      </c>
      <c r="LA336" s="1098">
        <f t="shared" si="936"/>
        <v>0</v>
      </c>
      <c r="LB336" s="1098">
        <f t="shared" si="936"/>
        <v>0</v>
      </c>
      <c r="LC336" s="1098">
        <f t="shared" si="936"/>
        <v>0</v>
      </c>
      <c r="LD336" s="1098">
        <f t="shared" si="933"/>
        <v>0</v>
      </c>
      <c r="LE336" s="1098">
        <f t="shared" si="933"/>
        <v>0</v>
      </c>
      <c r="LF336" s="1098">
        <f t="shared" si="933"/>
        <v>0</v>
      </c>
      <c r="LG336" s="1098">
        <f t="shared" si="933"/>
        <v>0</v>
      </c>
      <c r="LH336" s="1098">
        <f t="shared" si="933"/>
        <v>0</v>
      </c>
      <c r="LI336" s="1098">
        <f t="shared" si="933"/>
        <v>0</v>
      </c>
      <c r="LJ336" s="1098">
        <f t="shared" si="933"/>
        <v>0</v>
      </c>
      <c r="LK336" s="1098">
        <f t="shared" si="933"/>
        <v>0</v>
      </c>
      <c r="LL336" s="1098">
        <f t="shared" si="933"/>
        <v>0</v>
      </c>
      <c r="LM336" s="1098">
        <f t="shared" si="933"/>
        <v>0</v>
      </c>
      <c r="LN336" s="1098">
        <f t="shared" si="933"/>
        <v>0</v>
      </c>
      <c r="LO336" s="1098">
        <f t="shared" si="933"/>
        <v>0</v>
      </c>
      <c r="LP336" s="1098">
        <f t="shared" si="933"/>
        <v>0</v>
      </c>
      <c r="LQ336" s="1098">
        <f t="shared" si="933"/>
        <v>0</v>
      </c>
      <c r="LR336" s="1098">
        <f t="shared" si="933"/>
        <v>0</v>
      </c>
      <c r="LS336" s="1098">
        <f t="shared" si="924"/>
        <v>0</v>
      </c>
    </row>
    <row r="337" spans="1:331" ht="20.100000000000001" customHeight="1" x14ac:dyDescent="0.35">
      <c r="A337" s="692"/>
      <c r="B337" s="1149"/>
      <c r="C337" s="870"/>
      <c r="D337" s="871"/>
      <c r="E337" s="871"/>
      <c r="F337" s="871"/>
      <c r="G337" s="871"/>
      <c r="H337" s="871"/>
      <c r="I337" s="871"/>
      <c r="J337" s="871" t="s">
        <v>212</v>
      </c>
      <c r="K337" s="877"/>
      <c r="L337" s="886"/>
      <c r="M337" s="879"/>
      <c r="N337" s="867">
        <v>3223</v>
      </c>
      <c r="O337" s="896" t="s">
        <v>28</v>
      </c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635"/>
      <c r="AJ337" s="31"/>
      <c r="AK337" s="31"/>
      <c r="AL337" s="31"/>
      <c r="AM337" s="31"/>
      <c r="AN337" s="54"/>
      <c r="AO337" s="54"/>
      <c r="AP337" s="54"/>
      <c r="AQ337" s="54"/>
      <c r="AR337" s="54"/>
      <c r="AS337" s="54"/>
      <c r="AT337" s="54"/>
      <c r="AU337" s="54"/>
      <c r="AV337" s="54"/>
      <c r="AW337" s="54"/>
      <c r="AX337" s="54"/>
      <c r="AY337" s="54"/>
      <c r="AZ337" s="31"/>
      <c r="BA337" s="31"/>
      <c r="BB337" s="107"/>
      <c r="BC337" s="107"/>
      <c r="BD337" s="54"/>
      <c r="BE337" s="107"/>
      <c r="BF337" s="107"/>
      <c r="BG337" s="107"/>
      <c r="BH337" s="107"/>
      <c r="BI337" s="54"/>
      <c r="BJ337" s="107"/>
      <c r="BK337" s="107"/>
      <c r="BL337" s="54"/>
      <c r="BM337" s="54"/>
      <c r="BN337" s="54"/>
      <c r="BO337" s="107"/>
      <c r="BP337" s="107"/>
      <c r="BQ337" s="107"/>
      <c r="BR337" s="54"/>
      <c r="BS337" s="107"/>
      <c r="BT337" s="107"/>
      <c r="BU337" s="54"/>
      <c r="BV337" s="107"/>
      <c r="BW337" s="107"/>
      <c r="BX337" s="107"/>
      <c r="BY337" s="107"/>
      <c r="BZ337" s="107"/>
      <c r="CA337" s="107"/>
      <c r="CB337" s="107"/>
      <c r="CC337" s="107"/>
      <c r="CD337" s="107"/>
      <c r="CE337" s="107"/>
      <c r="CF337" s="107"/>
      <c r="CG337" s="107"/>
      <c r="CH337" s="107"/>
      <c r="CI337" s="107"/>
      <c r="CJ337" s="107"/>
      <c r="CK337" s="107"/>
      <c r="CL337" s="107"/>
      <c r="CM337" s="107"/>
      <c r="CN337" s="107"/>
      <c r="CO337" s="107"/>
      <c r="CP337" s="107"/>
      <c r="CQ337" s="107"/>
      <c r="CR337" s="107"/>
      <c r="CS337" s="107"/>
      <c r="CT337" s="107"/>
      <c r="CU337" s="107"/>
      <c r="CV337" s="107"/>
      <c r="CW337" s="107"/>
      <c r="CX337" s="107"/>
      <c r="CY337" s="107"/>
      <c r="CZ337" s="859"/>
      <c r="DA337" s="859"/>
      <c r="DB337" s="107">
        <v>0</v>
      </c>
      <c r="DC337" s="859">
        <v>1681.29</v>
      </c>
      <c r="DD337" s="859">
        <f t="shared" si="973"/>
        <v>0</v>
      </c>
      <c r="DE337" s="859">
        <f t="shared" si="974"/>
        <v>336.25799999999998</v>
      </c>
      <c r="DF337" s="859">
        <v>0</v>
      </c>
      <c r="DG337" s="859">
        <v>0</v>
      </c>
      <c r="DH337" s="107">
        <v>428</v>
      </c>
      <c r="DI337" s="859">
        <f>IFERROR(DH337/DG337*100,)</f>
        <v>0</v>
      </c>
      <c r="DJ337" s="107">
        <f>(DK337-DG337)</f>
        <v>500</v>
      </c>
      <c r="DK337" s="859">
        <v>500</v>
      </c>
      <c r="DL337" s="859">
        <f t="shared" si="975"/>
        <v>0</v>
      </c>
      <c r="DM337" s="107">
        <f>(DN337-DK337)</f>
        <v>0</v>
      </c>
      <c r="DN337" s="859">
        <v>500</v>
      </c>
      <c r="DO337" s="859">
        <v>1681.29</v>
      </c>
      <c r="DP337" s="859">
        <f t="shared" si="845"/>
        <v>336.25799999999998</v>
      </c>
      <c r="DQ337" s="859">
        <f>(DR337-DN337)</f>
        <v>2500</v>
      </c>
      <c r="DR337" s="859">
        <v>3000</v>
      </c>
      <c r="DS337" s="859">
        <v>2510.88</v>
      </c>
      <c r="DT337" s="859">
        <f t="shared" si="976"/>
        <v>83.695999999999998</v>
      </c>
      <c r="DU337" s="859">
        <f>(DV337-DR337)</f>
        <v>0</v>
      </c>
      <c r="DV337" s="859">
        <v>3000</v>
      </c>
      <c r="DW337" s="859">
        <v>2000</v>
      </c>
      <c r="DX337" s="859"/>
      <c r="DY337" s="859"/>
      <c r="DZ337" s="859">
        <v>1681.29</v>
      </c>
      <c r="EA337" s="859">
        <v>2000</v>
      </c>
      <c r="EB337" s="859">
        <v>220</v>
      </c>
      <c r="EC337" s="859">
        <f t="shared" si="848"/>
        <v>11</v>
      </c>
      <c r="ED337" s="859">
        <f>(EE337-EA337)</f>
        <v>1000</v>
      </c>
      <c r="EE337" s="859">
        <v>3000</v>
      </c>
      <c r="EF337" s="859">
        <v>0</v>
      </c>
      <c r="EG337" s="859">
        <f t="shared" si="849"/>
        <v>0</v>
      </c>
      <c r="EH337" s="859" t="e">
        <f>(#REF!-EE337)</f>
        <v>#REF!</v>
      </c>
      <c r="EI337" s="859">
        <f>IFERROR(#REF!/DZ337*100,)</f>
        <v>0</v>
      </c>
      <c r="EJ337" s="859">
        <f>IFERROR(#REF!/#REF!*100,)</f>
        <v>0</v>
      </c>
      <c r="EK337" s="859">
        <v>2000</v>
      </c>
      <c r="EL337" s="859"/>
      <c r="EM337" s="859"/>
      <c r="EN337" s="859"/>
      <c r="EO337" s="859"/>
      <c r="EP337" s="859"/>
      <c r="EQ337" s="859"/>
      <c r="ER337" s="859"/>
      <c r="ES337" s="146">
        <f t="shared" si="968"/>
        <v>0</v>
      </c>
      <c r="EX337" s="739">
        <f>IF(EX$9=$K337,#REF!,0)</f>
        <v>0</v>
      </c>
      <c r="EY337" s="739">
        <f>IF(EY$9=$K337,#REF!,0)</f>
        <v>0</v>
      </c>
      <c r="EZ337" s="739">
        <f>IF(EZ$9=$K337,#REF!,0)</f>
        <v>0</v>
      </c>
      <c r="FA337" s="739">
        <f>IF(FA$9=$K337,#REF!,0)</f>
        <v>0</v>
      </c>
      <c r="FB337" s="739">
        <f>IF(FB$9=$K337,#REF!,0)</f>
        <v>0</v>
      </c>
      <c r="FC337" s="739">
        <f>IF(FC$9=$K337,#REF!,0)</f>
        <v>0</v>
      </c>
      <c r="FD337" s="739">
        <f>IF(FD$9=$K337,#REF!,0)</f>
        <v>0</v>
      </c>
      <c r="FE337" s="739">
        <f>IF(FE$9=$K337,#REF!,0)</f>
        <v>0</v>
      </c>
      <c r="FF337" s="739">
        <f>IF(FF$9=$K337,#REF!,0)</f>
        <v>0</v>
      </c>
      <c r="FG337" s="739">
        <f>IF(FG$9=$K337,#REF!,0)</f>
        <v>0</v>
      </c>
      <c r="FH337" s="739">
        <f>IF(FH$9=$K337,#REF!,0)</f>
        <v>0</v>
      </c>
      <c r="FI337" s="739">
        <f>IF(FI$9=$K337,#REF!,0)</f>
        <v>0</v>
      </c>
      <c r="FJ337" s="739">
        <f>IF(FJ$9=$K337,#REF!,0)</f>
        <v>0</v>
      </c>
      <c r="FK337" s="739">
        <f>IF(FK$9=$K337,#REF!,0)</f>
        <v>0</v>
      </c>
      <c r="FL337" s="739">
        <f>IF(FL$9=$K337,#REF!,0)</f>
        <v>0</v>
      </c>
      <c r="FM337" s="739">
        <f>IF(FM$9=$K337,#REF!,0)</f>
        <v>0</v>
      </c>
      <c r="FN337" s="739">
        <f>IF(FN$9=$K337,#REF!,0)</f>
        <v>0</v>
      </c>
      <c r="FO337" s="739">
        <f>IF(FO$9=$K337,#REF!,0)</f>
        <v>0</v>
      </c>
      <c r="FP337" s="739">
        <f>IF(FP$9=$K337,#REF!,0)</f>
        <v>0</v>
      </c>
      <c r="FQ337" s="739">
        <f>IF(FQ$9=$K337,#REF!,0)</f>
        <v>0</v>
      </c>
      <c r="FU337" s="739">
        <f t="shared" si="969"/>
        <v>0</v>
      </c>
      <c r="FV337" s="739">
        <f t="shared" si="969"/>
        <v>0</v>
      </c>
      <c r="FW337" s="739">
        <f t="shared" si="969"/>
        <v>0</v>
      </c>
      <c r="FX337" s="739">
        <f t="shared" si="969"/>
        <v>0</v>
      </c>
      <c r="FY337" s="739">
        <f t="shared" si="969"/>
        <v>0</v>
      </c>
      <c r="FZ337" s="739">
        <f t="shared" si="969"/>
        <v>0</v>
      </c>
      <c r="GA337" s="739">
        <f t="shared" si="969"/>
        <v>0</v>
      </c>
      <c r="GB337" s="739">
        <f t="shared" si="969"/>
        <v>0</v>
      </c>
      <c r="GC337" s="739">
        <f t="shared" si="969"/>
        <v>0</v>
      </c>
      <c r="GD337" s="739">
        <f t="shared" si="969"/>
        <v>0</v>
      </c>
      <c r="GE337" s="739">
        <f t="shared" si="970"/>
        <v>0</v>
      </c>
      <c r="GF337" s="739">
        <f t="shared" si="970"/>
        <v>0</v>
      </c>
      <c r="GG337" s="739">
        <f t="shared" si="970"/>
        <v>0</v>
      </c>
      <c r="GH337" s="739">
        <f t="shared" si="970"/>
        <v>0</v>
      </c>
      <c r="GI337" s="739">
        <f t="shared" si="970"/>
        <v>0</v>
      </c>
      <c r="GJ337" s="739">
        <f t="shared" si="970"/>
        <v>0</v>
      </c>
      <c r="GK337" s="739">
        <f t="shared" si="970"/>
        <v>0</v>
      </c>
      <c r="GL337" s="739">
        <f t="shared" si="970"/>
        <v>0</v>
      </c>
      <c r="GM337" s="739">
        <f t="shared" si="970"/>
        <v>0</v>
      </c>
      <c r="GN337" s="739">
        <f t="shared" si="970"/>
        <v>0</v>
      </c>
      <c r="GQ337" s="1098">
        <f>IF(GQ$9=$N337,#REF!,0)</f>
        <v>0</v>
      </c>
      <c r="GR337" s="1098">
        <f>IF(GR$9=$N337,#REF!,0)</f>
        <v>0</v>
      </c>
      <c r="GS337" s="1098">
        <f>IF(GS$9=$N337,#REF!,0)</f>
        <v>0</v>
      </c>
      <c r="GT337" s="1098">
        <f>IF(GT$9=$N337,#REF!,0)</f>
        <v>0</v>
      </c>
      <c r="GU337" s="1098">
        <f>IF(GU$9=$N337,#REF!,0)</f>
        <v>0</v>
      </c>
      <c r="GV337" s="1098">
        <f>IF(GV$9=$N337,#REF!,0)</f>
        <v>0</v>
      </c>
      <c r="GW337" s="1098">
        <f>IF(GW$9=$N337,#REF!,0)</f>
        <v>0</v>
      </c>
      <c r="GX337" s="1098">
        <f>IF(GX$9=$N337,#REF!,0)</f>
        <v>0</v>
      </c>
      <c r="GY337" s="1098">
        <f>IF(GY$9=$N337,#REF!,0)</f>
        <v>0</v>
      </c>
      <c r="GZ337" s="1098">
        <f>IF(GZ$9=$N337,#REF!,0)</f>
        <v>0</v>
      </c>
      <c r="HA337" s="1098">
        <f>IF(HA$9=$N337,#REF!,0)</f>
        <v>0</v>
      </c>
      <c r="HB337" s="1098">
        <f>IF(HB$9=$N337,#REF!,0)</f>
        <v>0</v>
      </c>
      <c r="HC337" s="1098">
        <f>IF(HC$9=$N337,#REF!,0)</f>
        <v>0</v>
      </c>
      <c r="HD337" s="1098">
        <f>IF(HD$9=$N337,#REF!,0)</f>
        <v>0</v>
      </c>
      <c r="HE337" s="1098" t="e">
        <f>IF(HE$9=$N337,#REF!,0)</f>
        <v>#REF!</v>
      </c>
      <c r="HF337" s="1098">
        <f>IF(HF$9=$N337,#REF!,0)</f>
        <v>0</v>
      </c>
      <c r="HG337" s="1098">
        <f>IF(HG$9=$N337,#REF!,0)</f>
        <v>0</v>
      </c>
      <c r="HH337" s="1098">
        <f>IF(HH$9=$N337,#REF!,0)</f>
        <v>0</v>
      </c>
      <c r="HI337" s="1098">
        <f>IF(HI$9=$N337,#REF!,0)</f>
        <v>0</v>
      </c>
      <c r="HJ337" s="1098">
        <f>IF(HJ$9=$N337,#REF!,0)</f>
        <v>0</v>
      </c>
      <c r="HK337" s="1098">
        <f>IF(HK$9=$N337,#REF!,0)</f>
        <v>0</v>
      </c>
      <c r="HL337" s="1098">
        <f>IF(HL$9=$N337,#REF!,0)</f>
        <v>0</v>
      </c>
      <c r="HM337" s="1098">
        <f>IF(HM$9=$N337,#REF!,0)</f>
        <v>0</v>
      </c>
      <c r="HN337" s="1098">
        <f>IF(HN$9=$N337,#REF!,0)</f>
        <v>0</v>
      </c>
      <c r="HO337" s="1098">
        <f>IF(HO$9=$N337,#REF!,0)</f>
        <v>0</v>
      </c>
      <c r="HP337" s="1098">
        <f>IF(HP$9=$N337,#REF!,0)</f>
        <v>0</v>
      </c>
      <c r="HQ337" s="1098">
        <f>IF(HQ$9=$N337,#REF!,0)</f>
        <v>0</v>
      </c>
      <c r="HR337" s="1098">
        <f>IF(HR$9=$N337,#REF!,0)</f>
        <v>0</v>
      </c>
      <c r="HS337" s="1098">
        <f>IF(HS$9=$N337,#REF!,0)</f>
        <v>0</v>
      </c>
      <c r="HT337" s="1098">
        <f>IF(HT$9=$N337,#REF!,0)</f>
        <v>0</v>
      </c>
      <c r="HU337" s="1098">
        <f>IF(HU$9=$N337,#REF!,0)</f>
        <v>0</v>
      </c>
      <c r="HV337" s="1098">
        <f>IF(HV$9=$N337,#REF!,0)</f>
        <v>0</v>
      </c>
      <c r="HW337" s="1098">
        <f>IF(HW$9=$N337,#REF!,0)</f>
        <v>0</v>
      </c>
      <c r="HX337" s="1098">
        <f>IF(HX$9=$N337,#REF!,0)</f>
        <v>0</v>
      </c>
      <c r="HY337" s="1098">
        <f>IF(HY$9=$N337,#REF!,0)</f>
        <v>0</v>
      </c>
      <c r="HZ337" s="1098">
        <f>IF(HZ$9=$N337,#REF!,0)</f>
        <v>0</v>
      </c>
      <c r="IA337" s="1098">
        <f>IF(IA$9=$N337,#REF!,0)</f>
        <v>0</v>
      </c>
      <c r="IB337" s="1098">
        <f>IF(IB$9=$N337,#REF!,0)</f>
        <v>0</v>
      </c>
      <c r="IC337" s="1098">
        <f>IF(IC$9=$N337,#REF!,0)</f>
        <v>0</v>
      </c>
      <c r="ID337" s="1098">
        <f>IF(ID$9=$N337,#REF!,0)</f>
        <v>0</v>
      </c>
      <c r="IE337" s="1098">
        <f>IF(IE$9=$N337,#REF!,0)</f>
        <v>0</v>
      </c>
      <c r="IF337" s="1098">
        <f>IF(IF$9=$N337,#REF!,0)</f>
        <v>0</v>
      </c>
      <c r="IG337" s="1098">
        <f>IF(IG$9=$N337,#REF!,0)</f>
        <v>0</v>
      </c>
      <c r="IH337" s="1098">
        <f>IF(IH$9=$N337,#REF!,0)</f>
        <v>0</v>
      </c>
      <c r="II337" s="1098">
        <f>IF(II$9=$N337,#REF!,0)</f>
        <v>0</v>
      </c>
      <c r="IJ337" s="1098">
        <f>IF(IJ$9=$N337,#REF!,0)</f>
        <v>0</v>
      </c>
      <c r="IK337" s="1098">
        <f>IF(IK$9=$N337,#REF!,0)</f>
        <v>0</v>
      </c>
      <c r="IL337" s="1098">
        <f>IF(IL$9=$N337,#REF!,0)</f>
        <v>0</v>
      </c>
      <c r="IM337" s="1098">
        <f>IF(IM$9=$N337,#REF!,0)</f>
        <v>0</v>
      </c>
      <c r="IN337" s="1098">
        <f>IF(IN$9=$N337,#REF!,0)</f>
        <v>0</v>
      </c>
      <c r="IO337" s="1098">
        <f>IF(IO$9=$N337,#REF!,0)</f>
        <v>0</v>
      </c>
      <c r="IP337" s="1098">
        <f>IF(IP$9=$N337,#REF!,0)</f>
        <v>0</v>
      </c>
      <c r="IQ337" s="1098">
        <f>IF(IQ$9=$N337,#REF!,0)</f>
        <v>0</v>
      </c>
      <c r="IR337" s="1098">
        <f>IF(IR$9=$N337,#REF!,0)</f>
        <v>0</v>
      </c>
      <c r="IS337" s="1098">
        <f>IF(IS$9=$N337,#REF!,0)</f>
        <v>0</v>
      </c>
      <c r="IT337" s="1098">
        <f>IF(IT$9=$N337,#REF!,0)</f>
        <v>0</v>
      </c>
      <c r="IU337" s="1098">
        <f>IF(IU$9=$N337,#REF!,0)</f>
        <v>0</v>
      </c>
      <c r="IV337" s="1098">
        <f>IF(IV$9=$N337,#REF!,0)</f>
        <v>0</v>
      </c>
      <c r="IW337" s="1098">
        <f>IF(IW$9=$N337,#REF!,0)</f>
        <v>0</v>
      </c>
      <c r="IX337" s="1098">
        <f>IF(IX$9=$N337,#REF!,0)</f>
        <v>0</v>
      </c>
      <c r="IY337" s="1098">
        <f>IF(IY$9=$N337,#REF!,0)</f>
        <v>0</v>
      </c>
      <c r="IZ337" s="1098">
        <f>IF(IZ$9=$N337,#REF!,0)</f>
        <v>0</v>
      </c>
      <c r="JA337" s="1098">
        <f>IF(JA$9=$N337,#REF!,0)</f>
        <v>0</v>
      </c>
      <c r="JB337" s="1098">
        <f>IF(JB$9=$N337,#REF!,0)</f>
        <v>0</v>
      </c>
      <c r="JC337" s="1098">
        <f>IF(JC$9=$N337,#REF!,0)</f>
        <v>0</v>
      </c>
      <c r="JD337" s="1098">
        <f>IF(JD$9=$N337,#REF!,0)</f>
        <v>0</v>
      </c>
      <c r="JE337" s="1098">
        <f>IF(JE$9=$N337,#REF!,0)</f>
        <v>0</v>
      </c>
      <c r="JF337" s="1098">
        <f>IF(JF$9=$N337,#REF!,0)</f>
        <v>0</v>
      </c>
      <c r="JG337" s="1098">
        <f>IF(JG$9=$N337,#REF!,0)</f>
        <v>0</v>
      </c>
      <c r="JH337" s="1098">
        <f>IF(JH$9=$N337,#REF!,0)</f>
        <v>0</v>
      </c>
      <c r="JI337" s="1098">
        <f>IF(JI$9=$N337,#REF!,0)</f>
        <v>0</v>
      </c>
      <c r="JJ337" s="1098">
        <f>IF(JJ$9=$N337,#REF!,0)</f>
        <v>0</v>
      </c>
      <c r="JK337" s="1098">
        <f>IF(JK$9=$N337,#REF!,0)</f>
        <v>0</v>
      </c>
      <c r="JL337" s="1098">
        <f>IF(JL$9=$N337,#REF!,0)</f>
        <v>0</v>
      </c>
      <c r="JM337" s="1098">
        <f>IF(JM$9=$N337,#REF!,0)</f>
        <v>0</v>
      </c>
      <c r="JN337" s="1098">
        <f>IF(JN$9=$N337,#REF!,0)</f>
        <v>0</v>
      </c>
      <c r="JO337" s="1098">
        <f>IF(JO$9=$N337,#REF!,0)</f>
        <v>0</v>
      </c>
      <c r="JP337" s="1098">
        <f>IF(JP$9=$N337,#REF!,0)</f>
        <v>0</v>
      </c>
      <c r="JQ337" s="1098">
        <f>IF(JQ$9=$N337,#REF!,0)</f>
        <v>0</v>
      </c>
      <c r="JR337" s="1098">
        <f>IF(JR$9=$N337,#REF!,0)</f>
        <v>0</v>
      </c>
      <c r="JS337" s="1098">
        <f>IF(JS$9=$N337,#REF!,0)</f>
        <v>0</v>
      </c>
      <c r="JT337" s="1098">
        <f>IF(JT$9=$N337,#REF!,0)</f>
        <v>0</v>
      </c>
      <c r="JU337" s="1098">
        <f>IF(JU$9=$N337,#REF!,0)</f>
        <v>0</v>
      </c>
      <c r="JV337" s="1098">
        <f>IF(JV$9=$N337,#REF!,0)</f>
        <v>0</v>
      </c>
      <c r="JW337" s="1098">
        <f>IF(JW$9=$N337,#REF!,0)</f>
        <v>0</v>
      </c>
      <c r="JX337" s="681"/>
      <c r="JZ337" s="681">
        <f t="shared" si="963"/>
        <v>0</v>
      </c>
      <c r="KA337" s="681">
        <f t="shared" si="963"/>
        <v>0</v>
      </c>
      <c r="KB337" s="681">
        <f t="shared" si="963"/>
        <v>0</v>
      </c>
      <c r="KC337" s="681">
        <f t="shared" si="963"/>
        <v>0</v>
      </c>
      <c r="KD337" s="681">
        <f t="shared" si="963"/>
        <v>0</v>
      </c>
      <c r="KE337" s="681">
        <f t="shared" si="963"/>
        <v>0</v>
      </c>
      <c r="KF337" s="681">
        <f t="shared" si="963"/>
        <v>0</v>
      </c>
      <c r="KG337" s="681">
        <f t="shared" si="963"/>
        <v>0</v>
      </c>
      <c r="KH337" s="681">
        <f t="shared" si="963"/>
        <v>0</v>
      </c>
      <c r="KI337" s="681">
        <f t="shared" si="963"/>
        <v>0</v>
      </c>
      <c r="KJ337" s="681">
        <f t="shared" si="963"/>
        <v>0</v>
      </c>
      <c r="KN337" s="1098">
        <f t="shared" si="936"/>
        <v>0</v>
      </c>
      <c r="KO337" s="1098">
        <f t="shared" si="936"/>
        <v>0</v>
      </c>
      <c r="KP337" s="1098">
        <f t="shared" si="936"/>
        <v>0</v>
      </c>
      <c r="KQ337" s="1098">
        <f t="shared" si="936"/>
        <v>0</v>
      </c>
      <c r="KR337" s="1098">
        <f t="shared" si="936"/>
        <v>0</v>
      </c>
      <c r="KS337" s="1098">
        <f t="shared" si="936"/>
        <v>0</v>
      </c>
      <c r="KT337" s="1098">
        <f t="shared" si="936"/>
        <v>0</v>
      </c>
      <c r="KU337" s="1098">
        <f t="shared" si="936"/>
        <v>0</v>
      </c>
      <c r="KV337" s="1098">
        <f t="shared" si="936"/>
        <v>0</v>
      </c>
      <c r="KW337" s="1098">
        <f t="shared" si="936"/>
        <v>0</v>
      </c>
      <c r="KX337" s="1098">
        <f t="shared" si="936"/>
        <v>0</v>
      </c>
      <c r="KY337" s="1098">
        <f t="shared" si="936"/>
        <v>0</v>
      </c>
      <c r="KZ337" s="1098">
        <f t="shared" si="936"/>
        <v>0</v>
      </c>
      <c r="LA337" s="1098">
        <f t="shared" si="936"/>
        <v>0</v>
      </c>
      <c r="LB337" s="1098">
        <f t="shared" si="936"/>
        <v>0</v>
      </c>
      <c r="LC337" s="1098">
        <f t="shared" si="936"/>
        <v>0</v>
      </c>
      <c r="LD337" s="1098">
        <f t="shared" si="933"/>
        <v>0</v>
      </c>
      <c r="LE337" s="1098">
        <f t="shared" si="933"/>
        <v>0</v>
      </c>
      <c r="LF337" s="1098">
        <f t="shared" si="933"/>
        <v>0</v>
      </c>
      <c r="LG337" s="1098">
        <f t="shared" si="933"/>
        <v>0</v>
      </c>
      <c r="LH337" s="1098">
        <f t="shared" si="933"/>
        <v>0</v>
      </c>
      <c r="LI337" s="1098">
        <f t="shared" si="933"/>
        <v>0</v>
      </c>
      <c r="LJ337" s="1098">
        <f t="shared" si="933"/>
        <v>0</v>
      </c>
      <c r="LK337" s="1098">
        <f t="shared" si="933"/>
        <v>0</v>
      </c>
      <c r="LL337" s="1098">
        <f t="shared" si="933"/>
        <v>0</v>
      </c>
      <c r="LM337" s="1098">
        <f t="shared" si="933"/>
        <v>0</v>
      </c>
      <c r="LN337" s="1098">
        <f t="shared" si="933"/>
        <v>0</v>
      </c>
      <c r="LO337" s="1098">
        <f t="shared" si="933"/>
        <v>0</v>
      </c>
      <c r="LP337" s="1098">
        <f t="shared" si="933"/>
        <v>0</v>
      </c>
      <c r="LQ337" s="1098">
        <f t="shared" si="933"/>
        <v>0</v>
      </c>
      <c r="LR337" s="1098">
        <f t="shared" si="933"/>
        <v>0</v>
      </c>
      <c r="LS337" s="1098">
        <f t="shared" si="924"/>
        <v>0</v>
      </c>
    </row>
    <row r="338" spans="1:331" ht="20.100000000000001" customHeight="1" x14ac:dyDescent="0.35">
      <c r="A338" s="692"/>
      <c r="B338" s="1149"/>
      <c r="C338" s="870"/>
      <c r="D338" s="871"/>
      <c r="E338" s="871"/>
      <c r="F338" s="871"/>
      <c r="G338" s="871"/>
      <c r="H338" s="871"/>
      <c r="I338" s="871"/>
      <c r="J338" s="871" t="s">
        <v>212</v>
      </c>
      <c r="K338" s="877"/>
      <c r="L338" s="886"/>
      <c r="M338" s="879"/>
      <c r="N338" s="867">
        <v>3225</v>
      </c>
      <c r="O338" s="896" t="s">
        <v>30</v>
      </c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635"/>
      <c r="AJ338" s="31"/>
      <c r="AK338" s="31"/>
      <c r="AL338" s="31"/>
      <c r="AM338" s="31"/>
      <c r="AN338" s="54"/>
      <c r="AO338" s="54"/>
      <c r="AP338" s="54"/>
      <c r="AQ338" s="54"/>
      <c r="AR338" s="54"/>
      <c r="AS338" s="54"/>
      <c r="AT338" s="54"/>
      <c r="AU338" s="54"/>
      <c r="AV338" s="54"/>
      <c r="AW338" s="54"/>
      <c r="AX338" s="54"/>
      <c r="AY338" s="54"/>
      <c r="AZ338" s="31"/>
      <c r="BA338" s="31"/>
      <c r="BB338" s="107"/>
      <c r="BC338" s="107"/>
      <c r="BD338" s="54"/>
      <c r="BE338" s="107"/>
      <c r="BF338" s="107"/>
      <c r="BG338" s="107">
        <v>2063</v>
      </c>
      <c r="BH338" s="107">
        <v>0</v>
      </c>
      <c r="BI338" s="54">
        <f>(BJ338-BH338)</f>
        <v>0</v>
      </c>
      <c r="BJ338" s="107">
        <v>0</v>
      </c>
      <c r="BK338" s="107">
        <v>269</v>
      </c>
      <c r="BL338" s="54">
        <f>IFERROR(BK338/BJ338*100,)</f>
        <v>0</v>
      </c>
      <c r="BM338" s="54"/>
      <c r="BN338" s="54"/>
      <c r="BO338" s="107">
        <v>0</v>
      </c>
      <c r="BP338" s="107"/>
      <c r="BQ338" s="107"/>
      <c r="BR338" s="54">
        <f>(BS338-BO338)</f>
        <v>2000</v>
      </c>
      <c r="BS338" s="107">
        <v>2000</v>
      </c>
      <c r="BT338" s="107">
        <v>269</v>
      </c>
      <c r="BU338" s="54">
        <f>(BY338-BO338)</f>
        <v>0</v>
      </c>
      <c r="BV338" s="107">
        <v>2000</v>
      </c>
      <c r="BW338" s="107"/>
      <c r="BX338" s="107"/>
      <c r="BY338" s="107">
        <v>0</v>
      </c>
      <c r="BZ338" s="107">
        <v>269</v>
      </c>
      <c r="CA338" s="107">
        <f>IFERROR(BZ338/BG338*100,)</f>
        <v>13.039263208919049</v>
      </c>
      <c r="CB338" s="107">
        <f>IFERROR(BZ338/BY338*100,)</f>
        <v>0</v>
      </c>
      <c r="CC338" s="107"/>
      <c r="CD338" s="107"/>
      <c r="CE338" s="107">
        <v>2000</v>
      </c>
      <c r="CF338" s="107">
        <v>0</v>
      </c>
      <c r="CG338" s="107">
        <f t="shared" si="946"/>
        <v>0</v>
      </c>
      <c r="CH338" s="107">
        <f>(CI338-CE338)</f>
        <v>3000</v>
      </c>
      <c r="CI338" s="107">
        <v>5000</v>
      </c>
      <c r="CJ338" s="107"/>
      <c r="CK338" s="107">
        <f t="shared" si="836"/>
        <v>0</v>
      </c>
      <c r="CL338" s="107">
        <f>(CM338-CI338)</f>
        <v>0</v>
      </c>
      <c r="CM338" s="107">
        <v>5000</v>
      </c>
      <c r="CN338" s="107"/>
      <c r="CO338" s="107">
        <f t="shared" si="837"/>
        <v>0</v>
      </c>
      <c r="CP338" s="107">
        <f>(CQ338-CM338)</f>
        <v>0</v>
      </c>
      <c r="CQ338" s="107">
        <v>5000</v>
      </c>
      <c r="CR338" s="107">
        <v>0</v>
      </c>
      <c r="CS338" s="107">
        <f t="shared" si="838"/>
        <v>0</v>
      </c>
      <c r="CT338" s="107">
        <f>(CU338-CQ338)</f>
        <v>0</v>
      </c>
      <c r="CU338" s="107">
        <v>5000</v>
      </c>
      <c r="CV338" s="107">
        <v>0</v>
      </c>
      <c r="CW338" s="107">
        <f t="shared" si="839"/>
        <v>0</v>
      </c>
      <c r="CX338" s="107">
        <f>(CY338-CU338)</f>
        <v>0</v>
      </c>
      <c r="CY338" s="107">
        <v>5000</v>
      </c>
      <c r="CZ338" s="859"/>
      <c r="DA338" s="859"/>
      <c r="DB338" s="107">
        <v>0</v>
      </c>
      <c r="DC338" s="859">
        <v>21000.75</v>
      </c>
      <c r="DD338" s="859">
        <f t="shared" si="973"/>
        <v>0</v>
      </c>
      <c r="DE338" s="859">
        <f t="shared" si="974"/>
        <v>466.68333333333328</v>
      </c>
      <c r="DF338" s="859">
        <v>0</v>
      </c>
      <c r="DG338" s="859">
        <v>5000</v>
      </c>
      <c r="DH338" s="107">
        <v>21000.75</v>
      </c>
      <c r="DI338" s="859">
        <f t="shared" si="843"/>
        <v>420.01499999999999</v>
      </c>
      <c r="DJ338" s="107">
        <f>(DK338-DG338)</f>
        <v>-500</v>
      </c>
      <c r="DK338" s="859">
        <v>4500</v>
      </c>
      <c r="DL338" s="859">
        <f t="shared" si="975"/>
        <v>0</v>
      </c>
      <c r="DM338" s="107">
        <f>(DN338-DK338)</f>
        <v>0</v>
      </c>
      <c r="DN338" s="859">
        <v>4500</v>
      </c>
      <c r="DO338" s="859">
        <v>21000.75</v>
      </c>
      <c r="DP338" s="859">
        <f t="shared" si="845"/>
        <v>466.68333333333328</v>
      </c>
      <c r="DQ338" s="859">
        <f>(DR338-DN338)</f>
        <v>25500</v>
      </c>
      <c r="DR338" s="859">
        <v>30000</v>
      </c>
      <c r="DS338" s="859">
        <v>21000.75</v>
      </c>
      <c r="DT338" s="859">
        <f t="shared" si="976"/>
        <v>70.002499999999998</v>
      </c>
      <c r="DU338" s="859">
        <f>(DV338-DR338)</f>
        <v>-7000</v>
      </c>
      <c r="DV338" s="859">
        <v>23000</v>
      </c>
      <c r="DW338" s="859">
        <v>5000</v>
      </c>
      <c r="DX338" s="859"/>
      <c r="DY338" s="859"/>
      <c r="DZ338" s="859">
        <v>21000.75</v>
      </c>
      <c r="EA338" s="859">
        <v>5000</v>
      </c>
      <c r="EB338" s="859">
        <v>0</v>
      </c>
      <c r="EC338" s="859">
        <f t="shared" si="848"/>
        <v>0</v>
      </c>
      <c r="ED338" s="859">
        <f>(EE338-EA338)</f>
        <v>0</v>
      </c>
      <c r="EE338" s="859">
        <v>5000</v>
      </c>
      <c r="EF338" s="859">
        <v>0</v>
      </c>
      <c r="EG338" s="859">
        <f t="shared" si="849"/>
        <v>0</v>
      </c>
      <c r="EH338" s="859" t="e">
        <f>(#REF!-EE338)</f>
        <v>#REF!</v>
      </c>
      <c r="EI338" s="859">
        <f>IFERROR(#REF!/DZ338*100,)</f>
        <v>0</v>
      </c>
      <c r="EJ338" s="859">
        <f>IFERROR(#REF!/#REF!*100,)</f>
        <v>0</v>
      </c>
      <c r="EK338" s="859">
        <v>5000</v>
      </c>
      <c r="EL338" s="859"/>
      <c r="EM338" s="859"/>
      <c r="EN338" s="859"/>
      <c r="EO338" s="859"/>
      <c r="EP338" s="859"/>
      <c r="EQ338" s="859"/>
      <c r="ER338" s="859"/>
      <c r="ES338" s="146">
        <f t="shared" si="968"/>
        <v>0</v>
      </c>
      <c r="EX338" s="739">
        <f>IF(EX$9=$K338,#REF!,0)</f>
        <v>0</v>
      </c>
      <c r="EY338" s="739">
        <f>IF(EY$9=$K338,#REF!,0)</f>
        <v>0</v>
      </c>
      <c r="EZ338" s="739">
        <f>IF(EZ$9=$K338,#REF!,0)</f>
        <v>0</v>
      </c>
      <c r="FA338" s="739">
        <f>IF(FA$9=$K338,#REF!,0)</f>
        <v>0</v>
      </c>
      <c r="FB338" s="739">
        <f>IF(FB$9=$K338,#REF!,0)</f>
        <v>0</v>
      </c>
      <c r="FC338" s="739">
        <f>IF(FC$9=$K338,#REF!,0)</f>
        <v>0</v>
      </c>
      <c r="FD338" s="739">
        <f>IF(FD$9=$K338,#REF!,0)</f>
        <v>0</v>
      </c>
      <c r="FE338" s="739">
        <f>IF(FE$9=$K338,#REF!,0)</f>
        <v>0</v>
      </c>
      <c r="FF338" s="739">
        <f>IF(FF$9=$K338,#REF!,0)</f>
        <v>0</v>
      </c>
      <c r="FG338" s="739">
        <f>IF(FG$9=$K338,#REF!,0)</f>
        <v>0</v>
      </c>
      <c r="FH338" s="739">
        <f>IF(FH$9=$K338,#REF!,0)</f>
        <v>0</v>
      </c>
      <c r="FI338" s="739">
        <f>IF(FI$9=$K338,#REF!,0)</f>
        <v>0</v>
      </c>
      <c r="FJ338" s="739">
        <f>IF(FJ$9=$K338,#REF!,0)</f>
        <v>0</v>
      </c>
      <c r="FK338" s="739">
        <f>IF(FK$9=$K338,#REF!,0)</f>
        <v>0</v>
      </c>
      <c r="FL338" s="739">
        <f>IF(FL$9=$K338,#REF!,0)</f>
        <v>0</v>
      </c>
      <c r="FM338" s="739">
        <f>IF(FM$9=$K338,#REF!,0)</f>
        <v>0</v>
      </c>
      <c r="FN338" s="739">
        <f>IF(FN$9=$K338,#REF!,0)</f>
        <v>0</v>
      </c>
      <c r="FO338" s="739">
        <f>IF(FO$9=$K338,#REF!,0)</f>
        <v>0</v>
      </c>
      <c r="FP338" s="739">
        <f>IF(FP$9=$K338,#REF!,0)</f>
        <v>0</v>
      </c>
      <c r="FQ338" s="739">
        <f>IF(FQ$9=$K338,#REF!,0)</f>
        <v>0</v>
      </c>
      <c r="FU338" s="739">
        <f t="shared" si="969"/>
        <v>0</v>
      </c>
      <c r="FV338" s="739">
        <f t="shared" si="969"/>
        <v>0</v>
      </c>
      <c r="FW338" s="739">
        <f t="shared" si="969"/>
        <v>0</v>
      </c>
      <c r="FX338" s="739">
        <f t="shared" si="969"/>
        <v>0</v>
      </c>
      <c r="FY338" s="739">
        <f t="shared" si="969"/>
        <v>0</v>
      </c>
      <c r="FZ338" s="739">
        <f t="shared" si="969"/>
        <v>0</v>
      </c>
      <c r="GA338" s="739">
        <f t="shared" si="969"/>
        <v>0</v>
      </c>
      <c r="GB338" s="739">
        <f t="shared" si="969"/>
        <v>0</v>
      </c>
      <c r="GC338" s="739">
        <f t="shared" si="969"/>
        <v>0</v>
      </c>
      <c r="GD338" s="739">
        <f t="shared" si="969"/>
        <v>0</v>
      </c>
      <c r="GE338" s="739">
        <f t="shared" si="970"/>
        <v>0</v>
      </c>
      <c r="GF338" s="739">
        <f t="shared" si="970"/>
        <v>0</v>
      </c>
      <c r="GG338" s="739">
        <f t="shared" si="970"/>
        <v>0</v>
      </c>
      <c r="GH338" s="739">
        <f t="shared" si="970"/>
        <v>0</v>
      </c>
      <c r="GI338" s="739">
        <f t="shared" si="970"/>
        <v>0</v>
      </c>
      <c r="GJ338" s="739">
        <f t="shared" si="970"/>
        <v>0</v>
      </c>
      <c r="GK338" s="739">
        <f t="shared" si="970"/>
        <v>0</v>
      </c>
      <c r="GL338" s="739">
        <f t="shared" si="970"/>
        <v>0</v>
      </c>
      <c r="GM338" s="739">
        <f t="shared" si="970"/>
        <v>0</v>
      </c>
      <c r="GN338" s="739">
        <f t="shared" si="970"/>
        <v>0</v>
      </c>
      <c r="GQ338" s="1098">
        <f>IF(GQ$9=$N338,#REF!,0)</f>
        <v>0</v>
      </c>
      <c r="GR338" s="1098">
        <f>IF(GR$9=$N338,#REF!,0)</f>
        <v>0</v>
      </c>
      <c r="GS338" s="1098">
        <f>IF(GS$9=$N338,#REF!,0)</f>
        <v>0</v>
      </c>
      <c r="GT338" s="1098">
        <f>IF(GT$9=$N338,#REF!,0)</f>
        <v>0</v>
      </c>
      <c r="GU338" s="1098">
        <f>IF(GU$9=$N338,#REF!,0)</f>
        <v>0</v>
      </c>
      <c r="GV338" s="1098">
        <f>IF(GV$9=$N338,#REF!,0)</f>
        <v>0</v>
      </c>
      <c r="GW338" s="1098">
        <f>IF(GW$9=$N338,#REF!,0)</f>
        <v>0</v>
      </c>
      <c r="GX338" s="1098">
        <f>IF(GX$9=$N338,#REF!,0)</f>
        <v>0</v>
      </c>
      <c r="GY338" s="1098">
        <f>IF(GY$9=$N338,#REF!,0)</f>
        <v>0</v>
      </c>
      <c r="GZ338" s="1098">
        <f>IF(GZ$9=$N338,#REF!,0)</f>
        <v>0</v>
      </c>
      <c r="HA338" s="1098">
        <f>IF(HA$9=$N338,#REF!,0)</f>
        <v>0</v>
      </c>
      <c r="HB338" s="1098">
        <f>IF(HB$9=$N338,#REF!,0)</f>
        <v>0</v>
      </c>
      <c r="HC338" s="1098">
        <f>IF(HC$9=$N338,#REF!,0)</f>
        <v>0</v>
      </c>
      <c r="HD338" s="1098">
        <f>IF(HD$9=$N338,#REF!,0)</f>
        <v>0</v>
      </c>
      <c r="HE338" s="1098">
        <f>IF(HE$9=$N338,#REF!,0)</f>
        <v>0</v>
      </c>
      <c r="HF338" s="1098">
        <f>IF(HF$9=$N338,#REF!,0)</f>
        <v>0</v>
      </c>
      <c r="HG338" s="1098" t="e">
        <f>IF(HG$9=$N338,#REF!,0)</f>
        <v>#REF!</v>
      </c>
      <c r="HH338" s="1098">
        <f>IF(HH$9=$N338,#REF!,0)</f>
        <v>0</v>
      </c>
      <c r="HI338" s="1098">
        <f>IF(HI$9=$N338,#REF!,0)</f>
        <v>0</v>
      </c>
      <c r="HJ338" s="1098">
        <f>IF(HJ$9=$N338,#REF!,0)</f>
        <v>0</v>
      </c>
      <c r="HK338" s="1098">
        <f>IF(HK$9=$N338,#REF!,0)</f>
        <v>0</v>
      </c>
      <c r="HL338" s="1098">
        <f>IF(HL$9=$N338,#REF!,0)</f>
        <v>0</v>
      </c>
      <c r="HM338" s="1098">
        <f>IF(HM$9=$N338,#REF!,0)</f>
        <v>0</v>
      </c>
      <c r="HN338" s="1098">
        <f>IF(HN$9=$N338,#REF!,0)</f>
        <v>0</v>
      </c>
      <c r="HO338" s="1098">
        <f>IF(HO$9=$N338,#REF!,0)</f>
        <v>0</v>
      </c>
      <c r="HP338" s="1098">
        <f>IF(HP$9=$N338,#REF!,0)</f>
        <v>0</v>
      </c>
      <c r="HQ338" s="1098">
        <f>IF(HQ$9=$N338,#REF!,0)</f>
        <v>0</v>
      </c>
      <c r="HR338" s="1098">
        <f>IF(HR$9=$N338,#REF!,0)</f>
        <v>0</v>
      </c>
      <c r="HS338" s="1098">
        <f>IF(HS$9=$N338,#REF!,0)</f>
        <v>0</v>
      </c>
      <c r="HT338" s="1098">
        <f>IF(HT$9=$N338,#REF!,0)</f>
        <v>0</v>
      </c>
      <c r="HU338" s="1098">
        <f>IF(HU$9=$N338,#REF!,0)</f>
        <v>0</v>
      </c>
      <c r="HV338" s="1098">
        <f>IF(HV$9=$N338,#REF!,0)</f>
        <v>0</v>
      </c>
      <c r="HW338" s="1098">
        <f>IF(HW$9=$N338,#REF!,0)</f>
        <v>0</v>
      </c>
      <c r="HX338" s="1098">
        <f>IF(HX$9=$N338,#REF!,0)</f>
        <v>0</v>
      </c>
      <c r="HY338" s="1098">
        <f>IF(HY$9=$N338,#REF!,0)</f>
        <v>0</v>
      </c>
      <c r="HZ338" s="1098">
        <f>IF(HZ$9=$N338,#REF!,0)</f>
        <v>0</v>
      </c>
      <c r="IA338" s="1098">
        <f>IF(IA$9=$N338,#REF!,0)</f>
        <v>0</v>
      </c>
      <c r="IB338" s="1098">
        <f>IF(IB$9=$N338,#REF!,0)</f>
        <v>0</v>
      </c>
      <c r="IC338" s="1098">
        <f>IF(IC$9=$N338,#REF!,0)</f>
        <v>0</v>
      </c>
      <c r="ID338" s="1098">
        <f>IF(ID$9=$N338,#REF!,0)</f>
        <v>0</v>
      </c>
      <c r="IE338" s="1098">
        <f>IF(IE$9=$N338,#REF!,0)</f>
        <v>0</v>
      </c>
      <c r="IF338" s="1098">
        <f>IF(IF$9=$N338,#REF!,0)</f>
        <v>0</v>
      </c>
      <c r="IG338" s="1098">
        <f>IF(IG$9=$N338,#REF!,0)</f>
        <v>0</v>
      </c>
      <c r="IH338" s="1098">
        <f>IF(IH$9=$N338,#REF!,0)</f>
        <v>0</v>
      </c>
      <c r="II338" s="1098">
        <f>IF(II$9=$N338,#REF!,0)</f>
        <v>0</v>
      </c>
      <c r="IJ338" s="1098">
        <f>IF(IJ$9=$N338,#REF!,0)</f>
        <v>0</v>
      </c>
      <c r="IK338" s="1098">
        <f>IF(IK$9=$N338,#REF!,0)</f>
        <v>0</v>
      </c>
      <c r="IL338" s="1098">
        <f>IF(IL$9=$N338,#REF!,0)</f>
        <v>0</v>
      </c>
      <c r="IM338" s="1098">
        <f>IF(IM$9=$N338,#REF!,0)</f>
        <v>0</v>
      </c>
      <c r="IN338" s="1098">
        <f>IF(IN$9=$N338,#REF!,0)</f>
        <v>0</v>
      </c>
      <c r="IO338" s="1098">
        <f>IF(IO$9=$N338,#REF!,0)</f>
        <v>0</v>
      </c>
      <c r="IP338" s="1098">
        <f>IF(IP$9=$N338,#REF!,0)</f>
        <v>0</v>
      </c>
      <c r="IQ338" s="1098">
        <f>IF(IQ$9=$N338,#REF!,0)</f>
        <v>0</v>
      </c>
      <c r="IR338" s="1098">
        <f>IF(IR$9=$N338,#REF!,0)</f>
        <v>0</v>
      </c>
      <c r="IS338" s="1098">
        <f>IF(IS$9=$N338,#REF!,0)</f>
        <v>0</v>
      </c>
      <c r="IT338" s="1098">
        <f>IF(IT$9=$N338,#REF!,0)</f>
        <v>0</v>
      </c>
      <c r="IU338" s="1098">
        <f>IF(IU$9=$N338,#REF!,0)</f>
        <v>0</v>
      </c>
      <c r="IV338" s="1098">
        <f>IF(IV$9=$N338,#REF!,0)</f>
        <v>0</v>
      </c>
      <c r="IW338" s="1098">
        <f>IF(IW$9=$N338,#REF!,0)</f>
        <v>0</v>
      </c>
      <c r="IX338" s="1098">
        <f>IF(IX$9=$N338,#REF!,0)</f>
        <v>0</v>
      </c>
      <c r="IY338" s="1098">
        <f>IF(IY$9=$N338,#REF!,0)</f>
        <v>0</v>
      </c>
      <c r="IZ338" s="1098">
        <f>IF(IZ$9=$N338,#REF!,0)</f>
        <v>0</v>
      </c>
      <c r="JA338" s="1098">
        <f>IF(JA$9=$N338,#REF!,0)</f>
        <v>0</v>
      </c>
      <c r="JB338" s="1098">
        <f>IF(JB$9=$N338,#REF!,0)</f>
        <v>0</v>
      </c>
      <c r="JC338" s="1098">
        <f>IF(JC$9=$N338,#REF!,0)</f>
        <v>0</v>
      </c>
      <c r="JD338" s="1098">
        <f>IF(JD$9=$N338,#REF!,0)</f>
        <v>0</v>
      </c>
      <c r="JE338" s="1098">
        <f>IF(JE$9=$N338,#REF!,0)</f>
        <v>0</v>
      </c>
      <c r="JF338" s="1098">
        <f>IF(JF$9=$N338,#REF!,0)</f>
        <v>0</v>
      </c>
      <c r="JG338" s="1098">
        <f>IF(JG$9=$N338,#REF!,0)</f>
        <v>0</v>
      </c>
      <c r="JH338" s="1098">
        <f>IF(JH$9=$N338,#REF!,0)</f>
        <v>0</v>
      </c>
      <c r="JI338" s="1098">
        <f>IF(JI$9=$N338,#REF!,0)</f>
        <v>0</v>
      </c>
      <c r="JJ338" s="1098">
        <f>IF(JJ$9=$N338,#REF!,0)</f>
        <v>0</v>
      </c>
      <c r="JK338" s="1098">
        <f>IF(JK$9=$N338,#REF!,0)</f>
        <v>0</v>
      </c>
      <c r="JL338" s="1098">
        <f>IF(JL$9=$N338,#REF!,0)</f>
        <v>0</v>
      </c>
      <c r="JM338" s="1098">
        <f>IF(JM$9=$N338,#REF!,0)</f>
        <v>0</v>
      </c>
      <c r="JN338" s="1098">
        <f>IF(JN$9=$N338,#REF!,0)</f>
        <v>0</v>
      </c>
      <c r="JO338" s="1098">
        <f>IF(JO$9=$N338,#REF!,0)</f>
        <v>0</v>
      </c>
      <c r="JP338" s="1098">
        <f>IF(JP$9=$N338,#REF!,0)</f>
        <v>0</v>
      </c>
      <c r="JQ338" s="1098">
        <f>IF(JQ$9=$N338,#REF!,0)</f>
        <v>0</v>
      </c>
      <c r="JR338" s="1098">
        <f>IF(JR$9=$N338,#REF!,0)</f>
        <v>0</v>
      </c>
      <c r="JS338" s="1098">
        <f>IF(JS$9=$N338,#REF!,0)</f>
        <v>0</v>
      </c>
      <c r="JT338" s="1098">
        <f>IF(JT$9=$N338,#REF!,0)</f>
        <v>0</v>
      </c>
      <c r="JU338" s="1098">
        <f>IF(JU$9=$N338,#REF!,0)</f>
        <v>0</v>
      </c>
      <c r="JV338" s="1098">
        <f>IF(JV$9=$N338,#REF!,0)</f>
        <v>0</v>
      </c>
      <c r="JW338" s="1098">
        <f>IF(JW$9=$N338,#REF!,0)</f>
        <v>0</v>
      </c>
      <c r="JX338" s="681"/>
      <c r="JZ338" s="681">
        <f t="shared" si="963"/>
        <v>0</v>
      </c>
      <c r="KA338" s="681">
        <f t="shared" si="963"/>
        <v>0</v>
      </c>
      <c r="KB338" s="681">
        <f t="shared" si="963"/>
        <v>0</v>
      </c>
      <c r="KC338" s="681">
        <f t="shared" si="963"/>
        <v>0</v>
      </c>
      <c r="KD338" s="681">
        <f t="shared" si="963"/>
        <v>0</v>
      </c>
      <c r="KE338" s="681">
        <f t="shared" si="963"/>
        <v>0</v>
      </c>
      <c r="KF338" s="681">
        <f t="shared" si="963"/>
        <v>0</v>
      </c>
      <c r="KG338" s="681">
        <f t="shared" si="963"/>
        <v>0</v>
      </c>
      <c r="KH338" s="681">
        <f t="shared" si="963"/>
        <v>0</v>
      </c>
      <c r="KI338" s="681">
        <f t="shared" si="963"/>
        <v>0</v>
      </c>
      <c r="KJ338" s="681">
        <f t="shared" si="963"/>
        <v>0</v>
      </c>
      <c r="KN338" s="1098">
        <f t="shared" si="936"/>
        <v>0</v>
      </c>
      <c r="KO338" s="1098">
        <f t="shared" si="936"/>
        <v>0</v>
      </c>
      <c r="KP338" s="1098">
        <f t="shared" si="936"/>
        <v>0</v>
      </c>
      <c r="KQ338" s="1098">
        <f t="shared" si="936"/>
        <v>0</v>
      </c>
      <c r="KR338" s="1098">
        <f t="shared" si="936"/>
        <v>0</v>
      </c>
      <c r="KS338" s="1098">
        <f t="shared" si="936"/>
        <v>0</v>
      </c>
      <c r="KT338" s="1098">
        <f t="shared" si="936"/>
        <v>0</v>
      </c>
      <c r="KU338" s="1098">
        <f t="shared" si="936"/>
        <v>0</v>
      </c>
      <c r="KV338" s="1098">
        <f t="shared" si="936"/>
        <v>0</v>
      </c>
      <c r="KW338" s="1098">
        <f t="shared" si="936"/>
        <v>0</v>
      </c>
      <c r="KX338" s="1098">
        <f t="shared" si="936"/>
        <v>0</v>
      </c>
      <c r="KY338" s="1098">
        <f t="shared" si="936"/>
        <v>0</v>
      </c>
      <c r="KZ338" s="1098">
        <f t="shared" si="936"/>
        <v>0</v>
      </c>
      <c r="LA338" s="1098">
        <f t="shared" si="936"/>
        <v>0</v>
      </c>
      <c r="LB338" s="1098">
        <f t="shared" si="936"/>
        <v>0</v>
      </c>
      <c r="LC338" s="1098">
        <f t="shared" ref="LC338:LR353" si="979">IF(LC$9=$M338,$DV338,0)</f>
        <v>0</v>
      </c>
      <c r="LD338" s="1098">
        <f t="shared" si="979"/>
        <v>0</v>
      </c>
      <c r="LE338" s="1098">
        <f t="shared" si="979"/>
        <v>0</v>
      </c>
      <c r="LF338" s="1098">
        <f t="shared" si="979"/>
        <v>0</v>
      </c>
      <c r="LG338" s="1098">
        <f t="shared" si="979"/>
        <v>0</v>
      </c>
      <c r="LH338" s="1098">
        <f t="shared" si="979"/>
        <v>0</v>
      </c>
      <c r="LI338" s="1098">
        <f t="shared" si="979"/>
        <v>0</v>
      </c>
      <c r="LJ338" s="1098">
        <f t="shared" si="979"/>
        <v>0</v>
      </c>
      <c r="LK338" s="1098">
        <f t="shared" si="979"/>
        <v>0</v>
      </c>
      <c r="LL338" s="1098">
        <f t="shared" si="979"/>
        <v>0</v>
      </c>
      <c r="LM338" s="1098">
        <f t="shared" si="979"/>
        <v>0</v>
      </c>
      <c r="LN338" s="1098">
        <f t="shared" si="979"/>
        <v>0</v>
      </c>
      <c r="LO338" s="1098">
        <f t="shared" si="979"/>
        <v>0</v>
      </c>
      <c r="LP338" s="1098">
        <f t="shared" si="979"/>
        <v>0</v>
      </c>
      <c r="LQ338" s="1098">
        <f t="shared" si="979"/>
        <v>0</v>
      </c>
      <c r="LR338" s="1098">
        <f t="shared" si="979"/>
        <v>0</v>
      </c>
      <c r="LS338" s="1098">
        <f t="shared" si="924"/>
        <v>0</v>
      </c>
    </row>
    <row r="339" spans="1:331" ht="20.100000000000001" hidden="1" customHeight="1" x14ac:dyDescent="0.35">
      <c r="A339" s="692"/>
      <c r="B339" s="1149"/>
      <c r="C339" s="870"/>
      <c r="D339" s="871"/>
      <c r="E339" s="871"/>
      <c r="F339" s="871"/>
      <c r="G339" s="871"/>
      <c r="H339" s="871"/>
      <c r="I339" s="871"/>
      <c r="J339" s="871" t="s">
        <v>212</v>
      </c>
      <c r="K339" s="877"/>
      <c r="L339" s="886"/>
      <c r="M339" s="879"/>
      <c r="N339" s="867">
        <v>3227</v>
      </c>
      <c r="O339" s="896" t="s">
        <v>378</v>
      </c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635"/>
      <c r="AJ339" s="31"/>
      <c r="AK339" s="31"/>
      <c r="AL339" s="31"/>
      <c r="AM339" s="31"/>
      <c r="AN339" s="54"/>
      <c r="AO339" s="54"/>
      <c r="AP339" s="54"/>
      <c r="AQ339" s="54"/>
      <c r="AR339" s="54"/>
      <c r="AS339" s="54"/>
      <c r="AT339" s="54"/>
      <c r="AU339" s="54"/>
      <c r="AV339" s="54"/>
      <c r="AW339" s="54"/>
      <c r="AX339" s="54"/>
      <c r="AY339" s="54"/>
      <c r="AZ339" s="31"/>
      <c r="BA339" s="31"/>
      <c r="BB339" s="107"/>
      <c r="BC339" s="107"/>
      <c r="BD339" s="54"/>
      <c r="BE339" s="107"/>
      <c r="BF339" s="107"/>
      <c r="BG339" s="107">
        <v>0</v>
      </c>
      <c r="BH339" s="107">
        <v>0</v>
      </c>
      <c r="BI339" s="54">
        <f>(BJ339-BH339)</f>
        <v>0</v>
      </c>
      <c r="BJ339" s="107">
        <v>0</v>
      </c>
      <c r="BK339" s="107"/>
      <c r="BL339" s="54"/>
      <c r="BM339" s="54"/>
      <c r="BN339" s="54"/>
      <c r="BO339" s="107">
        <v>0</v>
      </c>
      <c r="BP339" s="107"/>
      <c r="BQ339" s="107"/>
      <c r="BR339" s="54"/>
      <c r="BS339" s="107"/>
      <c r="BT339" s="107">
        <v>1052.5999999999999</v>
      </c>
      <c r="BU339" s="54">
        <v>0</v>
      </c>
      <c r="BV339" s="107"/>
      <c r="BW339" s="107"/>
      <c r="BX339" s="107"/>
      <c r="BY339" s="107">
        <v>0</v>
      </c>
      <c r="BZ339" s="107">
        <v>1052.5999999999999</v>
      </c>
      <c r="CA339" s="107">
        <f>IFERROR(BZ339/BG339*100,)</f>
        <v>0</v>
      </c>
      <c r="CB339" s="107">
        <f>IFERROR(BZ339/BY339*100,)</f>
        <v>0</v>
      </c>
      <c r="CC339" s="107"/>
      <c r="CD339" s="107"/>
      <c r="CE339" s="107">
        <v>0</v>
      </c>
      <c r="CF339" s="107">
        <v>0</v>
      </c>
      <c r="CG339" s="107">
        <f t="shared" si="946"/>
        <v>0</v>
      </c>
      <c r="CH339" s="107">
        <v>0</v>
      </c>
      <c r="CI339" s="107">
        <v>0</v>
      </c>
      <c r="CJ339" s="107"/>
      <c r="CK339" s="107">
        <f t="shared" si="836"/>
        <v>0</v>
      </c>
      <c r="CL339" s="107">
        <v>0</v>
      </c>
      <c r="CM339" s="107">
        <v>0</v>
      </c>
      <c r="CN339" s="107"/>
      <c r="CO339" s="107">
        <f t="shared" si="837"/>
        <v>0</v>
      </c>
      <c r="CP339" s="107">
        <v>0</v>
      </c>
      <c r="CQ339" s="107">
        <v>0</v>
      </c>
      <c r="CR339" s="107">
        <v>0</v>
      </c>
      <c r="CS339" s="107">
        <f t="shared" si="838"/>
        <v>0</v>
      </c>
      <c r="CT339" s="107">
        <v>0</v>
      </c>
      <c r="CU339" s="107">
        <v>0</v>
      </c>
      <c r="CV339" s="107">
        <v>0</v>
      </c>
      <c r="CW339" s="107">
        <f t="shared" si="839"/>
        <v>0</v>
      </c>
      <c r="CX339" s="107">
        <v>0</v>
      </c>
      <c r="CY339" s="107">
        <v>0</v>
      </c>
      <c r="CZ339" s="859"/>
      <c r="DA339" s="859"/>
      <c r="DB339" s="107">
        <v>0</v>
      </c>
      <c r="DC339" s="859">
        <v>0</v>
      </c>
      <c r="DD339" s="859">
        <f t="shared" si="973"/>
        <v>0</v>
      </c>
      <c r="DE339" s="859">
        <f t="shared" si="974"/>
        <v>0</v>
      </c>
      <c r="DF339" s="859"/>
      <c r="DG339" s="859">
        <v>0</v>
      </c>
      <c r="DH339" s="107"/>
      <c r="DI339" s="859">
        <f t="shared" si="843"/>
        <v>0</v>
      </c>
      <c r="DJ339" s="107">
        <v>0</v>
      </c>
      <c r="DK339" s="859">
        <v>0</v>
      </c>
      <c r="DL339" s="859">
        <f t="shared" si="975"/>
        <v>0</v>
      </c>
      <c r="DM339" s="107">
        <v>0</v>
      </c>
      <c r="DN339" s="859">
        <v>0</v>
      </c>
      <c r="DO339" s="859"/>
      <c r="DP339" s="859">
        <f t="shared" si="845"/>
        <v>0</v>
      </c>
      <c r="DQ339" s="859">
        <v>0</v>
      </c>
      <c r="DR339" s="859"/>
      <c r="DS339" s="859"/>
      <c r="DT339" s="859">
        <f t="shared" si="976"/>
        <v>0</v>
      </c>
      <c r="DU339" s="859">
        <v>0</v>
      </c>
      <c r="DV339" s="859"/>
      <c r="DW339" s="859"/>
      <c r="DX339" s="859"/>
      <c r="DY339" s="859"/>
      <c r="DZ339" s="859">
        <v>0</v>
      </c>
      <c r="EA339" s="859">
        <v>0</v>
      </c>
      <c r="EB339" s="859">
        <v>0</v>
      </c>
      <c r="EC339" s="859">
        <f t="shared" si="848"/>
        <v>0</v>
      </c>
      <c r="ED339" s="859">
        <v>0</v>
      </c>
      <c r="EE339" s="859">
        <v>0</v>
      </c>
      <c r="EF339" s="859">
        <v>0</v>
      </c>
      <c r="EG339" s="859">
        <f t="shared" si="849"/>
        <v>0</v>
      </c>
      <c r="EH339" s="859">
        <v>0</v>
      </c>
      <c r="EI339" s="859">
        <f>IFERROR(#REF!/DZ339*100,)</f>
        <v>0</v>
      </c>
      <c r="EJ339" s="859">
        <f>IFERROR(#REF!/#REF!*100,)</f>
        <v>0</v>
      </c>
      <c r="EK339" s="859"/>
      <c r="EL339" s="859"/>
      <c r="EM339" s="859"/>
      <c r="EN339" s="859"/>
      <c r="EO339" s="859"/>
      <c r="EP339" s="859"/>
      <c r="EQ339" s="859"/>
      <c r="ER339" s="859"/>
      <c r="ES339" s="146">
        <f t="shared" si="968"/>
        <v>0</v>
      </c>
      <c r="EX339" s="739">
        <f>IF(EX$9=$K339,#REF!,0)</f>
        <v>0</v>
      </c>
      <c r="EY339" s="739">
        <f>IF(EY$9=$K339,#REF!,0)</f>
        <v>0</v>
      </c>
      <c r="EZ339" s="739">
        <f>IF(EZ$9=$K339,#REF!,0)</f>
        <v>0</v>
      </c>
      <c r="FA339" s="739">
        <f>IF(FA$9=$K339,#REF!,0)</f>
        <v>0</v>
      </c>
      <c r="FB339" s="739">
        <f>IF(FB$9=$K339,#REF!,0)</f>
        <v>0</v>
      </c>
      <c r="FC339" s="739">
        <f>IF(FC$9=$K339,#REF!,0)</f>
        <v>0</v>
      </c>
      <c r="FD339" s="739">
        <f>IF(FD$9=$K339,#REF!,0)</f>
        <v>0</v>
      </c>
      <c r="FE339" s="739">
        <f>IF(FE$9=$K339,#REF!,0)</f>
        <v>0</v>
      </c>
      <c r="FF339" s="739">
        <f>IF(FF$9=$K339,#REF!,0)</f>
        <v>0</v>
      </c>
      <c r="FG339" s="739">
        <f>IF(FG$9=$K339,#REF!,0)</f>
        <v>0</v>
      </c>
      <c r="FH339" s="739">
        <f>IF(FH$9=$K339,#REF!,0)</f>
        <v>0</v>
      </c>
      <c r="FI339" s="739">
        <f>IF(FI$9=$K339,#REF!,0)</f>
        <v>0</v>
      </c>
      <c r="FJ339" s="739">
        <f>IF(FJ$9=$K339,#REF!,0)</f>
        <v>0</v>
      </c>
      <c r="FK339" s="739">
        <f>IF(FK$9=$K339,#REF!,0)</f>
        <v>0</v>
      </c>
      <c r="FL339" s="739">
        <f>IF(FL$9=$K339,#REF!,0)</f>
        <v>0</v>
      </c>
      <c r="FM339" s="739">
        <f>IF(FM$9=$K339,#REF!,0)</f>
        <v>0</v>
      </c>
      <c r="FN339" s="739">
        <f>IF(FN$9=$K339,#REF!,0)</f>
        <v>0</v>
      </c>
      <c r="FO339" s="739">
        <f>IF(FO$9=$K339,#REF!,0)</f>
        <v>0</v>
      </c>
      <c r="FP339" s="739">
        <f>IF(FP$9=$K339,#REF!,0)</f>
        <v>0</v>
      </c>
      <c r="FQ339" s="739">
        <f>IF(FQ$9=$K339,#REF!,0)</f>
        <v>0</v>
      </c>
      <c r="FU339" s="739">
        <f t="shared" si="969"/>
        <v>0</v>
      </c>
      <c r="FV339" s="739">
        <f t="shared" si="969"/>
        <v>0</v>
      </c>
      <c r="FW339" s="739">
        <f t="shared" si="969"/>
        <v>0</v>
      </c>
      <c r="FX339" s="739">
        <f t="shared" si="969"/>
        <v>0</v>
      </c>
      <c r="FY339" s="739">
        <f t="shared" si="969"/>
        <v>0</v>
      </c>
      <c r="FZ339" s="739">
        <f t="shared" si="969"/>
        <v>0</v>
      </c>
      <c r="GA339" s="739">
        <f t="shared" si="969"/>
        <v>0</v>
      </c>
      <c r="GB339" s="739">
        <f t="shared" si="969"/>
        <v>0</v>
      </c>
      <c r="GC339" s="739">
        <f t="shared" si="969"/>
        <v>0</v>
      </c>
      <c r="GD339" s="739">
        <f t="shared" si="969"/>
        <v>0</v>
      </c>
      <c r="GE339" s="739">
        <f t="shared" si="970"/>
        <v>0</v>
      </c>
      <c r="GF339" s="739">
        <f t="shared" si="970"/>
        <v>0</v>
      </c>
      <c r="GG339" s="739">
        <f t="shared" si="970"/>
        <v>0</v>
      </c>
      <c r="GH339" s="739">
        <f t="shared" si="970"/>
        <v>0</v>
      </c>
      <c r="GI339" s="739">
        <f t="shared" si="970"/>
        <v>0</v>
      </c>
      <c r="GJ339" s="739">
        <f t="shared" si="970"/>
        <v>0</v>
      </c>
      <c r="GK339" s="739">
        <f t="shared" si="970"/>
        <v>0</v>
      </c>
      <c r="GL339" s="739">
        <f t="shared" si="970"/>
        <v>0</v>
      </c>
      <c r="GM339" s="739">
        <f t="shared" si="970"/>
        <v>0</v>
      </c>
      <c r="GN339" s="739">
        <f t="shared" si="970"/>
        <v>0</v>
      </c>
      <c r="GQ339" s="1098">
        <f>IF(GQ$9=$N339,#REF!,0)</f>
        <v>0</v>
      </c>
      <c r="GR339" s="1098">
        <f>IF(GR$9=$N339,#REF!,0)</f>
        <v>0</v>
      </c>
      <c r="GS339" s="1098">
        <f>IF(GS$9=$N339,#REF!,0)</f>
        <v>0</v>
      </c>
      <c r="GT339" s="1098">
        <f>IF(GT$9=$N339,#REF!,0)</f>
        <v>0</v>
      </c>
      <c r="GU339" s="1098">
        <f>IF(GU$9=$N339,#REF!,0)</f>
        <v>0</v>
      </c>
      <c r="GV339" s="1098">
        <f>IF(GV$9=$N339,#REF!,0)</f>
        <v>0</v>
      </c>
      <c r="GW339" s="1098">
        <f>IF(GW$9=$N339,#REF!,0)</f>
        <v>0</v>
      </c>
      <c r="GX339" s="1098">
        <f>IF(GX$9=$N339,#REF!,0)</f>
        <v>0</v>
      </c>
      <c r="GY339" s="1098">
        <f>IF(GY$9=$N339,#REF!,0)</f>
        <v>0</v>
      </c>
      <c r="GZ339" s="1098">
        <f>IF(GZ$9=$N339,#REF!,0)</f>
        <v>0</v>
      </c>
      <c r="HA339" s="1098">
        <f>IF(HA$9=$N339,#REF!,0)</f>
        <v>0</v>
      </c>
      <c r="HB339" s="1098">
        <f>IF(HB$9=$N339,#REF!,0)</f>
        <v>0</v>
      </c>
      <c r="HC339" s="1098">
        <f>IF(HC$9=$N339,#REF!,0)</f>
        <v>0</v>
      </c>
      <c r="HD339" s="1098">
        <f>IF(HD$9=$N339,#REF!,0)</f>
        <v>0</v>
      </c>
      <c r="HE339" s="1098">
        <f>IF(HE$9=$N339,#REF!,0)</f>
        <v>0</v>
      </c>
      <c r="HF339" s="1098">
        <f>IF(HF$9=$N339,#REF!,0)</f>
        <v>0</v>
      </c>
      <c r="HG339" s="1098">
        <f>IF(HG$9=$N339,#REF!,0)</f>
        <v>0</v>
      </c>
      <c r="HH339" s="1098" t="e">
        <f>IF(HH$9=$N339,#REF!,0)</f>
        <v>#REF!</v>
      </c>
      <c r="HI339" s="1098">
        <f>IF(HI$9=$N339,#REF!,0)</f>
        <v>0</v>
      </c>
      <c r="HJ339" s="1098">
        <f>IF(HJ$9=$N339,#REF!,0)</f>
        <v>0</v>
      </c>
      <c r="HK339" s="1098">
        <f>IF(HK$9=$N339,#REF!,0)</f>
        <v>0</v>
      </c>
      <c r="HL339" s="1098">
        <f>IF(HL$9=$N339,#REF!,0)</f>
        <v>0</v>
      </c>
      <c r="HM339" s="1098">
        <f>IF(HM$9=$N339,#REF!,0)</f>
        <v>0</v>
      </c>
      <c r="HN339" s="1098">
        <f>IF(HN$9=$N339,#REF!,0)</f>
        <v>0</v>
      </c>
      <c r="HO339" s="1098">
        <f>IF(HO$9=$N339,#REF!,0)</f>
        <v>0</v>
      </c>
      <c r="HP339" s="1098">
        <f>IF(HP$9=$N339,#REF!,0)</f>
        <v>0</v>
      </c>
      <c r="HQ339" s="1098">
        <f>IF(HQ$9=$N339,#REF!,0)</f>
        <v>0</v>
      </c>
      <c r="HR339" s="1098">
        <f>IF(HR$9=$N339,#REF!,0)</f>
        <v>0</v>
      </c>
      <c r="HS339" s="1098">
        <f>IF(HS$9=$N339,#REF!,0)</f>
        <v>0</v>
      </c>
      <c r="HT339" s="1098">
        <f>IF(HT$9=$N339,#REF!,0)</f>
        <v>0</v>
      </c>
      <c r="HU339" s="1098">
        <f>IF(HU$9=$N339,#REF!,0)</f>
        <v>0</v>
      </c>
      <c r="HV339" s="1098">
        <f>IF(HV$9=$N339,#REF!,0)</f>
        <v>0</v>
      </c>
      <c r="HW339" s="1098">
        <f>IF(HW$9=$N339,#REF!,0)</f>
        <v>0</v>
      </c>
      <c r="HX339" s="1098">
        <f>IF(HX$9=$N339,#REF!,0)</f>
        <v>0</v>
      </c>
      <c r="HY339" s="1098">
        <f>IF(HY$9=$N339,#REF!,0)</f>
        <v>0</v>
      </c>
      <c r="HZ339" s="1098">
        <f>IF(HZ$9=$N339,#REF!,0)</f>
        <v>0</v>
      </c>
      <c r="IA339" s="1098">
        <f>IF(IA$9=$N339,#REF!,0)</f>
        <v>0</v>
      </c>
      <c r="IB339" s="1098">
        <f>IF(IB$9=$N339,#REF!,0)</f>
        <v>0</v>
      </c>
      <c r="IC339" s="1098">
        <f>IF(IC$9=$N339,#REF!,0)</f>
        <v>0</v>
      </c>
      <c r="ID339" s="1098">
        <f>IF(ID$9=$N339,#REF!,0)</f>
        <v>0</v>
      </c>
      <c r="IE339" s="1098">
        <f>IF(IE$9=$N339,#REF!,0)</f>
        <v>0</v>
      </c>
      <c r="IF339" s="1098">
        <f>IF(IF$9=$N339,#REF!,0)</f>
        <v>0</v>
      </c>
      <c r="IG339" s="1098">
        <f>IF(IG$9=$N339,#REF!,0)</f>
        <v>0</v>
      </c>
      <c r="IH339" s="1098">
        <f>IF(IH$9=$N339,#REF!,0)</f>
        <v>0</v>
      </c>
      <c r="II339" s="1098">
        <f>IF(II$9=$N339,#REF!,0)</f>
        <v>0</v>
      </c>
      <c r="IJ339" s="1098">
        <f>IF(IJ$9=$N339,#REF!,0)</f>
        <v>0</v>
      </c>
      <c r="IK339" s="1098">
        <f>IF(IK$9=$N339,#REF!,0)</f>
        <v>0</v>
      </c>
      <c r="IL339" s="1098">
        <f>IF(IL$9=$N339,#REF!,0)</f>
        <v>0</v>
      </c>
      <c r="IM339" s="1098">
        <f>IF(IM$9=$N339,#REF!,0)</f>
        <v>0</v>
      </c>
      <c r="IN339" s="1098">
        <f>IF(IN$9=$N339,#REF!,0)</f>
        <v>0</v>
      </c>
      <c r="IO339" s="1098">
        <f>IF(IO$9=$N339,#REF!,0)</f>
        <v>0</v>
      </c>
      <c r="IP339" s="1098">
        <f>IF(IP$9=$N339,#REF!,0)</f>
        <v>0</v>
      </c>
      <c r="IQ339" s="1098">
        <f>IF(IQ$9=$N339,#REF!,0)</f>
        <v>0</v>
      </c>
      <c r="IR339" s="1098">
        <f>IF(IR$9=$N339,#REF!,0)</f>
        <v>0</v>
      </c>
      <c r="IS339" s="1098">
        <f>IF(IS$9=$N339,#REF!,0)</f>
        <v>0</v>
      </c>
      <c r="IT339" s="1098">
        <f>IF(IT$9=$N339,#REF!,0)</f>
        <v>0</v>
      </c>
      <c r="IU339" s="1098">
        <f>IF(IU$9=$N339,#REF!,0)</f>
        <v>0</v>
      </c>
      <c r="IV339" s="1098">
        <f>IF(IV$9=$N339,#REF!,0)</f>
        <v>0</v>
      </c>
      <c r="IW339" s="1098">
        <f>IF(IW$9=$N339,#REF!,0)</f>
        <v>0</v>
      </c>
      <c r="IX339" s="1098">
        <f>IF(IX$9=$N339,#REF!,0)</f>
        <v>0</v>
      </c>
      <c r="IY339" s="1098">
        <f>IF(IY$9=$N339,#REF!,0)</f>
        <v>0</v>
      </c>
      <c r="IZ339" s="1098">
        <f>IF(IZ$9=$N339,#REF!,0)</f>
        <v>0</v>
      </c>
      <c r="JA339" s="1098">
        <f>IF(JA$9=$N339,#REF!,0)</f>
        <v>0</v>
      </c>
      <c r="JB339" s="1098">
        <f>IF(JB$9=$N339,#REF!,0)</f>
        <v>0</v>
      </c>
      <c r="JC339" s="1098">
        <f>IF(JC$9=$N339,#REF!,0)</f>
        <v>0</v>
      </c>
      <c r="JD339" s="1098">
        <f>IF(JD$9=$N339,#REF!,0)</f>
        <v>0</v>
      </c>
      <c r="JE339" s="1098">
        <f>IF(JE$9=$N339,#REF!,0)</f>
        <v>0</v>
      </c>
      <c r="JF339" s="1098">
        <f>IF(JF$9=$N339,#REF!,0)</f>
        <v>0</v>
      </c>
      <c r="JG339" s="1098">
        <f>IF(JG$9=$N339,#REF!,0)</f>
        <v>0</v>
      </c>
      <c r="JH339" s="1098">
        <f>IF(JH$9=$N339,#REF!,0)</f>
        <v>0</v>
      </c>
      <c r="JI339" s="1098">
        <f>IF(JI$9=$N339,#REF!,0)</f>
        <v>0</v>
      </c>
      <c r="JJ339" s="1098">
        <f>IF(JJ$9=$N339,#REF!,0)</f>
        <v>0</v>
      </c>
      <c r="JK339" s="1098">
        <f>IF(JK$9=$N339,#REF!,0)</f>
        <v>0</v>
      </c>
      <c r="JL339" s="1098">
        <f>IF(JL$9=$N339,#REF!,0)</f>
        <v>0</v>
      </c>
      <c r="JM339" s="1098">
        <f>IF(JM$9=$N339,#REF!,0)</f>
        <v>0</v>
      </c>
      <c r="JN339" s="1098">
        <f>IF(JN$9=$N339,#REF!,0)</f>
        <v>0</v>
      </c>
      <c r="JO339" s="1098">
        <f>IF(JO$9=$N339,#REF!,0)</f>
        <v>0</v>
      </c>
      <c r="JP339" s="1098">
        <f>IF(JP$9=$N339,#REF!,0)</f>
        <v>0</v>
      </c>
      <c r="JQ339" s="1098">
        <f>IF(JQ$9=$N339,#REF!,0)</f>
        <v>0</v>
      </c>
      <c r="JR339" s="1098">
        <f>IF(JR$9=$N339,#REF!,0)</f>
        <v>0</v>
      </c>
      <c r="JS339" s="1098">
        <f>IF(JS$9=$N339,#REF!,0)</f>
        <v>0</v>
      </c>
      <c r="JT339" s="1098">
        <f>IF(JT$9=$N339,#REF!,0)</f>
        <v>0</v>
      </c>
      <c r="JU339" s="1098">
        <f>IF(JU$9=$N339,#REF!,0)</f>
        <v>0</v>
      </c>
      <c r="JV339" s="1098">
        <f>IF(JV$9=$N339,#REF!,0)</f>
        <v>0</v>
      </c>
      <c r="JW339" s="1098">
        <f>IF(JW$9=$N339,#REF!,0)</f>
        <v>0</v>
      </c>
      <c r="JX339" s="681"/>
      <c r="JZ339" s="681">
        <f t="shared" si="963"/>
        <v>0</v>
      </c>
      <c r="KA339" s="681">
        <f t="shared" si="963"/>
        <v>0</v>
      </c>
      <c r="KB339" s="681">
        <f t="shared" si="963"/>
        <v>0</v>
      </c>
      <c r="KC339" s="681">
        <f t="shared" si="963"/>
        <v>0</v>
      </c>
      <c r="KD339" s="681">
        <f t="shared" si="963"/>
        <v>0</v>
      </c>
      <c r="KE339" s="681">
        <f t="shared" si="963"/>
        <v>0</v>
      </c>
      <c r="KF339" s="681">
        <f t="shared" si="963"/>
        <v>0</v>
      </c>
      <c r="KG339" s="681">
        <f t="shared" si="963"/>
        <v>0</v>
      </c>
      <c r="KH339" s="681">
        <f t="shared" si="963"/>
        <v>0</v>
      </c>
      <c r="KI339" s="681">
        <f t="shared" si="963"/>
        <v>0</v>
      </c>
      <c r="KJ339" s="681">
        <f t="shared" si="963"/>
        <v>0</v>
      </c>
      <c r="KN339" s="1098">
        <f t="shared" ref="KN339:LC354" si="980">IF(KN$9=$M339,$DV339,0)</f>
        <v>0</v>
      </c>
      <c r="KO339" s="1098">
        <f t="shared" si="980"/>
        <v>0</v>
      </c>
      <c r="KP339" s="1098">
        <f t="shared" si="980"/>
        <v>0</v>
      </c>
      <c r="KQ339" s="1098">
        <f t="shared" si="980"/>
        <v>0</v>
      </c>
      <c r="KR339" s="1098">
        <f t="shared" si="980"/>
        <v>0</v>
      </c>
      <c r="KS339" s="1098">
        <f t="shared" si="980"/>
        <v>0</v>
      </c>
      <c r="KT339" s="1098">
        <f t="shared" si="980"/>
        <v>0</v>
      </c>
      <c r="KU339" s="1098">
        <f t="shared" si="980"/>
        <v>0</v>
      </c>
      <c r="KV339" s="1098">
        <f t="shared" si="980"/>
        <v>0</v>
      </c>
      <c r="KW339" s="1098">
        <f t="shared" si="980"/>
        <v>0</v>
      </c>
      <c r="KX339" s="1098">
        <f t="shared" si="980"/>
        <v>0</v>
      </c>
      <c r="KY339" s="1098">
        <f t="shared" si="980"/>
        <v>0</v>
      </c>
      <c r="KZ339" s="1098">
        <f t="shared" si="980"/>
        <v>0</v>
      </c>
      <c r="LA339" s="1098">
        <f t="shared" si="980"/>
        <v>0</v>
      </c>
      <c r="LB339" s="1098">
        <f t="shared" si="980"/>
        <v>0</v>
      </c>
      <c r="LC339" s="1098">
        <f t="shared" si="979"/>
        <v>0</v>
      </c>
      <c r="LD339" s="1098">
        <f t="shared" si="979"/>
        <v>0</v>
      </c>
      <c r="LE339" s="1098">
        <f t="shared" si="979"/>
        <v>0</v>
      </c>
      <c r="LF339" s="1098">
        <f t="shared" si="979"/>
        <v>0</v>
      </c>
      <c r="LG339" s="1098">
        <f t="shared" si="979"/>
        <v>0</v>
      </c>
      <c r="LH339" s="1098">
        <f t="shared" si="979"/>
        <v>0</v>
      </c>
      <c r="LI339" s="1098">
        <f t="shared" si="979"/>
        <v>0</v>
      </c>
      <c r="LJ339" s="1098">
        <f t="shared" si="979"/>
        <v>0</v>
      </c>
      <c r="LK339" s="1098">
        <f t="shared" si="979"/>
        <v>0</v>
      </c>
      <c r="LL339" s="1098">
        <f t="shared" si="979"/>
        <v>0</v>
      </c>
      <c r="LM339" s="1098">
        <f t="shared" si="979"/>
        <v>0</v>
      </c>
      <c r="LN339" s="1098">
        <f t="shared" si="979"/>
        <v>0</v>
      </c>
      <c r="LO339" s="1098">
        <f t="shared" si="979"/>
        <v>0</v>
      </c>
      <c r="LP339" s="1098">
        <f t="shared" si="979"/>
        <v>0</v>
      </c>
      <c r="LQ339" s="1098">
        <f t="shared" si="979"/>
        <v>0</v>
      </c>
      <c r="LR339" s="1098">
        <f t="shared" si="979"/>
        <v>0</v>
      </c>
      <c r="LS339" s="1098">
        <f t="shared" si="924"/>
        <v>0</v>
      </c>
    </row>
    <row r="340" spans="1:331" ht="20.100000000000001" customHeight="1" x14ac:dyDescent="0.35">
      <c r="A340" s="692"/>
      <c r="B340" s="871" t="s">
        <v>620</v>
      </c>
      <c r="C340" s="870" t="s">
        <v>484</v>
      </c>
      <c r="D340" s="871"/>
      <c r="E340" s="871"/>
      <c r="F340" s="871"/>
      <c r="G340" s="871"/>
      <c r="H340" s="871"/>
      <c r="I340" s="871"/>
      <c r="J340" s="871" t="s">
        <v>212</v>
      </c>
      <c r="K340" s="877"/>
      <c r="L340" s="886"/>
      <c r="M340" s="874">
        <v>323</v>
      </c>
      <c r="N340" s="1381" t="s">
        <v>172</v>
      </c>
      <c r="O340" s="89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622"/>
      <c r="AJ340" s="35"/>
      <c r="AK340" s="35"/>
      <c r="AL340" s="35"/>
      <c r="AM340" s="35"/>
      <c r="AN340" s="38"/>
      <c r="AO340" s="38"/>
      <c r="AP340" s="38"/>
      <c r="AQ340" s="38"/>
      <c r="AR340" s="112">
        <f>AR342+AR344</f>
        <v>0</v>
      </c>
      <c r="AS340" s="38"/>
      <c r="AT340" s="38"/>
      <c r="AU340" s="38"/>
      <c r="AV340" s="112">
        <f>AV342+AV344</f>
        <v>0</v>
      </c>
      <c r="AW340" s="112">
        <f>AW342+AW344</f>
        <v>0</v>
      </c>
      <c r="AX340" s="112">
        <f>AX342+AX344</f>
        <v>0</v>
      </c>
      <c r="AY340" s="112">
        <f>AY342+AY344</f>
        <v>61000</v>
      </c>
      <c r="AZ340" s="31"/>
      <c r="BA340" s="31"/>
      <c r="BB340" s="112">
        <f>BB342+BB344</f>
        <v>61000</v>
      </c>
      <c r="BC340" s="112">
        <f>BC342</f>
        <v>51000</v>
      </c>
      <c r="BD340" s="112">
        <f>BD342+BD344</f>
        <v>18390</v>
      </c>
      <c r="BE340" s="112">
        <f>BE342+BE344</f>
        <v>18390</v>
      </c>
      <c r="BF340" s="112">
        <f t="shared" ref="BF340:BK340" si="981">BF342</f>
        <v>51000</v>
      </c>
      <c r="BG340" s="112">
        <f t="shared" si="981"/>
        <v>28940</v>
      </c>
      <c r="BH340" s="112">
        <f t="shared" si="981"/>
        <v>51000</v>
      </c>
      <c r="BI340" s="112">
        <f t="shared" si="981"/>
        <v>0</v>
      </c>
      <c r="BJ340" s="112">
        <f t="shared" si="981"/>
        <v>51000</v>
      </c>
      <c r="BK340" s="112">
        <f t="shared" si="981"/>
        <v>0</v>
      </c>
      <c r="BL340" s="112">
        <f>IFERROR(BK340/BJ340*100,)</f>
        <v>0</v>
      </c>
      <c r="BM340" s="112"/>
      <c r="BN340" s="112"/>
      <c r="BO340" s="112">
        <f>BO342</f>
        <v>46000</v>
      </c>
      <c r="BP340" s="112"/>
      <c r="BQ340" s="112"/>
      <c r="BR340" s="112">
        <f>BR342</f>
        <v>0</v>
      </c>
      <c r="BS340" s="112">
        <f>BS342</f>
        <v>46000</v>
      </c>
      <c r="BT340" s="112">
        <f>BT342</f>
        <v>0</v>
      </c>
      <c r="BU340" s="112">
        <f>BU342</f>
        <v>0</v>
      </c>
      <c r="BV340" s="112">
        <f>BV342</f>
        <v>46000</v>
      </c>
      <c r="BW340" s="112"/>
      <c r="BX340" s="112"/>
      <c r="BY340" s="112">
        <f>BY342</f>
        <v>46000</v>
      </c>
      <c r="BZ340" s="112">
        <f>BZ342</f>
        <v>0</v>
      </c>
      <c r="CA340" s="112">
        <f>IFERROR(BZ340/BG340*100,)</f>
        <v>0</v>
      </c>
      <c r="CB340" s="112">
        <f>IFERROR(BZ340/BY340*100,)</f>
        <v>0</v>
      </c>
      <c r="CC340" s="112">
        <f>CC342</f>
        <v>0</v>
      </c>
      <c r="CD340" s="112">
        <f>CD342</f>
        <v>0</v>
      </c>
      <c r="CE340" s="112">
        <f>CE342</f>
        <v>46000</v>
      </c>
      <c r="CF340" s="112">
        <f>CF342</f>
        <v>0</v>
      </c>
      <c r="CG340" s="112">
        <f>IFERROR(CF340/CE340*100,)</f>
        <v>0</v>
      </c>
      <c r="CH340" s="112">
        <f>CH342</f>
        <v>-27000</v>
      </c>
      <c r="CI340" s="112">
        <f>CI342</f>
        <v>19000</v>
      </c>
      <c r="CJ340" s="112"/>
      <c r="CK340" s="112">
        <f>IFERROR(CJ340/CI340*100,)</f>
        <v>0</v>
      </c>
      <c r="CL340" s="112">
        <f>CL342</f>
        <v>0</v>
      </c>
      <c r="CM340" s="112">
        <f>CM342</f>
        <v>19000</v>
      </c>
      <c r="CN340" s="112"/>
      <c r="CO340" s="112">
        <f>IFERROR(CN340/CM340*100,)</f>
        <v>0</v>
      </c>
      <c r="CP340" s="112">
        <f>CP342</f>
        <v>0</v>
      </c>
      <c r="CQ340" s="112">
        <f>CQ342</f>
        <v>19000</v>
      </c>
      <c r="CR340" s="112">
        <f>CR342</f>
        <v>0</v>
      </c>
      <c r="CS340" s="112">
        <f t="shared" si="838"/>
        <v>0</v>
      </c>
      <c r="CT340" s="112">
        <f>CT342</f>
        <v>0</v>
      </c>
      <c r="CU340" s="112">
        <f>CU342</f>
        <v>19000</v>
      </c>
      <c r="CV340" s="112">
        <f>CV342</f>
        <v>0</v>
      </c>
      <c r="CW340" s="112">
        <f t="shared" si="839"/>
        <v>0</v>
      </c>
      <c r="CX340" s="112">
        <f t="shared" ref="CX340:DH340" si="982">CX342</f>
        <v>0</v>
      </c>
      <c r="CY340" s="112">
        <f t="shared" si="982"/>
        <v>19000</v>
      </c>
      <c r="CZ340" s="151">
        <f t="shared" si="982"/>
        <v>0</v>
      </c>
      <c r="DA340" s="151">
        <f t="shared" si="982"/>
        <v>0</v>
      </c>
      <c r="DB340" s="112">
        <f t="shared" si="982"/>
        <v>0</v>
      </c>
      <c r="DC340" s="151">
        <f>DC342+DC341</f>
        <v>4000</v>
      </c>
      <c r="DD340" s="151">
        <f t="shared" si="973"/>
        <v>0</v>
      </c>
      <c r="DE340" s="151">
        <f t="shared" si="974"/>
        <v>40</v>
      </c>
      <c r="DF340" s="151">
        <f>SUM(DF341:DF342)</f>
        <v>900</v>
      </c>
      <c r="DG340" s="151">
        <f t="shared" si="982"/>
        <v>19000</v>
      </c>
      <c r="DH340" s="112">
        <f t="shared" si="982"/>
        <v>0</v>
      </c>
      <c r="DI340" s="151">
        <f t="shared" si="843"/>
        <v>0</v>
      </c>
      <c r="DJ340" s="112">
        <f>DJ342</f>
        <v>-9000</v>
      </c>
      <c r="DK340" s="151">
        <f>DK342</f>
        <v>10000</v>
      </c>
      <c r="DL340" s="151">
        <f t="shared" si="975"/>
        <v>9</v>
      </c>
      <c r="DM340" s="112">
        <f>DM342</f>
        <v>0</v>
      </c>
      <c r="DN340" s="151">
        <f>SUM(DN341:DN342)</f>
        <v>10000</v>
      </c>
      <c r="DO340" s="151">
        <f>SUM(DO341:DO342)</f>
        <v>4000</v>
      </c>
      <c r="DP340" s="151">
        <f t="shared" si="845"/>
        <v>40</v>
      </c>
      <c r="DQ340" s="151">
        <f>SUM(DQ341:DQ342)</f>
        <v>-2000</v>
      </c>
      <c r="DR340" s="151">
        <f>DR342+DR341</f>
        <v>8000</v>
      </c>
      <c r="DS340" s="151">
        <f>SUM(DS341:DS342)</f>
        <v>7775</v>
      </c>
      <c r="DT340" s="151">
        <f t="shared" si="976"/>
        <v>97.1875</v>
      </c>
      <c r="DU340" s="151">
        <f>SUM(DU341:DU342)</f>
        <v>5800</v>
      </c>
      <c r="DV340" s="151">
        <f>DV342+DV341</f>
        <v>13800</v>
      </c>
      <c r="DW340" s="151">
        <f>DW342</f>
        <v>10000</v>
      </c>
      <c r="DX340" s="151">
        <f>DX342</f>
        <v>0</v>
      </c>
      <c r="DY340" s="151">
        <f>DY342</f>
        <v>0</v>
      </c>
      <c r="DZ340" s="151">
        <f>DZ342+DZ341</f>
        <v>4000</v>
      </c>
      <c r="EA340" s="151">
        <f>EA342</f>
        <v>10000</v>
      </c>
      <c r="EB340" s="151">
        <f>SUM(EB341:EB342)</f>
        <v>0</v>
      </c>
      <c r="EC340" s="151">
        <f t="shared" si="848"/>
        <v>0</v>
      </c>
      <c r="ED340" s="151">
        <f>SUM(ED341:ED342)</f>
        <v>5000</v>
      </c>
      <c r="EE340" s="151">
        <f>EE342</f>
        <v>15000</v>
      </c>
      <c r="EF340" s="151">
        <f>SUM(EF341:EF342)</f>
        <v>0</v>
      </c>
      <c r="EG340" s="151">
        <f t="shared" si="849"/>
        <v>0</v>
      </c>
      <c r="EH340" s="151" t="e">
        <f>SUM(EH341:EH342)</f>
        <v>#REF!</v>
      </c>
      <c r="EI340" s="151">
        <f>IFERROR(#REF!/DZ340*100,)</f>
        <v>0</v>
      </c>
      <c r="EJ340" s="151">
        <f>IFERROR(#REF!/#REF!*100,)</f>
        <v>0</v>
      </c>
      <c r="EK340" s="151">
        <v>25000</v>
      </c>
      <c r="EL340" s="151">
        <f t="shared" ref="EL340:EM340" si="983">EL342</f>
        <v>0</v>
      </c>
      <c r="EM340" s="151">
        <f t="shared" si="983"/>
        <v>0</v>
      </c>
      <c r="EN340" s="948"/>
      <c r="EO340" s="948"/>
      <c r="EP340" s="948"/>
      <c r="EQ340" s="948"/>
      <c r="ER340" s="948"/>
      <c r="ES340" s="146">
        <f t="shared" si="968"/>
        <v>0</v>
      </c>
      <c r="EX340" s="739">
        <f>IF(EX$9=$K340,#REF!,0)</f>
        <v>0</v>
      </c>
      <c r="EY340" s="739">
        <f>IF(EY$9=$K340,#REF!,0)</f>
        <v>0</v>
      </c>
      <c r="EZ340" s="739">
        <f>IF(EZ$9=$K340,#REF!,0)</f>
        <v>0</v>
      </c>
      <c r="FA340" s="739">
        <f>IF(FA$9=$K340,#REF!,0)</f>
        <v>0</v>
      </c>
      <c r="FB340" s="739">
        <f>IF(FB$9=$K340,#REF!,0)</f>
        <v>0</v>
      </c>
      <c r="FC340" s="739">
        <f>IF(FC$9=$K340,#REF!,0)</f>
        <v>0</v>
      </c>
      <c r="FD340" s="739">
        <f>IF(FD$9=$K340,#REF!,0)</f>
        <v>0</v>
      </c>
      <c r="FE340" s="739">
        <f>IF(FE$9=$K340,#REF!,0)</f>
        <v>0</v>
      </c>
      <c r="FF340" s="739">
        <f>IF(FF$9=$K340,#REF!,0)</f>
        <v>0</v>
      </c>
      <c r="FG340" s="739">
        <f>IF(FG$9=$K340,#REF!,0)</f>
        <v>0</v>
      </c>
      <c r="FH340" s="739">
        <f>IF(FH$9=$K340,#REF!,0)</f>
        <v>0</v>
      </c>
      <c r="FI340" s="739">
        <f>IF(FI$9=$K340,#REF!,0)</f>
        <v>0</v>
      </c>
      <c r="FJ340" s="739">
        <f>IF(FJ$9=$K340,#REF!,0)</f>
        <v>0</v>
      </c>
      <c r="FK340" s="739">
        <f>IF(FK$9=$K340,#REF!,0)</f>
        <v>0</v>
      </c>
      <c r="FL340" s="739">
        <f>IF(FL$9=$K340,#REF!,0)</f>
        <v>0</v>
      </c>
      <c r="FM340" s="739">
        <f>IF(FM$9=$K340,#REF!,0)</f>
        <v>0</v>
      </c>
      <c r="FN340" s="739">
        <f>IF(FN$9=$K340,#REF!,0)</f>
        <v>0</v>
      </c>
      <c r="FO340" s="739">
        <f>IF(FO$9=$K340,#REF!,0)</f>
        <v>0</v>
      </c>
      <c r="FP340" s="739">
        <f>IF(FP$9=$K340,#REF!,0)</f>
        <v>0</v>
      </c>
      <c r="FQ340" s="739">
        <f>IF(FQ$9=$K340,#REF!,0)</f>
        <v>0</v>
      </c>
      <c r="FU340" s="739">
        <f t="shared" si="969"/>
        <v>0</v>
      </c>
      <c r="FV340" s="739">
        <f t="shared" si="969"/>
        <v>0</v>
      </c>
      <c r="FW340" s="739">
        <f t="shared" si="969"/>
        <v>0</v>
      </c>
      <c r="FX340" s="739">
        <f t="shared" si="969"/>
        <v>0</v>
      </c>
      <c r="FY340" s="739">
        <f t="shared" si="969"/>
        <v>0</v>
      </c>
      <c r="FZ340" s="739">
        <f t="shared" si="969"/>
        <v>0</v>
      </c>
      <c r="GA340" s="739">
        <f t="shared" si="969"/>
        <v>0</v>
      </c>
      <c r="GB340" s="739">
        <f t="shared" si="969"/>
        <v>0</v>
      </c>
      <c r="GC340" s="739">
        <f t="shared" si="969"/>
        <v>0</v>
      </c>
      <c r="GD340" s="739">
        <f t="shared" si="969"/>
        <v>0</v>
      </c>
      <c r="GE340" s="739">
        <f t="shared" si="970"/>
        <v>0</v>
      </c>
      <c r="GF340" s="739">
        <f t="shared" si="970"/>
        <v>0</v>
      </c>
      <c r="GG340" s="739">
        <f t="shared" si="970"/>
        <v>0</v>
      </c>
      <c r="GH340" s="739">
        <f t="shared" si="970"/>
        <v>0</v>
      </c>
      <c r="GI340" s="739">
        <f t="shared" si="970"/>
        <v>0</v>
      </c>
      <c r="GJ340" s="739">
        <f t="shared" si="970"/>
        <v>0</v>
      </c>
      <c r="GK340" s="739">
        <f t="shared" si="970"/>
        <v>0</v>
      </c>
      <c r="GL340" s="739">
        <f t="shared" si="970"/>
        <v>0</v>
      </c>
      <c r="GM340" s="739">
        <f t="shared" si="970"/>
        <v>0</v>
      </c>
      <c r="GN340" s="739">
        <f t="shared" si="970"/>
        <v>0</v>
      </c>
      <c r="GQ340" s="1098">
        <f>IF(GQ$9=$N340,#REF!,0)</f>
        <v>0</v>
      </c>
      <c r="GR340" s="1098">
        <f>IF(GR$9=$N340,#REF!,0)</f>
        <v>0</v>
      </c>
      <c r="GS340" s="1098">
        <f>IF(GS$9=$N340,#REF!,0)</f>
        <v>0</v>
      </c>
      <c r="GT340" s="1098">
        <f>IF(GT$9=$N340,#REF!,0)</f>
        <v>0</v>
      </c>
      <c r="GU340" s="1098">
        <f>IF(GU$9=$N340,#REF!,0)</f>
        <v>0</v>
      </c>
      <c r="GV340" s="1098">
        <f>IF(GV$9=$N340,#REF!,0)</f>
        <v>0</v>
      </c>
      <c r="GW340" s="1098">
        <f>IF(GW$9=$N340,#REF!,0)</f>
        <v>0</v>
      </c>
      <c r="GX340" s="1098">
        <f>IF(GX$9=$N340,#REF!,0)</f>
        <v>0</v>
      </c>
      <c r="GY340" s="1098">
        <f>IF(GY$9=$N340,#REF!,0)</f>
        <v>0</v>
      </c>
      <c r="GZ340" s="1098">
        <f>IF(GZ$9=$N340,#REF!,0)</f>
        <v>0</v>
      </c>
      <c r="HA340" s="1098">
        <f>IF(HA$9=$N340,#REF!,0)</f>
        <v>0</v>
      </c>
      <c r="HB340" s="1098">
        <f>IF(HB$9=$N340,#REF!,0)</f>
        <v>0</v>
      </c>
      <c r="HC340" s="1098">
        <f>IF(HC$9=$N340,#REF!,0)</f>
        <v>0</v>
      </c>
      <c r="HD340" s="1098">
        <f>IF(HD$9=$N340,#REF!,0)</f>
        <v>0</v>
      </c>
      <c r="HE340" s="1098">
        <f>IF(HE$9=$N340,#REF!,0)</f>
        <v>0</v>
      </c>
      <c r="HF340" s="1098">
        <f>IF(HF$9=$N340,#REF!,0)</f>
        <v>0</v>
      </c>
      <c r="HG340" s="1098">
        <f>IF(HG$9=$N340,#REF!,0)</f>
        <v>0</v>
      </c>
      <c r="HH340" s="1098">
        <f>IF(HH$9=$N340,#REF!,0)</f>
        <v>0</v>
      </c>
      <c r="HI340" s="1098">
        <f>IF(HI$9=$N340,#REF!,0)</f>
        <v>0</v>
      </c>
      <c r="HJ340" s="1098">
        <f>IF(HJ$9=$N340,#REF!,0)</f>
        <v>0</v>
      </c>
      <c r="HK340" s="1098">
        <f>IF(HK$9=$N340,#REF!,0)</f>
        <v>0</v>
      </c>
      <c r="HL340" s="1098">
        <f>IF(HL$9=$N340,#REF!,0)</f>
        <v>0</v>
      </c>
      <c r="HM340" s="1098">
        <f>IF(HM$9=$N340,#REF!,0)</f>
        <v>0</v>
      </c>
      <c r="HN340" s="1098">
        <f>IF(HN$9=$N340,#REF!,0)</f>
        <v>0</v>
      </c>
      <c r="HO340" s="1098">
        <f>IF(HO$9=$N340,#REF!,0)</f>
        <v>0</v>
      </c>
      <c r="HP340" s="1098">
        <f>IF(HP$9=$N340,#REF!,0)</f>
        <v>0</v>
      </c>
      <c r="HQ340" s="1098">
        <f>IF(HQ$9=$N340,#REF!,0)</f>
        <v>0</v>
      </c>
      <c r="HR340" s="1098">
        <f>IF(HR$9=$N340,#REF!,0)</f>
        <v>0</v>
      </c>
      <c r="HS340" s="1098">
        <f>IF(HS$9=$N340,#REF!,0)</f>
        <v>0</v>
      </c>
      <c r="HT340" s="1098">
        <f>IF(HT$9=$N340,#REF!,0)</f>
        <v>0</v>
      </c>
      <c r="HU340" s="1098">
        <f>IF(HU$9=$N340,#REF!,0)</f>
        <v>0</v>
      </c>
      <c r="HV340" s="1098">
        <f>IF(HV$9=$N340,#REF!,0)</f>
        <v>0</v>
      </c>
      <c r="HW340" s="1098">
        <f>IF(HW$9=$N340,#REF!,0)</f>
        <v>0</v>
      </c>
      <c r="HX340" s="1098">
        <f>IF(HX$9=$N340,#REF!,0)</f>
        <v>0</v>
      </c>
      <c r="HY340" s="1098">
        <f>IF(HY$9=$N340,#REF!,0)</f>
        <v>0</v>
      </c>
      <c r="HZ340" s="1098">
        <f>IF(HZ$9=$N340,#REF!,0)</f>
        <v>0</v>
      </c>
      <c r="IA340" s="1098">
        <f>IF(IA$9=$N340,#REF!,0)</f>
        <v>0</v>
      </c>
      <c r="IB340" s="1098">
        <f>IF(IB$9=$N340,#REF!,0)</f>
        <v>0</v>
      </c>
      <c r="IC340" s="1098">
        <f>IF(IC$9=$N340,#REF!,0)</f>
        <v>0</v>
      </c>
      <c r="ID340" s="1098">
        <f>IF(ID$9=$N340,#REF!,0)</f>
        <v>0</v>
      </c>
      <c r="IE340" s="1098">
        <f>IF(IE$9=$N340,#REF!,0)</f>
        <v>0</v>
      </c>
      <c r="IF340" s="1098">
        <f>IF(IF$9=$N340,#REF!,0)</f>
        <v>0</v>
      </c>
      <c r="IG340" s="1098">
        <f>IF(IG$9=$N340,#REF!,0)</f>
        <v>0</v>
      </c>
      <c r="IH340" s="1098">
        <f>IF(IH$9=$N340,#REF!,0)</f>
        <v>0</v>
      </c>
      <c r="II340" s="1098">
        <f>IF(II$9=$N340,#REF!,0)</f>
        <v>0</v>
      </c>
      <c r="IJ340" s="1098">
        <f>IF(IJ$9=$N340,#REF!,0)</f>
        <v>0</v>
      </c>
      <c r="IK340" s="1098">
        <f>IF(IK$9=$N340,#REF!,0)</f>
        <v>0</v>
      </c>
      <c r="IL340" s="1098">
        <f>IF(IL$9=$N340,#REF!,0)</f>
        <v>0</v>
      </c>
      <c r="IM340" s="1098">
        <f>IF(IM$9=$N340,#REF!,0)</f>
        <v>0</v>
      </c>
      <c r="IN340" s="1098">
        <f>IF(IN$9=$N340,#REF!,0)</f>
        <v>0</v>
      </c>
      <c r="IO340" s="1098">
        <f>IF(IO$9=$N340,#REF!,0)</f>
        <v>0</v>
      </c>
      <c r="IP340" s="1098">
        <f>IF(IP$9=$N340,#REF!,0)</f>
        <v>0</v>
      </c>
      <c r="IQ340" s="1098">
        <f>IF(IQ$9=$N340,#REF!,0)</f>
        <v>0</v>
      </c>
      <c r="IR340" s="1098">
        <f>IF(IR$9=$N340,#REF!,0)</f>
        <v>0</v>
      </c>
      <c r="IS340" s="1098">
        <f>IF(IS$9=$N340,#REF!,0)</f>
        <v>0</v>
      </c>
      <c r="IT340" s="1098">
        <f>IF(IT$9=$N340,#REF!,0)</f>
        <v>0</v>
      </c>
      <c r="IU340" s="1098">
        <f>IF(IU$9=$N340,#REF!,0)</f>
        <v>0</v>
      </c>
      <c r="IV340" s="1098">
        <f>IF(IV$9=$N340,#REF!,0)</f>
        <v>0</v>
      </c>
      <c r="IW340" s="1098">
        <f>IF(IW$9=$N340,#REF!,0)</f>
        <v>0</v>
      </c>
      <c r="IX340" s="1098">
        <f>IF(IX$9=$N340,#REF!,0)</f>
        <v>0</v>
      </c>
      <c r="IY340" s="1098">
        <f>IF(IY$9=$N340,#REF!,0)</f>
        <v>0</v>
      </c>
      <c r="IZ340" s="1098">
        <f>IF(IZ$9=$N340,#REF!,0)</f>
        <v>0</v>
      </c>
      <c r="JA340" s="1098">
        <f>IF(JA$9=$N340,#REF!,0)</f>
        <v>0</v>
      </c>
      <c r="JB340" s="1098">
        <f>IF(JB$9=$N340,#REF!,0)</f>
        <v>0</v>
      </c>
      <c r="JC340" s="1098">
        <f>IF(JC$9=$N340,#REF!,0)</f>
        <v>0</v>
      </c>
      <c r="JD340" s="1098">
        <f>IF(JD$9=$N340,#REF!,0)</f>
        <v>0</v>
      </c>
      <c r="JE340" s="1098">
        <f>IF(JE$9=$N340,#REF!,0)</f>
        <v>0</v>
      </c>
      <c r="JF340" s="1098">
        <f>IF(JF$9=$N340,#REF!,0)</f>
        <v>0</v>
      </c>
      <c r="JG340" s="1098">
        <f>IF(JG$9=$N340,#REF!,0)</f>
        <v>0</v>
      </c>
      <c r="JH340" s="1098">
        <f>IF(JH$9=$N340,#REF!,0)</f>
        <v>0</v>
      </c>
      <c r="JI340" s="1098">
        <f>IF(JI$9=$N340,#REF!,0)</f>
        <v>0</v>
      </c>
      <c r="JJ340" s="1098">
        <f>IF(JJ$9=$N340,#REF!,0)</f>
        <v>0</v>
      </c>
      <c r="JK340" s="1098">
        <f>IF(JK$9=$N340,#REF!,0)</f>
        <v>0</v>
      </c>
      <c r="JL340" s="1098">
        <f>IF(JL$9=$N340,#REF!,0)</f>
        <v>0</v>
      </c>
      <c r="JM340" s="1098">
        <f>IF(JM$9=$N340,#REF!,0)</f>
        <v>0</v>
      </c>
      <c r="JN340" s="1098">
        <f>IF(JN$9=$N340,#REF!,0)</f>
        <v>0</v>
      </c>
      <c r="JO340" s="1098">
        <f>IF(JO$9=$N340,#REF!,0)</f>
        <v>0</v>
      </c>
      <c r="JP340" s="1098">
        <f>IF(JP$9=$N340,#REF!,0)</f>
        <v>0</v>
      </c>
      <c r="JQ340" s="1098">
        <f>IF(JQ$9=$N340,#REF!,0)</f>
        <v>0</v>
      </c>
      <c r="JR340" s="1098">
        <f>IF(JR$9=$N340,#REF!,0)</f>
        <v>0</v>
      </c>
      <c r="JS340" s="1098">
        <f>IF(JS$9=$N340,#REF!,0)</f>
        <v>0</v>
      </c>
      <c r="JT340" s="1098">
        <f>IF(JT$9=$N340,#REF!,0)</f>
        <v>0</v>
      </c>
      <c r="JU340" s="1098">
        <f>IF(JU$9=$N340,#REF!,0)</f>
        <v>0</v>
      </c>
      <c r="JV340" s="1098">
        <f>IF(JV$9=$N340,#REF!,0)</f>
        <v>0</v>
      </c>
      <c r="JW340" s="1098">
        <f>IF(JW$9=$N340,#REF!,0)</f>
        <v>0</v>
      </c>
      <c r="JX340" s="681"/>
      <c r="JZ340" s="681">
        <f t="shared" ref="JZ340:KJ349" si="984">IF(JZ$9=$L340,$DY340,0)</f>
        <v>0</v>
      </c>
      <c r="KA340" s="681">
        <f t="shared" si="984"/>
        <v>0</v>
      </c>
      <c r="KB340" s="681">
        <f t="shared" si="984"/>
        <v>0</v>
      </c>
      <c r="KC340" s="681">
        <f t="shared" si="984"/>
        <v>0</v>
      </c>
      <c r="KD340" s="681">
        <f t="shared" si="984"/>
        <v>0</v>
      </c>
      <c r="KE340" s="681">
        <f t="shared" si="984"/>
        <v>0</v>
      </c>
      <c r="KF340" s="681">
        <f t="shared" si="984"/>
        <v>0</v>
      </c>
      <c r="KG340" s="681">
        <f t="shared" si="984"/>
        <v>0</v>
      </c>
      <c r="KH340" s="681">
        <f t="shared" si="984"/>
        <v>0</v>
      </c>
      <c r="KI340" s="681">
        <f t="shared" si="984"/>
        <v>0</v>
      </c>
      <c r="KJ340" s="681">
        <f t="shared" si="984"/>
        <v>0</v>
      </c>
      <c r="KN340" s="1098">
        <f t="shared" si="980"/>
        <v>0</v>
      </c>
      <c r="KO340" s="1098">
        <f t="shared" si="980"/>
        <v>0</v>
      </c>
      <c r="KP340" s="1098">
        <f t="shared" si="980"/>
        <v>0</v>
      </c>
      <c r="KQ340" s="1098">
        <f t="shared" si="980"/>
        <v>0</v>
      </c>
      <c r="KR340" s="1098">
        <f t="shared" si="980"/>
        <v>0</v>
      </c>
      <c r="KS340" s="1098">
        <f t="shared" si="980"/>
        <v>13800</v>
      </c>
      <c r="KT340" s="1098">
        <f t="shared" si="980"/>
        <v>0</v>
      </c>
      <c r="KU340" s="1098">
        <f t="shared" si="980"/>
        <v>0</v>
      </c>
      <c r="KV340" s="1098">
        <f t="shared" si="980"/>
        <v>0</v>
      </c>
      <c r="KW340" s="1098">
        <f t="shared" si="980"/>
        <v>0</v>
      </c>
      <c r="KX340" s="1098">
        <f t="shared" si="980"/>
        <v>0</v>
      </c>
      <c r="KY340" s="1098">
        <f t="shared" si="980"/>
        <v>0</v>
      </c>
      <c r="KZ340" s="1098">
        <f t="shared" si="980"/>
        <v>0</v>
      </c>
      <c r="LA340" s="1098">
        <f t="shared" si="980"/>
        <v>0</v>
      </c>
      <c r="LB340" s="1098">
        <f t="shared" si="980"/>
        <v>0</v>
      </c>
      <c r="LC340" s="1098">
        <f t="shared" si="979"/>
        <v>0</v>
      </c>
      <c r="LD340" s="1098">
        <f t="shared" si="979"/>
        <v>0</v>
      </c>
      <c r="LE340" s="1098">
        <f t="shared" si="979"/>
        <v>0</v>
      </c>
      <c r="LF340" s="1098">
        <f t="shared" si="979"/>
        <v>0</v>
      </c>
      <c r="LG340" s="1098">
        <f t="shared" si="979"/>
        <v>0</v>
      </c>
      <c r="LH340" s="1098">
        <f t="shared" si="979"/>
        <v>0</v>
      </c>
      <c r="LI340" s="1098">
        <f t="shared" si="979"/>
        <v>0</v>
      </c>
      <c r="LJ340" s="1098">
        <f t="shared" si="979"/>
        <v>0</v>
      </c>
      <c r="LK340" s="1098">
        <f t="shared" si="979"/>
        <v>0</v>
      </c>
      <c r="LL340" s="1098">
        <f t="shared" si="979"/>
        <v>0</v>
      </c>
      <c r="LM340" s="1098">
        <f t="shared" si="979"/>
        <v>0</v>
      </c>
      <c r="LN340" s="1098">
        <f t="shared" si="979"/>
        <v>0</v>
      </c>
      <c r="LO340" s="1098">
        <f t="shared" si="979"/>
        <v>0</v>
      </c>
      <c r="LP340" s="1098">
        <f t="shared" si="979"/>
        <v>0</v>
      </c>
      <c r="LQ340" s="1098">
        <f t="shared" si="979"/>
        <v>0</v>
      </c>
      <c r="LR340" s="1098">
        <f t="shared" si="979"/>
        <v>0</v>
      </c>
      <c r="LS340" s="1098">
        <f t="shared" si="924"/>
        <v>0</v>
      </c>
    </row>
    <row r="341" spans="1:331" ht="20.100000000000001" customHeight="1" x14ac:dyDescent="0.35">
      <c r="A341" s="692"/>
      <c r="B341" s="1149"/>
      <c r="C341" s="870"/>
      <c r="D341" s="871"/>
      <c r="E341" s="871"/>
      <c r="F341" s="871"/>
      <c r="G341" s="871"/>
      <c r="H341" s="871"/>
      <c r="I341" s="871"/>
      <c r="J341" s="871" t="s">
        <v>212</v>
      </c>
      <c r="K341" s="877"/>
      <c r="L341" s="886"/>
      <c r="M341" s="879"/>
      <c r="N341" s="892">
        <v>3231</v>
      </c>
      <c r="O341" s="920" t="s">
        <v>576</v>
      </c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635"/>
      <c r="AJ341" s="31"/>
      <c r="AK341" s="31"/>
      <c r="AL341" s="31"/>
      <c r="AM341" s="31"/>
      <c r="AN341" s="54"/>
      <c r="AO341" s="54"/>
      <c r="AP341" s="54"/>
      <c r="AQ341" s="54"/>
      <c r="AR341" s="54"/>
      <c r="AS341" s="54"/>
      <c r="AT341" s="54"/>
      <c r="AU341" s="54"/>
      <c r="AV341" s="54"/>
      <c r="AW341" s="54"/>
      <c r="AX341" s="54"/>
      <c r="AY341" s="54"/>
      <c r="AZ341" s="31"/>
      <c r="BA341" s="31"/>
      <c r="BB341" s="107"/>
      <c r="BC341" s="107"/>
      <c r="BD341" s="54"/>
      <c r="BE341" s="107"/>
      <c r="BF341" s="107"/>
      <c r="BG341" s="107"/>
      <c r="BH341" s="107"/>
      <c r="BI341" s="54"/>
      <c r="BJ341" s="107"/>
      <c r="BK341" s="54"/>
      <c r="BL341" s="54"/>
      <c r="BM341" s="54"/>
      <c r="BN341" s="54"/>
      <c r="BO341" s="107"/>
      <c r="BP341" s="107"/>
      <c r="BQ341" s="107"/>
      <c r="BR341" s="54"/>
      <c r="BS341" s="107"/>
      <c r="BT341" s="107"/>
      <c r="BU341" s="54"/>
      <c r="BV341" s="107"/>
      <c r="BW341" s="107"/>
      <c r="BX341" s="107"/>
      <c r="BY341" s="107"/>
      <c r="BZ341" s="107"/>
      <c r="CA341" s="107"/>
      <c r="CB341" s="107"/>
      <c r="CC341" s="107"/>
      <c r="CD341" s="107"/>
      <c r="CE341" s="107"/>
      <c r="CF341" s="107"/>
      <c r="CG341" s="107"/>
      <c r="CH341" s="107"/>
      <c r="CI341" s="107"/>
      <c r="CJ341" s="107"/>
      <c r="CK341" s="107"/>
      <c r="CL341" s="107"/>
      <c r="CM341" s="107"/>
      <c r="CN341" s="107"/>
      <c r="CO341" s="107"/>
      <c r="CP341" s="107"/>
      <c r="CQ341" s="107"/>
      <c r="CR341" s="107"/>
      <c r="CS341" s="107"/>
      <c r="CT341" s="107"/>
      <c r="CU341" s="107"/>
      <c r="CV341" s="107"/>
      <c r="CW341" s="107"/>
      <c r="CX341" s="107"/>
      <c r="CY341" s="107"/>
      <c r="CZ341" s="859"/>
      <c r="DA341" s="859"/>
      <c r="DB341" s="107">
        <v>0</v>
      </c>
      <c r="DC341" s="859">
        <v>2800</v>
      </c>
      <c r="DD341" s="859">
        <f t="shared" si="973"/>
        <v>0</v>
      </c>
      <c r="DE341" s="859">
        <f t="shared" si="974"/>
        <v>0</v>
      </c>
      <c r="DF341" s="859">
        <v>900</v>
      </c>
      <c r="DG341" s="859"/>
      <c r="DH341" s="107"/>
      <c r="DI341" s="859"/>
      <c r="DJ341" s="107"/>
      <c r="DK341" s="859"/>
      <c r="DL341" s="859"/>
      <c r="DM341" s="107"/>
      <c r="DN341" s="859"/>
      <c r="DO341" s="859">
        <v>2800</v>
      </c>
      <c r="DP341" s="859">
        <f t="shared" si="845"/>
        <v>0</v>
      </c>
      <c r="DQ341" s="859">
        <f>(DR341-DN341)</f>
        <v>4000</v>
      </c>
      <c r="DR341" s="859">
        <v>4000</v>
      </c>
      <c r="DS341" s="859">
        <v>6575</v>
      </c>
      <c r="DT341" s="859">
        <f t="shared" si="976"/>
        <v>164.375</v>
      </c>
      <c r="DU341" s="859">
        <f>(DV341-DR341)</f>
        <v>8600</v>
      </c>
      <c r="DV341" s="859">
        <v>12600</v>
      </c>
      <c r="DW341" s="859">
        <v>0</v>
      </c>
      <c r="DX341" s="859"/>
      <c r="DY341" s="859"/>
      <c r="DZ341" s="859">
        <v>2800</v>
      </c>
      <c r="EA341" s="859">
        <v>0</v>
      </c>
      <c r="EB341" s="859">
        <v>0</v>
      </c>
      <c r="EC341" s="859">
        <f t="shared" si="848"/>
        <v>0</v>
      </c>
      <c r="ED341" s="859">
        <f>(EE341-EA341)</f>
        <v>0</v>
      </c>
      <c r="EE341" s="859">
        <v>0</v>
      </c>
      <c r="EF341" s="859">
        <v>0</v>
      </c>
      <c r="EG341" s="859">
        <f t="shared" si="849"/>
        <v>0</v>
      </c>
      <c r="EH341" s="859" t="e">
        <f>(#REF!-EE341)</f>
        <v>#REF!</v>
      </c>
      <c r="EI341" s="859">
        <f>IFERROR(#REF!/DZ341*100,)</f>
        <v>0</v>
      </c>
      <c r="EJ341" s="859">
        <f>IFERROR(#REF!/#REF!*100,)</f>
        <v>0</v>
      </c>
      <c r="EK341" s="859">
        <v>20000</v>
      </c>
      <c r="EL341" s="859"/>
      <c r="EM341" s="859"/>
      <c r="EN341" s="859"/>
      <c r="EO341" s="859"/>
      <c r="EP341" s="859"/>
      <c r="EQ341" s="859"/>
      <c r="ER341" s="859"/>
      <c r="ES341" s="146">
        <f t="shared" si="968"/>
        <v>0</v>
      </c>
      <c r="EX341" s="739">
        <f>IF(EX$9=$K341,#REF!,0)</f>
        <v>0</v>
      </c>
      <c r="EY341" s="739">
        <f>IF(EY$9=$K341,#REF!,0)</f>
        <v>0</v>
      </c>
      <c r="EZ341" s="739">
        <f>IF(EZ$9=$K341,#REF!,0)</f>
        <v>0</v>
      </c>
      <c r="FA341" s="739">
        <f>IF(FA$9=$K341,#REF!,0)</f>
        <v>0</v>
      </c>
      <c r="FB341" s="739">
        <f>IF(FB$9=$K341,#REF!,0)</f>
        <v>0</v>
      </c>
      <c r="FC341" s="739">
        <f>IF(FC$9=$K341,#REF!,0)</f>
        <v>0</v>
      </c>
      <c r="FD341" s="739">
        <f>IF(FD$9=$K341,#REF!,0)</f>
        <v>0</v>
      </c>
      <c r="FE341" s="739">
        <f>IF(FE$9=$K341,#REF!,0)</f>
        <v>0</v>
      </c>
      <c r="FF341" s="739">
        <f>IF(FF$9=$K341,#REF!,0)</f>
        <v>0</v>
      </c>
      <c r="FG341" s="739">
        <f>IF(FG$9=$K341,#REF!,0)</f>
        <v>0</v>
      </c>
      <c r="FH341" s="739">
        <f>IF(FH$9=$K341,#REF!,0)</f>
        <v>0</v>
      </c>
      <c r="FI341" s="739">
        <f>IF(FI$9=$K341,#REF!,0)</f>
        <v>0</v>
      </c>
      <c r="FJ341" s="739">
        <f>IF(FJ$9=$K341,#REF!,0)</f>
        <v>0</v>
      </c>
      <c r="FK341" s="739">
        <f>IF(FK$9=$K341,#REF!,0)</f>
        <v>0</v>
      </c>
      <c r="FL341" s="739">
        <f>IF(FL$9=$K341,#REF!,0)</f>
        <v>0</v>
      </c>
      <c r="FM341" s="739">
        <f>IF(FM$9=$K341,#REF!,0)</f>
        <v>0</v>
      </c>
      <c r="FN341" s="739">
        <f>IF(FN$9=$K341,#REF!,0)</f>
        <v>0</v>
      </c>
      <c r="FO341" s="739">
        <f>IF(FO$9=$K341,#REF!,0)</f>
        <v>0</v>
      </c>
      <c r="FP341" s="739">
        <f>IF(FP$9=$K341,#REF!,0)</f>
        <v>0</v>
      </c>
      <c r="FQ341" s="739">
        <f>IF(FQ$9=$K341,#REF!,0)</f>
        <v>0</v>
      </c>
      <c r="FU341" s="739">
        <f t="shared" si="969"/>
        <v>0</v>
      </c>
      <c r="FV341" s="739">
        <f t="shared" si="969"/>
        <v>0</v>
      </c>
      <c r="FW341" s="739">
        <f t="shared" si="969"/>
        <v>0</v>
      </c>
      <c r="FX341" s="739">
        <f t="shared" si="969"/>
        <v>0</v>
      </c>
      <c r="FY341" s="739">
        <f t="shared" si="969"/>
        <v>0</v>
      </c>
      <c r="FZ341" s="739">
        <f t="shared" si="969"/>
        <v>0</v>
      </c>
      <c r="GA341" s="739">
        <f t="shared" si="969"/>
        <v>0</v>
      </c>
      <c r="GB341" s="739">
        <f t="shared" si="969"/>
        <v>0</v>
      </c>
      <c r="GC341" s="739">
        <f t="shared" si="969"/>
        <v>0</v>
      </c>
      <c r="GD341" s="739">
        <f t="shared" si="969"/>
        <v>0</v>
      </c>
      <c r="GE341" s="739">
        <f t="shared" si="970"/>
        <v>0</v>
      </c>
      <c r="GF341" s="739">
        <f t="shared" si="970"/>
        <v>0</v>
      </c>
      <c r="GG341" s="739">
        <f t="shared" si="970"/>
        <v>0</v>
      </c>
      <c r="GH341" s="739">
        <f t="shared" si="970"/>
        <v>0</v>
      </c>
      <c r="GI341" s="739">
        <f t="shared" si="970"/>
        <v>0</v>
      </c>
      <c r="GJ341" s="739">
        <f t="shared" si="970"/>
        <v>0</v>
      </c>
      <c r="GK341" s="739">
        <f t="shared" si="970"/>
        <v>0</v>
      </c>
      <c r="GL341" s="739">
        <f t="shared" si="970"/>
        <v>0</v>
      </c>
      <c r="GM341" s="739">
        <f t="shared" si="970"/>
        <v>0</v>
      </c>
      <c r="GN341" s="739">
        <f t="shared" si="970"/>
        <v>0</v>
      </c>
      <c r="GQ341" s="1098">
        <f>IF(GQ$9=$N341,#REF!,0)</f>
        <v>0</v>
      </c>
      <c r="GR341" s="1098">
        <f>IF(GR$9=$N341,#REF!,0)</f>
        <v>0</v>
      </c>
      <c r="GS341" s="1098">
        <f>IF(GS$9=$N341,#REF!,0)</f>
        <v>0</v>
      </c>
      <c r="GT341" s="1098">
        <f>IF(GT$9=$N341,#REF!,0)</f>
        <v>0</v>
      </c>
      <c r="GU341" s="1098">
        <f>IF(GU$9=$N341,#REF!,0)</f>
        <v>0</v>
      </c>
      <c r="GV341" s="1098">
        <f>IF(GV$9=$N341,#REF!,0)</f>
        <v>0</v>
      </c>
      <c r="GW341" s="1098">
        <f>IF(GW$9=$N341,#REF!,0)</f>
        <v>0</v>
      </c>
      <c r="GX341" s="1098">
        <f>IF(GX$9=$N341,#REF!,0)</f>
        <v>0</v>
      </c>
      <c r="GY341" s="1098">
        <f>IF(GY$9=$N341,#REF!,0)</f>
        <v>0</v>
      </c>
      <c r="GZ341" s="1098">
        <f>IF(GZ$9=$N341,#REF!,0)</f>
        <v>0</v>
      </c>
      <c r="HA341" s="1098">
        <f>IF(HA$9=$N341,#REF!,0)</f>
        <v>0</v>
      </c>
      <c r="HB341" s="1098">
        <f>IF(HB$9=$N341,#REF!,0)</f>
        <v>0</v>
      </c>
      <c r="HC341" s="1098">
        <f>IF(HC$9=$N341,#REF!,0)</f>
        <v>0</v>
      </c>
      <c r="HD341" s="1098">
        <f>IF(HD$9=$N341,#REF!,0)</f>
        <v>0</v>
      </c>
      <c r="HE341" s="1098">
        <f>IF(HE$9=$N341,#REF!,0)</f>
        <v>0</v>
      </c>
      <c r="HF341" s="1098">
        <f>IF(HF$9=$N341,#REF!,0)</f>
        <v>0</v>
      </c>
      <c r="HG341" s="1098">
        <f>IF(HG$9=$N341,#REF!,0)</f>
        <v>0</v>
      </c>
      <c r="HH341" s="1098">
        <f>IF(HH$9=$N341,#REF!,0)</f>
        <v>0</v>
      </c>
      <c r="HI341" s="1098" t="e">
        <f>IF(HI$9=$N341,#REF!,0)</f>
        <v>#REF!</v>
      </c>
      <c r="HJ341" s="1098">
        <f>IF(HJ$9=$N341,#REF!,0)</f>
        <v>0</v>
      </c>
      <c r="HK341" s="1098">
        <f>IF(HK$9=$N341,#REF!,0)</f>
        <v>0</v>
      </c>
      <c r="HL341" s="1098">
        <f>IF(HL$9=$N341,#REF!,0)</f>
        <v>0</v>
      </c>
      <c r="HM341" s="1098">
        <f>IF(HM$9=$N341,#REF!,0)</f>
        <v>0</v>
      </c>
      <c r="HN341" s="1098">
        <f>IF(HN$9=$N341,#REF!,0)</f>
        <v>0</v>
      </c>
      <c r="HO341" s="1098">
        <f>IF(HO$9=$N341,#REF!,0)</f>
        <v>0</v>
      </c>
      <c r="HP341" s="1098">
        <f>IF(HP$9=$N341,#REF!,0)</f>
        <v>0</v>
      </c>
      <c r="HQ341" s="1098">
        <f>IF(HQ$9=$N341,#REF!,0)</f>
        <v>0</v>
      </c>
      <c r="HR341" s="1098">
        <f>IF(HR$9=$N341,#REF!,0)</f>
        <v>0</v>
      </c>
      <c r="HS341" s="1098">
        <f>IF(HS$9=$N341,#REF!,0)</f>
        <v>0</v>
      </c>
      <c r="HT341" s="1098">
        <f>IF(HT$9=$N341,#REF!,0)</f>
        <v>0</v>
      </c>
      <c r="HU341" s="1098">
        <f>IF(HU$9=$N341,#REF!,0)</f>
        <v>0</v>
      </c>
      <c r="HV341" s="1098">
        <f>IF(HV$9=$N341,#REF!,0)</f>
        <v>0</v>
      </c>
      <c r="HW341" s="1098">
        <f>IF(HW$9=$N341,#REF!,0)</f>
        <v>0</v>
      </c>
      <c r="HX341" s="1098">
        <f>IF(HX$9=$N341,#REF!,0)</f>
        <v>0</v>
      </c>
      <c r="HY341" s="1098">
        <f>IF(HY$9=$N341,#REF!,0)</f>
        <v>0</v>
      </c>
      <c r="HZ341" s="1098">
        <f>IF(HZ$9=$N341,#REF!,0)</f>
        <v>0</v>
      </c>
      <c r="IA341" s="1098">
        <f>IF(IA$9=$N341,#REF!,0)</f>
        <v>0</v>
      </c>
      <c r="IB341" s="1098">
        <f>IF(IB$9=$N341,#REF!,0)</f>
        <v>0</v>
      </c>
      <c r="IC341" s="1098">
        <f>IF(IC$9=$N341,#REF!,0)</f>
        <v>0</v>
      </c>
      <c r="ID341" s="1098">
        <f>IF(ID$9=$N341,#REF!,0)</f>
        <v>0</v>
      </c>
      <c r="IE341" s="1098">
        <f>IF(IE$9=$N341,#REF!,0)</f>
        <v>0</v>
      </c>
      <c r="IF341" s="1098">
        <f>IF(IF$9=$N341,#REF!,0)</f>
        <v>0</v>
      </c>
      <c r="IG341" s="1098">
        <f>IF(IG$9=$N341,#REF!,0)</f>
        <v>0</v>
      </c>
      <c r="IH341" s="1098">
        <f>IF(IH$9=$N341,#REF!,0)</f>
        <v>0</v>
      </c>
      <c r="II341" s="1098">
        <f>IF(II$9=$N341,#REF!,0)</f>
        <v>0</v>
      </c>
      <c r="IJ341" s="1098">
        <f>IF(IJ$9=$N341,#REF!,0)</f>
        <v>0</v>
      </c>
      <c r="IK341" s="1098">
        <f>IF(IK$9=$N341,#REF!,0)</f>
        <v>0</v>
      </c>
      <c r="IL341" s="1098">
        <f>IF(IL$9=$N341,#REF!,0)</f>
        <v>0</v>
      </c>
      <c r="IM341" s="1098">
        <f>IF(IM$9=$N341,#REF!,0)</f>
        <v>0</v>
      </c>
      <c r="IN341" s="1098">
        <f>IF(IN$9=$N341,#REF!,0)</f>
        <v>0</v>
      </c>
      <c r="IO341" s="1098">
        <f>IF(IO$9=$N341,#REF!,0)</f>
        <v>0</v>
      </c>
      <c r="IP341" s="1098">
        <f>IF(IP$9=$N341,#REF!,0)</f>
        <v>0</v>
      </c>
      <c r="IQ341" s="1098">
        <f>IF(IQ$9=$N341,#REF!,0)</f>
        <v>0</v>
      </c>
      <c r="IR341" s="1098">
        <f>IF(IR$9=$N341,#REF!,0)</f>
        <v>0</v>
      </c>
      <c r="IS341" s="1098">
        <f>IF(IS$9=$N341,#REF!,0)</f>
        <v>0</v>
      </c>
      <c r="IT341" s="1098">
        <f>IF(IT$9=$N341,#REF!,0)</f>
        <v>0</v>
      </c>
      <c r="IU341" s="1098">
        <f>IF(IU$9=$N341,#REF!,0)</f>
        <v>0</v>
      </c>
      <c r="IV341" s="1098">
        <f>IF(IV$9=$N341,#REF!,0)</f>
        <v>0</v>
      </c>
      <c r="IW341" s="1098">
        <f>IF(IW$9=$N341,#REF!,0)</f>
        <v>0</v>
      </c>
      <c r="IX341" s="1098">
        <f>IF(IX$9=$N341,#REF!,0)</f>
        <v>0</v>
      </c>
      <c r="IY341" s="1098">
        <f>IF(IY$9=$N341,#REF!,0)</f>
        <v>0</v>
      </c>
      <c r="IZ341" s="1098">
        <f>IF(IZ$9=$N341,#REF!,0)</f>
        <v>0</v>
      </c>
      <c r="JA341" s="1098">
        <f>IF(JA$9=$N341,#REF!,0)</f>
        <v>0</v>
      </c>
      <c r="JB341" s="1098">
        <f>IF(JB$9=$N341,#REF!,0)</f>
        <v>0</v>
      </c>
      <c r="JC341" s="1098">
        <f>IF(JC$9=$N341,#REF!,0)</f>
        <v>0</v>
      </c>
      <c r="JD341" s="1098">
        <f>IF(JD$9=$N341,#REF!,0)</f>
        <v>0</v>
      </c>
      <c r="JE341" s="1098">
        <f>IF(JE$9=$N341,#REF!,0)</f>
        <v>0</v>
      </c>
      <c r="JF341" s="1098">
        <f>IF(JF$9=$N341,#REF!,0)</f>
        <v>0</v>
      </c>
      <c r="JG341" s="1098">
        <f>IF(JG$9=$N341,#REF!,0)</f>
        <v>0</v>
      </c>
      <c r="JH341" s="1098">
        <f>IF(JH$9=$N341,#REF!,0)</f>
        <v>0</v>
      </c>
      <c r="JI341" s="1098">
        <f>IF(JI$9=$N341,#REF!,0)</f>
        <v>0</v>
      </c>
      <c r="JJ341" s="1098">
        <f>IF(JJ$9=$N341,#REF!,0)</f>
        <v>0</v>
      </c>
      <c r="JK341" s="1098">
        <f>IF(JK$9=$N341,#REF!,0)</f>
        <v>0</v>
      </c>
      <c r="JL341" s="1098">
        <f>IF(JL$9=$N341,#REF!,0)</f>
        <v>0</v>
      </c>
      <c r="JM341" s="1098">
        <f>IF(JM$9=$N341,#REF!,0)</f>
        <v>0</v>
      </c>
      <c r="JN341" s="1098">
        <f>IF(JN$9=$N341,#REF!,0)</f>
        <v>0</v>
      </c>
      <c r="JO341" s="1098">
        <f>IF(JO$9=$N341,#REF!,0)</f>
        <v>0</v>
      </c>
      <c r="JP341" s="1098">
        <f>IF(JP$9=$N341,#REF!,0)</f>
        <v>0</v>
      </c>
      <c r="JQ341" s="1098">
        <f>IF(JQ$9=$N341,#REF!,0)</f>
        <v>0</v>
      </c>
      <c r="JR341" s="1098">
        <f>IF(JR$9=$N341,#REF!,0)</f>
        <v>0</v>
      </c>
      <c r="JS341" s="1098">
        <f>IF(JS$9=$N341,#REF!,0)</f>
        <v>0</v>
      </c>
      <c r="JT341" s="1098">
        <f>IF(JT$9=$N341,#REF!,0)</f>
        <v>0</v>
      </c>
      <c r="JU341" s="1098">
        <f>IF(JU$9=$N341,#REF!,0)</f>
        <v>0</v>
      </c>
      <c r="JV341" s="1098">
        <f>IF(JV$9=$N341,#REF!,0)</f>
        <v>0</v>
      </c>
      <c r="JW341" s="1098">
        <f>IF(JW$9=$N341,#REF!,0)</f>
        <v>0</v>
      </c>
      <c r="JX341" s="681"/>
      <c r="JZ341" s="681">
        <f t="shared" si="984"/>
        <v>0</v>
      </c>
      <c r="KA341" s="681">
        <f t="shared" si="984"/>
        <v>0</v>
      </c>
      <c r="KB341" s="681">
        <f t="shared" si="984"/>
        <v>0</v>
      </c>
      <c r="KC341" s="681">
        <f t="shared" si="984"/>
        <v>0</v>
      </c>
      <c r="KD341" s="681">
        <f t="shared" si="984"/>
        <v>0</v>
      </c>
      <c r="KE341" s="681">
        <f t="shared" si="984"/>
        <v>0</v>
      </c>
      <c r="KF341" s="681">
        <f t="shared" si="984"/>
        <v>0</v>
      </c>
      <c r="KG341" s="681">
        <f t="shared" si="984"/>
        <v>0</v>
      </c>
      <c r="KH341" s="681">
        <f t="shared" si="984"/>
        <v>0</v>
      </c>
      <c r="KI341" s="681">
        <f t="shared" si="984"/>
        <v>0</v>
      </c>
      <c r="KJ341" s="681">
        <f t="shared" si="984"/>
        <v>0</v>
      </c>
      <c r="KN341" s="1098">
        <f t="shared" si="980"/>
        <v>0</v>
      </c>
      <c r="KO341" s="1098">
        <f t="shared" si="980"/>
        <v>0</v>
      </c>
      <c r="KP341" s="1098">
        <f t="shared" si="980"/>
        <v>0</v>
      </c>
      <c r="KQ341" s="1098">
        <f t="shared" si="980"/>
        <v>0</v>
      </c>
      <c r="KR341" s="1098">
        <f t="shared" si="980"/>
        <v>0</v>
      </c>
      <c r="KS341" s="1098">
        <f t="shared" si="980"/>
        <v>0</v>
      </c>
      <c r="KT341" s="1098">
        <f t="shared" si="980"/>
        <v>0</v>
      </c>
      <c r="KU341" s="1098">
        <f t="shared" si="980"/>
        <v>0</v>
      </c>
      <c r="KV341" s="1098">
        <f t="shared" si="980"/>
        <v>0</v>
      </c>
      <c r="KW341" s="1098">
        <f t="shared" si="980"/>
        <v>0</v>
      </c>
      <c r="KX341" s="1098">
        <f t="shared" si="980"/>
        <v>0</v>
      </c>
      <c r="KY341" s="1098">
        <f t="shared" si="980"/>
        <v>0</v>
      </c>
      <c r="KZ341" s="1098">
        <f t="shared" si="980"/>
        <v>0</v>
      </c>
      <c r="LA341" s="1098">
        <f t="shared" si="980"/>
        <v>0</v>
      </c>
      <c r="LB341" s="1098">
        <f t="shared" si="980"/>
        <v>0</v>
      </c>
      <c r="LC341" s="1098">
        <f t="shared" si="979"/>
        <v>0</v>
      </c>
      <c r="LD341" s="1098">
        <f t="shared" si="979"/>
        <v>0</v>
      </c>
      <c r="LE341" s="1098">
        <f t="shared" si="979"/>
        <v>0</v>
      </c>
      <c r="LF341" s="1098">
        <f t="shared" si="979"/>
        <v>0</v>
      </c>
      <c r="LG341" s="1098">
        <f t="shared" si="979"/>
        <v>0</v>
      </c>
      <c r="LH341" s="1098">
        <f t="shared" si="979"/>
        <v>0</v>
      </c>
      <c r="LI341" s="1098">
        <f t="shared" si="979"/>
        <v>0</v>
      </c>
      <c r="LJ341" s="1098">
        <f t="shared" si="979"/>
        <v>0</v>
      </c>
      <c r="LK341" s="1098">
        <f t="shared" si="979"/>
        <v>0</v>
      </c>
      <c r="LL341" s="1098">
        <f t="shared" si="979"/>
        <v>0</v>
      </c>
      <c r="LM341" s="1098">
        <f t="shared" si="979"/>
        <v>0</v>
      </c>
      <c r="LN341" s="1098">
        <f t="shared" si="979"/>
        <v>0</v>
      </c>
      <c r="LO341" s="1098">
        <f t="shared" si="979"/>
        <v>0</v>
      </c>
      <c r="LP341" s="1098">
        <f t="shared" si="979"/>
        <v>0</v>
      </c>
      <c r="LQ341" s="1098">
        <f t="shared" si="979"/>
        <v>0</v>
      </c>
      <c r="LR341" s="1098">
        <f t="shared" si="979"/>
        <v>0</v>
      </c>
      <c r="LS341" s="1098">
        <f t="shared" si="924"/>
        <v>0</v>
      </c>
    </row>
    <row r="342" spans="1:331" ht="20.100000000000001" customHeight="1" x14ac:dyDescent="0.35">
      <c r="A342" s="692"/>
      <c r="B342" s="1149"/>
      <c r="C342" s="870"/>
      <c r="D342" s="871"/>
      <c r="E342" s="871"/>
      <c r="F342" s="871"/>
      <c r="G342" s="871"/>
      <c r="H342" s="871"/>
      <c r="I342" s="871"/>
      <c r="J342" s="871" t="s">
        <v>212</v>
      </c>
      <c r="K342" s="877"/>
      <c r="L342" s="886"/>
      <c r="M342" s="879"/>
      <c r="N342" s="867">
        <v>3239</v>
      </c>
      <c r="O342" s="896" t="s">
        <v>40</v>
      </c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635"/>
      <c r="AJ342" s="31"/>
      <c r="AK342" s="31"/>
      <c r="AL342" s="31"/>
      <c r="AM342" s="31"/>
      <c r="AN342" s="54"/>
      <c r="AO342" s="54"/>
      <c r="AP342" s="54"/>
      <c r="AQ342" s="54"/>
      <c r="AR342" s="54">
        <v>0</v>
      </c>
      <c r="AS342" s="54"/>
      <c r="AT342" s="54"/>
      <c r="AU342" s="54"/>
      <c r="AV342" s="54">
        <v>0</v>
      </c>
      <c r="AW342" s="54"/>
      <c r="AX342" s="54"/>
      <c r="AY342" s="54">
        <f>(BB342-AV342)</f>
        <v>56000</v>
      </c>
      <c r="AZ342" s="31"/>
      <c r="BA342" s="31"/>
      <c r="BB342" s="107">
        <v>56000</v>
      </c>
      <c r="BC342" s="107">
        <v>51000</v>
      </c>
      <c r="BD342" s="54">
        <v>0</v>
      </c>
      <c r="BE342" s="107">
        <v>18390</v>
      </c>
      <c r="BF342" s="107">
        <v>51000</v>
      </c>
      <c r="BG342" s="107">
        <v>28940</v>
      </c>
      <c r="BH342" s="107">
        <v>51000</v>
      </c>
      <c r="BI342" s="54">
        <f>(BJ342-BH342)</f>
        <v>0</v>
      </c>
      <c r="BJ342" s="107">
        <v>51000</v>
      </c>
      <c r="BK342" s="54">
        <v>0</v>
      </c>
      <c r="BL342" s="54">
        <f>IFERROR(BK342/BJ342*100,)</f>
        <v>0</v>
      </c>
      <c r="BM342" s="54"/>
      <c r="BN342" s="54"/>
      <c r="BO342" s="107">
        <v>46000</v>
      </c>
      <c r="BP342" s="107"/>
      <c r="BQ342" s="107"/>
      <c r="BR342" s="54">
        <f>(BS342-BO342)</f>
        <v>0</v>
      </c>
      <c r="BS342" s="107">
        <v>46000</v>
      </c>
      <c r="BT342" s="107">
        <v>0</v>
      </c>
      <c r="BU342" s="54">
        <f>(BY342-BO342)</f>
        <v>0</v>
      </c>
      <c r="BV342" s="107">
        <v>46000</v>
      </c>
      <c r="BW342" s="107"/>
      <c r="BX342" s="107"/>
      <c r="BY342" s="107">
        <v>46000</v>
      </c>
      <c r="BZ342" s="107">
        <v>0</v>
      </c>
      <c r="CA342" s="107">
        <f>IFERROR(BZ342/BG342*100,)</f>
        <v>0</v>
      </c>
      <c r="CB342" s="107">
        <f>IFERROR(BZ342/BY342*100,)</f>
        <v>0</v>
      </c>
      <c r="CC342" s="107"/>
      <c r="CD342" s="107"/>
      <c r="CE342" s="107">
        <v>46000</v>
      </c>
      <c r="CF342" s="107">
        <v>0</v>
      </c>
      <c r="CG342" s="107">
        <f>IFERROR(CF342/CE342*100,)</f>
        <v>0</v>
      </c>
      <c r="CH342" s="107">
        <f>(CI342-CE342)</f>
        <v>-27000</v>
      </c>
      <c r="CI342" s="107">
        <v>19000</v>
      </c>
      <c r="CJ342" s="107"/>
      <c r="CK342" s="107">
        <f t="shared" ref="CK342:CK349" si="985">IFERROR(CJ342/CI342*100,)</f>
        <v>0</v>
      </c>
      <c r="CL342" s="107">
        <f>(CM342-CI342)</f>
        <v>0</v>
      </c>
      <c r="CM342" s="107">
        <v>19000</v>
      </c>
      <c r="CN342" s="107"/>
      <c r="CO342" s="107">
        <f t="shared" ref="CO342:CO349" si="986">IFERROR(CN342/CM342*100,)</f>
        <v>0</v>
      </c>
      <c r="CP342" s="107">
        <f>(CQ342-CM342)</f>
        <v>0</v>
      </c>
      <c r="CQ342" s="107">
        <v>19000</v>
      </c>
      <c r="CR342" s="107">
        <v>0</v>
      </c>
      <c r="CS342" s="107">
        <f t="shared" ref="CS342:CS386" si="987">IFERROR(CR342/CQ342*100,)</f>
        <v>0</v>
      </c>
      <c r="CT342" s="107">
        <f>(CU342-CQ342)</f>
        <v>0</v>
      </c>
      <c r="CU342" s="107">
        <v>19000</v>
      </c>
      <c r="CV342" s="107">
        <v>0</v>
      </c>
      <c r="CW342" s="107">
        <f t="shared" si="839"/>
        <v>0</v>
      </c>
      <c r="CX342" s="107">
        <f>(CY342-CU342)</f>
        <v>0</v>
      </c>
      <c r="CY342" s="107">
        <v>19000</v>
      </c>
      <c r="CZ342" s="859"/>
      <c r="DA342" s="859"/>
      <c r="DB342" s="107">
        <v>0</v>
      </c>
      <c r="DC342" s="859">
        <v>1200</v>
      </c>
      <c r="DD342" s="859">
        <f t="shared" si="973"/>
        <v>0</v>
      </c>
      <c r="DE342" s="859">
        <f t="shared" si="974"/>
        <v>12</v>
      </c>
      <c r="DF342" s="859"/>
      <c r="DG342" s="859">
        <v>19000</v>
      </c>
      <c r="DH342" s="107"/>
      <c r="DI342" s="859">
        <f t="shared" si="843"/>
        <v>0</v>
      </c>
      <c r="DJ342" s="107">
        <f>(DK342-DG342)</f>
        <v>-9000</v>
      </c>
      <c r="DK342" s="859">
        <v>10000</v>
      </c>
      <c r="DL342" s="859">
        <f t="shared" ref="DL342:DL361" si="988">IFERROR(DF342/DK342*100,)</f>
        <v>0</v>
      </c>
      <c r="DM342" s="107">
        <f>(DN342-DK342)</f>
        <v>0</v>
      </c>
      <c r="DN342" s="859">
        <v>10000</v>
      </c>
      <c r="DO342" s="859">
        <v>1200</v>
      </c>
      <c r="DP342" s="859">
        <f t="shared" ref="DP342:DP363" si="989">IFERROR(DO342/DN342*100,)</f>
        <v>12</v>
      </c>
      <c r="DQ342" s="859">
        <f>(DR342-DN342)</f>
        <v>-6000</v>
      </c>
      <c r="DR342" s="859">
        <v>4000</v>
      </c>
      <c r="DS342" s="859">
        <v>1200</v>
      </c>
      <c r="DT342" s="859">
        <f t="shared" si="976"/>
        <v>30</v>
      </c>
      <c r="DU342" s="859">
        <f>(DV342-DR342)</f>
        <v>-2800</v>
      </c>
      <c r="DV342" s="859">
        <v>1200</v>
      </c>
      <c r="DW342" s="859">
        <v>10000</v>
      </c>
      <c r="DX342" s="859"/>
      <c r="DY342" s="859"/>
      <c r="DZ342" s="859">
        <v>1200</v>
      </c>
      <c r="EA342" s="859">
        <v>10000</v>
      </c>
      <c r="EB342" s="859">
        <v>0</v>
      </c>
      <c r="EC342" s="859">
        <f t="shared" si="848"/>
        <v>0</v>
      </c>
      <c r="ED342" s="859">
        <f>(EE342-EA342)</f>
        <v>5000</v>
      </c>
      <c r="EE342" s="859">
        <v>15000</v>
      </c>
      <c r="EF342" s="859">
        <v>0</v>
      </c>
      <c r="EG342" s="859">
        <f t="shared" si="849"/>
        <v>0</v>
      </c>
      <c r="EH342" s="859" t="e">
        <f>(#REF!-EE342)</f>
        <v>#REF!</v>
      </c>
      <c r="EI342" s="859">
        <f>IFERROR(#REF!/DZ342*100,)</f>
        <v>0</v>
      </c>
      <c r="EJ342" s="859">
        <f>IFERROR(#REF!/#REF!*100,)</f>
        <v>0</v>
      </c>
      <c r="EK342" s="859">
        <v>5000</v>
      </c>
      <c r="EL342" s="859"/>
      <c r="EM342" s="859"/>
      <c r="EN342" s="859"/>
      <c r="EO342" s="859"/>
      <c r="EP342" s="859"/>
      <c r="EQ342" s="859"/>
      <c r="ER342" s="859"/>
      <c r="ES342" s="146">
        <f t="shared" si="968"/>
        <v>0</v>
      </c>
      <c r="EX342" s="739">
        <f>IF(EX$9=$K342,#REF!,0)</f>
        <v>0</v>
      </c>
      <c r="EY342" s="739">
        <f>IF(EY$9=$K342,#REF!,0)</f>
        <v>0</v>
      </c>
      <c r="EZ342" s="739">
        <f>IF(EZ$9=$K342,#REF!,0)</f>
        <v>0</v>
      </c>
      <c r="FA342" s="739">
        <f>IF(FA$9=$K342,#REF!,0)</f>
        <v>0</v>
      </c>
      <c r="FB342" s="739">
        <f>IF(FB$9=$K342,#REF!,0)</f>
        <v>0</v>
      </c>
      <c r="FC342" s="739">
        <f>IF(FC$9=$K342,#REF!,0)</f>
        <v>0</v>
      </c>
      <c r="FD342" s="739">
        <f>IF(FD$9=$K342,#REF!,0)</f>
        <v>0</v>
      </c>
      <c r="FE342" s="739">
        <f>IF(FE$9=$K342,#REF!,0)</f>
        <v>0</v>
      </c>
      <c r="FF342" s="739">
        <f>IF(FF$9=$K342,#REF!,0)</f>
        <v>0</v>
      </c>
      <c r="FG342" s="739">
        <f>IF(FG$9=$K342,#REF!,0)</f>
        <v>0</v>
      </c>
      <c r="FH342" s="739">
        <f>IF(FH$9=$K342,#REF!,0)</f>
        <v>0</v>
      </c>
      <c r="FI342" s="739">
        <f>IF(FI$9=$K342,#REF!,0)</f>
        <v>0</v>
      </c>
      <c r="FJ342" s="739">
        <f>IF(FJ$9=$K342,#REF!,0)</f>
        <v>0</v>
      </c>
      <c r="FK342" s="739">
        <f>IF(FK$9=$K342,#REF!,0)</f>
        <v>0</v>
      </c>
      <c r="FL342" s="739">
        <f>IF(FL$9=$K342,#REF!,0)</f>
        <v>0</v>
      </c>
      <c r="FM342" s="739">
        <f>IF(FM$9=$K342,#REF!,0)</f>
        <v>0</v>
      </c>
      <c r="FN342" s="739">
        <f>IF(FN$9=$K342,#REF!,0)</f>
        <v>0</v>
      </c>
      <c r="FO342" s="739">
        <f>IF(FO$9=$K342,#REF!,0)</f>
        <v>0</v>
      </c>
      <c r="FP342" s="739">
        <f>IF(FP$9=$K342,#REF!,0)</f>
        <v>0</v>
      </c>
      <c r="FQ342" s="739">
        <f>IF(FQ$9=$K342,#REF!,0)</f>
        <v>0</v>
      </c>
      <c r="FU342" s="739">
        <f t="shared" si="969"/>
        <v>0</v>
      </c>
      <c r="FV342" s="739">
        <f t="shared" si="969"/>
        <v>0</v>
      </c>
      <c r="FW342" s="739">
        <f t="shared" si="969"/>
        <v>0</v>
      </c>
      <c r="FX342" s="739">
        <f t="shared" si="969"/>
        <v>0</v>
      </c>
      <c r="FY342" s="739">
        <f t="shared" si="969"/>
        <v>0</v>
      </c>
      <c r="FZ342" s="739">
        <f t="shared" si="969"/>
        <v>0</v>
      </c>
      <c r="GA342" s="739">
        <f t="shared" si="969"/>
        <v>0</v>
      </c>
      <c r="GB342" s="739">
        <f t="shared" si="969"/>
        <v>0</v>
      </c>
      <c r="GC342" s="739">
        <f t="shared" si="969"/>
        <v>0</v>
      </c>
      <c r="GD342" s="739">
        <f t="shared" si="969"/>
        <v>0</v>
      </c>
      <c r="GE342" s="739">
        <f t="shared" si="970"/>
        <v>0</v>
      </c>
      <c r="GF342" s="739">
        <f t="shared" si="970"/>
        <v>0</v>
      </c>
      <c r="GG342" s="739">
        <f t="shared" si="970"/>
        <v>0</v>
      </c>
      <c r="GH342" s="739">
        <f t="shared" si="970"/>
        <v>0</v>
      </c>
      <c r="GI342" s="739">
        <f t="shared" si="970"/>
        <v>0</v>
      </c>
      <c r="GJ342" s="739">
        <f t="shared" si="970"/>
        <v>0</v>
      </c>
      <c r="GK342" s="739">
        <f t="shared" si="970"/>
        <v>0</v>
      </c>
      <c r="GL342" s="739">
        <f t="shared" si="970"/>
        <v>0</v>
      </c>
      <c r="GM342" s="739">
        <f t="shared" si="970"/>
        <v>0</v>
      </c>
      <c r="GN342" s="739">
        <f t="shared" si="970"/>
        <v>0</v>
      </c>
      <c r="GQ342" s="1098">
        <f>IF(GQ$9=$N342,#REF!,0)</f>
        <v>0</v>
      </c>
      <c r="GR342" s="1098">
        <f>IF(GR$9=$N342,#REF!,0)</f>
        <v>0</v>
      </c>
      <c r="GS342" s="1098">
        <f>IF(GS$9=$N342,#REF!,0)</f>
        <v>0</v>
      </c>
      <c r="GT342" s="1098">
        <f>IF(GT$9=$N342,#REF!,0)</f>
        <v>0</v>
      </c>
      <c r="GU342" s="1098">
        <f>IF(GU$9=$N342,#REF!,0)</f>
        <v>0</v>
      </c>
      <c r="GV342" s="1098">
        <f>IF(GV$9=$N342,#REF!,0)</f>
        <v>0</v>
      </c>
      <c r="GW342" s="1098">
        <f>IF(GW$9=$N342,#REF!,0)</f>
        <v>0</v>
      </c>
      <c r="GX342" s="1098">
        <f>IF(GX$9=$N342,#REF!,0)</f>
        <v>0</v>
      </c>
      <c r="GY342" s="1098">
        <f>IF(GY$9=$N342,#REF!,0)</f>
        <v>0</v>
      </c>
      <c r="GZ342" s="1098">
        <f>IF(GZ$9=$N342,#REF!,0)</f>
        <v>0</v>
      </c>
      <c r="HA342" s="1098">
        <f>IF(HA$9=$N342,#REF!,0)</f>
        <v>0</v>
      </c>
      <c r="HB342" s="1098">
        <f>IF(HB$9=$N342,#REF!,0)</f>
        <v>0</v>
      </c>
      <c r="HC342" s="1098">
        <f>IF(HC$9=$N342,#REF!,0)</f>
        <v>0</v>
      </c>
      <c r="HD342" s="1098">
        <f>IF(HD$9=$N342,#REF!,0)</f>
        <v>0</v>
      </c>
      <c r="HE342" s="1098">
        <f>IF(HE$9=$N342,#REF!,0)</f>
        <v>0</v>
      </c>
      <c r="HF342" s="1098">
        <f>IF(HF$9=$N342,#REF!,0)</f>
        <v>0</v>
      </c>
      <c r="HG342" s="1098">
        <f>IF(HG$9=$N342,#REF!,0)</f>
        <v>0</v>
      </c>
      <c r="HH342" s="1098">
        <f>IF(HH$9=$N342,#REF!,0)</f>
        <v>0</v>
      </c>
      <c r="HI342" s="1098">
        <f>IF(HI$9=$N342,#REF!,0)</f>
        <v>0</v>
      </c>
      <c r="HJ342" s="1098">
        <f>IF(HJ$9=$N342,#REF!,0)</f>
        <v>0</v>
      </c>
      <c r="HK342" s="1098">
        <f>IF(HK$9=$N342,#REF!,0)</f>
        <v>0</v>
      </c>
      <c r="HL342" s="1098">
        <f>IF(HL$9=$N342,#REF!,0)</f>
        <v>0</v>
      </c>
      <c r="HM342" s="1098">
        <f>IF(HM$9=$N342,#REF!,0)</f>
        <v>0</v>
      </c>
      <c r="HN342" s="1098">
        <f>IF(HN$9=$N342,#REF!,0)</f>
        <v>0</v>
      </c>
      <c r="HO342" s="1098">
        <f>IF(HO$9=$N342,#REF!,0)</f>
        <v>0</v>
      </c>
      <c r="HP342" s="1098">
        <f>IF(HP$9=$N342,#REF!,0)</f>
        <v>0</v>
      </c>
      <c r="HQ342" s="1098" t="e">
        <f>IF(HQ$9=$N342,#REF!,0)</f>
        <v>#REF!</v>
      </c>
      <c r="HR342" s="1098">
        <f>IF(HR$9=$N342,#REF!,0)</f>
        <v>0</v>
      </c>
      <c r="HS342" s="1098">
        <f>IF(HS$9=$N342,#REF!,0)</f>
        <v>0</v>
      </c>
      <c r="HT342" s="1098">
        <f>IF(HT$9=$N342,#REF!,0)</f>
        <v>0</v>
      </c>
      <c r="HU342" s="1098">
        <f>IF(HU$9=$N342,#REF!,0)</f>
        <v>0</v>
      </c>
      <c r="HV342" s="1098">
        <f>IF(HV$9=$N342,#REF!,0)</f>
        <v>0</v>
      </c>
      <c r="HW342" s="1098">
        <f>IF(HW$9=$N342,#REF!,0)</f>
        <v>0</v>
      </c>
      <c r="HX342" s="1098">
        <f>IF(HX$9=$N342,#REF!,0)</f>
        <v>0</v>
      </c>
      <c r="HY342" s="1098">
        <f>IF(HY$9=$N342,#REF!,0)</f>
        <v>0</v>
      </c>
      <c r="HZ342" s="1098">
        <f>IF(HZ$9=$N342,#REF!,0)</f>
        <v>0</v>
      </c>
      <c r="IA342" s="1098">
        <f>IF(IA$9=$N342,#REF!,0)</f>
        <v>0</v>
      </c>
      <c r="IB342" s="1098">
        <f>IF(IB$9=$N342,#REF!,0)</f>
        <v>0</v>
      </c>
      <c r="IC342" s="1098">
        <f>IF(IC$9=$N342,#REF!,0)</f>
        <v>0</v>
      </c>
      <c r="ID342" s="1098">
        <f>IF(ID$9=$N342,#REF!,0)</f>
        <v>0</v>
      </c>
      <c r="IE342" s="1098">
        <f>IF(IE$9=$N342,#REF!,0)</f>
        <v>0</v>
      </c>
      <c r="IF342" s="1098">
        <f>IF(IF$9=$N342,#REF!,0)</f>
        <v>0</v>
      </c>
      <c r="IG342" s="1098">
        <f>IF(IG$9=$N342,#REF!,0)</f>
        <v>0</v>
      </c>
      <c r="IH342" s="1098">
        <f>IF(IH$9=$N342,#REF!,0)</f>
        <v>0</v>
      </c>
      <c r="II342" s="1098">
        <f>IF(II$9=$N342,#REF!,0)</f>
        <v>0</v>
      </c>
      <c r="IJ342" s="1098">
        <f>IF(IJ$9=$N342,#REF!,0)</f>
        <v>0</v>
      </c>
      <c r="IK342" s="1098">
        <f>IF(IK$9=$N342,#REF!,0)</f>
        <v>0</v>
      </c>
      <c r="IL342" s="1098">
        <f>IF(IL$9=$N342,#REF!,0)</f>
        <v>0</v>
      </c>
      <c r="IM342" s="1098">
        <f>IF(IM$9=$N342,#REF!,0)</f>
        <v>0</v>
      </c>
      <c r="IN342" s="1098">
        <f>IF(IN$9=$N342,#REF!,0)</f>
        <v>0</v>
      </c>
      <c r="IO342" s="1098">
        <f>IF(IO$9=$N342,#REF!,0)</f>
        <v>0</v>
      </c>
      <c r="IP342" s="1098">
        <f>IF(IP$9=$N342,#REF!,0)</f>
        <v>0</v>
      </c>
      <c r="IQ342" s="1098">
        <f>IF(IQ$9=$N342,#REF!,0)</f>
        <v>0</v>
      </c>
      <c r="IR342" s="1098">
        <f>IF(IR$9=$N342,#REF!,0)</f>
        <v>0</v>
      </c>
      <c r="IS342" s="1098">
        <f>IF(IS$9=$N342,#REF!,0)</f>
        <v>0</v>
      </c>
      <c r="IT342" s="1098">
        <f>IF(IT$9=$N342,#REF!,0)</f>
        <v>0</v>
      </c>
      <c r="IU342" s="1098">
        <f>IF(IU$9=$N342,#REF!,0)</f>
        <v>0</v>
      </c>
      <c r="IV342" s="1098">
        <f>IF(IV$9=$N342,#REF!,0)</f>
        <v>0</v>
      </c>
      <c r="IW342" s="1098">
        <f>IF(IW$9=$N342,#REF!,0)</f>
        <v>0</v>
      </c>
      <c r="IX342" s="1098">
        <f>IF(IX$9=$N342,#REF!,0)</f>
        <v>0</v>
      </c>
      <c r="IY342" s="1098">
        <f>IF(IY$9=$N342,#REF!,0)</f>
        <v>0</v>
      </c>
      <c r="IZ342" s="1098">
        <f>IF(IZ$9=$N342,#REF!,0)</f>
        <v>0</v>
      </c>
      <c r="JA342" s="1098">
        <f>IF(JA$9=$N342,#REF!,0)</f>
        <v>0</v>
      </c>
      <c r="JB342" s="1098">
        <f>IF(JB$9=$N342,#REF!,0)</f>
        <v>0</v>
      </c>
      <c r="JC342" s="1098">
        <f>IF(JC$9=$N342,#REF!,0)</f>
        <v>0</v>
      </c>
      <c r="JD342" s="1098">
        <f>IF(JD$9=$N342,#REF!,0)</f>
        <v>0</v>
      </c>
      <c r="JE342" s="1098">
        <f>IF(JE$9=$N342,#REF!,0)</f>
        <v>0</v>
      </c>
      <c r="JF342" s="1098">
        <f>IF(JF$9=$N342,#REF!,0)</f>
        <v>0</v>
      </c>
      <c r="JG342" s="1098">
        <f>IF(JG$9=$N342,#REF!,0)</f>
        <v>0</v>
      </c>
      <c r="JH342" s="1098">
        <f>IF(JH$9=$N342,#REF!,0)</f>
        <v>0</v>
      </c>
      <c r="JI342" s="1098">
        <f>IF(JI$9=$N342,#REF!,0)</f>
        <v>0</v>
      </c>
      <c r="JJ342" s="1098">
        <f>IF(JJ$9=$N342,#REF!,0)</f>
        <v>0</v>
      </c>
      <c r="JK342" s="1098">
        <f>IF(JK$9=$N342,#REF!,0)</f>
        <v>0</v>
      </c>
      <c r="JL342" s="1098">
        <f>IF(JL$9=$N342,#REF!,0)</f>
        <v>0</v>
      </c>
      <c r="JM342" s="1098">
        <f>IF(JM$9=$N342,#REF!,0)</f>
        <v>0</v>
      </c>
      <c r="JN342" s="1098">
        <f>IF(JN$9=$N342,#REF!,0)</f>
        <v>0</v>
      </c>
      <c r="JO342" s="1098">
        <f>IF(JO$9=$N342,#REF!,0)</f>
        <v>0</v>
      </c>
      <c r="JP342" s="1098">
        <f>IF(JP$9=$N342,#REF!,0)</f>
        <v>0</v>
      </c>
      <c r="JQ342" s="1098">
        <f>IF(JQ$9=$N342,#REF!,0)</f>
        <v>0</v>
      </c>
      <c r="JR342" s="1098">
        <f>IF(JR$9=$N342,#REF!,0)</f>
        <v>0</v>
      </c>
      <c r="JS342" s="1098">
        <f>IF(JS$9=$N342,#REF!,0)</f>
        <v>0</v>
      </c>
      <c r="JT342" s="1098">
        <f>IF(JT$9=$N342,#REF!,0)</f>
        <v>0</v>
      </c>
      <c r="JU342" s="1098">
        <f>IF(JU$9=$N342,#REF!,0)</f>
        <v>0</v>
      </c>
      <c r="JV342" s="1098">
        <f>IF(JV$9=$N342,#REF!,0)</f>
        <v>0</v>
      </c>
      <c r="JW342" s="1098">
        <f>IF(JW$9=$N342,#REF!,0)</f>
        <v>0</v>
      </c>
      <c r="JX342" s="681"/>
      <c r="JZ342" s="681">
        <f t="shared" si="984"/>
        <v>0</v>
      </c>
      <c r="KA342" s="681">
        <f t="shared" si="984"/>
        <v>0</v>
      </c>
      <c r="KB342" s="681">
        <f t="shared" si="984"/>
        <v>0</v>
      </c>
      <c r="KC342" s="681">
        <f t="shared" si="984"/>
        <v>0</v>
      </c>
      <c r="KD342" s="681">
        <f t="shared" si="984"/>
        <v>0</v>
      </c>
      <c r="KE342" s="681">
        <f t="shared" si="984"/>
        <v>0</v>
      </c>
      <c r="KF342" s="681">
        <f t="shared" si="984"/>
        <v>0</v>
      </c>
      <c r="KG342" s="681">
        <f t="shared" si="984"/>
        <v>0</v>
      </c>
      <c r="KH342" s="681">
        <f t="shared" si="984"/>
        <v>0</v>
      </c>
      <c r="KI342" s="681">
        <f t="shared" si="984"/>
        <v>0</v>
      </c>
      <c r="KJ342" s="681">
        <f t="shared" si="984"/>
        <v>0</v>
      </c>
      <c r="KN342" s="1098">
        <f t="shared" si="980"/>
        <v>0</v>
      </c>
      <c r="KO342" s="1098">
        <f t="shared" si="980"/>
        <v>0</v>
      </c>
      <c r="KP342" s="1098">
        <f t="shared" si="980"/>
        <v>0</v>
      </c>
      <c r="KQ342" s="1098">
        <f t="shared" si="980"/>
        <v>0</v>
      </c>
      <c r="KR342" s="1098">
        <f t="shared" si="980"/>
        <v>0</v>
      </c>
      <c r="KS342" s="1098">
        <f t="shared" si="980"/>
        <v>0</v>
      </c>
      <c r="KT342" s="1098">
        <f t="shared" si="980"/>
        <v>0</v>
      </c>
      <c r="KU342" s="1098">
        <f t="shared" si="980"/>
        <v>0</v>
      </c>
      <c r="KV342" s="1098">
        <f t="shared" si="980"/>
        <v>0</v>
      </c>
      <c r="KW342" s="1098">
        <f t="shared" si="980"/>
        <v>0</v>
      </c>
      <c r="KX342" s="1098">
        <f t="shared" si="980"/>
        <v>0</v>
      </c>
      <c r="KY342" s="1098">
        <f t="shared" si="980"/>
        <v>0</v>
      </c>
      <c r="KZ342" s="1098">
        <f t="shared" si="980"/>
        <v>0</v>
      </c>
      <c r="LA342" s="1098">
        <f t="shared" si="980"/>
        <v>0</v>
      </c>
      <c r="LB342" s="1098">
        <f t="shared" si="980"/>
        <v>0</v>
      </c>
      <c r="LC342" s="1098">
        <f t="shared" si="979"/>
        <v>0</v>
      </c>
      <c r="LD342" s="1098">
        <f t="shared" si="979"/>
        <v>0</v>
      </c>
      <c r="LE342" s="1098">
        <f t="shared" si="979"/>
        <v>0</v>
      </c>
      <c r="LF342" s="1098">
        <f t="shared" si="979"/>
        <v>0</v>
      </c>
      <c r="LG342" s="1098">
        <f t="shared" si="979"/>
        <v>0</v>
      </c>
      <c r="LH342" s="1098">
        <f t="shared" si="979"/>
        <v>0</v>
      </c>
      <c r="LI342" s="1098">
        <f t="shared" si="979"/>
        <v>0</v>
      </c>
      <c r="LJ342" s="1098">
        <f t="shared" si="979"/>
        <v>0</v>
      </c>
      <c r="LK342" s="1098">
        <f t="shared" si="979"/>
        <v>0</v>
      </c>
      <c r="LL342" s="1098">
        <f t="shared" si="979"/>
        <v>0</v>
      </c>
      <c r="LM342" s="1098">
        <f t="shared" si="979"/>
        <v>0</v>
      </c>
      <c r="LN342" s="1098">
        <f t="shared" si="979"/>
        <v>0</v>
      </c>
      <c r="LO342" s="1098">
        <f t="shared" si="979"/>
        <v>0</v>
      </c>
      <c r="LP342" s="1098">
        <f t="shared" si="979"/>
        <v>0</v>
      </c>
      <c r="LQ342" s="1098">
        <f t="shared" si="979"/>
        <v>0</v>
      </c>
      <c r="LR342" s="1098">
        <f t="shared" si="979"/>
        <v>0</v>
      </c>
      <c r="LS342" s="1098">
        <f t="shared" si="924"/>
        <v>0</v>
      </c>
    </row>
    <row r="343" spans="1:331" ht="20.100000000000001" customHeight="1" x14ac:dyDescent="0.35">
      <c r="A343" s="692"/>
      <c r="B343" s="871" t="s">
        <v>704</v>
      </c>
      <c r="C343" s="870" t="s">
        <v>484</v>
      </c>
      <c r="D343" s="871"/>
      <c r="E343" s="871"/>
      <c r="F343" s="871"/>
      <c r="G343" s="871"/>
      <c r="H343" s="871"/>
      <c r="I343" s="871"/>
      <c r="J343" s="871" t="s">
        <v>212</v>
      </c>
      <c r="K343" s="877"/>
      <c r="L343" s="886"/>
      <c r="M343" s="874">
        <v>329</v>
      </c>
      <c r="N343" s="874" t="s">
        <v>177</v>
      </c>
      <c r="O343" s="135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635"/>
      <c r="AJ343" s="31"/>
      <c r="AK343" s="31"/>
      <c r="AL343" s="31"/>
      <c r="AM343" s="31"/>
      <c r="AN343" s="54"/>
      <c r="AO343" s="54"/>
      <c r="AP343" s="54"/>
      <c r="AQ343" s="54"/>
      <c r="AR343" s="112">
        <f>AR344</f>
        <v>0</v>
      </c>
      <c r="AS343" s="54"/>
      <c r="AT343" s="54"/>
      <c r="AU343" s="54"/>
      <c r="AV343" s="112">
        <f>AV344</f>
        <v>0</v>
      </c>
      <c r="AW343" s="54"/>
      <c r="AX343" s="54"/>
      <c r="AY343" s="54"/>
      <c r="AZ343" s="31"/>
      <c r="BA343" s="31"/>
      <c r="BB343" s="112">
        <f>BB344</f>
        <v>5000</v>
      </c>
      <c r="BC343" s="112">
        <f>BC344</f>
        <v>5000</v>
      </c>
      <c r="BD343" s="54"/>
      <c r="BE343" s="107"/>
      <c r="BF343" s="112">
        <f t="shared" ref="BF343:BK343" si="990">BF344</f>
        <v>5000</v>
      </c>
      <c r="BG343" s="112">
        <f t="shared" si="990"/>
        <v>0</v>
      </c>
      <c r="BH343" s="112">
        <f t="shared" si="990"/>
        <v>5000</v>
      </c>
      <c r="BI343" s="112">
        <f t="shared" si="990"/>
        <v>0</v>
      </c>
      <c r="BJ343" s="112">
        <f t="shared" si="990"/>
        <v>5000</v>
      </c>
      <c r="BK343" s="112">
        <f t="shared" si="990"/>
        <v>0</v>
      </c>
      <c r="BL343" s="112">
        <f>IFERROR(BK343/BJ343*100,)</f>
        <v>0</v>
      </c>
      <c r="BM343" s="112"/>
      <c r="BN343" s="112"/>
      <c r="BO343" s="112">
        <f>BO344</f>
        <v>5000</v>
      </c>
      <c r="BP343" s="112"/>
      <c r="BQ343" s="112"/>
      <c r="BR343" s="112">
        <f>BR344</f>
        <v>0</v>
      </c>
      <c r="BS343" s="112">
        <f>BS344</f>
        <v>5000</v>
      </c>
      <c r="BT343" s="112">
        <f>BT344</f>
        <v>0</v>
      </c>
      <c r="BU343" s="112">
        <f>BU344</f>
        <v>0</v>
      </c>
      <c r="BV343" s="112">
        <f>BV344</f>
        <v>5000</v>
      </c>
      <c r="BW343" s="112"/>
      <c r="BX343" s="112"/>
      <c r="BY343" s="112">
        <f>BY344</f>
        <v>5000</v>
      </c>
      <c r="BZ343" s="112">
        <f>BZ344</f>
        <v>0</v>
      </c>
      <c r="CA343" s="112">
        <f>IFERROR(BZ343/BG343*100,)</f>
        <v>0</v>
      </c>
      <c r="CB343" s="112">
        <f>IFERROR(BZ343/BY343*100,)</f>
        <v>0</v>
      </c>
      <c r="CC343" s="112">
        <f>CC344</f>
        <v>0</v>
      </c>
      <c r="CD343" s="112">
        <f>CD344</f>
        <v>0</v>
      </c>
      <c r="CE343" s="112">
        <f>CE344</f>
        <v>5000</v>
      </c>
      <c r="CF343" s="112">
        <f>CF344</f>
        <v>0</v>
      </c>
      <c r="CG343" s="112">
        <f>IFERROR(CF343/CE343*100,)</f>
        <v>0</v>
      </c>
      <c r="CH343" s="112">
        <f>CH344</f>
        <v>-4000</v>
      </c>
      <c r="CI343" s="112">
        <f>CI344</f>
        <v>1000</v>
      </c>
      <c r="CJ343" s="112"/>
      <c r="CK343" s="112">
        <f t="shared" si="985"/>
        <v>0</v>
      </c>
      <c r="CL343" s="112">
        <f>CL344</f>
        <v>0</v>
      </c>
      <c r="CM343" s="112">
        <f>CM344</f>
        <v>1000</v>
      </c>
      <c r="CN343" s="112"/>
      <c r="CO343" s="112">
        <f t="shared" si="986"/>
        <v>0</v>
      </c>
      <c r="CP343" s="112">
        <f>CP344</f>
        <v>0</v>
      </c>
      <c r="CQ343" s="112">
        <f>CQ344</f>
        <v>1000</v>
      </c>
      <c r="CR343" s="112">
        <f>CR344</f>
        <v>0</v>
      </c>
      <c r="CS343" s="112">
        <f t="shared" si="987"/>
        <v>0</v>
      </c>
      <c r="CT343" s="112">
        <f>CT344</f>
        <v>0</v>
      </c>
      <c r="CU343" s="112">
        <f>CU344</f>
        <v>1000</v>
      </c>
      <c r="CV343" s="112">
        <f>CV344</f>
        <v>0</v>
      </c>
      <c r="CW343" s="112">
        <f t="shared" si="839"/>
        <v>0</v>
      </c>
      <c r="CX343" s="112">
        <f t="shared" ref="CX343:DH343" si="991">CX344</f>
        <v>0</v>
      </c>
      <c r="CY343" s="112">
        <f t="shared" si="991"/>
        <v>1000</v>
      </c>
      <c r="CZ343" s="151">
        <f t="shared" si="991"/>
        <v>0</v>
      </c>
      <c r="DA343" s="151">
        <f t="shared" si="991"/>
        <v>0</v>
      </c>
      <c r="DB343" s="112">
        <f t="shared" si="991"/>
        <v>0</v>
      </c>
      <c r="DC343" s="151">
        <f>DC344</f>
        <v>0</v>
      </c>
      <c r="DD343" s="151">
        <f t="shared" si="973"/>
        <v>0</v>
      </c>
      <c r="DE343" s="151">
        <f t="shared" si="974"/>
        <v>0</v>
      </c>
      <c r="DF343" s="151">
        <f>DF344</f>
        <v>0</v>
      </c>
      <c r="DG343" s="151">
        <f t="shared" si="991"/>
        <v>1000</v>
      </c>
      <c r="DH343" s="112">
        <f t="shared" si="991"/>
        <v>0</v>
      </c>
      <c r="DI343" s="151">
        <f t="shared" si="843"/>
        <v>0</v>
      </c>
      <c r="DJ343" s="112">
        <f>DJ344</f>
        <v>0</v>
      </c>
      <c r="DK343" s="151">
        <f>DK344</f>
        <v>1000</v>
      </c>
      <c r="DL343" s="151">
        <f t="shared" si="988"/>
        <v>0</v>
      </c>
      <c r="DM343" s="112">
        <f>DM344</f>
        <v>0</v>
      </c>
      <c r="DN343" s="151">
        <f>DN344</f>
        <v>1000</v>
      </c>
      <c r="DO343" s="151">
        <f>DO344</f>
        <v>0</v>
      </c>
      <c r="DP343" s="151">
        <f t="shared" si="989"/>
        <v>0</v>
      </c>
      <c r="DQ343" s="151">
        <f>DQ344</f>
        <v>0</v>
      </c>
      <c r="DR343" s="151">
        <f>DR344</f>
        <v>1000</v>
      </c>
      <c r="DS343" s="151">
        <f>DS344</f>
        <v>0</v>
      </c>
      <c r="DT343" s="151">
        <f t="shared" si="976"/>
        <v>0</v>
      </c>
      <c r="DU343" s="151">
        <f t="shared" ref="DU343:EB343" si="992">DU344</f>
        <v>-1000</v>
      </c>
      <c r="DV343" s="151">
        <f t="shared" si="992"/>
        <v>0</v>
      </c>
      <c r="DW343" s="151">
        <f t="shared" si="992"/>
        <v>1000</v>
      </c>
      <c r="DX343" s="151">
        <f t="shared" si="992"/>
        <v>0</v>
      </c>
      <c r="DY343" s="151">
        <f t="shared" si="992"/>
        <v>0</v>
      </c>
      <c r="DZ343" s="151">
        <f>DZ344</f>
        <v>0</v>
      </c>
      <c r="EA343" s="151">
        <f t="shared" si="992"/>
        <v>1000</v>
      </c>
      <c r="EB343" s="151">
        <f t="shared" si="992"/>
        <v>0</v>
      </c>
      <c r="EC343" s="151">
        <f t="shared" si="848"/>
        <v>0</v>
      </c>
      <c r="ED343" s="151">
        <f>ED344</f>
        <v>1000</v>
      </c>
      <c r="EE343" s="151">
        <f>EE344</f>
        <v>2000</v>
      </c>
      <c r="EF343" s="151">
        <f>EF344</f>
        <v>0</v>
      </c>
      <c r="EG343" s="151">
        <f t="shared" si="849"/>
        <v>0</v>
      </c>
      <c r="EH343" s="151" t="e">
        <f>EH344</f>
        <v>#REF!</v>
      </c>
      <c r="EI343" s="151">
        <f>IFERROR(#REF!/DZ343*100,)</f>
        <v>0</v>
      </c>
      <c r="EJ343" s="151">
        <f>IFERROR(#REF!/#REF!*100,)</f>
        <v>0</v>
      </c>
      <c r="EK343" s="151">
        <f t="shared" ref="EK343:EM343" si="993">EK344</f>
        <v>2000</v>
      </c>
      <c r="EL343" s="151">
        <f t="shared" si="993"/>
        <v>0</v>
      </c>
      <c r="EM343" s="151">
        <f t="shared" si="993"/>
        <v>0</v>
      </c>
      <c r="EN343" s="948"/>
      <c r="EO343" s="948"/>
      <c r="EP343" s="948"/>
      <c r="EQ343" s="948"/>
      <c r="ER343" s="948"/>
      <c r="ES343" s="146">
        <f t="shared" si="968"/>
        <v>0</v>
      </c>
      <c r="EX343" s="739">
        <f>IF(EX$9=$K343,#REF!,0)</f>
        <v>0</v>
      </c>
      <c r="EY343" s="739">
        <f>IF(EY$9=$K343,#REF!,0)</f>
        <v>0</v>
      </c>
      <c r="EZ343" s="739">
        <f>IF(EZ$9=$K343,#REF!,0)</f>
        <v>0</v>
      </c>
      <c r="FA343" s="739">
        <f>IF(FA$9=$K343,#REF!,0)</f>
        <v>0</v>
      </c>
      <c r="FB343" s="739">
        <f>IF(FB$9=$K343,#REF!,0)</f>
        <v>0</v>
      </c>
      <c r="FC343" s="739">
        <f>IF(FC$9=$K343,#REF!,0)</f>
        <v>0</v>
      </c>
      <c r="FD343" s="739">
        <f>IF(FD$9=$K343,#REF!,0)</f>
        <v>0</v>
      </c>
      <c r="FE343" s="739">
        <f>IF(FE$9=$K343,#REF!,0)</f>
        <v>0</v>
      </c>
      <c r="FF343" s="739">
        <f>IF(FF$9=$K343,#REF!,0)</f>
        <v>0</v>
      </c>
      <c r="FG343" s="739">
        <f>IF(FG$9=$K343,#REF!,0)</f>
        <v>0</v>
      </c>
      <c r="FH343" s="739">
        <f>IF(FH$9=$K343,#REF!,0)</f>
        <v>0</v>
      </c>
      <c r="FI343" s="739">
        <f>IF(FI$9=$K343,#REF!,0)</f>
        <v>0</v>
      </c>
      <c r="FJ343" s="739">
        <f>IF(FJ$9=$K343,#REF!,0)</f>
        <v>0</v>
      </c>
      <c r="FK343" s="739">
        <f>IF(FK$9=$K343,#REF!,0)</f>
        <v>0</v>
      </c>
      <c r="FL343" s="739">
        <f>IF(FL$9=$K343,#REF!,0)</f>
        <v>0</v>
      </c>
      <c r="FM343" s="739">
        <f>IF(FM$9=$K343,#REF!,0)</f>
        <v>0</v>
      </c>
      <c r="FN343" s="739">
        <f>IF(FN$9=$K343,#REF!,0)</f>
        <v>0</v>
      </c>
      <c r="FO343" s="739">
        <f>IF(FO$9=$K343,#REF!,0)</f>
        <v>0</v>
      </c>
      <c r="FP343" s="739">
        <f>IF(FP$9=$K343,#REF!,0)</f>
        <v>0</v>
      </c>
      <c r="FQ343" s="739">
        <f>IF(FQ$9=$K343,#REF!,0)</f>
        <v>0</v>
      </c>
      <c r="FU343" s="739">
        <f t="shared" ref="FU343:GD352" si="994">IF(FU$9=$K343,$EK343,0)</f>
        <v>0</v>
      </c>
      <c r="FV343" s="739">
        <f t="shared" si="994"/>
        <v>0</v>
      </c>
      <c r="FW343" s="739">
        <f t="shared" si="994"/>
        <v>0</v>
      </c>
      <c r="FX343" s="739">
        <f t="shared" si="994"/>
        <v>0</v>
      </c>
      <c r="FY343" s="739">
        <f t="shared" si="994"/>
        <v>0</v>
      </c>
      <c r="FZ343" s="739">
        <f t="shared" si="994"/>
        <v>0</v>
      </c>
      <c r="GA343" s="739">
        <f t="shared" si="994"/>
        <v>0</v>
      </c>
      <c r="GB343" s="739">
        <f t="shared" si="994"/>
        <v>0</v>
      </c>
      <c r="GC343" s="739">
        <f t="shared" si="994"/>
        <v>0</v>
      </c>
      <c r="GD343" s="739">
        <f t="shared" si="994"/>
        <v>0</v>
      </c>
      <c r="GE343" s="739">
        <f t="shared" ref="GE343:GN352" si="995">IF(GE$9=$K343,$EK343,0)</f>
        <v>0</v>
      </c>
      <c r="GF343" s="739">
        <f t="shared" si="995"/>
        <v>0</v>
      </c>
      <c r="GG343" s="739">
        <f t="shared" si="995"/>
        <v>0</v>
      </c>
      <c r="GH343" s="739">
        <f t="shared" si="995"/>
        <v>0</v>
      </c>
      <c r="GI343" s="739">
        <f t="shared" si="995"/>
        <v>0</v>
      </c>
      <c r="GJ343" s="739">
        <f t="shared" si="995"/>
        <v>0</v>
      </c>
      <c r="GK343" s="739">
        <f t="shared" si="995"/>
        <v>0</v>
      </c>
      <c r="GL343" s="739">
        <f t="shared" si="995"/>
        <v>0</v>
      </c>
      <c r="GM343" s="739">
        <f t="shared" si="995"/>
        <v>0</v>
      </c>
      <c r="GN343" s="739">
        <f t="shared" si="995"/>
        <v>0</v>
      </c>
      <c r="GQ343" s="1098">
        <f>IF(GQ$9=$N343,#REF!,0)</f>
        <v>0</v>
      </c>
      <c r="GR343" s="1098">
        <f>IF(GR$9=$N343,#REF!,0)</f>
        <v>0</v>
      </c>
      <c r="GS343" s="1098">
        <f>IF(GS$9=$N343,#REF!,0)</f>
        <v>0</v>
      </c>
      <c r="GT343" s="1098">
        <f>IF(GT$9=$N343,#REF!,0)</f>
        <v>0</v>
      </c>
      <c r="GU343" s="1098">
        <f>IF(GU$9=$N343,#REF!,0)</f>
        <v>0</v>
      </c>
      <c r="GV343" s="1098">
        <f>IF(GV$9=$N343,#REF!,0)</f>
        <v>0</v>
      </c>
      <c r="GW343" s="1098">
        <f>IF(GW$9=$N343,#REF!,0)</f>
        <v>0</v>
      </c>
      <c r="GX343" s="1098">
        <f>IF(GX$9=$N343,#REF!,0)</f>
        <v>0</v>
      </c>
      <c r="GY343" s="1098">
        <f>IF(GY$9=$N343,#REF!,0)</f>
        <v>0</v>
      </c>
      <c r="GZ343" s="1098">
        <f>IF(GZ$9=$N343,#REF!,0)</f>
        <v>0</v>
      </c>
      <c r="HA343" s="1098">
        <f>IF(HA$9=$N343,#REF!,0)</f>
        <v>0</v>
      </c>
      <c r="HB343" s="1098">
        <f>IF(HB$9=$N343,#REF!,0)</f>
        <v>0</v>
      </c>
      <c r="HC343" s="1098">
        <f>IF(HC$9=$N343,#REF!,0)</f>
        <v>0</v>
      </c>
      <c r="HD343" s="1098">
        <f>IF(HD$9=$N343,#REF!,0)</f>
        <v>0</v>
      </c>
      <c r="HE343" s="1098">
        <f>IF(HE$9=$N343,#REF!,0)</f>
        <v>0</v>
      </c>
      <c r="HF343" s="1098">
        <f>IF(HF$9=$N343,#REF!,0)</f>
        <v>0</v>
      </c>
      <c r="HG343" s="1098">
        <f>IF(HG$9=$N343,#REF!,0)</f>
        <v>0</v>
      </c>
      <c r="HH343" s="1098">
        <f>IF(HH$9=$N343,#REF!,0)</f>
        <v>0</v>
      </c>
      <c r="HI343" s="1098">
        <f>IF(HI$9=$N343,#REF!,0)</f>
        <v>0</v>
      </c>
      <c r="HJ343" s="1098">
        <f>IF(HJ$9=$N343,#REF!,0)</f>
        <v>0</v>
      </c>
      <c r="HK343" s="1098">
        <f>IF(HK$9=$N343,#REF!,0)</f>
        <v>0</v>
      </c>
      <c r="HL343" s="1098">
        <f>IF(HL$9=$N343,#REF!,0)</f>
        <v>0</v>
      </c>
      <c r="HM343" s="1098">
        <f>IF(HM$9=$N343,#REF!,0)</f>
        <v>0</v>
      </c>
      <c r="HN343" s="1098">
        <f>IF(HN$9=$N343,#REF!,0)</f>
        <v>0</v>
      </c>
      <c r="HO343" s="1098">
        <f>IF(HO$9=$N343,#REF!,0)</f>
        <v>0</v>
      </c>
      <c r="HP343" s="1098">
        <f>IF(HP$9=$N343,#REF!,0)</f>
        <v>0</v>
      </c>
      <c r="HQ343" s="1098">
        <f>IF(HQ$9=$N343,#REF!,0)</f>
        <v>0</v>
      </c>
      <c r="HR343" s="1098">
        <f>IF(HR$9=$N343,#REF!,0)</f>
        <v>0</v>
      </c>
      <c r="HS343" s="1098">
        <f>IF(HS$9=$N343,#REF!,0)</f>
        <v>0</v>
      </c>
      <c r="HT343" s="1098">
        <f>IF(HT$9=$N343,#REF!,0)</f>
        <v>0</v>
      </c>
      <c r="HU343" s="1098">
        <f>IF(HU$9=$N343,#REF!,0)</f>
        <v>0</v>
      </c>
      <c r="HV343" s="1098">
        <f>IF(HV$9=$N343,#REF!,0)</f>
        <v>0</v>
      </c>
      <c r="HW343" s="1098">
        <f>IF(HW$9=$N343,#REF!,0)</f>
        <v>0</v>
      </c>
      <c r="HX343" s="1098">
        <f>IF(HX$9=$N343,#REF!,0)</f>
        <v>0</v>
      </c>
      <c r="HY343" s="1098">
        <f>IF(HY$9=$N343,#REF!,0)</f>
        <v>0</v>
      </c>
      <c r="HZ343" s="1098">
        <f>IF(HZ$9=$N343,#REF!,0)</f>
        <v>0</v>
      </c>
      <c r="IA343" s="1098">
        <f>IF(IA$9=$N343,#REF!,0)</f>
        <v>0</v>
      </c>
      <c r="IB343" s="1098">
        <f>IF(IB$9=$N343,#REF!,0)</f>
        <v>0</v>
      </c>
      <c r="IC343" s="1098">
        <f>IF(IC$9=$N343,#REF!,0)</f>
        <v>0</v>
      </c>
      <c r="ID343" s="1098">
        <f>IF(ID$9=$N343,#REF!,0)</f>
        <v>0</v>
      </c>
      <c r="IE343" s="1098">
        <f>IF(IE$9=$N343,#REF!,0)</f>
        <v>0</v>
      </c>
      <c r="IF343" s="1098">
        <f>IF(IF$9=$N343,#REF!,0)</f>
        <v>0</v>
      </c>
      <c r="IG343" s="1098">
        <f>IF(IG$9=$N343,#REF!,0)</f>
        <v>0</v>
      </c>
      <c r="IH343" s="1098">
        <f>IF(IH$9=$N343,#REF!,0)</f>
        <v>0</v>
      </c>
      <c r="II343" s="1098">
        <f>IF(II$9=$N343,#REF!,0)</f>
        <v>0</v>
      </c>
      <c r="IJ343" s="1098">
        <f>IF(IJ$9=$N343,#REF!,0)</f>
        <v>0</v>
      </c>
      <c r="IK343" s="1098">
        <f>IF(IK$9=$N343,#REF!,0)</f>
        <v>0</v>
      </c>
      <c r="IL343" s="1098">
        <f>IF(IL$9=$N343,#REF!,0)</f>
        <v>0</v>
      </c>
      <c r="IM343" s="1098">
        <f>IF(IM$9=$N343,#REF!,0)</f>
        <v>0</v>
      </c>
      <c r="IN343" s="1098">
        <f>IF(IN$9=$N343,#REF!,0)</f>
        <v>0</v>
      </c>
      <c r="IO343" s="1098">
        <f>IF(IO$9=$N343,#REF!,0)</f>
        <v>0</v>
      </c>
      <c r="IP343" s="1098">
        <f>IF(IP$9=$N343,#REF!,0)</f>
        <v>0</v>
      </c>
      <c r="IQ343" s="1098">
        <f>IF(IQ$9=$N343,#REF!,0)</f>
        <v>0</v>
      </c>
      <c r="IR343" s="1098">
        <f>IF(IR$9=$N343,#REF!,0)</f>
        <v>0</v>
      </c>
      <c r="IS343" s="1098">
        <f>IF(IS$9=$N343,#REF!,0)</f>
        <v>0</v>
      </c>
      <c r="IT343" s="1098">
        <f>IF(IT$9=$N343,#REF!,0)</f>
        <v>0</v>
      </c>
      <c r="IU343" s="1098">
        <f>IF(IU$9=$N343,#REF!,0)</f>
        <v>0</v>
      </c>
      <c r="IV343" s="1098">
        <f>IF(IV$9=$N343,#REF!,0)</f>
        <v>0</v>
      </c>
      <c r="IW343" s="1098">
        <f>IF(IW$9=$N343,#REF!,0)</f>
        <v>0</v>
      </c>
      <c r="IX343" s="1098">
        <f>IF(IX$9=$N343,#REF!,0)</f>
        <v>0</v>
      </c>
      <c r="IY343" s="1098">
        <f>IF(IY$9=$N343,#REF!,0)</f>
        <v>0</v>
      </c>
      <c r="IZ343" s="1098">
        <f>IF(IZ$9=$N343,#REF!,0)</f>
        <v>0</v>
      </c>
      <c r="JA343" s="1098">
        <f>IF(JA$9=$N343,#REF!,0)</f>
        <v>0</v>
      </c>
      <c r="JB343" s="1098">
        <f>IF(JB$9=$N343,#REF!,0)</f>
        <v>0</v>
      </c>
      <c r="JC343" s="1098">
        <f>IF(JC$9=$N343,#REF!,0)</f>
        <v>0</v>
      </c>
      <c r="JD343" s="1098">
        <f>IF(JD$9=$N343,#REF!,0)</f>
        <v>0</v>
      </c>
      <c r="JE343" s="1098">
        <f>IF(JE$9=$N343,#REF!,0)</f>
        <v>0</v>
      </c>
      <c r="JF343" s="1098">
        <f>IF(JF$9=$N343,#REF!,0)</f>
        <v>0</v>
      </c>
      <c r="JG343" s="1098">
        <f>IF(JG$9=$N343,#REF!,0)</f>
        <v>0</v>
      </c>
      <c r="JH343" s="1098">
        <f>IF(JH$9=$N343,#REF!,0)</f>
        <v>0</v>
      </c>
      <c r="JI343" s="1098">
        <f>IF(JI$9=$N343,#REF!,0)</f>
        <v>0</v>
      </c>
      <c r="JJ343" s="1098">
        <f>IF(JJ$9=$N343,#REF!,0)</f>
        <v>0</v>
      </c>
      <c r="JK343" s="1098">
        <f>IF(JK$9=$N343,#REF!,0)</f>
        <v>0</v>
      </c>
      <c r="JL343" s="1098">
        <f>IF(JL$9=$N343,#REF!,0)</f>
        <v>0</v>
      </c>
      <c r="JM343" s="1098">
        <f>IF(JM$9=$N343,#REF!,0)</f>
        <v>0</v>
      </c>
      <c r="JN343" s="1098">
        <f>IF(JN$9=$N343,#REF!,0)</f>
        <v>0</v>
      </c>
      <c r="JO343" s="1098">
        <f>IF(JO$9=$N343,#REF!,0)</f>
        <v>0</v>
      </c>
      <c r="JP343" s="1098">
        <f>IF(JP$9=$N343,#REF!,0)</f>
        <v>0</v>
      </c>
      <c r="JQ343" s="1098">
        <f>IF(JQ$9=$N343,#REF!,0)</f>
        <v>0</v>
      </c>
      <c r="JR343" s="1098">
        <f>IF(JR$9=$N343,#REF!,0)</f>
        <v>0</v>
      </c>
      <c r="JS343" s="1098">
        <f>IF(JS$9=$N343,#REF!,0)</f>
        <v>0</v>
      </c>
      <c r="JT343" s="1098">
        <f>IF(JT$9=$N343,#REF!,0)</f>
        <v>0</v>
      </c>
      <c r="JU343" s="1098">
        <f>IF(JU$9=$N343,#REF!,0)</f>
        <v>0</v>
      </c>
      <c r="JV343" s="1098">
        <f>IF(JV$9=$N343,#REF!,0)</f>
        <v>0</v>
      </c>
      <c r="JW343" s="1098">
        <f>IF(JW$9=$N343,#REF!,0)</f>
        <v>0</v>
      </c>
      <c r="JX343" s="681"/>
      <c r="JZ343" s="681">
        <f t="shared" si="984"/>
        <v>0</v>
      </c>
      <c r="KA343" s="681">
        <f t="shared" si="984"/>
        <v>0</v>
      </c>
      <c r="KB343" s="681">
        <f t="shared" si="984"/>
        <v>0</v>
      </c>
      <c r="KC343" s="681">
        <f t="shared" si="984"/>
        <v>0</v>
      </c>
      <c r="KD343" s="681">
        <f t="shared" si="984"/>
        <v>0</v>
      </c>
      <c r="KE343" s="681">
        <f t="shared" si="984"/>
        <v>0</v>
      </c>
      <c r="KF343" s="681">
        <f t="shared" si="984"/>
        <v>0</v>
      </c>
      <c r="KG343" s="681">
        <f t="shared" si="984"/>
        <v>0</v>
      </c>
      <c r="KH343" s="681">
        <f t="shared" si="984"/>
        <v>0</v>
      </c>
      <c r="KI343" s="681">
        <f t="shared" si="984"/>
        <v>0</v>
      </c>
      <c r="KJ343" s="681">
        <f t="shared" si="984"/>
        <v>0</v>
      </c>
      <c r="KN343" s="1098">
        <f t="shared" si="980"/>
        <v>0</v>
      </c>
      <c r="KO343" s="1098">
        <f t="shared" si="980"/>
        <v>0</v>
      </c>
      <c r="KP343" s="1098">
        <f t="shared" si="980"/>
        <v>0</v>
      </c>
      <c r="KQ343" s="1098">
        <f t="shared" si="980"/>
        <v>0</v>
      </c>
      <c r="KR343" s="1098">
        <f t="shared" si="980"/>
        <v>0</v>
      </c>
      <c r="KS343" s="1098">
        <f t="shared" si="980"/>
        <v>0</v>
      </c>
      <c r="KT343" s="1098">
        <f t="shared" si="980"/>
        <v>0</v>
      </c>
      <c r="KU343" s="1098">
        <f t="shared" si="980"/>
        <v>0</v>
      </c>
      <c r="KV343" s="1098">
        <f t="shared" si="980"/>
        <v>0</v>
      </c>
      <c r="KW343" s="1098">
        <f t="shared" si="980"/>
        <v>0</v>
      </c>
      <c r="KX343" s="1098">
        <f t="shared" si="980"/>
        <v>0</v>
      </c>
      <c r="KY343" s="1098">
        <f t="shared" si="980"/>
        <v>0</v>
      </c>
      <c r="KZ343" s="1098">
        <f t="shared" si="980"/>
        <v>0</v>
      </c>
      <c r="LA343" s="1098">
        <f t="shared" si="980"/>
        <v>0</v>
      </c>
      <c r="LB343" s="1098">
        <f t="shared" si="980"/>
        <v>0</v>
      </c>
      <c r="LC343" s="1098">
        <f t="shared" si="979"/>
        <v>0</v>
      </c>
      <c r="LD343" s="1098">
        <f t="shared" si="979"/>
        <v>0</v>
      </c>
      <c r="LE343" s="1098">
        <f t="shared" si="979"/>
        <v>0</v>
      </c>
      <c r="LF343" s="1098">
        <f t="shared" si="979"/>
        <v>0</v>
      </c>
      <c r="LG343" s="1098">
        <f t="shared" si="979"/>
        <v>0</v>
      </c>
      <c r="LH343" s="1098">
        <f t="shared" si="979"/>
        <v>0</v>
      </c>
      <c r="LI343" s="1098">
        <f t="shared" si="979"/>
        <v>0</v>
      </c>
      <c r="LJ343" s="1098">
        <f t="shared" si="979"/>
        <v>0</v>
      </c>
      <c r="LK343" s="1098">
        <f t="shared" si="979"/>
        <v>0</v>
      </c>
      <c r="LL343" s="1098">
        <f t="shared" si="979"/>
        <v>0</v>
      </c>
      <c r="LM343" s="1098">
        <f t="shared" si="979"/>
        <v>0</v>
      </c>
      <c r="LN343" s="1098">
        <f t="shared" si="979"/>
        <v>0</v>
      </c>
      <c r="LO343" s="1098">
        <f t="shared" si="979"/>
        <v>0</v>
      </c>
      <c r="LP343" s="1098">
        <f t="shared" si="979"/>
        <v>0</v>
      </c>
      <c r="LQ343" s="1098">
        <f t="shared" si="979"/>
        <v>0</v>
      </c>
      <c r="LR343" s="1098">
        <f t="shared" si="979"/>
        <v>0</v>
      </c>
      <c r="LS343" s="1098">
        <f t="shared" si="924"/>
        <v>0</v>
      </c>
    </row>
    <row r="344" spans="1:331" ht="20.100000000000001" customHeight="1" x14ac:dyDescent="0.35">
      <c r="A344" s="691"/>
      <c r="B344" s="1232"/>
      <c r="C344" s="1223"/>
      <c r="D344" s="872"/>
      <c r="E344" s="872"/>
      <c r="F344" s="872"/>
      <c r="G344" s="872"/>
      <c r="H344" s="872"/>
      <c r="I344" s="872"/>
      <c r="J344" s="872" t="s">
        <v>212</v>
      </c>
      <c r="K344" s="873"/>
      <c r="L344" s="1380"/>
      <c r="M344" s="874"/>
      <c r="N344" s="883">
        <v>3299</v>
      </c>
      <c r="O344" s="903" t="s">
        <v>177</v>
      </c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622"/>
      <c r="AJ344" s="35"/>
      <c r="AK344" s="35"/>
      <c r="AL344" s="35"/>
      <c r="AM344" s="35"/>
      <c r="AN344" s="38"/>
      <c r="AO344" s="38"/>
      <c r="AP344" s="38"/>
      <c r="AQ344" s="38"/>
      <c r="AR344" s="38">
        <v>0</v>
      </c>
      <c r="AS344" s="38"/>
      <c r="AT344" s="38"/>
      <c r="AU344" s="38"/>
      <c r="AV344" s="38">
        <v>0</v>
      </c>
      <c r="AW344" s="38"/>
      <c r="AX344" s="38"/>
      <c r="AY344" s="38">
        <f>(BB344-AV344)</f>
        <v>5000</v>
      </c>
      <c r="AZ344" s="35"/>
      <c r="BA344" s="35"/>
      <c r="BB344" s="113">
        <v>5000</v>
      </c>
      <c r="BC344" s="113">
        <v>5000</v>
      </c>
      <c r="BD344" s="38">
        <v>18390</v>
      </c>
      <c r="BE344" s="113">
        <v>0</v>
      </c>
      <c r="BF344" s="113">
        <v>5000</v>
      </c>
      <c r="BG344" s="113">
        <v>0</v>
      </c>
      <c r="BH344" s="113">
        <v>5000</v>
      </c>
      <c r="BI344" s="38">
        <f>(BJ344-BH344)</f>
        <v>0</v>
      </c>
      <c r="BJ344" s="113">
        <v>5000</v>
      </c>
      <c r="BK344" s="38">
        <v>0</v>
      </c>
      <c r="BL344" s="38">
        <f>IFERROR(BK344/BJ344*100,)</f>
        <v>0</v>
      </c>
      <c r="BM344" s="38"/>
      <c r="BN344" s="38"/>
      <c r="BO344" s="113">
        <v>5000</v>
      </c>
      <c r="BP344" s="113"/>
      <c r="BQ344" s="113"/>
      <c r="BR344" s="38">
        <f>(BS344-BO344)</f>
        <v>0</v>
      </c>
      <c r="BS344" s="113">
        <v>5000</v>
      </c>
      <c r="BT344" s="113">
        <v>0</v>
      </c>
      <c r="BU344" s="38">
        <f>(BY344-BO344)</f>
        <v>0</v>
      </c>
      <c r="BV344" s="113">
        <v>5000</v>
      </c>
      <c r="BW344" s="113"/>
      <c r="BX344" s="113"/>
      <c r="BY344" s="113">
        <v>5000</v>
      </c>
      <c r="BZ344" s="113">
        <v>0</v>
      </c>
      <c r="CA344" s="113">
        <f>IFERROR(BZ344/BG344*100,)</f>
        <v>0</v>
      </c>
      <c r="CB344" s="113">
        <f>IFERROR(BZ344/BY344*100,)</f>
        <v>0</v>
      </c>
      <c r="CC344" s="113"/>
      <c r="CD344" s="113"/>
      <c r="CE344" s="113">
        <v>5000</v>
      </c>
      <c r="CF344" s="113">
        <v>0</v>
      </c>
      <c r="CG344" s="113">
        <f t="shared" ref="CG344:CG371" si="996">IFERROR(CF344/CE344*100,)</f>
        <v>0</v>
      </c>
      <c r="CH344" s="113">
        <f>(CI344-CE344)</f>
        <v>-4000</v>
      </c>
      <c r="CI344" s="113">
        <v>1000</v>
      </c>
      <c r="CJ344" s="113"/>
      <c r="CK344" s="113">
        <f t="shared" si="985"/>
        <v>0</v>
      </c>
      <c r="CL344" s="113">
        <f>(CM344-CI344)</f>
        <v>0</v>
      </c>
      <c r="CM344" s="113">
        <v>1000</v>
      </c>
      <c r="CN344" s="113"/>
      <c r="CO344" s="113">
        <f t="shared" si="986"/>
        <v>0</v>
      </c>
      <c r="CP344" s="113">
        <f>(CQ344-CM344)</f>
        <v>0</v>
      </c>
      <c r="CQ344" s="113">
        <v>1000</v>
      </c>
      <c r="CR344" s="113">
        <v>0</v>
      </c>
      <c r="CS344" s="113">
        <f t="shared" si="987"/>
        <v>0</v>
      </c>
      <c r="CT344" s="113">
        <f>(CU344-CQ344)</f>
        <v>0</v>
      </c>
      <c r="CU344" s="113">
        <v>1000</v>
      </c>
      <c r="CV344" s="113">
        <v>0</v>
      </c>
      <c r="CW344" s="113">
        <f t="shared" si="839"/>
        <v>0</v>
      </c>
      <c r="CX344" s="113">
        <f>(CY344-CU344)</f>
        <v>0</v>
      </c>
      <c r="CY344" s="113">
        <v>1000</v>
      </c>
      <c r="CZ344" s="861"/>
      <c r="DA344" s="861"/>
      <c r="DB344" s="113">
        <v>0</v>
      </c>
      <c r="DC344" s="861">
        <v>0</v>
      </c>
      <c r="DD344" s="861">
        <f t="shared" si="973"/>
        <v>0</v>
      </c>
      <c r="DE344" s="861">
        <f t="shared" si="974"/>
        <v>0</v>
      </c>
      <c r="DF344" s="861"/>
      <c r="DG344" s="861">
        <v>1000</v>
      </c>
      <c r="DH344" s="113"/>
      <c r="DI344" s="861">
        <f t="shared" si="843"/>
        <v>0</v>
      </c>
      <c r="DJ344" s="113">
        <f>(DK344-DG344)</f>
        <v>0</v>
      </c>
      <c r="DK344" s="861">
        <v>1000</v>
      </c>
      <c r="DL344" s="861">
        <f t="shared" si="988"/>
        <v>0</v>
      </c>
      <c r="DM344" s="113">
        <f>(DN344-DK344)</f>
        <v>0</v>
      </c>
      <c r="DN344" s="861">
        <v>1000</v>
      </c>
      <c r="DO344" s="861"/>
      <c r="DP344" s="861">
        <f t="shared" si="989"/>
        <v>0</v>
      </c>
      <c r="DQ344" s="861">
        <f>(DR344-DN344)</f>
        <v>0</v>
      </c>
      <c r="DR344" s="861">
        <v>1000</v>
      </c>
      <c r="DS344" s="861"/>
      <c r="DT344" s="861">
        <f t="shared" si="976"/>
        <v>0</v>
      </c>
      <c r="DU344" s="861">
        <f>(DV344-DR344)</f>
        <v>-1000</v>
      </c>
      <c r="DV344" s="861">
        <v>0</v>
      </c>
      <c r="DW344" s="861">
        <v>1000</v>
      </c>
      <c r="DX344" s="861"/>
      <c r="DY344" s="861"/>
      <c r="DZ344" s="861">
        <v>0</v>
      </c>
      <c r="EA344" s="861">
        <v>1000</v>
      </c>
      <c r="EB344" s="861">
        <v>0</v>
      </c>
      <c r="EC344" s="861">
        <f t="shared" si="848"/>
        <v>0</v>
      </c>
      <c r="ED344" s="861">
        <f>(EE344-EA344)</f>
        <v>1000</v>
      </c>
      <c r="EE344" s="861">
        <v>2000</v>
      </c>
      <c r="EF344" s="861">
        <v>0</v>
      </c>
      <c r="EG344" s="861">
        <f t="shared" si="849"/>
        <v>0</v>
      </c>
      <c r="EH344" s="861" t="e">
        <f>(#REF!-EE344)</f>
        <v>#REF!</v>
      </c>
      <c r="EI344" s="861">
        <f>IFERROR(#REF!/DZ344*100,)</f>
        <v>0</v>
      </c>
      <c r="EJ344" s="861">
        <f>IFERROR(#REF!/#REF!*100,)</f>
        <v>0</v>
      </c>
      <c r="EK344" s="861">
        <v>2000</v>
      </c>
      <c r="EL344" s="861"/>
      <c r="EM344" s="861"/>
      <c r="EN344" s="150"/>
      <c r="EO344" s="150"/>
      <c r="EP344" s="150"/>
      <c r="EQ344" s="150"/>
      <c r="ER344" s="150"/>
      <c r="ES344" s="146">
        <f t="shared" si="968"/>
        <v>0</v>
      </c>
      <c r="EX344" s="739">
        <f>IF(EX$9=$K344,#REF!,0)</f>
        <v>0</v>
      </c>
      <c r="EY344" s="739">
        <f>IF(EY$9=$K344,#REF!,0)</f>
        <v>0</v>
      </c>
      <c r="EZ344" s="739">
        <f>IF(EZ$9=$K344,#REF!,0)</f>
        <v>0</v>
      </c>
      <c r="FA344" s="739">
        <f>IF(FA$9=$K344,#REF!,0)</f>
        <v>0</v>
      </c>
      <c r="FB344" s="739">
        <f>IF(FB$9=$K344,#REF!,0)</f>
        <v>0</v>
      </c>
      <c r="FC344" s="739">
        <f>IF(FC$9=$K344,#REF!,0)</f>
        <v>0</v>
      </c>
      <c r="FD344" s="739">
        <f>IF(FD$9=$K344,#REF!,0)</f>
        <v>0</v>
      </c>
      <c r="FE344" s="739">
        <f>IF(FE$9=$K344,#REF!,0)</f>
        <v>0</v>
      </c>
      <c r="FF344" s="739">
        <f>IF(FF$9=$K344,#REF!,0)</f>
        <v>0</v>
      </c>
      <c r="FG344" s="739">
        <f>IF(FG$9=$K344,#REF!,0)</f>
        <v>0</v>
      </c>
      <c r="FH344" s="739">
        <f>IF(FH$9=$K344,#REF!,0)</f>
        <v>0</v>
      </c>
      <c r="FI344" s="739">
        <f>IF(FI$9=$K344,#REF!,0)</f>
        <v>0</v>
      </c>
      <c r="FJ344" s="739">
        <f>IF(FJ$9=$K344,#REF!,0)</f>
        <v>0</v>
      </c>
      <c r="FK344" s="739">
        <f>IF(FK$9=$K344,#REF!,0)</f>
        <v>0</v>
      </c>
      <c r="FL344" s="739">
        <f>IF(FL$9=$K344,#REF!,0)</f>
        <v>0</v>
      </c>
      <c r="FM344" s="739">
        <f>IF(FM$9=$K344,#REF!,0)</f>
        <v>0</v>
      </c>
      <c r="FN344" s="739">
        <f>IF(FN$9=$K344,#REF!,0)</f>
        <v>0</v>
      </c>
      <c r="FO344" s="739">
        <f>IF(FO$9=$K344,#REF!,0)</f>
        <v>0</v>
      </c>
      <c r="FP344" s="739">
        <f>IF(FP$9=$K344,#REF!,0)</f>
        <v>0</v>
      </c>
      <c r="FQ344" s="739">
        <f>IF(FQ$9=$K344,#REF!,0)</f>
        <v>0</v>
      </c>
      <c r="FU344" s="739">
        <f t="shared" si="994"/>
        <v>0</v>
      </c>
      <c r="FV344" s="739">
        <f t="shared" si="994"/>
        <v>0</v>
      </c>
      <c r="FW344" s="739">
        <f t="shared" si="994"/>
        <v>0</v>
      </c>
      <c r="FX344" s="739">
        <f t="shared" si="994"/>
        <v>0</v>
      </c>
      <c r="FY344" s="739">
        <f t="shared" si="994"/>
        <v>0</v>
      </c>
      <c r="FZ344" s="739">
        <f t="shared" si="994"/>
        <v>0</v>
      </c>
      <c r="GA344" s="739">
        <f t="shared" si="994"/>
        <v>0</v>
      </c>
      <c r="GB344" s="739">
        <f t="shared" si="994"/>
        <v>0</v>
      </c>
      <c r="GC344" s="739">
        <f t="shared" si="994"/>
        <v>0</v>
      </c>
      <c r="GD344" s="739">
        <f t="shared" si="994"/>
        <v>0</v>
      </c>
      <c r="GE344" s="739">
        <f t="shared" si="995"/>
        <v>0</v>
      </c>
      <c r="GF344" s="739">
        <f t="shared" si="995"/>
        <v>0</v>
      </c>
      <c r="GG344" s="739">
        <f t="shared" si="995"/>
        <v>0</v>
      </c>
      <c r="GH344" s="739">
        <f t="shared" si="995"/>
        <v>0</v>
      </c>
      <c r="GI344" s="739">
        <f t="shared" si="995"/>
        <v>0</v>
      </c>
      <c r="GJ344" s="739">
        <f t="shared" si="995"/>
        <v>0</v>
      </c>
      <c r="GK344" s="739">
        <f t="shared" si="995"/>
        <v>0</v>
      </c>
      <c r="GL344" s="739">
        <f t="shared" si="995"/>
        <v>0</v>
      </c>
      <c r="GM344" s="739">
        <f t="shared" si="995"/>
        <v>0</v>
      </c>
      <c r="GN344" s="739">
        <f t="shared" si="995"/>
        <v>0</v>
      </c>
      <c r="GQ344" s="1098">
        <f>IF(GQ$9=$N344,#REF!,0)</f>
        <v>0</v>
      </c>
      <c r="GR344" s="1098">
        <f>IF(GR$9=$N344,#REF!,0)</f>
        <v>0</v>
      </c>
      <c r="GS344" s="1098">
        <f>IF(GS$9=$N344,#REF!,0)</f>
        <v>0</v>
      </c>
      <c r="GT344" s="1098">
        <f>IF(GT$9=$N344,#REF!,0)</f>
        <v>0</v>
      </c>
      <c r="GU344" s="1098">
        <f>IF(GU$9=$N344,#REF!,0)</f>
        <v>0</v>
      </c>
      <c r="GV344" s="1098">
        <f>IF(GV$9=$N344,#REF!,0)</f>
        <v>0</v>
      </c>
      <c r="GW344" s="1098">
        <f>IF(GW$9=$N344,#REF!,0)</f>
        <v>0</v>
      </c>
      <c r="GX344" s="1098">
        <f>IF(GX$9=$N344,#REF!,0)</f>
        <v>0</v>
      </c>
      <c r="GY344" s="1098">
        <f>IF(GY$9=$N344,#REF!,0)</f>
        <v>0</v>
      </c>
      <c r="GZ344" s="1098">
        <f>IF(GZ$9=$N344,#REF!,0)</f>
        <v>0</v>
      </c>
      <c r="HA344" s="1098">
        <f>IF(HA$9=$N344,#REF!,0)</f>
        <v>0</v>
      </c>
      <c r="HB344" s="1098">
        <f>IF(HB$9=$N344,#REF!,0)</f>
        <v>0</v>
      </c>
      <c r="HC344" s="1098">
        <f>IF(HC$9=$N344,#REF!,0)</f>
        <v>0</v>
      </c>
      <c r="HD344" s="1098">
        <f>IF(HD$9=$N344,#REF!,0)</f>
        <v>0</v>
      </c>
      <c r="HE344" s="1098">
        <f>IF(HE$9=$N344,#REF!,0)</f>
        <v>0</v>
      </c>
      <c r="HF344" s="1098">
        <f>IF(HF$9=$N344,#REF!,0)</f>
        <v>0</v>
      </c>
      <c r="HG344" s="1098">
        <f>IF(HG$9=$N344,#REF!,0)</f>
        <v>0</v>
      </c>
      <c r="HH344" s="1098">
        <f>IF(HH$9=$N344,#REF!,0)</f>
        <v>0</v>
      </c>
      <c r="HI344" s="1098">
        <f>IF(HI$9=$N344,#REF!,0)</f>
        <v>0</v>
      </c>
      <c r="HJ344" s="1098">
        <f>IF(HJ$9=$N344,#REF!,0)</f>
        <v>0</v>
      </c>
      <c r="HK344" s="1098">
        <f>IF(HK$9=$N344,#REF!,0)</f>
        <v>0</v>
      </c>
      <c r="HL344" s="1098">
        <f>IF(HL$9=$N344,#REF!,0)</f>
        <v>0</v>
      </c>
      <c r="HM344" s="1098">
        <f>IF(HM$9=$N344,#REF!,0)</f>
        <v>0</v>
      </c>
      <c r="HN344" s="1098">
        <f>IF(HN$9=$N344,#REF!,0)</f>
        <v>0</v>
      </c>
      <c r="HO344" s="1098">
        <f>IF(HO$9=$N344,#REF!,0)</f>
        <v>0</v>
      </c>
      <c r="HP344" s="1098">
        <f>IF(HP$9=$N344,#REF!,0)</f>
        <v>0</v>
      </c>
      <c r="HQ344" s="1098">
        <f>IF(HQ$9=$N344,#REF!,0)</f>
        <v>0</v>
      </c>
      <c r="HR344" s="1098">
        <f>IF(HR$9=$N344,#REF!,0)</f>
        <v>0</v>
      </c>
      <c r="HS344" s="1098">
        <f>IF(HS$9=$N344,#REF!,0)</f>
        <v>0</v>
      </c>
      <c r="HT344" s="1098">
        <f>IF(HT$9=$N344,#REF!,0)</f>
        <v>0</v>
      </c>
      <c r="HU344" s="1098">
        <f>IF(HU$9=$N344,#REF!,0)</f>
        <v>0</v>
      </c>
      <c r="HV344" s="1098">
        <f>IF(HV$9=$N344,#REF!,0)</f>
        <v>0</v>
      </c>
      <c r="HW344" s="1098">
        <f>IF(HW$9=$N344,#REF!,0)</f>
        <v>0</v>
      </c>
      <c r="HX344" s="1098">
        <f>IF(HX$9=$N344,#REF!,0)</f>
        <v>0</v>
      </c>
      <c r="HY344" s="1098" t="e">
        <f>IF(HY$9=$N344,#REF!,0)</f>
        <v>#REF!</v>
      </c>
      <c r="HZ344" s="1098">
        <f>IF(HZ$9=$N344,#REF!,0)</f>
        <v>0</v>
      </c>
      <c r="IA344" s="1098">
        <f>IF(IA$9=$N344,#REF!,0)</f>
        <v>0</v>
      </c>
      <c r="IB344" s="1098">
        <f>IF(IB$9=$N344,#REF!,0)</f>
        <v>0</v>
      </c>
      <c r="IC344" s="1098">
        <f>IF(IC$9=$N344,#REF!,0)</f>
        <v>0</v>
      </c>
      <c r="ID344" s="1098">
        <f>IF(ID$9=$N344,#REF!,0)</f>
        <v>0</v>
      </c>
      <c r="IE344" s="1098">
        <f>IF(IE$9=$N344,#REF!,0)</f>
        <v>0</v>
      </c>
      <c r="IF344" s="1098">
        <f>IF(IF$9=$N344,#REF!,0)</f>
        <v>0</v>
      </c>
      <c r="IG344" s="1098">
        <f>IF(IG$9=$N344,#REF!,0)</f>
        <v>0</v>
      </c>
      <c r="IH344" s="1098">
        <f>IF(IH$9=$N344,#REF!,0)</f>
        <v>0</v>
      </c>
      <c r="II344" s="1098">
        <f>IF(II$9=$N344,#REF!,0)</f>
        <v>0</v>
      </c>
      <c r="IJ344" s="1098">
        <f>IF(IJ$9=$N344,#REF!,0)</f>
        <v>0</v>
      </c>
      <c r="IK344" s="1098">
        <f>IF(IK$9=$N344,#REF!,0)</f>
        <v>0</v>
      </c>
      <c r="IL344" s="1098">
        <f>IF(IL$9=$N344,#REF!,0)</f>
        <v>0</v>
      </c>
      <c r="IM344" s="1098">
        <f>IF(IM$9=$N344,#REF!,0)</f>
        <v>0</v>
      </c>
      <c r="IN344" s="1098">
        <f>IF(IN$9=$N344,#REF!,0)</f>
        <v>0</v>
      </c>
      <c r="IO344" s="1098">
        <f>IF(IO$9=$N344,#REF!,0)</f>
        <v>0</v>
      </c>
      <c r="IP344" s="1098">
        <f>IF(IP$9=$N344,#REF!,0)</f>
        <v>0</v>
      </c>
      <c r="IQ344" s="1098">
        <f>IF(IQ$9=$N344,#REF!,0)</f>
        <v>0</v>
      </c>
      <c r="IR344" s="1098">
        <f>IF(IR$9=$N344,#REF!,0)</f>
        <v>0</v>
      </c>
      <c r="IS344" s="1098">
        <f>IF(IS$9=$N344,#REF!,0)</f>
        <v>0</v>
      </c>
      <c r="IT344" s="1098">
        <f>IF(IT$9=$N344,#REF!,0)</f>
        <v>0</v>
      </c>
      <c r="IU344" s="1098">
        <f>IF(IU$9=$N344,#REF!,0)</f>
        <v>0</v>
      </c>
      <c r="IV344" s="1098">
        <f>IF(IV$9=$N344,#REF!,0)</f>
        <v>0</v>
      </c>
      <c r="IW344" s="1098">
        <f>IF(IW$9=$N344,#REF!,0)</f>
        <v>0</v>
      </c>
      <c r="IX344" s="1098">
        <f>IF(IX$9=$N344,#REF!,0)</f>
        <v>0</v>
      </c>
      <c r="IY344" s="1098">
        <f>IF(IY$9=$N344,#REF!,0)</f>
        <v>0</v>
      </c>
      <c r="IZ344" s="1098">
        <f>IF(IZ$9=$N344,#REF!,0)</f>
        <v>0</v>
      </c>
      <c r="JA344" s="1098">
        <f>IF(JA$9=$N344,#REF!,0)</f>
        <v>0</v>
      </c>
      <c r="JB344" s="1098">
        <f>IF(JB$9=$N344,#REF!,0)</f>
        <v>0</v>
      </c>
      <c r="JC344" s="1098">
        <f>IF(JC$9=$N344,#REF!,0)</f>
        <v>0</v>
      </c>
      <c r="JD344" s="1098">
        <f>IF(JD$9=$N344,#REF!,0)</f>
        <v>0</v>
      </c>
      <c r="JE344" s="1098">
        <f>IF(JE$9=$N344,#REF!,0)</f>
        <v>0</v>
      </c>
      <c r="JF344" s="1098">
        <f>IF(JF$9=$N344,#REF!,0)</f>
        <v>0</v>
      </c>
      <c r="JG344" s="1098">
        <f>IF(JG$9=$N344,#REF!,0)</f>
        <v>0</v>
      </c>
      <c r="JH344" s="1098">
        <f>IF(JH$9=$N344,#REF!,0)</f>
        <v>0</v>
      </c>
      <c r="JI344" s="1098">
        <f>IF(JI$9=$N344,#REF!,0)</f>
        <v>0</v>
      </c>
      <c r="JJ344" s="1098">
        <f>IF(JJ$9=$N344,#REF!,0)</f>
        <v>0</v>
      </c>
      <c r="JK344" s="1098">
        <f>IF(JK$9=$N344,#REF!,0)</f>
        <v>0</v>
      </c>
      <c r="JL344" s="1098">
        <f>IF(JL$9=$N344,#REF!,0)</f>
        <v>0</v>
      </c>
      <c r="JM344" s="1098">
        <f>IF(JM$9=$N344,#REF!,0)</f>
        <v>0</v>
      </c>
      <c r="JN344" s="1098">
        <f>IF(JN$9=$N344,#REF!,0)</f>
        <v>0</v>
      </c>
      <c r="JO344" s="1098">
        <f>IF(JO$9=$N344,#REF!,0)</f>
        <v>0</v>
      </c>
      <c r="JP344" s="1098">
        <f>IF(JP$9=$N344,#REF!,0)</f>
        <v>0</v>
      </c>
      <c r="JQ344" s="1098">
        <f>IF(JQ$9=$N344,#REF!,0)</f>
        <v>0</v>
      </c>
      <c r="JR344" s="1098">
        <f>IF(JR$9=$N344,#REF!,0)</f>
        <v>0</v>
      </c>
      <c r="JS344" s="1098">
        <f>IF(JS$9=$N344,#REF!,0)</f>
        <v>0</v>
      </c>
      <c r="JT344" s="1098">
        <f>IF(JT$9=$N344,#REF!,0)</f>
        <v>0</v>
      </c>
      <c r="JU344" s="1098">
        <f>IF(JU$9=$N344,#REF!,0)</f>
        <v>0</v>
      </c>
      <c r="JV344" s="1098">
        <f>IF(JV$9=$N344,#REF!,0)</f>
        <v>0</v>
      </c>
      <c r="JW344" s="1098">
        <f>IF(JW$9=$N344,#REF!,0)</f>
        <v>0</v>
      </c>
      <c r="JX344" s="681"/>
      <c r="JZ344" s="681">
        <f t="shared" si="984"/>
        <v>0</v>
      </c>
      <c r="KA344" s="681">
        <f t="shared" si="984"/>
        <v>0</v>
      </c>
      <c r="KB344" s="681">
        <f t="shared" si="984"/>
        <v>0</v>
      </c>
      <c r="KC344" s="681">
        <f t="shared" si="984"/>
        <v>0</v>
      </c>
      <c r="KD344" s="681">
        <f t="shared" si="984"/>
        <v>0</v>
      </c>
      <c r="KE344" s="681">
        <f t="shared" si="984"/>
        <v>0</v>
      </c>
      <c r="KF344" s="681">
        <f t="shared" si="984"/>
        <v>0</v>
      </c>
      <c r="KG344" s="681">
        <f t="shared" si="984"/>
        <v>0</v>
      </c>
      <c r="KH344" s="681">
        <f t="shared" si="984"/>
        <v>0</v>
      </c>
      <c r="KI344" s="681">
        <f t="shared" si="984"/>
        <v>0</v>
      </c>
      <c r="KJ344" s="681">
        <f t="shared" si="984"/>
        <v>0</v>
      </c>
      <c r="KN344" s="1098">
        <f t="shared" si="980"/>
        <v>0</v>
      </c>
      <c r="KO344" s="1098">
        <f t="shared" si="980"/>
        <v>0</v>
      </c>
      <c r="KP344" s="1098">
        <f t="shared" si="980"/>
        <v>0</v>
      </c>
      <c r="KQ344" s="1098">
        <f t="shared" si="980"/>
        <v>0</v>
      </c>
      <c r="KR344" s="1098">
        <f t="shared" si="980"/>
        <v>0</v>
      </c>
      <c r="KS344" s="1098">
        <f t="shared" si="980"/>
        <v>0</v>
      </c>
      <c r="KT344" s="1098">
        <f t="shared" si="980"/>
        <v>0</v>
      </c>
      <c r="KU344" s="1098">
        <f t="shared" si="980"/>
        <v>0</v>
      </c>
      <c r="KV344" s="1098">
        <f t="shared" si="980"/>
        <v>0</v>
      </c>
      <c r="KW344" s="1098">
        <f t="shared" si="980"/>
        <v>0</v>
      </c>
      <c r="KX344" s="1098">
        <f t="shared" si="980"/>
        <v>0</v>
      </c>
      <c r="KY344" s="1098">
        <f t="shared" si="980"/>
        <v>0</v>
      </c>
      <c r="KZ344" s="1098">
        <f t="shared" si="980"/>
        <v>0</v>
      </c>
      <c r="LA344" s="1098">
        <f t="shared" si="980"/>
        <v>0</v>
      </c>
      <c r="LB344" s="1098">
        <f t="shared" si="980"/>
        <v>0</v>
      </c>
      <c r="LC344" s="1098">
        <f t="shared" si="979"/>
        <v>0</v>
      </c>
      <c r="LD344" s="1098">
        <f t="shared" si="979"/>
        <v>0</v>
      </c>
      <c r="LE344" s="1098">
        <f t="shared" si="979"/>
        <v>0</v>
      </c>
      <c r="LF344" s="1098">
        <f t="shared" si="979"/>
        <v>0</v>
      </c>
      <c r="LG344" s="1098">
        <f t="shared" si="979"/>
        <v>0</v>
      </c>
      <c r="LH344" s="1098">
        <f t="shared" si="979"/>
        <v>0</v>
      </c>
      <c r="LI344" s="1098">
        <f t="shared" si="979"/>
        <v>0</v>
      </c>
      <c r="LJ344" s="1098">
        <f t="shared" si="979"/>
        <v>0</v>
      </c>
      <c r="LK344" s="1098">
        <f t="shared" si="979"/>
        <v>0</v>
      </c>
      <c r="LL344" s="1098">
        <f t="shared" si="979"/>
        <v>0</v>
      </c>
      <c r="LM344" s="1098">
        <f t="shared" si="979"/>
        <v>0</v>
      </c>
      <c r="LN344" s="1098">
        <f t="shared" si="979"/>
        <v>0</v>
      </c>
      <c r="LO344" s="1098">
        <f t="shared" si="979"/>
        <v>0</v>
      </c>
      <c r="LP344" s="1098">
        <f t="shared" si="979"/>
        <v>0</v>
      </c>
      <c r="LQ344" s="1098">
        <f t="shared" si="979"/>
        <v>0</v>
      </c>
      <c r="LR344" s="1098">
        <f t="shared" si="979"/>
        <v>0</v>
      </c>
      <c r="LS344" s="1098">
        <f t="shared" si="924"/>
        <v>0</v>
      </c>
    </row>
    <row r="345" spans="1:331" s="680" customFormat="1" ht="20.100000000000001" customHeight="1" x14ac:dyDescent="0.35">
      <c r="A345" s="683"/>
      <c r="B345" s="683" t="s">
        <v>708</v>
      </c>
      <c r="C345" s="621"/>
      <c r="D345" s="683"/>
      <c r="E345" s="683"/>
      <c r="F345" s="683"/>
      <c r="G345" s="683"/>
      <c r="H345" s="683"/>
      <c r="I345" s="683"/>
      <c r="J345" s="683" t="s">
        <v>212</v>
      </c>
      <c r="K345" s="703"/>
      <c r="L345" s="552" t="s">
        <v>766</v>
      </c>
      <c r="M345" s="552"/>
      <c r="N345" s="552"/>
      <c r="O345" s="1353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635"/>
      <c r="AJ345" s="31"/>
      <c r="AK345" s="31"/>
      <c r="AL345" s="31"/>
      <c r="AM345" s="31"/>
      <c r="AN345" s="57"/>
      <c r="AO345" s="57"/>
      <c r="AP345" s="57"/>
      <c r="AQ345" s="57"/>
      <c r="AR345" s="57"/>
      <c r="AS345" s="54"/>
      <c r="AT345" s="54"/>
      <c r="AU345" s="57"/>
      <c r="AV345" s="57"/>
      <c r="AW345" s="57"/>
      <c r="AX345" s="57"/>
      <c r="AY345" s="57"/>
      <c r="AZ345" s="31"/>
      <c r="BA345" s="31"/>
      <c r="BB345" s="57"/>
      <c r="BC345" s="57"/>
      <c r="BD345" s="57"/>
      <c r="BE345" s="57"/>
      <c r="BF345" s="57"/>
      <c r="BG345" s="57"/>
      <c r="BH345" s="57"/>
      <c r="BI345" s="57"/>
      <c r="BJ345" s="57"/>
      <c r="BK345" s="57"/>
      <c r="BL345" s="57"/>
      <c r="BM345" s="57"/>
      <c r="BN345" s="57"/>
      <c r="BO345" s="57"/>
      <c r="BP345" s="57"/>
      <c r="BQ345" s="57"/>
      <c r="BR345" s="57"/>
      <c r="BS345" s="57"/>
      <c r="BT345" s="57"/>
      <c r="BU345" s="57"/>
      <c r="BV345" s="57"/>
      <c r="BW345" s="57"/>
      <c r="BX345" s="57"/>
      <c r="BY345" s="57"/>
      <c r="BZ345" s="57">
        <f>SUM(BZ351)</f>
        <v>0</v>
      </c>
      <c r="CA345" s="57"/>
      <c r="CB345" s="57"/>
      <c r="CC345" s="57"/>
      <c r="CD345" s="57"/>
      <c r="CE345" s="57">
        <f>SUM(CE351)</f>
        <v>0</v>
      </c>
      <c r="CF345" s="57">
        <f>SUM(CF351)</f>
        <v>0</v>
      </c>
      <c r="CG345" s="57">
        <f t="shared" si="996"/>
        <v>0</v>
      </c>
      <c r="CH345" s="57">
        <f>SUM(CH351)</f>
        <v>29379</v>
      </c>
      <c r="CI345" s="57">
        <f>SUM(CI351)</f>
        <v>29379</v>
      </c>
      <c r="CJ345" s="57"/>
      <c r="CK345" s="57">
        <f t="shared" si="985"/>
        <v>0</v>
      </c>
      <c r="CL345" s="57">
        <f>SUM(CL351)</f>
        <v>0</v>
      </c>
      <c r="CM345" s="57">
        <f>SUM(CM351)</f>
        <v>29379</v>
      </c>
      <c r="CN345" s="57"/>
      <c r="CO345" s="57">
        <f t="shared" si="986"/>
        <v>0</v>
      </c>
      <c r="CP345" s="57">
        <f>SUM(CP351)</f>
        <v>0</v>
      </c>
      <c r="CQ345" s="57">
        <f>SUM(CQ351)</f>
        <v>29379</v>
      </c>
      <c r="CR345" s="57">
        <f>SUM(CR351)</f>
        <v>0</v>
      </c>
      <c r="CS345" s="57">
        <f t="shared" si="987"/>
        <v>0</v>
      </c>
      <c r="CT345" s="57">
        <f>SUM(CT351)</f>
        <v>0</v>
      </c>
      <c r="CU345" s="57">
        <f>SUM(CU351)</f>
        <v>29379</v>
      </c>
      <c r="CV345" s="57">
        <f>SUM(CV351)</f>
        <v>0</v>
      </c>
      <c r="CW345" s="57">
        <f t="shared" si="839"/>
        <v>0</v>
      </c>
      <c r="CX345" s="57">
        <f t="shared" ref="CX345:DH345" si="997">SUM(CX351)</f>
        <v>0</v>
      </c>
      <c r="CY345" s="57">
        <f t="shared" si="997"/>
        <v>29379</v>
      </c>
      <c r="CZ345" s="57">
        <f t="shared" si="997"/>
        <v>0</v>
      </c>
      <c r="DA345" s="57">
        <f t="shared" si="997"/>
        <v>0</v>
      </c>
      <c r="DB345" s="57">
        <f>SUM(DB351)</f>
        <v>0</v>
      </c>
      <c r="DC345" s="57">
        <f>SUM(DC351)</f>
        <v>34867.89</v>
      </c>
      <c r="DD345" s="57">
        <f t="shared" si="973"/>
        <v>0</v>
      </c>
      <c r="DE345" s="57">
        <f t="shared" si="974"/>
        <v>23.383377818313505</v>
      </c>
      <c r="DF345" s="57">
        <f>SUM(DF351)</f>
        <v>0</v>
      </c>
      <c r="DG345" s="57">
        <f t="shared" si="997"/>
        <v>29379</v>
      </c>
      <c r="DH345" s="57">
        <f t="shared" si="997"/>
        <v>0</v>
      </c>
      <c r="DI345" s="57">
        <f t="shared" si="843"/>
        <v>0</v>
      </c>
      <c r="DJ345" s="57">
        <f>SUM(DJ351)</f>
        <v>119735</v>
      </c>
      <c r="DK345" s="57">
        <f>SUM(DK351)</f>
        <v>149114</v>
      </c>
      <c r="DL345" s="57">
        <f t="shared" si="988"/>
        <v>0</v>
      </c>
      <c r="DM345" s="57">
        <f>SUM(DM351)</f>
        <v>0</v>
      </c>
      <c r="DN345" s="57">
        <f>SUM(DN351)</f>
        <v>149114</v>
      </c>
      <c r="DO345" s="57">
        <f>SUM(DO351)</f>
        <v>48574.040000000008</v>
      </c>
      <c r="DP345" s="57">
        <f t="shared" si="989"/>
        <v>32.575103612001563</v>
      </c>
      <c r="DQ345" s="57">
        <f>SUM(DQ351)</f>
        <v>0</v>
      </c>
      <c r="DR345" s="57">
        <f>SUM(DR351)</f>
        <v>149114</v>
      </c>
      <c r="DS345" s="57">
        <f>SUM(DS351)</f>
        <v>73177.23000000001</v>
      </c>
      <c r="DT345" s="57">
        <f t="shared" si="976"/>
        <v>49.074687822739655</v>
      </c>
      <c r="DU345" s="57">
        <f t="shared" ref="DU345:EB345" si="998">SUM(DU351)</f>
        <v>0</v>
      </c>
      <c r="DV345" s="57">
        <f t="shared" si="998"/>
        <v>149114</v>
      </c>
      <c r="DW345" s="57">
        <f t="shared" si="998"/>
        <v>36000</v>
      </c>
      <c r="DX345" s="57">
        <f t="shared" si="998"/>
        <v>36000</v>
      </c>
      <c r="DY345" s="57">
        <f t="shared" si="998"/>
        <v>36000</v>
      </c>
      <c r="DZ345" s="57">
        <f>SUM(DZ351)</f>
        <v>34867.89</v>
      </c>
      <c r="EA345" s="57">
        <f t="shared" si="998"/>
        <v>36000</v>
      </c>
      <c r="EB345" s="57">
        <f t="shared" si="998"/>
        <v>0</v>
      </c>
      <c r="EC345" s="57">
        <f t="shared" si="848"/>
        <v>0</v>
      </c>
      <c r="ED345" s="57">
        <f>SUM(ED351)</f>
        <v>207004.52</v>
      </c>
      <c r="EE345" s="57">
        <f>SUM(EE351)</f>
        <v>243004.52</v>
      </c>
      <c r="EF345" s="57">
        <f>SUM(EF351)</f>
        <v>0</v>
      </c>
      <c r="EG345" s="57">
        <f t="shared" si="849"/>
        <v>0</v>
      </c>
      <c r="EH345" s="57" t="e">
        <f>SUM(EH351)</f>
        <v>#REF!</v>
      </c>
      <c r="EI345" s="57">
        <f>IFERROR(#REF!/DZ345*100,)</f>
        <v>0</v>
      </c>
      <c r="EJ345" s="57">
        <f>IFERROR(#REF!/#REF!*100,)</f>
        <v>0</v>
      </c>
      <c r="EK345" s="57">
        <f t="shared" ref="EK345:EM345" si="999">SUM(EK351)</f>
        <v>0</v>
      </c>
      <c r="EL345" s="57">
        <f t="shared" si="999"/>
        <v>0</v>
      </c>
      <c r="EM345" s="57">
        <f t="shared" si="999"/>
        <v>0</v>
      </c>
      <c r="EN345" s="146"/>
      <c r="EO345" s="146"/>
      <c r="EP345" s="146"/>
      <c r="EQ345" s="146"/>
      <c r="ER345" s="146"/>
      <c r="ES345" s="146">
        <f t="shared" si="968"/>
        <v>0</v>
      </c>
      <c r="EW345" s="713"/>
      <c r="EX345" s="739">
        <f>IF(EX$9=$K345,#REF!,0)</f>
        <v>0</v>
      </c>
      <c r="EY345" s="739">
        <f>IF(EY$9=$K345,#REF!,0)</f>
        <v>0</v>
      </c>
      <c r="EZ345" s="739">
        <f>IF(EZ$9=$K345,#REF!,0)</f>
        <v>0</v>
      </c>
      <c r="FA345" s="739">
        <f>IF(FA$9=$K345,#REF!,0)</f>
        <v>0</v>
      </c>
      <c r="FB345" s="739">
        <f>IF(FB$9=$K345,#REF!,0)</f>
        <v>0</v>
      </c>
      <c r="FC345" s="739">
        <f>IF(FC$9=$K345,#REF!,0)</f>
        <v>0</v>
      </c>
      <c r="FD345" s="739">
        <f>IF(FD$9=$K345,#REF!,0)</f>
        <v>0</v>
      </c>
      <c r="FE345" s="739">
        <f>IF(FE$9=$K345,#REF!,0)</f>
        <v>0</v>
      </c>
      <c r="FF345" s="739">
        <f>IF(FF$9=$K345,#REF!,0)</f>
        <v>0</v>
      </c>
      <c r="FG345" s="739">
        <f>IF(FG$9=$K345,#REF!,0)</f>
        <v>0</v>
      </c>
      <c r="FH345" s="739">
        <f>IF(FH$9=$K345,#REF!,0)</f>
        <v>0</v>
      </c>
      <c r="FI345" s="739">
        <f>IF(FI$9=$K345,#REF!,0)</f>
        <v>0</v>
      </c>
      <c r="FJ345" s="739">
        <f>IF(FJ$9=$K345,#REF!,0)</f>
        <v>0</v>
      </c>
      <c r="FK345" s="739">
        <f>IF(FK$9=$K345,#REF!,0)</f>
        <v>0</v>
      </c>
      <c r="FL345" s="739">
        <f>IF(FL$9=$K345,#REF!,0)</f>
        <v>0</v>
      </c>
      <c r="FM345" s="739">
        <f>IF(FM$9=$K345,#REF!,0)</f>
        <v>0</v>
      </c>
      <c r="FN345" s="739">
        <f>IF(FN$9=$K345,#REF!,0)</f>
        <v>0</v>
      </c>
      <c r="FO345" s="739">
        <f>IF(FO$9=$K345,#REF!,0)</f>
        <v>0</v>
      </c>
      <c r="FP345" s="739">
        <f>IF(FP$9=$K345,#REF!,0)</f>
        <v>0</v>
      </c>
      <c r="FQ345" s="739">
        <f>IF(FQ$9=$K345,#REF!,0)</f>
        <v>0</v>
      </c>
      <c r="FS345" s="1097"/>
      <c r="FT345" s="713"/>
      <c r="FU345" s="739">
        <f t="shared" si="994"/>
        <v>0</v>
      </c>
      <c r="FV345" s="739">
        <f t="shared" si="994"/>
        <v>0</v>
      </c>
      <c r="FW345" s="739">
        <f t="shared" si="994"/>
        <v>0</v>
      </c>
      <c r="FX345" s="739">
        <f t="shared" si="994"/>
        <v>0</v>
      </c>
      <c r="FY345" s="739">
        <f t="shared" si="994"/>
        <v>0</v>
      </c>
      <c r="FZ345" s="739">
        <f t="shared" si="994"/>
        <v>0</v>
      </c>
      <c r="GA345" s="739">
        <f t="shared" si="994"/>
        <v>0</v>
      </c>
      <c r="GB345" s="739">
        <f t="shared" si="994"/>
        <v>0</v>
      </c>
      <c r="GC345" s="739">
        <f t="shared" si="994"/>
        <v>0</v>
      </c>
      <c r="GD345" s="739">
        <f t="shared" si="994"/>
        <v>0</v>
      </c>
      <c r="GE345" s="739">
        <f t="shared" si="995"/>
        <v>0</v>
      </c>
      <c r="GF345" s="739">
        <f t="shared" si="995"/>
        <v>0</v>
      </c>
      <c r="GG345" s="739">
        <f t="shared" si="995"/>
        <v>0</v>
      </c>
      <c r="GH345" s="739">
        <f t="shared" si="995"/>
        <v>0</v>
      </c>
      <c r="GI345" s="739">
        <f t="shared" si="995"/>
        <v>0</v>
      </c>
      <c r="GJ345" s="739">
        <f t="shared" si="995"/>
        <v>0</v>
      </c>
      <c r="GK345" s="739">
        <f t="shared" si="995"/>
        <v>0</v>
      </c>
      <c r="GL345" s="739">
        <f t="shared" si="995"/>
        <v>0</v>
      </c>
      <c r="GM345" s="739">
        <f t="shared" si="995"/>
        <v>0</v>
      </c>
      <c r="GN345" s="739">
        <f t="shared" si="995"/>
        <v>0</v>
      </c>
      <c r="GO345" s="1097"/>
      <c r="GP345" s="713"/>
      <c r="GQ345" s="1098">
        <f>IF(GQ$9=$N345,#REF!,0)</f>
        <v>0</v>
      </c>
      <c r="GR345" s="1098">
        <f>IF(GR$9=$N345,#REF!,0)</f>
        <v>0</v>
      </c>
      <c r="GS345" s="1098">
        <f>IF(GS$9=$N345,#REF!,0)</f>
        <v>0</v>
      </c>
      <c r="GT345" s="1098">
        <f>IF(GT$9=$N345,#REF!,0)</f>
        <v>0</v>
      </c>
      <c r="GU345" s="1098">
        <f>IF(GU$9=$N345,#REF!,0)</f>
        <v>0</v>
      </c>
      <c r="GV345" s="1098">
        <f>IF(GV$9=$N345,#REF!,0)</f>
        <v>0</v>
      </c>
      <c r="GW345" s="1098">
        <f>IF(GW$9=$N345,#REF!,0)</f>
        <v>0</v>
      </c>
      <c r="GX345" s="1098">
        <f>IF(GX$9=$N345,#REF!,0)</f>
        <v>0</v>
      </c>
      <c r="GY345" s="1098">
        <f>IF(GY$9=$N345,#REF!,0)</f>
        <v>0</v>
      </c>
      <c r="GZ345" s="1098">
        <f>IF(GZ$9=$N345,#REF!,0)</f>
        <v>0</v>
      </c>
      <c r="HA345" s="1098">
        <f>IF(HA$9=$N345,#REF!,0)</f>
        <v>0</v>
      </c>
      <c r="HB345" s="1098">
        <f>IF(HB$9=$N345,#REF!,0)</f>
        <v>0</v>
      </c>
      <c r="HC345" s="1098">
        <f>IF(HC$9=$N345,#REF!,0)</f>
        <v>0</v>
      </c>
      <c r="HD345" s="1098">
        <f>IF(HD$9=$N345,#REF!,0)</f>
        <v>0</v>
      </c>
      <c r="HE345" s="1098">
        <f>IF(HE$9=$N345,#REF!,0)</f>
        <v>0</v>
      </c>
      <c r="HF345" s="1098">
        <f>IF(HF$9=$N345,#REF!,0)</f>
        <v>0</v>
      </c>
      <c r="HG345" s="1098">
        <f>IF(HG$9=$N345,#REF!,0)</f>
        <v>0</v>
      </c>
      <c r="HH345" s="1098">
        <f>IF(HH$9=$N345,#REF!,0)</f>
        <v>0</v>
      </c>
      <c r="HI345" s="1098">
        <f>IF(HI$9=$N345,#REF!,0)</f>
        <v>0</v>
      </c>
      <c r="HJ345" s="1098">
        <f>IF(HJ$9=$N345,#REF!,0)</f>
        <v>0</v>
      </c>
      <c r="HK345" s="1098">
        <f>IF(HK$9=$N345,#REF!,0)</f>
        <v>0</v>
      </c>
      <c r="HL345" s="1098">
        <f>IF(HL$9=$N345,#REF!,0)</f>
        <v>0</v>
      </c>
      <c r="HM345" s="1098">
        <f>IF(HM$9=$N345,#REF!,0)</f>
        <v>0</v>
      </c>
      <c r="HN345" s="1098">
        <f>IF(HN$9=$N345,#REF!,0)</f>
        <v>0</v>
      </c>
      <c r="HO345" s="1098">
        <f>IF(HO$9=$N345,#REF!,0)</f>
        <v>0</v>
      </c>
      <c r="HP345" s="1098">
        <f>IF(HP$9=$N345,#REF!,0)</f>
        <v>0</v>
      </c>
      <c r="HQ345" s="1098">
        <f>IF(HQ$9=$N345,#REF!,0)</f>
        <v>0</v>
      </c>
      <c r="HR345" s="1098">
        <f>IF(HR$9=$N345,#REF!,0)</f>
        <v>0</v>
      </c>
      <c r="HS345" s="1098">
        <f>IF(HS$9=$N345,#REF!,0)</f>
        <v>0</v>
      </c>
      <c r="HT345" s="1098">
        <f>IF(HT$9=$N345,#REF!,0)</f>
        <v>0</v>
      </c>
      <c r="HU345" s="1098">
        <f>IF(HU$9=$N345,#REF!,0)</f>
        <v>0</v>
      </c>
      <c r="HV345" s="1098">
        <f>IF(HV$9=$N345,#REF!,0)</f>
        <v>0</v>
      </c>
      <c r="HW345" s="1098">
        <f>IF(HW$9=$N345,#REF!,0)</f>
        <v>0</v>
      </c>
      <c r="HX345" s="1098">
        <f>IF(HX$9=$N345,#REF!,0)</f>
        <v>0</v>
      </c>
      <c r="HY345" s="1098">
        <f>IF(HY$9=$N345,#REF!,0)</f>
        <v>0</v>
      </c>
      <c r="HZ345" s="1098">
        <f>IF(HZ$9=$N345,#REF!,0)</f>
        <v>0</v>
      </c>
      <c r="IA345" s="1098">
        <f>IF(IA$9=$N345,#REF!,0)</f>
        <v>0</v>
      </c>
      <c r="IB345" s="1098">
        <f>IF(IB$9=$N345,#REF!,0)</f>
        <v>0</v>
      </c>
      <c r="IC345" s="1098">
        <f>IF(IC$9=$N345,#REF!,0)</f>
        <v>0</v>
      </c>
      <c r="ID345" s="1098">
        <f>IF(ID$9=$N345,#REF!,0)</f>
        <v>0</v>
      </c>
      <c r="IE345" s="1098">
        <f>IF(IE$9=$N345,#REF!,0)</f>
        <v>0</v>
      </c>
      <c r="IF345" s="1098">
        <f>IF(IF$9=$N345,#REF!,0)</f>
        <v>0</v>
      </c>
      <c r="IG345" s="1098">
        <f>IF(IG$9=$N345,#REF!,0)</f>
        <v>0</v>
      </c>
      <c r="IH345" s="1098">
        <f>IF(IH$9=$N345,#REF!,0)</f>
        <v>0</v>
      </c>
      <c r="II345" s="1098">
        <f>IF(II$9=$N345,#REF!,0)</f>
        <v>0</v>
      </c>
      <c r="IJ345" s="1098">
        <f>IF(IJ$9=$N345,#REF!,0)</f>
        <v>0</v>
      </c>
      <c r="IK345" s="1098">
        <f>IF(IK$9=$N345,#REF!,0)</f>
        <v>0</v>
      </c>
      <c r="IL345" s="1098">
        <f>IF(IL$9=$N345,#REF!,0)</f>
        <v>0</v>
      </c>
      <c r="IM345" s="1098">
        <f>IF(IM$9=$N345,#REF!,0)</f>
        <v>0</v>
      </c>
      <c r="IN345" s="1098">
        <f>IF(IN$9=$N345,#REF!,0)</f>
        <v>0</v>
      </c>
      <c r="IO345" s="1098">
        <f>IF(IO$9=$N345,#REF!,0)</f>
        <v>0</v>
      </c>
      <c r="IP345" s="1098">
        <f>IF(IP$9=$N345,#REF!,0)</f>
        <v>0</v>
      </c>
      <c r="IQ345" s="1098">
        <f>IF(IQ$9=$N345,#REF!,0)</f>
        <v>0</v>
      </c>
      <c r="IR345" s="1098">
        <f>IF(IR$9=$N345,#REF!,0)</f>
        <v>0</v>
      </c>
      <c r="IS345" s="1098">
        <f>IF(IS$9=$N345,#REF!,0)</f>
        <v>0</v>
      </c>
      <c r="IT345" s="1098">
        <f>IF(IT$9=$N345,#REF!,0)</f>
        <v>0</v>
      </c>
      <c r="IU345" s="1098">
        <f>IF(IU$9=$N345,#REF!,0)</f>
        <v>0</v>
      </c>
      <c r="IV345" s="1098">
        <f>IF(IV$9=$N345,#REF!,0)</f>
        <v>0</v>
      </c>
      <c r="IW345" s="1098">
        <f>IF(IW$9=$N345,#REF!,0)</f>
        <v>0</v>
      </c>
      <c r="IX345" s="1098">
        <f>IF(IX$9=$N345,#REF!,0)</f>
        <v>0</v>
      </c>
      <c r="IY345" s="1098">
        <f>IF(IY$9=$N345,#REF!,0)</f>
        <v>0</v>
      </c>
      <c r="IZ345" s="1098">
        <f>IF(IZ$9=$N345,#REF!,0)</f>
        <v>0</v>
      </c>
      <c r="JA345" s="1098">
        <f>IF(JA$9=$N345,#REF!,0)</f>
        <v>0</v>
      </c>
      <c r="JB345" s="1098">
        <f>IF(JB$9=$N345,#REF!,0)</f>
        <v>0</v>
      </c>
      <c r="JC345" s="1098">
        <f>IF(JC$9=$N345,#REF!,0)</f>
        <v>0</v>
      </c>
      <c r="JD345" s="1098">
        <f>IF(JD$9=$N345,#REF!,0)</f>
        <v>0</v>
      </c>
      <c r="JE345" s="1098">
        <f>IF(JE$9=$N345,#REF!,0)</f>
        <v>0</v>
      </c>
      <c r="JF345" s="1098">
        <f>IF(JF$9=$N345,#REF!,0)</f>
        <v>0</v>
      </c>
      <c r="JG345" s="1098">
        <f>IF(JG$9=$N345,#REF!,0)</f>
        <v>0</v>
      </c>
      <c r="JH345" s="1098">
        <f>IF(JH$9=$N345,#REF!,0)</f>
        <v>0</v>
      </c>
      <c r="JI345" s="1098">
        <f>IF(JI$9=$N345,#REF!,0)</f>
        <v>0</v>
      </c>
      <c r="JJ345" s="1098">
        <f>IF(JJ$9=$N345,#REF!,0)</f>
        <v>0</v>
      </c>
      <c r="JK345" s="1098">
        <f>IF(JK$9=$N345,#REF!,0)</f>
        <v>0</v>
      </c>
      <c r="JL345" s="1098">
        <f>IF(JL$9=$N345,#REF!,0)</f>
        <v>0</v>
      </c>
      <c r="JM345" s="1098">
        <f>IF(JM$9=$N345,#REF!,0)</f>
        <v>0</v>
      </c>
      <c r="JN345" s="1098">
        <f>IF(JN$9=$N345,#REF!,0)</f>
        <v>0</v>
      </c>
      <c r="JO345" s="1098">
        <f>IF(JO$9=$N345,#REF!,0)</f>
        <v>0</v>
      </c>
      <c r="JP345" s="1098">
        <f>IF(JP$9=$N345,#REF!,0)</f>
        <v>0</v>
      </c>
      <c r="JQ345" s="1098">
        <f>IF(JQ$9=$N345,#REF!,0)</f>
        <v>0</v>
      </c>
      <c r="JR345" s="1098">
        <f>IF(JR$9=$N345,#REF!,0)</f>
        <v>0</v>
      </c>
      <c r="JS345" s="1098">
        <f>IF(JS$9=$N345,#REF!,0)</f>
        <v>0</v>
      </c>
      <c r="JT345" s="1098">
        <f>IF(JT$9=$N345,#REF!,0)</f>
        <v>0</v>
      </c>
      <c r="JU345" s="1098">
        <f>IF(JU$9=$N345,#REF!,0)</f>
        <v>0</v>
      </c>
      <c r="JV345" s="1098">
        <f>IF(JV$9=$N345,#REF!,0)</f>
        <v>0</v>
      </c>
      <c r="JW345" s="1098">
        <f>IF(JW$9=$N345,#REF!,0)</f>
        <v>0</v>
      </c>
      <c r="JX345" s="681"/>
      <c r="JY345" s="713"/>
      <c r="JZ345" s="681">
        <f t="shared" si="984"/>
        <v>0</v>
      </c>
      <c r="KA345" s="681">
        <f t="shared" si="984"/>
        <v>0</v>
      </c>
      <c r="KB345" s="681">
        <f t="shared" si="984"/>
        <v>0</v>
      </c>
      <c r="KC345" s="681">
        <f t="shared" si="984"/>
        <v>0</v>
      </c>
      <c r="KD345" s="681">
        <f t="shared" si="984"/>
        <v>0</v>
      </c>
      <c r="KE345" s="681">
        <f t="shared" si="984"/>
        <v>0</v>
      </c>
      <c r="KF345" s="681">
        <f t="shared" si="984"/>
        <v>0</v>
      </c>
      <c r="KG345" s="681">
        <f t="shared" si="984"/>
        <v>0</v>
      </c>
      <c r="KH345" s="681">
        <f t="shared" si="984"/>
        <v>0</v>
      </c>
      <c r="KI345" s="681">
        <f t="shared" si="984"/>
        <v>0</v>
      </c>
      <c r="KJ345" s="681">
        <f t="shared" si="984"/>
        <v>0</v>
      </c>
      <c r="KN345" s="1098">
        <f t="shared" si="980"/>
        <v>0</v>
      </c>
      <c r="KO345" s="1098">
        <f t="shared" si="980"/>
        <v>0</v>
      </c>
      <c r="KP345" s="1098">
        <f t="shared" si="980"/>
        <v>0</v>
      </c>
      <c r="KQ345" s="1098">
        <f t="shared" si="980"/>
        <v>0</v>
      </c>
      <c r="KR345" s="1098">
        <f t="shared" si="980"/>
        <v>0</v>
      </c>
      <c r="KS345" s="1098">
        <f t="shared" si="980"/>
        <v>0</v>
      </c>
      <c r="KT345" s="1098">
        <f t="shared" si="980"/>
        <v>0</v>
      </c>
      <c r="KU345" s="1098">
        <f t="shared" si="980"/>
        <v>0</v>
      </c>
      <c r="KV345" s="1098">
        <f t="shared" si="980"/>
        <v>0</v>
      </c>
      <c r="KW345" s="1098">
        <f t="shared" si="980"/>
        <v>0</v>
      </c>
      <c r="KX345" s="1098">
        <f t="shared" si="980"/>
        <v>0</v>
      </c>
      <c r="KY345" s="1098">
        <f t="shared" si="980"/>
        <v>0</v>
      </c>
      <c r="KZ345" s="1098">
        <f t="shared" si="980"/>
        <v>0</v>
      </c>
      <c r="LA345" s="1098">
        <f t="shared" si="980"/>
        <v>0</v>
      </c>
      <c r="LB345" s="1098">
        <f t="shared" si="980"/>
        <v>0</v>
      </c>
      <c r="LC345" s="1098">
        <f t="shared" si="979"/>
        <v>0</v>
      </c>
      <c r="LD345" s="1098">
        <f t="shared" si="979"/>
        <v>0</v>
      </c>
      <c r="LE345" s="1098">
        <f t="shared" si="979"/>
        <v>0</v>
      </c>
      <c r="LF345" s="1098">
        <f t="shared" si="979"/>
        <v>0</v>
      </c>
      <c r="LG345" s="1098">
        <f t="shared" si="979"/>
        <v>0</v>
      </c>
      <c r="LH345" s="1098">
        <f t="shared" si="979"/>
        <v>0</v>
      </c>
      <c r="LI345" s="1098">
        <f t="shared" si="979"/>
        <v>0</v>
      </c>
      <c r="LJ345" s="1098">
        <f t="shared" si="979"/>
        <v>0</v>
      </c>
      <c r="LK345" s="1098">
        <f t="shared" si="979"/>
        <v>0</v>
      </c>
      <c r="LL345" s="1098">
        <f t="shared" si="979"/>
        <v>0</v>
      </c>
      <c r="LM345" s="1098">
        <f t="shared" si="979"/>
        <v>0</v>
      </c>
      <c r="LN345" s="1098">
        <f t="shared" si="979"/>
        <v>0</v>
      </c>
      <c r="LO345" s="1098">
        <f t="shared" si="979"/>
        <v>0</v>
      </c>
      <c r="LP345" s="1098">
        <f t="shared" si="979"/>
        <v>0</v>
      </c>
      <c r="LQ345" s="1098">
        <f t="shared" si="979"/>
        <v>0</v>
      </c>
      <c r="LR345" s="1098">
        <f t="shared" si="979"/>
        <v>0</v>
      </c>
      <c r="LS345" s="1098">
        <f t="shared" si="924"/>
        <v>0</v>
      </c>
    </row>
    <row r="346" spans="1:331" s="680" customFormat="1" ht="20.100000000000001" customHeight="1" x14ac:dyDescent="0.35">
      <c r="A346" s="687"/>
      <c r="B346" s="687"/>
      <c r="C346" s="693"/>
      <c r="D346" s="687"/>
      <c r="E346" s="687"/>
      <c r="F346" s="687"/>
      <c r="G346" s="687"/>
      <c r="H346" s="687"/>
      <c r="I346" s="687"/>
      <c r="J346" s="687" t="s">
        <v>212</v>
      </c>
      <c r="K346" s="570" t="s">
        <v>7</v>
      </c>
      <c r="L346" s="865" t="s">
        <v>309</v>
      </c>
      <c r="M346" s="590"/>
      <c r="N346" s="590"/>
      <c r="O346" s="1356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635"/>
      <c r="AJ346" s="31"/>
      <c r="AK346" s="31"/>
      <c r="AL346" s="31"/>
      <c r="AM346" s="31"/>
      <c r="AN346" s="109"/>
      <c r="AO346" s="109"/>
      <c r="AP346" s="109"/>
      <c r="AQ346" s="109"/>
      <c r="AR346" s="109"/>
      <c r="AS346" s="54"/>
      <c r="AT346" s="54"/>
      <c r="AU346" s="109"/>
      <c r="AV346" s="109"/>
      <c r="AW346" s="109"/>
      <c r="AX346" s="109"/>
      <c r="AY346" s="109"/>
      <c r="AZ346" s="31"/>
      <c r="BA346" s="31"/>
      <c r="BB346" s="109"/>
      <c r="BC346" s="109"/>
      <c r="BD346" s="109"/>
      <c r="BE346" s="109"/>
      <c r="BF346" s="109"/>
      <c r="BG346" s="109"/>
      <c r="BH346" s="109"/>
      <c r="BI346" s="109"/>
      <c r="BJ346" s="109"/>
      <c r="BK346" s="109"/>
      <c r="BL346" s="109"/>
      <c r="BM346" s="109"/>
      <c r="BN346" s="109"/>
      <c r="BO346" s="109"/>
      <c r="BP346" s="109"/>
      <c r="BQ346" s="109"/>
      <c r="BR346" s="109"/>
      <c r="BS346" s="109"/>
      <c r="BT346" s="109"/>
      <c r="BU346" s="109"/>
      <c r="BV346" s="109"/>
      <c r="BW346" s="109"/>
      <c r="BX346" s="109"/>
      <c r="BY346" s="109"/>
      <c r="BZ346" s="109">
        <f>BZ367</f>
        <v>0</v>
      </c>
      <c r="CA346" s="109"/>
      <c r="CB346" s="109"/>
      <c r="CC346" s="109"/>
      <c r="CD346" s="109"/>
      <c r="CE346" s="109">
        <f>CE367</f>
        <v>0</v>
      </c>
      <c r="CF346" s="109">
        <f>CF367</f>
        <v>0</v>
      </c>
      <c r="CG346" s="109">
        <f t="shared" si="996"/>
        <v>0</v>
      </c>
      <c r="CH346" s="109">
        <f>CH367</f>
        <v>6570</v>
      </c>
      <c r="CI346" s="109">
        <f>CI367</f>
        <v>6570</v>
      </c>
      <c r="CJ346" s="109"/>
      <c r="CK346" s="109">
        <f t="shared" si="985"/>
        <v>0</v>
      </c>
      <c r="CL346" s="109">
        <f>CL367</f>
        <v>0</v>
      </c>
      <c r="CM346" s="109">
        <f>CM367</f>
        <v>6570</v>
      </c>
      <c r="CN346" s="109"/>
      <c r="CO346" s="109">
        <f t="shared" si="986"/>
        <v>0</v>
      </c>
      <c r="CP346" s="109">
        <f>CP367</f>
        <v>0</v>
      </c>
      <c r="CQ346" s="109">
        <f>CQ367</f>
        <v>6570</v>
      </c>
      <c r="CR346" s="109">
        <f>CR367</f>
        <v>0</v>
      </c>
      <c r="CS346" s="109">
        <f t="shared" si="987"/>
        <v>0</v>
      </c>
      <c r="CT346" s="109">
        <f>CT367</f>
        <v>0</v>
      </c>
      <c r="CU346" s="109">
        <f>CU367</f>
        <v>6570</v>
      </c>
      <c r="CV346" s="109">
        <f>CV367</f>
        <v>0</v>
      </c>
      <c r="CW346" s="109">
        <f t="shared" si="839"/>
        <v>0</v>
      </c>
      <c r="CX346" s="109">
        <f t="shared" ref="CX346:DH346" si="1000">CX367</f>
        <v>0</v>
      </c>
      <c r="CY346" s="109">
        <f t="shared" si="1000"/>
        <v>6570</v>
      </c>
      <c r="CZ346" s="109">
        <f t="shared" si="1000"/>
        <v>0</v>
      </c>
      <c r="DA346" s="109">
        <f t="shared" si="1000"/>
        <v>0</v>
      </c>
      <c r="DB346" s="109">
        <f>DB367</f>
        <v>0</v>
      </c>
      <c r="DC346" s="109">
        <f>DC367</f>
        <v>0</v>
      </c>
      <c r="DD346" s="109">
        <f t="shared" si="973"/>
        <v>0</v>
      </c>
      <c r="DE346" s="109">
        <f t="shared" si="974"/>
        <v>0</v>
      </c>
      <c r="DF346" s="109">
        <f>DF367</f>
        <v>0</v>
      </c>
      <c r="DG346" s="109">
        <f t="shared" si="1000"/>
        <v>6570</v>
      </c>
      <c r="DH346" s="109">
        <f t="shared" si="1000"/>
        <v>0</v>
      </c>
      <c r="DI346" s="109">
        <f t="shared" si="843"/>
        <v>0</v>
      </c>
      <c r="DJ346" s="109">
        <f>DJ367</f>
        <v>-6570</v>
      </c>
      <c r="DK346" s="109">
        <f>DK367</f>
        <v>0</v>
      </c>
      <c r="DL346" s="109">
        <f t="shared" si="988"/>
        <v>0</v>
      </c>
      <c r="DM346" s="109">
        <f>DM367</f>
        <v>0</v>
      </c>
      <c r="DN346" s="109">
        <f>DN367</f>
        <v>0</v>
      </c>
      <c r="DO346" s="109">
        <f>DO367</f>
        <v>0</v>
      </c>
      <c r="DP346" s="109">
        <f t="shared" si="989"/>
        <v>0</v>
      </c>
      <c r="DQ346" s="109">
        <f>DQ367</f>
        <v>0</v>
      </c>
      <c r="DR346" s="109">
        <f>DR367</f>
        <v>0</v>
      </c>
      <c r="DS346" s="109">
        <f>DS367</f>
        <v>0</v>
      </c>
      <c r="DT346" s="109">
        <f t="shared" si="976"/>
        <v>0</v>
      </c>
      <c r="DU346" s="109">
        <f>DU367</f>
        <v>0</v>
      </c>
      <c r="DV346" s="109">
        <f>DV367</f>
        <v>0</v>
      </c>
      <c r="DW346" s="109">
        <f>DW367</f>
        <v>0</v>
      </c>
      <c r="DX346" s="109">
        <v>36000</v>
      </c>
      <c r="DY346" s="109">
        <v>36000</v>
      </c>
      <c r="DZ346" s="109">
        <f>DZ367</f>
        <v>0</v>
      </c>
      <c r="EA346" s="109">
        <f>EA367</f>
        <v>0</v>
      </c>
      <c r="EB346" s="109">
        <f>EB367</f>
        <v>0</v>
      </c>
      <c r="EC346" s="109">
        <f t="shared" si="848"/>
        <v>0</v>
      </c>
      <c r="ED346" s="109">
        <f>ED367</f>
        <v>4126.0200000000004</v>
      </c>
      <c r="EE346" s="109">
        <f>EE367</f>
        <v>4126.0200000000004</v>
      </c>
      <c r="EF346" s="109">
        <f>EF367</f>
        <v>0</v>
      </c>
      <c r="EG346" s="109">
        <f t="shared" si="849"/>
        <v>0</v>
      </c>
      <c r="EH346" s="109" t="e">
        <f>EH367</f>
        <v>#REF!</v>
      </c>
      <c r="EI346" s="109">
        <f>IFERROR(#REF!/DZ346*100,)</f>
        <v>0</v>
      </c>
      <c r="EJ346" s="109">
        <f>IFERROR(#REF!/#REF!*100,)</f>
        <v>0</v>
      </c>
      <c r="EK346" s="109">
        <f t="shared" ref="EK346:EM346" si="1001">EK367</f>
        <v>0</v>
      </c>
      <c r="EL346" s="109">
        <f t="shared" si="1001"/>
        <v>0</v>
      </c>
      <c r="EM346" s="109">
        <f t="shared" si="1001"/>
        <v>0</v>
      </c>
      <c r="EN346" s="146" t="e">
        <f>#REF!-#REF!-#REF!</f>
        <v>#REF!</v>
      </c>
      <c r="EO346" s="146"/>
      <c r="EP346" s="146"/>
      <c r="EQ346" s="146"/>
      <c r="ER346" s="146"/>
      <c r="ES346" s="146">
        <f t="shared" si="968"/>
        <v>0</v>
      </c>
      <c r="EW346" s="713"/>
      <c r="EX346" s="739">
        <f>IF(EX$9=$K346,#REF!,0)</f>
        <v>0</v>
      </c>
      <c r="EY346" s="739">
        <f>IF(EY$9=$K346,#REF!,0)</f>
        <v>0</v>
      </c>
      <c r="EZ346" s="739" t="e">
        <f>IF(EZ$9=$K346,#REF!,0)</f>
        <v>#REF!</v>
      </c>
      <c r="FA346" s="739">
        <f>IF(FA$9=$K346,#REF!,0)</f>
        <v>0</v>
      </c>
      <c r="FB346" s="739">
        <f>IF(FB$9=$K346,#REF!,0)</f>
        <v>0</v>
      </c>
      <c r="FC346" s="739">
        <f>IF(FC$9=$K346,#REF!,0)</f>
        <v>0</v>
      </c>
      <c r="FD346" s="739">
        <f>IF(FD$9=$K346,#REF!,0)</f>
        <v>0</v>
      </c>
      <c r="FE346" s="739">
        <f>IF(FE$9=$K346,#REF!,0)</f>
        <v>0</v>
      </c>
      <c r="FF346" s="739">
        <f>IF(FF$9=$K346,#REF!,0)</f>
        <v>0</v>
      </c>
      <c r="FG346" s="739">
        <f>IF(FG$9=$K346,#REF!,0)</f>
        <v>0</v>
      </c>
      <c r="FH346" s="739">
        <f>IF(FH$9=$K346,#REF!,0)</f>
        <v>0</v>
      </c>
      <c r="FI346" s="739">
        <f>IF(FI$9=$K346,#REF!,0)</f>
        <v>0</v>
      </c>
      <c r="FJ346" s="739">
        <f>IF(FJ$9=$K346,#REF!,0)</f>
        <v>0</v>
      </c>
      <c r="FK346" s="739">
        <f>IF(FK$9=$K346,#REF!,0)</f>
        <v>0</v>
      </c>
      <c r="FL346" s="739">
        <f>IF(FL$9=$K346,#REF!,0)</f>
        <v>0</v>
      </c>
      <c r="FM346" s="739">
        <f>IF(FM$9=$K346,#REF!,0)</f>
        <v>0</v>
      </c>
      <c r="FN346" s="739">
        <f>IF(FN$9=$K346,#REF!,0)</f>
        <v>0</v>
      </c>
      <c r="FO346" s="739">
        <f>IF(FO$9=$K346,#REF!,0)</f>
        <v>0</v>
      </c>
      <c r="FP346" s="739">
        <f>IF(FP$9=$K346,#REF!,0)</f>
        <v>0</v>
      </c>
      <c r="FQ346" s="739">
        <f>IF(FQ$9=$K346,#REF!,0)</f>
        <v>0</v>
      </c>
      <c r="FS346" s="1097"/>
      <c r="FT346" s="713"/>
      <c r="FU346" s="739">
        <f t="shared" si="994"/>
        <v>0</v>
      </c>
      <c r="FV346" s="739">
        <f t="shared" si="994"/>
        <v>0</v>
      </c>
      <c r="FW346" s="739">
        <f t="shared" si="994"/>
        <v>0</v>
      </c>
      <c r="FX346" s="739">
        <f t="shared" si="994"/>
        <v>0</v>
      </c>
      <c r="FY346" s="739">
        <f t="shared" si="994"/>
        <v>0</v>
      </c>
      <c r="FZ346" s="739">
        <f t="shared" si="994"/>
        <v>0</v>
      </c>
      <c r="GA346" s="739">
        <f t="shared" si="994"/>
        <v>0</v>
      </c>
      <c r="GB346" s="739">
        <f t="shared" si="994"/>
        <v>0</v>
      </c>
      <c r="GC346" s="739">
        <f t="shared" si="994"/>
        <v>0</v>
      </c>
      <c r="GD346" s="739">
        <f t="shared" si="994"/>
        <v>0</v>
      </c>
      <c r="GE346" s="739">
        <f t="shared" si="995"/>
        <v>0</v>
      </c>
      <c r="GF346" s="739">
        <f t="shared" si="995"/>
        <v>0</v>
      </c>
      <c r="GG346" s="739">
        <f t="shared" si="995"/>
        <v>0</v>
      </c>
      <c r="GH346" s="739">
        <f t="shared" si="995"/>
        <v>0</v>
      </c>
      <c r="GI346" s="739">
        <f t="shared" si="995"/>
        <v>0</v>
      </c>
      <c r="GJ346" s="739">
        <f t="shared" si="995"/>
        <v>0</v>
      </c>
      <c r="GK346" s="739">
        <f t="shared" si="995"/>
        <v>0</v>
      </c>
      <c r="GL346" s="739">
        <f t="shared" si="995"/>
        <v>0</v>
      </c>
      <c r="GM346" s="739">
        <f t="shared" si="995"/>
        <v>0</v>
      </c>
      <c r="GN346" s="739">
        <f t="shared" si="995"/>
        <v>0</v>
      </c>
      <c r="GO346" s="1097"/>
      <c r="GP346" s="713"/>
      <c r="GQ346" s="1098">
        <f>IF(GQ$9=$N346,#REF!,0)</f>
        <v>0</v>
      </c>
      <c r="GR346" s="1098">
        <f>IF(GR$9=$N346,#REF!,0)</f>
        <v>0</v>
      </c>
      <c r="GS346" s="1098">
        <f>IF(GS$9=$N346,#REF!,0)</f>
        <v>0</v>
      </c>
      <c r="GT346" s="1098">
        <f>IF(GT$9=$N346,#REF!,0)</f>
        <v>0</v>
      </c>
      <c r="GU346" s="1098">
        <f>IF(GU$9=$N346,#REF!,0)</f>
        <v>0</v>
      </c>
      <c r="GV346" s="1098">
        <f>IF(GV$9=$N346,#REF!,0)</f>
        <v>0</v>
      </c>
      <c r="GW346" s="1098">
        <f>IF(GW$9=$N346,#REF!,0)</f>
        <v>0</v>
      </c>
      <c r="GX346" s="1098">
        <f>IF(GX$9=$N346,#REF!,0)</f>
        <v>0</v>
      </c>
      <c r="GY346" s="1098">
        <f>IF(GY$9=$N346,#REF!,0)</f>
        <v>0</v>
      </c>
      <c r="GZ346" s="1098">
        <f>IF(GZ$9=$N346,#REF!,0)</f>
        <v>0</v>
      </c>
      <c r="HA346" s="1098">
        <f>IF(HA$9=$N346,#REF!,0)</f>
        <v>0</v>
      </c>
      <c r="HB346" s="1098">
        <f>IF(HB$9=$N346,#REF!,0)</f>
        <v>0</v>
      </c>
      <c r="HC346" s="1098">
        <f>IF(HC$9=$N346,#REF!,0)</f>
        <v>0</v>
      </c>
      <c r="HD346" s="1098">
        <f>IF(HD$9=$N346,#REF!,0)</f>
        <v>0</v>
      </c>
      <c r="HE346" s="1098">
        <f>IF(HE$9=$N346,#REF!,0)</f>
        <v>0</v>
      </c>
      <c r="HF346" s="1098">
        <f>IF(HF$9=$N346,#REF!,0)</f>
        <v>0</v>
      </c>
      <c r="HG346" s="1098">
        <f>IF(HG$9=$N346,#REF!,0)</f>
        <v>0</v>
      </c>
      <c r="HH346" s="1098">
        <f>IF(HH$9=$N346,#REF!,0)</f>
        <v>0</v>
      </c>
      <c r="HI346" s="1098">
        <f>IF(HI$9=$N346,#REF!,0)</f>
        <v>0</v>
      </c>
      <c r="HJ346" s="1098">
        <f>IF(HJ$9=$N346,#REF!,0)</f>
        <v>0</v>
      </c>
      <c r="HK346" s="1098">
        <f>IF(HK$9=$N346,#REF!,0)</f>
        <v>0</v>
      </c>
      <c r="HL346" s="1098">
        <f>IF(HL$9=$N346,#REF!,0)</f>
        <v>0</v>
      </c>
      <c r="HM346" s="1098">
        <f>IF(HM$9=$N346,#REF!,0)</f>
        <v>0</v>
      </c>
      <c r="HN346" s="1098">
        <f>IF(HN$9=$N346,#REF!,0)</f>
        <v>0</v>
      </c>
      <c r="HO346" s="1098">
        <f>IF(HO$9=$N346,#REF!,0)</f>
        <v>0</v>
      </c>
      <c r="HP346" s="1098">
        <f>IF(HP$9=$N346,#REF!,0)</f>
        <v>0</v>
      </c>
      <c r="HQ346" s="1098">
        <f>IF(HQ$9=$N346,#REF!,0)</f>
        <v>0</v>
      </c>
      <c r="HR346" s="1098">
        <f>IF(HR$9=$N346,#REF!,0)</f>
        <v>0</v>
      </c>
      <c r="HS346" s="1098">
        <f>IF(HS$9=$N346,#REF!,0)</f>
        <v>0</v>
      </c>
      <c r="HT346" s="1098">
        <f>IF(HT$9=$N346,#REF!,0)</f>
        <v>0</v>
      </c>
      <c r="HU346" s="1098">
        <f>IF(HU$9=$N346,#REF!,0)</f>
        <v>0</v>
      </c>
      <c r="HV346" s="1098">
        <f>IF(HV$9=$N346,#REF!,0)</f>
        <v>0</v>
      </c>
      <c r="HW346" s="1098">
        <f>IF(HW$9=$N346,#REF!,0)</f>
        <v>0</v>
      </c>
      <c r="HX346" s="1098">
        <f>IF(HX$9=$N346,#REF!,0)</f>
        <v>0</v>
      </c>
      <c r="HY346" s="1098">
        <f>IF(HY$9=$N346,#REF!,0)</f>
        <v>0</v>
      </c>
      <c r="HZ346" s="1098">
        <f>IF(HZ$9=$N346,#REF!,0)</f>
        <v>0</v>
      </c>
      <c r="IA346" s="1098">
        <f>IF(IA$9=$N346,#REF!,0)</f>
        <v>0</v>
      </c>
      <c r="IB346" s="1098">
        <f>IF(IB$9=$N346,#REF!,0)</f>
        <v>0</v>
      </c>
      <c r="IC346" s="1098">
        <f>IF(IC$9=$N346,#REF!,0)</f>
        <v>0</v>
      </c>
      <c r="ID346" s="1098">
        <f>IF(ID$9=$N346,#REF!,0)</f>
        <v>0</v>
      </c>
      <c r="IE346" s="1098">
        <f>IF(IE$9=$N346,#REF!,0)</f>
        <v>0</v>
      </c>
      <c r="IF346" s="1098">
        <f>IF(IF$9=$N346,#REF!,0)</f>
        <v>0</v>
      </c>
      <c r="IG346" s="1098">
        <f>IF(IG$9=$N346,#REF!,0)</f>
        <v>0</v>
      </c>
      <c r="IH346" s="1098">
        <f>IF(IH$9=$N346,#REF!,0)</f>
        <v>0</v>
      </c>
      <c r="II346" s="1098">
        <f>IF(II$9=$N346,#REF!,0)</f>
        <v>0</v>
      </c>
      <c r="IJ346" s="1098">
        <f>IF(IJ$9=$N346,#REF!,0)</f>
        <v>0</v>
      </c>
      <c r="IK346" s="1098">
        <f>IF(IK$9=$N346,#REF!,0)</f>
        <v>0</v>
      </c>
      <c r="IL346" s="1098">
        <f>IF(IL$9=$N346,#REF!,0)</f>
        <v>0</v>
      </c>
      <c r="IM346" s="1098">
        <f>IF(IM$9=$N346,#REF!,0)</f>
        <v>0</v>
      </c>
      <c r="IN346" s="1098">
        <f>IF(IN$9=$N346,#REF!,0)</f>
        <v>0</v>
      </c>
      <c r="IO346" s="1098">
        <f>IF(IO$9=$N346,#REF!,0)</f>
        <v>0</v>
      </c>
      <c r="IP346" s="1098">
        <f>IF(IP$9=$N346,#REF!,0)</f>
        <v>0</v>
      </c>
      <c r="IQ346" s="1098">
        <f>IF(IQ$9=$N346,#REF!,0)</f>
        <v>0</v>
      </c>
      <c r="IR346" s="1098">
        <f>IF(IR$9=$N346,#REF!,0)</f>
        <v>0</v>
      </c>
      <c r="IS346" s="1098">
        <f>IF(IS$9=$N346,#REF!,0)</f>
        <v>0</v>
      </c>
      <c r="IT346" s="1098">
        <f>IF(IT$9=$N346,#REF!,0)</f>
        <v>0</v>
      </c>
      <c r="IU346" s="1098">
        <f>IF(IU$9=$N346,#REF!,0)</f>
        <v>0</v>
      </c>
      <c r="IV346" s="1098">
        <f>IF(IV$9=$N346,#REF!,0)</f>
        <v>0</v>
      </c>
      <c r="IW346" s="1098">
        <f>IF(IW$9=$N346,#REF!,0)</f>
        <v>0</v>
      </c>
      <c r="IX346" s="1098">
        <f>IF(IX$9=$N346,#REF!,0)</f>
        <v>0</v>
      </c>
      <c r="IY346" s="1098">
        <f>IF(IY$9=$N346,#REF!,0)</f>
        <v>0</v>
      </c>
      <c r="IZ346" s="1098">
        <f>IF(IZ$9=$N346,#REF!,0)</f>
        <v>0</v>
      </c>
      <c r="JA346" s="1098">
        <f>IF(JA$9=$N346,#REF!,0)</f>
        <v>0</v>
      </c>
      <c r="JB346" s="1098">
        <f>IF(JB$9=$N346,#REF!,0)</f>
        <v>0</v>
      </c>
      <c r="JC346" s="1098">
        <f>IF(JC$9=$N346,#REF!,0)</f>
        <v>0</v>
      </c>
      <c r="JD346" s="1098">
        <f>IF(JD$9=$N346,#REF!,0)</f>
        <v>0</v>
      </c>
      <c r="JE346" s="1098">
        <f>IF(JE$9=$N346,#REF!,0)</f>
        <v>0</v>
      </c>
      <c r="JF346" s="1098">
        <f>IF(JF$9=$N346,#REF!,0)</f>
        <v>0</v>
      </c>
      <c r="JG346" s="1098">
        <f>IF(JG$9=$N346,#REF!,0)</f>
        <v>0</v>
      </c>
      <c r="JH346" s="1098">
        <f>IF(JH$9=$N346,#REF!,0)</f>
        <v>0</v>
      </c>
      <c r="JI346" s="1098">
        <f>IF(JI$9=$N346,#REF!,0)</f>
        <v>0</v>
      </c>
      <c r="JJ346" s="1098">
        <f>IF(JJ$9=$N346,#REF!,0)</f>
        <v>0</v>
      </c>
      <c r="JK346" s="1098">
        <f>IF(JK$9=$N346,#REF!,0)</f>
        <v>0</v>
      </c>
      <c r="JL346" s="1098">
        <f>IF(JL$9=$N346,#REF!,0)</f>
        <v>0</v>
      </c>
      <c r="JM346" s="1098">
        <f>IF(JM$9=$N346,#REF!,0)</f>
        <v>0</v>
      </c>
      <c r="JN346" s="1098">
        <f>IF(JN$9=$N346,#REF!,0)</f>
        <v>0</v>
      </c>
      <c r="JO346" s="1098">
        <f>IF(JO$9=$N346,#REF!,0)</f>
        <v>0</v>
      </c>
      <c r="JP346" s="1098">
        <f>IF(JP$9=$N346,#REF!,0)</f>
        <v>0</v>
      </c>
      <c r="JQ346" s="1098">
        <f>IF(JQ$9=$N346,#REF!,0)</f>
        <v>0</v>
      </c>
      <c r="JR346" s="1098">
        <f>IF(JR$9=$N346,#REF!,0)</f>
        <v>0</v>
      </c>
      <c r="JS346" s="1098">
        <f>IF(JS$9=$N346,#REF!,0)</f>
        <v>0</v>
      </c>
      <c r="JT346" s="1098">
        <f>IF(JT$9=$N346,#REF!,0)</f>
        <v>0</v>
      </c>
      <c r="JU346" s="1098">
        <f>IF(JU$9=$N346,#REF!,0)</f>
        <v>0</v>
      </c>
      <c r="JV346" s="1098">
        <f>IF(JV$9=$N346,#REF!,0)</f>
        <v>0</v>
      </c>
      <c r="JW346" s="1098">
        <f>IF(JW$9=$N346,#REF!,0)</f>
        <v>0</v>
      </c>
      <c r="JX346" s="681"/>
      <c r="JY346" s="713"/>
      <c r="JZ346" s="681">
        <f t="shared" si="984"/>
        <v>0</v>
      </c>
      <c r="KA346" s="681">
        <f t="shared" si="984"/>
        <v>0</v>
      </c>
      <c r="KB346" s="681">
        <f t="shared" si="984"/>
        <v>0</v>
      </c>
      <c r="KC346" s="681">
        <f t="shared" si="984"/>
        <v>0</v>
      </c>
      <c r="KD346" s="681">
        <f t="shared" si="984"/>
        <v>0</v>
      </c>
      <c r="KE346" s="681">
        <f t="shared" si="984"/>
        <v>0</v>
      </c>
      <c r="KF346" s="681">
        <f t="shared" si="984"/>
        <v>0</v>
      </c>
      <c r="KG346" s="681">
        <f t="shared" si="984"/>
        <v>0</v>
      </c>
      <c r="KH346" s="681">
        <f t="shared" si="984"/>
        <v>0</v>
      </c>
      <c r="KI346" s="681">
        <f t="shared" si="984"/>
        <v>0</v>
      </c>
      <c r="KJ346" s="681">
        <f t="shared" si="984"/>
        <v>0</v>
      </c>
      <c r="KN346" s="1098">
        <f t="shared" si="980"/>
        <v>0</v>
      </c>
      <c r="KO346" s="1098">
        <f t="shared" si="980"/>
        <v>0</v>
      </c>
      <c r="KP346" s="1098">
        <f t="shared" si="980"/>
        <v>0</v>
      </c>
      <c r="KQ346" s="1098">
        <f t="shared" si="980"/>
        <v>0</v>
      </c>
      <c r="KR346" s="1098">
        <f t="shared" si="980"/>
        <v>0</v>
      </c>
      <c r="KS346" s="1098">
        <f t="shared" si="980"/>
        <v>0</v>
      </c>
      <c r="KT346" s="1098">
        <f t="shared" si="980"/>
        <v>0</v>
      </c>
      <c r="KU346" s="1098">
        <f t="shared" si="980"/>
        <v>0</v>
      </c>
      <c r="KV346" s="1098">
        <f t="shared" si="980"/>
        <v>0</v>
      </c>
      <c r="KW346" s="1098">
        <f t="shared" si="980"/>
        <v>0</v>
      </c>
      <c r="KX346" s="1098">
        <f t="shared" si="980"/>
        <v>0</v>
      </c>
      <c r="KY346" s="1098">
        <f t="shared" si="980"/>
        <v>0</v>
      </c>
      <c r="KZ346" s="1098">
        <f t="shared" si="980"/>
        <v>0</v>
      </c>
      <c r="LA346" s="1098">
        <f t="shared" si="980"/>
        <v>0</v>
      </c>
      <c r="LB346" s="1098">
        <f t="shared" si="980"/>
        <v>0</v>
      </c>
      <c r="LC346" s="1098">
        <f t="shared" si="979"/>
        <v>0</v>
      </c>
      <c r="LD346" s="1098">
        <f t="shared" si="979"/>
        <v>0</v>
      </c>
      <c r="LE346" s="1098">
        <f t="shared" si="979"/>
        <v>0</v>
      </c>
      <c r="LF346" s="1098">
        <f t="shared" si="979"/>
        <v>0</v>
      </c>
      <c r="LG346" s="1098">
        <f t="shared" si="979"/>
        <v>0</v>
      </c>
      <c r="LH346" s="1098">
        <f t="shared" si="979"/>
        <v>0</v>
      </c>
      <c r="LI346" s="1098">
        <f t="shared" si="979"/>
        <v>0</v>
      </c>
      <c r="LJ346" s="1098">
        <f t="shared" si="979"/>
        <v>0</v>
      </c>
      <c r="LK346" s="1098">
        <f t="shared" si="979"/>
        <v>0</v>
      </c>
      <c r="LL346" s="1098">
        <f t="shared" si="979"/>
        <v>0</v>
      </c>
      <c r="LM346" s="1098">
        <f t="shared" si="979"/>
        <v>0</v>
      </c>
      <c r="LN346" s="1098">
        <f t="shared" si="979"/>
        <v>0</v>
      </c>
      <c r="LO346" s="1098">
        <f t="shared" si="979"/>
        <v>0</v>
      </c>
      <c r="LP346" s="1098">
        <f t="shared" si="979"/>
        <v>0</v>
      </c>
      <c r="LQ346" s="1098">
        <f t="shared" si="979"/>
        <v>0</v>
      </c>
      <c r="LR346" s="1098">
        <f t="shared" si="979"/>
        <v>0</v>
      </c>
      <c r="LS346" s="1098">
        <f t="shared" si="924"/>
        <v>0</v>
      </c>
    </row>
    <row r="347" spans="1:331" s="680" customFormat="1" ht="20.100000000000001" customHeight="1" x14ac:dyDescent="0.35">
      <c r="A347" s="687"/>
      <c r="B347" s="687"/>
      <c r="C347" s="693"/>
      <c r="D347" s="687"/>
      <c r="E347" s="687"/>
      <c r="F347" s="687"/>
      <c r="G347" s="687"/>
      <c r="H347" s="687"/>
      <c r="I347" s="687"/>
      <c r="J347" s="687" t="s">
        <v>212</v>
      </c>
      <c r="K347" s="704" t="s">
        <v>484</v>
      </c>
      <c r="L347" s="865" t="s">
        <v>572</v>
      </c>
      <c r="M347" s="590"/>
      <c r="N347" s="590"/>
      <c r="O347" s="1356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635"/>
      <c r="AJ347" s="31"/>
      <c r="AK347" s="31"/>
      <c r="AL347" s="31"/>
      <c r="AM347" s="31"/>
      <c r="AN347" s="109"/>
      <c r="AO347" s="109"/>
      <c r="AP347" s="109"/>
      <c r="AQ347" s="109"/>
      <c r="AR347" s="109"/>
      <c r="AS347" s="54"/>
      <c r="AT347" s="54"/>
      <c r="AU347" s="109"/>
      <c r="AV347" s="109"/>
      <c r="AW347" s="109"/>
      <c r="AX347" s="109"/>
      <c r="AY347" s="109"/>
      <c r="AZ347" s="31"/>
      <c r="BA347" s="31"/>
      <c r="BB347" s="109"/>
      <c r="BC347" s="109"/>
      <c r="BD347" s="109"/>
      <c r="BE347" s="109"/>
      <c r="BF347" s="109"/>
      <c r="BG347" s="109"/>
      <c r="BH347" s="109"/>
      <c r="BI347" s="109"/>
      <c r="BJ347" s="109"/>
      <c r="BK347" s="109"/>
      <c r="BL347" s="109"/>
      <c r="BM347" s="109"/>
      <c r="BN347" s="109"/>
      <c r="BO347" s="109"/>
      <c r="BP347" s="109"/>
      <c r="BQ347" s="109"/>
      <c r="BR347" s="109"/>
      <c r="BS347" s="109"/>
      <c r="BT347" s="109"/>
      <c r="BU347" s="109"/>
      <c r="BV347" s="109"/>
      <c r="BW347" s="109"/>
      <c r="BX347" s="109"/>
      <c r="BY347" s="109"/>
      <c r="BZ347" s="109">
        <f>BZ357</f>
        <v>0</v>
      </c>
      <c r="CA347" s="109"/>
      <c r="CB347" s="109"/>
      <c r="CC347" s="109"/>
      <c r="CD347" s="109"/>
      <c r="CE347" s="109">
        <f>CE357</f>
        <v>0</v>
      </c>
      <c r="CF347" s="109">
        <f>CF357</f>
        <v>0</v>
      </c>
      <c r="CG347" s="109">
        <f t="shared" si="996"/>
        <v>0</v>
      </c>
      <c r="CH347" s="109">
        <f>CH357</f>
        <v>16104</v>
      </c>
      <c r="CI347" s="109">
        <f>CI357</f>
        <v>16104</v>
      </c>
      <c r="CJ347" s="109"/>
      <c r="CK347" s="109">
        <f t="shared" si="985"/>
        <v>0</v>
      </c>
      <c r="CL347" s="109">
        <f>CL357</f>
        <v>0</v>
      </c>
      <c r="CM347" s="109">
        <f>CM357</f>
        <v>16104</v>
      </c>
      <c r="CN347" s="109"/>
      <c r="CO347" s="109">
        <f t="shared" si="986"/>
        <v>0</v>
      </c>
      <c r="CP347" s="109">
        <f>CP357</f>
        <v>0</v>
      </c>
      <c r="CQ347" s="109">
        <f>CQ357</f>
        <v>16104</v>
      </c>
      <c r="CR347" s="109">
        <f>CR357</f>
        <v>0</v>
      </c>
      <c r="CS347" s="109">
        <f t="shared" si="987"/>
        <v>0</v>
      </c>
      <c r="CT347" s="109">
        <f>CT357</f>
        <v>0</v>
      </c>
      <c r="CU347" s="109">
        <f>CU357</f>
        <v>16104</v>
      </c>
      <c r="CV347" s="109">
        <f>CV357</f>
        <v>0</v>
      </c>
      <c r="CW347" s="109">
        <f t="shared" si="839"/>
        <v>0</v>
      </c>
      <c r="CX347" s="109">
        <f t="shared" ref="CX347:DH347" si="1002">CX357</f>
        <v>0</v>
      </c>
      <c r="CY347" s="109">
        <f t="shared" si="1002"/>
        <v>16104</v>
      </c>
      <c r="CZ347" s="109">
        <f t="shared" si="1002"/>
        <v>0</v>
      </c>
      <c r="DA347" s="109">
        <f t="shared" si="1002"/>
        <v>0</v>
      </c>
      <c r="DB347" s="109">
        <f>DB357</f>
        <v>0</v>
      </c>
      <c r="DC347" s="109">
        <f>DC357</f>
        <v>13508.76</v>
      </c>
      <c r="DD347" s="109">
        <f t="shared" si="973"/>
        <v>0</v>
      </c>
      <c r="DE347" s="109">
        <f t="shared" si="974"/>
        <v>51.729953281764573</v>
      </c>
      <c r="DF347" s="109">
        <f>DF357</f>
        <v>0</v>
      </c>
      <c r="DG347" s="109">
        <f t="shared" si="1002"/>
        <v>16104</v>
      </c>
      <c r="DH347" s="109">
        <f t="shared" si="1002"/>
        <v>0</v>
      </c>
      <c r="DI347" s="109">
        <f t="shared" si="843"/>
        <v>0</v>
      </c>
      <c r="DJ347" s="109">
        <f>DJ357</f>
        <v>10010</v>
      </c>
      <c r="DK347" s="109">
        <f>DK357</f>
        <v>26114</v>
      </c>
      <c r="DL347" s="109">
        <f t="shared" si="988"/>
        <v>0</v>
      </c>
      <c r="DM347" s="109">
        <f>DM357</f>
        <v>0</v>
      </c>
      <c r="DN347" s="109">
        <f>DN357</f>
        <v>26114</v>
      </c>
      <c r="DO347" s="109">
        <f>DO357</f>
        <v>13508.76</v>
      </c>
      <c r="DP347" s="109">
        <f t="shared" si="989"/>
        <v>51.729953281764573</v>
      </c>
      <c r="DQ347" s="109">
        <f>DQ357</f>
        <v>0</v>
      </c>
      <c r="DR347" s="109">
        <f>DR357</f>
        <v>26114</v>
      </c>
      <c r="DS347" s="109">
        <f>DS357</f>
        <v>19448.739999999998</v>
      </c>
      <c r="DT347" s="109">
        <f t="shared" si="976"/>
        <v>74.476296239564974</v>
      </c>
      <c r="DU347" s="109">
        <f t="shared" ref="DU347:EB347" si="1003">DU357</f>
        <v>0</v>
      </c>
      <c r="DV347" s="109">
        <f t="shared" si="1003"/>
        <v>26114</v>
      </c>
      <c r="DW347" s="109">
        <f t="shared" si="1003"/>
        <v>20000</v>
      </c>
      <c r="DX347" s="109">
        <f t="shared" si="1003"/>
        <v>0</v>
      </c>
      <c r="DY347" s="109">
        <f t="shared" si="1003"/>
        <v>0</v>
      </c>
      <c r="DZ347" s="109">
        <f>DZ357</f>
        <v>13508.76</v>
      </c>
      <c r="EA347" s="109">
        <f t="shared" si="1003"/>
        <v>20000</v>
      </c>
      <c r="EB347" s="109">
        <f t="shared" si="1003"/>
        <v>0</v>
      </c>
      <c r="EC347" s="109">
        <f t="shared" si="848"/>
        <v>0</v>
      </c>
      <c r="ED347" s="109">
        <f>ED357</f>
        <v>10000</v>
      </c>
      <c r="EE347" s="109">
        <f>EE357</f>
        <v>30000</v>
      </c>
      <c r="EF347" s="109">
        <f>EF357</f>
        <v>0</v>
      </c>
      <c r="EG347" s="109">
        <f t="shared" si="849"/>
        <v>0</v>
      </c>
      <c r="EH347" s="109" t="e">
        <f>EH357</f>
        <v>#REF!</v>
      </c>
      <c r="EI347" s="109">
        <f>IFERROR(#REF!/DZ347*100,)</f>
        <v>0</v>
      </c>
      <c r="EJ347" s="109">
        <f>IFERROR(#REF!/#REF!*100,)</f>
        <v>0</v>
      </c>
      <c r="EK347" s="109">
        <f t="shared" ref="EK347:EM347" si="1004">EK357</f>
        <v>0</v>
      </c>
      <c r="EL347" s="109">
        <f t="shared" si="1004"/>
        <v>0</v>
      </c>
      <c r="EM347" s="109">
        <f t="shared" si="1004"/>
        <v>0</v>
      </c>
      <c r="EN347" s="146" t="e">
        <f>#REF!-#REF!-#REF!</f>
        <v>#REF!</v>
      </c>
      <c r="EO347" s="146"/>
      <c r="EP347" s="146"/>
      <c r="EQ347" s="146"/>
      <c r="ER347" s="146"/>
      <c r="ES347" s="146">
        <f t="shared" si="968"/>
        <v>0</v>
      </c>
      <c r="EW347" s="713"/>
      <c r="EX347" s="739">
        <f>IF(EX$9=$K347,#REF!,0)</f>
        <v>0</v>
      </c>
      <c r="EY347" s="739">
        <f>IF(EY$9=$K347,#REF!,0)</f>
        <v>0</v>
      </c>
      <c r="EZ347" s="739">
        <f>IF(EZ$9=$K347,#REF!,0)</f>
        <v>0</v>
      </c>
      <c r="FA347" s="739">
        <f>IF(FA$9=$K347,#REF!,0)</f>
        <v>0</v>
      </c>
      <c r="FB347" s="739">
        <f>IF(FB$9=$K347,#REF!,0)</f>
        <v>0</v>
      </c>
      <c r="FC347" s="739">
        <f>IF(FC$9=$K347,#REF!,0)</f>
        <v>0</v>
      </c>
      <c r="FD347" s="739">
        <f>IF(FD$9=$K347,#REF!,0)</f>
        <v>0</v>
      </c>
      <c r="FE347" s="739">
        <f>IF(FE$9=$K347,#REF!,0)</f>
        <v>0</v>
      </c>
      <c r="FF347" s="739">
        <f>IF(FF$9=$K347,#REF!,0)</f>
        <v>0</v>
      </c>
      <c r="FG347" s="739">
        <f>IF(FG$9=$K347,#REF!,0)</f>
        <v>0</v>
      </c>
      <c r="FH347" s="739">
        <f>IF(FH$9=$K347,#REF!,0)</f>
        <v>0</v>
      </c>
      <c r="FI347" s="739">
        <f>IF(FI$9=$K347,#REF!,0)</f>
        <v>0</v>
      </c>
      <c r="FJ347" s="739">
        <f>IF(FJ$9=$K347,#REF!,0)</f>
        <v>0</v>
      </c>
      <c r="FK347" s="739" t="e">
        <f>IF(FK$9=$K347,#REF!,0)</f>
        <v>#REF!</v>
      </c>
      <c r="FL347" s="739">
        <f>IF(FL$9=$K347,#REF!,0)</f>
        <v>0</v>
      </c>
      <c r="FM347" s="739">
        <f>IF(FM$9=$K347,#REF!,0)</f>
        <v>0</v>
      </c>
      <c r="FN347" s="739">
        <f>IF(FN$9=$K347,#REF!,0)</f>
        <v>0</v>
      </c>
      <c r="FO347" s="739">
        <f>IF(FO$9=$K347,#REF!,0)</f>
        <v>0</v>
      </c>
      <c r="FP347" s="739">
        <f>IF(FP$9=$K347,#REF!,0)</f>
        <v>0</v>
      </c>
      <c r="FQ347" s="739">
        <f>IF(FQ$9=$K347,#REF!,0)</f>
        <v>0</v>
      </c>
      <c r="FS347" s="1097"/>
      <c r="FT347" s="713"/>
      <c r="FU347" s="739">
        <f t="shared" si="994"/>
        <v>0</v>
      </c>
      <c r="FV347" s="739">
        <f t="shared" si="994"/>
        <v>0</v>
      </c>
      <c r="FW347" s="739">
        <f t="shared" si="994"/>
        <v>0</v>
      </c>
      <c r="FX347" s="739">
        <f t="shared" si="994"/>
        <v>0</v>
      </c>
      <c r="FY347" s="739">
        <f t="shared" si="994"/>
        <v>0</v>
      </c>
      <c r="FZ347" s="739">
        <f t="shared" si="994"/>
        <v>0</v>
      </c>
      <c r="GA347" s="739">
        <f t="shared" si="994"/>
        <v>0</v>
      </c>
      <c r="GB347" s="739">
        <f t="shared" si="994"/>
        <v>0</v>
      </c>
      <c r="GC347" s="739">
        <f t="shared" si="994"/>
        <v>0</v>
      </c>
      <c r="GD347" s="739">
        <f t="shared" si="994"/>
        <v>0</v>
      </c>
      <c r="GE347" s="739">
        <f t="shared" si="995"/>
        <v>0</v>
      </c>
      <c r="GF347" s="739">
        <f t="shared" si="995"/>
        <v>0</v>
      </c>
      <c r="GG347" s="739">
        <f t="shared" si="995"/>
        <v>0</v>
      </c>
      <c r="GH347" s="739">
        <f t="shared" si="995"/>
        <v>0</v>
      </c>
      <c r="GI347" s="739">
        <f t="shared" si="995"/>
        <v>0</v>
      </c>
      <c r="GJ347" s="739">
        <f t="shared" si="995"/>
        <v>0</v>
      </c>
      <c r="GK347" s="739">
        <f t="shared" si="995"/>
        <v>0</v>
      </c>
      <c r="GL347" s="739">
        <f t="shared" si="995"/>
        <v>0</v>
      </c>
      <c r="GM347" s="739">
        <f t="shared" si="995"/>
        <v>0</v>
      </c>
      <c r="GN347" s="739">
        <f t="shared" si="995"/>
        <v>0</v>
      </c>
      <c r="GO347" s="1097"/>
      <c r="GP347" s="713"/>
      <c r="GQ347" s="1098">
        <f>IF(GQ$9=$N347,#REF!,0)</f>
        <v>0</v>
      </c>
      <c r="GR347" s="1098">
        <f>IF(GR$9=$N347,#REF!,0)</f>
        <v>0</v>
      </c>
      <c r="GS347" s="1098">
        <f>IF(GS$9=$N347,#REF!,0)</f>
        <v>0</v>
      </c>
      <c r="GT347" s="1098">
        <f>IF(GT$9=$N347,#REF!,0)</f>
        <v>0</v>
      </c>
      <c r="GU347" s="1098">
        <f>IF(GU$9=$N347,#REF!,0)</f>
        <v>0</v>
      </c>
      <c r="GV347" s="1098">
        <f>IF(GV$9=$N347,#REF!,0)</f>
        <v>0</v>
      </c>
      <c r="GW347" s="1098">
        <f>IF(GW$9=$N347,#REF!,0)</f>
        <v>0</v>
      </c>
      <c r="GX347" s="1098">
        <f>IF(GX$9=$N347,#REF!,0)</f>
        <v>0</v>
      </c>
      <c r="GY347" s="1098">
        <f>IF(GY$9=$N347,#REF!,0)</f>
        <v>0</v>
      </c>
      <c r="GZ347" s="1098">
        <f>IF(GZ$9=$N347,#REF!,0)</f>
        <v>0</v>
      </c>
      <c r="HA347" s="1098">
        <f>IF(HA$9=$N347,#REF!,0)</f>
        <v>0</v>
      </c>
      <c r="HB347" s="1098">
        <f>IF(HB$9=$N347,#REF!,0)</f>
        <v>0</v>
      </c>
      <c r="HC347" s="1098">
        <f>IF(HC$9=$N347,#REF!,0)</f>
        <v>0</v>
      </c>
      <c r="HD347" s="1098">
        <f>IF(HD$9=$N347,#REF!,0)</f>
        <v>0</v>
      </c>
      <c r="HE347" s="1098">
        <f>IF(HE$9=$N347,#REF!,0)</f>
        <v>0</v>
      </c>
      <c r="HF347" s="1098">
        <f>IF(HF$9=$N347,#REF!,0)</f>
        <v>0</v>
      </c>
      <c r="HG347" s="1098">
        <f>IF(HG$9=$N347,#REF!,0)</f>
        <v>0</v>
      </c>
      <c r="HH347" s="1098">
        <f>IF(HH$9=$N347,#REF!,0)</f>
        <v>0</v>
      </c>
      <c r="HI347" s="1098">
        <f>IF(HI$9=$N347,#REF!,0)</f>
        <v>0</v>
      </c>
      <c r="HJ347" s="1098">
        <f>IF(HJ$9=$N347,#REF!,0)</f>
        <v>0</v>
      </c>
      <c r="HK347" s="1098">
        <f>IF(HK$9=$N347,#REF!,0)</f>
        <v>0</v>
      </c>
      <c r="HL347" s="1098">
        <f>IF(HL$9=$N347,#REF!,0)</f>
        <v>0</v>
      </c>
      <c r="HM347" s="1098">
        <f>IF(HM$9=$N347,#REF!,0)</f>
        <v>0</v>
      </c>
      <c r="HN347" s="1098">
        <f>IF(HN$9=$N347,#REF!,0)</f>
        <v>0</v>
      </c>
      <c r="HO347" s="1098">
        <f>IF(HO$9=$N347,#REF!,0)</f>
        <v>0</v>
      </c>
      <c r="HP347" s="1098">
        <f>IF(HP$9=$N347,#REF!,0)</f>
        <v>0</v>
      </c>
      <c r="HQ347" s="1098">
        <f>IF(HQ$9=$N347,#REF!,0)</f>
        <v>0</v>
      </c>
      <c r="HR347" s="1098">
        <f>IF(HR$9=$N347,#REF!,0)</f>
        <v>0</v>
      </c>
      <c r="HS347" s="1098">
        <f>IF(HS$9=$N347,#REF!,0)</f>
        <v>0</v>
      </c>
      <c r="HT347" s="1098">
        <f>IF(HT$9=$N347,#REF!,0)</f>
        <v>0</v>
      </c>
      <c r="HU347" s="1098">
        <f>IF(HU$9=$N347,#REF!,0)</f>
        <v>0</v>
      </c>
      <c r="HV347" s="1098">
        <f>IF(HV$9=$N347,#REF!,0)</f>
        <v>0</v>
      </c>
      <c r="HW347" s="1098">
        <f>IF(HW$9=$N347,#REF!,0)</f>
        <v>0</v>
      </c>
      <c r="HX347" s="1098">
        <f>IF(HX$9=$N347,#REF!,0)</f>
        <v>0</v>
      </c>
      <c r="HY347" s="1098">
        <f>IF(HY$9=$N347,#REF!,0)</f>
        <v>0</v>
      </c>
      <c r="HZ347" s="1098">
        <f>IF(HZ$9=$N347,#REF!,0)</f>
        <v>0</v>
      </c>
      <c r="IA347" s="1098">
        <f>IF(IA$9=$N347,#REF!,0)</f>
        <v>0</v>
      </c>
      <c r="IB347" s="1098">
        <f>IF(IB$9=$N347,#REF!,0)</f>
        <v>0</v>
      </c>
      <c r="IC347" s="1098">
        <f>IF(IC$9=$N347,#REF!,0)</f>
        <v>0</v>
      </c>
      <c r="ID347" s="1098">
        <f>IF(ID$9=$N347,#REF!,0)</f>
        <v>0</v>
      </c>
      <c r="IE347" s="1098">
        <f>IF(IE$9=$N347,#REF!,0)</f>
        <v>0</v>
      </c>
      <c r="IF347" s="1098">
        <f>IF(IF$9=$N347,#REF!,0)</f>
        <v>0</v>
      </c>
      <c r="IG347" s="1098">
        <f>IF(IG$9=$N347,#REF!,0)</f>
        <v>0</v>
      </c>
      <c r="IH347" s="1098">
        <f>IF(IH$9=$N347,#REF!,0)</f>
        <v>0</v>
      </c>
      <c r="II347" s="1098">
        <f>IF(II$9=$N347,#REF!,0)</f>
        <v>0</v>
      </c>
      <c r="IJ347" s="1098">
        <f>IF(IJ$9=$N347,#REF!,0)</f>
        <v>0</v>
      </c>
      <c r="IK347" s="1098">
        <f>IF(IK$9=$N347,#REF!,0)</f>
        <v>0</v>
      </c>
      <c r="IL347" s="1098">
        <f>IF(IL$9=$N347,#REF!,0)</f>
        <v>0</v>
      </c>
      <c r="IM347" s="1098">
        <f>IF(IM$9=$N347,#REF!,0)</f>
        <v>0</v>
      </c>
      <c r="IN347" s="1098">
        <f>IF(IN$9=$N347,#REF!,0)</f>
        <v>0</v>
      </c>
      <c r="IO347" s="1098">
        <f>IF(IO$9=$N347,#REF!,0)</f>
        <v>0</v>
      </c>
      <c r="IP347" s="1098">
        <f>IF(IP$9=$N347,#REF!,0)</f>
        <v>0</v>
      </c>
      <c r="IQ347" s="1098">
        <f>IF(IQ$9=$N347,#REF!,0)</f>
        <v>0</v>
      </c>
      <c r="IR347" s="1098">
        <f>IF(IR$9=$N347,#REF!,0)</f>
        <v>0</v>
      </c>
      <c r="IS347" s="1098">
        <f>IF(IS$9=$N347,#REF!,0)</f>
        <v>0</v>
      </c>
      <c r="IT347" s="1098">
        <f>IF(IT$9=$N347,#REF!,0)</f>
        <v>0</v>
      </c>
      <c r="IU347" s="1098">
        <f>IF(IU$9=$N347,#REF!,0)</f>
        <v>0</v>
      </c>
      <c r="IV347" s="1098">
        <f>IF(IV$9=$N347,#REF!,0)</f>
        <v>0</v>
      </c>
      <c r="IW347" s="1098">
        <f>IF(IW$9=$N347,#REF!,0)</f>
        <v>0</v>
      </c>
      <c r="IX347" s="1098">
        <f>IF(IX$9=$N347,#REF!,0)</f>
        <v>0</v>
      </c>
      <c r="IY347" s="1098">
        <f>IF(IY$9=$N347,#REF!,0)</f>
        <v>0</v>
      </c>
      <c r="IZ347" s="1098">
        <f>IF(IZ$9=$N347,#REF!,0)</f>
        <v>0</v>
      </c>
      <c r="JA347" s="1098">
        <f>IF(JA$9=$N347,#REF!,0)</f>
        <v>0</v>
      </c>
      <c r="JB347" s="1098">
        <f>IF(JB$9=$N347,#REF!,0)</f>
        <v>0</v>
      </c>
      <c r="JC347" s="1098">
        <f>IF(JC$9=$N347,#REF!,0)</f>
        <v>0</v>
      </c>
      <c r="JD347" s="1098">
        <f>IF(JD$9=$N347,#REF!,0)</f>
        <v>0</v>
      </c>
      <c r="JE347" s="1098">
        <f>IF(JE$9=$N347,#REF!,0)</f>
        <v>0</v>
      </c>
      <c r="JF347" s="1098">
        <f>IF(JF$9=$N347,#REF!,0)</f>
        <v>0</v>
      </c>
      <c r="JG347" s="1098">
        <f>IF(JG$9=$N347,#REF!,0)</f>
        <v>0</v>
      </c>
      <c r="JH347" s="1098">
        <f>IF(JH$9=$N347,#REF!,0)</f>
        <v>0</v>
      </c>
      <c r="JI347" s="1098">
        <f>IF(JI$9=$N347,#REF!,0)</f>
        <v>0</v>
      </c>
      <c r="JJ347" s="1098">
        <f>IF(JJ$9=$N347,#REF!,0)</f>
        <v>0</v>
      </c>
      <c r="JK347" s="1098">
        <f>IF(JK$9=$N347,#REF!,0)</f>
        <v>0</v>
      </c>
      <c r="JL347" s="1098">
        <f>IF(JL$9=$N347,#REF!,0)</f>
        <v>0</v>
      </c>
      <c r="JM347" s="1098">
        <f>IF(JM$9=$N347,#REF!,0)</f>
        <v>0</v>
      </c>
      <c r="JN347" s="1098">
        <f>IF(JN$9=$N347,#REF!,0)</f>
        <v>0</v>
      </c>
      <c r="JO347" s="1098">
        <f>IF(JO$9=$N347,#REF!,0)</f>
        <v>0</v>
      </c>
      <c r="JP347" s="1098">
        <f>IF(JP$9=$N347,#REF!,0)</f>
        <v>0</v>
      </c>
      <c r="JQ347" s="1098">
        <f>IF(JQ$9=$N347,#REF!,0)</f>
        <v>0</v>
      </c>
      <c r="JR347" s="1098">
        <f>IF(JR$9=$N347,#REF!,0)</f>
        <v>0</v>
      </c>
      <c r="JS347" s="1098">
        <f>IF(JS$9=$N347,#REF!,0)</f>
        <v>0</v>
      </c>
      <c r="JT347" s="1098">
        <f>IF(JT$9=$N347,#REF!,0)</f>
        <v>0</v>
      </c>
      <c r="JU347" s="1098">
        <f>IF(JU$9=$N347,#REF!,0)</f>
        <v>0</v>
      </c>
      <c r="JV347" s="1098">
        <f>IF(JV$9=$N347,#REF!,0)</f>
        <v>0</v>
      </c>
      <c r="JW347" s="1098">
        <f>IF(JW$9=$N347,#REF!,0)</f>
        <v>0</v>
      </c>
      <c r="JX347" s="681"/>
      <c r="JY347" s="713"/>
      <c r="JZ347" s="681">
        <f t="shared" si="984"/>
        <v>0</v>
      </c>
      <c r="KA347" s="681">
        <f t="shared" si="984"/>
        <v>0</v>
      </c>
      <c r="KB347" s="681">
        <f t="shared" si="984"/>
        <v>0</v>
      </c>
      <c r="KC347" s="681">
        <f t="shared" si="984"/>
        <v>0</v>
      </c>
      <c r="KD347" s="681">
        <f t="shared" si="984"/>
        <v>0</v>
      </c>
      <c r="KE347" s="681">
        <f t="shared" si="984"/>
        <v>0</v>
      </c>
      <c r="KF347" s="681">
        <f t="shared" si="984"/>
        <v>0</v>
      </c>
      <c r="KG347" s="681">
        <f t="shared" si="984"/>
        <v>0</v>
      </c>
      <c r="KH347" s="681">
        <f t="shared" si="984"/>
        <v>0</v>
      </c>
      <c r="KI347" s="681">
        <f t="shared" si="984"/>
        <v>0</v>
      </c>
      <c r="KJ347" s="681">
        <f t="shared" si="984"/>
        <v>0</v>
      </c>
      <c r="KN347" s="1098">
        <f t="shared" si="980"/>
        <v>0</v>
      </c>
      <c r="KO347" s="1098">
        <f t="shared" si="980"/>
        <v>0</v>
      </c>
      <c r="KP347" s="1098">
        <f t="shared" si="980"/>
        <v>0</v>
      </c>
      <c r="KQ347" s="1098">
        <f t="shared" si="980"/>
        <v>0</v>
      </c>
      <c r="KR347" s="1098">
        <f t="shared" si="980"/>
        <v>0</v>
      </c>
      <c r="KS347" s="1098">
        <f t="shared" si="980"/>
        <v>0</v>
      </c>
      <c r="KT347" s="1098">
        <f t="shared" si="980"/>
        <v>0</v>
      </c>
      <c r="KU347" s="1098">
        <f t="shared" si="980"/>
        <v>0</v>
      </c>
      <c r="KV347" s="1098">
        <f t="shared" si="980"/>
        <v>0</v>
      </c>
      <c r="KW347" s="1098">
        <f t="shared" si="980"/>
        <v>0</v>
      </c>
      <c r="KX347" s="1098">
        <f t="shared" si="980"/>
        <v>0</v>
      </c>
      <c r="KY347" s="1098">
        <f t="shared" si="980"/>
        <v>0</v>
      </c>
      <c r="KZ347" s="1098">
        <f t="shared" si="980"/>
        <v>0</v>
      </c>
      <c r="LA347" s="1098">
        <f t="shared" si="980"/>
        <v>0</v>
      </c>
      <c r="LB347" s="1098">
        <f t="shared" si="980"/>
        <v>0</v>
      </c>
      <c r="LC347" s="1098">
        <f t="shared" si="979"/>
        <v>0</v>
      </c>
      <c r="LD347" s="1098">
        <f t="shared" si="979"/>
        <v>0</v>
      </c>
      <c r="LE347" s="1098">
        <f t="shared" si="979"/>
        <v>0</v>
      </c>
      <c r="LF347" s="1098">
        <f t="shared" si="979"/>
        <v>0</v>
      </c>
      <c r="LG347" s="1098">
        <f t="shared" si="979"/>
        <v>0</v>
      </c>
      <c r="LH347" s="1098">
        <f t="shared" si="979"/>
        <v>0</v>
      </c>
      <c r="LI347" s="1098">
        <f t="shared" si="979"/>
        <v>0</v>
      </c>
      <c r="LJ347" s="1098">
        <f t="shared" si="979"/>
        <v>0</v>
      </c>
      <c r="LK347" s="1098">
        <f t="shared" si="979"/>
        <v>0</v>
      </c>
      <c r="LL347" s="1098">
        <f t="shared" si="979"/>
        <v>0</v>
      </c>
      <c r="LM347" s="1098">
        <f t="shared" si="979"/>
        <v>0</v>
      </c>
      <c r="LN347" s="1098">
        <f t="shared" si="979"/>
        <v>0</v>
      </c>
      <c r="LO347" s="1098">
        <f t="shared" si="979"/>
        <v>0</v>
      </c>
      <c r="LP347" s="1098">
        <f t="shared" si="979"/>
        <v>0</v>
      </c>
      <c r="LQ347" s="1098">
        <f t="shared" si="979"/>
        <v>0</v>
      </c>
      <c r="LR347" s="1098">
        <f t="shared" si="979"/>
        <v>0</v>
      </c>
      <c r="LS347" s="1098">
        <f t="shared" si="924"/>
        <v>0</v>
      </c>
    </row>
    <row r="348" spans="1:331" s="680" customFormat="1" ht="19.5" customHeight="1" x14ac:dyDescent="0.35">
      <c r="A348" s="687"/>
      <c r="B348" s="687"/>
      <c r="C348" s="693"/>
      <c r="D348" s="687"/>
      <c r="E348" s="687"/>
      <c r="F348" s="687"/>
      <c r="G348" s="687"/>
      <c r="H348" s="687"/>
      <c r="I348" s="687"/>
      <c r="J348" s="687" t="s">
        <v>212</v>
      </c>
      <c r="K348" s="704" t="s">
        <v>600</v>
      </c>
      <c r="L348" s="865" t="s">
        <v>767</v>
      </c>
      <c r="M348" s="590"/>
      <c r="N348" s="590"/>
      <c r="O348" s="1356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635"/>
      <c r="AJ348" s="31"/>
      <c r="AK348" s="31"/>
      <c r="AL348" s="31"/>
      <c r="AM348" s="31"/>
      <c r="AN348" s="109"/>
      <c r="AO348" s="109"/>
      <c r="AP348" s="109"/>
      <c r="AQ348" s="109"/>
      <c r="AR348" s="109"/>
      <c r="AS348" s="54"/>
      <c r="AT348" s="54"/>
      <c r="AU348" s="109"/>
      <c r="AV348" s="109"/>
      <c r="AW348" s="109"/>
      <c r="AX348" s="109"/>
      <c r="AY348" s="109"/>
      <c r="AZ348" s="31"/>
      <c r="BA348" s="31"/>
      <c r="BB348" s="109"/>
      <c r="BC348" s="109"/>
      <c r="BD348" s="109"/>
      <c r="BE348" s="109"/>
      <c r="BF348" s="109"/>
      <c r="BG348" s="109"/>
      <c r="BH348" s="109"/>
      <c r="BI348" s="109"/>
      <c r="BJ348" s="109"/>
      <c r="BK348" s="109"/>
      <c r="BL348" s="109"/>
      <c r="BM348" s="109"/>
      <c r="BN348" s="109"/>
      <c r="BO348" s="109"/>
      <c r="BP348" s="109"/>
      <c r="BQ348" s="109"/>
      <c r="BR348" s="109"/>
      <c r="BS348" s="109"/>
      <c r="BT348" s="109"/>
      <c r="BU348" s="109"/>
      <c r="BV348" s="109"/>
      <c r="BW348" s="109"/>
      <c r="BX348" s="109"/>
      <c r="BY348" s="109"/>
      <c r="BZ348" s="109">
        <f>BZ370</f>
        <v>0</v>
      </c>
      <c r="CA348" s="109"/>
      <c r="CB348" s="109"/>
      <c r="CC348" s="109"/>
      <c r="CD348" s="109"/>
      <c r="CE348" s="109">
        <f>CE370</f>
        <v>0</v>
      </c>
      <c r="CF348" s="109">
        <f>CF370</f>
        <v>0</v>
      </c>
      <c r="CG348" s="109">
        <f t="shared" si="996"/>
        <v>0</v>
      </c>
      <c r="CH348" s="109">
        <f>CH370</f>
        <v>6705</v>
      </c>
      <c r="CI348" s="109">
        <f>CI370</f>
        <v>6705</v>
      </c>
      <c r="CJ348" s="109"/>
      <c r="CK348" s="109">
        <f t="shared" si="985"/>
        <v>0</v>
      </c>
      <c r="CL348" s="109">
        <f>CL370</f>
        <v>0</v>
      </c>
      <c r="CM348" s="109">
        <f>CM370</f>
        <v>6705</v>
      </c>
      <c r="CN348" s="109"/>
      <c r="CO348" s="109">
        <f t="shared" si="986"/>
        <v>0</v>
      </c>
      <c r="CP348" s="109">
        <f>CP370</f>
        <v>0</v>
      </c>
      <c r="CQ348" s="109">
        <f>CQ370</f>
        <v>6705</v>
      </c>
      <c r="CR348" s="109">
        <f>CR370</f>
        <v>0</v>
      </c>
      <c r="CS348" s="109">
        <f t="shared" si="987"/>
        <v>0</v>
      </c>
      <c r="CT348" s="109">
        <f>CT370</f>
        <v>0</v>
      </c>
      <c r="CU348" s="109">
        <f>CU370</f>
        <v>6705</v>
      </c>
      <c r="CV348" s="109">
        <f>CV370</f>
        <v>0</v>
      </c>
      <c r="CW348" s="109">
        <f t="shared" si="839"/>
        <v>0</v>
      </c>
      <c r="CX348" s="109">
        <f t="shared" ref="CX348:DH348" si="1005">CX370</f>
        <v>0</v>
      </c>
      <c r="CY348" s="109">
        <f t="shared" si="1005"/>
        <v>6705</v>
      </c>
      <c r="CZ348" s="109">
        <f t="shared" si="1005"/>
        <v>0</v>
      </c>
      <c r="DA348" s="109">
        <f t="shared" si="1005"/>
        <v>0</v>
      </c>
      <c r="DB348" s="109">
        <f>DB370</f>
        <v>0</v>
      </c>
      <c r="DC348" s="109">
        <f>DC370</f>
        <v>1926.15</v>
      </c>
      <c r="DD348" s="109">
        <f t="shared" si="973"/>
        <v>0</v>
      </c>
      <c r="DE348" s="109">
        <f t="shared" si="974"/>
        <v>32.102499999999999</v>
      </c>
      <c r="DF348" s="109">
        <f>DF370</f>
        <v>0</v>
      </c>
      <c r="DG348" s="109">
        <f t="shared" si="1005"/>
        <v>6705</v>
      </c>
      <c r="DH348" s="109">
        <f t="shared" si="1005"/>
        <v>0</v>
      </c>
      <c r="DI348" s="109">
        <f t="shared" si="843"/>
        <v>0</v>
      </c>
      <c r="DJ348" s="109">
        <f>DJ370</f>
        <v>-705</v>
      </c>
      <c r="DK348" s="109">
        <f>DK370</f>
        <v>6000</v>
      </c>
      <c r="DL348" s="109">
        <f t="shared" si="988"/>
        <v>0</v>
      </c>
      <c r="DM348" s="109">
        <f>DM370</f>
        <v>0</v>
      </c>
      <c r="DN348" s="109">
        <f>DN370</f>
        <v>6000</v>
      </c>
      <c r="DO348" s="109">
        <f>DO370</f>
        <v>3852.3</v>
      </c>
      <c r="DP348" s="109">
        <f t="shared" si="989"/>
        <v>64.204999999999998</v>
      </c>
      <c r="DQ348" s="109">
        <f>DQ370</f>
        <v>0</v>
      </c>
      <c r="DR348" s="109">
        <f>DR370</f>
        <v>6000</v>
      </c>
      <c r="DS348" s="109">
        <f>DS370</f>
        <v>5136.3999999999996</v>
      </c>
      <c r="DT348" s="109">
        <f t="shared" si="976"/>
        <v>85.606666666666669</v>
      </c>
      <c r="DU348" s="109">
        <f t="shared" ref="DU348:EB348" si="1006">DU370</f>
        <v>0</v>
      </c>
      <c r="DV348" s="109">
        <f t="shared" si="1006"/>
        <v>6000</v>
      </c>
      <c r="DW348" s="109">
        <f t="shared" si="1006"/>
        <v>6000</v>
      </c>
      <c r="DX348" s="109">
        <f t="shared" si="1006"/>
        <v>0</v>
      </c>
      <c r="DY348" s="109">
        <f t="shared" si="1006"/>
        <v>0</v>
      </c>
      <c r="DZ348" s="109">
        <f>DZ370</f>
        <v>1926.15</v>
      </c>
      <c r="EA348" s="109">
        <f t="shared" si="1006"/>
        <v>6000</v>
      </c>
      <c r="EB348" s="109">
        <f t="shared" si="1006"/>
        <v>0</v>
      </c>
      <c r="EC348" s="109">
        <f t="shared" si="848"/>
        <v>0</v>
      </c>
      <c r="ED348" s="109">
        <f>ED370</f>
        <v>-6000</v>
      </c>
      <c r="EE348" s="109">
        <f>EE370</f>
        <v>0</v>
      </c>
      <c r="EF348" s="109">
        <f>EF370</f>
        <v>0</v>
      </c>
      <c r="EG348" s="109">
        <f t="shared" si="849"/>
        <v>0</v>
      </c>
      <c r="EH348" s="109" t="e">
        <f>EH370</f>
        <v>#REF!</v>
      </c>
      <c r="EI348" s="109">
        <f>IFERROR(#REF!/DZ348*100,)</f>
        <v>0</v>
      </c>
      <c r="EJ348" s="109">
        <f>IFERROR(#REF!/#REF!*100,)</f>
        <v>0</v>
      </c>
      <c r="EK348" s="109">
        <f t="shared" ref="EK348:EM348" si="1007">EK370</f>
        <v>0</v>
      </c>
      <c r="EL348" s="109">
        <f t="shared" si="1007"/>
        <v>0</v>
      </c>
      <c r="EM348" s="109">
        <f t="shared" si="1007"/>
        <v>0</v>
      </c>
      <c r="EN348" s="146" t="e">
        <f>#REF!-#REF!-#REF!</f>
        <v>#REF!</v>
      </c>
      <c r="EO348" s="146"/>
      <c r="EP348" s="146"/>
      <c r="EQ348" s="146"/>
      <c r="ER348" s="146"/>
      <c r="ES348" s="146">
        <f t="shared" si="968"/>
        <v>0</v>
      </c>
      <c r="EW348" s="713"/>
      <c r="EX348" s="739">
        <f>IF(EX$9=$K348,#REF!,0)</f>
        <v>0</v>
      </c>
      <c r="EY348" s="739">
        <f>IF(EY$9=$K348,#REF!,0)</f>
        <v>0</v>
      </c>
      <c r="EZ348" s="739">
        <f>IF(EZ$9=$K348,#REF!,0)</f>
        <v>0</v>
      </c>
      <c r="FA348" s="739">
        <f>IF(FA$9=$K348,#REF!,0)</f>
        <v>0</v>
      </c>
      <c r="FB348" s="739">
        <f>IF(FB$9=$K348,#REF!,0)</f>
        <v>0</v>
      </c>
      <c r="FC348" s="739">
        <f>IF(FC$9=$K348,#REF!,0)</f>
        <v>0</v>
      </c>
      <c r="FD348" s="739">
        <f>IF(FD$9=$K348,#REF!,0)</f>
        <v>0</v>
      </c>
      <c r="FE348" s="739">
        <f>IF(FE$9=$K348,#REF!,0)</f>
        <v>0</v>
      </c>
      <c r="FF348" s="739">
        <f>IF(FF$9=$K348,#REF!,0)</f>
        <v>0</v>
      </c>
      <c r="FG348" s="739">
        <f>IF(FG$9=$K348,#REF!,0)</f>
        <v>0</v>
      </c>
      <c r="FH348" s="739">
        <f>IF(FH$9=$K348,#REF!,0)</f>
        <v>0</v>
      </c>
      <c r="FI348" s="739">
        <f>IF(FI$9=$K348,#REF!,0)</f>
        <v>0</v>
      </c>
      <c r="FJ348" s="739">
        <f>IF(FJ$9=$K348,#REF!,0)</f>
        <v>0</v>
      </c>
      <c r="FK348" s="739">
        <f>IF(FK$9=$K348,#REF!,0)</f>
        <v>0</v>
      </c>
      <c r="FL348" s="739">
        <f>IF(FL$9=$K348,#REF!,0)</f>
        <v>0</v>
      </c>
      <c r="FM348" s="739" t="e">
        <f>IF(FM$9=$K348,#REF!,0)</f>
        <v>#REF!</v>
      </c>
      <c r="FN348" s="739">
        <f>IF(FN$9=$K348,#REF!,0)</f>
        <v>0</v>
      </c>
      <c r="FO348" s="739">
        <f>IF(FO$9=$K348,#REF!,0)</f>
        <v>0</v>
      </c>
      <c r="FP348" s="739">
        <f>IF(FP$9=$K348,#REF!,0)</f>
        <v>0</v>
      </c>
      <c r="FQ348" s="739">
        <f>IF(FQ$9=$K348,#REF!,0)</f>
        <v>0</v>
      </c>
      <c r="FS348" s="1097"/>
      <c r="FT348" s="713"/>
      <c r="FU348" s="739">
        <f t="shared" si="994"/>
        <v>0</v>
      </c>
      <c r="FV348" s="739">
        <f t="shared" si="994"/>
        <v>0</v>
      </c>
      <c r="FW348" s="739">
        <f t="shared" si="994"/>
        <v>0</v>
      </c>
      <c r="FX348" s="739">
        <f t="shared" si="994"/>
        <v>0</v>
      </c>
      <c r="FY348" s="739">
        <f t="shared" si="994"/>
        <v>0</v>
      </c>
      <c r="FZ348" s="739">
        <f t="shared" si="994"/>
        <v>0</v>
      </c>
      <c r="GA348" s="739">
        <f t="shared" si="994"/>
        <v>0</v>
      </c>
      <c r="GB348" s="739">
        <f t="shared" si="994"/>
        <v>0</v>
      </c>
      <c r="GC348" s="739">
        <f t="shared" si="994"/>
        <v>0</v>
      </c>
      <c r="GD348" s="739">
        <f t="shared" si="994"/>
        <v>0</v>
      </c>
      <c r="GE348" s="739">
        <f t="shared" si="995"/>
        <v>0</v>
      </c>
      <c r="GF348" s="739">
        <f t="shared" si="995"/>
        <v>0</v>
      </c>
      <c r="GG348" s="739">
        <f t="shared" si="995"/>
        <v>0</v>
      </c>
      <c r="GH348" s="739">
        <f t="shared" si="995"/>
        <v>0</v>
      </c>
      <c r="GI348" s="739">
        <f t="shared" si="995"/>
        <v>0</v>
      </c>
      <c r="GJ348" s="739">
        <f t="shared" si="995"/>
        <v>0</v>
      </c>
      <c r="GK348" s="739">
        <f t="shared" si="995"/>
        <v>0</v>
      </c>
      <c r="GL348" s="739">
        <f t="shared" si="995"/>
        <v>0</v>
      </c>
      <c r="GM348" s="739">
        <f t="shared" si="995"/>
        <v>0</v>
      </c>
      <c r="GN348" s="739">
        <f t="shared" si="995"/>
        <v>0</v>
      </c>
      <c r="GO348" s="1097"/>
      <c r="GP348" s="713"/>
      <c r="GQ348" s="1098">
        <f>IF(GQ$9=$N348,#REF!,0)</f>
        <v>0</v>
      </c>
      <c r="GR348" s="1098">
        <f>IF(GR$9=$N348,#REF!,0)</f>
        <v>0</v>
      </c>
      <c r="GS348" s="1098">
        <f>IF(GS$9=$N348,#REF!,0)</f>
        <v>0</v>
      </c>
      <c r="GT348" s="1098">
        <f>IF(GT$9=$N348,#REF!,0)</f>
        <v>0</v>
      </c>
      <c r="GU348" s="1098">
        <f>IF(GU$9=$N348,#REF!,0)</f>
        <v>0</v>
      </c>
      <c r="GV348" s="1098">
        <f>IF(GV$9=$N348,#REF!,0)</f>
        <v>0</v>
      </c>
      <c r="GW348" s="1098">
        <f>IF(GW$9=$N348,#REF!,0)</f>
        <v>0</v>
      </c>
      <c r="GX348" s="1098">
        <f>IF(GX$9=$N348,#REF!,0)</f>
        <v>0</v>
      </c>
      <c r="GY348" s="1098">
        <f>IF(GY$9=$N348,#REF!,0)</f>
        <v>0</v>
      </c>
      <c r="GZ348" s="1098">
        <f>IF(GZ$9=$N348,#REF!,0)</f>
        <v>0</v>
      </c>
      <c r="HA348" s="1098">
        <f>IF(HA$9=$N348,#REF!,0)</f>
        <v>0</v>
      </c>
      <c r="HB348" s="1098">
        <f>IF(HB$9=$N348,#REF!,0)</f>
        <v>0</v>
      </c>
      <c r="HC348" s="1098">
        <f>IF(HC$9=$N348,#REF!,0)</f>
        <v>0</v>
      </c>
      <c r="HD348" s="1098">
        <f>IF(HD$9=$N348,#REF!,0)</f>
        <v>0</v>
      </c>
      <c r="HE348" s="1098">
        <f>IF(HE$9=$N348,#REF!,0)</f>
        <v>0</v>
      </c>
      <c r="HF348" s="1098">
        <f>IF(HF$9=$N348,#REF!,0)</f>
        <v>0</v>
      </c>
      <c r="HG348" s="1098">
        <f>IF(HG$9=$N348,#REF!,0)</f>
        <v>0</v>
      </c>
      <c r="HH348" s="1098">
        <f>IF(HH$9=$N348,#REF!,0)</f>
        <v>0</v>
      </c>
      <c r="HI348" s="1098">
        <f>IF(HI$9=$N348,#REF!,0)</f>
        <v>0</v>
      </c>
      <c r="HJ348" s="1098">
        <f>IF(HJ$9=$N348,#REF!,0)</f>
        <v>0</v>
      </c>
      <c r="HK348" s="1098">
        <f>IF(HK$9=$N348,#REF!,0)</f>
        <v>0</v>
      </c>
      <c r="HL348" s="1098">
        <f>IF(HL$9=$N348,#REF!,0)</f>
        <v>0</v>
      </c>
      <c r="HM348" s="1098">
        <f>IF(HM$9=$N348,#REF!,0)</f>
        <v>0</v>
      </c>
      <c r="HN348" s="1098">
        <f>IF(HN$9=$N348,#REF!,0)</f>
        <v>0</v>
      </c>
      <c r="HO348" s="1098">
        <f>IF(HO$9=$N348,#REF!,0)</f>
        <v>0</v>
      </c>
      <c r="HP348" s="1098">
        <f>IF(HP$9=$N348,#REF!,0)</f>
        <v>0</v>
      </c>
      <c r="HQ348" s="1098">
        <f>IF(HQ$9=$N348,#REF!,0)</f>
        <v>0</v>
      </c>
      <c r="HR348" s="1098">
        <f>IF(HR$9=$N348,#REF!,0)</f>
        <v>0</v>
      </c>
      <c r="HS348" s="1098">
        <f>IF(HS$9=$N348,#REF!,0)</f>
        <v>0</v>
      </c>
      <c r="HT348" s="1098">
        <f>IF(HT$9=$N348,#REF!,0)</f>
        <v>0</v>
      </c>
      <c r="HU348" s="1098">
        <f>IF(HU$9=$N348,#REF!,0)</f>
        <v>0</v>
      </c>
      <c r="HV348" s="1098">
        <f>IF(HV$9=$N348,#REF!,0)</f>
        <v>0</v>
      </c>
      <c r="HW348" s="1098">
        <f>IF(HW$9=$N348,#REF!,0)</f>
        <v>0</v>
      </c>
      <c r="HX348" s="1098">
        <f>IF(HX$9=$N348,#REF!,0)</f>
        <v>0</v>
      </c>
      <c r="HY348" s="1098">
        <f>IF(HY$9=$N348,#REF!,0)</f>
        <v>0</v>
      </c>
      <c r="HZ348" s="1098">
        <f>IF(HZ$9=$N348,#REF!,0)</f>
        <v>0</v>
      </c>
      <c r="IA348" s="1098">
        <f>IF(IA$9=$N348,#REF!,0)</f>
        <v>0</v>
      </c>
      <c r="IB348" s="1098">
        <f>IF(IB$9=$N348,#REF!,0)</f>
        <v>0</v>
      </c>
      <c r="IC348" s="1098">
        <f>IF(IC$9=$N348,#REF!,0)</f>
        <v>0</v>
      </c>
      <c r="ID348" s="1098">
        <f>IF(ID$9=$N348,#REF!,0)</f>
        <v>0</v>
      </c>
      <c r="IE348" s="1098">
        <f>IF(IE$9=$N348,#REF!,0)</f>
        <v>0</v>
      </c>
      <c r="IF348" s="1098">
        <f>IF(IF$9=$N348,#REF!,0)</f>
        <v>0</v>
      </c>
      <c r="IG348" s="1098">
        <f>IF(IG$9=$N348,#REF!,0)</f>
        <v>0</v>
      </c>
      <c r="IH348" s="1098">
        <f>IF(IH$9=$N348,#REF!,0)</f>
        <v>0</v>
      </c>
      <c r="II348" s="1098">
        <f>IF(II$9=$N348,#REF!,0)</f>
        <v>0</v>
      </c>
      <c r="IJ348" s="1098">
        <f>IF(IJ$9=$N348,#REF!,0)</f>
        <v>0</v>
      </c>
      <c r="IK348" s="1098">
        <f>IF(IK$9=$N348,#REF!,0)</f>
        <v>0</v>
      </c>
      <c r="IL348" s="1098">
        <f>IF(IL$9=$N348,#REF!,0)</f>
        <v>0</v>
      </c>
      <c r="IM348" s="1098">
        <f>IF(IM$9=$N348,#REF!,0)</f>
        <v>0</v>
      </c>
      <c r="IN348" s="1098">
        <f>IF(IN$9=$N348,#REF!,0)</f>
        <v>0</v>
      </c>
      <c r="IO348" s="1098">
        <f>IF(IO$9=$N348,#REF!,0)</f>
        <v>0</v>
      </c>
      <c r="IP348" s="1098">
        <f>IF(IP$9=$N348,#REF!,0)</f>
        <v>0</v>
      </c>
      <c r="IQ348" s="1098">
        <f>IF(IQ$9=$N348,#REF!,0)</f>
        <v>0</v>
      </c>
      <c r="IR348" s="1098">
        <f>IF(IR$9=$N348,#REF!,0)</f>
        <v>0</v>
      </c>
      <c r="IS348" s="1098">
        <f>IF(IS$9=$N348,#REF!,0)</f>
        <v>0</v>
      </c>
      <c r="IT348" s="1098">
        <f>IF(IT$9=$N348,#REF!,0)</f>
        <v>0</v>
      </c>
      <c r="IU348" s="1098">
        <f>IF(IU$9=$N348,#REF!,0)</f>
        <v>0</v>
      </c>
      <c r="IV348" s="1098">
        <f>IF(IV$9=$N348,#REF!,0)</f>
        <v>0</v>
      </c>
      <c r="IW348" s="1098">
        <f>IF(IW$9=$N348,#REF!,0)</f>
        <v>0</v>
      </c>
      <c r="IX348" s="1098">
        <f>IF(IX$9=$N348,#REF!,0)</f>
        <v>0</v>
      </c>
      <c r="IY348" s="1098">
        <f>IF(IY$9=$N348,#REF!,0)</f>
        <v>0</v>
      </c>
      <c r="IZ348" s="1098">
        <f>IF(IZ$9=$N348,#REF!,0)</f>
        <v>0</v>
      </c>
      <c r="JA348" s="1098">
        <f>IF(JA$9=$N348,#REF!,0)</f>
        <v>0</v>
      </c>
      <c r="JB348" s="1098">
        <f>IF(JB$9=$N348,#REF!,0)</f>
        <v>0</v>
      </c>
      <c r="JC348" s="1098">
        <f>IF(JC$9=$N348,#REF!,0)</f>
        <v>0</v>
      </c>
      <c r="JD348" s="1098">
        <f>IF(JD$9=$N348,#REF!,0)</f>
        <v>0</v>
      </c>
      <c r="JE348" s="1098">
        <f>IF(JE$9=$N348,#REF!,0)</f>
        <v>0</v>
      </c>
      <c r="JF348" s="1098">
        <f>IF(JF$9=$N348,#REF!,0)</f>
        <v>0</v>
      </c>
      <c r="JG348" s="1098">
        <f>IF(JG$9=$N348,#REF!,0)</f>
        <v>0</v>
      </c>
      <c r="JH348" s="1098">
        <f>IF(JH$9=$N348,#REF!,0)</f>
        <v>0</v>
      </c>
      <c r="JI348" s="1098">
        <f>IF(JI$9=$N348,#REF!,0)</f>
        <v>0</v>
      </c>
      <c r="JJ348" s="1098">
        <f>IF(JJ$9=$N348,#REF!,0)</f>
        <v>0</v>
      </c>
      <c r="JK348" s="1098">
        <f>IF(JK$9=$N348,#REF!,0)</f>
        <v>0</v>
      </c>
      <c r="JL348" s="1098">
        <f>IF(JL$9=$N348,#REF!,0)</f>
        <v>0</v>
      </c>
      <c r="JM348" s="1098">
        <f>IF(JM$9=$N348,#REF!,0)</f>
        <v>0</v>
      </c>
      <c r="JN348" s="1098">
        <f>IF(JN$9=$N348,#REF!,0)</f>
        <v>0</v>
      </c>
      <c r="JO348" s="1098">
        <f>IF(JO$9=$N348,#REF!,0)</f>
        <v>0</v>
      </c>
      <c r="JP348" s="1098">
        <f>IF(JP$9=$N348,#REF!,0)</f>
        <v>0</v>
      </c>
      <c r="JQ348" s="1098">
        <f>IF(JQ$9=$N348,#REF!,0)</f>
        <v>0</v>
      </c>
      <c r="JR348" s="1098">
        <f>IF(JR$9=$N348,#REF!,0)</f>
        <v>0</v>
      </c>
      <c r="JS348" s="1098">
        <f>IF(JS$9=$N348,#REF!,0)</f>
        <v>0</v>
      </c>
      <c r="JT348" s="1098">
        <f>IF(JT$9=$N348,#REF!,0)</f>
        <v>0</v>
      </c>
      <c r="JU348" s="1098">
        <f>IF(JU$9=$N348,#REF!,0)</f>
        <v>0</v>
      </c>
      <c r="JV348" s="1098">
        <f>IF(JV$9=$N348,#REF!,0)</f>
        <v>0</v>
      </c>
      <c r="JW348" s="1098">
        <f>IF(JW$9=$N348,#REF!,0)</f>
        <v>0</v>
      </c>
      <c r="JX348" s="681"/>
      <c r="JY348" s="713"/>
      <c r="JZ348" s="681">
        <f t="shared" si="984"/>
        <v>0</v>
      </c>
      <c r="KA348" s="681">
        <f t="shared" si="984"/>
        <v>0</v>
      </c>
      <c r="KB348" s="681">
        <f t="shared" si="984"/>
        <v>0</v>
      </c>
      <c r="KC348" s="681">
        <f t="shared" si="984"/>
        <v>0</v>
      </c>
      <c r="KD348" s="681">
        <f t="shared" si="984"/>
        <v>0</v>
      </c>
      <c r="KE348" s="681">
        <f t="shared" si="984"/>
        <v>0</v>
      </c>
      <c r="KF348" s="681">
        <f t="shared" si="984"/>
        <v>0</v>
      </c>
      <c r="KG348" s="681">
        <f t="shared" si="984"/>
        <v>0</v>
      </c>
      <c r="KH348" s="681">
        <f t="shared" si="984"/>
        <v>0</v>
      </c>
      <c r="KI348" s="681">
        <f t="shared" si="984"/>
        <v>0</v>
      </c>
      <c r="KJ348" s="681">
        <f t="shared" si="984"/>
        <v>0</v>
      </c>
      <c r="KN348" s="1098">
        <f t="shared" si="980"/>
        <v>0</v>
      </c>
      <c r="KO348" s="1098">
        <f t="shared" si="980"/>
        <v>0</v>
      </c>
      <c r="KP348" s="1098">
        <f t="shared" si="980"/>
        <v>0</v>
      </c>
      <c r="KQ348" s="1098">
        <f t="shared" si="980"/>
        <v>0</v>
      </c>
      <c r="KR348" s="1098">
        <f t="shared" si="980"/>
        <v>0</v>
      </c>
      <c r="KS348" s="1098">
        <f t="shared" si="980"/>
        <v>0</v>
      </c>
      <c r="KT348" s="1098">
        <f t="shared" si="980"/>
        <v>0</v>
      </c>
      <c r="KU348" s="1098">
        <f t="shared" si="980"/>
        <v>0</v>
      </c>
      <c r="KV348" s="1098">
        <f t="shared" si="980"/>
        <v>0</v>
      </c>
      <c r="KW348" s="1098">
        <f t="shared" si="980"/>
        <v>0</v>
      </c>
      <c r="KX348" s="1098">
        <f t="shared" si="980"/>
        <v>0</v>
      </c>
      <c r="KY348" s="1098">
        <f t="shared" si="980"/>
        <v>0</v>
      </c>
      <c r="KZ348" s="1098">
        <f t="shared" si="980"/>
        <v>0</v>
      </c>
      <c r="LA348" s="1098">
        <f t="shared" si="980"/>
        <v>0</v>
      </c>
      <c r="LB348" s="1098">
        <f t="shared" si="980"/>
        <v>0</v>
      </c>
      <c r="LC348" s="1098">
        <f t="shared" si="979"/>
        <v>0</v>
      </c>
      <c r="LD348" s="1098">
        <f t="shared" si="979"/>
        <v>0</v>
      </c>
      <c r="LE348" s="1098">
        <f t="shared" si="979"/>
        <v>0</v>
      </c>
      <c r="LF348" s="1098">
        <f t="shared" si="979"/>
        <v>0</v>
      </c>
      <c r="LG348" s="1098">
        <f t="shared" si="979"/>
        <v>0</v>
      </c>
      <c r="LH348" s="1098">
        <f t="shared" si="979"/>
        <v>0</v>
      </c>
      <c r="LI348" s="1098">
        <f t="shared" si="979"/>
        <v>0</v>
      </c>
      <c r="LJ348" s="1098">
        <f t="shared" si="979"/>
        <v>0</v>
      </c>
      <c r="LK348" s="1098">
        <f t="shared" si="979"/>
        <v>0</v>
      </c>
      <c r="LL348" s="1098">
        <f t="shared" si="979"/>
        <v>0</v>
      </c>
      <c r="LM348" s="1098">
        <f t="shared" si="979"/>
        <v>0</v>
      </c>
      <c r="LN348" s="1098">
        <f t="shared" si="979"/>
        <v>0</v>
      </c>
      <c r="LO348" s="1098">
        <f t="shared" si="979"/>
        <v>0</v>
      </c>
      <c r="LP348" s="1098">
        <f t="shared" si="979"/>
        <v>0</v>
      </c>
      <c r="LQ348" s="1098">
        <f t="shared" si="979"/>
        <v>0</v>
      </c>
      <c r="LR348" s="1098">
        <f t="shared" si="979"/>
        <v>0</v>
      </c>
      <c r="LS348" s="1098">
        <f t="shared" si="924"/>
        <v>0</v>
      </c>
    </row>
    <row r="349" spans="1:331" s="680" customFormat="1" x14ac:dyDescent="0.35">
      <c r="A349" s="687"/>
      <c r="B349" s="687"/>
      <c r="C349" s="693"/>
      <c r="D349" s="687"/>
      <c r="E349" s="687"/>
      <c r="F349" s="687"/>
      <c r="G349" s="687"/>
      <c r="H349" s="687"/>
      <c r="I349" s="687"/>
      <c r="J349" s="687" t="s">
        <v>212</v>
      </c>
      <c r="K349" s="704" t="s">
        <v>489</v>
      </c>
      <c r="L349" s="865" t="s">
        <v>575</v>
      </c>
      <c r="M349" s="590"/>
      <c r="N349" s="590"/>
      <c r="O349" s="1356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635"/>
      <c r="AJ349" s="31"/>
      <c r="AK349" s="31"/>
      <c r="AL349" s="31"/>
      <c r="AM349" s="31"/>
      <c r="AN349" s="109"/>
      <c r="AO349" s="109"/>
      <c r="AP349" s="109"/>
      <c r="AQ349" s="109"/>
      <c r="AR349" s="109"/>
      <c r="AS349" s="54"/>
      <c r="AT349" s="54"/>
      <c r="AU349" s="109"/>
      <c r="AV349" s="109"/>
      <c r="AW349" s="109"/>
      <c r="AX349" s="109"/>
      <c r="AY349" s="109"/>
      <c r="AZ349" s="31"/>
      <c r="BA349" s="31"/>
      <c r="BB349" s="109"/>
      <c r="BC349" s="109"/>
      <c r="BD349" s="109"/>
      <c r="BE349" s="109"/>
      <c r="BF349" s="109"/>
      <c r="BG349" s="109"/>
      <c r="BH349" s="109"/>
      <c r="BI349" s="109"/>
      <c r="BJ349" s="109"/>
      <c r="BK349" s="109"/>
      <c r="BL349" s="109"/>
      <c r="BM349" s="109"/>
      <c r="BN349" s="109"/>
      <c r="BO349" s="109"/>
      <c r="BP349" s="109"/>
      <c r="BQ349" s="109"/>
      <c r="BR349" s="109"/>
      <c r="BS349" s="109"/>
      <c r="BT349" s="109"/>
      <c r="BU349" s="109"/>
      <c r="BV349" s="109"/>
      <c r="BW349" s="109"/>
      <c r="BX349" s="109"/>
      <c r="BY349" s="109"/>
      <c r="BZ349" s="109"/>
      <c r="CA349" s="109"/>
      <c r="CB349" s="109"/>
      <c r="CC349" s="109"/>
      <c r="CD349" s="109"/>
      <c r="CE349" s="109"/>
      <c r="CF349" s="109"/>
      <c r="CG349" s="109">
        <f t="shared" si="996"/>
        <v>0</v>
      </c>
      <c r="CH349" s="109"/>
      <c r="CI349" s="109"/>
      <c r="CJ349" s="109"/>
      <c r="CK349" s="109">
        <f t="shared" si="985"/>
        <v>0</v>
      </c>
      <c r="CL349" s="109"/>
      <c r="CM349" s="109"/>
      <c r="CN349" s="109"/>
      <c r="CO349" s="109">
        <f t="shared" si="986"/>
        <v>0</v>
      </c>
      <c r="CP349" s="109"/>
      <c r="CQ349" s="109"/>
      <c r="CR349" s="109"/>
      <c r="CS349" s="109">
        <f t="shared" si="987"/>
        <v>0</v>
      </c>
      <c r="CT349" s="109"/>
      <c r="CU349" s="109"/>
      <c r="CV349" s="109"/>
      <c r="CW349" s="109">
        <f t="shared" si="839"/>
        <v>0</v>
      </c>
      <c r="CX349" s="109"/>
      <c r="CY349" s="109"/>
      <c r="CZ349" s="109"/>
      <c r="DA349" s="109"/>
      <c r="DB349" s="109">
        <v>0</v>
      </c>
      <c r="DC349" s="109">
        <v>0</v>
      </c>
      <c r="DD349" s="109">
        <f t="shared" si="973"/>
        <v>0</v>
      </c>
      <c r="DE349" s="109">
        <f t="shared" si="974"/>
        <v>0</v>
      </c>
      <c r="DF349" s="109"/>
      <c r="DG349" s="109"/>
      <c r="DH349" s="109"/>
      <c r="DI349" s="109">
        <f t="shared" si="843"/>
        <v>0</v>
      </c>
      <c r="DJ349" s="109"/>
      <c r="DK349" s="109"/>
      <c r="DL349" s="109">
        <f t="shared" si="988"/>
        <v>0</v>
      </c>
      <c r="DM349" s="109"/>
      <c r="DN349" s="109"/>
      <c r="DO349" s="109"/>
      <c r="DP349" s="109">
        <f t="shared" si="989"/>
        <v>0</v>
      </c>
      <c r="DQ349" s="109"/>
      <c r="DR349" s="109"/>
      <c r="DS349" s="109"/>
      <c r="DT349" s="109">
        <f t="shared" si="976"/>
        <v>0</v>
      </c>
      <c r="DU349" s="109"/>
      <c r="DV349" s="109"/>
      <c r="DW349" s="109"/>
      <c r="DX349" s="109"/>
      <c r="DY349" s="109"/>
      <c r="DZ349" s="109">
        <f>DZ372</f>
        <v>0</v>
      </c>
      <c r="EA349" s="109">
        <f>EA372</f>
        <v>0</v>
      </c>
      <c r="EB349" s="109">
        <f>EB372</f>
        <v>0</v>
      </c>
      <c r="EC349" s="109">
        <f t="shared" si="848"/>
        <v>0</v>
      </c>
      <c r="ED349" s="109">
        <f>ED372</f>
        <v>169948.37</v>
      </c>
      <c r="EE349" s="109">
        <f>EE372</f>
        <v>169948.37</v>
      </c>
      <c r="EF349" s="109">
        <f>EF372</f>
        <v>0</v>
      </c>
      <c r="EG349" s="109">
        <f t="shared" si="849"/>
        <v>0</v>
      </c>
      <c r="EH349" s="109" t="e">
        <f>EH372</f>
        <v>#REF!</v>
      </c>
      <c r="EI349" s="109">
        <f>IFERROR(#REF!/DZ349*100,)</f>
        <v>0</v>
      </c>
      <c r="EJ349" s="109">
        <f>IFERROR(#REF!/#REF!*100,)</f>
        <v>0</v>
      </c>
      <c r="EK349" s="109">
        <f t="shared" ref="EK349:EM349" si="1008">EK372</f>
        <v>0</v>
      </c>
      <c r="EL349" s="109">
        <f t="shared" si="1008"/>
        <v>0</v>
      </c>
      <c r="EM349" s="109">
        <f t="shared" si="1008"/>
        <v>0</v>
      </c>
      <c r="EN349" s="146" t="e">
        <f>#REF!-#REF!-#REF!</f>
        <v>#REF!</v>
      </c>
      <c r="EO349" s="146"/>
      <c r="EP349" s="146"/>
      <c r="EQ349" s="146"/>
      <c r="ER349" s="146"/>
      <c r="ES349" s="146">
        <f t="shared" si="968"/>
        <v>0</v>
      </c>
      <c r="EW349" s="713"/>
      <c r="EX349" s="739">
        <f>IF(EX$9=$K349,#REF!,0)</f>
        <v>0</v>
      </c>
      <c r="EY349" s="739">
        <f>IF(EY$9=$K349,#REF!,0)</f>
        <v>0</v>
      </c>
      <c r="EZ349" s="739">
        <f>IF(EZ$9=$K349,#REF!,0)</f>
        <v>0</v>
      </c>
      <c r="FA349" s="739">
        <f>IF(FA$9=$K349,#REF!,0)</f>
        <v>0</v>
      </c>
      <c r="FB349" s="739">
        <f>IF(FB$9=$K349,#REF!,0)</f>
        <v>0</v>
      </c>
      <c r="FC349" s="739">
        <f>IF(FC$9=$K349,#REF!,0)</f>
        <v>0</v>
      </c>
      <c r="FD349" s="739">
        <f>IF(FD$9=$K349,#REF!,0)</f>
        <v>0</v>
      </c>
      <c r="FE349" s="739">
        <f>IF(FE$9=$K349,#REF!,0)</f>
        <v>0</v>
      </c>
      <c r="FF349" s="739">
        <f>IF(FF$9=$K349,#REF!,0)</f>
        <v>0</v>
      </c>
      <c r="FG349" s="739" t="e">
        <f>IF(FG$9=$K349,#REF!,0)</f>
        <v>#REF!</v>
      </c>
      <c r="FH349" s="739">
        <f>IF(FH$9=$K349,#REF!,0)</f>
        <v>0</v>
      </c>
      <c r="FI349" s="739">
        <f>IF(FI$9=$K349,#REF!,0)</f>
        <v>0</v>
      </c>
      <c r="FJ349" s="739">
        <f>IF(FJ$9=$K349,#REF!,0)</f>
        <v>0</v>
      </c>
      <c r="FK349" s="739">
        <f>IF(FK$9=$K349,#REF!,0)</f>
        <v>0</v>
      </c>
      <c r="FL349" s="739">
        <f>IF(FL$9=$K349,#REF!,0)</f>
        <v>0</v>
      </c>
      <c r="FM349" s="739">
        <f>IF(FM$9=$K349,#REF!,0)</f>
        <v>0</v>
      </c>
      <c r="FN349" s="739">
        <f>IF(FN$9=$K349,#REF!,0)</f>
        <v>0</v>
      </c>
      <c r="FO349" s="739">
        <f>IF(FO$9=$K349,#REF!,0)</f>
        <v>0</v>
      </c>
      <c r="FP349" s="739">
        <f>IF(FP$9=$K349,#REF!,0)</f>
        <v>0</v>
      </c>
      <c r="FQ349" s="739">
        <f>IF(FQ$9=$K349,#REF!,0)</f>
        <v>0</v>
      </c>
      <c r="FS349" s="1097"/>
      <c r="FT349" s="713"/>
      <c r="FU349" s="739">
        <f t="shared" si="994"/>
        <v>0</v>
      </c>
      <c r="FV349" s="739">
        <f t="shared" si="994"/>
        <v>0</v>
      </c>
      <c r="FW349" s="739">
        <f t="shared" si="994"/>
        <v>0</v>
      </c>
      <c r="FX349" s="739">
        <f t="shared" si="994"/>
        <v>0</v>
      </c>
      <c r="FY349" s="739">
        <f t="shared" si="994"/>
        <v>0</v>
      </c>
      <c r="FZ349" s="739">
        <f t="shared" si="994"/>
        <v>0</v>
      </c>
      <c r="GA349" s="739">
        <f t="shared" si="994"/>
        <v>0</v>
      </c>
      <c r="GB349" s="739">
        <f t="shared" si="994"/>
        <v>0</v>
      </c>
      <c r="GC349" s="739">
        <f t="shared" si="994"/>
        <v>0</v>
      </c>
      <c r="GD349" s="739">
        <f t="shared" si="994"/>
        <v>0</v>
      </c>
      <c r="GE349" s="739">
        <f t="shared" si="995"/>
        <v>0</v>
      </c>
      <c r="GF349" s="739">
        <f t="shared" si="995"/>
        <v>0</v>
      </c>
      <c r="GG349" s="739">
        <f t="shared" si="995"/>
        <v>0</v>
      </c>
      <c r="GH349" s="739">
        <f t="shared" si="995"/>
        <v>0</v>
      </c>
      <c r="GI349" s="739">
        <f t="shared" si="995"/>
        <v>0</v>
      </c>
      <c r="GJ349" s="739">
        <f t="shared" si="995"/>
        <v>0</v>
      </c>
      <c r="GK349" s="739">
        <f t="shared" si="995"/>
        <v>0</v>
      </c>
      <c r="GL349" s="739">
        <f t="shared" si="995"/>
        <v>0</v>
      </c>
      <c r="GM349" s="739">
        <f t="shared" si="995"/>
        <v>0</v>
      </c>
      <c r="GN349" s="739">
        <f t="shared" si="995"/>
        <v>0</v>
      </c>
      <c r="GO349" s="1097"/>
      <c r="GP349" s="713"/>
      <c r="GQ349" s="1098">
        <f>IF(GQ$9=$N349,#REF!,0)</f>
        <v>0</v>
      </c>
      <c r="GR349" s="1098">
        <f>IF(GR$9=$N349,#REF!,0)</f>
        <v>0</v>
      </c>
      <c r="GS349" s="1098">
        <f>IF(GS$9=$N349,#REF!,0)</f>
        <v>0</v>
      </c>
      <c r="GT349" s="1098">
        <f>IF(GT$9=$N349,#REF!,0)</f>
        <v>0</v>
      </c>
      <c r="GU349" s="1098">
        <f>IF(GU$9=$N349,#REF!,0)</f>
        <v>0</v>
      </c>
      <c r="GV349" s="1098">
        <f>IF(GV$9=$N349,#REF!,0)</f>
        <v>0</v>
      </c>
      <c r="GW349" s="1098">
        <f>IF(GW$9=$N349,#REF!,0)</f>
        <v>0</v>
      </c>
      <c r="GX349" s="1098">
        <f>IF(GX$9=$N349,#REF!,0)</f>
        <v>0</v>
      </c>
      <c r="GY349" s="1098">
        <f>IF(GY$9=$N349,#REF!,0)</f>
        <v>0</v>
      </c>
      <c r="GZ349" s="1098">
        <f>IF(GZ$9=$N349,#REF!,0)</f>
        <v>0</v>
      </c>
      <c r="HA349" s="1098">
        <f>IF(HA$9=$N349,#REF!,0)</f>
        <v>0</v>
      </c>
      <c r="HB349" s="1098">
        <f>IF(HB$9=$N349,#REF!,0)</f>
        <v>0</v>
      </c>
      <c r="HC349" s="1098">
        <f>IF(HC$9=$N349,#REF!,0)</f>
        <v>0</v>
      </c>
      <c r="HD349" s="1098">
        <f>IF(HD$9=$N349,#REF!,0)</f>
        <v>0</v>
      </c>
      <c r="HE349" s="1098">
        <f>IF(HE$9=$N349,#REF!,0)</f>
        <v>0</v>
      </c>
      <c r="HF349" s="1098">
        <f>IF(HF$9=$N349,#REF!,0)</f>
        <v>0</v>
      </c>
      <c r="HG349" s="1098">
        <f>IF(HG$9=$N349,#REF!,0)</f>
        <v>0</v>
      </c>
      <c r="HH349" s="1098">
        <f>IF(HH$9=$N349,#REF!,0)</f>
        <v>0</v>
      </c>
      <c r="HI349" s="1098">
        <f>IF(HI$9=$N349,#REF!,0)</f>
        <v>0</v>
      </c>
      <c r="HJ349" s="1098">
        <f>IF(HJ$9=$N349,#REF!,0)</f>
        <v>0</v>
      </c>
      <c r="HK349" s="1098">
        <f>IF(HK$9=$N349,#REF!,0)</f>
        <v>0</v>
      </c>
      <c r="HL349" s="1098">
        <f>IF(HL$9=$N349,#REF!,0)</f>
        <v>0</v>
      </c>
      <c r="HM349" s="1098">
        <f>IF(HM$9=$N349,#REF!,0)</f>
        <v>0</v>
      </c>
      <c r="HN349" s="1098">
        <f>IF(HN$9=$N349,#REF!,0)</f>
        <v>0</v>
      </c>
      <c r="HO349" s="1098">
        <f>IF(HO$9=$N349,#REF!,0)</f>
        <v>0</v>
      </c>
      <c r="HP349" s="1098">
        <f>IF(HP$9=$N349,#REF!,0)</f>
        <v>0</v>
      </c>
      <c r="HQ349" s="1098">
        <f>IF(HQ$9=$N349,#REF!,0)</f>
        <v>0</v>
      </c>
      <c r="HR349" s="1098">
        <f>IF(HR$9=$N349,#REF!,0)</f>
        <v>0</v>
      </c>
      <c r="HS349" s="1098">
        <f>IF(HS$9=$N349,#REF!,0)</f>
        <v>0</v>
      </c>
      <c r="HT349" s="1098">
        <f>IF(HT$9=$N349,#REF!,0)</f>
        <v>0</v>
      </c>
      <c r="HU349" s="1098">
        <f>IF(HU$9=$N349,#REF!,0)</f>
        <v>0</v>
      </c>
      <c r="HV349" s="1098">
        <f>IF(HV$9=$N349,#REF!,0)</f>
        <v>0</v>
      </c>
      <c r="HW349" s="1098">
        <f>IF(HW$9=$N349,#REF!,0)</f>
        <v>0</v>
      </c>
      <c r="HX349" s="1098">
        <f>IF(HX$9=$N349,#REF!,0)</f>
        <v>0</v>
      </c>
      <c r="HY349" s="1098">
        <f>IF(HY$9=$N349,#REF!,0)</f>
        <v>0</v>
      </c>
      <c r="HZ349" s="1098">
        <f>IF(HZ$9=$N349,#REF!,0)</f>
        <v>0</v>
      </c>
      <c r="IA349" s="1098">
        <f>IF(IA$9=$N349,#REF!,0)</f>
        <v>0</v>
      </c>
      <c r="IB349" s="1098">
        <f>IF(IB$9=$N349,#REF!,0)</f>
        <v>0</v>
      </c>
      <c r="IC349" s="1098">
        <f>IF(IC$9=$N349,#REF!,0)</f>
        <v>0</v>
      </c>
      <c r="ID349" s="1098">
        <f>IF(ID$9=$N349,#REF!,0)</f>
        <v>0</v>
      </c>
      <c r="IE349" s="1098">
        <f>IF(IE$9=$N349,#REF!,0)</f>
        <v>0</v>
      </c>
      <c r="IF349" s="1098">
        <f>IF(IF$9=$N349,#REF!,0)</f>
        <v>0</v>
      </c>
      <c r="IG349" s="1098">
        <f>IF(IG$9=$N349,#REF!,0)</f>
        <v>0</v>
      </c>
      <c r="IH349" s="1098">
        <f>IF(IH$9=$N349,#REF!,0)</f>
        <v>0</v>
      </c>
      <c r="II349" s="1098">
        <f>IF(II$9=$N349,#REF!,0)</f>
        <v>0</v>
      </c>
      <c r="IJ349" s="1098">
        <f>IF(IJ$9=$N349,#REF!,0)</f>
        <v>0</v>
      </c>
      <c r="IK349" s="1098">
        <f>IF(IK$9=$N349,#REF!,0)</f>
        <v>0</v>
      </c>
      <c r="IL349" s="1098">
        <f>IF(IL$9=$N349,#REF!,0)</f>
        <v>0</v>
      </c>
      <c r="IM349" s="1098">
        <f>IF(IM$9=$N349,#REF!,0)</f>
        <v>0</v>
      </c>
      <c r="IN349" s="1098">
        <f>IF(IN$9=$N349,#REF!,0)</f>
        <v>0</v>
      </c>
      <c r="IO349" s="1098">
        <f>IF(IO$9=$N349,#REF!,0)</f>
        <v>0</v>
      </c>
      <c r="IP349" s="1098">
        <f>IF(IP$9=$N349,#REF!,0)</f>
        <v>0</v>
      </c>
      <c r="IQ349" s="1098">
        <f>IF(IQ$9=$N349,#REF!,0)</f>
        <v>0</v>
      </c>
      <c r="IR349" s="1098">
        <f>IF(IR$9=$N349,#REF!,0)</f>
        <v>0</v>
      </c>
      <c r="IS349" s="1098">
        <f>IF(IS$9=$N349,#REF!,0)</f>
        <v>0</v>
      </c>
      <c r="IT349" s="1098">
        <f>IF(IT$9=$N349,#REF!,0)</f>
        <v>0</v>
      </c>
      <c r="IU349" s="1098">
        <f>IF(IU$9=$N349,#REF!,0)</f>
        <v>0</v>
      </c>
      <c r="IV349" s="1098">
        <f>IF(IV$9=$N349,#REF!,0)</f>
        <v>0</v>
      </c>
      <c r="IW349" s="1098">
        <f>IF(IW$9=$N349,#REF!,0)</f>
        <v>0</v>
      </c>
      <c r="IX349" s="1098">
        <f>IF(IX$9=$N349,#REF!,0)</f>
        <v>0</v>
      </c>
      <c r="IY349" s="1098">
        <f>IF(IY$9=$N349,#REF!,0)</f>
        <v>0</v>
      </c>
      <c r="IZ349" s="1098">
        <f>IF(IZ$9=$N349,#REF!,0)</f>
        <v>0</v>
      </c>
      <c r="JA349" s="1098">
        <f>IF(JA$9=$N349,#REF!,0)</f>
        <v>0</v>
      </c>
      <c r="JB349" s="1098">
        <f>IF(JB$9=$N349,#REF!,0)</f>
        <v>0</v>
      </c>
      <c r="JC349" s="1098">
        <f>IF(JC$9=$N349,#REF!,0)</f>
        <v>0</v>
      </c>
      <c r="JD349" s="1098">
        <f>IF(JD$9=$N349,#REF!,0)</f>
        <v>0</v>
      </c>
      <c r="JE349" s="1098">
        <f>IF(JE$9=$N349,#REF!,0)</f>
        <v>0</v>
      </c>
      <c r="JF349" s="1098">
        <f>IF(JF$9=$N349,#REF!,0)</f>
        <v>0</v>
      </c>
      <c r="JG349" s="1098">
        <f>IF(JG$9=$N349,#REF!,0)</f>
        <v>0</v>
      </c>
      <c r="JH349" s="1098">
        <f>IF(JH$9=$N349,#REF!,0)</f>
        <v>0</v>
      </c>
      <c r="JI349" s="1098">
        <f>IF(JI$9=$N349,#REF!,0)</f>
        <v>0</v>
      </c>
      <c r="JJ349" s="1098">
        <f>IF(JJ$9=$N349,#REF!,0)</f>
        <v>0</v>
      </c>
      <c r="JK349" s="1098">
        <f>IF(JK$9=$N349,#REF!,0)</f>
        <v>0</v>
      </c>
      <c r="JL349" s="1098">
        <f>IF(JL$9=$N349,#REF!,0)</f>
        <v>0</v>
      </c>
      <c r="JM349" s="1098">
        <f>IF(JM$9=$N349,#REF!,0)</f>
        <v>0</v>
      </c>
      <c r="JN349" s="1098">
        <f>IF(JN$9=$N349,#REF!,0)</f>
        <v>0</v>
      </c>
      <c r="JO349" s="1098">
        <f>IF(JO$9=$N349,#REF!,0)</f>
        <v>0</v>
      </c>
      <c r="JP349" s="1098">
        <f>IF(JP$9=$N349,#REF!,0)</f>
        <v>0</v>
      </c>
      <c r="JQ349" s="1098">
        <f>IF(JQ$9=$N349,#REF!,0)</f>
        <v>0</v>
      </c>
      <c r="JR349" s="1098">
        <f>IF(JR$9=$N349,#REF!,0)</f>
        <v>0</v>
      </c>
      <c r="JS349" s="1098">
        <f>IF(JS$9=$N349,#REF!,0)</f>
        <v>0</v>
      </c>
      <c r="JT349" s="1098">
        <f>IF(JT$9=$N349,#REF!,0)</f>
        <v>0</v>
      </c>
      <c r="JU349" s="1098">
        <f>IF(JU$9=$N349,#REF!,0)</f>
        <v>0</v>
      </c>
      <c r="JV349" s="1098">
        <f>IF(JV$9=$N349,#REF!,0)</f>
        <v>0</v>
      </c>
      <c r="JW349" s="1098">
        <f>IF(JW$9=$N349,#REF!,0)</f>
        <v>0</v>
      </c>
      <c r="JX349" s="681"/>
      <c r="JY349" s="713"/>
      <c r="JZ349" s="681">
        <f t="shared" si="984"/>
        <v>0</v>
      </c>
      <c r="KA349" s="681">
        <f t="shared" si="984"/>
        <v>0</v>
      </c>
      <c r="KB349" s="681">
        <f t="shared" si="984"/>
        <v>0</v>
      </c>
      <c r="KC349" s="681">
        <f t="shared" si="984"/>
        <v>0</v>
      </c>
      <c r="KD349" s="681">
        <f t="shared" si="984"/>
        <v>0</v>
      </c>
      <c r="KE349" s="681">
        <f t="shared" si="984"/>
        <v>0</v>
      </c>
      <c r="KF349" s="681">
        <f t="shared" si="984"/>
        <v>0</v>
      </c>
      <c r="KG349" s="681">
        <f t="shared" si="984"/>
        <v>0</v>
      </c>
      <c r="KH349" s="681">
        <f t="shared" si="984"/>
        <v>0</v>
      </c>
      <c r="KI349" s="681">
        <f t="shared" si="984"/>
        <v>0</v>
      </c>
      <c r="KJ349" s="681">
        <f t="shared" si="984"/>
        <v>0</v>
      </c>
      <c r="KN349" s="1098">
        <f t="shared" si="980"/>
        <v>0</v>
      </c>
      <c r="KO349" s="1098">
        <f t="shared" si="980"/>
        <v>0</v>
      </c>
      <c r="KP349" s="1098">
        <f t="shared" si="980"/>
        <v>0</v>
      </c>
      <c r="KQ349" s="1098">
        <f t="shared" si="980"/>
        <v>0</v>
      </c>
      <c r="KR349" s="1098">
        <f t="shared" si="980"/>
        <v>0</v>
      </c>
      <c r="KS349" s="1098">
        <f t="shared" si="980"/>
        <v>0</v>
      </c>
      <c r="KT349" s="1098">
        <f t="shared" si="980"/>
        <v>0</v>
      </c>
      <c r="KU349" s="1098">
        <f t="shared" si="980"/>
        <v>0</v>
      </c>
      <c r="KV349" s="1098">
        <f t="shared" si="980"/>
        <v>0</v>
      </c>
      <c r="KW349" s="1098">
        <f t="shared" si="980"/>
        <v>0</v>
      </c>
      <c r="KX349" s="1098">
        <f t="shared" si="980"/>
        <v>0</v>
      </c>
      <c r="KY349" s="1098">
        <f t="shared" si="980"/>
        <v>0</v>
      </c>
      <c r="KZ349" s="1098">
        <f t="shared" si="980"/>
        <v>0</v>
      </c>
      <c r="LA349" s="1098">
        <f t="shared" si="980"/>
        <v>0</v>
      </c>
      <c r="LB349" s="1098">
        <f t="shared" si="980"/>
        <v>0</v>
      </c>
      <c r="LC349" s="1098">
        <f t="shared" si="979"/>
        <v>0</v>
      </c>
      <c r="LD349" s="1098">
        <f t="shared" si="979"/>
        <v>0</v>
      </c>
      <c r="LE349" s="1098">
        <f t="shared" si="979"/>
        <v>0</v>
      </c>
      <c r="LF349" s="1098">
        <f t="shared" si="979"/>
        <v>0</v>
      </c>
      <c r="LG349" s="1098">
        <f t="shared" si="979"/>
        <v>0</v>
      </c>
      <c r="LH349" s="1098">
        <f t="shared" si="979"/>
        <v>0</v>
      </c>
      <c r="LI349" s="1098">
        <f t="shared" si="979"/>
        <v>0</v>
      </c>
      <c r="LJ349" s="1098">
        <f t="shared" si="979"/>
        <v>0</v>
      </c>
      <c r="LK349" s="1098">
        <f t="shared" si="979"/>
        <v>0</v>
      </c>
      <c r="LL349" s="1098">
        <f t="shared" si="979"/>
        <v>0</v>
      </c>
      <c r="LM349" s="1098">
        <f t="shared" si="979"/>
        <v>0</v>
      </c>
      <c r="LN349" s="1098">
        <f t="shared" si="979"/>
        <v>0</v>
      </c>
      <c r="LO349" s="1098">
        <f t="shared" si="979"/>
        <v>0</v>
      </c>
      <c r="LP349" s="1098">
        <f t="shared" si="979"/>
        <v>0</v>
      </c>
      <c r="LQ349" s="1098">
        <f t="shared" si="979"/>
        <v>0</v>
      </c>
      <c r="LR349" s="1098">
        <f t="shared" si="979"/>
        <v>0</v>
      </c>
      <c r="LS349" s="1098">
        <f t="shared" si="924"/>
        <v>0</v>
      </c>
    </row>
    <row r="350" spans="1:331" s="680" customFormat="1" x14ac:dyDescent="0.35">
      <c r="A350" s="682"/>
      <c r="B350" s="687"/>
      <c r="C350" s="693"/>
      <c r="D350" s="687"/>
      <c r="E350" s="687"/>
      <c r="F350" s="687"/>
      <c r="G350" s="687"/>
      <c r="H350" s="687"/>
      <c r="I350" s="687"/>
      <c r="J350" s="687" t="s">
        <v>212</v>
      </c>
      <c r="K350" s="570" t="s">
        <v>494</v>
      </c>
      <c r="L350" s="865" t="s">
        <v>426</v>
      </c>
      <c r="M350" s="590"/>
      <c r="N350" s="590"/>
      <c r="O350" s="1356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635"/>
      <c r="AJ350" s="31"/>
      <c r="AK350" s="31"/>
      <c r="AL350" s="31"/>
      <c r="AM350" s="31"/>
      <c r="AN350" s="109"/>
      <c r="AO350" s="109"/>
      <c r="AP350" s="109"/>
      <c r="AQ350" s="109"/>
      <c r="AR350" s="109"/>
      <c r="AS350" s="54"/>
      <c r="AT350" s="54"/>
      <c r="AU350" s="109"/>
      <c r="AV350" s="109"/>
      <c r="AW350" s="109"/>
      <c r="AX350" s="109"/>
      <c r="AY350" s="109"/>
      <c r="AZ350" s="31"/>
      <c r="BA350" s="31"/>
      <c r="BB350" s="109"/>
      <c r="BC350" s="109"/>
      <c r="BD350" s="109"/>
      <c r="BE350" s="109"/>
      <c r="BF350" s="109"/>
      <c r="BG350" s="109"/>
      <c r="BH350" s="109"/>
      <c r="BI350" s="109"/>
      <c r="BJ350" s="109"/>
      <c r="BK350" s="109"/>
      <c r="BL350" s="109"/>
      <c r="BM350" s="109"/>
      <c r="BN350" s="109"/>
      <c r="BO350" s="109"/>
      <c r="BP350" s="109"/>
      <c r="BQ350" s="109"/>
      <c r="BR350" s="109"/>
      <c r="BS350" s="109"/>
      <c r="BT350" s="109"/>
      <c r="BU350" s="109"/>
      <c r="BV350" s="109"/>
      <c r="BW350" s="109"/>
      <c r="BX350" s="109"/>
      <c r="BY350" s="109"/>
      <c r="BZ350" s="109"/>
      <c r="CA350" s="109"/>
      <c r="CB350" s="109"/>
      <c r="CC350" s="109"/>
      <c r="CD350" s="109"/>
      <c r="CE350" s="109"/>
      <c r="CF350" s="109"/>
      <c r="CG350" s="109"/>
      <c r="CH350" s="109"/>
      <c r="CI350" s="109"/>
      <c r="CJ350" s="109"/>
      <c r="CK350" s="109"/>
      <c r="CL350" s="109"/>
      <c r="CM350" s="109"/>
      <c r="CN350" s="109"/>
      <c r="CO350" s="109"/>
      <c r="CP350" s="109"/>
      <c r="CQ350" s="109"/>
      <c r="CR350" s="109"/>
      <c r="CS350" s="109"/>
      <c r="CT350" s="109"/>
      <c r="CU350" s="109"/>
      <c r="CV350" s="109"/>
      <c r="CW350" s="109"/>
      <c r="CX350" s="109"/>
      <c r="CY350" s="109"/>
      <c r="CZ350" s="109"/>
      <c r="DA350" s="109"/>
      <c r="DB350" s="109">
        <f>DB353+DB355+DB361+DB374</f>
        <v>0</v>
      </c>
      <c r="DC350" s="109">
        <f>DC353+DC355+DC361+DC374</f>
        <v>19432.980000000003</v>
      </c>
      <c r="DD350" s="109">
        <f t="shared" si="973"/>
        <v>0</v>
      </c>
      <c r="DE350" s="109">
        <f t="shared" si="974"/>
        <v>16.609384615384617</v>
      </c>
      <c r="DF350" s="109">
        <f>DF353+DF355+DF361+DF374</f>
        <v>0</v>
      </c>
      <c r="DG350" s="109">
        <f>DG353+DG355+DG361+DG374</f>
        <v>0</v>
      </c>
      <c r="DH350" s="109">
        <f>DH353+DH355+DH361+DH374</f>
        <v>0</v>
      </c>
      <c r="DI350" s="109">
        <f t="shared" si="843"/>
        <v>0</v>
      </c>
      <c r="DJ350" s="109">
        <f>DJ353+DJ355+DJ361+DJ374</f>
        <v>117000</v>
      </c>
      <c r="DK350" s="109">
        <f>DK353+DK355+DK361+DK374</f>
        <v>117000</v>
      </c>
      <c r="DL350" s="109">
        <f t="shared" si="988"/>
        <v>0</v>
      </c>
      <c r="DM350" s="109">
        <f>DM353+DM355+DM361+DM374</f>
        <v>0</v>
      </c>
      <c r="DN350" s="109">
        <f>DN353+DN355+DN361+DN374</f>
        <v>117000</v>
      </c>
      <c r="DO350" s="109">
        <f>DO353+DO355+DO361+DO374</f>
        <v>31212.980000000003</v>
      </c>
      <c r="DP350" s="109">
        <f t="shared" si="989"/>
        <v>26.677760683760688</v>
      </c>
      <c r="DQ350" s="109">
        <f>DQ353+DQ355+DQ361+DQ374</f>
        <v>0</v>
      </c>
      <c r="DR350" s="109">
        <f>DR353+DR355+DR361+DR374</f>
        <v>117000</v>
      </c>
      <c r="DS350" s="109">
        <f>DS353+DS355+DS361+DS374</f>
        <v>48592.09</v>
      </c>
      <c r="DT350" s="109">
        <f t="shared" si="976"/>
        <v>41.531700854700851</v>
      </c>
      <c r="DU350" s="109">
        <f t="shared" ref="DU350:EB350" si="1009">DU353+DU355+DU361+DU374</f>
        <v>0</v>
      </c>
      <c r="DV350" s="109">
        <f t="shared" si="1009"/>
        <v>117000</v>
      </c>
      <c r="DW350" s="109">
        <f t="shared" si="1009"/>
        <v>10000</v>
      </c>
      <c r="DX350" s="109">
        <f t="shared" si="1009"/>
        <v>0</v>
      </c>
      <c r="DY350" s="109">
        <f t="shared" si="1009"/>
        <v>0</v>
      </c>
      <c r="DZ350" s="109">
        <f>DZ353+DZ355+DZ361+DZ374</f>
        <v>19432.980000000003</v>
      </c>
      <c r="EA350" s="109">
        <f t="shared" si="1009"/>
        <v>10000</v>
      </c>
      <c r="EB350" s="109">
        <f t="shared" si="1009"/>
        <v>0</v>
      </c>
      <c r="EC350" s="109">
        <f t="shared" si="848"/>
        <v>0</v>
      </c>
      <c r="ED350" s="109">
        <f>ED353+ED355+ED361+ED374</f>
        <v>28930.13</v>
      </c>
      <c r="EE350" s="109">
        <f>EE353+EE355+EE361+EE374</f>
        <v>38930.130000000005</v>
      </c>
      <c r="EF350" s="109">
        <f>EF353+EF355+EF361+EF374</f>
        <v>0</v>
      </c>
      <c r="EG350" s="109">
        <f t="shared" si="849"/>
        <v>0</v>
      </c>
      <c r="EH350" s="109" t="e">
        <f>EH353+EH355+EH361+EH374</f>
        <v>#REF!</v>
      </c>
      <c r="EI350" s="109">
        <f>IFERROR(#REF!/DZ350*100,)</f>
        <v>0</v>
      </c>
      <c r="EJ350" s="109">
        <f>IFERROR(#REF!/#REF!*100,)</f>
        <v>0</v>
      </c>
      <c r="EK350" s="109">
        <f t="shared" ref="EK350:EM350" si="1010">EK353+EK355+EK361+EK374</f>
        <v>0</v>
      </c>
      <c r="EL350" s="109">
        <f t="shared" si="1010"/>
        <v>0</v>
      </c>
      <c r="EM350" s="109">
        <f t="shared" si="1010"/>
        <v>0</v>
      </c>
      <c r="EN350" s="146" t="e">
        <f>#REF!-#REF!-#REF!</f>
        <v>#REF!</v>
      </c>
      <c r="EO350" s="146"/>
      <c r="EP350" s="146"/>
      <c r="EQ350" s="146"/>
      <c r="ER350" s="146"/>
      <c r="ES350" s="146">
        <f t="shared" si="968"/>
        <v>0</v>
      </c>
      <c r="EW350" s="713"/>
      <c r="EX350" s="739">
        <f>IF(EX$9=$K350,#REF!,0)</f>
        <v>0</v>
      </c>
      <c r="EY350" s="739">
        <f>IF(EY$9=$K350,#REF!,0)</f>
        <v>0</v>
      </c>
      <c r="EZ350" s="739">
        <f>IF(EZ$9=$K350,#REF!,0)</f>
        <v>0</v>
      </c>
      <c r="FA350" s="739">
        <f>IF(FA$9=$K350,#REF!,0)</f>
        <v>0</v>
      </c>
      <c r="FB350" s="739">
        <f>IF(FB$9=$K350,#REF!,0)</f>
        <v>0</v>
      </c>
      <c r="FC350" s="739">
        <f>IF(FC$9=$K350,#REF!,0)</f>
        <v>0</v>
      </c>
      <c r="FD350" s="739">
        <f>IF(FD$9=$K350,#REF!,0)</f>
        <v>0</v>
      </c>
      <c r="FE350" s="739">
        <f>IF(FE$9=$K350,#REF!,0)</f>
        <v>0</v>
      </c>
      <c r="FF350" s="739">
        <f>IF(FF$9=$K350,#REF!,0)</f>
        <v>0</v>
      </c>
      <c r="FG350" s="739">
        <f>IF(FG$9=$K350,#REF!,0)</f>
        <v>0</v>
      </c>
      <c r="FH350" s="739">
        <f>IF(FH$9=$K350,#REF!,0)</f>
        <v>0</v>
      </c>
      <c r="FI350" s="739">
        <f>IF(FI$9=$K350,#REF!,0)</f>
        <v>0</v>
      </c>
      <c r="FJ350" s="739">
        <f>IF(FJ$9=$K350,#REF!,0)</f>
        <v>0</v>
      </c>
      <c r="FK350" s="739">
        <f>IF(FK$9=$K350,#REF!,0)</f>
        <v>0</v>
      </c>
      <c r="FL350" s="739">
        <f>IF(FL$9=$K350,#REF!,0)</f>
        <v>0</v>
      </c>
      <c r="FM350" s="739">
        <f>IF(FM$9=$K350,#REF!,0)</f>
        <v>0</v>
      </c>
      <c r="FN350" s="739" t="e">
        <f>IF(FN$9=$K350,#REF!,0)</f>
        <v>#REF!</v>
      </c>
      <c r="FO350" s="739">
        <f>IF(FO$9=$K350,#REF!,0)</f>
        <v>0</v>
      </c>
      <c r="FP350" s="739">
        <f>IF(FP$9=$K350,#REF!,0)</f>
        <v>0</v>
      </c>
      <c r="FQ350" s="739">
        <f>IF(FQ$9=$K350,#REF!,0)</f>
        <v>0</v>
      </c>
      <c r="FS350" s="1097"/>
      <c r="FT350" s="713"/>
      <c r="FU350" s="739">
        <f t="shared" si="994"/>
        <v>0</v>
      </c>
      <c r="FV350" s="739">
        <f t="shared" si="994"/>
        <v>0</v>
      </c>
      <c r="FW350" s="739">
        <f t="shared" si="994"/>
        <v>0</v>
      </c>
      <c r="FX350" s="739">
        <f t="shared" si="994"/>
        <v>0</v>
      </c>
      <c r="FY350" s="739">
        <f t="shared" si="994"/>
        <v>0</v>
      </c>
      <c r="FZ350" s="739">
        <f t="shared" si="994"/>
        <v>0</v>
      </c>
      <c r="GA350" s="739">
        <f t="shared" si="994"/>
        <v>0</v>
      </c>
      <c r="GB350" s="739">
        <f t="shared" si="994"/>
        <v>0</v>
      </c>
      <c r="GC350" s="739">
        <f t="shared" si="994"/>
        <v>0</v>
      </c>
      <c r="GD350" s="739">
        <f t="shared" si="994"/>
        <v>0</v>
      </c>
      <c r="GE350" s="739">
        <f t="shared" si="995"/>
        <v>0</v>
      </c>
      <c r="GF350" s="739">
        <f t="shared" si="995"/>
        <v>0</v>
      </c>
      <c r="GG350" s="739">
        <f t="shared" si="995"/>
        <v>0</v>
      </c>
      <c r="GH350" s="739">
        <f t="shared" si="995"/>
        <v>0</v>
      </c>
      <c r="GI350" s="739">
        <f t="shared" si="995"/>
        <v>0</v>
      </c>
      <c r="GJ350" s="739">
        <f t="shared" si="995"/>
        <v>0</v>
      </c>
      <c r="GK350" s="739">
        <f t="shared" si="995"/>
        <v>0</v>
      </c>
      <c r="GL350" s="739">
        <f t="shared" si="995"/>
        <v>0</v>
      </c>
      <c r="GM350" s="739">
        <f t="shared" si="995"/>
        <v>0</v>
      </c>
      <c r="GN350" s="739">
        <f t="shared" si="995"/>
        <v>0</v>
      </c>
      <c r="GO350" s="1097"/>
      <c r="GP350" s="713"/>
      <c r="GQ350" s="1098">
        <f>IF(GQ$9=$N350,#REF!,0)</f>
        <v>0</v>
      </c>
      <c r="GR350" s="1098">
        <f>IF(GR$9=$N350,#REF!,0)</f>
        <v>0</v>
      </c>
      <c r="GS350" s="1098">
        <f>IF(GS$9=$N350,#REF!,0)</f>
        <v>0</v>
      </c>
      <c r="GT350" s="1098">
        <f>IF(GT$9=$N350,#REF!,0)</f>
        <v>0</v>
      </c>
      <c r="GU350" s="1098">
        <f>IF(GU$9=$N350,#REF!,0)</f>
        <v>0</v>
      </c>
      <c r="GV350" s="1098">
        <f>IF(GV$9=$N350,#REF!,0)</f>
        <v>0</v>
      </c>
      <c r="GW350" s="1098">
        <f>IF(GW$9=$N350,#REF!,0)</f>
        <v>0</v>
      </c>
      <c r="GX350" s="1098">
        <f>IF(GX$9=$N350,#REF!,0)</f>
        <v>0</v>
      </c>
      <c r="GY350" s="1098">
        <f>IF(GY$9=$N350,#REF!,0)</f>
        <v>0</v>
      </c>
      <c r="GZ350" s="1098">
        <f>IF(GZ$9=$N350,#REF!,0)</f>
        <v>0</v>
      </c>
      <c r="HA350" s="1098">
        <f>IF(HA$9=$N350,#REF!,0)</f>
        <v>0</v>
      </c>
      <c r="HB350" s="1098">
        <f>IF(HB$9=$N350,#REF!,0)</f>
        <v>0</v>
      </c>
      <c r="HC350" s="1098">
        <f>IF(HC$9=$N350,#REF!,0)</f>
        <v>0</v>
      </c>
      <c r="HD350" s="1098">
        <f>IF(HD$9=$N350,#REF!,0)</f>
        <v>0</v>
      </c>
      <c r="HE350" s="1098">
        <f>IF(HE$9=$N350,#REF!,0)</f>
        <v>0</v>
      </c>
      <c r="HF350" s="1098">
        <f>IF(HF$9=$N350,#REF!,0)</f>
        <v>0</v>
      </c>
      <c r="HG350" s="1098">
        <f>IF(HG$9=$N350,#REF!,0)</f>
        <v>0</v>
      </c>
      <c r="HH350" s="1098">
        <f>IF(HH$9=$N350,#REF!,0)</f>
        <v>0</v>
      </c>
      <c r="HI350" s="1098">
        <f>IF(HI$9=$N350,#REF!,0)</f>
        <v>0</v>
      </c>
      <c r="HJ350" s="1098">
        <f>IF(HJ$9=$N350,#REF!,0)</f>
        <v>0</v>
      </c>
      <c r="HK350" s="1098">
        <f>IF(HK$9=$N350,#REF!,0)</f>
        <v>0</v>
      </c>
      <c r="HL350" s="1098">
        <f>IF(HL$9=$N350,#REF!,0)</f>
        <v>0</v>
      </c>
      <c r="HM350" s="1098">
        <f>IF(HM$9=$N350,#REF!,0)</f>
        <v>0</v>
      </c>
      <c r="HN350" s="1098">
        <f>IF(HN$9=$N350,#REF!,0)</f>
        <v>0</v>
      </c>
      <c r="HO350" s="1098">
        <f>IF(HO$9=$N350,#REF!,0)</f>
        <v>0</v>
      </c>
      <c r="HP350" s="1098">
        <f>IF(HP$9=$N350,#REF!,0)</f>
        <v>0</v>
      </c>
      <c r="HQ350" s="1098">
        <f>IF(HQ$9=$N350,#REF!,0)</f>
        <v>0</v>
      </c>
      <c r="HR350" s="1098">
        <f>IF(HR$9=$N350,#REF!,0)</f>
        <v>0</v>
      </c>
      <c r="HS350" s="1098">
        <f>IF(HS$9=$N350,#REF!,0)</f>
        <v>0</v>
      </c>
      <c r="HT350" s="1098">
        <f>IF(HT$9=$N350,#REF!,0)</f>
        <v>0</v>
      </c>
      <c r="HU350" s="1098">
        <f>IF(HU$9=$N350,#REF!,0)</f>
        <v>0</v>
      </c>
      <c r="HV350" s="1098">
        <f>IF(HV$9=$N350,#REF!,0)</f>
        <v>0</v>
      </c>
      <c r="HW350" s="1098">
        <f>IF(HW$9=$N350,#REF!,0)</f>
        <v>0</v>
      </c>
      <c r="HX350" s="1098">
        <f>IF(HX$9=$N350,#REF!,0)</f>
        <v>0</v>
      </c>
      <c r="HY350" s="1098">
        <f>IF(HY$9=$N350,#REF!,0)</f>
        <v>0</v>
      </c>
      <c r="HZ350" s="1098">
        <f>IF(HZ$9=$N350,#REF!,0)</f>
        <v>0</v>
      </c>
      <c r="IA350" s="1098">
        <f>IF(IA$9=$N350,#REF!,0)</f>
        <v>0</v>
      </c>
      <c r="IB350" s="1098">
        <f>IF(IB$9=$N350,#REF!,0)</f>
        <v>0</v>
      </c>
      <c r="IC350" s="1098">
        <f>IF(IC$9=$N350,#REF!,0)</f>
        <v>0</v>
      </c>
      <c r="ID350" s="1098">
        <f>IF(ID$9=$N350,#REF!,0)</f>
        <v>0</v>
      </c>
      <c r="IE350" s="1098">
        <f>IF(IE$9=$N350,#REF!,0)</f>
        <v>0</v>
      </c>
      <c r="IF350" s="1098">
        <f>IF(IF$9=$N350,#REF!,0)</f>
        <v>0</v>
      </c>
      <c r="IG350" s="1098">
        <f>IF(IG$9=$N350,#REF!,0)</f>
        <v>0</v>
      </c>
      <c r="IH350" s="1098">
        <f>IF(IH$9=$N350,#REF!,0)</f>
        <v>0</v>
      </c>
      <c r="II350" s="1098">
        <f>IF(II$9=$N350,#REF!,0)</f>
        <v>0</v>
      </c>
      <c r="IJ350" s="1098">
        <f>IF(IJ$9=$N350,#REF!,0)</f>
        <v>0</v>
      </c>
      <c r="IK350" s="1098">
        <f>IF(IK$9=$N350,#REF!,0)</f>
        <v>0</v>
      </c>
      <c r="IL350" s="1098">
        <f>IF(IL$9=$N350,#REF!,0)</f>
        <v>0</v>
      </c>
      <c r="IM350" s="1098">
        <f>IF(IM$9=$N350,#REF!,0)</f>
        <v>0</v>
      </c>
      <c r="IN350" s="1098">
        <f>IF(IN$9=$N350,#REF!,0)</f>
        <v>0</v>
      </c>
      <c r="IO350" s="1098">
        <f>IF(IO$9=$N350,#REF!,0)</f>
        <v>0</v>
      </c>
      <c r="IP350" s="1098">
        <f>IF(IP$9=$N350,#REF!,0)</f>
        <v>0</v>
      </c>
      <c r="IQ350" s="1098">
        <f>IF(IQ$9=$N350,#REF!,0)</f>
        <v>0</v>
      </c>
      <c r="IR350" s="1098">
        <f>IF(IR$9=$N350,#REF!,0)</f>
        <v>0</v>
      </c>
      <c r="IS350" s="1098">
        <f>IF(IS$9=$N350,#REF!,0)</f>
        <v>0</v>
      </c>
      <c r="IT350" s="1098">
        <f>IF(IT$9=$N350,#REF!,0)</f>
        <v>0</v>
      </c>
      <c r="IU350" s="1098">
        <f>IF(IU$9=$N350,#REF!,0)</f>
        <v>0</v>
      </c>
      <c r="IV350" s="1098">
        <f>IF(IV$9=$N350,#REF!,0)</f>
        <v>0</v>
      </c>
      <c r="IW350" s="1098">
        <f>IF(IW$9=$N350,#REF!,0)</f>
        <v>0</v>
      </c>
      <c r="IX350" s="1098">
        <f>IF(IX$9=$N350,#REF!,0)</f>
        <v>0</v>
      </c>
      <c r="IY350" s="1098">
        <f>IF(IY$9=$N350,#REF!,0)</f>
        <v>0</v>
      </c>
      <c r="IZ350" s="1098">
        <f>IF(IZ$9=$N350,#REF!,0)</f>
        <v>0</v>
      </c>
      <c r="JA350" s="1098">
        <f>IF(JA$9=$N350,#REF!,0)</f>
        <v>0</v>
      </c>
      <c r="JB350" s="1098">
        <f>IF(JB$9=$N350,#REF!,0)</f>
        <v>0</v>
      </c>
      <c r="JC350" s="1098">
        <f>IF(JC$9=$N350,#REF!,0)</f>
        <v>0</v>
      </c>
      <c r="JD350" s="1098">
        <f>IF(JD$9=$N350,#REF!,0)</f>
        <v>0</v>
      </c>
      <c r="JE350" s="1098">
        <f>IF(JE$9=$N350,#REF!,0)</f>
        <v>0</v>
      </c>
      <c r="JF350" s="1098">
        <f>IF(JF$9=$N350,#REF!,0)</f>
        <v>0</v>
      </c>
      <c r="JG350" s="1098">
        <f>IF(JG$9=$N350,#REF!,0)</f>
        <v>0</v>
      </c>
      <c r="JH350" s="1098">
        <f>IF(JH$9=$N350,#REF!,0)</f>
        <v>0</v>
      </c>
      <c r="JI350" s="1098">
        <f>IF(JI$9=$N350,#REF!,0)</f>
        <v>0</v>
      </c>
      <c r="JJ350" s="1098">
        <f>IF(JJ$9=$N350,#REF!,0)</f>
        <v>0</v>
      </c>
      <c r="JK350" s="1098">
        <f>IF(JK$9=$N350,#REF!,0)</f>
        <v>0</v>
      </c>
      <c r="JL350" s="1098">
        <f>IF(JL$9=$N350,#REF!,0)</f>
        <v>0</v>
      </c>
      <c r="JM350" s="1098">
        <f>IF(JM$9=$N350,#REF!,0)</f>
        <v>0</v>
      </c>
      <c r="JN350" s="1098">
        <f>IF(JN$9=$N350,#REF!,0)</f>
        <v>0</v>
      </c>
      <c r="JO350" s="1098">
        <f>IF(JO$9=$N350,#REF!,0)</f>
        <v>0</v>
      </c>
      <c r="JP350" s="1098">
        <f>IF(JP$9=$N350,#REF!,0)</f>
        <v>0</v>
      </c>
      <c r="JQ350" s="1098">
        <f>IF(JQ$9=$N350,#REF!,0)</f>
        <v>0</v>
      </c>
      <c r="JR350" s="1098">
        <f>IF(JR$9=$N350,#REF!,0)</f>
        <v>0</v>
      </c>
      <c r="JS350" s="1098">
        <f>IF(JS$9=$N350,#REF!,0)</f>
        <v>0</v>
      </c>
      <c r="JT350" s="1098">
        <f>IF(JT$9=$N350,#REF!,0)</f>
        <v>0</v>
      </c>
      <c r="JU350" s="1098">
        <f>IF(JU$9=$N350,#REF!,0)</f>
        <v>0</v>
      </c>
      <c r="JV350" s="1098">
        <f>IF(JV$9=$N350,#REF!,0)</f>
        <v>0</v>
      </c>
      <c r="JW350" s="1098">
        <f>IF(JW$9=$N350,#REF!,0)</f>
        <v>0</v>
      </c>
      <c r="JX350" s="681"/>
      <c r="JY350" s="713"/>
      <c r="JZ350" s="681">
        <f t="shared" ref="JZ350:KJ357" si="1011">IF(JZ$9=$L350,$DY350,0)</f>
        <v>0</v>
      </c>
      <c r="KA350" s="681">
        <f t="shared" si="1011"/>
        <v>0</v>
      </c>
      <c r="KB350" s="681">
        <f t="shared" si="1011"/>
        <v>0</v>
      </c>
      <c r="KC350" s="681">
        <f t="shared" si="1011"/>
        <v>0</v>
      </c>
      <c r="KD350" s="681">
        <f t="shared" si="1011"/>
        <v>0</v>
      </c>
      <c r="KE350" s="681">
        <f t="shared" si="1011"/>
        <v>0</v>
      </c>
      <c r="KF350" s="681">
        <f t="shared" si="1011"/>
        <v>0</v>
      </c>
      <c r="KG350" s="681">
        <f t="shared" si="1011"/>
        <v>0</v>
      </c>
      <c r="KH350" s="681">
        <f t="shared" si="1011"/>
        <v>0</v>
      </c>
      <c r="KI350" s="681">
        <f t="shared" si="1011"/>
        <v>0</v>
      </c>
      <c r="KJ350" s="681">
        <f t="shared" si="1011"/>
        <v>0</v>
      </c>
      <c r="KN350" s="1098">
        <f t="shared" si="980"/>
        <v>0</v>
      </c>
      <c r="KO350" s="1098">
        <f t="shared" si="980"/>
        <v>0</v>
      </c>
      <c r="KP350" s="1098">
        <f t="shared" si="980"/>
        <v>0</v>
      </c>
      <c r="KQ350" s="1098">
        <f t="shared" si="980"/>
        <v>0</v>
      </c>
      <c r="KR350" s="1098">
        <f t="shared" si="980"/>
        <v>0</v>
      </c>
      <c r="KS350" s="1098">
        <f t="shared" si="980"/>
        <v>0</v>
      </c>
      <c r="KT350" s="1098">
        <f t="shared" si="980"/>
        <v>0</v>
      </c>
      <c r="KU350" s="1098">
        <f t="shared" si="980"/>
        <v>0</v>
      </c>
      <c r="KV350" s="1098">
        <f t="shared" si="980"/>
        <v>0</v>
      </c>
      <c r="KW350" s="1098">
        <f t="shared" si="980"/>
        <v>0</v>
      </c>
      <c r="KX350" s="1098">
        <f t="shared" si="980"/>
        <v>0</v>
      </c>
      <c r="KY350" s="1098">
        <f t="shared" si="980"/>
        <v>0</v>
      </c>
      <c r="KZ350" s="1098">
        <f t="shared" si="980"/>
        <v>0</v>
      </c>
      <c r="LA350" s="1098">
        <f t="shared" si="980"/>
        <v>0</v>
      </c>
      <c r="LB350" s="1098">
        <f t="shared" si="980"/>
        <v>0</v>
      </c>
      <c r="LC350" s="1098">
        <f t="shared" si="979"/>
        <v>0</v>
      </c>
      <c r="LD350" s="1098">
        <f t="shared" si="979"/>
        <v>0</v>
      </c>
      <c r="LE350" s="1098">
        <f t="shared" si="979"/>
        <v>0</v>
      </c>
      <c r="LF350" s="1098">
        <f t="shared" si="979"/>
        <v>0</v>
      </c>
      <c r="LG350" s="1098">
        <f t="shared" si="979"/>
        <v>0</v>
      </c>
      <c r="LH350" s="1098">
        <f t="shared" si="979"/>
        <v>0</v>
      </c>
      <c r="LI350" s="1098">
        <f t="shared" si="979"/>
        <v>0</v>
      </c>
      <c r="LJ350" s="1098">
        <f t="shared" si="979"/>
        <v>0</v>
      </c>
      <c r="LK350" s="1098">
        <f t="shared" si="979"/>
        <v>0</v>
      </c>
      <c r="LL350" s="1098">
        <f t="shared" si="979"/>
        <v>0</v>
      </c>
      <c r="LM350" s="1098">
        <f t="shared" si="979"/>
        <v>0</v>
      </c>
      <c r="LN350" s="1098">
        <f t="shared" si="979"/>
        <v>0</v>
      </c>
      <c r="LO350" s="1098">
        <f t="shared" si="979"/>
        <v>0</v>
      </c>
      <c r="LP350" s="1098">
        <f t="shared" si="979"/>
        <v>0</v>
      </c>
      <c r="LQ350" s="1098">
        <f t="shared" si="979"/>
        <v>0</v>
      </c>
      <c r="LR350" s="1098">
        <f t="shared" si="979"/>
        <v>0</v>
      </c>
      <c r="LS350" s="1098">
        <f t="shared" si="924"/>
        <v>0</v>
      </c>
    </row>
    <row r="351" spans="1:331" ht="20.100000000000001" customHeight="1" x14ac:dyDescent="0.35">
      <c r="A351" s="691"/>
      <c r="B351" s="1032"/>
      <c r="C351" s="1031"/>
      <c r="D351" s="1032"/>
      <c r="E351" s="1032"/>
      <c r="F351" s="1032"/>
      <c r="G351" s="1032"/>
      <c r="H351" s="1032"/>
      <c r="I351" s="1032"/>
      <c r="J351" s="1032" t="s">
        <v>212</v>
      </c>
      <c r="K351" s="1046">
        <v>3</v>
      </c>
      <c r="L351" s="1379" t="s">
        <v>182</v>
      </c>
      <c r="M351" s="1379"/>
      <c r="N351" s="1379"/>
      <c r="O351" s="894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635"/>
      <c r="AJ351" s="31"/>
      <c r="AK351" s="31"/>
      <c r="AL351" s="31"/>
      <c r="AM351" s="31"/>
      <c r="AN351" s="38"/>
      <c r="AO351" s="38"/>
      <c r="AP351" s="38"/>
      <c r="AQ351" s="38"/>
      <c r="AR351" s="38"/>
      <c r="AS351" s="54"/>
      <c r="AT351" s="54"/>
      <c r="AU351" s="38"/>
      <c r="AV351" s="38"/>
      <c r="AW351" s="38"/>
      <c r="AX351" s="38"/>
      <c r="AY351" s="38"/>
      <c r="AZ351" s="31"/>
      <c r="BA351" s="31"/>
      <c r="BB351" s="113"/>
      <c r="BC351" s="113"/>
      <c r="BD351" s="38"/>
      <c r="BE351" s="113"/>
      <c r="BF351" s="113"/>
      <c r="BG351" s="113"/>
      <c r="BH351" s="113"/>
      <c r="BI351" s="38"/>
      <c r="BJ351" s="113"/>
      <c r="BK351" s="38"/>
      <c r="BL351" s="38"/>
      <c r="BM351" s="38"/>
      <c r="BN351" s="38"/>
      <c r="BO351" s="113"/>
      <c r="BP351" s="113"/>
      <c r="BQ351" s="113"/>
      <c r="BR351" s="38"/>
      <c r="BS351" s="113"/>
      <c r="BT351" s="113"/>
      <c r="BU351" s="38"/>
      <c r="BV351" s="113"/>
      <c r="BW351" s="113"/>
      <c r="BX351" s="113"/>
      <c r="BY351" s="113"/>
      <c r="BZ351" s="101">
        <f>BZ352</f>
        <v>0</v>
      </c>
      <c r="CA351" s="113"/>
      <c r="CB351" s="113"/>
      <c r="CC351" s="113"/>
      <c r="CD351" s="113"/>
      <c r="CE351" s="101">
        <f>CE352</f>
        <v>0</v>
      </c>
      <c r="CF351" s="101">
        <f>CF352</f>
        <v>0</v>
      </c>
      <c r="CG351" s="101">
        <f t="shared" si="996"/>
        <v>0</v>
      </c>
      <c r="CH351" s="101">
        <f>CH352</f>
        <v>29379</v>
      </c>
      <c r="CI351" s="101">
        <f>CI352</f>
        <v>29379</v>
      </c>
      <c r="CJ351" s="101"/>
      <c r="CK351" s="101">
        <f>IFERROR(CJ351/CI351*100,)</f>
        <v>0</v>
      </c>
      <c r="CL351" s="101">
        <f>CL352</f>
        <v>0</v>
      </c>
      <c r="CM351" s="101">
        <f>CM352</f>
        <v>29379</v>
      </c>
      <c r="CN351" s="101"/>
      <c r="CO351" s="101">
        <f>IFERROR(CN351/CM351*100,)</f>
        <v>0</v>
      </c>
      <c r="CP351" s="101">
        <f>CP352</f>
        <v>0</v>
      </c>
      <c r="CQ351" s="101">
        <f>CQ352</f>
        <v>29379</v>
      </c>
      <c r="CR351" s="101">
        <f>CR352</f>
        <v>0</v>
      </c>
      <c r="CS351" s="101">
        <f t="shared" si="987"/>
        <v>0</v>
      </c>
      <c r="CT351" s="101">
        <f>CT352</f>
        <v>0</v>
      </c>
      <c r="CU351" s="101">
        <f>CU352</f>
        <v>29379</v>
      </c>
      <c r="CV351" s="101">
        <f>CV352</f>
        <v>0</v>
      </c>
      <c r="CW351" s="101">
        <f t="shared" si="839"/>
        <v>0</v>
      </c>
      <c r="CX351" s="101">
        <f t="shared" ref="CX351:DH351" si="1012">CX352</f>
        <v>0</v>
      </c>
      <c r="CY351" s="101">
        <f t="shared" si="1012"/>
        <v>29379</v>
      </c>
      <c r="CZ351" s="101">
        <f t="shared" si="1012"/>
        <v>0</v>
      </c>
      <c r="DA351" s="101">
        <f t="shared" si="1012"/>
        <v>0</v>
      </c>
      <c r="DB351" s="101">
        <f t="shared" si="1012"/>
        <v>0</v>
      </c>
      <c r="DC351" s="101">
        <f>DC352</f>
        <v>34867.89</v>
      </c>
      <c r="DD351" s="101">
        <f t="shared" si="973"/>
        <v>0</v>
      </c>
      <c r="DE351" s="101">
        <f t="shared" si="974"/>
        <v>23.383377818313505</v>
      </c>
      <c r="DF351" s="101">
        <f>DF352</f>
        <v>0</v>
      </c>
      <c r="DG351" s="101">
        <f t="shared" si="1012"/>
        <v>29379</v>
      </c>
      <c r="DH351" s="101">
        <f t="shared" si="1012"/>
        <v>0</v>
      </c>
      <c r="DI351" s="101">
        <f t="shared" si="843"/>
        <v>0</v>
      </c>
      <c r="DJ351" s="101">
        <f>DJ352</f>
        <v>119735</v>
      </c>
      <c r="DK351" s="101">
        <f>DK352</f>
        <v>149114</v>
      </c>
      <c r="DL351" s="101">
        <f t="shared" si="988"/>
        <v>0</v>
      </c>
      <c r="DM351" s="101">
        <f>DM352</f>
        <v>0</v>
      </c>
      <c r="DN351" s="101">
        <f>DN352</f>
        <v>149114</v>
      </c>
      <c r="DO351" s="101">
        <f>DO352</f>
        <v>48574.040000000008</v>
      </c>
      <c r="DP351" s="101">
        <f t="shared" si="989"/>
        <v>32.575103612001563</v>
      </c>
      <c r="DQ351" s="101">
        <f>DQ352</f>
        <v>0</v>
      </c>
      <c r="DR351" s="101">
        <f>DR352</f>
        <v>149114</v>
      </c>
      <c r="DS351" s="101">
        <f>DS352</f>
        <v>73177.23000000001</v>
      </c>
      <c r="DT351" s="101">
        <f t="shared" si="976"/>
        <v>49.074687822739655</v>
      </c>
      <c r="DU351" s="101">
        <f t="shared" ref="DU351:EB351" si="1013">DU352</f>
        <v>0</v>
      </c>
      <c r="DV351" s="101">
        <f t="shared" si="1013"/>
        <v>149114</v>
      </c>
      <c r="DW351" s="101">
        <f t="shared" si="1013"/>
        <v>36000</v>
      </c>
      <c r="DX351" s="101">
        <f t="shared" si="1013"/>
        <v>36000</v>
      </c>
      <c r="DY351" s="101">
        <f t="shared" si="1013"/>
        <v>36000</v>
      </c>
      <c r="DZ351" s="101">
        <f>DZ352</f>
        <v>34867.89</v>
      </c>
      <c r="EA351" s="101">
        <f t="shared" si="1013"/>
        <v>36000</v>
      </c>
      <c r="EB351" s="101">
        <f t="shared" si="1013"/>
        <v>0</v>
      </c>
      <c r="EC351" s="101">
        <f t="shared" si="848"/>
        <v>0</v>
      </c>
      <c r="ED351" s="101">
        <f>ED352</f>
        <v>207004.52</v>
      </c>
      <c r="EE351" s="101">
        <f>EE352</f>
        <v>243004.52</v>
      </c>
      <c r="EF351" s="101">
        <f>EF352</f>
        <v>0</v>
      </c>
      <c r="EG351" s="101">
        <f t="shared" si="849"/>
        <v>0</v>
      </c>
      <c r="EH351" s="101" t="e">
        <f>EH352</f>
        <v>#REF!</v>
      </c>
      <c r="EI351" s="101">
        <f>IFERROR(#REF!/DZ351*100,)</f>
        <v>0</v>
      </c>
      <c r="EJ351" s="101">
        <f>IFERROR(#REF!/#REF!*100,)</f>
        <v>0</v>
      </c>
      <c r="EK351" s="101">
        <f t="shared" ref="EK351" si="1014">EK352</f>
        <v>0</v>
      </c>
      <c r="EL351" s="101">
        <f t="shared" ref="EL351" si="1015">EL352</f>
        <v>0</v>
      </c>
      <c r="EM351" s="105">
        <f t="shared" ref="EM351" si="1016">EM352</f>
        <v>0</v>
      </c>
      <c r="EN351" s="102"/>
      <c r="EO351" s="102"/>
      <c r="EP351" s="102"/>
      <c r="EQ351" s="102"/>
      <c r="ER351" s="102"/>
      <c r="ES351" s="146">
        <f t="shared" si="968"/>
        <v>0</v>
      </c>
      <c r="EX351" s="739">
        <f>IF(EX$9=$K351,#REF!,0)</f>
        <v>0</v>
      </c>
      <c r="EY351" s="739">
        <f>IF(EY$9=$K351,#REF!,0)</f>
        <v>0</v>
      </c>
      <c r="EZ351" s="739">
        <f>IF(EZ$9=$K351,#REF!,0)</f>
        <v>0</v>
      </c>
      <c r="FA351" s="739">
        <f>IF(FA$9=$K351,#REF!,0)</f>
        <v>0</v>
      </c>
      <c r="FB351" s="739">
        <f>IF(FB$9=$K351,#REF!,0)</f>
        <v>0</v>
      </c>
      <c r="FC351" s="739">
        <f>IF(FC$9=$K351,#REF!,0)</f>
        <v>0</v>
      </c>
      <c r="FD351" s="739">
        <f>IF(FD$9=$K351,#REF!,0)</f>
        <v>0</v>
      </c>
      <c r="FE351" s="739">
        <f>IF(FE$9=$K351,#REF!,0)</f>
        <v>0</v>
      </c>
      <c r="FF351" s="739">
        <f>IF(FF$9=$K351,#REF!,0)</f>
        <v>0</v>
      </c>
      <c r="FG351" s="739">
        <f>IF(FG$9=$K351,#REF!,0)</f>
        <v>0</v>
      </c>
      <c r="FH351" s="739">
        <f>IF(FH$9=$K351,#REF!,0)</f>
        <v>0</v>
      </c>
      <c r="FI351" s="739">
        <f>IF(FI$9=$K351,#REF!,0)</f>
        <v>0</v>
      </c>
      <c r="FJ351" s="739">
        <f>IF(FJ$9=$K351,#REF!,0)</f>
        <v>0</v>
      </c>
      <c r="FK351" s="739">
        <f>IF(FK$9=$K351,#REF!,0)</f>
        <v>0</v>
      </c>
      <c r="FL351" s="739">
        <f>IF(FL$9=$K351,#REF!,0)</f>
        <v>0</v>
      </c>
      <c r="FM351" s="739">
        <f>IF(FM$9=$K351,#REF!,0)</f>
        <v>0</v>
      </c>
      <c r="FN351" s="739">
        <f>IF(FN$9=$K351,#REF!,0)</f>
        <v>0</v>
      </c>
      <c r="FO351" s="739">
        <f>IF(FO$9=$K351,#REF!,0)</f>
        <v>0</v>
      </c>
      <c r="FP351" s="739">
        <f>IF(FP$9=$K351,#REF!,0)</f>
        <v>0</v>
      </c>
      <c r="FQ351" s="739">
        <f>IF(FQ$9=$K351,#REF!,0)</f>
        <v>0</v>
      </c>
      <c r="FU351" s="739">
        <f t="shared" si="994"/>
        <v>0</v>
      </c>
      <c r="FV351" s="739">
        <f t="shared" si="994"/>
        <v>0</v>
      </c>
      <c r="FW351" s="739">
        <f t="shared" si="994"/>
        <v>0</v>
      </c>
      <c r="FX351" s="739">
        <f t="shared" si="994"/>
        <v>0</v>
      </c>
      <c r="FY351" s="739">
        <f t="shared" si="994"/>
        <v>0</v>
      </c>
      <c r="FZ351" s="739">
        <f t="shared" si="994"/>
        <v>0</v>
      </c>
      <c r="GA351" s="739">
        <f t="shared" si="994"/>
        <v>0</v>
      </c>
      <c r="GB351" s="739">
        <f t="shared" si="994"/>
        <v>0</v>
      </c>
      <c r="GC351" s="739">
        <f t="shared" si="994"/>
        <v>0</v>
      </c>
      <c r="GD351" s="739">
        <f t="shared" si="994"/>
        <v>0</v>
      </c>
      <c r="GE351" s="739">
        <f t="shared" si="995"/>
        <v>0</v>
      </c>
      <c r="GF351" s="739">
        <f t="shared" si="995"/>
        <v>0</v>
      </c>
      <c r="GG351" s="739">
        <f t="shared" si="995"/>
        <v>0</v>
      </c>
      <c r="GH351" s="739">
        <f t="shared" si="995"/>
        <v>0</v>
      </c>
      <c r="GI351" s="739">
        <f t="shared" si="995"/>
        <v>0</v>
      </c>
      <c r="GJ351" s="739">
        <f t="shared" si="995"/>
        <v>0</v>
      </c>
      <c r="GK351" s="739">
        <f t="shared" si="995"/>
        <v>0</v>
      </c>
      <c r="GL351" s="739">
        <f t="shared" si="995"/>
        <v>0</v>
      </c>
      <c r="GM351" s="739">
        <f t="shared" si="995"/>
        <v>0</v>
      </c>
      <c r="GN351" s="739">
        <f t="shared" si="995"/>
        <v>0</v>
      </c>
      <c r="GQ351" s="1098">
        <f>IF(GQ$9=$N351,#REF!,0)</f>
        <v>0</v>
      </c>
      <c r="GR351" s="1098">
        <f>IF(GR$9=$N351,#REF!,0)</f>
        <v>0</v>
      </c>
      <c r="GS351" s="1098">
        <f>IF(GS$9=$N351,#REF!,0)</f>
        <v>0</v>
      </c>
      <c r="GT351" s="1098">
        <f>IF(GT$9=$N351,#REF!,0)</f>
        <v>0</v>
      </c>
      <c r="GU351" s="1098">
        <f>IF(GU$9=$N351,#REF!,0)</f>
        <v>0</v>
      </c>
      <c r="GV351" s="1098">
        <f>IF(GV$9=$N351,#REF!,0)</f>
        <v>0</v>
      </c>
      <c r="GW351" s="1098">
        <f>IF(GW$9=$N351,#REF!,0)</f>
        <v>0</v>
      </c>
      <c r="GX351" s="1098">
        <f>IF(GX$9=$N351,#REF!,0)</f>
        <v>0</v>
      </c>
      <c r="GY351" s="1098">
        <f>IF(GY$9=$N351,#REF!,0)</f>
        <v>0</v>
      </c>
      <c r="GZ351" s="1098">
        <f>IF(GZ$9=$N351,#REF!,0)</f>
        <v>0</v>
      </c>
      <c r="HA351" s="1098">
        <f>IF(HA$9=$N351,#REF!,0)</f>
        <v>0</v>
      </c>
      <c r="HB351" s="1098">
        <f>IF(HB$9=$N351,#REF!,0)</f>
        <v>0</v>
      </c>
      <c r="HC351" s="1098">
        <f>IF(HC$9=$N351,#REF!,0)</f>
        <v>0</v>
      </c>
      <c r="HD351" s="1098">
        <f>IF(HD$9=$N351,#REF!,0)</f>
        <v>0</v>
      </c>
      <c r="HE351" s="1098">
        <f>IF(HE$9=$N351,#REF!,0)</f>
        <v>0</v>
      </c>
      <c r="HF351" s="1098">
        <f>IF(HF$9=$N351,#REF!,0)</f>
        <v>0</v>
      </c>
      <c r="HG351" s="1098">
        <f>IF(HG$9=$N351,#REF!,0)</f>
        <v>0</v>
      </c>
      <c r="HH351" s="1098">
        <f>IF(HH$9=$N351,#REF!,0)</f>
        <v>0</v>
      </c>
      <c r="HI351" s="1098">
        <f>IF(HI$9=$N351,#REF!,0)</f>
        <v>0</v>
      </c>
      <c r="HJ351" s="1098">
        <f>IF(HJ$9=$N351,#REF!,0)</f>
        <v>0</v>
      </c>
      <c r="HK351" s="1098">
        <f>IF(HK$9=$N351,#REF!,0)</f>
        <v>0</v>
      </c>
      <c r="HL351" s="1098">
        <f>IF(HL$9=$N351,#REF!,0)</f>
        <v>0</v>
      </c>
      <c r="HM351" s="1098">
        <f>IF(HM$9=$N351,#REF!,0)</f>
        <v>0</v>
      </c>
      <c r="HN351" s="1098">
        <f>IF(HN$9=$N351,#REF!,0)</f>
        <v>0</v>
      </c>
      <c r="HO351" s="1098">
        <f>IF(HO$9=$N351,#REF!,0)</f>
        <v>0</v>
      </c>
      <c r="HP351" s="1098">
        <f>IF(HP$9=$N351,#REF!,0)</f>
        <v>0</v>
      </c>
      <c r="HQ351" s="1098">
        <f>IF(HQ$9=$N351,#REF!,0)</f>
        <v>0</v>
      </c>
      <c r="HR351" s="1098">
        <f>IF(HR$9=$N351,#REF!,0)</f>
        <v>0</v>
      </c>
      <c r="HS351" s="1098">
        <f>IF(HS$9=$N351,#REF!,0)</f>
        <v>0</v>
      </c>
      <c r="HT351" s="1098">
        <f>IF(HT$9=$N351,#REF!,0)</f>
        <v>0</v>
      </c>
      <c r="HU351" s="1098">
        <f>IF(HU$9=$N351,#REF!,0)</f>
        <v>0</v>
      </c>
      <c r="HV351" s="1098">
        <f>IF(HV$9=$N351,#REF!,0)</f>
        <v>0</v>
      </c>
      <c r="HW351" s="1098">
        <f>IF(HW$9=$N351,#REF!,0)</f>
        <v>0</v>
      </c>
      <c r="HX351" s="1098">
        <f>IF(HX$9=$N351,#REF!,0)</f>
        <v>0</v>
      </c>
      <c r="HY351" s="1098">
        <f>IF(HY$9=$N351,#REF!,0)</f>
        <v>0</v>
      </c>
      <c r="HZ351" s="1098">
        <f>IF(HZ$9=$N351,#REF!,0)</f>
        <v>0</v>
      </c>
      <c r="IA351" s="1098">
        <f>IF(IA$9=$N351,#REF!,0)</f>
        <v>0</v>
      </c>
      <c r="IB351" s="1098">
        <f>IF(IB$9=$N351,#REF!,0)</f>
        <v>0</v>
      </c>
      <c r="IC351" s="1098">
        <f>IF(IC$9=$N351,#REF!,0)</f>
        <v>0</v>
      </c>
      <c r="ID351" s="1098">
        <f>IF(ID$9=$N351,#REF!,0)</f>
        <v>0</v>
      </c>
      <c r="IE351" s="1098">
        <f>IF(IE$9=$N351,#REF!,0)</f>
        <v>0</v>
      </c>
      <c r="IF351" s="1098">
        <f>IF(IF$9=$N351,#REF!,0)</f>
        <v>0</v>
      </c>
      <c r="IG351" s="1098">
        <f>IF(IG$9=$N351,#REF!,0)</f>
        <v>0</v>
      </c>
      <c r="IH351" s="1098">
        <f>IF(IH$9=$N351,#REF!,0)</f>
        <v>0</v>
      </c>
      <c r="II351" s="1098">
        <f>IF(II$9=$N351,#REF!,0)</f>
        <v>0</v>
      </c>
      <c r="IJ351" s="1098">
        <f>IF(IJ$9=$N351,#REF!,0)</f>
        <v>0</v>
      </c>
      <c r="IK351" s="1098">
        <f>IF(IK$9=$N351,#REF!,0)</f>
        <v>0</v>
      </c>
      <c r="IL351" s="1098">
        <f>IF(IL$9=$N351,#REF!,0)</f>
        <v>0</v>
      </c>
      <c r="IM351" s="1098">
        <f>IF(IM$9=$N351,#REF!,0)</f>
        <v>0</v>
      </c>
      <c r="IN351" s="1098">
        <f>IF(IN$9=$N351,#REF!,0)</f>
        <v>0</v>
      </c>
      <c r="IO351" s="1098">
        <f>IF(IO$9=$N351,#REF!,0)</f>
        <v>0</v>
      </c>
      <c r="IP351" s="1098">
        <f>IF(IP$9=$N351,#REF!,0)</f>
        <v>0</v>
      </c>
      <c r="IQ351" s="1098">
        <f>IF(IQ$9=$N351,#REF!,0)</f>
        <v>0</v>
      </c>
      <c r="IR351" s="1098">
        <f>IF(IR$9=$N351,#REF!,0)</f>
        <v>0</v>
      </c>
      <c r="IS351" s="1098">
        <f>IF(IS$9=$N351,#REF!,0)</f>
        <v>0</v>
      </c>
      <c r="IT351" s="1098">
        <f>IF(IT$9=$N351,#REF!,0)</f>
        <v>0</v>
      </c>
      <c r="IU351" s="1098">
        <f>IF(IU$9=$N351,#REF!,0)</f>
        <v>0</v>
      </c>
      <c r="IV351" s="1098">
        <f>IF(IV$9=$N351,#REF!,0)</f>
        <v>0</v>
      </c>
      <c r="IW351" s="1098">
        <f>IF(IW$9=$N351,#REF!,0)</f>
        <v>0</v>
      </c>
      <c r="IX351" s="1098">
        <f>IF(IX$9=$N351,#REF!,0)</f>
        <v>0</v>
      </c>
      <c r="IY351" s="1098">
        <f>IF(IY$9=$N351,#REF!,0)</f>
        <v>0</v>
      </c>
      <c r="IZ351" s="1098">
        <f>IF(IZ$9=$N351,#REF!,0)</f>
        <v>0</v>
      </c>
      <c r="JA351" s="1098">
        <f>IF(JA$9=$N351,#REF!,0)</f>
        <v>0</v>
      </c>
      <c r="JB351" s="1098">
        <f>IF(JB$9=$N351,#REF!,0)</f>
        <v>0</v>
      </c>
      <c r="JC351" s="1098">
        <f>IF(JC$9=$N351,#REF!,0)</f>
        <v>0</v>
      </c>
      <c r="JD351" s="1098">
        <f>IF(JD$9=$N351,#REF!,0)</f>
        <v>0</v>
      </c>
      <c r="JE351" s="1098">
        <f>IF(JE$9=$N351,#REF!,0)</f>
        <v>0</v>
      </c>
      <c r="JF351" s="1098">
        <f>IF(JF$9=$N351,#REF!,0)</f>
        <v>0</v>
      </c>
      <c r="JG351" s="1098">
        <f>IF(JG$9=$N351,#REF!,0)</f>
        <v>0</v>
      </c>
      <c r="JH351" s="1098">
        <f>IF(JH$9=$N351,#REF!,0)</f>
        <v>0</v>
      </c>
      <c r="JI351" s="1098">
        <f>IF(JI$9=$N351,#REF!,0)</f>
        <v>0</v>
      </c>
      <c r="JJ351" s="1098">
        <f>IF(JJ$9=$N351,#REF!,0)</f>
        <v>0</v>
      </c>
      <c r="JK351" s="1098">
        <f>IF(JK$9=$N351,#REF!,0)</f>
        <v>0</v>
      </c>
      <c r="JL351" s="1098">
        <f>IF(JL$9=$N351,#REF!,0)</f>
        <v>0</v>
      </c>
      <c r="JM351" s="1098">
        <f>IF(JM$9=$N351,#REF!,0)</f>
        <v>0</v>
      </c>
      <c r="JN351" s="1098">
        <f>IF(JN$9=$N351,#REF!,0)</f>
        <v>0</v>
      </c>
      <c r="JO351" s="1098">
        <f>IF(JO$9=$N351,#REF!,0)</f>
        <v>0</v>
      </c>
      <c r="JP351" s="1098">
        <f>IF(JP$9=$N351,#REF!,0)</f>
        <v>0</v>
      </c>
      <c r="JQ351" s="1098">
        <f>IF(JQ$9=$N351,#REF!,0)</f>
        <v>0</v>
      </c>
      <c r="JR351" s="1098">
        <f>IF(JR$9=$N351,#REF!,0)</f>
        <v>0</v>
      </c>
      <c r="JS351" s="1098">
        <f>IF(JS$9=$N351,#REF!,0)</f>
        <v>0</v>
      </c>
      <c r="JT351" s="1098">
        <f>IF(JT$9=$N351,#REF!,0)</f>
        <v>0</v>
      </c>
      <c r="JU351" s="1098">
        <f>IF(JU$9=$N351,#REF!,0)</f>
        <v>0</v>
      </c>
      <c r="JV351" s="1098">
        <f>IF(JV$9=$N351,#REF!,0)</f>
        <v>0</v>
      </c>
      <c r="JW351" s="1098">
        <f>IF(JW$9=$N351,#REF!,0)</f>
        <v>0</v>
      </c>
      <c r="JX351" s="681"/>
      <c r="JZ351" s="681">
        <f t="shared" si="1011"/>
        <v>0</v>
      </c>
      <c r="KA351" s="681">
        <f t="shared" si="1011"/>
        <v>0</v>
      </c>
      <c r="KB351" s="681">
        <f t="shared" si="1011"/>
        <v>0</v>
      </c>
      <c r="KC351" s="681">
        <f t="shared" si="1011"/>
        <v>0</v>
      </c>
      <c r="KD351" s="681">
        <f t="shared" si="1011"/>
        <v>0</v>
      </c>
      <c r="KE351" s="681">
        <f t="shared" si="1011"/>
        <v>0</v>
      </c>
      <c r="KF351" s="681">
        <f t="shared" si="1011"/>
        <v>0</v>
      </c>
      <c r="KG351" s="681">
        <f t="shared" si="1011"/>
        <v>0</v>
      </c>
      <c r="KH351" s="681">
        <f t="shared" si="1011"/>
        <v>0</v>
      </c>
      <c r="KI351" s="681">
        <f t="shared" si="1011"/>
        <v>0</v>
      </c>
      <c r="KJ351" s="681">
        <f t="shared" si="1011"/>
        <v>0</v>
      </c>
      <c r="KN351" s="1098">
        <f t="shared" si="980"/>
        <v>0</v>
      </c>
      <c r="KO351" s="1098">
        <f t="shared" si="980"/>
        <v>0</v>
      </c>
      <c r="KP351" s="1098">
        <f t="shared" si="980"/>
        <v>0</v>
      </c>
      <c r="KQ351" s="1098">
        <f t="shared" si="980"/>
        <v>0</v>
      </c>
      <c r="KR351" s="1098">
        <f t="shared" si="980"/>
        <v>0</v>
      </c>
      <c r="KS351" s="1098">
        <f t="shared" si="980"/>
        <v>0</v>
      </c>
      <c r="KT351" s="1098">
        <f t="shared" si="980"/>
        <v>0</v>
      </c>
      <c r="KU351" s="1098">
        <f t="shared" si="980"/>
        <v>0</v>
      </c>
      <c r="KV351" s="1098">
        <f t="shared" si="980"/>
        <v>0</v>
      </c>
      <c r="KW351" s="1098">
        <f t="shared" si="980"/>
        <v>0</v>
      </c>
      <c r="KX351" s="1098">
        <f t="shared" si="980"/>
        <v>0</v>
      </c>
      <c r="KY351" s="1098">
        <f t="shared" si="980"/>
        <v>0</v>
      </c>
      <c r="KZ351" s="1098">
        <f t="shared" si="980"/>
        <v>0</v>
      </c>
      <c r="LA351" s="1098">
        <f t="shared" si="980"/>
        <v>0</v>
      </c>
      <c r="LB351" s="1098">
        <f t="shared" si="980"/>
        <v>0</v>
      </c>
      <c r="LC351" s="1098">
        <f t="shared" si="979"/>
        <v>0</v>
      </c>
      <c r="LD351" s="1098">
        <f t="shared" si="979"/>
        <v>0</v>
      </c>
      <c r="LE351" s="1098">
        <f t="shared" si="979"/>
        <v>0</v>
      </c>
      <c r="LF351" s="1098">
        <f t="shared" si="979"/>
        <v>0</v>
      </c>
      <c r="LG351" s="1098">
        <f t="shared" si="979"/>
        <v>0</v>
      </c>
      <c r="LH351" s="1098">
        <f t="shared" si="979"/>
        <v>0</v>
      </c>
      <c r="LI351" s="1098">
        <f t="shared" si="979"/>
        <v>0</v>
      </c>
      <c r="LJ351" s="1098">
        <f t="shared" si="979"/>
        <v>0</v>
      </c>
      <c r="LK351" s="1098">
        <f t="shared" si="979"/>
        <v>0</v>
      </c>
      <c r="LL351" s="1098">
        <f t="shared" si="979"/>
        <v>0</v>
      </c>
      <c r="LM351" s="1098">
        <f t="shared" si="979"/>
        <v>0</v>
      </c>
      <c r="LN351" s="1098">
        <f t="shared" si="979"/>
        <v>0</v>
      </c>
      <c r="LO351" s="1098">
        <f t="shared" si="979"/>
        <v>0</v>
      </c>
      <c r="LP351" s="1098">
        <f t="shared" si="979"/>
        <v>0</v>
      </c>
      <c r="LQ351" s="1098">
        <f t="shared" si="979"/>
        <v>0</v>
      </c>
      <c r="LR351" s="1098">
        <f t="shared" si="979"/>
        <v>0</v>
      </c>
      <c r="LS351" s="1098">
        <f t="shared" si="924"/>
        <v>0</v>
      </c>
    </row>
    <row r="352" spans="1:331" ht="20.100000000000001" customHeight="1" x14ac:dyDescent="0.35">
      <c r="A352" s="691"/>
      <c r="B352" s="871"/>
      <c r="C352" s="870"/>
      <c r="D352" s="871"/>
      <c r="E352" s="871"/>
      <c r="F352" s="871"/>
      <c r="G352" s="871"/>
      <c r="H352" s="871"/>
      <c r="I352" s="871"/>
      <c r="J352" s="871" t="s">
        <v>212</v>
      </c>
      <c r="K352" s="877"/>
      <c r="L352" s="1380">
        <v>32</v>
      </c>
      <c r="M352" s="1379" t="s">
        <v>214</v>
      </c>
      <c r="N352" s="1379"/>
      <c r="O352" s="1379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635"/>
      <c r="AJ352" s="31"/>
      <c r="AK352" s="31"/>
      <c r="AL352" s="31"/>
      <c r="AM352" s="31"/>
      <c r="AN352" s="38"/>
      <c r="AO352" s="38"/>
      <c r="AP352" s="38"/>
      <c r="AQ352" s="38"/>
      <c r="AR352" s="38"/>
      <c r="AS352" s="54"/>
      <c r="AT352" s="54"/>
      <c r="AU352" s="38"/>
      <c r="AV352" s="38"/>
      <c r="AW352" s="38"/>
      <c r="AX352" s="38"/>
      <c r="AY352" s="38"/>
      <c r="AZ352" s="31"/>
      <c r="BA352" s="31"/>
      <c r="BB352" s="113"/>
      <c r="BC352" s="113"/>
      <c r="BD352" s="38"/>
      <c r="BE352" s="113"/>
      <c r="BF352" s="113"/>
      <c r="BG352" s="113"/>
      <c r="BH352" s="113"/>
      <c r="BI352" s="38"/>
      <c r="BJ352" s="113"/>
      <c r="BK352" s="38"/>
      <c r="BL352" s="38"/>
      <c r="BM352" s="38"/>
      <c r="BN352" s="38"/>
      <c r="BO352" s="113"/>
      <c r="BP352" s="113"/>
      <c r="BQ352" s="113"/>
      <c r="BR352" s="38"/>
      <c r="BS352" s="113"/>
      <c r="BT352" s="113"/>
      <c r="BU352" s="38"/>
      <c r="BV352" s="113"/>
      <c r="BW352" s="113"/>
      <c r="BX352" s="113"/>
      <c r="BY352" s="113"/>
      <c r="BZ352" s="112">
        <f>SUM(BZ357+BZ367+BZ370)</f>
        <v>0</v>
      </c>
      <c r="CA352" s="113"/>
      <c r="CB352" s="113"/>
      <c r="CC352" s="113"/>
      <c r="CD352" s="113"/>
      <c r="CE352" s="112">
        <f>SUM(CE357+CE367+CE370)</f>
        <v>0</v>
      </c>
      <c r="CF352" s="112">
        <f>SUM(CF357+CF367+CF370)</f>
        <v>0</v>
      </c>
      <c r="CG352" s="112">
        <f t="shared" si="996"/>
        <v>0</v>
      </c>
      <c r="CH352" s="112">
        <f>SUM(CH357+CH367+CH370)</f>
        <v>29379</v>
      </c>
      <c r="CI352" s="112">
        <f>SUM(CI357+CI367+CI370)</f>
        <v>29379</v>
      </c>
      <c r="CJ352" s="112"/>
      <c r="CK352" s="112">
        <f>IFERROR(CJ352/CI352*100,)</f>
        <v>0</v>
      </c>
      <c r="CL352" s="112">
        <f>SUM(CL357+CL367+CL370)</f>
        <v>0</v>
      </c>
      <c r="CM352" s="112">
        <f>SUM(CM357+CM367+CM370)</f>
        <v>29379</v>
      </c>
      <c r="CN352" s="112"/>
      <c r="CO352" s="112">
        <f>IFERROR(CN352/CM352*100,)</f>
        <v>0</v>
      </c>
      <c r="CP352" s="112">
        <f>SUM(CP357+CP367+CP370)</f>
        <v>0</v>
      </c>
      <c r="CQ352" s="112">
        <f>SUM(CQ357+CQ367+CQ370)</f>
        <v>29379</v>
      </c>
      <c r="CR352" s="112">
        <f>SUM(CR357+CR367+CR370)</f>
        <v>0</v>
      </c>
      <c r="CS352" s="112">
        <f t="shared" si="987"/>
        <v>0</v>
      </c>
      <c r="CT352" s="112">
        <f>SUM(CT357+CT367+CT370)</f>
        <v>0</v>
      </c>
      <c r="CU352" s="112">
        <f>SUM(CU357+CU367+CU370)</f>
        <v>29379</v>
      </c>
      <c r="CV352" s="112">
        <f>SUM(CV357+CV367+CV370)</f>
        <v>0</v>
      </c>
      <c r="CW352" s="112">
        <f t="shared" si="839"/>
        <v>0</v>
      </c>
      <c r="CX352" s="112">
        <f>SUM(CX357+CX367+CX370)</f>
        <v>0</v>
      </c>
      <c r="CY352" s="112">
        <f>SUM(CY357+CY367+CY370)</f>
        <v>29379</v>
      </c>
      <c r="CZ352" s="112">
        <f>SUM(CZ357+CZ367+CZ370)</f>
        <v>0</v>
      </c>
      <c r="DA352" s="112">
        <f>SUM(DA357+DA367+DA370)</f>
        <v>0</v>
      </c>
      <c r="DB352" s="112">
        <f>SUM(DB357+DB367+DB370+DB361+DB374+DB355+DB353)</f>
        <v>0</v>
      </c>
      <c r="DC352" s="112">
        <f>SUM(DC357+DC367+DC370+DC361+DC374+DC355+DC353)</f>
        <v>34867.89</v>
      </c>
      <c r="DD352" s="112">
        <f t="shared" si="973"/>
        <v>0</v>
      </c>
      <c r="DE352" s="112">
        <f t="shared" si="974"/>
        <v>23.383377818313505</v>
      </c>
      <c r="DF352" s="112">
        <f>SUM(DF357+DF367+DF370+DF361+DF374+DF355+DF353)</f>
        <v>0</v>
      </c>
      <c r="DG352" s="112">
        <f>SUM(DG357+DG367+DG370+DG361+DG374+DG355+DG353)</f>
        <v>29379</v>
      </c>
      <c r="DH352" s="112">
        <f>SUM(DH357+DH367+DH370+DH361+DH374+DH355+DH353)</f>
        <v>0</v>
      </c>
      <c r="DI352" s="112">
        <f t="shared" si="843"/>
        <v>0</v>
      </c>
      <c r="DJ352" s="112">
        <f>SUM(DJ357+DJ367+DJ370+DJ361+DJ374+DJ355+DJ353)</f>
        <v>119735</v>
      </c>
      <c r="DK352" s="112">
        <f>SUM(DK357+DK367+DK370+DK361+DK374+DK355+DK353)</f>
        <v>149114</v>
      </c>
      <c r="DL352" s="112">
        <f t="shared" si="988"/>
        <v>0</v>
      </c>
      <c r="DM352" s="112">
        <f>SUM(DM357+DM367+DM370+DM361+DM374+DM355+DM353)</f>
        <v>0</v>
      </c>
      <c r="DN352" s="112">
        <f>SUM(DN357+DN367+DN370+DN361+DN374+DN355+DN353)</f>
        <v>149114</v>
      </c>
      <c r="DO352" s="112">
        <f>SUM(DO357+DO367+DO370+DO361+DO374+DO355+DO353)</f>
        <v>48574.040000000008</v>
      </c>
      <c r="DP352" s="112">
        <f t="shared" si="989"/>
        <v>32.575103612001563</v>
      </c>
      <c r="DQ352" s="112">
        <f>SUM(DQ357+DQ367+DQ370+DQ361+DQ374+DQ355+DQ353)</f>
        <v>0</v>
      </c>
      <c r="DR352" s="112">
        <f>SUM(DR357+DR367+DR370+DR361+DR374+DR355+DR353)</f>
        <v>149114</v>
      </c>
      <c r="DS352" s="112">
        <f>SUM(DS357+DS367+DS370+DS361+DS374+DS355+DS353)</f>
        <v>73177.23000000001</v>
      </c>
      <c r="DT352" s="112">
        <f t="shared" si="976"/>
        <v>49.074687822739655</v>
      </c>
      <c r="DU352" s="112">
        <f>SUM(DU357+DU367+DU370+DU361+DU374+DU355+DU353)</f>
        <v>0</v>
      </c>
      <c r="DV352" s="112">
        <f>SUM(DV357+DV367+DV370+DV361+DV374+DV355+DV353)</f>
        <v>149114</v>
      </c>
      <c r="DW352" s="112">
        <f>SUM(DW357+DW367+DW370+DW361+DW374+DW355+DW353)</f>
        <v>36000</v>
      </c>
      <c r="DX352" s="112">
        <v>36000</v>
      </c>
      <c r="DY352" s="112">
        <v>36000</v>
      </c>
      <c r="DZ352" s="112">
        <f>SUM(DZ357+DZ367+DZ370+DZ361+DZ374+DZ355+DZ353)+DZ372</f>
        <v>34867.89</v>
      </c>
      <c r="EA352" s="112">
        <f>SUM(EA357+EA367+EA370+EA361+EA374+EA355+EA353)+EA372</f>
        <v>36000</v>
      </c>
      <c r="EB352" s="112">
        <f>SUM(EB357+EB367+EB370+EB361+EB374+EB355+EB353)+EB372</f>
        <v>0</v>
      </c>
      <c r="EC352" s="112">
        <f t="shared" si="848"/>
        <v>0</v>
      </c>
      <c r="ED352" s="112">
        <f>SUM(ED357+ED367+ED370+ED361+ED374+ED355+ED353)+ED372</f>
        <v>207004.52</v>
      </c>
      <c r="EE352" s="112">
        <f>SUM(EE357+EE367+EE370+EE361+EE374+EE355+EE353)+EE372</f>
        <v>243004.52</v>
      </c>
      <c r="EF352" s="112">
        <f>SUM(EF357+EF367+EF370+EF361+EF374+EF355+EF353)+EF372</f>
        <v>0</v>
      </c>
      <c r="EG352" s="112">
        <f t="shared" si="849"/>
        <v>0</v>
      </c>
      <c r="EH352" s="112" t="e">
        <f>SUM(EH357+EH367+EH370+EH361+EH374+EH355+EH353)+EH372</f>
        <v>#REF!</v>
      </c>
      <c r="EI352" s="112">
        <f>IFERROR(#REF!/DZ352*100,)</f>
        <v>0</v>
      </c>
      <c r="EJ352" s="112">
        <f>IFERROR(#REF!/#REF!*100,)</f>
        <v>0</v>
      </c>
      <c r="EK352" s="112">
        <f t="shared" ref="EK352" si="1017">SUM(EK357+EK367+EK370+EK361+EK374+EK355+EK353)+EK372</f>
        <v>0</v>
      </c>
      <c r="EL352" s="112">
        <f t="shared" ref="EL352" si="1018">SUM(EL357+EL367+EL370+EL361+EL374+EL355+EL353)+EL372</f>
        <v>0</v>
      </c>
      <c r="EM352" s="106">
        <f t="shared" ref="EM352" si="1019">SUM(EM357+EM367+EM370+EM361+EM374+EM355+EM353)+EM372</f>
        <v>0</v>
      </c>
      <c r="EN352" s="102"/>
      <c r="EO352" s="102"/>
      <c r="EP352" s="102"/>
      <c r="EQ352" s="102"/>
      <c r="ER352" s="102"/>
      <c r="ES352" s="146">
        <f t="shared" si="968"/>
        <v>0</v>
      </c>
      <c r="EX352" s="739">
        <f>IF(EX$9=$K352,#REF!,0)</f>
        <v>0</v>
      </c>
      <c r="EY352" s="739">
        <f>IF(EY$9=$K352,#REF!,0)</f>
        <v>0</v>
      </c>
      <c r="EZ352" s="739">
        <f>IF(EZ$9=$K352,#REF!,0)</f>
        <v>0</v>
      </c>
      <c r="FA352" s="739">
        <f>IF(FA$9=$K352,#REF!,0)</f>
        <v>0</v>
      </c>
      <c r="FB352" s="739">
        <f>IF(FB$9=$K352,#REF!,0)</f>
        <v>0</v>
      </c>
      <c r="FC352" s="739">
        <f>IF(FC$9=$K352,#REF!,0)</f>
        <v>0</v>
      </c>
      <c r="FD352" s="739">
        <f>IF(FD$9=$K352,#REF!,0)</f>
        <v>0</v>
      </c>
      <c r="FE352" s="739">
        <f>IF(FE$9=$K352,#REF!,0)</f>
        <v>0</v>
      </c>
      <c r="FF352" s="739">
        <f>IF(FF$9=$K352,#REF!,0)</f>
        <v>0</v>
      </c>
      <c r="FG352" s="739">
        <f>IF(FG$9=$K352,#REF!,0)</f>
        <v>0</v>
      </c>
      <c r="FH352" s="739">
        <f>IF(FH$9=$K352,#REF!,0)</f>
        <v>0</v>
      </c>
      <c r="FI352" s="739">
        <f>IF(FI$9=$K352,#REF!,0)</f>
        <v>0</v>
      </c>
      <c r="FJ352" s="739">
        <f>IF(FJ$9=$K352,#REF!,0)</f>
        <v>0</v>
      </c>
      <c r="FK352" s="739">
        <f>IF(FK$9=$K352,#REF!,0)</f>
        <v>0</v>
      </c>
      <c r="FL352" s="739">
        <f>IF(FL$9=$K352,#REF!,0)</f>
        <v>0</v>
      </c>
      <c r="FM352" s="739">
        <f>IF(FM$9=$K352,#REF!,0)</f>
        <v>0</v>
      </c>
      <c r="FN352" s="739">
        <f>IF(FN$9=$K352,#REF!,0)</f>
        <v>0</v>
      </c>
      <c r="FO352" s="739">
        <f>IF(FO$9=$K352,#REF!,0)</f>
        <v>0</v>
      </c>
      <c r="FP352" s="739">
        <f>IF(FP$9=$K352,#REF!,0)</f>
        <v>0</v>
      </c>
      <c r="FQ352" s="739">
        <f>IF(FQ$9=$K352,#REF!,0)</f>
        <v>0</v>
      </c>
      <c r="FU352" s="739">
        <f t="shared" si="994"/>
        <v>0</v>
      </c>
      <c r="FV352" s="739">
        <f t="shared" si="994"/>
        <v>0</v>
      </c>
      <c r="FW352" s="739">
        <f t="shared" si="994"/>
        <v>0</v>
      </c>
      <c r="FX352" s="739">
        <f t="shared" si="994"/>
        <v>0</v>
      </c>
      <c r="FY352" s="739">
        <f t="shared" si="994"/>
        <v>0</v>
      </c>
      <c r="FZ352" s="739">
        <f t="shared" si="994"/>
        <v>0</v>
      </c>
      <c r="GA352" s="739">
        <f t="shared" si="994"/>
        <v>0</v>
      </c>
      <c r="GB352" s="739">
        <f t="shared" si="994"/>
        <v>0</v>
      </c>
      <c r="GC352" s="739">
        <f t="shared" si="994"/>
        <v>0</v>
      </c>
      <c r="GD352" s="739">
        <f t="shared" si="994"/>
        <v>0</v>
      </c>
      <c r="GE352" s="739">
        <f t="shared" si="995"/>
        <v>0</v>
      </c>
      <c r="GF352" s="739">
        <f t="shared" si="995"/>
        <v>0</v>
      </c>
      <c r="GG352" s="739">
        <f t="shared" si="995"/>
        <v>0</v>
      </c>
      <c r="GH352" s="739">
        <f t="shared" si="995"/>
        <v>0</v>
      </c>
      <c r="GI352" s="739">
        <f t="shared" si="995"/>
        <v>0</v>
      </c>
      <c r="GJ352" s="739">
        <f t="shared" si="995"/>
        <v>0</v>
      </c>
      <c r="GK352" s="739">
        <f t="shared" si="995"/>
        <v>0</v>
      </c>
      <c r="GL352" s="739">
        <f t="shared" si="995"/>
        <v>0</v>
      </c>
      <c r="GM352" s="739">
        <f t="shared" si="995"/>
        <v>0</v>
      </c>
      <c r="GN352" s="739">
        <f t="shared" si="995"/>
        <v>0</v>
      </c>
      <c r="GQ352" s="1098">
        <f>IF(GQ$9=$N352,#REF!,0)</f>
        <v>0</v>
      </c>
      <c r="GR352" s="1098">
        <f>IF(GR$9=$N352,#REF!,0)</f>
        <v>0</v>
      </c>
      <c r="GS352" s="1098">
        <f>IF(GS$9=$N352,#REF!,0)</f>
        <v>0</v>
      </c>
      <c r="GT352" s="1098">
        <f>IF(GT$9=$N352,#REF!,0)</f>
        <v>0</v>
      </c>
      <c r="GU352" s="1098">
        <f>IF(GU$9=$N352,#REF!,0)</f>
        <v>0</v>
      </c>
      <c r="GV352" s="1098">
        <f>IF(GV$9=$N352,#REF!,0)</f>
        <v>0</v>
      </c>
      <c r="GW352" s="1098">
        <f>IF(GW$9=$N352,#REF!,0)</f>
        <v>0</v>
      </c>
      <c r="GX352" s="1098">
        <f>IF(GX$9=$N352,#REF!,0)</f>
        <v>0</v>
      </c>
      <c r="GY352" s="1098">
        <f>IF(GY$9=$N352,#REF!,0)</f>
        <v>0</v>
      </c>
      <c r="GZ352" s="1098">
        <f>IF(GZ$9=$N352,#REF!,0)</f>
        <v>0</v>
      </c>
      <c r="HA352" s="1098">
        <f>IF(HA$9=$N352,#REF!,0)</f>
        <v>0</v>
      </c>
      <c r="HB352" s="1098">
        <f>IF(HB$9=$N352,#REF!,0)</f>
        <v>0</v>
      </c>
      <c r="HC352" s="1098">
        <f>IF(HC$9=$N352,#REF!,0)</f>
        <v>0</v>
      </c>
      <c r="HD352" s="1098">
        <f>IF(HD$9=$N352,#REF!,0)</f>
        <v>0</v>
      </c>
      <c r="HE352" s="1098">
        <f>IF(HE$9=$N352,#REF!,0)</f>
        <v>0</v>
      </c>
      <c r="HF352" s="1098">
        <f>IF(HF$9=$N352,#REF!,0)</f>
        <v>0</v>
      </c>
      <c r="HG352" s="1098">
        <f>IF(HG$9=$N352,#REF!,0)</f>
        <v>0</v>
      </c>
      <c r="HH352" s="1098">
        <f>IF(HH$9=$N352,#REF!,0)</f>
        <v>0</v>
      </c>
      <c r="HI352" s="1098">
        <f>IF(HI$9=$N352,#REF!,0)</f>
        <v>0</v>
      </c>
      <c r="HJ352" s="1098">
        <f>IF(HJ$9=$N352,#REF!,0)</f>
        <v>0</v>
      </c>
      <c r="HK352" s="1098">
        <f>IF(HK$9=$N352,#REF!,0)</f>
        <v>0</v>
      </c>
      <c r="HL352" s="1098">
        <f>IF(HL$9=$N352,#REF!,0)</f>
        <v>0</v>
      </c>
      <c r="HM352" s="1098">
        <f>IF(HM$9=$N352,#REF!,0)</f>
        <v>0</v>
      </c>
      <c r="HN352" s="1098">
        <f>IF(HN$9=$N352,#REF!,0)</f>
        <v>0</v>
      </c>
      <c r="HO352" s="1098">
        <f>IF(HO$9=$N352,#REF!,0)</f>
        <v>0</v>
      </c>
      <c r="HP352" s="1098">
        <f>IF(HP$9=$N352,#REF!,0)</f>
        <v>0</v>
      </c>
      <c r="HQ352" s="1098">
        <f>IF(HQ$9=$N352,#REF!,0)</f>
        <v>0</v>
      </c>
      <c r="HR352" s="1098">
        <f>IF(HR$9=$N352,#REF!,0)</f>
        <v>0</v>
      </c>
      <c r="HS352" s="1098">
        <f>IF(HS$9=$N352,#REF!,0)</f>
        <v>0</v>
      </c>
      <c r="HT352" s="1098">
        <f>IF(HT$9=$N352,#REF!,0)</f>
        <v>0</v>
      </c>
      <c r="HU352" s="1098">
        <f>IF(HU$9=$N352,#REF!,0)</f>
        <v>0</v>
      </c>
      <c r="HV352" s="1098">
        <f>IF(HV$9=$N352,#REF!,0)</f>
        <v>0</v>
      </c>
      <c r="HW352" s="1098">
        <f>IF(HW$9=$N352,#REF!,0)</f>
        <v>0</v>
      </c>
      <c r="HX352" s="1098">
        <f>IF(HX$9=$N352,#REF!,0)</f>
        <v>0</v>
      </c>
      <c r="HY352" s="1098">
        <f>IF(HY$9=$N352,#REF!,0)</f>
        <v>0</v>
      </c>
      <c r="HZ352" s="1098">
        <f>IF(HZ$9=$N352,#REF!,0)</f>
        <v>0</v>
      </c>
      <c r="IA352" s="1098">
        <f>IF(IA$9=$N352,#REF!,0)</f>
        <v>0</v>
      </c>
      <c r="IB352" s="1098">
        <f>IF(IB$9=$N352,#REF!,0)</f>
        <v>0</v>
      </c>
      <c r="IC352" s="1098">
        <f>IF(IC$9=$N352,#REF!,0)</f>
        <v>0</v>
      </c>
      <c r="ID352" s="1098">
        <f>IF(ID$9=$N352,#REF!,0)</f>
        <v>0</v>
      </c>
      <c r="IE352" s="1098">
        <f>IF(IE$9=$N352,#REF!,0)</f>
        <v>0</v>
      </c>
      <c r="IF352" s="1098">
        <f>IF(IF$9=$N352,#REF!,0)</f>
        <v>0</v>
      </c>
      <c r="IG352" s="1098">
        <f>IF(IG$9=$N352,#REF!,0)</f>
        <v>0</v>
      </c>
      <c r="IH352" s="1098">
        <f>IF(IH$9=$N352,#REF!,0)</f>
        <v>0</v>
      </c>
      <c r="II352" s="1098">
        <f>IF(II$9=$N352,#REF!,0)</f>
        <v>0</v>
      </c>
      <c r="IJ352" s="1098">
        <f>IF(IJ$9=$N352,#REF!,0)</f>
        <v>0</v>
      </c>
      <c r="IK352" s="1098">
        <f>IF(IK$9=$N352,#REF!,0)</f>
        <v>0</v>
      </c>
      <c r="IL352" s="1098">
        <f>IF(IL$9=$N352,#REF!,0)</f>
        <v>0</v>
      </c>
      <c r="IM352" s="1098">
        <f>IF(IM$9=$N352,#REF!,0)</f>
        <v>0</v>
      </c>
      <c r="IN352" s="1098">
        <f>IF(IN$9=$N352,#REF!,0)</f>
        <v>0</v>
      </c>
      <c r="IO352" s="1098">
        <f>IF(IO$9=$N352,#REF!,0)</f>
        <v>0</v>
      </c>
      <c r="IP352" s="1098">
        <f>IF(IP$9=$N352,#REF!,0)</f>
        <v>0</v>
      </c>
      <c r="IQ352" s="1098">
        <f>IF(IQ$9=$N352,#REF!,0)</f>
        <v>0</v>
      </c>
      <c r="IR352" s="1098">
        <f>IF(IR$9=$N352,#REF!,0)</f>
        <v>0</v>
      </c>
      <c r="IS352" s="1098">
        <f>IF(IS$9=$N352,#REF!,0)</f>
        <v>0</v>
      </c>
      <c r="IT352" s="1098">
        <f>IF(IT$9=$N352,#REF!,0)</f>
        <v>0</v>
      </c>
      <c r="IU352" s="1098">
        <f>IF(IU$9=$N352,#REF!,0)</f>
        <v>0</v>
      </c>
      <c r="IV352" s="1098">
        <f>IF(IV$9=$N352,#REF!,0)</f>
        <v>0</v>
      </c>
      <c r="IW352" s="1098">
        <f>IF(IW$9=$N352,#REF!,0)</f>
        <v>0</v>
      </c>
      <c r="IX352" s="1098">
        <f>IF(IX$9=$N352,#REF!,0)</f>
        <v>0</v>
      </c>
      <c r="IY352" s="1098">
        <f>IF(IY$9=$N352,#REF!,0)</f>
        <v>0</v>
      </c>
      <c r="IZ352" s="1098">
        <f>IF(IZ$9=$N352,#REF!,0)</f>
        <v>0</v>
      </c>
      <c r="JA352" s="1098">
        <f>IF(JA$9=$N352,#REF!,0)</f>
        <v>0</v>
      </c>
      <c r="JB352" s="1098">
        <f>IF(JB$9=$N352,#REF!,0)</f>
        <v>0</v>
      </c>
      <c r="JC352" s="1098">
        <f>IF(JC$9=$N352,#REF!,0)</f>
        <v>0</v>
      </c>
      <c r="JD352" s="1098">
        <f>IF(JD$9=$N352,#REF!,0)</f>
        <v>0</v>
      </c>
      <c r="JE352" s="1098">
        <f>IF(JE$9=$N352,#REF!,0)</f>
        <v>0</v>
      </c>
      <c r="JF352" s="1098">
        <f>IF(JF$9=$N352,#REF!,0)</f>
        <v>0</v>
      </c>
      <c r="JG352" s="1098">
        <f>IF(JG$9=$N352,#REF!,0)</f>
        <v>0</v>
      </c>
      <c r="JH352" s="1098">
        <f>IF(JH$9=$N352,#REF!,0)</f>
        <v>0</v>
      </c>
      <c r="JI352" s="1098">
        <f>IF(JI$9=$N352,#REF!,0)</f>
        <v>0</v>
      </c>
      <c r="JJ352" s="1098">
        <f>IF(JJ$9=$N352,#REF!,0)</f>
        <v>0</v>
      </c>
      <c r="JK352" s="1098">
        <f>IF(JK$9=$N352,#REF!,0)</f>
        <v>0</v>
      </c>
      <c r="JL352" s="1098">
        <f>IF(JL$9=$N352,#REF!,0)</f>
        <v>0</v>
      </c>
      <c r="JM352" s="1098">
        <f>IF(JM$9=$N352,#REF!,0)</f>
        <v>0</v>
      </c>
      <c r="JN352" s="1098">
        <f>IF(JN$9=$N352,#REF!,0)</f>
        <v>0</v>
      </c>
      <c r="JO352" s="1098">
        <f>IF(JO$9=$N352,#REF!,0)</f>
        <v>0</v>
      </c>
      <c r="JP352" s="1098">
        <f>IF(JP$9=$N352,#REF!,0)</f>
        <v>0</v>
      </c>
      <c r="JQ352" s="1098">
        <f>IF(JQ$9=$N352,#REF!,0)</f>
        <v>0</v>
      </c>
      <c r="JR352" s="1098">
        <f>IF(JR$9=$N352,#REF!,0)</f>
        <v>0</v>
      </c>
      <c r="JS352" s="1098">
        <f>IF(JS$9=$N352,#REF!,0)</f>
        <v>0</v>
      </c>
      <c r="JT352" s="1098">
        <f>IF(JT$9=$N352,#REF!,0)</f>
        <v>0</v>
      </c>
      <c r="JU352" s="1098">
        <f>IF(JU$9=$N352,#REF!,0)</f>
        <v>0</v>
      </c>
      <c r="JV352" s="1098">
        <f>IF(JV$9=$N352,#REF!,0)</f>
        <v>0</v>
      </c>
      <c r="JW352" s="1098">
        <f>IF(JW$9=$N352,#REF!,0)</f>
        <v>0</v>
      </c>
      <c r="JX352" s="681"/>
      <c r="JZ352" s="681">
        <f t="shared" si="1011"/>
        <v>0</v>
      </c>
      <c r="KA352" s="681">
        <f t="shared" si="1011"/>
        <v>36000</v>
      </c>
      <c r="KB352" s="681">
        <f t="shared" si="1011"/>
        <v>0</v>
      </c>
      <c r="KC352" s="681">
        <f t="shared" si="1011"/>
        <v>0</v>
      </c>
      <c r="KD352" s="681">
        <f t="shared" si="1011"/>
        <v>0</v>
      </c>
      <c r="KE352" s="681">
        <f t="shared" si="1011"/>
        <v>0</v>
      </c>
      <c r="KF352" s="681">
        <f t="shared" si="1011"/>
        <v>0</v>
      </c>
      <c r="KG352" s="681">
        <f t="shared" si="1011"/>
        <v>0</v>
      </c>
      <c r="KH352" s="681">
        <f t="shared" si="1011"/>
        <v>0</v>
      </c>
      <c r="KI352" s="681">
        <f t="shared" si="1011"/>
        <v>0</v>
      </c>
      <c r="KJ352" s="681">
        <f t="shared" si="1011"/>
        <v>0</v>
      </c>
      <c r="KN352" s="1098">
        <f t="shared" si="980"/>
        <v>0</v>
      </c>
      <c r="KO352" s="1098">
        <f t="shared" si="980"/>
        <v>0</v>
      </c>
      <c r="KP352" s="1098">
        <f t="shared" si="980"/>
        <v>0</v>
      </c>
      <c r="KQ352" s="1098">
        <f t="shared" si="980"/>
        <v>0</v>
      </c>
      <c r="KR352" s="1098">
        <f t="shared" si="980"/>
        <v>0</v>
      </c>
      <c r="KS352" s="1098">
        <f t="shared" si="980"/>
        <v>0</v>
      </c>
      <c r="KT352" s="1098">
        <f t="shared" si="980"/>
        <v>0</v>
      </c>
      <c r="KU352" s="1098">
        <f t="shared" si="980"/>
        <v>0</v>
      </c>
      <c r="KV352" s="1098">
        <f t="shared" si="980"/>
        <v>0</v>
      </c>
      <c r="KW352" s="1098">
        <f t="shared" si="980"/>
        <v>0</v>
      </c>
      <c r="KX352" s="1098">
        <f t="shared" si="980"/>
        <v>0</v>
      </c>
      <c r="KY352" s="1098">
        <f t="shared" si="980"/>
        <v>0</v>
      </c>
      <c r="KZ352" s="1098">
        <f t="shared" si="980"/>
        <v>0</v>
      </c>
      <c r="LA352" s="1098">
        <f t="shared" si="980"/>
        <v>0</v>
      </c>
      <c r="LB352" s="1098">
        <f t="shared" si="980"/>
        <v>0</v>
      </c>
      <c r="LC352" s="1098">
        <f t="shared" si="979"/>
        <v>0</v>
      </c>
      <c r="LD352" s="1098">
        <f t="shared" si="979"/>
        <v>0</v>
      </c>
      <c r="LE352" s="1098">
        <f t="shared" si="979"/>
        <v>0</v>
      </c>
      <c r="LF352" s="1098">
        <f t="shared" si="979"/>
        <v>0</v>
      </c>
      <c r="LG352" s="1098">
        <f t="shared" si="979"/>
        <v>0</v>
      </c>
      <c r="LH352" s="1098">
        <f t="shared" si="979"/>
        <v>0</v>
      </c>
      <c r="LI352" s="1098">
        <f t="shared" si="979"/>
        <v>0</v>
      </c>
      <c r="LJ352" s="1098">
        <f t="shared" si="979"/>
        <v>0</v>
      </c>
      <c r="LK352" s="1098">
        <f t="shared" si="979"/>
        <v>0</v>
      </c>
      <c r="LL352" s="1098">
        <f t="shared" si="979"/>
        <v>0</v>
      </c>
      <c r="LM352" s="1098">
        <f t="shared" si="979"/>
        <v>0</v>
      </c>
      <c r="LN352" s="1098">
        <f t="shared" si="979"/>
        <v>0</v>
      </c>
      <c r="LO352" s="1098">
        <f t="shared" si="979"/>
        <v>0</v>
      </c>
      <c r="LP352" s="1098">
        <f t="shared" si="979"/>
        <v>0</v>
      </c>
      <c r="LQ352" s="1098">
        <f t="shared" si="979"/>
        <v>0</v>
      </c>
      <c r="LR352" s="1098">
        <f t="shared" si="979"/>
        <v>0</v>
      </c>
      <c r="LS352" s="1098">
        <f t="shared" si="924"/>
        <v>0</v>
      </c>
    </row>
    <row r="353" spans="1:331" customFormat="1" ht="20.100000000000001" customHeight="1" x14ac:dyDescent="0.35">
      <c r="B353" s="871" t="s">
        <v>834</v>
      </c>
      <c r="C353" s="870" t="s">
        <v>494</v>
      </c>
      <c r="D353" s="561"/>
      <c r="E353" s="561"/>
      <c r="F353" s="561"/>
      <c r="G353" s="561"/>
      <c r="H353" s="561"/>
      <c r="I353" s="561"/>
      <c r="J353" s="871" t="s">
        <v>212</v>
      </c>
      <c r="K353" s="561"/>
      <c r="L353" s="561"/>
      <c r="M353" s="1380">
        <v>321</v>
      </c>
      <c r="N353" s="1380" t="s">
        <v>828</v>
      </c>
      <c r="O353" s="1380"/>
      <c r="P353" s="767"/>
      <c r="Q353" s="767"/>
      <c r="R353" s="767"/>
      <c r="S353" s="767"/>
      <c r="T353" s="767"/>
      <c r="U353" s="767"/>
      <c r="V353" s="767"/>
      <c r="W353" s="767"/>
      <c r="X353" s="767"/>
      <c r="Y353" s="767"/>
      <c r="Z353" s="767"/>
      <c r="AA353" s="767"/>
      <c r="AB353" s="767"/>
      <c r="AC353" s="767"/>
      <c r="AD353" s="767"/>
      <c r="AE353" s="767"/>
      <c r="AF353" s="767"/>
      <c r="AG353" s="767"/>
      <c r="AH353" s="767"/>
      <c r="AI353" s="767"/>
      <c r="AJ353" s="767"/>
      <c r="AK353" s="767"/>
      <c r="AL353" s="767"/>
      <c r="AM353" s="767"/>
      <c r="AN353" s="767"/>
      <c r="AO353" s="767"/>
      <c r="AP353" s="767"/>
      <c r="AQ353" s="767"/>
      <c r="AR353" s="767"/>
      <c r="AS353" s="767"/>
      <c r="AT353" s="767"/>
      <c r="AU353" s="767"/>
      <c r="AV353" s="767"/>
      <c r="AW353" s="767"/>
      <c r="AX353" s="767"/>
      <c r="AY353" s="767"/>
      <c r="AZ353" s="767"/>
      <c r="BA353" s="767"/>
      <c r="BB353" s="767"/>
      <c r="BC353" s="767"/>
      <c r="BD353" s="767"/>
      <c r="BE353" s="767"/>
      <c r="BF353" s="767"/>
      <c r="BG353" s="767"/>
      <c r="BH353" s="767"/>
      <c r="BI353" s="767"/>
      <c r="BJ353" s="767"/>
      <c r="BK353" s="767"/>
      <c r="BL353" s="767"/>
      <c r="BM353" s="767"/>
      <c r="BN353" s="767"/>
      <c r="BO353" s="767"/>
      <c r="BP353" s="767"/>
      <c r="BQ353" s="767"/>
      <c r="BR353" s="767"/>
      <c r="BS353" s="767"/>
      <c r="BT353" s="767"/>
      <c r="BU353" s="767"/>
      <c r="BV353" s="767"/>
      <c r="BW353" s="767"/>
      <c r="BX353" s="767"/>
      <c r="BY353" s="767"/>
      <c r="BZ353" s="767"/>
      <c r="CA353" s="767"/>
      <c r="CB353" s="767"/>
      <c r="CC353" s="767"/>
      <c r="CD353" s="767"/>
      <c r="CE353" s="767"/>
      <c r="CF353" s="767"/>
      <c r="CG353" s="767"/>
      <c r="CH353" s="767"/>
      <c r="CI353" s="767"/>
      <c r="CJ353" s="767"/>
      <c r="CK353" s="767"/>
      <c r="CL353" s="767"/>
      <c r="CM353" s="767"/>
      <c r="CN353" s="767"/>
      <c r="CO353" s="767"/>
      <c r="CP353" s="767"/>
      <c r="CQ353" s="767"/>
      <c r="CR353" s="767"/>
      <c r="CS353" s="767"/>
      <c r="CT353" s="767"/>
      <c r="CU353" s="767"/>
      <c r="CV353" s="767"/>
      <c r="CW353" s="767"/>
      <c r="CX353" s="767"/>
      <c r="CY353" s="767"/>
      <c r="CZ353" s="112"/>
      <c r="DA353" s="112"/>
      <c r="DB353" s="112">
        <f>DB354</f>
        <v>0</v>
      </c>
      <c r="DC353" s="112">
        <f>DC354</f>
        <v>18499.45</v>
      </c>
      <c r="DD353" s="112">
        <f t="shared" si="973"/>
        <v>0</v>
      </c>
      <c r="DE353" s="112">
        <f t="shared" si="974"/>
        <v>20.554944444444445</v>
      </c>
      <c r="DF353" s="112">
        <f>DF354</f>
        <v>0</v>
      </c>
      <c r="DG353" s="112">
        <f>DG354</f>
        <v>0</v>
      </c>
      <c r="DH353" s="112">
        <f>DH354</f>
        <v>0</v>
      </c>
      <c r="DI353" s="112">
        <f t="shared" si="843"/>
        <v>0</v>
      </c>
      <c r="DJ353" s="112">
        <f>DJ354</f>
        <v>90000</v>
      </c>
      <c r="DK353" s="112">
        <f>DK354</f>
        <v>90000</v>
      </c>
      <c r="DL353" s="112">
        <f t="shared" si="988"/>
        <v>0</v>
      </c>
      <c r="DM353" s="112">
        <f>DM354</f>
        <v>0</v>
      </c>
      <c r="DN353" s="112">
        <f>DN354</f>
        <v>90000</v>
      </c>
      <c r="DO353" s="112">
        <f>DO354</f>
        <v>21970.41</v>
      </c>
      <c r="DP353" s="112">
        <f t="shared" si="989"/>
        <v>24.411566666666669</v>
      </c>
      <c r="DQ353" s="112">
        <f>DQ354</f>
        <v>0</v>
      </c>
      <c r="DR353" s="112">
        <f>DR354</f>
        <v>90000</v>
      </c>
      <c r="DS353" s="112">
        <f>DS354</f>
        <v>27803.35</v>
      </c>
      <c r="DT353" s="112">
        <f t="shared" si="976"/>
        <v>30.892611111111108</v>
      </c>
      <c r="DU353" s="112">
        <f t="shared" ref="DU353:EB353" si="1020">DU354</f>
        <v>-10000</v>
      </c>
      <c r="DV353" s="112">
        <f t="shared" si="1020"/>
        <v>80000</v>
      </c>
      <c r="DW353" s="112">
        <f t="shared" si="1020"/>
        <v>0</v>
      </c>
      <c r="DX353" s="112">
        <f t="shared" si="1020"/>
        <v>0</v>
      </c>
      <c r="DY353" s="112">
        <f t="shared" si="1020"/>
        <v>0</v>
      </c>
      <c r="DZ353" s="112">
        <f>DZ354</f>
        <v>18499.45</v>
      </c>
      <c r="EA353" s="112">
        <f t="shared" si="1020"/>
        <v>0</v>
      </c>
      <c r="EB353" s="112">
        <f t="shared" si="1020"/>
        <v>0</v>
      </c>
      <c r="EC353" s="112">
        <f t="shared" si="848"/>
        <v>0</v>
      </c>
      <c r="ED353" s="112">
        <f>ED354</f>
        <v>16500</v>
      </c>
      <c r="EE353" s="112">
        <f>EE354</f>
        <v>16500</v>
      </c>
      <c r="EF353" s="112">
        <f>EF354</f>
        <v>0</v>
      </c>
      <c r="EG353" s="112">
        <f t="shared" si="849"/>
        <v>0</v>
      </c>
      <c r="EH353" s="112" t="e">
        <f>EH354</f>
        <v>#REF!</v>
      </c>
      <c r="EI353" s="112">
        <f>IFERROR(#REF!/DZ353*100,)</f>
        <v>0</v>
      </c>
      <c r="EJ353" s="112">
        <f>IFERROR(#REF!/#REF!*100,)</f>
        <v>0</v>
      </c>
      <c r="EK353" s="112">
        <f t="shared" ref="EK353" si="1021">EK354</f>
        <v>0</v>
      </c>
      <c r="EL353" s="112">
        <f t="shared" ref="EL353" si="1022">EL354</f>
        <v>0</v>
      </c>
      <c r="EM353" s="106">
        <f t="shared" ref="EM353" si="1023">EM354</f>
        <v>0</v>
      </c>
      <c r="EN353" s="102"/>
      <c r="EO353" s="102"/>
      <c r="EP353" s="102"/>
      <c r="EQ353" s="102"/>
      <c r="ER353" s="102"/>
      <c r="ES353" s="146">
        <f t="shared" si="968"/>
        <v>0</v>
      </c>
      <c r="EW353" s="10"/>
      <c r="EX353" s="739">
        <f>IF(EX$9=$K353,#REF!,0)</f>
        <v>0</v>
      </c>
      <c r="EY353" s="739">
        <f>IF(EY$9=$K353,#REF!,0)</f>
        <v>0</v>
      </c>
      <c r="EZ353" s="739">
        <f>IF(EZ$9=$K353,#REF!,0)</f>
        <v>0</v>
      </c>
      <c r="FA353" s="739">
        <f>IF(FA$9=$K353,#REF!,0)</f>
        <v>0</v>
      </c>
      <c r="FB353" s="739">
        <f>IF(FB$9=$K353,#REF!,0)</f>
        <v>0</v>
      </c>
      <c r="FC353" s="739">
        <f>IF(FC$9=$K353,#REF!,0)</f>
        <v>0</v>
      </c>
      <c r="FD353" s="739">
        <f>IF(FD$9=$K353,#REF!,0)</f>
        <v>0</v>
      </c>
      <c r="FE353" s="739">
        <f>IF(FE$9=$K353,#REF!,0)</f>
        <v>0</v>
      </c>
      <c r="FF353" s="739">
        <f>IF(FF$9=$K353,#REF!,0)</f>
        <v>0</v>
      </c>
      <c r="FG353" s="739">
        <f>IF(FG$9=$K353,#REF!,0)</f>
        <v>0</v>
      </c>
      <c r="FH353" s="739">
        <f>IF(FH$9=$K353,#REF!,0)</f>
        <v>0</v>
      </c>
      <c r="FI353" s="739">
        <f>IF(FI$9=$K353,#REF!,0)</f>
        <v>0</v>
      </c>
      <c r="FJ353" s="739">
        <f>IF(FJ$9=$K353,#REF!,0)</f>
        <v>0</v>
      </c>
      <c r="FK353" s="739">
        <f>IF(FK$9=$K353,#REF!,0)</f>
        <v>0</v>
      </c>
      <c r="FL353" s="739">
        <f>IF(FL$9=$K353,#REF!,0)</f>
        <v>0</v>
      </c>
      <c r="FM353" s="739">
        <f>IF(FM$9=$K353,#REF!,0)</f>
        <v>0</v>
      </c>
      <c r="FN353" s="739">
        <f>IF(FN$9=$K353,#REF!,0)</f>
        <v>0</v>
      </c>
      <c r="FO353" s="739">
        <f>IF(FO$9=$K353,#REF!,0)</f>
        <v>0</v>
      </c>
      <c r="FP353" s="739">
        <f>IF(FP$9=$K353,#REF!,0)</f>
        <v>0</v>
      </c>
      <c r="FQ353" s="739">
        <f>IF(FQ$9=$K353,#REF!,0)</f>
        <v>0</v>
      </c>
      <c r="FS353" s="561"/>
      <c r="FT353" s="10"/>
      <c r="FU353" s="739">
        <f t="shared" ref="FU353:GD362" si="1024">IF(FU$9=$K353,$EK353,0)</f>
        <v>0</v>
      </c>
      <c r="FV353" s="739">
        <f t="shared" si="1024"/>
        <v>0</v>
      </c>
      <c r="FW353" s="739">
        <f t="shared" si="1024"/>
        <v>0</v>
      </c>
      <c r="FX353" s="739">
        <f t="shared" si="1024"/>
        <v>0</v>
      </c>
      <c r="FY353" s="739">
        <f t="shared" si="1024"/>
        <v>0</v>
      </c>
      <c r="FZ353" s="739">
        <f t="shared" si="1024"/>
        <v>0</v>
      </c>
      <c r="GA353" s="739">
        <f t="shared" si="1024"/>
        <v>0</v>
      </c>
      <c r="GB353" s="739">
        <f t="shared" si="1024"/>
        <v>0</v>
      </c>
      <c r="GC353" s="739">
        <f t="shared" si="1024"/>
        <v>0</v>
      </c>
      <c r="GD353" s="739">
        <f t="shared" si="1024"/>
        <v>0</v>
      </c>
      <c r="GE353" s="739">
        <f t="shared" ref="GE353:GN362" si="1025">IF(GE$9=$K353,$EK353,0)</f>
        <v>0</v>
      </c>
      <c r="GF353" s="739">
        <f t="shared" si="1025"/>
        <v>0</v>
      </c>
      <c r="GG353" s="739">
        <f t="shared" si="1025"/>
        <v>0</v>
      </c>
      <c r="GH353" s="739">
        <f t="shared" si="1025"/>
        <v>0</v>
      </c>
      <c r="GI353" s="739">
        <f t="shared" si="1025"/>
        <v>0</v>
      </c>
      <c r="GJ353" s="739">
        <f t="shared" si="1025"/>
        <v>0</v>
      </c>
      <c r="GK353" s="739">
        <f t="shared" si="1025"/>
        <v>0</v>
      </c>
      <c r="GL353" s="739">
        <f t="shared" si="1025"/>
        <v>0</v>
      </c>
      <c r="GM353" s="739">
        <f t="shared" si="1025"/>
        <v>0</v>
      </c>
      <c r="GN353" s="739">
        <f t="shared" si="1025"/>
        <v>0</v>
      </c>
      <c r="GO353" s="561"/>
      <c r="GP353" s="10"/>
      <c r="GQ353" s="1098">
        <f>IF(GQ$9=$N353,#REF!,0)</f>
        <v>0</v>
      </c>
      <c r="GR353" s="1098">
        <f>IF(GR$9=$N353,#REF!,0)</f>
        <v>0</v>
      </c>
      <c r="GS353" s="1098">
        <f>IF(GS$9=$N353,#REF!,0)</f>
        <v>0</v>
      </c>
      <c r="GT353" s="1098">
        <f>IF(GT$9=$N353,#REF!,0)</f>
        <v>0</v>
      </c>
      <c r="GU353" s="1098">
        <f>IF(GU$9=$N353,#REF!,0)</f>
        <v>0</v>
      </c>
      <c r="GV353" s="1098">
        <f>IF(GV$9=$N353,#REF!,0)</f>
        <v>0</v>
      </c>
      <c r="GW353" s="1098">
        <f>IF(GW$9=$N353,#REF!,0)</f>
        <v>0</v>
      </c>
      <c r="GX353" s="1098">
        <f>IF(GX$9=$N353,#REF!,0)</f>
        <v>0</v>
      </c>
      <c r="GY353" s="1098">
        <f>IF(GY$9=$N353,#REF!,0)</f>
        <v>0</v>
      </c>
      <c r="GZ353" s="1098">
        <f>IF(GZ$9=$N353,#REF!,0)</f>
        <v>0</v>
      </c>
      <c r="HA353" s="1098">
        <f>IF(HA$9=$N353,#REF!,0)</f>
        <v>0</v>
      </c>
      <c r="HB353" s="1098">
        <f>IF(HB$9=$N353,#REF!,0)</f>
        <v>0</v>
      </c>
      <c r="HC353" s="1098">
        <f>IF(HC$9=$N353,#REF!,0)</f>
        <v>0</v>
      </c>
      <c r="HD353" s="1098">
        <f>IF(HD$9=$N353,#REF!,0)</f>
        <v>0</v>
      </c>
      <c r="HE353" s="1098">
        <f>IF(HE$9=$N353,#REF!,0)</f>
        <v>0</v>
      </c>
      <c r="HF353" s="1098">
        <f>IF(HF$9=$N353,#REF!,0)</f>
        <v>0</v>
      </c>
      <c r="HG353" s="1098">
        <f>IF(HG$9=$N353,#REF!,0)</f>
        <v>0</v>
      </c>
      <c r="HH353" s="1098">
        <f>IF(HH$9=$N353,#REF!,0)</f>
        <v>0</v>
      </c>
      <c r="HI353" s="1098">
        <f>IF(HI$9=$N353,#REF!,0)</f>
        <v>0</v>
      </c>
      <c r="HJ353" s="1098">
        <f>IF(HJ$9=$N353,#REF!,0)</f>
        <v>0</v>
      </c>
      <c r="HK353" s="1098">
        <f>IF(HK$9=$N353,#REF!,0)</f>
        <v>0</v>
      </c>
      <c r="HL353" s="1098">
        <f>IF(HL$9=$N353,#REF!,0)</f>
        <v>0</v>
      </c>
      <c r="HM353" s="1098">
        <f>IF(HM$9=$N353,#REF!,0)</f>
        <v>0</v>
      </c>
      <c r="HN353" s="1098">
        <f>IF(HN$9=$N353,#REF!,0)</f>
        <v>0</v>
      </c>
      <c r="HO353" s="1098">
        <f>IF(HO$9=$N353,#REF!,0)</f>
        <v>0</v>
      </c>
      <c r="HP353" s="1098">
        <f>IF(HP$9=$N353,#REF!,0)</f>
        <v>0</v>
      </c>
      <c r="HQ353" s="1098">
        <f>IF(HQ$9=$N353,#REF!,0)</f>
        <v>0</v>
      </c>
      <c r="HR353" s="1098">
        <f>IF(HR$9=$N353,#REF!,0)</f>
        <v>0</v>
      </c>
      <c r="HS353" s="1098">
        <f>IF(HS$9=$N353,#REF!,0)</f>
        <v>0</v>
      </c>
      <c r="HT353" s="1098">
        <f>IF(HT$9=$N353,#REF!,0)</f>
        <v>0</v>
      </c>
      <c r="HU353" s="1098">
        <f>IF(HU$9=$N353,#REF!,0)</f>
        <v>0</v>
      </c>
      <c r="HV353" s="1098">
        <f>IF(HV$9=$N353,#REF!,0)</f>
        <v>0</v>
      </c>
      <c r="HW353" s="1098">
        <f>IF(HW$9=$N353,#REF!,0)</f>
        <v>0</v>
      </c>
      <c r="HX353" s="1098">
        <f>IF(HX$9=$N353,#REF!,0)</f>
        <v>0</v>
      </c>
      <c r="HY353" s="1098">
        <f>IF(HY$9=$N353,#REF!,0)</f>
        <v>0</v>
      </c>
      <c r="HZ353" s="1098">
        <f>IF(HZ$9=$N353,#REF!,0)</f>
        <v>0</v>
      </c>
      <c r="IA353" s="1098">
        <f>IF(IA$9=$N353,#REF!,0)</f>
        <v>0</v>
      </c>
      <c r="IB353" s="1098">
        <f>IF(IB$9=$N353,#REF!,0)</f>
        <v>0</v>
      </c>
      <c r="IC353" s="1098">
        <f>IF(IC$9=$N353,#REF!,0)</f>
        <v>0</v>
      </c>
      <c r="ID353" s="1098">
        <f>IF(ID$9=$N353,#REF!,0)</f>
        <v>0</v>
      </c>
      <c r="IE353" s="1098">
        <f>IF(IE$9=$N353,#REF!,0)</f>
        <v>0</v>
      </c>
      <c r="IF353" s="1098">
        <f>IF(IF$9=$N353,#REF!,0)</f>
        <v>0</v>
      </c>
      <c r="IG353" s="1098">
        <f>IF(IG$9=$N353,#REF!,0)</f>
        <v>0</v>
      </c>
      <c r="IH353" s="1098">
        <f>IF(IH$9=$N353,#REF!,0)</f>
        <v>0</v>
      </c>
      <c r="II353" s="1098">
        <f>IF(II$9=$N353,#REF!,0)</f>
        <v>0</v>
      </c>
      <c r="IJ353" s="1098">
        <f>IF(IJ$9=$N353,#REF!,0)</f>
        <v>0</v>
      </c>
      <c r="IK353" s="1098">
        <f>IF(IK$9=$N353,#REF!,0)</f>
        <v>0</v>
      </c>
      <c r="IL353" s="1098">
        <f>IF(IL$9=$N353,#REF!,0)</f>
        <v>0</v>
      </c>
      <c r="IM353" s="1098">
        <f>IF(IM$9=$N353,#REF!,0)</f>
        <v>0</v>
      </c>
      <c r="IN353" s="1098">
        <f>IF(IN$9=$N353,#REF!,0)</f>
        <v>0</v>
      </c>
      <c r="IO353" s="1098">
        <f>IF(IO$9=$N353,#REF!,0)</f>
        <v>0</v>
      </c>
      <c r="IP353" s="1098">
        <f>IF(IP$9=$N353,#REF!,0)</f>
        <v>0</v>
      </c>
      <c r="IQ353" s="1098">
        <f>IF(IQ$9=$N353,#REF!,0)</f>
        <v>0</v>
      </c>
      <c r="IR353" s="1098">
        <f>IF(IR$9=$N353,#REF!,0)</f>
        <v>0</v>
      </c>
      <c r="IS353" s="1098">
        <f>IF(IS$9=$N353,#REF!,0)</f>
        <v>0</v>
      </c>
      <c r="IT353" s="1098">
        <f>IF(IT$9=$N353,#REF!,0)</f>
        <v>0</v>
      </c>
      <c r="IU353" s="1098">
        <f>IF(IU$9=$N353,#REF!,0)</f>
        <v>0</v>
      </c>
      <c r="IV353" s="1098">
        <f>IF(IV$9=$N353,#REF!,0)</f>
        <v>0</v>
      </c>
      <c r="IW353" s="1098">
        <f>IF(IW$9=$N353,#REF!,0)</f>
        <v>0</v>
      </c>
      <c r="IX353" s="1098">
        <f>IF(IX$9=$N353,#REF!,0)</f>
        <v>0</v>
      </c>
      <c r="IY353" s="1098">
        <f>IF(IY$9=$N353,#REF!,0)</f>
        <v>0</v>
      </c>
      <c r="IZ353" s="1098">
        <f>IF(IZ$9=$N353,#REF!,0)</f>
        <v>0</v>
      </c>
      <c r="JA353" s="1098">
        <f>IF(JA$9=$N353,#REF!,0)</f>
        <v>0</v>
      </c>
      <c r="JB353" s="1098">
        <f>IF(JB$9=$N353,#REF!,0)</f>
        <v>0</v>
      </c>
      <c r="JC353" s="1098">
        <f>IF(JC$9=$N353,#REF!,0)</f>
        <v>0</v>
      </c>
      <c r="JD353" s="1098">
        <f>IF(JD$9=$N353,#REF!,0)</f>
        <v>0</v>
      </c>
      <c r="JE353" s="1098">
        <f>IF(JE$9=$N353,#REF!,0)</f>
        <v>0</v>
      </c>
      <c r="JF353" s="1098">
        <f>IF(JF$9=$N353,#REF!,0)</f>
        <v>0</v>
      </c>
      <c r="JG353" s="1098">
        <f>IF(JG$9=$N353,#REF!,0)</f>
        <v>0</v>
      </c>
      <c r="JH353" s="1098">
        <f>IF(JH$9=$N353,#REF!,0)</f>
        <v>0</v>
      </c>
      <c r="JI353" s="1098">
        <f>IF(JI$9=$N353,#REF!,0)</f>
        <v>0</v>
      </c>
      <c r="JJ353" s="1098">
        <f>IF(JJ$9=$N353,#REF!,0)</f>
        <v>0</v>
      </c>
      <c r="JK353" s="1098">
        <f>IF(JK$9=$N353,#REF!,0)</f>
        <v>0</v>
      </c>
      <c r="JL353" s="1098">
        <f>IF(JL$9=$N353,#REF!,0)</f>
        <v>0</v>
      </c>
      <c r="JM353" s="1098">
        <f>IF(JM$9=$N353,#REF!,0)</f>
        <v>0</v>
      </c>
      <c r="JN353" s="1098">
        <f>IF(JN$9=$N353,#REF!,0)</f>
        <v>0</v>
      </c>
      <c r="JO353" s="1098">
        <f>IF(JO$9=$N353,#REF!,0)</f>
        <v>0</v>
      </c>
      <c r="JP353" s="1098">
        <f>IF(JP$9=$N353,#REF!,0)</f>
        <v>0</v>
      </c>
      <c r="JQ353" s="1098">
        <f>IF(JQ$9=$N353,#REF!,0)</f>
        <v>0</v>
      </c>
      <c r="JR353" s="1098">
        <f>IF(JR$9=$N353,#REF!,0)</f>
        <v>0</v>
      </c>
      <c r="JS353" s="1098">
        <f>IF(JS$9=$N353,#REF!,0)</f>
        <v>0</v>
      </c>
      <c r="JT353" s="1098">
        <f>IF(JT$9=$N353,#REF!,0)</f>
        <v>0</v>
      </c>
      <c r="JU353" s="1098">
        <f>IF(JU$9=$N353,#REF!,0)</f>
        <v>0</v>
      </c>
      <c r="JV353" s="1098">
        <f>IF(JV$9=$N353,#REF!,0)</f>
        <v>0</v>
      </c>
      <c r="JW353" s="1098">
        <f>IF(JW$9=$N353,#REF!,0)</f>
        <v>0</v>
      </c>
      <c r="JX353" s="681"/>
      <c r="JY353" s="10"/>
      <c r="JZ353" s="681">
        <f t="shared" si="1011"/>
        <v>0</v>
      </c>
      <c r="KA353" s="681">
        <f t="shared" si="1011"/>
        <v>0</v>
      </c>
      <c r="KB353" s="681">
        <f t="shared" si="1011"/>
        <v>0</v>
      </c>
      <c r="KC353" s="681">
        <f t="shared" si="1011"/>
        <v>0</v>
      </c>
      <c r="KD353" s="681">
        <f t="shared" si="1011"/>
        <v>0</v>
      </c>
      <c r="KE353" s="681">
        <f t="shared" si="1011"/>
        <v>0</v>
      </c>
      <c r="KF353" s="681">
        <f t="shared" si="1011"/>
        <v>0</v>
      </c>
      <c r="KG353" s="681">
        <f t="shared" si="1011"/>
        <v>0</v>
      </c>
      <c r="KH353" s="681">
        <f t="shared" si="1011"/>
        <v>0</v>
      </c>
      <c r="KI353" s="681">
        <f t="shared" si="1011"/>
        <v>0</v>
      </c>
      <c r="KJ353" s="681">
        <f t="shared" si="1011"/>
        <v>0</v>
      </c>
      <c r="KN353" s="1098">
        <f t="shared" si="980"/>
        <v>0</v>
      </c>
      <c r="KO353" s="1098">
        <f t="shared" si="980"/>
        <v>0</v>
      </c>
      <c r="KP353" s="1098">
        <f t="shared" si="980"/>
        <v>0</v>
      </c>
      <c r="KQ353" s="1098">
        <f t="shared" si="980"/>
        <v>80000</v>
      </c>
      <c r="KR353" s="1098">
        <f t="shared" si="980"/>
        <v>0</v>
      </c>
      <c r="KS353" s="1098">
        <f t="shared" si="980"/>
        <v>0</v>
      </c>
      <c r="KT353" s="1098">
        <f t="shared" si="980"/>
        <v>0</v>
      </c>
      <c r="KU353" s="1098">
        <f t="shared" si="980"/>
        <v>0</v>
      </c>
      <c r="KV353" s="1098">
        <f t="shared" si="980"/>
        <v>0</v>
      </c>
      <c r="KW353" s="1098">
        <f t="shared" si="980"/>
        <v>0</v>
      </c>
      <c r="KX353" s="1098">
        <f t="shared" si="980"/>
        <v>0</v>
      </c>
      <c r="KY353" s="1098">
        <f t="shared" si="980"/>
        <v>0</v>
      </c>
      <c r="KZ353" s="1098">
        <f t="shared" si="980"/>
        <v>0</v>
      </c>
      <c r="LA353" s="1098">
        <f t="shared" si="980"/>
        <v>0</v>
      </c>
      <c r="LB353" s="1098">
        <f t="shared" si="980"/>
        <v>0</v>
      </c>
      <c r="LC353" s="1098">
        <f t="shared" si="979"/>
        <v>0</v>
      </c>
      <c r="LD353" s="1098">
        <f t="shared" si="979"/>
        <v>0</v>
      </c>
      <c r="LE353" s="1098">
        <f t="shared" si="979"/>
        <v>0</v>
      </c>
      <c r="LF353" s="1098">
        <f t="shared" si="979"/>
        <v>0</v>
      </c>
      <c r="LG353" s="1098">
        <f t="shared" si="979"/>
        <v>0</v>
      </c>
      <c r="LH353" s="1098">
        <f t="shared" si="979"/>
        <v>0</v>
      </c>
      <c r="LI353" s="1098">
        <f t="shared" si="979"/>
        <v>0</v>
      </c>
      <c r="LJ353" s="1098">
        <f t="shared" si="979"/>
        <v>0</v>
      </c>
      <c r="LK353" s="1098">
        <f t="shared" si="979"/>
        <v>0</v>
      </c>
      <c r="LL353" s="1098">
        <f t="shared" si="979"/>
        <v>0</v>
      </c>
      <c r="LM353" s="1098">
        <f t="shared" si="979"/>
        <v>0</v>
      </c>
      <c r="LN353" s="1098">
        <f t="shared" si="979"/>
        <v>0</v>
      </c>
      <c r="LO353" s="1098">
        <f t="shared" si="979"/>
        <v>0</v>
      </c>
      <c r="LP353" s="1098">
        <f t="shared" si="979"/>
        <v>0</v>
      </c>
      <c r="LQ353" s="1098">
        <f t="shared" si="979"/>
        <v>0</v>
      </c>
      <c r="LR353" s="1098">
        <f t="shared" ref="LR353:LR374" si="1026">IF(LR$9=$M353,$DV353,0)</f>
        <v>0</v>
      </c>
      <c r="LS353" s="1098">
        <f t="shared" si="924"/>
        <v>0</v>
      </c>
    </row>
    <row r="354" spans="1:331" customFormat="1" ht="20.100000000000001" customHeight="1" x14ac:dyDescent="0.35">
      <c r="B354" s="561"/>
      <c r="C354" s="561"/>
      <c r="D354" s="561"/>
      <c r="E354" s="561"/>
      <c r="F354" s="561"/>
      <c r="G354" s="561"/>
      <c r="H354" s="561"/>
      <c r="I354" s="561"/>
      <c r="J354" s="871" t="s">
        <v>212</v>
      </c>
      <c r="K354" s="561"/>
      <c r="L354" s="561"/>
      <c r="M354" s="886"/>
      <c r="N354" s="881">
        <v>3211</v>
      </c>
      <c r="O354" s="896" t="s">
        <v>829</v>
      </c>
      <c r="P354" s="767"/>
      <c r="Q354" s="767"/>
      <c r="R354" s="767"/>
      <c r="S354" s="767"/>
      <c r="T354" s="767"/>
      <c r="U354" s="767"/>
      <c r="V354" s="767"/>
      <c r="W354" s="767"/>
      <c r="X354" s="767"/>
      <c r="Y354" s="767"/>
      <c r="Z354" s="767"/>
      <c r="AA354" s="767"/>
      <c r="AB354" s="767"/>
      <c r="AC354" s="767"/>
      <c r="AD354" s="767"/>
      <c r="AE354" s="767"/>
      <c r="AF354" s="767"/>
      <c r="AG354" s="767"/>
      <c r="AH354" s="767"/>
      <c r="AI354" s="767"/>
      <c r="AJ354" s="767"/>
      <c r="AK354" s="767"/>
      <c r="AL354" s="767"/>
      <c r="AM354" s="767"/>
      <c r="AN354" s="767"/>
      <c r="AO354" s="767"/>
      <c r="AP354" s="767"/>
      <c r="AQ354" s="767"/>
      <c r="AR354" s="767"/>
      <c r="AS354" s="767"/>
      <c r="AT354" s="767"/>
      <c r="AU354" s="767"/>
      <c r="AV354" s="767"/>
      <c r="AW354" s="767"/>
      <c r="AX354" s="767"/>
      <c r="AY354" s="767"/>
      <c r="AZ354" s="767"/>
      <c r="BA354" s="767"/>
      <c r="BB354" s="767"/>
      <c r="BC354" s="767"/>
      <c r="BD354" s="767"/>
      <c r="BE354" s="767"/>
      <c r="BF354" s="767"/>
      <c r="BG354" s="767"/>
      <c r="BH354" s="767"/>
      <c r="BI354" s="767"/>
      <c r="BJ354" s="767"/>
      <c r="BK354" s="767"/>
      <c r="BL354" s="767"/>
      <c r="BM354" s="767"/>
      <c r="BN354" s="767"/>
      <c r="BO354" s="767"/>
      <c r="BP354" s="767"/>
      <c r="BQ354" s="767"/>
      <c r="BR354" s="767"/>
      <c r="BS354" s="767"/>
      <c r="BT354" s="767"/>
      <c r="BU354" s="767"/>
      <c r="BV354" s="767"/>
      <c r="BW354" s="767"/>
      <c r="BX354" s="767"/>
      <c r="BY354" s="767"/>
      <c r="BZ354" s="767"/>
      <c r="CA354" s="767"/>
      <c r="CB354" s="767"/>
      <c r="CC354" s="767"/>
      <c r="CD354" s="767"/>
      <c r="CE354" s="767"/>
      <c r="CF354" s="767"/>
      <c r="CG354" s="767"/>
      <c r="CH354" s="767"/>
      <c r="CI354" s="767"/>
      <c r="CJ354" s="767"/>
      <c r="CK354" s="767"/>
      <c r="CL354" s="767"/>
      <c r="CM354" s="767"/>
      <c r="CN354" s="767"/>
      <c r="CO354" s="767"/>
      <c r="CP354" s="767"/>
      <c r="CQ354" s="767"/>
      <c r="CR354" s="767"/>
      <c r="CS354" s="767"/>
      <c r="CT354" s="767"/>
      <c r="CU354" s="767"/>
      <c r="CV354" s="767"/>
      <c r="CW354" s="767"/>
      <c r="CX354" s="767"/>
      <c r="CY354" s="767"/>
      <c r="CZ354" s="726"/>
      <c r="DA354" s="726"/>
      <c r="DB354" s="726">
        <v>0</v>
      </c>
      <c r="DC354" s="726">
        <v>18499.45</v>
      </c>
      <c r="DD354" s="726">
        <f t="shared" si="973"/>
        <v>0</v>
      </c>
      <c r="DE354" s="726">
        <f t="shared" si="974"/>
        <v>20.554944444444445</v>
      </c>
      <c r="DF354" s="726"/>
      <c r="DG354" s="726">
        <v>0</v>
      </c>
      <c r="DH354" s="767"/>
      <c r="DI354" s="726">
        <f t="shared" si="843"/>
        <v>0</v>
      </c>
      <c r="DJ354" s="726">
        <f>(DK354-DG354)</f>
        <v>90000</v>
      </c>
      <c r="DK354" s="726">
        <v>90000</v>
      </c>
      <c r="DL354" s="726">
        <f t="shared" si="988"/>
        <v>0</v>
      </c>
      <c r="DM354" s="726">
        <f>(DN354-DK354)</f>
        <v>0</v>
      </c>
      <c r="DN354" s="726">
        <v>90000</v>
      </c>
      <c r="DO354" s="726">
        <v>21970.41</v>
      </c>
      <c r="DP354" s="726">
        <f t="shared" si="989"/>
        <v>24.411566666666669</v>
      </c>
      <c r="DQ354" s="726">
        <f>(DR354-DN354)</f>
        <v>0</v>
      </c>
      <c r="DR354" s="726">
        <v>90000</v>
      </c>
      <c r="DS354" s="726">
        <v>27803.35</v>
      </c>
      <c r="DT354" s="726">
        <f t="shared" si="976"/>
        <v>30.892611111111108</v>
      </c>
      <c r="DU354" s="726">
        <f>(DV354-DR354)</f>
        <v>-10000</v>
      </c>
      <c r="DV354" s="726">
        <v>80000</v>
      </c>
      <c r="DW354" s="726">
        <v>0</v>
      </c>
      <c r="DX354" s="726"/>
      <c r="DY354" s="726"/>
      <c r="DZ354" s="726">
        <v>18499.45</v>
      </c>
      <c r="EA354" s="726">
        <v>0</v>
      </c>
      <c r="EB354" s="726">
        <v>0</v>
      </c>
      <c r="EC354" s="726">
        <f t="shared" si="848"/>
        <v>0</v>
      </c>
      <c r="ED354" s="726">
        <f>(EE354-EA354)</f>
        <v>16500</v>
      </c>
      <c r="EE354" s="726">
        <v>16500</v>
      </c>
      <c r="EF354" s="726">
        <v>0</v>
      </c>
      <c r="EG354" s="726">
        <f t="shared" si="849"/>
        <v>0</v>
      </c>
      <c r="EH354" s="726" t="e">
        <f>(#REF!-EE354)</f>
        <v>#REF!</v>
      </c>
      <c r="EI354" s="726">
        <f>IFERROR(#REF!/DZ354*100,)</f>
        <v>0</v>
      </c>
      <c r="EJ354" s="726">
        <f>IFERROR(#REF!/#REF!*100,)</f>
        <v>0</v>
      </c>
      <c r="EK354" s="726">
        <v>0</v>
      </c>
      <c r="EL354" s="726"/>
      <c r="EM354" s="725"/>
      <c r="EN354" s="521"/>
      <c r="EO354" s="521"/>
      <c r="EP354" s="521"/>
      <c r="EQ354" s="521"/>
      <c r="ER354" s="521"/>
      <c r="ES354" s="146">
        <f t="shared" si="968"/>
        <v>0</v>
      </c>
      <c r="EW354" s="10"/>
      <c r="EX354" s="739">
        <f>IF(EX$9=$K354,#REF!,0)</f>
        <v>0</v>
      </c>
      <c r="EY354" s="739">
        <f>IF(EY$9=$K354,#REF!,0)</f>
        <v>0</v>
      </c>
      <c r="EZ354" s="739">
        <f>IF(EZ$9=$K354,#REF!,0)</f>
        <v>0</v>
      </c>
      <c r="FA354" s="739">
        <f>IF(FA$9=$K354,#REF!,0)</f>
        <v>0</v>
      </c>
      <c r="FB354" s="739">
        <f>IF(FB$9=$K354,#REF!,0)</f>
        <v>0</v>
      </c>
      <c r="FC354" s="739">
        <f>IF(FC$9=$K354,#REF!,0)</f>
        <v>0</v>
      </c>
      <c r="FD354" s="739">
        <f>IF(FD$9=$K354,#REF!,0)</f>
        <v>0</v>
      </c>
      <c r="FE354" s="739">
        <f>IF(FE$9=$K354,#REF!,0)</f>
        <v>0</v>
      </c>
      <c r="FF354" s="739">
        <f>IF(FF$9=$K354,#REF!,0)</f>
        <v>0</v>
      </c>
      <c r="FG354" s="739">
        <f>IF(FG$9=$K354,#REF!,0)</f>
        <v>0</v>
      </c>
      <c r="FH354" s="739">
        <f>IF(FH$9=$K354,#REF!,0)</f>
        <v>0</v>
      </c>
      <c r="FI354" s="739">
        <f>IF(FI$9=$K354,#REF!,0)</f>
        <v>0</v>
      </c>
      <c r="FJ354" s="739">
        <f>IF(FJ$9=$K354,#REF!,0)</f>
        <v>0</v>
      </c>
      <c r="FK354" s="739">
        <f>IF(FK$9=$K354,#REF!,0)</f>
        <v>0</v>
      </c>
      <c r="FL354" s="739">
        <f>IF(FL$9=$K354,#REF!,0)</f>
        <v>0</v>
      </c>
      <c r="FM354" s="739">
        <f>IF(FM$9=$K354,#REF!,0)</f>
        <v>0</v>
      </c>
      <c r="FN354" s="739">
        <f>IF(FN$9=$K354,#REF!,0)</f>
        <v>0</v>
      </c>
      <c r="FO354" s="739">
        <f>IF(FO$9=$K354,#REF!,0)</f>
        <v>0</v>
      </c>
      <c r="FP354" s="739">
        <f>IF(FP$9=$K354,#REF!,0)</f>
        <v>0</v>
      </c>
      <c r="FQ354" s="739">
        <f>IF(FQ$9=$K354,#REF!,0)</f>
        <v>0</v>
      </c>
      <c r="FS354" s="561"/>
      <c r="FT354" s="10"/>
      <c r="FU354" s="739">
        <f t="shared" si="1024"/>
        <v>0</v>
      </c>
      <c r="FV354" s="739">
        <f t="shared" si="1024"/>
        <v>0</v>
      </c>
      <c r="FW354" s="739">
        <f t="shared" si="1024"/>
        <v>0</v>
      </c>
      <c r="FX354" s="739">
        <f t="shared" si="1024"/>
        <v>0</v>
      </c>
      <c r="FY354" s="739">
        <f t="shared" si="1024"/>
        <v>0</v>
      </c>
      <c r="FZ354" s="739">
        <f t="shared" si="1024"/>
        <v>0</v>
      </c>
      <c r="GA354" s="739">
        <f t="shared" si="1024"/>
        <v>0</v>
      </c>
      <c r="GB354" s="739">
        <f t="shared" si="1024"/>
        <v>0</v>
      </c>
      <c r="GC354" s="739">
        <f t="shared" si="1024"/>
        <v>0</v>
      </c>
      <c r="GD354" s="739">
        <f t="shared" si="1024"/>
        <v>0</v>
      </c>
      <c r="GE354" s="739">
        <f t="shared" si="1025"/>
        <v>0</v>
      </c>
      <c r="GF354" s="739">
        <f t="shared" si="1025"/>
        <v>0</v>
      </c>
      <c r="GG354" s="739">
        <f t="shared" si="1025"/>
        <v>0</v>
      </c>
      <c r="GH354" s="739">
        <f t="shared" si="1025"/>
        <v>0</v>
      </c>
      <c r="GI354" s="739">
        <f t="shared" si="1025"/>
        <v>0</v>
      </c>
      <c r="GJ354" s="739">
        <f t="shared" si="1025"/>
        <v>0</v>
      </c>
      <c r="GK354" s="739">
        <f t="shared" si="1025"/>
        <v>0</v>
      </c>
      <c r="GL354" s="739">
        <f t="shared" si="1025"/>
        <v>0</v>
      </c>
      <c r="GM354" s="739">
        <f t="shared" si="1025"/>
        <v>0</v>
      </c>
      <c r="GN354" s="739">
        <f t="shared" si="1025"/>
        <v>0</v>
      </c>
      <c r="GO354" s="561"/>
      <c r="GP354" s="10"/>
      <c r="GQ354" s="1098">
        <f>IF(GQ$9=$N354,#REF!,0)</f>
        <v>0</v>
      </c>
      <c r="GR354" s="1098">
        <f>IF(GR$9=$N354,#REF!,0)</f>
        <v>0</v>
      </c>
      <c r="GS354" s="1098">
        <f>IF(GS$9=$N354,#REF!,0)</f>
        <v>0</v>
      </c>
      <c r="GT354" s="1098">
        <f>IF(GT$9=$N354,#REF!,0)</f>
        <v>0</v>
      </c>
      <c r="GU354" s="1098">
        <f>IF(GU$9=$N354,#REF!,0)</f>
        <v>0</v>
      </c>
      <c r="GV354" s="1098">
        <f>IF(GV$9=$N354,#REF!,0)</f>
        <v>0</v>
      </c>
      <c r="GW354" s="1098">
        <f>IF(GW$9=$N354,#REF!,0)</f>
        <v>0</v>
      </c>
      <c r="GX354" s="1098">
        <f>IF(GX$9=$N354,#REF!,0)</f>
        <v>0</v>
      </c>
      <c r="GY354" s="1098" t="e">
        <f>IF(GY$9=$N354,#REF!,0)</f>
        <v>#REF!</v>
      </c>
      <c r="GZ354" s="1098">
        <f>IF(GZ$9=$N354,#REF!,0)</f>
        <v>0</v>
      </c>
      <c r="HA354" s="1098">
        <f>IF(HA$9=$N354,#REF!,0)</f>
        <v>0</v>
      </c>
      <c r="HB354" s="1098">
        <f>IF(HB$9=$N354,#REF!,0)</f>
        <v>0</v>
      </c>
      <c r="HC354" s="1098">
        <f>IF(HC$9=$N354,#REF!,0)</f>
        <v>0</v>
      </c>
      <c r="HD354" s="1098">
        <f>IF(HD$9=$N354,#REF!,0)</f>
        <v>0</v>
      </c>
      <c r="HE354" s="1098">
        <f>IF(HE$9=$N354,#REF!,0)</f>
        <v>0</v>
      </c>
      <c r="HF354" s="1098">
        <f>IF(HF$9=$N354,#REF!,0)</f>
        <v>0</v>
      </c>
      <c r="HG354" s="1098">
        <f>IF(HG$9=$N354,#REF!,0)</f>
        <v>0</v>
      </c>
      <c r="HH354" s="1098">
        <f>IF(HH$9=$N354,#REF!,0)</f>
        <v>0</v>
      </c>
      <c r="HI354" s="1098">
        <f>IF(HI$9=$N354,#REF!,0)</f>
        <v>0</v>
      </c>
      <c r="HJ354" s="1098">
        <f>IF(HJ$9=$N354,#REF!,0)</f>
        <v>0</v>
      </c>
      <c r="HK354" s="1098">
        <f>IF(HK$9=$N354,#REF!,0)</f>
        <v>0</v>
      </c>
      <c r="HL354" s="1098">
        <f>IF(HL$9=$N354,#REF!,0)</f>
        <v>0</v>
      </c>
      <c r="HM354" s="1098">
        <f>IF(HM$9=$N354,#REF!,0)</f>
        <v>0</v>
      </c>
      <c r="HN354" s="1098">
        <f>IF(HN$9=$N354,#REF!,0)</f>
        <v>0</v>
      </c>
      <c r="HO354" s="1098">
        <f>IF(HO$9=$N354,#REF!,0)</f>
        <v>0</v>
      </c>
      <c r="HP354" s="1098">
        <f>IF(HP$9=$N354,#REF!,0)</f>
        <v>0</v>
      </c>
      <c r="HQ354" s="1098">
        <f>IF(HQ$9=$N354,#REF!,0)</f>
        <v>0</v>
      </c>
      <c r="HR354" s="1098">
        <f>IF(HR$9=$N354,#REF!,0)</f>
        <v>0</v>
      </c>
      <c r="HS354" s="1098">
        <f>IF(HS$9=$N354,#REF!,0)</f>
        <v>0</v>
      </c>
      <c r="HT354" s="1098">
        <f>IF(HT$9=$N354,#REF!,0)</f>
        <v>0</v>
      </c>
      <c r="HU354" s="1098">
        <f>IF(HU$9=$N354,#REF!,0)</f>
        <v>0</v>
      </c>
      <c r="HV354" s="1098">
        <f>IF(HV$9=$N354,#REF!,0)</f>
        <v>0</v>
      </c>
      <c r="HW354" s="1098">
        <f>IF(HW$9=$N354,#REF!,0)</f>
        <v>0</v>
      </c>
      <c r="HX354" s="1098">
        <f>IF(HX$9=$N354,#REF!,0)</f>
        <v>0</v>
      </c>
      <c r="HY354" s="1098">
        <f>IF(HY$9=$N354,#REF!,0)</f>
        <v>0</v>
      </c>
      <c r="HZ354" s="1098">
        <f>IF(HZ$9=$N354,#REF!,0)</f>
        <v>0</v>
      </c>
      <c r="IA354" s="1098">
        <f>IF(IA$9=$N354,#REF!,0)</f>
        <v>0</v>
      </c>
      <c r="IB354" s="1098">
        <f>IF(IB$9=$N354,#REF!,0)</f>
        <v>0</v>
      </c>
      <c r="IC354" s="1098">
        <f>IF(IC$9=$N354,#REF!,0)</f>
        <v>0</v>
      </c>
      <c r="ID354" s="1098">
        <f>IF(ID$9=$N354,#REF!,0)</f>
        <v>0</v>
      </c>
      <c r="IE354" s="1098">
        <f>IF(IE$9=$N354,#REF!,0)</f>
        <v>0</v>
      </c>
      <c r="IF354" s="1098">
        <f>IF(IF$9=$N354,#REF!,0)</f>
        <v>0</v>
      </c>
      <c r="IG354" s="1098">
        <f>IF(IG$9=$N354,#REF!,0)</f>
        <v>0</v>
      </c>
      <c r="IH354" s="1098">
        <f>IF(IH$9=$N354,#REF!,0)</f>
        <v>0</v>
      </c>
      <c r="II354" s="1098">
        <f>IF(II$9=$N354,#REF!,0)</f>
        <v>0</v>
      </c>
      <c r="IJ354" s="1098">
        <f>IF(IJ$9=$N354,#REF!,0)</f>
        <v>0</v>
      </c>
      <c r="IK354" s="1098">
        <f>IF(IK$9=$N354,#REF!,0)</f>
        <v>0</v>
      </c>
      <c r="IL354" s="1098">
        <f>IF(IL$9=$N354,#REF!,0)</f>
        <v>0</v>
      </c>
      <c r="IM354" s="1098">
        <f>IF(IM$9=$N354,#REF!,0)</f>
        <v>0</v>
      </c>
      <c r="IN354" s="1098">
        <f>IF(IN$9=$N354,#REF!,0)</f>
        <v>0</v>
      </c>
      <c r="IO354" s="1098">
        <f>IF(IO$9=$N354,#REF!,0)</f>
        <v>0</v>
      </c>
      <c r="IP354" s="1098">
        <f>IF(IP$9=$N354,#REF!,0)</f>
        <v>0</v>
      </c>
      <c r="IQ354" s="1098">
        <f>IF(IQ$9=$N354,#REF!,0)</f>
        <v>0</v>
      </c>
      <c r="IR354" s="1098">
        <f>IF(IR$9=$N354,#REF!,0)</f>
        <v>0</v>
      </c>
      <c r="IS354" s="1098">
        <f>IF(IS$9=$N354,#REF!,0)</f>
        <v>0</v>
      </c>
      <c r="IT354" s="1098">
        <f>IF(IT$9=$N354,#REF!,0)</f>
        <v>0</v>
      </c>
      <c r="IU354" s="1098">
        <f>IF(IU$9=$N354,#REF!,0)</f>
        <v>0</v>
      </c>
      <c r="IV354" s="1098">
        <f>IF(IV$9=$N354,#REF!,0)</f>
        <v>0</v>
      </c>
      <c r="IW354" s="1098">
        <f>IF(IW$9=$N354,#REF!,0)</f>
        <v>0</v>
      </c>
      <c r="IX354" s="1098">
        <f>IF(IX$9=$N354,#REF!,0)</f>
        <v>0</v>
      </c>
      <c r="IY354" s="1098">
        <f>IF(IY$9=$N354,#REF!,0)</f>
        <v>0</v>
      </c>
      <c r="IZ354" s="1098">
        <f>IF(IZ$9=$N354,#REF!,0)</f>
        <v>0</v>
      </c>
      <c r="JA354" s="1098">
        <f>IF(JA$9=$N354,#REF!,0)</f>
        <v>0</v>
      </c>
      <c r="JB354" s="1098">
        <f>IF(JB$9=$N354,#REF!,0)</f>
        <v>0</v>
      </c>
      <c r="JC354" s="1098">
        <f>IF(JC$9=$N354,#REF!,0)</f>
        <v>0</v>
      </c>
      <c r="JD354" s="1098">
        <f>IF(JD$9=$N354,#REF!,0)</f>
        <v>0</v>
      </c>
      <c r="JE354" s="1098">
        <f>IF(JE$9=$N354,#REF!,0)</f>
        <v>0</v>
      </c>
      <c r="JF354" s="1098">
        <f>IF(JF$9=$N354,#REF!,0)</f>
        <v>0</v>
      </c>
      <c r="JG354" s="1098">
        <f>IF(JG$9=$N354,#REF!,0)</f>
        <v>0</v>
      </c>
      <c r="JH354" s="1098">
        <f>IF(JH$9=$N354,#REF!,0)</f>
        <v>0</v>
      </c>
      <c r="JI354" s="1098">
        <f>IF(JI$9=$N354,#REF!,0)</f>
        <v>0</v>
      </c>
      <c r="JJ354" s="1098">
        <f>IF(JJ$9=$N354,#REF!,0)</f>
        <v>0</v>
      </c>
      <c r="JK354" s="1098">
        <f>IF(JK$9=$N354,#REF!,0)</f>
        <v>0</v>
      </c>
      <c r="JL354" s="1098">
        <f>IF(JL$9=$N354,#REF!,0)</f>
        <v>0</v>
      </c>
      <c r="JM354" s="1098">
        <f>IF(JM$9=$N354,#REF!,0)</f>
        <v>0</v>
      </c>
      <c r="JN354" s="1098">
        <f>IF(JN$9=$N354,#REF!,0)</f>
        <v>0</v>
      </c>
      <c r="JO354" s="1098">
        <f>IF(JO$9=$N354,#REF!,0)</f>
        <v>0</v>
      </c>
      <c r="JP354" s="1098">
        <f>IF(JP$9=$N354,#REF!,0)</f>
        <v>0</v>
      </c>
      <c r="JQ354" s="1098">
        <f>IF(JQ$9=$N354,#REF!,0)</f>
        <v>0</v>
      </c>
      <c r="JR354" s="1098">
        <f>IF(JR$9=$N354,#REF!,0)</f>
        <v>0</v>
      </c>
      <c r="JS354" s="1098">
        <f>IF(JS$9=$N354,#REF!,0)</f>
        <v>0</v>
      </c>
      <c r="JT354" s="1098">
        <f>IF(JT$9=$N354,#REF!,0)</f>
        <v>0</v>
      </c>
      <c r="JU354" s="1098">
        <f>IF(JU$9=$N354,#REF!,0)</f>
        <v>0</v>
      </c>
      <c r="JV354" s="1098">
        <f>IF(JV$9=$N354,#REF!,0)</f>
        <v>0</v>
      </c>
      <c r="JW354" s="1098">
        <f>IF(JW$9=$N354,#REF!,0)</f>
        <v>0</v>
      </c>
      <c r="JX354" s="681"/>
      <c r="JY354" s="10"/>
      <c r="JZ354" s="681">
        <f t="shared" si="1011"/>
        <v>0</v>
      </c>
      <c r="KA354" s="681">
        <f t="shared" si="1011"/>
        <v>0</v>
      </c>
      <c r="KB354" s="681">
        <f t="shared" si="1011"/>
        <v>0</v>
      </c>
      <c r="KC354" s="681">
        <f t="shared" si="1011"/>
        <v>0</v>
      </c>
      <c r="KD354" s="681">
        <f t="shared" si="1011"/>
        <v>0</v>
      </c>
      <c r="KE354" s="681">
        <f t="shared" si="1011"/>
        <v>0</v>
      </c>
      <c r="KF354" s="681">
        <f t="shared" si="1011"/>
        <v>0</v>
      </c>
      <c r="KG354" s="681">
        <f t="shared" si="1011"/>
        <v>0</v>
      </c>
      <c r="KH354" s="681">
        <f t="shared" si="1011"/>
        <v>0</v>
      </c>
      <c r="KI354" s="681">
        <f t="shared" si="1011"/>
        <v>0</v>
      </c>
      <c r="KJ354" s="681">
        <f t="shared" si="1011"/>
        <v>0</v>
      </c>
      <c r="KN354" s="1098">
        <f t="shared" si="980"/>
        <v>0</v>
      </c>
      <c r="KO354" s="1098">
        <f t="shared" si="980"/>
        <v>0</v>
      </c>
      <c r="KP354" s="1098">
        <f t="shared" si="980"/>
        <v>0</v>
      </c>
      <c r="KQ354" s="1098">
        <f t="shared" si="980"/>
        <v>0</v>
      </c>
      <c r="KR354" s="1098">
        <f t="shared" si="980"/>
        <v>0</v>
      </c>
      <c r="KS354" s="1098">
        <f t="shared" si="980"/>
        <v>0</v>
      </c>
      <c r="KT354" s="1098">
        <f t="shared" si="980"/>
        <v>0</v>
      </c>
      <c r="KU354" s="1098">
        <f t="shared" si="980"/>
        <v>0</v>
      </c>
      <c r="KV354" s="1098">
        <f t="shared" si="980"/>
        <v>0</v>
      </c>
      <c r="KW354" s="1098">
        <f t="shared" si="980"/>
        <v>0</v>
      </c>
      <c r="KX354" s="1098">
        <f t="shared" si="980"/>
        <v>0</v>
      </c>
      <c r="KY354" s="1098">
        <f t="shared" si="980"/>
        <v>0</v>
      </c>
      <c r="KZ354" s="1098">
        <f t="shared" si="980"/>
        <v>0</v>
      </c>
      <c r="LA354" s="1098">
        <f t="shared" si="980"/>
        <v>0</v>
      </c>
      <c r="LB354" s="1098">
        <f t="shared" si="980"/>
        <v>0</v>
      </c>
      <c r="LC354" s="1098">
        <f t="shared" si="980"/>
        <v>0</v>
      </c>
      <c r="LD354" s="1098">
        <f t="shared" ref="LD354:LQ369" si="1027">IF(LD$9=$M354,$DV354,0)</f>
        <v>0</v>
      </c>
      <c r="LE354" s="1098">
        <f t="shared" si="1027"/>
        <v>0</v>
      </c>
      <c r="LF354" s="1098">
        <f t="shared" si="1027"/>
        <v>0</v>
      </c>
      <c r="LG354" s="1098">
        <f t="shared" si="1027"/>
        <v>0</v>
      </c>
      <c r="LH354" s="1098">
        <f t="shared" si="1027"/>
        <v>0</v>
      </c>
      <c r="LI354" s="1098">
        <f t="shared" si="1027"/>
        <v>0</v>
      </c>
      <c r="LJ354" s="1098">
        <f t="shared" si="1027"/>
        <v>0</v>
      </c>
      <c r="LK354" s="1098">
        <f t="shared" si="1027"/>
        <v>0</v>
      </c>
      <c r="LL354" s="1098">
        <f t="shared" si="1027"/>
        <v>0</v>
      </c>
      <c r="LM354" s="1098">
        <f t="shared" si="1027"/>
        <v>0</v>
      </c>
      <c r="LN354" s="1098">
        <f t="shared" si="1027"/>
        <v>0</v>
      </c>
      <c r="LO354" s="1098">
        <f t="shared" si="1027"/>
        <v>0</v>
      </c>
      <c r="LP354" s="1098">
        <f t="shared" si="1027"/>
        <v>0</v>
      </c>
      <c r="LQ354" s="1098">
        <f t="shared" si="1027"/>
        <v>0</v>
      </c>
      <c r="LR354" s="1098">
        <f t="shared" si="1026"/>
        <v>0</v>
      </c>
      <c r="LS354" s="1098">
        <f t="shared" si="924"/>
        <v>0</v>
      </c>
    </row>
    <row r="355" spans="1:331" s="561" customFormat="1" ht="20.100000000000001" customHeight="1" x14ac:dyDescent="0.35">
      <c r="B355" s="871" t="s">
        <v>835</v>
      </c>
      <c r="C355" s="870" t="s">
        <v>494</v>
      </c>
      <c r="J355" s="871" t="s">
        <v>212</v>
      </c>
      <c r="M355" s="1380">
        <v>322</v>
      </c>
      <c r="N355" s="1380" t="s">
        <v>170</v>
      </c>
      <c r="O355" s="1380"/>
      <c r="P355" s="767"/>
      <c r="Q355" s="767"/>
      <c r="R355" s="767"/>
      <c r="S355" s="767"/>
      <c r="T355" s="767"/>
      <c r="U355" s="767"/>
      <c r="V355" s="767"/>
      <c r="W355" s="767"/>
      <c r="X355" s="767"/>
      <c r="Y355" s="767"/>
      <c r="Z355" s="767"/>
      <c r="AA355" s="767"/>
      <c r="AB355" s="767"/>
      <c r="AC355" s="767"/>
      <c r="AD355" s="767"/>
      <c r="AE355" s="767"/>
      <c r="AF355" s="767"/>
      <c r="AG355" s="767"/>
      <c r="AH355" s="767"/>
      <c r="AI355" s="767"/>
      <c r="AJ355" s="767"/>
      <c r="AK355" s="767"/>
      <c r="AL355" s="767"/>
      <c r="AM355" s="767"/>
      <c r="AN355" s="767"/>
      <c r="AO355" s="767"/>
      <c r="AP355" s="767"/>
      <c r="AQ355" s="767"/>
      <c r="AR355" s="767"/>
      <c r="AS355" s="767"/>
      <c r="AT355" s="767"/>
      <c r="AU355" s="767"/>
      <c r="AV355" s="767"/>
      <c r="AW355" s="767"/>
      <c r="AX355" s="767"/>
      <c r="AY355" s="767"/>
      <c r="AZ355" s="767"/>
      <c r="BA355" s="767"/>
      <c r="BB355" s="767"/>
      <c r="BC355" s="767"/>
      <c r="BD355" s="767"/>
      <c r="BE355" s="767"/>
      <c r="BF355" s="767"/>
      <c r="BG355" s="767"/>
      <c r="BH355" s="767"/>
      <c r="BI355" s="767"/>
      <c r="BJ355" s="767"/>
      <c r="BK355" s="767"/>
      <c r="BL355" s="767"/>
      <c r="BM355" s="767"/>
      <c r="BN355" s="767"/>
      <c r="BO355" s="767"/>
      <c r="BP355" s="767"/>
      <c r="BQ355" s="767"/>
      <c r="BR355" s="767"/>
      <c r="BS355" s="767"/>
      <c r="BT355" s="767"/>
      <c r="BU355" s="767"/>
      <c r="BV355" s="767"/>
      <c r="BW355" s="767"/>
      <c r="BX355" s="767"/>
      <c r="BY355" s="767"/>
      <c r="BZ355" s="767"/>
      <c r="CA355" s="767"/>
      <c r="CB355" s="767"/>
      <c r="CC355" s="767"/>
      <c r="CD355" s="767"/>
      <c r="CE355" s="767"/>
      <c r="CF355" s="767"/>
      <c r="CG355" s="767"/>
      <c r="CH355" s="767"/>
      <c r="CI355" s="767"/>
      <c r="CJ355" s="767"/>
      <c r="CK355" s="767"/>
      <c r="CL355" s="767"/>
      <c r="CM355" s="767"/>
      <c r="CN355" s="767"/>
      <c r="CO355" s="767"/>
      <c r="CP355" s="767"/>
      <c r="CQ355" s="767"/>
      <c r="CR355" s="767"/>
      <c r="CS355" s="767"/>
      <c r="CT355" s="767"/>
      <c r="CU355" s="767"/>
      <c r="CV355" s="767"/>
      <c r="CW355" s="767"/>
      <c r="CX355" s="767"/>
      <c r="CY355" s="767"/>
      <c r="CZ355" s="112"/>
      <c r="DA355" s="112"/>
      <c r="DB355" s="112">
        <f>DB356</f>
        <v>0</v>
      </c>
      <c r="DC355" s="112">
        <f>DC356</f>
        <v>0</v>
      </c>
      <c r="DD355" s="112">
        <f t="shared" si="973"/>
        <v>0</v>
      </c>
      <c r="DE355" s="112">
        <f t="shared" si="974"/>
        <v>0</v>
      </c>
      <c r="DF355" s="112">
        <f>DF356</f>
        <v>0</v>
      </c>
      <c r="DG355" s="112">
        <f>DG356</f>
        <v>0</v>
      </c>
      <c r="DH355" s="112">
        <f>DH356</f>
        <v>0</v>
      </c>
      <c r="DI355" s="112">
        <f t="shared" si="843"/>
        <v>0</v>
      </c>
      <c r="DJ355" s="112">
        <f>DJ356</f>
        <v>4000</v>
      </c>
      <c r="DK355" s="112">
        <f>DK356</f>
        <v>4000</v>
      </c>
      <c r="DL355" s="112">
        <f t="shared" si="988"/>
        <v>0</v>
      </c>
      <c r="DM355" s="112">
        <f>DM356</f>
        <v>0</v>
      </c>
      <c r="DN355" s="112">
        <f>DN356</f>
        <v>4000</v>
      </c>
      <c r="DO355" s="112">
        <f>DO356</f>
        <v>0</v>
      </c>
      <c r="DP355" s="112">
        <f t="shared" si="989"/>
        <v>0</v>
      </c>
      <c r="DQ355" s="112">
        <f>DQ356</f>
        <v>0</v>
      </c>
      <c r="DR355" s="112">
        <f>DR356</f>
        <v>4000</v>
      </c>
      <c r="DS355" s="112">
        <f>DS356</f>
        <v>0</v>
      </c>
      <c r="DT355" s="112">
        <f t="shared" si="976"/>
        <v>0</v>
      </c>
      <c r="DU355" s="112">
        <f t="shared" ref="DU355:EB355" si="1028">DU356</f>
        <v>0</v>
      </c>
      <c r="DV355" s="112">
        <f t="shared" si="1028"/>
        <v>4000</v>
      </c>
      <c r="DW355" s="112">
        <f t="shared" si="1028"/>
        <v>4000</v>
      </c>
      <c r="DX355" s="112">
        <f t="shared" si="1028"/>
        <v>0</v>
      </c>
      <c r="DY355" s="112">
        <f t="shared" si="1028"/>
        <v>0</v>
      </c>
      <c r="DZ355" s="112">
        <f>DZ356</f>
        <v>0</v>
      </c>
      <c r="EA355" s="112">
        <f t="shared" si="1028"/>
        <v>4000</v>
      </c>
      <c r="EB355" s="112">
        <f t="shared" si="1028"/>
        <v>0</v>
      </c>
      <c r="EC355" s="112">
        <f t="shared" si="848"/>
        <v>0</v>
      </c>
      <c r="ED355" s="112">
        <f>ED356</f>
        <v>-1118.46</v>
      </c>
      <c r="EE355" s="112">
        <f>EE356</f>
        <v>2881.54</v>
      </c>
      <c r="EF355" s="112">
        <f>EF356</f>
        <v>0</v>
      </c>
      <c r="EG355" s="112">
        <f t="shared" si="849"/>
        <v>0</v>
      </c>
      <c r="EH355" s="112" t="e">
        <f>EH356</f>
        <v>#REF!</v>
      </c>
      <c r="EI355" s="112">
        <f>IFERROR(#REF!/DZ355*100,)</f>
        <v>0</v>
      </c>
      <c r="EJ355" s="112">
        <f>IFERROR(#REF!/#REF!*100,)</f>
        <v>0</v>
      </c>
      <c r="EK355" s="112">
        <f t="shared" ref="EK355" si="1029">EK356</f>
        <v>0</v>
      </c>
      <c r="EL355" s="112">
        <f t="shared" ref="EL355" si="1030">EL356</f>
        <v>0</v>
      </c>
      <c r="EM355" s="106">
        <f t="shared" ref="EM355" si="1031">EM356</f>
        <v>0</v>
      </c>
      <c r="EN355" s="102"/>
      <c r="EO355" s="102"/>
      <c r="EP355" s="102"/>
      <c r="EQ355" s="102"/>
      <c r="ER355" s="102"/>
      <c r="ES355" s="146">
        <f t="shared" si="968"/>
        <v>0</v>
      </c>
      <c r="EW355" s="10"/>
      <c r="EX355" s="739">
        <f>IF(EX$9=$K355,#REF!,0)</f>
        <v>0</v>
      </c>
      <c r="EY355" s="739">
        <f>IF(EY$9=$K355,#REF!,0)</f>
        <v>0</v>
      </c>
      <c r="EZ355" s="739">
        <f>IF(EZ$9=$K355,#REF!,0)</f>
        <v>0</v>
      </c>
      <c r="FA355" s="739">
        <f>IF(FA$9=$K355,#REF!,0)</f>
        <v>0</v>
      </c>
      <c r="FB355" s="739">
        <f>IF(FB$9=$K355,#REF!,0)</f>
        <v>0</v>
      </c>
      <c r="FC355" s="739">
        <f>IF(FC$9=$K355,#REF!,0)</f>
        <v>0</v>
      </c>
      <c r="FD355" s="739">
        <f>IF(FD$9=$K355,#REF!,0)</f>
        <v>0</v>
      </c>
      <c r="FE355" s="739">
        <f>IF(FE$9=$K355,#REF!,0)</f>
        <v>0</v>
      </c>
      <c r="FF355" s="739">
        <f>IF(FF$9=$K355,#REF!,0)</f>
        <v>0</v>
      </c>
      <c r="FG355" s="739">
        <f>IF(FG$9=$K355,#REF!,0)</f>
        <v>0</v>
      </c>
      <c r="FH355" s="739">
        <f>IF(FH$9=$K355,#REF!,0)</f>
        <v>0</v>
      </c>
      <c r="FI355" s="739">
        <f>IF(FI$9=$K355,#REF!,0)</f>
        <v>0</v>
      </c>
      <c r="FJ355" s="739">
        <f>IF(FJ$9=$K355,#REF!,0)</f>
        <v>0</v>
      </c>
      <c r="FK355" s="739">
        <f>IF(FK$9=$K355,#REF!,0)</f>
        <v>0</v>
      </c>
      <c r="FL355" s="739">
        <f>IF(FL$9=$K355,#REF!,0)</f>
        <v>0</v>
      </c>
      <c r="FM355" s="739">
        <f>IF(FM$9=$K355,#REF!,0)</f>
        <v>0</v>
      </c>
      <c r="FN355" s="739">
        <f>IF(FN$9=$K355,#REF!,0)</f>
        <v>0</v>
      </c>
      <c r="FO355" s="739">
        <f>IF(FO$9=$K355,#REF!,0)</f>
        <v>0</v>
      </c>
      <c r="FP355" s="739">
        <f>IF(FP$9=$K355,#REF!,0)</f>
        <v>0</v>
      </c>
      <c r="FQ355" s="739">
        <f>IF(FQ$9=$K355,#REF!,0)</f>
        <v>0</v>
      </c>
      <c r="FT355" s="10"/>
      <c r="FU355" s="739">
        <f t="shared" si="1024"/>
        <v>0</v>
      </c>
      <c r="FV355" s="739">
        <f t="shared" si="1024"/>
        <v>0</v>
      </c>
      <c r="FW355" s="739">
        <f t="shared" si="1024"/>
        <v>0</v>
      </c>
      <c r="FX355" s="739">
        <f t="shared" si="1024"/>
        <v>0</v>
      </c>
      <c r="FY355" s="739">
        <f t="shared" si="1024"/>
        <v>0</v>
      </c>
      <c r="FZ355" s="739">
        <f t="shared" si="1024"/>
        <v>0</v>
      </c>
      <c r="GA355" s="739">
        <f t="shared" si="1024"/>
        <v>0</v>
      </c>
      <c r="GB355" s="739">
        <f t="shared" si="1024"/>
        <v>0</v>
      </c>
      <c r="GC355" s="739">
        <f t="shared" si="1024"/>
        <v>0</v>
      </c>
      <c r="GD355" s="739">
        <f t="shared" si="1024"/>
        <v>0</v>
      </c>
      <c r="GE355" s="739">
        <f t="shared" si="1025"/>
        <v>0</v>
      </c>
      <c r="GF355" s="739">
        <f t="shared" si="1025"/>
        <v>0</v>
      </c>
      <c r="GG355" s="739">
        <f t="shared" si="1025"/>
        <v>0</v>
      </c>
      <c r="GH355" s="739">
        <f t="shared" si="1025"/>
        <v>0</v>
      </c>
      <c r="GI355" s="739">
        <f t="shared" si="1025"/>
        <v>0</v>
      </c>
      <c r="GJ355" s="739">
        <f t="shared" si="1025"/>
        <v>0</v>
      </c>
      <c r="GK355" s="739">
        <f t="shared" si="1025"/>
        <v>0</v>
      </c>
      <c r="GL355" s="739">
        <f t="shared" si="1025"/>
        <v>0</v>
      </c>
      <c r="GM355" s="739">
        <f t="shared" si="1025"/>
        <v>0</v>
      </c>
      <c r="GN355" s="739">
        <f t="shared" si="1025"/>
        <v>0</v>
      </c>
      <c r="GP355" s="10"/>
      <c r="GQ355" s="1098">
        <f>IF(GQ$9=$N355,#REF!,0)</f>
        <v>0</v>
      </c>
      <c r="GR355" s="1098">
        <f>IF(GR$9=$N355,#REF!,0)</f>
        <v>0</v>
      </c>
      <c r="GS355" s="1098">
        <f>IF(GS$9=$N355,#REF!,0)</f>
        <v>0</v>
      </c>
      <c r="GT355" s="1098">
        <f>IF(GT$9=$N355,#REF!,0)</f>
        <v>0</v>
      </c>
      <c r="GU355" s="1098">
        <f>IF(GU$9=$N355,#REF!,0)</f>
        <v>0</v>
      </c>
      <c r="GV355" s="1098">
        <f>IF(GV$9=$N355,#REF!,0)</f>
        <v>0</v>
      </c>
      <c r="GW355" s="1098">
        <f>IF(GW$9=$N355,#REF!,0)</f>
        <v>0</v>
      </c>
      <c r="GX355" s="1098">
        <f>IF(GX$9=$N355,#REF!,0)</f>
        <v>0</v>
      </c>
      <c r="GY355" s="1098">
        <f>IF(GY$9=$N355,#REF!,0)</f>
        <v>0</v>
      </c>
      <c r="GZ355" s="1098">
        <f>IF(GZ$9=$N355,#REF!,0)</f>
        <v>0</v>
      </c>
      <c r="HA355" s="1098">
        <f>IF(HA$9=$N355,#REF!,0)</f>
        <v>0</v>
      </c>
      <c r="HB355" s="1098">
        <f>IF(HB$9=$N355,#REF!,0)</f>
        <v>0</v>
      </c>
      <c r="HC355" s="1098">
        <f>IF(HC$9=$N355,#REF!,0)</f>
        <v>0</v>
      </c>
      <c r="HD355" s="1098">
        <f>IF(HD$9=$N355,#REF!,0)</f>
        <v>0</v>
      </c>
      <c r="HE355" s="1098">
        <f>IF(HE$9=$N355,#REF!,0)</f>
        <v>0</v>
      </c>
      <c r="HF355" s="1098">
        <f>IF(HF$9=$N355,#REF!,0)</f>
        <v>0</v>
      </c>
      <c r="HG355" s="1098">
        <f>IF(HG$9=$N355,#REF!,0)</f>
        <v>0</v>
      </c>
      <c r="HH355" s="1098">
        <f>IF(HH$9=$N355,#REF!,0)</f>
        <v>0</v>
      </c>
      <c r="HI355" s="1098">
        <f>IF(HI$9=$N355,#REF!,0)</f>
        <v>0</v>
      </c>
      <c r="HJ355" s="1098">
        <f>IF(HJ$9=$N355,#REF!,0)</f>
        <v>0</v>
      </c>
      <c r="HK355" s="1098">
        <f>IF(HK$9=$N355,#REF!,0)</f>
        <v>0</v>
      </c>
      <c r="HL355" s="1098">
        <f>IF(HL$9=$N355,#REF!,0)</f>
        <v>0</v>
      </c>
      <c r="HM355" s="1098">
        <f>IF(HM$9=$N355,#REF!,0)</f>
        <v>0</v>
      </c>
      <c r="HN355" s="1098">
        <f>IF(HN$9=$N355,#REF!,0)</f>
        <v>0</v>
      </c>
      <c r="HO355" s="1098">
        <f>IF(HO$9=$N355,#REF!,0)</f>
        <v>0</v>
      </c>
      <c r="HP355" s="1098">
        <f>IF(HP$9=$N355,#REF!,0)</f>
        <v>0</v>
      </c>
      <c r="HQ355" s="1098">
        <f>IF(HQ$9=$N355,#REF!,0)</f>
        <v>0</v>
      </c>
      <c r="HR355" s="1098">
        <f>IF(HR$9=$N355,#REF!,0)</f>
        <v>0</v>
      </c>
      <c r="HS355" s="1098">
        <f>IF(HS$9=$N355,#REF!,0)</f>
        <v>0</v>
      </c>
      <c r="HT355" s="1098">
        <f>IF(HT$9=$N355,#REF!,0)</f>
        <v>0</v>
      </c>
      <c r="HU355" s="1098">
        <f>IF(HU$9=$N355,#REF!,0)</f>
        <v>0</v>
      </c>
      <c r="HV355" s="1098">
        <f>IF(HV$9=$N355,#REF!,0)</f>
        <v>0</v>
      </c>
      <c r="HW355" s="1098">
        <f>IF(HW$9=$N355,#REF!,0)</f>
        <v>0</v>
      </c>
      <c r="HX355" s="1098">
        <f>IF(HX$9=$N355,#REF!,0)</f>
        <v>0</v>
      </c>
      <c r="HY355" s="1098">
        <f>IF(HY$9=$N355,#REF!,0)</f>
        <v>0</v>
      </c>
      <c r="HZ355" s="1098">
        <f>IF(HZ$9=$N355,#REF!,0)</f>
        <v>0</v>
      </c>
      <c r="IA355" s="1098">
        <f>IF(IA$9=$N355,#REF!,0)</f>
        <v>0</v>
      </c>
      <c r="IB355" s="1098">
        <f>IF(IB$9=$N355,#REF!,0)</f>
        <v>0</v>
      </c>
      <c r="IC355" s="1098">
        <f>IF(IC$9=$N355,#REF!,0)</f>
        <v>0</v>
      </c>
      <c r="ID355" s="1098">
        <f>IF(ID$9=$N355,#REF!,0)</f>
        <v>0</v>
      </c>
      <c r="IE355" s="1098">
        <f>IF(IE$9=$N355,#REF!,0)</f>
        <v>0</v>
      </c>
      <c r="IF355" s="1098">
        <f>IF(IF$9=$N355,#REF!,0)</f>
        <v>0</v>
      </c>
      <c r="IG355" s="1098">
        <f>IF(IG$9=$N355,#REF!,0)</f>
        <v>0</v>
      </c>
      <c r="IH355" s="1098">
        <f>IF(IH$9=$N355,#REF!,0)</f>
        <v>0</v>
      </c>
      <c r="II355" s="1098">
        <f>IF(II$9=$N355,#REF!,0)</f>
        <v>0</v>
      </c>
      <c r="IJ355" s="1098">
        <f>IF(IJ$9=$N355,#REF!,0)</f>
        <v>0</v>
      </c>
      <c r="IK355" s="1098">
        <f>IF(IK$9=$N355,#REF!,0)</f>
        <v>0</v>
      </c>
      <c r="IL355" s="1098">
        <f>IF(IL$9=$N355,#REF!,0)</f>
        <v>0</v>
      </c>
      <c r="IM355" s="1098">
        <f>IF(IM$9=$N355,#REF!,0)</f>
        <v>0</v>
      </c>
      <c r="IN355" s="1098">
        <f>IF(IN$9=$N355,#REF!,0)</f>
        <v>0</v>
      </c>
      <c r="IO355" s="1098">
        <f>IF(IO$9=$N355,#REF!,0)</f>
        <v>0</v>
      </c>
      <c r="IP355" s="1098">
        <f>IF(IP$9=$N355,#REF!,0)</f>
        <v>0</v>
      </c>
      <c r="IQ355" s="1098">
        <f>IF(IQ$9=$N355,#REF!,0)</f>
        <v>0</v>
      </c>
      <c r="IR355" s="1098">
        <f>IF(IR$9=$N355,#REF!,0)</f>
        <v>0</v>
      </c>
      <c r="IS355" s="1098">
        <f>IF(IS$9=$N355,#REF!,0)</f>
        <v>0</v>
      </c>
      <c r="IT355" s="1098">
        <f>IF(IT$9=$N355,#REF!,0)</f>
        <v>0</v>
      </c>
      <c r="IU355" s="1098">
        <f>IF(IU$9=$N355,#REF!,0)</f>
        <v>0</v>
      </c>
      <c r="IV355" s="1098">
        <f>IF(IV$9=$N355,#REF!,0)</f>
        <v>0</v>
      </c>
      <c r="IW355" s="1098">
        <f>IF(IW$9=$N355,#REF!,0)</f>
        <v>0</v>
      </c>
      <c r="IX355" s="1098">
        <f>IF(IX$9=$N355,#REF!,0)</f>
        <v>0</v>
      </c>
      <c r="IY355" s="1098">
        <f>IF(IY$9=$N355,#REF!,0)</f>
        <v>0</v>
      </c>
      <c r="IZ355" s="1098">
        <f>IF(IZ$9=$N355,#REF!,0)</f>
        <v>0</v>
      </c>
      <c r="JA355" s="1098">
        <f>IF(JA$9=$N355,#REF!,0)</f>
        <v>0</v>
      </c>
      <c r="JB355" s="1098">
        <f>IF(JB$9=$N355,#REF!,0)</f>
        <v>0</v>
      </c>
      <c r="JC355" s="1098">
        <f>IF(JC$9=$N355,#REF!,0)</f>
        <v>0</v>
      </c>
      <c r="JD355" s="1098">
        <f>IF(JD$9=$N355,#REF!,0)</f>
        <v>0</v>
      </c>
      <c r="JE355" s="1098">
        <f>IF(JE$9=$N355,#REF!,0)</f>
        <v>0</v>
      </c>
      <c r="JF355" s="1098">
        <f>IF(JF$9=$N355,#REF!,0)</f>
        <v>0</v>
      </c>
      <c r="JG355" s="1098">
        <f>IF(JG$9=$N355,#REF!,0)</f>
        <v>0</v>
      </c>
      <c r="JH355" s="1098">
        <f>IF(JH$9=$N355,#REF!,0)</f>
        <v>0</v>
      </c>
      <c r="JI355" s="1098">
        <f>IF(JI$9=$N355,#REF!,0)</f>
        <v>0</v>
      </c>
      <c r="JJ355" s="1098">
        <f>IF(JJ$9=$N355,#REF!,0)</f>
        <v>0</v>
      </c>
      <c r="JK355" s="1098">
        <f>IF(JK$9=$N355,#REF!,0)</f>
        <v>0</v>
      </c>
      <c r="JL355" s="1098">
        <f>IF(JL$9=$N355,#REF!,0)</f>
        <v>0</v>
      </c>
      <c r="JM355" s="1098">
        <f>IF(JM$9=$N355,#REF!,0)</f>
        <v>0</v>
      </c>
      <c r="JN355" s="1098">
        <f>IF(JN$9=$N355,#REF!,0)</f>
        <v>0</v>
      </c>
      <c r="JO355" s="1098">
        <f>IF(JO$9=$N355,#REF!,0)</f>
        <v>0</v>
      </c>
      <c r="JP355" s="1098">
        <f>IF(JP$9=$N355,#REF!,0)</f>
        <v>0</v>
      </c>
      <c r="JQ355" s="1098">
        <f>IF(JQ$9=$N355,#REF!,0)</f>
        <v>0</v>
      </c>
      <c r="JR355" s="1098">
        <f>IF(JR$9=$N355,#REF!,0)</f>
        <v>0</v>
      </c>
      <c r="JS355" s="1098">
        <f>IF(JS$9=$N355,#REF!,0)</f>
        <v>0</v>
      </c>
      <c r="JT355" s="1098">
        <f>IF(JT$9=$N355,#REF!,0)</f>
        <v>0</v>
      </c>
      <c r="JU355" s="1098">
        <f>IF(JU$9=$N355,#REF!,0)</f>
        <v>0</v>
      </c>
      <c r="JV355" s="1098">
        <f>IF(JV$9=$N355,#REF!,0)</f>
        <v>0</v>
      </c>
      <c r="JW355" s="1098">
        <f>IF(JW$9=$N355,#REF!,0)</f>
        <v>0</v>
      </c>
      <c r="JX355" s="681"/>
      <c r="JY355" s="10"/>
      <c r="JZ355" s="681">
        <f t="shared" si="1011"/>
        <v>0</v>
      </c>
      <c r="KA355" s="681">
        <f t="shared" si="1011"/>
        <v>0</v>
      </c>
      <c r="KB355" s="681">
        <f t="shared" si="1011"/>
        <v>0</v>
      </c>
      <c r="KC355" s="681">
        <f t="shared" si="1011"/>
        <v>0</v>
      </c>
      <c r="KD355" s="681">
        <f t="shared" si="1011"/>
        <v>0</v>
      </c>
      <c r="KE355" s="681">
        <f t="shared" si="1011"/>
        <v>0</v>
      </c>
      <c r="KF355" s="681">
        <f t="shared" si="1011"/>
        <v>0</v>
      </c>
      <c r="KG355" s="681">
        <f t="shared" si="1011"/>
        <v>0</v>
      </c>
      <c r="KH355" s="681">
        <f t="shared" si="1011"/>
        <v>0</v>
      </c>
      <c r="KI355" s="681">
        <f t="shared" si="1011"/>
        <v>0</v>
      </c>
      <c r="KJ355" s="681">
        <f t="shared" si="1011"/>
        <v>0</v>
      </c>
      <c r="KN355" s="1098">
        <f t="shared" ref="KN355:LC370" si="1032">IF(KN$9=$M355,$DV355,0)</f>
        <v>0</v>
      </c>
      <c r="KO355" s="1098">
        <f t="shared" si="1032"/>
        <v>0</v>
      </c>
      <c r="KP355" s="1098">
        <f t="shared" si="1032"/>
        <v>0</v>
      </c>
      <c r="KQ355" s="1098">
        <f t="shared" si="1032"/>
        <v>0</v>
      </c>
      <c r="KR355" s="1098">
        <f t="shared" si="1032"/>
        <v>4000</v>
      </c>
      <c r="KS355" s="1098">
        <f t="shared" si="1032"/>
        <v>0</v>
      </c>
      <c r="KT355" s="1098">
        <f t="shared" si="1032"/>
        <v>0</v>
      </c>
      <c r="KU355" s="1098">
        <f t="shared" si="1032"/>
        <v>0</v>
      </c>
      <c r="KV355" s="1098">
        <f t="shared" si="1032"/>
        <v>0</v>
      </c>
      <c r="KW355" s="1098">
        <f t="shared" si="1032"/>
        <v>0</v>
      </c>
      <c r="KX355" s="1098">
        <f t="shared" si="1032"/>
        <v>0</v>
      </c>
      <c r="KY355" s="1098">
        <f t="shared" si="1032"/>
        <v>0</v>
      </c>
      <c r="KZ355" s="1098">
        <f t="shared" si="1032"/>
        <v>0</v>
      </c>
      <c r="LA355" s="1098">
        <f t="shared" si="1032"/>
        <v>0</v>
      </c>
      <c r="LB355" s="1098">
        <f t="shared" si="1032"/>
        <v>0</v>
      </c>
      <c r="LC355" s="1098">
        <f t="shared" si="1032"/>
        <v>0</v>
      </c>
      <c r="LD355" s="1098">
        <f t="shared" si="1027"/>
        <v>0</v>
      </c>
      <c r="LE355" s="1098">
        <f t="shared" si="1027"/>
        <v>0</v>
      </c>
      <c r="LF355" s="1098">
        <f t="shared" si="1027"/>
        <v>0</v>
      </c>
      <c r="LG355" s="1098">
        <f t="shared" si="1027"/>
        <v>0</v>
      </c>
      <c r="LH355" s="1098">
        <f t="shared" si="1027"/>
        <v>0</v>
      </c>
      <c r="LI355" s="1098">
        <f t="shared" si="1027"/>
        <v>0</v>
      </c>
      <c r="LJ355" s="1098">
        <f t="shared" si="1027"/>
        <v>0</v>
      </c>
      <c r="LK355" s="1098">
        <f t="shared" si="1027"/>
        <v>0</v>
      </c>
      <c r="LL355" s="1098">
        <f t="shared" si="1027"/>
        <v>0</v>
      </c>
      <c r="LM355" s="1098">
        <f t="shared" si="1027"/>
        <v>0</v>
      </c>
      <c r="LN355" s="1098">
        <f t="shared" si="1027"/>
        <v>0</v>
      </c>
      <c r="LO355" s="1098">
        <f t="shared" si="1027"/>
        <v>0</v>
      </c>
      <c r="LP355" s="1098">
        <f t="shared" si="1027"/>
        <v>0</v>
      </c>
      <c r="LQ355" s="1098">
        <f t="shared" si="1027"/>
        <v>0</v>
      </c>
      <c r="LR355" s="1098">
        <f t="shared" si="1026"/>
        <v>0</v>
      </c>
      <c r="LS355" s="1098">
        <f t="shared" si="924"/>
        <v>0</v>
      </c>
    </row>
    <row r="356" spans="1:331" s="734" customFormat="1" ht="19.5" customHeight="1" x14ac:dyDescent="0.35">
      <c r="B356" s="561"/>
      <c r="C356" s="561"/>
      <c r="D356" s="561"/>
      <c r="E356" s="561"/>
      <c r="F356" s="561"/>
      <c r="G356" s="561"/>
      <c r="H356" s="561"/>
      <c r="I356" s="561"/>
      <c r="J356" s="871" t="s">
        <v>212</v>
      </c>
      <c r="K356" s="561"/>
      <c r="L356" s="561"/>
      <c r="M356" s="886"/>
      <c r="N356" s="881">
        <v>3222</v>
      </c>
      <c r="O356" s="896" t="s">
        <v>289</v>
      </c>
      <c r="P356" s="740"/>
      <c r="Q356" s="740"/>
      <c r="R356" s="740"/>
      <c r="S356" s="740"/>
      <c r="T356" s="740"/>
      <c r="U356" s="740"/>
      <c r="V356" s="740"/>
      <c r="W356" s="740"/>
      <c r="X356" s="740"/>
      <c r="Y356" s="740"/>
      <c r="Z356" s="740"/>
      <c r="AA356" s="740"/>
      <c r="AB356" s="740"/>
      <c r="AC356" s="740"/>
      <c r="AD356" s="740"/>
      <c r="AE356" s="740"/>
      <c r="AF356" s="740"/>
      <c r="AG356" s="740"/>
      <c r="AH356" s="740"/>
      <c r="AI356" s="740"/>
      <c r="AJ356" s="740"/>
      <c r="AK356" s="740"/>
      <c r="AL356" s="740"/>
      <c r="AM356" s="740"/>
      <c r="AN356" s="740"/>
      <c r="AO356" s="740"/>
      <c r="AP356" s="740"/>
      <c r="AQ356" s="740"/>
      <c r="AR356" s="740"/>
      <c r="AS356" s="740"/>
      <c r="AT356" s="740"/>
      <c r="AU356" s="740"/>
      <c r="AV356" s="740"/>
      <c r="AW356" s="740"/>
      <c r="AX356" s="740"/>
      <c r="AY356" s="740"/>
      <c r="AZ356" s="740"/>
      <c r="BA356" s="740"/>
      <c r="BB356" s="740"/>
      <c r="BC356" s="740"/>
      <c r="BD356" s="740"/>
      <c r="BE356" s="740"/>
      <c r="BF356" s="740"/>
      <c r="BG356" s="740"/>
      <c r="BH356" s="740"/>
      <c r="BI356" s="740"/>
      <c r="BJ356" s="740"/>
      <c r="BK356" s="740"/>
      <c r="BL356" s="740"/>
      <c r="BM356" s="740"/>
      <c r="BN356" s="740"/>
      <c r="BO356" s="740"/>
      <c r="BP356" s="740"/>
      <c r="BQ356" s="740"/>
      <c r="BR356" s="740"/>
      <c r="BS356" s="740"/>
      <c r="BT356" s="740"/>
      <c r="BU356" s="740"/>
      <c r="BV356" s="740"/>
      <c r="BW356" s="740"/>
      <c r="BX356" s="740"/>
      <c r="BY356" s="740"/>
      <c r="BZ356" s="740"/>
      <c r="CA356" s="740"/>
      <c r="CB356" s="740"/>
      <c r="CC356" s="740"/>
      <c r="CD356" s="740"/>
      <c r="CE356" s="740"/>
      <c r="CF356" s="740"/>
      <c r="CG356" s="740"/>
      <c r="CH356" s="740"/>
      <c r="CI356" s="740"/>
      <c r="CJ356" s="740"/>
      <c r="CK356" s="740"/>
      <c r="CL356" s="740"/>
      <c r="CM356" s="740"/>
      <c r="CN356" s="740"/>
      <c r="CO356" s="740"/>
      <c r="CP356" s="740"/>
      <c r="CQ356" s="740"/>
      <c r="CR356" s="740"/>
      <c r="CS356" s="740"/>
      <c r="CT356" s="740"/>
      <c r="CU356" s="740"/>
      <c r="CV356" s="740"/>
      <c r="CW356" s="740"/>
      <c r="CX356" s="740"/>
      <c r="CY356" s="740"/>
      <c r="CZ356" s="726"/>
      <c r="DA356" s="726"/>
      <c r="DB356" s="726">
        <v>0</v>
      </c>
      <c r="DC356" s="726">
        <v>0</v>
      </c>
      <c r="DD356" s="726">
        <f t="shared" si="973"/>
        <v>0</v>
      </c>
      <c r="DE356" s="726">
        <f t="shared" si="974"/>
        <v>0</v>
      </c>
      <c r="DF356" s="726"/>
      <c r="DG356" s="726">
        <v>0</v>
      </c>
      <c r="DH356" s="740"/>
      <c r="DI356" s="726">
        <f t="shared" si="843"/>
        <v>0</v>
      </c>
      <c r="DJ356" s="726">
        <f>(DK356-DG356)</f>
        <v>4000</v>
      </c>
      <c r="DK356" s="726">
        <v>4000</v>
      </c>
      <c r="DL356" s="726">
        <f t="shared" si="988"/>
        <v>0</v>
      </c>
      <c r="DM356" s="726">
        <f>(DN356-DK356)</f>
        <v>0</v>
      </c>
      <c r="DN356" s="726">
        <v>4000</v>
      </c>
      <c r="DO356" s="726"/>
      <c r="DP356" s="726">
        <f t="shared" si="989"/>
        <v>0</v>
      </c>
      <c r="DQ356" s="726">
        <f>(DR356-DN356)</f>
        <v>0</v>
      </c>
      <c r="DR356" s="726">
        <v>4000</v>
      </c>
      <c r="DS356" s="726"/>
      <c r="DT356" s="726">
        <f t="shared" si="976"/>
        <v>0</v>
      </c>
      <c r="DU356" s="726">
        <f>(DV356-DR356)</f>
        <v>0</v>
      </c>
      <c r="DV356" s="726">
        <v>4000</v>
      </c>
      <c r="DW356" s="726">
        <v>4000</v>
      </c>
      <c r="DX356" s="726"/>
      <c r="DY356" s="726"/>
      <c r="DZ356" s="726">
        <v>0</v>
      </c>
      <c r="EA356" s="726">
        <v>4000</v>
      </c>
      <c r="EB356" s="726">
        <v>0</v>
      </c>
      <c r="EC356" s="726">
        <f t="shared" si="848"/>
        <v>0</v>
      </c>
      <c r="ED356" s="726">
        <f>(EE356-EA356)</f>
        <v>-1118.46</v>
      </c>
      <c r="EE356" s="726">
        <v>2881.54</v>
      </c>
      <c r="EF356" s="726">
        <v>0</v>
      </c>
      <c r="EG356" s="726">
        <f t="shared" si="849"/>
        <v>0</v>
      </c>
      <c r="EH356" s="726" t="e">
        <f>(#REF!-EE356)</f>
        <v>#REF!</v>
      </c>
      <c r="EI356" s="726">
        <f>IFERROR(#REF!/DZ356*100,)</f>
        <v>0</v>
      </c>
      <c r="EJ356" s="726">
        <f>IFERROR(#REF!/#REF!*100,)</f>
        <v>0</v>
      </c>
      <c r="EK356" s="726">
        <v>0</v>
      </c>
      <c r="EL356" s="726"/>
      <c r="EM356" s="725"/>
      <c r="EN356" s="521"/>
      <c r="EO356" s="521"/>
      <c r="EP356" s="521"/>
      <c r="EQ356" s="521"/>
      <c r="ER356" s="521"/>
      <c r="ES356" s="146">
        <f t="shared" si="968"/>
        <v>0</v>
      </c>
      <c r="EW356" s="933"/>
      <c r="EX356" s="739">
        <f>IF(EX$9=$K356,#REF!,0)</f>
        <v>0</v>
      </c>
      <c r="EY356" s="739">
        <f>IF(EY$9=$K356,#REF!,0)</f>
        <v>0</v>
      </c>
      <c r="EZ356" s="739">
        <f>IF(EZ$9=$K356,#REF!,0)</f>
        <v>0</v>
      </c>
      <c r="FA356" s="739">
        <f>IF(FA$9=$K356,#REF!,0)</f>
        <v>0</v>
      </c>
      <c r="FB356" s="739">
        <f>IF(FB$9=$K356,#REF!,0)</f>
        <v>0</v>
      </c>
      <c r="FC356" s="739">
        <f>IF(FC$9=$K356,#REF!,0)</f>
        <v>0</v>
      </c>
      <c r="FD356" s="739">
        <f>IF(FD$9=$K356,#REF!,0)</f>
        <v>0</v>
      </c>
      <c r="FE356" s="739">
        <f>IF(FE$9=$K356,#REF!,0)</f>
        <v>0</v>
      </c>
      <c r="FF356" s="739">
        <f>IF(FF$9=$K356,#REF!,0)</f>
        <v>0</v>
      </c>
      <c r="FG356" s="739">
        <f>IF(FG$9=$K356,#REF!,0)</f>
        <v>0</v>
      </c>
      <c r="FH356" s="739">
        <f>IF(FH$9=$K356,#REF!,0)</f>
        <v>0</v>
      </c>
      <c r="FI356" s="739">
        <f>IF(FI$9=$K356,#REF!,0)</f>
        <v>0</v>
      </c>
      <c r="FJ356" s="739">
        <f>IF(FJ$9=$K356,#REF!,0)</f>
        <v>0</v>
      </c>
      <c r="FK356" s="739">
        <f>IF(FK$9=$K356,#REF!,0)</f>
        <v>0</v>
      </c>
      <c r="FL356" s="739">
        <f>IF(FL$9=$K356,#REF!,0)</f>
        <v>0</v>
      </c>
      <c r="FM356" s="739">
        <f>IF(FM$9=$K356,#REF!,0)</f>
        <v>0</v>
      </c>
      <c r="FN356" s="739">
        <f>IF(FN$9=$K356,#REF!,0)</f>
        <v>0</v>
      </c>
      <c r="FO356" s="739">
        <f>IF(FO$9=$K356,#REF!,0)</f>
        <v>0</v>
      </c>
      <c r="FP356" s="739">
        <f>IF(FP$9=$K356,#REF!,0)</f>
        <v>0</v>
      </c>
      <c r="FQ356" s="739">
        <f>IF(FQ$9=$K356,#REF!,0)</f>
        <v>0</v>
      </c>
      <c r="FT356" s="933"/>
      <c r="FU356" s="739">
        <f t="shared" si="1024"/>
        <v>0</v>
      </c>
      <c r="FV356" s="739">
        <f t="shared" si="1024"/>
        <v>0</v>
      </c>
      <c r="FW356" s="739">
        <f t="shared" si="1024"/>
        <v>0</v>
      </c>
      <c r="FX356" s="739">
        <f t="shared" si="1024"/>
        <v>0</v>
      </c>
      <c r="FY356" s="739">
        <f t="shared" si="1024"/>
        <v>0</v>
      </c>
      <c r="FZ356" s="739">
        <f t="shared" si="1024"/>
        <v>0</v>
      </c>
      <c r="GA356" s="739">
        <f t="shared" si="1024"/>
        <v>0</v>
      </c>
      <c r="GB356" s="739">
        <f t="shared" si="1024"/>
        <v>0</v>
      </c>
      <c r="GC356" s="739">
        <f t="shared" si="1024"/>
        <v>0</v>
      </c>
      <c r="GD356" s="739">
        <f t="shared" si="1024"/>
        <v>0</v>
      </c>
      <c r="GE356" s="739">
        <f t="shared" si="1025"/>
        <v>0</v>
      </c>
      <c r="GF356" s="739">
        <f t="shared" si="1025"/>
        <v>0</v>
      </c>
      <c r="GG356" s="739">
        <f t="shared" si="1025"/>
        <v>0</v>
      </c>
      <c r="GH356" s="739">
        <f t="shared" si="1025"/>
        <v>0</v>
      </c>
      <c r="GI356" s="739">
        <f t="shared" si="1025"/>
        <v>0</v>
      </c>
      <c r="GJ356" s="739">
        <f t="shared" si="1025"/>
        <v>0</v>
      </c>
      <c r="GK356" s="739">
        <f t="shared" si="1025"/>
        <v>0</v>
      </c>
      <c r="GL356" s="739">
        <f t="shared" si="1025"/>
        <v>0</v>
      </c>
      <c r="GM356" s="739">
        <f t="shared" si="1025"/>
        <v>0</v>
      </c>
      <c r="GN356" s="739">
        <f t="shared" si="1025"/>
        <v>0</v>
      </c>
      <c r="GP356" s="933"/>
      <c r="GQ356" s="1098">
        <f>IF(GQ$9=$N356,#REF!,0)</f>
        <v>0</v>
      </c>
      <c r="GR356" s="1098">
        <f>IF(GR$9=$N356,#REF!,0)</f>
        <v>0</v>
      </c>
      <c r="GS356" s="1098">
        <f>IF(GS$9=$N356,#REF!,0)</f>
        <v>0</v>
      </c>
      <c r="GT356" s="1098">
        <f>IF(GT$9=$N356,#REF!,0)</f>
        <v>0</v>
      </c>
      <c r="GU356" s="1098">
        <f>IF(GU$9=$N356,#REF!,0)</f>
        <v>0</v>
      </c>
      <c r="GV356" s="1098">
        <f>IF(GV$9=$N356,#REF!,0)</f>
        <v>0</v>
      </c>
      <c r="GW356" s="1098">
        <f>IF(GW$9=$N356,#REF!,0)</f>
        <v>0</v>
      </c>
      <c r="GX356" s="1098">
        <f>IF(GX$9=$N356,#REF!,0)</f>
        <v>0</v>
      </c>
      <c r="GY356" s="1098">
        <f>IF(GY$9=$N356,#REF!,0)</f>
        <v>0</v>
      </c>
      <c r="GZ356" s="1098">
        <f>IF(GZ$9=$N356,#REF!,0)</f>
        <v>0</v>
      </c>
      <c r="HA356" s="1098">
        <f>IF(HA$9=$N356,#REF!,0)</f>
        <v>0</v>
      </c>
      <c r="HB356" s="1098">
        <f>IF(HB$9=$N356,#REF!,0)</f>
        <v>0</v>
      </c>
      <c r="HC356" s="1098">
        <f>IF(HC$9=$N356,#REF!,0)</f>
        <v>0</v>
      </c>
      <c r="HD356" s="1098" t="e">
        <f>IF(HD$9=$N356,#REF!,0)</f>
        <v>#REF!</v>
      </c>
      <c r="HE356" s="1098">
        <f>IF(HE$9=$N356,#REF!,0)</f>
        <v>0</v>
      </c>
      <c r="HF356" s="1098">
        <f>IF(HF$9=$N356,#REF!,0)</f>
        <v>0</v>
      </c>
      <c r="HG356" s="1098">
        <f>IF(HG$9=$N356,#REF!,0)</f>
        <v>0</v>
      </c>
      <c r="HH356" s="1098">
        <f>IF(HH$9=$N356,#REF!,0)</f>
        <v>0</v>
      </c>
      <c r="HI356" s="1098">
        <f>IF(HI$9=$N356,#REF!,0)</f>
        <v>0</v>
      </c>
      <c r="HJ356" s="1098">
        <f>IF(HJ$9=$N356,#REF!,0)</f>
        <v>0</v>
      </c>
      <c r="HK356" s="1098">
        <f>IF(HK$9=$N356,#REF!,0)</f>
        <v>0</v>
      </c>
      <c r="HL356" s="1098">
        <f>IF(HL$9=$N356,#REF!,0)</f>
        <v>0</v>
      </c>
      <c r="HM356" s="1098">
        <f>IF(HM$9=$N356,#REF!,0)</f>
        <v>0</v>
      </c>
      <c r="HN356" s="1098">
        <f>IF(HN$9=$N356,#REF!,0)</f>
        <v>0</v>
      </c>
      <c r="HO356" s="1098">
        <f>IF(HO$9=$N356,#REF!,0)</f>
        <v>0</v>
      </c>
      <c r="HP356" s="1098">
        <f>IF(HP$9=$N356,#REF!,0)</f>
        <v>0</v>
      </c>
      <c r="HQ356" s="1098">
        <f>IF(HQ$9=$N356,#REF!,0)</f>
        <v>0</v>
      </c>
      <c r="HR356" s="1098">
        <f>IF(HR$9=$N356,#REF!,0)</f>
        <v>0</v>
      </c>
      <c r="HS356" s="1098">
        <f>IF(HS$9=$N356,#REF!,0)</f>
        <v>0</v>
      </c>
      <c r="HT356" s="1098">
        <f>IF(HT$9=$N356,#REF!,0)</f>
        <v>0</v>
      </c>
      <c r="HU356" s="1098">
        <f>IF(HU$9=$N356,#REF!,0)</f>
        <v>0</v>
      </c>
      <c r="HV356" s="1098">
        <f>IF(HV$9=$N356,#REF!,0)</f>
        <v>0</v>
      </c>
      <c r="HW356" s="1098">
        <f>IF(HW$9=$N356,#REF!,0)</f>
        <v>0</v>
      </c>
      <c r="HX356" s="1098">
        <f>IF(HX$9=$N356,#REF!,0)</f>
        <v>0</v>
      </c>
      <c r="HY356" s="1098">
        <f>IF(HY$9=$N356,#REF!,0)</f>
        <v>0</v>
      </c>
      <c r="HZ356" s="1098">
        <f>IF(HZ$9=$N356,#REF!,0)</f>
        <v>0</v>
      </c>
      <c r="IA356" s="1098">
        <f>IF(IA$9=$N356,#REF!,0)</f>
        <v>0</v>
      </c>
      <c r="IB356" s="1098">
        <f>IF(IB$9=$N356,#REF!,0)</f>
        <v>0</v>
      </c>
      <c r="IC356" s="1098">
        <f>IF(IC$9=$N356,#REF!,0)</f>
        <v>0</v>
      </c>
      <c r="ID356" s="1098">
        <f>IF(ID$9=$N356,#REF!,0)</f>
        <v>0</v>
      </c>
      <c r="IE356" s="1098">
        <f>IF(IE$9=$N356,#REF!,0)</f>
        <v>0</v>
      </c>
      <c r="IF356" s="1098">
        <f>IF(IF$9=$N356,#REF!,0)</f>
        <v>0</v>
      </c>
      <c r="IG356" s="1098">
        <f>IF(IG$9=$N356,#REF!,0)</f>
        <v>0</v>
      </c>
      <c r="IH356" s="1098">
        <f>IF(IH$9=$N356,#REF!,0)</f>
        <v>0</v>
      </c>
      <c r="II356" s="1098">
        <f>IF(II$9=$N356,#REF!,0)</f>
        <v>0</v>
      </c>
      <c r="IJ356" s="1098">
        <f>IF(IJ$9=$N356,#REF!,0)</f>
        <v>0</v>
      </c>
      <c r="IK356" s="1098">
        <f>IF(IK$9=$N356,#REF!,0)</f>
        <v>0</v>
      </c>
      <c r="IL356" s="1098">
        <f>IF(IL$9=$N356,#REF!,0)</f>
        <v>0</v>
      </c>
      <c r="IM356" s="1098">
        <f>IF(IM$9=$N356,#REF!,0)</f>
        <v>0</v>
      </c>
      <c r="IN356" s="1098">
        <f>IF(IN$9=$N356,#REF!,0)</f>
        <v>0</v>
      </c>
      <c r="IO356" s="1098">
        <f>IF(IO$9=$N356,#REF!,0)</f>
        <v>0</v>
      </c>
      <c r="IP356" s="1098">
        <f>IF(IP$9=$N356,#REF!,0)</f>
        <v>0</v>
      </c>
      <c r="IQ356" s="1098">
        <f>IF(IQ$9=$N356,#REF!,0)</f>
        <v>0</v>
      </c>
      <c r="IR356" s="1098">
        <f>IF(IR$9=$N356,#REF!,0)</f>
        <v>0</v>
      </c>
      <c r="IS356" s="1098">
        <f>IF(IS$9=$N356,#REF!,0)</f>
        <v>0</v>
      </c>
      <c r="IT356" s="1098">
        <f>IF(IT$9=$N356,#REF!,0)</f>
        <v>0</v>
      </c>
      <c r="IU356" s="1098">
        <f>IF(IU$9=$N356,#REF!,0)</f>
        <v>0</v>
      </c>
      <c r="IV356" s="1098">
        <f>IF(IV$9=$N356,#REF!,0)</f>
        <v>0</v>
      </c>
      <c r="IW356" s="1098">
        <f>IF(IW$9=$N356,#REF!,0)</f>
        <v>0</v>
      </c>
      <c r="IX356" s="1098">
        <f>IF(IX$9=$N356,#REF!,0)</f>
        <v>0</v>
      </c>
      <c r="IY356" s="1098">
        <f>IF(IY$9=$N356,#REF!,0)</f>
        <v>0</v>
      </c>
      <c r="IZ356" s="1098">
        <f>IF(IZ$9=$N356,#REF!,0)</f>
        <v>0</v>
      </c>
      <c r="JA356" s="1098">
        <f>IF(JA$9=$N356,#REF!,0)</f>
        <v>0</v>
      </c>
      <c r="JB356" s="1098">
        <f>IF(JB$9=$N356,#REF!,0)</f>
        <v>0</v>
      </c>
      <c r="JC356" s="1098">
        <f>IF(JC$9=$N356,#REF!,0)</f>
        <v>0</v>
      </c>
      <c r="JD356" s="1098">
        <f>IF(JD$9=$N356,#REF!,0)</f>
        <v>0</v>
      </c>
      <c r="JE356" s="1098">
        <f>IF(JE$9=$N356,#REF!,0)</f>
        <v>0</v>
      </c>
      <c r="JF356" s="1098">
        <f>IF(JF$9=$N356,#REF!,0)</f>
        <v>0</v>
      </c>
      <c r="JG356" s="1098">
        <f>IF(JG$9=$N356,#REF!,0)</f>
        <v>0</v>
      </c>
      <c r="JH356" s="1098">
        <f>IF(JH$9=$N356,#REF!,0)</f>
        <v>0</v>
      </c>
      <c r="JI356" s="1098">
        <f>IF(JI$9=$N356,#REF!,0)</f>
        <v>0</v>
      </c>
      <c r="JJ356" s="1098">
        <f>IF(JJ$9=$N356,#REF!,0)</f>
        <v>0</v>
      </c>
      <c r="JK356" s="1098">
        <f>IF(JK$9=$N356,#REF!,0)</f>
        <v>0</v>
      </c>
      <c r="JL356" s="1098">
        <f>IF(JL$9=$N356,#REF!,0)</f>
        <v>0</v>
      </c>
      <c r="JM356" s="1098">
        <f>IF(JM$9=$N356,#REF!,0)</f>
        <v>0</v>
      </c>
      <c r="JN356" s="1098">
        <f>IF(JN$9=$N356,#REF!,0)</f>
        <v>0</v>
      </c>
      <c r="JO356" s="1098">
        <f>IF(JO$9=$N356,#REF!,0)</f>
        <v>0</v>
      </c>
      <c r="JP356" s="1098">
        <f>IF(JP$9=$N356,#REF!,0)</f>
        <v>0</v>
      </c>
      <c r="JQ356" s="1098">
        <f>IF(JQ$9=$N356,#REF!,0)</f>
        <v>0</v>
      </c>
      <c r="JR356" s="1098">
        <f>IF(JR$9=$N356,#REF!,0)</f>
        <v>0</v>
      </c>
      <c r="JS356" s="1098">
        <f>IF(JS$9=$N356,#REF!,0)</f>
        <v>0</v>
      </c>
      <c r="JT356" s="1098">
        <f>IF(JT$9=$N356,#REF!,0)</f>
        <v>0</v>
      </c>
      <c r="JU356" s="1098">
        <f>IF(JU$9=$N356,#REF!,0)</f>
        <v>0</v>
      </c>
      <c r="JV356" s="1098">
        <f>IF(JV$9=$N356,#REF!,0)</f>
        <v>0</v>
      </c>
      <c r="JW356" s="1098">
        <f>IF(JW$9=$N356,#REF!,0)</f>
        <v>0</v>
      </c>
      <c r="JX356" s="681"/>
      <c r="JY356" s="933"/>
      <c r="JZ356" s="681">
        <f t="shared" si="1011"/>
        <v>0</v>
      </c>
      <c r="KA356" s="681">
        <f t="shared" si="1011"/>
        <v>0</v>
      </c>
      <c r="KB356" s="681">
        <f t="shared" si="1011"/>
        <v>0</v>
      </c>
      <c r="KC356" s="681">
        <f t="shared" si="1011"/>
        <v>0</v>
      </c>
      <c r="KD356" s="681">
        <f t="shared" si="1011"/>
        <v>0</v>
      </c>
      <c r="KE356" s="681">
        <f t="shared" si="1011"/>
        <v>0</v>
      </c>
      <c r="KF356" s="681">
        <f t="shared" si="1011"/>
        <v>0</v>
      </c>
      <c r="KG356" s="681">
        <f t="shared" si="1011"/>
        <v>0</v>
      </c>
      <c r="KH356" s="681">
        <f t="shared" si="1011"/>
        <v>0</v>
      </c>
      <c r="KI356" s="681">
        <f t="shared" si="1011"/>
        <v>0</v>
      </c>
      <c r="KJ356" s="681">
        <f t="shared" si="1011"/>
        <v>0</v>
      </c>
      <c r="KN356" s="1098">
        <f t="shared" si="1032"/>
        <v>0</v>
      </c>
      <c r="KO356" s="1098">
        <f t="shared" si="1032"/>
        <v>0</v>
      </c>
      <c r="KP356" s="1098">
        <f t="shared" si="1032"/>
        <v>0</v>
      </c>
      <c r="KQ356" s="1098">
        <f t="shared" si="1032"/>
        <v>0</v>
      </c>
      <c r="KR356" s="1098">
        <f t="shared" si="1032"/>
        <v>0</v>
      </c>
      <c r="KS356" s="1098">
        <f t="shared" si="1032"/>
        <v>0</v>
      </c>
      <c r="KT356" s="1098">
        <f t="shared" si="1032"/>
        <v>0</v>
      </c>
      <c r="KU356" s="1098">
        <f t="shared" si="1032"/>
        <v>0</v>
      </c>
      <c r="KV356" s="1098">
        <f t="shared" si="1032"/>
        <v>0</v>
      </c>
      <c r="KW356" s="1098">
        <f t="shared" si="1032"/>
        <v>0</v>
      </c>
      <c r="KX356" s="1098">
        <f t="shared" si="1032"/>
        <v>0</v>
      </c>
      <c r="KY356" s="1098">
        <f t="shared" si="1032"/>
        <v>0</v>
      </c>
      <c r="KZ356" s="1098">
        <f t="shared" si="1032"/>
        <v>0</v>
      </c>
      <c r="LA356" s="1098">
        <f t="shared" si="1032"/>
        <v>0</v>
      </c>
      <c r="LB356" s="1098">
        <f t="shared" si="1032"/>
        <v>0</v>
      </c>
      <c r="LC356" s="1098">
        <f t="shared" si="1032"/>
        <v>0</v>
      </c>
      <c r="LD356" s="1098">
        <f t="shared" si="1027"/>
        <v>0</v>
      </c>
      <c r="LE356" s="1098">
        <f t="shared" si="1027"/>
        <v>0</v>
      </c>
      <c r="LF356" s="1098">
        <f t="shared" si="1027"/>
        <v>0</v>
      </c>
      <c r="LG356" s="1098">
        <f t="shared" si="1027"/>
        <v>0</v>
      </c>
      <c r="LH356" s="1098">
        <f t="shared" si="1027"/>
        <v>0</v>
      </c>
      <c r="LI356" s="1098">
        <f t="shared" si="1027"/>
        <v>0</v>
      </c>
      <c r="LJ356" s="1098">
        <f t="shared" si="1027"/>
        <v>0</v>
      </c>
      <c r="LK356" s="1098">
        <f t="shared" si="1027"/>
        <v>0</v>
      </c>
      <c r="LL356" s="1098">
        <f t="shared" si="1027"/>
        <v>0</v>
      </c>
      <c r="LM356" s="1098">
        <f t="shared" si="1027"/>
        <v>0</v>
      </c>
      <c r="LN356" s="1098">
        <f t="shared" si="1027"/>
        <v>0</v>
      </c>
      <c r="LO356" s="1098">
        <f t="shared" si="1027"/>
        <v>0</v>
      </c>
      <c r="LP356" s="1098">
        <f t="shared" si="1027"/>
        <v>0</v>
      </c>
      <c r="LQ356" s="1098">
        <f t="shared" si="1027"/>
        <v>0</v>
      </c>
      <c r="LR356" s="1098">
        <f t="shared" si="1026"/>
        <v>0</v>
      </c>
      <c r="LS356" s="1098">
        <f t="shared" si="924"/>
        <v>0</v>
      </c>
    </row>
    <row r="357" spans="1:331" ht="20.100000000000001" customHeight="1" x14ac:dyDescent="0.35">
      <c r="A357" s="691"/>
      <c r="B357" s="871" t="s">
        <v>779</v>
      </c>
      <c r="C357" s="870" t="s">
        <v>484</v>
      </c>
      <c r="D357" s="871"/>
      <c r="E357" s="871"/>
      <c r="F357" s="871"/>
      <c r="G357" s="871"/>
      <c r="H357" s="871"/>
      <c r="I357" s="871"/>
      <c r="J357" s="871" t="s">
        <v>212</v>
      </c>
      <c r="K357" s="877"/>
      <c r="L357" s="886"/>
      <c r="M357" s="1380">
        <v>322</v>
      </c>
      <c r="N357" s="1380" t="s">
        <v>170</v>
      </c>
      <c r="O357" s="1380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635"/>
      <c r="AJ357" s="31"/>
      <c r="AK357" s="31"/>
      <c r="AL357" s="31"/>
      <c r="AM357" s="31"/>
      <c r="AN357" s="38"/>
      <c r="AO357" s="38"/>
      <c r="AP357" s="38"/>
      <c r="AQ357" s="38"/>
      <c r="AR357" s="38"/>
      <c r="AS357" s="54"/>
      <c r="AT357" s="54"/>
      <c r="AU357" s="38"/>
      <c r="AV357" s="38"/>
      <c r="AW357" s="38"/>
      <c r="AX357" s="38"/>
      <c r="AY357" s="38"/>
      <c r="AZ357" s="31"/>
      <c r="BA357" s="31"/>
      <c r="BB357" s="113"/>
      <c r="BC357" s="113"/>
      <c r="BD357" s="38"/>
      <c r="BE357" s="113"/>
      <c r="BF357" s="113"/>
      <c r="BG357" s="113"/>
      <c r="BH357" s="113"/>
      <c r="BI357" s="38"/>
      <c r="BJ357" s="113"/>
      <c r="BK357" s="38"/>
      <c r="BL357" s="38"/>
      <c r="BM357" s="38"/>
      <c r="BN357" s="38"/>
      <c r="BO357" s="113"/>
      <c r="BP357" s="113"/>
      <c r="BQ357" s="113"/>
      <c r="BR357" s="38"/>
      <c r="BS357" s="113"/>
      <c r="BT357" s="113"/>
      <c r="BU357" s="38"/>
      <c r="BV357" s="113"/>
      <c r="BW357" s="113"/>
      <c r="BX357" s="113"/>
      <c r="BY357" s="113"/>
      <c r="BZ357" s="112">
        <f>BZ359</f>
        <v>0</v>
      </c>
      <c r="CA357" s="113"/>
      <c r="CB357" s="113"/>
      <c r="CC357" s="113"/>
      <c r="CD357" s="113"/>
      <c r="CE357" s="112">
        <f>CE359</f>
        <v>0</v>
      </c>
      <c r="CF357" s="112">
        <f>CF359</f>
        <v>0</v>
      </c>
      <c r="CG357" s="112">
        <f t="shared" si="996"/>
        <v>0</v>
      </c>
      <c r="CH357" s="112">
        <f>CH359</f>
        <v>16104</v>
      </c>
      <c r="CI357" s="112">
        <f>CI359</f>
        <v>16104</v>
      </c>
      <c r="CJ357" s="112"/>
      <c r="CK357" s="112">
        <f>IFERROR(CJ357/CI357*100,)</f>
        <v>0</v>
      </c>
      <c r="CL357" s="112">
        <f>CL359</f>
        <v>0</v>
      </c>
      <c r="CM357" s="112">
        <f>CM359</f>
        <v>16104</v>
      </c>
      <c r="CN357" s="112"/>
      <c r="CO357" s="112">
        <f>IFERROR(CN357/CM357*100,)</f>
        <v>0</v>
      </c>
      <c r="CP357" s="112">
        <f>CP359</f>
        <v>0</v>
      </c>
      <c r="CQ357" s="112">
        <f>CQ359</f>
        <v>16104</v>
      </c>
      <c r="CR357" s="112">
        <f>CR359</f>
        <v>0</v>
      </c>
      <c r="CS357" s="112">
        <f t="shared" si="987"/>
        <v>0</v>
      </c>
      <c r="CT357" s="112">
        <f>CT359</f>
        <v>0</v>
      </c>
      <c r="CU357" s="112">
        <f>CU359</f>
        <v>16104</v>
      </c>
      <c r="CV357" s="112">
        <f>CV359</f>
        <v>0</v>
      </c>
      <c r="CW357" s="112">
        <f t="shared" si="839"/>
        <v>0</v>
      </c>
      <c r="CX357" s="112">
        <f t="shared" ref="CX357:DH357" si="1033">CX359</f>
        <v>0</v>
      </c>
      <c r="CY357" s="112">
        <f t="shared" si="1033"/>
        <v>16104</v>
      </c>
      <c r="CZ357" s="112">
        <f t="shared" si="1033"/>
        <v>0</v>
      </c>
      <c r="DA357" s="112">
        <f t="shared" si="1033"/>
        <v>0</v>
      </c>
      <c r="DB357" s="112">
        <f t="shared" si="1033"/>
        <v>0</v>
      </c>
      <c r="DC357" s="112">
        <f>DC359</f>
        <v>13508.76</v>
      </c>
      <c r="DD357" s="112">
        <f t="shared" si="973"/>
        <v>0</v>
      </c>
      <c r="DE357" s="112">
        <f t="shared" si="974"/>
        <v>51.729953281764573</v>
      </c>
      <c r="DF357" s="112">
        <f>DF359</f>
        <v>0</v>
      </c>
      <c r="DG357" s="112">
        <f t="shared" si="1033"/>
        <v>16104</v>
      </c>
      <c r="DH357" s="112">
        <f t="shared" si="1033"/>
        <v>0</v>
      </c>
      <c r="DI357" s="112">
        <f t="shared" si="843"/>
        <v>0</v>
      </c>
      <c r="DJ357" s="112">
        <f>DJ359</f>
        <v>10010</v>
      </c>
      <c r="DK357" s="112">
        <f>DK359</f>
        <v>26114</v>
      </c>
      <c r="DL357" s="112">
        <f t="shared" si="988"/>
        <v>0</v>
      </c>
      <c r="DM357" s="112">
        <f>DM359</f>
        <v>0</v>
      </c>
      <c r="DN357" s="112">
        <f>DN359</f>
        <v>26114</v>
      </c>
      <c r="DO357" s="112">
        <f>DO359</f>
        <v>13508.76</v>
      </c>
      <c r="DP357" s="112">
        <f t="shared" si="989"/>
        <v>51.729953281764573</v>
      </c>
      <c r="DQ357" s="112">
        <f>DQ359</f>
        <v>0</v>
      </c>
      <c r="DR357" s="112">
        <f>SUM(DR358:DR360)</f>
        <v>26114</v>
      </c>
      <c r="DS357" s="112">
        <f>SUM(DS358:DS360)</f>
        <v>19448.739999999998</v>
      </c>
      <c r="DT357" s="112">
        <f t="shared" si="976"/>
        <v>74.476296239564974</v>
      </c>
      <c r="DU357" s="112">
        <f>SUM(DU358:DU360)</f>
        <v>0</v>
      </c>
      <c r="DV357" s="112">
        <f>SUM(DV358:DV360)</f>
        <v>26114</v>
      </c>
      <c r="DW357" s="112">
        <f>DW359</f>
        <v>20000</v>
      </c>
      <c r="DX357" s="112">
        <f>DX359</f>
        <v>0</v>
      </c>
      <c r="DY357" s="112">
        <f>DY359</f>
        <v>0</v>
      </c>
      <c r="DZ357" s="112">
        <f>SUM(DZ358:DZ360)</f>
        <v>13508.76</v>
      </c>
      <c r="EA357" s="112">
        <f>SUM(EA358:EA360)</f>
        <v>20000</v>
      </c>
      <c r="EB357" s="112">
        <f>SUM(EB358:EB360)</f>
        <v>0</v>
      </c>
      <c r="EC357" s="112">
        <f t="shared" si="848"/>
        <v>0</v>
      </c>
      <c r="ED357" s="112">
        <f>SUM(ED358:ED360)</f>
        <v>10000</v>
      </c>
      <c r="EE357" s="112">
        <f>SUM(EE358:EE360)</f>
        <v>30000</v>
      </c>
      <c r="EF357" s="112">
        <f>SUM(EF358:EF360)</f>
        <v>0</v>
      </c>
      <c r="EG357" s="112">
        <f t="shared" si="849"/>
        <v>0</v>
      </c>
      <c r="EH357" s="112" t="e">
        <f>SUM(EH358:EH360)</f>
        <v>#REF!</v>
      </c>
      <c r="EI357" s="112">
        <f>IFERROR(#REF!/DZ357*100,)</f>
        <v>0</v>
      </c>
      <c r="EJ357" s="112">
        <f>IFERROR(#REF!/#REF!*100,)</f>
        <v>0</v>
      </c>
      <c r="EK357" s="112">
        <f t="shared" ref="EK357" si="1034">SUM(EK358:EK360)</f>
        <v>0</v>
      </c>
      <c r="EL357" s="112">
        <f t="shared" ref="EL357" si="1035">SUM(EL358:EL360)</f>
        <v>0</v>
      </c>
      <c r="EM357" s="106">
        <f t="shared" ref="EM357" si="1036">SUM(EM358:EM360)</f>
        <v>0</v>
      </c>
      <c r="EN357" s="102"/>
      <c r="EO357" s="102"/>
      <c r="EP357" s="102"/>
      <c r="EQ357" s="102"/>
      <c r="ER357" s="102"/>
      <c r="ES357" s="146">
        <f t="shared" si="968"/>
        <v>0</v>
      </c>
      <c r="EX357" s="739">
        <f>IF(EX$9=$K357,#REF!,0)</f>
        <v>0</v>
      </c>
      <c r="EY357" s="739">
        <f>IF(EY$9=$K357,#REF!,0)</f>
        <v>0</v>
      </c>
      <c r="EZ357" s="739">
        <f>IF(EZ$9=$K357,#REF!,0)</f>
        <v>0</v>
      </c>
      <c r="FA357" s="739">
        <f>IF(FA$9=$K357,#REF!,0)</f>
        <v>0</v>
      </c>
      <c r="FB357" s="739">
        <f>IF(FB$9=$K357,#REF!,0)</f>
        <v>0</v>
      </c>
      <c r="FC357" s="739">
        <f>IF(FC$9=$K357,#REF!,0)</f>
        <v>0</v>
      </c>
      <c r="FD357" s="739">
        <f>IF(FD$9=$K357,#REF!,0)</f>
        <v>0</v>
      </c>
      <c r="FE357" s="739">
        <f>IF(FE$9=$K357,#REF!,0)</f>
        <v>0</v>
      </c>
      <c r="FF357" s="739">
        <f>IF(FF$9=$K357,#REF!,0)</f>
        <v>0</v>
      </c>
      <c r="FG357" s="739">
        <f>IF(FG$9=$K357,#REF!,0)</f>
        <v>0</v>
      </c>
      <c r="FH357" s="739">
        <f>IF(FH$9=$K357,#REF!,0)</f>
        <v>0</v>
      </c>
      <c r="FI357" s="739">
        <f>IF(FI$9=$K357,#REF!,0)</f>
        <v>0</v>
      </c>
      <c r="FJ357" s="739">
        <f>IF(FJ$9=$K357,#REF!,0)</f>
        <v>0</v>
      </c>
      <c r="FK357" s="739">
        <f>IF(FK$9=$K357,#REF!,0)</f>
        <v>0</v>
      </c>
      <c r="FL357" s="739">
        <f>IF(FL$9=$K357,#REF!,0)</f>
        <v>0</v>
      </c>
      <c r="FM357" s="739">
        <f>IF(FM$9=$K357,#REF!,0)</f>
        <v>0</v>
      </c>
      <c r="FN357" s="739">
        <f>IF(FN$9=$K357,#REF!,0)</f>
        <v>0</v>
      </c>
      <c r="FO357" s="739">
        <f>IF(FO$9=$K357,#REF!,0)</f>
        <v>0</v>
      </c>
      <c r="FP357" s="739">
        <f>IF(FP$9=$K357,#REF!,0)</f>
        <v>0</v>
      </c>
      <c r="FQ357" s="739">
        <f>IF(FQ$9=$K357,#REF!,0)</f>
        <v>0</v>
      </c>
      <c r="FU357" s="739">
        <f t="shared" si="1024"/>
        <v>0</v>
      </c>
      <c r="FV357" s="739">
        <f t="shared" si="1024"/>
        <v>0</v>
      </c>
      <c r="FW357" s="739">
        <f t="shared" si="1024"/>
        <v>0</v>
      </c>
      <c r="FX357" s="739">
        <f t="shared" si="1024"/>
        <v>0</v>
      </c>
      <c r="FY357" s="739">
        <f t="shared" si="1024"/>
        <v>0</v>
      </c>
      <c r="FZ357" s="739">
        <f t="shared" si="1024"/>
        <v>0</v>
      </c>
      <c r="GA357" s="739">
        <f t="shared" si="1024"/>
        <v>0</v>
      </c>
      <c r="GB357" s="739">
        <f t="shared" si="1024"/>
        <v>0</v>
      </c>
      <c r="GC357" s="739">
        <f t="shared" si="1024"/>
        <v>0</v>
      </c>
      <c r="GD357" s="739">
        <f t="shared" si="1024"/>
        <v>0</v>
      </c>
      <c r="GE357" s="739">
        <f t="shared" si="1025"/>
        <v>0</v>
      </c>
      <c r="GF357" s="739">
        <f t="shared" si="1025"/>
        <v>0</v>
      </c>
      <c r="GG357" s="739">
        <f t="shared" si="1025"/>
        <v>0</v>
      </c>
      <c r="GH357" s="739">
        <f t="shared" si="1025"/>
        <v>0</v>
      </c>
      <c r="GI357" s="739">
        <f t="shared" si="1025"/>
        <v>0</v>
      </c>
      <c r="GJ357" s="739">
        <f t="shared" si="1025"/>
        <v>0</v>
      </c>
      <c r="GK357" s="739">
        <f t="shared" si="1025"/>
        <v>0</v>
      </c>
      <c r="GL357" s="739">
        <f t="shared" si="1025"/>
        <v>0</v>
      </c>
      <c r="GM357" s="739">
        <f t="shared" si="1025"/>
        <v>0</v>
      </c>
      <c r="GN357" s="739">
        <f t="shared" si="1025"/>
        <v>0</v>
      </c>
      <c r="GQ357" s="1098">
        <f>IF(GQ$9=$N357,#REF!,0)</f>
        <v>0</v>
      </c>
      <c r="GR357" s="1098">
        <f>IF(GR$9=$N357,#REF!,0)</f>
        <v>0</v>
      </c>
      <c r="GS357" s="1098">
        <f>IF(GS$9=$N357,#REF!,0)</f>
        <v>0</v>
      </c>
      <c r="GT357" s="1098">
        <f>IF(GT$9=$N357,#REF!,0)</f>
        <v>0</v>
      </c>
      <c r="GU357" s="1098">
        <f>IF(GU$9=$N357,#REF!,0)</f>
        <v>0</v>
      </c>
      <c r="GV357" s="1098">
        <f>IF(GV$9=$N357,#REF!,0)</f>
        <v>0</v>
      </c>
      <c r="GW357" s="1098">
        <f>IF(GW$9=$N357,#REF!,0)</f>
        <v>0</v>
      </c>
      <c r="GX357" s="1098">
        <f>IF(GX$9=$N357,#REF!,0)</f>
        <v>0</v>
      </c>
      <c r="GY357" s="1098">
        <f>IF(GY$9=$N357,#REF!,0)</f>
        <v>0</v>
      </c>
      <c r="GZ357" s="1098">
        <f>IF(GZ$9=$N357,#REF!,0)</f>
        <v>0</v>
      </c>
      <c r="HA357" s="1098">
        <f>IF(HA$9=$N357,#REF!,0)</f>
        <v>0</v>
      </c>
      <c r="HB357" s="1098">
        <f>IF(HB$9=$N357,#REF!,0)</f>
        <v>0</v>
      </c>
      <c r="HC357" s="1098">
        <f>IF(HC$9=$N357,#REF!,0)</f>
        <v>0</v>
      </c>
      <c r="HD357" s="1098">
        <f>IF(HD$9=$N357,#REF!,0)</f>
        <v>0</v>
      </c>
      <c r="HE357" s="1098">
        <f>IF(HE$9=$N357,#REF!,0)</f>
        <v>0</v>
      </c>
      <c r="HF357" s="1098">
        <f>IF(HF$9=$N357,#REF!,0)</f>
        <v>0</v>
      </c>
      <c r="HG357" s="1098">
        <f>IF(HG$9=$N357,#REF!,0)</f>
        <v>0</v>
      </c>
      <c r="HH357" s="1098">
        <f>IF(HH$9=$N357,#REF!,0)</f>
        <v>0</v>
      </c>
      <c r="HI357" s="1098">
        <f>IF(HI$9=$N357,#REF!,0)</f>
        <v>0</v>
      </c>
      <c r="HJ357" s="1098">
        <f>IF(HJ$9=$N357,#REF!,0)</f>
        <v>0</v>
      </c>
      <c r="HK357" s="1098">
        <f>IF(HK$9=$N357,#REF!,0)</f>
        <v>0</v>
      </c>
      <c r="HL357" s="1098">
        <f>IF(HL$9=$N357,#REF!,0)</f>
        <v>0</v>
      </c>
      <c r="HM357" s="1098">
        <f>IF(HM$9=$N357,#REF!,0)</f>
        <v>0</v>
      </c>
      <c r="HN357" s="1098">
        <f>IF(HN$9=$N357,#REF!,0)</f>
        <v>0</v>
      </c>
      <c r="HO357" s="1098">
        <f>IF(HO$9=$N357,#REF!,0)</f>
        <v>0</v>
      </c>
      <c r="HP357" s="1098">
        <f>IF(HP$9=$N357,#REF!,0)</f>
        <v>0</v>
      </c>
      <c r="HQ357" s="1098">
        <f>IF(HQ$9=$N357,#REF!,0)</f>
        <v>0</v>
      </c>
      <c r="HR357" s="1098">
        <f>IF(HR$9=$N357,#REF!,0)</f>
        <v>0</v>
      </c>
      <c r="HS357" s="1098">
        <f>IF(HS$9=$N357,#REF!,0)</f>
        <v>0</v>
      </c>
      <c r="HT357" s="1098">
        <f>IF(HT$9=$N357,#REF!,0)</f>
        <v>0</v>
      </c>
      <c r="HU357" s="1098">
        <f>IF(HU$9=$N357,#REF!,0)</f>
        <v>0</v>
      </c>
      <c r="HV357" s="1098">
        <f>IF(HV$9=$N357,#REF!,0)</f>
        <v>0</v>
      </c>
      <c r="HW357" s="1098">
        <f>IF(HW$9=$N357,#REF!,0)</f>
        <v>0</v>
      </c>
      <c r="HX357" s="1098">
        <f>IF(HX$9=$N357,#REF!,0)</f>
        <v>0</v>
      </c>
      <c r="HY357" s="1098">
        <f>IF(HY$9=$N357,#REF!,0)</f>
        <v>0</v>
      </c>
      <c r="HZ357" s="1098">
        <f>IF(HZ$9=$N357,#REF!,0)</f>
        <v>0</v>
      </c>
      <c r="IA357" s="1098">
        <f>IF(IA$9=$N357,#REF!,0)</f>
        <v>0</v>
      </c>
      <c r="IB357" s="1098">
        <f>IF(IB$9=$N357,#REF!,0)</f>
        <v>0</v>
      </c>
      <c r="IC357" s="1098">
        <f>IF(IC$9=$N357,#REF!,0)</f>
        <v>0</v>
      </c>
      <c r="ID357" s="1098">
        <f>IF(ID$9=$N357,#REF!,0)</f>
        <v>0</v>
      </c>
      <c r="IE357" s="1098">
        <f>IF(IE$9=$N357,#REF!,0)</f>
        <v>0</v>
      </c>
      <c r="IF357" s="1098">
        <f>IF(IF$9=$N357,#REF!,0)</f>
        <v>0</v>
      </c>
      <c r="IG357" s="1098">
        <f>IF(IG$9=$N357,#REF!,0)</f>
        <v>0</v>
      </c>
      <c r="IH357" s="1098">
        <f>IF(IH$9=$N357,#REF!,0)</f>
        <v>0</v>
      </c>
      <c r="II357" s="1098">
        <f>IF(II$9=$N357,#REF!,0)</f>
        <v>0</v>
      </c>
      <c r="IJ357" s="1098">
        <f>IF(IJ$9=$N357,#REF!,0)</f>
        <v>0</v>
      </c>
      <c r="IK357" s="1098">
        <f>IF(IK$9=$N357,#REF!,0)</f>
        <v>0</v>
      </c>
      <c r="IL357" s="1098">
        <f>IF(IL$9=$N357,#REF!,0)</f>
        <v>0</v>
      </c>
      <c r="IM357" s="1098">
        <f>IF(IM$9=$N357,#REF!,0)</f>
        <v>0</v>
      </c>
      <c r="IN357" s="1098">
        <f>IF(IN$9=$N357,#REF!,0)</f>
        <v>0</v>
      </c>
      <c r="IO357" s="1098">
        <f>IF(IO$9=$N357,#REF!,0)</f>
        <v>0</v>
      </c>
      <c r="IP357" s="1098">
        <f>IF(IP$9=$N357,#REF!,0)</f>
        <v>0</v>
      </c>
      <c r="IQ357" s="1098">
        <f>IF(IQ$9=$N357,#REF!,0)</f>
        <v>0</v>
      </c>
      <c r="IR357" s="1098">
        <f>IF(IR$9=$N357,#REF!,0)</f>
        <v>0</v>
      </c>
      <c r="IS357" s="1098">
        <f>IF(IS$9=$N357,#REF!,0)</f>
        <v>0</v>
      </c>
      <c r="IT357" s="1098">
        <f>IF(IT$9=$N357,#REF!,0)</f>
        <v>0</v>
      </c>
      <c r="IU357" s="1098">
        <f>IF(IU$9=$N357,#REF!,0)</f>
        <v>0</v>
      </c>
      <c r="IV357" s="1098">
        <f>IF(IV$9=$N357,#REF!,0)</f>
        <v>0</v>
      </c>
      <c r="IW357" s="1098">
        <f>IF(IW$9=$N357,#REF!,0)</f>
        <v>0</v>
      </c>
      <c r="IX357" s="1098">
        <f>IF(IX$9=$N357,#REF!,0)</f>
        <v>0</v>
      </c>
      <c r="IY357" s="1098">
        <f>IF(IY$9=$N357,#REF!,0)</f>
        <v>0</v>
      </c>
      <c r="IZ357" s="1098">
        <f>IF(IZ$9=$N357,#REF!,0)</f>
        <v>0</v>
      </c>
      <c r="JA357" s="1098">
        <f>IF(JA$9=$N357,#REF!,0)</f>
        <v>0</v>
      </c>
      <c r="JB357" s="1098">
        <f>IF(JB$9=$N357,#REF!,0)</f>
        <v>0</v>
      </c>
      <c r="JC357" s="1098">
        <f>IF(JC$9=$N357,#REF!,0)</f>
        <v>0</v>
      </c>
      <c r="JD357" s="1098">
        <f>IF(JD$9=$N357,#REF!,0)</f>
        <v>0</v>
      </c>
      <c r="JE357" s="1098">
        <f>IF(JE$9=$N357,#REF!,0)</f>
        <v>0</v>
      </c>
      <c r="JF357" s="1098">
        <f>IF(JF$9=$N357,#REF!,0)</f>
        <v>0</v>
      </c>
      <c r="JG357" s="1098">
        <f>IF(JG$9=$N357,#REF!,0)</f>
        <v>0</v>
      </c>
      <c r="JH357" s="1098">
        <f>IF(JH$9=$N357,#REF!,0)</f>
        <v>0</v>
      </c>
      <c r="JI357" s="1098">
        <f>IF(JI$9=$N357,#REF!,0)</f>
        <v>0</v>
      </c>
      <c r="JJ357" s="1098">
        <f>IF(JJ$9=$N357,#REF!,0)</f>
        <v>0</v>
      </c>
      <c r="JK357" s="1098">
        <f>IF(JK$9=$N357,#REF!,0)</f>
        <v>0</v>
      </c>
      <c r="JL357" s="1098">
        <f>IF(JL$9=$N357,#REF!,0)</f>
        <v>0</v>
      </c>
      <c r="JM357" s="1098">
        <f>IF(JM$9=$N357,#REF!,0)</f>
        <v>0</v>
      </c>
      <c r="JN357" s="1098">
        <f>IF(JN$9=$N357,#REF!,0)</f>
        <v>0</v>
      </c>
      <c r="JO357" s="1098">
        <f>IF(JO$9=$N357,#REF!,0)</f>
        <v>0</v>
      </c>
      <c r="JP357" s="1098">
        <f>IF(JP$9=$N357,#REF!,0)</f>
        <v>0</v>
      </c>
      <c r="JQ357" s="1098">
        <f>IF(JQ$9=$N357,#REF!,0)</f>
        <v>0</v>
      </c>
      <c r="JR357" s="1098">
        <f>IF(JR$9=$N357,#REF!,0)</f>
        <v>0</v>
      </c>
      <c r="JS357" s="1098">
        <f>IF(JS$9=$N357,#REF!,0)</f>
        <v>0</v>
      </c>
      <c r="JT357" s="1098">
        <f>IF(JT$9=$N357,#REF!,0)</f>
        <v>0</v>
      </c>
      <c r="JU357" s="1098">
        <f>IF(JU$9=$N357,#REF!,0)</f>
        <v>0</v>
      </c>
      <c r="JV357" s="1098">
        <f>IF(JV$9=$N357,#REF!,0)</f>
        <v>0</v>
      </c>
      <c r="JW357" s="1098">
        <f>IF(JW$9=$N357,#REF!,0)</f>
        <v>0</v>
      </c>
      <c r="JX357" s="681"/>
      <c r="JZ357" s="681">
        <f t="shared" si="1011"/>
        <v>0</v>
      </c>
      <c r="KA357" s="681">
        <f t="shared" si="1011"/>
        <v>0</v>
      </c>
      <c r="KB357" s="681">
        <f t="shared" si="1011"/>
        <v>0</v>
      </c>
      <c r="KC357" s="681">
        <f t="shared" si="1011"/>
        <v>0</v>
      </c>
      <c r="KD357" s="681">
        <f t="shared" si="1011"/>
        <v>0</v>
      </c>
      <c r="KE357" s="681">
        <f t="shared" si="1011"/>
        <v>0</v>
      </c>
      <c r="KF357" s="681">
        <f t="shared" si="1011"/>
        <v>0</v>
      </c>
      <c r="KG357" s="681">
        <f t="shared" si="1011"/>
        <v>0</v>
      </c>
      <c r="KH357" s="681">
        <f t="shared" si="1011"/>
        <v>0</v>
      </c>
      <c r="KI357" s="681">
        <f t="shared" si="1011"/>
        <v>0</v>
      </c>
      <c r="KJ357" s="681">
        <f t="shared" si="1011"/>
        <v>0</v>
      </c>
      <c r="KN357" s="1098">
        <f t="shared" si="1032"/>
        <v>0</v>
      </c>
      <c r="KO357" s="1098">
        <f t="shared" si="1032"/>
        <v>0</v>
      </c>
      <c r="KP357" s="1098">
        <f t="shared" si="1032"/>
        <v>0</v>
      </c>
      <c r="KQ357" s="1098">
        <f t="shared" si="1032"/>
        <v>0</v>
      </c>
      <c r="KR357" s="1098">
        <f t="shared" si="1032"/>
        <v>26114</v>
      </c>
      <c r="KS357" s="1098">
        <f t="shared" si="1032"/>
        <v>0</v>
      </c>
      <c r="KT357" s="1098">
        <f t="shared" si="1032"/>
        <v>0</v>
      </c>
      <c r="KU357" s="1098">
        <f t="shared" si="1032"/>
        <v>0</v>
      </c>
      <c r="KV357" s="1098">
        <f t="shared" si="1032"/>
        <v>0</v>
      </c>
      <c r="KW357" s="1098">
        <f t="shared" si="1032"/>
        <v>0</v>
      </c>
      <c r="KX357" s="1098">
        <f t="shared" si="1032"/>
        <v>0</v>
      </c>
      <c r="KY357" s="1098">
        <f t="shared" si="1032"/>
        <v>0</v>
      </c>
      <c r="KZ357" s="1098">
        <f t="shared" si="1032"/>
        <v>0</v>
      </c>
      <c r="LA357" s="1098">
        <f t="shared" si="1032"/>
        <v>0</v>
      </c>
      <c r="LB357" s="1098">
        <f t="shared" si="1032"/>
        <v>0</v>
      </c>
      <c r="LC357" s="1098">
        <f t="shared" si="1032"/>
        <v>0</v>
      </c>
      <c r="LD357" s="1098">
        <f t="shared" si="1027"/>
        <v>0</v>
      </c>
      <c r="LE357" s="1098">
        <f t="shared" si="1027"/>
        <v>0</v>
      </c>
      <c r="LF357" s="1098">
        <f t="shared" si="1027"/>
        <v>0</v>
      </c>
      <c r="LG357" s="1098">
        <f t="shared" si="1027"/>
        <v>0</v>
      </c>
      <c r="LH357" s="1098">
        <f t="shared" si="1027"/>
        <v>0</v>
      </c>
      <c r="LI357" s="1098">
        <f t="shared" si="1027"/>
        <v>0</v>
      </c>
      <c r="LJ357" s="1098">
        <f t="shared" si="1027"/>
        <v>0</v>
      </c>
      <c r="LK357" s="1098">
        <f t="shared" si="1027"/>
        <v>0</v>
      </c>
      <c r="LL357" s="1098">
        <f t="shared" si="1027"/>
        <v>0</v>
      </c>
      <c r="LM357" s="1098">
        <f t="shared" si="1027"/>
        <v>0</v>
      </c>
      <c r="LN357" s="1098">
        <f t="shared" si="1027"/>
        <v>0</v>
      </c>
      <c r="LO357" s="1098">
        <f t="shared" si="1027"/>
        <v>0</v>
      </c>
      <c r="LP357" s="1098">
        <f t="shared" si="1027"/>
        <v>0</v>
      </c>
      <c r="LQ357" s="1098">
        <f t="shared" si="1027"/>
        <v>0</v>
      </c>
      <c r="LR357" s="1098">
        <f t="shared" si="1026"/>
        <v>0</v>
      </c>
      <c r="LS357" s="1098">
        <f t="shared" si="924"/>
        <v>0</v>
      </c>
    </row>
    <row r="358" spans="1:331" ht="20.100000000000001" customHeight="1" x14ac:dyDescent="0.35">
      <c r="A358" s="692"/>
      <c r="B358" s="871"/>
      <c r="C358" s="870"/>
      <c r="D358" s="871"/>
      <c r="E358" s="871"/>
      <c r="F358" s="871"/>
      <c r="G358" s="871"/>
      <c r="H358" s="871"/>
      <c r="I358" s="871"/>
      <c r="J358" s="871" t="s">
        <v>212</v>
      </c>
      <c r="K358" s="877"/>
      <c r="L358" s="886"/>
      <c r="M358" s="886"/>
      <c r="N358" s="867">
        <v>3221</v>
      </c>
      <c r="O358" s="896" t="s">
        <v>188</v>
      </c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635"/>
      <c r="AJ358" s="31"/>
      <c r="AK358" s="31"/>
      <c r="AL358" s="31"/>
      <c r="AM358" s="31"/>
      <c r="AN358" s="54"/>
      <c r="AO358" s="54"/>
      <c r="AP358" s="54"/>
      <c r="AQ358" s="54"/>
      <c r="AR358" s="54"/>
      <c r="AS358" s="54"/>
      <c r="AT358" s="54"/>
      <c r="AU358" s="54"/>
      <c r="AV358" s="54"/>
      <c r="AW358" s="54"/>
      <c r="AX358" s="54"/>
      <c r="AY358" s="54"/>
      <c r="AZ358" s="31"/>
      <c r="BA358" s="31"/>
      <c r="BB358" s="107"/>
      <c r="BC358" s="107"/>
      <c r="BD358" s="54"/>
      <c r="BE358" s="107"/>
      <c r="BF358" s="107"/>
      <c r="BG358" s="107"/>
      <c r="BH358" s="107"/>
      <c r="BI358" s="54"/>
      <c r="BJ358" s="107"/>
      <c r="BK358" s="54"/>
      <c r="BL358" s="54"/>
      <c r="BM358" s="54"/>
      <c r="BN358" s="54"/>
      <c r="BO358" s="107"/>
      <c r="BP358" s="107"/>
      <c r="BQ358" s="107"/>
      <c r="BR358" s="54"/>
      <c r="BS358" s="107"/>
      <c r="BT358" s="107"/>
      <c r="BU358" s="54"/>
      <c r="BV358" s="107"/>
      <c r="BW358" s="107"/>
      <c r="BX358" s="107"/>
      <c r="BY358" s="107"/>
      <c r="BZ358" s="102"/>
      <c r="CA358" s="107"/>
      <c r="CB358" s="107"/>
      <c r="CC358" s="107"/>
      <c r="CD358" s="107"/>
      <c r="CE358" s="102"/>
      <c r="CF358" s="102"/>
      <c r="CG358" s="102"/>
      <c r="CH358" s="102"/>
      <c r="CI358" s="102"/>
      <c r="CJ358" s="102"/>
      <c r="CK358" s="102"/>
      <c r="CL358" s="102"/>
      <c r="CM358" s="102"/>
      <c r="CN358" s="102"/>
      <c r="CO358" s="102"/>
      <c r="CP358" s="102"/>
      <c r="CQ358" s="102"/>
      <c r="CR358" s="102"/>
      <c r="CS358" s="102"/>
      <c r="CT358" s="102"/>
      <c r="CU358" s="102"/>
      <c r="CV358" s="102"/>
      <c r="CW358" s="102"/>
      <c r="CX358" s="102"/>
      <c r="CY358" s="102"/>
      <c r="CZ358" s="102"/>
      <c r="DA358" s="102"/>
      <c r="DB358" s="102"/>
      <c r="DC358" s="102"/>
      <c r="DD358" s="102"/>
      <c r="DE358" s="102"/>
      <c r="DF358" s="102"/>
      <c r="DG358" s="102"/>
      <c r="DH358" s="102"/>
      <c r="DI358" s="102"/>
      <c r="DJ358" s="102"/>
      <c r="DK358" s="102"/>
      <c r="DL358" s="102"/>
      <c r="DM358" s="102"/>
      <c r="DN358" s="102"/>
      <c r="DO358" s="102"/>
      <c r="DP358" s="102"/>
      <c r="DQ358" s="102"/>
      <c r="DR358" s="102"/>
      <c r="DS358" s="107">
        <v>651.1</v>
      </c>
      <c r="DT358" s="107">
        <f>IFERROR(DS358/DR358*100,)</f>
        <v>0</v>
      </c>
      <c r="DU358" s="107">
        <f>(DV358-DR358)</f>
        <v>1000</v>
      </c>
      <c r="DV358" s="107">
        <v>1000</v>
      </c>
      <c r="DW358" s="102"/>
      <c r="DX358" s="107"/>
      <c r="DY358" s="102"/>
      <c r="DZ358" s="107">
        <v>0</v>
      </c>
      <c r="EA358" s="107">
        <v>0</v>
      </c>
      <c r="EB358" s="107">
        <v>0</v>
      </c>
      <c r="EC358" s="107">
        <f t="shared" si="848"/>
        <v>0</v>
      </c>
      <c r="ED358" s="107">
        <f>(EE358-EA358)</f>
        <v>0</v>
      </c>
      <c r="EE358" s="107">
        <v>0</v>
      </c>
      <c r="EF358" s="107">
        <v>0</v>
      </c>
      <c r="EG358" s="107">
        <f t="shared" si="849"/>
        <v>0</v>
      </c>
      <c r="EH358" s="107" t="e">
        <f>(#REF!-EE358)</f>
        <v>#REF!</v>
      </c>
      <c r="EI358" s="107">
        <f>IFERROR(#REF!/DZ358*100,)</f>
        <v>0</v>
      </c>
      <c r="EJ358" s="107">
        <f>IFERROR(#REF!/#REF!*100,)</f>
        <v>0</v>
      </c>
      <c r="EK358" s="107"/>
      <c r="EL358" s="107"/>
      <c r="EM358" s="54"/>
      <c r="EN358" s="102"/>
      <c r="EO358" s="102"/>
      <c r="EP358" s="102"/>
      <c r="EQ358" s="102"/>
      <c r="ER358" s="102"/>
      <c r="ES358" s="146">
        <f t="shared" si="968"/>
        <v>0</v>
      </c>
      <c r="EX358" s="739">
        <f>IF(EX$9=$K358,#REF!,0)</f>
        <v>0</v>
      </c>
      <c r="EY358" s="739">
        <f>IF(EY$9=$K358,#REF!,0)</f>
        <v>0</v>
      </c>
      <c r="EZ358" s="739">
        <f>IF(EZ$9=$K358,#REF!,0)</f>
        <v>0</v>
      </c>
      <c r="FA358" s="739">
        <f>IF(FA$9=$K358,#REF!,0)</f>
        <v>0</v>
      </c>
      <c r="FB358" s="739">
        <f>IF(FB$9=$K358,#REF!,0)</f>
        <v>0</v>
      </c>
      <c r="FC358" s="739">
        <f>IF(FC$9=$K358,#REF!,0)</f>
        <v>0</v>
      </c>
      <c r="FD358" s="739">
        <f>IF(FD$9=$K358,#REF!,0)</f>
        <v>0</v>
      </c>
      <c r="FE358" s="739">
        <f>IF(FE$9=$K358,#REF!,0)</f>
        <v>0</v>
      </c>
      <c r="FF358" s="739">
        <f>IF(FF$9=$K358,#REF!,0)</f>
        <v>0</v>
      </c>
      <c r="FG358" s="739">
        <f>IF(FG$9=$K358,#REF!,0)</f>
        <v>0</v>
      </c>
      <c r="FH358" s="739">
        <f>IF(FH$9=$K358,#REF!,0)</f>
        <v>0</v>
      </c>
      <c r="FI358" s="739">
        <f>IF(FI$9=$K358,#REF!,0)</f>
        <v>0</v>
      </c>
      <c r="FJ358" s="739">
        <f>IF(FJ$9=$K358,#REF!,0)</f>
        <v>0</v>
      </c>
      <c r="FK358" s="739">
        <f>IF(FK$9=$K358,#REF!,0)</f>
        <v>0</v>
      </c>
      <c r="FL358" s="739">
        <f>IF(FL$9=$K358,#REF!,0)</f>
        <v>0</v>
      </c>
      <c r="FM358" s="739">
        <f>IF(FM$9=$K358,#REF!,0)</f>
        <v>0</v>
      </c>
      <c r="FN358" s="739">
        <f>IF(FN$9=$K358,#REF!,0)</f>
        <v>0</v>
      </c>
      <c r="FO358" s="739">
        <f>IF(FO$9=$K358,#REF!,0)</f>
        <v>0</v>
      </c>
      <c r="FP358" s="739">
        <f>IF(FP$9=$K358,#REF!,0)</f>
        <v>0</v>
      </c>
      <c r="FQ358" s="739">
        <f>IF(FQ$9=$K358,#REF!,0)</f>
        <v>0</v>
      </c>
      <c r="FU358" s="739">
        <f t="shared" si="1024"/>
        <v>0</v>
      </c>
      <c r="FV358" s="739">
        <f t="shared" si="1024"/>
        <v>0</v>
      </c>
      <c r="FW358" s="739">
        <f t="shared" si="1024"/>
        <v>0</v>
      </c>
      <c r="FX358" s="739">
        <f t="shared" si="1024"/>
        <v>0</v>
      </c>
      <c r="FY358" s="739">
        <f t="shared" si="1024"/>
        <v>0</v>
      </c>
      <c r="FZ358" s="739">
        <f t="shared" si="1024"/>
        <v>0</v>
      </c>
      <c r="GA358" s="739">
        <f t="shared" si="1024"/>
        <v>0</v>
      </c>
      <c r="GB358" s="739">
        <f t="shared" si="1024"/>
        <v>0</v>
      </c>
      <c r="GC358" s="739">
        <f t="shared" si="1024"/>
        <v>0</v>
      </c>
      <c r="GD358" s="739">
        <f t="shared" si="1024"/>
        <v>0</v>
      </c>
      <c r="GE358" s="739">
        <f t="shared" si="1025"/>
        <v>0</v>
      </c>
      <c r="GF358" s="739">
        <f t="shared" si="1025"/>
        <v>0</v>
      </c>
      <c r="GG358" s="739">
        <f t="shared" si="1025"/>
        <v>0</v>
      </c>
      <c r="GH358" s="739">
        <f t="shared" si="1025"/>
        <v>0</v>
      </c>
      <c r="GI358" s="739">
        <f t="shared" si="1025"/>
        <v>0</v>
      </c>
      <c r="GJ358" s="739">
        <f t="shared" si="1025"/>
        <v>0</v>
      </c>
      <c r="GK358" s="739">
        <f t="shared" si="1025"/>
        <v>0</v>
      </c>
      <c r="GL358" s="739">
        <f t="shared" si="1025"/>
        <v>0</v>
      </c>
      <c r="GM358" s="739">
        <f t="shared" si="1025"/>
        <v>0</v>
      </c>
      <c r="GN358" s="739">
        <f t="shared" si="1025"/>
        <v>0</v>
      </c>
      <c r="GQ358" s="1098">
        <f>IF(GQ$9=$N358,#REF!,0)</f>
        <v>0</v>
      </c>
      <c r="GR358" s="1098">
        <f>IF(GR$9=$N358,#REF!,0)</f>
        <v>0</v>
      </c>
      <c r="GS358" s="1098">
        <f>IF(GS$9=$N358,#REF!,0)</f>
        <v>0</v>
      </c>
      <c r="GT358" s="1098">
        <f>IF(GT$9=$N358,#REF!,0)</f>
        <v>0</v>
      </c>
      <c r="GU358" s="1098">
        <f>IF(GU$9=$N358,#REF!,0)</f>
        <v>0</v>
      </c>
      <c r="GV358" s="1098">
        <f>IF(GV$9=$N358,#REF!,0)</f>
        <v>0</v>
      </c>
      <c r="GW358" s="1098">
        <f>IF(GW$9=$N358,#REF!,0)</f>
        <v>0</v>
      </c>
      <c r="GX358" s="1098">
        <f>IF(GX$9=$N358,#REF!,0)</f>
        <v>0</v>
      </c>
      <c r="GY358" s="1098">
        <f>IF(GY$9=$N358,#REF!,0)</f>
        <v>0</v>
      </c>
      <c r="GZ358" s="1098">
        <f>IF(GZ$9=$N358,#REF!,0)</f>
        <v>0</v>
      </c>
      <c r="HA358" s="1098">
        <f>IF(HA$9=$N358,#REF!,0)</f>
        <v>0</v>
      </c>
      <c r="HB358" s="1098">
        <f>IF(HB$9=$N358,#REF!,0)</f>
        <v>0</v>
      </c>
      <c r="HC358" s="1098" t="e">
        <f>IF(HC$9=$N358,#REF!,0)</f>
        <v>#REF!</v>
      </c>
      <c r="HD358" s="1098">
        <f>IF(HD$9=$N358,#REF!,0)</f>
        <v>0</v>
      </c>
      <c r="HE358" s="1098">
        <f>IF(HE$9=$N358,#REF!,0)</f>
        <v>0</v>
      </c>
      <c r="HF358" s="1098">
        <f>IF(HF$9=$N358,#REF!,0)</f>
        <v>0</v>
      </c>
      <c r="HG358" s="1098">
        <f>IF(HG$9=$N358,#REF!,0)</f>
        <v>0</v>
      </c>
      <c r="HH358" s="1098">
        <f>IF(HH$9=$N358,#REF!,0)</f>
        <v>0</v>
      </c>
      <c r="HI358" s="1098">
        <f>IF(HI$9=$N358,#REF!,0)</f>
        <v>0</v>
      </c>
      <c r="HJ358" s="1098">
        <f>IF(HJ$9=$N358,#REF!,0)</f>
        <v>0</v>
      </c>
      <c r="HK358" s="1098">
        <f>IF(HK$9=$N358,#REF!,0)</f>
        <v>0</v>
      </c>
      <c r="HL358" s="1098">
        <f>IF(HL$9=$N358,#REF!,0)</f>
        <v>0</v>
      </c>
      <c r="HM358" s="1098">
        <f>IF(HM$9=$N358,#REF!,0)</f>
        <v>0</v>
      </c>
      <c r="HN358" s="1098">
        <f>IF(HN$9=$N358,#REF!,0)</f>
        <v>0</v>
      </c>
      <c r="HO358" s="1098">
        <f>IF(HO$9=$N358,#REF!,0)</f>
        <v>0</v>
      </c>
      <c r="HP358" s="1098">
        <f>IF(HP$9=$N358,#REF!,0)</f>
        <v>0</v>
      </c>
      <c r="HQ358" s="1098">
        <f>IF(HQ$9=$N358,#REF!,0)</f>
        <v>0</v>
      </c>
      <c r="HR358" s="1098">
        <f>IF(HR$9=$N358,#REF!,0)</f>
        <v>0</v>
      </c>
      <c r="HS358" s="1098">
        <f>IF(HS$9=$N358,#REF!,0)</f>
        <v>0</v>
      </c>
      <c r="HT358" s="1098">
        <f>IF(HT$9=$N358,#REF!,0)</f>
        <v>0</v>
      </c>
      <c r="HU358" s="1098">
        <f>IF(HU$9=$N358,#REF!,0)</f>
        <v>0</v>
      </c>
      <c r="HV358" s="1098">
        <f>IF(HV$9=$N358,#REF!,0)</f>
        <v>0</v>
      </c>
      <c r="HW358" s="1098">
        <f>IF(HW$9=$N358,#REF!,0)</f>
        <v>0</v>
      </c>
      <c r="HX358" s="1098">
        <f>IF(HX$9=$N358,#REF!,0)</f>
        <v>0</v>
      </c>
      <c r="HY358" s="1098">
        <f>IF(HY$9=$N358,#REF!,0)</f>
        <v>0</v>
      </c>
      <c r="HZ358" s="1098">
        <f>IF(HZ$9=$N358,#REF!,0)</f>
        <v>0</v>
      </c>
      <c r="IA358" s="1098">
        <f>IF(IA$9=$N358,#REF!,0)</f>
        <v>0</v>
      </c>
      <c r="IB358" s="1098">
        <f>IF(IB$9=$N358,#REF!,0)</f>
        <v>0</v>
      </c>
      <c r="IC358" s="1098">
        <f>IF(IC$9=$N358,#REF!,0)</f>
        <v>0</v>
      </c>
      <c r="ID358" s="1098">
        <f>IF(ID$9=$N358,#REF!,0)</f>
        <v>0</v>
      </c>
      <c r="IE358" s="1098">
        <f>IF(IE$9=$N358,#REF!,0)</f>
        <v>0</v>
      </c>
      <c r="IF358" s="1098">
        <f>IF(IF$9=$N358,#REF!,0)</f>
        <v>0</v>
      </c>
      <c r="IG358" s="1098">
        <f>IF(IG$9=$N358,#REF!,0)</f>
        <v>0</v>
      </c>
      <c r="IH358" s="1098">
        <f>IF(IH$9=$N358,#REF!,0)</f>
        <v>0</v>
      </c>
      <c r="II358" s="1098">
        <f>IF(II$9=$N358,#REF!,0)</f>
        <v>0</v>
      </c>
      <c r="IJ358" s="1098">
        <f>IF(IJ$9=$N358,#REF!,0)</f>
        <v>0</v>
      </c>
      <c r="IK358" s="1098">
        <f>IF(IK$9=$N358,#REF!,0)</f>
        <v>0</v>
      </c>
      <c r="IL358" s="1098">
        <f>IF(IL$9=$N358,#REF!,0)</f>
        <v>0</v>
      </c>
      <c r="IM358" s="1098">
        <f>IF(IM$9=$N358,#REF!,0)</f>
        <v>0</v>
      </c>
      <c r="IN358" s="1098">
        <f>IF(IN$9=$N358,#REF!,0)</f>
        <v>0</v>
      </c>
      <c r="IO358" s="1098">
        <f>IF(IO$9=$N358,#REF!,0)</f>
        <v>0</v>
      </c>
      <c r="IP358" s="1098">
        <f>IF(IP$9=$N358,#REF!,0)</f>
        <v>0</v>
      </c>
      <c r="IQ358" s="1098">
        <f>IF(IQ$9=$N358,#REF!,0)</f>
        <v>0</v>
      </c>
      <c r="IR358" s="1098">
        <f>IF(IR$9=$N358,#REF!,0)</f>
        <v>0</v>
      </c>
      <c r="IS358" s="1098">
        <f>IF(IS$9=$N358,#REF!,0)</f>
        <v>0</v>
      </c>
      <c r="IT358" s="1098">
        <f>IF(IT$9=$N358,#REF!,0)</f>
        <v>0</v>
      </c>
      <c r="IU358" s="1098">
        <f>IF(IU$9=$N358,#REF!,0)</f>
        <v>0</v>
      </c>
      <c r="IV358" s="1098">
        <f>IF(IV$9=$N358,#REF!,0)</f>
        <v>0</v>
      </c>
      <c r="IW358" s="1098">
        <f>IF(IW$9=$N358,#REF!,0)</f>
        <v>0</v>
      </c>
      <c r="IX358" s="1098">
        <f>IF(IX$9=$N358,#REF!,0)</f>
        <v>0</v>
      </c>
      <c r="IY358" s="1098">
        <f>IF(IY$9=$N358,#REF!,0)</f>
        <v>0</v>
      </c>
      <c r="IZ358" s="1098">
        <f>IF(IZ$9=$N358,#REF!,0)</f>
        <v>0</v>
      </c>
      <c r="JA358" s="1098">
        <f>IF(JA$9=$N358,#REF!,0)</f>
        <v>0</v>
      </c>
      <c r="JB358" s="1098">
        <f>IF(JB$9=$N358,#REF!,0)</f>
        <v>0</v>
      </c>
      <c r="JC358" s="1098">
        <f>IF(JC$9=$N358,#REF!,0)</f>
        <v>0</v>
      </c>
      <c r="JD358" s="1098">
        <f>IF(JD$9=$N358,#REF!,0)</f>
        <v>0</v>
      </c>
      <c r="JE358" s="1098">
        <f>IF(JE$9=$N358,#REF!,0)</f>
        <v>0</v>
      </c>
      <c r="JF358" s="1098">
        <f>IF(JF$9=$N358,#REF!,0)</f>
        <v>0</v>
      </c>
      <c r="JG358" s="1098">
        <f>IF(JG$9=$N358,#REF!,0)</f>
        <v>0</v>
      </c>
      <c r="JH358" s="1098">
        <f>IF(JH$9=$N358,#REF!,0)</f>
        <v>0</v>
      </c>
      <c r="JI358" s="1098">
        <f>IF(JI$9=$N358,#REF!,0)</f>
        <v>0</v>
      </c>
      <c r="JJ358" s="1098">
        <f>IF(JJ$9=$N358,#REF!,0)</f>
        <v>0</v>
      </c>
      <c r="JK358" s="1098">
        <f>IF(JK$9=$N358,#REF!,0)</f>
        <v>0</v>
      </c>
      <c r="JL358" s="1098">
        <f>IF(JL$9=$N358,#REF!,0)</f>
        <v>0</v>
      </c>
      <c r="JM358" s="1098">
        <f>IF(JM$9=$N358,#REF!,0)</f>
        <v>0</v>
      </c>
      <c r="JN358" s="1098">
        <f>IF(JN$9=$N358,#REF!,0)</f>
        <v>0</v>
      </c>
      <c r="JO358" s="1098">
        <f>IF(JO$9=$N358,#REF!,0)</f>
        <v>0</v>
      </c>
      <c r="JP358" s="1098">
        <f>IF(JP$9=$N358,#REF!,0)</f>
        <v>0</v>
      </c>
      <c r="JQ358" s="1098">
        <f>IF(JQ$9=$N358,#REF!,0)</f>
        <v>0</v>
      </c>
      <c r="JR358" s="1098">
        <f>IF(JR$9=$N358,#REF!,0)</f>
        <v>0</v>
      </c>
      <c r="JS358" s="1098">
        <f>IF(JS$9=$N358,#REF!,0)</f>
        <v>0</v>
      </c>
      <c r="JT358" s="1098">
        <f>IF(JT$9=$N358,#REF!,0)</f>
        <v>0</v>
      </c>
      <c r="JU358" s="1098">
        <f>IF(JU$9=$N358,#REF!,0)</f>
        <v>0</v>
      </c>
      <c r="JV358" s="1098">
        <f>IF(JV$9=$N358,#REF!,0)</f>
        <v>0</v>
      </c>
      <c r="JW358" s="1098">
        <f>IF(JW$9=$N358,#REF!,0)</f>
        <v>0</v>
      </c>
      <c r="JX358" s="681"/>
      <c r="JZ358" s="681"/>
      <c r="KA358" s="681"/>
      <c r="KB358" s="681"/>
      <c r="KC358" s="681"/>
      <c r="KD358" s="681"/>
      <c r="KE358" s="681"/>
      <c r="KF358" s="681"/>
      <c r="KG358" s="681"/>
      <c r="KH358" s="681"/>
      <c r="KI358" s="681"/>
      <c r="KJ358" s="681"/>
      <c r="KN358" s="1098">
        <f t="shared" si="1032"/>
        <v>0</v>
      </c>
      <c r="KO358" s="1098">
        <f t="shared" si="1032"/>
        <v>0</v>
      </c>
      <c r="KP358" s="1098">
        <f t="shared" si="1032"/>
        <v>0</v>
      </c>
      <c r="KQ358" s="1098">
        <f t="shared" si="1032"/>
        <v>0</v>
      </c>
      <c r="KR358" s="1098">
        <f t="shared" si="1032"/>
        <v>0</v>
      </c>
      <c r="KS358" s="1098">
        <f t="shared" si="1032"/>
        <v>0</v>
      </c>
      <c r="KT358" s="1098">
        <f t="shared" si="1032"/>
        <v>0</v>
      </c>
      <c r="KU358" s="1098">
        <f t="shared" si="1032"/>
        <v>0</v>
      </c>
      <c r="KV358" s="1098">
        <f t="shared" si="1032"/>
        <v>0</v>
      </c>
      <c r="KW358" s="1098">
        <f t="shared" si="1032"/>
        <v>0</v>
      </c>
      <c r="KX358" s="1098">
        <f t="shared" si="1032"/>
        <v>0</v>
      </c>
      <c r="KY358" s="1098">
        <f t="shared" si="1032"/>
        <v>0</v>
      </c>
      <c r="KZ358" s="1098">
        <f t="shared" si="1032"/>
        <v>0</v>
      </c>
      <c r="LA358" s="1098">
        <f t="shared" si="1032"/>
        <v>0</v>
      </c>
      <c r="LB358" s="1098">
        <f t="shared" si="1032"/>
        <v>0</v>
      </c>
      <c r="LC358" s="1098">
        <f t="shared" si="1032"/>
        <v>0</v>
      </c>
      <c r="LD358" s="1098">
        <f t="shared" si="1027"/>
        <v>0</v>
      </c>
      <c r="LE358" s="1098">
        <f t="shared" si="1027"/>
        <v>0</v>
      </c>
      <c r="LF358" s="1098">
        <f t="shared" si="1027"/>
        <v>0</v>
      </c>
      <c r="LG358" s="1098">
        <f t="shared" si="1027"/>
        <v>0</v>
      </c>
      <c r="LH358" s="1098">
        <f t="shared" si="1027"/>
        <v>0</v>
      </c>
      <c r="LI358" s="1098">
        <f t="shared" si="1027"/>
        <v>0</v>
      </c>
      <c r="LJ358" s="1098">
        <f t="shared" si="1027"/>
        <v>0</v>
      </c>
      <c r="LK358" s="1098">
        <f t="shared" si="1027"/>
        <v>0</v>
      </c>
      <c r="LL358" s="1098">
        <f t="shared" si="1027"/>
        <v>0</v>
      </c>
      <c r="LM358" s="1098">
        <f t="shared" si="1027"/>
        <v>0</v>
      </c>
      <c r="LN358" s="1098">
        <f t="shared" si="1027"/>
        <v>0</v>
      </c>
      <c r="LO358" s="1098">
        <f t="shared" si="1027"/>
        <v>0</v>
      </c>
      <c r="LP358" s="1098">
        <f t="shared" si="1027"/>
        <v>0</v>
      </c>
      <c r="LQ358" s="1098">
        <f t="shared" si="1027"/>
        <v>0</v>
      </c>
      <c r="LR358" s="1098">
        <f t="shared" si="1026"/>
        <v>0</v>
      </c>
      <c r="LS358" s="1098">
        <f t="shared" si="924"/>
        <v>0</v>
      </c>
    </row>
    <row r="359" spans="1:331" ht="20.100000000000001" customHeight="1" x14ac:dyDescent="0.35">
      <c r="A359" s="692"/>
      <c r="B359" s="871"/>
      <c r="C359" s="870"/>
      <c r="D359" s="871"/>
      <c r="E359" s="871"/>
      <c r="F359" s="871"/>
      <c r="G359" s="871"/>
      <c r="H359" s="871"/>
      <c r="I359" s="871"/>
      <c r="J359" s="871" t="s">
        <v>212</v>
      </c>
      <c r="K359" s="877"/>
      <c r="L359" s="886"/>
      <c r="M359" s="886"/>
      <c r="N359" s="867">
        <v>3222</v>
      </c>
      <c r="O359" s="896" t="s">
        <v>289</v>
      </c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635"/>
      <c r="AJ359" s="31"/>
      <c r="AK359" s="31"/>
      <c r="AL359" s="31"/>
      <c r="AM359" s="31"/>
      <c r="AN359" s="54"/>
      <c r="AO359" s="54"/>
      <c r="AP359" s="54"/>
      <c r="AQ359" s="54"/>
      <c r="AR359" s="54"/>
      <c r="AS359" s="54"/>
      <c r="AT359" s="54"/>
      <c r="AU359" s="54"/>
      <c r="AV359" s="54"/>
      <c r="AW359" s="54"/>
      <c r="AX359" s="54"/>
      <c r="AY359" s="54"/>
      <c r="AZ359" s="31"/>
      <c r="BA359" s="31"/>
      <c r="BB359" s="107"/>
      <c r="BC359" s="107"/>
      <c r="BD359" s="54"/>
      <c r="BE359" s="107"/>
      <c r="BF359" s="107"/>
      <c r="BG359" s="107"/>
      <c r="BH359" s="107"/>
      <c r="BI359" s="54"/>
      <c r="BJ359" s="107"/>
      <c r="BK359" s="54"/>
      <c r="BL359" s="54"/>
      <c r="BM359" s="54"/>
      <c r="BN359" s="54"/>
      <c r="BO359" s="107"/>
      <c r="BP359" s="107"/>
      <c r="BQ359" s="107"/>
      <c r="BR359" s="54"/>
      <c r="BS359" s="107"/>
      <c r="BT359" s="107"/>
      <c r="BU359" s="54"/>
      <c r="BV359" s="107"/>
      <c r="BW359" s="107"/>
      <c r="BX359" s="107"/>
      <c r="BY359" s="107"/>
      <c r="BZ359" s="107">
        <v>0</v>
      </c>
      <c r="CA359" s="107"/>
      <c r="CB359" s="107"/>
      <c r="CC359" s="107"/>
      <c r="CD359" s="107"/>
      <c r="CE359" s="107">
        <v>0</v>
      </c>
      <c r="CF359" s="107">
        <v>0</v>
      </c>
      <c r="CG359" s="107">
        <f t="shared" si="996"/>
        <v>0</v>
      </c>
      <c r="CH359" s="107">
        <f>(CI359-CE359)</f>
        <v>16104</v>
      </c>
      <c r="CI359" s="107">
        <v>16104</v>
      </c>
      <c r="CJ359" s="107"/>
      <c r="CK359" s="107">
        <f>IFERROR(CJ359/CI359*100,)</f>
        <v>0</v>
      </c>
      <c r="CL359" s="107">
        <f>(CM359-CI359)</f>
        <v>0</v>
      </c>
      <c r="CM359" s="107">
        <v>16104</v>
      </c>
      <c r="CN359" s="107"/>
      <c r="CO359" s="107">
        <f>IFERROR(CN359/CM359*100,)</f>
        <v>0</v>
      </c>
      <c r="CP359" s="107">
        <f>(CQ359-CM359)</f>
        <v>0</v>
      </c>
      <c r="CQ359" s="107">
        <v>16104</v>
      </c>
      <c r="CR359" s="107">
        <v>0</v>
      </c>
      <c r="CS359" s="107">
        <f t="shared" si="987"/>
        <v>0</v>
      </c>
      <c r="CT359" s="107">
        <f>(CU359-CQ359)</f>
        <v>0</v>
      </c>
      <c r="CU359" s="107">
        <v>16104</v>
      </c>
      <c r="CV359" s="107">
        <v>0</v>
      </c>
      <c r="CW359" s="107">
        <f t="shared" si="839"/>
        <v>0</v>
      </c>
      <c r="CX359" s="107">
        <f>(CY359-CU359)</f>
        <v>0</v>
      </c>
      <c r="CY359" s="107">
        <v>16104</v>
      </c>
      <c r="CZ359" s="107"/>
      <c r="DA359" s="107"/>
      <c r="DB359" s="107">
        <v>0</v>
      </c>
      <c r="DC359" s="107">
        <v>13508.76</v>
      </c>
      <c r="DD359" s="107">
        <f t="shared" si="973"/>
        <v>0</v>
      </c>
      <c r="DE359" s="107">
        <f t="shared" si="974"/>
        <v>51.729953281764573</v>
      </c>
      <c r="DF359" s="107"/>
      <c r="DG359" s="107">
        <v>16104</v>
      </c>
      <c r="DH359" s="107"/>
      <c r="DI359" s="107">
        <f t="shared" si="843"/>
        <v>0</v>
      </c>
      <c r="DJ359" s="107">
        <f>(DK359-DG359)</f>
        <v>10010</v>
      </c>
      <c r="DK359" s="107">
        <v>26114</v>
      </c>
      <c r="DL359" s="107">
        <f t="shared" si="988"/>
        <v>0</v>
      </c>
      <c r="DM359" s="107">
        <f>(DN359-DK359)</f>
        <v>0</v>
      </c>
      <c r="DN359" s="107">
        <v>26114</v>
      </c>
      <c r="DO359" s="107">
        <v>13508.76</v>
      </c>
      <c r="DP359" s="107">
        <f t="shared" si="989"/>
        <v>51.729953281764573</v>
      </c>
      <c r="DQ359" s="107">
        <f>(DR359-DN359)</f>
        <v>0</v>
      </c>
      <c r="DR359" s="107">
        <v>26114</v>
      </c>
      <c r="DS359" s="107">
        <v>18453.68</v>
      </c>
      <c r="DT359" s="107">
        <f t="shared" si="976"/>
        <v>70.665849735773918</v>
      </c>
      <c r="DU359" s="107">
        <f>(DV359-DR359)</f>
        <v>-1614</v>
      </c>
      <c r="DV359" s="107">
        <v>24500</v>
      </c>
      <c r="DW359" s="107">
        <v>20000</v>
      </c>
      <c r="DX359" s="107"/>
      <c r="DY359" s="107"/>
      <c r="DZ359" s="107">
        <v>13508.76</v>
      </c>
      <c r="EA359" s="107">
        <v>20000</v>
      </c>
      <c r="EB359" s="107">
        <v>0</v>
      </c>
      <c r="EC359" s="107">
        <f t="shared" si="848"/>
        <v>0</v>
      </c>
      <c r="ED359" s="107">
        <f>(EE359-EA359)</f>
        <v>-20000</v>
      </c>
      <c r="EE359" s="107">
        <v>0</v>
      </c>
      <c r="EF359" s="107">
        <v>0</v>
      </c>
      <c r="EG359" s="107">
        <f t="shared" si="849"/>
        <v>0</v>
      </c>
      <c r="EH359" s="107" t="e">
        <f>(#REF!-EE359)</f>
        <v>#REF!</v>
      </c>
      <c r="EI359" s="107">
        <f>IFERROR(#REF!/DZ359*100,)</f>
        <v>0</v>
      </c>
      <c r="EJ359" s="107">
        <f>IFERROR(#REF!/#REF!*100,)</f>
        <v>0</v>
      </c>
      <c r="EK359" s="107"/>
      <c r="EL359" s="107"/>
      <c r="EM359" s="54"/>
      <c r="EN359" s="150"/>
      <c r="EO359" s="150"/>
      <c r="EP359" s="150"/>
      <c r="EQ359" s="150"/>
      <c r="ER359" s="150"/>
      <c r="ES359" s="146">
        <f t="shared" si="968"/>
        <v>0</v>
      </c>
      <c r="EX359" s="739">
        <f>IF(EX$9=$K359,#REF!,0)</f>
        <v>0</v>
      </c>
      <c r="EY359" s="739">
        <f>IF(EY$9=$K359,#REF!,0)</f>
        <v>0</v>
      </c>
      <c r="EZ359" s="739">
        <f>IF(EZ$9=$K359,#REF!,0)</f>
        <v>0</v>
      </c>
      <c r="FA359" s="739">
        <f>IF(FA$9=$K359,#REF!,0)</f>
        <v>0</v>
      </c>
      <c r="FB359" s="739">
        <f>IF(FB$9=$K359,#REF!,0)</f>
        <v>0</v>
      </c>
      <c r="FC359" s="739">
        <f>IF(FC$9=$K359,#REF!,0)</f>
        <v>0</v>
      </c>
      <c r="FD359" s="739">
        <f>IF(FD$9=$K359,#REF!,0)</f>
        <v>0</v>
      </c>
      <c r="FE359" s="739">
        <f>IF(FE$9=$K359,#REF!,0)</f>
        <v>0</v>
      </c>
      <c r="FF359" s="739">
        <f>IF(FF$9=$K359,#REF!,0)</f>
        <v>0</v>
      </c>
      <c r="FG359" s="739">
        <f>IF(FG$9=$K359,#REF!,0)</f>
        <v>0</v>
      </c>
      <c r="FH359" s="739">
        <f>IF(FH$9=$K359,#REF!,0)</f>
        <v>0</v>
      </c>
      <c r="FI359" s="739">
        <f>IF(FI$9=$K359,#REF!,0)</f>
        <v>0</v>
      </c>
      <c r="FJ359" s="739">
        <f>IF(FJ$9=$K359,#REF!,0)</f>
        <v>0</v>
      </c>
      <c r="FK359" s="739">
        <f>IF(FK$9=$K359,#REF!,0)</f>
        <v>0</v>
      </c>
      <c r="FL359" s="739">
        <f>IF(FL$9=$K359,#REF!,0)</f>
        <v>0</v>
      </c>
      <c r="FM359" s="739">
        <f>IF(FM$9=$K359,#REF!,0)</f>
        <v>0</v>
      </c>
      <c r="FN359" s="739">
        <f>IF(FN$9=$K359,#REF!,0)</f>
        <v>0</v>
      </c>
      <c r="FO359" s="739">
        <f>IF(FO$9=$K359,#REF!,0)</f>
        <v>0</v>
      </c>
      <c r="FP359" s="739">
        <f>IF(FP$9=$K359,#REF!,0)</f>
        <v>0</v>
      </c>
      <c r="FQ359" s="739">
        <f>IF(FQ$9=$K359,#REF!,0)</f>
        <v>0</v>
      </c>
      <c r="FU359" s="739">
        <f t="shared" si="1024"/>
        <v>0</v>
      </c>
      <c r="FV359" s="739">
        <f t="shared" si="1024"/>
        <v>0</v>
      </c>
      <c r="FW359" s="739">
        <f t="shared" si="1024"/>
        <v>0</v>
      </c>
      <c r="FX359" s="739">
        <f t="shared" si="1024"/>
        <v>0</v>
      </c>
      <c r="FY359" s="739">
        <f t="shared" si="1024"/>
        <v>0</v>
      </c>
      <c r="FZ359" s="739">
        <f t="shared" si="1024"/>
        <v>0</v>
      </c>
      <c r="GA359" s="739">
        <f t="shared" si="1024"/>
        <v>0</v>
      </c>
      <c r="GB359" s="739">
        <f t="shared" si="1024"/>
        <v>0</v>
      </c>
      <c r="GC359" s="739">
        <f t="shared" si="1024"/>
        <v>0</v>
      </c>
      <c r="GD359" s="739">
        <f t="shared" si="1024"/>
        <v>0</v>
      </c>
      <c r="GE359" s="739">
        <f t="shared" si="1025"/>
        <v>0</v>
      </c>
      <c r="GF359" s="739">
        <f t="shared" si="1025"/>
        <v>0</v>
      </c>
      <c r="GG359" s="739">
        <f t="shared" si="1025"/>
        <v>0</v>
      </c>
      <c r="GH359" s="739">
        <f t="shared" si="1025"/>
        <v>0</v>
      </c>
      <c r="GI359" s="739">
        <f t="shared" si="1025"/>
        <v>0</v>
      </c>
      <c r="GJ359" s="739">
        <f t="shared" si="1025"/>
        <v>0</v>
      </c>
      <c r="GK359" s="739">
        <f t="shared" si="1025"/>
        <v>0</v>
      </c>
      <c r="GL359" s="739">
        <f t="shared" si="1025"/>
        <v>0</v>
      </c>
      <c r="GM359" s="739">
        <f t="shared" si="1025"/>
        <v>0</v>
      </c>
      <c r="GN359" s="739">
        <f t="shared" si="1025"/>
        <v>0</v>
      </c>
      <c r="GQ359" s="1098">
        <f>IF(GQ$9=$N359,#REF!,0)</f>
        <v>0</v>
      </c>
      <c r="GR359" s="1098">
        <f>IF(GR$9=$N359,#REF!,0)</f>
        <v>0</v>
      </c>
      <c r="GS359" s="1098">
        <f>IF(GS$9=$N359,#REF!,0)</f>
        <v>0</v>
      </c>
      <c r="GT359" s="1098">
        <f>IF(GT$9=$N359,#REF!,0)</f>
        <v>0</v>
      </c>
      <c r="GU359" s="1098">
        <f>IF(GU$9=$N359,#REF!,0)</f>
        <v>0</v>
      </c>
      <c r="GV359" s="1098">
        <f>IF(GV$9=$N359,#REF!,0)</f>
        <v>0</v>
      </c>
      <c r="GW359" s="1098">
        <f>IF(GW$9=$N359,#REF!,0)</f>
        <v>0</v>
      </c>
      <c r="GX359" s="1098">
        <f>IF(GX$9=$N359,#REF!,0)</f>
        <v>0</v>
      </c>
      <c r="GY359" s="1098">
        <f>IF(GY$9=$N359,#REF!,0)</f>
        <v>0</v>
      </c>
      <c r="GZ359" s="1098">
        <f>IF(GZ$9=$N359,#REF!,0)</f>
        <v>0</v>
      </c>
      <c r="HA359" s="1098">
        <f>IF(HA$9=$N359,#REF!,0)</f>
        <v>0</v>
      </c>
      <c r="HB359" s="1098">
        <f>IF(HB$9=$N359,#REF!,0)</f>
        <v>0</v>
      </c>
      <c r="HC359" s="1098">
        <f>IF(HC$9=$N359,#REF!,0)</f>
        <v>0</v>
      </c>
      <c r="HD359" s="1098" t="e">
        <f>IF(HD$9=$N359,#REF!,0)</f>
        <v>#REF!</v>
      </c>
      <c r="HE359" s="1098">
        <f>IF(HE$9=$N359,#REF!,0)</f>
        <v>0</v>
      </c>
      <c r="HF359" s="1098">
        <f>IF(HF$9=$N359,#REF!,0)</f>
        <v>0</v>
      </c>
      <c r="HG359" s="1098">
        <f>IF(HG$9=$N359,#REF!,0)</f>
        <v>0</v>
      </c>
      <c r="HH359" s="1098">
        <f>IF(HH$9=$N359,#REF!,0)</f>
        <v>0</v>
      </c>
      <c r="HI359" s="1098">
        <f>IF(HI$9=$N359,#REF!,0)</f>
        <v>0</v>
      </c>
      <c r="HJ359" s="1098">
        <f>IF(HJ$9=$N359,#REF!,0)</f>
        <v>0</v>
      </c>
      <c r="HK359" s="1098">
        <f>IF(HK$9=$N359,#REF!,0)</f>
        <v>0</v>
      </c>
      <c r="HL359" s="1098">
        <f>IF(HL$9=$N359,#REF!,0)</f>
        <v>0</v>
      </c>
      <c r="HM359" s="1098">
        <f>IF(HM$9=$N359,#REF!,0)</f>
        <v>0</v>
      </c>
      <c r="HN359" s="1098">
        <f>IF(HN$9=$N359,#REF!,0)</f>
        <v>0</v>
      </c>
      <c r="HO359" s="1098">
        <f>IF(HO$9=$N359,#REF!,0)</f>
        <v>0</v>
      </c>
      <c r="HP359" s="1098">
        <f>IF(HP$9=$N359,#REF!,0)</f>
        <v>0</v>
      </c>
      <c r="HQ359" s="1098">
        <f>IF(HQ$9=$N359,#REF!,0)</f>
        <v>0</v>
      </c>
      <c r="HR359" s="1098">
        <f>IF(HR$9=$N359,#REF!,0)</f>
        <v>0</v>
      </c>
      <c r="HS359" s="1098">
        <f>IF(HS$9=$N359,#REF!,0)</f>
        <v>0</v>
      </c>
      <c r="HT359" s="1098">
        <f>IF(HT$9=$N359,#REF!,0)</f>
        <v>0</v>
      </c>
      <c r="HU359" s="1098">
        <f>IF(HU$9=$N359,#REF!,0)</f>
        <v>0</v>
      </c>
      <c r="HV359" s="1098">
        <f>IF(HV$9=$N359,#REF!,0)</f>
        <v>0</v>
      </c>
      <c r="HW359" s="1098">
        <f>IF(HW$9=$N359,#REF!,0)</f>
        <v>0</v>
      </c>
      <c r="HX359" s="1098">
        <f>IF(HX$9=$N359,#REF!,0)</f>
        <v>0</v>
      </c>
      <c r="HY359" s="1098">
        <f>IF(HY$9=$N359,#REF!,0)</f>
        <v>0</v>
      </c>
      <c r="HZ359" s="1098">
        <f>IF(HZ$9=$N359,#REF!,0)</f>
        <v>0</v>
      </c>
      <c r="IA359" s="1098">
        <f>IF(IA$9=$N359,#REF!,0)</f>
        <v>0</v>
      </c>
      <c r="IB359" s="1098">
        <f>IF(IB$9=$N359,#REF!,0)</f>
        <v>0</v>
      </c>
      <c r="IC359" s="1098">
        <f>IF(IC$9=$N359,#REF!,0)</f>
        <v>0</v>
      </c>
      <c r="ID359" s="1098">
        <f>IF(ID$9=$N359,#REF!,0)</f>
        <v>0</v>
      </c>
      <c r="IE359" s="1098">
        <f>IF(IE$9=$N359,#REF!,0)</f>
        <v>0</v>
      </c>
      <c r="IF359" s="1098">
        <f>IF(IF$9=$N359,#REF!,0)</f>
        <v>0</v>
      </c>
      <c r="IG359" s="1098">
        <f>IF(IG$9=$N359,#REF!,0)</f>
        <v>0</v>
      </c>
      <c r="IH359" s="1098">
        <f>IF(IH$9=$N359,#REF!,0)</f>
        <v>0</v>
      </c>
      <c r="II359" s="1098">
        <f>IF(II$9=$N359,#REF!,0)</f>
        <v>0</v>
      </c>
      <c r="IJ359" s="1098">
        <f>IF(IJ$9=$N359,#REF!,0)</f>
        <v>0</v>
      </c>
      <c r="IK359" s="1098">
        <f>IF(IK$9=$N359,#REF!,0)</f>
        <v>0</v>
      </c>
      <c r="IL359" s="1098">
        <f>IF(IL$9=$N359,#REF!,0)</f>
        <v>0</v>
      </c>
      <c r="IM359" s="1098">
        <f>IF(IM$9=$N359,#REF!,0)</f>
        <v>0</v>
      </c>
      <c r="IN359" s="1098">
        <f>IF(IN$9=$N359,#REF!,0)</f>
        <v>0</v>
      </c>
      <c r="IO359" s="1098">
        <f>IF(IO$9=$N359,#REF!,0)</f>
        <v>0</v>
      </c>
      <c r="IP359" s="1098">
        <f>IF(IP$9=$N359,#REF!,0)</f>
        <v>0</v>
      </c>
      <c r="IQ359" s="1098">
        <f>IF(IQ$9=$N359,#REF!,0)</f>
        <v>0</v>
      </c>
      <c r="IR359" s="1098">
        <f>IF(IR$9=$N359,#REF!,0)</f>
        <v>0</v>
      </c>
      <c r="IS359" s="1098">
        <f>IF(IS$9=$N359,#REF!,0)</f>
        <v>0</v>
      </c>
      <c r="IT359" s="1098">
        <f>IF(IT$9=$N359,#REF!,0)</f>
        <v>0</v>
      </c>
      <c r="IU359" s="1098">
        <f>IF(IU$9=$N359,#REF!,0)</f>
        <v>0</v>
      </c>
      <c r="IV359" s="1098">
        <f>IF(IV$9=$N359,#REF!,0)</f>
        <v>0</v>
      </c>
      <c r="IW359" s="1098">
        <f>IF(IW$9=$N359,#REF!,0)</f>
        <v>0</v>
      </c>
      <c r="IX359" s="1098">
        <f>IF(IX$9=$N359,#REF!,0)</f>
        <v>0</v>
      </c>
      <c r="IY359" s="1098">
        <f>IF(IY$9=$N359,#REF!,0)</f>
        <v>0</v>
      </c>
      <c r="IZ359" s="1098">
        <f>IF(IZ$9=$N359,#REF!,0)</f>
        <v>0</v>
      </c>
      <c r="JA359" s="1098">
        <f>IF(JA$9=$N359,#REF!,0)</f>
        <v>0</v>
      </c>
      <c r="JB359" s="1098">
        <f>IF(JB$9=$N359,#REF!,0)</f>
        <v>0</v>
      </c>
      <c r="JC359" s="1098">
        <f>IF(JC$9=$N359,#REF!,0)</f>
        <v>0</v>
      </c>
      <c r="JD359" s="1098">
        <f>IF(JD$9=$N359,#REF!,0)</f>
        <v>0</v>
      </c>
      <c r="JE359" s="1098">
        <f>IF(JE$9=$N359,#REF!,0)</f>
        <v>0</v>
      </c>
      <c r="JF359" s="1098">
        <f>IF(JF$9=$N359,#REF!,0)</f>
        <v>0</v>
      </c>
      <c r="JG359" s="1098">
        <f>IF(JG$9=$N359,#REF!,0)</f>
        <v>0</v>
      </c>
      <c r="JH359" s="1098">
        <f>IF(JH$9=$N359,#REF!,0)</f>
        <v>0</v>
      </c>
      <c r="JI359" s="1098">
        <f>IF(JI$9=$N359,#REF!,0)</f>
        <v>0</v>
      </c>
      <c r="JJ359" s="1098">
        <f>IF(JJ$9=$N359,#REF!,0)</f>
        <v>0</v>
      </c>
      <c r="JK359" s="1098">
        <f>IF(JK$9=$N359,#REF!,0)</f>
        <v>0</v>
      </c>
      <c r="JL359" s="1098">
        <f>IF(JL$9=$N359,#REF!,0)</f>
        <v>0</v>
      </c>
      <c r="JM359" s="1098">
        <f>IF(JM$9=$N359,#REF!,0)</f>
        <v>0</v>
      </c>
      <c r="JN359" s="1098">
        <f>IF(JN$9=$N359,#REF!,0)</f>
        <v>0</v>
      </c>
      <c r="JO359" s="1098">
        <f>IF(JO$9=$N359,#REF!,0)</f>
        <v>0</v>
      </c>
      <c r="JP359" s="1098">
        <f>IF(JP$9=$N359,#REF!,0)</f>
        <v>0</v>
      </c>
      <c r="JQ359" s="1098">
        <f>IF(JQ$9=$N359,#REF!,0)</f>
        <v>0</v>
      </c>
      <c r="JR359" s="1098">
        <f>IF(JR$9=$N359,#REF!,0)</f>
        <v>0</v>
      </c>
      <c r="JS359" s="1098">
        <f>IF(JS$9=$N359,#REF!,0)</f>
        <v>0</v>
      </c>
      <c r="JT359" s="1098">
        <f>IF(JT$9=$N359,#REF!,0)</f>
        <v>0</v>
      </c>
      <c r="JU359" s="1098">
        <f>IF(JU$9=$N359,#REF!,0)</f>
        <v>0</v>
      </c>
      <c r="JV359" s="1098">
        <f>IF(JV$9=$N359,#REF!,0)</f>
        <v>0</v>
      </c>
      <c r="JW359" s="1098">
        <f>IF(JW$9=$N359,#REF!,0)</f>
        <v>0</v>
      </c>
      <c r="JX359" s="681"/>
      <c r="JZ359" s="681">
        <f t="shared" ref="JZ359:KJ359" si="1037">IF(JZ$9=$L359,$DY359,0)</f>
        <v>0</v>
      </c>
      <c r="KA359" s="681">
        <f t="shared" si="1037"/>
        <v>0</v>
      </c>
      <c r="KB359" s="681">
        <f t="shared" si="1037"/>
        <v>0</v>
      </c>
      <c r="KC359" s="681">
        <f t="shared" si="1037"/>
        <v>0</v>
      </c>
      <c r="KD359" s="681">
        <f t="shared" si="1037"/>
        <v>0</v>
      </c>
      <c r="KE359" s="681">
        <f t="shared" si="1037"/>
        <v>0</v>
      </c>
      <c r="KF359" s="681">
        <f t="shared" si="1037"/>
        <v>0</v>
      </c>
      <c r="KG359" s="681">
        <f t="shared" si="1037"/>
        <v>0</v>
      </c>
      <c r="KH359" s="681">
        <f t="shared" si="1037"/>
        <v>0</v>
      </c>
      <c r="KI359" s="681">
        <f t="shared" si="1037"/>
        <v>0</v>
      </c>
      <c r="KJ359" s="681">
        <f t="shared" si="1037"/>
        <v>0</v>
      </c>
      <c r="KN359" s="1098">
        <f t="shared" si="1032"/>
        <v>0</v>
      </c>
      <c r="KO359" s="1098">
        <f t="shared" si="1032"/>
        <v>0</v>
      </c>
      <c r="KP359" s="1098">
        <f t="shared" si="1032"/>
        <v>0</v>
      </c>
      <c r="KQ359" s="1098">
        <f t="shared" si="1032"/>
        <v>0</v>
      </c>
      <c r="KR359" s="1098">
        <f t="shared" si="1032"/>
        <v>0</v>
      </c>
      <c r="KS359" s="1098">
        <f t="shared" si="1032"/>
        <v>0</v>
      </c>
      <c r="KT359" s="1098">
        <f t="shared" si="1032"/>
        <v>0</v>
      </c>
      <c r="KU359" s="1098">
        <f t="shared" si="1032"/>
        <v>0</v>
      </c>
      <c r="KV359" s="1098">
        <f t="shared" si="1032"/>
        <v>0</v>
      </c>
      <c r="KW359" s="1098">
        <f t="shared" si="1032"/>
        <v>0</v>
      </c>
      <c r="KX359" s="1098">
        <f t="shared" si="1032"/>
        <v>0</v>
      </c>
      <c r="KY359" s="1098">
        <f t="shared" si="1032"/>
        <v>0</v>
      </c>
      <c r="KZ359" s="1098">
        <f t="shared" si="1032"/>
        <v>0</v>
      </c>
      <c r="LA359" s="1098">
        <f t="shared" si="1032"/>
        <v>0</v>
      </c>
      <c r="LB359" s="1098">
        <f t="shared" si="1032"/>
        <v>0</v>
      </c>
      <c r="LC359" s="1098">
        <f t="shared" si="1032"/>
        <v>0</v>
      </c>
      <c r="LD359" s="1098">
        <f t="shared" si="1027"/>
        <v>0</v>
      </c>
      <c r="LE359" s="1098">
        <f t="shared" si="1027"/>
        <v>0</v>
      </c>
      <c r="LF359" s="1098">
        <f t="shared" si="1027"/>
        <v>0</v>
      </c>
      <c r="LG359" s="1098">
        <f t="shared" si="1027"/>
        <v>0</v>
      </c>
      <c r="LH359" s="1098">
        <f t="shared" si="1027"/>
        <v>0</v>
      </c>
      <c r="LI359" s="1098">
        <f t="shared" si="1027"/>
        <v>0</v>
      </c>
      <c r="LJ359" s="1098">
        <f t="shared" si="1027"/>
        <v>0</v>
      </c>
      <c r="LK359" s="1098">
        <f t="shared" si="1027"/>
        <v>0</v>
      </c>
      <c r="LL359" s="1098">
        <f t="shared" si="1027"/>
        <v>0</v>
      </c>
      <c r="LM359" s="1098">
        <f t="shared" si="1027"/>
        <v>0</v>
      </c>
      <c r="LN359" s="1098">
        <f t="shared" si="1027"/>
        <v>0</v>
      </c>
      <c r="LO359" s="1098">
        <f t="shared" si="1027"/>
        <v>0</v>
      </c>
      <c r="LP359" s="1098">
        <f t="shared" si="1027"/>
        <v>0</v>
      </c>
      <c r="LQ359" s="1098">
        <f t="shared" si="1027"/>
        <v>0</v>
      </c>
      <c r="LR359" s="1098">
        <f t="shared" si="1026"/>
        <v>0</v>
      </c>
      <c r="LS359" s="1098">
        <f t="shared" si="924"/>
        <v>0</v>
      </c>
    </row>
    <row r="360" spans="1:331" ht="20.100000000000001" customHeight="1" x14ac:dyDescent="0.35">
      <c r="A360" s="691"/>
      <c r="B360" s="871"/>
      <c r="C360" s="870"/>
      <c r="D360" s="872"/>
      <c r="E360" s="872"/>
      <c r="F360" s="872"/>
      <c r="G360" s="872"/>
      <c r="H360" s="872"/>
      <c r="I360" s="872"/>
      <c r="J360" s="871" t="s">
        <v>212</v>
      </c>
      <c r="K360" s="877"/>
      <c r="L360" s="886"/>
      <c r="M360" s="886"/>
      <c r="N360" s="892">
        <v>3227</v>
      </c>
      <c r="O360" s="920" t="s">
        <v>229</v>
      </c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635"/>
      <c r="AJ360" s="31"/>
      <c r="AK360" s="31"/>
      <c r="AL360" s="31"/>
      <c r="AM360" s="31"/>
      <c r="AN360" s="38"/>
      <c r="AO360" s="38"/>
      <c r="AP360" s="38"/>
      <c r="AQ360" s="38"/>
      <c r="AR360" s="38"/>
      <c r="AS360" s="54"/>
      <c r="AT360" s="54"/>
      <c r="AU360" s="38"/>
      <c r="AV360" s="38"/>
      <c r="AW360" s="38"/>
      <c r="AX360" s="38"/>
      <c r="AY360" s="38"/>
      <c r="AZ360" s="31"/>
      <c r="BA360" s="31"/>
      <c r="BB360" s="113"/>
      <c r="BC360" s="113"/>
      <c r="BD360" s="38"/>
      <c r="BE360" s="113"/>
      <c r="BF360" s="113"/>
      <c r="BG360" s="113"/>
      <c r="BH360" s="113"/>
      <c r="BI360" s="38"/>
      <c r="BJ360" s="113"/>
      <c r="BK360" s="38"/>
      <c r="BL360" s="38"/>
      <c r="BM360" s="38"/>
      <c r="BN360" s="38"/>
      <c r="BO360" s="113"/>
      <c r="BP360" s="113"/>
      <c r="BQ360" s="113"/>
      <c r="BR360" s="38"/>
      <c r="BS360" s="113"/>
      <c r="BT360" s="113"/>
      <c r="BU360" s="38"/>
      <c r="BV360" s="113"/>
      <c r="BW360" s="113"/>
      <c r="BX360" s="113"/>
      <c r="BY360" s="113"/>
      <c r="BZ360" s="107"/>
      <c r="CA360" s="113"/>
      <c r="CB360" s="113"/>
      <c r="CC360" s="113"/>
      <c r="CD360" s="113"/>
      <c r="CE360" s="107"/>
      <c r="CF360" s="107"/>
      <c r="CG360" s="107"/>
      <c r="CH360" s="107"/>
      <c r="CI360" s="107"/>
      <c r="CJ360" s="107"/>
      <c r="CK360" s="107"/>
      <c r="CL360" s="107"/>
      <c r="CM360" s="107"/>
      <c r="CN360" s="107"/>
      <c r="CO360" s="107"/>
      <c r="CP360" s="107"/>
      <c r="CQ360" s="107"/>
      <c r="CR360" s="107"/>
      <c r="CS360" s="107"/>
      <c r="CT360" s="107"/>
      <c r="CU360" s="107"/>
      <c r="CV360" s="107"/>
      <c r="CW360" s="107"/>
      <c r="CX360" s="107"/>
      <c r="CY360" s="107"/>
      <c r="CZ360" s="107"/>
      <c r="DA360" s="107"/>
      <c r="DB360" s="107"/>
      <c r="DC360" s="107"/>
      <c r="DD360" s="107"/>
      <c r="DE360" s="107"/>
      <c r="DF360" s="107"/>
      <c r="DG360" s="107"/>
      <c r="DH360" s="107"/>
      <c r="DI360" s="107"/>
      <c r="DJ360" s="107"/>
      <c r="DK360" s="107"/>
      <c r="DL360" s="107"/>
      <c r="DM360" s="107"/>
      <c r="DN360" s="107"/>
      <c r="DO360" s="107"/>
      <c r="DP360" s="107"/>
      <c r="DQ360" s="107"/>
      <c r="DR360" s="107"/>
      <c r="DS360" s="107">
        <v>343.96</v>
      </c>
      <c r="DT360" s="107">
        <f>IFERROR(DS360/DR360*100,)</f>
        <v>0</v>
      </c>
      <c r="DU360" s="107">
        <f>(DV360-DR360)</f>
        <v>614</v>
      </c>
      <c r="DV360" s="107">
        <v>614</v>
      </c>
      <c r="DW360" s="107"/>
      <c r="DX360" s="107"/>
      <c r="DY360" s="107"/>
      <c r="DZ360" s="107">
        <v>0</v>
      </c>
      <c r="EA360" s="107">
        <v>0</v>
      </c>
      <c r="EB360" s="107">
        <v>0</v>
      </c>
      <c r="EC360" s="107">
        <f t="shared" si="848"/>
        <v>0</v>
      </c>
      <c r="ED360" s="107">
        <f>(EE360-EA360)</f>
        <v>30000</v>
      </c>
      <c r="EE360" s="107">
        <v>30000</v>
      </c>
      <c r="EF360" s="107">
        <v>0</v>
      </c>
      <c r="EG360" s="107">
        <f t="shared" si="849"/>
        <v>0</v>
      </c>
      <c r="EH360" s="107" t="e">
        <f>(#REF!-EE360)</f>
        <v>#REF!</v>
      </c>
      <c r="EI360" s="107">
        <f>IFERROR(#REF!/DZ360*100,)</f>
        <v>0</v>
      </c>
      <c r="EJ360" s="107">
        <f>IFERROR(#REF!/#REF!*100,)</f>
        <v>0</v>
      </c>
      <c r="EK360" s="107">
        <v>0</v>
      </c>
      <c r="EL360" s="107"/>
      <c r="EM360" s="54"/>
      <c r="EN360" s="150"/>
      <c r="EO360" s="150"/>
      <c r="EP360" s="150"/>
      <c r="EQ360" s="150"/>
      <c r="ER360" s="150"/>
      <c r="ES360" s="146">
        <f t="shared" si="968"/>
        <v>0</v>
      </c>
      <c r="EX360" s="739">
        <f>IF(EX$9=$K360,#REF!,0)</f>
        <v>0</v>
      </c>
      <c r="EY360" s="739">
        <f>IF(EY$9=$K360,#REF!,0)</f>
        <v>0</v>
      </c>
      <c r="EZ360" s="739">
        <f>IF(EZ$9=$K360,#REF!,0)</f>
        <v>0</v>
      </c>
      <c r="FA360" s="739">
        <f>IF(FA$9=$K360,#REF!,0)</f>
        <v>0</v>
      </c>
      <c r="FB360" s="739">
        <f>IF(FB$9=$K360,#REF!,0)</f>
        <v>0</v>
      </c>
      <c r="FC360" s="739">
        <f>IF(FC$9=$K360,#REF!,0)</f>
        <v>0</v>
      </c>
      <c r="FD360" s="739">
        <f>IF(FD$9=$K360,#REF!,0)</f>
        <v>0</v>
      </c>
      <c r="FE360" s="739">
        <f>IF(FE$9=$K360,#REF!,0)</f>
        <v>0</v>
      </c>
      <c r="FF360" s="739">
        <f>IF(FF$9=$K360,#REF!,0)</f>
        <v>0</v>
      </c>
      <c r="FG360" s="739">
        <f>IF(FG$9=$K360,#REF!,0)</f>
        <v>0</v>
      </c>
      <c r="FH360" s="739">
        <f>IF(FH$9=$K360,#REF!,0)</f>
        <v>0</v>
      </c>
      <c r="FI360" s="739">
        <f>IF(FI$9=$K360,#REF!,0)</f>
        <v>0</v>
      </c>
      <c r="FJ360" s="739">
        <f>IF(FJ$9=$K360,#REF!,0)</f>
        <v>0</v>
      </c>
      <c r="FK360" s="739">
        <f>IF(FK$9=$K360,#REF!,0)</f>
        <v>0</v>
      </c>
      <c r="FL360" s="739">
        <f>IF(FL$9=$K360,#REF!,0)</f>
        <v>0</v>
      </c>
      <c r="FM360" s="739">
        <f>IF(FM$9=$K360,#REF!,0)</f>
        <v>0</v>
      </c>
      <c r="FN360" s="739">
        <f>IF(FN$9=$K360,#REF!,0)</f>
        <v>0</v>
      </c>
      <c r="FO360" s="739">
        <f>IF(FO$9=$K360,#REF!,0)</f>
        <v>0</v>
      </c>
      <c r="FP360" s="739">
        <f>IF(FP$9=$K360,#REF!,0)</f>
        <v>0</v>
      </c>
      <c r="FQ360" s="739">
        <f>IF(FQ$9=$K360,#REF!,0)</f>
        <v>0</v>
      </c>
      <c r="FU360" s="739">
        <f t="shared" si="1024"/>
        <v>0</v>
      </c>
      <c r="FV360" s="739">
        <f t="shared" si="1024"/>
        <v>0</v>
      </c>
      <c r="FW360" s="739">
        <f t="shared" si="1024"/>
        <v>0</v>
      </c>
      <c r="FX360" s="739">
        <f t="shared" si="1024"/>
        <v>0</v>
      </c>
      <c r="FY360" s="739">
        <f t="shared" si="1024"/>
        <v>0</v>
      </c>
      <c r="FZ360" s="739">
        <f t="shared" si="1024"/>
        <v>0</v>
      </c>
      <c r="GA360" s="739">
        <f t="shared" si="1024"/>
        <v>0</v>
      </c>
      <c r="GB360" s="739">
        <f t="shared" si="1024"/>
        <v>0</v>
      </c>
      <c r="GC360" s="739">
        <f t="shared" si="1024"/>
        <v>0</v>
      </c>
      <c r="GD360" s="739">
        <f t="shared" si="1024"/>
        <v>0</v>
      </c>
      <c r="GE360" s="739">
        <f t="shared" si="1025"/>
        <v>0</v>
      </c>
      <c r="GF360" s="739">
        <f t="shared" si="1025"/>
        <v>0</v>
      </c>
      <c r="GG360" s="739">
        <f t="shared" si="1025"/>
        <v>0</v>
      </c>
      <c r="GH360" s="739">
        <f t="shared" si="1025"/>
        <v>0</v>
      </c>
      <c r="GI360" s="739">
        <f t="shared" si="1025"/>
        <v>0</v>
      </c>
      <c r="GJ360" s="739">
        <f t="shared" si="1025"/>
        <v>0</v>
      </c>
      <c r="GK360" s="739">
        <f t="shared" si="1025"/>
        <v>0</v>
      </c>
      <c r="GL360" s="739">
        <f t="shared" si="1025"/>
        <v>0</v>
      </c>
      <c r="GM360" s="739">
        <f t="shared" si="1025"/>
        <v>0</v>
      </c>
      <c r="GN360" s="739">
        <f t="shared" si="1025"/>
        <v>0</v>
      </c>
      <c r="GQ360" s="1098">
        <f>IF(GQ$9=$N360,#REF!,0)</f>
        <v>0</v>
      </c>
      <c r="GR360" s="1098">
        <f>IF(GR$9=$N360,#REF!,0)</f>
        <v>0</v>
      </c>
      <c r="GS360" s="1098">
        <f>IF(GS$9=$N360,#REF!,0)</f>
        <v>0</v>
      </c>
      <c r="GT360" s="1098">
        <f>IF(GT$9=$N360,#REF!,0)</f>
        <v>0</v>
      </c>
      <c r="GU360" s="1098">
        <f>IF(GU$9=$N360,#REF!,0)</f>
        <v>0</v>
      </c>
      <c r="GV360" s="1098">
        <f>IF(GV$9=$N360,#REF!,0)</f>
        <v>0</v>
      </c>
      <c r="GW360" s="1098">
        <f>IF(GW$9=$N360,#REF!,0)</f>
        <v>0</v>
      </c>
      <c r="GX360" s="1098">
        <f>IF(GX$9=$N360,#REF!,0)</f>
        <v>0</v>
      </c>
      <c r="GY360" s="1098">
        <f>IF(GY$9=$N360,#REF!,0)</f>
        <v>0</v>
      </c>
      <c r="GZ360" s="1098">
        <f>IF(GZ$9=$N360,#REF!,0)</f>
        <v>0</v>
      </c>
      <c r="HA360" s="1098">
        <f>IF(HA$9=$N360,#REF!,0)</f>
        <v>0</v>
      </c>
      <c r="HB360" s="1098">
        <f>IF(HB$9=$N360,#REF!,0)</f>
        <v>0</v>
      </c>
      <c r="HC360" s="1098">
        <f>IF(HC$9=$N360,#REF!,0)</f>
        <v>0</v>
      </c>
      <c r="HD360" s="1098">
        <f>IF(HD$9=$N360,#REF!,0)</f>
        <v>0</v>
      </c>
      <c r="HE360" s="1098">
        <f>IF(HE$9=$N360,#REF!,0)</f>
        <v>0</v>
      </c>
      <c r="HF360" s="1098">
        <f>IF(HF$9=$N360,#REF!,0)</f>
        <v>0</v>
      </c>
      <c r="HG360" s="1098">
        <f>IF(HG$9=$N360,#REF!,0)</f>
        <v>0</v>
      </c>
      <c r="HH360" s="1098" t="e">
        <f>IF(HH$9=$N360,#REF!,0)</f>
        <v>#REF!</v>
      </c>
      <c r="HI360" s="1098">
        <f>IF(HI$9=$N360,#REF!,0)</f>
        <v>0</v>
      </c>
      <c r="HJ360" s="1098">
        <f>IF(HJ$9=$N360,#REF!,0)</f>
        <v>0</v>
      </c>
      <c r="HK360" s="1098">
        <f>IF(HK$9=$N360,#REF!,0)</f>
        <v>0</v>
      </c>
      <c r="HL360" s="1098">
        <f>IF(HL$9=$N360,#REF!,0)</f>
        <v>0</v>
      </c>
      <c r="HM360" s="1098">
        <f>IF(HM$9=$N360,#REF!,0)</f>
        <v>0</v>
      </c>
      <c r="HN360" s="1098">
        <f>IF(HN$9=$N360,#REF!,0)</f>
        <v>0</v>
      </c>
      <c r="HO360" s="1098">
        <f>IF(HO$9=$N360,#REF!,0)</f>
        <v>0</v>
      </c>
      <c r="HP360" s="1098">
        <f>IF(HP$9=$N360,#REF!,0)</f>
        <v>0</v>
      </c>
      <c r="HQ360" s="1098">
        <f>IF(HQ$9=$N360,#REF!,0)</f>
        <v>0</v>
      </c>
      <c r="HR360" s="1098">
        <f>IF(HR$9=$N360,#REF!,0)</f>
        <v>0</v>
      </c>
      <c r="HS360" s="1098">
        <f>IF(HS$9=$N360,#REF!,0)</f>
        <v>0</v>
      </c>
      <c r="HT360" s="1098">
        <f>IF(HT$9=$N360,#REF!,0)</f>
        <v>0</v>
      </c>
      <c r="HU360" s="1098">
        <f>IF(HU$9=$N360,#REF!,0)</f>
        <v>0</v>
      </c>
      <c r="HV360" s="1098">
        <f>IF(HV$9=$N360,#REF!,0)</f>
        <v>0</v>
      </c>
      <c r="HW360" s="1098">
        <f>IF(HW$9=$N360,#REF!,0)</f>
        <v>0</v>
      </c>
      <c r="HX360" s="1098">
        <f>IF(HX$9=$N360,#REF!,0)</f>
        <v>0</v>
      </c>
      <c r="HY360" s="1098">
        <f>IF(HY$9=$N360,#REF!,0)</f>
        <v>0</v>
      </c>
      <c r="HZ360" s="1098">
        <f>IF(HZ$9=$N360,#REF!,0)</f>
        <v>0</v>
      </c>
      <c r="IA360" s="1098">
        <f>IF(IA$9=$N360,#REF!,0)</f>
        <v>0</v>
      </c>
      <c r="IB360" s="1098">
        <f>IF(IB$9=$N360,#REF!,0)</f>
        <v>0</v>
      </c>
      <c r="IC360" s="1098">
        <f>IF(IC$9=$N360,#REF!,0)</f>
        <v>0</v>
      </c>
      <c r="ID360" s="1098">
        <f>IF(ID$9=$N360,#REF!,0)</f>
        <v>0</v>
      </c>
      <c r="IE360" s="1098">
        <f>IF(IE$9=$N360,#REF!,0)</f>
        <v>0</v>
      </c>
      <c r="IF360" s="1098">
        <f>IF(IF$9=$N360,#REF!,0)</f>
        <v>0</v>
      </c>
      <c r="IG360" s="1098">
        <f>IF(IG$9=$N360,#REF!,0)</f>
        <v>0</v>
      </c>
      <c r="IH360" s="1098">
        <f>IF(IH$9=$N360,#REF!,0)</f>
        <v>0</v>
      </c>
      <c r="II360" s="1098">
        <f>IF(II$9=$N360,#REF!,0)</f>
        <v>0</v>
      </c>
      <c r="IJ360" s="1098">
        <f>IF(IJ$9=$N360,#REF!,0)</f>
        <v>0</v>
      </c>
      <c r="IK360" s="1098">
        <f>IF(IK$9=$N360,#REF!,0)</f>
        <v>0</v>
      </c>
      <c r="IL360" s="1098">
        <f>IF(IL$9=$N360,#REF!,0)</f>
        <v>0</v>
      </c>
      <c r="IM360" s="1098">
        <f>IF(IM$9=$N360,#REF!,0)</f>
        <v>0</v>
      </c>
      <c r="IN360" s="1098">
        <f>IF(IN$9=$N360,#REF!,0)</f>
        <v>0</v>
      </c>
      <c r="IO360" s="1098">
        <f>IF(IO$9=$N360,#REF!,0)</f>
        <v>0</v>
      </c>
      <c r="IP360" s="1098">
        <f>IF(IP$9=$N360,#REF!,0)</f>
        <v>0</v>
      </c>
      <c r="IQ360" s="1098">
        <f>IF(IQ$9=$N360,#REF!,0)</f>
        <v>0</v>
      </c>
      <c r="IR360" s="1098">
        <f>IF(IR$9=$N360,#REF!,0)</f>
        <v>0</v>
      </c>
      <c r="IS360" s="1098">
        <f>IF(IS$9=$N360,#REF!,0)</f>
        <v>0</v>
      </c>
      <c r="IT360" s="1098">
        <f>IF(IT$9=$N360,#REF!,0)</f>
        <v>0</v>
      </c>
      <c r="IU360" s="1098">
        <f>IF(IU$9=$N360,#REF!,0)</f>
        <v>0</v>
      </c>
      <c r="IV360" s="1098">
        <f>IF(IV$9=$N360,#REF!,0)</f>
        <v>0</v>
      </c>
      <c r="IW360" s="1098">
        <f>IF(IW$9=$N360,#REF!,0)</f>
        <v>0</v>
      </c>
      <c r="IX360" s="1098">
        <f>IF(IX$9=$N360,#REF!,0)</f>
        <v>0</v>
      </c>
      <c r="IY360" s="1098">
        <f>IF(IY$9=$N360,#REF!,0)</f>
        <v>0</v>
      </c>
      <c r="IZ360" s="1098">
        <f>IF(IZ$9=$N360,#REF!,0)</f>
        <v>0</v>
      </c>
      <c r="JA360" s="1098">
        <f>IF(JA$9=$N360,#REF!,0)</f>
        <v>0</v>
      </c>
      <c r="JB360" s="1098">
        <f>IF(JB$9=$N360,#REF!,0)</f>
        <v>0</v>
      </c>
      <c r="JC360" s="1098">
        <f>IF(JC$9=$N360,#REF!,0)</f>
        <v>0</v>
      </c>
      <c r="JD360" s="1098">
        <f>IF(JD$9=$N360,#REF!,0)</f>
        <v>0</v>
      </c>
      <c r="JE360" s="1098">
        <f>IF(JE$9=$N360,#REF!,0)</f>
        <v>0</v>
      </c>
      <c r="JF360" s="1098">
        <f>IF(JF$9=$N360,#REF!,0)</f>
        <v>0</v>
      </c>
      <c r="JG360" s="1098">
        <f>IF(JG$9=$N360,#REF!,0)</f>
        <v>0</v>
      </c>
      <c r="JH360" s="1098">
        <f>IF(JH$9=$N360,#REF!,0)</f>
        <v>0</v>
      </c>
      <c r="JI360" s="1098">
        <f>IF(JI$9=$N360,#REF!,0)</f>
        <v>0</v>
      </c>
      <c r="JJ360" s="1098">
        <f>IF(JJ$9=$N360,#REF!,0)</f>
        <v>0</v>
      </c>
      <c r="JK360" s="1098">
        <f>IF(JK$9=$N360,#REF!,0)</f>
        <v>0</v>
      </c>
      <c r="JL360" s="1098">
        <f>IF(JL$9=$N360,#REF!,0)</f>
        <v>0</v>
      </c>
      <c r="JM360" s="1098">
        <f>IF(JM$9=$N360,#REF!,0)</f>
        <v>0</v>
      </c>
      <c r="JN360" s="1098">
        <f>IF(JN$9=$N360,#REF!,0)</f>
        <v>0</v>
      </c>
      <c r="JO360" s="1098">
        <f>IF(JO$9=$N360,#REF!,0)</f>
        <v>0</v>
      </c>
      <c r="JP360" s="1098">
        <f>IF(JP$9=$N360,#REF!,0)</f>
        <v>0</v>
      </c>
      <c r="JQ360" s="1098">
        <f>IF(JQ$9=$N360,#REF!,0)</f>
        <v>0</v>
      </c>
      <c r="JR360" s="1098">
        <f>IF(JR$9=$N360,#REF!,0)</f>
        <v>0</v>
      </c>
      <c r="JS360" s="1098">
        <f>IF(JS$9=$N360,#REF!,0)</f>
        <v>0</v>
      </c>
      <c r="JT360" s="1098">
        <f>IF(JT$9=$N360,#REF!,0)</f>
        <v>0</v>
      </c>
      <c r="JU360" s="1098">
        <f>IF(JU$9=$N360,#REF!,0)</f>
        <v>0</v>
      </c>
      <c r="JV360" s="1098">
        <f>IF(JV$9=$N360,#REF!,0)</f>
        <v>0</v>
      </c>
      <c r="JW360" s="1098">
        <f>IF(JW$9=$N360,#REF!,0)</f>
        <v>0</v>
      </c>
      <c r="JX360" s="681"/>
      <c r="JZ360" s="681"/>
      <c r="KA360" s="681"/>
      <c r="KB360" s="681"/>
      <c r="KC360" s="681"/>
      <c r="KD360" s="681"/>
      <c r="KE360" s="681"/>
      <c r="KF360" s="681"/>
      <c r="KG360" s="681"/>
      <c r="KH360" s="681"/>
      <c r="KI360" s="681"/>
      <c r="KJ360" s="681"/>
      <c r="KN360" s="1098">
        <f t="shared" si="1032"/>
        <v>0</v>
      </c>
      <c r="KO360" s="1098">
        <f t="shared" si="1032"/>
        <v>0</v>
      </c>
      <c r="KP360" s="1098">
        <f t="shared" si="1032"/>
        <v>0</v>
      </c>
      <c r="KQ360" s="1098">
        <f t="shared" si="1032"/>
        <v>0</v>
      </c>
      <c r="KR360" s="1098">
        <f t="shared" si="1032"/>
        <v>0</v>
      </c>
      <c r="KS360" s="1098">
        <f t="shared" si="1032"/>
        <v>0</v>
      </c>
      <c r="KT360" s="1098">
        <f t="shared" si="1032"/>
        <v>0</v>
      </c>
      <c r="KU360" s="1098">
        <f t="shared" si="1032"/>
        <v>0</v>
      </c>
      <c r="KV360" s="1098">
        <f t="shared" si="1032"/>
        <v>0</v>
      </c>
      <c r="KW360" s="1098">
        <f t="shared" si="1032"/>
        <v>0</v>
      </c>
      <c r="KX360" s="1098">
        <f t="shared" si="1032"/>
        <v>0</v>
      </c>
      <c r="KY360" s="1098">
        <f t="shared" si="1032"/>
        <v>0</v>
      </c>
      <c r="KZ360" s="1098">
        <f t="shared" si="1032"/>
        <v>0</v>
      </c>
      <c r="LA360" s="1098">
        <f t="shared" si="1032"/>
        <v>0</v>
      </c>
      <c r="LB360" s="1098">
        <f t="shared" si="1032"/>
        <v>0</v>
      </c>
      <c r="LC360" s="1098">
        <f t="shared" si="1032"/>
        <v>0</v>
      </c>
      <c r="LD360" s="1098">
        <f t="shared" si="1027"/>
        <v>0</v>
      </c>
      <c r="LE360" s="1098">
        <f t="shared" si="1027"/>
        <v>0</v>
      </c>
      <c r="LF360" s="1098">
        <f t="shared" si="1027"/>
        <v>0</v>
      </c>
      <c r="LG360" s="1098">
        <f t="shared" si="1027"/>
        <v>0</v>
      </c>
      <c r="LH360" s="1098">
        <f t="shared" si="1027"/>
        <v>0</v>
      </c>
      <c r="LI360" s="1098">
        <f t="shared" si="1027"/>
        <v>0</v>
      </c>
      <c r="LJ360" s="1098">
        <f t="shared" si="1027"/>
        <v>0</v>
      </c>
      <c r="LK360" s="1098">
        <f t="shared" si="1027"/>
        <v>0</v>
      </c>
      <c r="LL360" s="1098">
        <f t="shared" si="1027"/>
        <v>0</v>
      </c>
      <c r="LM360" s="1098">
        <f t="shared" si="1027"/>
        <v>0</v>
      </c>
      <c r="LN360" s="1098">
        <f t="shared" si="1027"/>
        <v>0</v>
      </c>
      <c r="LO360" s="1098">
        <f t="shared" si="1027"/>
        <v>0</v>
      </c>
      <c r="LP360" s="1098">
        <f t="shared" si="1027"/>
        <v>0</v>
      </c>
      <c r="LQ360" s="1098">
        <f t="shared" si="1027"/>
        <v>0</v>
      </c>
      <c r="LR360" s="1098">
        <f t="shared" si="1026"/>
        <v>0</v>
      </c>
      <c r="LS360" s="1098">
        <f t="shared" si="924"/>
        <v>0</v>
      </c>
    </row>
    <row r="361" spans="1:331" ht="20.100000000000001" customHeight="1" x14ac:dyDescent="0.35">
      <c r="A361" s="691"/>
      <c r="B361" s="871" t="s">
        <v>836</v>
      </c>
      <c r="C361" s="870" t="s">
        <v>494</v>
      </c>
      <c r="D361" s="872"/>
      <c r="E361" s="872"/>
      <c r="F361" s="872"/>
      <c r="G361" s="872"/>
      <c r="H361" s="872"/>
      <c r="I361" s="872"/>
      <c r="J361" s="871" t="s">
        <v>212</v>
      </c>
      <c r="K361" s="877"/>
      <c r="L361" s="886"/>
      <c r="M361" s="1380">
        <v>323</v>
      </c>
      <c r="N361" s="1381" t="s">
        <v>31</v>
      </c>
      <c r="O361" s="138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635"/>
      <c r="AJ361" s="31"/>
      <c r="AK361" s="31"/>
      <c r="AL361" s="31"/>
      <c r="AM361" s="31"/>
      <c r="AN361" s="38"/>
      <c r="AO361" s="38"/>
      <c r="AP361" s="38"/>
      <c r="AQ361" s="38"/>
      <c r="AR361" s="38"/>
      <c r="AS361" s="54"/>
      <c r="AT361" s="54"/>
      <c r="AU361" s="38"/>
      <c r="AV361" s="38"/>
      <c r="AW361" s="38"/>
      <c r="AX361" s="38"/>
      <c r="AY361" s="38"/>
      <c r="AZ361" s="31"/>
      <c r="BA361" s="31"/>
      <c r="BB361" s="113"/>
      <c r="BC361" s="113"/>
      <c r="BD361" s="38"/>
      <c r="BE361" s="113"/>
      <c r="BF361" s="113"/>
      <c r="BG361" s="113"/>
      <c r="BH361" s="113"/>
      <c r="BI361" s="38"/>
      <c r="BJ361" s="113"/>
      <c r="BK361" s="38"/>
      <c r="BL361" s="38"/>
      <c r="BM361" s="38"/>
      <c r="BN361" s="38"/>
      <c r="BO361" s="113"/>
      <c r="BP361" s="113"/>
      <c r="BQ361" s="113"/>
      <c r="BR361" s="38"/>
      <c r="BS361" s="113"/>
      <c r="BT361" s="113"/>
      <c r="BU361" s="38"/>
      <c r="BV361" s="113"/>
      <c r="BW361" s="113"/>
      <c r="BX361" s="113"/>
      <c r="BY361" s="113"/>
      <c r="BZ361" s="112">
        <f>SUM(BZ364:BZ365)</f>
        <v>0</v>
      </c>
      <c r="CA361" s="113"/>
      <c r="CB361" s="113"/>
      <c r="CC361" s="113"/>
      <c r="CD361" s="113"/>
      <c r="CE361" s="112">
        <f>SUM(CE364:CE365)</f>
        <v>0</v>
      </c>
      <c r="CF361" s="112">
        <f>SUM(CF364:CF365)</f>
        <v>0</v>
      </c>
      <c r="CG361" s="112">
        <f>IFERROR(CF361/CE361*100,)</f>
        <v>0</v>
      </c>
      <c r="CH361" s="112">
        <f>SUM(CH364:CH365)</f>
        <v>0</v>
      </c>
      <c r="CI361" s="112">
        <f>SUM(CI364:CI365)</f>
        <v>0</v>
      </c>
      <c r="CJ361" s="112"/>
      <c r="CK361" s="112">
        <f>IFERROR(CJ361/CI361*100,)</f>
        <v>0</v>
      </c>
      <c r="CL361" s="112">
        <f>SUM(CL364:CL365)</f>
        <v>0</v>
      </c>
      <c r="CM361" s="112">
        <f>SUM(CM364:CM365)</f>
        <v>0</v>
      </c>
      <c r="CN361" s="112"/>
      <c r="CO361" s="112">
        <f>IFERROR(CN361/CM361*100,)</f>
        <v>0</v>
      </c>
      <c r="CP361" s="112">
        <f>SUM(CP364:CP365)</f>
        <v>0</v>
      </c>
      <c r="CQ361" s="112">
        <f>SUM(CQ364:CQ365)</f>
        <v>0</v>
      </c>
      <c r="CR361" s="112">
        <f>SUM(CR364:CR365)</f>
        <v>0</v>
      </c>
      <c r="CS361" s="112">
        <f>IFERROR(CR361/CQ361*100,)</f>
        <v>0</v>
      </c>
      <c r="CT361" s="112">
        <f>SUM(CT364:CT365)</f>
        <v>0</v>
      </c>
      <c r="CU361" s="112">
        <f>SUM(CU364:CU365)</f>
        <v>0</v>
      </c>
      <c r="CV361" s="112">
        <f>SUM(CV364:CV365)</f>
        <v>0</v>
      </c>
      <c r="CW361" s="112">
        <f>IFERROR(CV361/CU361*100,)</f>
        <v>0</v>
      </c>
      <c r="CX361" s="112">
        <f>SUM(CX364:CX365)</f>
        <v>0</v>
      </c>
      <c r="CY361" s="112">
        <f>SUM(CY364:CY365)</f>
        <v>0</v>
      </c>
      <c r="CZ361" s="112">
        <f>SUM(CZ364:CZ365)</f>
        <v>0</v>
      </c>
      <c r="DA361" s="112">
        <f>SUM(DA364:DA365)</f>
        <v>0</v>
      </c>
      <c r="DB361" s="112">
        <f>SUM(DB362:DB366)</f>
        <v>0</v>
      </c>
      <c r="DC361" s="112">
        <f>SUM(DC362:DC366)</f>
        <v>327.9</v>
      </c>
      <c r="DD361" s="112">
        <f t="shared" si="973"/>
        <v>0</v>
      </c>
      <c r="DE361" s="112">
        <f t="shared" si="974"/>
        <v>5.4649999999999999</v>
      </c>
      <c r="DF361" s="112">
        <f>SUM(DF364:DF365)</f>
        <v>0</v>
      </c>
      <c r="DG361" s="112">
        <f>SUM(DG362:DG366)</f>
        <v>0</v>
      </c>
      <c r="DH361" s="112">
        <f>SUM(DH364:DH365)</f>
        <v>0</v>
      </c>
      <c r="DI361" s="112">
        <f t="shared" si="843"/>
        <v>0</v>
      </c>
      <c r="DJ361" s="112">
        <f>SUM(DJ364:DJ365)</f>
        <v>6000</v>
      </c>
      <c r="DK361" s="112">
        <f>SUM(DK362:DK366)</f>
        <v>6000</v>
      </c>
      <c r="DL361" s="112">
        <f t="shared" si="988"/>
        <v>0</v>
      </c>
      <c r="DM361" s="112">
        <f>SUM(DM364:DM365)</f>
        <v>0</v>
      </c>
      <c r="DN361" s="112">
        <f>SUM(DN362:DN366)</f>
        <v>6000</v>
      </c>
      <c r="DO361" s="112">
        <f>SUM(DO362:DO366)</f>
        <v>327.9</v>
      </c>
      <c r="DP361" s="112">
        <f t="shared" si="989"/>
        <v>5.4649999999999999</v>
      </c>
      <c r="DQ361" s="112">
        <f t="shared" ref="DQ361:DW361" si="1038">SUM(DQ362:DQ366)</f>
        <v>0</v>
      </c>
      <c r="DR361" s="112">
        <f t="shared" si="1038"/>
        <v>6000</v>
      </c>
      <c r="DS361" s="112">
        <f>SUM(DS362:DS366)</f>
        <v>5388.66</v>
      </c>
      <c r="DT361" s="112">
        <f t="shared" si="976"/>
        <v>89.810999999999993</v>
      </c>
      <c r="DU361" s="112">
        <f>SUM(DU362:DU366)</f>
        <v>0</v>
      </c>
      <c r="DV361" s="112">
        <f>SUM(DV362:DV366)</f>
        <v>6000</v>
      </c>
      <c r="DW361" s="112">
        <f t="shared" si="1038"/>
        <v>6000</v>
      </c>
      <c r="DX361" s="112">
        <f>SUM(DX362:DX366)</f>
        <v>0</v>
      </c>
      <c r="DY361" s="112">
        <f>SUM(DY362:DY366)</f>
        <v>0</v>
      </c>
      <c r="DZ361" s="112">
        <f>SUM(DZ362:DZ366)</f>
        <v>327.9</v>
      </c>
      <c r="EA361" s="112">
        <f>SUM(EA362:EA366)</f>
        <v>6000</v>
      </c>
      <c r="EB361" s="112">
        <f>SUM(EB362:EB366)</f>
        <v>0</v>
      </c>
      <c r="EC361" s="112">
        <f t="shared" si="848"/>
        <v>0</v>
      </c>
      <c r="ED361" s="112">
        <f>SUM(ED362:ED366)</f>
        <v>10500</v>
      </c>
      <c r="EE361" s="112">
        <f>SUM(EE362:EE366)</f>
        <v>16500</v>
      </c>
      <c r="EF361" s="112">
        <f>SUM(EF362:EF366)</f>
        <v>0</v>
      </c>
      <c r="EG361" s="112">
        <f t="shared" si="849"/>
        <v>0</v>
      </c>
      <c r="EH361" s="112" t="e">
        <f>SUM(EH362:EH366)</f>
        <v>#REF!</v>
      </c>
      <c r="EI361" s="112">
        <f>IFERROR(#REF!/DZ361*100,)</f>
        <v>0</v>
      </c>
      <c r="EJ361" s="112">
        <f>IFERROR(#REF!/#REF!*100,)</f>
        <v>0</v>
      </c>
      <c r="EK361" s="112">
        <f t="shared" ref="EK361" si="1039">SUM(EK362:EK366)</f>
        <v>0</v>
      </c>
      <c r="EL361" s="112">
        <f t="shared" ref="EL361" si="1040">SUM(EL362:EL366)</f>
        <v>0</v>
      </c>
      <c r="EM361" s="106">
        <f t="shared" ref="EM361" si="1041">SUM(EM362:EM366)</f>
        <v>0</v>
      </c>
      <c r="EN361" s="102"/>
      <c r="EO361" s="102"/>
      <c r="EP361" s="102"/>
      <c r="EQ361" s="102"/>
      <c r="ER361" s="102"/>
      <c r="ES361" s="146">
        <f t="shared" si="968"/>
        <v>0</v>
      </c>
      <c r="EX361" s="739">
        <f>IF(EX$9=$K361,#REF!,0)</f>
        <v>0</v>
      </c>
      <c r="EY361" s="739">
        <f>IF(EY$9=$K361,#REF!,0)</f>
        <v>0</v>
      </c>
      <c r="EZ361" s="739">
        <f>IF(EZ$9=$K361,#REF!,0)</f>
        <v>0</v>
      </c>
      <c r="FA361" s="739">
        <f>IF(FA$9=$K361,#REF!,0)</f>
        <v>0</v>
      </c>
      <c r="FB361" s="739">
        <f>IF(FB$9=$K361,#REF!,0)</f>
        <v>0</v>
      </c>
      <c r="FC361" s="739">
        <f>IF(FC$9=$K361,#REF!,0)</f>
        <v>0</v>
      </c>
      <c r="FD361" s="739">
        <f>IF(FD$9=$K361,#REF!,0)</f>
        <v>0</v>
      </c>
      <c r="FE361" s="739">
        <f>IF(FE$9=$K361,#REF!,0)</f>
        <v>0</v>
      </c>
      <c r="FF361" s="739">
        <f>IF(FF$9=$K361,#REF!,0)</f>
        <v>0</v>
      </c>
      <c r="FG361" s="739">
        <f>IF(FG$9=$K361,#REF!,0)</f>
        <v>0</v>
      </c>
      <c r="FH361" s="739">
        <f>IF(FH$9=$K361,#REF!,0)</f>
        <v>0</v>
      </c>
      <c r="FI361" s="739">
        <f>IF(FI$9=$K361,#REF!,0)</f>
        <v>0</v>
      </c>
      <c r="FJ361" s="739">
        <f>IF(FJ$9=$K361,#REF!,0)</f>
        <v>0</v>
      </c>
      <c r="FK361" s="739">
        <f>IF(FK$9=$K361,#REF!,0)</f>
        <v>0</v>
      </c>
      <c r="FL361" s="739">
        <f>IF(FL$9=$K361,#REF!,0)</f>
        <v>0</v>
      </c>
      <c r="FM361" s="739">
        <f>IF(FM$9=$K361,#REF!,0)</f>
        <v>0</v>
      </c>
      <c r="FN361" s="739">
        <f>IF(FN$9=$K361,#REF!,0)</f>
        <v>0</v>
      </c>
      <c r="FO361" s="739">
        <f>IF(FO$9=$K361,#REF!,0)</f>
        <v>0</v>
      </c>
      <c r="FP361" s="739">
        <f>IF(FP$9=$K361,#REF!,0)</f>
        <v>0</v>
      </c>
      <c r="FQ361" s="739">
        <f>IF(FQ$9=$K361,#REF!,0)</f>
        <v>0</v>
      </c>
      <c r="FU361" s="739">
        <f t="shared" si="1024"/>
        <v>0</v>
      </c>
      <c r="FV361" s="739">
        <f t="shared" si="1024"/>
        <v>0</v>
      </c>
      <c r="FW361" s="739">
        <f t="shared" si="1024"/>
        <v>0</v>
      </c>
      <c r="FX361" s="739">
        <f t="shared" si="1024"/>
        <v>0</v>
      </c>
      <c r="FY361" s="739">
        <f t="shared" si="1024"/>
        <v>0</v>
      </c>
      <c r="FZ361" s="739">
        <f t="shared" si="1024"/>
        <v>0</v>
      </c>
      <c r="GA361" s="739">
        <f t="shared" si="1024"/>
        <v>0</v>
      </c>
      <c r="GB361" s="739">
        <f t="shared" si="1024"/>
        <v>0</v>
      </c>
      <c r="GC361" s="739">
        <f t="shared" si="1024"/>
        <v>0</v>
      </c>
      <c r="GD361" s="739">
        <f t="shared" si="1024"/>
        <v>0</v>
      </c>
      <c r="GE361" s="739">
        <f t="shared" si="1025"/>
        <v>0</v>
      </c>
      <c r="GF361" s="739">
        <f t="shared" si="1025"/>
        <v>0</v>
      </c>
      <c r="GG361" s="739">
        <f t="shared" si="1025"/>
        <v>0</v>
      </c>
      <c r="GH361" s="739">
        <f t="shared" si="1025"/>
        <v>0</v>
      </c>
      <c r="GI361" s="739">
        <f t="shared" si="1025"/>
        <v>0</v>
      </c>
      <c r="GJ361" s="739">
        <f t="shared" si="1025"/>
        <v>0</v>
      </c>
      <c r="GK361" s="739">
        <f t="shared" si="1025"/>
        <v>0</v>
      </c>
      <c r="GL361" s="739">
        <f t="shared" si="1025"/>
        <v>0</v>
      </c>
      <c r="GM361" s="739">
        <f t="shared" si="1025"/>
        <v>0</v>
      </c>
      <c r="GN361" s="739">
        <f t="shared" si="1025"/>
        <v>0</v>
      </c>
      <c r="GQ361" s="1098">
        <f>IF(GQ$9=$N361,#REF!,0)</f>
        <v>0</v>
      </c>
      <c r="GR361" s="1098">
        <f>IF(GR$9=$N361,#REF!,0)</f>
        <v>0</v>
      </c>
      <c r="GS361" s="1098">
        <f>IF(GS$9=$N361,#REF!,0)</f>
        <v>0</v>
      </c>
      <c r="GT361" s="1098">
        <f>IF(GT$9=$N361,#REF!,0)</f>
        <v>0</v>
      </c>
      <c r="GU361" s="1098">
        <f>IF(GU$9=$N361,#REF!,0)</f>
        <v>0</v>
      </c>
      <c r="GV361" s="1098">
        <f>IF(GV$9=$N361,#REF!,0)</f>
        <v>0</v>
      </c>
      <c r="GW361" s="1098">
        <f>IF(GW$9=$N361,#REF!,0)</f>
        <v>0</v>
      </c>
      <c r="GX361" s="1098">
        <f>IF(GX$9=$N361,#REF!,0)</f>
        <v>0</v>
      </c>
      <c r="GY361" s="1098">
        <f>IF(GY$9=$N361,#REF!,0)</f>
        <v>0</v>
      </c>
      <c r="GZ361" s="1098">
        <f>IF(GZ$9=$N361,#REF!,0)</f>
        <v>0</v>
      </c>
      <c r="HA361" s="1098">
        <f>IF(HA$9=$N361,#REF!,0)</f>
        <v>0</v>
      </c>
      <c r="HB361" s="1098">
        <f>IF(HB$9=$N361,#REF!,0)</f>
        <v>0</v>
      </c>
      <c r="HC361" s="1098">
        <f>IF(HC$9=$N361,#REF!,0)</f>
        <v>0</v>
      </c>
      <c r="HD361" s="1098">
        <f>IF(HD$9=$N361,#REF!,0)</f>
        <v>0</v>
      </c>
      <c r="HE361" s="1098">
        <f>IF(HE$9=$N361,#REF!,0)</f>
        <v>0</v>
      </c>
      <c r="HF361" s="1098">
        <f>IF(HF$9=$N361,#REF!,0)</f>
        <v>0</v>
      </c>
      <c r="HG361" s="1098">
        <f>IF(HG$9=$N361,#REF!,0)</f>
        <v>0</v>
      </c>
      <c r="HH361" s="1098">
        <f>IF(HH$9=$N361,#REF!,0)</f>
        <v>0</v>
      </c>
      <c r="HI361" s="1098">
        <f>IF(HI$9=$N361,#REF!,0)</f>
        <v>0</v>
      </c>
      <c r="HJ361" s="1098">
        <f>IF(HJ$9=$N361,#REF!,0)</f>
        <v>0</v>
      </c>
      <c r="HK361" s="1098">
        <f>IF(HK$9=$N361,#REF!,0)</f>
        <v>0</v>
      </c>
      <c r="HL361" s="1098">
        <f>IF(HL$9=$N361,#REF!,0)</f>
        <v>0</v>
      </c>
      <c r="HM361" s="1098">
        <f>IF(HM$9=$N361,#REF!,0)</f>
        <v>0</v>
      </c>
      <c r="HN361" s="1098">
        <f>IF(HN$9=$N361,#REF!,0)</f>
        <v>0</v>
      </c>
      <c r="HO361" s="1098">
        <f>IF(HO$9=$N361,#REF!,0)</f>
        <v>0</v>
      </c>
      <c r="HP361" s="1098">
        <f>IF(HP$9=$N361,#REF!,0)</f>
        <v>0</v>
      </c>
      <c r="HQ361" s="1098">
        <f>IF(HQ$9=$N361,#REF!,0)</f>
        <v>0</v>
      </c>
      <c r="HR361" s="1098">
        <f>IF(HR$9=$N361,#REF!,0)</f>
        <v>0</v>
      </c>
      <c r="HS361" s="1098">
        <f>IF(HS$9=$N361,#REF!,0)</f>
        <v>0</v>
      </c>
      <c r="HT361" s="1098">
        <f>IF(HT$9=$N361,#REF!,0)</f>
        <v>0</v>
      </c>
      <c r="HU361" s="1098">
        <f>IF(HU$9=$N361,#REF!,0)</f>
        <v>0</v>
      </c>
      <c r="HV361" s="1098">
        <f>IF(HV$9=$N361,#REF!,0)</f>
        <v>0</v>
      </c>
      <c r="HW361" s="1098">
        <f>IF(HW$9=$N361,#REF!,0)</f>
        <v>0</v>
      </c>
      <c r="HX361" s="1098">
        <f>IF(HX$9=$N361,#REF!,0)</f>
        <v>0</v>
      </c>
      <c r="HY361" s="1098">
        <f>IF(HY$9=$N361,#REF!,0)</f>
        <v>0</v>
      </c>
      <c r="HZ361" s="1098">
        <f>IF(HZ$9=$N361,#REF!,0)</f>
        <v>0</v>
      </c>
      <c r="IA361" s="1098">
        <f>IF(IA$9=$N361,#REF!,0)</f>
        <v>0</v>
      </c>
      <c r="IB361" s="1098">
        <f>IF(IB$9=$N361,#REF!,0)</f>
        <v>0</v>
      </c>
      <c r="IC361" s="1098">
        <f>IF(IC$9=$N361,#REF!,0)</f>
        <v>0</v>
      </c>
      <c r="ID361" s="1098">
        <f>IF(ID$9=$N361,#REF!,0)</f>
        <v>0</v>
      </c>
      <c r="IE361" s="1098">
        <f>IF(IE$9=$N361,#REF!,0)</f>
        <v>0</v>
      </c>
      <c r="IF361" s="1098">
        <f>IF(IF$9=$N361,#REF!,0)</f>
        <v>0</v>
      </c>
      <c r="IG361" s="1098">
        <f>IF(IG$9=$N361,#REF!,0)</f>
        <v>0</v>
      </c>
      <c r="IH361" s="1098">
        <f>IF(IH$9=$N361,#REF!,0)</f>
        <v>0</v>
      </c>
      <c r="II361" s="1098">
        <f>IF(II$9=$N361,#REF!,0)</f>
        <v>0</v>
      </c>
      <c r="IJ361" s="1098">
        <f>IF(IJ$9=$N361,#REF!,0)</f>
        <v>0</v>
      </c>
      <c r="IK361" s="1098">
        <f>IF(IK$9=$N361,#REF!,0)</f>
        <v>0</v>
      </c>
      <c r="IL361" s="1098">
        <f>IF(IL$9=$N361,#REF!,0)</f>
        <v>0</v>
      </c>
      <c r="IM361" s="1098">
        <f>IF(IM$9=$N361,#REF!,0)</f>
        <v>0</v>
      </c>
      <c r="IN361" s="1098">
        <f>IF(IN$9=$N361,#REF!,0)</f>
        <v>0</v>
      </c>
      <c r="IO361" s="1098">
        <f>IF(IO$9=$N361,#REF!,0)</f>
        <v>0</v>
      </c>
      <c r="IP361" s="1098">
        <f>IF(IP$9=$N361,#REF!,0)</f>
        <v>0</v>
      </c>
      <c r="IQ361" s="1098">
        <f>IF(IQ$9=$N361,#REF!,0)</f>
        <v>0</v>
      </c>
      <c r="IR361" s="1098">
        <f>IF(IR$9=$N361,#REF!,0)</f>
        <v>0</v>
      </c>
      <c r="IS361" s="1098">
        <f>IF(IS$9=$N361,#REF!,0)</f>
        <v>0</v>
      </c>
      <c r="IT361" s="1098">
        <f>IF(IT$9=$N361,#REF!,0)</f>
        <v>0</v>
      </c>
      <c r="IU361" s="1098">
        <f>IF(IU$9=$N361,#REF!,0)</f>
        <v>0</v>
      </c>
      <c r="IV361" s="1098">
        <f>IF(IV$9=$N361,#REF!,0)</f>
        <v>0</v>
      </c>
      <c r="IW361" s="1098">
        <f>IF(IW$9=$N361,#REF!,0)</f>
        <v>0</v>
      </c>
      <c r="IX361" s="1098">
        <f>IF(IX$9=$N361,#REF!,0)</f>
        <v>0</v>
      </c>
      <c r="IY361" s="1098">
        <f>IF(IY$9=$N361,#REF!,0)</f>
        <v>0</v>
      </c>
      <c r="IZ361" s="1098">
        <f>IF(IZ$9=$N361,#REF!,0)</f>
        <v>0</v>
      </c>
      <c r="JA361" s="1098">
        <f>IF(JA$9=$N361,#REF!,0)</f>
        <v>0</v>
      </c>
      <c r="JB361" s="1098">
        <f>IF(JB$9=$N361,#REF!,0)</f>
        <v>0</v>
      </c>
      <c r="JC361" s="1098">
        <f>IF(JC$9=$N361,#REF!,0)</f>
        <v>0</v>
      </c>
      <c r="JD361" s="1098">
        <f>IF(JD$9=$N361,#REF!,0)</f>
        <v>0</v>
      </c>
      <c r="JE361" s="1098">
        <f>IF(JE$9=$N361,#REF!,0)</f>
        <v>0</v>
      </c>
      <c r="JF361" s="1098">
        <f>IF(JF$9=$N361,#REF!,0)</f>
        <v>0</v>
      </c>
      <c r="JG361" s="1098">
        <f>IF(JG$9=$N361,#REF!,0)</f>
        <v>0</v>
      </c>
      <c r="JH361" s="1098">
        <f>IF(JH$9=$N361,#REF!,0)</f>
        <v>0</v>
      </c>
      <c r="JI361" s="1098">
        <f>IF(JI$9=$N361,#REF!,0)</f>
        <v>0</v>
      </c>
      <c r="JJ361" s="1098">
        <f>IF(JJ$9=$N361,#REF!,0)</f>
        <v>0</v>
      </c>
      <c r="JK361" s="1098">
        <f>IF(JK$9=$N361,#REF!,0)</f>
        <v>0</v>
      </c>
      <c r="JL361" s="1098">
        <f>IF(JL$9=$N361,#REF!,0)</f>
        <v>0</v>
      </c>
      <c r="JM361" s="1098">
        <f>IF(JM$9=$N361,#REF!,0)</f>
        <v>0</v>
      </c>
      <c r="JN361" s="1098">
        <f>IF(JN$9=$N361,#REF!,0)</f>
        <v>0</v>
      </c>
      <c r="JO361" s="1098">
        <f>IF(JO$9=$N361,#REF!,0)</f>
        <v>0</v>
      </c>
      <c r="JP361" s="1098">
        <f>IF(JP$9=$N361,#REF!,0)</f>
        <v>0</v>
      </c>
      <c r="JQ361" s="1098">
        <f>IF(JQ$9=$N361,#REF!,0)</f>
        <v>0</v>
      </c>
      <c r="JR361" s="1098">
        <f>IF(JR$9=$N361,#REF!,0)</f>
        <v>0</v>
      </c>
      <c r="JS361" s="1098">
        <f>IF(JS$9=$N361,#REF!,0)</f>
        <v>0</v>
      </c>
      <c r="JT361" s="1098">
        <f>IF(JT$9=$N361,#REF!,0)</f>
        <v>0</v>
      </c>
      <c r="JU361" s="1098">
        <f>IF(JU$9=$N361,#REF!,0)</f>
        <v>0</v>
      </c>
      <c r="JV361" s="1098">
        <f>IF(JV$9=$N361,#REF!,0)</f>
        <v>0</v>
      </c>
      <c r="JW361" s="1098">
        <f>IF(JW$9=$N361,#REF!,0)</f>
        <v>0</v>
      </c>
      <c r="JX361" s="681"/>
      <c r="JZ361" s="681">
        <f t="shared" ref="JZ361:KJ370" si="1042">IF(JZ$9=$L361,$DY361,0)</f>
        <v>0</v>
      </c>
      <c r="KA361" s="681">
        <f t="shared" si="1042"/>
        <v>0</v>
      </c>
      <c r="KB361" s="681">
        <f t="shared" si="1042"/>
        <v>0</v>
      </c>
      <c r="KC361" s="681">
        <f t="shared" si="1042"/>
        <v>0</v>
      </c>
      <c r="KD361" s="681">
        <f t="shared" si="1042"/>
        <v>0</v>
      </c>
      <c r="KE361" s="681">
        <f t="shared" si="1042"/>
        <v>0</v>
      </c>
      <c r="KF361" s="681">
        <f t="shared" si="1042"/>
        <v>0</v>
      </c>
      <c r="KG361" s="681">
        <f t="shared" si="1042"/>
        <v>0</v>
      </c>
      <c r="KH361" s="681">
        <f t="shared" si="1042"/>
        <v>0</v>
      </c>
      <c r="KI361" s="681">
        <f t="shared" si="1042"/>
        <v>0</v>
      </c>
      <c r="KJ361" s="681">
        <f t="shared" si="1042"/>
        <v>0</v>
      </c>
      <c r="KN361" s="1098">
        <f t="shared" si="1032"/>
        <v>0</v>
      </c>
      <c r="KO361" s="1098">
        <f t="shared" si="1032"/>
        <v>0</v>
      </c>
      <c r="KP361" s="1098">
        <f t="shared" si="1032"/>
        <v>0</v>
      </c>
      <c r="KQ361" s="1098">
        <f t="shared" si="1032"/>
        <v>0</v>
      </c>
      <c r="KR361" s="1098">
        <f t="shared" si="1032"/>
        <v>0</v>
      </c>
      <c r="KS361" s="1098">
        <f t="shared" si="1032"/>
        <v>6000</v>
      </c>
      <c r="KT361" s="1098">
        <f t="shared" si="1032"/>
        <v>0</v>
      </c>
      <c r="KU361" s="1098">
        <f t="shared" si="1032"/>
        <v>0</v>
      </c>
      <c r="KV361" s="1098">
        <f t="shared" si="1032"/>
        <v>0</v>
      </c>
      <c r="KW361" s="1098">
        <f t="shared" si="1032"/>
        <v>0</v>
      </c>
      <c r="KX361" s="1098">
        <f t="shared" si="1032"/>
        <v>0</v>
      </c>
      <c r="KY361" s="1098">
        <f t="shared" si="1032"/>
        <v>0</v>
      </c>
      <c r="KZ361" s="1098">
        <f t="shared" si="1032"/>
        <v>0</v>
      </c>
      <c r="LA361" s="1098">
        <f t="shared" si="1032"/>
        <v>0</v>
      </c>
      <c r="LB361" s="1098">
        <f t="shared" si="1032"/>
        <v>0</v>
      </c>
      <c r="LC361" s="1098">
        <f t="shared" si="1032"/>
        <v>0</v>
      </c>
      <c r="LD361" s="1098">
        <f t="shared" si="1027"/>
        <v>0</v>
      </c>
      <c r="LE361" s="1098">
        <f t="shared" si="1027"/>
        <v>0</v>
      </c>
      <c r="LF361" s="1098">
        <f t="shared" si="1027"/>
        <v>0</v>
      </c>
      <c r="LG361" s="1098">
        <f t="shared" si="1027"/>
        <v>0</v>
      </c>
      <c r="LH361" s="1098">
        <f t="shared" si="1027"/>
        <v>0</v>
      </c>
      <c r="LI361" s="1098">
        <f t="shared" si="1027"/>
        <v>0</v>
      </c>
      <c r="LJ361" s="1098">
        <f t="shared" si="1027"/>
        <v>0</v>
      </c>
      <c r="LK361" s="1098">
        <f t="shared" si="1027"/>
        <v>0</v>
      </c>
      <c r="LL361" s="1098">
        <f t="shared" si="1027"/>
        <v>0</v>
      </c>
      <c r="LM361" s="1098">
        <f t="shared" si="1027"/>
        <v>0</v>
      </c>
      <c r="LN361" s="1098">
        <f t="shared" si="1027"/>
        <v>0</v>
      </c>
      <c r="LO361" s="1098">
        <f t="shared" si="1027"/>
        <v>0</v>
      </c>
      <c r="LP361" s="1098">
        <f t="shared" si="1027"/>
        <v>0</v>
      </c>
      <c r="LQ361" s="1098">
        <f t="shared" si="1027"/>
        <v>0</v>
      </c>
      <c r="LR361" s="1098">
        <f t="shared" si="1026"/>
        <v>0</v>
      </c>
      <c r="LS361" s="1098">
        <f t="shared" si="924"/>
        <v>0</v>
      </c>
    </row>
    <row r="362" spans="1:331" ht="20.100000000000001" customHeight="1" x14ac:dyDescent="0.35">
      <c r="A362" s="692"/>
      <c r="B362" s="1149"/>
      <c r="C362" s="870"/>
      <c r="D362" s="871"/>
      <c r="E362" s="871"/>
      <c r="F362" s="871"/>
      <c r="G362" s="871"/>
      <c r="H362" s="871"/>
      <c r="I362" s="871"/>
      <c r="J362" s="871" t="s">
        <v>212</v>
      </c>
      <c r="K362" s="877"/>
      <c r="L362" s="886"/>
      <c r="M362" s="879"/>
      <c r="N362" s="892">
        <v>3231</v>
      </c>
      <c r="O362" s="920" t="s">
        <v>576</v>
      </c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635"/>
      <c r="AJ362" s="31"/>
      <c r="AK362" s="31"/>
      <c r="AL362" s="31"/>
      <c r="AM362" s="31"/>
      <c r="AN362" s="54"/>
      <c r="AO362" s="54"/>
      <c r="AP362" s="54"/>
      <c r="AQ362" s="54"/>
      <c r="AR362" s="54"/>
      <c r="AS362" s="54"/>
      <c r="AT362" s="54"/>
      <c r="AU362" s="54"/>
      <c r="AV362" s="54"/>
      <c r="AW362" s="54"/>
      <c r="AX362" s="54"/>
      <c r="AY362" s="54"/>
      <c r="AZ362" s="31"/>
      <c r="BA362" s="31"/>
      <c r="BB362" s="107"/>
      <c r="BC362" s="107"/>
      <c r="BD362" s="54"/>
      <c r="BE362" s="107"/>
      <c r="BF362" s="107"/>
      <c r="BG362" s="107"/>
      <c r="BH362" s="107"/>
      <c r="BI362" s="54"/>
      <c r="BJ362" s="107"/>
      <c r="BK362" s="107"/>
      <c r="BL362" s="54"/>
      <c r="BM362" s="54"/>
      <c r="BN362" s="54"/>
      <c r="BO362" s="107"/>
      <c r="BP362" s="107"/>
      <c r="BQ362" s="107"/>
      <c r="BR362" s="54"/>
      <c r="BS362" s="107"/>
      <c r="BT362" s="107"/>
      <c r="BU362" s="54"/>
      <c r="BV362" s="107"/>
      <c r="BW362" s="107"/>
      <c r="BX362" s="107"/>
      <c r="BY362" s="107"/>
      <c r="BZ362" s="107"/>
      <c r="CA362" s="107"/>
      <c r="CB362" s="107"/>
      <c r="CC362" s="107"/>
      <c r="CD362" s="107"/>
      <c r="CE362" s="107"/>
      <c r="CF362" s="107"/>
      <c r="CG362" s="107"/>
      <c r="CH362" s="107"/>
      <c r="CI362" s="107"/>
      <c r="CJ362" s="107"/>
      <c r="CK362" s="107"/>
      <c r="CL362" s="107"/>
      <c r="CM362" s="107"/>
      <c r="CN362" s="107"/>
      <c r="CO362" s="107"/>
      <c r="CP362" s="107"/>
      <c r="CQ362" s="107"/>
      <c r="CR362" s="107"/>
      <c r="CS362" s="107"/>
      <c r="CT362" s="107"/>
      <c r="CU362" s="107"/>
      <c r="CV362" s="107"/>
      <c r="CW362" s="107"/>
      <c r="CX362" s="107"/>
      <c r="CY362" s="107"/>
      <c r="CZ362" s="859"/>
      <c r="DA362" s="859"/>
      <c r="DB362" s="107">
        <v>0</v>
      </c>
      <c r="DC362" s="859">
        <v>214.9</v>
      </c>
      <c r="DD362" s="859">
        <f t="shared" si="973"/>
        <v>0</v>
      </c>
      <c r="DE362" s="859">
        <f t="shared" si="974"/>
        <v>0</v>
      </c>
      <c r="DF362" s="859"/>
      <c r="DG362" s="859"/>
      <c r="DH362" s="107"/>
      <c r="DI362" s="859"/>
      <c r="DJ362" s="107"/>
      <c r="DK362" s="859"/>
      <c r="DL362" s="859"/>
      <c r="DM362" s="107"/>
      <c r="DN362" s="859"/>
      <c r="DO362" s="859"/>
      <c r="DP362" s="859">
        <f t="shared" si="989"/>
        <v>0</v>
      </c>
      <c r="DQ362" s="859">
        <f>(DR362-DN362)</f>
        <v>0</v>
      </c>
      <c r="DR362" s="859">
        <v>0</v>
      </c>
      <c r="DS362" s="859">
        <v>1700</v>
      </c>
      <c r="DT362" s="859">
        <f t="shared" si="976"/>
        <v>0</v>
      </c>
      <c r="DU362" s="859">
        <f>(DV362-DR362)</f>
        <v>2000</v>
      </c>
      <c r="DV362" s="859">
        <v>2000</v>
      </c>
      <c r="DW362" s="859">
        <v>6000</v>
      </c>
      <c r="DX362" s="859"/>
      <c r="DY362" s="859"/>
      <c r="DZ362" s="859">
        <v>214.9</v>
      </c>
      <c r="EA362" s="859">
        <v>6000</v>
      </c>
      <c r="EB362" s="859">
        <v>0</v>
      </c>
      <c r="EC362" s="859">
        <f t="shared" si="848"/>
        <v>0</v>
      </c>
      <c r="ED362" s="859">
        <f>(EE362-EA362)</f>
        <v>-6000</v>
      </c>
      <c r="EE362" s="859">
        <v>0</v>
      </c>
      <c r="EF362" s="859">
        <v>0</v>
      </c>
      <c r="EG362" s="859">
        <f t="shared" si="849"/>
        <v>0</v>
      </c>
      <c r="EH362" s="859" t="e">
        <f>(#REF!-EE362)</f>
        <v>#REF!</v>
      </c>
      <c r="EI362" s="859">
        <f>IFERROR(#REF!/DZ362*100,)</f>
        <v>0</v>
      </c>
      <c r="EJ362" s="859">
        <f>IFERROR(#REF!/#REF!*100,)</f>
        <v>0</v>
      </c>
      <c r="EK362" s="859"/>
      <c r="EL362" s="859"/>
      <c r="EM362" s="838"/>
      <c r="EN362" s="859"/>
      <c r="EO362" s="859"/>
      <c r="EP362" s="859"/>
      <c r="EQ362" s="859"/>
      <c r="ER362" s="859"/>
      <c r="ES362" s="146">
        <f t="shared" si="968"/>
        <v>0</v>
      </c>
      <c r="EX362" s="739">
        <f>IF(EX$9=$K362,#REF!,0)</f>
        <v>0</v>
      </c>
      <c r="EY362" s="739">
        <f>IF(EY$9=$K362,#REF!,0)</f>
        <v>0</v>
      </c>
      <c r="EZ362" s="739">
        <f>IF(EZ$9=$K362,#REF!,0)</f>
        <v>0</v>
      </c>
      <c r="FA362" s="739">
        <f>IF(FA$9=$K362,#REF!,0)</f>
        <v>0</v>
      </c>
      <c r="FB362" s="739">
        <f>IF(FB$9=$K362,#REF!,0)</f>
        <v>0</v>
      </c>
      <c r="FC362" s="739">
        <f>IF(FC$9=$K362,#REF!,0)</f>
        <v>0</v>
      </c>
      <c r="FD362" s="739">
        <f>IF(FD$9=$K362,#REF!,0)</f>
        <v>0</v>
      </c>
      <c r="FE362" s="739">
        <f>IF(FE$9=$K362,#REF!,0)</f>
        <v>0</v>
      </c>
      <c r="FF362" s="739">
        <f>IF(FF$9=$K362,#REF!,0)</f>
        <v>0</v>
      </c>
      <c r="FG362" s="739">
        <f>IF(FG$9=$K362,#REF!,0)</f>
        <v>0</v>
      </c>
      <c r="FH362" s="739">
        <f>IF(FH$9=$K362,#REF!,0)</f>
        <v>0</v>
      </c>
      <c r="FI362" s="739">
        <f>IF(FI$9=$K362,#REF!,0)</f>
        <v>0</v>
      </c>
      <c r="FJ362" s="739">
        <f>IF(FJ$9=$K362,#REF!,0)</f>
        <v>0</v>
      </c>
      <c r="FK362" s="739">
        <f>IF(FK$9=$K362,#REF!,0)</f>
        <v>0</v>
      </c>
      <c r="FL362" s="739">
        <f>IF(FL$9=$K362,#REF!,0)</f>
        <v>0</v>
      </c>
      <c r="FM362" s="739">
        <f>IF(FM$9=$K362,#REF!,0)</f>
        <v>0</v>
      </c>
      <c r="FN362" s="739">
        <f>IF(FN$9=$K362,#REF!,0)</f>
        <v>0</v>
      </c>
      <c r="FO362" s="739">
        <f>IF(FO$9=$K362,#REF!,0)</f>
        <v>0</v>
      </c>
      <c r="FP362" s="739">
        <f>IF(FP$9=$K362,#REF!,0)</f>
        <v>0</v>
      </c>
      <c r="FQ362" s="739">
        <f>IF(FQ$9=$K362,#REF!,0)</f>
        <v>0</v>
      </c>
      <c r="FU362" s="739">
        <f t="shared" si="1024"/>
        <v>0</v>
      </c>
      <c r="FV362" s="739">
        <f t="shared" si="1024"/>
        <v>0</v>
      </c>
      <c r="FW362" s="739">
        <f t="shared" si="1024"/>
        <v>0</v>
      </c>
      <c r="FX362" s="739">
        <f t="shared" si="1024"/>
        <v>0</v>
      </c>
      <c r="FY362" s="739">
        <f t="shared" si="1024"/>
        <v>0</v>
      </c>
      <c r="FZ362" s="739">
        <f t="shared" si="1024"/>
        <v>0</v>
      </c>
      <c r="GA362" s="739">
        <f t="shared" si="1024"/>
        <v>0</v>
      </c>
      <c r="GB362" s="739">
        <f t="shared" si="1024"/>
        <v>0</v>
      </c>
      <c r="GC362" s="739">
        <f t="shared" si="1024"/>
        <v>0</v>
      </c>
      <c r="GD362" s="739">
        <f t="shared" si="1024"/>
        <v>0</v>
      </c>
      <c r="GE362" s="739">
        <f t="shared" si="1025"/>
        <v>0</v>
      </c>
      <c r="GF362" s="739">
        <f t="shared" si="1025"/>
        <v>0</v>
      </c>
      <c r="GG362" s="739">
        <f t="shared" si="1025"/>
        <v>0</v>
      </c>
      <c r="GH362" s="739">
        <f t="shared" si="1025"/>
        <v>0</v>
      </c>
      <c r="GI362" s="739">
        <f t="shared" si="1025"/>
        <v>0</v>
      </c>
      <c r="GJ362" s="739">
        <f t="shared" si="1025"/>
        <v>0</v>
      </c>
      <c r="GK362" s="739">
        <f t="shared" si="1025"/>
        <v>0</v>
      </c>
      <c r="GL362" s="739">
        <f t="shared" si="1025"/>
        <v>0</v>
      </c>
      <c r="GM362" s="739">
        <f t="shared" si="1025"/>
        <v>0</v>
      </c>
      <c r="GN362" s="739">
        <f t="shared" si="1025"/>
        <v>0</v>
      </c>
      <c r="GQ362" s="1098">
        <f>IF(GQ$9=$N362,#REF!,0)</f>
        <v>0</v>
      </c>
      <c r="GR362" s="1098">
        <f>IF(GR$9=$N362,#REF!,0)</f>
        <v>0</v>
      </c>
      <c r="GS362" s="1098">
        <f>IF(GS$9=$N362,#REF!,0)</f>
        <v>0</v>
      </c>
      <c r="GT362" s="1098">
        <f>IF(GT$9=$N362,#REF!,0)</f>
        <v>0</v>
      </c>
      <c r="GU362" s="1098">
        <f>IF(GU$9=$N362,#REF!,0)</f>
        <v>0</v>
      </c>
      <c r="GV362" s="1098">
        <f>IF(GV$9=$N362,#REF!,0)</f>
        <v>0</v>
      </c>
      <c r="GW362" s="1098">
        <f>IF(GW$9=$N362,#REF!,0)</f>
        <v>0</v>
      </c>
      <c r="GX362" s="1098">
        <f>IF(GX$9=$N362,#REF!,0)</f>
        <v>0</v>
      </c>
      <c r="GY362" s="1098">
        <f>IF(GY$9=$N362,#REF!,0)</f>
        <v>0</v>
      </c>
      <c r="GZ362" s="1098">
        <f>IF(GZ$9=$N362,#REF!,0)</f>
        <v>0</v>
      </c>
      <c r="HA362" s="1098">
        <f>IF(HA$9=$N362,#REF!,0)</f>
        <v>0</v>
      </c>
      <c r="HB362" s="1098">
        <f>IF(HB$9=$N362,#REF!,0)</f>
        <v>0</v>
      </c>
      <c r="HC362" s="1098">
        <f>IF(HC$9=$N362,#REF!,0)</f>
        <v>0</v>
      </c>
      <c r="HD362" s="1098">
        <f>IF(HD$9=$N362,#REF!,0)</f>
        <v>0</v>
      </c>
      <c r="HE362" s="1098">
        <f>IF(HE$9=$N362,#REF!,0)</f>
        <v>0</v>
      </c>
      <c r="HF362" s="1098">
        <f>IF(HF$9=$N362,#REF!,0)</f>
        <v>0</v>
      </c>
      <c r="HG362" s="1098">
        <f>IF(HG$9=$N362,#REF!,0)</f>
        <v>0</v>
      </c>
      <c r="HH362" s="1098">
        <f>IF(HH$9=$N362,#REF!,0)</f>
        <v>0</v>
      </c>
      <c r="HI362" s="1098" t="e">
        <f>IF(HI$9=$N362,#REF!,0)</f>
        <v>#REF!</v>
      </c>
      <c r="HJ362" s="1098">
        <f>IF(HJ$9=$N362,#REF!,0)</f>
        <v>0</v>
      </c>
      <c r="HK362" s="1098">
        <f>IF(HK$9=$N362,#REF!,0)</f>
        <v>0</v>
      </c>
      <c r="HL362" s="1098">
        <f>IF(HL$9=$N362,#REF!,0)</f>
        <v>0</v>
      </c>
      <c r="HM362" s="1098">
        <f>IF(HM$9=$N362,#REF!,0)</f>
        <v>0</v>
      </c>
      <c r="HN362" s="1098">
        <f>IF(HN$9=$N362,#REF!,0)</f>
        <v>0</v>
      </c>
      <c r="HO362" s="1098">
        <f>IF(HO$9=$N362,#REF!,0)</f>
        <v>0</v>
      </c>
      <c r="HP362" s="1098">
        <f>IF(HP$9=$N362,#REF!,0)</f>
        <v>0</v>
      </c>
      <c r="HQ362" s="1098">
        <f>IF(HQ$9=$N362,#REF!,0)</f>
        <v>0</v>
      </c>
      <c r="HR362" s="1098">
        <f>IF(HR$9=$N362,#REF!,0)</f>
        <v>0</v>
      </c>
      <c r="HS362" s="1098">
        <f>IF(HS$9=$N362,#REF!,0)</f>
        <v>0</v>
      </c>
      <c r="HT362" s="1098">
        <f>IF(HT$9=$N362,#REF!,0)</f>
        <v>0</v>
      </c>
      <c r="HU362" s="1098">
        <f>IF(HU$9=$N362,#REF!,0)</f>
        <v>0</v>
      </c>
      <c r="HV362" s="1098">
        <f>IF(HV$9=$N362,#REF!,0)</f>
        <v>0</v>
      </c>
      <c r="HW362" s="1098">
        <f>IF(HW$9=$N362,#REF!,0)</f>
        <v>0</v>
      </c>
      <c r="HX362" s="1098">
        <f>IF(HX$9=$N362,#REF!,0)</f>
        <v>0</v>
      </c>
      <c r="HY362" s="1098">
        <f>IF(HY$9=$N362,#REF!,0)</f>
        <v>0</v>
      </c>
      <c r="HZ362" s="1098">
        <f>IF(HZ$9=$N362,#REF!,0)</f>
        <v>0</v>
      </c>
      <c r="IA362" s="1098">
        <f>IF(IA$9=$N362,#REF!,0)</f>
        <v>0</v>
      </c>
      <c r="IB362" s="1098">
        <f>IF(IB$9=$N362,#REF!,0)</f>
        <v>0</v>
      </c>
      <c r="IC362" s="1098">
        <f>IF(IC$9=$N362,#REF!,0)</f>
        <v>0</v>
      </c>
      <c r="ID362" s="1098">
        <f>IF(ID$9=$N362,#REF!,0)</f>
        <v>0</v>
      </c>
      <c r="IE362" s="1098">
        <f>IF(IE$9=$N362,#REF!,0)</f>
        <v>0</v>
      </c>
      <c r="IF362" s="1098">
        <f>IF(IF$9=$N362,#REF!,0)</f>
        <v>0</v>
      </c>
      <c r="IG362" s="1098">
        <f>IF(IG$9=$N362,#REF!,0)</f>
        <v>0</v>
      </c>
      <c r="IH362" s="1098">
        <f>IF(IH$9=$N362,#REF!,0)</f>
        <v>0</v>
      </c>
      <c r="II362" s="1098">
        <f>IF(II$9=$N362,#REF!,0)</f>
        <v>0</v>
      </c>
      <c r="IJ362" s="1098">
        <f>IF(IJ$9=$N362,#REF!,0)</f>
        <v>0</v>
      </c>
      <c r="IK362" s="1098">
        <f>IF(IK$9=$N362,#REF!,0)</f>
        <v>0</v>
      </c>
      <c r="IL362" s="1098">
        <f>IF(IL$9=$N362,#REF!,0)</f>
        <v>0</v>
      </c>
      <c r="IM362" s="1098">
        <f>IF(IM$9=$N362,#REF!,0)</f>
        <v>0</v>
      </c>
      <c r="IN362" s="1098">
        <f>IF(IN$9=$N362,#REF!,0)</f>
        <v>0</v>
      </c>
      <c r="IO362" s="1098">
        <f>IF(IO$9=$N362,#REF!,0)</f>
        <v>0</v>
      </c>
      <c r="IP362" s="1098">
        <f>IF(IP$9=$N362,#REF!,0)</f>
        <v>0</v>
      </c>
      <c r="IQ362" s="1098">
        <f>IF(IQ$9=$N362,#REF!,0)</f>
        <v>0</v>
      </c>
      <c r="IR362" s="1098">
        <f>IF(IR$9=$N362,#REF!,0)</f>
        <v>0</v>
      </c>
      <c r="IS362" s="1098">
        <f>IF(IS$9=$N362,#REF!,0)</f>
        <v>0</v>
      </c>
      <c r="IT362" s="1098">
        <f>IF(IT$9=$N362,#REF!,0)</f>
        <v>0</v>
      </c>
      <c r="IU362" s="1098">
        <f>IF(IU$9=$N362,#REF!,0)</f>
        <v>0</v>
      </c>
      <c r="IV362" s="1098">
        <f>IF(IV$9=$N362,#REF!,0)</f>
        <v>0</v>
      </c>
      <c r="IW362" s="1098">
        <f>IF(IW$9=$N362,#REF!,0)</f>
        <v>0</v>
      </c>
      <c r="IX362" s="1098">
        <f>IF(IX$9=$N362,#REF!,0)</f>
        <v>0</v>
      </c>
      <c r="IY362" s="1098">
        <f>IF(IY$9=$N362,#REF!,0)</f>
        <v>0</v>
      </c>
      <c r="IZ362" s="1098">
        <f>IF(IZ$9=$N362,#REF!,0)</f>
        <v>0</v>
      </c>
      <c r="JA362" s="1098">
        <f>IF(JA$9=$N362,#REF!,0)</f>
        <v>0</v>
      </c>
      <c r="JB362" s="1098">
        <f>IF(JB$9=$N362,#REF!,0)</f>
        <v>0</v>
      </c>
      <c r="JC362" s="1098">
        <f>IF(JC$9=$N362,#REF!,0)</f>
        <v>0</v>
      </c>
      <c r="JD362" s="1098">
        <f>IF(JD$9=$N362,#REF!,0)</f>
        <v>0</v>
      </c>
      <c r="JE362" s="1098">
        <f>IF(JE$9=$N362,#REF!,0)</f>
        <v>0</v>
      </c>
      <c r="JF362" s="1098">
        <f>IF(JF$9=$N362,#REF!,0)</f>
        <v>0</v>
      </c>
      <c r="JG362" s="1098">
        <f>IF(JG$9=$N362,#REF!,0)</f>
        <v>0</v>
      </c>
      <c r="JH362" s="1098">
        <f>IF(JH$9=$N362,#REF!,0)</f>
        <v>0</v>
      </c>
      <c r="JI362" s="1098">
        <f>IF(JI$9=$N362,#REF!,0)</f>
        <v>0</v>
      </c>
      <c r="JJ362" s="1098">
        <f>IF(JJ$9=$N362,#REF!,0)</f>
        <v>0</v>
      </c>
      <c r="JK362" s="1098">
        <f>IF(JK$9=$N362,#REF!,0)</f>
        <v>0</v>
      </c>
      <c r="JL362" s="1098">
        <f>IF(JL$9=$N362,#REF!,0)</f>
        <v>0</v>
      </c>
      <c r="JM362" s="1098">
        <f>IF(JM$9=$N362,#REF!,0)</f>
        <v>0</v>
      </c>
      <c r="JN362" s="1098">
        <f>IF(JN$9=$N362,#REF!,0)</f>
        <v>0</v>
      </c>
      <c r="JO362" s="1098">
        <f>IF(JO$9=$N362,#REF!,0)</f>
        <v>0</v>
      </c>
      <c r="JP362" s="1098">
        <f>IF(JP$9=$N362,#REF!,0)</f>
        <v>0</v>
      </c>
      <c r="JQ362" s="1098">
        <f>IF(JQ$9=$N362,#REF!,0)</f>
        <v>0</v>
      </c>
      <c r="JR362" s="1098">
        <f>IF(JR$9=$N362,#REF!,0)</f>
        <v>0</v>
      </c>
      <c r="JS362" s="1098">
        <f>IF(JS$9=$N362,#REF!,0)</f>
        <v>0</v>
      </c>
      <c r="JT362" s="1098">
        <f>IF(JT$9=$N362,#REF!,0)</f>
        <v>0</v>
      </c>
      <c r="JU362" s="1098">
        <f>IF(JU$9=$N362,#REF!,0)</f>
        <v>0</v>
      </c>
      <c r="JV362" s="1098">
        <f>IF(JV$9=$N362,#REF!,0)</f>
        <v>0</v>
      </c>
      <c r="JW362" s="1098">
        <f>IF(JW$9=$N362,#REF!,0)</f>
        <v>0</v>
      </c>
      <c r="JX362" s="681"/>
      <c r="JZ362" s="681">
        <f t="shared" si="1042"/>
        <v>0</v>
      </c>
      <c r="KA362" s="681">
        <f t="shared" si="1042"/>
        <v>0</v>
      </c>
      <c r="KB362" s="681">
        <f t="shared" si="1042"/>
        <v>0</v>
      </c>
      <c r="KC362" s="681">
        <f t="shared" si="1042"/>
        <v>0</v>
      </c>
      <c r="KD362" s="681">
        <f t="shared" si="1042"/>
        <v>0</v>
      </c>
      <c r="KE362" s="681">
        <f t="shared" si="1042"/>
        <v>0</v>
      </c>
      <c r="KF362" s="681">
        <f t="shared" si="1042"/>
        <v>0</v>
      </c>
      <c r="KG362" s="681">
        <f t="shared" si="1042"/>
        <v>0</v>
      </c>
      <c r="KH362" s="681">
        <f t="shared" si="1042"/>
        <v>0</v>
      </c>
      <c r="KI362" s="681">
        <f t="shared" si="1042"/>
        <v>0</v>
      </c>
      <c r="KJ362" s="681">
        <f t="shared" si="1042"/>
        <v>0</v>
      </c>
      <c r="KN362" s="1098">
        <f t="shared" si="1032"/>
        <v>0</v>
      </c>
      <c r="KO362" s="1098">
        <f t="shared" si="1032"/>
        <v>0</v>
      </c>
      <c r="KP362" s="1098">
        <f t="shared" si="1032"/>
        <v>0</v>
      </c>
      <c r="KQ362" s="1098">
        <f t="shared" si="1032"/>
        <v>0</v>
      </c>
      <c r="KR362" s="1098">
        <f t="shared" si="1032"/>
        <v>0</v>
      </c>
      <c r="KS362" s="1098">
        <f t="shared" si="1032"/>
        <v>0</v>
      </c>
      <c r="KT362" s="1098">
        <f t="shared" si="1032"/>
        <v>0</v>
      </c>
      <c r="KU362" s="1098">
        <f t="shared" si="1032"/>
        <v>0</v>
      </c>
      <c r="KV362" s="1098">
        <f t="shared" si="1032"/>
        <v>0</v>
      </c>
      <c r="KW362" s="1098">
        <f t="shared" si="1032"/>
        <v>0</v>
      </c>
      <c r="KX362" s="1098">
        <f t="shared" si="1032"/>
        <v>0</v>
      </c>
      <c r="KY362" s="1098">
        <f t="shared" si="1032"/>
        <v>0</v>
      </c>
      <c r="KZ362" s="1098">
        <f t="shared" si="1032"/>
        <v>0</v>
      </c>
      <c r="LA362" s="1098">
        <f t="shared" si="1032"/>
        <v>0</v>
      </c>
      <c r="LB362" s="1098">
        <f t="shared" si="1032"/>
        <v>0</v>
      </c>
      <c r="LC362" s="1098">
        <f t="shared" si="1032"/>
        <v>0</v>
      </c>
      <c r="LD362" s="1098">
        <f t="shared" si="1027"/>
        <v>0</v>
      </c>
      <c r="LE362" s="1098">
        <f t="shared" si="1027"/>
        <v>0</v>
      </c>
      <c r="LF362" s="1098">
        <f t="shared" si="1027"/>
        <v>0</v>
      </c>
      <c r="LG362" s="1098">
        <f t="shared" si="1027"/>
        <v>0</v>
      </c>
      <c r="LH362" s="1098">
        <f t="shared" si="1027"/>
        <v>0</v>
      </c>
      <c r="LI362" s="1098">
        <f t="shared" si="1027"/>
        <v>0</v>
      </c>
      <c r="LJ362" s="1098">
        <f t="shared" si="1027"/>
        <v>0</v>
      </c>
      <c r="LK362" s="1098">
        <f t="shared" si="1027"/>
        <v>0</v>
      </c>
      <c r="LL362" s="1098">
        <f t="shared" si="1027"/>
        <v>0</v>
      </c>
      <c r="LM362" s="1098">
        <f t="shared" si="1027"/>
        <v>0</v>
      </c>
      <c r="LN362" s="1098">
        <f t="shared" si="1027"/>
        <v>0</v>
      </c>
      <c r="LO362" s="1098">
        <f t="shared" si="1027"/>
        <v>0</v>
      </c>
      <c r="LP362" s="1098">
        <f t="shared" si="1027"/>
        <v>0</v>
      </c>
      <c r="LQ362" s="1098">
        <f t="shared" si="1027"/>
        <v>0</v>
      </c>
      <c r="LR362" s="1098">
        <f t="shared" si="1026"/>
        <v>0</v>
      </c>
      <c r="LS362" s="1098">
        <f t="shared" si="924"/>
        <v>0</v>
      </c>
    </row>
    <row r="363" spans="1:331" ht="20.100000000000001" customHeight="1" x14ac:dyDescent="0.35">
      <c r="A363" s="692"/>
      <c r="B363" s="1149"/>
      <c r="C363" s="870"/>
      <c r="D363" s="871"/>
      <c r="E363" s="871"/>
      <c r="F363" s="871"/>
      <c r="G363" s="871"/>
      <c r="H363" s="871"/>
      <c r="I363" s="871"/>
      <c r="J363" s="871" t="s">
        <v>212</v>
      </c>
      <c r="K363" s="877"/>
      <c r="L363" s="886"/>
      <c r="M363" s="879"/>
      <c r="N363" s="867">
        <v>3233</v>
      </c>
      <c r="O363" s="896" t="s">
        <v>34</v>
      </c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635"/>
      <c r="AJ363" s="31"/>
      <c r="AK363" s="31"/>
      <c r="AL363" s="31"/>
      <c r="AM363" s="31"/>
      <c r="AN363" s="54"/>
      <c r="AO363" s="54"/>
      <c r="AP363" s="54"/>
      <c r="AQ363" s="54"/>
      <c r="AR363" s="54"/>
      <c r="AS363" s="54"/>
      <c r="AT363" s="54"/>
      <c r="AU363" s="54"/>
      <c r="AV363" s="54"/>
      <c r="AW363" s="54"/>
      <c r="AX363" s="54"/>
      <c r="AY363" s="54"/>
      <c r="AZ363" s="31"/>
      <c r="BA363" s="31"/>
      <c r="BB363" s="107"/>
      <c r="BC363" s="107"/>
      <c r="BD363" s="54"/>
      <c r="BE363" s="107"/>
      <c r="BF363" s="107"/>
      <c r="BG363" s="107"/>
      <c r="BH363" s="107"/>
      <c r="BI363" s="54"/>
      <c r="BJ363" s="107"/>
      <c r="BK363" s="107"/>
      <c r="BL363" s="54"/>
      <c r="BM363" s="54"/>
      <c r="BN363" s="54"/>
      <c r="BO363" s="107"/>
      <c r="BP363" s="107"/>
      <c r="BQ363" s="107"/>
      <c r="BR363" s="54"/>
      <c r="BS363" s="107"/>
      <c r="BT363" s="107"/>
      <c r="BU363" s="54"/>
      <c r="BV363" s="107"/>
      <c r="BW363" s="107"/>
      <c r="BX363" s="107"/>
      <c r="BY363" s="107"/>
      <c r="BZ363" s="107"/>
      <c r="CA363" s="107"/>
      <c r="CB363" s="107"/>
      <c r="CC363" s="107"/>
      <c r="CD363" s="107"/>
      <c r="CE363" s="107"/>
      <c r="CF363" s="107"/>
      <c r="CG363" s="107"/>
      <c r="CH363" s="107"/>
      <c r="CI363" s="107"/>
      <c r="CJ363" s="107"/>
      <c r="CK363" s="107"/>
      <c r="CL363" s="107"/>
      <c r="CM363" s="107"/>
      <c r="CN363" s="107"/>
      <c r="CO363" s="107"/>
      <c r="CP363" s="107"/>
      <c r="CQ363" s="107"/>
      <c r="CR363" s="107"/>
      <c r="CS363" s="107"/>
      <c r="CT363" s="107"/>
      <c r="CU363" s="107"/>
      <c r="CV363" s="107"/>
      <c r="CW363" s="107"/>
      <c r="CX363" s="107"/>
      <c r="CY363" s="107"/>
      <c r="CZ363" s="859"/>
      <c r="DA363" s="859"/>
      <c r="DB363" s="107"/>
      <c r="DC363" s="859"/>
      <c r="DD363" s="859"/>
      <c r="DE363" s="859"/>
      <c r="DF363" s="859"/>
      <c r="DG363" s="859"/>
      <c r="DH363" s="107"/>
      <c r="DI363" s="859"/>
      <c r="DJ363" s="107"/>
      <c r="DK363" s="859"/>
      <c r="DL363" s="859"/>
      <c r="DM363" s="107"/>
      <c r="DN363" s="859"/>
      <c r="DO363" s="859"/>
      <c r="DP363" s="859">
        <f t="shared" si="989"/>
        <v>0</v>
      </c>
      <c r="DQ363" s="859">
        <f>(DR363-DN363)</f>
        <v>0</v>
      </c>
      <c r="DR363" s="859">
        <v>0</v>
      </c>
      <c r="DS363" s="859">
        <v>214.9</v>
      </c>
      <c r="DT363" s="859">
        <f t="shared" si="976"/>
        <v>0</v>
      </c>
      <c r="DU363" s="859">
        <f>(DV363-DR363)</f>
        <v>500</v>
      </c>
      <c r="DV363" s="859">
        <v>500</v>
      </c>
      <c r="DW363" s="859"/>
      <c r="DX363" s="859"/>
      <c r="DY363" s="859"/>
      <c r="DZ363" s="859">
        <v>0</v>
      </c>
      <c r="EA363" s="859">
        <v>0</v>
      </c>
      <c r="EB363" s="859">
        <v>0</v>
      </c>
      <c r="EC363" s="859">
        <f t="shared" si="848"/>
        <v>0</v>
      </c>
      <c r="ED363" s="859">
        <f>(EE363-EA363)</f>
        <v>0</v>
      </c>
      <c r="EE363" s="859">
        <v>0</v>
      </c>
      <c r="EF363" s="859">
        <v>0</v>
      </c>
      <c r="EG363" s="859">
        <f t="shared" si="849"/>
        <v>0</v>
      </c>
      <c r="EH363" s="859" t="e">
        <f>(#REF!-EE363)</f>
        <v>#REF!</v>
      </c>
      <c r="EI363" s="859">
        <f>IFERROR(#REF!/DZ363*100,)</f>
        <v>0</v>
      </c>
      <c r="EJ363" s="859">
        <f>IFERROR(#REF!/#REF!*100,)</f>
        <v>0</v>
      </c>
      <c r="EK363" s="859"/>
      <c r="EL363" s="859"/>
      <c r="EM363" s="838"/>
      <c r="EN363" s="859"/>
      <c r="EO363" s="859"/>
      <c r="EP363" s="859"/>
      <c r="EQ363" s="859"/>
      <c r="ER363" s="859"/>
      <c r="ES363" s="146">
        <f t="shared" si="968"/>
        <v>0</v>
      </c>
      <c r="EX363" s="739">
        <f>IF(EX$9=$K363,#REF!,0)</f>
        <v>0</v>
      </c>
      <c r="EY363" s="739">
        <f>IF(EY$9=$K363,#REF!,0)</f>
        <v>0</v>
      </c>
      <c r="EZ363" s="739">
        <f>IF(EZ$9=$K363,#REF!,0)</f>
        <v>0</v>
      </c>
      <c r="FA363" s="739">
        <f>IF(FA$9=$K363,#REF!,0)</f>
        <v>0</v>
      </c>
      <c r="FB363" s="739">
        <f>IF(FB$9=$K363,#REF!,0)</f>
        <v>0</v>
      </c>
      <c r="FC363" s="739">
        <f>IF(FC$9=$K363,#REF!,0)</f>
        <v>0</v>
      </c>
      <c r="FD363" s="739">
        <f>IF(FD$9=$K363,#REF!,0)</f>
        <v>0</v>
      </c>
      <c r="FE363" s="739">
        <f>IF(FE$9=$K363,#REF!,0)</f>
        <v>0</v>
      </c>
      <c r="FF363" s="739">
        <f>IF(FF$9=$K363,#REF!,0)</f>
        <v>0</v>
      </c>
      <c r="FG363" s="739">
        <f>IF(FG$9=$K363,#REF!,0)</f>
        <v>0</v>
      </c>
      <c r="FH363" s="739">
        <f>IF(FH$9=$K363,#REF!,0)</f>
        <v>0</v>
      </c>
      <c r="FI363" s="739">
        <f>IF(FI$9=$K363,#REF!,0)</f>
        <v>0</v>
      </c>
      <c r="FJ363" s="739">
        <f>IF(FJ$9=$K363,#REF!,0)</f>
        <v>0</v>
      </c>
      <c r="FK363" s="739">
        <f>IF(FK$9=$K363,#REF!,0)</f>
        <v>0</v>
      </c>
      <c r="FL363" s="739">
        <f>IF(FL$9=$K363,#REF!,0)</f>
        <v>0</v>
      </c>
      <c r="FM363" s="739">
        <f>IF(FM$9=$K363,#REF!,0)</f>
        <v>0</v>
      </c>
      <c r="FN363" s="739">
        <f>IF(FN$9=$K363,#REF!,0)</f>
        <v>0</v>
      </c>
      <c r="FO363" s="739">
        <f>IF(FO$9=$K363,#REF!,0)</f>
        <v>0</v>
      </c>
      <c r="FP363" s="739">
        <f>IF(FP$9=$K363,#REF!,0)</f>
        <v>0</v>
      </c>
      <c r="FQ363" s="739">
        <f>IF(FQ$9=$K363,#REF!,0)</f>
        <v>0</v>
      </c>
      <c r="FU363" s="739">
        <f t="shared" ref="FU363:GD372" si="1043">IF(FU$9=$K363,$EK363,0)</f>
        <v>0</v>
      </c>
      <c r="FV363" s="739">
        <f t="shared" si="1043"/>
        <v>0</v>
      </c>
      <c r="FW363" s="739">
        <f t="shared" si="1043"/>
        <v>0</v>
      </c>
      <c r="FX363" s="739">
        <f t="shared" si="1043"/>
        <v>0</v>
      </c>
      <c r="FY363" s="739">
        <f t="shared" si="1043"/>
        <v>0</v>
      </c>
      <c r="FZ363" s="739">
        <f t="shared" si="1043"/>
        <v>0</v>
      </c>
      <c r="GA363" s="739">
        <f t="shared" si="1043"/>
        <v>0</v>
      </c>
      <c r="GB363" s="739">
        <f t="shared" si="1043"/>
        <v>0</v>
      </c>
      <c r="GC363" s="739">
        <f t="shared" si="1043"/>
        <v>0</v>
      </c>
      <c r="GD363" s="739">
        <f t="shared" si="1043"/>
        <v>0</v>
      </c>
      <c r="GE363" s="739">
        <f t="shared" ref="GE363:GN372" si="1044">IF(GE$9=$K363,$EK363,0)</f>
        <v>0</v>
      </c>
      <c r="GF363" s="739">
        <f t="shared" si="1044"/>
        <v>0</v>
      </c>
      <c r="GG363" s="739">
        <f t="shared" si="1044"/>
        <v>0</v>
      </c>
      <c r="GH363" s="739">
        <f t="shared" si="1044"/>
        <v>0</v>
      </c>
      <c r="GI363" s="739">
        <f t="shared" si="1044"/>
        <v>0</v>
      </c>
      <c r="GJ363" s="739">
        <f t="shared" si="1044"/>
        <v>0</v>
      </c>
      <c r="GK363" s="739">
        <f t="shared" si="1044"/>
        <v>0</v>
      </c>
      <c r="GL363" s="739">
        <f t="shared" si="1044"/>
        <v>0</v>
      </c>
      <c r="GM363" s="739">
        <f t="shared" si="1044"/>
        <v>0</v>
      </c>
      <c r="GN363" s="739">
        <f t="shared" si="1044"/>
        <v>0</v>
      </c>
      <c r="GQ363" s="1098">
        <f>IF(GQ$9=$N363,#REF!,0)</f>
        <v>0</v>
      </c>
      <c r="GR363" s="1098">
        <f>IF(GR$9=$N363,#REF!,0)</f>
        <v>0</v>
      </c>
      <c r="GS363" s="1098">
        <f>IF(GS$9=$N363,#REF!,0)</f>
        <v>0</v>
      </c>
      <c r="GT363" s="1098">
        <f>IF(GT$9=$N363,#REF!,0)</f>
        <v>0</v>
      </c>
      <c r="GU363" s="1098">
        <f>IF(GU$9=$N363,#REF!,0)</f>
        <v>0</v>
      </c>
      <c r="GV363" s="1098">
        <f>IF(GV$9=$N363,#REF!,0)</f>
        <v>0</v>
      </c>
      <c r="GW363" s="1098">
        <f>IF(GW$9=$N363,#REF!,0)</f>
        <v>0</v>
      </c>
      <c r="GX363" s="1098">
        <f>IF(GX$9=$N363,#REF!,0)</f>
        <v>0</v>
      </c>
      <c r="GY363" s="1098">
        <f>IF(GY$9=$N363,#REF!,0)</f>
        <v>0</v>
      </c>
      <c r="GZ363" s="1098">
        <f>IF(GZ$9=$N363,#REF!,0)</f>
        <v>0</v>
      </c>
      <c r="HA363" s="1098">
        <f>IF(HA$9=$N363,#REF!,0)</f>
        <v>0</v>
      </c>
      <c r="HB363" s="1098">
        <f>IF(HB$9=$N363,#REF!,0)</f>
        <v>0</v>
      </c>
      <c r="HC363" s="1098">
        <f>IF(HC$9=$N363,#REF!,0)</f>
        <v>0</v>
      </c>
      <c r="HD363" s="1098">
        <f>IF(HD$9=$N363,#REF!,0)</f>
        <v>0</v>
      </c>
      <c r="HE363" s="1098">
        <f>IF(HE$9=$N363,#REF!,0)</f>
        <v>0</v>
      </c>
      <c r="HF363" s="1098">
        <f>IF(HF$9=$N363,#REF!,0)</f>
        <v>0</v>
      </c>
      <c r="HG363" s="1098">
        <f>IF(HG$9=$N363,#REF!,0)</f>
        <v>0</v>
      </c>
      <c r="HH363" s="1098">
        <f>IF(HH$9=$N363,#REF!,0)</f>
        <v>0</v>
      </c>
      <c r="HI363" s="1098">
        <f>IF(HI$9=$N363,#REF!,0)</f>
        <v>0</v>
      </c>
      <c r="HJ363" s="1098">
        <f>IF(HJ$9=$N363,#REF!,0)</f>
        <v>0</v>
      </c>
      <c r="HK363" s="1098" t="e">
        <f>IF(HK$9=$N363,#REF!,0)</f>
        <v>#REF!</v>
      </c>
      <c r="HL363" s="1098">
        <f>IF(HL$9=$N363,#REF!,0)</f>
        <v>0</v>
      </c>
      <c r="HM363" s="1098">
        <f>IF(HM$9=$N363,#REF!,0)</f>
        <v>0</v>
      </c>
      <c r="HN363" s="1098">
        <f>IF(HN$9=$N363,#REF!,0)</f>
        <v>0</v>
      </c>
      <c r="HO363" s="1098">
        <f>IF(HO$9=$N363,#REF!,0)</f>
        <v>0</v>
      </c>
      <c r="HP363" s="1098">
        <f>IF(HP$9=$N363,#REF!,0)</f>
        <v>0</v>
      </c>
      <c r="HQ363" s="1098">
        <f>IF(HQ$9=$N363,#REF!,0)</f>
        <v>0</v>
      </c>
      <c r="HR363" s="1098">
        <f>IF(HR$9=$N363,#REF!,0)</f>
        <v>0</v>
      </c>
      <c r="HS363" s="1098">
        <f>IF(HS$9=$N363,#REF!,0)</f>
        <v>0</v>
      </c>
      <c r="HT363" s="1098">
        <f>IF(HT$9=$N363,#REF!,0)</f>
        <v>0</v>
      </c>
      <c r="HU363" s="1098">
        <f>IF(HU$9=$N363,#REF!,0)</f>
        <v>0</v>
      </c>
      <c r="HV363" s="1098">
        <f>IF(HV$9=$N363,#REF!,0)</f>
        <v>0</v>
      </c>
      <c r="HW363" s="1098">
        <f>IF(HW$9=$N363,#REF!,0)</f>
        <v>0</v>
      </c>
      <c r="HX363" s="1098">
        <f>IF(HX$9=$N363,#REF!,0)</f>
        <v>0</v>
      </c>
      <c r="HY363" s="1098">
        <f>IF(HY$9=$N363,#REF!,0)</f>
        <v>0</v>
      </c>
      <c r="HZ363" s="1098">
        <f>IF(HZ$9=$N363,#REF!,0)</f>
        <v>0</v>
      </c>
      <c r="IA363" s="1098">
        <f>IF(IA$9=$N363,#REF!,0)</f>
        <v>0</v>
      </c>
      <c r="IB363" s="1098">
        <f>IF(IB$9=$N363,#REF!,0)</f>
        <v>0</v>
      </c>
      <c r="IC363" s="1098">
        <f>IF(IC$9=$N363,#REF!,0)</f>
        <v>0</v>
      </c>
      <c r="ID363" s="1098">
        <f>IF(ID$9=$N363,#REF!,0)</f>
        <v>0</v>
      </c>
      <c r="IE363" s="1098">
        <f>IF(IE$9=$N363,#REF!,0)</f>
        <v>0</v>
      </c>
      <c r="IF363" s="1098">
        <f>IF(IF$9=$N363,#REF!,0)</f>
        <v>0</v>
      </c>
      <c r="IG363" s="1098">
        <f>IF(IG$9=$N363,#REF!,0)</f>
        <v>0</v>
      </c>
      <c r="IH363" s="1098">
        <f>IF(IH$9=$N363,#REF!,0)</f>
        <v>0</v>
      </c>
      <c r="II363" s="1098">
        <f>IF(II$9=$N363,#REF!,0)</f>
        <v>0</v>
      </c>
      <c r="IJ363" s="1098">
        <f>IF(IJ$9=$N363,#REF!,0)</f>
        <v>0</v>
      </c>
      <c r="IK363" s="1098">
        <f>IF(IK$9=$N363,#REF!,0)</f>
        <v>0</v>
      </c>
      <c r="IL363" s="1098">
        <f>IF(IL$9=$N363,#REF!,0)</f>
        <v>0</v>
      </c>
      <c r="IM363" s="1098">
        <f>IF(IM$9=$N363,#REF!,0)</f>
        <v>0</v>
      </c>
      <c r="IN363" s="1098">
        <f>IF(IN$9=$N363,#REF!,0)</f>
        <v>0</v>
      </c>
      <c r="IO363" s="1098">
        <f>IF(IO$9=$N363,#REF!,0)</f>
        <v>0</v>
      </c>
      <c r="IP363" s="1098">
        <f>IF(IP$9=$N363,#REF!,0)</f>
        <v>0</v>
      </c>
      <c r="IQ363" s="1098">
        <f>IF(IQ$9=$N363,#REF!,0)</f>
        <v>0</v>
      </c>
      <c r="IR363" s="1098">
        <f>IF(IR$9=$N363,#REF!,0)</f>
        <v>0</v>
      </c>
      <c r="IS363" s="1098">
        <f>IF(IS$9=$N363,#REF!,0)</f>
        <v>0</v>
      </c>
      <c r="IT363" s="1098">
        <f>IF(IT$9=$N363,#REF!,0)</f>
        <v>0</v>
      </c>
      <c r="IU363" s="1098">
        <f>IF(IU$9=$N363,#REF!,0)</f>
        <v>0</v>
      </c>
      <c r="IV363" s="1098">
        <f>IF(IV$9=$N363,#REF!,0)</f>
        <v>0</v>
      </c>
      <c r="IW363" s="1098">
        <f>IF(IW$9=$N363,#REF!,0)</f>
        <v>0</v>
      </c>
      <c r="IX363" s="1098">
        <f>IF(IX$9=$N363,#REF!,0)</f>
        <v>0</v>
      </c>
      <c r="IY363" s="1098">
        <f>IF(IY$9=$N363,#REF!,0)</f>
        <v>0</v>
      </c>
      <c r="IZ363" s="1098">
        <f>IF(IZ$9=$N363,#REF!,0)</f>
        <v>0</v>
      </c>
      <c r="JA363" s="1098">
        <f>IF(JA$9=$N363,#REF!,0)</f>
        <v>0</v>
      </c>
      <c r="JB363" s="1098">
        <f>IF(JB$9=$N363,#REF!,0)</f>
        <v>0</v>
      </c>
      <c r="JC363" s="1098">
        <f>IF(JC$9=$N363,#REF!,0)</f>
        <v>0</v>
      </c>
      <c r="JD363" s="1098">
        <f>IF(JD$9=$N363,#REF!,0)</f>
        <v>0</v>
      </c>
      <c r="JE363" s="1098">
        <f>IF(JE$9=$N363,#REF!,0)</f>
        <v>0</v>
      </c>
      <c r="JF363" s="1098">
        <f>IF(JF$9=$N363,#REF!,0)</f>
        <v>0</v>
      </c>
      <c r="JG363" s="1098">
        <f>IF(JG$9=$N363,#REF!,0)</f>
        <v>0</v>
      </c>
      <c r="JH363" s="1098">
        <f>IF(JH$9=$N363,#REF!,0)</f>
        <v>0</v>
      </c>
      <c r="JI363" s="1098">
        <f>IF(JI$9=$N363,#REF!,0)</f>
        <v>0</v>
      </c>
      <c r="JJ363" s="1098">
        <f>IF(JJ$9=$N363,#REF!,0)</f>
        <v>0</v>
      </c>
      <c r="JK363" s="1098">
        <f>IF(JK$9=$N363,#REF!,0)</f>
        <v>0</v>
      </c>
      <c r="JL363" s="1098">
        <f>IF(JL$9=$N363,#REF!,0)</f>
        <v>0</v>
      </c>
      <c r="JM363" s="1098">
        <f>IF(JM$9=$N363,#REF!,0)</f>
        <v>0</v>
      </c>
      <c r="JN363" s="1098">
        <f>IF(JN$9=$N363,#REF!,0)</f>
        <v>0</v>
      </c>
      <c r="JO363" s="1098">
        <f>IF(JO$9=$N363,#REF!,0)</f>
        <v>0</v>
      </c>
      <c r="JP363" s="1098">
        <f>IF(JP$9=$N363,#REF!,0)</f>
        <v>0</v>
      </c>
      <c r="JQ363" s="1098">
        <f>IF(JQ$9=$N363,#REF!,0)</f>
        <v>0</v>
      </c>
      <c r="JR363" s="1098">
        <f>IF(JR$9=$N363,#REF!,0)</f>
        <v>0</v>
      </c>
      <c r="JS363" s="1098">
        <f>IF(JS$9=$N363,#REF!,0)</f>
        <v>0</v>
      </c>
      <c r="JT363" s="1098">
        <f>IF(JT$9=$N363,#REF!,0)</f>
        <v>0</v>
      </c>
      <c r="JU363" s="1098">
        <f>IF(JU$9=$N363,#REF!,0)</f>
        <v>0</v>
      </c>
      <c r="JV363" s="1098">
        <f>IF(JV$9=$N363,#REF!,0)</f>
        <v>0</v>
      </c>
      <c r="JW363" s="1098">
        <f>IF(JW$9=$N363,#REF!,0)</f>
        <v>0</v>
      </c>
      <c r="JX363" s="681"/>
      <c r="JZ363" s="681">
        <f t="shared" si="1042"/>
        <v>0</v>
      </c>
      <c r="KA363" s="681">
        <f t="shared" si="1042"/>
        <v>0</v>
      </c>
      <c r="KB363" s="681">
        <f t="shared" si="1042"/>
        <v>0</v>
      </c>
      <c r="KC363" s="681">
        <f t="shared" si="1042"/>
        <v>0</v>
      </c>
      <c r="KD363" s="681">
        <f t="shared" si="1042"/>
        <v>0</v>
      </c>
      <c r="KE363" s="681">
        <f t="shared" si="1042"/>
        <v>0</v>
      </c>
      <c r="KF363" s="681">
        <f t="shared" si="1042"/>
        <v>0</v>
      </c>
      <c r="KG363" s="681">
        <f t="shared" si="1042"/>
        <v>0</v>
      </c>
      <c r="KH363" s="681">
        <f t="shared" si="1042"/>
        <v>0</v>
      </c>
      <c r="KI363" s="681">
        <f t="shared" si="1042"/>
        <v>0</v>
      </c>
      <c r="KJ363" s="681">
        <f t="shared" si="1042"/>
        <v>0</v>
      </c>
      <c r="KN363" s="1098">
        <f t="shared" si="1032"/>
        <v>0</v>
      </c>
      <c r="KO363" s="1098">
        <f t="shared" si="1032"/>
        <v>0</v>
      </c>
      <c r="KP363" s="1098">
        <f t="shared" si="1032"/>
        <v>0</v>
      </c>
      <c r="KQ363" s="1098">
        <f t="shared" si="1032"/>
        <v>0</v>
      </c>
      <c r="KR363" s="1098">
        <f t="shared" si="1032"/>
        <v>0</v>
      </c>
      <c r="KS363" s="1098">
        <f t="shared" si="1032"/>
        <v>0</v>
      </c>
      <c r="KT363" s="1098">
        <f t="shared" si="1032"/>
        <v>0</v>
      </c>
      <c r="KU363" s="1098">
        <f t="shared" si="1032"/>
        <v>0</v>
      </c>
      <c r="KV363" s="1098">
        <f t="shared" si="1032"/>
        <v>0</v>
      </c>
      <c r="KW363" s="1098">
        <f t="shared" si="1032"/>
        <v>0</v>
      </c>
      <c r="KX363" s="1098">
        <f t="shared" si="1032"/>
        <v>0</v>
      </c>
      <c r="KY363" s="1098">
        <f t="shared" si="1032"/>
        <v>0</v>
      </c>
      <c r="KZ363" s="1098">
        <f t="shared" si="1032"/>
        <v>0</v>
      </c>
      <c r="LA363" s="1098">
        <f t="shared" si="1032"/>
        <v>0</v>
      </c>
      <c r="LB363" s="1098">
        <f t="shared" si="1032"/>
        <v>0</v>
      </c>
      <c r="LC363" s="1098">
        <f t="shared" si="1032"/>
        <v>0</v>
      </c>
      <c r="LD363" s="1098">
        <f t="shared" si="1027"/>
        <v>0</v>
      </c>
      <c r="LE363" s="1098">
        <f t="shared" si="1027"/>
        <v>0</v>
      </c>
      <c r="LF363" s="1098">
        <f t="shared" si="1027"/>
        <v>0</v>
      </c>
      <c r="LG363" s="1098">
        <f t="shared" si="1027"/>
        <v>0</v>
      </c>
      <c r="LH363" s="1098">
        <f t="shared" si="1027"/>
        <v>0</v>
      </c>
      <c r="LI363" s="1098">
        <f t="shared" si="1027"/>
        <v>0</v>
      </c>
      <c r="LJ363" s="1098">
        <f t="shared" si="1027"/>
        <v>0</v>
      </c>
      <c r="LK363" s="1098">
        <f t="shared" si="1027"/>
        <v>0</v>
      </c>
      <c r="LL363" s="1098">
        <f t="shared" si="1027"/>
        <v>0</v>
      </c>
      <c r="LM363" s="1098">
        <f t="shared" si="1027"/>
        <v>0</v>
      </c>
      <c r="LN363" s="1098">
        <f t="shared" si="1027"/>
        <v>0</v>
      </c>
      <c r="LO363" s="1098">
        <f t="shared" si="1027"/>
        <v>0</v>
      </c>
      <c r="LP363" s="1098">
        <f t="shared" si="1027"/>
        <v>0</v>
      </c>
      <c r="LQ363" s="1098">
        <f t="shared" si="1027"/>
        <v>0</v>
      </c>
      <c r="LR363" s="1098">
        <f t="shared" si="1026"/>
        <v>0</v>
      </c>
      <c r="LS363" s="1098">
        <f t="shared" si="924"/>
        <v>0</v>
      </c>
    </row>
    <row r="364" spans="1:331" ht="20.100000000000001" customHeight="1" x14ac:dyDescent="0.35">
      <c r="A364" s="692"/>
      <c r="B364" s="1149"/>
      <c r="C364" s="870"/>
      <c r="D364" s="871"/>
      <c r="E364" s="871"/>
      <c r="F364" s="871"/>
      <c r="G364" s="871"/>
      <c r="H364" s="871"/>
      <c r="I364" s="871"/>
      <c r="J364" s="871" t="s">
        <v>212</v>
      </c>
      <c r="K364" s="877"/>
      <c r="L364" s="886"/>
      <c r="M364" s="879"/>
      <c r="N364" s="867">
        <v>3237</v>
      </c>
      <c r="O364" s="896" t="s">
        <v>768</v>
      </c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635"/>
      <c r="AJ364" s="31"/>
      <c r="AK364" s="31"/>
      <c r="AL364" s="31"/>
      <c r="AM364" s="31"/>
      <c r="AN364" s="54"/>
      <c r="AO364" s="54"/>
      <c r="AP364" s="54"/>
      <c r="AQ364" s="54"/>
      <c r="AR364" s="54"/>
      <c r="AS364" s="54"/>
      <c r="AT364" s="54"/>
      <c r="AU364" s="54"/>
      <c r="AV364" s="54"/>
      <c r="AW364" s="54"/>
      <c r="AX364" s="54"/>
      <c r="AY364" s="54"/>
      <c r="AZ364" s="31"/>
      <c r="BA364" s="31"/>
      <c r="BB364" s="107"/>
      <c r="BC364" s="107"/>
      <c r="BD364" s="54"/>
      <c r="BE364" s="107"/>
      <c r="BF364" s="107"/>
      <c r="BG364" s="107"/>
      <c r="BH364" s="107"/>
      <c r="BI364" s="54"/>
      <c r="BJ364" s="107"/>
      <c r="BK364" s="107"/>
      <c r="BL364" s="54"/>
      <c r="BM364" s="54"/>
      <c r="BN364" s="54"/>
      <c r="BO364" s="107"/>
      <c r="BP364" s="107"/>
      <c r="BQ364" s="107"/>
      <c r="BR364" s="54"/>
      <c r="BS364" s="107"/>
      <c r="BT364" s="107"/>
      <c r="BU364" s="54"/>
      <c r="BV364" s="107"/>
      <c r="BW364" s="107"/>
      <c r="BX364" s="107"/>
      <c r="BY364" s="107"/>
      <c r="BZ364" s="107"/>
      <c r="CA364" s="107"/>
      <c r="CB364" s="107"/>
      <c r="CC364" s="107"/>
      <c r="CD364" s="107"/>
      <c r="CE364" s="107"/>
      <c r="CF364" s="107"/>
      <c r="CG364" s="107"/>
      <c r="CH364" s="107"/>
      <c r="CI364" s="107"/>
      <c r="CJ364" s="107"/>
      <c r="CK364" s="107"/>
      <c r="CL364" s="107"/>
      <c r="CM364" s="107"/>
      <c r="CN364" s="107"/>
      <c r="CO364" s="107"/>
      <c r="CP364" s="107"/>
      <c r="CQ364" s="107"/>
      <c r="CR364" s="107"/>
      <c r="CS364" s="107"/>
      <c r="CT364" s="107"/>
      <c r="CU364" s="107"/>
      <c r="CV364" s="107"/>
      <c r="CW364" s="107"/>
      <c r="CX364" s="107"/>
      <c r="CY364" s="107"/>
      <c r="CZ364" s="859"/>
      <c r="DA364" s="859"/>
      <c r="DB364" s="107">
        <v>0</v>
      </c>
      <c r="DC364" s="859">
        <v>0</v>
      </c>
      <c r="DD364" s="859">
        <f t="shared" si="973"/>
        <v>0</v>
      </c>
      <c r="DE364" s="859">
        <f t="shared" si="974"/>
        <v>0</v>
      </c>
      <c r="DF364" s="859"/>
      <c r="DG364" s="859">
        <v>0</v>
      </c>
      <c r="DH364" s="107"/>
      <c r="DI364" s="859">
        <f t="shared" si="843"/>
        <v>0</v>
      </c>
      <c r="DJ364" s="107">
        <f>(DK364-DG364)</f>
        <v>3000</v>
      </c>
      <c r="DK364" s="859">
        <v>3000</v>
      </c>
      <c r="DL364" s="859">
        <f>IFERROR(DF364/DK364*100,)</f>
        <v>0</v>
      </c>
      <c r="DM364" s="107">
        <f>(DN364-DK364)</f>
        <v>0</v>
      </c>
      <c r="DN364" s="859">
        <v>3000</v>
      </c>
      <c r="DO364" s="859">
        <v>214.9</v>
      </c>
      <c r="DP364" s="859">
        <f>IFERROR(DO364/DN364*100,)</f>
        <v>7.163333333333334</v>
      </c>
      <c r="DQ364" s="859">
        <f>(DR364-DN364)</f>
        <v>0</v>
      </c>
      <c r="DR364" s="859">
        <v>3000</v>
      </c>
      <c r="DS364" s="859">
        <v>0</v>
      </c>
      <c r="DT364" s="859">
        <f t="shared" si="976"/>
        <v>0</v>
      </c>
      <c r="DU364" s="859">
        <f>(DV364-DR364)</f>
        <v>-3000</v>
      </c>
      <c r="DV364" s="859"/>
      <c r="DW364" s="859"/>
      <c r="DX364" s="859"/>
      <c r="DY364" s="859"/>
      <c r="DZ364" s="859">
        <v>0</v>
      </c>
      <c r="EA364" s="859">
        <v>0</v>
      </c>
      <c r="EB364" s="859">
        <v>0</v>
      </c>
      <c r="EC364" s="859">
        <f t="shared" si="848"/>
        <v>0</v>
      </c>
      <c r="ED364" s="859">
        <f>(EE364-EA364)</f>
        <v>0</v>
      </c>
      <c r="EE364" s="859">
        <v>0</v>
      </c>
      <c r="EF364" s="859">
        <v>0</v>
      </c>
      <c r="EG364" s="859">
        <f t="shared" si="849"/>
        <v>0</v>
      </c>
      <c r="EH364" s="859" t="e">
        <f>(#REF!-EE364)</f>
        <v>#REF!</v>
      </c>
      <c r="EI364" s="859">
        <f>IFERROR(#REF!/DZ364*100,)</f>
        <v>0</v>
      </c>
      <c r="EJ364" s="859">
        <f>IFERROR(#REF!/#REF!*100,)</f>
        <v>0</v>
      </c>
      <c r="EK364" s="859"/>
      <c r="EL364" s="859"/>
      <c r="EM364" s="838"/>
      <c r="EN364" s="859"/>
      <c r="EO364" s="859"/>
      <c r="EP364" s="859"/>
      <c r="EQ364" s="859"/>
      <c r="ER364" s="859"/>
      <c r="ES364" s="146">
        <f t="shared" si="968"/>
        <v>0</v>
      </c>
      <c r="EX364" s="739">
        <f>IF(EX$9=$K364,#REF!,0)</f>
        <v>0</v>
      </c>
      <c r="EY364" s="739">
        <f>IF(EY$9=$K364,#REF!,0)</f>
        <v>0</v>
      </c>
      <c r="EZ364" s="739">
        <f>IF(EZ$9=$K364,#REF!,0)</f>
        <v>0</v>
      </c>
      <c r="FA364" s="739">
        <f>IF(FA$9=$K364,#REF!,0)</f>
        <v>0</v>
      </c>
      <c r="FB364" s="739">
        <f>IF(FB$9=$K364,#REF!,0)</f>
        <v>0</v>
      </c>
      <c r="FC364" s="739">
        <f>IF(FC$9=$K364,#REF!,0)</f>
        <v>0</v>
      </c>
      <c r="FD364" s="739">
        <f>IF(FD$9=$K364,#REF!,0)</f>
        <v>0</v>
      </c>
      <c r="FE364" s="739">
        <f>IF(FE$9=$K364,#REF!,0)</f>
        <v>0</v>
      </c>
      <c r="FF364" s="739">
        <f>IF(FF$9=$K364,#REF!,0)</f>
        <v>0</v>
      </c>
      <c r="FG364" s="739">
        <f>IF(FG$9=$K364,#REF!,0)</f>
        <v>0</v>
      </c>
      <c r="FH364" s="739">
        <f>IF(FH$9=$K364,#REF!,0)</f>
        <v>0</v>
      </c>
      <c r="FI364" s="739">
        <f>IF(FI$9=$K364,#REF!,0)</f>
        <v>0</v>
      </c>
      <c r="FJ364" s="739">
        <f>IF(FJ$9=$K364,#REF!,0)</f>
        <v>0</v>
      </c>
      <c r="FK364" s="739">
        <f>IF(FK$9=$K364,#REF!,0)</f>
        <v>0</v>
      </c>
      <c r="FL364" s="739">
        <f>IF(FL$9=$K364,#REF!,0)</f>
        <v>0</v>
      </c>
      <c r="FM364" s="739">
        <f>IF(FM$9=$K364,#REF!,0)</f>
        <v>0</v>
      </c>
      <c r="FN364" s="739">
        <f>IF(FN$9=$K364,#REF!,0)</f>
        <v>0</v>
      </c>
      <c r="FO364" s="739">
        <f>IF(FO$9=$K364,#REF!,0)</f>
        <v>0</v>
      </c>
      <c r="FP364" s="739">
        <f>IF(FP$9=$K364,#REF!,0)</f>
        <v>0</v>
      </c>
      <c r="FQ364" s="739">
        <f>IF(FQ$9=$K364,#REF!,0)</f>
        <v>0</v>
      </c>
      <c r="FU364" s="739">
        <f t="shared" si="1043"/>
        <v>0</v>
      </c>
      <c r="FV364" s="739">
        <f t="shared" si="1043"/>
        <v>0</v>
      </c>
      <c r="FW364" s="739">
        <f t="shared" si="1043"/>
        <v>0</v>
      </c>
      <c r="FX364" s="739">
        <f t="shared" si="1043"/>
        <v>0</v>
      </c>
      <c r="FY364" s="739">
        <f t="shared" si="1043"/>
        <v>0</v>
      </c>
      <c r="FZ364" s="739">
        <f t="shared" si="1043"/>
        <v>0</v>
      </c>
      <c r="GA364" s="739">
        <f t="shared" si="1043"/>
        <v>0</v>
      </c>
      <c r="GB364" s="739">
        <f t="shared" si="1043"/>
        <v>0</v>
      </c>
      <c r="GC364" s="739">
        <f t="shared" si="1043"/>
        <v>0</v>
      </c>
      <c r="GD364" s="739">
        <f t="shared" si="1043"/>
        <v>0</v>
      </c>
      <c r="GE364" s="739">
        <f t="shared" si="1044"/>
        <v>0</v>
      </c>
      <c r="GF364" s="739">
        <f t="shared" si="1044"/>
        <v>0</v>
      </c>
      <c r="GG364" s="739">
        <f t="shared" si="1044"/>
        <v>0</v>
      </c>
      <c r="GH364" s="739">
        <f t="shared" si="1044"/>
        <v>0</v>
      </c>
      <c r="GI364" s="739">
        <f t="shared" si="1044"/>
        <v>0</v>
      </c>
      <c r="GJ364" s="739">
        <f t="shared" si="1044"/>
        <v>0</v>
      </c>
      <c r="GK364" s="739">
        <f t="shared" si="1044"/>
        <v>0</v>
      </c>
      <c r="GL364" s="739">
        <f t="shared" si="1044"/>
        <v>0</v>
      </c>
      <c r="GM364" s="739">
        <f t="shared" si="1044"/>
        <v>0</v>
      </c>
      <c r="GN364" s="739">
        <f t="shared" si="1044"/>
        <v>0</v>
      </c>
      <c r="GQ364" s="1098">
        <f>IF(GQ$9=$N364,#REF!,0)</f>
        <v>0</v>
      </c>
      <c r="GR364" s="1098">
        <f>IF(GR$9=$N364,#REF!,0)</f>
        <v>0</v>
      </c>
      <c r="GS364" s="1098">
        <f>IF(GS$9=$N364,#REF!,0)</f>
        <v>0</v>
      </c>
      <c r="GT364" s="1098">
        <f>IF(GT$9=$N364,#REF!,0)</f>
        <v>0</v>
      </c>
      <c r="GU364" s="1098">
        <f>IF(GU$9=$N364,#REF!,0)</f>
        <v>0</v>
      </c>
      <c r="GV364" s="1098">
        <f>IF(GV$9=$N364,#REF!,0)</f>
        <v>0</v>
      </c>
      <c r="GW364" s="1098">
        <f>IF(GW$9=$N364,#REF!,0)</f>
        <v>0</v>
      </c>
      <c r="GX364" s="1098">
        <f>IF(GX$9=$N364,#REF!,0)</f>
        <v>0</v>
      </c>
      <c r="GY364" s="1098">
        <f>IF(GY$9=$N364,#REF!,0)</f>
        <v>0</v>
      </c>
      <c r="GZ364" s="1098">
        <f>IF(GZ$9=$N364,#REF!,0)</f>
        <v>0</v>
      </c>
      <c r="HA364" s="1098">
        <f>IF(HA$9=$N364,#REF!,0)</f>
        <v>0</v>
      </c>
      <c r="HB364" s="1098">
        <f>IF(HB$9=$N364,#REF!,0)</f>
        <v>0</v>
      </c>
      <c r="HC364" s="1098">
        <f>IF(HC$9=$N364,#REF!,0)</f>
        <v>0</v>
      </c>
      <c r="HD364" s="1098">
        <f>IF(HD$9=$N364,#REF!,0)</f>
        <v>0</v>
      </c>
      <c r="HE364" s="1098">
        <f>IF(HE$9=$N364,#REF!,0)</f>
        <v>0</v>
      </c>
      <c r="HF364" s="1098">
        <f>IF(HF$9=$N364,#REF!,0)</f>
        <v>0</v>
      </c>
      <c r="HG364" s="1098">
        <f>IF(HG$9=$N364,#REF!,0)</f>
        <v>0</v>
      </c>
      <c r="HH364" s="1098">
        <f>IF(HH$9=$N364,#REF!,0)</f>
        <v>0</v>
      </c>
      <c r="HI364" s="1098">
        <f>IF(HI$9=$N364,#REF!,0)</f>
        <v>0</v>
      </c>
      <c r="HJ364" s="1098">
        <f>IF(HJ$9=$N364,#REF!,0)</f>
        <v>0</v>
      </c>
      <c r="HK364" s="1098">
        <f>IF(HK$9=$N364,#REF!,0)</f>
        <v>0</v>
      </c>
      <c r="HL364" s="1098">
        <f>IF(HL$9=$N364,#REF!,0)</f>
        <v>0</v>
      </c>
      <c r="HM364" s="1098">
        <f>IF(HM$9=$N364,#REF!,0)</f>
        <v>0</v>
      </c>
      <c r="HN364" s="1098">
        <f>IF(HN$9=$N364,#REF!,0)</f>
        <v>0</v>
      </c>
      <c r="HO364" s="1098" t="e">
        <f>IF(HO$9=$N364,#REF!,0)</f>
        <v>#REF!</v>
      </c>
      <c r="HP364" s="1098">
        <f>IF(HP$9=$N364,#REF!,0)</f>
        <v>0</v>
      </c>
      <c r="HQ364" s="1098">
        <f>IF(HQ$9=$N364,#REF!,0)</f>
        <v>0</v>
      </c>
      <c r="HR364" s="1098">
        <f>IF(HR$9=$N364,#REF!,0)</f>
        <v>0</v>
      </c>
      <c r="HS364" s="1098">
        <f>IF(HS$9=$N364,#REF!,0)</f>
        <v>0</v>
      </c>
      <c r="HT364" s="1098">
        <f>IF(HT$9=$N364,#REF!,0)</f>
        <v>0</v>
      </c>
      <c r="HU364" s="1098">
        <f>IF(HU$9=$N364,#REF!,0)</f>
        <v>0</v>
      </c>
      <c r="HV364" s="1098">
        <f>IF(HV$9=$N364,#REF!,0)</f>
        <v>0</v>
      </c>
      <c r="HW364" s="1098">
        <f>IF(HW$9=$N364,#REF!,0)</f>
        <v>0</v>
      </c>
      <c r="HX364" s="1098">
        <f>IF(HX$9=$N364,#REF!,0)</f>
        <v>0</v>
      </c>
      <c r="HY364" s="1098">
        <f>IF(HY$9=$N364,#REF!,0)</f>
        <v>0</v>
      </c>
      <c r="HZ364" s="1098">
        <f>IF(HZ$9=$N364,#REF!,0)</f>
        <v>0</v>
      </c>
      <c r="IA364" s="1098">
        <f>IF(IA$9=$N364,#REF!,0)</f>
        <v>0</v>
      </c>
      <c r="IB364" s="1098">
        <f>IF(IB$9=$N364,#REF!,0)</f>
        <v>0</v>
      </c>
      <c r="IC364" s="1098">
        <f>IF(IC$9=$N364,#REF!,0)</f>
        <v>0</v>
      </c>
      <c r="ID364" s="1098">
        <f>IF(ID$9=$N364,#REF!,0)</f>
        <v>0</v>
      </c>
      <c r="IE364" s="1098">
        <f>IF(IE$9=$N364,#REF!,0)</f>
        <v>0</v>
      </c>
      <c r="IF364" s="1098">
        <f>IF(IF$9=$N364,#REF!,0)</f>
        <v>0</v>
      </c>
      <c r="IG364" s="1098">
        <f>IF(IG$9=$N364,#REF!,0)</f>
        <v>0</v>
      </c>
      <c r="IH364" s="1098">
        <f>IF(IH$9=$N364,#REF!,0)</f>
        <v>0</v>
      </c>
      <c r="II364" s="1098">
        <f>IF(II$9=$N364,#REF!,0)</f>
        <v>0</v>
      </c>
      <c r="IJ364" s="1098">
        <f>IF(IJ$9=$N364,#REF!,0)</f>
        <v>0</v>
      </c>
      <c r="IK364" s="1098">
        <f>IF(IK$9=$N364,#REF!,0)</f>
        <v>0</v>
      </c>
      <c r="IL364" s="1098">
        <f>IF(IL$9=$N364,#REF!,0)</f>
        <v>0</v>
      </c>
      <c r="IM364" s="1098">
        <f>IF(IM$9=$N364,#REF!,0)</f>
        <v>0</v>
      </c>
      <c r="IN364" s="1098">
        <f>IF(IN$9=$N364,#REF!,0)</f>
        <v>0</v>
      </c>
      <c r="IO364" s="1098">
        <f>IF(IO$9=$N364,#REF!,0)</f>
        <v>0</v>
      </c>
      <c r="IP364" s="1098">
        <f>IF(IP$9=$N364,#REF!,0)</f>
        <v>0</v>
      </c>
      <c r="IQ364" s="1098">
        <f>IF(IQ$9=$N364,#REF!,0)</f>
        <v>0</v>
      </c>
      <c r="IR364" s="1098">
        <f>IF(IR$9=$N364,#REF!,0)</f>
        <v>0</v>
      </c>
      <c r="IS364" s="1098">
        <f>IF(IS$9=$N364,#REF!,0)</f>
        <v>0</v>
      </c>
      <c r="IT364" s="1098">
        <f>IF(IT$9=$N364,#REF!,0)</f>
        <v>0</v>
      </c>
      <c r="IU364" s="1098">
        <f>IF(IU$9=$N364,#REF!,0)</f>
        <v>0</v>
      </c>
      <c r="IV364" s="1098">
        <f>IF(IV$9=$N364,#REF!,0)</f>
        <v>0</v>
      </c>
      <c r="IW364" s="1098">
        <f>IF(IW$9=$N364,#REF!,0)</f>
        <v>0</v>
      </c>
      <c r="IX364" s="1098">
        <f>IF(IX$9=$N364,#REF!,0)</f>
        <v>0</v>
      </c>
      <c r="IY364" s="1098">
        <f>IF(IY$9=$N364,#REF!,0)</f>
        <v>0</v>
      </c>
      <c r="IZ364" s="1098">
        <f>IF(IZ$9=$N364,#REF!,0)</f>
        <v>0</v>
      </c>
      <c r="JA364" s="1098">
        <f>IF(JA$9=$N364,#REF!,0)</f>
        <v>0</v>
      </c>
      <c r="JB364" s="1098">
        <f>IF(JB$9=$N364,#REF!,0)</f>
        <v>0</v>
      </c>
      <c r="JC364" s="1098">
        <f>IF(JC$9=$N364,#REF!,0)</f>
        <v>0</v>
      </c>
      <c r="JD364" s="1098">
        <f>IF(JD$9=$N364,#REF!,0)</f>
        <v>0</v>
      </c>
      <c r="JE364" s="1098">
        <f>IF(JE$9=$N364,#REF!,0)</f>
        <v>0</v>
      </c>
      <c r="JF364" s="1098">
        <f>IF(JF$9=$N364,#REF!,0)</f>
        <v>0</v>
      </c>
      <c r="JG364" s="1098">
        <f>IF(JG$9=$N364,#REF!,0)</f>
        <v>0</v>
      </c>
      <c r="JH364" s="1098">
        <f>IF(JH$9=$N364,#REF!,0)</f>
        <v>0</v>
      </c>
      <c r="JI364" s="1098">
        <f>IF(JI$9=$N364,#REF!,0)</f>
        <v>0</v>
      </c>
      <c r="JJ364" s="1098">
        <f>IF(JJ$9=$N364,#REF!,0)</f>
        <v>0</v>
      </c>
      <c r="JK364" s="1098">
        <f>IF(JK$9=$N364,#REF!,0)</f>
        <v>0</v>
      </c>
      <c r="JL364" s="1098">
        <f>IF(JL$9=$N364,#REF!,0)</f>
        <v>0</v>
      </c>
      <c r="JM364" s="1098">
        <f>IF(JM$9=$N364,#REF!,0)</f>
        <v>0</v>
      </c>
      <c r="JN364" s="1098">
        <f>IF(JN$9=$N364,#REF!,0)</f>
        <v>0</v>
      </c>
      <c r="JO364" s="1098">
        <f>IF(JO$9=$N364,#REF!,0)</f>
        <v>0</v>
      </c>
      <c r="JP364" s="1098">
        <f>IF(JP$9=$N364,#REF!,0)</f>
        <v>0</v>
      </c>
      <c r="JQ364" s="1098">
        <f>IF(JQ$9=$N364,#REF!,0)</f>
        <v>0</v>
      </c>
      <c r="JR364" s="1098">
        <f>IF(JR$9=$N364,#REF!,0)</f>
        <v>0</v>
      </c>
      <c r="JS364" s="1098">
        <f>IF(JS$9=$N364,#REF!,0)</f>
        <v>0</v>
      </c>
      <c r="JT364" s="1098">
        <f>IF(JT$9=$N364,#REF!,0)</f>
        <v>0</v>
      </c>
      <c r="JU364" s="1098">
        <f>IF(JU$9=$N364,#REF!,0)</f>
        <v>0</v>
      </c>
      <c r="JV364" s="1098">
        <f>IF(JV$9=$N364,#REF!,0)</f>
        <v>0</v>
      </c>
      <c r="JW364" s="1098">
        <f>IF(JW$9=$N364,#REF!,0)</f>
        <v>0</v>
      </c>
      <c r="JX364" s="681"/>
      <c r="JZ364" s="681">
        <f t="shared" si="1042"/>
        <v>0</v>
      </c>
      <c r="KA364" s="681">
        <f t="shared" si="1042"/>
        <v>0</v>
      </c>
      <c r="KB364" s="681">
        <f t="shared" si="1042"/>
        <v>0</v>
      </c>
      <c r="KC364" s="681">
        <f t="shared" si="1042"/>
        <v>0</v>
      </c>
      <c r="KD364" s="681">
        <f t="shared" si="1042"/>
        <v>0</v>
      </c>
      <c r="KE364" s="681">
        <f t="shared" si="1042"/>
        <v>0</v>
      </c>
      <c r="KF364" s="681">
        <f t="shared" si="1042"/>
        <v>0</v>
      </c>
      <c r="KG364" s="681">
        <f t="shared" si="1042"/>
        <v>0</v>
      </c>
      <c r="KH364" s="681">
        <f t="shared" si="1042"/>
        <v>0</v>
      </c>
      <c r="KI364" s="681">
        <f t="shared" si="1042"/>
        <v>0</v>
      </c>
      <c r="KJ364" s="681">
        <f t="shared" si="1042"/>
        <v>0</v>
      </c>
      <c r="KN364" s="1098">
        <f t="shared" si="1032"/>
        <v>0</v>
      </c>
      <c r="KO364" s="1098">
        <f t="shared" si="1032"/>
        <v>0</v>
      </c>
      <c r="KP364" s="1098">
        <f t="shared" si="1032"/>
        <v>0</v>
      </c>
      <c r="KQ364" s="1098">
        <f t="shared" si="1032"/>
        <v>0</v>
      </c>
      <c r="KR364" s="1098">
        <f t="shared" si="1032"/>
        <v>0</v>
      </c>
      <c r="KS364" s="1098">
        <f t="shared" si="1032"/>
        <v>0</v>
      </c>
      <c r="KT364" s="1098">
        <f t="shared" si="1032"/>
        <v>0</v>
      </c>
      <c r="KU364" s="1098">
        <f t="shared" si="1032"/>
        <v>0</v>
      </c>
      <c r="KV364" s="1098">
        <f t="shared" si="1032"/>
        <v>0</v>
      </c>
      <c r="KW364" s="1098">
        <f t="shared" si="1032"/>
        <v>0</v>
      </c>
      <c r="KX364" s="1098">
        <f t="shared" si="1032"/>
        <v>0</v>
      </c>
      <c r="KY364" s="1098">
        <f t="shared" si="1032"/>
        <v>0</v>
      </c>
      <c r="KZ364" s="1098">
        <f t="shared" si="1032"/>
        <v>0</v>
      </c>
      <c r="LA364" s="1098">
        <f t="shared" si="1032"/>
        <v>0</v>
      </c>
      <c r="LB364" s="1098">
        <f t="shared" si="1032"/>
        <v>0</v>
      </c>
      <c r="LC364" s="1098">
        <f t="shared" si="1032"/>
        <v>0</v>
      </c>
      <c r="LD364" s="1098">
        <f t="shared" si="1027"/>
        <v>0</v>
      </c>
      <c r="LE364" s="1098">
        <f t="shared" si="1027"/>
        <v>0</v>
      </c>
      <c r="LF364" s="1098">
        <f t="shared" si="1027"/>
        <v>0</v>
      </c>
      <c r="LG364" s="1098">
        <f t="shared" si="1027"/>
        <v>0</v>
      </c>
      <c r="LH364" s="1098">
        <f t="shared" si="1027"/>
        <v>0</v>
      </c>
      <c r="LI364" s="1098">
        <f t="shared" si="1027"/>
        <v>0</v>
      </c>
      <c r="LJ364" s="1098">
        <f t="shared" si="1027"/>
        <v>0</v>
      </c>
      <c r="LK364" s="1098">
        <f t="shared" si="1027"/>
        <v>0</v>
      </c>
      <c r="LL364" s="1098">
        <f t="shared" si="1027"/>
        <v>0</v>
      </c>
      <c r="LM364" s="1098">
        <f t="shared" si="1027"/>
        <v>0</v>
      </c>
      <c r="LN364" s="1098">
        <f t="shared" si="1027"/>
        <v>0</v>
      </c>
      <c r="LO364" s="1098">
        <f t="shared" si="1027"/>
        <v>0</v>
      </c>
      <c r="LP364" s="1098">
        <f t="shared" si="1027"/>
        <v>0</v>
      </c>
      <c r="LQ364" s="1098">
        <f t="shared" si="1027"/>
        <v>0</v>
      </c>
      <c r="LR364" s="1098">
        <f t="shared" si="1026"/>
        <v>0</v>
      </c>
      <c r="LS364" s="1098">
        <f t="shared" si="924"/>
        <v>0</v>
      </c>
    </row>
    <row r="365" spans="1:331" ht="20.100000000000001" customHeight="1" x14ac:dyDescent="0.35">
      <c r="A365" s="692"/>
      <c r="B365" s="1149"/>
      <c r="C365" s="870"/>
      <c r="D365" s="871"/>
      <c r="E365" s="871"/>
      <c r="F365" s="871"/>
      <c r="G365" s="871"/>
      <c r="H365" s="871"/>
      <c r="I365" s="871"/>
      <c r="J365" s="871" t="s">
        <v>212</v>
      </c>
      <c r="K365" s="877"/>
      <c r="L365" s="886"/>
      <c r="M365" s="879"/>
      <c r="N365" s="867">
        <v>3238</v>
      </c>
      <c r="O365" s="896" t="s">
        <v>39</v>
      </c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635"/>
      <c r="AJ365" s="31"/>
      <c r="AK365" s="31"/>
      <c r="AL365" s="31"/>
      <c r="AM365" s="31"/>
      <c r="AN365" s="54"/>
      <c r="AO365" s="54"/>
      <c r="AP365" s="54"/>
      <c r="AQ365" s="54"/>
      <c r="AR365" s="54"/>
      <c r="AS365" s="54"/>
      <c r="AT365" s="54"/>
      <c r="AU365" s="54"/>
      <c r="AV365" s="54"/>
      <c r="AW365" s="54"/>
      <c r="AX365" s="54"/>
      <c r="AY365" s="54"/>
      <c r="AZ365" s="31"/>
      <c r="BA365" s="31"/>
      <c r="BB365" s="107"/>
      <c r="BC365" s="107"/>
      <c r="BD365" s="54"/>
      <c r="BE365" s="107"/>
      <c r="BF365" s="107"/>
      <c r="BG365" s="107"/>
      <c r="BH365" s="107"/>
      <c r="BI365" s="54"/>
      <c r="BJ365" s="107"/>
      <c r="BK365" s="107"/>
      <c r="BL365" s="54"/>
      <c r="BM365" s="54"/>
      <c r="BN365" s="54"/>
      <c r="BO365" s="107"/>
      <c r="BP365" s="107"/>
      <c r="BQ365" s="107"/>
      <c r="BR365" s="54"/>
      <c r="BS365" s="107"/>
      <c r="BT365" s="107"/>
      <c r="BU365" s="54"/>
      <c r="BV365" s="107"/>
      <c r="BW365" s="107"/>
      <c r="BX365" s="107"/>
      <c r="BY365" s="107"/>
      <c r="BZ365" s="107"/>
      <c r="CA365" s="107"/>
      <c r="CB365" s="107"/>
      <c r="CC365" s="107"/>
      <c r="CD365" s="107"/>
      <c r="CE365" s="107"/>
      <c r="CF365" s="107"/>
      <c r="CG365" s="107"/>
      <c r="CH365" s="107"/>
      <c r="CI365" s="107"/>
      <c r="CJ365" s="107"/>
      <c r="CK365" s="107"/>
      <c r="CL365" s="107"/>
      <c r="CM365" s="107"/>
      <c r="CN365" s="107"/>
      <c r="CO365" s="107"/>
      <c r="CP365" s="107"/>
      <c r="CQ365" s="107"/>
      <c r="CR365" s="107"/>
      <c r="CS365" s="107"/>
      <c r="CT365" s="107"/>
      <c r="CU365" s="107"/>
      <c r="CV365" s="107"/>
      <c r="CW365" s="107"/>
      <c r="CX365" s="107"/>
      <c r="CY365" s="107"/>
      <c r="CZ365" s="859"/>
      <c r="DA365" s="859"/>
      <c r="DB365" s="107">
        <v>0</v>
      </c>
      <c r="DC365" s="859">
        <v>0</v>
      </c>
      <c r="DD365" s="859">
        <f t="shared" si="973"/>
        <v>0</v>
      </c>
      <c r="DE365" s="859">
        <f t="shared" si="974"/>
        <v>0</v>
      </c>
      <c r="DF365" s="859"/>
      <c r="DG365" s="859">
        <v>0</v>
      </c>
      <c r="DH365" s="107"/>
      <c r="DI365" s="859">
        <f t="shared" si="843"/>
        <v>0</v>
      </c>
      <c r="DJ365" s="107">
        <f>(DK365-DG365)</f>
        <v>3000</v>
      </c>
      <c r="DK365" s="859">
        <v>3000</v>
      </c>
      <c r="DL365" s="859">
        <f>IFERROR(DF365/DK365*100,)</f>
        <v>0</v>
      </c>
      <c r="DM365" s="107">
        <f>(DN365-DK365)</f>
        <v>0</v>
      </c>
      <c r="DN365" s="859">
        <v>3000</v>
      </c>
      <c r="DO365" s="859">
        <v>0</v>
      </c>
      <c r="DP365" s="859">
        <f>IFERROR(DO365/DN365*100,)</f>
        <v>0</v>
      </c>
      <c r="DQ365" s="859">
        <f>(DR365-DN365)</f>
        <v>-3000</v>
      </c>
      <c r="DR365" s="859">
        <v>0</v>
      </c>
      <c r="DS365" s="859">
        <v>0</v>
      </c>
      <c r="DT365" s="859">
        <f t="shared" si="976"/>
        <v>0</v>
      </c>
      <c r="DU365" s="859">
        <f>(DV365-DR365)</f>
        <v>0</v>
      </c>
      <c r="DV365" s="859"/>
      <c r="DW365" s="859"/>
      <c r="DX365" s="859"/>
      <c r="DY365" s="859"/>
      <c r="DZ365" s="859">
        <v>113</v>
      </c>
      <c r="EA365" s="859">
        <v>0</v>
      </c>
      <c r="EB365" s="859">
        <v>0</v>
      </c>
      <c r="EC365" s="859">
        <f t="shared" ref="EC365:EC386" si="1045">IFERROR(EB365/EA365*100,)</f>
        <v>0</v>
      </c>
      <c r="ED365" s="859">
        <f>(EE365-EA365)</f>
        <v>0</v>
      </c>
      <c r="EE365" s="859">
        <v>0</v>
      </c>
      <c r="EF365" s="859">
        <v>0</v>
      </c>
      <c r="EG365" s="859">
        <f t="shared" ref="EG365:EG371" si="1046">IFERROR(EF365/EE365*100,)</f>
        <v>0</v>
      </c>
      <c r="EH365" s="859" t="e">
        <f>(#REF!-EE365)</f>
        <v>#REF!</v>
      </c>
      <c r="EI365" s="859">
        <f>IFERROR(#REF!/DZ365*100,)</f>
        <v>0</v>
      </c>
      <c r="EJ365" s="859">
        <f>IFERROR(#REF!/#REF!*100,)</f>
        <v>0</v>
      </c>
      <c r="EK365" s="859"/>
      <c r="EL365" s="859"/>
      <c r="EM365" s="838"/>
      <c r="EN365" s="859"/>
      <c r="EO365" s="859"/>
      <c r="EP365" s="859"/>
      <c r="EQ365" s="859"/>
      <c r="ER365" s="859"/>
      <c r="ES365" s="146">
        <f t="shared" si="968"/>
        <v>0</v>
      </c>
      <c r="EX365" s="739">
        <f>IF(EX$9=$K365,#REF!,0)</f>
        <v>0</v>
      </c>
      <c r="EY365" s="739">
        <f>IF(EY$9=$K365,#REF!,0)</f>
        <v>0</v>
      </c>
      <c r="EZ365" s="739">
        <f>IF(EZ$9=$K365,#REF!,0)</f>
        <v>0</v>
      </c>
      <c r="FA365" s="739">
        <f>IF(FA$9=$K365,#REF!,0)</f>
        <v>0</v>
      </c>
      <c r="FB365" s="739">
        <f>IF(FB$9=$K365,#REF!,0)</f>
        <v>0</v>
      </c>
      <c r="FC365" s="739">
        <f>IF(FC$9=$K365,#REF!,0)</f>
        <v>0</v>
      </c>
      <c r="FD365" s="739">
        <f>IF(FD$9=$K365,#REF!,0)</f>
        <v>0</v>
      </c>
      <c r="FE365" s="739">
        <f>IF(FE$9=$K365,#REF!,0)</f>
        <v>0</v>
      </c>
      <c r="FF365" s="739">
        <f>IF(FF$9=$K365,#REF!,0)</f>
        <v>0</v>
      </c>
      <c r="FG365" s="739">
        <f>IF(FG$9=$K365,#REF!,0)</f>
        <v>0</v>
      </c>
      <c r="FH365" s="739">
        <f>IF(FH$9=$K365,#REF!,0)</f>
        <v>0</v>
      </c>
      <c r="FI365" s="739">
        <f>IF(FI$9=$K365,#REF!,0)</f>
        <v>0</v>
      </c>
      <c r="FJ365" s="739">
        <f>IF(FJ$9=$K365,#REF!,0)</f>
        <v>0</v>
      </c>
      <c r="FK365" s="739">
        <f>IF(FK$9=$K365,#REF!,0)</f>
        <v>0</v>
      </c>
      <c r="FL365" s="739">
        <f>IF(FL$9=$K365,#REF!,0)</f>
        <v>0</v>
      </c>
      <c r="FM365" s="739">
        <f>IF(FM$9=$K365,#REF!,0)</f>
        <v>0</v>
      </c>
      <c r="FN365" s="739">
        <f>IF(FN$9=$K365,#REF!,0)</f>
        <v>0</v>
      </c>
      <c r="FO365" s="739">
        <f>IF(FO$9=$K365,#REF!,0)</f>
        <v>0</v>
      </c>
      <c r="FP365" s="739">
        <f>IF(FP$9=$K365,#REF!,0)</f>
        <v>0</v>
      </c>
      <c r="FQ365" s="739">
        <f>IF(FQ$9=$K365,#REF!,0)</f>
        <v>0</v>
      </c>
      <c r="FU365" s="739">
        <f t="shared" si="1043"/>
        <v>0</v>
      </c>
      <c r="FV365" s="739">
        <f t="shared" si="1043"/>
        <v>0</v>
      </c>
      <c r="FW365" s="739">
        <f t="shared" si="1043"/>
        <v>0</v>
      </c>
      <c r="FX365" s="739">
        <f t="shared" si="1043"/>
        <v>0</v>
      </c>
      <c r="FY365" s="739">
        <f t="shared" si="1043"/>
        <v>0</v>
      </c>
      <c r="FZ365" s="739">
        <f t="shared" si="1043"/>
        <v>0</v>
      </c>
      <c r="GA365" s="739">
        <f t="shared" si="1043"/>
        <v>0</v>
      </c>
      <c r="GB365" s="739">
        <f t="shared" si="1043"/>
        <v>0</v>
      </c>
      <c r="GC365" s="739">
        <f t="shared" si="1043"/>
        <v>0</v>
      </c>
      <c r="GD365" s="739">
        <f t="shared" si="1043"/>
        <v>0</v>
      </c>
      <c r="GE365" s="739">
        <f t="shared" si="1044"/>
        <v>0</v>
      </c>
      <c r="GF365" s="739">
        <f t="shared" si="1044"/>
        <v>0</v>
      </c>
      <c r="GG365" s="739">
        <f t="shared" si="1044"/>
        <v>0</v>
      </c>
      <c r="GH365" s="739">
        <f t="shared" si="1044"/>
        <v>0</v>
      </c>
      <c r="GI365" s="739">
        <f t="shared" si="1044"/>
        <v>0</v>
      </c>
      <c r="GJ365" s="739">
        <f t="shared" si="1044"/>
        <v>0</v>
      </c>
      <c r="GK365" s="739">
        <f t="shared" si="1044"/>
        <v>0</v>
      </c>
      <c r="GL365" s="739">
        <f t="shared" si="1044"/>
        <v>0</v>
      </c>
      <c r="GM365" s="739">
        <f t="shared" si="1044"/>
        <v>0</v>
      </c>
      <c r="GN365" s="739">
        <f t="shared" si="1044"/>
        <v>0</v>
      </c>
      <c r="GQ365" s="1098">
        <f>IF(GQ$9=$N365,#REF!,0)</f>
        <v>0</v>
      </c>
      <c r="GR365" s="1098">
        <f>IF(GR$9=$N365,#REF!,0)</f>
        <v>0</v>
      </c>
      <c r="GS365" s="1098">
        <f>IF(GS$9=$N365,#REF!,0)</f>
        <v>0</v>
      </c>
      <c r="GT365" s="1098">
        <f>IF(GT$9=$N365,#REF!,0)</f>
        <v>0</v>
      </c>
      <c r="GU365" s="1098">
        <f>IF(GU$9=$N365,#REF!,0)</f>
        <v>0</v>
      </c>
      <c r="GV365" s="1098">
        <f>IF(GV$9=$N365,#REF!,0)</f>
        <v>0</v>
      </c>
      <c r="GW365" s="1098">
        <f>IF(GW$9=$N365,#REF!,0)</f>
        <v>0</v>
      </c>
      <c r="GX365" s="1098">
        <f>IF(GX$9=$N365,#REF!,0)</f>
        <v>0</v>
      </c>
      <c r="GY365" s="1098">
        <f>IF(GY$9=$N365,#REF!,0)</f>
        <v>0</v>
      </c>
      <c r="GZ365" s="1098">
        <f>IF(GZ$9=$N365,#REF!,0)</f>
        <v>0</v>
      </c>
      <c r="HA365" s="1098">
        <f>IF(HA$9=$N365,#REF!,0)</f>
        <v>0</v>
      </c>
      <c r="HB365" s="1098">
        <f>IF(HB$9=$N365,#REF!,0)</f>
        <v>0</v>
      </c>
      <c r="HC365" s="1098">
        <f>IF(HC$9=$N365,#REF!,0)</f>
        <v>0</v>
      </c>
      <c r="HD365" s="1098">
        <f>IF(HD$9=$N365,#REF!,0)</f>
        <v>0</v>
      </c>
      <c r="HE365" s="1098">
        <f>IF(HE$9=$N365,#REF!,0)</f>
        <v>0</v>
      </c>
      <c r="HF365" s="1098">
        <f>IF(HF$9=$N365,#REF!,0)</f>
        <v>0</v>
      </c>
      <c r="HG365" s="1098">
        <f>IF(HG$9=$N365,#REF!,0)</f>
        <v>0</v>
      </c>
      <c r="HH365" s="1098">
        <f>IF(HH$9=$N365,#REF!,0)</f>
        <v>0</v>
      </c>
      <c r="HI365" s="1098">
        <f>IF(HI$9=$N365,#REF!,0)</f>
        <v>0</v>
      </c>
      <c r="HJ365" s="1098">
        <f>IF(HJ$9=$N365,#REF!,0)</f>
        <v>0</v>
      </c>
      <c r="HK365" s="1098">
        <f>IF(HK$9=$N365,#REF!,0)</f>
        <v>0</v>
      </c>
      <c r="HL365" s="1098">
        <f>IF(HL$9=$N365,#REF!,0)</f>
        <v>0</v>
      </c>
      <c r="HM365" s="1098">
        <f>IF(HM$9=$N365,#REF!,0)</f>
        <v>0</v>
      </c>
      <c r="HN365" s="1098">
        <f>IF(HN$9=$N365,#REF!,0)</f>
        <v>0</v>
      </c>
      <c r="HO365" s="1098">
        <f>IF(HO$9=$N365,#REF!,0)</f>
        <v>0</v>
      </c>
      <c r="HP365" s="1098" t="e">
        <f>IF(HP$9=$N365,#REF!,0)</f>
        <v>#REF!</v>
      </c>
      <c r="HQ365" s="1098">
        <f>IF(HQ$9=$N365,#REF!,0)</f>
        <v>0</v>
      </c>
      <c r="HR365" s="1098">
        <f>IF(HR$9=$N365,#REF!,0)</f>
        <v>0</v>
      </c>
      <c r="HS365" s="1098">
        <f>IF(HS$9=$N365,#REF!,0)</f>
        <v>0</v>
      </c>
      <c r="HT365" s="1098">
        <f>IF(HT$9=$N365,#REF!,0)</f>
        <v>0</v>
      </c>
      <c r="HU365" s="1098">
        <f>IF(HU$9=$N365,#REF!,0)</f>
        <v>0</v>
      </c>
      <c r="HV365" s="1098">
        <f>IF(HV$9=$N365,#REF!,0)</f>
        <v>0</v>
      </c>
      <c r="HW365" s="1098">
        <f>IF(HW$9=$N365,#REF!,0)</f>
        <v>0</v>
      </c>
      <c r="HX365" s="1098">
        <f>IF(HX$9=$N365,#REF!,0)</f>
        <v>0</v>
      </c>
      <c r="HY365" s="1098">
        <f>IF(HY$9=$N365,#REF!,0)</f>
        <v>0</v>
      </c>
      <c r="HZ365" s="1098">
        <f>IF(HZ$9=$N365,#REF!,0)</f>
        <v>0</v>
      </c>
      <c r="IA365" s="1098">
        <f>IF(IA$9=$N365,#REF!,0)</f>
        <v>0</v>
      </c>
      <c r="IB365" s="1098">
        <f>IF(IB$9=$N365,#REF!,0)</f>
        <v>0</v>
      </c>
      <c r="IC365" s="1098">
        <f>IF(IC$9=$N365,#REF!,0)</f>
        <v>0</v>
      </c>
      <c r="ID365" s="1098">
        <f>IF(ID$9=$N365,#REF!,0)</f>
        <v>0</v>
      </c>
      <c r="IE365" s="1098">
        <f>IF(IE$9=$N365,#REF!,0)</f>
        <v>0</v>
      </c>
      <c r="IF365" s="1098">
        <f>IF(IF$9=$N365,#REF!,0)</f>
        <v>0</v>
      </c>
      <c r="IG365" s="1098">
        <f>IF(IG$9=$N365,#REF!,0)</f>
        <v>0</v>
      </c>
      <c r="IH365" s="1098">
        <f>IF(IH$9=$N365,#REF!,0)</f>
        <v>0</v>
      </c>
      <c r="II365" s="1098">
        <f>IF(II$9=$N365,#REF!,0)</f>
        <v>0</v>
      </c>
      <c r="IJ365" s="1098">
        <f>IF(IJ$9=$N365,#REF!,0)</f>
        <v>0</v>
      </c>
      <c r="IK365" s="1098">
        <f>IF(IK$9=$N365,#REF!,0)</f>
        <v>0</v>
      </c>
      <c r="IL365" s="1098">
        <f>IF(IL$9=$N365,#REF!,0)</f>
        <v>0</v>
      </c>
      <c r="IM365" s="1098">
        <f>IF(IM$9=$N365,#REF!,0)</f>
        <v>0</v>
      </c>
      <c r="IN365" s="1098">
        <f>IF(IN$9=$N365,#REF!,0)</f>
        <v>0</v>
      </c>
      <c r="IO365" s="1098">
        <f>IF(IO$9=$N365,#REF!,0)</f>
        <v>0</v>
      </c>
      <c r="IP365" s="1098">
        <f>IF(IP$9=$N365,#REF!,0)</f>
        <v>0</v>
      </c>
      <c r="IQ365" s="1098">
        <f>IF(IQ$9=$N365,#REF!,0)</f>
        <v>0</v>
      </c>
      <c r="IR365" s="1098">
        <f>IF(IR$9=$N365,#REF!,0)</f>
        <v>0</v>
      </c>
      <c r="IS365" s="1098">
        <f>IF(IS$9=$N365,#REF!,0)</f>
        <v>0</v>
      </c>
      <c r="IT365" s="1098">
        <f>IF(IT$9=$N365,#REF!,0)</f>
        <v>0</v>
      </c>
      <c r="IU365" s="1098">
        <f>IF(IU$9=$N365,#REF!,0)</f>
        <v>0</v>
      </c>
      <c r="IV365" s="1098">
        <f>IF(IV$9=$N365,#REF!,0)</f>
        <v>0</v>
      </c>
      <c r="IW365" s="1098">
        <f>IF(IW$9=$N365,#REF!,0)</f>
        <v>0</v>
      </c>
      <c r="IX365" s="1098">
        <f>IF(IX$9=$N365,#REF!,0)</f>
        <v>0</v>
      </c>
      <c r="IY365" s="1098">
        <f>IF(IY$9=$N365,#REF!,0)</f>
        <v>0</v>
      </c>
      <c r="IZ365" s="1098">
        <f>IF(IZ$9=$N365,#REF!,0)</f>
        <v>0</v>
      </c>
      <c r="JA365" s="1098">
        <f>IF(JA$9=$N365,#REF!,0)</f>
        <v>0</v>
      </c>
      <c r="JB365" s="1098">
        <f>IF(JB$9=$N365,#REF!,0)</f>
        <v>0</v>
      </c>
      <c r="JC365" s="1098">
        <f>IF(JC$9=$N365,#REF!,0)</f>
        <v>0</v>
      </c>
      <c r="JD365" s="1098">
        <f>IF(JD$9=$N365,#REF!,0)</f>
        <v>0</v>
      </c>
      <c r="JE365" s="1098">
        <f>IF(JE$9=$N365,#REF!,0)</f>
        <v>0</v>
      </c>
      <c r="JF365" s="1098">
        <f>IF(JF$9=$N365,#REF!,0)</f>
        <v>0</v>
      </c>
      <c r="JG365" s="1098">
        <f>IF(JG$9=$N365,#REF!,0)</f>
        <v>0</v>
      </c>
      <c r="JH365" s="1098">
        <f>IF(JH$9=$N365,#REF!,0)</f>
        <v>0</v>
      </c>
      <c r="JI365" s="1098">
        <f>IF(JI$9=$N365,#REF!,0)</f>
        <v>0</v>
      </c>
      <c r="JJ365" s="1098">
        <f>IF(JJ$9=$N365,#REF!,0)</f>
        <v>0</v>
      </c>
      <c r="JK365" s="1098">
        <f>IF(JK$9=$N365,#REF!,0)</f>
        <v>0</v>
      </c>
      <c r="JL365" s="1098">
        <f>IF(JL$9=$N365,#REF!,0)</f>
        <v>0</v>
      </c>
      <c r="JM365" s="1098">
        <f>IF(JM$9=$N365,#REF!,0)</f>
        <v>0</v>
      </c>
      <c r="JN365" s="1098">
        <f>IF(JN$9=$N365,#REF!,0)</f>
        <v>0</v>
      </c>
      <c r="JO365" s="1098">
        <f>IF(JO$9=$N365,#REF!,0)</f>
        <v>0</v>
      </c>
      <c r="JP365" s="1098">
        <f>IF(JP$9=$N365,#REF!,0)</f>
        <v>0</v>
      </c>
      <c r="JQ365" s="1098">
        <f>IF(JQ$9=$N365,#REF!,0)</f>
        <v>0</v>
      </c>
      <c r="JR365" s="1098">
        <f>IF(JR$9=$N365,#REF!,0)</f>
        <v>0</v>
      </c>
      <c r="JS365" s="1098">
        <f>IF(JS$9=$N365,#REF!,0)</f>
        <v>0</v>
      </c>
      <c r="JT365" s="1098">
        <f>IF(JT$9=$N365,#REF!,0)</f>
        <v>0</v>
      </c>
      <c r="JU365" s="1098">
        <f>IF(JU$9=$N365,#REF!,0)</f>
        <v>0</v>
      </c>
      <c r="JV365" s="1098">
        <f>IF(JV$9=$N365,#REF!,0)</f>
        <v>0</v>
      </c>
      <c r="JW365" s="1098">
        <f>IF(JW$9=$N365,#REF!,0)</f>
        <v>0</v>
      </c>
      <c r="JX365" s="681"/>
      <c r="JZ365" s="681">
        <f t="shared" si="1042"/>
        <v>0</v>
      </c>
      <c r="KA365" s="681">
        <f t="shared" si="1042"/>
        <v>0</v>
      </c>
      <c r="KB365" s="681">
        <f t="shared" si="1042"/>
        <v>0</v>
      </c>
      <c r="KC365" s="681">
        <f t="shared" si="1042"/>
        <v>0</v>
      </c>
      <c r="KD365" s="681">
        <f t="shared" si="1042"/>
        <v>0</v>
      </c>
      <c r="KE365" s="681">
        <f t="shared" si="1042"/>
        <v>0</v>
      </c>
      <c r="KF365" s="681">
        <f t="shared" si="1042"/>
        <v>0</v>
      </c>
      <c r="KG365" s="681">
        <f t="shared" si="1042"/>
        <v>0</v>
      </c>
      <c r="KH365" s="681">
        <f t="shared" si="1042"/>
        <v>0</v>
      </c>
      <c r="KI365" s="681">
        <f t="shared" si="1042"/>
        <v>0</v>
      </c>
      <c r="KJ365" s="681">
        <f t="shared" si="1042"/>
        <v>0</v>
      </c>
      <c r="KN365" s="1098">
        <f t="shared" si="1032"/>
        <v>0</v>
      </c>
      <c r="KO365" s="1098">
        <f t="shared" si="1032"/>
        <v>0</v>
      </c>
      <c r="KP365" s="1098">
        <f t="shared" si="1032"/>
        <v>0</v>
      </c>
      <c r="KQ365" s="1098">
        <f t="shared" si="1032"/>
        <v>0</v>
      </c>
      <c r="KR365" s="1098">
        <f t="shared" si="1032"/>
        <v>0</v>
      </c>
      <c r="KS365" s="1098">
        <f t="shared" si="1032"/>
        <v>0</v>
      </c>
      <c r="KT365" s="1098">
        <f t="shared" si="1032"/>
        <v>0</v>
      </c>
      <c r="KU365" s="1098">
        <f t="shared" si="1032"/>
        <v>0</v>
      </c>
      <c r="KV365" s="1098">
        <f t="shared" si="1032"/>
        <v>0</v>
      </c>
      <c r="KW365" s="1098">
        <f t="shared" si="1032"/>
        <v>0</v>
      </c>
      <c r="KX365" s="1098">
        <f t="shared" si="1032"/>
        <v>0</v>
      </c>
      <c r="KY365" s="1098">
        <f t="shared" si="1032"/>
        <v>0</v>
      </c>
      <c r="KZ365" s="1098">
        <f t="shared" si="1032"/>
        <v>0</v>
      </c>
      <c r="LA365" s="1098">
        <f t="shared" si="1032"/>
        <v>0</v>
      </c>
      <c r="LB365" s="1098">
        <f t="shared" si="1032"/>
        <v>0</v>
      </c>
      <c r="LC365" s="1098">
        <f t="shared" si="1032"/>
        <v>0</v>
      </c>
      <c r="LD365" s="1098">
        <f t="shared" si="1027"/>
        <v>0</v>
      </c>
      <c r="LE365" s="1098">
        <f t="shared" si="1027"/>
        <v>0</v>
      </c>
      <c r="LF365" s="1098">
        <f t="shared" si="1027"/>
        <v>0</v>
      </c>
      <c r="LG365" s="1098">
        <f t="shared" si="1027"/>
        <v>0</v>
      </c>
      <c r="LH365" s="1098">
        <f t="shared" si="1027"/>
        <v>0</v>
      </c>
      <c r="LI365" s="1098">
        <f t="shared" si="1027"/>
        <v>0</v>
      </c>
      <c r="LJ365" s="1098">
        <f t="shared" si="1027"/>
        <v>0</v>
      </c>
      <c r="LK365" s="1098">
        <f t="shared" si="1027"/>
        <v>0</v>
      </c>
      <c r="LL365" s="1098">
        <f t="shared" si="1027"/>
        <v>0</v>
      </c>
      <c r="LM365" s="1098">
        <f t="shared" si="1027"/>
        <v>0</v>
      </c>
      <c r="LN365" s="1098">
        <f t="shared" si="1027"/>
        <v>0</v>
      </c>
      <c r="LO365" s="1098">
        <f t="shared" si="1027"/>
        <v>0</v>
      </c>
      <c r="LP365" s="1098">
        <f t="shared" si="1027"/>
        <v>0</v>
      </c>
      <c r="LQ365" s="1098">
        <f t="shared" si="1027"/>
        <v>0</v>
      </c>
      <c r="LR365" s="1098">
        <f t="shared" si="1026"/>
        <v>0</v>
      </c>
      <c r="LS365" s="1098">
        <f t="shared" si="924"/>
        <v>0</v>
      </c>
    </row>
    <row r="366" spans="1:331" ht="20.100000000000001" customHeight="1" x14ac:dyDescent="0.35">
      <c r="A366" s="692"/>
      <c r="B366" s="1149"/>
      <c r="C366" s="870"/>
      <c r="D366" s="871"/>
      <c r="E366" s="871"/>
      <c r="F366" s="871"/>
      <c r="G366" s="871"/>
      <c r="H366" s="871"/>
      <c r="I366" s="871"/>
      <c r="J366" s="871" t="s">
        <v>212</v>
      </c>
      <c r="K366" s="877"/>
      <c r="L366" s="886"/>
      <c r="M366" s="879"/>
      <c r="N366" s="867">
        <v>3239</v>
      </c>
      <c r="O366" s="896" t="s">
        <v>40</v>
      </c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635"/>
      <c r="AJ366" s="31"/>
      <c r="AK366" s="31"/>
      <c r="AL366" s="31"/>
      <c r="AM366" s="31"/>
      <c r="AN366" s="54"/>
      <c r="AO366" s="54"/>
      <c r="AP366" s="54"/>
      <c r="AQ366" s="54"/>
      <c r="AR366" s="54"/>
      <c r="AS366" s="54"/>
      <c r="AT366" s="54"/>
      <c r="AU366" s="54"/>
      <c r="AV366" s="54"/>
      <c r="AW366" s="54"/>
      <c r="AX366" s="54"/>
      <c r="AY366" s="54"/>
      <c r="AZ366" s="31"/>
      <c r="BA366" s="31"/>
      <c r="BB366" s="107"/>
      <c r="BC366" s="107"/>
      <c r="BD366" s="54"/>
      <c r="BE366" s="107"/>
      <c r="BF366" s="107"/>
      <c r="BG366" s="107"/>
      <c r="BH366" s="107"/>
      <c r="BI366" s="54"/>
      <c r="BJ366" s="107"/>
      <c r="BK366" s="107"/>
      <c r="BL366" s="54"/>
      <c r="BM366" s="54"/>
      <c r="BN366" s="54"/>
      <c r="BO366" s="107"/>
      <c r="BP366" s="107"/>
      <c r="BQ366" s="107"/>
      <c r="BR366" s="54"/>
      <c r="BS366" s="107"/>
      <c r="BT366" s="107"/>
      <c r="BU366" s="54"/>
      <c r="BV366" s="107"/>
      <c r="BW366" s="107"/>
      <c r="BX366" s="107"/>
      <c r="BY366" s="107"/>
      <c r="BZ366" s="107"/>
      <c r="CA366" s="107"/>
      <c r="CB366" s="107"/>
      <c r="CC366" s="107"/>
      <c r="CD366" s="107"/>
      <c r="CE366" s="107"/>
      <c r="CF366" s="107"/>
      <c r="CG366" s="107"/>
      <c r="CH366" s="107"/>
      <c r="CI366" s="107"/>
      <c r="CJ366" s="107"/>
      <c r="CK366" s="107"/>
      <c r="CL366" s="107"/>
      <c r="CM366" s="107"/>
      <c r="CN366" s="107"/>
      <c r="CO366" s="107"/>
      <c r="CP366" s="107"/>
      <c r="CQ366" s="107"/>
      <c r="CR366" s="107"/>
      <c r="CS366" s="107"/>
      <c r="CT366" s="107"/>
      <c r="CU366" s="107"/>
      <c r="CV366" s="107"/>
      <c r="CW366" s="107"/>
      <c r="CX366" s="107"/>
      <c r="CY366" s="107"/>
      <c r="CZ366" s="859"/>
      <c r="DA366" s="859"/>
      <c r="DB366" s="107">
        <v>0</v>
      </c>
      <c r="DC366" s="859">
        <v>113</v>
      </c>
      <c r="DD366" s="859">
        <f t="shared" si="973"/>
        <v>0</v>
      </c>
      <c r="DE366" s="859">
        <f t="shared" si="974"/>
        <v>0</v>
      </c>
      <c r="DF366" s="859"/>
      <c r="DG366" s="859"/>
      <c r="DH366" s="107"/>
      <c r="DI366" s="859"/>
      <c r="DJ366" s="107"/>
      <c r="DK366" s="859"/>
      <c r="DL366" s="859"/>
      <c r="DM366" s="107"/>
      <c r="DN366" s="859"/>
      <c r="DO366" s="859">
        <v>113</v>
      </c>
      <c r="DP366" s="859">
        <f>IFERROR(DO366/DN366*100,)</f>
        <v>0</v>
      </c>
      <c r="DQ366" s="859">
        <f>(DR366-DN366)</f>
        <v>3000</v>
      </c>
      <c r="DR366" s="859">
        <v>3000</v>
      </c>
      <c r="DS366" s="859">
        <v>3473.76</v>
      </c>
      <c r="DT366" s="859">
        <f t="shared" si="976"/>
        <v>115.792</v>
      </c>
      <c r="DU366" s="859">
        <f>(DV366-DR366)</f>
        <v>500</v>
      </c>
      <c r="DV366" s="859">
        <v>3500</v>
      </c>
      <c r="DW366" s="859"/>
      <c r="DX366" s="859"/>
      <c r="DY366" s="859"/>
      <c r="DZ366" s="859">
        <v>0</v>
      </c>
      <c r="EA366" s="859">
        <v>0</v>
      </c>
      <c r="EB366" s="859">
        <v>0</v>
      </c>
      <c r="EC366" s="859">
        <f t="shared" si="1045"/>
        <v>0</v>
      </c>
      <c r="ED366" s="859">
        <f>(EE366-EA366)</f>
        <v>16500</v>
      </c>
      <c r="EE366" s="859">
        <v>16500</v>
      </c>
      <c r="EF366" s="859">
        <v>0</v>
      </c>
      <c r="EG366" s="859">
        <f t="shared" si="1046"/>
        <v>0</v>
      </c>
      <c r="EH366" s="859" t="e">
        <f>(#REF!-EE366)</f>
        <v>#REF!</v>
      </c>
      <c r="EI366" s="859">
        <f>IFERROR(#REF!/DZ366*100,)</f>
        <v>0</v>
      </c>
      <c r="EJ366" s="859">
        <f>IFERROR(#REF!/#REF!*100,)</f>
        <v>0</v>
      </c>
      <c r="EK366" s="859">
        <v>0</v>
      </c>
      <c r="EL366" s="859"/>
      <c r="EM366" s="838"/>
      <c r="EN366" s="859"/>
      <c r="EO366" s="859"/>
      <c r="EP366" s="859"/>
      <c r="EQ366" s="859"/>
      <c r="ER366" s="859"/>
      <c r="ES366" s="146">
        <f t="shared" si="968"/>
        <v>0</v>
      </c>
      <c r="EX366" s="739">
        <f>IF(EX$9=$K366,#REF!,0)</f>
        <v>0</v>
      </c>
      <c r="EY366" s="739">
        <f>IF(EY$9=$K366,#REF!,0)</f>
        <v>0</v>
      </c>
      <c r="EZ366" s="739">
        <f>IF(EZ$9=$K366,#REF!,0)</f>
        <v>0</v>
      </c>
      <c r="FA366" s="739">
        <f>IF(FA$9=$K366,#REF!,0)</f>
        <v>0</v>
      </c>
      <c r="FB366" s="739">
        <f>IF(FB$9=$K366,#REF!,0)</f>
        <v>0</v>
      </c>
      <c r="FC366" s="739">
        <f>IF(FC$9=$K366,#REF!,0)</f>
        <v>0</v>
      </c>
      <c r="FD366" s="739">
        <f>IF(FD$9=$K366,#REF!,0)</f>
        <v>0</v>
      </c>
      <c r="FE366" s="739">
        <f>IF(FE$9=$K366,#REF!,0)</f>
        <v>0</v>
      </c>
      <c r="FF366" s="739">
        <f>IF(FF$9=$K366,#REF!,0)</f>
        <v>0</v>
      </c>
      <c r="FG366" s="739">
        <f>IF(FG$9=$K366,#REF!,0)</f>
        <v>0</v>
      </c>
      <c r="FH366" s="739">
        <f>IF(FH$9=$K366,#REF!,0)</f>
        <v>0</v>
      </c>
      <c r="FI366" s="739">
        <f>IF(FI$9=$K366,#REF!,0)</f>
        <v>0</v>
      </c>
      <c r="FJ366" s="739">
        <f>IF(FJ$9=$K366,#REF!,0)</f>
        <v>0</v>
      </c>
      <c r="FK366" s="739">
        <f>IF(FK$9=$K366,#REF!,0)</f>
        <v>0</v>
      </c>
      <c r="FL366" s="739">
        <f>IF(FL$9=$K366,#REF!,0)</f>
        <v>0</v>
      </c>
      <c r="FM366" s="739">
        <f>IF(FM$9=$K366,#REF!,0)</f>
        <v>0</v>
      </c>
      <c r="FN366" s="739">
        <f>IF(FN$9=$K366,#REF!,0)</f>
        <v>0</v>
      </c>
      <c r="FO366" s="739">
        <f>IF(FO$9=$K366,#REF!,0)</f>
        <v>0</v>
      </c>
      <c r="FP366" s="739">
        <f>IF(FP$9=$K366,#REF!,0)</f>
        <v>0</v>
      </c>
      <c r="FQ366" s="739">
        <f>IF(FQ$9=$K366,#REF!,0)</f>
        <v>0</v>
      </c>
      <c r="FU366" s="739">
        <f t="shared" si="1043"/>
        <v>0</v>
      </c>
      <c r="FV366" s="739">
        <f t="shared" si="1043"/>
        <v>0</v>
      </c>
      <c r="FW366" s="739">
        <f t="shared" si="1043"/>
        <v>0</v>
      </c>
      <c r="FX366" s="739">
        <f t="shared" si="1043"/>
        <v>0</v>
      </c>
      <c r="FY366" s="739">
        <f t="shared" si="1043"/>
        <v>0</v>
      </c>
      <c r="FZ366" s="739">
        <f t="shared" si="1043"/>
        <v>0</v>
      </c>
      <c r="GA366" s="739">
        <f t="shared" si="1043"/>
        <v>0</v>
      </c>
      <c r="GB366" s="739">
        <f t="shared" si="1043"/>
        <v>0</v>
      </c>
      <c r="GC366" s="739">
        <f t="shared" si="1043"/>
        <v>0</v>
      </c>
      <c r="GD366" s="739">
        <f t="shared" si="1043"/>
        <v>0</v>
      </c>
      <c r="GE366" s="739">
        <f t="shared" si="1044"/>
        <v>0</v>
      </c>
      <c r="GF366" s="739">
        <f t="shared" si="1044"/>
        <v>0</v>
      </c>
      <c r="GG366" s="739">
        <f t="shared" si="1044"/>
        <v>0</v>
      </c>
      <c r="GH366" s="739">
        <f t="shared" si="1044"/>
        <v>0</v>
      </c>
      <c r="GI366" s="739">
        <f t="shared" si="1044"/>
        <v>0</v>
      </c>
      <c r="GJ366" s="739">
        <f t="shared" si="1044"/>
        <v>0</v>
      </c>
      <c r="GK366" s="739">
        <f t="shared" si="1044"/>
        <v>0</v>
      </c>
      <c r="GL366" s="739">
        <f t="shared" si="1044"/>
        <v>0</v>
      </c>
      <c r="GM366" s="739">
        <f t="shared" si="1044"/>
        <v>0</v>
      </c>
      <c r="GN366" s="739">
        <f t="shared" si="1044"/>
        <v>0</v>
      </c>
      <c r="GQ366" s="1098">
        <f>IF(GQ$9=$N366,#REF!,0)</f>
        <v>0</v>
      </c>
      <c r="GR366" s="1098">
        <f>IF(GR$9=$N366,#REF!,0)</f>
        <v>0</v>
      </c>
      <c r="GS366" s="1098">
        <f>IF(GS$9=$N366,#REF!,0)</f>
        <v>0</v>
      </c>
      <c r="GT366" s="1098">
        <f>IF(GT$9=$N366,#REF!,0)</f>
        <v>0</v>
      </c>
      <c r="GU366" s="1098">
        <f>IF(GU$9=$N366,#REF!,0)</f>
        <v>0</v>
      </c>
      <c r="GV366" s="1098">
        <f>IF(GV$9=$N366,#REF!,0)</f>
        <v>0</v>
      </c>
      <c r="GW366" s="1098">
        <f>IF(GW$9=$N366,#REF!,0)</f>
        <v>0</v>
      </c>
      <c r="GX366" s="1098">
        <f>IF(GX$9=$N366,#REF!,0)</f>
        <v>0</v>
      </c>
      <c r="GY366" s="1098">
        <f>IF(GY$9=$N366,#REF!,0)</f>
        <v>0</v>
      </c>
      <c r="GZ366" s="1098">
        <f>IF(GZ$9=$N366,#REF!,0)</f>
        <v>0</v>
      </c>
      <c r="HA366" s="1098">
        <f>IF(HA$9=$N366,#REF!,0)</f>
        <v>0</v>
      </c>
      <c r="HB366" s="1098">
        <f>IF(HB$9=$N366,#REF!,0)</f>
        <v>0</v>
      </c>
      <c r="HC366" s="1098">
        <f>IF(HC$9=$N366,#REF!,0)</f>
        <v>0</v>
      </c>
      <c r="HD366" s="1098">
        <f>IF(HD$9=$N366,#REF!,0)</f>
        <v>0</v>
      </c>
      <c r="HE366" s="1098">
        <f>IF(HE$9=$N366,#REF!,0)</f>
        <v>0</v>
      </c>
      <c r="HF366" s="1098">
        <f>IF(HF$9=$N366,#REF!,0)</f>
        <v>0</v>
      </c>
      <c r="HG366" s="1098">
        <f>IF(HG$9=$N366,#REF!,0)</f>
        <v>0</v>
      </c>
      <c r="HH366" s="1098">
        <f>IF(HH$9=$N366,#REF!,0)</f>
        <v>0</v>
      </c>
      <c r="HI366" s="1098">
        <f>IF(HI$9=$N366,#REF!,0)</f>
        <v>0</v>
      </c>
      <c r="HJ366" s="1098">
        <f>IF(HJ$9=$N366,#REF!,0)</f>
        <v>0</v>
      </c>
      <c r="HK366" s="1098">
        <f>IF(HK$9=$N366,#REF!,0)</f>
        <v>0</v>
      </c>
      <c r="HL366" s="1098">
        <f>IF(HL$9=$N366,#REF!,0)</f>
        <v>0</v>
      </c>
      <c r="HM366" s="1098">
        <f>IF(HM$9=$N366,#REF!,0)</f>
        <v>0</v>
      </c>
      <c r="HN366" s="1098">
        <f>IF(HN$9=$N366,#REF!,0)</f>
        <v>0</v>
      </c>
      <c r="HO366" s="1098">
        <f>IF(HO$9=$N366,#REF!,0)</f>
        <v>0</v>
      </c>
      <c r="HP366" s="1098">
        <f>IF(HP$9=$N366,#REF!,0)</f>
        <v>0</v>
      </c>
      <c r="HQ366" s="1098" t="e">
        <f>IF(HQ$9=$N366,#REF!,0)</f>
        <v>#REF!</v>
      </c>
      <c r="HR366" s="1098">
        <f>IF(HR$9=$N366,#REF!,0)</f>
        <v>0</v>
      </c>
      <c r="HS366" s="1098">
        <f>IF(HS$9=$N366,#REF!,0)</f>
        <v>0</v>
      </c>
      <c r="HT366" s="1098">
        <f>IF(HT$9=$N366,#REF!,0)</f>
        <v>0</v>
      </c>
      <c r="HU366" s="1098">
        <f>IF(HU$9=$N366,#REF!,0)</f>
        <v>0</v>
      </c>
      <c r="HV366" s="1098">
        <f>IF(HV$9=$N366,#REF!,0)</f>
        <v>0</v>
      </c>
      <c r="HW366" s="1098">
        <f>IF(HW$9=$N366,#REF!,0)</f>
        <v>0</v>
      </c>
      <c r="HX366" s="1098">
        <f>IF(HX$9=$N366,#REF!,0)</f>
        <v>0</v>
      </c>
      <c r="HY366" s="1098">
        <f>IF(HY$9=$N366,#REF!,0)</f>
        <v>0</v>
      </c>
      <c r="HZ366" s="1098">
        <f>IF(HZ$9=$N366,#REF!,0)</f>
        <v>0</v>
      </c>
      <c r="IA366" s="1098">
        <f>IF(IA$9=$N366,#REF!,0)</f>
        <v>0</v>
      </c>
      <c r="IB366" s="1098">
        <f>IF(IB$9=$N366,#REF!,0)</f>
        <v>0</v>
      </c>
      <c r="IC366" s="1098">
        <f>IF(IC$9=$N366,#REF!,0)</f>
        <v>0</v>
      </c>
      <c r="ID366" s="1098">
        <f>IF(ID$9=$N366,#REF!,0)</f>
        <v>0</v>
      </c>
      <c r="IE366" s="1098">
        <f>IF(IE$9=$N366,#REF!,0)</f>
        <v>0</v>
      </c>
      <c r="IF366" s="1098">
        <f>IF(IF$9=$N366,#REF!,0)</f>
        <v>0</v>
      </c>
      <c r="IG366" s="1098">
        <f>IF(IG$9=$N366,#REF!,0)</f>
        <v>0</v>
      </c>
      <c r="IH366" s="1098">
        <f>IF(IH$9=$N366,#REF!,0)</f>
        <v>0</v>
      </c>
      <c r="II366" s="1098">
        <f>IF(II$9=$N366,#REF!,0)</f>
        <v>0</v>
      </c>
      <c r="IJ366" s="1098">
        <f>IF(IJ$9=$N366,#REF!,0)</f>
        <v>0</v>
      </c>
      <c r="IK366" s="1098">
        <f>IF(IK$9=$N366,#REF!,0)</f>
        <v>0</v>
      </c>
      <c r="IL366" s="1098">
        <f>IF(IL$9=$N366,#REF!,0)</f>
        <v>0</v>
      </c>
      <c r="IM366" s="1098">
        <f>IF(IM$9=$N366,#REF!,0)</f>
        <v>0</v>
      </c>
      <c r="IN366" s="1098">
        <f>IF(IN$9=$N366,#REF!,0)</f>
        <v>0</v>
      </c>
      <c r="IO366" s="1098">
        <f>IF(IO$9=$N366,#REF!,0)</f>
        <v>0</v>
      </c>
      <c r="IP366" s="1098">
        <f>IF(IP$9=$N366,#REF!,0)</f>
        <v>0</v>
      </c>
      <c r="IQ366" s="1098">
        <f>IF(IQ$9=$N366,#REF!,0)</f>
        <v>0</v>
      </c>
      <c r="IR366" s="1098">
        <f>IF(IR$9=$N366,#REF!,0)</f>
        <v>0</v>
      </c>
      <c r="IS366" s="1098">
        <f>IF(IS$9=$N366,#REF!,0)</f>
        <v>0</v>
      </c>
      <c r="IT366" s="1098">
        <f>IF(IT$9=$N366,#REF!,0)</f>
        <v>0</v>
      </c>
      <c r="IU366" s="1098">
        <f>IF(IU$9=$N366,#REF!,0)</f>
        <v>0</v>
      </c>
      <c r="IV366" s="1098">
        <f>IF(IV$9=$N366,#REF!,0)</f>
        <v>0</v>
      </c>
      <c r="IW366" s="1098">
        <f>IF(IW$9=$N366,#REF!,0)</f>
        <v>0</v>
      </c>
      <c r="IX366" s="1098">
        <f>IF(IX$9=$N366,#REF!,0)</f>
        <v>0</v>
      </c>
      <c r="IY366" s="1098">
        <f>IF(IY$9=$N366,#REF!,0)</f>
        <v>0</v>
      </c>
      <c r="IZ366" s="1098">
        <f>IF(IZ$9=$N366,#REF!,0)</f>
        <v>0</v>
      </c>
      <c r="JA366" s="1098">
        <f>IF(JA$9=$N366,#REF!,0)</f>
        <v>0</v>
      </c>
      <c r="JB366" s="1098">
        <f>IF(JB$9=$N366,#REF!,0)</f>
        <v>0</v>
      </c>
      <c r="JC366" s="1098">
        <f>IF(JC$9=$N366,#REF!,0)</f>
        <v>0</v>
      </c>
      <c r="JD366" s="1098">
        <f>IF(JD$9=$N366,#REF!,0)</f>
        <v>0</v>
      </c>
      <c r="JE366" s="1098">
        <f>IF(JE$9=$N366,#REF!,0)</f>
        <v>0</v>
      </c>
      <c r="JF366" s="1098">
        <f>IF(JF$9=$N366,#REF!,0)</f>
        <v>0</v>
      </c>
      <c r="JG366" s="1098">
        <f>IF(JG$9=$N366,#REF!,0)</f>
        <v>0</v>
      </c>
      <c r="JH366" s="1098">
        <f>IF(JH$9=$N366,#REF!,0)</f>
        <v>0</v>
      </c>
      <c r="JI366" s="1098">
        <f>IF(JI$9=$N366,#REF!,0)</f>
        <v>0</v>
      </c>
      <c r="JJ366" s="1098">
        <f>IF(JJ$9=$N366,#REF!,0)</f>
        <v>0</v>
      </c>
      <c r="JK366" s="1098">
        <f>IF(JK$9=$N366,#REF!,0)</f>
        <v>0</v>
      </c>
      <c r="JL366" s="1098">
        <f>IF(JL$9=$N366,#REF!,0)</f>
        <v>0</v>
      </c>
      <c r="JM366" s="1098">
        <f>IF(JM$9=$N366,#REF!,0)</f>
        <v>0</v>
      </c>
      <c r="JN366" s="1098">
        <f>IF(JN$9=$N366,#REF!,0)</f>
        <v>0</v>
      </c>
      <c r="JO366" s="1098">
        <f>IF(JO$9=$N366,#REF!,0)</f>
        <v>0</v>
      </c>
      <c r="JP366" s="1098">
        <f>IF(JP$9=$N366,#REF!,0)</f>
        <v>0</v>
      </c>
      <c r="JQ366" s="1098">
        <f>IF(JQ$9=$N366,#REF!,0)</f>
        <v>0</v>
      </c>
      <c r="JR366" s="1098">
        <f>IF(JR$9=$N366,#REF!,0)</f>
        <v>0</v>
      </c>
      <c r="JS366" s="1098">
        <f>IF(JS$9=$N366,#REF!,0)</f>
        <v>0</v>
      </c>
      <c r="JT366" s="1098">
        <f>IF(JT$9=$N366,#REF!,0)</f>
        <v>0</v>
      </c>
      <c r="JU366" s="1098">
        <f>IF(JU$9=$N366,#REF!,0)</f>
        <v>0</v>
      </c>
      <c r="JV366" s="1098">
        <f>IF(JV$9=$N366,#REF!,0)</f>
        <v>0</v>
      </c>
      <c r="JW366" s="1098">
        <f>IF(JW$9=$N366,#REF!,0)</f>
        <v>0</v>
      </c>
      <c r="JX366" s="681"/>
      <c r="JZ366" s="681">
        <f t="shared" si="1042"/>
        <v>0</v>
      </c>
      <c r="KA366" s="681">
        <f t="shared" si="1042"/>
        <v>0</v>
      </c>
      <c r="KB366" s="681">
        <f t="shared" si="1042"/>
        <v>0</v>
      </c>
      <c r="KC366" s="681">
        <f t="shared" si="1042"/>
        <v>0</v>
      </c>
      <c r="KD366" s="681">
        <f t="shared" si="1042"/>
        <v>0</v>
      </c>
      <c r="KE366" s="681">
        <f t="shared" si="1042"/>
        <v>0</v>
      </c>
      <c r="KF366" s="681">
        <f t="shared" si="1042"/>
        <v>0</v>
      </c>
      <c r="KG366" s="681">
        <f t="shared" si="1042"/>
        <v>0</v>
      </c>
      <c r="KH366" s="681">
        <f t="shared" si="1042"/>
        <v>0</v>
      </c>
      <c r="KI366" s="681">
        <f t="shared" si="1042"/>
        <v>0</v>
      </c>
      <c r="KJ366" s="681">
        <f t="shared" si="1042"/>
        <v>0</v>
      </c>
      <c r="KN366" s="1098">
        <f t="shared" si="1032"/>
        <v>0</v>
      </c>
      <c r="KO366" s="1098">
        <f t="shared" si="1032"/>
        <v>0</v>
      </c>
      <c r="KP366" s="1098">
        <f t="shared" si="1032"/>
        <v>0</v>
      </c>
      <c r="KQ366" s="1098">
        <f t="shared" si="1032"/>
        <v>0</v>
      </c>
      <c r="KR366" s="1098">
        <f t="shared" si="1032"/>
        <v>0</v>
      </c>
      <c r="KS366" s="1098">
        <f t="shared" si="1032"/>
        <v>0</v>
      </c>
      <c r="KT366" s="1098">
        <f t="shared" si="1032"/>
        <v>0</v>
      </c>
      <c r="KU366" s="1098">
        <f t="shared" si="1032"/>
        <v>0</v>
      </c>
      <c r="KV366" s="1098">
        <f t="shared" si="1032"/>
        <v>0</v>
      </c>
      <c r="KW366" s="1098">
        <f t="shared" si="1032"/>
        <v>0</v>
      </c>
      <c r="KX366" s="1098">
        <f t="shared" si="1032"/>
        <v>0</v>
      </c>
      <c r="KY366" s="1098">
        <f t="shared" si="1032"/>
        <v>0</v>
      </c>
      <c r="KZ366" s="1098">
        <f t="shared" si="1032"/>
        <v>0</v>
      </c>
      <c r="LA366" s="1098">
        <f t="shared" si="1032"/>
        <v>0</v>
      </c>
      <c r="LB366" s="1098">
        <f t="shared" si="1032"/>
        <v>0</v>
      </c>
      <c r="LC366" s="1098">
        <f t="shared" si="1032"/>
        <v>0</v>
      </c>
      <c r="LD366" s="1098">
        <f t="shared" si="1027"/>
        <v>0</v>
      </c>
      <c r="LE366" s="1098">
        <f t="shared" si="1027"/>
        <v>0</v>
      </c>
      <c r="LF366" s="1098">
        <f t="shared" si="1027"/>
        <v>0</v>
      </c>
      <c r="LG366" s="1098">
        <f t="shared" si="1027"/>
        <v>0</v>
      </c>
      <c r="LH366" s="1098">
        <f t="shared" si="1027"/>
        <v>0</v>
      </c>
      <c r="LI366" s="1098">
        <f t="shared" si="1027"/>
        <v>0</v>
      </c>
      <c r="LJ366" s="1098">
        <f t="shared" si="1027"/>
        <v>0</v>
      </c>
      <c r="LK366" s="1098">
        <f t="shared" si="1027"/>
        <v>0</v>
      </c>
      <c r="LL366" s="1098">
        <f t="shared" si="1027"/>
        <v>0</v>
      </c>
      <c r="LM366" s="1098">
        <f t="shared" si="1027"/>
        <v>0</v>
      </c>
      <c r="LN366" s="1098">
        <f t="shared" si="1027"/>
        <v>0</v>
      </c>
      <c r="LO366" s="1098">
        <f t="shared" si="1027"/>
        <v>0</v>
      </c>
      <c r="LP366" s="1098">
        <f t="shared" si="1027"/>
        <v>0</v>
      </c>
      <c r="LQ366" s="1098">
        <f t="shared" si="1027"/>
        <v>0</v>
      </c>
      <c r="LR366" s="1098">
        <f t="shared" si="1026"/>
        <v>0</v>
      </c>
      <c r="LS366" s="1098">
        <f t="shared" si="924"/>
        <v>0</v>
      </c>
    </row>
    <row r="367" spans="1:331" ht="20.100000000000001" customHeight="1" x14ac:dyDescent="0.35">
      <c r="A367" s="691"/>
      <c r="B367" s="871" t="s">
        <v>780</v>
      </c>
      <c r="C367" s="870" t="s">
        <v>7</v>
      </c>
      <c r="D367" s="1147"/>
      <c r="E367" s="1147"/>
      <c r="F367" s="1147"/>
      <c r="G367" s="1147"/>
      <c r="H367" s="1147"/>
      <c r="I367" s="1147"/>
      <c r="J367" s="871" t="s">
        <v>212</v>
      </c>
      <c r="K367" s="877"/>
      <c r="L367" s="886"/>
      <c r="M367" s="1380">
        <v>323</v>
      </c>
      <c r="N367" s="1381" t="s">
        <v>31</v>
      </c>
      <c r="O367" s="138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635"/>
      <c r="AJ367" s="31"/>
      <c r="AK367" s="31"/>
      <c r="AL367" s="31"/>
      <c r="AM367" s="31"/>
      <c r="AN367" s="38"/>
      <c r="AO367" s="38"/>
      <c r="AP367" s="38"/>
      <c r="AQ367" s="38"/>
      <c r="AR367" s="38"/>
      <c r="AS367" s="54"/>
      <c r="AT367" s="54"/>
      <c r="AU367" s="38"/>
      <c r="AV367" s="38"/>
      <c r="AW367" s="38"/>
      <c r="AX367" s="38"/>
      <c r="AY367" s="38"/>
      <c r="AZ367" s="31"/>
      <c r="BA367" s="31"/>
      <c r="BB367" s="113"/>
      <c r="BC367" s="113"/>
      <c r="BD367" s="38"/>
      <c r="BE367" s="113"/>
      <c r="BF367" s="113"/>
      <c r="BG367" s="113"/>
      <c r="BH367" s="113"/>
      <c r="BI367" s="38"/>
      <c r="BJ367" s="113"/>
      <c r="BK367" s="38"/>
      <c r="BL367" s="38"/>
      <c r="BM367" s="38"/>
      <c r="BN367" s="38"/>
      <c r="BO367" s="113"/>
      <c r="BP367" s="113"/>
      <c r="BQ367" s="113"/>
      <c r="BR367" s="38"/>
      <c r="BS367" s="113"/>
      <c r="BT367" s="113"/>
      <c r="BU367" s="38"/>
      <c r="BV367" s="113"/>
      <c r="BW367" s="113"/>
      <c r="BX367" s="113"/>
      <c r="BY367" s="113"/>
      <c r="BZ367" s="112">
        <f>SUM(BZ368:BZ369)</f>
        <v>0</v>
      </c>
      <c r="CA367" s="113"/>
      <c r="CB367" s="113"/>
      <c r="CC367" s="113"/>
      <c r="CD367" s="113"/>
      <c r="CE367" s="112">
        <f>SUM(CE368:CE369)</f>
        <v>0</v>
      </c>
      <c r="CF367" s="112">
        <f>SUM(CF368:CF369)</f>
        <v>0</v>
      </c>
      <c r="CG367" s="112">
        <f t="shared" si="996"/>
        <v>0</v>
      </c>
      <c r="CH367" s="112">
        <f>SUM(CH368:CH369)</f>
        <v>6570</v>
      </c>
      <c r="CI367" s="112">
        <f>SUM(CI368:CI369)</f>
        <v>6570</v>
      </c>
      <c r="CJ367" s="112"/>
      <c r="CK367" s="112">
        <f>IFERROR(CJ367/CI367*100,)</f>
        <v>0</v>
      </c>
      <c r="CL367" s="112">
        <f>SUM(CL368:CL369)</f>
        <v>0</v>
      </c>
      <c r="CM367" s="112">
        <f>SUM(CM368:CM369)</f>
        <v>6570</v>
      </c>
      <c r="CN367" s="112"/>
      <c r="CO367" s="112">
        <f>IFERROR(CN367/CM367*100,)</f>
        <v>0</v>
      </c>
      <c r="CP367" s="112">
        <f>SUM(CP368:CP369)</f>
        <v>0</v>
      </c>
      <c r="CQ367" s="112">
        <f>SUM(CQ368:CQ369)</f>
        <v>6570</v>
      </c>
      <c r="CR367" s="112">
        <f>SUM(CR368:CR369)</f>
        <v>0</v>
      </c>
      <c r="CS367" s="112">
        <f t="shared" si="987"/>
        <v>0</v>
      </c>
      <c r="CT367" s="112">
        <f>SUM(CT368:CT369)</f>
        <v>0</v>
      </c>
      <c r="CU367" s="112">
        <f>SUM(CU368:CU369)</f>
        <v>6570</v>
      </c>
      <c r="CV367" s="112">
        <f>SUM(CV368:CV369)</f>
        <v>0</v>
      </c>
      <c r="CW367" s="112">
        <f t="shared" si="839"/>
        <v>0</v>
      </c>
      <c r="CX367" s="112">
        <f t="shared" ref="CX367:DH367" si="1047">SUM(CX368:CX369)</f>
        <v>0</v>
      </c>
      <c r="CY367" s="112">
        <f t="shared" si="1047"/>
        <v>6570</v>
      </c>
      <c r="CZ367" s="112">
        <f t="shared" si="1047"/>
        <v>0</v>
      </c>
      <c r="DA367" s="112">
        <f t="shared" si="1047"/>
        <v>0</v>
      </c>
      <c r="DB367" s="112">
        <f>SUM(DB368:DB369)</f>
        <v>0</v>
      </c>
      <c r="DC367" s="112">
        <f>SUM(DC368:DC369)</f>
        <v>0</v>
      </c>
      <c r="DD367" s="112">
        <f t="shared" si="973"/>
        <v>0</v>
      </c>
      <c r="DE367" s="112">
        <f t="shared" si="974"/>
        <v>0</v>
      </c>
      <c r="DF367" s="112">
        <f>SUM(DF368:DF369)</f>
        <v>0</v>
      </c>
      <c r="DG367" s="112">
        <f t="shared" si="1047"/>
        <v>6570</v>
      </c>
      <c r="DH367" s="112">
        <f t="shared" si="1047"/>
        <v>0</v>
      </c>
      <c r="DI367" s="112">
        <f t="shared" si="843"/>
        <v>0</v>
      </c>
      <c r="DJ367" s="112">
        <f>SUM(DJ368:DJ369)</f>
        <v>-6570</v>
      </c>
      <c r="DK367" s="112">
        <f>SUM(DK368:DK369)</f>
        <v>0</v>
      </c>
      <c r="DL367" s="112">
        <f t="shared" ref="DL367:DL374" si="1048">IFERROR(DF367/DK367*100,)</f>
        <v>0</v>
      </c>
      <c r="DM367" s="112">
        <f>SUM(DM368:DM369)</f>
        <v>0</v>
      </c>
      <c r="DN367" s="112">
        <f>SUM(DN368:DN369)</f>
        <v>0</v>
      </c>
      <c r="DO367" s="112">
        <f>SUM(DO368:DO369)</f>
        <v>0</v>
      </c>
      <c r="DP367" s="112">
        <f t="shared" ref="DP367:DP386" si="1049">IFERROR(DO367/DN367*100,)</f>
        <v>0</v>
      </c>
      <c r="DQ367" s="112">
        <f>SUM(DQ368:DQ369)</f>
        <v>0</v>
      </c>
      <c r="DR367" s="112">
        <f>SUM(DR368:DR369)</f>
        <v>0</v>
      </c>
      <c r="DS367" s="112">
        <f>SUM(DS368:DS369)</f>
        <v>0</v>
      </c>
      <c r="DT367" s="112">
        <f t="shared" si="976"/>
        <v>0</v>
      </c>
      <c r="DU367" s="112">
        <f t="shared" ref="DU367:EB367" si="1050">SUM(DU368:DU369)</f>
        <v>0</v>
      </c>
      <c r="DV367" s="112">
        <f t="shared" si="1050"/>
        <v>0</v>
      </c>
      <c r="DW367" s="112">
        <f t="shared" si="1050"/>
        <v>0</v>
      </c>
      <c r="DX367" s="112">
        <f t="shared" si="1050"/>
        <v>0</v>
      </c>
      <c r="DY367" s="112">
        <f t="shared" si="1050"/>
        <v>0</v>
      </c>
      <c r="DZ367" s="112">
        <f>SUM(DZ368:DZ369)</f>
        <v>0</v>
      </c>
      <c r="EA367" s="112">
        <f t="shared" si="1050"/>
        <v>0</v>
      </c>
      <c r="EB367" s="112">
        <f t="shared" si="1050"/>
        <v>0</v>
      </c>
      <c r="EC367" s="112">
        <f t="shared" si="1045"/>
        <v>0</v>
      </c>
      <c r="ED367" s="112">
        <f>SUM(ED368:ED369)</f>
        <v>4126.0200000000004</v>
      </c>
      <c r="EE367" s="112">
        <f>SUM(EE368:EE369)</f>
        <v>4126.0200000000004</v>
      </c>
      <c r="EF367" s="112">
        <f>SUM(EF368:EF369)</f>
        <v>0</v>
      </c>
      <c r="EG367" s="112">
        <f t="shared" si="1046"/>
        <v>0</v>
      </c>
      <c r="EH367" s="112" t="e">
        <f>SUM(EH368:EH369)</f>
        <v>#REF!</v>
      </c>
      <c r="EI367" s="112">
        <f>IFERROR(#REF!/DZ367*100,)</f>
        <v>0</v>
      </c>
      <c r="EJ367" s="112">
        <f>IFERROR(#REF!/#REF!*100,)</f>
        <v>0</v>
      </c>
      <c r="EK367" s="112">
        <f t="shared" ref="EK367" si="1051">SUM(EK368:EK369)</f>
        <v>0</v>
      </c>
      <c r="EL367" s="112">
        <f t="shared" ref="EL367" si="1052">SUM(EL368:EL369)</f>
        <v>0</v>
      </c>
      <c r="EM367" s="106">
        <f t="shared" ref="EM367" si="1053">SUM(EM368:EM369)</f>
        <v>0</v>
      </c>
      <c r="EN367" s="102"/>
      <c r="EO367" s="102"/>
      <c r="EP367" s="102"/>
      <c r="EQ367" s="102"/>
      <c r="ER367" s="102"/>
      <c r="ES367" s="146">
        <f t="shared" si="968"/>
        <v>0</v>
      </c>
      <c r="EX367" s="739">
        <f>IF(EX$9=$K367,#REF!,0)</f>
        <v>0</v>
      </c>
      <c r="EY367" s="739">
        <f>IF(EY$9=$K367,#REF!,0)</f>
        <v>0</v>
      </c>
      <c r="EZ367" s="739">
        <f>IF(EZ$9=$K367,#REF!,0)</f>
        <v>0</v>
      </c>
      <c r="FA367" s="739">
        <f>IF(FA$9=$K367,#REF!,0)</f>
        <v>0</v>
      </c>
      <c r="FB367" s="739">
        <f>IF(FB$9=$K367,#REF!,0)</f>
        <v>0</v>
      </c>
      <c r="FC367" s="739">
        <f>IF(FC$9=$K367,#REF!,0)</f>
        <v>0</v>
      </c>
      <c r="FD367" s="739">
        <f>IF(FD$9=$K367,#REF!,0)</f>
        <v>0</v>
      </c>
      <c r="FE367" s="739">
        <f>IF(FE$9=$K367,#REF!,0)</f>
        <v>0</v>
      </c>
      <c r="FF367" s="739">
        <f>IF(FF$9=$K367,#REF!,0)</f>
        <v>0</v>
      </c>
      <c r="FG367" s="739">
        <f>IF(FG$9=$K367,#REF!,0)</f>
        <v>0</v>
      </c>
      <c r="FH367" s="739">
        <f>IF(FH$9=$K367,#REF!,0)</f>
        <v>0</v>
      </c>
      <c r="FI367" s="739">
        <f>IF(FI$9=$K367,#REF!,0)</f>
        <v>0</v>
      </c>
      <c r="FJ367" s="739">
        <f>IF(FJ$9=$K367,#REF!,0)</f>
        <v>0</v>
      </c>
      <c r="FK367" s="739">
        <f>IF(FK$9=$K367,#REF!,0)</f>
        <v>0</v>
      </c>
      <c r="FL367" s="739">
        <f>IF(FL$9=$K367,#REF!,0)</f>
        <v>0</v>
      </c>
      <c r="FM367" s="739">
        <f>IF(FM$9=$K367,#REF!,0)</f>
        <v>0</v>
      </c>
      <c r="FN367" s="739">
        <f>IF(FN$9=$K367,#REF!,0)</f>
        <v>0</v>
      </c>
      <c r="FO367" s="739">
        <f>IF(FO$9=$K367,#REF!,0)</f>
        <v>0</v>
      </c>
      <c r="FP367" s="739">
        <f>IF(FP$9=$K367,#REF!,0)</f>
        <v>0</v>
      </c>
      <c r="FQ367" s="739">
        <f>IF(FQ$9=$K367,#REF!,0)</f>
        <v>0</v>
      </c>
      <c r="FU367" s="739">
        <f t="shared" si="1043"/>
        <v>0</v>
      </c>
      <c r="FV367" s="739">
        <f t="shared" si="1043"/>
        <v>0</v>
      </c>
      <c r="FW367" s="739">
        <f t="shared" si="1043"/>
        <v>0</v>
      </c>
      <c r="FX367" s="739">
        <f t="shared" si="1043"/>
        <v>0</v>
      </c>
      <c r="FY367" s="739">
        <f t="shared" si="1043"/>
        <v>0</v>
      </c>
      <c r="FZ367" s="739">
        <f t="shared" si="1043"/>
        <v>0</v>
      </c>
      <c r="GA367" s="739">
        <f t="shared" si="1043"/>
        <v>0</v>
      </c>
      <c r="GB367" s="739">
        <f t="shared" si="1043"/>
        <v>0</v>
      </c>
      <c r="GC367" s="739">
        <f t="shared" si="1043"/>
        <v>0</v>
      </c>
      <c r="GD367" s="739">
        <f t="shared" si="1043"/>
        <v>0</v>
      </c>
      <c r="GE367" s="739">
        <f t="shared" si="1044"/>
        <v>0</v>
      </c>
      <c r="GF367" s="739">
        <f t="shared" si="1044"/>
        <v>0</v>
      </c>
      <c r="GG367" s="739">
        <f t="shared" si="1044"/>
        <v>0</v>
      </c>
      <c r="GH367" s="739">
        <f t="shared" si="1044"/>
        <v>0</v>
      </c>
      <c r="GI367" s="739">
        <f t="shared" si="1044"/>
        <v>0</v>
      </c>
      <c r="GJ367" s="739">
        <f t="shared" si="1044"/>
        <v>0</v>
      </c>
      <c r="GK367" s="739">
        <f t="shared" si="1044"/>
        <v>0</v>
      </c>
      <c r="GL367" s="739">
        <f t="shared" si="1044"/>
        <v>0</v>
      </c>
      <c r="GM367" s="739">
        <f t="shared" si="1044"/>
        <v>0</v>
      </c>
      <c r="GN367" s="739">
        <f t="shared" si="1044"/>
        <v>0</v>
      </c>
      <c r="GQ367" s="1098">
        <f>IF(GQ$9=$N367,#REF!,0)</f>
        <v>0</v>
      </c>
      <c r="GR367" s="1098">
        <f>IF(GR$9=$N367,#REF!,0)</f>
        <v>0</v>
      </c>
      <c r="GS367" s="1098">
        <f>IF(GS$9=$N367,#REF!,0)</f>
        <v>0</v>
      </c>
      <c r="GT367" s="1098">
        <f>IF(GT$9=$N367,#REF!,0)</f>
        <v>0</v>
      </c>
      <c r="GU367" s="1098">
        <f>IF(GU$9=$N367,#REF!,0)</f>
        <v>0</v>
      </c>
      <c r="GV367" s="1098">
        <f>IF(GV$9=$N367,#REF!,0)</f>
        <v>0</v>
      </c>
      <c r="GW367" s="1098">
        <f>IF(GW$9=$N367,#REF!,0)</f>
        <v>0</v>
      </c>
      <c r="GX367" s="1098">
        <f>IF(GX$9=$N367,#REF!,0)</f>
        <v>0</v>
      </c>
      <c r="GY367" s="1098">
        <f>IF(GY$9=$N367,#REF!,0)</f>
        <v>0</v>
      </c>
      <c r="GZ367" s="1098">
        <f>IF(GZ$9=$N367,#REF!,0)</f>
        <v>0</v>
      </c>
      <c r="HA367" s="1098">
        <f>IF(HA$9=$N367,#REF!,0)</f>
        <v>0</v>
      </c>
      <c r="HB367" s="1098">
        <f>IF(HB$9=$N367,#REF!,0)</f>
        <v>0</v>
      </c>
      <c r="HC367" s="1098">
        <f>IF(HC$9=$N367,#REF!,0)</f>
        <v>0</v>
      </c>
      <c r="HD367" s="1098">
        <f>IF(HD$9=$N367,#REF!,0)</f>
        <v>0</v>
      </c>
      <c r="HE367" s="1098">
        <f>IF(HE$9=$N367,#REF!,0)</f>
        <v>0</v>
      </c>
      <c r="HF367" s="1098">
        <f>IF(HF$9=$N367,#REF!,0)</f>
        <v>0</v>
      </c>
      <c r="HG367" s="1098">
        <f>IF(HG$9=$N367,#REF!,0)</f>
        <v>0</v>
      </c>
      <c r="HH367" s="1098">
        <f>IF(HH$9=$N367,#REF!,0)</f>
        <v>0</v>
      </c>
      <c r="HI367" s="1098">
        <f>IF(HI$9=$N367,#REF!,0)</f>
        <v>0</v>
      </c>
      <c r="HJ367" s="1098">
        <f>IF(HJ$9=$N367,#REF!,0)</f>
        <v>0</v>
      </c>
      <c r="HK367" s="1098">
        <f>IF(HK$9=$N367,#REF!,0)</f>
        <v>0</v>
      </c>
      <c r="HL367" s="1098">
        <f>IF(HL$9=$N367,#REF!,0)</f>
        <v>0</v>
      </c>
      <c r="HM367" s="1098">
        <f>IF(HM$9=$N367,#REF!,0)</f>
        <v>0</v>
      </c>
      <c r="HN367" s="1098">
        <f>IF(HN$9=$N367,#REF!,0)</f>
        <v>0</v>
      </c>
      <c r="HO367" s="1098">
        <f>IF(HO$9=$N367,#REF!,0)</f>
        <v>0</v>
      </c>
      <c r="HP367" s="1098">
        <f>IF(HP$9=$N367,#REF!,0)</f>
        <v>0</v>
      </c>
      <c r="HQ367" s="1098">
        <f>IF(HQ$9=$N367,#REF!,0)</f>
        <v>0</v>
      </c>
      <c r="HR367" s="1098">
        <f>IF(HR$9=$N367,#REF!,0)</f>
        <v>0</v>
      </c>
      <c r="HS367" s="1098">
        <f>IF(HS$9=$N367,#REF!,0)</f>
        <v>0</v>
      </c>
      <c r="HT367" s="1098">
        <f>IF(HT$9=$N367,#REF!,0)</f>
        <v>0</v>
      </c>
      <c r="HU367" s="1098">
        <f>IF(HU$9=$N367,#REF!,0)</f>
        <v>0</v>
      </c>
      <c r="HV367" s="1098">
        <f>IF(HV$9=$N367,#REF!,0)</f>
        <v>0</v>
      </c>
      <c r="HW367" s="1098">
        <f>IF(HW$9=$N367,#REF!,0)</f>
        <v>0</v>
      </c>
      <c r="HX367" s="1098">
        <f>IF(HX$9=$N367,#REF!,0)</f>
        <v>0</v>
      </c>
      <c r="HY367" s="1098">
        <f>IF(HY$9=$N367,#REF!,0)</f>
        <v>0</v>
      </c>
      <c r="HZ367" s="1098">
        <f>IF(HZ$9=$N367,#REF!,0)</f>
        <v>0</v>
      </c>
      <c r="IA367" s="1098">
        <f>IF(IA$9=$N367,#REF!,0)</f>
        <v>0</v>
      </c>
      <c r="IB367" s="1098">
        <f>IF(IB$9=$N367,#REF!,0)</f>
        <v>0</v>
      </c>
      <c r="IC367" s="1098">
        <f>IF(IC$9=$N367,#REF!,0)</f>
        <v>0</v>
      </c>
      <c r="ID367" s="1098">
        <f>IF(ID$9=$N367,#REF!,0)</f>
        <v>0</v>
      </c>
      <c r="IE367" s="1098">
        <f>IF(IE$9=$N367,#REF!,0)</f>
        <v>0</v>
      </c>
      <c r="IF367" s="1098">
        <f>IF(IF$9=$N367,#REF!,0)</f>
        <v>0</v>
      </c>
      <c r="IG367" s="1098">
        <f>IF(IG$9=$N367,#REF!,0)</f>
        <v>0</v>
      </c>
      <c r="IH367" s="1098">
        <f>IF(IH$9=$N367,#REF!,0)</f>
        <v>0</v>
      </c>
      <c r="II367" s="1098">
        <f>IF(II$9=$N367,#REF!,0)</f>
        <v>0</v>
      </c>
      <c r="IJ367" s="1098">
        <f>IF(IJ$9=$N367,#REF!,0)</f>
        <v>0</v>
      </c>
      <c r="IK367" s="1098">
        <f>IF(IK$9=$N367,#REF!,0)</f>
        <v>0</v>
      </c>
      <c r="IL367" s="1098">
        <f>IF(IL$9=$N367,#REF!,0)</f>
        <v>0</v>
      </c>
      <c r="IM367" s="1098">
        <f>IF(IM$9=$N367,#REF!,0)</f>
        <v>0</v>
      </c>
      <c r="IN367" s="1098">
        <f>IF(IN$9=$N367,#REF!,0)</f>
        <v>0</v>
      </c>
      <c r="IO367" s="1098">
        <f>IF(IO$9=$N367,#REF!,0)</f>
        <v>0</v>
      </c>
      <c r="IP367" s="1098">
        <f>IF(IP$9=$N367,#REF!,0)</f>
        <v>0</v>
      </c>
      <c r="IQ367" s="1098">
        <f>IF(IQ$9=$N367,#REF!,0)</f>
        <v>0</v>
      </c>
      <c r="IR367" s="1098">
        <f>IF(IR$9=$N367,#REF!,0)</f>
        <v>0</v>
      </c>
      <c r="IS367" s="1098">
        <f>IF(IS$9=$N367,#REF!,0)</f>
        <v>0</v>
      </c>
      <c r="IT367" s="1098">
        <f>IF(IT$9=$N367,#REF!,0)</f>
        <v>0</v>
      </c>
      <c r="IU367" s="1098">
        <f>IF(IU$9=$N367,#REF!,0)</f>
        <v>0</v>
      </c>
      <c r="IV367" s="1098">
        <f>IF(IV$9=$N367,#REF!,0)</f>
        <v>0</v>
      </c>
      <c r="IW367" s="1098">
        <f>IF(IW$9=$N367,#REF!,0)</f>
        <v>0</v>
      </c>
      <c r="IX367" s="1098">
        <f>IF(IX$9=$N367,#REF!,0)</f>
        <v>0</v>
      </c>
      <c r="IY367" s="1098">
        <f>IF(IY$9=$N367,#REF!,0)</f>
        <v>0</v>
      </c>
      <c r="IZ367" s="1098">
        <f>IF(IZ$9=$N367,#REF!,0)</f>
        <v>0</v>
      </c>
      <c r="JA367" s="1098">
        <f>IF(JA$9=$N367,#REF!,0)</f>
        <v>0</v>
      </c>
      <c r="JB367" s="1098">
        <f>IF(JB$9=$N367,#REF!,0)</f>
        <v>0</v>
      </c>
      <c r="JC367" s="1098">
        <f>IF(JC$9=$N367,#REF!,0)</f>
        <v>0</v>
      </c>
      <c r="JD367" s="1098">
        <f>IF(JD$9=$N367,#REF!,0)</f>
        <v>0</v>
      </c>
      <c r="JE367" s="1098">
        <f>IF(JE$9=$N367,#REF!,0)</f>
        <v>0</v>
      </c>
      <c r="JF367" s="1098">
        <f>IF(JF$9=$N367,#REF!,0)</f>
        <v>0</v>
      </c>
      <c r="JG367" s="1098">
        <f>IF(JG$9=$N367,#REF!,0)</f>
        <v>0</v>
      </c>
      <c r="JH367" s="1098">
        <f>IF(JH$9=$N367,#REF!,0)</f>
        <v>0</v>
      </c>
      <c r="JI367" s="1098">
        <f>IF(JI$9=$N367,#REF!,0)</f>
        <v>0</v>
      </c>
      <c r="JJ367" s="1098">
        <f>IF(JJ$9=$N367,#REF!,0)</f>
        <v>0</v>
      </c>
      <c r="JK367" s="1098">
        <f>IF(JK$9=$N367,#REF!,0)</f>
        <v>0</v>
      </c>
      <c r="JL367" s="1098">
        <f>IF(JL$9=$N367,#REF!,0)</f>
        <v>0</v>
      </c>
      <c r="JM367" s="1098">
        <f>IF(JM$9=$N367,#REF!,0)</f>
        <v>0</v>
      </c>
      <c r="JN367" s="1098">
        <f>IF(JN$9=$N367,#REF!,0)</f>
        <v>0</v>
      </c>
      <c r="JO367" s="1098">
        <f>IF(JO$9=$N367,#REF!,0)</f>
        <v>0</v>
      </c>
      <c r="JP367" s="1098">
        <f>IF(JP$9=$N367,#REF!,0)</f>
        <v>0</v>
      </c>
      <c r="JQ367" s="1098">
        <f>IF(JQ$9=$N367,#REF!,0)</f>
        <v>0</v>
      </c>
      <c r="JR367" s="1098">
        <f>IF(JR$9=$N367,#REF!,0)</f>
        <v>0</v>
      </c>
      <c r="JS367" s="1098">
        <f>IF(JS$9=$N367,#REF!,0)</f>
        <v>0</v>
      </c>
      <c r="JT367" s="1098">
        <f>IF(JT$9=$N367,#REF!,0)</f>
        <v>0</v>
      </c>
      <c r="JU367" s="1098">
        <f>IF(JU$9=$N367,#REF!,0)</f>
        <v>0</v>
      </c>
      <c r="JV367" s="1098">
        <f>IF(JV$9=$N367,#REF!,0)</f>
        <v>0</v>
      </c>
      <c r="JW367" s="1098">
        <f>IF(JW$9=$N367,#REF!,0)</f>
        <v>0</v>
      </c>
      <c r="JX367" s="681"/>
      <c r="JZ367" s="681">
        <f t="shared" si="1042"/>
        <v>0</v>
      </c>
      <c r="KA367" s="681">
        <f t="shared" si="1042"/>
        <v>0</v>
      </c>
      <c r="KB367" s="681">
        <f t="shared" si="1042"/>
        <v>0</v>
      </c>
      <c r="KC367" s="681">
        <f t="shared" si="1042"/>
        <v>0</v>
      </c>
      <c r="KD367" s="681">
        <f t="shared" si="1042"/>
        <v>0</v>
      </c>
      <c r="KE367" s="681">
        <f t="shared" si="1042"/>
        <v>0</v>
      </c>
      <c r="KF367" s="681">
        <f t="shared" si="1042"/>
        <v>0</v>
      </c>
      <c r="KG367" s="681">
        <f t="shared" si="1042"/>
        <v>0</v>
      </c>
      <c r="KH367" s="681">
        <f t="shared" si="1042"/>
        <v>0</v>
      </c>
      <c r="KI367" s="681">
        <f t="shared" si="1042"/>
        <v>0</v>
      </c>
      <c r="KJ367" s="681">
        <f t="shared" si="1042"/>
        <v>0</v>
      </c>
      <c r="KN367" s="1098">
        <f t="shared" si="1032"/>
        <v>0</v>
      </c>
      <c r="KO367" s="1098">
        <f t="shared" si="1032"/>
        <v>0</v>
      </c>
      <c r="KP367" s="1098">
        <f t="shared" si="1032"/>
        <v>0</v>
      </c>
      <c r="KQ367" s="1098">
        <f t="shared" si="1032"/>
        <v>0</v>
      </c>
      <c r="KR367" s="1098">
        <f t="shared" si="1032"/>
        <v>0</v>
      </c>
      <c r="KS367" s="1098">
        <f t="shared" si="1032"/>
        <v>0</v>
      </c>
      <c r="KT367" s="1098">
        <f t="shared" si="1032"/>
        <v>0</v>
      </c>
      <c r="KU367" s="1098">
        <f t="shared" si="1032"/>
        <v>0</v>
      </c>
      <c r="KV367" s="1098">
        <f t="shared" si="1032"/>
        <v>0</v>
      </c>
      <c r="KW367" s="1098">
        <f t="shared" si="1032"/>
        <v>0</v>
      </c>
      <c r="KX367" s="1098">
        <f t="shared" si="1032"/>
        <v>0</v>
      </c>
      <c r="KY367" s="1098">
        <f t="shared" si="1032"/>
        <v>0</v>
      </c>
      <c r="KZ367" s="1098">
        <f t="shared" si="1032"/>
        <v>0</v>
      </c>
      <c r="LA367" s="1098">
        <f t="shared" si="1032"/>
        <v>0</v>
      </c>
      <c r="LB367" s="1098">
        <f t="shared" si="1032"/>
        <v>0</v>
      </c>
      <c r="LC367" s="1098">
        <f t="shared" si="1032"/>
        <v>0</v>
      </c>
      <c r="LD367" s="1098">
        <f t="shared" si="1027"/>
        <v>0</v>
      </c>
      <c r="LE367" s="1098">
        <f t="shared" si="1027"/>
        <v>0</v>
      </c>
      <c r="LF367" s="1098">
        <f t="shared" si="1027"/>
        <v>0</v>
      </c>
      <c r="LG367" s="1098">
        <f t="shared" si="1027"/>
        <v>0</v>
      </c>
      <c r="LH367" s="1098">
        <f t="shared" si="1027"/>
        <v>0</v>
      </c>
      <c r="LI367" s="1098">
        <f t="shared" si="1027"/>
        <v>0</v>
      </c>
      <c r="LJ367" s="1098">
        <f t="shared" si="1027"/>
        <v>0</v>
      </c>
      <c r="LK367" s="1098">
        <f t="shared" si="1027"/>
        <v>0</v>
      </c>
      <c r="LL367" s="1098">
        <f t="shared" si="1027"/>
        <v>0</v>
      </c>
      <c r="LM367" s="1098">
        <f t="shared" si="1027"/>
        <v>0</v>
      </c>
      <c r="LN367" s="1098">
        <f t="shared" si="1027"/>
        <v>0</v>
      </c>
      <c r="LO367" s="1098">
        <f t="shared" si="1027"/>
        <v>0</v>
      </c>
      <c r="LP367" s="1098">
        <f t="shared" si="1027"/>
        <v>0</v>
      </c>
      <c r="LQ367" s="1098">
        <f t="shared" si="1027"/>
        <v>0</v>
      </c>
      <c r="LR367" s="1098">
        <f t="shared" si="1026"/>
        <v>0</v>
      </c>
      <c r="LS367" s="1098">
        <f t="shared" si="924"/>
        <v>0</v>
      </c>
    </row>
    <row r="368" spans="1:331" ht="20.100000000000001" customHeight="1" x14ac:dyDescent="0.35">
      <c r="A368" s="691"/>
      <c r="B368" s="871"/>
      <c r="C368" s="870"/>
      <c r="D368" s="1147"/>
      <c r="E368" s="1147"/>
      <c r="F368" s="1147"/>
      <c r="G368" s="1147"/>
      <c r="H368" s="1147"/>
      <c r="I368" s="1147"/>
      <c r="J368" s="871" t="s">
        <v>212</v>
      </c>
      <c r="K368" s="877"/>
      <c r="L368" s="886"/>
      <c r="M368" s="1285"/>
      <c r="N368" s="881">
        <v>3237</v>
      </c>
      <c r="O368" s="1216" t="s">
        <v>768</v>
      </c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635"/>
      <c r="AJ368" s="31"/>
      <c r="AK368" s="31"/>
      <c r="AL368" s="31"/>
      <c r="AM368" s="31"/>
      <c r="AN368" s="38"/>
      <c r="AO368" s="38"/>
      <c r="AP368" s="38"/>
      <c r="AQ368" s="38"/>
      <c r="AR368" s="38"/>
      <c r="AS368" s="54"/>
      <c r="AT368" s="54"/>
      <c r="AU368" s="38"/>
      <c r="AV368" s="38"/>
      <c r="AW368" s="38"/>
      <c r="AX368" s="38"/>
      <c r="AY368" s="38"/>
      <c r="AZ368" s="31"/>
      <c r="BA368" s="31"/>
      <c r="BB368" s="113"/>
      <c r="BC368" s="113"/>
      <c r="BD368" s="38"/>
      <c r="BE368" s="113"/>
      <c r="BF368" s="113"/>
      <c r="BG368" s="113"/>
      <c r="BH368" s="113"/>
      <c r="BI368" s="38"/>
      <c r="BJ368" s="113"/>
      <c r="BK368" s="38"/>
      <c r="BL368" s="38"/>
      <c r="BM368" s="38"/>
      <c r="BN368" s="38"/>
      <c r="BO368" s="113"/>
      <c r="BP368" s="113"/>
      <c r="BQ368" s="113"/>
      <c r="BR368" s="38"/>
      <c r="BS368" s="113"/>
      <c r="BT368" s="113"/>
      <c r="BU368" s="38"/>
      <c r="BV368" s="113"/>
      <c r="BW368" s="113"/>
      <c r="BX368" s="113"/>
      <c r="BY368" s="113"/>
      <c r="BZ368" s="726">
        <v>0</v>
      </c>
      <c r="CA368" s="113"/>
      <c r="CB368" s="113"/>
      <c r="CC368" s="113"/>
      <c r="CD368" s="113"/>
      <c r="CE368" s="726">
        <v>0</v>
      </c>
      <c r="CF368" s="726">
        <v>0</v>
      </c>
      <c r="CG368" s="726">
        <f t="shared" si="996"/>
        <v>0</v>
      </c>
      <c r="CH368" s="726">
        <f>(CI368-CE368)</f>
        <v>5000</v>
      </c>
      <c r="CI368" s="726">
        <v>5000</v>
      </c>
      <c r="CJ368" s="726"/>
      <c r="CK368" s="726">
        <f>IFERROR(CJ368/CI368*100,)</f>
        <v>0</v>
      </c>
      <c r="CL368" s="726">
        <f>(CM368-CI368)</f>
        <v>0</v>
      </c>
      <c r="CM368" s="726">
        <v>5000</v>
      </c>
      <c r="CN368" s="726"/>
      <c r="CO368" s="726">
        <f>IFERROR(CN368/CM368*100,)</f>
        <v>0</v>
      </c>
      <c r="CP368" s="726">
        <f>(CQ368-CM368)</f>
        <v>0</v>
      </c>
      <c r="CQ368" s="726">
        <v>5000</v>
      </c>
      <c r="CR368" s="726">
        <v>0</v>
      </c>
      <c r="CS368" s="726">
        <f t="shared" si="987"/>
        <v>0</v>
      </c>
      <c r="CT368" s="726">
        <f>(CU368-CQ368)</f>
        <v>0</v>
      </c>
      <c r="CU368" s="726">
        <v>5000</v>
      </c>
      <c r="CV368" s="726">
        <v>0</v>
      </c>
      <c r="CW368" s="726">
        <f t="shared" si="839"/>
        <v>0</v>
      </c>
      <c r="CX368" s="726">
        <f>(CY368-CU368)</f>
        <v>0</v>
      </c>
      <c r="CY368" s="726">
        <v>5000</v>
      </c>
      <c r="CZ368" s="726"/>
      <c r="DA368" s="726"/>
      <c r="DB368" s="726">
        <v>0</v>
      </c>
      <c r="DC368" s="726">
        <v>0</v>
      </c>
      <c r="DD368" s="726">
        <f t="shared" si="973"/>
        <v>0</v>
      </c>
      <c r="DE368" s="726">
        <f t="shared" si="974"/>
        <v>0</v>
      </c>
      <c r="DF368" s="726"/>
      <c r="DG368" s="726">
        <v>5000</v>
      </c>
      <c r="DH368" s="726"/>
      <c r="DI368" s="726">
        <f t="shared" si="843"/>
        <v>0</v>
      </c>
      <c r="DJ368" s="726">
        <f>(DK368-DG368)</f>
        <v>-5000</v>
      </c>
      <c r="DK368" s="726">
        <v>0</v>
      </c>
      <c r="DL368" s="726">
        <f t="shared" si="1048"/>
        <v>0</v>
      </c>
      <c r="DM368" s="726">
        <f>(DN368-DK368)</f>
        <v>0</v>
      </c>
      <c r="DN368" s="726">
        <v>0</v>
      </c>
      <c r="DO368" s="726"/>
      <c r="DP368" s="726">
        <f t="shared" si="1049"/>
        <v>0</v>
      </c>
      <c r="DQ368" s="726">
        <f>(DR368-DN368)</f>
        <v>0</v>
      </c>
      <c r="DR368" s="726">
        <v>0</v>
      </c>
      <c r="DS368" s="726"/>
      <c r="DT368" s="726">
        <f t="shared" si="976"/>
        <v>0</v>
      </c>
      <c r="DU368" s="726">
        <f>(DV368-DR368)</f>
        <v>0</v>
      </c>
      <c r="DV368" s="726"/>
      <c r="DW368" s="726"/>
      <c r="DX368" s="726"/>
      <c r="DY368" s="726"/>
      <c r="DZ368" s="726">
        <v>0</v>
      </c>
      <c r="EA368" s="726">
        <v>0</v>
      </c>
      <c r="EB368" s="726">
        <v>0</v>
      </c>
      <c r="EC368" s="726">
        <f t="shared" si="1045"/>
        <v>0</v>
      </c>
      <c r="ED368" s="726">
        <f>(EE368-EA368)</f>
        <v>0</v>
      </c>
      <c r="EE368" s="726">
        <v>0</v>
      </c>
      <c r="EF368" s="726">
        <v>0</v>
      </c>
      <c r="EG368" s="726">
        <f t="shared" si="1046"/>
        <v>0</v>
      </c>
      <c r="EH368" s="726" t="e">
        <f>(#REF!-EE368)</f>
        <v>#REF!</v>
      </c>
      <c r="EI368" s="726">
        <f>IFERROR(#REF!/DZ368*100,)</f>
        <v>0</v>
      </c>
      <c r="EJ368" s="726">
        <f>IFERROR(#REF!/#REF!*100,)</f>
        <v>0</v>
      </c>
      <c r="EK368" s="726"/>
      <c r="EL368" s="726"/>
      <c r="EM368" s="725"/>
      <c r="EN368" s="107"/>
      <c r="EO368" s="107"/>
      <c r="EP368" s="107"/>
      <c r="EQ368" s="107"/>
      <c r="ER368" s="107"/>
      <c r="ES368" s="146">
        <f t="shared" si="968"/>
        <v>0</v>
      </c>
      <c r="EX368" s="739">
        <f>IF(EX$9=$K368,#REF!,0)</f>
        <v>0</v>
      </c>
      <c r="EY368" s="739">
        <f>IF(EY$9=$K368,#REF!,0)</f>
        <v>0</v>
      </c>
      <c r="EZ368" s="739">
        <f>IF(EZ$9=$K368,#REF!,0)</f>
        <v>0</v>
      </c>
      <c r="FA368" s="739">
        <f>IF(FA$9=$K368,#REF!,0)</f>
        <v>0</v>
      </c>
      <c r="FB368" s="739">
        <f>IF(FB$9=$K368,#REF!,0)</f>
        <v>0</v>
      </c>
      <c r="FC368" s="739">
        <f>IF(FC$9=$K368,#REF!,0)</f>
        <v>0</v>
      </c>
      <c r="FD368" s="739">
        <f>IF(FD$9=$K368,#REF!,0)</f>
        <v>0</v>
      </c>
      <c r="FE368" s="739">
        <f>IF(FE$9=$K368,#REF!,0)</f>
        <v>0</v>
      </c>
      <c r="FF368" s="739">
        <f>IF(FF$9=$K368,#REF!,0)</f>
        <v>0</v>
      </c>
      <c r="FG368" s="739">
        <f>IF(FG$9=$K368,#REF!,0)</f>
        <v>0</v>
      </c>
      <c r="FH368" s="739">
        <f>IF(FH$9=$K368,#REF!,0)</f>
        <v>0</v>
      </c>
      <c r="FI368" s="739">
        <f>IF(FI$9=$K368,#REF!,0)</f>
        <v>0</v>
      </c>
      <c r="FJ368" s="739">
        <f>IF(FJ$9=$K368,#REF!,0)</f>
        <v>0</v>
      </c>
      <c r="FK368" s="739">
        <f>IF(FK$9=$K368,#REF!,0)</f>
        <v>0</v>
      </c>
      <c r="FL368" s="739">
        <f>IF(FL$9=$K368,#REF!,0)</f>
        <v>0</v>
      </c>
      <c r="FM368" s="739">
        <f>IF(FM$9=$K368,#REF!,0)</f>
        <v>0</v>
      </c>
      <c r="FN368" s="739">
        <f>IF(FN$9=$K368,#REF!,0)</f>
        <v>0</v>
      </c>
      <c r="FO368" s="739">
        <f>IF(FO$9=$K368,#REF!,0)</f>
        <v>0</v>
      </c>
      <c r="FP368" s="739">
        <f>IF(FP$9=$K368,#REF!,0)</f>
        <v>0</v>
      </c>
      <c r="FQ368" s="739">
        <f>IF(FQ$9=$K368,#REF!,0)</f>
        <v>0</v>
      </c>
      <c r="FU368" s="739">
        <f t="shared" si="1043"/>
        <v>0</v>
      </c>
      <c r="FV368" s="739">
        <f t="shared" si="1043"/>
        <v>0</v>
      </c>
      <c r="FW368" s="739">
        <f t="shared" si="1043"/>
        <v>0</v>
      </c>
      <c r="FX368" s="739">
        <f t="shared" si="1043"/>
        <v>0</v>
      </c>
      <c r="FY368" s="739">
        <f t="shared" si="1043"/>
        <v>0</v>
      </c>
      <c r="FZ368" s="739">
        <f t="shared" si="1043"/>
        <v>0</v>
      </c>
      <c r="GA368" s="739">
        <f t="shared" si="1043"/>
        <v>0</v>
      </c>
      <c r="GB368" s="739">
        <f t="shared" si="1043"/>
        <v>0</v>
      </c>
      <c r="GC368" s="739">
        <f t="shared" si="1043"/>
        <v>0</v>
      </c>
      <c r="GD368" s="739">
        <f t="shared" si="1043"/>
        <v>0</v>
      </c>
      <c r="GE368" s="739">
        <f t="shared" si="1044"/>
        <v>0</v>
      </c>
      <c r="GF368" s="739">
        <f t="shared" si="1044"/>
        <v>0</v>
      </c>
      <c r="GG368" s="739">
        <f t="shared" si="1044"/>
        <v>0</v>
      </c>
      <c r="GH368" s="739">
        <f t="shared" si="1044"/>
        <v>0</v>
      </c>
      <c r="GI368" s="739">
        <f t="shared" si="1044"/>
        <v>0</v>
      </c>
      <c r="GJ368" s="739">
        <f t="shared" si="1044"/>
        <v>0</v>
      </c>
      <c r="GK368" s="739">
        <f t="shared" si="1044"/>
        <v>0</v>
      </c>
      <c r="GL368" s="739">
        <f t="shared" si="1044"/>
        <v>0</v>
      </c>
      <c r="GM368" s="739">
        <f t="shared" si="1044"/>
        <v>0</v>
      </c>
      <c r="GN368" s="739">
        <f t="shared" si="1044"/>
        <v>0</v>
      </c>
      <c r="GQ368" s="1098">
        <f>IF(GQ$9=$N368,#REF!,0)</f>
        <v>0</v>
      </c>
      <c r="GR368" s="1098">
        <f>IF(GR$9=$N368,#REF!,0)</f>
        <v>0</v>
      </c>
      <c r="GS368" s="1098">
        <f>IF(GS$9=$N368,#REF!,0)</f>
        <v>0</v>
      </c>
      <c r="GT368" s="1098">
        <f>IF(GT$9=$N368,#REF!,0)</f>
        <v>0</v>
      </c>
      <c r="GU368" s="1098">
        <f>IF(GU$9=$N368,#REF!,0)</f>
        <v>0</v>
      </c>
      <c r="GV368" s="1098">
        <f>IF(GV$9=$N368,#REF!,0)</f>
        <v>0</v>
      </c>
      <c r="GW368" s="1098">
        <f>IF(GW$9=$N368,#REF!,0)</f>
        <v>0</v>
      </c>
      <c r="GX368" s="1098">
        <f>IF(GX$9=$N368,#REF!,0)</f>
        <v>0</v>
      </c>
      <c r="GY368" s="1098">
        <f>IF(GY$9=$N368,#REF!,0)</f>
        <v>0</v>
      </c>
      <c r="GZ368" s="1098">
        <f>IF(GZ$9=$N368,#REF!,0)</f>
        <v>0</v>
      </c>
      <c r="HA368" s="1098">
        <f>IF(HA$9=$N368,#REF!,0)</f>
        <v>0</v>
      </c>
      <c r="HB368" s="1098">
        <f>IF(HB$9=$N368,#REF!,0)</f>
        <v>0</v>
      </c>
      <c r="HC368" s="1098">
        <f>IF(HC$9=$N368,#REF!,0)</f>
        <v>0</v>
      </c>
      <c r="HD368" s="1098">
        <f>IF(HD$9=$N368,#REF!,0)</f>
        <v>0</v>
      </c>
      <c r="HE368" s="1098">
        <f>IF(HE$9=$N368,#REF!,0)</f>
        <v>0</v>
      </c>
      <c r="HF368" s="1098">
        <f>IF(HF$9=$N368,#REF!,0)</f>
        <v>0</v>
      </c>
      <c r="HG368" s="1098">
        <f>IF(HG$9=$N368,#REF!,0)</f>
        <v>0</v>
      </c>
      <c r="HH368" s="1098">
        <f>IF(HH$9=$N368,#REF!,0)</f>
        <v>0</v>
      </c>
      <c r="HI368" s="1098">
        <f>IF(HI$9=$N368,#REF!,0)</f>
        <v>0</v>
      </c>
      <c r="HJ368" s="1098">
        <f>IF(HJ$9=$N368,#REF!,0)</f>
        <v>0</v>
      </c>
      <c r="HK368" s="1098">
        <f>IF(HK$9=$N368,#REF!,0)</f>
        <v>0</v>
      </c>
      <c r="HL368" s="1098">
        <f>IF(HL$9=$N368,#REF!,0)</f>
        <v>0</v>
      </c>
      <c r="HM368" s="1098">
        <f>IF(HM$9=$N368,#REF!,0)</f>
        <v>0</v>
      </c>
      <c r="HN368" s="1098">
        <f>IF(HN$9=$N368,#REF!,0)</f>
        <v>0</v>
      </c>
      <c r="HO368" s="1098" t="e">
        <f>IF(HO$9=$N368,#REF!,0)</f>
        <v>#REF!</v>
      </c>
      <c r="HP368" s="1098">
        <f>IF(HP$9=$N368,#REF!,0)</f>
        <v>0</v>
      </c>
      <c r="HQ368" s="1098">
        <f>IF(HQ$9=$N368,#REF!,0)</f>
        <v>0</v>
      </c>
      <c r="HR368" s="1098">
        <f>IF(HR$9=$N368,#REF!,0)</f>
        <v>0</v>
      </c>
      <c r="HS368" s="1098">
        <f>IF(HS$9=$N368,#REF!,0)</f>
        <v>0</v>
      </c>
      <c r="HT368" s="1098">
        <f>IF(HT$9=$N368,#REF!,0)</f>
        <v>0</v>
      </c>
      <c r="HU368" s="1098">
        <f>IF(HU$9=$N368,#REF!,0)</f>
        <v>0</v>
      </c>
      <c r="HV368" s="1098">
        <f>IF(HV$9=$N368,#REF!,0)</f>
        <v>0</v>
      </c>
      <c r="HW368" s="1098">
        <f>IF(HW$9=$N368,#REF!,0)</f>
        <v>0</v>
      </c>
      <c r="HX368" s="1098">
        <f>IF(HX$9=$N368,#REF!,0)</f>
        <v>0</v>
      </c>
      <c r="HY368" s="1098">
        <f>IF(HY$9=$N368,#REF!,0)</f>
        <v>0</v>
      </c>
      <c r="HZ368" s="1098">
        <f>IF(HZ$9=$N368,#REF!,0)</f>
        <v>0</v>
      </c>
      <c r="IA368" s="1098">
        <f>IF(IA$9=$N368,#REF!,0)</f>
        <v>0</v>
      </c>
      <c r="IB368" s="1098">
        <f>IF(IB$9=$N368,#REF!,0)</f>
        <v>0</v>
      </c>
      <c r="IC368" s="1098">
        <f>IF(IC$9=$N368,#REF!,0)</f>
        <v>0</v>
      </c>
      <c r="ID368" s="1098">
        <f>IF(ID$9=$N368,#REF!,0)</f>
        <v>0</v>
      </c>
      <c r="IE368" s="1098">
        <f>IF(IE$9=$N368,#REF!,0)</f>
        <v>0</v>
      </c>
      <c r="IF368" s="1098">
        <f>IF(IF$9=$N368,#REF!,0)</f>
        <v>0</v>
      </c>
      <c r="IG368" s="1098">
        <f>IF(IG$9=$N368,#REF!,0)</f>
        <v>0</v>
      </c>
      <c r="IH368" s="1098">
        <f>IF(IH$9=$N368,#REF!,0)</f>
        <v>0</v>
      </c>
      <c r="II368" s="1098">
        <f>IF(II$9=$N368,#REF!,0)</f>
        <v>0</v>
      </c>
      <c r="IJ368" s="1098">
        <f>IF(IJ$9=$N368,#REF!,0)</f>
        <v>0</v>
      </c>
      <c r="IK368" s="1098">
        <f>IF(IK$9=$N368,#REF!,0)</f>
        <v>0</v>
      </c>
      <c r="IL368" s="1098">
        <f>IF(IL$9=$N368,#REF!,0)</f>
        <v>0</v>
      </c>
      <c r="IM368" s="1098">
        <f>IF(IM$9=$N368,#REF!,0)</f>
        <v>0</v>
      </c>
      <c r="IN368" s="1098">
        <f>IF(IN$9=$N368,#REF!,0)</f>
        <v>0</v>
      </c>
      <c r="IO368" s="1098">
        <f>IF(IO$9=$N368,#REF!,0)</f>
        <v>0</v>
      </c>
      <c r="IP368" s="1098">
        <f>IF(IP$9=$N368,#REF!,0)</f>
        <v>0</v>
      </c>
      <c r="IQ368" s="1098">
        <f>IF(IQ$9=$N368,#REF!,0)</f>
        <v>0</v>
      </c>
      <c r="IR368" s="1098">
        <f>IF(IR$9=$N368,#REF!,0)</f>
        <v>0</v>
      </c>
      <c r="IS368" s="1098">
        <f>IF(IS$9=$N368,#REF!,0)</f>
        <v>0</v>
      </c>
      <c r="IT368" s="1098">
        <f>IF(IT$9=$N368,#REF!,0)</f>
        <v>0</v>
      </c>
      <c r="IU368" s="1098">
        <f>IF(IU$9=$N368,#REF!,0)</f>
        <v>0</v>
      </c>
      <c r="IV368" s="1098">
        <f>IF(IV$9=$N368,#REF!,0)</f>
        <v>0</v>
      </c>
      <c r="IW368" s="1098">
        <f>IF(IW$9=$N368,#REF!,0)</f>
        <v>0</v>
      </c>
      <c r="IX368" s="1098">
        <f>IF(IX$9=$N368,#REF!,0)</f>
        <v>0</v>
      </c>
      <c r="IY368" s="1098">
        <f>IF(IY$9=$N368,#REF!,0)</f>
        <v>0</v>
      </c>
      <c r="IZ368" s="1098">
        <f>IF(IZ$9=$N368,#REF!,0)</f>
        <v>0</v>
      </c>
      <c r="JA368" s="1098">
        <f>IF(JA$9=$N368,#REF!,0)</f>
        <v>0</v>
      </c>
      <c r="JB368" s="1098">
        <f>IF(JB$9=$N368,#REF!,0)</f>
        <v>0</v>
      </c>
      <c r="JC368" s="1098">
        <f>IF(JC$9=$N368,#REF!,0)</f>
        <v>0</v>
      </c>
      <c r="JD368" s="1098">
        <f>IF(JD$9=$N368,#REF!,0)</f>
        <v>0</v>
      </c>
      <c r="JE368" s="1098">
        <f>IF(JE$9=$N368,#REF!,0)</f>
        <v>0</v>
      </c>
      <c r="JF368" s="1098">
        <f>IF(JF$9=$N368,#REF!,0)</f>
        <v>0</v>
      </c>
      <c r="JG368" s="1098">
        <f>IF(JG$9=$N368,#REF!,0)</f>
        <v>0</v>
      </c>
      <c r="JH368" s="1098">
        <f>IF(JH$9=$N368,#REF!,0)</f>
        <v>0</v>
      </c>
      <c r="JI368" s="1098">
        <f>IF(JI$9=$N368,#REF!,0)</f>
        <v>0</v>
      </c>
      <c r="JJ368" s="1098">
        <f>IF(JJ$9=$N368,#REF!,0)</f>
        <v>0</v>
      </c>
      <c r="JK368" s="1098">
        <f>IF(JK$9=$N368,#REF!,0)</f>
        <v>0</v>
      </c>
      <c r="JL368" s="1098">
        <f>IF(JL$9=$N368,#REF!,0)</f>
        <v>0</v>
      </c>
      <c r="JM368" s="1098">
        <f>IF(JM$9=$N368,#REF!,0)</f>
        <v>0</v>
      </c>
      <c r="JN368" s="1098">
        <f>IF(JN$9=$N368,#REF!,0)</f>
        <v>0</v>
      </c>
      <c r="JO368" s="1098">
        <f>IF(JO$9=$N368,#REF!,0)</f>
        <v>0</v>
      </c>
      <c r="JP368" s="1098">
        <f>IF(JP$9=$N368,#REF!,0)</f>
        <v>0</v>
      </c>
      <c r="JQ368" s="1098">
        <f>IF(JQ$9=$N368,#REF!,0)</f>
        <v>0</v>
      </c>
      <c r="JR368" s="1098">
        <f>IF(JR$9=$N368,#REF!,0)</f>
        <v>0</v>
      </c>
      <c r="JS368" s="1098">
        <f>IF(JS$9=$N368,#REF!,0)</f>
        <v>0</v>
      </c>
      <c r="JT368" s="1098">
        <f>IF(JT$9=$N368,#REF!,0)</f>
        <v>0</v>
      </c>
      <c r="JU368" s="1098">
        <f>IF(JU$9=$N368,#REF!,0)</f>
        <v>0</v>
      </c>
      <c r="JV368" s="1098">
        <f>IF(JV$9=$N368,#REF!,0)</f>
        <v>0</v>
      </c>
      <c r="JW368" s="1098">
        <f>IF(JW$9=$N368,#REF!,0)</f>
        <v>0</v>
      </c>
      <c r="JX368" s="681"/>
      <c r="JZ368" s="681">
        <f t="shared" si="1042"/>
        <v>0</v>
      </c>
      <c r="KA368" s="681">
        <f t="shared" si="1042"/>
        <v>0</v>
      </c>
      <c r="KB368" s="681">
        <f t="shared" si="1042"/>
        <v>0</v>
      </c>
      <c r="KC368" s="681">
        <f t="shared" si="1042"/>
        <v>0</v>
      </c>
      <c r="KD368" s="681">
        <f t="shared" si="1042"/>
        <v>0</v>
      </c>
      <c r="KE368" s="681">
        <f t="shared" si="1042"/>
        <v>0</v>
      </c>
      <c r="KF368" s="681">
        <f t="shared" si="1042"/>
        <v>0</v>
      </c>
      <c r="KG368" s="681">
        <f t="shared" si="1042"/>
        <v>0</v>
      </c>
      <c r="KH368" s="681">
        <f t="shared" si="1042"/>
        <v>0</v>
      </c>
      <c r="KI368" s="681">
        <f t="shared" si="1042"/>
        <v>0</v>
      </c>
      <c r="KJ368" s="681">
        <f t="shared" si="1042"/>
        <v>0</v>
      </c>
      <c r="KN368" s="1098">
        <f t="shared" si="1032"/>
        <v>0</v>
      </c>
      <c r="KO368" s="1098">
        <f t="shared" si="1032"/>
        <v>0</v>
      </c>
      <c r="KP368" s="1098">
        <f t="shared" si="1032"/>
        <v>0</v>
      </c>
      <c r="KQ368" s="1098">
        <f t="shared" si="1032"/>
        <v>0</v>
      </c>
      <c r="KR368" s="1098">
        <f t="shared" si="1032"/>
        <v>0</v>
      </c>
      <c r="KS368" s="1098">
        <f t="shared" si="1032"/>
        <v>0</v>
      </c>
      <c r="KT368" s="1098">
        <f t="shared" si="1032"/>
        <v>0</v>
      </c>
      <c r="KU368" s="1098">
        <f t="shared" si="1032"/>
        <v>0</v>
      </c>
      <c r="KV368" s="1098">
        <f t="shared" si="1032"/>
        <v>0</v>
      </c>
      <c r="KW368" s="1098">
        <f t="shared" si="1032"/>
        <v>0</v>
      </c>
      <c r="KX368" s="1098">
        <f t="shared" si="1032"/>
        <v>0</v>
      </c>
      <c r="KY368" s="1098">
        <f t="shared" si="1032"/>
        <v>0</v>
      </c>
      <c r="KZ368" s="1098">
        <f t="shared" si="1032"/>
        <v>0</v>
      </c>
      <c r="LA368" s="1098">
        <f t="shared" si="1032"/>
        <v>0</v>
      </c>
      <c r="LB368" s="1098">
        <f t="shared" si="1032"/>
        <v>0</v>
      </c>
      <c r="LC368" s="1098">
        <f t="shared" si="1032"/>
        <v>0</v>
      </c>
      <c r="LD368" s="1098">
        <f t="shared" si="1027"/>
        <v>0</v>
      </c>
      <c r="LE368" s="1098">
        <f t="shared" si="1027"/>
        <v>0</v>
      </c>
      <c r="LF368" s="1098">
        <f t="shared" si="1027"/>
        <v>0</v>
      </c>
      <c r="LG368" s="1098">
        <f t="shared" si="1027"/>
        <v>0</v>
      </c>
      <c r="LH368" s="1098">
        <f t="shared" si="1027"/>
        <v>0</v>
      </c>
      <c r="LI368" s="1098">
        <f t="shared" si="1027"/>
        <v>0</v>
      </c>
      <c r="LJ368" s="1098">
        <f t="shared" si="1027"/>
        <v>0</v>
      </c>
      <c r="LK368" s="1098">
        <f t="shared" si="1027"/>
        <v>0</v>
      </c>
      <c r="LL368" s="1098">
        <f t="shared" si="1027"/>
        <v>0</v>
      </c>
      <c r="LM368" s="1098">
        <f t="shared" si="1027"/>
        <v>0</v>
      </c>
      <c r="LN368" s="1098">
        <f t="shared" si="1027"/>
        <v>0</v>
      </c>
      <c r="LO368" s="1098">
        <f t="shared" si="1027"/>
        <v>0</v>
      </c>
      <c r="LP368" s="1098">
        <f t="shared" si="1027"/>
        <v>0</v>
      </c>
      <c r="LQ368" s="1098">
        <f t="shared" si="1027"/>
        <v>0</v>
      </c>
      <c r="LR368" s="1098">
        <f t="shared" si="1026"/>
        <v>0</v>
      </c>
      <c r="LS368" s="1098">
        <f t="shared" si="924"/>
        <v>0</v>
      </c>
    </row>
    <row r="369" spans="1:331" ht="20.100000000000001" customHeight="1" x14ac:dyDescent="0.35">
      <c r="A369" s="691"/>
      <c r="B369" s="871"/>
      <c r="C369" s="870"/>
      <c r="D369" s="1147"/>
      <c r="E369" s="1147"/>
      <c r="F369" s="1147"/>
      <c r="G369" s="1147"/>
      <c r="H369" s="1147"/>
      <c r="I369" s="1147"/>
      <c r="J369" s="871" t="s">
        <v>212</v>
      </c>
      <c r="K369" s="877"/>
      <c r="L369" s="886"/>
      <c r="M369" s="886"/>
      <c r="N369" s="867">
        <v>3238</v>
      </c>
      <c r="O369" s="896" t="s">
        <v>39</v>
      </c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635"/>
      <c r="AJ369" s="31"/>
      <c r="AK369" s="31"/>
      <c r="AL369" s="31"/>
      <c r="AM369" s="31"/>
      <c r="AN369" s="38"/>
      <c r="AO369" s="38"/>
      <c r="AP369" s="38"/>
      <c r="AQ369" s="38"/>
      <c r="AR369" s="38"/>
      <c r="AS369" s="54"/>
      <c r="AT369" s="54"/>
      <c r="AU369" s="38"/>
      <c r="AV369" s="38"/>
      <c r="AW369" s="38"/>
      <c r="AX369" s="38"/>
      <c r="AY369" s="38"/>
      <c r="AZ369" s="31"/>
      <c r="BA369" s="31"/>
      <c r="BB369" s="113"/>
      <c r="BC369" s="113"/>
      <c r="BD369" s="38"/>
      <c r="BE369" s="113"/>
      <c r="BF369" s="113"/>
      <c r="BG369" s="113"/>
      <c r="BH369" s="113"/>
      <c r="BI369" s="38"/>
      <c r="BJ369" s="113"/>
      <c r="BK369" s="38"/>
      <c r="BL369" s="38"/>
      <c r="BM369" s="38"/>
      <c r="BN369" s="38"/>
      <c r="BO369" s="113"/>
      <c r="BP369" s="113"/>
      <c r="BQ369" s="113"/>
      <c r="BR369" s="38"/>
      <c r="BS369" s="113"/>
      <c r="BT369" s="113"/>
      <c r="BU369" s="38"/>
      <c r="BV369" s="113"/>
      <c r="BW369" s="113"/>
      <c r="BX369" s="113"/>
      <c r="BY369" s="113"/>
      <c r="BZ369" s="107">
        <v>0</v>
      </c>
      <c r="CA369" s="113"/>
      <c r="CB369" s="113"/>
      <c r="CC369" s="113"/>
      <c r="CD369" s="113"/>
      <c r="CE369" s="107">
        <v>0</v>
      </c>
      <c r="CF369" s="107">
        <v>0</v>
      </c>
      <c r="CG369" s="107">
        <f t="shared" si="996"/>
        <v>0</v>
      </c>
      <c r="CH369" s="107">
        <f>(CI369-CE369)</f>
        <v>1570</v>
      </c>
      <c r="CI369" s="107">
        <v>1570</v>
      </c>
      <c r="CJ369" s="107"/>
      <c r="CK369" s="107">
        <f>IFERROR(CJ369/CI369*100,)</f>
        <v>0</v>
      </c>
      <c r="CL369" s="107">
        <f>(CM369-CI369)</f>
        <v>0</v>
      </c>
      <c r="CM369" s="107">
        <v>1570</v>
      </c>
      <c r="CN369" s="107"/>
      <c r="CO369" s="107">
        <f>IFERROR(CN369/CM369*100,)</f>
        <v>0</v>
      </c>
      <c r="CP369" s="107">
        <f>(CQ369-CM369)</f>
        <v>0</v>
      </c>
      <c r="CQ369" s="107">
        <v>1570</v>
      </c>
      <c r="CR369" s="107">
        <v>0</v>
      </c>
      <c r="CS369" s="107">
        <f t="shared" si="987"/>
        <v>0</v>
      </c>
      <c r="CT369" s="107">
        <f>(CU369-CQ369)</f>
        <v>0</v>
      </c>
      <c r="CU369" s="107">
        <v>1570</v>
      </c>
      <c r="CV369" s="107">
        <v>0</v>
      </c>
      <c r="CW369" s="107">
        <f t="shared" si="839"/>
        <v>0</v>
      </c>
      <c r="CX369" s="107">
        <f>(CY369-CU369)</f>
        <v>0</v>
      </c>
      <c r="CY369" s="107">
        <v>1570</v>
      </c>
      <c r="CZ369" s="107"/>
      <c r="DA369" s="107"/>
      <c r="DB369" s="107">
        <v>0</v>
      </c>
      <c r="DC369" s="107">
        <v>0</v>
      </c>
      <c r="DD369" s="107">
        <f t="shared" ref="DD369:DD386" si="1054">IFERROR(DC369/DB369*100,)</f>
        <v>0</v>
      </c>
      <c r="DE369" s="107">
        <f t="shared" ref="DE369:DE386" si="1055">IFERROR(DC369/DK369*100,)</f>
        <v>0</v>
      </c>
      <c r="DF369" s="107"/>
      <c r="DG369" s="107">
        <v>1570</v>
      </c>
      <c r="DH369" s="107"/>
      <c r="DI369" s="107">
        <f t="shared" si="843"/>
        <v>0</v>
      </c>
      <c r="DJ369" s="107">
        <f>(DK369-DG369)</f>
        <v>-1570</v>
      </c>
      <c r="DK369" s="107">
        <v>0</v>
      </c>
      <c r="DL369" s="107">
        <f t="shared" si="1048"/>
        <v>0</v>
      </c>
      <c r="DM369" s="107">
        <f>(DN369-DK369)</f>
        <v>0</v>
      </c>
      <c r="DN369" s="107">
        <v>0</v>
      </c>
      <c r="DO369" s="107"/>
      <c r="DP369" s="107">
        <f t="shared" si="1049"/>
        <v>0</v>
      </c>
      <c r="DQ369" s="107">
        <f>(DR369-DN369)</f>
        <v>0</v>
      </c>
      <c r="DR369" s="107">
        <v>0</v>
      </c>
      <c r="DS369" s="107"/>
      <c r="DT369" s="107">
        <f t="shared" si="976"/>
        <v>0</v>
      </c>
      <c r="DU369" s="107">
        <f>(DV369-DR369)</f>
        <v>0</v>
      </c>
      <c r="DV369" s="107"/>
      <c r="DW369" s="107"/>
      <c r="DX369" s="107"/>
      <c r="DY369" s="107"/>
      <c r="DZ369" s="107">
        <v>0</v>
      </c>
      <c r="EA369" s="107">
        <v>0</v>
      </c>
      <c r="EB369" s="107">
        <v>0</v>
      </c>
      <c r="EC369" s="107">
        <f t="shared" si="1045"/>
        <v>0</v>
      </c>
      <c r="ED369" s="107">
        <f>(EE369-EA369)</f>
        <v>4126.0200000000004</v>
      </c>
      <c r="EE369" s="107">
        <v>4126.0200000000004</v>
      </c>
      <c r="EF369" s="107">
        <v>0</v>
      </c>
      <c r="EG369" s="107">
        <f t="shared" si="1046"/>
        <v>0</v>
      </c>
      <c r="EH369" s="107" t="e">
        <f>(#REF!-EE369)</f>
        <v>#REF!</v>
      </c>
      <c r="EI369" s="107">
        <f>IFERROR(#REF!/DZ369*100,)</f>
        <v>0</v>
      </c>
      <c r="EJ369" s="107">
        <f>IFERROR(#REF!/#REF!*100,)</f>
        <v>0</v>
      </c>
      <c r="EK369" s="107">
        <v>0</v>
      </c>
      <c r="EL369" s="107"/>
      <c r="EM369" s="54"/>
      <c r="EN369" s="107"/>
      <c r="EO369" s="107"/>
      <c r="EP369" s="107"/>
      <c r="EQ369" s="107"/>
      <c r="ER369" s="107"/>
      <c r="ES369" s="146">
        <f t="shared" si="968"/>
        <v>0</v>
      </c>
      <c r="EX369" s="739">
        <f>IF(EX$9=$K369,#REF!,0)</f>
        <v>0</v>
      </c>
      <c r="EY369" s="739">
        <f>IF(EY$9=$K369,#REF!,0)</f>
        <v>0</v>
      </c>
      <c r="EZ369" s="739">
        <f>IF(EZ$9=$K369,#REF!,0)</f>
        <v>0</v>
      </c>
      <c r="FA369" s="739">
        <f>IF(FA$9=$K369,#REF!,0)</f>
        <v>0</v>
      </c>
      <c r="FB369" s="739">
        <f>IF(FB$9=$K369,#REF!,0)</f>
        <v>0</v>
      </c>
      <c r="FC369" s="739">
        <f>IF(FC$9=$K369,#REF!,0)</f>
        <v>0</v>
      </c>
      <c r="FD369" s="739">
        <f>IF(FD$9=$K369,#REF!,0)</f>
        <v>0</v>
      </c>
      <c r="FE369" s="739">
        <f>IF(FE$9=$K369,#REF!,0)</f>
        <v>0</v>
      </c>
      <c r="FF369" s="739">
        <f>IF(FF$9=$K369,#REF!,0)</f>
        <v>0</v>
      </c>
      <c r="FG369" s="739">
        <f>IF(FG$9=$K369,#REF!,0)</f>
        <v>0</v>
      </c>
      <c r="FH369" s="739">
        <f>IF(FH$9=$K369,#REF!,0)</f>
        <v>0</v>
      </c>
      <c r="FI369" s="739">
        <f>IF(FI$9=$K369,#REF!,0)</f>
        <v>0</v>
      </c>
      <c r="FJ369" s="739">
        <f>IF(FJ$9=$K369,#REF!,0)</f>
        <v>0</v>
      </c>
      <c r="FK369" s="739">
        <f>IF(FK$9=$K369,#REF!,0)</f>
        <v>0</v>
      </c>
      <c r="FL369" s="739">
        <f>IF(FL$9=$K369,#REF!,0)</f>
        <v>0</v>
      </c>
      <c r="FM369" s="739">
        <f>IF(FM$9=$K369,#REF!,0)</f>
        <v>0</v>
      </c>
      <c r="FN369" s="739">
        <f>IF(FN$9=$K369,#REF!,0)</f>
        <v>0</v>
      </c>
      <c r="FO369" s="739">
        <f>IF(FO$9=$K369,#REF!,0)</f>
        <v>0</v>
      </c>
      <c r="FP369" s="739">
        <f>IF(FP$9=$K369,#REF!,0)</f>
        <v>0</v>
      </c>
      <c r="FQ369" s="739">
        <f>IF(FQ$9=$K369,#REF!,0)</f>
        <v>0</v>
      </c>
      <c r="FU369" s="739">
        <f t="shared" si="1043"/>
        <v>0</v>
      </c>
      <c r="FV369" s="739">
        <f t="shared" si="1043"/>
        <v>0</v>
      </c>
      <c r="FW369" s="739">
        <f t="shared" si="1043"/>
        <v>0</v>
      </c>
      <c r="FX369" s="739">
        <f t="shared" si="1043"/>
        <v>0</v>
      </c>
      <c r="FY369" s="739">
        <f t="shared" si="1043"/>
        <v>0</v>
      </c>
      <c r="FZ369" s="739">
        <f t="shared" si="1043"/>
        <v>0</v>
      </c>
      <c r="GA369" s="739">
        <f t="shared" si="1043"/>
        <v>0</v>
      </c>
      <c r="GB369" s="739">
        <f t="shared" si="1043"/>
        <v>0</v>
      </c>
      <c r="GC369" s="739">
        <f t="shared" si="1043"/>
        <v>0</v>
      </c>
      <c r="GD369" s="739">
        <f t="shared" si="1043"/>
        <v>0</v>
      </c>
      <c r="GE369" s="739">
        <f t="shared" si="1044"/>
        <v>0</v>
      </c>
      <c r="GF369" s="739">
        <f t="shared" si="1044"/>
        <v>0</v>
      </c>
      <c r="GG369" s="739">
        <f t="shared" si="1044"/>
        <v>0</v>
      </c>
      <c r="GH369" s="739">
        <f t="shared" si="1044"/>
        <v>0</v>
      </c>
      <c r="GI369" s="739">
        <f t="shared" si="1044"/>
        <v>0</v>
      </c>
      <c r="GJ369" s="739">
        <f t="shared" si="1044"/>
        <v>0</v>
      </c>
      <c r="GK369" s="739">
        <f t="shared" si="1044"/>
        <v>0</v>
      </c>
      <c r="GL369" s="739">
        <f t="shared" si="1044"/>
        <v>0</v>
      </c>
      <c r="GM369" s="739">
        <f t="shared" si="1044"/>
        <v>0</v>
      </c>
      <c r="GN369" s="739">
        <f t="shared" si="1044"/>
        <v>0</v>
      </c>
      <c r="GQ369" s="1098">
        <f>IF(GQ$9=$N369,#REF!,0)</f>
        <v>0</v>
      </c>
      <c r="GR369" s="1098">
        <f>IF(GR$9=$N369,#REF!,0)</f>
        <v>0</v>
      </c>
      <c r="GS369" s="1098">
        <f>IF(GS$9=$N369,#REF!,0)</f>
        <v>0</v>
      </c>
      <c r="GT369" s="1098">
        <f>IF(GT$9=$N369,#REF!,0)</f>
        <v>0</v>
      </c>
      <c r="GU369" s="1098">
        <f>IF(GU$9=$N369,#REF!,0)</f>
        <v>0</v>
      </c>
      <c r="GV369" s="1098">
        <f>IF(GV$9=$N369,#REF!,0)</f>
        <v>0</v>
      </c>
      <c r="GW369" s="1098">
        <f>IF(GW$9=$N369,#REF!,0)</f>
        <v>0</v>
      </c>
      <c r="GX369" s="1098">
        <f>IF(GX$9=$N369,#REF!,0)</f>
        <v>0</v>
      </c>
      <c r="GY369" s="1098">
        <f>IF(GY$9=$N369,#REF!,0)</f>
        <v>0</v>
      </c>
      <c r="GZ369" s="1098">
        <f>IF(GZ$9=$N369,#REF!,0)</f>
        <v>0</v>
      </c>
      <c r="HA369" s="1098">
        <f>IF(HA$9=$N369,#REF!,0)</f>
        <v>0</v>
      </c>
      <c r="HB369" s="1098">
        <f>IF(HB$9=$N369,#REF!,0)</f>
        <v>0</v>
      </c>
      <c r="HC369" s="1098">
        <f>IF(HC$9=$N369,#REF!,0)</f>
        <v>0</v>
      </c>
      <c r="HD369" s="1098">
        <f>IF(HD$9=$N369,#REF!,0)</f>
        <v>0</v>
      </c>
      <c r="HE369" s="1098">
        <f>IF(HE$9=$N369,#REF!,0)</f>
        <v>0</v>
      </c>
      <c r="HF369" s="1098">
        <f>IF(HF$9=$N369,#REF!,0)</f>
        <v>0</v>
      </c>
      <c r="HG369" s="1098">
        <f>IF(HG$9=$N369,#REF!,0)</f>
        <v>0</v>
      </c>
      <c r="HH369" s="1098">
        <f>IF(HH$9=$N369,#REF!,0)</f>
        <v>0</v>
      </c>
      <c r="HI369" s="1098">
        <f>IF(HI$9=$N369,#REF!,0)</f>
        <v>0</v>
      </c>
      <c r="HJ369" s="1098">
        <f>IF(HJ$9=$N369,#REF!,0)</f>
        <v>0</v>
      </c>
      <c r="HK369" s="1098">
        <f>IF(HK$9=$N369,#REF!,0)</f>
        <v>0</v>
      </c>
      <c r="HL369" s="1098">
        <f>IF(HL$9=$N369,#REF!,0)</f>
        <v>0</v>
      </c>
      <c r="HM369" s="1098">
        <f>IF(HM$9=$N369,#REF!,0)</f>
        <v>0</v>
      </c>
      <c r="HN369" s="1098">
        <f>IF(HN$9=$N369,#REF!,0)</f>
        <v>0</v>
      </c>
      <c r="HO369" s="1098">
        <f>IF(HO$9=$N369,#REF!,0)</f>
        <v>0</v>
      </c>
      <c r="HP369" s="1098" t="e">
        <f>IF(HP$9=$N369,#REF!,0)</f>
        <v>#REF!</v>
      </c>
      <c r="HQ369" s="1098">
        <f>IF(HQ$9=$N369,#REF!,0)</f>
        <v>0</v>
      </c>
      <c r="HR369" s="1098">
        <f>IF(HR$9=$N369,#REF!,0)</f>
        <v>0</v>
      </c>
      <c r="HS369" s="1098">
        <f>IF(HS$9=$N369,#REF!,0)</f>
        <v>0</v>
      </c>
      <c r="HT369" s="1098">
        <f>IF(HT$9=$N369,#REF!,0)</f>
        <v>0</v>
      </c>
      <c r="HU369" s="1098">
        <f>IF(HU$9=$N369,#REF!,0)</f>
        <v>0</v>
      </c>
      <c r="HV369" s="1098">
        <f>IF(HV$9=$N369,#REF!,0)</f>
        <v>0</v>
      </c>
      <c r="HW369" s="1098">
        <f>IF(HW$9=$N369,#REF!,0)</f>
        <v>0</v>
      </c>
      <c r="HX369" s="1098">
        <f>IF(HX$9=$N369,#REF!,0)</f>
        <v>0</v>
      </c>
      <c r="HY369" s="1098">
        <f>IF(HY$9=$N369,#REF!,0)</f>
        <v>0</v>
      </c>
      <c r="HZ369" s="1098">
        <f>IF(HZ$9=$N369,#REF!,0)</f>
        <v>0</v>
      </c>
      <c r="IA369" s="1098">
        <f>IF(IA$9=$N369,#REF!,0)</f>
        <v>0</v>
      </c>
      <c r="IB369" s="1098">
        <f>IF(IB$9=$N369,#REF!,0)</f>
        <v>0</v>
      </c>
      <c r="IC369" s="1098">
        <f>IF(IC$9=$N369,#REF!,0)</f>
        <v>0</v>
      </c>
      <c r="ID369" s="1098">
        <f>IF(ID$9=$N369,#REF!,0)</f>
        <v>0</v>
      </c>
      <c r="IE369" s="1098">
        <f>IF(IE$9=$N369,#REF!,0)</f>
        <v>0</v>
      </c>
      <c r="IF369" s="1098">
        <f>IF(IF$9=$N369,#REF!,0)</f>
        <v>0</v>
      </c>
      <c r="IG369" s="1098">
        <f>IF(IG$9=$N369,#REF!,0)</f>
        <v>0</v>
      </c>
      <c r="IH369" s="1098">
        <f>IF(IH$9=$N369,#REF!,0)</f>
        <v>0</v>
      </c>
      <c r="II369" s="1098">
        <f>IF(II$9=$N369,#REF!,0)</f>
        <v>0</v>
      </c>
      <c r="IJ369" s="1098">
        <f>IF(IJ$9=$N369,#REF!,0)</f>
        <v>0</v>
      </c>
      <c r="IK369" s="1098">
        <f>IF(IK$9=$N369,#REF!,0)</f>
        <v>0</v>
      </c>
      <c r="IL369" s="1098">
        <f>IF(IL$9=$N369,#REF!,0)</f>
        <v>0</v>
      </c>
      <c r="IM369" s="1098">
        <f>IF(IM$9=$N369,#REF!,0)</f>
        <v>0</v>
      </c>
      <c r="IN369" s="1098">
        <f>IF(IN$9=$N369,#REF!,0)</f>
        <v>0</v>
      </c>
      <c r="IO369" s="1098">
        <f>IF(IO$9=$N369,#REF!,0)</f>
        <v>0</v>
      </c>
      <c r="IP369" s="1098">
        <f>IF(IP$9=$N369,#REF!,0)</f>
        <v>0</v>
      </c>
      <c r="IQ369" s="1098">
        <f>IF(IQ$9=$N369,#REF!,0)</f>
        <v>0</v>
      </c>
      <c r="IR369" s="1098">
        <f>IF(IR$9=$N369,#REF!,0)</f>
        <v>0</v>
      </c>
      <c r="IS369" s="1098">
        <f>IF(IS$9=$N369,#REF!,0)</f>
        <v>0</v>
      </c>
      <c r="IT369" s="1098">
        <f>IF(IT$9=$N369,#REF!,0)</f>
        <v>0</v>
      </c>
      <c r="IU369" s="1098">
        <f>IF(IU$9=$N369,#REF!,0)</f>
        <v>0</v>
      </c>
      <c r="IV369" s="1098">
        <f>IF(IV$9=$N369,#REF!,0)</f>
        <v>0</v>
      </c>
      <c r="IW369" s="1098">
        <f>IF(IW$9=$N369,#REF!,0)</f>
        <v>0</v>
      </c>
      <c r="IX369" s="1098">
        <f>IF(IX$9=$N369,#REF!,0)</f>
        <v>0</v>
      </c>
      <c r="IY369" s="1098">
        <f>IF(IY$9=$N369,#REF!,0)</f>
        <v>0</v>
      </c>
      <c r="IZ369" s="1098">
        <f>IF(IZ$9=$N369,#REF!,0)</f>
        <v>0</v>
      </c>
      <c r="JA369" s="1098">
        <f>IF(JA$9=$N369,#REF!,0)</f>
        <v>0</v>
      </c>
      <c r="JB369" s="1098">
        <f>IF(JB$9=$N369,#REF!,0)</f>
        <v>0</v>
      </c>
      <c r="JC369" s="1098">
        <f>IF(JC$9=$N369,#REF!,0)</f>
        <v>0</v>
      </c>
      <c r="JD369" s="1098">
        <f>IF(JD$9=$N369,#REF!,0)</f>
        <v>0</v>
      </c>
      <c r="JE369" s="1098">
        <f>IF(JE$9=$N369,#REF!,0)</f>
        <v>0</v>
      </c>
      <c r="JF369" s="1098">
        <f>IF(JF$9=$N369,#REF!,0)</f>
        <v>0</v>
      </c>
      <c r="JG369" s="1098">
        <f>IF(JG$9=$N369,#REF!,0)</f>
        <v>0</v>
      </c>
      <c r="JH369" s="1098">
        <f>IF(JH$9=$N369,#REF!,0)</f>
        <v>0</v>
      </c>
      <c r="JI369" s="1098">
        <f>IF(JI$9=$N369,#REF!,0)</f>
        <v>0</v>
      </c>
      <c r="JJ369" s="1098">
        <f>IF(JJ$9=$N369,#REF!,0)</f>
        <v>0</v>
      </c>
      <c r="JK369" s="1098">
        <f>IF(JK$9=$N369,#REF!,0)</f>
        <v>0</v>
      </c>
      <c r="JL369" s="1098">
        <f>IF(JL$9=$N369,#REF!,0)</f>
        <v>0</v>
      </c>
      <c r="JM369" s="1098">
        <f>IF(JM$9=$N369,#REF!,0)</f>
        <v>0</v>
      </c>
      <c r="JN369" s="1098">
        <f>IF(JN$9=$N369,#REF!,0)</f>
        <v>0</v>
      </c>
      <c r="JO369" s="1098">
        <f>IF(JO$9=$N369,#REF!,0)</f>
        <v>0</v>
      </c>
      <c r="JP369" s="1098">
        <f>IF(JP$9=$N369,#REF!,0)</f>
        <v>0</v>
      </c>
      <c r="JQ369" s="1098">
        <f>IF(JQ$9=$N369,#REF!,0)</f>
        <v>0</v>
      </c>
      <c r="JR369" s="1098">
        <f>IF(JR$9=$N369,#REF!,0)</f>
        <v>0</v>
      </c>
      <c r="JS369" s="1098">
        <f>IF(JS$9=$N369,#REF!,0)</f>
        <v>0</v>
      </c>
      <c r="JT369" s="1098">
        <f>IF(JT$9=$N369,#REF!,0)</f>
        <v>0</v>
      </c>
      <c r="JU369" s="1098">
        <f>IF(JU$9=$N369,#REF!,0)</f>
        <v>0</v>
      </c>
      <c r="JV369" s="1098">
        <f>IF(JV$9=$N369,#REF!,0)</f>
        <v>0</v>
      </c>
      <c r="JW369" s="1098">
        <f>IF(JW$9=$N369,#REF!,0)</f>
        <v>0</v>
      </c>
      <c r="JX369" s="681"/>
      <c r="JZ369" s="681">
        <f t="shared" si="1042"/>
        <v>0</v>
      </c>
      <c r="KA369" s="681">
        <f t="shared" si="1042"/>
        <v>0</v>
      </c>
      <c r="KB369" s="681">
        <f t="shared" si="1042"/>
        <v>0</v>
      </c>
      <c r="KC369" s="681">
        <f t="shared" si="1042"/>
        <v>0</v>
      </c>
      <c r="KD369" s="681">
        <f t="shared" si="1042"/>
        <v>0</v>
      </c>
      <c r="KE369" s="681">
        <f t="shared" si="1042"/>
        <v>0</v>
      </c>
      <c r="KF369" s="681">
        <f t="shared" si="1042"/>
        <v>0</v>
      </c>
      <c r="KG369" s="681">
        <f t="shared" si="1042"/>
        <v>0</v>
      </c>
      <c r="KH369" s="681">
        <f t="shared" si="1042"/>
        <v>0</v>
      </c>
      <c r="KI369" s="681">
        <f t="shared" si="1042"/>
        <v>0</v>
      </c>
      <c r="KJ369" s="681">
        <f t="shared" si="1042"/>
        <v>0</v>
      </c>
      <c r="KN369" s="1098">
        <f t="shared" si="1032"/>
        <v>0</v>
      </c>
      <c r="KO369" s="1098">
        <f t="shared" si="1032"/>
        <v>0</v>
      </c>
      <c r="KP369" s="1098">
        <f t="shared" si="1032"/>
        <v>0</v>
      </c>
      <c r="KQ369" s="1098">
        <f t="shared" si="1032"/>
        <v>0</v>
      </c>
      <c r="KR369" s="1098">
        <f t="shared" si="1032"/>
        <v>0</v>
      </c>
      <c r="KS369" s="1098">
        <f t="shared" si="1032"/>
        <v>0</v>
      </c>
      <c r="KT369" s="1098">
        <f t="shared" si="1032"/>
        <v>0</v>
      </c>
      <c r="KU369" s="1098">
        <f t="shared" si="1032"/>
        <v>0</v>
      </c>
      <c r="KV369" s="1098">
        <f t="shared" si="1032"/>
        <v>0</v>
      </c>
      <c r="KW369" s="1098">
        <f t="shared" si="1032"/>
        <v>0</v>
      </c>
      <c r="KX369" s="1098">
        <f t="shared" si="1032"/>
        <v>0</v>
      </c>
      <c r="KY369" s="1098">
        <f t="shared" si="1032"/>
        <v>0</v>
      </c>
      <c r="KZ369" s="1098">
        <f t="shared" si="1032"/>
        <v>0</v>
      </c>
      <c r="LA369" s="1098">
        <f t="shared" si="1032"/>
        <v>0</v>
      </c>
      <c r="LB369" s="1098">
        <f t="shared" si="1032"/>
        <v>0</v>
      </c>
      <c r="LC369" s="1098">
        <f t="shared" si="1032"/>
        <v>0</v>
      </c>
      <c r="LD369" s="1098">
        <f t="shared" si="1027"/>
        <v>0</v>
      </c>
      <c r="LE369" s="1098">
        <f t="shared" si="1027"/>
        <v>0</v>
      </c>
      <c r="LF369" s="1098">
        <f t="shared" si="1027"/>
        <v>0</v>
      </c>
      <c r="LG369" s="1098">
        <f t="shared" si="1027"/>
        <v>0</v>
      </c>
      <c r="LH369" s="1098">
        <f t="shared" si="1027"/>
        <v>0</v>
      </c>
      <c r="LI369" s="1098">
        <f t="shared" si="1027"/>
        <v>0</v>
      </c>
      <c r="LJ369" s="1098">
        <f t="shared" si="1027"/>
        <v>0</v>
      </c>
      <c r="LK369" s="1098">
        <f t="shared" si="1027"/>
        <v>0</v>
      </c>
      <c r="LL369" s="1098">
        <f t="shared" si="1027"/>
        <v>0</v>
      </c>
      <c r="LM369" s="1098">
        <f t="shared" si="1027"/>
        <v>0</v>
      </c>
      <c r="LN369" s="1098">
        <f t="shared" si="1027"/>
        <v>0</v>
      </c>
      <c r="LO369" s="1098">
        <f t="shared" si="1027"/>
        <v>0</v>
      </c>
      <c r="LP369" s="1098">
        <f t="shared" si="1027"/>
        <v>0</v>
      </c>
      <c r="LQ369" s="1098">
        <f t="shared" si="1027"/>
        <v>0</v>
      </c>
      <c r="LR369" s="1098">
        <f t="shared" si="1026"/>
        <v>0</v>
      </c>
      <c r="LS369" s="1098">
        <f t="shared" si="924"/>
        <v>0</v>
      </c>
    </row>
    <row r="370" spans="1:331" ht="20.100000000000001" customHeight="1" x14ac:dyDescent="0.35">
      <c r="A370" s="691"/>
      <c r="B370" s="871" t="s">
        <v>781</v>
      </c>
      <c r="C370" s="870" t="s">
        <v>600</v>
      </c>
      <c r="D370" s="872"/>
      <c r="E370" s="872"/>
      <c r="F370" s="872"/>
      <c r="G370" s="872"/>
      <c r="H370" s="872"/>
      <c r="I370" s="872"/>
      <c r="J370" s="871" t="s">
        <v>212</v>
      </c>
      <c r="K370" s="877"/>
      <c r="L370" s="886"/>
      <c r="M370" s="1380">
        <v>324</v>
      </c>
      <c r="N370" s="1380" t="s">
        <v>264</v>
      </c>
      <c r="O370" s="1380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635"/>
      <c r="AJ370" s="31"/>
      <c r="AK370" s="31"/>
      <c r="AL370" s="31"/>
      <c r="AM370" s="31"/>
      <c r="AN370" s="38"/>
      <c r="AO370" s="38"/>
      <c r="AP370" s="38"/>
      <c r="AQ370" s="38"/>
      <c r="AR370" s="38"/>
      <c r="AS370" s="54"/>
      <c r="AT370" s="54"/>
      <c r="AU370" s="38"/>
      <c r="AV370" s="38"/>
      <c r="AW370" s="38"/>
      <c r="AX370" s="38"/>
      <c r="AY370" s="38"/>
      <c r="AZ370" s="31"/>
      <c r="BA370" s="31"/>
      <c r="BB370" s="113"/>
      <c r="BC370" s="113"/>
      <c r="BD370" s="38"/>
      <c r="BE370" s="113"/>
      <c r="BF370" s="113"/>
      <c r="BG370" s="113"/>
      <c r="BH370" s="113"/>
      <c r="BI370" s="38"/>
      <c r="BJ370" s="113"/>
      <c r="BK370" s="38"/>
      <c r="BL370" s="38"/>
      <c r="BM370" s="38"/>
      <c r="BN370" s="38"/>
      <c r="BO370" s="113"/>
      <c r="BP370" s="113"/>
      <c r="BQ370" s="113"/>
      <c r="BR370" s="38"/>
      <c r="BS370" s="113"/>
      <c r="BT370" s="113"/>
      <c r="BU370" s="38"/>
      <c r="BV370" s="113"/>
      <c r="BW370" s="113"/>
      <c r="BX370" s="113"/>
      <c r="BY370" s="113"/>
      <c r="BZ370" s="112">
        <f>BZ371</f>
        <v>0</v>
      </c>
      <c r="CA370" s="113"/>
      <c r="CB370" s="113"/>
      <c r="CC370" s="113"/>
      <c r="CD370" s="113"/>
      <c r="CE370" s="112">
        <f>CE371</f>
        <v>0</v>
      </c>
      <c r="CF370" s="112">
        <f>CF371</f>
        <v>0</v>
      </c>
      <c r="CG370" s="112">
        <f t="shared" si="996"/>
        <v>0</v>
      </c>
      <c r="CH370" s="112">
        <f>CH371</f>
        <v>6705</v>
      </c>
      <c r="CI370" s="112">
        <f>CI371</f>
        <v>6705</v>
      </c>
      <c r="CJ370" s="112"/>
      <c r="CK370" s="112">
        <f>IFERROR(CJ370/CI370*100,)</f>
        <v>0</v>
      </c>
      <c r="CL370" s="112">
        <f>CL371</f>
        <v>0</v>
      </c>
      <c r="CM370" s="112">
        <f>CM371</f>
        <v>6705</v>
      </c>
      <c r="CN370" s="112"/>
      <c r="CO370" s="112">
        <f>IFERROR(CN370/CM370*100,)</f>
        <v>0</v>
      </c>
      <c r="CP370" s="112">
        <f>CP371</f>
        <v>0</v>
      </c>
      <c r="CQ370" s="112">
        <f>CQ371</f>
        <v>6705</v>
      </c>
      <c r="CR370" s="112">
        <f>CR371</f>
        <v>0</v>
      </c>
      <c r="CS370" s="112">
        <f t="shared" si="987"/>
        <v>0</v>
      </c>
      <c r="CT370" s="112">
        <f>CT371</f>
        <v>0</v>
      </c>
      <c r="CU370" s="112">
        <f>CU371</f>
        <v>6705</v>
      </c>
      <c r="CV370" s="112">
        <f>CV371</f>
        <v>0</v>
      </c>
      <c r="CW370" s="112">
        <f t="shared" si="839"/>
        <v>0</v>
      </c>
      <c r="CX370" s="112">
        <f t="shared" ref="CX370:DH370" si="1056">CX371</f>
        <v>0</v>
      </c>
      <c r="CY370" s="112">
        <f t="shared" si="1056"/>
        <v>6705</v>
      </c>
      <c r="CZ370" s="112">
        <f t="shared" si="1056"/>
        <v>0</v>
      </c>
      <c r="DA370" s="112">
        <f t="shared" si="1056"/>
        <v>0</v>
      </c>
      <c r="DB370" s="112">
        <f t="shared" si="1056"/>
        <v>0</v>
      </c>
      <c r="DC370" s="112">
        <f>DC371</f>
        <v>1926.15</v>
      </c>
      <c r="DD370" s="112">
        <f t="shared" si="1054"/>
        <v>0</v>
      </c>
      <c r="DE370" s="112">
        <f t="shared" si="1055"/>
        <v>32.102499999999999</v>
      </c>
      <c r="DF370" s="112">
        <f>DF371</f>
        <v>0</v>
      </c>
      <c r="DG370" s="112">
        <f t="shared" si="1056"/>
        <v>6705</v>
      </c>
      <c r="DH370" s="112">
        <f t="shared" si="1056"/>
        <v>0</v>
      </c>
      <c r="DI370" s="112">
        <f t="shared" si="843"/>
        <v>0</v>
      </c>
      <c r="DJ370" s="112">
        <f>DJ371</f>
        <v>-705</v>
      </c>
      <c r="DK370" s="112">
        <f>DK371</f>
        <v>6000</v>
      </c>
      <c r="DL370" s="112">
        <f t="shared" si="1048"/>
        <v>0</v>
      </c>
      <c r="DM370" s="112">
        <f>DM371</f>
        <v>0</v>
      </c>
      <c r="DN370" s="112">
        <f>DN371</f>
        <v>6000</v>
      </c>
      <c r="DO370" s="112">
        <f>DO371</f>
        <v>3852.3</v>
      </c>
      <c r="DP370" s="112">
        <f t="shared" si="1049"/>
        <v>64.204999999999998</v>
      </c>
      <c r="DQ370" s="112">
        <f>DQ371</f>
        <v>0</v>
      </c>
      <c r="DR370" s="112">
        <f>DR371</f>
        <v>6000</v>
      </c>
      <c r="DS370" s="112">
        <f>DS371</f>
        <v>5136.3999999999996</v>
      </c>
      <c r="DT370" s="112">
        <f t="shared" si="976"/>
        <v>85.606666666666669</v>
      </c>
      <c r="DU370" s="112">
        <f t="shared" ref="DU370:EB370" si="1057">DU371</f>
        <v>0</v>
      </c>
      <c r="DV370" s="112">
        <f t="shared" si="1057"/>
        <v>6000</v>
      </c>
      <c r="DW370" s="112">
        <f t="shared" si="1057"/>
        <v>6000</v>
      </c>
      <c r="DX370" s="112">
        <f t="shared" si="1057"/>
        <v>0</v>
      </c>
      <c r="DY370" s="112">
        <f t="shared" si="1057"/>
        <v>0</v>
      </c>
      <c r="DZ370" s="112">
        <f>DZ371</f>
        <v>1926.15</v>
      </c>
      <c r="EA370" s="112">
        <f t="shared" si="1057"/>
        <v>6000</v>
      </c>
      <c r="EB370" s="112">
        <f t="shared" si="1057"/>
        <v>0</v>
      </c>
      <c r="EC370" s="112">
        <f t="shared" si="1045"/>
        <v>0</v>
      </c>
      <c r="ED370" s="112">
        <f>ED371</f>
        <v>-6000</v>
      </c>
      <c r="EE370" s="112">
        <f>EE371</f>
        <v>0</v>
      </c>
      <c r="EF370" s="112">
        <f>EF371</f>
        <v>0</v>
      </c>
      <c r="EG370" s="112">
        <f t="shared" si="1046"/>
        <v>0</v>
      </c>
      <c r="EH370" s="112" t="e">
        <f>EH371</f>
        <v>#REF!</v>
      </c>
      <c r="EI370" s="112">
        <f>IFERROR(#REF!/DZ370*100,)</f>
        <v>0</v>
      </c>
      <c r="EJ370" s="112">
        <f>IFERROR(#REF!/#REF!*100,)</f>
        <v>0</v>
      </c>
      <c r="EK370" s="112">
        <f t="shared" ref="EK370" si="1058">EK371</f>
        <v>0</v>
      </c>
      <c r="EL370" s="112">
        <f t="shared" ref="EL370" si="1059">EL371</f>
        <v>0</v>
      </c>
      <c r="EM370" s="106">
        <f t="shared" ref="EM370" si="1060">EM371</f>
        <v>0</v>
      </c>
      <c r="EN370" s="102"/>
      <c r="EO370" s="102"/>
      <c r="EP370" s="102"/>
      <c r="EQ370" s="102"/>
      <c r="ER370" s="102"/>
      <c r="ES370" s="146">
        <f t="shared" si="968"/>
        <v>0</v>
      </c>
      <c r="EX370" s="739">
        <f>IF(EX$9=$K370,#REF!,0)</f>
        <v>0</v>
      </c>
      <c r="EY370" s="739">
        <f>IF(EY$9=$K370,#REF!,0)</f>
        <v>0</v>
      </c>
      <c r="EZ370" s="739">
        <f>IF(EZ$9=$K370,#REF!,0)</f>
        <v>0</v>
      </c>
      <c r="FA370" s="739">
        <f>IF(FA$9=$K370,#REF!,0)</f>
        <v>0</v>
      </c>
      <c r="FB370" s="739">
        <f>IF(FB$9=$K370,#REF!,0)</f>
        <v>0</v>
      </c>
      <c r="FC370" s="739">
        <f>IF(FC$9=$K370,#REF!,0)</f>
        <v>0</v>
      </c>
      <c r="FD370" s="739">
        <f>IF(FD$9=$K370,#REF!,0)</f>
        <v>0</v>
      </c>
      <c r="FE370" s="739">
        <f>IF(FE$9=$K370,#REF!,0)</f>
        <v>0</v>
      </c>
      <c r="FF370" s="739">
        <f>IF(FF$9=$K370,#REF!,0)</f>
        <v>0</v>
      </c>
      <c r="FG370" s="739">
        <f>IF(FG$9=$K370,#REF!,0)</f>
        <v>0</v>
      </c>
      <c r="FH370" s="739">
        <f>IF(FH$9=$K370,#REF!,0)</f>
        <v>0</v>
      </c>
      <c r="FI370" s="739">
        <f>IF(FI$9=$K370,#REF!,0)</f>
        <v>0</v>
      </c>
      <c r="FJ370" s="739">
        <f>IF(FJ$9=$K370,#REF!,0)</f>
        <v>0</v>
      </c>
      <c r="FK370" s="739">
        <f>IF(FK$9=$K370,#REF!,0)</f>
        <v>0</v>
      </c>
      <c r="FL370" s="739">
        <f>IF(FL$9=$K370,#REF!,0)</f>
        <v>0</v>
      </c>
      <c r="FM370" s="739">
        <f>IF(FM$9=$K370,#REF!,0)</f>
        <v>0</v>
      </c>
      <c r="FN370" s="739">
        <f>IF(FN$9=$K370,#REF!,0)</f>
        <v>0</v>
      </c>
      <c r="FO370" s="739">
        <f>IF(FO$9=$K370,#REF!,0)</f>
        <v>0</v>
      </c>
      <c r="FP370" s="739">
        <f>IF(FP$9=$K370,#REF!,0)</f>
        <v>0</v>
      </c>
      <c r="FQ370" s="739">
        <f>IF(FQ$9=$K370,#REF!,0)</f>
        <v>0</v>
      </c>
      <c r="FU370" s="739">
        <f t="shared" si="1043"/>
        <v>0</v>
      </c>
      <c r="FV370" s="739">
        <f t="shared" si="1043"/>
        <v>0</v>
      </c>
      <c r="FW370" s="739">
        <f t="shared" si="1043"/>
        <v>0</v>
      </c>
      <c r="FX370" s="739">
        <f t="shared" si="1043"/>
        <v>0</v>
      </c>
      <c r="FY370" s="739">
        <f t="shared" si="1043"/>
        <v>0</v>
      </c>
      <c r="FZ370" s="739">
        <f t="shared" si="1043"/>
        <v>0</v>
      </c>
      <c r="GA370" s="739">
        <f t="shared" si="1043"/>
        <v>0</v>
      </c>
      <c r="GB370" s="739">
        <f t="shared" si="1043"/>
        <v>0</v>
      </c>
      <c r="GC370" s="739">
        <f t="shared" si="1043"/>
        <v>0</v>
      </c>
      <c r="GD370" s="739">
        <f t="shared" si="1043"/>
        <v>0</v>
      </c>
      <c r="GE370" s="739">
        <f t="shared" si="1044"/>
        <v>0</v>
      </c>
      <c r="GF370" s="739">
        <f t="shared" si="1044"/>
        <v>0</v>
      </c>
      <c r="GG370" s="739">
        <f t="shared" si="1044"/>
        <v>0</v>
      </c>
      <c r="GH370" s="739">
        <f t="shared" si="1044"/>
        <v>0</v>
      </c>
      <c r="GI370" s="739">
        <f t="shared" si="1044"/>
        <v>0</v>
      </c>
      <c r="GJ370" s="739">
        <f t="shared" si="1044"/>
        <v>0</v>
      </c>
      <c r="GK370" s="739">
        <f t="shared" si="1044"/>
        <v>0</v>
      </c>
      <c r="GL370" s="739">
        <f t="shared" si="1044"/>
        <v>0</v>
      </c>
      <c r="GM370" s="739">
        <f t="shared" si="1044"/>
        <v>0</v>
      </c>
      <c r="GN370" s="739">
        <f t="shared" si="1044"/>
        <v>0</v>
      </c>
      <c r="GQ370" s="1098">
        <f>IF(GQ$9=$N370,#REF!,0)</f>
        <v>0</v>
      </c>
      <c r="GR370" s="1098">
        <f>IF(GR$9=$N370,#REF!,0)</f>
        <v>0</v>
      </c>
      <c r="GS370" s="1098">
        <f>IF(GS$9=$N370,#REF!,0)</f>
        <v>0</v>
      </c>
      <c r="GT370" s="1098">
        <f>IF(GT$9=$N370,#REF!,0)</f>
        <v>0</v>
      </c>
      <c r="GU370" s="1098">
        <f>IF(GU$9=$N370,#REF!,0)</f>
        <v>0</v>
      </c>
      <c r="GV370" s="1098">
        <f>IF(GV$9=$N370,#REF!,0)</f>
        <v>0</v>
      </c>
      <c r="GW370" s="1098">
        <f>IF(GW$9=$N370,#REF!,0)</f>
        <v>0</v>
      </c>
      <c r="GX370" s="1098">
        <f>IF(GX$9=$N370,#REF!,0)</f>
        <v>0</v>
      </c>
      <c r="GY370" s="1098">
        <f>IF(GY$9=$N370,#REF!,0)</f>
        <v>0</v>
      </c>
      <c r="GZ370" s="1098">
        <f>IF(GZ$9=$N370,#REF!,0)</f>
        <v>0</v>
      </c>
      <c r="HA370" s="1098">
        <f>IF(HA$9=$N370,#REF!,0)</f>
        <v>0</v>
      </c>
      <c r="HB370" s="1098">
        <f>IF(HB$9=$N370,#REF!,0)</f>
        <v>0</v>
      </c>
      <c r="HC370" s="1098">
        <f>IF(HC$9=$N370,#REF!,0)</f>
        <v>0</v>
      </c>
      <c r="HD370" s="1098">
        <f>IF(HD$9=$N370,#REF!,0)</f>
        <v>0</v>
      </c>
      <c r="HE370" s="1098">
        <f>IF(HE$9=$N370,#REF!,0)</f>
        <v>0</v>
      </c>
      <c r="HF370" s="1098">
        <f>IF(HF$9=$N370,#REF!,0)</f>
        <v>0</v>
      </c>
      <c r="HG370" s="1098">
        <f>IF(HG$9=$N370,#REF!,0)</f>
        <v>0</v>
      </c>
      <c r="HH370" s="1098">
        <f>IF(HH$9=$N370,#REF!,0)</f>
        <v>0</v>
      </c>
      <c r="HI370" s="1098">
        <f>IF(HI$9=$N370,#REF!,0)</f>
        <v>0</v>
      </c>
      <c r="HJ370" s="1098">
        <f>IF(HJ$9=$N370,#REF!,0)</f>
        <v>0</v>
      </c>
      <c r="HK370" s="1098">
        <f>IF(HK$9=$N370,#REF!,0)</f>
        <v>0</v>
      </c>
      <c r="HL370" s="1098">
        <f>IF(HL$9=$N370,#REF!,0)</f>
        <v>0</v>
      </c>
      <c r="HM370" s="1098">
        <f>IF(HM$9=$N370,#REF!,0)</f>
        <v>0</v>
      </c>
      <c r="HN370" s="1098">
        <f>IF(HN$9=$N370,#REF!,0)</f>
        <v>0</v>
      </c>
      <c r="HO370" s="1098">
        <f>IF(HO$9=$N370,#REF!,0)</f>
        <v>0</v>
      </c>
      <c r="HP370" s="1098">
        <f>IF(HP$9=$N370,#REF!,0)</f>
        <v>0</v>
      </c>
      <c r="HQ370" s="1098">
        <f>IF(HQ$9=$N370,#REF!,0)</f>
        <v>0</v>
      </c>
      <c r="HR370" s="1098">
        <f>IF(HR$9=$N370,#REF!,0)</f>
        <v>0</v>
      </c>
      <c r="HS370" s="1098">
        <f>IF(HS$9=$N370,#REF!,0)</f>
        <v>0</v>
      </c>
      <c r="HT370" s="1098">
        <f>IF(HT$9=$N370,#REF!,0)</f>
        <v>0</v>
      </c>
      <c r="HU370" s="1098">
        <f>IF(HU$9=$N370,#REF!,0)</f>
        <v>0</v>
      </c>
      <c r="HV370" s="1098">
        <f>IF(HV$9=$N370,#REF!,0)</f>
        <v>0</v>
      </c>
      <c r="HW370" s="1098">
        <f>IF(HW$9=$N370,#REF!,0)</f>
        <v>0</v>
      </c>
      <c r="HX370" s="1098">
        <f>IF(HX$9=$N370,#REF!,0)</f>
        <v>0</v>
      </c>
      <c r="HY370" s="1098">
        <f>IF(HY$9=$N370,#REF!,0)</f>
        <v>0</v>
      </c>
      <c r="HZ370" s="1098">
        <f>IF(HZ$9=$N370,#REF!,0)</f>
        <v>0</v>
      </c>
      <c r="IA370" s="1098">
        <f>IF(IA$9=$N370,#REF!,0)</f>
        <v>0</v>
      </c>
      <c r="IB370" s="1098">
        <f>IF(IB$9=$N370,#REF!,0)</f>
        <v>0</v>
      </c>
      <c r="IC370" s="1098">
        <f>IF(IC$9=$N370,#REF!,0)</f>
        <v>0</v>
      </c>
      <c r="ID370" s="1098">
        <f>IF(ID$9=$N370,#REF!,0)</f>
        <v>0</v>
      </c>
      <c r="IE370" s="1098">
        <f>IF(IE$9=$N370,#REF!,0)</f>
        <v>0</v>
      </c>
      <c r="IF370" s="1098">
        <f>IF(IF$9=$N370,#REF!,0)</f>
        <v>0</v>
      </c>
      <c r="IG370" s="1098">
        <f>IF(IG$9=$N370,#REF!,0)</f>
        <v>0</v>
      </c>
      <c r="IH370" s="1098">
        <f>IF(IH$9=$N370,#REF!,0)</f>
        <v>0</v>
      </c>
      <c r="II370" s="1098">
        <f>IF(II$9=$N370,#REF!,0)</f>
        <v>0</v>
      </c>
      <c r="IJ370" s="1098">
        <f>IF(IJ$9=$N370,#REF!,0)</f>
        <v>0</v>
      </c>
      <c r="IK370" s="1098">
        <f>IF(IK$9=$N370,#REF!,0)</f>
        <v>0</v>
      </c>
      <c r="IL370" s="1098">
        <f>IF(IL$9=$N370,#REF!,0)</f>
        <v>0</v>
      </c>
      <c r="IM370" s="1098">
        <f>IF(IM$9=$N370,#REF!,0)</f>
        <v>0</v>
      </c>
      <c r="IN370" s="1098">
        <f>IF(IN$9=$N370,#REF!,0)</f>
        <v>0</v>
      </c>
      <c r="IO370" s="1098">
        <f>IF(IO$9=$N370,#REF!,0)</f>
        <v>0</v>
      </c>
      <c r="IP370" s="1098">
        <f>IF(IP$9=$N370,#REF!,0)</f>
        <v>0</v>
      </c>
      <c r="IQ370" s="1098">
        <f>IF(IQ$9=$N370,#REF!,0)</f>
        <v>0</v>
      </c>
      <c r="IR370" s="1098">
        <f>IF(IR$9=$N370,#REF!,0)</f>
        <v>0</v>
      </c>
      <c r="IS370" s="1098">
        <f>IF(IS$9=$N370,#REF!,0)</f>
        <v>0</v>
      </c>
      <c r="IT370" s="1098">
        <f>IF(IT$9=$N370,#REF!,0)</f>
        <v>0</v>
      </c>
      <c r="IU370" s="1098">
        <f>IF(IU$9=$N370,#REF!,0)</f>
        <v>0</v>
      </c>
      <c r="IV370" s="1098">
        <f>IF(IV$9=$N370,#REF!,0)</f>
        <v>0</v>
      </c>
      <c r="IW370" s="1098">
        <f>IF(IW$9=$N370,#REF!,0)</f>
        <v>0</v>
      </c>
      <c r="IX370" s="1098">
        <f>IF(IX$9=$N370,#REF!,0)</f>
        <v>0</v>
      </c>
      <c r="IY370" s="1098">
        <f>IF(IY$9=$N370,#REF!,0)</f>
        <v>0</v>
      </c>
      <c r="IZ370" s="1098">
        <f>IF(IZ$9=$N370,#REF!,0)</f>
        <v>0</v>
      </c>
      <c r="JA370" s="1098">
        <f>IF(JA$9=$N370,#REF!,0)</f>
        <v>0</v>
      </c>
      <c r="JB370" s="1098">
        <f>IF(JB$9=$N370,#REF!,0)</f>
        <v>0</v>
      </c>
      <c r="JC370" s="1098">
        <f>IF(JC$9=$N370,#REF!,0)</f>
        <v>0</v>
      </c>
      <c r="JD370" s="1098">
        <f>IF(JD$9=$N370,#REF!,0)</f>
        <v>0</v>
      </c>
      <c r="JE370" s="1098">
        <f>IF(JE$9=$N370,#REF!,0)</f>
        <v>0</v>
      </c>
      <c r="JF370" s="1098">
        <f>IF(JF$9=$N370,#REF!,0)</f>
        <v>0</v>
      </c>
      <c r="JG370" s="1098">
        <f>IF(JG$9=$N370,#REF!,0)</f>
        <v>0</v>
      </c>
      <c r="JH370" s="1098">
        <f>IF(JH$9=$N370,#REF!,0)</f>
        <v>0</v>
      </c>
      <c r="JI370" s="1098">
        <f>IF(JI$9=$N370,#REF!,0)</f>
        <v>0</v>
      </c>
      <c r="JJ370" s="1098">
        <f>IF(JJ$9=$N370,#REF!,0)</f>
        <v>0</v>
      </c>
      <c r="JK370" s="1098">
        <f>IF(JK$9=$N370,#REF!,0)</f>
        <v>0</v>
      </c>
      <c r="JL370" s="1098">
        <f>IF(JL$9=$N370,#REF!,0)</f>
        <v>0</v>
      </c>
      <c r="JM370" s="1098">
        <f>IF(JM$9=$N370,#REF!,0)</f>
        <v>0</v>
      </c>
      <c r="JN370" s="1098">
        <f>IF(JN$9=$N370,#REF!,0)</f>
        <v>0</v>
      </c>
      <c r="JO370" s="1098">
        <f>IF(JO$9=$N370,#REF!,0)</f>
        <v>0</v>
      </c>
      <c r="JP370" s="1098">
        <f>IF(JP$9=$N370,#REF!,0)</f>
        <v>0</v>
      </c>
      <c r="JQ370" s="1098">
        <f>IF(JQ$9=$N370,#REF!,0)</f>
        <v>0</v>
      </c>
      <c r="JR370" s="1098">
        <f>IF(JR$9=$N370,#REF!,0)</f>
        <v>0</v>
      </c>
      <c r="JS370" s="1098">
        <f>IF(JS$9=$N370,#REF!,0)</f>
        <v>0</v>
      </c>
      <c r="JT370" s="1098">
        <f>IF(JT$9=$N370,#REF!,0)</f>
        <v>0</v>
      </c>
      <c r="JU370" s="1098">
        <f>IF(JU$9=$N370,#REF!,0)</f>
        <v>0</v>
      </c>
      <c r="JV370" s="1098">
        <f>IF(JV$9=$N370,#REF!,0)</f>
        <v>0</v>
      </c>
      <c r="JW370" s="1098">
        <f>IF(JW$9=$N370,#REF!,0)</f>
        <v>0</v>
      </c>
      <c r="JX370" s="681"/>
      <c r="JZ370" s="681">
        <f t="shared" si="1042"/>
        <v>0</v>
      </c>
      <c r="KA370" s="681">
        <f t="shared" si="1042"/>
        <v>0</v>
      </c>
      <c r="KB370" s="681">
        <f t="shared" si="1042"/>
        <v>0</v>
      </c>
      <c r="KC370" s="681">
        <f t="shared" si="1042"/>
        <v>0</v>
      </c>
      <c r="KD370" s="681">
        <f t="shared" si="1042"/>
        <v>0</v>
      </c>
      <c r="KE370" s="681">
        <f t="shared" si="1042"/>
        <v>0</v>
      </c>
      <c r="KF370" s="681">
        <f t="shared" si="1042"/>
        <v>0</v>
      </c>
      <c r="KG370" s="681">
        <f t="shared" si="1042"/>
        <v>0</v>
      </c>
      <c r="KH370" s="681">
        <f t="shared" si="1042"/>
        <v>0</v>
      </c>
      <c r="KI370" s="681">
        <f t="shared" si="1042"/>
        <v>0</v>
      </c>
      <c r="KJ370" s="681">
        <f t="shared" si="1042"/>
        <v>0</v>
      </c>
      <c r="KN370" s="1098">
        <f t="shared" si="1032"/>
        <v>0</v>
      </c>
      <c r="KO370" s="1098">
        <f t="shared" si="1032"/>
        <v>0</v>
      </c>
      <c r="KP370" s="1098">
        <f t="shared" si="1032"/>
        <v>0</v>
      </c>
      <c r="KQ370" s="1098">
        <f t="shared" si="1032"/>
        <v>0</v>
      </c>
      <c r="KR370" s="1098">
        <f t="shared" si="1032"/>
        <v>0</v>
      </c>
      <c r="KS370" s="1098">
        <f t="shared" si="1032"/>
        <v>0</v>
      </c>
      <c r="KT370" s="1098">
        <f t="shared" si="1032"/>
        <v>6000</v>
      </c>
      <c r="KU370" s="1098">
        <f t="shared" si="1032"/>
        <v>0</v>
      </c>
      <c r="KV370" s="1098">
        <f t="shared" si="1032"/>
        <v>0</v>
      </c>
      <c r="KW370" s="1098">
        <f t="shared" si="1032"/>
        <v>0</v>
      </c>
      <c r="KX370" s="1098">
        <f t="shared" si="1032"/>
        <v>0</v>
      </c>
      <c r="KY370" s="1098">
        <f t="shared" si="1032"/>
        <v>0</v>
      </c>
      <c r="KZ370" s="1098">
        <f t="shared" si="1032"/>
        <v>0</v>
      </c>
      <c r="LA370" s="1098">
        <f t="shared" si="1032"/>
        <v>0</v>
      </c>
      <c r="LB370" s="1098">
        <f t="shared" si="1032"/>
        <v>0</v>
      </c>
      <c r="LC370" s="1098">
        <f t="shared" ref="LC370:LR387" si="1061">IF(LC$9=$M370,$DV370,0)</f>
        <v>0</v>
      </c>
      <c r="LD370" s="1098">
        <f t="shared" si="1061"/>
        <v>0</v>
      </c>
      <c r="LE370" s="1098">
        <f t="shared" si="1061"/>
        <v>0</v>
      </c>
      <c r="LF370" s="1098">
        <f t="shared" si="1061"/>
        <v>0</v>
      </c>
      <c r="LG370" s="1098">
        <f t="shared" si="1061"/>
        <v>0</v>
      </c>
      <c r="LH370" s="1098">
        <f t="shared" si="1061"/>
        <v>0</v>
      </c>
      <c r="LI370" s="1098">
        <f t="shared" si="1061"/>
        <v>0</v>
      </c>
      <c r="LJ370" s="1098">
        <f t="shared" si="1061"/>
        <v>0</v>
      </c>
      <c r="LK370" s="1098">
        <f t="shared" si="1061"/>
        <v>0</v>
      </c>
      <c r="LL370" s="1098">
        <f t="shared" si="1061"/>
        <v>0</v>
      </c>
      <c r="LM370" s="1098">
        <f t="shared" si="1061"/>
        <v>0</v>
      </c>
      <c r="LN370" s="1098">
        <f t="shared" si="1061"/>
        <v>0</v>
      </c>
      <c r="LO370" s="1098">
        <f t="shared" si="1061"/>
        <v>0</v>
      </c>
      <c r="LP370" s="1098">
        <f t="shared" si="1061"/>
        <v>0</v>
      </c>
      <c r="LQ370" s="1098">
        <f t="shared" si="1061"/>
        <v>0</v>
      </c>
      <c r="LR370" s="1098">
        <f t="shared" si="1026"/>
        <v>0</v>
      </c>
      <c r="LS370" s="1098">
        <f t="shared" si="924"/>
        <v>0</v>
      </c>
    </row>
    <row r="371" spans="1:331" ht="22.5" customHeight="1" x14ac:dyDescent="0.35">
      <c r="A371" s="692"/>
      <c r="B371" s="871"/>
      <c r="C371" s="870"/>
      <c r="D371" s="1032"/>
      <c r="E371" s="1032"/>
      <c r="F371" s="1032"/>
      <c r="G371" s="1032"/>
      <c r="H371" s="1032"/>
      <c r="I371" s="1032"/>
      <c r="J371" s="871" t="s">
        <v>212</v>
      </c>
      <c r="K371" s="877"/>
      <c r="L371" s="886"/>
      <c r="M371" s="1285"/>
      <c r="N371" s="881">
        <v>3241</v>
      </c>
      <c r="O371" s="1216" t="s">
        <v>769</v>
      </c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635"/>
      <c r="AJ371" s="31"/>
      <c r="AK371" s="31"/>
      <c r="AL371" s="31"/>
      <c r="AM371" s="31"/>
      <c r="AN371" s="54"/>
      <c r="AO371" s="54"/>
      <c r="AP371" s="54"/>
      <c r="AQ371" s="54"/>
      <c r="AR371" s="54"/>
      <c r="AS371" s="54"/>
      <c r="AT371" s="54"/>
      <c r="AU371" s="54"/>
      <c r="AV371" s="54"/>
      <c r="AW371" s="54"/>
      <c r="AX371" s="54"/>
      <c r="AY371" s="54"/>
      <c r="AZ371" s="31"/>
      <c r="BA371" s="31"/>
      <c r="BB371" s="107"/>
      <c r="BC371" s="107"/>
      <c r="BD371" s="54"/>
      <c r="BE371" s="107"/>
      <c r="BF371" s="107"/>
      <c r="BG371" s="107"/>
      <c r="BH371" s="107"/>
      <c r="BI371" s="54"/>
      <c r="BJ371" s="107"/>
      <c r="BK371" s="54"/>
      <c r="BL371" s="54"/>
      <c r="BM371" s="54"/>
      <c r="BN371" s="54"/>
      <c r="BO371" s="107"/>
      <c r="BP371" s="107"/>
      <c r="BQ371" s="107"/>
      <c r="BR371" s="54"/>
      <c r="BS371" s="107"/>
      <c r="BT371" s="107"/>
      <c r="BU371" s="54"/>
      <c r="BV371" s="107"/>
      <c r="BW371" s="107"/>
      <c r="BX371" s="107"/>
      <c r="BY371" s="107"/>
      <c r="BZ371" s="726">
        <v>0</v>
      </c>
      <c r="CA371" s="107"/>
      <c r="CB371" s="107"/>
      <c r="CC371" s="107"/>
      <c r="CD371" s="107"/>
      <c r="CE371" s="726">
        <v>0</v>
      </c>
      <c r="CF371" s="726">
        <v>0</v>
      </c>
      <c r="CG371" s="726">
        <f t="shared" si="996"/>
        <v>0</v>
      </c>
      <c r="CH371" s="726">
        <f>(CI371-CE371)</f>
        <v>6705</v>
      </c>
      <c r="CI371" s="726">
        <v>6705</v>
      </c>
      <c r="CJ371" s="726"/>
      <c r="CK371" s="726">
        <f>IFERROR(CJ371/CI371*100,)</f>
        <v>0</v>
      </c>
      <c r="CL371" s="726">
        <f>(CM371-CI371)</f>
        <v>0</v>
      </c>
      <c r="CM371" s="726">
        <v>6705</v>
      </c>
      <c r="CN371" s="726"/>
      <c r="CO371" s="726">
        <f>IFERROR(CN371/CM371*100,)</f>
        <v>0</v>
      </c>
      <c r="CP371" s="726">
        <f>(CQ371-CM371)</f>
        <v>0</v>
      </c>
      <c r="CQ371" s="726">
        <v>6705</v>
      </c>
      <c r="CR371" s="726">
        <v>0</v>
      </c>
      <c r="CS371" s="726">
        <f t="shared" si="987"/>
        <v>0</v>
      </c>
      <c r="CT371" s="726">
        <f>(CU371-CQ371)</f>
        <v>0</v>
      </c>
      <c r="CU371" s="726">
        <v>6705</v>
      </c>
      <c r="CV371" s="726">
        <v>0</v>
      </c>
      <c r="CW371" s="726">
        <f t="shared" si="839"/>
        <v>0</v>
      </c>
      <c r="CX371" s="726">
        <f>(CY371-CU371)</f>
        <v>0</v>
      </c>
      <c r="CY371" s="726">
        <v>6705</v>
      </c>
      <c r="CZ371" s="726"/>
      <c r="DA371" s="726"/>
      <c r="DB371" s="726">
        <v>0</v>
      </c>
      <c r="DC371" s="726">
        <v>1926.15</v>
      </c>
      <c r="DD371" s="726">
        <f t="shared" si="1054"/>
        <v>0</v>
      </c>
      <c r="DE371" s="726">
        <f t="shared" si="1055"/>
        <v>32.102499999999999</v>
      </c>
      <c r="DF371" s="726"/>
      <c r="DG371" s="726">
        <v>6705</v>
      </c>
      <c r="DH371" s="726"/>
      <c r="DI371" s="726">
        <f t="shared" si="843"/>
        <v>0</v>
      </c>
      <c r="DJ371" s="726">
        <f>(DK371-DG371)</f>
        <v>-705</v>
      </c>
      <c r="DK371" s="726">
        <v>6000</v>
      </c>
      <c r="DL371" s="726">
        <f t="shared" si="1048"/>
        <v>0</v>
      </c>
      <c r="DM371" s="726">
        <f>(DN371-DK371)</f>
        <v>0</v>
      </c>
      <c r="DN371" s="726">
        <v>6000</v>
      </c>
      <c r="DO371" s="726">
        <v>3852.3</v>
      </c>
      <c r="DP371" s="726">
        <f t="shared" si="1049"/>
        <v>64.204999999999998</v>
      </c>
      <c r="DQ371" s="726">
        <f>(DR371-DN371)</f>
        <v>0</v>
      </c>
      <c r="DR371" s="726">
        <v>6000</v>
      </c>
      <c r="DS371" s="726">
        <v>5136.3999999999996</v>
      </c>
      <c r="DT371" s="726">
        <f t="shared" si="976"/>
        <v>85.606666666666669</v>
      </c>
      <c r="DU371" s="726">
        <f>(DV371-DR371)</f>
        <v>0</v>
      </c>
      <c r="DV371" s="726">
        <v>6000</v>
      </c>
      <c r="DW371" s="726">
        <v>6000</v>
      </c>
      <c r="DX371" s="726"/>
      <c r="DY371" s="726"/>
      <c r="DZ371" s="726">
        <v>1926.15</v>
      </c>
      <c r="EA371" s="726">
        <v>6000</v>
      </c>
      <c r="EB371" s="726">
        <v>0</v>
      </c>
      <c r="EC371" s="726">
        <f t="shared" si="1045"/>
        <v>0</v>
      </c>
      <c r="ED371" s="726">
        <f>(EE371-EA371)</f>
        <v>-6000</v>
      </c>
      <c r="EE371" s="726">
        <v>0</v>
      </c>
      <c r="EF371" s="726">
        <v>0</v>
      </c>
      <c r="EG371" s="726">
        <f t="shared" si="1046"/>
        <v>0</v>
      </c>
      <c r="EH371" s="726" t="e">
        <f>(#REF!-EE371)</f>
        <v>#REF!</v>
      </c>
      <c r="EI371" s="726">
        <f>IFERROR(#REF!/DZ371*100,)</f>
        <v>0</v>
      </c>
      <c r="EJ371" s="726">
        <f>IFERROR(#REF!/#REF!*100,)</f>
        <v>0</v>
      </c>
      <c r="EK371" s="726">
        <v>0</v>
      </c>
      <c r="EL371" s="726"/>
      <c r="EM371" s="725"/>
      <c r="EN371" s="107"/>
      <c r="EO371" s="107"/>
      <c r="EP371" s="107"/>
      <c r="EQ371" s="107"/>
      <c r="ER371" s="107"/>
      <c r="ES371" s="146">
        <f t="shared" si="968"/>
        <v>0</v>
      </c>
      <c r="EX371" s="739">
        <f>IF(EX$9=$K371,#REF!,0)</f>
        <v>0</v>
      </c>
      <c r="EY371" s="739">
        <f>IF(EY$9=$K371,#REF!,0)</f>
        <v>0</v>
      </c>
      <c r="EZ371" s="739">
        <f>IF(EZ$9=$K371,#REF!,0)</f>
        <v>0</v>
      </c>
      <c r="FA371" s="739">
        <f>IF(FA$9=$K371,#REF!,0)</f>
        <v>0</v>
      </c>
      <c r="FB371" s="739">
        <f>IF(FB$9=$K371,#REF!,0)</f>
        <v>0</v>
      </c>
      <c r="FC371" s="739">
        <f>IF(FC$9=$K371,#REF!,0)</f>
        <v>0</v>
      </c>
      <c r="FD371" s="739">
        <f>IF(FD$9=$K371,#REF!,0)</f>
        <v>0</v>
      </c>
      <c r="FE371" s="739">
        <f>IF(FE$9=$K371,#REF!,0)</f>
        <v>0</v>
      </c>
      <c r="FF371" s="739">
        <f>IF(FF$9=$K371,#REF!,0)</f>
        <v>0</v>
      </c>
      <c r="FG371" s="739">
        <f>IF(FG$9=$K371,#REF!,0)</f>
        <v>0</v>
      </c>
      <c r="FH371" s="739">
        <f>IF(FH$9=$K371,#REF!,0)</f>
        <v>0</v>
      </c>
      <c r="FI371" s="739">
        <f>IF(FI$9=$K371,#REF!,0)</f>
        <v>0</v>
      </c>
      <c r="FJ371" s="739">
        <f>IF(FJ$9=$K371,#REF!,0)</f>
        <v>0</v>
      </c>
      <c r="FK371" s="739">
        <f>IF(FK$9=$K371,#REF!,0)</f>
        <v>0</v>
      </c>
      <c r="FL371" s="739">
        <f>IF(FL$9=$K371,#REF!,0)</f>
        <v>0</v>
      </c>
      <c r="FM371" s="739">
        <f>IF(FM$9=$K371,#REF!,0)</f>
        <v>0</v>
      </c>
      <c r="FN371" s="739">
        <f>IF(FN$9=$K371,#REF!,0)</f>
        <v>0</v>
      </c>
      <c r="FO371" s="739">
        <f>IF(FO$9=$K371,#REF!,0)</f>
        <v>0</v>
      </c>
      <c r="FP371" s="739">
        <f>IF(FP$9=$K371,#REF!,0)</f>
        <v>0</v>
      </c>
      <c r="FQ371" s="739">
        <f>IF(FQ$9=$K371,#REF!,0)</f>
        <v>0</v>
      </c>
      <c r="FU371" s="739">
        <f t="shared" si="1043"/>
        <v>0</v>
      </c>
      <c r="FV371" s="739">
        <f t="shared" si="1043"/>
        <v>0</v>
      </c>
      <c r="FW371" s="739">
        <f t="shared" si="1043"/>
        <v>0</v>
      </c>
      <c r="FX371" s="739">
        <f t="shared" si="1043"/>
        <v>0</v>
      </c>
      <c r="FY371" s="739">
        <f t="shared" si="1043"/>
        <v>0</v>
      </c>
      <c r="FZ371" s="739">
        <f t="shared" si="1043"/>
        <v>0</v>
      </c>
      <c r="GA371" s="739">
        <f t="shared" si="1043"/>
        <v>0</v>
      </c>
      <c r="GB371" s="739">
        <f t="shared" si="1043"/>
        <v>0</v>
      </c>
      <c r="GC371" s="739">
        <f t="shared" si="1043"/>
        <v>0</v>
      </c>
      <c r="GD371" s="739">
        <f t="shared" si="1043"/>
        <v>0</v>
      </c>
      <c r="GE371" s="739">
        <f t="shared" si="1044"/>
        <v>0</v>
      </c>
      <c r="GF371" s="739">
        <f t="shared" si="1044"/>
        <v>0</v>
      </c>
      <c r="GG371" s="739">
        <f t="shared" si="1044"/>
        <v>0</v>
      </c>
      <c r="GH371" s="739">
        <f t="shared" si="1044"/>
        <v>0</v>
      </c>
      <c r="GI371" s="739">
        <f t="shared" si="1044"/>
        <v>0</v>
      </c>
      <c r="GJ371" s="739">
        <f t="shared" si="1044"/>
        <v>0</v>
      </c>
      <c r="GK371" s="739">
        <f t="shared" si="1044"/>
        <v>0</v>
      </c>
      <c r="GL371" s="739">
        <f t="shared" si="1044"/>
        <v>0</v>
      </c>
      <c r="GM371" s="739">
        <f t="shared" si="1044"/>
        <v>0</v>
      </c>
      <c r="GN371" s="739">
        <f t="shared" si="1044"/>
        <v>0</v>
      </c>
      <c r="GQ371" s="1098">
        <f>IF(GQ$9=$N371,#REF!,0)</f>
        <v>0</v>
      </c>
      <c r="GR371" s="1098">
        <f>IF(GR$9=$N371,#REF!,0)</f>
        <v>0</v>
      </c>
      <c r="GS371" s="1098">
        <f>IF(GS$9=$N371,#REF!,0)</f>
        <v>0</v>
      </c>
      <c r="GT371" s="1098">
        <f>IF(GT$9=$N371,#REF!,0)</f>
        <v>0</v>
      </c>
      <c r="GU371" s="1098">
        <f>IF(GU$9=$N371,#REF!,0)</f>
        <v>0</v>
      </c>
      <c r="GV371" s="1098">
        <f>IF(GV$9=$N371,#REF!,0)</f>
        <v>0</v>
      </c>
      <c r="GW371" s="1098">
        <f>IF(GW$9=$N371,#REF!,0)</f>
        <v>0</v>
      </c>
      <c r="GX371" s="1098">
        <f>IF(GX$9=$N371,#REF!,0)</f>
        <v>0</v>
      </c>
      <c r="GY371" s="1098">
        <f>IF(GY$9=$N371,#REF!,0)</f>
        <v>0</v>
      </c>
      <c r="GZ371" s="1098">
        <f>IF(GZ$9=$N371,#REF!,0)</f>
        <v>0</v>
      </c>
      <c r="HA371" s="1098">
        <f>IF(HA$9=$N371,#REF!,0)</f>
        <v>0</v>
      </c>
      <c r="HB371" s="1098">
        <f>IF(HB$9=$N371,#REF!,0)</f>
        <v>0</v>
      </c>
      <c r="HC371" s="1098">
        <f>IF(HC$9=$N371,#REF!,0)</f>
        <v>0</v>
      </c>
      <c r="HD371" s="1098">
        <f>IF(HD$9=$N371,#REF!,0)</f>
        <v>0</v>
      </c>
      <c r="HE371" s="1098">
        <f>IF(HE$9=$N371,#REF!,0)</f>
        <v>0</v>
      </c>
      <c r="HF371" s="1098">
        <f>IF(HF$9=$N371,#REF!,0)</f>
        <v>0</v>
      </c>
      <c r="HG371" s="1098">
        <f>IF(HG$9=$N371,#REF!,0)</f>
        <v>0</v>
      </c>
      <c r="HH371" s="1098">
        <f>IF(HH$9=$N371,#REF!,0)</f>
        <v>0</v>
      </c>
      <c r="HI371" s="1098">
        <f>IF(HI$9=$N371,#REF!,0)</f>
        <v>0</v>
      </c>
      <c r="HJ371" s="1098">
        <f>IF(HJ$9=$N371,#REF!,0)</f>
        <v>0</v>
      </c>
      <c r="HK371" s="1098">
        <f>IF(HK$9=$N371,#REF!,0)</f>
        <v>0</v>
      </c>
      <c r="HL371" s="1098">
        <f>IF(HL$9=$N371,#REF!,0)</f>
        <v>0</v>
      </c>
      <c r="HM371" s="1098">
        <f>IF(HM$9=$N371,#REF!,0)</f>
        <v>0</v>
      </c>
      <c r="HN371" s="1098">
        <f>IF(HN$9=$N371,#REF!,0)</f>
        <v>0</v>
      </c>
      <c r="HO371" s="1098">
        <f>IF(HO$9=$N371,#REF!,0)</f>
        <v>0</v>
      </c>
      <c r="HP371" s="1098">
        <f>IF(HP$9=$N371,#REF!,0)</f>
        <v>0</v>
      </c>
      <c r="HQ371" s="1098">
        <f>IF(HQ$9=$N371,#REF!,0)</f>
        <v>0</v>
      </c>
      <c r="HR371" s="1098" t="e">
        <f>IF(HR$9=$N371,#REF!,0)</f>
        <v>#REF!</v>
      </c>
      <c r="HS371" s="1098">
        <f>IF(HS$9=$N371,#REF!,0)</f>
        <v>0</v>
      </c>
      <c r="HT371" s="1098">
        <f>IF(HT$9=$N371,#REF!,0)</f>
        <v>0</v>
      </c>
      <c r="HU371" s="1098">
        <f>IF(HU$9=$N371,#REF!,0)</f>
        <v>0</v>
      </c>
      <c r="HV371" s="1098">
        <f>IF(HV$9=$N371,#REF!,0)</f>
        <v>0</v>
      </c>
      <c r="HW371" s="1098">
        <f>IF(HW$9=$N371,#REF!,0)</f>
        <v>0</v>
      </c>
      <c r="HX371" s="1098">
        <f>IF(HX$9=$N371,#REF!,0)</f>
        <v>0</v>
      </c>
      <c r="HY371" s="1098">
        <f>IF(HY$9=$N371,#REF!,0)</f>
        <v>0</v>
      </c>
      <c r="HZ371" s="1098">
        <f>IF(HZ$9=$N371,#REF!,0)</f>
        <v>0</v>
      </c>
      <c r="IA371" s="1098">
        <f>IF(IA$9=$N371,#REF!,0)</f>
        <v>0</v>
      </c>
      <c r="IB371" s="1098">
        <f>IF(IB$9=$N371,#REF!,0)</f>
        <v>0</v>
      </c>
      <c r="IC371" s="1098">
        <f>IF(IC$9=$N371,#REF!,0)</f>
        <v>0</v>
      </c>
      <c r="ID371" s="1098">
        <f>IF(ID$9=$N371,#REF!,0)</f>
        <v>0</v>
      </c>
      <c r="IE371" s="1098">
        <f>IF(IE$9=$N371,#REF!,0)</f>
        <v>0</v>
      </c>
      <c r="IF371" s="1098">
        <f>IF(IF$9=$N371,#REF!,0)</f>
        <v>0</v>
      </c>
      <c r="IG371" s="1098">
        <f>IF(IG$9=$N371,#REF!,0)</f>
        <v>0</v>
      </c>
      <c r="IH371" s="1098">
        <f>IF(IH$9=$N371,#REF!,0)</f>
        <v>0</v>
      </c>
      <c r="II371" s="1098">
        <f>IF(II$9=$N371,#REF!,0)</f>
        <v>0</v>
      </c>
      <c r="IJ371" s="1098">
        <f>IF(IJ$9=$N371,#REF!,0)</f>
        <v>0</v>
      </c>
      <c r="IK371" s="1098">
        <f>IF(IK$9=$N371,#REF!,0)</f>
        <v>0</v>
      </c>
      <c r="IL371" s="1098">
        <f>IF(IL$9=$N371,#REF!,0)</f>
        <v>0</v>
      </c>
      <c r="IM371" s="1098">
        <f>IF(IM$9=$N371,#REF!,0)</f>
        <v>0</v>
      </c>
      <c r="IN371" s="1098">
        <f>IF(IN$9=$N371,#REF!,0)</f>
        <v>0</v>
      </c>
      <c r="IO371" s="1098">
        <f>IF(IO$9=$N371,#REF!,0)</f>
        <v>0</v>
      </c>
      <c r="IP371" s="1098">
        <f>IF(IP$9=$N371,#REF!,0)</f>
        <v>0</v>
      </c>
      <c r="IQ371" s="1098">
        <f>IF(IQ$9=$N371,#REF!,0)</f>
        <v>0</v>
      </c>
      <c r="IR371" s="1098">
        <f>IF(IR$9=$N371,#REF!,0)</f>
        <v>0</v>
      </c>
      <c r="IS371" s="1098">
        <f>IF(IS$9=$N371,#REF!,0)</f>
        <v>0</v>
      </c>
      <c r="IT371" s="1098">
        <f>IF(IT$9=$N371,#REF!,0)</f>
        <v>0</v>
      </c>
      <c r="IU371" s="1098">
        <f>IF(IU$9=$N371,#REF!,0)</f>
        <v>0</v>
      </c>
      <c r="IV371" s="1098">
        <f>IF(IV$9=$N371,#REF!,0)</f>
        <v>0</v>
      </c>
      <c r="IW371" s="1098">
        <f>IF(IW$9=$N371,#REF!,0)</f>
        <v>0</v>
      </c>
      <c r="IX371" s="1098">
        <f>IF(IX$9=$N371,#REF!,0)</f>
        <v>0</v>
      </c>
      <c r="IY371" s="1098">
        <f>IF(IY$9=$N371,#REF!,0)</f>
        <v>0</v>
      </c>
      <c r="IZ371" s="1098">
        <f>IF(IZ$9=$N371,#REF!,0)</f>
        <v>0</v>
      </c>
      <c r="JA371" s="1098">
        <f>IF(JA$9=$N371,#REF!,0)</f>
        <v>0</v>
      </c>
      <c r="JB371" s="1098">
        <f>IF(JB$9=$N371,#REF!,0)</f>
        <v>0</v>
      </c>
      <c r="JC371" s="1098">
        <f>IF(JC$9=$N371,#REF!,0)</f>
        <v>0</v>
      </c>
      <c r="JD371" s="1098">
        <f>IF(JD$9=$N371,#REF!,0)</f>
        <v>0</v>
      </c>
      <c r="JE371" s="1098">
        <f>IF(JE$9=$N371,#REF!,0)</f>
        <v>0</v>
      </c>
      <c r="JF371" s="1098">
        <f>IF(JF$9=$N371,#REF!,0)</f>
        <v>0</v>
      </c>
      <c r="JG371" s="1098">
        <f>IF(JG$9=$N371,#REF!,0)</f>
        <v>0</v>
      </c>
      <c r="JH371" s="1098">
        <f>IF(JH$9=$N371,#REF!,0)</f>
        <v>0</v>
      </c>
      <c r="JI371" s="1098">
        <f>IF(JI$9=$N371,#REF!,0)</f>
        <v>0</v>
      </c>
      <c r="JJ371" s="1098">
        <f>IF(JJ$9=$N371,#REF!,0)</f>
        <v>0</v>
      </c>
      <c r="JK371" s="1098">
        <f>IF(JK$9=$N371,#REF!,0)</f>
        <v>0</v>
      </c>
      <c r="JL371" s="1098">
        <f>IF(JL$9=$N371,#REF!,0)</f>
        <v>0</v>
      </c>
      <c r="JM371" s="1098">
        <f>IF(JM$9=$N371,#REF!,0)</f>
        <v>0</v>
      </c>
      <c r="JN371" s="1098">
        <f>IF(JN$9=$N371,#REF!,0)</f>
        <v>0</v>
      </c>
      <c r="JO371" s="1098">
        <f>IF(JO$9=$N371,#REF!,0)</f>
        <v>0</v>
      </c>
      <c r="JP371" s="1098">
        <f>IF(JP$9=$N371,#REF!,0)</f>
        <v>0</v>
      </c>
      <c r="JQ371" s="1098">
        <f>IF(JQ$9=$N371,#REF!,0)</f>
        <v>0</v>
      </c>
      <c r="JR371" s="1098">
        <f>IF(JR$9=$N371,#REF!,0)</f>
        <v>0</v>
      </c>
      <c r="JS371" s="1098">
        <f>IF(JS$9=$N371,#REF!,0)</f>
        <v>0</v>
      </c>
      <c r="JT371" s="1098">
        <f>IF(JT$9=$N371,#REF!,0)</f>
        <v>0</v>
      </c>
      <c r="JU371" s="1098">
        <f>IF(JU$9=$N371,#REF!,0)</f>
        <v>0</v>
      </c>
      <c r="JV371" s="1098">
        <f>IF(JV$9=$N371,#REF!,0)</f>
        <v>0</v>
      </c>
      <c r="JW371" s="1098">
        <f>IF(JW$9=$N371,#REF!,0)</f>
        <v>0</v>
      </c>
      <c r="JX371" s="681"/>
      <c r="JZ371" s="681">
        <f t="shared" ref="JZ371:KJ382" si="1062">IF(JZ$9=$L371,$DY371,0)</f>
        <v>0</v>
      </c>
      <c r="KA371" s="681">
        <f t="shared" si="1062"/>
        <v>0</v>
      </c>
      <c r="KB371" s="681">
        <f t="shared" si="1062"/>
        <v>0</v>
      </c>
      <c r="KC371" s="681">
        <f t="shared" si="1062"/>
        <v>0</v>
      </c>
      <c r="KD371" s="681">
        <f t="shared" si="1062"/>
        <v>0</v>
      </c>
      <c r="KE371" s="681">
        <f t="shared" si="1062"/>
        <v>0</v>
      </c>
      <c r="KF371" s="681">
        <f t="shared" si="1062"/>
        <v>0</v>
      </c>
      <c r="KG371" s="681">
        <f t="shared" si="1062"/>
        <v>0</v>
      </c>
      <c r="KH371" s="681">
        <f t="shared" si="1062"/>
        <v>0</v>
      </c>
      <c r="KI371" s="681">
        <f t="shared" si="1062"/>
        <v>0</v>
      </c>
      <c r="KJ371" s="681">
        <f t="shared" si="1062"/>
        <v>0</v>
      </c>
      <c r="KN371" s="1098">
        <f t="shared" ref="KN371:LC388" si="1063">IF(KN$9=$M371,$DV371,0)</f>
        <v>0</v>
      </c>
      <c r="KO371" s="1098">
        <f t="shared" si="1063"/>
        <v>0</v>
      </c>
      <c r="KP371" s="1098">
        <f t="shared" si="1063"/>
        <v>0</v>
      </c>
      <c r="KQ371" s="1098">
        <f t="shared" si="1063"/>
        <v>0</v>
      </c>
      <c r="KR371" s="1098">
        <f t="shared" si="1063"/>
        <v>0</v>
      </c>
      <c r="KS371" s="1098">
        <f t="shared" si="1063"/>
        <v>0</v>
      </c>
      <c r="KT371" s="1098">
        <f t="shared" si="1063"/>
        <v>0</v>
      </c>
      <c r="KU371" s="1098">
        <f t="shared" si="1063"/>
        <v>0</v>
      </c>
      <c r="KV371" s="1098">
        <f t="shared" si="1063"/>
        <v>0</v>
      </c>
      <c r="KW371" s="1098">
        <f t="shared" si="1063"/>
        <v>0</v>
      </c>
      <c r="KX371" s="1098">
        <f t="shared" si="1063"/>
        <v>0</v>
      </c>
      <c r="KY371" s="1098">
        <f t="shared" si="1063"/>
        <v>0</v>
      </c>
      <c r="KZ371" s="1098">
        <f t="shared" si="1063"/>
        <v>0</v>
      </c>
      <c r="LA371" s="1098">
        <f t="shared" si="1063"/>
        <v>0</v>
      </c>
      <c r="LB371" s="1098">
        <f t="shared" si="1063"/>
        <v>0</v>
      </c>
      <c r="LC371" s="1098">
        <f t="shared" si="1061"/>
        <v>0</v>
      </c>
      <c r="LD371" s="1098">
        <f t="shared" si="1061"/>
        <v>0</v>
      </c>
      <c r="LE371" s="1098">
        <f t="shared" si="1061"/>
        <v>0</v>
      </c>
      <c r="LF371" s="1098">
        <f t="shared" si="1061"/>
        <v>0</v>
      </c>
      <c r="LG371" s="1098">
        <f t="shared" si="1061"/>
        <v>0</v>
      </c>
      <c r="LH371" s="1098">
        <f t="shared" si="1061"/>
        <v>0</v>
      </c>
      <c r="LI371" s="1098">
        <f t="shared" si="1061"/>
        <v>0</v>
      </c>
      <c r="LJ371" s="1098">
        <f t="shared" si="1061"/>
        <v>0</v>
      </c>
      <c r="LK371" s="1098">
        <f t="shared" si="1061"/>
        <v>0</v>
      </c>
      <c r="LL371" s="1098">
        <f t="shared" si="1061"/>
        <v>0</v>
      </c>
      <c r="LM371" s="1098">
        <f t="shared" si="1061"/>
        <v>0</v>
      </c>
      <c r="LN371" s="1098">
        <f t="shared" si="1061"/>
        <v>0</v>
      </c>
      <c r="LO371" s="1098">
        <f t="shared" si="1061"/>
        <v>0</v>
      </c>
      <c r="LP371" s="1098">
        <f t="shared" si="1061"/>
        <v>0</v>
      </c>
      <c r="LQ371" s="1098">
        <f t="shared" si="1061"/>
        <v>0</v>
      </c>
      <c r="LR371" s="1098">
        <f t="shared" si="1026"/>
        <v>0</v>
      </c>
      <c r="LS371" s="1098">
        <f t="shared" si="924"/>
        <v>0</v>
      </c>
    </row>
    <row r="372" spans="1:331" ht="22.5" customHeight="1" x14ac:dyDescent="0.35">
      <c r="A372" s="1104"/>
      <c r="B372" s="871" t="s">
        <v>895</v>
      </c>
      <c r="C372" s="870" t="s">
        <v>489</v>
      </c>
      <c r="D372" s="871"/>
      <c r="E372" s="871"/>
      <c r="F372" s="871"/>
      <c r="G372" s="871"/>
      <c r="H372" s="871"/>
      <c r="I372" s="871"/>
      <c r="J372" s="871" t="s">
        <v>212</v>
      </c>
      <c r="K372" s="877"/>
      <c r="L372" s="886"/>
      <c r="M372" s="1381">
        <v>329</v>
      </c>
      <c r="N372" s="1381" t="s">
        <v>177</v>
      </c>
      <c r="O372" s="895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635"/>
      <c r="AJ372" s="31"/>
      <c r="AK372" s="31"/>
      <c r="AL372" s="31"/>
      <c r="AM372" s="31"/>
      <c r="AN372" s="54"/>
      <c r="AO372" s="54"/>
      <c r="AP372" s="54"/>
      <c r="AQ372" s="54"/>
      <c r="AR372" s="54"/>
      <c r="AS372" s="54"/>
      <c r="AT372" s="54"/>
      <c r="AU372" s="54"/>
      <c r="AV372" s="54"/>
      <c r="AW372" s="54"/>
      <c r="AX372" s="54"/>
      <c r="AY372" s="54"/>
      <c r="AZ372" s="31"/>
      <c r="BA372" s="31"/>
      <c r="BB372" s="107"/>
      <c r="BC372" s="107"/>
      <c r="BD372" s="54"/>
      <c r="BE372" s="107"/>
      <c r="BF372" s="107"/>
      <c r="BG372" s="107"/>
      <c r="BH372" s="107"/>
      <c r="BI372" s="54"/>
      <c r="BJ372" s="107"/>
      <c r="BK372" s="54"/>
      <c r="BL372" s="54"/>
      <c r="BM372" s="54"/>
      <c r="BN372" s="54"/>
      <c r="BO372" s="107"/>
      <c r="BP372" s="107"/>
      <c r="BQ372" s="107"/>
      <c r="BR372" s="54"/>
      <c r="BS372" s="107"/>
      <c r="BT372" s="107"/>
      <c r="BU372" s="54"/>
      <c r="BV372" s="107"/>
      <c r="BW372" s="107"/>
      <c r="BX372" s="107"/>
      <c r="BY372" s="107"/>
      <c r="BZ372" s="107"/>
      <c r="CA372" s="107"/>
      <c r="CB372" s="107"/>
      <c r="CC372" s="107"/>
      <c r="CD372" s="107"/>
      <c r="CE372" s="107"/>
      <c r="CF372" s="107"/>
      <c r="CG372" s="107"/>
      <c r="CH372" s="107"/>
      <c r="CI372" s="107"/>
      <c r="CJ372" s="107"/>
      <c r="CK372" s="107"/>
      <c r="CL372" s="107"/>
      <c r="CM372" s="107"/>
      <c r="CN372" s="107"/>
      <c r="CO372" s="107"/>
      <c r="CP372" s="107"/>
      <c r="CQ372" s="107"/>
      <c r="CR372" s="107"/>
      <c r="CS372" s="107"/>
      <c r="CT372" s="107"/>
      <c r="CU372" s="107"/>
      <c r="CV372" s="107"/>
      <c r="CW372" s="107"/>
      <c r="CX372" s="107"/>
      <c r="CY372" s="107"/>
      <c r="CZ372" s="107"/>
      <c r="DA372" s="107"/>
      <c r="DB372" s="107"/>
      <c r="DC372" s="107"/>
      <c r="DD372" s="107"/>
      <c r="DE372" s="107"/>
      <c r="DF372" s="107"/>
      <c r="DG372" s="107"/>
      <c r="DH372" s="107"/>
      <c r="DI372" s="107"/>
      <c r="DJ372" s="107"/>
      <c r="DK372" s="107"/>
      <c r="DL372" s="107"/>
      <c r="DM372" s="107"/>
      <c r="DN372" s="107"/>
      <c r="DO372" s="107"/>
      <c r="DP372" s="107"/>
      <c r="DQ372" s="107"/>
      <c r="DR372" s="107"/>
      <c r="DS372" s="107"/>
      <c r="DT372" s="107"/>
      <c r="DU372" s="107"/>
      <c r="DV372" s="107"/>
      <c r="DW372" s="107"/>
      <c r="DX372" s="107"/>
      <c r="DY372" s="107"/>
      <c r="DZ372" s="112">
        <f>DZ373</f>
        <v>0</v>
      </c>
      <c r="EA372" s="112">
        <f>EA373</f>
        <v>0</v>
      </c>
      <c r="EB372" s="112">
        <f>EB373</f>
        <v>0</v>
      </c>
      <c r="EC372" s="112">
        <f>IFERROR(EB372/EA372*100,)</f>
        <v>0</v>
      </c>
      <c r="ED372" s="112">
        <f>ED373</f>
        <v>169948.37</v>
      </c>
      <c r="EE372" s="112">
        <f>EE373</f>
        <v>169948.37</v>
      </c>
      <c r="EF372" s="112">
        <f>EF373</f>
        <v>0</v>
      </c>
      <c r="EG372" s="112">
        <f>IFERROR(EF372/EE372*100,)</f>
        <v>0</v>
      </c>
      <c r="EH372" s="112" t="e">
        <f>EH373</f>
        <v>#REF!</v>
      </c>
      <c r="EI372" s="112">
        <f>IFERROR(#REF!/DZ372*100,)</f>
        <v>0</v>
      </c>
      <c r="EJ372" s="112">
        <f>IFERROR(#REF!/#REF!*100,)</f>
        <v>0</v>
      </c>
      <c r="EK372" s="112">
        <f t="shared" ref="EK372" si="1064">EK373</f>
        <v>0</v>
      </c>
      <c r="EL372" s="112">
        <f t="shared" ref="EL372" si="1065">EL373</f>
        <v>0</v>
      </c>
      <c r="EM372" s="106">
        <f t="shared" ref="EM372" si="1066">EM373</f>
        <v>0</v>
      </c>
      <c r="EN372" s="107"/>
      <c r="EO372" s="107"/>
      <c r="EP372" s="107"/>
      <c r="EQ372" s="107"/>
      <c r="ER372" s="107"/>
      <c r="ES372" s="146">
        <f t="shared" si="968"/>
        <v>0</v>
      </c>
      <c r="EX372" s="739">
        <f>IF(EX$9=$K372,#REF!,0)</f>
        <v>0</v>
      </c>
      <c r="EY372" s="739">
        <f>IF(EY$9=$K372,#REF!,0)</f>
        <v>0</v>
      </c>
      <c r="EZ372" s="739">
        <f>IF(EZ$9=$K372,#REF!,0)</f>
        <v>0</v>
      </c>
      <c r="FA372" s="739">
        <f>IF(FA$9=$K372,#REF!,0)</f>
        <v>0</v>
      </c>
      <c r="FB372" s="739">
        <f>IF(FB$9=$K372,#REF!,0)</f>
        <v>0</v>
      </c>
      <c r="FC372" s="739">
        <f>IF(FC$9=$K372,#REF!,0)</f>
        <v>0</v>
      </c>
      <c r="FD372" s="739">
        <f>IF(FD$9=$K372,#REF!,0)</f>
        <v>0</v>
      </c>
      <c r="FE372" s="739">
        <f>IF(FE$9=$K372,#REF!,0)</f>
        <v>0</v>
      </c>
      <c r="FF372" s="739">
        <f>IF(FF$9=$K372,#REF!,0)</f>
        <v>0</v>
      </c>
      <c r="FG372" s="739">
        <f>IF(FG$9=$K372,#REF!,0)</f>
        <v>0</v>
      </c>
      <c r="FH372" s="739">
        <f>IF(FH$9=$K372,#REF!,0)</f>
        <v>0</v>
      </c>
      <c r="FI372" s="739">
        <f>IF(FI$9=$K372,#REF!,0)</f>
        <v>0</v>
      </c>
      <c r="FJ372" s="739">
        <f>IF(FJ$9=$K372,#REF!,0)</f>
        <v>0</v>
      </c>
      <c r="FK372" s="739">
        <f>IF(FK$9=$K372,#REF!,0)</f>
        <v>0</v>
      </c>
      <c r="FL372" s="739">
        <f>IF(FL$9=$K372,#REF!,0)</f>
        <v>0</v>
      </c>
      <c r="FM372" s="739">
        <f>IF(FM$9=$K372,#REF!,0)</f>
        <v>0</v>
      </c>
      <c r="FN372" s="739">
        <f>IF(FN$9=$K372,#REF!,0)</f>
        <v>0</v>
      </c>
      <c r="FO372" s="739">
        <f>IF(FO$9=$K372,#REF!,0)</f>
        <v>0</v>
      </c>
      <c r="FP372" s="739">
        <f>IF(FP$9=$K372,#REF!,0)</f>
        <v>0</v>
      </c>
      <c r="FQ372" s="739">
        <f>IF(FQ$9=$K372,#REF!,0)</f>
        <v>0</v>
      </c>
      <c r="FU372" s="739">
        <f t="shared" si="1043"/>
        <v>0</v>
      </c>
      <c r="FV372" s="739">
        <f t="shared" si="1043"/>
        <v>0</v>
      </c>
      <c r="FW372" s="739">
        <f t="shared" si="1043"/>
        <v>0</v>
      </c>
      <c r="FX372" s="739">
        <f t="shared" si="1043"/>
        <v>0</v>
      </c>
      <c r="FY372" s="739">
        <f t="shared" si="1043"/>
        <v>0</v>
      </c>
      <c r="FZ372" s="739">
        <f t="shared" si="1043"/>
        <v>0</v>
      </c>
      <c r="GA372" s="739">
        <f t="shared" si="1043"/>
        <v>0</v>
      </c>
      <c r="GB372" s="739">
        <f t="shared" si="1043"/>
        <v>0</v>
      </c>
      <c r="GC372" s="739">
        <f t="shared" si="1043"/>
        <v>0</v>
      </c>
      <c r="GD372" s="739">
        <f t="shared" si="1043"/>
        <v>0</v>
      </c>
      <c r="GE372" s="739">
        <f t="shared" si="1044"/>
        <v>0</v>
      </c>
      <c r="GF372" s="739">
        <f t="shared" si="1044"/>
        <v>0</v>
      </c>
      <c r="GG372" s="739">
        <f t="shared" si="1044"/>
        <v>0</v>
      </c>
      <c r="GH372" s="739">
        <f t="shared" si="1044"/>
        <v>0</v>
      </c>
      <c r="GI372" s="739">
        <f t="shared" si="1044"/>
        <v>0</v>
      </c>
      <c r="GJ372" s="739">
        <f t="shared" si="1044"/>
        <v>0</v>
      </c>
      <c r="GK372" s="739">
        <f t="shared" si="1044"/>
        <v>0</v>
      </c>
      <c r="GL372" s="739">
        <f t="shared" si="1044"/>
        <v>0</v>
      </c>
      <c r="GM372" s="739">
        <f t="shared" si="1044"/>
        <v>0</v>
      </c>
      <c r="GN372" s="739">
        <f t="shared" si="1044"/>
        <v>0</v>
      </c>
      <c r="GQ372" s="1098">
        <f>IF(GQ$9=$N372,#REF!,0)</f>
        <v>0</v>
      </c>
      <c r="GR372" s="1098">
        <f>IF(GR$9=$N372,#REF!,0)</f>
        <v>0</v>
      </c>
      <c r="GS372" s="1098">
        <f>IF(GS$9=$N372,#REF!,0)</f>
        <v>0</v>
      </c>
      <c r="GT372" s="1098">
        <f>IF(GT$9=$N372,#REF!,0)</f>
        <v>0</v>
      </c>
      <c r="GU372" s="1098">
        <f>IF(GU$9=$N372,#REF!,0)</f>
        <v>0</v>
      </c>
      <c r="GV372" s="1098">
        <f>IF(GV$9=$N372,#REF!,0)</f>
        <v>0</v>
      </c>
      <c r="GW372" s="1098">
        <f>IF(GW$9=$N372,#REF!,0)</f>
        <v>0</v>
      </c>
      <c r="GX372" s="1098">
        <f>IF(GX$9=$N372,#REF!,0)</f>
        <v>0</v>
      </c>
      <c r="GY372" s="1098">
        <f>IF(GY$9=$N372,#REF!,0)</f>
        <v>0</v>
      </c>
      <c r="GZ372" s="1098">
        <f>IF(GZ$9=$N372,#REF!,0)</f>
        <v>0</v>
      </c>
      <c r="HA372" s="1098">
        <f>IF(HA$9=$N372,#REF!,0)</f>
        <v>0</v>
      </c>
      <c r="HB372" s="1098">
        <f>IF(HB$9=$N372,#REF!,0)</f>
        <v>0</v>
      </c>
      <c r="HC372" s="1098">
        <f>IF(HC$9=$N372,#REF!,0)</f>
        <v>0</v>
      </c>
      <c r="HD372" s="1098">
        <f>IF(HD$9=$N372,#REF!,0)</f>
        <v>0</v>
      </c>
      <c r="HE372" s="1098">
        <f>IF(HE$9=$N372,#REF!,0)</f>
        <v>0</v>
      </c>
      <c r="HF372" s="1098">
        <f>IF(HF$9=$N372,#REF!,0)</f>
        <v>0</v>
      </c>
      <c r="HG372" s="1098">
        <f>IF(HG$9=$N372,#REF!,0)</f>
        <v>0</v>
      </c>
      <c r="HH372" s="1098">
        <f>IF(HH$9=$N372,#REF!,0)</f>
        <v>0</v>
      </c>
      <c r="HI372" s="1098">
        <f>IF(HI$9=$N372,#REF!,0)</f>
        <v>0</v>
      </c>
      <c r="HJ372" s="1098">
        <f>IF(HJ$9=$N372,#REF!,0)</f>
        <v>0</v>
      </c>
      <c r="HK372" s="1098">
        <f>IF(HK$9=$N372,#REF!,0)</f>
        <v>0</v>
      </c>
      <c r="HL372" s="1098">
        <f>IF(HL$9=$N372,#REF!,0)</f>
        <v>0</v>
      </c>
      <c r="HM372" s="1098">
        <f>IF(HM$9=$N372,#REF!,0)</f>
        <v>0</v>
      </c>
      <c r="HN372" s="1098">
        <f>IF(HN$9=$N372,#REF!,0)</f>
        <v>0</v>
      </c>
      <c r="HO372" s="1098">
        <f>IF(HO$9=$N372,#REF!,0)</f>
        <v>0</v>
      </c>
      <c r="HP372" s="1098">
        <f>IF(HP$9=$N372,#REF!,0)</f>
        <v>0</v>
      </c>
      <c r="HQ372" s="1098">
        <f>IF(HQ$9=$N372,#REF!,0)</f>
        <v>0</v>
      </c>
      <c r="HR372" s="1098">
        <f>IF(HR$9=$N372,#REF!,0)</f>
        <v>0</v>
      </c>
      <c r="HS372" s="1098">
        <f>IF(HS$9=$N372,#REF!,0)</f>
        <v>0</v>
      </c>
      <c r="HT372" s="1098">
        <f>IF(HT$9=$N372,#REF!,0)</f>
        <v>0</v>
      </c>
      <c r="HU372" s="1098">
        <f>IF(HU$9=$N372,#REF!,0)</f>
        <v>0</v>
      </c>
      <c r="HV372" s="1098">
        <f>IF(HV$9=$N372,#REF!,0)</f>
        <v>0</v>
      </c>
      <c r="HW372" s="1098">
        <f>IF(HW$9=$N372,#REF!,0)</f>
        <v>0</v>
      </c>
      <c r="HX372" s="1098">
        <f>IF(HX$9=$N372,#REF!,0)</f>
        <v>0</v>
      </c>
      <c r="HY372" s="1098">
        <f>IF(HY$9=$N372,#REF!,0)</f>
        <v>0</v>
      </c>
      <c r="HZ372" s="1098">
        <f>IF(HZ$9=$N372,#REF!,0)</f>
        <v>0</v>
      </c>
      <c r="IA372" s="1098">
        <f>IF(IA$9=$N372,#REF!,0)</f>
        <v>0</v>
      </c>
      <c r="IB372" s="1098">
        <f>IF(IB$9=$N372,#REF!,0)</f>
        <v>0</v>
      </c>
      <c r="IC372" s="1098">
        <f>IF(IC$9=$N372,#REF!,0)</f>
        <v>0</v>
      </c>
      <c r="ID372" s="1098">
        <f>IF(ID$9=$N372,#REF!,0)</f>
        <v>0</v>
      </c>
      <c r="IE372" s="1098">
        <f>IF(IE$9=$N372,#REF!,0)</f>
        <v>0</v>
      </c>
      <c r="IF372" s="1098">
        <f>IF(IF$9=$N372,#REF!,0)</f>
        <v>0</v>
      </c>
      <c r="IG372" s="1098">
        <f>IF(IG$9=$N372,#REF!,0)</f>
        <v>0</v>
      </c>
      <c r="IH372" s="1098">
        <f>IF(IH$9=$N372,#REF!,0)</f>
        <v>0</v>
      </c>
      <c r="II372" s="1098">
        <f>IF(II$9=$N372,#REF!,0)</f>
        <v>0</v>
      </c>
      <c r="IJ372" s="1098">
        <f>IF(IJ$9=$N372,#REF!,0)</f>
        <v>0</v>
      </c>
      <c r="IK372" s="1098">
        <f>IF(IK$9=$N372,#REF!,0)</f>
        <v>0</v>
      </c>
      <c r="IL372" s="1098">
        <f>IF(IL$9=$N372,#REF!,0)</f>
        <v>0</v>
      </c>
      <c r="IM372" s="1098">
        <f>IF(IM$9=$N372,#REF!,0)</f>
        <v>0</v>
      </c>
      <c r="IN372" s="1098">
        <f>IF(IN$9=$N372,#REF!,0)</f>
        <v>0</v>
      </c>
      <c r="IO372" s="1098">
        <f>IF(IO$9=$N372,#REF!,0)</f>
        <v>0</v>
      </c>
      <c r="IP372" s="1098">
        <f>IF(IP$9=$N372,#REF!,0)</f>
        <v>0</v>
      </c>
      <c r="IQ372" s="1098">
        <f>IF(IQ$9=$N372,#REF!,0)</f>
        <v>0</v>
      </c>
      <c r="IR372" s="1098">
        <f>IF(IR$9=$N372,#REF!,0)</f>
        <v>0</v>
      </c>
      <c r="IS372" s="1098">
        <f>IF(IS$9=$N372,#REF!,0)</f>
        <v>0</v>
      </c>
      <c r="IT372" s="1098">
        <f>IF(IT$9=$N372,#REF!,0)</f>
        <v>0</v>
      </c>
      <c r="IU372" s="1098">
        <f>IF(IU$9=$N372,#REF!,0)</f>
        <v>0</v>
      </c>
      <c r="IV372" s="1098">
        <f>IF(IV$9=$N372,#REF!,0)</f>
        <v>0</v>
      </c>
      <c r="IW372" s="1098">
        <f>IF(IW$9=$N372,#REF!,0)</f>
        <v>0</v>
      </c>
      <c r="IX372" s="1098">
        <f>IF(IX$9=$N372,#REF!,0)</f>
        <v>0</v>
      </c>
      <c r="IY372" s="1098">
        <f>IF(IY$9=$N372,#REF!,0)</f>
        <v>0</v>
      </c>
      <c r="IZ372" s="1098">
        <f>IF(IZ$9=$N372,#REF!,0)</f>
        <v>0</v>
      </c>
      <c r="JA372" s="1098">
        <f>IF(JA$9=$N372,#REF!,0)</f>
        <v>0</v>
      </c>
      <c r="JB372" s="1098">
        <f>IF(JB$9=$N372,#REF!,0)</f>
        <v>0</v>
      </c>
      <c r="JC372" s="1098">
        <f>IF(JC$9=$N372,#REF!,0)</f>
        <v>0</v>
      </c>
      <c r="JD372" s="1098">
        <f>IF(JD$9=$N372,#REF!,0)</f>
        <v>0</v>
      </c>
      <c r="JE372" s="1098">
        <f>IF(JE$9=$N372,#REF!,0)</f>
        <v>0</v>
      </c>
      <c r="JF372" s="1098">
        <f>IF(JF$9=$N372,#REF!,0)</f>
        <v>0</v>
      </c>
      <c r="JG372" s="1098">
        <f>IF(JG$9=$N372,#REF!,0)</f>
        <v>0</v>
      </c>
      <c r="JH372" s="1098">
        <f>IF(JH$9=$N372,#REF!,0)</f>
        <v>0</v>
      </c>
      <c r="JI372" s="1098">
        <f>IF(JI$9=$N372,#REF!,0)</f>
        <v>0</v>
      </c>
      <c r="JJ372" s="1098">
        <f>IF(JJ$9=$N372,#REF!,0)</f>
        <v>0</v>
      </c>
      <c r="JK372" s="1098">
        <f>IF(JK$9=$N372,#REF!,0)</f>
        <v>0</v>
      </c>
      <c r="JL372" s="1098">
        <f>IF(JL$9=$N372,#REF!,0)</f>
        <v>0</v>
      </c>
      <c r="JM372" s="1098">
        <f>IF(JM$9=$N372,#REF!,0)</f>
        <v>0</v>
      </c>
      <c r="JN372" s="1098">
        <f>IF(JN$9=$N372,#REF!,0)</f>
        <v>0</v>
      </c>
      <c r="JO372" s="1098">
        <f>IF(JO$9=$N372,#REF!,0)</f>
        <v>0</v>
      </c>
      <c r="JP372" s="1098">
        <f>IF(JP$9=$N372,#REF!,0)</f>
        <v>0</v>
      </c>
      <c r="JQ372" s="1098">
        <f>IF(JQ$9=$N372,#REF!,0)</f>
        <v>0</v>
      </c>
      <c r="JR372" s="1098">
        <f>IF(JR$9=$N372,#REF!,0)</f>
        <v>0</v>
      </c>
      <c r="JS372" s="1098">
        <f>IF(JS$9=$N372,#REF!,0)</f>
        <v>0</v>
      </c>
      <c r="JT372" s="1098">
        <f>IF(JT$9=$N372,#REF!,0)</f>
        <v>0</v>
      </c>
      <c r="JU372" s="1098">
        <f>IF(JU$9=$N372,#REF!,0)</f>
        <v>0</v>
      </c>
      <c r="JV372" s="1098">
        <f>IF(JV$9=$N372,#REF!,0)</f>
        <v>0</v>
      </c>
      <c r="JW372" s="1098">
        <f>IF(JW$9=$N372,#REF!,0)</f>
        <v>0</v>
      </c>
      <c r="JX372" s="1098"/>
      <c r="JZ372" s="1098"/>
      <c r="KA372" s="1098"/>
      <c r="KB372" s="1098"/>
      <c r="KC372" s="1098"/>
      <c r="KD372" s="1098"/>
      <c r="KE372" s="1098"/>
      <c r="KF372" s="1098"/>
      <c r="KG372" s="1098"/>
      <c r="KH372" s="1098"/>
      <c r="KI372" s="1098"/>
      <c r="KJ372" s="1098"/>
      <c r="KN372" s="1098"/>
      <c r="KO372" s="1098"/>
      <c r="KP372" s="1098"/>
      <c r="KQ372" s="1098"/>
      <c r="KR372" s="1098"/>
      <c r="KS372" s="1098"/>
      <c r="KT372" s="1098"/>
      <c r="KU372" s="1098"/>
      <c r="KV372" s="1098"/>
      <c r="KW372" s="1098"/>
      <c r="KX372" s="1098"/>
      <c r="KY372" s="1098"/>
      <c r="KZ372" s="1098"/>
      <c r="LA372" s="1098"/>
      <c r="LB372" s="1098"/>
      <c r="LC372" s="1098"/>
      <c r="LD372" s="1098"/>
      <c r="LE372" s="1098"/>
      <c r="LF372" s="1098"/>
      <c r="LG372" s="1098"/>
      <c r="LH372" s="1098"/>
      <c r="LI372" s="1098"/>
      <c r="LJ372" s="1098"/>
      <c r="LK372" s="1098"/>
      <c r="LL372" s="1098"/>
      <c r="LM372" s="1098"/>
      <c r="LN372" s="1098"/>
      <c r="LO372" s="1098"/>
      <c r="LP372" s="1098"/>
      <c r="LQ372" s="1098"/>
      <c r="LR372" s="1098"/>
      <c r="LS372" s="1098"/>
    </row>
    <row r="373" spans="1:331" ht="22.5" customHeight="1" x14ac:dyDescent="0.35">
      <c r="A373" s="1104"/>
      <c r="B373" s="871"/>
      <c r="C373" s="870"/>
      <c r="D373" s="871"/>
      <c r="E373" s="871"/>
      <c r="F373" s="871"/>
      <c r="G373" s="871"/>
      <c r="H373" s="871"/>
      <c r="I373" s="871"/>
      <c r="J373" s="871" t="s">
        <v>212</v>
      </c>
      <c r="K373" s="877"/>
      <c r="L373" s="886"/>
      <c r="M373" s="886"/>
      <c r="N373" s="867">
        <v>3299</v>
      </c>
      <c r="O373" s="896" t="s">
        <v>892</v>
      </c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635"/>
      <c r="AJ373" s="31"/>
      <c r="AK373" s="31"/>
      <c r="AL373" s="31"/>
      <c r="AM373" s="31"/>
      <c r="AN373" s="54"/>
      <c r="AO373" s="54"/>
      <c r="AP373" s="54"/>
      <c r="AQ373" s="54"/>
      <c r="AR373" s="54"/>
      <c r="AS373" s="54"/>
      <c r="AT373" s="54"/>
      <c r="AU373" s="54"/>
      <c r="AV373" s="54"/>
      <c r="AW373" s="54"/>
      <c r="AX373" s="54"/>
      <c r="AY373" s="54"/>
      <c r="AZ373" s="31"/>
      <c r="BA373" s="31"/>
      <c r="BB373" s="107"/>
      <c r="BC373" s="107"/>
      <c r="BD373" s="54"/>
      <c r="BE373" s="107"/>
      <c r="BF373" s="107"/>
      <c r="BG373" s="107"/>
      <c r="BH373" s="107"/>
      <c r="BI373" s="54"/>
      <c r="BJ373" s="107"/>
      <c r="BK373" s="54"/>
      <c r="BL373" s="54"/>
      <c r="BM373" s="54"/>
      <c r="BN373" s="54"/>
      <c r="BO373" s="107"/>
      <c r="BP373" s="107"/>
      <c r="BQ373" s="107"/>
      <c r="BR373" s="54"/>
      <c r="BS373" s="107"/>
      <c r="BT373" s="107"/>
      <c r="BU373" s="54"/>
      <c r="BV373" s="107"/>
      <c r="BW373" s="107"/>
      <c r="BX373" s="107"/>
      <c r="BY373" s="107"/>
      <c r="BZ373" s="107"/>
      <c r="CA373" s="107"/>
      <c r="CB373" s="107"/>
      <c r="CC373" s="107"/>
      <c r="CD373" s="107"/>
      <c r="CE373" s="107"/>
      <c r="CF373" s="107"/>
      <c r="CG373" s="107"/>
      <c r="CH373" s="107"/>
      <c r="CI373" s="107"/>
      <c r="CJ373" s="107"/>
      <c r="CK373" s="107"/>
      <c r="CL373" s="107"/>
      <c r="CM373" s="107"/>
      <c r="CN373" s="107"/>
      <c r="CO373" s="107"/>
      <c r="CP373" s="107"/>
      <c r="CQ373" s="107"/>
      <c r="CR373" s="107"/>
      <c r="CS373" s="107"/>
      <c r="CT373" s="107"/>
      <c r="CU373" s="107"/>
      <c r="CV373" s="107"/>
      <c r="CW373" s="107"/>
      <c r="CX373" s="107"/>
      <c r="CY373" s="107"/>
      <c r="CZ373" s="107"/>
      <c r="DA373" s="107"/>
      <c r="DB373" s="107"/>
      <c r="DC373" s="107"/>
      <c r="DD373" s="107"/>
      <c r="DE373" s="107"/>
      <c r="DF373" s="107"/>
      <c r="DG373" s="107"/>
      <c r="DH373" s="107"/>
      <c r="DI373" s="107"/>
      <c r="DJ373" s="107"/>
      <c r="DK373" s="107"/>
      <c r="DL373" s="107"/>
      <c r="DM373" s="107"/>
      <c r="DN373" s="107"/>
      <c r="DO373" s="107"/>
      <c r="DP373" s="107"/>
      <c r="DQ373" s="107"/>
      <c r="DR373" s="107"/>
      <c r="DS373" s="107"/>
      <c r="DT373" s="107"/>
      <c r="DU373" s="107"/>
      <c r="DV373" s="107"/>
      <c r="DW373" s="107"/>
      <c r="DX373" s="107"/>
      <c r="DY373" s="107"/>
      <c r="DZ373" s="107">
        <v>0</v>
      </c>
      <c r="EA373" s="107">
        <v>0</v>
      </c>
      <c r="EB373" s="107">
        <v>0</v>
      </c>
      <c r="EC373" s="726">
        <f>IFERROR(EB373/EA373*100,)</f>
        <v>0</v>
      </c>
      <c r="ED373" s="726">
        <f>(EE373-EA373)</f>
        <v>169948.37</v>
      </c>
      <c r="EE373" s="107">
        <v>169948.37</v>
      </c>
      <c r="EF373" s="107">
        <v>0</v>
      </c>
      <c r="EG373" s="726">
        <f>IFERROR(EF373/EE373*100,)</f>
        <v>0</v>
      </c>
      <c r="EH373" s="726" t="e">
        <f>(#REF!-EE373)</f>
        <v>#REF!</v>
      </c>
      <c r="EI373" s="726">
        <f>IFERROR(#REF!/DZ373*100,)</f>
        <v>0</v>
      </c>
      <c r="EJ373" s="726">
        <f>IFERROR(#REF!/#REF!*100,)</f>
        <v>0</v>
      </c>
      <c r="EK373" s="107">
        <v>0</v>
      </c>
      <c r="EL373" s="107"/>
      <c r="EM373" s="54"/>
      <c r="EN373" s="107"/>
      <c r="EO373" s="107"/>
      <c r="EP373" s="107"/>
      <c r="EQ373" s="107"/>
      <c r="ER373" s="107"/>
      <c r="ES373" s="146">
        <f t="shared" si="968"/>
        <v>0</v>
      </c>
      <c r="EX373" s="739">
        <f>IF(EX$9=$K373,#REF!,0)</f>
        <v>0</v>
      </c>
      <c r="EY373" s="739">
        <f>IF(EY$9=$K373,#REF!,0)</f>
        <v>0</v>
      </c>
      <c r="EZ373" s="739">
        <f>IF(EZ$9=$K373,#REF!,0)</f>
        <v>0</v>
      </c>
      <c r="FA373" s="739">
        <f>IF(FA$9=$K373,#REF!,0)</f>
        <v>0</v>
      </c>
      <c r="FB373" s="739">
        <f>IF(FB$9=$K373,#REF!,0)</f>
        <v>0</v>
      </c>
      <c r="FC373" s="739">
        <f>IF(FC$9=$K373,#REF!,0)</f>
        <v>0</v>
      </c>
      <c r="FD373" s="739">
        <f>IF(FD$9=$K373,#REF!,0)</f>
        <v>0</v>
      </c>
      <c r="FE373" s="739">
        <f>IF(FE$9=$K373,#REF!,0)</f>
        <v>0</v>
      </c>
      <c r="FF373" s="739">
        <f>IF(FF$9=$K373,#REF!,0)</f>
        <v>0</v>
      </c>
      <c r="FG373" s="739">
        <f>IF(FG$9=$K373,#REF!,0)</f>
        <v>0</v>
      </c>
      <c r="FH373" s="739">
        <f>IF(FH$9=$K373,#REF!,0)</f>
        <v>0</v>
      </c>
      <c r="FI373" s="739">
        <f>IF(FI$9=$K373,#REF!,0)</f>
        <v>0</v>
      </c>
      <c r="FJ373" s="739">
        <f>IF(FJ$9=$K373,#REF!,0)</f>
        <v>0</v>
      </c>
      <c r="FK373" s="739">
        <f>IF(FK$9=$K373,#REF!,0)</f>
        <v>0</v>
      </c>
      <c r="FL373" s="739">
        <f>IF(FL$9=$K373,#REF!,0)</f>
        <v>0</v>
      </c>
      <c r="FM373" s="739">
        <f>IF(FM$9=$K373,#REF!,0)</f>
        <v>0</v>
      </c>
      <c r="FN373" s="739">
        <f>IF(FN$9=$K373,#REF!,0)</f>
        <v>0</v>
      </c>
      <c r="FO373" s="739">
        <f>IF(FO$9=$K373,#REF!,0)</f>
        <v>0</v>
      </c>
      <c r="FP373" s="739">
        <f>IF(FP$9=$K373,#REF!,0)</f>
        <v>0</v>
      </c>
      <c r="FQ373" s="739">
        <f>IF(FQ$9=$K373,#REF!,0)</f>
        <v>0</v>
      </c>
      <c r="FU373" s="739">
        <f t="shared" ref="FU373:GD382" si="1067">IF(FU$9=$K373,$EK373,0)</f>
        <v>0</v>
      </c>
      <c r="FV373" s="739">
        <f t="shared" si="1067"/>
        <v>0</v>
      </c>
      <c r="FW373" s="739">
        <f t="shared" si="1067"/>
        <v>0</v>
      </c>
      <c r="FX373" s="739">
        <f t="shared" si="1067"/>
        <v>0</v>
      </c>
      <c r="FY373" s="739">
        <f t="shared" si="1067"/>
        <v>0</v>
      </c>
      <c r="FZ373" s="739">
        <f t="shared" si="1067"/>
        <v>0</v>
      </c>
      <c r="GA373" s="739">
        <f t="shared" si="1067"/>
        <v>0</v>
      </c>
      <c r="GB373" s="739">
        <f t="shared" si="1067"/>
        <v>0</v>
      </c>
      <c r="GC373" s="739">
        <f t="shared" si="1067"/>
        <v>0</v>
      </c>
      <c r="GD373" s="739">
        <f t="shared" si="1067"/>
        <v>0</v>
      </c>
      <c r="GE373" s="739">
        <f t="shared" ref="GE373:GN382" si="1068">IF(GE$9=$K373,$EK373,0)</f>
        <v>0</v>
      </c>
      <c r="GF373" s="739">
        <f t="shared" si="1068"/>
        <v>0</v>
      </c>
      <c r="GG373" s="739">
        <f t="shared" si="1068"/>
        <v>0</v>
      </c>
      <c r="GH373" s="739">
        <f t="shared" si="1068"/>
        <v>0</v>
      </c>
      <c r="GI373" s="739">
        <f t="shared" si="1068"/>
        <v>0</v>
      </c>
      <c r="GJ373" s="739">
        <f t="shared" si="1068"/>
        <v>0</v>
      </c>
      <c r="GK373" s="739">
        <f t="shared" si="1068"/>
        <v>0</v>
      </c>
      <c r="GL373" s="739">
        <f t="shared" si="1068"/>
        <v>0</v>
      </c>
      <c r="GM373" s="739">
        <f t="shared" si="1068"/>
        <v>0</v>
      </c>
      <c r="GN373" s="739">
        <f t="shared" si="1068"/>
        <v>0</v>
      </c>
      <c r="GQ373" s="1098">
        <f>IF(GQ$9=$N373,#REF!,0)</f>
        <v>0</v>
      </c>
      <c r="GR373" s="1098">
        <f>IF(GR$9=$N373,#REF!,0)</f>
        <v>0</v>
      </c>
      <c r="GS373" s="1098">
        <f>IF(GS$9=$N373,#REF!,0)</f>
        <v>0</v>
      </c>
      <c r="GT373" s="1098">
        <f>IF(GT$9=$N373,#REF!,0)</f>
        <v>0</v>
      </c>
      <c r="GU373" s="1098">
        <f>IF(GU$9=$N373,#REF!,0)</f>
        <v>0</v>
      </c>
      <c r="GV373" s="1098">
        <f>IF(GV$9=$N373,#REF!,0)</f>
        <v>0</v>
      </c>
      <c r="GW373" s="1098">
        <f>IF(GW$9=$N373,#REF!,0)</f>
        <v>0</v>
      </c>
      <c r="GX373" s="1098">
        <f>IF(GX$9=$N373,#REF!,0)</f>
        <v>0</v>
      </c>
      <c r="GY373" s="1098">
        <f>IF(GY$9=$N373,#REF!,0)</f>
        <v>0</v>
      </c>
      <c r="GZ373" s="1098">
        <f>IF(GZ$9=$N373,#REF!,0)</f>
        <v>0</v>
      </c>
      <c r="HA373" s="1098">
        <f>IF(HA$9=$N373,#REF!,0)</f>
        <v>0</v>
      </c>
      <c r="HB373" s="1098">
        <f>IF(HB$9=$N373,#REF!,0)</f>
        <v>0</v>
      </c>
      <c r="HC373" s="1098">
        <f>IF(HC$9=$N373,#REF!,0)</f>
        <v>0</v>
      </c>
      <c r="HD373" s="1098">
        <f>IF(HD$9=$N373,#REF!,0)</f>
        <v>0</v>
      </c>
      <c r="HE373" s="1098">
        <f>IF(HE$9=$N373,#REF!,0)</f>
        <v>0</v>
      </c>
      <c r="HF373" s="1098">
        <f>IF(HF$9=$N373,#REF!,0)</f>
        <v>0</v>
      </c>
      <c r="HG373" s="1098">
        <f>IF(HG$9=$N373,#REF!,0)</f>
        <v>0</v>
      </c>
      <c r="HH373" s="1098">
        <f>IF(HH$9=$N373,#REF!,0)</f>
        <v>0</v>
      </c>
      <c r="HI373" s="1098">
        <f>IF(HI$9=$N373,#REF!,0)</f>
        <v>0</v>
      </c>
      <c r="HJ373" s="1098">
        <f>IF(HJ$9=$N373,#REF!,0)</f>
        <v>0</v>
      </c>
      <c r="HK373" s="1098">
        <f>IF(HK$9=$N373,#REF!,0)</f>
        <v>0</v>
      </c>
      <c r="HL373" s="1098">
        <f>IF(HL$9=$N373,#REF!,0)</f>
        <v>0</v>
      </c>
      <c r="HM373" s="1098">
        <f>IF(HM$9=$N373,#REF!,0)</f>
        <v>0</v>
      </c>
      <c r="HN373" s="1098">
        <f>IF(HN$9=$N373,#REF!,0)</f>
        <v>0</v>
      </c>
      <c r="HO373" s="1098">
        <f>IF(HO$9=$N373,#REF!,0)</f>
        <v>0</v>
      </c>
      <c r="HP373" s="1098">
        <f>IF(HP$9=$N373,#REF!,0)</f>
        <v>0</v>
      </c>
      <c r="HQ373" s="1098">
        <f>IF(HQ$9=$N373,#REF!,0)</f>
        <v>0</v>
      </c>
      <c r="HR373" s="1098">
        <f>IF(HR$9=$N373,#REF!,0)</f>
        <v>0</v>
      </c>
      <c r="HS373" s="1098">
        <f>IF(HS$9=$N373,#REF!,0)</f>
        <v>0</v>
      </c>
      <c r="HT373" s="1098">
        <f>IF(HT$9=$N373,#REF!,0)</f>
        <v>0</v>
      </c>
      <c r="HU373" s="1098">
        <f>IF(HU$9=$N373,#REF!,0)</f>
        <v>0</v>
      </c>
      <c r="HV373" s="1098">
        <f>IF(HV$9=$N373,#REF!,0)</f>
        <v>0</v>
      </c>
      <c r="HW373" s="1098">
        <f>IF(HW$9=$N373,#REF!,0)</f>
        <v>0</v>
      </c>
      <c r="HX373" s="1098">
        <f>IF(HX$9=$N373,#REF!,0)</f>
        <v>0</v>
      </c>
      <c r="HY373" s="1098" t="e">
        <f>IF(HY$9=$N373,#REF!,0)</f>
        <v>#REF!</v>
      </c>
      <c r="HZ373" s="1098">
        <f>IF(HZ$9=$N373,#REF!,0)</f>
        <v>0</v>
      </c>
      <c r="IA373" s="1098">
        <f>IF(IA$9=$N373,#REF!,0)</f>
        <v>0</v>
      </c>
      <c r="IB373" s="1098">
        <f>IF(IB$9=$N373,#REF!,0)</f>
        <v>0</v>
      </c>
      <c r="IC373" s="1098">
        <f>IF(IC$9=$N373,#REF!,0)</f>
        <v>0</v>
      </c>
      <c r="ID373" s="1098">
        <f>IF(ID$9=$N373,#REF!,0)</f>
        <v>0</v>
      </c>
      <c r="IE373" s="1098">
        <f>IF(IE$9=$N373,#REF!,0)</f>
        <v>0</v>
      </c>
      <c r="IF373" s="1098">
        <f>IF(IF$9=$N373,#REF!,0)</f>
        <v>0</v>
      </c>
      <c r="IG373" s="1098">
        <f>IF(IG$9=$N373,#REF!,0)</f>
        <v>0</v>
      </c>
      <c r="IH373" s="1098">
        <f>IF(IH$9=$N373,#REF!,0)</f>
        <v>0</v>
      </c>
      <c r="II373" s="1098">
        <f>IF(II$9=$N373,#REF!,0)</f>
        <v>0</v>
      </c>
      <c r="IJ373" s="1098">
        <f>IF(IJ$9=$N373,#REF!,0)</f>
        <v>0</v>
      </c>
      <c r="IK373" s="1098">
        <f>IF(IK$9=$N373,#REF!,0)</f>
        <v>0</v>
      </c>
      <c r="IL373" s="1098">
        <f>IF(IL$9=$N373,#REF!,0)</f>
        <v>0</v>
      </c>
      <c r="IM373" s="1098">
        <f>IF(IM$9=$N373,#REF!,0)</f>
        <v>0</v>
      </c>
      <c r="IN373" s="1098">
        <f>IF(IN$9=$N373,#REF!,0)</f>
        <v>0</v>
      </c>
      <c r="IO373" s="1098">
        <f>IF(IO$9=$N373,#REF!,0)</f>
        <v>0</v>
      </c>
      <c r="IP373" s="1098">
        <f>IF(IP$9=$N373,#REF!,0)</f>
        <v>0</v>
      </c>
      <c r="IQ373" s="1098">
        <f>IF(IQ$9=$N373,#REF!,0)</f>
        <v>0</v>
      </c>
      <c r="IR373" s="1098">
        <f>IF(IR$9=$N373,#REF!,0)</f>
        <v>0</v>
      </c>
      <c r="IS373" s="1098">
        <f>IF(IS$9=$N373,#REF!,0)</f>
        <v>0</v>
      </c>
      <c r="IT373" s="1098">
        <f>IF(IT$9=$N373,#REF!,0)</f>
        <v>0</v>
      </c>
      <c r="IU373" s="1098">
        <f>IF(IU$9=$N373,#REF!,0)</f>
        <v>0</v>
      </c>
      <c r="IV373" s="1098">
        <f>IF(IV$9=$N373,#REF!,0)</f>
        <v>0</v>
      </c>
      <c r="IW373" s="1098">
        <f>IF(IW$9=$N373,#REF!,0)</f>
        <v>0</v>
      </c>
      <c r="IX373" s="1098">
        <f>IF(IX$9=$N373,#REF!,0)</f>
        <v>0</v>
      </c>
      <c r="IY373" s="1098">
        <f>IF(IY$9=$N373,#REF!,0)</f>
        <v>0</v>
      </c>
      <c r="IZ373" s="1098">
        <f>IF(IZ$9=$N373,#REF!,0)</f>
        <v>0</v>
      </c>
      <c r="JA373" s="1098">
        <f>IF(JA$9=$N373,#REF!,0)</f>
        <v>0</v>
      </c>
      <c r="JB373" s="1098">
        <f>IF(JB$9=$N373,#REF!,0)</f>
        <v>0</v>
      </c>
      <c r="JC373" s="1098">
        <f>IF(JC$9=$N373,#REF!,0)</f>
        <v>0</v>
      </c>
      <c r="JD373" s="1098">
        <f>IF(JD$9=$N373,#REF!,0)</f>
        <v>0</v>
      </c>
      <c r="JE373" s="1098">
        <f>IF(JE$9=$N373,#REF!,0)</f>
        <v>0</v>
      </c>
      <c r="JF373" s="1098">
        <f>IF(JF$9=$N373,#REF!,0)</f>
        <v>0</v>
      </c>
      <c r="JG373" s="1098">
        <f>IF(JG$9=$N373,#REF!,0)</f>
        <v>0</v>
      </c>
      <c r="JH373" s="1098">
        <f>IF(JH$9=$N373,#REF!,0)</f>
        <v>0</v>
      </c>
      <c r="JI373" s="1098">
        <f>IF(JI$9=$N373,#REF!,0)</f>
        <v>0</v>
      </c>
      <c r="JJ373" s="1098">
        <f>IF(JJ$9=$N373,#REF!,0)</f>
        <v>0</v>
      </c>
      <c r="JK373" s="1098">
        <f>IF(JK$9=$N373,#REF!,0)</f>
        <v>0</v>
      </c>
      <c r="JL373" s="1098">
        <f>IF(JL$9=$N373,#REF!,0)</f>
        <v>0</v>
      </c>
      <c r="JM373" s="1098">
        <f>IF(JM$9=$N373,#REF!,0)</f>
        <v>0</v>
      </c>
      <c r="JN373" s="1098">
        <f>IF(JN$9=$N373,#REF!,0)</f>
        <v>0</v>
      </c>
      <c r="JO373" s="1098">
        <f>IF(JO$9=$N373,#REF!,0)</f>
        <v>0</v>
      </c>
      <c r="JP373" s="1098">
        <f>IF(JP$9=$N373,#REF!,0)</f>
        <v>0</v>
      </c>
      <c r="JQ373" s="1098">
        <f>IF(JQ$9=$N373,#REF!,0)</f>
        <v>0</v>
      </c>
      <c r="JR373" s="1098">
        <f>IF(JR$9=$N373,#REF!,0)</f>
        <v>0</v>
      </c>
      <c r="JS373" s="1098">
        <f>IF(JS$9=$N373,#REF!,0)</f>
        <v>0</v>
      </c>
      <c r="JT373" s="1098">
        <f>IF(JT$9=$N373,#REF!,0)</f>
        <v>0</v>
      </c>
      <c r="JU373" s="1098">
        <f>IF(JU$9=$N373,#REF!,0)</f>
        <v>0</v>
      </c>
      <c r="JV373" s="1098">
        <f>IF(JV$9=$N373,#REF!,0)</f>
        <v>0</v>
      </c>
      <c r="JW373" s="1098">
        <f>IF(JW$9=$N373,#REF!,0)</f>
        <v>0</v>
      </c>
      <c r="JX373" s="1098"/>
      <c r="JZ373" s="1098"/>
      <c r="KA373" s="1098"/>
      <c r="KB373" s="1098"/>
      <c r="KC373" s="1098"/>
      <c r="KD373" s="1098"/>
      <c r="KE373" s="1098"/>
      <c r="KF373" s="1098"/>
      <c r="KG373" s="1098"/>
      <c r="KH373" s="1098"/>
      <c r="KI373" s="1098"/>
      <c r="KJ373" s="1098"/>
      <c r="KN373" s="1098"/>
      <c r="KO373" s="1098"/>
      <c r="KP373" s="1098"/>
      <c r="KQ373" s="1098"/>
      <c r="KR373" s="1098"/>
      <c r="KS373" s="1098"/>
      <c r="KT373" s="1098"/>
      <c r="KU373" s="1098"/>
      <c r="KV373" s="1098"/>
      <c r="KW373" s="1098"/>
      <c r="KX373" s="1098"/>
      <c r="KY373" s="1098"/>
      <c r="KZ373" s="1098"/>
      <c r="LA373" s="1098"/>
      <c r="LB373" s="1098"/>
      <c r="LC373" s="1098"/>
      <c r="LD373" s="1098"/>
      <c r="LE373" s="1098"/>
      <c r="LF373" s="1098"/>
      <c r="LG373" s="1098"/>
      <c r="LH373" s="1098"/>
      <c r="LI373" s="1098"/>
      <c r="LJ373" s="1098"/>
      <c r="LK373" s="1098"/>
      <c r="LL373" s="1098"/>
      <c r="LM373" s="1098"/>
      <c r="LN373" s="1098"/>
      <c r="LO373" s="1098"/>
      <c r="LP373" s="1098"/>
      <c r="LQ373" s="1098"/>
      <c r="LR373" s="1098"/>
      <c r="LS373" s="1098"/>
    </row>
    <row r="374" spans="1:331" s="740" customFormat="1" ht="20.100000000000001" customHeight="1" x14ac:dyDescent="0.35">
      <c r="B374" s="871" t="s">
        <v>837</v>
      </c>
      <c r="C374" s="870" t="s">
        <v>494</v>
      </c>
      <c r="D374" s="561"/>
      <c r="E374" s="561"/>
      <c r="F374" s="561"/>
      <c r="G374" s="561"/>
      <c r="H374" s="561"/>
      <c r="I374" s="561"/>
      <c r="J374" s="871" t="s">
        <v>212</v>
      </c>
      <c r="K374" s="561"/>
      <c r="L374" s="561"/>
      <c r="M374" s="1381">
        <v>329</v>
      </c>
      <c r="N374" s="1381" t="s">
        <v>177</v>
      </c>
      <c r="O374" s="895"/>
      <c r="CZ374" s="112"/>
      <c r="DA374" s="112"/>
      <c r="DB374" s="112">
        <f>DB376</f>
        <v>0</v>
      </c>
      <c r="DC374" s="112">
        <f>DC376</f>
        <v>605.63</v>
      </c>
      <c r="DD374" s="112">
        <f t="shared" si="1054"/>
        <v>0</v>
      </c>
      <c r="DE374" s="112">
        <f t="shared" si="1055"/>
        <v>3.5625294117647059</v>
      </c>
      <c r="DF374" s="112">
        <f>DF376</f>
        <v>0</v>
      </c>
      <c r="DG374" s="112">
        <f>DG376</f>
        <v>0</v>
      </c>
      <c r="DH374" s="112">
        <f>DH376</f>
        <v>0</v>
      </c>
      <c r="DI374" s="112">
        <f t="shared" si="843"/>
        <v>0</v>
      </c>
      <c r="DJ374" s="112">
        <f>DJ376</f>
        <v>17000</v>
      </c>
      <c r="DK374" s="112">
        <f>DK376</f>
        <v>17000</v>
      </c>
      <c r="DL374" s="112">
        <f t="shared" si="1048"/>
        <v>0</v>
      </c>
      <c r="DM374" s="112">
        <f>DM376</f>
        <v>0</v>
      </c>
      <c r="DN374" s="112">
        <f>SUM(DN375:DN376)</f>
        <v>17000</v>
      </c>
      <c r="DO374" s="112">
        <f>SUM(DO375:DO376)</f>
        <v>8914.67</v>
      </c>
      <c r="DP374" s="112">
        <f t="shared" si="1049"/>
        <v>52.439235294117651</v>
      </c>
      <c r="DQ374" s="112">
        <f>SUM(DQ375:DQ376)</f>
        <v>0</v>
      </c>
      <c r="DR374" s="112">
        <f>SUM(DR375:DR376)</f>
        <v>17000</v>
      </c>
      <c r="DS374" s="112">
        <f>SUM(DS375:DS376)</f>
        <v>15400.080000000002</v>
      </c>
      <c r="DT374" s="112">
        <f t="shared" si="976"/>
        <v>90.588705882352954</v>
      </c>
      <c r="DU374" s="112">
        <f t="shared" ref="DU374:EB374" si="1069">SUM(DU375:DU376)</f>
        <v>10000</v>
      </c>
      <c r="DV374" s="112">
        <f t="shared" si="1069"/>
        <v>27000</v>
      </c>
      <c r="DW374" s="112">
        <f t="shared" si="1069"/>
        <v>0</v>
      </c>
      <c r="DX374" s="112">
        <f t="shared" si="1069"/>
        <v>0</v>
      </c>
      <c r="DY374" s="112">
        <f t="shared" si="1069"/>
        <v>0</v>
      </c>
      <c r="DZ374" s="112">
        <f>SUM(DZ375:DZ376)</f>
        <v>605.63</v>
      </c>
      <c r="EA374" s="112">
        <f t="shared" si="1069"/>
        <v>0</v>
      </c>
      <c r="EB374" s="112">
        <f t="shared" si="1069"/>
        <v>0</v>
      </c>
      <c r="EC374" s="112">
        <f t="shared" si="1045"/>
        <v>0</v>
      </c>
      <c r="ED374" s="112">
        <f>SUM(ED375:ED376)</f>
        <v>3048.59</v>
      </c>
      <c r="EE374" s="112">
        <f>SUM(EE375:EE376)</f>
        <v>3048.59</v>
      </c>
      <c r="EF374" s="112">
        <f>SUM(EF375:EF376)</f>
        <v>0</v>
      </c>
      <c r="EG374" s="112">
        <f t="shared" ref="EG374:EG386" si="1070">IFERROR(EF374/EE374*100,)</f>
        <v>0</v>
      </c>
      <c r="EH374" s="112" t="e">
        <f>SUM(EH375:EH376)</f>
        <v>#REF!</v>
      </c>
      <c r="EI374" s="112">
        <f>IFERROR(#REF!/DZ374*100,)</f>
        <v>0</v>
      </c>
      <c r="EJ374" s="112">
        <f>IFERROR(#REF!/#REF!*100,)</f>
        <v>0</v>
      </c>
      <c r="EK374" s="112">
        <f t="shared" ref="EK374" si="1071">SUM(EK375:EK376)</f>
        <v>0</v>
      </c>
      <c r="EL374" s="112">
        <f t="shared" ref="EL374" si="1072">SUM(EL375:EL376)</f>
        <v>0</v>
      </c>
      <c r="EM374" s="106">
        <f t="shared" ref="EM374" si="1073">SUM(EM375:EM376)</f>
        <v>0</v>
      </c>
      <c r="EN374" s="102"/>
      <c r="EO374" s="102"/>
      <c r="EP374" s="102"/>
      <c r="EQ374" s="102"/>
      <c r="ER374" s="102"/>
      <c r="ES374" s="146">
        <f t="shared" si="968"/>
        <v>0</v>
      </c>
      <c r="EW374" s="930"/>
      <c r="EX374" s="739">
        <f>IF(EX$9=$K374,#REF!,0)</f>
        <v>0</v>
      </c>
      <c r="EY374" s="739">
        <f>IF(EY$9=$K374,#REF!,0)</f>
        <v>0</v>
      </c>
      <c r="EZ374" s="739">
        <f>IF(EZ$9=$K374,#REF!,0)</f>
        <v>0</v>
      </c>
      <c r="FA374" s="739">
        <f>IF(FA$9=$K374,#REF!,0)</f>
        <v>0</v>
      </c>
      <c r="FB374" s="739">
        <f>IF(FB$9=$K374,#REF!,0)</f>
        <v>0</v>
      </c>
      <c r="FC374" s="739">
        <f>IF(FC$9=$K374,#REF!,0)</f>
        <v>0</v>
      </c>
      <c r="FD374" s="739">
        <f>IF(FD$9=$K374,#REF!,0)</f>
        <v>0</v>
      </c>
      <c r="FE374" s="739">
        <f>IF(FE$9=$K374,#REF!,0)</f>
        <v>0</v>
      </c>
      <c r="FF374" s="739">
        <f>IF(FF$9=$K374,#REF!,0)</f>
        <v>0</v>
      </c>
      <c r="FG374" s="739">
        <f>IF(FG$9=$K374,#REF!,0)</f>
        <v>0</v>
      </c>
      <c r="FH374" s="739">
        <f>IF(FH$9=$K374,#REF!,0)</f>
        <v>0</v>
      </c>
      <c r="FI374" s="739">
        <f>IF(FI$9=$K374,#REF!,0)</f>
        <v>0</v>
      </c>
      <c r="FJ374" s="739">
        <f>IF(FJ$9=$K374,#REF!,0)</f>
        <v>0</v>
      </c>
      <c r="FK374" s="739">
        <f>IF(FK$9=$K374,#REF!,0)</f>
        <v>0</v>
      </c>
      <c r="FL374" s="739">
        <f>IF(FL$9=$K374,#REF!,0)</f>
        <v>0</v>
      </c>
      <c r="FM374" s="739">
        <f>IF(FM$9=$K374,#REF!,0)</f>
        <v>0</v>
      </c>
      <c r="FN374" s="739">
        <f>IF(FN$9=$K374,#REF!,0)</f>
        <v>0</v>
      </c>
      <c r="FO374" s="739">
        <f>IF(FO$9=$K374,#REF!,0)</f>
        <v>0</v>
      </c>
      <c r="FP374" s="739">
        <f>IF(FP$9=$K374,#REF!,0)</f>
        <v>0</v>
      </c>
      <c r="FQ374" s="739">
        <f>IF(FQ$9=$K374,#REF!,0)</f>
        <v>0</v>
      </c>
      <c r="FT374" s="930"/>
      <c r="FU374" s="739">
        <f t="shared" si="1067"/>
        <v>0</v>
      </c>
      <c r="FV374" s="739">
        <f t="shared" si="1067"/>
        <v>0</v>
      </c>
      <c r="FW374" s="739">
        <f t="shared" si="1067"/>
        <v>0</v>
      </c>
      <c r="FX374" s="739">
        <f t="shared" si="1067"/>
        <v>0</v>
      </c>
      <c r="FY374" s="739">
        <f t="shared" si="1067"/>
        <v>0</v>
      </c>
      <c r="FZ374" s="739">
        <f t="shared" si="1067"/>
        <v>0</v>
      </c>
      <c r="GA374" s="739">
        <f t="shared" si="1067"/>
        <v>0</v>
      </c>
      <c r="GB374" s="739">
        <f t="shared" si="1067"/>
        <v>0</v>
      </c>
      <c r="GC374" s="739">
        <f t="shared" si="1067"/>
        <v>0</v>
      </c>
      <c r="GD374" s="739">
        <f t="shared" si="1067"/>
        <v>0</v>
      </c>
      <c r="GE374" s="739">
        <f t="shared" si="1068"/>
        <v>0</v>
      </c>
      <c r="GF374" s="739">
        <f t="shared" si="1068"/>
        <v>0</v>
      </c>
      <c r="GG374" s="739">
        <f t="shared" si="1068"/>
        <v>0</v>
      </c>
      <c r="GH374" s="739">
        <f t="shared" si="1068"/>
        <v>0</v>
      </c>
      <c r="GI374" s="739">
        <f t="shared" si="1068"/>
        <v>0</v>
      </c>
      <c r="GJ374" s="739">
        <f t="shared" si="1068"/>
        <v>0</v>
      </c>
      <c r="GK374" s="739">
        <f t="shared" si="1068"/>
        <v>0</v>
      </c>
      <c r="GL374" s="739">
        <f t="shared" si="1068"/>
        <v>0</v>
      </c>
      <c r="GM374" s="739">
        <f t="shared" si="1068"/>
        <v>0</v>
      </c>
      <c r="GN374" s="739">
        <f t="shared" si="1068"/>
        <v>0</v>
      </c>
      <c r="GP374" s="930"/>
      <c r="GQ374" s="1098">
        <f>IF(GQ$9=$N374,#REF!,0)</f>
        <v>0</v>
      </c>
      <c r="GR374" s="1098">
        <f>IF(GR$9=$N374,#REF!,0)</f>
        <v>0</v>
      </c>
      <c r="GS374" s="1098">
        <f>IF(GS$9=$N374,#REF!,0)</f>
        <v>0</v>
      </c>
      <c r="GT374" s="1098">
        <f>IF(GT$9=$N374,#REF!,0)</f>
        <v>0</v>
      </c>
      <c r="GU374" s="1098">
        <f>IF(GU$9=$N374,#REF!,0)</f>
        <v>0</v>
      </c>
      <c r="GV374" s="1098">
        <f>IF(GV$9=$N374,#REF!,0)</f>
        <v>0</v>
      </c>
      <c r="GW374" s="1098">
        <f>IF(GW$9=$N374,#REF!,0)</f>
        <v>0</v>
      </c>
      <c r="GX374" s="1098">
        <f>IF(GX$9=$N374,#REF!,0)</f>
        <v>0</v>
      </c>
      <c r="GY374" s="1098">
        <f>IF(GY$9=$N374,#REF!,0)</f>
        <v>0</v>
      </c>
      <c r="GZ374" s="1098">
        <f>IF(GZ$9=$N374,#REF!,0)</f>
        <v>0</v>
      </c>
      <c r="HA374" s="1098">
        <f>IF(HA$9=$N374,#REF!,0)</f>
        <v>0</v>
      </c>
      <c r="HB374" s="1098">
        <f>IF(HB$9=$N374,#REF!,0)</f>
        <v>0</v>
      </c>
      <c r="HC374" s="1098">
        <f>IF(HC$9=$N374,#REF!,0)</f>
        <v>0</v>
      </c>
      <c r="HD374" s="1098">
        <f>IF(HD$9=$N374,#REF!,0)</f>
        <v>0</v>
      </c>
      <c r="HE374" s="1098">
        <f>IF(HE$9=$N374,#REF!,0)</f>
        <v>0</v>
      </c>
      <c r="HF374" s="1098">
        <f>IF(HF$9=$N374,#REF!,0)</f>
        <v>0</v>
      </c>
      <c r="HG374" s="1098">
        <f>IF(HG$9=$N374,#REF!,0)</f>
        <v>0</v>
      </c>
      <c r="HH374" s="1098">
        <f>IF(HH$9=$N374,#REF!,0)</f>
        <v>0</v>
      </c>
      <c r="HI374" s="1098">
        <f>IF(HI$9=$N374,#REF!,0)</f>
        <v>0</v>
      </c>
      <c r="HJ374" s="1098">
        <f>IF(HJ$9=$N374,#REF!,0)</f>
        <v>0</v>
      </c>
      <c r="HK374" s="1098">
        <f>IF(HK$9=$N374,#REF!,0)</f>
        <v>0</v>
      </c>
      <c r="HL374" s="1098">
        <f>IF(HL$9=$N374,#REF!,0)</f>
        <v>0</v>
      </c>
      <c r="HM374" s="1098">
        <f>IF(HM$9=$N374,#REF!,0)</f>
        <v>0</v>
      </c>
      <c r="HN374" s="1098">
        <f>IF(HN$9=$N374,#REF!,0)</f>
        <v>0</v>
      </c>
      <c r="HO374" s="1098">
        <f>IF(HO$9=$N374,#REF!,0)</f>
        <v>0</v>
      </c>
      <c r="HP374" s="1098">
        <f>IF(HP$9=$N374,#REF!,0)</f>
        <v>0</v>
      </c>
      <c r="HQ374" s="1098">
        <f>IF(HQ$9=$N374,#REF!,0)</f>
        <v>0</v>
      </c>
      <c r="HR374" s="1098">
        <f>IF(HR$9=$N374,#REF!,0)</f>
        <v>0</v>
      </c>
      <c r="HS374" s="1098">
        <f>IF(HS$9=$N374,#REF!,0)</f>
        <v>0</v>
      </c>
      <c r="HT374" s="1098">
        <f>IF(HT$9=$N374,#REF!,0)</f>
        <v>0</v>
      </c>
      <c r="HU374" s="1098">
        <f>IF(HU$9=$N374,#REF!,0)</f>
        <v>0</v>
      </c>
      <c r="HV374" s="1098">
        <f>IF(HV$9=$N374,#REF!,0)</f>
        <v>0</v>
      </c>
      <c r="HW374" s="1098">
        <f>IF(HW$9=$N374,#REF!,0)</f>
        <v>0</v>
      </c>
      <c r="HX374" s="1098">
        <f>IF(HX$9=$N374,#REF!,0)</f>
        <v>0</v>
      </c>
      <c r="HY374" s="1098">
        <f>IF(HY$9=$N374,#REF!,0)</f>
        <v>0</v>
      </c>
      <c r="HZ374" s="1098">
        <f>IF(HZ$9=$N374,#REF!,0)</f>
        <v>0</v>
      </c>
      <c r="IA374" s="1098">
        <f>IF(IA$9=$N374,#REF!,0)</f>
        <v>0</v>
      </c>
      <c r="IB374" s="1098">
        <f>IF(IB$9=$N374,#REF!,0)</f>
        <v>0</v>
      </c>
      <c r="IC374" s="1098">
        <f>IF(IC$9=$N374,#REF!,0)</f>
        <v>0</v>
      </c>
      <c r="ID374" s="1098">
        <f>IF(ID$9=$N374,#REF!,0)</f>
        <v>0</v>
      </c>
      <c r="IE374" s="1098">
        <f>IF(IE$9=$N374,#REF!,0)</f>
        <v>0</v>
      </c>
      <c r="IF374" s="1098">
        <f>IF(IF$9=$N374,#REF!,0)</f>
        <v>0</v>
      </c>
      <c r="IG374" s="1098">
        <f>IF(IG$9=$N374,#REF!,0)</f>
        <v>0</v>
      </c>
      <c r="IH374" s="1098">
        <f>IF(IH$9=$N374,#REF!,0)</f>
        <v>0</v>
      </c>
      <c r="II374" s="1098">
        <f>IF(II$9=$N374,#REF!,0)</f>
        <v>0</v>
      </c>
      <c r="IJ374" s="1098">
        <f>IF(IJ$9=$N374,#REF!,0)</f>
        <v>0</v>
      </c>
      <c r="IK374" s="1098">
        <f>IF(IK$9=$N374,#REF!,0)</f>
        <v>0</v>
      </c>
      <c r="IL374" s="1098">
        <f>IF(IL$9=$N374,#REF!,0)</f>
        <v>0</v>
      </c>
      <c r="IM374" s="1098">
        <f>IF(IM$9=$N374,#REF!,0)</f>
        <v>0</v>
      </c>
      <c r="IN374" s="1098">
        <f>IF(IN$9=$N374,#REF!,0)</f>
        <v>0</v>
      </c>
      <c r="IO374" s="1098">
        <f>IF(IO$9=$N374,#REF!,0)</f>
        <v>0</v>
      </c>
      <c r="IP374" s="1098">
        <f>IF(IP$9=$N374,#REF!,0)</f>
        <v>0</v>
      </c>
      <c r="IQ374" s="1098">
        <f>IF(IQ$9=$N374,#REF!,0)</f>
        <v>0</v>
      </c>
      <c r="IR374" s="1098">
        <f>IF(IR$9=$N374,#REF!,0)</f>
        <v>0</v>
      </c>
      <c r="IS374" s="1098">
        <f>IF(IS$9=$N374,#REF!,0)</f>
        <v>0</v>
      </c>
      <c r="IT374" s="1098">
        <f>IF(IT$9=$N374,#REF!,0)</f>
        <v>0</v>
      </c>
      <c r="IU374" s="1098">
        <f>IF(IU$9=$N374,#REF!,0)</f>
        <v>0</v>
      </c>
      <c r="IV374" s="1098">
        <f>IF(IV$9=$N374,#REF!,0)</f>
        <v>0</v>
      </c>
      <c r="IW374" s="1098">
        <f>IF(IW$9=$N374,#REF!,0)</f>
        <v>0</v>
      </c>
      <c r="IX374" s="1098">
        <f>IF(IX$9=$N374,#REF!,0)</f>
        <v>0</v>
      </c>
      <c r="IY374" s="1098">
        <f>IF(IY$9=$N374,#REF!,0)</f>
        <v>0</v>
      </c>
      <c r="IZ374" s="1098">
        <f>IF(IZ$9=$N374,#REF!,0)</f>
        <v>0</v>
      </c>
      <c r="JA374" s="1098">
        <f>IF(JA$9=$N374,#REF!,0)</f>
        <v>0</v>
      </c>
      <c r="JB374" s="1098">
        <f>IF(JB$9=$N374,#REF!,0)</f>
        <v>0</v>
      </c>
      <c r="JC374" s="1098">
        <f>IF(JC$9=$N374,#REF!,0)</f>
        <v>0</v>
      </c>
      <c r="JD374" s="1098">
        <f>IF(JD$9=$N374,#REF!,0)</f>
        <v>0</v>
      </c>
      <c r="JE374" s="1098">
        <f>IF(JE$9=$N374,#REF!,0)</f>
        <v>0</v>
      </c>
      <c r="JF374" s="1098">
        <f>IF(JF$9=$N374,#REF!,0)</f>
        <v>0</v>
      </c>
      <c r="JG374" s="1098">
        <f>IF(JG$9=$N374,#REF!,0)</f>
        <v>0</v>
      </c>
      <c r="JH374" s="1098">
        <f>IF(JH$9=$N374,#REF!,0)</f>
        <v>0</v>
      </c>
      <c r="JI374" s="1098">
        <f>IF(JI$9=$N374,#REF!,0)</f>
        <v>0</v>
      </c>
      <c r="JJ374" s="1098">
        <f>IF(JJ$9=$N374,#REF!,0)</f>
        <v>0</v>
      </c>
      <c r="JK374" s="1098">
        <f>IF(JK$9=$N374,#REF!,0)</f>
        <v>0</v>
      </c>
      <c r="JL374" s="1098">
        <f>IF(JL$9=$N374,#REF!,0)</f>
        <v>0</v>
      </c>
      <c r="JM374" s="1098">
        <f>IF(JM$9=$N374,#REF!,0)</f>
        <v>0</v>
      </c>
      <c r="JN374" s="1098">
        <f>IF(JN$9=$N374,#REF!,0)</f>
        <v>0</v>
      </c>
      <c r="JO374" s="1098">
        <f>IF(JO$9=$N374,#REF!,0)</f>
        <v>0</v>
      </c>
      <c r="JP374" s="1098">
        <f>IF(JP$9=$N374,#REF!,0)</f>
        <v>0</v>
      </c>
      <c r="JQ374" s="1098">
        <f>IF(JQ$9=$N374,#REF!,0)</f>
        <v>0</v>
      </c>
      <c r="JR374" s="1098">
        <f>IF(JR$9=$N374,#REF!,0)</f>
        <v>0</v>
      </c>
      <c r="JS374" s="1098">
        <f>IF(JS$9=$N374,#REF!,0)</f>
        <v>0</v>
      </c>
      <c r="JT374" s="1098">
        <f>IF(JT$9=$N374,#REF!,0)</f>
        <v>0</v>
      </c>
      <c r="JU374" s="1098">
        <f>IF(JU$9=$N374,#REF!,0)</f>
        <v>0</v>
      </c>
      <c r="JV374" s="1098">
        <f>IF(JV$9=$N374,#REF!,0)</f>
        <v>0</v>
      </c>
      <c r="JW374" s="1098">
        <f>IF(JW$9=$N374,#REF!,0)</f>
        <v>0</v>
      </c>
      <c r="JX374" s="681"/>
      <c r="JY374" s="930"/>
      <c r="JZ374" s="681">
        <f t="shared" si="1062"/>
        <v>0</v>
      </c>
      <c r="KA374" s="681">
        <f t="shared" si="1062"/>
        <v>0</v>
      </c>
      <c r="KB374" s="681">
        <f t="shared" si="1062"/>
        <v>0</v>
      </c>
      <c r="KC374" s="681">
        <f t="shared" si="1062"/>
        <v>0</v>
      </c>
      <c r="KD374" s="681">
        <f t="shared" si="1062"/>
        <v>0</v>
      </c>
      <c r="KE374" s="681">
        <f t="shared" si="1062"/>
        <v>0</v>
      </c>
      <c r="KF374" s="681">
        <f t="shared" si="1062"/>
        <v>0</v>
      </c>
      <c r="KG374" s="681">
        <f t="shared" si="1062"/>
        <v>0</v>
      </c>
      <c r="KH374" s="681">
        <f t="shared" si="1062"/>
        <v>0</v>
      </c>
      <c r="KI374" s="681">
        <f t="shared" si="1062"/>
        <v>0</v>
      </c>
      <c r="KJ374" s="681">
        <f t="shared" si="1062"/>
        <v>0</v>
      </c>
      <c r="KN374" s="1098">
        <f t="shared" si="1063"/>
        <v>0</v>
      </c>
      <c r="KO374" s="1098">
        <f t="shared" si="1063"/>
        <v>0</v>
      </c>
      <c r="KP374" s="1098">
        <f t="shared" si="1063"/>
        <v>0</v>
      </c>
      <c r="KQ374" s="1098">
        <f t="shared" si="1063"/>
        <v>0</v>
      </c>
      <c r="KR374" s="1098">
        <f t="shared" si="1063"/>
        <v>0</v>
      </c>
      <c r="KS374" s="1098">
        <f t="shared" si="1063"/>
        <v>0</v>
      </c>
      <c r="KT374" s="1098">
        <f t="shared" si="1063"/>
        <v>0</v>
      </c>
      <c r="KU374" s="1098">
        <f t="shared" si="1063"/>
        <v>27000</v>
      </c>
      <c r="KV374" s="1098">
        <f t="shared" si="1063"/>
        <v>0</v>
      </c>
      <c r="KW374" s="1098">
        <f t="shared" si="1063"/>
        <v>0</v>
      </c>
      <c r="KX374" s="1098">
        <f t="shared" si="1063"/>
        <v>0</v>
      </c>
      <c r="KY374" s="1098">
        <f t="shared" si="1063"/>
        <v>0</v>
      </c>
      <c r="KZ374" s="1098">
        <f t="shared" si="1063"/>
        <v>0</v>
      </c>
      <c r="LA374" s="1098">
        <f t="shared" si="1063"/>
        <v>0</v>
      </c>
      <c r="LB374" s="1098">
        <f t="shared" si="1063"/>
        <v>0</v>
      </c>
      <c r="LC374" s="1098">
        <f t="shared" si="1061"/>
        <v>0</v>
      </c>
      <c r="LD374" s="1098">
        <f t="shared" si="1061"/>
        <v>0</v>
      </c>
      <c r="LE374" s="1098">
        <f t="shared" si="1061"/>
        <v>0</v>
      </c>
      <c r="LF374" s="1098">
        <f t="shared" si="1061"/>
        <v>0</v>
      </c>
      <c r="LG374" s="1098">
        <f t="shared" si="1061"/>
        <v>0</v>
      </c>
      <c r="LH374" s="1098">
        <f t="shared" si="1061"/>
        <v>0</v>
      </c>
      <c r="LI374" s="1098">
        <f t="shared" si="1061"/>
        <v>0</v>
      </c>
      <c r="LJ374" s="1098">
        <f t="shared" si="1061"/>
        <v>0</v>
      </c>
      <c r="LK374" s="1098">
        <f t="shared" si="1061"/>
        <v>0</v>
      </c>
      <c r="LL374" s="1098">
        <f t="shared" si="1061"/>
        <v>0</v>
      </c>
      <c r="LM374" s="1098">
        <f t="shared" si="1061"/>
        <v>0</v>
      </c>
      <c r="LN374" s="1098">
        <f t="shared" si="1061"/>
        <v>0</v>
      </c>
      <c r="LO374" s="1098">
        <f t="shared" si="1061"/>
        <v>0</v>
      </c>
      <c r="LP374" s="1098">
        <f t="shared" si="1061"/>
        <v>0</v>
      </c>
      <c r="LQ374" s="1098">
        <f t="shared" si="1061"/>
        <v>0</v>
      </c>
      <c r="LR374" s="1098">
        <f t="shared" si="1026"/>
        <v>0</v>
      </c>
      <c r="LS374" s="1098">
        <f t="shared" si="924"/>
        <v>0</v>
      </c>
    </row>
    <row r="375" spans="1:331" s="740" customFormat="1" ht="20.100000000000001" customHeight="1" x14ac:dyDescent="0.35">
      <c r="B375" s="871"/>
      <c r="C375" s="870"/>
      <c r="D375" s="561"/>
      <c r="E375" s="561"/>
      <c r="F375" s="561"/>
      <c r="G375" s="561"/>
      <c r="H375" s="561"/>
      <c r="I375" s="561"/>
      <c r="J375" s="871" t="s">
        <v>212</v>
      </c>
      <c r="K375" s="561"/>
      <c r="L375" s="561"/>
      <c r="M375" s="891"/>
      <c r="N375" s="867">
        <v>3293</v>
      </c>
      <c r="O375" s="896" t="s">
        <v>44</v>
      </c>
      <c r="CZ375" s="102"/>
      <c r="DA375" s="102"/>
      <c r="DB375" s="102"/>
      <c r="DC375" s="102"/>
      <c r="DD375" s="102"/>
      <c r="DE375" s="102"/>
      <c r="DF375" s="726"/>
      <c r="DG375" s="726"/>
      <c r="DH375" s="102"/>
      <c r="DI375" s="102"/>
      <c r="DJ375" s="102"/>
      <c r="DK375" s="726"/>
      <c r="DL375" s="102"/>
      <c r="DM375" s="102"/>
      <c r="DN375" s="726">
        <v>0</v>
      </c>
      <c r="DO375" s="107">
        <v>8309.0400000000009</v>
      </c>
      <c r="DP375" s="107">
        <f>IFERROR(DO375/DN375*100,)</f>
        <v>0</v>
      </c>
      <c r="DQ375" s="107">
        <f>(DR375-DN375)</f>
        <v>10000</v>
      </c>
      <c r="DR375" s="107">
        <v>10000</v>
      </c>
      <c r="DS375" s="107">
        <v>14278.95</v>
      </c>
      <c r="DT375" s="107">
        <f t="shared" si="976"/>
        <v>142.7895</v>
      </c>
      <c r="DU375" s="107">
        <f>(DV375-DR375)</f>
        <v>15000</v>
      </c>
      <c r="DV375" s="107">
        <v>25000</v>
      </c>
      <c r="DW375" s="107"/>
      <c r="DX375" s="107"/>
      <c r="DY375" s="107"/>
      <c r="DZ375" s="107">
        <v>0</v>
      </c>
      <c r="EA375" s="107">
        <v>0</v>
      </c>
      <c r="EB375" s="107">
        <v>0</v>
      </c>
      <c r="EC375" s="107">
        <f t="shared" si="1045"/>
        <v>0</v>
      </c>
      <c r="ED375" s="107">
        <f>(EE375-EA375)</f>
        <v>0</v>
      </c>
      <c r="EE375" s="107">
        <v>0</v>
      </c>
      <c r="EF375" s="107">
        <v>0</v>
      </c>
      <c r="EG375" s="107">
        <f t="shared" si="1070"/>
        <v>0</v>
      </c>
      <c r="EH375" s="107" t="e">
        <f>(#REF!-EE375)</f>
        <v>#REF!</v>
      </c>
      <c r="EI375" s="107">
        <f>IFERROR(#REF!/DZ375*100,)</f>
        <v>0</v>
      </c>
      <c r="EJ375" s="107">
        <f>IFERROR(#REF!/#REF!*100,)</f>
        <v>0</v>
      </c>
      <c r="EK375" s="107"/>
      <c r="EL375" s="107"/>
      <c r="EM375" s="54"/>
      <c r="EN375" s="102"/>
      <c r="EO375" s="102"/>
      <c r="EP375" s="102"/>
      <c r="EQ375" s="102"/>
      <c r="ER375" s="102"/>
      <c r="ES375" s="146">
        <f t="shared" si="968"/>
        <v>0</v>
      </c>
      <c r="EW375" s="930"/>
      <c r="EX375" s="739">
        <f>IF(EX$9=$K375,#REF!,0)</f>
        <v>0</v>
      </c>
      <c r="EY375" s="739">
        <f>IF(EY$9=$K375,#REF!,0)</f>
        <v>0</v>
      </c>
      <c r="EZ375" s="739">
        <f>IF(EZ$9=$K375,#REF!,0)</f>
        <v>0</v>
      </c>
      <c r="FA375" s="739">
        <f>IF(FA$9=$K375,#REF!,0)</f>
        <v>0</v>
      </c>
      <c r="FB375" s="739">
        <f>IF(FB$9=$K375,#REF!,0)</f>
        <v>0</v>
      </c>
      <c r="FC375" s="739">
        <f>IF(FC$9=$K375,#REF!,0)</f>
        <v>0</v>
      </c>
      <c r="FD375" s="739">
        <f>IF(FD$9=$K375,#REF!,0)</f>
        <v>0</v>
      </c>
      <c r="FE375" s="739">
        <f>IF(FE$9=$K375,#REF!,0)</f>
        <v>0</v>
      </c>
      <c r="FF375" s="739">
        <f>IF(FF$9=$K375,#REF!,0)</f>
        <v>0</v>
      </c>
      <c r="FG375" s="739">
        <f>IF(FG$9=$K375,#REF!,0)</f>
        <v>0</v>
      </c>
      <c r="FH375" s="739">
        <f>IF(FH$9=$K375,#REF!,0)</f>
        <v>0</v>
      </c>
      <c r="FI375" s="739">
        <f>IF(FI$9=$K375,#REF!,0)</f>
        <v>0</v>
      </c>
      <c r="FJ375" s="739">
        <f>IF(FJ$9=$K375,#REF!,0)</f>
        <v>0</v>
      </c>
      <c r="FK375" s="739">
        <f>IF(FK$9=$K375,#REF!,0)</f>
        <v>0</v>
      </c>
      <c r="FL375" s="739">
        <f>IF(FL$9=$K375,#REF!,0)</f>
        <v>0</v>
      </c>
      <c r="FM375" s="739">
        <f>IF(FM$9=$K375,#REF!,0)</f>
        <v>0</v>
      </c>
      <c r="FN375" s="739">
        <f>IF(FN$9=$K375,#REF!,0)</f>
        <v>0</v>
      </c>
      <c r="FO375" s="739">
        <f>IF(FO$9=$K375,#REF!,0)</f>
        <v>0</v>
      </c>
      <c r="FP375" s="739">
        <f>IF(FP$9=$K375,#REF!,0)</f>
        <v>0</v>
      </c>
      <c r="FQ375" s="739">
        <f>IF(FQ$9=$K375,#REF!,0)</f>
        <v>0</v>
      </c>
      <c r="FT375" s="930"/>
      <c r="FU375" s="739">
        <f t="shared" si="1067"/>
        <v>0</v>
      </c>
      <c r="FV375" s="739">
        <f t="shared" si="1067"/>
        <v>0</v>
      </c>
      <c r="FW375" s="739">
        <f t="shared" si="1067"/>
        <v>0</v>
      </c>
      <c r="FX375" s="739">
        <f t="shared" si="1067"/>
        <v>0</v>
      </c>
      <c r="FY375" s="739">
        <f t="shared" si="1067"/>
        <v>0</v>
      </c>
      <c r="FZ375" s="739">
        <f t="shared" si="1067"/>
        <v>0</v>
      </c>
      <c r="GA375" s="739">
        <f t="shared" si="1067"/>
        <v>0</v>
      </c>
      <c r="GB375" s="739">
        <f t="shared" si="1067"/>
        <v>0</v>
      </c>
      <c r="GC375" s="739">
        <f t="shared" si="1067"/>
        <v>0</v>
      </c>
      <c r="GD375" s="739">
        <f t="shared" si="1067"/>
        <v>0</v>
      </c>
      <c r="GE375" s="739">
        <f t="shared" si="1068"/>
        <v>0</v>
      </c>
      <c r="GF375" s="739">
        <f t="shared" si="1068"/>
        <v>0</v>
      </c>
      <c r="GG375" s="739">
        <f t="shared" si="1068"/>
        <v>0</v>
      </c>
      <c r="GH375" s="739">
        <f t="shared" si="1068"/>
        <v>0</v>
      </c>
      <c r="GI375" s="739">
        <f t="shared" si="1068"/>
        <v>0</v>
      </c>
      <c r="GJ375" s="739">
        <f t="shared" si="1068"/>
        <v>0</v>
      </c>
      <c r="GK375" s="739">
        <f t="shared" si="1068"/>
        <v>0</v>
      </c>
      <c r="GL375" s="739">
        <f t="shared" si="1068"/>
        <v>0</v>
      </c>
      <c r="GM375" s="739">
        <f t="shared" si="1068"/>
        <v>0</v>
      </c>
      <c r="GN375" s="739">
        <f t="shared" si="1068"/>
        <v>0</v>
      </c>
      <c r="GP375" s="930"/>
      <c r="GQ375" s="1098">
        <f>IF(GQ$9=$N375,#REF!,0)</f>
        <v>0</v>
      </c>
      <c r="GR375" s="1098">
        <f>IF(GR$9=$N375,#REF!,0)</f>
        <v>0</v>
      </c>
      <c r="GS375" s="1098">
        <f>IF(GS$9=$N375,#REF!,0)</f>
        <v>0</v>
      </c>
      <c r="GT375" s="1098">
        <f>IF(GT$9=$N375,#REF!,0)</f>
        <v>0</v>
      </c>
      <c r="GU375" s="1098">
        <f>IF(GU$9=$N375,#REF!,0)</f>
        <v>0</v>
      </c>
      <c r="GV375" s="1098">
        <f>IF(GV$9=$N375,#REF!,0)</f>
        <v>0</v>
      </c>
      <c r="GW375" s="1098">
        <f>IF(GW$9=$N375,#REF!,0)</f>
        <v>0</v>
      </c>
      <c r="GX375" s="1098">
        <f>IF(GX$9=$N375,#REF!,0)</f>
        <v>0</v>
      </c>
      <c r="GY375" s="1098">
        <f>IF(GY$9=$N375,#REF!,0)</f>
        <v>0</v>
      </c>
      <c r="GZ375" s="1098">
        <f>IF(GZ$9=$N375,#REF!,0)</f>
        <v>0</v>
      </c>
      <c r="HA375" s="1098">
        <f>IF(HA$9=$N375,#REF!,0)</f>
        <v>0</v>
      </c>
      <c r="HB375" s="1098">
        <f>IF(HB$9=$N375,#REF!,0)</f>
        <v>0</v>
      </c>
      <c r="HC375" s="1098">
        <f>IF(HC$9=$N375,#REF!,0)</f>
        <v>0</v>
      </c>
      <c r="HD375" s="1098">
        <f>IF(HD$9=$N375,#REF!,0)</f>
        <v>0</v>
      </c>
      <c r="HE375" s="1098">
        <f>IF(HE$9=$N375,#REF!,0)</f>
        <v>0</v>
      </c>
      <c r="HF375" s="1098">
        <f>IF(HF$9=$N375,#REF!,0)</f>
        <v>0</v>
      </c>
      <c r="HG375" s="1098">
        <f>IF(HG$9=$N375,#REF!,0)</f>
        <v>0</v>
      </c>
      <c r="HH375" s="1098">
        <f>IF(HH$9=$N375,#REF!,0)</f>
        <v>0</v>
      </c>
      <c r="HI375" s="1098">
        <f>IF(HI$9=$N375,#REF!,0)</f>
        <v>0</v>
      </c>
      <c r="HJ375" s="1098">
        <f>IF(HJ$9=$N375,#REF!,0)</f>
        <v>0</v>
      </c>
      <c r="HK375" s="1098">
        <f>IF(HK$9=$N375,#REF!,0)</f>
        <v>0</v>
      </c>
      <c r="HL375" s="1098">
        <f>IF(HL$9=$N375,#REF!,0)</f>
        <v>0</v>
      </c>
      <c r="HM375" s="1098">
        <f>IF(HM$9=$N375,#REF!,0)</f>
        <v>0</v>
      </c>
      <c r="HN375" s="1098">
        <f>IF(HN$9=$N375,#REF!,0)</f>
        <v>0</v>
      </c>
      <c r="HO375" s="1098">
        <f>IF(HO$9=$N375,#REF!,0)</f>
        <v>0</v>
      </c>
      <c r="HP375" s="1098">
        <f>IF(HP$9=$N375,#REF!,0)</f>
        <v>0</v>
      </c>
      <c r="HQ375" s="1098">
        <f>IF(HQ$9=$N375,#REF!,0)</f>
        <v>0</v>
      </c>
      <c r="HR375" s="1098">
        <f>IF(HR$9=$N375,#REF!,0)</f>
        <v>0</v>
      </c>
      <c r="HS375" s="1098">
        <f>IF(HS$9=$N375,#REF!,0)</f>
        <v>0</v>
      </c>
      <c r="HT375" s="1098">
        <f>IF(HT$9=$N375,#REF!,0)</f>
        <v>0</v>
      </c>
      <c r="HU375" s="1098" t="e">
        <f>IF(HU$9=$N375,#REF!,0)</f>
        <v>#REF!</v>
      </c>
      <c r="HV375" s="1098">
        <f>IF(HV$9=$N375,#REF!,0)</f>
        <v>0</v>
      </c>
      <c r="HW375" s="1098">
        <f>IF(HW$9=$N375,#REF!,0)</f>
        <v>0</v>
      </c>
      <c r="HX375" s="1098">
        <f>IF(HX$9=$N375,#REF!,0)</f>
        <v>0</v>
      </c>
      <c r="HY375" s="1098">
        <f>IF(HY$9=$N375,#REF!,0)</f>
        <v>0</v>
      </c>
      <c r="HZ375" s="1098">
        <f>IF(HZ$9=$N375,#REF!,0)</f>
        <v>0</v>
      </c>
      <c r="IA375" s="1098">
        <f>IF(IA$9=$N375,#REF!,0)</f>
        <v>0</v>
      </c>
      <c r="IB375" s="1098">
        <f>IF(IB$9=$N375,#REF!,0)</f>
        <v>0</v>
      </c>
      <c r="IC375" s="1098">
        <f>IF(IC$9=$N375,#REF!,0)</f>
        <v>0</v>
      </c>
      <c r="ID375" s="1098">
        <f>IF(ID$9=$N375,#REF!,0)</f>
        <v>0</v>
      </c>
      <c r="IE375" s="1098">
        <f>IF(IE$9=$N375,#REF!,0)</f>
        <v>0</v>
      </c>
      <c r="IF375" s="1098">
        <f>IF(IF$9=$N375,#REF!,0)</f>
        <v>0</v>
      </c>
      <c r="IG375" s="1098">
        <f>IF(IG$9=$N375,#REF!,0)</f>
        <v>0</v>
      </c>
      <c r="IH375" s="1098">
        <f>IF(IH$9=$N375,#REF!,0)</f>
        <v>0</v>
      </c>
      <c r="II375" s="1098">
        <f>IF(II$9=$N375,#REF!,0)</f>
        <v>0</v>
      </c>
      <c r="IJ375" s="1098">
        <f>IF(IJ$9=$N375,#REF!,0)</f>
        <v>0</v>
      </c>
      <c r="IK375" s="1098">
        <f>IF(IK$9=$N375,#REF!,0)</f>
        <v>0</v>
      </c>
      <c r="IL375" s="1098">
        <f>IF(IL$9=$N375,#REF!,0)</f>
        <v>0</v>
      </c>
      <c r="IM375" s="1098">
        <f>IF(IM$9=$N375,#REF!,0)</f>
        <v>0</v>
      </c>
      <c r="IN375" s="1098">
        <f>IF(IN$9=$N375,#REF!,0)</f>
        <v>0</v>
      </c>
      <c r="IO375" s="1098">
        <f>IF(IO$9=$N375,#REF!,0)</f>
        <v>0</v>
      </c>
      <c r="IP375" s="1098">
        <f>IF(IP$9=$N375,#REF!,0)</f>
        <v>0</v>
      </c>
      <c r="IQ375" s="1098">
        <f>IF(IQ$9=$N375,#REF!,0)</f>
        <v>0</v>
      </c>
      <c r="IR375" s="1098">
        <f>IF(IR$9=$N375,#REF!,0)</f>
        <v>0</v>
      </c>
      <c r="IS375" s="1098">
        <f>IF(IS$9=$N375,#REF!,0)</f>
        <v>0</v>
      </c>
      <c r="IT375" s="1098">
        <f>IF(IT$9=$N375,#REF!,0)</f>
        <v>0</v>
      </c>
      <c r="IU375" s="1098">
        <f>IF(IU$9=$N375,#REF!,0)</f>
        <v>0</v>
      </c>
      <c r="IV375" s="1098">
        <f>IF(IV$9=$N375,#REF!,0)</f>
        <v>0</v>
      </c>
      <c r="IW375" s="1098">
        <f>IF(IW$9=$N375,#REF!,0)</f>
        <v>0</v>
      </c>
      <c r="IX375" s="1098">
        <f>IF(IX$9=$N375,#REF!,0)</f>
        <v>0</v>
      </c>
      <c r="IY375" s="1098">
        <f>IF(IY$9=$N375,#REF!,0)</f>
        <v>0</v>
      </c>
      <c r="IZ375" s="1098">
        <f>IF(IZ$9=$N375,#REF!,0)</f>
        <v>0</v>
      </c>
      <c r="JA375" s="1098">
        <f>IF(JA$9=$N375,#REF!,0)</f>
        <v>0</v>
      </c>
      <c r="JB375" s="1098">
        <f>IF(JB$9=$N375,#REF!,0)</f>
        <v>0</v>
      </c>
      <c r="JC375" s="1098">
        <f>IF(JC$9=$N375,#REF!,0)</f>
        <v>0</v>
      </c>
      <c r="JD375" s="1098">
        <f>IF(JD$9=$N375,#REF!,0)</f>
        <v>0</v>
      </c>
      <c r="JE375" s="1098">
        <f>IF(JE$9=$N375,#REF!,0)</f>
        <v>0</v>
      </c>
      <c r="JF375" s="1098">
        <f>IF(JF$9=$N375,#REF!,0)</f>
        <v>0</v>
      </c>
      <c r="JG375" s="1098">
        <f>IF(JG$9=$N375,#REF!,0)</f>
        <v>0</v>
      </c>
      <c r="JH375" s="1098">
        <f>IF(JH$9=$N375,#REF!,0)</f>
        <v>0</v>
      </c>
      <c r="JI375" s="1098">
        <f>IF(JI$9=$N375,#REF!,0)</f>
        <v>0</v>
      </c>
      <c r="JJ375" s="1098">
        <f>IF(JJ$9=$N375,#REF!,0)</f>
        <v>0</v>
      </c>
      <c r="JK375" s="1098">
        <f>IF(JK$9=$N375,#REF!,0)</f>
        <v>0</v>
      </c>
      <c r="JL375" s="1098">
        <f>IF(JL$9=$N375,#REF!,0)</f>
        <v>0</v>
      </c>
      <c r="JM375" s="1098">
        <f>IF(JM$9=$N375,#REF!,0)</f>
        <v>0</v>
      </c>
      <c r="JN375" s="1098">
        <f>IF(JN$9=$N375,#REF!,0)</f>
        <v>0</v>
      </c>
      <c r="JO375" s="1098">
        <f>IF(JO$9=$N375,#REF!,0)</f>
        <v>0</v>
      </c>
      <c r="JP375" s="1098">
        <f>IF(JP$9=$N375,#REF!,0)</f>
        <v>0</v>
      </c>
      <c r="JQ375" s="1098">
        <f>IF(JQ$9=$N375,#REF!,0)</f>
        <v>0</v>
      </c>
      <c r="JR375" s="1098">
        <f>IF(JR$9=$N375,#REF!,0)</f>
        <v>0</v>
      </c>
      <c r="JS375" s="1098">
        <f>IF(JS$9=$N375,#REF!,0)</f>
        <v>0</v>
      </c>
      <c r="JT375" s="1098">
        <f>IF(JT$9=$N375,#REF!,0)</f>
        <v>0</v>
      </c>
      <c r="JU375" s="1098">
        <f>IF(JU$9=$N375,#REF!,0)</f>
        <v>0</v>
      </c>
      <c r="JV375" s="1098">
        <f>IF(JV$9=$N375,#REF!,0)</f>
        <v>0</v>
      </c>
      <c r="JW375" s="1098">
        <f>IF(JW$9=$N375,#REF!,0)</f>
        <v>0</v>
      </c>
      <c r="JX375" s="681"/>
      <c r="JY375" s="930"/>
      <c r="JZ375" s="681">
        <f t="shared" si="1062"/>
        <v>0</v>
      </c>
      <c r="KA375" s="681">
        <f t="shared" si="1062"/>
        <v>0</v>
      </c>
      <c r="KB375" s="681">
        <f t="shared" si="1062"/>
        <v>0</v>
      </c>
      <c r="KC375" s="681">
        <f t="shared" si="1062"/>
        <v>0</v>
      </c>
      <c r="KD375" s="681">
        <f t="shared" si="1062"/>
        <v>0</v>
      </c>
      <c r="KE375" s="681">
        <f t="shared" si="1062"/>
        <v>0</v>
      </c>
      <c r="KF375" s="681">
        <f t="shared" si="1062"/>
        <v>0</v>
      </c>
      <c r="KG375" s="681">
        <f t="shared" si="1062"/>
        <v>0</v>
      </c>
      <c r="KH375" s="681">
        <f t="shared" si="1062"/>
        <v>0</v>
      </c>
      <c r="KI375" s="681">
        <f t="shared" si="1062"/>
        <v>0</v>
      </c>
      <c r="KJ375" s="681">
        <f t="shared" si="1062"/>
        <v>0</v>
      </c>
      <c r="KN375" s="1098">
        <f t="shared" si="1063"/>
        <v>0</v>
      </c>
      <c r="KO375" s="1098">
        <f t="shared" si="1063"/>
        <v>0</v>
      </c>
      <c r="KP375" s="1098">
        <f t="shared" si="1063"/>
        <v>0</v>
      </c>
      <c r="KQ375" s="1098">
        <f t="shared" si="1063"/>
        <v>0</v>
      </c>
      <c r="KR375" s="1098">
        <f t="shared" si="1063"/>
        <v>0</v>
      </c>
      <c r="KS375" s="1098">
        <f t="shared" si="1063"/>
        <v>0</v>
      </c>
      <c r="KT375" s="1098">
        <f t="shared" si="1063"/>
        <v>0</v>
      </c>
      <c r="KU375" s="1098">
        <f t="shared" si="1063"/>
        <v>0</v>
      </c>
      <c r="KV375" s="1098">
        <f t="shared" si="1063"/>
        <v>0</v>
      </c>
      <c r="KW375" s="1098">
        <f t="shared" si="1063"/>
        <v>0</v>
      </c>
      <c r="KX375" s="1098">
        <f t="shared" si="1063"/>
        <v>0</v>
      </c>
      <c r="KY375" s="1098">
        <f t="shared" si="1063"/>
        <v>0</v>
      </c>
      <c r="KZ375" s="1098">
        <f t="shared" si="1063"/>
        <v>0</v>
      </c>
      <c r="LA375" s="1098">
        <f t="shared" si="1063"/>
        <v>0</v>
      </c>
      <c r="LB375" s="1098">
        <f t="shared" si="1063"/>
        <v>0</v>
      </c>
      <c r="LC375" s="1098">
        <f t="shared" si="1061"/>
        <v>0</v>
      </c>
      <c r="LD375" s="1098">
        <f t="shared" si="1061"/>
        <v>0</v>
      </c>
      <c r="LE375" s="1098">
        <f t="shared" si="1061"/>
        <v>0</v>
      </c>
      <c r="LF375" s="1098">
        <f t="shared" si="1061"/>
        <v>0</v>
      </c>
      <c r="LG375" s="1098">
        <f t="shared" si="1061"/>
        <v>0</v>
      </c>
      <c r="LH375" s="1098">
        <f t="shared" si="1061"/>
        <v>0</v>
      </c>
      <c r="LI375" s="1098">
        <f t="shared" si="1061"/>
        <v>0</v>
      </c>
      <c r="LJ375" s="1098">
        <f t="shared" si="1061"/>
        <v>0</v>
      </c>
      <c r="LK375" s="1098">
        <f t="shared" si="1061"/>
        <v>0</v>
      </c>
      <c r="LL375" s="1098">
        <f t="shared" si="1061"/>
        <v>0</v>
      </c>
      <c r="LM375" s="1098">
        <f t="shared" si="1061"/>
        <v>0</v>
      </c>
      <c r="LN375" s="1098">
        <f t="shared" si="1061"/>
        <v>0</v>
      </c>
      <c r="LO375" s="1098">
        <f t="shared" si="1061"/>
        <v>0</v>
      </c>
      <c r="LP375" s="1098">
        <f t="shared" si="1061"/>
        <v>0</v>
      </c>
      <c r="LQ375" s="1098">
        <f t="shared" si="1061"/>
        <v>0</v>
      </c>
      <c r="LR375" s="1098">
        <f t="shared" si="1061"/>
        <v>0</v>
      </c>
      <c r="LS375" s="1098">
        <f t="shared" si="924"/>
        <v>0</v>
      </c>
    </row>
    <row r="376" spans="1:331" s="740" customFormat="1" ht="20.100000000000001" customHeight="1" x14ac:dyDescent="0.35">
      <c r="B376" s="561"/>
      <c r="C376" s="561"/>
      <c r="D376" s="561"/>
      <c r="E376" s="561"/>
      <c r="F376" s="561"/>
      <c r="G376" s="561"/>
      <c r="H376" s="561"/>
      <c r="I376" s="561"/>
      <c r="J376" s="871" t="s">
        <v>212</v>
      </c>
      <c r="K376" s="561"/>
      <c r="L376" s="561"/>
      <c r="M376" s="561"/>
      <c r="N376" s="883">
        <v>3299</v>
      </c>
      <c r="O376" s="903" t="s">
        <v>830</v>
      </c>
      <c r="CZ376" s="113"/>
      <c r="DA376" s="113"/>
      <c r="DB376" s="113">
        <v>0</v>
      </c>
      <c r="DC376" s="113">
        <v>605.63</v>
      </c>
      <c r="DD376" s="113">
        <f t="shared" si="1054"/>
        <v>0</v>
      </c>
      <c r="DE376" s="113">
        <f t="shared" si="1055"/>
        <v>3.5625294117647059</v>
      </c>
      <c r="DF376" s="113"/>
      <c r="DG376" s="113">
        <v>0</v>
      </c>
      <c r="DI376" s="113">
        <f t="shared" si="843"/>
        <v>0</v>
      </c>
      <c r="DJ376" s="107">
        <f>(DK376-DG376)</f>
        <v>17000</v>
      </c>
      <c r="DK376" s="113">
        <v>17000</v>
      </c>
      <c r="DL376" s="113">
        <f t="shared" ref="DL376:DL386" si="1074">IFERROR(DF376/DK376*100,)</f>
        <v>0</v>
      </c>
      <c r="DM376" s="107">
        <f>(DN376-DK376)</f>
        <v>0</v>
      </c>
      <c r="DN376" s="113">
        <v>17000</v>
      </c>
      <c r="DO376" s="113">
        <v>605.63</v>
      </c>
      <c r="DP376" s="107">
        <f t="shared" si="1049"/>
        <v>3.5625294117647059</v>
      </c>
      <c r="DQ376" s="113">
        <f>(DR376-DN376)</f>
        <v>-10000</v>
      </c>
      <c r="DR376" s="113">
        <v>7000</v>
      </c>
      <c r="DS376" s="113">
        <v>1121.1300000000001</v>
      </c>
      <c r="DT376" s="107">
        <f t="shared" si="976"/>
        <v>16.01614285714286</v>
      </c>
      <c r="DU376" s="113">
        <f>(DV376-DR376)</f>
        <v>-5000</v>
      </c>
      <c r="DV376" s="113">
        <v>2000</v>
      </c>
      <c r="DW376" s="117">
        <v>0</v>
      </c>
      <c r="DX376" s="113"/>
      <c r="DY376" s="113"/>
      <c r="DZ376" s="113">
        <v>605.63</v>
      </c>
      <c r="EA376" s="113">
        <v>0</v>
      </c>
      <c r="EB376" s="113">
        <v>0</v>
      </c>
      <c r="EC376" s="107">
        <f t="shared" si="1045"/>
        <v>0</v>
      </c>
      <c r="ED376" s="113">
        <f>(EE376-EA376)</f>
        <v>3048.59</v>
      </c>
      <c r="EE376" s="113">
        <v>3048.59</v>
      </c>
      <c r="EF376" s="113">
        <v>0</v>
      </c>
      <c r="EG376" s="107">
        <f t="shared" si="1070"/>
        <v>0</v>
      </c>
      <c r="EH376" s="113" t="e">
        <f>(#REF!-EE376)</f>
        <v>#REF!</v>
      </c>
      <c r="EI376" s="107">
        <f>IFERROR(#REF!/DZ376*100,)</f>
        <v>0</v>
      </c>
      <c r="EJ376" s="107">
        <f>IFERROR(#REF!/#REF!*100,)</f>
        <v>0</v>
      </c>
      <c r="EK376" s="113">
        <v>0</v>
      </c>
      <c r="EL376" s="113"/>
      <c r="EM376" s="38"/>
      <c r="EN376" s="107"/>
      <c r="EO376" s="107"/>
      <c r="EP376" s="107"/>
      <c r="EQ376" s="107"/>
      <c r="ER376" s="107"/>
      <c r="ES376" s="146">
        <f t="shared" si="968"/>
        <v>0</v>
      </c>
      <c r="EW376" s="930"/>
      <c r="EX376" s="739">
        <f>IF(EX$9=$K376,#REF!,0)</f>
        <v>0</v>
      </c>
      <c r="EY376" s="739">
        <f>IF(EY$9=$K376,#REF!,0)</f>
        <v>0</v>
      </c>
      <c r="EZ376" s="739">
        <f>IF(EZ$9=$K376,#REF!,0)</f>
        <v>0</v>
      </c>
      <c r="FA376" s="739">
        <f>IF(FA$9=$K376,#REF!,0)</f>
        <v>0</v>
      </c>
      <c r="FB376" s="739">
        <f>IF(FB$9=$K376,#REF!,0)</f>
        <v>0</v>
      </c>
      <c r="FC376" s="739">
        <f>IF(FC$9=$K376,#REF!,0)</f>
        <v>0</v>
      </c>
      <c r="FD376" s="739">
        <f>IF(FD$9=$K376,#REF!,0)</f>
        <v>0</v>
      </c>
      <c r="FE376" s="739">
        <f>IF(FE$9=$K376,#REF!,0)</f>
        <v>0</v>
      </c>
      <c r="FF376" s="739">
        <f>IF(FF$9=$K376,#REF!,0)</f>
        <v>0</v>
      </c>
      <c r="FG376" s="739">
        <f>IF(FG$9=$K376,#REF!,0)</f>
        <v>0</v>
      </c>
      <c r="FH376" s="739">
        <f>IF(FH$9=$K376,#REF!,0)</f>
        <v>0</v>
      </c>
      <c r="FI376" s="739">
        <f>IF(FI$9=$K376,#REF!,0)</f>
        <v>0</v>
      </c>
      <c r="FJ376" s="739">
        <f>IF(FJ$9=$K376,#REF!,0)</f>
        <v>0</v>
      </c>
      <c r="FK376" s="739">
        <f>IF(FK$9=$K376,#REF!,0)</f>
        <v>0</v>
      </c>
      <c r="FL376" s="739">
        <f>IF(FL$9=$K376,#REF!,0)</f>
        <v>0</v>
      </c>
      <c r="FM376" s="739">
        <f>IF(FM$9=$K376,#REF!,0)</f>
        <v>0</v>
      </c>
      <c r="FN376" s="739">
        <f>IF(FN$9=$K376,#REF!,0)</f>
        <v>0</v>
      </c>
      <c r="FO376" s="739">
        <f>IF(FO$9=$K376,#REF!,0)</f>
        <v>0</v>
      </c>
      <c r="FP376" s="739">
        <f>IF(FP$9=$K376,#REF!,0)</f>
        <v>0</v>
      </c>
      <c r="FQ376" s="739">
        <f>IF(FQ$9=$K376,#REF!,0)</f>
        <v>0</v>
      </c>
      <c r="FT376" s="930"/>
      <c r="FU376" s="739">
        <f t="shared" si="1067"/>
        <v>0</v>
      </c>
      <c r="FV376" s="739">
        <f t="shared" si="1067"/>
        <v>0</v>
      </c>
      <c r="FW376" s="739">
        <f t="shared" si="1067"/>
        <v>0</v>
      </c>
      <c r="FX376" s="739">
        <f t="shared" si="1067"/>
        <v>0</v>
      </c>
      <c r="FY376" s="739">
        <f t="shared" si="1067"/>
        <v>0</v>
      </c>
      <c r="FZ376" s="739">
        <f t="shared" si="1067"/>
        <v>0</v>
      </c>
      <c r="GA376" s="739">
        <f t="shared" si="1067"/>
        <v>0</v>
      </c>
      <c r="GB376" s="739">
        <f t="shared" si="1067"/>
        <v>0</v>
      </c>
      <c r="GC376" s="739">
        <f t="shared" si="1067"/>
        <v>0</v>
      </c>
      <c r="GD376" s="739">
        <f t="shared" si="1067"/>
        <v>0</v>
      </c>
      <c r="GE376" s="739">
        <f t="shared" si="1068"/>
        <v>0</v>
      </c>
      <c r="GF376" s="739">
        <f t="shared" si="1068"/>
        <v>0</v>
      </c>
      <c r="GG376" s="739">
        <f t="shared" si="1068"/>
        <v>0</v>
      </c>
      <c r="GH376" s="739">
        <f t="shared" si="1068"/>
        <v>0</v>
      </c>
      <c r="GI376" s="739">
        <f t="shared" si="1068"/>
        <v>0</v>
      </c>
      <c r="GJ376" s="739">
        <f t="shared" si="1068"/>
        <v>0</v>
      </c>
      <c r="GK376" s="739">
        <f t="shared" si="1068"/>
        <v>0</v>
      </c>
      <c r="GL376" s="739">
        <f t="shared" si="1068"/>
        <v>0</v>
      </c>
      <c r="GM376" s="739">
        <f t="shared" si="1068"/>
        <v>0</v>
      </c>
      <c r="GN376" s="739">
        <f t="shared" si="1068"/>
        <v>0</v>
      </c>
      <c r="GP376" s="930"/>
      <c r="GQ376" s="1098">
        <f>IF(GQ$9=$N376,#REF!,0)</f>
        <v>0</v>
      </c>
      <c r="GR376" s="1098">
        <f>IF(GR$9=$N376,#REF!,0)</f>
        <v>0</v>
      </c>
      <c r="GS376" s="1098">
        <f>IF(GS$9=$N376,#REF!,0)</f>
        <v>0</v>
      </c>
      <c r="GT376" s="1098">
        <f>IF(GT$9=$N376,#REF!,0)</f>
        <v>0</v>
      </c>
      <c r="GU376" s="1098">
        <f>IF(GU$9=$N376,#REF!,0)</f>
        <v>0</v>
      </c>
      <c r="GV376" s="1098">
        <f>IF(GV$9=$N376,#REF!,0)</f>
        <v>0</v>
      </c>
      <c r="GW376" s="1098">
        <f>IF(GW$9=$N376,#REF!,0)</f>
        <v>0</v>
      </c>
      <c r="GX376" s="1098">
        <f>IF(GX$9=$N376,#REF!,0)</f>
        <v>0</v>
      </c>
      <c r="GY376" s="1098">
        <f>IF(GY$9=$N376,#REF!,0)</f>
        <v>0</v>
      </c>
      <c r="GZ376" s="1098">
        <f>IF(GZ$9=$N376,#REF!,0)</f>
        <v>0</v>
      </c>
      <c r="HA376" s="1098">
        <f>IF(HA$9=$N376,#REF!,0)</f>
        <v>0</v>
      </c>
      <c r="HB376" s="1098">
        <f>IF(HB$9=$N376,#REF!,0)</f>
        <v>0</v>
      </c>
      <c r="HC376" s="1098">
        <f>IF(HC$9=$N376,#REF!,0)</f>
        <v>0</v>
      </c>
      <c r="HD376" s="1098">
        <f>IF(HD$9=$N376,#REF!,0)</f>
        <v>0</v>
      </c>
      <c r="HE376" s="1098">
        <f>IF(HE$9=$N376,#REF!,0)</f>
        <v>0</v>
      </c>
      <c r="HF376" s="1098">
        <f>IF(HF$9=$N376,#REF!,0)</f>
        <v>0</v>
      </c>
      <c r="HG376" s="1098">
        <f>IF(HG$9=$N376,#REF!,0)</f>
        <v>0</v>
      </c>
      <c r="HH376" s="1098">
        <f>IF(HH$9=$N376,#REF!,0)</f>
        <v>0</v>
      </c>
      <c r="HI376" s="1098">
        <f>IF(HI$9=$N376,#REF!,0)</f>
        <v>0</v>
      </c>
      <c r="HJ376" s="1098">
        <f>IF(HJ$9=$N376,#REF!,0)</f>
        <v>0</v>
      </c>
      <c r="HK376" s="1098">
        <f>IF(HK$9=$N376,#REF!,0)</f>
        <v>0</v>
      </c>
      <c r="HL376" s="1098">
        <f>IF(HL$9=$N376,#REF!,0)</f>
        <v>0</v>
      </c>
      <c r="HM376" s="1098">
        <f>IF(HM$9=$N376,#REF!,0)</f>
        <v>0</v>
      </c>
      <c r="HN376" s="1098">
        <f>IF(HN$9=$N376,#REF!,0)</f>
        <v>0</v>
      </c>
      <c r="HO376" s="1098">
        <f>IF(HO$9=$N376,#REF!,0)</f>
        <v>0</v>
      </c>
      <c r="HP376" s="1098">
        <f>IF(HP$9=$N376,#REF!,0)</f>
        <v>0</v>
      </c>
      <c r="HQ376" s="1098">
        <f>IF(HQ$9=$N376,#REF!,0)</f>
        <v>0</v>
      </c>
      <c r="HR376" s="1098">
        <f>IF(HR$9=$N376,#REF!,0)</f>
        <v>0</v>
      </c>
      <c r="HS376" s="1098">
        <f>IF(HS$9=$N376,#REF!,0)</f>
        <v>0</v>
      </c>
      <c r="HT376" s="1098">
        <f>IF(HT$9=$N376,#REF!,0)</f>
        <v>0</v>
      </c>
      <c r="HU376" s="1098">
        <f>IF(HU$9=$N376,#REF!,0)</f>
        <v>0</v>
      </c>
      <c r="HV376" s="1098">
        <f>IF(HV$9=$N376,#REF!,0)</f>
        <v>0</v>
      </c>
      <c r="HW376" s="1098">
        <f>IF(HW$9=$N376,#REF!,0)</f>
        <v>0</v>
      </c>
      <c r="HX376" s="1098">
        <f>IF(HX$9=$N376,#REF!,0)</f>
        <v>0</v>
      </c>
      <c r="HY376" s="1098" t="e">
        <f>IF(HY$9=$N376,#REF!,0)</f>
        <v>#REF!</v>
      </c>
      <c r="HZ376" s="1098">
        <f>IF(HZ$9=$N376,#REF!,0)</f>
        <v>0</v>
      </c>
      <c r="IA376" s="1098">
        <f>IF(IA$9=$N376,#REF!,0)</f>
        <v>0</v>
      </c>
      <c r="IB376" s="1098">
        <f>IF(IB$9=$N376,#REF!,0)</f>
        <v>0</v>
      </c>
      <c r="IC376" s="1098">
        <f>IF(IC$9=$N376,#REF!,0)</f>
        <v>0</v>
      </c>
      <c r="ID376" s="1098">
        <f>IF(ID$9=$N376,#REF!,0)</f>
        <v>0</v>
      </c>
      <c r="IE376" s="1098">
        <f>IF(IE$9=$N376,#REF!,0)</f>
        <v>0</v>
      </c>
      <c r="IF376" s="1098">
        <f>IF(IF$9=$N376,#REF!,0)</f>
        <v>0</v>
      </c>
      <c r="IG376" s="1098">
        <f>IF(IG$9=$N376,#REF!,0)</f>
        <v>0</v>
      </c>
      <c r="IH376" s="1098">
        <f>IF(IH$9=$N376,#REF!,0)</f>
        <v>0</v>
      </c>
      <c r="II376" s="1098">
        <f>IF(II$9=$N376,#REF!,0)</f>
        <v>0</v>
      </c>
      <c r="IJ376" s="1098">
        <f>IF(IJ$9=$N376,#REF!,0)</f>
        <v>0</v>
      </c>
      <c r="IK376" s="1098">
        <f>IF(IK$9=$N376,#REF!,0)</f>
        <v>0</v>
      </c>
      <c r="IL376" s="1098">
        <f>IF(IL$9=$N376,#REF!,0)</f>
        <v>0</v>
      </c>
      <c r="IM376" s="1098">
        <f>IF(IM$9=$N376,#REF!,0)</f>
        <v>0</v>
      </c>
      <c r="IN376" s="1098">
        <f>IF(IN$9=$N376,#REF!,0)</f>
        <v>0</v>
      </c>
      <c r="IO376" s="1098">
        <f>IF(IO$9=$N376,#REF!,0)</f>
        <v>0</v>
      </c>
      <c r="IP376" s="1098">
        <f>IF(IP$9=$N376,#REF!,0)</f>
        <v>0</v>
      </c>
      <c r="IQ376" s="1098">
        <f>IF(IQ$9=$N376,#REF!,0)</f>
        <v>0</v>
      </c>
      <c r="IR376" s="1098">
        <f>IF(IR$9=$N376,#REF!,0)</f>
        <v>0</v>
      </c>
      <c r="IS376" s="1098">
        <f>IF(IS$9=$N376,#REF!,0)</f>
        <v>0</v>
      </c>
      <c r="IT376" s="1098">
        <f>IF(IT$9=$N376,#REF!,0)</f>
        <v>0</v>
      </c>
      <c r="IU376" s="1098">
        <f>IF(IU$9=$N376,#REF!,0)</f>
        <v>0</v>
      </c>
      <c r="IV376" s="1098">
        <f>IF(IV$9=$N376,#REF!,0)</f>
        <v>0</v>
      </c>
      <c r="IW376" s="1098">
        <f>IF(IW$9=$N376,#REF!,0)</f>
        <v>0</v>
      </c>
      <c r="IX376" s="1098">
        <f>IF(IX$9=$N376,#REF!,0)</f>
        <v>0</v>
      </c>
      <c r="IY376" s="1098">
        <f>IF(IY$9=$N376,#REF!,0)</f>
        <v>0</v>
      </c>
      <c r="IZ376" s="1098">
        <f>IF(IZ$9=$N376,#REF!,0)</f>
        <v>0</v>
      </c>
      <c r="JA376" s="1098">
        <f>IF(JA$9=$N376,#REF!,0)</f>
        <v>0</v>
      </c>
      <c r="JB376" s="1098">
        <f>IF(JB$9=$N376,#REF!,0)</f>
        <v>0</v>
      </c>
      <c r="JC376" s="1098">
        <f>IF(JC$9=$N376,#REF!,0)</f>
        <v>0</v>
      </c>
      <c r="JD376" s="1098">
        <f>IF(JD$9=$N376,#REF!,0)</f>
        <v>0</v>
      </c>
      <c r="JE376" s="1098">
        <f>IF(JE$9=$N376,#REF!,0)</f>
        <v>0</v>
      </c>
      <c r="JF376" s="1098">
        <f>IF(JF$9=$N376,#REF!,0)</f>
        <v>0</v>
      </c>
      <c r="JG376" s="1098">
        <f>IF(JG$9=$N376,#REF!,0)</f>
        <v>0</v>
      </c>
      <c r="JH376" s="1098">
        <f>IF(JH$9=$N376,#REF!,0)</f>
        <v>0</v>
      </c>
      <c r="JI376" s="1098">
        <f>IF(JI$9=$N376,#REF!,0)</f>
        <v>0</v>
      </c>
      <c r="JJ376" s="1098">
        <f>IF(JJ$9=$N376,#REF!,0)</f>
        <v>0</v>
      </c>
      <c r="JK376" s="1098">
        <f>IF(JK$9=$N376,#REF!,0)</f>
        <v>0</v>
      </c>
      <c r="JL376" s="1098">
        <f>IF(JL$9=$N376,#REF!,0)</f>
        <v>0</v>
      </c>
      <c r="JM376" s="1098">
        <f>IF(JM$9=$N376,#REF!,0)</f>
        <v>0</v>
      </c>
      <c r="JN376" s="1098">
        <f>IF(JN$9=$N376,#REF!,0)</f>
        <v>0</v>
      </c>
      <c r="JO376" s="1098">
        <f>IF(JO$9=$N376,#REF!,0)</f>
        <v>0</v>
      </c>
      <c r="JP376" s="1098">
        <f>IF(JP$9=$N376,#REF!,0)</f>
        <v>0</v>
      </c>
      <c r="JQ376" s="1098">
        <f>IF(JQ$9=$N376,#REF!,0)</f>
        <v>0</v>
      </c>
      <c r="JR376" s="1098">
        <f>IF(JR$9=$N376,#REF!,0)</f>
        <v>0</v>
      </c>
      <c r="JS376" s="1098">
        <f>IF(JS$9=$N376,#REF!,0)</f>
        <v>0</v>
      </c>
      <c r="JT376" s="1098">
        <f>IF(JT$9=$N376,#REF!,0)</f>
        <v>0</v>
      </c>
      <c r="JU376" s="1098">
        <f>IF(JU$9=$N376,#REF!,0)</f>
        <v>0</v>
      </c>
      <c r="JV376" s="1098">
        <f>IF(JV$9=$N376,#REF!,0)</f>
        <v>0</v>
      </c>
      <c r="JW376" s="1098">
        <f>IF(JW$9=$N376,#REF!,0)</f>
        <v>0</v>
      </c>
      <c r="JX376" s="681"/>
      <c r="JY376" s="930"/>
      <c r="JZ376" s="681">
        <f t="shared" si="1062"/>
        <v>0</v>
      </c>
      <c r="KA376" s="681">
        <f t="shared" si="1062"/>
        <v>0</v>
      </c>
      <c r="KB376" s="681">
        <f t="shared" si="1062"/>
        <v>0</v>
      </c>
      <c r="KC376" s="681">
        <f t="shared" si="1062"/>
        <v>0</v>
      </c>
      <c r="KD376" s="681">
        <f t="shared" si="1062"/>
        <v>0</v>
      </c>
      <c r="KE376" s="681">
        <f t="shared" si="1062"/>
        <v>0</v>
      </c>
      <c r="KF376" s="681">
        <f t="shared" si="1062"/>
        <v>0</v>
      </c>
      <c r="KG376" s="681">
        <f t="shared" si="1062"/>
        <v>0</v>
      </c>
      <c r="KH376" s="681">
        <f t="shared" si="1062"/>
        <v>0</v>
      </c>
      <c r="KI376" s="681">
        <f t="shared" si="1062"/>
        <v>0</v>
      </c>
      <c r="KJ376" s="681">
        <f t="shared" si="1062"/>
        <v>0</v>
      </c>
      <c r="KN376" s="1098">
        <f t="shared" si="1063"/>
        <v>0</v>
      </c>
      <c r="KO376" s="1098">
        <f t="shared" si="1063"/>
        <v>0</v>
      </c>
      <c r="KP376" s="1098">
        <f t="shared" si="1063"/>
        <v>0</v>
      </c>
      <c r="KQ376" s="1098">
        <f t="shared" si="1063"/>
        <v>0</v>
      </c>
      <c r="KR376" s="1098">
        <f t="shared" si="1063"/>
        <v>0</v>
      </c>
      <c r="KS376" s="1098">
        <f t="shared" si="1063"/>
        <v>0</v>
      </c>
      <c r="KT376" s="1098">
        <f t="shared" si="1063"/>
        <v>0</v>
      </c>
      <c r="KU376" s="1098">
        <f t="shared" si="1063"/>
        <v>0</v>
      </c>
      <c r="KV376" s="1098">
        <f t="shared" si="1063"/>
        <v>0</v>
      </c>
      <c r="KW376" s="1098">
        <f t="shared" si="1063"/>
        <v>0</v>
      </c>
      <c r="KX376" s="1098">
        <f t="shared" si="1063"/>
        <v>0</v>
      </c>
      <c r="KY376" s="1098">
        <f t="shared" si="1063"/>
        <v>0</v>
      </c>
      <c r="KZ376" s="1098">
        <f t="shared" si="1063"/>
        <v>0</v>
      </c>
      <c r="LA376" s="1098">
        <f t="shared" si="1063"/>
        <v>0</v>
      </c>
      <c r="LB376" s="1098">
        <f t="shared" si="1063"/>
        <v>0</v>
      </c>
      <c r="LC376" s="1098">
        <f t="shared" si="1061"/>
        <v>0</v>
      </c>
      <c r="LD376" s="1098">
        <f t="shared" si="1061"/>
        <v>0</v>
      </c>
      <c r="LE376" s="1098">
        <f t="shared" si="1061"/>
        <v>0</v>
      </c>
      <c r="LF376" s="1098">
        <f t="shared" si="1061"/>
        <v>0</v>
      </c>
      <c r="LG376" s="1098">
        <f t="shared" si="1061"/>
        <v>0</v>
      </c>
      <c r="LH376" s="1098">
        <f t="shared" si="1061"/>
        <v>0</v>
      </c>
      <c r="LI376" s="1098">
        <f t="shared" si="1061"/>
        <v>0</v>
      </c>
      <c r="LJ376" s="1098">
        <f t="shared" si="1061"/>
        <v>0</v>
      </c>
      <c r="LK376" s="1098">
        <f t="shared" si="1061"/>
        <v>0</v>
      </c>
      <c r="LL376" s="1098">
        <f t="shared" si="1061"/>
        <v>0</v>
      </c>
      <c r="LM376" s="1098">
        <f t="shared" si="1061"/>
        <v>0</v>
      </c>
      <c r="LN376" s="1098">
        <f t="shared" si="1061"/>
        <v>0</v>
      </c>
      <c r="LO376" s="1098">
        <f t="shared" si="1061"/>
        <v>0</v>
      </c>
      <c r="LP376" s="1098">
        <f t="shared" si="1061"/>
        <v>0</v>
      </c>
      <c r="LQ376" s="1098">
        <f t="shared" si="1061"/>
        <v>0</v>
      </c>
      <c r="LR376" s="1098">
        <f t="shared" si="1061"/>
        <v>0</v>
      </c>
      <c r="LS376" s="1098">
        <f t="shared" si="924"/>
        <v>0</v>
      </c>
    </row>
    <row r="377" spans="1:331" s="784" customFormat="1" ht="20.100000000000001" customHeight="1" x14ac:dyDescent="0.35">
      <c r="A377" s="684" t="s">
        <v>273</v>
      </c>
      <c r="B377" s="684" t="s">
        <v>720</v>
      </c>
      <c r="C377" s="571"/>
      <c r="D377" s="684"/>
      <c r="E377" s="684" t="s">
        <v>7</v>
      </c>
      <c r="F377" s="684"/>
      <c r="G377" s="684"/>
      <c r="H377" s="684"/>
      <c r="I377" s="684"/>
      <c r="J377" s="684" t="s">
        <v>212</v>
      </c>
      <c r="K377" s="700"/>
      <c r="L377" s="548" t="s">
        <v>721</v>
      </c>
      <c r="M377" s="548"/>
      <c r="N377" s="548"/>
      <c r="O377" s="1349"/>
      <c r="P377" s="727"/>
      <c r="Q377" s="727"/>
      <c r="R377" s="727"/>
      <c r="S377" s="727"/>
      <c r="T377" s="727"/>
      <c r="U377" s="727"/>
      <c r="V377" s="727"/>
      <c r="W377" s="727"/>
      <c r="X377" s="727"/>
      <c r="Y377" s="727"/>
      <c r="Z377" s="727"/>
      <c r="AA377" s="727"/>
      <c r="AB377" s="727"/>
      <c r="AC377" s="727"/>
      <c r="AD377" s="727"/>
      <c r="AE377" s="727"/>
      <c r="AF377" s="727"/>
      <c r="AG377" s="727"/>
      <c r="AH377" s="727"/>
      <c r="AI377" s="728"/>
      <c r="AJ377" s="727"/>
      <c r="AK377" s="727"/>
      <c r="AL377" s="727"/>
      <c r="AM377" s="727"/>
      <c r="AN377" s="104" t="e">
        <f>AN380+#REF!</f>
        <v>#REF!</v>
      </c>
      <c r="AO377" s="104" t="e">
        <f>AO380+#REF!</f>
        <v>#REF!</v>
      </c>
      <c r="AP377" s="104" t="e">
        <f>AP380+#REF!</f>
        <v>#REF!</v>
      </c>
      <c r="AQ377" s="104" t="e">
        <f>AQ380+#REF!</f>
        <v>#REF!</v>
      </c>
      <c r="AR377" s="104">
        <f>AR380</f>
        <v>0</v>
      </c>
      <c r="AS377" s="725"/>
      <c r="AT377" s="725"/>
      <c r="AU377" s="104" t="e">
        <f>AU380+#REF!</f>
        <v>#REF!</v>
      </c>
      <c r="AV377" s="104">
        <f>AV380</f>
        <v>0</v>
      </c>
      <c r="AW377" s="104" t="e">
        <f>AW380+#REF!</f>
        <v>#REF!</v>
      </c>
      <c r="AX377" s="104" t="e">
        <f>AX380+#REF!</f>
        <v>#REF!</v>
      </c>
      <c r="AY377" s="104">
        <f>AY380</f>
        <v>0</v>
      </c>
      <c r="AZ377" s="727"/>
      <c r="BA377" s="727"/>
      <c r="BB377" s="104">
        <f t="shared" ref="BB377:BK377" si="1075">BB380</f>
        <v>0</v>
      </c>
      <c r="BC377" s="104">
        <f t="shared" si="1075"/>
        <v>0</v>
      </c>
      <c r="BD377" s="104">
        <f t="shared" si="1075"/>
        <v>0</v>
      </c>
      <c r="BE377" s="104">
        <f t="shared" si="1075"/>
        <v>0</v>
      </c>
      <c r="BF377" s="104">
        <f t="shared" si="1075"/>
        <v>0</v>
      </c>
      <c r="BG377" s="104">
        <f t="shared" si="1075"/>
        <v>0</v>
      </c>
      <c r="BH377" s="104">
        <f t="shared" si="1075"/>
        <v>0</v>
      </c>
      <c r="BI377" s="104">
        <f t="shared" si="1075"/>
        <v>0</v>
      </c>
      <c r="BJ377" s="104">
        <f t="shared" si="1075"/>
        <v>0</v>
      </c>
      <c r="BK377" s="104">
        <f t="shared" si="1075"/>
        <v>0</v>
      </c>
      <c r="BL377" s="104">
        <f>IFERROR(BK377/BJ377*100,)</f>
        <v>0</v>
      </c>
      <c r="BM377" s="104"/>
      <c r="BN377" s="104"/>
      <c r="BO377" s="104">
        <f>BO380</f>
        <v>11500</v>
      </c>
      <c r="BP377" s="104"/>
      <c r="BQ377" s="104"/>
      <c r="BR377" s="104">
        <f t="shared" ref="BR377:BY377" si="1076">BR380</f>
        <v>0</v>
      </c>
      <c r="BS377" s="104">
        <f t="shared" si="1076"/>
        <v>11500</v>
      </c>
      <c r="BT377" s="104">
        <f>BT380</f>
        <v>0</v>
      </c>
      <c r="BU377" s="104">
        <f t="shared" si="1076"/>
        <v>0</v>
      </c>
      <c r="BV377" s="104">
        <f t="shared" si="1076"/>
        <v>11500</v>
      </c>
      <c r="BW377" s="104"/>
      <c r="BX377" s="104"/>
      <c r="BY377" s="104">
        <f t="shared" si="1076"/>
        <v>11500</v>
      </c>
      <c r="BZ377" s="104">
        <f>BZ380</f>
        <v>7128.36</v>
      </c>
      <c r="CA377" s="104">
        <f>IFERROR(BZ377/BG377*100,)</f>
        <v>0</v>
      </c>
      <c r="CB377" s="104">
        <f>IFERROR(BZ377/BY377*100,)</f>
        <v>61.98573913043478</v>
      </c>
      <c r="CC377" s="104">
        <f>CC380</f>
        <v>0</v>
      </c>
      <c r="CD377" s="104">
        <f>CD380</f>
        <v>0</v>
      </c>
      <c r="CE377" s="104">
        <f>CE380</f>
        <v>11500</v>
      </c>
      <c r="CF377" s="104">
        <f>CF380</f>
        <v>876.96</v>
      </c>
      <c r="CG377" s="104">
        <f>IFERROR(CF377/CE377*100,)</f>
        <v>7.6257391304347832</v>
      </c>
      <c r="CH377" s="104">
        <f>CH380</f>
        <v>0</v>
      </c>
      <c r="CI377" s="104">
        <f>CI380</f>
        <v>11500</v>
      </c>
      <c r="CJ377" s="104"/>
      <c r="CK377" s="104">
        <f>IFERROR(CJ377/CI377*100,)</f>
        <v>0</v>
      </c>
      <c r="CL377" s="104">
        <f>CL380</f>
        <v>0</v>
      </c>
      <c r="CM377" s="104">
        <f>CM380</f>
        <v>11500</v>
      </c>
      <c r="CN377" s="104"/>
      <c r="CO377" s="104">
        <f>IFERROR(CN377/CM377*100,)</f>
        <v>0</v>
      </c>
      <c r="CP377" s="104">
        <f>CP380</f>
        <v>0</v>
      </c>
      <c r="CQ377" s="104">
        <f>CQ380</f>
        <v>11500</v>
      </c>
      <c r="CR377" s="104">
        <f>CR380</f>
        <v>11445.36</v>
      </c>
      <c r="CS377" s="104">
        <f t="shared" si="987"/>
        <v>99.524869565217401</v>
      </c>
      <c r="CT377" s="104">
        <f t="shared" ref="CT377:DA377" si="1077">CT380</f>
        <v>31000</v>
      </c>
      <c r="CU377" s="104">
        <f t="shared" si="1077"/>
        <v>42500</v>
      </c>
      <c r="CV377" s="104">
        <f>CV380</f>
        <v>11445.36</v>
      </c>
      <c r="CW377" s="104">
        <f t="shared" si="839"/>
        <v>26.930258823529414</v>
      </c>
      <c r="CX377" s="104">
        <f>CX380</f>
        <v>0</v>
      </c>
      <c r="CY377" s="104">
        <f>CY380</f>
        <v>42500</v>
      </c>
      <c r="CZ377" s="104">
        <f t="shared" si="1077"/>
        <v>11500</v>
      </c>
      <c r="DA377" s="104">
        <f t="shared" si="1077"/>
        <v>11500</v>
      </c>
      <c r="DB377" s="104">
        <f>DB380</f>
        <v>8814.48</v>
      </c>
      <c r="DC377" s="104">
        <f>DC380</f>
        <v>15964.75</v>
      </c>
      <c r="DD377" s="104">
        <f t="shared" si="1054"/>
        <v>181.11958958441113</v>
      </c>
      <c r="DE377" s="104">
        <f t="shared" si="1055"/>
        <v>69.411956521739128</v>
      </c>
      <c r="DF377" s="104">
        <f>DF380</f>
        <v>27789.18</v>
      </c>
      <c r="DG377" s="104">
        <f>DG380</f>
        <v>11500</v>
      </c>
      <c r="DH377" s="104">
        <f>DH380</f>
        <v>2671.2</v>
      </c>
      <c r="DI377" s="104">
        <f t="shared" si="843"/>
        <v>23.227826086956522</v>
      </c>
      <c r="DJ377" s="104">
        <f>DJ380</f>
        <v>11500</v>
      </c>
      <c r="DK377" s="104">
        <f>DK380</f>
        <v>23000</v>
      </c>
      <c r="DL377" s="104">
        <f t="shared" si="1074"/>
        <v>120.82252173913044</v>
      </c>
      <c r="DM377" s="104">
        <f>DM380</f>
        <v>0</v>
      </c>
      <c r="DN377" s="104">
        <f>DN380</f>
        <v>23000</v>
      </c>
      <c r="DO377" s="104">
        <f>DO380</f>
        <v>15964.75</v>
      </c>
      <c r="DP377" s="104">
        <f t="shared" si="1049"/>
        <v>69.411956521739128</v>
      </c>
      <c r="DQ377" s="104">
        <f>DQ380</f>
        <v>7000</v>
      </c>
      <c r="DR377" s="104">
        <f>DR380</f>
        <v>30000</v>
      </c>
      <c r="DS377" s="104">
        <f>DS380</f>
        <v>15964.75</v>
      </c>
      <c r="DT377" s="104">
        <f t="shared" si="976"/>
        <v>53.215833333333329</v>
      </c>
      <c r="DU377" s="104">
        <f t="shared" ref="DU377:EB377" si="1078">DU380</f>
        <v>-11400</v>
      </c>
      <c r="DV377" s="104">
        <f t="shared" si="1078"/>
        <v>18600</v>
      </c>
      <c r="DW377" s="104">
        <f t="shared" si="1078"/>
        <v>30000</v>
      </c>
      <c r="DX377" s="104">
        <f t="shared" si="1078"/>
        <v>30000</v>
      </c>
      <c r="DY377" s="104">
        <f t="shared" si="1078"/>
        <v>30000</v>
      </c>
      <c r="DZ377" s="104">
        <f>DZ380</f>
        <v>15964.75</v>
      </c>
      <c r="EA377" s="104">
        <f t="shared" si="1078"/>
        <v>30000</v>
      </c>
      <c r="EB377" s="104">
        <f t="shared" si="1078"/>
        <v>2293.83</v>
      </c>
      <c r="EC377" s="104">
        <f t="shared" si="1045"/>
        <v>7.6461000000000006</v>
      </c>
      <c r="ED377" s="104">
        <f>ED380</f>
        <v>-10000</v>
      </c>
      <c r="EE377" s="104">
        <f>EE380</f>
        <v>20000</v>
      </c>
      <c r="EF377" s="104">
        <f>EF380</f>
        <v>0</v>
      </c>
      <c r="EG377" s="104">
        <f t="shared" si="1070"/>
        <v>0</v>
      </c>
      <c r="EH377" s="104" t="e">
        <f>EH380</f>
        <v>#REF!</v>
      </c>
      <c r="EI377" s="104">
        <f>IFERROR(#REF!/DZ377*100,)</f>
        <v>0</v>
      </c>
      <c r="EJ377" s="104">
        <f>IFERROR(#REF!/#REF!*100,)</f>
        <v>0</v>
      </c>
      <c r="EK377" s="104">
        <f t="shared" ref="EK377:EL377" si="1079">EK380</f>
        <v>30000</v>
      </c>
      <c r="EL377" s="104">
        <f t="shared" si="1079"/>
        <v>30000</v>
      </c>
      <c r="EM377" s="104">
        <f t="shared" ref="EM377" si="1080">EM380</f>
        <v>30000</v>
      </c>
      <c r="EN377" s="146"/>
      <c r="EO377" s="146"/>
      <c r="EP377" s="146"/>
      <c r="EQ377" s="146"/>
      <c r="ER377" s="146"/>
      <c r="ES377" s="146">
        <f t="shared" si="968"/>
        <v>0</v>
      </c>
      <c r="EW377" s="932"/>
      <c r="EX377" s="739">
        <f>IF(EX$9=$K377,#REF!,0)</f>
        <v>0</v>
      </c>
      <c r="EY377" s="739">
        <f>IF(EY$9=$K377,#REF!,0)</f>
        <v>0</v>
      </c>
      <c r="EZ377" s="739">
        <f>IF(EZ$9=$K377,#REF!,0)</f>
        <v>0</v>
      </c>
      <c r="FA377" s="739">
        <f>IF(FA$9=$K377,#REF!,0)</f>
        <v>0</v>
      </c>
      <c r="FB377" s="739">
        <f>IF(FB$9=$K377,#REF!,0)</f>
        <v>0</v>
      </c>
      <c r="FC377" s="739">
        <f>IF(FC$9=$K377,#REF!,0)</f>
        <v>0</v>
      </c>
      <c r="FD377" s="739">
        <f>IF(FD$9=$K377,#REF!,0)</f>
        <v>0</v>
      </c>
      <c r="FE377" s="739">
        <f>IF(FE$9=$K377,#REF!,0)</f>
        <v>0</v>
      </c>
      <c r="FF377" s="739">
        <f>IF(FF$9=$K377,#REF!,0)</f>
        <v>0</v>
      </c>
      <c r="FG377" s="739">
        <f>IF(FG$9=$K377,#REF!,0)</f>
        <v>0</v>
      </c>
      <c r="FH377" s="739">
        <f>IF(FH$9=$K377,#REF!,0)</f>
        <v>0</v>
      </c>
      <c r="FI377" s="739">
        <f>IF(FI$9=$K377,#REF!,0)</f>
        <v>0</v>
      </c>
      <c r="FJ377" s="739">
        <f>IF(FJ$9=$K377,#REF!,0)</f>
        <v>0</v>
      </c>
      <c r="FK377" s="739">
        <f>IF(FK$9=$K377,#REF!,0)</f>
        <v>0</v>
      </c>
      <c r="FL377" s="739">
        <f>IF(FL$9=$K377,#REF!,0)</f>
        <v>0</v>
      </c>
      <c r="FM377" s="739">
        <f>IF(FM$9=$K377,#REF!,0)</f>
        <v>0</v>
      </c>
      <c r="FN377" s="739">
        <f>IF(FN$9=$K377,#REF!,0)</f>
        <v>0</v>
      </c>
      <c r="FO377" s="739">
        <f>IF(FO$9=$K377,#REF!,0)</f>
        <v>0</v>
      </c>
      <c r="FP377" s="739">
        <f>IF(FP$9=$K377,#REF!,0)</f>
        <v>0</v>
      </c>
      <c r="FQ377" s="739">
        <f>IF(FQ$9=$K377,#REF!,0)</f>
        <v>0</v>
      </c>
      <c r="FT377" s="932"/>
      <c r="FU377" s="739">
        <f t="shared" si="1067"/>
        <v>0</v>
      </c>
      <c r="FV377" s="739">
        <f t="shared" si="1067"/>
        <v>0</v>
      </c>
      <c r="FW377" s="739">
        <f t="shared" si="1067"/>
        <v>0</v>
      </c>
      <c r="FX377" s="739">
        <f t="shared" si="1067"/>
        <v>0</v>
      </c>
      <c r="FY377" s="739">
        <f t="shared" si="1067"/>
        <v>0</v>
      </c>
      <c r="FZ377" s="739">
        <f t="shared" si="1067"/>
        <v>0</v>
      </c>
      <c r="GA377" s="739">
        <f t="shared" si="1067"/>
        <v>0</v>
      </c>
      <c r="GB377" s="739">
        <f t="shared" si="1067"/>
        <v>0</v>
      </c>
      <c r="GC377" s="739">
        <f t="shared" si="1067"/>
        <v>0</v>
      </c>
      <c r="GD377" s="739">
        <f t="shared" si="1067"/>
        <v>0</v>
      </c>
      <c r="GE377" s="739">
        <f t="shared" si="1068"/>
        <v>0</v>
      </c>
      <c r="GF377" s="739">
        <f t="shared" si="1068"/>
        <v>0</v>
      </c>
      <c r="GG377" s="739">
        <f t="shared" si="1068"/>
        <v>0</v>
      </c>
      <c r="GH377" s="739">
        <f t="shared" si="1068"/>
        <v>0</v>
      </c>
      <c r="GI377" s="739">
        <f t="shared" si="1068"/>
        <v>0</v>
      </c>
      <c r="GJ377" s="739">
        <f t="shared" si="1068"/>
        <v>0</v>
      </c>
      <c r="GK377" s="739">
        <f t="shared" si="1068"/>
        <v>0</v>
      </c>
      <c r="GL377" s="739">
        <f t="shared" si="1068"/>
        <v>0</v>
      </c>
      <c r="GM377" s="739">
        <f t="shared" si="1068"/>
        <v>0</v>
      </c>
      <c r="GN377" s="739">
        <f t="shared" si="1068"/>
        <v>0</v>
      </c>
      <c r="GP377" s="932"/>
      <c r="GQ377" s="1098">
        <f>IF(GQ$9=$N377,#REF!,0)</f>
        <v>0</v>
      </c>
      <c r="GR377" s="1098">
        <f>IF(GR$9=$N377,#REF!,0)</f>
        <v>0</v>
      </c>
      <c r="GS377" s="1098">
        <f>IF(GS$9=$N377,#REF!,0)</f>
        <v>0</v>
      </c>
      <c r="GT377" s="1098">
        <f>IF(GT$9=$N377,#REF!,0)</f>
        <v>0</v>
      </c>
      <c r="GU377" s="1098">
        <f>IF(GU$9=$N377,#REF!,0)</f>
        <v>0</v>
      </c>
      <c r="GV377" s="1098">
        <f>IF(GV$9=$N377,#REF!,0)</f>
        <v>0</v>
      </c>
      <c r="GW377" s="1098">
        <f>IF(GW$9=$N377,#REF!,0)</f>
        <v>0</v>
      </c>
      <c r="GX377" s="1098">
        <f>IF(GX$9=$N377,#REF!,0)</f>
        <v>0</v>
      </c>
      <c r="GY377" s="1098">
        <f>IF(GY$9=$N377,#REF!,0)</f>
        <v>0</v>
      </c>
      <c r="GZ377" s="1098">
        <f>IF(GZ$9=$N377,#REF!,0)</f>
        <v>0</v>
      </c>
      <c r="HA377" s="1098">
        <f>IF(HA$9=$N377,#REF!,0)</f>
        <v>0</v>
      </c>
      <c r="HB377" s="1098">
        <f>IF(HB$9=$N377,#REF!,0)</f>
        <v>0</v>
      </c>
      <c r="HC377" s="1098">
        <f>IF(HC$9=$N377,#REF!,0)</f>
        <v>0</v>
      </c>
      <c r="HD377" s="1098">
        <f>IF(HD$9=$N377,#REF!,0)</f>
        <v>0</v>
      </c>
      <c r="HE377" s="1098">
        <f>IF(HE$9=$N377,#REF!,0)</f>
        <v>0</v>
      </c>
      <c r="HF377" s="1098">
        <f>IF(HF$9=$N377,#REF!,0)</f>
        <v>0</v>
      </c>
      <c r="HG377" s="1098">
        <f>IF(HG$9=$N377,#REF!,0)</f>
        <v>0</v>
      </c>
      <c r="HH377" s="1098">
        <f>IF(HH$9=$N377,#REF!,0)</f>
        <v>0</v>
      </c>
      <c r="HI377" s="1098">
        <f>IF(HI$9=$N377,#REF!,0)</f>
        <v>0</v>
      </c>
      <c r="HJ377" s="1098">
        <f>IF(HJ$9=$N377,#REF!,0)</f>
        <v>0</v>
      </c>
      <c r="HK377" s="1098">
        <f>IF(HK$9=$N377,#REF!,0)</f>
        <v>0</v>
      </c>
      <c r="HL377" s="1098">
        <f>IF(HL$9=$N377,#REF!,0)</f>
        <v>0</v>
      </c>
      <c r="HM377" s="1098">
        <f>IF(HM$9=$N377,#REF!,0)</f>
        <v>0</v>
      </c>
      <c r="HN377" s="1098">
        <f>IF(HN$9=$N377,#REF!,0)</f>
        <v>0</v>
      </c>
      <c r="HO377" s="1098">
        <f>IF(HO$9=$N377,#REF!,0)</f>
        <v>0</v>
      </c>
      <c r="HP377" s="1098">
        <f>IF(HP$9=$N377,#REF!,0)</f>
        <v>0</v>
      </c>
      <c r="HQ377" s="1098">
        <f>IF(HQ$9=$N377,#REF!,0)</f>
        <v>0</v>
      </c>
      <c r="HR377" s="1098">
        <f>IF(HR$9=$N377,#REF!,0)</f>
        <v>0</v>
      </c>
      <c r="HS377" s="1098">
        <f>IF(HS$9=$N377,#REF!,0)</f>
        <v>0</v>
      </c>
      <c r="HT377" s="1098">
        <f>IF(HT$9=$N377,#REF!,0)</f>
        <v>0</v>
      </c>
      <c r="HU377" s="1098">
        <f>IF(HU$9=$N377,#REF!,0)</f>
        <v>0</v>
      </c>
      <c r="HV377" s="1098">
        <f>IF(HV$9=$N377,#REF!,0)</f>
        <v>0</v>
      </c>
      <c r="HW377" s="1098">
        <f>IF(HW$9=$N377,#REF!,0)</f>
        <v>0</v>
      </c>
      <c r="HX377" s="1098">
        <f>IF(HX$9=$N377,#REF!,0)</f>
        <v>0</v>
      </c>
      <c r="HY377" s="1098">
        <f>IF(HY$9=$N377,#REF!,0)</f>
        <v>0</v>
      </c>
      <c r="HZ377" s="1098">
        <f>IF(HZ$9=$N377,#REF!,0)</f>
        <v>0</v>
      </c>
      <c r="IA377" s="1098">
        <f>IF(IA$9=$N377,#REF!,0)</f>
        <v>0</v>
      </c>
      <c r="IB377" s="1098">
        <f>IF(IB$9=$N377,#REF!,0)</f>
        <v>0</v>
      </c>
      <c r="IC377" s="1098">
        <f>IF(IC$9=$N377,#REF!,0)</f>
        <v>0</v>
      </c>
      <c r="ID377" s="1098">
        <f>IF(ID$9=$N377,#REF!,0)</f>
        <v>0</v>
      </c>
      <c r="IE377" s="1098">
        <f>IF(IE$9=$N377,#REF!,0)</f>
        <v>0</v>
      </c>
      <c r="IF377" s="1098">
        <f>IF(IF$9=$N377,#REF!,0)</f>
        <v>0</v>
      </c>
      <c r="IG377" s="1098">
        <f>IF(IG$9=$N377,#REF!,0)</f>
        <v>0</v>
      </c>
      <c r="IH377" s="1098">
        <f>IF(IH$9=$N377,#REF!,0)</f>
        <v>0</v>
      </c>
      <c r="II377" s="1098">
        <f>IF(II$9=$N377,#REF!,0)</f>
        <v>0</v>
      </c>
      <c r="IJ377" s="1098">
        <f>IF(IJ$9=$N377,#REF!,0)</f>
        <v>0</v>
      </c>
      <c r="IK377" s="1098">
        <f>IF(IK$9=$N377,#REF!,0)</f>
        <v>0</v>
      </c>
      <c r="IL377" s="1098">
        <f>IF(IL$9=$N377,#REF!,0)</f>
        <v>0</v>
      </c>
      <c r="IM377" s="1098">
        <f>IF(IM$9=$N377,#REF!,0)</f>
        <v>0</v>
      </c>
      <c r="IN377" s="1098">
        <f>IF(IN$9=$N377,#REF!,0)</f>
        <v>0</v>
      </c>
      <c r="IO377" s="1098">
        <f>IF(IO$9=$N377,#REF!,0)</f>
        <v>0</v>
      </c>
      <c r="IP377" s="1098">
        <f>IF(IP$9=$N377,#REF!,0)</f>
        <v>0</v>
      </c>
      <c r="IQ377" s="1098">
        <f>IF(IQ$9=$N377,#REF!,0)</f>
        <v>0</v>
      </c>
      <c r="IR377" s="1098">
        <f>IF(IR$9=$N377,#REF!,0)</f>
        <v>0</v>
      </c>
      <c r="IS377" s="1098">
        <f>IF(IS$9=$N377,#REF!,0)</f>
        <v>0</v>
      </c>
      <c r="IT377" s="1098">
        <f>IF(IT$9=$N377,#REF!,0)</f>
        <v>0</v>
      </c>
      <c r="IU377" s="1098">
        <f>IF(IU$9=$N377,#REF!,0)</f>
        <v>0</v>
      </c>
      <c r="IV377" s="1098">
        <f>IF(IV$9=$N377,#REF!,0)</f>
        <v>0</v>
      </c>
      <c r="IW377" s="1098">
        <f>IF(IW$9=$N377,#REF!,0)</f>
        <v>0</v>
      </c>
      <c r="IX377" s="1098">
        <f>IF(IX$9=$N377,#REF!,0)</f>
        <v>0</v>
      </c>
      <c r="IY377" s="1098">
        <f>IF(IY$9=$N377,#REF!,0)</f>
        <v>0</v>
      </c>
      <c r="IZ377" s="1098">
        <f>IF(IZ$9=$N377,#REF!,0)</f>
        <v>0</v>
      </c>
      <c r="JA377" s="1098">
        <f>IF(JA$9=$N377,#REF!,0)</f>
        <v>0</v>
      </c>
      <c r="JB377" s="1098">
        <f>IF(JB$9=$N377,#REF!,0)</f>
        <v>0</v>
      </c>
      <c r="JC377" s="1098">
        <f>IF(JC$9=$N377,#REF!,0)</f>
        <v>0</v>
      </c>
      <c r="JD377" s="1098">
        <f>IF(JD$9=$N377,#REF!,0)</f>
        <v>0</v>
      </c>
      <c r="JE377" s="1098">
        <f>IF(JE$9=$N377,#REF!,0)</f>
        <v>0</v>
      </c>
      <c r="JF377" s="1098">
        <f>IF(JF$9=$N377,#REF!,0)</f>
        <v>0</v>
      </c>
      <c r="JG377" s="1098">
        <f>IF(JG$9=$N377,#REF!,0)</f>
        <v>0</v>
      </c>
      <c r="JH377" s="1098">
        <f>IF(JH$9=$N377,#REF!,0)</f>
        <v>0</v>
      </c>
      <c r="JI377" s="1098">
        <f>IF(JI$9=$N377,#REF!,0)</f>
        <v>0</v>
      </c>
      <c r="JJ377" s="1098">
        <f>IF(JJ$9=$N377,#REF!,0)</f>
        <v>0</v>
      </c>
      <c r="JK377" s="1098">
        <f>IF(JK$9=$N377,#REF!,0)</f>
        <v>0</v>
      </c>
      <c r="JL377" s="1098">
        <f>IF(JL$9=$N377,#REF!,0)</f>
        <v>0</v>
      </c>
      <c r="JM377" s="1098">
        <f>IF(JM$9=$N377,#REF!,0)</f>
        <v>0</v>
      </c>
      <c r="JN377" s="1098">
        <f>IF(JN$9=$N377,#REF!,0)</f>
        <v>0</v>
      </c>
      <c r="JO377" s="1098">
        <f>IF(JO$9=$N377,#REF!,0)</f>
        <v>0</v>
      </c>
      <c r="JP377" s="1098">
        <f>IF(JP$9=$N377,#REF!,0)</f>
        <v>0</v>
      </c>
      <c r="JQ377" s="1098">
        <f>IF(JQ$9=$N377,#REF!,0)</f>
        <v>0</v>
      </c>
      <c r="JR377" s="1098">
        <f>IF(JR$9=$N377,#REF!,0)</f>
        <v>0</v>
      </c>
      <c r="JS377" s="1098">
        <f>IF(JS$9=$N377,#REF!,0)</f>
        <v>0</v>
      </c>
      <c r="JT377" s="1098">
        <f>IF(JT$9=$N377,#REF!,0)</f>
        <v>0</v>
      </c>
      <c r="JU377" s="1098">
        <f>IF(JU$9=$N377,#REF!,0)</f>
        <v>0</v>
      </c>
      <c r="JV377" s="1098">
        <f>IF(JV$9=$N377,#REF!,0)</f>
        <v>0</v>
      </c>
      <c r="JW377" s="1098">
        <f>IF(JW$9=$N377,#REF!,0)</f>
        <v>0</v>
      </c>
      <c r="JX377" s="681"/>
      <c r="JY377" s="932"/>
      <c r="JZ377" s="681">
        <f t="shared" si="1062"/>
        <v>0</v>
      </c>
      <c r="KA377" s="681">
        <f t="shared" si="1062"/>
        <v>0</v>
      </c>
      <c r="KB377" s="681">
        <f t="shared" si="1062"/>
        <v>0</v>
      </c>
      <c r="KC377" s="681">
        <f t="shared" si="1062"/>
        <v>0</v>
      </c>
      <c r="KD377" s="681">
        <f t="shared" si="1062"/>
        <v>0</v>
      </c>
      <c r="KE377" s="681">
        <f t="shared" si="1062"/>
        <v>0</v>
      </c>
      <c r="KF377" s="681">
        <f t="shared" si="1062"/>
        <v>0</v>
      </c>
      <c r="KG377" s="681">
        <f t="shared" si="1062"/>
        <v>0</v>
      </c>
      <c r="KH377" s="681">
        <f t="shared" si="1062"/>
        <v>0</v>
      </c>
      <c r="KI377" s="681">
        <f t="shared" si="1062"/>
        <v>0</v>
      </c>
      <c r="KJ377" s="681">
        <f t="shared" si="1062"/>
        <v>0</v>
      </c>
      <c r="KN377" s="1098">
        <f t="shared" si="1063"/>
        <v>0</v>
      </c>
      <c r="KO377" s="1098">
        <f t="shared" si="1063"/>
        <v>0</v>
      </c>
      <c r="KP377" s="1098">
        <f t="shared" si="1063"/>
        <v>0</v>
      </c>
      <c r="KQ377" s="1098">
        <f t="shared" si="1063"/>
        <v>0</v>
      </c>
      <c r="KR377" s="1098">
        <f t="shared" si="1063"/>
        <v>0</v>
      </c>
      <c r="KS377" s="1098">
        <f t="shared" si="1063"/>
        <v>0</v>
      </c>
      <c r="KT377" s="1098">
        <f t="shared" si="1063"/>
        <v>0</v>
      </c>
      <c r="KU377" s="1098">
        <f t="shared" si="1063"/>
        <v>0</v>
      </c>
      <c r="KV377" s="1098">
        <f t="shared" si="1063"/>
        <v>0</v>
      </c>
      <c r="KW377" s="1098">
        <f t="shared" si="1063"/>
        <v>0</v>
      </c>
      <c r="KX377" s="1098">
        <f t="shared" si="1063"/>
        <v>0</v>
      </c>
      <c r="KY377" s="1098">
        <f t="shared" si="1063"/>
        <v>0</v>
      </c>
      <c r="KZ377" s="1098">
        <f t="shared" si="1063"/>
        <v>0</v>
      </c>
      <c r="LA377" s="1098">
        <f t="shared" si="1063"/>
        <v>0</v>
      </c>
      <c r="LB377" s="1098">
        <f t="shared" si="1063"/>
        <v>0</v>
      </c>
      <c r="LC377" s="1098">
        <f t="shared" si="1061"/>
        <v>0</v>
      </c>
      <c r="LD377" s="1098">
        <f t="shared" si="1061"/>
        <v>0</v>
      </c>
      <c r="LE377" s="1098">
        <f t="shared" si="1061"/>
        <v>0</v>
      </c>
      <c r="LF377" s="1098">
        <f t="shared" si="1061"/>
        <v>0</v>
      </c>
      <c r="LG377" s="1098">
        <f t="shared" si="1061"/>
        <v>0</v>
      </c>
      <c r="LH377" s="1098">
        <f t="shared" si="1061"/>
        <v>0</v>
      </c>
      <c r="LI377" s="1098">
        <f t="shared" si="1061"/>
        <v>0</v>
      </c>
      <c r="LJ377" s="1098">
        <f t="shared" si="1061"/>
        <v>0</v>
      </c>
      <c r="LK377" s="1098">
        <f t="shared" si="1061"/>
        <v>0</v>
      </c>
      <c r="LL377" s="1098">
        <f t="shared" si="1061"/>
        <v>0</v>
      </c>
      <c r="LM377" s="1098">
        <f t="shared" si="1061"/>
        <v>0</v>
      </c>
      <c r="LN377" s="1098">
        <f t="shared" si="1061"/>
        <v>0</v>
      </c>
      <c r="LO377" s="1098">
        <f t="shared" si="1061"/>
        <v>0</v>
      </c>
      <c r="LP377" s="1098">
        <f t="shared" si="1061"/>
        <v>0</v>
      </c>
      <c r="LQ377" s="1098">
        <f t="shared" si="1061"/>
        <v>0</v>
      </c>
      <c r="LR377" s="1098">
        <f t="shared" si="1061"/>
        <v>0</v>
      </c>
      <c r="LS377" s="1098">
        <f t="shared" si="924"/>
        <v>0</v>
      </c>
    </row>
    <row r="378" spans="1:331" s="680" customFormat="1" ht="20.100000000000001" customHeight="1" x14ac:dyDescent="0.35">
      <c r="A378" s="683"/>
      <c r="B378" s="687"/>
      <c r="C378" s="693"/>
      <c r="D378" s="687"/>
      <c r="E378" s="687"/>
      <c r="F378" s="687"/>
      <c r="G378" s="687"/>
      <c r="H378" s="687"/>
      <c r="I378" s="687"/>
      <c r="J378" s="687"/>
      <c r="K378" s="570" t="s">
        <v>412</v>
      </c>
      <c r="L378" s="865" t="s">
        <v>426</v>
      </c>
      <c r="M378" s="590"/>
      <c r="N378" s="590"/>
      <c r="O378" s="1356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635"/>
      <c r="AJ378" s="31"/>
      <c r="AK378" s="31"/>
      <c r="AL378" s="31"/>
      <c r="AM378" s="31"/>
      <c r="AN378" s="109">
        <v>0</v>
      </c>
      <c r="AO378" s="109">
        <v>0</v>
      </c>
      <c r="AP378" s="109">
        <v>0</v>
      </c>
      <c r="AQ378" s="109">
        <v>0</v>
      </c>
      <c r="AR378" s="109">
        <f>AR379</f>
        <v>0</v>
      </c>
      <c r="AS378" s="54"/>
      <c r="AT378" s="54"/>
      <c r="AU378" s="109">
        <v>24170</v>
      </c>
      <c r="AV378" s="109">
        <f>AV379</f>
        <v>0</v>
      </c>
      <c r="AW378" s="109">
        <v>24170</v>
      </c>
      <c r="AX378" s="109">
        <v>24170</v>
      </c>
      <c r="AY378" s="109">
        <f>AY379</f>
        <v>0</v>
      </c>
      <c r="AZ378" s="31"/>
      <c r="BA378" s="31"/>
      <c r="BB378" s="109">
        <f>BB379</f>
        <v>0</v>
      </c>
      <c r="BC378" s="109">
        <f>BC379</f>
        <v>0</v>
      </c>
      <c r="BD378" s="109">
        <v>223030.65</v>
      </c>
      <c r="BE378" s="109">
        <f t="shared" ref="BE378:BK378" si="1081">BE379</f>
        <v>0</v>
      </c>
      <c r="BF378" s="109">
        <f t="shared" si="1081"/>
        <v>0</v>
      </c>
      <c r="BG378" s="109">
        <f t="shared" si="1081"/>
        <v>0</v>
      </c>
      <c r="BH378" s="109">
        <f t="shared" si="1081"/>
        <v>0</v>
      </c>
      <c r="BI378" s="109">
        <f t="shared" si="1081"/>
        <v>0</v>
      </c>
      <c r="BJ378" s="109">
        <f t="shared" si="1081"/>
        <v>0</v>
      </c>
      <c r="BK378" s="109">
        <f t="shared" si="1081"/>
        <v>0</v>
      </c>
      <c r="BL378" s="109">
        <f>IFERROR(BK378/BJ378*100,)</f>
        <v>0</v>
      </c>
      <c r="BM378" s="109"/>
      <c r="BN378" s="109"/>
      <c r="BO378" s="109">
        <f>BO379</f>
        <v>11500</v>
      </c>
      <c r="BP378" s="109"/>
      <c r="BQ378" s="109"/>
      <c r="BR378" s="109">
        <f t="shared" ref="BR378:BV380" si="1082">BR379</f>
        <v>0</v>
      </c>
      <c r="BS378" s="109">
        <f t="shared" si="1082"/>
        <v>11500</v>
      </c>
      <c r="BT378" s="109">
        <f t="shared" si="1082"/>
        <v>0</v>
      </c>
      <c r="BU378" s="109">
        <f t="shared" si="1082"/>
        <v>0</v>
      </c>
      <c r="BV378" s="109">
        <f t="shared" si="1082"/>
        <v>11500</v>
      </c>
      <c r="BW378" s="109"/>
      <c r="BX378" s="109"/>
      <c r="BY378" s="109">
        <f>BY379</f>
        <v>11500</v>
      </c>
      <c r="BZ378" s="109">
        <f>BZ382</f>
        <v>0</v>
      </c>
      <c r="CA378" s="109">
        <f>IFERROR(BZ378/BG378*100,)</f>
        <v>0</v>
      </c>
      <c r="CB378" s="109">
        <f>IFERROR(BZ378/BY378*100,)</f>
        <v>0</v>
      </c>
      <c r="CC378" s="109">
        <f>CC379</f>
        <v>0</v>
      </c>
      <c r="CD378" s="109">
        <f>CD379</f>
        <v>0</v>
      </c>
      <c r="CE378" s="109">
        <f t="shared" ref="CE378:CU378" si="1083">CE382</f>
        <v>0</v>
      </c>
      <c r="CF378" s="109">
        <f t="shared" si="1083"/>
        <v>0</v>
      </c>
      <c r="CG378" s="109">
        <f t="shared" si="1083"/>
        <v>0</v>
      </c>
      <c r="CH378" s="109">
        <f t="shared" si="1083"/>
        <v>0</v>
      </c>
      <c r="CI378" s="109">
        <f t="shared" si="1083"/>
        <v>0</v>
      </c>
      <c r="CJ378" s="109">
        <f t="shared" si="1083"/>
        <v>0</v>
      </c>
      <c r="CK378" s="109">
        <f t="shared" si="1083"/>
        <v>0</v>
      </c>
      <c r="CL378" s="109">
        <f t="shared" si="1083"/>
        <v>0</v>
      </c>
      <c r="CM378" s="109">
        <f t="shared" si="1083"/>
        <v>0</v>
      </c>
      <c r="CN378" s="109">
        <f t="shared" si="1083"/>
        <v>0</v>
      </c>
      <c r="CO378" s="109">
        <f t="shared" si="1083"/>
        <v>0</v>
      </c>
      <c r="CP378" s="109">
        <f t="shared" si="1083"/>
        <v>0</v>
      </c>
      <c r="CQ378" s="109">
        <f t="shared" si="1083"/>
        <v>0</v>
      </c>
      <c r="CR378" s="109">
        <f t="shared" si="1083"/>
        <v>0</v>
      </c>
      <c r="CS378" s="109">
        <f t="shared" si="987"/>
        <v>0</v>
      </c>
      <c r="CT378" s="109">
        <f t="shared" si="1083"/>
        <v>10000</v>
      </c>
      <c r="CU378" s="109">
        <f t="shared" si="1083"/>
        <v>10000</v>
      </c>
      <c r="CV378" s="109">
        <f>CV382</f>
        <v>0</v>
      </c>
      <c r="CW378" s="109">
        <f t="shared" si="839"/>
        <v>0</v>
      </c>
      <c r="CX378" s="109">
        <f>CX382</f>
        <v>0</v>
      </c>
      <c r="CY378" s="109">
        <f>CY382</f>
        <v>10000</v>
      </c>
      <c r="CZ378" s="109">
        <v>11500</v>
      </c>
      <c r="DA378" s="109">
        <v>11500</v>
      </c>
      <c r="DB378" s="109">
        <f>DB382</f>
        <v>8814.48</v>
      </c>
      <c r="DC378" s="109">
        <f>DC382</f>
        <v>15964.75</v>
      </c>
      <c r="DD378" s="109">
        <f t="shared" si="1054"/>
        <v>181.11958958441113</v>
      </c>
      <c r="DE378" s="109">
        <f t="shared" si="1055"/>
        <v>69.411956521739128</v>
      </c>
      <c r="DF378" s="109">
        <f>DF382</f>
        <v>8330.2199999999993</v>
      </c>
      <c r="DG378" s="109">
        <f>DG382</f>
        <v>11500</v>
      </c>
      <c r="DH378" s="109">
        <f>DH382</f>
        <v>2671.2</v>
      </c>
      <c r="DI378" s="109">
        <f t="shared" si="843"/>
        <v>23.227826086956522</v>
      </c>
      <c r="DJ378" s="109">
        <f>DJ382</f>
        <v>11500</v>
      </c>
      <c r="DK378" s="109">
        <f>DK382</f>
        <v>23000</v>
      </c>
      <c r="DL378" s="109">
        <f t="shared" si="1074"/>
        <v>36.218347826086955</v>
      </c>
      <c r="DM378" s="109">
        <f>DM382</f>
        <v>0</v>
      </c>
      <c r="DN378" s="109">
        <f>DN382</f>
        <v>23000</v>
      </c>
      <c r="DO378" s="109">
        <f>DO382</f>
        <v>15964.75</v>
      </c>
      <c r="DP378" s="109">
        <f t="shared" si="1049"/>
        <v>69.411956521739128</v>
      </c>
      <c r="DQ378" s="109">
        <f>DQ382</f>
        <v>7000</v>
      </c>
      <c r="DR378" s="109">
        <f>DR382</f>
        <v>30000</v>
      </c>
      <c r="DS378" s="109">
        <f>DS382</f>
        <v>15964.75</v>
      </c>
      <c r="DT378" s="109">
        <f t="shared" si="976"/>
        <v>53.215833333333329</v>
      </c>
      <c r="DU378" s="109">
        <f>DU382</f>
        <v>-11400</v>
      </c>
      <c r="DV378" s="109">
        <f>DV382</f>
        <v>18600</v>
      </c>
      <c r="DW378" s="109">
        <f>DW382</f>
        <v>30000</v>
      </c>
      <c r="DX378" s="109">
        <v>30000</v>
      </c>
      <c r="DY378" s="109">
        <v>30000</v>
      </c>
      <c r="DZ378" s="109">
        <f>DZ382</f>
        <v>15964.75</v>
      </c>
      <c r="EA378" s="109">
        <f>EA382</f>
        <v>30000</v>
      </c>
      <c r="EB378" s="109">
        <f>EB382</f>
        <v>2293.83</v>
      </c>
      <c r="EC378" s="109">
        <f t="shared" si="1045"/>
        <v>7.6461000000000006</v>
      </c>
      <c r="ED378" s="109">
        <f>ED382</f>
        <v>-10000</v>
      </c>
      <c r="EE378" s="109">
        <f>EE382</f>
        <v>20000</v>
      </c>
      <c r="EF378" s="109">
        <f>EF382</f>
        <v>0</v>
      </c>
      <c r="EG378" s="109">
        <f t="shared" si="1070"/>
        <v>0</v>
      </c>
      <c r="EH378" s="109" t="e">
        <f>EH382</f>
        <v>#REF!</v>
      </c>
      <c r="EI378" s="109">
        <f>IFERROR(#REF!/DZ378*100,)</f>
        <v>0</v>
      </c>
      <c r="EJ378" s="109">
        <f>IFERROR(#REF!/#REF!*100,)</f>
        <v>0</v>
      </c>
      <c r="EK378" s="109">
        <v>30000</v>
      </c>
      <c r="EL378" s="109">
        <v>30000</v>
      </c>
      <c r="EM378" s="109">
        <v>30000</v>
      </c>
      <c r="EN378" s="123"/>
      <c r="EO378" s="123"/>
      <c r="EP378" s="123"/>
      <c r="EQ378" s="123"/>
      <c r="ER378" s="123"/>
      <c r="ES378" s="146">
        <f t="shared" si="968"/>
        <v>0</v>
      </c>
      <c r="EW378" s="713"/>
      <c r="EX378" s="739">
        <f>IF(EX$9=$K378,#REF!,0)</f>
        <v>0</v>
      </c>
      <c r="EY378" s="739">
        <f>IF(EY$9=$K378,#REF!,0)</f>
        <v>0</v>
      </c>
      <c r="EZ378" s="739">
        <f>IF(EZ$9=$K378,#REF!,0)</f>
        <v>0</v>
      </c>
      <c r="FA378" s="739">
        <f>IF(FA$9=$K378,#REF!,0)</f>
        <v>0</v>
      </c>
      <c r="FB378" s="739">
        <f>IF(FB$9=$K378,#REF!,0)</f>
        <v>0</v>
      </c>
      <c r="FC378" s="739">
        <f>IF(FC$9=$K378,#REF!,0)</f>
        <v>0</v>
      </c>
      <c r="FD378" s="739">
        <f>IF(FD$9=$K378,#REF!,0)</f>
        <v>0</v>
      </c>
      <c r="FE378" s="739">
        <f>IF(FE$9=$K378,#REF!,0)</f>
        <v>0</v>
      </c>
      <c r="FF378" s="739" t="e">
        <f>IF(FF$9=$K378,#REF!,0)</f>
        <v>#REF!</v>
      </c>
      <c r="FG378" s="739">
        <f>IF(FG$9=$K378,#REF!,0)</f>
        <v>0</v>
      </c>
      <c r="FH378" s="739">
        <f>IF(FH$9=$K378,#REF!,0)</f>
        <v>0</v>
      </c>
      <c r="FI378" s="739">
        <f>IF(FI$9=$K378,#REF!,0)</f>
        <v>0</v>
      </c>
      <c r="FJ378" s="739">
        <f>IF(FJ$9=$K378,#REF!,0)</f>
        <v>0</v>
      </c>
      <c r="FK378" s="739">
        <f>IF(FK$9=$K378,#REF!,0)</f>
        <v>0</v>
      </c>
      <c r="FL378" s="739">
        <f>IF(FL$9=$K378,#REF!,0)</f>
        <v>0</v>
      </c>
      <c r="FM378" s="739">
        <f>IF(FM$9=$K378,#REF!,0)</f>
        <v>0</v>
      </c>
      <c r="FN378" s="739">
        <f>IF(FN$9=$K378,#REF!,0)</f>
        <v>0</v>
      </c>
      <c r="FO378" s="739">
        <f>IF(FO$9=$K378,#REF!,0)</f>
        <v>0</v>
      </c>
      <c r="FP378" s="739">
        <f>IF(FP$9=$K378,#REF!,0)</f>
        <v>0</v>
      </c>
      <c r="FQ378" s="739">
        <f>IF(FQ$9=$K378,#REF!,0)</f>
        <v>0</v>
      </c>
      <c r="FS378" s="1097"/>
      <c r="FT378" s="713"/>
      <c r="FU378" s="739">
        <f t="shared" si="1067"/>
        <v>0</v>
      </c>
      <c r="FV378" s="739">
        <f t="shared" si="1067"/>
        <v>0</v>
      </c>
      <c r="FW378" s="739">
        <f t="shared" si="1067"/>
        <v>0</v>
      </c>
      <c r="FX378" s="739">
        <f t="shared" si="1067"/>
        <v>0</v>
      </c>
      <c r="FY378" s="739">
        <f t="shared" si="1067"/>
        <v>0</v>
      </c>
      <c r="FZ378" s="739">
        <f t="shared" si="1067"/>
        <v>0</v>
      </c>
      <c r="GA378" s="739">
        <f t="shared" si="1067"/>
        <v>0</v>
      </c>
      <c r="GB378" s="739">
        <f t="shared" si="1067"/>
        <v>0</v>
      </c>
      <c r="GC378" s="739">
        <f t="shared" si="1067"/>
        <v>30000</v>
      </c>
      <c r="GD378" s="739">
        <f t="shared" si="1067"/>
        <v>0</v>
      </c>
      <c r="GE378" s="739">
        <f t="shared" si="1068"/>
        <v>0</v>
      </c>
      <c r="GF378" s="739">
        <f t="shared" si="1068"/>
        <v>0</v>
      </c>
      <c r="GG378" s="739">
        <f t="shared" si="1068"/>
        <v>0</v>
      </c>
      <c r="GH378" s="739">
        <f t="shared" si="1068"/>
        <v>0</v>
      </c>
      <c r="GI378" s="739">
        <f t="shared" si="1068"/>
        <v>0</v>
      </c>
      <c r="GJ378" s="739">
        <f t="shared" si="1068"/>
        <v>0</v>
      </c>
      <c r="GK378" s="739">
        <f t="shared" si="1068"/>
        <v>0</v>
      </c>
      <c r="GL378" s="739">
        <f t="shared" si="1068"/>
        <v>0</v>
      </c>
      <c r="GM378" s="739">
        <f t="shared" si="1068"/>
        <v>0</v>
      </c>
      <c r="GN378" s="739">
        <f t="shared" si="1068"/>
        <v>0</v>
      </c>
      <c r="GO378" s="1097"/>
      <c r="GP378" s="713"/>
      <c r="GQ378" s="1098">
        <f>IF(GQ$9=$N378,#REF!,0)</f>
        <v>0</v>
      </c>
      <c r="GR378" s="1098">
        <f>IF(GR$9=$N378,#REF!,0)</f>
        <v>0</v>
      </c>
      <c r="GS378" s="1098">
        <f>IF(GS$9=$N378,#REF!,0)</f>
        <v>0</v>
      </c>
      <c r="GT378" s="1098">
        <f>IF(GT$9=$N378,#REF!,0)</f>
        <v>0</v>
      </c>
      <c r="GU378" s="1098">
        <f>IF(GU$9=$N378,#REF!,0)</f>
        <v>0</v>
      </c>
      <c r="GV378" s="1098">
        <f>IF(GV$9=$N378,#REF!,0)</f>
        <v>0</v>
      </c>
      <c r="GW378" s="1098">
        <f>IF(GW$9=$N378,#REF!,0)</f>
        <v>0</v>
      </c>
      <c r="GX378" s="1098">
        <f>IF(GX$9=$N378,#REF!,0)</f>
        <v>0</v>
      </c>
      <c r="GY378" s="1098">
        <f>IF(GY$9=$N378,#REF!,0)</f>
        <v>0</v>
      </c>
      <c r="GZ378" s="1098">
        <f>IF(GZ$9=$N378,#REF!,0)</f>
        <v>0</v>
      </c>
      <c r="HA378" s="1098">
        <f>IF(HA$9=$N378,#REF!,0)</f>
        <v>0</v>
      </c>
      <c r="HB378" s="1098">
        <f>IF(HB$9=$N378,#REF!,0)</f>
        <v>0</v>
      </c>
      <c r="HC378" s="1098">
        <f>IF(HC$9=$N378,#REF!,0)</f>
        <v>0</v>
      </c>
      <c r="HD378" s="1098">
        <f>IF(HD$9=$N378,#REF!,0)</f>
        <v>0</v>
      </c>
      <c r="HE378" s="1098">
        <f>IF(HE$9=$N378,#REF!,0)</f>
        <v>0</v>
      </c>
      <c r="HF378" s="1098">
        <f>IF(HF$9=$N378,#REF!,0)</f>
        <v>0</v>
      </c>
      <c r="HG378" s="1098">
        <f>IF(HG$9=$N378,#REF!,0)</f>
        <v>0</v>
      </c>
      <c r="HH378" s="1098">
        <f>IF(HH$9=$N378,#REF!,0)</f>
        <v>0</v>
      </c>
      <c r="HI378" s="1098">
        <f>IF(HI$9=$N378,#REF!,0)</f>
        <v>0</v>
      </c>
      <c r="HJ378" s="1098">
        <f>IF(HJ$9=$N378,#REF!,0)</f>
        <v>0</v>
      </c>
      <c r="HK378" s="1098">
        <f>IF(HK$9=$N378,#REF!,0)</f>
        <v>0</v>
      </c>
      <c r="HL378" s="1098">
        <f>IF(HL$9=$N378,#REF!,0)</f>
        <v>0</v>
      </c>
      <c r="HM378" s="1098">
        <f>IF(HM$9=$N378,#REF!,0)</f>
        <v>0</v>
      </c>
      <c r="HN378" s="1098">
        <f>IF(HN$9=$N378,#REF!,0)</f>
        <v>0</v>
      </c>
      <c r="HO378" s="1098">
        <f>IF(HO$9=$N378,#REF!,0)</f>
        <v>0</v>
      </c>
      <c r="HP378" s="1098">
        <f>IF(HP$9=$N378,#REF!,0)</f>
        <v>0</v>
      </c>
      <c r="HQ378" s="1098">
        <f>IF(HQ$9=$N378,#REF!,0)</f>
        <v>0</v>
      </c>
      <c r="HR378" s="1098">
        <f>IF(HR$9=$N378,#REF!,0)</f>
        <v>0</v>
      </c>
      <c r="HS378" s="1098">
        <f>IF(HS$9=$N378,#REF!,0)</f>
        <v>0</v>
      </c>
      <c r="HT378" s="1098">
        <f>IF(HT$9=$N378,#REF!,0)</f>
        <v>0</v>
      </c>
      <c r="HU378" s="1098">
        <f>IF(HU$9=$N378,#REF!,0)</f>
        <v>0</v>
      </c>
      <c r="HV378" s="1098">
        <f>IF(HV$9=$N378,#REF!,0)</f>
        <v>0</v>
      </c>
      <c r="HW378" s="1098">
        <f>IF(HW$9=$N378,#REF!,0)</f>
        <v>0</v>
      </c>
      <c r="HX378" s="1098">
        <f>IF(HX$9=$N378,#REF!,0)</f>
        <v>0</v>
      </c>
      <c r="HY378" s="1098">
        <f>IF(HY$9=$N378,#REF!,0)</f>
        <v>0</v>
      </c>
      <c r="HZ378" s="1098">
        <f>IF(HZ$9=$N378,#REF!,0)</f>
        <v>0</v>
      </c>
      <c r="IA378" s="1098">
        <f>IF(IA$9=$N378,#REF!,0)</f>
        <v>0</v>
      </c>
      <c r="IB378" s="1098">
        <f>IF(IB$9=$N378,#REF!,0)</f>
        <v>0</v>
      </c>
      <c r="IC378" s="1098">
        <f>IF(IC$9=$N378,#REF!,0)</f>
        <v>0</v>
      </c>
      <c r="ID378" s="1098">
        <f>IF(ID$9=$N378,#REF!,0)</f>
        <v>0</v>
      </c>
      <c r="IE378" s="1098">
        <f>IF(IE$9=$N378,#REF!,0)</f>
        <v>0</v>
      </c>
      <c r="IF378" s="1098">
        <f>IF(IF$9=$N378,#REF!,0)</f>
        <v>0</v>
      </c>
      <c r="IG378" s="1098">
        <f>IF(IG$9=$N378,#REF!,0)</f>
        <v>0</v>
      </c>
      <c r="IH378" s="1098">
        <f>IF(IH$9=$N378,#REF!,0)</f>
        <v>0</v>
      </c>
      <c r="II378" s="1098">
        <f>IF(II$9=$N378,#REF!,0)</f>
        <v>0</v>
      </c>
      <c r="IJ378" s="1098">
        <f>IF(IJ$9=$N378,#REF!,0)</f>
        <v>0</v>
      </c>
      <c r="IK378" s="1098">
        <f>IF(IK$9=$N378,#REF!,0)</f>
        <v>0</v>
      </c>
      <c r="IL378" s="1098">
        <f>IF(IL$9=$N378,#REF!,0)</f>
        <v>0</v>
      </c>
      <c r="IM378" s="1098">
        <f>IF(IM$9=$N378,#REF!,0)</f>
        <v>0</v>
      </c>
      <c r="IN378" s="1098">
        <f>IF(IN$9=$N378,#REF!,0)</f>
        <v>0</v>
      </c>
      <c r="IO378" s="1098">
        <f>IF(IO$9=$N378,#REF!,0)</f>
        <v>0</v>
      </c>
      <c r="IP378" s="1098">
        <f>IF(IP$9=$N378,#REF!,0)</f>
        <v>0</v>
      </c>
      <c r="IQ378" s="1098">
        <f>IF(IQ$9=$N378,#REF!,0)</f>
        <v>0</v>
      </c>
      <c r="IR378" s="1098">
        <f>IF(IR$9=$N378,#REF!,0)</f>
        <v>0</v>
      </c>
      <c r="IS378" s="1098">
        <f>IF(IS$9=$N378,#REF!,0)</f>
        <v>0</v>
      </c>
      <c r="IT378" s="1098">
        <f>IF(IT$9=$N378,#REF!,0)</f>
        <v>0</v>
      </c>
      <c r="IU378" s="1098">
        <f>IF(IU$9=$N378,#REF!,0)</f>
        <v>0</v>
      </c>
      <c r="IV378" s="1098">
        <f>IF(IV$9=$N378,#REF!,0)</f>
        <v>0</v>
      </c>
      <c r="IW378" s="1098">
        <f>IF(IW$9=$N378,#REF!,0)</f>
        <v>0</v>
      </c>
      <c r="IX378" s="1098">
        <f>IF(IX$9=$N378,#REF!,0)</f>
        <v>0</v>
      </c>
      <c r="IY378" s="1098">
        <f>IF(IY$9=$N378,#REF!,0)</f>
        <v>0</v>
      </c>
      <c r="IZ378" s="1098">
        <f>IF(IZ$9=$N378,#REF!,0)</f>
        <v>0</v>
      </c>
      <c r="JA378" s="1098">
        <f>IF(JA$9=$N378,#REF!,0)</f>
        <v>0</v>
      </c>
      <c r="JB378" s="1098">
        <f>IF(JB$9=$N378,#REF!,0)</f>
        <v>0</v>
      </c>
      <c r="JC378" s="1098">
        <f>IF(JC$9=$N378,#REF!,0)</f>
        <v>0</v>
      </c>
      <c r="JD378" s="1098">
        <f>IF(JD$9=$N378,#REF!,0)</f>
        <v>0</v>
      </c>
      <c r="JE378" s="1098">
        <f>IF(JE$9=$N378,#REF!,0)</f>
        <v>0</v>
      </c>
      <c r="JF378" s="1098">
        <f>IF(JF$9=$N378,#REF!,0)</f>
        <v>0</v>
      </c>
      <c r="JG378" s="1098">
        <f>IF(JG$9=$N378,#REF!,0)</f>
        <v>0</v>
      </c>
      <c r="JH378" s="1098">
        <f>IF(JH$9=$N378,#REF!,0)</f>
        <v>0</v>
      </c>
      <c r="JI378" s="1098">
        <f>IF(JI$9=$N378,#REF!,0)</f>
        <v>0</v>
      </c>
      <c r="JJ378" s="1098">
        <f>IF(JJ$9=$N378,#REF!,0)</f>
        <v>0</v>
      </c>
      <c r="JK378" s="1098">
        <f>IF(JK$9=$N378,#REF!,0)</f>
        <v>0</v>
      </c>
      <c r="JL378" s="1098">
        <f>IF(JL$9=$N378,#REF!,0)</f>
        <v>0</v>
      </c>
      <c r="JM378" s="1098">
        <f>IF(JM$9=$N378,#REF!,0)</f>
        <v>0</v>
      </c>
      <c r="JN378" s="1098">
        <f>IF(JN$9=$N378,#REF!,0)</f>
        <v>0</v>
      </c>
      <c r="JO378" s="1098">
        <f>IF(JO$9=$N378,#REF!,0)</f>
        <v>0</v>
      </c>
      <c r="JP378" s="1098">
        <f>IF(JP$9=$N378,#REF!,0)</f>
        <v>0</v>
      </c>
      <c r="JQ378" s="1098">
        <f>IF(JQ$9=$N378,#REF!,0)</f>
        <v>0</v>
      </c>
      <c r="JR378" s="1098">
        <f>IF(JR$9=$N378,#REF!,0)</f>
        <v>0</v>
      </c>
      <c r="JS378" s="1098">
        <f>IF(JS$9=$N378,#REF!,0)</f>
        <v>0</v>
      </c>
      <c r="JT378" s="1098">
        <f>IF(JT$9=$N378,#REF!,0)</f>
        <v>0</v>
      </c>
      <c r="JU378" s="1098">
        <f>IF(JU$9=$N378,#REF!,0)</f>
        <v>0</v>
      </c>
      <c r="JV378" s="1098">
        <f>IF(JV$9=$N378,#REF!,0)</f>
        <v>0</v>
      </c>
      <c r="JW378" s="1098">
        <f>IF(JW$9=$N378,#REF!,0)</f>
        <v>0</v>
      </c>
      <c r="JX378" s="681"/>
      <c r="JY378" s="713"/>
      <c r="JZ378" s="681">
        <f t="shared" si="1062"/>
        <v>0</v>
      </c>
      <c r="KA378" s="681">
        <f t="shared" si="1062"/>
        <v>0</v>
      </c>
      <c r="KB378" s="681">
        <f t="shared" si="1062"/>
        <v>0</v>
      </c>
      <c r="KC378" s="681">
        <f t="shared" si="1062"/>
        <v>0</v>
      </c>
      <c r="KD378" s="681">
        <f t="shared" si="1062"/>
        <v>0</v>
      </c>
      <c r="KE378" s="681">
        <f t="shared" si="1062"/>
        <v>0</v>
      </c>
      <c r="KF378" s="681">
        <f t="shared" si="1062"/>
        <v>0</v>
      </c>
      <c r="KG378" s="681">
        <f t="shared" si="1062"/>
        <v>0</v>
      </c>
      <c r="KH378" s="681">
        <f t="shared" si="1062"/>
        <v>0</v>
      </c>
      <c r="KI378" s="681">
        <f t="shared" si="1062"/>
        <v>0</v>
      </c>
      <c r="KJ378" s="681">
        <f t="shared" si="1062"/>
        <v>0</v>
      </c>
      <c r="KN378" s="1098">
        <f t="shared" si="1063"/>
        <v>0</v>
      </c>
      <c r="KO378" s="1098">
        <f t="shared" si="1063"/>
        <v>0</v>
      </c>
      <c r="KP378" s="1098">
        <f t="shared" si="1063"/>
        <v>0</v>
      </c>
      <c r="KQ378" s="1098">
        <f t="shared" si="1063"/>
        <v>0</v>
      </c>
      <c r="KR378" s="1098">
        <f t="shared" si="1063"/>
        <v>0</v>
      </c>
      <c r="KS378" s="1098">
        <f t="shared" si="1063"/>
        <v>0</v>
      </c>
      <c r="KT378" s="1098">
        <f t="shared" si="1063"/>
        <v>0</v>
      </c>
      <c r="KU378" s="1098">
        <f t="shared" si="1063"/>
        <v>0</v>
      </c>
      <c r="KV378" s="1098">
        <f t="shared" si="1063"/>
        <v>0</v>
      </c>
      <c r="KW378" s="1098">
        <f t="shared" si="1063"/>
        <v>0</v>
      </c>
      <c r="KX378" s="1098">
        <f t="shared" si="1063"/>
        <v>0</v>
      </c>
      <c r="KY378" s="1098">
        <f t="shared" si="1063"/>
        <v>0</v>
      </c>
      <c r="KZ378" s="1098">
        <f t="shared" si="1063"/>
        <v>0</v>
      </c>
      <c r="LA378" s="1098">
        <f t="shared" si="1063"/>
        <v>0</v>
      </c>
      <c r="LB378" s="1098">
        <f t="shared" si="1063"/>
        <v>0</v>
      </c>
      <c r="LC378" s="1098">
        <f t="shared" si="1061"/>
        <v>0</v>
      </c>
      <c r="LD378" s="1098">
        <f t="shared" si="1061"/>
        <v>0</v>
      </c>
      <c r="LE378" s="1098">
        <f t="shared" si="1061"/>
        <v>0</v>
      </c>
      <c r="LF378" s="1098">
        <f t="shared" si="1061"/>
        <v>0</v>
      </c>
      <c r="LG378" s="1098">
        <f t="shared" si="1061"/>
        <v>0</v>
      </c>
      <c r="LH378" s="1098">
        <f t="shared" si="1061"/>
        <v>0</v>
      </c>
      <c r="LI378" s="1098">
        <f t="shared" si="1061"/>
        <v>0</v>
      </c>
      <c r="LJ378" s="1098">
        <f t="shared" si="1061"/>
        <v>0</v>
      </c>
      <c r="LK378" s="1098">
        <f t="shared" si="1061"/>
        <v>0</v>
      </c>
      <c r="LL378" s="1098">
        <f t="shared" si="1061"/>
        <v>0</v>
      </c>
      <c r="LM378" s="1098">
        <f t="shared" si="1061"/>
        <v>0</v>
      </c>
      <c r="LN378" s="1098">
        <f t="shared" si="1061"/>
        <v>0</v>
      </c>
      <c r="LO378" s="1098">
        <f t="shared" si="1061"/>
        <v>0</v>
      </c>
      <c r="LP378" s="1098">
        <f t="shared" si="1061"/>
        <v>0</v>
      </c>
      <c r="LQ378" s="1098">
        <f t="shared" si="1061"/>
        <v>0</v>
      </c>
      <c r="LR378" s="1098">
        <f t="shared" si="1061"/>
        <v>0</v>
      </c>
      <c r="LS378" s="1098">
        <f t="shared" si="924"/>
        <v>0</v>
      </c>
    </row>
    <row r="379" spans="1:331" s="680" customFormat="1" ht="20.100000000000001" customHeight="1" x14ac:dyDescent="0.35">
      <c r="A379" s="687"/>
      <c r="B379" s="687"/>
      <c r="C379" s="693"/>
      <c r="D379" s="687"/>
      <c r="E379" s="687"/>
      <c r="F379" s="687"/>
      <c r="G379" s="687"/>
      <c r="H379" s="687"/>
      <c r="I379" s="687"/>
      <c r="J379" s="687"/>
      <c r="K379" s="570" t="s">
        <v>494</v>
      </c>
      <c r="L379" s="865" t="s">
        <v>426</v>
      </c>
      <c r="M379" s="590"/>
      <c r="N379" s="590"/>
      <c r="O379" s="1356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635"/>
      <c r="AJ379" s="31"/>
      <c r="AK379" s="31"/>
      <c r="AL379" s="31"/>
      <c r="AM379" s="31"/>
      <c r="AN379" s="109">
        <v>0</v>
      </c>
      <c r="AO379" s="109">
        <v>0</v>
      </c>
      <c r="AP379" s="109">
        <v>0</v>
      </c>
      <c r="AQ379" s="109">
        <v>0</v>
      </c>
      <c r="AR379" s="109">
        <f>AR380</f>
        <v>0</v>
      </c>
      <c r="AS379" s="54"/>
      <c r="AT379" s="54"/>
      <c r="AU379" s="109">
        <v>24170</v>
      </c>
      <c r="AV379" s="109">
        <f>AV380</f>
        <v>0</v>
      </c>
      <c r="AW379" s="109">
        <v>24170</v>
      </c>
      <c r="AX379" s="109">
        <v>24170</v>
      </c>
      <c r="AY379" s="109">
        <f>AY380</f>
        <v>0</v>
      </c>
      <c r="AZ379" s="31"/>
      <c r="BA379" s="31"/>
      <c r="BB379" s="109">
        <f>BB380</f>
        <v>0</v>
      </c>
      <c r="BC379" s="109">
        <f>BC380</f>
        <v>0</v>
      </c>
      <c r="BD379" s="109">
        <v>223030.65</v>
      </c>
      <c r="BE379" s="109">
        <f t="shared" ref="BE379:BK379" si="1084">BE380</f>
        <v>0</v>
      </c>
      <c r="BF379" s="109">
        <f t="shared" si="1084"/>
        <v>0</v>
      </c>
      <c r="BG379" s="109">
        <f t="shared" si="1084"/>
        <v>0</v>
      </c>
      <c r="BH379" s="109">
        <f t="shared" si="1084"/>
        <v>0</v>
      </c>
      <c r="BI379" s="109">
        <f t="shared" si="1084"/>
        <v>0</v>
      </c>
      <c r="BJ379" s="109">
        <f t="shared" si="1084"/>
        <v>0</v>
      </c>
      <c r="BK379" s="109">
        <f t="shared" si="1084"/>
        <v>0</v>
      </c>
      <c r="BL379" s="109">
        <f>IFERROR(BK379/BJ379*100,)</f>
        <v>0</v>
      </c>
      <c r="BM379" s="109"/>
      <c r="BN379" s="109"/>
      <c r="BO379" s="109">
        <f>BO380</f>
        <v>11500</v>
      </c>
      <c r="BP379" s="109"/>
      <c r="BQ379" s="109"/>
      <c r="BR379" s="109">
        <f t="shared" si="1082"/>
        <v>0</v>
      </c>
      <c r="BS379" s="109">
        <f t="shared" si="1082"/>
        <v>11500</v>
      </c>
      <c r="BT379" s="109">
        <f t="shared" si="1082"/>
        <v>0</v>
      </c>
      <c r="BU379" s="109">
        <f t="shared" si="1082"/>
        <v>0</v>
      </c>
      <c r="BV379" s="109">
        <f t="shared" si="1082"/>
        <v>11500</v>
      </c>
      <c r="BW379" s="109"/>
      <c r="BX379" s="109"/>
      <c r="BY379" s="109">
        <f t="shared" ref="BY379:CN380" si="1085">BY380</f>
        <v>11500</v>
      </c>
      <c r="BZ379" s="109">
        <f>BZ384</f>
        <v>7128.36</v>
      </c>
      <c r="CA379" s="109">
        <f>IFERROR(BZ379/BG379*100,)</f>
        <v>0</v>
      </c>
      <c r="CB379" s="109">
        <f>IFERROR(BZ379/BY379*100,)</f>
        <v>61.98573913043478</v>
      </c>
      <c r="CC379" s="109">
        <f>CC380</f>
        <v>0</v>
      </c>
      <c r="CD379" s="109">
        <f>CD380</f>
        <v>0</v>
      </c>
      <c r="CE379" s="109">
        <f t="shared" ref="CE379:DA379" si="1086">CE384</f>
        <v>11500</v>
      </c>
      <c r="CF379" s="109">
        <f t="shared" si="1086"/>
        <v>876.96</v>
      </c>
      <c r="CG379" s="109">
        <f t="shared" si="1086"/>
        <v>7.6257391304347832</v>
      </c>
      <c r="CH379" s="109">
        <f t="shared" si="1086"/>
        <v>0</v>
      </c>
      <c r="CI379" s="109">
        <f t="shared" si="1086"/>
        <v>11500</v>
      </c>
      <c r="CJ379" s="109">
        <f t="shared" si="1086"/>
        <v>0</v>
      </c>
      <c r="CK379" s="109">
        <f t="shared" si="1086"/>
        <v>0</v>
      </c>
      <c r="CL379" s="109">
        <f t="shared" si="1086"/>
        <v>0</v>
      </c>
      <c r="CM379" s="109">
        <f t="shared" si="1086"/>
        <v>11500</v>
      </c>
      <c r="CN379" s="109">
        <f t="shared" si="1086"/>
        <v>0</v>
      </c>
      <c r="CO379" s="109">
        <f t="shared" si="1086"/>
        <v>0</v>
      </c>
      <c r="CP379" s="109">
        <f t="shared" si="1086"/>
        <v>0</v>
      </c>
      <c r="CQ379" s="109">
        <f t="shared" si="1086"/>
        <v>11500</v>
      </c>
      <c r="CR379" s="109">
        <f t="shared" si="1086"/>
        <v>11445.36</v>
      </c>
      <c r="CS379" s="109">
        <f t="shared" si="987"/>
        <v>99.524869565217401</v>
      </c>
      <c r="CT379" s="109">
        <f t="shared" si="1086"/>
        <v>21000</v>
      </c>
      <c r="CU379" s="109">
        <f t="shared" si="1086"/>
        <v>32500</v>
      </c>
      <c r="CV379" s="109">
        <f>CV384</f>
        <v>11445.36</v>
      </c>
      <c r="CW379" s="109">
        <f t="shared" si="839"/>
        <v>35.216492307692313</v>
      </c>
      <c r="CX379" s="109">
        <f>CX384</f>
        <v>0</v>
      </c>
      <c r="CY379" s="109">
        <f>CY384</f>
        <v>32500</v>
      </c>
      <c r="CZ379" s="109">
        <f t="shared" si="1086"/>
        <v>0</v>
      </c>
      <c r="DA379" s="109">
        <f t="shared" si="1086"/>
        <v>0</v>
      </c>
      <c r="DB379" s="109">
        <f>DB384</f>
        <v>0</v>
      </c>
      <c r="DC379" s="109">
        <f>DC384</f>
        <v>0</v>
      </c>
      <c r="DD379" s="109">
        <f t="shared" si="1054"/>
        <v>0</v>
      </c>
      <c r="DE379" s="109">
        <f t="shared" si="1055"/>
        <v>0</v>
      </c>
      <c r="DF379" s="109">
        <f>DF384</f>
        <v>19458.96</v>
      </c>
      <c r="DG379" s="109">
        <f>DG384</f>
        <v>0</v>
      </c>
      <c r="DH379" s="109">
        <f>DH384</f>
        <v>0</v>
      </c>
      <c r="DI379" s="109">
        <f t="shared" si="843"/>
        <v>0</v>
      </c>
      <c r="DJ379" s="109">
        <f>DJ384</f>
        <v>0</v>
      </c>
      <c r="DK379" s="109">
        <f>DK384</f>
        <v>0</v>
      </c>
      <c r="DL379" s="109">
        <f t="shared" si="1074"/>
        <v>0</v>
      </c>
      <c r="DM379" s="109">
        <f>DM384</f>
        <v>0</v>
      </c>
      <c r="DN379" s="109">
        <f>DN384</f>
        <v>0</v>
      </c>
      <c r="DO379" s="109">
        <f>DO384</f>
        <v>0</v>
      </c>
      <c r="DP379" s="109">
        <f t="shared" si="1049"/>
        <v>0</v>
      </c>
      <c r="DQ379" s="109">
        <f>DQ384</f>
        <v>0</v>
      </c>
      <c r="DR379" s="109">
        <f>DR384</f>
        <v>0</v>
      </c>
      <c r="DS379" s="109">
        <f>DS384</f>
        <v>0</v>
      </c>
      <c r="DT379" s="109">
        <f t="shared" si="976"/>
        <v>0</v>
      </c>
      <c r="DU379" s="109">
        <f t="shared" ref="DU379:EB379" si="1087">DU384</f>
        <v>0</v>
      </c>
      <c r="DV379" s="109">
        <f t="shared" si="1087"/>
        <v>0</v>
      </c>
      <c r="DW379" s="109">
        <f t="shared" si="1087"/>
        <v>0</v>
      </c>
      <c r="DX379" s="109">
        <f t="shared" si="1087"/>
        <v>0</v>
      </c>
      <c r="DY379" s="109">
        <f t="shared" si="1087"/>
        <v>0</v>
      </c>
      <c r="DZ379" s="109">
        <f>DZ384</f>
        <v>0</v>
      </c>
      <c r="EA379" s="109">
        <f t="shared" si="1087"/>
        <v>0</v>
      </c>
      <c r="EB379" s="109">
        <f t="shared" si="1087"/>
        <v>0</v>
      </c>
      <c r="EC379" s="109">
        <f t="shared" si="1045"/>
        <v>0</v>
      </c>
      <c r="ED379" s="109">
        <f>ED384</f>
        <v>0</v>
      </c>
      <c r="EE379" s="109">
        <f>EE384</f>
        <v>0</v>
      </c>
      <c r="EF379" s="109">
        <f>EF384</f>
        <v>0</v>
      </c>
      <c r="EG379" s="109">
        <f t="shared" si="1070"/>
        <v>0</v>
      </c>
      <c r="EH379" s="109" t="e">
        <f>EH384</f>
        <v>#REF!</v>
      </c>
      <c r="EI379" s="109">
        <f>IFERROR(#REF!/DZ379*100,)</f>
        <v>0</v>
      </c>
      <c r="EJ379" s="109">
        <f>IFERROR(#REF!/#REF!*100,)</f>
        <v>0</v>
      </c>
      <c r="EK379" s="109">
        <f t="shared" ref="EK379:EL379" si="1088">EK384</f>
        <v>0</v>
      </c>
      <c r="EL379" s="109">
        <f t="shared" si="1088"/>
        <v>0</v>
      </c>
      <c r="EM379" s="109">
        <f t="shared" ref="EM379" si="1089">EM384</f>
        <v>0</v>
      </c>
      <c r="EN379" s="123"/>
      <c r="EO379" s="123"/>
      <c r="EP379" s="123"/>
      <c r="EQ379" s="123"/>
      <c r="ER379" s="123"/>
      <c r="ES379" s="146">
        <f t="shared" si="968"/>
        <v>0</v>
      </c>
      <c r="EW379" s="713"/>
      <c r="EX379" s="739">
        <f>IF(EX$9=$K379,#REF!,0)</f>
        <v>0</v>
      </c>
      <c r="EY379" s="739">
        <f>IF(EY$9=$K379,#REF!,0)</f>
        <v>0</v>
      </c>
      <c r="EZ379" s="739">
        <f>IF(EZ$9=$K379,#REF!,0)</f>
        <v>0</v>
      </c>
      <c r="FA379" s="739">
        <f>IF(FA$9=$K379,#REF!,0)</f>
        <v>0</v>
      </c>
      <c r="FB379" s="739">
        <f>IF(FB$9=$K379,#REF!,0)</f>
        <v>0</v>
      </c>
      <c r="FC379" s="739">
        <f>IF(FC$9=$K379,#REF!,0)</f>
        <v>0</v>
      </c>
      <c r="FD379" s="739">
        <f>IF(FD$9=$K379,#REF!,0)</f>
        <v>0</v>
      </c>
      <c r="FE379" s="739">
        <f>IF(FE$9=$K379,#REF!,0)</f>
        <v>0</v>
      </c>
      <c r="FF379" s="739">
        <f>IF(FF$9=$K379,#REF!,0)</f>
        <v>0</v>
      </c>
      <c r="FG379" s="739">
        <f>IF(FG$9=$K379,#REF!,0)</f>
        <v>0</v>
      </c>
      <c r="FH379" s="739">
        <f>IF(FH$9=$K379,#REF!,0)</f>
        <v>0</v>
      </c>
      <c r="FI379" s="739">
        <f>IF(FI$9=$K379,#REF!,0)</f>
        <v>0</v>
      </c>
      <c r="FJ379" s="739">
        <f>IF(FJ$9=$K379,#REF!,0)</f>
        <v>0</v>
      </c>
      <c r="FK379" s="739">
        <f>IF(FK$9=$K379,#REF!,0)</f>
        <v>0</v>
      </c>
      <c r="FL379" s="739">
        <f>IF(FL$9=$K379,#REF!,0)</f>
        <v>0</v>
      </c>
      <c r="FM379" s="739">
        <f>IF(FM$9=$K379,#REF!,0)</f>
        <v>0</v>
      </c>
      <c r="FN379" s="739" t="e">
        <f>IF(FN$9=$K379,#REF!,0)</f>
        <v>#REF!</v>
      </c>
      <c r="FO379" s="739">
        <f>IF(FO$9=$K379,#REF!,0)</f>
        <v>0</v>
      </c>
      <c r="FP379" s="739">
        <f>IF(FP$9=$K379,#REF!,0)</f>
        <v>0</v>
      </c>
      <c r="FQ379" s="739">
        <f>IF(FQ$9=$K379,#REF!,0)</f>
        <v>0</v>
      </c>
      <c r="FS379" s="1097"/>
      <c r="FT379" s="713"/>
      <c r="FU379" s="739">
        <f t="shared" si="1067"/>
        <v>0</v>
      </c>
      <c r="FV379" s="739">
        <f t="shared" si="1067"/>
        <v>0</v>
      </c>
      <c r="FW379" s="739">
        <f t="shared" si="1067"/>
        <v>0</v>
      </c>
      <c r="FX379" s="739">
        <f t="shared" si="1067"/>
        <v>0</v>
      </c>
      <c r="FY379" s="739">
        <f t="shared" si="1067"/>
        <v>0</v>
      </c>
      <c r="FZ379" s="739">
        <f t="shared" si="1067"/>
        <v>0</v>
      </c>
      <c r="GA379" s="739">
        <f t="shared" si="1067"/>
        <v>0</v>
      </c>
      <c r="GB379" s="739">
        <f t="shared" si="1067"/>
        <v>0</v>
      </c>
      <c r="GC379" s="739">
        <f t="shared" si="1067"/>
        <v>0</v>
      </c>
      <c r="GD379" s="739">
        <f t="shared" si="1067"/>
        <v>0</v>
      </c>
      <c r="GE379" s="739">
        <f t="shared" si="1068"/>
        <v>0</v>
      </c>
      <c r="GF379" s="739">
        <f t="shared" si="1068"/>
        <v>0</v>
      </c>
      <c r="GG379" s="739">
        <f t="shared" si="1068"/>
        <v>0</v>
      </c>
      <c r="GH379" s="739">
        <f t="shared" si="1068"/>
        <v>0</v>
      </c>
      <c r="GI379" s="739">
        <f t="shared" si="1068"/>
        <v>0</v>
      </c>
      <c r="GJ379" s="739">
        <f t="shared" si="1068"/>
        <v>0</v>
      </c>
      <c r="GK379" s="739">
        <f t="shared" si="1068"/>
        <v>0</v>
      </c>
      <c r="GL379" s="739">
        <f t="shared" si="1068"/>
        <v>0</v>
      </c>
      <c r="GM379" s="739">
        <f t="shared" si="1068"/>
        <v>0</v>
      </c>
      <c r="GN379" s="739">
        <f t="shared" si="1068"/>
        <v>0</v>
      </c>
      <c r="GO379" s="1097"/>
      <c r="GP379" s="713"/>
      <c r="GQ379" s="1098">
        <f>IF(GQ$9=$N379,#REF!,0)</f>
        <v>0</v>
      </c>
      <c r="GR379" s="1098">
        <f>IF(GR$9=$N379,#REF!,0)</f>
        <v>0</v>
      </c>
      <c r="GS379" s="1098">
        <f>IF(GS$9=$N379,#REF!,0)</f>
        <v>0</v>
      </c>
      <c r="GT379" s="1098">
        <f>IF(GT$9=$N379,#REF!,0)</f>
        <v>0</v>
      </c>
      <c r="GU379" s="1098">
        <f>IF(GU$9=$N379,#REF!,0)</f>
        <v>0</v>
      </c>
      <c r="GV379" s="1098">
        <f>IF(GV$9=$N379,#REF!,0)</f>
        <v>0</v>
      </c>
      <c r="GW379" s="1098">
        <f>IF(GW$9=$N379,#REF!,0)</f>
        <v>0</v>
      </c>
      <c r="GX379" s="1098">
        <f>IF(GX$9=$N379,#REF!,0)</f>
        <v>0</v>
      </c>
      <c r="GY379" s="1098">
        <f>IF(GY$9=$N379,#REF!,0)</f>
        <v>0</v>
      </c>
      <c r="GZ379" s="1098">
        <f>IF(GZ$9=$N379,#REF!,0)</f>
        <v>0</v>
      </c>
      <c r="HA379" s="1098">
        <f>IF(HA$9=$N379,#REF!,0)</f>
        <v>0</v>
      </c>
      <c r="HB379" s="1098">
        <f>IF(HB$9=$N379,#REF!,0)</f>
        <v>0</v>
      </c>
      <c r="HC379" s="1098">
        <f>IF(HC$9=$N379,#REF!,0)</f>
        <v>0</v>
      </c>
      <c r="HD379" s="1098">
        <f>IF(HD$9=$N379,#REF!,0)</f>
        <v>0</v>
      </c>
      <c r="HE379" s="1098">
        <f>IF(HE$9=$N379,#REF!,0)</f>
        <v>0</v>
      </c>
      <c r="HF379" s="1098">
        <f>IF(HF$9=$N379,#REF!,0)</f>
        <v>0</v>
      </c>
      <c r="HG379" s="1098">
        <f>IF(HG$9=$N379,#REF!,0)</f>
        <v>0</v>
      </c>
      <c r="HH379" s="1098">
        <f>IF(HH$9=$N379,#REF!,0)</f>
        <v>0</v>
      </c>
      <c r="HI379" s="1098">
        <f>IF(HI$9=$N379,#REF!,0)</f>
        <v>0</v>
      </c>
      <c r="HJ379" s="1098">
        <f>IF(HJ$9=$N379,#REF!,0)</f>
        <v>0</v>
      </c>
      <c r="HK379" s="1098">
        <f>IF(HK$9=$N379,#REF!,0)</f>
        <v>0</v>
      </c>
      <c r="HL379" s="1098">
        <f>IF(HL$9=$N379,#REF!,0)</f>
        <v>0</v>
      </c>
      <c r="HM379" s="1098">
        <f>IF(HM$9=$N379,#REF!,0)</f>
        <v>0</v>
      </c>
      <c r="HN379" s="1098">
        <f>IF(HN$9=$N379,#REF!,0)</f>
        <v>0</v>
      </c>
      <c r="HO379" s="1098">
        <f>IF(HO$9=$N379,#REF!,0)</f>
        <v>0</v>
      </c>
      <c r="HP379" s="1098">
        <f>IF(HP$9=$N379,#REF!,0)</f>
        <v>0</v>
      </c>
      <c r="HQ379" s="1098">
        <f>IF(HQ$9=$N379,#REF!,0)</f>
        <v>0</v>
      </c>
      <c r="HR379" s="1098">
        <f>IF(HR$9=$N379,#REF!,0)</f>
        <v>0</v>
      </c>
      <c r="HS379" s="1098">
        <f>IF(HS$9=$N379,#REF!,0)</f>
        <v>0</v>
      </c>
      <c r="HT379" s="1098">
        <f>IF(HT$9=$N379,#REF!,0)</f>
        <v>0</v>
      </c>
      <c r="HU379" s="1098">
        <f>IF(HU$9=$N379,#REF!,0)</f>
        <v>0</v>
      </c>
      <c r="HV379" s="1098">
        <f>IF(HV$9=$N379,#REF!,0)</f>
        <v>0</v>
      </c>
      <c r="HW379" s="1098">
        <f>IF(HW$9=$N379,#REF!,0)</f>
        <v>0</v>
      </c>
      <c r="HX379" s="1098">
        <f>IF(HX$9=$N379,#REF!,0)</f>
        <v>0</v>
      </c>
      <c r="HY379" s="1098">
        <f>IF(HY$9=$N379,#REF!,0)</f>
        <v>0</v>
      </c>
      <c r="HZ379" s="1098">
        <f>IF(HZ$9=$N379,#REF!,0)</f>
        <v>0</v>
      </c>
      <c r="IA379" s="1098">
        <f>IF(IA$9=$N379,#REF!,0)</f>
        <v>0</v>
      </c>
      <c r="IB379" s="1098">
        <f>IF(IB$9=$N379,#REF!,0)</f>
        <v>0</v>
      </c>
      <c r="IC379" s="1098">
        <f>IF(IC$9=$N379,#REF!,0)</f>
        <v>0</v>
      </c>
      <c r="ID379" s="1098">
        <f>IF(ID$9=$N379,#REF!,0)</f>
        <v>0</v>
      </c>
      <c r="IE379" s="1098">
        <f>IF(IE$9=$N379,#REF!,0)</f>
        <v>0</v>
      </c>
      <c r="IF379" s="1098">
        <f>IF(IF$9=$N379,#REF!,0)</f>
        <v>0</v>
      </c>
      <c r="IG379" s="1098">
        <f>IF(IG$9=$N379,#REF!,0)</f>
        <v>0</v>
      </c>
      <c r="IH379" s="1098">
        <f>IF(IH$9=$N379,#REF!,0)</f>
        <v>0</v>
      </c>
      <c r="II379" s="1098">
        <f>IF(II$9=$N379,#REF!,0)</f>
        <v>0</v>
      </c>
      <c r="IJ379" s="1098">
        <f>IF(IJ$9=$N379,#REF!,0)</f>
        <v>0</v>
      </c>
      <c r="IK379" s="1098">
        <f>IF(IK$9=$N379,#REF!,0)</f>
        <v>0</v>
      </c>
      <c r="IL379" s="1098">
        <f>IF(IL$9=$N379,#REF!,0)</f>
        <v>0</v>
      </c>
      <c r="IM379" s="1098">
        <f>IF(IM$9=$N379,#REF!,0)</f>
        <v>0</v>
      </c>
      <c r="IN379" s="1098">
        <f>IF(IN$9=$N379,#REF!,0)</f>
        <v>0</v>
      </c>
      <c r="IO379" s="1098">
        <f>IF(IO$9=$N379,#REF!,0)</f>
        <v>0</v>
      </c>
      <c r="IP379" s="1098">
        <f>IF(IP$9=$N379,#REF!,0)</f>
        <v>0</v>
      </c>
      <c r="IQ379" s="1098">
        <f>IF(IQ$9=$N379,#REF!,0)</f>
        <v>0</v>
      </c>
      <c r="IR379" s="1098">
        <f>IF(IR$9=$N379,#REF!,0)</f>
        <v>0</v>
      </c>
      <c r="IS379" s="1098">
        <f>IF(IS$9=$N379,#REF!,0)</f>
        <v>0</v>
      </c>
      <c r="IT379" s="1098">
        <f>IF(IT$9=$N379,#REF!,0)</f>
        <v>0</v>
      </c>
      <c r="IU379" s="1098">
        <f>IF(IU$9=$N379,#REF!,0)</f>
        <v>0</v>
      </c>
      <c r="IV379" s="1098">
        <f>IF(IV$9=$N379,#REF!,0)</f>
        <v>0</v>
      </c>
      <c r="IW379" s="1098">
        <f>IF(IW$9=$N379,#REF!,0)</f>
        <v>0</v>
      </c>
      <c r="IX379" s="1098">
        <f>IF(IX$9=$N379,#REF!,0)</f>
        <v>0</v>
      </c>
      <c r="IY379" s="1098">
        <f>IF(IY$9=$N379,#REF!,0)</f>
        <v>0</v>
      </c>
      <c r="IZ379" s="1098">
        <f>IF(IZ$9=$N379,#REF!,0)</f>
        <v>0</v>
      </c>
      <c r="JA379" s="1098">
        <f>IF(JA$9=$N379,#REF!,0)</f>
        <v>0</v>
      </c>
      <c r="JB379" s="1098">
        <f>IF(JB$9=$N379,#REF!,0)</f>
        <v>0</v>
      </c>
      <c r="JC379" s="1098">
        <f>IF(JC$9=$N379,#REF!,0)</f>
        <v>0</v>
      </c>
      <c r="JD379" s="1098">
        <f>IF(JD$9=$N379,#REF!,0)</f>
        <v>0</v>
      </c>
      <c r="JE379" s="1098">
        <f>IF(JE$9=$N379,#REF!,0)</f>
        <v>0</v>
      </c>
      <c r="JF379" s="1098">
        <f>IF(JF$9=$N379,#REF!,0)</f>
        <v>0</v>
      </c>
      <c r="JG379" s="1098">
        <f>IF(JG$9=$N379,#REF!,0)</f>
        <v>0</v>
      </c>
      <c r="JH379" s="1098">
        <f>IF(JH$9=$N379,#REF!,0)</f>
        <v>0</v>
      </c>
      <c r="JI379" s="1098">
        <f>IF(JI$9=$N379,#REF!,0)</f>
        <v>0</v>
      </c>
      <c r="JJ379" s="1098">
        <f>IF(JJ$9=$N379,#REF!,0)</f>
        <v>0</v>
      </c>
      <c r="JK379" s="1098">
        <f>IF(JK$9=$N379,#REF!,0)</f>
        <v>0</v>
      </c>
      <c r="JL379" s="1098">
        <f>IF(JL$9=$N379,#REF!,0)</f>
        <v>0</v>
      </c>
      <c r="JM379" s="1098">
        <f>IF(JM$9=$N379,#REF!,0)</f>
        <v>0</v>
      </c>
      <c r="JN379" s="1098">
        <f>IF(JN$9=$N379,#REF!,0)</f>
        <v>0</v>
      </c>
      <c r="JO379" s="1098">
        <f>IF(JO$9=$N379,#REF!,0)</f>
        <v>0</v>
      </c>
      <c r="JP379" s="1098">
        <f>IF(JP$9=$N379,#REF!,0)</f>
        <v>0</v>
      </c>
      <c r="JQ379" s="1098">
        <f>IF(JQ$9=$N379,#REF!,0)</f>
        <v>0</v>
      </c>
      <c r="JR379" s="1098">
        <f>IF(JR$9=$N379,#REF!,0)</f>
        <v>0</v>
      </c>
      <c r="JS379" s="1098">
        <f>IF(JS$9=$N379,#REF!,0)</f>
        <v>0</v>
      </c>
      <c r="JT379" s="1098">
        <f>IF(JT$9=$N379,#REF!,0)</f>
        <v>0</v>
      </c>
      <c r="JU379" s="1098">
        <f>IF(JU$9=$N379,#REF!,0)</f>
        <v>0</v>
      </c>
      <c r="JV379" s="1098">
        <f>IF(JV$9=$N379,#REF!,0)</f>
        <v>0</v>
      </c>
      <c r="JW379" s="1098">
        <f>IF(JW$9=$N379,#REF!,0)</f>
        <v>0</v>
      </c>
      <c r="JX379" s="681"/>
      <c r="JY379" s="713"/>
      <c r="JZ379" s="681">
        <f t="shared" si="1062"/>
        <v>0</v>
      </c>
      <c r="KA379" s="681">
        <f t="shared" si="1062"/>
        <v>0</v>
      </c>
      <c r="KB379" s="681">
        <f t="shared" si="1062"/>
        <v>0</v>
      </c>
      <c r="KC379" s="681">
        <f t="shared" si="1062"/>
        <v>0</v>
      </c>
      <c r="KD379" s="681">
        <f t="shared" si="1062"/>
        <v>0</v>
      </c>
      <c r="KE379" s="681">
        <f t="shared" si="1062"/>
        <v>0</v>
      </c>
      <c r="KF379" s="681">
        <f t="shared" si="1062"/>
        <v>0</v>
      </c>
      <c r="KG379" s="681">
        <f t="shared" si="1062"/>
        <v>0</v>
      </c>
      <c r="KH379" s="681">
        <f t="shared" si="1062"/>
        <v>0</v>
      </c>
      <c r="KI379" s="681">
        <f t="shared" si="1062"/>
        <v>0</v>
      </c>
      <c r="KJ379" s="681">
        <f t="shared" si="1062"/>
        <v>0</v>
      </c>
      <c r="KN379" s="1098">
        <f t="shared" si="1063"/>
        <v>0</v>
      </c>
      <c r="KO379" s="1098">
        <f t="shared" si="1063"/>
        <v>0</v>
      </c>
      <c r="KP379" s="1098">
        <f t="shared" si="1063"/>
        <v>0</v>
      </c>
      <c r="KQ379" s="1098">
        <f t="shared" si="1063"/>
        <v>0</v>
      </c>
      <c r="KR379" s="1098">
        <f t="shared" si="1063"/>
        <v>0</v>
      </c>
      <c r="KS379" s="1098">
        <f t="shared" si="1063"/>
        <v>0</v>
      </c>
      <c r="KT379" s="1098">
        <f t="shared" si="1063"/>
        <v>0</v>
      </c>
      <c r="KU379" s="1098">
        <f t="shared" si="1063"/>
        <v>0</v>
      </c>
      <c r="KV379" s="1098">
        <f t="shared" si="1063"/>
        <v>0</v>
      </c>
      <c r="KW379" s="1098">
        <f t="shared" si="1063"/>
        <v>0</v>
      </c>
      <c r="KX379" s="1098">
        <f t="shared" si="1063"/>
        <v>0</v>
      </c>
      <c r="KY379" s="1098">
        <f t="shared" si="1063"/>
        <v>0</v>
      </c>
      <c r="KZ379" s="1098">
        <f t="shared" si="1063"/>
        <v>0</v>
      </c>
      <c r="LA379" s="1098">
        <f t="shared" si="1063"/>
        <v>0</v>
      </c>
      <c r="LB379" s="1098">
        <f t="shared" si="1063"/>
        <v>0</v>
      </c>
      <c r="LC379" s="1098">
        <f t="shared" si="1061"/>
        <v>0</v>
      </c>
      <c r="LD379" s="1098">
        <f t="shared" si="1061"/>
        <v>0</v>
      </c>
      <c r="LE379" s="1098">
        <f t="shared" si="1061"/>
        <v>0</v>
      </c>
      <c r="LF379" s="1098">
        <f t="shared" si="1061"/>
        <v>0</v>
      </c>
      <c r="LG379" s="1098">
        <f t="shared" si="1061"/>
        <v>0</v>
      </c>
      <c r="LH379" s="1098">
        <f t="shared" si="1061"/>
        <v>0</v>
      </c>
      <c r="LI379" s="1098">
        <f t="shared" si="1061"/>
        <v>0</v>
      </c>
      <c r="LJ379" s="1098">
        <f t="shared" si="1061"/>
        <v>0</v>
      </c>
      <c r="LK379" s="1098">
        <f t="shared" si="1061"/>
        <v>0</v>
      </c>
      <c r="LL379" s="1098">
        <f t="shared" si="1061"/>
        <v>0</v>
      </c>
      <c r="LM379" s="1098">
        <f t="shared" si="1061"/>
        <v>0</v>
      </c>
      <c r="LN379" s="1098">
        <f t="shared" si="1061"/>
        <v>0</v>
      </c>
      <c r="LO379" s="1098">
        <f t="shared" si="1061"/>
        <v>0</v>
      </c>
      <c r="LP379" s="1098">
        <f t="shared" si="1061"/>
        <v>0</v>
      </c>
      <c r="LQ379" s="1098">
        <f t="shared" si="1061"/>
        <v>0</v>
      </c>
      <c r="LR379" s="1098">
        <f t="shared" si="1061"/>
        <v>0</v>
      </c>
      <c r="LS379" s="1098">
        <f t="shared" si="924"/>
        <v>0</v>
      </c>
    </row>
    <row r="380" spans="1:331" ht="20.100000000000001" customHeight="1" x14ac:dyDescent="0.35">
      <c r="A380" s="694"/>
      <c r="B380" s="757"/>
      <c r="C380" s="696"/>
      <c r="D380" s="696"/>
      <c r="E380" s="696"/>
      <c r="F380" s="696"/>
      <c r="G380" s="696"/>
      <c r="H380" s="696"/>
      <c r="I380" s="696"/>
      <c r="J380" s="871" t="s">
        <v>212</v>
      </c>
      <c r="K380" s="1066">
        <v>3</v>
      </c>
      <c r="L380" s="1388" t="s">
        <v>182</v>
      </c>
      <c r="M380" s="1388"/>
      <c r="N380" s="1388"/>
      <c r="O380" s="584"/>
      <c r="P380" s="694"/>
      <c r="Q380" s="694"/>
      <c r="R380" s="694"/>
      <c r="S380" s="694"/>
      <c r="T380" s="694"/>
      <c r="U380" s="694"/>
      <c r="V380" s="694"/>
      <c r="W380" s="694"/>
      <c r="X380" s="694"/>
      <c r="Y380" s="694"/>
      <c r="Z380" s="694"/>
      <c r="AA380" s="694"/>
      <c r="AB380" s="694"/>
      <c r="AC380" s="694"/>
      <c r="AD380" s="694"/>
      <c r="AE380" s="694"/>
      <c r="AF380" s="694"/>
      <c r="AG380" s="694"/>
      <c r="AH380" s="694"/>
      <c r="AI380" s="694"/>
      <c r="AJ380" s="694"/>
      <c r="AK380" s="694"/>
      <c r="AL380" s="694"/>
      <c r="AM380" s="694"/>
      <c r="AN380" s="694"/>
      <c r="AO380" s="694"/>
      <c r="AP380" s="694"/>
      <c r="AQ380" s="694"/>
      <c r="AR380" s="694"/>
      <c r="AS380" s="694"/>
      <c r="AT380" s="694"/>
      <c r="AU380" s="694"/>
      <c r="AV380" s="694"/>
      <c r="AW380" s="694"/>
      <c r="AX380" s="694"/>
      <c r="AY380" s="694"/>
      <c r="AZ380" s="694"/>
      <c r="BA380" s="694"/>
      <c r="BB380" s="694"/>
      <c r="BC380" s="694"/>
      <c r="BD380" s="694"/>
      <c r="BE380" s="694"/>
      <c r="BF380" s="694"/>
      <c r="BG380" s="112">
        <f>BG381</f>
        <v>0</v>
      </c>
      <c r="BH380" s="112">
        <f>BH381</f>
        <v>0</v>
      </c>
      <c r="BI380" s="694"/>
      <c r="BJ380" s="112">
        <f>BJ381</f>
        <v>0</v>
      </c>
      <c r="BK380" s="112">
        <f>BK381</f>
        <v>0</v>
      </c>
      <c r="BL380" s="112">
        <f>IFERROR(BK380/BJ380*100,)</f>
        <v>0</v>
      </c>
      <c r="BM380" s="112"/>
      <c r="BN380" s="112"/>
      <c r="BO380" s="112">
        <f>BO381</f>
        <v>11500</v>
      </c>
      <c r="BP380" s="112"/>
      <c r="BQ380" s="112"/>
      <c r="BR380" s="112">
        <f t="shared" si="1082"/>
        <v>0</v>
      </c>
      <c r="BS380" s="112">
        <f t="shared" si="1082"/>
        <v>11500</v>
      </c>
      <c r="BT380" s="112">
        <f t="shared" si="1082"/>
        <v>0</v>
      </c>
      <c r="BU380" s="112">
        <f t="shared" si="1082"/>
        <v>0</v>
      </c>
      <c r="BV380" s="112">
        <f t="shared" si="1082"/>
        <v>11500</v>
      </c>
      <c r="BW380" s="112"/>
      <c r="BX380" s="112"/>
      <c r="BY380" s="112">
        <f t="shared" si="1085"/>
        <v>11500</v>
      </c>
      <c r="BZ380" s="112">
        <f t="shared" si="1085"/>
        <v>7128.36</v>
      </c>
      <c r="CA380" s="112">
        <f t="shared" si="1085"/>
        <v>0</v>
      </c>
      <c r="CB380" s="112">
        <f t="shared" si="1085"/>
        <v>61.98573913043478</v>
      </c>
      <c r="CC380" s="112">
        <f t="shared" si="1085"/>
        <v>0</v>
      </c>
      <c r="CD380" s="112">
        <f t="shared" si="1085"/>
        <v>0</v>
      </c>
      <c r="CE380" s="112">
        <f t="shared" si="1085"/>
        <v>11500</v>
      </c>
      <c r="CF380" s="112">
        <f t="shared" si="1085"/>
        <v>876.96</v>
      </c>
      <c r="CG380" s="112">
        <f t="shared" si="1085"/>
        <v>7.6257391304347832</v>
      </c>
      <c r="CH380" s="112">
        <f t="shared" si="1085"/>
        <v>0</v>
      </c>
      <c r="CI380" s="112">
        <f t="shared" si="1085"/>
        <v>11500</v>
      </c>
      <c r="CJ380" s="112">
        <f t="shared" si="1085"/>
        <v>0</v>
      </c>
      <c r="CK380" s="112">
        <f t="shared" si="1085"/>
        <v>0</v>
      </c>
      <c r="CL380" s="112">
        <f t="shared" si="1085"/>
        <v>0</v>
      </c>
      <c r="CM380" s="112">
        <f t="shared" si="1085"/>
        <v>11500</v>
      </c>
      <c r="CN380" s="112">
        <f t="shared" si="1085"/>
        <v>0</v>
      </c>
      <c r="CO380" s="112">
        <f>CO381</f>
        <v>0</v>
      </c>
      <c r="CP380" s="112">
        <f>CP381</f>
        <v>0</v>
      </c>
      <c r="CQ380" s="112">
        <f>CQ381</f>
        <v>11500</v>
      </c>
      <c r="CR380" s="112">
        <f>CR381</f>
        <v>11445.36</v>
      </c>
      <c r="CS380" s="112">
        <f t="shared" si="987"/>
        <v>99.524869565217401</v>
      </c>
      <c r="CT380" s="112">
        <f t="shared" ref="CT380:DA380" si="1090">CT381</f>
        <v>31000</v>
      </c>
      <c r="CU380" s="112">
        <f t="shared" si="1090"/>
        <v>42500</v>
      </c>
      <c r="CV380" s="112">
        <f>CV381</f>
        <v>11445.36</v>
      </c>
      <c r="CW380" s="112">
        <f t="shared" si="839"/>
        <v>26.930258823529414</v>
      </c>
      <c r="CX380" s="112">
        <f t="shared" si="1090"/>
        <v>0</v>
      </c>
      <c r="CY380" s="112">
        <f t="shared" si="1090"/>
        <v>42500</v>
      </c>
      <c r="CZ380" s="112">
        <f t="shared" si="1090"/>
        <v>11500</v>
      </c>
      <c r="DA380" s="112">
        <f t="shared" si="1090"/>
        <v>11500</v>
      </c>
      <c r="DB380" s="112">
        <f>DB381</f>
        <v>8814.48</v>
      </c>
      <c r="DC380" s="112">
        <f>DC381</f>
        <v>15964.75</v>
      </c>
      <c r="DD380" s="112">
        <f t="shared" si="1054"/>
        <v>181.11958958441113</v>
      </c>
      <c r="DE380" s="112">
        <f t="shared" si="1055"/>
        <v>69.411956521739128</v>
      </c>
      <c r="DF380" s="112">
        <f>DF381</f>
        <v>27789.18</v>
      </c>
      <c r="DG380" s="112">
        <f>DG381</f>
        <v>11500</v>
      </c>
      <c r="DH380" s="112">
        <f>DH381</f>
        <v>2671.2</v>
      </c>
      <c r="DI380" s="112">
        <f t="shared" si="843"/>
        <v>23.227826086956522</v>
      </c>
      <c r="DJ380" s="112">
        <f>DJ381</f>
        <v>11500</v>
      </c>
      <c r="DK380" s="112">
        <f>DK381</f>
        <v>23000</v>
      </c>
      <c r="DL380" s="112">
        <f t="shared" si="1074"/>
        <v>120.82252173913044</v>
      </c>
      <c r="DM380" s="112">
        <f>DM381</f>
        <v>0</v>
      </c>
      <c r="DN380" s="112">
        <f>DN381</f>
        <v>23000</v>
      </c>
      <c r="DO380" s="112">
        <f>DO381</f>
        <v>15964.75</v>
      </c>
      <c r="DP380" s="112">
        <f t="shared" si="1049"/>
        <v>69.411956521739128</v>
      </c>
      <c r="DQ380" s="112">
        <f>DQ381</f>
        <v>7000</v>
      </c>
      <c r="DR380" s="112">
        <f>DR381</f>
        <v>30000</v>
      </c>
      <c r="DS380" s="112">
        <f>DS381</f>
        <v>15964.75</v>
      </c>
      <c r="DT380" s="112">
        <f t="shared" si="976"/>
        <v>53.215833333333329</v>
      </c>
      <c r="DU380" s="112">
        <f t="shared" ref="DU380:EB380" si="1091">DU381</f>
        <v>-11400</v>
      </c>
      <c r="DV380" s="112">
        <f t="shared" si="1091"/>
        <v>18600</v>
      </c>
      <c r="DW380" s="112">
        <f t="shared" si="1091"/>
        <v>30000</v>
      </c>
      <c r="DX380" s="112">
        <f t="shared" si="1091"/>
        <v>30000</v>
      </c>
      <c r="DY380" s="112">
        <f t="shared" si="1091"/>
        <v>30000</v>
      </c>
      <c r="DZ380" s="112">
        <f>DZ381</f>
        <v>15964.75</v>
      </c>
      <c r="EA380" s="112">
        <f t="shared" si="1091"/>
        <v>30000</v>
      </c>
      <c r="EB380" s="112">
        <f t="shared" si="1091"/>
        <v>2293.83</v>
      </c>
      <c r="EC380" s="112">
        <f t="shared" si="1045"/>
        <v>7.6461000000000006</v>
      </c>
      <c r="ED380" s="112">
        <f>ED381</f>
        <v>-10000</v>
      </c>
      <c r="EE380" s="112">
        <f>EE381</f>
        <v>20000</v>
      </c>
      <c r="EF380" s="112">
        <f>EF381</f>
        <v>0</v>
      </c>
      <c r="EG380" s="112">
        <f t="shared" si="1070"/>
        <v>0</v>
      </c>
      <c r="EH380" s="112" t="e">
        <f>EH381</f>
        <v>#REF!</v>
      </c>
      <c r="EI380" s="112">
        <f>IFERROR(#REF!/DZ380*100,)</f>
        <v>0</v>
      </c>
      <c r="EJ380" s="112">
        <f>IFERROR(#REF!/#REF!*100,)</f>
        <v>0</v>
      </c>
      <c r="EK380" s="112">
        <f t="shared" ref="EK380:EM380" si="1092">EK381</f>
        <v>30000</v>
      </c>
      <c r="EL380" s="112">
        <f t="shared" si="1092"/>
        <v>30000</v>
      </c>
      <c r="EM380" s="112">
        <f t="shared" si="1092"/>
        <v>30000</v>
      </c>
      <c r="EN380" s="102"/>
      <c r="EO380" s="102"/>
      <c r="EP380" s="102"/>
      <c r="EQ380" s="102"/>
      <c r="ER380" s="102"/>
      <c r="ES380" s="146">
        <f t="shared" si="968"/>
        <v>0</v>
      </c>
      <c r="EX380" s="739">
        <f>IF(EX$9=$K380,#REF!,0)</f>
        <v>0</v>
      </c>
      <c r="EY380" s="739">
        <f>IF(EY$9=$K380,#REF!,0)</f>
        <v>0</v>
      </c>
      <c r="EZ380" s="739">
        <f>IF(EZ$9=$K380,#REF!,0)</f>
        <v>0</v>
      </c>
      <c r="FA380" s="739">
        <f>IF(FA$9=$K380,#REF!,0)</f>
        <v>0</v>
      </c>
      <c r="FB380" s="739">
        <f>IF(FB$9=$K380,#REF!,0)</f>
        <v>0</v>
      </c>
      <c r="FC380" s="739">
        <f>IF(FC$9=$K380,#REF!,0)</f>
        <v>0</v>
      </c>
      <c r="FD380" s="739">
        <f>IF(FD$9=$K380,#REF!,0)</f>
        <v>0</v>
      </c>
      <c r="FE380" s="739">
        <f>IF(FE$9=$K380,#REF!,0)</f>
        <v>0</v>
      </c>
      <c r="FF380" s="739">
        <f>IF(FF$9=$K380,#REF!,0)</f>
        <v>0</v>
      </c>
      <c r="FG380" s="739">
        <f>IF(FG$9=$K380,#REF!,0)</f>
        <v>0</v>
      </c>
      <c r="FH380" s="739">
        <f>IF(FH$9=$K380,#REF!,0)</f>
        <v>0</v>
      </c>
      <c r="FI380" s="739">
        <f>IF(FI$9=$K380,#REF!,0)</f>
        <v>0</v>
      </c>
      <c r="FJ380" s="739">
        <f>IF(FJ$9=$K380,#REF!,0)</f>
        <v>0</v>
      </c>
      <c r="FK380" s="739">
        <f>IF(FK$9=$K380,#REF!,0)</f>
        <v>0</v>
      </c>
      <c r="FL380" s="739">
        <f>IF(FL$9=$K380,#REF!,0)</f>
        <v>0</v>
      </c>
      <c r="FM380" s="739">
        <f>IF(FM$9=$K380,#REF!,0)</f>
        <v>0</v>
      </c>
      <c r="FN380" s="739">
        <f>IF(FN$9=$K380,#REF!,0)</f>
        <v>0</v>
      </c>
      <c r="FO380" s="739">
        <f>IF(FO$9=$K380,#REF!,0)</f>
        <v>0</v>
      </c>
      <c r="FP380" s="739">
        <f>IF(FP$9=$K380,#REF!,0)</f>
        <v>0</v>
      </c>
      <c r="FQ380" s="739">
        <f>IF(FQ$9=$K380,#REF!,0)</f>
        <v>0</v>
      </c>
      <c r="FU380" s="739">
        <f t="shared" si="1067"/>
        <v>0</v>
      </c>
      <c r="FV380" s="739">
        <f t="shared" si="1067"/>
        <v>0</v>
      </c>
      <c r="FW380" s="739">
        <f t="shared" si="1067"/>
        <v>0</v>
      </c>
      <c r="FX380" s="739">
        <f t="shared" si="1067"/>
        <v>0</v>
      </c>
      <c r="FY380" s="739">
        <f t="shared" si="1067"/>
        <v>0</v>
      </c>
      <c r="FZ380" s="739">
        <f t="shared" si="1067"/>
        <v>0</v>
      </c>
      <c r="GA380" s="739">
        <f t="shared" si="1067"/>
        <v>0</v>
      </c>
      <c r="GB380" s="739">
        <f t="shared" si="1067"/>
        <v>0</v>
      </c>
      <c r="GC380" s="739">
        <f t="shared" si="1067"/>
        <v>0</v>
      </c>
      <c r="GD380" s="739">
        <f t="shared" si="1067"/>
        <v>0</v>
      </c>
      <c r="GE380" s="739">
        <f t="shared" si="1068"/>
        <v>0</v>
      </c>
      <c r="GF380" s="739">
        <f t="shared" si="1068"/>
        <v>0</v>
      </c>
      <c r="GG380" s="739">
        <f t="shared" si="1068"/>
        <v>0</v>
      </c>
      <c r="GH380" s="739">
        <f t="shared" si="1068"/>
        <v>0</v>
      </c>
      <c r="GI380" s="739">
        <f t="shared" si="1068"/>
        <v>0</v>
      </c>
      <c r="GJ380" s="739">
        <f t="shared" si="1068"/>
        <v>0</v>
      </c>
      <c r="GK380" s="739">
        <f t="shared" si="1068"/>
        <v>0</v>
      </c>
      <c r="GL380" s="739">
        <f t="shared" si="1068"/>
        <v>0</v>
      </c>
      <c r="GM380" s="739">
        <f t="shared" si="1068"/>
        <v>0</v>
      </c>
      <c r="GN380" s="739">
        <f t="shared" si="1068"/>
        <v>0</v>
      </c>
      <c r="GQ380" s="1098">
        <f>IF(GQ$9=$N380,#REF!,0)</f>
        <v>0</v>
      </c>
      <c r="GR380" s="1098">
        <f>IF(GR$9=$N380,#REF!,0)</f>
        <v>0</v>
      </c>
      <c r="GS380" s="1098">
        <f>IF(GS$9=$N380,#REF!,0)</f>
        <v>0</v>
      </c>
      <c r="GT380" s="1098">
        <f>IF(GT$9=$N380,#REF!,0)</f>
        <v>0</v>
      </c>
      <c r="GU380" s="1098">
        <f>IF(GU$9=$N380,#REF!,0)</f>
        <v>0</v>
      </c>
      <c r="GV380" s="1098">
        <f>IF(GV$9=$N380,#REF!,0)</f>
        <v>0</v>
      </c>
      <c r="GW380" s="1098">
        <f>IF(GW$9=$N380,#REF!,0)</f>
        <v>0</v>
      </c>
      <c r="GX380" s="1098">
        <f>IF(GX$9=$N380,#REF!,0)</f>
        <v>0</v>
      </c>
      <c r="GY380" s="1098">
        <f>IF(GY$9=$N380,#REF!,0)</f>
        <v>0</v>
      </c>
      <c r="GZ380" s="1098">
        <f>IF(GZ$9=$N380,#REF!,0)</f>
        <v>0</v>
      </c>
      <c r="HA380" s="1098">
        <f>IF(HA$9=$N380,#REF!,0)</f>
        <v>0</v>
      </c>
      <c r="HB380" s="1098">
        <f>IF(HB$9=$N380,#REF!,0)</f>
        <v>0</v>
      </c>
      <c r="HC380" s="1098">
        <f>IF(HC$9=$N380,#REF!,0)</f>
        <v>0</v>
      </c>
      <c r="HD380" s="1098">
        <f>IF(HD$9=$N380,#REF!,0)</f>
        <v>0</v>
      </c>
      <c r="HE380" s="1098">
        <f>IF(HE$9=$N380,#REF!,0)</f>
        <v>0</v>
      </c>
      <c r="HF380" s="1098">
        <f>IF(HF$9=$N380,#REF!,0)</f>
        <v>0</v>
      </c>
      <c r="HG380" s="1098">
        <f>IF(HG$9=$N380,#REF!,0)</f>
        <v>0</v>
      </c>
      <c r="HH380" s="1098">
        <f>IF(HH$9=$N380,#REF!,0)</f>
        <v>0</v>
      </c>
      <c r="HI380" s="1098">
        <f>IF(HI$9=$N380,#REF!,0)</f>
        <v>0</v>
      </c>
      <c r="HJ380" s="1098">
        <f>IF(HJ$9=$N380,#REF!,0)</f>
        <v>0</v>
      </c>
      <c r="HK380" s="1098">
        <f>IF(HK$9=$N380,#REF!,0)</f>
        <v>0</v>
      </c>
      <c r="HL380" s="1098">
        <f>IF(HL$9=$N380,#REF!,0)</f>
        <v>0</v>
      </c>
      <c r="HM380" s="1098">
        <f>IF(HM$9=$N380,#REF!,0)</f>
        <v>0</v>
      </c>
      <c r="HN380" s="1098">
        <f>IF(HN$9=$N380,#REF!,0)</f>
        <v>0</v>
      </c>
      <c r="HO380" s="1098">
        <f>IF(HO$9=$N380,#REF!,0)</f>
        <v>0</v>
      </c>
      <c r="HP380" s="1098">
        <f>IF(HP$9=$N380,#REF!,0)</f>
        <v>0</v>
      </c>
      <c r="HQ380" s="1098">
        <f>IF(HQ$9=$N380,#REF!,0)</f>
        <v>0</v>
      </c>
      <c r="HR380" s="1098">
        <f>IF(HR$9=$N380,#REF!,0)</f>
        <v>0</v>
      </c>
      <c r="HS380" s="1098">
        <f>IF(HS$9=$N380,#REF!,0)</f>
        <v>0</v>
      </c>
      <c r="HT380" s="1098">
        <f>IF(HT$9=$N380,#REF!,0)</f>
        <v>0</v>
      </c>
      <c r="HU380" s="1098">
        <f>IF(HU$9=$N380,#REF!,0)</f>
        <v>0</v>
      </c>
      <c r="HV380" s="1098">
        <f>IF(HV$9=$N380,#REF!,0)</f>
        <v>0</v>
      </c>
      <c r="HW380" s="1098">
        <f>IF(HW$9=$N380,#REF!,0)</f>
        <v>0</v>
      </c>
      <c r="HX380" s="1098">
        <f>IF(HX$9=$N380,#REF!,0)</f>
        <v>0</v>
      </c>
      <c r="HY380" s="1098">
        <f>IF(HY$9=$N380,#REF!,0)</f>
        <v>0</v>
      </c>
      <c r="HZ380" s="1098">
        <f>IF(HZ$9=$N380,#REF!,0)</f>
        <v>0</v>
      </c>
      <c r="IA380" s="1098">
        <f>IF(IA$9=$N380,#REF!,0)</f>
        <v>0</v>
      </c>
      <c r="IB380" s="1098">
        <f>IF(IB$9=$N380,#REF!,0)</f>
        <v>0</v>
      </c>
      <c r="IC380" s="1098">
        <f>IF(IC$9=$N380,#REF!,0)</f>
        <v>0</v>
      </c>
      <c r="ID380" s="1098">
        <f>IF(ID$9=$N380,#REF!,0)</f>
        <v>0</v>
      </c>
      <c r="IE380" s="1098">
        <f>IF(IE$9=$N380,#REF!,0)</f>
        <v>0</v>
      </c>
      <c r="IF380" s="1098">
        <f>IF(IF$9=$N380,#REF!,0)</f>
        <v>0</v>
      </c>
      <c r="IG380" s="1098">
        <f>IF(IG$9=$N380,#REF!,0)</f>
        <v>0</v>
      </c>
      <c r="IH380" s="1098">
        <f>IF(IH$9=$N380,#REF!,0)</f>
        <v>0</v>
      </c>
      <c r="II380" s="1098">
        <f>IF(II$9=$N380,#REF!,0)</f>
        <v>0</v>
      </c>
      <c r="IJ380" s="1098">
        <f>IF(IJ$9=$N380,#REF!,0)</f>
        <v>0</v>
      </c>
      <c r="IK380" s="1098">
        <f>IF(IK$9=$N380,#REF!,0)</f>
        <v>0</v>
      </c>
      <c r="IL380" s="1098">
        <f>IF(IL$9=$N380,#REF!,0)</f>
        <v>0</v>
      </c>
      <c r="IM380" s="1098">
        <f>IF(IM$9=$N380,#REF!,0)</f>
        <v>0</v>
      </c>
      <c r="IN380" s="1098">
        <f>IF(IN$9=$N380,#REF!,0)</f>
        <v>0</v>
      </c>
      <c r="IO380" s="1098">
        <f>IF(IO$9=$N380,#REF!,0)</f>
        <v>0</v>
      </c>
      <c r="IP380" s="1098">
        <f>IF(IP$9=$N380,#REF!,0)</f>
        <v>0</v>
      </c>
      <c r="IQ380" s="1098">
        <f>IF(IQ$9=$N380,#REF!,0)</f>
        <v>0</v>
      </c>
      <c r="IR380" s="1098">
        <f>IF(IR$9=$N380,#REF!,0)</f>
        <v>0</v>
      </c>
      <c r="IS380" s="1098">
        <f>IF(IS$9=$N380,#REF!,0)</f>
        <v>0</v>
      </c>
      <c r="IT380" s="1098">
        <f>IF(IT$9=$N380,#REF!,0)</f>
        <v>0</v>
      </c>
      <c r="IU380" s="1098">
        <f>IF(IU$9=$N380,#REF!,0)</f>
        <v>0</v>
      </c>
      <c r="IV380" s="1098">
        <f>IF(IV$9=$N380,#REF!,0)</f>
        <v>0</v>
      </c>
      <c r="IW380" s="1098">
        <f>IF(IW$9=$N380,#REF!,0)</f>
        <v>0</v>
      </c>
      <c r="IX380" s="1098">
        <f>IF(IX$9=$N380,#REF!,0)</f>
        <v>0</v>
      </c>
      <c r="IY380" s="1098">
        <f>IF(IY$9=$N380,#REF!,0)</f>
        <v>0</v>
      </c>
      <c r="IZ380" s="1098">
        <f>IF(IZ$9=$N380,#REF!,0)</f>
        <v>0</v>
      </c>
      <c r="JA380" s="1098">
        <f>IF(JA$9=$N380,#REF!,0)</f>
        <v>0</v>
      </c>
      <c r="JB380" s="1098">
        <f>IF(JB$9=$N380,#REF!,0)</f>
        <v>0</v>
      </c>
      <c r="JC380" s="1098">
        <f>IF(JC$9=$N380,#REF!,0)</f>
        <v>0</v>
      </c>
      <c r="JD380" s="1098">
        <f>IF(JD$9=$N380,#REF!,0)</f>
        <v>0</v>
      </c>
      <c r="JE380" s="1098">
        <f>IF(JE$9=$N380,#REF!,0)</f>
        <v>0</v>
      </c>
      <c r="JF380" s="1098">
        <f>IF(JF$9=$N380,#REF!,0)</f>
        <v>0</v>
      </c>
      <c r="JG380" s="1098">
        <f>IF(JG$9=$N380,#REF!,0)</f>
        <v>0</v>
      </c>
      <c r="JH380" s="1098">
        <f>IF(JH$9=$N380,#REF!,0)</f>
        <v>0</v>
      </c>
      <c r="JI380" s="1098">
        <f>IF(JI$9=$N380,#REF!,0)</f>
        <v>0</v>
      </c>
      <c r="JJ380" s="1098">
        <f>IF(JJ$9=$N380,#REF!,0)</f>
        <v>0</v>
      </c>
      <c r="JK380" s="1098">
        <f>IF(JK$9=$N380,#REF!,0)</f>
        <v>0</v>
      </c>
      <c r="JL380" s="1098">
        <f>IF(JL$9=$N380,#REF!,0)</f>
        <v>0</v>
      </c>
      <c r="JM380" s="1098">
        <f>IF(JM$9=$N380,#REF!,0)</f>
        <v>0</v>
      </c>
      <c r="JN380" s="1098">
        <f>IF(JN$9=$N380,#REF!,0)</f>
        <v>0</v>
      </c>
      <c r="JO380" s="1098">
        <f>IF(JO$9=$N380,#REF!,0)</f>
        <v>0</v>
      </c>
      <c r="JP380" s="1098">
        <f>IF(JP$9=$N380,#REF!,0)</f>
        <v>0</v>
      </c>
      <c r="JQ380" s="1098">
        <f>IF(JQ$9=$N380,#REF!,0)</f>
        <v>0</v>
      </c>
      <c r="JR380" s="1098">
        <f>IF(JR$9=$N380,#REF!,0)</f>
        <v>0</v>
      </c>
      <c r="JS380" s="1098">
        <f>IF(JS$9=$N380,#REF!,0)</f>
        <v>0</v>
      </c>
      <c r="JT380" s="1098">
        <f>IF(JT$9=$N380,#REF!,0)</f>
        <v>0</v>
      </c>
      <c r="JU380" s="1098">
        <f>IF(JU$9=$N380,#REF!,0)</f>
        <v>0</v>
      </c>
      <c r="JV380" s="1098">
        <f>IF(JV$9=$N380,#REF!,0)</f>
        <v>0</v>
      </c>
      <c r="JW380" s="1098">
        <f>IF(JW$9=$N380,#REF!,0)</f>
        <v>0</v>
      </c>
      <c r="JX380" s="681"/>
      <c r="JZ380" s="681">
        <f t="shared" si="1062"/>
        <v>0</v>
      </c>
      <c r="KA380" s="681">
        <f t="shared" si="1062"/>
        <v>0</v>
      </c>
      <c r="KB380" s="681">
        <f t="shared" si="1062"/>
        <v>0</v>
      </c>
      <c r="KC380" s="681">
        <f t="shared" si="1062"/>
        <v>0</v>
      </c>
      <c r="KD380" s="681">
        <f t="shared" si="1062"/>
        <v>0</v>
      </c>
      <c r="KE380" s="681">
        <f t="shared" si="1062"/>
        <v>0</v>
      </c>
      <c r="KF380" s="681">
        <f t="shared" si="1062"/>
        <v>0</v>
      </c>
      <c r="KG380" s="681">
        <f t="shared" si="1062"/>
        <v>0</v>
      </c>
      <c r="KH380" s="681">
        <f t="shared" si="1062"/>
        <v>0</v>
      </c>
      <c r="KI380" s="681">
        <f t="shared" si="1062"/>
        <v>0</v>
      </c>
      <c r="KJ380" s="681">
        <f t="shared" si="1062"/>
        <v>0</v>
      </c>
      <c r="KN380" s="1098">
        <f t="shared" si="1063"/>
        <v>0</v>
      </c>
      <c r="KO380" s="1098">
        <f t="shared" si="1063"/>
        <v>0</v>
      </c>
      <c r="KP380" s="1098">
        <f t="shared" si="1063"/>
        <v>0</v>
      </c>
      <c r="KQ380" s="1098">
        <f t="shared" si="1063"/>
        <v>0</v>
      </c>
      <c r="KR380" s="1098">
        <f t="shared" si="1063"/>
        <v>0</v>
      </c>
      <c r="KS380" s="1098">
        <f t="shared" si="1063"/>
        <v>0</v>
      </c>
      <c r="KT380" s="1098">
        <f t="shared" si="1063"/>
        <v>0</v>
      </c>
      <c r="KU380" s="1098">
        <f t="shared" si="1063"/>
        <v>0</v>
      </c>
      <c r="KV380" s="1098">
        <f t="shared" si="1063"/>
        <v>0</v>
      </c>
      <c r="KW380" s="1098">
        <f t="shared" si="1063"/>
        <v>0</v>
      </c>
      <c r="KX380" s="1098">
        <f t="shared" si="1063"/>
        <v>0</v>
      </c>
      <c r="KY380" s="1098">
        <f t="shared" si="1063"/>
        <v>0</v>
      </c>
      <c r="KZ380" s="1098">
        <f t="shared" si="1063"/>
        <v>0</v>
      </c>
      <c r="LA380" s="1098">
        <f t="shared" si="1063"/>
        <v>0</v>
      </c>
      <c r="LB380" s="1098">
        <f t="shared" si="1063"/>
        <v>0</v>
      </c>
      <c r="LC380" s="1098">
        <f t="shared" si="1061"/>
        <v>0</v>
      </c>
      <c r="LD380" s="1098">
        <f t="shared" si="1061"/>
        <v>0</v>
      </c>
      <c r="LE380" s="1098">
        <f t="shared" si="1061"/>
        <v>0</v>
      </c>
      <c r="LF380" s="1098">
        <f t="shared" si="1061"/>
        <v>0</v>
      </c>
      <c r="LG380" s="1098">
        <f t="shared" si="1061"/>
        <v>0</v>
      </c>
      <c r="LH380" s="1098">
        <f t="shared" si="1061"/>
        <v>0</v>
      </c>
      <c r="LI380" s="1098">
        <f t="shared" si="1061"/>
        <v>0</v>
      </c>
      <c r="LJ380" s="1098">
        <f t="shared" si="1061"/>
        <v>0</v>
      </c>
      <c r="LK380" s="1098">
        <f t="shared" si="1061"/>
        <v>0</v>
      </c>
      <c r="LL380" s="1098">
        <f t="shared" si="1061"/>
        <v>0</v>
      </c>
      <c r="LM380" s="1098">
        <f t="shared" si="1061"/>
        <v>0</v>
      </c>
      <c r="LN380" s="1098">
        <f t="shared" si="1061"/>
        <v>0</v>
      </c>
      <c r="LO380" s="1098">
        <f t="shared" si="1061"/>
        <v>0</v>
      </c>
      <c r="LP380" s="1098">
        <f t="shared" si="1061"/>
        <v>0</v>
      </c>
      <c r="LQ380" s="1098">
        <f t="shared" si="1061"/>
        <v>0</v>
      </c>
      <c r="LR380" s="1098">
        <f t="shared" si="1061"/>
        <v>0</v>
      </c>
      <c r="LS380" s="1098">
        <f t="shared" si="924"/>
        <v>0</v>
      </c>
    </row>
    <row r="381" spans="1:331" ht="20.100000000000001" customHeight="1" x14ac:dyDescent="0.35">
      <c r="A381" s="694"/>
      <c r="B381" s="757"/>
      <c r="C381" s="696"/>
      <c r="D381" s="696"/>
      <c r="E381" s="696"/>
      <c r="F381" s="696"/>
      <c r="G381" s="696"/>
      <c r="H381" s="696"/>
      <c r="I381" s="696"/>
      <c r="J381" s="871" t="s">
        <v>212</v>
      </c>
      <c r="K381" s="877"/>
      <c r="L381" s="874">
        <v>32</v>
      </c>
      <c r="M381" s="874" t="s">
        <v>214</v>
      </c>
      <c r="N381" s="874"/>
      <c r="O381" s="697"/>
      <c r="P381" s="694"/>
      <c r="Q381" s="694"/>
      <c r="R381" s="694"/>
      <c r="S381" s="694"/>
      <c r="T381" s="694"/>
      <c r="U381" s="694"/>
      <c r="V381" s="694"/>
      <c r="W381" s="694"/>
      <c r="X381" s="694"/>
      <c r="Y381" s="694"/>
      <c r="Z381" s="694"/>
      <c r="AA381" s="694"/>
      <c r="AB381" s="694"/>
      <c r="AC381" s="694"/>
      <c r="AD381" s="694"/>
      <c r="AE381" s="694"/>
      <c r="AF381" s="694"/>
      <c r="AG381" s="694"/>
      <c r="AH381" s="694"/>
      <c r="AI381" s="694"/>
      <c r="AJ381" s="694"/>
      <c r="AK381" s="694"/>
      <c r="AL381" s="694"/>
      <c r="AM381" s="694"/>
      <c r="AN381" s="694"/>
      <c r="AO381" s="694"/>
      <c r="AP381" s="694"/>
      <c r="AQ381" s="694"/>
      <c r="AR381" s="694"/>
      <c r="AS381" s="694"/>
      <c r="AT381" s="694"/>
      <c r="AU381" s="694"/>
      <c r="AV381" s="694"/>
      <c r="AW381" s="694"/>
      <c r="AX381" s="694"/>
      <c r="AY381" s="694"/>
      <c r="AZ381" s="694"/>
      <c r="BA381" s="694"/>
      <c r="BB381" s="694"/>
      <c r="BC381" s="694"/>
      <c r="BD381" s="694"/>
      <c r="BE381" s="694"/>
      <c r="BF381" s="694"/>
      <c r="BG381" s="112">
        <f>BG384</f>
        <v>0</v>
      </c>
      <c r="BH381" s="112">
        <f>BH384</f>
        <v>0</v>
      </c>
      <c r="BI381" s="694"/>
      <c r="BJ381" s="112">
        <f>BJ384</f>
        <v>0</v>
      </c>
      <c r="BK381" s="112">
        <f>BK384</f>
        <v>0</v>
      </c>
      <c r="BL381" s="112">
        <f>IFERROR(BK381/BJ381*100,)</f>
        <v>0</v>
      </c>
      <c r="BM381" s="112"/>
      <c r="BN381" s="112"/>
      <c r="BO381" s="112">
        <f>BO384</f>
        <v>11500</v>
      </c>
      <c r="BP381" s="112"/>
      <c r="BQ381" s="112"/>
      <c r="BR381" s="112">
        <f>BR384</f>
        <v>0</v>
      </c>
      <c r="BS381" s="112">
        <f>BS384</f>
        <v>11500</v>
      </c>
      <c r="BT381" s="112">
        <f>BT384</f>
        <v>0</v>
      </c>
      <c r="BU381" s="112">
        <f>BU384</f>
        <v>0</v>
      </c>
      <c r="BV381" s="112">
        <f>BV384</f>
        <v>11500</v>
      </c>
      <c r="BW381" s="112"/>
      <c r="BX381" s="112"/>
      <c r="BY381" s="112">
        <f>BY384</f>
        <v>11500</v>
      </c>
      <c r="BZ381" s="112">
        <f t="shared" ref="BZ381:CU381" si="1093">BZ384+BZ382</f>
        <v>7128.36</v>
      </c>
      <c r="CA381" s="112">
        <f t="shared" si="1093"/>
        <v>0</v>
      </c>
      <c r="CB381" s="112">
        <f t="shared" si="1093"/>
        <v>61.98573913043478</v>
      </c>
      <c r="CC381" s="112">
        <f t="shared" si="1093"/>
        <v>0</v>
      </c>
      <c r="CD381" s="112">
        <f t="shared" si="1093"/>
        <v>0</v>
      </c>
      <c r="CE381" s="112">
        <f t="shared" si="1093"/>
        <v>11500</v>
      </c>
      <c r="CF381" s="112">
        <f t="shared" si="1093"/>
        <v>876.96</v>
      </c>
      <c r="CG381" s="112">
        <f t="shared" si="1093"/>
        <v>7.6257391304347832</v>
      </c>
      <c r="CH381" s="112">
        <f t="shared" si="1093"/>
        <v>0</v>
      </c>
      <c r="CI381" s="112">
        <f t="shared" si="1093"/>
        <v>11500</v>
      </c>
      <c r="CJ381" s="112">
        <f t="shared" si="1093"/>
        <v>0</v>
      </c>
      <c r="CK381" s="112">
        <f t="shared" si="1093"/>
        <v>0</v>
      </c>
      <c r="CL381" s="112">
        <f t="shared" si="1093"/>
        <v>0</v>
      </c>
      <c r="CM381" s="112">
        <f t="shared" si="1093"/>
        <v>11500</v>
      </c>
      <c r="CN381" s="112">
        <f t="shared" si="1093"/>
        <v>0</v>
      </c>
      <c r="CO381" s="112">
        <f t="shared" si="1093"/>
        <v>0</v>
      </c>
      <c r="CP381" s="112">
        <f t="shared" si="1093"/>
        <v>0</v>
      </c>
      <c r="CQ381" s="112">
        <f t="shared" si="1093"/>
        <v>11500</v>
      </c>
      <c r="CR381" s="112">
        <f t="shared" si="1093"/>
        <v>11445.36</v>
      </c>
      <c r="CS381" s="112">
        <f t="shared" si="987"/>
        <v>99.524869565217401</v>
      </c>
      <c r="CT381" s="112">
        <f t="shared" si="1093"/>
        <v>31000</v>
      </c>
      <c r="CU381" s="112">
        <f t="shared" si="1093"/>
        <v>42500</v>
      </c>
      <c r="CV381" s="112">
        <f>CV384+CV382</f>
        <v>11445.36</v>
      </c>
      <c r="CW381" s="112">
        <f t="shared" si="839"/>
        <v>26.930258823529414</v>
      </c>
      <c r="CX381" s="112">
        <f>CX384+CX382</f>
        <v>0</v>
      </c>
      <c r="CY381" s="112">
        <f>CY384+CY382</f>
        <v>42500</v>
      </c>
      <c r="CZ381" s="112">
        <v>11500</v>
      </c>
      <c r="DA381" s="112">
        <v>11500</v>
      </c>
      <c r="DB381" s="112">
        <f>DB384+DB382</f>
        <v>8814.48</v>
      </c>
      <c r="DC381" s="112">
        <f>DC384+DC382</f>
        <v>15964.75</v>
      </c>
      <c r="DD381" s="112">
        <f t="shared" si="1054"/>
        <v>181.11958958441113</v>
      </c>
      <c r="DE381" s="112">
        <f t="shared" si="1055"/>
        <v>69.411956521739128</v>
      </c>
      <c r="DF381" s="112">
        <f>DF384+DF382</f>
        <v>27789.18</v>
      </c>
      <c r="DG381" s="112">
        <f>DG384+DG382</f>
        <v>11500</v>
      </c>
      <c r="DH381" s="112">
        <f>DH384+DH382</f>
        <v>2671.2</v>
      </c>
      <c r="DI381" s="112">
        <f t="shared" si="843"/>
        <v>23.227826086956522</v>
      </c>
      <c r="DJ381" s="112">
        <f>DJ384+DJ382</f>
        <v>11500</v>
      </c>
      <c r="DK381" s="112">
        <f>DK384+DK382</f>
        <v>23000</v>
      </c>
      <c r="DL381" s="112">
        <f t="shared" si="1074"/>
        <v>120.82252173913044</v>
      </c>
      <c r="DM381" s="112">
        <f>DM384+DM382</f>
        <v>0</v>
      </c>
      <c r="DN381" s="112">
        <f>DN384+DN382</f>
        <v>23000</v>
      </c>
      <c r="DO381" s="112">
        <f>DO384+DO382</f>
        <v>15964.75</v>
      </c>
      <c r="DP381" s="112">
        <f t="shared" si="1049"/>
        <v>69.411956521739128</v>
      </c>
      <c r="DQ381" s="112">
        <f>DQ384+DQ382</f>
        <v>7000</v>
      </c>
      <c r="DR381" s="112">
        <f>DR384+DR382</f>
        <v>30000</v>
      </c>
      <c r="DS381" s="112">
        <f>DS384+DS382</f>
        <v>15964.75</v>
      </c>
      <c r="DT381" s="112">
        <f t="shared" si="976"/>
        <v>53.215833333333329</v>
      </c>
      <c r="DU381" s="112">
        <f>DU384+DU382</f>
        <v>-11400</v>
      </c>
      <c r="DV381" s="112">
        <f>DV384+DV382</f>
        <v>18600</v>
      </c>
      <c r="DW381" s="112">
        <f>DW384+DW382</f>
        <v>30000</v>
      </c>
      <c r="DX381" s="112">
        <v>30000</v>
      </c>
      <c r="DY381" s="112">
        <v>30000</v>
      </c>
      <c r="DZ381" s="112">
        <f>DZ384+DZ382</f>
        <v>15964.75</v>
      </c>
      <c r="EA381" s="112">
        <f>EA384+EA382</f>
        <v>30000</v>
      </c>
      <c r="EB381" s="112">
        <f>EB384+EB382</f>
        <v>2293.83</v>
      </c>
      <c r="EC381" s="112">
        <f t="shared" si="1045"/>
        <v>7.6461000000000006</v>
      </c>
      <c r="ED381" s="112">
        <f>ED384+ED382</f>
        <v>-10000</v>
      </c>
      <c r="EE381" s="112">
        <f>EE384+EE382</f>
        <v>20000</v>
      </c>
      <c r="EF381" s="112">
        <f>EF384+EF382</f>
        <v>0</v>
      </c>
      <c r="EG381" s="112">
        <f t="shared" si="1070"/>
        <v>0</v>
      </c>
      <c r="EH381" s="112" t="e">
        <f>EH384+EH382</f>
        <v>#REF!</v>
      </c>
      <c r="EI381" s="112">
        <f>IFERROR(#REF!/DZ381*100,)</f>
        <v>0</v>
      </c>
      <c r="EJ381" s="112">
        <f>IFERROR(#REF!/#REF!*100,)</f>
        <v>0</v>
      </c>
      <c r="EK381" s="112">
        <f t="shared" ref="EK381" si="1094">EK384+EK382</f>
        <v>30000</v>
      </c>
      <c r="EL381" s="112">
        <v>30000</v>
      </c>
      <c r="EM381" s="112">
        <v>30000</v>
      </c>
      <c r="EN381" s="102"/>
      <c r="EO381" s="102"/>
      <c r="EP381" s="102"/>
      <c r="EQ381" s="102"/>
      <c r="ER381" s="102"/>
      <c r="ES381" s="146">
        <f t="shared" si="968"/>
        <v>0</v>
      </c>
      <c r="EX381" s="739">
        <f>IF(EX$9=$K381,#REF!,0)</f>
        <v>0</v>
      </c>
      <c r="EY381" s="739">
        <f>IF(EY$9=$K381,#REF!,0)</f>
        <v>0</v>
      </c>
      <c r="EZ381" s="739">
        <f>IF(EZ$9=$K381,#REF!,0)</f>
        <v>0</v>
      </c>
      <c r="FA381" s="739">
        <f>IF(FA$9=$K381,#REF!,0)</f>
        <v>0</v>
      </c>
      <c r="FB381" s="739">
        <f>IF(FB$9=$K381,#REF!,0)</f>
        <v>0</v>
      </c>
      <c r="FC381" s="739">
        <f>IF(FC$9=$K381,#REF!,0)</f>
        <v>0</v>
      </c>
      <c r="FD381" s="739">
        <f>IF(FD$9=$K381,#REF!,0)</f>
        <v>0</v>
      </c>
      <c r="FE381" s="739">
        <f>IF(FE$9=$K381,#REF!,0)</f>
        <v>0</v>
      </c>
      <c r="FF381" s="739">
        <f>IF(FF$9=$K381,#REF!,0)</f>
        <v>0</v>
      </c>
      <c r="FG381" s="739">
        <f>IF(FG$9=$K381,#REF!,0)</f>
        <v>0</v>
      </c>
      <c r="FH381" s="739">
        <f>IF(FH$9=$K381,#REF!,0)</f>
        <v>0</v>
      </c>
      <c r="FI381" s="739">
        <f>IF(FI$9=$K381,#REF!,0)</f>
        <v>0</v>
      </c>
      <c r="FJ381" s="739">
        <f>IF(FJ$9=$K381,#REF!,0)</f>
        <v>0</v>
      </c>
      <c r="FK381" s="739">
        <f>IF(FK$9=$K381,#REF!,0)</f>
        <v>0</v>
      </c>
      <c r="FL381" s="739">
        <f>IF(FL$9=$K381,#REF!,0)</f>
        <v>0</v>
      </c>
      <c r="FM381" s="739">
        <f>IF(FM$9=$K381,#REF!,0)</f>
        <v>0</v>
      </c>
      <c r="FN381" s="739">
        <f>IF(FN$9=$K381,#REF!,0)</f>
        <v>0</v>
      </c>
      <c r="FO381" s="739">
        <f>IF(FO$9=$K381,#REF!,0)</f>
        <v>0</v>
      </c>
      <c r="FP381" s="739">
        <f>IF(FP$9=$K381,#REF!,0)</f>
        <v>0</v>
      </c>
      <c r="FQ381" s="739">
        <f>IF(FQ$9=$K381,#REF!,0)</f>
        <v>0</v>
      </c>
      <c r="FU381" s="739">
        <f t="shared" si="1067"/>
        <v>0</v>
      </c>
      <c r="FV381" s="739">
        <f t="shared" si="1067"/>
        <v>0</v>
      </c>
      <c r="FW381" s="739">
        <f t="shared" si="1067"/>
        <v>0</v>
      </c>
      <c r="FX381" s="739">
        <f t="shared" si="1067"/>
        <v>0</v>
      </c>
      <c r="FY381" s="739">
        <f t="shared" si="1067"/>
        <v>0</v>
      </c>
      <c r="FZ381" s="739">
        <f t="shared" si="1067"/>
        <v>0</v>
      </c>
      <c r="GA381" s="739">
        <f t="shared" si="1067"/>
        <v>0</v>
      </c>
      <c r="GB381" s="739">
        <f t="shared" si="1067"/>
        <v>0</v>
      </c>
      <c r="GC381" s="739">
        <f t="shared" si="1067"/>
        <v>0</v>
      </c>
      <c r="GD381" s="739">
        <f t="shared" si="1067"/>
        <v>0</v>
      </c>
      <c r="GE381" s="739">
        <f t="shared" si="1068"/>
        <v>0</v>
      </c>
      <c r="GF381" s="739">
        <f t="shared" si="1068"/>
        <v>0</v>
      </c>
      <c r="GG381" s="739">
        <f t="shared" si="1068"/>
        <v>0</v>
      </c>
      <c r="GH381" s="739">
        <f t="shared" si="1068"/>
        <v>0</v>
      </c>
      <c r="GI381" s="739">
        <f t="shared" si="1068"/>
        <v>0</v>
      </c>
      <c r="GJ381" s="739">
        <f t="shared" si="1068"/>
        <v>0</v>
      </c>
      <c r="GK381" s="739">
        <f t="shared" si="1068"/>
        <v>0</v>
      </c>
      <c r="GL381" s="739">
        <f t="shared" si="1068"/>
        <v>0</v>
      </c>
      <c r="GM381" s="739">
        <f t="shared" si="1068"/>
        <v>0</v>
      </c>
      <c r="GN381" s="739">
        <f t="shared" si="1068"/>
        <v>0</v>
      </c>
      <c r="GQ381" s="1098">
        <f>IF(GQ$9=$N381,#REF!,0)</f>
        <v>0</v>
      </c>
      <c r="GR381" s="1098">
        <f>IF(GR$9=$N381,#REF!,0)</f>
        <v>0</v>
      </c>
      <c r="GS381" s="1098">
        <f>IF(GS$9=$N381,#REF!,0)</f>
        <v>0</v>
      </c>
      <c r="GT381" s="1098">
        <f>IF(GT$9=$N381,#REF!,0)</f>
        <v>0</v>
      </c>
      <c r="GU381" s="1098">
        <f>IF(GU$9=$N381,#REF!,0)</f>
        <v>0</v>
      </c>
      <c r="GV381" s="1098">
        <f>IF(GV$9=$N381,#REF!,0)</f>
        <v>0</v>
      </c>
      <c r="GW381" s="1098">
        <f>IF(GW$9=$N381,#REF!,0)</f>
        <v>0</v>
      </c>
      <c r="GX381" s="1098">
        <f>IF(GX$9=$N381,#REF!,0)</f>
        <v>0</v>
      </c>
      <c r="GY381" s="1098">
        <f>IF(GY$9=$N381,#REF!,0)</f>
        <v>0</v>
      </c>
      <c r="GZ381" s="1098">
        <f>IF(GZ$9=$N381,#REF!,0)</f>
        <v>0</v>
      </c>
      <c r="HA381" s="1098">
        <f>IF(HA$9=$N381,#REF!,0)</f>
        <v>0</v>
      </c>
      <c r="HB381" s="1098">
        <f>IF(HB$9=$N381,#REF!,0)</f>
        <v>0</v>
      </c>
      <c r="HC381" s="1098">
        <f>IF(HC$9=$N381,#REF!,0)</f>
        <v>0</v>
      </c>
      <c r="HD381" s="1098">
        <f>IF(HD$9=$N381,#REF!,0)</f>
        <v>0</v>
      </c>
      <c r="HE381" s="1098">
        <f>IF(HE$9=$N381,#REF!,0)</f>
        <v>0</v>
      </c>
      <c r="HF381" s="1098">
        <f>IF(HF$9=$N381,#REF!,0)</f>
        <v>0</v>
      </c>
      <c r="HG381" s="1098">
        <f>IF(HG$9=$N381,#REF!,0)</f>
        <v>0</v>
      </c>
      <c r="HH381" s="1098">
        <f>IF(HH$9=$N381,#REF!,0)</f>
        <v>0</v>
      </c>
      <c r="HI381" s="1098">
        <f>IF(HI$9=$N381,#REF!,0)</f>
        <v>0</v>
      </c>
      <c r="HJ381" s="1098">
        <f>IF(HJ$9=$N381,#REF!,0)</f>
        <v>0</v>
      </c>
      <c r="HK381" s="1098">
        <f>IF(HK$9=$N381,#REF!,0)</f>
        <v>0</v>
      </c>
      <c r="HL381" s="1098">
        <f>IF(HL$9=$N381,#REF!,0)</f>
        <v>0</v>
      </c>
      <c r="HM381" s="1098">
        <f>IF(HM$9=$N381,#REF!,0)</f>
        <v>0</v>
      </c>
      <c r="HN381" s="1098">
        <f>IF(HN$9=$N381,#REF!,0)</f>
        <v>0</v>
      </c>
      <c r="HO381" s="1098">
        <f>IF(HO$9=$N381,#REF!,0)</f>
        <v>0</v>
      </c>
      <c r="HP381" s="1098">
        <f>IF(HP$9=$N381,#REF!,0)</f>
        <v>0</v>
      </c>
      <c r="HQ381" s="1098">
        <f>IF(HQ$9=$N381,#REF!,0)</f>
        <v>0</v>
      </c>
      <c r="HR381" s="1098">
        <f>IF(HR$9=$N381,#REF!,0)</f>
        <v>0</v>
      </c>
      <c r="HS381" s="1098">
        <f>IF(HS$9=$N381,#REF!,0)</f>
        <v>0</v>
      </c>
      <c r="HT381" s="1098">
        <f>IF(HT$9=$N381,#REF!,0)</f>
        <v>0</v>
      </c>
      <c r="HU381" s="1098">
        <f>IF(HU$9=$N381,#REF!,0)</f>
        <v>0</v>
      </c>
      <c r="HV381" s="1098">
        <f>IF(HV$9=$N381,#REF!,0)</f>
        <v>0</v>
      </c>
      <c r="HW381" s="1098">
        <f>IF(HW$9=$N381,#REF!,0)</f>
        <v>0</v>
      </c>
      <c r="HX381" s="1098">
        <f>IF(HX$9=$N381,#REF!,0)</f>
        <v>0</v>
      </c>
      <c r="HY381" s="1098">
        <f>IF(HY$9=$N381,#REF!,0)</f>
        <v>0</v>
      </c>
      <c r="HZ381" s="1098">
        <f>IF(HZ$9=$N381,#REF!,0)</f>
        <v>0</v>
      </c>
      <c r="IA381" s="1098">
        <f>IF(IA$9=$N381,#REF!,0)</f>
        <v>0</v>
      </c>
      <c r="IB381" s="1098">
        <f>IF(IB$9=$N381,#REF!,0)</f>
        <v>0</v>
      </c>
      <c r="IC381" s="1098">
        <f>IF(IC$9=$N381,#REF!,0)</f>
        <v>0</v>
      </c>
      <c r="ID381" s="1098">
        <f>IF(ID$9=$N381,#REF!,0)</f>
        <v>0</v>
      </c>
      <c r="IE381" s="1098">
        <f>IF(IE$9=$N381,#REF!,0)</f>
        <v>0</v>
      </c>
      <c r="IF381" s="1098">
        <f>IF(IF$9=$N381,#REF!,0)</f>
        <v>0</v>
      </c>
      <c r="IG381" s="1098">
        <f>IF(IG$9=$N381,#REF!,0)</f>
        <v>0</v>
      </c>
      <c r="IH381" s="1098">
        <f>IF(IH$9=$N381,#REF!,0)</f>
        <v>0</v>
      </c>
      <c r="II381" s="1098">
        <f>IF(II$9=$N381,#REF!,0)</f>
        <v>0</v>
      </c>
      <c r="IJ381" s="1098">
        <f>IF(IJ$9=$N381,#REF!,0)</f>
        <v>0</v>
      </c>
      <c r="IK381" s="1098">
        <f>IF(IK$9=$N381,#REF!,0)</f>
        <v>0</v>
      </c>
      <c r="IL381" s="1098">
        <f>IF(IL$9=$N381,#REF!,0)</f>
        <v>0</v>
      </c>
      <c r="IM381" s="1098">
        <f>IF(IM$9=$N381,#REF!,0)</f>
        <v>0</v>
      </c>
      <c r="IN381" s="1098">
        <f>IF(IN$9=$N381,#REF!,0)</f>
        <v>0</v>
      </c>
      <c r="IO381" s="1098">
        <f>IF(IO$9=$N381,#REF!,0)</f>
        <v>0</v>
      </c>
      <c r="IP381" s="1098">
        <f>IF(IP$9=$N381,#REF!,0)</f>
        <v>0</v>
      </c>
      <c r="IQ381" s="1098">
        <f>IF(IQ$9=$N381,#REF!,0)</f>
        <v>0</v>
      </c>
      <c r="IR381" s="1098">
        <f>IF(IR$9=$N381,#REF!,0)</f>
        <v>0</v>
      </c>
      <c r="IS381" s="1098">
        <f>IF(IS$9=$N381,#REF!,0)</f>
        <v>0</v>
      </c>
      <c r="IT381" s="1098">
        <f>IF(IT$9=$N381,#REF!,0)</f>
        <v>0</v>
      </c>
      <c r="IU381" s="1098">
        <f>IF(IU$9=$N381,#REF!,0)</f>
        <v>0</v>
      </c>
      <c r="IV381" s="1098">
        <f>IF(IV$9=$N381,#REF!,0)</f>
        <v>0</v>
      </c>
      <c r="IW381" s="1098">
        <f>IF(IW$9=$N381,#REF!,0)</f>
        <v>0</v>
      </c>
      <c r="IX381" s="1098">
        <f>IF(IX$9=$N381,#REF!,0)</f>
        <v>0</v>
      </c>
      <c r="IY381" s="1098">
        <f>IF(IY$9=$N381,#REF!,0)</f>
        <v>0</v>
      </c>
      <c r="IZ381" s="1098">
        <f>IF(IZ$9=$N381,#REF!,0)</f>
        <v>0</v>
      </c>
      <c r="JA381" s="1098">
        <f>IF(JA$9=$N381,#REF!,0)</f>
        <v>0</v>
      </c>
      <c r="JB381" s="1098">
        <f>IF(JB$9=$N381,#REF!,0)</f>
        <v>0</v>
      </c>
      <c r="JC381" s="1098">
        <f>IF(JC$9=$N381,#REF!,0)</f>
        <v>0</v>
      </c>
      <c r="JD381" s="1098">
        <f>IF(JD$9=$N381,#REF!,0)</f>
        <v>0</v>
      </c>
      <c r="JE381" s="1098">
        <f>IF(JE$9=$N381,#REF!,0)</f>
        <v>0</v>
      </c>
      <c r="JF381" s="1098">
        <f>IF(JF$9=$N381,#REF!,0)</f>
        <v>0</v>
      </c>
      <c r="JG381" s="1098">
        <f>IF(JG$9=$N381,#REF!,0)</f>
        <v>0</v>
      </c>
      <c r="JH381" s="1098">
        <f>IF(JH$9=$N381,#REF!,0)</f>
        <v>0</v>
      </c>
      <c r="JI381" s="1098">
        <f>IF(JI$9=$N381,#REF!,0)</f>
        <v>0</v>
      </c>
      <c r="JJ381" s="1098">
        <f>IF(JJ$9=$N381,#REF!,0)</f>
        <v>0</v>
      </c>
      <c r="JK381" s="1098">
        <f>IF(JK$9=$N381,#REF!,0)</f>
        <v>0</v>
      </c>
      <c r="JL381" s="1098">
        <f>IF(JL$9=$N381,#REF!,0)</f>
        <v>0</v>
      </c>
      <c r="JM381" s="1098">
        <f>IF(JM$9=$N381,#REF!,0)</f>
        <v>0</v>
      </c>
      <c r="JN381" s="1098">
        <f>IF(JN$9=$N381,#REF!,0)</f>
        <v>0</v>
      </c>
      <c r="JO381" s="1098">
        <f>IF(JO$9=$N381,#REF!,0)</f>
        <v>0</v>
      </c>
      <c r="JP381" s="1098">
        <f>IF(JP$9=$N381,#REF!,0)</f>
        <v>0</v>
      </c>
      <c r="JQ381" s="1098">
        <f>IF(JQ$9=$N381,#REF!,0)</f>
        <v>0</v>
      </c>
      <c r="JR381" s="1098">
        <f>IF(JR$9=$N381,#REF!,0)</f>
        <v>0</v>
      </c>
      <c r="JS381" s="1098">
        <f>IF(JS$9=$N381,#REF!,0)</f>
        <v>0</v>
      </c>
      <c r="JT381" s="1098">
        <f>IF(JT$9=$N381,#REF!,0)</f>
        <v>0</v>
      </c>
      <c r="JU381" s="1098">
        <f>IF(JU$9=$N381,#REF!,0)</f>
        <v>0</v>
      </c>
      <c r="JV381" s="1098">
        <f>IF(JV$9=$N381,#REF!,0)</f>
        <v>0</v>
      </c>
      <c r="JW381" s="1098">
        <f>IF(JW$9=$N381,#REF!,0)</f>
        <v>0</v>
      </c>
      <c r="JX381" s="681"/>
      <c r="JZ381" s="681">
        <f t="shared" si="1062"/>
        <v>0</v>
      </c>
      <c r="KA381" s="681">
        <f t="shared" si="1062"/>
        <v>30000</v>
      </c>
      <c r="KB381" s="681">
        <f t="shared" si="1062"/>
        <v>0</v>
      </c>
      <c r="KC381" s="681">
        <f t="shared" si="1062"/>
        <v>0</v>
      </c>
      <c r="KD381" s="681">
        <f t="shared" si="1062"/>
        <v>0</v>
      </c>
      <c r="KE381" s="681">
        <f t="shared" si="1062"/>
        <v>0</v>
      </c>
      <c r="KF381" s="681">
        <f t="shared" si="1062"/>
        <v>0</v>
      </c>
      <c r="KG381" s="681">
        <f t="shared" si="1062"/>
        <v>0</v>
      </c>
      <c r="KH381" s="681">
        <f t="shared" si="1062"/>
        <v>0</v>
      </c>
      <c r="KI381" s="681">
        <f t="shared" si="1062"/>
        <v>0</v>
      </c>
      <c r="KJ381" s="681">
        <f t="shared" si="1062"/>
        <v>0</v>
      </c>
      <c r="KN381" s="1098">
        <f t="shared" si="1063"/>
        <v>0</v>
      </c>
      <c r="KO381" s="1098">
        <f t="shared" si="1063"/>
        <v>0</v>
      </c>
      <c r="KP381" s="1098">
        <f t="shared" si="1063"/>
        <v>0</v>
      </c>
      <c r="KQ381" s="1098">
        <f t="shared" si="1063"/>
        <v>0</v>
      </c>
      <c r="KR381" s="1098">
        <f t="shared" si="1063"/>
        <v>0</v>
      </c>
      <c r="KS381" s="1098">
        <f t="shared" si="1063"/>
        <v>0</v>
      </c>
      <c r="KT381" s="1098">
        <f t="shared" si="1063"/>
        <v>0</v>
      </c>
      <c r="KU381" s="1098">
        <f t="shared" si="1063"/>
        <v>0</v>
      </c>
      <c r="KV381" s="1098">
        <f t="shared" si="1063"/>
        <v>0</v>
      </c>
      <c r="KW381" s="1098">
        <f t="shared" si="1063"/>
        <v>0</v>
      </c>
      <c r="KX381" s="1098">
        <f t="shared" si="1063"/>
        <v>0</v>
      </c>
      <c r="KY381" s="1098">
        <f t="shared" si="1063"/>
        <v>0</v>
      </c>
      <c r="KZ381" s="1098">
        <f t="shared" si="1063"/>
        <v>0</v>
      </c>
      <c r="LA381" s="1098">
        <f t="shared" si="1063"/>
        <v>0</v>
      </c>
      <c r="LB381" s="1098">
        <f t="shared" si="1063"/>
        <v>0</v>
      </c>
      <c r="LC381" s="1098">
        <f t="shared" si="1061"/>
        <v>0</v>
      </c>
      <c r="LD381" s="1098">
        <f t="shared" si="1061"/>
        <v>0</v>
      </c>
      <c r="LE381" s="1098">
        <f t="shared" si="1061"/>
        <v>0</v>
      </c>
      <c r="LF381" s="1098">
        <f t="shared" si="1061"/>
        <v>0</v>
      </c>
      <c r="LG381" s="1098">
        <f t="shared" si="1061"/>
        <v>0</v>
      </c>
      <c r="LH381" s="1098">
        <f t="shared" si="1061"/>
        <v>0</v>
      </c>
      <c r="LI381" s="1098">
        <f t="shared" si="1061"/>
        <v>0</v>
      </c>
      <c r="LJ381" s="1098">
        <f t="shared" si="1061"/>
        <v>0</v>
      </c>
      <c r="LK381" s="1098">
        <f t="shared" si="1061"/>
        <v>0</v>
      </c>
      <c r="LL381" s="1098">
        <f t="shared" si="1061"/>
        <v>0</v>
      </c>
      <c r="LM381" s="1098">
        <f t="shared" si="1061"/>
        <v>0</v>
      </c>
      <c r="LN381" s="1098">
        <f t="shared" si="1061"/>
        <v>0</v>
      </c>
      <c r="LO381" s="1098">
        <f t="shared" si="1061"/>
        <v>0</v>
      </c>
      <c r="LP381" s="1098">
        <f t="shared" si="1061"/>
        <v>0</v>
      </c>
      <c r="LQ381" s="1098">
        <f t="shared" si="1061"/>
        <v>0</v>
      </c>
      <c r="LR381" s="1098">
        <f t="shared" si="1061"/>
        <v>0</v>
      </c>
      <c r="LS381" s="1098">
        <f t="shared" si="924"/>
        <v>0</v>
      </c>
    </row>
    <row r="382" spans="1:331" ht="20.100000000000001" customHeight="1" x14ac:dyDescent="0.35">
      <c r="A382" s="695"/>
      <c r="B382" s="871" t="s">
        <v>816</v>
      </c>
      <c r="C382" s="870" t="s">
        <v>412</v>
      </c>
      <c r="D382" s="696"/>
      <c r="E382" s="696"/>
      <c r="F382" s="696"/>
      <c r="G382" s="696"/>
      <c r="H382" s="696"/>
      <c r="I382" s="696"/>
      <c r="J382" s="871" t="s">
        <v>212</v>
      </c>
      <c r="K382" s="587"/>
      <c r="L382" s="587"/>
      <c r="M382" s="1380">
        <v>322</v>
      </c>
      <c r="N382" s="1380" t="s">
        <v>170</v>
      </c>
      <c r="O382" s="1380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635"/>
      <c r="AJ382" s="31"/>
      <c r="AK382" s="31"/>
      <c r="AL382" s="31"/>
      <c r="AM382" s="31"/>
      <c r="AN382" s="38"/>
      <c r="AO382" s="38"/>
      <c r="AP382" s="38"/>
      <c r="AQ382" s="38"/>
      <c r="AR382" s="38"/>
      <c r="AS382" s="54"/>
      <c r="AT382" s="54"/>
      <c r="AU382" s="38"/>
      <c r="AV382" s="38"/>
      <c r="AW382" s="38"/>
      <c r="AX382" s="38"/>
      <c r="AY382" s="38"/>
      <c r="AZ382" s="31"/>
      <c r="BA382" s="31"/>
      <c r="BB382" s="113"/>
      <c r="BC382" s="113"/>
      <c r="BD382" s="38"/>
      <c r="BE382" s="113"/>
      <c r="BF382" s="113"/>
      <c r="BG382" s="113"/>
      <c r="BH382" s="113"/>
      <c r="BI382" s="38"/>
      <c r="BJ382" s="113"/>
      <c r="BK382" s="38"/>
      <c r="BL382" s="38"/>
      <c r="BM382" s="38"/>
      <c r="BN382" s="38"/>
      <c r="BO382" s="113"/>
      <c r="BP382" s="113"/>
      <c r="BQ382" s="113"/>
      <c r="BR382" s="38"/>
      <c r="BS382" s="113"/>
      <c r="BT382" s="113"/>
      <c r="BU382" s="38"/>
      <c r="BV382" s="113"/>
      <c r="BW382" s="113"/>
      <c r="BX382" s="113"/>
      <c r="BY382" s="113"/>
      <c r="BZ382" s="112">
        <f>BZ383</f>
        <v>0</v>
      </c>
      <c r="CA382" s="113"/>
      <c r="CB382" s="113"/>
      <c r="CC382" s="113"/>
      <c r="CD382" s="113"/>
      <c r="CE382" s="112">
        <f>CE383</f>
        <v>0</v>
      </c>
      <c r="CF382" s="112">
        <f>CF383</f>
        <v>0</v>
      </c>
      <c r="CG382" s="112">
        <f>IFERROR(CF382/CE382*100,)</f>
        <v>0</v>
      </c>
      <c r="CH382" s="112">
        <f>CH383</f>
        <v>0</v>
      </c>
      <c r="CI382" s="112">
        <f>CI383</f>
        <v>0</v>
      </c>
      <c r="CJ382" s="112"/>
      <c r="CK382" s="112">
        <f>IFERROR(CJ382/CI382*100,)</f>
        <v>0</v>
      </c>
      <c r="CL382" s="112">
        <f>CL383</f>
        <v>0</v>
      </c>
      <c r="CM382" s="112">
        <f>CM383</f>
        <v>0</v>
      </c>
      <c r="CN382" s="112"/>
      <c r="CO382" s="112">
        <f>IFERROR(CN382/CM382*100,)</f>
        <v>0</v>
      </c>
      <c r="CP382" s="112">
        <f>CP383</f>
        <v>0</v>
      </c>
      <c r="CQ382" s="112">
        <f>CQ383</f>
        <v>0</v>
      </c>
      <c r="CR382" s="112">
        <f>CR383</f>
        <v>0</v>
      </c>
      <c r="CS382" s="112">
        <f t="shared" si="987"/>
        <v>0</v>
      </c>
      <c r="CT382" s="112">
        <f>CT383</f>
        <v>10000</v>
      </c>
      <c r="CU382" s="112">
        <f>CU383</f>
        <v>10000</v>
      </c>
      <c r="CV382" s="112">
        <f>CV383</f>
        <v>0</v>
      </c>
      <c r="CW382" s="112">
        <f t="shared" si="839"/>
        <v>0</v>
      </c>
      <c r="CX382" s="112">
        <f t="shared" ref="CX382:DH382" si="1095">CX383</f>
        <v>0</v>
      </c>
      <c r="CY382" s="112">
        <f t="shared" si="1095"/>
        <v>10000</v>
      </c>
      <c r="CZ382" s="112">
        <f t="shared" si="1095"/>
        <v>0</v>
      </c>
      <c r="DA382" s="112">
        <f t="shared" si="1095"/>
        <v>0</v>
      </c>
      <c r="DB382" s="112">
        <f t="shared" si="1095"/>
        <v>8814.48</v>
      </c>
      <c r="DC382" s="112">
        <f>DC383</f>
        <v>15964.75</v>
      </c>
      <c r="DD382" s="112">
        <f t="shared" si="1054"/>
        <v>181.11958958441113</v>
      </c>
      <c r="DE382" s="112">
        <f t="shared" si="1055"/>
        <v>69.411956521739128</v>
      </c>
      <c r="DF382" s="112">
        <f>DF383</f>
        <v>8330.2199999999993</v>
      </c>
      <c r="DG382" s="112">
        <f t="shared" si="1095"/>
        <v>11500</v>
      </c>
      <c r="DH382" s="112">
        <f t="shared" si="1095"/>
        <v>2671.2</v>
      </c>
      <c r="DI382" s="112">
        <f t="shared" si="843"/>
        <v>23.227826086956522</v>
      </c>
      <c r="DJ382" s="112">
        <f>DJ383</f>
        <v>11500</v>
      </c>
      <c r="DK382" s="112">
        <f>DK383</f>
        <v>23000</v>
      </c>
      <c r="DL382" s="112">
        <f t="shared" si="1074"/>
        <v>36.218347826086955</v>
      </c>
      <c r="DM382" s="112">
        <f>DM383</f>
        <v>0</v>
      </c>
      <c r="DN382" s="112">
        <f>DN383</f>
        <v>23000</v>
      </c>
      <c r="DO382" s="112">
        <f>DO383</f>
        <v>15964.75</v>
      </c>
      <c r="DP382" s="112">
        <f t="shared" si="1049"/>
        <v>69.411956521739128</v>
      </c>
      <c r="DQ382" s="112">
        <f>DQ383</f>
        <v>7000</v>
      </c>
      <c r="DR382" s="112">
        <f>DR383</f>
        <v>30000</v>
      </c>
      <c r="DS382" s="112">
        <f>DS383</f>
        <v>15964.75</v>
      </c>
      <c r="DT382" s="112">
        <f t="shared" si="976"/>
        <v>53.215833333333329</v>
      </c>
      <c r="DU382" s="112">
        <f t="shared" ref="DU382:EB382" si="1096">DU383</f>
        <v>-11400</v>
      </c>
      <c r="DV382" s="112">
        <f t="shared" si="1096"/>
        <v>18600</v>
      </c>
      <c r="DW382" s="112">
        <f t="shared" si="1096"/>
        <v>30000</v>
      </c>
      <c r="DX382" s="112">
        <f t="shared" si="1096"/>
        <v>0</v>
      </c>
      <c r="DY382" s="112">
        <f t="shared" si="1096"/>
        <v>0</v>
      </c>
      <c r="DZ382" s="112">
        <f>DZ383</f>
        <v>15964.75</v>
      </c>
      <c r="EA382" s="112">
        <f t="shared" si="1096"/>
        <v>30000</v>
      </c>
      <c r="EB382" s="112">
        <f t="shared" si="1096"/>
        <v>2293.83</v>
      </c>
      <c r="EC382" s="112">
        <f t="shared" si="1045"/>
        <v>7.6461000000000006</v>
      </c>
      <c r="ED382" s="112">
        <f>ED383</f>
        <v>-10000</v>
      </c>
      <c r="EE382" s="112">
        <f>EE383</f>
        <v>20000</v>
      </c>
      <c r="EF382" s="112">
        <f>EF383</f>
        <v>0</v>
      </c>
      <c r="EG382" s="112">
        <f t="shared" si="1070"/>
        <v>0</v>
      </c>
      <c r="EH382" s="112" t="e">
        <f>EH383</f>
        <v>#REF!</v>
      </c>
      <c r="EI382" s="112">
        <f>IFERROR(#REF!/DZ382*100,)</f>
        <v>0</v>
      </c>
      <c r="EJ382" s="112">
        <f>IFERROR(#REF!/#REF!*100,)</f>
        <v>0</v>
      </c>
      <c r="EK382" s="112">
        <f t="shared" ref="EK382:EM382" si="1097">EK383</f>
        <v>30000</v>
      </c>
      <c r="EL382" s="112">
        <f t="shared" si="1097"/>
        <v>0</v>
      </c>
      <c r="EM382" s="112">
        <f t="shared" si="1097"/>
        <v>0</v>
      </c>
      <c r="EN382" s="102"/>
      <c r="EO382" s="102"/>
      <c r="EP382" s="102"/>
      <c r="EQ382" s="102"/>
      <c r="ER382" s="102"/>
      <c r="ES382" s="146">
        <f t="shared" si="968"/>
        <v>0</v>
      </c>
      <c r="EX382" s="739">
        <f>IF(EX$9=$K382,#REF!,0)</f>
        <v>0</v>
      </c>
      <c r="EY382" s="739">
        <f>IF(EY$9=$K382,#REF!,0)</f>
        <v>0</v>
      </c>
      <c r="EZ382" s="739">
        <f>IF(EZ$9=$K382,#REF!,0)</f>
        <v>0</v>
      </c>
      <c r="FA382" s="739">
        <f>IF(FA$9=$K382,#REF!,0)</f>
        <v>0</v>
      </c>
      <c r="FB382" s="739">
        <f>IF(FB$9=$K382,#REF!,0)</f>
        <v>0</v>
      </c>
      <c r="FC382" s="739">
        <f>IF(FC$9=$K382,#REF!,0)</f>
        <v>0</v>
      </c>
      <c r="FD382" s="739">
        <f>IF(FD$9=$K382,#REF!,0)</f>
        <v>0</v>
      </c>
      <c r="FE382" s="739">
        <f>IF(FE$9=$K382,#REF!,0)</f>
        <v>0</v>
      </c>
      <c r="FF382" s="739">
        <f>IF(FF$9=$K382,#REF!,0)</f>
        <v>0</v>
      </c>
      <c r="FG382" s="739">
        <f>IF(FG$9=$K382,#REF!,0)</f>
        <v>0</v>
      </c>
      <c r="FH382" s="739">
        <f>IF(FH$9=$K382,#REF!,0)</f>
        <v>0</v>
      </c>
      <c r="FI382" s="739">
        <f>IF(FI$9=$K382,#REF!,0)</f>
        <v>0</v>
      </c>
      <c r="FJ382" s="739">
        <f>IF(FJ$9=$K382,#REF!,0)</f>
        <v>0</v>
      </c>
      <c r="FK382" s="739">
        <f>IF(FK$9=$K382,#REF!,0)</f>
        <v>0</v>
      </c>
      <c r="FL382" s="739">
        <f>IF(FL$9=$K382,#REF!,0)</f>
        <v>0</v>
      </c>
      <c r="FM382" s="739">
        <f>IF(FM$9=$K382,#REF!,0)</f>
        <v>0</v>
      </c>
      <c r="FN382" s="739">
        <f>IF(FN$9=$K382,#REF!,0)</f>
        <v>0</v>
      </c>
      <c r="FO382" s="739">
        <f>IF(FO$9=$K382,#REF!,0)</f>
        <v>0</v>
      </c>
      <c r="FP382" s="739">
        <f>IF(FP$9=$K382,#REF!,0)</f>
        <v>0</v>
      </c>
      <c r="FQ382" s="739">
        <f>IF(FQ$9=$K382,#REF!,0)</f>
        <v>0</v>
      </c>
      <c r="FU382" s="739">
        <f t="shared" si="1067"/>
        <v>0</v>
      </c>
      <c r="FV382" s="739">
        <f t="shared" si="1067"/>
        <v>0</v>
      </c>
      <c r="FW382" s="739">
        <f t="shared" si="1067"/>
        <v>0</v>
      </c>
      <c r="FX382" s="739">
        <f t="shared" si="1067"/>
        <v>0</v>
      </c>
      <c r="FY382" s="739">
        <f t="shared" si="1067"/>
        <v>0</v>
      </c>
      <c r="FZ382" s="739">
        <f t="shared" si="1067"/>
        <v>0</v>
      </c>
      <c r="GA382" s="739">
        <f t="shared" si="1067"/>
        <v>0</v>
      </c>
      <c r="GB382" s="739">
        <f t="shared" si="1067"/>
        <v>0</v>
      </c>
      <c r="GC382" s="739">
        <f t="shared" si="1067"/>
        <v>0</v>
      </c>
      <c r="GD382" s="739">
        <f t="shared" si="1067"/>
        <v>0</v>
      </c>
      <c r="GE382" s="739">
        <f t="shared" si="1068"/>
        <v>0</v>
      </c>
      <c r="GF382" s="739">
        <f t="shared" si="1068"/>
        <v>0</v>
      </c>
      <c r="GG382" s="739">
        <f t="shared" si="1068"/>
        <v>0</v>
      </c>
      <c r="GH382" s="739">
        <f t="shared" si="1068"/>
        <v>0</v>
      </c>
      <c r="GI382" s="739">
        <f t="shared" si="1068"/>
        <v>0</v>
      </c>
      <c r="GJ382" s="739">
        <f t="shared" si="1068"/>
        <v>0</v>
      </c>
      <c r="GK382" s="739">
        <f t="shared" si="1068"/>
        <v>0</v>
      </c>
      <c r="GL382" s="739">
        <f t="shared" si="1068"/>
        <v>0</v>
      </c>
      <c r="GM382" s="739">
        <f t="shared" si="1068"/>
        <v>0</v>
      </c>
      <c r="GN382" s="739">
        <f t="shared" si="1068"/>
        <v>0</v>
      </c>
      <c r="GQ382" s="1098">
        <f>IF(GQ$9=$N382,#REF!,0)</f>
        <v>0</v>
      </c>
      <c r="GR382" s="1098">
        <f>IF(GR$9=$N382,#REF!,0)</f>
        <v>0</v>
      </c>
      <c r="GS382" s="1098">
        <f>IF(GS$9=$N382,#REF!,0)</f>
        <v>0</v>
      </c>
      <c r="GT382" s="1098">
        <f>IF(GT$9=$N382,#REF!,0)</f>
        <v>0</v>
      </c>
      <c r="GU382" s="1098">
        <f>IF(GU$9=$N382,#REF!,0)</f>
        <v>0</v>
      </c>
      <c r="GV382" s="1098">
        <f>IF(GV$9=$N382,#REF!,0)</f>
        <v>0</v>
      </c>
      <c r="GW382" s="1098">
        <f>IF(GW$9=$N382,#REF!,0)</f>
        <v>0</v>
      </c>
      <c r="GX382" s="1098">
        <f>IF(GX$9=$N382,#REF!,0)</f>
        <v>0</v>
      </c>
      <c r="GY382" s="1098">
        <f>IF(GY$9=$N382,#REF!,0)</f>
        <v>0</v>
      </c>
      <c r="GZ382" s="1098">
        <f>IF(GZ$9=$N382,#REF!,0)</f>
        <v>0</v>
      </c>
      <c r="HA382" s="1098">
        <f>IF(HA$9=$N382,#REF!,0)</f>
        <v>0</v>
      </c>
      <c r="HB382" s="1098">
        <f>IF(HB$9=$N382,#REF!,0)</f>
        <v>0</v>
      </c>
      <c r="HC382" s="1098">
        <f>IF(HC$9=$N382,#REF!,0)</f>
        <v>0</v>
      </c>
      <c r="HD382" s="1098">
        <f>IF(HD$9=$N382,#REF!,0)</f>
        <v>0</v>
      </c>
      <c r="HE382" s="1098">
        <f>IF(HE$9=$N382,#REF!,0)</f>
        <v>0</v>
      </c>
      <c r="HF382" s="1098">
        <f>IF(HF$9=$N382,#REF!,0)</f>
        <v>0</v>
      </c>
      <c r="HG382" s="1098">
        <f>IF(HG$9=$N382,#REF!,0)</f>
        <v>0</v>
      </c>
      <c r="HH382" s="1098">
        <f>IF(HH$9=$N382,#REF!,0)</f>
        <v>0</v>
      </c>
      <c r="HI382" s="1098">
        <f>IF(HI$9=$N382,#REF!,0)</f>
        <v>0</v>
      </c>
      <c r="HJ382" s="1098">
        <f>IF(HJ$9=$N382,#REF!,0)</f>
        <v>0</v>
      </c>
      <c r="HK382" s="1098">
        <f>IF(HK$9=$N382,#REF!,0)</f>
        <v>0</v>
      </c>
      <c r="HL382" s="1098">
        <f>IF(HL$9=$N382,#REF!,0)</f>
        <v>0</v>
      </c>
      <c r="HM382" s="1098">
        <f>IF(HM$9=$N382,#REF!,0)</f>
        <v>0</v>
      </c>
      <c r="HN382" s="1098">
        <f>IF(HN$9=$N382,#REF!,0)</f>
        <v>0</v>
      </c>
      <c r="HO382" s="1098">
        <f>IF(HO$9=$N382,#REF!,0)</f>
        <v>0</v>
      </c>
      <c r="HP382" s="1098">
        <f>IF(HP$9=$N382,#REF!,0)</f>
        <v>0</v>
      </c>
      <c r="HQ382" s="1098">
        <f>IF(HQ$9=$N382,#REF!,0)</f>
        <v>0</v>
      </c>
      <c r="HR382" s="1098">
        <f>IF(HR$9=$N382,#REF!,0)</f>
        <v>0</v>
      </c>
      <c r="HS382" s="1098">
        <f>IF(HS$9=$N382,#REF!,0)</f>
        <v>0</v>
      </c>
      <c r="HT382" s="1098">
        <f>IF(HT$9=$N382,#REF!,0)</f>
        <v>0</v>
      </c>
      <c r="HU382" s="1098">
        <f>IF(HU$9=$N382,#REF!,0)</f>
        <v>0</v>
      </c>
      <c r="HV382" s="1098">
        <f>IF(HV$9=$N382,#REF!,0)</f>
        <v>0</v>
      </c>
      <c r="HW382" s="1098">
        <f>IF(HW$9=$N382,#REF!,0)</f>
        <v>0</v>
      </c>
      <c r="HX382" s="1098">
        <f>IF(HX$9=$N382,#REF!,0)</f>
        <v>0</v>
      </c>
      <c r="HY382" s="1098">
        <f>IF(HY$9=$N382,#REF!,0)</f>
        <v>0</v>
      </c>
      <c r="HZ382" s="1098">
        <f>IF(HZ$9=$N382,#REF!,0)</f>
        <v>0</v>
      </c>
      <c r="IA382" s="1098">
        <f>IF(IA$9=$N382,#REF!,0)</f>
        <v>0</v>
      </c>
      <c r="IB382" s="1098">
        <f>IF(IB$9=$N382,#REF!,0)</f>
        <v>0</v>
      </c>
      <c r="IC382" s="1098">
        <f>IF(IC$9=$N382,#REF!,0)</f>
        <v>0</v>
      </c>
      <c r="ID382" s="1098">
        <f>IF(ID$9=$N382,#REF!,0)</f>
        <v>0</v>
      </c>
      <c r="IE382" s="1098">
        <f>IF(IE$9=$N382,#REF!,0)</f>
        <v>0</v>
      </c>
      <c r="IF382" s="1098">
        <f>IF(IF$9=$N382,#REF!,0)</f>
        <v>0</v>
      </c>
      <c r="IG382" s="1098">
        <f>IF(IG$9=$N382,#REF!,0)</f>
        <v>0</v>
      </c>
      <c r="IH382" s="1098">
        <f>IF(IH$9=$N382,#REF!,0)</f>
        <v>0</v>
      </c>
      <c r="II382" s="1098">
        <f>IF(II$9=$N382,#REF!,0)</f>
        <v>0</v>
      </c>
      <c r="IJ382" s="1098">
        <f>IF(IJ$9=$N382,#REF!,0)</f>
        <v>0</v>
      </c>
      <c r="IK382" s="1098">
        <f>IF(IK$9=$N382,#REF!,0)</f>
        <v>0</v>
      </c>
      <c r="IL382" s="1098">
        <f>IF(IL$9=$N382,#REF!,0)</f>
        <v>0</v>
      </c>
      <c r="IM382" s="1098">
        <f>IF(IM$9=$N382,#REF!,0)</f>
        <v>0</v>
      </c>
      <c r="IN382" s="1098">
        <f>IF(IN$9=$N382,#REF!,0)</f>
        <v>0</v>
      </c>
      <c r="IO382" s="1098">
        <f>IF(IO$9=$N382,#REF!,0)</f>
        <v>0</v>
      </c>
      <c r="IP382" s="1098">
        <f>IF(IP$9=$N382,#REF!,0)</f>
        <v>0</v>
      </c>
      <c r="IQ382" s="1098">
        <f>IF(IQ$9=$N382,#REF!,0)</f>
        <v>0</v>
      </c>
      <c r="IR382" s="1098">
        <f>IF(IR$9=$N382,#REF!,0)</f>
        <v>0</v>
      </c>
      <c r="IS382" s="1098">
        <f>IF(IS$9=$N382,#REF!,0)</f>
        <v>0</v>
      </c>
      <c r="IT382" s="1098">
        <f>IF(IT$9=$N382,#REF!,0)</f>
        <v>0</v>
      </c>
      <c r="IU382" s="1098">
        <f>IF(IU$9=$N382,#REF!,0)</f>
        <v>0</v>
      </c>
      <c r="IV382" s="1098">
        <f>IF(IV$9=$N382,#REF!,0)</f>
        <v>0</v>
      </c>
      <c r="IW382" s="1098">
        <f>IF(IW$9=$N382,#REF!,0)</f>
        <v>0</v>
      </c>
      <c r="IX382" s="1098">
        <f>IF(IX$9=$N382,#REF!,0)</f>
        <v>0</v>
      </c>
      <c r="IY382" s="1098">
        <f>IF(IY$9=$N382,#REF!,0)</f>
        <v>0</v>
      </c>
      <c r="IZ382" s="1098">
        <f>IF(IZ$9=$N382,#REF!,0)</f>
        <v>0</v>
      </c>
      <c r="JA382" s="1098">
        <f>IF(JA$9=$N382,#REF!,0)</f>
        <v>0</v>
      </c>
      <c r="JB382" s="1098">
        <f>IF(JB$9=$N382,#REF!,0)</f>
        <v>0</v>
      </c>
      <c r="JC382" s="1098">
        <f>IF(JC$9=$N382,#REF!,0)</f>
        <v>0</v>
      </c>
      <c r="JD382" s="1098">
        <f>IF(JD$9=$N382,#REF!,0)</f>
        <v>0</v>
      </c>
      <c r="JE382" s="1098">
        <f>IF(JE$9=$N382,#REF!,0)</f>
        <v>0</v>
      </c>
      <c r="JF382" s="1098">
        <f>IF(JF$9=$N382,#REF!,0)</f>
        <v>0</v>
      </c>
      <c r="JG382" s="1098">
        <f>IF(JG$9=$N382,#REF!,0)</f>
        <v>0</v>
      </c>
      <c r="JH382" s="1098">
        <f>IF(JH$9=$N382,#REF!,0)</f>
        <v>0</v>
      </c>
      <c r="JI382" s="1098">
        <f>IF(JI$9=$N382,#REF!,0)</f>
        <v>0</v>
      </c>
      <c r="JJ382" s="1098">
        <f>IF(JJ$9=$N382,#REF!,0)</f>
        <v>0</v>
      </c>
      <c r="JK382" s="1098">
        <f>IF(JK$9=$N382,#REF!,0)</f>
        <v>0</v>
      </c>
      <c r="JL382" s="1098">
        <f>IF(JL$9=$N382,#REF!,0)</f>
        <v>0</v>
      </c>
      <c r="JM382" s="1098">
        <f>IF(JM$9=$N382,#REF!,0)</f>
        <v>0</v>
      </c>
      <c r="JN382" s="1098">
        <f>IF(JN$9=$N382,#REF!,0)</f>
        <v>0</v>
      </c>
      <c r="JO382" s="1098">
        <f>IF(JO$9=$N382,#REF!,0)</f>
        <v>0</v>
      </c>
      <c r="JP382" s="1098">
        <f>IF(JP$9=$N382,#REF!,0)</f>
        <v>0</v>
      </c>
      <c r="JQ382" s="1098">
        <f>IF(JQ$9=$N382,#REF!,0)</f>
        <v>0</v>
      </c>
      <c r="JR382" s="1098">
        <f>IF(JR$9=$N382,#REF!,0)</f>
        <v>0</v>
      </c>
      <c r="JS382" s="1098">
        <f>IF(JS$9=$N382,#REF!,0)</f>
        <v>0</v>
      </c>
      <c r="JT382" s="1098">
        <f>IF(JT$9=$N382,#REF!,0)</f>
        <v>0</v>
      </c>
      <c r="JU382" s="1098">
        <f>IF(JU$9=$N382,#REF!,0)</f>
        <v>0</v>
      </c>
      <c r="JV382" s="1098">
        <f>IF(JV$9=$N382,#REF!,0)</f>
        <v>0</v>
      </c>
      <c r="JW382" s="1098">
        <f>IF(JW$9=$N382,#REF!,0)</f>
        <v>0</v>
      </c>
      <c r="JX382" s="681"/>
      <c r="JZ382" s="681">
        <f t="shared" si="1062"/>
        <v>0</v>
      </c>
      <c r="KA382" s="681">
        <f t="shared" si="1062"/>
        <v>0</v>
      </c>
      <c r="KB382" s="681">
        <f t="shared" si="1062"/>
        <v>0</v>
      </c>
      <c r="KC382" s="681">
        <f t="shared" si="1062"/>
        <v>0</v>
      </c>
      <c r="KD382" s="681">
        <f t="shared" si="1062"/>
        <v>0</v>
      </c>
      <c r="KE382" s="681">
        <f t="shared" si="1062"/>
        <v>0</v>
      </c>
      <c r="KF382" s="681">
        <f t="shared" si="1062"/>
        <v>0</v>
      </c>
      <c r="KG382" s="681">
        <f t="shared" si="1062"/>
        <v>0</v>
      </c>
      <c r="KH382" s="681">
        <f t="shared" si="1062"/>
        <v>0</v>
      </c>
      <c r="KI382" s="681">
        <f t="shared" si="1062"/>
        <v>0</v>
      </c>
      <c r="KJ382" s="681">
        <f t="shared" si="1062"/>
        <v>0</v>
      </c>
      <c r="KN382" s="1098">
        <f t="shared" si="1063"/>
        <v>0</v>
      </c>
      <c r="KO382" s="1098">
        <f t="shared" si="1063"/>
        <v>0</v>
      </c>
      <c r="KP382" s="1098">
        <f t="shared" si="1063"/>
        <v>0</v>
      </c>
      <c r="KQ382" s="1098">
        <f t="shared" si="1063"/>
        <v>0</v>
      </c>
      <c r="KR382" s="1098">
        <f t="shared" si="1063"/>
        <v>18600</v>
      </c>
      <c r="KS382" s="1098">
        <f t="shared" si="1063"/>
        <v>0</v>
      </c>
      <c r="KT382" s="1098">
        <f t="shared" si="1063"/>
        <v>0</v>
      </c>
      <c r="KU382" s="1098">
        <f t="shared" si="1063"/>
        <v>0</v>
      </c>
      <c r="KV382" s="1098">
        <f t="shared" si="1063"/>
        <v>0</v>
      </c>
      <c r="KW382" s="1098">
        <f t="shared" si="1063"/>
        <v>0</v>
      </c>
      <c r="KX382" s="1098">
        <f t="shared" si="1063"/>
        <v>0</v>
      </c>
      <c r="KY382" s="1098">
        <f t="shared" si="1063"/>
        <v>0</v>
      </c>
      <c r="KZ382" s="1098">
        <f t="shared" si="1063"/>
        <v>0</v>
      </c>
      <c r="LA382" s="1098">
        <f t="shared" si="1063"/>
        <v>0</v>
      </c>
      <c r="LB382" s="1098">
        <f t="shared" si="1063"/>
        <v>0</v>
      </c>
      <c r="LC382" s="1098">
        <f t="shared" si="1061"/>
        <v>0</v>
      </c>
      <c r="LD382" s="1098">
        <f t="shared" si="1061"/>
        <v>0</v>
      </c>
      <c r="LE382" s="1098">
        <f t="shared" si="1061"/>
        <v>0</v>
      </c>
      <c r="LF382" s="1098">
        <f t="shared" si="1061"/>
        <v>0</v>
      </c>
      <c r="LG382" s="1098">
        <f t="shared" si="1061"/>
        <v>0</v>
      </c>
      <c r="LH382" s="1098">
        <f t="shared" si="1061"/>
        <v>0</v>
      </c>
      <c r="LI382" s="1098">
        <f t="shared" si="1061"/>
        <v>0</v>
      </c>
      <c r="LJ382" s="1098">
        <f t="shared" si="1061"/>
        <v>0</v>
      </c>
      <c r="LK382" s="1098">
        <f t="shared" si="1061"/>
        <v>0</v>
      </c>
      <c r="LL382" s="1098">
        <f t="shared" si="1061"/>
        <v>0</v>
      </c>
      <c r="LM382" s="1098">
        <f t="shared" si="1061"/>
        <v>0</v>
      </c>
      <c r="LN382" s="1098">
        <f t="shared" si="1061"/>
        <v>0</v>
      </c>
      <c r="LO382" s="1098">
        <f t="shared" si="1061"/>
        <v>0</v>
      </c>
      <c r="LP382" s="1098">
        <f t="shared" si="1061"/>
        <v>0</v>
      </c>
      <c r="LQ382" s="1098">
        <f t="shared" si="1061"/>
        <v>0</v>
      </c>
      <c r="LR382" s="1098">
        <f t="shared" si="1061"/>
        <v>0</v>
      </c>
      <c r="LS382" s="1098">
        <f t="shared" si="924"/>
        <v>0</v>
      </c>
    </row>
    <row r="383" spans="1:331" ht="20.100000000000001" customHeight="1" x14ac:dyDescent="0.35">
      <c r="A383" s="695"/>
      <c r="B383" s="757"/>
      <c r="C383" s="696"/>
      <c r="D383" s="696"/>
      <c r="E383" s="696"/>
      <c r="F383" s="696"/>
      <c r="G383" s="696"/>
      <c r="H383" s="696"/>
      <c r="I383" s="696"/>
      <c r="J383" s="871" t="s">
        <v>212</v>
      </c>
      <c r="K383" s="587"/>
      <c r="L383" s="587"/>
      <c r="M383" s="587"/>
      <c r="N383" s="1286">
        <v>3222</v>
      </c>
      <c r="O383" s="1286" t="s">
        <v>574</v>
      </c>
      <c r="P383" s="695"/>
      <c r="Q383" s="695"/>
      <c r="R383" s="695"/>
      <c r="S383" s="695"/>
      <c r="T383" s="695"/>
      <c r="U383" s="695"/>
      <c r="V383" s="695"/>
      <c r="W383" s="695"/>
      <c r="X383" s="695"/>
      <c r="Y383" s="695"/>
      <c r="Z383" s="695"/>
      <c r="AA383" s="695"/>
      <c r="AB383" s="695"/>
      <c r="AC383" s="695"/>
      <c r="AD383" s="695"/>
      <c r="AE383" s="695"/>
      <c r="AF383" s="695"/>
      <c r="AG383" s="695"/>
      <c r="AH383" s="695"/>
      <c r="AI383" s="695"/>
      <c r="AJ383" s="695"/>
      <c r="AK383" s="695"/>
      <c r="AL383" s="695"/>
      <c r="AM383" s="695"/>
      <c r="AN383" s="695"/>
      <c r="AO383" s="695"/>
      <c r="AP383" s="695"/>
      <c r="AQ383" s="695"/>
      <c r="AR383" s="695"/>
      <c r="AS383" s="695"/>
      <c r="AT383" s="695"/>
      <c r="AU383" s="695"/>
      <c r="AV383" s="695"/>
      <c r="AW383" s="695"/>
      <c r="AX383" s="695"/>
      <c r="AY383" s="695"/>
      <c r="AZ383" s="695"/>
      <c r="BA383" s="695"/>
      <c r="BB383" s="695"/>
      <c r="BC383" s="695"/>
      <c r="BD383" s="695"/>
      <c r="BE383" s="695"/>
      <c r="BF383" s="695"/>
      <c r="BG383" s="107"/>
      <c r="BH383" s="107"/>
      <c r="BI383" s="695"/>
      <c r="BJ383" s="107"/>
      <c r="BK383" s="107"/>
      <c r="BL383" s="107"/>
      <c r="BM383" s="107"/>
      <c r="BN383" s="107"/>
      <c r="BO383" s="107"/>
      <c r="BP383" s="107"/>
      <c r="BQ383" s="107"/>
      <c r="BR383" s="107"/>
      <c r="BS383" s="107"/>
      <c r="BT383" s="107"/>
      <c r="BU383" s="107"/>
      <c r="BV383" s="107"/>
      <c r="BW383" s="107"/>
      <c r="BX383" s="107"/>
      <c r="BY383" s="107"/>
      <c r="BZ383" s="107">
        <v>0</v>
      </c>
      <c r="CA383" s="107"/>
      <c r="CB383" s="107"/>
      <c r="CC383" s="107"/>
      <c r="CD383" s="107"/>
      <c r="CE383" s="107">
        <v>0</v>
      </c>
      <c r="CF383" s="107"/>
      <c r="CG383" s="107"/>
      <c r="CH383" s="107"/>
      <c r="CI383" s="107">
        <v>0</v>
      </c>
      <c r="CJ383" s="107"/>
      <c r="CK383" s="107"/>
      <c r="CL383" s="107"/>
      <c r="CM383" s="107">
        <v>0</v>
      </c>
      <c r="CN383" s="107"/>
      <c r="CO383" s="107"/>
      <c r="CP383" s="107"/>
      <c r="CQ383" s="107">
        <v>0</v>
      </c>
      <c r="CR383" s="107">
        <v>0</v>
      </c>
      <c r="CS383" s="107">
        <f t="shared" si="987"/>
        <v>0</v>
      </c>
      <c r="CT383" s="107">
        <f>(CU383-CQ383)</f>
        <v>10000</v>
      </c>
      <c r="CU383" s="107">
        <v>10000</v>
      </c>
      <c r="CV383" s="107">
        <v>0</v>
      </c>
      <c r="CW383" s="107">
        <f t="shared" si="839"/>
        <v>0</v>
      </c>
      <c r="CX383" s="107">
        <f>(CY383-CU383)</f>
        <v>0</v>
      </c>
      <c r="CY383" s="107">
        <v>10000</v>
      </c>
      <c r="CZ383" s="859"/>
      <c r="DA383" s="859"/>
      <c r="DB383" s="107">
        <v>8814.48</v>
      </c>
      <c r="DC383" s="859">
        <v>15964.75</v>
      </c>
      <c r="DD383" s="859">
        <f t="shared" si="1054"/>
        <v>181.11958958441113</v>
      </c>
      <c r="DE383" s="859">
        <f t="shared" si="1055"/>
        <v>69.411956521739128</v>
      </c>
      <c r="DF383" s="859">
        <v>8330.2199999999993</v>
      </c>
      <c r="DG383" s="859">
        <v>11500</v>
      </c>
      <c r="DH383" s="107">
        <v>2671.2</v>
      </c>
      <c r="DI383" s="859">
        <f t="shared" si="843"/>
        <v>23.227826086956522</v>
      </c>
      <c r="DJ383" s="107">
        <f>(DK383-DG383)</f>
        <v>11500</v>
      </c>
      <c r="DK383" s="859">
        <v>23000</v>
      </c>
      <c r="DL383" s="859">
        <f t="shared" si="1074"/>
        <v>36.218347826086955</v>
      </c>
      <c r="DM383" s="107">
        <f>(DN383-DK383)</f>
        <v>0</v>
      </c>
      <c r="DN383" s="859">
        <v>23000</v>
      </c>
      <c r="DO383" s="859">
        <v>15964.75</v>
      </c>
      <c r="DP383" s="859">
        <f t="shared" si="1049"/>
        <v>69.411956521739128</v>
      </c>
      <c r="DQ383" s="859">
        <f>(DR383-DN383)</f>
        <v>7000</v>
      </c>
      <c r="DR383" s="859">
        <v>30000</v>
      </c>
      <c r="DS383" s="859">
        <v>15964.75</v>
      </c>
      <c r="DT383" s="859">
        <f t="shared" si="976"/>
        <v>53.215833333333329</v>
      </c>
      <c r="DU383" s="859">
        <f>(DV383-DR383)</f>
        <v>-11400</v>
      </c>
      <c r="DV383" s="859">
        <v>18600</v>
      </c>
      <c r="DW383" s="859">
        <v>30000</v>
      </c>
      <c r="DX383" s="859"/>
      <c r="DY383" s="859"/>
      <c r="DZ383" s="859">
        <v>15964.75</v>
      </c>
      <c r="EA383" s="859">
        <v>30000</v>
      </c>
      <c r="EB383" s="859">
        <v>2293.83</v>
      </c>
      <c r="EC383" s="859">
        <f t="shared" si="1045"/>
        <v>7.6461000000000006</v>
      </c>
      <c r="ED383" s="859">
        <f>(EE383-EA383)</f>
        <v>-10000</v>
      </c>
      <c r="EE383" s="859">
        <v>20000</v>
      </c>
      <c r="EF383" s="859">
        <v>0</v>
      </c>
      <c r="EG383" s="859">
        <f t="shared" si="1070"/>
        <v>0</v>
      </c>
      <c r="EH383" s="859" t="e">
        <f>(#REF!-EE383)</f>
        <v>#REF!</v>
      </c>
      <c r="EI383" s="859">
        <f>IFERROR(#REF!/DZ383*100,)</f>
        <v>0</v>
      </c>
      <c r="EJ383" s="859">
        <f>IFERROR(#REF!/#REF!*100,)</f>
        <v>0</v>
      </c>
      <c r="EK383" s="859">
        <v>30000</v>
      </c>
      <c r="EL383" s="859"/>
      <c r="EM383" s="859"/>
      <c r="EN383" s="859"/>
      <c r="EO383" s="859"/>
      <c r="EP383" s="859"/>
      <c r="EQ383" s="859"/>
      <c r="ER383" s="859"/>
      <c r="ES383" s="146">
        <f t="shared" si="968"/>
        <v>0</v>
      </c>
      <c r="EX383" s="739">
        <f>IF(EX$9=$K383,#REF!,0)</f>
        <v>0</v>
      </c>
      <c r="EY383" s="739">
        <f>IF(EY$9=$K383,#REF!,0)</f>
        <v>0</v>
      </c>
      <c r="EZ383" s="739">
        <f>IF(EZ$9=$K383,#REF!,0)</f>
        <v>0</v>
      </c>
      <c r="FA383" s="739">
        <f>IF(FA$9=$K383,#REF!,0)</f>
        <v>0</v>
      </c>
      <c r="FB383" s="739">
        <f>IF(FB$9=$K383,#REF!,0)</f>
        <v>0</v>
      </c>
      <c r="FC383" s="739">
        <f>IF(FC$9=$K383,#REF!,0)</f>
        <v>0</v>
      </c>
      <c r="FD383" s="739">
        <f>IF(FD$9=$K383,#REF!,0)</f>
        <v>0</v>
      </c>
      <c r="FE383" s="739">
        <f>IF(FE$9=$K383,#REF!,0)</f>
        <v>0</v>
      </c>
      <c r="FF383" s="739">
        <f>IF(FF$9=$K383,#REF!,0)</f>
        <v>0</v>
      </c>
      <c r="FG383" s="739">
        <f>IF(FG$9=$K383,#REF!,0)</f>
        <v>0</v>
      </c>
      <c r="FH383" s="739">
        <f>IF(FH$9=$K383,#REF!,0)</f>
        <v>0</v>
      </c>
      <c r="FI383" s="739">
        <f>IF(FI$9=$K383,#REF!,0)</f>
        <v>0</v>
      </c>
      <c r="FJ383" s="739">
        <f>IF(FJ$9=$K383,#REF!,0)</f>
        <v>0</v>
      </c>
      <c r="FK383" s="739">
        <f>IF(FK$9=$K383,#REF!,0)</f>
        <v>0</v>
      </c>
      <c r="FL383" s="739">
        <f>IF(FL$9=$K383,#REF!,0)</f>
        <v>0</v>
      </c>
      <c r="FM383" s="739">
        <f>IF(FM$9=$K383,#REF!,0)</f>
        <v>0</v>
      </c>
      <c r="FN383" s="739">
        <f>IF(FN$9=$K383,#REF!,0)</f>
        <v>0</v>
      </c>
      <c r="FO383" s="739">
        <f>IF(FO$9=$K383,#REF!,0)</f>
        <v>0</v>
      </c>
      <c r="FP383" s="739">
        <f>IF(FP$9=$K383,#REF!,0)</f>
        <v>0</v>
      </c>
      <c r="FQ383" s="739">
        <f>IF(FQ$9=$K383,#REF!,0)</f>
        <v>0</v>
      </c>
      <c r="FU383" s="739">
        <f t="shared" ref="FU383:GD392" si="1098">IF(FU$9=$K383,$EK383,0)</f>
        <v>0</v>
      </c>
      <c r="FV383" s="739">
        <f t="shared" si="1098"/>
        <v>0</v>
      </c>
      <c r="FW383" s="739">
        <f t="shared" si="1098"/>
        <v>0</v>
      </c>
      <c r="FX383" s="739">
        <f t="shared" si="1098"/>
        <v>0</v>
      </c>
      <c r="FY383" s="739">
        <f t="shared" si="1098"/>
        <v>0</v>
      </c>
      <c r="FZ383" s="739">
        <f t="shared" si="1098"/>
        <v>0</v>
      </c>
      <c r="GA383" s="739">
        <f t="shared" si="1098"/>
        <v>0</v>
      </c>
      <c r="GB383" s="739">
        <f t="shared" si="1098"/>
        <v>0</v>
      </c>
      <c r="GC383" s="739">
        <f t="shared" si="1098"/>
        <v>0</v>
      </c>
      <c r="GD383" s="739">
        <f t="shared" si="1098"/>
        <v>0</v>
      </c>
      <c r="GE383" s="739">
        <f t="shared" ref="GE383:GN392" si="1099">IF(GE$9=$K383,$EK383,0)</f>
        <v>0</v>
      </c>
      <c r="GF383" s="739">
        <f t="shared" si="1099"/>
        <v>0</v>
      </c>
      <c r="GG383" s="739">
        <f t="shared" si="1099"/>
        <v>0</v>
      </c>
      <c r="GH383" s="739">
        <f t="shared" si="1099"/>
        <v>0</v>
      </c>
      <c r="GI383" s="739">
        <f t="shared" si="1099"/>
        <v>0</v>
      </c>
      <c r="GJ383" s="739">
        <f t="shared" si="1099"/>
        <v>0</v>
      </c>
      <c r="GK383" s="739">
        <f t="shared" si="1099"/>
        <v>0</v>
      </c>
      <c r="GL383" s="739">
        <f t="shared" si="1099"/>
        <v>0</v>
      </c>
      <c r="GM383" s="739">
        <f t="shared" si="1099"/>
        <v>0</v>
      </c>
      <c r="GN383" s="739">
        <f t="shared" si="1099"/>
        <v>0</v>
      </c>
      <c r="GQ383" s="1098">
        <f>IF(GQ$9=$N383,#REF!,0)</f>
        <v>0</v>
      </c>
      <c r="GR383" s="1098">
        <f>IF(GR$9=$N383,#REF!,0)</f>
        <v>0</v>
      </c>
      <c r="GS383" s="1098">
        <f>IF(GS$9=$N383,#REF!,0)</f>
        <v>0</v>
      </c>
      <c r="GT383" s="1098">
        <f>IF(GT$9=$N383,#REF!,0)</f>
        <v>0</v>
      </c>
      <c r="GU383" s="1098">
        <f>IF(GU$9=$N383,#REF!,0)</f>
        <v>0</v>
      </c>
      <c r="GV383" s="1098">
        <f>IF(GV$9=$N383,#REF!,0)</f>
        <v>0</v>
      </c>
      <c r="GW383" s="1098">
        <f>IF(GW$9=$N383,#REF!,0)</f>
        <v>0</v>
      </c>
      <c r="GX383" s="1098">
        <f>IF(GX$9=$N383,#REF!,0)</f>
        <v>0</v>
      </c>
      <c r="GY383" s="1098">
        <f>IF(GY$9=$N383,#REF!,0)</f>
        <v>0</v>
      </c>
      <c r="GZ383" s="1098">
        <f>IF(GZ$9=$N383,#REF!,0)</f>
        <v>0</v>
      </c>
      <c r="HA383" s="1098">
        <f>IF(HA$9=$N383,#REF!,0)</f>
        <v>0</v>
      </c>
      <c r="HB383" s="1098">
        <f>IF(HB$9=$N383,#REF!,0)</f>
        <v>0</v>
      </c>
      <c r="HC383" s="1098">
        <f>IF(HC$9=$N383,#REF!,0)</f>
        <v>0</v>
      </c>
      <c r="HD383" s="1098" t="e">
        <f>IF(HD$9=$N383,#REF!,0)</f>
        <v>#REF!</v>
      </c>
      <c r="HE383" s="1098">
        <f>IF(HE$9=$N383,#REF!,0)</f>
        <v>0</v>
      </c>
      <c r="HF383" s="1098">
        <f>IF(HF$9=$N383,#REF!,0)</f>
        <v>0</v>
      </c>
      <c r="HG383" s="1098">
        <f>IF(HG$9=$N383,#REF!,0)</f>
        <v>0</v>
      </c>
      <c r="HH383" s="1098">
        <f>IF(HH$9=$N383,#REF!,0)</f>
        <v>0</v>
      </c>
      <c r="HI383" s="1098">
        <f>IF(HI$9=$N383,#REF!,0)</f>
        <v>0</v>
      </c>
      <c r="HJ383" s="1098">
        <f>IF(HJ$9=$N383,#REF!,0)</f>
        <v>0</v>
      </c>
      <c r="HK383" s="1098">
        <f>IF(HK$9=$N383,#REF!,0)</f>
        <v>0</v>
      </c>
      <c r="HL383" s="1098">
        <f>IF(HL$9=$N383,#REF!,0)</f>
        <v>0</v>
      </c>
      <c r="HM383" s="1098">
        <f>IF(HM$9=$N383,#REF!,0)</f>
        <v>0</v>
      </c>
      <c r="HN383" s="1098">
        <f>IF(HN$9=$N383,#REF!,0)</f>
        <v>0</v>
      </c>
      <c r="HO383" s="1098">
        <f>IF(HO$9=$N383,#REF!,0)</f>
        <v>0</v>
      </c>
      <c r="HP383" s="1098">
        <f>IF(HP$9=$N383,#REF!,0)</f>
        <v>0</v>
      </c>
      <c r="HQ383" s="1098">
        <f>IF(HQ$9=$N383,#REF!,0)</f>
        <v>0</v>
      </c>
      <c r="HR383" s="1098">
        <f>IF(HR$9=$N383,#REF!,0)</f>
        <v>0</v>
      </c>
      <c r="HS383" s="1098">
        <f>IF(HS$9=$N383,#REF!,0)</f>
        <v>0</v>
      </c>
      <c r="HT383" s="1098">
        <f>IF(HT$9=$N383,#REF!,0)</f>
        <v>0</v>
      </c>
      <c r="HU383" s="1098">
        <f>IF(HU$9=$N383,#REF!,0)</f>
        <v>0</v>
      </c>
      <c r="HV383" s="1098">
        <f>IF(HV$9=$N383,#REF!,0)</f>
        <v>0</v>
      </c>
      <c r="HW383" s="1098">
        <f>IF(HW$9=$N383,#REF!,0)</f>
        <v>0</v>
      </c>
      <c r="HX383" s="1098">
        <f>IF(HX$9=$N383,#REF!,0)</f>
        <v>0</v>
      </c>
      <c r="HY383" s="1098">
        <f>IF(HY$9=$N383,#REF!,0)</f>
        <v>0</v>
      </c>
      <c r="HZ383" s="1098">
        <f>IF(HZ$9=$N383,#REF!,0)</f>
        <v>0</v>
      </c>
      <c r="IA383" s="1098">
        <f>IF(IA$9=$N383,#REF!,0)</f>
        <v>0</v>
      </c>
      <c r="IB383" s="1098">
        <f>IF(IB$9=$N383,#REF!,0)</f>
        <v>0</v>
      </c>
      <c r="IC383" s="1098">
        <f>IF(IC$9=$N383,#REF!,0)</f>
        <v>0</v>
      </c>
      <c r="ID383" s="1098">
        <f>IF(ID$9=$N383,#REF!,0)</f>
        <v>0</v>
      </c>
      <c r="IE383" s="1098">
        <f>IF(IE$9=$N383,#REF!,0)</f>
        <v>0</v>
      </c>
      <c r="IF383" s="1098">
        <f>IF(IF$9=$N383,#REF!,0)</f>
        <v>0</v>
      </c>
      <c r="IG383" s="1098">
        <f>IF(IG$9=$N383,#REF!,0)</f>
        <v>0</v>
      </c>
      <c r="IH383" s="1098">
        <f>IF(IH$9=$N383,#REF!,0)</f>
        <v>0</v>
      </c>
      <c r="II383" s="1098">
        <f>IF(II$9=$N383,#REF!,0)</f>
        <v>0</v>
      </c>
      <c r="IJ383" s="1098">
        <f>IF(IJ$9=$N383,#REF!,0)</f>
        <v>0</v>
      </c>
      <c r="IK383" s="1098">
        <f>IF(IK$9=$N383,#REF!,0)</f>
        <v>0</v>
      </c>
      <c r="IL383" s="1098">
        <f>IF(IL$9=$N383,#REF!,0)</f>
        <v>0</v>
      </c>
      <c r="IM383" s="1098">
        <f>IF(IM$9=$N383,#REF!,0)</f>
        <v>0</v>
      </c>
      <c r="IN383" s="1098">
        <f>IF(IN$9=$N383,#REF!,0)</f>
        <v>0</v>
      </c>
      <c r="IO383" s="1098">
        <f>IF(IO$9=$N383,#REF!,0)</f>
        <v>0</v>
      </c>
      <c r="IP383" s="1098">
        <f>IF(IP$9=$N383,#REF!,0)</f>
        <v>0</v>
      </c>
      <c r="IQ383" s="1098">
        <f>IF(IQ$9=$N383,#REF!,0)</f>
        <v>0</v>
      </c>
      <c r="IR383" s="1098">
        <f>IF(IR$9=$N383,#REF!,0)</f>
        <v>0</v>
      </c>
      <c r="IS383" s="1098">
        <f>IF(IS$9=$N383,#REF!,0)</f>
        <v>0</v>
      </c>
      <c r="IT383" s="1098">
        <f>IF(IT$9=$N383,#REF!,0)</f>
        <v>0</v>
      </c>
      <c r="IU383" s="1098">
        <f>IF(IU$9=$N383,#REF!,0)</f>
        <v>0</v>
      </c>
      <c r="IV383" s="1098">
        <f>IF(IV$9=$N383,#REF!,0)</f>
        <v>0</v>
      </c>
      <c r="IW383" s="1098">
        <f>IF(IW$9=$N383,#REF!,0)</f>
        <v>0</v>
      </c>
      <c r="IX383" s="1098">
        <f>IF(IX$9=$N383,#REF!,0)</f>
        <v>0</v>
      </c>
      <c r="IY383" s="1098">
        <f>IF(IY$9=$N383,#REF!,0)</f>
        <v>0</v>
      </c>
      <c r="IZ383" s="1098">
        <f>IF(IZ$9=$N383,#REF!,0)</f>
        <v>0</v>
      </c>
      <c r="JA383" s="1098">
        <f>IF(JA$9=$N383,#REF!,0)</f>
        <v>0</v>
      </c>
      <c r="JB383" s="1098">
        <f>IF(JB$9=$N383,#REF!,0)</f>
        <v>0</v>
      </c>
      <c r="JC383" s="1098">
        <f>IF(JC$9=$N383,#REF!,0)</f>
        <v>0</v>
      </c>
      <c r="JD383" s="1098">
        <f>IF(JD$9=$N383,#REF!,0)</f>
        <v>0</v>
      </c>
      <c r="JE383" s="1098">
        <f>IF(JE$9=$N383,#REF!,0)</f>
        <v>0</v>
      </c>
      <c r="JF383" s="1098">
        <f>IF(JF$9=$N383,#REF!,0)</f>
        <v>0</v>
      </c>
      <c r="JG383" s="1098">
        <f>IF(JG$9=$N383,#REF!,0)</f>
        <v>0</v>
      </c>
      <c r="JH383" s="1098">
        <f>IF(JH$9=$N383,#REF!,0)</f>
        <v>0</v>
      </c>
      <c r="JI383" s="1098">
        <f>IF(JI$9=$N383,#REF!,0)</f>
        <v>0</v>
      </c>
      <c r="JJ383" s="1098">
        <f>IF(JJ$9=$N383,#REF!,0)</f>
        <v>0</v>
      </c>
      <c r="JK383" s="1098">
        <f>IF(JK$9=$N383,#REF!,0)</f>
        <v>0</v>
      </c>
      <c r="JL383" s="1098">
        <f>IF(JL$9=$N383,#REF!,0)</f>
        <v>0</v>
      </c>
      <c r="JM383" s="1098">
        <f>IF(JM$9=$N383,#REF!,0)</f>
        <v>0</v>
      </c>
      <c r="JN383" s="1098">
        <f>IF(JN$9=$N383,#REF!,0)</f>
        <v>0</v>
      </c>
      <c r="JO383" s="1098">
        <f>IF(JO$9=$N383,#REF!,0)</f>
        <v>0</v>
      </c>
      <c r="JP383" s="1098">
        <f>IF(JP$9=$N383,#REF!,0)</f>
        <v>0</v>
      </c>
      <c r="JQ383" s="1098">
        <f>IF(JQ$9=$N383,#REF!,0)</f>
        <v>0</v>
      </c>
      <c r="JR383" s="1098">
        <f>IF(JR$9=$N383,#REF!,0)</f>
        <v>0</v>
      </c>
      <c r="JS383" s="1098">
        <f>IF(JS$9=$N383,#REF!,0)</f>
        <v>0</v>
      </c>
      <c r="JT383" s="1098">
        <f>IF(JT$9=$N383,#REF!,0)</f>
        <v>0</v>
      </c>
      <c r="JU383" s="1098">
        <f>IF(JU$9=$N383,#REF!,0)</f>
        <v>0</v>
      </c>
      <c r="JV383" s="1098">
        <f>IF(JV$9=$N383,#REF!,0)</f>
        <v>0</v>
      </c>
      <c r="JW383" s="1098">
        <f>IF(JW$9=$N383,#REF!,0)</f>
        <v>0</v>
      </c>
      <c r="JX383" s="681"/>
      <c r="JZ383" s="681">
        <f t="shared" ref="JZ383:KJ392" si="1100">IF(JZ$9=$L383,$DY383,0)</f>
        <v>0</v>
      </c>
      <c r="KA383" s="681">
        <f t="shared" si="1100"/>
        <v>0</v>
      </c>
      <c r="KB383" s="681">
        <f t="shared" si="1100"/>
        <v>0</v>
      </c>
      <c r="KC383" s="681">
        <f t="shared" si="1100"/>
        <v>0</v>
      </c>
      <c r="KD383" s="681">
        <f t="shared" si="1100"/>
        <v>0</v>
      </c>
      <c r="KE383" s="681">
        <f t="shared" si="1100"/>
        <v>0</v>
      </c>
      <c r="KF383" s="681">
        <f t="shared" si="1100"/>
        <v>0</v>
      </c>
      <c r="KG383" s="681">
        <f t="shared" si="1100"/>
        <v>0</v>
      </c>
      <c r="KH383" s="681">
        <f t="shared" si="1100"/>
        <v>0</v>
      </c>
      <c r="KI383" s="681">
        <f t="shared" si="1100"/>
        <v>0</v>
      </c>
      <c r="KJ383" s="681">
        <f t="shared" si="1100"/>
        <v>0</v>
      </c>
      <c r="KN383" s="1098">
        <f t="shared" si="1063"/>
        <v>0</v>
      </c>
      <c r="KO383" s="1098">
        <f t="shared" si="1063"/>
        <v>0</v>
      </c>
      <c r="KP383" s="1098">
        <f t="shared" si="1063"/>
        <v>0</v>
      </c>
      <c r="KQ383" s="1098">
        <f t="shared" si="1063"/>
        <v>0</v>
      </c>
      <c r="KR383" s="1098">
        <f t="shared" si="1063"/>
        <v>0</v>
      </c>
      <c r="KS383" s="1098">
        <f t="shared" si="1063"/>
        <v>0</v>
      </c>
      <c r="KT383" s="1098">
        <f t="shared" si="1063"/>
        <v>0</v>
      </c>
      <c r="KU383" s="1098">
        <f t="shared" si="1063"/>
        <v>0</v>
      </c>
      <c r="KV383" s="1098">
        <f t="shared" si="1063"/>
        <v>0</v>
      </c>
      <c r="KW383" s="1098">
        <f t="shared" si="1063"/>
        <v>0</v>
      </c>
      <c r="KX383" s="1098">
        <f t="shared" si="1063"/>
        <v>0</v>
      </c>
      <c r="KY383" s="1098">
        <f t="shared" si="1063"/>
        <v>0</v>
      </c>
      <c r="KZ383" s="1098">
        <f t="shared" si="1063"/>
        <v>0</v>
      </c>
      <c r="LA383" s="1098">
        <f t="shared" si="1063"/>
        <v>0</v>
      </c>
      <c r="LB383" s="1098">
        <f t="shared" si="1063"/>
        <v>0</v>
      </c>
      <c r="LC383" s="1098">
        <f t="shared" si="1061"/>
        <v>0</v>
      </c>
      <c r="LD383" s="1098">
        <f t="shared" si="1061"/>
        <v>0</v>
      </c>
      <c r="LE383" s="1098">
        <f t="shared" si="1061"/>
        <v>0</v>
      </c>
      <c r="LF383" s="1098">
        <f t="shared" si="1061"/>
        <v>0</v>
      </c>
      <c r="LG383" s="1098">
        <f t="shared" si="1061"/>
        <v>0</v>
      </c>
      <c r="LH383" s="1098">
        <f t="shared" si="1061"/>
        <v>0</v>
      </c>
      <c r="LI383" s="1098">
        <f t="shared" si="1061"/>
        <v>0</v>
      </c>
      <c r="LJ383" s="1098">
        <f t="shared" si="1061"/>
        <v>0</v>
      </c>
      <c r="LK383" s="1098">
        <f t="shared" si="1061"/>
        <v>0</v>
      </c>
      <c r="LL383" s="1098">
        <f t="shared" si="1061"/>
        <v>0</v>
      </c>
      <c r="LM383" s="1098">
        <f t="shared" si="1061"/>
        <v>0</v>
      </c>
      <c r="LN383" s="1098">
        <f t="shared" si="1061"/>
        <v>0</v>
      </c>
      <c r="LO383" s="1098">
        <f t="shared" si="1061"/>
        <v>0</v>
      </c>
      <c r="LP383" s="1098">
        <f t="shared" si="1061"/>
        <v>0</v>
      </c>
      <c r="LQ383" s="1098">
        <f t="shared" si="1061"/>
        <v>0</v>
      </c>
      <c r="LR383" s="1098">
        <f t="shared" si="1061"/>
        <v>0</v>
      </c>
      <c r="LS383" s="1098">
        <f t="shared" si="924"/>
        <v>0</v>
      </c>
    </row>
    <row r="384" spans="1:331" ht="20.100000000000001" hidden="1" customHeight="1" x14ac:dyDescent="0.35">
      <c r="A384" s="694"/>
      <c r="B384" s="871" t="s">
        <v>719</v>
      </c>
      <c r="C384" s="870" t="s">
        <v>494</v>
      </c>
      <c r="D384" s="696"/>
      <c r="E384" s="696"/>
      <c r="F384" s="696"/>
      <c r="G384" s="696"/>
      <c r="H384" s="696"/>
      <c r="I384" s="696"/>
      <c r="J384" s="871" t="s">
        <v>212</v>
      </c>
      <c r="K384" s="587"/>
      <c r="L384" s="587"/>
      <c r="M384" s="874">
        <v>322</v>
      </c>
      <c r="N384" s="1381" t="s">
        <v>170</v>
      </c>
      <c r="O384" s="895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635"/>
      <c r="AJ384" s="31"/>
      <c r="AK384" s="31"/>
      <c r="AL384" s="31"/>
      <c r="AM384" s="31"/>
      <c r="AN384" s="54"/>
      <c r="AO384" s="54"/>
      <c r="AP384" s="54"/>
      <c r="AQ384" s="54"/>
      <c r="AR384" s="112">
        <f>AR385</f>
        <v>0</v>
      </c>
      <c r="AS384" s="54"/>
      <c r="AT384" s="54"/>
      <c r="AU384" s="54"/>
      <c r="AV384" s="112">
        <f t="shared" ref="AV384:BE384" si="1101">AV385+AV386</f>
        <v>0</v>
      </c>
      <c r="AW384" s="112">
        <f t="shared" si="1101"/>
        <v>0</v>
      </c>
      <c r="AX384" s="112">
        <f t="shared" si="1101"/>
        <v>0</v>
      </c>
      <c r="AY384" s="112">
        <f t="shared" si="1101"/>
        <v>0</v>
      </c>
      <c r="AZ384" s="112">
        <f t="shared" si="1101"/>
        <v>0</v>
      </c>
      <c r="BA384" s="112">
        <f t="shared" si="1101"/>
        <v>0</v>
      </c>
      <c r="BB384" s="112">
        <f t="shared" si="1101"/>
        <v>0</v>
      </c>
      <c r="BC384" s="112">
        <f t="shared" si="1101"/>
        <v>0</v>
      </c>
      <c r="BD384" s="112">
        <f t="shared" si="1101"/>
        <v>0</v>
      </c>
      <c r="BE384" s="112">
        <f t="shared" si="1101"/>
        <v>0</v>
      </c>
      <c r="BF384" s="112">
        <f>BF385+BF386</f>
        <v>0</v>
      </c>
      <c r="BG384" s="112">
        <f>SUM(BG385:BG386)</f>
        <v>0</v>
      </c>
      <c r="BH384" s="112">
        <f>SUM(BH385:BH386)</f>
        <v>0</v>
      </c>
      <c r="BI384" s="112">
        <f>BI385+BI386</f>
        <v>0</v>
      </c>
      <c r="BJ384" s="112">
        <f>SUM(BJ385:BJ386)</f>
        <v>0</v>
      </c>
      <c r="BK384" s="112">
        <f>SUM(BK385:BK386)</f>
        <v>0</v>
      </c>
      <c r="BL384" s="112">
        <f>IFERROR(BK384/BJ384*100,)</f>
        <v>0</v>
      </c>
      <c r="BM384" s="112"/>
      <c r="BN384" s="112"/>
      <c r="BO384" s="112">
        <f>SUM(BO385:BO386)</f>
        <v>11500</v>
      </c>
      <c r="BP384" s="112"/>
      <c r="BQ384" s="112"/>
      <c r="BR384" s="112">
        <f t="shared" ref="BR384:BY384" si="1102">SUM(BR385:BR386)</f>
        <v>0</v>
      </c>
      <c r="BS384" s="112">
        <f t="shared" si="1102"/>
        <v>11500</v>
      </c>
      <c r="BT384" s="112">
        <f>SUM(BT385:BT386)</f>
        <v>0</v>
      </c>
      <c r="BU384" s="112">
        <f t="shared" si="1102"/>
        <v>0</v>
      </c>
      <c r="BV384" s="112">
        <f t="shared" si="1102"/>
        <v>11500</v>
      </c>
      <c r="BW384" s="112"/>
      <c r="BX384" s="112"/>
      <c r="BY384" s="112">
        <f t="shared" si="1102"/>
        <v>11500</v>
      </c>
      <c r="BZ384" s="112">
        <f>SUM(BZ385:BZ386)</f>
        <v>7128.36</v>
      </c>
      <c r="CA384" s="112">
        <f>IFERROR(BZ384/BG384*100,)</f>
        <v>0</v>
      </c>
      <c r="CB384" s="112">
        <f>IFERROR(BZ384/BY384*100,)</f>
        <v>61.98573913043478</v>
      </c>
      <c r="CC384" s="112">
        <f>SUM(CC385:CC386)</f>
        <v>0</v>
      </c>
      <c r="CD384" s="112">
        <f>SUM(CD385:CD386)</f>
        <v>0</v>
      </c>
      <c r="CE384" s="112">
        <f>SUM(CE385:CE386)</f>
        <v>11500</v>
      </c>
      <c r="CF384" s="112">
        <f>SUM(CF385:CF386)</f>
        <v>876.96</v>
      </c>
      <c r="CG384" s="112">
        <f>IFERROR(CF384/CE384*100,)</f>
        <v>7.6257391304347832</v>
      </c>
      <c r="CH384" s="112">
        <f>SUM(CH385:CH386)</f>
        <v>0</v>
      </c>
      <c r="CI384" s="112">
        <f>SUM(CI385:CI386)</f>
        <v>11500</v>
      </c>
      <c r="CJ384" s="112"/>
      <c r="CK384" s="112">
        <f>IFERROR(CJ384/CI384*100,)</f>
        <v>0</v>
      </c>
      <c r="CL384" s="112">
        <f>SUM(CL385:CL386)</f>
        <v>0</v>
      </c>
      <c r="CM384" s="112">
        <f>SUM(CM385:CM386)</f>
        <v>11500</v>
      </c>
      <c r="CN384" s="112"/>
      <c r="CO384" s="112">
        <f>IFERROR(CN384/CM384*100,)</f>
        <v>0</v>
      </c>
      <c r="CP384" s="112">
        <f>SUM(CP385:CP386)</f>
        <v>0</v>
      </c>
      <c r="CQ384" s="112">
        <f>SUM(CQ385:CQ386)</f>
        <v>11500</v>
      </c>
      <c r="CR384" s="112">
        <f>SUM(CR385:CR386)</f>
        <v>11445.36</v>
      </c>
      <c r="CS384" s="112">
        <f t="shared" si="987"/>
        <v>99.524869565217401</v>
      </c>
      <c r="CT384" s="112">
        <f>SUM(CT385:CT386)</f>
        <v>21000</v>
      </c>
      <c r="CU384" s="112">
        <f>SUM(CU385:CU386)</f>
        <v>32500</v>
      </c>
      <c r="CV384" s="112">
        <f>SUM(CV385:CV386)</f>
        <v>11445.36</v>
      </c>
      <c r="CW384" s="112">
        <f t="shared" si="839"/>
        <v>35.216492307692313</v>
      </c>
      <c r="CX384" s="112">
        <f t="shared" ref="CX384:DH384" si="1103">SUM(CX385:CX386)</f>
        <v>0</v>
      </c>
      <c r="CY384" s="112">
        <f t="shared" si="1103"/>
        <v>32500</v>
      </c>
      <c r="CZ384" s="112">
        <f t="shared" si="1103"/>
        <v>0</v>
      </c>
      <c r="DA384" s="112">
        <f t="shared" si="1103"/>
        <v>0</v>
      </c>
      <c r="DB384" s="112">
        <f>SUM(DB385:DB386)</f>
        <v>0</v>
      </c>
      <c r="DC384" s="112">
        <f>SUM(DC385:DC386)</f>
        <v>0</v>
      </c>
      <c r="DD384" s="112">
        <f t="shared" si="1054"/>
        <v>0</v>
      </c>
      <c r="DE384" s="112">
        <f t="shared" si="1055"/>
        <v>0</v>
      </c>
      <c r="DF384" s="112">
        <v>19458.96</v>
      </c>
      <c r="DG384" s="112">
        <f t="shared" si="1103"/>
        <v>0</v>
      </c>
      <c r="DH384" s="112">
        <f t="shared" si="1103"/>
        <v>0</v>
      </c>
      <c r="DI384" s="112">
        <f t="shared" si="843"/>
        <v>0</v>
      </c>
      <c r="DJ384" s="112">
        <f>SUM(DJ385:DJ386)</f>
        <v>0</v>
      </c>
      <c r="DK384" s="112">
        <f>SUM(DK385:DK386)</f>
        <v>0</v>
      </c>
      <c r="DL384" s="112">
        <f t="shared" si="1074"/>
        <v>0</v>
      </c>
      <c r="DM384" s="112">
        <f>SUM(DM385:DM386)</f>
        <v>0</v>
      </c>
      <c r="DN384" s="112">
        <f>SUM(DN385:DN386)</f>
        <v>0</v>
      </c>
      <c r="DO384" s="112">
        <f>SUM(DO385:DO386)</f>
        <v>0</v>
      </c>
      <c r="DP384" s="112">
        <f t="shared" si="1049"/>
        <v>0</v>
      </c>
      <c r="DQ384" s="112">
        <f>SUM(DQ385:DQ386)</f>
        <v>0</v>
      </c>
      <c r="DR384" s="112">
        <f>SUM(DR385:DR386)</f>
        <v>0</v>
      </c>
      <c r="DS384" s="112">
        <f>SUM(DS385:DS386)</f>
        <v>0</v>
      </c>
      <c r="DT384" s="112">
        <f t="shared" si="976"/>
        <v>0</v>
      </c>
      <c r="DU384" s="112">
        <f t="shared" ref="DU384:EB384" si="1104">SUM(DU385:DU386)</f>
        <v>0</v>
      </c>
      <c r="DV384" s="112">
        <f t="shared" si="1104"/>
        <v>0</v>
      </c>
      <c r="DW384" s="112">
        <f t="shared" si="1104"/>
        <v>0</v>
      </c>
      <c r="DX384" s="112">
        <f t="shared" si="1104"/>
        <v>0</v>
      </c>
      <c r="DY384" s="112">
        <f t="shared" si="1104"/>
        <v>0</v>
      </c>
      <c r="DZ384" s="112">
        <f>SUM(DZ385:DZ386)</f>
        <v>0</v>
      </c>
      <c r="EA384" s="112">
        <f t="shared" si="1104"/>
        <v>0</v>
      </c>
      <c r="EB384" s="112">
        <f t="shared" si="1104"/>
        <v>0</v>
      </c>
      <c r="EC384" s="112">
        <f t="shared" si="1045"/>
        <v>0</v>
      </c>
      <c r="ED384" s="112">
        <f>SUM(ED385:ED386)</f>
        <v>0</v>
      </c>
      <c r="EE384" s="112">
        <f>SUM(EE385:EE386)</f>
        <v>0</v>
      </c>
      <c r="EF384" s="112">
        <f>SUM(EF385:EF386)</f>
        <v>0</v>
      </c>
      <c r="EG384" s="112">
        <f t="shared" si="1070"/>
        <v>0</v>
      </c>
      <c r="EH384" s="112" t="e">
        <f>SUM(EH385:EH386)</f>
        <v>#REF!</v>
      </c>
      <c r="EI384" s="112">
        <f>IFERROR(#REF!/DZ384*100,)</f>
        <v>0</v>
      </c>
      <c r="EJ384" s="112">
        <f>IFERROR(#REF!/#REF!*100,)</f>
        <v>0</v>
      </c>
      <c r="EK384" s="112">
        <f t="shared" ref="EK384:EM384" si="1105">SUM(EK385:EK386)</f>
        <v>0</v>
      </c>
      <c r="EL384" s="112">
        <f t="shared" si="1105"/>
        <v>0</v>
      </c>
      <c r="EM384" s="112">
        <f t="shared" si="1105"/>
        <v>0</v>
      </c>
      <c r="EN384" s="102"/>
      <c r="EO384" s="102"/>
      <c r="EP384" s="102"/>
      <c r="EQ384" s="102"/>
      <c r="ER384" s="102"/>
      <c r="ES384" s="146">
        <f t="shared" si="968"/>
        <v>0</v>
      </c>
      <c r="EX384" s="739">
        <f>IF(EX$9=$K384,#REF!,0)</f>
        <v>0</v>
      </c>
      <c r="EY384" s="739">
        <f>IF(EY$9=$K384,#REF!,0)</f>
        <v>0</v>
      </c>
      <c r="EZ384" s="739">
        <f>IF(EZ$9=$K384,#REF!,0)</f>
        <v>0</v>
      </c>
      <c r="FA384" s="739">
        <f>IF(FA$9=$K384,#REF!,0)</f>
        <v>0</v>
      </c>
      <c r="FB384" s="739">
        <f>IF(FB$9=$K384,#REF!,0)</f>
        <v>0</v>
      </c>
      <c r="FC384" s="739">
        <f>IF(FC$9=$K384,#REF!,0)</f>
        <v>0</v>
      </c>
      <c r="FD384" s="739">
        <f>IF(FD$9=$K384,#REF!,0)</f>
        <v>0</v>
      </c>
      <c r="FE384" s="739">
        <f>IF(FE$9=$K384,#REF!,0)</f>
        <v>0</v>
      </c>
      <c r="FF384" s="739">
        <f>IF(FF$9=$K384,#REF!,0)</f>
        <v>0</v>
      </c>
      <c r="FG384" s="739">
        <f>IF(FG$9=$K384,#REF!,0)</f>
        <v>0</v>
      </c>
      <c r="FH384" s="739">
        <f>IF(FH$9=$K384,#REF!,0)</f>
        <v>0</v>
      </c>
      <c r="FI384" s="739">
        <f>IF(FI$9=$K384,#REF!,0)</f>
        <v>0</v>
      </c>
      <c r="FJ384" s="739">
        <f>IF(FJ$9=$K384,#REF!,0)</f>
        <v>0</v>
      </c>
      <c r="FK384" s="739">
        <f>IF(FK$9=$K384,#REF!,0)</f>
        <v>0</v>
      </c>
      <c r="FL384" s="739">
        <f>IF(FL$9=$K384,#REF!,0)</f>
        <v>0</v>
      </c>
      <c r="FM384" s="739">
        <f>IF(FM$9=$K384,#REF!,0)</f>
        <v>0</v>
      </c>
      <c r="FN384" s="739">
        <f>IF(FN$9=$K384,#REF!,0)</f>
        <v>0</v>
      </c>
      <c r="FO384" s="739">
        <f>IF(FO$9=$K384,#REF!,0)</f>
        <v>0</v>
      </c>
      <c r="FP384" s="739">
        <f>IF(FP$9=$K384,#REF!,0)</f>
        <v>0</v>
      </c>
      <c r="FQ384" s="739">
        <f>IF(FQ$9=$K384,#REF!,0)</f>
        <v>0</v>
      </c>
      <c r="FU384" s="739">
        <f t="shared" si="1098"/>
        <v>0</v>
      </c>
      <c r="FV384" s="739">
        <f t="shared" si="1098"/>
        <v>0</v>
      </c>
      <c r="FW384" s="739">
        <f t="shared" si="1098"/>
        <v>0</v>
      </c>
      <c r="FX384" s="739">
        <f t="shared" si="1098"/>
        <v>0</v>
      </c>
      <c r="FY384" s="739">
        <f t="shared" si="1098"/>
        <v>0</v>
      </c>
      <c r="FZ384" s="739">
        <f t="shared" si="1098"/>
        <v>0</v>
      </c>
      <c r="GA384" s="739">
        <f t="shared" si="1098"/>
        <v>0</v>
      </c>
      <c r="GB384" s="739">
        <f t="shared" si="1098"/>
        <v>0</v>
      </c>
      <c r="GC384" s="739">
        <f t="shared" si="1098"/>
        <v>0</v>
      </c>
      <c r="GD384" s="739">
        <f t="shared" si="1098"/>
        <v>0</v>
      </c>
      <c r="GE384" s="739">
        <f t="shared" si="1099"/>
        <v>0</v>
      </c>
      <c r="GF384" s="739">
        <f t="shared" si="1099"/>
        <v>0</v>
      </c>
      <c r="GG384" s="739">
        <f t="shared" si="1099"/>
        <v>0</v>
      </c>
      <c r="GH384" s="739">
        <f t="shared" si="1099"/>
        <v>0</v>
      </c>
      <c r="GI384" s="739">
        <f t="shared" si="1099"/>
        <v>0</v>
      </c>
      <c r="GJ384" s="739">
        <f t="shared" si="1099"/>
        <v>0</v>
      </c>
      <c r="GK384" s="739">
        <f t="shared" si="1099"/>
        <v>0</v>
      </c>
      <c r="GL384" s="739">
        <f t="shared" si="1099"/>
        <v>0</v>
      </c>
      <c r="GM384" s="739">
        <f t="shared" si="1099"/>
        <v>0</v>
      </c>
      <c r="GN384" s="739">
        <f t="shared" si="1099"/>
        <v>0</v>
      </c>
      <c r="GQ384" s="1098">
        <f>IF(GQ$9=$N384,#REF!,0)</f>
        <v>0</v>
      </c>
      <c r="GR384" s="1098">
        <f>IF(GR$9=$N384,#REF!,0)</f>
        <v>0</v>
      </c>
      <c r="GS384" s="1098">
        <f>IF(GS$9=$N384,#REF!,0)</f>
        <v>0</v>
      </c>
      <c r="GT384" s="1098">
        <f>IF(GT$9=$N384,#REF!,0)</f>
        <v>0</v>
      </c>
      <c r="GU384" s="1098">
        <f>IF(GU$9=$N384,#REF!,0)</f>
        <v>0</v>
      </c>
      <c r="GV384" s="1098">
        <f>IF(GV$9=$N384,#REF!,0)</f>
        <v>0</v>
      </c>
      <c r="GW384" s="1098">
        <f>IF(GW$9=$N384,#REF!,0)</f>
        <v>0</v>
      </c>
      <c r="GX384" s="1098">
        <f>IF(GX$9=$N384,#REF!,0)</f>
        <v>0</v>
      </c>
      <c r="GY384" s="1098">
        <f>IF(GY$9=$N384,#REF!,0)</f>
        <v>0</v>
      </c>
      <c r="GZ384" s="1098">
        <f>IF(GZ$9=$N384,#REF!,0)</f>
        <v>0</v>
      </c>
      <c r="HA384" s="1098">
        <f>IF(HA$9=$N384,#REF!,0)</f>
        <v>0</v>
      </c>
      <c r="HB384" s="1098">
        <f>IF(HB$9=$N384,#REF!,0)</f>
        <v>0</v>
      </c>
      <c r="HC384" s="1098">
        <f>IF(HC$9=$N384,#REF!,0)</f>
        <v>0</v>
      </c>
      <c r="HD384" s="1098">
        <f>IF(HD$9=$N384,#REF!,0)</f>
        <v>0</v>
      </c>
      <c r="HE384" s="1098">
        <f>IF(HE$9=$N384,#REF!,0)</f>
        <v>0</v>
      </c>
      <c r="HF384" s="1098">
        <f>IF(HF$9=$N384,#REF!,0)</f>
        <v>0</v>
      </c>
      <c r="HG384" s="1098">
        <f>IF(HG$9=$N384,#REF!,0)</f>
        <v>0</v>
      </c>
      <c r="HH384" s="1098">
        <f>IF(HH$9=$N384,#REF!,0)</f>
        <v>0</v>
      </c>
      <c r="HI384" s="1098">
        <f>IF(HI$9=$N384,#REF!,0)</f>
        <v>0</v>
      </c>
      <c r="HJ384" s="1098">
        <f>IF(HJ$9=$N384,#REF!,0)</f>
        <v>0</v>
      </c>
      <c r="HK384" s="1098">
        <f>IF(HK$9=$N384,#REF!,0)</f>
        <v>0</v>
      </c>
      <c r="HL384" s="1098">
        <f>IF(HL$9=$N384,#REF!,0)</f>
        <v>0</v>
      </c>
      <c r="HM384" s="1098">
        <f>IF(HM$9=$N384,#REF!,0)</f>
        <v>0</v>
      </c>
      <c r="HN384" s="1098">
        <f>IF(HN$9=$N384,#REF!,0)</f>
        <v>0</v>
      </c>
      <c r="HO384" s="1098">
        <f>IF(HO$9=$N384,#REF!,0)</f>
        <v>0</v>
      </c>
      <c r="HP384" s="1098">
        <f>IF(HP$9=$N384,#REF!,0)</f>
        <v>0</v>
      </c>
      <c r="HQ384" s="1098">
        <f>IF(HQ$9=$N384,#REF!,0)</f>
        <v>0</v>
      </c>
      <c r="HR384" s="1098">
        <f>IF(HR$9=$N384,#REF!,0)</f>
        <v>0</v>
      </c>
      <c r="HS384" s="1098">
        <f>IF(HS$9=$N384,#REF!,0)</f>
        <v>0</v>
      </c>
      <c r="HT384" s="1098">
        <f>IF(HT$9=$N384,#REF!,0)</f>
        <v>0</v>
      </c>
      <c r="HU384" s="1098">
        <f>IF(HU$9=$N384,#REF!,0)</f>
        <v>0</v>
      </c>
      <c r="HV384" s="1098">
        <f>IF(HV$9=$N384,#REF!,0)</f>
        <v>0</v>
      </c>
      <c r="HW384" s="1098">
        <f>IF(HW$9=$N384,#REF!,0)</f>
        <v>0</v>
      </c>
      <c r="HX384" s="1098">
        <f>IF(HX$9=$N384,#REF!,0)</f>
        <v>0</v>
      </c>
      <c r="HY384" s="1098">
        <f>IF(HY$9=$N384,#REF!,0)</f>
        <v>0</v>
      </c>
      <c r="HZ384" s="1098">
        <f>IF(HZ$9=$N384,#REF!,0)</f>
        <v>0</v>
      </c>
      <c r="IA384" s="1098">
        <f>IF(IA$9=$N384,#REF!,0)</f>
        <v>0</v>
      </c>
      <c r="IB384" s="1098">
        <f>IF(IB$9=$N384,#REF!,0)</f>
        <v>0</v>
      </c>
      <c r="IC384" s="1098">
        <f>IF(IC$9=$N384,#REF!,0)</f>
        <v>0</v>
      </c>
      <c r="ID384" s="1098">
        <f>IF(ID$9=$N384,#REF!,0)</f>
        <v>0</v>
      </c>
      <c r="IE384" s="1098">
        <f>IF(IE$9=$N384,#REF!,0)</f>
        <v>0</v>
      </c>
      <c r="IF384" s="1098">
        <f>IF(IF$9=$N384,#REF!,0)</f>
        <v>0</v>
      </c>
      <c r="IG384" s="1098">
        <f>IF(IG$9=$N384,#REF!,0)</f>
        <v>0</v>
      </c>
      <c r="IH384" s="1098">
        <f>IF(IH$9=$N384,#REF!,0)</f>
        <v>0</v>
      </c>
      <c r="II384" s="1098">
        <f>IF(II$9=$N384,#REF!,0)</f>
        <v>0</v>
      </c>
      <c r="IJ384" s="1098">
        <f>IF(IJ$9=$N384,#REF!,0)</f>
        <v>0</v>
      </c>
      <c r="IK384" s="1098">
        <f>IF(IK$9=$N384,#REF!,0)</f>
        <v>0</v>
      </c>
      <c r="IL384" s="1098">
        <f>IF(IL$9=$N384,#REF!,0)</f>
        <v>0</v>
      </c>
      <c r="IM384" s="1098">
        <f>IF(IM$9=$N384,#REF!,0)</f>
        <v>0</v>
      </c>
      <c r="IN384" s="1098">
        <f>IF(IN$9=$N384,#REF!,0)</f>
        <v>0</v>
      </c>
      <c r="IO384" s="1098">
        <f>IF(IO$9=$N384,#REF!,0)</f>
        <v>0</v>
      </c>
      <c r="IP384" s="1098">
        <f>IF(IP$9=$N384,#REF!,0)</f>
        <v>0</v>
      </c>
      <c r="IQ384" s="1098">
        <f>IF(IQ$9=$N384,#REF!,0)</f>
        <v>0</v>
      </c>
      <c r="IR384" s="1098">
        <f>IF(IR$9=$N384,#REF!,0)</f>
        <v>0</v>
      </c>
      <c r="IS384" s="1098">
        <f>IF(IS$9=$N384,#REF!,0)</f>
        <v>0</v>
      </c>
      <c r="IT384" s="1098">
        <f>IF(IT$9=$N384,#REF!,0)</f>
        <v>0</v>
      </c>
      <c r="IU384" s="1098">
        <f>IF(IU$9=$N384,#REF!,0)</f>
        <v>0</v>
      </c>
      <c r="IV384" s="1098">
        <f>IF(IV$9=$N384,#REF!,0)</f>
        <v>0</v>
      </c>
      <c r="IW384" s="1098">
        <f>IF(IW$9=$N384,#REF!,0)</f>
        <v>0</v>
      </c>
      <c r="IX384" s="1098">
        <f>IF(IX$9=$N384,#REF!,0)</f>
        <v>0</v>
      </c>
      <c r="IY384" s="1098">
        <f>IF(IY$9=$N384,#REF!,0)</f>
        <v>0</v>
      </c>
      <c r="IZ384" s="1098">
        <f>IF(IZ$9=$N384,#REF!,0)</f>
        <v>0</v>
      </c>
      <c r="JA384" s="1098">
        <f>IF(JA$9=$N384,#REF!,0)</f>
        <v>0</v>
      </c>
      <c r="JB384" s="1098">
        <f>IF(JB$9=$N384,#REF!,0)</f>
        <v>0</v>
      </c>
      <c r="JC384" s="1098">
        <f>IF(JC$9=$N384,#REF!,0)</f>
        <v>0</v>
      </c>
      <c r="JD384" s="1098">
        <f>IF(JD$9=$N384,#REF!,0)</f>
        <v>0</v>
      </c>
      <c r="JE384" s="1098">
        <f>IF(JE$9=$N384,#REF!,0)</f>
        <v>0</v>
      </c>
      <c r="JF384" s="1098">
        <f>IF(JF$9=$N384,#REF!,0)</f>
        <v>0</v>
      </c>
      <c r="JG384" s="1098">
        <f>IF(JG$9=$N384,#REF!,0)</f>
        <v>0</v>
      </c>
      <c r="JH384" s="1098">
        <f>IF(JH$9=$N384,#REF!,0)</f>
        <v>0</v>
      </c>
      <c r="JI384" s="1098">
        <f>IF(JI$9=$N384,#REF!,0)</f>
        <v>0</v>
      </c>
      <c r="JJ384" s="1098">
        <f>IF(JJ$9=$N384,#REF!,0)</f>
        <v>0</v>
      </c>
      <c r="JK384" s="1098">
        <f>IF(JK$9=$N384,#REF!,0)</f>
        <v>0</v>
      </c>
      <c r="JL384" s="1098">
        <f>IF(JL$9=$N384,#REF!,0)</f>
        <v>0</v>
      </c>
      <c r="JM384" s="1098">
        <f>IF(JM$9=$N384,#REF!,0)</f>
        <v>0</v>
      </c>
      <c r="JN384" s="1098">
        <f>IF(JN$9=$N384,#REF!,0)</f>
        <v>0</v>
      </c>
      <c r="JO384" s="1098">
        <f>IF(JO$9=$N384,#REF!,0)</f>
        <v>0</v>
      </c>
      <c r="JP384" s="1098">
        <f>IF(JP$9=$N384,#REF!,0)</f>
        <v>0</v>
      </c>
      <c r="JQ384" s="1098">
        <f>IF(JQ$9=$N384,#REF!,0)</f>
        <v>0</v>
      </c>
      <c r="JR384" s="1098">
        <f>IF(JR$9=$N384,#REF!,0)</f>
        <v>0</v>
      </c>
      <c r="JS384" s="1098">
        <f>IF(JS$9=$N384,#REF!,0)</f>
        <v>0</v>
      </c>
      <c r="JT384" s="1098">
        <f>IF(JT$9=$N384,#REF!,0)</f>
        <v>0</v>
      </c>
      <c r="JU384" s="1098">
        <f>IF(JU$9=$N384,#REF!,0)</f>
        <v>0</v>
      </c>
      <c r="JV384" s="1098">
        <f>IF(JV$9=$N384,#REF!,0)</f>
        <v>0</v>
      </c>
      <c r="JW384" s="1098">
        <f>IF(JW$9=$N384,#REF!,0)</f>
        <v>0</v>
      </c>
      <c r="JX384" s="681"/>
      <c r="JZ384" s="681">
        <f t="shared" si="1100"/>
        <v>0</v>
      </c>
      <c r="KA384" s="681">
        <f t="shared" si="1100"/>
        <v>0</v>
      </c>
      <c r="KB384" s="681">
        <f t="shared" si="1100"/>
        <v>0</v>
      </c>
      <c r="KC384" s="681">
        <f t="shared" si="1100"/>
        <v>0</v>
      </c>
      <c r="KD384" s="681">
        <f t="shared" si="1100"/>
        <v>0</v>
      </c>
      <c r="KE384" s="681">
        <f t="shared" si="1100"/>
        <v>0</v>
      </c>
      <c r="KF384" s="681">
        <f t="shared" si="1100"/>
        <v>0</v>
      </c>
      <c r="KG384" s="681">
        <f t="shared" si="1100"/>
        <v>0</v>
      </c>
      <c r="KH384" s="681">
        <f t="shared" si="1100"/>
        <v>0</v>
      </c>
      <c r="KI384" s="681">
        <f t="shared" si="1100"/>
        <v>0</v>
      </c>
      <c r="KJ384" s="681">
        <f t="shared" si="1100"/>
        <v>0</v>
      </c>
      <c r="KN384" s="1098">
        <f t="shared" si="1063"/>
        <v>0</v>
      </c>
      <c r="KO384" s="1098">
        <f t="shared" si="1063"/>
        <v>0</v>
      </c>
      <c r="KP384" s="1098">
        <f t="shared" si="1063"/>
        <v>0</v>
      </c>
      <c r="KQ384" s="1098">
        <f t="shared" si="1063"/>
        <v>0</v>
      </c>
      <c r="KR384" s="1098">
        <f t="shared" si="1063"/>
        <v>0</v>
      </c>
      <c r="KS384" s="1098">
        <f t="shared" si="1063"/>
        <v>0</v>
      </c>
      <c r="KT384" s="1098">
        <f t="shared" si="1063"/>
        <v>0</v>
      </c>
      <c r="KU384" s="1098">
        <f t="shared" si="1063"/>
        <v>0</v>
      </c>
      <c r="KV384" s="1098">
        <f t="shared" si="1063"/>
        <v>0</v>
      </c>
      <c r="KW384" s="1098">
        <f t="shared" si="1063"/>
        <v>0</v>
      </c>
      <c r="KX384" s="1098">
        <f t="shared" si="1063"/>
        <v>0</v>
      </c>
      <c r="KY384" s="1098">
        <f t="shared" si="1063"/>
        <v>0</v>
      </c>
      <c r="KZ384" s="1098">
        <f t="shared" si="1063"/>
        <v>0</v>
      </c>
      <c r="LA384" s="1098">
        <f t="shared" si="1063"/>
        <v>0</v>
      </c>
      <c r="LB384" s="1098">
        <f t="shared" si="1063"/>
        <v>0</v>
      </c>
      <c r="LC384" s="1098">
        <f t="shared" si="1061"/>
        <v>0</v>
      </c>
      <c r="LD384" s="1098">
        <f t="shared" si="1061"/>
        <v>0</v>
      </c>
      <c r="LE384" s="1098">
        <f t="shared" si="1061"/>
        <v>0</v>
      </c>
      <c r="LF384" s="1098">
        <f t="shared" si="1061"/>
        <v>0</v>
      </c>
      <c r="LG384" s="1098">
        <f t="shared" si="1061"/>
        <v>0</v>
      </c>
      <c r="LH384" s="1098">
        <f t="shared" si="1061"/>
        <v>0</v>
      </c>
      <c r="LI384" s="1098">
        <f t="shared" si="1061"/>
        <v>0</v>
      </c>
      <c r="LJ384" s="1098">
        <f t="shared" si="1061"/>
        <v>0</v>
      </c>
      <c r="LK384" s="1098">
        <f t="shared" si="1061"/>
        <v>0</v>
      </c>
      <c r="LL384" s="1098">
        <f t="shared" si="1061"/>
        <v>0</v>
      </c>
      <c r="LM384" s="1098">
        <f t="shared" si="1061"/>
        <v>0</v>
      </c>
      <c r="LN384" s="1098">
        <f t="shared" si="1061"/>
        <v>0</v>
      </c>
      <c r="LO384" s="1098">
        <f t="shared" si="1061"/>
        <v>0</v>
      </c>
      <c r="LP384" s="1098">
        <f t="shared" si="1061"/>
        <v>0</v>
      </c>
      <c r="LQ384" s="1098">
        <f t="shared" si="1061"/>
        <v>0</v>
      </c>
      <c r="LR384" s="1098">
        <f t="shared" si="1061"/>
        <v>0</v>
      </c>
      <c r="LS384" s="1098">
        <f t="shared" si="924"/>
        <v>0</v>
      </c>
    </row>
    <row r="385" spans="1:331" ht="20.100000000000001" hidden="1" customHeight="1" x14ac:dyDescent="0.35">
      <c r="A385" s="694"/>
      <c r="B385" s="757"/>
      <c r="C385" s="696"/>
      <c r="D385" s="696"/>
      <c r="E385" s="696"/>
      <c r="F385" s="696"/>
      <c r="G385" s="696"/>
      <c r="H385" s="696"/>
      <c r="I385" s="696"/>
      <c r="J385" s="871" t="s">
        <v>212</v>
      </c>
      <c r="K385" s="587"/>
      <c r="L385" s="587"/>
      <c r="M385" s="587"/>
      <c r="N385" s="1287">
        <v>3222</v>
      </c>
      <c r="O385" s="1288" t="s">
        <v>717</v>
      </c>
      <c r="P385" s="694"/>
      <c r="Q385" s="694"/>
      <c r="R385" s="694"/>
      <c r="S385" s="694"/>
      <c r="T385" s="694"/>
      <c r="U385" s="694"/>
      <c r="V385" s="694"/>
      <c r="W385" s="694"/>
      <c r="X385" s="694"/>
      <c r="Y385" s="694"/>
      <c r="Z385" s="694"/>
      <c r="AA385" s="694"/>
      <c r="AB385" s="694"/>
      <c r="AC385" s="694"/>
      <c r="AD385" s="694"/>
      <c r="AE385" s="694"/>
      <c r="AF385" s="694"/>
      <c r="AG385" s="694"/>
      <c r="AH385" s="694"/>
      <c r="AI385" s="694"/>
      <c r="AJ385" s="694"/>
      <c r="AK385" s="694"/>
      <c r="AL385" s="694"/>
      <c r="AM385" s="694"/>
      <c r="AN385" s="694"/>
      <c r="AO385" s="694"/>
      <c r="AP385" s="694"/>
      <c r="AQ385" s="694"/>
      <c r="AR385" s="694"/>
      <c r="AS385" s="694"/>
      <c r="AT385" s="694"/>
      <c r="AU385" s="694"/>
      <c r="AV385" s="694"/>
      <c r="AW385" s="694"/>
      <c r="AX385" s="694"/>
      <c r="AY385" s="694"/>
      <c r="AZ385" s="694"/>
      <c r="BA385" s="694"/>
      <c r="BB385" s="694"/>
      <c r="BC385" s="694"/>
      <c r="BD385" s="694"/>
      <c r="BE385" s="694"/>
      <c r="BF385" s="694"/>
      <c r="BG385" s="107">
        <v>0</v>
      </c>
      <c r="BH385" s="107">
        <v>0</v>
      </c>
      <c r="BI385" s="694"/>
      <c r="BJ385" s="107">
        <v>0</v>
      </c>
      <c r="BK385" s="107">
        <v>0</v>
      </c>
      <c r="BL385" s="107">
        <f>IFERROR(BK385/BJ385*100,)</f>
        <v>0</v>
      </c>
      <c r="BM385" s="107"/>
      <c r="BN385" s="107"/>
      <c r="BO385" s="107">
        <v>7000</v>
      </c>
      <c r="BP385" s="107"/>
      <c r="BQ385" s="107"/>
      <c r="BR385" s="107">
        <f>(BS385-BO385)</f>
        <v>0</v>
      </c>
      <c r="BS385" s="107">
        <v>7000</v>
      </c>
      <c r="BT385" s="107">
        <v>0</v>
      </c>
      <c r="BU385" s="107">
        <f>(BY385-BO385)</f>
        <v>0</v>
      </c>
      <c r="BV385" s="107">
        <v>7000</v>
      </c>
      <c r="BW385" s="107"/>
      <c r="BX385" s="107"/>
      <c r="BY385" s="107">
        <v>7000</v>
      </c>
      <c r="BZ385" s="107">
        <v>7128.36</v>
      </c>
      <c r="CA385" s="107">
        <f>IFERROR(BZ385/BG385*100,)</f>
        <v>0</v>
      </c>
      <c r="CB385" s="107">
        <f>IFERROR(BZ385/BY385*100,)</f>
        <v>101.83371428571428</v>
      </c>
      <c r="CC385" s="107"/>
      <c r="CD385" s="107"/>
      <c r="CE385" s="107">
        <v>7000</v>
      </c>
      <c r="CF385" s="107">
        <v>876.96</v>
      </c>
      <c r="CG385" s="107">
        <f>IFERROR(CF385/CE385*100,)</f>
        <v>12.528</v>
      </c>
      <c r="CH385" s="107">
        <f>(CI385-CE385)</f>
        <v>0</v>
      </c>
      <c r="CI385" s="107">
        <v>7000</v>
      </c>
      <c r="CJ385" s="107"/>
      <c r="CK385" s="107">
        <f>IFERROR(CJ385/CI385*100,)</f>
        <v>0</v>
      </c>
      <c r="CL385" s="107">
        <f>(CM385-CI385)</f>
        <v>0</v>
      </c>
      <c r="CM385" s="107">
        <v>7000</v>
      </c>
      <c r="CN385" s="107"/>
      <c r="CO385" s="107">
        <f>IFERROR(CN385/CM385*100,)</f>
        <v>0</v>
      </c>
      <c r="CP385" s="107">
        <f>(CQ385-CM385)</f>
        <v>0</v>
      </c>
      <c r="CQ385" s="107">
        <v>7000</v>
      </c>
      <c r="CR385" s="107">
        <v>11445.36</v>
      </c>
      <c r="CS385" s="107">
        <f t="shared" si="987"/>
        <v>163.50514285714286</v>
      </c>
      <c r="CT385" s="107">
        <f>(CU385-CQ385)</f>
        <v>25500</v>
      </c>
      <c r="CU385" s="107">
        <v>32500</v>
      </c>
      <c r="CV385" s="107">
        <v>11445.36</v>
      </c>
      <c r="CW385" s="107">
        <f t="shared" si="839"/>
        <v>35.216492307692313</v>
      </c>
      <c r="CX385" s="107">
        <f>(CY385-CU385)</f>
        <v>0</v>
      </c>
      <c r="CY385" s="107">
        <v>32500</v>
      </c>
      <c r="CZ385" s="107"/>
      <c r="DA385" s="107"/>
      <c r="DB385" s="107">
        <v>0</v>
      </c>
      <c r="DC385" s="107">
        <v>0</v>
      </c>
      <c r="DD385" s="107">
        <f t="shared" si="1054"/>
        <v>0</v>
      </c>
      <c r="DE385" s="107">
        <f t="shared" si="1055"/>
        <v>0</v>
      </c>
      <c r="DF385" s="107">
        <v>19458.96</v>
      </c>
      <c r="DG385" s="107">
        <v>0</v>
      </c>
      <c r="DH385" s="107"/>
      <c r="DI385" s="107">
        <f t="shared" si="843"/>
        <v>0</v>
      </c>
      <c r="DJ385" s="107">
        <f>(DK385-DG385)</f>
        <v>0</v>
      </c>
      <c r="DK385" s="107"/>
      <c r="DL385" s="107">
        <f t="shared" si="1074"/>
        <v>0</v>
      </c>
      <c r="DM385" s="107">
        <f>(DN385-DK385)</f>
        <v>0</v>
      </c>
      <c r="DN385" s="107"/>
      <c r="DO385" s="107"/>
      <c r="DP385" s="107">
        <f t="shared" si="1049"/>
        <v>0</v>
      </c>
      <c r="DQ385" s="107">
        <f>(DR385-DN385)</f>
        <v>0</v>
      </c>
      <c r="DR385" s="107"/>
      <c r="DS385" s="107"/>
      <c r="DT385" s="107">
        <f t="shared" si="976"/>
        <v>0</v>
      </c>
      <c r="DU385" s="107">
        <f>(DV385-DR385)</f>
        <v>0</v>
      </c>
      <c r="DV385" s="107"/>
      <c r="DW385" s="107"/>
      <c r="DX385" s="107"/>
      <c r="DY385" s="107"/>
      <c r="DZ385" s="107">
        <v>0</v>
      </c>
      <c r="EA385" s="107">
        <v>0</v>
      </c>
      <c r="EB385" s="107">
        <v>0</v>
      </c>
      <c r="EC385" s="107">
        <f t="shared" si="1045"/>
        <v>0</v>
      </c>
      <c r="ED385" s="107">
        <f>(EE385-EA385)</f>
        <v>0</v>
      </c>
      <c r="EE385" s="107">
        <v>0</v>
      </c>
      <c r="EF385" s="107">
        <v>0</v>
      </c>
      <c r="EG385" s="107">
        <f t="shared" si="1070"/>
        <v>0</v>
      </c>
      <c r="EH385" s="107" t="e">
        <f>(#REF!-EE385)</f>
        <v>#REF!</v>
      </c>
      <c r="EI385" s="107">
        <f>IFERROR(#REF!/DZ385*100,)</f>
        <v>0</v>
      </c>
      <c r="EJ385" s="107">
        <f>IFERROR(#REF!/#REF!*100,)</f>
        <v>0</v>
      </c>
      <c r="EK385" s="107"/>
      <c r="EL385" s="107"/>
      <c r="EM385" s="107"/>
      <c r="EN385" s="107"/>
      <c r="EO385" s="107"/>
      <c r="EP385" s="107"/>
      <c r="EQ385" s="107"/>
      <c r="ER385" s="107"/>
      <c r="ES385" s="146">
        <f t="shared" si="968"/>
        <v>0</v>
      </c>
      <c r="EX385" s="739">
        <f>IF(EX$9=$K385,#REF!,0)</f>
        <v>0</v>
      </c>
      <c r="EY385" s="739">
        <f>IF(EY$9=$K385,#REF!,0)</f>
        <v>0</v>
      </c>
      <c r="EZ385" s="739">
        <f>IF(EZ$9=$K385,#REF!,0)</f>
        <v>0</v>
      </c>
      <c r="FA385" s="739">
        <f>IF(FA$9=$K385,#REF!,0)</f>
        <v>0</v>
      </c>
      <c r="FB385" s="739">
        <f>IF(FB$9=$K385,#REF!,0)</f>
        <v>0</v>
      </c>
      <c r="FC385" s="739">
        <f>IF(FC$9=$K385,#REF!,0)</f>
        <v>0</v>
      </c>
      <c r="FD385" s="739">
        <f>IF(FD$9=$K385,#REF!,0)</f>
        <v>0</v>
      </c>
      <c r="FE385" s="739">
        <f>IF(FE$9=$K385,#REF!,0)</f>
        <v>0</v>
      </c>
      <c r="FF385" s="739">
        <f>IF(FF$9=$K385,#REF!,0)</f>
        <v>0</v>
      </c>
      <c r="FG385" s="739">
        <f>IF(FG$9=$K385,#REF!,0)</f>
        <v>0</v>
      </c>
      <c r="FH385" s="739">
        <f>IF(FH$9=$K385,#REF!,0)</f>
        <v>0</v>
      </c>
      <c r="FI385" s="739">
        <f>IF(FI$9=$K385,#REF!,0)</f>
        <v>0</v>
      </c>
      <c r="FJ385" s="739">
        <f>IF(FJ$9=$K385,#REF!,0)</f>
        <v>0</v>
      </c>
      <c r="FK385" s="739">
        <f>IF(FK$9=$K385,#REF!,0)</f>
        <v>0</v>
      </c>
      <c r="FL385" s="739">
        <f>IF(FL$9=$K385,#REF!,0)</f>
        <v>0</v>
      </c>
      <c r="FM385" s="739">
        <f>IF(FM$9=$K385,#REF!,0)</f>
        <v>0</v>
      </c>
      <c r="FN385" s="739">
        <f>IF(FN$9=$K385,#REF!,0)</f>
        <v>0</v>
      </c>
      <c r="FO385" s="739">
        <f>IF(FO$9=$K385,#REF!,0)</f>
        <v>0</v>
      </c>
      <c r="FP385" s="739">
        <f>IF(FP$9=$K385,#REF!,0)</f>
        <v>0</v>
      </c>
      <c r="FQ385" s="739">
        <f>IF(FQ$9=$K385,#REF!,0)</f>
        <v>0</v>
      </c>
      <c r="FU385" s="739">
        <f t="shared" si="1098"/>
        <v>0</v>
      </c>
      <c r="FV385" s="739">
        <f t="shared" si="1098"/>
        <v>0</v>
      </c>
      <c r="FW385" s="739">
        <f t="shared" si="1098"/>
        <v>0</v>
      </c>
      <c r="FX385" s="739">
        <f t="shared" si="1098"/>
        <v>0</v>
      </c>
      <c r="FY385" s="739">
        <f t="shared" si="1098"/>
        <v>0</v>
      </c>
      <c r="FZ385" s="739">
        <f t="shared" si="1098"/>
        <v>0</v>
      </c>
      <c r="GA385" s="739">
        <f t="shared" si="1098"/>
        <v>0</v>
      </c>
      <c r="GB385" s="739">
        <f t="shared" si="1098"/>
        <v>0</v>
      </c>
      <c r="GC385" s="739">
        <f t="shared" si="1098"/>
        <v>0</v>
      </c>
      <c r="GD385" s="739">
        <f t="shared" si="1098"/>
        <v>0</v>
      </c>
      <c r="GE385" s="739">
        <f t="shared" si="1099"/>
        <v>0</v>
      </c>
      <c r="GF385" s="739">
        <f t="shared" si="1099"/>
        <v>0</v>
      </c>
      <c r="GG385" s="739">
        <f t="shared" si="1099"/>
        <v>0</v>
      </c>
      <c r="GH385" s="739">
        <f t="shared" si="1099"/>
        <v>0</v>
      </c>
      <c r="GI385" s="739">
        <f t="shared" si="1099"/>
        <v>0</v>
      </c>
      <c r="GJ385" s="739">
        <f t="shared" si="1099"/>
        <v>0</v>
      </c>
      <c r="GK385" s="739">
        <f t="shared" si="1099"/>
        <v>0</v>
      </c>
      <c r="GL385" s="739">
        <f t="shared" si="1099"/>
        <v>0</v>
      </c>
      <c r="GM385" s="739">
        <f t="shared" si="1099"/>
        <v>0</v>
      </c>
      <c r="GN385" s="739">
        <f t="shared" si="1099"/>
        <v>0</v>
      </c>
      <c r="GQ385" s="1098">
        <f>IF(GQ$9=$N385,#REF!,0)</f>
        <v>0</v>
      </c>
      <c r="GR385" s="1098">
        <f>IF(GR$9=$N385,#REF!,0)</f>
        <v>0</v>
      </c>
      <c r="GS385" s="1098">
        <f>IF(GS$9=$N385,#REF!,0)</f>
        <v>0</v>
      </c>
      <c r="GT385" s="1098">
        <f>IF(GT$9=$N385,#REF!,0)</f>
        <v>0</v>
      </c>
      <c r="GU385" s="1098">
        <f>IF(GU$9=$N385,#REF!,0)</f>
        <v>0</v>
      </c>
      <c r="GV385" s="1098">
        <f>IF(GV$9=$N385,#REF!,0)</f>
        <v>0</v>
      </c>
      <c r="GW385" s="1098">
        <f>IF(GW$9=$N385,#REF!,0)</f>
        <v>0</v>
      </c>
      <c r="GX385" s="1098">
        <f>IF(GX$9=$N385,#REF!,0)</f>
        <v>0</v>
      </c>
      <c r="GY385" s="1098">
        <f>IF(GY$9=$N385,#REF!,0)</f>
        <v>0</v>
      </c>
      <c r="GZ385" s="1098">
        <f>IF(GZ$9=$N385,#REF!,0)</f>
        <v>0</v>
      </c>
      <c r="HA385" s="1098">
        <f>IF(HA$9=$N385,#REF!,0)</f>
        <v>0</v>
      </c>
      <c r="HB385" s="1098">
        <f>IF(HB$9=$N385,#REF!,0)</f>
        <v>0</v>
      </c>
      <c r="HC385" s="1098">
        <f>IF(HC$9=$N385,#REF!,0)</f>
        <v>0</v>
      </c>
      <c r="HD385" s="1098" t="e">
        <f>IF(HD$9=$N385,#REF!,0)</f>
        <v>#REF!</v>
      </c>
      <c r="HE385" s="1098">
        <f>IF(HE$9=$N385,#REF!,0)</f>
        <v>0</v>
      </c>
      <c r="HF385" s="1098">
        <f>IF(HF$9=$N385,#REF!,0)</f>
        <v>0</v>
      </c>
      <c r="HG385" s="1098">
        <f>IF(HG$9=$N385,#REF!,0)</f>
        <v>0</v>
      </c>
      <c r="HH385" s="1098">
        <f>IF(HH$9=$N385,#REF!,0)</f>
        <v>0</v>
      </c>
      <c r="HI385" s="1098">
        <f>IF(HI$9=$N385,#REF!,0)</f>
        <v>0</v>
      </c>
      <c r="HJ385" s="1098">
        <f>IF(HJ$9=$N385,#REF!,0)</f>
        <v>0</v>
      </c>
      <c r="HK385" s="1098">
        <f>IF(HK$9=$N385,#REF!,0)</f>
        <v>0</v>
      </c>
      <c r="HL385" s="1098">
        <f>IF(HL$9=$N385,#REF!,0)</f>
        <v>0</v>
      </c>
      <c r="HM385" s="1098">
        <f>IF(HM$9=$N385,#REF!,0)</f>
        <v>0</v>
      </c>
      <c r="HN385" s="1098">
        <f>IF(HN$9=$N385,#REF!,0)</f>
        <v>0</v>
      </c>
      <c r="HO385" s="1098">
        <f>IF(HO$9=$N385,#REF!,0)</f>
        <v>0</v>
      </c>
      <c r="HP385" s="1098">
        <f>IF(HP$9=$N385,#REF!,0)</f>
        <v>0</v>
      </c>
      <c r="HQ385" s="1098">
        <f>IF(HQ$9=$N385,#REF!,0)</f>
        <v>0</v>
      </c>
      <c r="HR385" s="1098">
        <f>IF(HR$9=$N385,#REF!,0)</f>
        <v>0</v>
      </c>
      <c r="HS385" s="1098">
        <f>IF(HS$9=$N385,#REF!,0)</f>
        <v>0</v>
      </c>
      <c r="HT385" s="1098">
        <f>IF(HT$9=$N385,#REF!,0)</f>
        <v>0</v>
      </c>
      <c r="HU385" s="1098">
        <f>IF(HU$9=$N385,#REF!,0)</f>
        <v>0</v>
      </c>
      <c r="HV385" s="1098">
        <f>IF(HV$9=$N385,#REF!,0)</f>
        <v>0</v>
      </c>
      <c r="HW385" s="1098">
        <f>IF(HW$9=$N385,#REF!,0)</f>
        <v>0</v>
      </c>
      <c r="HX385" s="1098">
        <f>IF(HX$9=$N385,#REF!,0)</f>
        <v>0</v>
      </c>
      <c r="HY385" s="1098">
        <f>IF(HY$9=$N385,#REF!,0)</f>
        <v>0</v>
      </c>
      <c r="HZ385" s="1098">
        <f>IF(HZ$9=$N385,#REF!,0)</f>
        <v>0</v>
      </c>
      <c r="IA385" s="1098">
        <f>IF(IA$9=$N385,#REF!,0)</f>
        <v>0</v>
      </c>
      <c r="IB385" s="1098">
        <f>IF(IB$9=$N385,#REF!,0)</f>
        <v>0</v>
      </c>
      <c r="IC385" s="1098">
        <f>IF(IC$9=$N385,#REF!,0)</f>
        <v>0</v>
      </c>
      <c r="ID385" s="1098">
        <f>IF(ID$9=$N385,#REF!,0)</f>
        <v>0</v>
      </c>
      <c r="IE385" s="1098">
        <f>IF(IE$9=$N385,#REF!,0)</f>
        <v>0</v>
      </c>
      <c r="IF385" s="1098">
        <f>IF(IF$9=$N385,#REF!,0)</f>
        <v>0</v>
      </c>
      <c r="IG385" s="1098">
        <f>IF(IG$9=$N385,#REF!,0)</f>
        <v>0</v>
      </c>
      <c r="IH385" s="1098">
        <f>IF(IH$9=$N385,#REF!,0)</f>
        <v>0</v>
      </c>
      <c r="II385" s="1098">
        <f>IF(II$9=$N385,#REF!,0)</f>
        <v>0</v>
      </c>
      <c r="IJ385" s="1098">
        <f>IF(IJ$9=$N385,#REF!,0)</f>
        <v>0</v>
      </c>
      <c r="IK385" s="1098">
        <f>IF(IK$9=$N385,#REF!,0)</f>
        <v>0</v>
      </c>
      <c r="IL385" s="1098">
        <f>IF(IL$9=$N385,#REF!,0)</f>
        <v>0</v>
      </c>
      <c r="IM385" s="1098">
        <f>IF(IM$9=$N385,#REF!,0)</f>
        <v>0</v>
      </c>
      <c r="IN385" s="1098">
        <f>IF(IN$9=$N385,#REF!,0)</f>
        <v>0</v>
      </c>
      <c r="IO385" s="1098">
        <f>IF(IO$9=$N385,#REF!,0)</f>
        <v>0</v>
      </c>
      <c r="IP385" s="1098">
        <f>IF(IP$9=$N385,#REF!,0)</f>
        <v>0</v>
      </c>
      <c r="IQ385" s="1098">
        <f>IF(IQ$9=$N385,#REF!,0)</f>
        <v>0</v>
      </c>
      <c r="IR385" s="1098">
        <f>IF(IR$9=$N385,#REF!,0)</f>
        <v>0</v>
      </c>
      <c r="IS385" s="1098">
        <f>IF(IS$9=$N385,#REF!,0)</f>
        <v>0</v>
      </c>
      <c r="IT385" s="1098">
        <f>IF(IT$9=$N385,#REF!,0)</f>
        <v>0</v>
      </c>
      <c r="IU385" s="1098">
        <f>IF(IU$9=$N385,#REF!,0)</f>
        <v>0</v>
      </c>
      <c r="IV385" s="1098">
        <f>IF(IV$9=$N385,#REF!,0)</f>
        <v>0</v>
      </c>
      <c r="IW385" s="1098">
        <f>IF(IW$9=$N385,#REF!,0)</f>
        <v>0</v>
      </c>
      <c r="IX385" s="1098">
        <f>IF(IX$9=$N385,#REF!,0)</f>
        <v>0</v>
      </c>
      <c r="IY385" s="1098">
        <f>IF(IY$9=$N385,#REF!,0)</f>
        <v>0</v>
      </c>
      <c r="IZ385" s="1098">
        <f>IF(IZ$9=$N385,#REF!,0)</f>
        <v>0</v>
      </c>
      <c r="JA385" s="1098">
        <f>IF(JA$9=$N385,#REF!,0)</f>
        <v>0</v>
      </c>
      <c r="JB385" s="1098">
        <f>IF(JB$9=$N385,#REF!,0)</f>
        <v>0</v>
      </c>
      <c r="JC385" s="1098">
        <f>IF(JC$9=$N385,#REF!,0)</f>
        <v>0</v>
      </c>
      <c r="JD385" s="1098">
        <f>IF(JD$9=$N385,#REF!,0)</f>
        <v>0</v>
      </c>
      <c r="JE385" s="1098">
        <f>IF(JE$9=$N385,#REF!,0)</f>
        <v>0</v>
      </c>
      <c r="JF385" s="1098">
        <f>IF(JF$9=$N385,#REF!,0)</f>
        <v>0</v>
      </c>
      <c r="JG385" s="1098">
        <f>IF(JG$9=$N385,#REF!,0)</f>
        <v>0</v>
      </c>
      <c r="JH385" s="1098">
        <f>IF(JH$9=$N385,#REF!,0)</f>
        <v>0</v>
      </c>
      <c r="JI385" s="1098">
        <f>IF(JI$9=$N385,#REF!,0)</f>
        <v>0</v>
      </c>
      <c r="JJ385" s="1098">
        <f>IF(JJ$9=$N385,#REF!,0)</f>
        <v>0</v>
      </c>
      <c r="JK385" s="1098">
        <f>IF(JK$9=$N385,#REF!,0)</f>
        <v>0</v>
      </c>
      <c r="JL385" s="1098">
        <f>IF(JL$9=$N385,#REF!,0)</f>
        <v>0</v>
      </c>
      <c r="JM385" s="1098">
        <f>IF(JM$9=$N385,#REF!,0)</f>
        <v>0</v>
      </c>
      <c r="JN385" s="1098">
        <f>IF(JN$9=$N385,#REF!,0)</f>
        <v>0</v>
      </c>
      <c r="JO385" s="1098">
        <f>IF(JO$9=$N385,#REF!,0)</f>
        <v>0</v>
      </c>
      <c r="JP385" s="1098">
        <f>IF(JP$9=$N385,#REF!,0)</f>
        <v>0</v>
      </c>
      <c r="JQ385" s="1098">
        <f>IF(JQ$9=$N385,#REF!,0)</f>
        <v>0</v>
      </c>
      <c r="JR385" s="1098">
        <f>IF(JR$9=$N385,#REF!,0)</f>
        <v>0</v>
      </c>
      <c r="JS385" s="1098">
        <f>IF(JS$9=$N385,#REF!,0)</f>
        <v>0</v>
      </c>
      <c r="JT385" s="1098">
        <f>IF(JT$9=$N385,#REF!,0)</f>
        <v>0</v>
      </c>
      <c r="JU385" s="1098">
        <f>IF(JU$9=$N385,#REF!,0)</f>
        <v>0</v>
      </c>
      <c r="JV385" s="1098">
        <f>IF(JV$9=$N385,#REF!,0)</f>
        <v>0</v>
      </c>
      <c r="JW385" s="1098">
        <f>IF(JW$9=$N385,#REF!,0)</f>
        <v>0</v>
      </c>
      <c r="JX385" s="681"/>
      <c r="JZ385" s="681">
        <f t="shared" si="1100"/>
        <v>0</v>
      </c>
      <c r="KA385" s="681">
        <f t="shared" si="1100"/>
        <v>0</v>
      </c>
      <c r="KB385" s="681">
        <f t="shared" si="1100"/>
        <v>0</v>
      </c>
      <c r="KC385" s="681">
        <f t="shared" si="1100"/>
        <v>0</v>
      </c>
      <c r="KD385" s="681">
        <f t="shared" si="1100"/>
        <v>0</v>
      </c>
      <c r="KE385" s="681">
        <f t="shared" si="1100"/>
        <v>0</v>
      </c>
      <c r="KF385" s="681">
        <f t="shared" si="1100"/>
        <v>0</v>
      </c>
      <c r="KG385" s="681">
        <f t="shared" si="1100"/>
        <v>0</v>
      </c>
      <c r="KH385" s="681">
        <f t="shared" si="1100"/>
        <v>0</v>
      </c>
      <c r="KI385" s="681">
        <f t="shared" si="1100"/>
        <v>0</v>
      </c>
      <c r="KJ385" s="681">
        <f t="shared" si="1100"/>
        <v>0</v>
      </c>
      <c r="KN385" s="1098">
        <f t="shared" si="1063"/>
        <v>0</v>
      </c>
      <c r="KO385" s="1098">
        <f t="shared" si="1063"/>
        <v>0</v>
      </c>
      <c r="KP385" s="1098">
        <f t="shared" si="1063"/>
        <v>0</v>
      </c>
      <c r="KQ385" s="1098">
        <f t="shared" si="1063"/>
        <v>0</v>
      </c>
      <c r="KR385" s="1098">
        <f t="shared" si="1063"/>
        <v>0</v>
      </c>
      <c r="KS385" s="1098">
        <f t="shared" si="1063"/>
        <v>0</v>
      </c>
      <c r="KT385" s="1098">
        <f t="shared" si="1063"/>
        <v>0</v>
      </c>
      <c r="KU385" s="1098">
        <f t="shared" si="1063"/>
        <v>0</v>
      </c>
      <c r="KV385" s="1098">
        <f t="shared" si="1063"/>
        <v>0</v>
      </c>
      <c r="KW385" s="1098">
        <f t="shared" si="1063"/>
        <v>0</v>
      </c>
      <c r="KX385" s="1098">
        <f t="shared" si="1063"/>
        <v>0</v>
      </c>
      <c r="KY385" s="1098">
        <f t="shared" si="1063"/>
        <v>0</v>
      </c>
      <c r="KZ385" s="1098">
        <f t="shared" si="1063"/>
        <v>0</v>
      </c>
      <c r="LA385" s="1098">
        <f t="shared" si="1063"/>
        <v>0</v>
      </c>
      <c r="LB385" s="1098">
        <f t="shared" si="1063"/>
        <v>0</v>
      </c>
      <c r="LC385" s="1098">
        <f t="shared" si="1061"/>
        <v>0</v>
      </c>
      <c r="LD385" s="1098">
        <f t="shared" si="1061"/>
        <v>0</v>
      </c>
      <c r="LE385" s="1098">
        <f t="shared" si="1061"/>
        <v>0</v>
      </c>
      <c r="LF385" s="1098">
        <f t="shared" si="1061"/>
        <v>0</v>
      </c>
      <c r="LG385" s="1098">
        <f t="shared" si="1061"/>
        <v>0</v>
      </c>
      <c r="LH385" s="1098">
        <f t="shared" si="1061"/>
        <v>0</v>
      </c>
      <c r="LI385" s="1098">
        <f t="shared" si="1061"/>
        <v>0</v>
      </c>
      <c r="LJ385" s="1098">
        <f t="shared" si="1061"/>
        <v>0</v>
      </c>
      <c r="LK385" s="1098">
        <f t="shared" si="1061"/>
        <v>0</v>
      </c>
      <c r="LL385" s="1098">
        <f t="shared" si="1061"/>
        <v>0</v>
      </c>
      <c r="LM385" s="1098">
        <f t="shared" si="1061"/>
        <v>0</v>
      </c>
      <c r="LN385" s="1098">
        <f t="shared" si="1061"/>
        <v>0</v>
      </c>
      <c r="LO385" s="1098">
        <f t="shared" si="1061"/>
        <v>0</v>
      </c>
      <c r="LP385" s="1098">
        <f t="shared" si="1061"/>
        <v>0</v>
      </c>
      <c r="LQ385" s="1098">
        <f t="shared" si="1061"/>
        <v>0</v>
      </c>
      <c r="LR385" s="1098">
        <f t="shared" si="1061"/>
        <v>0</v>
      </c>
      <c r="LS385" s="1098">
        <f t="shared" si="924"/>
        <v>0</v>
      </c>
    </row>
    <row r="386" spans="1:331" ht="20.100000000000001" hidden="1" customHeight="1" x14ac:dyDescent="0.35">
      <c r="A386" s="695"/>
      <c r="B386" s="757"/>
      <c r="C386" s="696"/>
      <c r="D386" s="696"/>
      <c r="E386" s="696"/>
      <c r="F386" s="696"/>
      <c r="G386" s="696"/>
      <c r="H386" s="696"/>
      <c r="I386" s="696"/>
      <c r="J386" s="871" t="s">
        <v>212</v>
      </c>
      <c r="K386" s="587"/>
      <c r="L386" s="587"/>
      <c r="M386" s="587"/>
      <c r="N386" s="1286">
        <v>3222</v>
      </c>
      <c r="O386" s="1286" t="s">
        <v>718</v>
      </c>
      <c r="P386" s="695"/>
      <c r="Q386" s="695"/>
      <c r="R386" s="695"/>
      <c r="S386" s="695"/>
      <c r="T386" s="695"/>
      <c r="U386" s="695"/>
      <c r="V386" s="695"/>
      <c r="W386" s="695"/>
      <c r="X386" s="695"/>
      <c r="Y386" s="695"/>
      <c r="Z386" s="695"/>
      <c r="AA386" s="695"/>
      <c r="AB386" s="695"/>
      <c r="AC386" s="695"/>
      <c r="AD386" s="695"/>
      <c r="AE386" s="695"/>
      <c r="AF386" s="695"/>
      <c r="AG386" s="695"/>
      <c r="AH386" s="695"/>
      <c r="AI386" s="695"/>
      <c r="AJ386" s="695"/>
      <c r="AK386" s="695"/>
      <c r="AL386" s="695"/>
      <c r="AM386" s="695"/>
      <c r="AN386" s="695"/>
      <c r="AO386" s="695"/>
      <c r="AP386" s="695"/>
      <c r="AQ386" s="695"/>
      <c r="AR386" s="695"/>
      <c r="AS386" s="695"/>
      <c r="AT386" s="695"/>
      <c r="AU386" s="695"/>
      <c r="AV386" s="695"/>
      <c r="AW386" s="695"/>
      <c r="AX386" s="695"/>
      <c r="AY386" s="695"/>
      <c r="AZ386" s="695"/>
      <c r="BA386" s="695"/>
      <c r="BB386" s="695"/>
      <c r="BC386" s="695"/>
      <c r="BD386" s="695"/>
      <c r="BE386" s="695"/>
      <c r="BF386" s="695"/>
      <c r="BG386" s="107">
        <v>0</v>
      </c>
      <c r="BH386" s="107">
        <v>0</v>
      </c>
      <c r="BI386" s="695"/>
      <c r="BJ386" s="107">
        <v>0</v>
      </c>
      <c r="BK386" s="107">
        <v>0</v>
      </c>
      <c r="BL386" s="107">
        <f>IFERROR(BK386/BJ386*100,)</f>
        <v>0</v>
      </c>
      <c r="BM386" s="107"/>
      <c r="BN386" s="107"/>
      <c r="BO386" s="107">
        <v>4500</v>
      </c>
      <c r="BP386" s="107"/>
      <c r="BQ386" s="107"/>
      <c r="BR386" s="107">
        <f>(BS386-BO386)</f>
        <v>0</v>
      </c>
      <c r="BS386" s="107">
        <v>4500</v>
      </c>
      <c r="BT386" s="107">
        <v>0</v>
      </c>
      <c r="BU386" s="107">
        <f>(BY386-BO386)</f>
        <v>0</v>
      </c>
      <c r="BV386" s="107">
        <v>4500</v>
      </c>
      <c r="BW386" s="107"/>
      <c r="BX386" s="107"/>
      <c r="BY386" s="107">
        <v>4500</v>
      </c>
      <c r="BZ386" s="107">
        <v>0</v>
      </c>
      <c r="CA386" s="107">
        <f>IFERROR(BZ386/BG386*100,)</f>
        <v>0</v>
      </c>
      <c r="CB386" s="107">
        <f>IFERROR(BZ386/BY386*100,)</f>
        <v>0</v>
      </c>
      <c r="CC386" s="107"/>
      <c r="CD386" s="107"/>
      <c r="CE386" s="107">
        <v>4500</v>
      </c>
      <c r="CF386" s="107">
        <v>0</v>
      </c>
      <c r="CG386" s="107">
        <f>IFERROR(CF386/CE386*100,)</f>
        <v>0</v>
      </c>
      <c r="CH386" s="107">
        <f>(CI386-CE386)</f>
        <v>0</v>
      </c>
      <c r="CI386" s="107">
        <v>4500</v>
      </c>
      <c r="CJ386" s="107"/>
      <c r="CK386" s="107">
        <f>IFERROR(CJ386/CI386*100,)</f>
        <v>0</v>
      </c>
      <c r="CL386" s="107">
        <f>(CM386-CI386)</f>
        <v>0</v>
      </c>
      <c r="CM386" s="107">
        <v>4500</v>
      </c>
      <c r="CN386" s="107"/>
      <c r="CO386" s="107">
        <f>IFERROR(CN386/CM386*100,)</f>
        <v>0</v>
      </c>
      <c r="CP386" s="107">
        <f>(CQ386-CM386)</f>
        <v>0</v>
      </c>
      <c r="CQ386" s="107">
        <v>4500</v>
      </c>
      <c r="CR386" s="107">
        <v>0</v>
      </c>
      <c r="CS386" s="107">
        <f t="shared" si="987"/>
        <v>0</v>
      </c>
      <c r="CT386" s="107">
        <f>(CU386-CQ386)</f>
        <v>-4500</v>
      </c>
      <c r="CU386" s="107">
        <v>0</v>
      </c>
      <c r="CV386" s="107">
        <v>0</v>
      </c>
      <c r="CW386" s="107">
        <f t="shared" si="839"/>
        <v>0</v>
      </c>
      <c r="CX386" s="107">
        <f>(CY386-CU386)</f>
        <v>0</v>
      </c>
      <c r="CY386" s="107">
        <v>0</v>
      </c>
      <c r="CZ386" s="107"/>
      <c r="DA386" s="107"/>
      <c r="DB386" s="107">
        <v>0</v>
      </c>
      <c r="DC386" s="107">
        <v>0</v>
      </c>
      <c r="DD386" s="107">
        <f t="shared" si="1054"/>
        <v>0</v>
      </c>
      <c r="DE386" s="107">
        <f t="shared" si="1055"/>
        <v>0</v>
      </c>
      <c r="DF386" s="107"/>
      <c r="DG386" s="107">
        <v>0</v>
      </c>
      <c r="DH386" s="107"/>
      <c r="DI386" s="107">
        <f t="shared" si="843"/>
        <v>0</v>
      </c>
      <c r="DJ386" s="107">
        <f>(DK386-DG386)</f>
        <v>0</v>
      </c>
      <c r="DK386" s="107"/>
      <c r="DL386" s="107">
        <f t="shared" si="1074"/>
        <v>0</v>
      </c>
      <c r="DM386" s="107">
        <f>(DN386-DK386)</f>
        <v>0</v>
      </c>
      <c r="DN386" s="107"/>
      <c r="DO386" s="107"/>
      <c r="DP386" s="107">
        <f t="shared" si="1049"/>
        <v>0</v>
      </c>
      <c r="DQ386" s="107">
        <f>(DR386-DN386)</f>
        <v>0</v>
      </c>
      <c r="DR386" s="107"/>
      <c r="DS386" s="107"/>
      <c r="DT386" s="107">
        <f t="shared" si="976"/>
        <v>0</v>
      </c>
      <c r="DU386" s="107">
        <f>(DV386-DR386)</f>
        <v>0</v>
      </c>
      <c r="DV386" s="107"/>
      <c r="DW386" s="107"/>
      <c r="DX386" s="107"/>
      <c r="DY386" s="107"/>
      <c r="DZ386" s="107">
        <v>0</v>
      </c>
      <c r="EA386" s="107">
        <v>0</v>
      </c>
      <c r="EB386" s="107">
        <v>0</v>
      </c>
      <c r="EC386" s="107">
        <f t="shared" si="1045"/>
        <v>0</v>
      </c>
      <c r="ED386" s="107">
        <f>(EE386-EA386)</f>
        <v>0</v>
      </c>
      <c r="EE386" s="107">
        <v>0</v>
      </c>
      <c r="EF386" s="107">
        <v>0</v>
      </c>
      <c r="EG386" s="107">
        <f t="shared" si="1070"/>
        <v>0</v>
      </c>
      <c r="EH386" s="107" t="e">
        <f>(#REF!-EE386)</f>
        <v>#REF!</v>
      </c>
      <c r="EI386" s="107">
        <f>IFERROR(#REF!/DZ386*100,)</f>
        <v>0</v>
      </c>
      <c r="EJ386" s="107">
        <f>IFERROR(#REF!/#REF!*100,)</f>
        <v>0</v>
      </c>
      <c r="EK386" s="54"/>
      <c r="EL386" s="54"/>
      <c r="EM386" s="54"/>
      <c r="EN386" s="107"/>
      <c r="EO386" s="107"/>
      <c r="EP386" s="107"/>
      <c r="EQ386" s="107"/>
      <c r="ER386" s="107"/>
      <c r="ES386" s="146">
        <f t="shared" si="968"/>
        <v>0</v>
      </c>
      <c r="EX386" s="739">
        <f>IF(EX$9=$K386,#REF!,0)</f>
        <v>0</v>
      </c>
      <c r="EY386" s="739">
        <f>IF(EY$9=$K386,#REF!,0)</f>
        <v>0</v>
      </c>
      <c r="EZ386" s="739">
        <f>IF(EZ$9=$K386,#REF!,0)</f>
        <v>0</v>
      </c>
      <c r="FA386" s="739">
        <f>IF(FA$9=$K386,#REF!,0)</f>
        <v>0</v>
      </c>
      <c r="FB386" s="739">
        <f>IF(FB$9=$K386,#REF!,0)</f>
        <v>0</v>
      </c>
      <c r="FC386" s="739">
        <f>IF(FC$9=$K386,#REF!,0)</f>
        <v>0</v>
      </c>
      <c r="FD386" s="739">
        <f>IF(FD$9=$K386,#REF!,0)</f>
        <v>0</v>
      </c>
      <c r="FE386" s="739">
        <f>IF(FE$9=$K386,#REF!,0)</f>
        <v>0</v>
      </c>
      <c r="FF386" s="739">
        <f>IF(FF$9=$K386,#REF!,0)</f>
        <v>0</v>
      </c>
      <c r="FG386" s="739">
        <f>IF(FG$9=$K386,#REF!,0)</f>
        <v>0</v>
      </c>
      <c r="FH386" s="739">
        <f>IF(FH$9=$K386,#REF!,0)</f>
        <v>0</v>
      </c>
      <c r="FI386" s="739">
        <f>IF(FI$9=$K386,#REF!,0)</f>
        <v>0</v>
      </c>
      <c r="FJ386" s="739">
        <f>IF(FJ$9=$K386,#REF!,0)</f>
        <v>0</v>
      </c>
      <c r="FK386" s="739">
        <f>IF(FK$9=$K386,#REF!,0)</f>
        <v>0</v>
      </c>
      <c r="FL386" s="739">
        <f>IF(FL$9=$K386,#REF!,0)</f>
        <v>0</v>
      </c>
      <c r="FM386" s="739">
        <f>IF(FM$9=$K386,#REF!,0)</f>
        <v>0</v>
      </c>
      <c r="FN386" s="739">
        <f>IF(FN$9=$K386,#REF!,0)</f>
        <v>0</v>
      </c>
      <c r="FO386" s="739">
        <f>IF(FO$9=$K386,#REF!,0)</f>
        <v>0</v>
      </c>
      <c r="FP386" s="739">
        <f>IF(FP$9=$K386,#REF!,0)</f>
        <v>0</v>
      </c>
      <c r="FQ386" s="739">
        <f>IF(FQ$9=$K386,#REF!,0)</f>
        <v>0</v>
      </c>
      <c r="FU386" s="739">
        <f t="shared" si="1098"/>
        <v>0</v>
      </c>
      <c r="FV386" s="739">
        <f t="shared" si="1098"/>
        <v>0</v>
      </c>
      <c r="FW386" s="739">
        <f t="shared" si="1098"/>
        <v>0</v>
      </c>
      <c r="FX386" s="739">
        <f t="shared" si="1098"/>
        <v>0</v>
      </c>
      <c r="FY386" s="739">
        <f t="shared" si="1098"/>
        <v>0</v>
      </c>
      <c r="FZ386" s="739">
        <f t="shared" si="1098"/>
        <v>0</v>
      </c>
      <c r="GA386" s="739">
        <f t="shared" si="1098"/>
        <v>0</v>
      </c>
      <c r="GB386" s="739">
        <f t="shared" si="1098"/>
        <v>0</v>
      </c>
      <c r="GC386" s="739">
        <f t="shared" si="1098"/>
        <v>0</v>
      </c>
      <c r="GD386" s="739">
        <f t="shared" si="1098"/>
        <v>0</v>
      </c>
      <c r="GE386" s="739">
        <f t="shared" si="1099"/>
        <v>0</v>
      </c>
      <c r="GF386" s="739">
        <f t="shared" si="1099"/>
        <v>0</v>
      </c>
      <c r="GG386" s="739">
        <f t="shared" si="1099"/>
        <v>0</v>
      </c>
      <c r="GH386" s="739">
        <f t="shared" si="1099"/>
        <v>0</v>
      </c>
      <c r="GI386" s="739">
        <f t="shared" si="1099"/>
        <v>0</v>
      </c>
      <c r="GJ386" s="739">
        <f t="shared" si="1099"/>
        <v>0</v>
      </c>
      <c r="GK386" s="739">
        <f t="shared" si="1099"/>
        <v>0</v>
      </c>
      <c r="GL386" s="739">
        <f t="shared" si="1099"/>
        <v>0</v>
      </c>
      <c r="GM386" s="739">
        <f t="shared" si="1099"/>
        <v>0</v>
      </c>
      <c r="GN386" s="739">
        <f t="shared" si="1099"/>
        <v>0</v>
      </c>
      <c r="GQ386" s="1098">
        <f>IF(GQ$9=$N386,#REF!,0)</f>
        <v>0</v>
      </c>
      <c r="GR386" s="1098">
        <f>IF(GR$9=$N386,#REF!,0)</f>
        <v>0</v>
      </c>
      <c r="GS386" s="1098">
        <f>IF(GS$9=$N386,#REF!,0)</f>
        <v>0</v>
      </c>
      <c r="GT386" s="1098">
        <f>IF(GT$9=$N386,#REF!,0)</f>
        <v>0</v>
      </c>
      <c r="GU386" s="1098">
        <f>IF(GU$9=$N386,#REF!,0)</f>
        <v>0</v>
      </c>
      <c r="GV386" s="1098">
        <f>IF(GV$9=$N386,#REF!,0)</f>
        <v>0</v>
      </c>
      <c r="GW386" s="1098">
        <f>IF(GW$9=$N386,#REF!,0)</f>
        <v>0</v>
      </c>
      <c r="GX386" s="1098">
        <f>IF(GX$9=$N386,#REF!,0)</f>
        <v>0</v>
      </c>
      <c r="GY386" s="1098">
        <f>IF(GY$9=$N386,#REF!,0)</f>
        <v>0</v>
      </c>
      <c r="GZ386" s="1098">
        <f>IF(GZ$9=$N386,#REF!,0)</f>
        <v>0</v>
      </c>
      <c r="HA386" s="1098">
        <f>IF(HA$9=$N386,#REF!,0)</f>
        <v>0</v>
      </c>
      <c r="HB386" s="1098">
        <f>IF(HB$9=$N386,#REF!,0)</f>
        <v>0</v>
      </c>
      <c r="HC386" s="1098">
        <f>IF(HC$9=$N386,#REF!,0)</f>
        <v>0</v>
      </c>
      <c r="HD386" s="1098" t="e">
        <f>IF(HD$9=$N386,#REF!,0)</f>
        <v>#REF!</v>
      </c>
      <c r="HE386" s="1098">
        <f>IF(HE$9=$N386,#REF!,0)</f>
        <v>0</v>
      </c>
      <c r="HF386" s="1098">
        <f>IF(HF$9=$N386,#REF!,0)</f>
        <v>0</v>
      </c>
      <c r="HG386" s="1098">
        <f>IF(HG$9=$N386,#REF!,0)</f>
        <v>0</v>
      </c>
      <c r="HH386" s="1098">
        <f>IF(HH$9=$N386,#REF!,0)</f>
        <v>0</v>
      </c>
      <c r="HI386" s="1098">
        <f>IF(HI$9=$N386,#REF!,0)</f>
        <v>0</v>
      </c>
      <c r="HJ386" s="1098">
        <f>IF(HJ$9=$N386,#REF!,0)</f>
        <v>0</v>
      </c>
      <c r="HK386" s="1098">
        <f>IF(HK$9=$N386,#REF!,0)</f>
        <v>0</v>
      </c>
      <c r="HL386" s="1098">
        <f>IF(HL$9=$N386,#REF!,0)</f>
        <v>0</v>
      </c>
      <c r="HM386" s="1098">
        <f>IF(HM$9=$N386,#REF!,0)</f>
        <v>0</v>
      </c>
      <c r="HN386" s="1098">
        <f>IF(HN$9=$N386,#REF!,0)</f>
        <v>0</v>
      </c>
      <c r="HO386" s="1098">
        <f>IF(HO$9=$N386,#REF!,0)</f>
        <v>0</v>
      </c>
      <c r="HP386" s="1098">
        <f>IF(HP$9=$N386,#REF!,0)</f>
        <v>0</v>
      </c>
      <c r="HQ386" s="1098">
        <f>IF(HQ$9=$N386,#REF!,0)</f>
        <v>0</v>
      </c>
      <c r="HR386" s="1098">
        <f>IF(HR$9=$N386,#REF!,0)</f>
        <v>0</v>
      </c>
      <c r="HS386" s="1098">
        <f>IF(HS$9=$N386,#REF!,0)</f>
        <v>0</v>
      </c>
      <c r="HT386" s="1098">
        <f>IF(HT$9=$N386,#REF!,0)</f>
        <v>0</v>
      </c>
      <c r="HU386" s="1098">
        <f>IF(HU$9=$N386,#REF!,0)</f>
        <v>0</v>
      </c>
      <c r="HV386" s="1098">
        <f>IF(HV$9=$N386,#REF!,0)</f>
        <v>0</v>
      </c>
      <c r="HW386" s="1098">
        <f>IF(HW$9=$N386,#REF!,0)</f>
        <v>0</v>
      </c>
      <c r="HX386" s="1098">
        <f>IF(HX$9=$N386,#REF!,0)</f>
        <v>0</v>
      </c>
      <c r="HY386" s="1098">
        <f>IF(HY$9=$N386,#REF!,0)</f>
        <v>0</v>
      </c>
      <c r="HZ386" s="1098">
        <f>IF(HZ$9=$N386,#REF!,0)</f>
        <v>0</v>
      </c>
      <c r="IA386" s="1098">
        <f>IF(IA$9=$N386,#REF!,0)</f>
        <v>0</v>
      </c>
      <c r="IB386" s="1098">
        <f>IF(IB$9=$N386,#REF!,0)</f>
        <v>0</v>
      </c>
      <c r="IC386" s="1098">
        <f>IF(IC$9=$N386,#REF!,0)</f>
        <v>0</v>
      </c>
      <c r="ID386" s="1098">
        <f>IF(ID$9=$N386,#REF!,0)</f>
        <v>0</v>
      </c>
      <c r="IE386" s="1098">
        <f>IF(IE$9=$N386,#REF!,0)</f>
        <v>0</v>
      </c>
      <c r="IF386" s="1098">
        <f>IF(IF$9=$N386,#REF!,0)</f>
        <v>0</v>
      </c>
      <c r="IG386" s="1098">
        <f>IF(IG$9=$N386,#REF!,0)</f>
        <v>0</v>
      </c>
      <c r="IH386" s="1098">
        <f>IF(IH$9=$N386,#REF!,0)</f>
        <v>0</v>
      </c>
      <c r="II386" s="1098">
        <f>IF(II$9=$N386,#REF!,0)</f>
        <v>0</v>
      </c>
      <c r="IJ386" s="1098">
        <f>IF(IJ$9=$N386,#REF!,0)</f>
        <v>0</v>
      </c>
      <c r="IK386" s="1098">
        <f>IF(IK$9=$N386,#REF!,0)</f>
        <v>0</v>
      </c>
      <c r="IL386" s="1098">
        <f>IF(IL$9=$N386,#REF!,0)</f>
        <v>0</v>
      </c>
      <c r="IM386" s="1098">
        <f>IF(IM$9=$N386,#REF!,0)</f>
        <v>0</v>
      </c>
      <c r="IN386" s="1098">
        <f>IF(IN$9=$N386,#REF!,0)</f>
        <v>0</v>
      </c>
      <c r="IO386" s="1098">
        <f>IF(IO$9=$N386,#REF!,0)</f>
        <v>0</v>
      </c>
      <c r="IP386" s="1098">
        <f>IF(IP$9=$N386,#REF!,0)</f>
        <v>0</v>
      </c>
      <c r="IQ386" s="1098">
        <f>IF(IQ$9=$N386,#REF!,0)</f>
        <v>0</v>
      </c>
      <c r="IR386" s="1098">
        <f>IF(IR$9=$N386,#REF!,0)</f>
        <v>0</v>
      </c>
      <c r="IS386" s="1098">
        <f>IF(IS$9=$N386,#REF!,0)</f>
        <v>0</v>
      </c>
      <c r="IT386" s="1098">
        <f>IF(IT$9=$N386,#REF!,0)</f>
        <v>0</v>
      </c>
      <c r="IU386" s="1098">
        <f>IF(IU$9=$N386,#REF!,0)</f>
        <v>0</v>
      </c>
      <c r="IV386" s="1098">
        <f>IF(IV$9=$N386,#REF!,0)</f>
        <v>0</v>
      </c>
      <c r="IW386" s="1098">
        <f>IF(IW$9=$N386,#REF!,0)</f>
        <v>0</v>
      </c>
      <c r="IX386" s="1098">
        <f>IF(IX$9=$N386,#REF!,0)</f>
        <v>0</v>
      </c>
      <c r="IY386" s="1098">
        <f>IF(IY$9=$N386,#REF!,0)</f>
        <v>0</v>
      </c>
      <c r="IZ386" s="1098">
        <f>IF(IZ$9=$N386,#REF!,0)</f>
        <v>0</v>
      </c>
      <c r="JA386" s="1098">
        <f>IF(JA$9=$N386,#REF!,0)</f>
        <v>0</v>
      </c>
      <c r="JB386" s="1098">
        <f>IF(JB$9=$N386,#REF!,0)</f>
        <v>0</v>
      </c>
      <c r="JC386" s="1098">
        <f>IF(JC$9=$N386,#REF!,0)</f>
        <v>0</v>
      </c>
      <c r="JD386" s="1098">
        <f>IF(JD$9=$N386,#REF!,0)</f>
        <v>0</v>
      </c>
      <c r="JE386" s="1098">
        <f>IF(JE$9=$N386,#REF!,0)</f>
        <v>0</v>
      </c>
      <c r="JF386" s="1098">
        <f>IF(JF$9=$N386,#REF!,0)</f>
        <v>0</v>
      </c>
      <c r="JG386" s="1098">
        <f>IF(JG$9=$N386,#REF!,0)</f>
        <v>0</v>
      </c>
      <c r="JH386" s="1098">
        <f>IF(JH$9=$N386,#REF!,0)</f>
        <v>0</v>
      </c>
      <c r="JI386" s="1098">
        <f>IF(JI$9=$N386,#REF!,0)</f>
        <v>0</v>
      </c>
      <c r="JJ386" s="1098">
        <f>IF(JJ$9=$N386,#REF!,0)</f>
        <v>0</v>
      </c>
      <c r="JK386" s="1098">
        <f>IF(JK$9=$N386,#REF!,0)</f>
        <v>0</v>
      </c>
      <c r="JL386" s="1098">
        <f>IF(JL$9=$N386,#REF!,0)</f>
        <v>0</v>
      </c>
      <c r="JM386" s="1098">
        <f>IF(JM$9=$N386,#REF!,0)</f>
        <v>0</v>
      </c>
      <c r="JN386" s="1098">
        <f>IF(JN$9=$N386,#REF!,0)</f>
        <v>0</v>
      </c>
      <c r="JO386" s="1098">
        <f>IF(JO$9=$N386,#REF!,0)</f>
        <v>0</v>
      </c>
      <c r="JP386" s="1098">
        <f>IF(JP$9=$N386,#REF!,0)</f>
        <v>0</v>
      </c>
      <c r="JQ386" s="1098">
        <f>IF(JQ$9=$N386,#REF!,0)</f>
        <v>0</v>
      </c>
      <c r="JR386" s="1098">
        <f>IF(JR$9=$N386,#REF!,0)</f>
        <v>0</v>
      </c>
      <c r="JS386" s="1098">
        <f>IF(JS$9=$N386,#REF!,0)</f>
        <v>0</v>
      </c>
      <c r="JT386" s="1098">
        <f>IF(JT$9=$N386,#REF!,0)</f>
        <v>0</v>
      </c>
      <c r="JU386" s="1098">
        <f>IF(JU$9=$N386,#REF!,0)</f>
        <v>0</v>
      </c>
      <c r="JV386" s="1098">
        <f>IF(JV$9=$N386,#REF!,0)</f>
        <v>0</v>
      </c>
      <c r="JW386" s="1098">
        <f>IF(JW$9=$N386,#REF!,0)</f>
        <v>0</v>
      </c>
      <c r="JX386" s="681"/>
      <c r="JZ386" s="681">
        <f t="shared" si="1100"/>
        <v>0</v>
      </c>
      <c r="KA386" s="681">
        <f t="shared" si="1100"/>
        <v>0</v>
      </c>
      <c r="KB386" s="681">
        <f t="shared" si="1100"/>
        <v>0</v>
      </c>
      <c r="KC386" s="681">
        <f t="shared" si="1100"/>
        <v>0</v>
      </c>
      <c r="KD386" s="681">
        <f t="shared" si="1100"/>
        <v>0</v>
      </c>
      <c r="KE386" s="681">
        <f t="shared" si="1100"/>
        <v>0</v>
      </c>
      <c r="KF386" s="681">
        <f t="shared" si="1100"/>
        <v>0</v>
      </c>
      <c r="KG386" s="681">
        <f t="shared" si="1100"/>
        <v>0</v>
      </c>
      <c r="KH386" s="681">
        <f t="shared" si="1100"/>
        <v>0</v>
      </c>
      <c r="KI386" s="681">
        <f t="shared" si="1100"/>
        <v>0</v>
      </c>
      <c r="KJ386" s="681">
        <f t="shared" si="1100"/>
        <v>0</v>
      </c>
      <c r="KN386" s="1098">
        <f t="shared" si="1063"/>
        <v>0</v>
      </c>
      <c r="KO386" s="1098">
        <f t="shared" si="1063"/>
        <v>0</v>
      </c>
      <c r="KP386" s="1098">
        <f t="shared" si="1063"/>
        <v>0</v>
      </c>
      <c r="KQ386" s="1098">
        <f t="shared" si="1063"/>
        <v>0</v>
      </c>
      <c r="KR386" s="1098">
        <f t="shared" si="1063"/>
        <v>0</v>
      </c>
      <c r="KS386" s="1098">
        <f t="shared" si="1063"/>
        <v>0</v>
      </c>
      <c r="KT386" s="1098">
        <f t="shared" si="1063"/>
        <v>0</v>
      </c>
      <c r="KU386" s="1098">
        <f t="shared" si="1063"/>
        <v>0</v>
      </c>
      <c r="KV386" s="1098">
        <f t="shared" si="1063"/>
        <v>0</v>
      </c>
      <c r="KW386" s="1098">
        <f t="shared" si="1063"/>
        <v>0</v>
      </c>
      <c r="KX386" s="1098">
        <f t="shared" si="1063"/>
        <v>0</v>
      </c>
      <c r="KY386" s="1098">
        <f t="shared" si="1063"/>
        <v>0</v>
      </c>
      <c r="KZ386" s="1098">
        <f t="shared" si="1063"/>
        <v>0</v>
      </c>
      <c r="LA386" s="1098">
        <f t="shared" si="1063"/>
        <v>0</v>
      </c>
      <c r="LB386" s="1098">
        <f t="shared" si="1063"/>
        <v>0</v>
      </c>
      <c r="LC386" s="1098">
        <f t="shared" si="1061"/>
        <v>0</v>
      </c>
      <c r="LD386" s="1098">
        <f t="shared" si="1061"/>
        <v>0</v>
      </c>
      <c r="LE386" s="1098">
        <f t="shared" si="1061"/>
        <v>0</v>
      </c>
      <c r="LF386" s="1098">
        <f t="shared" si="1061"/>
        <v>0</v>
      </c>
      <c r="LG386" s="1098">
        <f t="shared" si="1061"/>
        <v>0</v>
      </c>
      <c r="LH386" s="1098">
        <f t="shared" si="1061"/>
        <v>0</v>
      </c>
      <c r="LI386" s="1098">
        <f t="shared" si="1061"/>
        <v>0</v>
      </c>
      <c r="LJ386" s="1098">
        <f t="shared" si="1061"/>
        <v>0</v>
      </c>
      <c r="LK386" s="1098">
        <f t="shared" si="1061"/>
        <v>0</v>
      </c>
      <c r="LL386" s="1098">
        <f t="shared" si="1061"/>
        <v>0</v>
      </c>
      <c r="LM386" s="1098">
        <f t="shared" si="1061"/>
        <v>0</v>
      </c>
      <c r="LN386" s="1098">
        <f t="shared" si="1061"/>
        <v>0</v>
      </c>
      <c r="LO386" s="1098">
        <f t="shared" si="1061"/>
        <v>0</v>
      </c>
      <c r="LP386" s="1098">
        <f t="shared" si="1061"/>
        <v>0</v>
      </c>
      <c r="LQ386" s="1098">
        <f t="shared" si="1061"/>
        <v>0</v>
      </c>
      <c r="LR386" s="1098">
        <f t="shared" si="1061"/>
        <v>0</v>
      </c>
      <c r="LS386" s="1098">
        <f t="shared" ref="LS386:LS452" si="1106">IF(LS$9=$M386,$DV386,0)</f>
        <v>0</v>
      </c>
    </row>
    <row r="387" spans="1:331" ht="13.5" hidden="1" customHeight="1" x14ac:dyDescent="0.35">
      <c r="A387" s="1454" t="s">
        <v>0</v>
      </c>
      <c r="B387" s="1358" t="s">
        <v>0</v>
      </c>
      <c r="C387" s="1375" t="s">
        <v>151</v>
      </c>
      <c r="D387" s="1375"/>
      <c r="E387" s="1375"/>
      <c r="F387" s="1375"/>
      <c r="G387" s="1375"/>
      <c r="H387" s="1375"/>
      <c r="I387" s="1375"/>
      <c r="J387" s="1375" t="s">
        <v>2</v>
      </c>
      <c r="K387" s="1371" t="s">
        <v>3</v>
      </c>
      <c r="L387" s="1371"/>
      <c r="M387" s="1371"/>
      <c r="N387" s="1371"/>
      <c r="O387" s="1364" t="s">
        <v>4</v>
      </c>
      <c r="P387" s="1444" t="s">
        <v>365</v>
      </c>
      <c r="Q387" s="1444" t="s">
        <v>255</v>
      </c>
      <c r="R387" s="1444" t="s">
        <v>305</v>
      </c>
      <c r="S387" s="1444" t="s">
        <v>366</v>
      </c>
      <c r="T387" s="1444" t="s">
        <v>333</v>
      </c>
      <c r="U387" s="1444" t="s">
        <v>335</v>
      </c>
      <c r="V387" s="1444" t="s">
        <v>367</v>
      </c>
      <c r="W387" s="756" t="s">
        <v>320</v>
      </c>
      <c r="X387" s="1444" t="s">
        <v>328</v>
      </c>
      <c r="Y387" s="1444" t="s">
        <v>351</v>
      </c>
      <c r="Z387" s="1444" t="s">
        <v>352</v>
      </c>
      <c r="AA387" s="1444" t="s">
        <v>361</v>
      </c>
      <c r="AB387" s="1444" t="s">
        <v>387</v>
      </c>
      <c r="AC387" s="1444" t="s">
        <v>371</v>
      </c>
      <c r="AD387" s="1444" t="s">
        <v>376</v>
      </c>
      <c r="AE387" s="1444" t="s">
        <v>368</v>
      </c>
      <c r="AF387" s="1444" t="s">
        <v>328</v>
      </c>
      <c r="AG387" s="1444" t="s">
        <v>383</v>
      </c>
      <c r="AH387" s="1441" t="s">
        <v>319</v>
      </c>
      <c r="AI387" s="1441"/>
      <c r="AJ387" s="1444" t="s">
        <v>375</v>
      </c>
      <c r="AK387" s="1444" t="s">
        <v>384</v>
      </c>
      <c r="AL387" s="1444" t="s">
        <v>386</v>
      </c>
      <c r="AM387" s="1444" t="s">
        <v>439</v>
      </c>
      <c r="AN387" s="1444" t="s">
        <v>446</v>
      </c>
      <c r="AO387" s="1444" t="s">
        <v>406</v>
      </c>
      <c r="AP387" s="1444" t="s">
        <v>442</v>
      </c>
      <c r="AQ387" s="1444" t="s">
        <v>499</v>
      </c>
      <c r="AR387" s="1444" t="s">
        <v>650</v>
      </c>
      <c r="AS387" s="1444" t="s">
        <v>444</v>
      </c>
      <c r="AT387" s="1444" t="s">
        <v>443</v>
      </c>
      <c r="AU387" s="1444" t="s">
        <v>456</v>
      </c>
      <c r="AV387" s="1444" t="s">
        <v>490</v>
      </c>
      <c r="AW387" s="1452" t="s">
        <v>103</v>
      </c>
      <c r="AX387" s="1452"/>
      <c r="AY387" s="1444" t="s">
        <v>328</v>
      </c>
      <c r="AZ387" s="1444" t="s">
        <v>328</v>
      </c>
      <c r="BA387" s="1444" t="s">
        <v>411</v>
      </c>
      <c r="BB387" s="1444" t="s">
        <v>647</v>
      </c>
      <c r="BC387" s="1444" t="s">
        <v>651</v>
      </c>
      <c r="BD387" s="1452" t="s">
        <v>638</v>
      </c>
      <c r="BE387" s="1444" t="s">
        <v>665</v>
      </c>
      <c r="BF387" s="1444" t="s">
        <v>695</v>
      </c>
      <c r="BG387" s="1444" t="s">
        <v>746</v>
      </c>
      <c r="BH387" s="1444" t="s">
        <v>696</v>
      </c>
      <c r="BI387" s="1444" t="s">
        <v>328</v>
      </c>
      <c r="BJ387" s="1444" t="s">
        <v>738</v>
      </c>
      <c r="BK387" s="1449" t="s">
        <v>723</v>
      </c>
      <c r="BL387" s="1449" t="s">
        <v>677</v>
      </c>
      <c r="BM387" s="756"/>
      <c r="BN387" s="756"/>
      <c r="BO387" s="1444" t="s">
        <v>726</v>
      </c>
      <c r="BP387" s="756"/>
      <c r="BQ387" s="756"/>
      <c r="BR387" s="1444" t="s">
        <v>328</v>
      </c>
      <c r="BS387" s="1444" t="s">
        <v>747</v>
      </c>
      <c r="BT387" s="1444" t="s">
        <v>753</v>
      </c>
      <c r="BU387" s="1444" t="s">
        <v>328</v>
      </c>
      <c r="BV387" s="1444" t="s">
        <v>748</v>
      </c>
      <c r="BW387" s="756"/>
      <c r="BX387" s="756"/>
      <c r="BY387" s="1444" t="s">
        <v>751</v>
      </c>
      <c r="BZ387" s="1444" t="s">
        <v>753</v>
      </c>
      <c r="CA387" s="1444" t="s">
        <v>763</v>
      </c>
      <c r="CB387" s="1444" t="s">
        <v>762</v>
      </c>
      <c r="CC387" s="1444" t="s">
        <v>727</v>
      </c>
      <c r="CD387" s="1444" t="s">
        <v>728</v>
      </c>
      <c r="CE387" s="1444" t="s">
        <v>764</v>
      </c>
      <c r="CF387" s="1444" t="s">
        <v>773</v>
      </c>
      <c r="CG387" s="1444" t="s">
        <v>692</v>
      </c>
      <c r="CH387" s="1444" t="s">
        <v>328</v>
      </c>
      <c r="CI387" s="1444" t="s">
        <v>765</v>
      </c>
      <c r="CJ387" s="1444"/>
      <c r="CK387" s="1444" t="s">
        <v>692</v>
      </c>
      <c r="CL387" s="1444" t="s">
        <v>328</v>
      </c>
      <c r="CM387" s="1444" t="s">
        <v>785</v>
      </c>
      <c r="CN387" s="1444"/>
      <c r="CO387" s="1444" t="s">
        <v>692</v>
      </c>
      <c r="CP387" s="1444" t="s">
        <v>328</v>
      </c>
      <c r="CQ387" s="1444" t="s">
        <v>789</v>
      </c>
      <c r="CR387" s="1444" t="s">
        <v>810</v>
      </c>
      <c r="CS387" s="1444" t="s">
        <v>692</v>
      </c>
      <c r="CT387" s="1444" t="s">
        <v>328</v>
      </c>
      <c r="CU387" s="1444" t="s">
        <v>790</v>
      </c>
      <c r="CV387" s="1444" t="s">
        <v>810</v>
      </c>
      <c r="CW387" s="1444" t="s">
        <v>692</v>
      </c>
      <c r="CX387" s="1444" t="s">
        <v>328</v>
      </c>
      <c r="CY387" s="1444" t="s">
        <v>823</v>
      </c>
      <c r="CZ387" s="1444" t="s">
        <v>728</v>
      </c>
      <c r="DA387" s="1444" t="s">
        <v>786</v>
      </c>
      <c r="DB387" s="543">
        <v>0</v>
      </c>
      <c r="DC387" s="543" t="s">
        <v>845</v>
      </c>
      <c r="DD387" s="1444" t="s">
        <v>692</v>
      </c>
      <c r="DE387" s="1444" t="s">
        <v>692</v>
      </c>
      <c r="DF387" s="1444" t="s">
        <v>875</v>
      </c>
      <c r="DG387" s="1444" t="s">
        <v>787</v>
      </c>
      <c r="DH387" s="1444" t="s">
        <v>839</v>
      </c>
      <c r="DI387" s="1444" t="s">
        <v>692</v>
      </c>
      <c r="DJ387" s="1444" t="s">
        <v>328</v>
      </c>
      <c r="DK387" s="1444" t="s">
        <v>849</v>
      </c>
      <c r="DL387" s="1444" t="s">
        <v>692</v>
      </c>
      <c r="DM387" s="1444" t="s">
        <v>328</v>
      </c>
      <c r="DN387" s="1444" t="s">
        <v>849</v>
      </c>
      <c r="DO387" s="1444" t="s">
        <v>839</v>
      </c>
      <c r="DP387" s="1444" t="s">
        <v>692</v>
      </c>
      <c r="DQ387" s="1444" t="s">
        <v>328</v>
      </c>
      <c r="DR387" s="1444" t="s">
        <v>849</v>
      </c>
      <c r="DS387" s="1444" t="s">
        <v>886</v>
      </c>
      <c r="DT387" s="1444" t="s">
        <v>692</v>
      </c>
      <c r="DU387" s="1444" t="s">
        <v>328</v>
      </c>
      <c r="DV387" s="1441" t="s">
        <v>849</v>
      </c>
      <c r="DW387" s="1444" t="s">
        <v>849</v>
      </c>
      <c r="DX387" s="1441" t="s">
        <v>849</v>
      </c>
      <c r="DY387" s="1444" t="s">
        <v>849</v>
      </c>
      <c r="DZ387" s="1441">
        <v>0</v>
      </c>
      <c r="EA387" s="1441">
        <v>0</v>
      </c>
      <c r="EB387" s="1441">
        <v>0</v>
      </c>
      <c r="EC387" s="1444">
        <v>0</v>
      </c>
      <c r="ED387" s="1444">
        <v>0</v>
      </c>
      <c r="EE387" s="1441">
        <v>0</v>
      </c>
      <c r="EF387" s="1441">
        <v>0</v>
      </c>
      <c r="EG387" s="1444">
        <v>0</v>
      </c>
      <c r="EH387" s="1444">
        <v>0</v>
      </c>
      <c r="EI387" s="1441" t="s">
        <v>692</v>
      </c>
      <c r="EJ387" s="1441" t="s">
        <v>692</v>
      </c>
      <c r="EK387" s="1441" t="s">
        <v>899</v>
      </c>
      <c r="EL387" s="1441" t="s">
        <v>727</v>
      </c>
      <c r="EM387" s="1441" t="s">
        <v>727</v>
      </c>
      <c r="EN387" s="1210"/>
      <c r="EO387" s="1210"/>
      <c r="EP387" s="1210"/>
      <c r="EQ387" s="1210"/>
      <c r="ER387" s="1138"/>
      <c r="ES387" s="146">
        <f t="shared" si="968"/>
        <v>0</v>
      </c>
      <c r="EX387" s="739">
        <f>IF(EX$9=$K387,#REF!,0)</f>
        <v>0</v>
      </c>
      <c r="EY387" s="739">
        <f>IF(EY$9=$K387,#REF!,0)</f>
        <v>0</v>
      </c>
      <c r="EZ387" s="739">
        <f>IF(EZ$9=$K387,#REF!,0)</f>
        <v>0</v>
      </c>
      <c r="FA387" s="739">
        <f>IF(FA$9=$K387,#REF!,0)</f>
        <v>0</v>
      </c>
      <c r="FB387" s="739">
        <f>IF(FB$9=$K387,#REF!,0)</f>
        <v>0</v>
      </c>
      <c r="FC387" s="739">
        <f>IF(FC$9=$K387,#REF!,0)</f>
        <v>0</v>
      </c>
      <c r="FD387" s="739">
        <f>IF(FD$9=$K387,#REF!,0)</f>
        <v>0</v>
      </c>
      <c r="FE387" s="739">
        <f>IF(FE$9=$K387,#REF!,0)</f>
        <v>0</v>
      </c>
      <c r="FF387" s="739">
        <f>IF(FF$9=$K387,#REF!,0)</f>
        <v>0</v>
      </c>
      <c r="FG387" s="739">
        <f>IF(FG$9=$K387,#REF!,0)</f>
        <v>0</v>
      </c>
      <c r="FH387" s="739">
        <f>IF(FH$9=$K387,#REF!,0)</f>
        <v>0</v>
      </c>
      <c r="FI387" s="739">
        <f>IF(FI$9=$K387,#REF!,0)</f>
        <v>0</v>
      </c>
      <c r="FJ387" s="739">
        <f>IF(FJ$9=$K387,#REF!,0)</f>
        <v>0</v>
      </c>
      <c r="FK387" s="739">
        <f>IF(FK$9=$K387,#REF!,0)</f>
        <v>0</v>
      </c>
      <c r="FL387" s="739">
        <f>IF(FL$9=$K387,#REF!,0)</f>
        <v>0</v>
      </c>
      <c r="FM387" s="739">
        <f>IF(FM$9=$K387,#REF!,0)</f>
        <v>0</v>
      </c>
      <c r="FN387" s="739">
        <f>IF(FN$9=$K387,#REF!,0)</f>
        <v>0</v>
      </c>
      <c r="FO387" s="739">
        <f>IF(FO$9=$K387,#REF!,0)</f>
        <v>0</v>
      </c>
      <c r="FP387" s="739">
        <f>IF(FP$9=$K387,#REF!,0)</f>
        <v>0</v>
      </c>
      <c r="FQ387" s="739">
        <f>IF(FQ$9=$K387,#REF!,0)</f>
        <v>0</v>
      </c>
      <c r="FU387" s="739">
        <f t="shared" si="1098"/>
        <v>0</v>
      </c>
      <c r="FV387" s="739">
        <f t="shared" si="1098"/>
        <v>0</v>
      </c>
      <c r="FW387" s="739">
        <f t="shared" si="1098"/>
        <v>0</v>
      </c>
      <c r="FX387" s="739">
        <f t="shared" si="1098"/>
        <v>0</v>
      </c>
      <c r="FY387" s="739">
        <f t="shared" si="1098"/>
        <v>0</v>
      </c>
      <c r="FZ387" s="739">
        <f t="shared" si="1098"/>
        <v>0</v>
      </c>
      <c r="GA387" s="739">
        <f t="shared" si="1098"/>
        <v>0</v>
      </c>
      <c r="GB387" s="739">
        <f t="shared" si="1098"/>
        <v>0</v>
      </c>
      <c r="GC387" s="739">
        <f t="shared" si="1098"/>
        <v>0</v>
      </c>
      <c r="GD387" s="739">
        <f t="shared" si="1098"/>
        <v>0</v>
      </c>
      <c r="GE387" s="739">
        <f t="shared" si="1099"/>
        <v>0</v>
      </c>
      <c r="GF387" s="739">
        <f t="shared" si="1099"/>
        <v>0</v>
      </c>
      <c r="GG387" s="739">
        <f t="shared" si="1099"/>
        <v>0</v>
      </c>
      <c r="GH387" s="739">
        <f t="shared" si="1099"/>
        <v>0</v>
      </c>
      <c r="GI387" s="739">
        <f t="shared" si="1099"/>
        <v>0</v>
      </c>
      <c r="GJ387" s="739">
        <f t="shared" si="1099"/>
        <v>0</v>
      </c>
      <c r="GK387" s="739">
        <f t="shared" si="1099"/>
        <v>0</v>
      </c>
      <c r="GL387" s="739">
        <f t="shared" si="1099"/>
        <v>0</v>
      </c>
      <c r="GM387" s="739">
        <f t="shared" si="1099"/>
        <v>0</v>
      </c>
      <c r="GN387" s="739">
        <f t="shared" si="1099"/>
        <v>0</v>
      </c>
      <c r="GQ387" s="1098">
        <f>IF(GQ$9=$N387,#REF!,0)</f>
        <v>0</v>
      </c>
      <c r="GR387" s="1098">
        <f>IF(GR$9=$N387,#REF!,0)</f>
        <v>0</v>
      </c>
      <c r="GS387" s="1098">
        <f>IF(GS$9=$N387,#REF!,0)</f>
        <v>0</v>
      </c>
      <c r="GT387" s="1098">
        <f>IF(GT$9=$N387,#REF!,0)</f>
        <v>0</v>
      </c>
      <c r="GU387" s="1098">
        <f>IF(GU$9=$N387,#REF!,0)</f>
        <v>0</v>
      </c>
      <c r="GV387" s="1098">
        <f>IF(GV$9=$N387,#REF!,0)</f>
        <v>0</v>
      </c>
      <c r="GW387" s="1098">
        <f>IF(GW$9=$N387,#REF!,0)</f>
        <v>0</v>
      </c>
      <c r="GX387" s="1098">
        <f>IF(GX$9=$N387,#REF!,0)</f>
        <v>0</v>
      </c>
      <c r="GY387" s="1098">
        <f>IF(GY$9=$N387,#REF!,0)</f>
        <v>0</v>
      </c>
      <c r="GZ387" s="1098">
        <f>IF(GZ$9=$N387,#REF!,0)</f>
        <v>0</v>
      </c>
      <c r="HA387" s="1098">
        <f>IF(HA$9=$N387,#REF!,0)</f>
        <v>0</v>
      </c>
      <c r="HB387" s="1098">
        <f>IF(HB$9=$N387,#REF!,0)</f>
        <v>0</v>
      </c>
      <c r="HC387" s="1098">
        <f>IF(HC$9=$N387,#REF!,0)</f>
        <v>0</v>
      </c>
      <c r="HD387" s="1098">
        <f>IF(HD$9=$N387,#REF!,0)</f>
        <v>0</v>
      </c>
      <c r="HE387" s="1098">
        <f>IF(HE$9=$N387,#REF!,0)</f>
        <v>0</v>
      </c>
      <c r="HF387" s="1098">
        <f>IF(HF$9=$N387,#REF!,0)</f>
        <v>0</v>
      </c>
      <c r="HG387" s="1098">
        <f>IF(HG$9=$N387,#REF!,0)</f>
        <v>0</v>
      </c>
      <c r="HH387" s="1098">
        <f>IF(HH$9=$N387,#REF!,0)</f>
        <v>0</v>
      </c>
      <c r="HI387" s="1098">
        <f>IF(HI$9=$N387,#REF!,0)</f>
        <v>0</v>
      </c>
      <c r="HJ387" s="1098">
        <f>IF(HJ$9=$N387,#REF!,0)</f>
        <v>0</v>
      </c>
      <c r="HK387" s="1098">
        <f>IF(HK$9=$N387,#REF!,0)</f>
        <v>0</v>
      </c>
      <c r="HL387" s="1098">
        <f>IF(HL$9=$N387,#REF!,0)</f>
        <v>0</v>
      </c>
      <c r="HM387" s="1098">
        <f>IF(HM$9=$N387,#REF!,0)</f>
        <v>0</v>
      </c>
      <c r="HN387" s="1098">
        <f>IF(HN$9=$N387,#REF!,0)</f>
        <v>0</v>
      </c>
      <c r="HO387" s="1098">
        <f>IF(HO$9=$N387,#REF!,0)</f>
        <v>0</v>
      </c>
      <c r="HP387" s="1098">
        <f>IF(HP$9=$N387,#REF!,0)</f>
        <v>0</v>
      </c>
      <c r="HQ387" s="1098">
        <f>IF(HQ$9=$N387,#REF!,0)</f>
        <v>0</v>
      </c>
      <c r="HR387" s="1098">
        <f>IF(HR$9=$N387,#REF!,0)</f>
        <v>0</v>
      </c>
      <c r="HS387" s="1098">
        <f>IF(HS$9=$N387,#REF!,0)</f>
        <v>0</v>
      </c>
      <c r="HT387" s="1098">
        <f>IF(HT$9=$N387,#REF!,0)</f>
        <v>0</v>
      </c>
      <c r="HU387" s="1098">
        <f>IF(HU$9=$N387,#REF!,0)</f>
        <v>0</v>
      </c>
      <c r="HV387" s="1098">
        <f>IF(HV$9=$N387,#REF!,0)</f>
        <v>0</v>
      </c>
      <c r="HW387" s="1098">
        <f>IF(HW$9=$N387,#REF!,0)</f>
        <v>0</v>
      </c>
      <c r="HX387" s="1098">
        <f>IF(HX$9=$N387,#REF!,0)</f>
        <v>0</v>
      </c>
      <c r="HY387" s="1098">
        <f>IF(HY$9=$N387,#REF!,0)</f>
        <v>0</v>
      </c>
      <c r="HZ387" s="1098">
        <f>IF(HZ$9=$N387,#REF!,0)</f>
        <v>0</v>
      </c>
      <c r="IA387" s="1098">
        <f>IF(IA$9=$N387,#REF!,0)</f>
        <v>0</v>
      </c>
      <c r="IB387" s="1098">
        <f>IF(IB$9=$N387,#REF!,0)</f>
        <v>0</v>
      </c>
      <c r="IC387" s="1098">
        <f>IF(IC$9=$N387,#REF!,0)</f>
        <v>0</v>
      </c>
      <c r="ID387" s="1098">
        <f>IF(ID$9=$N387,#REF!,0)</f>
        <v>0</v>
      </c>
      <c r="IE387" s="1098">
        <f>IF(IE$9=$N387,#REF!,0)</f>
        <v>0</v>
      </c>
      <c r="IF387" s="1098">
        <f>IF(IF$9=$N387,#REF!,0)</f>
        <v>0</v>
      </c>
      <c r="IG387" s="1098">
        <f>IF(IG$9=$N387,#REF!,0)</f>
        <v>0</v>
      </c>
      <c r="IH387" s="1098">
        <f>IF(IH$9=$N387,#REF!,0)</f>
        <v>0</v>
      </c>
      <c r="II387" s="1098">
        <f>IF(II$9=$N387,#REF!,0)</f>
        <v>0</v>
      </c>
      <c r="IJ387" s="1098">
        <f>IF(IJ$9=$N387,#REF!,0)</f>
        <v>0</v>
      </c>
      <c r="IK387" s="1098">
        <f>IF(IK$9=$N387,#REF!,0)</f>
        <v>0</v>
      </c>
      <c r="IL387" s="1098">
        <f>IF(IL$9=$N387,#REF!,0)</f>
        <v>0</v>
      </c>
      <c r="IM387" s="1098">
        <f>IF(IM$9=$N387,#REF!,0)</f>
        <v>0</v>
      </c>
      <c r="IN387" s="1098">
        <f>IF(IN$9=$N387,#REF!,0)</f>
        <v>0</v>
      </c>
      <c r="IO387" s="1098">
        <f>IF(IO$9=$N387,#REF!,0)</f>
        <v>0</v>
      </c>
      <c r="IP387" s="1098">
        <f>IF(IP$9=$N387,#REF!,0)</f>
        <v>0</v>
      </c>
      <c r="IQ387" s="1098">
        <f>IF(IQ$9=$N387,#REF!,0)</f>
        <v>0</v>
      </c>
      <c r="IR387" s="1098">
        <f>IF(IR$9=$N387,#REF!,0)</f>
        <v>0</v>
      </c>
      <c r="IS387" s="1098">
        <f>IF(IS$9=$N387,#REF!,0)</f>
        <v>0</v>
      </c>
      <c r="IT387" s="1098">
        <f>IF(IT$9=$N387,#REF!,0)</f>
        <v>0</v>
      </c>
      <c r="IU387" s="1098">
        <f>IF(IU$9=$N387,#REF!,0)</f>
        <v>0</v>
      </c>
      <c r="IV387" s="1098">
        <f>IF(IV$9=$N387,#REF!,0)</f>
        <v>0</v>
      </c>
      <c r="IW387" s="1098">
        <f>IF(IW$9=$N387,#REF!,0)</f>
        <v>0</v>
      </c>
      <c r="IX387" s="1098">
        <f>IF(IX$9=$N387,#REF!,0)</f>
        <v>0</v>
      </c>
      <c r="IY387" s="1098">
        <f>IF(IY$9=$N387,#REF!,0)</f>
        <v>0</v>
      </c>
      <c r="IZ387" s="1098">
        <f>IF(IZ$9=$N387,#REF!,0)</f>
        <v>0</v>
      </c>
      <c r="JA387" s="1098">
        <f>IF(JA$9=$N387,#REF!,0)</f>
        <v>0</v>
      </c>
      <c r="JB387" s="1098">
        <f>IF(JB$9=$N387,#REF!,0)</f>
        <v>0</v>
      </c>
      <c r="JC387" s="1098">
        <f>IF(JC$9=$N387,#REF!,0)</f>
        <v>0</v>
      </c>
      <c r="JD387" s="1098">
        <f>IF(JD$9=$N387,#REF!,0)</f>
        <v>0</v>
      </c>
      <c r="JE387" s="1098">
        <f>IF(JE$9=$N387,#REF!,0)</f>
        <v>0</v>
      </c>
      <c r="JF387" s="1098">
        <f>IF(JF$9=$N387,#REF!,0)</f>
        <v>0</v>
      </c>
      <c r="JG387" s="1098">
        <f>IF(JG$9=$N387,#REF!,0)</f>
        <v>0</v>
      </c>
      <c r="JH387" s="1098">
        <f>IF(JH$9=$N387,#REF!,0)</f>
        <v>0</v>
      </c>
      <c r="JI387" s="1098">
        <f>IF(JI$9=$N387,#REF!,0)</f>
        <v>0</v>
      </c>
      <c r="JJ387" s="1098">
        <f>IF(JJ$9=$N387,#REF!,0)</f>
        <v>0</v>
      </c>
      <c r="JK387" s="1098">
        <f>IF(JK$9=$N387,#REF!,0)</f>
        <v>0</v>
      </c>
      <c r="JL387" s="1098">
        <f>IF(JL$9=$N387,#REF!,0)</f>
        <v>0</v>
      </c>
      <c r="JM387" s="1098">
        <f>IF(JM$9=$N387,#REF!,0)</f>
        <v>0</v>
      </c>
      <c r="JN387" s="1098">
        <f>IF(JN$9=$N387,#REF!,0)</f>
        <v>0</v>
      </c>
      <c r="JO387" s="1098">
        <f>IF(JO$9=$N387,#REF!,0)</f>
        <v>0</v>
      </c>
      <c r="JP387" s="1098">
        <f>IF(JP$9=$N387,#REF!,0)</f>
        <v>0</v>
      </c>
      <c r="JQ387" s="1098">
        <f>IF(JQ$9=$N387,#REF!,0)</f>
        <v>0</v>
      </c>
      <c r="JR387" s="1098">
        <f>IF(JR$9=$N387,#REF!,0)</f>
        <v>0</v>
      </c>
      <c r="JS387" s="1098">
        <f>IF(JS$9=$N387,#REF!,0)</f>
        <v>0</v>
      </c>
      <c r="JT387" s="1098">
        <f>IF(JT$9=$N387,#REF!,0)</f>
        <v>0</v>
      </c>
      <c r="JU387" s="1098">
        <f>IF(JU$9=$N387,#REF!,0)</f>
        <v>0</v>
      </c>
      <c r="JV387" s="1098">
        <f>IF(JV$9=$N387,#REF!,0)</f>
        <v>0</v>
      </c>
      <c r="JW387" s="1098">
        <f>IF(JW$9=$N387,#REF!,0)</f>
        <v>0</v>
      </c>
      <c r="JX387" s="681"/>
      <c r="JZ387" s="681">
        <f t="shared" si="1100"/>
        <v>0</v>
      </c>
      <c r="KA387" s="681">
        <f t="shared" si="1100"/>
        <v>0</v>
      </c>
      <c r="KB387" s="681">
        <f t="shared" si="1100"/>
        <v>0</v>
      </c>
      <c r="KC387" s="681">
        <f t="shared" si="1100"/>
        <v>0</v>
      </c>
      <c r="KD387" s="681">
        <f t="shared" si="1100"/>
        <v>0</v>
      </c>
      <c r="KE387" s="681">
        <f t="shared" si="1100"/>
        <v>0</v>
      </c>
      <c r="KF387" s="681">
        <f t="shared" si="1100"/>
        <v>0</v>
      </c>
      <c r="KG387" s="681">
        <f t="shared" si="1100"/>
        <v>0</v>
      </c>
      <c r="KH387" s="681">
        <f t="shared" si="1100"/>
        <v>0</v>
      </c>
      <c r="KI387" s="681">
        <f t="shared" si="1100"/>
        <v>0</v>
      </c>
      <c r="KJ387" s="681">
        <f t="shared" si="1100"/>
        <v>0</v>
      </c>
      <c r="KN387" s="1098">
        <f t="shared" si="1063"/>
        <v>0</v>
      </c>
      <c r="KO387" s="1098">
        <f t="shared" si="1063"/>
        <v>0</v>
      </c>
      <c r="KP387" s="1098">
        <f t="shared" si="1063"/>
        <v>0</v>
      </c>
      <c r="KQ387" s="1098">
        <f t="shared" si="1063"/>
        <v>0</v>
      </c>
      <c r="KR387" s="1098">
        <f t="shared" si="1063"/>
        <v>0</v>
      </c>
      <c r="KS387" s="1098">
        <f t="shared" si="1063"/>
        <v>0</v>
      </c>
      <c r="KT387" s="1098">
        <f t="shared" si="1063"/>
        <v>0</v>
      </c>
      <c r="KU387" s="1098">
        <f t="shared" si="1063"/>
        <v>0</v>
      </c>
      <c r="KV387" s="1098">
        <f t="shared" si="1063"/>
        <v>0</v>
      </c>
      <c r="KW387" s="1098">
        <f t="shared" si="1063"/>
        <v>0</v>
      </c>
      <c r="KX387" s="1098">
        <f t="shared" si="1063"/>
        <v>0</v>
      </c>
      <c r="KY387" s="1098">
        <f t="shared" si="1063"/>
        <v>0</v>
      </c>
      <c r="KZ387" s="1098">
        <f t="shared" si="1063"/>
        <v>0</v>
      </c>
      <c r="LA387" s="1098">
        <f t="shared" si="1063"/>
        <v>0</v>
      </c>
      <c r="LB387" s="1098">
        <f t="shared" si="1063"/>
        <v>0</v>
      </c>
      <c r="LC387" s="1098">
        <f t="shared" si="1061"/>
        <v>0</v>
      </c>
      <c r="LD387" s="1098">
        <f t="shared" si="1061"/>
        <v>0</v>
      </c>
      <c r="LE387" s="1098">
        <f t="shared" si="1061"/>
        <v>0</v>
      </c>
      <c r="LF387" s="1098">
        <f t="shared" si="1061"/>
        <v>0</v>
      </c>
      <c r="LG387" s="1098">
        <f t="shared" si="1061"/>
        <v>0</v>
      </c>
      <c r="LH387" s="1098">
        <f t="shared" si="1061"/>
        <v>0</v>
      </c>
      <c r="LI387" s="1098">
        <f t="shared" si="1061"/>
        <v>0</v>
      </c>
      <c r="LJ387" s="1098">
        <f t="shared" si="1061"/>
        <v>0</v>
      </c>
      <c r="LK387" s="1098">
        <f t="shared" si="1061"/>
        <v>0</v>
      </c>
      <c r="LL387" s="1098">
        <f t="shared" si="1061"/>
        <v>0</v>
      </c>
      <c r="LM387" s="1098">
        <f t="shared" si="1061"/>
        <v>0</v>
      </c>
      <c r="LN387" s="1098">
        <f t="shared" si="1061"/>
        <v>0</v>
      </c>
      <c r="LO387" s="1098">
        <f t="shared" si="1061"/>
        <v>0</v>
      </c>
      <c r="LP387" s="1098">
        <f t="shared" si="1061"/>
        <v>0</v>
      </c>
      <c r="LQ387" s="1098">
        <f t="shared" si="1061"/>
        <v>0</v>
      </c>
      <c r="LR387" s="1098">
        <f t="shared" si="1061"/>
        <v>0</v>
      </c>
      <c r="LS387" s="1098">
        <f t="shared" si="1106"/>
        <v>0</v>
      </c>
    </row>
    <row r="388" spans="1:331" ht="22.5" hidden="1" customHeight="1" x14ac:dyDescent="0.35">
      <c r="A388" s="1442"/>
      <c r="B388" s="1359"/>
      <c r="C388" s="1376"/>
      <c r="D388" s="1376"/>
      <c r="E388" s="1376"/>
      <c r="F388" s="1376"/>
      <c r="G388" s="1376"/>
      <c r="H388" s="1376"/>
      <c r="I388" s="1376"/>
      <c r="J388" s="1376"/>
      <c r="K388" s="1372"/>
      <c r="L388" s="1372"/>
      <c r="M388" s="1372"/>
      <c r="N388" s="1372"/>
      <c r="O388" s="1365"/>
      <c r="P388" s="1442"/>
      <c r="Q388" s="1442"/>
      <c r="R388" s="1442"/>
      <c r="S388" s="1442"/>
      <c r="T388" s="1442"/>
      <c r="U388" s="1442"/>
      <c r="V388" s="1442"/>
      <c r="W388" s="752" t="s">
        <v>337</v>
      </c>
      <c r="X388" s="1442"/>
      <c r="Y388" s="1442"/>
      <c r="Z388" s="1442"/>
      <c r="AA388" s="1442"/>
      <c r="AB388" s="1442"/>
      <c r="AC388" s="1442"/>
      <c r="AD388" s="1442"/>
      <c r="AE388" s="1442"/>
      <c r="AF388" s="1442"/>
      <c r="AG388" s="1442"/>
      <c r="AH388" s="1447" t="s">
        <v>303</v>
      </c>
      <c r="AI388" s="1447" t="s">
        <v>341</v>
      </c>
      <c r="AJ388" s="1442"/>
      <c r="AK388" s="1442"/>
      <c r="AL388" s="1442"/>
      <c r="AM388" s="1442"/>
      <c r="AN388" s="1442"/>
      <c r="AO388" s="1442"/>
      <c r="AP388" s="1442"/>
      <c r="AQ388" s="1442"/>
      <c r="AR388" s="1442"/>
      <c r="AS388" s="1442"/>
      <c r="AT388" s="1442"/>
      <c r="AU388" s="1442"/>
      <c r="AV388" s="1442"/>
      <c r="AW388" s="1453"/>
      <c r="AX388" s="1453"/>
      <c r="AY388" s="1442"/>
      <c r="AZ388" s="1442"/>
      <c r="BA388" s="1442"/>
      <c r="BB388" s="1442"/>
      <c r="BC388" s="1442"/>
      <c r="BD388" s="1453"/>
      <c r="BE388" s="1442"/>
      <c r="BF388" s="1442"/>
      <c r="BG388" s="1442"/>
      <c r="BH388" s="1442"/>
      <c r="BI388" s="1442"/>
      <c r="BJ388" s="1442"/>
      <c r="BK388" s="1450"/>
      <c r="BL388" s="1450"/>
      <c r="BM388" s="752"/>
      <c r="BN388" s="752"/>
      <c r="BO388" s="1442"/>
      <c r="BP388" s="752"/>
      <c r="BQ388" s="752"/>
      <c r="BR388" s="1442"/>
      <c r="BS388" s="1442"/>
      <c r="BT388" s="1442"/>
      <c r="BU388" s="1442"/>
      <c r="BV388" s="1442"/>
      <c r="BW388" s="752"/>
      <c r="BX388" s="752"/>
      <c r="BY388" s="1442"/>
      <c r="BZ388" s="1442"/>
      <c r="CA388" s="1442"/>
      <c r="CB388" s="1442"/>
      <c r="CC388" s="1442"/>
      <c r="CD388" s="1442"/>
      <c r="CE388" s="1442"/>
      <c r="CF388" s="1442"/>
      <c r="CG388" s="1442"/>
      <c r="CH388" s="1442"/>
      <c r="CI388" s="1442"/>
      <c r="CJ388" s="1442"/>
      <c r="CK388" s="1442"/>
      <c r="CL388" s="1442"/>
      <c r="CM388" s="1442"/>
      <c r="CN388" s="1442"/>
      <c r="CO388" s="1442"/>
      <c r="CP388" s="1442"/>
      <c r="CQ388" s="1442"/>
      <c r="CR388" s="1442"/>
      <c r="CS388" s="1442"/>
      <c r="CT388" s="1442"/>
      <c r="CU388" s="1442"/>
      <c r="CV388" s="1442"/>
      <c r="CW388" s="1442"/>
      <c r="CX388" s="1442"/>
      <c r="CY388" s="1442"/>
      <c r="CZ388" s="1442"/>
      <c r="DA388" s="1442"/>
      <c r="DB388" s="544">
        <v>0</v>
      </c>
      <c r="DC388" s="544">
        <v>0</v>
      </c>
      <c r="DD388" s="1442"/>
      <c r="DE388" s="1442"/>
      <c r="DF388" s="1442"/>
      <c r="DG388" s="1442"/>
      <c r="DH388" s="1442"/>
      <c r="DI388" s="1442"/>
      <c r="DJ388" s="1442"/>
      <c r="DK388" s="1442"/>
      <c r="DL388" s="1442"/>
      <c r="DM388" s="1442"/>
      <c r="DN388" s="1442"/>
      <c r="DO388" s="1442"/>
      <c r="DP388" s="1442"/>
      <c r="DQ388" s="1442"/>
      <c r="DR388" s="1442"/>
      <c r="DS388" s="1442"/>
      <c r="DT388" s="1442"/>
      <c r="DU388" s="1442"/>
      <c r="DV388" s="1442"/>
      <c r="DW388" s="1442"/>
      <c r="DX388" s="1442"/>
      <c r="DY388" s="1442"/>
      <c r="DZ388" s="1442">
        <v>0</v>
      </c>
      <c r="EA388" s="1442">
        <v>0</v>
      </c>
      <c r="EB388" s="1442">
        <v>0</v>
      </c>
      <c r="EC388" s="1442">
        <v>0</v>
      </c>
      <c r="ED388" s="1442">
        <v>0</v>
      </c>
      <c r="EE388" s="1442">
        <v>0</v>
      </c>
      <c r="EF388" s="1442">
        <v>0</v>
      </c>
      <c r="EG388" s="1442">
        <v>0</v>
      </c>
      <c r="EH388" s="1442">
        <v>0</v>
      </c>
      <c r="EI388" s="1442"/>
      <c r="EJ388" s="1442"/>
      <c r="EK388" s="1445"/>
      <c r="EL388" s="1445"/>
      <c r="EM388" s="1445"/>
      <c r="EN388" s="1210"/>
      <c r="EO388" s="1210"/>
      <c r="EP388" s="1210"/>
      <c r="EQ388" s="1210"/>
      <c r="ER388" s="1138"/>
      <c r="ES388" s="146">
        <f t="shared" si="968"/>
        <v>0</v>
      </c>
      <c r="EX388" s="739">
        <f>IF(EX$9=$K388,#REF!,0)</f>
        <v>0</v>
      </c>
      <c r="EY388" s="739">
        <f>IF(EY$9=$K388,#REF!,0)</f>
        <v>0</v>
      </c>
      <c r="EZ388" s="739">
        <f>IF(EZ$9=$K388,#REF!,0)</f>
        <v>0</v>
      </c>
      <c r="FA388" s="739">
        <f>IF(FA$9=$K388,#REF!,0)</f>
        <v>0</v>
      </c>
      <c r="FB388" s="739">
        <f>IF(FB$9=$K388,#REF!,0)</f>
        <v>0</v>
      </c>
      <c r="FC388" s="739">
        <f>IF(FC$9=$K388,#REF!,0)</f>
        <v>0</v>
      </c>
      <c r="FD388" s="739">
        <f>IF(FD$9=$K388,#REF!,0)</f>
        <v>0</v>
      </c>
      <c r="FE388" s="739">
        <f>IF(FE$9=$K388,#REF!,0)</f>
        <v>0</v>
      </c>
      <c r="FF388" s="739">
        <f>IF(FF$9=$K388,#REF!,0)</f>
        <v>0</v>
      </c>
      <c r="FG388" s="739">
        <f>IF(FG$9=$K388,#REF!,0)</f>
        <v>0</v>
      </c>
      <c r="FH388" s="739">
        <f>IF(FH$9=$K388,#REF!,0)</f>
        <v>0</v>
      </c>
      <c r="FI388" s="739">
        <f>IF(FI$9=$K388,#REF!,0)</f>
        <v>0</v>
      </c>
      <c r="FJ388" s="739">
        <f>IF(FJ$9=$K388,#REF!,0)</f>
        <v>0</v>
      </c>
      <c r="FK388" s="739">
        <f>IF(FK$9=$K388,#REF!,0)</f>
        <v>0</v>
      </c>
      <c r="FL388" s="739">
        <f>IF(FL$9=$K388,#REF!,0)</f>
        <v>0</v>
      </c>
      <c r="FM388" s="739">
        <f>IF(FM$9=$K388,#REF!,0)</f>
        <v>0</v>
      </c>
      <c r="FN388" s="739">
        <f>IF(FN$9=$K388,#REF!,0)</f>
        <v>0</v>
      </c>
      <c r="FO388" s="739">
        <f>IF(FO$9=$K388,#REF!,0)</f>
        <v>0</v>
      </c>
      <c r="FP388" s="739">
        <f>IF(FP$9=$K388,#REF!,0)</f>
        <v>0</v>
      </c>
      <c r="FQ388" s="739">
        <f>IF(FQ$9=$K388,#REF!,0)</f>
        <v>0</v>
      </c>
      <c r="FU388" s="739">
        <f t="shared" si="1098"/>
        <v>0</v>
      </c>
      <c r="FV388" s="739">
        <f t="shared" si="1098"/>
        <v>0</v>
      </c>
      <c r="FW388" s="739">
        <f t="shared" si="1098"/>
        <v>0</v>
      </c>
      <c r="FX388" s="739">
        <f t="shared" si="1098"/>
        <v>0</v>
      </c>
      <c r="FY388" s="739">
        <f t="shared" si="1098"/>
        <v>0</v>
      </c>
      <c r="FZ388" s="739">
        <f t="shared" si="1098"/>
        <v>0</v>
      </c>
      <c r="GA388" s="739">
        <f t="shared" si="1098"/>
        <v>0</v>
      </c>
      <c r="GB388" s="739">
        <f t="shared" si="1098"/>
        <v>0</v>
      </c>
      <c r="GC388" s="739">
        <f t="shared" si="1098"/>
        <v>0</v>
      </c>
      <c r="GD388" s="739">
        <f t="shared" si="1098"/>
        <v>0</v>
      </c>
      <c r="GE388" s="739">
        <f t="shared" si="1099"/>
        <v>0</v>
      </c>
      <c r="GF388" s="739">
        <f t="shared" si="1099"/>
        <v>0</v>
      </c>
      <c r="GG388" s="739">
        <f t="shared" si="1099"/>
        <v>0</v>
      </c>
      <c r="GH388" s="739">
        <f t="shared" si="1099"/>
        <v>0</v>
      </c>
      <c r="GI388" s="739">
        <f t="shared" si="1099"/>
        <v>0</v>
      </c>
      <c r="GJ388" s="739">
        <f t="shared" si="1099"/>
        <v>0</v>
      </c>
      <c r="GK388" s="739">
        <f t="shared" si="1099"/>
        <v>0</v>
      </c>
      <c r="GL388" s="739">
        <f t="shared" si="1099"/>
        <v>0</v>
      </c>
      <c r="GM388" s="739">
        <f t="shared" si="1099"/>
        <v>0</v>
      </c>
      <c r="GN388" s="739">
        <f t="shared" si="1099"/>
        <v>0</v>
      </c>
      <c r="GQ388" s="1098">
        <f>IF(GQ$9=$N388,#REF!,0)</f>
        <v>0</v>
      </c>
      <c r="GR388" s="1098">
        <f>IF(GR$9=$N388,#REF!,0)</f>
        <v>0</v>
      </c>
      <c r="GS388" s="1098">
        <f>IF(GS$9=$N388,#REF!,0)</f>
        <v>0</v>
      </c>
      <c r="GT388" s="1098">
        <f>IF(GT$9=$N388,#REF!,0)</f>
        <v>0</v>
      </c>
      <c r="GU388" s="1098">
        <f>IF(GU$9=$N388,#REF!,0)</f>
        <v>0</v>
      </c>
      <c r="GV388" s="1098">
        <f>IF(GV$9=$N388,#REF!,0)</f>
        <v>0</v>
      </c>
      <c r="GW388" s="1098">
        <f>IF(GW$9=$N388,#REF!,0)</f>
        <v>0</v>
      </c>
      <c r="GX388" s="1098">
        <f>IF(GX$9=$N388,#REF!,0)</f>
        <v>0</v>
      </c>
      <c r="GY388" s="1098">
        <f>IF(GY$9=$N388,#REF!,0)</f>
        <v>0</v>
      </c>
      <c r="GZ388" s="1098">
        <f>IF(GZ$9=$N388,#REF!,0)</f>
        <v>0</v>
      </c>
      <c r="HA388" s="1098">
        <f>IF(HA$9=$N388,#REF!,0)</f>
        <v>0</v>
      </c>
      <c r="HB388" s="1098">
        <f>IF(HB$9=$N388,#REF!,0)</f>
        <v>0</v>
      </c>
      <c r="HC388" s="1098">
        <f>IF(HC$9=$N388,#REF!,0)</f>
        <v>0</v>
      </c>
      <c r="HD388" s="1098">
        <f>IF(HD$9=$N388,#REF!,0)</f>
        <v>0</v>
      </c>
      <c r="HE388" s="1098">
        <f>IF(HE$9=$N388,#REF!,0)</f>
        <v>0</v>
      </c>
      <c r="HF388" s="1098">
        <f>IF(HF$9=$N388,#REF!,0)</f>
        <v>0</v>
      </c>
      <c r="HG388" s="1098">
        <f>IF(HG$9=$N388,#REF!,0)</f>
        <v>0</v>
      </c>
      <c r="HH388" s="1098">
        <f>IF(HH$9=$N388,#REF!,0)</f>
        <v>0</v>
      </c>
      <c r="HI388" s="1098">
        <f>IF(HI$9=$N388,#REF!,0)</f>
        <v>0</v>
      </c>
      <c r="HJ388" s="1098">
        <f>IF(HJ$9=$N388,#REF!,0)</f>
        <v>0</v>
      </c>
      <c r="HK388" s="1098">
        <f>IF(HK$9=$N388,#REF!,0)</f>
        <v>0</v>
      </c>
      <c r="HL388" s="1098">
        <f>IF(HL$9=$N388,#REF!,0)</f>
        <v>0</v>
      </c>
      <c r="HM388" s="1098">
        <f>IF(HM$9=$N388,#REF!,0)</f>
        <v>0</v>
      </c>
      <c r="HN388" s="1098">
        <f>IF(HN$9=$N388,#REF!,0)</f>
        <v>0</v>
      </c>
      <c r="HO388" s="1098">
        <f>IF(HO$9=$N388,#REF!,0)</f>
        <v>0</v>
      </c>
      <c r="HP388" s="1098">
        <f>IF(HP$9=$N388,#REF!,0)</f>
        <v>0</v>
      </c>
      <c r="HQ388" s="1098">
        <f>IF(HQ$9=$N388,#REF!,0)</f>
        <v>0</v>
      </c>
      <c r="HR388" s="1098">
        <f>IF(HR$9=$N388,#REF!,0)</f>
        <v>0</v>
      </c>
      <c r="HS388" s="1098">
        <f>IF(HS$9=$N388,#REF!,0)</f>
        <v>0</v>
      </c>
      <c r="HT388" s="1098">
        <f>IF(HT$9=$N388,#REF!,0)</f>
        <v>0</v>
      </c>
      <c r="HU388" s="1098">
        <f>IF(HU$9=$N388,#REF!,0)</f>
        <v>0</v>
      </c>
      <c r="HV388" s="1098">
        <f>IF(HV$9=$N388,#REF!,0)</f>
        <v>0</v>
      </c>
      <c r="HW388" s="1098">
        <f>IF(HW$9=$N388,#REF!,0)</f>
        <v>0</v>
      </c>
      <c r="HX388" s="1098">
        <f>IF(HX$9=$N388,#REF!,0)</f>
        <v>0</v>
      </c>
      <c r="HY388" s="1098">
        <f>IF(HY$9=$N388,#REF!,0)</f>
        <v>0</v>
      </c>
      <c r="HZ388" s="1098">
        <f>IF(HZ$9=$N388,#REF!,0)</f>
        <v>0</v>
      </c>
      <c r="IA388" s="1098">
        <f>IF(IA$9=$N388,#REF!,0)</f>
        <v>0</v>
      </c>
      <c r="IB388" s="1098">
        <f>IF(IB$9=$N388,#REF!,0)</f>
        <v>0</v>
      </c>
      <c r="IC388" s="1098">
        <f>IF(IC$9=$N388,#REF!,0)</f>
        <v>0</v>
      </c>
      <c r="ID388" s="1098">
        <f>IF(ID$9=$N388,#REF!,0)</f>
        <v>0</v>
      </c>
      <c r="IE388" s="1098">
        <f>IF(IE$9=$N388,#REF!,0)</f>
        <v>0</v>
      </c>
      <c r="IF388" s="1098">
        <f>IF(IF$9=$N388,#REF!,0)</f>
        <v>0</v>
      </c>
      <c r="IG388" s="1098">
        <f>IF(IG$9=$N388,#REF!,0)</f>
        <v>0</v>
      </c>
      <c r="IH388" s="1098">
        <f>IF(IH$9=$N388,#REF!,0)</f>
        <v>0</v>
      </c>
      <c r="II388" s="1098">
        <f>IF(II$9=$N388,#REF!,0)</f>
        <v>0</v>
      </c>
      <c r="IJ388" s="1098">
        <f>IF(IJ$9=$N388,#REF!,0)</f>
        <v>0</v>
      </c>
      <c r="IK388" s="1098">
        <f>IF(IK$9=$N388,#REF!,0)</f>
        <v>0</v>
      </c>
      <c r="IL388" s="1098">
        <f>IF(IL$9=$N388,#REF!,0)</f>
        <v>0</v>
      </c>
      <c r="IM388" s="1098">
        <f>IF(IM$9=$N388,#REF!,0)</f>
        <v>0</v>
      </c>
      <c r="IN388" s="1098">
        <f>IF(IN$9=$N388,#REF!,0)</f>
        <v>0</v>
      </c>
      <c r="IO388" s="1098">
        <f>IF(IO$9=$N388,#REF!,0)</f>
        <v>0</v>
      </c>
      <c r="IP388" s="1098">
        <f>IF(IP$9=$N388,#REF!,0)</f>
        <v>0</v>
      </c>
      <c r="IQ388" s="1098">
        <f>IF(IQ$9=$N388,#REF!,0)</f>
        <v>0</v>
      </c>
      <c r="IR388" s="1098">
        <f>IF(IR$9=$N388,#REF!,0)</f>
        <v>0</v>
      </c>
      <c r="IS388" s="1098">
        <f>IF(IS$9=$N388,#REF!,0)</f>
        <v>0</v>
      </c>
      <c r="IT388" s="1098">
        <f>IF(IT$9=$N388,#REF!,0)</f>
        <v>0</v>
      </c>
      <c r="IU388" s="1098">
        <f>IF(IU$9=$N388,#REF!,0)</f>
        <v>0</v>
      </c>
      <c r="IV388" s="1098">
        <f>IF(IV$9=$N388,#REF!,0)</f>
        <v>0</v>
      </c>
      <c r="IW388" s="1098">
        <f>IF(IW$9=$N388,#REF!,0)</f>
        <v>0</v>
      </c>
      <c r="IX388" s="1098">
        <f>IF(IX$9=$N388,#REF!,0)</f>
        <v>0</v>
      </c>
      <c r="IY388" s="1098">
        <f>IF(IY$9=$N388,#REF!,0)</f>
        <v>0</v>
      </c>
      <c r="IZ388" s="1098">
        <f>IF(IZ$9=$N388,#REF!,0)</f>
        <v>0</v>
      </c>
      <c r="JA388" s="1098">
        <f>IF(JA$9=$N388,#REF!,0)</f>
        <v>0</v>
      </c>
      <c r="JB388" s="1098">
        <f>IF(JB$9=$N388,#REF!,0)</f>
        <v>0</v>
      </c>
      <c r="JC388" s="1098">
        <f>IF(JC$9=$N388,#REF!,0)</f>
        <v>0</v>
      </c>
      <c r="JD388" s="1098">
        <f>IF(JD$9=$N388,#REF!,0)</f>
        <v>0</v>
      </c>
      <c r="JE388" s="1098">
        <f>IF(JE$9=$N388,#REF!,0)</f>
        <v>0</v>
      </c>
      <c r="JF388" s="1098">
        <f>IF(JF$9=$N388,#REF!,0)</f>
        <v>0</v>
      </c>
      <c r="JG388" s="1098">
        <f>IF(JG$9=$N388,#REF!,0)</f>
        <v>0</v>
      </c>
      <c r="JH388" s="1098">
        <f>IF(JH$9=$N388,#REF!,0)</f>
        <v>0</v>
      </c>
      <c r="JI388" s="1098">
        <f>IF(JI$9=$N388,#REF!,0)</f>
        <v>0</v>
      </c>
      <c r="JJ388" s="1098">
        <f>IF(JJ$9=$N388,#REF!,0)</f>
        <v>0</v>
      </c>
      <c r="JK388" s="1098">
        <f>IF(JK$9=$N388,#REF!,0)</f>
        <v>0</v>
      </c>
      <c r="JL388" s="1098">
        <f>IF(JL$9=$N388,#REF!,0)</f>
        <v>0</v>
      </c>
      <c r="JM388" s="1098">
        <f>IF(JM$9=$N388,#REF!,0)</f>
        <v>0</v>
      </c>
      <c r="JN388" s="1098">
        <f>IF(JN$9=$N388,#REF!,0)</f>
        <v>0</v>
      </c>
      <c r="JO388" s="1098">
        <f>IF(JO$9=$N388,#REF!,0)</f>
        <v>0</v>
      </c>
      <c r="JP388" s="1098">
        <f>IF(JP$9=$N388,#REF!,0)</f>
        <v>0</v>
      </c>
      <c r="JQ388" s="1098">
        <f>IF(JQ$9=$N388,#REF!,0)</f>
        <v>0</v>
      </c>
      <c r="JR388" s="1098">
        <f>IF(JR$9=$N388,#REF!,0)</f>
        <v>0</v>
      </c>
      <c r="JS388" s="1098">
        <f>IF(JS$9=$N388,#REF!,0)</f>
        <v>0</v>
      </c>
      <c r="JT388" s="1098">
        <f>IF(JT$9=$N388,#REF!,0)</f>
        <v>0</v>
      </c>
      <c r="JU388" s="1098">
        <f>IF(JU$9=$N388,#REF!,0)</f>
        <v>0</v>
      </c>
      <c r="JV388" s="1098">
        <f>IF(JV$9=$N388,#REF!,0)</f>
        <v>0</v>
      </c>
      <c r="JW388" s="1098">
        <f>IF(JW$9=$N388,#REF!,0)</f>
        <v>0</v>
      </c>
      <c r="JX388" s="681"/>
      <c r="JZ388" s="681">
        <f t="shared" si="1100"/>
        <v>0</v>
      </c>
      <c r="KA388" s="681">
        <f t="shared" si="1100"/>
        <v>0</v>
      </c>
      <c r="KB388" s="681">
        <f t="shared" si="1100"/>
        <v>0</v>
      </c>
      <c r="KC388" s="681">
        <f t="shared" si="1100"/>
        <v>0</v>
      </c>
      <c r="KD388" s="681">
        <f t="shared" si="1100"/>
        <v>0</v>
      </c>
      <c r="KE388" s="681">
        <f t="shared" si="1100"/>
        <v>0</v>
      </c>
      <c r="KF388" s="681">
        <f t="shared" si="1100"/>
        <v>0</v>
      </c>
      <c r="KG388" s="681">
        <f t="shared" si="1100"/>
        <v>0</v>
      </c>
      <c r="KH388" s="681">
        <f t="shared" si="1100"/>
        <v>0</v>
      </c>
      <c r="KI388" s="681">
        <f t="shared" si="1100"/>
        <v>0</v>
      </c>
      <c r="KJ388" s="681">
        <f t="shared" si="1100"/>
        <v>0</v>
      </c>
      <c r="KN388" s="1098">
        <f t="shared" si="1063"/>
        <v>0</v>
      </c>
      <c r="KO388" s="1098">
        <f t="shared" si="1063"/>
        <v>0</v>
      </c>
      <c r="KP388" s="1098">
        <f t="shared" si="1063"/>
        <v>0</v>
      </c>
      <c r="KQ388" s="1098">
        <f t="shared" si="1063"/>
        <v>0</v>
      </c>
      <c r="KR388" s="1098">
        <f t="shared" si="1063"/>
        <v>0</v>
      </c>
      <c r="KS388" s="1098">
        <f t="shared" si="1063"/>
        <v>0</v>
      </c>
      <c r="KT388" s="1098">
        <f t="shared" si="1063"/>
        <v>0</v>
      </c>
      <c r="KU388" s="1098">
        <f t="shared" si="1063"/>
        <v>0</v>
      </c>
      <c r="KV388" s="1098">
        <f t="shared" si="1063"/>
        <v>0</v>
      </c>
      <c r="KW388" s="1098">
        <f t="shared" si="1063"/>
        <v>0</v>
      </c>
      <c r="KX388" s="1098">
        <f t="shared" si="1063"/>
        <v>0</v>
      </c>
      <c r="KY388" s="1098">
        <f t="shared" si="1063"/>
        <v>0</v>
      </c>
      <c r="KZ388" s="1098">
        <f t="shared" si="1063"/>
        <v>0</v>
      </c>
      <c r="LA388" s="1098">
        <f t="shared" si="1063"/>
        <v>0</v>
      </c>
      <c r="LB388" s="1098">
        <f t="shared" si="1063"/>
        <v>0</v>
      </c>
      <c r="LC388" s="1098">
        <f t="shared" si="1063"/>
        <v>0</v>
      </c>
      <c r="LD388" s="1098">
        <f t="shared" ref="LD388:LR403" si="1107">IF(LD$9=$M388,$DV388,0)</f>
        <v>0</v>
      </c>
      <c r="LE388" s="1098">
        <f t="shared" si="1107"/>
        <v>0</v>
      </c>
      <c r="LF388" s="1098">
        <f t="shared" si="1107"/>
        <v>0</v>
      </c>
      <c r="LG388" s="1098">
        <f t="shared" si="1107"/>
        <v>0</v>
      </c>
      <c r="LH388" s="1098">
        <f t="shared" si="1107"/>
        <v>0</v>
      </c>
      <c r="LI388" s="1098">
        <f t="shared" si="1107"/>
        <v>0</v>
      </c>
      <c r="LJ388" s="1098">
        <f t="shared" si="1107"/>
        <v>0</v>
      </c>
      <c r="LK388" s="1098">
        <f t="shared" si="1107"/>
        <v>0</v>
      </c>
      <c r="LL388" s="1098">
        <f t="shared" si="1107"/>
        <v>0</v>
      </c>
      <c r="LM388" s="1098">
        <f t="shared" si="1107"/>
        <v>0</v>
      </c>
      <c r="LN388" s="1098">
        <f t="shared" si="1107"/>
        <v>0</v>
      </c>
      <c r="LO388" s="1098">
        <f t="shared" si="1107"/>
        <v>0</v>
      </c>
      <c r="LP388" s="1098">
        <f t="shared" si="1107"/>
        <v>0</v>
      </c>
      <c r="LQ388" s="1098">
        <f t="shared" si="1107"/>
        <v>0</v>
      </c>
      <c r="LR388" s="1098">
        <f t="shared" si="1107"/>
        <v>0</v>
      </c>
      <c r="LS388" s="1098">
        <f t="shared" si="1106"/>
        <v>0</v>
      </c>
    </row>
    <row r="389" spans="1:331" ht="24" hidden="1" customHeight="1" thickBot="1" x14ac:dyDescent="0.4">
      <c r="A389" s="1446"/>
      <c r="B389" s="1357"/>
      <c r="C389" s="1377"/>
      <c r="D389" s="1377"/>
      <c r="E389" s="1377"/>
      <c r="F389" s="1377"/>
      <c r="G389" s="1377"/>
      <c r="H389" s="1377"/>
      <c r="I389" s="1377"/>
      <c r="J389" s="1377"/>
      <c r="K389" s="1373"/>
      <c r="L389" s="1373"/>
      <c r="M389" s="1373"/>
      <c r="N389" s="1373"/>
      <c r="O389" s="1366"/>
      <c r="P389" s="1443"/>
      <c r="Q389" s="1443"/>
      <c r="R389" s="1443"/>
      <c r="S389" s="1443"/>
      <c r="T389" s="1443"/>
      <c r="U389" s="1443"/>
      <c r="V389" s="1443"/>
      <c r="W389" s="753"/>
      <c r="X389" s="1443"/>
      <c r="Y389" s="1443"/>
      <c r="Z389" s="1443"/>
      <c r="AA389" s="1443"/>
      <c r="AB389" s="1443"/>
      <c r="AC389" s="1443"/>
      <c r="AD389" s="1443"/>
      <c r="AE389" s="1443"/>
      <c r="AF389" s="1443"/>
      <c r="AG389" s="1443"/>
      <c r="AH389" s="1448"/>
      <c r="AI389" s="1448"/>
      <c r="AJ389" s="1443"/>
      <c r="AK389" s="1443"/>
      <c r="AL389" s="1443"/>
      <c r="AM389" s="1443"/>
      <c r="AN389" s="1443"/>
      <c r="AO389" s="1443"/>
      <c r="AP389" s="1443"/>
      <c r="AQ389" s="1443"/>
      <c r="AR389" s="1443"/>
      <c r="AS389" s="1443"/>
      <c r="AT389" s="1443"/>
      <c r="AU389" s="1443"/>
      <c r="AV389" s="1443"/>
      <c r="AW389" s="755" t="s">
        <v>385</v>
      </c>
      <c r="AX389" s="755" t="s">
        <v>447</v>
      </c>
      <c r="AY389" s="1443"/>
      <c r="AZ389" s="1443"/>
      <c r="BA389" s="1443"/>
      <c r="BB389" s="1443"/>
      <c r="BC389" s="1443"/>
      <c r="BD389" s="1455"/>
      <c r="BE389" s="1443"/>
      <c r="BF389" s="1443"/>
      <c r="BG389" s="1443"/>
      <c r="BH389" s="1443"/>
      <c r="BI389" s="1443"/>
      <c r="BJ389" s="1443"/>
      <c r="BK389" s="1451"/>
      <c r="BL389" s="1451"/>
      <c r="BM389" s="753"/>
      <c r="BN389" s="753"/>
      <c r="BO389" s="1443"/>
      <c r="BP389" s="753"/>
      <c r="BQ389" s="753"/>
      <c r="BR389" s="1443"/>
      <c r="BS389" s="1443"/>
      <c r="BT389" s="1446"/>
      <c r="BU389" s="1443"/>
      <c r="BV389" s="1446"/>
      <c r="BW389" s="754"/>
      <c r="BX389" s="754"/>
      <c r="BY389" s="1446"/>
      <c r="BZ389" s="1446"/>
      <c r="CA389" s="1446"/>
      <c r="CB389" s="1446"/>
      <c r="CC389" s="1443"/>
      <c r="CD389" s="1443"/>
      <c r="CE389" s="1443"/>
      <c r="CF389" s="1443"/>
      <c r="CG389" s="1443"/>
      <c r="CH389" s="1443"/>
      <c r="CI389" s="1443"/>
      <c r="CJ389" s="1443"/>
      <c r="CK389" s="1443"/>
      <c r="CL389" s="1443"/>
      <c r="CM389" s="1443"/>
      <c r="CN389" s="1443"/>
      <c r="CO389" s="1443"/>
      <c r="CP389" s="1443"/>
      <c r="CQ389" s="1443"/>
      <c r="CR389" s="1443"/>
      <c r="CS389" s="1443"/>
      <c r="CT389" s="1443"/>
      <c r="CU389" s="1443"/>
      <c r="CV389" s="1443"/>
      <c r="CW389" s="1443"/>
      <c r="CX389" s="1443"/>
      <c r="CY389" s="1443"/>
      <c r="CZ389" s="1443"/>
      <c r="DA389" s="1443"/>
      <c r="DB389" s="545">
        <v>0</v>
      </c>
      <c r="DC389" s="545">
        <v>0</v>
      </c>
      <c r="DD389" s="1443"/>
      <c r="DE389" s="1443"/>
      <c r="DF389" s="1443"/>
      <c r="DG389" s="1443"/>
      <c r="DH389" s="1443"/>
      <c r="DI389" s="1443"/>
      <c r="DJ389" s="1443"/>
      <c r="DK389" s="1443"/>
      <c r="DL389" s="1443"/>
      <c r="DM389" s="1443"/>
      <c r="DN389" s="1443"/>
      <c r="DO389" s="1443"/>
      <c r="DP389" s="1443"/>
      <c r="DQ389" s="1443"/>
      <c r="DR389" s="1443"/>
      <c r="DS389" s="1443"/>
      <c r="DT389" s="1443"/>
      <c r="DU389" s="1443"/>
      <c r="DV389" s="1443"/>
      <c r="DW389" s="1443"/>
      <c r="DX389" s="1443"/>
      <c r="DY389" s="1443"/>
      <c r="DZ389" s="1443">
        <v>0</v>
      </c>
      <c r="EA389" s="1443">
        <v>0</v>
      </c>
      <c r="EB389" s="1443">
        <v>0</v>
      </c>
      <c r="EC389" s="1443">
        <v>0</v>
      </c>
      <c r="ED389" s="1443">
        <v>0</v>
      </c>
      <c r="EE389" s="1443">
        <v>0</v>
      </c>
      <c r="EF389" s="1443">
        <v>0</v>
      </c>
      <c r="EG389" s="1443">
        <v>0</v>
      </c>
      <c r="EH389" s="1443">
        <v>0</v>
      </c>
      <c r="EI389" s="1446"/>
      <c r="EJ389" s="1446"/>
      <c r="EK389" s="1443"/>
      <c r="EL389" s="1443"/>
      <c r="EM389" s="1443"/>
      <c r="EN389" s="1210"/>
      <c r="EO389" s="1210"/>
      <c r="EP389" s="1210"/>
      <c r="EQ389" s="1210"/>
      <c r="ER389" s="1138"/>
      <c r="ES389" s="146">
        <f t="shared" si="968"/>
        <v>0</v>
      </c>
      <c r="EX389" s="739">
        <f>IF(EX$9=$K389,#REF!,0)</f>
        <v>0</v>
      </c>
      <c r="EY389" s="739">
        <f>IF(EY$9=$K389,#REF!,0)</f>
        <v>0</v>
      </c>
      <c r="EZ389" s="739">
        <f>IF(EZ$9=$K389,#REF!,0)</f>
        <v>0</v>
      </c>
      <c r="FA389" s="739">
        <f>IF(FA$9=$K389,#REF!,0)</f>
        <v>0</v>
      </c>
      <c r="FB389" s="739">
        <f>IF(FB$9=$K389,#REF!,0)</f>
        <v>0</v>
      </c>
      <c r="FC389" s="739">
        <f>IF(FC$9=$K389,#REF!,0)</f>
        <v>0</v>
      </c>
      <c r="FD389" s="739">
        <f>IF(FD$9=$K389,#REF!,0)</f>
        <v>0</v>
      </c>
      <c r="FE389" s="739">
        <f>IF(FE$9=$K389,#REF!,0)</f>
        <v>0</v>
      </c>
      <c r="FF389" s="739">
        <f>IF(FF$9=$K389,#REF!,0)</f>
        <v>0</v>
      </c>
      <c r="FG389" s="739">
        <f>IF(FG$9=$K389,#REF!,0)</f>
        <v>0</v>
      </c>
      <c r="FH389" s="739">
        <f>IF(FH$9=$K389,#REF!,0)</f>
        <v>0</v>
      </c>
      <c r="FI389" s="739">
        <f>IF(FI$9=$K389,#REF!,0)</f>
        <v>0</v>
      </c>
      <c r="FJ389" s="739">
        <f>IF(FJ$9=$K389,#REF!,0)</f>
        <v>0</v>
      </c>
      <c r="FK389" s="739">
        <f>IF(FK$9=$K389,#REF!,0)</f>
        <v>0</v>
      </c>
      <c r="FL389" s="739">
        <f>IF(FL$9=$K389,#REF!,0)</f>
        <v>0</v>
      </c>
      <c r="FM389" s="739">
        <f>IF(FM$9=$K389,#REF!,0)</f>
        <v>0</v>
      </c>
      <c r="FN389" s="739">
        <f>IF(FN$9=$K389,#REF!,0)</f>
        <v>0</v>
      </c>
      <c r="FO389" s="739">
        <f>IF(FO$9=$K389,#REF!,0)</f>
        <v>0</v>
      </c>
      <c r="FP389" s="739">
        <f>IF(FP$9=$K389,#REF!,0)</f>
        <v>0</v>
      </c>
      <c r="FQ389" s="739">
        <f>IF(FQ$9=$K389,#REF!,0)</f>
        <v>0</v>
      </c>
      <c r="FU389" s="739">
        <f t="shared" si="1098"/>
        <v>0</v>
      </c>
      <c r="FV389" s="739">
        <f t="shared" si="1098"/>
        <v>0</v>
      </c>
      <c r="FW389" s="739">
        <f t="shared" si="1098"/>
        <v>0</v>
      </c>
      <c r="FX389" s="739">
        <f t="shared" si="1098"/>
        <v>0</v>
      </c>
      <c r="FY389" s="739">
        <f t="shared" si="1098"/>
        <v>0</v>
      </c>
      <c r="FZ389" s="739">
        <f t="shared" si="1098"/>
        <v>0</v>
      </c>
      <c r="GA389" s="739">
        <f t="shared" si="1098"/>
        <v>0</v>
      </c>
      <c r="GB389" s="739">
        <f t="shared" si="1098"/>
        <v>0</v>
      </c>
      <c r="GC389" s="739">
        <f t="shared" si="1098"/>
        <v>0</v>
      </c>
      <c r="GD389" s="739">
        <f t="shared" si="1098"/>
        <v>0</v>
      </c>
      <c r="GE389" s="739">
        <f t="shared" si="1099"/>
        <v>0</v>
      </c>
      <c r="GF389" s="739">
        <f t="shared" si="1099"/>
        <v>0</v>
      </c>
      <c r="GG389" s="739">
        <f t="shared" si="1099"/>
        <v>0</v>
      </c>
      <c r="GH389" s="739">
        <f t="shared" si="1099"/>
        <v>0</v>
      </c>
      <c r="GI389" s="739">
        <f t="shared" si="1099"/>
        <v>0</v>
      </c>
      <c r="GJ389" s="739">
        <f t="shared" si="1099"/>
        <v>0</v>
      </c>
      <c r="GK389" s="739">
        <f t="shared" si="1099"/>
        <v>0</v>
      </c>
      <c r="GL389" s="739">
        <f t="shared" si="1099"/>
        <v>0</v>
      </c>
      <c r="GM389" s="739">
        <f t="shared" si="1099"/>
        <v>0</v>
      </c>
      <c r="GN389" s="739">
        <f t="shared" si="1099"/>
        <v>0</v>
      </c>
      <c r="GQ389" s="1098">
        <f>IF(GQ$9=$N389,#REF!,0)</f>
        <v>0</v>
      </c>
      <c r="GR389" s="1098">
        <f>IF(GR$9=$N389,#REF!,0)</f>
        <v>0</v>
      </c>
      <c r="GS389" s="1098">
        <f>IF(GS$9=$N389,#REF!,0)</f>
        <v>0</v>
      </c>
      <c r="GT389" s="1098">
        <f>IF(GT$9=$N389,#REF!,0)</f>
        <v>0</v>
      </c>
      <c r="GU389" s="1098">
        <f>IF(GU$9=$N389,#REF!,0)</f>
        <v>0</v>
      </c>
      <c r="GV389" s="1098">
        <f>IF(GV$9=$N389,#REF!,0)</f>
        <v>0</v>
      </c>
      <c r="GW389" s="1098">
        <f>IF(GW$9=$N389,#REF!,0)</f>
        <v>0</v>
      </c>
      <c r="GX389" s="1098">
        <f>IF(GX$9=$N389,#REF!,0)</f>
        <v>0</v>
      </c>
      <c r="GY389" s="1098">
        <f>IF(GY$9=$N389,#REF!,0)</f>
        <v>0</v>
      </c>
      <c r="GZ389" s="1098">
        <f>IF(GZ$9=$N389,#REF!,0)</f>
        <v>0</v>
      </c>
      <c r="HA389" s="1098">
        <f>IF(HA$9=$N389,#REF!,0)</f>
        <v>0</v>
      </c>
      <c r="HB389" s="1098">
        <f>IF(HB$9=$N389,#REF!,0)</f>
        <v>0</v>
      </c>
      <c r="HC389" s="1098">
        <f>IF(HC$9=$N389,#REF!,0)</f>
        <v>0</v>
      </c>
      <c r="HD389" s="1098">
        <f>IF(HD$9=$N389,#REF!,0)</f>
        <v>0</v>
      </c>
      <c r="HE389" s="1098">
        <f>IF(HE$9=$N389,#REF!,0)</f>
        <v>0</v>
      </c>
      <c r="HF389" s="1098">
        <f>IF(HF$9=$N389,#REF!,0)</f>
        <v>0</v>
      </c>
      <c r="HG389" s="1098">
        <f>IF(HG$9=$N389,#REF!,0)</f>
        <v>0</v>
      </c>
      <c r="HH389" s="1098">
        <f>IF(HH$9=$N389,#REF!,0)</f>
        <v>0</v>
      </c>
      <c r="HI389" s="1098">
        <f>IF(HI$9=$N389,#REF!,0)</f>
        <v>0</v>
      </c>
      <c r="HJ389" s="1098">
        <f>IF(HJ$9=$N389,#REF!,0)</f>
        <v>0</v>
      </c>
      <c r="HK389" s="1098">
        <f>IF(HK$9=$N389,#REF!,0)</f>
        <v>0</v>
      </c>
      <c r="HL389" s="1098">
        <f>IF(HL$9=$N389,#REF!,0)</f>
        <v>0</v>
      </c>
      <c r="HM389" s="1098">
        <f>IF(HM$9=$N389,#REF!,0)</f>
        <v>0</v>
      </c>
      <c r="HN389" s="1098">
        <f>IF(HN$9=$N389,#REF!,0)</f>
        <v>0</v>
      </c>
      <c r="HO389" s="1098">
        <f>IF(HO$9=$N389,#REF!,0)</f>
        <v>0</v>
      </c>
      <c r="HP389" s="1098">
        <f>IF(HP$9=$N389,#REF!,0)</f>
        <v>0</v>
      </c>
      <c r="HQ389" s="1098">
        <f>IF(HQ$9=$N389,#REF!,0)</f>
        <v>0</v>
      </c>
      <c r="HR389" s="1098">
        <f>IF(HR$9=$N389,#REF!,0)</f>
        <v>0</v>
      </c>
      <c r="HS389" s="1098">
        <f>IF(HS$9=$N389,#REF!,0)</f>
        <v>0</v>
      </c>
      <c r="HT389" s="1098">
        <f>IF(HT$9=$N389,#REF!,0)</f>
        <v>0</v>
      </c>
      <c r="HU389" s="1098">
        <f>IF(HU$9=$N389,#REF!,0)</f>
        <v>0</v>
      </c>
      <c r="HV389" s="1098">
        <f>IF(HV$9=$N389,#REF!,0)</f>
        <v>0</v>
      </c>
      <c r="HW389" s="1098">
        <f>IF(HW$9=$N389,#REF!,0)</f>
        <v>0</v>
      </c>
      <c r="HX389" s="1098">
        <f>IF(HX$9=$N389,#REF!,0)</f>
        <v>0</v>
      </c>
      <c r="HY389" s="1098">
        <f>IF(HY$9=$N389,#REF!,0)</f>
        <v>0</v>
      </c>
      <c r="HZ389" s="1098">
        <f>IF(HZ$9=$N389,#REF!,0)</f>
        <v>0</v>
      </c>
      <c r="IA389" s="1098">
        <f>IF(IA$9=$N389,#REF!,0)</f>
        <v>0</v>
      </c>
      <c r="IB389" s="1098">
        <f>IF(IB$9=$N389,#REF!,0)</f>
        <v>0</v>
      </c>
      <c r="IC389" s="1098">
        <f>IF(IC$9=$N389,#REF!,0)</f>
        <v>0</v>
      </c>
      <c r="ID389" s="1098">
        <f>IF(ID$9=$N389,#REF!,0)</f>
        <v>0</v>
      </c>
      <c r="IE389" s="1098">
        <f>IF(IE$9=$N389,#REF!,0)</f>
        <v>0</v>
      </c>
      <c r="IF389" s="1098">
        <f>IF(IF$9=$N389,#REF!,0)</f>
        <v>0</v>
      </c>
      <c r="IG389" s="1098">
        <f>IF(IG$9=$N389,#REF!,0)</f>
        <v>0</v>
      </c>
      <c r="IH389" s="1098">
        <f>IF(IH$9=$N389,#REF!,0)</f>
        <v>0</v>
      </c>
      <c r="II389" s="1098">
        <f>IF(II$9=$N389,#REF!,0)</f>
        <v>0</v>
      </c>
      <c r="IJ389" s="1098">
        <f>IF(IJ$9=$N389,#REF!,0)</f>
        <v>0</v>
      </c>
      <c r="IK389" s="1098">
        <f>IF(IK$9=$N389,#REF!,0)</f>
        <v>0</v>
      </c>
      <c r="IL389" s="1098">
        <f>IF(IL$9=$N389,#REF!,0)</f>
        <v>0</v>
      </c>
      <c r="IM389" s="1098">
        <f>IF(IM$9=$N389,#REF!,0)</f>
        <v>0</v>
      </c>
      <c r="IN389" s="1098">
        <f>IF(IN$9=$N389,#REF!,0)</f>
        <v>0</v>
      </c>
      <c r="IO389" s="1098">
        <f>IF(IO$9=$N389,#REF!,0)</f>
        <v>0</v>
      </c>
      <c r="IP389" s="1098">
        <f>IF(IP$9=$N389,#REF!,0)</f>
        <v>0</v>
      </c>
      <c r="IQ389" s="1098">
        <f>IF(IQ$9=$N389,#REF!,0)</f>
        <v>0</v>
      </c>
      <c r="IR389" s="1098">
        <f>IF(IR$9=$N389,#REF!,0)</f>
        <v>0</v>
      </c>
      <c r="IS389" s="1098">
        <f>IF(IS$9=$N389,#REF!,0)</f>
        <v>0</v>
      </c>
      <c r="IT389" s="1098">
        <f>IF(IT$9=$N389,#REF!,0)</f>
        <v>0</v>
      </c>
      <c r="IU389" s="1098">
        <f>IF(IU$9=$N389,#REF!,0)</f>
        <v>0</v>
      </c>
      <c r="IV389" s="1098">
        <f>IF(IV$9=$N389,#REF!,0)</f>
        <v>0</v>
      </c>
      <c r="IW389" s="1098">
        <f>IF(IW$9=$N389,#REF!,0)</f>
        <v>0</v>
      </c>
      <c r="IX389" s="1098">
        <f>IF(IX$9=$N389,#REF!,0)</f>
        <v>0</v>
      </c>
      <c r="IY389" s="1098">
        <f>IF(IY$9=$N389,#REF!,0)</f>
        <v>0</v>
      </c>
      <c r="IZ389" s="1098">
        <f>IF(IZ$9=$N389,#REF!,0)</f>
        <v>0</v>
      </c>
      <c r="JA389" s="1098">
        <f>IF(JA$9=$N389,#REF!,0)</f>
        <v>0</v>
      </c>
      <c r="JB389" s="1098">
        <f>IF(JB$9=$N389,#REF!,0)</f>
        <v>0</v>
      </c>
      <c r="JC389" s="1098">
        <f>IF(JC$9=$N389,#REF!,0)</f>
        <v>0</v>
      </c>
      <c r="JD389" s="1098">
        <f>IF(JD$9=$N389,#REF!,0)</f>
        <v>0</v>
      </c>
      <c r="JE389" s="1098">
        <f>IF(JE$9=$N389,#REF!,0)</f>
        <v>0</v>
      </c>
      <c r="JF389" s="1098">
        <f>IF(JF$9=$N389,#REF!,0)</f>
        <v>0</v>
      </c>
      <c r="JG389" s="1098">
        <f>IF(JG$9=$N389,#REF!,0)</f>
        <v>0</v>
      </c>
      <c r="JH389" s="1098">
        <f>IF(JH$9=$N389,#REF!,0)</f>
        <v>0</v>
      </c>
      <c r="JI389" s="1098">
        <f>IF(JI$9=$N389,#REF!,0)</f>
        <v>0</v>
      </c>
      <c r="JJ389" s="1098">
        <f>IF(JJ$9=$N389,#REF!,0)</f>
        <v>0</v>
      </c>
      <c r="JK389" s="1098">
        <f>IF(JK$9=$N389,#REF!,0)</f>
        <v>0</v>
      </c>
      <c r="JL389" s="1098">
        <f>IF(JL$9=$N389,#REF!,0)</f>
        <v>0</v>
      </c>
      <c r="JM389" s="1098">
        <f>IF(JM$9=$N389,#REF!,0)</f>
        <v>0</v>
      </c>
      <c r="JN389" s="1098">
        <f>IF(JN$9=$N389,#REF!,0)</f>
        <v>0</v>
      </c>
      <c r="JO389" s="1098">
        <f>IF(JO$9=$N389,#REF!,0)</f>
        <v>0</v>
      </c>
      <c r="JP389" s="1098">
        <f>IF(JP$9=$N389,#REF!,0)</f>
        <v>0</v>
      </c>
      <c r="JQ389" s="1098">
        <f>IF(JQ$9=$N389,#REF!,0)</f>
        <v>0</v>
      </c>
      <c r="JR389" s="1098">
        <f>IF(JR$9=$N389,#REF!,0)</f>
        <v>0</v>
      </c>
      <c r="JS389" s="1098">
        <f>IF(JS$9=$N389,#REF!,0)</f>
        <v>0</v>
      </c>
      <c r="JT389" s="1098">
        <f>IF(JT$9=$N389,#REF!,0)</f>
        <v>0</v>
      </c>
      <c r="JU389" s="1098">
        <f>IF(JU$9=$N389,#REF!,0)</f>
        <v>0</v>
      </c>
      <c r="JV389" s="1098">
        <f>IF(JV$9=$N389,#REF!,0)</f>
        <v>0</v>
      </c>
      <c r="JW389" s="1098">
        <f>IF(JW$9=$N389,#REF!,0)</f>
        <v>0</v>
      </c>
      <c r="JX389" s="681"/>
      <c r="JZ389" s="681">
        <f t="shared" si="1100"/>
        <v>0</v>
      </c>
      <c r="KA389" s="681">
        <f t="shared" si="1100"/>
        <v>0</v>
      </c>
      <c r="KB389" s="681">
        <f t="shared" si="1100"/>
        <v>0</v>
      </c>
      <c r="KC389" s="681">
        <f t="shared" si="1100"/>
        <v>0</v>
      </c>
      <c r="KD389" s="681">
        <f t="shared" si="1100"/>
        <v>0</v>
      </c>
      <c r="KE389" s="681">
        <f t="shared" si="1100"/>
        <v>0</v>
      </c>
      <c r="KF389" s="681">
        <f t="shared" si="1100"/>
        <v>0</v>
      </c>
      <c r="KG389" s="681">
        <f t="shared" si="1100"/>
        <v>0</v>
      </c>
      <c r="KH389" s="681">
        <f t="shared" si="1100"/>
        <v>0</v>
      </c>
      <c r="KI389" s="681">
        <f t="shared" si="1100"/>
        <v>0</v>
      </c>
      <c r="KJ389" s="681">
        <f t="shared" si="1100"/>
        <v>0</v>
      </c>
      <c r="KN389" s="1098">
        <f t="shared" ref="KN389:LC404" si="1108">IF(KN$9=$M389,$DV389,0)</f>
        <v>0</v>
      </c>
      <c r="KO389" s="1098">
        <f t="shared" si="1108"/>
        <v>0</v>
      </c>
      <c r="KP389" s="1098">
        <f t="shared" si="1108"/>
        <v>0</v>
      </c>
      <c r="KQ389" s="1098">
        <f t="shared" si="1108"/>
        <v>0</v>
      </c>
      <c r="KR389" s="1098">
        <f t="shared" si="1108"/>
        <v>0</v>
      </c>
      <c r="KS389" s="1098">
        <f t="shared" si="1108"/>
        <v>0</v>
      </c>
      <c r="KT389" s="1098">
        <f t="shared" si="1108"/>
        <v>0</v>
      </c>
      <c r="KU389" s="1098">
        <f t="shared" si="1108"/>
        <v>0</v>
      </c>
      <c r="KV389" s="1098">
        <f t="shared" si="1108"/>
        <v>0</v>
      </c>
      <c r="KW389" s="1098">
        <f t="shared" si="1108"/>
        <v>0</v>
      </c>
      <c r="KX389" s="1098">
        <f t="shared" si="1108"/>
        <v>0</v>
      </c>
      <c r="KY389" s="1098">
        <f t="shared" si="1108"/>
        <v>0</v>
      </c>
      <c r="KZ389" s="1098">
        <f t="shared" si="1108"/>
        <v>0</v>
      </c>
      <c r="LA389" s="1098">
        <f t="shared" si="1108"/>
        <v>0</v>
      </c>
      <c r="LB389" s="1098">
        <f t="shared" si="1108"/>
        <v>0</v>
      </c>
      <c r="LC389" s="1098">
        <f t="shared" si="1108"/>
        <v>0</v>
      </c>
      <c r="LD389" s="1098">
        <f t="shared" si="1107"/>
        <v>0</v>
      </c>
      <c r="LE389" s="1098">
        <f t="shared" si="1107"/>
        <v>0</v>
      </c>
      <c r="LF389" s="1098">
        <f t="shared" si="1107"/>
        <v>0</v>
      </c>
      <c r="LG389" s="1098">
        <f t="shared" si="1107"/>
        <v>0</v>
      </c>
      <c r="LH389" s="1098">
        <f t="shared" si="1107"/>
        <v>0</v>
      </c>
      <c r="LI389" s="1098">
        <f t="shared" si="1107"/>
        <v>0</v>
      </c>
      <c r="LJ389" s="1098">
        <f t="shared" si="1107"/>
        <v>0</v>
      </c>
      <c r="LK389" s="1098">
        <f t="shared" si="1107"/>
        <v>0</v>
      </c>
      <c r="LL389" s="1098">
        <f t="shared" si="1107"/>
        <v>0</v>
      </c>
      <c r="LM389" s="1098">
        <f t="shared" si="1107"/>
        <v>0</v>
      </c>
      <c r="LN389" s="1098">
        <f t="shared" si="1107"/>
        <v>0</v>
      </c>
      <c r="LO389" s="1098">
        <f t="shared" si="1107"/>
        <v>0</v>
      </c>
      <c r="LP389" s="1098">
        <f t="shared" si="1107"/>
        <v>0</v>
      </c>
      <c r="LQ389" s="1098">
        <f t="shared" si="1107"/>
        <v>0</v>
      </c>
      <c r="LR389" s="1098">
        <f t="shared" si="1107"/>
        <v>0</v>
      </c>
      <c r="LS389" s="1098">
        <f t="shared" si="1106"/>
        <v>0</v>
      </c>
    </row>
    <row r="390" spans="1:331" ht="23.25" hidden="1" customHeight="1" x14ac:dyDescent="0.35">
      <c r="A390" s="563">
        <v>1</v>
      </c>
      <c r="B390" s="1354">
        <v>1</v>
      </c>
      <c r="C390" s="823" t="s">
        <v>152</v>
      </c>
      <c r="D390" s="1354" t="s">
        <v>153</v>
      </c>
      <c r="E390" s="1354" t="s">
        <v>154</v>
      </c>
      <c r="F390" s="1354" t="s">
        <v>155</v>
      </c>
      <c r="G390" s="1354" t="s">
        <v>156</v>
      </c>
      <c r="H390" s="1354" t="s">
        <v>157</v>
      </c>
      <c r="I390" s="1354" t="s">
        <v>158</v>
      </c>
      <c r="J390" s="823" t="s">
        <v>153</v>
      </c>
      <c r="K390" s="1354">
        <v>4</v>
      </c>
      <c r="L390" s="1354"/>
      <c r="M390" s="1354"/>
      <c r="N390" s="1354"/>
      <c r="O390" s="1354">
        <v>5</v>
      </c>
      <c r="P390" s="822">
        <v>15</v>
      </c>
      <c r="Q390" s="822">
        <v>16</v>
      </c>
      <c r="R390" s="822">
        <v>17</v>
      </c>
      <c r="S390" s="822">
        <v>9</v>
      </c>
      <c r="T390" s="822">
        <v>10</v>
      </c>
      <c r="U390" s="822">
        <v>11</v>
      </c>
      <c r="V390" s="822">
        <v>12</v>
      </c>
      <c r="W390" s="822">
        <v>13</v>
      </c>
      <c r="X390" s="822">
        <v>14</v>
      </c>
      <c r="Y390" s="822"/>
      <c r="Z390" s="822"/>
      <c r="AA390" s="822">
        <v>12</v>
      </c>
      <c r="AB390" s="822">
        <v>9</v>
      </c>
      <c r="AC390" s="822">
        <v>10</v>
      </c>
      <c r="AD390" s="822">
        <v>10</v>
      </c>
      <c r="AE390" s="822">
        <v>11</v>
      </c>
      <c r="AF390" s="822">
        <v>12</v>
      </c>
      <c r="AG390" s="822">
        <v>11</v>
      </c>
      <c r="AH390" s="822">
        <v>14</v>
      </c>
      <c r="AI390" s="822">
        <v>15</v>
      </c>
      <c r="AJ390" s="822">
        <v>14</v>
      </c>
      <c r="AK390" s="822">
        <v>12</v>
      </c>
      <c r="AL390" s="822">
        <v>13</v>
      </c>
      <c r="AM390" s="822">
        <v>9</v>
      </c>
      <c r="AN390" s="822">
        <v>9</v>
      </c>
      <c r="AO390" s="824">
        <v>10</v>
      </c>
      <c r="AP390" s="822">
        <v>11</v>
      </c>
      <c r="AQ390" s="822">
        <v>12</v>
      </c>
      <c r="AR390" s="822">
        <v>9</v>
      </c>
      <c r="AS390" s="822">
        <v>13</v>
      </c>
      <c r="AT390" s="822">
        <v>14</v>
      </c>
      <c r="AU390" s="822">
        <v>12</v>
      </c>
      <c r="AV390" s="822">
        <v>10</v>
      </c>
      <c r="AW390" s="822">
        <v>15</v>
      </c>
      <c r="AX390" s="822">
        <v>16</v>
      </c>
      <c r="AY390" s="822">
        <v>12</v>
      </c>
      <c r="AZ390" s="822">
        <v>12</v>
      </c>
      <c r="BA390" s="822">
        <v>13</v>
      </c>
      <c r="BB390" s="822">
        <v>11</v>
      </c>
      <c r="BC390" s="822">
        <v>12</v>
      </c>
      <c r="BD390" s="822">
        <v>12</v>
      </c>
      <c r="BE390" s="822">
        <v>10</v>
      </c>
      <c r="BF390" s="822">
        <v>13</v>
      </c>
      <c r="BG390" s="822">
        <v>9</v>
      </c>
      <c r="BH390" s="822">
        <v>10</v>
      </c>
      <c r="BI390" s="822">
        <v>12</v>
      </c>
      <c r="BJ390" s="822">
        <v>11</v>
      </c>
      <c r="BK390" s="822">
        <v>10</v>
      </c>
      <c r="BL390" s="822">
        <v>11</v>
      </c>
      <c r="BM390" s="822">
        <v>13</v>
      </c>
      <c r="BN390" s="822">
        <v>14</v>
      </c>
      <c r="BO390" s="822">
        <v>12</v>
      </c>
      <c r="BP390" s="563">
        <v>15</v>
      </c>
      <c r="BQ390" s="563">
        <v>16</v>
      </c>
      <c r="BR390" s="822">
        <v>12</v>
      </c>
      <c r="BS390" s="822">
        <v>13</v>
      </c>
      <c r="BT390" s="822"/>
      <c r="BU390" s="822">
        <v>14</v>
      </c>
      <c r="BV390" s="822"/>
      <c r="BW390" s="822"/>
      <c r="BX390" s="822"/>
      <c r="BY390" s="822">
        <v>13</v>
      </c>
      <c r="BZ390" s="822">
        <v>14</v>
      </c>
      <c r="CA390" s="822">
        <v>15</v>
      </c>
      <c r="CB390" s="822">
        <v>16</v>
      </c>
      <c r="CC390" s="822">
        <v>17</v>
      </c>
      <c r="CD390" s="822">
        <v>16</v>
      </c>
      <c r="CE390" s="822">
        <v>6</v>
      </c>
      <c r="CF390" s="822">
        <v>7</v>
      </c>
      <c r="CG390" s="822">
        <v>8</v>
      </c>
      <c r="CH390" s="822">
        <v>9</v>
      </c>
      <c r="CI390" s="822">
        <v>10</v>
      </c>
      <c r="CJ390" s="822"/>
      <c r="CK390" s="822">
        <v>8</v>
      </c>
      <c r="CL390" s="822">
        <v>9</v>
      </c>
      <c r="CM390" s="822">
        <v>10</v>
      </c>
      <c r="CN390" s="822"/>
      <c r="CO390" s="822">
        <v>8</v>
      </c>
      <c r="CP390" s="822">
        <v>9</v>
      </c>
      <c r="CQ390" s="822">
        <v>10</v>
      </c>
      <c r="CR390" s="822"/>
      <c r="CS390" s="822">
        <v>8</v>
      </c>
      <c r="CT390" s="822">
        <v>9</v>
      </c>
      <c r="CU390" s="822"/>
      <c r="CV390" s="822"/>
      <c r="CW390" s="822">
        <v>8</v>
      </c>
      <c r="CX390" s="822">
        <v>9</v>
      </c>
      <c r="CY390" s="822"/>
      <c r="CZ390" s="1014"/>
      <c r="DA390" s="1014"/>
      <c r="DB390" s="961">
        <v>0</v>
      </c>
      <c r="DC390" s="961">
        <v>0</v>
      </c>
      <c r="DD390" s="954">
        <v>8</v>
      </c>
      <c r="DE390" s="954">
        <v>8</v>
      </c>
      <c r="DF390" s="1069"/>
      <c r="DG390" s="1069"/>
      <c r="DH390" s="830"/>
      <c r="DI390" s="834">
        <v>8</v>
      </c>
      <c r="DJ390" s="830">
        <v>9</v>
      </c>
      <c r="DK390" s="1069"/>
      <c r="DL390" s="1001">
        <v>8</v>
      </c>
      <c r="DM390" s="1001">
        <v>9</v>
      </c>
      <c r="DN390" s="1069"/>
      <c r="DO390" s="1020"/>
      <c r="DP390" s="1006">
        <v>8</v>
      </c>
      <c r="DQ390" s="1020">
        <v>9</v>
      </c>
      <c r="DR390" s="1006"/>
      <c r="DS390" s="1090"/>
      <c r="DT390" s="1082">
        <v>8</v>
      </c>
      <c r="DU390" s="1082">
        <v>9</v>
      </c>
      <c r="DV390" s="1111"/>
      <c r="DW390" s="1006"/>
      <c r="DX390" s="1116"/>
      <c r="DY390" s="1006"/>
      <c r="DZ390" s="1201">
        <v>0</v>
      </c>
      <c r="EA390" s="1116">
        <v>0</v>
      </c>
      <c r="EB390" s="1158">
        <v>0</v>
      </c>
      <c r="EC390" s="1132">
        <v>8</v>
      </c>
      <c r="ED390" s="1132">
        <v>9</v>
      </c>
      <c r="EE390" s="1132">
        <v>0</v>
      </c>
      <c r="EF390" s="1174">
        <v>0</v>
      </c>
      <c r="EG390" s="1174">
        <v>8</v>
      </c>
      <c r="EH390" s="1174">
        <v>9</v>
      </c>
      <c r="EI390" s="1201">
        <v>8</v>
      </c>
      <c r="EJ390" s="1186">
        <v>8</v>
      </c>
      <c r="EK390" s="1209"/>
      <c r="EL390" s="1209"/>
      <c r="EM390" s="1209"/>
      <c r="EN390" s="1162"/>
      <c r="EO390" s="1162"/>
      <c r="EP390" s="1162"/>
      <c r="EQ390" s="1162"/>
      <c r="ER390" s="1140"/>
      <c r="ES390" s="146">
        <f t="shared" si="968"/>
        <v>0</v>
      </c>
      <c r="EX390" s="739">
        <f>IF(EX$9=$K390,#REF!,0)</f>
        <v>0</v>
      </c>
      <c r="EY390" s="739">
        <f>IF(EY$9=$K390,#REF!,0)</f>
        <v>0</v>
      </c>
      <c r="EZ390" s="739">
        <f>IF(EZ$9=$K390,#REF!,0)</f>
        <v>0</v>
      </c>
      <c r="FA390" s="739">
        <f>IF(FA$9=$K390,#REF!,0)</f>
        <v>0</v>
      </c>
      <c r="FB390" s="739">
        <f>IF(FB$9=$K390,#REF!,0)</f>
        <v>0</v>
      </c>
      <c r="FC390" s="739">
        <f>IF(FC$9=$K390,#REF!,0)</f>
        <v>0</v>
      </c>
      <c r="FD390" s="739">
        <f>IF(FD$9=$K390,#REF!,0)</f>
        <v>0</v>
      </c>
      <c r="FE390" s="739">
        <f>IF(FE$9=$K390,#REF!,0)</f>
        <v>0</v>
      </c>
      <c r="FF390" s="739">
        <f>IF(FF$9=$K390,#REF!,0)</f>
        <v>0</v>
      </c>
      <c r="FG390" s="739">
        <f>IF(FG$9=$K390,#REF!,0)</f>
        <v>0</v>
      </c>
      <c r="FH390" s="739">
        <f>IF(FH$9=$K390,#REF!,0)</f>
        <v>0</v>
      </c>
      <c r="FI390" s="739">
        <f>IF(FI$9=$K390,#REF!,0)</f>
        <v>0</v>
      </c>
      <c r="FJ390" s="739">
        <f>IF(FJ$9=$K390,#REF!,0)</f>
        <v>0</v>
      </c>
      <c r="FK390" s="739">
        <f>IF(FK$9=$K390,#REF!,0)</f>
        <v>0</v>
      </c>
      <c r="FL390" s="739">
        <f>IF(FL$9=$K390,#REF!,0)</f>
        <v>0</v>
      </c>
      <c r="FM390" s="739">
        <f>IF(FM$9=$K390,#REF!,0)</f>
        <v>0</v>
      </c>
      <c r="FN390" s="739">
        <f>IF(FN$9=$K390,#REF!,0)</f>
        <v>0</v>
      </c>
      <c r="FO390" s="739">
        <f>IF(FO$9=$K390,#REF!,0)</f>
        <v>0</v>
      </c>
      <c r="FP390" s="739">
        <f>IF(FP$9=$K390,#REF!,0)</f>
        <v>0</v>
      </c>
      <c r="FQ390" s="739">
        <f>IF(FQ$9=$K390,#REF!,0)</f>
        <v>0</v>
      </c>
      <c r="FU390" s="739">
        <f t="shared" si="1098"/>
        <v>0</v>
      </c>
      <c r="FV390" s="739">
        <f t="shared" si="1098"/>
        <v>0</v>
      </c>
      <c r="FW390" s="739">
        <f t="shared" si="1098"/>
        <v>0</v>
      </c>
      <c r="FX390" s="739">
        <f t="shared" si="1098"/>
        <v>0</v>
      </c>
      <c r="FY390" s="739">
        <f t="shared" si="1098"/>
        <v>0</v>
      </c>
      <c r="FZ390" s="739">
        <f t="shared" si="1098"/>
        <v>0</v>
      </c>
      <c r="GA390" s="739">
        <f t="shared" si="1098"/>
        <v>0</v>
      </c>
      <c r="GB390" s="739">
        <f t="shared" si="1098"/>
        <v>0</v>
      </c>
      <c r="GC390" s="739">
        <f t="shared" si="1098"/>
        <v>0</v>
      </c>
      <c r="GD390" s="739">
        <f t="shared" si="1098"/>
        <v>0</v>
      </c>
      <c r="GE390" s="739">
        <f t="shared" si="1099"/>
        <v>0</v>
      </c>
      <c r="GF390" s="739">
        <f t="shared" si="1099"/>
        <v>0</v>
      </c>
      <c r="GG390" s="739">
        <f t="shared" si="1099"/>
        <v>0</v>
      </c>
      <c r="GH390" s="739">
        <f t="shared" si="1099"/>
        <v>0</v>
      </c>
      <c r="GI390" s="739">
        <f t="shared" si="1099"/>
        <v>0</v>
      </c>
      <c r="GJ390" s="739">
        <f t="shared" si="1099"/>
        <v>0</v>
      </c>
      <c r="GK390" s="739">
        <f t="shared" si="1099"/>
        <v>0</v>
      </c>
      <c r="GL390" s="739">
        <f t="shared" si="1099"/>
        <v>0</v>
      </c>
      <c r="GM390" s="739">
        <f t="shared" si="1099"/>
        <v>0</v>
      </c>
      <c r="GN390" s="739">
        <f t="shared" si="1099"/>
        <v>0</v>
      </c>
      <c r="GQ390" s="1098">
        <f>IF(GQ$9=$N390,#REF!,0)</f>
        <v>0</v>
      </c>
      <c r="GR390" s="1098">
        <f>IF(GR$9=$N390,#REF!,0)</f>
        <v>0</v>
      </c>
      <c r="GS390" s="1098">
        <f>IF(GS$9=$N390,#REF!,0)</f>
        <v>0</v>
      </c>
      <c r="GT390" s="1098">
        <f>IF(GT$9=$N390,#REF!,0)</f>
        <v>0</v>
      </c>
      <c r="GU390" s="1098">
        <f>IF(GU$9=$N390,#REF!,0)</f>
        <v>0</v>
      </c>
      <c r="GV390" s="1098">
        <f>IF(GV$9=$N390,#REF!,0)</f>
        <v>0</v>
      </c>
      <c r="GW390" s="1098">
        <f>IF(GW$9=$N390,#REF!,0)</f>
        <v>0</v>
      </c>
      <c r="GX390" s="1098">
        <f>IF(GX$9=$N390,#REF!,0)</f>
        <v>0</v>
      </c>
      <c r="GY390" s="1098">
        <f>IF(GY$9=$N390,#REF!,0)</f>
        <v>0</v>
      </c>
      <c r="GZ390" s="1098">
        <f>IF(GZ$9=$N390,#REF!,0)</f>
        <v>0</v>
      </c>
      <c r="HA390" s="1098">
        <f>IF(HA$9=$N390,#REF!,0)</f>
        <v>0</v>
      </c>
      <c r="HB390" s="1098">
        <f>IF(HB$9=$N390,#REF!,0)</f>
        <v>0</v>
      </c>
      <c r="HC390" s="1098">
        <f>IF(HC$9=$N390,#REF!,0)</f>
        <v>0</v>
      </c>
      <c r="HD390" s="1098">
        <f>IF(HD$9=$N390,#REF!,0)</f>
        <v>0</v>
      </c>
      <c r="HE390" s="1098">
        <f>IF(HE$9=$N390,#REF!,0)</f>
        <v>0</v>
      </c>
      <c r="HF390" s="1098">
        <f>IF(HF$9=$N390,#REF!,0)</f>
        <v>0</v>
      </c>
      <c r="HG390" s="1098">
        <f>IF(HG$9=$N390,#REF!,0)</f>
        <v>0</v>
      </c>
      <c r="HH390" s="1098">
        <f>IF(HH$9=$N390,#REF!,0)</f>
        <v>0</v>
      </c>
      <c r="HI390" s="1098">
        <f>IF(HI$9=$N390,#REF!,0)</f>
        <v>0</v>
      </c>
      <c r="HJ390" s="1098">
        <f>IF(HJ$9=$N390,#REF!,0)</f>
        <v>0</v>
      </c>
      <c r="HK390" s="1098">
        <f>IF(HK$9=$N390,#REF!,0)</f>
        <v>0</v>
      </c>
      <c r="HL390" s="1098">
        <f>IF(HL$9=$N390,#REF!,0)</f>
        <v>0</v>
      </c>
      <c r="HM390" s="1098">
        <f>IF(HM$9=$N390,#REF!,0)</f>
        <v>0</v>
      </c>
      <c r="HN390" s="1098">
        <f>IF(HN$9=$N390,#REF!,0)</f>
        <v>0</v>
      </c>
      <c r="HO390" s="1098">
        <f>IF(HO$9=$N390,#REF!,0)</f>
        <v>0</v>
      </c>
      <c r="HP390" s="1098">
        <f>IF(HP$9=$N390,#REF!,0)</f>
        <v>0</v>
      </c>
      <c r="HQ390" s="1098">
        <f>IF(HQ$9=$N390,#REF!,0)</f>
        <v>0</v>
      </c>
      <c r="HR390" s="1098">
        <f>IF(HR$9=$N390,#REF!,0)</f>
        <v>0</v>
      </c>
      <c r="HS390" s="1098">
        <f>IF(HS$9=$N390,#REF!,0)</f>
        <v>0</v>
      </c>
      <c r="HT390" s="1098">
        <f>IF(HT$9=$N390,#REF!,0)</f>
        <v>0</v>
      </c>
      <c r="HU390" s="1098">
        <f>IF(HU$9=$N390,#REF!,0)</f>
        <v>0</v>
      </c>
      <c r="HV390" s="1098">
        <f>IF(HV$9=$N390,#REF!,0)</f>
        <v>0</v>
      </c>
      <c r="HW390" s="1098">
        <f>IF(HW$9=$N390,#REF!,0)</f>
        <v>0</v>
      </c>
      <c r="HX390" s="1098">
        <f>IF(HX$9=$N390,#REF!,0)</f>
        <v>0</v>
      </c>
      <c r="HY390" s="1098">
        <f>IF(HY$9=$N390,#REF!,0)</f>
        <v>0</v>
      </c>
      <c r="HZ390" s="1098">
        <f>IF(HZ$9=$N390,#REF!,0)</f>
        <v>0</v>
      </c>
      <c r="IA390" s="1098">
        <f>IF(IA$9=$N390,#REF!,0)</f>
        <v>0</v>
      </c>
      <c r="IB390" s="1098">
        <f>IF(IB$9=$N390,#REF!,0)</f>
        <v>0</v>
      </c>
      <c r="IC390" s="1098">
        <f>IF(IC$9=$N390,#REF!,0)</f>
        <v>0</v>
      </c>
      <c r="ID390" s="1098">
        <f>IF(ID$9=$N390,#REF!,0)</f>
        <v>0</v>
      </c>
      <c r="IE390" s="1098">
        <f>IF(IE$9=$N390,#REF!,0)</f>
        <v>0</v>
      </c>
      <c r="IF390" s="1098">
        <f>IF(IF$9=$N390,#REF!,0)</f>
        <v>0</v>
      </c>
      <c r="IG390" s="1098">
        <f>IF(IG$9=$N390,#REF!,0)</f>
        <v>0</v>
      </c>
      <c r="IH390" s="1098">
        <f>IF(IH$9=$N390,#REF!,0)</f>
        <v>0</v>
      </c>
      <c r="II390" s="1098">
        <f>IF(II$9=$N390,#REF!,0)</f>
        <v>0</v>
      </c>
      <c r="IJ390" s="1098">
        <f>IF(IJ$9=$N390,#REF!,0)</f>
        <v>0</v>
      </c>
      <c r="IK390" s="1098">
        <f>IF(IK$9=$N390,#REF!,0)</f>
        <v>0</v>
      </c>
      <c r="IL390" s="1098">
        <f>IF(IL$9=$N390,#REF!,0)</f>
        <v>0</v>
      </c>
      <c r="IM390" s="1098">
        <f>IF(IM$9=$N390,#REF!,0)</f>
        <v>0</v>
      </c>
      <c r="IN390" s="1098">
        <f>IF(IN$9=$N390,#REF!,0)</f>
        <v>0</v>
      </c>
      <c r="IO390" s="1098">
        <f>IF(IO$9=$N390,#REF!,0)</f>
        <v>0</v>
      </c>
      <c r="IP390" s="1098">
        <f>IF(IP$9=$N390,#REF!,0)</f>
        <v>0</v>
      </c>
      <c r="IQ390" s="1098">
        <f>IF(IQ$9=$N390,#REF!,0)</f>
        <v>0</v>
      </c>
      <c r="IR390" s="1098">
        <f>IF(IR$9=$N390,#REF!,0)</f>
        <v>0</v>
      </c>
      <c r="IS390" s="1098">
        <f>IF(IS$9=$N390,#REF!,0)</f>
        <v>0</v>
      </c>
      <c r="IT390" s="1098">
        <f>IF(IT$9=$N390,#REF!,0)</f>
        <v>0</v>
      </c>
      <c r="IU390" s="1098">
        <f>IF(IU$9=$N390,#REF!,0)</f>
        <v>0</v>
      </c>
      <c r="IV390" s="1098">
        <f>IF(IV$9=$N390,#REF!,0)</f>
        <v>0</v>
      </c>
      <c r="IW390" s="1098">
        <f>IF(IW$9=$N390,#REF!,0)</f>
        <v>0</v>
      </c>
      <c r="IX390" s="1098">
        <f>IF(IX$9=$N390,#REF!,0)</f>
        <v>0</v>
      </c>
      <c r="IY390" s="1098">
        <f>IF(IY$9=$N390,#REF!,0)</f>
        <v>0</v>
      </c>
      <c r="IZ390" s="1098">
        <f>IF(IZ$9=$N390,#REF!,0)</f>
        <v>0</v>
      </c>
      <c r="JA390" s="1098">
        <f>IF(JA$9=$N390,#REF!,0)</f>
        <v>0</v>
      </c>
      <c r="JB390" s="1098">
        <f>IF(JB$9=$N390,#REF!,0)</f>
        <v>0</v>
      </c>
      <c r="JC390" s="1098">
        <f>IF(JC$9=$N390,#REF!,0)</f>
        <v>0</v>
      </c>
      <c r="JD390" s="1098">
        <f>IF(JD$9=$N390,#REF!,0)</f>
        <v>0</v>
      </c>
      <c r="JE390" s="1098">
        <f>IF(JE$9=$N390,#REF!,0)</f>
        <v>0</v>
      </c>
      <c r="JF390" s="1098">
        <f>IF(JF$9=$N390,#REF!,0)</f>
        <v>0</v>
      </c>
      <c r="JG390" s="1098">
        <f>IF(JG$9=$N390,#REF!,0)</f>
        <v>0</v>
      </c>
      <c r="JH390" s="1098">
        <f>IF(JH$9=$N390,#REF!,0)</f>
        <v>0</v>
      </c>
      <c r="JI390" s="1098">
        <f>IF(JI$9=$N390,#REF!,0)</f>
        <v>0</v>
      </c>
      <c r="JJ390" s="1098">
        <f>IF(JJ$9=$N390,#REF!,0)</f>
        <v>0</v>
      </c>
      <c r="JK390" s="1098">
        <f>IF(JK$9=$N390,#REF!,0)</f>
        <v>0</v>
      </c>
      <c r="JL390" s="1098">
        <f>IF(JL$9=$N390,#REF!,0)</f>
        <v>0</v>
      </c>
      <c r="JM390" s="1098">
        <f>IF(JM$9=$N390,#REF!,0)</f>
        <v>0</v>
      </c>
      <c r="JN390" s="1098">
        <f>IF(JN$9=$N390,#REF!,0)</f>
        <v>0</v>
      </c>
      <c r="JO390" s="1098">
        <f>IF(JO$9=$N390,#REF!,0)</f>
        <v>0</v>
      </c>
      <c r="JP390" s="1098">
        <f>IF(JP$9=$N390,#REF!,0)</f>
        <v>0</v>
      </c>
      <c r="JQ390" s="1098">
        <f>IF(JQ$9=$N390,#REF!,0)</f>
        <v>0</v>
      </c>
      <c r="JR390" s="1098">
        <f>IF(JR$9=$N390,#REF!,0)</f>
        <v>0</v>
      </c>
      <c r="JS390" s="1098">
        <f>IF(JS$9=$N390,#REF!,0)</f>
        <v>0</v>
      </c>
      <c r="JT390" s="1098">
        <f>IF(JT$9=$N390,#REF!,0)</f>
        <v>0</v>
      </c>
      <c r="JU390" s="1098">
        <f>IF(JU$9=$N390,#REF!,0)</f>
        <v>0</v>
      </c>
      <c r="JV390" s="1098">
        <f>IF(JV$9=$N390,#REF!,0)</f>
        <v>0</v>
      </c>
      <c r="JW390" s="1098">
        <f>IF(JW$9=$N390,#REF!,0)</f>
        <v>0</v>
      </c>
      <c r="JX390" s="681"/>
      <c r="JZ390" s="681">
        <f t="shared" si="1100"/>
        <v>0</v>
      </c>
      <c r="KA390" s="681">
        <f t="shared" si="1100"/>
        <v>0</v>
      </c>
      <c r="KB390" s="681">
        <f t="shared" si="1100"/>
        <v>0</v>
      </c>
      <c r="KC390" s="681">
        <f t="shared" si="1100"/>
        <v>0</v>
      </c>
      <c r="KD390" s="681">
        <f t="shared" si="1100"/>
        <v>0</v>
      </c>
      <c r="KE390" s="681">
        <f t="shared" si="1100"/>
        <v>0</v>
      </c>
      <c r="KF390" s="681">
        <f t="shared" si="1100"/>
        <v>0</v>
      </c>
      <c r="KG390" s="681">
        <f t="shared" si="1100"/>
        <v>0</v>
      </c>
      <c r="KH390" s="681">
        <f t="shared" si="1100"/>
        <v>0</v>
      </c>
      <c r="KI390" s="681">
        <f t="shared" si="1100"/>
        <v>0</v>
      </c>
      <c r="KJ390" s="681">
        <f t="shared" si="1100"/>
        <v>0</v>
      </c>
      <c r="KN390" s="1098">
        <f t="shared" si="1108"/>
        <v>0</v>
      </c>
      <c r="KO390" s="1098">
        <f t="shared" si="1108"/>
        <v>0</v>
      </c>
      <c r="KP390" s="1098">
        <f t="shared" si="1108"/>
        <v>0</v>
      </c>
      <c r="KQ390" s="1098">
        <f t="shared" si="1108"/>
        <v>0</v>
      </c>
      <c r="KR390" s="1098">
        <f t="shared" si="1108"/>
        <v>0</v>
      </c>
      <c r="KS390" s="1098">
        <f t="shared" si="1108"/>
        <v>0</v>
      </c>
      <c r="KT390" s="1098">
        <f t="shared" si="1108"/>
        <v>0</v>
      </c>
      <c r="KU390" s="1098">
        <f t="shared" si="1108"/>
        <v>0</v>
      </c>
      <c r="KV390" s="1098">
        <f t="shared" si="1108"/>
        <v>0</v>
      </c>
      <c r="KW390" s="1098">
        <f t="shared" si="1108"/>
        <v>0</v>
      </c>
      <c r="KX390" s="1098">
        <f t="shared" si="1108"/>
        <v>0</v>
      </c>
      <c r="KY390" s="1098">
        <f t="shared" si="1108"/>
        <v>0</v>
      </c>
      <c r="KZ390" s="1098">
        <f t="shared" si="1108"/>
        <v>0</v>
      </c>
      <c r="LA390" s="1098">
        <f t="shared" si="1108"/>
        <v>0</v>
      </c>
      <c r="LB390" s="1098">
        <f t="shared" si="1108"/>
        <v>0</v>
      </c>
      <c r="LC390" s="1098">
        <f t="shared" si="1108"/>
        <v>0</v>
      </c>
      <c r="LD390" s="1098">
        <f t="shared" si="1107"/>
        <v>0</v>
      </c>
      <c r="LE390" s="1098">
        <f t="shared" si="1107"/>
        <v>0</v>
      </c>
      <c r="LF390" s="1098">
        <f t="shared" si="1107"/>
        <v>0</v>
      </c>
      <c r="LG390" s="1098">
        <f t="shared" si="1107"/>
        <v>0</v>
      </c>
      <c r="LH390" s="1098">
        <f t="shared" si="1107"/>
        <v>0</v>
      </c>
      <c r="LI390" s="1098">
        <f t="shared" si="1107"/>
        <v>0</v>
      </c>
      <c r="LJ390" s="1098">
        <f t="shared" si="1107"/>
        <v>0</v>
      </c>
      <c r="LK390" s="1098">
        <f t="shared" si="1107"/>
        <v>0</v>
      </c>
      <c r="LL390" s="1098">
        <f t="shared" si="1107"/>
        <v>0</v>
      </c>
      <c r="LM390" s="1098">
        <f t="shared" si="1107"/>
        <v>0</v>
      </c>
      <c r="LN390" s="1098">
        <f t="shared" si="1107"/>
        <v>0</v>
      </c>
      <c r="LO390" s="1098">
        <f t="shared" si="1107"/>
        <v>0</v>
      </c>
      <c r="LP390" s="1098">
        <f t="shared" si="1107"/>
        <v>0</v>
      </c>
      <c r="LQ390" s="1098">
        <f t="shared" si="1107"/>
        <v>0</v>
      </c>
      <c r="LR390" s="1098">
        <f t="shared" si="1107"/>
        <v>0</v>
      </c>
      <c r="LS390" s="1098">
        <f t="shared" si="1106"/>
        <v>0</v>
      </c>
    </row>
    <row r="391" spans="1:331" ht="20.100000000000001" customHeight="1" x14ac:dyDescent="0.35">
      <c r="A391" s="670"/>
      <c r="B391" s="684" t="s">
        <v>722</v>
      </c>
      <c r="C391" s="571"/>
      <c r="D391" s="684"/>
      <c r="E391" s="684" t="s">
        <v>7</v>
      </c>
      <c r="F391" s="684"/>
      <c r="G391" s="684"/>
      <c r="H391" s="684"/>
      <c r="I391" s="684"/>
      <c r="J391" s="606" t="s">
        <v>212</v>
      </c>
      <c r="K391" s="700"/>
      <c r="L391" s="548" t="s">
        <v>570</v>
      </c>
      <c r="M391" s="548"/>
      <c r="N391" s="548"/>
      <c r="O391" s="1349"/>
      <c r="P391" s="419"/>
      <c r="Q391" s="419"/>
      <c r="R391" s="419"/>
      <c r="S391" s="419"/>
      <c r="T391" s="419"/>
      <c r="U391" s="419"/>
      <c r="V391" s="419"/>
      <c r="W391" s="419"/>
      <c r="X391" s="419"/>
      <c r="Y391" s="419"/>
      <c r="Z391" s="419"/>
      <c r="AA391" s="419"/>
      <c r="AB391" s="419"/>
      <c r="AC391" s="419"/>
      <c r="AD391" s="419"/>
      <c r="AE391" s="419"/>
      <c r="AF391" s="419"/>
      <c r="AG391" s="419"/>
      <c r="AH391" s="419"/>
      <c r="AI391" s="615"/>
      <c r="AJ391" s="419"/>
      <c r="AK391" s="419"/>
      <c r="AL391" s="419"/>
      <c r="AM391" s="419"/>
      <c r="AN391" s="105"/>
      <c r="AO391" s="105"/>
      <c r="AP391" s="105"/>
      <c r="AQ391" s="105"/>
      <c r="AR391" s="566" t="e">
        <f>#REF!+#REF!+#REF!</f>
        <v>#REF!</v>
      </c>
      <c r="AS391" s="58"/>
      <c r="AT391" s="58"/>
      <c r="AU391" s="105"/>
      <c r="AV391" s="566" t="e">
        <f>#REF!+#REF!+#REF!</f>
        <v>#REF!</v>
      </c>
      <c r="AW391" s="566">
        <v>0</v>
      </c>
      <c r="AX391" s="566">
        <v>0</v>
      </c>
      <c r="AY391" s="566" t="e">
        <f>#REF!+#REF!+#REF!</f>
        <v>#REF!</v>
      </c>
      <c r="AZ391" s="825"/>
      <c r="BA391" s="825"/>
      <c r="BB391" s="566" t="e">
        <f>#REF!+#REF!+#REF!</f>
        <v>#REF!</v>
      </c>
      <c r="BC391" s="566" t="e">
        <f>#REF!+#REF!+#REF!</f>
        <v>#REF!</v>
      </c>
      <c r="BD391" s="566" t="e">
        <f>#REF!+#REF!+#REF!</f>
        <v>#REF!</v>
      </c>
      <c r="BE391" s="566" t="e">
        <f>#REF!+#REF!+#REF!</f>
        <v>#REF!</v>
      </c>
      <c r="BF391" s="566" t="e">
        <f>#REF!+#REF!+#REF!</f>
        <v>#REF!</v>
      </c>
      <c r="BG391" s="104" t="e">
        <f>#REF!</f>
        <v>#REF!</v>
      </c>
      <c r="BH391" s="104" t="e">
        <f>#REF!</f>
        <v>#REF!</v>
      </c>
      <c r="BI391" s="566" t="e">
        <f>#REF!+#REF!+#REF!</f>
        <v>#REF!</v>
      </c>
      <c r="BJ391" s="104" t="e">
        <f>#REF!</f>
        <v>#REF!</v>
      </c>
      <c r="BK391" s="104" t="e">
        <f>#REF!</f>
        <v>#REF!</v>
      </c>
      <c r="BL391" s="104">
        <f>IFERROR(BK391/BJ391*100,)</f>
        <v>0</v>
      </c>
      <c r="BM391" s="104"/>
      <c r="BN391" s="104"/>
      <c r="BO391" s="104" t="e">
        <f>#REF!</f>
        <v>#REF!</v>
      </c>
      <c r="BP391" s="104"/>
      <c r="BQ391" s="104"/>
      <c r="BR391" s="104" t="e">
        <f>#REF!</f>
        <v>#REF!</v>
      </c>
      <c r="BS391" s="104" t="e">
        <f>#REF!</f>
        <v>#REF!</v>
      </c>
      <c r="BT391" s="104" t="e">
        <f>#REF!</f>
        <v>#REF!</v>
      </c>
      <c r="BU391" s="104" t="e">
        <f>#REF!</f>
        <v>#REF!</v>
      </c>
      <c r="BV391" s="104" t="e">
        <f>#REF!</f>
        <v>#REF!</v>
      </c>
      <c r="BW391" s="104"/>
      <c r="BX391" s="104"/>
      <c r="BY391" s="104" t="e">
        <f>#REF!</f>
        <v>#REF!</v>
      </c>
      <c r="BZ391" s="104">
        <f t="shared" ref="BZ391:CM391" si="1109">BZ394</f>
        <v>0</v>
      </c>
      <c r="CA391" s="104">
        <f t="shared" si="1109"/>
        <v>0</v>
      </c>
      <c r="CB391" s="104">
        <f t="shared" si="1109"/>
        <v>0</v>
      </c>
      <c r="CC391" s="104">
        <f t="shared" si="1109"/>
        <v>0</v>
      </c>
      <c r="CD391" s="104">
        <f t="shared" si="1109"/>
        <v>0</v>
      </c>
      <c r="CE391" s="104">
        <f t="shared" si="1109"/>
        <v>0</v>
      </c>
      <c r="CF391" s="104">
        <f t="shared" si="1109"/>
        <v>0</v>
      </c>
      <c r="CG391" s="104">
        <f t="shared" si="1109"/>
        <v>0</v>
      </c>
      <c r="CH391" s="104">
        <f t="shared" si="1109"/>
        <v>0</v>
      </c>
      <c r="CI391" s="104">
        <f t="shared" si="1109"/>
        <v>0</v>
      </c>
      <c r="CJ391" s="104">
        <f t="shared" si="1109"/>
        <v>0</v>
      </c>
      <c r="CK391" s="104">
        <f t="shared" si="1109"/>
        <v>0</v>
      </c>
      <c r="CL391" s="104">
        <f t="shared" si="1109"/>
        <v>0</v>
      </c>
      <c r="CM391" s="104">
        <f t="shared" si="1109"/>
        <v>0</v>
      </c>
      <c r="CN391" s="104">
        <f t="shared" ref="CN391:DA391" si="1110">CN394</f>
        <v>0</v>
      </c>
      <c r="CO391" s="104">
        <f t="shared" si="1110"/>
        <v>0</v>
      </c>
      <c r="CP391" s="104">
        <f t="shared" si="1110"/>
        <v>0</v>
      </c>
      <c r="CQ391" s="104">
        <f t="shared" si="1110"/>
        <v>0</v>
      </c>
      <c r="CR391" s="104">
        <f t="shared" si="1110"/>
        <v>0</v>
      </c>
      <c r="CS391" s="104">
        <f>IFERROR(CR391/CQ391*100,)</f>
        <v>0</v>
      </c>
      <c r="CT391" s="104">
        <f t="shared" si="1110"/>
        <v>37000</v>
      </c>
      <c r="CU391" s="104">
        <f>CU394</f>
        <v>37000</v>
      </c>
      <c r="CV391" s="104">
        <f>CV394</f>
        <v>0</v>
      </c>
      <c r="CW391" s="104">
        <f>IFERROR(CV391/CU391*100,)</f>
        <v>0</v>
      </c>
      <c r="CX391" s="104">
        <f>CX394</f>
        <v>0</v>
      </c>
      <c r="CY391" s="104">
        <f>CY394</f>
        <v>37000</v>
      </c>
      <c r="CZ391" s="104">
        <f t="shared" si="1110"/>
        <v>35000</v>
      </c>
      <c r="DA391" s="104">
        <f t="shared" si="1110"/>
        <v>0</v>
      </c>
      <c r="DB391" s="104">
        <f>DB394</f>
        <v>0</v>
      </c>
      <c r="DC391" s="104">
        <f>DC394</f>
        <v>38794.340000000004</v>
      </c>
      <c r="DD391" s="104">
        <f>IFERROR(DC391/DB391*100,)</f>
        <v>0</v>
      </c>
      <c r="DE391" s="104">
        <f>IFERROR(DC391/DK391*100,)</f>
        <v>69.673742816091959</v>
      </c>
      <c r="DF391" s="104">
        <f>DF394</f>
        <v>23963.88</v>
      </c>
      <c r="DG391" s="104">
        <f>DG394</f>
        <v>106000</v>
      </c>
      <c r="DH391" s="104">
        <f>DH394</f>
        <v>12204.25</v>
      </c>
      <c r="DI391" s="104">
        <f>IFERROR(DH391/DG391*100,)</f>
        <v>11.513443396226416</v>
      </c>
      <c r="DJ391" s="104">
        <f>DJ394</f>
        <v>-50320</v>
      </c>
      <c r="DK391" s="104">
        <f>DK394</f>
        <v>55680</v>
      </c>
      <c r="DL391" s="104">
        <f>IFERROR(DF391/DK391*100,)</f>
        <v>43.038577586206898</v>
      </c>
      <c r="DM391" s="104">
        <f>DM394</f>
        <v>0</v>
      </c>
      <c r="DN391" s="104">
        <f>DN394</f>
        <v>55680</v>
      </c>
      <c r="DO391" s="104">
        <f>DO394</f>
        <v>38794.340000000004</v>
      </c>
      <c r="DP391" s="104">
        <f>IFERROR(DO391/DN391*100,)</f>
        <v>69.673742816091959</v>
      </c>
      <c r="DQ391" s="104">
        <f>DQ394</f>
        <v>-16083.31</v>
      </c>
      <c r="DR391" s="104">
        <f>DR394</f>
        <v>39596.69</v>
      </c>
      <c r="DS391" s="104">
        <f>DS394</f>
        <v>38794.340000000004</v>
      </c>
      <c r="DT391" s="104">
        <f>IFERROR(DS391/DR391*100,)</f>
        <v>97.973694265859095</v>
      </c>
      <c r="DU391" s="104">
        <f t="shared" ref="DU391:EB391" si="1111">DU394</f>
        <v>-802.34999999999854</v>
      </c>
      <c r="DV391" s="104">
        <f t="shared" si="1111"/>
        <v>38794.340000000004</v>
      </c>
      <c r="DW391" s="104">
        <f t="shared" si="1111"/>
        <v>56500</v>
      </c>
      <c r="DX391" s="104">
        <f t="shared" si="1111"/>
        <v>56500</v>
      </c>
      <c r="DY391" s="104">
        <f t="shared" si="1111"/>
        <v>56500</v>
      </c>
      <c r="DZ391" s="104">
        <f>DZ394</f>
        <v>38794.340000000004</v>
      </c>
      <c r="EA391" s="104">
        <f t="shared" si="1111"/>
        <v>56500</v>
      </c>
      <c r="EB391" s="104">
        <f t="shared" si="1111"/>
        <v>0</v>
      </c>
      <c r="EC391" s="104">
        <f>IFERROR(EB391/EA391*100,)</f>
        <v>0</v>
      </c>
      <c r="ED391" s="104">
        <f>ED394</f>
        <v>-56500</v>
      </c>
      <c r="EE391" s="104">
        <f>EE394</f>
        <v>0</v>
      </c>
      <c r="EF391" s="104">
        <f>EF394</f>
        <v>0</v>
      </c>
      <c r="EG391" s="104">
        <f>IFERROR(EF391/EE391*100,)</f>
        <v>0</v>
      </c>
      <c r="EH391" s="104" t="e">
        <f>EH394</f>
        <v>#REF!</v>
      </c>
      <c r="EI391" s="104">
        <f>IFERROR(#REF!/DZ391*100,)</f>
        <v>0</v>
      </c>
      <c r="EJ391" s="104">
        <f>IFERROR(#REF!/#REF!*100,)</f>
        <v>0</v>
      </c>
      <c r="EK391" s="104">
        <f t="shared" ref="EK391:EM391" si="1112">EK394</f>
        <v>114564</v>
      </c>
      <c r="EL391" s="104">
        <f t="shared" si="1112"/>
        <v>114564</v>
      </c>
      <c r="EM391" s="104">
        <f t="shared" si="1112"/>
        <v>114564</v>
      </c>
      <c r="EN391" s="146"/>
      <c r="EO391" s="146"/>
      <c r="EP391" s="146"/>
      <c r="EQ391" s="146"/>
      <c r="ER391" s="146"/>
      <c r="ES391" s="146">
        <f t="shared" si="968"/>
        <v>0</v>
      </c>
      <c r="EX391" s="739">
        <f>IF(EX$9=$K391,#REF!,0)</f>
        <v>0</v>
      </c>
      <c r="EY391" s="739">
        <f>IF(EY$9=$K391,#REF!,0)</f>
        <v>0</v>
      </c>
      <c r="EZ391" s="739">
        <f>IF(EZ$9=$K391,#REF!,0)</f>
        <v>0</v>
      </c>
      <c r="FA391" s="739">
        <f>IF(FA$9=$K391,#REF!,0)</f>
        <v>0</v>
      </c>
      <c r="FB391" s="739">
        <f>IF(FB$9=$K391,#REF!,0)</f>
        <v>0</v>
      </c>
      <c r="FC391" s="739">
        <f>IF(FC$9=$K391,#REF!,0)</f>
        <v>0</v>
      </c>
      <c r="FD391" s="739">
        <f>IF(FD$9=$K391,#REF!,0)</f>
        <v>0</v>
      </c>
      <c r="FE391" s="739">
        <f>IF(FE$9=$K391,#REF!,0)</f>
        <v>0</v>
      </c>
      <c r="FF391" s="739">
        <f>IF(FF$9=$K391,#REF!,0)</f>
        <v>0</v>
      </c>
      <c r="FG391" s="739">
        <f>IF(FG$9=$K391,#REF!,0)</f>
        <v>0</v>
      </c>
      <c r="FH391" s="739">
        <f>IF(FH$9=$K391,#REF!,0)</f>
        <v>0</v>
      </c>
      <c r="FI391" s="739">
        <f>IF(FI$9=$K391,#REF!,0)</f>
        <v>0</v>
      </c>
      <c r="FJ391" s="739">
        <f>IF(FJ$9=$K391,#REF!,0)</f>
        <v>0</v>
      </c>
      <c r="FK391" s="739">
        <f>IF(FK$9=$K391,#REF!,0)</f>
        <v>0</v>
      </c>
      <c r="FL391" s="739">
        <f>IF(FL$9=$K391,#REF!,0)</f>
        <v>0</v>
      </c>
      <c r="FM391" s="739">
        <f>IF(FM$9=$K391,#REF!,0)</f>
        <v>0</v>
      </c>
      <c r="FN391" s="739">
        <f>IF(FN$9=$K391,#REF!,0)</f>
        <v>0</v>
      </c>
      <c r="FO391" s="739">
        <f>IF(FO$9=$K391,#REF!,0)</f>
        <v>0</v>
      </c>
      <c r="FP391" s="739">
        <f>IF(FP$9=$K391,#REF!,0)</f>
        <v>0</v>
      </c>
      <c r="FQ391" s="739">
        <f>IF(FQ$9=$K391,#REF!,0)</f>
        <v>0</v>
      </c>
      <c r="FU391" s="739">
        <f t="shared" si="1098"/>
        <v>0</v>
      </c>
      <c r="FV391" s="739">
        <f t="shared" si="1098"/>
        <v>0</v>
      </c>
      <c r="FW391" s="739">
        <f t="shared" si="1098"/>
        <v>0</v>
      </c>
      <c r="FX391" s="739">
        <f t="shared" si="1098"/>
        <v>0</v>
      </c>
      <c r="FY391" s="739">
        <f t="shared" si="1098"/>
        <v>0</v>
      </c>
      <c r="FZ391" s="739">
        <f t="shared" si="1098"/>
        <v>0</v>
      </c>
      <c r="GA391" s="739">
        <f t="shared" si="1098"/>
        <v>0</v>
      </c>
      <c r="GB391" s="739">
        <f t="shared" si="1098"/>
        <v>0</v>
      </c>
      <c r="GC391" s="739">
        <f t="shared" si="1098"/>
        <v>0</v>
      </c>
      <c r="GD391" s="739">
        <f t="shared" si="1098"/>
        <v>0</v>
      </c>
      <c r="GE391" s="739">
        <f t="shared" si="1099"/>
        <v>0</v>
      </c>
      <c r="GF391" s="739">
        <f t="shared" si="1099"/>
        <v>0</v>
      </c>
      <c r="GG391" s="739">
        <f t="shared" si="1099"/>
        <v>0</v>
      </c>
      <c r="GH391" s="739">
        <f t="shared" si="1099"/>
        <v>0</v>
      </c>
      <c r="GI391" s="739">
        <f t="shared" si="1099"/>
        <v>0</v>
      </c>
      <c r="GJ391" s="739">
        <f t="shared" si="1099"/>
        <v>0</v>
      </c>
      <c r="GK391" s="739">
        <f t="shared" si="1099"/>
        <v>0</v>
      </c>
      <c r="GL391" s="739">
        <f t="shared" si="1099"/>
        <v>0</v>
      </c>
      <c r="GM391" s="739">
        <f t="shared" si="1099"/>
        <v>0</v>
      </c>
      <c r="GN391" s="739">
        <f t="shared" si="1099"/>
        <v>0</v>
      </c>
      <c r="GQ391" s="1098">
        <f>IF(GQ$9=$N391,#REF!,0)</f>
        <v>0</v>
      </c>
      <c r="GR391" s="1098">
        <f>IF(GR$9=$N391,#REF!,0)</f>
        <v>0</v>
      </c>
      <c r="GS391" s="1098">
        <f>IF(GS$9=$N391,#REF!,0)</f>
        <v>0</v>
      </c>
      <c r="GT391" s="1098">
        <f>IF(GT$9=$N391,#REF!,0)</f>
        <v>0</v>
      </c>
      <c r="GU391" s="1098">
        <f>IF(GU$9=$N391,#REF!,0)</f>
        <v>0</v>
      </c>
      <c r="GV391" s="1098">
        <f>IF(GV$9=$N391,#REF!,0)</f>
        <v>0</v>
      </c>
      <c r="GW391" s="1098">
        <f>IF(GW$9=$N391,#REF!,0)</f>
        <v>0</v>
      </c>
      <c r="GX391" s="1098">
        <f>IF(GX$9=$N391,#REF!,0)</f>
        <v>0</v>
      </c>
      <c r="GY391" s="1098">
        <f>IF(GY$9=$N391,#REF!,0)</f>
        <v>0</v>
      </c>
      <c r="GZ391" s="1098">
        <f>IF(GZ$9=$N391,#REF!,0)</f>
        <v>0</v>
      </c>
      <c r="HA391" s="1098">
        <f>IF(HA$9=$N391,#REF!,0)</f>
        <v>0</v>
      </c>
      <c r="HB391" s="1098">
        <f>IF(HB$9=$N391,#REF!,0)</f>
        <v>0</v>
      </c>
      <c r="HC391" s="1098">
        <f>IF(HC$9=$N391,#REF!,0)</f>
        <v>0</v>
      </c>
      <c r="HD391" s="1098">
        <f>IF(HD$9=$N391,#REF!,0)</f>
        <v>0</v>
      </c>
      <c r="HE391" s="1098">
        <f>IF(HE$9=$N391,#REF!,0)</f>
        <v>0</v>
      </c>
      <c r="HF391" s="1098">
        <f>IF(HF$9=$N391,#REF!,0)</f>
        <v>0</v>
      </c>
      <c r="HG391" s="1098">
        <f>IF(HG$9=$N391,#REF!,0)</f>
        <v>0</v>
      </c>
      <c r="HH391" s="1098">
        <f>IF(HH$9=$N391,#REF!,0)</f>
        <v>0</v>
      </c>
      <c r="HI391" s="1098">
        <f>IF(HI$9=$N391,#REF!,0)</f>
        <v>0</v>
      </c>
      <c r="HJ391" s="1098">
        <f>IF(HJ$9=$N391,#REF!,0)</f>
        <v>0</v>
      </c>
      <c r="HK391" s="1098">
        <f>IF(HK$9=$N391,#REF!,0)</f>
        <v>0</v>
      </c>
      <c r="HL391" s="1098">
        <f>IF(HL$9=$N391,#REF!,0)</f>
        <v>0</v>
      </c>
      <c r="HM391" s="1098">
        <f>IF(HM$9=$N391,#REF!,0)</f>
        <v>0</v>
      </c>
      <c r="HN391" s="1098">
        <f>IF(HN$9=$N391,#REF!,0)</f>
        <v>0</v>
      </c>
      <c r="HO391" s="1098">
        <f>IF(HO$9=$N391,#REF!,0)</f>
        <v>0</v>
      </c>
      <c r="HP391" s="1098">
        <f>IF(HP$9=$N391,#REF!,0)</f>
        <v>0</v>
      </c>
      <c r="HQ391" s="1098">
        <f>IF(HQ$9=$N391,#REF!,0)</f>
        <v>0</v>
      </c>
      <c r="HR391" s="1098">
        <f>IF(HR$9=$N391,#REF!,0)</f>
        <v>0</v>
      </c>
      <c r="HS391" s="1098">
        <f>IF(HS$9=$N391,#REF!,0)</f>
        <v>0</v>
      </c>
      <c r="HT391" s="1098">
        <f>IF(HT$9=$N391,#REF!,0)</f>
        <v>0</v>
      </c>
      <c r="HU391" s="1098">
        <f>IF(HU$9=$N391,#REF!,0)</f>
        <v>0</v>
      </c>
      <c r="HV391" s="1098">
        <f>IF(HV$9=$N391,#REF!,0)</f>
        <v>0</v>
      </c>
      <c r="HW391" s="1098">
        <f>IF(HW$9=$N391,#REF!,0)</f>
        <v>0</v>
      </c>
      <c r="HX391" s="1098">
        <f>IF(HX$9=$N391,#REF!,0)</f>
        <v>0</v>
      </c>
      <c r="HY391" s="1098">
        <f>IF(HY$9=$N391,#REF!,0)</f>
        <v>0</v>
      </c>
      <c r="HZ391" s="1098">
        <f>IF(HZ$9=$N391,#REF!,0)</f>
        <v>0</v>
      </c>
      <c r="IA391" s="1098">
        <f>IF(IA$9=$N391,#REF!,0)</f>
        <v>0</v>
      </c>
      <c r="IB391" s="1098">
        <f>IF(IB$9=$N391,#REF!,0)</f>
        <v>0</v>
      </c>
      <c r="IC391" s="1098">
        <f>IF(IC$9=$N391,#REF!,0)</f>
        <v>0</v>
      </c>
      <c r="ID391" s="1098">
        <f>IF(ID$9=$N391,#REF!,0)</f>
        <v>0</v>
      </c>
      <c r="IE391" s="1098">
        <f>IF(IE$9=$N391,#REF!,0)</f>
        <v>0</v>
      </c>
      <c r="IF391" s="1098">
        <f>IF(IF$9=$N391,#REF!,0)</f>
        <v>0</v>
      </c>
      <c r="IG391" s="1098">
        <f>IF(IG$9=$N391,#REF!,0)</f>
        <v>0</v>
      </c>
      <c r="IH391" s="1098">
        <f>IF(IH$9=$N391,#REF!,0)</f>
        <v>0</v>
      </c>
      <c r="II391" s="1098">
        <f>IF(II$9=$N391,#REF!,0)</f>
        <v>0</v>
      </c>
      <c r="IJ391" s="1098">
        <f>IF(IJ$9=$N391,#REF!,0)</f>
        <v>0</v>
      </c>
      <c r="IK391" s="1098">
        <f>IF(IK$9=$N391,#REF!,0)</f>
        <v>0</v>
      </c>
      <c r="IL391" s="1098">
        <f>IF(IL$9=$N391,#REF!,0)</f>
        <v>0</v>
      </c>
      <c r="IM391" s="1098">
        <f>IF(IM$9=$N391,#REF!,0)</f>
        <v>0</v>
      </c>
      <c r="IN391" s="1098">
        <f>IF(IN$9=$N391,#REF!,0)</f>
        <v>0</v>
      </c>
      <c r="IO391" s="1098">
        <f>IF(IO$9=$N391,#REF!,0)</f>
        <v>0</v>
      </c>
      <c r="IP391" s="1098">
        <f>IF(IP$9=$N391,#REF!,0)</f>
        <v>0</v>
      </c>
      <c r="IQ391" s="1098">
        <f>IF(IQ$9=$N391,#REF!,0)</f>
        <v>0</v>
      </c>
      <c r="IR391" s="1098">
        <f>IF(IR$9=$N391,#REF!,0)</f>
        <v>0</v>
      </c>
      <c r="IS391" s="1098">
        <f>IF(IS$9=$N391,#REF!,0)</f>
        <v>0</v>
      </c>
      <c r="IT391" s="1098">
        <f>IF(IT$9=$N391,#REF!,0)</f>
        <v>0</v>
      </c>
      <c r="IU391" s="1098">
        <f>IF(IU$9=$N391,#REF!,0)</f>
        <v>0</v>
      </c>
      <c r="IV391" s="1098">
        <f>IF(IV$9=$N391,#REF!,0)</f>
        <v>0</v>
      </c>
      <c r="IW391" s="1098">
        <f>IF(IW$9=$N391,#REF!,0)</f>
        <v>0</v>
      </c>
      <c r="IX391" s="1098">
        <f>IF(IX$9=$N391,#REF!,0)</f>
        <v>0</v>
      </c>
      <c r="IY391" s="1098">
        <f>IF(IY$9=$N391,#REF!,0)</f>
        <v>0</v>
      </c>
      <c r="IZ391" s="1098">
        <f>IF(IZ$9=$N391,#REF!,0)</f>
        <v>0</v>
      </c>
      <c r="JA391" s="1098">
        <f>IF(JA$9=$N391,#REF!,0)</f>
        <v>0</v>
      </c>
      <c r="JB391" s="1098">
        <f>IF(JB$9=$N391,#REF!,0)</f>
        <v>0</v>
      </c>
      <c r="JC391" s="1098">
        <f>IF(JC$9=$N391,#REF!,0)</f>
        <v>0</v>
      </c>
      <c r="JD391" s="1098">
        <f>IF(JD$9=$N391,#REF!,0)</f>
        <v>0</v>
      </c>
      <c r="JE391" s="1098">
        <f>IF(JE$9=$N391,#REF!,0)</f>
        <v>0</v>
      </c>
      <c r="JF391" s="1098">
        <f>IF(JF$9=$N391,#REF!,0)</f>
        <v>0</v>
      </c>
      <c r="JG391" s="1098">
        <f>IF(JG$9=$N391,#REF!,0)</f>
        <v>0</v>
      </c>
      <c r="JH391" s="1098">
        <f>IF(JH$9=$N391,#REF!,0)</f>
        <v>0</v>
      </c>
      <c r="JI391" s="1098">
        <f>IF(JI$9=$N391,#REF!,0)</f>
        <v>0</v>
      </c>
      <c r="JJ391" s="1098">
        <f>IF(JJ$9=$N391,#REF!,0)</f>
        <v>0</v>
      </c>
      <c r="JK391" s="1098">
        <f>IF(JK$9=$N391,#REF!,0)</f>
        <v>0</v>
      </c>
      <c r="JL391" s="1098">
        <f>IF(JL$9=$N391,#REF!,0)</f>
        <v>0</v>
      </c>
      <c r="JM391" s="1098">
        <f>IF(JM$9=$N391,#REF!,0)</f>
        <v>0</v>
      </c>
      <c r="JN391" s="1098">
        <f>IF(JN$9=$N391,#REF!,0)</f>
        <v>0</v>
      </c>
      <c r="JO391" s="1098">
        <f>IF(JO$9=$N391,#REF!,0)</f>
        <v>0</v>
      </c>
      <c r="JP391" s="1098">
        <f>IF(JP$9=$N391,#REF!,0)</f>
        <v>0</v>
      </c>
      <c r="JQ391" s="1098">
        <f>IF(JQ$9=$N391,#REF!,0)</f>
        <v>0</v>
      </c>
      <c r="JR391" s="1098">
        <f>IF(JR$9=$N391,#REF!,0)</f>
        <v>0</v>
      </c>
      <c r="JS391" s="1098">
        <f>IF(JS$9=$N391,#REF!,0)</f>
        <v>0</v>
      </c>
      <c r="JT391" s="1098">
        <f>IF(JT$9=$N391,#REF!,0)</f>
        <v>0</v>
      </c>
      <c r="JU391" s="1098">
        <f>IF(JU$9=$N391,#REF!,0)</f>
        <v>0</v>
      </c>
      <c r="JV391" s="1098">
        <f>IF(JV$9=$N391,#REF!,0)</f>
        <v>0</v>
      </c>
      <c r="JW391" s="1098">
        <f>IF(JW$9=$N391,#REF!,0)</f>
        <v>0</v>
      </c>
      <c r="JX391" s="681"/>
      <c r="JZ391" s="681">
        <f t="shared" si="1100"/>
        <v>0</v>
      </c>
      <c r="KA391" s="681">
        <f t="shared" si="1100"/>
        <v>0</v>
      </c>
      <c r="KB391" s="681">
        <f t="shared" si="1100"/>
        <v>0</v>
      </c>
      <c r="KC391" s="681">
        <f t="shared" si="1100"/>
        <v>0</v>
      </c>
      <c r="KD391" s="681">
        <f t="shared" si="1100"/>
        <v>0</v>
      </c>
      <c r="KE391" s="681">
        <f t="shared" si="1100"/>
        <v>0</v>
      </c>
      <c r="KF391" s="681">
        <f t="shared" si="1100"/>
        <v>0</v>
      </c>
      <c r="KG391" s="681">
        <f t="shared" si="1100"/>
        <v>0</v>
      </c>
      <c r="KH391" s="681">
        <f t="shared" si="1100"/>
        <v>0</v>
      </c>
      <c r="KI391" s="681">
        <f t="shared" si="1100"/>
        <v>0</v>
      </c>
      <c r="KJ391" s="681">
        <f t="shared" si="1100"/>
        <v>0</v>
      </c>
      <c r="KN391" s="1098">
        <f t="shared" si="1108"/>
        <v>0</v>
      </c>
      <c r="KO391" s="1098">
        <f t="shared" si="1108"/>
        <v>0</v>
      </c>
      <c r="KP391" s="1098">
        <f t="shared" si="1108"/>
        <v>0</v>
      </c>
      <c r="KQ391" s="1098">
        <f t="shared" si="1108"/>
        <v>0</v>
      </c>
      <c r="KR391" s="1098">
        <f t="shared" si="1108"/>
        <v>0</v>
      </c>
      <c r="KS391" s="1098">
        <f t="shared" si="1108"/>
        <v>0</v>
      </c>
      <c r="KT391" s="1098">
        <f t="shared" si="1108"/>
        <v>0</v>
      </c>
      <c r="KU391" s="1098">
        <f t="shared" si="1108"/>
        <v>0</v>
      </c>
      <c r="KV391" s="1098">
        <f t="shared" si="1108"/>
        <v>0</v>
      </c>
      <c r="KW391" s="1098">
        <f t="shared" si="1108"/>
        <v>0</v>
      </c>
      <c r="KX391" s="1098">
        <f t="shared" si="1108"/>
        <v>0</v>
      </c>
      <c r="KY391" s="1098">
        <f t="shared" si="1108"/>
        <v>0</v>
      </c>
      <c r="KZ391" s="1098">
        <f t="shared" si="1108"/>
        <v>0</v>
      </c>
      <c r="LA391" s="1098">
        <f t="shared" si="1108"/>
        <v>0</v>
      </c>
      <c r="LB391" s="1098">
        <f t="shared" si="1108"/>
        <v>0</v>
      </c>
      <c r="LC391" s="1098">
        <f t="shared" si="1108"/>
        <v>0</v>
      </c>
      <c r="LD391" s="1098">
        <f t="shared" si="1107"/>
        <v>0</v>
      </c>
      <c r="LE391" s="1098">
        <f t="shared" si="1107"/>
        <v>0</v>
      </c>
      <c r="LF391" s="1098">
        <f t="shared" si="1107"/>
        <v>0</v>
      </c>
      <c r="LG391" s="1098">
        <f t="shared" si="1107"/>
        <v>0</v>
      </c>
      <c r="LH391" s="1098">
        <f t="shared" si="1107"/>
        <v>0</v>
      </c>
      <c r="LI391" s="1098">
        <f t="shared" si="1107"/>
        <v>0</v>
      </c>
      <c r="LJ391" s="1098">
        <f t="shared" si="1107"/>
        <v>0</v>
      </c>
      <c r="LK391" s="1098">
        <f t="shared" si="1107"/>
        <v>0</v>
      </c>
      <c r="LL391" s="1098">
        <f t="shared" si="1107"/>
        <v>0</v>
      </c>
      <c r="LM391" s="1098">
        <f t="shared" si="1107"/>
        <v>0</v>
      </c>
      <c r="LN391" s="1098">
        <f t="shared" si="1107"/>
        <v>0</v>
      </c>
      <c r="LO391" s="1098">
        <f t="shared" si="1107"/>
        <v>0</v>
      </c>
      <c r="LP391" s="1098">
        <f t="shared" si="1107"/>
        <v>0</v>
      </c>
      <c r="LQ391" s="1098">
        <f t="shared" si="1107"/>
        <v>0</v>
      </c>
      <c r="LR391" s="1098">
        <f t="shared" si="1107"/>
        <v>0</v>
      </c>
      <c r="LS391" s="1098">
        <f t="shared" si="1106"/>
        <v>0</v>
      </c>
    </row>
    <row r="392" spans="1:331" ht="20.100000000000001" customHeight="1" x14ac:dyDescent="0.35">
      <c r="A392" s="711"/>
      <c r="B392" s="711"/>
      <c r="C392" s="580"/>
      <c r="D392" s="711"/>
      <c r="E392" s="711"/>
      <c r="F392" s="711"/>
      <c r="G392" s="711"/>
      <c r="H392" s="711"/>
      <c r="I392" s="711"/>
      <c r="J392" s="780"/>
      <c r="K392" s="600"/>
      <c r="L392" s="601" t="s">
        <v>804</v>
      </c>
      <c r="M392" s="601"/>
      <c r="N392" s="601"/>
      <c r="O392" s="1141"/>
      <c r="P392" s="422"/>
      <c r="Q392" s="422"/>
      <c r="R392" s="422"/>
      <c r="S392" s="422"/>
      <c r="T392" s="422"/>
      <c r="U392" s="422"/>
      <c r="V392" s="422"/>
      <c r="W392" s="422"/>
      <c r="X392" s="422"/>
      <c r="Y392" s="422"/>
      <c r="Z392" s="422"/>
      <c r="AA392" s="422"/>
      <c r="AB392" s="422"/>
      <c r="AC392" s="422"/>
      <c r="AD392" s="422"/>
      <c r="AE392" s="422"/>
      <c r="AF392" s="422"/>
      <c r="AG392" s="422"/>
      <c r="AH392" s="422"/>
      <c r="AI392" s="423"/>
      <c r="AJ392" s="422"/>
      <c r="AK392" s="422"/>
      <c r="AL392" s="422"/>
      <c r="AM392" s="422"/>
      <c r="AN392" s="122"/>
      <c r="AO392" s="122"/>
      <c r="AP392" s="122"/>
      <c r="AQ392" s="122"/>
      <c r="AR392" s="781"/>
      <c r="AS392" s="782"/>
      <c r="AT392" s="782"/>
      <c r="AU392" s="122"/>
      <c r="AV392" s="781"/>
      <c r="AW392" s="781"/>
      <c r="AX392" s="781"/>
      <c r="AY392" s="781"/>
      <c r="AZ392" s="783"/>
      <c r="BA392" s="783"/>
      <c r="BB392" s="781"/>
      <c r="BC392" s="781"/>
      <c r="BD392" s="781"/>
      <c r="BE392" s="781"/>
      <c r="BF392" s="781"/>
      <c r="BG392" s="122"/>
      <c r="BH392" s="122"/>
      <c r="BI392" s="781"/>
      <c r="BJ392" s="122"/>
      <c r="BK392" s="122"/>
      <c r="BL392" s="122"/>
      <c r="BM392" s="122"/>
      <c r="BN392" s="122"/>
      <c r="BO392" s="122"/>
      <c r="BP392" s="122"/>
      <c r="BQ392" s="122"/>
      <c r="BR392" s="122"/>
      <c r="BS392" s="122"/>
      <c r="BT392" s="122"/>
      <c r="BU392" s="122"/>
      <c r="BV392" s="122"/>
      <c r="BW392" s="122"/>
      <c r="BX392" s="122"/>
      <c r="BY392" s="122"/>
      <c r="BZ392" s="122"/>
      <c r="CA392" s="122"/>
      <c r="CB392" s="122"/>
      <c r="CC392" s="122"/>
      <c r="CD392" s="122"/>
      <c r="CE392" s="122"/>
      <c r="CF392" s="122"/>
      <c r="CG392" s="122"/>
      <c r="CH392" s="122"/>
      <c r="CI392" s="122"/>
      <c r="CJ392" s="122"/>
      <c r="CK392" s="122"/>
      <c r="CL392" s="122"/>
      <c r="CM392" s="122"/>
      <c r="CN392" s="122"/>
      <c r="CO392" s="122"/>
      <c r="CP392" s="122"/>
      <c r="CQ392" s="122"/>
      <c r="CR392" s="122"/>
      <c r="CS392" s="122"/>
      <c r="CT392" s="122"/>
      <c r="CU392" s="122"/>
      <c r="CV392" s="122"/>
      <c r="CW392" s="122"/>
      <c r="CX392" s="122"/>
      <c r="CY392" s="122"/>
      <c r="CZ392" s="122"/>
      <c r="DA392" s="122"/>
      <c r="DB392" s="122">
        <v>0</v>
      </c>
      <c r="DC392" s="122">
        <v>0</v>
      </c>
      <c r="DD392" s="122"/>
      <c r="DE392" s="122"/>
      <c r="DF392" s="122"/>
      <c r="DG392" s="122"/>
      <c r="DH392" s="122"/>
      <c r="DI392" s="122"/>
      <c r="DJ392" s="122"/>
      <c r="DK392" s="122"/>
      <c r="DL392" s="122"/>
      <c r="DM392" s="122"/>
      <c r="DN392" s="122"/>
      <c r="DO392" s="122"/>
      <c r="DP392" s="122"/>
      <c r="DQ392" s="122"/>
      <c r="DR392" s="122"/>
      <c r="DS392" s="122"/>
      <c r="DT392" s="122"/>
      <c r="DU392" s="122"/>
      <c r="DV392" s="122"/>
      <c r="DW392" s="122"/>
      <c r="DX392" s="122"/>
      <c r="DY392" s="122"/>
      <c r="DZ392" s="122"/>
      <c r="EA392" s="122"/>
      <c r="EB392" s="122"/>
      <c r="EC392" s="122"/>
      <c r="ED392" s="122"/>
      <c r="EE392" s="122"/>
      <c r="EF392" s="122"/>
      <c r="EG392" s="122"/>
      <c r="EH392" s="122"/>
      <c r="EI392" s="122"/>
      <c r="EJ392" s="122"/>
      <c r="EK392" s="122"/>
      <c r="EL392" s="122"/>
      <c r="EM392" s="122"/>
      <c r="EN392" s="950"/>
      <c r="EO392" s="950"/>
      <c r="EP392" s="950"/>
      <c r="EQ392" s="950"/>
      <c r="ER392" s="950"/>
      <c r="ES392" s="146">
        <f t="shared" si="968"/>
        <v>0</v>
      </c>
      <c r="EX392" s="739">
        <f>IF(EX$9=$K392,#REF!,0)</f>
        <v>0</v>
      </c>
      <c r="EY392" s="739">
        <f>IF(EY$9=$K392,#REF!,0)</f>
        <v>0</v>
      </c>
      <c r="EZ392" s="739">
        <f>IF(EZ$9=$K392,#REF!,0)</f>
        <v>0</v>
      </c>
      <c r="FA392" s="739">
        <f>IF(FA$9=$K392,#REF!,0)</f>
        <v>0</v>
      </c>
      <c r="FB392" s="739">
        <f>IF(FB$9=$K392,#REF!,0)</f>
        <v>0</v>
      </c>
      <c r="FC392" s="739">
        <f>IF(FC$9=$K392,#REF!,0)</f>
        <v>0</v>
      </c>
      <c r="FD392" s="739">
        <f>IF(FD$9=$K392,#REF!,0)</f>
        <v>0</v>
      </c>
      <c r="FE392" s="739">
        <f>IF(FE$9=$K392,#REF!,0)</f>
        <v>0</v>
      </c>
      <c r="FF392" s="739">
        <f>IF(FF$9=$K392,#REF!,0)</f>
        <v>0</v>
      </c>
      <c r="FG392" s="739">
        <f>IF(FG$9=$K392,#REF!,0)</f>
        <v>0</v>
      </c>
      <c r="FH392" s="739">
        <f>IF(FH$9=$K392,#REF!,0)</f>
        <v>0</v>
      </c>
      <c r="FI392" s="739">
        <f>IF(FI$9=$K392,#REF!,0)</f>
        <v>0</v>
      </c>
      <c r="FJ392" s="739">
        <f>IF(FJ$9=$K392,#REF!,0)</f>
        <v>0</v>
      </c>
      <c r="FK392" s="739">
        <f>IF(FK$9=$K392,#REF!,0)</f>
        <v>0</v>
      </c>
      <c r="FL392" s="739">
        <f>IF(FL$9=$K392,#REF!,0)</f>
        <v>0</v>
      </c>
      <c r="FM392" s="739">
        <f>IF(FM$9=$K392,#REF!,0)</f>
        <v>0</v>
      </c>
      <c r="FN392" s="739">
        <f>IF(FN$9=$K392,#REF!,0)</f>
        <v>0</v>
      </c>
      <c r="FO392" s="739">
        <f>IF(FO$9=$K392,#REF!,0)</f>
        <v>0</v>
      </c>
      <c r="FP392" s="739">
        <f>IF(FP$9=$K392,#REF!,0)</f>
        <v>0</v>
      </c>
      <c r="FQ392" s="739">
        <f>IF(FQ$9=$K392,#REF!,0)</f>
        <v>0</v>
      </c>
      <c r="FU392" s="739">
        <f t="shared" si="1098"/>
        <v>0</v>
      </c>
      <c r="FV392" s="739">
        <f t="shared" si="1098"/>
        <v>0</v>
      </c>
      <c r="FW392" s="739">
        <f t="shared" si="1098"/>
        <v>0</v>
      </c>
      <c r="FX392" s="739">
        <f t="shared" si="1098"/>
        <v>0</v>
      </c>
      <c r="FY392" s="739">
        <f t="shared" si="1098"/>
        <v>0</v>
      </c>
      <c r="FZ392" s="739">
        <f t="shared" si="1098"/>
        <v>0</v>
      </c>
      <c r="GA392" s="739">
        <f t="shared" si="1098"/>
        <v>0</v>
      </c>
      <c r="GB392" s="739">
        <f t="shared" si="1098"/>
        <v>0</v>
      </c>
      <c r="GC392" s="739">
        <f t="shared" si="1098"/>
        <v>0</v>
      </c>
      <c r="GD392" s="739">
        <f t="shared" si="1098"/>
        <v>0</v>
      </c>
      <c r="GE392" s="739">
        <f t="shared" si="1099"/>
        <v>0</v>
      </c>
      <c r="GF392" s="739">
        <f t="shared" si="1099"/>
        <v>0</v>
      </c>
      <c r="GG392" s="739">
        <f t="shared" si="1099"/>
        <v>0</v>
      </c>
      <c r="GH392" s="739">
        <f t="shared" si="1099"/>
        <v>0</v>
      </c>
      <c r="GI392" s="739">
        <f t="shared" si="1099"/>
        <v>0</v>
      </c>
      <c r="GJ392" s="739">
        <f t="shared" si="1099"/>
        <v>0</v>
      </c>
      <c r="GK392" s="739">
        <f t="shared" si="1099"/>
        <v>0</v>
      </c>
      <c r="GL392" s="739">
        <f t="shared" si="1099"/>
        <v>0</v>
      </c>
      <c r="GM392" s="739">
        <f t="shared" si="1099"/>
        <v>0</v>
      </c>
      <c r="GN392" s="739">
        <f t="shared" si="1099"/>
        <v>0</v>
      </c>
      <c r="GQ392" s="1098">
        <f>IF(GQ$9=$N392,#REF!,0)</f>
        <v>0</v>
      </c>
      <c r="GR392" s="1098">
        <f>IF(GR$9=$N392,#REF!,0)</f>
        <v>0</v>
      </c>
      <c r="GS392" s="1098">
        <f>IF(GS$9=$N392,#REF!,0)</f>
        <v>0</v>
      </c>
      <c r="GT392" s="1098">
        <f>IF(GT$9=$N392,#REF!,0)</f>
        <v>0</v>
      </c>
      <c r="GU392" s="1098">
        <f>IF(GU$9=$N392,#REF!,0)</f>
        <v>0</v>
      </c>
      <c r="GV392" s="1098">
        <f>IF(GV$9=$N392,#REF!,0)</f>
        <v>0</v>
      </c>
      <c r="GW392" s="1098">
        <f>IF(GW$9=$N392,#REF!,0)</f>
        <v>0</v>
      </c>
      <c r="GX392" s="1098">
        <f>IF(GX$9=$N392,#REF!,0)</f>
        <v>0</v>
      </c>
      <c r="GY392" s="1098">
        <f>IF(GY$9=$N392,#REF!,0)</f>
        <v>0</v>
      </c>
      <c r="GZ392" s="1098">
        <f>IF(GZ$9=$N392,#REF!,0)</f>
        <v>0</v>
      </c>
      <c r="HA392" s="1098">
        <f>IF(HA$9=$N392,#REF!,0)</f>
        <v>0</v>
      </c>
      <c r="HB392" s="1098">
        <f>IF(HB$9=$N392,#REF!,0)</f>
        <v>0</v>
      </c>
      <c r="HC392" s="1098">
        <f>IF(HC$9=$N392,#REF!,0)</f>
        <v>0</v>
      </c>
      <c r="HD392" s="1098">
        <f>IF(HD$9=$N392,#REF!,0)</f>
        <v>0</v>
      </c>
      <c r="HE392" s="1098">
        <f>IF(HE$9=$N392,#REF!,0)</f>
        <v>0</v>
      </c>
      <c r="HF392" s="1098">
        <f>IF(HF$9=$N392,#REF!,0)</f>
        <v>0</v>
      </c>
      <c r="HG392" s="1098">
        <f>IF(HG$9=$N392,#REF!,0)</f>
        <v>0</v>
      </c>
      <c r="HH392" s="1098">
        <f>IF(HH$9=$N392,#REF!,0)</f>
        <v>0</v>
      </c>
      <c r="HI392" s="1098">
        <f>IF(HI$9=$N392,#REF!,0)</f>
        <v>0</v>
      </c>
      <c r="HJ392" s="1098">
        <f>IF(HJ$9=$N392,#REF!,0)</f>
        <v>0</v>
      </c>
      <c r="HK392" s="1098">
        <f>IF(HK$9=$N392,#REF!,0)</f>
        <v>0</v>
      </c>
      <c r="HL392" s="1098">
        <f>IF(HL$9=$N392,#REF!,0)</f>
        <v>0</v>
      </c>
      <c r="HM392" s="1098">
        <f>IF(HM$9=$N392,#REF!,0)</f>
        <v>0</v>
      </c>
      <c r="HN392" s="1098">
        <f>IF(HN$9=$N392,#REF!,0)</f>
        <v>0</v>
      </c>
      <c r="HO392" s="1098">
        <f>IF(HO$9=$N392,#REF!,0)</f>
        <v>0</v>
      </c>
      <c r="HP392" s="1098">
        <f>IF(HP$9=$N392,#REF!,0)</f>
        <v>0</v>
      </c>
      <c r="HQ392" s="1098">
        <f>IF(HQ$9=$N392,#REF!,0)</f>
        <v>0</v>
      </c>
      <c r="HR392" s="1098">
        <f>IF(HR$9=$N392,#REF!,0)</f>
        <v>0</v>
      </c>
      <c r="HS392" s="1098">
        <f>IF(HS$9=$N392,#REF!,0)</f>
        <v>0</v>
      </c>
      <c r="HT392" s="1098">
        <f>IF(HT$9=$N392,#REF!,0)</f>
        <v>0</v>
      </c>
      <c r="HU392" s="1098">
        <f>IF(HU$9=$N392,#REF!,0)</f>
        <v>0</v>
      </c>
      <c r="HV392" s="1098">
        <f>IF(HV$9=$N392,#REF!,0)</f>
        <v>0</v>
      </c>
      <c r="HW392" s="1098">
        <f>IF(HW$9=$N392,#REF!,0)</f>
        <v>0</v>
      </c>
      <c r="HX392" s="1098">
        <f>IF(HX$9=$N392,#REF!,0)</f>
        <v>0</v>
      </c>
      <c r="HY392" s="1098">
        <f>IF(HY$9=$N392,#REF!,0)</f>
        <v>0</v>
      </c>
      <c r="HZ392" s="1098">
        <f>IF(HZ$9=$N392,#REF!,0)</f>
        <v>0</v>
      </c>
      <c r="IA392" s="1098">
        <f>IF(IA$9=$N392,#REF!,0)</f>
        <v>0</v>
      </c>
      <c r="IB392" s="1098">
        <f>IF(IB$9=$N392,#REF!,0)</f>
        <v>0</v>
      </c>
      <c r="IC392" s="1098">
        <f>IF(IC$9=$N392,#REF!,0)</f>
        <v>0</v>
      </c>
      <c r="ID392" s="1098">
        <f>IF(ID$9=$N392,#REF!,0)</f>
        <v>0</v>
      </c>
      <c r="IE392" s="1098">
        <f>IF(IE$9=$N392,#REF!,0)</f>
        <v>0</v>
      </c>
      <c r="IF392" s="1098">
        <f>IF(IF$9=$N392,#REF!,0)</f>
        <v>0</v>
      </c>
      <c r="IG392" s="1098">
        <f>IF(IG$9=$N392,#REF!,0)</f>
        <v>0</v>
      </c>
      <c r="IH392" s="1098">
        <f>IF(IH$9=$N392,#REF!,0)</f>
        <v>0</v>
      </c>
      <c r="II392" s="1098">
        <f>IF(II$9=$N392,#REF!,0)</f>
        <v>0</v>
      </c>
      <c r="IJ392" s="1098">
        <f>IF(IJ$9=$N392,#REF!,0)</f>
        <v>0</v>
      </c>
      <c r="IK392" s="1098">
        <f>IF(IK$9=$N392,#REF!,0)</f>
        <v>0</v>
      </c>
      <c r="IL392" s="1098">
        <f>IF(IL$9=$N392,#REF!,0)</f>
        <v>0</v>
      </c>
      <c r="IM392" s="1098">
        <f>IF(IM$9=$N392,#REF!,0)</f>
        <v>0</v>
      </c>
      <c r="IN392" s="1098">
        <f>IF(IN$9=$N392,#REF!,0)</f>
        <v>0</v>
      </c>
      <c r="IO392" s="1098">
        <f>IF(IO$9=$N392,#REF!,0)</f>
        <v>0</v>
      </c>
      <c r="IP392" s="1098">
        <f>IF(IP$9=$N392,#REF!,0)</f>
        <v>0</v>
      </c>
      <c r="IQ392" s="1098">
        <f>IF(IQ$9=$N392,#REF!,0)</f>
        <v>0</v>
      </c>
      <c r="IR392" s="1098">
        <f>IF(IR$9=$N392,#REF!,0)</f>
        <v>0</v>
      </c>
      <c r="IS392" s="1098">
        <f>IF(IS$9=$N392,#REF!,0)</f>
        <v>0</v>
      </c>
      <c r="IT392" s="1098">
        <f>IF(IT$9=$N392,#REF!,0)</f>
        <v>0</v>
      </c>
      <c r="IU392" s="1098">
        <f>IF(IU$9=$N392,#REF!,0)</f>
        <v>0</v>
      </c>
      <c r="IV392" s="1098">
        <f>IF(IV$9=$N392,#REF!,0)</f>
        <v>0</v>
      </c>
      <c r="IW392" s="1098">
        <f>IF(IW$9=$N392,#REF!,0)</f>
        <v>0</v>
      </c>
      <c r="IX392" s="1098">
        <f>IF(IX$9=$N392,#REF!,0)</f>
        <v>0</v>
      </c>
      <c r="IY392" s="1098">
        <f>IF(IY$9=$N392,#REF!,0)</f>
        <v>0</v>
      </c>
      <c r="IZ392" s="1098">
        <f>IF(IZ$9=$N392,#REF!,0)</f>
        <v>0</v>
      </c>
      <c r="JA392" s="1098">
        <f>IF(JA$9=$N392,#REF!,0)</f>
        <v>0</v>
      </c>
      <c r="JB392" s="1098">
        <f>IF(JB$9=$N392,#REF!,0)</f>
        <v>0</v>
      </c>
      <c r="JC392" s="1098">
        <f>IF(JC$9=$N392,#REF!,0)</f>
        <v>0</v>
      </c>
      <c r="JD392" s="1098">
        <f>IF(JD$9=$N392,#REF!,0)</f>
        <v>0</v>
      </c>
      <c r="JE392" s="1098">
        <f>IF(JE$9=$N392,#REF!,0)</f>
        <v>0</v>
      </c>
      <c r="JF392" s="1098">
        <f>IF(JF$9=$N392,#REF!,0)</f>
        <v>0</v>
      </c>
      <c r="JG392" s="1098">
        <f>IF(JG$9=$N392,#REF!,0)</f>
        <v>0</v>
      </c>
      <c r="JH392" s="1098">
        <f>IF(JH$9=$N392,#REF!,0)</f>
        <v>0</v>
      </c>
      <c r="JI392" s="1098">
        <f>IF(JI$9=$N392,#REF!,0)</f>
        <v>0</v>
      </c>
      <c r="JJ392" s="1098">
        <f>IF(JJ$9=$N392,#REF!,0)</f>
        <v>0</v>
      </c>
      <c r="JK392" s="1098">
        <f>IF(JK$9=$N392,#REF!,0)</f>
        <v>0</v>
      </c>
      <c r="JL392" s="1098">
        <f>IF(JL$9=$N392,#REF!,0)</f>
        <v>0</v>
      </c>
      <c r="JM392" s="1098">
        <f>IF(JM$9=$N392,#REF!,0)</f>
        <v>0</v>
      </c>
      <c r="JN392" s="1098">
        <f>IF(JN$9=$N392,#REF!,0)</f>
        <v>0</v>
      </c>
      <c r="JO392" s="1098">
        <f>IF(JO$9=$N392,#REF!,0)</f>
        <v>0</v>
      </c>
      <c r="JP392" s="1098">
        <f>IF(JP$9=$N392,#REF!,0)</f>
        <v>0</v>
      </c>
      <c r="JQ392" s="1098">
        <f>IF(JQ$9=$N392,#REF!,0)</f>
        <v>0</v>
      </c>
      <c r="JR392" s="1098">
        <f>IF(JR$9=$N392,#REF!,0)</f>
        <v>0</v>
      </c>
      <c r="JS392" s="1098">
        <f>IF(JS$9=$N392,#REF!,0)</f>
        <v>0</v>
      </c>
      <c r="JT392" s="1098">
        <f>IF(JT$9=$N392,#REF!,0)</f>
        <v>0</v>
      </c>
      <c r="JU392" s="1098">
        <f>IF(JU$9=$N392,#REF!,0)</f>
        <v>0</v>
      </c>
      <c r="JV392" s="1098">
        <f>IF(JV$9=$N392,#REF!,0)</f>
        <v>0</v>
      </c>
      <c r="JW392" s="1098">
        <f>IF(JW$9=$N392,#REF!,0)</f>
        <v>0</v>
      </c>
      <c r="JX392" s="681"/>
      <c r="JZ392" s="681">
        <f t="shared" si="1100"/>
        <v>0</v>
      </c>
      <c r="KA392" s="681">
        <f t="shared" si="1100"/>
        <v>0</v>
      </c>
      <c r="KB392" s="681">
        <f t="shared" si="1100"/>
        <v>0</v>
      </c>
      <c r="KC392" s="681">
        <f t="shared" si="1100"/>
        <v>0</v>
      </c>
      <c r="KD392" s="681">
        <f t="shared" si="1100"/>
        <v>0</v>
      </c>
      <c r="KE392" s="681">
        <f t="shared" si="1100"/>
        <v>0</v>
      </c>
      <c r="KF392" s="681">
        <f t="shared" si="1100"/>
        <v>0</v>
      </c>
      <c r="KG392" s="681">
        <f t="shared" si="1100"/>
        <v>0</v>
      </c>
      <c r="KH392" s="681">
        <f t="shared" si="1100"/>
        <v>0</v>
      </c>
      <c r="KI392" s="681">
        <f t="shared" si="1100"/>
        <v>0</v>
      </c>
      <c r="KJ392" s="681">
        <f t="shared" si="1100"/>
        <v>0</v>
      </c>
      <c r="KN392" s="1098">
        <f t="shared" si="1108"/>
        <v>0</v>
      </c>
      <c r="KO392" s="1098">
        <f t="shared" si="1108"/>
        <v>0</v>
      </c>
      <c r="KP392" s="1098">
        <f t="shared" si="1108"/>
        <v>0</v>
      </c>
      <c r="KQ392" s="1098">
        <f t="shared" si="1108"/>
        <v>0</v>
      </c>
      <c r="KR392" s="1098">
        <f t="shared" si="1108"/>
        <v>0</v>
      </c>
      <c r="KS392" s="1098">
        <f t="shared" si="1108"/>
        <v>0</v>
      </c>
      <c r="KT392" s="1098">
        <f t="shared" si="1108"/>
        <v>0</v>
      </c>
      <c r="KU392" s="1098">
        <f t="shared" si="1108"/>
        <v>0</v>
      </c>
      <c r="KV392" s="1098">
        <f t="shared" si="1108"/>
        <v>0</v>
      </c>
      <c r="KW392" s="1098">
        <f t="shared" si="1108"/>
        <v>0</v>
      </c>
      <c r="KX392" s="1098">
        <f t="shared" si="1108"/>
        <v>0</v>
      </c>
      <c r="KY392" s="1098">
        <f t="shared" si="1108"/>
        <v>0</v>
      </c>
      <c r="KZ392" s="1098">
        <f t="shared" si="1108"/>
        <v>0</v>
      </c>
      <c r="LA392" s="1098">
        <f t="shared" si="1108"/>
        <v>0</v>
      </c>
      <c r="LB392" s="1098">
        <f t="shared" si="1108"/>
        <v>0</v>
      </c>
      <c r="LC392" s="1098">
        <f t="shared" si="1108"/>
        <v>0</v>
      </c>
      <c r="LD392" s="1098">
        <f t="shared" si="1107"/>
        <v>0</v>
      </c>
      <c r="LE392" s="1098">
        <f t="shared" si="1107"/>
        <v>0</v>
      </c>
      <c r="LF392" s="1098">
        <f t="shared" si="1107"/>
        <v>0</v>
      </c>
      <c r="LG392" s="1098">
        <f t="shared" si="1107"/>
        <v>0</v>
      </c>
      <c r="LH392" s="1098">
        <f t="shared" si="1107"/>
        <v>0</v>
      </c>
      <c r="LI392" s="1098">
        <f t="shared" si="1107"/>
        <v>0</v>
      </c>
      <c r="LJ392" s="1098">
        <f t="shared" si="1107"/>
        <v>0</v>
      </c>
      <c r="LK392" s="1098">
        <f t="shared" si="1107"/>
        <v>0</v>
      </c>
      <c r="LL392" s="1098">
        <f t="shared" si="1107"/>
        <v>0</v>
      </c>
      <c r="LM392" s="1098">
        <f t="shared" si="1107"/>
        <v>0</v>
      </c>
      <c r="LN392" s="1098">
        <f t="shared" si="1107"/>
        <v>0</v>
      </c>
      <c r="LO392" s="1098">
        <f t="shared" si="1107"/>
        <v>0</v>
      </c>
      <c r="LP392" s="1098">
        <f t="shared" si="1107"/>
        <v>0</v>
      </c>
      <c r="LQ392" s="1098">
        <f t="shared" si="1107"/>
        <v>0</v>
      </c>
      <c r="LR392" s="1098">
        <f t="shared" si="1107"/>
        <v>0</v>
      </c>
      <c r="LS392" s="1098">
        <f t="shared" si="1106"/>
        <v>0</v>
      </c>
    </row>
    <row r="393" spans="1:331" s="680" customFormat="1" ht="20.100000000000001" customHeight="1" x14ac:dyDescent="0.35">
      <c r="A393" s="687"/>
      <c r="B393" s="687"/>
      <c r="C393" s="693"/>
      <c r="D393" s="687"/>
      <c r="E393" s="687"/>
      <c r="F393" s="687"/>
      <c r="G393" s="687"/>
      <c r="H393" s="687"/>
      <c r="I393" s="687"/>
      <c r="J393" s="687" t="s">
        <v>212</v>
      </c>
      <c r="K393" s="570" t="s">
        <v>494</v>
      </c>
      <c r="L393" s="865" t="s">
        <v>426</v>
      </c>
      <c r="M393" s="590"/>
      <c r="N393" s="590"/>
      <c r="O393" s="1356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635"/>
      <c r="AJ393" s="31"/>
      <c r="AK393" s="31"/>
      <c r="AL393" s="31"/>
      <c r="AM393" s="31"/>
      <c r="AN393" s="109"/>
      <c r="AO393" s="109"/>
      <c r="AP393" s="109"/>
      <c r="AQ393" s="109"/>
      <c r="AR393" s="109"/>
      <c r="AS393" s="54"/>
      <c r="AT393" s="54"/>
      <c r="AU393" s="109"/>
      <c r="AV393" s="109"/>
      <c r="AW393" s="109"/>
      <c r="AX393" s="109"/>
      <c r="AY393" s="109"/>
      <c r="AZ393" s="31"/>
      <c r="BA393" s="31"/>
      <c r="BB393" s="109"/>
      <c r="BC393" s="109"/>
      <c r="BD393" s="109"/>
      <c r="BE393" s="109"/>
      <c r="BF393" s="109"/>
      <c r="BG393" s="109"/>
      <c r="BH393" s="109"/>
      <c r="BI393" s="109"/>
      <c r="BJ393" s="109"/>
      <c r="BK393" s="109"/>
      <c r="BL393" s="109"/>
      <c r="BM393" s="109"/>
      <c r="BN393" s="109"/>
      <c r="BO393" s="109"/>
      <c r="BP393" s="109"/>
      <c r="BQ393" s="109"/>
      <c r="BR393" s="109"/>
      <c r="BS393" s="109"/>
      <c r="BT393" s="109"/>
      <c r="BU393" s="109"/>
      <c r="BV393" s="109"/>
      <c r="BW393" s="109"/>
      <c r="BX393" s="109"/>
      <c r="BY393" s="109"/>
      <c r="BZ393" s="109">
        <f t="shared" ref="BZ393:CO394" si="1113">BZ394</f>
        <v>0</v>
      </c>
      <c r="CA393" s="109">
        <f t="shared" si="1113"/>
        <v>0</v>
      </c>
      <c r="CB393" s="109">
        <f t="shared" si="1113"/>
        <v>0</v>
      </c>
      <c r="CC393" s="109">
        <f t="shared" si="1113"/>
        <v>0</v>
      </c>
      <c r="CD393" s="109">
        <f t="shared" si="1113"/>
        <v>0</v>
      </c>
      <c r="CE393" s="109">
        <f t="shared" si="1113"/>
        <v>0</v>
      </c>
      <c r="CF393" s="109">
        <f t="shared" si="1113"/>
        <v>0</v>
      </c>
      <c r="CG393" s="109">
        <f t="shared" si="1113"/>
        <v>0</v>
      </c>
      <c r="CH393" s="109">
        <f t="shared" si="1113"/>
        <v>0</v>
      </c>
      <c r="CI393" s="109">
        <f t="shared" si="1113"/>
        <v>0</v>
      </c>
      <c r="CJ393" s="109">
        <f t="shared" si="1113"/>
        <v>0</v>
      </c>
      <c r="CK393" s="109">
        <f t="shared" si="1113"/>
        <v>0</v>
      </c>
      <c r="CL393" s="109">
        <f t="shared" si="1113"/>
        <v>0</v>
      </c>
      <c r="CM393" s="109">
        <f t="shared" si="1113"/>
        <v>0</v>
      </c>
      <c r="CN393" s="109">
        <f>CN394</f>
        <v>0</v>
      </c>
      <c r="CO393" s="109">
        <f>CO394</f>
        <v>0</v>
      </c>
      <c r="CP393" s="109"/>
      <c r="CQ393" s="109">
        <f>CQ394</f>
        <v>0</v>
      </c>
      <c r="CR393" s="109">
        <f>CR394</f>
        <v>0</v>
      </c>
      <c r="CS393" s="109">
        <f t="shared" ref="CS393:CS413" si="1114">IFERROR(CR393/CQ393*100,)</f>
        <v>0</v>
      </c>
      <c r="CT393" s="109">
        <f>CT394</f>
        <v>37000</v>
      </c>
      <c r="CU393" s="109">
        <f>CU394</f>
        <v>37000</v>
      </c>
      <c r="CV393" s="109">
        <f>CV394</f>
        <v>0</v>
      </c>
      <c r="CW393" s="109">
        <f t="shared" ref="CW393:CW413" si="1115">IFERROR(CV393/CU393*100,)</f>
        <v>0</v>
      </c>
      <c r="CX393" s="109">
        <f t="shared" ref="CX393:DC393" si="1116">CX394</f>
        <v>0</v>
      </c>
      <c r="CY393" s="109">
        <f t="shared" si="1116"/>
        <v>37000</v>
      </c>
      <c r="CZ393" s="109">
        <f t="shared" si="1116"/>
        <v>35000</v>
      </c>
      <c r="DA393" s="109">
        <f t="shared" si="1116"/>
        <v>0</v>
      </c>
      <c r="DB393" s="109">
        <f t="shared" si="1116"/>
        <v>0</v>
      </c>
      <c r="DC393" s="109">
        <f t="shared" si="1116"/>
        <v>38794.340000000004</v>
      </c>
      <c r="DD393" s="109">
        <f t="shared" ref="DD393:DD413" si="1117">IFERROR(DC393/DB393*100,)</f>
        <v>0</v>
      </c>
      <c r="DE393" s="109">
        <f t="shared" ref="DE393:DE413" si="1118">IFERROR(DC393/DK393*100,)</f>
        <v>69.673742816091959</v>
      </c>
      <c r="DF393" s="109">
        <f t="shared" ref="DF393:DH394" si="1119">DF394</f>
        <v>23963.88</v>
      </c>
      <c r="DG393" s="109">
        <f t="shared" si="1119"/>
        <v>106000</v>
      </c>
      <c r="DH393" s="109">
        <f t="shared" si="1119"/>
        <v>12204.25</v>
      </c>
      <c r="DI393" s="109">
        <f t="shared" ref="DI393:DI413" si="1120">IFERROR(DH393/DG393*100,)</f>
        <v>11.513443396226416</v>
      </c>
      <c r="DJ393" s="109">
        <f>DJ394</f>
        <v>-50320</v>
      </c>
      <c r="DK393" s="109">
        <f>DK394</f>
        <v>55680</v>
      </c>
      <c r="DL393" s="109">
        <f t="shared" ref="DL393:DL407" si="1121">IFERROR(DF393/DK393*100,)</f>
        <v>43.038577586206898</v>
      </c>
      <c r="DM393" s="109">
        <f t="shared" ref="DM393:DO394" si="1122">DM394</f>
        <v>0</v>
      </c>
      <c r="DN393" s="109">
        <f t="shared" si="1122"/>
        <v>55680</v>
      </c>
      <c r="DO393" s="109">
        <f t="shared" si="1122"/>
        <v>38794.340000000004</v>
      </c>
      <c r="DP393" s="109">
        <f t="shared" ref="DP393:DP413" si="1123">IFERROR(DO393/DN393*100,)</f>
        <v>69.673742816091959</v>
      </c>
      <c r="DQ393" s="109">
        <f t="shared" ref="DQ393:DS394" si="1124">DQ394</f>
        <v>-16083.31</v>
      </c>
      <c r="DR393" s="109">
        <f t="shared" si="1124"/>
        <v>39596.69</v>
      </c>
      <c r="DS393" s="109">
        <f t="shared" si="1124"/>
        <v>38794.340000000004</v>
      </c>
      <c r="DT393" s="109">
        <f t="shared" ref="DT393:DT408" si="1125">IFERROR(DS393/DR393*100,)</f>
        <v>97.973694265859095</v>
      </c>
      <c r="DU393" s="109">
        <f>DU394</f>
        <v>-802.34999999999854</v>
      </c>
      <c r="DV393" s="109">
        <f>DV394</f>
        <v>38794.340000000004</v>
      </c>
      <c r="DW393" s="109">
        <f t="shared" ref="DW393:EB394" si="1126">DW394</f>
        <v>56500</v>
      </c>
      <c r="DX393" s="109">
        <f>DX394</f>
        <v>56500</v>
      </c>
      <c r="DY393" s="109">
        <f>DY394</f>
        <v>56500</v>
      </c>
      <c r="DZ393" s="109">
        <f t="shared" ref="DZ393:DZ394" si="1127">DZ394</f>
        <v>38794.340000000004</v>
      </c>
      <c r="EA393" s="109">
        <f t="shared" si="1126"/>
        <v>56500</v>
      </c>
      <c r="EB393" s="109">
        <f t="shared" si="1126"/>
        <v>0</v>
      </c>
      <c r="EC393" s="109">
        <f t="shared" ref="EC393:EC413" si="1128">IFERROR(EB393/EA393*100,)</f>
        <v>0</v>
      </c>
      <c r="ED393" s="109">
        <f t="shared" ref="ED393:EF394" si="1129">ED394</f>
        <v>-56500</v>
      </c>
      <c r="EE393" s="109">
        <f t="shared" si="1129"/>
        <v>0</v>
      </c>
      <c r="EF393" s="109">
        <f t="shared" si="1129"/>
        <v>0</v>
      </c>
      <c r="EG393" s="109">
        <f t="shared" ref="EG393:EG413" si="1130">IFERROR(EF393/EE393*100,)</f>
        <v>0</v>
      </c>
      <c r="EH393" s="109" t="e">
        <f>EH394</f>
        <v>#REF!</v>
      </c>
      <c r="EI393" s="109">
        <f>IFERROR(#REF!/DZ393*100,)</f>
        <v>0</v>
      </c>
      <c r="EJ393" s="109">
        <f>IFERROR(#REF!/#REF!*100,)</f>
        <v>0</v>
      </c>
      <c r="EK393" s="109">
        <f t="shared" ref="EK393:EM394" si="1131">EK394</f>
        <v>114564</v>
      </c>
      <c r="EL393" s="109">
        <f t="shared" si="1131"/>
        <v>114564</v>
      </c>
      <c r="EM393" s="109">
        <f t="shared" si="1131"/>
        <v>114564</v>
      </c>
      <c r="EN393" s="123"/>
      <c r="EO393" s="123"/>
      <c r="EP393" s="123"/>
      <c r="EQ393" s="123"/>
      <c r="ER393" s="123"/>
      <c r="ES393" s="146">
        <f t="shared" si="968"/>
        <v>0</v>
      </c>
      <c r="EW393" s="713"/>
      <c r="EX393" s="739">
        <f>IF(EX$9=$K393,#REF!,0)</f>
        <v>0</v>
      </c>
      <c r="EY393" s="739">
        <f>IF(EY$9=$K393,#REF!,0)</f>
        <v>0</v>
      </c>
      <c r="EZ393" s="739">
        <f>IF(EZ$9=$K393,#REF!,0)</f>
        <v>0</v>
      </c>
      <c r="FA393" s="739">
        <f>IF(FA$9=$K393,#REF!,0)</f>
        <v>0</v>
      </c>
      <c r="FB393" s="739">
        <f>IF(FB$9=$K393,#REF!,0)</f>
        <v>0</v>
      </c>
      <c r="FC393" s="739">
        <f>IF(FC$9=$K393,#REF!,0)</f>
        <v>0</v>
      </c>
      <c r="FD393" s="739">
        <f>IF(FD$9=$K393,#REF!,0)</f>
        <v>0</v>
      </c>
      <c r="FE393" s="739">
        <f>IF(FE$9=$K393,#REF!,0)</f>
        <v>0</v>
      </c>
      <c r="FF393" s="739">
        <f>IF(FF$9=$K393,#REF!,0)</f>
        <v>0</v>
      </c>
      <c r="FG393" s="739">
        <f>IF(FG$9=$K393,#REF!,0)</f>
        <v>0</v>
      </c>
      <c r="FH393" s="739">
        <f>IF(FH$9=$K393,#REF!,0)</f>
        <v>0</v>
      </c>
      <c r="FI393" s="739">
        <f>IF(FI$9=$K393,#REF!,0)</f>
        <v>0</v>
      </c>
      <c r="FJ393" s="739">
        <f>IF(FJ$9=$K393,#REF!,0)</f>
        <v>0</v>
      </c>
      <c r="FK393" s="739">
        <f>IF(FK$9=$K393,#REF!,0)</f>
        <v>0</v>
      </c>
      <c r="FL393" s="739">
        <f>IF(FL$9=$K393,#REF!,0)</f>
        <v>0</v>
      </c>
      <c r="FM393" s="739">
        <f>IF(FM$9=$K393,#REF!,0)</f>
        <v>0</v>
      </c>
      <c r="FN393" s="739" t="e">
        <f>IF(FN$9=$K393,#REF!,0)</f>
        <v>#REF!</v>
      </c>
      <c r="FO393" s="739">
        <f>IF(FO$9=$K393,#REF!,0)</f>
        <v>0</v>
      </c>
      <c r="FP393" s="739">
        <f>IF(FP$9=$K393,#REF!,0)</f>
        <v>0</v>
      </c>
      <c r="FQ393" s="739">
        <f>IF(FQ$9=$K393,#REF!,0)</f>
        <v>0</v>
      </c>
      <c r="FS393" s="1097"/>
      <c r="FT393" s="713"/>
      <c r="FU393" s="739">
        <f t="shared" ref="FU393:GD402" si="1132">IF(FU$9=$K393,$EK393,0)</f>
        <v>0</v>
      </c>
      <c r="FV393" s="739">
        <f t="shared" si="1132"/>
        <v>0</v>
      </c>
      <c r="FW393" s="739">
        <f t="shared" si="1132"/>
        <v>0</v>
      </c>
      <c r="FX393" s="739">
        <f t="shared" si="1132"/>
        <v>0</v>
      </c>
      <c r="FY393" s="739">
        <f t="shared" si="1132"/>
        <v>0</v>
      </c>
      <c r="FZ393" s="739">
        <f t="shared" si="1132"/>
        <v>0</v>
      </c>
      <c r="GA393" s="739">
        <f t="shared" si="1132"/>
        <v>0</v>
      </c>
      <c r="GB393" s="739">
        <f t="shared" si="1132"/>
        <v>0</v>
      </c>
      <c r="GC393" s="739">
        <f t="shared" si="1132"/>
        <v>0</v>
      </c>
      <c r="GD393" s="739">
        <f t="shared" si="1132"/>
        <v>0</v>
      </c>
      <c r="GE393" s="739">
        <f t="shared" ref="GE393:GN402" si="1133">IF(GE$9=$K393,$EK393,0)</f>
        <v>0</v>
      </c>
      <c r="GF393" s="739">
        <f t="shared" si="1133"/>
        <v>0</v>
      </c>
      <c r="GG393" s="739">
        <f t="shared" si="1133"/>
        <v>0</v>
      </c>
      <c r="GH393" s="739">
        <f t="shared" si="1133"/>
        <v>0</v>
      </c>
      <c r="GI393" s="739">
        <f t="shared" si="1133"/>
        <v>0</v>
      </c>
      <c r="GJ393" s="739">
        <f t="shared" si="1133"/>
        <v>0</v>
      </c>
      <c r="GK393" s="739">
        <f t="shared" si="1133"/>
        <v>114564</v>
      </c>
      <c r="GL393" s="739">
        <f t="shared" si="1133"/>
        <v>0</v>
      </c>
      <c r="GM393" s="739">
        <f t="shared" si="1133"/>
        <v>0</v>
      </c>
      <c r="GN393" s="739">
        <f t="shared" si="1133"/>
        <v>0</v>
      </c>
      <c r="GO393" s="1097"/>
      <c r="GP393" s="713"/>
      <c r="GQ393" s="1098">
        <f>IF(GQ$9=$N393,#REF!,0)</f>
        <v>0</v>
      </c>
      <c r="GR393" s="1098">
        <f>IF(GR$9=$N393,#REF!,0)</f>
        <v>0</v>
      </c>
      <c r="GS393" s="1098">
        <f>IF(GS$9=$N393,#REF!,0)</f>
        <v>0</v>
      </c>
      <c r="GT393" s="1098">
        <f>IF(GT$9=$N393,#REF!,0)</f>
        <v>0</v>
      </c>
      <c r="GU393" s="1098">
        <f>IF(GU$9=$N393,#REF!,0)</f>
        <v>0</v>
      </c>
      <c r="GV393" s="1098">
        <f>IF(GV$9=$N393,#REF!,0)</f>
        <v>0</v>
      </c>
      <c r="GW393" s="1098">
        <f>IF(GW$9=$N393,#REF!,0)</f>
        <v>0</v>
      </c>
      <c r="GX393" s="1098">
        <f>IF(GX$9=$N393,#REF!,0)</f>
        <v>0</v>
      </c>
      <c r="GY393" s="1098">
        <f>IF(GY$9=$N393,#REF!,0)</f>
        <v>0</v>
      </c>
      <c r="GZ393" s="1098">
        <f>IF(GZ$9=$N393,#REF!,0)</f>
        <v>0</v>
      </c>
      <c r="HA393" s="1098">
        <f>IF(HA$9=$N393,#REF!,0)</f>
        <v>0</v>
      </c>
      <c r="HB393" s="1098">
        <f>IF(HB$9=$N393,#REF!,0)</f>
        <v>0</v>
      </c>
      <c r="HC393" s="1098">
        <f>IF(HC$9=$N393,#REF!,0)</f>
        <v>0</v>
      </c>
      <c r="HD393" s="1098">
        <f>IF(HD$9=$N393,#REF!,0)</f>
        <v>0</v>
      </c>
      <c r="HE393" s="1098">
        <f>IF(HE$9=$N393,#REF!,0)</f>
        <v>0</v>
      </c>
      <c r="HF393" s="1098">
        <f>IF(HF$9=$N393,#REF!,0)</f>
        <v>0</v>
      </c>
      <c r="HG393" s="1098">
        <f>IF(HG$9=$N393,#REF!,0)</f>
        <v>0</v>
      </c>
      <c r="HH393" s="1098">
        <f>IF(HH$9=$N393,#REF!,0)</f>
        <v>0</v>
      </c>
      <c r="HI393" s="1098">
        <f>IF(HI$9=$N393,#REF!,0)</f>
        <v>0</v>
      </c>
      <c r="HJ393" s="1098">
        <f>IF(HJ$9=$N393,#REF!,0)</f>
        <v>0</v>
      </c>
      <c r="HK393" s="1098">
        <f>IF(HK$9=$N393,#REF!,0)</f>
        <v>0</v>
      </c>
      <c r="HL393" s="1098">
        <f>IF(HL$9=$N393,#REF!,0)</f>
        <v>0</v>
      </c>
      <c r="HM393" s="1098">
        <f>IF(HM$9=$N393,#REF!,0)</f>
        <v>0</v>
      </c>
      <c r="HN393" s="1098">
        <f>IF(HN$9=$N393,#REF!,0)</f>
        <v>0</v>
      </c>
      <c r="HO393" s="1098">
        <f>IF(HO$9=$N393,#REF!,0)</f>
        <v>0</v>
      </c>
      <c r="HP393" s="1098">
        <f>IF(HP$9=$N393,#REF!,0)</f>
        <v>0</v>
      </c>
      <c r="HQ393" s="1098">
        <f>IF(HQ$9=$N393,#REF!,0)</f>
        <v>0</v>
      </c>
      <c r="HR393" s="1098">
        <f>IF(HR$9=$N393,#REF!,0)</f>
        <v>0</v>
      </c>
      <c r="HS393" s="1098">
        <f>IF(HS$9=$N393,#REF!,0)</f>
        <v>0</v>
      </c>
      <c r="HT393" s="1098">
        <f>IF(HT$9=$N393,#REF!,0)</f>
        <v>0</v>
      </c>
      <c r="HU393" s="1098">
        <f>IF(HU$9=$N393,#REF!,0)</f>
        <v>0</v>
      </c>
      <c r="HV393" s="1098">
        <f>IF(HV$9=$N393,#REF!,0)</f>
        <v>0</v>
      </c>
      <c r="HW393" s="1098">
        <f>IF(HW$9=$N393,#REF!,0)</f>
        <v>0</v>
      </c>
      <c r="HX393" s="1098">
        <f>IF(HX$9=$N393,#REF!,0)</f>
        <v>0</v>
      </c>
      <c r="HY393" s="1098">
        <f>IF(HY$9=$N393,#REF!,0)</f>
        <v>0</v>
      </c>
      <c r="HZ393" s="1098">
        <f>IF(HZ$9=$N393,#REF!,0)</f>
        <v>0</v>
      </c>
      <c r="IA393" s="1098">
        <f>IF(IA$9=$N393,#REF!,0)</f>
        <v>0</v>
      </c>
      <c r="IB393" s="1098">
        <f>IF(IB$9=$N393,#REF!,0)</f>
        <v>0</v>
      </c>
      <c r="IC393" s="1098">
        <f>IF(IC$9=$N393,#REF!,0)</f>
        <v>0</v>
      </c>
      <c r="ID393" s="1098">
        <f>IF(ID$9=$N393,#REF!,0)</f>
        <v>0</v>
      </c>
      <c r="IE393" s="1098">
        <f>IF(IE$9=$N393,#REF!,0)</f>
        <v>0</v>
      </c>
      <c r="IF393" s="1098">
        <f>IF(IF$9=$N393,#REF!,0)</f>
        <v>0</v>
      </c>
      <c r="IG393" s="1098">
        <f>IF(IG$9=$N393,#REF!,0)</f>
        <v>0</v>
      </c>
      <c r="IH393" s="1098">
        <f>IF(IH$9=$N393,#REF!,0)</f>
        <v>0</v>
      </c>
      <c r="II393" s="1098">
        <f>IF(II$9=$N393,#REF!,0)</f>
        <v>0</v>
      </c>
      <c r="IJ393" s="1098">
        <f>IF(IJ$9=$N393,#REF!,0)</f>
        <v>0</v>
      </c>
      <c r="IK393" s="1098">
        <f>IF(IK$9=$N393,#REF!,0)</f>
        <v>0</v>
      </c>
      <c r="IL393" s="1098">
        <f>IF(IL$9=$N393,#REF!,0)</f>
        <v>0</v>
      </c>
      <c r="IM393" s="1098">
        <f>IF(IM$9=$N393,#REF!,0)</f>
        <v>0</v>
      </c>
      <c r="IN393" s="1098">
        <f>IF(IN$9=$N393,#REF!,0)</f>
        <v>0</v>
      </c>
      <c r="IO393" s="1098">
        <f>IF(IO$9=$N393,#REF!,0)</f>
        <v>0</v>
      </c>
      <c r="IP393" s="1098">
        <f>IF(IP$9=$N393,#REF!,0)</f>
        <v>0</v>
      </c>
      <c r="IQ393" s="1098">
        <f>IF(IQ$9=$N393,#REF!,0)</f>
        <v>0</v>
      </c>
      <c r="IR393" s="1098">
        <f>IF(IR$9=$N393,#REF!,0)</f>
        <v>0</v>
      </c>
      <c r="IS393" s="1098">
        <f>IF(IS$9=$N393,#REF!,0)</f>
        <v>0</v>
      </c>
      <c r="IT393" s="1098">
        <f>IF(IT$9=$N393,#REF!,0)</f>
        <v>0</v>
      </c>
      <c r="IU393" s="1098">
        <f>IF(IU$9=$N393,#REF!,0)</f>
        <v>0</v>
      </c>
      <c r="IV393" s="1098">
        <f>IF(IV$9=$N393,#REF!,0)</f>
        <v>0</v>
      </c>
      <c r="IW393" s="1098">
        <f>IF(IW$9=$N393,#REF!,0)</f>
        <v>0</v>
      </c>
      <c r="IX393" s="1098">
        <f>IF(IX$9=$N393,#REF!,0)</f>
        <v>0</v>
      </c>
      <c r="IY393" s="1098">
        <f>IF(IY$9=$N393,#REF!,0)</f>
        <v>0</v>
      </c>
      <c r="IZ393" s="1098">
        <f>IF(IZ$9=$N393,#REF!,0)</f>
        <v>0</v>
      </c>
      <c r="JA393" s="1098">
        <f>IF(JA$9=$N393,#REF!,0)</f>
        <v>0</v>
      </c>
      <c r="JB393" s="1098">
        <f>IF(JB$9=$N393,#REF!,0)</f>
        <v>0</v>
      </c>
      <c r="JC393" s="1098">
        <f>IF(JC$9=$N393,#REF!,0)</f>
        <v>0</v>
      </c>
      <c r="JD393" s="1098">
        <f>IF(JD$9=$N393,#REF!,0)</f>
        <v>0</v>
      </c>
      <c r="JE393" s="1098">
        <f>IF(JE$9=$N393,#REF!,0)</f>
        <v>0</v>
      </c>
      <c r="JF393" s="1098">
        <f>IF(JF$9=$N393,#REF!,0)</f>
        <v>0</v>
      </c>
      <c r="JG393" s="1098">
        <f>IF(JG$9=$N393,#REF!,0)</f>
        <v>0</v>
      </c>
      <c r="JH393" s="1098">
        <f>IF(JH$9=$N393,#REF!,0)</f>
        <v>0</v>
      </c>
      <c r="JI393" s="1098">
        <f>IF(JI$9=$N393,#REF!,0)</f>
        <v>0</v>
      </c>
      <c r="JJ393" s="1098">
        <f>IF(JJ$9=$N393,#REF!,0)</f>
        <v>0</v>
      </c>
      <c r="JK393" s="1098">
        <f>IF(JK$9=$N393,#REF!,0)</f>
        <v>0</v>
      </c>
      <c r="JL393" s="1098">
        <f>IF(JL$9=$N393,#REF!,0)</f>
        <v>0</v>
      </c>
      <c r="JM393" s="1098">
        <f>IF(JM$9=$N393,#REF!,0)</f>
        <v>0</v>
      </c>
      <c r="JN393" s="1098">
        <f>IF(JN$9=$N393,#REF!,0)</f>
        <v>0</v>
      </c>
      <c r="JO393" s="1098">
        <f>IF(JO$9=$N393,#REF!,0)</f>
        <v>0</v>
      </c>
      <c r="JP393" s="1098">
        <f>IF(JP$9=$N393,#REF!,0)</f>
        <v>0</v>
      </c>
      <c r="JQ393" s="1098">
        <f>IF(JQ$9=$N393,#REF!,0)</f>
        <v>0</v>
      </c>
      <c r="JR393" s="1098">
        <f>IF(JR$9=$N393,#REF!,0)</f>
        <v>0</v>
      </c>
      <c r="JS393" s="1098">
        <f>IF(JS$9=$N393,#REF!,0)</f>
        <v>0</v>
      </c>
      <c r="JT393" s="1098">
        <f>IF(JT$9=$N393,#REF!,0)</f>
        <v>0</v>
      </c>
      <c r="JU393" s="1098">
        <f>IF(JU$9=$N393,#REF!,0)</f>
        <v>0</v>
      </c>
      <c r="JV393" s="1098">
        <f>IF(JV$9=$N393,#REF!,0)</f>
        <v>0</v>
      </c>
      <c r="JW393" s="1098">
        <f>IF(JW$9=$N393,#REF!,0)</f>
        <v>0</v>
      </c>
      <c r="JX393" s="681"/>
      <c r="JY393" s="713"/>
      <c r="JZ393" s="681">
        <f t="shared" ref="JZ393:KJ402" si="1134">IF(JZ$9=$L393,$DY393,0)</f>
        <v>0</v>
      </c>
      <c r="KA393" s="681">
        <f t="shared" si="1134"/>
        <v>0</v>
      </c>
      <c r="KB393" s="681">
        <f t="shared" si="1134"/>
        <v>0</v>
      </c>
      <c r="KC393" s="681">
        <f t="shared" si="1134"/>
        <v>0</v>
      </c>
      <c r="KD393" s="681">
        <f t="shared" si="1134"/>
        <v>0</v>
      </c>
      <c r="KE393" s="681">
        <f t="shared" si="1134"/>
        <v>0</v>
      </c>
      <c r="KF393" s="681">
        <f t="shared" si="1134"/>
        <v>0</v>
      </c>
      <c r="KG393" s="681">
        <f t="shared" si="1134"/>
        <v>0</v>
      </c>
      <c r="KH393" s="681">
        <f t="shared" si="1134"/>
        <v>0</v>
      </c>
      <c r="KI393" s="681">
        <f t="shared" si="1134"/>
        <v>0</v>
      </c>
      <c r="KJ393" s="681">
        <f t="shared" si="1134"/>
        <v>0</v>
      </c>
      <c r="KN393" s="1098">
        <f t="shared" si="1108"/>
        <v>0</v>
      </c>
      <c r="KO393" s="1098">
        <f t="shared" si="1108"/>
        <v>0</v>
      </c>
      <c r="KP393" s="1098">
        <f t="shared" si="1108"/>
        <v>0</v>
      </c>
      <c r="KQ393" s="1098">
        <f t="shared" si="1108"/>
        <v>0</v>
      </c>
      <c r="KR393" s="1098">
        <f t="shared" si="1108"/>
        <v>0</v>
      </c>
      <c r="KS393" s="1098">
        <f t="shared" si="1108"/>
        <v>0</v>
      </c>
      <c r="KT393" s="1098">
        <f t="shared" si="1108"/>
        <v>0</v>
      </c>
      <c r="KU393" s="1098">
        <f t="shared" si="1108"/>
        <v>0</v>
      </c>
      <c r="KV393" s="1098">
        <f t="shared" si="1108"/>
        <v>0</v>
      </c>
      <c r="KW393" s="1098">
        <f t="shared" si="1108"/>
        <v>0</v>
      </c>
      <c r="KX393" s="1098">
        <f t="shared" si="1108"/>
        <v>0</v>
      </c>
      <c r="KY393" s="1098">
        <f t="shared" si="1108"/>
        <v>0</v>
      </c>
      <c r="KZ393" s="1098">
        <f t="shared" si="1108"/>
        <v>0</v>
      </c>
      <c r="LA393" s="1098">
        <f t="shared" si="1108"/>
        <v>0</v>
      </c>
      <c r="LB393" s="1098">
        <f t="shared" si="1108"/>
        <v>0</v>
      </c>
      <c r="LC393" s="1098">
        <f t="shared" si="1108"/>
        <v>0</v>
      </c>
      <c r="LD393" s="1098">
        <f t="shared" si="1107"/>
        <v>0</v>
      </c>
      <c r="LE393" s="1098">
        <f t="shared" si="1107"/>
        <v>0</v>
      </c>
      <c r="LF393" s="1098">
        <f t="shared" si="1107"/>
        <v>0</v>
      </c>
      <c r="LG393" s="1098">
        <f t="shared" si="1107"/>
        <v>0</v>
      </c>
      <c r="LH393" s="1098">
        <f t="shared" si="1107"/>
        <v>0</v>
      </c>
      <c r="LI393" s="1098">
        <f t="shared" si="1107"/>
        <v>0</v>
      </c>
      <c r="LJ393" s="1098">
        <f t="shared" si="1107"/>
        <v>0</v>
      </c>
      <c r="LK393" s="1098">
        <f t="shared" si="1107"/>
        <v>0</v>
      </c>
      <c r="LL393" s="1098">
        <f t="shared" si="1107"/>
        <v>0</v>
      </c>
      <c r="LM393" s="1098">
        <f t="shared" si="1107"/>
        <v>0</v>
      </c>
      <c r="LN393" s="1098">
        <f t="shared" si="1107"/>
        <v>0</v>
      </c>
      <c r="LO393" s="1098">
        <f t="shared" si="1107"/>
        <v>0</v>
      </c>
      <c r="LP393" s="1098">
        <f t="shared" si="1107"/>
        <v>0</v>
      </c>
      <c r="LQ393" s="1098">
        <f t="shared" si="1107"/>
        <v>0</v>
      </c>
      <c r="LR393" s="1098">
        <f t="shared" si="1107"/>
        <v>0</v>
      </c>
      <c r="LS393" s="1098">
        <f t="shared" si="1106"/>
        <v>0</v>
      </c>
    </row>
    <row r="394" spans="1:331" ht="20.100000000000001" customHeight="1" x14ac:dyDescent="0.35">
      <c r="A394" s="729"/>
      <c r="B394" s="871"/>
      <c r="C394" s="870"/>
      <c r="D394" s="1234"/>
      <c r="E394" s="1235"/>
      <c r="F394" s="1235"/>
      <c r="G394" s="1235"/>
      <c r="H394" s="1235"/>
      <c r="I394" s="1235"/>
      <c r="J394" s="1032" t="s">
        <v>212</v>
      </c>
      <c r="K394" s="1289" t="s">
        <v>803</v>
      </c>
      <c r="L394" s="1289" t="s">
        <v>182</v>
      </c>
      <c r="M394" s="1290"/>
      <c r="N394" s="1291"/>
      <c r="O394" s="894"/>
      <c r="P394" s="419"/>
      <c r="Q394" s="419"/>
      <c r="R394" s="419"/>
      <c r="S394" s="419"/>
      <c r="T394" s="419"/>
      <c r="U394" s="419"/>
      <c r="V394" s="419"/>
      <c r="W394" s="419"/>
      <c r="X394" s="419"/>
      <c r="Y394" s="419"/>
      <c r="Z394" s="419"/>
      <c r="AA394" s="419"/>
      <c r="AB394" s="419"/>
      <c r="AC394" s="419"/>
      <c r="AD394" s="419"/>
      <c r="AE394" s="419"/>
      <c r="AF394" s="419"/>
      <c r="AG394" s="419"/>
      <c r="AH394" s="419"/>
      <c r="AI394" s="615"/>
      <c r="AJ394" s="419"/>
      <c r="AK394" s="419"/>
      <c r="AL394" s="419"/>
      <c r="AM394" s="419"/>
      <c r="AN394" s="58"/>
      <c r="AO394" s="58"/>
      <c r="AP394" s="58"/>
      <c r="AQ394" s="58"/>
      <c r="AR394" s="117"/>
      <c r="AS394" s="58"/>
      <c r="AT394" s="58"/>
      <c r="AU394" s="58"/>
      <c r="AV394" s="117"/>
      <c r="AW394" s="117"/>
      <c r="AX394" s="117"/>
      <c r="AY394" s="58"/>
      <c r="AZ394" s="55"/>
      <c r="BA394" s="55"/>
      <c r="BB394" s="117"/>
      <c r="BC394" s="117"/>
      <c r="BD394" s="117"/>
      <c r="BE394" s="117"/>
      <c r="BF394" s="117"/>
      <c r="BG394" s="117"/>
      <c r="BH394" s="117"/>
      <c r="BI394" s="58"/>
      <c r="BJ394" s="117"/>
      <c r="BK394" s="117"/>
      <c r="BL394" s="58"/>
      <c r="BM394" s="58"/>
      <c r="BN394" s="58"/>
      <c r="BO394" s="117"/>
      <c r="BP394" s="117"/>
      <c r="BQ394" s="117"/>
      <c r="BR394" s="58"/>
      <c r="BS394" s="117"/>
      <c r="BT394" s="117"/>
      <c r="BU394" s="58"/>
      <c r="BV394" s="117"/>
      <c r="BW394" s="117"/>
      <c r="BX394" s="117"/>
      <c r="BY394" s="117"/>
      <c r="BZ394" s="101">
        <f t="shared" si="1113"/>
        <v>0</v>
      </c>
      <c r="CA394" s="101">
        <f t="shared" si="1113"/>
        <v>0</v>
      </c>
      <c r="CB394" s="101">
        <f t="shared" si="1113"/>
        <v>0</v>
      </c>
      <c r="CC394" s="101">
        <f t="shared" si="1113"/>
        <v>0</v>
      </c>
      <c r="CD394" s="101">
        <f t="shared" si="1113"/>
        <v>0</v>
      </c>
      <c r="CE394" s="101">
        <f t="shared" si="1113"/>
        <v>0</v>
      </c>
      <c r="CF394" s="101">
        <f t="shared" si="1113"/>
        <v>0</v>
      </c>
      <c r="CG394" s="101">
        <f t="shared" si="1113"/>
        <v>0</v>
      </c>
      <c r="CH394" s="101">
        <f t="shared" si="1113"/>
        <v>0</v>
      </c>
      <c r="CI394" s="101">
        <f t="shared" si="1113"/>
        <v>0</v>
      </c>
      <c r="CJ394" s="101">
        <f t="shared" si="1113"/>
        <v>0</v>
      </c>
      <c r="CK394" s="101">
        <f t="shared" si="1113"/>
        <v>0</v>
      </c>
      <c r="CL394" s="101">
        <f t="shared" si="1113"/>
        <v>0</v>
      </c>
      <c r="CM394" s="101">
        <f t="shared" si="1113"/>
        <v>0</v>
      </c>
      <c r="CN394" s="101">
        <f t="shared" si="1113"/>
        <v>0</v>
      </c>
      <c r="CO394" s="101">
        <f t="shared" si="1113"/>
        <v>0</v>
      </c>
      <c r="CP394" s="101">
        <f t="shared" ref="CP394:CY394" si="1135">CP395</f>
        <v>0</v>
      </c>
      <c r="CQ394" s="101">
        <f t="shared" si="1135"/>
        <v>0</v>
      </c>
      <c r="CR394" s="101">
        <f t="shared" si="1135"/>
        <v>0</v>
      </c>
      <c r="CS394" s="101">
        <f t="shared" si="1114"/>
        <v>0</v>
      </c>
      <c r="CT394" s="101">
        <f t="shared" si="1135"/>
        <v>37000</v>
      </c>
      <c r="CU394" s="101">
        <f t="shared" si="1135"/>
        <v>37000</v>
      </c>
      <c r="CV394" s="101">
        <f t="shared" si="1135"/>
        <v>0</v>
      </c>
      <c r="CW394" s="101">
        <f t="shared" si="1115"/>
        <v>0</v>
      </c>
      <c r="CX394" s="101">
        <f t="shared" si="1135"/>
        <v>0</v>
      </c>
      <c r="CY394" s="101">
        <f t="shared" si="1135"/>
        <v>37000</v>
      </c>
      <c r="CZ394" s="101">
        <f>CZ395</f>
        <v>35000</v>
      </c>
      <c r="DA394" s="101">
        <f>DA395</f>
        <v>0</v>
      </c>
      <c r="DB394" s="101">
        <f>DB395</f>
        <v>0</v>
      </c>
      <c r="DC394" s="101">
        <f>DC395</f>
        <v>38794.340000000004</v>
      </c>
      <c r="DD394" s="101">
        <f t="shared" si="1117"/>
        <v>0</v>
      </c>
      <c r="DE394" s="101">
        <f t="shared" si="1118"/>
        <v>69.673742816091959</v>
      </c>
      <c r="DF394" s="101">
        <f t="shared" si="1119"/>
        <v>23963.88</v>
      </c>
      <c r="DG394" s="101">
        <f t="shared" si="1119"/>
        <v>106000</v>
      </c>
      <c r="DH394" s="101">
        <f t="shared" si="1119"/>
        <v>12204.25</v>
      </c>
      <c r="DI394" s="101">
        <f t="shared" si="1120"/>
        <v>11.513443396226416</v>
      </c>
      <c r="DJ394" s="101">
        <f>DJ395</f>
        <v>-50320</v>
      </c>
      <c r="DK394" s="101">
        <f>DK395</f>
        <v>55680</v>
      </c>
      <c r="DL394" s="101">
        <f t="shared" si="1121"/>
        <v>43.038577586206898</v>
      </c>
      <c r="DM394" s="101">
        <f t="shared" si="1122"/>
        <v>0</v>
      </c>
      <c r="DN394" s="101">
        <f t="shared" si="1122"/>
        <v>55680</v>
      </c>
      <c r="DO394" s="101">
        <f t="shared" si="1122"/>
        <v>38794.340000000004</v>
      </c>
      <c r="DP394" s="101">
        <f t="shared" si="1123"/>
        <v>69.673742816091959</v>
      </c>
      <c r="DQ394" s="101">
        <f t="shared" si="1124"/>
        <v>-16083.31</v>
      </c>
      <c r="DR394" s="101">
        <f t="shared" si="1124"/>
        <v>39596.69</v>
      </c>
      <c r="DS394" s="101">
        <f t="shared" si="1124"/>
        <v>38794.340000000004</v>
      </c>
      <c r="DT394" s="101">
        <f t="shared" si="1125"/>
        <v>97.973694265859095</v>
      </c>
      <c r="DU394" s="101">
        <f>DU395</f>
        <v>-802.34999999999854</v>
      </c>
      <c r="DV394" s="101">
        <f>DV395</f>
        <v>38794.340000000004</v>
      </c>
      <c r="DW394" s="101">
        <f t="shared" si="1126"/>
        <v>56500</v>
      </c>
      <c r="DX394" s="101">
        <f>DX395</f>
        <v>56500</v>
      </c>
      <c r="DY394" s="101">
        <f>DY395</f>
        <v>56500</v>
      </c>
      <c r="DZ394" s="101">
        <f t="shared" si="1127"/>
        <v>38794.340000000004</v>
      </c>
      <c r="EA394" s="101">
        <f t="shared" si="1126"/>
        <v>56500</v>
      </c>
      <c r="EB394" s="101">
        <f t="shared" si="1126"/>
        <v>0</v>
      </c>
      <c r="EC394" s="101">
        <f t="shared" si="1128"/>
        <v>0</v>
      </c>
      <c r="ED394" s="101">
        <f t="shared" si="1129"/>
        <v>-56500</v>
      </c>
      <c r="EE394" s="101">
        <f t="shared" si="1129"/>
        <v>0</v>
      </c>
      <c r="EF394" s="101">
        <f t="shared" si="1129"/>
        <v>0</v>
      </c>
      <c r="EG394" s="101">
        <f t="shared" si="1130"/>
        <v>0</v>
      </c>
      <c r="EH394" s="101" t="e">
        <f>EH395</f>
        <v>#REF!</v>
      </c>
      <c r="EI394" s="101">
        <f>IFERROR(#REF!/DZ394*100,)</f>
        <v>0</v>
      </c>
      <c r="EJ394" s="101">
        <f>IFERROR(#REF!/#REF!*100,)</f>
        <v>0</v>
      </c>
      <c r="EK394" s="101">
        <f t="shared" si="1131"/>
        <v>114564</v>
      </c>
      <c r="EL394" s="101">
        <f t="shared" si="1131"/>
        <v>114564</v>
      </c>
      <c r="EM394" s="101">
        <f t="shared" si="1131"/>
        <v>114564</v>
      </c>
      <c r="EN394" s="102"/>
      <c r="EO394" s="102"/>
      <c r="EP394" s="102"/>
      <c r="EQ394" s="102"/>
      <c r="ER394" s="102"/>
      <c r="ES394" s="146">
        <f t="shared" si="968"/>
        <v>0</v>
      </c>
      <c r="EX394" s="739">
        <f>IF(EX$9=$K394,#REF!,0)</f>
        <v>0</v>
      </c>
      <c r="EY394" s="739">
        <f>IF(EY$9=$K394,#REF!,0)</f>
        <v>0</v>
      </c>
      <c r="EZ394" s="739">
        <f>IF(EZ$9=$K394,#REF!,0)</f>
        <v>0</v>
      </c>
      <c r="FA394" s="739">
        <f>IF(FA$9=$K394,#REF!,0)</f>
        <v>0</v>
      </c>
      <c r="FB394" s="739">
        <f>IF(FB$9=$K394,#REF!,0)</f>
        <v>0</v>
      </c>
      <c r="FC394" s="739">
        <f>IF(FC$9=$K394,#REF!,0)</f>
        <v>0</v>
      </c>
      <c r="FD394" s="739">
        <f>IF(FD$9=$K394,#REF!,0)</f>
        <v>0</v>
      </c>
      <c r="FE394" s="739">
        <f>IF(FE$9=$K394,#REF!,0)</f>
        <v>0</v>
      </c>
      <c r="FF394" s="739">
        <f>IF(FF$9=$K394,#REF!,0)</f>
        <v>0</v>
      </c>
      <c r="FG394" s="739">
        <f>IF(FG$9=$K394,#REF!,0)</f>
        <v>0</v>
      </c>
      <c r="FH394" s="739">
        <f>IF(FH$9=$K394,#REF!,0)</f>
        <v>0</v>
      </c>
      <c r="FI394" s="739">
        <f>IF(FI$9=$K394,#REF!,0)</f>
        <v>0</v>
      </c>
      <c r="FJ394" s="739">
        <f>IF(FJ$9=$K394,#REF!,0)</f>
        <v>0</v>
      </c>
      <c r="FK394" s="739">
        <f>IF(FK$9=$K394,#REF!,0)</f>
        <v>0</v>
      </c>
      <c r="FL394" s="739">
        <f>IF(FL$9=$K394,#REF!,0)</f>
        <v>0</v>
      </c>
      <c r="FM394" s="739">
        <f>IF(FM$9=$K394,#REF!,0)</f>
        <v>0</v>
      </c>
      <c r="FN394" s="739">
        <f>IF(FN$9=$K394,#REF!,0)</f>
        <v>0</v>
      </c>
      <c r="FO394" s="739">
        <f>IF(FO$9=$K394,#REF!,0)</f>
        <v>0</v>
      </c>
      <c r="FP394" s="739">
        <f>IF(FP$9=$K394,#REF!,0)</f>
        <v>0</v>
      </c>
      <c r="FQ394" s="739">
        <f>IF(FQ$9=$K394,#REF!,0)</f>
        <v>0</v>
      </c>
      <c r="FU394" s="739">
        <f t="shared" si="1132"/>
        <v>0</v>
      </c>
      <c r="FV394" s="739">
        <f t="shared" si="1132"/>
        <v>0</v>
      </c>
      <c r="FW394" s="739">
        <f t="shared" si="1132"/>
        <v>0</v>
      </c>
      <c r="FX394" s="739">
        <f t="shared" si="1132"/>
        <v>0</v>
      </c>
      <c r="FY394" s="739">
        <f t="shared" si="1132"/>
        <v>0</v>
      </c>
      <c r="FZ394" s="739">
        <f t="shared" si="1132"/>
        <v>0</v>
      </c>
      <c r="GA394" s="739">
        <f t="shared" si="1132"/>
        <v>0</v>
      </c>
      <c r="GB394" s="739">
        <f t="shared" si="1132"/>
        <v>0</v>
      </c>
      <c r="GC394" s="739">
        <f t="shared" si="1132"/>
        <v>0</v>
      </c>
      <c r="GD394" s="739">
        <f t="shared" si="1132"/>
        <v>0</v>
      </c>
      <c r="GE394" s="739">
        <f t="shared" si="1133"/>
        <v>0</v>
      </c>
      <c r="GF394" s="739">
        <f t="shared" si="1133"/>
        <v>0</v>
      </c>
      <c r="GG394" s="739">
        <f t="shared" si="1133"/>
        <v>0</v>
      </c>
      <c r="GH394" s="739">
        <f t="shared" si="1133"/>
        <v>0</v>
      </c>
      <c r="GI394" s="739">
        <f t="shared" si="1133"/>
        <v>0</v>
      </c>
      <c r="GJ394" s="739">
        <f t="shared" si="1133"/>
        <v>0</v>
      </c>
      <c r="GK394" s="739">
        <f t="shared" si="1133"/>
        <v>0</v>
      </c>
      <c r="GL394" s="739">
        <f t="shared" si="1133"/>
        <v>0</v>
      </c>
      <c r="GM394" s="739">
        <f t="shared" si="1133"/>
        <v>0</v>
      </c>
      <c r="GN394" s="739">
        <f t="shared" si="1133"/>
        <v>0</v>
      </c>
      <c r="GQ394" s="1098">
        <f>IF(GQ$9=$N394,#REF!,0)</f>
        <v>0</v>
      </c>
      <c r="GR394" s="1098">
        <f>IF(GR$9=$N394,#REF!,0)</f>
        <v>0</v>
      </c>
      <c r="GS394" s="1098">
        <f>IF(GS$9=$N394,#REF!,0)</f>
        <v>0</v>
      </c>
      <c r="GT394" s="1098">
        <f>IF(GT$9=$N394,#REF!,0)</f>
        <v>0</v>
      </c>
      <c r="GU394" s="1098">
        <f>IF(GU$9=$N394,#REF!,0)</f>
        <v>0</v>
      </c>
      <c r="GV394" s="1098">
        <f>IF(GV$9=$N394,#REF!,0)</f>
        <v>0</v>
      </c>
      <c r="GW394" s="1098">
        <f>IF(GW$9=$N394,#REF!,0)</f>
        <v>0</v>
      </c>
      <c r="GX394" s="1098">
        <f>IF(GX$9=$N394,#REF!,0)</f>
        <v>0</v>
      </c>
      <c r="GY394" s="1098">
        <f>IF(GY$9=$N394,#REF!,0)</f>
        <v>0</v>
      </c>
      <c r="GZ394" s="1098">
        <f>IF(GZ$9=$N394,#REF!,0)</f>
        <v>0</v>
      </c>
      <c r="HA394" s="1098">
        <f>IF(HA$9=$N394,#REF!,0)</f>
        <v>0</v>
      </c>
      <c r="HB394" s="1098">
        <f>IF(HB$9=$N394,#REF!,0)</f>
        <v>0</v>
      </c>
      <c r="HC394" s="1098">
        <f>IF(HC$9=$N394,#REF!,0)</f>
        <v>0</v>
      </c>
      <c r="HD394" s="1098">
        <f>IF(HD$9=$N394,#REF!,0)</f>
        <v>0</v>
      </c>
      <c r="HE394" s="1098">
        <f>IF(HE$9=$N394,#REF!,0)</f>
        <v>0</v>
      </c>
      <c r="HF394" s="1098">
        <f>IF(HF$9=$N394,#REF!,0)</f>
        <v>0</v>
      </c>
      <c r="HG394" s="1098">
        <f>IF(HG$9=$N394,#REF!,0)</f>
        <v>0</v>
      </c>
      <c r="HH394" s="1098">
        <f>IF(HH$9=$N394,#REF!,0)</f>
        <v>0</v>
      </c>
      <c r="HI394" s="1098">
        <f>IF(HI$9=$N394,#REF!,0)</f>
        <v>0</v>
      </c>
      <c r="HJ394" s="1098">
        <f>IF(HJ$9=$N394,#REF!,0)</f>
        <v>0</v>
      </c>
      <c r="HK394" s="1098">
        <f>IF(HK$9=$N394,#REF!,0)</f>
        <v>0</v>
      </c>
      <c r="HL394" s="1098">
        <f>IF(HL$9=$N394,#REF!,0)</f>
        <v>0</v>
      </c>
      <c r="HM394" s="1098">
        <f>IF(HM$9=$N394,#REF!,0)</f>
        <v>0</v>
      </c>
      <c r="HN394" s="1098">
        <f>IF(HN$9=$N394,#REF!,0)</f>
        <v>0</v>
      </c>
      <c r="HO394" s="1098">
        <f>IF(HO$9=$N394,#REF!,0)</f>
        <v>0</v>
      </c>
      <c r="HP394" s="1098">
        <f>IF(HP$9=$N394,#REF!,0)</f>
        <v>0</v>
      </c>
      <c r="HQ394" s="1098">
        <f>IF(HQ$9=$N394,#REF!,0)</f>
        <v>0</v>
      </c>
      <c r="HR394" s="1098">
        <f>IF(HR$9=$N394,#REF!,0)</f>
        <v>0</v>
      </c>
      <c r="HS394" s="1098">
        <f>IF(HS$9=$N394,#REF!,0)</f>
        <v>0</v>
      </c>
      <c r="HT394" s="1098">
        <f>IF(HT$9=$N394,#REF!,0)</f>
        <v>0</v>
      </c>
      <c r="HU394" s="1098">
        <f>IF(HU$9=$N394,#REF!,0)</f>
        <v>0</v>
      </c>
      <c r="HV394" s="1098">
        <f>IF(HV$9=$N394,#REF!,0)</f>
        <v>0</v>
      </c>
      <c r="HW394" s="1098">
        <f>IF(HW$9=$N394,#REF!,0)</f>
        <v>0</v>
      </c>
      <c r="HX394" s="1098">
        <f>IF(HX$9=$N394,#REF!,0)</f>
        <v>0</v>
      </c>
      <c r="HY394" s="1098">
        <f>IF(HY$9=$N394,#REF!,0)</f>
        <v>0</v>
      </c>
      <c r="HZ394" s="1098">
        <f>IF(HZ$9=$N394,#REF!,0)</f>
        <v>0</v>
      </c>
      <c r="IA394" s="1098">
        <f>IF(IA$9=$N394,#REF!,0)</f>
        <v>0</v>
      </c>
      <c r="IB394" s="1098">
        <f>IF(IB$9=$N394,#REF!,0)</f>
        <v>0</v>
      </c>
      <c r="IC394" s="1098">
        <f>IF(IC$9=$N394,#REF!,0)</f>
        <v>0</v>
      </c>
      <c r="ID394" s="1098">
        <f>IF(ID$9=$N394,#REF!,0)</f>
        <v>0</v>
      </c>
      <c r="IE394" s="1098">
        <f>IF(IE$9=$N394,#REF!,0)</f>
        <v>0</v>
      </c>
      <c r="IF394" s="1098">
        <f>IF(IF$9=$N394,#REF!,0)</f>
        <v>0</v>
      </c>
      <c r="IG394" s="1098">
        <f>IF(IG$9=$N394,#REF!,0)</f>
        <v>0</v>
      </c>
      <c r="IH394" s="1098">
        <f>IF(IH$9=$N394,#REF!,0)</f>
        <v>0</v>
      </c>
      <c r="II394" s="1098">
        <f>IF(II$9=$N394,#REF!,0)</f>
        <v>0</v>
      </c>
      <c r="IJ394" s="1098">
        <f>IF(IJ$9=$N394,#REF!,0)</f>
        <v>0</v>
      </c>
      <c r="IK394" s="1098">
        <f>IF(IK$9=$N394,#REF!,0)</f>
        <v>0</v>
      </c>
      <c r="IL394" s="1098">
        <f>IF(IL$9=$N394,#REF!,0)</f>
        <v>0</v>
      </c>
      <c r="IM394" s="1098">
        <f>IF(IM$9=$N394,#REF!,0)</f>
        <v>0</v>
      </c>
      <c r="IN394" s="1098">
        <f>IF(IN$9=$N394,#REF!,0)</f>
        <v>0</v>
      </c>
      <c r="IO394" s="1098">
        <f>IF(IO$9=$N394,#REF!,0)</f>
        <v>0</v>
      </c>
      <c r="IP394" s="1098">
        <f>IF(IP$9=$N394,#REF!,0)</f>
        <v>0</v>
      </c>
      <c r="IQ394" s="1098">
        <f>IF(IQ$9=$N394,#REF!,0)</f>
        <v>0</v>
      </c>
      <c r="IR394" s="1098">
        <f>IF(IR$9=$N394,#REF!,0)</f>
        <v>0</v>
      </c>
      <c r="IS394" s="1098">
        <f>IF(IS$9=$N394,#REF!,0)</f>
        <v>0</v>
      </c>
      <c r="IT394" s="1098">
        <f>IF(IT$9=$N394,#REF!,0)</f>
        <v>0</v>
      </c>
      <c r="IU394" s="1098">
        <f>IF(IU$9=$N394,#REF!,0)</f>
        <v>0</v>
      </c>
      <c r="IV394" s="1098">
        <f>IF(IV$9=$N394,#REF!,0)</f>
        <v>0</v>
      </c>
      <c r="IW394" s="1098">
        <f>IF(IW$9=$N394,#REF!,0)</f>
        <v>0</v>
      </c>
      <c r="IX394" s="1098">
        <f>IF(IX$9=$N394,#REF!,0)</f>
        <v>0</v>
      </c>
      <c r="IY394" s="1098">
        <f>IF(IY$9=$N394,#REF!,0)</f>
        <v>0</v>
      </c>
      <c r="IZ394" s="1098">
        <f>IF(IZ$9=$N394,#REF!,0)</f>
        <v>0</v>
      </c>
      <c r="JA394" s="1098">
        <f>IF(JA$9=$N394,#REF!,0)</f>
        <v>0</v>
      </c>
      <c r="JB394" s="1098">
        <f>IF(JB$9=$N394,#REF!,0)</f>
        <v>0</v>
      </c>
      <c r="JC394" s="1098">
        <f>IF(JC$9=$N394,#REF!,0)</f>
        <v>0</v>
      </c>
      <c r="JD394" s="1098">
        <f>IF(JD$9=$N394,#REF!,0)</f>
        <v>0</v>
      </c>
      <c r="JE394" s="1098">
        <f>IF(JE$9=$N394,#REF!,0)</f>
        <v>0</v>
      </c>
      <c r="JF394" s="1098">
        <f>IF(JF$9=$N394,#REF!,0)</f>
        <v>0</v>
      </c>
      <c r="JG394" s="1098">
        <f>IF(JG$9=$N394,#REF!,0)</f>
        <v>0</v>
      </c>
      <c r="JH394" s="1098">
        <f>IF(JH$9=$N394,#REF!,0)</f>
        <v>0</v>
      </c>
      <c r="JI394" s="1098">
        <f>IF(JI$9=$N394,#REF!,0)</f>
        <v>0</v>
      </c>
      <c r="JJ394" s="1098">
        <f>IF(JJ$9=$N394,#REF!,0)</f>
        <v>0</v>
      </c>
      <c r="JK394" s="1098">
        <f>IF(JK$9=$N394,#REF!,0)</f>
        <v>0</v>
      </c>
      <c r="JL394" s="1098">
        <f>IF(JL$9=$N394,#REF!,0)</f>
        <v>0</v>
      </c>
      <c r="JM394" s="1098">
        <f>IF(JM$9=$N394,#REF!,0)</f>
        <v>0</v>
      </c>
      <c r="JN394" s="1098">
        <f>IF(JN$9=$N394,#REF!,0)</f>
        <v>0</v>
      </c>
      <c r="JO394" s="1098">
        <f>IF(JO$9=$N394,#REF!,0)</f>
        <v>0</v>
      </c>
      <c r="JP394" s="1098">
        <f>IF(JP$9=$N394,#REF!,0)</f>
        <v>0</v>
      </c>
      <c r="JQ394" s="1098">
        <f>IF(JQ$9=$N394,#REF!,0)</f>
        <v>0</v>
      </c>
      <c r="JR394" s="1098">
        <f>IF(JR$9=$N394,#REF!,0)</f>
        <v>0</v>
      </c>
      <c r="JS394" s="1098">
        <f>IF(JS$9=$N394,#REF!,0)</f>
        <v>0</v>
      </c>
      <c r="JT394" s="1098">
        <f>IF(JT$9=$N394,#REF!,0)</f>
        <v>0</v>
      </c>
      <c r="JU394" s="1098">
        <f>IF(JU$9=$N394,#REF!,0)</f>
        <v>0</v>
      </c>
      <c r="JV394" s="1098">
        <f>IF(JV$9=$N394,#REF!,0)</f>
        <v>0</v>
      </c>
      <c r="JW394" s="1098">
        <f>IF(JW$9=$N394,#REF!,0)</f>
        <v>0</v>
      </c>
      <c r="JX394" s="681"/>
      <c r="JZ394" s="681">
        <f t="shared" si="1134"/>
        <v>0</v>
      </c>
      <c r="KA394" s="681">
        <f t="shared" si="1134"/>
        <v>0</v>
      </c>
      <c r="KB394" s="681">
        <f t="shared" si="1134"/>
        <v>0</v>
      </c>
      <c r="KC394" s="681">
        <f t="shared" si="1134"/>
        <v>0</v>
      </c>
      <c r="KD394" s="681">
        <f t="shared" si="1134"/>
        <v>0</v>
      </c>
      <c r="KE394" s="681">
        <f t="shared" si="1134"/>
        <v>0</v>
      </c>
      <c r="KF394" s="681">
        <f t="shared" si="1134"/>
        <v>0</v>
      </c>
      <c r="KG394" s="681">
        <f t="shared" si="1134"/>
        <v>0</v>
      </c>
      <c r="KH394" s="681">
        <f t="shared" si="1134"/>
        <v>0</v>
      </c>
      <c r="KI394" s="681">
        <f t="shared" si="1134"/>
        <v>0</v>
      </c>
      <c r="KJ394" s="681">
        <f t="shared" si="1134"/>
        <v>0</v>
      </c>
      <c r="KN394" s="1098">
        <f t="shared" si="1108"/>
        <v>0</v>
      </c>
      <c r="KO394" s="1098">
        <f t="shared" si="1108"/>
        <v>0</v>
      </c>
      <c r="KP394" s="1098">
        <f t="shared" si="1108"/>
        <v>0</v>
      </c>
      <c r="KQ394" s="1098">
        <f t="shared" si="1108"/>
        <v>0</v>
      </c>
      <c r="KR394" s="1098">
        <f t="shared" si="1108"/>
        <v>0</v>
      </c>
      <c r="KS394" s="1098">
        <f t="shared" si="1108"/>
        <v>0</v>
      </c>
      <c r="KT394" s="1098">
        <f t="shared" si="1108"/>
        <v>0</v>
      </c>
      <c r="KU394" s="1098">
        <f t="shared" si="1108"/>
        <v>0</v>
      </c>
      <c r="KV394" s="1098">
        <f t="shared" si="1108"/>
        <v>0</v>
      </c>
      <c r="KW394" s="1098">
        <f t="shared" si="1108"/>
        <v>0</v>
      </c>
      <c r="KX394" s="1098">
        <f t="shared" si="1108"/>
        <v>0</v>
      </c>
      <c r="KY394" s="1098">
        <f t="shared" si="1108"/>
        <v>0</v>
      </c>
      <c r="KZ394" s="1098">
        <f t="shared" si="1108"/>
        <v>0</v>
      </c>
      <c r="LA394" s="1098">
        <f t="shared" si="1108"/>
        <v>0</v>
      </c>
      <c r="LB394" s="1098">
        <f t="shared" si="1108"/>
        <v>0</v>
      </c>
      <c r="LC394" s="1098">
        <f t="shared" si="1108"/>
        <v>0</v>
      </c>
      <c r="LD394" s="1098">
        <f t="shared" si="1107"/>
        <v>0</v>
      </c>
      <c r="LE394" s="1098">
        <f t="shared" si="1107"/>
        <v>0</v>
      </c>
      <c r="LF394" s="1098">
        <f t="shared" si="1107"/>
        <v>0</v>
      </c>
      <c r="LG394" s="1098">
        <f t="shared" si="1107"/>
        <v>0</v>
      </c>
      <c r="LH394" s="1098">
        <f t="shared" si="1107"/>
        <v>0</v>
      </c>
      <c r="LI394" s="1098">
        <f t="shared" si="1107"/>
        <v>0</v>
      </c>
      <c r="LJ394" s="1098">
        <f t="shared" si="1107"/>
        <v>0</v>
      </c>
      <c r="LK394" s="1098">
        <f t="shared" si="1107"/>
        <v>0</v>
      </c>
      <c r="LL394" s="1098">
        <f t="shared" si="1107"/>
        <v>0</v>
      </c>
      <c r="LM394" s="1098">
        <f t="shared" si="1107"/>
        <v>0</v>
      </c>
      <c r="LN394" s="1098">
        <f t="shared" si="1107"/>
        <v>0</v>
      </c>
      <c r="LO394" s="1098">
        <f t="shared" si="1107"/>
        <v>0</v>
      </c>
      <c r="LP394" s="1098">
        <f t="shared" si="1107"/>
        <v>0</v>
      </c>
      <c r="LQ394" s="1098">
        <f t="shared" si="1107"/>
        <v>0</v>
      </c>
      <c r="LR394" s="1098">
        <f t="shared" si="1107"/>
        <v>0</v>
      </c>
      <c r="LS394" s="1098">
        <f t="shared" si="1106"/>
        <v>0</v>
      </c>
    </row>
    <row r="395" spans="1:331" ht="20.100000000000001" customHeight="1" x14ac:dyDescent="0.35">
      <c r="A395" s="729"/>
      <c r="B395" s="871"/>
      <c r="C395" s="870"/>
      <c r="D395" s="1147"/>
      <c r="E395" s="1147"/>
      <c r="F395" s="1147"/>
      <c r="G395" s="1147"/>
      <c r="H395" s="1147"/>
      <c r="I395" s="1147"/>
      <c r="J395" s="871" t="s">
        <v>212</v>
      </c>
      <c r="K395" s="1046"/>
      <c r="L395" s="1379">
        <v>32</v>
      </c>
      <c r="M395" s="1388" t="s">
        <v>214</v>
      </c>
      <c r="N395" s="875"/>
      <c r="O395" s="894"/>
      <c r="P395" s="419"/>
      <c r="Q395" s="419"/>
      <c r="R395" s="419"/>
      <c r="S395" s="419"/>
      <c r="T395" s="419"/>
      <c r="U395" s="419"/>
      <c r="V395" s="419"/>
      <c r="W395" s="419"/>
      <c r="X395" s="419"/>
      <c r="Y395" s="419"/>
      <c r="Z395" s="419"/>
      <c r="AA395" s="419"/>
      <c r="AB395" s="419"/>
      <c r="AC395" s="419"/>
      <c r="AD395" s="419"/>
      <c r="AE395" s="419"/>
      <c r="AF395" s="419"/>
      <c r="AG395" s="419"/>
      <c r="AH395" s="419"/>
      <c r="AI395" s="615"/>
      <c r="AJ395" s="419"/>
      <c r="AK395" s="419"/>
      <c r="AL395" s="419"/>
      <c r="AM395" s="419"/>
      <c r="AN395" s="58"/>
      <c r="AO395" s="58"/>
      <c r="AP395" s="58"/>
      <c r="AQ395" s="58"/>
      <c r="AR395" s="117"/>
      <c r="AS395" s="58"/>
      <c r="AT395" s="58"/>
      <c r="AU395" s="58"/>
      <c r="AV395" s="117"/>
      <c r="AW395" s="117"/>
      <c r="AX395" s="117"/>
      <c r="AY395" s="58"/>
      <c r="AZ395" s="55"/>
      <c r="BA395" s="55"/>
      <c r="BB395" s="117"/>
      <c r="BC395" s="117"/>
      <c r="BD395" s="117"/>
      <c r="BE395" s="117"/>
      <c r="BF395" s="117"/>
      <c r="BG395" s="117"/>
      <c r="BH395" s="117"/>
      <c r="BI395" s="58"/>
      <c r="BJ395" s="117"/>
      <c r="BK395" s="117"/>
      <c r="BL395" s="58"/>
      <c r="BM395" s="58"/>
      <c r="BN395" s="58"/>
      <c r="BO395" s="117"/>
      <c r="BP395" s="117"/>
      <c r="BQ395" s="117"/>
      <c r="BR395" s="58"/>
      <c r="BS395" s="117"/>
      <c r="BT395" s="117"/>
      <c r="BU395" s="58"/>
      <c r="BV395" s="117"/>
      <c r="BW395" s="117"/>
      <c r="BX395" s="117"/>
      <c r="BY395" s="117"/>
      <c r="BZ395" s="101">
        <f t="shared" ref="BZ395:CP395" si="1136">SUM(BZ396+BZ398+BZ400+BZ407)</f>
        <v>0</v>
      </c>
      <c r="CA395" s="101">
        <f t="shared" si="1136"/>
        <v>0</v>
      </c>
      <c r="CB395" s="101">
        <f t="shared" si="1136"/>
        <v>0</v>
      </c>
      <c r="CC395" s="101">
        <f t="shared" si="1136"/>
        <v>0</v>
      </c>
      <c r="CD395" s="101">
        <f t="shared" si="1136"/>
        <v>0</v>
      </c>
      <c r="CE395" s="101">
        <f t="shared" si="1136"/>
        <v>0</v>
      </c>
      <c r="CF395" s="101">
        <f t="shared" si="1136"/>
        <v>0</v>
      </c>
      <c r="CG395" s="101">
        <f t="shared" si="1136"/>
        <v>0</v>
      </c>
      <c r="CH395" s="101">
        <f t="shared" si="1136"/>
        <v>0</v>
      </c>
      <c r="CI395" s="101">
        <f t="shared" si="1136"/>
        <v>0</v>
      </c>
      <c r="CJ395" s="101">
        <f t="shared" si="1136"/>
        <v>0</v>
      </c>
      <c r="CK395" s="101">
        <f t="shared" si="1136"/>
        <v>0</v>
      </c>
      <c r="CL395" s="101">
        <f t="shared" si="1136"/>
        <v>0</v>
      </c>
      <c r="CM395" s="101">
        <f t="shared" si="1136"/>
        <v>0</v>
      </c>
      <c r="CN395" s="101">
        <f t="shared" si="1136"/>
        <v>0</v>
      </c>
      <c r="CO395" s="101">
        <f t="shared" si="1136"/>
        <v>0</v>
      </c>
      <c r="CP395" s="101">
        <f t="shared" si="1136"/>
        <v>0</v>
      </c>
      <c r="CQ395" s="101">
        <f>SUM(CQ396+CQ398+CQ400+CQ407)+CQ405</f>
        <v>0</v>
      </c>
      <c r="CR395" s="101">
        <f>SUM(CR396+CR398+CR400+CR407)</f>
        <v>0</v>
      </c>
      <c r="CS395" s="101">
        <f t="shared" si="1114"/>
        <v>0</v>
      </c>
      <c r="CT395" s="101">
        <f>SUM(CT396+CT398+CT400+CT407)</f>
        <v>37000</v>
      </c>
      <c r="CU395" s="101">
        <f>SUM(CU396+CU398+CU400+CU407)+CU405</f>
        <v>37000</v>
      </c>
      <c r="CV395" s="101">
        <f>SUM(CV396+CV398+CV400+CV407)+CV405</f>
        <v>0</v>
      </c>
      <c r="CW395" s="101">
        <f t="shared" si="1115"/>
        <v>0</v>
      </c>
      <c r="CX395" s="101">
        <f>SUM(CX396+CX398+CX400+CX407)+CX405</f>
        <v>0</v>
      </c>
      <c r="CY395" s="101">
        <f>SUM(CY396+CY398+CY400+CY407)+CY405</f>
        <v>37000</v>
      </c>
      <c r="CZ395" s="101">
        <v>35000</v>
      </c>
      <c r="DA395" s="101">
        <f>SUM(DA396+DA398+DA400+DA407)</f>
        <v>0</v>
      </c>
      <c r="DB395" s="101">
        <f>SUM(DB396+DB398+DB400+DB407)+DB405</f>
        <v>0</v>
      </c>
      <c r="DC395" s="101">
        <f>SUM(DC396+DC398+DC400+DC407)+DC405</f>
        <v>38794.340000000004</v>
      </c>
      <c r="DD395" s="101">
        <f t="shared" si="1117"/>
        <v>0</v>
      </c>
      <c r="DE395" s="101">
        <f t="shared" si="1118"/>
        <v>69.673742816091959</v>
      </c>
      <c r="DF395" s="101">
        <f>SUM(DF396+DF398+DF400+DF407)+DF405</f>
        <v>23963.88</v>
      </c>
      <c r="DG395" s="101">
        <f>SUM(DG396+DG398+DG400+DG407)+DG405</f>
        <v>106000</v>
      </c>
      <c r="DH395" s="101">
        <f>SUM(DH396+DH398+DH400+DH407)+DH405</f>
        <v>12204.25</v>
      </c>
      <c r="DI395" s="101">
        <f t="shared" si="1120"/>
        <v>11.513443396226416</v>
      </c>
      <c r="DJ395" s="101">
        <f>SUM(DJ396+DJ398+DJ400+DJ407)+DJ405</f>
        <v>-50320</v>
      </c>
      <c r="DK395" s="101">
        <f>SUM(DK396+DK398+DK400+DK407)+DK405</f>
        <v>55680</v>
      </c>
      <c r="DL395" s="101">
        <f t="shared" si="1121"/>
        <v>43.038577586206898</v>
      </c>
      <c r="DM395" s="101">
        <f>SUM(DM396+DM398+DM400+DM407)+DM405</f>
        <v>0</v>
      </c>
      <c r="DN395" s="101">
        <f>SUM(DN396+DN398+DN400+DN407)+DN405</f>
        <v>55680</v>
      </c>
      <c r="DO395" s="101">
        <f>SUM(DO396+DO398+DO400+DO407)+DO405</f>
        <v>38794.340000000004</v>
      </c>
      <c r="DP395" s="101">
        <f t="shared" si="1123"/>
        <v>69.673742816091959</v>
      </c>
      <c r="DQ395" s="101">
        <f>SUM(DQ396+DQ398+DQ400+DQ407)+DQ405</f>
        <v>-16083.31</v>
      </c>
      <c r="DR395" s="101">
        <f>SUM(DR396+DR398+DR400+DR407)+DR405</f>
        <v>39596.69</v>
      </c>
      <c r="DS395" s="101">
        <f>SUM(DS396+DS398+DS400+DS407)+DS405</f>
        <v>38794.340000000004</v>
      </c>
      <c r="DT395" s="101">
        <f t="shared" si="1125"/>
        <v>97.973694265859095</v>
      </c>
      <c r="DU395" s="101">
        <f>SUM(DU396+DU398+DU400+DU407)+DU405</f>
        <v>-802.34999999999854</v>
      </c>
      <c r="DV395" s="101">
        <f>SUM(DV396+DV398+DV400+DV407)+DV405</f>
        <v>38794.340000000004</v>
      </c>
      <c r="DW395" s="101">
        <f>SUM(DW396+DW398+DW400+DW407)+DW405</f>
        <v>56500</v>
      </c>
      <c r="DX395" s="101">
        <v>56500</v>
      </c>
      <c r="DY395" s="101">
        <v>56500</v>
      </c>
      <c r="DZ395" s="101">
        <f>SUM(DZ396+DZ398+DZ400+DZ407)+DZ405</f>
        <v>38794.340000000004</v>
      </c>
      <c r="EA395" s="101">
        <f>SUM(EA396+EA398+EA400+EA407)+EA405</f>
        <v>56500</v>
      </c>
      <c r="EB395" s="101">
        <f>SUM(EB396+EB398+EB400+EB407)+EB405</f>
        <v>0</v>
      </c>
      <c r="EC395" s="101">
        <f t="shared" si="1128"/>
        <v>0</v>
      </c>
      <c r="ED395" s="101">
        <f>SUM(ED396+ED398+ED400+ED407)+ED405</f>
        <v>-56500</v>
      </c>
      <c r="EE395" s="101">
        <f>SUM(EE396+EE398+EE400+EE407)+EE405</f>
        <v>0</v>
      </c>
      <c r="EF395" s="101">
        <f>SUM(EF396+EF398+EF400+EF407)+EF405</f>
        <v>0</v>
      </c>
      <c r="EG395" s="101">
        <f t="shared" si="1130"/>
        <v>0</v>
      </c>
      <c r="EH395" s="101" t="e">
        <f>SUM(EH396+EH398+EH400+EH407)+EH405</f>
        <v>#REF!</v>
      </c>
      <c r="EI395" s="101">
        <f>IFERROR(#REF!/DZ395*100,)</f>
        <v>0</v>
      </c>
      <c r="EJ395" s="101">
        <f>IFERROR(#REF!/#REF!*100,)</f>
        <v>0</v>
      </c>
      <c r="EK395" s="101">
        <f t="shared" ref="EK395" si="1137">SUM(EK396+EK398+EK400+EK407)+EK405</f>
        <v>114564</v>
      </c>
      <c r="EL395" s="101">
        <v>114564</v>
      </c>
      <c r="EM395" s="101">
        <v>114564</v>
      </c>
      <c r="EN395" s="102"/>
      <c r="EO395" s="102"/>
      <c r="EP395" s="102"/>
      <c r="EQ395" s="102"/>
      <c r="ER395" s="102"/>
      <c r="ES395" s="146">
        <f t="shared" si="968"/>
        <v>0</v>
      </c>
      <c r="EX395" s="739">
        <f>IF(EX$9=$K395,#REF!,0)</f>
        <v>0</v>
      </c>
      <c r="EY395" s="739">
        <f>IF(EY$9=$K395,#REF!,0)</f>
        <v>0</v>
      </c>
      <c r="EZ395" s="739">
        <f>IF(EZ$9=$K395,#REF!,0)</f>
        <v>0</v>
      </c>
      <c r="FA395" s="739">
        <f>IF(FA$9=$K395,#REF!,0)</f>
        <v>0</v>
      </c>
      <c r="FB395" s="739">
        <f>IF(FB$9=$K395,#REF!,0)</f>
        <v>0</v>
      </c>
      <c r="FC395" s="739">
        <f>IF(FC$9=$K395,#REF!,0)</f>
        <v>0</v>
      </c>
      <c r="FD395" s="739">
        <f>IF(FD$9=$K395,#REF!,0)</f>
        <v>0</v>
      </c>
      <c r="FE395" s="739">
        <f>IF(FE$9=$K395,#REF!,0)</f>
        <v>0</v>
      </c>
      <c r="FF395" s="739">
        <f>IF(FF$9=$K395,#REF!,0)</f>
        <v>0</v>
      </c>
      <c r="FG395" s="739">
        <f>IF(FG$9=$K395,#REF!,0)</f>
        <v>0</v>
      </c>
      <c r="FH395" s="739">
        <f>IF(FH$9=$K395,#REF!,0)</f>
        <v>0</v>
      </c>
      <c r="FI395" s="739">
        <f>IF(FI$9=$K395,#REF!,0)</f>
        <v>0</v>
      </c>
      <c r="FJ395" s="739">
        <f>IF(FJ$9=$K395,#REF!,0)</f>
        <v>0</v>
      </c>
      <c r="FK395" s="739">
        <f>IF(FK$9=$K395,#REF!,0)</f>
        <v>0</v>
      </c>
      <c r="FL395" s="739">
        <f>IF(FL$9=$K395,#REF!,0)</f>
        <v>0</v>
      </c>
      <c r="FM395" s="739">
        <f>IF(FM$9=$K395,#REF!,0)</f>
        <v>0</v>
      </c>
      <c r="FN395" s="739">
        <f>IF(FN$9=$K395,#REF!,0)</f>
        <v>0</v>
      </c>
      <c r="FO395" s="739">
        <f>IF(FO$9=$K395,#REF!,0)</f>
        <v>0</v>
      </c>
      <c r="FP395" s="739">
        <f>IF(FP$9=$K395,#REF!,0)</f>
        <v>0</v>
      </c>
      <c r="FQ395" s="739">
        <f>IF(FQ$9=$K395,#REF!,0)</f>
        <v>0</v>
      </c>
      <c r="FU395" s="739">
        <f t="shared" si="1132"/>
        <v>0</v>
      </c>
      <c r="FV395" s="739">
        <f t="shared" si="1132"/>
        <v>0</v>
      </c>
      <c r="FW395" s="739">
        <f t="shared" si="1132"/>
        <v>0</v>
      </c>
      <c r="FX395" s="739">
        <f t="shared" si="1132"/>
        <v>0</v>
      </c>
      <c r="FY395" s="739">
        <f t="shared" si="1132"/>
        <v>0</v>
      </c>
      <c r="FZ395" s="739">
        <f t="shared" si="1132"/>
        <v>0</v>
      </c>
      <c r="GA395" s="739">
        <f t="shared" si="1132"/>
        <v>0</v>
      </c>
      <c r="GB395" s="739">
        <f t="shared" si="1132"/>
        <v>0</v>
      </c>
      <c r="GC395" s="739">
        <f t="shared" si="1132"/>
        <v>0</v>
      </c>
      <c r="GD395" s="739">
        <f t="shared" si="1132"/>
        <v>0</v>
      </c>
      <c r="GE395" s="739">
        <f t="shared" si="1133"/>
        <v>0</v>
      </c>
      <c r="GF395" s="739">
        <f t="shared" si="1133"/>
        <v>0</v>
      </c>
      <c r="GG395" s="739">
        <f t="shared" si="1133"/>
        <v>0</v>
      </c>
      <c r="GH395" s="739">
        <f t="shared" si="1133"/>
        <v>0</v>
      </c>
      <c r="GI395" s="739">
        <f t="shared" si="1133"/>
        <v>0</v>
      </c>
      <c r="GJ395" s="739">
        <f t="shared" si="1133"/>
        <v>0</v>
      </c>
      <c r="GK395" s="739">
        <f t="shared" si="1133"/>
        <v>0</v>
      </c>
      <c r="GL395" s="739">
        <f t="shared" si="1133"/>
        <v>0</v>
      </c>
      <c r="GM395" s="739">
        <f t="shared" si="1133"/>
        <v>0</v>
      </c>
      <c r="GN395" s="739">
        <f t="shared" si="1133"/>
        <v>0</v>
      </c>
      <c r="GQ395" s="1098">
        <f>IF(GQ$9=$N395,#REF!,0)</f>
        <v>0</v>
      </c>
      <c r="GR395" s="1098">
        <f>IF(GR$9=$N395,#REF!,0)</f>
        <v>0</v>
      </c>
      <c r="GS395" s="1098">
        <f>IF(GS$9=$N395,#REF!,0)</f>
        <v>0</v>
      </c>
      <c r="GT395" s="1098">
        <f>IF(GT$9=$N395,#REF!,0)</f>
        <v>0</v>
      </c>
      <c r="GU395" s="1098">
        <f>IF(GU$9=$N395,#REF!,0)</f>
        <v>0</v>
      </c>
      <c r="GV395" s="1098">
        <f>IF(GV$9=$N395,#REF!,0)</f>
        <v>0</v>
      </c>
      <c r="GW395" s="1098">
        <f>IF(GW$9=$N395,#REF!,0)</f>
        <v>0</v>
      </c>
      <c r="GX395" s="1098">
        <f>IF(GX$9=$N395,#REF!,0)</f>
        <v>0</v>
      </c>
      <c r="GY395" s="1098">
        <f>IF(GY$9=$N395,#REF!,0)</f>
        <v>0</v>
      </c>
      <c r="GZ395" s="1098">
        <f>IF(GZ$9=$N395,#REF!,0)</f>
        <v>0</v>
      </c>
      <c r="HA395" s="1098">
        <f>IF(HA$9=$N395,#REF!,0)</f>
        <v>0</v>
      </c>
      <c r="HB395" s="1098">
        <f>IF(HB$9=$N395,#REF!,0)</f>
        <v>0</v>
      </c>
      <c r="HC395" s="1098">
        <f>IF(HC$9=$N395,#REF!,0)</f>
        <v>0</v>
      </c>
      <c r="HD395" s="1098">
        <f>IF(HD$9=$N395,#REF!,0)</f>
        <v>0</v>
      </c>
      <c r="HE395" s="1098">
        <f>IF(HE$9=$N395,#REF!,0)</f>
        <v>0</v>
      </c>
      <c r="HF395" s="1098">
        <f>IF(HF$9=$N395,#REF!,0)</f>
        <v>0</v>
      </c>
      <c r="HG395" s="1098">
        <f>IF(HG$9=$N395,#REF!,0)</f>
        <v>0</v>
      </c>
      <c r="HH395" s="1098">
        <f>IF(HH$9=$N395,#REF!,0)</f>
        <v>0</v>
      </c>
      <c r="HI395" s="1098">
        <f>IF(HI$9=$N395,#REF!,0)</f>
        <v>0</v>
      </c>
      <c r="HJ395" s="1098">
        <f>IF(HJ$9=$N395,#REF!,0)</f>
        <v>0</v>
      </c>
      <c r="HK395" s="1098">
        <f>IF(HK$9=$N395,#REF!,0)</f>
        <v>0</v>
      </c>
      <c r="HL395" s="1098">
        <f>IF(HL$9=$N395,#REF!,0)</f>
        <v>0</v>
      </c>
      <c r="HM395" s="1098">
        <f>IF(HM$9=$N395,#REF!,0)</f>
        <v>0</v>
      </c>
      <c r="HN395" s="1098">
        <f>IF(HN$9=$N395,#REF!,0)</f>
        <v>0</v>
      </c>
      <c r="HO395" s="1098">
        <f>IF(HO$9=$N395,#REF!,0)</f>
        <v>0</v>
      </c>
      <c r="HP395" s="1098">
        <f>IF(HP$9=$N395,#REF!,0)</f>
        <v>0</v>
      </c>
      <c r="HQ395" s="1098">
        <f>IF(HQ$9=$N395,#REF!,0)</f>
        <v>0</v>
      </c>
      <c r="HR395" s="1098">
        <f>IF(HR$9=$N395,#REF!,0)</f>
        <v>0</v>
      </c>
      <c r="HS395" s="1098">
        <f>IF(HS$9=$N395,#REF!,0)</f>
        <v>0</v>
      </c>
      <c r="HT395" s="1098">
        <f>IF(HT$9=$N395,#REF!,0)</f>
        <v>0</v>
      </c>
      <c r="HU395" s="1098">
        <f>IF(HU$9=$N395,#REF!,0)</f>
        <v>0</v>
      </c>
      <c r="HV395" s="1098">
        <f>IF(HV$9=$N395,#REF!,0)</f>
        <v>0</v>
      </c>
      <c r="HW395" s="1098">
        <f>IF(HW$9=$N395,#REF!,0)</f>
        <v>0</v>
      </c>
      <c r="HX395" s="1098">
        <f>IF(HX$9=$N395,#REF!,0)</f>
        <v>0</v>
      </c>
      <c r="HY395" s="1098">
        <f>IF(HY$9=$N395,#REF!,0)</f>
        <v>0</v>
      </c>
      <c r="HZ395" s="1098">
        <f>IF(HZ$9=$N395,#REF!,0)</f>
        <v>0</v>
      </c>
      <c r="IA395" s="1098">
        <f>IF(IA$9=$N395,#REF!,0)</f>
        <v>0</v>
      </c>
      <c r="IB395" s="1098">
        <f>IF(IB$9=$N395,#REF!,0)</f>
        <v>0</v>
      </c>
      <c r="IC395" s="1098">
        <f>IF(IC$9=$N395,#REF!,0)</f>
        <v>0</v>
      </c>
      <c r="ID395" s="1098">
        <f>IF(ID$9=$N395,#REF!,0)</f>
        <v>0</v>
      </c>
      <c r="IE395" s="1098">
        <f>IF(IE$9=$N395,#REF!,0)</f>
        <v>0</v>
      </c>
      <c r="IF395" s="1098">
        <f>IF(IF$9=$N395,#REF!,0)</f>
        <v>0</v>
      </c>
      <c r="IG395" s="1098">
        <f>IF(IG$9=$N395,#REF!,0)</f>
        <v>0</v>
      </c>
      <c r="IH395" s="1098">
        <f>IF(IH$9=$N395,#REF!,0)</f>
        <v>0</v>
      </c>
      <c r="II395" s="1098">
        <f>IF(II$9=$N395,#REF!,0)</f>
        <v>0</v>
      </c>
      <c r="IJ395" s="1098">
        <f>IF(IJ$9=$N395,#REF!,0)</f>
        <v>0</v>
      </c>
      <c r="IK395" s="1098">
        <f>IF(IK$9=$N395,#REF!,0)</f>
        <v>0</v>
      </c>
      <c r="IL395" s="1098">
        <f>IF(IL$9=$N395,#REF!,0)</f>
        <v>0</v>
      </c>
      <c r="IM395" s="1098">
        <f>IF(IM$9=$N395,#REF!,0)</f>
        <v>0</v>
      </c>
      <c r="IN395" s="1098">
        <f>IF(IN$9=$N395,#REF!,0)</f>
        <v>0</v>
      </c>
      <c r="IO395" s="1098">
        <f>IF(IO$9=$N395,#REF!,0)</f>
        <v>0</v>
      </c>
      <c r="IP395" s="1098">
        <f>IF(IP$9=$N395,#REF!,0)</f>
        <v>0</v>
      </c>
      <c r="IQ395" s="1098">
        <f>IF(IQ$9=$N395,#REF!,0)</f>
        <v>0</v>
      </c>
      <c r="IR395" s="1098">
        <f>IF(IR$9=$N395,#REF!,0)</f>
        <v>0</v>
      </c>
      <c r="IS395" s="1098">
        <f>IF(IS$9=$N395,#REF!,0)</f>
        <v>0</v>
      </c>
      <c r="IT395" s="1098">
        <f>IF(IT$9=$N395,#REF!,0)</f>
        <v>0</v>
      </c>
      <c r="IU395" s="1098">
        <f>IF(IU$9=$N395,#REF!,0)</f>
        <v>0</v>
      </c>
      <c r="IV395" s="1098">
        <f>IF(IV$9=$N395,#REF!,0)</f>
        <v>0</v>
      </c>
      <c r="IW395" s="1098">
        <f>IF(IW$9=$N395,#REF!,0)</f>
        <v>0</v>
      </c>
      <c r="IX395" s="1098">
        <f>IF(IX$9=$N395,#REF!,0)</f>
        <v>0</v>
      </c>
      <c r="IY395" s="1098">
        <f>IF(IY$9=$N395,#REF!,0)</f>
        <v>0</v>
      </c>
      <c r="IZ395" s="1098">
        <f>IF(IZ$9=$N395,#REF!,0)</f>
        <v>0</v>
      </c>
      <c r="JA395" s="1098">
        <f>IF(JA$9=$N395,#REF!,0)</f>
        <v>0</v>
      </c>
      <c r="JB395" s="1098">
        <f>IF(JB$9=$N395,#REF!,0)</f>
        <v>0</v>
      </c>
      <c r="JC395" s="1098">
        <f>IF(JC$9=$N395,#REF!,0)</f>
        <v>0</v>
      </c>
      <c r="JD395" s="1098">
        <f>IF(JD$9=$N395,#REF!,0)</f>
        <v>0</v>
      </c>
      <c r="JE395" s="1098">
        <f>IF(JE$9=$N395,#REF!,0)</f>
        <v>0</v>
      </c>
      <c r="JF395" s="1098">
        <f>IF(JF$9=$N395,#REF!,0)</f>
        <v>0</v>
      </c>
      <c r="JG395" s="1098">
        <f>IF(JG$9=$N395,#REF!,0)</f>
        <v>0</v>
      </c>
      <c r="JH395" s="1098">
        <f>IF(JH$9=$N395,#REF!,0)</f>
        <v>0</v>
      </c>
      <c r="JI395" s="1098">
        <f>IF(JI$9=$N395,#REF!,0)</f>
        <v>0</v>
      </c>
      <c r="JJ395" s="1098">
        <f>IF(JJ$9=$N395,#REF!,0)</f>
        <v>0</v>
      </c>
      <c r="JK395" s="1098">
        <f>IF(JK$9=$N395,#REF!,0)</f>
        <v>0</v>
      </c>
      <c r="JL395" s="1098">
        <f>IF(JL$9=$N395,#REF!,0)</f>
        <v>0</v>
      </c>
      <c r="JM395" s="1098">
        <f>IF(JM$9=$N395,#REF!,0)</f>
        <v>0</v>
      </c>
      <c r="JN395" s="1098">
        <f>IF(JN$9=$N395,#REF!,0)</f>
        <v>0</v>
      </c>
      <c r="JO395" s="1098">
        <f>IF(JO$9=$N395,#REF!,0)</f>
        <v>0</v>
      </c>
      <c r="JP395" s="1098">
        <f>IF(JP$9=$N395,#REF!,0)</f>
        <v>0</v>
      </c>
      <c r="JQ395" s="1098">
        <f>IF(JQ$9=$N395,#REF!,0)</f>
        <v>0</v>
      </c>
      <c r="JR395" s="1098">
        <f>IF(JR$9=$N395,#REF!,0)</f>
        <v>0</v>
      </c>
      <c r="JS395" s="1098">
        <f>IF(JS$9=$N395,#REF!,0)</f>
        <v>0</v>
      </c>
      <c r="JT395" s="1098">
        <f>IF(JT$9=$N395,#REF!,0)</f>
        <v>0</v>
      </c>
      <c r="JU395" s="1098">
        <f>IF(JU$9=$N395,#REF!,0)</f>
        <v>0</v>
      </c>
      <c r="JV395" s="1098">
        <f>IF(JV$9=$N395,#REF!,0)</f>
        <v>0</v>
      </c>
      <c r="JW395" s="1098">
        <f>IF(JW$9=$N395,#REF!,0)</f>
        <v>0</v>
      </c>
      <c r="JX395" s="681"/>
      <c r="JZ395" s="681">
        <f t="shared" si="1134"/>
        <v>0</v>
      </c>
      <c r="KA395" s="681">
        <f t="shared" si="1134"/>
        <v>56500</v>
      </c>
      <c r="KB395" s="681">
        <f t="shared" si="1134"/>
        <v>0</v>
      </c>
      <c r="KC395" s="681">
        <f t="shared" si="1134"/>
        <v>0</v>
      </c>
      <c r="KD395" s="681">
        <f t="shared" si="1134"/>
        <v>0</v>
      </c>
      <c r="KE395" s="681">
        <f t="shared" si="1134"/>
        <v>0</v>
      </c>
      <c r="KF395" s="681">
        <f t="shared" si="1134"/>
        <v>0</v>
      </c>
      <c r="KG395" s="681">
        <f t="shared" si="1134"/>
        <v>0</v>
      </c>
      <c r="KH395" s="681">
        <f t="shared" si="1134"/>
        <v>0</v>
      </c>
      <c r="KI395" s="681">
        <f t="shared" si="1134"/>
        <v>0</v>
      </c>
      <c r="KJ395" s="681">
        <f t="shared" si="1134"/>
        <v>0</v>
      </c>
      <c r="KN395" s="1098">
        <f t="shared" si="1108"/>
        <v>0</v>
      </c>
      <c r="KO395" s="1098">
        <f t="shared" si="1108"/>
        <v>0</v>
      </c>
      <c r="KP395" s="1098">
        <f t="shared" si="1108"/>
        <v>0</v>
      </c>
      <c r="KQ395" s="1098">
        <f t="shared" si="1108"/>
        <v>0</v>
      </c>
      <c r="KR395" s="1098">
        <f t="shared" si="1108"/>
        <v>0</v>
      </c>
      <c r="KS395" s="1098">
        <f t="shared" si="1108"/>
        <v>0</v>
      </c>
      <c r="KT395" s="1098">
        <f t="shared" si="1108"/>
        <v>0</v>
      </c>
      <c r="KU395" s="1098">
        <f t="shared" si="1108"/>
        <v>0</v>
      </c>
      <c r="KV395" s="1098">
        <f t="shared" si="1108"/>
        <v>0</v>
      </c>
      <c r="KW395" s="1098">
        <f t="shared" si="1108"/>
        <v>0</v>
      </c>
      <c r="KX395" s="1098">
        <f t="shared" si="1108"/>
        <v>0</v>
      </c>
      <c r="KY395" s="1098">
        <f t="shared" si="1108"/>
        <v>0</v>
      </c>
      <c r="KZ395" s="1098">
        <f t="shared" si="1108"/>
        <v>0</v>
      </c>
      <c r="LA395" s="1098">
        <f t="shared" si="1108"/>
        <v>0</v>
      </c>
      <c r="LB395" s="1098">
        <f t="shared" si="1108"/>
        <v>0</v>
      </c>
      <c r="LC395" s="1098">
        <f t="shared" si="1108"/>
        <v>0</v>
      </c>
      <c r="LD395" s="1098">
        <f t="shared" si="1107"/>
        <v>0</v>
      </c>
      <c r="LE395" s="1098">
        <f t="shared" si="1107"/>
        <v>0</v>
      </c>
      <c r="LF395" s="1098">
        <f t="shared" si="1107"/>
        <v>0</v>
      </c>
      <c r="LG395" s="1098">
        <f t="shared" si="1107"/>
        <v>0</v>
      </c>
      <c r="LH395" s="1098">
        <f t="shared" si="1107"/>
        <v>0</v>
      </c>
      <c r="LI395" s="1098">
        <f t="shared" si="1107"/>
        <v>0</v>
      </c>
      <c r="LJ395" s="1098">
        <f t="shared" si="1107"/>
        <v>0</v>
      </c>
      <c r="LK395" s="1098">
        <f t="shared" si="1107"/>
        <v>0</v>
      </c>
      <c r="LL395" s="1098">
        <f t="shared" si="1107"/>
        <v>0</v>
      </c>
      <c r="LM395" s="1098">
        <f t="shared" si="1107"/>
        <v>0</v>
      </c>
      <c r="LN395" s="1098">
        <f t="shared" si="1107"/>
        <v>0</v>
      </c>
      <c r="LO395" s="1098">
        <f t="shared" si="1107"/>
        <v>0</v>
      </c>
      <c r="LP395" s="1098">
        <f t="shared" si="1107"/>
        <v>0</v>
      </c>
      <c r="LQ395" s="1098">
        <f t="shared" si="1107"/>
        <v>0</v>
      </c>
      <c r="LR395" s="1098">
        <f t="shared" si="1107"/>
        <v>0</v>
      </c>
      <c r="LS395" s="1098">
        <f t="shared" si="1106"/>
        <v>0</v>
      </c>
    </row>
    <row r="396" spans="1:331" ht="20.100000000000001" customHeight="1" x14ac:dyDescent="0.35">
      <c r="A396" s="729"/>
      <c r="B396" s="871" t="s">
        <v>818</v>
      </c>
      <c r="C396" s="870" t="s">
        <v>494</v>
      </c>
      <c r="D396" s="1147"/>
      <c r="E396" s="1147"/>
      <c r="F396" s="1147"/>
      <c r="G396" s="1147"/>
      <c r="H396" s="1147"/>
      <c r="I396" s="1147"/>
      <c r="J396" s="871" t="s">
        <v>212</v>
      </c>
      <c r="K396" s="877"/>
      <c r="L396" s="1285"/>
      <c r="M396" s="1388">
        <v>321</v>
      </c>
      <c r="N396" s="1389" t="s">
        <v>161</v>
      </c>
      <c r="O396" s="922"/>
      <c r="P396" s="419"/>
      <c r="Q396" s="419"/>
      <c r="R396" s="419"/>
      <c r="S396" s="419"/>
      <c r="T396" s="419"/>
      <c r="U396" s="419"/>
      <c r="V396" s="419"/>
      <c r="W396" s="419"/>
      <c r="X396" s="419"/>
      <c r="Y396" s="419"/>
      <c r="Z396" s="419"/>
      <c r="AA396" s="419"/>
      <c r="AB396" s="419"/>
      <c r="AC396" s="419"/>
      <c r="AD396" s="419"/>
      <c r="AE396" s="419"/>
      <c r="AF396" s="419"/>
      <c r="AG396" s="419"/>
      <c r="AH396" s="419"/>
      <c r="AI396" s="615"/>
      <c r="AJ396" s="419"/>
      <c r="AK396" s="419"/>
      <c r="AL396" s="419"/>
      <c r="AM396" s="419"/>
      <c r="AN396" s="58"/>
      <c r="AO396" s="58"/>
      <c r="AP396" s="58"/>
      <c r="AQ396" s="58"/>
      <c r="AR396" s="117"/>
      <c r="AS396" s="58"/>
      <c r="AT396" s="58"/>
      <c r="AU396" s="58"/>
      <c r="AV396" s="117"/>
      <c r="AW396" s="117"/>
      <c r="AX396" s="117"/>
      <c r="AY396" s="58"/>
      <c r="AZ396" s="55"/>
      <c r="BA396" s="55"/>
      <c r="BB396" s="117"/>
      <c r="BC396" s="117"/>
      <c r="BD396" s="117"/>
      <c r="BE396" s="117"/>
      <c r="BF396" s="117"/>
      <c r="BG396" s="117"/>
      <c r="BH396" s="117"/>
      <c r="BI396" s="58"/>
      <c r="BJ396" s="117"/>
      <c r="BK396" s="117"/>
      <c r="BL396" s="58"/>
      <c r="BM396" s="58"/>
      <c r="BN396" s="58"/>
      <c r="BO396" s="117"/>
      <c r="BP396" s="117"/>
      <c r="BQ396" s="117"/>
      <c r="BR396" s="58"/>
      <c r="BS396" s="117"/>
      <c r="BT396" s="117"/>
      <c r="BU396" s="58"/>
      <c r="BV396" s="117"/>
      <c r="BW396" s="117"/>
      <c r="BX396" s="117"/>
      <c r="BY396" s="117"/>
      <c r="BZ396" s="101">
        <f t="shared" ref="BZ396:CY396" si="1138">BZ397</f>
        <v>0</v>
      </c>
      <c r="CA396" s="101">
        <f t="shared" si="1138"/>
        <v>0</v>
      </c>
      <c r="CB396" s="101">
        <f t="shared" si="1138"/>
        <v>0</v>
      </c>
      <c r="CC396" s="101">
        <f t="shared" si="1138"/>
        <v>0</v>
      </c>
      <c r="CD396" s="101">
        <f t="shared" si="1138"/>
        <v>0</v>
      </c>
      <c r="CE396" s="101">
        <f t="shared" si="1138"/>
        <v>0</v>
      </c>
      <c r="CF396" s="101">
        <f t="shared" si="1138"/>
        <v>0</v>
      </c>
      <c r="CG396" s="101">
        <f t="shared" si="1138"/>
        <v>0</v>
      </c>
      <c r="CH396" s="101">
        <f t="shared" si="1138"/>
        <v>0</v>
      </c>
      <c r="CI396" s="101">
        <f t="shared" si="1138"/>
        <v>0</v>
      </c>
      <c r="CJ396" s="101">
        <f t="shared" si="1138"/>
        <v>0</v>
      </c>
      <c r="CK396" s="101">
        <f t="shared" si="1138"/>
        <v>0</v>
      </c>
      <c r="CL396" s="101">
        <f t="shared" si="1138"/>
        <v>0</v>
      </c>
      <c r="CM396" s="101">
        <f t="shared" si="1138"/>
        <v>0</v>
      </c>
      <c r="CN396" s="101">
        <f t="shared" si="1138"/>
        <v>0</v>
      </c>
      <c r="CO396" s="101">
        <f t="shared" si="1138"/>
        <v>0</v>
      </c>
      <c r="CP396" s="101">
        <f t="shared" si="1138"/>
        <v>0</v>
      </c>
      <c r="CQ396" s="101">
        <f t="shared" si="1138"/>
        <v>0</v>
      </c>
      <c r="CR396" s="101">
        <f t="shared" si="1138"/>
        <v>0</v>
      </c>
      <c r="CS396" s="101">
        <f t="shared" si="1114"/>
        <v>0</v>
      </c>
      <c r="CT396" s="101">
        <f>CT397</f>
        <v>30000</v>
      </c>
      <c r="CU396" s="101">
        <f t="shared" si="1138"/>
        <v>30000</v>
      </c>
      <c r="CV396" s="101">
        <f t="shared" si="1138"/>
        <v>0</v>
      </c>
      <c r="CW396" s="101">
        <f t="shared" si="1115"/>
        <v>0</v>
      </c>
      <c r="CX396" s="101">
        <f>CX397</f>
        <v>-7000</v>
      </c>
      <c r="CY396" s="101">
        <f t="shared" si="1138"/>
        <v>23000</v>
      </c>
      <c r="CZ396" s="101">
        <f>CZ397</f>
        <v>0</v>
      </c>
      <c r="DA396" s="101">
        <f>DA397</f>
        <v>0</v>
      </c>
      <c r="DB396" s="101">
        <f>DB397</f>
        <v>0</v>
      </c>
      <c r="DC396" s="101">
        <f>DC397</f>
        <v>26197.65</v>
      </c>
      <c r="DD396" s="101">
        <f t="shared" si="1117"/>
        <v>0</v>
      </c>
      <c r="DE396" s="101">
        <f t="shared" si="1118"/>
        <v>73.796197183098599</v>
      </c>
      <c r="DF396" s="101">
        <f>DF397</f>
        <v>18963.88</v>
      </c>
      <c r="DG396" s="101">
        <f>DG397</f>
        <v>90000</v>
      </c>
      <c r="DH396" s="101">
        <f>DH397</f>
        <v>10026.24</v>
      </c>
      <c r="DI396" s="101">
        <f t="shared" si="1120"/>
        <v>11.140266666666667</v>
      </c>
      <c r="DJ396" s="101">
        <f>DJ397</f>
        <v>-54500</v>
      </c>
      <c r="DK396" s="101">
        <f>DK397</f>
        <v>35500</v>
      </c>
      <c r="DL396" s="101">
        <f t="shared" si="1121"/>
        <v>53.419380281690145</v>
      </c>
      <c r="DM396" s="101">
        <f>DM397</f>
        <v>0</v>
      </c>
      <c r="DN396" s="101">
        <f>DN397</f>
        <v>35500</v>
      </c>
      <c r="DO396" s="101">
        <f>DO397</f>
        <v>26197.65</v>
      </c>
      <c r="DP396" s="101">
        <f t="shared" si="1123"/>
        <v>73.796197183098599</v>
      </c>
      <c r="DQ396" s="101">
        <f>DQ397</f>
        <v>-8500</v>
      </c>
      <c r="DR396" s="101">
        <f>DR397</f>
        <v>27000</v>
      </c>
      <c r="DS396" s="101">
        <f>DS397</f>
        <v>26197.65</v>
      </c>
      <c r="DT396" s="101">
        <f t="shared" si="1125"/>
        <v>97.028333333333336</v>
      </c>
      <c r="DU396" s="101">
        <f t="shared" ref="DU396:EB396" si="1139">DU397</f>
        <v>-802.34999999999854</v>
      </c>
      <c r="DV396" s="101">
        <f t="shared" si="1139"/>
        <v>26197.65</v>
      </c>
      <c r="DW396" s="101">
        <f t="shared" si="1139"/>
        <v>35500</v>
      </c>
      <c r="DX396" s="101">
        <f t="shared" si="1139"/>
        <v>0</v>
      </c>
      <c r="DY396" s="101">
        <f t="shared" si="1139"/>
        <v>0</v>
      </c>
      <c r="DZ396" s="101">
        <f>DZ397</f>
        <v>26197.65</v>
      </c>
      <c r="EA396" s="101">
        <f t="shared" si="1139"/>
        <v>35500</v>
      </c>
      <c r="EB396" s="101">
        <f t="shared" si="1139"/>
        <v>0</v>
      </c>
      <c r="EC396" s="101">
        <f t="shared" si="1128"/>
        <v>0</v>
      </c>
      <c r="ED396" s="101">
        <f>ED397</f>
        <v>-35500</v>
      </c>
      <c r="EE396" s="101">
        <f>EE397</f>
        <v>0</v>
      </c>
      <c r="EF396" s="101">
        <f>EF397</f>
        <v>0</v>
      </c>
      <c r="EG396" s="101">
        <f t="shared" si="1130"/>
        <v>0</v>
      </c>
      <c r="EH396" s="101" t="e">
        <f>EH397</f>
        <v>#REF!</v>
      </c>
      <c r="EI396" s="101">
        <f>IFERROR(#REF!/DZ396*100,)</f>
        <v>0</v>
      </c>
      <c r="EJ396" s="101">
        <f>IFERROR(#REF!/#REF!*100,)</f>
        <v>0</v>
      </c>
      <c r="EK396" s="101">
        <f t="shared" ref="EK396:EM396" si="1140">EK397</f>
        <v>72216</v>
      </c>
      <c r="EL396" s="101">
        <f t="shared" si="1140"/>
        <v>0</v>
      </c>
      <c r="EM396" s="101">
        <f t="shared" si="1140"/>
        <v>0</v>
      </c>
      <c r="EN396" s="102"/>
      <c r="EO396" s="102"/>
      <c r="EP396" s="102"/>
      <c r="EQ396" s="102"/>
      <c r="ER396" s="102"/>
      <c r="ES396" s="146">
        <f t="shared" si="968"/>
        <v>0</v>
      </c>
      <c r="EX396" s="739">
        <f>IF(EX$9=$K396,#REF!,0)</f>
        <v>0</v>
      </c>
      <c r="EY396" s="739">
        <f>IF(EY$9=$K396,#REF!,0)</f>
        <v>0</v>
      </c>
      <c r="EZ396" s="739">
        <f>IF(EZ$9=$K396,#REF!,0)</f>
        <v>0</v>
      </c>
      <c r="FA396" s="739">
        <f>IF(FA$9=$K396,#REF!,0)</f>
        <v>0</v>
      </c>
      <c r="FB396" s="739">
        <f>IF(FB$9=$K396,#REF!,0)</f>
        <v>0</v>
      </c>
      <c r="FC396" s="739">
        <f>IF(FC$9=$K396,#REF!,0)</f>
        <v>0</v>
      </c>
      <c r="FD396" s="739">
        <f>IF(FD$9=$K396,#REF!,0)</f>
        <v>0</v>
      </c>
      <c r="FE396" s="739">
        <f>IF(FE$9=$K396,#REF!,0)</f>
        <v>0</v>
      </c>
      <c r="FF396" s="739">
        <f>IF(FF$9=$K396,#REF!,0)</f>
        <v>0</v>
      </c>
      <c r="FG396" s="739">
        <f>IF(FG$9=$K396,#REF!,0)</f>
        <v>0</v>
      </c>
      <c r="FH396" s="739">
        <f>IF(FH$9=$K396,#REF!,0)</f>
        <v>0</v>
      </c>
      <c r="FI396" s="739">
        <f>IF(FI$9=$K396,#REF!,0)</f>
        <v>0</v>
      </c>
      <c r="FJ396" s="739">
        <f>IF(FJ$9=$K396,#REF!,0)</f>
        <v>0</v>
      </c>
      <c r="FK396" s="739">
        <f>IF(FK$9=$K396,#REF!,0)</f>
        <v>0</v>
      </c>
      <c r="FL396" s="739">
        <f>IF(FL$9=$K396,#REF!,0)</f>
        <v>0</v>
      </c>
      <c r="FM396" s="739">
        <f>IF(FM$9=$K396,#REF!,0)</f>
        <v>0</v>
      </c>
      <c r="FN396" s="739">
        <f>IF(FN$9=$K396,#REF!,0)</f>
        <v>0</v>
      </c>
      <c r="FO396" s="739">
        <f>IF(FO$9=$K396,#REF!,0)</f>
        <v>0</v>
      </c>
      <c r="FP396" s="739">
        <f>IF(FP$9=$K396,#REF!,0)</f>
        <v>0</v>
      </c>
      <c r="FQ396" s="739">
        <f>IF(FQ$9=$K396,#REF!,0)</f>
        <v>0</v>
      </c>
      <c r="FU396" s="739">
        <f t="shared" si="1132"/>
        <v>0</v>
      </c>
      <c r="FV396" s="739">
        <f t="shared" si="1132"/>
        <v>0</v>
      </c>
      <c r="FW396" s="739">
        <f t="shared" si="1132"/>
        <v>0</v>
      </c>
      <c r="FX396" s="739">
        <f t="shared" si="1132"/>
        <v>0</v>
      </c>
      <c r="FY396" s="739">
        <f t="shared" si="1132"/>
        <v>0</v>
      </c>
      <c r="FZ396" s="739">
        <f t="shared" si="1132"/>
        <v>0</v>
      </c>
      <c r="GA396" s="739">
        <f t="shared" si="1132"/>
        <v>0</v>
      </c>
      <c r="GB396" s="739">
        <f t="shared" si="1132"/>
        <v>0</v>
      </c>
      <c r="GC396" s="739">
        <f t="shared" si="1132"/>
        <v>0</v>
      </c>
      <c r="GD396" s="739">
        <f t="shared" si="1132"/>
        <v>0</v>
      </c>
      <c r="GE396" s="739">
        <f t="shared" si="1133"/>
        <v>0</v>
      </c>
      <c r="GF396" s="739">
        <f t="shared" si="1133"/>
        <v>0</v>
      </c>
      <c r="GG396" s="739">
        <f t="shared" si="1133"/>
        <v>0</v>
      </c>
      <c r="GH396" s="739">
        <f t="shared" si="1133"/>
        <v>0</v>
      </c>
      <c r="GI396" s="739">
        <f t="shared" si="1133"/>
        <v>0</v>
      </c>
      <c r="GJ396" s="739">
        <f t="shared" si="1133"/>
        <v>0</v>
      </c>
      <c r="GK396" s="739">
        <f t="shared" si="1133"/>
        <v>0</v>
      </c>
      <c r="GL396" s="739">
        <f t="shared" si="1133"/>
        <v>0</v>
      </c>
      <c r="GM396" s="739">
        <f t="shared" si="1133"/>
        <v>0</v>
      </c>
      <c r="GN396" s="739">
        <f t="shared" si="1133"/>
        <v>0</v>
      </c>
      <c r="GQ396" s="1098">
        <f>IF(GQ$9=$N396,#REF!,0)</f>
        <v>0</v>
      </c>
      <c r="GR396" s="1098">
        <f>IF(GR$9=$N396,#REF!,0)</f>
        <v>0</v>
      </c>
      <c r="GS396" s="1098">
        <f>IF(GS$9=$N396,#REF!,0)</f>
        <v>0</v>
      </c>
      <c r="GT396" s="1098">
        <f>IF(GT$9=$N396,#REF!,0)</f>
        <v>0</v>
      </c>
      <c r="GU396" s="1098">
        <f>IF(GU$9=$N396,#REF!,0)</f>
        <v>0</v>
      </c>
      <c r="GV396" s="1098">
        <f>IF(GV$9=$N396,#REF!,0)</f>
        <v>0</v>
      </c>
      <c r="GW396" s="1098">
        <f>IF(GW$9=$N396,#REF!,0)</f>
        <v>0</v>
      </c>
      <c r="GX396" s="1098">
        <f>IF(GX$9=$N396,#REF!,0)</f>
        <v>0</v>
      </c>
      <c r="GY396" s="1098">
        <f>IF(GY$9=$N396,#REF!,0)</f>
        <v>0</v>
      </c>
      <c r="GZ396" s="1098">
        <f>IF(GZ$9=$N396,#REF!,0)</f>
        <v>0</v>
      </c>
      <c r="HA396" s="1098">
        <f>IF(HA$9=$N396,#REF!,0)</f>
        <v>0</v>
      </c>
      <c r="HB396" s="1098">
        <f>IF(HB$9=$N396,#REF!,0)</f>
        <v>0</v>
      </c>
      <c r="HC396" s="1098">
        <f>IF(HC$9=$N396,#REF!,0)</f>
        <v>0</v>
      </c>
      <c r="HD396" s="1098">
        <f>IF(HD$9=$N396,#REF!,0)</f>
        <v>0</v>
      </c>
      <c r="HE396" s="1098">
        <f>IF(HE$9=$N396,#REF!,0)</f>
        <v>0</v>
      </c>
      <c r="HF396" s="1098">
        <f>IF(HF$9=$N396,#REF!,0)</f>
        <v>0</v>
      </c>
      <c r="HG396" s="1098">
        <f>IF(HG$9=$N396,#REF!,0)</f>
        <v>0</v>
      </c>
      <c r="HH396" s="1098">
        <f>IF(HH$9=$N396,#REF!,0)</f>
        <v>0</v>
      </c>
      <c r="HI396" s="1098">
        <f>IF(HI$9=$N396,#REF!,0)</f>
        <v>0</v>
      </c>
      <c r="HJ396" s="1098">
        <f>IF(HJ$9=$N396,#REF!,0)</f>
        <v>0</v>
      </c>
      <c r="HK396" s="1098">
        <f>IF(HK$9=$N396,#REF!,0)</f>
        <v>0</v>
      </c>
      <c r="HL396" s="1098">
        <f>IF(HL$9=$N396,#REF!,0)</f>
        <v>0</v>
      </c>
      <c r="HM396" s="1098">
        <f>IF(HM$9=$N396,#REF!,0)</f>
        <v>0</v>
      </c>
      <c r="HN396" s="1098">
        <f>IF(HN$9=$N396,#REF!,0)</f>
        <v>0</v>
      </c>
      <c r="HO396" s="1098">
        <f>IF(HO$9=$N396,#REF!,0)</f>
        <v>0</v>
      </c>
      <c r="HP396" s="1098">
        <f>IF(HP$9=$N396,#REF!,0)</f>
        <v>0</v>
      </c>
      <c r="HQ396" s="1098">
        <f>IF(HQ$9=$N396,#REF!,0)</f>
        <v>0</v>
      </c>
      <c r="HR396" s="1098">
        <f>IF(HR$9=$N396,#REF!,0)</f>
        <v>0</v>
      </c>
      <c r="HS396" s="1098">
        <f>IF(HS$9=$N396,#REF!,0)</f>
        <v>0</v>
      </c>
      <c r="HT396" s="1098">
        <f>IF(HT$9=$N396,#REF!,0)</f>
        <v>0</v>
      </c>
      <c r="HU396" s="1098">
        <f>IF(HU$9=$N396,#REF!,0)</f>
        <v>0</v>
      </c>
      <c r="HV396" s="1098">
        <f>IF(HV$9=$N396,#REF!,0)</f>
        <v>0</v>
      </c>
      <c r="HW396" s="1098">
        <f>IF(HW$9=$N396,#REF!,0)</f>
        <v>0</v>
      </c>
      <c r="HX396" s="1098">
        <f>IF(HX$9=$N396,#REF!,0)</f>
        <v>0</v>
      </c>
      <c r="HY396" s="1098">
        <f>IF(HY$9=$N396,#REF!,0)</f>
        <v>0</v>
      </c>
      <c r="HZ396" s="1098">
        <f>IF(HZ$9=$N396,#REF!,0)</f>
        <v>0</v>
      </c>
      <c r="IA396" s="1098">
        <f>IF(IA$9=$N396,#REF!,0)</f>
        <v>0</v>
      </c>
      <c r="IB396" s="1098">
        <f>IF(IB$9=$N396,#REF!,0)</f>
        <v>0</v>
      </c>
      <c r="IC396" s="1098">
        <f>IF(IC$9=$N396,#REF!,0)</f>
        <v>0</v>
      </c>
      <c r="ID396" s="1098">
        <f>IF(ID$9=$N396,#REF!,0)</f>
        <v>0</v>
      </c>
      <c r="IE396" s="1098">
        <f>IF(IE$9=$N396,#REF!,0)</f>
        <v>0</v>
      </c>
      <c r="IF396" s="1098">
        <f>IF(IF$9=$N396,#REF!,0)</f>
        <v>0</v>
      </c>
      <c r="IG396" s="1098">
        <f>IF(IG$9=$N396,#REF!,0)</f>
        <v>0</v>
      </c>
      <c r="IH396" s="1098">
        <f>IF(IH$9=$N396,#REF!,0)</f>
        <v>0</v>
      </c>
      <c r="II396" s="1098">
        <f>IF(II$9=$N396,#REF!,0)</f>
        <v>0</v>
      </c>
      <c r="IJ396" s="1098">
        <f>IF(IJ$9=$N396,#REF!,0)</f>
        <v>0</v>
      </c>
      <c r="IK396" s="1098">
        <f>IF(IK$9=$N396,#REF!,0)</f>
        <v>0</v>
      </c>
      <c r="IL396" s="1098">
        <f>IF(IL$9=$N396,#REF!,0)</f>
        <v>0</v>
      </c>
      <c r="IM396" s="1098">
        <f>IF(IM$9=$N396,#REF!,0)</f>
        <v>0</v>
      </c>
      <c r="IN396" s="1098">
        <f>IF(IN$9=$N396,#REF!,0)</f>
        <v>0</v>
      </c>
      <c r="IO396" s="1098">
        <f>IF(IO$9=$N396,#REF!,0)</f>
        <v>0</v>
      </c>
      <c r="IP396" s="1098">
        <f>IF(IP$9=$N396,#REF!,0)</f>
        <v>0</v>
      </c>
      <c r="IQ396" s="1098">
        <f>IF(IQ$9=$N396,#REF!,0)</f>
        <v>0</v>
      </c>
      <c r="IR396" s="1098">
        <f>IF(IR$9=$N396,#REF!,0)</f>
        <v>0</v>
      </c>
      <c r="IS396" s="1098">
        <f>IF(IS$9=$N396,#REF!,0)</f>
        <v>0</v>
      </c>
      <c r="IT396" s="1098">
        <f>IF(IT$9=$N396,#REF!,0)</f>
        <v>0</v>
      </c>
      <c r="IU396" s="1098">
        <f>IF(IU$9=$N396,#REF!,0)</f>
        <v>0</v>
      </c>
      <c r="IV396" s="1098">
        <f>IF(IV$9=$N396,#REF!,0)</f>
        <v>0</v>
      </c>
      <c r="IW396" s="1098">
        <f>IF(IW$9=$N396,#REF!,0)</f>
        <v>0</v>
      </c>
      <c r="IX396" s="1098">
        <f>IF(IX$9=$N396,#REF!,0)</f>
        <v>0</v>
      </c>
      <c r="IY396" s="1098">
        <f>IF(IY$9=$N396,#REF!,0)</f>
        <v>0</v>
      </c>
      <c r="IZ396" s="1098">
        <f>IF(IZ$9=$N396,#REF!,0)</f>
        <v>0</v>
      </c>
      <c r="JA396" s="1098">
        <f>IF(JA$9=$N396,#REF!,0)</f>
        <v>0</v>
      </c>
      <c r="JB396" s="1098">
        <f>IF(JB$9=$N396,#REF!,0)</f>
        <v>0</v>
      </c>
      <c r="JC396" s="1098">
        <f>IF(JC$9=$N396,#REF!,0)</f>
        <v>0</v>
      </c>
      <c r="JD396" s="1098">
        <f>IF(JD$9=$N396,#REF!,0)</f>
        <v>0</v>
      </c>
      <c r="JE396" s="1098">
        <f>IF(JE$9=$N396,#REF!,0)</f>
        <v>0</v>
      </c>
      <c r="JF396" s="1098">
        <f>IF(JF$9=$N396,#REF!,0)</f>
        <v>0</v>
      </c>
      <c r="JG396" s="1098">
        <f>IF(JG$9=$N396,#REF!,0)</f>
        <v>0</v>
      </c>
      <c r="JH396" s="1098">
        <f>IF(JH$9=$N396,#REF!,0)</f>
        <v>0</v>
      </c>
      <c r="JI396" s="1098">
        <f>IF(JI$9=$N396,#REF!,0)</f>
        <v>0</v>
      </c>
      <c r="JJ396" s="1098">
        <f>IF(JJ$9=$N396,#REF!,0)</f>
        <v>0</v>
      </c>
      <c r="JK396" s="1098">
        <f>IF(JK$9=$N396,#REF!,0)</f>
        <v>0</v>
      </c>
      <c r="JL396" s="1098">
        <f>IF(JL$9=$N396,#REF!,0)</f>
        <v>0</v>
      </c>
      <c r="JM396" s="1098">
        <f>IF(JM$9=$N396,#REF!,0)</f>
        <v>0</v>
      </c>
      <c r="JN396" s="1098">
        <f>IF(JN$9=$N396,#REF!,0)</f>
        <v>0</v>
      </c>
      <c r="JO396" s="1098">
        <f>IF(JO$9=$N396,#REF!,0)</f>
        <v>0</v>
      </c>
      <c r="JP396" s="1098">
        <f>IF(JP$9=$N396,#REF!,0)</f>
        <v>0</v>
      </c>
      <c r="JQ396" s="1098">
        <f>IF(JQ$9=$N396,#REF!,0)</f>
        <v>0</v>
      </c>
      <c r="JR396" s="1098">
        <f>IF(JR$9=$N396,#REF!,0)</f>
        <v>0</v>
      </c>
      <c r="JS396" s="1098">
        <f>IF(JS$9=$N396,#REF!,0)</f>
        <v>0</v>
      </c>
      <c r="JT396" s="1098">
        <f>IF(JT$9=$N396,#REF!,0)</f>
        <v>0</v>
      </c>
      <c r="JU396" s="1098">
        <f>IF(JU$9=$N396,#REF!,0)</f>
        <v>0</v>
      </c>
      <c r="JV396" s="1098">
        <f>IF(JV$9=$N396,#REF!,0)</f>
        <v>0</v>
      </c>
      <c r="JW396" s="1098">
        <f>IF(JW$9=$N396,#REF!,0)</f>
        <v>0</v>
      </c>
      <c r="JX396" s="681"/>
      <c r="JZ396" s="681">
        <f t="shared" si="1134"/>
        <v>0</v>
      </c>
      <c r="KA396" s="681">
        <f t="shared" si="1134"/>
        <v>0</v>
      </c>
      <c r="KB396" s="681">
        <f t="shared" si="1134"/>
        <v>0</v>
      </c>
      <c r="KC396" s="681">
        <f t="shared" si="1134"/>
        <v>0</v>
      </c>
      <c r="KD396" s="681">
        <f t="shared" si="1134"/>
        <v>0</v>
      </c>
      <c r="KE396" s="681">
        <f t="shared" si="1134"/>
        <v>0</v>
      </c>
      <c r="KF396" s="681">
        <f t="shared" si="1134"/>
        <v>0</v>
      </c>
      <c r="KG396" s="681">
        <f t="shared" si="1134"/>
        <v>0</v>
      </c>
      <c r="KH396" s="681">
        <f t="shared" si="1134"/>
        <v>0</v>
      </c>
      <c r="KI396" s="681">
        <f t="shared" si="1134"/>
        <v>0</v>
      </c>
      <c r="KJ396" s="681">
        <f t="shared" si="1134"/>
        <v>0</v>
      </c>
      <c r="KN396" s="1098">
        <f t="shared" si="1108"/>
        <v>0</v>
      </c>
      <c r="KO396" s="1098">
        <f t="shared" si="1108"/>
        <v>0</v>
      </c>
      <c r="KP396" s="1098">
        <f t="shared" si="1108"/>
        <v>0</v>
      </c>
      <c r="KQ396" s="1098">
        <f t="shared" si="1108"/>
        <v>26197.65</v>
      </c>
      <c r="KR396" s="1098">
        <f t="shared" si="1108"/>
        <v>0</v>
      </c>
      <c r="KS396" s="1098">
        <f t="shared" si="1108"/>
        <v>0</v>
      </c>
      <c r="KT396" s="1098">
        <f t="shared" si="1108"/>
        <v>0</v>
      </c>
      <c r="KU396" s="1098">
        <f t="shared" si="1108"/>
        <v>0</v>
      </c>
      <c r="KV396" s="1098">
        <f t="shared" si="1108"/>
        <v>0</v>
      </c>
      <c r="KW396" s="1098">
        <f t="shared" si="1108"/>
        <v>0</v>
      </c>
      <c r="KX396" s="1098">
        <f t="shared" si="1108"/>
        <v>0</v>
      </c>
      <c r="KY396" s="1098">
        <f t="shared" si="1108"/>
        <v>0</v>
      </c>
      <c r="KZ396" s="1098">
        <f t="shared" si="1108"/>
        <v>0</v>
      </c>
      <c r="LA396" s="1098">
        <f t="shared" si="1108"/>
        <v>0</v>
      </c>
      <c r="LB396" s="1098">
        <f t="shared" si="1108"/>
        <v>0</v>
      </c>
      <c r="LC396" s="1098">
        <f t="shared" si="1108"/>
        <v>0</v>
      </c>
      <c r="LD396" s="1098">
        <f t="shared" si="1107"/>
        <v>0</v>
      </c>
      <c r="LE396" s="1098">
        <f t="shared" si="1107"/>
        <v>0</v>
      </c>
      <c r="LF396" s="1098">
        <f t="shared" si="1107"/>
        <v>0</v>
      </c>
      <c r="LG396" s="1098">
        <f t="shared" si="1107"/>
        <v>0</v>
      </c>
      <c r="LH396" s="1098">
        <f t="shared" si="1107"/>
        <v>0</v>
      </c>
      <c r="LI396" s="1098">
        <f t="shared" si="1107"/>
        <v>0</v>
      </c>
      <c r="LJ396" s="1098">
        <f t="shared" si="1107"/>
        <v>0</v>
      </c>
      <c r="LK396" s="1098">
        <f t="shared" si="1107"/>
        <v>0</v>
      </c>
      <c r="LL396" s="1098">
        <f t="shared" si="1107"/>
        <v>0</v>
      </c>
      <c r="LM396" s="1098">
        <f t="shared" si="1107"/>
        <v>0</v>
      </c>
      <c r="LN396" s="1098">
        <f t="shared" si="1107"/>
        <v>0</v>
      </c>
      <c r="LO396" s="1098">
        <f t="shared" si="1107"/>
        <v>0</v>
      </c>
      <c r="LP396" s="1098">
        <f t="shared" si="1107"/>
        <v>0</v>
      </c>
      <c r="LQ396" s="1098">
        <f t="shared" si="1107"/>
        <v>0</v>
      </c>
      <c r="LR396" s="1098">
        <f t="shared" si="1107"/>
        <v>0</v>
      </c>
      <c r="LS396" s="1098">
        <f t="shared" si="1106"/>
        <v>0</v>
      </c>
    </row>
    <row r="397" spans="1:331" ht="20.100000000000001" customHeight="1" x14ac:dyDescent="0.35">
      <c r="A397" s="729"/>
      <c r="B397" s="871"/>
      <c r="C397" s="870"/>
      <c r="D397" s="1147"/>
      <c r="E397" s="1147"/>
      <c r="F397" s="1147"/>
      <c r="G397" s="1147"/>
      <c r="H397" s="1147"/>
      <c r="I397" s="1147"/>
      <c r="J397" s="871" t="s">
        <v>212</v>
      </c>
      <c r="K397" s="877"/>
      <c r="L397" s="886"/>
      <c r="M397" s="878"/>
      <c r="N397" s="881">
        <v>3211</v>
      </c>
      <c r="O397" s="1216" t="s">
        <v>22</v>
      </c>
      <c r="P397" s="419"/>
      <c r="Q397" s="419"/>
      <c r="R397" s="419"/>
      <c r="S397" s="419"/>
      <c r="T397" s="419"/>
      <c r="U397" s="419"/>
      <c r="V397" s="419"/>
      <c r="W397" s="419"/>
      <c r="X397" s="419"/>
      <c r="Y397" s="419"/>
      <c r="Z397" s="419"/>
      <c r="AA397" s="419"/>
      <c r="AB397" s="419"/>
      <c r="AC397" s="419"/>
      <c r="AD397" s="419"/>
      <c r="AE397" s="419"/>
      <c r="AF397" s="419"/>
      <c r="AG397" s="419"/>
      <c r="AH397" s="419"/>
      <c r="AI397" s="615"/>
      <c r="AJ397" s="419"/>
      <c r="AK397" s="419"/>
      <c r="AL397" s="419"/>
      <c r="AM397" s="419"/>
      <c r="AN397" s="58"/>
      <c r="AO397" s="58"/>
      <c r="AP397" s="58"/>
      <c r="AQ397" s="58"/>
      <c r="AR397" s="117"/>
      <c r="AS397" s="58"/>
      <c r="AT397" s="58"/>
      <c r="AU397" s="58"/>
      <c r="AV397" s="117"/>
      <c r="AW397" s="117"/>
      <c r="AX397" s="117"/>
      <c r="AY397" s="58"/>
      <c r="AZ397" s="55"/>
      <c r="BA397" s="55"/>
      <c r="BB397" s="117"/>
      <c r="BC397" s="117"/>
      <c r="BD397" s="117"/>
      <c r="BE397" s="117"/>
      <c r="BF397" s="117"/>
      <c r="BG397" s="117"/>
      <c r="BH397" s="117"/>
      <c r="BI397" s="58"/>
      <c r="BJ397" s="117"/>
      <c r="BK397" s="117"/>
      <c r="BL397" s="58"/>
      <c r="BM397" s="58"/>
      <c r="BN397" s="58"/>
      <c r="BO397" s="117"/>
      <c r="BP397" s="117"/>
      <c r="BQ397" s="117"/>
      <c r="BR397" s="58"/>
      <c r="BS397" s="117"/>
      <c r="BT397" s="117"/>
      <c r="BU397" s="58"/>
      <c r="BV397" s="117"/>
      <c r="BW397" s="117"/>
      <c r="BX397" s="117"/>
      <c r="BY397" s="117"/>
      <c r="BZ397" s="726">
        <v>0</v>
      </c>
      <c r="CA397" s="726">
        <v>0</v>
      </c>
      <c r="CB397" s="726">
        <v>0</v>
      </c>
      <c r="CC397" s="726">
        <v>0</v>
      </c>
      <c r="CD397" s="726">
        <v>0</v>
      </c>
      <c r="CE397" s="726">
        <v>0</v>
      </c>
      <c r="CF397" s="726">
        <v>0</v>
      </c>
      <c r="CG397" s="726">
        <v>0</v>
      </c>
      <c r="CH397" s="726">
        <v>0</v>
      </c>
      <c r="CI397" s="726">
        <v>0</v>
      </c>
      <c r="CJ397" s="726">
        <v>0</v>
      </c>
      <c r="CK397" s="726">
        <v>0</v>
      </c>
      <c r="CL397" s="726">
        <v>0</v>
      </c>
      <c r="CM397" s="726">
        <v>0</v>
      </c>
      <c r="CN397" s="726"/>
      <c r="CO397" s="726"/>
      <c r="CP397" s="726"/>
      <c r="CQ397" s="726">
        <v>0</v>
      </c>
      <c r="CR397" s="726">
        <v>0</v>
      </c>
      <c r="CS397" s="726">
        <f t="shared" si="1114"/>
        <v>0</v>
      </c>
      <c r="CT397" s="726">
        <f>(CU397-CQ397)</f>
        <v>30000</v>
      </c>
      <c r="CU397" s="726">
        <v>30000</v>
      </c>
      <c r="CV397" s="726">
        <v>0</v>
      </c>
      <c r="CW397" s="726">
        <f t="shared" si="1115"/>
        <v>0</v>
      </c>
      <c r="CX397" s="726">
        <f>(CY397-CU397)</f>
        <v>-7000</v>
      </c>
      <c r="CY397" s="726">
        <v>23000</v>
      </c>
      <c r="CZ397" s="862"/>
      <c r="DA397" s="862"/>
      <c r="DB397" s="726">
        <v>0</v>
      </c>
      <c r="DC397" s="862">
        <v>26197.65</v>
      </c>
      <c r="DD397" s="862">
        <f t="shared" si="1117"/>
        <v>0</v>
      </c>
      <c r="DE397" s="862">
        <f t="shared" si="1118"/>
        <v>73.796197183098599</v>
      </c>
      <c r="DF397" s="862">
        <v>18963.88</v>
      </c>
      <c r="DG397" s="862">
        <v>90000</v>
      </c>
      <c r="DH397" s="726">
        <v>10026.24</v>
      </c>
      <c r="DI397" s="862">
        <f t="shared" si="1120"/>
        <v>11.140266666666667</v>
      </c>
      <c r="DJ397" s="726">
        <f>(DK397-DG397)</f>
        <v>-54500</v>
      </c>
      <c r="DK397" s="862">
        <v>35500</v>
      </c>
      <c r="DL397" s="862">
        <f t="shared" si="1121"/>
        <v>53.419380281690145</v>
      </c>
      <c r="DM397" s="726">
        <f>(DN397-DK397)</f>
        <v>0</v>
      </c>
      <c r="DN397" s="862">
        <v>35500</v>
      </c>
      <c r="DO397" s="862">
        <v>26197.65</v>
      </c>
      <c r="DP397" s="862">
        <f t="shared" si="1123"/>
        <v>73.796197183098599</v>
      </c>
      <c r="DQ397" s="862">
        <f>(DR397-DN397)</f>
        <v>-8500</v>
      </c>
      <c r="DR397" s="862">
        <v>27000</v>
      </c>
      <c r="DS397" s="862">
        <v>26197.65</v>
      </c>
      <c r="DT397" s="862">
        <f t="shared" si="1125"/>
        <v>97.028333333333336</v>
      </c>
      <c r="DU397" s="862">
        <f>(DV397-DR397)</f>
        <v>-802.34999999999854</v>
      </c>
      <c r="DV397" s="862">
        <v>26197.65</v>
      </c>
      <c r="DW397" s="862">
        <v>35500</v>
      </c>
      <c r="DX397" s="862"/>
      <c r="DY397" s="862"/>
      <c r="DZ397" s="862">
        <v>26197.65</v>
      </c>
      <c r="EA397" s="862">
        <v>35500</v>
      </c>
      <c r="EB397" s="862">
        <v>0</v>
      </c>
      <c r="EC397" s="862">
        <f t="shared" si="1128"/>
        <v>0</v>
      </c>
      <c r="ED397" s="862">
        <f>(EE397-EA397)</f>
        <v>-35500</v>
      </c>
      <c r="EE397" s="862">
        <v>0</v>
      </c>
      <c r="EF397" s="862">
        <v>0</v>
      </c>
      <c r="EG397" s="862">
        <f t="shared" si="1130"/>
        <v>0</v>
      </c>
      <c r="EH397" s="862" t="e">
        <f>(#REF!-EE397)</f>
        <v>#REF!</v>
      </c>
      <c r="EI397" s="862">
        <f>IFERROR(#REF!/DZ397*100,)</f>
        <v>0</v>
      </c>
      <c r="EJ397" s="862">
        <f>IFERROR(#REF!/#REF!*100,)</f>
        <v>0</v>
      </c>
      <c r="EK397" s="862">
        <v>72216</v>
      </c>
      <c r="EL397" s="862"/>
      <c r="EM397" s="862"/>
      <c r="EN397" s="150"/>
      <c r="EO397" s="150"/>
      <c r="EP397" s="150"/>
      <c r="EQ397" s="150"/>
      <c r="ER397" s="150"/>
      <c r="ES397" s="146">
        <f t="shared" ref="ES397:ES423" si="1141">IF($ES$9=$B396,$EE397,0)</f>
        <v>0</v>
      </c>
      <c r="EX397" s="739">
        <f>IF(EX$9=$K397,#REF!,0)</f>
        <v>0</v>
      </c>
      <c r="EY397" s="739">
        <f>IF(EY$9=$K397,#REF!,0)</f>
        <v>0</v>
      </c>
      <c r="EZ397" s="739">
        <f>IF(EZ$9=$K397,#REF!,0)</f>
        <v>0</v>
      </c>
      <c r="FA397" s="739">
        <f>IF(FA$9=$K397,#REF!,0)</f>
        <v>0</v>
      </c>
      <c r="FB397" s="739">
        <f>IF(FB$9=$K397,#REF!,0)</f>
        <v>0</v>
      </c>
      <c r="FC397" s="739">
        <f>IF(FC$9=$K397,#REF!,0)</f>
        <v>0</v>
      </c>
      <c r="FD397" s="739">
        <f>IF(FD$9=$K397,#REF!,0)</f>
        <v>0</v>
      </c>
      <c r="FE397" s="739">
        <f>IF(FE$9=$K397,#REF!,0)</f>
        <v>0</v>
      </c>
      <c r="FF397" s="739">
        <f>IF(FF$9=$K397,#REF!,0)</f>
        <v>0</v>
      </c>
      <c r="FG397" s="739">
        <f>IF(FG$9=$K397,#REF!,0)</f>
        <v>0</v>
      </c>
      <c r="FH397" s="739">
        <f>IF(FH$9=$K397,#REF!,0)</f>
        <v>0</v>
      </c>
      <c r="FI397" s="739">
        <f>IF(FI$9=$K397,#REF!,0)</f>
        <v>0</v>
      </c>
      <c r="FJ397" s="739">
        <f>IF(FJ$9=$K397,#REF!,0)</f>
        <v>0</v>
      </c>
      <c r="FK397" s="739">
        <f>IF(FK$9=$K397,#REF!,0)</f>
        <v>0</v>
      </c>
      <c r="FL397" s="739">
        <f>IF(FL$9=$K397,#REF!,0)</f>
        <v>0</v>
      </c>
      <c r="FM397" s="739">
        <f>IF(FM$9=$K397,#REF!,0)</f>
        <v>0</v>
      </c>
      <c r="FN397" s="739">
        <f>IF(FN$9=$K397,#REF!,0)</f>
        <v>0</v>
      </c>
      <c r="FO397" s="739">
        <f>IF(FO$9=$K397,#REF!,0)</f>
        <v>0</v>
      </c>
      <c r="FP397" s="739">
        <f>IF(FP$9=$K397,#REF!,0)</f>
        <v>0</v>
      </c>
      <c r="FQ397" s="739">
        <f>IF(FQ$9=$K397,#REF!,0)</f>
        <v>0</v>
      </c>
      <c r="FU397" s="739">
        <f t="shared" si="1132"/>
        <v>0</v>
      </c>
      <c r="FV397" s="739">
        <f t="shared" si="1132"/>
        <v>0</v>
      </c>
      <c r="FW397" s="739">
        <f t="shared" si="1132"/>
        <v>0</v>
      </c>
      <c r="FX397" s="739">
        <f t="shared" si="1132"/>
        <v>0</v>
      </c>
      <c r="FY397" s="739">
        <f t="shared" si="1132"/>
        <v>0</v>
      </c>
      <c r="FZ397" s="739">
        <f t="shared" si="1132"/>
        <v>0</v>
      </c>
      <c r="GA397" s="739">
        <f t="shared" si="1132"/>
        <v>0</v>
      </c>
      <c r="GB397" s="739">
        <f t="shared" si="1132"/>
        <v>0</v>
      </c>
      <c r="GC397" s="739">
        <f t="shared" si="1132"/>
        <v>0</v>
      </c>
      <c r="GD397" s="739">
        <f t="shared" si="1132"/>
        <v>0</v>
      </c>
      <c r="GE397" s="739">
        <f t="shared" si="1133"/>
        <v>0</v>
      </c>
      <c r="GF397" s="739">
        <f t="shared" si="1133"/>
        <v>0</v>
      </c>
      <c r="GG397" s="739">
        <f t="shared" si="1133"/>
        <v>0</v>
      </c>
      <c r="GH397" s="739">
        <f t="shared" si="1133"/>
        <v>0</v>
      </c>
      <c r="GI397" s="739">
        <f t="shared" si="1133"/>
        <v>0</v>
      </c>
      <c r="GJ397" s="739">
        <f t="shared" si="1133"/>
        <v>0</v>
      </c>
      <c r="GK397" s="739">
        <f t="shared" si="1133"/>
        <v>0</v>
      </c>
      <c r="GL397" s="739">
        <f t="shared" si="1133"/>
        <v>0</v>
      </c>
      <c r="GM397" s="739">
        <f t="shared" si="1133"/>
        <v>0</v>
      </c>
      <c r="GN397" s="739">
        <f t="shared" si="1133"/>
        <v>0</v>
      </c>
      <c r="GQ397" s="1098">
        <f>IF(GQ$9=$N397,#REF!,0)</f>
        <v>0</v>
      </c>
      <c r="GR397" s="1098">
        <f>IF(GR$9=$N397,#REF!,0)</f>
        <v>0</v>
      </c>
      <c r="GS397" s="1098">
        <f>IF(GS$9=$N397,#REF!,0)</f>
        <v>0</v>
      </c>
      <c r="GT397" s="1098">
        <f>IF(GT$9=$N397,#REF!,0)</f>
        <v>0</v>
      </c>
      <c r="GU397" s="1098">
        <f>IF(GU$9=$N397,#REF!,0)</f>
        <v>0</v>
      </c>
      <c r="GV397" s="1098">
        <f>IF(GV$9=$N397,#REF!,0)</f>
        <v>0</v>
      </c>
      <c r="GW397" s="1098">
        <f>IF(GW$9=$N397,#REF!,0)</f>
        <v>0</v>
      </c>
      <c r="GX397" s="1098">
        <f>IF(GX$9=$N397,#REF!,0)</f>
        <v>0</v>
      </c>
      <c r="GY397" s="1098" t="e">
        <f>IF(GY$9=$N397,#REF!,0)</f>
        <v>#REF!</v>
      </c>
      <c r="GZ397" s="1098">
        <f>IF(GZ$9=$N397,#REF!,0)</f>
        <v>0</v>
      </c>
      <c r="HA397" s="1098">
        <f>IF(HA$9=$N397,#REF!,0)</f>
        <v>0</v>
      </c>
      <c r="HB397" s="1098">
        <f>IF(HB$9=$N397,#REF!,0)</f>
        <v>0</v>
      </c>
      <c r="HC397" s="1098">
        <f>IF(HC$9=$N397,#REF!,0)</f>
        <v>0</v>
      </c>
      <c r="HD397" s="1098">
        <f>IF(HD$9=$N397,#REF!,0)</f>
        <v>0</v>
      </c>
      <c r="HE397" s="1098">
        <f>IF(HE$9=$N397,#REF!,0)</f>
        <v>0</v>
      </c>
      <c r="HF397" s="1098">
        <f>IF(HF$9=$N397,#REF!,0)</f>
        <v>0</v>
      </c>
      <c r="HG397" s="1098">
        <f>IF(HG$9=$N397,#REF!,0)</f>
        <v>0</v>
      </c>
      <c r="HH397" s="1098">
        <f>IF(HH$9=$N397,#REF!,0)</f>
        <v>0</v>
      </c>
      <c r="HI397" s="1098">
        <f>IF(HI$9=$N397,#REF!,0)</f>
        <v>0</v>
      </c>
      <c r="HJ397" s="1098">
        <f>IF(HJ$9=$N397,#REF!,0)</f>
        <v>0</v>
      </c>
      <c r="HK397" s="1098">
        <f>IF(HK$9=$N397,#REF!,0)</f>
        <v>0</v>
      </c>
      <c r="HL397" s="1098">
        <f>IF(HL$9=$N397,#REF!,0)</f>
        <v>0</v>
      </c>
      <c r="HM397" s="1098">
        <f>IF(HM$9=$N397,#REF!,0)</f>
        <v>0</v>
      </c>
      <c r="HN397" s="1098">
        <f>IF(HN$9=$N397,#REF!,0)</f>
        <v>0</v>
      </c>
      <c r="HO397" s="1098">
        <f>IF(HO$9=$N397,#REF!,0)</f>
        <v>0</v>
      </c>
      <c r="HP397" s="1098">
        <f>IF(HP$9=$N397,#REF!,0)</f>
        <v>0</v>
      </c>
      <c r="HQ397" s="1098">
        <f>IF(HQ$9=$N397,#REF!,0)</f>
        <v>0</v>
      </c>
      <c r="HR397" s="1098">
        <f>IF(HR$9=$N397,#REF!,0)</f>
        <v>0</v>
      </c>
      <c r="HS397" s="1098">
        <f>IF(HS$9=$N397,#REF!,0)</f>
        <v>0</v>
      </c>
      <c r="HT397" s="1098">
        <f>IF(HT$9=$N397,#REF!,0)</f>
        <v>0</v>
      </c>
      <c r="HU397" s="1098">
        <f>IF(HU$9=$N397,#REF!,0)</f>
        <v>0</v>
      </c>
      <c r="HV397" s="1098">
        <f>IF(HV$9=$N397,#REF!,0)</f>
        <v>0</v>
      </c>
      <c r="HW397" s="1098">
        <f>IF(HW$9=$N397,#REF!,0)</f>
        <v>0</v>
      </c>
      <c r="HX397" s="1098">
        <f>IF(HX$9=$N397,#REF!,0)</f>
        <v>0</v>
      </c>
      <c r="HY397" s="1098">
        <f>IF(HY$9=$N397,#REF!,0)</f>
        <v>0</v>
      </c>
      <c r="HZ397" s="1098">
        <f>IF(HZ$9=$N397,#REF!,0)</f>
        <v>0</v>
      </c>
      <c r="IA397" s="1098">
        <f>IF(IA$9=$N397,#REF!,0)</f>
        <v>0</v>
      </c>
      <c r="IB397" s="1098">
        <f>IF(IB$9=$N397,#REF!,0)</f>
        <v>0</v>
      </c>
      <c r="IC397" s="1098">
        <f>IF(IC$9=$N397,#REF!,0)</f>
        <v>0</v>
      </c>
      <c r="ID397" s="1098">
        <f>IF(ID$9=$N397,#REF!,0)</f>
        <v>0</v>
      </c>
      <c r="IE397" s="1098">
        <f>IF(IE$9=$N397,#REF!,0)</f>
        <v>0</v>
      </c>
      <c r="IF397" s="1098">
        <f>IF(IF$9=$N397,#REF!,0)</f>
        <v>0</v>
      </c>
      <c r="IG397" s="1098">
        <f>IF(IG$9=$N397,#REF!,0)</f>
        <v>0</v>
      </c>
      <c r="IH397" s="1098">
        <f>IF(IH$9=$N397,#REF!,0)</f>
        <v>0</v>
      </c>
      <c r="II397" s="1098">
        <f>IF(II$9=$N397,#REF!,0)</f>
        <v>0</v>
      </c>
      <c r="IJ397" s="1098">
        <f>IF(IJ$9=$N397,#REF!,0)</f>
        <v>0</v>
      </c>
      <c r="IK397" s="1098">
        <f>IF(IK$9=$N397,#REF!,0)</f>
        <v>0</v>
      </c>
      <c r="IL397" s="1098">
        <f>IF(IL$9=$N397,#REF!,0)</f>
        <v>0</v>
      </c>
      <c r="IM397" s="1098">
        <f>IF(IM$9=$N397,#REF!,0)</f>
        <v>0</v>
      </c>
      <c r="IN397" s="1098">
        <f>IF(IN$9=$N397,#REF!,0)</f>
        <v>0</v>
      </c>
      <c r="IO397" s="1098">
        <f>IF(IO$9=$N397,#REF!,0)</f>
        <v>0</v>
      </c>
      <c r="IP397" s="1098">
        <f>IF(IP$9=$N397,#REF!,0)</f>
        <v>0</v>
      </c>
      <c r="IQ397" s="1098">
        <f>IF(IQ$9=$N397,#REF!,0)</f>
        <v>0</v>
      </c>
      <c r="IR397" s="1098">
        <f>IF(IR$9=$N397,#REF!,0)</f>
        <v>0</v>
      </c>
      <c r="IS397" s="1098">
        <f>IF(IS$9=$N397,#REF!,0)</f>
        <v>0</v>
      </c>
      <c r="IT397" s="1098">
        <f>IF(IT$9=$N397,#REF!,0)</f>
        <v>0</v>
      </c>
      <c r="IU397" s="1098">
        <f>IF(IU$9=$N397,#REF!,0)</f>
        <v>0</v>
      </c>
      <c r="IV397" s="1098">
        <f>IF(IV$9=$N397,#REF!,0)</f>
        <v>0</v>
      </c>
      <c r="IW397" s="1098">
        <f>IF(IW$9=$N397,#REF!,0)</f>
        <v>0</v>
      </c>
      <c r="IX397" s="1098">
        <f>IF(IX$9=$N397,#REF!,0)</f>
        <v>0</v>
      </c>
      <c r="IY397" s="1098">
        <f>IF(IY$9=$N397,#REF!,0)</f>
        <v>0</v>
      </c>
      <c r="IZ397" s="1098">
        <f>IF(IZ$9=$N397,#REF!,0)</f>
        <v>0</v>
      </c>
      <c r="JA397" s="1098">
        <f>IF(JA$9=$N397,#REF!,0)</f>
        <v>0</v>
      </c>
      <c r="JB397" s="1098">
        <f>IF(JB$9=$N397,#REF!,0)</f>
        <v>0</v>
      </c>
      <c r="JC397" s="1098">
        <f>IF(JC$9=$N397,#REF!,0)</f>
        <v>0</v>
      </c>
      <c r="JD397" s="1098">
        <f>IF(JD$9=$N397,#REF!,0)</f>
        <v>0</v>
      </c>
      <c r="JE397" s="1098">
        <f>IF(JE$9=$N397,#REF!,0)</f>
        <v>0</v>
      </c>
      <c r="JF397" s="1098">
        <f>IF(JF$9=$N397,#REF!,0)</f>
        <v>0</v>
      </c>
      <c r="JG397" s="1098">
        <f>IF(JG$9=$N397,#REF!,0)</f>
        <v>0</v>
      </c>
      <c r="JH397" s="1098">
        <f>IF(JH$9=$N397,#REF!,0)</f>
        <v>0</v>
      </c>
      <c r="JI397" s="1098">
        <f>IF(JI$9=$N397,#REF!,0)</f>
        <v>0</v>
      </c>
      <c r="JJ397" s="1098">
        <f>IF(JJ$9=$N397,#REF!,0)</f>
        <v>0</v>
      </c>
      <c r="JK397" s="1098">
        <f>IF(JK$9=$N397,#REF!,0)</f>
        <v>0</v>
      </c>
      <c r="JL397" s="1098">
        <f>IF(JL$9=$N397,#REF!,0)</f>
        <v>0</v>
      </c>
      <c r="JM397" s="1098">
        <f>IF(JM$9=$N397,#REF!,0)</f>
        <v>0</v>
      </c>
      <c r="JN397" s="1098">
        <f>IF(JN$9=$N397,#REF!,0)</f>
        <v>0</v>
      </c>
      <c r="JO397" s="1098">
        <f>IF(JO$9=$N397,#REF!,0)</f>
        <v>0</v>
      </c>
      <c r="JP397" s="1098">
        <f>IF(JP$9=$N397,#REF!,0)</f>
        <v>0</v>
      </c>
      <c r="JQ397" s="1098">
        <f>IF(JQ$9=$N397,#REF!,0)</f>
        <v>0</v>
      </c>
      <c r="JR397" s="1098">
        <f>IF(JR$9=$N397,#REF!,0)</f>
        <v>0</v>
      </c>
      <c r="JS397" s="1098">
        <f>IF(JS$9=$N397,#REF!,0)</f>
        <v>0</v>
      </c>
      <c r="JT397" s="1098">
        <f>IF(JT$9=$N397,#REF!,0)</f>
        <v>0</v>
      </c>
      <c r="JU397" s="1098">
        <f>IF(JU$9=$N397,#REF!,0)</f>
        <v>0</v>
      </c>
      <c r="JV397" s="1098">
        <f>IF(JV$9=$N397,#REF!,0)</f>
        <v>0</v>
      </c>
      <c r="JW397" s="1098">
        <f>IF(JW$9=$N397,#REF!,0)</f>
        <v>0</v>
      </c>
      <c r="JX397" s="681"/>
      <c r="JZ397" s="681">
        <f t="shared" si="1134"/>
        <v>0</v>
      </c>
      <c r="KA397" s="681">
        <f t="shared" si="1134"/>
        <v>0</v>
      </c>
      <c r="KB397" s="681">
        <f t="shared" si="1134"/>
        <v>0</v>
      </c>
      <c r="KC397" s="681">
        <f t="shared" si="1134"/>
        <v>0</v>
      </c>
      <c r="KD397" s="681">
        <f t="shared" si="1134"/>
        <v>0</v>
      </c>
      <c r="KE397" s="681">
        <f t="shared" si="1134"/>
        <v>0</v>
      </c>
      <c r="KF397" s="681">
        <f t="shared" si="1134"/>
        <v>0</v>
      </c>
      <c r="KG397" s="681">
        <f t="shared" si="1134"/>
        <v>0</v>
      </c>
      <c r="KH397" s="681">
        <f t="shared" si="1134"/>
        <v>0</v>
      </c>
      <c r="KI397" s="681">
        <f t="shared" si="1134"/>
        <v>0</v>
      </c>
      <c r="KJ397" s="681">
        <f t="shared" si="1134"/>
        <v>0</v>
      </c>
      <c r="KN397" s="1098">
        <f t="shared" si="1108"/>
        <v>0</v>
      </c>
      <c r="KO397" s="1098">
        <f t="shared" si="1108"/>
        <v>0</v>
      </c>
      <c r="KP397" s="1098">
        <f t="shared" si="1108"/>
        <v>0</v>
      </c>
      <c r="KQ397" s="1098">
        <f t="shared" si="1108"/>
        <v>0</v>
      </c>
      <c r="KR397" s="1098">
        <f t="shared" si="1108"/>
        <v>0</v>
      </c>
      <c r="KS397" s="1098">
        <f t="shared" si="1108"/>
        <v>0</v>
      </c>
      <c r="KT397" s="1098">
        <f t="shared" si="1108"/>
        <v>0</v>
      </c>
      <c r="KU397" s="1098">
        <f t="shared" si="1108"/>
        <v>0</v>
      </c>
      <c r="KV397" s="1098">
        <f t="shared" si="1108"/>
        <v>0</v>
      </c>
      <c r="KW397" s="1098">
        <f t="shared" si="1108"/>
        <v>0</v>
      </c>
      <c r="KX397" s="1098">
        <f t="shared" si="1108"/>
        <v>0</v>
      </c>
      <c r="KY397" s="1098">
        <f t="shared" si="1108"/>
        <v>0</v>
      </c>
      <c r="KZ397" s="1098">
        <f t="shared" si="1108"/>
        <v>0</v>
      </c>
      <c r="LA397" s="1098">
        <f t="shared" si="1108"/>
        <v>0</v>
      </c>
      <c r="LB397" s="1098">
        <f t="shared" si="1108"/>
        <v>0</v>
      </c>
      <c r="LC397" s="1098">
        <f t="shared" si="1108"/>
        <v>0</v>
      </c>
      <c r="LD397" s="1098">
        <f t="shared" si="1107"/>
        <v>0</v>
      </c>
      <c r="LE397" s="1098">
        <f t="shared" si="1107"/>
        <v>0</v>
      </c>
      <c r="LF397" s="1098">
        <f t="shared" si="1107"/>
        <v>0</v>
      </c>
      <c r="LG397" s="1098">
        <f t="shared" si="1107"/>
        <v>0</v>
      </c>
      <c r="LH397" s="1098">
        <f t="shared" si="1107"/>
        <v>0</v>
      </c>
      <c r="LI397" s="1098">
        <f t="shared" si="1107"/>
        <v>0</v>
      </c>
      <c r="LJ397" s="1098">
        <f t="shared" si="1107"/>
        <v>0</v>
      </c>
      <c r="LK397" s="1098">
        <f t="shared" si="1107"/>
        <v>0</v>
      </c>
      <c r="LL397" s="1098">
        <f t="shared" si="1107"/>
        <v>0</v>
      </c>
      <c r="LM397" s="1098">
        <f t="shared" si="1107"/>
        <v>0</v>
      </c>
      <c r="LN397" s="1098">
        <f t="shared" si="1107"/>
        <v>0</v>
      </c>
      <c r="LO397" s="1098">
        <f t="shared" si="1107"/>
        <v>0</v>
      </c>
      <c r="LP397" s="1098">
        <f t="shared" si="1107"/>
        <v>0</v>
      </c>
      <c r="LQ397" s="1098">
        <f t="shared" si="1107"/>
        <v>0</v>
      </c>
      <c r="LR397" s="1098">
        <f t="shared" si="1107"/>
        <v>0</v>
      </c>
      <c r="LS397" s="1098">
        <f t="shared" si="1106"/>
        <v>0</v>
      </c>
    </row>
    <row r="398" spans="1:331" ht="20.100000000000001" customHeight="1" x14ac:dyDescent="0.35">
      <c r="A398" s="729"/>
      <c r="B398" s="871" t="s">
        <v>819</v>
      </c>
      <c r="C398" s="870" t="s">
        <v>494</v>
      </c>
      <c r="D398" s="1147"/>
      <c r="E398" s="1147"/>
      <c r="F398" s="1147"/>
      <c r="G398" s="1147"/>
      <c r="H398" s="1147"/>
      <c r="I398" s="1147"/>
      <c r="J398" s="871" t="s">
        <v>212</v>
      </c>
      <c r="K398" s="877"/>
      <c r="L398" s="886"/>
      <c r="M398" s="874">
        <v>322</v>
      </c>
      <c r="N398" s="1381" t="s">
        <v>170</v>
      </c>
      <c r="O398" s="895"/>
      <c r="P398" s="421"/>
      <c r="Q398" s="421"/>
      <c r="R398" s="421"/>
      <c r="S398" s="421"/>
      <c r="T398" s="421"/>
      <c r="U398" s="421"/>
      <c r="V398" s="421"/>
      <c r="W398" s="421"/>
      <c r="X398" s="421"/>
      <c r="Y398" s="421"/>
      <c r="Z398" s="421"/>
      <c r="AA398" s="421"/>
      <c r="AB398" s="421"/>
      <c r="AC398" s="421"/>
      <c r="AD398" s="421"/>
      <c r="AE398" s="421"/>
      <c r="AF398" s="421"/>
      <c r="AG398" s="421"/>
      <c r="AH398" s="421"/>
      <c r="AI398" s="569"/>
      <c r="AJ398" s="421"/>
      <c r="AK398" s="421"/>
      <c r="AL398" s="421"/>
      <c r="AM398" s="421"/>
      <c r="AN398" s="101"/>
      <c r="AO398" s="101"/>
      <c r="AP398" s="101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421"/>
      <c r="BA398" s="421"/>
      <c r="BB398" s="101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1"/>
      <c r="BN398" s="101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1"/>
      <c r="BZ398" s="112">
        <f t="shared" ref="BZ398:CM398" si="1142">BZ399</f>
        <v>0</v>
      </c>
      <c r="CA398" s="112">
        <f t="shared" si="1142"/>
        <v>0</v>
      </c>
      <c r="CB398" s="112">
        <f t="shared" si="1142"/>
        <v>0</v>
      </c>
      <c r="CC398" s="112">
        <f t="shared" si="1142"/>
        <v>0</v>
      </c>
      <c r="CD398" s="112">
        <f t="shared" si="1142"/>
        <v>0</v>
      </c>
      <c r="CE398" s="112">
        <f t="shared" si="1142"/>
        <v>0</v>
      </c>
      <c r="CF398" s="112">
        <f t="shared" si="1142"/>
        <v>0</v>
      </c>
      <c r="CG398" s="112">
        <f t="shared" si="1142"/>
        <v>0</v>
      </c>
      <c r="CH398" s="112">
        <f t="shared" si="1142"/>
        <v>0</v>
      </c>
      <c r="CI398" s="112">
        <f t="shared" si="1142"/>
        <v>0</v>
      </c>
      <c r="CJ398" s="112">
        <f t="shared" si="1142"/>
        <v>0</v>
      </c>
      <c r="CK398" s="112">
        <f t="shared" si="1142"/>
        <v>0</v>
      </c>
      <c r="CL398" s="112">
        <f t="shared" si="1142"/>
        <v>0</v>
      </c>
      <c r="CM398" s="112">
        <f t="shared" si="1142"/>
        <v>0</v>
      </c>
      <c r="CN398" s="112"/>
      <c r="CO398" s="112"/>
      <c r="CP398" s="112"/>
      <c r="CQ398" s="112">
        <f>CQ399</f>
        <v>0</v>
      </c>
      <c r="CR398" s="112">
        <f>CR399</f>
        <v>0</v>
      </c>
      <c r="CS398" s="112">
        <f t="shared" si="1114"/>
        <v>0</v>
      </c>
      <c r="CT398" s="112">
        <f>CT399</f>
        <v>1000</v>
      </c>
      <c r="CU398" s="112">
        <f>CU399</f>
        <v>1000</v>
      </c>
      <c r="CV398" s="112">
        <f>CV399</f>
        <v>0</v>
      </c>
      <c r="CW398" s="112">
        <f t="shared" si="1115"/>
        <v>0</v>
      </c>
      <c r="CX398" s="112">
        <f t="shared" ref="CX398:DH398" si="1143">CX399</f>
        <v>0</v>
      </c>
      <c r="CY398" s="112">
        <f t="shared" si="1143"/>
        <v>1000</v>
      </c>
      <c r="CZ398" s="112">
        <f t="shared" si="1143"/>
        <v>0</v>
      </c>
      <c r="DA398" s="112">
        <f t="shared" si="1143"/>
        <v>0</v>
      </c>
      <c r="DB398" s="112">
        <f t="shared" si="1143"/>
        <v>0</v>
      </c>
      <c r="DC398" s="112">
        <f>DC399</f>
        <v>0</v>
      </c>
      <c r="DD398" s="112">
        <f t="shared" si="1117"/>
        <v>0</v>
      </c>
      <c r="DE398" s="112">
        <f t="shared" si="1118"/>
        <v>0</v>
      </c>
      <c r="DF398" s="112">
        <f>DF399</f>
        <v>0</v>
      </c>
      <c r="DG398" s="112">
        <f t="shared" si="1143"/>
        <v>2000</v>
      </c>
      <c r="DH398" s="112">
        <f t="shared" si="1143"/>
        <v>0</v>
      </c>
      <c r="DI398" s="112">
        <f t="shared" si="1120"/>
        <v>0</v>
      </c>
      <c r="DJ398" s="112">
        <f>DJ399</f>
        <v>-2000</v>
      </c>
      <c r="DK398" s="112">
        <f>DK399</f>
        <v>0</v>
      </c>
      <c r="DL398" s="112">
        <f t="shared" si="1121"/>
        <v>0</v>
      </c>
      <c r="DM398" s="112">
        <f>DM399</f>
        <v>0</v>
      </c>
      <c r="DN398" s="112">
        <f>DN399</f>
        <v>0</v>
      </c>
      <c r="DO398" s="112">
        <f>DO399</f>
        <v>0</v>
      </c>
      <c r="DP398" s="112">
        <f t="shared" si="1123"/>
        <v>0</v>
      </c>
      <c r="DQ398" s="112">
        <f t="shared" ref="DQ398:EM398" si="1144">DQ399</f>
        <v>0</v>
      </c>
      <c r="DR398" s="112">
        <f t="shared" si="1144"/>
        <v>0</v>
      </c>
      <c r="DS398" s="112">
        <f t="shared" si="1144"/>
        <v>0</v>
      </c>
      <c r="DT398" s="112">
        <f t="shared" si="1125"/>
        <v>0</v>
      </c>
      <c r="DU398" s="112">
        <f t="shared" si="1144"/>
        <v>0</v>
      </c>
      <c r="DV398" s="112">
        <f t="shared" si="1144"/>
        <v>0</v>
      </c>
      <c r="DW398" s="112">
        <f t="shared" si="1144"/>
        <v>0</v>
      </c>
      <c r="DX398" s="112">
        <f>DX399</f>
        <v>0</v>
      </c>
      <c r="DY398" s="112">
        <f>DY399</f>
        <v>0</v>
      </c>
      <c r="DZ398" s="112">
        <f t="shared" ref="DZ398" si="1145">DZ399</f>
        <v>0</v>
      </c>
      <c r="EA398" s="112">
        <f t="shared" si="1144"/>
        <v>0</v>
      </c>
      <c r="EB398" s="112">
        <f t="shared" si="1144"/>
        <v>0</v>
      </c>
      <c r="EC398" s="112">
        <f t="shared" si="1128"/>
        <v>0</v>
      </c>
      <c r="ED398" s="112">
        <f t="shared" si="1144"/>
        <v>0</v>
      </c>
      <c r="EE398" s="112">
        <f t="shared" si="1144"/>
        <v>0</v>
      </c>
      <c r="EF398" s="112">
        <f t="shared" si="1144"/>
        <v>0</v>
      </c>
      <c r="EG398" s="112">
        <f t="shared" si="1130"/>
        <v>0</v>
      </c>
      <c r="EH398" s="112" t="e">
        <f t="shared" si="1144"/>
        <v>#REF!</v>
      </c>
      <c r="EI398" s="112">
        <f>IFERROR(#REF!/DZ398*100,)</f>
        <v>0</v>
      </c>
      <c r="EJ398" s="112">
        <f>IFERROR(#REF!/#REF!*100,)</f>
        <v>0</v>
      </c>
      <c r="EK398" s="112">
        <f t="shared" si="1144"/>
        <v>12348</v>
      </c>
      <c r="EL398" s="112">
        <f t="shared" si="1144"/>
        <v>0</v>
      </c>
      <c r="EM398" s="112">
        <f t="shared" si="1144"/>
        <v>0</v>
      </c>
      <c r="EN398" s="102"/>
      <c r="EO398" s="102"/>
      <c r="EP398" s="102"/>
      <c r="EQ398" s="102"/>
      <c r="ER398" s="102"/>
      <c r="ES398" s="146">
        <f t="shared" si="1141"/>
        <v>0</v>
      </c>
      <c r="EX398" s="739">
        <f>IF(EX$9=$K398,#REF!,0)</f>
        <v>0</v>
      </c>
      <c r="EY398" s="739">
        <f>IF(EY$9=$K398,#REF!,0)</f>
        <v>0</v>
      </c>
      <c r="EZ398" s="739">
        <f>IF(EZ$9=$K398,#REF!,0)</f>
        <v>0</v>
      </c>
      <c r="FA398" s="739">
        <f>IF(FA$9=$K398,#REF!,0)</f>
        <v>0</v>
      </c>
      <c r="FB398" s="739">
        <f>IF(FB$9=$K398,#REF!,0)</f>
        <v>0</v>
      </c>
      <c r="FC398" s="739">
        <f>IF(FC$9=$K398,#REF!,0)</f>
        <v>0</v>
      </c>
      <c r="FD398" s="739">
        <f>IF(FD$9=$K398,#REF!,0)</f>
        <v>0</v>
      </c>
      <c r="FE398" s="739">
        <f>IF(FE$9=$K398,#REF!,0)</f>
        <v>0</v>
      </c>
      <c r="FF398" s="739">
        <f>IF(FF$9=$K398,#REF!,0)</f>
        <v>0</v>
      </c>
      <c r="FG398" s="739">
        <f>IF(FG$9=$K398,#REF!,0)</f>
        <v>0</v>
      </c>
      <c r="FH398" s="739">
        <f>IF(FH$9=$K398,#REF!,0)</f>
        <v>0</v>
      </c>
      <c r="FI398" s="739">
        <f>IF(FI$9=$K398,#REF!,0)</f>
        <v>0</v>
      </c>
      <c r="FJ398" s="739">
        <f>IF(FJ$9=$K398,#REF!,0)</f>
        <v>0</v>
      </c>
      <c r="FK398" s="739">
        <f>IF(FK$9=$K398,#REF!,0)</f>
        <v>0</v>
      </c>
      <c r="FL398" s="739">
        <f>IF(FL$9=$K398,#REF!,0)</f>
        <v>0</v>
      </c>
      <c r="FM398" s="739">
        <f>IF(FM$9=$K398,#REF!,0)</f>
        <v>0</v>
      </c>
      <c r="FN398" s="739">
        <f>IF(FN$9=$K398,#REF!,0)</f>
        <v>0</v>
      </c>
      <c r="FO398" s="739">
        <f>IF(FO$9=$K398,#REF!,0)</f>
        <v>0</v>
      </c>
      <c r="FP398" s="739">
        <f>IF(FP$9=$K398,#REF!,0)</f>
        <v>0</v>
      </c>
      <c r="FQ398" s="739">
        <f>IF(FQ$9=$K398,#REF!,0)</f>
        <v>0</v>
      </c>
      <c r="FU398" s="739">
        <f t="shared" si="1132"/>
        <v>0</v>
      </c>
      <c r="FV398" s="739">
        <f t="shared" si="1132"/>
        <v>0</v>
      </c>
      <c r="FW398" s="739">
        <f t="shared" si="1132"/>
        <v>0</v>
      </c>
      <c r="FX398" s="739">
        <f t="shared" si="1132"/>
        <v>0</v>
      </c>
      <c r="FY398" s="739">
        <f t="shared" si="1132"/>
        <v>0</v>
      </c>
      <c r="FZ398" s="739">
        <f t="shared" si="1132"/>
        <v>0</v>
      </c>
      <c r="GA398" s="739">
        <f t="shared" si="1132"/>
        <v>0</v>
      </c>
      <c r="GB398" s="739">
        <f t="shared" si="1132"/>
        <v>0</v>
      </c>
      <c r="GC398" s="739">
        <f t="shared" si="1132"/>
        <v>0</v>
      </c>
      <c r="GD398" s="739">
        <f t="shared" si="1132"/>
        <v>0</v>
      </c>
      <c r="GE398" s="739">
        <f t="shared" si="1133"/>
        <v>0</v>
      </c>
      <c r="GF398" s="739">
        <f t="shared" si="1133"/>
        <v>0</v>
      </c>
      <c r="GG398" s="739">
        <f t="shared" si="1133"/>
        <v>0</v>
      </c>
      <c r="GH398" s="739">
        <f t="shared" si="1133"/>
        <v>0</v>
      </c>
      <c r="GI398" s="739">
        <f t="shared" si="1133"/>
        <v>0</v>
      </c>
      <c r="GJ398" s="739">
        <f t="shared" si="1133"/>
        <v>0</v>
      </c>
      <c r="GK398" s="739">
        <f t="shared" si="1133"/>
        <v>0</v>
      </c>
      <c r="GL398" s="739">
        <f t="shared" si="1133"/>
        <v>0</v>
      </c>
      <c r="GM398" s="739">
        <f t="shared" si="1133"/>
        <v>0</v>
      </c>
      <c r="GN398" s="739">
        <f t="shared" si="1133"/>
        <v>0</v>
      </c>
      <c r="GQ398" s="1098">
        <f>IF(GQ$9=$N398,#REF!,0)</f>
        <v>0</v>
      </c>
      <c r="GR398" s="1098">
        <f>IF(GR$9=$N398,#REF!,0)</f>
        <v>0</v>
      </c>
      <c r="GS398" s="1098">
        <f>IF(GS$9=$N398,#REF!,0)</f>
        <v>0</v>
      </c>
      <c r="GT398" s="1098">
        <f>IF(GT$9=$N398,#REF!,0)</f>
        <v>0</v>
      </c>
      <c r="GU398" s="1098">
        <f>IF(GU$9=$N398,#REF!,0)</f>
        <v>0</v>
      </c>
      <c r="GV398" s="1098">
        <f>IF(GV$9=$N398,#REF!,0)</f>
        <v>0</v>
      </c>
      <c r="GW398" s="1098">
        <f>IF(GW$9=$N398,#REF!,0)</f>
        <v>0</v>
      </c>
      <c r="GX398" s="1098">
        <f>IF(GX$9=$N398,#REF!,0)</f>
        <v>0</v>
      </c>
      <c r="GY398" s="1098">
        <f>IF(GY$9=$N398,#REF!,0)</f>
        <v>0</v>
      </c>
      <c r="GZ398" s="1098">
        <f>IF(GZ$9=$N398,#REF!,0)</f>
        <v>0</v>
      </c>
      <c r="HA398" s="1098">
        <f>IF(HA$9=$N398,#REF!,0)</f>
        <v>0</v>
      </c>
      <c r="HB398" s="1098">
        <f>IF(HB$9=$N398,#REF!,0)</f>
        <v>0</v>
      </c>
      <c r="HC398" s="1098">
        <f>IF(HC$9=$N398,#REF!,0)</f>
        <v>0</v>
      </c>
      <c r="HD398" s="1098">
        <f>IF(HD$9=$N398,#REF!,0)</f>
        <v>0</v>
      </c>
      <c r="HE398" s="1098">
        <f>IF(HE$9=$N398,#REF!,0)</f>
        <v>0</v>
      </c>
      <c r="HF398" s="1098">
        <f>IF(HF$9=$N398,#REF!,0)</f>
        <v>0</v>
      </c>
      <c r="HG398" s="1098">
        <f>IF(HG$9=$N398,#REF!,0)</f>
        <v>0</v>
      </c>
      <c r="HH398" s="1098">
        <f>IF(HH$9=$N398,#REF!,0)</f>
        <v>0</v>
      </c>
      <c r="HI398" s="1098">
        <f>IF(HI$9=$N398,#REF!,0)</f>
        <v>0</v>
      </c>
      <c r="HJ398" s="1098">
        <f>IF(HJ$9=$N398,#REF!,0)</f>
        <v>0</v>
      </c>
      <c r="HK398" s="1098">
        <f>IF(HK$9=$N398,#REF!,0)</f>
        <v>0</v>
      </c>
      <c r="HL398" s="1098">
        <f>IF(HL$9=$N398,#REF!,0)</f>
        <v>0</v>
      </c>
      <c r="HM398" s="1098">
        <f>IF(HM$9=$N398,#REF!,0)</f>
        <v>0</v>
      </c>
      <c r="HN398" s="1098">
        <f>IF(HN$9=$N398,#REF!,0)</f>
        <v>0</v>
      </c>
      <c r="HO398" s="1098">
        <f>IF(HO$9=$N398,#REF!,0)</f>
        <v>0</v>
      </c>
      <c r="HP398" s="1098">
        <f>IF(HP$9=$N398,#REF!,0)</f>
        <v>0</v>
      </c>
      <c r="HQ398" s="1098">
        <f>IF(HQ$9=$N398,#REF!,0)</f>
        <v>0</v>
      </c>
      <c r="HR398" s="1098">
        <f>IF(HR$9=$N398,#REF!,0)</f>
        <v>0</v>
      </c>
      <c r="HS398" s="1098">
        <f>IF(HS$9=$N398,#REF!,0)</f>
        <v>0</v>
      </c>
      <c r="HT398" s="1098">
        <f>IF(HT$9=$N398,#REF!,0)</f>
        <v>0</v>
      </c>
      <c r="HU398" s="1098">
        <f>IF(HU$9=$N398,#REF!,0)</f>
        <v>0</v>
      </c>
      <c r="HV398" s="1098">
        <f>IF(HV$9=$N398,#REF!,0)</f>
        <v>0</v>
      </c>
      <c r="HW398" s="1098">
        <f>IF(HW$9=$N398,#REF!,0)</f>
        <v>0</v>
      </c>
      <c r="HX398" s="1098">
        <f>IF(HX$9=$N398,#REF!,0)</f>
        <v>0</v>
      </c>
      <c r="HY398" s="1098">
        <f>IF(HY$9=$N398,#REF!,0)</f>
        <v>0</v>
      </c>
      <c r="HZ398" s="1098">
        <f>IF(HZ$9=$N398,#REF!,0)</f>
        <v>0</v>
      </c>
      <c r="IA398" s="1098">
        <f>IF(IA$9=$N398,#REF!,0)</f>
        <v>0</v>
      </c>
      <c r="IB398" s="1098">
        <f>IF(IB$9=$N398,#REF!,0)</f>
        <v>0</v>
      </c>
      <c r="IC398" s="1098">
        <f>IF(IC$9=$N398,#REF!,0)</f>
        <v>0</v>
      </c>
      <c r="ID398" s="1098">
        <f>IF(ID$9=$N398,#REF!,0)</f>
        <v>0</v>
      </c>
      <c r="IE398" s="1098">
        <f>IF(IE$9=$N398,#REF!,0)</f>
        <v>0</v>
      </c>
      <c r="IF398" s="1098">
        <f>IF(IF$9=$N398,#REF!,0)</f>
        <v>0</v>
      </c>
      <c r="IG398" s="1098">
        <f>IF(IG$9=$N398,#REF!,0)</f>
        <v>0</v>
      </c>
      <c r="IH398" s="1098">
        <f>IF(IH$9=$N398,#REF!,0)</f>
        <v>0</v>
      </c>
      <c r="II398" s="1098">
        <f>IF(II$9=$N398,#REF!,0)</f>
        <v>0</v>
      </c>
      <c r="IJ398" s="1098">
        <f>IF(IJ$9=$N398,#REF!,0)</f>
        <v>0</v>
      </c>
      <c r="IK398" s="1098">
        <f>IF(IK$9=$N398,#REF!,0)</f>
        <v>0</v>
      </c>
      <c r="IL398" s="1098">
        <f>IF(IL$9=$N398,#REF!,0)</f>
        <v>0</v>
      </c>
      <c r="IM398" s="1098">
        <f>IF(IM$9=$N398,#REF!,0)</f>
        <v>0</v>
      </c>
      <c r="IN398" s="1098">
        <f>IF(IN$9=$N398,#REF!,0)</f>
        <v>0</v>
      </c>
      <c r="IO398" s="1098">
        <f>IF(IO$9=$N398,#REF!,0)</f>
        <v>0</v>
      </c>
      <c r="IP398" s="1098">
        <f>IF(IP$9=$N398,#REF!,0)</f>
        <v>0</v>
      </c>
      <c r="IQ398" s="1098">
        <f>IF(IQ$9=$N398,#REF!,0)</f>
        <v>0</v>
      </c>
      <c r="IR398" s="1098">
        <f>IF(IR$9=$N398,#REF!,0)</f>
        <v>0</v>
      </c>
      <c r="IS398" s="1098">
        <f>IF(IS$9=$N398,#REF!,0)</f>
        <v>0</v>
      </c>
      <c r="IT398" s="1098">
        <f>IF(IT$9=$N398,#REF!,0)</f>
        <v>0</v>
      </c>
      <c r="IU398" s="1098">
        <f>IF(IU$9=$N398,#REF!,0)</f>
        <v>0</v>
      </c>
      <c r="IV398" s="1098">
        <f>IF(IV$9=$N398,#REF!,0)</f>
        <v>0</v>
      </c>
      <c r="IW398" s="1098">
        <f>IF(IW$9=$N398,#REF!,0)</f>
        <v>0</v>
      </c>
      <c r="IX398" s="1098">
        <f>IF(IX$9=$N398,#REF!,0)</f>
        <v>0</v>
      </c>
      <c r="IY398" s="1098">
        <f>IF(IY$9=$N398,#REF!,0)</f>
        <v>0</v>
      </c>
      <c r="IZ398" s="1098">
        <f>IF(IZ$9=$N398,#REF!,0)</f>
        <v>0</v>
      </c>
      <c r="JA398" s="1098">
        <f>IF(JA$9=$N398,#REF!,0)</f>
        <v>0</v>
      </c>
      <c r="JB398" s="1098">
        <f>IF(JB$9=$N398,#REF!,0)</f>
        <v>0</v>
      </c>
      <c r="JC398" s="1098">
        <f>IF(JC$9=$N398,#REF!,0)</f>
        <v>0</v>
      </c>
      <c r="JD398" s="1098">
        <f>IF(JD$9=$N398,#REF!,0)</f>
        <v>0</v>
      </c>
      <c r="JE398" s="1098">
        <f>IF(JE$9=$N398,#REF!,0)</f>
        <v>0</v>
      </c>
      <c r="JF398" s="1098">
        <f>IF(JF$9=$N398,#REF!,0)</f>
        <v>0</v>
      </c>
      <c r="JG398" s="1098">
        <f>IF(JG$9=$N398,#REF!,0)</f>
        <v>0</v>
      </c>
      <c r="JH398" s="1098">
        <f>IF(JH$9=$N398,#REF!,0)</f>
        <v>0</v>
      </c>
      <c r="JI398" s="1098">
        <f>IF(JI$9=$N398,#REF!,0)</f>
        <v>0</v>
      </c>
      <c r="JJ398" s="1098">
        <f>IF(JJ$9=$N398,#REF!,0)</f>
        <v>0</v>
      </c>
      <c r="JK398" s="1098">
        <f>IF(JK$9=$N398,#REF!,0)</f>
        <v>0</v>
      </c>
      <c r="JL398" s="1098">
        <f>IF(JL$9=$N398,#REF!,0)</f>
        <v>0</v>
      </c>
      <c r="JM398" s="1098">
        <f>IF(JM$9=$N398,#REF!,0)</f>
        <v>0</v>
      </c>
      <c r="JN398" s="1098">
        <f>IF(JN$9=$N398,#REF!,0)</f>
        <v>0</v>
      </c>
      <c r="JO398" s="1098">
        <f>IF(JO$9=$N398,#REF!,0)</f>
        <v>0</v>
      </c>
      <c r="JP398" s="1098">
        <f>IF(JP$9=$N398,#REF!,0)</f>
        <v>0</v>
      </c>
      <c r="JQ398" s="1098">
        <f>IF(JQ$9=$N398,#REF!,0)</f>
        <v>0</v>
      </c>
      <c r="JR398" s="1098">
        <f>IF(JR$9=$N398,#REF!,0)</f>
        <v>0</v>
      </c>
      <c r="JS398" s="1098">
        <f>IF(JS$9=$N398,#REF!,0)</f>
        <v>0</v>
      </c>
      <c r="JT398" s="1098">
        <f>IF(JT$9=$N398,#REF!,0)</f>
        <v>0</v>
      </c>
      <c r="JU398" s="1098">
        <f>IF(JU$9=$N398,#REF!,0)</f>
        <v>0</v>
      </c>
      <c r="JV398" s="1098">
        <f>IF(JV$9=$N398,#REF!,0)</f>
        <v>0</v>
      </c>
      <c r="JW398" s="1098">
        <f>IF(JW$9=$N398,#REF!,0)</f>
        <v>0</v>
      </c>
      <c r="JX398" s="681"/>
      <c r="JZ398" s="681">
        <f t="shared" si="1134"/>
        <v>0</v>
      </c>
      <c r="KA398" s="681">
        <f t="shared" si="1134"/>
        <v>0</v>
      </c>
      <c r="KB398" s="681">
        <f t="shared" si="1134"/>
        <v>0</v>
      </c>
      <c r="KC398" s="681">
        <f t="shared" si="1134"/>
        <v>0</v>
      </c>
      <c r="KD398" s="681">
        <f t="shared" si="1134"/>
        <v>0</v>
      </c>
      <c r="KE398" s="681">
        <f t="shared" si="1134"/>
        <v>0</v>
      </c>
      <c r="KF398" s="681">
        <f t="shared" si="1134"/>
        <v>0</v>
      </c>
      <c r="KG398" s="681">
        <f t="shared" si="1134"/>
        <v>0</v>
      </c>
      <c r="KH398" s="681">
        <f t="shared" si="1134"/>
        <v>0</v>
      </c>
      <c r="KI398" s="681">
        <f t="shared" si="1134"/>
        <v>0</v>
      </c>
      <c r="KJ398" s="681">
        <f t="shared" si="1134"/>
        <v>0</v>
      </c>
      <c r="KN398" s="1098">
        <f t="shared" si="1108"/>
        <v>0</v>
      </c>
      <c r="KO398" s="1098">
        <f t="shared" si="1108"/>
        <v>0</v>
      </c>
      <c r="KP398" s="1098">
        <f t="shared" si="1108"/>
        <v>0</v>
      </c>
      <c r="KQ398" s="1098">
        <f t="shared" si="1108"/>
        <v>0</v>
      </c>
      <c r="KR398" s="1098">
        <f t="shared" si="1108"/>
        <v>0</v>
      </c>
      <c r="KS398" s="1098">
        <f t="shared" si="1108"/>
        <v>0</v>
      </c>
      <c r="KT398" s="1098">
        <f t="shared" si="1108"/>
        <v>0</v>
      </c>
      <c r="KU398" s="1098">
        <f t="shared" si="1108"/>
        <v>0</v>
      </c>
      <c r="KV398" s="1098">
        <f t="shared" si="1108"/>
        <v>0</v>
      </c>
      <c r="KW398" s="1098">
        <f t="shared" si="1108"/>
        <v>0</v>
      </c>
      <c r="KX398" s="1098">
        <f t="shared" si="1108"/>
        <v>0</v>
      </c>
      <c r="KY398" s="1098">
        <f t="shared" si="1108"/>
        <v>0</v>
      </c>
      <c r="KZ398" s="1098">
        <f t="shared" si="1108"/>
        <v>0</v>
      </c>
      <c r="LA398" s="1098">
        <f t="shared" si="1108"/>
        <v>0</v>
      </c>
      <c r="LB398" s="1098">
        <f t="shared" si="1108"/>
        <v>0</v>
      </c>
      <c r="LC398" s="1098">
        <f t="shared" si="1108"/>
        <v>0</v>
      </c>
      <c r="LD398" s="1098">
        <f t="shared" si="1107"/>
        <v>0</v>
      </c>
      <c r="LE398" s="1098">
        <f t="shared" si="1107"/>
        <v>0</v>
      </c>
      <c r="LF398" s="1098">
        <f t="shared" si="1107"/>
        <v>0</v>
      </c>
      <c r="LG398" s="1098">
        <f t="shared" si="1107"/>
        <v>0</v>
      </c>
      <c r="LH398" s="1098">
        <f t="shared" si="1107"/>
        <v>0</v>
      </c>
      <c r="LI398" s="1098">
        <f t="shared" si="1107"/>
        <v>0</v>
      </c>
      <c r="LJ398" s="1098">
        <f t="shared" si="1107"/>
        <v>0</v>
      </c>
      <c r="LK398" s="1098">
        <f t="shared" si="1107"/>
        <v>0</v>
      </c>
      <c r="LL398" s="1098">
        <f t="shared" si="1107"/>
        <v>0</v>
      </c>
      <c r="LM398" s="1098">
        <f t="shared" si="1107"/>
        <v>0</v>
      </c>
      <c r="LN398" s="1098">
        <f t="shared" si="1107"/>
        <v>0</v>
      </c>
      <c r="LO398" s="1098">
        <f t="shared" si="1107"/>
        <v>0</v>
      </c>
      <c r="LP398" s="1098">
        <f t="shared" si="1107"/>
        <v>0</v>
      </c>
      <c r="LQ398" s="1098">
        <f t="shared" si="1107"/>
        <v>0</v>
      </c>
      <c r="LR398" s="1098">
        <f t="shared" si="1107"/>
        <v>0</v>
      </c>
      <c r="LS398" s="1098">
        <f t="shared" si="1106"/>
        <v>0</v>
      </c>
    </row>
    <row r="399" spans="1:331" ht="20.100000000000001" customHeight="1" x14ac:dyDescent="0.35">
      <c r="A399" s="729"/>
      <c r="B399" s="871"/>
      <c r="C399" s="870"/>
      <c r="D399" s="1147"/>
      <c r="E399" s="1147"/>
      <c r="F399" s="1147"/>
      <c r="G399" s="1147"/>
      <c r="H399" s="1147"/>
      <c r="I399" s="1147"/>
      <c r="J399" s="871" t="s">
        <v>212</v>
      </c>
      <c r="K399" s="877"/>
      <c r="L399" s="886"/>
      <c r="M399" s="878"/>
      <c r="N399" s="881">
        <v>3221</v>
      </c>
      <c r="O399" s="1216" t="s">
        <v>265</v>
      </c>
      <c r="P399" s="419"/>
      <c r="Q399" s="419"/>
      <c r="R399" s="419"/>
      <c r="S399" s="419"/>
      <c r="T399" s="419"/>
      <c r="U399" s="419"/>
      <c r="V399" s="419"/>
      <c r="W399" s="419"/>
      <c r="X399" s="419"/>
      <c r="Y399" s="419"/>
      <c r="Z399" s="419"/>
      <c r="AA399" s="419"/>
      <c r="AB399" s="419"/>
      <c r="AC399" s="419"/>
      <c r="AD399" s="419"/>
      <c r="AE399" s="419"/>
      <c r="AF399" s="419"/>
      <c r="AG399" s="419"/>
      <c r="AH399" s="419"/>
      <c r="AI399" s="615"/>
      <c r="AJ399" s="419"/>
      <c r="AK399" s="419"/>
      <c r="AL399" s="419"/>
      <c r="AM399" s="419"/>
      <c r="AN399" s="58"/>
      <c r="AO399" s="58"/>
      <c r="AP399" s="58"/>
      <c r="AQ399" s="58"/>
      <c r="AR399" s="117"/>
      <c r="AS399" s="58"/>
      <c r="AT399" s="58"/>
      <c r="AU399" s="58"/>
      <c r="AV399" s="117"/>
      <c r="AW399" s="117"/>
      <c r="AX399" s="117"/>
      <c r="AY399" s="58"/>
      <c r="AZ399" s="55"/>
      <c r="BA399" s="55"/>
      <c r="BB399" s="117"/>
      <c r="BC399" s="117"/>
      <c r="BD399" s="117"/>
      <c r="BE399" s="117"/>
      <c r="BF399" s="117"/>
      <c r="BG399" s="117"/>
      <c r="BH399" s="117"/>
      <c r="BI399" s="58"/>
      <c r="BJ399" s="117"/>
      <c r="BK399" s="117"/>
      <c r="BL399" s="58"/>
      <c r="BM399" s="58"/>
      <c r="BN399" s="58"/>
      <c r="BO399" s="117"/>
      <c r="BP399" s="117"/>
      <c r="BQ399" s="117"/>
      <c r="BR399" s="58"/>
      <c r="BS399" s="117"/>
      <c r="BT399" s="117"/>
      <c r="BU399" s="58"/>
      <c r="BV399" s="117"/>
      <c r="BW399" s="117"/>
      <c r="BX399" s="117"/>
      <c r="BY399" s="117"/>
      <c r="BZ399" s="726">
        <v>0</v>
      </c>
      <c r="CA399" s="726">
        <v>0</v>
      </c>
      <c r="CB399" s="726">
        <v>0</v>
      </c>
      <c r="CC399" s="726">
        <v>0</v>
      </c>
      <c r="CD399" s="726">
        <v>0</v>
      </c>
      <c r="CE399" s="726">
        <v>0</v>
      </c>
      <c r="CF399" s="726">
        <v>0</v>
      </c>
      <c r="CG399" s="726">
        <v>0</v>
      </c>
      <c r="CH399" s="726">
        <v>0</v>
      </c>
      <c r="CI399" s="726">
        <v>0</v>
      </c>
      <c r="CJ399" s="726">
        <v>0</v>
      </c>
      <c r="CK399" s="726">
        <v>0</v>
      </c>
      <c r="CL399" s="726">
        <v>0</v>
      </c>
      <c r="CM399" s="726">
        <v>0</v>
      </c>
      <c r="CN399" s="726"/>
      <c r="CO399" s="726"/>
      <c r="CP399" s="726"/>
      <c r="CQ399" s="726">
        <v>0</v>
      </c>
      <c r="CR399" s="726">
        <v>0</v>
      </c>
      <c r="CS399" s="726">
        <f t="shared" si="1114"/>
        <v>0</v>
      </c>
      <c r="CT399" s="726">
        <f>(CU399-CQ399)</f>
        <v>1000</v>
      </c>
      <c r="CU399" s="726">
        <v>1000</v>
      </c>
      <c r="CV399" s="726">
        <v>0</v>
      </c>
      <c r="CW399" s="726">
        <f t="shared" si="1115"/>
        <v>0</v>
      </c>
      <c r="CX399" s="726">
        <f>(CY399-CU399)</f>
        <v>0</v>
      </c>
      <c r="CY399" s="726">
        <v>1000</v>
      </c>
      <c r="CZ399" s="726"/>
      <c r="DA399" s="726"/>
      <c r="DB399" s="726">
        <v>0</v>
      </c>
      <c r="DC399" s="726">
        <v>0</v>
      </c>
      <c r="DD399" s="726">
        <f t="shared" si="1117"/>
        <v>0</v>
      </c>
      <c r="DE399" s="726">
        <f t="shared" si="1118"/>
        <v>0</v>
      </c>
      <c r="DF399" s="726"/>
      <c r="DG399" s="726">
        <v>2000</v>
      </c>
      <c r="DH399" s="726">
        <v>0</v>
      </c>
      <c r="DI399" s="726">
        <f t="shared" si="1120"/>
        <v>0</v>
      </c>
      <c r="DJ399" s="726">
        <f>(DK399-DG399)</f>
        <v>-2000</v>
      </c>
      <c r="DK399" s="726">
        <v>0</v>
      </c>
      <c r="DL399" s="726">
        <f t="shared" si="1121"/>
        <v>0</v>
      </c>
      <c r="DM399" s="726">
        <f>(DN399-DK399)</f>
        <v>0</v>
      </c>
      <c r="DN399" s="726">
        <v>0</v>
      </c>
      <c r="DO399" s="726"/>
      <c r="DP399" s="726">
        <f t="shared" si="1123"/>
        <v>0</v>
      </c>
      <c r="DQ399" s="726">
        <f>(DR399-DN399)</f>
        <v>0</v>
      </c>
      <c r="DR399" s="726">
        <v>0</v>
      </c>
      <c r="DS399" s="726"/>
      <c r="DT399" s="726">
        <f t="shared" si="1125"/>
        <v>0</v>
      </c>
      <c r="DU399" s="726">
        <f>(DV399-DR399)</f>
        <v>0</v>
      </c>
      <c r="DV399" s="726">
        <v>0</v>
      </c>
      <c r="DW399" s="726">
        <v>0</v>
      </c>
      <c r="DX399" s="726"/>
      <c r="DY399" s="726"/>
      <c r="DZ399" s="726">
        <v>0</v>
      </c>
      <c r="EA399" s="726">
        <v>0</v>
      </c>
      <c r="EB399" s="726">
        <v>0</v>
      </c>
      <c r="EC399" s="726">
        <f t="shared" si="1128"/>
        <v>0</v>
      </c>
      <c r="ED399" s="726">
        <f>(EE399-EA399)</f>
        <v>0</v>
      </c>
      <c r="EE399" s="726">
        <v>0</v>
      </c>
      <c r="EF399" s="726">
        <v>0</v>
      </c>
      <c r="EG399" s="726">
        <f t="shared" si="1130"/>
        <v>0</v>
      </c>
      <c r="EH399" s="726" t="e">
        <f>(#REF!-EE399)</f>
        <v>#REF!</v>
      </c>
      <c r="EI399" s="726">
        <f>IFERROR(#REF!/DZ399*100,)</f>
        <v>0</v>
      </c>
      <c r="EJ399" s="726">
        <f>IFERROR(#REF!/#REF!*100,)</f>
        <v>0</v>
      </c>
      <c r="EK399" s="726">
        <v>12348</v>
      </c>
      <c r="EL399" s="726"/>
      <c r="EM399" s="726"/>
      <c r="EN399" s="107"/>
      <c r="EO399" s="107"/>
      <c r="EP399" s="107"/>
      <c r="EQ399" s="107"/>
      <c r="ER399" s="107"/>
      <c r="ES399" s="146">
        <f t="shared" si="1141"/>
        <v>0</v>
      </c>
      <c r="EX399" s="739">
        <f>IF(EX$9=$K399,#REF!,0)</f>
        <v>0</v>
      </c>
      <c r="EY399" s="739">
        <f>IF(EY$9=$K399,#REF!,0)</f>
        <v>0</v>
      </c>
      <c r="EZ399" s="739">
        <f>IF(EZ$9=$K399,#REF!,0)</f>
        <v>0</v>
      </c>
      <c r="FA399" s="739">
        <f>IF(FA$9=$K399,#REF!,0)</f>
        <v>0</v>
      </c>
      <c r="FB399" s="739">
        <f>IF(FB$9=$K399,#REF!,0)</f>
        <v>0</v>
      </c>
      <c r="FC399" s="739">
        <f>IF(FC$9=$K399,#REF!,0)</f>
        <v>0</v>
      </c>
      <c r="FD399" s="739">
        <f>IF(FD$9=$K399,#REF!,0)</f>
        <v>0</v>
      </c>
      <c r="FE399" s="739">
        <f>IF(FE$9=$K399,#REF!,0)</f>
        <v>0</v>
      </c>
      <c r="FF399" s="739">
        <f>IF(FF$9=$K399,#REF!,0)</f>
        <v>0</v>
      </c>
      <c r="FG399" s="739">
        <f>IF(FG$9=$K399,#REF!,0)</f>
        <v>0</v>
      </c>
      <c r="FH399" s="739">
        <f>IF(FH$9=$K399,#REF!,0)</f>
        <v>0</v>
      </c>
      <c r="FI399" s="739">
        <f>IF(FI$9=$K399,#REF!,0)</f>
        <v>0</v>
      </c>
      <c r="FJ399" s="739">
        <f>IF(FJ$9=$K399,#REF!,0)</f>
        <v>0</v>
      </c>
      <c r="FK399" s="739">
        <f>IF(FK$9=$K399,#REF!,0)</f>
        <v>0</v>
      </c>
      <c r="FL399" s="739">
        <f>IF(FL$9=$K399,#REF!,0)</f>
        <v>0</v>
      </c>
      <c r="FM399" s="739">
        <f>IF(FM$9=$K399,#REF!,0)</f>
        <v>0</v>
      </c>
      <c r="FN399" s="739">
        <f>IF(FN$9=$K399,#REF!,0)</f>
        <v>0</v>
      </c>
      <c r="FO399" s="739">
        <f>IF(FO$9=$K399,#REF!,0)</f>
        <v>0</v>
      </c>
      <c r="FP399" s="739">
        <f>IF(FP$9=$K399,#REF!,0)</f>
        <v>0</v>
      </c>
      <c r="FQ399" s="739">
        <f>IF(FQ$9=$K399,#REF!,0)</f>
        <v>0</v>
      </c>
      <c r="FU399" s="739">
        <f t="shared" si="1132"/>
        <v>0</v>
      </c>
      <c r="FV399" s="739">
        <f t="shared" si="1132"/>
        <v>0</v>
      </c>
      <c r="FW399" s="739">
        <f t="shared" si="1132"/>
        <v>0</v>
      </c>
      <c r="FX399" s="739">
        <f t="shared" si="1132"/>
        <v>0</v>
      </c>
      <c r="FY399" s="739">
        <f t="shared" si="1132"/>
        <v>0</v>
      </c>
      <c r="FZ399" s="739">
        <f t="shared" si="1132"/>
        <v>0</v>
      </c>
      <c r="GA399" s="739">
        <f t="shared" si="1132"/>
        <v>0</v>
      </c>
      <c r="GB399" s="739">
        <f t="shared" si="1132"/>
        <v>0</v>
      </c>
      <c r="GC399" s="739">
        <f t="shared" si="1132"/>
        <v>0</v>
      </c>
      <c r="GD399" s="739">
        <f t="shared" si="1132"/>
        <v>0</v>
      </c>
      <c r="GE399" s="739">
        <f t="shared" si="1133"/>
        <v>0</v>
      </c>
      <c r="GF399" s="739">
        <f t="shared" si="1133"/>
        <v>0</v>
      </c>
      <c r="GG399" s="739">
        <f t="shared" si="1133"/>
        <v>0</v>
      </c>
      <c r="GH399" s="739">
        <f t="shared" si="1133"/>
        <v>0</v>
      </c>
      <c r="GI399" s="739">
        <f t="shared" si="1133"/>
        <v>0</v>
      </c>
      <c r="GJ399" s="739">
        <f t="shared" si="1133"/>
        <v>0</v>
      </c>
      <c r="GK399" s="739">
        <f t="shared" si="1133"/>
        <v>0</v>
      </c>
      <c r="GL399" s="739">
        <f t="shared" si="1133"/>
        <v>0</v>
      </c>
      <c r="GM399" s="739">
        <f t="shared" si="1133"/>
        <v>0</v>
      </c>
      <c r="GN399" s="739">
        <f t="shared" si="1133"/>
        <v>0</v>
      </c>
      <c r="GQ399" s="1098">
        <f>IF(GQ$9=$N399,#REF!,0)</f>
        <v>0</v>
      </c>
      <c r="GR399" s="1098">
        <f>IF(GR$9=$N399,#REF!,0)</f>
        <v>0</v>
      </c>
      <c r="GS399" s="1098">
        <f>IF(GS$9=$N399,#REF!,0)</f>
        <v>0</v>
      </c>
      <c r="GT399" s="1098">
        <f>IF(GT$9=$N399,#REF!,0)</f>
        <v>0</v>
      </c>
      <c r="GU399" s="1098">
        <f>IF(GU$9=$N399,#REF!,0)</f>
        <v>0</v>
      </c>
      <c r="GV399" s="1098">
        <f>IF(GV$9=$N399,#REF!,0)</f>
        <v>0</v>
      </c>
      <c r="GW399" s="1098">
        <f>IF(GW$9=$N399,#REF!,0)</f>
        <v>0</v>
      </c>
      <c r="GX399" s="1098">
        <f>IF(GX$9=$N399,#REF!,0)</f>
        <v>0</v>
      </c>
      <c r="GY399" s="1098">
        <f>IF(GY$9=$N399,#REF!,0)</f>
        <v>0</v>
      </c>
      <c r="GZ399" s="1098">
        <f>IF(GZ$9=$N399,#REF!,0)</f>
        <v>0</v>
      </c>
      <c r="HA399" s="1098">
        <f>IF(HA$9=$N399,#REF!,0)</f>
        <v>0</v>
      </c>
      <c r="HB399" s="1098">
        <f>IF(HB$9=$N399,#REF!,0)</f>
        <v>0</v>
      </c>
      <c r="HC399" s="1098" t="e">
        <f>IF(HC$9=$N399,#REF!,0)</f>
        <v>#REF!</v>
      </c>
      <c r="HD399" s="1098">
        <f>IF(HD$9=$N399,#REF!,0)</f>
        <v>0</v>
      </c>
      <c r="HE399" s="1098">
        <f>IF(HE$9=$N399,#REF!,0)</f>
        <v>0</v>
      </c>
      <c r="HF399" s="1098">
        <f>IF(HF$9=$N399,#REF!,0)</f>
        <v>0</v>
      </c>
      <c r="HG399" s="1098">
        <f>IF(HG$9=$N399,#REF!,0)</f>
        <v>0</v>
      </c>
      <c r="HH399" s="1098">
        <f>IF(HH$9=$N399,#REF!,0)</f>
        <v>0</v>
      </c>
      <c r="HI399" s="1098">
        <f>IF(HI$9=$N399,#REF!,0)</f>
        <v>0</v>
      </c>
      <c r="HJ399" s="1098">
        <f>IF(HJ$9=$N399,#REF!,0)</f>
        <v>0</v>
      </c>
      <c r="HK399" s="1098">
        <f>IF(HK$9=$N399,#REF!,0)</f>
        <v>0</v>
      </c>
      <c r="HL399" s="1098">
        <f>IF(HL$9=$N399,#REF!,0)</f>
        <v>0</v>
      </c>
      <c r="HM399" s="1098">
        <f>IF(HM$9=$N399,#REF!,0)</f>
        <v>0</v>
      </c>
      <c r="HN399" s="1098">
        <f>IF(HN$9=$N399,#REF!,0)</f>
        <v>0</v>
      </c>
      <c r="HO399" s="1098">
        <f>IF(HO$9=$N399,#REF!,0)</f>
        <v>0</v>
      </c>
      <c r="HP399" s="1098">
        <f>IF(HP$9=$N399,#REF!,0)</f>
        <v>0</v>
      </c>
      <c r="HQ399" s="1098">
        <f>IF(HQ$9=$N399,#REF!,0)</f>
        <v>0</v>
      </c>
      <c r="HR399" s="1098">
        <f>IF(HR$9=$N399,#REF!,0)</f>
        <v>0</v>
      </c>
      <c r="HS399" s="1098">
        <f>IF(HS$9=$N399,#REF!,0)</f>
        <v>0</v>
      </c>
      <c r="HT399" s="1098">
        <f>IF(HT$9=$N399,#REF!,0)</f>
        <v>0</v>
      </c>
      <c r="HU399" s="1098">
        <f>IF(HU$9=$N399,#REF!,0)</f>
        <v>0</v>
      </c>
      <c r="HV399" s="1098">
        <f>IF(HV$9=$N399,#REF!,0)</f>
        <v>0</v>
      </c>
      <c r="HW399" s="1098">
        <f>IF(HW$9=$N399,#REF!,0)</f>
        <v>0</v>
      </c>
      <c r="HX399" s="1098">
        <f>IF(HX$9=$N399,#REF!,0)</f>
        <v>0</v>
      </c>
      <c r="HY399" s="1098">
        <f>IF(HY$9=$N399,#REF!,0)</f>
        <v>0</v>
      </c>
      <c r="HZ399" s="1098">
        <f>IF(HZ$9=$N399,#REF!,0)</f>
        <v>0</v>
      </c>
      <c r="IA399" s="1098">
        <f>IF(IA$9=$N399,#REF!,0)</f>
        <v>0</v>
      </c>
      <c r="IB399" s="1098">
        <f>IF(IB$9=$N399,#REF!,0)</f>
        <v>0</v>
      </c>
      <c r="IC399" s="1098">
        <f>IF(IC$9=$N399,#REF!,0)</f>
        <v>0</v>
      </c>
      <c r="ID399" s="1098">
        <f>IF(ID$9=$N399,#REF!,0)</f>
        <v>0</v>
      </c>
      <c r="IE399" s="1098">
        <f>IF(IE$9=$N399,#REF!,0)</f>
        <v>0</v>
      </c>
      <c r="IF399" s="1098">
        <f>IF(IF$9=$N399,#REF!,0)</f>
        <v>0</v>
      </c>
      <c r="IG399" s="1098">
        <f>IF(IG$9=$N399,#REF!,0)</f>
        <v>0</v>
      </c>
      <c r="IH399" s="1098">
        <f>IF(IH$9=$N399,#REF!,0)</f>
        <v>0</v>
      </c>
      <c r="II399" s="1098">
        <f>IF(II$9=$N399,#REF!,0)</f>
        <v>0</v>
      </c>
      <c r="IJ399" s="1098">
        <f>IF(IJ$9=$N399,#REF!,0)</f>
        <v>0</v>
      </c>
      <c r="IK399" s="1098">
        <f>IF(IK$9=$N399,#REF!,0)</f>
        <v>0</v>
      </c>
      <c r="IL399" s="1098">
        <f>IF(IL$9=$N399,#REF!,0)</f>
        <v>0</v>
      </c>
      <c r="IM399" s="1098">
        <f>IF(IM$9=$N399,#REF!,0)</f>
        <v>0</v>
      </c>
      <c r="IN399" s="1098">
        <f>IF(IN$9=$N399,#REF!,0)</f>
        <v>0</v>
      </c>
      <c r="IO399" s="1098">
        <f>IF(IO$9=$N399,#REF!,0)</f>
        <v>0</v>
      </c>
      <c r="IP399" s="1098">
        <f>IF(IP$9=$N399,#REF!,0)</f>
        <v>0</v>
      </c>
      <c r="IQ399" s="1098">
        <f>IF(IQ$9=$N399,#REF!,0)</f>
        <v>0</v>
      </c>
      <c r="IR399" s="1098">
        <f>IF(IR$9=$N399,#REF!,0)</f>
        <v>0</v>
      </c>
      <c r="IS399" s="1098">
        <f>IF(IS$9=$N399,#REF!,0)</f>
        <v>0</v>
      </c>
      <c r="IT399" s="1098">
        <f>IF(IT$9=$N399,#REF!,0)</f>
        <v>0</v>
      </c>
      <c r="IU399" s="1098">
        <f>IF(IU$9=$N399,#REF!,0)</f>
        <v>0</v>
      </c>
      <c r="IV399" s="1098">
        <f>IF(IV$9=$N399,#REF!,0)</f>
        <v>0</v>
      </c>
      <c r="IW399" s="1098">
        <f>IF(IW$9=$N399,#REF!,0)</f>
        <v>0</v>
      </c>
      <c r="IX399" s="1098">
        <f>IF(IX$9=$N399,#REF!,0)</f>
        <v>0</v>
      </c>
      <c r="IY399" s="1098">
        <f>IF(IY$9=$N399,#REF!,0)</f>
        <v>0</v>
      </c>
      <c r="IZ399" s="1098">
        <f>IF(IZ$9=$N399,#REF!,0)</f>
        <v>0</v>
      </c>
      <c r="JA399" s="1098">
        <f>IF(JA$9=$N399,#REF!,0)</f>
        <v>0</v>
      </c>
      <c r="JB399" s="1098">
        <f>IF(JB$9=$N399,#REF!,0)</f>
        <v>0</v>
      </c>
      <c r="JC399" s="1098">
        <f>IF(JC$9=$N399,#REF!,0)</f>
        <v>0</v>
      </c>
      <c r="JD399" s="1098">
        <f>IF(JD$9=$N399,#REF!,0)</f>
        <v>0</v>
      </c>
      <c r="JE399" s="1098">
        <f>IF(JE$9=$N399,#REF!,0)</f>
        <v>0</v>
      </c>
      <c r="JF399" s="1098">
        <f>IF(JF$9=$N399,#REF!,0)</f>
        <v>0</v>
      </c>
      <c r="JG399" s="1098">
        <f>IF(JG$9=$N399,#REF!,0)</f>
        <v>0</v>
      </c>
      <c r="JH399" s="1098">
        <f>IF(JH$9=$N399,#REF!,0)</f>
        <v>0</v>
      </c>
      <c r="JI399" s="1098">
        <f>IF(JI$9=$N399,#REF!,0)</f>
        <v>0</v>
      </c>
      <c r="JJ399" s="1098">
        <f>IF(JJ$9=$N399,#REF!,0)</f>
        <v>0</v>
      </c>
      <c r="JK399" s="1098">
        <f>IF(JK$9=$N399,#REF!,0)</f>
        <v>0</v>
      </c>
      <c r="JL399" s="1098">
        <f>IF(JL$9=$N399,#REF!,0)</f>
        <v>0</v>
      </c>
      <c r="JM399" s="1098">
        <f>IF(JM$9=$N399,#REF!,0)</f>
        <v>0</v>
      </c>
      <c r="JN399" s="1098">
        <f>IF(JN$9=$N399,#REF!,0)</f>
        <v>0</v>
      </c>
      <c r="JO399" s="1098">
        <f>IF(JO$9=$N399,#REF!,0)</f>
        <v>0</v>
      </c>
      <c r="JP399" s="1098">
        <f>IF(JP$9=$N399,#REF!,0)</f>
        <v>0</v>
      </c>
      <c r="JQ399" s="1098">
        <f>IF(JQ$9=$N399,#REF!,0)</f>
        <v>0</v>
      </c>
      <c r="JR399" s="1098">
        <f>IF(JR$9=$N399,#REF!,0)</f>
        <v>0</v>
      </c>
      <c r="JS399" s="1098">
        <f>IF(JS$9=$N399,#REF!,0)</f>
        <v>0</v>
      </c>
      <c r="JT399" s="1098">
        <f>IF(JT$9=$N399,#REF!,0)</f>
        <v>0</v>
      </c>
      <c r="JU399" s="1098">
        <f>IF(JU$9=$N399,#REF!,0)</f>
        <v>0</v>
      </c>
      <c r="JV399" s="1098">
        <f>IF(JV$9=$N399,#REF!,0)</f>
        <v>0</v>
      </c>
      <c r="JW399" s="1098">
        <f>IF(JW$9=$N399,#REF!,0)</f>
        <v>0</v>
      </c>
      <c r="JX399" s="681"/>
      <c r="JZ399" s="681">
        <f t="shared" si="1134"/>
        <v>0</v>
      </c>
      <c r="KA399" s="681">
        <f t="shared" si="1134"/>
        <v>0</v>
      </c>
      <c r="KB399" s="681">
        <f t="shared" si="1134"/>
        <v>0</v>
      </c>
      <c r="KC399" s="681">
        <f t="shared" si="1134"/>
        <v>0</v>
      </c>
      <c r="KD399" s="681">
        <f t="shared" si="1134"/>
        <v>0</v>
      </c>
      <c r="KE399" s="681">
        <f t="shared" si="1134"/>
        <v>0</v>
      </c>
      <c r="KF399" s="681">
        <f t="shared" si="1134"/>
        <v>0</v>
      </c>
      <c r="KG399" s="681">
        <f t="shared" si="1134"/>
        <v>0</v>
      </c>
      <c r="KH399" s="681">
        <f t="shared" si="1134"/>
        <v>0</v>
      </c>
      <c r="KI399" s="681">
        <f t="shared" si="1134"/>
        <v>0</v>
      </c>
      <c r="KJ399" s="681">
        <f t="shared" si="1134"/>
        <v>0</v>
      </c>
      <c r="KN399" s="1098">
        <f t="shared" si="1108"/>
        <v>0</v>
      </c>
      <c r="KO399" s="1098">
        <f t="shared" si="1108"/>
        <v>0</v>
      </c>
      <c r="KP399" s="1098">
        <f t="shared" si="1108"/>
        <v>0</v>
      </c>
      <c r="KQ399" s="1098">
        <f t="shared" si="1108"/>
        <v>0</v>
      </c>
      <c r="KR399" s="1098">
        <f t="shared" si="1108"/>
        <v>0</v>
      </c>
      <c r="KS399" s="1098">
        <f t="shared" si="1108"/>
        <v>0</v>
      </c>
      <c r="KT399" s="1098">
        <f t="shared" si="1108"/>
        <v>0</v>
      </c>
      <c r="KU399" s="1098">
        <f t="shared" si="1108"/>
        <v>0</v>
      </c>
      <c r="KV399" s="1098">
        <f t="shared" si="1108"/>
        <v>0</v>
      </c>
      <c r="KW399" s="1098">
        <f t="shared" si="1108"/>
        <v>0</v>
      </c>
      <c r="KX399" s="1098">
        <f t="shared" si="1108"/>
        <v>0</v>
      </c>
      <c r="KY399" s="1098">
        <f t="shared" si="1108"/>
        <v>0</v>
      </c>
      <c r="KZ399" s="1098">
        <f t="shared" si="1108"/>
        <v>0</v>
      </c>
      <c r="LA399" s="1098">
        <f t="shared" si="1108"/>
        <v>0</v>
      </c>
      <c r="LB399" s="1098">
        <f t="shared" si="1108"/>
        <v>0</v>
      </c>
      <c r="LC399" s="1098">
        <f t="shared" si="1108"/>
        <v>0</v>
      </c>
      <c r="LD399" s="1098">
        <f t="shared" si="1107"/>
        <v>0</v>
      </c>
      <c r="LE399" s="1098">
        <f t="shared" si="1107"/>
        <v>0</v>
      </c>
      <c r="LF399" s="1098">
        <f t="shared" si="1107"/>
        <v>0</v>
      </c>
      <c r="LG399" s="1098">
        <f t="shared" si="1107"/>
        <v>0</v>
      </c>
      <c r="LH399" s="1098">
        <f t="shared" si="1107"/>
        <v>0</v>
      </c>
      <c r="LI399" s="1098">
        <f t="shared" si="1107"/>
        <v>0</v>
      </c>
      <c r="LJ399" s="1098">
        <f t="shared" si="1107"/>
        <v>0</v>
      </c>
      <c r="LK399" s="1098">
        <f t="shared" si="1107"/>
        <v>0</v>
      </c>
      <c r="LL399" s="1098">
        <f t="shared" si="1107"/>
        <v>0</v>
      </c>
      <c r="LM399" s="1098">
        <f t="shared" si="1107"/>
        <v>0</v>
      </c>
      <c r="LN399" s="1098">
        <f t="shared" si="1107"/>
        <v>0</v>
      </c>
      <c r="LO399" s="1098">
        <f t="shared" si="1107"/>
        <v>0</v>
      </c>
      <c r="LP399" s="1098">
        <f t="shared" si="1107"/>
        <v>0</v>
      </c>
      <c r="LQ399" s="1098">
        <f t="shared" si="1107"/>
        <v>0</v>
      </c>
      <c r="LR399" s="1098">
        <f t="shared" si="1107"/>
        <v>0</v>
      </c>
      <c r="LS399" s="1098">
        <f t="shared" si="1106"/>
        <v>0</v>
      </c>
    </row>
    <row r="400" spans="1:331" ht="20.100000000000001" customHeight="1" x14ac:dyDescent="0.35">
      <c r="A400" s="729"/>
      <c r="B400" s="871" t="s">
        <v>820</v>
      </c>
      <c r="C400" s="870" t="s">
        <v>494</v>
      </c>
      <c r="D400" s="1147"/>
      <c r="E400" s="1147"/>
      <c r="F400" s="1147"/>
      <c r="G400" s="1147"/>
      <c r="H400" s="1147"/>
      <c r="I400" s="1147"/>
      <c r="J400" s="871" t="s">
        <v>212</v>
      </c>
      <c r="K400" s="877"/>
      <c r="L400" s="886"/>
      <c r="M400" s="874">
        <v>323</v>
      </c>
      <c r="N400" s="1381" t="s">
        <v>31</v>
      </c>
      <c r="O400" s="895"/>
      <c r="P400" s="419"/>
      <c r="Q400" s="419"/>
      <c r="R400" s="419"/>
      <c r="S400" s="419"/>
      <c r="T400" s="419"/>
      <c r="U400" s="419"/>
      <c r="V400" s="419"/>
      <c r="W400" s="419"/>
      <c r="X400" s="419"/>
      <c r="Y400" s="419"/>
      <c r="Z400" s="419"/>
      <c r="AA400" s="419"/>
      <c r="AB400" s="419"/>
      <c r="AC400" s="419"/>
      <c r="AD400" s="419"/>
      <c r="AE400" s="419"/>
      <c r="AF400" s="419"/>
      <c r="AG400" s="419"/>
      <c r="AH400" s="419"/>
      <c r="AI400" s="615"/>
      <c r="AJ400" s="419"/>
      <c r="AK400" s="419"/>
      <c r="AL400" s="419"/>
      <c r="AM400" s="419"/>
      <c r="AN400" s="58"/>
      <c r="AO400" s="58"/>
      <c r="AP400" s="58"/>
      <c r="AQ400" s="58"/>
      <c r="AR400" s="117"/>
      <c r="AS400" s="58"/>
      <c r="AT400" s="58"/>
      <c r="AU400" s="58"/>
      <c r="AV400" s="117"/>
      <c r="AW400" s="117"/>
      <c r="AX400" s="117"/>
      <c r="AY400" s="58"/>
      <c r="AZ400" s="55"/>
      <c r="BA400" s="55"/>
      <c r="BB400" s="117"/>
      <c r="BC400" s="117"/>
      <c r="BD400" s="117"/>
      <c r="BE400" s="117"/>
      <c r="BF400" s="117"/>
      <c r="BG400" s="117"/>
      <c r="BH400" s="117"/>
      <c r="BI400" s="58"/>
      <c r="BJ400" s="117"/>
      <c r="BK400" s="117"/>
      <c r="BL400" s="58"/>
      <c r="BM400" s="58"/>
      <c r="BN400" s="58"/>
      <c r="BO400" s="117"/>
      <c r="BP400" s="117"/>
      <c r="BQ400" s="117"/>
      <c r="BR400" s="58"/>
      <c r="BS400" s="117"/>
      <c r="BT400" s="117"/>
      <c r="BU400" s="58"/>
      <c r="BV400" s="117"/>
      <c r="BW400" s="117"/>
      <c r="BX400" s="117"/>
      <c r="BY400" s="117"/>
      <c r="BZ400" s="112">
        <f t="shared" ref="BZ400:CR400" si="1146">SUM(BZ402:BZ403)</f>
        <v>0</v>
      </c>
      <c r="CA400" s="112">
        <f t="shared" si="1146"/>
        <v>0</v>
      </c>
      <c r="CB400" s="112">
        <f t="shared" si="1146"/>
        <v>0</v>
      </c>
      <c r="CC400" s="112">
        <f t="shared" si="1146"/>
        <v>0</v>
      </c>
      <c r="CD400" s="112">
        <f t="shared" si="1146"/>
        <v>0</v>
      </c>
      <c r="CE400" s="112">
        <f t="shared" si="1146"/>
        <v>0</v>
      </c>
      <c r="CF400" s="112">
        <f t="shared" si="1146"/>
        <v>0</v>
      </c>
      <c r="CG400" s="112">
        <f t="shared" si="1146"/>
        <v>0</v>
      </c>
      <c r="CH400" s="112">
        <f t="shared" si="1146"/>
        <v>0</v>
      </c>
      <c r="CI400" s="112">
        <f t="shared" si="1146"/>
        <v>0</v>
      </c>
      <c r="CJ400" s="112">
        <f t="shared" si="1146"/>
        <v>0</v>
      </c>
      <c r="CK400" s="112">
        <f t="shared" si="1146"/>
        <v>0</v>
      </c>
      <c r="CL400" s="112">
        <f t="shared" si="1146"/>
        <v>0</v>
      </c>
      <c r="CM400" s="112">
        <f t="shared" si="1146"/>
        <v>0</v>
      </c>
      <c r="CN400" s="112">
        <f t="shared" si="1146"/>
        <v>0</v>
      </c>
      <c r="CO400" s="112">
        <f t="shared" si="1146"/>
        <v>0</v>
      </c>
      <c r="CP400" s="112">
        <f t="shared" si="1146"/>
        <v>0</v>
      </c>
      <c r="CQ400" s="112">
        <f t="shared" si="1146"/>
        <v>0</v>
      </c>
      <c r="CR400" s="112">
        <f t="shared" si="1146"/>
        <v>0</v>
      </c>
      <c r="CS400" s="112">
        <f t="shared" si="1114"/>
        <v>0</v>
      </c>
      <c r="CT400" s="112">
        <f>SUM(CT402:CT403)</f>
        <v>1000</v>
      </c>
      <c r="CU400" s="112">
        <f>SUM(CU402:CU403)</f>
        <v>1000</v>
      </c>
      <c r="CV400" s="112">
        <f>SUM(CV402:CV403)</f>
        <v>0</v>
      </c>
      <c r="CW400" s="112">
        <f t="shared" si="1115"/>
        <v>0</v>
      </c>
      <c r="CX400" s="112">
        <f>SUM(CX402:CX403)</f>
        <v>0</v>
      </c>
      <c r="CY400" s="112">
        <f>SUM(CY402:CY403)</f>
        <v>1000</v>
      </c>
      <c r="CZ400" s="112">
        <f>SUM(CZ402:CZ403)</f>
        <v>0</v>
      </c>
      <c r="DA400" s="112">
        <f>SUM(DA402:DA403)</f>
        <v>0</v>
      </c>
      <c r="DB400" s="112">
        <f>SUM(DB401:DB404)</f>
        <v>0</v>
      </c>
      <c r="DC400" s="112">
        <f>SUM(DC401:DC404)</f>
        <v>2178.0100000000002</v>
      </c>
      <c r="DD400" s="112">
        <f t="shared" si="1117"/>
        <v>0</v>
      </c>
      <c r="DE400" s="112">
        <f t="shared" si="1118"/>
        <v>99.908715596330282</v>
      </c>
      <c r="DF400" s="112">
        <f>SUM(DF401:DF404)</f>
        <v>0</v>
      </c>
      <c r="DG400" s="112">
        <f>SUM(DG401:DG404)</f>
        <v>4000</v>
      </c>
      <c r="DH400" s="112">
        <f>SUM(DH401:DH404)</f>
        <v>2178.0100000000002</v>
      </c>
      <c r="DI400" s="112">
        <f t="shared" si="1120"/>
        <v>54.450249999999997</v>
      </c>
      <c r="DJ400" s="112">
        <f>SUM(DJ401:DJ404)</f>
        <v>-1820</v>
      </c>
      <c r="DK400" s="112">
        <f>SUM(DK401:DK404)</f>
        <v>2180</v>
      </c>
      <c r="DL400" s="112">
        <f t="shared" si="1121"/>
        <v>0</v>
      </c>
      <c r="DM400" s="112">
        <f>SUM(DM401:DM404)</f>
        <v>0</v>
      </c>
      <c r="DN400" s="112">
        <f>SUM(DN401:DN404)</f>
        <v>2180</v>
      </c>
      <c r="DO400" s="112">
        <f>SUM(DO401:DO404)</f>
        <v>2178.0100000000002</v>
      </c>
      <c r="DP400" s="112">
        <f t="shared" si="1123"/>
        <v>99.908715596330282</v>
      </c>
      <c r="DQ400" s="112">
        <f t="shared" ref="DQ400:DW400" si="1147">SUM(DQ401:DQ404)</f>
        <v>-1.9899999999997817</v>
      </c>
      <c r="DR400" s="112">
        <f t="shared" si="1147"/>
        <v>2178.0100000000002</v>
      </c>
      <c r="DS400" s="112">
        <f>SUM(DS401:DS404)</f>
        <v>2178.0100000000002</v>
      </c>
      <c r="DT400" s="112">
        <f t="shared" si="1125"/>
        <v>100</v>
      </c>
      <c r="DU400" s="112">
        <f>SUM(DU401:DU404)</f>
        <v>0</v>
      </c>
      <c r="DV400" s="112">
        <f>SUM(DV401:DV404)</f>
        <v>2178.0100000000002</v>
      </c>
      <c r="DW400" s="112">
        <f t="shared" si="1147"/>
        <v>3000</v>
      </c>
      <c r="DX400" s="112">
        <f>SUM(DX401:DX404)</f>
        <v>0</v>
      </c>
      <c r="DY400" s="112">
        <f>SUM(DY401:DY404)</f>
        <v>0</v>
      </c>
      <c r="DZ400" s="112">
        <f>SUM(DZ401:DZ404)</f>
        <v>2178.0100000000002</v>
      </c>
      <c r="EA400" s="112">
        <f>SUM(EA401:EA404)</f>
        <v>3000</v>
      </c>
      <c r="EB400" s="112">
        <f>SUM(EB401:EB404)</f>
        <v>0</v>
      </c>
      <c r="EC400" s="112">
        <f t="shared" si="1128"/>
        <v>0</v>
      </c>
      <c r="ED400" s="112">
        <f>SUM(ED401:ED404)</f>
        <v>-3000</v>
      </c>
      <c r="EE400" s="112">
        <f>SUM(EE401:EE404)</f>
        <v>0</v>
      </c>
      <c r="EF400" s="112">
        <f>SUM(EF401:EF404)</f>
        <v>0</v>
      </c>
      <c r="EG400" s="112">
        <f t="shared" si="1130"/>
        <v>0</v>
      </c>
      <c r="EH400" s="112" t="e">
        <f>SUM(EH401:EH404)</f>
        <v>#REF!</v>
      </c>
      <c r="EI400" s="112">
        <f>IFERROR(#REF!/DZ400*100,)</f>
        <v>0</v>
      </c>
      <c r="EJ400" s="112">
        <f>IFERROR(#REF!/#REF!*100,)</f>
        <v>0</v>
      </c>
      <c r="EK400" s="112">
        <f t="shared" ref="EK400:EM400" si="1148">SUM(EK401:EK404)</f>
        <v>0</v>
      </c>
      <c r="EL400" s="112">
        <f t="shared" si="1148"/>
        <v>0</v>
      </c>
      <c r="EM400" s="112">
        <f t="shared" si="1148"/>
        <v>0</v>
      </c>
      <c r="EN400" s="102"/>
      <c r="EO400" s="102"/>
      <c r="EP400" s="102"/>
      <c r="EQ400" s="102"/>
      <c r="ER400" s="102"/>
      <c r="ES400" s="146">
        <f t="shared" si="1141"/>
        <v>0</v>
      </c>
      <c r="EX400" s="739">
        <f>IF(EX$9=$K400,#REF!,0)</f>
        <v>0</v>
      </c>
      <c r="EY400" s="739">
        <f>IF(EY$9=$K400,#REF!,0)</f>
        <v>0</v>
      </c>
      <c r="EZ400" s="739">
        <f>IF(EZ$9=$K400,#REF!,0)</f>
        <v>0</v>
      </c>
      <c r="FA400" s="739">
        <f>IF(FA$9=$K400,#REF!,0)</f>
        <v>0</v>
      </c>
      <c r="FB400" s="739">
        <f>IF(FB$9=$K400,#REF!,0)</f>
        <v>0</v>
      </c>
      <c r="FC400" s="739">
        <f>IF(FC$9=$K400,#REF!,0)</f>
        <v>0</v>
      </c>
      <c r="FD400" s="739">
        <f>IF(FD$9=$K400,#REF!,0)</f>
        <v>0</v>
      </c>
      <c r="FE400" s="739">
        <f>IF(FE$9=$K400,#REF!,0)</f>
        <v>0</v>
      </c>
      <c r="FF400" s="739">
        <f>IF(FF$9=$K400,#REF!,0)</f>
        <v>0</v>
      </c>
      <c r="FG400" s="739">
        <f>IF(FG$9=$K400,#REF!,0)</f>
        <v>0</v>
      </c>
      <c r="FH400" s="739">
        <f>IF(FH$9=$K400,#REF!,0)</f>
        <v>0</v>
      </c>
      <c r="FI400" s="739">
        <f>IF(FI$9=$K400,#REF!,0)</f>
        <v>0</v>
      </c>
      <c r="FJ400" s="739">
        <f>IF(FJ$9=$K400,#REF!,0)</f>
        <v>0</v>
      </c>
      <c r="FK400" s="739">
        <f>IF(FK$9=$K400,#REF!,0)</f>
        <v>0</v>
      </c>
      <c r="FL400" s="739">
        <f>IF(FL$9=$K400,#REF!,0)</f>
        <v>0</v>
      </c>
      <c r="FM400" s="739">
        <f>IF(FM$9=$K400,#REF!,0)</f>
        <v>0</v>
      </c>
      <c r="FN400" s="739">
        <f>IF(FN$9=$K400,#REF!,0)</f>
        <v>0</v>
      </c>
      <c r="FO400" s="739">
        <f>IF(FO$9=$K400,#REF!,0)</f>
        <v>0</v>
      </c>
      <c r="FP400" s="739">
        <f>IF(FP$9=$K400,#REF!,0)</f>
        <v>0</v>
      </c>
      <c r="FQ400" s="739">
        <f>IF(FQ$9=$K400,#REF!,0)</f>
        <v>0</v>
      </c>
      <c r="FU400" s="739">
        <f t="shared" si="1132"/>
        <v>0</v>
      </c>
      <c r="FV400" s="739">
        <f t="shared" si="1132"/>
        <v>0</v>
      </c>
      <c r="FW400" s="739">
        <f t="shared" si="1132"/>
        <v>0</v>
      </c>
      <c r="FX400" s="739">
        <f t="shared" si="1132"/>
        <v>0</v>
      </c>
      <c r="FY400" s="739">
        <f t="shared" si="1132"/>
        <v>0</v>
      </c>
      <c r="FZ400" s="739">
        <f t="shared" si="1132"/>
        <v>0</v>
      </c>
      <c r="GA400" s="739">
        <f t="shared" si="1132"/>
        <v>0</v>
      </c>
      <c r="GB400" s="739">
        <f t="shared" si="1132"/>
        <v>0</v>
      </c>
      <c r="GC400" s="739">
        <f t="shared" si="1132"/>
        <v>0</v>
      </c>
      <c r="GD400" s="739">
        <f t="shared" si="1132"/>
        <v>0</v>
      </c>
      <c r="GE400" s="739">
        <f t="shared" si="1133"/>
        <v>0</v>
      </c>
      <c r="GF400" s="739">
        <f t="shared" si="1133"/>
        <v>0</v>
      </c>
      <c r="GG400" s="739">
        <f t="shared" si="1133"/>
        <v>0</v>
      </c>
      <c r="GH400" s="739">
        <f t="shared" si="1133"/>
        <v>0</v>
      </c>
      <c r="GI400" s="739">
        <f t="shared" si="1133"/>
        <v>0</v>
      </c>
      <c r="GJ400" s="739">
        <f t="shared" si="1133"/>
        <v>0</v>
      </c>
      <c r="GK400" s="739">
        <f t="shared" si="1133"/>
        <v>0</v>
      </c>
      <c r="GL400" s="739">
        <f t="shared" si="1133"/>
        <v>0</v>
      </c>
      <c r="GM400" s="739">
        <f t="shared" si="1133"/>
        <v>0</v>
      </c>
      <c r="GN400" s="739">
        <f t="shared" si="1133"/>
        <v>0</v>
      </c>
      <c r="GQ400" s="1098">
        <f>IF(GQ$9=$N400,#REF!,0)</f>
        <v>0</v>
      </c>
      <c r="GR400" s="1098">
        <f>IF(GR$9=$N400,#REF!,0)</f>
        <v>0</v>
      </c>
      <c r="GS400" s="1098">
        <f>IF(GS$9=$N400,#REF!,0)</f>
        <v>0</v>
      </c>
      <c r="GT400" s="1098">
        <f>IF(GT$9=$N400,#REF!,0)</f>
        <v>0</v>
      </c>
      <c r="GU400" s="1098">
        <f>IF(GU$9=$N400,#REF!,0)</f>
        <v>0</v>
      </c>
      <c r="GV400" s="1098">
        <f>IF(GV$9=$N400,#REF!,0)</f>
        <v>0</v>
      </c>
      <c r="GW400" s="1098">
        <f>IF(GW$9=$N400,#REF!,0)</f>
        <v>0</v>
      </c>
      <c r="GX400" s="1098">
        <f>IF(GX$9=$N400,#REF!,0)</f>
        <v>0</v>
      </c>
      <c r="GY400" s="1098">
        <f>IF(GY$9=$N400,#REF!,0)</f>
        <v>0</v>
      </c>
      <c r="GZ400" s="1098">
        <f>IF(GZ$9=$N400,#REF!,0)</f>
        <v>0</v>
      </c>
      <c r="HA400" s="1098">
        <f>IF(HA$9=$N400,#REF!,0)</f>
        <v>0</v>
      </c>
      <c r="HB400" s="1098">
        <f>IF(HB$9=$N400,#REF!,0)</f>
        <v>0</v>
      </c>
      <c r="HC400" s="1098">
        <f>IF(HC$9=$N400,#REF!,0)</f>
        <v>0</v>
      </c>
      <c r="HD400" s="1098">
        <f>IF(HD$9=$N400,#REF!,0)</f>
        <v>0</v>
      </c>
      <c r="HE400" s="1098">
        <f>IF(HE$9=$N400,#REF!,0)</f>
        <v>0</v>
      </c>
      <c r="HF400" s="1098">
        <f>IF(HF$9=$N400,#REF!,0)</f>
        <v>0</v>
      </c>
      <c r="HG400" s="1098">
        <f>IF(HG$9=$N400,#REF!,0)</f>
        <v>0</v>
      </c>
      <c r="HH400" s="1098">
        <f>IF(HH$9=$N400,#REF!,0)</f>
        <v>0</v>
      </c>
      <c r="HI400" s="1098">
        <f>IF(HI$9=$N400,#REF!,0)</f>
        <v>0</v>
      </c>
      <c r="HJ400" s="1098">
        <f>IF(HJ$9=$N400,#REF!,0)</f>
        <v>0</v>
      </c>
      <c r="HK400" s="1098">
        <f>IF(HK$9=$N400,#REF!,0)</f>
        <v>0</v>
      </c>
      <c r="HL400" s="1098">
        <f>IF(HL$9=$N400,#REF!,0)</f>
        <v>0</v>
      </c>
      <c r="HM400" s="1098">
        <f>IF(HM$9=$N400,#REF!,0)</f>
        <v>0</v>
      </c>
      <c r="HN400" s="1098">
        <f>IF(HN$9=$N400,#REF!,0)</f>
        <v>0</v>
      </c>
      <c r="HO400" s="1098">
        <f>IF(HO$9=$N400,#REF!,0)</f>
        <v>0</v>
      </c>
      <c r="HP400" s="1098">
        <f>IF(HP$9=$N400,#REF!,0)</f>
        <v>0</v>
      </c>
      <c r="HQ400" s="1098">
        <f>IF(HQ$9=$N400,#REF!,0)</f>
        <v>0</v>
      </c>
      <c r="HR400" s="1098">
        <f>IF(HR$9=$N400,#REF!,0)</f>
        <v>0</v>
      </c>
      <c r="HS400" s="1098">
        <f>IF(HS$9=$N400,#REF!,0)</f>
        <v>0</v>
      </c>
      <c r="HT400" s="1098">
        <f>IF(HT$9=$N400,#REF!,0)</f>
        <v>0</v>
      </c>
      <c r="HU400" s="1098">
        <f>IF(HU$9=$N400,#REF!,0)</f>
        <v>0</v>
      </c>
      <c r="HV400" s="1098">
        <f>IF(HV$9=$N400,#REF!,0)</f>
        <v>0</v>
      </c>
      <c r="HW400" s="1098">
        <f>IF(HW$9=$N400,#REF!,0)</f>
        <v>0</v>
      </c>
      <c r="HX400" s="1098">
        <f>IF(HX$9=$N400,#REF!,0)</f>
        <v>0</v>
      </c>
      <c r="HY400" s="1098">
        <f>IF(HY$9=$N400,#REF!,0)</f>
        <v>0</v>
      </c>
      <c r="HZ400" s="1098">
        <f>IF(HZ$9=$N400,#REF!,0)</f>
        <v>0</v>
      </c>
      <c r="IA400" s="1098">
        <f>IF(IA$9=$N400,#REF!,0)</f>
        <v>0</v>
      </c>
      <c r="IB400" s="1098">
        <f>IF(IB$9=$N400,#REF!,0)</f>
        <v>0</v>
      </c>
      <c r="IC400" s="1098">
        <f>IF(IC$9=$N400,#REF!,0)</f>
        <v>0</v>
      </c>
      <c r="ID400" s="1098">
        <f>IF(ID$9=$N400,#REF!,0)</f>
        <v>0</v>
      </c>
      <c r="IE400" s="1098">
        <f>IF(IE$9=$N400,#REF!,0)</f>
        <v>0</v>
      </c>
      <c r="IF400" s="1098">
        <f>IF(IF$9=$N400,#REF!,0)</f>
        <v>0</v>
      </c>
      <c r="IG400" s="1098">
        <f>IF(IG$9=$N400,#REF!,0)</f>
        <v>0</v>
      </c>
      <c r="IH400" s="1098">
        <f>IF(IH$9=$N400,#REF!,0)</f>
        <v>0</v>
      </c>
      <c r="II400" s="1098">
        <f>IF(II$9=$N400,#REF!,0)</f>
        <v>0</v>
      </c>
      <c r="IJ400" s="1098">
        <f>IF(IJ$9=$N400,#REF!,0)</f>
        <v>0</v>
      </c>
      <c r="IK400" s="1098">
        <f>IF(IK$9=$N400,#REF!,0)</f>
        <v>0</v>
      </c>
      <c r="IL400" s="1098">
        <f>IF(IL$9=$N400,#REF!,0)</f>
        <v>0</v>
      </c>
      <c r="IM400" s="1098">
        <f>IF(IM$9=$N400,#REF!,0)</f>
        <v>0</v>
      </c>
      <c r="IN400" s="1098">
        <f>IF(IN$9=$N400,#REF!,0)</f>
        <v>0</v>
      </c>
      <c r="IO400" s="1098">
        <f>IF(IO$9=$N400,#REF!,0)</f>
        <v>0</v>
      </c>
      <c r="IP400" s="1098">
        <f>IF(IP$9=$N400,#REF!,0)</f>
        <v>0</v>
      </c>
      <c r="IQ400" s="1098">
        <f>IF(IQ$9=$N400,#REF!,0)</f>
        <v>0</v>
      </c>
      <c r="IR400" s="1098">
        <f>IF(IR$9=$N400,#REF!,0)</f>
        <v>0</v>
      </c>
      <c r="IS400" s="1098">
        <f>IF(IS$9=$N400,#REF!,0)</f>
        <v>0</v>
      </c>
      <c r="IT400" s="1098">
        <f>IF(IT$9=$N400,#REF!,0)</f>
        <v>0</v>
      </c>
      <c r="IU400" s="1098">
        <f>IF(IU$9=$N400,#REF!,0)</f>
        <v>0</v>
      </c>
      <c r="IV400" s="1098">
        <f>IF(IV$9=$N400,#REF!,0)</f>
        <v>0</v>
      </c>
      <c r="IW400" s="1098">
        <f>IF(IW$9=$N400,#REF!,0)</f>
        <v>0</v>
      </c>
      <c r="IX400" s="1098">
        <f>IF(IX$9=$N400,#REF!,0)</f>
        <v>0</v>
      </c>
      <c r="IY400" s="1098">
        <f>IF(IY$9=$N400,#REF!,0)</f>
        <v>0</v>
      </c>
      <c r="IZ400" s="1098">
        <f>IF(IZ$9=$N400,#REF!,0)</f>
        <v>0</v>
      </c>
      <c r="JA400" s="1098">
        <f>IF(JA$9=$N400,#REF!,0)</f>
        <v>0</v>
      </c>
      <c r="JB400" s="1098">
        <f>IF(JB$9=$N400,#REF!,0)</f>
        <v>0</v>
      </c>
      <c r="JC400" s="1098">
        <f>IF(JC$9=$N400,#REF!,0)</f>
        <v>0</v>
      </c>
      <c r="JD400" s="1098">
        <f>IF(JD$9=$N400,#REF!,0)</f>
        <v>0</v>
      </c>
      <c r="JE400" s="1098">
        <f>IF(JE$9=$N400,#REF!,0)</f>
        <v>0</v>
      </c>
      <c r="JF400" s="1098">
        <f>IF(JF$9=$N400,#REF!,0)</f>
        <v>0</v>
      </c>
      <c r="JG400" s="1098">
        <f>IF(JG$9=$N400,#REF!,0)</f>
        <v>0</v>
      </c>
      <c r="JH400" s="1098">
        <f>IF(JH$9=$N400,#REF!,0)</f>
        <v>0</v>
      </c>
      <c r="JI400" s="1098">
        <f>IF(JI$9=$N400,#REF!,0)</f>
        <v>0</v>
      </c>
      <c r="JJ400" s="1098">
        <f>IF(JJ$9=$N400,#REF!,0)</f>
        <v>0</v>
      </c>
      <c r="JK400" s="1098">
        <f>IF(JK$9=$N400,#REF!,0)</f>
        <v>0</v>
      </c>
      <c r="JL400" s="1098">
        <f>IF(JL$9=$N400,#REF!,0)</f>
        <v>0</v>
      </c>
      <c r="JM400" s="1098">
        <f>IF(JM$9=$N400,#REF!,0)</f>
        <v>0</v>
      </c>
      <c r="JN400" s="1098">
        <f>IF(JN$9=$N400,#REF!,0)</f>
        <v>0</v>
      </c>
      <c r="JO400" s="1098">
        <f>IF(JO$9=$N400,#REF!,0)</f>
        <v>0</v>
      </c>
      <c r="JP400" s="1098">
        <f>IF(JP$9=$N400,#REF!,0)</f>
        <v>0</v>
      </c>
      <c r="JQ400" s="1098">
        <f>IF(JQ$9=$N400,#REF!,0)</f>
        <v>0</v>
      </c>
      <c r="JR400" s="1098">
        <f>IF(JR$9=$N400,#REF!,0)</f>
        <v>0</v>
      </c>
      <c r="JS400" s="1098">
        <f>IF(JS$9=$N400,#REF!,0)</f>
        <v>0</v>
      </c>
      <c r="JT400" s="1098">
        <f>IF(JT$9=$N400,#REF!,0)</f>
        <v>0</v>
      </c>
      <c r="JU400" s="1098">
        <f>IF(JU$9=$N400,#REF!,0)</f>
        <v>0</v>
      </c>
      <c r="JV400" s="1098">
        <f>IF(JV$9=$N400,#REF!,0)</f>
        <v>0</v>
      </c>
      <c r="JW400" s="1098">
        <f>IF(JW$9=$N400,#REF!,0)</f>
        <v>0</v>
      </c>
      <c r="JX400" s="681"/>
      <c r="JZ400" s="681">
        <f t="shared" si="1134"/>
        <v>0</v>
      </c>
      <c r="KA400" s="681">
        <f t="shared" si="1134"/>
        <v>0</v>
      </c>
      <c r="KB400" s="681">
        <f t="shared" si="1134"/>
        <v>0</v>
      </c>
      <c r="KC400" s="681">
        <f t="shared" si="1134"/>
        <v>0</v>
      </c>
      <c r="KD400" s="681">
        <f t="shared" si="1134"/>
        <v>0</v>
      </c>
      <c r="KE400" s="681">
        <f t="shared" si="1134"/>
        <v>0</v>
      </c>
      <c r="KF400" s="681">
        <f t="shared" si="1134"/>
        <v>0</v>
      </c>
      <c r="KG400" s="681">
        <f t="shared" si="1134"/>
        <v>0</v>
      </c>
      <c r="KH400" s="681">
        <f t="shared" si="1134"/>
        <v>0</v>
      </c>
      <c r="KI400" s="681">
        <f t="shared" si="1134"/>
        <v>0</v>
      </c>
      <c r="KJ400" s="681">
        <f t="shared" si="1134"/>
        <v>0</v>
      </c>
      <c r="KN400" s="1098">
        <f t="shared" si="1108"/>
        <v>0</v>
      </c>
      <c r="KO400" s="1098">
        <f t="shared" si="1108"/>
        <v>0</v>
      </c>
      <c r="KP400" s="1098">
        <f t="shared" si="1108"/>
        <v>0</v>
      </c>
      <c r="KQ400" s="1098">
        <f t="shared" si="1108"/>
        <v>0</v>
      </c>
      <c r="KR400" s="1098">
        <f t="shared" si="1108"/>
        <v>0</v>
      </c>
      <c r="KS400" s="1098">
        <f t="shared" si="1108"/>
        <v>2178.0100000000002</v>
      </c>
      <c r="KT400" s="1098">
        <f t="shared" si="1108"/>
        <v>0</v>
      </c>
      <c r="KU400" s="1098">
        <f t="shared" si="1108"/>
        <v>0</v>
      </c>
      <c r="KV400" s="1098">
        <f t="shared" si="1108"/>
        <v>0</v>
      </c>
      <c r="KW400" s="1098">
        <f t="shared" si="1108"/>
        <v>0</v>
      </c>
      <c r="KX400" s="1098">
        <f t="shared" si="1108"/>
        <v>0</v>
      </c>
      <c r="KY400" s="1098">
        <f t="shared" si="1108"/>
        <v>0</v>
      </c>
      <c r="KZ400" s="1098">
        <f t="shared" si="1108"/>
        <v>0</v>
      </c>
      <c r="LA400" s="1098">
        <f t="shared" si="1108"/>
        <v>0</v>
      </c>
      <c r="LB400" s="1098">
        <f t="shared" si="1108"/>
        <v>0</v>
      </c>
      <c r="LC400" s="1098">
        <f t="shared" si="1108"/>
        <v>0</v>
      </c>
      <c r="LD400" s="1098">
        <f t="shared" si="1107"/>
        <v>0</v>
      </c>
      <c r="LE400" s="1098">
        <f t="shared" si="1107"/>
        <v>0</v>
      </c>
      <c r="LF400" s="1098">
        <f t="shared" si="1107"/>
        <v>0</v>
      </c>
      <c r="LG400" s="1098">
        <f t="shared" si="1107"/>
        <v>0</v>
      </c>
      <c r="LH400" s="1098">
        <f t="shared" si="1107"/>
        <v>0</v>
      </c>
      <c r="LI400" s="1098">
        <f t="shared" si="1107"/>
        <v>0</v>
      </c>
      <c r="LJ400" s="1098">
        <f t="shared" si="1107"/>
        <v>0</v>
      </c>
      <c r="LK400" s="1098">
        <f t="shared" si="1107"/>
        <v>0</v>
      </c>
      <c r="LL400" s="1098">
        <f t="shared" si="1107"/>
        <v>0</v>
      </c>
      <c r="LM400" s="1098">
        <f t="shared" si="1107"/>
        <v>0</v>
      </c>
      <c r="LN400" s="1098">
        <f t="shared" si="1107"/>
        <v>0</v>
      </c>
      <c r="LO400" s="1098">
        <f t="shared" si="1107"/>
        <v>0</v>
      </c>
      <c r="LP400" s="1098">
        <f t="shared" si="1107"/>
        <v>0</v>
      </c>
      <c r="LQ400" s="1098">
        <f t="shared" si="1107"/>
        <v>0</v>
      </c>
      <c r="LR400" s="1098">
        <f t="shared" si="1107"/>
        <v>0</v>
      </c>
      <c r="LS400" s="1098">
        <f t="shared" si="1106"/>
        <v>0</v>
      </c>
    </row>
    <row r="401" spans="1:331" ht="20.100000000000001" customHeight="1" x14ac:dyDescent="0.35">
      <c r="A401" s="731"/>
      <c r="B401" s="906"/>
      <c r="C401" s="1222"/>
      <c r="D401" s="1236"/>
      <c r="E401" s="1236"/>
      <c r="F401" s="1236"/>
      <c r="G401" s="1236"/>
      <c r="H401" s="1236"/>
      <c r="I401" s="1236"/>
      <c r="J401" s="906" t="s">
        <v>212</v>
      </c>
      <c r="K401" s="885"/>
      <c r="L401" s="890"/>
      <c r="M401" s="892"/>
      <c r="N401" s="867">
        <v>3231</v>
      </c>
      <c r="O401" s="896" t="s">
        <v>32</v>
      </c>
      <c r="P401" s="727"/>
      <c r="Q401" s="727"/>
      <c r="R401" s="727"/>
      <c r="S401" s="727"/>
      <c r="T401" s="727"/>
      <c r="U401" s="727"/>
      <c r="V401" s="727"/>
      <c r="W401" s="727"/>
      <c r="X401" s="727"/>
      <c r="Y401" s="727"/>
      <c r="Z401" s="727"/>
      <c r="AA401" s="727"/>
      <c r="AB401" s="727"/>
      <c r="AC401" s="727"/>
      <c r="AD401" s="727"/>
      <c r="AE401" s="727"/>
      <c r="AF401" s="727"/>
      <c r="AG401" s="727"/>
      <c r="AH401" s="727"/>
      <c r="AI401" s="728"/>
      <c r="AJ401" s="727"/>
      <c r="AK401" s="727"/>
      <c r="AL401" s="727"/>
      <c r="AM401" s="727"/>
      <c r="AN401" s="725"/>
      <c r="AO401" s="725"/>
      <c r="AP401" s="725"/>
      <c r="AQ401" s="725"/>
      <c r="AR401" s="726"/>
      <c r="AS401" s="725"/>
      <c r="AT401" s="725"/>
      <c r="AU401" s="725"/>
      <c r="AV401" s="726"/>
      <c r="AW401" s="726"/>
      <c r="AX401" s="726"/>
      <c r="AY401" s="725"/>
      <c r="AZ401" s="738"/>
      <c r="BA401" s="738"/>
      <c r="BB401" s="726"/>
      <c r="BC401" s="726"/>
      <c r="BD401" s="726"/>
      <c r="BE401" s="726"/>
      <c r="BF401" s="726"/>
      <c r="BG401" s="726"/>
      <c r="BH401" s="726"/>
      <c r="BI401" s="725"/>
      <c r="BJ401" s="726"/>
      <c r="BK401" s="726"/>
      <c r="BL401" s="725"/>
      <c r="BM401" s="725"/>
      <c r="BN401" s="725"/>
      <c r="BO401" s="726"/>
      <c r="BP401" s="726"/>
      <c r="BQ401" s="726"/>
      <c r="BR401" s="725"/>
      <c r="BS401" s="726"/>
      <c r="BT401" s="726"/>
      <c r="BU401" s="725"/>
      <c r="BV401" s="726"/>
      <c r="BW401" s="726"/>
      <c r="BX401" s="726"/>
      <c r="BY401" s="726"/>
      <c r="BZ401" s="107"/>
      <c r="CA401" s="107"/>
      <c r="CB401" s="107"/>
      <c r="CC401" s="107"/>
      <c r="CD401" s="107"/>
      <c r="CE401" s="107"/>
      <c r="CF401" s="107"/>
      <c r="CG401" s="107"/>
      <c r="CH401" s="107"/>
      <c r="CI401" s="107"/>
      <c r="CJ401" s="107"/>
      <c r="CK401" s="107"/>
      <c r="CL401" s="107"/>
      <c r="CM401" s="107"/>
      <c r="CN401" s="107"/>
      <c r="CO401" s="107"/>
      <c r="CP401" s="107"/>
      <c r="CQ401" s="107"/>
      <c r="CR401" s="107"/>
      <c r="CS401" s="107"/>
      <c r="CT401" s="107"/>
      <c r="CU401" s="107"/>
      <c r="CV401" s="107"/>
      <c r="CW401" s="107"/>
      <c r="CX401" s="107"/>
      <c r="CY401" s="107"/>
      <c r="CZ401" s="107"/>
      <c r="DA401" s="107"/>
      <c r="DB401" s="107">
        <v>0</v>
      </c>
      <c r="DC401" s="107">
        <v>2175.0100000000002</v>
      </c>
      <c r="DD401" s="107">
        <f t="shared" si="1117"/>
        <v>0</v>
      </c>
      <c r="DE401" s="107">
        <f t="shared" si="1118"/>
        <v>99.954503676470594</v>
      </c>
      <c r="DF401" s="107"/>
      <c r="DG401" s="107">
        <v>0</v>
      </c>
      <c r="DH401" s="107">
        <v>2175.0100000000002</v>
      </c>
      <c r="DI401" s="107">
        <f>IFERROR(DH401/DG401*100,)</f>
        <v>0</v>
      </c>
      <c r="DJ401" s="107">
        <f>(DK401-DG401)</f>
        <v>2176</v>
      </c>
      <c r="DK401" s="107">
        <v>2176</v>
      </c>
      <c r="DL401" s="107">
        <f t="shared" si="1121"/>
        <v>0</v>
      </c>
      <c r="DM401" s="107">
        <f>(DN401-DK401)</f>
        <v>0</v>
      </c>
      <c r="DN401" s="107">
        <v>2176</v>
      </c>
      <c r="DO401" s="107">
        <v>2175.0100000000002</v>
      </c>
      <c r="DP401" s="107">
        <f t="shared" si="1123"/>
        <v>99.954503676470594</v>
      </c>
      <c r="DQ401" s="107">
        <f>(DR401-DN401)</f>
        <v>-0.98999999999978172</v>
      </c>
      <c r="DR401" s="107">
        <v>2175.0100000000002</v>
      </c>
      <c r="DS401" s="107">
        <v>2175.0100000000002</v>
      </c>
      <c r="DT401" s="107">
        <f t="shared" si="1125"/>
        <v>100</v>
      </c>
      <c r="DU401" s="107">
        <f>(DV401-DR401)</f>
        <v>0</v>
      </c>
      <c r="DV401" s="107">
        <v>2175.0100000000002</v>
      </c>
      <c r="DW401" s="107">
        <v>3000</v>
      </c>
      <c r="DX401" s="107"/>
      <c r="DY401" s="107"/>
      <c r="DZ401" s="107">
        <v>2175.0100000000002</v>
      </c>
      <c r="EA401" s="107">
        <v>3000</v>
      </c>
      <c r="EB401" s="107">
        <v>0</v>
      </c>
      <c r="EC401" s="107">
        <f t="shared" si="1128"/>
        <v>0</v>
      </c>
      <c r="ED401" s="107">
        <f>(EE401-EA401)</f>
        <v>-3000</v>
      </c>
      <c r="EE401" s="107">
        <v>0</v>
      </c>
      <c r="EF401" s="107">
        <v>0</v>
      </c>
      <c r="EG401" s="107">
        <f t="shared" si="1130"/>
        <v>0</v>
      </c>
      <c r="EH401" s="107" t="e">
        <f>(#REF!-EE401)</f>
        <v>#REF!</v>
      </c>
      <c r="EI401" s="107">
        <f>IFERROR(#REF!/DZ401*100,)</f>
        <v>0</v>
      </c>
      <c r="EJ401" s="107">
        <f>IFERROR(#REF!/#REF!*100,)</f>
        <v>0</v>
      </c>
      <c r="EK401" s="107">
        <v>0</v>
      </c>
      <c r="EL401" s="107"/>
      <c r="EM401" s="107"/>
      <c r="EN401" s="107"/>
      <c r="EO401" s="107"/>
      <c r="EP401" s="107"/>
      <c r="EQ401" s="107"/>
      <c r="ER401" s="107"/>
      <c r="ES401" s="146">
        <f t="shared" si="1141"/>
        <v>0</v>
      </c>
      <c r="EX401" s="739">
        <f>IF(EX$9=$K401,#REF!,0)</f>
        <v>0</v>
      </c>
      <c r="EY401" s="739">
        <f>IF(EY$9=$K401,#REF!,0)</f>
        <v>0</v>
      </c>
      <c r="EZ401" s="739">
        <f>IF(EZ$9=$K401,#REF!,0)</f>
        <v>0</v>
      </c>
      <c r="FA401" s="739">
        <f>IF(FA$9=$K401,#REF!,0)</f>
        <v>0</v>
      </c>
      <c r="FB401" s="739">
        <f>IF(FB$9=$K401,#REF!,0)</f>
        <v>0</v>
      </c>
      <c r="FC401" s="739">
        <f>IF(FC$9=$K401,#REF!,0)</f>
        <v>0</v>
      </c>
      <c r="FD401" s="739">
        <f>IF(FD$9=$K401,#REF!,0)</f>
        <v>0</v>
      </c>
      <c r="FE401" s="739">
        <f>IF(FE$9=$K401,#REF!,0)</f>
        <v>0</v>
      </c>
      <c r="FF401" s="739">
        <f>IF(FF$9=$K401,#REF!,0)</f>
        <v>0</v>
      </c>
      <c r="FG401" s="739">
        <f>IF(FG$9=$K401,#REF!,0)</f>
        <v>0</v>
      </c>
      <c r="FH401" s="739">
        <f>IF(FH$9=$K401,#REF!,0)</f>
        <v>0</v>
      </c>
      <c r="FI401" s="739">
        <f>IF(FI$9=$K401,#REF!,0)</f>
        <v>0</v>
      </c>
      <c r="FJ401" s="739">
        <f>IF(FJ$9=$K401,#REF!,0)</f>
        <v>0</v>
      </c>
      <c r="FK401" s="739">
        <f>IF(FK$9=$K401,#REF!,0)</f>
        <v>0</v>
      </c>
      <c r="FL401" s="739">
        <f>IF(FL$9=$K401,#REF!,0)</f>
        <v>0</v>
      </c>
      <c r="FM401" s="739">
        <f>IF(FM$9=$K401,#REF!,0)</f>
        <v>0</v>
      </c>
      <c r="FN401" s="739">
        <f>IF(FN$9=$K401,#REF!,0)</f>
        <v>0</v>
      </c>
      <c r="FO401" s="739">
        <f>IF(FO$9=$K401,#REF!,0)</f>
        <v>0</v>
      </c>
      <c r="FP401" s="739">
        <f>IF(FP$9=$K401,#REF!,0)</f>
        <v>0</v>
      </c>
      <c r="FQ401" s="739">
        <f>IF(FQ$9=$K401,#REF!,0)</f>
        <v>0</v>
      </c>
      <c r="FU401" s="739">
        <f t="shared" si="1132"/>
        <v>0</v>
      </c>
      <c r="FV401" s="739">
        <f t="shared" si="1132"/>
        <v>0</v>
      </c>
      <c r="FW401" s="739">
        <f t="shared" si="1132"/>
        <v>0</v>
      </c>
      <c r="FX401" s="739">
        <f t="shared" si="1132"/>
        <v>0</v>
      </c>
      <c r="FY401" s="739">
        <f t="shared" si="1132"/>
        <v>0</v>
      </c>
      <c r="FZ401" s="739">
        <f t="shared" si="1132"/>
        <v>0</v>
      </c>
      <c r="GA401" s="739">
        <f t="shared" si="1132"/>
        <v>0</v>
      </c>
      <c r="GB401" s="739">
        <f t="shared" si="1132"/>
        <v>0</v>
      </c>
      <c r="GC401" s="739">
        <f t="shared" si="1132"/>
        <v>0</v>
      </c>
      <c r="GD401" s="739">
        <f t="shared" si="1132"/>
        <v>0</v>
      </c>
      <c r="GE401" s="739">
        <f t="shared" si="1133"/>
        <v>0</v>
      </c>
      <c r="GF401" s="739">
        <f t="shared" si="1133"/>
        <v>0</v>
      </c>
      <c r="GG401" s="739">
        <f t="shared" si="1133"/>
        <v>0</v>
      </c>
      <c r="GH401" s="739">
        <f t="shared" si="1133"/>
        <v>0</v>
      </c>
      <c r="GI401" s="739">
        <f t="shared" si="1133"/>
        <v>0</v>
      </c>
      <c r="GJ401" s="739">
        <f t="shared" si="1133"/>
        <v>0</v>
      </c>
      <c r="GK401" s="739">
        <f t="shared" si="1133"/>
        <v>0</v>
      </c>
      <c r="GL401" s="739">
        <f t="shared" si="1133"/>
        <v>0</v>
      </c>
      <c r="GM401" s="739">
        <f t="shared" si="1133"/>
        <v>0</v>
      </c>
      <c r="GN401" s="739">
        <f t="shared" si="1133"/>
        <v>0</v>
      </c>
      <c r="GQ401" s="1098">
        <f>IF(GQ$9=$N401,#REF!,0)</f>
        <v>0</v>
      </c>
      <c r="GR401" s="1098">
        <f>IF(GR$9=$N401,#REF!,0)</f>
        <v>0</v>
      </c>
      <c r="GS401" s="1098">
        <f>IF(GS$9=$N401,#REF!,0)</f>
        <v>0</v>
      </c>
      <c r="GT401" s="1098">
        <f>IF(GT$9=$N401,#REF!,0)</f>
        <v>0</v>
      </c>
      <c r="GU401" s="1098">
        <f>IF(GU$9=$N401,#REF!,0)</f>
        <v>0</v>
      </c>
      <c r="GV401" s="1098">
        <f>IF(GV$9=$N401,#REF!,0)</f>
        <v>0</v>
      </c>
      <c r="GW401" s="1098">
        <f>IF(GW$9=$N401,#REF!,0)</f>
        <v>0</v>
      </c>
      <c r="GX401" s="1098">
        <f>IF(GX$9=$N401,#REF!,0)</f>
        <v>0</v>
      </c>
      <c r="GY401" s="1098">
        <f>IF(GY$9=$N401,#REF!,0)</f>
        <v>0</v>
      </c>
      <c r="GZ401" s="1098">
        <f>IF(GZ$9=$N401,#REF!,0)</f>
        <v>0</v>
      </c>
      <c r="HA401" s="1098">
        <f>IF(HA$9=$N401,#REF!,0)</f>
        <v>0</v>
      </c>
      <c r="HB401" s="1098">
        <f>IF(HB$9=$N401,#REF!,0)</f>
        <v>0</v>
      </c>
      <c r="HC401" s="1098">
        <f>IF(HC$9=$N401,#REF!,0)</f>
        <v>0</v>
      </c>
      <c r="HD401" s="1098">
        <f>IF(HD$9=$N401,#REF!,0)</f>
        <v>0</v>
      </c>
      <c r="HE401" s="1098">
        <f>IF(HE$9=$N401,#REF!,0)</f>
        <v>0</v>
      </c>
      <c r="HF401" s="1098">
        <f>IF(HF$9=$N401,#REF!,0)</f>
        <v>0</v>
      </c>
      <c r="HG401" s="1098">
        <f>IF(HG$9=$N401,#REF!,0)</f>
        <v>0</v>
      </c>
      <c r="HH401" s="1098">
        <f>IF(HH$9=$N401,#REF!,0)</f>
        <v>0</v>
      </c>
      <c r="HI401" s="1098" t="e">
        <f>IF(HI$9=$N401,#REF!,0)</f>
        <v>#REF!</v>
      </c>
      <c r="HJ401" s="1098">
        <f>IF(HJ$9=$N401,#REF!,0)</f>
        <v>0</v>
      </c>
      <c r="HK401" s="1098">
        <f>IF(HK$9=$N401,#REF!,0)</f>
        <v>0</v>
      </c>
      <c r="HL401" s="1098">
        <f>IF(HL$9=$N401,#REF!,0)</f>
        <v>0</v>
      </c>
      <c r="HM401" s="1098">
        <f>IF(HM$9=$N401,#REF!,0)</f>
        <v>0</v>
      </c>
      <c r="HN401" s="1098">
        <f>IF(HN$9=$N401,#REF!,0)</f>
        <v>0</v>
      </c>
      <c r="HO401" s="1098">
        <f>IF(HO$9=$N401,#REF!,0)</f>
        <v>0</v>
      </c>
      <c r="HP401" s="1098">
        <f>IF(HP$9=$N401,#REF!,0)</f>
        <v>0</v>
      </c>
      <c r="HQ401" s="1098">
        <f>IF(HQ$9=$N401,#REF!,0)</f>
        <v>0</v>
      </c>
      <c r="HR401" s="1098">
        <f>IF(HR$9=$N401,#REF!,0)</f>
        <v>0</v>
      </c>
      <c r="HS401" s="1098">
        <f>IF(HS$9=$N401,#REF!,0)</f>
        <v>0</v>
      </c>
      <c r="HT401" s="1098">
        <f>IF(HT$9=$N401,#REF!,0)</f>
        <v>0</v>
      </c>
      <c r="HU401" s="1098">
        <f>IF(HU$9=$N401,#REF!,0)</f>
        <v>0</v>
      </c>
      <c r="HV401" s="1098">
        <f>IF(HV$9=$N401,#REF!,0)</f>
        <v>0</v>
      </c>
      <c r="HW401" s="1098">
        <f>IF(HW$9=$N401,#REF!,0)</f>
        <v>0</v>
      </c>
      <c r="HX401" s="1098">
        <f>IF(HX$9=$N401,#REF!,0)</f>
        <v>0</v>
      </c>
      <c r="HY401" s="1098">
        <f>IF(HY$9=$N401,#REF!,0)</f>
        <v>0</v>
      </c>
      <c r="HZ401" s="1098">
        <f>IF(HZ$9=$N401,#REF!,0)</f>
        <v>0</v>
      </c>
      <c r="IA401" s="1098">
        <f>IF(IA$9=$N401,#REF!,0)</f>
        <v>0</v>
      </c>
      <c r="IB401" s="1098">
        <f>IF(IB$9=$N401,#REF!,0)</f>
        <v>0</v>
      </c>
      <c r="IC401" s="1098">
        <f>IF(IC$9=$N401,#REF!,0)</f>
        <v>0</v>
      </c>
      <c r="ID401" s="1098">
        <f>IF(ID$9=$N401,#REF!,0)</f>
        <v>0</v>
      </c>
      <c r="IE401" s="1098">
        <f>IF(IE$9=$N401,#REF!,0)</f>
        <v>0</v>
      </c>
      <c r="IF401" s="1098">
        <f>IF(IF$9=$N401,#REF!,0)</f>
        <v>0</v>
      </c>
      <c r="IG401" s="1098">
        <f>IF(IG$9=$N401,#REF!,0)</f>
        <v>0</v>
      </c>
      <c r="IH401" s="1098">
        <f>IF(IH$9=$N401,#REF!,0)</f>
        <v>0</v>
      </c>
      <c r="II401" s="1098">
        <f>IF(II$9=$N401,#REF!,0)</f>
        <v>0</v>
      </c>
      <c r="IJ401" s="1098">
        <f>IF(IJ$9=$N401,#REF!,0)</f>
        <v>0</v>
      </c>
      <c r="IK401" s="1098">
        <f>IF(IK$9=$N401,#REF!,0)</f>
        <v>0</v>
      </c>
      <c r="IL401" s="1098">
        <f>IF(IL$9=$N401,#REF!,0)</f>
        <v>0</v>
      </c>
      <c r="IM401" s="1098">
        <f>IF(IM$9=$N401,#REF!,0)</f>
        <v>0</v>
      </c>
      <c r="IN401" s="1098">
        <f>IF(IN$9=$N401,#REF!,0)</f>
        <v>0</v>
      </c>
      <c r="IO401" s="1098">
        <f>IF(IO$9=$N401,#REF!,0)</f>
        <v>0</v>
      </c>
      <c r="IP401" s="1098">
        <f>IF(IP$9=$N401,#REF!,0)</f>
        <v>0</v>
      </c>
      <c r="IQ401" s="1098">
        <f>IF(IQ$9=$N401,#REF!,0)</f>
        <v>0</v>
      </c>
      <c r="IR401" s="1098">
        <f>IF(IR$9=$N401,#REF!,0)</f>
        <v>0</v>
      </c>
      <c r="IS401" s="1098">
        <f>IF(IS$9=$N401,#REF!,0)</f>
        <v>0</v>
      </c>
      <c r="IT401" s="1098">
        <f>IF(IT$9=$N401,#REF!,0)</f>
        <v>0</v>
      </c>
      <c r="IU401" s="1098">
        <f>IF(IU$9=$N401,#REF!,0)</f>
        <v>0</v>
      </c>
      <c r="IV401" s="1098">
        <f>IF(IV$9=$N401,#REF!,0)</f>
        <v>0</v>
      </c>
      <c r="IW401" s="1098">
        <f>IF(IW$9=$N401,#REF!,0)</f>
        <v>0</v>
      </c>
      <c r="IX401" s="1098">
        <f>IF(IX$9=$N401,#REF!,0)</f>
        <v>0</v>
      </c>
      <c r="IY401" s="1098">
        <f>IF(IY$9=$N401,#REF!,0)</f>
        <v>0</v>
      </c>
      <c r="IZ401" s="1098">
        <f>IF(IZ$9=$N401,#REF!,0)</f>
        <v>0</v>
      </c>
      <c r="JA401" s="1098">
        <f>IF(JA$9=$N401,#REF!,0)</f>
        <v>0</v>
      </c>
      <c r="JB401" s="1098">
        <f>IF(JB$9=$N401,#REF!,0)</f>
        <v>0</v>
      </c>
      <c r="JC401" s="1098">
        <f>IF(JC$9=$N401,#REF!,0)</f>
        <v>0</v>
      </c>
      <c r="JD401" s="1098">
        <f>IF(JD$9=$N401,#REF!,0)</f>
        <v>0</v>
      </c>
      <c r="JE401" s="1098">
        <f>IF(JE$9=$N401,#REF!,0)</f>
        <v>0</v>
      </c>
      <c r="JF401" s="1098">
        <f>IF(JF$9=$N401,#REF!,0)</f>
        <v>0</v>
      </c>
      <c r="JG401" s="1098">
        <f>IF(JG$9=$N401,#REF!,0)</f>
        <v>0</v>
      </c>
      <c r="JH401" s="1098">
        <f>IF(JH$9=$N401,#REF!,0)</f>
        <v>0</v>
      </c>
      <c r="JI401" s="1098">
        <f>IF(JI$9=$N401,#REF!,0)</f>
        <v>0</v>
      </c>
      <c r="JJ401" s="1098">
        <f>IF(JJ$9=$N401,#REF!,0)</f>
        <v>0</v>
      </c>
      <c r="JK401" s="1098">
        <f>IF(JK$9=$N401,#REF!,0)</f>
        <v>0</v>
      </c>
      <c r="JL401" s="1098">
        <f>IF(JL$9=$N401,#REF!,0)</f>
        <v>0</v>
      </c>
      <c r="JM401" s="1098">
        <f>IF(JM$9=$N401,#REF!,0)</f>
        <v>0</v>
      </c>
      <c r="JN401" s="1098">
        <f>IF(JN$9=$N401,#REF!,0)</f>
        <v>0</v>
      </c>
      <c r="JO401" s="1098">
        <f>IF(JO$9=$N401,#REF!,0)</f>
        <v>0</v>
      </c>
      <c r="JP401" s="1098">
        <f>IF(JP$9=$N401,#REF!,0)</f>
        <v>0</v>
      </c>
      <c r="JQ401" s="1098">
        <f>IF(JQ$9=$N401,#REF!,0)</f>
        <v>0</v>
      </c>
      <c r="JR401" s="1098">
        <f>IF(JR$9=$N401,#REF!,0)</f>
        <v>0</v>
      </c>
      <c r="JS401" s="1098">
        <f>IF(JS$9=$N401,#REF!,0)</f>
        <v>0</v>
      </c>
      <c r="JT401" s="1098">
        <f>IF(JT$9=$N401,#REF!,0)</f>
        <v>0</v>
      </c>
      <c r="JU401" s="1098">
        <f>IF(JU$9=$N401,#REF!,0)</f>
        <v>0</v>
      </c>
      <c r="JV401" s="1098">
        <f>IF(JV$9=$N401,#REF!,0)</f>
        <v>0</v>
      </c>
      <c r="JW401" s="1098">
        <f>IF(JW$9=$N401,#REF!,0)</f>
        <v>0</v>
      </c>
      <c r="JX401" s="681"/>
      <c r="JZ401" s="681">
        <f t="shared" si="1134"/>
        <v>0</v>
      </c>
      <c r="KA401" s="681">
        <f t="shared" si="1134"/>
        <v>0</v>
      </c>
      <c r="KB401" s="681">
        <f t="shared" si="1134"/>
        <v>0</v>
      </c>
      <c r="KC401" s="681">
        <f t="shared" si="1134"/>
        <v>0</v>
      </c>
      <c r="KD401" s="681">
        <f t="shared" si="1134"/>
        <v>0</v>
      </c>
      <c r="KE401" s="681">
        <f t="shared" si="1134"/>
        <v>0</v>
      </c>
      <c r="KF401" s="681">
        <f t="shared" si="1134"/>
        <v>0</v>
      </c>
      <c r="KG401" s="681">
        <f t="shared" si="1134"/>
        <v>0</v>
      </c>
      <c r="KH401" s="681">
        <f t="shared" si="1134"/>
        <v>0</v>
      </c>
      <c r="KI401" s="681">
        <f t="shared" si="1134"/>
        <v>0</v>
      </c>
      <c r="KJ401" s="681">
        <f t="shared" si="1134"/>
        <v>0</v>
      </c>
      <c r="KN401" s="1098">
        <f t="shared" si="1108"/>
        <v>0</v>
      </c>
      <c r="KO401" s="1098">
        <f t="shared" si="1108"/>
        <v>0</v>
      </c>
      <c r="KP401" s="1098">
        <f t="shared" si="1108"/>
        <v>0</v>
      </c>
      <c r="KQ401" s="1098">
        <f t="shared" si="1108"/>
        <v>0</v>
      </c>
      <c r="KR401" s="1098">
        <f t="shared" si="1108"/>
        <v>0</v>
      </c>
      <c r="KS401" s="1098">
        <f t="shared" si="1108"/>
        <v>0</v>
      </c>
      <c r="KT401" s="1098">
        <f t="shared" si="1108"/>
        <v>0</v>
      </c>
      <c r="KU401" s="1098">
        <f t="shared" si="1108"/>
        <v>0</v>
      </c>
      <c r="KV401" s="1098">
        <f t="shared" si="1108"/>
        <v>0</v>
      </c>
      <c r="KW401" s="1098">
        <f t="shared" si="1108"/>
        <v>0</v>
      </c>
      <c r="KX401" s="1098">
        <f t="shared" si="1108"/>
        <v>0</v>
      </c>
      <c r="KY401" s="1098">
        <f t="shared" si="1108"/>
        <v>0</v>
      </c>
      <c r="KZ401" s="1098">
        <f t="shared" si="1108"/>
        <v>0</v>
      </c>
      <c r="LA401" s="1098">
        <f t="shared" si="1108"/>
        <v>0</v>
      </c>
      <c r="LB401" s="1098">
        <f t="shared" si="1108"/>
        <v>0</v>
      </c>
      <c r="LC401" s="1098">
        <f t="shared" si="1108"/>
        <v>0</v>
      </c>
      <c r="LD401" s="1098">
        <f t="shared" si="1107"/>
        <v>0</v>
      </c>
      <c r="LE401" s="1098">
        <f t="shared" si="1107"/>
        <v>0</v>
      </c>
      <c r="LF401" s="1098">
        <f t="shared" si="1107"/>
        <v>0</v>
      </c>
      <c r="LG401" s="1098">
        <f t="shared" si="1107"/>
        <v>0</v>
      </c>
      <c r="LH401" s="1098">
        <f t="shared" si="1107"/>
        <v>0</v>
      </c>
      <c r="LI401" s="1098">
        <f t="shared" si="1107"/>
        <v>0</v>
      </c>
      <c r="LJ401" s="1098">
        <f t="shared" si="1107"/>
        <v>0</v>
      </c>
      <c r="LK401" s="1098">
        <f t="shared" si="1107"/>
        <v>0</v>
      </c>
      <c r="LL401" s="1098">
        <f t="shared" si="1107"/>
        <v>0</v>
      </c>
      <c r="LM401" s="1098">
        <f t="shared" si="1107"/>
        <v>0</v>
      </c>
      <c r="LN401" s="1098">
        <f t="shared" si="1107"/>
        <v>0</v>
      </c>
      <c r="LO401" s="1098">
        <f t="shared" si="1107"/>
        <v>0</v>
      </c>
      <c r="LP401" s="1098">
        <f t="shared" si="1107"/>
        <v>0</v>
      </c>
      <c r="LQ401" s="1098">
        <f t="shared" si="1107"/>
        <v>0</v>
      </c>
      <c r="LR401" s="1098">
        <f t="shared" si="1107"/>
        <v>0</v>
      </c>
      <c r="LS401" s="1098">
        <f t="shared" si="1106"/>
        <v>0</v>
      </c>
    </row>
    <row r="402" spans="1:331" ht="20.100000000000001" customHeight="1" x14ac:dyDescent="0.35">
      <c r="A402" s="729"/>
      <c r="B402" s="871"/>
      <c r="C402" s="870"/>
      <c r="D402" s="872"/>
      <c r="E402" s="872"/>
      <c r="F402" s="872"/>
      <c r="G402" s="872"/>
      <c r="H402" s="872"/>
      <c r="I402" s="872"/>
      <c r="J402" s="871" t="s">
        <v>212</v>
      </c>
      <c r="K402" s="877"/>
      <c r="L402" s="886"/>
      <c r="M402" s="879"/>
      <c r="N402" s="867">
        <v>3233</v>
      </c>
      <c r="O402" s="896" t="s">
        <v>34</v>
      </c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622"/>
      <c r="AJ402" s="35"/>
      <c r="AK402" s="35"/>
      <c r="AL402" s="35"/>
      <c r="AM402" s="35"/>
      <c r="AN402" s="38"/>
      <c r="AO402" s="38"/>
      <c r="AP402" s="38"/>
      <c r="AQ402" s="38"/>
      <c r="AR402" s="113"/>
      <c r="AS402" s="38"/>
      <c r="AT402" s="38"/>
      <c r="AU402" s="38"/>
      <c r="AV402" s="113"/>
      <c r="AW402" s="113"/>
      <c r="AX402" s="113"/>
      <c r="AY402" s="38"/>
      <c r="AZ402" s="48"/>
      <c r="BA402" s="48"/>
      <c r="BB402" s="113"/>
      <c r="BC402" s="113"/>
      <c r="BD402" s="113"/>
      <c r="BE402" s="113"/>
      <c r="BF402" s="113"/>
      <c r="BG402" s="113"/>
      <c r="BH402" s="113"/>
      <c r="BI402" s="38"/>
      <c r="BJ402" s="113"/>
      <c r="BK402" s="113"/>
      <c r="BL402" s="38"/>
      <c r="BM402" s="38"/>
      <c r="BN402" s="38"/>
      <c r="BO402" s="113"/>
      <c r="BP402" s="113"/>
      <c r="BQ402" s="113"/>
      <c r="BR402" s="38"/>
      <c r="BS402" s="113"/>
      <c r="BT402" s="113"/>
      <c r="BU402" s="38"/>
      <c r="BV402" s="113"/>
      <c r="BW402" s="113"/>
      <c r="BX402" s="113"/>
      <c r="BY402" s="113"/>
      <c r="BZ402" s="107">
        <v>0</v>
      </c>
      <c r="CA402" s="107">
        <v>0</v>
      </c>
      <c r="CB402" s="107">
        <v>0</v>
      </c>
      <c r="CC402" s="107">
        <v>0</v>
      </c>
      <c r="CD402" s="107">
        <v>0</v>
      </c>
      <c r="CE402" s="107">
        <v>0</v>
      </c>
      <c r="CF402" s="107">
        <v>0</v>
      </c>
      <c r="CG402" s="107">
        <v>0</v>
      </c>
      <c r="CH402" s="107">
        <v>0</v>
      </c>
      <c r="CI402" s="107">
        <v>0</v>
      </c>
      <c r="CJ402" s="107">
        <v>0</v>
      </c>
      <c r="CK402" s="107">
        <v>0</v>
      </c>
      <c r="CL402" s="107">
        <v>0</v>
      </c>
      <c r="CM402" s="107">
        <v>0</v>
      </c>
      <c r="CN402" s="107"/>
      <c r="CO402" s="107"/>
      <c r="CP402" s="107"/>
      <c r="CQ402" s="107">
        <v>0</v>
      </c>
      <c r="CR402" s="107">
        <v>0</v>
      </c>
      <c r="CS402" s="107">
        <f t="shared" si="1114"/>
        <v>0</v>
      </c>
      <c r="CT402" s="107">
        <f>(CU402-CQ402)</f>
        <v>1000</v>
      </c>
      <c r="CU402" s="107">
        <v>1000</v>
      </c>
      <c r="CV402" s="107">
        <v>0</v>
      </c>
      <c r="CW402" s="107">
        <f t="shared" si="1115"/>
        <v>0</v>
      </c>
      <c r="CX402" s="107">
        <f>(CY402-CU402)</f>
        <v>0</v>
      </c>
      <c r="CY402" s="107">
        <v>1000</v>
      </c>
      <c r="CZ402" s="107"/>
      <c r="DA402" s="107"/>
      <c r="DB402" s="107">
        <v>0</v>
      </c>
      <c r="DC402" s="107">
        <v>0</v>
      </c>
      <c r="DD402" s="107">
        <f t="shared" si="1117"/>
        <v>0</v>
      </c>
      <c r="DE402" s="107">
        <f t="shared" si="1118"/>
        <v>0</v>
      </c>
      <c r="DF402" s="107"/>
      <c r="DG402" s="107">
        <v>2000</v>
      </c>
      <c r="DH402" s="107">
        <v>0</v>
      </c>
      <c r="DI402" s="107">
        <f>IFERROR(DH402/DG402*100,)</f>
        <v>0</v>
      </c>
      <c r="DJ402" s="107">
        <f>(DK402-DG402)</f>
        <v>-2000</v>
      </c>
      <c r="DK402" s="107">
        <v>0</v>
      </c>
      <c r="DL402" s="107">
        <f t="shared" si="1121"/>
        <v>0</v>
      </c>
      <c r="DM402" s="107">
        <f>(DN402-DK402)</f>
        <v>0</v>
      </c>
      <c r="DN402" s="107">
        <v>0</v>
      </c>
      <c r="DO402" s="107">
        <v>0</v>
      </c>
      <c r="DP402" s="107">
        <f t="shared" si="1123"/>
        <v>0</v>
      </c>
      <c r="DQ402" s="107">
        <f>(DR402-DN402)</f>
        <v>0</v>
      </c>
      <c r="DR402" s="107">
        <v>0</v>
      </c>
      <c r="DS402" s="107">
        <v>0</v>
      </c>
      <c r="DT402" s="107">
        <f t="shared" si="1125"/>
        <v>0</v>
      </c>
      <c r="DU402" s="107">
        <f>(DV402-DR402)</f>
        <v>0</v>
      </c>
      <c r="DV402" s="107">
        <v>0</v>
      </c>
      <c r="DW402" s="107">
        <v>0</v>
      </c>
      <c r="DX402" s="107"/>
      <c r="DY402" s="107"/>
      <c r="DZ402" s="107">
        <v>0</v>
      </c>
      <c r="EA402" s="107">
        <v>0</v>
      </c>
      <c r="EB402" s="107">
        <v>0</v>
      </c>
      <c r="EC402" s="107">
        <f t="shared" si="1128"/>
        <v>0</v>
      </c>
      <c r="ED402" s="107">
        <f>(EE402-EA402)</f>
        <v>0</v>
      </c>
      <c r="EE402" s="107">
        <v>0</v>
      </c>
      <c r="EF402" s="107">
        <v>0</v>
      </c>
      <c r="EG402" s="107">
        <f t="shared" si="1130"/>
        <v>0</v>
      </c>
      <c r="EH402" s="107" t="e">
        <f>(#REF!-EE402)</f>
        <v>#REF!</v>
      </c>
      <c r="EI402" s="107">
        <f>IFERROR(#REF!/DZ402*100,)</f>
        <v>0</v>
      </c>
      <c r="EJ402" s="107">
        <f>IFERROR(#REF!/#REF!*100,)</f>
        <v>0</v>
      </c>
      <c r="EK402" s="107"/>
      <c r="EL402" s="107"/>
      <c r="EM402" s="107"/>
      <c r="EN402" s="107"/>
      <c r="EO402" s="107"/>
      <c r="EP402" s="107"/>
      <c r="EQ402" s="107"/>
      <c r="ER402" s="107"/>
      <c r="ES402" s="146">
        <f t="shared" si="1141"/>
        <v>0</v>
      </c>
      <c r="EX402" s="739">
        <f>IF(EX$9=$K402,#REF!,0)</f>
        <v>0</v>
      </c>
      <c r="EY402" s="739">
        <f>IF(EY$9=$K402,#REF!,0)</f>
        <v>0</v>
      </c>
      <c r="EZ402" s="739">
        <f>IF(EZ$9=$K402,#REF!,0)</f>
        <v>0</v>
      </c>
      <c r="FA402" s="739">
        <f>IF(FA$9=$K402,#REF!,0)</f>
        <v>0</v>
      </c>
      <c r="FB402" s="739">
        <f>IF(FB$9=$K402,#REF!,0)</f>
        <v>0</v>
      </c>
      <c r="FC402" s="739">
        <f>IF(FC$9=$K402,#REF!,0)</f>
        <v>0</v>
      </c>
      <c r="FD402" s="739">
        <f>IF(FD$9=$K402,#REF!,0)</f>
        <v>0</v>
      </c>
      <c r="FE402" s="739">
        <f>IF(FE$9=$K402,#REF!,0)</f>
        <v>0</v>
      </c>
      <c r="FF402" s="739">
        <f>IF(FF$9=$K402,#REF!,0)</f>
        <v>0</v>
      </c>
      <c r="FG402" s="739">
        <f>IF(FG$9=$K402,#REF!,0)</f>
        <v>0</v>
      </c>
      <c r="FH402" s="739">
        <f>IF(FH$9=$K402,#REF!,0)</f>
        <v>0</v>
      </c>
      <c r="FI402" s="739">
        <f>IF(FI$9=$K402,#REF!,0)</f>
        <v>0</v>
      </c>
      <c r="FJ402" s="739">
        <f>IF(FJ$9=$K402,#REF!,0)</f>
        <v>0</v>
      </c>
      <c r="FK402" s="739">
        <f>IF(FK$9=$K402,#REF!,0)</f>
        <v>0</v>
      </c>
      <c r="FL402" s="739">
        <f>IF(FL$9=$K402,#REF!,0)</f>
        <v>0</v>
      </c>
      <c r="FM402" s="739">
        <f>IF(FM$9=$K402,#REF!,0)</f>
        <v>0</v>
      </c>
      <c r="FN402" s="739">
        <f>IF(FN$9=$K402,#REF!,0)</f>
        <v>0</v>
      </c>
      <c r="FO402" s="739">
        <f>IF(FO$9=$K402,#REF!,0)</f>
        <v>0</v>
      </c>
      <c r="FP402" s="739">
        <f>IF(FP$9=$K402,#REF!,0)</f>
        <v>0</v>
      </c>
      <c r="FQ402" s="739">
        <f>IF(FQ$9=$K402,#REF!,0)</f>
        <v>0</v>
      </c>
      <c r="FU402" s="739">
        <f t="shared" si="1132"/>
        <v>0</v>
      </c>
      <c r="FV402" s="739">
        <f t="shared" si="1132"/>
        <v>0</v>
      </c>
      <c r="FW402" s="739">
        <f t="shared" si="1132"/>
        <v>0</v>
      </c>
      <c r="FX402" s="739">
        <f t="shared" si="1132"/>
        <v>0</v>
      </c>
      <c r="FY402" s="739">
        <f t="shared" si="1132"/>
        <v>0</v>
      </c>
      <c r="FZ402" s="739">
        <f t="shared" si="1132"/>
        <v>0</v>
      </c>
      <c r="GA402" s="739">
        <f t="shared" si="1132"/>
        <v>0</v>
      </c>
      <c r="GB402" s="739">
        <f t="shared" si="1132"/>
        <v>0</v>
      </c>
      <c r="GC402" s="739">
        <f t="shared" si="1132"/>
        <v>0</v>
      </c>
      <c r="GD402" s="739">
        <f t="shared" si="1132"/>
        <v>0</v>
      </c>
      <c r="GE402" s="739">
        <f t="shared" si="1133"/>
        <v>0</v>
      </c>
      <c r="GF402" s="739">
        <f t="shared" si="1133"/>
        <v>0</v>
      </c>
      <c r="GG402" s="739">
        <f t="shared" si="1133"/>
        <v>0</v>
      </c>
      <c r="GH402" s="739">
        <f t="shared" si="1133"/>
        <v>0</v>
      </c>
      <c r="GI402" s="739">
        <f t="shared" si="1133"/>
        <v>0</v>
      </c>
      <c r="GJ402" s="739">
        <f t="shared" si="1133"/>
        <v>0</v>
      </c>
      <c r="GK402" s="739">
        <f t="shared" si="1133"/>
        <v>0</v>
      </c>
      <c r="GL402" s="739">
        <f t="shared" si="1133"/>
        <v>0</v>
      </c>
      <c r="GM402" s="739">
        <f t="shared" si="1133"/>
        <v>0</v>
      </c>
      <c r="GN402" s="739">
        <f t="shared" si="1133"/>
        <v>0</v>
      </c>
      <c r="GQ402" s="1098">
        <f>IF(GQ$9=$N402,#REF!,0)</f>
        <v>0</v>
      </c>
      <c r="GR402" s="1098">
        <f>IF(GR$9=$N402,#REF!,0)</f>
        <v>0</v>
      </c>
      <c r="GS402" s="1098">
        <f>IF(GS$9=$N402,#REF!,0)</f>
        <v>0</v>
      </c>
      <c r="GT402" s="1098">
        <f>IF(GT$9=$N402,#REF!,0)</f>
        <v>0</v>
      </c>
      <c r="GU402" s="1098">
        <f>IF(GU$9=$N402,#REF!,0)</f>
        <v>0</v>
      </c>
      <c r="GV402" s="1098">
        <f>IF(GV$9=$N402,#REF!,0)</f>
        <v>0</v>
      </c>
      <c r="GW402" s="1098">
        <f>IF(GW$9=$N402,#REF!,0)</f>
        <v>0</v>
      </c>
      <c r="GX402" s="1098">
        <f>IF(GX$9=$N402,#REF!,0)</f>
        <v>0</v>
      </c>
      <c r="GY402" s="1098">
        <f>IF(GY$9=$N402,#REF!,0)</f>
        <v>0</v>
      </c>
      <c r="GZ402" s="1098">
        <f>IF(GZ$9=$N402,#REF!,0)</f>
        <v>0</v>
      </c>
      <c r="HA402" s="1098">
        <f>IF(HA$9=$N402,#REF!,0)</f>
        <v>0</v>
      </c>
      <c r="HB402" s="1098">
        <f>IF(HB$9=$N402,#REF!,0)</f>
        <v>0</v>
      </c>
      <c r="HC402" s="1098">
        <f>IF(HC$9=$N402,#REF!,0)</f>
        <v>0</v>
      </c>
      <c r="HD402" s="1098">
        <f>IF(HD$9=$N402,#REF!,0)</f>
        <v>0</v>
      </c>
      <c r="HE402" s="1098">
        <f>IF(HE$9=$N402,#REF!,0)</f>
        <v>0</v>
      </c>
      <c r="HF402" s="1098">
        <f>IF(HF$9=$N402,#REF!,0)</f>
        <v>0</v>
      </c>
      <c r="HG402" s="1098">
        <f>IF(HG$9=$N402,#REF!,0)</f>
        <v>0</v>
      </c>
      <c r="HH402" s="1098">
        <f>IF(HH$9=$N402,#REF!,0)</f>
        <v>0</v>
      </c>
      <c r="HI402" s="1098">
        <f>IF(HI$9=$N402,#REF!,0)</f>
        <v>0</v>
      </c>
      <c r="HJ402" s="1098">
        <f>IF(HJ$9=$N402,#REF!,0)</f>
        <v>0</v>
      </c>
      <c r="HK402" s="1098" t="e">
        <f>IF(HK$9=$N402,#REF!,0)</f>
        <v>#REF!</v>
      </c>
      <c r="HL402" s="1098">
        <f>IF(HL$9=$N402,#REF!,0)</f>
        <v>0</v>
      </c>
      <c r="HM402" s="1098">
        <f>IF(HM$9=$N402,#REF!,0)</f>
        <v>0</v>
      </c>
      <c r="HN402" s="1098">
        <f>IF(HN$9=$N402,#REF!,0)</f>
        <v>0</v>
      </c>
      <c r="HO402" s="1098">
        <f>IF(HO$9=$N402,#REF!,0)</f>
        <v>0</v>
      </c>
      <c r="HP402" s="1098">
        <f>IF(HP$9=$N402,#REF!,0)</f>
        <v>0</v>
      </c>
      <c r="HQ402" s="1098">
        <f>IF(HQ$9=$N402,#REF!,0)</f>
        <v>0</v>
      </c>
      <c r="HR402" s="1098">
        <f>IF(HR$9=$N402,#REF!,0)</f>
        <v>0</v>
      </c>
      <c r="HS402" s="1098">
        <f>IF(HS$9=$N402,#REF!,0)</f>
        <v>0</v>
      </c>
      <c r="HT402" s="1098">
        <f>IF(HT$9=$N402,#REF!,0)</f>
        <v>0</v>
      </c>
      <c r="HU402" s="1098">
        <f>IF(HU$9=$N402,#REF!,0)</f>
        <v>0</v>
      </c>
      <c r="HV402" s="1098">
        <f>IF(HV$9=$N402,#REF!,0)</f>
        <v>0</v>
      </c>
      <c r="HW402" s="1098">
        <f>IF(HW$9=$N402,#REF!,0)</f>
        <v>0</v>
      </c>
      <c r="HX402" s="1098">
        <f>IF(HX$9=$N402,#REF!,0)</f>
        <v>0</v>
      </c>
      <c r="HY402" s="1098">
        <f>IF(HY$9=$N402,#REF!,0)</f>
        <v>0</v>
      </c>
      <c r="HZ402" s="1098">
        <f>IF(HZ$9=$N402,#REF!,0)</f>
        <v>0</v>
      </c>
      <c r="IA402" s="1098">
        <f>IF(IA$9=$N402,#REF!,0)</f>
        <v>0</v>
      </c>
      <c r="IB402" s="1098">
        <f>IF(IB$9=$N402,#REF!,0)</f>
        <v>0</v>
      </c>
      <c r="IC402" s="1098">
        <f>IF(IC$9=$N402,#REF!,0)</f>
        <v>0</v>
      </c>
      <c r="ID402" s="1098">
        <f>IF(ID$9=$N402,#REF!,0)</f>
        <v>0</v>
      </c>
      <c r="IE402" s="1098">
        <f>IF(IE$9=$N402,#REF!,0)</f>
        <v>0</v>
      </c>
      <c r="IF402" s="1098">
        <f>IF(IF$9=$N402,#REF!,0)</f>
        <v>0</v>
      </c>
      <c r="IG402" s="1098">
        <f>IF(IG$9=$N402,#REF!,0)</f>
        <v>0</v>
      </c>
      <c r="IH402" s="1098">
        <f>IF(IH$9=$N402,#REF!,0)</f>
        <v>0</v>
      </c>
      <c r="II402" s="1098">
        <f>IF(II$9=$N402,#REF!,0)</f>
        <v>0</v>
      </c>
      <c r="IJ402" s="1098">
        <f>IF(IJ$9=$N402,#REF!,0)</f>
        <v>0</v>
      </c>
      <c r="IK402" s="1098">
        <f>IF(IK$9=$N402,#REF!,0)</f>
        <v>0</v>
      </c>
      <c r="IL402" s="1098">
        <f>IF(IL$9=$N402,#REF!,0)</f>
        <v>0</v>
      </c>
      <c r="IM402" s="1098">
        <f>IF(IM$9=$N402,#REF!,0)</f>
        <v>0</v>
      </c>
      <c r="IN402" s="1098">
        <f>IF(IN$9=$N402,#REF!,0)</f>
        <v>0</v>
      </c>
      <c r="IO402" s="1098">
        <f>IF(IO$9=$N402,#REF!,0)</f>
        <v>0</v>
      </c>
      <c r="IP402" s="1098">
        <f>IF(IP$9=$N402,#REF!,0)</f>
        <v>0</v>
      </c>
      <c r="IQ402" s="1098">
        <f>IF(IQ$9=$N402,#REF!,0)</f>
        <v>0</v>
      </c>
      <c r="IR402" s="1098">
        <f>IF(IR$9=$N402,#REF!,0)</f>
        <v>0</v>
      </c>
      <c r="IS402" s="1098">
        <f>IF(IS$9=$N402,#REF!,0)</f>
        <v>0</v>
      </c>
      <c r="IT402" s="1098">
        <f>IF(IT$9=$N402,#REF!,0)</f>
        <v>0</v>
      </c>
      <c r="IU402" s="1098">
        <f>IF(IU$9=$N402,#REF!,0)</f>
        <v>0</v>
      </c>
      <c r="IV402" s="1098">
        <f>IF(IV$9=$N402,#REF!,0)</f>
        <v>0</v>
      </c>
      <c r="IW402" s="1098">
        <f>IF(IW$9=$N402,#REF!,0)</f>
        <v>0</v>
      </c>
      <c r="IX402" s="1098">
        <f>IF(IX$9=$N402,#REF!,0)</f>
        <v>0</v>
      </c>
      <c r="IY402" s="1098">
        <f>IF(IY$9=$N402,#REF!,0)</f>
        <v>0</v>
      </c>
      <c r="IZ402" s="1098">
        <f>IF(IZ$9=$N402,#REF!,0)</f>
        <v>0</v>
      </c>
      <c r="JA402" s="1098">
        <f>IF(JA$9=$N402,#REF!,0)</f>
        <v>0</v>
      </c>
      <c r="JB402" s="1098">
        <f>IF(JB$9=$N402,#REF!,0)</f>
        <v>0</v>
      </c>
      <c r="JC402" s="1098">
        <f>IF(JC$9=$N402,#REF!,0)</f>
        <v>0</v>
      </c>
      <c r="JD402" s="1098">
        <f>IF(JD$9=$N402,#REF!,0)</f>
        <v>0</v>
      </c>
      <c r="JE402" s="1098">
        <f>IF(JE$9=$N402,#REF!,0)</f>
        <v>0</v>
      </c>
      <c r="JF402" s="1098">
        <f>IF(JF$9=$N402,#REF!,0)</f>
        <v>0</v>
      </c>
      <c r="JG402" s="1098">
        <f>IF(JG$9=$N402,#REF!,0)</f>
        <v>0</v>
      </c>
      <c r="JH402" s="1098">
        <f>IF(JH$9=$N402,#REF!,0)</f>
        <v>0</v>
      </c>
      <c r="JI402" s="1098">
        <f>IF(JI$9=$N402,#REF!,0)</f>
        <v>0</v>
      </c>
      <c r="JJ402" s="1098">
        <f>IF(JJ$9=$N402,#REF!,0)</f>
        <v>0</v>
      </c>
      <c r="JK402" s="1098">
        <f>IF(JK$9=$N402,#REF!,0)</f>
        <v>0</v>
      </c>
      <c r="JL402" s="1098">
        <f>IF(JL$9=$N402,#REF!,0)</f>
        <v>0</v>
      </c>
      <c r="JM402" s="1098">
        <f>IF(JM$9=$N402,#REF!,0)</f>
        <v>0</v>
      </c>
      <c r="JN402" s="1098">
        <f>IF(JN$9=$N402,#REF!,0)</f>
        <v>0</v>
      </c>
      <c r="JO402" s="1098">
        <f>IF(JO$9=$N402,#REF!,0)</f>
        <v>0</v>
      </c>
      <c r="JP402" s="1098">
        <f>IF(JP$9=$N402,#REF!,0)</f>
        <v>0</v>
      </c>
      <c r="JQ402" s="1098">
        <f>IF(JQ$9=$N402,#REF!,0)</f>
        <v>0</v>
      </c>
      <c r="JR402" s="1098">
        <f>IF(JR$9=$N402,#REF!,0)</f>
        <v>0</v>
      </c>
      <c r="JS402" s="1098">
        <f>IF(JS$9=$N402,#REF!,0)</f>
        <v>0</v>
      </c>
      <c r="JT402" s="1098">
        <f>IF(JT$9=$N402,#REF!,0)</f>
        <v>0</v>
      </c>
      <c r="JU402" s="1098">
        <f>IF(JU$9=$N402,#REF!,0)</f>
        <v>0</v>
      </c>
      <c r="JV402" s="1098">
        <f>IF(JV$9=$N402,#REF!,0)</f>
        <v>0</v>
      </c>
      <c r="JW402" s="1098">
        <f>IF(JW$9=$N402,#REF!,0)</f>
        <v>0</v>
      </c>
      <c r="JX402" s="681"/>
      <c r="JZ402" s="681">
        <f t="shared" si="1134"/>
        <v>0</v>
      </c>
      <c r="KA402" s="681">
        <f t="shared" si="1134"/>
        <v>0</v>
      </c>
      <c r="KB402" s="681">
        <f t="shared" si="1134"/>
        <v>0</v>
      </c>
      <c r="KC402" s="681">
        <f t="shared" si="1134"/>
        <v>0</v>
      </c>
      <c r="KD402" s="681">
        <f t="shared" si="1134"/>
        <v>0</v>
      </c>
      <c r="KE402" s="681">
        <f t="shared" si="1134"/>
        <v>0</v>
      </c>
      <c r="KF402" s="681">
        <f t="shared" si="1134"/>
        <v>0</v>
      </c>
      <c r="KG402" s="681">
        <f t="shared" si="1134"/>
        <v>0</v>
      </c>
      <c r="KH402" s="681">
        <f t="shared" si="1134"/>
        <v>0</v>
      </c>
      <c r="KI402" s="681">
        <f t="shared" si="1134"/>
        <v>0</v>
      </c>
      <c r="KJ402" s="681">
        <f t="shared" si="1134"/>
        <v>0</v>
      </c>
      <c r="KN402" s="1098">
        <f t="shared" si="1108"/>
        <v>0</v>
      </c>
      <c r="KO402" s="1098">
        <f t="shared" si="1108"/>
        <v>0</v>
      </c>
      <c r="KP402" s="1098">
        <f t="shared" si="1108"/>
        <v>0</v>
      </c>
      <c r="KQ402" s="1098">
        <f t="shared" si="1108"/>
        <v>0</v>
      </c>
      <c r="KR402" s="1098">
        <f t="shared" si="1108"/>
        <v>0</v>
      </c>
      <c r="KS402" s="1098">
        <f t="shared" si="1108"/>
        <v>0</v>
      </c>
      <c r="KT402" s="1098">
        <f t="shared" si="1108"/>
        <v>0</v>
      </c>
      <c r="KU402" s="1098">
        <f t="shared" si="1108"/>
        <v>0</v>
      </c>
      <c r="KV402" s="1098">
        <f t="shared" si="1108"/>
        <v>0</v>
      </c>
      <c r="KW402" s="1098">
        <f t="shared" si="1108"/>
        <v>0</v>
      </c>
      <c r="KX402" s="1098">
        <f t="shared" si="1108"/>
        <v>0</v>
      </c>
      <c r="KY402" s="1098">
        <f t="shared" si="1108"/>
        <v>0</v>
      </c>
      <c r="KZ402" s="1098">
        <f t="shared" si="1108"/>
        <v>0</v>
      </c>
      <c r="LA402" s="1098">
        <f t="shared" si="1108"/>
        <v>0</v>
      </c>
      <c r="LB402" s="1098">
        <f t="shared" si="1108"/>
        <v>0</v>
      </c>
      <c r="LC402" s="1098">
        <f t="shared" si="1108"/>
        <v>0</v>
      </c>
      <c r="LD402" s="1098">
        <f t="shared" si="1107"/>
        <v>0</v>
      </c>
      <c r="LE402" s="1098">
        <f t="shared" si="1107"/>
        <v>0</v>
      </c>
      <c r="LF402" s="1098">
        <f t="shared" si="1107"/>
        <v>0</v>
      </c>
      <c r="LG402" s="1098">
        <f t="shared" si="1107"/>
        <v>0</v>
      </c>
      <c r="LH402" s="1098">
        <f t="shared" si="1107"/>
        <v>0</v>
      </c>
      <c r="LI402" s="1098">
        <f t="shared" si="1107"/>
        <v>0</v>
      </c>
      <c r="LJ402" s="1098">
        <f t="shared" si="1107"/>
        <v>0</v>
      </c>
      <c r="LK402" s="1098">
        <f t="shared" si="1107"/>
        <v>0</v>
      </c>
      <c r="LL402" s="1098">
        <f t="shared" si="1107"/>
        <v>0</v>
      </c>
      <c r="LM402" s="1098">
        <f t="shared" si="1107"/>
        <v>0</v>
      </c>
      <c r="LN402" s="1098">
        <f t="shared" si="1107"/>
        <v>0</v>
      </c>
      <c r="LO402" s="1098">
        <f t="shared" si="1107"/>
        <v>0</v>
      </c>
      <c r="LP402" s="1098">
        <f t="shared" si="1107"/>
        <v>0</v>
      </c>
      <c r="LQ402" s="1098">
        <f t="shared" si="1107"/>
        <v>0</v>
      </c>
      <c r="LR402" s="1098">
        <f t="shared" si="1107"/>
        <v>0</v>
      </c>
      <c r="LS402" s="1098">
        <f t="shared" si="1106"/>
        <v>0</v>
      </c>
    </row>
    <row r="403" spans="1:331" ht="20.100000000000001" customHeight="1" x14ac:dyDescent="0.35">
      <c r="A403" s="729"/>
      <c r="B403" s="871"/>
      <c r="C403" s="870"/>
      <c r="D403" s="1032"/>
      <c r="E403" s="1032"/>
      <c r="F403" s="1032"/>
      <c r="G403" s="1032"/>
      <c r="H403" s="1032"/>
      <c r="I403" s="1032"/>
      <c r="J403" s="871" t="s">
        <v>212</v>
      </c>
      <c r="K403" s="877"/>
      <c r="L403" s="886"/>
      <c r="M403" s="879"/>
      <c r="N403" s="867">
        <v>3237</v>
      </c>
      <c r="O403" s="896" t="s">
        <v>189</v>
      </c>
      <c r="P403" s="727"/>
      <c r="Q403" s="727"/>
      <c r="R403" s="727"/>
      <c r="S403" s="727"/>
      <c r="T403" s="727"/>
      <c r="U403" s="727"/>
      <c r="V403" s="727"/>
      <c r="W403" s="727"/>
      <c r="X403" s="727"/>
      <c r="Y403" s="727"/>
      <c r="Z403" s="727"/>
      <c r="AA403" s="727"/>
      <c r="AB403" s="727"/>
      <c r="AC403" s="727"/>
      <c r="AD403" s="727"/>
      <c r="AE403" s="727"/>
      <c r="AF403" s="727"/>
      <c r="AG403" s="727"/>
      <c r="AH403" s="727"/>
      <c r="AI403" s="728"/>
      <c r="AJ403" s="727"/>
      <c r="AK403" s="727"/>
      <c r="AL403" s="727"/>
      <c r="AM403" s="727"/>
      <c r="AN403" s="725"/>
      <c r="AO403" s="725"/>
      <c r="AP403" s="725"/>
      <c r="AQ403" s="725"/>
      <c r="AR403" s="726"/>
      <c r="AS403" s="725"/>
      <c r="AT403" s="725"/>
      <c r="AU403" s="725"/>
      <c r="AV403" s="726"/>
      <c r="AW403" s="726"/>
      <c r="AX403" s="726"/>
      <c r="AY403" s="725"/>
      <c r="AZ403" s="738"/>
      <c r="BA403" s="738"/>
      <c r="BB403" s="726"/>
      <c r="BC403" s="726"/>
      <c r="BD403" s="726"/>
      <c r="BE403" s="726"/>
      <c r="BF403" s="726"/>
      <c r="BG403" s="726"/>
      <c r="BH403" s="726"/>
      <c r="BI403" s="725"/>
      <c r="BJ403" s="726"/>
      <c r="BK403" s="726"/>
      <c r="BL403" s="725"/>
      <c r="BM403" s="725"/>
      <c r="BN403" s="725"/>
      <c r="BO403" s="726"/>
      <c r="BP403" s="726"/>
      <c r="BQ403" s="726"/>
      <c r="BR403" s="725"/>
      <c r="BS403" s="726"/>
      <c r="BT403" s="726"/>
      <c r="BU403" s="725"/>
      <c r="BV403" s="726"/>
      <c r="BW403" s="726"/>
      <c r="BX403" s="726"/>
      <c r="BY403" s="726"/>
      <c r="BZ403" s="107">
        <v>0</v>
      </c>
      <c r="CA403" s="107">
        <v>0</v>
      </c>
      <c r="CB403" s="107">
        <v>0</v>
      </c>
      <c r="CC403" s="107">
        <v>0</v>
      </c>
      <c r="CD403" s="107">
        <v>0</v>
      </c>
      <c r="CE403" s="107">
        <v>0</v>
      </c>
      <c r="CF403" s="107">
        <v>0</v>
      </c>
      <c r="CG403" s="107">
        <v>0</v>
      </c>
      <c r="CH403" s="107">
        <v>0</v>
      </c>
      <c r="CI403" s="107">
        <v>0</v>
      </c>
      <c r="CJ403" s="107">
        <v>0</v>
      </c>
      <c r="CK403" s="107">
        <v>0</v>
      </c>
      <c r="CL403" s="107">
        <v>0</v>
      </c>
      <c r="CM403" s="107">
        <v>0</v>
      </c>
      <c r="CN403" s="107"/>
      <c r="CO403" s="107"/>
      <c r="CP403" s="107"/>
      <c r="CQ403" s="107">
        <v>0</v>
      </c>
      <c r="CR403" s="107">
        <v>0</v>
      </c>
      <c r="CS403" s="107">
        <f t="shared" si="1114"/>
        <v>0</v>
      </c>
      <c r="CT403" s="107">
        <f>(CU403-CQ403)</f>
        <v>0</v>
      </c>
      <c r="CU403" s="107">
        <v>0</v>
      </c>
      <c r="CV403" s="107">
        <v>0</v>
      </c>
      <c r="CW403" s="107">
        <f t="shared" si="1115"/>
        <v>0</v>
      </c>
      <c r="CX403" s="107">
        <f>(CY403-CU403)</f>
        <v>0</v>
      </c>
      <c r="CY403" s="107">
        <v>0</v>
      </c>
      <c r="CZ403" s="107"/>
      <c r="DA403" s="107"/>
      <c r="DB403" s="107">
        <v>0</v>
      </c>
      <c r="DC403" s="107">
        <v>0</v>
      </c>
      <c r="DD403" s="107">
        <f t="shared" si="1117"/>
        <v>0</v>
      </c>
      <c r="DE403" s="107">
        <f t="shared" si="1118"/>
        <v>0</v>
      </c>
      <c r="DF403" s="107"/>
      <c r="DG403" s="107">
        <v>2000</v>
      </c>
      <c r="DH403" s="107">
        <v>0</v>
      </c>
      <c r="DI403" s="107">
        <f t="shared" si="1120"/>
        <v>0</v>
      </c>
      <c r="DJ403" s="107">
        <f>(DK403-DG403)</f>
        <v>-2000</v>
      </c>
      <c r="DK403" s="107">
        <v>0</v>
      </c>
      <c r="DL403" s="107">
        <f t="shared" si="1121"/>
        <v>0</v>
      </c>
      <c r="DM403" s="107">
        <f>(DN403-DK403)</f>
        <v>0</v>
      </c>
      <c r="DN403" s="107">
        <v>0</v>
      </c>
      <c r="DO403" s="107">
        <v>0</v>
      </c>
      <c r="DP403" s="107">
        <f t="shared" si="1123"/>
        <v>0</v>
      </c>
      <c r="DQ403" s="107">
        <f>(DR403-DN403)</f>
        <v>0</v>
      </c>
      <c r="DR403" s="107">
        <v>0</v>
      </c>
      <c r="DS403" s="107">
        <v>0</v>
      </c>
      <c r="DT403" s="107">
        <f t="shared" si="1125"/>
        <v>0</v>
      </c>
      <c r="DU403" s="107">
        <f>(DV403-DR403)</f>
        <v>0</v>
      </c>
      <c r="DV403" s="107">
        <v>0</v>
      </c>
      <c r="DW403" s="107">
        <v>0</v>
      </c>
      <c r="DX403" s="107"/>
      <c r="DY403" s="107"/>
      <c r="DZ403" s="107">
        <v>0</v>
      </c>
      <c r="EA403" s="107">
        <v>0</v>
      </c>
      <c r="EB403" s="107">
        <v>0</v>
      </c>
      <c r="EC403" s="107">
        <f t="shared" si="1128"/>
        <v>0</v>
      </c>
      <c r="ED403" s="107">
        <f>(EE403-EA403)</f>
        <v>0</v>
      </c>
      <c r="EE403" s="107">
        <v>0</v>
      </c>
      <c r="EF403" s="107">
        <v>0</v>
      </c>
      <c r="EG403" s="107">
        <f t="shared" si="1130"/>
        <v>0</v>
      </c>
      <c r="EH403" s="107" t="e">
        <f>(#REF!-EE403)</f>
        <v>#REF!</v>
      </c>
      <c r="EI403" s="107">
        <f>IFERROR(#REF!/DZ403*100,)</f>
        <v>0</v>
      </c>
      <c r="EJ403" s="107">
        <f>IFERROR(#REF!/#REF!*100,)</f>
        <v>0</v>
      </c>
      <c r="EK403" s="107"/>
      <c r="EL403" s="107"/>
      <c r="EM403" s="107"/>
      <c r="EN403" s="107"/>
      <c r="EO403" s="107"/>
      <c r="EP403" s="107"/>
      <c r="EQ403" s="107"/>
      <c r="ER403" s="107"/>
      <c r="ES403" s="146">
        <f t="shared" si="1141"/>
        <v>0</v>
      </c>
      <c r="EX403" s="739">
        <f>IF(EX$9=$K403,#REF!,0)</f>
        <v>0</v>
      </c>
      <c r="EY403" s="739">
        <f>IF(EY$9=$K403,#REF!,0)</f>
        <v>0</v>
      </c>
      <c r="EZ403" s="739">
        <f>IF(EZ$9=$K403,#REF!,0)</f>
        <v>0</v>
      </c>
      <c r="FA403" s="739">
        <f>IF(FA$9=$K403,#REF!,0)</f>
        <v>0</v>
      </c>
      <c r="FB403" s="739">
        <f>IF(FB$9=$K403,#REF!,0)</f>
        <v>0</v>
      </c>
      <c r="FC403" s="739">
        <f>IF(FC$9=$K403,#REF!,0)</f>
        <v>0</v>
      </c>
      <c r="FD403" s="739">
        <f>IF(FD$9=$K403,#REF!,0)</f>
        <v>0</v>
      </c>
      <c r="FE403" s="739">
        <f>IF(FE$9=$K403,#REF!,0)</f>
        <v>0</v>
      </c>
      <c r="FF403" s="739">
        <f>IF(FF$9=$K403,#REF!,0)</f>
        <v>0</v>
      </c>
      <c r="FG403" s="739">
        <f>IF(FG$9=$K403,#REF!,0)</f>
        <v>0</v>
      </c>
      <c r="FH403" s="739">
        <f>IF(FH$9=$K403,#REF!,0)</f>
        <v>0</v>
      </c>
      <c r="FI403" s="739">
        <f>IF(FI$9=$K403,#REF!,0)</f>
        <v>0</v>
      </c>
      <c r="FJ403" s="739">
        <f>IF(FJ$9=$K403,#REF!,0)</f>
        <v>0</v>
      </c>
      <c r="FK403" s="739">
        <f>IF(FK$9=$K403,#REF!,0)</f>
        <v>0</v>
      </c>
      <c r="FL403" s="739">
        <f>IF(FL$9=$K403,#REF!,0)</f>
        <v>0</v>
      </c>
      <c r="FM403" s="739">
        <f>IF(FM$9=$K403,#REF!,0)</f>
        <v>0</v>
      </c>
      <c r="FN403" s="739">
        <f>IF(FN$9=$K403,#REF!,0)</f>
        <v>0</v>
      </c>
      <c r="FO403" s="739">
        <f>IF(FO$9=$K403,#REF!,0)</f>
        <v>0</v>
      </c>
      <c r="FP403" s="739">
        <f>IF(FP$9=$K403,#REF!,0)</f>
        <v>0</v>
      </c>
      <c r="FQ403" s="739">
        <f>IF(FQ$9=$K403,#REF!,0)</f>
        <v>0</v>
      </c>
      <c r="FU403" s="739">
        <f t="shared" ref="FU403:GD412" si="1149">IF(FU$9=$K403,$EK403,0)</f>
        <v>0</v>
      </c>
      <c r="FV403" s="739">
        <f t="shared" si="1149"/>
        <v>0</v>
      </c>
      <c r="FW403" s="739">
        <f t="shared" si="1149"/>
        <v>0</v>
      </c>
      <c r="FX403" s="739">
        <f t="shared" si="1149"/>
        <v>0</v>
      </c>
      <c r="FY403" s="739">
        <f t="shared" si="1149"/>
        <v>0</v>
      </c>
      <c r="FZ403" s="739">
        <f t="shared" si="1149"/>
        <v>0</v>
      </c>
      <c r="GA403" s="739">
        <f t="shared" si="1149"/>
        <v>0</v>
      </c>
      <c r="GB403" s="739">
        <f t="shared" si="1149"/>
        <v>0</v>
      </c>
      <c r="GC403" s="739">
        <f t="shared" si="1149"/>
        <v>0</v>
      </c>
      <c r="GD403" s="739">
        <f t="shared" si="1149"/>
        <v>0</v>
      </c>
      <c r="GE403" s="739">
        <f t="shared" ref="GE403:GN412" si="1150">IF(GE$9=$K403,$EK403,0)</f>
        <v>0</v>
      </c>
      <c r="GF403" s="739">
        <f t="shared" si="1150"/>
        <v>0</v>
      </c>
      <c r="GG403" s="739">
        <f t="shared" si="1150"/>
        <v>0</v>
      </c>
      <c r="GH403" s="739">
        <f t="shared" si="1150"/>
        <v>0</v>
      </c>
      <c r="GI403" s="739">
        <f t="shared" si="1150"/>
        <v>0</v>
      </c>
      <c r="GJ403" s="739">
        <f t="shared" si="1150"/>
        <v>0</v>
      </c>
      <c r="GK403" s="739">
        <f t="shared" si="1150"/>
        <v>0</v>
      </c>
      <c r="GL403" s="739">
        <f t="shared" si="1150"/>
        <v>0</v>
      </c>
      <c r="GM403" s="739">
        <f t="shared" si="1150"/>
        <v>0</v>
      </c>
      <c r="GN403" s="739">
        <f t="shared" si="1150"/>
        <v>0</v>
      </c>
      <c r="GQ403" s="1098">
        <f>IF(GQ$9=$N403,#REF!,0)</f>
        <v>0</v>
      </c>
      <c r="GR403" s="1098">
        <f>IF(GR$9=$N403,#REF!,0)</f>
        <v>0</v>
      </c>
      <c r="GS403" s="1098">
        <f>IF(GS$9=$N403,#REF!,0)</f>
        <v>0</v>
      </c>
      <c r="GT403" s="1098">
        <f>IF(GT$9=$N403,#REF!,0)</f>
        <v>0</v>
      </c>
      <c r="GU403" s="1098">
        <f>IF(GU$9=$N403,#REF!,0)</f>
        <v>0</v>
      </c>
      <c r="GV403" s="1098">
        <f>IF(GV$9=$N403,#REF!,0)</f>
        <v>0</v>
      </c>
      <c r="GW403" s="1098">
        <f>IF(GW$9=$N403,#REF!,0)</f>
        <v>0</v>
      </c>
      <c r="GX403" s="1098">
        <f>IF(GX$9=$N403,#REF!,0)</f>
        <v>0</v>
      </c>
      <c r="GY403" s="1098">
        <f>IF(GY$9=$N403,#REF!,0)</f>
        <v>0</v>
      </c>
      <c r="GZ403" s="1098">
        <f>IF(GZ$9=$N403,#REF!,0)</f>
        <v>0</v>
      </c>
      <c r="HA403" s="1098">
        <f>IF(HA$9=$N403,#REF!,0)</f>
        <v>0</v>
      </c>
      <c r="HB403" s="1098">
        <f>IF(HB$9=$N403,#REF!,0)</f>
        <v>0</v>
      </c>
      <c r="HC403" s="1098">
        <f>IF(HC$9=$N403,#REF!,0)</f>
        <v>0</v>
      </c>
      <c r="HD403" s="1098">
        <f>IF(HD$9=$N403,#REF!,0)</f>
        <v>0</v>
      </c>
      <c r="HE403" s="1098">
        <f>IF(HE$9=$N403,#REF!,0)</f>
        <v>0</v>
      </c>
      <c r="HF403" s="1098">
        <f>IF(HF$9=$N403,#REF!,0)</f>
        <v>0</v>
      </c>
      <c r="HG403" s="1098">
        <f>IF(HG$9=$N403,#REF!,0)</f>
        <v>0</v>
      </c>
      <c r="HH403" s="1098">
        <f>IF(HH$9=$N403,#REF!,0)</f>
        <v>0</v>
      </c>
      <c r="HI403" s="1098">
        <f>IF(HI$9=$N403,#REF!,0)</f>
        <v>0</v>
      </c>
      <c r="HJ403" s="1098">
        <f>IF(HJ$9=$N403,#REF!,0)</f>
        <v>0</v>
      </c>
      <c r="HK403" s="1098">
        <f>IF(HK$9=$N403,#REF!,0)</f>
        <v>0</v>
      </c>
      <c r="HL403" s="1098">
        <f>IF(HL$9=$N403,#REF!,0)</f>
        <v>0</v>
      </c>
      <c r="HM403" s="1098">
        <f>IF(HM$9=$N403,#REF!,0)</f>
        <v>0</v>
      </c>
      <c r="HN403" s="1098">
        <f>IF(HN$9=$N403,#REF!,0)</f>
        <v>0</v>
      </c>
      <c r="HO403" s="1098" t="e">
        <f>IF(HO$9=$N403,#REF!,0)</f>
        <v>#REF!</v>
      </c>
      <c r="HP403" s="1098">
        <f>IF(HP$9=$N403,#REF!,0)</f>
        <v>0</v>
      </c>
      <c r="HQ403" s="1098">
        <f>IF(HQ$9=$N403,#REF!,0)</f>
        <v>0</v>
      </c>
      <c r="HR403" s="1098">
        <f>IF(HR$9=$N403,#REF!,0)</f>
        <v>0</v>
      </c>
      <c r="HS403" s="1098">
        <f>IF(HS$9=$N403,#REF!,0)</f>
        <v>0</v>
      </c>
      <c r="HT403" s="1098">
        <f>IF(HT$9=$N403,#REF!,0)</f>
        <v>0</v>
      </c>
      <c r="HU403" s="1098">
        <f>IF(HU$9=$N403,#REF!,0)</f>
        <v>0</v>
      </c>
      <c r="HV403" s="1098">
        <f>IF(HV$9=$N403,#REF!,0)</f>
        <v>0</v>
      </c>
      <c r="HW403" s="1098">
        <f>IF(HW$9=$N403,#REF!,0)</f>
        <v>0</v>
      </c>
      <c r="HX403" s="1098">
        <f>IF(HX$9=$N403,#REF!,0)</f>
        <v>0</v>
      </c>
      <c r="HY403" s="1098">
        <f>IF(HY$9=$N403,#REF!,0)</f>
        <v>0</v>
      </c>
      <c r="HZ403" s="1098">
        <f>IF(HZ$9=$N403,#REF!,0)</f>
        <v>0</v>
      </c>
      <c r="IA403" s="1098">
        <f>IF(IA$9=$N403,#REF!,0)</f>
        <v>0</v>
      </c>
      <c r="IB403" s="1098">
        <f>IF(IB$9=$N403,#REF!,0)</f>
        <v>0</v>
      </c>
      <c r="IC403" s="1098">
        <f>IF(IC$9=$N403,#REF!,0)</f>
        <v>0</v>
      </c>
      <c r="ID403" s="1098">
        <f>IF(ID$9=$N403,#REF!,0)</f>
        <v>0</v>
      </c>
      <c r="IE403" s="1098">
        <f>IF(IE$9=$N403,#REF!,0)</f>
        <v>0</v>
      </c>
      <c r="IF403" s="1098">
        <f>IF(IF$9=$N403,#REF!,0)</f>
        <v>0</v>
      </c>
      <c r="IG403" s="1098">
        <f>IF(IG$9=$N403,#REF!,0)</f>
        <v>0</v>
      </c>
      <c r="IH403" s="1098">
        <f>IF(IH$9=$N403,#REF!,0)</f>
        <v>0</v>
      </c>
      <c r="II403" s="1098">
        <f>IF(II$9=$N403,#REF!,0)</f>
        <v>0</v>
      </c>
      <c r="IJ403" s="1098">
        <f>IF(IJ$9=$N403,#REF!,0)</f>
        <v>0</v>
      </c>
      <c r="IK403" s="1098">
        <f>IF(IK$9=$N403,#REF!,0)</f>
        <v>0</v>
      </c>
      <c r="IL403" s="1098">
        <f>IF(IL$9=$N403,#REF!,0)</f>
        <v>0</v>
      </c>
      <c r="IM403" s="1098">
        <f>IF(IM$9=$N403,#REF!,0)</f>
        <v>0</v>
      </c>
      <c r="IN403" s="1098">
        <f>IF(IN$9=$N403,#REF!,0)</f>
        <v>0</v>
      </c>
      <c r="IO403" s="1098">
        <f>IF(IO$9=$N403,#REF!,0)</f>
        <v>0</v>
      </c>
      <c r="IP403" s="1098">
        <f>IF(IP$9=$N403,#REF!,0)</f>
        <v>0</v>
      </c>
      <c r="IQ403" s="1098">
        <f>IF(IQ$9=$N403,#REF!,0)</f>
        <v>0</v>
      </c>
      <c r="IR403" s="1098">
        <f>IF(IR$9=$N403,#REF!,0)</f>
        <v>0</v>
      </c>
      <c r="IS403" s="1098">
        <f>IF(IS$9=$N403,#REF!,0)</f>
        <v>0</v>
      </c>
      <c r="IT403" s="1098">
        <f>IF(IT$9=$N403,#REF!,0)</f>
        <v>0</v>
      </c>
      <c r="IU403" s="1098">
        <f>IF(IU$9=$N403,#REF!,0)</f>
        <v>0</v>
      </c>
      <c r="IV403" s="1098">
        <f>IF(IV$9=$N403,#REF!,0)</f>
        <v>0</v>
      </c>
      <c r="IW403" s="1098">
        <f>IF(IW$9=$N403,#REF!,0)</f>
        <v>0</v>
      </c>
      <c r="IX403" s="1098">
        <f>IF(IX$9=$N403,#REF!,0)</f>
        <v>0</v>
      </c>
      <c r="IY403" s="1098">
        <f>IF(IY$9=$N403,#REF!,0)</f>
        <v>0</v>
      </c>
      <c r="IZ403" s="1098">
        <f>IF(IZ$9=$N403,#REF!,0)</f>
        <v>0</v>
      </c>
      <c r="JA403" s="1098">
        <f>IF(JA$9=$N403,#REF!,0)</f>
        <v>0</v>
      </c>
      <c r="JB403" s="1098">
        <f>IF(JB$9=$N403,#REF!,0)</f>
        <v>0</v>
      </c>
      <c r="JC403" s="1098">
        <f>IF(JC$9=$N403,#REF!,0)</f>
        <v>0</v>
      </c>
      <c r="JD403" s="1098">
        <f>IF(JD$9=$N403,#REF!,0)</f>
        <v>0</v>
      </c>
      <c r="JE403" s="1098">
        <f>IF(JE$9=$N403,#REF!,0)</f>
        <v>0</v>
      </c>
      <c r="JF403" s="1098">
        <f>IF(JF$9=$N403,#REF!,0)</f>
        <v>0</v>
      </c>
      <c r="JG403" s="1098">
        <f>IF(JG$9=$N403,#REF!,0)</f>
        <v>0</v>
      </c>
      <c r="JH403" s="1098">
        <f>IF(JH$9=$N403,#REF!,0)</f>
        <v>0</v>
      </c>
      <c r="JI403" s="1098">
        <f>IF(JI$9=$N403,#REF!,0)</f>
        <v>0</v>
      </c>
      <c r="JJ403" s="1098">
        <f>IF(JJ$9=$N403,#REF!,0)</f>
        <v>0</v>
      </c>
      <c r="JK403" s="1098">
        <f>IF(JK$9=$N403,#REF!,0)</f>
        <v>0</v>
      </c>
      <c r="JL403" s="1098">
        <f>IF(JL$9=$N403,#REF!,0)</f>
        <v>0</v>
      </c>
      <c r="JM403" s="1098">
        <f>IF(JM$9=$N403,#REF!,0)</f>
        <v>0</v>
      </c>
      <c r="JN403" s="1098">
        <f>IF(JN$9=$N403,#REF!,0)</f>
        <v>0</v>
      </c>
      <c r="JO403" s="1098">
        <f>IF(JO$9=$N403,#REF!,0)</f>
        <v>0</v>
      </c>
      <c r="JP403" s="1098">
        <f>IF(JP$9=$N403,#REF!,0)</f>
        <v>0</v>
      </c>
      <c r="JQ403" s="1098">
        <f>IF(JQ$9=$N403,#REF!,0)</f>
        <v>0</v>
      </c>
      <c r="JR403" s="1098">
        <f>IF(JR$9=$N403,#REF!,0)</f>
        <v>0</v>
      </c>
      <c r="JS403" s="1098">
        <f>IF(JS$9=$N403,#REF!,0)</f>
        <v>0</v>
      </c>
      <c r="JT403" s="1098">
        <f>IF(JT$9=$N403,#REF!,0)</f>
        <v>0</v>
      </c>
      <c r="JU403" s="1098">
        <f>IF(JU$9=$N403,#REF!,0)</f>
        <v>0</v>
      </c>
      <c r="JV403" s="1098">
        <f>IF(JV$9=$N403,#REF!,0)</f>
        <v>0</v>
      </c>
      <c r="JW403" s="1098">
        <f>IF(JW$9=$N403,#REF!,0)</f>
        <v>0</v>
      </c>
      <c r="JX403" s="681"/>
      <c r="JZ403" s="681">
        <f t="shared" ref="JZ403:KJ412" si="1151">IF(JZ$9=$L403,$DY403,0)</f>
        <v>0</v>
      </c>
      <c r="KA403" s="681">
        <f t="shared" si="1151"/>
        <v>0</v>
      </c>
      <c r="KB403" s="681">
        <f t="shared" si="1151"/>
        <v>0</v>
      </c>
      <c r="KC403" s="681">
        <f t="shared" si="1151"/>
        <v>0</v>
      </c>
      <c r="KD403" s="681">
        <f t="shared" si="1151"/>
        <v>0</v>
      </c>
      <c r="KE403" s="681">
        <f t="shared" si="1151"/>
        <v>0</v>
      </c>
      <c r="KF403" s="681">
        <f t="shared" si="1151"/>
        <v>0</v>
      </c>
      <c r="KG403" s="681">
        <f t="shared" si="1151"/>
        <v>0</v>
      </c>
      <c r="KH403" s="681">
        <f t="shared" si="1151"/>
        <v>0</v>
      </c>
      <c r="KI403" s="681">
        <f t="shared" si="1151"/>
        <v>0</v>
      </c>
      <c r="KJ403" s="681">
        <f t="shared" si="1151"/>
        <v>0</v>
      </c>
      <c r="KN403" s="1098">
        <f t="shared" si="1108"/>
        <v>0</v>
      </c>
      <c r="KO403" s="1098">
        <f t="shared" si="1108"/>
        <v>0</v>
      </c>
      <c r="KP403" s="1098">
        <f t="shared" si="1108"/>
        <v>0</v>
      </c>
      <c r="KQ403" s="1098">
        <f t="shared" si="1108"/>
        <v>0</v>
      </c>
      <c r="KR403" s="1098">
        <f t="shared" si="1108"/>
        <v>0</v>
      </c>
      <c r="KS403" s="1098">
        <f t="shared" si="1108"/>
        <v>0</v>
      </c>
      <c r="KT403" s="1098">
        <f t="shared" si="1108"/>
        <v>0</v>
      </c>
      <c r="KU403" s="1098">
        <f t="shared" si="1108"/>
        <v>0</v>
      </c>
      <c r="KV403" s="1098">
        <f t="shared" si="1108"/>
        <v>0</v>
      </c>
      <c r="KW403" s="1098">
        <f t="shared" si="1108"/>
        <v>0</v>
      </c>
      <c r="KX403" s="1098">
        <f t="shared" si="1108"/>
        <v>0</v>
      </c>
      <c r="KY403" s="1098">
        <f t="shared" si="1108"/>
        <v>0</v>
      </c>
      <c r="KZ403" s="1098">
        <f t="shared" si="1108"/>
        <v>0</v>
      </c>
      <c r="LA403" s="1098">
        <f t="shared" si="1108"/>
        <v>0</v>
      </c>
      <c r="LB403" s="1098">
        <f t="shared" si="1108"/>
        <v>0</v>
      </c>
      <c r="LC403" s="1098">
        <f t="shared" si="1108"/>
        <v>0</v>
      </c>
      <c r="LD403" s="1098">
        <f t="shared" si="1107"/>
        <v>0</v>
      </c>
      <c r="LE403" s="1098">
        <f t="shared" si="1107"/>
        <v>0</v>
      </c>
      <c r="LF403" s="1098">
        <f t="shared" si="1107"/>
        <v>0</v>
      </c>
      <c r="LG403" s="1098">
        <f t="shared" si="1107"/>
        <v>0</v>
      </c>
      <c r="LH403" s="1098">
        <f t="shared" si="1107"/>
        <v>0</v>
      </c>
      <c r="LI403" s="1098">
        <f t="shared" si="1107"/>
        <v>0</v>
      </c>
      <c r="LJ403" s="1098">
        <f t="shared" si="1107"/>
        <v>0</v>
      </c>
      <c r="LK403" s="1098">
        <f t="shared" si="1107"/>
        <v>0</v>
      </c>
      <c r="LL403" s="1098">
        <f t="shared" si="1107"/>
        <v>0</v>
      </c>
      <c r="LM403" s="1098">
        <f t="shared" si="1107"/>
        <v>0</v>
      </c>
      <c r="LN403" s="1098">
        <f t="shared" si="1107"/>
        <v>0</v>
      </c>
      <c r="LO403" s="1098">
        <f t="shared" si="1107"/>
        <v>0</v>
      </c>
      <c r="LP403" s="1098">
        <f t="shared" si="1107"/>
        <v>0</v>
      </c>
      <c r="LQ403" s="1098">
        <f t="shared" si="1107"/>
        <v>0</v>
      </c>
      <c r="LR403" s="1098">
        <f t="shared" si="1107"/>
        <v>0</v>
      </c>
      <c r="LS403" s="1098">
        <f t="shared" si="1106"/>
        <v>0</v>
      </c>
    </row>
    <row r="404" spans="1:331" ht="20.100000000000001" customHeight="1" x14ac:dyDescent="0.35">
      <c r="A404" s="729"/>
      <c r="B404" s="871"/>
      <c r="C404" s="870"/>
      <c r="D404" s="1032"/>
      <c r="E404" s="1032"/>
      <c r="F404" s="1032"/>
      <c r="G404" s="1032"/>
      <c r="H404" s="1032"/>
      <c r="I404" s="1032"/>
      <c r="J404" s="871" t="s">
        <v>212</v>
      </c>
      <c r="K404" s="877"/>
      <c r="L404" s="886"/>
      <c r="M404" s="879"/>
      <c r="N404" s="867">
        <v>3239</v>
      </c>
      <c r="O404" s="896" t="s">
        <v>163</v>
      </c>
      <c r="P404" s="727"/>
      <c r="Q404" s="727"/>
      <c r="R404" s="727"/>
      <c r="S404" s="727"/>
      <c r="T404" s="727"/>
      <c r="U404" s="727"/>
      <c r="V404" s="727"/>
      <c r="W404" s="727"/>
      <c r="X404" s="727"/>
      <c r="Y404" s="727"/>
      <c r="Z404" s="727"/>
      <c r="AA404" s="727"/>
      <c r="AB404" s="727"/>
      <c r="AC404" s="727"/>
      <c r="AD404" s="727"/>
      <c r="AE404" s="727"/>
      <c r="AF404" s="727"/>
      <c r="AG404" s="727"/>
      <c r="AH404" s="727"/>
      <c r="AI404" s="728"/>
      <c r="AJ404" s="727"/>
      <c r="AK404" s="727"/>
      <c r="AL404" s="727"/>
      <c r="AM404" s="727"/>
      <c r="AN404" s="725"/>
      <c r="AO404" s="725"/>
      <c r="AP404" s="725"/>
      <c r="AQ404" s="725"/>
      <c r="AR404" s="726"/>
      <c r="AS404" s="725"/>
      <c r="AT404" s="725"/>
      <c r="AU404" s="725"/>
      <c r="AV404" s="726"/>
      <c r="AW404" s="726"/>
      <c r="AX404" s="726"/>
      <c r="AY404" s="725"/>
      <c r="AZ404" s="738"/>
      <c r="BA404" s="738"/>
      <c r="BB404" s="726"/>
      <c r="BC404" s="726"/>
      <c r="BD404" s="726"/>
      <c r="BE404" s="726"/>
      <c r="BF404" s="726"/>
      <c r="BG404" s="726"/>
      <c r="BH404" s="726"/>
      <c r="BI404" s="725"/>
      <c r="BJ404" s="726"/>
      <c r="BK404" s="726"/>
      <c r="BL404" s="725"/>
      <c r="BM404" s="725"/>
      <c r="BN404" s="725"/>
      <c r="BO404" s="726"/>
      <c r="BP404" s="726"/>
      <c r="BQ404" s="726"/>
      <c r="BR404" s="725"/>
      <c r="BS404" s="726"/>
      <c r="BT404" s="726"/>
      <c r="BU404" s="725"/>
      <c r="BV404" s="726"/>
      <c r="BW404" s="726"/>
      <c r="BX404" s="726"/>
      <c r="BY404" s="726"/>
      <c r="BZ404" s="107"/>
      <c r="CA404" s="107"/>
      <c r="CB404" s="107"/>
      <c r="CC404" s="107"/>
      <c r="CD404" s="107"/>
      <c r="CE404" s="107"/>
      <c r="CF404" s="107"/>
      <c r="CG404" s="107"/>
      <c r="CH404" s="107"/>
      <c r="CI404" s="107"/>
      <c r="CJ404" s="107"/>
      <c r="CK404" s="107"/>
      <c r="CL404" s="107"/>
      <c r="CM404" s="107"/>
      <c r="CN404" s="107"/>
      <c r="CO404" s="107"/>
      <c r="CP404" s="107"/>
      <c r="CQ404" s="107"/>
      <c r="CR404" s="107"/>
      <c r="CS404" s="107"/>
      <c r="CT404" s="107"/>
      <c r="CU404" s="107"/>
      <c r="CV404" s="107"/>
      <c r="CW404" s="107"/>
      <c r="CX404" s="107"/>
      <c r="CY404" s="107"/>
      <c r="CZ404" s="107"/>
      <c r="DA404" s="107"/>
      <c r="DB404" s="107">
        <v>0</v>
      </c>
      <c r="DC404" s="107">
        <v>3</v>
      </c>
      <c r="DD404" s="107">
        <f t="shared" si="1117"/>
        <v>0</v>
      </c>
      <c r="DE404" s="107">
        <f t="shared" si="1118"/>
        <v>75</v>
      </c>
      <c r="DF404" s="107"/>
      <c r="DG404" s="107">
        <v>0</v>
      </c>
      <c r="DH404" s="107">
        <v>3</v>
      </c>
      <c r="DI404" s="107">
        <f>IFERROR(DH404/DG404*100,)</f>
        <v>0</v>
      </c>
      <c r="DJ404" s="107">
        <f>(DK404-DG404)</f>
        <v>4</v>
      </c>
      <c r="DK404" s="107">
        <v>4</v>
      </c>
      <c r="DL404" s="107">
        <f t="shared" si="1121"/>
        <v>0</v>
      </c>
      <c r="DM404" s="107">
        <f>(DN404-DK404)</f>
        <v>0</v>
      </c>
      <c r="DN404" s="107">
        <v>4</v>
      </c>
      <c r="DO404" s="107">
        <v>3</v>
      </c>
      <c r="DP404" s="107">
        <f t="shared" si="1123"/>
        <v>75</v>
      </c>
      <c r="DQ404" s="107">
        <f>(DR404-DN404)</f>
        <v>-1</v>
      </c>
      <c r="DR404" s="107">
        <v>3</v>
      </c>
      <c r="DS404" s="107">
        <v>3</v>
      </c>
      <c r="DT404" s="107">
        <f t="shared" si="1125"/>
        <v>100</v>
      </c>
      <c r="DU404" s="107">
        <f>(DV404-DR404)</f>
        <v>0</v>
      </c>
      <c r="DV404" s="107">
        <v>3</v>
      </c>
      <c r="DW404" s="107">
        <v>0</v>
      </c>
      <c r="DX404" s="107"/>
      <c r="DY404" s="107"/>
      <c r="DZ404" s="107">
        <v>3</v>
      </c>
      <c r="EA404" s="107">
        <v>0</v>
      </c>
      <c r="EB404" s="107">
        <v>0</v>
      </c>
      <c r="EC404" s="107">
        <f t="shared" si="1128"/>
        <v>0</v>
      </c>
      <c r="ED404" s="107">
        <f>(EE404-EA404)</f>
        <v>0</v>
      </c>
      <c r="EE404" s="107">
        <v>0</v>
      </c>
      <c r="EF404" s="107">
        <v>0</v>
      </c>
      <c r="EG404" s="107">
        <f t="shared" si="1130"/>
        <v>0</v>
      </c>
      <c r="EH404" s="107" t="e">
        <f>(#REF!-EE404)</f>
        <v>#REF!</v>
      </c>
      <c r="EI404" s="107">
        <f>IFERROR(#REF!/DZ404*100,)</f>
        <v>0</v>
      </c>
      <c r="EJ404" s="107">
        <f>IFERROR(#REF!/#REF!*100,)</f>
        <v>0</v>
      </c>
      <c r="EK404" s="107"/>
      <c r="EL404" s="107"/>
      <c r="EM404" s="107"/>
      <c r="EN404" s="107"/>
      <c r="EO404" s="107"/>
      <c r="EP404" s="107"/>
      <c r="EQ404" s="107"/>
      <c r="ER404" s="107"/>
      <c r="ES404" s="146">
        <f t="shared" si="1141"/>
        <v>0</v>
      </c>
      <c r="EX404" s="739">
        <f>IF(EX$9=$K404,#REF!,0)</f>
        <v>0</v>
      </c>
      <c r="EY404" s="739">
        <f>IF(EY$9=$K404,#REF!,0)</f>
        <v>0</v>
      </c>
      <c r="EZ404" s="739">
        <f>IF(EZ$9=$K404,#REF!,0)</f>
        <v>0</v>
      </c>
      <c r="FA404" s="739">
        <f>IF(FA$9=$K404,#REF!,0)</f>
        <v>0</v>
      </c>
      <c r="FB404" s="739">
        <f>IF(FB$9=$K404,#REF!,0)</f>
        <v>0</v>
      </c>
      <c r="FC404" s="739">
        <f>IF(FC$9=$K404,#REF!,0)</f>
        <v>0</v>
      </c>
      <c r="FD404" s="739">
        <f>IF(FD$9=$K404,#REF!,0)</f>
        <v>0</v>
      </c>
      <c r="FE404" s="739">
        <f>IF(FE$9=$K404,#REF!,0)</f>
        <v>0</v>
      </c>
      <c r="FF404" s="739">
        <f>IF(FF$9=$K404,#REF!,0)</f>
        <v>0</v>
      </c>
      <c r="FG404" s="739">
        <f>IF(FG$9=$K404,#REF!,0)</f>
        <v>0</v>
      </c>
      <c r="FH404" s="739">
        <f>IF(FH$9=$K404,#REF!,0)</f>
        <v>0</v>
      </c>
      <c r="FI404" s="739">
        <f>IF(FI$9=$K404,#REF!,0)</f>
        <v>0</v>
      </c>
      <c r="FJ404" s="739">
        <f>IF(FJ$9=$K404,#REF!,0)</f>
        <v>0</v>
      </c>
      <c r="FK404" s="739">
        <f>IF(FK$9=$K404,#REF!,0)</f>
        <v>0</v>
      </c>
      <c r="FL404" s="739">
        <f>IF(FL$9=$K404,#REF!,0)</f>
        <v>0</v>
      </c>
      <c r="FM404" s="739">
        <f>IF(FM$9=$K404,#REF!,0)</f>
        <v>0</v>
      </c>
      <c r="FN404" s="739">
        <f>IF(FN$9=$K404,#REF!,0)</f>
        <v>0</v>
      </c>
      <c r="FO404" s="739">
        <f>IF(FO$9=$K404,#REF!,0)</f>
        <v>0</v>
      </c>
      <c r="FP404" s="739">
        <f>IF(FP$9=$K404,#REF!,0)</f>
        <v>0</v>
      </c>
      <c r="FQ404" s="739">
        <f>IF(FQ$9=$K404,#REF!,0)</f>
        <v>0</v>
      </c>
      <c r="FU404" s="739">
        <f t="shared" si="1149"/>
        <v>0</v>
      </c>
      <c r="FV404" s="739">
        <f t="shared" si="1149"/>
        <v>0</v>
      </c>
      <c r="FW404" s="739">
        <f t="shared" si="1149"/>
        <v>0</v>
      </c>
      <c r="FX404" s="739">
        <f t="shared" si="1149"/>
        <v>0</v>
      </c>
      <c r="FY404" s="739">
        <f t="shared" si="1149"/>
        <v>0</v>
      </c>
      <c r="FZ404" s="739">
        <f t="shared" si="1149"/>
        <v>0</v>
      </c>
      <c r="GA404" s="739">
        <f t="shared" si="1149"/>
        <v>0</v>
      </c>
      <c r="GB404" s="739">
        <f t="shared" si="1149"/>
        <v>0</v>
      </c>
      <c r="GC404" s="739">
        <f t="shared" si="1149"/>
        <v>0</v>
      </c>
      <c r="GD404" s="739">
        <f t="shared" si="1149"/>
        <v>0</v>
      </c>
      <c r="GE404" s="739">
        <f t="shared" si="1150"/>
        <v>0</v>
      </c>
      <c r="GF404" s="739">
        <f t="shared" si="1150"/>
        <v>0</v>
      </c>
      <c r="GG404" s="739">
        <f t="shared" si="1150"/>
        <v>0</v>
      </c>
      <c r="GH404" s="739">
        <f t="shared" si="1150"/>
        <v>0</v>
      </c>
      <c r="GI404" s="739">
        <f t="shared" si="1150"/>
        <v>0</v>
      </c>
      <c r="GJ404" s="739">
        <f t="shared" si="1150"/>
        <v>0</v>
      </c>
      <c r="GK404" s="739">
        <f t="shared" si="1150"/>
        <v>0</v>
      </c>
      <c r="GL404" s="739">
        <f t="shared" si="1150"/>
        <v>0</v>
      </c>
      <c r="GM404" s="739">
        <f t="shared" si="1150"/>
        <v>0</v>
      </c>
      <c r="GN404" s="739">
        <f t="shared" si="1150"/>
        <v>0</v>
      </c>
      <c r="GQ404" s="1098">
        <f>IF(GQ$9=$N404,#REF!,0)</f>
        <v>0</v>
      </c>
      <c r="GR404" s="1098">
        <f>IF(GR$9=$N404,#REF!,0)</f>
        <v>0</v>
      </c>
      <c r="GS404" s="1098">
        <f>IF(GS$9=$N404,#REF!,0)</f>
        <v>0</v>
      </c>
      <c r="GT404" s="1098">
        <f>IF(GT$9=$N404,#REF!,0)</f>
        <v>0</v>
      </c>
      <c r="GU404" s="1098">
        <f>IF(GU$9=$N404,#REF!,0)</f>
        <v>0</v>
      </c>
      <c r="GV404" s="1098">
        <f>IF(GV$9=$N404,#REF!,0)</f>
        <v>0</v>
      </c>
      <c r="GW404" s="1098">
        <f>IF(GW$9=$N404,#REF!,0)</f>
        <v>0</v>
      </c>
      <c r="GX404" s="1098">
        <f>IF(GX$9=$N404,#REF!,0)</f>
        <v>0</v>
      </c>
      <c r="GY404" s="1098">
        <f>IF(GY$9=$N404,#REF!,0)</f>
        <v>0</v>
      </c>
      <c r="GZ404" s="1098">
        <f>IF(GZ$9=$N404,#REF!,0)</f>
        <v>0</v>
      </c>
      <c r="HA404" s="1098">
        <f>IF(HA$9=$N404,#REF!,0)</f>
        <v>0</v>
      </c>
      <c r="HB404" s="1098">
        <f>IF(HB$9=$N404,#REF!,0)</f>
        <v>0</v>
      </c>
      <c r="HC404" s="1098">
        <f>IF(HC$9=$N404,#REF!,0)</f>
        <v>0</v>
      </c>
      <c r="HD404" s="1098">
        <f>IF(HD$9=$N404,#REF!,0)</f>
        <v>0</v>
      </c>
      <c r="HE404" s="1098">
        <f>IF(HE$9=$N404,#REF!,0)</f>
        <v>0</v>
      </c>
      <c r="HF404" s="1098">
        <f>IF(HF$9=$N404,#REF!,0)</f>
        <v>0</v>
      </c>
      <c r="HG404" s="1098">
        <f>IF(HG$9=$N404,#REF!,0)</f>
        <v>0</v>
      </c>
      <c r="HH404" s="1098">
        <f>IF(HH$9=$N404,#REF!,0)</f>
        <v>0</v>
      </c>
      <c r="HI404" s="1098">
        <f>IF(HI$9=$N404,#REF!,0)</f>
        <v>0</v>
      </c>
      <c r="HJ404" s="1098">
        <f>IF(HJ$9=$N404,#REF!,0)</f>
        <v>0</v>
      </c>
      <c r="HK404" s="1098">
        <f>IF(HK$9=$N404,#REF!,0)</f>
        <v>0</v>
      </c>
      <c r="HL404" s="1098">
        <f>IF(HL$9=$N404,#REF!,0)</f>
        <v>0</v>
      </c>
      <c r="HM404" s="1098">
        <f>IF(HM$9=$N404,#REF!,0)</f>
        <v>0</v>
      </c>
      <c r="HN404" s="1098">
        <f>IF(HN$9=$N404,#REF!,0)</f>
        <v>0</v>
      </c>
      <c r="HO404" s="1098">
        <f>IF(HO$9=$N404,#REF!,0)</f>
        <v>0</v>
      </c>
      <c r="HP404" s="1098">
        <f>IF(HP$9=$N404,#REF!,0)</f>
        <v>0</v>
      </c>
      <c r="HQ404" s="1098" t="e">
        <f>IF(HQ$9=$N404,#REF!,0)</f>
        <v>#REF!</v>
      </c>
      <c r="HR404" s="1098">
        <f>IF(HR$9=$N404,#REF!,0)</f>
        <v>0</v>
      </c>
      <c r="HS404" s="1098">
        <f>IF(HS$9=$N404,#REF!,0)</f>
        <v>0</v>
      </c>
      <c r="HT404" s="1098">
        <f>IF(HT$9=$N404,#REF!,0)</f>
        <v>0</v>
      </c>
      <c r="HU404" s="1098">
        <f>IF(HU$9=$N404,#REF!,0)</f>
        <v>0</v>
      </c>
      <c r="HV404" s="1098">
        <f>IF(HV$9=$N404,#REF!,0)</f>
        <v>0</v>
      </c>
      <c r="HW404" s="1098">
        <f>IF(HW$9=$N404,#REF!,0)</f>
        <v>0</v>
      </c>
      <c r="HX404" s="1098">
        <f>IF(HX$9=$N404,#REF!,0)</f>
        <v>0</v>
      </c>
      <c r="HY404" s="1098">
        <f>IF(HY$9=$N404,#REF!,0)</f>
        <v>0</v>
      </c>
      <c r="HZ404" s="1098">
        <f>IF(HZ$9=$N404,#REF!,0)</f>
        <v>0</v>
      </c>
      <c r="IA404" s="1098">
        <f>IF(IA$9=$N404,#REF!,0)</f>
        <v>0</v>
      </c>
      <c r="IB404" s="1098">
        <f>IF(IB$9=$N404,#REF!,0)</f>
        <v>0</v>
      </c>
      <c r="IC404" s="1098">
        <f>IF(IC$9=$N404,#REF!,0)</f>
        <v>0</v>
      </c>
      <c r="ID404" s="1098">
        <f>IF(ID$9=$N404,#REF!,0)</f>
        <v>0</v>
      </c>
      <c r="IE404" s="1098">
        <f>IF(IE$9=$N404,#REF!,0)</f>
        <v>0</v>
      </c>
      <c r="IF404" s="1098">
        <f>IF(IF$9=$N404,#REF!,0)</f>
        <v>0</v>
      </c>
      <c r="IG404" s="1098">
        <f>IF(IG$9=$N404,#REF!,0)</f>
        <v>0</v>
      </c>
      <c r="IH404" s="1098">
        <f>IF(IH$9=$N404,#REF!,0)</f>
        <v>0</v>
      </c>
      <c r="II404" s="1098">
        <f>IF(II$9=$N404,#REF!,0)</f>
        <v>0</v>
      </c>
      <c r="IJ404" s="1098">
        <f>IF(IJ$9=$N404,#REF!,0)</f>
        <v>0</v>
      </c>
      <c r="IK404" s="1098">
        <f>IF(IK$9=$N404,#REF!,0)</f>
        <v>0</v>
      </c>
      <c r="IL404" s="1098">
        <f>IF(IL$9=$N404,#REF!,0)</f>
        <v>0</v>
      </c>
      <c r="IM404" s="1098">
        <f>IF(IM$9=$N404,#REF!,0)</f>
        <v>0</v>
      </c>
      <c r="IN404" s="1098">
        <f>IF(IN$9=$N404,#REF!,0)</f>
        <v>0</v>
      </c>
      <c r="IO404" s="1098">
        <f>IF(IO$9=$N404,#REF!,0)</f>
        <v>0</v>
      </c>
      <c r="IP404" s="1098">
        <f>IF(IP$9=$N404,#REF!,0)</f>
        <v>0</v>
      </c>
      <c r="IQ404" s="1098">
        <f>IF(IQ$9=$N404,#REF!,0)</f>
        <v>0</v>
      </c>
      <c r="IR404" s="1098">
        <f>IF(IR$9=$N404,#REF!,0)</f>
        <v>0</v>
      </c>
      <c r="IS404" s="1098">
        <f>IF(IS$9=$N404,#REF!,0)</f>
        <v>0</v>
      </c>
      <c r="IT404" s="1098">
        <f>IF(IT$9=$N404,#REF!,0)</f>
        <v>0</v>
      </c>
      <c r="IU404" s="1098">
        <f>IF(IU$9=$N404,#REF!,0)</f>
        <v>0</v>
      </c>
      <c r="IV404" s="1098">
        <f>IF(IV$9=$N404,#REF!,0)</f>
        <v>0</v>
      </c>
      <c r="IW404" s="1098">
        <f>IF(IW$9=$N404,#REF!,0)</f>
        <v>0</v>
      </c>
      <c r="IX404" s="1098">
        <f>IF(IX$9=$N404,#REF!,0)</f>
        <v>0</v>
      </c>
      <c r="IY404" s="1098">
        <f>IF(IY$9=$N404,#REF!,0)</f>
        <v>0</v>
      </c>
      <c r="IZ404" s="1098">
        <f>IF(IZ$9=$N404,#REF!,0)</f>
        <v>0</v>
      </c>
      <c r="JA404" s="1098">
        <f>IF(JA$9=$N404,#REF!,0)</f>
        <v>0</v>
      </c>
      <c r="JB404" s="1098">
        <f>IF(JB$9=$N404,#REF!,0)</f>
        <v>0</v>
      </c>
      <c r="JC404" s="1098">
        <f>IF(JC$9=$N404,#REF!,0)</f>
        <v>0</v>
      </c>
      <c r="JD404" s="1098">
        <f>IF(JD$9=$N404,#REF!,0)</f>
        <v>0</v>
      </c>
      <c r="JE404" s="1098">
        <f>IF(JE$9=$N404,#REF!,0)</f>
        <v>0</v>
      </c>
      <c r="JF404" s="1098">
        <f>IF(JF$9=$N404,#REF!,0)</f>
        <v>0</v>
      </c>
      <c r="JG404" s="1098">
        <f>IF(JG$9=$N404,#REF!,0)</f>
        <v>0</v>
      </c>
      <c r="JH404" s="1098">
        <f>IF(JH$9=$N404,#REF!,0)</f>
        <v>0</v>
      </c>
      <c r="JI404" s="1098">
        <f>IF(JI$9=$N404,#REF!,0)</f>
        <v>0</v>
      </c>
      <c r="JJ404" s="1098">
        <f>IF(JJ$9=$N404,#REF!,0)</f>
        <v>0</v>
      </c>
      <c r="JK404" s="1098">
        <f>IF(JK$9=$N404,#REF!,0)</f>
        <v>0</v>
      </c>
      <c r="JL404" s="1098">
        <f>IF(JL$9=$N404,#REF!,0)</f>
        <v>0</v>
      </c>
      <c r="JM404" s="1098">
        <f>IF(JM$9=$N404,#REF!,0)</f>
        <v>0</v>
      </c>
      <c r="JN404" s="1098">
        <f>IF(JN$9=$N404,#REF!,0)</f>
        <v>0</v>
      </c>
      <c r="JO404" s="1098">
        <f>IF(JO$9=$N404,#REF!,0)</f>
        <v>0</v>
      </c>
      <c r="JP404" s="1098">
        <f>IF(JP$9=$N404,#REF!,0)</f>
        <v>0</v>
      </c>
      <c r="JQ404" s="1098">
        <f>IF(JQ$9=$N404,#REF!,0)</f>
        <v>0</v>
      </c>
      <c r="JR404" s="1098">
        <f>IF(JR$9=$N404,#REF!,0)</f>
        <v>0</v>
      </c>
      <c r="JS404" s="1098">
        <f>IF(JS$9=$N404,#REF!,0)</f>
        <v>0</v>
      </c>
      <c r="JT404" s="1098">
        <f>IF(JT$9=$N404,#REF!,0)</f>
        <v>0</v>
      </c>
      <c r="JU404" s="1098">
        <f>IF(JU$9=$N404,#REF!,0)</f>
        <v>0</v>
      </c>
      <c r="JV404" s="1098">
        <f>IF(JV$9=$N404,#REF!,0)</f>
        <v>0</v>
      </c>
      <c r="JW404" s="1098">
        <f>IF(JW$9=$N404,#REF!,0)</f>
        <v>0</v>
      </c>
      <c r="JX404" s="681"/>
      <c r="JZ404" s="681">
        <f t="shared" si="1151"/>
        <v>0</v>
      </c>
      <c r="KA404" s="681">
        <f t="shared" si="1151"/>
        <v>0</v>
      </c>
      <c r="KB404" s="681">
        <f t="shared" si="1151"/>
        <v>0</v>
      </c>
      <c r="KC404" s="681">
        <f t="shared" si="1151"/>
        <v>0</v>
      </c>
      <c r="KD404" s="681">
        <f t="shared" si="1151"/>
        <v>0</v>
      </c>
      <c r="KE404" s="681">
        <f t="shared" si="1151"/>
        <v>0</v>
      </c>
      <c r="KF404" s="681">
        <f t="shared" si="1151"/>
        <v>0</v>
      </c>
      <c r="KG404" s="681">
        <f t="shared" si="1151"/>
        <v>0</v>
      </c>
      <c r="KH404" s="681">
        <f t="shared" si="1151"/>
        <v>0</v>
      </c>
      <c r="KI404" s="681">
        <f t="shared" si="1151"/>
        <v>0</v>
      </c>
      <c r="KJ404" s="681">
        <f t="shared" si="1151"/>
        <v>0</v>
      </c>
      <c r="KN404" s="1098">
        <f t="shared" si="1108"/>
        <v>0</v>
      </c>
      <c r="KO404" s="1098">
        <f t="shared" si="1108"/>
        <v>0</v>
      </c>
      <c r="KP404" s="1098">
        <f t="shared" si="1108"/>
        <v>0</v>
      </c>
      <c r="KQ404" s="1098">
        <f t="shared" si="1108"/>
        <v>0</v>
      </c>
      <c r="KR404" s="1098">
        <f t="shared" si="1108"/>
        <v>0</v>
      </c>
      <c r="KS404" s="1098">
        <f t="shared" si="1108"/>
        <v>0</v>
      </c>
      <c r="KT404" s="1098">
        <f t="shared" si="1108"/>
        <v>0</v>
      </c>
      <c r="KU404" s="1098">
        <f t="shared" si="1108"/>
        <v>0</v>
      </c>
      <c r="KV404" s="1098">
        <f t="shared" si="1108"/>
        <v>0</v>
      </c>
      <c r="KW404" s="1098">
        <f t="shared" si="1108"/>
        <v>0</v>
      </c>
      <c r="KX404" s="1098">
        <f t="shared" si="1108"/>
        <v>0</v>
      </c>
      <c r="KY404" s="1098">
        <f t="shared" si="1108"/>
        <v>0</v>
      </c>
      <c r="KZ404" s="1098">
        <f t="shared" si="1108"/>
        <v>0</v>
      </c>
      <c r="LA404" s="1098">
        <f t="shared" si="1108"/>
        <v>0</v>
      </c>
      <c r="LB404" s="1098">
        <f t="shared" si="1108"/>
        <v>0</v>
      </c>
      <c r="LC404" s="1098">
        <f t="shared" ref="LC404:LR419" si="1152">IF(LC$9=$M404,$DV404,0)</f>
        <v>0</v>
      </c>
      <c r="LD404" s="1098">
        <f t="shared" si="1152"/>
        <v>0</v>
      </c>
      <c r="LE404" s="1098">
        <f t="shared" si="1152"/>
        <v>0</v>
      </c>
      <c r="LF404" s="1098">
        <f t="shared" si="1152"/>
        <v>0</v>
      </c>
      <c r="LG404" s="1098">
        <f t="shared" si="1152"/>
        <v>0</v>
      </c>
      <c r="LH404" s="1098">
        <f t="shared" si="1152"/>
        <v>0</v>
      </c>
      <c r="LI404" s="1098">
        <f t="shared" si="1152"/>
        <v>0</v>
      </c>
      <c r="LJ404" s="1098">
        <f t="shared" si="1152"/>
        <v>0</v>
      </c>
      <c r="LK404" s="1098">
        <f t="shared" si="1152"/>
        <v>0</v>
      </c>
      <c r="LL404" s="1098">
        <f t="shared" si="1152"/>
        <v>0</v>
      </c>
      <c r="LM404" s="1098">
        <f t="shared" si="1152"/>
        <v>0</v>
      </c>
      <c r="LN404" s="1098">
        <f t="shared" si="1152"/>
        <v>0</v>
      </c>
      <c r="LO404" s="1098">
        <f t="shared" si="1152"/>
        <v>0</v>
      </c>
      <c r="LP404" s="1098">
        <f t="shared" si="1152"/>
        <v>0</v>
      </c>
      <c r="LQ404" s="1098">
        <f t="shared" si="1152"/>
        <v>0</v>
      </c>
      <c r="LR404" s="1098">
        <f t="shared" si="1152"/>
        <v>0</v>
      </c>
      <c r="LS404" s="1098">
        <f t="shared" si="1106"/>
        <v>0</v>
      </c>
    </row>
    <row r="405" spans="1:331" ht="20.100000000000001" customHeight="1" x14ac:dyDescent="0.35">
      <c r="A405" s="729"/>
      <c r="B405" s="871" t="s">
        <v>826</v>
      </c>
      <c r="C405" s="870" t="s">
        <v>494</v>
      </c>
      <c r="D405" s="1032"/>
      <c r="E405" s="1032"/>
      <c r="F405" s="1032"/>
      <c r="G405" s="1032"/>
      <c r="H405" s="1032"/>
      <c r="I405" s="1032"/>
      <c r="J405" s="871" t="s">
        <v>212</v>
      </c>
      <c r="K405" s="877"/>
      <c r="L405" s="886"/>
      <c r="M405" s="1378">
        <v>324</v>
      </c>
      <c r="N405" s="1378" t="s">
        <v>707</v>
      </c>
      <c r="O405" s="1378"/>
      <c r="P405" s="727"/>
      <c r="Q405" s="727"/>
      <c r="R405" s="727"/>
      <c r="S405" s="727"/>
      <c r="T405" s="727"/>
      <c r="U405" s="727"/>
      <c r="V405" s="727"/>
      <c r="W405" s="727"/>
      <c r="X405" s="727"/>
      <c r="Y405" s="727"/>
      <c r="Z405" s="727"/>
      <c r="AA405" s="727"/>
      <c r="AB405" s="727"/>
      <c r="AC405" s="727"/>
      <c r="AD405" s="727"/>
      <c r="AE405" s="727"/>
      <c r="AF405" s="727"/>
      <c r="AG405" s="727"/>
      <c r="AH405" s="727"/>
      <c r="AI405" s="728"/>
      <c r="AJ405" s="727"/>
      <c r="AK405" s="727"/>
      <c r="AL405" s="727"/>
      <c r="AM405" s="727"/>
      <c r="AN405" s="725"/>
      <c r="AO405" s="725"/>
      <c r="AP405" s="725"/>
      <c r="AQ405" s="725"/>
      <c r="AR405" s="726"/>
      <c r="AS405" s="725"/>
      <c r="AT405" s="725"/>
      <c r="AU405" s="725"/>
      <c r="AV405" s="726"/>
      <c r="AW405" s="726"/>
      <c r="AX405" s="726"/>
      <c r="AY405" s="725"/>
      <c r="AZ405" s="738"/>
      <c r="BA405" s="738"/>
      <c r="BB405" s="726"/>
      <c r="BC405" s="726"/>
      <c r="BD405" s="726"/>
      <c r="BE405" s="726"/>
      <c r="BF405" s="726"/>
      <c r="BG405" s="726"/>
      <c r="BH405" s="726"/>
      <c r="BI405" s="725"/>
      <c r="BJ405" s="726"/>
      <c r="BK405" s="726"/>
      <c r="BL405" s="725"/>
      <c r="BM405" s="725"/>
      <c r="BN405" s="725"/>
      <c r="BO405" s="726"/>
      <c r="BP405" s="726"/>
      <c r="BQ405" s="726"/>
      <c r="BR405" s="725"/>
      <c r="BS405" s="726"/>
      <c r="BT405" s="726"/>
      <c r="BU405" s="725"/>
      <c r="BV405" s="726"/>
      <c r="BW405" s="726"/>
      <c r="BX405" s="726"/>
      <c r="BY405" s="726"/>
      <c r="BZ405" s="112">
        <f>BZ406</f>
        <v>0</v>
      </c>
      <c r="CA405" s="107"/>
      <c r="CB405" s="107"/>
      <c r="CC405" s="107"/>
      <c r="CD405" s="107"/>
      <c r="CE405" s="112">
        <f>CE406</f>
        <v>0</v>
      </c>
      <c r="CF405" s="107"/>
      <c r="CG405" s="107"/>
      <c r="CH405" s="107"/>
      <c r="CI405" s="107"/>
      <c r="CJ405" s="107"/>
      <c r="CK405" s="107"/>
      <c r="CL405" s="107"/>
      <c r="CM405" s="107"/>
      <c r="CN405" s="107"/>
      <c r="CO405" s="107"/>
      <c r="CP405" s="107"/>
      <c r="CQ405" s="112">
        <f>CQ406</f>
        <v>0</v>
      </c>
      <c r="CR405" s="112">
        <f>CR406</f>
        <v>0</v>
      </c>
      <c r="CS405" s="112">
        <f>IFERROR(CR405/CQ405*100,)</f>
        <v>0</v>
      </c>
      <c r="CT405" s="112">
        <f>CT406</f>
        <v>0</v>
      </c>
      <c r="CU405" s="112">
        <f>CU406</f>
        <v>0</v>
      </c>
      <c r="CV405" s="112">
        <f>CV406</f>
        <v>0</v>
      </c>
      <c r="CW405" s="112">
        <f>IFERROR(CV405/CU405*100,)</f>
        <v>0</v>
      </c>
      <c r="CX405" s="112">
        <f t="shared" ref="CX405:DH405" si="1153">CX406</f>
        <v>7000</v>
      </c>
      <c r="CY405" s="112">
        <f t="shared" si="1153"/>
        <v>7000</v>
      </c>
      <c r="CZ405" s="112">
        <f t="shared" si="1153"/>
        <v>0</v>
      </c>
      <c r="DA405" s="112">
        <f t="shared" si="1153"/>
        <v>0</v>
      </c>
      <c r="DB405" s="112">
        <f t="shared" si="1153"/>
        <v>0</v>
      </c>
      <c r="DC405" s="112">
        <f>DC406</f>
        <v>0</v>
      </c>
      <c r="DD405" s="112">
        <f t="shared" si="1117"/>
        <v>0</v>
      </c>
      <c r="DE405" s="112">
        <f t="shared" si="1118"/>
        <v>0</v>
      </c>
      <c r="DF405" s="112">
        <f>DF406</f>
        <v>0</v>
      </c>
      <c r="DG405" s="112">
        <f t="shared" si="1153"/>
        <v>0</v>
      </c>
      <c r="DH405" s="112">
        <f t="shared" si="1153"/>
        <v>0</v>
      </c>
      <c r="DI405" s="112">
        <f t="shared" si="1120"/>
        <v>0</v>
      </c>
      <c r="DJ405" s="112">
        <f>DJ406</f>
        <v>0</v>
      </c>
      <c r="DK405" s="112">
        <f>DK406</f>
        <v>0</v>
      </c>
      <c r="DL405" s="112">
        <f t="shared" si="1121"/>
        <v>0</v>
      </c>
      <c r="DM405" s="112">
        <f>DM406</f>
        <v>0</v>
      </c>
      <c r="DN405" s="112">
        <f>DN406</f>
        <v>0</v>
      </c>
      <c r="DO405" s="112">
        <f>DO406</f>
        <v>0</v>
      </c>
      <c r="DP405" s="112">
        <f t="shared" si="1123"/>
        <v>0</v>
      </c>
      <c r="DQ405" s="112">
        <f t="shared" ref="DQ405:EM405" si="1154">DQ406</f>
        <v>0</v>
      </c>
      <c r="DR405" s="112">
        <f t="shared" si="1154"/>
        <v>0</v>
      </c>
      <c r="DS405" s="112">
        <f t="shared" si="1154"/>
        <v>0</v>
      </c>
      <c r="DT405" s="112">
        <f t="shared" si="1125"/>
        <v>0</v>
      </c>
      <c r="DU405" s="112">
        <f t="shared" si="1154"/>
        <v>0</v>
      </c>
      <c r="DV405" s="112">
        <f t="shared" si="1154"/>
        <v>0</v>
      </c>
      <c r="DW405" s="112">
        <f t="shared" si="1154"/>
        <v>0</v>
      </c>
      <c r="DX405" s="112">
        <f>DX406</f>
        <v>0</v>
      </c>
      <c r="DY405" s="112">
        <f>DY406</f>
        <v>0</v>
      </c>
      <c r="DZ405" s="112">
        <f t="shared" ref="DZ405" si="1155">DZ406</f>
        <v>0</v>
      </c>
      <c r="EA405" s="112">
        <f t="shared" si="1154"/>
        <v>0</v>
      </c>
      <c r="EB405" s="112">
        <f t="shared" si="1154"/>
        <v>0</v>
      </c>
      <c r="EC405" s="112">
        <f t="shared" si="1128"/>
        <v>0</v>
      </c>
      <c r="ED405" s="112">
        <f t="shared" si="1154"/>
        <v>0</v>
      </c>
      <c r="EE405" s="112">
        <f t="shared" si="1154"/>
        <v>0</v>
      </c>
      <c r="EF405" s="112">
        <f t="shared" si="1154"/>
        <v>0</v>
      </c>
      <c r="EG405" s="112">
        <f t="shared" si="1130"/>
        <v>0</v>
      </c>
      <c r="EH405" s="112" t="e">
        <f t="shared" si="1154"/>
        <v>#REF!</v>
      </c>
      <c r="EI405" s="112">
        <f>IFERROR(#REF!/DZ405*100,)</f>
        <v>0</v>
      </c>
      <c r="EJ405" s="112">
        <f>IFERROR(#REF!/#REF!*100,)</f>
        <v>0</v>
      </c>
      <c r="EK405" s="112">
        <f t="shared" si="1154"/>
        <v>0</v>
      </c>
      <c r="EL405" s="112">
        <f t="shared" si="1154"/>
        <v>0</v>
      </c>
      <c r="EM405" s="112">
        <f t="shared" si="1154"/>
        <v>0</v>
      </c>
      <c r="EN405" s="102"/>
      <c r="EO405" s="102"/>
      <c r="EP405" s="102"/>
      <c r="EQ405" s="102"/>
      <c r="ER405" s="102"/>
      <c r="ES405" s="146">
        <f t="shared" si="1141"/>
        <v>0</v>
      </c>
      <c r="EX405" s="739">
        <f>IF(EX$9=$K405,#REF!,0)</f>
        <v>0</v>
      </c>
      <c r="EY405" s="739">
        <f>IF(EY$9=$K405,#REF!,0)</f>
        <v>0</v>
      </c>
      <c r="EZ405" s="739">
        <f>IF(EZ$9=$K405,#REF!,0)</f>
        <v>0</v>
      </c>
      <c r="FA405" s="739">
        <f>IF(FA$9=$K405,#REF!,0)</f>
        <v>0</v>
      </c>
      <c r="FB405" s="739">
        <f>IF(FB$9=$K405,#REF!,0)</f>
        <v>0</v>
      </c>
      <c r="FC405" s="739">
        <f>IF(FC$9=$K405,#REF!,0)</f>
        <v>0</v>
      </c>
      <c r="FD405" s="739">
        <f>IF(FD$9=$K405,#REF!,0)</f>
        <v>0</v>
      </c>
      <c r="FE405" s="739">
        <f>IF(FE$9=$K405,#REF!,0)</f>
        <v>0</v>
      </c>
      <c r="FF405" s="739">
        <f>IF(FF$9=$K405,#REF!,0)</f>
        <v>0</v>
      </c>
      <c r="FG405" s="739">
        <f>IF(FG$9=$K405,#REF!,0)</f>
        <v>0</v>
      </c>
      <c r="FH405" s="739">
        <f>IF(FH$9=$K405,#REF!,0)</f>
        <v>0</v>
      </c>
      <c r="FI405" s="739">
        <f>IF(FI$9=$K405,#REF!,0)</f>
        <v>0</v>
      </c>
      <c r="FJ405" s="739">
        <f>IF(FJ$9=$K405,#REF!,0)</f>
        <v>0</v>
      </c>
      <c r="FK405" s="739">
        <f>IF(FK$9=$K405,#REF!,0)</f>
        <v>0</v>
      </c>
      <c r="FL405" s="739">
        <f>IF(FL$9=$K405,#REF!,0)</f>
        <v>0</v>
      </c>
      <c r="FM405" s="739">
        <f>IF(FM$9=$K405,#REF!,0)</f>
        <v>0</v>
      </c>
      <c r="FN405" s="739">
        <f>IF(FN$9=$K405,#REF!,0)</f>
        <v>0</v>
      </c>
      <c r="FO405" s="739">
        <f>IF(FO$9=$K405,#REF!,0)</f>
        <v>0</v>
      </c>
      <c r="FP405" s="739">
        <f>IF(FP$9=$K405,#REF!,0)</f>
        <v>0</v>
      </c>
      <c r="FQ405" s="739">
        <f>IF(FQ$9=$K405,#REF!,0)</f>
        <v>0</v>
      </c>
      <c r="FU405" s="739">
        <f t="shared" si="1149"/>
        <v>0</v>
      </c>
      <c r="FV405" s="739">
        <f t="shared" si="1149"/>
        <v>0</v>
      </c>
      <c r="FW405" s="739">
        <f t="shared" si="1149"/>
        <v>0</v>
      </c>
      <c r="FX405" s="739">
        <f t="shared" si="1149"/>
        <v>0</v>
      </c>
      <c r="FY405" s="739">
        <f t="shared" si="1149"/>
        <v>0</v>
      </c>
      <c r="FZ405" s="739">
        <f t="shared" si="1149"/>
        <v>0</v>
      </c>
      <c r="GA405" s="739">
        <f t="shared" si="1149"/>
        <v>0</v>
      </c>
      <c r="GB405" s="739">
        <f t="shared" si="1149"/>
        <v>0</v>
      </c>
      <c r="GC405" s="739">
        <f t="shared" si="1149"/>
        <v>0</v>
      </c>
      <c r="GD405" s="739">
        <f t="shared" si="1149"/>
        <v>0</v>
      </c>
      <c r="GE405" s="739">
        <f t="shared" si="1150"/>
        <v>0</v>
      </c>
      <c r="GF405" s="739">
        <f t="shared" si="1150"/>
        <v>0</v>
      </c>
      <c r="GG405" s="739">
        <f t="shared" si="1150"/>
        <v>0</v>
      </c>
      <c r="GH405" s="739">
        <f t="shared" si="1150"/>
        <v>0</v>
      </c>
      <c r="GI405" s="739">
        <f t="shared" si="1150"/>
        <v>0</v>
      </c>
      <c r="GJ405" s="739">
        <f t="shared" si="1150"/>
        <v>0</v>
      </c>
      <c r="GK405" s="739">
        <f t="shared" si="1150"/>
        <v>0</v>
      </c>
      <c r="GL405" s="739">
        <f t="shared" si="1150"/>
        <v>0</v>
      </c>
      <c r="GM405" s="739">
        <f t="shared" si="1150"/>
        <v>0</v>
      </c>
      <c r="GN405" s="739">
        <f t="shared" si="1150"/>
        <v>0</v>
      </c>
      <c r="GQ405" s="1098">
        <f>IF(GQ$9=$N405,#REF!,0)</f>
        <v>0</v>
      </c>
      <c r="GR405" s="1098">
        <f>IF(GR$9=$N405,#REF!,0)</f>
        <v>0</v>
      </c>
      <c r="GS405" s="1098">
        <f>IF(GS$9=$N405,#REF!,0)</f>
        <v>0</v>
      </c>
      <c r="GT405" s="1098">
        <f>IF(GT$9=$N405,#REF!,0)</f>
        <v>0</v>
      </c>
      <c r="GU405" s="1098">
        <f>IF(GU$9=$N405,#REF!,0)</f>
        <v>0</v>
      </c>
      <c r="GV405" s="1098">
        <f>IF(GV$9=$N405,#REF!,0)</f>
        <v>0</v>
      </c>
      <c r="GW405" s="1098">
        <f>IF(GW$9=$N405,#REF!,0)</f>
        <v>0</v>
      </c>
      <c r="GX405" s="1098">
        <f>IF(GX$9=$N405,#REF!,0)</f>
        <v>0</v>
      </c>
      <c r="GY405" s="1098">
        <f>IF(GY$9=$N405,#REF!,0)</f>
        <v>0</v>
      </c>
      <c r="GZ405" s="1098">
        <f>IF(GZ$9=$N405,#REF!,0)</f>
        <v>0</v>
      </c>
      <c r="HA405" s="1098">
        <f>IF(HA$9=$N405,#REF!,0)</f>
        <v>0</v>
      </c>
      <c r="HB405" s="1098">
        <f>IF(HB$9=$N405,#REF!,0)</f>
        <v>0</v>
      </c>
      <c r="HC405" s="1098">
        <f>IF(HC$9=$N405,#REF!,0)</f>
        <v>0</v>
      </c>
      <c r="HD405" s="1098">
        <f>IF(HD$9=$N405,#REF!,0)</f>
        <v>0</v>
      </c>
      <c r="HE405" s="1098">
        <f>IF(HE$9=$N405,#REF!,0)</f>
        <v>0</v>
      </c>
      <c r="HF405" s="1098">
        <f>IF(HF$9=$N405,#REF!,0)</f>
        <v>0</v>
      </c>
      <c r="HG405" s="1098">
        <f>IF(HG$9=$N405,#REF!,0)</f>
        <v>0</v>
      </c>
      <c r="HH405" s="1098">
        <f>IF(HH$9=$N405,#REF!,0)</f>
        <v>0</v>
      </c>
      <c r="HI405" s="1098">
        <f>IF(HI$9=$N405,#REF!,0)</f>
        <v>0</v>
      </c>
      <c r="HJ405" s="1098">
        <f>IF(HJ$9=$N405,#REF!,0)</f>
        <v>0</v>
      </c>
      <c r="HK405" s="1098">
        <f>IF(HK$9=$N405,#REF!,0)</f>
        <v>0</v>
      </c>
      <c r="HL405" s="1098">
        <f>IF(HL$9=$N405,#REF!,0)</f>
        <v>0</v>
      </c>
      <c r="HM405" s="1098">
        <f>IF(HM$9=$N405,#REF!,0)</f>
        <v>0</v>
      </c>
      <c r="HN405" s="1098">
        <f>IF(HN$9=$N405,#REF!,0)</f>
        <v>0</v>
      </c>
      <c r="HO405" s="1098">
        <f>IF(HO$9=$N405,#REF!,0)</f>
        <v>0</v>
      </c>
      <c r="HP405" s="1098">
        <f>IF(HP$9=$N405,#REF!,0)</f>
        <v>0</v>
      </c>
      <c r="HQ405" s="1098">
        <f>IF(HQ$9=$N405,#REF!,0)</f>
        <v>0</v>
      </c>
      <c r="HR405" s="1098">
        <f>IF(HR$9=$N405,#REF!,0)</f>
        <v>0</v>
      </c>
      <c r="HS405" s="1098">
        <f>IF(HS$9=$N405,#REF!,0)</f>
        <v>0</v>
      </c>
      <c r="HT405" s="1098">
        <f>IF(HT$9=$N405,#REF!,0)</f>
        <v>0</v>
      </c>
      <c r="HU405" s="1098">
        <f>IF(HU$9=$N405,#REF!,0)</f>
        <v>0</v>
      </c>
      <c r="HV405" s="1098">
        <f>IF(HV$9=$N405,#REF!,0)</f>
        <v>0</v>
      </c>
      <c r="HW405" s="1098">
        <f>IF(HW$9=$N405,#REF!,0)</f>
        <v>0</v>
      </c>
      <c r="HX405" s="1098">
        <f>IF(HX$9=$N405,#REF!,0)</f>
        <v>0</v>
      </c>
      <c r="HY405" s="1098">
        <f>IF(HY$9=$N405,#REF!,0)</f>
        <v>0</v>
      </c>
      <c r="HZ405" s="1098">
        <f>IF(HZ$9=$N405,#REF!,0)</f>
        <v>0</v>
      </c>
      <c r="IA405" s="1098">
        <f>IF(IA$9=$N405,#REF!,0)</f>
        <v>0</v>
      </c>
      <c r="IB405" s="1098">
        <f>IF(IB$9=$N405,#REF!,0)</f>
        <v>0</v>
      </c>
      <c r="IC405" s="1098">
        <f>IF(IC$9=$N405,#REF!,0)</f>
        <v>0</v>
      </c>
      <c r="ID405" s="1098">
        <f>IF(ID$9=$N405,#REF!,0)</f>
        <v>0</v>
      </c>
      <c r="IE405" s="1098">
        <f>IF(IE$9=$N405,#REF!,0)</f>
        <v>0</v>
      </c>
      <c r="IF405" s="1098">
        <f>IF(IF$9=$N405,#REF!,0)</f>
        <v>0</v>
      </c>
      <c r="IG405" s="1098">
        <f>IF(IG$9=$N405,#REF!,0)</f>
        <v>0</v>
      </c>
      <c r="IH405" s="1098">
        <f>IF(IH$9=$N405,#REF!,0)</f>
        <v>0</v>
      </c>
      <c r="II405" s="1098">
        <f>IF(II$9=$N405,#REF!,0)</f>
        <v>0</v>
      </c>
      <c r="IJ405" s="1098">
        <f>IF(IJ$9=$N405,#REF!,0)</f>
        <v>0</v>
      </c>
      <c r="IK405" s="1098">
        <f>IF(IK$9=$N405,#REF!,0)</f>
        <v>0</v>
      </c>
      <c r="IL405" s="1098">
        <f>IF(IL$9=$N405,#REF!,0)</f>
        <v>0</v>
      </c>
      <c r="IM405" s="1098">
        <f>IF(IM$9=$N405,#REF!,0)</f>
        <v>0</v>
      </c>
      <c r="IN405" s="1098">
        <f>IF(IN$9=$N405,#REF!,0)</f>
        <v>0</v>
      </c>
      <c r="IO405" s="1098">
        <f>IF(IO$9=$N405,#REF!,0)</f>
        <v>0</v>
      </c>
      <c r="IP405" s="1098">
        <f>IF(IP$9=$N405,#REF!,0)</f>
        <v>0</v>
      </c>
      <c r="IQ405" s="1098">
        <f>IF(IQ$9=$N405,#REF!,0)</f>
        <v>0</v>
      </c>
      <c r="IR405" s="1098">
        <f>IF(IR$9=$N405,#REF!,0)</f>
        <v>0</v>
      </c>
      <c r="IS405" s="1098">
        <f>IF(IS$9=$N405,#REF!,0)</f>
        <v>0</v>
      </c>
      <c r="IT405" s="1098">
        <f>IF(IT$9=$N405,#REF!,0)</f>
        <v>0</v>
      </c>
      <c r="IU405" s="1098">
        <f>IF(IU$9=$N405,#REF!,0)</f>
        <v>0</v>
      </c>
      <c r="IV405" s="1098">
        <f>IF(IV$9=$N405,#REF!,0)</f>
        <v>0</v>
      </c>
      <c r="IW405" s="1098">
        <f>IF(IW$9=$N405,#REF!,0)</f>
        <v>0</v>
      </c>
      <c r="IX405" s="1098">
        <f>IF(IX$9=$N405,#REF!,0)</f>
        <v>0</v>
      </c>
      <c r="IY405" s="1098">
        <f>IF(IY$9=$N405,#REF!,0)</f>
        <v>0</v>
      </c>
      <c r="IZ405" s="1098">
        <f>IF(IZ$9=$N405,#REF!,0)</f>
        <v>0</v>
      </c>
      <c r="JA405" s="1098">
        <f>IF(JA$9=$N405,#REF!,0)</f>
        <v>0</v>
      </c>
      <c r="JB405" s="1098">
        <f>IF(JB$9=$N405,#REF!,0)</f>
        <v>0</v>
      </c>
      <c r="JC405" s="1098">
        <f>IF(JC$9=$N405,#REF!,0)</f>
        <v>0</v>
      </c>
      <c r="JD405" s="1098">
        <f>IF(JD$9=$N405,#REF!,0)</f>
        <v>0</v>
      </c>
      <c r="JE405" s="1098">
        <f>IF(JE$9=$N405,#REF!,0)</f>
        <v>0</v>
      </c>
      <c r="JF405" s="1098">
        <f>IF(JF$9=$N405,#REF!,0)</f>
        <v>0</v>
      </c>
      <c r="JG405" s="1098">
        <f>IF(JG$9=$N405,#REF!,0)</f>
        <v>0</v>
      </c>
      <c r="JH405" s="1098">
        <f>IF(JH$9=$N405,#REF!,0)</f>
        <v>0</v>
      </c>
      <c r="JI405" s="1098">
        <f>IF(JI$9=$N405,#REF!,0)</f>
        <v>0</v>
      </c>
      <c r="JJ405" s="1098">
        <f>IF(JJ$9=$N405,#REF!,0)</f>
        <v>0</v>
      </c>
      <c r="JK405" s="1098">
        <f>IF(JK$9=$N405,#REF!,0)</f>
        <v>0</v>
      </c>
      <c r="JL405" s="1098">
        <f>IF(JL$9=$N405,#REF!,0)</f>
        <v>0</v>
      </c>
      <c r="JM405" s="1098">
        <f>IF(JM$9=$N405,#REF!,0)</f>
        <v>0</v>
      </c>
      <c r="JN405" s="1098">
        <f>IF(JN$9=$N405,#REF!,0)</f>
        <v>0</v>
      </c>
      <c r="JO405" s="1098">
        <f>IF(JO$9=$N405,#REF!,0)</f>
        <v>0</v>
      </c>
      <c r="JP405" s="1098">
        <f>IF(JP$9=$N405,#REF!,0)</f>
        <v>0</v>
      </c>
      <c r="JQ405" s="1098">
        <f>IF(JQ$9=$N405,#REF!,0)</f>
        <v>0</v>
      </c>
      <c r="JR405" s="1098">
        <f>IF(JR$9=$N405,#REF!,0)</f>
        <v>0</v>
      </c>
      <c r="JS405" s="1098">
        <f>IF(JS$9=$N405,#REF!,0)</f>
        <v>0</v>
      </c>
      <c r="JT405" s="1098">
        <f>IF(JT$9=$N405,#REF!,0)</f>
        <v>0</v>
      </c>
      <c r="JU405" s="1098">
        <f>IF(JU$9=$N405,#REF!,0)</f>
        <v>0</v>
      </c>
      <c r="JV405" s="1098">
        <f>IF(JV$9=$N405,#REF!,0)</f>
        <v>0</v>
      </c>
      <c r="JW405" s="1098">
        <f>IF(JW$9=$N405,#REF!,0)</f>
        <v>0</v>
      </c>
      <c r="JX405" s="681"/>
      <c r="JZ405" s="681">
        <f t="shared" si="1151"/>
        <v>0</v>
      </c>
      <c r="KA405" s="681">
        <f t="shared" si="1151"/>
        <v>0</v>
      </c>
      <c r="KB405" s="681">
        <f t="shared" si="1151"/>
        <v>0</v>
      </c>
      <c r="KC405" s="681">
        <f t="shared" si="1151"/>
        <v>0</v>
      </c>
      <c r="KD405" s="681">
        <f t="shared" si="1151"/>
        <v>0</v>
      </c>
      <c r="KE405" s="681">
        <f t="shared" si="1151"/>
        <v>0</v>
      </c>
      <c r="KF405" s="681">
        <f t="shared" si="1151"/>
        <v>0</v>
      </c>
      <c r="KG405" s="681">
        <f t="shared" si="1151"/>
        <v>0</v>
      </c>
      <c r="KH405" s="681">
        <f t="shared" si="1151"/>
        <v>0</v>
      </c>
      <c r="KI405" s="681">
        <f t="shared" si="1151"/>
        <v>0</v>
      </c>
      <c r="KJ405" s="681">
        <f t="shared" si="1151"/>
        <v>0</v>
      </c>
      <c r="KN405" s="1098">
        <f t="shared" ref="KN405:LC420" si="1156">IF(KN$9=$M405,$DV405,0)</f>
        <v>0</v>
      </c>
      <c r="KO405" s="1098">
        <f t="shared" si="1156"/>
        <v>0</v>
      </c>
      <c r="KP405" s="1098">
        <f t="shared" si="1156"/>
        <v>0</v>
      </c>
      <c r="KQ405" s="1098">
        <f t="shared" si="1156"/>
        <v>0</v>
      </c>
      <c r="KR405" s="1098">
        <f t="shared" si="1156"/>
        <v>0</v>
      </c>
      <c r="KS405" s="1098">
        <f t="shared" si="1156"/>
        <v>0</v>
      </c>
      <c r="KT405" s="1098">
        <f t="shared" si="1156"/>
        <v>0</v>
      </c>
      <c r="KU405" s="1098">
        <f t="shared" si="1156"/>
        <v>0</v>
      </c>
      <c r="KV405" s="1098">
        <f t="shared" si="1156"/>
        <v>0</v>
      </c>
      <c r="KW405" s="1098">
        <f t="shared" si="1156"/>
        <v>0</v>
      </c>
      <c r="KX405" s="1098">
        <f t="shared" si="1156"/>
        <v>0</v>
      </c>
      <c r="KY405" s="1098">
        <f t="shared" si="1156"/>
        <v>0</v>
      </c>
      <c r="KZ405" s="1098">
        <f t="shared" si="1156"/>
        <v>0</v>
      </c>
      <c r="LA405" s="1098">
        <f t="shared" si="1156"/>
        <v>0</v>
      </c>
      <c r="LB405" s="1098">
        <f t="shared" si="1156"/>
        <v>0</v>
      </c>
      <c r="LC405" s="1098">
        <f t="shared" si="1152"/>
        <v>0</v>
      </c>
      <c r="LD405" s="1098">
        <f t="shared" si="1152"/>
        <v>0</v>
      </c>
      <c r="LE405" s="1098">
        <f t="shared" si="1152"/>
        <v>0</v>
      </c>
      <c r="LF405" s="1098">
        <f t="shared" si="1152"/>
        <v>0</v>
      </c>
      <c r="LG405" s="1098">
        <f t="shared" si="1152"/>
        <v>0</v>
      </c>
      <c r="LH405" s="1098">
        <f t="shared" si="1152"/>
        <v>0</v>
      </c>
      <c r="LI405" s="1098">
        <f t="shared" si="1152"/>
        <v>0</v>
      </c>
      <c r="LJ405" s="1098">
        <f t="shared" si="1152"/>
        <v>0</v>
      </c>
      <c r="LK405" s="1098">
        <f t="shared" si="1152"/>
        <v>0</v>
      </c>
      <c r="LL405" s="1098">
        <f t="shared" si="1152"/>
        <v>0</v>
      </c>
      <c r="LM405" s="1098">
        <f t="shared" si="1152"/>
        <v>0</v>
      </c>
      <c r="LN405" s="1098">
        <f t="shared" si="1152"/>
        <v>0</v>
      </c>
      <c r="LO405" s="1098">
        <f t="shared" si="1152"/>
        <v>0</v>
      </c>
      <c r="LP405" s="1098">
        <f t="shared" si="1152"/>
        <v>0</v>
      </c>
      <c r="LQ405" s="1098">
        <f t="shared" si="1152"/>
        <v>0</v>
      </c>
      <c r="LR405" s="1098">
        <f t="shared" si="1152"/>
        <v>0</v>
      </c>
      <c r="LS405" s="1098">
        <f t="shared" si="1106"/>
        <v>0</v>
      </c>
    </row>
    <row r="406" spans="1:331" ht="20.100000000000001" customHeight="1" x14ac:dyDescent="0.35">
      <c r="A406" s="729"/>
      <c r="B406" s="871"/>
      <c r="C406" s="870"/>
      <c r="D406" s="1032"/>
      <c r="E406" s="1032"/>
      <c r="F406" s="1032"/>
      <c r="G406" s="1032"/>
      <c r="H406" s="1032"/>
      <c r="I406" s="1032"/>
      <c r="J406" s="871" t="s">
        <v>212</v>
      </c>
      <c r="K406" s="877"/>
      <c r="L406" s="886"/>
      <c r="M406" s="1292"/>
      <c r="N406" s="1293">
        <v>3241</v>
      </c>
      <c r="O406" s="133" t="s">
        <v>238</v>
      </c>
      <c r="P406" s="727"/>
      <c r="Q406" s="727"/>
      <c r="R406" s="727"/>
      <c r="S406" s="727"/>
      <c r="T406" s="727"/>
      <c r="U406" s="727"/>
      <c r="V406" s="727"/>
      <c r="W406" s="727"/>
      <c r="X406" s="727"/>
      <c r="Y406" s="727"/>
      <c r="Z406" s="727"/>
      <c r="AA406" s="727"/>
      <c r="AB406" s="727"/>
      <c r="AC406" s="727"/>
      <c r="AD406" s="727"/>
      <c r="AE406" s="727"/>
      <c r="AF406" s="727"/>
      <c r="AG406" s="727"/>
      <c r="AH406" s="727"/>
      <c r="AI406" s="728"/>
      <c r="AJ406" s="727"/>
      <c r="AK406" s="727"/>
      <c r="AL406" s="727"/>
      <c r="AM406" s="727"/>
      <c r="AN406" s="725"/>
      <c r="AO406" s="725"/>
      <c r="AP406" s="725"/>
      <c r="AQ406" s="725"/>
      <c r="AR406" s="726"/>
      <c r="AS406" s="725"/>
      <c r="AT406" s="725"/>
      <c r="AU406" s="725"/>
      <c r="AV406" s="726"/>
      <c r="AW406" s="726"/>
      <c r="AX406" s="726"/>
      <c r="AY406" s="725"/>
      <c r="AZ406" s="738"/>
      <c r="BA406" s="738"/>
      <c r="BB406" s="726"/>
      <c r="BC406" s="726"/>
      <c r="BD406" s="726"/>
      <c r="BE406" s="726"/>
      <c r="BF406" s="726"/>
      <c r="BG406" s="726"/>
      <c r="BH406" s="726"/>
      <c r="BI406" s="725"/>
      <c r="BJ406" s="726"/>
      <c r="BK406" s="726"/>
      <c r="BL406" s="725"/>
      <c r="BM406" s="725"/>
      <c r="BN406" s="725"/>
      <c r="BO406" s="726"/>
      <c r="BP406" s="726"/>
      <c r="BQ406" s="726"/>
      <c r="BR406" s="725"/>
      <c r="BS406" s="726"/>
      <c r="BT406" s="726"/>
      <c r="BU406" s="725"/>
      <c r="BV406" s="726"/>
      <c r="BW406" s="726"/>
      <c r="BX406" s="726"/>
      <c r="BY406" s="726"/>
      <c r="BZ406" s="107">
        <v>0</v>
      </c>
      <c r="CA406" s="107"/>
      <c r="CB406" s="107"/>
      <c r="CC406" s="107"/>
      <c r="CD406" s="107"/>
      <c r="CE406" s="107">
        <v>0</v>
      </c>
      <c r="CF406" s="107"/>
      <c r="CG406" s="107"/>
      <c r="CH406" s="107"/>
      <c r="CI406" s="107"/>
      <c r="CJ406" s="107"/>
      <c r="CK406" s="107"/>
      <c r="CL406" s="107"/>
      <c r="CM406" s="107"/>
      <c r="CN406" s="107"/>
      <c r="CO406" s="107"/>
      <c r="CP406" s="107"/>
      <c r="CQ406" s="107">
        <v>0</v>
      </c>
      <c r="CR406" s="107"/>
      <c r="CS406" s="107"/>
      <c r="CT406" s="107"/>
      <c r="CU406" s="107"/>
      <c r="CV406" s="107"/>
      <c r="CW406" s="107">
        <f>IFERROR(CV406/CU406*100,)</f>
        <v>0</v>
      </c>
      <c r="CX406" s="107">
        <f>(CY406-CU406)</f>
        <v>7000</v>
      </c>
      <c r="CY406" s="107">
        <v>7000</v>
      </c>
      <c r="CZ406" s="107"/>
      <c r="DA406" s="107"/>
      <c r="DB406" s="107">
        <v>0</v>
      </c>
      <c r="DC406" s="107">
        <v>0</v>
      </c>
      <c r="DD406" s="107">
        <f t="shared" si="1117"/>
        <v>0</v>
      </c>
      <c r="DE406" s="107">
        <f t="shared" si="1118"/>
        <v>0</v>
      </c>
      <c r="DF406" s="107"/>
      <c r="DG406" s="107">
        <v>0</v>
      </c>
      <c r="DH406" s="107"/>
      <c r="DI406" s="107">
        <f t="shared" si="1120"/>
        <v>0</v>
      </c>
      <c r="DJ406" s="107">
        <f>(DK406-DG406)</f>
        <v>0</v>
      </c>
      <c r="DK406" s="107">
        <v>0</v>
      </c>
      <c r="DL406" s="107">
        <f t="shared" si="1121"/>
        <v>0</v>
      </c>
      <c r="DM406" s="107">
        <f>(DN406-DK406)</f>
        <v>0</v>
      </c>
      <c r="DN406" s="107">
        <v>0</v>
      </c>
      <c r="DO406" s="107"/>
      <c r="DP406" s="107">
        <f t="shared" si="1123"/>
        <v>0</v>
      </c>
      <c r="DQ406" s="107">
        <f>(DR406-DN406)</f>
        <v>0</v>
      </c>
      <c r="DR406" s="107">
        <v>0</v>
      </c>
      <c r="DS406" s="107"/>
      <c r="DT406" s="107">
        <f t="shared" si="1125"/>
        <v>0</v>
      </c>
      <c r="DU406" s="107">
        <f>(DV406-DR406)</f>
        <v>0</v>
      </c>
      <c r="DV406" s="107">
        <v>0</v>
      </c>
      <c r="DW406" s="107"/>
      <c r="DX406" s="107"/>
      <c r="DY406" s="107"/>
      <c r="DZ406" s="107">
        <v>0</v>
      </c>
      <c r="EA406" s="107">
        <v>0</v>
      </c>
      <c r="EB406" s="107">
        <v>0</v>
      </c>
      <c r="EC406" s="107">
        <f t="shared" si="1128"/>
        <v>0</v>
      </c>
      <c r="ED406" s="107">
        <f>(EE406-EA406)</f>
        <v>0</v>
      </c>
      <c r="EE406" s="107">
        <v>0</v>
      </c>
      <c r="EF406" s="107">
        <v>0</v>
      </c>
      <c r="EG406" s="107">
        <f t="shared" si="1130"/>
        <v>0</v>
      </c>
      <c r="EH406" s="107" t="e">
        <f>(#REF!-EE406)</f>
        <v>#REF!</v>
      </c>
      <c r="EI406" s="107">
        <f>IFERROR(#REF!/DZ406*100,)</f>
        <v>0</v>
      </c>
      <c r="EJ406" s="107">
        <f>IFERROR(#REF!/#REF!*100,)</f>
        <v>0</v>
      </c>
      <c r="EK406" s="107"/>
      <c r="EL406" s="107"/>
      <c r="EM406" s="107"/>
      <c r="EN406" s="107"/>
      <c r="EO406" s="107"/>
      <c r="EP406" s="107"/>
      <c r="EQ406" s="107"/>
      <c r="ER406" s="107"/>
      <c r="ES406" s="146">
        <f t="shared" si="1141"/>
        <v>0</v>
      </c>
      <c r="EX406" s="739">
        <f>IF(EX$9=$K406,#REF!,0)</f>
        <v>0</v>
      </c>
      <c r="EY406" s="739">
        <f>IF(EY$9=$K406,#REF!,0)</f>
        <v>0</v>
      </c>
      <c r="EZ406" s="739">
        <f>IF(EZ$9=$K406,#REF!,0)</f>
        <v>0</v>
      </c>
      <c r="FA406" s="739">
        <f>IF(FA$9=$K406,#REF!,0)</f>
        <v>0</v>
      </c>
      <c r="FB406" s="739">
        <f>IF(FB$9=$K406,#REF!,0)</f>
        <v>0</v>
      </c>
      <c r="FC406" s="739">
        <f>IF(FC$9=$K406,#REF!,0)</f>
        <v>0</v>
      </c>
      <c r="FD406" s="739">
        <f>IF(FD$9=$K406,#REF!,0)</f>
        <v>0</v>
      </c>
      <c r="FE406" s="739">
        <f>IF(FE$9=$K406,#REF!,0)</f>
        <v>0</v>
      </c>
      <c r="FF406" s="739">
        <f>IF(FF$9=$K406,#REF!,0)</f>
        <v>0</v>
      </c>
      <c r="FG406" s="739">
        <f>IF(FG$9=$K406,#REF!,0)</f>
        <v>0</v>
      </c>
      <c r="FH406" s="739">
        <f>IF(FH$9=$K406,#REF!,0)</f>
        <v>0</v>
      </c>
      <c r="FI406" s="739">
        <f>IF(FI$9=$K406,#REF!,0)</f>
        <v>0</v>
      </c>
      <c r="FJ406" s="739">
        <f>IF(FJ$9=$K406,#REF!,0)</f>
        <v>0</v>
      </c>
      <c r="FK406" s="739">
        <f>IF(FK$9=$K406,#REF!,0)</f>
        <v>0</v>
      </c>
      <c r="FL406" s="739">
        <f>IF(FL$9=$K406,#REF!,0)</f>
        <v>0</v>
      </c>
      <c r="FM406" s="739">
        <f>IF(FM$9=$K406,#REF!,0)</f>
        <v>0</v>
      </c>
      <c r="FN406" s="739">
        <f>IF(FN$9=$K406,#REF!,0)</f>
        <v>0</v>
      </c>
      <c r="FO406" s="739">
        <f>IF(FO$9=$K406,#REF!,0)</f>
        <v>0</v>
      </c>
      <c r="FP406" s="739">
        <f>IF(FP$9=$K406,#REF!,0)</f>
        <v>0</v>
      </c>
      <c r="FQ406" s="739">
        <f>IF(FQ$9=$K406,#REF!,0)</f>
        <v>0</v>
      </c>
      <c r="FU406" s="739">
        <f t="shared" si="1149"/>
        <v>0</v>
      </c>
      <c r="FV406" s="739">
        <f t="shared" si="1149"/>
        <v>0</v>
      </c>
      <c r="FW406" s="739">
        <f t="shared" si="1149"/>
        <v>0</v>
      </c>
      <c r="FX406" s="739">
        <f t="shared" si="1149"/>
        <v>0</v>
      </c>
      <c r="FY406" s="739">
        <f t="shared" si="1149"/>
        <v>0</v>
      </c>
      <c r="FZ406" s="739">
        <f t="shared" si="1149"/>
        <v>0</v>
      </c>
      <c r="GA406" s="739">
        <f t="shared" si="1149"/>
        <v>0</v>
      </c>
      <c r="GB406" s="739">
        <f t="shared" si="1149"/>
        <v>0</v>
      </c>
      <c r="GC406" s="739">
        <f t="shared" si="1149"/>
        <v>0</v>
      </c>
      <c r="GD406" s="739">
        <f t="shared" si="1149"/>
        <v>0</v>
      </c>
      <c r="GE406" s="739">
        <f t="shared" si="1150"/>
        <v>0</v>
      </c>
      <c r="GF406" s="739">
        <f t="shared" si="1150"/>
        <v>0</v>
      </c>
      <c r="GG406" s="739">
        <f t="shared" si="1150"/>
        <v>0</v>
      </c>
      <c r="GH406" s="739">
        <f t="shared" si="1150"/>
        <v>0</v>
      </c>
      <c r="GI406" s="739">
        <f t="shared" si="1150"/>
        <v>0</v>
      </c>
      <c r="GJ406" s="739">
        <f t="shared" si="1150"/>
        <v>0</v>
      </c>
      <c r="GK406" s="739">
        <f t="shared" si="1150"/>
        <v>0</v>
      </c>
      <c r="GL406" s="739">
        <f t="shared" si="1150"/>
        <v>0</v>
      </c>
      <c r="GM406" s="739">
        <f t="shared" si="1150"/>
        <v>0</v>
      </c>
      <c r="GN406" s="739">
        <f t="shared" si="1150"/>
        <v>0</v>
      </c>
      <c r="GQ406" s="1098">
        <f>IF(GQ$9=$N406,#REF!,0)</f>
        <v>0</v>
      </c>
      <c r="GR406" s="1098">
        <f>IF(GR$9=$N406,#REF!,0)</f>
        <v>0</v>
      </c>
      <c r="GS406" s="1098">
        <f>IF(GS$9=$N406,#REF!,0)</f>
        <v>0</v>
      </c>
      <c r="GT406" s="1098">
        <f>IF(GT$9=$N406,#REF!,0)</f>
        <v>0</v>
      </c>
      <c r="GU406" s="1098">
        <f>IF(GU$9=$N406,#REF!,0)</f>
        <v>0</v>
      </c>
      <c r="GV406" s="1098">
        <f>IF(GV$9=$N406,#REF!,0)</f>
        <v>0</v>
      </c>
      <c r="GW406" s="1098">
        <f>IF(GW$9=$N406,#REF!,0)</f>
        <v>0</v>
      </c>
      <c r="GX406" s="1098">
        <f>IF(GX$9=$N406,#REF!,0)</f>
        <v>0</v>
      </c>
      <c r="GY406" s="1098">
        <f>IF(GY$9=$N406,#REF!,0)</f>
        <v>0</v>
      </c>
      <c r="GZ406" s="1098">
        <f>IF(GZ$9=$N406,#REF!,0)</f>
        <v>0</v>
      </c>
      <c r="HA406" s="1098">
        <f>IF(HA$9=$N406,#REF!,0)</f>
        <v>0</v>
      </c>
      <c r="HB406" s="1098">
        <f>IF(HB$9=$N406,#REF!,0)</f>
        <v>0</v>
      </c>
      <c r="HC406" s="1098">
        <f>IF(HC$9=$N406,#REF!,0)</f>
        <v>0</v>
      </c>
      <c r="HD406" s="1098">
        <f>IF(HD$9=$N406,#REF!,0)</f>
        <v>0</v>
      </c>
      <c r="HE406" s="1098">
        <f>IF(HE$9=$N406,#REF!,0)</f>
        <v>0</v>
      </c>
      <c r="HF406" s="1098">
        <f>IF(HF$9=$N406,#REF!,0)</f>
        <v>0</v>
      </c>
      <c r="HG406" s="1098">
        <f>IF(HG$9=$N406,#REF!,0)</f>
        <v>0</v>
      </c>
      <c r="HH406" s="1098">
        <f>IF(HH$9=$N406,#REF!,0)</f>
        <v>0</v>
      </c>
      <c r="HI406" s="1098">
        <f>IF(HI$9=$N406,#REF!,0)</f>
        <v>0</v>
      </c>
      <c r="HJ406" s="1098">
        <f>IF(HJ$9=$N406,#REF!,0)</f>
        <v>0</v>
      </c>
      <c r="HK406" s="1098">
        <f>IF(HK$9=$N406,#REF!,0)</f>
        <v>0</v>
      </c>
      <c r="HL406" s="1098">
        <f>IF(HL$9=$N406,#REF!,0)</f>
        <v>0</v>
      </c>
      <c r="HM406" s="1098">
        <f>IF(HM$9=$N406,#REF!,0)</f>
        <v>0</v>
      </c>
      <c r="HN406" s="1098">
        <f>IF(HN$9=$N406,#REF!,0)</f>
        <v>0</v>
      </c>
      <c r="HO406" s="1098">
        <f>IF(HO$9=$N406,#REF!,0)</f>
        <v>0</v>
      </c>
      <c r="HP406" s="1098">
        <f>IF(HP$9=$N406,#REF!,0)</f>
        <v>0</v>
      </c>
      <c r="HQ406" s="1098">
        <f>IF(HQ$9=$N406,#REF!,0)</f>
        <v>0</v>
      </c>
      <c r="HR406" s="1098" t="e">
        <f>IF(HR$9=$N406,#REF!,0)</f>
        <v>#REF!</v>
      </c>
      <c r="HS406" s="1098">
        <f>IF(HS$9=$N406,#REF!,0)</f>
        <v>0</v>
      </c>
      <c r="HT406" s="1098">
        <f>IF(HT$9=$N406,#REF!,0)</f>
        <v>0</v>
      </c>
      <c r="HU406" s="1098">
        <f>IF(HU$9=$N406,#REF!,0)</f>
        <v>0</v>
      </c>
      <c r="HV406" s="1098">
        <f>IF(HV$9=$N406,#REF!,0)</f>
        <v>0</v>
      </c>
      <c r="HW406" s="1098">
        <f>IF(HW$9=$N406,#REF!,0)</f>
        <v>0</v>
      </c>
      <c r="HX406" s="1098">
        <f>IF(HX$9=$N406,#REF!,0)</f>
        <v>0</v>
      </c>
      <c r="HY406" s="1098">
        <f>IF(HY$9=$N406,#REF!,0)</f>
        <v>0</v>
      </c>
      <c r="HZ406" s="1098">
        <f>IF(HZ$9=$N406,#REF!,0)</f>
        <v>0</v>
      </c>
      <c r="IA406" s="1098">
        <f>IF(IA$9=$N406,#REF!,0)</f>
        <v>0</v>
      </c>
      <c r="IB406" s="1098">
        <f>IF(IB$9=$N406,#REF!,0)</f>
        <v>0</v>
      </c>
      <c r="IC406" s="1098">
        <f>IF(IC$9=$N406,#REF!,0)</f>
        <v>0</v>
      </c>
      <c r="ID406" s="1098">
        <f>IF(ID$9=$N406,#REF!,0)</f>
        <v>0</v>
      </c>
      <c r="IE406" s="1098">
        <f>IF(IE$9=$N406,#REF!,0)</f>
        <v>0</v>
      </c>
      <c r="IF406" s="1098">
        <f>IF(IF$9=$N406,#REF!,0)</f>
        <v>0</v>
      </c>
      <c r="IG406" s="1098">
        <f>IF(IG$9=$N406,#REF!,0)</f>
        <v>0</v>
      </c>
      <c r="IH406" s="1098">
        <f>IF(IH$9=$N406,#REF!,0)</f>
        <v>0</v>
      </c>
      <c r="II406" s="1098">
        <f>IF(II$9=$N406,#REF!,0)</f>
        <v>0</v>
      </c>
      <c r="IJ406" s="1098">
        <f>IF(IJ$9=$N406,#REF!,0)</f>
        <v>0</v>
      </c>
      <c r="IK406" s="1098">
        <f>IF(IK$9=$N406,#REF!,0)</f>
        <v>0</v>
      </c>
      <c r="IL406" s="1098">
        <f>IF(IL$9=$N406,#REF!,0)</f>
        <v>0</v>
      </c>
      <c r="IM406" s="1098">
        <f>IF(IM$9=$N406,#REF!,0)</f>
        <v>0</v>
      </c>
      <c r="IN406" s="1098">
        <f>IF(IN$9=$N406,#REF!,0)</f>
        <v>0</v>
      </c>
      <c r="IO406" s="1098">
        <f>IF(IO$9=$N406,#REF!,0)</f>
        <v>0</v>
      </c>
      <c r="IP406" s="1098">
        <f>IF(IP$9=$N406,#REF!,0)</f>
        <v>0</v>
      </c>
      <c r="IQ406" s="1098">
        <f>IF(IQ$9=$N406,#REF!,0)</f>
        <v>0</v>
      </c>
      <c r="IR406" s="1098">
        <f>IF(IR$9=$N406,#REF!,0)</f>
        <v>0</v>
      </c>
      <c r="IS406" s="1098">
        <f>IF(IS$9=$N406,#REF!,0)</f>
        <v>0</v>
      </c>
      <c r="IT406" s="1098">
        <f>IF(IT$9=$N406,#REF!,0)</f>
        <v>0</v>
      </c>
      <c r="IU406" s="1098">
        <f>IF(IU$9=$N406,#REF!,0)</f>
        <v>0</v>
      </c>
      <c r="IV406" s="1098">
        <f>IF(IV$9=$N406,#REF!,0)</f>
        <v>0</v>
      </c>
      <c r="IW406" s="1098">
        <f>IF(IW$9=$N406,#REF!,0)</f>
        <v>0</v>
      </c>
      <c r="IX406" s="1098">
        <f>IF(IX$9=$N406,#REF!,0)</f>
        <v>0</v>
      </c>
      <c r="IY406" s="1098">
        <f>IF(IY$9=$N406,#REF!,0)</f>
        <v>0</v>
      </c>
      <c r="IZ406" s="1098">
        <f>IF(IZ$9=$N406,#REF!,0)</f>
        <v>0</v>
      </c>
      <c r="JA406" s="1098">
        <f>IF(JA$9=$N406,#REF!,0)</f>
        <v>0</v>
      </c>
      <c r="JB406" s="1098">
        <f>IF(JB$9=$N406,#REF!,0)</f>
        <v>0</v>
      </c>
      <c r="JC406" s="1098">
        <f>IF(JC$9=$N406,#REF!,0)</f>
        <v>0</v>
      </c>
      <c r="JD406" s="1098">
        <f>IF(JD$9=$N406,#REF!,0)</f>
        <v>0</v>
      </c>
      <c r="JE406" s="1098">
        <f>IF(JE$9=$N406,#REF!,0)</f>
        <v>0</v>
      </c>
      <c r="JF406" s="1098">
        <f>IF(JF$9=$N406,#REF!,0)</f>
        <v>0</v>
      </c>
      <c r="JG406" s="1098">
        <f>IF(JG$9=$N406,#REF!,0)</f>
        <v>0</v>
      </c>
      <c r="JH406" s="1098">
        <f>IF(JH$9=$N406,#REF!,0)</f>
        <v>0</v>
      </c>
      <c r="JI406" s="1098">
        <f>IF(JI$9=$N406,#REF!,0)</f>
        <v>0</v>
      </c>
      <c r="JJ406" s="1098">
        <f>IF(JJ$9=$N406,#REF!,0)</f>
        <v>0</v>
      </c>
      <c r="JK406" s="1098">
        <f>IF(JK$9=$N406,#REF!,0)</f>
        <v>0</v>
      </c>
      <c r="JL406" s="1098">
        <f>IF(JL$9=$N406,#REF!,0)</f>
        <v>0</v>
      </c>
      <c r="JM406" s="1098">
        <f>IF(JM$9=$N406,#REF!,0)</f>
        <v>0</v>
      </c>
      <c r="JN406" s="1098">
        <f>IF(JN$9=$N406,#REF!,0)</f>
        <v>0</v>
      </c>
      <c r="JO406" s="1098">
        <f>IF(JO$9=$N406,#REF!,0)</f>
        <v>0</v>
      </c>
      <c r="JP406" s="1098">
        <f>IF(JP$9=$N406,#REF!,0)</f>
        <v>0</v>
      </c>
      <c r="JQ406" s="1098">
        <f>IF(JQ$9=$N406,#REF!,0)</f>
        <v>0</v>
      </c>
      <c r="JR406" s="1098">
        <f>IF(JR$9=$N406,#REF!,0)</f>
        <v>0</v>
      </c>
      <c r="JS406" s="1098">
        <f>IF(JS$9=$N406,#REF!,0)</f>
        <v>0</v>
      </c>
      <c r="JT406" s="1098">
        <f>IF(JT$9=$N406,#REF!,0)</f>
        <v>0</v>
      </c>
      <c r="JU406" s="1098">
        <f>IF(JU$9=$N406,#REF!,0)</f>
        <v>0</v>
      </c>
      <c r="JV406" s="1098">
        <f>IF(JV$9=$N406,#REF!,0)</f>
        <v>0</v>
      </c>
      <c r="JW406" s="1098">
        <f>IF(JW$9=$N406,#REF!,0)</f>
        <v>0</v>
      </c>
      <c r="JX406" s="681"/>
      <c r="JZ406" s="681">
        <f t="shared" si="1151"/>
        <v>0</v>
      </c>
      <c r="KA406" s="681">
        <f t="shared" si="1151"/>
        <v>0</v>
      </c>
      <c r="KB406" s="681">
        <f t="shared" si="1151"/>
        <v>0</v>
      </c>
      <c r="KC406" s="681">
        <f t="shared" si="1151"/>
        <v>0</v>
      </c>
      <c r="KD406" s="681">
        <f t="shared" si="1151"/>
        <v>0</v>
      </c>
      <c r="KE406" s="681">
        <f t="shared" si="1151"/>
        <v>0</v>
      </c>
      <c r="KF406" s="681">
        <f t="shared" si="1151"/>
        <v>0</v>
      </c>
      <c r="KG406" s="681">
        <f t="shared" si="1151"/>
        <v>0</v>
      </c>
      <c r="KH406" s="681">
        <f t="shared" si="1151"/>
        <v>0</v>
      </c>
      <c r="KI406" s="681">
        <f t="shared" si="1151"/>
        <v>0</v>
      </c>
      <c r="KJ406" s="681">
        <f t="shared" si="1151"/>
        <v>0</v>
      </c>
      <c r="KN406" s="1098">
        <f t="shared" si="1156"/>
        <v>0</v>
      </c>
      <c r="KO406" s="1098">
        <f t="shared" si="1156"/>
        <v>0</v>
      </c>
      <c r="KP406" s="1098">
        <f t="shared" si="1156"/>
        <v>0</v>
      </c>
      <c r="KQ406" s="1098">
        <f t="shared" si="1156"/>
        <v>0</v>
      </c>
      <c r="KR406" s="1098">
        <f t="shared" si="1156"/>
        <v>0</v>
      </c>
      <c r="KS406" s="1098">
        <f t="shared" si="1156"/>
        <v>0</v>
      </c>
      <c r="KT406" s="1098">
        <f t="shared" si="1156"/>
        <v>0</v>
      </c>
      <c r="KU406" s="1098">
        <f t="shared" si="1156"/>
        <v>0</v>
      </c>
      <c r="KV406" s="1098">
        <f t="shared" si="1156"/>
        <v>0</v>
      </c>
      <c r="KW406" s="1098">
        <f t="shared" si="1156"/>
        <v>0</v>
      </c>
      <c r="KX406" s="1098">
        <f t="shared" si="1156"/>
        <v>0</v>
      </c>
      <c r="KY406" s="1098">
        <f t="shared" si="1156"/>
        <v>0</v>
      </c>
      <c r="KZ406" s="1098">
        <f t="shared" si="1156"/>
        <v>0</v>
      </c>
      <c r="LA406" s="1098">
        <f t="shared" si="1156"/>
        <v>0</v>
      </c>
      <c r="LB406" s="1098">
        <f t="shared" si="1156"/>
        <v>0</v>
      </c>
      <c r="LC406" s="1098">
        <f t="shared" si="1152"/>
        <v>0</v>
      </c>
      <c r="LD406" s="1098">
        <f t="shared" si="1152"/>
        <v>0</v>
      </c>
      <c r="LE406" s="1098">
        <f t="shared" si="1152"/>
        <v>0</v>
      </c>
      <c r="LF406" s="1098">
        <f t="shared" si="1152"/>
        <v>0</v>
      </c>
      <c r="LG406" s="1098">
        <f t="shared" si="1152"/>
        <v>0</v>
      </c>
      <c r="LH406" s="1098">
        <f t="shared" si="1152"/>
        <v>0</v>
      </c>
      <c r="LI406" s="1098">
        <f t="shared" si="1152"/>
        <v>0</v>
      </c>
      <c r="LJ406" s="1098">
        <f t="shared" si="1152"/>
        <v>0</v>
      </c>
      <c r="LK406" s="1098">
        <f t="shared" si="1152"/>
        <v>0</v>
      </c>
      <c r="LL406" s="1098">
        <f t="shared" si="1152"/>
        <v>0</v>
      </c>
      <c r="LM406" s="1098">
        <f t="shared" si="1152"/>
        <v>0</v>
      </c>
      <c r="LN406" s="1098">
        <f t="shared" si="1152"/>
        <v>0</v>
      </c>
      <c r="LO406" s="1098">
        <f t="shared" si="1152"/>
        <v>0</v>
      </c>
      <c r="LP406" s="1098">
        <f t="shared" si="1152"/>
        <v>0</v>
      </c>
      <c r="LQ406" s="1098">
        <f t="shared" si="1152"/>
        <v>0</v>
      </c>
      <c r="LR406" s="1098">
        <f t="shared" si="1152"/>
        <v>0</v>
      </c>
      <c r="LS406" s="1098">
        <f t="shared" si="1106"/>
        <v>0</v>
      </c>
    </row>
    <row r="407" spans="1:331" ht="20.100000000000001" customHeight="1" x14ac:dyDescent="0.35">
      <c r="A407" s="729"/>
      <c r="B407" s="871" t="s">
        <v>821</v>
      </c>
      <c r="C407" s="870" t="s">
        <v>494</v>
      </c>
      <c r="D407" s="1032"/>
      <c r="E407" s="1032"/>
      <c r="F407" s="1032"/>
      <c r="G407" s="1032"/>
      <c r="H407" s="1032"/>
      <c r="I407" s="1032"/>
      <c r="J407" s="871" t="s">
        <v>212</v>
      </c>
      <c r="K407" s="877"/>
      <c r="L407" s="886"/>
      <c r="M407" s="891">
        <v>329</v>
      </c>
      <c r="N407" s="891" t="s">
        <v>177</v>
      </c>
      <c r="O407" s="1215"/>
      <c r="P407" s="746"/>
      <c r="Q407" s="746"/>
      <c r="R407" s="746"/>
      <c r="S407" s="746"/>
      <c r="T407" s="746"/>
      <c r="U407" s="746"/>
      <c r="V407" s="746"/>
      <c r="W407" s="746"/>
      <c r="X407" s="746"/>
      <c r="Y407" s="746"/>
      <c r="Z407" s="746"/>
      <c r="AA407" s="746"/>
      <c r="AB407" s="746"/>
      <c r="AC407" s="746"/>
      <c r="AD407" s="746"/>
      <c r="AE407" s="746"/>
      <c r="AF407" s="746"/>
      <c r="AG407" s="746"/>
      <c r="AH407" s="746"/>
      <c r="AI407" s="779"/>
      <c r="AJ407" s="746"/>
      <c r="AK407" s="746"/>
      <c r="AL407" s="746"/>
      <c r="AM407" s="746"/>
      <c r="AN407" s="730"/>
      <c r="AO407" s="730"/>
      <c r="AP407" s="730"/>
      <c r="AQ407" s="730"/>
      <c r="AR407" s="730"/>
      <c r="AS407" s="730"/>
      <c r="AT407" s="730"/>
      <c r="AU407" s="730"/>
      <c r="AV407" s="730"/>
      <c r="AW407" s="730"/>
      <c r="AX407" s="730"/>
      <c r="AY407" s="730"/>
      <c r="AZ407" s="746"/>
      <c r="BA407" s="746"/>
      <c r="BB407" s="730"/>
      <c r="BC407" s="730"/>
      <c r="BD407" s="730"/>
      <c r="BE407" s="730"/>
      <c r="BF407" s="730"/>
      <c r="BG407" s="730"/>
      <c r="BH407" s="730"/>
      <c r="BI407" s="730"/>
      <c r="BJ407" s="730"/>
      <c r="BK407" s="730"/>
      <c r="BL407" s="730"/>
      <c r="BM407" s="730"/>
      <c r="BN407" s="730"/>
      <c r="BO407" s="730"/>
      <c r="BP407" s="730"/>
      <c r="BQ407" s="730"/>
      <c r="BR407" s="730"/>
      <c r="BS407" s="730"/>
      <c r="BT407" s="730"/>
      <c r="BU407" s="730"/>
      <c r="BV407" s="730"/>
      <c r="BW407" s="730"/>
      <c r="BX407" s="730"/>
      <c r="BY407" s="730"/>
      <c r="BZ407" s="102">
        <f t="shared" ref="BZ407:CM407" si="1157">BZ409</f>
        <v>0</v>
      </c>
      <c r="CA407" s="102">
        <f t="shared" si="1157"/>
        <v>0</v>
      </c>
      <c r="CB407" s="102">
        <f t="shared" si="1157"/>
        <v>0</v>
      </c>
      <c r="CC407" s="102">
        <f t="shared" si="1157"/>
        <v>0</v>
      </c>
      <c r="CD407" s="102">
        <f t="shared" si="1157"/>
        <v>0</v>
      </c>
      <c r="CE407" s="102">
        <f t="shared" si="1157"/>
        <v>0</v>
      </c>
      <c r="CF407" s="102">
        <f t="shared" si="1157"/>
        <v>0</v>
      </c>
      <c r="CG407" s="102">
        <f t="shared" si="1157"/>
        <v>0</v>
      </c>
      <c r="CH407" s="102">
        <f t="shared" si="1157"/>
        <v>0</v>
      </c>
      <c r="CI407" s="102">
        <f t="shared" si="1157"/>
        <v>0</v>
      </c>
      <c r="CJ407" s="102">
        <f t="shared" si="1157"/>
        <v>0</v>
      </c>
      <c r="CK407" s="102">
        <f t="shared" si="1157"/>
        <v>0</v>
      </c>
      <c r="CL407" s="102">
        <f t="shared" si="1157"/>
        <v>0</v>
      </c>
      <c r="CM407" s="102">
        <f t="shared" si="1157"/>
        <v>0</v>
      </c>
      <c r="CN407" s="102"/>
      <c r="CO407" s="102"/>
      <c r="CP407" s="102"/>
      <c r="CQ407" s="102">
        <f>CQ409</f>
        <v>0</v>
      </c>
      <c r="CR407" s="102">
        <f>CR409</f>
        <v>0</v>
      </c>
      <c r="CS407" s="102">
        <f t="shared" si="1114"/>
        <v>0</v>
      </c>
      <c r="CT407" s="102">
        <f>CT409</f>
        <v>5000</v>
      </c>
      <c r="CU407" s="102">
        <f>CU409</f>
        <v>5000</v>
      </c>
      <c r="CV407" s="102">
        <f>CV409</f>
        <v>0</v>
      </c>
      <c r="CW407" s="102">
        <f t="shared" si="1115"/>
        <v>0</v>
      </c>
      <c r="CX407" s="102">
        <f t="shared" ref="CX407:DH407" si="1158">CX409</f>
        <v>0</v>
      </c>
      <c r="CY407" s="102">
        <f t="shared" si="1158"/>
        <v>5000</v>
      </c>
      <c r="CZ407" s="102">
        <f t="shared" si="1158"/>
        <v>0</v>
      </c>
      <c r="DA407" s="102">
        <f t="shared" si="1158"/>
        <v>0</v>
      </c>
      <c r="DB407" s="102">
        <f t="shared" si="1158"/>
        <v>0</v>
      </c>
      <c r="DC407" s="102">
        <f>DC409</f>
        <v>10418.68</v>
      </c>
      <c r="DD407" s="102">
        <f t="shared" si="1117"/>
        <v>0</v>
      </c>
      <c r="DE407" s="102">
        <f t="shared" si="1118"/>
        <v>57.881555555555551</v>
      </c>
      <c r="DF407" s="112">
        <v>5000</v>
      </c>
      <c r="DG407" s="112">
        <f t="shared" si="1158"/>
        <v>10000</v>
      </c>
      <c r="DH407" s="102">
        <f t="shared" si="1158"/>
        <v>0</v>
      </c>
      <c r="DI407" s="102">
        <f t="shared" si="1120"/>
        <v>0</v>
      </c>
      <c r="DJ407" s="102">
        <f>DJ409</f>
        <v>8000</v>
      </c>
      <c r="DK407" s="112">
        <f>DK409</f>
        <v>18000</v>
      </c>
      <c r="DL407" s="112">
        <f t="shared" si="1121"/>
        <v>27.777777777777779</v>
      </c>
      <c r="DM407" s="112">
        <f>DM409</f>
        <v>0</v>
      </c>
      <c r="DN407" s="112">
        <f>DN409</f>
        <v>18000</v>
      </c>
      <c r="DO407" s="112">
        <f>DO409</f>
        <v>10418.68</v>
      </c>
      <c r="DP407" s="112">
        <f t="shared" si="1123"/>
        <v>57.881555555555551</v>
      </c>
      <c r="DQ407" s="112">
        <f t="shared" ref="DQ407:EA407" si="1159">DQ409</f>
        <v>-7581.32</v>
      </c>
      <c r="DR407" s="112">
        <f t="shared" si="1159"/>
        <v>10418.68</v>
      </c>
      <c r="DS407" s="112">
        <f t="shared" si="1159"/>
        <v>10418.68</v>
      </c>
      <c r="DT407" s="112">
        <f t="shared" si="1125"/>
        <v>100</v>
      </c>
      <c r="DU407" s="112">
        <f>DU409</f>
        <v>0</v>
      </c>
      <c r="DV407" s="112">
        <f>DV409</f>
        <v>10418.68</v>
      </c>
      <c r="DW407" s="112">
        <f t="shared" si="1159"/>
        <v>18000</v>
      </c>
      <c r="DX407" s="112">
        <f>DX409</f>
        <v>0</v>
      </c>
      <c r="DY407" s="112">
        <f>DY409</f>
        <v>0</v>
      </c>
      <c r="DZ407" s="112">
        <f t="shared" ref="DZ407" si="1160">DZ408</f>
        <v>10418.68</v>
      </c>
      <c r="EA407" s="112">
        <f t="shared" si="1159"/>
        <v>18000</v>
      </c>
      <c r="EB407" s="112">
        <f>EB409</f>
        <v>0</v>
      </c>
      <c r="EC407" s="112">
        <f t="shared" si="1128"/>
        <v>0</v>
      </c>
      <c r="ED407" s="112">
        <f>ED409</f>
        <v>-18000</v>
      </c>
      <c r="EE407" s="112">
        <f>EE409</f>
        <v>0</v>
      </c>
      <c r="EF407" s="112">
        <f>EF409</f>
        <v>0</v>
      </c>
      <c r="EG407" s="112">
        <f t="shared" si="1130"/>
        <v>0</v>
      </c>
      <c r="EH407" s="112" t="e">
        <f>EH409</f>
        <v>#REF!</v>
      </c>
      <c r="EI407" s="112">
        <f>IFERROR(#REF!/DZ407*100,)</f>
        <v>0</v>
      </c>
      <c r="EJ407" s="112">
        <f>IFERROR(#REF!/#REF!*100,)</f>
        <v>0</v>
      </c>
      <c r="EK407" s="112">
        <f t="shared" ref="EK407:EM407" si="1161">EK409</f>
        <v>30000</v>
      </c>
      <c r="EL407" s="112">
        <f t="shared" si="1161"/>
        <v>0</v>
      </c>
      <c r="EM407" s="112">
        <f t="shared" si="1161"/>
        <v>0</v>
      </c>
      <c r="EN407" s="102"/>
      <c r="EO407" s="102"/>
      <c r="EP407" s="102"/>
      <c r="EQ407" s="102"/>
      <c r="ER407" s="102"/>
      <c r="ES407" s="146">
        <f t="shared" si="1141"/>
        <v>0</v>
      </c>
      <c r="EX407" s="739">
        <f>IF(EX$9=$K407,#REF!,0)</f>
        <v>0</v>
      </c>
      <c r="EY407" s="739">
        <f>IF(EY$9=$K407,#REF!,0)</f>
        <v>0</v>
      </c>
      <c r="EZ407" s="739">
        <f>IF(EZ$9=$K407,#REF!,0)</f>
        <v>0</v>
      </c>
      <c r="FA407" s="739">
        <f>IF(FA$9=$K407,#REF!,0)</f>
        <v>0</v>
      </c>
      <c r="FB407" s="739">
        <f>IF(FB$9=$K407,#REF!,0)</f>
        <v>0</v>
      </c>
      <c r="FC407" s="739">
        <f>IF(FC$9=$K407,#REF!,0)</f>
        <v>0</v>
      </c>
      <c r="FD407" s="739">
        <f>IF(FD$9=$K407,#REF!,0)</f>
        <v>0</v>
      </c>
      <c r="FE407" s="739">
        <f>IF(FE$9=$K407,#REF!,0)</f>
        <v>0</v>
      </c>
      <c r="FF407" s="739">
        <f>IF(FF$9=$K407,#REF!,0)</f>
        <v>0</v>
      </c>
      <c r="FG407" s="739">
        <f>IF(FG$9=$K407,#REF!,0)</f>
        <v>0</v>
      </c>
      <c r="FH407" s="739">
        <f>IF(FH$9=$K407,#REF!,0)</f>
        <v>0</v>
      </c>
      <c r="FI407" s="739">
        <f>IF(FI$9=$K407,#REF!,0)</f>
        <v>0</v>
      </c>
      <c r="FJ407" s="739">
        <f>IF(FJ$9=$K407,#REF!,0)</f>
        <v>0</v>
      </c>
      <c r="FK407" s="739">
        <f>IF(FK$9=$K407,#REF!,0)</f>
        <v>0</v>
      </c>
      <c r="FL407" s="739">
        <f>IF(FL$9=$K407,#REF!,0)</f>
        <v>0</v>
      </c>
      <c r="FM407" s="739">
        <f>IF(FM$9=$K407,#REF!,0)</f>
        <v>0</v>
      </c>
      <c r="FN407" s="739">
        <f>IF(FN$9=$K407,#REF!,0)</f>
        <v>0</v>
      </c>
      <c r="FO407" s="739">
        <f>IF(FO$9=$K407,#REF!,0)</f>
        <v>0</v>
      </c>
      <c r="FP407" s="739">
        <f>IF(FP$9=$K407,#REF!,0)</f>
        <v>0</v>
      </c>
      <c r="FQ407" s="739">
        <f>IF(FQ$9=$K407,#REF!,0)</f>
        <v>0</v>
      </c>
      <c r="FU407" s="739">
        <f t="shared" si="1149"/>
        <v>0</v>
      </c>
      <c r="FV407" s="739">
        <f t="shared" si="1149"/>
        <v>0</v>
      </c>
      <c r="FW407" s="739">
        <f t="shared" si="1149"/>
        <v>0</v>
      </c>
      <c r="FX407" s="739">
        <f t="shared" si="1149"/>
        <v>0</v>
      </c>
      <c r="FY407" s="739">
        <f t="shared" si="1149"/>
        <v>0</v>
      </c>
      <c r="FZ407" s="739">
        <f t="shared" si="1149"/>
        <v>0</v>
      </c>
      <c r="GA407" s="739">
        <f t="shared" si="1149"/>
        <v>0</v>
      </c>
      <c r="GB407" s="739">
        <f t="shared" si="1149"/>
        <v>0</v>
      </c>
      <c r="GC407" s="739">
        <f t="shared" si="1149"/>
        <v>0</v>
      </c>
      <c r="GD407" s="739">
        <f t="shared" si="1149"/>
        <v>0</v>
      </c>
      <c r="GE407" s="739">
        <f t="shared" si="1150"/>
        <v>0</v>
      </c>
      <c r="GF407" s="739">
        <f t="shared" si="1150"/>
        <v>0</v>
      </c>
      <c r="GG407" s="739">
        <f t="shared" si="1150"/>
        <v>0</v>
      </c>
      <c r="GH407" s="739">
        <f t="shared" si="1150"/>
        <v>0</v>
      </c>
      <c r="GI407" s="739">
        <f t="shared" si="1150"/>
        <v>0</v>
      </c>
      <c r="GJ407" s="739">
        <f t="shared" si="1150"/>
        <v>0</v>
      </c>
      <c r="GK407" s="739">
        <f t="shared" si="1150"/>
        <v>0</v>
      </c>
      <c r="GL407" s="739">
        <f t="shared" si="1150"/>
        <v>0</v>
      </c>
      <c r="GM407" s="739">
        <f t="shared" si="1150"/>
        <v>0</v>
      </c>
      <c r="GN407" s="739">
        <f t="shared" si="1150"/>
        <v>0</v>
      </c>
      <c r="GQ407" s="1098">
        <f>IF(GQ$9=$N407,#REF!,0)</f>
        <v>0</v>
      </c>
      <c r="GR407" s="1098">
        <f>IF(GR$9=$N407,#REF!,0)</f>
        <v>0</v>
      </c>
      <c r="GS407" s="1098">
        <f>IF(GS$9=$N407,#REF!,0)</f>
        <v>0</v>
      </c>
      <c r="GT407" s="1098">
        <f>IF(GT$9=$N407,#REF!,0)</f>
        <v>0</v>
      </c>
      <c r="GU407" s="1098">
        <f>IF(GU$9=$N407,#REF!,0)</f>
        <v>0</v>
      </c>
      <c r="GV407" s="1098">
        <f>IF(GV$9=$N407,#REF!,0)</f>
        <v>0</v>
      </c>
      <c r="GW407" s="1098">
        <f>IF(GW$9=$N407,#REF!,0)</f>
        <v>0</v>
      </c>
      <c r="GX407" s="1098">
        <f>IF(GX$9=$N407,#REF!,0)</f>
        <v>0</v>
      </c>
      <c r="GY407" s="1098">
        <f>IF(GY$9=$N407,#REF!,0)</f>
        <v>0</v>
      </c>
      <c r="GZ407" s="1098">
        <f>IF(GZ$9=$N407,#REF!,0)</f>
        <v>0</v>
      </c>
      <c r="HA407" s="1098">
        <f>IF(HA$9=$N407,#REF!,0)</f>
        <v>0</v>
      </c>
      <c r="HB407" s="1098">
        <f>IF(HB$9=$N407,#REF!,0)</f>
        <v>0</v>
      </c>
      <c r="HC407" s="1098">
        <f>IF(HC$9=$N407,#REF!,0)</f>
        <v>0</v>
      </c>
      <c r="HD407" s="1098">
        <f>IF(HD$9=$N407,#REF!,0)</f>
        <v>0</v>
      </c>
      <c r="HE407" s="1098">
        <f>IF(HE$9=$N407,#REF!,0)</f>
        <v>0</v>
      </c>
      <c r="HF407" s="1098">
        <f>IF(HF$9=$N407,#REF!,0)</f>
        <v>0</v>
      </c>
      <c r="HG407" s="1098">
        <f>IF(HG$9=$N407,#REF!,0)</f>
        <v>0</v>
      </c>
      <c r="HH407" s="1098">
        <f>IF(HH$9=$N407,#REF!,0)</f>
        <v>0</v>
      </c>
      <c r="HI407" s="1098">
        <f>IF(HI$9=$N407,#REF!,0)</f>
        <v>0</v>
      </c>
      <c r="HJ407" s="1098">
        <f>IF(HJ$9=$N407,#REF!,0)</f>
        <v>0</v>
      </c>
      <c r="HK407" s="1098">
        <f>IF(HK$9=$N407,#REF!,0)</f>
        <v>0</v>
      </c>
      <c r="HL407" s="1098">
        <f>IF(HL$9=$N407,#REF!,0)</f>
        <v>0</v>
      </c>
      <c r="HM407" s="1098">
        <f>IF(HM$9=$N407,#REF!,0)</f>
        <v>0</v>
      </c>
      <c r="HN407" s="1098">
        <f>IF(HN$9=$N407,#REF!,0)</f>
        <v>0</v>
      </c>
      <c r="HO407" s="1098">
        <f>IF(HO$9=$N407,#REF!,0)</f>
        <v>0</v>
      </c>
      <c r="HP407" s="1098">
        <f>IF(HP$9=$N407,#REF!,0)</f>
        <v>0</v>
      </c>
      <c r="HQ407" s="1098">
        <f>IF(HQ$9=$N407,#REF!,0)</f>
        <v>0</v>
      </c>
      <c r="HR407" s="1098">
        <f>IF(HR$9=$N407,#REF!,0)</f>
        <v>0</v>
      </c>
      <c r="HS407" s="1098">
        <f>IF(HS$9=$N407,#REF!,0)</f>
        <v>0</v>
      </c>
      <c r="HT407" s="1098">
        <f>IF(HT$9=$N407,#REF!,0)</f>
        <v>0</v>
      </c>
      <c r="HU407" s="1098">
        <f>IF(HU$9=$N407,#REF!,0)</f>
        <v>0</v>
      </c>
      <c r="HV407" s="1098">
        <f>IF(HV$9=$N407,#REF!,0)</f>
        <v>0</v>
      </c>
      <c r="HW407" s="1098">
        <f>IF(HW$9=$N407,#REF!,0)</f>
        <v>0</v>
      </c>
      <c r="HX407" s="1098">
        <f>IF(HX$9=$N407,#REF!,0)</f>
        <v>0</v>
      </c>
      <c r="HY407" s="1098">
        <f>IF(HY$9=$N407,#REF!,0)</f>
        <v>0</v>
      </c>
      <c r="HZ407" s="1098">
        <f>IF(HZ$9=$N407,#REF!,0)</f>
        <v>0</v>
      </c>
      <c r="IA407" s="1098">
        <f>IF(IA$9=$N407,#REF!,0)</f>
        <v>0</v>
      </c>
      <c r="IB407" s="1098">
        <f>IF(IB$9=$N407,#REF!,0)</f>
        <v>0</v>
      </c>
      <c r="IC407" s="1098">
        <f>IF(IC$9=$N407,#REF!,0)</f>
        <v>0</v>
      </c>
      <c r="ID407" s="1098">
        <f>IF(ID$9=$N407,#REF!,0)</f>
        <v>0</v>
      </c>
      <c r="IE407" s="1098">
        <f>IF(IE$9=$N407,#REF!,0)</f>
        <v>0</v>
      </c>
      <c r="IF407" s="1098">
        <f>IF(IF$9=$N407,#REF!,0)</f>
        <v>0</v>
      </c>
      <c r="IG407" s="1098">
        <f>IF(IG$9=$N407,#REF!,0)</f>
        <v>0</v>
      </c>
      <c r="IH407" s="1098">
        <f>IF(IH$9=$N407,#REF!,0)</f>
        <v>0</v>
      </c>
      <c r="II407" s="1098">
        <f>IF(II$9=$N407,#REF!,0)</f>
        <v>0</v>
      </c>
      <c r="IJ407" s="1098">
        <f>IF(IJ$9=$N407,#REF!,0)</f>
        <v>0</v>
      </c>
      <c r="IK407" s="1098">
        <f>IF(IK$9=$N407,#REF!,0)</f>
        <v>0</v>
      </c>
      <c r="IL407" s="1098">
        <f>IF(IL$9=$N407,#REF!,0)</f>
        <v>0</v>
      </c>
      <c r="IM407" s="1098">
        <f>IF(IM$9=$N407,#REF!,0)</f>
        <v>0</v>
      </c>
      <c r="IN407" s="1098">
        <f>IF(IN$9=$N407,#REF!,0)</f>
        <v>0</v>
      </c>
      <c r="IO407" s="1098">
        <f>IF(IO$9=$N407,#REF!,0)</f>
        <v>0</v>
      </c>
      <c r="IP407" s="1098">
        <f>IF(IP$9=$N407,#REF!,0)</f>
        <v>0</v>
      </c>
      <c r="IQ407" s="1098">
        <f>IF(IQ$9=$N407,#REF!,0)</f>
        <v>0</v>
      </c>
      <c r="IR407" s="1098">
        <f>IF(IR$9=$N407,#REF!,0)</f>
        <v>0</v>
      </c>
      <c r="IS407" s="1098">
        <f>IF(IS$9=$N407,#REF!,0)</f>
        <v>0</v>
      </c>
      <c r="IT407" s="1098">
        <f>IF(IT$9=$N407,#REF!,0)</f>
        <v>0</v>
      </c>
      <c r="IU407" s="1098">
        <f>IF(IU$9=$N407,#REF!,0)</f>
        <v>0</v>
      </c>
      <c r="IV407" s="1098">
        <f>IF(IV$9=$N407,#REF!,0)</f>
        <v>0</v>
      </c>
      <c r="IW407" s="1098">
        <f>IF(IW$9=$N407,#REF!,0)</f>
        <v>0</v>
      </c>
      <c r="IX407" s="1098">
        <f>IF(IX$9=$N407,#REF!,0)</f>
        <v>0</v>
      </c>
      <c r="IY407" s="1098">
        <f>IF(IY$9=$N407,#REF!,0)</f>
        <v>0</v>
      </c>
      <c r="IZ407" s="1098">
        <f>IF(IZ$9=$N407,#REF!,0)</f>
        <v>0</v>
      </c>
      <c r="JA407" s="1098">
        <f>IF(JA$9=$N407,#REF!,0)</f>
        <v>0</v>
      </c>
      <c r="JB407" s="1098">
        <f>IF(JB$9=$N407,#REF!,0)</f>
        <v>0</v>
      </c>
      <c r="JC407" s="1098">
        <f>IF(JC$9=$N407,#REF!,0)</f>
        <v>0</v>
      </c>
      <c r="JD407" s="1098">
        <f>IF(JD$9=$N407,#REF!,0)</f>
        <v>0</v>
      </c>
      <c r="JE407" s="1098">
        <f>IF(JE$9=$N407,#REF!,0)</f>
        <v>0</v>
      </c>
      <c r="JF407" s="1098">
        <f>IF(JF$9=$N407,#REF!,0)</f>
        <v>0</v>
      </c>
      <c r="JG407" s="1098">
        <f>IF(JG$9=$N407,#REF!,0)</f>
        <v>0</v>
      </c>
      <c r="JH407" s="1098">
        <f>IF(JH$9=$N407,#REF!,0)</f>
        <v>0</v>
      </c>
      <c r="JI407" s="1098">
        <f>IF(JI$9=$N407,#REF!,0)</f>
        <v>0</v>
      </c>
      <c r="JJ407" s="1098">
        <f>IF(JJ$9=$N407,#REF!,0)</f>
        <v>0</v>
      </c>
      <c r="JK407" s="1098">
        <f>IF(JK$9=$N407,#REF!,0)</f>
        <v>0</v>
      </c>
      <c r="JL407" s="1098">
        <f>IF(JL$9=$N407,#REF!,0)</f>
        <v>0</v>
      </c>
      <c r="JM407" s="1098">
        <f>IF(JM$9=$N407,#REF!,0)</f>
        <v>0</v>
      </c>
      <c r="JN407" s="1098">
        <f>IF(JN$9=$N407,#REF!,0)</f>
        <v>0</v>
      </c>
      <c r="JO407" s="1098">
        <f>IF(JO$9=$N407,#REF!,0)</f>
        <v>0</v>
      </c>
      <c r="JP407" s="1098">
        <f>IF(JP$9=$N407,#REF!,0)</f>
        <v>0</v>
      </c>
      <c r="JQ407" s="1098">
        <f>IF(JQ$9=$N407,#REF!,0)</f>
        <v>0</v>
      </c>
      <c r="JR407" s="1098">
        <f>IF(JR$9=$N407,#REF!,0)</f>
        <v>0</v>
      </c>
      <c r="JS407" s="1098">
        <f>IF(JS$9=$N407,#REF!,0)</f>
        <v>0</v>
      </c>
      <c r="JT407" s="1098">
        <f>IF(JT$9=$N407,#REF!,0)</f>
        <v>0</v>
      </c>
      <c r="JU407" s="1098">
        <f>IF(JU$9=$N407,#REF!,0)</f>
        <v>0</v>
      </c>
      <c r="JV407" s="1098">
        <f>IF(JV$9=$N407,#REF!,0)</f>
        <v>0</v>
      </c>
      <c r="JW407" s="1098">
        <f>IF(JW$9=$N407,#REF!,0)</f>
        <v>0</v>
      </c>
      <c r="JX407" s="681"/>
      <c r="JZ407" s="681">
        <f t="shared" si="1151"/>
        <v>0</v>
      </c>
      <c r="KA407" s="681">
        <f t="shared" si="1151"/>
        <v>0</v>
      </c>
      <c r="KB407" s="681">
        <f t="shared" si="1151"/>
        <v>0</v>
      </c>
      <c r="KC407" s="681">
        <f t="shared" si="1151"/>
        <v>0</v>
      </c>
      <c r="KD407" s="681">
        <f t="shared" si="1151"/>
        <v>0</v>
      </c>
      <c r="KE407" s="681">
        <f t="shared" si="1151"/>
        <v>0</v>
      </c>
      <c r="KF407" s="681">
        <f t="shared" si="1151"/>
        <v>0</v>
      </c>
      <c r="KG407" s="681">
        <f t="shared" si="1151"/>
        <v>0</v>
      </c>
      <c r="KH407" s="681">
        <f t="shared" si="1151"/>
        <v>0</v>
      </c>
      <c r="KI407" s="681">
        <f t="shared" si="1151"/>
        <v>0</v>
      </c>
      <c r="KJ407" s="681">
        <f t="shared" si="1151"/>
        <v>0</v>
      </c>
      <c r="KN407" s="1098">
        <f t="shared" si="1156"/>
        <v>0</v>
      </c>
      <c r="KO407" s="1098">
        <f t="shared" si="1156"/>
        <v>0</v>
      </c>
      <c r="KP407" s="1098">
        <f t="shared" si="1156"/>
        <v>0</v>
      </c>
      <c r="KQ407" s="1098">
        <f t="shared" si="1156"/>
        <v>0</v>
      </c>
      <c r="KR407" s="1098">
        <f t="shared" si="1156"/>
        <v>0</v>
      </c>
      <c r="KS407" s="1098">
        <f t="shared" si="1156"/>
        <v>0</v>
      </c>
      <c r="KT407" s="1098">
        <f t="shared" si="1156"/>
        <v>0</v>
      </c>
      <c r="KU407" s="1098">
        <f t="shared" si="1156"/>
        <v>10418.68</v>
      </c>
      <c r="KV407" s="1098">
        <f t="shared" si="1156"/>
        <v>0</v>
      </c>
      <c r="KW407" s="1098">
        <f t="shared" si="1156"/>
        <v>0</v>
      </c>
      <c r="KX407" s="1098">
        <f t="shared" si="1156"/>
        <v>0</v>
      </c>
      <c r="KY407" s="1098">
        <f t="shared" si="1156"/>
        <v>0</v>
      </c>
      <c r="KZ407" s="1098">
        <f t="shared" si="1156"/>
        <v>0</v>
      </c>
      <c r="LA407" s="1098">
        <f t="shared" si="1156"/>
        <v>0</v>
      </c>
      <c r="LB407" s="1098">
        <f t="shared" si="1156"/>
        <v>0</v>
      </c>
      <c r="LC407" s="1098">
        <f t="shared" si="1152"/>
        <v>0</v>
      </c>
      <c r="LD407" s="1098">
        <f t="shared" si="1152"/>
        <v>0</v>
      </c>
      <c r="LE407" s="1098">
        <f t="shared" si="1152"/>
        <v>0</v>
      </c>
      <c r="LF407" s="1098">
        <f t="shared" si="1152"/>
        <v>0</v>
      </c>
      <c r="LG407" s="1098">
        <f t="shared" si="1152"/>
        <v>0</v>
      </c>
      <c r="LH407" s="1098">
        <f t="shared" si="1152"/>
        <v>0</v>
      </c>
      <c r="LI407" s="1098">
        <f t="shared" si="1152"/>
        <v>0</v>
      </c>
      <c r="LJ407" s="1098">
        <f t="shared" si="1152"/>
        <v>0</v>
      </c>
      <c r="LK407" s="1098">
        <f t="shared" si="1152"/>
        <v>0</v>
      </c>
      <c r="LL407" s="1098">
        <f t="shared" si="1152"/>
        <v>0</v>
      </c>
      <c r="LM407" s="1098">
        <f t="shared" si="1152"/>
        <v>0</v>
      </c>
      <c r="LN407" s="1098">
        <f t="shared" si="1152"/>
        <v>0</v>
      </c>
      <c r="LO407" s="1098">
        <f t="shared" si="1152"/>
        <v>0</v>
      </c>
      <c r="LP407" s="1098">
        <f t="shared" si="1152"/>
        <v>0</v>
      </c>
      <c r="LQ407" s="1098">
        <f t="shared" si="1152"/>
        <v>0</v>
      </c>
      <c r="LR407" s="1098">
        <f t="shared" si="1152"/>
        <v>0</v>
      </c>
      <c r="LS407" s="1098">
        <f t="shared" si="1106"/>
        <v>0</v>
      </c>
    </row>
    <row r="408" spans="1:331" ht="20.100000000000001" customHeight="1" x14ac:dyDescent="0.35">
      <c r="A408" s="709"/>
      <c r="B408" s="1396"/>
      <c r="C408" s="1397"/>
      <c r="D408" s="1032"/>
      <c r="E408" s="1032"/>
      <c r="F408" s="1032"/>
      <c r="G408" s="1032"/>
      <c r="H408" s="1032"/>
      <c r="I408" s="1032"/>
      <c r="J408" s="1396" t="s">
        <v>212</v>
      </c>
      <c r="K408" s="1398"/>
      <c r="L408" s="1399"/>
      <c r="M408" s="880"/>
      <c r="N408" s="881">
        <v>3292</v>
      </c>
      <c r="O408" s="1216" t="s">
        <v>43</v>
      </c>
      <c r="P408" s="746"/>
      <c r="Q408" s="746"/>
      <c r="R408" s="746"/>
      <c r="S408" s="746"/>
      <c r="T408" s="746"/>
      <c r="U408" s="746"/>
      <c r="V408" s="746"/>
      <c r="W408" s="746"/>
      <c r="X408" s="746"/>
      <c r="Y408" s="746"/>
      <c r="Z408" s="746"/>
      <c r="AA408" s="746"/>
      <c r="AB408" s="746"/>
      <c r="AC408" s="746"/>
      <c r="AD408" s="746"/>
      <c r="AE408" s="746"/>
      <c r="AF408" s="746"/>
      <c r="AG408" s="746"/>
      <c r="AH408" s="746"/>
      <c r="AI408" s="779"/>
      <c r="AJ408" s="746"/>
      <c r="AK408" s="746"/>
      <c r="AL408" s="746"/>
      <c r="AM408" s="746"/>
      <c r="AN408" s="730"/>
      <c r="AO408" s="730"/>
      <c r="AP408" s="730"/>
      <c r="AQ408" s="730"/>
      <c r="AR408" s="730"/>
      <c r="AS408" s="730"/>
      <c r="AT408" s="730"/>
      <c r="AU408" s="730"/>
      <c r="AV408" s="730"/>
      <c r="AW408" s="730"/>
      <c r="AX408" s="730"/>
      <c r="AY408" s="730"/>
      <c r="AZ408" s="746"/>
      <c r="BA408" s="746"/>
      <c r="BB408" s="730"/>
      <c r="BC408" s="730"/>
      <c r="BD408" s="730"/>
      <c r="BE408" s="730"/>
      <c r="BF408" s="730"/>
      <c r="BG408" s="730"/>
      <c r="BH408" s="730"/>
      <c r="BI408" s="730"/>
      <c r="BJ408" s="730"/>
      <c r="BK408" s="730"/>
      <c r="BL408" s="730"/>
      <c r="BM408" s="730"/>
      <c r="BN408" s="730"/>
      <c r="BO408" s="730"/>
      <c r="BP408" s="730"/>
      <c r="BQ408" s="730"/>
      <c r="BR408" s="730"/>
      <c r="BS408" s="730"/>
      <c r="BT408" s="730"/>
      <c r="BU408" s="730"/>
      <c r="BV408" s="730"/>
      <c r="BW408" s="730"/>
      <c r="BX408" s="730"/>
      <c r="BY408" s="730"/>
      <c r="BZ408" s="730"/>
      <c r="CA408" s="730"/>
      <c r="CB408" s="730"/>
      <c r="CC408" s="730"/>
      <c r="CD408" s="730"/>
      <c r="CE408" s="730"/>
      <c r="CF408" s="730"/>
      <c r="CG408" s="730"/>
      <c r="CH408" s="730"/>
      <c r="CI408" s="730"/>
      <c r="CJ408" s="730"/>
      <c r="CK408" s="730"/>
      <c r="CL408" s="730"/>
      <c r="CM408" s="730"/>
      <c r="CN408" s="730"/>
      <c r="CO408" s="730"/>
      <c r="CP408" s="730"/>
      <c r="CQ408" s="730"/>
      <c r="CR408" s="730"/>
      <c r="CS408" s="730"/>
      <c r="CT408" s="730"/>
      <c r="CU408" s="730"/>
      <c r="CV408" s="730"/>
      <c r="CW408" s="730"/>
      <c r="CX408" s="730"/>
      <c r="CY408" s="730"/>
      <c r="CZ408" s="730"/>
      <c r="DA408" s="730"/>
      <c r="DB408" s="730"/>
      <c r="DC408" s="730"/>
      <c r="DD408" s="730"/>
      <c r="DE408" s="730"/>
      <c r="DF408" s="102">
        <v>284</v>
      </c>
      <c r="DG408" s="102"/>
      <c r="DH408" s="730"/>
      <c r="DI408" s="730"/>
      <c r="DJ408" s="730"/>
      <c r="DK408" s="102"/>
      <c r="DL408" s="102"/>
      <c r="DM408" s="102"/>
      <c r="DN408" s="102"/>
      <c r="DO408" s="102"/>
      <c r="DP408" s="102"/>
      <c r="DQ408" s="102"/>
      <c r="DR408" s="102"/>
      <c r="DS408" s="102"/>
      <c r="DT408" s="107">
        <f t="shared" si="1125"/>
        <v>0</v>
      </c>
      <c r="DU408" s="107">
        <f>(DV408-DR408)</f>
        <v>0</v>
      </c>
      <c r="DV408" s="102"/>
      <c r="DW408" s="102"/>
      <c r="DX408" s="102"/>
      <c r="DY408" s="102"/>
      <c r="DZ408" s="107">
        <v>10418.68</v>
      </c>
      <c r="EA408" s="102">
        <v>0</v>
      </c>
      <c r="EB408" s="107">
        <v>0</v>
      </c>
      <c r="EC408" s="107">
        <f t="shared" si="1128"/>
        <v>0</v>
      </c>
      <c r="ED408" s="107">
        <f>(EE408-EA408)</f>
        <v>0</v>
      </c>
      <c r="EE408" s="107">
        <v>0</v>
      </c>
      <c r="EF408" s="107">
        <v>0</v>
      </c>
      <c r="EG408" s="107">
        <f t="shared" si="1130"/>
        <v>0</v>
      </c>
      <c r="EH408" s="107" t="e">
        <f>(#REF!-EE408)</f>
        <v>#REF!</v>
      </c>
      <c r="EI408" s="107">
        <f>IFERROR(#REF!/DZ408*100,)</f>
        <v>0</v>
      </c>
      <c r="EJ408" s="107">
        <f>IFERROR(#REF!/#REF!*100,)</f>
        <v>0</v>
      </c>
      <c r="EK408" s="107"/>
      <c r="EL408" s="107"/>
      <c r="EM408" s="107"/>
      <c r="EN408" s="102"/>
      <c r="EO408" s="102"/>
      <c r="EP408" s="102"/>
      <c r="EQ408" s="102"/>
      <c r="ER408" s="102"/>
      <c r="ES408" s="146">
        <f t="shared" si="1141"/>
        <v>0</v>
      </c>
      <c r="EX408" s="739">
        <f>IF(EX$9=$K408,#REF!,0)</f>
        <v>0</v>
      </c>
      <c r="EY408" s="739">
        <f>IF(EY$9=$K408,#REF!,0)</f>
        <v>0</v>
      </c>
      <c r="EZ408" s="739">
        <f>IF(EZ$9=$K408,#REF!,0)</f>
        <v>0</v>
      </c>
      <c r="FA408" s="739">
        <f>IF(FA$9=$K408,#REF!,0)</f>
        <v>0</v>
      </c>
      <c r="FB408" s="739">
        <f>IF(FB$9=$K408,#REF!,0)</f>
        <v>0</v>
      </c>
      <c r="FC408" s="739">
        <f>IF(FC$9=$K408,#REF!,0)</f>
        <v>0</v>
      </c>
      <c r="FD408" s="739">
        <f>IF(FD$9=$K408,#REF!,0)</f>
        <v>0</v>
      </c>
      <c r="FE408" s="739">
        <f>IF(FE$9=$K408,#REF!,0)</f>
        <v>0</v>
      </c>
      <c r="FF408" s="739">
        <f>IF(FF$9=$K408,#REF!,0)</f>
        <v>0</v>
      </c>
      <c r="FG408" s="739">
        <f>IF(FG$9=$K408,#REF!,0)</f>
        <v>0</v>
      </c>
      <c r="FH408" s="739">
        <f>IF(FH$9=$K408,#REF!,0)</f>
        <v>0</v>
      </c>
      <c r="FI408" s="739">
        <f>IF(FI$9=$K408,#REF!,0)</f>
        <v>0</v>
      </c>
      <c r="FJ408" s="739">
        <f>IF(FJ$9=$K408,#REF!,0)</f>
        <v>0</v>
      </c>
      <c r="FK408" s="739">
        <f>IF(FK$9=$K408,#REF!,0)</f>
        <v>0</v>
      </c>
      <c r="FL408" s="739">
        <f>IF(FL$9=$K408,#REF!,0)</f>
        <v>0</v>
      </c>
      <c r="FM408" s="739">
        <f>IF(FM$9=$K408,#REF!,0)</f>
        <v>0</v>
      </c>
      <c r="FN408" s="739">
        <f>IF(FN$9=$K408,#REF!,0)</f>
        <v>0</v>
      </c>
      <c r="FO408" s="739">
        <f>IF(FO$9=$K408,#REF!,0)</f>
        <v>0</v>
      </c>
      <c r="FP408" s="739">
        <f>IF(FP$9=$K408,#REF!,0)</f>
        <v>0</v>
      </c>
      <c r="FQ408" s="739">
        <f>IF(FQ$9=$K408,#REF!,0)</f>
        <v>0</v>
      </c>
      <c r="FU408" s="739">
        <f t="shared" si="1149"/>
        <v>0</v>
      </c>
      <c r="FV408" s="739">
        <f t="shared" si="1149"/>
        <v>0</v>
      </c>
      <c r="FW408" s="739">
        <f t="shared" si="1149"/>
        <v>0</v>
      </c>
      <c r="FX408" s="739">
        <f t="shared" si="1149"/>
        <v>0</v>
      </c>
      <c r="FY408" s="739">
        <f t="shared" si="1149"/>
        <v>0</v>
      </c>
      <c r="FZ408" s="739">
        <f t="shared" si="1149"/>
        <v>0</v>
      </c>
      <c r="GA408" s="739">
        <f t="shared" si="1149"/>
        <v>0</v>
      </c>
      <c r="GB408" s="739">
        <f t="shared" si="1149"/>
        <v>0</v>
      </c>
      <c r="GC408" s="739">
        <f t="shared" si="1149"/>
        <v>0</v>
      </c>
      <c r="GD408" s="739">
        <f t="shared" si="1149"/>
        <v>0</v>
      </c>
      <c r="GE408" s="739">
        <f t="shared" si="1150"/>
        <v>0</v>
      </c>
      <c r="GF408" s="739">
        <f t="shared" si="1150"/>
        <v>0</v>
      </c>
      <c r="GG408" s="739">
        <f t="shared" si="1150"/>
        <v>0</v>
      </c>
      <c r="GH408" s="739">
        <f t="shared" si="1150"/>
        <v>0</v>
      </c>
      <c r="GI408" s="739">
        <f t="shared" si="1150"/>
        <v>0</v>
      </c>
      <c r="GJ408" s="739">
        <f t="shared" si="1150"/>
        <v>0</v>
      </c>
      <c r="GK408" s="739">
        <f t="shared" si="1150"/>
        <v>0</v>
      </c>
      <c r="GL408" s="739">
        <f t="shared" si="1150"/>
        <v>0</v>
      </c>
      <c r="GM408" s="739">
        <f t="shared" si="1150"/>
        <v>0</v>
      </c>
      <c r="GN408" s="739">
        <f t="shared" si="1150"/>
        <v>0</v>
      </c>
      <c r="GQ408" s="1098">
        <f>IF(GQ$9=$N408,#REF!,0)</f>
        <v>0</v>
      </c>
      <c r="GR408" s="1098">
        <f>IF(GR$9=$N408,#REF!,0)</f>
        <v>0</v>
      </c>
      <c r="GS408" s="1098">
        <f>IF(GS$9=$N408,#REF!,0)</f>
        <v>0</v>
      </c>
      <c r="GT408" s="1098">
        <f>IF(GT$9=$N408,#REF!,0)</f>
        <v>0</v>
      </c>
      <c r="GU408" s="1098">
        <f>IF(GU$9=$N408,#REF!,0)</f>
        <v>0</v>
      </c>
      <c r="GV408" s="1098">
        <f>IF(GV$9=$N408,#REF!,0)</f>
        <v>0</v>
      </c>
      <c r="GW408" s="1098">
        <f>IF(GW$9=$N408,#REF!,0)</f>
        <v>0</v>
      </c>
      <c r="GX408" s="1098">
        <f>IF(GX$9=$N408,#REF!,0)</f>
        <v>0</v>
      </c>
      <c r="GY408" s="1098">
        <f>IF(GY$9=$N408,#REF!,0)</f>
        <v>0</v>
      </c>
      <c r="GZ408" s="1098">
        <f>IF(GZ$9=$N408,#REF!,0)</f>
        <v>0</v>
      </c>
      <c r="HA408" s="1098">
        <f>IF(HA$9=$N408,#REF!,0)</f>
        <v>0</v>
      </c>
      <c r="HB408" s="1098">
        <f>IF(HB$9=$N408,#REF!,0)</f>
        <v>0</v>
      </c>
      <c r="HC408" s="1098">
        <f>IF(HC$9=$N408,#REF!,0)</f>
        <v>0</v>
      </c>
      <c r="HD408" s="1098">
        <f>IF(HD$9=$N408,#REF!,0)</f>
        <v>0</v>
      </c>
      <c r="HE408" s="1098">
        <f>IF(HE$9=$N408,#REF!,0)</f>
        <v>0</v>
      </c>
      <c r="HF408" s="1098">
        <f>IF(HF$9=$N408,#REF!,0)</f>
        <v>0</v>
      </c>
      <c r="HG408" s="1098">
        <f>IF(HG$9=$N408,#REF!,0)</f>
        <v>0</v>
      </c>
      <c r="HH408" s="1098">
        <f>IF(HH$9=$N408,#REF!,0)</f>
        <v>0</v>
      </c>
      <c r="HI408" s="1098">
        <f>IF(HI$9=$N408,#REF!,0)</f>
        <v>0</v>
      </c>
      <c r="HJ408" s="1098">
        <f>IF(HJ$9=$N408,#REF!,0)</f>
        <v>0</v>
      </c>
      <c r="HK408" s="1098">
        <f>IF(HK$9=$N408,#REF!,0)</f>
        <v>0</v>
      </c>
      <c r="HL408" s="1098">
        <f>IF(HL$9=$N408,#REF!,0)</f>
        <v>0</v>
      </c>
      <c r="HM408" s="1098">
        <f>IF(HM$9=$N408,#REF!,0)</f>
        <v>0</v>
      </c>
      <c r="HN408" s="1098">
        <f>IF(HN$9=$N408,#REF!,0)</f>
        <v>0</v>
      </c>
      <c r="HO408" s="1098">
        <f>IF(HO$9=$N408,#REF!,0)</f>
        <v>0</v>
      </c>
      <c r="HP408" s="1098">
        <f>IF(HP$9=$N408,#REF!,0)</f>
        <v>0</v>
      </c>
      <c r="HQ408" s="1098">
        <f>IF(HQ$9=$N408,#REF!,0)</f>
        <v>0</v>
      </c>
      <c r="HR408" s="1098">
        <f>IF(HR$9=$N408,#REF!,0)</f>
        <v>0</v>
      </c>
      <c r="HS408" s="1098">
        <f>IF(HS$9=$N408,#REF!,0)</f>
        <v>0</v>
      </c>
      <c r="HT408" s="1098" t="e">
        <f>IF(HT$9=$N408,#REF!,0)</f>
        <v>#REF!</v>
      </c>
      <c r="HU408" s="1098">
        <f>IF(HU$9=$N408,#REF!,0)</f>
        <v>0</v>
      </c>
      <c r="HV408" s="1098">
        <f>IF(HV$9=$N408,#REF!,0)</f>
        <v>0</v>
      </c>
      <c r="HW408" s="1098">
        <f>IF(HW$9=$N408,#REF!,0)</f>
        <v>0</v>
      </c>
      <c r="HX408" s="1098">
        <f>IF(HX$9=$N408,#REF!,0)</f>
        <v>0</v>
      </c>
      <c r="HY408" s="1098">
        <f>IF(HY$9=$N408,#REF!,0)</f>
        <v>0</v>
      </c>
      <c r="HZ408" s="1098">
        <f>IF(HZ$9=$N408,#REF!,0)</f>
        <v>0</v>
      </c>
      <c r="IA408" s="1098">
        <f>IF(IA$9=$N408,#REF!,0)</f>
        <v>0</v>
      </c>
      <c r="IB408" s="1098">
        <f>IF(IB$9=$N408,#REF!,0)</f>
        <v>0</v>
      </c>
      <c r="IC408" s="1098">
        <f>IF(IC$9=$N408,#REF!,0)</f>
        <v>0</v>
      </c>
      <c r="ID408" s="1098">
        <f>IF(ID$9=$N408,#REF!,0)</f>
        <v>0</v>
      </c>
      <c r="IE408" s="1098">
        <f>IF(IE$9=$N408,#REF!,0)</f>
        <v>0</v>
      </c>
      <c r="IF408" s="1098">
        <f>IF(IF$9=$N408,#REF!,0)</f>
        <v>0</v>
      </c>
      <c r="IG408" s="1098">
        <f>IF(IG$9=$N408,#REF!,0)</f>
        <v>0</v>
      </c>
      <c r="IH408" s="1098">
        <f>IF(IH$9=$N408,#REF!,0)</f>
        <v>0</v>
      </c>
      <c r="II408" s="1098">
        <f>IF(II$9=$N408,#REF!,0)</f>
        <v>0</v>
      </c>
      <c r="IJ408" s="1098">
        <f>IF(IJ$9=$N408,#REF!,0)</f>
        <v>0</v>
      </c>
      <c r="IK408" s="1098">
        <f>IF(IK$9=$N408,#REF!,0)</f>
        <v>0</v>
      </c>
      <c r="IL408" s="1098">
        <f>IF(IL$9=$N408,#REF!,0)</f>
        <v>0</v>
      </c>
      <c r="IM408" s="1098">
        <f>IF(IM$9=$N408,#REF!,0)</f>
        <v>0</v>
      </c>
      <c r="IN408" s="1098">
        <f>IF(IN$9=$N408,#REF!,0)</f>
        <v>0</v>
      </c>
      <c r="IO408" s="1098">
        <f>IF(IO$9=$N408,#REF!,0)</f>
        <v>0</v>
      </c>
      <c r="IP408" s="1098">
        <f>IF(IP$9=$N408,#REF!,0)</f>
        <v>0</v>
      </c>
      <c r="IQ408" s="1098">
        <f>IF(IQ$9=$N408,#REF!,0)</f>
        <v>0</v>
      </c>
      <c r="IR408" s="1098">
        <f>IF(IR$9=$N408,#REF!,0)</f>
        <v>0</v>
      </c>
      <c r="IS408" s="1098">
        <f>IF(IS$9=$N408,#REF!,0)</f>
        <v>0</v>
      </c>
      <c r="IT408" s="1098">
        <f>IF(IT$9=$N408,#REF!,0)</f>
        <v>0</v>
      </c>
      <c r="IU408" s="1098">
        <f>IF(IU$9=$N408,#REF!,0)</f>
        <v>0</v>
      </c>
      <c r="IV408" s="1098">
        <f>IF(IV$9=$N408,#REF!,0)</f>
        <v>0</v>
      </c>
      <c r="IW408" s="1098">
        <f>IF(IW$9=$N408,#REF!,0)</f>
        <v>0</v>
      </c>
      <c r="IX408" s="1098">
        <f>IF(IX$9=$N408,#REF!,0)</f>
        <v>0</v>
      </c>
      <c r="IY408" s="1098">
        <f>IF(IY$9=$N408,#REF!,0)</f>
        <v>0</v>
      </c>
      <c r="IZ408" s="1098">
        <f>IF(IZ$9=$N408,#REF!,0)</f>
        <v>0</v>
      </c>
      <c r="JA408" s="1098">
        <f>IF(JA$9=$N408,#REF!,0)</f>
        <v>0</v>
      </c>
      <c r="JB408" s="1098">
        <f>IF(JB$9=$N408,#REF!,0)</f>
        <v>0</v>
      </c>
      <c r="JC408" s="1098">
        <f>IF(JC$9=$N408,#REF!,0)</f>
        <v>0</v>
      </c>
      <c r="JD408" s="1098">
        <f>IF(JD$9=$N408,#REF!,0)</f>
        <v>0</v>
      </c>
      <c r="JE408" s="1098">
        <f>IF(JE$9=$N408,#REF!,0)</f>
        <v>0</v>
      </c>
      <c r="JF408" s="1098">
        <f>IF(JF$9=$N408,#REF!,0)</f>
        <v>0</v>
      </c>
      <c r="JG408" s="1098">
        <f>IF(JG$9=$N408,#REF!,0)</f>
        <v>0</v>
      </c>
      <c r="JH408" s="1098">
        <f>IF(JH$9=$N408,#REF!,0)</f>
        <v>0</v>
      </c>
      <c r="JI408" s="1098">
        <f>IF(JI$9=$N408,#REF!,0)</f>
        <v>0</v>
      </c>
      <c r="JJ408" s="1098">
        <f>IF(JJ$9=$N408,#REF!,0)</f>
        <v>0</v>
      </c>
      <c r="JK408" s="1098">
        <f>IF(JK$9=$N408,#REF!,0)</f>
        <v>0</v>
      </c>
      <c r="JL408" s="1098">
        <f>IF(JL$9=$N408,#REF!,0)</f>
        <v>0</v>
      </c>
      <c r="JM408" s="1098">
        <f>IF(JM$9=$N408,#REF!,0)</f>
        <v>0</v>
      </c>
      <c r="JN408" s="1098">
        <f>IF(JN$9=$N408,#REF!,0)</f>
        <v>0</v>
      </c>
      <c r="JO408" s="1098">
        <f>IF(JO$9=$N408,#REF!,0)</f>
        <v>0</v>
      </c>
      <c r="JP408" s="1098">
        <f>IF(JP$9=$N408,#REF!,0)</f>
        <v>0</v>
      </c>
      <c r="JQ408" s="1098">
        <f>IF(JQ$9=$N408,#REF!,0)</f>
        <v>0</v>
      </c>
      <c r="JR408" s="1098">
        <f>IF(JR$9=$N408,#REF!,0)</f>
        <v>0</v>
      </c>
      <c r="JS408" s="1098">
        <f>IF(JS$9=$N408,#REF!,0)</f>
        <v>0</v>
      </c>
      <c r="JT408" s="1098">
        <f>IF(JT$9=$N408,#REF!,0)</f>
        <v>0</v>
      </c>
      <c r="JU408" s="1098">
        <f>IF(JU$9=$N408,#REF!,0)</f>
        <v>0</v>
      </c>
      <c r="JV408" s="1098">
        <f>IF(JV$9=$N408,#REF!,0)</f>
        <v>0</v>
      </c>
      <c r="JW408" s="1098">
        <f>IF(JW$9=$N408,#REF!,0)</f>
        <v>0</v>
      </c>
      <c r="JX408" s="681"/>
      <c r="JZ408" s="681">
        <f t="shared" si="1151"/>
        <v>0</v>
      </c>
      <c r="KA408" s="681">
        <f t="shared" si="1151"/>
        <v>0</v>
      </c>
      <c r="KB408" s="681">
        <f t="shared" si="1151"/>
        <v>0</v>
      </c>
      <c r="KC408" s="681">
        <f t="shared" si="1151"/>
        <v>0</v>
      </c>
      <c r="KD408" s="681">
        <f t="shared" si="1151"/>
        <v>0</v>
      </c>
      <c r="KE408" s="681">
        <f t="shared" si="1151"/>
        <v>0</v>
      </c>
      <c r="KF408" s="681">
        <f t="shared" si="1151"/>
        <v>0</v>
      </c>
      <c r="KG408" s="681">
        <f t="shared" si="1151"/>
        <v>0</v>
      </c>
      <c r="KH408" s="681">
        <f t="shared" si="1151"/>
        <v>0</v>
      </c>
      <c r="KI408" s="681">
        <f t="shared" si="1151"/>
        <v>0</v>
      </c>
      <c r="KJ408" s="681">
        <f t="shared" si="1151"/>
        <v>0</v>
      </c>
      <c r="KN408" s="1098">
        <f t="shared" si="1156"/>
        <v>0</v>
      </c>
      <c r="KO408" s="1098">
        <f t="shared" si="1156"/>
        <v>0</v>
      </c>
      <c r="KP408" s="1098">
        <f t="shared" si="1156"/>
        <v>0</v>
      </c>
      <c r="KQ408" s="1098">
        <f t="shared" si="1156"/>
        <v>0</v>
      </c>
      <c r="KR408" s="1098">
        <f t="shared" si="1156"/>
        <v>0</v>
      </c>
      <c r="KS408" s="1098">
        <f t="shared" si="1156"/>
        <v>0</v>
      </c>
      <c r="KT408" s="1098">
        <f t="shared" si="1156"/>
        <v>0</v>
      </c>
      <c r="KU408" s="1098">
        <f t="shared" si="1156"/>
        <v>0</v>
      </c>
      <c r="KV408" s="1098">
        <f t="shared" si="1156"/>
        <v>0</v>
      </c>
      <c r="KW408" s="1098">
        <f t="shared" si="1156"/>
        <v>0</v>
      </c>
      <c r="KX408" s="1098">
        <f t="shared" si="1156"/>
        <v>0</v>
      </c>
      <c r="KY408" s="1098">
        <f t="shared" si="1156"/>
        <v>0</v>
      </c>
      <c r="KZ408" s="1098">
        <f t="shared" si="1156"/>
        <v>0</v>
      </c>
      <c r="LA408" s="1098">
        <f t="shared" si="1156"/>
        <v>0</v>
      </c>
      <c r="LB408" s="1098">
        <f t="shared" si="1156"/>
        <v>0</v>
      </c>
      <c r="LC408" s="1098">
        <f t="shared" si="1152"/>
        <v>0</v>
      </c>
      <c r="LD408" s="1098">
        <f t="shared" si="1152"/>
        <v>0</v>
      </c>
      <c r="LE408" s="1098">
        <f t="shared" si="1152"/>
        <v>0</v>
      </c>
      <c r="LF408" s="1098">
        <f t="shared" si="1152"/>
        <v>0</v>
      </c>
      <c r="LG408" s="1098">
        <f t="shared" si="1152"/>
        <v>0</v>
      </c>
      <c r="LH408" s="1098">
        <f t="shared" si="1152"/>
        <v>0</v>
      </c>
      <c r="LI408" s="1098">
        <f t="shared" si="1152"/>
        <v>0</v>
      </c>
      <c r="LJ408" s="1098">
        <f t="shared" si="1152"/>
        <v>0</v>
      </c>
      <c r="LK408" s="1098">
        <f t="shared" si="1152"/>
        <v>0</v>
      </c>
      <c r="LL408" s="1098">
        <f t="shared" si="1152"/>
        <v>0</v>
      </c>
      <c r="LM408" s="1098">
        <f t="shared" si="1152"/>
        <v>0</v>
      </c>
      <c r="LN408" s="1098">
        <f t="shared" si="1152"/>
        <v>0</v>
      </c>
      <c r="LO408" s="1098">
        <f t="shared" si="1152"/>
        <v>0</v>
      </c>
      <c r="LP408" s="1098">
        <f t="shared" si="1152"/>
        <v>0</v>
      </c>
      <c r="LQ408" s="1098">
        <f t="shared" si="1152"/>
        <v>0</v>
      </c>
      <c r="LR408" s="1098">
        <f t="shared" si="1152"/>
        <v>0</v>
      </c>
      <c r="LS408" s="1098">
        <f t="shared" si="1106"/>
        <v>0</v>
      </c>
    </row>
    <row r="409" spans="1:331" ht="20.100000000000001" customHeight="1" x14ac:dyDescent="0.35">
      <c r="A409" s="709"/>
      <c r="B409" s="1396"/>
      <c r="C409" s="1098"/>
      <c r="D409" s="1396"/>
      <c r="E409" s="1396"/>
      <c r="F409" s="1396"/>
      <c r="G409" s="1396"/>
      <c r="H409" s="1396"/>
      <c r="I409" s="1396"/>
      <c r="J409" s="1396" t="s">
        <v>212</v>
      </c>
      <c r="K409" s="1398"/>
      <c r="L409" s="1399"/>
      <c r="M409" s="901"/>
      <c r="N409" s="1400">
        <v>3293</v>
      </c>
      <c r="O409" s="1401" t="s">
        <v>44</v>
      </c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635"/>
      <c r="AJ409" s="31"/>
      <c r="AK409" s="31"/>
      <c r="AL409" s="31"/>
      <c r="AM409" s="31"/>
      <c r="AN409" s="54"/>
      <c r="AO409" s="54"/>
      <c r="AP409" s="54"/>
      <c r="AQ409" s="54"/>
      <c r="AR409" s="107"/>
      <c r="AS409" s="54"/>
      <c r="AT409" s="54"/>
      <c r="AU409" s="54"/>
      <c r="AV409" s="107"/>
      <c r="AW409" s="107"/>
      <c r="AX409" s="107"/>
      <c r="AY409" s="54"/>
      <c r="AZ409" s="41"/>
      <c r="BA409" s="41"/>
      <c r="BB409" s="107"/>
      <c r="BC409" s="107"/>
      <c r="BD409" s="107"/>
      <c r="BE409" s="107"/>
      <c r="BF409" s="107"/>
      <c r="BG409" s="107"/>
      <c r="BH409" s="107"/>
      <c r="BI409" s="54"/>
      <c r="BJ409" s="107"/>
      <c r="BK409" s="107"/>
      <c r="BL409" s="54"/>
      <c r="BM409" s="54"/>
      <c r="BN409" s="54"/>
      <c r="BO409" s="107"/>
      <c r="BP409" s="107"/>
      <c r="BQ409" s="107"/>
      <c r="BR409" s="54"/>
      <c r="BS409" s="107"/>
      <c r="BT409" s="107"/>
      <c r="BU409" s="54"/>
      <c r="BV409" s="107"/>
      <c r="BW409" s="107"/>
      <c r="BX409" s="107"/>
      <c r="BY409" s="107"/>
      <c r="BZ409" s="107">
        <v>0</v>
      </c>
      <c r="CA409" s="107">
        <v>0</v>
      </c>
      <c r="CB409" s="107">
        <v>0</v>
      </c>
      <c r="CC409" s="107">
        <v>0</v>
      </c>
      <c r="CD409" s="107">
        <v>0</v>
      </c>
      <c r="CE409" s="107">
        <v>0</v>
      </c>
      <c r="CF409" s="107">
        <v>0</v>
      </c>
      <c r="CG409" s="107">
        <v>0</v>
      </c>
      <c r="CH409" s="107">
        <v>0</v>
      </c>
      <c r="CI409" s="107">
        <v>0</v>
      </c>
      <c r="CJ409" s="107">
        <v>0</v>
      </c>
      <c r="CK409" s="107">
        <v>0</v>
      </c>
      <c r="CL409" s="107">
        <v>0</v>
      </c>
      <c r="CM409" s="107">
        <v>0</v>
      </c>
      <c r="CN409" s="107"/>
      <c r="CO409" s="107"/>
      <c r="CP409" s="107"/>
      <c r="CQ409" s="107">
        <v>0</v>
      </c>
      <c r="CR409" s="107">
        <v>0</v>
      </c>
      <c r="CS409" s="107">
        <f t="shared" si="1114"/>
        <v>0</v>
      </c>
      <c r="CT409" s="107">
        <f>(CU409-CQ409)</f>
        <v>5000</v>
      </c>
      <c r="CU409" s="107">
        <v>5000</v>
      </c>
      <c r="CV409" s="107">
        <v>0</v>
      </c>
      <c r="CW409" s="107">
        <f t="shared" si="1115"/>
        <v>0</v>
      </c>
      <c r="CX409" s="107">
        <f>(CY409-CU409)</f>
        <v>0</v>
      </c>
      <c r="CY409" s="107">
        <v>5000</v>
      </c>
      <c r="CZ409" s="107"/>
      <c r="DA409" s="107"/>
      <c r="DB409" s="107">
        <v>0</v>
      </c>
      <c r="DC409" s="107">
        <v>10418.68</v>
      </c>
      <c r="DD409" s="107">
        <f t="shared" si="1117"/>
        <v>0</v>
      </c>
      <c r="DE409" s="107">
        <f t="shared" si="1118"/>
        <v>57.881555555555551</v>
      </c>
      <c r="DF409" s="107">
        <v>4606.62</v>
      </c>
      <c r="DG409" s="107">
        <v>10000</v>
      </c>
      <c r="DH409" s="107"/>
      <c r="DI409" s="107">
        <f t="shared" si="1120"/>
        <v>0</v>
      </c>
      <c r="DJ409" s="107">
        <f>(DK409-DG409)</f>
        <v>8000</v>
      </c>
      <c r="DK409" s="107">
        <v>18000</v>
      </c>
      <c r="DL409" s="107">
        <f>IFERROR(DF409/DK409*100,)</f>
        <v>25.592333333333332</v>
      </c>
      <c r="DM409" s="107">
        <f>(DN409-DK409)</f>
        <v>0</v>
      </c>
      <c r="DN409" s="107">
        <v>18000</v>
      </c>
      <c r="DO409" s="107">
        <v>10418.68</v>
      </c>
      <c r="DP409" s="107">
        <f t="shared" si="1123"/>
        <v>57.881555555555551</v>
      </c>
      <c r="DQ409" s="107">
        <f>(DR409-DN409)</f>
        <v>-7581.32</v>
      </c>
      <c r="DR409" s="107">
        <v>10418.68</v>
      </c>
      <c r="DS409" s="107">
        <v>10418.68</v>
      </c>
      <c r="DT409" s="107">
        <f>IFERROR(DS409/DR409*100,)</f>
        <v>100</v>
      </c>
      <c r="DU409" s="107">
        <f>(DV409-DR409)</f>
        <v>0</v>
      </c>
      <c r="DV409" s="107">
        <v>10418.68</v>
      </c>
      <c r="DW409" s="107">
        <v>18000</v>
      </c>
      <c r="DX409" s="107"/>
      <c r="DY409" s="107"/>
      <c r="DZ409" s="107">
        <v>0</v>
      </c>
      <c r="EA409" s="107">
        <v>18000</v>
      </c>
      <c r="EB409" s="107">
        <v>0</v>
      </c>
      <c r="EC409" s="107">
        <f t="shared" si="1128"/>
        <v>0</v>
      </c>
      <c r="ED409" s="107">
        <f>(EE409-EA409)</f>
        <v>-18000</v>
      </c>
      <c r="EE409" s="107">
        <v>0</v>
      </c>
      <c r="EF409" s="107">
        <v>0</v>
      </c>
      <c r="EG409" s="107">
        <f t="shared" si="1130"/>
        <v>0</v>
      </c>
      <c r="EH409" s="107" t="e">
        <f>(#REF!-EE409)</f>
        <v>#REF!</v>
      </c>
      <c r="EI409" s="107">
        <f>IFERROR(#REF!/DZ409*100,)</f>
        <v>0</v>
      </c>
      <c r="EJ409" s="107">
        <f>IFERROR(#REF!/#REF!*100,)</f>
        <v>0</v>
      </c>
      <c r="EK409" s="107">
        <v>30000</v>
      </c>
      <c r="EL409" s="107"/>
      <c r="EM409" s="107"/>
      <c r="EN409" s="107"/>
      <c r="EO409" s="107"/>
      <c r="EP409" s="107"/>
      <c r="EQ409" s="107"/>
      <c r="ER409" s="107"/>
      <c r="ES409" s="146">
        <f t="shared" si="1141"/>
        <v>0</v>
      </c>
      <c r="EX409" s="739">
        <f>IF(EX$9=$K409,#REF!,0)</f>
        <v>0</v>
      </c>
      <c r="EY409" s="739">
        <f>IF(EY$9=$K409,#REF!,0)</f>
        <v>0</v>
      </c>
      <c r="EZ409" s="739">
        <f>IF(EZ$9=$K409,#REF!,0)</f>
        <v>0</v>
      </c>
      <c r="FA409" s="739">
        <f>IF(FA$9=$K409,#REF!,0)</f>
        <v>0</v>
      </c>
      <c r="FB409" s="739">
        <f>IF(FB$9=$K409,#REF!,0)</f>
        <v>0</v>
      </c>
      <c r="FC409" s="739">
        <f>IF(FC$9=$K409,#REF!,0)</f>
        <v>0</v>
      </c>
      <c r="FD409" s="739">
        <f>IF(FD$9=$K409,#REF!,0)</f>
        <v>0</v>
      </c>
      <c r="FE409" s="739">
        <f>IF(FE$9=$K409,#REF!,0)</f>
        <v>0</v>
      </c>
      <c r="FF409" s="739">
        <f>IF(FF$9=$K409,#REF!,0)</f>
        <v>0</v>
      </c>
      <c r="FG409" s="739">
        <f>IF(FG$9=$K409,#REF!,0)</f>
        <v>0</v>
      </c>
      <c r="FH409" s="739">
        <f>IF(FH$9=$K409,#REF!,0)</f>
        <v>0</v>
      </c>
      <c r="FI409" s="739">
        <f>IF(FI$9=$K409,#REF!,0)</f>
        <v>0</v>
      </c>
      <c r="FJ409" s="739">
        <f>IF(FJ$9=$K409,#REF!,0)</f>
        <v>0</v>
      </c>
      <c r="FK409" s="739">
        <f>IF(FK$9=$K409,#REF!,0)</f>
        <v>0</v>
      </c>
      <c r="FL409" s="739">
        <f>IF(FL$9=$K409,#REF!,0)</f>
        <v>0</v>
      </c>
      <c r="FM409" s="739">
        <f>IF(FM$9=$K409,#REF!,0)</f>
        <v>0</v>
      </c>
      <c r="FN409" s="739">
        <f>IF(FN$9=$K409,#REF!,0)</f>
        <v>0</v>
      </c>
      <c r="FO409" s="739">
        <f>IF(FO$9=$K409,#REF!,0)</f>
        <v>0</v>
      </c>
      <c r="FP409" s="739">
        <f>IF(FP$9=$K409,#REF!,0)</f>
        <v>0</v>
      </c>
      <c r="FQ409" s="739">
        <f>IF(FQ$9=$K409,#REF!,0)</f>
        <v>0</v>
      </c>
      <c r="FU409" s="739">
        <f t="shared" si="1149"/>
        <v>0</v>
      </c>
      <c r="FV409" s="739">
        <f t="shared" si="1149"/>
        <v>0</v>
      </c>
      <c r="FW409" s="739">
        <f t="shared" si="1149"/>
        <v>0</v>
      </c>
      <c r="FX409" s="739">
        <f t="shared" si="1149"/>
        <v>0</v>
      </c>
      <c r="FY409" s="739">
        <f t="shared" si="1149"/>
        <v>0</v>
      </c>
      <c r="FZ409" s="739">
        <f t="shared" si="1149"/>
        <v>0</v>
      </c>
      <c r="GA409" s="739">
        <f t="shared" si="1149"/>
        <v>0</v>
      </c>
      <c r="GB409" s="739">
        <f t="shared" si="1149"/>
        <v>0</v>
      </c>
      <c r="GC409" s="739">
        <f t="shared" si="1149"/>
        <v>0</v>
      </c>
      <c r="GD409" s="739">
        <f t="shared" si="1149"/>
        <v>0</v>
      </c>
      <c r="GE409" s="739">
        <f t="shared" si="1150"/>
        <v>0</v>
      </c>
      <c r="GF409" s="739">
        <f t="shared" si="1150"/>
        <v>0</v>
      </c>
      <c r="GG409" s="739">
        <f t="shared" si="1150"/>
        <v>0</v>
      </c>
      <c r="GH409" s="739">
        <f t="shared" si="1150"/>
        <v>0</v>
      </c>
      <c r="GI409" s="739">
        <f t="shared" si="1150"/>
        <v>0</v>
      </c>
      <c r="GJ409" s="739">
        <f t="shared" si="1150"/>
        <v>0</v>
      </c>
      <c r="GK409" s="739">
        <f t="shared" si="1150"/>
        <v>0</v>
      </c>
      <c r="GL409" s="739">
        <f t="shared" si="1150"/>
        <v>0</v>
      </c>
      <c r="GM409" s="739">
        <f t="shared" si="1150"/>
        <v>0</v>
      </c>
      <c r="GN409" s="739">
        <f t="shared" si="1150"/>
        <v>0</v>
      </c>
      <c r="GQ409" s="1098">
        <f>IF(GQ$9=$N409,#REF!,0)</f>
        <v>0</v>
      </c>
      <c r="GR409" s="1098">
        <f>IF(GR$9=$N409,#REF!,0)</f>
        <v>0</v>
      </c>
      <c r="GS409" s="1098">
        <f>IF(GS$9=$N409,#REF!,0)</f>
        <v>0</v>
      </c>
      <c r="GT409" s="1098">
        <f>IF(GT$9=$N409,#REF!,0)</f>
        <v>0</v>
      </c>
      <c r="GU409" s="1098">
        <f>IF(GU$9=$N409,#REF!,0)</f>
        <v>0</v>
      </c>
      <c r="GV409" s="1098">
        <f>IF(GV$9=$N409,#REF!,0)</f>
        <v>0</v>
      </c>
      <c r="GW409" s="1098">
        <f>IF(GW$9=$N409,#REF!,0)</f>
        <v>0</v>
      </c>
      <c r="GX409" s="1098">
        <f>IF(GX$9=$N409,#REF!,0)</f>
        <v>0</v>
      </c>
      <c r="GY409" s="1098">
        <f>IF(GY$9=$N409,#REF!,0)</f>
        <v>0</v>
      </c>
      <c r="GZ409" s="1098">
        <f>IF(GZ$9=$N409,#REF!,0)</f>
        <v>0</v>
      </c>
      <c r="HA409" s="1098">
        <f>IF(HA$9=$N409,#REF!,0)</f>
        <v>0</v>
      </c>
      <c r="HB409" s="1098">
        <f>IF(HB$9=$N409,#REF!,0)</f>
        <v>0</v>
      </c>
      <c r="HC409" s="1098">
        <f>IF(HC$9=$N409,#REF!,0)</f>
        <v>0</v>
      </c>
      <c r="HD409" s="1098">
        <f>IF(HD$9=$N409,#REF!,0)</f>
        <v>0</v>
      </c>
      <c r="HE409" s="1098">
        <f>IF(HE$9=$N409,#REF!,0)</f>
        <v>0</v>
      </c>
      <c r="HF409" s="1098">
        <f>IF(HF$9=$N409,#REF!,0)</f>
        <v>0</v>
      </c>
      <c r="HG409" s="1098">
        <f>IF(HG$9=$N409,#REF!,0)</f>
        <v>0</v>
      </c>
      <c r="HH409" s="1098">
        <f>IF(HH$9=$N409,#REF!,0)</f>
        <v>0</v>
      </c>
      <c r="HI409" s="1098">
        <f>IF(HI$9=$N409,#REF!,0)</f>
        <v>0</v>
      </c>
      <c r="HJ409" s="1098">
        <f>IF(HJ$9=$N409,#REF!,0)</f>
        <v>0</v>
      </c>
      <c r="HK409" s="1098">
        <f>IF(HK$9=$N409,#REF!,0)</f>
        <v>0</v>
      </c>
      <c r="HL409" s="1098">
        <f>IF(HL$9=$N409,#REF!,0)</f>
        <v>0</v>
      </c>
      <c r="HM409" s="1098">
        <f>IF(HM$9=$N409,#REF!,0)</f>
        <v>0</v>
      </c>
      <c r="HN409" s="1098">
        <f>IF(HN$9=$N409,#REF!,0)</f>
        <v>0</v>
      </c>
      <c r="HO409" s="1098">
        <f>IF(HO$9=$N409,#REF!,0)</f>
        <v>0</v>
      </c>
      <c r="HP409" s="1098">
        <f>IF(HP$9=$N409,#REF!,0)</f>
        <v>0</v>
      </c>
      <c r="HQ409" s="1098">
        <f>IF(HQ$9=$N409,#REF!,0)</f>
        <v>0</v>
      </c>
      <c r="HR409" s="1098">
        <f>IF(HR$9=$N409,#REF!,0)</f>
        <v>0</v>
      </c>
      <c r="HS409" s="1098">
        <f>IF(HS$9=$N409,#REF!,0)</f>
        <v>0</v>
      </c>
      <c r="HT409" s="1098">
        <f>IF(HT$9=$N409,#REF!,0)</f>
        <v>0</v>
      </c>
      <c r="HU409" s="1098" t="e">
        <f>IF(HU$9=$N409,#REF!,0)</f>
        <v>#REF!</v>
      </c>
      <c r="HV409" s="1098">
        <f>IF(HV$9=$N409,#REF!,0)</f>
        <v>0</v>
      </c>
      <c r="HW409" s="1098">
        <f>IF(HW$9=$N409,#REF!,0)</f>
        <v>0</v>
      </c>
      <c r="HX409" s="1098">
        <f>IF(HX$9=$N409,#REF!,0)</f>
        <v>0</v>
      </c>
      <c r="HY409" s="1098">
        <f>IF(HY$9=$N409,#REF!,0)</f>
        <v>0</v>
      </c>
      <c r="HZ409" s="1098">
        <f>IF(HZ$9=$N409,#REF!,0)</f>
        <v>0</v>
      </c>
      <c r="IA409" s="1098">
        <f>IF(IA$9=$N409,#REF!,0)</f>
        <v>0</v>
      </c>
      <c r="IB409" s="1098">
        <f>IF(IB$9=$N409,#REF!,0)</f>
        <v>0</v>
      </c>
      <c r="IC409" s="1098">
        <f>IF(IC$9=$N409,#REF!,0)</f>
        <v>0</v>
      </c>
      <c r="ID409" s="1098">
        <f>IF(ID$9=$N409,#REF!,0)</f>
        <v>0</v>
      </c>
      <c r="IE409" s="1098">
        <f>IF(IE$9=$N409,#REF!,0)</f>
        <v>0</v>
      </c>
      <c r="IF409" s="1098">
        <f>IF(IF$9=$N409,#REF!,0)</f>
        <v>0</v>
      </c>
      <c r="IG409" s="1098">
        <f>IF(IG$9=$N409,#REF!,0)</f>
        <v>0</v>
      </c>
      <c r="IH409" s="1098">
        <f>IF(IH$9=$N409,#REF!,0)</f>
        <v>0</v>
      </c>
      <c r="II409" s="1098">
        <f>IF(II$9=$N409,#REF!,0)</f>
        <v>0</v>
      </c>
      <c r="IJ409" s="1098">
        <f>IF(IJ$9=$N409,#REF!,0)</f>
        <v>0</v>
      </c>
      <c r="IK409" s="1098">
        <f>IF(IK$9=$N409,#REF!,0)</f>
        <v>0</v>
      </c>
      <c r="IL409" s="1098">
        <f>IF(IL$9=$N409,#REF!,0)</f>
        <v>0</v>
      </c>
      <c r="IM409" s="1098">
        <f>IF(IM$9=$N409,#REF!,0)</f>
        <v>0</v>
      </c>
      <c r="IN409" s="1098">
        <f>IF(IN$9=$N409,#REF!,0)</f>
        <v>0</v>
      </c>
      <c r="IO409" s="1098">
        <f>IF(IO$9=$N409,#REF!,0)</f>
        <v>0</v>
      </c>
      <c r="IP409" s="1098">
        <f>IF(IP$9=$N409,#REF!,0)</f>
        <v>0</v>
      </c>
      <c r="IQ409" s="1098">
        <f>IF(IQ$9=$N409,#REF!,0)</f>
        <v>0</v>
      </c>
      <c r="IR409" s="1098">
        <f>IF(IR$9=$N409,#REF!,0)</f>
        <v>0</v>
      </c>
      <c r="IS409" s="1098">
        <f>IF(IS$9=$N409,#REF!,0)</f>
        <v>0</v>
      </c>
      <c r="IT409" s="1098">
        <f>IF(IT$9=$N409,#REF!,0)</f>
        <v>0</v>
      </c>
      <c r="IU409" s="1098">
        <f>IF(IU$9=$N409,#REF!,0)</f>
        <v>0</v>
      </c>
      <c r="IV409" s="1098">
        <f>IF(IV$9=$N409,#REF!,0)</f>
        <v>0</v>
      </c>
      <c r="IW409" s="1098">
        <f>IF(IW$9=$N409,#REF!,0)</f>
        <v>0</v>
      </c>
      <c r="IX409" s="1098">
        <f>IF(IX$9=$N409,#REF!,0)</f>
        <v>0</v>
      </c>
      <c r="IY409" s="1098">
        <f>IF(IY$9=$N409,#REF!,0)</f>
        <v>0</v>
      </c>
      <c r="IZ409" s="1098">
        <f>IF(IZ$9=$N409,#REF!,0)</f>
        <v>0</v>
      </c>
      <c r="JA409" s="1098">
        <f>IF(JA$9=$N409,#REF!,0)</f>
        <v>0</v>
      </c>
      <c r="JB409" s="1098">
        <f>IF(JB$9=$N409,#REF!,0)</f>
        <v>0</v>
      </c>
      <c r="JC409" s="1098">
        <f>IF(JC$9=$N409,#REF!,0)</f>
        <v>0</v>
      </c>
      <c r="JD409" s="1098">
        <f>IF(JD$9=$N409,#REF!,0)</f>
        <v>0</v>
      </c>
      <c r="JE409" s="1098">
        <f>IF(JE$9=$N409,#REF!,0)</f>
        <v>0</v>
      </c>
      <c r="JF409" s="1098">
        <f>IF(JF$9=$N409,#REF!,0)</f>
        <v>0</v>
      </c>
      <c r="JG409" s="1098">
        <f>IF(JG$9=$N409,#REF!,0)</f>
        <v>0</v>
      </c>
      <c r="JH409" s="1098">
        <f>IF(JH$9=$N409,#REF!,0)</f>
        <v>0</v>
      </c>
      <c r="JI409" s="1098">
        <f>IF(JI$9=$N409,#REF!,0)</f>
        <v>0</v>
      </c>
      <c r="JJ409" s="1098">
        <f>IF(JJ$9=$N409,#REF!,0)</f>
        <v>0</v>
      </c>
      <c r="JK409" s="1098">
        <f>IF(JK$9=$N409,#REF!,0)</f>
        <v>0</v>
      </c>
      <c r="JL409" s="1098">
        <f>IF(JL$9=$N409,#REF!,0)</f>
        <v>0</v>
      </c>
      <c r="JM409" s="1098">
        <f>IF(JM$9=$N409,#REF!,0)</f>
        <v>0</v>
      </c>
      <c r="JN409" s="1098">
        <f>IF(JN$9=$N409,#REF!,0)</f>
        <v>0</v>
      </c>
      <c r="JO409" s="1098">
        <f>IF(JO$9=$N409,#REF!,0)</f>
        <v>0</v>
      </c>
      <c r="JP409" s="1098">
        <f>IF(JP$9=$N409,#REF!,0)</f>
        <v>0</v>
      </c>
      <c r="JQ409" s="1098">
        <f>IF(JQ$9=$N409,#REF!,0)</f>
        <v>0</v>
      </c>
      <c r="JR409" s="1098">
        <f>IF(JR$9=$N409,#REF!,0)</f>
        <v>0</v>
      </c>
      <c r="JS409" s="1098">
        <f>IF(JS$9=$N409,#REF!,0)</f>
        <v>0</v>
      </c>
      <c r="JT409" s="1098">
        <f>IF(JT$9=$N409,#REF!,0)</f>
        <v>0</v>
      </c>
      <c r="JU409" s="1098">
        <f>IF(JU$9=$N409,#REF!,0)</f>
        <v>0</v>
      </c>
      <c r="JV409" s="1098">
        <f>IF(JV$9=$N409,#REF!,0)</f>
        <v>0</v>
      </c>
      <c r="JW409" s="1098">
        <f>IF(JW$9=$N409,#REF!,0)</f>
        <v>0</v>
      </c>
      <c r="JX409" s="681"/>
      <c r="JZ409" s="681">
        <f t="shared" si="1151"/>
        <v>0</v>
      </c>
      <c r="KA409" s="681">
        <f t="shared" si="1151"/>
        <v>0</v>
      </c>
      <c r="KB409" s="681">
        <f t="shared" si="1151"/>
        <v>0</v>
      </c>
      <c r="KC409" s="681">
        <f t="shared" si="1151"/>
        <v>0</v>
      </c>
      <c r="KD409" s="681">
        <f t="shared" si="1151"/>
        <v>0</v>
      </c>
      <c r="KE409" s="681">
        <f t="shared" si="1151"/>
        <v>0</v>
      </c>
      <c r="KF409" s="681">
        <f t="shared" si="1151"/>
        <v>0</v>
      </c>
      <c r="KG409" s="681">
        <f t="shared" si="1151"/>
        <v>0</v>
      </c>
      <c r="KH409" s="681">
        <f t="shared" si="1151"/>
        <v>0</v>
      </c>
      <c r="KI409" s="681">
        <f t="shared" si="1151"/>
        <v>0</v>
      </c>
      <c r="KJ409" s="681">
        <f t="shared" si="1151"/>
        <v>0</v>
      </c>
      <c r="KN409" s="1098">
        <f t="shared" si="1156"/>
        <v>0</v>
      </c>
      <c r="KO409" s="1098">
        <f t="shared" si="1156"/>
        <v>0</v>
      </c>
      <c r="KP409" s="1098">
        <f t="shared" si="1156"/>
        <v>0</v>
      </c>
      <c r="KQ409" s="1098">
        <f t="shared" si="1156"/>
        <v>0</v>
      </c>
      <c r="KR409" s="1098">
        <f t="shared" si="1156"/>
        <v>0</v>
      </c>
      <c r="KS409" s="1098">
        <f t="shared" si="1156"/>
        <v>0</v>
      </c>
      <c r="KT409" s="1098">
        <f t="shared" si="1156"/>
        <v>0</v>
      </c>
      <c r="KU409" s="1098">
        <f t="shared" si="1156"/>
        <v>0</v>
      </c>
      <c r="KV409" s="1098">
        <f t="shared" si="1156"/>
        <v>0</v>
      </c>
      <c r="KW409" s="1098">
        <f t="shared" si="1156"/>
        <v>0</v>
      </c>
      <c r="KX409" s="1098">
        <f t="shared" si="1156"/>
        <v>0</v>
      </c>
      <c r="KY409" s="1098">
        <f t="shared" si="1156"/>
        <v>0</v>
      </c>
      <c r="KZ409" s="1098">
        <f t="shared" si="1156"/>
        <v>0</v>
      </c>
      <c r="LA409" s="1098">
        <f t="shared" si="1156"/>
        <v>0</v>
      </c>
      <c r="LB409" s="1098">
        <f t="shared" si="1156"/>
        <v>0</v>
      </c>
      <c r="LC409" s="1098">
        <f t="shared" si="1152"/>
        <v>0</v>
      </c>
      <c r="LD409" s="1098">
        <f t="shared" si="1152"/>
        <v>0</v>
      </c>
      <c r="LE409" s="1098">
        <f t="shared" si="1152"/>
        <v>0</v>
      </c>
      <c r="LF409" s="1098">
        <f t="shared" si="1152"/>
        <v>0</v>
      </c>
      <c r="LG409" s="1098">
        <f t="shared" si="1152"/>
        <v>0</v>
      </c>
      <c r="LH409" s="1098">
        <f t="shared" si="1152"/>
        <v>0</v>
      </c>
      <c r="LI409" s="1098">
        <f t="shared" si="1152"/>
        <v>0</v>
      </c>
      <c r="LJ409" s="1098">
        <f t="shared" si="1152"/>
        <v>0</v>
      </c>
      <c r="LK409" s="1098">
        <f t="shared" si="1152"/>
        <v>0</v>
      </c>
      <c r="LL409" s="1098">
        <f t="shared" si="1152"/>
        <v>0</v>
      </c>
      <c r="LM409" s="1098">
        <f t="shared" si="1152"/>
        <v>0</v>
      </c>
      <c r="LN409" s="1098">
        <f t="shared" si="1152"/>
        <v>0</v>
      </c>
      <c r="LO409" s="1098">
        <f t="shared" si="1152"/>
        <v>0</v>
      </c>
      <c r="LP409" s="1098">
        <f t="shared" si="1152"/>
        <v>0</v>
      </c>
      <c r="LQ409" s="1098">
        <f t="shared" si="1152"/>
        <v>0</v>
      </c>
      <c r="LR409" s="1098">
        <f t="shared" si="1152"/>
        <v>0</v>
      </c>
      <c r="LS409" s="1098">
        <f t="shared" si="1106"/>
        <v>0</v>
      </c>
    </row>
    <row r="410" spans="1:331" ht="20.100000000000001" customHeight="1" x14ac:dyDescent="0.35">
      <c r="A410" s="729"/>
      <c r="B410" s="872"/>
      <c r="C410" s="1402"/>
      <c r="D410" s="872"/>
      <c r="E410" s="872"/>
      <c r="F410" s="872"/>
      <c r="G410" s="872"/>
      <c r="H410" s="872"/>
      <c r="I410" s="872"/>
      <c r="J410" s="872" t="s">
        <v>212</v>
      </c>
      <c r="K410" s="873"/>
      <c r="L410" s="1380"/>
      <c r="M410" s="874"/>
      <c r="N410" s="883">
        <v>3299</v>
      </c>
      <c r="O410" s="903" t="s">
        <v>41</v>
      </c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635"/>
      <c r="AJ410" s="31"/>
      <c r="AK410" s="31"/>
      <c r="AL410" s="31"/>
      <c r="AM410" s="31"/>
      <c r="AN410" s="54"/>
      <c r="AO410" s="54"/>
      <c r="AP410" s="54"/>
      <c r="AQ410" s="54"/>
      <c r="AR410" s="107"/>
      <c r="AS410" s="54"/>
      <c r="AT410" s="54"/>
      <c r="AU410" s="54"/>
      <c r="AV410" s="107"/>
      <c r="AW410" s="107"/>
      <c r="AX410" s="107"/>
      <c r="AY410" s="54"/>
      <c r="AZ410" s="41"/>
      <c r="BA410" s="41"/>
      <c r="BB410" s="107"/>
      <c r="BC410" s="107"/>
      <c r="BD410" s="107"/>
      <c r="BE410" s="107"/>
      <c r="BF410" s="107"/>
      <c r="BG410" s="107"/>
      <c r="BH410" s="107"/>
      <c r="BI410" s="54"/>
      <c r="BJ410" s="107"/>
      <c r="BK410" s="107"/>
      <c r="BL410" s="54"/>
      <c r="BM410" s="54"/>
      <c r="BN410" s="54"/>
      <c r="BO410" s="107"/>
      <c r="BP410" s="107"/>
      <c r="BQ410" s="107"/>
      <c r="BR410" s="54"/>
      <c r="BS410" s="107"/>
      <c r="BT410" s="107"/>
      <c r="BU410" s="54"/>
      <c r="BV410" s="107"/>
      <c r="BW410" s="107"/>
      <c r="BX410" s="107"/>
      <c r="BY410" s="107"/>
      <c r="BZ410" s="107"/>
      <c r="CA410" s="107"/>
      <c r="CB410" s="107"/>
      <c r="CC410" s="107"/>
      <c r="CD410" s="107"/>
      <c r="CE410" s="107"/>
      <c r="CF410" s="107"/>
      <c r="CG410" s="107"/>
      <c r="CH410" s="107"/>
      <c r="CI410" s="107"/>
      <c r="CJ410" s="107"/>
      <c r="CK410" s="107"/>
      <c r="CL410" s="107"/>
      <c r="CM410" s="107"/>
      <c r="CN410" s="107"/>
      <c r="CO410" s="107"/>
      <c r="CP410" s="107"/>
      <c r="CQ410" s="107"/>
      <c r="CR410" s="107"/>
      <c r="CS410" s="107"/>
      <c r="CT410" s="107"/>
      <c r="CU410" s="107"/>
      <c r="CV410" s="107"/>
      <c r="CW410" s="107"/>
      <c r="CX410" s="107"/>
      <c r="CY410" s="107"/>
      <c r="CZ410" s="107"/>
      <c r="DA410" s="107"/>
      <c r="DB410" s="107"/>
      <c r="DC410" s="107"/>
      <c r="DD410" s="107"/>
      <c r="DE410" s="107"/>
      <c r="DF410" s="107">
        <v>109.38</v>
      </c>
      <c r="DG410" s="107"/>
      <c r="DH410" s="107"/>
      <c r="DI410" s="107"/>
      <c r="DJ410" s="107"/>
      <c r="DK410" s="107"/>
      <c r="DL410" s="107"/>
      <c r="DM410" s="107"/>
      <c r="DN410" s="107"/>
      <c r="DO410" s="107"/>
      <c r="DP410" s="107"/>
      <c r="DQ410" s="107"/>
      <c r="DR410" s="107"/>
      <c r="DS410" s="107"/>
      <c r="DT410" s="107">
        <f>IFERROR(DS410/DR410*100,)</f>
        <v>0</v>
      </c>
      <c r="DU410" s="107">
        <f>(DV410-DR410)</f>
        <v>0</v>
      </c>
      <c r="DV410" s="107"/>
      <c r="DW410" s="107"/>
      <c r="DX410" s="107"/>
      <c r="DY410" s="107"/>
      <c r="DZ410" s="107">
        <v>0</v>
      </c>
      <c r="EA410" s="107">
        <v>0</v>
      </c>
      <c r="EB410" s="107">
        <v>0</v>
      </c>
      <c r="EC410" s="107">
        <f t="shared" si="1128"/>
        <v>0</v>
      </c>
      <c r="ED410" s="107">
        <f>(EE410-EA410)</f>
        <v>0</v>
      </c>
      <c r="EE410" s="107">
        <v>0</v>
      </c>
      <c r="EF410" s="107">
        <v>0</v>
      </c>
      <c r="EG410" s="107">
        <f t="shared" si="1130"/>
        <v>0</v>
      </c>
      <c r="EH410" s="107" t="e">
        <f>(#REF!-EE410)</f>
        <v>#REF!</v>
      </c>
      <c r="EI410" s="107">
        <f>IFERROR(#REF!/DZ410*100,)</f>
        <v>0</v>
      </c>
      <c r="EJ410" s="107">
        <f>IFERROR(#REF!/#REF!*100,)</f>
        <v>0</v>
      </c>
      <c r="EK410" s="107"/>
      <c r="EL410" s="107"/>
      <c r="EM410" s="107"/>
      <c r="EN410" s="107"/>
      <c r="EO410" s="107"/>
      <c r="EP410" s="107"/>
      <c r="EQ410" s="107"/>
      <c r="ER410" s="107"/>
      <c r="ES410" s="146">
        <f t="shared" si="1141"/>
        <v>0</v>
      </c>
      <c r="EX410" s="739">
        <f>IF(EX$9=$K410,#REF!,0)</f>
        <v>0</v>
      </c>
      <c r="EY410" s="739">
        <f>IF(EY$9=$K410,#REF!,0)</f>
        <v>0</v>
      </c>
      <c r="EZ410" s="739">
        <f>IF(EZ$9=$K410,#REF!,0)</f>
        <v>0</v>
      </c>
      <c r="FA410" s="739">
        <f>IF(FA$9=$K410,#REF!,0)</f>
        <v>0</v>
      </c>
      <c r="FB410" s="739">
        <f>IF(FB$9=$K410,#REF!,0)</f>
        <v>0</v>
      </c>
      <c r="FC410" s="739">
        <f>IF(FC$9=$K410,#REF!,0)</f>
        <v>0</v>
      </c>
      <c r="FD410" s="739">
        <f>IF(FD$9=$K410,#REF!,0)</f>
        <v>0</v>
      </c>
      <c r="FE410" s="739">
        <f>IF(FE$9=$K410,#REF!,0)</f>
        <v>0</v>
      </c>
      <c r="FF410" s="739">
        <f>IF(FF$9=$K410,#REF!,0)</f>
        <v>0</v>
      </c>
      <c r="FG410" s="739">
        <f>IF(FG$9=$K410,#REF!,0)</f>
        <v>0</v>
      </c>
      <c r="FH410" s="739">
        <f>IF(FH$9=$K410,#REF!,0)</f>
        <v>0</v>
      </c>
      <c r="FI410" s="739">
        <f>IF(FI$9=$K410,#REF!,0)</f>
        <v>0</v>
      </c>
      <c r="FJ410" s="739">
        <f>IF(FJ$9=$K410,#REF!,0)</f>
        <v>0</v>
      </c>
      <c r="FK410" s="739">
        <f>IF(FK$9=$K410,#REF!,0)</f>
        <v>0</v>
      </c>
      <c r="FL410" s="739">
        <f>IF(FL$9=$K410,#REF!,0)</f>
        <v>0</v>
      </c>
      <c r="FM410" s="739">
        <f>IF(FM$9=$K410,#REF!,0)</f>
        <v>0</v>
      </c>
      <c r="FN410" s="739">
        <f>IF(FN$9=$K410,#REF!,0)</f>
        <v>0</v>
      </c>
      <c r="FO410" s="739">
        <f>IF(FO$9=$K410,#REF!,0)</f>
        <v>0</v>
      </c>
      <c r="FP410" s="739">
        <f>IF(FP$9=$K410,#REF!,0)</f>
        <v>0</v>
      </c>
      <c r="FQ410" s="739">
        <f>IF(FQ$9=$K410,#REF!,0)</f>
        <v>0</v>
      </c>
      <c r="FU410" s="739">
        <f t="shared" si="1149"/>
        <v>0</v>
      </c>
      <c r="FV410" s="739">
        <f t="shared" si="1149"/>
        <v>0</v>
      </c>
      <c r="FW410" s="739">
        <f t="shared" si="1149"/>
        <v>0</v>
      </c>
      <c r="FX410" s="739">
        <f t="shared" si="1149"/>
        <v>0</v>
      </c>
      <c r="FY410" s="739">
        <f t="shared" si="1149"/>
        <v>0</v>
      </c>
      <c r="FZ410" s="739">
        <f t="shared" si="1149"/>
        <v>0</v>
      </c>
      <c r="GA410" s="739">
        <f t="shared" si="1149"/>
        <v>0</v>
      </c>
      <c r="GB410" s="739">
        <f t="shared" si="1149"/>
        <v>0</v>
      </c>
      <c r="GC410" s="739">
        <f t="shared" si="1149"/>
        <v>0</v>
      </c>
      <c r="GD410" s="739">
        <f t="shared" si="1149"/>
        <v>0</v>
      </c>
      <c r="GE410" s="739">
        <f t="shared" si="1150"/>
        <v>0</v>
      </c>
      <c r="GF410" s="739">
        <f t="shared" si="1150"/>
        <v>0</v>
      </c>
      <c r="GG410" s="739">
        <f t="shared" si="1150"/>
        <v>0</v>
      </c>
      <c r="GH410" s="739">
        <f t="shared" si="1150"/>
        <v>0</v>
      </c>
      <c r="GI410" s="739">
        <f t="shared" si="1150"/>
        <v>0</v>
      </c>
      <c r="GJ410" s="739">
        <f t="shared" si="1150"/>
        <v>0</v>
      </c>
      <c r="GK410" s="739">
        <f t="shared" si="1150"/>
        <v>0</v>
      </c>
      <c r="GL410" s="739">
        <f t="shared" si="1150"/>
        <v>0</v>
      </c>
      <c r="GM410" s="739">
        <f t="shared" si="1150"/>
        <v>0</v>
      </c>
      <c r="GN410" s="739">
        <f t="shared" si="1150"/>
        <v>0</v>
      </c>
      <c r="GQ410" s="1098">
        <f>IF(GQ$9=$N410,#REF!,0)</f>
        <v>0</v>
      </c>
      <c r="GR410" s="1098">
        <f>IF(GR$9=$N410,#REF!,0)</f>
        <v>0</v>
      </c>
      <c r="GS410" s="1098">
        <f>IF(GS$9=$N410,#REF!,0)</f>
        <v>0</v>
      </c>
      <c r="GT410" s="1098">
        <f>IF(GT$9=$N410,#REF!,0)</f>
        <v>0</v>
      </c>
      <c r="GU410" s="1098">
        <f>IF(GU$9=$N410,#REF!,0)</f>
        <v>0</v>
      </c>
      <c r="GV410" s="1098">
        <f>IF(GV$9=$N410,#REF!,0)</f>
        <v>0</v>
      </c>
      <c r="GW410" s="1098">
        <f>IF(GW$9=$N410,#REF!,0)</f>
        <v>0</v>
      </c>
      <c r="GX410" s="1098">
        <f>IF(GX$9=$N410,#REF!,0)</f>
        <v>0</v>
      </c>
      <c r="GY410" s="1098">
        <f>IF(GY$9=$N410,#REF!,0)</f>
        <v>0</v>
      </c>
      <c r="GZ410" s="1098">
        <f>IF(GZ$9=$N410,#REF!,0)</f>
        <v>0</v>
      </c>
      <c r="HA410" s="1098">
        <f>IF(HA$9=$N410,#REF!,0)</f>
        <v>0</v>
      </c>
      <c r="HB410" s="1098">
        <f>IF(HB$9=$N410,#REF!,0)</f>
        <v>0</v>
      </c>
      <c r="HC410" s="1098">
        <f>IF(HC$9=$N410,#REF!,0)</f>
        <v>0</v>
      </c>
      <c r="HD410" s="1098">
        <f>IF(HD$9=$N410,#REF!,0)</f>
        <v>0</v>
      </c>
      <c r="HE410" s="1098">
        <f>IF(HE$9=$N410,#REF!,0)</f>
        <v>0</v>
      </c>
      <c r="HF410" s="1098">
        <f>IF(HF$9=$N410,#REF!,0)</f>
        <v>0</v>
      </c>
      <c r="HG410" s="1098">
        <f>IF(HG$9=$N410,#REF!,0)</f>
        <v>0</v>
      </c>
      <c r="HH410" s="1098">
        <f>IF(HH$9=$N410,#REF!,0)</f>
        <v>0</v>
      </c>
      <c r="HI410" s="1098">
        <f>IF(HI$9=$N410,#REF!,0)</f>
        <v>0</v>
      </c>
      <c r="HJ410" s="1098">
        <f>IF(HJ$9=$N410,#REF!,0)</f>
        <v>0</v>
      </c>
      <c r="HK410" s="1098">
        <f>IF(HK$9=$N410,#REF!,0)</f>
        <v>0</v>
      </c>
      <c r="HL410" s="1098">
        <f>IF(HL$9=$N410,#REF!,0)</f>
        <v>0</v>
      </c>
      <c r="HM410" s="1098">
        <f>IF(HM$9=$N410,#REF!,0)</f>
        <v>0</v>
      </c>
      <c r="HN410" s="1098">
        <f>IF(HN$9=$N410,#REF!,0)</f>
        <v>0</v>
      </c>
      <c r="HO410" s="1098">
        <f>IF(HO$9=$N410,#REF!,0)</f>
        <v>0</v>
      </c>
      <c r="HP410" s="1098">
        <f>IF(HP$9=$N410,#REF!,0)</f>
        <v>0</v>
      </c>
      <c r="HQ410" s="1098">
        <f>IF(HQ$9=$N410,#REF!,0)</f>
        <v>0</v>
      </c>
      <c r="HR410" s="1098">
        <f>IF(HR$9=$N410,#REF!,0)</f>
        <v>0</v>
      </c>
      <c r="HS410" s="1098">
        <f>IF(HS$9=$N410,#REF!,0)</f>
        <v>0</v>
      </c>
      <c r="HT410" s="1098">
        <f>IF(HT$9=$N410,#REF!,0)</f>
        <v>0</v>
      </c>
      <c r="HU410" s="1098">
        <f>IF(HU$9=$N410,#REF!,0)</f>
        <v>0</v>
      </c>
      <c r="HV410" s="1098">
        <f>IF(HV$9=$N410,#REF!,0)</f>
        <v>0</v>
      </c>
      <c r="HW410" s="1098">
        <f>IF(HW$9=$N410,#REF!,0)</f>
        <v>0</v>
      </c>
      <c r="HX410" s="1098">
        <f>IF(HX$9=$N410,#REF!,0)</f>
        <v>0</v>
      </c>
      <c r="HY410" s="1098" t="e">
        <f>IF(HY$9=$N410,#REF!,0)</f>
        <v>#REF!</v>
      </c>
      <c r="HZ410" s="1098">
        <f>IF(HZ$9=$N410,#REF!,0)</f>
        <v>0</v>
      </c>
      <c r="IA410" s="1098">
        <f>IF(IA$9=$N410,#REF!,0)</f>
        <v>0</v>
      </c>
      <c r="IB410" s="1098">
        <f>IF(IB$9=$N410,#REF!,0)</f>
        <v>0</v>
      </c>
      <c r="IC410" s="1098">
        <f>IF(IC$9=$N410,#REF!,0)</f>
        <v>0</v>
      </c>
      <c r="ID410" s="1098">
        <f>IF(ID$9=$N410,#REF!,0)</f>
        <v>0</v>
      </c>
      <c r="IE410" s="1098">
        <f>IF(IE$9=$N410,#REF!,0)</f>
        <v>0</v>
      </c>
      <c r="IF410" s="1098">
        <f>IF(IF$9=$N410,#REF!,0)</f>
        <v>0</v>
      </c>
      <c r="IG410" s="1098">
        <f>IF(IG$9=$N410,#REF!,0)</f>
        <v>0</v>
      </c>
      <c r="IH410" s="1098">
        <f>IF(IH$9=$N410,#REF!,0)</f>
        <v>0</v>
      </c>
      <c r="II410" s="1098">
        <f>IF(II$9=$N410,#REF!,0)</f>
        <v>0</v>
      </c>
      <c r="IJ410" s="1098">
        <f>IF(IJ$9=$N410,#REF!,0)</f>
        <v>0</v>
      </c>
      <c r="IK410" s="1098">
        <f>IF(IK$9=$N410,#REF!,0)</f>
        <v>0</v>
      </c>
      <c r="IL410" s="1098">
        <f>IF(IL$9=$N410,#REF!,0)</f>
        <v>0</v>
      </c>
      <c r="IM410" s="1098">
        <f>IF(IM$9=$N410,#REF!,0)</f>
        <v>0</v>
      </c>
      <c r="IN410" s="1098">
        <f>IF(IN$9=$N410,#REF!,0)</f>
        <v>0</v>
      </c>
      <c r="IO410" s="1098">
        <f>IF(IO$9=$N410,#REF!,0)</f>
        <v>0</v>
      </c>
      <c r="IP410" s="1098">
        <f>IF(IP$9=$N410,#REF!,0)</f>
        <v>0</v>
      </c>
      <c r="IQ410" s="1098">
        <f>IF(IQ$9=$N410,#REF!,0)</f>
        <v>0</v>
      </c>
      <c r="IR410" s="1098">
        <f>IF(IR$9=$N410,#REF!,0)</f>
        <v>0</v>
      </c>
      <c r="IS410" s="1098">
        <f>IF(IS$9=$N410,#REF!,0)</f>
        <v>0</v>
      </c>
      <c r="IT410" s="1098">
        <f>IF(IT$9=$N410,#REF!,0)</f>
        <v>0</v>
      </c>
      <c r="IU410" s="1098">
        <f>IF(IU$9=$N410,#REF!,0)</f>
        <v>0</v>
      </c>
      <c r="IV410" s="1098">
        <f>IF(IV$9=$N410,#REF!,0)</f>
        <v>0</v>
      </c>
      <c r="IW410" s="1098">
        <f>IF(IW$9=$N410,#REF!,0)</f>
        <v>0</v>
      </c>
      <c r="IX410" s="1098">
        <f>IF(IX$9=$N410,#REF!,0)</f>
        <v>0</v>
      </c>
      <c r="IY410" s="1098">
        <f>IF(IY$9=$N410,#REF!,0)</f>
        <v>0</v>
      </c>
      <c r="IZ410" s="1098">
        <f>IF(IZ$9=$N410,#REF!,0)</f>
        <v>0</v>
      </c>
      <c r="JA410" s="1098">
        <f>IF(JA$9=$N410,#REF!,0)</f>
        <v>0</v>
      </c>
      <c r="JB410" s="1098">
        <f>IF(JB$9=$N410,#REF!,0)</f>
        <v>0</v>
      </c>
      <c r="JC410" s="1098">
        <f>IF(JC$9=$N410,#REF!,0)</f>
        <v>0</v>
      </c>
      <c r="JD410" s="1098">
        <f>IF(JD$9=$N410,#REF!,0)</f>
        <v>0</v>
      </c>
      <c r="JE410" s="1098">
        <f>IF(JE$9=$N410,#REF!,0)</f>
        <v>0</v>
      </c>
      <c r="JF410" s="1098">
        <f>IF(JF$9=$N410,#REF!,0)</f>
        <v>0</v>
      </c>
      <c r="JG410" s="1098">
        <f>IF(JG$9=$N410,#REF!,0)</f>
        <v>0</v>
      </c>
      <c r="JH410" s="1098">
        <f>IF(JH$9=$N410,#REF!,0)</f>
        <v>0</v>
      </c>
      <c r="JI410" s="1098">
        <f>IF(JI$9=$N410,#REF!,0)</f>
        <v>0</v>
      </c>
      <c r="JJ410" s="1098">
        <f>IF(JJ$9=$N410,#REF!,0)</f>
        <v>0</v>
      </c>
      <c r="JK410" s="1098">
        <f>IF(JK$9=$N410,#REF!,0)</f>
        <v>0</v>
      </c>
      <c r="JL410" s="1098">
        <f>IF(JL$9=$N410,#REF!,0)</f>
        <v>0</v>
      </c>
      <c r="JM410" s="1098">
        <f>IF(JM$9=$N410,#REF!,0)</f>
        <v>0</v>
      </c>
      <c r="JN410" s="1098">
        <f>IF(JN$9=$N410,#REF!,0)</f>
        <v>0</v>
      </c>
      <c r="JO410" s="1098">
        <f>IF(JO$9=$N410,#REF!,0)</f>
        <v>0</v>
      </c>
      <c r="JP410" s="1098">
        <f>IF(JP$9=$N410,#REF!,0)</f>
        <v>0</v>
      </c>
      <c r="JQ410" s="1098">
        <f>IF(JQ$9=$N410,#REF!,0)</f>
        <v>0</v>
      </c>
      <c r="JR410" s="1098">
        <f>IF(JR$9=$N410,#REF!,0)</f>
        <v>0</v>
      </c>
      <c r="JS410" s="1098">
        <f>IF(JS$9=$N410,#REF!,0)</f>
        <v>0</v>
      </c>
      <c r="JT410" s="1098">
        <f>IF(JT$9=$N410,#REF!,0)</f>
        <v>0</v>
      </c>
      <c r="JU410" s="1098">
        <f>IF(JU$9=$N410,#REF!,0)</f>
        <v>0</v>
      </c>
      <c r="JV410" s="1098">
        <f>IF(JV$9=$N410,#REF!,0)</f>
        <v>0</v>
      </c>
      <c r="JW410" s="1098">
        <f>IF(JW$9=$N410,#REF!,0)</f>
        <v>0</v>
      </c>
      <c r="JX410" s="681"/>
      <c r="JZ410" s="681">
        <f t="shared" si="1151"/>
        <v>0</v>
      </c>
      <c r="KA410" s="681">
        <f t="shared" si="1151"/>
        <v>0</v>
      </c>
      <c r="KB410" s="681">
        <f t="shared" si="1151"/>
        <v>0</v>
      </c>
      <c r="KC410" s="681">
        <f t="shared" si="1151"/>
        <v>0</v>
      </c>
      <c r="KD410" s="681">
        <f t="shared" si="1151"/>
        <v>0</v>
      </c>
      <c r="KE410" s="681">
        <f t="shared" si="1151"/>
        <v>0</v>
      </c>
      <c r="KF410" s="681">
        <f t="shared" si="1151"/>
        <v>0</v>
      </c>
      <c r="KG410" s="681">
        <f t="shared" si="1151"/>
        <v>0</v>
      </c>
      <c r="KH410" s="681">
        <f t="shared" si="1151"/>
        <v>0</v>
      </c>
      <c r="KI410" s="681">
        <f t="shared" si="1151"/>
        <v>0</v>
      </c>
      <c r="KJ410" s="681">
        <f t="shared" si="1151"/>
        <v>0</v>
      </c>
      <c r="KN410" s="1098">
        <f t="shared" si="1156"/>
        <v>0</v>
      </c>
      <c r="KO410" s="1098">
        <f t="shared" si="1156"/>
        <v>0</v>
      </c>
      <c r="KP410" s="1098">
        <f t="shared" si="1156"/>
        <v>0</v>
      </c>
      <c r="KQ410" s="1098">
        <f t="shared" si="1156"/>
        <v>0</v>
      </c>
      <c r="KR410" s="1098">
        <f t="shared" si="1156"/>
        <v>0</v>
      </c>
      <c r="KS410" s="1098">
        <f t="shared" si="1156"/>
        <v>0</v>
      </c>
      <c r="KT410" s="1098">
        <f t="shared" si="1156"/>
        <v>0</v>
      </c>
      <c r="KU410" s="1098">
        <f t="shared" si="1156"/>
        <v>0</v>
      </c>
      <c r="KV410" s="1098">
        <f t="shared" si="1156"/>
        <v>0</v>
      </c>
      <c r="KW410" s="1098">
        <f t="shared" si="1156"/>
        <v>0</v>
      </c>
      <c r="KX410" s="1098">
        <f t="shared" si="1156"/>
        <v>0</v>
      </c>
      <c r="KY410" s="1098">
        <f t="shared" si="1156"/>
        <v>0</v>
      </c>
      <c r="KZ410" s="1098">
        <f t="shared" si="1156"/>
        <v>0</v>
      </c>
      <c r="LA410" s="1098">
        <f t="shared" si="1156"/>
        <v>0</v>
      </c>
      <c r="LB410" s="1098">
        <f t="shared" si="1156"/>
        <v>0</v>
      </c>
      <c r="LC410" s="1098">
        <f t="shared" si="1152"/>
        <v>0</v>
      </c>
      <c r="LD410" s="1098">
        <f t="shared" si="1152"/>
        <v>0</v>
      </c>
      <c r="LE410" s="1098">
        <f t="shared" si="1152"/>
        <v>0</v>
      </c>
      <c r="LF410" s="1098">
        <f t="shared" si="1152"/>
        <v>0</v>
      </c>
      <c r="LG410" s="1098">
        <f t="shared" si="1152"/>
        <v>0</v>
      </c>
      <c r="LH410" s="1098">
        <f t="shared" si="1152"/>
        <v>0</v>
      </c>
      <c r="LI410" s="1098">
        <f t="shared" si="1152"/>
        <v>0</v>
      </c>
      <c r="LJ410" s="1098">
        <f t="shared" si="1152"/>
        <v>0</v>
      </c>
      <c r="LK410" s="1098">
        <f t="shared" si="1152"/>
        <v>0</v>
      </c>
      <c r="LL410" s="1098">
        <f t="shared" si="1152"/>
        <v>0</v>
      </c>
      <c r="LM410" s="1098">
        <f t="shared" si="1152"/>
        <v>0</v>
      </c>
      <c r="LN410" s="1098">
        <f t="shared" si="1152"/>
        <v>0</v>
      </c>
      <c r="LO410" s="1098">
        <f t="shared" si="1152"/>
        <v>0</v>
      </c>
      <c r="LP410" s="1098">
        <f t="shared" si="1152"/>
        <v>0</v>
      </c>
      <c r="LQ410" s="1098">
        <f t="shared" si="1152"/>
        <v>0</v>
      </c>
      <c r="LR410" s="1098">
        <f t="shared" si="1152"/>
        <v>0</v>
      </c>
      <c r="LS410" s="1098">
        <f t="shared" si="1106"/>
        <v>0</v>
      </c>
    </row>
    <row r="411" spans="1:331" ht="20.100000000000001" customHeight="1" x14ac:dyDescent="0.35">
      <c r="A411" s="708" t="s">
        <v>496</v>
      </c>
      <c r="B411" s="708" t="s">
        <v>496</v>
      </c>
      <c r="C411" s="536"/>
      <c r="D411" s="708"/>
      <c r="E411" s="708"/>
      <c r="F411" s="708" t="s">
        <v>8</v>
      </c>
      <c r="G411" s="708" t="s">
        <v>9</v>
      </c>
      <c r="H411" s="708"/>
      <c r="I411" s="708"/>
      <c r="J411" s="708"/>
      <c r="K411" s="549"/>
      <c r="L411" s="554" t="s">
        <v>462</v>
      </c>
      <c r="M411" s="554"/>
      <c r="N411" s="554"/>
      <c r="O411" s="1370"/>
      <c r="P411" s="424" t="e">
        <f t="shared" ref="P411:V411" si="1162">SUM(P412)</f>
        <v>#REF!</v>
      </c>
      <c r="Q411" s="424" t="e">
        <f t="shared" si="1162"/>
        <v>#REF!</v>
      </c>
      <c r="R411" s="424" t="e">
        <f t="shared" si="1162"/>
        <v>#REF!</v>
      </c>
      <c r="S411" s="424" t="e">
        <f t="shared" si="1162"/>
        <v>#REF!</v>
      </c>
      <c r="T411" s="424" t="e">
        <f t="shared" si="1162"/>
        <v>#REF!</v>
      </c>
      <c r="U411" s="424" t="e">
        <f t="shared" si="1162"/>
        <v>#REF!</v>
      </c>
      <c r="V411" s="424" t="e">
        <f t="shared" si="1162"/>
        <v>#REF!</v>
      </c>
      <c r="W411" s="424" t="e">
        <f>(V411/T411)*100</f>
        <v>#REF!</v>
      </c>
      <c r="X411" s="424" t="e">
        <f>SUM(X412)</f>
        <v>#REF!</v>
      </c>
      <c r="Y411" s="424" t="e">
        <f>SUM(Y412)</f>
        <v>#REF!</v>
      </c>
      <c r="Z411" s="424" t="e">
        <f>SUM(Z412)</f>
        <v>#REF!</v>
      </c>
      <c r="AA411" s="424" t="e">
        <f>SUM(AG412)</f>
        <v>#REF!</v>
      </c>
      <c r="AB411" s="424" t="e">
        <f>SUM(AB412)</f>
        <v>#REF!</v>
      </c>
      <c r="AC411" s="424" t="e">
        <f>SUM(AC412)</f>
        <v>#REF!</v>
      </c>
      <c r="AD411" s="424" t="e">
        <f>SUM(AD412)</f>
        <v>#REF!</v>
      </c>
      <c r="AE411" s="424" t="e">
        <f>(AD411/AC411)*100</f>
        <v>#REF!</v>
      </c>
      <c r="AF411" s="424" t="e">
        <f t="shared" ref="AF411:AR411" si="1163">SUM(AF412)</f>
        <v>#REF!</v>
      </c>
      <c r="AG411" s="424" t="e">
        <f t="shared" si="1163"/>
        <v>#REF!</v>
      </c>
      <c r="AH411" s="424" t="e">
        <f t="shared" si="1163"/>
        <v>#REF!</v>
      </c>
      <c r="AI411" s="424" t="e">
        <f t="shared" si="1163"/>
        <v>#REF!</v>
      </c>
      <c r="AJ411" s="424" t="e">
        <f t="shared" si="1163"/>
        <v>#REF!</v>
      </c>
      <c r="AK411" s="424" t="e">
        <f t="shared" si="1163"/>
        <v>#REF!</v>
      </c>
      <c r="AL411" s="424" t="e">
        <f t="shared" si="1163"/>
        <v>#REF!</v>
      </c>
      <c r="AM411" s="424" t="e">
        <f t="shared" si="1163"/>
        <v>#REF!</v>
      </c>
      <c r="AN411" s="118" t="e">
        <f t="shared" si="1163"/>
        <v>#REF!</v>
      </c>
      <c r="AO411" s="118" t="e">
        <f t="shared" si="1163"/>
        <v>#REF!</v>
      </c>
      <c r="AP411" s="118" t="e">
        <f t="shared" si="1163"/>
        <v>#REF!</v>
      </c>
      <c r="AQ411" s="118" t="e">
        <f t="shared" si="1163"/>
        <v>#REF!</v>
      </c>
      <c r="AR411" s="118">
        <f t="shared" si="1163"/>
        <v>0</v>
      </c>
      <c r="AS411" s="118" t="e">
        <f>AR411/AN411*100</f>
        <v>#REF!</v>
      </c>
      <c r="AT411" s="118" t="e">
        <f>AR411/AP411*100</f>
        <v>#REF!</v>
      </c>
      <c r="AU411" s="118" t="e">
        <f>SUM(AU412)</f>
        <v>#REF!</v>
      </c>
      <c r="AV411" s="118">
        <f>SUM(AV412)</f>
        <v>0</v>
      </c>
      <c r="AW411" s="118">
        <f>SUM(AW412)</f>
        <v>0</v>
      </c>
      <c r="AX411" s="118">
        <f>SUM(AX412)</f>
        <v>0</v>
      </c>
      <c r="AY411" s="118">
        <f>SUM(AY412)</f>
        <v>169700</v>
      </c>
      <c r="AZ411" s="424"/>
      <c r="BA411" s="424"/>
      <c r="BB411" s="118">
        <f t="shared" ref="BB411:BK411" si="1164">SUM(BB412)</f>
        <v>169700</v>
      </c>
      <c r="BC411" s="118">
        <f t="shared" si="1164"/>
        <v>174700</v>
      </c>
      <c r="BD411" s="118">
        <f t="shared" si="1164"/>
        <v>139181.12</v>
      </c>
      <c r="BE411" s="118">
        <f t="shared" si="1164"/>
        <v>148674.34</v>
      </c>
      <c r="BF411" s="118">
        <f t="shared" si="1164"/>
        <v>228384.19999999998</v>
      </c>
      <c r="BG411" s="118">
        <f t="shared" si="1164"/>
        <v>183858.71</v>
      </c>
      <c r="BH411" s="118">
        <f t="shared" si="1164"/>
        <v>112210.44</v>
      </c>
      <c r="BI411" s="118">
        <f>SUM(BI412)</f>
        <v>19660</v>
      </c>
      <c r="BJ411" s="118">
        <f>SUM(BJ412)</f>
        <v>125060</v>
      </c>
      <c r="BK411" s="118">
        <f t="shared" si="1164"/>
        <v>78280.23</v>
      </c>
      <c r="BL411" s="118">
        <f>IFERROR(BK411/BJ411*100,)</f>
        <v>62.594138813369582</v>
      </c>
      <c r="BM411" s="118"/>
      <c r="BN411" s="118"/>
      <c r="BO411" s="118">
        <f>SUM(BO412)</f>
        <v>132681.41999999998</v>
      </c>
      <c r="BP411" s="118"/>
      <c r="BQ411" s="118"/>
      <c r="BR411" s="118">
        <f>SUM(BR412)</f>
        <v>17998.580000000002</v>
      </c>
      <c r="BS411" s="118">
        <f>SUM(BS412)</f>
        <v>151580</v>
      </c>
      <c r="BT411" s="118">
        <f>SUM(BT412)</f>
        <v>97171.48</v>
      </c>
      <c r="BU411" s="118">
        <f>SUM(BU412)</f>
        <v>-19120.059999999998</v>
      </c>
      <c r="BV411" s="118">
        <f>SUM(BV412)</f>
        <v>150280</v>
      </c>
      <c r="BW411" s="118"/>
      <c r="BX411" s="118"/>
      <c r="BY411" s="118">
        <f>SUM(BY412)</f>
        <v>110850</v>
      </c>
      <c r="BZ411" s="118">
        <f>SUM(BZ412)</f>
        <v>109630.23</v>
      </c>
      <c r="CA411" s="118">
        <f>IFERROR(BZ411/BG411*100,)</f>
        <v>59.627433478675009</v>
      </c>
      <c r="CB411" s="118">
        <f>IFERROR(BZ411/BY411*100,)</f>
        <v>98.899621109607565</v>
      </c>
      <c r="CC411" s="118">
        <f>SUM(CC412)</f>
        <v>31026.991249999999</v>
      </c>
      <c r="CD411" s="118">
        <f>SUM(CD412)</f>
        <v>30840</v>
      </c>
      <c r="CE411" s="118">
        <f>SUM(CE412)</f>
        <v>150680</v>
      </c>
      <c r="CF411" s="118">
        <f>SUM(CF412)</f>
        <v>32220.03</v>
      </c>
      <c r="CG411" s="118">
        <f>IFERROR(CF411/CE411*100,)</f>
        <v>21.38308335545527</v>
      </c>
      <c r="CH411" s="118">
        <f>SUM(CH412)</f>
        <v>-1263.7306666666666</v>
      </c>
      <c r="CI411" s="118">
        <f>SUM(CI412)</f>
        <v>149380</v>
      </c>
      <c r="CJ411" s="118"/>
      <c r="CK411" s="118">
        <f>IFERROR(CJ411/CI411*100,)</f>
        <v>0</v>
      </c>
      <c r="CL411" s="118">
        <f>SUM(CL412)</f>
        <v>0</v>
      </c>
      <c r="CM411" s="118">
        <f>SUM(CM412)</f>
        <v>149380</v>
      </c>
      <c r="CN411" s="118"/>
      <c r="CO411" s="118">
        <f>IFERROR(CN411/CM411*100,)</f>
        <v>0</v>
      </c>
      <c r="CP411" s="118">
        <f>SUM(CP412)</f>
        <v>0</v>
      </c>
      <c r="CQ411" s="118">
        <f>SUM(CQ412)</f>
        <v>149380</v>
      </c>
      <c r="CR411" s="118">
        <f>SUM(CR412)</f>
        <v>71733.2</v>
      </c>
      <c r="CS411" s="118">
        <f t="shared" si="1114"/>
        <v>48.020618556701031</v>
      </c>
      <c r="CT411" s="118">
        <f>SUM(CT412)</f>
        <v>-23667.826666666668</v>
      </c>
      <c r="CU411" s="118">
        <f>SUM(CU412)</f>
        <v>124630</v>
      </c>
      <c r="CV411" s="118">
        <f>SUM(CV412)</f>
        <v>70733.2</v>
      </c>
      <c r="CW411" s="118">
        <f t="shared" si="1115"/>
        <v>56.754553478295755</v>
      </c>
      <c r="CX411" s="118">
        <f t="shared" ref="CX411:DH411" si="1165">SUM(CX412)</f>
        <v>105.65142857142857</v>
      </c>
      <c r="CY411" s="118">
        <f t="shared" si="1165"/>
        <v>125630</v>
      </c>
      <c r="CZ411" s="118">
        <f t="shared" si="1165"/>
        <v>170000</v>
      </c>
      <c r="DA411" s="118">
        <f t="shared" si="1165"/>
        <v>170000</v>
      </c>
      <c r="DB411" s="118">
        <f t="shared" si="1165"/>
        <v>68255.12</v>
      </c>
      <c r="DC411" s="118">
        <f>SUM(DC412)</f>
        <v>84274.09</v>
      </c>
      <c r="DD411" s="118">
        <f t="shared" si="1117"/>
        <v>123.46925769085162</v>
      </c>
      <c r="DE411" s="118">
        <f t="shared" si="1118"/>
        <v>51.816336694540091</v>
      </c>
      <c r="DF411" s="118">
        <f>SUM(DF412)</f>
        <v>120937.77</v>
      </c>
      <c r="DG411" s="118">
        <f t="shared" si="1165"/>
        <v>167594.01999999999</v>
      </c>
      <c r="DH411" s="118">
        <f t="shared" si="1165"/>
        <v>41131.35</v>
      </c>
      <c r="DI411" s="118">
        <f t="shared" si="1120"/>
        <v>24.542253953929858</v>
      </c>
      <c r="DJ411" s="118">
        <f>SUM(DJ412)</f>
        <v>2017.8519999999999</v>
      </c>
      <c r="DK411" s="118">
        <f>SUM(DK412)</f>
        <v>162640</v>
      </c>
      <c r="DL411" s="118">
        <f>IFERROR(DF411/DK411*100,)</f>
        <v>74.359179783571079</v>
      </c>
      <c r="DM411" s="118">
        <f>SUM(DM412)</f>
        <v>0</v>
      </c>
      <c r="DN411" s="118">
        <f>SUM(DN412)</f>
        <v>166640</v>
      </c>
      <c r="DO411" s="118">
        <f>SUM(DO412)</f>
        <v>88441.47</v>
      </c>
      <c r="DP411" s="118">
        <f t="shared" si="1123"/>
        <v>53.07337373979837</v>
      </c>
      <c r="DQ411" s="118">
        <f>SUM(DQ412)</f>
        <v>7071.48</v>
      </c>
      <c r="DR411" s="118">
        <f>SUM(DR412)</f>
        <v>174068.52</v>
      </c>
      <c r="DS411" s="118">
        <f>SUM(DS412)</f>
        <v>116612.91</v>
      </c>
      <c r="DT411" s="118">
        <f>IFERROR(DS411/DR411*100,)</f>
        <v>66.992532595784709</v>
      </c>
      <c r="DU411" s="118">
        <f t="shared" ref="DU411:EB411" si="1166">SUM(DU412)</f>
        <v>-33261.479999999996</v>
      </c>
      <c r="DV411" s="118">
        <f t="shared" si="1166"/>
        <v>140892.96</v>
      </c>
      <c r="DW411" s="118">
        <f t="shared" si="1166"/>
        <v>210000</v>
      </c>
      <c r="DX411" s="118">
        <f t="shared" si="1166"/>
        <v>160000</v>
      </c>
      <c r="DY411" s="118">
        <f t="shared" si="1166"/>
        <v>160000</v>
      </c>
      <c r="DZ411" s="118">
        <f>SUM(DZ412)</f>
        <v>82616.47</v>
      </c>
      <c r="EA411" s="118">
        <f t="shared" si="1166"/>
        <v>209357.04</v>
      </c>
      <c r="EB411" s="118">
        <f t="shared" si="1166"/>
        <v>32765.65</v>
      </c>
      <c r="EC411" s="118">
        <f t="shared" si="1128"/>
        <v>15.65060816679487</v>
      </c>
      <c r="ED411" s="118">
        <f>SUM(ED412)</f>
        <v>31000</v>
      </c>
      <c r="EE411" s="118">
        <f>SUM(EE412)</f>
        <v>240000</v>
      </c>
      <c r="EF411" s="118">
        <f>SUM(EF412)</f>
        <v>0</v>
      </c>
      <c r="EG411" s="118">
        <f t="shared" si="1130"/>
        <v>0</v>
      </c>
      <c r="EH411" s="118" t="e">
        <f>SUM(EH412)</f>
        <v>#REF!</v>
      </c>
      <c r="EI411" s="118">
        <f>IFERROR(#REF!/DZ411*100,)</f>
        <v>0</v>
      </c>
      <c r="EJ411" s="118">
        <f>IFERROR(#REF!/#REF!*100,)</f>
        <v>0</v>
      </c>
      <c r="EK411" s="118">
        <f t="shared" ref="EK411:EM411" si="1167">SUM(EK412)</f>
        <v>214500</v>
      </c>
      <c r="EL411" s="118">
        <f t="shared" si="1167"/>
        <v>214500</v>
      </c>
      <c r="EM411" s="118">
        <f t="shared" si="1167"/>
        <v>214500</v>
      </c>
      <c r="EN411" s="123"/>
      <c r="EO411" s="123"/>
      <c r="EP411" s="123"/>
      <c r="EQ411" s="123"/>
      <c r="ER411" s="123"/>
      <c r="ES411" s="146">
        <f t="shared" si="1141"/>
        <v>0</v>
      </c>
      <c r="EX411" s="739">
        <f>IF(EX$9=$K411,#REF!,0)</f>
        <v>0</v>
      </c>
      <c r="EY411" s="739">
        <f>IF(EY$9=$K411,#REF!,0)</f>
        <v>0</v>
      </c>
      <c r="EZ411" s="739">
        <f>IF(EZ$9=$K411,#REF!,0)</f>
        <v>0</v>
      </c>
      <c r="FA411" s="739">
        <f>IF(FA$9=$K411,#REF!,0)</f>
        <v>0</v>
      </c>
      <c r="FB411" s="739">
        <f>IF(FB$9=$K411,#REF!,0)</f>
        <v>0</v>
      </c>
      <c r="FC411" s="739">
        <f>IF(FC$9=$K411,#REF!,0)</f>
        <v>0</v>
      </c>
      <c r="FD411" s="739">
        <f>IF(FD$9=$K411,#REF!,0)</f>
        <v>0</v>
      </c>
      <c r="FE411" s="739">
        <f>IF(FE$9=$K411,#REF!,0)</f>
        <v>0</v>
      </c>
      <c r="FF411" s="739">
        <f>IF(FF$9=$K411,#REF!,0)</f>
        <v>0</v>
      </c>
      <c r="FG411" s="739">
        <f>IF(FG$9=$K411,#REF!,0)</f>
        <v>0</v>
      </c>
      <c r="FH411" s="739">
        <f>IF(FH$9=$K411,#REF!,0)</f>
        <v>0</v>
      </c>
      <c r="FI411" s="739">
        <f>IF(FI$9=$K411,#REF!,0)</f>
        <v>0</v>
      </c>
      <c r="FJ411" s="739">
        <f>IF(FJ$9=$K411,#REF!,0)</f>
        <v>0</v>
      </c>
      <c r="FK411" s="739">
        <f>IF(FK$9=$K411,#REF!,0)</f>
        <v>0</v>
      </c>
      <c r="FL411" s="739">
        <f>IF(FL$9=$K411,#REF!,0)</f>
        <v>0</v>
      </c>
      <c r="FM411" s="739">
        <f>IF(FM$9=$K411,#REF!,0)</f>
        <v>0</v>
      </c>
      <c r="FN411" s="739">
        <f>IF(FN$9=$K411,#REF!,0)</f>
        <v>0</v>
      </c>
      <c r="FO411" s="739">
        <f>IF(FO$9=$K411,#REF!,0)</f>
        <v>0</v>
      </c>
      <c r="FP411" s="739">
        <f>IF(FP$9=$K411,#REF!,0)</f>
        <v>0</v>
      </c>
      <c r="FQ411" s="739">
        <f>IF(FQ$9=$K411,#REF!,0)</f>
        <v>0</v>
      </c>
      <c r="FU411" s="739">
        <f t="shared" si="1149"/>
        <v>0</v>
      </c>
      <c r="FV411" s="739">
        <f t="shared" si="1149"/>
        <v>0</v>
      </c>
      <c r="FW411" s="739">
        <f t="shared" si="1149"/>
        <v>0</v>
      </c>
      <c r="FX411" s="739">
        <f t="shared" si="1149"/>
        <v>0</v>
      </c>
      <c r="FY411" s="739">
        <f t="shared" si="1149"/>
        <v>0</v>
      </c>
      <c r="FZ411" s="739">
        <f t="shared" si="1149"/>
        <v>0</v>
      </c>
      <c r="GA411" s="739">
        <f t="shared" si="1149"/>
        <v>0</v>
      </c>
      <c r="GB411" s="739">
        <f t="shared" si="1149"/>
        <v>0</v>
      </c>
      <c r="GC411" s="739">
        <f t="shared" si="1149"/>
        <v>0</v>
      </c>
      <c r="GD411" s="739">
        <f t="shared" si="1149"/>
        <v>0</v>
      </c>
      <c r="GE411" s="739">
        <f t="shared" si="1150"/>
        <v>0</v>
      </c>
      <c r="GF411" s="739">
        <f t="shared" si="1150"/>
        <v>0</v>
      </c>
      <c r="GG411" s="739">
        <f t="shared" si="1150"/>
        <v>0</v>
      </c>
      <c r="GH411" s="739">
        <f t="shared" si="1150"/>
        <v>0</v>
      </c>
      <c r="GI411" s="739">
        <f t="shared" si="1150"/>
        <v>0</v>
      </c>
      <c r="GJ411" s="739">
        <f t="shared" si="1150"/>
        <v>0</v>
      </c>
      <c r="GK411" s="739">
        <f t="shared" si="1150"/>
        <v>0</v>
      </c>
      <c r="GL411" s="739">
        <f t="shared" si="1150"/>
        <v>0</v>
      </c>
      <c r="GM411" s="739">
        <f t="shared" si="1150"/>
        <v>0</v>
      </c>
      <c r="GN411" s="739">
        <f t="shared" si="1150"/>
        <v>0</v>
      </c>
      <c r="GQ411" s="1098">
        <f>IF(GQ$9=$N411,#REF!,0)</f>
        <v>0</v>
      </c>
      <c r="GR411" s="1098">
        <f>IF(GR$9=$N411,#REF!,0)</f>
        <v>0</v>
      </c>
      <c r="GS411" s="1098">
        <f>IF(GS$9=$N411,#REF!,0)</f>
        <v>0</v>
      </c>
      <c r="GT411" s="1098">
        <f>IF(GT$9=$N411,#REF!,0)</f>
        <v>0</v>
      </c>
      <c r="GU411" s="1098">
        <f>IF(GU$9=$N411,#REF!,0)</f>
        <v>0</v>
      </c>
      <c r="GV411" s="1098">
        <f>IF(GV$9=$N411,#REF!,0)</f>
        <v>0</v>
      </c>
      <c r="GW411" s="1098">
        <f>IF(GW$9=$N411,#REF!,0)</f>
        <v>0</v>
      </c>
      <c r="GX411" s="1098">
        <f>IF(GX$9=$N411,#REF!,0)</f>
        <v>0</v>
      </c>
      <c r="GY411" s="1098">
        <f>IF(GY$9=$N411,#REF!,0)</f>
        <v>0</v>
      </c>
      <c r="GZ411" s="1098">
        <f>IF(GZ$9=$N411,#REF!,0)</f>
        <v>0</v>
      </c>
      <c r="HA411" s="1098">
        <f>IF(HA$9=$N411,#REF!,0)</f>
        <v>0</v>
      </c>
      <c r="HB411" s="1098">
        <f>IF(HB$9=$N411,#REF!,0)</f>
        <v>0</v>
      </c>
      <c r="HC411" s="1098">
        <f>IF(HC$9=$N411,#REF!,0)</f>
        <v>0</v>
      </c>
      <c r="HD411" s="1098">
        <f>IF(HD$9=$N411,#REF!,0)</f>
        <v>0</v>
      </c>
      <c r="HE411" s="1098">
        <f>IF(HE$9=$N411,#REF!,0)</f>
        <v>0</v>
      </c>
      <c r="HF411" s="1098">
        <f>IF(HF$9=$N411,#REF!,0)</f>
        <v>0</v>
      </c>
      <c r="HG411" s="1098">
        <f>IF(HG$9=$N411,#REF!,0)</f>
        <v>0</v>
      </c>
      <c r="HH411" s="1098">
        <f>IF(HH$9=$N411,#REF!,0)</f>
        <v>0</v>
      </c>
      <c r="HI411" s="1098">
        <f>IF(HI$9=$N411,#REF!,0)</f>
        <v>0</v>
      </c>
      <c r="HJ411" s="1098">
        <f>IF(HJ$9=$N411,#REF!,0)</f>
        <v>0</v>
      </c>
      <c r="HK411" s="1098">
        <f>IF(HK$9=$N411,#REF!,0)</f>
        <v>0</v>
      </c>
      <c r="HL411" s="1098">
        <f>IF(HL$9=$N411,#REF!,0)</f>
        <v>0</v>
      </c>
      <c r="HM411" s="1098">
        <f>IF(HM$9=$N411,#REF!,0)</f>
        <v>0</v>
      </c>
      <c r="HN411" s="1098">
        <f>IF(HN$9=$N411,#REF!,0)</f>
        <v>0</v>
      </c>
      <c r="HO411" s="1098">
        <f>IF(HO$9=$N411,#REF!,0)</f>
        <v>0</v>
      </c>
      <c r="HP411" s="1098">
        <f>IF(HP$9=$N411,#REF!,0)</f>
        <v>0</v>
      </c>
      <c r="HQ411" s="1098">
        <f>IF(HQ$9=$N411,#REF!,0)</f>
        <v>0</v>
      </c>
      <c r="HR411" s="1098">
        <f>IF(HR$9=$N411,#REF!,0)</f>
        <v>0</v>
      </c>
      <c r="HS411" s="1098">
        <f>IF(HS$9=$N411,#REF!,0)</f>
        <v>0</v>
      </c>
      <c r="HT411" s="1098">
        <f>IF(HT$9=$N411,#REF!,0)</f>
        <v>0</v>
      </c>
      <c r="HU411" s="1098">
        <f>IF(HU$9=$N411,#REF!,0)</f>
        <v>0</v>
      </c>
      <c r="HV411" s="1098">
        <f>IF(HV$9=$N411,#REF!,0)</f>
        <v>0</v>
      </c>
      <c r="HW411" s="1098">
        <f>IF(HW$9=$N411,#REF!,0)</f>
        <v>0</v>
      </c>
      <c r="HX411" s="1098">
        <f>IF(HX$9=$N411,#REF!,0)</f>
        <v>0</v>
      </c>
      <c r="HY411" s="1098">
        <f>IF(HY$9=$N411,#REF!,0)</f>
        <v>0</v>
      </c>
      <c r="HZ411" s="1098">
        <f>IF(HZ$9=$N411,#REF!,0)</f>
        <v>0</v>
      </c>
      <c r="IA411" s="1098">
        <f>IF(IA$9=$N411,#REF!,0)</f>
        <v>0</v>
      </c>
      <c r="IB411" s="1098">
        <f>IF(IB$9=$N411,#REF!,0)</f>
        <v>0</v>
      </c>
      <c r="IC411" s="1098">
        <f>IF(IC$9=$N411,#REF!,0)</f>
        <v>0</v>
      </c>
      <c r="ID411" s="1098">
        <f>IF(ID$9=$N411,#REF!,0)</f>
        <v>0</v>
      </c>
      <c r="IE411" s="1098">
        <f>IF(IE$9=$N411,#REF!,0)</f>
        <v>0</v>
      </c>
      <c r="IF411" s="1098">
        <f>IF(IF$9=$N411,#REF!,0)</f>
        <v>0</v>
      </c>
      <c r="IG411" s="1098">
        <f>IF(IG$9=$N411,#REF!,0)</f>
        <v>0</v>
      </c>
      <c r="IH411" s="1098">
        <f>IF(IH$9=$N411,#REF!,0)</f>
        <v>0</v>
      </c>
      <c r="II411" s="1098">
        <f>IF(II$9=$N411,#REF!,0)</f>
        <v>0</v>
      </c>
      <c r="IJ411" s="1098">
        <f>IF(IJ$9=$N411,#REF!,0)</f>
        <v>0</v>
      </c>
      <c r="IK411" s="1098">
        <f>IF(IK$9=$N411,#REF!,0)</f>
        <v>0</v>
      </c>
      <c r="IL411" s="1098">
        <f>IF(IL$9=$N411,#REF!,0)</f>
        <v>0</v>
      </c>
      <c r="IM411" s="1098">
        <f>IF(IM$9=$N411,#REF!,0)</f>
        <v>0</v>
      </c>
      <c r="IN411" s="1098">
        <f>IF(IN$9=$N411,#REF!,0)</f>
        <v>0</v>
      </c>
      <c r="IO411" s="1098">
        <f>IF(IO$9=$N411,#REF!,0)</f>
        <v>0</v>
      </c>
      <c r="IP411" s="1098">
        <f>IF(IP$9=$N411,#REF!,0)</f>
        <v>0</v>
      </c>
      <c r="IQ411" s="1098">
        <f>IF(IQ$9=$N411,#REF!,0)</f>
        <v>0</v>
      </c>
      <c r="IR411" s="1098">
        <f>IF(IR$9=$N411,#REF!,0)</f>
        <v>0</v>
      </c>
      <c r="IS411" s="1098">
        <f>IF(IS$9=$N411,#REF!,0)</f>
        <v>0</v>
      </c>
      <c r="IT411" s="1098">
        <f>IF(IT$9=$N411,#REF!,0)</f>
        <v>0</v>
      </c>
      <c r="IU411" s="1098">
        <f>IF(IU$9=$N411,#REF!,0)</f>
        <v>0</v>
      </c>
      <c r="IV411" s="1098">
        <f>IF(IV$9=$N411,#REF!,0)</f>
        <v>0</v>
      </c>
      <c r="IW411" s="1098">
        <f>IF(IW$9=$N411,#REF!,0)</f>
        <v>0</v>
      </c>
      <c r="IX411" s="1098">
        <f>IF(IX$9=$N411,#REF!,0)</f>
        <v>0</v>
      </c>
      <c r="IY411" s="1098">
        <f>IF(IY$9=$N411,#REF!,0)</f>
        <v>0</v>
      </c>
      <c r="IZ411" s="1098">
        <f>IF(IZ$9=$N411,#REF!,0)</f>
        <v>0</v>
      </c>
      <c r="JA411" s="1098">
        <f>IF(JA$9=$N411,#REF!,0)</f>
        <v>0</v>
      </c>
      <c r="JB411" s="1098">
        <f>IF(JB$9=$N411,#REF!,0)</f>
        <v>0</v>
      </c>
      <c r="JC411" s="1098">
        <f>IF(JC$9=$N411,#REF!,0)</f>
        <v>0</v>
      </c>
      <c r="JD411" s="1098">
        <f>IF(JD$9=$N411,#REF!,0)</f>
        <v>0</v>
      </c>
      <c r="JE411" s="1098">
        <f>IF(JE$9=$N411,#REF!,0)</f>
        <v>0</v>
      </c>
      <c r="JF411" s="1098">
        <f>IF(JF$9=$N411,#REF!,0)</f>
        <v>0</v>
      </c>
      <c r="JG411" s="1098">
        <f>IF(JG$9=$N411,#REF!,0)</f>
        <v>0</v>
      </c>
      <c r="JH411" s="1098">
        <f>IF(JH$9=$N411,#REF!,0)</f>
        <v>0</v>
      </c>
      <c r="JI411" s="1098">
        <f>IF(JI$9=$N411,#REF!,0)</f>
        <v>0</v>
      </c>
      <c r="JJ411" s="1098">
        <f>IF(JJ$9=$N411,#REF!,0)</f>
        <v>0</v>
      </c>
      <c r="JK411" s="1098">
        <f>IF(JK$9=$N411,#REF!,0)</f>
        <v>0</v>
      </c>
      <c r="JL411" s="1098">
        <f>IF(JL$9=$N411,#REF!,0)</f>
        <v>0</v>
      </c>
      <c r="JM411" s="1098">
        <f>IF(JM$9=$N411,#REF!,0)</f>
        <v>0</v>
      </c>
      <c r="JN411" s="1098">
        <f>IF(JN$9=$N411,#REF!,0)</f>
        <v>0</v>
      </c>
      <c r="JO411" s="1098">
        <f>IF(JO$9=$N411,#REF!,0)</f>
        <v>0</v>
      </c>
      <c r="JP411" s="1098">
        <f>IF(JP$9=$N411,#REF!,0)</f>
        <v>0</v>
      </c>
      <c r="JQ411" s="1098">
        <f>IF(JQ$9=$N411,#REF!,0)</f>
        <v>0</v>
      </c>
      <c r="JR411" s="1098">
        <f>IF(JR$9=$N411,#REF!,0)</f>
        <v>0</v>
      </c>
      <c r="JS411" s="1098">
        <f>IF(JS$9=$N411,#REF!,0)</f>
        <v>0</v>
      </c>
      <c r="JT411" s="1098">
        <f>IF(JT$9=$N411,#REF!,0)</f>
        <v>0</v>
      </c>
      <c r="JU411" s="1098">
        <f>IF(JU$9=$N411,#REF!,0)</f>
        <v>0</v>
      </c>
      <c r="JV411" s="1098">
        <f>IF(JV$9=$N411,#REF!,0)</f>
        <v>0</v>
      </c>
      <c r="JW411" s="1098">
        <f>IF(JW$9=$N411,#REF!,0)</f>
        <v>0</v>
      </c>
      <c r="JX411" s="681"/>
      <c r="JZ411" s="681">
        <f t="shared" si="1151"/>
        <v>0</v>
      </c>
      <c r="KA411" s="681">
        <f t="shared" si="1151"/>
        <v>0</v>
      </c>
      <c r="KB411" s="681">
        <f t="shared" si="1151"/>
        <v>0</v>
      </c>
      <c r="KC411" s="681">
        <f t="shared" si="1151"/>
        <v>0</v>
      </c>
      <c r="KD411" s="681">
        <f t="shared" si="1151"/>
        <v>0</v>
      </c>
      <c r="KE411" s="681">
        <f t="shared" si="1151"/>
        <v>0</v>
      </c>
      <c r="KF411" s="681">
        <f t="shared" si="1151"/>
        <v>0</v>
      </c>
      <c r="KG411" s="681">
        <f t="shared" si="1151"/>
        <v>0</v>
      </c>
      <c r="KH411" s="681">
        <f t="shared" si="1151"/>
        <v>0</v>
      </c>
      <c r="KI411" s="681">
        <f t="shared" si="1151"/>
        <v>0</v>
      </c>
      <c r="KJ411" s="681">
        <f t="shared" si="1151"/>
        <v>0</v>
      </c>
      <c r="KN411" s="1098">
        <f t="shared" si="1156"/>
        <v>0</v>
      </c>
      <c r="KO411" s="1098">
        <f t="shared" si="1156"/>
        <v>0</v>
      </c>
      <c r="KP411" s="1098">
        <f t="shared" si="1156"/>
        <v>0</v>
      </c>
      <c r="KQ411" s="1098">
        <f t="shared" si="1156"/>
        <v>0</v>
      </c>
      <c r="KR411" s="1098">
        <f t="shared" si="1156"/>
        <v>0</v>
      </c>
      <c r="KS411" s="1098">
        <f t="shared" si="1156"/>
        <v>0</v>
      </c>
      <c r="KT411" s="1098">
        <f t="shared" si="1156"/>
        <v>0</v>
      </c>
      <c r="KU411" s="1098">
        <f t="shared" si="1156"/>
        <v>0</v>
      </c>
      <c r="KV411" s="1098">
        <f t="shared" si="1156"/>
        <v>0</v>
      </c>
      <c r="KW411" s="1098">
        <f t="shared" si="1156"/>
        <v>0</v>
      </c>
      <c r="KX411" s="1098">
        <f t="shared" si="1156"/>
        <v>0</v>
      </c>
      <c r="KY411" s="1098">
        <f t="shared" si="1156"/>
        <v>0</v>
      </c>
      <c r="KZ411" s="1098">
        <f t="shared" si="1156"/>
        <v>0</v>
      </c>
      <c r="LA411" s="1098">
        <f t="shared" si="1156"/>
        <v>0</v>
      </c>
      <c r="LB411" s="1098">
        <f t="shared" si="1156"/>
        <v>0</v>
      </c>
      <c r="LC411" s="1098">
        <f t="shared" si="1152"/>
        <v>0</v>
      </c>
      <c r="LD411" s="1098">
        <f t="shared" si="1152"/>
        <v>0</v>
      </c>
      <c r="LE411" s="1098">
        <f t="shared" si="1152"/>
        <v>0</v>
      </c>
      <c r="LF411" s="1098">
        <f t="shared" si="1152"/>
        <v>0</v>
      </c>
      <c r="LG411" s="1098">
        <f t="shared" si="1152"/>
        <v>0</v>
      </c>
      <c r="LH411" s="1098">
        <f t="shared" si="1152"/>
        <v>0</v>
      </c>
      <c r="LI411" s="1098">
        <f t="shared" si="1152"/>
        <v>0</v>
      </c>
      <c r="LJ411" s="1098">
        <f t="shared" si="1152"/>
        <v>0</v>
      </c>
      <c r="LK411" s="1098">
        <f t="shared" si="1152"/>
        <v>0</v>
      </c>
      <c r="LL411" s="1098">
        <f t="shared" si="1152"/>
        <v>0</v>
      </c>
      <c r="LM411" s="1098">
        <f t="shared" si="1152"/>
        <v>0</v>
      </c>
      <c r="LN411" s="1098">
        <f t="shared" si="1152"/>
        <v>0</v>
      </c>
      <c r="LO411" s="1098">
        <f t="shared" si="1152"/>
        <v>0</v>
      </c>
      <c r="LP411" s="1098">
        <f t="shared" si="1152"/>
        <v>0</v>
      </c>
      <c r="LQ411" s="1098">
        <f t="shared" si="1152"/>
        <v>0</v>
      </c>
      <c r="LR411" s="1098">
        <f t="shared" si="1152"/>
        <v>0</v>
      </c>
      <c r="LS411" s="1098">
        <f t="shared" si="1106"/>
        <v>0</v>
      </c>
    </row>
    <row r="412" spans="1:331" ht="19.5" customHeight="1" x14ac:dyDescent="0.35">
      <c r="A412" s="684" t="s">
        <v>407</v>
      </c>
      <c r="B412" s="684" t="s">
        <v>407</v>
      </c>
      <c r="C412" s="571"/>
      <c r="D412" s="683"/>
      <c r="E412" s="683"/>
      <c r="F412" s="684"/>
      <c r="G412" s="683"/>
      <c r="H412" s="683"/>
      <c r="I412" s="684"/>
      <c r="J412" s="684" t="s">
        <v>212</v>
      </c>
      <c r="K412" s="588"/>
      <c r="L412" s="548" t="s">
        <v>410</v>
      </c>
      <c r="M412" s="548"/>
      <c r="N412" s="548"/>
      <c r="O412" s="1349"/>
      <c r="P412" s="39" t="e">
        <f>SUM(#REF!)</f>
        <v>#REF!</v>
      </c>
      <c r="Q412" s="39" t="e">
        <f>SUM(#REF!)</f>
        <v>#REF!</v>
      </c>
      <c r="R412" s="39" t="e">
        <f>SUM(#REF!)</f>
        <v>#REF!</v>
      </c>
      <c r="S412" s="39" t="e">
        <f>SUM(#REF!)</f>
        <v>#REF!</v>
      </c>
      <c r="T412" s="39" t="e">
        <f>SUM(#REF!)</f>
        <v>#REF!</v>
      </c>
      <c r="U412" s="39" t="e">
        <f>SUM(#REF!)</f>
        <v>#REF!</v>
      </c>
      <c r="V412" s="39" t="e">
        <f>SUM(#REF!)</f>
        <v>#REF!</v>
      </c>
      <c r="W412" s="39" t="e">
        <f>(V412/T412)*100</f>
        <v>#REF!</v>
      </c>
      <c r="X412" s="39" t="e">
        <f>SUM(#REF!)</f>
        <v>#REF!</v>
      </c>
      <c r="Y412" s="39" t="e">
        <f>SUM(#REF!)</f>
        <v>#REF!</v>
      </c>
      <c r="Z412" s="39" t="e">
        <f>SUM(#REF!)</f>
        <v>#REF!</v>
      </c>
      <c r="AA412" s="39" t="e">
        <f>SUM(#REF!)</f>
        <v>#REF!</v>
      </c>
      <c r="AB412" s="39" t="e">
        <f>#REF!</f>
        <v>#REF!</v>
      </c>
      <c r="AC412" s="39" t="e">
        <f>#REF!</f>
        <v>#REF!</v>
      </c>
      <c r="AD412" s="39" t="e">
        <f>#REF!</f>
        <v>#REF!</v>
      </c>
      <c r="AE412" s="39" t="e">
        <f>#REF!</f>
        <v>#REF!</v>
      </c>
      <c r="AF412" s="39" t="e">
        <f>#REF!</f>
        <v>#REF!</v>
      </c>
      <c r="AG412" s="39" t="e">
        <f>#REF!</f>
        <v>#REF!</v>
      </c>
      <c r="AH412" s="39" t="e">
        <f>#REF!</f>
        <v>#REF!</v>
      </c>
      <c r="AI412" s="39" t="e">
        <f>#REF!</f>
        <v>#REF!</v>
      </c>
      <c r="AJ412" s="39" t="e">
        <f>#REF!</f>
        <v>#REF!</v>
      </c>
      <c r="AK412" s="39" t="e">
        <f>#REF!</f>
        <v>#REF!</v>
      </c>
      <c r="AL412" s="39" t="e">
        <f>#REF!</f>
        <v>#REF!</v>
      </c>
      <c r="AM412" s="39" t="e">
        <f>#REF!</f>
        <v>#REF!</v>
      </c>
      <c r="AN412" s="104" t="e">
        <f>#REF!</f>
        <v>#REF!</v>
      </c>
      <c r="AO412" s="104" t="e">
        <f>#REF!</f>
        <v>#REF!</v>
      </c>
      <c r="AP412" s="104" t="e">
        <f>#REF!</f>
        <v>#REF!</v>
      </c>
      <c r="AQ412" s="104" t="e">
        <f>#REF!</f>
        <v>#REF!</v>
      </c>
      <c r="AR412" s="104">
        <f>AR416</f>
        <v>0</v>
      </c>
      <c r="AS412" s="104">
        <v>0</v>
      </c>
      <c r="AT412" s="104" t="e">
        <f>AR412/AP412*100</f>
        <v>#REF!</v>
      </c>
      <c r="AU412" s="104" t="e">
        <f>#REF!</f>
        <v>#REF!</v>
      </c>
      <c r="AV412" s="104">
        <f>AV416</f>
        <v>0</v>
      </c>
      <c r="AW412" s="104">
        <f>AW416</f>
        <v>0</v>
      </c>
      <c r="AX412" s="104">
        <f>AX416</f>
        <v>0</v>
      </c>
      <c r="AY412" s="104">
        <f>AY416</f>
        <v>169700</v>
      </c>
      <c r="AZ412" s="39"/>
      <c r="BA412" s="39"/>
      <c r="BB412" s="104">
        <f t="shared" ref="BB412:BK412" si="1168">BB416</f>
        <v>169700</v>
      </c>
      <c r="BC412" s="104">
        <f t="shared" si="1168"/>
        <v>174700</v>
      </c>
      <c r="BD412" s="104">
        <f t="shared" si="1168"/>
        <v>139181.12</v>
      </c>
      <c r="BE412" s="104">
        <f t="shared" si="1168"/>
        <v>148674.34</v>
      </c>
      <c r="BF412" s="104">
        <f t="shared" si="1168"/>
        <v>228384.19999999998</v>
      </c>
      <c r="BG412" s="104">
        <f t="shared" si="1168"/>
        <v>183858.71</v>
      </c>
      <c r="BH412" s="104">
        <f t="shared" si="1168"/>
        <v>112210.44</v>
      </c>
      <c r="BI412" s="104">
        <f>BI416</f>
        <v>19660</v>
      </c>
      <c r="BJ412" s="104">
        <f>BJ416</f>
        <v>125060</v>
      </c>
      <c r="BK412" s="104">
        <f t="shared" si="1168"/>
        <v>78280.23</v>
      </c>
      <c r="BL412" s="104">
        <f>IFERROR(BK412/BJ412*100,)</f>
        <v>62.594138813369582</v>
      </c>
      <c r="BM412" s="104"/>
      <c r="BN412" s="104"/>
      <c r="BO412" s="104">
        <f>BO416</f>
        <v>132681.41999999998</v>
      </c>
      <c r="BP412" s="104"/>
      <c r="BQ412" s="104"/>
      <c r="BR412" s="104">
        <f t="shared" ref="BR412:BY412" si="1169">BR416</f>
        <v>17998.580000000002</v>
      </c>
      <c r="BS412" s="104">
        <f t="shared" si="1169"/>
        <v>151580</v>
      </c>
      <c r="BT412" s="104">
        <f>BT416</f>
        <v>97171.48</v>
      </c>
      <c r="BU412" s="104">
        <f t="shared" si="1169"/>
        <v>-19120.059999999998</v>
      </c>
      <c r="BV412" s="104">
        <f t="shared" si="1169"/>
        <v>150280</v>
      </c>
      <c r="BW412" s="104"/>
      <c r="BX412" s="104"/>
      <c r="BY412" s="104">
        <f t="shared" si="1169"/>
        <v>110850</v>
      </c>
      <c r="BZ412" s="104">
        <f>BZ416</f>
        <v>109630.23</v>
      </c>
      <c r="CA412" s="104">
        <f>IFERROR(BZ412/BG412*100,)</f>
        <v>59.627433478675009</v>
      </c>
      <c r="CB412" s="104">
        <f>IFERROR(BZ412/BY412*100,)</f>
        <v>98.899621109607565</v>
      </c>
      <c r="CC412" s="104">
        <f>CC416</f>
        <v>31026.991249999999</v>
      </c>
      <c r="CD412" s="104">
        <f>CD416</f>
        <v>30840</v>
      </c>
      <c r="CE412" s="104">
        <f>CE416</f>
        <v>150680</v>
      </c>
      <c r="CF412" s="104">
        <f>CF416</f>
        <v>32220.03</v>
      </c>
      <c r="CG412" s="104">
        <f>IFERROR(CF412/CE412*100,)</f>
        <v>21.38308335545527</v>
      </c>
      <c r="CH412" s="104">
        <f>CH416</f>
        <v>-1263.7306666666666</v>
      </c>
      <c r="CI412" s="104">
        <f>CI416</f>
        <v>149380</v>
      </c>
      <c r="CJ412" s="104"/>
      <c r="CK412" s="104">
        <f>IFERROR(CJ412/CI412*100,)</f>
        <v>0</v>
      </c>
      <c r="CL412" s="104">
        <f>CL416</f>
        <v>0</v>
      </c>
      <c r="CM412" s="104">
        <f>CM416</f>
        <v>149380</v>
      </c>
      <c r="CN412" s="104"/>
      <c r="CO412" s="104">
        <f>IFERROR(CN412/CM412*100,)</f>
        <v>0</v>
      </c>
      <c r="CP412" s="104">
        <f>CP416</f>
        <v>0</v>
      </c>
      <c r="CQ412" s="104">
        <f>CQ416</f>
        <v>149380</v>
      </c>
      <c r="CR412" s="104">
        <f>CR416</f>
        <v>71733.2</v>
      </c>
      <c r="CS412" s="104">
        <f t="shared" si="1114"/>
        <v>48.020618556701031</v>
      </c>
      <c r="CT412" s="104">
        <f>CT416</f>
        <v>-23667.826666666668</v>
      </c>
      <c r="CU412" s="104">
        <f>CU416</f>
        <v>124630</v>
      </c>
      <c r="CV412" s="104">
        <f>CV416</f>
        <v>70733.2</v>
      </c>
      <c r="CW412" s="104">
        <f t="shared" si="1115"/>
        <v>56.754553478295755</v>
      </c>
      <c r="CX412" s="104">
        <f t="shared" ref="CX412:DH412" si="1170">CX416</f>
        <v>105.65142857142857</v>
      </c>
      <c r="CY412" s="104">
        <f t="shared" si="1170"/>
        <v>125630</v>
      </c>
      <c r="CZ412" s="104">
        <f t="shared" si="1170"/>
        <v>170000</v>
      </c>
      <c r="DA412" s="104">
        <f t="shared" si="1170"/>
        <v>170000</v>
      </c>
      <c r="DB412" s="104">
        <f>DB416</f>
        <v>68255.12</v>
      </c>
      <c r="DC412" s="104">
        <f>DC416</f>
        <v>84274.09</v>
      </c>
      <c r="DD412" s="104">
        <f t="shared" si="1117"/>
        <v>123.46925769085162</v>
      </c>
      <c r="DE412" s="104">
        <f t="shared" si="1118"/>
        <v>51.816336694540091</v>
      </c>
      <c r="DF412" s="104">
        <f>DF416</f>
        <v>120937.77</v>
      </c>
      <c r="DG412" s="104">
        <f t="shared" si="1170"/>
        <v>167594.01999999999</v>
      </c>
      <c r="DH412" s="104">
        <f t="shared" si="1170"/>
        <v>41131.35</v>
      </c>
      <c r="DI412" s="104">
        <f t="shared" si="1120"/>
        <v>24.542253953929858</v>
      </c>
      <c r="DJ412" s="104">
        <f>DJ416</f>
        <v>2017.8519999999999</v>
      </c>
      <c r="DK412" s="104">
        <f>DK416</f>
        <v>162640</v>
      </c>
      <c r="DL412" s="104">
        <f>IFERROR(DF412/DK412*100,)</f>
        <v>74.359179783571079</v>
      </c>
      <c r="DM412" s="104">
        <f>DM416</f>
        <v>0</v>
      </c>
      <c r="DN412" s="104">
        <f>DN416</f>
        <v>166640</v>
      </c>
      <c r="DO412" s="104">
        <f>DO416</f>
        <v>88441.47</v>
      </c>
      <c r="DP412" s="104">
        <f t="shared" si="1123"/>
        <v>53.07337373979837</v>
      </c>
      <c r="DQ412" s="104">
        <f>DQ416</f>
        <v>7071.48</v>
      </c>
      <c r="DR412" s="104">
        <f>DR416</f>
        <v>174068.52</v>
      </c>
      <c r="DS412" s="104">
        <f>DS416</f>
        <v>116612.91</v>
      </c>
      <c r="DT412" s="104">
        <f>IFERROR(DS412/DR412*100,)</f>
        <v>66.992532595784709</v>
      </c>
      <c r="DU412" s="104">
        <f t="shared" ref="DU412:EB412" si="1171">DU416</f>
        <v>-33261.479999999996</v>
      </c>
      <c r="DV412" s="104">
        <f t="shared" si="1171"/>
        <v>140892.96</v>
      </c>
      <c r="DW412" s="104">
        <f t="shared" si="1171"/>
        <v>210000</v>
      </c>
      <c r="DX412" s="104">
        <f t="shared" si="1171"/>
        <v>160000</v>
      </c>
      <c r="DY412" s="104">
        <f t="shared" si="1171"/>
        <v>160000</v>
      </c>
      <c r="DZ412" s="104">
        <f>DZ416</f>
        <v>82616.47</v>
      </c>
      <c r="EA412" s="104">
        <f t="shared" si="1171"/>
        <v>209357.04</v>
      </c>
      <c r="EB412" s="104">
        <f t="shared" si="1171"/>
        <v>32765.65</v>
      </c>
      <c r="EC412" s="104">
        <f t="shared" si="1128"/>
        <v>15.65060816679487</v>
      </c>
      <c r="ED412" s="104">
        <f>ED416</f>
        <v>31000</v>
      </c>
      <c r="EE412" s="104">
        <f>EE416</f>
        <v>240000</v>
      </c>
      <c r="EF412" s="104">
        <f>EF416</f>
        <v>0</v>
      </c>
      <c r="EG412" s="104">
        <f t="shared" si="1130"/>
        <v>0</v>
      </c>
      <c r="EH412" s="104" t="e">
        <f>EH416</f>
        <v>#REF!</v>
      </c>
      <c r="EI412" s="104">
        <f>IFERROR(#REF!/DZ412*100,)</f>
        <v>0</v>
      </c>
      <c r="EJ412" s="104">
        <f>IFERROR(#REF!/#REF!*100,)</f>
        <v>0</v>
      </c>
      <c r="EK412" s="104">
        <f t="shared" ref="EK412:EM412" si="1172">EK416</f>
        <v>214500</v>
      </c>
      <c r="EL412" s="104">
        <f t="shared" si="1172"/>
        <v>214500</v>
      </c>
      <c r="EM412" s="104">
        <f t="shared" si="1172"/>
        <v>214500</v>
      </c>
      <c r="EN412" s="123"/>
      <c r="EO412" s="123"/>
      <c r="EP412" s="123"/>
      <c r="EQ412" s="123"/>
      <c r="ER412" s="123"/>
      <c r="ES412" s="146">
        <f t="shared" si="1141"/>
        <v>0</v>
      </c>
      <c r="EX412" s="739">
        <f>IF(EX$9=$K412,#REF!,0)</f>
        <v>0</v>
      </c>
      <c r="EY412" s="739">
        <f>IF(EY$9=$K412,#REF!,0)</f>
        <v>0</v>
      </c>
      <c r="EZ412" s="739">
        <f>IF(EZ$9=$K412,#REF!,0)</f>
        <v>0</v>
      </c>
      <c r="FA412" s="739">
        <f>IF(FA$9=$K412,#REF!,0)</f>
        <v>0</v>
      </c>
      <c r="FB412" s="739">
        <f>IF(FB$9=$K412,#REF!,0)</f>
        <v>0</v>
      </c>
      <c r="FC412" s="739">
        <f>IF(FC$9=$K412,#REF!,0)</f>
        <v>0</v>
      </c>
      <c r="FD412" s="739">
        <f>IF(FD$9=$K412,#REF!,0)</f>
        <v>0</v>
      </c>
      <c r="FE412" s="739">
        <f>IF(FE$9=$K412,#REF!,0)</f>
        <v>0</v>
      </c>
      <c r="FF412" s="739">
        <f>IF(FF$9=$K412,#REF!,0)</f>
        <v>0</v>
      </c>
      <c r="FG412" s="739">
        <f>IF(FG$9=$K412,#REF!,0)</f>
        <v>0</v>
      </c>
      <c r="FH412" s="739">
        <f>IF(FH$9=$K412,#REF!,0)</f>
        <v>0</v>
      </c>
      <c r="FI412" s="739">
        <f>IF(FI$9=$K412,#REF!,0)</f>
        <v>0</v>
      </c>
      <c r="FJ412" s="739">
        <f>IF(FJ$9=$K412,#REF!,0)</f>
        <v>0</v>
      </c>
      <c r="FK412" s="739">
        <f>IF(FK$9=$K412,#REF!,0)</f>
        <v>0</v>
      </c>
      <c r="FL412" s="739">
        <f>IF(FL$9=$K412,#REF!,0)</f>
        <v>0</v>
      </c>
      <c r="FM412" s="739">
        <f>IF(FM$9=$K412,#REF!,0)</f>
        <v>0</v>
      </c>
      <c r="FN412" s="739">
        <f>IF(FN$9=$K412,#REF!,0)</f>
        <v>0</v>
      </c>
      <c r="FO412" s="739">
        <f>IF(FO$9=$K412,#REF!,0)</f>
        <v>0</v>
      </c>
      <c r="FP412" s="739">
        <f>IF(FP$9=$K412,#REF!,0)</f>
        <v>0</v>
      </c>
      <c r="FQ412" s="739">
        <f>IF(FQ$9=$K412,#REF!,0)</f>
        <v>0</v>
      </c>
      <c r="FU412" s="739">
        <f t="shared" si="1149"/>
        <v>0</v>
      </c>
      <c r="FV412" s="739">
        <f t="shared" si="1149"/>
        <v>0</v>
      </c>
      <c r="FW412" s="739">
        <f t="shared" si="1149"/>
        <v>0</v>
      </c>
      <c r="FX412" s="739">
        <f t="shared" si="1149"/>
        <v>0</v>
      </c>
      <c r="FY412" s="739">
        <f t="shared" si="1149"/>
        <v>0</v>
      </c>
      <c r="FZ412" s="739">
        <f t="shared" si="1149"/>
        <v>0</v>
      </c>
      <c r="GA412" s="739">
        <f t="shared" si="1149"/>
        <v>0</v>
      </c>
      <c r="GB412" s="739">
        <f t="shared" si="1149"/>
        <v>0</v>
      </c>
      <c r="GC412" s="739">
        <f t="shared" si="1149"/>
        <v>0</v>
      </c>
      <c r="GD412" s="739">
        <f t="shared" si="1149"/>
        <v>0</v>
      </c>
      <c r="GE412" s="739">
        <f t="shared" si="1150"/>
        <v>0</v>
      </c>
      <c r="GF412" s="739">
        <f t="shared" si="1150"/>
        <v>0</v>
      </c>
      <c r="GG412" s="739">
        <f t="shared" si="1150"/>
        <v>0</v>
      </c>
      <c r="GH412" s="739">
        <f t="shared" si="1150"/>
        <v>0</v>
      </c>
      <c r="GI412" s="739">
        <f t="shared" si="1150"/>
        <v>0</v>
      </c>
      <c r="GJ412" s="739">
        <f t="shared" si="1150"/>
        <v>0</v>
      </c>
      <c r="GK412" s="739">
        <f t="shared" si="1150"/>
        <v>0</v>
      </c>
      <c r="GL412" s="739">
        <f t="shared" si="1150"/>
        <v>0</v>
      </c>
      <c r="GM412" s="739">
        <f t="shared" si="1150"/>
        <v>0</v>
      </c>
      <c r="GN412" s="739">
        <f t="shared" si="1150"/>
        <v>0</v>
      </c>
      <c r="GQ412" s="1098">
        <f>IF(GQ$9=$N412,#REF!,0)</f>
        <v>0</v>
      </c>
      <c r="GR412" s="1098">
        <f>IF(GR$9=$N412,#REF!,0)</f>
        <v>0</v>
      </c>
      <c r="GS412" s="1098">
        <f>IF(GS$9=$N412,#REF!,0)</f>
        <v>0</v>
      </c>
      <c r="GT412" s="1098">
        <f>IF(GT$9=$N412,#REF!,0)</f>
        <v>0</v>
      </c>
      <c r="GU412" s="1098">
        <f>IF(GU$9=$N412,#REF!,0)</f>
        <v>0</v>
      </c>
      <c r="GV412" s="1098">
        <f>IF(GV$9=$N412,#REF!,0)</f>
        <v>0</v>
      </c>
      <c r="GW412" s="1098">
        <f>IF(GW$9=$N412,#REF!,0)</f>
        <v>0</v>
      </c>
      <c r="GX412" s="1098">
        <f>IF(GX$9=$N412,#REF!,0)</f>
        <v>0</v>
      </c>
      <c r="GY412" s="1098">
        <f>IF(GY$9=$N412,#REF!,0)</f>
        <v>0</v>
      </c>
      <c r="GZ412" s="1098">
        <f>IF(GZ$9=$N412,#REF!,0)</f>
        <v>0</v>
      </c>
      <c r="HA412" s="1098">
        <f>IF(HA$9=$N412,#REF!,0)</f>
        <v>0</v>
      </c>
      <c r="HB412" s="1098">
        <f>IF(HB$9=$N412,#REF!,0)</f>
        <v>0</v>
      </c>
      <c r="HC412" s="1098">
        <f>IF(HC$9=$N412,#REF!,0)</f>
        <v>0</v>
      </c>
      <c r="HD412" s="1098">
        <f>IF(HD$9=$N412,#REF!,0)</f>
        <v>0</v>
      </c>
      <c r="HE412" s="1098">
        <f>IF(HE$9=$N412,#REF!,0)</f>
        <v>0</v>
      </c>
      <c r="HF412" s="1098">
        <f>IF(HF$9=$N412,#REF!,0)</f>
        <v>0</v>
      </c>
      <c r="HG412" s="1098">
        <f>IF(HG$9=$N412,#REF!,0)</f>
        <v>0</v>
      </c>
      <c r="HH412" s="1098">
        <f>IF(HH$9=$N412,#REF!,0)</f>
        <v>0</v>
      </c>
      <c r="HI412" s="1098">
        <f>IF(HI$9=$N412,#REF!,0)</f>
        <v>0</v>
      </c>
      <c r="HJ412" s="1098">
        <f>IF(HJ$9=$N412,#REF!,0)</f>
        <v>0</v>
      </c>
      <c r="HK412" s="1098">
        <f>IF(HK$9=$N412,#REF!,0)</f>
        <v>0</v>
      </c>
      <c r="HL412" s="1098">
        <f>IF(HL$9=$N412,#REF!,0)</f>
        <v>0</v>
      </c>
      <c r="HM412" s="1098">
        <f>IF(HM$9=$N412,#REF!,0)</f>
        <v>0</v>
      </c>
      <c r="HN412" s="1098">
        <f>IF(HN$9=$N412,#REF!,0)</f>
        <v>0</v>
      </c>
      <c r="HO412" s="1098">
        <f>IF(HO$9=$N412,#REF!,0)</f>
        <v>0</v>
      </c>
      <c r="HP412" s="1098">
        <f>IF(HP$9=$N412,#REF!,0)</f>
        <v>0</v>
      </c>
      <c r="HQ412" s="1098">
        <f>IF(HQ$9=$N412,#REF!,0)</f>
        <v>0</v>
      </c>
      <c r="HR412" s="1098">
        <f>IF(HR$9=$N412,#REF!,0)</f>
        <v>0</v>
      </c>
      <c r="HS412" s="1098">
        <f>IF(HS$9=$N412,#REF!,0)</f>
        <v>0</v>
      </c>
      <c r="HT412" s="1098">
        <f>IF(HT$9=$N412,#REF!,0)</f>
        <v>0</v>
      </c>
      <c r="HU412" s="1098">
        <f>IF(HU$9=$N412,#REF!,0)</f>
        <v>0</v>
      </c>
      <c r="HV412" s="1098">
        <f>IF(HV$9=$N412,#REF!,0)</f>
        <v>0</v>
      </c>
      <c r="HW412" s="1098">
        <f>IF(HW$9=$N412,#REF!,0)</f>
        <v>0</v>
      </c>
      <c r="HX412" s="1098">
        <f>IF(HX$9=$N412,#REF!,0)</f>
        <v>0</v>
      </c>
      <c r="HY412" s="1098">
        <f>IF(HY$9=$N412,#REF!,0)</f>
        <v>0</v>
      </c>
      <c r="HZ412" s="1098">
        <f>IF(HZ$9=$N412,#REF!,0)</f>
        <v>0</v>
      </c>
      <c r="IA412" s="1098">
        <f>IF(IA$9=$N412,#REF!,0)</f>
        <v>0</v>
      </c>
      <c r="IB412" s="1098">
        <f>IF(IB$9=$N412,#REF!,0)</f>
        <v>0</v>
      </c>
      <c r="IC412" s="1098">
        <f>IF(IC$9=$N412,#REF!,0)</f>
        <v>0</v>
      </c>
      <c r="ID412" s="1098">
        <f>IF(ID$9=$N412,#REF!,0)</f>
        <v>0</v>
      </c>
      <c r="IE412" s="1098">
        <f>IF(IE$9=$N412,#REF!,0)</f>
        <v>0</v>
      </c>
      <c r="IF412" s="1098">
        <f>IF(IF$9=$N412,#REF!,0)</f>
        <v>0</v>
      </c>
      <c r="IG412" s="1098">
        <f>IF(IG$9=$N412,#REF!,0)</f>
        <v>0</v>
      </c>
      <c r="IH412" s="1098">
        <f>IF(IH$9=$N412,#REF!,0)</f>
        <v>0</v>
      </c>
      <c r="II412" s="1098">
        <f>IF(II$9=$N412,#REF!,0)</f>
        <v>0</v>
      </c>
      <c r="IJ412" s="1098">
        <f>IF(IJ$9=$N412,#REF!,0)</f>
        <v>0</v>
      </c>
      <c r="IK412" s="1098">
        <f>IF(IK$9=$N412,#REF!,0)</f>
        <v>0</v>
      </c>
      <c r="IL412" s="1098">
        <f>IF(IL$9=$N412,#REF!,0)</f>
        <v>0</v>
      </c>
      <c r="IM412" s="1098">
        <f>IF(IM$9=$N412,#REF!,0)</f>
        <v>0</v>
      </c>
      <c r="IN412" s="1098">
        <f>IF(IN$9=$N412,#REF!,0)</f>
        <v>0</v>
      </c>
      <c r="IO412" s="1098">
        <f>IF(IO$9=$N412,#REF!,0)</f>
        <v>0</v>
      </c>
      <c r="IP412" s="1098">
        <f>IF(IP$9=$N412,#REF!,0)</f>
        <v>0</v>
      </c>
      <c r="IQ412" s="1098">
        <f>IF(IQ$9=$N412,#REF!,0)</f>
        <v>0</v>
      </c>
      <c r="IR412" s="1098">
        <f>IF(IR$9=$N412,#REF!,0)</f>
        <v>0</v>
      </c>
      <c r="IS412" s="1098">
        <f>IF(IS$9=$N412,#REF!,0)</f>
        <v>0</v>
      </c>
      <c r="IT412" s="1098">
        <f>IF(IT$9=$N412,#REF!,0)</f>
        <v>0</v>
      </c>
      <c r="IU412" s="1098">
        <f>IF(IU$9=$N412,#REF!,0)</f>
        <v>0</v>
      </c>
      <c r="IV412" s="1098">
        <f>IF(IV$9=$N412,#REF!,0)</f>
        <v>0</v>
      </c>
      <c r="IW412" s="1098">
        <f>IF(IW$9=$N412,#REF!,0)</f>
        <v>0</v>
      </c>
      <c r="IX412" s="1098">
        <f>IF(IX$9=$N412,#REF!,0)</f>
        <v>0</v>
      </c>
      <c r="IY412" s="1098">
        <f>IF(IY$9=$N412,#REF!,0)</f>
        <v>0</v>
      </c>
      <c r="IZ412" s="1098">
        <f>IF(IZ$9=$N412,#REF!,0)</f>
        <v>0</v>
      </c>
      <c r="JA412" s="1098">
        <f>IF(JA$9=$N412,#REF!,0)</f>
        <v>0</v>
      </c>
      <c r="JB412" s="1098">
        <f>IF(JB$9=$N412,#REF!,0)</f>
        <v>0</v>
      </c>
      <c r="JC412" s="1098">
        <f>IF(JC$9=$N412,#REF!,0)</f>
        <v>0</v>
      </c>
      <c r="JD412" s="1098">
        <f>IF(JD$9=$N412,#REF!,0)</f>
        <v>0</v>
      </c>
      <c r="JE412" s="1098">
        <f>IF(JE$9=$N412,#REF!,0)</f>
        <v>0</v>
      </c>
      <c r="JF412" s="1098">
        <f>IF(JF$9=$N412,#REF!,0)</f>
        <v>0</v>
      </c>
      <c r="JG412" s="1098">
        <f>IF(JG$9=$N412,#REF!,0)</f>
        <v>0</v>
      </c>
      <c r="JH412" s="1098">
        <f>IF(JH$9=$N412,#REF!,0)</f>
        <v>0</v>
      </c>
      <c r="JI412" s="1098">
        <f>IF(JI$9=$N412,#REF!,0)</f>
        <v>0</v>
      </c>
      <c r="JJ412" s="1098">
        <f>IF(JJ$9=$N412,#REF!,0)</f>
        <v>0</v>
      </c>
      <c r="JK412" s="1098">
        <f>IF(JK$9=$N412,#REF!,0)</f>
        <v>0</v>
      </c>
      <c r="JL412" s="1098">
        <f>IF(JL$9=$N412,#REF!,0)</f>
        <v>0</v>
      </c>
      <c r="JM412" s="1098">
        <f>IF(JM$9=$N412,#REF!,0)</f>
        <v>0</v>
      </c>
      <c r="JN412" s="1098">
        <f>IF(JN$9=$N412,#REF!,0)</f>
        <v>0</v>
      </c>
      <c r="JO412" s="1098">
        <f>IF(JO$9=$N412,#REF!,0)</f>
        <v>0</v>
      </c>
      <c r="JP412" s="1098">
        <f>IF(JP$9=$N412,#REF!,0)</f>
        <v>0</v>
      </c>
      <c r="JQ412" s="1098">
        <f>IF(JQ$9=$N412,#REF!,0)</f>
        <v>0</v>
      </c>
      <c r="JR412" s="1098">
        <f>IF(JR$9=$N412,#REF!,0)</f>
        <v>0</v>
      </c>
      <c r="JS412" s="1098">
        <f>IF(JS$9=$N412,#REF!,0)</f>
        <v>0</v>
      </c>
      <c r="JT412" s="1098">
        <f>IF(JT$9=$N412,#REF!,0)</f>
        <v>0</v>
      </c>
      <c r="JU412" s="1098">
        <f>IF(JU$9=$N412,#REF!,0)</f>
        <v>0</v>
      </c>
      <c r="JV412" s="1098">
        <f>IF(JV$9=$N412,#REF!,0)</f>
        <v>0</v>
      </c>
      <c r="JW412" s="1098">
        <f>IF(JW$9=$N412,#REF!,0)</f>
        <v>0</v>
      </c>
      <c r="JX412" s="681"/>
      <c r="JZ412" s="681">
        <f t="shared" si="1151"/>
        <v>0</v>
      </c>
      <c r="KA412" s="681">
        <f t="shared" si="1151"/>
        <v>0</v>
      </c>
      <c r="KB412" s="681">
        <f t="shared" si="1151"/>
        <v>0</v>
      </c>
      <c r="KC412" s="681">
        <f t="shared" si="1151"/>
        <v>0</v>
      </c>
      <c r="KD412" s="681">
        <f t="shared" si="1151"/>
        <v>0</v>
      </c>
      <c r="KE412" s="681">
        <f t="shared" si="1151"/>
        <v>0</v>
      </c>
      <c r="KF412" s="681">
        <f t="shared" si="1151"/>
        <v>0</v>
      </c>
      <c r="KG412" s="681">
        <f t="shared" si="1151"/>
        <v>0</v>
      </c>
      <c r="KH412" s="681">
        <f t="shared" si="1151"/>
        <v>0</v>
      </c>
      <c r="KI412" s="681">
        <f t="shared" si="1151"/>
        <v>0</v>
      </c>
      <c r="KJ412" s="681">
        <f t="shared" si="1151"/>
        <v>0</v>
      </c>
      <c r="KN412" s="1098">
        <f t="shared" si="1156"/>
        <v>0</v>
      </c>
      <c r="KO412" s="1098">
        <f t="shared" si="1156"/>
        <v>0</v>
      </c>
      <c r="KP412" s="1098">
        <f t="shared" si="1156"/>
        <v>0</v>
      </c>
      <c r="KQ412" s="1098">
        <f t="shared" si="1156"/>
        <v>0</v>
      </c>
      <c r="KR412" s="1098">
        <f t="shared" si="1156"/>
        <v>0</v>
      </c>
      <c r="KS412" s="1098">
        <f t="shared" si="1156"/>
        <v>0</v>
      </c>
      <c r="KT412" s="1098">
        <f t="shared" si="1156"/>
        <v>0</v>
      </c>
      <c r="KU412" s="1098">
        <f t="shared" si="1156"/>
        <v>0</v>
      </c>
      <c r="KV412" s="1098">
        <f t="shared" si="1156"/>
        <v>0</v>
      </c>
      <c r="KW412" s="1098">
        <f t="shared" si="1156"/>
        <v>0</v>
      </c>
      <c r="KX412" s="1098">
        <f t="shared" si="1156"/>
        <v>0</v>
      </c>
      <c r="KY412" s="1098">
        <f t="shared" si="1156"/>
        <v>0</v>
      </c>
      <c r="KZ412" s="1098">
        <f t="shared" si="1156"/>
        <v>0</v>
      </c>
      <c r="LA412" s="1098">
        <f t="shared" si="1156"/>
        <v>0</v>
      </c>
      <c r="LB412" s="1098">
        <f t="shared" si="1156"/>
        <v>0</v>
      </c>
      <c r="LC412" s="1098">
        <f t="shared" si="1152"/>
        <v>0</v>
      </c>
      <c r="LD412" s="1098">
        <f t="shared" si="1152"/>
        <v>0</v>
      </c>
      <c r="LE412" s="1098">
        <f t="shared" si="1152"/>
        <v>0</v>
      </c>
      <c r="LF412" s="1098">
        <f t="shared" si="1152"/>
        <v>0</v>
      </c>
      <c r="LG412" s="1098">
        <f t="shared" si="1152"/>
        <v>0</v>
      </c>
      <c r="LH412" s="1098">
        <f t="shared" si="1152"/>
        <v>0</v>
      </c>
      <c r="LI412" s="1098">
        <f t="shared" si="1152"/>
        <v>0</v>
      </c>
      <c r="LJ412" s="1098">
        <f t="shared" si="1152"/>
        <v>0</v>
      </c>
      <c r="LK412" s="1098">
        <f t="shared" si="1152"/>
        <v>0</v>
      </c>
      <c r="LL412" s="1098">
        <f t="shared" si="1152"/>
        <v>0</v>
      </c>
      <c r="LM412" s="1098">
        <f t="shared" si="1152"/>
        <v>0</v>
      </c>
      <c r="LN412" s="1098">
        <f t="shared" si="1152"/>
        <v>0</v>
      </c>
      <c r="LO412" s="1098">
        <f t="shared" si="1152"/>
        <v>0</v>
      </c>
      <c r="LP412" s="1098">
        <f t="shared" si="1152"/>
        <v>0</v>
      </c>
      <c r="LQ412" s="1098">
        <f t="shared" si="1152"/>
        <v>0</v>
      </c>
      <c r="LR412" s="1098">
        <f t="shared" si="1152"/>
        <v>0</v>
      </c>
      <c r="LS412" s="1098">
        <f t="shared" si="1106"/>
        <v>0</v>
      </c>
    </row>
    <row r="413" spans="1:331" ht="19.5" customHeight="1" x14ac:dyDescent="0.35">
      <c r="A413" s="687"/>
      <c r="B413" s="687"/>
      <c r="C413" s="693"/>
      <c r="D413" s="687"/>
      <c r="E413" s="1024"/>
      <c r="F413" s="1024"/>
      <c r="G413" s="687"/>
      <c r="H413" s="687"/>
      <c r="I413" s="687"/>
      <c r="J413" s="603"/>
      <c r="K413" s="702" t="s">
        <v>5</v>
      </c>
      <c r="L413" s="624" t="s">
        <v>308</v>
      </c>
      <c r="M413" s="624"/>
      <c r="N413" s="624"/>
      <c r="O413" s="1355"/>
      <c r="P413" s="42"/>
      <c r="Q413" s="42"/>
      <c r="R413" s="42"/>
      <c r="S413" s="42">
        <v>0</v>
      </c>
      <c r="T413" s="42">
        <v>0</v>
      </c>
      <c r="U413" s="42">
        <v>0</v>
      </c>
      <c r="V413" s="42">
        <v>0</v>
      </c>
      <c r="W413" s="42">
        <v>0</v>
      </c>
      <c r="X413" s="42">
        <f>(Y413-U413)</f>
        <v>0</v>
      </c>
      <c r="Y413" s="42"/>
      <c r="Z413" s="42"/>
      <c r="AA413" s="42">
        <v>0</v>
      </c>
      <c r="AB413" s="42">
        <v>0</v>
      </c>
      <c r="AC413" s="42">
        <v>100000</v>
      </c>
      <c r="AD413" s="42">
        <v>0</v>
      </c>
      <c r="AE413" s="42">
        <f>(AD413/AC413)*100</f>
        <v>0</v>
      </c>
      <c r="AF413" s="42">
        <f>(AG413-AC413)</f>
        <v>0</v>
      </c>
      <c r="AG413" s="42">
        <v>100000</v>
      </c>
      <c r="AH413" s="42">
        <v>100000</v>
      </c>
      <c r="AI413" s="42">
        <v>100000</v>
      </c>
      <c r="AJ413" s="42">
        <v>100000</v>
      </c>
      <c r="AK413" s="42">
        <v>100000</v>
      </c>
      <c r="AL413" s="42">
        <v>100000</v>
      </c>
      <c r="AM413" s="42">
        <v>0</v>
      </c>
      <c r="AN413" s="109">
        <v>0</v>
      </c>
      <c r="AO413" s="109">
        <v>0</v>
      </c>
      <c r="AP413" s="109">
        <v>0</v>
      </c>
      <c r="AQ413" s="109">
        <v>0</v>
      </c>
      <c r="AR413" s="109">
        <f>AR432</f>
        <v>0</v>
      </c>
      <c r="AS413" s="109">
        <v>0</v>
      </c>
      <c r="AT413" s="109" t="e">
        <f>AR413/AP413*100</f>
        <v>#DIV/0!</v>
      </c>
      <c r="AU413" s="109">
        <v>110000</v>
      </c>
      <c r="AV413" s="109">
        <f>AV432</f>
        <v>0</v>
      </c>
      <c r="AW413" s="109"/>
      <c r="AX413" s="109"/>
      <c r="AY413" s="109">
        <f>BB413-AV413</f>
        <v>1870</v>
      </c>
      <c r="AZ413" s="42"/>
      <c r="BA413" s="42"/>
      <c r="BB413" s="109">
        <f>BB432</f>
        <v>1870</v>
      </c>
      <c r="BC413" s="109">
        <f>BC432</f>
        <v>1870</v>
      </c>
      <c r="BD413" s="109">
        <v>11550</v>
      </c>
      <c r="BE413" s="109">
        <f>BE432</f>
        <v>750</v>
      </c>
      <c r="BF413" s="109">
        <f>BF432</f>
        <v>7600</v>
      </c>
      <c r="BG413" s="109">
        <v>16150</v>
      </c>
      <c r="BH413" s="109">
        <v>10950</v>
      </c>
      <c r="BI413" s="109">
        <f>(BJ413-BH413)</f>
        <v>2400</v>
      </c>
      <c r="BJ413" s="109">
        <v>13350</v>
      </c>
      <c r="BK413" s="109">
        <v>5800</v>
      </c>
      <c r="BL413" s="109">
        <f>IFERROR(BK413/BJ413*100,)</f>
        <v>43.445692883895134</v>
      </c>
      <c r="BM413" s="109"/>
      <c r="BN413" s="109"/>
      <c r="BO413" s="109">
        <f>BO432</f>
        <v>3670</v>
      </c>
      <c r="BP413" s="109"/>
      <c r="BQ413" s="109"/>
      <c r="BR413" s="109">
        <f>(BS413-BO413)</f>
        <v>0</v>
      </c>
      <c r="BS413" s="109">
        <f>BS432</f>
        <v>3670</v>
      </c>
      <c r="BT413" s="109">
        <f>BT432</f>
        <v>0</v>
      </c>
      <c r="BU413" s="109">
        <f>(BY413-BO413)</f>
        <v>-3070</v>
      </c>
      <c r="BV413" s="109">
        <f>BV432</f>
        <v>3670</v>
      </c>
      <c r="BW413" s="109"/>
      <c r="BX413" s="109"/>
      <c r="BY413" s="109">
        <f>BY432</f>
        <v>600</v>
      </c>
      <c r="BZ413" s="109">
        <f>BZ432</f>
        <v>0</v>
      </c>
      <c r="CA413" s="109">
        <f>IFERROR(BZ413/BG413*100,)</f>
        <v>0</v>
      </c>
      <c r="CB413" s="109">
        <f>IFERROR(BZ413/BY413*100,)</f>
        <v>0</v>
      </c>
      <c r="CC413" s="109">
        <v>14770</v>
      </c>
      <c r="CD413" s="109">
        <v>14770</v>
      </c>
      <c r="CE413" s="109">
        <f>CE432</f>
        <v>3670</v>
      </c>
      <c r="CF413" s="109">
        <f>CF432</f>
        <v>0</v>
      </c>
      <c r="CG413" s="109">
        <f>IFERROR(CF413/CE413*100,)</f>
        <v>0</v>
      </c>
      <c r="CH413" s="109">
        <f>(CI413-CE413)</f>
        <v>0</v>
      </c>
      <c r="CI413" s="109">
        <f>CI432</f>
        <v>3670</v>
      </c>
      <c r="CJ413" s="109"/>
      <c r="CK413" s="109">
        <f>IFERROR(CJ413/CI413*100,)</f>
        <v>0</v>
      </c>
      <c r="CL413" s="109">
        <f>(CM413-CI413)</f>
        <v>0</v>
      </c>
      <c r="CM413" s="109">
        <f>CM432</f>
        <v>3670</v>
      </c>
      <c r="CN413" s="109"/>
      <c r="CO413" s="109">
        <f>IFERROR(CN413/CM413*100,)</f>
        <v>0</v>
      </c>
      <c r="CP413" s="109">
        <f>(CQ413-CM413)</f>
        <v>0</v>
      </c>
      <c r="CQ413" s="109">
        <f>CQ432</f>
        <v>3670</v>
      </c>
      <c r="CR413" s="109">
        <f>CR432</f>
        <v>170</v>
      </c>
      <c r="CS413" s="109">
        <f t="shared" si="1114"/>
        <v>4.6321525885558579</v>
      </c>
      <c r="CT413" s="109">
        <f>(CU413-CQ413)</f>
        <v>-1000</v>
      </c>
      <c r="CU413" s="109">
        <f>CU432</f>
        <v>2670</v>
      </c>
      <c r="CV413" s="109">
        <f>CV432</f>
        <v>170</v>
      </c>
      <c r="CW413" s="109">
        <f t="shared" si="1115"/>
        <v>6.3670411985018731</v>
      </c>
      <c r="CX413" s="109">
        <f>(CY413-CU413)</f>
        <v>0</v>
      </c>
      <c r="CY413" s="109">
        <f>CY432</f>
        <v>2670</v>
      </c>
      <c r="CZ413" s="109">
        <v>13870</v>
      </c>
      <c r="DA413" s="109">
        <v>13870</v>
      </c>
      <c r="DB413" s="109">
        <f>DB432</f>
        <v>7370</v>
      </c>
      <c r="DC413" s="109">
        <f>DC432</f>
        <v>510</v>
      </c>
      <c r="DD413" s="109">
        <f t="shared" si="1117"/>
        <v>6.9199457259158752</v>
      </c>
      <c r="DE413" s="109">
        <f t="shared" si="1118"/>
        <v>13.563829787234042</v>
      </c>
      <c r="DF413" s="109">
        <f>DF432</f>
        <v>10370</v>
      </c>
      <c r="DG413" s="109">
        <f>DG432</f>
        <v>3760</v>
      </c>
      <c r="DH413" s="109">
        <f>DH432</f>
        <v>0</v>
      </c>
      <c r="DI413" s="109">
        <f t="shared" si="1120"/>
        <v>0</v>
      </c>
      <c r="DJ413" s="109">
        <f>(DK413-DG413)</f>
        <v>0</v>
      </c>
      <c r="DK413" s="109">
        <f>DK432</f>
        <v>3760</v>
      </c>
      <c r="DL413" s="109">
        <f>IFERROR(DF413/DK413*100,)</f>
        <v>275.7978723404255</v>
      </c>
      <c r="DM413" s="109">
        <f>(DN413-DK413)</f>
        <v>0</v>
      </c>
      <c r="DN413" s="109">
        <f>DN432</f>
        <v>3760</v>
      </c>
      <c r="DO413" s="109">
        <f>DO432</f>
        <v>510</v>
      </c>
      <c r="DP413" s="109">
        <f t="shared" si="1123"/>
        <v>13.563829787234042</v>
      </c>
      <c r="DQ413" s="109">
        <f>(DR413-DN413)</f>
        <v>0</v>
      </c>
      <c r="DR413" s="109">
        <f>DR432</f>
        <v>3760</v>
      </c>
      <c r="DS413" s="109">
        <f>DS432</f>
        <v>510</v>
      </c>
      <c r="DT413" s="109">
        <f>IFERROR(DS413/DR413*100,)</f>
        <v>13.563829787234042</v>
      </c>
      <c r="DU413" s="109">
        <f>(DV413-DR413)</f>
        <v>-3260</v>
      </c>
      <c r="DV413" s="109">
        <f>DV432</f>
        <v>500</v>
      </c>
      <c r="DW413" s="109">
        <f>DW432</f>
        <v>6000</v>
      </c>
      <c r="DX413" s="109">
        <v>15000</v>
      </c>
      <c r="DY413" s="109">
        <v>15000</v>
      </c>
      <c r="DZ413" s="109">
        <f>DZ432</f>
        <v>510</v>
      </c>
      <c r="EA413" s="109">
        <f>EA432</f>
        <v>6000</v>
      </c>
      <c r="EB413" s="109">
        <f>EB432</f>
        <v>0</v>
      </c>
      <c r="EC413" s="109">
        <f t="shared" si="1128"/>
        <v>0</v>
      </c>
      <c r="ED413" s="109">
        <f>(EE413-EA413)</f>
        <v>0</v>
      </c>
      <c r="EE413" s="109">
        <f>EE432</f>
        <v>6000</v>
      </c>
      <c r="EF413" s="109">
        <f>EF432</f>
        <v>0</v>
      </c>
      <c r="EG413" s="109">
        <f t="shared" si="1130"/>
        <v>0</v>
      </c>
      <c r="EH413" s="109" t="e">
        <f>(#REF!-EE413)</f>
        <v>#REF!</v>
      </c>
      <c r="EI413" s="109">
        <f>IFERROR(#REF!/DZ413*100,)</f>
        <v>0</v>
      </c>
      <c r="EJ413" s="109">
        <f>IFERROR(#REF!/#REF!*100,)</f>
        <v>0</v>
      </c>
      <c r="EK413" s="109">
        <f t="shared" ref="EK413" si="1173">EK432</f>
        <v>17000</v>
      </c>
      <c r="EL413" s="109">
        <v>20000</v>
      </c>
      <c r="EM413" s="109">
        <v>20000</v>
      </c>
      <c r="EN413" s="123"/>
      <c r="EO413" s="123"/>
      <c r="EP413" s="123"/>
      <c r="EQ413" s="123"/>
      <c r="ER413" s="123"/>
      <c r="ES413" s="146">
        <f t="shared" si="1141"/>
        <v>0</v>
      </c>
      <c r="EX413" s="739" t="e">
        <f>IF(EX$9=$K413,#REF!,0)</f>
        <v>#REF!</v>
      </c>
      <c r="EY413" s="739">
        <f>IF(EY$9=$K413,#REF!,0)</f>
        <v>0</v>
      </c>
      <c r="EZ413" s="739">
        <f>IF(EZ$9=$K413,#REF!,0)</f>
        <v>0</v>
      </c>
      <c r="FA413" s="739">
        <f>IF(FA$9=$K413,#REF!,0)</f>
        <v>0</v>
      </c>
      <c r="FB413" s="739">
        <f>IF(FB$9=$K413,#REF!,0)</f>
        <v>0</v>
      </c>
      <c r="FC413" s="739">
        <f>IF(FC$9=$K413,#REF!,0)</f>
        <v>0</v>
      </c>
      <c r="FD413" s="739">
        <f>IF(FD$9=$K413,#REF!,0)</f>
        <v>0</v>
      </c>
      <c r="FE413" s="739">
        <f>IF(FE$9=$K413,#REF!,0)</f>
        <v>0</v>
      </c>
      <c r="FF413" s="739">
        <f>IF(FF$9=$K413,#REF!,0)</f>
        <v>0</v>
      </c>
      <c r="FG413" s="739">
        <f>IF(FG$9=$K413,#REF!,0)</f>
        <v>0</v>
      </c>
      <c r="FH413" s="739">
        <f>IF(FH$9=$K413,#REF!,0)</f>
        <v>0</v>
      </c>
      <c r="FI413" s="739">
        <f>IF(FI$9=$K413,#REF!,0)</f>
        <v>0</v>
      </c>
      <c r="FJ413" s="739">
        <f>IF(FJ$9=$K413,#REF!,0)</f>
        <v>0</v>
      </c>
      <c r="FK413" s="739">
        <f>IF(FK$9=$K413,#REF!,0)</f>
        <v>0</v>
      </c>
      <c r="FL413" s="739">
        <f>IF(FL$9=$K413,#REF!,0)</f>
        <v>0</v>
      </c>
      <c r="FM413" s="739">
        <f>IF(FM$9=$K413,#REF!,0)</f>
        <v>0</v>
      </c>
      <c r="FN413" s="739">
        <f>IF(FN$9=$K413,#REF!,0)</f>
        <v>0</v>
      </c>
      <c r="FO413" s="739">
        <f>IF(FO$9=$K413,#REF!,0)</f>
        <v>0</v>
      </c>
      <c r="FP413" s="739">
        <f>IF(FP$9=$K413,#REF!,0)</f>
        <v>0</v>
      </c>
      <c r="FQ413" s="739">
        <f>IF(FQ$9=$K413,#REF!,0)</f>
        <v>0</v>
      </c>
      <c r="FU413" s="739">
        <f t="shared" ref="FU413:GD423" si="1174">IF(FU$9=$K413,$EK413,0)</f>
        <v>17000</v>
      </c>
      <c r="FV413" s="739">
        <f t="shared" si="1174"/>
        <v>0</v>
      </c>
      <c r="FW413" s="739">
        <f t="shared" si="1174"/>
        <v>0</v>
      </c>
      <c r="FX413" s="739">
        <f t="shared" si="1174"/>
        <v>0</v>
      </c>
      <c r="FY413" s="739">
        <f t="shared" si="1174"/>
        <v>0</v>
      </c>
      <c r="FZ413" s="739">
        <f t="shared" si="1174"/>
        <v>0</v>
      </c>
      <c r="GA413" s="739">
        <f t="shared" si="1174"/>
        <v>0</v>
      </c>
      <c r="GB413" s="739">
        <f t="shared" si="1174"/>
        <v>0</v>
      </c>
      <c r="GC413" s="739">
        <f t="shared" si="1174"/>
        <v>0</v>
      </c>
      <c r="GD413" s="739">
        <f t="shared" si="1174"/>
        <v>0</v>
      </c>
      <c r="GE413" s="739">
        <f t="shared" ref="GE413:GN423" si="1175">IF(GE$9=$K413,$EK413,0)</f>
        <v>0</v>
      </c>
      <c r="GF413" s="739">
        <f t="shared" si="1175"/>
        <v>0</v>
      </c>
      <c r="GG413" s="739">
        <f t="shared" si="1175"/>
        <v>0</v>
      </c>
      <c r="GH413" s="739">
        <f t="shared" si="1175"/>
        <v>0</v>
      </c>
      <c r="GI413" s="739">
        <f t="shared" si="1175"/>
        <v>0</v>
      </c>
      <c r="GJ413" s="739">
        <f t="shared" si="1175"/>
        <v>0</v>
      </c>
      <c r="GK413" s="739">
        <f t="shared" si="1175"/>
        <v>0</v>
      </c>
      <c r="GL413" s="739">
        <f t="shared" si="1175"/>
        <v>0</v>
      </c>
      <c r="GM413" s="739">
        <f t="shared" si="1175"/>
        <v>0</v>
      </c>
      <c r="GN413" s="739">
        <f t="shared" si="1175"/>
        <v>0</v>
      </c>
      <c r="GQ413" s="1098">
        <f>IF(GQ$9=$N413,#REF!,0)</f>
        <v>0</v>
      </c>
      <c r="GR413" s="1098">
        <f>IF(GR$9=$N413,#REF!,0)</f>
        <v>0</v>
      </c>
      <c r="GS413" s="1098">
        <f>IF(GS$9=$N413,#REF!,0)</f>
        <v>0</v>
      </c>
      <c r="GT413" s="1098">
        <f>IF(GT$9=$N413,#REF!,0)</f>
        <v>0</v>
      </c>
      <c r="GU413" s="1098">
        <f>IF(GU$9=$N413,#REF!,0)</f>
        <v>0</v>
      </c>
      <c r="GV413" s="1098">
        <f>IF(GV$9=$N413,#REF!,0)</f>
        <v>0</v>
      </c>
      <c r="GW413" s="1098">
        <f>IF(GW$9=$N413,#REF!,0)</f>
        <v>0</v>
      </c>
      <c r="GX413" s="1098">
        <f>IF(GX$9=$N413,#REF!,0)</f>
        <v>0</v>
      </c>
      <c r="GY413" s="1098">
        <f>IF(GY$9=$N413,#REF!,0)</f>
        <v>0</v>
      </c>
      <c r="GZ413" s="1098">
        <f>IF(GZ$9=$N413,#REF!,0)</f>
        <v>0</v>
      </c>
      <c r="HA413" s="1098">
        <f>IF(HA$9=$N413,#REF!,0)</f>
        <v>0</v>
      </c>
      <c r="HB413" s="1098">
        <f>IF(HB$9=$N413,#REF!,0)</f>
        <v>0</v>
      </c>
      <c r="HC413" s="1098">
        <f>IF(HC$9=$N413,#REF!,0)</f>
        <v>0</v>
      </c>
      <c r="HD413" s="1098">
        <f>IF(HD$9=$N413,#REF!,0)</f>
        <v>0</v>
      </c>
      <c r="HE413" s="1098">
        <f>IF(HE$9=$N413,#REF!,0)</f>
        <v>0</v>
      </c>
      <c r="HF413" s="1098">
        <f>IF(HF$9=$N413,#REF!,0)</f>
        <v>0</v>
      </c>
      <c r="HG413" s="1098">
        <f>IF(HG$9=$N413,#REF!,0)</f>
        <v>0</v>
      </c>
      <c r="HH413" s="1098">
        <f>IF(HH$9=$N413,#REF!,0)</f>
        <v>0</v>
      </c>
      <c r="HI413" s="1098">
        <f>IF(HI$9=$N413,#REF!,0)</f>
        <v>0</v>
      </c>
      <c r="HJ413" s="1098">
        <f>IF(HJ$9=$N413,#REF!,0)</f>
        <v>0</v>
      </c>
      <c r="HK413" s="1098">
        <f>IF(HK$9=$N413,#REF!,0)</f>
        <v>0</v>
      </c>
      <c r="HL413" s="1098">
        <f>IF(HL$9=$N413,#REF!,0)</f>
        <v>0</v>
      </c>
      <c r="HM413" s="1098">
        <f>IF(HM$9=$N413,#REF!,0)</f>
        <v>0</v>
      </c>
      <c r="HN413" s="1098">
        <f>IF(HN$9=$N413,#REF!,0)</f>
        <v>0</v>
      </c>
      <c r="HO413" s="1098">
        <f>IF(HO$9=$N413,#REF!,0)</f>
        <v>0</v>
      </c>
      <c r="HP413" s="1098">
        <f>IF(HP$9=$N413,#REF!,0)</f>
        <v>0</v>
      </c>
      <c r="HQ413" s="1098">
        <f>IF(HQ$9=$N413,#REF!,0)</f>
        <v>0</v>
      </c>
      <c r="HR413" s="1098">
        <f>IF(HR$9=$N413,#REF!,0)</f>
        <v>0</v>
      </c>
      <c r="HS413" s="1098">
        <f>IF(HS$9=$N413,#REF!,0)</f>
        <v>0</v>
      </c>
      <c r="HT413" s="1098">
        <f>IF(HT$9=$N413,#REF!,0)</f>
        <v>0</v>
      </c>
      <c r="HU413" s="1098">
        <f>IF(HU$9=$N413,#REF!,0)</f>
        <v>0</v>
      </c>
      <c r="HV413" s="1098">
        <f>IF(HV$9=$N413,#REF!,0)</f>
        <v>0</v>
      </c>
      <c r="HW413" s="1098">
        <f>IF(HW$9=$N413,#REF!,0)</f>
        <v>0</v>
      </c>
      <c r="HX413" s="1098">
        <f>IF(HX$9=$N413,#REF!,0)</f>
        <v>0</v>
      </c>
      <c r="HY413" s="1098">
        <f>IF(HY$9=$N413,#REF!,0)</f>
        <v>0</v>
      </c>
      <c r="HZ413" s="1098">
        <f>IF(HZ$9=$N413,#REF!,0)</f>
        <v>0</v>
      </c>
      <c r="IA413" s="1098">
        <f>IF(IA$9=$N413,#REF!,0)</f>
        <v>0</v>
      </c>
      <c r="IB413" s="1098">
        <f>IF(IB$9=$N413,#REF!,0)</f>
        <v>0</v>
      </c>
      <c r="IC413" s="1098">
        <f>IF(IC$9=$N413,#REF!,0)</f>
        <v>0</v>
      </c>
      <c r="ID413" s="1098">
        <f>IF(ID$9=$N413,#REF!,0)</f>
        <v>0</v>
      </c>
      <c r="IE413" s="1098">
        <f>IF(IE$9=$N413,#REF!,0)</f>
        <v>0</v>
      </c>
      <c r="IF413" s="1098">
        <f>IF(IF$9=$N413,#REF!,0)</f>
        <v>0</v>
      </c>
      <c r="IG413" s="1098">
        <f>IF(IG$9=$N413,#REF!,0)</f>
        <v>0</v>
      </c>
      <c r="IH413" s="1098">
        <f>IF(IH$9=$N413,#REF!,0)</f>
        <v>0</v>
      </c>
      <c r="II413" s="1098">
        <f>IF(II$9=$N413,#REF!,0)</f>
        <v>0</v>
      </c>
      <c r="IJ413" s="1098">
        <f>IF(IJ$9=$N413,#REF!,0)</f>
        <v>0</v>
      </c>
      <c r="IK413" s="1098">
        <f>IF(IK$9=$N413,#REF!,0)</f>
        <v>0</v>
      </c>
      <c r="IL413" s="1098">
        <f>IF(IL$9=$N413,#REF!,0)</f>
        <v>0</v>
      </c>
      <c r="IM413" s="1098">
        <f>IF(IM$9=$N413,#REF!,0)</f>
        <v>0</v>
      </c>
      <c r="IN413" s="1098">
        <f>IF(IN$9=$N413,#REF!,0)</f>
        <v>0</v>
      </c>
      <c r="IO413" s="1098">
        <f>IF(IO$9=$N413,#REF!,0)</f>
        <v>0</v>
      </c>
      <c r="IP413" s="1098">
        <f>IF(IP$9=$N413,#REF!,0)</f>
        <v>0</v>
      </c>
      <c r="IQ413" s="1098">
        <f>IF(IQ$9=$N413,#REF!,0)</f>
        <v>0</v>
      </c>
      <c r="IR413" s="1098">
        <f>IF(IR$9=$N413,#REF!,0)</f>
        <v>0</v>
      </c>
      <c r="IS413" s="1098">
        <f>IF(IS$9=$N413,#REF!,0)</f>
        <v>0</v>
      </c>
      <c r="IT413" s="1098">
        <f>IF(IT$9=$N413,#REF!,0)</f>
        <v>0</v>
      </c>
      <c r="IU413" s="1098">
        <f>IF(IU$9=$N413,#REF!,0)</f>
        <v>0</v>
      </c>
      <c r="IV413" s="1098">
        <f>IF(IV$9=$N413,#REF!,0)</f>
        <v>0</v>
      </c>
      <c r="IW413" s="1098">
        <f>IF(IW$9=$N413,#REF!,0)</f>
        <v>0</v>
      </c>
      <c r="IX413" s="1098">
        <f>IF(IX$9=$N413,#REF!,0)</f>
        <v>0</v>
      </c>
      <c r="IY413" s="1098">
        <f>IF(IY$9=$N413,#REF!,0)</f>
        <v>0</v>
      </c>
      <c r="IZ413" s="1098">
        <f>IF(IZ$9=$N413,#REF!,0)</f>
        <v>0</v>
      </c>
      <c r="JA413" s="1098">
        <f>IF(JA$9=$N413,#REF!,0)</f>
        <v>0</v>
      </c>
      <c r="JB413" s="1098">
        <f>IF(JB$9=$N413,#REF!,0)</f>
        <v>0</v>
      </c>
      <c r="JC413" s="1098">
        <f>IF(JC$9=$N413,#REF!,0)</f>
        <v>0</v>
      </c>
      <c r="JD413" s="1098">
        <f>IF(JD$9=$N413,#REF!,0)</f>
        <v>0</v>
      </c>
      <c r="JE413" s="1098">
        <f>IF(JE$9=$N413,#REF!,0)</f>
        <v>0</v>
      </c>
      <c r="JF413" s="1098">
        <f>IF(JF$9=$N413,#REF!,0)</f>
        <v>0</v>
      </c>
      <c r="JG413" s="1098">
        <f>IF(JG$9=$N413,#REF!,0)</f>
        <v>0</v>
      </c>
      <c r="JH413" s="1098">
        <f>IF(JH$9=$N413,#REF!,0)</f>
        <v>0</v>
      </c>
      <c r="JI413" s="1098">
        <f>IF(JI$9=$N413,#REF!,0)</f>
        <v>0</v>
      </c>
      <c r="JJ413" s="1098">
        <f>IF(JJ$9=$N413,#REF!,0)</f>
        <v>0</v>
      </c>
      <c r="JK413" s="1098">
        <f>IF(JK$9=$N413,#REF!,0)</f>
        <v>0</v>
      </c>
      <c r="JL413" s="1098">
        <f>IF(JL$9=$N413,#REF!,0)</f>
        <v>0</v>
      </c>
      <c r="JM413" s="1098">
        <f>IF(JM$9=$N413,#REF!,0)</f>
        <v>0</v>
      </c>
      <c r="JN413" s="1098">
        <f>IF(JN$9=$N413,#REF!,0)</f>
        <v>0</v>
      </c>
      <c r="JO413" s="1098">
        <f>IF(JO$9=$N413,#REF!,0)</f>
        <v>0</v>
      </c>
      <c r="JP413" s="1098">
        <f>IF(JP$9=$N413,#REF!,0)</f>
        <v>0</v>
      </c>
      <c r="JQ413" s="1098">
        <f>IF(JQ$9=$N413,#REF!,0)</f>
        <v>0</v>
      </c>
      <c r="JR413" s="1098">
        <f>IF(JR$9=$N413,#REF!,0)</f>
        <v>0</v>
      </c>
      <c r="JS413" s="1098">
        <f>IF(JS$9=$N413,#REF!,0)</f>
        <v>0</v>
      </c>
      <c r="JT413" s="1098">
        <f>IF(JT$9=$N413,#REF!,0)</f>
        <v>0</v>
      </c>
      <c r="JU413" s="1098">
        <f>IF(JU$9=$N413,#REF!,0)</f>
        <v>0</v>
      </c>
      <c r="JV413" s="1098">
        <f>IF(JV$9=$N413,#REF!,0)</f>
        <v>0</v>
      </c>
      <c r="JW413" s="1098">
        <f>IF(JW$9=$N413,#REF!,0)</f>
        <v>0</v>
      </c>
      <c r="JX413" s="681"/>
      <c r="JZ413" s="681">
        <f t="shared" ref="JZ413:KJ422" si="1176">IF(JZ$9=$L413,$DY413,0)</f>
        <v>0</v>
      </c>
      <c r="KA413" s="681">
        <f t="shared" si="1176"/>
        <v>0</v>
      </c>
      <c r="KB413" s="681">
        <f t="shared" si="1176"/>
        <v>0</v>
      </c>
      <c r="KC413" s="681">
        <f t="shared" si="1176"/>
        <v>0</v>
      </c>
      <c r="KD413" s="681">
        <f t="shared" si="1176"/>
        <v>0</v>
      </c>
      <c r="KE413" s="681">
        <f t="shared" si="1176"/>
        <v>0</v>
      </c>
      <c r="KF413" s="681">
        <f t="shared" si="1176"/>
        <v>0</v>
      </c>
      <c r="KG413" s="681">
        <f t="shared" si="1176"/>
        <v>0</v>
      </c>
      <c r="KH413" s="681">
        <f t="shared" si="1176"/>
        <v>0</v>
      </c>
      <c r="KI413" s="681">
        <f t="shared" si="1176"/>
        <v>0</v>
      </c>
      <c r="KJ413" s="681">
        <f t="shared" si="1176"/>
        <v>0</v>
      </c>
      <c r="KN413" s="1098">
        <f t="shared" si="1156"/>
        <v>0</v>
      </c>
      <c r="KO413" s="1098">
        <f t="shared" si="1156"/>
        <v>0</v>
      </c>
      <c r="KP413" s="1098">
        <f t="shared" si="1156"/>
        <v>0</v>
      </c>
      <c r="KQ413" s="1098">
        <f t="shared" si="1156"/>
        <v>0</v>
      </c>
      <c r="KR413" s="1098">
        <f t="shared" si="1156"/>
        <v>0</v>
      </c>
      <c r="KS413" s="1098">
        <f t="shared" si="1156"/>
        <v>0</v>
      </c>
      <c r="KT413" s="1098">
        <f t="shared" si="1156"/>
        <v>0</v>
      </c>
      <c r="KU413" s="1098">
        <f t="shared" si="1156"/>
        <v>0</v>
      </c>
      <c r="KV413" s="1098">
        <f t="shared" si="1156"/>
        <v>0</v>
      </c>
      <c r="KW413" s="1098">
        <f t="shared" si="1156"/>
        <v>0</v>
      </c>
      <c r="KX413" s="1098">
        <f t="shared" si="1156"/>
        <v>0</v>
      </c>
      <c r="KY413" s="1098">
        <f t="shared" si="1156"/>
        <v>0</v>
      </c>
      <c r="KZ413" s="1098">
        <f t="shared" si="1156"/>
        <v>0</v>
      </c>
      <c r="LA413" s="1098">
        <f t="shared" si="1156"/>
        <v>0</v>
      </c>
      <c r="LB413" s="1098">
        <f t="shared" si="1156"/>
        <v>0</v>
      </c>
      <c r="LC413" s="1098">
        <f t="shared" si="1152"/>
        <v>0</v>
      </c>
      <c r="LD413" s="1098">
        <f t="shared" si="1152"/>
        <v>0</v>
      </c>
      <c r="LE413" s="1098">
        <f t="shared" si="1152"/>
        <v>0</v>
      </c>
      <c r="LF413" s="1098">
        <f t="shared" si="1152"/>
        <v>0</v>
      </c>
      <c r="LG413" s="1098">
        <f t="shared" si="1152"/>
        <v>0</v>
      </c>
      <c r="LH413" s="1098">
        <f t="shared" si="1152"/>
        <v>0</v>
      </c>
      <c r="LI413" s="1098">
        <f t="shared" si="1152"/>
        <v>0</v>
      </c>
      <c r="LJ413" s="1098">
        <f t="shared" si="1152"/>
        <v>0</v>
      </c>
      <c r="LK413" s="1098">
        <f t="shared" si="1152"/>
        <v>0</v>
      </c>
      <c r="LL413" s="1098">
        <f t="shared" si="1152"/>
        <v>0</v>
      </c>
      <c r="LM413" s="1098">
        <f t="shared" si="1152"/>
        <v>0</v>
      </c>
      <c r="LN413" s="1098">
        <f t="shared" si="1152"/>
        <v>0</v>
      </c>
      <c r="LO413" s="1098">
        <f t="shared" si="1152"/>
        <v>0</v>
      </c>
      <c r="LP413" s="1098">
        <f t="shared" si="1152"/>
        <v>0</v>
      </c>
      <c r="LQ413" s="1098">
        <f t="shared" si="1152"/>
        <v>0</v>
      </c>
      <c r="LR413" s="1098">
        <f t="shared" si="1152"/>
        <v>0</v>
      </c>
      <c r="LS413" s="1098">
        <f t="shared" si="1106"/>
        <v>0</v>
      </c>
    </row>
    <row r="414" spans="1:331" ht="16.5" customHeight="1" x14ac:dyDescent="0.35">
      <c r="A414" s="686"/>
      <c r="B414" s="682"/>
      <c r="C414" s="572"/>
      <c r="D414" s="682"/>
      <c r="E414" s="1024"/>
      <c r="F414" s="1024"/>
      <c r="G414" s="682"/>
      <c r="H414" s="682"/>
      <c r="I414" s="682"/>
      <c r="J414" s="724"/>
      <c r="K414" s="702" t="s">
        <v>9</v>
      </c>
      <c r="L414" s="590" t="s">
        <v>132</v>
      </c>
      <c r="M414" s="590"/>
      <c r="N414" s="590"/>
      <c r="O414" s="1356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  <c r="AI414" s="42"/>
      <c r="AJ414" s="42"/>
      <c r="AK414" s="42"/>
      <c r="AL414" s="42"/>
      <c r="AM414" s="42"/>
      <c r="AN414" s="109"/>
      <c r="AO414" s="109"/>
      <c r="AP414" s="109"/>
      <c r="AQ414" s="109"/>
      <c r="AR414" s="109"/>
      <c r="AS414" s="109"/>
      <c r="AT414" s="109"/>
      <c r="AU414" s="109"/>
      <c r="AV414" s="109"/>
      <c r="AW414" s="109"/>
      <c r="AX414" s="109"/>
      <c r="AY414" s="109"/>
      <c r="AZ414" s="42"/>
      <c r="BA414" s="42"/>
      <c r="BB414" s="109"/>
      <c r="BC414" s="109"/>
      <c r="BD414" s="109"/>
      <c r="BE414" s="109"/>
      <c r="BF414" s="109"/>
      <c r="BG414" s="109"/>
      <c r="BH414" s="109"/>
      <c r="BI414" s="109"/>
      <c r="BJ414" s="109"/>
      <c r="BK414" s="109"/>
      <c r="BL414" s="109"/>
      <c r="BM414" s="109"/>
      <c r="BN414" s="109"/>
      <c r="BO414" s="109"/>
      <c r="BP414" s="109"/>
      <c r="BQ414" s="109"/>
      <c r="BR414" s="109"/>
      <c r="BS414" s="109"/>
      <c r="BT414" s="109"/>
      <c r="BU414" s="109"/>
      <c r="BV414" s="109"/>
      <c r="BW414" s="109"/>
      <c r="BX414" s="109"/>
      <c r="BY414" s="109"/>
      <c r="BZ414" s="109">
        <f t="shared" ref="BZ414:CQ414" si="1177">BZ418</f>
        <v>0</v>
      </c>
      <c r="CA414" s="109">
        <f t="shared" si="1177"/>
        <v>0</v>
      </c>
      <c r="CB414" s="109">
        <f t="shared" si="1177"/>
        <v>0</v>
      </c>
      <c r="CC414" s="109">
        <f t="shared" si="1177"/>
        <v>0</v>
      </c>
      <c r="CD414" s="109">
        <f t="shared" si="1177"/>
        <v>0</v>
      </c>
      <c r="CE414" s="109">
        <f t="shared" si="1177"/>
        <v>0</v>
      </c>
      <c r="CF414" s="109">
        <f t="shared" si="1177"/>
        <v>0</v>
      </c>
      <c r="CG414" s="109">
        <f t="shared" si="1177"/>
        <v>0</v>
      </c>
      <c r="CH414" s="109">
        <f t="shared" si="1177"/>
        <v>0</v>
      </c>
      <c r="CI414" s="109">
        <f t="shared" si="1177"/>
        <v>0</v>
      </c>
      <c r="CJ414" s="109">
        <f t="shared" si="1177"/>
        <v>0</v>
      </c>
      <c r="CK414" s="109">
        <f t="shared" si="1177"/>
        <v>0</v>
      </c>
      <c r="CL414" s="109">
        <f t="shared" si="1177"/>
        <v>0</v>
      </c>
      <c r="CM414" s="109">
        <f t="shared" si="1177"/>
        <v>0</v>
      </c>
      <c r="CN414" s="109">
        <f t="shared" si="1177"/>
        <v>0</v>
      </c>
      <c r="CO414" s="109">
        <f t="shared" si="1177"/>
        <v>0</v>
      </c>
      <c r="CP414" s="109">
        <f t="shared" si="1177"/>
        <v>0</v>
      </c>
      <c r="CQ414" s="109">
        <f t="shared" si="1177"/>
        <v>0</v>
      </c>
      <c r="CR414" s="109">
        <f t="shared" ref="CR414:DA414" si="1178">CR418</f>
        <v>0</v>
      </c>
      <c r="CS414" s="109">
        <f t="shared" si="1178"/>
        <v>0</v>
      </c>
      <c r="CT414" s="109">
        <f t="shared" si="1178"/>
        <v>29625</v>
      </c>
      <c r="CU414" s="109">
        <f t="shared" si="1178"/>
        <v>29625</v>
      </c>
      <c r="CV414" s="109">
        <f>CV418</f>
        <v>0</v>
      </c>
      <c r="CW414" s="109">
        <f>CW418</f>
        <v>0</v>
      </c>
      <c r="CX414" s="109">
        <f>CX418</f>
        <v>0</v>
      </c>
      <c r="CY414" s="109">
        <f>CY418</f>
        <v>29625</v>
      </c>
      <c r="CZ414" s="109">
        <f t="shared" si="1178"/>
        <v>0</v>
      </c>
      <c r="DA414" s="109">
        <f t="shared" si="1178"/>
        <v>0</v>
      </c>
      <c r="DB414" s="109">
        <f t="shared" ref="DB414:DK414" si="1179">DB418</f>
        <v>0</v>
      </c>
      <c r="DC414" s="109">
        <f>DC418</f>
        <v>0</v>
      </c>
      <c r="DD414" s="109">
        <f>DD418</f>
        <v>0</v>
      </c>
      <c r="DE414" s="109">
        <f>DE418</f>
        <v>0</v>
      </c>
      <c r="DF414" s="109">
        <f>DF418</f>
        <v>22500</v>
      </c>
      <c r="DG414" s="109">
        <f t="shared" si="1179"/>
        <v>0</v>
      </c>
      <c r="DH414" s="109">
        <f t="shared" si="1179"/>
        <v>0</v>
      </c>
      <c r="DI414" s="109">
        <f t="shared" si="1179"/>
        <v>0</v>
      </c>
      <c r="DJ414" s="109">
        <f t="shared" si="1179"/>
        <v>0</v>
      </c>
      <c r="DK414" s="109">
        <f t="shared" si="1179"/>
        <v>0</v>
      </c>
      <c r="DL414" s="109">
        <f t="shared" ref="DL414:EE414" si="1180">DL418</f>
        <v>0</v>
      </c>
      <c r="DM414" s="109">
        <f t="shared" si="1180"/>
        <v>0</v>
      </c>
      <c r="DN414" s="109">
        <f t="shared" si="1180"/>
        <v>0</v>
      </c>
      <c r="DO414" s="109">
        <f t="shared" si="1180"/>
        <v>0</v>
      </c>
      <c r="DP414" s="109">
        <f t="shared" si="1180"/>
        <v>0</v>
      </c>
      <c r="DQ414" s="109">
        <f t="shared" si="1180"/>
        <v>0</v>
      </c>
      <c r="DR414" s="109">
        <f t="shared" si="1180"/>
        <v>0</v>
      </c>
      <c r="DS414" s="109">
        <f t="shared" si="1180"/>
        <v>0</v>
      </c>
      <c r="DT414" s="109">
        <f t="shared" si="1180"/>
        <v>0</v>
      </c>
      <c r="DU414" s="109">
        <f t="shared" si="1180"/>
        <v>0</v>
      </c>
      <c r="DV414" s="109">
        <f t="shared" si="1180"/>
        <v>0</v>
      </c>
      <c r="DW414" s="109">
        <f t="shared" si="1180"/>
        <v>0</v>
      </c>
      <c r="DX414" s="109">
        <f t="shared" si="1180"/>
        <v>0</v>
      </c>
      <c r="DY414" s="109">
        <f t="shared" si="1180"/>
        <v>0</v>
      </c>
      <c r="DZ414" s="109">
        <f t="shared" si="1180"/>
        <v>0</v>
      </c>
      <c r="EA414" s="109">
        <f t="shared" si="1180"/>
        <v>0</v>
      </c>
      <c r="EB414" s="109">
        <f t="shared" si="1180"/>
        <v>0</v>
      </c>
      <c r="EC414" s="109">
        <f t="shared" si="1180"/>
        <v>0</v>
      </c>
      <c r="ED414" s="109">
        <f t="shared" si="1180"/>
        <v>0</v>
      </c>
      <c r="EE414" s="109">
        <f t="shared" si="1180"/>
        <v>0</v>
      </c>
      <c r="EF414" s="109">
        <f t="shared" ref="EF414:EJ414" si="1181">EF418</f>
        <v>0</v>
      </c>
      <c r="EG414" s="109">
        <f t="shared" si="1181"/>
        <v>0</v>
      </c>
      <c r="EH414" s="109" t="e">
        <f t="shared" si="1181"/>
        <v>#REF!</v>
      </c>
      <c r="EI414" s="109">
        <f t="shared" ref="EI414" si="1182">EI418</f>
        <v>0</v>
      </c>
      <c r="EJ414" s="109">
        <f t="shared" si="1181"/>
        <v>0</v>
      </c>
      <c r="EK414" s="109">
        <f t="shared" ref="EK414" si="1183">EK418</f>
        <v>127000</v>
      </c>
      <c r="EL414" s="109">
        <v>0</v>
      </c>
      <c r="EM414" s="109">
        <v>0</v>
      </c>
      <c r="EN414" s="123"/>
      <c r="EO414" s="123"/>
      <c r="EP414" s="123"/>
      <c r="EQ414" s="123"/>
      <c r="ER414" s="123"/>
      <c r="ES414" s="146">
        <f t="shared" si="1141"/>
        <v>0</v>
      </c>
      <c r="EX414" s="739">
        <f>IF(EX$9=$K414,#REF!,0)</f>
        <v>0</v>
      </c>
      <c r="EY414" s="739">
        <f>IF(EY$9=$K414,#REF!,0)</f>
        <v>0</v>
      </c>
      <c r="EZ414" s="739">
        <f>IF(EZ$9=$K414,#REF!,0)</f>
        <v>0</v>
      </c>
      <c r="FA414" s="739">
        <f>IF(FA$9=$K414,#REF!,0)</f>
        <v>0</v>
      </c>
      <c r="FB414" s="739" t="e">
        <f>IF(FB$9=$K414,#REF!,0)</f>
        <v>#REF!</v>
      </c>
      <c r="FC414" s="739">
        <f>IF(FC$9=$K414,#REF!,0)</f>
        <v>0</v>
      </c>
      <c r="FD414" s="739">
        <f>IF(FD$9=$K414,#REF!,0)</f>
        <v>0</v>
      </c>
      <c r="FE414" s="739">
        <f>IF(FE$9=$K414,#REF!,0)</f>
        <v>0</v>
      </c>
      <c r="FF414" s="739">
        <f>IF(FF$9=$K414,#REF!,0)</f>
        <v>0</v>
      </c>
      <c r="FG414" s="739">
        <f>IF(FG$9=$K414,#REF!,0)</f>
        <v>0</v>
      </c>
      <c r="FH414" s="739">
        <f>IF(FH$9=$K414,#REF!,0)</f>
        <v>0</v>
      </c>
      <c r="FI414" s="739">
        <f>IF(FI$9=$K414,#REF!,0)</f>
        <v>0</v>
      </c>
      <c r="FJ414" s="739">
        <f>IF(FJ$9=$K414,#REF!,0)</f>
        <v>0</v>
      </c>
      <c r="FK414" s="739">
        <f>IF(FK$9=$K414,#REF!,0)</f>
        <v>0</v>
      </c>
      <c r="FL414" s="739">
        <f>IF(FL$9=$K414,#REF!,0)</f>
        <v>0</v>
      </c>
      <c r="FM414" s="739">
        <f>IF(FM$9=$K414,#REF!,0)</f>
        <v>0</v>
      </c>
      <c r="FN414" s="739">
        <f>IF(FN$9=$K414,#REF!,0)</f>
        <v>0</v>
      </c>
      <c r="FO414" s="739">
        <f>IF(FO$9=$K414,#REF!,0)</f>
        <v>0</v>
      </c>
      <c r="FP414" s="739">
        <f>IF(FP$9=$K414,#REF!,0)</f>
        <v>0</v>
      </c>
      <c r="FQ414" s="739">
        <f>IF(FQ$9=$K414,#REF!,0)</f>
        <v>0</v>
      </c>
      <c r="FU414" s="739">
        <f t="shared" si="1174"/>
        <v>0</v>
      </c>
      <c r="FV414" s="739">
        <f t="shared" si="1174"/>
        <v>0</v>
      </c>
      <c r="FW414" s="739">
        <f t="shared" si="1174"/>
        <v>0</v>
      </c>
      <c r="FX414" s="739">
        <f t="shared" si="1174"/>
        <v>0</v>
      </c>
      <c r="FY414" s="739">
        <f t="shared" si="1174"/>
        <v>127000</v>
      </c>
      <c r="FZ414" s="739">
        <f t="shared" si="1174"/>
        <v>0</v>
      </c>
      <c r="GA414" s="739">
        <f t="shared" si="1174"/>
        <v>0</v>
      </c>
      <c r="GB414" s="739">
        <f t="shared" si="1174"/>
        <v>0</v>
      </c>
      <c r="GC414" s="739">
        <f t="shared" si="1174"/>
        <v>0</v>
      </c>
      <c r="GD414" s="739">
        <f t="shared" si="1174"/>
        <v>0</v>
      </c>
      <c r="GE414" s="739">
        <f t="shared" si="1175"/>
        <v>0</v>
      </c>
      <c r="GF414" s="739">
        <f t="shared" si="1175"/>
        <v>0</v>
      </c>
      <c r="GG414" s="739">
        <f t="shared" si="1175"/>
        <v>0</v>
      </c>
      <c r="GH414" s="739">
        <f t="shared" si="1175"/>
        <v>0</v>
      </c>
      <c r="GI414" s="739">
        <f t="shared" si="1175"/>
        <v>0</v>
      </c>
      <c r="GJ414" s="739">
        <f t="shared" si="1175"/>
        <v>0</v>
      </c>
      <c r="GK414" s="739">
        <f t="shared" si="1175"/>
        <v>0</v>
      </c>
      <c r="GL414" s="739">
        <f t="shared" si="1175"/>
        <v>0</v>
      </c>
      <c r="GM414" s="739">
        <f t="shared" si="1175"/>
        <v>0</v>
      </c>
      <c r="GN414" s="739">
        <f t="shared" si="1175"/>
        <v>0</v>
      </c>
      <c r="GQ414" s="1098">
        <f>IF(GQ$9=$N414,#REF!,0)</f>
        <v>0</v>
      </c>
      <c r="GR414" s="1098">
        <f>IF(GR$9=$N414,#REF!,0)</f>
        <v>0</v>
      </c>
      <c r="GS414" s="1098">
        <f>IF(GS$9=$N414,#REF!,0)</f>
        <v>0</v>
      </c>
      <c r="GT414" s="1098">
        <f>IF(GT$9=$N414,#REF!,0)</f>
        <v>0</v>
      </c>
      <c r="GU414" s="1098">
        <f>IF(GU$9=$N414,#REF!,0)</f>
        <v>0</v>
      </c>
      <c r="GV414" s="1098">
        <f>IF(GV$9=$N414,#REF!,0)</f>
        <v>0</v>
      </c>
      <c r="GW414" s="1098">
        <f>IF(GW$9=$N414,#REF!,0)</f>
        <v>0</v>
      </c>
      <c r="GX414" s="1098">
        <f>IF(GX$9=$N414,#REF!,0)</f>
        <v>0</v>
      </c>
      <c r="GY414" s="1098">
        <f>IF(GY$9=$N414,#REF!,0)</f>
        <v>0</v>
      </c>
      <c r="GZ414" s="1098">
        <f>IF(GZ$9=$N414,#REF!,0)</f>
        <v>0</v>
      </c>
      <c r="HA414" s="1098">
        <f>IF(HA$9=$N414,#REF!,0)</f>
        <v>0</v>
      </c>
      <c r="HB414" s="1098">
        <f>IF(HB$9=$N414,#REF!,0)</f>
        <v>0</v>
      </c>
      <c r="HC414" s="1098">
        <f>IF(HC$9=$N414,#REF!,0)</f>
        <v>0</v>
      </c>
      <c r="HD414" s="1098">
        <f>IF(HD$9=$N414,#REF!,0)</f>
        <v>0</v>
      </c>
      <c r="HE414" s="1098">
        <f>IF(HE$9=$N414,#REF!,0)</f>
        <v>0</v>
      </c>
      <c r="HF414" s="1098">
        <f>IF(HF$9=$N414,#REF!,0)</f>
        <v>0</v>
      </c>
      <c r="HG414" s="1098">
        <f>IF(HG$9=$N414,#REF!,0)</f>
        <v>0</v>
      </c>
      <c r="HH414" s="1098">
        <f>IF(HH$9=$N414,#REF!,0)</f>
        <v>0</v>
      </c>
      <c r="HI414" s="1098">
        <f>IF(HI$9=$N414,#REF!,0)</f>
        <v>0</v>
      </c>
      <c r="HJ414" s="1098">
        <f>IF(HJ$9=$N414,#REF!,0)</f>
        <v>0</v>
      </c>
      <c r="HK414" s="1098">
        <f>IF(HK$9=$N414,#REF!,0)</f>
        <v>0</v>
      </c>
      <c r="HL414" s="1098">
        <f>IF(HL$9=$N414,#REF!,0)</f>
        <v>0</v>
      </c>
      <c r="HM414" s="1098">
        <f>IF(HM$9=$N414,#REF!,0)</f>
        <v>0</v>
      </c>
      <c r="HN414" s="1098">
        <f>IF(HN$9=$N414,#REF!,0)</f>
        <v>0</v>
      </c>
      <c r="HO414" s="1098">
        <f>IF(HO$9=$N414,#REF!,0)</f>
        <v>0</v>
      </c>
      <c r="HP414" s="1098">
        <f>IF(HP$9=$N414,#REF!,0)</f>
        <v>0</v>
      </c>
      <c r="HQ414" s="1098">
        <f>IF(HQ$9=$N414,#REF!,0)</f>
        <v>0</v>
      </c>
      <c r="HR414" s="1098">
        <f>IF(HR$9=$N414,#REF!,0)</f>
        <v>0</v>
      </c>
      <c r="HS414" s="1098">
        <f>IF(HS$9=$N414,#REF!,0)</f>
        <v>0</v>
      </c>
      <c r="HT414" s="1098">
        <f>IF(HT$9=$N414,#REF!,0)</f>
        <v>0</v>
      </c>
      <c r="HU414" s="1098">
        <f>IF(HU$9=$N414,#REF!,0)</f>
        <v>0</v>
      </c>
      <c r="HV414" s="1098">
        <f>IF(HV$9=$N414,#REF!,0)</f>
        <v>0</v>
      </c>
      <c r="HW414" s="1098">
        <f>IF(HW$9=$N414,#REF!,0)</f>
        <v>0</v>
      </c>
      <c r="HX414" s="1098">
        <f>IF(HX$9=$N414,#REF!,0)</f>
        <v>0</v>
      </c>
      <c r="HY414" s="1098">
        <f>IF(HY$9=$N414,#REF!,0)</f>
        <v>0</v>
      </c>
      <c r="HZ414" s="1098">
        <f>IF(HZ$9=$N414,#REF!,0)</f>
        <v>0</v>
      </c>
      <c r="IA414" s="1098">
        <f>IF(IA$9=$N414,#REF!,0)</f>
        <v>0</v>
      </c>
      <c r="IB414" s="1098">
        <f>IF(IB$9=$N414,#REF!,0)</f>
        <v>0</v>
      </c>
      <c r="IC414" s="1098">
        <f>IF(IC$9=$N414,#REF!,0)</f>
        <v>0</v>
      </c>
      <c r="ID414" s="1098">
        <f>IF(ID$9=$N414,#REF!,0)</f>
        <v>0</v>
      </c>
      <c r="IE414" s="1098">
        <f>IF(IE$9=$N414,#REF!,0)</f>
        <v>0</v>
      </c>
      <c r="IF414" s="1098">
        <f>IF(IF$9=$N414,#REF!,0)</f>
        <v>0</v>
      </c>
      <c r="IG414" s="1098">
        <f>IF(IG$9=$N414,#REF!,0)</f>
        <v>0</v>
      </c>
      <c r="IH414" s="1098">
        <f>IF(IH$9=$N414,#REF!,0)</f>
        <v>0</v>
      </c>
      <c r="II414" s="1098">
        <f>IF(II$9=$N414,#REF!,0)</f>
        <v>0</v>
      </c>
      <c r="IJ414" s="1098">
        <f>IF(IJ$9=$N414,#REF!,0)</f>
        <v>0</v>
      </c>
      <c r="IK414" s="1098">
        <f>IF(IK$9=$N414,#REF!,0)</f>
        <v>0</v>
      </c>
      <c r="IL414" s="1098">
        <f>IF(IL$9=$N414,#REF!,0)</f>
        <v>0</v>
      </c>
      <c r="IM414" s="1098">
        <f>IF(IM$9=$N414,#REF!,0)</f>
        <v>0</v>
      </c>
      <c r="IN414" s="1098">
        <f>IF(IN$9=$N414,#REF!,0)</f>
        <v>0</v>
      </c>
      <c r="IO414" s="1098">
        <f>IF(IO$9=$N414,#REF!,0)</f>
        <v>0</v>
      </c>
      <c r="IP414" s="1098">
        <f>IF(IP$9=$N414,#REF!,0)</f>
        <v>0</v>
      </c>
      <c r="IQ414" s="1098">
        <f>IF(IQ$9=$N414,#REF!,0)</f>
        <v>0</v>
      </c>
      <c r="IR414" s="1098">
        <f>IF(IR$9=$N414,#REF!,0)</f>
        <v>0</v>
      </c>
      <c r="IS414" s="1098">
        <f>IF(IS$9=$N414,#REF!,0)</f>
        <v>0</v>
      </c>
      <c r="IT414" s="1098">
        <f>IF(IT$9=$N414,#REF!,0)</f>
        <v>0</v>
      </c>
      <c r="IU414" s="1098">
        <f>IF(IU$9=$N414,#REF!,0)</f>
        <v>0</v>
      </c>
      <c r="IV414" s="1098">
        <f>IF(IV$9=$N414,#REF!,0)</f>
        <v>0</v>
      </c>
      <c r="IW414" s="1098">
        <f>IF(IW$9=$N414,#REF!,0)</f>
        <v>0</v>
      </c>
      <c r="IX414" s="1098">
        <f>IF(IX$9=$N414,#REF!,0)</f>
        <v>0</v>
      </c>
      <c r="IY414" s="1098">
        <f>IF(IY$9=$N414,#REF!,0)</f>
        <v>0</v>
      </c>
      <c r="IZ414" s="1098">
        <f>IF(IZ$9=$N414,#REF!,0)</f>
        <v>0</v>
      </c>
      <c r="JA414" s="1098">
        <f>IF(JA$9=$N414,#REF!,0)</f>
        <v>0</v>
      </c>
      <c r="JB414" s="1098">
        <f>IF(JB$9=$N414,#REF!,0)</f>
        <v>0</v>
      </c>
      <c r="JC414" s="1098">
        <f>IF(JC$9=$N414,#REF!,0)</f>
        <v>0</v>
      </c>
      <c r="JD414" s="1098">
        <f>IF(JD$9=$N414,#REF!,0)</f>
        <v>0</v>
      </c>
      <c r="JE414" s="1098">
        <f>IF(JE$9=$N414,#REF!,0)</f>
        <v>0</v>
      </c>
      <c r="JF414" s="1098">
        <f>IF(JF$9=$N414,#REF!,0)</f>
        <v>0</v>
      </c>
      <c r="JG414" s="1098">
        <f>IF(JG$9=$N414,#REF!,0)</f>
        <v>0</v>
      </c>
      <c r="JH414" s="1098">
        <f>IF(JH$9=$N414,#REF!,0)</f>
        <v>0</v>
      </c>
      <c r="JI414" s="1098">
        <f>IF(JI$9=$N414,#REF!,0)</f>
        <v>0</v>
      </c>
      <c r="JJ414" s="1098">
        <f>IF(JJ$9=$N414,#REF!,0)</f>
        <v>0</v>
      </c>
      <c r="JK414" s="1098">
        <f>IF(JK$9=$N414,#REF!,0)</f>
        <v>0</v>
      </c>
      <c r="JL414" s="1098">
        <f>IF(JL$9=$N414,#REF!,0)</f>
        <v>0</v>
      </c>
      <c r="JM414" s="1098">
        <f>IF(JM$9=$N414,#REF!,0)</f>
        <v>0</v>
      </c>
      <c r="JN414" s="1098">
        <f>IF(JN$9=$N414,#REF!,0)</f>
        <v>0</v>
      </c>
      <c r="JO414" s="1098">
        <f>IF(JO$9=$N414,#REF!,0)</f>
        <v>0</v>
      </c>
      <c r="JP414" s="1098">
        <f>IF(JP$9=$N414,#REF!,0)</f>
        <v>0</v>
      </c>
      <c r="JQ414" s="1098">
        <f>IF(JQ$9=$N414,#REF!,0)</f>
        <v>0</v>
      </c>
      <c r="JR414" s="1098">
        <f>IF(JR$9=$N414,#REF!,0)</f>
        <v>0</v>
      </c>
      <c r="JS414" s="1098">
        <f>IF(JS$9=$N414,#REF!,0)</f>
        <v>0</v>
      </c>
      <c r="JT414" s="1098">
        <f>IF(JT$9=$N414,#REF!,0)</f>
        <v>0</v>
      </c>
      <c r="JU414" s="1098">
        <f>IF(JU$9=$N414,#REF!,0)</f>
        <v>0</v>
      </c>
      <c r="JV414" s="1098">
        <f>IF(JV$9=$N414,#REF!,0)</f>
        <v>0</v>
      </c>
      <c r="JW414" s="1098">
        <f>IF(JW$9=$N414,#REF!,0)</f>
        <v>0</v>
      </c>
      <c r="JX414" s="681"/>
      <c r="JZ414" s="681">
        <f t="shared" si="1176"/>
        <v>0</v>
      </c>
      <c r="KA414" s="681">
        <f t="shared" si="1176"/>
        <v>0</v>
      </c>
      <c r="KB414" s="681">
        <f t="shared" si="1176"/>
        <v>0</v>
      </c>
      <c r="KC414" s="681">
        <f t="shared" si="1176"/>
        <v>0</v>
      </c>
      <c r="KD414" s="681">
        <f t="shared" si="1176"/>
        <v>0</v>
      </c>
      <c r="KE414" s="681">
        <f t="shared" si="1176"/>
        <v>0</v>
      </c>
      <c r="KF414" s="681">
        <f t="shared" si="1176"/>
        <v>0</v>
      </c>
      <c r="KG414" s="681">
        <f t="shared" si="1176"/>
        <v>0</v>
      </c>
      <c r="KH414" s="681">
        <f t="shared" si="1176"/>
        <v>0</v>
      </c>
      <c r="KI414" s="681">
        <f t="shared" si="1176"/>
        <v>0</v>
      </c>
      <c r="KJ414" s="681">
        <f t="shared" si="1176"/>
        <v>0</v>
      </c>
      <c r="KN414" s="1098">
        <f t="shared" si="1156"/>
        <v>0</v>
      </c>
      <c r="KO414" s="1098">
        <f t="shared" si="1156"/>
        <v>0</v>
      </c>
      <c r="KP414" s="1098">
        <f t="shared" si="1156"/>
        <v>0</v>
      </c>
      <c r="KQ414" s="1098">
        <f t="shared" si="1156"/>
        <v>0</v>
      </c>
      <c r="KR414" s="1098">
        <f t="shared" si="1156"/>
        <v>0</v>
      </c>
      <c r="KS414" s="1098">
        <f t="shared" si="1156"/>
        <v>0</v>
      </c>
      <c r="KT414" s="1098">
        <f t="shared" si="1156"/>
        <v>0</v>
      </c>
      <c r="KU414" s="1098">
        <f t="shared" si="1156"/>
        <v>0</v>
      </c>
      <c r="KV414" s="1098">
        <f t="shared" si="1156"/>
        <v>0</v>
      </c>
      <c r="KW414" s="1098">
        <f t="shared" si="1156"/>
        <v>0</v>
      </c>
      <c r="KX414" s="1098">
        <f t="shared" si="1156"/>
        <v>0</v>
      </c>
      <c r="KY414" s="1098">
        <f t="shared" si="1156"/>
        <v>0</v>
      </c>
      <c r="KZ414" s="1098">
        <f t="shared" si="1156"/>
        <v>0</v>
      </c>
      <c r="LA414" s="1098">
        <f t="shared" si="1156"/>
        <v>0</v>
      </c>
      <c r="LB414" s="1098">
        <f t="shared" si="1156"/>
        <v>0</v>
      </c>
      <c r="LC414" s="1098">
        <f t="shared" si="1152"/>
        <v>0</v>
      </c>
      <c r="LD414" s="1098">
        <f t="shared" si="1152"/>
        <v>0</v>
      </c>
      <c r="LE414" s="1098">
        <f t="shared" si="1152"/>
        <v>0</v>
      </c>
      <c r="LF414" s="1098">
        <f t="shared" si="1152"/>
        <v>0</v>
      </c>
      <c r="LG414" s="1098">
        <f t="shared" si="1152"/>
        <v>0</v>
      </c>
      <c r="LH414" s="1098">
        <f t="shared" si="1152"/>
        <v>0</v>
      </c>
      <c r="LI414" s="1098">
        <f t="shared" si="1152"/>
        <v>0</v>
      </c>
      <c r="LJ414" s="1098">
        <f t="shared" si="1152"/>
        <v>0</v>
      </c>
      <c r="LK414" s="1098">
        <f t="shared" si="1152"/>
        <v>0</v>
      </c>
      <c r="LL414" s="1098">
        <f t="shared" si="1152"/>
        <v>0</v>
      </c>
      <c r="LM414" s="1098">
        <f t="shared" si="1152"/>
        <v>0</v>
      </c>
      <c r="LN414" s="1098">
        <f t="shared" si="1152"/>
        <v>0</v>
      </c>
      <c r="LO414" s="1098">
        <f t="shared" si="1152"/>
        <v>0</v>
      </c>
      <c r="LP414" s="1098">
        <f t="shared" si="1152"/>
        <v>0</v>
      </c>
      <c r="LQ414" s="1098">
        <f t="shared" si="1152"/>
        <v>0</v>
      </c>
      <c r="LR414" s="1098">
        <f t="shared" si="1152"/>
        <v>0</v>
      </c>
      <c r="LS414" s="1098">
        <f t="shared" si="1106"/>
        <v>0</v>
      </c>
    </row>
    <row r="415" spans="1:331" ht="19.5" customHeight="1" x14ac:dyDescent="0.35">
      <c r="A415" s="686"/>
      <c r="B415" s="682"/>
      <c r="C415" s="572"/>
      <c r="D415" s="682"/>
      <c r="E415" s="682"/>
      <c r="F415" s="682"/>
      <c r="G415" s="682"/>
      <c r="H415" s="682"/>
      <c r="I415" s="682"/>
      <c r="J415" s="682"/>
      <c r="K415" s="702" t="s">
        <v>412</v>
      </c>
      <c r="L415" s="590" t="s">
        <v>426</v>
      </c>
      <c r="M415" s="590"/>
      <c r="N415" s="590"/>
      <c r="O415" s="1356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F415" s="42"/>
      <c r="AG415" s="42"/>
      <c r="AH415" s="42"/>
      <c r="AI415" s="42"/>
      <c r="AJ415" s="42"/>
      <c r="AK415" s="42"/>
      <c r="AL415" s="42"/>
      <c r="AM415" s="42">
        <v>0</v>
      </c>
      <c r="AN415" s="109">
        <v>0</v>
      </c>
      <c r="AO415" s="109">
        <v>0</v>
      </c>
      <c r="AP415" s="109">
        <v>807400</v>
      </c>
      <c r="AQ415" s="109">
        <v>1807100</v>
      </c>
      <c r="AR415" s="109">
        <f>AR420+AR422+AR426+AR436+AR438</f>
        <v>0</v>
      </c>
      <c r="AS415" s="109">
        <v>0</v>
      </c>
      <c r="AT415" s="109">
        <f>AR415/AP415*100</f>
        <v>0</v>
      </c>
      <c r="AU415" s="109" t="e">
        <f>AU412-AV413</f>
        <v>#REF!</v>
      </c>
      <c r="AV415" s="109">
        <f>AV420+AV422+AV426+AV436+AV438</f>
        <v>0</v>
      </c>
      <c r="AW415" s="109"/>
      <c r="AX415" s="109"/>
      <c r="AY415" s="109">
        <f>BB415-AV415</f>
        <v>167830</v>
      </c>
      <c r="AZ415" s="40"/>
      <c r="BA415" s="40"/>
      <c r="BB415" s="109">
        <f>BB420+BB422+BB426+BB436+BB438</f>
        <v>167830</v>
      </c>
      <c r="BC415" s="109">
        <f>BC420+BC422+BC426+BC436+BC438</f>
        <v>172830</v>
      </c>
      <c r="BD415" s="109">
        <v>133067.81</v>
      </c>
      <c r="BE415" s="109">
        <f>BE420+BE422+BE426+BE436+BE438+BE440</f>
        <v>147924.34</v>
      </c>
      <c r="BF415" s="109">
        <f>BF420+BF422+BF426+BF436+BF438+BF440</f>
        <v>220784.2</v>
      </c>
      <c r="BG415" s="109">
        <v>176371.39</v>
      </c>
      <c r="BH415" s="109">
        <v>94000</v>
      </c>
      <c r="BI415" s="109">
        <f>(BJ415-BH415)</f>
        <v>27110</v>
      </c>
      <c r="BJ415" s="109">
        <f>BJ420+BJ422+BJ426+BJ436+BJ438+BJ440</f>
        <v>121110</v>
      </c>
      <c r="BK415" s="109">
        <f>BK420+BK422+BK426+BK436+BK438+BK440</f>
        <v>78280.23</v>
      </c>
      <c r="BL415" s="109">
        <f>IFERROR(BK415/BJ415*100,)</f>
        <v>64.635645281149365</v>
      </c>
      <c r="BM415" s="109"/>
      <c r="BN415" s="109"/>
      <c r="BO415" s="109">
        <f>BO420+BO422+BO426+BO436+BO438+BO440</f>
        <v>129011.42</v>
      </c>
      <c r="BP415" s="109"/>
      <c r="BQ415" s="109"/>
      <c r="BR415" s="109">
        <f>(BS415-BO415)</f>
        <v>18898.580000000002</v>
      </c>
      <c r="BS415" s="109">
        <f>BS420+BS422+BS426+BS436+BS438+BS440</f>
        <v>147910</v>
      </c>
      <c r="BT415" s="109">
        <f>BT420+BT422+BT426+BT436+BT438+BT440</f>
        <v>97171.48</v>
      </c>
      <c r="BU415" s="109">
        <f>(BY415-BO415)</f>
        <v>-18761.419999999998</v>
      </c>
      <c r="BV415" s="109">
        <f>BV420+BV422+BV426+BV436+BV438+BV440</f>
        <v>146610</v>
      </c>
      <c r="BW415" s="109"/>
      <c r="BX415" s="109"/>
      <c r="BY415" s="109">
        <f>BY420+BY422+BY426+BY436+BY438+BY440</f>
        <v>110250</v>
      </c>
      <c r="BZ415" s="109">
        <f>BZ420+BZ422+BZ426+BZ436+BZ438+BZ440</f>
        <v>109630.23</v>
      </c>
      <c r="CA415" s="109">
        <f>IFERROR(BZ415/BG415*100,)</f>
        <v>62.15873787693117</v>
      </c>
      <c r="CB415" s="109">
        <f>IFERROR(BZ415/BY415*100,)</f>
        <v>99.437850340136052</v>
      </c>
      <c r="CC415" s="109">
        <v>139400</v>
      </c>
      <c r="CD415" s="109">
        <v>139400</v>
      </c>
      <c r="CE415" s="109">
        <f>CE420+CE422+CE426+CE436+CE438+CE440</f>
        <v>147010</v>
      </c>
      <c r="CF415" s="109">
        <f>CF420+CF422+CF426+CF436+CF438+CF440</f>
        <v>32220.03</v>
      </c>
      <c r="CG415" s="109">
        <f>IFERROR(CF415/CE415*100,)</f>
        <v>21.916896809740834</v>
      </c>
      <c r="CH415" s="109">
        <f>(CI415-CE415)</f>
        <v>-1300</v>
      </c>
      <c r="CI415" s="109">
        <f>CI420+CI422+CI426+CI436+CI438+CI440</f>
        <v>145710</v>
      </c>
      <c r="CJ415" s="109"/>
      <c r="CK415" s="109">
        <f t="shared" ref="CK415:CK442" si="1184">IFERROR(CJ415/CI415*100,)</f>
        <v>0</v>
      </c>
      <c r="CL415" s="109">
        <f>(CM415-CI415)</f>
        <v>0</v>
      </c>
      <c r="CM415" s="109">
        <f>CM420+CM422+CM426+CM436+CM438+CM440</f>
        <v>145710</v>
      </c>
      <c r="CN415" s="109"/>
      <c r="CO415" s="109">
        <f t="shared" ref="CO415:CO442" si="1185">IFERROR(CN415/CM415*100,)</f>
        <v>0</v>
      </c>
      <c r="CP415" s="109">
        <f>(CQ415-CM415)</f>
        <v>0</v>
      </c>
      <c r="CQ415" s="109">
        <f>CQ420+CQ422+CQ426+CQ436+CQ438+CQ440</f>
        <v>145710</v>
      </c>
      <c r="CR415" s="109">
        <f>CR420+CR422+CR426+CR436+CR438+CR440</f>
        <v>71563.199999999997</v>
      </c>
      <c r="CS415" s="109">
        <f t="shared" ref="CS415:CS442" si="1186">IFERROR(CR415/CQ415*100,)</f>
        <v>49.113444513073915</v>
      </c>
      <c r="CT415" s="109">
        <f>(CU415-CQ415)</f>
        <v>-53375</v>
      </c>
      <c r="CU415" s="109">
        <f>CU420+CU422+CU426+CU436+CU438+CU440</f>
        <v>92335</v>
      </c>
      <c r="CV415" s="109">
        <f>CV420+CV422+CV426+CV436+CV438+CV440</f>
        <v>70563.199999999997</v>
      </c>
      <c r="CW415" s="109">
        <f t="shared" ref="CW415:CW442" si="1187">IFERROR(CV415/CU415*100,)</f>
        <v>76.420858829263011</v>
      </c>
      <c r="CX415" s="109">
        <f>(CY415-CU415)</f>
        <v>1000</v>
      </c>
      <c r="CY415" s="109">
        <f>CY420+CY422+CY426+CY436+CY438+CY440</f>
        <v>93335</v>
      </c>
      <c r="CZ415" s="109">
        <v>156130</v>
      </c>
      <c r="DA415" s="109">
        <v>156130</v>
      </c>
      <c r="DB415" s="109">
        <f>DB420+DB422+DB426+DB436+DB438+DB440</f>
        <v>60885.120000000003</v>
      </c>
      <c r="DC415" s="109">
        <f>DC420+DC422+DC426+DC436+DC438+DC440</f>
        <v>83764.09</v>
      </c>
      <c r="DD415" s="109">
        <f t="shared" ref="DD415:DD442" si="1188">IFERROR(DC415/DB415*100,)</f>
        <v>137.57727668106753</v>
      </c>
      <c r="DE415" s="109">
        <f t="shared" ref="DE415:DE442" si="1189">IFERROR(DC415/DK415*100,)</f>
        <v>52.721607502517621</v>
      </c>
      <c r="DF415" s="109">
        <f>DF420+DF422+DF426+DF436+DF438+DF440</f>
        <v>88067.77</v>
      </c>
      <c r="DG415" s="109">
        <f>DG420+DG422+DG426+DG436+DG438+DG440</f>
        <v>163834.01999999999</v>
      </c>
      <c r="DH415" s="109">
        <f>DH420+DH422+DH426+DH436+DH438+DH440</f>
        <v>41131.35</v>
      </c>
      <c r="DI415" s="109">
        <f t="shared" ref="DI415:DI442" si="1190">IFERROR(DH415/DG415*100,)</f>
        <v>25.105500066469709</v>
      </c>
      <c r="DJ415" s="109">
        <f>(DK415-DG415)</f>
        <v>-4954.0199999999895</v>
      </c>
      <c r="DK415" s="109">
        <f>DK420+DK422+DK426+DK436+DK438+DK440</f>
        <v>158880</v>
      </c>
      <c r="DL415" s="109">
        <f t="shared" ref="DL415:DL442" si="1191">IFERROR(DF415/DK415*100,)</f>
        <v>55.430368831822761</v>
      </c>
      <c r="DM415" s="109">
        <f>(DN415-DK415)</f>
        <v>4000</v>
      </c>
      <c r="DN415" s="109">
        <f>DN420+DN422+DN426+DN436+DN438+DN440</f>
        <v>162880</v>
      </c>
      <c r="DO415" s="109">
        <f>DO420+DO422+DO426+DO436+DO438+DO440</f>
        <v>87931.47</v>
      </c>
      <c r="DP415" s="109">
        <f t="shared" ref="DP415:DP442" si="1192">IFERROR(DO415/DN415*100,)</f>
        <v>53.98543099214146</v>
      </c>
      <c r="DQ415" s="109">
        <f>(DR415-DN415)</f>
        <v>7428.5199999999895</v>
      </c>
      <c r="DR415" s="109">
        <f>DR420+DR422+DR426+DR436+DR438+DR440</f>
        <v>170308.52</v>
      </c>
      <c r="DS415" s="109">
        <f>DS420+DS422+DS426+DS436+DS438+DS440</f>
        <v>116102.91</v>
      </c>
      <c r="DT415" s="109">
        <f t="shared" ref="DT415:DT442" si="1193">IFERROR(DS415/DR415*100,)</f>
        <v>68.172109064185406</v>
      </c>
      <c r="DU415" s="109">
        <f>(DV415-DR415)</f>
        <v>-29915.559999999998</v>
      </c>
      <c r="DV415" s="109">
        <f>DV420+DV422+DV426+DV436+DV438+DV440</f>
        <v>140392.95999999999</v>
      </c>
      <c r="DW415" s="109">
        <f>DW420+DW422+DW426+DW436+DW438+DW440</f>
        <v>204000</v>
      </c>
      <c r="DX415" s="109">
        <v>145000</v>
      </c>
      <c r="DY415" s="109">
        <v>145000</v>
      </c>
      <c r="DZ415" s="109">
        <f>DZ420+DZ422+DZ426+DZ436+DZ438+DZ440</f>
        <v>82106.47</v>
      </c>
      <c r="EA415" s="109">
        <f>EA420+EA422+EA426+EA436+EA438+EA440</f>
        <v>203357.04</v>
      </c>
      <c r="EB415" s="109">
        <f>EB420+EB422+EB426+EB436+EB438+EB440</f>
        <v>32765.65</v>
      </c>
      <c r="EC415" s="109">
        <f t="shared" ref="EC415:EC442" si="1194">IFERROR(EB415/EA415*100,)</f>
        <v>16.112375553853457</v>
      </c>
      <c r="ED415" s="109">
        <f>(EE415-EA415)</f>
        <v>30642.959999999992</v>
      </c>
      <c r="EE415" s="109">
        <f>EE420+EE422+EE426+EE436+EE438+EE440</f>
        <v>234000</v>
      </c>
      <c r="EF415" s="109">
        <f>EF420+EF422+EF426+EF436+EF438+EF440</f>
        <v>0</v>
      </c>
      <c r="EG415" s="109">
        <f t="shared" ref="EG415:EG442" si="1195">IFERROR(EF415/EE415*100,)</f>
        <v>0</v>
      </c>
      <c r="EH415" s="109" t="e">
        <f>(#REF!-EE415)</f>
        <v>#REF!</v>
      </c>
      <c r="EI415" s="109">
        <f>IFERROR(#REF!/DZ415*100,)</f>
        <v>0</v>
      </c>
      <c r="EJ415" s="109">
        <f>IFERROR(#REF!/#REF!*100,)</f>
        <v>0</v>
      </c>
      <c r="EK415" s="109">
        <f>EK420+EK422+EK426+EK436+EK438+EK440</f>
        <v>60750</v>
      </c>
      <c r="EL415" s="109">
        <v>189000</v>
      </c>
      <c r="EM415" s="109">
        <v>189000</v>
      </c>
      <c r="EN415" s="123"/>
      <c r="EO415" s="123"/>
      <c r="EP415" s="123"/>
      <c r="EQ415" s="123"/>
      <c r="ER415" s="123"/>
      <c r="ES415" s="146">
        <f t="shared" si="1141"/>
        <v>0</v>
      </c>
      <c r="EX415" s="739">
        <f>IF(EX$9=$K415,#REF!,0)</f>
        <v>0</v>
      </c>
      <c r="EY415" s="739">
        <f>IF(EY$9=$K415,#REF!,0)</f>
        <v>0</v>
      </c>
      <c r="EZ415" s="739">
        <f>IF(EZ$9=$K415,#REF!,0)</f>
        <v>0</v>
      </c>
      <c r="FA415" s="739">
        <f>IF(FA$9=$K415,#REF!,0)</f>
        <v>0</v>
      </c>
      <c r="FB415" s="739">
        <f>IF(FB$9=$K415,#REF!,0)</f>
        <v>0</v>
      </c>
      <c r="FC415" s="739">
        <f>IF(FC$9=$K415,#REF!,0)</f>
        <v>0</v>
      </c>
      <c r="FD415" s="739">
        <f>IF(FD$9=$K415,#REF!,0)</f>
        <v>0</v>
      </c>
      <c r="FE415" s="739">
        <f>IF(FE$9=$K415,#REF!,0)</f>
        <v>0</v>
      </c>
      <c r="FF415" s="739" t="e">
        <f>IF(FF$9=$K415,#REF!,0)</f>
        <v>#REF!</v>
      </c>
      <c r="FG415" s="739">
        <f>IF(FG$9=$K415,#REF!,0)</f>
        <v>0</v>
      </c>
      <c r="FH415" s="739">
        <f>IF(FH$9=$K415,#REF!,0)</f>
        <v>0</v>
      </c>
      <c r="FI415" s="739">
        <f>IF(FI$9=$K415,#REF!,0)</f>
        <v>0</v>
      </c>
      <c r="FJ415" s="739">
        <f>IF(FJ$9=$K415,#REF!,0)</f>
        <v>0</v>
      </c>
      <c r="FK415" s="739">
        <f>IF(FK$9=$K415,#REF!,0)</f>
        <v>0</v>
      </c>
      <c r="FL415" s="739">
        <f>IF(FL$9=$K415,#REF!,0)</f>
        <v>0</v>
      </c>
      <c r="FM415" s="739">
        <f>IF(FM$9=$K415,#REF!,0)</f>
        <v>0</v>
      </c>
      <c r="FN415" s="739">
        <f>IF(FN$9=$K415,#REF!,0)</f>
        <v>0</v>
      </c>
      <c r="FO415" s="739">
        <f>IF(FO$9=$K415,#REF!,0)</f>
        <v>0</v>
      </c>
      <c r="FP415" s="739">
        <f>IF(FP$9=$K415,#REF!,0)</f>
        <v>0</v>
      </c>
      <c r="FQ415" s="739">
        <f>IF(FQ$9=$K415,#REF!,0)</f>
        <v>0</v>
      </c>
      <c r="FU415" s="739">
        <f t="shared" si="1174"/>
        <v>0</v>
      </c>
      <c r="FV415" s="739">
        <f t="shared" si="1174"/>
        <v>0</v>
      </c>
      <c r="FW415" s="739">
        <f t="shared" si="1174"/>
        <v>0</v>
      </c>
      <c r="FX415" s="739">
        <f t="shared" si="1174"/>
        <v>0</v>
      </c>
      <c r="FY415" s="739">
        <f t="shared" si="1174"/>
        <v>0</v>
      </c>
      <c r="FZ415" s="739">
        <f t="shared" si="1174"/>
        <v>0</v>
      </c>
      <c r="GA415" s="739">
        <f t="shared" si="1174"/>
        <v>0</v>
      </c>
      <c r="GB415" s="739">
        <f t="shared" si="1174"/>
        <v>0</v>
      </c>
      <c r="GC415" s="739">
        <f t="shared" si="1174"/>
        <v>60750</v>
      </c>
      <c r="GD415" s="739">
        <f t="shared" si="1174"/>
        <v>0</v>
      </c>
      <c r="GE415" s="739">
        <f t="shared" si="1175"/>
        <v>0</v>
      </c>
      <c r="GF415" s="739">
        <f t="shared" si="1175"/>
        <v>0</v>
      </c>
      <c r="GG415" s="739">
        <f t="shared" si="1175"/>
        <v>0</v>
      </c>
      <c r="GH415" s="739">
        <f t="shared" si="1175"/>
        <v>0</v>
      </c>
      <c r="GI415" s="739">
        <f t="shared" si="1175"/>
        <v>0</v>
      </c>
      <c r="GJ415" s="739">
        <f t="shared" si="1175"/>
        <v>0</v>
      </c>
      <c r="GK415" s="739">
        <f t="shared" si="1175"/>
        <v>0</v>
      </c>
      <c r="GL415" s="739">
        <f t="shared" si="1175"/>
        <v>0</v>
      </c>
      <c r="GM415" s="739">
        <f t="shared" si="1175"/>
        <v>0</v>
      </c>
      <c r="GN415" s="739">
        <f t="shared" si="1175"/>
        <v>0</v>
      </c>
      <c r="GQ415" s="1098">
        <f>IF(GQ$9=$N415,#REF!,0)</f>
        <v>0</v>
      </c>
      <c r="GR415" s="1098">
        <f>IF(GR$9=$N415,#REF!,0)</f>
        <v>0</v>
      </c>
      <c r="GS415" s="1098">
        <f>IF(GS$9=$N415,#REF!,0)</f>
        <v>0</v>
      </c>
      <c r="GT415" s="1098">
        <f>IF(GT$9=$N415,#REF!,0)</f>
        <v>0</v>
      </c>
      <c r="GU415" s="1098">
        <f>IF(GU$9=$N415,#REF!,0)</f>
        <v>0</v>
      </c>
      <c r="GV415" s="1098">
        <f>IF(GV$9=$N415,#REF!,0)</f>
        <v>0</v>
      </c>
      <c r="GW415" s="1098">
        <f>IF(GW$9=$N415,#REF!,0)</f>
        <v>0</v>
      </c>
      <c r="GX415" s="1098">
        <f>IF(GX$9=$N415,#REF!,0)</f>
        <v>0</v>
      </c>
      <c r="GY415" s="1098">
        <f>IF(GY$9=$N415,#REF!,0)</f>
        <v>0</v>
      </c>
      <c r="GZ415" s="1098">
        <f>IF(GZ$9=$N415,#REF!,0)</f>
        <v>0</v>
      </c>
      <c r="HA415" s="1098">
        <f>IF(HA$9=$N415,#REF!,0)</f>
        <v>0</v>
      </c>
      <c r="HB415" s="1098">
        <f>IF(HB$9=$N415,#REF!,0)</f>
        <v>0</v>
      </c>
      <c r="HC415" s="1098">
        <f>IF(HC$9=$N415,#REF!,0)</f>
        <v>0</v>
      </c>
      <c r="HD415" s="1098">
        <f>IF(HD$9=$N415,#REF!,0)</f>
        <v>0</v>
      </c>
      <c r="HE415" s="1098">
        <f>IF(HE$9=$N415,#REF!,0)</f>
        <v>0</v>
      </c>
      <c r="HF415" s="1098">
        <f>IF(HF$9=$N415,#REF!,0)</f>
        <v>0</v>
      </c>
      <c r="HG415" s="1098">
        <f>IF(HG$9=$N415,#REF!,0)</f>
        <v>0</v>
      </c>
      <c r="HH415" s="1098">
        <f>IF(HH$9=$N415,#REF!,0)</f>
        <v>0</v>
      </c>
      <c r="HI415" s="1098">
        <f>IF(HI$9=$N415,#REF!,0)</f>
        <v>0</v>
      </c>
      <c r="HJ415" s="1098">
        <f>IF(HJ$9=$N415,#REF!,0)</f>
        <v>0</v>
      </c>
      <c r="HK415" s="1098">
        <f>IF(HK$9=$N415,#REF!,0)</f>
        <v>0</v>
      </c>
      <c r="HL415" s="1098">
        <f>IF(HL$9=$N415,#REF!,0)</f>
        <v>0</v>
      </c>
      <c r="HM415" s="1098">
        <f>IF(HM$9=$N415,#REF!,0)</f>
        <v>0</v>
      </c>
      <c r="HN415" s="1098">
        <f>IF(HN$9=$N415,#REF!,0)</f>
        <v>0</v>
      </c>
      <c r="HO415" s="1098">
        <f>IF(HO$9=$N415,#REF!,0)</f>
        <v>0</v>
      </c>
      <c r="HP415" s="1098">
        <f>IF(HP$9=$N415,#REF!,0)</f>
        <v>0</v>
      </c>
      <c r="HQ415" s="1098">
        <f>IF(HQ$9=$N415,#REF!,0)</f>
        <v>0</v>
      </c>
      <c r="HR415" s="1098">
        <f>IF(HR$9=$N415,#REF!,0)</f>
        <v>0</v>
      </c>
      <c r="HS415" s="1098">
        <f>IF(HS$9=$N415,#REF!,0)</f>
        <v>0</v>
      </c>
      <c r="HT415" s="1098">
        <f>IF(HT$9=$N415,#REF!,0)</f>
        <v>0</v>
      </c>
      <c r="HU415" s="1098">
        <f>IF(HU$9=$N415,#REF!,0)</f>
        <v>0</v>
      </c>
      <c r="HV415" s="1098">
        <f>IF(HV$9=$N415,#REF!,0)</f>
        <v>0</v>
      </c>
      <c r="HW415" s="1098">
        <f>IF(HW$9=$N415,#REF!,0)</f>
        <v>0</v>
      </c>
      <c r="HX415" s="1098">
        <f>IF(HX$9=$N415,#REF!,0)</f>
        <v>0</v>
      </c>
      <c r="HY415" s="1098">
        <f>IF(HY$9=$N415,#REF!,0)</f>
        <v>0</v>
      </c>
      <c r="HZ415" s="1098">
        <f>IF(HZ$9=$N415,#REF!,0)</f>
        <v>0</v>
      </c>
      <c r="IA415" s="1098">
        <f>IF(IA$9=$N415,#REF!,0)</f>
        <v>0</v>
      </c>
      <c r="IB415" s="1098">
        <f>IF(IB$9=$N415,#REF!,0)</f>
        <v>0</v>
      </c>
      <c r="IC415" s="1098">
        <f>IF(IC$9=$N415,#REF!,0)</f>
        <v>0</v>
      </c>
      <c r="ID415" s="1098">
        <f>IF(ID$9=$N415,#REF!,0)</f>
        <v>0</v>
      </c>
      <c r="IE415" s="1098">
        <f>IF(IE$9=$N415,#REF!,0)</f>
        <v>0</v>
      </c>
      <c r="IF415" s="1098">
        <f>IF(IF$9=$N415,#REF!,0)</f>
        <v>0</v>
      </c>
      <c r="IG415" s="1098">
        <f>IF(IG$9=$N415,#REF!,0)</f>
        <v>0</v>
      </c>
      <c r="IH415" s="1098">
        <f>IF(IH$9=$N415,#REF!,0)</f>
        <v>0</v>
      </c>
      <c r="II415" s="1098">
        <f>IF(II$9=$N415,#REF!,0)</f>
        <v>0</v>
      </c>
      <c r="IJ415" s="1098">
        <f>IF(IJ$9=$N415,#REF!,0)</f>
        <v>0</v>
      </c>
      <c r="IK415" s="1098">
        <f>IF(IK$9=$N415,#REF!,0)</f>
        <v>0</v>
      </c>
      <c r="IL415" s="1098">
        <f>IF(IL$9=$N415,#REF!,0)</f>
        <v>0</v>
      </c>
      <c r="IM415" s="1098">
        <f>IF(IM$9=$N415,#REF!,0)</f>
        <v>0</v>
      </c>
      <c r="IN415" s="1098">
        <f>IF(IN$9=$N415,#REF!,0)</f>
        <v>0</v>
      </c>
      <c r="IO415" s="1098">
        <f>IF(IO$9=$N415,#REF!,0)</f>
        <v>0</v>
      </c>
      <c r="IP415" s="1098">
        <f>IF(IP$9=$N415,#REF!,0)</f>
        <v>0</v>
      </c>
      <c r="IQ415" s="1098">
        <f>IF(IQ$9=$N415,#REF!,0)</f>
        <v>0</v>
      </c>
      <c r="IR415" s="1098">
        <f>IF(IR$9=$N415,#REF!,0)</f>
        <v>0</v>
      </c>
      <c r="IS415" s="1098">
        <f>IF(IS$9=$N415,#REF!,0)</f>
        <v>0</v>
      </c>
      <c r="IT415" s="1098">
        <f>IF(IT$9=$N415,#REF!,0)</f>
        <v>0</v>
      </c>
      <c r="IU415" s="1098">
        <f>IF(IU$9=$N415,#REF!,0)</f>
        <v>0</v>
      </c>
      <c r="IV415" s="1098">
        <f>IF(IV$9=$N415,#REF!,0)</f>
        <v>0</v>
      </c>
      <c r="IW415" s="1098">
        <f>IF(IW$9=$N415,#REF!,0)</f>
        <v>0</v>
      </c>
      <c r="IX415" s="1098">
        <f>IF(IX$9=$N415,#REF!,0)</f>
        <v>0</v>
      </c>
      <c r="IY415" s="1098">
        <f>IF(IY$9=$N415,#REF!,0)</f>
        <v>0</v>
      </c>
      <c r="IZ415" s="1098">
        <f>IF(IZ$9=$N415,#REF!,0)</f>
        <v>0</v>
      </c>
      <c r="JA415" s="1098">
        <f>IF(JA$9=$N415,#REF!,0)</f>
        <v>0</v>
      </c>
      <c r="JB415" s="1098">
        <f>IF(JB$9=$N415,#REF!,0)</f>
        <v>0</v>
      </c>
      <c r="JC415" s="1098">
        <f>IF(JC$9=$N415,#REF!,0)</f>
        <v>0</v>
      </c>
      <c r="JD415" s="1098">
        <f>IF(JD$9=$N415,#REF!,0)</f>
        <v>0</v>
      </c>
      <c r="JE415" s="1098">
        <f>IF(JE$9=$N415,#REF!,0)</f>
        <v>0</v>
      </c>
      <c r="JF415" s="1098">
        <f>IF(JF$9=$N415,#REF!,0)</f>
        <v>0</v>
      </c>
      <c r="JG415" s="1098">
        <f>IF(JG$9=$N415,#REF!,0)</f>
        <v>0</v>
      </c>
      <c r="JH415" s="1098">
        <f>IF(JH$9=$N415,#REF!,0)</f>
        <v>0</v>
      </c>
      <c r="JI415" s="1098">
        <f>IF(JI$9=$N415,#REF!,0)</f>
        <v>0</v>
      </c>
      <c r="JJ415" s="1098">
        <f>IF(JJ$9=$N415,#REF!,0)</f>
        <v>0</v>
      </c>
      <c r="JK415" s="1098">
        <f>IF(JK$9=$N415,#REF!,0)</f>
        <v>0</v>
      </c>
      <c r="JL415" s="1098">
        <f>IF(JL$9=$N415,#REF!,0)</f>
        <v>0</v>
      </c>
      <c r="JM415" s="1098">
        <f>IF(JM$9=$N415,#REF!,0)</f>
        <v>0</v>
      </c>
      <c r="JN415" s="1098">
        <f>IF(JN$9=$N415,#REF!,0)</f>
        <v>0</v>
      </c>
      <c r="JO415" s="1098">
        <f>IF(JO$9=$N415,#REF!,0)</f>
        <v>0</v>
      </c>
      <c r="JP415" s="1098">
        <f>IF(JP$9=$N415,#REF!,0)</f>
        <v>0</v>
      </c>
      <c r="JQ415" s="1098">
        <f>IF(JQ$9=$N415,#REF!,0)</f>
        <v>0</v>
      </c>
      <c r="JR415" s="1098">
        <f>IF(JR$9=$N415,#REF!,0)</f>
        <v>0</v>
      </c>
      <c r="JS415" s="1098">
        <f>IF(JS$9=$N415,#REF!,0)</f>
        <v>0</v>
      </c>
      <c r="JT415" s="1098">
        <f>IF(JT$9=$N415,#REF!,0)</f>
        <v>0</v>
      </c>
      <c r="JU415" s="1098">
        <f>IF(JU$9=$N415,#REF!,0)</f>
        <v>0</v>
      </c>
      <c r="JV415" s="1098">
        <f>IF(JV$9=$N415,#REF!,0)</f>
        <v>0</v>
      </c>
      <c r="JW415" s="1098">
        <f>IF(JW$9=$N415,#REF!,0)</f>
        <v>0</v>
      </c>
      <c r="JX415" s="681"/>
      <c r="JZ415" s="681">
        <f t="shared" si="1176"/>
        <v>0</v>
      </c>
      <c r="KA415" s="681">
        <f t="shared" si="1176"/>
        <v>0</v>
      </c>
      <c r="KB415" s="681">
        <f t="shared" si="1176"/>
        <v>0</v>
      </c>
      <c r="KC415" s="681">
        <f t="shared" si="1176"/>
        <v>0</v>
      </c>
      <c r="KD415" s="681">
        <f t="shared" si="1176"/>
        <v>0</v>
      </c>
      <c r="KE415" s="681">
        <f t="shared" si="1176"/>
        <v>0</v>
      </c>
      <c r="KF415" s="681">
        <f t="shared" si="1176"/>
        <v>0</v>
      </c>
      <c r="KG415" s="681">
        <f t="shared" si="1176"/>
        <v>0</v>
      </c>
      <c r="KH415" s="681">
        <f t="shared" si="1176"/>
        <v>0</v>
      </c>
      <c r="KI415" s="681">
        <f t="shared" si="1176"/>
        <v>0</v>
      </c>
      <c r="KJ415" s="681">
        <f t="shared" si="1176"/>
        <v>0</v>
      </c>
      <c r="KN415" s="1098">
        <f t="shared" si="1156"/>
        <v>0</v>
      </c>
      <c r="KO415" s="1098">
        <f t="shared" si="1156"/>
        <v>0</v>
      </c>
      <c r="KP415" s="1098">
        <f t="shared" si="1156"/>
        <v>0</v>
      </c>
      <c r="KQ415" s="1098">
        <f t="shared" si="1156"/>
        <v>0</v>
      </c>
      <c r="KR415" s="1098">
        <f t="shared" si="1156"/>
        <v>0</v>
      </c>
      <c r="KS415" s="1098">
        <f t="shared" si="1156"/>
        <v>0</v>
      </c>
      <c r="KT415" s="1098">
        <f t="shared" si="1156"/>
        <v>0</v>
      </c>
      <c r="KU415" s="1098">
        <f t="shared" si="1156"/>
        <v>0</v>
      </c>
      <c r="KV415" s="1098">
        <f t="shared" si="1156"/>
        <v>0</v>
      </c>
      <c r="KW415" s="1098">
        <f t="shared" si="1156"/>
        <v>0</v>
      </c>
      <c r="KX415" s="1098">
        <f t="shared" si="1156"/>
        <v>0</v>
      </c>
      <c r="KY415" s="1098">
        <f t="shared" si="1156"/>
        <v>0</v>
      </c>
      <c r="KZ415" s="1098">
        <f t="shared" si="1156"/>
        <v>0</v>
      </c>
      <c r="LA415" s="1098">
        <f t="shared" si="1156"/>
        <v>0</v>
      </c>
      <c r="LB415" s="1098">
        <f t="shared" si="1156"/>
        <v>0</v>
      </c>
      <c r="LC415" s="1098">
        <f t="shared" si="1152"/>
        <v>0</v>
      </c>
      <c r="LD415" s="1098">
        <f t="shared" si="1152"/>
        <v>0</v>
      </c>
      <c r="LE415" s="1098">
        <f t="shared" si="1152"/>
        <v>0</v>
      </c>
      <c r="LF415" s="1098">
        <f t="shared" si="1152"/>
        <v>0</v>
      </c>
      <c r="LG415" s="1098">
        <f t="shared" si="1152"/>
        <v>0</v>
      </c>
      <c r="LH415" s="1098">
        <f t="shared" si="1152"/>
        <v>0</v>
      </c>
      <c r="LI415" s="1098">
        <f t="shared" si="1152"/>
        <v>0</v>
      </c>
      <c r="LJ415" s="1098">
        <f t="shared" si="1152"/>
        <v>0</v>
      </c>
      <c r="LK415" s="1098">
        <f t="shared" si="1152"/>
        <v>0</v>
      </c>
      <c r="LL415" s="1098">
        <f t="shared" si="1152"/>
        <v>0</v>
      </c>
      <c r="LM415" s="1098">
        <f t="shared" si="1152"/>
        <v>0</v>
      </c>
      <c r="LN415" s="1098">
        <f t="shared" si="1152"/>
        <v>0</v>
      </c>
      <c r="LO415" s="1098">
        <f t="shared" si="1152"/>
        <v>0</v>
      </c>
      <c r="LP415" s="1098">
        <f t="shared" si="1152"/>
        <v>0</v>
      </c>
      <c r="LQ415" s="1098">
        <f t="shared" si="1152"/>
        <v>0</v>
      </c>
      <c r="LR415" s="1098">
        <f t="shared" si="1152"/>
        <v>0</v>
      </c>
      <c r="LS415" s="1098">
        <f t="shared" si="1106"/>
        <v>0</v>
      </c>
    </row>
    <row r="416" spans="1:331" s="680" customFormat="1" x14ac:dyDescent="0.35">
      <c r="A416" s="668"/>
      <c r="B416" s="871"/>
      <c r="C416" s="1031"/>
      <c r="D416" s="1032"/>
      <c r="E416" s="1032" t="s">
        <v>7</v>
      </c>
      <c r="F416" s="1032"/>
      <c r="G416" s="871"/>
      <c r="H416" s="1032"/>
      <c r="I416" s="1032"/>
      <c r="J416" s="1032" t="s">
        <v>212</v>
      </c>
      <c r="K416" s="873">
        <v>3</v>
      </c>
      <c r="L416" s="1388" t="s">
        <v>182</v>
      </c>
      <c r="M416" s="1388"/>
      <c r="N416" s="1388"/>
      <c r="O416" s="1363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622"/>
      <c r="AJ416" s="35"/>
      <c r="AK416" s="35"/>
      <c r="AL416" s="35"/>
      <c r="AM416" s="35"/>
      <c r="AN416" s="106">
        <f>SUM(AN431)</f>
        <v>0</v>
      </c>
      <c r="AO416" s="106">
        <f>SUM(AO431)</f>
        <v>0</v>
      </c>
      <c r="AP416" s="106">
        <f>SUM(AP431)</f>
        <v>0</v>
      </c>
      <c r="AQ416" s="106">
        <f>SUM(AQ431)</f>
        <v>0</v>
      </c>
      <c r="AR416" s="106">
        <f>SUM(AR431+AR417)</f>
        <v>0</v>
      </c>
      <c r="AS416" s="38"/>
      <c r="AT416" s="38"/>
      <c r="AU416" s="106">
        <f>SUM(AU431)</f>
        <v>21500</v>
      </c>
      <c r="AV416" s="106">
        <f>SUM(AV431+AV417)</f>
        <v>0</v>
      </c>
      <c r="AW416" s="106">
        <f>SUM(AW431)</f>
        <v>0</v>
      </c>
      <c r="AX416" s="106">
        <f>SUM(AX431)</f>
        <v>0</v>
      </c>
      <c r="AY416" s="106">
        <f>SUM(AY431+AY417)</f>
        <v>169700</v>
      </c>
      <c r="AZ416" s="35"/>
      <c r="BA416" s="35"/>
      <c r="BB416" s="106">
        <f t="shared" ref="BB416:BK416" si="1196">SUM(BB431+BB417)</f>
        <v>169700</v>
      </c>
      <c r="BC416" s="106">
        <f t="shared" si="1196"/>
        <v>174700</v>
      </c>
      <c r="BD416" s="106">
        <f t="shared" si="1196"/>
        <v>139181.12</v>
      </c>
      <c r="BE416" s="106">
        <f t="shared" si="1196"/>
        <v>148674.34</v>
      </c>
      <c r="BF416" s="106">
        <f t="shared" si="1196"/>
        <v>228384.19999999998</v>
      </c>
      <c r="BG416" s="106">
        <f t="shared" si="1196"/>
        <v>183858.71</v>
      </c>
      <c r="BH416" s="106">
        <f t="shared" si="1196"/>
        <v>112210.44</v>
      </c>
      <c r="BI416" s="106">
        <f t="shared" si="1196"/>
        <v>19660</v>
      </c>
      <c r="BJ416" s="106">
        <f t="shared" si="1196"/>
        <v>125060</v>
      </c>
      <c r="BK416" s="106">
        <f t="shared" si="1196"/>
        <v>78280.23</v>
      </c>
      <c r="BL416" s="106">
        <f>IFERROR(BK416/BJ416*100,)</f>
        <v>62.594138813369582</v>
      </c>
      <c r="BM416" s="106"/>
      <c r="BN416" s="106"/>
      <c r="BO416" s="106">
        <f>SUM(BO431+BO417)</f>
        <v>132681.41999999998</v>
      </c>
      <c r="BP416" s="106"/>
      <c r="BQ416" s="106"/>
      <c r="BR416" s="106">
        <f>SUM(BR431+BR417)</f>
        <v>17998.580000000002</v>
      </c>
      <c r="BS416" s="106">
        <f>SUM(BS431+BS417)</f>
        <v>151580</v>
      </c>
      <c r="BT416" s="106">
        <f>SUM(BT431+BT417)</f>
        <v>97171.48</v>
      </c>
      <c r="BU416" s="106">
        <f>SUM(BU431+BU417)</f>
        <v>-19120.059999999998</v>
      </c>
      <c r="BV416" s="106">
        <f>SUM(BV431+BV417)</f>
        <v>150280</v>
      </c>
      <c r="BW416" s="106"/>
      <c r="BX416" s="106"/>
      <c r="BY416" s="106">
        <f>SUM(BY431+BY417)</f>
        <v>110850</v>
      </c>
      <c r="BZ416" s="106">
        <f>SUM(BZ431+BZ417)</f>
        <v>109630.23</v>
      </c>
      <c r="CA416" s="106">
        <f>IFERROR(BZ416/BG416*100,)</f>
        <v>59.627433478675009</v>
      </c>
      <c r="CB416" s="106">
        <f>IFERROR(BZ416/BY416*100,)</f>
        <v>98.899621109607565</v>
      </c>
      <c r="CC416" s="106">
        <f>SUM(CC431+CC417)</f>
        <v>31026.991249999999</v>
      </c>
      <c r="CD416" s="106">
        <f>SUM(CD431+CD417)</f>
        <v>30840</v>
      </c>
      <c r="CE416" s="106">
        <f>SUM(CE431+CE417)</f>
        <v>150680</v>
      </c>
      <c r="CF416" s="106">
        <f>SUM(CF431+CF417)</f>
        <v>32220.03</v>
      </c>
      <c r="CG416" s="106">
        <f>IFERROR(CF416/CE416*100,)</f>
        <v>21.38308335545527</v>
      </c>
      <c r="CH416" s="106">
        <f>SUM(CH431+CH417)</f>
        <v>-1263.7306666666666</v>
      </c>
      <c r="CI416" s="106">
        <f>SUM(CI431+CI417)</f>
        <v>149380</v>
      </c>
      <c r="CJ416" s="106"/>
      <c r="CK416" s="106">
        <f t="shared" si="1184"/>
        <v>0</v>
      </c>
      <c r="CL416" s="106">
        <f>SUM(CL431+CL417)</f>
        <v>0</v>
      </c>
      <c r="CM416" s="106">
        <f>SUM(CM431+CM417)</f>
        <v>149380</v>
      </c>
      <c r="CN416" s="106"/>
      <c r="CO416" s="106">
        <f t="shared" si="1185"/>
        <v>0</v>
      </c>
      <c r="CP416" s="106">
        <f>SUM(CP431+CP417)</f>
        <v>0</v>
      </c>
      <c r="CQ416" s="106">
        <f>SUM(CQ431+CQ417)</f>
        <v>149380</v>
      </c>
      <c r="CR416" s="106">
        <f>SUM(CR431+CR417)</f>
        <v>71733.2</v>
      </c>
      <c r="CS416" s="106">
        <f t="shared" si="1186"/>
        <v>48.020618556701031</v>
      </c>
      <c r="CT416" s="106">
        <f>SUM(CT431+CT417)</f>
        <v>-23667.826666666668</v>
      </c>
      <c r="CU416" s="106">
        <f>SUM(CU431+CU417)</f>
        <v>124630</v>
      </c>
      <c r="CV416" s="106">
        <f>SUM(CV431+CV417)</f>
        <v>70733.2</v>
      </c>
      <c r="CW416" s="106">
        <f t="shared" si="1187"/>
        <v>56.754553478295755</v>
      </c>
      <c r="CX416" s="106">
        <f t="shared" ref="CX416:DC416" si="1197">SUM(CX431+CX417)</f>
        <v>105.65142857142857</v>
      </c>
      <c r="CY416" s="106">
        <f t="shared" si="1197"/>
        <v>125630</v>
      </c>
      <c r="CZ416" s="106">
        <f t="shared" si="1197"/>
        <v>170000</v>
      </c>
      <c r="DA416" s="106">
        <f t="shared" si="1197"/>
        <v>170000</v>
      </c>
      <c r="DB416" s="106">
        <f t="shared" si="1197"/>
        <v>68255.12</v>
      </c>
      <c r="DC416" s="106">
        <f t="shared" si="1197"/>
        <v>84274.09</v>
      </c>
      <c r="DD416" s="106">
        <f t="shared" si="1188"/>
        <v>123.46925769085162</v>
      </c>
      <c r="DE416" s="106">
        <f t="shared" si="1189"/>
        <v>51.816336694540091</v>
      </c>
      <c r="DF416" s="106">
        <f>SUM(DF431+DF417)</f>
        <v>120937.77</v>
      </c>
      <c r="DG416" s="106">
        <f>SUM(DG431+DG417)</f>
        <v>167594.01999999999</v>
      </c>
      <c r="DH416" s="106">
        <f>SUM(DH431+DH417)</f>
        <v>41131.35</v>
      </c>
      <c r="DI416" s="106">
        <f t="shared" si="1190"/>
        <v>24.542253953929858</v>
      </c>
      <c r="DJ416" s="106">
        <f>SUM(DJ431+DJ417)</f>
        <v>2017.8519999999999</v>
      </c>
      <c r="DK416" s="106">
        <f>SUM(DK431+DK417)</f>
        <v>162640</v>
      </c>
      <c r="DL416" s="106">
        <f t="shared" si="1191"/>
        <v>74.359179783571079</v>
      </c>
      <c r="DM416" s="106">
        <f>SUM(DM431+DM417)</f>
        <v>0</v>
      </c>
      <c r="DN416" s="106">
        <f>SUM(DN431+DN417)</f>
        <v>166640</v>
      </c>
      <c r="DO416" s="106">
        <f>SUM(DO431+DO417)</f>
        <v>88441.47</v>
      </c>
      <c r="DP416" s="106">
        <f t="shared" si="1192"/>
        <v>53.07337373979837</v>
      </c>
      <c r="DQ416" s="106">
        <f>SUM(DQ431+DQ417)</f>
        <v>7071.48</v>
      </c>
      <c r="DR416" s="106">
        <f>SUM(DR431+DR417)</f>
        <v>174068.52</v>
      </c>
      <c r="DS416" s="106">
        <f>SUM(DS431+DS417)</f>
        <v>116612.91</v>
      </c>
      <c r="DT416" s="106">
        <f t="shared" si="1193"/>
        <v>66.992532595784709</v>
      </c>
      <c r="DU416" s="106">
        <f t="shared" ref="DU416:EB416" si="1198">SUM(DU431+DU417)</f>
        <v>-33261.479999999996</v>
      </c>
      <c r="DV416" s="106">
        <f t="shared" si="1198"/>
        <v>140892.96</v>
      </c>
      <c r="DW416" s="106">
        <f t="shared" si="1198"/>
        <v>210000</v>
      </c>
      <c r="DX416" s="106">
        <f t="shared" si="1198"/>
        <v>160000</v>
      </c>
      <c r="DY416" s="106">
        <f t="shared" si="1198"/>
        <v>160000</v>
      </c>
      <c r="DZ416" s="106">
        <f t="shared" si="1198"/>
        <v>82616.47</v>
      </c>
      <c r="EA416" s="106">
        <f t="shared" si="1198"/>
        <v>209357.04</v>
      </c>
      <c r="EB416" s="106">
        <f t="shared" si="1198"/>
        <v>32765.65</v>
      </c>
      <c r="EC416" s="106">
        <f t="shared" si="1194"/>
        <v>15.65060816679487</v>
      </c>
      <c r="ED416" s="106">
        <f>SUM(ED431+ED417)</f>
        <v>31000</v>
      </c>
      <c r="EE416" s="106">
        <f>SUM(EE431+EE417)</f>
        <v>240000</v>
      </c>
      <c r="EF416" s="106">
        <f>SUM(EF431+EF417)</f>
        <v>0</v>
      </c>
      <c r="EG416" s="106">
        <f t="shared" si="1195"/>
        <v>0</v>
      </c>
      <c r="EH416" s="106" t="e">
        <f>SUM(EH431+EH417)</f>
        <v>#REF!</v>
      </c>
      <c r="EI416" s="106">
        <f>IFERROR(#REF!/DZ416*100,)</f>
        <v>0</v>
      </c>
      <c r="EJ416" s="106">
        <f>IFERROR(#REF!/#REF!*100,)</f>
        <v>0</v>
      </c>
      <c r="EK416" s="106">
        <f>SUM(EK431+EK417)</f>
        <v>214500</v>
      </c>
      <c r="EL416" s="106">
        <f>SUM(EL431+EL417)</f>
        <v>214500</v>
      </c>
      <c r="EM416" s="106">
        <f>SUM(EM431+EM417)</f>
        <v>214500</v>
      </c>
      <c r="EN416" s="123"/>
      <c r="EO416" s="123"/>
      <c r="EP416" s="123"/>
      <c r="EQ416" s="123"/>
      <c r="ER416" s="123"/>
      <c r="ES416" s="146">
        <f t="shared" si="1141"/>
        <v>0</v>
      </c>
      <c r="EW416" s="713"/>
      <c r="EX416" s="739">
        <f>IF(EX$9=$K416,#REF!,0)</f>
        <v>0</v>
      </c>
      <c r="EY416" s="739">
        <f>IF(EY$9=$K416,#REF!,0)</f>
        <v>0</v>
      </c>
      <c r="EZ416" s="739">
        <f>IF(EZ$9=$K416,#REF!,0)</f>
        <v>0</v>
      </c>
      <c r="FA416" s="739">
        <f>IF(FA$9=$K416,#REF!,0)</f>
        <v>0</v>
      </c>
      <c r="FB416" s="739">
        <f>IF(FB$9=$K416,#REF!,0)</f>
        <v>0</v>
      </c>
      <c r="FC416" s="739">
        <f>IF(FC$9=$K416,#REF!,0)</f>
        <v>0</v>
      </c>
      <c r="FD416" s="739">
        <f>IF(FD$9=$K416,#REF!,0)</f>
        <v>0</v>
      </c>
      <c r="FE416" s="739">
        <f>IF(FE$9=$K416,#REF!,0)</f>
        <v>0</v>
      </c>
      <c r="FF416" s="739">
        <f>IF(FF$9=$K416,#REF!,0)</f>
        <v>0</v>
      </c>
      <c r="FG416" s="739">
        <f>IF(FG$9=$K416,#REF!,0)</f>
        <v>0</v>
      </c>
      <c r="FH416" s="739">
        <f>IF(FH$9=$K416,#REF!,0)</f>
        <v>0</v>
      </c>
      <c r="FI416" s="739">
        <f>IF(FI$9=$K416,#REF!,0)</f>
        <v>0</v>
      </c>
      <c r="FJ416" s="739">
        <f>IF(FJ$9=$K416,#REF!,0)</f>
        <v>0</v>
      </c>
      <c r="FK416" s="739">
        <f>IF(FK$9=$K416,#REF!,0)</f>
        <v>0</v>
      </c>
      <c r="FL416" s="739">
        <f>IF(FL$9=$K416,#REF!,0)</f>
        <v>0</v>
      </c>
      <c r="FM416" s="739">
        <f>IF(FM$9=$K416,#REF!,0)</f>
        <v>0</v>
      </c>
      <c r="FN416" s="739">
        <f>IF(FN$9=$K416,#REF!,0)</f>
        <v>0</v>
      </c>
      <c r="FO416" s="739">
        <f>IF(FO$9=$K416,#REF!,0)</f>
        <v>0</v>
      </c>
      <c r="FP416" s="739">
        <f>IF(FP$9=$K416,#REF!,0)</f>
        <v>0</v>
      </c>
      <c r="FQ416" s="739">
        <f>IF(FQ$9=$K416,#REF!,0)</f>
        <v>0</v>
      </c>
      <c r="FS416" s="1097"/>
      <c r="FT416" s="713"/>
      <c r="FU416" s="739">
        <f t="shared" si="1174"/>
        <v>0</v>
      </c>
      <c r="FV416" s="739">
        <f t="shared" si="1174"/>
        <v>0</v>
      </c>
      <c r="FW416" s="739">
        <f t="shared" si="1174"/>
        <v>0</v>
      </c>
      <c r="FX416" s="739">
        <f t="shared" si="1174"/>
        <v>0</v>
      </c>
      <c r="FY416" s="739">
        <f t="shared" si="1174"/>
        <v>0</v>
      </c>
      <c r="FZ416" s="739">
        <f t="shared" si="1174"/>
        <v>0</v>
      </c>
      <c r="GA416" s="739">
        <f t="shared" si="1174"/>
        <v>0</v>
      </c>
      <c r="GB416" s="739">
        <f t="shared" si="1174"/>
        <v>0</v>
      </c>
      <c r="GC416" s="739">
        <f t="shared" si="1174"/>
        <v>0</v>
      </c>
      <c r="GD416" s="739">
        <f t="shared" si="1174"/>
        <v>0</v>
      </c>
      <c r="GE416" s="739">
        <f t="shared" si="1175"/>
        <v>0</v>
      </c>
      <c r="GF416" s="739">
        <f t="shared" si="1175"/>
        <v>0</v>
      </c>
      <c r="GG416" s="739">
        <f t="shared" si="1175"/>
        <v>0</v>
      </c>
      <c r="GH416" s="739">
        <f t="shared" si="1175"/>
        <v>0</v>
      </c>
      <c r="GI416" s="739">
        <f t="shared" si="1175"/>
        <v>0</v>
      </c>
      <c r="GJ416" s="739">
        <f t="shared" si="1175"/>
        <v>0</v>
      </c>
      <c r="GK416" s="739">
        <f t="shared" si="1175"/>
        <v>0</v>
      </c>
      <c r="GL416" s="739">
        <f t="shared" si="1175"/>
        <v>0</v>
      </c>
      <c r="GM416" s="739">
        <f t="shared" si="1175"/>
        <v>0</v>
      </c>
      <c r="GN416" s="739">
        <f t="shared" si="1175"/>
        <v>0</v>
      </c>
      <c r="GO416" s="1097"/>
      <c r="GP416" s="713"/>
      <c r="GQ416" s="1098">
        <f>IF(GQ$9=$N416,#REF!,0)</f>
        <v>0</v>
      </c>
      <c r="GR416" s="1098">
        <f>IF(GR$9=$N416,#REF!,0)</f>
        <v>0</v>
      </c>
      <c r="GS416" s="1098">
        <f>IF(GS$9=$N416,#REF!,0)</f>
        <v>0</v>
      </c>
      <c r="GT416" s="1098">
        <f>IF(GT$9=$N416,#REF!,0)</f>
        <v>0</v>
      </c>
      <c r="GU416" s="1098">
        <f>IF(GU$9=$N416,#REF!,0)</f>
        <v>0</v>
      </c>
      <c r="GV416" s="1098">
        <f>IF(GV$9=$N416,#REF!,0)</f>
        <v>0</v>
      </c>
      <c r="GW416" s="1098">
        <f>IF(GW$9=$N416,#REF!,0)</f>
        <v>0</v>
      </c>
      <c r="GX416" s="1098">
        <f>IF(GX$9=$N416,#REF!,0)</f>
        <v>0</v>
      </c>
      <c r="GY416" s="1098">
        <f>IF(GY$9=$N416,#REF!,0)</f>
        <v>0</v>
      </c>
      <c r="GZ416" s="1098">
        <f>IF(GZ$9=$N416,#REF!,0)</f>
        <v>0</v>
      </c>
      <c r="HA416" s="1098">
        <f>IF(HA$9=$N416,#REF!,0)</f>
        <v>0</v>
      </c>
      <c r="HB416" s="1098">
        <f>IF(HB$9=$N416,#REF!,0)</f>
        <v>0</v>
      </c>
      <c r="HC416" s="1098">
        <f>IF(HC$9=$N416,#REF!,0)</f>
        <v>0</v>
      </c>
      <c r="HD416" s="1098">
        <f>IF(HD$9=$N416,#REF!,0)</f>
        <v>0</v>
      </c>
      <c r="HE416" s="1098">
        <f>IF(HE$9=$N416,#REF!,0)</f>
        <v>0</v>
      </c>
      <c r="HF416" s="1098">
        <f>IF(HF$9=$N416,#REF!,0)</f>
        <v>0</v>
      </c>
      <c r="HG416" s="1098">
        <f>IF(HG$9=$N416,#REF!,0)</f>
        <v>0</v>
      </c>
      <c r="HH416" s="1098">
        <f>IF(HH$9=$N416,#REF!,0)</f>
        <v>0</v>
      </c>
      <c r="HI416" s="1098">
        <f>IF(HI$9=$N416,#REF!,0)</f>
        <v>0</v>
      </c>
      <c r="HJ416" s="1098">
        <f>IF(HJ$9=$N416,#REF!,0)</f>
        <v>0</v>
      </c>
      <c r="HK416" s="1098">
        <f>IF(HK$9=$N416,#REF!,0)</f>
        <v>0</v>
      </c>
      <c r="HL416" s="1098">
        <f>IF(HL$9=$N416,#REF!,0)</f>
        <v>0</v>
      </c>
      <c r="HM416" s="1098">
        <f>IF(HM$9=$N416,#REF!,0)</f>
        <v>0</v>
      </c>
      <c r="HN416" s="1098">
        <f>IF(HN$9=$N416,#REF!,0)</f>
        <v>0</v>
      </c>
      <c r="HO416" s="1098">
        <f>IF(HO$9=$N416,#REF!,0)</f>
        <v>0</v>
      </c>
      <c r="HP416" s="1098">
        <f>IF(HP$9=$N416,#REF!,0)</f>
        <v>0</v>
      </c>
      <c r="HQ416" s="1098">
        <f>IF(HQ$9=$N416,#REF!,0)</f>
        <v>0</v>
      </c>
      <c r="HR416" s="1098">
        <f>IF(HR$9=$N416,#REF!,0)</f>
        <v>0</v>
      </c>
      <c r="HS416" s="1098">
        <f>IF(HS$9=$N416,#REF!,0)</f>
        <v>0</v>
      </c>
      <c r="HT416" s="1098">
        <f>IF(HT$9=$N416,#REF!,0)</f>
        <v>0</v>
      </c>
      <c r="HU416" s="1098">
        <f>IF(HU$9=$N416,#REF!,0)</f>
        <v>0</v>
      </c>
      <c r="HV416" s="1098">
        <f>IF(HV$9=$N416,#REF!,0)</f>
        <v>0</v>
      </c>
      <c r="HW416" s="1098">
        <f>IF(HW$9=$N416,#REF!,0)</f>
        <v>0</v>
      </c>
      <c r="HX416" s="1098">
        <f>IF(HX$9=$N416,#REF!,0)</f>
        <v>0</v>
      </c>
      <c r="HY416" s="1098">
        <f>IF(HY$9=$N416,#REF!,0)</f>
        <v>0</v>
      </c>
      <c r="HZ416" s="1098">
        <f>IF(HZ$9=$N416,#REF!,0)</f>
        <v>0</v>
      </c>
      <c r="IA416" s="1098">
        <f>IF(IA$9=$N416,#REF!,0)</f>
        <v>0</v>
      </c>
      <c r="IB416" s="1098">
        <f>IF(IB$9=$N416,#REF!,0)</f>
        <v>0</v>
      </c>
      <c r="IC416" s="1098">
        <f>IF(IC$9=$N416,#REF!,0)</f>
        <v>0</v>
      </c>
      <c r="ID416" s="1098">
        <f>IF(ID$9=$N416,#REF!,0)</f>
        <v>0</v>
      </c>
      <c r="IE416" s="1098">
        <f>IF(IE$9=$N416,#REF!,0)</f>
        <v>0</v>
      </c>
      <c r="IF416" s="1098">
        <f>IF(IF$9=$N416,#REF!,0)</f>
        <v>0</v>
      </c>
      <c r="IG416" s="1098">
        <f>IF(IG$9=$N416,#REF!,0)</f>
        <v>0</v>
      </c>
      <c r="IH416" s="1098">
        <f>IF(IH$9=$N416,#REF!,0)</f>
        <v>0</v>
      </c>
      <c r="II416" s="1098">
        <f>IF(II$9=$N416,#REF!,0)</f>
        <v>0</v>
      </c>
      <c r="IJ416" s="1098">
        <f>IF(IJ$9=$N416,#REF!,0)</f>
        <v>0</v>
      </c>
      <c r="IK416" s="1098">
        <f>IF(IK$9=$N416,#REF!,0)</f>
        <v>0</v>
      </c>
      <c r="IL416" s="1098">
        <f>IF(IL$9=$N416,#REF!,0)</f>
        <v>0</v>
      </c>
      <c r="IM416" s="1098">
        <f>IF(IM$9=$N416,#REF!,0)</f>
        <v>0</v>
      </c>
      <c r="IN416" s="1098">
        <f>IF(IN$9=$N416,#REF!,0)</f>
        <v>0</v>
      </c>
      <c r="IO416" s="1098">
        <f>IF(IO$9=$N416,#REF!,0)</f>
        <v>0</v>
      </c>
      <c r="IP416" s="1098">
        <f>IF(IP$9=$N416,#REF!,0)</f>
        <v>0</v>
      </c>
      <c r="IQ416" s="1098">
        <f>IF(IQ$9=$N416,#REF!,0)</f>
        <v>0</v>
      </c>
      <c r="IR416" s="1098">
        <f>IF(IR$9=$N416,#REF!,0)</f>
        <v>0</v>
      </c>
      <c r="IS416" s="1098">
        <f>IF(IS$9=$N416,#REF!,0)</f>
        <v>0</v>
      </c>
      <c r="IT416" s="1098">
        <f>IF(IT$9=$N416,#REF!,0)</f>
        <v>0</v>
      </c>
      <c r="IU416" s="1098">
        <f>IF(IU$9=$N416,#REF!,0)</f>
        <v>0</v>
      </c>
      <c r="IV416" s="1098">
        <f>IF(IV$9=$N416,#REF!,0)</f>
        <v>0</v>
      </c>
      <c r="IW416" s="1098">
        <f>IF(IW$9=$N416,#REF!,0)</f>
        <v>0</v>
      </c>
      <c r="IX416" s="1098">
        <f>IF(IX$9=$N416,#REF!,0)</f>
        <v>0</v>
      </c>
      <c r="IY416" s="1098">
        <f>IF(IY$9=$N416,#REF!,0)</f>
        <v>0</v>
      </c>
      <c r="IZ416" s="1098">
        <f>IF(IZ$9=$N416,#REF!,0)</f>
        <v>0</v>
      </c>
      <c r="JA416" s="1098">
        <f>IF(JA$9=$N416,#REF!,0)</f>
        <v>0</v>
      </c>
      <c r="JB416" s="1098">
        <f>IF(JB$9=$N416,#REF!,0)</f>
        <v>0</v>
      </c>
      <c r="JC416" s="1098">
        <f>IF(JC$9=$N416,#REF!,0)</f>
        <v>0</v>
      </c>
      <c r="JD416" s="1098">
        <f>IF(JD$9=$N416,#REF!,0)</f>
        <v>0</v>
      </c>
      <c r="JE416" s="1098">
        <f>IF(JE$9=$N416,#REF!,0)</f>
        <v>0</v>
      </c>
      <c r="JF416" s="1098">
        <f>IF(JF$9=$N416,#REF!,0)</f>
        <v>0</v>
      </c>
      <c r="JG416" s="1098">
        <f>IF(JG$9=$N416,#REF!,0)</f>
        <v>0</v>
      </c>
      <c r="JH416" s="1098">
        <f>IF(JH$9=$N416,#REF!,0)</f>
        <v>0</v>
      </c>
      <c r="JI416" s="1098">
        <f>IF(JI$9=$N416,#REF!,0)</f>
        <v>0</v>
      </c>
      <c r="JJ416" s="1098">
        <f>IF(JJ$9=$N416,#REF!,0)</f>
        <v>0</v>
      </c>
      <c r="JK416" s="1098">
        <f>IF(JK$9=$N416,#REF!,0)</f>
        <v>0</v>
      </c>
      <c r="JL416" s="1098">
        <f>IF(JL$9=$N416,#REF!,0)</f>
        <v>0</v>
      </c>
      <c r="JM416" s="1098">
        <f>IF(JM$9=$N416,#REF!,0)</f>
        <v>0</v>
      </c>
      <c r="JN416" s="1098">
        <f>IF(JN$9=$N416,#REF!,0)</f>
        <v>0</v>
      </c>
      <c r="JO416" s="1098">
        <f>IF(JO$9=$N416,#REF!,0)</f>
        <v>0</v>
      </c>
      <c r="JP416" s="1098">
        <f>IF(JP$9=$N416,#REF!,0)</f>
        <v>0</v>
      </c>
      <c r="JQ416" s="1098">
        <f>IF(JQ$9=$N416,#REF!,0)</f>
        <v>0</v>
      </c>
      <c r="JR416" s="1098">
        <f>IF(JR$9=$N416,#REF!,0)</f>
        <v>0</v>
      </c>
      <c r="JS416" s="1098">
        <f>IF(JS$9=$N416,#REF!,0)</f>
        <v>0</v>
      </c>
      <c r="JT416" s="1098">
        <f>IF(JT$9=$N416,#REF!,0)</f>
        <v>0</v>
      </c>
      <c r="JU416" s="1098">
        <f>IF(JU$9=$N416,#REF!,0)</f>
        <v>0</v>
      </c>
      <c r="JV416" s="1098">
        <f>IF(JV$9=$N416,#REF!,0)</f>
        <v>0</v>
      </c>
      <c r="JW416" s="1098">
        <f>IF(JW$9=$N416,#REF!,0)</f>
        <v>0</v>
      </c>
      <c r="JX416" s="681"/>
      <c r="JY416" s="713"/>
      <c r="JZ416" s="681">
        <f t="shared" si="1176"/>
        <v>0</v>
      </c>
      <c r="KA416" s="681">
        <f t="shared" si="1176"/>
        <v>0</v>
      </c>
      <c r="KB416" s="681">
        <f t="shared" si="1176"/>
        <v>0</v>
      </c>
      <c r="KC416" s="681">
        <f t="shared" si="1176"/>
        <v>0</v>
      </c>
      <c r="KD416" s="681">
        <f t="shared" si="1176"/>
        <v>0</v>
      </c>
      <c r="KE416" s="681">
        <f t="shared" si="1176"/>
        <v>0</v>
      </c>
      <c r="KF416" s="681">
        <f t="shared" si="1176"/>
        <v>0</v>
      </c>
      <c r="KG416" s="681">
        <f t="shared" si="1176"/>
        <v>0</v>
      </c>
      <c r="KH416" s="681">
        <f t="shared" si="1176"/>
        <v>0</v>
      </c>
      <c r="KI416" s="681">
        <f t="shared" si="1176"/>
        <v>0</v>
      </c>
      <c r="KJ416" s="681">
        <f t="shared" si="1176"/>
        <v>0</v>
      </c>
      <c r="KN416" s="1098">
        <f t="shared" si="1156"/>
        <v>0</v>
      </c>
      <c r="KO416" s="1098">
        <f t="shared" si="1156"/>
        <v>0</v>
      </c>
      <c r="KP416" s="1098">
        <f t="shared" si="1156"/>
        <v>0</v>
      </c>
      <c r="KQ416" s="1098">
        <f t="shared" si="1156"/>
        <v>0</v>
      </c>
      <c r="KR416" s="1098">
        <f t="shared" si="1156"/>
        <v>0</v>
      </c>
      <c r="KS416" s="1098">
        <f t="shared" si="1156"/>
        <v>0</v>
      </c>
      <c r="KT416" s="1098">
        <f t="shared" si="1156"/>
        <v>0</v>
      </c>
      <c r="KU416" s="1098">
        <f t="shared" si="1156"/>
        <v>0</v>
      </c>
      <c r="KV416" s="1098">
        <f t="shared" si="1156"/>
        <v>0</v>
      </c>
      <c r="KW416" s="1098">
        <f t="shared" si="1156"/>
        <v>0</v>
      </c>
      <c r="KX416" s="1098">
        <f t="shared" si="1156"/>
        <v>0</v>
      </c>
      <c r="KY416" s="1098">
        <f t="shared" si="1156"/>
        <v>0</v>
      </c>
      <c r="KZ416" s="1098">
        <f t="shared" si="1156"/>
        <v>0</v>
      </c>
      <c r="LA416" s="1098">
        <f t="shared" si="1156"/>
        <v>0</v>
      </c>
      <c r="LB416" s="1098">
        <f t="shared" si="1156"/>
        <v>0</v>
      </c>
      <c r="LC416" s="1098">
        <f t="shared" si="1152"/>
        <v>0</v>
      </c>
      <c r="LD416" s="1098">
        <f t="shared" si="1152"/>
        <v>0</v>
      </c>
      <c r="LE416" s="1098">
        <f t="shared" si="1152"/>
        <v>0</v>
      </c>
      <c r="LF416" s="1098">
        <f t="shared" si="1152"/>
        <v>0</v>
      </c>
      <c r="LG416" s="1098">
        <f t="shared" si="1152"/>
        <v>0</v>
      </c>
      <c r="LH416" s="1098">
        <f t="shared" si="1152"/>
        <v>0</v>
      </c>
      <c r="LI416" s="1098">
        <f t="shared" si="1152"/>
        <v>0</v>
      </c>
      <c r="LJ416" s="1098">
        <f t="shared" si="1152"/>
        <v>0</v>
      </c>
      <c r="LK416" s="1098">
        <f t="shared" si="1152"/>
        <v>0</v>
      </c>
      <c r="LL416" s="1098">
        <f t="shared" si="1152"/>
        <v>0</v>
      </c>
      <c r="LM416" s="1098">
        <f t="shared" si="1152"/>
        <v>0</v>
      </c>
      <c r="LN416" s="1098">
        <f t="shared" si="1152"/>
        <v>0</v>
      </c>
      <c r="LO416" s="1098">
        <f t="shared" si="1152"/>
        <v>0</v>
      </c>
      <c r="LP416" s="1098">
        <f t="shared" si="1152"/>
        <v>0</v>
      </c>
      <c r="LQ416" s="1098">
        <f t="shared" si="1152"/>
        <v>0</v>
      </c>
      <c r="LR416" s="1098">
        <f t="shared" si="1152"/>
        <v>0</v>
      </c>
      <c r="LS416" s="1098">
        <f t="shared" si="1106"/>
        <v>0</v>
      </c>
    </row>
    <row r="417" spans="1:331" s="680" customFormat="1" x14ac:dyDescent="0.35">
      <c r="A417" s="668"/>
      <c r="B417" s="871"/>
      <c r="C417" s="870"/>
      <c r="D417" s="871"/>
      <c r="E417" s="871"/>
      <c r="F417" s="871"/>
      <c r="G417" s="871"/>
      <c r="H417" s="871"/>
      <c r="I417" s="871"/>
      <c r="J417" s="871" t="s">
        <v>212</v>
      </c>
      <c r="K417" s="877"/>
      <c r="L417" s="1379">
        <v>31</v>
      </c>
      <c r="M417" s="1388" t="s">
        <v>253</v>
      </c>
      <c r="N417" s="875"/>
      <c r="O417" s="894"/>
      <c r="P417" s="419"/>
      <c r="Q417" s="419"/>
      <c r="R417" s="419"/>
      <c r="S417" s="419"/>
      <c r="T417" s="419"/>
      <c r="U417" s="419"/>
      <c r="V417" s="419"/>
      <c r="W417" s="419"/>
      <c r="X417" s="419"/>
      <c r="Y417" s="419"/>
      <c r="Z417" s="419"/>
      <c r="AA417" s="419"/>
      <c r="AB417" s="419"/>
      <c r="AC417" s="419"/>
      <c r="AD417" s="419"/>
      <c r="AE417" s="419"/>
      <c r="AF417" s="419"/>
      <c r="AG417" s="419"/>
      <c r="AH417" s="419"/>
      <c r="AI417" s="615"/>
      <c r="AJ417" s="419"/>
      <c r="AK417" s="419"/>
      <c r="AL417" s="419"/>
      <c r="AM417" s="419"/>
      <c r="AN417" s="105"/>
      <c r="AO417" s="105"/>
      <c r="AP417" s="105"/>
      <c r="AQ417" s="105"/>
      <c r="AR417" s="101">
        <f>AR420+AR426</f>
        <v>0</v>
      </c>
      <c r="AS417" s="58"/>
      <c r="AT417" s="58"/>
      <c r="AU417" s="105"/>
      <c r="AV417" s="101">
        <f>AV420+AV426</f>
        <v>0</v>
      </c>
      <c r="AW417" s="117"/>
      <c r="AX417" s="117"/>
      <c r="AY417" s="101">
        <f>AY420+AY426+AY422</f>
        <v>167070</v>
      </c>
      <c r="AZ417" s="55"/>
      <c r="BA417" s="55"/>
      <c r="BB417" s="101">
        <f t="shared" ref="BB417:BK417" si="1199">BB420+BB426+BB422</f>
        <v>167070</v>
      </c>
      <c r="BC417" s="101">
        <f t="shared" si="1199"/>
        <v>172070</v>
      </c>
      <c r="BD417" s="101">
        <f t="shared" si="1199"/>
        <v>138431.12</v>
      </c>
      <c r="BE417" s="101">
        <f t="shared" si="1199"/>
        <v>147924.34</v>
      </c>
      <c r="BF417" s="101">
        <f t="shared" si="1199"/>
        <v>218924.19999999998</v>
      </c>
      <c r="BG417" s="101">
        <f t="shared" si="1199"/>
        <v>182052.93</v>
      </c>
      <c r="BH417" s="101">
        <f t="shared" si="1199"/>
        <v>107160.44</v>
      </c>
      <c r="BI417" s="101">
        <f t="shared" si="1199"/>
        <v>19530</v>
      </c>
      <c r="BJ417" s="101">
        <f t="shared" si="1199"/>
        <v>119880</v>
      </c>
      <c r="BK417" s="101">
        <f t="shared" si="1199"/>
        <v>77996.53</v>
      </c>
      <c r="BL417" s="117">
        <f>IFERROR(BK417/BJ417*100,)</f>
        <v>65.062170503837166</v>
      </c>
      <c r="BM417" s="101"/>
      <c r="BN417" s="101"/>
      <c r="BO417" s="101">
        <f>BO420+BO426+BO422</f>
        <v>127985.70999999999</v>
      </c>
      <c r="BP417" s="101"/>
      <c r="BQ417" s="101"/>
      <c r="BR417" s="101">
        <f>BR420+BR426+BR422</f>
        <v>18374.29</v>
      </c>
      <c r="BS417" s="101">
        <f>BS420+BS426+BS422</f>
        <v>147260</v>
      </c>
      <c r="BT417" s="101">
        <f>BT420+BT426+BT422</f>
        <v>96887.78</v>
      </c>
      <c r="BU417" s="101">
        <f>BU420+BU426+BU422</f>
        <v>-15874.349999999999</v>
      </c>
      <c r="BV417" s="101">
        <f>BV420+BV426+BV422</f>
        <v>145960</v>
      </c>
      <c r="BW417" s="101"/>
      <c r="BX417" s="101"/>
      <c r="BY417" s="101">
        <f>BY420+BY426+BY422</f>
        <v>109400</v>
      </c>
      <c r="BZ417" s="101">
        <f t="shared" ref="BZ417:CR417" si="1200">BZ420+BZ426+BZ422+BZ418</f>
        <v>109106.53</v>
      </c>
      <c r="CA417" s="101">
        <f t="shared" si="1200"/>
        <v>222.77770114517142</v>
      </c>
      <c r="CB417" s="101">
        <f t="shared" si="1200"/>
        <v>303.15034298343289</v>
      </c>
      <c r="CC417" s="101">
        <f t="shared" si="1200"/>
        <v>15606.991249999999</v>
      </c>
      <c r="CD417" s="101">
        <f t="shared" si="1200"/>
        <v>15420</v>
      </c>
      <c r="CE417" s="101">
        <f t="shared" si="1200"/>
        <v>146360</v>
      </c>
      <c r="CF417" s="101">
        <f t="shared" si="1200"/>
        <v>32220.03</v>
      </c>
      <c r="CG417" s="101">
        <f t="shared" si="1200"/>
        <v>54.11791717830377</v>
      </c>
      <c r="CH417" s="101">
        <f t="shared" si="1200"/>
        <v>-613.73066666666659</v>
      </c>
      <c r="CI417" s="101">
        <f t="shared" si="1200"/>
        <v>145710</v>
      </c>
      <c r="CJ417" s="101">
        <f t="shared" si="1200"/>
        <v>0</v>
      </c>
      <c r="CK417" s="101">
        <f t="shared" si="1200"/>
        <v>0</v>
      </c>
      <c r="CL417" s="101">
        <f t="shared" si="1200"/>
        <v>0</v>
      </c>
      <c r="CM417" s="101">
        <f t="shared" si="1200"/>
        <v>145710</v>
      </c>
      <c r="CN417" s="101">
        <f t="shared" si="1200"/>
        <v>0</v>
      </c>
      <c r="CO417" s="101">
        <f t="shared" si="1200"/>
        <v>0</v>
      </c>
      <c r="CP417" s="101">
        <f t="shared" si="1200"/>
        <v>0</v>
      </c>
      <c r="CQ417" s="101">
        <f t="shared" si="1200"/>
        <v>145710</v>
      </c>
      <c r="CR417" s="101">
        <f t="shared" si="1200"/>
        <v>71563.199999999997</v>
      </c>
      <c r="CS417" s="101">
        <f t="shared" si="1186"/>
        <v>49.113444513073915</v>
      </c>
      <c r="CT417" s="101">
        <f>CT420+CT426+CT422+CT418</f>
        <v>-22667.826666666668</v>
      </c>
      <c r="CU417" s="101">
        <f>CU420+CU426+CU422+CU418</f>
        <v>121960</v>
      </c>
      <c r="CV417" s="101">
        <f>CV420+CV426+CV422+CV418</f>
        <v>70563.199999999997</v>
      </c>
      <c r="CW417" s="101">
        <f t="shared" si="1187"/>
        <v>57.8576582486061</v>
      </c>
      <c r="CX417" s="101">
        <f>CX420+CX426+CX422+CX418</f>
        <v>105.65142857142857</v>
      </c>
      <c r="CY417" s="101">
        <f>CY420+CY426+CY422+CY418</f>
        <v>122960</v>
      </c>
      <c r="CZ417" s="101">
        <v>155230</v>
      </c>
      <c r="DA417" s="101">
        <v>155230</v>
      </c>
      <c r="DB417" s="101">
        <f>DB420+DB426+DB422+DB418</f>
        <v>60885.120000000003</v>
      </c>
      <c r="DC417" s="101">
        <f>DC420+DC426+DC422+DC418</f>
        <v>83764.09</v>
      </c>
      <c r="DD417" s="101">
        <f t="shared" si="1188"/>
        <v>137.57727668106753</v>
      </c>
      <c r="DE417" s="101">
        <f t="shared" si="1189"/>
        <v>52.721607502517621</v>
      </c>
      <c r="DF417" s="101">
        <f>DF420+DF426+DF422+DF418</f>
        <v>110567.77</v>
      </c>
      <c r="DG417" s="101">
        <f>DG420+DG426+DG422+DG418</f>
        <v>163834.01999999999</v>
      </c>
      <c r="DH417" s="101">
        <f>DH420+DH426+DH422+DH418</f>
        <v>41131.35</v>
      </c>
      <c r="DI417" s="101">
        <f t="shared" si="1190"/>
        <v>25.105500066469709</v>
      </c>
      <c r="DJ417" s="101">
        <f>DJ420+DJ426+DJ422+DJ418</f>
        <v>2017.8519999999999</v>
      </c>
      <c r="DK417" s="101">
        <f>DK420+DK426+DK422+DK418</f>
        <v>158880</v>
      </c>
      <c r="DL417" s="101">
        <f t="shared" si="1191"/>
        <v>69.592000251762343</v>
      </c>
      <c r="DM417" s="101">
        <f>DM420+DM426+DM422+DM418</f>
        <v>0</v>
      </c>
      <c r="DN417" s="101">
        <f>DN420+DN426+DN422+DN418</f>
        <v>162880</v>
      </c>
      <c r="DO417" s="101">
        <f>DO420+DO426+DO422+DO418</f>
        <v>87931.47</v>
      </c>
      <c r="DP417" s="101">
        <f t="shared" si="1192"/>
        <v>53.98543099214146</v>
      </c>
      <c r="DQ417" s="101">
        <f>DQ420+DQ426+DQ422+DQ418</f>
        <v>7071.48</v>
      </c>
      <c r="DR417" s="101">
        <f>DR420+DR426+DR422+DR418</f>
        <v>170308.52</v>
      </c>
      <c r="DS417" s="101">
        <f>DS420+DS426+DS422+DS418</f>
        <v>116102.91</v>
      </c>
      <c r="DT417" s="101">
        <f t="shared" si="1193"/>
        <v>68.172109064185406</v>
      </c>
      <c r="DU417" s="101">
        <f>DU420+DU426+DU422+DU418</f>
        <v>-30001.48</v>
      </c>
      <c r="DV417" s="101">
        <f>DV420+DV426+DV422+DV418</f>
        <v>140392.95999999999</v>
      </c>
      <c r="DW417" s="101">
        <f>DW420+DW426+DW422+DW418</f>
        <v>204000</v>
      </c>
      <c r="DX417" s="101">
        <v>144000</v>
      </c>
      <c r="DY417" s="101">
        <v>144000</v>
      </c>
      <c r="DZ417" s="101">
        <f>DZ420+DZ426+DZ422+DZ418</f>
        <v>82106.47</v>
      </c>
      <c r="EA417" s="101">
        <f>EA420+EA426+EA422+EA418</f>
        <v>203357.04</v>
      </c>
      <c r="EB417" s="101">
        <f>EB420+EB426+EB422+EB418</f>
        <v>32765.65</v>
      </c>
      <c r="EC417" s="101">
        <f t="shared" si="1194"/>
        <v>16.112375553853457</v>
      </c>
      <c r="ED417" s="101">
        <f>ED420+ED426+ED422+ED418</f>
        <v>31000</v>
      </c>
      <c r="EE417" s="101">
        <f>EE420+EE426+EE422+EE418</f>
        <v>234000</v>
      </c>
      <c r="EF417" s="101">
        <f>EF420+EF426+EF422+EF418</f>
        <v>0</v>
      </c>
      <c r="EG417" s="101">
        <f t="shared" si="1195"/>
        <v>0</v>
      </c>
      <c r="EH417" s="101" t="e">
        <f>EH420+EH426+EH422+EH418</f>
        <v>#REF!</v>
      </c>
      <c r="EI417" s="101">
        <f>IFERROR(#REF!/DZ417*100,)</f>
        <v>0</v>
      </c>
      <c r="EJ417" s="101">
        <f>IFERROR(#REF!/#REF!*100,)</f>
        <v>0</v>
      </c>
      <c r="EK417" s="101">
        <v>194500</v>
      </c>
      <c r="EL417" s="101">
        <v>194500</v>
      </c>
      <c r="EM417" s="101">
        <v>194500</v>
      </c>
      <c r="EN417" s="102"/>
      <c r="EO417" s="102"/>
      <c r="EP417" s="102"/>
      <c r="EQ417" s="102"/>
      <c r="ER417" s="102"/>
      <c r="ES417" s="146">
        <f t="shared" si="1141"/>
        <v>0</v>
      </c>
      <c r="EW417" s="713"/>
      <c r="EX417" s="739">
        <f>IF(EX$9=$K417,#REF!,0)</f>
        <v>0</v>
      </c>
      <c r="EY417" s="739">
        <f>IF(EY$9=$K417,#REF!,0)</f>
        <v>0</v>
      </c>
      <c r="EZ417" s="739">
        <f>IF(EZ$9=$K417,#REF!,0)</f>
        <v>0</v>
      </c>
      <c r="FA417" s="739">
        <f>IF(FA$9=$K417,#REF!,0)</f>
        <v>0</v>
      </c>
      <c r="FB417" s="739">
        <f>IF(FB$9=$K417,#REF!,0)</f>
        <v>0</v>
      </c>
      <c r="FC417" s="739">
        <f>IF(FC$9=$K417,#REF!,0)</f>
        <v>0</v>
      </c>
      <c r="FD417" s="739">
        <f>IF(FD$9=$K417,#REF!,0)</f>
        <v>0</v>
      </c>
      <c r="FE417" s="739">
        <f>IF(FE$9=$K417,#REF!,0)</f>
        <v>0</v>
      </c>
      <c r="FF417" s="739">
        <f>IF(FF$9=$K417,#REF!,0)</f>
        <v>0</v>
      </c>
      <c r="FG417" s="739">
        <f>IF(FG$9=$K417,#REF!,0)</f>
        <v>0</v>
      </c>
      <c r="FH417" s="739">
        <f>IF(FH$9=$K417,#REF!,0)</f>
        <v>0</v>
      </c>
      <c r="FI417" s="739">
        <f>IF(FI$9=$K417,#REF!,0)</f>
        <v>0</v>
      </c>
      <c r="FJ417" s="739">
        <f>IF(FJ$9=$K417,#REF!,0)</f>
        <v>0</v>
      </c>
      <c r="FK417" s="739">
        <f>IF(FK$9=$K417,#REF!,0)</f>
        <v>0</v>
      </c>
      <c r="FL417" s="739">
        <f>IF(FL$9=$K417,#REF!,0)</f>
        <v>0</v>
      </c>
      <c r="FM417" s="739">
        <f>IF(FM$9=$K417,#REF!,0)</f>
        <v>0</v>
      </c>
      <c r="FN417" s="739">
        <f>IF(FN$9=$K417,#REF!,0)</f>
        <v>0</v>
      </c>
      <c r="FO417" s="739">
        <f>IF(FO$9=$K417,#REF!,0)</f>
        <v>0</v>
      </c>
      <c r="FP417" s="739">
        <f>IF(FP$9=$K417,#REF!,0)</f>
        <v>0</v>
      </c>
      <c r="FQ417" s="739">
        <f>IF(FQ$9=$K417,#REF!,0)</f>
        <v>0</v>
      </c>
      <c r="FS417" s="1097"/>
      <c r="FT417" s="713"/>
      <c r="FU417" s="739">
        <f t="shared" si="1174"/>
        <v>0</v>
      </c>
      <c r="FV417" s="739">
        <f t="shared" si="1174"/>
        <v>0</v>
      </c>
      <c r="FW417" s="739">
        <f t="shared" si="1174"/>
        <v>0</v>
      </c>
      <c r="FX417" s="739">
        <f t="shared" si="1174"/>
        <v>0</v>
      </c>
      <c r="FY417" s="739">
        <f t="shared" si="1174"/>
        <v>0</v>
      </c>
      <c r="FZ417" s="739">
        <f t="shared" si="1174"/>
        <v>0</v>
      </c>
      <c r="GA417" s="739">
        <f t="shared" si="1174"/>
        <v>0</v>
      </c>
      <c r="GB417" s="739">
        <f t="shared" si="1174"/>
        <v>0</v>
      </c>
      <c r="GC417" s="739">
        <f t="shared" si="1174"/>
        <v>0</v>
      </c>
      <c r="GD417" s="739">
        <f t="shared" si="1174"/>
        <v>0</v>
      </c>
      <c r="GE417" s="739">
        <f t="shared" si="1175"/>
        <v>0</v>
      </c>
      <c r="GF417" s="739">
        <f t="shared" si="1175"/>
        <v>0</v>
      </c>
      <c r="GG417" s="739">
        <f t="shared" si="1175"/>
        <v>0</v>
      </c>
      <c r="GH417" s="739">
        <f t="shared" si="1175"/>
        <v>0</v>
      </c>
      <c r="GI417" s="739">
        <f t="shared" si="1175"/>
        <v>0</v>
      </c>
      <c r="GJ417" s="739">
        <f t="shared" si="1175"/>
        <v>0</v>
      </c>
      <c r="GK417" s="739">
        <f t="shared" si="1175"/>
        <v>0</v>
      </c>
      <c r="GL417" s="739">
        <f t="shared" si="1175"/>
        <v>0</v>
      </c>
      <c r="GM417" s="739">
        <f t="shared" si="1175"/>
        <v>0</v>
      </c>
      <c r="GN417" s="739">
        <f t="shared" si="1175"/>
        <v>0</v>
      </c>
      <c r="GO417" s="1097"/>
      <c r="GP417" s="713"/>
      <c r="GQ417" s="1098">
        <f>IF(GQ$9=$N417,#REF!,0)</f>
        <v>0</v>
      </c>
      <c r="GR417" s="1098">
        <f>IF(GR$9=$N417,#REF!,0)</f>
        <v>0</v>
      </c>
      <c r="GS417" s="1098">
        <f>IF(GS$9=$N417,#REF!,0)</f>
        <v>0</v>
      </c>
      <c r="GT417" s="1098">
        <f>IF(GT$9=$N417,#REF!,0)</f>
        <v>0</v>
      </c>
      <c r="GU417" s="1098">
        <f>IF(GU$9=$N417,#REF!,0)</f>
        <v>0</v>
      </c>
      <c r="GV417" s="1098">
        <f>IF(GV$9=$N417,#REF!,0)</f>
        <v>0</v>
      </c>
      <c r="GW417" s="1098">
        <f>IF(GW$9=$N417,#REF!,0)</f>
        <v>0</v>
      </c>
      <c r="GX417" s="1098">
        <f>IF(GX$9=$N417,#REF!,0)</f>
        <v>0</v>
      </c>
      <c r="GY417" s="1098">
        <f>IF(GY$9=$N417,#REF!,0)</f>
        <v>0</v>
      </c>
      <c r="GZ417" s="1098">
        <f>IF(GZ$9=$N417,#REF!,0)</f>
        <v>0</v>
      </c>
      <c r="HA417" s="1098">
        <f>IF(HA$9=$N417,#REF!,0)</f>
        <v>0</v>
      </c>
      <c r="HB417" s="1098">
        <f>IF(HB$9=$N417,#REF!,0)</f>
        <v>0</v>
      </c>
      <c r="HC417" s="1098">
        <f>IF(HC$9=$N417,#REF!,0)</f>
        <v>0</v>
      </c>
      <c r="HD417" s="1098">
        <f>IF(HD$9=$N417,#REF!,0)</f>
        <v>0</v>
      </c>
      <c r="HE417" s="1098">
        <f>IF(HE$9=$N417,#REF!,0)</f>
        <v>0</v>
      </c>
      <c r="HF417" s="1098">
        <f>IF(HF$9=$N417,#REF!,0)</f>
        <v>0</v>
      </c>
      <c r="HG417" s="1098">
        <f>IF(HG$9=$N417,#REF!,0)</f>
        <v>0</v>
      </c>
      <c r="HH417" s="1098">
        <f>IF(HH$9=$N417,#REF!,0)</f>
        <v>0</v>
      </c>
      <c r="HI417" s="1098">
        <f>IF(HI$9=$N417,#REF!,0)</f>
        <v>0</v>
      </c>
      <c r="HJ417" s="1098">
        <f>IF(HJ$9=$N417,#REF!,0)</f>
        <v>0</v>
      </c>
      <c r="HK417" s="1098">
        <f>IF(HK$9=$N417,#REF!,0)</f>
        <v>0</v>
      </c>
      <c r="HL417" s="1098">
        <f>IF(HL$9=$N417,#REF!,0)</f>
        <v>0</v>
      </c>
      <c r="HM417" s="1098">
        <f>IF(HM$9=$N417,#REF!,0)</f>
        <v>0</v>
      </c>
      <c r="HN417" s="1098">
        <f>IF(HN$9=$N417,#REF!,0)</f>
        <v>0</v>
      </c>
      <c r="HO417" s="1098">
        <f>IF(HO$9=$N417,#REF!,0)</f>
        <v>0</v>
      </c>
      <c r="HP417" s="1098">
        <f>IF(HP$9=$N417,#REF!,0)</f>
        <v>0</v>
      </c>
      <c r="HQ417" s="1098">
        <f>IF(HQ$9=$N417,#REF!,0)</f>
        <v>0</v>
      </c>
      <c r="HR417" s="1098">
        <f>IF(HR$9=$N417,#REF!,0)</f>
        <v>0</v>
      </c>
      <c r="HS417" s="1098">
        <f>IF(HS$9=$N417,#REF!,0)</f>
        <v>0</v>
      </c>
      <c r="HT417" s="1098">
        <f>IF(HT$9=$N417,#REF!,0)</f>
        <v>0</v>
      </c>
      <c r="HU417" s="1098">
        <f>IF(HU$9=$N417,#REF!,0)</f>
        <v>0</v>
      </c>
      <c r="HV417" s="1098">
        <f>IF(HV$9=$N417,#REF!,0)</f>
        <v>0</v>
      </c>
      <c r="HW417" s="1098">
        <f>IF(HW$9=$N417,#REF!,0)</f>
        <v>0</v>
      </c>
      <c r="HX417" s="1098">
        <f>IF(HX$9=$N417,#REF!,0)</f>
        <v>0</v>
      </c>
      <c r="HY417" s="1098">
        <f>IF(HY$9=$N417,#REF!,0)</f>
        <v>0</v>
      </c>
      <c r="HZ417" s="1098">
        <f>IF(HZ$9=$N417,#REF!,0)</f>
        <v>0</v>
      </c>
      <c r="IA417" s="1098">
        <f>IF(IA$9=$N417,#REF!,0)</f>
        <v>0</v>
      </c>
      <c r="IB417" s="1098">
        <f>IF(IB$9=$N417,#REF!,0)</f>
        <v>0</v>
      </c>
      <c r="IC417" s="1098">
        <f>IF(IC$9=$N417,#REF!,0)</f>
        <v>0</v>
      </c>
      <c r="ID417" s="1098">
        <f>IF(ID$9=$N417,#REF!,0)</f>
        <v>0</v>
      </c>
      <c r="IE417" s="1098">
        <f>IF(IE$9=$N417,#REF!,0)</f>
        <v>0</v>
      </c>
      <c r="IF417" s="1098">
        <f>IF(IF$9=$N417,#REF!,0)</f>
        <v>0</v>
      </c>
      <c r="IG417" s="1098">
        <f>IF(IG$9=$N417,#REF!,0)</f>
        <v>0</v>
      </c>
      <c r="IH417" s="1098">
        <f>IF(IH$9=$N417,#REF!,0)</f>
        <v>0</v>
      </c>
      <c r="II417" s="1098">
        <f>IF(II$9=$N417,#REF!,0)</f>
        <v>0</v>
      </c>
      <c r="IJ417" s="1098">
        <f>IF(IJ$9=$N417,#REF!,0)</f>
        <v>0</v>
      </c>
      <c r="IK417" s="1098">
        <f>IF(IK$9=$N417,#REF!,0)</f>
        <v>0</v>
      </c>
      <c r="IL417" s="1098">
        <f>IF(IL$9=$N417,#REF!,0)</f>
        <v>0</v>
      </c>
      <c r="IM417" s="1098">
        <f>IF(IM$9=$N417,#REF!,0)</f>
        <v>0</v>
      </c>
      <c r="IN417" s="1098">
        <f>IF(IN$9=$N417,#REF!,0)</f>
        <v>0</v>
      </c>
      <c r="IO417" s="1098">
        <f>IF(IO$9=$N417,#REF!,0)</f>
        <v>0</v>
      </c>
      <c r="IP417" s="1098">
        <f>IF(IP$9=$N417,#REF!,0)</f>
        <v>0</v>
      </c>
      <c r="IQ417" s="1098">
        <f>IF(IQ$9=$N417,#REF!,0)</f>
        <v>0</v>
      </c>
      <c r="IR417" s="1098">
        <f>IF(IR$9=$N417,#REF!,0)</f>
        <v>0</v>
      </c>
      <c r="IS417" s="1098">
        <f>IF(IS$9=$N417,#REF!,0)</f>
        <v>0</v>
      </c>
      <c r="IT417" s="1098">
        <f>IF(IT$9=$N417,#REF!,0)</f>
        <v>0</v>
      </c>
      <c r="IU417" s="1098">
        <f>IF(IU$9=$N417,#REF!,0)</f>
        <v>0</v>
      </c>
      <c r="IV417" s="1098">
        <f>IF(IV$9=$N417,#REF!,0)</f>
        <v>0</v>
      </c>
      <c r="IW417" s="1098">
        <f>IF(IW$9=$N417,#REF!,0)</f>
        <v>0</v>
      </c>
      <c r="IX417" s="1098">
        <f>IF(IX$9=$N417,#REF!,0)</f>
        <v>0</v>
      </c>
      <c r="IY417" s="1098">
        <f>IF(IY$9=$N417,#REF!,0)</f>
        <v>0</v>
      </c>
      <c r="IZ417" s="1098">
        <f>IF(IZ$9=$N417,#REF!,0)</f>
        <v>0</v>
      </c>
      <c r="JA417" s="1098">
        <f>IF(JA$9=$N417,#REF!,0)</f>
        <v>0</v>
      </c>
      <c r="JB417" s="1098">
        <f>IF(JB$9=$N417,#REF!,0)</f>
        <v>0</v>
      </c>
      <c r="JC417" s="1098">
        <f>IF(JC$9=$N417,#REF!,0)</f>
        <v>0</v>
      </c>
      <c r="JD417" s="1098">
        <f>IF(JD$9=$N417,#REF!,0)</f>
        <v>0</v>
      </c>
      <c r="JE417" s="1098">
        <f>IF(JE$9=$N417,#REF!,0)</f>
        <v>0</v>
      </c>
      <c r="JF417" s="1098">
        <f>IF(JF$9=$N417,#REF!,0)</f>
        <v>0</v>
      </c>
      <c r="JG417" s="1098">
        <f>IF(JG$9=$N417,#REF!,0)</f>
        <v>0</v>
      </c>
      <c r="JH417" s="1098">
        <f>IF(JH$9=$N417,#REF!,0)</f>
        <v>0</v>
      </c>
      <c r="JI417" s="1098">
        <f>IF(JI$9=$N417,#REF!,0)</f>
        <v>0</v>
      </c>
      <c r="JJ417" s="1098">
        <f>IF(JJ$9=$N417,#REF!,0)</f>
        <v>0</v>
      </c>
      <c r="JK417" s="1098">
        <f>IF(JK$9=$N417,#REF!,0)</f>
        <v>0</v>
      </c>
      <c r="JL417" s="1098">
        <f>IF(JL$9=$N417,#REF!,0)</f>
        <v>0</v>
      </c>
      <c r="JM417" s="1098">
        <f>IF(JM$9=$N417,#REF!,0)</f>
        <v>0</v>
      </c>
      <c r="JN417" s="1098">
        <f>IF(JN$9=$N417,#REF!,0)</f>
        <v>0</v>
      </c>
      <c r="JO417" s="1098">
        <f>IF(JO$9=$N417,#REF!,0)</f>
        <v>0</v>
      </c>
      <c r="JP417" s="1098">
        <f>IF(JP$9=$N417,#REF!,0)</f>
        <v>0</v>
      </c>
      <c r="JQ417" s="1098">
        <f>IF(JQ$9=$N417,#REF!,0)</f>
        <v>0</v>
      </c>
      <c r="JR417" s="1098">
        <f>IF(JR$9=$N417,#REF!,0)</f>
        <v>0</v>
      </c>
      <c r="JS417" s="1098">
        <f>IF(JS$9=$N417,#REF!,0)</f>
        <v>0</v>
      </c>
      <c r="JT417" s="1098">
        <f>IF(JT$9=$N417,#REF!,0)</f>
        <v>0</v>
      </c>
      <c r="JU417" s="1098">
        <f>IF(JU$9=$N417,#REF!,0)</f>
        <v>0</v>
      </c>
      <c r="JV417" s="1098">
        <f>IF(JV$9=$N417,#REF!,0)</f>
        <v>0</v>
      </c>
      <c r="JW417" s="1098">
        <f>IF(JW$9=$N417,#REF!,0)</f>
        <v>0</v>
      </c>
      <c r="JX417" s="681"/>
      <c r="JY417" s="713"/>
      <c r="JZ417" s="681">
        <f t="shared" si="1176"/>
        <v>144000</v>
      </c>
      <c r="KA417" s="681">
        <f t="shared" si="1176"/>
        <v>0</v>
      </c>
      <c r="KB417" s="681">
        <f t="shared" si="1176"/>
        <v>0</v>
      </c>
      <c r="KC417" s="681">
        <f t="shared" si="1176"/>
        <v>0</v>
      </c>
      <c r="KD417" s="681">
        <f t="shared" si="1176"/>
        <v>0</v>
      </c>
      <c r="KE417" s="681">
        <f t="shared" si="1176"/>
        <v>0</v>
      </c>
      <c r="KF417" s="681">
        <f t="shared" si="1176"/>
        <v>0</v>
      </c>
      <c r="KG417" s="681">
        <f t="shared" si="1176"/>
        <v>0</v>
      </c>
      <c r="KH417" s="681">
        <f t="shared" si="1176"/>
        <v>0</v>
      </c>
      <c r="KI417" s="681">
        <f t="shared" si="1176"/>
        <v>0</v>
      </c>
      <c r="KJ417" s="681">
        <f t="shared" si="1176"/>
        <v>0</v>
      </c>
      <c r="KN417" s="1098">
        <f t="shared" si="1156"/>
        <v>0</v>
      </c>
      <c r="KO417" s="1098">
        <f t="shared" si="1156"/>
        <v>0</v>
      </c>
      <c r="KP417" s="1098">
        <f t="shared" si="1156"/>
        <v>0</v>
      </c>
      <c r="KQ417" s="1098">
        <f t="shared" si="1156"/>
        <v>0</v>
      </c>
      <c r="KR417" s="1098">
        <f t="shared" si="1156"/>
        <v>0</v>
      </c>
      <c r="KS417" s="1098">
        <f t="shared" si="1156"/>
        <v>0</v>
      </c>
      <c r="KT417" s="1098">
        <f t="shared" si="1156"/>
        <v>0</v>
      </c>
      <c r="KU417" s="1098">
        <f t="shared" si="1156"/>
        <v>0</v>
      </c>
      <c r="KV417" s="1098">
        <f t="shared" si="1156"/>
        <v>0</v>
      </c>
      <c r="KW417" s="1098">
        <f t="shared" si="1156"/>
        <v>0</v>
      </c>
      <c r="KX417" s="1098">
        <f t="shared" si="1156"/>
        <v>0</v>
      </c>
      <c r="KY417" s="1098">
        <f t="shared" si="1156"/>
        <v>0</v>
      </c>
      <c r="KZ417" s="1098">
        <f t="shared" si="1156"/>
        <v>0</v>
      </c>
      <c r="LA417" s="1098">
        <f t="shared" si="1156"/>
        <v>0</v>
      </c>
      <c r="LB417" s="1098">
        <f t="shared" si="1156"/>
        <v>0</v>
      </c>
      <c r="LC417" s="1098">
        <f t="shared" si="1152"/>
        <v>0</v>
      </c>
      <c r="LD417" s="1098">
        <f t="shared" si="1152"/>
        <v>0</v>
      </c>
      <c r="LE417" s="1098">
        <f t="shared" si="1152"/>
        <v>0</v>
      </c>
      <c r="LF417" s="1098">
        <f t="shared" si="1152"/>
        <v>0</v>
      </c>
      <c r="LG417" s="1098">
        <f t="shared" si="1152"/>
        <v>0</v>
      </c>
      <c r="LH417" s="1098">
        <f t="shared" si="1152"/>
        <v>0</v>
      </c>
      <c r="LI417" s="1098">
        <f t="shared" si="1152"/>
        <v>0</v>
      </c>
      <c r="LJ417" s="1098">
        <f t="shared" si="1152"/>
        <v>0</v>
      </c>
      <c r="LK417" s="1098">
        <f t="shared" si="1152"/>
        <v>0</v>
      </c>
      <c r="LL417" s="1098">
        <f t="shared" si="1152"/>
        <v>0</v>
      </c>
      <c r="LM417" s="1098">
        <f t="shared" si="1152"/>
        <v>0</v>
      </c>
      <c r="LN417" s="1098">
        <f t="shared" si="1152"/>
        <v>0</v>
      </c>
      <c r="LO417" s="1098">
        <f t="shared" si="1152"/>
        <v>0</v>
      </c>
      <c r="LP417" s="1098">
        <f t="shared" si="1152"/>
        <v>0</v>
      </c>
      <c r="LQ417" s="1098">
        <f t="shared" si="1152"/>
        <v>0</v>
      </c>
      <c r="LR417" s="1098">
        <f t="shared" si="1152"/>
        <v>0</v>
      </c>
      <c r="LS417" s="1098">
        <f t="shared" si="1106"/>
        <v>0</v>
      </c>
    </row>
    <row r="418" spans="1:331" s="680" customFormat="1" x14ac:dyDescent="0.35">
      <c r="A418" s="668"/>
      <c r="B418" s="871" t="s">
        <v>621</v>
      </c>
      <c r="C418" s="870" t="s">
        <v>412</v>
      </c>
      <c r="D418" s="871"/>
      <c r="E418" s="871"/>
      <c r="F418" s="871"/>
      <c r="G418" s="871"/>
      <c r="H418" s="871"/>
      <c r="I418" s="871"/>
      <c r="J418" s="871" t="s">
        <v>212</v>
      </c>
      <c r="K418" s="877"/>
      <c r="L418" s="886"/>
      <c r="M418" s="1388">
        <v>311</v>
      </c>
      <c r="N418" s="1389" t="s">
        <v>14</v>
      </c>
      <c r="O418" s="894"/>
      <c r="P418" s="419"/>
      <c r="Q418" s="419"/>
      <c r="R418" s="419"/>
      <c r="S418" s="419"/>
      <c r="T418" s="419"/>
      <c r="U418" s="419"/>
      <c r="V418" s="419"/>
      <c r="W418" s="419"/>
      <c r="X418" s="419"/>
      <c r="Y418" s="419"/>
      <c r="Z418" s="419"/>
      <c r="AA418" s="419"/>
      <c r="AB418" s="419"/>
      <c r="AC418" s="419"/>
      <c r="AD418" s="419"/>
      <c r="AE418" s="419"/>
      <c r="AF418" s="419"/>
      <c r="AG418" s="419"/>
      <c r="AH418" s="419"/>
      <c r="AI418" s="615"/>
      <c r="AJ418" s="419"/>
      <c r="AK418" s="419"/>
      <c r="AL418" s="419"/>
      <c r="AM418" s="419"/>
      <c r="AN418" s="105"/>
      <c r="AO418" s="105"/>
      <c r="AP418" s="105"/>
      <c r="AQ418" s="105"/>
      <c r="AR418" s="112"/>
      <c r="AS418" s="112"/>
      <c r="AT418" s="112"/>
      <c r="AU418" s="112"/>
      <c r="AV418" s="112"/>
      <c r="AW418" s="112"/>
      <c r="AX418" s="112"/>
      <c r="AY418" s="112"/>
      <c r="AZ418" s="112"/>
      <c r="BA418" s="112"/>
      <c r="BB418" s="112"/>
      <c r="BC418" s="112"/>
      <c r="BD418" s="112"/>
      <c r="BE418" s="112"/>
      <c r="BF418" s="112"/>
      <c r="BG418" s="112"/>
      <c r="BH418" s="112"/>
      <c r="BI418" s="112"/>
      <c r="BJ418" s="112"/>
      <c r="BK418" s="112"/>
      <c r="BL418" s="112"/>
      <c r="BM418" s="112"/>
      <c r="BN418" s="112"/>
      <c r="BO418" s="112"/>
      <c r="BP418" s="112"/>
      <c r="BQ418" s="112"/>
      <c r="BR418" s="112"/>
      <c r="BS418" s="112"/>
      <c r="BT418" s="112"/>
      <c r="BU418" s="112"/>
      <c r="BV418" s="112"/>
      <c r="BW418" s="112"/>
      <c r="BX418" s="112"/>
      <c r="BY418" s="112"/>
      <c r="BZ418" s="106">
        <f>SUM(BZ419)</f>
        <v>0</v>
      </c>
      <c r="CA418" s="106">
        <f>IFERROR(BZ418/BG418*100,)</f>
        <v>0</v>
      </c>
      <c r="CB418" s="106">
        <f>IFERROR(BZ418/BY418*100,)</f>
        <v>0</v>
      </c>
      <c r="CC418" s="106">
        <f>SUM(CC419)</f>
        <v>0</v>
      </c>
      <c r="CD418" s="106">
        <f>SUM(CD419)</f>
        <v>0</v>
      </c>
      <c r="CE418" s="106">
        <f>SUM(CE419)</f>
        <v>0</v>
      </c>
      <c r="CF418" s="106">
        <f>SUM(CF419)</f>
        <v>0</v>
      </c>
      <c r="CG418" s="106">
        <f>IFERROR(CF418/CE418*100,)</f>
        <v>0</v>
      </c>
      <c r="CH418" s="106">
        <f>SUM(CH419)</f>
        <v>0</v>
      </c>
      <c r="CI418" s="106">
        <f>SUM(CI419)</f>
        <v>0</v>
      </c>
      <c r="CJ418" s="106"/>
      <c r="CK418" s="106">
        <f t="shared" si="1184"/>
        <v>0</v>
      </c>
      <c r="CL418" s="106">
        <f>SUM(CL419)</f>
        <v>0</v>
      </c>
      <c r="CM418" s="106">
        <f>SUM(CM419)</f>
        <v>0</v>
      </c>
      <c r="CN418" s="106"/>
      <c r="CO418" s="106">
        <f t="shared" si="1185"/>
        <v>0</v>
      </c>
      <c r="CP418" s="106">
        <f>SUM(CP419)</f>
        <v>0</v>
      </c>
      <c r="CQ418" s="106">
        <f>SUM(CQ419)</f>
        <v>0</v>
      </c>
      <c r="CR418" s="106">
        <f>SUM(CR419)</f>
        <v>0</v>
      </c>
      <c r="CS418" s="106">
        <f t="shared" si="1186"/>
        <v>0</v>
      </c>
      <c r="CT418" s="106">
        <f>SUM(CT419)</f>
        <v>29625</v>
      </c>
      <c r="CU418" s="106">
        <f>SUM(CU419)</f>
        <v>29625</v>
      </c>
      <c r="CV418" s="106">
        <f>SUM(CV419)</f>
        <v>0</v>
      </c>
      <c r="CW418" s="106">
        <f t="shared" si="1187"/>
        <v>0</v>
      </c>
      <c r="CX418" s="106">
        <f t="shared" ref="CX418:DH418" si="1201">SUM(CX419)</f>
        <v>0</v>
      </c>
      <c r="CY418" s="106">
        <f t="shared" si="1201"/>
        <v>29625</v>
      </c>
      <c r="CZ418" s="106">
        <f t="shared" si="1201"/>
        <v>0</v>
      </c>
      <c r="DA418" s="106">
        <f t="shared" si="1201"/>
        <v>0</v>
      </c>
      <c r="DB418" s="106">
        <f t="shared" si="1201"/>
        <v>0</v>
      </c>
      <c r="DC418" s="106">
        <f>SUM(DC419)</f>
        <v>0</v>
      </c>
      <c r="DD418" s="106">
        <f t="shared" si="1188"/>
        <v>0</v>
      </c>
      <c r="DE418" s="106">
        <f t="shared" si="1189"/>
        <v>0</v>
      </c>
      <c r="DF418" s="106">
        <f>SUM(DF419)</f>
        <v>22500</v>
      </c>
      <c r="DG418" s="106">
        <f t="shared" si="1201"/>
        <v>0</v>
      </c>
      <c r="DH418" s="106">
        <f t="shared" si="1201"/>
        <v>0</v>
      </c>
      <c r="DI418" s="106">
        <f t="shared" si="1190"/>
        <v>0</v>
      </c>
      <c r="DJ418" s="106">
        <f>SUM(DJ419)</f>
        <v>0</v>
      </c>
      <c r="DK418" s="106">
        <f>SUM(DK419)</f>
        <v>0</v>
      </c>
      <c r="DL418" s="106">
        <f t="shared" si="1191"/>
        <v>0</v>
      </c>
      <c r="DM418" s="106">
        <f>SUM(DM419)</f>
        <v>0</v>
      </c>
      <c r="DN418" s="106">
        <f>SUM(DN419)</f>
        <v>0</v>
      </c>
      <c r="DO418" s="106">
        <f>SUM(DO419)</f>
        <v>0</v>
      </c>
      <c r="DP418" s="106">
        <f t="shared" si="1192"/>
        <v>0</v>
      </c>
      <c r="DQ418" s="106">
        <f>SUM(DQ419)</f>
        <v>0</v>
      </c>
      <c r="DR418" s="106">
        <f>SUM(DR419)</f>
        <v>0</v>
      </c>
      <c r="DS418" s="106">
        <f>SUM(DS419)</f>
        <v>0</v>
      </c>
      <c r="DT418" s="106">
        <f t="shared" si="1193"/>
        <v>0</v>
      </c>
      <c r="DU418" s="106">
        <f t="shared" ref="DU418:EB418" si="1202">SUM(DU419)</f>
        <v>0</v>
      </c>
      <c r="DV418" s="106">
        <f t="shared" si="1202"/>
        <v>0</v>
      </c>
      <c r="DW418" s="106">
        <f t="shared" si="1202"/>
        <v>0</v>
      </c>
      <c r="DX418" s="106">
        <f t="shared" si="1202"/>
        <v>0</v>
      </c>
      <c r="DY418" s="106">
        <f t="shared" si="1202"/>
        <v>0</v>
      </c>
      <c r="DZ418" s="106">
        <f>SUM(DZ419)</f>
        <v>0</v>
      </c>
      <c r="EA418" s="106">
        <f t="shared" si="1202"/>
        <v>0</v>
      </c>
      <c r="EB418" s="106">
        <f t="shared" si="1202"/>
        <v>0</v>
      </c>
      <c r="EC418" s="106">
        <f t="shared" si="1194"/>
        <v>0</v>
      </c>
      <c r="ED418" s="106">
        <f>SUM(ED419)</f>
        <v>0</v>
      </c>
      <c r="EE418" s="106">
        <f>SUM(EE419)</f>
        <v>0</v>
      </c>
      <c r="EF418" s="106">
        <f>SUM(EF419)</f>
        <v>0</v>
      </c>
      <c r="EG418" s="106">
        <f t="shared" si="1195"/>
        <v>0</v>
      </c>
      <c r="EH418" s="106" t="e">
        <f>SUM(EH419)</f>
        <v>#REF!</v>
      </c>
      <c r="EI418" s="106">
        <f>IFERROR(#REF!/DZ418*100,)</f>
        <v>0</v>
      </c>
      <c r="EJ418" s="106">
        <f>IFERROR(#REF!/#REF!*100,)</f>
        <v>0</v>
      </c>
      <c r="EK418" s="106">
        <f t="shared" ref="EK418:EM418" si="1203">SUM(EK419)</f>
        <v>127000</v>
      </c>
      <c r="EL418" s="106">
        <f t="shared" si="1203"/>
        <v>0</v>
      </c>
      <c r="EM418" s="106">
        <f t="shared" si="1203"/>
        <v>0</v>
      </c>
      <c r="EN418" s="111"/>
      <c r="EO418" s="111"/>
      <c r="EP418" s="111"/>
      <c r="EQ418" s="111"/>
      <c r="ER418" s="111"/>
      <c r="ES418" s="146">
        <f t="shared" si="1141"/>
        <v>0</v>
      </c>
      <c r="EW418" s="713"/>
      <c r="EX418" s="739">
        <f>IF(EX$9=$K418,#REF!,0)</f>
        <v>0</v>
      </c>
      <c r="EY418" s="739">
        <f>IF(EY$9=$K418,#REF!,0)</f>
        <v>0</v>
      </c>
      <c r="EZ418" s="739">
        <f>IF(EZ$9=$K418,#REF!,0)</f>
        <v>0</v>
      </c>
      <c r="FA418" s="739">
        <f>IF(FA$9=$K418,#REF!,0)</f>
        <v>0</v>
      </c>
      <c r="FB418" s="739">
        <f>IF(FB$9=$K418,#REF!,0)</f>
        <v>0</v>
      </c>
      <c r="FC418" s="739">
        <f>IF(FC$9=$K418,#REF!,0)</f>
        <v>0</v>
      </c>
      <c r="FD418" s="739">
        <f>IF(FD$9=$K418,#REF!,0)</f>
        <v>0</v>
      </c>
      <c r="FE418" s="739">
        <f>IF(FE$9=$K418,#REF!,0)</f>
        <v>0</v>
      </c>
      <c r="FF418" s="739">
        <f>IF(FF$9=$K418,#REF!,0)</f>
        <v>0</v>
      </c>
      <c r="FG418" s="739">
        <f>IF(FG$9=$K418,#REF!,0)</f>
        <v>0</v>
      </c>
      <c r="FH418" s="739">
        <f>IF(FH$9=$K418,#REF!,0)</f>
        <v>0</v>
      </c>
      <c r="FI418" s="739">
        <f>IF(FI$9=$K418,#REF!,0)</f>
        <v>0</v>
      </c>
      <c r="FJ418" s="739">
        <f>IF(FJ$9=$K418,#REF!,0)</f>
        <v>0</v>
      </c>
      <c r="FK418" s="739">
        <f>IF(FK$9=$K418,#REF!,0)</f>
        <v>0</v>
      </c>
      <c r="FL418" s="739">
        <f>IF(FL$9=$K418,#REF!,0)</f>
        <v>0</v>
      </c>
      <c r="FM418" s="739">
        <f>IF(FM$9=$K418,#REF!,0)</f>
        <v>0</v>
      </c>
      <c r="FN418" s="739">
        <f>IF(FN$9=$K418,#REF!,0)</f>
        <v>0</v>
      </c>
      <c r="FO418" s="739">
        <f>IF(FO$9=$K418,#REF!,0)</f>
        <v>0</v>
      </c>
      <c r="FP418" s="739">
        <f>IF(FP$9=$K418,#REF!,0)</f>
        <v>0</v>
      </c>
      <c r="FQ418" s="739">
        <f>IF(FQ$9=$K418,#REF!,0)</f>
        <v>0</v>
      </c>
      <c r="FS418" s="1097"/>
      <c r="FT418" s="713"/>
      <c r="FU418" s="739">
        <f t="shared" si="1174"/>
        <v>0</v>
      </c>
      <c r="FV418" s="739">
        <f t="shared" si="1174"/>
        <v>0</v>
      </c>
      <c r="FW418" s="739">
        <f t="shared" si="1174"/>
        <v>0</v>
      </c>
      <c r="FX418" s="739">
        <f t="shared" si="1174"/>
        <v>0</v>
      </c>
      <c r="FY418" s="739">
        <f t="shared" si="1174"/>
        <v>0</v>
      </c>
      <c r="FZ418" s="739">
        <f t="shared" si="1174"/>
        <v>0</v>
      </c>
      <c r="GA418" s="739">
        <f t="shared" si="1174"/>
        <v>0</v>
      </c>
      <c r="GB418" s="739">
        <f t="shared" si="1174"/>
        <v>0</v>
      </c>
      <c r="GC418" s="739">
        <f t="shared" si="1174"/>
        <v>0</v>
      </c>
      <c r="GD418" s="739">
        <f t="shared" si="1174"/>
        <v>0</v>
      </c>
      <c r="GE418" s="739">
        <f t="shared" si="1175"/>
        <v>0</v>
      </c>
      <c r="GF418" s="739">
        <f t="shared" si="1175"/>
        <v>0</v>
      </c>
      <c r="GG418" s="739">
        <f t="shared" si="1175"/>
        <v>0</v>
      </c>
      <c r="GH418" s="739">
        <f t="shared" si="1175"/>
        <v>0</v>
      </c>
      <c r="GI418" s="739">
        <f t="shared" si="1175"/>
        <v>0</v>
      </c>
      <c r="GJ418" s="739">
        <f t="shared" si="1175"/>
        <v>0</v>
      </c>
      <c r="GK418" s="739">
        <f t="shared" si="1175"/>
        <v>0</v>
      </c>
      <c r="GL418" s="739">
        <f t="shared" si="1175"/>
        <v>0</v>
      </c>
      <c r="GM418" s="739">
        <f t="shared" si="1175"/>
        <v>0</v>
      </c>
      <c r="GN418" s="739">
        <f t="shared" si="1175"/>
        <v>0</v>
      </c>
      <c r="GO418" s="1097"/>
      <c r="GP418" s="713"/>
      <c r="GQ418" s="1098">
        <f>IF(GQ$9=$N418,#REF!,0)</f>
        <v>0</v>
      </c>
      <c r="GR418" s="1098">
        <f>IF(GR$9=$N418,#REF!,0)</f>
        <v>0</v>
      </c>
      <c r="GS418" s="1098">
        <f>IF(GS$9=$N418,#REF!,0)</f>
        <v>0</v>
      </c>
      <c r="GT418" s="1098">
        <f>IF(GT$9=$N418,#REF!,0)</f>
        <v>0</v>
      </c>
      <c r="GU418" s="1098">
        <f>IF(GU$9=$N418,#REF!,0)</f>
        <v>0</v>
      </c>
      <c r="GV418" s="1098">
        <f>IF(GV$9=$N418,#REF!,0)</f>
        <v>0</v>
      </c>
      <c r="GW418" s="1098">
        <f>IF(GW$9=$N418,#REF!,0)</f>
        <v>0</v>
      </c>
      <c r="GX418" s="1098">
        <f>IF(GX$9=$N418,#REF!,0)</f>
        <v>0</v>
      </c>
      <c r="GY418" s="1098">
        <f>IF(GY$9=$N418,#REF!,0)</f>
        <v>0</v>
      </c>
      <c r="GZ418" s="1098">
        <f>IF(GZ$9=$N418,#REF!,0)</f>
        <v>0</v>
      </c>
      <c r="HA418" s="1098">
        <f>IF(HA$9=$N418,#REF!,0)</f>
        <v>0</v>
      </c>
      <c r="HB418" s="1098">
        <f>IF(HB$9=$N418,#REF!,0)</f>
        <v>0</v>
      </c>
      <c r="HC418" s="1098">
        <f>IF(HC$9=$N418,#REF!,0)</f>
        <v>0</v>
      </c>
      <c r="HD418" s="1098">
        <f>IF(HD$9=$N418,#REF!,0)</f>
        <v>0</v>
      </c>
      <c r="HE418" s="1098">
        <f>IF(HE$9=$N418,#REF!,0)</f>
        <v>0</v>
      </c>
      <c r="HF418" s="1098">
        <f>IF(HF$9=$N418,#REF!,0)</f>
        <v>0</v>
      </c>
      <c r="HG418" s="1098">
        <f>IF(HG$9=$N418,#REF!,0)</f>
        <v>0</v>
      </c>
      <c r="HH418" s="1098">
        <f>IF(HH$9=$N418,#REF!,0)</f>
        <v>0</v>
      </c>
      <c r="HI418" s="1098">
        <f>IF(HI$9=$N418,#REF!,0)</f>
        <v>0</v>
      </c>
      <c r="HJ418" s="1098">
        <f>IF(HJ$9=$N418,#REF!,0)</f>
        <v>0</v>
      </c>
      <c r="HK418" s="1098">
        <f>IF(HK$9=$N418,#REF!,0)</f>
        <v>0</v>
      </c>
      <c r="HL418" s="1098">
        <f>IF(HL$9=$N418,#REF!,0)</f>
        <v>0</v>
      </c>
      <c r="HM418" s="1098">
        <f>IF(HM$9=$N418,#REF!,0)</f>
        <v>0</v>
      </c>
      <c r="HN418" s="1098">
        <f>IF(HN$9=$N418,#REF!,0)</f>
        <v>0</v>
      </c>
      <c r="HO418" s="1098">
        <f>IF(HO$9=$N418,#REF!,0)</f>
        <v>0</v>
      </c>
      <c r="HP418" s="1098">
        <f>IF(HP$9=$N418,#REF!,0)</f>
        <v>0</v>
      </c>
      <c r="HQ418" s="1098">
        <f>IF(HQ$9=$N418,#REF!,0)</f>
        <v>0</v>
      </c>
      <c r="HR418" s="1098">
        <f>IF(HR$9=$N418,#REF!,0)</f>
        <v>0</v>
      </c>
      <c r="HS418" s="1098">
        <f>IF(HS$9=$N418,#REF!,0)</f>
        <v>0</v>
      </c>
      <c r="HT418" s="1098">
        <f>IF(HT$9=$N418,#REF!,0)</f>
        <v>0</v>
      </c>
      <c r="HU418" s="1098">
        <f>IF(HU$9=$N418,#REF!,0)</f>
        <v>0</v>
      </c>
      <c r="HV418" s="1098">
        <f>IF(HV$9=$N418,#REF!,0)</f>
        <v>0</v>
      </c>
      <c r="HW418" s="1098">
        <f>IF(HW$9=$N418,#REF!,0)</f>
        <v>0</v>
      </c>
      <c r="HX418" s="1098">
        <f>IF(HX$9=$N418,#REF!,0)</f>
        <v>0</v>
      </c>
      <c r="HY418" s="1098">
        <f>IF(HY$9=$N418,#REF!,0)</f>
        <v>0</v>
      </c>
      <c r="HZ418" s="1098">
        <f>IF(HZ$9=$N418,#REF!,0)</f>
        <v>0</v>
      </c>
      <c r="IA418" s="1098">
        <f>IF(IA$9=$N418,#REF!,0)</f>
        <v>0</v>
      </c>
      <c r="IB418" s="1098">
        <f>IF(IB$9=$N418,#REF!,0)</f>
        <v>0</v>
      </c>
      <c r="IC418" s="1098">
        <f>IF(IC$9=$N418,#REF!,0)</f>
        <v>0</v>
      </c>
      <c r="ID418" s="1098">
        <f>IF(ID$9=$N418,#REF!,0)</f>
        <v>0</v>
      </c>
      <c r="IE418" s="1098">
        <f>IF(IE$9=$N418,#REF!,0)</f>
        <v>0</v>
      </c>
      <c r="IF418" s="1098">
        <f>IF(IF$9=$N418,#REF!,0)</f>
        <v>0</v>
      </c>
      <c r="IG418" s="1098">
        <f>IF(IG$9=$N418,#REF!,0)</f>
        <v>0</v>
      </c>
      <c r="IH418" s="1098">
        <f>IF(IH$9=$N418,#REF!,0)</f>
        <v>0</v>
      </c>
      <c r="II418" s="1098">
        <f>IF(II$9=$N418,#REF!,0)</f>
        <v>0</v>
      </c>
      <c r="IJ418" s="1098">
        <f>IF(IJ$9=$N418,#REF!,0)</f>
        <v>0</v>
      </c>
      <c r="IK418" s="1098">
        <f>IF(IK$9=$N418,#REF!,0)</f>
        <v>0</v>
      </c>
      <c r="IL418" s="1098">
        <f>IF(IL$9=$N418,#REF!,0)</f>
        <v>0</v>
      </c>
      <c r="IM418" s="1098">
        <f>IF(IM$9=$N418,#REF!,0)</f>
        <v>0</v>
      </c>
      <c r="IN418" s="1098">
        <f>IF(IN$9=$N418,#REF!,0)</f>
        <v>0</v>
      </c>
      <c r="IO418" s="1098">
        <f>IF(IO$9=$N418,#REF!,0)</f>
        <v>0</v>
      </c>
      <c r="IP418" s="1098">
        <f>IF(IP$9=$N418,#REF!,0)</f>
        <v>0</v>
      </c>
      <c r="IQ418" s="1098">
        <f>IF(IQ$9=$N418,#REF!,0)</f>
        <v>0</v>
      </c>
      <c r="IR418" s="1098">
        <f>IF(IR$9=$N418,#REF!,0)</f>
        <v>0</v>
      </c>
      <c r="IS418" s="1098">
        <f>IF(IS$9=$N418,#REF!,0)</f>
        <v>0</v>
      </c>
      <c r="IT418" s="1098">
        <f>IF(IT$9=$N418,#REF!,0)</f>
        <v>0</v>
      </c>
      <c r="IU418" s="1098">
        <f>IF(IU$9=$N418,#REF!,0)</f>
        <v>0</v>
      </c>
      <c r="IV418" s="1098">
        <f>IF(IV$9=$N418,#REF!,0)</f>
        <v>0</v>
      </c>
      <c r="IW418" s="1098">
        <f>IF(IW$9=$N418,#REF!,0)</f>
        <v>0</v>
      </c>
      <c r="IX418" s="1098">
        <f>IF(IX$9=$N418,#REF!,0)</f>
        <v>0</v>
      </c>
      <c r="IY418" s="1098">
        <f>IF(IY$9=$N418,#REF!,0)</f>
        <v>0</v>
      </c>
      <c r="IZ418" s="1098">
        <f>IF(IZ$9=$N418,#REF!,0)</f>
        <v>0</v>
      </c>
      <c r="JA418" s="1098">
        <f>IF(JA$9=$N418,#REF!,0)</f>
        <v>0</v>
      </c>
      <c r="JB418" s="1098">
        <f>IF(JB$9=$N418,#REF!,0)</f>
        <v>0</v>
      </c>
      <c r="JC418" s="1098">
        <f>IF(JC$9=$N418,#REF!,0)</f>
        <v>0</v>
      </c>
      <c r="JD418" s="1098">
        <f>IF(JD$9=$N418,#REF!,0)</f>
        <v>0</v>
      </c>
      <c r="JE418" s="1098">
        <f>IF(JE$9=$N418,#REF!,0)</f>
        <v>0</v>
      </c>
      <c r="JF418" s="1098">
        <f>IF(JF$9=$N418,#REF!,0)</f>
        <v>0</v>
      </c>
      <c r="JG418" s="1098">
        <f>IF(JG$9=$N418,#REF!,0)</f>
        <v>0</v>
      </c>
      <c r="JH418" s="1098">
        <f>IF(JH$9=$N418,#REF!,0)</f>
        <v>0</v>
      </c>
      <c r="JI418" s="1098">
        <f>IF(JI$9=$N418,#REF!,0)</f>
        <v>0</v>
      </c>
      <c r="JJ418" s="1098">
        <f>IF(JJ$9=$N418,#REF!,0)</f>
        <v>0</v>
      </c>
      <c r="JK418" s="1098">
        <f>IF(JK$9=$N418,#REF!,0)</f>
        <v>0</v>
      </c>
      <c r="JL418" s="1098">
        <f>IF(JL$9=$N418,#REF!,0)</f>
        <v>0</v>
      </c>
      <c r="JM418" s="1098">
        <f>IF(JM$9=$N418,#REF!,0)</f>
        <v>0</v>
      </c>
      <c r="JN418" s="1098">
        <f>IF(JN$9=$N418,#REF!,0)</f>
        <v>0</v>
      </c>
      <c r="JO418" s="1098">
        <f>IF(JO$9=$N418,#REF!,0)</f>
        <v>0</v>
      </c>
      <c r="JP418" s="1098">
        <f>IF(JP$9=$N418,#REF!,0)</f>
        <v>0</v>
      </c>
      <c r="JQ418" s="1098">
        <f>IF(JQ$9=$N418,#REF!,0)</f>
        <v>0</v>
      </c>
      <c r="JR418" s="1098">
        <f>IF(JR$9=$N418,#REF!,0)</f>
        <v>0</v>
      </c>
      <c r="JS418" s="1098">
        <f>IF(JS$9=$N418,#REF!,0)</f>
        <v>0</v>
      </c>
      <c r="JT418" s="1098">
        <f>IF(JT$9=$N418,#REF!,0)</f>
        <v>0</v>
      </c>
      <c r="JU418" s="1098">
        <f>IF(JU$9=$N418,#REF!,0)</f>
        <v>0</v>
      </c>
      <c r="JV418" s="1098">
        <f>IF(JV$9=$N418,#REF!,0)</f>
        <v>0</v>
      </c>
      <c r="JW418" s="1098">
        <f>IF(JW$9=$N418,#REF!,0)</f>
        <v>0</v>
      </c>
      <c r="JX418" s="681"/>
      <c r="JY418" s="713"/>
      <c r="JZ418" s="681">
        <f t="shared" si="1176"/>
        <v>0</v>
      </c>
      <c r="KA418" s="681">
        <f t="shared" si="1176"/>
        <v>0</v>
      </c>
      <c r="KB418" s="681">
        <f t="shared" si="1176"/>
        <v>0</v>
      </c>
      <c r="KC418" s="681">
        <f t="shared" si="1176"/>
        <v>0</v>
      </c>
      <c r="KD418" s="681">
        <f t="shared" si="1176"/>
        <v>0</v>
      </c>
      <c r="KE418" s="681">
        <f t="shared" si="1176"/>
        <v>0</v>
      </c>
      <c r="KF418" s="681">
        <f t="shared" si="1176"/>
        <v>0</v>
      </c>
      <c r="KG418" s="681">
        <f t="shared" si="1176"/>
        <v>0</v>
      </c>
      <c r="KH418" s="681">
        <f t="shared" si="1176"/>
        <v>0</v>
      </c>
      <c r="KI418" s="681">
        <f t="shared" si="1176"/>
        <v>0</v>
      </c>
      <c r="KJ418" s="681">
        <f t="shared" si="1176"/>
        <v>0</v>
      </c>
      <c r="KN418" s="1098">
        <f t="shared" si="1156"/>
        <v>0</v>
      </c>
      <c r="KO418" s="1098">
        <f t="shared" si="1156"/>
        <v>0</v>
      </c>
      <c r="KP418" s="1098">
        <f t="shared" si="1156"/>
        <v>0</v>
      </c>
      <c r="KQ418" s="1098">
        <f t="shared" si="1156"/>
        <v>0</v>
      </c>
      <c r="KR418" s="1098">
        <f t="shared" si="1156"/>
        <v>0</v>
      </c>
      <c r="KS418" s="1098">
        <f t="shared" si="1156"/>
        <v>0</v>
      </c>
      <c r="KT418" s="1098">
        <f t="shared" si="1156"/>
        <v>0</v>
      </c>
      <c r="KU418" s="1098">
        <f t="shared" si="1156"/>
        <v>0</v>
      </c>
      <c r="KV418" s="1098">
        <f t="shared" si="1156"/>
        <v>0</v>
      </c>
      <c r="KW418" s="1098">
        <f t="shared" si="1156"/>
        <v>0</v>
      </c>
      <c r="KX418" s="1098">
        <f t="shared" si="1156"/>
        <v>0</v>
      </c>
      <c r="KY418" s="1098">
        <f t="shared" si="1156"/>
        <v>0</v>
      </c>
      <c r="KZ418" s="1098">
        <f t="shared" si="1156"/>
        <v>0</v>
      </c>
      <c r="LA418" s="1098">
        <f t="shared" si="1156"/>
        <v>0</v>
      </c>
      <c r="LB418" s="1098">
        <f t="shared" si="1156"/>
        <v>0</v>
      </c>
      <c r="LC418" s="1098">
        <f t="shared" si="1152"/>
        <v>0</v>
      </c>
      <c r="LD418" s="1098">
        <f t="shared" si="1152"/>
        <v>0</v>
      </c>
      <c r="LE418" s="1098">
        <f t="shared" si="1152"/>
        <v>0</v>
      </c>
      <c r="LF418" s="1098">
        <f t="shared" si="1152"/>
        <v>0</v>
      </c>
      <c r="LG418" s="1098">
        <f t="shared" si="1152"/>
        <v>0</v>
      </c>
      <c r="LH418" s="1098">
        <f t="shared" si="1152"/>
        <v>0</v>
      </c>
      <c r="LI418" s="1098">
        <f t="shared" si="1152"/>
        <v>0</v>
      </c>
      <c r="LJ418" s="1098">
        <f t="shared" si="1152"/>
        <v>0</v>
      </c>
      <c r="LK418" s="1098">
        <f t="shared" si="1152"/>
        <v>0</v>
      </c>
      <c r="LL418" s="1098">
        <f t="shared" si="1152"/>
        <v>0</v>
      </c>
      <c r="LM418" s="1098">
        <f t="shared" si="1152"/>
        <v>0</v>
      </c>
      <c r="LN418" s="1098">
        <f t="shared" si="1152"/>
        <v>0</v>
      </c>
      <c r="LO418" s="1098">
        <f t="shared" si="1152"/>
        <v>0</v>
      </c>
      <c r="LP418" s="1098">
        <f t="shared" si="1152"/>
        <v>0</v>
      </c>
      <c r="LQ418" s="1098">
        <f t="shared" si="1152"/>
        <v>0</v>
      </c>
      <c r="LR418" s="1098">
        <f t="shared" si="1152"/>
        <v>0</v>
      </c>
      <c r="LS418" s="1098">
        <f t="shared" si="1106"/>
        <v>0</v>
      </c>
    </row>
    <row r="419" spans="1:331" s="680" customFormat="1" x14ac:dyDescent="0.35">
      <c r="A419" s="668"/>
      <c r="B419" s="871"/>
      <c r="C419" s="870"/>
      <c r="D419" s="871"/>
      <c r="E419" s="871"/>
      <c r="F419" s="871"/>
      <c r="G419" s="871"/>
      <c r="H419" s="871"/>
      <c r="I419" s="871"/>
      <c r="J419" s="871" t="s">
        <v>212</v>
      </c>
      <c r="K419" s="877"/>
      <c r="L419" s="1148"/>
      <c r="M419" s="867"/>
      <c r="N419" s="867">
        <v>3111</v>
      </c>
      <c r="O419" s="896" t="s">
        <v>282</v>
      </c>
      <c r="P419" s="738"/>
      <c r="Q419" s="738"/>
      <c r="R419" s="738"/>
      <c r="S419" s="738"/>
      <c r="T419" s="738"/>
      <c r="U419" s="738"/>
      <c r="V419" s="738"/>
      <c r="W419" s="738"/>
      <c r="X419" s="738"/>
      <c r="Y419" s="738"/>
      <c r="Z419" s="738"/>
      <c r="AA419" s="738"/>
      <c r="AB419" s="738"/>
      <c r="AC419" s="738"/>
      <c r="AD419" s="738"/>
      <c r="AE419" s="738"/>
      <c r="AF419" s="738"/>
      <c r="AG419" s="738"/>
      <c r="AH419" s="738"/>
      <c r="AI419" s="745"/>
      <c r="AJ419" s="738"/>
      <c r="AK419" s="738"/>
      <c r="AL419" s="738"/>
      <c r="AM419" s="738"/>
      <c r="AN419" s="726"/>
      <c r="AO419" s="726"/>
      <c r="AP419" s="726"/>
      <c r="AQ419" s="726"/>
      <c r="AR419" s="107"/>
      <c r="AS419" s="107"/>
      <c r="AT419" s="107"/>
      <c r="AU419" s="107"/>
      <c r="AV419" s="107"/>
      <c r="AW419" s="107"/>
      <c r="AX419" s="107"/>
      <c r="AY419" s="107"/>
      <c r="AZ419" s="107"/>
      <c r="BA419" s="107"/>
      <c r="BB419" s="107"/>
      <c r="BC419" s="107"/>
      <c r="BD419" s="107"/>
      <c r="BE419" s="107"/>
      <c r="BF419" s="107"/>
      <c r="BG419" s="107"/>
      <c r="BH419" s="107"/>
      <c r="BI419" s="107"/>
      <c r="BJ419" s="107"/>
      <c r="BK419" s="107"/>
      <c r="BL419" s="107"/>
      <c r="BM419" s="107"/>
      <c r="BN419" s="107"/>
      <c r="BO419" s="107"/>
      <c r="BP419" s="107"/>
      <c r="BQ419" s="107"/>
      <c r="BR419" s="107"/>
      <c r="BS419" s="107"/>
      <c r="BT419" s="107"/>
      <c r="BU419" s="107"/>
      <c r="BV419" s="107"/>
      <c r="BW419" s="107"/>
      <c r="BX419" s="107"/>
      <c r="BY419" s="107"/>
      <c r="BZ419" s="107">
        <v>0</v>
      </c>
      <c r="CA419" s="107"/>
      <c r="CB419" s="107"/>
      <c r="CC419" s="107"/>
      <c r="CD419" s="107"/>
      <c r="CE419" s="107">
        <v>0</v>
      </c>
      <c r="CF419" s="107"/>
      <c r="CG419" s="107"/>
      <c r="CH419" s="107"/>
      <c r="CI419" s="107"/>
      <c r="CJ419" s="107"/>
      <c r="CK419" s="107"/>
      <c r="CL419" s="107"/>
      <c r="CM419" s="107"/>
      <c r="CN419" s="107"/>
      <c r="CO419" s="107"/>
      <c r="CP419" s="107"/>
      <c r="CQ419" s="107">
        <v>0</v>
      </c>
      <c r="CR419" s="107">
        <v>0</v>
      </c>
      <c r="CS419" s="107">
        <f t="shared" si="1186"/>
        <v>0</v>
      </c>
      <c r="CT419" s="107">
        <f>(CU419-CQ419)</f>
        <v>29625</v>
      </c>
      <c r="CU419" s="107">
        <v>29625</v>
      </c>
      <c r="CV419" s="107">
        <v>0</v>
      </c>
      <c r="CW419" s="107">
        <f t="shared" si="1187"/>
        <v>0</v>
      </c>
      <c r="CX419" s="107">
        <f>(CY419-CU419)</f>
        <v>0</v>
      </c>
      <c r="CY419" s="107">
        <v>29625</v>
      </c>
      <c r="CZ419" s="102"/>
      <c r="DA419" s="102"/>
      <c r="DB419" s="102">
        <v>0</v>
      </c>
      <c r="DC419" s="102">
        <v>0</v>
      </c>
      <c r="DD419" s="102">
        <f t="shared" si="1188"/>
        <v>0</v>
      </c>
      <c r="DE419" s="102">
        <f t="shared" si="1189"/>
        <v>0</v>
      </c>
      <c r="DF419" s="102">
        <v>22500</v>
      </c>
      <c r="DG419" s="102"/>
      <c r="DH419" s="102"/>
      <c r="DI419" s="102">
        <f t="shared" si="1190"/>
        <v>0</v>
      </c>
      <c r="DJ419" s="107">
        <f>(DK419-DG419)</f>
        <v>0</v>
      </c>
      <c r="DK419" s="102"/>
      <c r="DL419" s="102">
        <f t="shared" si="1191"/>
        <v>0</v>
      </c>
      <c r="DM419" s="107">
        <f>(DN419-DK419)</f>
        <v>0</v>
      </c>
      <c r="DN419" s="102"/>
      <c r="DO419" s="102"/>
      <c r="DP419" s="102">
        <f t="shared" si="1192"/>
        <v>0</v>
      </c>
      <c r="DQ419" s="102">
        <f>(DR419-DN419)</f>
        <v>0</v>
      </c>
      <c r="DR419" s="102"/>
      <c r="DS419" s="107">
        <v>0</v>
      </c>
      <c r="DT419" s="107">
        <f t="shared" si="1193"/>
        <v>0</v>
      </c>
      <c r="DU419" s="107">
        <f>(DV419-DR419)</f>
        <v>0</v>
      </c>
      <c r="DV419" s="107">
        <v>0</v>
      </c>
      <c r="DW419" s="102"/>
      <c r="DX419" s="107"/>
      <c r="DY419" s="102"/>
      <c r="DZ419" s="107">
        <v>0</v>
      </c>
      <c r="EA419" s="107">
        <v>0</v>
      </c>
      <c r="EB419" s="107">
        <v>0</v>
      </c>
      <c r="EC419" s="107">
        <f t="shared" si="1194"/>
        <v>0</v>
      </c>
      <c r="ED419" s="107">
        <f>(EE419-EA419)</f>
        <v>0</v>
      </c>
      <c r="EE419" s="107">
        <v>0</v>
      </c>
      <c r="EF419" s="107">
        <v>0</v>
      </c>
      <c r="EG419" s="107">
        <f t="shared" si="1195"/>
        <v>0</v>
      </c>
      <c r="EH419" s="107" t="e">
        <f>(#REF!-EE419)</f>
        <v>#REF!</v>
      </c>
      <c r="EI419" s="107">
        <f>IFERROR(#REF!/DZ419*100,)</f>
        <v>0</v>
      </c>
      <c r="EJ419" s="107">
        <f>IFERROR(#REF!/#REF!*100,)</f>
        <v>0</v>
      </c>
      <c r="EK419" s="107">
        <v>127000</v>
      </c>
      <c r="EL419" s="107"/>
      <c r="EM419" s="107"/>
      <c r="EN419" s="102"/>
      <c r="EO419" s="102"/>
      <c r="EP419" s="102"/>
      <c r="EQ419" s="102"/>
      <c r="ER419" s="102"/>
      <c r="ES419" s="146">
        <f t="shared" si="1141"/>
        <v>0</v>
      </c>
      <c r="EW419" s="713"/>
      <c r="EX419" s="739">
        <f>IF(EX$9=$K419,#REF!,0)</f>
        <v>0</v>
      </c>
      <c r="EY419" s="739">
        <f>IF(EY$9=$K419,#REF!,0)</f>
        <v>0</v>
      </c>
      <c r="EZ419" s="739">
        <f>IF(EZ$9=$K419,#REF!,0)</f>
        <v>0</v>
      </c>
      <c r="FA419" s="739">
        <f>IF(FA$9=$K419,#REF!,0)</f>
        <v>0</v>
      </c>
      <c r="FB419" s="739">
        <f>IF(FB$9=$K419,#REF!,0)</f>
        <v>0</v>
      </c>
      <c r="FC419" s="739">
        <f>IF(FC$9=$K419,#REF!,0)</f>
        <v>0</v>
      </c>
      <c r="FD419" s="739">
        <f>IF(FD$9=$K419,#REF!,0)</f>
        <v>0</v>
      </c>
      <c r="FE419" s="739">
        <f>IF(FE$9=$K419,#REF!,0)</f>
        <v>0</v>
      </c>
      <c r="FF419" s="739">
        <f>IF(FF$9=$K419,#REF!,0)</f>
        <v>0</v>
      </c>
      <c r="FG419" s="739">
        <f>IF(FG$9=$K419,#REF!,0)</f>
        <v>0</v>
      </c>
      <c r="FH419" s="739">
        <f>IF(FH$9=$K419,#REF!,0)</f>
        <v>0</v>
      </c>
      <c r="FI419" s="739">
        <f>IF(FI$9=$K419,#REF!,0)</f>
        <v>0</v>
      </c>
      <c r="FJ419" s="739">
        <f>IF(FJ$9=$K419,#REF!,0)</f>
        <v>0</v>
      </c>
      <c r="FK419" s="739">
        <f>IF(FK$9=$K419,#REF!,0)</f>
        <v>0</v>
      </c>
      <c r="FL419" s="739">
        <f>IF(FL$9=$K419,#REF!,0)</f>
        <v>0</v>
      </c>
      <c r="FM419" s="739">
        <f>IF(FM$9=$K419,#REF!,0)</f>
        <v>0</v>
      </c>
      <c r="FN419" s="739">
        <f>IF(FN$9=$K419,#REF!,0)</f>
        <v>0</v>
      </c>
      <c r="FO419" s="739">
        <f>IF(FO$9=$K419,#REF!,0)</f>
        <v>0</v>
      </c>
      <c r="FP419" s="739">
        <f>IF(FP$9=$K419,#REF!,0)</f>
        <v>0</v>
      </c>
      <c r="FQ419" s="739">
        <f>IF(FQ$9=$K419,#REF!,0)</f>
        <v>0</v>
      </c>
      <c r="FS419" s="1097"/>
      <c r="FT419" s="713"/>
      <c r="FU419" s="739">
        <f t="shared" si="1174"/>
        <v>0</v>
      </c>
      <c r="FV419" s="739">
        <f t="shared" si="1174"/>
        <v>0</v>
      </c>
      <c r="FW419" s="739">
        <f t="shared" si="1174"/>
        <v>0</v>
      </c>
      <c r="FX419" s="739">
        <f t="shared" si="1174"/>
        <v>0</v>
      </c>
      <c r="FY419" s="739">
        <f t="shared" si="1174"/>
        <v>0</v>
      </c>
      <c r="FZ419" s="739">
        <f t="shared" si="1174"/>
        <v>0</v>
      </c>
      <c r="GA419" s="739">
        <f t="shared" si="1174"/>
        <v>0</v>
      </c>
      <c r="GB419" s="739">
        <f t="shared" si="1174"/>
        <v>0</v>
      </c>
      <c r="GC419" s="739">
        <f t="shared" si="1174"/>
        <v>0</v>
      </c>
      <c r="GD419" s="739">
        <f t="shared" si="1174"/>
        <v>0</v>
      </c>
      <c r="GE419" s="739">
        <f t="shared" si="1175"/>
        <v>0</v>
      </c>
      <c r="GF419" s="739">
        <f t="shared" si="1175"/>
        <v>0</v>
      </c>
      <c r="GG419" s="739">
        <f t="shared" si="1175"/>
        <v>0</v>
      </c>
      <c r="GH419" s="739">
        <f t="shared" si="1175"/>
        <v>0</v>
      </c>
      <c r="GI419" s="739">
        <f t="shared" si="1175"/>
        <v>0</v>
      </c>
      <c r="GJ419" s="739">
        <f t="shared" si="1175"/>
        <v>0</v>
      </c>
      <c r="GK419" s="739">
        <f t="shared" si="1175"/>
        <v>0</v>
      </c>
      <c r="GL419" s="739">
        <f t="shared" si="1175"/>
        <v>0</v>
      </c>
      <c r="GM419" s="739">
        <f t="shared" si="1175"/>
        <v>0</v>
      </c>
      <c r="GN419" s="739">
        <f t="shared" si="1175"/>
        <v>0</v>
      </c>
      <c r="GO419" s="1097"/>
      <c r="GP419" s="713"/>
      <c r="GQ419" s="1098" t="e">
        <f>IF(GQ$9=$N419,#REF!,0)</f>
        <v>#REF!</v>
      </c>
      <c r="GR419" s="1098">
        <f>IF(GR$9=$N419,#REF!,0)</f>
        <v>0</v>
      </c>
      <c r="GS419" s="1098">
        <f>IF(GS$9=$N419,#REF!,0)</f>
        <v>0</v>
      </c>
      <c r="GT419" s="1098">
        <f>IF(GT$9=$N419,#REF!,0)</f>
        <v>0</v>
      </c>
      <c r="GU419" s="1098">
        <f>IF(GU$9=$N419,#REF!,0)</f>
        <v>0</v>
      </c>
      <c r="GV419" s="1098">
        <f>IF(GV$9=$N419,#REF!,0)</f>
        <v>0</v>
      </c>
      <c r="GW419" s="1098">
        <f>IF(GW$9=$N419,#REF!,0)</f>
        <v>0</v>
      </c>
      <c r="GX419" s="1098">
        <f>IF(GX$9=$N419,#REF!,0)</f>
        <v>0</v>
      </c>
      <c r="GY419" s="1098">
        <f>IF(GY$9=$N419,#REF!,0)</f>
        <v>0</v>
      </c>
      <c r="GZ419" s="1098">
        <f>IF(GZ$9=$N419,#REF!,0)</f>
        <v>0</v>
      </c>
      <c r="HA419" s="1098">
        <f>IF(HA$9=$N419,#REF!,0)</f>
        <v>0</v>
      </c>
      <c r="HB419" s="1098">
        <f>IF(HB$9=$N419,#REF!,0)</f>
        <v>0</v>
      </c>
      <c r="HC419" s="1098">
        <f>IF(HC$9=$N419,#REF!,0)</f>
        <v>0</v>
      </c>
      <c r="HD419" s="1098">
        <f>IF(HD$9=$N419,#REF!,0)</f>
        <v>0</v>
      </c>
      <c r="HE419" s="1098">
        <f>IF(HE$9=$N419,#REF!,0)</f>
        <v>0</v>
      </c>
      <c r="HF419" s="1098">
        <f>IF(HF$9=$N419,#REF!,0)</f>
        <v>0</v>
      </c>
      <c r="HG419" s="1098">
        <f>IF(HG$9=$N419,#REF!,0)</f>
        <v>0</v>
      </c>
      <c r="HH419" s="1098">
        <f>IF(HH$9=$N419,#REF!,0)</f>
        <v>0</v>
      </c>
      <c r="HI419" s="1098">
        <f>IF(HI$9=$N419,#REF!,0)</f>
        <v>0</v>
      </c>
      <c r="HJ419" s="1098">
        <f>IF(HJ$9=$N419,#REF!,0)</f>
        <v>0</v>
      </c>
      <c r="HK419" s="1098">
        <f>IF(HK$9=$N419,#REF!,0)</f>
        <v>0</v>
      </c>
      <c r="HL419" s="1098">
        <f>IF(HL$9=$N419,#REF!,0)</f>
        <v>0</v>
      </c>
      <c r="HM419" s="1098">
        <f>IF(HM$9=$N419,#REF!,0)</f>
        <v>0</v>
      </c>
      <c r="HN419" s="1098">
        <f>IF(HN$9=$N419,#REF!,0)</f>
        <v>0</v>
      </c>
      <c r="HO419" s="1098">
        <f>IF(HO$9=$N419,#REF!,0)</f>
        <v>0</v>
      </c>
      <c r="HP419" s="1098">
        <f>IF(HP$9=$N419,#REF!,0)</f>
        <v>0</v>
      </c>
      <c r="HQ419" s="1098">
        <f>IF(HQ$9=$N419,#REF!,0)</f>
        <v>0</v>
      </c>
      <c r="HR419" s="1098">
        <f>IF(HR$9=$N419,#REF!,0)</f>
        <v>0</v>
      </c>
      <c r="HS419" s="1098">
        <f>IF(HS$9=$N419,#REF!,0)</f>
        <v>0</v>
      </c>
      <c r="HT419" s="1098">
        <f>IF(HT$9=$N419,#REF!,0)</f>
        <v>0</v>
      </c>
      <c r="HU419" s="1098">
        <f>IF(HU$9=$N419,#REF!,0)</f>
        <v>0</v>
      </c>
      <c r="HV419" s="1098">
        <f>IF(HV$9=$N419,#REF!,0)</f>
        <v>0</v>
      </c>
      <c r="HW419" s="1098">
        <f>IF(HW$9=$N419,#REF!,0)</f>
        <v>0</v>
      </c>
      <c r="HX419" s="1098">
        <f>IF(HX$9=$N419,#REF!,0)</f>
        <v>0</v>
      </c>
      <c r="HY419" s="1098">
        <f>IF(HY$9=$N419,#REF!,0)</f>
        <v>0</v>
      </c>
      <c r="HZ419" s="1098">
        <f>IF(HZ$9=$N419,#REF!,0)</f>
        <v>0</v>
      </c>
      <c r="IA419" s="1098">
        <f>IF(IA$9=$N419,#REF!,0)</f>
        <v>0</v>
      </c>
      <c r="IB419" s="1098">
        <f>IF(IB$9=$N419,#REF!,0)</f>
        <v>0</v>
      </c>
      <c r="IC419" s="1098">
        <f>IF(IC$9=$N419,#REF!,0)</f>
        <v>0</v>
      </c>
      <c r="ID419" s="1098">
        <f>IF(ID$9=$N419,#REF!,0)</f>
        <v>0</v>
      </c>
      <c r="IE419" s="1098">
        <f>IF(IE$9=$N419,#REF!,0)</f>
        <v>0</v>
      </c>
      <c r="IF419" s="1098">
        <f>IF(IF$9=$N419,#REF!,0)</f>
        <v>0</v>
      </c>
      <c r="IG419" s="1098">
        <f>IF(IG$9=$N419,#REF!,0)</f>
        <v>0</v>
      </c>
      <c r="IH419" s="1098">
        <f>IF(IH$9=$N419,#REF!,0)</f>
        <v>0</v>
      </c>
      <c r="II419" s="1098">
        <f>IF(II$9=$N419,#REF!,0)</f>
        <v>0</v>
      </c>
      <c r="IJ419" s="1098">
        <f>IF(IJ$9=$N419,#REF!,0)</f>
        <v>0</v>
      </c>
      <c r="IK419" s="1098">
        <f>IF(IK$9=$N419,#REF!,0)</f>
        <v>0</v>
      </c>
      <c r="IL419" s="1098">
        <f>IF(IL$9=$N419,#REF!,0)</f>
        <v>0</v>
      </c>
      <c r="IM419" s="1098">
        <f>IF(IM$9=$N419,#REF!,0)</f>
        <v>0</v>
      </c>
      <c r="IN419" s="1098">
        <f>IF(IN$9=$N419,#REF!,0)</f>
        <v>0</v>
      </c>
      <c r="IO419" s="1098">
        <f>IF(IO$9=$N419,#REF!,0)</f>
        <v>0</v>
      </c>
      <c r="IP419" s="1098">
        <f>IF(IP$9=$N419,#REF!,0)</f>
        <v>0</v>
      </c>
      <c r="IQ419" s="1098">
        <f>IF(IQ$9=$N419,#REF!,0)</f>
        <v>0</v>
      </c>
      <c r="IR419" s="1098">
        <f>IF(IR$9=$N419,#REF!,0)</f>
        <v>0</v>
      </c>
      <c r="IS419" s="1098">
        <f>IF(IS$9=$N419,#REF!,0)</f>
        <v>0</v>
      </c>
      <c r="IT419" s="1098">
        <f>IF(IT$9=$N419,#REF!,0)</f>
        <v>0</v>
      </c>
      <c r="IU419" s="1098">
        <f>IF(IU$9=$N419,#REF!,0)</f>
        <v>0</v>
      </c>
      <c r="IV419" s="1098">
        <f>IF(IV$9=$N419,#REF!,0)</f>
        <v>0</v>
      </c>
      <c r="IW419" s="1098">
        <f>IF(IW$9=$N419,#REF!,0)</f>
        <v>0</v>
      </c>
      <c r="IX419" s="1098">
        <f>IF(IX$9=$N419,#REF!,0)</f>
        <v>0</v>
      </c>
      <c r="IY419" s="1098">
        <f>IF(IY$9=$N419,#REF!,0)</f>
        <v>0</v>
      </c>
      <c r="IZ419" s="1098">
        <f>IF(IZ$9=$N419,#REF!,0)</f>
        <v>0</v>
      </c>
      <c r="JA419" s="1098">
        <f>IF(JA$9=$N419,#REF!,0)</f>
        <v>0</v>
      </c>
      <c r="JB419" s="1098">
        <f>IF(JB$9=$N419,#REF!,0)</f>
        <v>0</v>
      </c>
      <c r="JC419" s="1098">
        <f>IF(JC$9=$N419,#REF!,0)</f>
        <v>0</v>
      </c>
      <c r="JD419" s="1098">
        <f>IF(JD$9=$N419,#REF!,0)</f>
        <v>0</v>
      </c>
      <c r="JE419" s="1098">
        <f>IF(JE$9=$N419,#REF!,0)</f>
        <v>0</v>
      </c>
      <c r="JF419" s="1098">
        <f>IF(JF$9=$N419,#REF!,0)</f>
        <v>0</v>
      </c>
      <c r="JG419" s="1098">
        <f>IF(JG$9=$N419,#REF!,0)</f>
        <v>0</v>
      </c>
      <c r="JH419" s="1098">
        <f>IF(JH$9=$N419,#REF!,0)</f>
        <v>0</v>
      </c>
      <c r="JI419" s="1098">
        <f>IF(JI$9=$N419,#REF!,0)</f>
        <v>0</v>
      </c>
      <c r="JJ419" s="1098">
        <f>IF(JJ$9=$N419,#REF!,0)</f>
        <v>0</v>
      </c>
      <c r="JK419" s="1098">
        <f>IF(JK$9=$N419,#REF!,0)</f>
        <v>0</v>
      </c>
      <c r="JL419" s="1098">
        <f>IF(JL$9=$N419,#REF!,0)</f>
        <v>0</v>
      </c>
      <c r="JM419" s="1098">
        <f>IF(JM$9=$N419,#REF!,0)</f>
        <v>0</v>
      </c>
      <c r="JN419" s="1098">
        <f>IF(JN$9=$N419,#REF!,0)</f>
        <v>0</v>
      </c>
      <c r="JO419" s="1098">
        <f>IF(JO$9=$N419,#REF!,0)</f>
        <v>0</v>
      </c>
      <c r="JP419" s="1098">
        <f>IF(JP$9=$N419,#REF!,0)</f>
        <v>0</v>
      </c>
      <c r="JQ419" s="1098">
        <f>IF(JQ$9=$N419,#REF!,0)</f>
        <v>0</v>
      </c>
      <c r="JR419" s="1098">
        <f>IF(JR$9=$N419,#REF!,0)</f>
        <v>0</v>
      </c>
      <c r="JS419" s="1098">
        <f>IF(JS$9=$N419,#REF!,0)</f>
        <v>0</v>
      </c>
      <c r="JT419" s="1098">
        <f>IF(JT$9=$N419,#REF!,0)</f>
        <v>0</v>
      </c>
      <c r="JU419" s="1098">
        <f>IF(JU$9=$N419,#REF!,0)</f>
        <v>0</v>
      </c>
      <c r="JV419" s="1098">
        <f>IF(JV$9=$N419,#REF!,0)</f>
        <v>0</v>
      </c>
      <c r="JW419" s="1098">
        <f>IF(JW$9=$N419,#REF!,0)</f>
        <v>0</v>
      </c>
      <c r="JX419" s="681"/>
      <c r="JY419" s="713"/>
      <c r="JZ419" s="681">
        <f t="shared" si="1176"/>
        <v>0</v>
      </c>
      <c r="KA419" s="681">
        <f t="shared" si="1176"/>
        <v>0</v>
      </c>
      <c r="KB419" s="681">
        <f t="shared" si="1176"/>
        <v>0</v>
      </c>
      <c r="KC419" s="681">
        <f t="shared" si="1176"/>
        <v>0</v>
      </c>
      <c r="KD419" s="681">
        <f t="shared" si="1176"/>
        <v>0</v>
      </c>
      <c r="KE419" s="681">
        <f t="shared" si="1176"/>
        <v>0</v>
      </c>
      <c r="KF419" s="681">
        <f t="shared" si="1176"/>
        <v>0</v>
      </c>
      <c r="KG419" s="681">
        <f t="shared" si="1176"/>
        <v>0</v>
      </c>
      <c r="KH419" s="681">
        <f t="shared" si="1176"/>
        <v>0</v>
      </c>
      <c r="KI419" s="681">
        <f t="shared" si="1176"/>
        <v>0</v>
      </c>
      <c r="KJ419" s="681">
        <f t="shared" si="1176"/>
        <v>0</v>
      </c>
      <c r="KN419" s="1098">
        <f t="shared" si="1156"/>
        <v>0</v>
      </c>
      <c r="KO419" s="1098">
        <f t="shared" si="1156"/>
        <v>0</v>
      </c>
      <c r="KP419" s="1098">
        <f t="shared" si="1156"/>
        <v>0</v>
      </c>
      <c r="KQ419" s="1098">
        <f t="shared" si="1156"/>
        <v>0</v>
      </c>
      <c r="KR419" s="1098">
        <f t="shared" si="1156"/>
        <v>0</v>
      </c>
      <c r="KS419" s="1098">
        <f t="shared" si="1156"/>
        <v>0</v>
      </c>
      <c r="KT419" s="1098">
        <f t="shared" si="1156"/>
        <v>0</v>
      </c>
      <c r="KU419" s="1098">
        <f t="shared" si="1156"/>
        <v>0</v>
      </c>
      <c r="KV419" s="1098">
        <f t="shared" si="1156"/>
        <v>0</v>
      </c>
      <c r="KW419" s="1098">
        <f t="shared" si="1156"/>
        <v>0</v>
      </c>
      <c r="KX419" s="1098">
        <f t="shared" si="1156"/>
        <v>0</v>
      </c>
      <c r="KY419" s="1098">
        <f t="shared" si="1156"/>
        <v>0</v>
      </c>
      <c r="KZ419" s="1098">
        <f t="shared" si="1156"/>
        <v>0</v>
      </c>
      <c r="LA419" s="1098">
        <f t="shared" si="1156"/>
        <v>0</v>
      </c>
      <c r="LB419" s="1098">
        <f t="shared" si="1156"/>
        <v>0</v>
      </c>
      <c r="LC419" s="1098">
        <f t="shared" si="1152"/>
        <v>0</v>
      </c>
      <c r="LD419" s="1098">
        <f t="shared" si="1152"/>
        <v>0</v>
      </c>
      <c r="LE419" s="1098">
        <f t="shared" si="1152"/>
        <v>0</v>
      </c>
      <c r="LF419" s="1098">
        <f t="shared" si="1152"/>
        <v>0</v>
      </c>
      <c r="LG419" s="1098">
        <f t="shared" si="1152"/>
        <v>0</v>
      </c>
      <c r="LH419" s="1098">
        <f t="shared" si="1152"/>
        <v>0</v>
      </c>
      <c r="LI419" s="1098">
        <f t="shared" si="1152"/>
        <v>0</v>
      </c>
      <c r="LJ419" s="1098">
        <f t="shared" si="1152"/>
        <v>0</v>
      </c>
      <c r="LK419" s="1098">
        <f t="shared" si="1152"/>
        <v>0</v>
      </c>
      <c r="LL419" s="1098">
        <f t="shared" si="1152"/>
        <v>0</v>
      </c>
      <c r="LM419" s="1098">
        <f t="shared" si="1152"/>
        <v>0</v>
      </c>
      <c r="LN419" s="1098">
        <f t="shared" si="1152"/>
        <v>0</v>
      </c>
      <c r="LO419" s="1098">
        <f t="shared" si="1152"/>
        <v>0</v>
      </c>
      <c r="LP419" s="1098">
        <f t="shared" si="1152"/>
        <v>0</v>
      </c>
      <c r="LQ419" s="1098">
        <f t="shared" si="1152"/>
        <v>0</v>
      </c>
      <c r="LR419" s="1098">
        <f t="shared" ref="LR419:LR441" si="1204">IF(LR$9=$M419,$DV419,0)</f>
        <v>0</v>
      </c>
      <c r="LS419" s="1098">
        <f t="shared" si="1106"/>
        <v>0</v>
      </c>
    </row>
    <row r="420" spans="1:331" s="680" customFormat="1" x14ac:dyDescent="0.35">
      <c r="A420" s="668"/>
      <c r="B420" s="871" t="s">
        <v>817</v>
      </c>
      <c r="C420" s="870" t="s">
        <v>9</v>
      </c>
      <c r="D420" s="871"/>
      <c r="E420" s="871"/>
      <c r="F420" s="871"/>
      <c r="G420" s="871"/>
      <c r="H420" s="871"/>
      <c r="I420" s="871"/>
      <c r="J420" s="871" t="s">
        <v>212</v>
      </c>
      <c r="K420" s="877"/>
      <c r="L420" s="886"/>
      <c r="M420" s="1283">
        <v>311</v>
      </c>
      <c r="N420" s="1294" t="s">
        <v>14</v>
      </c>
      <c r="O420" s="903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622"/>
      <c r="AJ420" s="35"/>
      <c r="AK420" s="35"/>
      <c r="AL420" s="35"/>
      <c r="AM420" s="35"/>
      <c r="AN420" s="106"/>
      <c r="AO420" s="106"/>
      <c r="AP420" s="106"/>
      <c r="AQ420" s="106"/>
      <c r="AR420" s="106">
        <f>SUM(AR421)</f>
        <v>0</v>
      </c>
      <c r="AS420" s="38"/>
      <c r="AT420" s="38"/>
      <c r="AU420" s="106"/>
      <c r="AV420" s="106">
        <f>SUM(AV421)</f>
        <v>0</v>
      </c>
      <c r="AW420" s="41"/>
      <c r="AX420" s="41"/>
      <c r="AY420" s="106">
        <f>SUM(AY421)</f>
        <v>135000</v>
      </c>
      <c r="AZ420" s="41"/>
      <c r="BA420" s="41"/>
      <c r="BB420" s="106">
        <f t="shared" ref="BB420:BK420" si="1205">SUM(BB421)</f>
        <v>135000</v>
      </c>
      <c r="BC420" s="106">
        <f t="shared" si="1205"/>
        <v>135000</v>
      </c>
      <c r="BD420" s="106">
        <f t="shared" si="1205"/>
        <v>110509.8</v>
      </c>
      <c r="BE420" s="106">
        <f t="shared" si="1205"/>
        <v>119791.05</v>
      </c>
      <c r="BF420" s="106">
        <f t="shared" si="1205"/>
        <v>170000</v>
      </c>
      <c r="BG420" s="106">
        <f t="shared" si="1205"/>
        <v>146893.04999999999</v>
      </c>
      <c r="BH420" s="106">
        <f t="shared" si="1205"/>
        <v>80100</v>
      </c>
      <c r="BI420" s="106">
        <f>SUM(BI421)</f>
        <v>12900</v>
      </c>
      <c r="BJ420" s="106">
        <f>SUM(BJ421)</f>
        <v>93000</v>
      </c>
      <c r="BK420" s="106">
        <f t="shared" si="1205"/>
        <v>63993.75</v>
      </c>
      <c r="BL420" s="106">
        <f t="shared" ref="BL420:BL441" si="1206">IFERROR(BK420/BJ420*100,)</f>
        <v>68.810483870967744</v>
      </c>
      <c r="BM420" s="106"/>
      <c r="BN420" s="106"/>
      <c r="BO420" s="106">
        <f>SUM(BO421)</f>
        <v>99000</v>
      </c>
      <c r="BP420" s="106"/>
      <c r="BQ420" s="106"/>
      <c r="BR420" s="106">
        <f>SUM(BR421)</f>
        <v>15000</v>
      </c>
      <c r="BS420" s="106">
        <f>SUM(BS421)</f>
        <v>114000</v>
      </c>
      <c r="BT420" s="106">
        <f>SUM(BT421)</f>
        <v>79743.75</v>
      </c>
      <c r="BU420" s="106">
        <f>SUM(BU421)</f>
        <v>-10000</v>
      </c>
      <c r="BV420" s="106">
        <f>SUM(BV421)</f>
        <v>114000</v>
      </c>
      <c r="BW420" s="106"/>
      <c r="BX420" s="106"/>
      <c r="BY420" s="106">
        <f>SUM(BY421)</f>
        <v>89000</v>
      </c>
      <c r="BZ420" s="106">
        <f>SUM(BZ421)</f>
        <v>87993.75</v>
      </c>
      <c r="CA420" s="106">
        <f t="shared" ref="CA420:CA447" si="1207">IFERROR(BZ420/BG420*100,)</f>
        <v>59.903276567543529</v>
      </c>
      <c r="CB420" s="106">
        <f t="shared" ref="CB420:CB447" si="1208">IFERROR(BZ420/BY420*100,)</f>
        <v>98.86938202247191</v>
      </c>
      <c r="CC420" s="106">
        <f>SUM(CC421)</f>
        <v>0</v>
      </c>
      <c r="CD420" s="106">
        <f>SUM(CD421)</f>
        <v>0</v>
      </c>
      <c r="CE420" s="106">
        <f>SUM(CE421)</f>
        <v>114000</v>
      </c>
      <c r="CF420" s="106">
        <f>SUM(CF421)</f>
        <v>24000</v>
      </c>
      <c r="CG420" s="106">
        <f t="shared" ref="CG420:CG442" si="1209">IFERROR(CF420/CE420*100,)</f>
        <v>21.052631578947366</v>
      </c>
      <c r="CH420" s="106">
        <f>SUM(CH421)</f>
        <v>0</v>
      </c>
      <c r="CI420" s="106">
        <f>SUM(CI421)</f>
        <v>114000</v>
      </c>
      <c r="CJ420" s="106"/>
      <c r="CK420" s="106">
        <f t="shared" si="1184"/>
        <v>0</v>
      </c>
      <c r="CL420" s="106">
        <f>SUM(CL421)</f>
        <v>0</v>
      </c>
      <c r="CM420" s="106">
        <f>SUM(CM421)</f>
        <v>114000</v>
      </c>
      <c r="CN420" s="106"/>
      <c r="CO420" s="106">
        <f t="shared" si="1185"/>
        <v>0</v>
      </c>
      <c r="CP420" s="106">
        <f>SUM(CP421)</f>
        <v>0</v>
      </c>
      <c r="CQ420" s="106">
        <f>SUM(CQ421)</f>
        <v>114000</v>
      </c>
      <c r="CR420" s="106">
        <f>SUM(CR421)</f>
        <v>54375</v>
      </c>
      <c r="CS420" s="106">
        <f t="shared" si="1186"/>
        <v>47.69736842105263</v>
      </c>
      <c r="CT420" s="106">
        <f>SUM(CT421)</f>
        <v>-49625</v>
      </c>
      <c r="CU420" s="106">
        <f>SUM(CU421)</f>
        <v>64375</v>
      </c>
      <c r="CV420" s="106">
        <f>SUM(CV421)</f>
        <v>54375</v>
      </c>
      <c r="CW420" s="106">
        <f t="shared" si="1187"/>
        <v>84.466019417475721</v>
      </c>
      <c r="CX420" s="106">
        <f t="shared" ref="CX420:DH420" si="1210">SUM(CX421)</f>
        <v>0</v>
      </c>
      <c r="CY420" s="106">
        <f t="shared" si="1210"/>
        <v>64375</v>
      </c>
      <c r="CZ420" s="106">
        <f t="shared" si="1210"/>
        <v>0</v>
      </c>
      <c r="DA420" s="106">
        <f t="shared" si="1210"/>
        <v>0</v>
      </c>
      <c r="DB420" s="106">
        <f t="shared" si="1210"/>
        <v>48750</v>
      </c>
      <c r="DC420" s="106">
        <f>SUM(DC421)</f>
        <v>64962.5</v>
      </c>
      <c r="DD420" s="106">
        <f t="shared" si="1188"/>
        <v>133.25641025641028</v>
      </c>
      <c r="DE420" s="106">
        <f t="shared" si="1189"/>
        <v>52.389112903225808</v>
      </c>
      <c r="DF420" s="106">
        <v>64375</v>
      </c>
      <c r="DG420" s="106">
        <f t="shared" si="1210"/>
        <v>124000</v>
      </c>
      <c r="DH420" s="106">
        <f t="shared" si="1210"/>
        <v>31962.5</v>
      </c>
      <c r="DI420" s="106">
        <f t="shared" si="1190"/>
        <v>25.776209677419352</v>
      </c>
      <c r="DJ420" s="106">
        <f>SUM(DJ421)</f>
        <v>0</v>
      </c>
      <c r="DK420" s="106">
        <f>SUM(DK421)</f>
        <v>124000</v>
      </c>
      <c r="DL420" s="106">
        <f t="shared" si="1191"/>
        <v>51.91532258064516</v>
      </c>
      <c r="DM420" s="106">
        <f>SUM(DM421)</f>
        <v>0</v>
      </c>
      <c r="DN420" s="106">
        <f>SUM(DN421)</f>
        <v>124000</v>
      </c>
      <c r="DO420" s="106">
        <f>SUM(DO421)</f>
        <v>69962.5</v>
      </c>
      <c r="DP420" s="106">
        <f t="shared" si="1192"/>
        <v>56.421370967741936</v>
      </c>
      <c r="DQ420" s="106">
        <f>SUM(DQ421)</f>
        <v>4000</v>
      </c>
      <c r="DR420" s="106">
        <f>SUM(DR421)</f>
        <v>128000</v>
      </c>
      <c r="DS420" s="106">
        <f>SUM(DS421)</f>
        <v>93837.5</v>
      </c>
      <c r="DT420" s="106">
        <f t="shared" si="1193"/>
        <v>73.310546875</v>
      </c>
      <c r="DU420" s="106">
        <f t="shared" ref="DU420:EB420" si="1211">SUM(DU421)</f>
        <v>-19000</v>
      </c>
      <c r="DV420" s="106">
        <f t="shared" si="1211"/>
        <v>109000</v>
      </c>
      <c r="DW420" s="106">
        <f t="shared" si="1211"/>
        <v>150000</v>
      </c>
      <c r="DX420" s="106">
        <f t="shared" si="1211"/>
        <v>0</v>
      </c>
      <c r="DY420" s="106">
        <f t="shared" si="1211"/>
        <v>0</v>
      </c>
      <c r="DZ420" s="106">
        <f>SUM(DZ421)</f>
        <v>64962.5</v>
      </c>
      <c r="EA420" s="106">
        <f t="shared" si="1211"/>
        <v>150000</v>
      </c>
      <c r="EB420" s="106">
        <f t="shared" si="1211"/>
        <v>28125</v>
      </c>
      <c r="EC420" s="106">
        <f t="shared" si="1194"/>
        <v>18.75</v>
      </c>
      <c r="ED420" s="106">
        <f>SUM(ED421)</f>
        <v>15000</v>
      </c>
      <c r="EE420" s="106">
        <f>SUM(EE421)</f>
        <v>165000</v>
      </c>
      <c r="EF420" s="106">
        <f>SUM(EF421)</f>
        <v>0</v>
      </c>
      <c r="EG420" s="106">
        <f t="shared" si="1195"/>
        <v>0</v>
      </c>
      <c r="EH420" s="106" t="e">
        <f>SUM(EH421)</f>
        <v>#REF!</v>
      </c>
      <c r="EI420" s="106">
        <f>IFERROR(#REF!/DZ420*100,)</f>
        <v>0</v>
      </c>
      <c r="EJ420" s="106">
        <f>IFERROR(#REF!/#REF!*100,)</f>
        <v>0</v>
      </c>
      <c r="EK420" s="106">
        <f t="shared" ref="EK420:EM420" si="1212">SUM(EK421)</f>
        <v>22500</v>
      </c>
      <c r="EL420" s="106">
        <f t="shared" si="1212"/>
        <v>0</v>
      </c>
      <c r="EM420" s="106">
        <f t="shared" si="1212"/>
        <v>0</v>
      </c>
      <c r="EN420" s="111"/>
      <c r="EO420" s="111"/>
      <c r="EP420" s="111"/>
      <c r="EQ420" s="111"/>
      <c r="ER420" s="111"/>
      <c r="ES420" s="146">
        <f t="shared" si="1141"/>
        <v>0</v>
      </c>
      <c r="EW420" s="713"/>
      <c r="EX420" s="739">
        <f>IF(EX$9=$K420,#REF!,0)</f>
        <v>0</v>
      </c>
      <c r="EY420" s="739">
        <f>IF(EY$9=$K420,#REF!,0)</f>
        <v>0</v>
      </c>
      <c r="EZ420" s="739">
        <f>IF(EZ$9=$K420,#REF!,0)</f>
        <v>0</v>
      </c>
      <c r="FA420" s="739">
        <f>IF(FA$9=$K420,#REF!,0)</f>
        <v>0</v>
      </c>
      <c r="FB420" s="739">
        <f>IF(FB$9=$K420,#REF!,0)</f>
        <v>0</v>
      </c>
      <c r="FC420" s="739">
        <f>IF(FC$9=$K420,#REF!,0)</f>
        <v>0</v>
      </c>
      <c r="FD420" s="739">
        <f>IF(FD$9=$K420,#REF!,0)</f>
        <v>0</v>
      </c>
      <c r="FE420" s="739">
        <f>IF(FE$9=$K420,#REF!,0)</f>
        <v>0</v>
      </c>
      <c r="FF420" s="739">
        <f>IF(FF$9=$K420,#REF!,0)</f>
        <v>0</v>
      </c>
      <c r="FG420" s="739">
        <f>IF(FG$9=$K420,#REF!,0)</f>
        <v>0</v>
      </c>
      <c r="FH420" s="739">
        <f>IF(FH$9=$K420,#REF!,0)</f>
        <v>0</v>
      </c>
      <c r="FI420" s="739">
        <f>IF(FI$9=$K420,#REF!,0)</f>
        <v>0</v>
      </c>
      <c r="FJ420" s="739">
        <f>IF(FJ$9=$K420,#REF!,0)</f>
        <v>0</v>
      </c>
      <c r="FK420" s="739">
        <f>IF(FK$9=$K420,#REF!,0)</f>
        <v>0</v>
      </c>
      <c r="FL420" s="739">
        <f>IF(FL$9=$K420,#REF!,0)</f>
        <v>0</v>
      </c>
      <c r="FM420" s="739">
        <f>IF(FM$9=$K420,#REF!,0)</f>
        <v>0</v>
      </c>
      <c r="FN420" s="739">
        <f>IF(FN$9=$K420,#REF!,0)</f>
        <v>0</v>
      </c>
      <c r="FO420" s="739">
        <f>IF(FO$9=$K420,#REF!,0)</f>
        <v>0</v>
      </c>
      <c r="FP420" s="739">
        <f>IF(FP$9=$K420,#REF!,0)</f>
        <v>0</v>
      </c>
      <c r="FQ420" s="739">
        <f>IF(FQ$9=$K420,#REF!,0)</f>
        <v>0</v>
      </c>
      <c r="FS420" s="1097"/>
      <c r="FT420" s="713"/>
      <c r="FU420" s="739">
        <f t="shared" si="1174"/>
        <v>0</v>
      </c>
      <c r="FV420" s="739">
        <f t="shared" si="1174"/>
        <v>0</v>
      </c>
      <c r="FW420" s="739">
        <f t="shared" si="1174"/>
        <v>0</v>
      </c>
      <c r="FX420" s="739">
        <f t="shared" si="1174"/>
        <v>0</v>
      </c>
      <c r="FY420" s="739">
        <f t="shared" si="1174"/>
        <v>0</v>
      </c>
      <c r="FZ420" s="739">
        <f t="shared" si="1174"/>
        <v>0</v>
      </c>
      <c r="GA420" s="739">
        <f t="shared" si="1174"/>
        <v>0</v>
      </c>
      <c r="GB420" s="739">
        <f t="shared" si="1174"/>
        <v>0</v>
      </c>
      <c r="GC420" s="739">
        <f t="shared" si="1174"/>
        <v>0</v>
      </c>
      <c r="GD420" s="739">
        <f t="shared" si="1174"/>
        <v>0</v>
      </c>
      <c r="GE420" s="739">
        <f t="shared" si="1175"/>
        <v>0</v>
      </c>
      <c r="GF420" s="739">
        <f t="shared" si="1175"/>
        <v>0</v>
      </c>
      <c r="GG420" s="739">
        <f t="shared" si="1175"/>
        <v>0</v>
      </c>
      <c r="GH420" s="739">
        <f t="shared" si="1175"/>
        <v>0</v>
      </c>
      <c r="GI420" s="739">
        <f t="shared" si="1175"/>
        <v>0</v>
      </c>
      <c r="GJ420" s="739">
        <f t="shared" si="1175"/>
        <v>0</v>
      </c>
      <c r="GK420" s="739">
        <f t="shared" si="1175"/>
        <v>0</v>
      </c>
      <c r="GL420" s="739">
        <f t="shared" si="1175"/>
        <v>0</v>
      </c>
      <c r="GM420" s="739">
        <f t="shared" si="1175"/>
        <v>0</v>
      </c>
      <c r="GN420" s="739">
        <f t="shared" si="1175"/>
        <v>0</v>
      </c>
      <c r="GO420" s="1097"/>
      <c r="GP420" s="713"/>
      <c r="GQ420" s="1098">
        <f>IF(GQ$9=$N420,#REF!,0)</f>
        <v>0</v>
      </c>
      <c r="GR420" s="1098">
        <f>IF(GR$9=$N420,#REF!,0)</f>
        <v>0</v>
      </c>
      <c r="GS420" s="1098">
        <f>IF(GS$9=$N420,#REF!,0)</f>
        <v>0</v>
      </c>
      <c r="GT420" s="1098">
        <f>IF(GT$9=$N420,#REF!,0)</f>
        <v>0</v>
      </c>
      <c r="GU420" s="1098">
        <f>IF(GU$9=$N420,#REF!,0)</f>
        <v>0</v>
      </c>
      <c r="GV420" s="1098">
        <f>IF(GV$9=$N420,#REF!,0)</f>
        <v>0</v>
      </c>
      <c r="GW420" s="1098">
        <f>IF(GW$9=$N420,#REF!,0)</f>
        <v>0</v>
      </c>
      <c r="GX420" s="1098">
        <f>IF(GX$9=$N420,#REF!,0)</f>
        <v>0</v>
      </c>
      <c r="GY420" s="1098">
        <f>IF(GY$9=$N420,#REF!,0)</f>
        <v>0</v>
      </c>
      <c r="GZ420" s="1098">
        <f>IF(GZ$9=$N420,#REF!,0)</f>
        <v>0</v>
      </c>
      <c r="HA420" s="1098">
        <f>IF(HA$9=$N420,#REF!,0)</f>
        <v>0</v>
      </c>
      <c r="HB420" s="1098">
        <f>IF(HB$9=$N420,#REF!,0)</f>
        <v>0</v>
      </c>
      <c r="HC420" s="1098">
        <f>IF(HC$9=$N420,#REF!,0)</f>
        <v>0</v>
      </c>
      <c r="HD420" s="1098">
        <f>IF(HD$9=$N420,#REF!,0)</f>
        <v>0</v>
      </c>
      <c r="HE420" s="1098">
        <f>IF(HE$9=$N420,#REF!,0)</f>
        <v>0</v>
      </c>
      <c r="HF420" s="1098">
        <f>IF(HF$9=$N420,#REF!,0)</f>
        <v>0</v>
      </c>
      <c r="HG420" s="1098">
        <f>IF(HG$9=$N420,#REF!,0)</f>
        <v>0</v>
      </c>
      <c r="HH420" s="1098">
        <f>IF(HH$9=$N420,#REF!,0)</f>
        <v>0</v>
      </c>
      <c r="HI420" s="1098">
        <f>IF(HI$9=$N420,#REF!,0)</f>
        <v>0</v>
      </c>
      <c r="HJ420" s="1098">
        <f>IF(HJ$9=$N420,#REF!,0)</f>
        <v>0</v>
      </c>
      <c r="HK420" s="1098">
        <f>IF(HK$9=$N420,#REF!,0)</f>
        <v>0</v>
      </c>
      <c r="HL420" s="1098">
        <f>IF(HL$9=$N420,#REF!,0)</f>
        <v>0</v>
      </c>
      <c r="HM420" s="1098">
        <f>IF(HM$9=$N420,#REF!,0)</f>
        <v>0</v>
      </c>
      <c r="HN420" s="1098">
        <f>IF(HN$9=$N420,#REF!,0)</f>
        <v>0</v>
      </c>
      <c r="HO420" s="1098">
        <f>IF(HO$9=$N420,#REF!,0)</f>
        <v>0</v>
      </c>
      <c r="HP420" s="1098">
        <f>IF(HP$9=$N420,#REF!,0)</f>
        <v>0</v>
      </c>
      <c r="HQ420" s="1098">
        <f>IF(HQ$9=$N420,#REF!,0)</f>
        <v>0</v>
      </c>
      <c r="HR420" s="1098">
        <f>IF(HR$9=$N420,#REF!,0)</f>
        <v>0</v>
      </c>
      <c r="HS420" s="1098">
        <f>IF(HS$9=$N420,#REF!,0)</f>
        <v>0</v>
      </c>
      <c r="HT420" s="1098">
        <f>IF(HT$9=$N420,#REF!,0)</f>
        <v>0</v>
      </c>
      <c r="HU420" s="1098">
        <f>IF(HU$9=$N420,#REF!,0)</f>
        <v>0</v>
      </c>
      <c r="HV420" s="1098">
        <f>IF(HV$9=$N420,#REF!,0)</f>
        <v>0</v>
      </c>
      <c r="HW420" s="1098">
        <f>IF(HW$9=$N420,#REF!,0)</f>
        <v>0</v>
      </c>
      <c r="HX420" s="1098">
        <f>IF(HX$9=$N420,#REF!,0)</f>
        <v>0</v>
      </c>
      <c r="HY420" s="1098">
        <f>IF(HY$9=$N420,#REF!,0)</f>
        <v>0</v>
      </c>
      <c r="HZ420" s="1098">
        <f>IF(HZ$9=$N420,#REF!,0)</f>
        <v>0</v>
      </c>
      <c r="IA420" s="1098">
        <f>IF(IA$9=$N420,#REF!,0)</f>
        <v>0</v>
      </c>
      <c r="IB420" s="1098">
        <f>IF(IB$9=$N420,#REF!,0)</f>
        <v>0</v>
      </c>
      <c r="IC420" s="1098">
        <f>IF(IC$9=$N420,#REF!,0)</f>
        <v>0</v>
      </c>
      <c r="ID420" s="1098">
        <f>IF(ID$9=$N420,#REF!,0)</f>
        <v>0</v>
      </c>
      <c r="IE420" s="1098">
        <f>IF(IE$9=$N420,#REF!,0)</f>
        <v>0</v>
      </c>
      <c r="IF420" s="1098">
        <f>IF(IF$9=$N420,#REF!,0)</f>
        <v>0</v>
      </c>
      <c r="IG420" s="1098">
        <f>IF(IG$9=$N420,#REF!,0)</f>
        <v>0</v>
      </c>
      <c r="IH420" s="1098">
        <f>IF(IH$9=$N420,#REF!,0)</f>
        <v>0</v>
      </c>
      <c r="II420" s="1098">
        <f>IF(II$9=$N420,#REF!,0)</f>
        <v>0</v>
      </c>
      <c r="IJ420" s="1098">
        <f>IF(IJ$9=$N420,#REF!,0)</f>
        <v>0</v>
      </c>
      <c r="IK420" s="1098">
        <f>IF(IK$9=$N420,#REF!,0)</f>
        <v>0</v>
      </c>
      <c r="IL420" s="1098">
        <f>IF(IL$9=$N420,#REF!,0)</f>
        <v>0</v>
      </c>
      <c r="IM420" s="1098">
        <f>IF(IM$9=$N420,#REF!,0)</f>
        <v>0</v>
      </c>
      <c r="IN420" s="1098">
        <f>IF(IN$9=$N420,#REF!,0)</f>
        <v>0</v>
      </c>
      <c r="IO420" s="1098">
        <f>IF(IO$9=$N420,#REF!,0)</f>
        <v>0</v>
      </c>
      <c r="IP420" s="1098">
        <f>IF(IP$9=$N420,#REF!,0)</f>
        <v>0</v>
      </c>
      <c r="IQ420" s="1098">
        <f>IF(IQ$9=$N420,#REF!,0)</f>
        <v>0</v>
      </c>
      <c r="IR420" s="1098">
        <f>IF(IR$9=$N420,#REF!,0)</f>
        <v>0</v>
      </c>
      <c r="IS420" s="1098">
        <f>IF(IS$9=$N420,#REF!,0)</f>
        <v>0</v>
      </c>
      <c r="IT420" s="1098">
        <f>IF(IT$9=$N420,#REF!,0)</f>
        <v>0</v>
      </c>
      <c r="IU420" s="1098">
        <f>IF(IU$9=$N420,#REF!,0)</f>
        <v>0</v>
      </c>
      <c r="IV420" s="1098">
        <f>IF(IV$9=$N420,#REF!,0)</f>
        <v>0</v>
      </c>
      <c r="IW420" s="1098">
        <f>IF(IW$9=$N420,#REF!,0)</f>
        <v>0</v>
      </c>
      <c r="IX420" s="1098">
        <f>IF(IX$9=$N420,#REF!,0)</f>
        <v>0</v>
      </c>
      <c r="IY420" s="1098">
        <f>IF(IY$9=$N420,#REF!,0)</f>
        <v>0</v>
      </c>
      <c r="IZ420" s="1098">
        <f>IF(IZ$9=$N420,#REF!,0)</f>
        <v>0</v>
      </c>
      <c r="JA420" s="1098">
        <f>IF(JA$9=$N420,#REF!,0)</f>
        <v>0</v>
      </c>
      <c r="JB420" s="1098">
        <f>IF(JB$9=$N420,#REF!,0)</f>
        <v>0</v>
      </c>
      <c r="JC420" s="1098">
        <f>IF(JC$9=$N420,#REF!,0)</f>
        <v>0</v>
      </c>
      <c r="JD420" s="1098">
        <f>IF(JD$9=$N420,#REF!,0)</f>
        <v>0</v>
      </c>
      <c r="JE420" s="1098">
        <f>IF(JE$9=$N420,#REF!,0)</f>
        <v>0</v>
      </c>
      <c r="JF420" s="1098">
        <f>IF(JF$9=$N420,#REF!,0)</f>
        <v>0</v>
      </c>
      <c r="JG420" s="1098">
        <f>IF(JG$9=$N420,#REF!,0)</f>
        <v>0</v>
      </c>
      <c r="JH420" s="1098">
        <f>IF(JH$9=$N420,#REF!,0)</f>
        <v>0</v>
      </c>
      <c r="JI420" s="1098">
        <f>IF(JI$9=$N420,#REF!,0)</f>
        <v>0</v>
      </c>
      <c r="JJ420" s="1098">
        <f>IF(JJ$9=$N420,#REF!,0)</f>
        <v>0</v>
      </c>
      <c r="JK420" s="1098">
        <f>IF(JK$9=$N420,#REF!,0)</f>
        <v>0</v>
      </c>
      <c r="JL420" s="1098">
        <f>IF(JL$9=$N420,#REF!,0)</f>
        <v>0</v>
      </c>
      <c r="JM420" s="1098">
        <f>IF(JM$9=$N420,#REF!,0)</f>
        <v>0</v>
      </c>
      <c r="JN420" s="1098">
        <f>IF(JN$9=$N420,#REF!,0)</f>
        <v>0</v>
      </c>
      <c r="JO420" s="1098">
        <f>IF(JO$9=$N420,#REF!,0)</f>
        <v>0</v>
      </c>
      <c r="JP420" s="1098">
        <f>IF(JP$9=$N420,#REF!,0)</f>
        <v>0</v>
      </c>
      <c r="JQ420" s="1098">
        <f>IF(JQ$9=$N420,#REF!,0)</f>
        <v>0</v>
      </c>
      <c r="JR420" s="1098">
        <f>IF(JR$9=$N420,#REF!,0)</f>
        <v>0</v>
      </c>
      <c r="JS420" s="1098">
        <f>IF(JS$9=$N420,#REF!,0)</f>
        <v>0</v>
      </c>
      <c r="JT420" s="1098">
        <f>IF(JT$9=$N420,#REF!,0)</f>
        <v>0</v>
      </c>
      <c r="JU420" s="1098">
        <f>IF(JU$9=$N420,#REF!,0)</f>
        <v>0</v>
      </c>
      <c r="JV420" s="1098">
        <f>IF(JV$9=$N420,#REF!,0)</f>
        <v>0</v>
      </c>
      <c r="JW420" s="1098">
        <f>IF(JW$9=$N420,#REF!,0)</f>
        <v>0</v>
      </c>
      <c r="JX420" s="681"/>
      <c r="JY420" s="713"/>
      <c r="JZ420" s="681">
        <f t="shared" si="1176"/>
        <v>0</v>
      </c>
      <c r="KA420" s="681">
        <f t="shared" si="1176"/>
        <v>0</v>
      </c>
      <c r="KB420" s="681">
        <f t="shared" si="1176"/>
        <v>0</v>
      </c>
      <c r="KC420" s="681">
        <f t="shared" si="1176"/>
        <v>0</v>
      </c>
      <c r="KD420" s="681">
        <f t="shared" si="1176"/>
        <v>0</v>
      </c>
      <c r="KE420" s="681">
        <f t="shared" si="1176"/>
        <v>0</v>
      </c>
      <c r="KF420" s="681">
        <f t="shared" si="1176"/>
        <v>0</v>
      </c>
      <c r="KG420" s="681">
        <f t="shared" si="1176"/>
        <v>0</v>
      </c>
      <c r="KH420" s="681">
        <f t="shared" si="1176"/>
        <v>0</v>
      </c>
      <c r="KI420" s="681">
        <f t="shared" si="1176"/>
        <v>0</v>
      </c>
      <c r="KJ420" s="681">
        <f t="shared" si="1176"/>
        <v>0</v>
      </c>
      <c r="KN420" s="1098">
        <f t="shared" si="1156"/>
        <v>109000</v>
      </c>
      <c r="KO420" s="1098">
        <f t="shared" si="1156"/>
        <v>0</v>
      </c>
      <c r="KP420" s="1098">
        <f t="shared" si="1156"/>
        <v>0</v>
      </c>
      <c r="KQ420" s="1098">
        <f t="shared" si="1156"/>
        <v>0</v>
      </c>
      <c r="KR420" s="1098">
        <f t="shared" si="1156"/>
        <v>0</v>
      </c>
      <c r="KS420" s="1098">
        <f t="shared" si="1156"/>
        <v>0</v>
      </c>
      <c r="KT420" s="1098">
        <f t="shared" si="1156"/>
        <v>0</v>
      </c>
      <c r="KU420" s="1098">
        <f t="shared" si="1156"/>
        <v>0</v>
      </c>
      <c r="KV420" s="1098">
        <f t="shared" si="1156"/>
        <v>0</v>
      </c>
      <c r="KW420" s="1098">
        <f t="shared" si="1156"/>
        <v>0</v>
      </c>
      <c r="KX420" s="1098">
        <f t="shared" si="1156"/>
        <v>0</v>
      </c>
      <c r="KY420" s="1098">
        <f t="shared" si="1156"/>
        <v>0</v>
      </c>
      <c r="KZ420" s="1098">
        <f t="shared" si="1156"/>
        <v>0</v>
      </c>
      <c r="LA420" s="1098">
        <f t="shared" si="1156"/>
        <v>0</v>
      </c>
      <c r="LB420" s="1098">
        <f t="shared" si="1156"/>
        <v>0</v>
      </c>
      <c r="LC420" s="1098">
        <f t="shared" si="1156"/>
        <v>0</v>
      </c>
      <c r="LD420" s="1098">
        <f t="shared" ref="LD420:LQ438" si="1213">IF(LD$9=$M420,$DV420,0)</f>
        <v>0</v>
      </c>
      <c r="LE420" s="1098">
        <f t="shared" si="1213"/>
        <v>0</v>
      </c>
      <c r="LF420" s="1098">
        <f t="shared" si="1213"/>
        <v>0</v>
      </c>
      <c r="LG420" s="1098">
        <f t="shared" si="1213"/>
        <v>0</v>
      </c>
      <c r="LH420" s="1098">
        <f t="shared" si="1213"/>
        <v>0</v>
      </c>
      <c r="LI420" s="1098">
        <f t="shared" si="1213"/>
        <v>0</v>
      </c>
      <c r="LJ420" s="1098">
        <f t="shared" si="1213"/>
        <v>0</v>
      </c>
      <c r="LK420" s="1098">
        <f t="shared" si="1213"/>
        <v>0</v>
      </c>
      <c r="LL420" s="1098">
        <f t="shared" si="1213"/>
        <v>0</v>
      </c>
      <c r="LM420" s="1098">
        <f t="shared" si="1213"/>
        <v>0</v>
      </c>
      <c r="LN420" s="1098">
        <f t="shared" si="1213"/>
        <v>0</v>
      </c>
      <c r="LO420" s="1098">
        <f t="shared" si="1213"/>
        <v>0</v>
      </c>
      <c r="LP420" s="1098">
        <f t="shared" si="1213"/>
        <v>0</v>
      </c>
      <c r="LQ420" s="1098">
        <f t="shared" si="1213"/>
        <v>0</v>
      </c>
      <c r="LR420" s="1098">
        <f t="shared" si="1204"/>
        <v>0</v>
      </c>
      <c r="LS420" s="1098">
        <f t="shared" si="1106"/>
        <v>0</v>
      </c>
    </row>
    <row r="421" spans="1:331" s="680" customFormat="1" x14ac:dyDescent="0.35">
      <c r="A421" s="668"/>
      <c r="B421" s="871"/>
      <c r="C421" s="870"/>
      <c r="D421" s="871"/>
      <c r="E421" s="871"/>
      <c r="F421" s="871"/>
      <c r="G421" s="871"/>
      <c r="H421" s="871"/>
      <c r="I421" s="871"/>
      <c r="J421" s="871" t="s">
        <v>212</v>
      </c>
      <c r="K421" s="877"/>
      <c r="L421" s="886"/>
      <c r="M421" s="879"/>
      <c r="N421" s="867">
        <v>3111</v>
      </c>
      <c r="O421" s="896" t="s">
        <v>282</v>
      </c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635"/>
      <c r="AJ421" s="31"/>
      <c r="AK421" s="31"/>
      <c r="AL421" s="31"/>
      <c r="AM421" s="31"/>
      <c r="AN421" s="111"/>
      <c r="AO421" s="111"/>
      <c r="AP421" s="111"/>
      <c r="AQ421" s="111"/>
      <c r="AR421" s="107">
        <v>0</v>
      </c>
      <c r="AS421" s="54"/>
      <c r="AT421" s="54"/>
      <c r="AU421" s="111"/>
      <c r="AV421" s="107">
        <v>0</v>
      </c>
      <c r="AW421" s="107"/>
      <c r="AX421" s="107"/>
      <c r="AY421" s="54">
        <f>(BB421-AV421)</f>
        <v>135000</v>
      </c>
      <c r="AZ421" s="41"/>
      <c r="BA421" s="41"/>
      <c r="BB421" s="107">
        <v>135000</v>
      </c>
      <c r="BC421" s="107">
        <v>135000</v>
      </c>
      <c r="BD421" s="107">
        <v>110509.8</v>
      </c>
      <c r="BE421" s="107">
        <v>119791.05</v>
      </c>
      <c r="BF421" s="107">
        <v>170000</v>
      </c>
      <c r="BG421" s="107">
        <v>146893.04999999999</v>
      </c>
      <c r="BH421" s="107">
        <v>80100</v>
      </c>
      <c r="BI421" s="54">
        <f>(BJ421-BH421)</f>
        <v>12900</v>
      </c>
      <c r="BJ421" s="107">
        <v>93000</v>
      </c>
      <c r="BK421" s="107">
        <v>63993.75</v>
      </c>
      <c r="BL421" s="54">
        <f t="shared" si="1206"/>
        <v>68.810483870967744</v>
      </c>
      <c r="BM421" s="54"/>
      <c r="BN421" s="54"/>
      <c r="BO421" s="107">
        <v>99000</v>
      </c>
      <c r="BP421" s="107"/>
      <c r="BQ421" s="107"/>
      <c r="BR421" s="54">
        <f>(BS421-BO421)</f>
        <v>15000</v>
      </c>
      <c r="BS421" s="107">
        <v>114000</v>
      </c>
      <c r="BT421" s="107">
        <v>79743.75</v>
      </c>
      <c r="BU421" s="54">
        <f>(BY421-BO421)</f>
        <v>-10000</v>
      </c>
      <c r="BV421" s="107">
        <v>114000</v>
      </c>
      <c r="BW421" s="107"/>
      <c r="BX421" s="107"/>
      <c r="BY421" s="107">
        <v>89000</v>
      </c>
      <c r="BZ421" s="107">
        <v>87993.75</v>
      </c>
      <c r="CA421" s="107">
        <f t="shared" si="1207"/>
        <v>59.903276567543529</v>
      </c>
      <c r="CB421" s="107">
        <f t="shared" si="1208"/>
        <v>98.86938202247191</v>
      </c>
      <c r="CC421" s="107"/>
      <c r="CD421" s="107"/>
      <c r="CE421" s="107">
        <v>114000</v>
      </c>
      <c r="CF421" s="107">
        <v>24000</v>
      </c>
      <c r="CG421" s="107">
        <f t="shared" si="1209"/>
        <v>21.052631578947366</v>
      </c>
      <c r="CH421" s="107">
        <f>(CI421-CE421)</f>
        <v>0</v>
      </c>
      <c r="CI421" s="107">
        <v>114000</v>
      </c>
      <c r="CJ421" s="107"/>
      <c r="CK421" s="107">
        <f t="shared" si="1184"/>
        <v>0</v>
      </c>
      <c r="CL421" s="107">
        <f>(CM421-CI421)</f>
        <v>0</v>
      </c>
      <c r="CM421" s="107">
        <v>114000</v>
      </c>
      <c r="CN421" s="107"/>
      <c r="CO421" s="107">
        <f t="shared" si="1185"/>
        <v>0</v>
      </c>
      <c r="CP421" s="107">
        <f>(CQ421-CM421)</f>
        <v>0</v>
      </c>
      <c r="CQ421" s="107">
        <v>114000</v>
      </c>
      <c r="CR421" s="107">
        <v>54375</v>
      </c>
      <c r="CS421" s="107">
        <f t="shared" si="1186"/>
        <v>47.69736842105263</v>
      </c>
      <c r="CT421" s="107">
        <f>(CU421-CQ421)</f>
        <v>-49625</v>
      </c>
      <c r="CU421" s="107">
        <v>64375</v>
      </c>
      <c r="CV421" s="107">
        <v>54375</v>
      </c>
      <c r="CW421" s="107">
        <f t="shared" si="1187"/>
        <v>84.466019417475721</v>
      </c>
      <c r="CX421" s="107">
        <f>(CY421-CU421)</f>
        <v>0</v>
      </c>
      <c r="CY421" s="107">
        <v>64375</v>
      </c>
      <c r="CZ421" s="859"/>
      <c r="DA421" s="859"/>
      <c r="DB421" s="107">
        <v>48750</v>
      </c>
      <c r="DC421" s="859">
        <v>64962.5</v>
      </c>
      <c r="DD421" s="859">
        <f t="shared" si="1188"/>
        <v>133.25641025641028</v>
      </c>
      <c r="DE421" s="859">
        <f t="shared" si="1189"/>
        <v>52.389112903225808</v>
      </c>
      <c r="DF421" s="859">
        <v>64375</v>
      </c>
      <c r="DG421" s="859">
        <v>124000</v>
      </c>
      <c r="DH421" s="107">
        <v>31962.5</v>
      </c>
      <c r="DI421" s="859">
        <f t="shared" si="1190"/>
        <v>25.776209677419352</v>
      </c>
      <c r="DJ421" s="107">
        <f>(DK421-DG421)</f>
        <v>0</v>
      </c>
      <c r="DK421" s="859">
        <v>124000</v>
      </c>
      <c r="DL421" s="859">
        <f t="shared" si="1191"/>
        <v>51.91532258064516</v>
      </c>
      <c r="DM421" s="107">
        <f>(DN421-DK421)</f>
        <v>0</v>
      </c>
      <c r="DN421" s="859">
        <v>124000</v>
      </c>
      <c r="DO421" s="859">
        <v>69962.5</v>
      </c>
      <c r="DP421" s="859">
        <f t="shared" si="1192"/>
        <v>56.421370967741936</v>
      </c>
      <c r="DQ421" s="859">
        <f>(DR421-DN421)</f>
        <v>4000</v>
      </c>
      <c r="DR421" s="859">
        <v>128000</v>
      </c>
      <c r="DS421" s="859">
        <v>93837.5</v>
      </c>
      <c r="DT421" s="859">
        <f t="shared" si="1193"/>
        <v>73.310546875</v>
      </c>
      <c r="DU421" s="859">
        <f>(DV421-DR421)</f>
        <v>-19000</v>
      </c>
      <c r="DV421" s="859">
        <v>109000</v>
      </c>
      <c r="DW421" s="859">
        <v>150000</v>
      </c>
      <c r="DX421" s="859"/>
      <c r="DY421" s="859"/>
      <c r="DZ421" s="859">
        <v>64962.5</v>
      </c>
      <c r="EA421" s="859">
        <v>150000</v>
      </c>
      <c r="EB421" s="859">
        <v>28125</v>
      </c>
      <c r="EC421" s="859">
        <f t="shared" si="1194"/>
        <v>18.75</v>
      </c>
      <c r="ED421" s="859">
        <f>(EE421-EA421)</f>
        <v>15000</v>
      </c>
      <c r="EE421" s="859">
        <v>165000</v>
      </c>
      <c r="EF421" s="859">
        <v>0</v>
      </c>
      <c r="EG421" s="859">
        <f t="shared" si="1195"/>
        <v>0</v>
      </c>
      <c r="EH421" s="859" t="e">
        <f>(#REF!-EE421)</f>
        <v>#REF!</v>
      </c>
      <c r="EI421" s="859">
        <f>IFERROR(#REF!/DZ421*100,)</f>
        <v>0</v>
      </c>
      <c r="EJ421" s="859">
        <f>IFERROR(#REF!/#REF!*100,)</f>
        <v>0</v>
      </c>
      <c r="EK421" s="859">
        <v>22500</v>
      </c>
      <c r="EL421" s="859"/>
      <c r="EM421" s="859"/>
      <c r="EN421" s="859"/>
      <c r="EO421" s="859"/>
      <c r="EP421" s="859"/>
      <c r="EQ421" s="859"/>
      <c r="ER421" s="859"/>
      <c r="ES421" s="146">
        <f t="shared" si="1141"/>
        <v>0</v>
      </c>
      <c r="EW421" s="713"/>
      <c r="EX421" s="739">
        <f>IF(EX$9=$K421,#REF!,0)</f>
        <v>0</v>
      </c>
      <c r="EY421" s="739">
        <f>IF(EY$9=$K421,#REF!,0)</f>
        <v>0</v>
      </c>
      <c r="EZ421" s="739">
        <f>IF(EZ$9=$K421,#REF!,0)</f>
        <v>0</v>
      </c>
      <c r="FA421" s="739">
        <f>IF(FA$9=$K421,#REF!,0)</f>
        <v>0</v>
      </c>
      <c r="FB421" s="739">
        <f>IF(FB$9=$K421,#REF!,0)</f>
        <v>0</v>
      </c>
      <c r="FC421" s="739">
        <f>IF(FC$9=$K421,#REF!,0)</f>
        <v>0</v>
      </c>
      <c r="FD421" s="739">
        <f>IF(FD$9=$K421,#REF!,0)</f>
        <v>0</v>
      </c>
      <c r="FE421" s="739">
        <f>IF(FE$9=$K421,#REF!,0)</f>
        <v>0</v>
      </c>
      <c r="FF421" s="739">
        <f>IF(FF$9=$K421,#REF!,0)</f>
        <v>0</v>
      </c>
      <c r="FG421" s="739">
        <f>IF(FG$9=$K421,#REF!,0)</f>
        <v>0</v>
      </c>
      <c r="FH421" s="739">
        <f>IF(FH$9=$K421,#REF!,0)</f>
        <v>0</v>
      </c>
      <c r="FI421" s="739">
        <f>IF(FI$9=$K421,#REF!,0)</f>
        <v>0</v>
      </c>
      <c r="FJ421" s="739">
        <f>IF(FJ$9=$K421,#REF!,0)</f>
        <v>0</v>
      </c>
      <c r="FK421" s="739">
        <f>IF(FK$9=$K421,#REF!,0)</f>
        <v>0</v>
      </c>
      <c r="FL421" s="739">
        <f>IF(FL$9=$K421,#REF!,0)</f>
        <v>0</v>
      </c>
      <c r="FM421" s="739">
        <f>IF(FM$9=$K421,#REF!,0)</f>
        <v>0</v>
      </c>
      <c r="FN421" s="739">
        <f>IF(FN$9=$K421,#REF!,0)</f>
        <v>0</v>
      </c>
      <c r="FO421" s="739">
        <f>IF(FO$9=$K421,#REF!,0)</f>
        <v>0</v>
      </c>
      <c r="FP421" s="739">
        <f>IF(FP$9=$K421,#REF!,0)</f>
        <v>0</v>
      </c>
      <c r="FQ421" s="739">
        <f>IF(FQ$9=$K421,#REF!,0)</f>
        <v>0</v>
      </c>
      <c r="FS421" s="1097"/>
      <c r="FT421" s="713"/>
      <c r="FU421" s="739">
        <f t="shared" si="1174"/>
        <v>0</v>
      </c>
      <c r="FV421" s="739">
        <f t="shared" si="1174"/>
        <v>0</v>
      </c>
      <c r="FW421" s="739">
        <f t="shared" si="1174"/>
        <v>0</v>
      </c>
      <c r="FX421" s="739">
        <f t="shared" si="1174"/>
        <v>0</v>
      </c>
      <c r="FY421" s="739">
        <f t="shared" si="1174"/>
        <v>0</v>
      </c>
      <c r="FZ421" s="739">
        <f t="shared" si="1174"/>
        <v>0</v>
      </c>
      <c r="GA421" s="739">
        <f t="shared" si="1174"/>
        <v>0</v>
      </c>
      <c r="GB421" s="739">
        <f t="shared" si="1174"/>
        <v>0</v>
      </c>
      <c r="GC421" s="739">
        <f t="shared" si="1174"/>
        <v>0</v>
      </c>
      <c r="GD421" s="739">
        <f t="shared" si="1174"/>
        <v>0</v>
      </c>
      <c r="GE421" s="739">
        <f t="shared" si="1175"/>
        <v>0</v>
      </c>
      <c r="GF421" s="739">
        <f t="shared" si="1175"/>
        <v>0</v>
      </c>
      <c r="GG421" s="739">
        <f t="shared" si="1175"/>
        <v>0</v>
      </c>
      <c r="GH421" s="739">
        <f t="shared" si="1175"/>
        <v>0</v>
      </c>
      <c r="GI421" s="739">
        <f t="shared" si="1175"/>
        <v>0</v>
      </c>
      <c r="GJ421" s="739">
        <f t="shared" si="1175"/>
        <v>0</v>
      </c>
      <c r="GK421" s="739">
        <f t="shared" si="1175"/>
        <v>0</v>
      </c>
      <c r="GL421" s="739">
        <f t="shared" si="1175"/>
        <v>0</v>
      </c>
      <c r="GM421" s="739">
        <f t="shared" si="1175"/>
        <v>0</v>
      </c>
      <c r="GN421" s="739">
        <f t="shared" si="1175"/>
        <v>0</v>
      </c>
      <c r="GO421" s="1097"/>
      <c r="GP421" s="713"/>
      <c r="GQ421" s="1098" t="e">
        <f>IF(GQ$9=$N421,#REF!,0)</f>
        <v>#REF!</v>
      </c>
      <c r="GR421" s="1098">
        <f>IF(GR$9=$N421,#REF!,0)</f>
        <v>0</v>
      </c>
      <c r="GS421" s="1098">
        <f>IF(GS$9=$N421,#REF!,0)</f>
        <v>0</v>
      </c>
      <c r="GT421" s="1098">
        <f>IF(GT$9=$N421,#REF!,0)</f>
        <v>0</v>
      </c>
      <c r="GU421" s="1098">
        <f>IF(GU$9=$N421,#REF!,0)</f>
        <v>0</v>
      </c>
      <c r="GV421" s="1098">
        <f>IF(GV$9=$N421,#REF!,0)</f>
        <v>0</v>
      </c>
      <c r="GW421" s="1098">
        <f>IF(GW$9=$N421,#REF!,0)</f>
        <v>0</v>
      </c>
      <c r="GX421" s="1098">
        <f>IF(GX$9=$N421,#REF!,0)</f>
        <v>0</v>
      </c>
      <c r="GY421" s="1098">
        <f>IF(GY$9=$N421,#REF!,0)</f>
        <v>0</v>
      </c>
      <c r="GZ421" s="1098">
        <f>IF(GZ$9=$N421,#REF!,0)</f>
        <v>0</v>
      </c>
      <c r="HA421" s="1098">
        <f>IF(HA$9=$N421,#REF!,0)</f>
        <v>0</v>
      </c>
      <c r="HB421" s="1098">
        <f>IF(HB$9=$N421,#REF!,0)</f>
        <v>0</v>
      </c>
      <c r="HC421" s="1098">
        <f>IF(HC$9=$N421,#REF!,0)</f>
        <v>0</v>
      </c>
      <c r="HD421" s="1098">
        <f>IF(HD$9=$N421,#REF!,0)</f>
        <v>0</v>
      </c>
      <c r="HE421" s="1098">
        <f>IF(HE$9=$N421,#REF!,0)</f>
        <v>0</v>
      </c>
      <c r="HF421" s="1098">
        <f>IF(HF$9=$N421,#REF!,0)</f>
        <v>0</v>
      </c>
      <c r="HG421" s="1098">
        <f>IF(HG$9=$N421,#REF!,0)</f>
        <v>0</v>
      </c>
      <c r="HH421" s="1098">
        <f>IF(HH$9=$N421,#REF!,0)</f>
        <v>0</v>
      </c>
      <c r="HI421" s="1098">
        <f>IF(HI$9=$N421,#REF!,0)</f>
        <v>0</v>
      </c>
      <c r="HJ421" s="1098">
        <f>IF(HJ$9=$N421,#REF!,0)</f>
        <v>0</v>
      </c>
      <c r="HK421" s="1098">
        <f>IF(HK$9=$N421,#REF!,0)</f>
        <v>0</v>
      </c>
      <c r="HL421" s="1098">
        <f>IF(HL$9=$N421,#REF!,0)</f>
        <v>0</v>
      </c>
      <c r="HM421" s="1098">
        <f>IF(HM$9=$N421,#REF!,0)</f>
        <v>0</v>
      </c>
      <c r="HN421" s="1098">
        <f>IF(HN$9=$N421,#REF!,0)</f>
        <v>0</v>
      </c>
      <c r="HO421" s="1098">
        <f>IF(HO$9=$N421,#REF!,0)</f>
        <v>0</v>
      </c>
      <c r="HP421" s="1098">
        <f>IF(HP$9=$N421,#REF!,0)</f>
        <v>0</v>
      </c>
      <c r="HQ421" s="1098">
        <f>IF(HQ$9=$N421,#REF!,0)</f>
        <v>0</v>
      </c>
      <c r="HR421" s="1098">
        <f>IF(HR$9=$N421,#REF!,0)</f>
        <v>0</v>
      </c>
      <c r="HS421" s="1098">
        <f>IF(HS$9=$N421,#REF!,0)</f>
        <v>0</v>
      </c>
      <c r="HT421" s="1098">
        <f>IF(HT$9=$N421,#REF!,0)</f>
        <v>0</v>
      </c>
      <c r="HU421" s="1098">
        <f>IF(HU$9=$N421,#REF!,0)</f>
        <v>0</v>
      </c>
      <c r="HV421" s="1098">
        <f>IF(HV$9=$N421,#REF!,0)</f>
        <v>0</v>
      </c>
      <c r="HW421" s="1098">
        <f>IF(HW$9=$N421,#REF!,0)</f>
        <v>0</v>
      </c>
      <c r="HX421" s="1098">
        <f>IF(HX$9=$N421,#REF!,0)</f>
        <v>0</v>
      </c>
      <c r="HY421" s="1098">
        <f>IF(HY$9=$N421,#REF!,0)</f>
        <v>0</v>
      </c>
      <c r="HZ421" s="1098">
        <f>IF(HZ$9=$N421,#REF!,0)</f>
        <v>0</v>
      </c>
      <c r="IA421" s="1098">
        <f>IF(IA$9=$N421,#REF!,0)</f>
        <v>0</v>
      </c>
      <c r="IB421" s="1098">
        <f>IF(IB$9=$N421,#REF!,0)</f>
        <v>0</v>
      </c>
      <c r="IC421" s="1098">
        <f>IF(IC$9=$N421,#REF!,0)</f>
        <v>0</v>
      </c>
      <c r="ID421" s="1098">
        <f>IF(ID$9=$N421,#REF!,0)</f>
        <v>0</v>
      </c>
      <c r="IE421" s="1098">
        <f>IF(IE$9=$N421,#REF!,0)</f>
        <v>0</v>
      </c>
      <c r="IF421" s="1098">
        <f>IF(IF$9=$N421,#REF!,0)</f>
        <v>0</v>
      </c>
      <c r="IG421" s="1098">
        <f>IF(IG$9=$N421,#REF!,0)</f>
        <v>0</v>
      </c>
      <c r="IH421" s="1098">
        <f>IF(IH$9=$N421,#REF!,0)</f>
        <v>0</v>
      </c>
      <c r="II421" s="1098">
        <f>IF(II$9=$N421,#REF!,0)</f>
        <v>0</v>
      </c>
      <c r="IJ421" s="1098">
        <f>IF(IJ$9=$N421,#REF!,0)</f>
        <v>0</v>
      </c>
      <c r="IK421" s="1098">
        <f>IF(IK$9=$N421,#REF!,0)</f>
        <v>0</v>
      </c>
      <c r="IL421" s="1098">
        <f>IF(IL$9=$N421,#REF!,0)</f>
        <v>0</v>
      </c>
      <c r="IM421" s="1098">
        <f>IF(IM$9=$N421,#REF!,0)</f>
        <v>0</v>
      </c>
      <c r="IN421" s="1098">
        <f>IF(IN$9=$N421,#REF!,0)</f>
        <v>0</v>
      </c>
      <c r="IO421" s="1098">
        <f>IF(IO$9=$N421,#REF!,0)</f>
        <v>0</v>
      </c>
      <c r="IP421" s="1098">
        <f>IF(IP$9=$N421,#REF!,0)</f>
        <v>0</v>
      </c>
      <c r="IQ421" s="1098">
        <f>IF(IQ$9=$N421,#REF!,0)</f>
        <v>0</v>
      </c>
      <c r="IR421" s="1098">
        <f>IF(IR$9=$N421,#REF!,0)</f>
        <v>0</v>
      </c>
      <c r="IS421" s="1098">
        <f>IF(IS$9=$N421,#REF!,0)</f>
        <v>0</v>
      </c>
      <c r="IT421" s="1098">
        <f>IF(IT$9=$N421,#REF!,0)</f>
        <v>0</v>
      </c>
      <c r="IU421" s="1098">
        <f>IF(IU$9=$N421,#REF!,0)</f>
        <v>0</v>
      </c>
      <c r="IV421" s="1098">
        <f>IF(IV$9=$N421,#REF!,0)</f>
        <v>0</v>
      </c>
      <c r="IW421" s="1098">
        <f>IF(IW$9=$N421,#REF!,0)</f>
        <v>0</v>
      </c>
      <c r="IX421" s="1098">
        <f>IF(IX$9=$N421,#REF!,0)</f>
        <v>0</v>
      </c>
      <c r="IY421" s="1098">
        <f>IF(IY$9=$N421,#REF!,0)</f>
        <v>0</v>
      </c>
      <c r="IZ421" s="1098">
        <f>IF(IZ$9=$N421,#REF!,0)</f>
        <v>0</v>
      </c>
      <c r="JA421" s="1098">
        <f>IF(JA$9=$N421,#REF!,0)</f>
        <v>0</v>
      </c>
      <c r="JB421" s="1098">
        <f>IF(JB$9=$N421,#REF!,0)</f>
        <v>0</v>
      </c>
      <c r="JC421" s="1098">
        <f>IF(JC$9=$N421,#REF!,0)</f>
        <v>0</v>
      </c>
      <c r="JD421" s="1098">
        <f>IF(JD$9=$N421,#REF!,0)</f>
        <v>0</v>
      </c>
      <c r="JE421" s="1098">
        <f>IF(JE$9=$N421,#REF!,0)</f>
        <v>0</v>
      </c>
      <c r="JF421" s="1098">
        <f>IF(JF$9=$N421,#REF!,0)</f>
        <v>0</v>
      </c>
      <c r="JG421" s="1098">
        <f>IF(JG$9=$N421,#REF!,0)</f>
        <v>0</v>
      </c>
      <c r="JH421" s="1098">
        <f>IF(JH$9=$N421,#REF!,0)</f>
        <v>0</v>
      </c>
      <c r="JI421" s="1098">
        <f>IF(JI$9=$N421,#REF!,0)</f>
        <v>0</v>
      </c>
      <c r="JJ421" s="1098">
        <f>IF(JJ$9=$N421,#REF!,0)</f>
        <v>0</v>
      </c>
      <c r="JK421" s="1098">
        <f>IF(JK$9=$N421,#REF!,0)</f>
        <v>0</v>
      </c>
      <c r="JL421" s="1098">
        <f>IF(JL$9=$N421,#REF!,0)</f>
        <v>0</v>
      </c>
      <c r="JM421" s="1098">
        <f>IF(JM$9=$N421,#REF!,0)</f>
        <v>0</v>
      </c>
      <c r="JN421" s="1098">
        <f>IF(JN$9=$N421,#REF!,0)</f>
        <v>0</v>
      </c>
      <c r="JO421" s="1098">
        <f>IF(JO$9=$N421,#REF!,0)</f>
        <v>0</v>
      </c>
      <c r="JP421" s="1098">
        <f>IF(JP$9=$N421,#REF!,0)</f>
        <v>0</v>
      </c>
      <c r="JQ421" s="1098">
        <f>IF(JQ$9=$N421,#REF!,0)</f>
        <v>0</v>
      </c>
      <c r="JR421" s="1098">
        <f>IF(JR$9=$N421,#REF!,0)</f>
        <v>0</v>
      </c>
      <c r="JS421" s="1098">
        <f>IF(JS$9=$N421,#REF!,0)</f>
        <v>0</v>
      </c>
      <c r="JT421" s="1098">
        <f>IF(JT$9=$N421,#REF!,0)</f>
        <v>0</v>
      </c>
      <c r="JU421" s="1098">
        <f>IF(JU$9=$N421,#REF!,0)</f>
        <v>0</v>
      </c>
      <c r="JV421" s="1098">
        <f>IF(JV$9=$N421,#REF!,0)</f>
        <v>0</v>
      </c>
      <c r="JW421" s="1098">
        <f>IF(JW$9=$N421,#REF!,0)</f>
        <v>0</v>
      </c>
      <c r="JX421" s="681"/>
      <c r="JY421" s="713"/>
      <c r="JZ421" s="681">
        <f t="shared" si="1176"/>
        <v>0</v>
      </c>
      <c r="KA421" s="681">
        <f t="shared" si="1176"/>
        <v>0</v>
      </c>
      <c r="KB421" s="681">
        <f t="shared" si="1176"/>
        <v>0</v>
      </c>
      <c r="KC421" s="681">
        <f t="shared" si="1176"/>
        <v>0</v>
      </c>
      <c r="KD421" s="681">
        <f t="shared" si="1176"/>
        <v>0</v>
      </c>
      <c r="KE421" s="681">
        <f t="shared" si="1176"/>
        <v>0</v>
      </c>
      <c r="KF421" s="681">
        <f t="shared" si="1176"/>
        <v>0</v>
      </c>
      <c r="KG421" s="681">
        <f t="shared" si="1176"/>
        <v>0</v>
      </c>
      <c r="KH421" s="681">
        <f t="shared" si="1176"/>
        <v>0</v>
      </c>
      <c r="KI421" s="681">
        <f t="shared" si="1176"/>
        <v>0</v>
      </c>
      <c r="KJ421" s="681">
        <f t="shared" si="1176"/>
        <v>0</v>
      </c>
      <c r="KN421" s="1098">
        <f t="shared" ref="KN421:LC439" si="1214">IF(KN$9=$M421,$DV421,0)</f>
        <v>0</v>
      </c>
      <c r="KO421" s="1098">
        <f t="shared" si="1214"/>
        <v>0</v>
      </c>
      <c r="KP421" s="1098">
        <f t="shared" si="1214"/>
        <v>0</v>
      </c>
      <c r="KQ421" s="1098">
        <f t="shared" si="1214"/>
        <v>0</v>
      </c>
      <c r="KR421" s="1098">
        <f t="shared" si="1214"/>
        <v>0</v>
      </c>
      <c r="KS421" s="1098">
        <f t="shared" si="1214"/>
        <v>0</v>
      </c>
      <c r="KT421" s="1098">
        <f t="shared" si="1214"/>
        <v>0</v>
      </c>
      <c r="KU421" s="1098">
        <f t="shared" si="1214"/>
        <v>0</v>
      </c>
      <c r="KV421" s="1098">
        <f t="shared" si="1214"/>
        <v>0</v>
      </c>
      <c r="KW421" s="1098">
        <f t="shared" si="1214"/>
        <v>0</v>
      </c>
      <c r="KX421" s="1098">
        <f t="shared" si="1214"/>
        <v>0</v>
      </c>
      <c r="KY421" s="1098">
        <f t="shared" si="1214"/>
        <v>0</v>
      </c>
      <c r="KZ421" s="1098">
        <f t="shared" si="1214"/>
        <v>0</v>
      </c>
      <c r="LA421" s="1098">
        <f t="shared" si="1214"/>
        <v>0</v>
      </c>
      <c r="LB421" s="1098">
        <f t="shared" si="1214"/>
        <v>0</v>
      </c>
      <c r="LC421" s="1098">
        <f t="shared" si="1214"/>
        <v>0</v>
      </c>
      <c r="LD421" s="1098">
        <f t="shared" si="1213"/>
        <v>0</v>
      </c>
      <c r="LE421" s="1098">
        <f t="shared" si="1213"/>
        <v>0</v>
      </c>
      <c r="LF421" s="1098">
        <f t="shared" si="1213"/>
        <v>0</v>
      </c>
      <c r="LG421" s="1098">
        <f t="shared" si="1213"/>
        <v>0</v>
      </c>
      <c r="LH421" s="1098">
        <f t="shared" si="1213"/>
        <v>0</v>
      </c>
      <c r="LI421" s="1098">
        <f t="shared" si="1213"/>
        <v>0</v>
      </c>
      <c r="LJ421" s="1098">
        <f t="shared" si="1213"/>
        <v>0</v>
      </c>
      <c r="LK421" s="1098">
        <f t="shared" si="1213"/>
        <v>0</v>
      </c>
      <c r="LL421" s="1098">
        <f t="shared" si="1213"/>
        <v>0</v>
      </c>
      <c r="LM421" s="1098">
        <f t="shared" si="1213"/>
        <v>0</v>
      </c>
      <c r="LN421" s="1098">
        <f t="shared" si="1213"/>
        <v>0</v>
      </c>
      <c r="LO421" s="1098">
        <f t="shared" si="1213"/>
        <v>0</v>
      </c>
      <c r="LP421" s="1098">
        <f t="shared" si="1213"/>
        <v>0</v>
      </c>
      <c r="LQ421" s="1098">
        <f t="shared" si="1213"/>
        <v>0</v>
      </c>
      <c r="LR421" s="1098">
        <f t="shared" si="1204"/>
        <v>0</v>
      </c>
      <c r="LS421" s="1098">
        <f t="shared" si="1106"/>
        <v>0</v>
      </c>
    </row>
    <row r="422" spans="1:331" s="680" customFormat="1" ht="21" customHeight="1" x14ac:dyDescent="0.35">
      <c r="A422" s="668"/>
      <c r="B422" s="871" t="s">
        <v>622</v>
      </c>
      <c r="C422" s="870" t="s">
        <v>412</v>
      </c>
      <c r="D422" s="871"/>
      <c r="E422" s="871"/>
      <c r="F422" s="871"/>
      <c r="G422" s="871"/>
      <c r="H422" s="871"/>
      <c r="I422" s="871"/>
      <c r="J422" s="871" t="s">
        <v>212</v>
      </c>
      <c r="K422" s="877"/>
      <c r="L422" s="879"/>
      <c r="M422" s="874">
        <v>312</v>
      </c>
      <c r="N422" s="1381" t="s">
        <v>586</v>
      </c>
      <c r="O422" s="89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622"/>
      <c r="AJ422" s="35"/>
      <c r="AK422" s="35"/>
      <c r="AL422" s="35"/>
      <c r="AM422" s="35"/>
      <c r="AN422" s="106"/>
      <c r="AO422" s="106"/>
      <c r="AP422" s="106"/>
      <c r="AQ422" s="106"/>
      <c r="AR422" s="106">
        <f>SUM(AR423)</f>
        <v>0</v>
      </c>
      <c r="AS422" s="38"/>
      <c r="AT422" s="38"/>
      <c r="AU422" s="106"/>
      <c r="AV422" s="106">
        <f>SUM(AV423)</f>
        <v>0</v>
      </c>
      <c r="AW422" s="48"/>
      <c r="AX422" s="48"/>
      <c r="AY422" s="106">
        <f>SUM(AY423)</f>
        <v>4000</v>
      </c>
      <c r="AZ422" s="41"/>
      <c r="BA422" s="41"/>
      <c r="BB422" s="106">
        <f t="shared" ref="BB422:BK424" si="1215">SUM(BB423)</f>
        <v>4000</v>
      </c>
      <c r="BC422" s="106">
        <f t="shared" si="1215"/>
        <v>4000</v>
      </c>
      <c r="BD422" s="106">
        <f t="shared" si="1215"/>
        <v>3469.47</v>
      </c>
      <c r="BE422" s="106">
        <f t="shared" si="1215"/>
        <v>3469.47</v>
      </c>
      <c r="BF422" s="106">
        <f t="shared" si="1215"/>
        <v>3550.22</v>
      </c>
      <c r="BG422" s="106">
        <f t="shared" si="1215"/>
        <v>3469.47</v>
      </c>
      <c r="BH422" s="106">
        <f t="shared" si="1215"/>
        <v>0</v>
      </c>
      <c r="BI422" s="106">
        <f>SUM(BI423)</f>
        <v>0</v>
      </c>
      <c r="BJ422" s="106">
        <f>SUM(BJ423)</f>
        <v>0</v>
      </c>
      <c r="BK422" s="106">
        <f t="shared" si="1215"/>
        <v>0</v>
      </c>
      <c r="BL422" s="106">
        <f t="shared" si="1206"/>
        <v>0</v>
      </c>
      <c r="BM422" s="106"/>
      <c r="BN422" s="106"/>
      <c r="BO422" s="106">
        <f>SUM(BO423)</f>
        <v>3750</v>
      </c>
      <c r="BP422" s="106"/>
      <c r="BQ422" s="106"/>
      <c r="BR422" s="106">
        <f>SUM(BR423)</f>
        <v>3750</v>
      </c>
      <c r="BS422" s="106">
        <f>SUM(BS423)</f>
        <v>7500</v>
      </c>
      <c r="BT422" s="106">
        <f>SUM(BT423)</f>
        <v>0</v>
      </c>
      <c r="BU422" s="106">
        <f>SUM(BU423)</f>
        <v>0</v>
      </c>
      <c r="BV422" s="106">
        <f>SUM(BV423)</f>
        <v>7500</v>
      </c>
      <c r="BW422" s="106"/>
      <c r="BX422" s="106"/>
      <c r="BY422" s="106">
        <f>SUM(BY423)</f>
        <v>3750</v>
      </c>
      <c r="BZ422" s="106">
        <f>SUM(BZ423)</f>
        <v>3750</v>
      </c>
      <c r="CA422" s="106">
        <f t="shared" si="1207"/>
        <v>108.08567302786882</v>
      </c>
      <c r="CB422" s="106">
        <f t="shared" si="1208"/>
        <v>100</v>
      </c>
      <c r="CC422" s="106">
        <f>SUM(CC423)</f>
        <v>0</v>
      </c>
      <c r="CD422" s="106">
        <f>SUM(CD423)</f>
        <v>0</v>
      </c>
      <c r="CE422" s="106">
        <f>SUM(CE423)</f>
        <v>7500</v>
      </c>
      <c r="CF422" s="106">
        <f>SUM(CF423)</f>
        <v>0</v>
      </c>
      <c r="CG422" s="106">
        <f t="shared" si="1209"/>
        <v>0</v>
      </c>
      <c r="CH422" s="106">
        <f>SUM(CH423)</f>
        <v>0</v>
      </c>
      <c r="CI422" s="106">
        <f>SUM(CI423)</f>
        <v>7500</v>
      </c>
      <c r="CJ422" s="106"/>
      <c r="CK422" s="106">
        <f t="shared" si="1184"/>
        <v>0</v>
      </c>
      <c r="CL422" s="106">
        <f>SUM(CL423)</f>
        <v>0</v>
      </c>
      <c r="CM422" s="106">
        <f>SUM(CM423)</f>
        <v>7500</v>
      </c>
      <c r="CN422" s="106"/>
      <c r="CO422" s="106">
        <f t="shared" si="1185"/>
        <v>0</v>
      </c>
      <c r="CP422" s="106">
        <f>SUM(CP423)</f>
        <v>0</v>
      </c>
      <c r="CQ422" s="106">
        <f>SUM(CQ423)</f>
        <v>7500</v>
      </c>
      <c r="CR422" s="106">
        <f>SUM(CR423)</f>
        <v>3750</v>
      </c>
      <c r="CS422" s="106">
        <f t="shared" si="1186"/>
        <v>50</v>
      </c>
      <c r="CT422" s="106">
        <f>SUM(CT423)</f>
        <v>1250</v>
      </c>
      <c r="CU422" s="106">
        <f>SUM(CU423)</f>
        <v>8750</v>
      </c>
      <c r="CV422" s="106">
        <f>SUM(CV423)</f>
        <v>3750</v>
      </c>
      <c r="CW422" s="106">
        <f t="shared" si="1187"/>
        <v>42.857142857142854</v>
      </c>
      <c r="CX422" s="106">
        <f t="shared" ref="CX422:DH424" si="1216">SUM(CX423)</f>
        <v>0</v>
      </c>
      <c r="CY422" s="106">
        <f t="shared" si="1216"/>
        <v>8750</v>
      </c>
      <c r="CZ422" s="120">
        <f t="shared" si="1216"/>
        <v>0</v>
      </c>
      <c r="DA422" s="120">
        <f t="shared" si="1216"/>
        <v>0</v>
      </c>
      <c r="DB422" s="106">
        <v>3750</v>
      </c>
      <c r="DC422" s="120">
        <f>SUM(DC423)</f>
        <v>5000</v>
      </c>
      <c r="DD422" s="120">
        <f t="shared" si="1188"/>
        <v>133.33333333333331</v>
      </c>
      <c r="DE422" s="120">
        <f t="shared" si="1189"/>
        <v>50</v>
      </c>
      <c r="DF422" s="120">
        <v>8750</v>
      </c>
      <c r="DG422" s="120">
        <f t="shared" si="1216"/>
        <v>10000</v>
      </c>
      <c r="DH422" s="106">
        <f t="shared" si="1216"/>
        <v>0</v>
      </c>
      <c r="DI422" s="120">
        <f t="shared" si="1190"/>
        <v>0</v>
      </c>
      <c r="DJ422" s="106">
        <f>SUM(DJ423)</f>
        <v>0</v>
      </c>
      <c r="DK422" s="120">
        <f>SUM(DK423)</f>
        <v>10000</v>
      </c>
      <c r="DL422" s="120">
        <f t="shared" si="1191"/>
        <v>87.5</v>
      </c>
      <c r="DM422" s="106">
        <f>SUM(DM423)</f>
        <v>0</v>
      </c>
      <c r="DN422" s="120">
        <f>SUM(DN423)</f>
        <v>10000</v>
      </c>
      <c r="DO422" s="120">
        <f>SUM(DO423)</f>
        <v>5000</v>
      </c>
      <c r="DP422" s="120">
        <f t="shared" si="1192"/>
        <v>50</v>
      </c>
      <c r="DQ422" s="120">
        <f>SUM(DQ423)</f>
        <v>1250</v>
      </c>
      <c r="DR422" s="120">
        <f>SUM(DR423)</f>
        <v>11250</v>
      </c>
      <c r="DS422" s="120">
        <f>SUM(DS423)</f>
        <v>5000</v>
      </c>
      <c r="DT422" s="120">
        <f t="shared" si="1193"/>
        <v>44.444444444444443</v>
      </c>
      <c r="DU422" s="120">
        <f t="shared" ref="DU422:EB424" si="1217">SUM(DU423)</f>
        <v>0</v>
      </c>
      <c r="DV422" s="120">
        <f t="shared" si="1217"/>
        <v>11250</v>
      </c>
      <c r="DW422" s="120">
        <f t="shared" si="1217"/>
        <v>14000</v>
      </c>
      <c r="DX422" s="120">
        <f t="shared" si="1217"/>
        <v>0</v>
      </c>
      <c r="DY422" s="120">
        <f t="shared" si="1217"/>
        <v>0</v>
      </c>
      <c r="DZ422" s="120">
        <f t="shared" si="1217"/>
        <v>5000</v>
      </c>
      <c r="EA422" s="120">
        <f t="shared" si="1217"/>
        <v>14000</v>
      </c>
      <c r="EB422" s="120">
        <f t="shared" si="1217"/>
        <v>0</v>
      </c>
      <c r="EC422" s="120">
        <f t="shared" si="1194"/>
        <v>0</v>
      </c>
      <c r="ED422" s="120">
        <f>SUM(ED423)</f>
        <v>11000</v>
      </c>
      <c r="EE422" s="120">
        <f>SUM(EE423)</f>
        <v>25000</v>
      </c>
      <c r="EF422" s="120">
        <f>SUM(EF423)</f>
        <v>0</v>
      </c>
      <c r="EG422" s="120">
        <f t="shared" si="1195"/>
        <v>0</v>
      </c>
      <c r="EH422" s="120" t="e">
        <f>SUM(EH423)</f>
        <v>#REF!</v>
      </c>
      <c r="EI422" s="120">
        <f>IFERROR(#REF!/DZ422*100,)</f>
        <v>0</v>
      </c>
      <c r="EJ422" s="120">
        <f>IFERROR(#REF!/#REF!*100,)</f>
        <v>0</v>
      </c>
      <c r="EK422" s="120">
        <f t="shared" ref="EK422:EM424" si="1218">SUM(EK423)</f>
        <v>17000</v>
      </c>
      <c r="EL422" s="120">
        <f t="shared" si="1218"/>
        <v>0</v>
      </c>
      <c r="EM422" s="120">
        <f t="shared" si="1218"/>
        <v>0</v>
      </c>
      <c r="EN422" s="149"/>
      <c r="EO422" s="149"/>
      <c r="EP422" s="149"/>
      <c r="EQ422" s="149"/>
      <c r="ER422" s="149"/>
      <c r="ES422" s="146">
        <f t="shared" si="1141"/>
        <v>0</v>
      </c>
      <c r="EW422" s="713"/>
      <c r="EX422" s="739">
        <f>IF(EX$9=$K422,#REF!,0)</f>
        <v>0</v>
      </c>
      <c r="EY422" s="739">
        <f>IF(EY$9=$K422,#REF!,0)</f>
        <v>0</v>
      </c>
      <c r="EZ422" s="739">
        <f>IF(EZ$9=$K422,#REF!,0)</f>
        <v>0</v>
      </c>
      <c r="FA422" s="739">
        <f>IF(FA$9=$K422,#REF!,0)</f>
        <v>0</v>
      </c>
      <c r="FB422" s="739">
        <f>IF(FB$9=$K422,#REF!,0)</f>
        <v>0</v>
      </c>
      <c r="FC422" s="739">
        <f>IF(FC$9=$K422,#REF!,0)</f>
        <v>0</v>
      </c>
      <c r="FD422" s="739">
        <f>IF(FD$9=$K422,#REF!,0)</f>
        <v>0</v>
      </c>
      <c r="FE422" s="739">
        <f>IF(FE$9=$K422,#REF!,0)</f>
        <v>0</v>
      </c>
      <c r="FF422" s="739">
        <f>IF(FF$9=$K422,#REF!,0)</f>
        <v>0</v>
      </c>
      <c r="FG422" s="739">
        <f>IF(FG$9=$K422,#REF!,0)</f>
        <v>0</v>
      </c>
      <c r="FH422" s="739">
        <f>IF(FH$9=$K422,#REF!,0)</f>
        <v>0</v>
      </c>
      <c r="FI422" s="739">
        <f>IF(FI$9=$K422,#REF!,0)</f>
        <v>0</v>
      </c>
      <c r="FJ422" s="739">
        <f>IF(FJ$9=$K422,#REF!,0)</f>
        <v>0</v>
      </c>
      <c r="FK422" s="739">
        <f>IF(FK$9=$K422,#REF!,0)</f>
        <v>0</v>
      </c>
      <c r="FL422" s="739">
        <f>IF(FL$9=$K422,#REF!,0)</f>
        <v>0</v>
      </c>
      <c r="FM422" s="739">
        <f>IF(FM$9=$K422,#REF!,0)</f>
        <v>0</v>
      </c>
      <c r="FN422" s="739">
        <f>IF(FN$9=$K422,#REF!,0)</f>
        <v>0</v>
      </c>
      <c r="FO422" s="739">
        <f>IF(FO$9=$K422,#REF!,0)</f>
        <v>0</v>
      </c>
      <c r="FP422" s="739">
        <f>IF(FP$9=$K422,#REF!,0)</f>
        <v>0</v>
      </c>
      <c r="FQ422" s="739">
        <f>IF(FQ$9=$K422,#REF!,0)</f>
        <v>0</v>
      </c>
      <c r="FS422" s="1097"/>
      <c r="FT422" s="713"/>
      <c r="FU422" s="739">
        <f t="shared" si="1174"/>
        <v>0</v>
      </c>
      <c r="FV422" s="739">
        <f t="shared" si="1174"/>
        <v>0</v>
      </c>
      <c r="FW422" s="739">
        <f t="shared" si="1174"/>
        <v>0</v>
      </c>
      <c r="FX422" s="739">
        <f t="shared" si="1174"/>
        <v>0</v>
      </c>
      <c r="FY422" s="739">
        <f t="shared" si="1174"/>
        <v>0</v>
      </c>
      <c r="FZ422" s="739">
        <f t="shared" si="1174"/>
        <v>0</v>
      </c>
      <c r="GA422" s="739">
        <f t="shared" si="1174"/>
        <v>0</v>
      </c>
      <c r="GB422" s="739">
        <f t="shared" si="1174"/>
        <v>0</v>
      </c>
      <c r="GC422" s="739">
        <f t="shared" si="1174"/>
        <v>0</v>
      </c>
      <c r="GD422" s="739">
        <f t="shared" si="1174"/>
        <v>0</v>
      </c>
      <c r="GE422" s="739">
        <f t="shared" si="1175"/>
        <v>0</v>
      </c>
      <c r="GF422" s="739">
        <f t="shared" si="1175"/>
        <v>0</v>
      </c>
      <c r="GG422" s="739">
        <f t="shared" si="1175"/>
        <v>0</v>
      </c>
      <c r="GH422" s="739">
        <f t="shared" si="1175"/>
        <v>0</v>
      </c>
      <c r="GI422" s="739">
        <f t="shared" si="1175"/>
        <v>0</v>
      </c>
      <c r="GJ422" s="739">
        <f t="shared" si="1175"/>
        <v>0</v>
      </c>
      <c r="GK422" s="739">
        <f t="shared" si="1175"/>
        <v>0</v>
      </c>
      <c r="GL422" s="739">
        <f t="shared" si="1175"/>
        <v>0</v>
      </c>
      <c r="GM422" s="739">
        <f t="shared" si="1175"/>
        <v>0</v>
      </c>
      <c r="GN422" s="739">
        <f t="shared" si="1175"/>
        <v>0</v>
      </c>
      <c r="GO422" s="1097"/>
      <c r="GP422" s="713"/>
      <c r="GQ422" s="1098">
        <f>IF(GQ$9=$N422,#REF!,0)</f>
        <v>0</v>
      </c>
      <c r="GR422" s="1098">
        <f>IF(GR$9=$N422,#REF!,0)</f>
        <v>0</v>
      </c>
      <c r="GS422" s="1098">
        <f>IF(GS$9=$N422,#REF!,0)</f>
        <v>0</v>
      </c>
      <c r="GT422" s="1098">
        <f>IF(GT$9=$N422,#REF!,0)</f>
        <v>0</v>
      </c>
      <c r="GU422" s="1098">
        <f>IF(GU$9=$N422,#REF!,0)</f>
        <v>0</v>
      </c>
      <c r="GV422" s="1098">
        <f>IF(GV$9=$N422,#REF!,0)</f>
        <v>0</v>
      </c>
      <c r="GW422" s="1098">
        <f>IF(GW$9=$N422,#REF!,0)</f>
        <v>0</v>
      </c>
      <c r="GX422" s="1098">
        <f>IF(GX$9=$N422,#REF!,0)</f>
        <v>0</v>
      </c>
      <c r="GY422" s="1098">
        <f>IF(GY$9=$N422,#REF!,0)</f>
        <v>0</v>
      </c>
      <c r="GZ422" s="1098">
        <f>IF(GZ$9=$N422,#REF!,0)</f>
        <v>0</v>
      </c>
      <c r="HA422" s="1098">
        <f>IF(HA$9=$N422,#REF!,0)</f>
        <v>0</v>
      </c>
      <c r="HB422" s="1098">
        <f>IF(HB$9=$N422,#REF!,0)</f>
        <v>0</v>
      </c>
      <c r="HC422" s="1098">
        <f>IF(HC$9=$N422,#REF!,0)</f>
        <v>0</v>
      </c>
      <c r="HD422" s="1098">
        <f>IF(HD$9=$N422,#REF!,0)</f>
        <v>0</v>
      </c>
      <c r="HE422" s="1098">
        <f>IF(HE$9=$N422,#REF!,0)</f>
        <v>0</v>
      </c>
      <c r="HF422" s="1098">
        <f>IF(HF$9=$N422,#REF!,0)</f>
        <v>0</v>
      </c>
      <c r="HG422" s="1098">
        <f>IF(HG$9=$N422,#REF!,0)</f>
        <v>0</v>
      </c>
      <c r="HH422" s="1098">
        <f>IF(HH$9=$N422,#REF!,0)</f>
        <v>0</v>
      </c>
      <c r="HI422" s="1098">
        <f>IF(HI$9=$N422,#REF!,0)</f>
        <v>0</v>
      </c>
      <c r="HJ422" s="1098">
        <f>IF(HJ$9=$N422,#REF!,0)</f>
        <v>0</v>
      </c>
      <c r="HK422" s="1098">
        <f>IF(HK$9=$N422,#REF!,0)</f>
        <v>0</v>
      </c>
      <c r="HL422" s="1098">
        <f>IF(HL$9=$N422,#REF!,0)</f>
        <v>0</v>
      </c>
      <c r="HM422" s="1098">
        <f>IF(HM$9=$N422,#REF!,0)</f>
        <v>0</v>
      </c>
      <c r="HN422" s="1098">
        <f>IF(HN$9=$N422,#REF!,0)</f>
        <v>0</v>
      </c>
      <c r="HO422" s="1098">
        <f>IF(HO$9=$N422,#REF!,0)</f>
        <v>0</v>
      </c>
      <c r="HP422" s="1098">
        <f>IF(HP$9=$N422,#REF!,0)</f>
        <v>0</v>
      </c>
      <c r="HQ422" s="1098">
        <f>IF(HQ$9=$N422,#REF!,0)</f>
        <v>0</v>
      </c>
      <c r="HR422" s="1098">
        <f>IF(HR$9=$N422,#REF!,0)</f>
        <v>0</v>
      </c>
      <c r="HS422" s="1098">
        <f>IF(HS$9=$N422,#REF!,0)</f>
        <v>0</v>
      </c>
      <c r="HT422" s="1098">
        <f>IF(HT$9=$N422,#REF!,0)</f>
        <v>0</v>
      </c>
      <c r="HU422" s="1098">
        <f>IF(HU$9=$N422,#REF!,0)</f>
        <v>0</v>
      </c>
      <c r="HV422" s="1098">
        <f>IF(HV$9=$N422,#REF!,0)</f>
        <v>0</v>
      </c>
      <c r="HW422" s="1098">
        <f>IF(HW$9=$N422,#REF!,0)</f>
        <v>0</v>
      </c>
      <c r="HX422" s="1098">
        <f>IF(HX$9=$N422,#REF!,0)</f>
        <v>0</v>
      </c>
      <c r="HY422" s="1098">
        <f>IF(HY$9=$N422,#REF!,0)</f>
        <v>0</v>
      </c>
      <c r="HZ422" s="1098">
        <f>IF(HZ$9=$N422,#REF!,0)</f>
        <v>0</v>
      </c>
      <c r="IA422" s="1098">
        <f>IF(IA$9=$N422,#REF!,0)</f>
        <v>0</v>
      </c>
      <c r="IB422" s="1098">
        <f>IF(IB$9=$N422,#REF!,0)</f>
        <v>0</v>
      </c>
      <c r="IC422" s="1098">
        <f>IF(IC$9=$N422,#REF!,0)</f>
        <v>0</v>
      </c>
      <c r="ID422" s="1098">
        <f>IF(ID$9=$N422,#REF!,0)</f>
        <v>0</v>
      </c>
      <c r="IE422" s="1098">
        <f>IF(IE$9=$N422,#REF!,0)</f>
        <v>0</v>
      </c>
      <c r="IF422" s="1098">
        <f>IF(IF$9=$N422,#REF!,0)</f>
        <v>0</v>
      </c>
      <c r="IG422" s="1098">
        <f>IF(IG$9=$N422,#REF!,0)</f>
        <v>0</v>
      </c>
      <c r="IH422" s="1098">
        <f>IF(IH$9=$N422,#REF!,0)</f>
        <v>0</v>
      </c>
      <c r="II422" s="1098">
        <f>IF(II$9=$N422,#REF!,0)</f>
        <v>0</v>
      </c>
      <c r="IJ422" s="1098">
        <f>IF(IJ$9=$N422,#REF!,0)</f>
        <v>0</v>
      </c>
      <c r="IK422" s="1098">
        <f>IF(IK$9=$N422,#REF!,0)</f>
        <v>0</v>
      </c>
      <c r="IL422" s="1098">
        <f>IF(IL$9=$N422,#REF!,0)</f>
        <v>0</v>
      </c>
      <c r="IM422" s="1098">
        <f>IF(IM$9=$N422,#REF!,0)</f>
        <v>0</v>
      </c>
      <c r="IN422" s="1098">
        <f>IF(IN$9=$N422,#REF!,0)</f>
        <v>0</v>
      </c>
      <c r="IO422" s="1098">
        <f>IF(IO$9=$N422,#REF!,0)</f>
        <v>0</v>
      </c>
      <c r="IP422" s="1098">
        <f>IF(IP$9=$N422,#REF!,0)</f>
        <v>0</v>
      </c>
      <c r="IQ422" s="1098">
        <f>IF(IQ$9=$N422,#REF!,0)</f>
        <v>0</v>
      </c>
      <c r="IR422" s="1098">
        <f>IF(IR$9=$N422,#REF!,0)</f>
        <v>0</v>
      </c>
      <c r="IS422" s="1098">
        <f>IF(IS$9=$N422,#REF!,0)</f>
        <v>0</v>
      </c>
      <c r="IT422" s="1098">
        <f>IF(IT$9=$N422,#REF!,0)</f>
        <v>0</v>
      </c>
      <c r="IU422" s="1098">
        <f>IF(IU$9=$N422,#REF!,0)</f>
        <v>0</v>
      </c>
      <c r="IV422" s="1098">
        <f>IF(IV$9=$N422,#REF!,0)</f>
        <v>0</v>
      </c>
      <c r="IW422" s="1098">
        <f>IF(IW$9=$N422,#REF!,0)</f>
        <v>0</v>
      </c>
      <c r="IX422" s="1098">
        <f>IF(IX$9=$N422,#REF!,0)</f>
        <v>0</v>
      </c>
      <c r="IY422" s="1098">
        <f>IF(IY$9=$N422,#REF!,0)</f>
        <v>0</v>
      </c>
      <c r="IZ422" s="1098">
        <f>IF(IZ$9=$N422,#REF!,0)</f>
        <v>0</v>
      </c>
      <c r="JA422" s="1098">
        <f>IF(JA$9=$N422,#REF!,0)</f>
        <v>0</v>
      </c>
      <c r="JB422" s="1098">
        <f>IF(JB$9=$N422,#REF!,0)</f>
        <v>0</v>
      </c>
      <c r="JC422" s="1098">
        <f>IF(JC$9=$N422,#REF!,0)</f>
        <v>0</v>
      </c>
      <c r="JD422" s="1098">
        <f>IF(JD$9=$N422,#REF!,0)</f>
        <v>0</v>
      </c>
      <c r="JE422" s="1098">
        <f>IF(JE$9=$N422,#REF!,0)</f>
        <v>0</v>
      </c>
      <c r="JF422" s="1098">
        <f>IF(JF$9=$N422,#REF!,0)</f>
        <v>0</v>
      </c>
      <c r="JG422" s="1098">
        <f>IF(JG$9=$N422,#REF!,0)</f>
        <v>0</v>
      </c>
      <c r="JH422" s="1098">
        <f>IF(JH$9=$N422,#REF!,0)</f>
        <v>0</v>
      </c>
      <c r="JI422" s="1098">
        <f>IF(JI$9=$N422,#REF!,0)</f>
        <v>0</v>
      </c>
      <c r="JJ422" s="1098">
        <f>IF(JJ$9=$N422,#REF!,0)</f>
        <v>0</v>
      </c>
      <c r="JK422" s="1098">
        <f>IF(JK$9=$N422,#REF!,0)</f>
        <v>0</v>
      </c>
      <c r="JL422" s="1098">
        <f>IF(JL$9=$N422,#REF!,0)</f>
        <v>0</v>
      </c>
      <c r="JM422" s="1098">
        <f>IF(JM$9=$N422,#REF!,0)</f>
        <v>0</v>
      </c>
      <c r="JN422" s="1098">
        <f>IF(JN$9=$N422,#REF!,0)</f>
        <v>0</v>
      </c>
      <c r="JO422" s="1098">
        <f>IF(JO$9=$N422,#REF!,0)</f>
        <v>0</v>
      </c>
      <c r="JP422" s="1098">
        <f>IF(JP$9=$N422,#REF!,0)</f>
        <v>0</v>
      </c>
      <c r="JQ422" s="1098">
        <f>IF(JQ$9=$N422,#REF!,0)</f>
        <v>0</v>
      </c>
      <c r="JR422" s="1098">
        <f>IF(JR$9=$N422,#REF!,0)</f>
        <v>0</v>
      </c>
      <c r="JS422" s="1098">
        <f>IF(JS$9=$N422,#REF!,0)</f>
        <v>0</v>
      </c>
      <c r="JT422" s="1098">
        <f>IF(JT$9=$N422,#REF!,0)</f>
        <v>0</v>
      </c>
      <c r="JU422" s="1098">
        <f>IF(JU$9=$N422,#REF!,0)</f>
        <v>0</v>
      </c>
      <c r="JV422" s="1098">
        <f>IF(JV$9=$N422,#REF!,0)</f>
        <v>0</v>
      </c>
      <c r="JW422" s="1098">
        <f>IF(JW$9=$N422,#REF!,0)</f>
        <v>0</v>
      </c>
      <c r="JX422" s="681"/>
      <c r="JY422" s="713"/>
      <c r="JZ422" s="681">
        <f t="shared" si="1176"/>
        <v>0</v>
      </c>
      <c r="KA422" s="681">
        <f t="shared" si="1176"/>
        <v>0</v>
      </c>
      <c r="KB422" s="681">
        <f t="shared" si="1176"/>
        <v>0</v>
      </c>
      <c r="KC422" s="681">
        <f t="shared" si="1176"/>
        <v>0</v>
      </c>
      <c r="KD422" s="681">
        <f t="shared" si="1176"/>
        <v>0</v>
      </c>
      <c r="KE422" s="681">
        <f t="shared" si="1176"/>
        <v>0</v>
      </c>
      <c r="KF422" s="681">
        <f t="shared" si="1176"/>
        <v>0</v>
      </c>
      <c r="KG422" s="681">
        <f t="shared" si="1176"/>
        <v>0</v>
      </c>
      <c r="KH422" s="681">
        <f t="shared" si="1176"/>
        <v>0</v>
      </c>
      <c r="KI422" s="681">
        <f t="shared" si="1176"/>
        <v>0</v>
      </c>
      <c r="KJ422" s="681">
        <f t="shared" si="1176"/>
        <v>0</v>
      </c>
      <c r="KN422" s="1098">
        <f t="shared" si="1214"/>
        <v>0</v>
      </c>
      <c r="KO422" s="1098">
        <f t="shared" si="1214"/>
        <v>11250</v>
      </c>
      <c r="KP422" s="1098">
        <f t="shared" si="1214"/>
        <v>0</v>
      </c>
      <c r="KQ422" s="1098">
        <f t="shared" si="1214"/>
        <v>0</v>
      </c>
      <c r="KR422" s="1098">
        <f t="shared" si="1214"/>
        <v>0</v>
      </c>
      <c r="KS422" s="1098">
        <f t="shared" si="1214"/>
        <v>0</v>
      </c>
      <c r="KT422" s="1098">
        <f t="shared" si="1214"/>
        <v>0</v>
      </c>
      <c r="KU422" s="1098">
        <f t="shared" si="1214"/>
        <v>0</v>
      </c>
      <c r="KV422" s="1098">
        <f t="shared" si="1214"/>
        <v>0</v>
      </c>
      <c r="KW422" s="1098">
        <f t="shared" si="1214"/>
        <v>0</v>
      </c>
      <c r="KX422" s="1098">
        <f t="shared" si="1214"/>
        <v>0</v>
      </c>
      <c r="KY422" s="1098">
        <f t="shared" si="1214"/>
        <v>0</v>
      </c>
      <c r="KZ422" s="1098">
        <f t="shared" si="1214"/>
        <v>0</v>
      </c>
      <c r="LA422" s="1098">
        <f t="shared" si="1214"/>
        <v>0</v>
      </c>
      <c r="LB422" s="1098">
        <f t="shared" si="1214"/>
        <v>0</v>
      </c>
      <c r="LC422" s="1098">
        <f t="shared" si="1214"/>
        <v>0</v>
      </c>
      <c r="LD422" s="1098">
        <f t="shared" si="1213"/>
        <v>0</v>
      </c>
      <c r="LE422" s="1098">
        <f t="shared" si="1213"/>
        <v>0</v>
      </c>
      <c r="LF422" s="1098">
        <f t="shared" si="1213"/>
        <v>0</v>
      </c>
      <c r="LG422" s="1098">
        <f t="shared" si="1213"/>
        <v>0</v>
      </c>
      <c r="LH422" s="1098">
        <f t="shared" si="1213"/>
        <v>0</v>
      </c>
      <c r="LI422" s="1098">
        <f t="shared" si="1213"/>
        <v>0</v>
      </c>
      <c r="LJ422" s="1098">
        <f t="shared" si="1213"/>
        <v>0</v>
      </c>
      <c r="LK422" s="1098">
        <f t="shared" si="1213"/>
        <v>0</v>
      </c>
      <c r="LL422" s="1098">
        <f t="shared" si="1213"/>
        <v>0</v>
      </c>
      <c r="LM422" s="1098">
        <f t="shared" si="1213"/>
        <v>0</v>
      </c>
      <c r="LN422" s="1098">
        <f t="shared" si="1213"/>
        <v>0</v>
      </c>
      <c r="LO422" s="1098">
        <f t="shared" si="1213"/>
        <v>0</v>
      </c>
      <c r="LP422" s="1098">
        <f t="shared" si="1213"/>
        <v>0</v>
      </c>
      <c r="LQ422" s="1098">
        <f t="shared" si="1213"/>
        <v>0</v>
      </c>
      <c r="LR422" s="1098">
        <f t="shared" si="1204"/>
        <v>0</v>
      </c>
      <c r="LS422" s="1098">
        <f t="shared" si="1106"/>
        <v>0</v>
      </c>
    </row>
    <row r="423" spans="1:331" s="680" customFormat="1" ht="21" customHeight="1" x14ac:dyDescent="0.35">
      <c r="A423" s="668"/>
      <c r="B423" s="871"/>
      <c r="C423" s="870"/>
      <c r="D423" s="871"/>
      <c r="E423" s="871"/>
      <c r="F423" s="871"/>
      <c r="G423" s="871"/>
      <c r="H423" s="871"/>
      <c r="I423" s="871"/>
      <c r="J423" s="871" t="s">
        <v>212</v>
      </c>
      <c r="K423" s="877"/>
      <c r="L423" s="879"/>
      <c r="M423" s="879"/>
      <c r="N423" s="867">
        <v>3121</v>
      </c>
      <c r="O423" s="896" t="s">
        <v>16</v>
      </c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635"/>
      <c r="AJ423" s="31"/>
      <c r="AK423" s="31"/>
      <c r="AL423" s="31"/>
      <c r="AM423" s="31"/>
      <c r="AN423" s="111"/>
      <c r="AO423" s="111"/>
      <c r="AP423" s="111"/>
      <c r="AQ423" s="111"/>
      <c r="AR423" s="107">
        <v>0</v>
      </c>
      <c r="AS423" s="54"/>
      <c r="AT423" s="54"/>
      <c r="AU423" s="111"/>
      <c r="AV423" s="107">
        <v>0</v>
      </c>
      <c r="AW423" s="107"/>
      <c r="AX423" s="107"/>
      <c r="AY423" s="54">
        <f>(BB423-AV423)</f>
        <v>4000</v>
      </c>
      <c r="AZ423" s="41"/>
      <c r="BA423" s="41"/>
      <c r="BB423" s="54">
        <v>4000</v>
      </c>
      <c r="BC423" s="54">
        <v>4000</v>
      </c>
      <c r="BD423" s="107">
        <v>3469.47</v>
      </c>
      <c r="BE423" s="54">
        <v>3469.47</v>
      </c>
      <c r="BF423" s="54">
        <v>3550.22</v>
      </c>
      <c r="BG423" s="54">
        <v>3469.47</v>
      </c>
      <c r="BH423" s="54">
        <v>0</v>
      </c>
      <c r="BI423" s="54">
        <f>(BJ423-BH423)</f>
        <v>0</v>
      </c>
      <c r="BJ423" s="54">
        <v>0</v>
      </c>
      <c r="BK423" s="54">
        <v>0</v>
      </c>
      <c r="BL423" s="54">
        <f t="shared" si="1206"/>
        <v>0</v>
      </c>
      <c r="BM423" s="54"/>
      <c r="BN423" s="54"/>
      <c r="BO423" s="54">
        <v>3750</v>
      </c>
      <c r="BP423" s="54"/>
      <c r="BQ423" s="54"/>
      <c r="BR423" s="54">
        <f>(BS423-BO423)</f>
        <v>3750</v>
      </c>
      <c r="BS423" s="54">
        <v>7500</v>
      </c>
      <c r="BT423" s="54">
        <v>0</v>
      </c>
      <c r="BU423" s="54">
        <f>(BY423-BO423)</f>
        <v>0</v>
      </c>
      <c r="BV423" s="54">
        <v>7500</v>
      </c>
      <c r="BW423" s="54"/>
      <c r="BX423" s="54"/>
      <c r="BY423" s="54">
        <v>3750</v>
      </c>
      <c r="BZ423" s="54">
        <v>3750</v>
      </c>
      <c r="CA423" s="54">
        <f t="shared" si="1207"/>
        <v>108.08567302786882</v>
      </c>
      <c r="CB423" s="54">
        <f t="shared" si="1208"/>
        <v>100</v>
      </c>
      <c r="CC423" s="54"/>
      <c r="CD423" s="54"/>
      <c r="CE423" s="54">
        <v>7500</v>
      </c>
      <c r="CF423" s="54">
        <v>0</v>
      </c>
      <c r="CG423" s="54">
        <f t="shared" si="1209"/>
        <v>0</v>
      </c>
      <c r="CH423" s="54">
        <f>(CI423-CE423)</f>
        <v>0</v>
      </c>
      <c r="CI423" s="54">
        <v>7500</v>
      </c>
      <c r="CJ423" s="54"/>
      <c r="CK423" s="54">
        <f t="shared" si="1184"/>
        <v>0</v>
      </c>
      <c r="CL423" s="54">
        <f>(CM423-CI423)</f>
        <v>0</v>
      </c>
      <c r="CM423" s="54">
        <v>7500</v>
      </c>
      <c r="CN423" s="54"/>
      <c r="CO423" s="54">
        <f t="shared" si="1185"/>
        <v>0</v>
      </c>
      <c r="CP423" s="54">
        <f>(CQ423-CM423)</f>
        <v>0</v>
      </c>
      <c r="CQ423" s="54">
        <v>7500</v>
      </c>
      <c r="CR423" s="54">
        <v>3750</v>
      </c>
      <c r="CS423" s="54">
        <f t="shared" si="1186"/>
        <v>50</v>
      </c>
      <c r="CT423" s="54">
        <f>(CU423-CQ423)</f>
        <v>1250</v>
      </c>
      <c r="CU423" s="54">
        <v>8750</v>
      </c>
      <c r="CV423" s="54">
        <v>3750</v>
      </c>
      <c r="CW423" s="54">
        <f t="shared" si="1187"/>
        <v>42.857142857142854</v>
      </c>
      <c r="CX423" s="54">
        <f>(CY423-CU423)</f>
        <v>0</v>
      </c>
      <c r="CY423" s="54">
        <v>8750</v>
      </c>
      <c r="CZ423" s="838"/>
      <c r="DA423" s="838"/>
      <c r="DB423" s="54">
        <v>3750</v>
      </c>
      <c r="DC423" s="838">
        <v>5000</v>
      </c>
      <c r="DD423" s="838">
        <f t="shared" si="1188"/>
        <v>133.33333333333331</v>
      </c>
      <c r="DE423" s="838">
        <f t="shared" si="1189"/>
        <v>50</v>
      </c>
      <c r="DF423" s="838">
        <v>8750</v>
      </c>
      <c r="DG423" s="838">
        <v>10000</v>
      </c>
      <c r="DH423" s="54">
        <v>0</v>
      </c>
      <c r="DI423" s="838">
        <f t="shared" si="1190"/>
        <v>0</v>
      </c>
      <c r="DJ423" s="54">
        <f>(DK423-DG423)</f>
        <v>0</v>
      </c>
      <c r="DK423" s="838">
        <v>10000</v>
      </c>
      <c r="DL423" s="838">
        <f t="shared" si="1191"/>
        <v>87.5</v>
      </c>
      <c r="DM423" s="54">
        <f>(DN423-DK423)</f>
        <v>0</v>
      </c>
      <c r="DN423" s="838">
        <v>10000</v>
      </c>
      <c r="DO423" s="838">
        <v>5000</v>
      </c>
      <c r="DP423" s="838">
        <f t="shared" si="1192"/>
        <v>50</v>
      </c>
      <c r="DQ423" s="838">
        <f>(DR423-DN423)</f>
        <v>1250</v>
      </c>
      <c r="DR423" s="838">
        <v>11250</v>
      </c>
      <c r="DS423" s="838">
        <v>5000</v>
      </c>
      <c r="DT423" s="838">
        <f t="shared" si="1193"/>
        <v>44.444444444444443</v>
      </c>
      <c r="DU423" s="838">
        <f>(DV423-DR423)</f>
        <v>0</v>
      </c>
      <c r="DV423" s="838">
        <v>11250</v>
      </c>
      <c r="DW423" s="838">
        <v>14000</v>
      </c>
      <c r="DX423" s="838"/>
      <c r="DY423" s="838"/>
      <c r="DZ423" s="838">
        <v>5000</v>
      </c>
      <c r="EA423" s="838">
        <v>14000</v>
      </c>
      <c r="EB423" s="838">
        <v>0</v>
      </c>
      <c r="EC423" s="838">
        <f t="shared" si="1194"/>
        <v>0</v>
      </c>
      <c r="ED423" s="838">
        <f>(EE423-EA423)</f>
        <v>11000</v>
      </c>
      <c r="EE423" s="838">
        <v>25000</v>
      </c>
      <c r="EF423" s="838">
        <v>0</v>
      </c>
      <c r="EG423" s="838">
        <f t="shared" si="1195"/>
        <v>0</v>
      </c>
      <c r="EH423" s="838" t="e">
        <f>(#REF!-EE423)</f>
        <v>#REF!</v>
      </c>
      <c r="EI423" s="838">
        <f>IFERROR(#REF!/DZ423*100,)</f>
        <v>0</v>
      </c>
      <c r="EJ423" s="838">
        <f>IFERROR(#REF!/#REF!*100,)</f>
        <v>0</v>
      </c>
      <c r="EK423" s="838">
        <v>17000</v>
      </c>
      <c r="EL423" s="838"/>
      <c r="EM423" s="838"/>
      <c r="EN423" s="838"/>
      <c r="EO423" s="838"/>
      <c r="EP423" s="838"/>
      <c r="EQ423" s="838"/>
      <c r="ER423" s="838"/>
      <c r="ES423" s="146">
        <f t="shared" si="1141"/>
        <v>0</v>
      </c>
      <c r="EW423" s="713"/>
      <c r="EX423" s="739">
        <f>IF(EX$9=$K423,#REF!,0)</f>
        <v>0</v>
      </c>
      <c r="EY423" s="739">
        <f>IF(EY$9=$K423,#REF!,0)</f>
        <v>0</v>
      </c>
      <c r="EZ423" s="739">
        <f>IF(EZ$9=$K423,#REF!,0)</f>
        <v>0</v>
      </c>
      <c r="FA423" s="739">
        <f>IF(FA$9=$K423,#REF!,0)</f>
        <v>0</v>
      </c>
      <c r="FB423" s="739">
        <f>IF(FB$9=$K423,#REF!,0)</f>
        <v>0</v>
      </c>
      <c r="FC423" s="739">
        <f>IF(FC$9=$K423,#REF!,0)</f>
        <v>0</v>
      </c>
      <c r="FD423" s="739">
        <f>IF(FD$9=$K423,#REF!,0)</f>
        <v>0</v>
      </c>
      <c r="FE423" s="739">
        <f>IF(FE$9=$K423,#REF!,0)</f>
        <v>0</v>
      </c>
      <c r="FF423" s="739">
        <f>IF(FF$9=$K423,#REF!,0)</f>
        <v>0</v>
      </c>
      <c r="FG423" s="739">
        <f>IF(FG$9=$K423,#REF!,0)</f>
        <v>0</v>
      </c>
      <c r="FH423" s="739">
        <f>IF(FH$9=$K423,#REF!,0)</f>
        <v>0</v>
      </c>
      <c r="FI423" s="739">
        <f>IF(FI$9=$K423,#REF!,0)</f>
        <v>0</v>
      </c>
      <c r="FJ423" s="739">
        <f>IF(FJ$9=$K423,#REF!,0)</f>
        <v>0</v>
      </c>
      <c r="FK423" s="739">
        <f>IF(FK$9=$K423,#REF!,0)</f>
        <v>0</v>
      </c>
      <c r="FL423" s="739">
        <f>IF(FL$9=$K423,#REF!,0)</f>
        <v>0</v>
      </c>
      <c r="FM423" s="739">
        <f>IF(FM$9=$K423,#REF!,0)</f>
        <v>0</v>
      </c>
      <c r="FN423" s="739">
        <f>IF(FN$9=$K423,#REF!,0)</f>
        <v>0</v>
      </c>
      <c r="FO423" s="739">
        <f>IF(FO$9=$K423,#REF!,0)</f>
        <v>0</v>
      </c>
      <c r="FP423" s="739">
        <f>IF(FP$9=$K423,#REF!,0)</f>
        <v>0</v>
      </c>
      <c r="FQ423" s="739">
        <f>IF(FQ$9=$K423,#REF!,0)</f>
        <v>0</v>
      </c>
      <c r="FS423" s="1097"/>
      <c r="FT423" s="713"/>
      <c r="FU423" s="739">
        <f t="shared" si="1174"/>
        <v>0</v>
      </c>
      <c r="FV423" s="739">
        <f t="shared" si="1174"/>
        <v>0</v>
      </c>
      <c r="FW423" s="739">
        <f t="shared" si="1174"/>
        <v>0</v>
      </c>
      <c r="FX423" s="739">
        <f t="shared" si="1174"/>
        <v>0</v>
      </c>
      <c r="FY423" s="739">
        <f t="shared" si="1174"/>
        <v>0</v>
      </c>
      <c r="FZ423" s="739">
        <f t="shared" si="1174"/>
        <v>0</v>
      </c>
      <c r="GA423" s="739">
        <f t="shared" si="1174"/>
        <v>0</v>
      </c>
      <c r="GB423" s="739">
        <f t="shared" si="1174"/>
        <v>0</v>
      </c>
      <c r="GC423" s="739">
        <f t="shared" si="1174"/>
        <v>0</v>
      </c>
      <c r="GD423" s="739">
        <f t="shared" si="1174"/>
        <v>0</v>
      </c>
      <c r="GE423" s="739">
        <f t="shared" si="1175"/>
        <v>0</v>
      </c>
      <c r="GF423" s="739">
        <f t="shared" si="1175"/>
        <v>0</v>
      </c>
      <c r="GG423" s="739">
        <f t="shared" si="1175"/>
        <v>0</v>
      </c>
      <c r="GH423" s="739">
        <f t="shared" si="1175"/>
        <v>0</v>
      </c>
      <c r="GI423" s="739">
        <f t="shared" si="1175"/>
        <v>0</v>
      </c>
      <c r="GJ423" s="739">
        <f t="shared" si="1175"/>
        <v>0</v>
      </c>
      <c r="GK423" s="739">
        <f t="shared" si="1175"/>
        <v>0</v>
      </c>
      <c r="GL423" s="739">
        <f t="shared" si="1175"/>
        <v>0</v>
      </c>
      <c r="GM423" s="739">
        <f t="shared" si="1175"/>
        <v>0</v>
      </c>
      <c r="GN423" s="739">
        <f t="shared" si="1175"/>
        <v>0</v>
      </c>
      <c r="GO423" s="1097"/>
      <c r="GP423" s="713"/>
      <c r="GQ423" s="1098">
        <f>IF(GQ$9=$N423,#REF!,0)</f>
        <v>0</v>
      </c>
      <c r="GR423" s="1098">
        <f>IF(GR$9=$N423,#REF!,0)</f>
        <v>0</v>
      </c>
      <c r="GS423" s="1098">
        <f>IF(GS$9=$N423,#REF!,0)</f>
        <v>0</v>
      </c>
      <c r="GT423" s="1098">
        <f>IF(GT$9=$N423,#REF!,0)</f>
        <v>0</v>
      </c>
      <c r="GU423" s="1098" t="e">
        <f>IF(GU$9=$N423,#REF!,0)</f>
        <v>#REF!</v>
      </c>
      <c r="GV423" s="1098">
        <f>IF(GV$9=$N423,#REF!,0)</f>
        <v>0</v>
      </c>
      <c r="GW423" s="1098">
        <f>IF(GW$9=$N423,#REF!,0)</f>
        <v>0</v>
      </c>
      <c r="GX423" s="1098">
        <f>IF(GX$9=$N423,#REF!,0)</f>
        <v>0</v>
      </c>
      <c r="GY423" s="1098">
        <f>IF(GY$9=$N423,#REF!,0)</f>
        <v>0</v>
      </c>
      <c r="GZ423" s="1098">
        <f>IF(GZ$9=$N423,#REF!,0)</f>
        <v>0</v>
      </c>
      <c r="HA423" s="1098">
        <f>IF(HA$9=$N423,#REF!,0)</f>
        <v>0</v>
      </c>
      <c r="HB423" s="1098">
        <f>IF(HB$9=$N423,#REF!,0)</f>
        <v>0</v>
      </c>
      <c r="HC423" s="1098">
        <f>IF(HC$9=$N423,#REF!,0)</f>
        <v>0</v>
      </c>
      <c r="HD423" s="1098">
        <f>IF(HD$9=$N423,#REF!,0)</f>
        <v>0</v>
      </c>
      <c r="HE423" s="1098">
        <f>IF(HE$9=$N423,#REF!,0)</f>
        <v>0</v>
      </c>
      <c r="HF423" s="1098">
        <f>IF(HF$9=$N423,#REF!,0)</f>
        <v>0</v>
      </c>
      <c r="HG423" s="1098">
        <f>IF(HG$9=$N423,#REF!,0)</f>
        <v>0</v>
      </c>
      <c r="HH423" s="1098">
        <f>IF(HH$9=$N423,#REF!,0)</f>
        <v>0</v>
      </c>
      <c r="HI423" s="1098">
        <f>IF(HI$9=$N423,#REF!,0)</f>
        <v>0</v>
      </c>
      <c r="HJ423" s="1098">
        <f>IF(HJ$9=$N423,#REF!,0)</f>
        <v>0</v>
      </c>
      <c r="HK423" s="1098">
        <f>IF(HK$9=$N423,#REF!,0)</f>
        <v>0</v>
      </c>
      <c r="HL423" s="1098">
        <f>IF(HL$9=$N423,#REF!,0)</f>
        <v>0</v>
      </c>
      <c r="HM423" s="1098">
        <f>IF(HM$9=$N423,#REF!,0)</f>
        <v>0</v>
      </c>
      <c r="HN423" s="1098">
        <f>IF(HN$9=$N423,#REF!,0)</f>
        <v>0</v>
      </c>
      <c r="HO423" s="1098">
        <f>IF(HO$9=$N423,#REF!,0)</f>
        <v>0</v>
      </c>
      <c r="HP423" s="1098">
        <f>IF(HP$9=$N423,#REF!,0)</f>
        <v>0</v>
      </c>
      <c r="HQ423" s="1098">
        <f>IF(HQ$9=$N423,#REF!,0)</f>
        <v>0</v>
      </c>
      <c r="HR423" s="1098">
        <f>IF(HR$9=$N423,#REF!,0)</f>
        <v>0</v>
      </c>
      <c r="HS423" s="1098">
        <f>IF(HS$9=$N423,#REF!,0)</f>
        <v>0</v>
      </c>
      <c r="HT423" s="1098">
        <f>IF(HT$9=$N423,#REF!,0)</f>
        <v>0</v>
      </c>
      <c r="HU423" s="1098">
        <f>IF(HU$9=$N423,#REF!,0)</f>
        <v>0</v>
      </c>
      <c r="HV423" s="1098">
        <f>IF(HV$9=$N423,#REF!,0)</f>
        <v>0</v>
      </c>
      <c r="HW423" s="1098">
        <f>IF(HW$9=$N423,#REF!,0)</f>
        <v>0</v>
      </c>
      <c r="HX423" s="1098">
        <f>IF(HX$9=$N423,#REF!,0)</f>
        <v>0</v>
      </c>
      <c r="HY423" s="1098">
        <f>IF(HY$9=$N423,#REF!,0)</f>
        <v>0</v>
      </c>
      <c r="HZ423" s="1098">
        <f>IF(HZ$9=$N423,#REF!,0)</f>
        <v>0</v>
      </c>
      <c r="IA423" s="1098">
        <f>IF(IA$9=$N423,#REF!,0)</f>
        <v>0</v>
      </c>
      <c r="IB423" s="1098">
        <f>IF(IB$9=$N423,#REF!,0)</f>
        <v>0</v>
      </c>
      <c r="IC423" s="1098">
        <f>IF(IC$9=$N423,#REF!,0)</f>
        <v>0</v>
      </c>
      <c r="ID423" s="1098">
        <f>IF(ID$9=$N423,#REF!,0)</f>
        <v>0</v>
      </c>
      <c r="IE423" s="1098">
        <f>IF(IE$9=$N423,#REF!,0)</f>
        <v>0</v>
      </c>
      <c r="IF423" s="1098">
        <f>IF(IF$9=$N423,#REF!,0)</f>
        <v>0</v>
      </c>
      <c r="IG423" s="1098">
        <f>IF(IG$9=$N423,#REF!,0)</f>
        <v>0</v>
      </c>
      <c r="IH423" s="1098">
        <f>IF(IH$9=$N423,#REF!,0)</f>
        <v>0</v>
      </c>
      <c r="II423" s="1098">
        <f>IF(II$9=$N423,#REF!,0)</f>
        <v>0</v>
      </c>
      <c r="IJ423" s="1098">
        <f>IF(IJ$9=$N423,#REF!,0)</f>
        <v>0</v>
      </c>
      <c r="IK423" s="1098">
        <f>IF(IK$9=$N423,#REF!,0)</f>
        <v>0</v>
      </c>
      <c r="IL423" s="1098">
        <f>IF(IL$9=$N423,#REF!,0)</f>
        <v>0</v>
      </c>
      <c r="IM423" s="1098">
        <f>IF(IM$9=$N423,#REF!,0)</f>
        <v>0</v>
      </c>
      <c r="IN423" s="1098">
        <f>IF(IN$9=$N423,#REF!,0)</f>
        <v>0</v>
      </c>
      <c r="IO423" s="1098">
        <f>IF(IO$9=$N423,#REF!,0)</f>
        <v>0</v>
      </c>
      <c r="IP423" s="1098">
        <f>IF(IP$9=$N423,#REF!,0)</f>
        <v>0</v>
      </c>
      <c r="IQ423" s="1098">
        <f>IF(IQ$9=$N423,#REF!,0)</f>
        <v>0</v>
      </c>
      <c r="IR423" s="1098">
        <f>IF(IR$9=$N423,#REF!,0)</f>
        <v>0</v>
      </c>
      <c r="IS423" s="1098">
        <f>IF(IS$9=$N423,#REF!,0)</f>
        <v>0</v>
      </c>
      <c r="IT423" s="1098">
        <f>IF(IT$9=$N423,#REF!,0)</f>
        <v>0</v>
      </c>
      <c r="IU423" s="1098">
        <f>IF(IU$9=$N423,#REF!,0)</f>
        <v>0</v>
      </c>
      <c r="IV423" s="1098">
        <f>IF(IV$9=$N423,#REF!,0)</f>
        <v>0</v>
      </c>
      <c r="IW423" s="1098">
        <f>IF(IW$9=$N423,#REF!,0)</f>
        <v>0</v>
      </c>
      <c r="IX423" s="1098">
        <f>IF(IX$9=$N423,#REF!,0)</f>
        <v>0</v>
      </c>
      <c r="IY423" s="1098">
        <f>IF(IY$9=$N423,#REF!,0)</f>
        <v>0</v>
      </c>
      <c r="IZ423" s="1098">
        <f>IF(IZ$9=$N423,#REF!,0)</f>
        <v>0</v>
      </c>
      <c r="JA423" s="1098">
        <f>IF(JA$9=$N423,#REF!,0)</f>
        <v>0</v>
      </c>
      <c r="JB423" s="1098">
        <f>IF(JB$9=$N423,#REF!,0)</f>
        <v>0</v>
      </c>
      <c r="JC423" s="1098">
        <f>IF(JC$9=$N423,#REF!,0)</f>
        <v>0</v>
      </c>
      <c r="JD423" s="1098">
        <f>IF(JD$9=$N423,#REF!,0)</f>
        <v>0</v>
      </c>
      <c r="JE423" s="1098">
        <f>IF(JE$9=$N423,#REF!,0)</f>
        <v>0</v>
      </c>
      <c r="JF423" s="1098">
        <f>IF(JF$9=$N423,#REF!,0)</f>
        <v>0</v>
      </c>
      <c r="JG423" s="1098">
        <f>IF(JG$9=$N423,#REF!,0)</f>
        <v>0</v>
      </c>
      <c r="JH423" s="1098">
        <f>IF(JH$9=$N423,#REF!,0)</f>
        <v>0</v>
      </c>
      <c r="JI423" s="1098">
        <f>IF(JI$9=$N423,#REF!,0)</f>
        <v>0</v>
      </c>
      <c r="JJ423" s="1098">
        <f>IF(JJ$9=$N423,#REF!,0)</f>
        <v>0</v>
      </c>
      <c r="JK423" s="1098">
        <f>IF(JK$9=$N423,#REF!,0)</f>
        <v>0</v>
      </c>
      <c r="JL423" s="1098">
        <f>IF(JL$9=$N423,#REF!,0)</f>
        <v>0</v>
      </c>
      <c r="JM423" s="1098">
        <f>IF(JM$9=$N423,#REF!,0)</f>
        <v>0</v>
      </c>
      <c r="JN423" s="1098">
        <f>IF(JN$9=$N423,#REF!,0)</f>
        <v>0</v>
      </c>
      <c r="JO423" s="1098">
        <f>IF(JO$9=$N423,#REF!,0)</f>
        <v>0</v>
      </c>
      <c r="JP423" s="1098">
        <f>IF(JP$9=$N423,#REF!,0)</f>
        <v>0</v>
      </c>
      <c r="JQ423" s="1098">
        <f>IF(JQ$9=$N423,#REF!,0)</f>
        <v>0</v>
      </c>
      <c r="JR423" s="1098">
        <f>IF(JR$9=$N423,#REF!,0)</f>
        <v>0</v>
      </c>
      <c r="JS423" s="1098">
        <f>IF(JS$9=$N423,#REF!,0)</f>
        <v>0</v>
      </c>
      <c r="JT423" s="1098">
        <f>IF(JT$9=$N423,#REF!,0)</f>
        <v>0</v>
      </c>
      <c r="JU423" s="1098">
        <f>IF(JU$9=$N423,#REF!,0)</f>
        <v>0</v>
      </c>
      <c r="JV423" s="1098">
        <f>IF(JV$9=$N423,#REF!,0)</f>
        <v>0</v>
      </c>
      <c r="JW423" s="1098">
        <f>IF(JW$9=$N423,#REF!,0)</f>
        <v>0</v>
      </c>
      <c r="JX423" s="681"/>
      <c r="JY423" s="713"/>
      <c r="JZ423" s="681">
        <f t="shared" ref="JZ423:KJ435" si="1219">IF(JZ$9=$L423,$DY423,0)</f>
        <v>0</v>
      </c>
      <c r="KA423" s="681">
        <f t="shared" si="1219"/>
        <v>0</v>
      </c>
      <c r="KB423" s="681">
        <f t="shared" si="1219"/>
        <v>0</v>
      </c>
      <c r="KC423" s="681">
        <f t="shared" si="1219"/>
        <v>0</v>
      </c>
      <c r="KD423" s="681">
        <f t="shared" si="1219"/>
        <v>0</v>
      </c>
      <c r="KE423" s="681">
        <f t="shared" si="1219"/>
        <v>0</v>
      </c>
      <c r="KF423" s="681">
        <f t="shared" si="1219"/>
        <v>0</v>
      </c>
      <c r="KG423" s="681">
        <f t="shared" si="1219"/>
        <v>0</v>
      </c>
      <c r="KH423" s="681">
        <f t="shared" si="1219"/>
        <v>0</v>
      </c>
      <c r="KI423" s="681">
        <f t="shared" si="1219"/>
        <v>0</v>
      </c>
      <c r="KJ423" s="681">
        <f t="shared" si="1219"/>
        <v>0</v>
      </c>
      <c r="KN423" s="1098">
        <f t="shared" si="1214"/>
        <v>0</v>
      </c>
      <c r="KO423" s="1098">
        <f t="shared" si="1214"/>
        <v>0</v>
      </c>
      <c r="KP423" s="1098">
        <f t="shared" si="1214"/>
        <v>0</v>
      </c>
      <c r="KQ423" s="1098">
        <f t="shared" si="1214"/>
        <v>0</v>
      </c>
      <c r="KR423" s="1098">
        <f t="shared" si="1214"/>
        <v>0</v>
      </c>
      <c r="KS423" s="1098">
        <f t="shared" si="1214"/>
        <v>0</v>
      </c>
      <c r="KT423" s="1098">
        <f t="shared" si="1214"/>
        <v>0</v>
      </c>
      <c r="KU423" s="1098">
        <f t="shared" si="1214"/>
        <v>0</v>
      </c>
      <c r="KV423" s="1098">
        <f t="shared" si="1214"/>
        <v>0</v>
      </c>
      <c r="KW423" s="1098">
        <f t="shared" si="1214"/>
        <v>0</v>
      </c>
      <c r="KX423" s="1098">
        <f t="shared" si="1214"/>
        <v>0</v>
      </c>
      <c r="KY423" s="1098">
        <f t="shared" si="1214"/>
        <v>0</v>
      </c>
      <c r="KZ423" s="1098">
        <f t="shared" si="1214"/>
        <v>0</v>
      </c>
      <c r="LA423" s="1098">
        <f t="shared" si="1214"/>
        <v>0</v>
      </c>
      <c r="LB423" s="1098">
        <f t="shared" si="1214"/>
        <v>0</v>
      </c>
      <c r="LC423" s="1098">
        <f t="shared" si="1214"/>
        <v>0</v>
      </c>
      <c r="LD423" s="1098">
        <f t="shared" si="1213"/>
        <v>0</v>
      </c>
      <c r="LE423" s="1098">
        <f t="shared" si="1213"/>
        <v>0</v>
      </c>
      <c r="LF423" s="1098">
        <f t="shared" si="1213"/>
        <v>0</v>
      </c>
      <c r="LG423" s="1098">
        <f t="shared" si="1213"/>
        <v>0</v>
      </c>
      <c r="LH423" s="1098">
        <f t="shared" si="1213"/>
        <v>0</v>
      </c>
      <c r="LI423" s="1098">
        <f t="shared" si="1213"/>
        <v>0</v>
      </c>
      <c r="LJ423" s="1098">
        <f t="shared" si="1213"/>
        <v>0</v>
      </c>
      <c r="LK423" s="1098">
        <f t="shared" si="1213"/>
        <v>0</v>
      </c>
      <c r="LL423" s="1098">
        <f t="shared" si="1213"/>
        <v>0</v>
      </c>
      <c r="LM423" s="1098">
        <f t="shared" si="1213"/>
        <v>0</v>
      </c>
      <c r="LN423" s="1098">
        <f t="shared" si="1213"/>
        <v>0</v>
      </c>
      <c r="LO423" s="1098">
        <f t="shared" si="1213"/>
        <v>0</v>
      </c>
      <c r="LP423" s="1098">
        <f t="shared" si="1213"/>
        <v>0</v>
      </c>
      <c r="LQ423" s="1098">
        <f t="shared" si="1213"/>
        <v>0</v>
      </c>
      <c r="LR423" s="1098">
        <f t="shared" si="1204"/>
        <v>0</v>
      </c>
      <c r="LS423" s="1098">
        <f t="shared" si="1106"/>
        <v>0</v>
      </c>
    </row>
    <row r="424" spans="1:331" s="1097" customFormat="1" ht="21" customHeight="1" x14ac:dyDescent="0.35">
      <c r="A424" s="1099"/>
      <c r="B424" s="871" t="s">
        <v>904</v>
      </c>
      <c r="C424" s="870" t="s">
        <v>9</v>
      </c>
      <c r="D424" s="871"/>
      <c r="E424" s="871"/>
      <c r="F424" s="871"/>
      <c r="G424" s="871"/>
      <c r="H424" s="871"/>
      <c r="I424" s="871"/>
      <c r="J424" s="871" t="s">
        <v>212</v>
      </c>
      <c r="K424" s="877"/>
      <c r="L424" s="879"/>
      <c r="M424" s="874">
        <v>312</v>
      </c>
      <c r="N424" s="1381" t="s">
        <v>586</v>
      </c>
      <c r="O424" s="89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622"/>
      <c r="AJ424" s="35"/>
      <c r="AK424" s="35"/>
      <c r="AL424" s="35"/>
      <c r="AM424" s="35"/>
      <c r="AN424" s="106"/>
      <c r="AO424" s="106"/>
      <c r="AP424" s="106"/>
      <c r="AQ424" s="106"/>
      <c r="AR424" s="106">
        <f>SUM(AR425)</f>
        <v>0</v>
      </c>
      <c r="AS424" s="38"/>
      <c r="AT424" s="38"/>
      <c r="AU424" s="106"/>
      <c r="AV424" s="106">
        <f>SUM(AV425)</f>
        <v>0</v>
      </c>
      <c r="AW424" s="48"/>
      <c r="AX424" s="48"/>
      <c r="AY424" s="106">
        <f>SUM(AY425)</f>
        <v>4000</v>
      </c>
      <c r="AZ424" s="41"/>
      <c r="BA424" s="41"/>
      <c r="BB424" s="106">
        <f t="shared" si="1215"/>
        <v>4000</v>
      </c>
      <c r="BC424" s="106">
        <f t="shared" si="1215"/>
        <v>4000</v>
      </c>
      <c r="BD424" s="106">
        <f t="shared" si="1215"/>
        <v>3469.47</v>
      </c>
      <c r="BE424" s="106">
        <f t="shared" si="1215"/>
        <v>3469.47</v>
      </c>
      <c r="BF424" s="106">
        <f t="shared" si="1215"/>
        <v>3550.22</v>
      </c>
      <c r="BG424" s="106">
        <f t="shared" si="1215"/>
        <v>3469.47</v>
      </c>
      <c r="BH424" s="106">
        <f t="shared" si="1215"/>
        <v>0</v>
      </c>
      <c r="BI424" s="106">
        <f>SUM(BI425)</f>
        <v>0</v>
      </c>
      <c r="BJ424" s="106">
        <f>SUM(BJ425)</f>
        <v>0</v>
      </c>
      <c r="BK424" s="106">
        <f t="shared" si="1215"/>
        <v>0</v>
      </c>
      <c r="BL424" s="106">
        <f t="shared" ref="BL424:BL425" si="1220">IFERROR(BK424/BJ424*100,)</f>
        <v>0</v>
      </c>
      <c r="BM424" s="106"/>
      <c r="BN424" s="106"/>
      <c r="BO424" s="106">
        <f>SUM(BO425)</f>
        <v>3750</v>
      </c>
      <c r="BP424" s="106"/>
      <c r="BQ424" s="106"/>
      <c r="BR424" s="106">
        <f>SUM(BR425)</f>
        <v>3750</v>
      </c>
      <c r="BS424" s="106">
        <f>SUM(BS425)</f>
        <v>7500</v>
      </c>
      <c r="BT424" s="106">
        <f>SUM(BT425)</f>
        <v>0</v>
      </c>
      <c r="BU424" s="106">
        <f>SUM(BU425)</f>
        <v>0</v>
      </c>
      <c r="BV424" s="106">
        <f>SUM(BV425)</f>
        <v>7500</v>
      </c>
      <c r="BW424" s="106"/>
      <c r="BX424" s="106"/>
      <c r="BY424" s="106">
        <f>SUM(BY425)</f>
        <v>3750</v>
      </c>
      <c r="BZ424" s="106">
        <f>SUM(BZ425)</f>
        <v>3750</v>
      </c>
      <c r="CA424" s="106">
        <f t="shared" ref="CA424:CA425" si="1221">IFERROR(BZ424/BG424*100,)</f>
        <v>108.08567302786882</v>
      </c>
      <c r="CB424" s="106">
        <f t="shared" ref="CB424:CB425" si="1222">IFERROR(BZ424/BY424*100,)</f>
        <v>100</v>
      </c>
      <c r="CC424" s="106">
        <f>SUM(CC425)</f>
        <v>0</v>
      </c>
      <c r="CD424" s="106">
        <f>SUM(CD425)</f>
        <v>0</v>
      </c>
      <c r="CE424" s="106">
        <f>SUM(CE425)</f>
        <v>7500</v>
      </c>
      <c r="CF424" s="106">
        <f>SUM(CF425)</f>
        <v>0</v>
      </c>
      <c r="CG424" s="106">
        <f t="shared" ref="CG424:CG425" si="1223">IFERROR(CF424/CE424*100,)</f>
        <v>0</v>
      </c>
      <c r="CH424" s="106">
        <f>SUM(CH425)</f>
        <v>0</v>
      </c>
      <c r="CI424" s="106">
        <f>SUM(CI425)</f>
        <v>7500</v>
      </c>
      <c r="CJ424" s="106"/>
      <c r="CK424" s="106">
        <f t="shared" ref="CK424:CK425" si="1224">IFERROR(CJ424/CI424*100,)</f>
        <v>0</v>
      </c>
      <c r="CL424" s="106">
        <f>SUM(CL425)</f>
        <v>0</v>
      </c>
      <c r="CM424" s="106">
        <f>SUM(CM425)</f>
        <v>7500</v>
      </c>
      <c r="CN424" s="106"/>
      <c r="CO424" s="106">
        <f t="shared" ref="CO424:CO425" si="1225">IFERROR(CN424/CM424*100,)</f>
        <v>0</v>
      </c>
      <c r="CP424" s="106">
        <f>SUM(CP425)</f>
        <v>0</v>
      </c>
      <c r="CQ424" s="106">
        <f>SUM(CQ425)</f>
        <v>7500</v>
      </c>
      <c r="CR424" s="106">
        <f>SUM(CR425)</f>
        <v>3750</v>
      </c>
      <c r="CS424" s="106">
        <f t="shared" ref="CS424:CS425" si="1226">IFERROR(CR424/CQ424*100,)</f>
        <v>50</v>
      </c>
      <c r="CT424" s="106">
        <f>SUM(CT425)</f>
        <v>1250</v>
      </c>
      <c r="CU424" s="106">
        <f>SUM(CU425)</f>
        <v>8750</v>
      </c>
      <c r="CV424" s="106">
        <f>SUM(CV425)</f>
        <v>3750</v>
      </c>
      <c r="CW424" s="106">
        <f t="shared" ref="CW424:CW425" si="1227">IFERROR(CV424/CU424*100,)</f>
        <v>42.857142857142854</v>
      </c>
      <c r="CX424" s="106">
        <f t="shared" si="1216"/>
        <v>0</v>
      </c>
      <c r="CY424" s="106">
        <f t="shared" si="1216"/>
        <v>8750</v>
      </c>
      <c r="CZ424" s="120">
        <f t="shared" si="1216"/>
        <v>0</v>
      </c>
      <c r="DA424" s="120">
        <f t="shared" si="1216"/>
        <v>0</v>
      </c>
      <c r="DB424" s="106">
        <v>3750</v>
      </c>
      <c r="DC424" s="120">
        <f>SUM(DC425)</f>
        <v>5000</v>
      </c>
      <c r="DD424" s="120">
        <f t="shared" ref="DD424:DD425" si="1228">IFERROR(DC424/DB424*100,)</f>
        <v>133.33333333333331</v>
      </c>
      <c r="DE424" s="120">
        <f t="shared" ref="DE424:DE425" si="1229">IFERROR(DC424/DK424*100,)</f>
        <v>50</v>
      </c>
      <c r="DF424" s="120">
        <v>8750</v>
      </c>
      <c r="DG424" s="120">
        <f t="shared" si="1216"/>
        <v>10000</v>
      </c>
      <c r="DH424" s="106">
        <f t="shared" si="1216"/>
        <v>0</v>
      </c>
      <c r="DI424" s="120">
        <f t="shared" ref="DI424:DI425" si="1230">IFERROR(DH424/DG424*100,)</f>
        <v>0</v>
      </c>
      <c r="DJ424" s="106">
        <f>SUM(DJ425)</f>
        <v>0</v>
      </c>
      <c r="DK424" s="120">
        <f>SUM(DK425)</f>
        <v>10000</v>
      </c>
      <c r="DL424" s="120">
        <f t="shared" ref="DL424:DL425" si="1231">IFERROR(DF424/DK424*100,)</f>
        <v>87.5</v>
      </c>
      <c r="DM424" s="106">
        <f>SUM(DM425)</f>
        <v>0</v>
      </c>
      <c r="DN424" s="120">
        <f>SUM(DN425)</f>
        <v>10000</v>
      </c>
      <c r="DO424" s="120">
        <f>SUM(DO425)</f>
        <v>5000</v>
      </c>
      <c r="DP424" s="120">
        <f t="shared" ref="DP424:DP425" si="1232">IFERROR(DO424/DN424*100,)</f>
        <v>50</v>
      </c>
      <c r="DQ424" s="120">
        <f>SUM(DQ425)</f>
        <v>1250</v>
      </c>
      <c r="DR424" s="120">
        <f>SUM(DR425)</f>
        <v>11250</v>
      </c>
      <c r="DS424" s="120">
        <f>SUM(DS425)</f>
        <v>5000</v>
      </c>
      <c r="DT424" s="120">
        <f t="shared" ref="DT424:DT425" si="1233">IFERROR(DS424/DR424*100,)</f>
        <v>44.444444444444443</v>
      </c>
      <c r="DU424" s="120">
        <f t="shared" si="1217"/>
        <v>0</v>
      </c>
      <c r="DV424" s="120">
        <f t="shared" si="1217"/>
        <v>11250</v>
      </c>
      <c r="DW424" s="120">
        <f t="shared" si="1217"/>
        <v>14000</v>
      </c>
      <c r="DX424" s="120">
        <f t="shared" si="1217"/>
        <v>0</v>
      </c>
      <c r="DY424" s="120">
        <f t="shared" si="1217"/>
        <v>0</v>
      </c>
      <c r="DZ424" s="120">
        <f t="shared" si="1217"/>
        <v>5000</v>
      </c>
      <c r="EA424" s="120">
        <f t="shared" si="1217"/>
        <v>14000</v>
      </c>
      <c r="EB424" s="120">
        <f t="shared" si="1217"/>
        <v>0</v>
      </c>
      <c r="EC424" s="120">
        <f t="shared" ref="EC424:EC425" si="1234">IFERROR(EB424/EA424*100,)</f>
        <v>0</v>
      </c>
      <c r="ED424" s="120">
        <f>SUM(ED425)</f>
        <v>11000</v>
      </c>
      <c r="EE424" s="120">
        <f>SUM(EE425)</f>
        <v>25000</v>
      </c>
      <c r="EF424" s="120">
        <f>SUM(EF425)</f>
        <v>0</v>
      </c>
      <c r="EG424" s="120">
        <f t="shared" ref="EG424:EG425" si="1235">IFERROR(EF424/EE424*100,)</f>
        <v>0</v>
      </c>
      <c r="EH424" s="120" t="e">
        <f>SUM(EH425)</f>
        <v>#REF!</v>
      </c>
      <c r="EI424" s="120">
        <f>IFERROR(#REF!/DZ424*100,)</f>
        <v>0</v>
      </c>
      <c r="EJ424" s="120">
        <f>IFERROR(#REF!/#REF!*100,)</f>
        <v>0</v>
      </c>
      <c r="EK424" s="120">
        <f t="shared" si="1218"/>
        <v>3000</v>
      </c>
      <c r="EL424" s="120">
        <f t="shared" si="1218"/>
        <v>0</v>
      </c>
      <c r="EM424" s="120">
        <f t="shared" si="1218"/>
        <v>0</v>
      </c>
      <c r="EN424" s="838"/>
      <c r="EO424" s="838"/>
      <c r="EP424" s="838"/>
      <c r="EQ424" s="838"/>
      <c r="ER424" s="838"/>
      <c r="ES424" s="146"/>
      <c r="EW424" s="713"/>
      <c r="EX424" s="739"/>
      <c r="EY424" s="739"/>
      <c r="EZ424" s="739"/>
      <c r="FA424" s="739"/>
      <c r="FB424" s="739"/>
      <c r="FC424" s="739"/>
      <c r="FD424" s="739"/>
      <c r="FE424" s="739"/>
      <c r="FF424" s="739"/>
      <c r="FG424" s="739"/>
      <c r="FH424" s="739"/>
      <c r="FI424" s="739"/>
      <c r="FJ424" s="739"/>
      <c r="FK424" s="739"/>
      <c r="FL424" s="739"/>
      <c r="FM424" s="739"/>
      <c r="FN424" s="739"/>
      <c r="FO424" s="739"/>
      <c r="FP424" s="739"/>
      <c r="FQ424" s="739"/>
      <c r="FT424" s="713"/>
      <c r="FU424" s="739"/>
      <c r="FV424" s="739"/>
      <c r="FW424" s="739"/>
      <c r="FX424" s="739"/>
      <c r="FY424" s="739"/>
      <c r="FZ424" s="739"/>
      <c r="GA424" s="739"/>
      <c r="GB424" s="739"/>
      <c r="GC424" s="739"/>
      <c r="GD424" s="739"/>
      <c r="GE424" s="739"/>
      <c r="GF424" s="739"/>
      <c r="GG424" s="739"/>
      <c r="GH424" s="739"/>
      <c r="GI424" s="739"/>
      <c r="GJ424" s="739"/>
      <c r="GK424" s="739"/>
      <c r="GL424" s="739"/>
      <c r="GM424" s="739"/>
      <c r="GN424" s="739"/>
      <c r="GP424" s="713"/>
      <c r="GQ424" s="1098"/>
      <c r="GR424" s="1098"/>
      <c r="GS424" s="1098"/>
      <c r="GT424" s="1098"/>
      <c r="GU424" s="1098"/>
      <c r="GV424" s="1098"/>
      <c r="GW424" s="1098"/>
      <c r="GX424" s="1098"/>
      <c r="GY424" s="1098"/>
      <c r="GZ424" s="1098"/>
      <c r="HA424" s="1098"/>
      <c r="HB424" s="1098"/>
      <c r="HC424" s="1098"/>
      <c r="HD424" s="1098"/>
      <c r="HE424" s="1098"/>
      <c r="HF424" s="1098"/>
      <c r="HG424" s="1098"/>
      <c r="HH424" s="1098"/>
      <c r="HI424" s="1098"/>
      <c r="HJ424" s="1098"/>
      <c r="HK424" s="1098"/>
      <c r="HL424" s="1098"/>
      <c r="HM424" s="1098"/>
      <c r="HN424" s="1098"/>
      <c r="HO424" s="1098"/>
      <c r="HP424" s="1098"/>
      <c r="HQ424" s="1098"/>
      <c r="HR424" s="1098"/>
      <c r="HS424" s="1098"/>
      <c r="HT424" s="1098"/>
      <c r="HU424" s="1098"/>
      <c r="HV424" s="1098"/>
      <c r="HW424" s="1098"/>
      <c r="HX424" s="1098"/>
      <c r="HY424" s="1098"/>
      <c r="HZ424" s="1098"/>
      <c r="IA424" s="1098"/>
      <c r="IB424" s="1098"/>
      <c r="IC424" s="1098"/>
      <c r="ID424" s="1098"/>
      <c r="IE424" s="1098"/>
      <c r="IF424" s="1098"/>
      <c r="IG424" s="1098"/>
      <c r="IH424" s="1098"/>
      <c r="II424" s="1098"/>
      <c r="IJ424" s="1098"/>
      <c r="IK424" s="1098"/>
      <c r="IL424" s="1098"/>
      <c r="IM424" s="1098"/>
      <c r="IN424" s="1098"/>
      <c r="IO424" s="1098"/>
      <c r="IP424" s="1098"/>
      <c r="IQ424" s="1098"/>
      <c r="IR424" s="1098"/>
      <c r="IS424" s="1098"/>
      <c r="IT424" s="1098"/>
      <c r="IU424" s="1098"/>
      <c r="IV424" s="1098"/>
      <c r="IW424" s="1098"/>
      <c r="IX424" s="1098"/>
      <c r="IY424" s="1098"/>
      <c r="IZ424" s="1098"/>
      <c r="JA424" s="1098"/>
      <c r="JB424" s="1098"/>
      <c r="JC424" s="1098"/>
      <c r="JD424" s="1098"/>
      <c r="JE424" s="1098"/>
      <c r="JF424" s="1098"/>
      <c r="JG424" s="1098"/>
      <c r="JH424" s="1098"/>
      <c r="JI424" s="1098"/>
      <c r="JJ424" s="1098"/>
      <c r="JK424" s="1098"/>
      <c r="JL424" s="1098"/>
      <c r="JM424" s="1098"/>
      <c r="JN424" s="1098"/>
      <c r="JO424" s="1098"/>
      <c r="JP424" s="1098"/>
      <c r="JQ424" s="1098"/>
      <c r="JR424" s="1098"/>
      <c r="JS424" s="1098"/>
      <c r="JT424" s="1098"/>
      <c r="JU424" s="1098"/>
      <c r="JV424" s="1098"/>
      <c r="JW424" s="1098"/>
      <c r="JX424" s="1098"/>
      <c r="JY424" s="713"/>
      <c r="JZ424" s="1098"/>
      <c r="KA424" s="1098"/>
      <c r="KB424" s="1098"/>
      <c r="KC424" s="1098"/>
      <c r="KD424" s="1098"/>
      <c r="KE424" s="1098"/>
      <c r="KF424" s="1098"/>
      <c r="KG424" s="1098"/>
      <c r="KH424" s="1098"/>
      <c r="KI424" s="1098"/>
      <c r="KJ424" s="1098"/>
      <c r="KN424" s="1098"/>
      <c r="KO424" s="1098"/>
      <c r="KP424" s="1098"/>
      <c r="KQ424" s="1098"/>
      <c r="KR424" s="1098"/>
      <c r="KS424" s="1098"/>
      <c r="KT424" s="1098"/>
      <c r="KU424" s="1098"/>
      <c r="KV424" s="1098"/>
      <c r="KW424" s="1098"/>
      <c r="KX424" s="1098"/>
      <c r="KY424" s="1098"/>
      <c r="KZ424" s="1098"/>
      <c r="LA424" s="1098"/>
      <c r="LB424" s="1098"/>
      <c r="LC424" s="1098"/>
      <c r="LD424" s="1098"/>
      <c r="LE424" s="1098"/>
      <c r="LF424" s="1098"/>
      <c r="LG424" s="1098"/>
      <c r="LH424" s="1098"/>
      <c r="LI424" s="1098"/>
      <c r="LJ424" s="1098"/>
      <c r="LK424" s="1098"/>
      <c r="LL424" s="1098"/>
      <c r="LM424" s="1098"/>
      <c r="LN424" s="1098"/>
      <c r="LO424" s="1098"/>
      <c r="LP424" s="1098"/>
      <c r="LQ424" s="1098"/>
      <c r="LR424" s="1098"/>
      <c r="LS424" s="1098"/>
    </row>
    <row r="425" spans="1:331" s="1097" customFormat="1" ht="21" customHeight="1" x14ac:dyDescent="0.35">
      <c r="A425" s="1099"/>
      <c r="B425" s="871"/>
      <c r="C425" s="870"/>
      <c r="D425" s="871"/>
      <c r="E425" s="871"/>
      <c r="F425" s="871"/>
      <c r="G425" s="871"/>
      <c r="H425" s="871"/>
      <c r="I425" s="871"/>
      <c r="J425" s="871" t="s">
        <v>212</v>
      </c>
      <c r="K425" s="877"/>
      <c r="L425" s="879"/>
      <c r="M425" s="879"/>
      <c r="N425" s="867">
        <v>3121</v>
      </c>
      <c r="O425" s="896" t="s">
        <v>16</v>
      </c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635"/>
      <c r="AJ425" s="31"/>
      <c r="AK425" s="31"/>
      <c r="AL425" s="31"/>
      <c r="AM425" s="31"/>
      <c r="AN425" s="111"/>
      <c r="AO425" s="111"/>
      <c r="AP425" s="111"/>
      <c r="AQ425" s="111"/>
      <c r="AR425" s="107">
        <v>0</v>
      </c>
      <c r="AS425" s="54"/>
      <c r="AT425" s="54"/>
      <c r="AU425" s="111"/>
      <c r="AV425" s="107">
        <v>0</v>
      </c>
      <c r="AW425" s="107"/>
      <c r="AX425" s="107"/>
      <c r="AY425" s="54">
        <f>(BB425-AV425)</f>
        <v>4000</v>
      </c>
      <c r="AZ425" s="41"/>
      <c r="BA425" s="41"/>
      <c r="BB425" s="54">
        <v>4000</v>
      </c>
      <c r="BC425" s="54">
        <v>4000</v>
      </c>
      <c r="BD425" s="107">
        <v>3469.47</v>
      </c>
      <c r="BE425" s="54">
        <v>3469.47</v>
      </c>
      <c r="BF425" s="54">
        <v>3550.22</v>
      </c>
      <c r="BG425" s="54">
        <v>3469.47</v>
      </c>
      <c r="BH425" s="54">
        <v>0</v>
      </c>
      <c r="BI425" s="54">
        <f>(BJ425-BH425)</f>
        <v>0</v>
      </c>
      <c r="BJ425" s="54">
        <v>0</v>
      </c>
      <c r="BK425" s="54">
        <v>0</v>
      </c>
      <c r="BL425" s="54">
        <f t="shared" si="1220"/>
        <v>0</v>
      </c>
      <c r="BM425" s="54"/>
      <c r="BN425" s="54"/>
      <c r="BO425" s="54">
        <v>3750</v>
      </c>
      <c r="BP425" s="54"/>
      <c r="BQ425" s="54"/>
      <c r="BR425" s="54">
        <f>(BS425-BO425)</f>
        <v>3750</v>
      </c>
      <c r="BS425" s="54">
        <v>7500</v>
      </c>
      <c r="BT425" s="54">
        <v>0</v>
      </c>
      <c r="BU425" s="54">
        <f>(BY425-BO425)</f>
        <v>0</v>
      </c>
      <c r="BV425" s="54">
        <v>7500</v>
      </c>
      <c r="BW425" s="54"/>
      <c r="BX425" s="54"/>
      <c r="BY425" s="54">
        <v>3750</v>
      </c>
      <c r="BZ425" s="54">
        <v>3750</v>
      </c>
      <c r="CA425" s="54">
        <f t="shared" si="1221"/>
        <v>108.08567302786882</v>
      </c>
      <c r="CB425" s="54">
        <f t="shared" si="1222"/>
        <v>100</v>
      </c>
      <c r="CC425" s="54"/>
      <c r="CD425" s="54"/>
      <c r="CE425" s="54">
        <v>7500</v>
      </c>
      <c r="CF425" s="54">
        <v>0</v>
      </c>
      <c r="CG425" s="54">
        <f t="shared" si="1223"/>
        <v>0</v>
      </c>
      <c r="CH425" s="54">
        <f>(CI425-CE425)</f>
        <v>0</v>
      </c>
      <c r="CI425" s="54">
        <v>7500</v>
      </c>
      <c r="CJ425" s="54"/>
      <c r="CK425" s="54">
        <f t="shared" si="1224"/>
        <v>0</v>
      </c>
      <c r="CL425" s="54">
        <f>(CM425-CI425)</f>
        <v>0</v>
      </c>
      <c r="CM425" s="54">
        <v>7500</v>
      </c>
      <c r="CN425" s="54"/>
      <c r="CO425" s="54">
        <f t="shared" si="1225"/>
        <v>0</v>
      </c>
      <c r="CP425" s="54">
        <f>(CQ425-CM425)</f>
        <v>0</v>
      </c>
      <c r="CQ425" s="54">
        <v>7500</v>
      </c>
      <c r="CR425" s="54">
        <v>3750</v>
      </c>
      <c r="CS425" s="54">
        <f t="shared" si="1226"/>
        <v>50</v>
      </c>
      <c r="CT425" s="54">
        <f>(CU425-CQ425)</f>
        <v>1250</v>
      </c>
      <c r="CU425" s="54">
        <v>8750</v>
      </c>
      <c r="CV425" s="54">
        <v>3750</v>
      </c>
      <c r="CW425" s="54">
        <f t="shared" si="1227"/>
        <v>42.857142857142854</v>
      </c>
      <c r="CX425" s="54">
        <f>(CY425-CU425)</f>
        <v>0</v>
      </c>
      <c r="CY425" s="54">
        <v>8750</v>
      </c>
      <c r="CZ425" s="838"/>
      <c r="DA425" s="838"/>
      <c r="DB425" s="54">
        <v>3750</v>
      </c>
      <c r="DC425" s="838">
        <v>5000</v>
      </c>
      <c r="DD425" s="838">
        <f t="shared" si="1228"/>
        <v>133.33333333333331</v>
      </c>
      <c r="DE425" s="838">
        <f t="shared" si="1229"/>
        <v>50</v>
      </c>
      <c r="DF425" s="838">
        <v>8750</v>
      </c>
      <c r="DG425" s="838">
        <v>10000</v>
      </c>
      <c r="DH425" s="54">
        <v>0</v>
      </c>
      <c r="DI425" s="838">
        <f t="shared" si="1230"/>
        <v>0</v>
      </c>
      <c r="DJ425" s="54">
        <f>(DK425-DG425)</f>
        <v>0</v>
      </c>
      <c r="DK425" s="838">
        <v>10000</v>
      </c>
      <c r="DL425" s="838">
        <f t="shared" si="1231"/>
        <v>87.5</v>
      </c>
      <c r="DM425" s="54">
        <f>(DN425-DK425)</f>
        <v>0</v>
      </c>
      <c r="DN425" s="838">
        <v>10000</v>
      </c>
      <c r="DO425" s="838">
        <v>5000</v>
      </c>
      <c r="DP425" s="838">
        <f t="shared" si="1232"/>
        <v>50</v>
      </c>
      <c r="DQ425" s="838">
        <f>(DR425-DN425)</f>
        <v>1250</v>
      </c>
      <c r="DR425" s="838">
        <v>11250</v>
      </c>
      <c r="DS425" s="838">
        <v>5000</v>
      </c>
      <c r="DT425" s="838">
        <f t="shared" si="1233"/>
        <v>44.444444444444443</v>
      </c>
      <c r="DU425" s="838">
        <f>(DV425-DR425)</f>
        <v>0</v>
      </c>
      <c r="DV425" s="838">
        <v>11250</v>
      </c>
      <c r="DW425" s="838">
        <v>14000</v>
      </c>
      <c r="DX425" s="838"/>
      <c r="DY425" s="838"/>
      <c r="DZ425" s="838">
        <v>5000</v>
      </c>
      <c r="EA425" s="838">
        <v>14000</v>
      </c>
      <c r="EB425" s="838">
        <v>0</v>
      </c>
      <c r="EC425" s="838">
        <f t="shared" si="1234"/>
        <v>0</v>
      </c>
      <c r="ED425" s="838">
        <f>(EE425-EA425)</f>
        <v>11000</v>
      </c>
      <c r="EE425" s="838">
        <v>25000</v>
      </c>
      <c r="EF425" s="838">
        <v>0</v>
      </c>
      <c r="EG425" s="838">
        <f t="shared" si="1235"/>
        <v>0</v>
      </c>
      <c r="EH425" s="838" t="e">
        <f>(#REF!-EE425)</f>
        <v>#REF!</v>
      </c>
      <c r="EI425" s="838">
        <f>IFERROR(#REF!/DZ425*100,)</f>
        <v>0</v>
      </c>
      <c r="EJ425" s="838">
        <f>IFERROR(#REF!/#REF!*100,)</f>
        <v>0</v>
      </c>
      <c r="EK425" s="838">
        <v>3000</v>
      </c>
      <c r="EL425" s="838"/>
      <c r="EM425" s="838"/>
      <c r="EN425" s="838"/>
      <c r="EO425" s="838"/>
      <c r="EP425" s="838"/>
      <c r="EQ425" s="838"/>
      <c r="ER425" s="838"/>
      <c r="ES425" s="146"/>
      <c r="EW425" s="713"/>
      <c r="EX425" s="739"/>
      <c r="EY425" s="739"/>
      <c r="EZ425" s="739"/>
      <c r="FA425" s="739"/>
      <c r="FB425" s="739"/>
      <c r="FC425" s="739"/>
      <c r="FD425" s="739"/>
      <c r="FE425" s="739"/>
      <c r="FF425" s="739"/>
      <c r="FG425" s="739"/>
      <c r="FH425" s="739"/>
      <c r="FI425" s="739"/>
      <c r="FJ425" s="739"/>
      <c r="FK425" s="739"/>
      <c r="FL425" s="739"/>
      <c r="FM425" s="739"/>
      <c r="FN425" s="739"/>
      <c r="FO425" s="739"/>
      <c r="FP425" s="739"/>
      <c r="FQ425" s="739"/>
      <c r="FT425" s="713"/>
      <c r="FU425" s="739"/>
      <c r="FV425" s="739"/>
      <c r="FW425" s="739"/>
      <c r="FX425" s="739"/>
      <c r="FY425" s="739"/>
      <c r="FZ425" s="739"/>
      <c r="GA425" s="739"/>
      <c r="GB425" s="739"/>
      <c r="GC425" s="739"/>
      <c r="GD425" s="739"/>
      <c r="GE425" s="739"/>
      <c r="GF425" s="739"/>
      <c r="GG425" s="739"/>
      <c r="GH425" s="739"/>
      <c r="GI425" s="739"/>
      <c r="GJ425" s="739"/>
      <c r="GK425" s="739"/>
      <c r="GL425" s="739"/>
      <c r="GM425" s="739"/>
      <c r="GN425" s="739"/>
      <c r="GP425" s="713"/>
      <c r="GQ425" s="1098"/>
      <c r="GR425" s="1098"/>
      <c r="GS425" s="1098"/>
      <c r="GT425" s="1098"/>
      <c r="GU425" s="1098"/>
      <c r="GV425" s="1098"/>
      <c r="GW425" s="1098"/>
      <c r="GX425" s="1098"/>
      <c r="GY425" s="1098"/>
      <c r="GZ425" s="1098"/>
      <c r="HA425" s="1098"/>
      <c r="HB425" s="1098"/>
      <c r="HC425" s="1098"/>
      <c r="HD425" s="1098"/>
      <c r="HE425" s="1098"/>
      <c r="HF425" s="1098"/>
      <c r="HG425" s="1098"/>
      <c r="HH425" s="1098"/>
      <c r="HI425" s="1098"/>
      <c r="HJ425" s="1098"/>
      <c r="HK425" s="1098"/>
      <c r="HL425" s="1098"/>
      <c r="HM425" s="1098"/>
      <c r="HN425" s="1098"/>
      <c r="HO425" s="1098"/>
      <c r="HP425" s="1098"/>
      <c r="HQ425" s="1098"/>
      <c r="HR425" s="1098"/>
      <c r="HS425" s="1098"/>
      <c r="HT425" s="1098"/>
      <c r="HU425" s="1098"/>
      <c r="HV425" s="1098"/>
      <c r="HW425" s="1098"/>
      <c r="HX425" s="1098"/>
      <c r="HY425" s="1098"/>
      <c r="HZ425" s="1098"/>
      <c r="IA425" s="1098"/>
      <c r="IB425" s="1098"/>
      <c r="IC425" s="1098"/>
      <c r="ID425" s="1098"/>
      <c r="IE425" s="1098"/>
      <c r="IF425" s="1098"/>
      <c r="IG425" s="1098"/>
      <c r="IH425" s="1098"/>
      <c r="II425" s="1098"/>
      <c r="IJ425" s="1098"/>
      <c r="IK425" s="1098"/>
      <c r="IL425" s="1098"/>
      <c r="IM425" s="1098"/>
      <c r="IN425" s="1098"/>
      <c r="IO425" s="1098"/>
      <c r="IP425" s="1098"/>
      <c r="IQ425" s="1098"/>
      <c r="IR425" s="1098"/>
      <c r="IS425" s="1098"/>
      <c r="IT425" s="1098"/>
      <c r="IU425" s="1098"/>
      <c r="IV425" s="1098"/>
      <c r="IW425" s="1098"/>
      <c r="IX425" s="1098"/>
      <c r="IY425" s="1098"/>
      <c r="IZ425" s="1098"/>
      <c r="JA425" s="1098"/>
      <c r="JB425" s="1098"/>
      <c r="JC425" s="1098"/>
      <c r="JD425" s="1098"/>
      <c r="JE425" s="1098"/>
      <c r="JF425" s="1098"/>
      <c r="JG425" s="1098"/>
      <c r="JH425" s="1098"/>
      <c r="JI425" s="1098"/>
      <c r="JJ425" s="1098"/>
      <c r="JK425" s="1098"/>
      <c r="JL425" s="1098"/>
      <c r="JM425" s="1098"/>
      <c r="JN425" s="1098"/>
      <c r="JO425" s="1098"/>
      <c r="JP425" s="1098"/>
      <c r="JQ425" s="1098"/>
      <c r="JR425" s="1098"/>
      <c r="JS425" s="1098"/>
      <c r="JT425" s="1098"/>
      <c r="JU425" s="1098"/>
      <c r="JV425" s="1098"/>
      <c r="JW425" s="1098"/>
      <c r="JX425" s="1098"/>
      <c r="JY425" s="713"/>
      <c r="JZ425" s="1098"/>
      <c r="KA425" s="1098"/>
      <c r="KB425" s="1098"/>
      <c r="KC425" s="1098"/>
      <c r="KD425" s="1098"/>
      <c r="KE425" s="1098"/>
      <c r="KF425" s="1098"/>
      <c r="KG425" s="1098"/>
      <c r="KH425" s="1098"/>
      <c r="KI425" s="1098"/>
      <c r="KJ425" s="1098"/>
      <c r="KN425" s="1098"/>
      <c r="KO425" s="1098"/>
      <c r="KP425" s="1098"/>
      <c r="KQ425" s="1098"/>
      <c r="KR425" s="1098"/>
      <c r="KS425" s="1098"/>
      <c r="KT425" s="1098"/>
      <c r="KU425" s="1098"/>
      <c r="KV425" s="1098"/>
      <c r="KW425" s="1098"/>
      <c r="KX425" s="1098"/>
      <c r="KY425" s="1098"/>
      <c r="KZ425" s="1098"/>
      <c r="LA425" s="1098"/>
      <c r="LB425" s="1098"/>
      <c r="LC425" s="1098"/>
      <c r="LD425" s="1098"/>
      <c r="LE425" s="1098"/>
      <c r="LF425" s="1098"/>
      <c r="LG425" s="1098"/>
      <c r="LH425" s="1098"/>
      <c r="LI425" s="1098"/>
      <c r="LJ425" s="1098"/>
      <c r="LK425" s="1098"/>
      <c r="LL425" s="1098"/>
      <c r="LM425" s="1098"/>
      <c r="LN425" s="1098"/>
      <c r="LO425" s="1098"/>
      <c r="LP425" s="1098"/>
      <c r="LQ425" s="1098"/>
      <c r="LR425" s="1098"/>
      <c r="LS425" s="1098"/>
    </row>
    <row r="426" spans="1:331" s="680" customFormat="1" x14ac:dyDescent="0.35">
      <c r="A426" s="668"/>
      <c r="B426" s="871" t="s">
        <v>623</v>
      </c>
      <c r="C426" s="870" t="s">
        <v>412</v>
      </c>
      <c r="D426" s="871"/>
      <c r="E426" s="871"/>
      <c r="F426" s="871"/>
      <c r="G426" s="871"/>
      <c r="H426" s="871"/>
      <c r="I426" s="871"/>
      <c r="J426" s="871" t="s">
        <v>212</v>
      </c>
      <c r="K426" s="877"/>
      <c r="L426" s="879"/>
      <c r="M426" s="874">
        <v>313</v>
      </c>
      <c r="N426" s="1381" t="s">
        <v>17</v>
      </c>
      <c r="O426" s="89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622"/>
      <c r="AJ426" s="35"/>
      <c r="AK426" s="35"/>
      <c r="AL426" s="35"/>
      <c r="AM426" s="35"/>
      <c r="AN426" s="106"/>
      <c r="AO426" s="106"/>
      <c r="AP426" s="106"/>
      <c r="AQ426" s="106"/>
      <c r="AR426" s="106">
        <f>SUM(AR427:AR430)</f>
        <v>0</v>
      </c>
      <c r="AS426" s="38"/>
      <c r="AT426" s="38"/>
      <c r="AU426" s="106"/>
      <c r="AV426" s="106">
        <f>SUM(AV427:AV430)</f>
        <v>0</v>
      </c>
      <c r="AW426" s="106">
        <f>SUM(AW427:AW430)</f>
        <v>0</v>
      </c>
      <c r="AX426" s="106">
        <f>SUM(AX427:AX430)</f>
        <v>0</v>
      </c>
      <c r="AY426" s="106">
        <f>SUM(AY427:AY430)</f>
        <v>28070</v>
      </c>
      <c r="AZ426" s="41"/>
      <c r="BA426" s="41"/>
      <c r="BB426" s="106">
        <f t="shared" ref="BB426:BK426" si="1236">SUM(BB427:BB430)</f>
        <v>28070</v>
      </c>
      <c r="BC426" s="106">
        <f t="shared" si="1236"/>
        <v>33070</v>
      </c>
      <c r="BD426" s="106">
        <f t="shared" si="1236"/>
        <v>24451.85</v>
      </c>
      <c r="BE426" s="106">
        <f t="shared" si="1236"/>
        <v>24663.819999999996</v>
      </c>
      <c r="BF426" s="106">
        <f t="shared" si="1236"/>
        <v>45373.979999999996</v>
      </c>
      <c r="BG426" s="106">
        <f t="shared" si="1236"/>
        <v>31690.41</v>
      </c>
      <c r="BH426" s="106">
        <f t="shared" si="1236"/>
        <v>27060.440000000002</v>
      </c>
      <c r="BI426" s="106">
        <f>SUM(BI427:BI430)</f>
        <v>6630</v>
      </c>
      <c r="BJ426" s="106">
        <f>SUM(BJ427:BJ430)</f>
        <v>26880</v>
      </c>
      <c r="BK426" s="106">
        <f t="shared" si="1236"/>
        <v>14002.779999999999</v>
      </c>
      <c r="BL426" s="106">
        <f t="shared" si="1206"/>
        <v>52.093675595238089</v>
      </c>
      <c r="BM426" s="106"/>
      <c r="BN426" s="106"/>
      <c r="BO426" s="106">
        <f>SUM(BO427:BO430)</f>
        <v>25235.71</v>
      </c>
      <c r="BP426" s="106"/>
      <c r="BQ426" s="106"/>
      <c r="BR426" s="106">
        <f t="shared" ref="BR426:BY426" si="1237">SUM(BR427:BR430)</f>
        <v>-375.71000000000004</v>
      </c>
      <c r="BS426" s="106">
        <f t="shared" si="1237"/>
        <v>25760</v>
      </c>
      <c r="BT426" s="106">
        <f>SUM(BT427:BT430)</f>
        <v>17144.03</v>
      </c>
      <c r="BU426" s="106">
        <f t="shared" si="1237"/>
        <v>-5874.3499999999995</v>
      </c>
      <c r="BV426" s="106">
        <f t="shared" si="1237"/>
        <v>24460</v>
      </c>
      <c r="BW426" s="106"/>
      <c r="BX426" s="106"/>
      <c r="BY426" s="106">
        <f t="shared" si="1237"/>
        <v>16650</v>
      </c>
      <c r="BZ426" s="106">
        <f>SUM(BZ427:BZ430)</f>
        <v>17362.78</v>
      </c>
      <c r="CA426" s="106">
        <f t="shared" si="1207"/>
        <v>54.788751549759048</v>
      </c>
      <c r="CB426" s="106">
        <f t="shared" si="1208"/>
        <v>104.28096096096095</v>
      </c>
      <c r="CC426" s="106">
        <f>SUM(CC427:CC430)</f>
        <v>15606.991249999999</v>
      </c>
      <c r="CD426" s="106">
        <f>SUM(CD427:CD430)</f>
        <v>15420</v>
      </c>
      <c r="CE426" s="106">
        <f>SUM(CE427:CE430)</f>
        <v>24860</v>
      </c>
      <c r="CF426" s="106">
        <f>SUM(CF427:CF430)</f>
        <v>8220.0300000000007</v>
      </c>
      <c r="CG426" s="106">
        <f t="shared" si="1209"/>
        <v>33.0652855993564</v>
      </c>
      <c r="CH426" s="106">
        <f>SUM(CH427:CH430)</f>
        <v>-613.73066666666659</v>
      </c>
      <c r="CI426" s="106">
        <f>SUM(CI427:CI430)</f>
        <v>24210</v>
      </c>
      <c r="CJ426" s="106"/>
      <c r="CK426" s="106">
        <f t="shared" si="1184"/>
        <v>0</v>
      </c>
      <c r="CL426" s="106">
        <f>SUM(CL427:CL430)</f>
        <v>0</v>
      </c>
      <c r="CM426" s="106">
        <f>SUM(CM427:CM430)</f>
        <v>24210</v>
      </c>
      <c r="CN426" s="106"/>
      <c r="CO426" s="106">
        <f t="shared" si="1185"/>
        <v>0</v>
      </c>
      <c r="CP426" s="106">
        <f>SUM(CP427:CP430)</f>
        <v>0</v>
      </c>
      <c r="CQ426" s="106">
        <f>SUM(CQ427:CQ430)</f>
        <v>24210</v>
      </c>
      <c r="CR426" s="106">
        <f>SUM(CR427:CR430)</f>
        <v>13438.2</v>
      </c>
      <c r="CS426" s="106">
        <f t="shared" si="1186"/>
        <v>55.506815365551432</v>
      </c>
      <c r="CT426" s="106">
        <f>SUM(CT427:CT430)</f>
        <v>-3917.8266666666668</v>
      </c>
      <c r="CU426" s="106">
        <f>SUM(CU427:CU430)</f>
        <v>19210</v>
      </c>
      <c r="CV426" s="106">
        <f>SUM(CV427:CV430)</f>
        <v>12438.2</v>
      </c>
      <c r="CW426" s="106">
        <f t="shared" si="1187"/>
        <v>64.748568453930247</v>
      </c>
      <c r="CX426" s="106">
        <f t="shared" ref="CX426:DH426" si="1238">SUM(CX427:CX430)</f>
        <v>105.65142857142857</v>
      </c>
      <c r="CY426" s="106">
        <f t="shared" si="1238"/>
        <v>20210</v>
      </c>
      <c r="CZ426" s="120">
        <f t="shared" si="1238"/>
        <v>18270</v>
      </c>
      <c r="DA426" s="120">
        <f t="shared" si="1238"/>
        <v>14770</v>
      </c>
      <c r="DB426" s="106">
        <v>8385.1200000000008</v>
      </c>
      <c r="DC426" s="120">
        <f>SUM(DC427:DC430)</f>
        <v>13801.589999999998</v>
      </c>
      <c r="DD426" s="120">
        <f t="shared" si="1188"/>
        <v>164.59621329211743</v>
      </c>
      <c r="DE426" s="120">
        <f t="shared" si="1189"/>
        <v>55.472628617363341</v>
      </c>
      <c r="DF426" s="120">
        <v>14942.77</v>
      </c>
      <c r="DG426" s="120">
        <f t="shared" si="1238"/>
        <v>29834.02</v>
      </c>
      <c r="DH426" s="106">
        <f t="shared" si="1238"/>
        <v>9168.85</v>
      </c>
      <c r="DI426" s="120">
        <f t="shared" si="1190"/>
        <v>30.732868047953311</v>
      </c>
      <c r="DJ426" s="106">
        <f>SUM(DJ427:DJ430)</f>
        <v>2017.8519999999999</v>
      </c>
      <c r="DK426" s="120">
        <f>SUM(DK427:DK430)</f>
        <v>24880</v>
      </c>
      <c r="DL426" s="120">
        <f t="shared" si="1191"/>
        <v>60.059364951768487</v>
      </c>
      <c r="DM426" s="106">
        <f>SUM(DM427:DM430)</f>
        <v>0</v>
      </c>
      <c r="DN426" s="120">
        <f>SUM(DN427:DN430)</f>
        <v>28880</v>
      </c>
      <c r="DO426" s="120">
        <f>SUM(DO427:DO430)</f>
        <v>12968.97</v>
      </c>
      <c r="DP426" s="120">
        <f t="shared" si="1192"/>
        <v>44.906405817174509</v>
      </c>
      <c r="DQ426" s="120">
        <f>SUM(DQ427:DQ430)</f>
        <v>1821.4799999999996</v>
      </c>
      <c r="DR426" s="120">
        <f>SUM(DR427:DR430)</f>
        <v>31058.52</v>
      </c>
      <c r="DS426" s="120">
        <f>SUM(DS427:DS430)</f>
        <v>17265.41</v>
      </c>
      <c r="DT426" s="120">
        <f t="shared" si="1193"/>
        <v>55.58993152281564</v>
      </c>
      <c r="DU426" s="120">
        <f t="shared" ref="DU426:EB426" si="1239">SUM(DU427:DU430)</f>
        <v>-11001.48</v>
      </c>
      <c r="DV426" s="120">
        <f t="shared" si="1239"/>
        <v>20142.96</v>
      </c>
      <c r="DW426" s="120">
        <f t="shared" si="1239"/>
        <v>40000</v>
      </c>
      <c r="DX426" s="120">
        <f t="shared" si="1239"/>
        <v>16000</v>
      </c>
      <c r="DY426" s="120">
        <f t="shared" si="1239"/>
        <v>16000</v>
      </c>
      <c r="DZ426" s="120">
        <f t="shared" si="1239"/>
        <v>12143.97</v>
      </c>
      <c r="EA426" s="120">
        <f t="shared" si="1239"/>
        <v>39357.040000000001</v>
      </c>
      <c r="EB426" s="120">
        <f t="shared" si="1239"/>
        <v>4640.6499999999996</v>
      </c>
      <c r="EC426" s="120">
        <f t="shared" si="1194"/>
        <v>11.791156042222687</v>
      </c>
      <c r="ED426" s="120">
        <f>SUM(ED427:ED430)</f>
        <v>5000</v>
      </c>
      <c r="EE426" s="120">
        <f>SUM(EE427:EE430)</f>
        <v>44000</v>
      </c>
      <c r="EF426" s="120">
        <f>SUM(EF427:EF430)</f>
        <v>0</v>
      </c>
      <c r="EG426" s="120">
        <f t="shared" si="1195"/>
        <v>0</v>
      </c>
      <c r="EH426" s="120" t="e">
        <f>SUM(EH427:EH430)</f>
        <v>#REF!</v>
      </c>
      <c r="EI426" s="120">
        <f>IFERROR(#REF!/DZ426*100,)</f>
        <v>0</v>
      </c>
      <c r="EJ426" s="120">
        <f>IFERROR(#REF!/#REF!*100,)</f>
        <v>0</v>
      </c>
      <c r="EK426" s="120">
        <v>21250</v>
      </c>
      <c r="EL426" s="120">
        <f>SUM(EL427:EL430)</f>
        <v>20000</v>
      </c>
      <c r="EM426" s="120">
        <f t="shared" ref="EM426" si="1240">SUM(EM427:EM430)</f>
        <v>20000</v>
      </c>
      <c r="EN426" s="149"/>
      <c r="EO426" s="149"/>
      <c r="EP426" s="149"/>
      <c r="EQ426" s="149"/>
      <c r="ER426" s="149"/>
      <c r="ES426" s="146">
        <f>IF($ES$9=$B423,$EE426,0)</f>
        <v>0</v>
      </c>
      <c r="EW426" s="713"/>
      <c r="EX426" s="739">
        <f>IF(EX$9=$K426,#REF!,0)</f>
        <v>0</v>
      </c>
      <c r="EY426" s="739">
        <f>IF(EY$9=$K426,#REF!,0)</f>
        <v>0</v>
      </c>
      <c r="EZ426" s="739">
        <f>IF(EZ$9=$K426,#REF!,0)</f>
        <v>0</v>
      </c>
      <c r="FA426" s="739">
        <f>IF(FA$9=$K426,#REF!,0)</f>
        <v>0</v>
      </c>
      <c r="FB426" s="739">
        <f>IF(FB$9=$K426,#REF!,0)</f>
        <v>0</v>
      </c>
      <c r="FC426" s="739">
        <f>IF(FC$9=$K426,#REF!,0)</f>
        <v>0</v>
      </c>
      <c r="FD426" s="739">
        <f>IF(FD$9=$K426,#REF!,0)</f>
        <v>0</v>
      </c>
      <c r="FE426" s="739">
        <f>IF(FE$9=$K426,#REF!,0)</f>
        <v>0</v>
      </c>
      <c r="FF426" s="739">
        <f>IF(FF$9=$K426,#REF!,0)</f>
        <v>0</v>
      </c>
      <c r="FG426" s="739">
        <f>IF(FG$9=$K426,#REF!,0)</f>
        <v>0</v>
      </c>
      <c r="FH426" s="739">
        <f>IF(FH$9=$K426,#REF!,0)</f>
        <v>0</v>
      </c>
      <c r="FI426" s="739">
        <f>IF(FI$9=$K426,#REF!,0)</f>
        <v>0</v>
      </c>
      <c r="FJ426" s="739">
        <f>IF(FJ$9=$K426,#REF!,0)</f>
        <v>0</v>
      </c>
      <c r="FK426" s="739">
        <f>IF(FK$9=$K426,#REF!,0)</f>
        <v>0</v>
      </c>
      <c r="FL426" s="739">
        <f>IF(FL$9=$K426,#REF!,0)</f>
        <v>0</v>
      </c>
      <c r="FM426" s="739">
        <f>IF(FM$9=$K426,#REF!,0)</f>
        <v>0</v>
      </c>
      <c r="FN426" s="739">
        <f>IF(FN$9=$K426,#REF!,0)</f>
        <v>0</v>
      </c>
      <c r="FO426" s="739">
        <f>IF(FO$9=$K426,#REF!,0)</f>
        <v>0</v>
      </c>
      <c r="FP426" s="739">
        <f>IF(FP$9=$K426,#REF!,0)</f>
        <v>0</v>
      </c>
      <c r="FQ426" s="739">
        <f>IF(FQ$9=$K426,#REF!,0)</f>
        <v>0</v>
      </c>
      <c r="FS426" s="1097"/>
      <c r="FT426" s="713"/>
      <c r="FU426" s="739">
        <f t="shared" ref="FU426:GD428" si="1241">IF(FU$9=$K426,$EK426,0)</f>
        <v>0</v>
      </c>
      <c r="FV426" s="739">
        <f t="shared" si="1241"/>
        <v>0</v>
      </c>
      <c r="FW426" s="739">
        <f t="shared" si="1241"/>
        <v>0</v>
      </c>
      <c r="FX426" s="739">
        <f t="shared" si="1241"/>
        <v>0</v>
      </c>
      <c r="FY426" s="739">
        <f t="shared" si="1241"/>
        <v>0</v>
      </c>
      <c r="FZ426" s="739">
        <f t="shared" si="1241"/>
        <v>0</v>
      </c>
      <c r="GA426" s="739">
        <f t="shared" si="1241"/>
        <v>0</v>
      </c>
      <c r="GB426" s="739">
        <f t="shared" si="1241"/>
        <v>0</v>
      </c>
      <c r="GC426" s="739">
        <f t="shared" si="1241"/>
        <v>0</v>
      </c>
      <c r="GD426" s="739">
        <f t="shared" si="1241"/>
        <v>0</v>
      </c>
      <c r="GE426" s="739">
        <f t="shared" ref="GE426:GN428" si="1242">IF(GE$9=$K426,$EK426,0)</f>
        <v>0</v>
      </c>
      <c r="GF426" s="739">
        <f t="shared" si="1242"/>
        <v>0</v>
      </c>
      <c r="GG426" s="739">
        <f t="shared" si="1242"/>
        <v>0</v>
      </c>
      <c r="GH426" s="739">
        <f t="shared" si="1242"/>
        <v>0</v>
      </c>
      <c r="GI426" s="739">
        <f t="shared" si="1242"/>
        <v>0</v>
      </c>
      <c r="GJ426" s="739">
        <f t="shared" si="1242"/>
        <v>0</v>
      </c>
      <c r="GK426" s="739">
        <f t="shared" si="1242"/>
        <v>0</v>
      </c>
      <c r="GL426" s="739">
        <f t="shared" si="1242"/>
        <v>0</v>
      </c>
      <c r="GM426" s="739">
        <f t="shared" si="1242"/>
        <v>0</v>
      </c>
      <c r="GN426" s="739">
        <f t="shared" si="1242"/>
        <v>0</v>
      </c>
      <c r="GO426" s="1097"/>
      <c r="GP426" s="713"/>
      <c r="GQ426" s="1098">
        <f>IF(GQ$9=$N426,#REF!,0)</f>
        <v>0</v>
      </c>
      <c r="GR426" s="1098">
        <f>IF(GR$9=$N426,#REF!,0)</f>
        <v>0</v>
      </c>
      <c r="GS426" s="1098">
        <f>IF(GS$9=$N426,#REF!,0)</f>
        <v>0</v>
      </c>
      <c r="GT426" s="1098">
        <f>IF(GT$9=$N426,#REF!,0)</f>
        <v>0</v>
      </c>
      <c r="GU426" s="1098">
        <f>IF(GU$9=$N426,#REF!,0)</f>
        <v>0</v>
      </c>
      <c r="GV426" s="1098">
        <f>IF(GV$9=$N426,#REF!,0)</f>
        <v>0</v>
      </c>
      <c r="GW426" s="1098">
        <f>IF(GW$9=$N426,#REF!,0)</f>
        <v>0</v>
      </c>
      <c r="GX426" s="1098">
        <f>IF(GX$9=$N426,#REF!,0)</f>
        <v>0</v>
      </c>
      <c r="GY426" s="1098">
        <f>IF(GY$9=$N426,#REF!,0)</f>
        <v>0</v>
      </c>
      <c r="GZ426" s="1098">
        <f>IF(GZ$9=$N426,#REF!,0)</f>
        <v>0</v>
      </c>
      <c r="HA426" s="1098">
        <f>IF(HA$9=$N426,#REF!,0)</f>
        <v>0</v>
      </c>
      <c r="HB426" s="1098">
        <f>IF(HB$9=$N426,#REF!,0)</f>
        <v>0</v>
      </c>
      <c r="HC426" s="1098">
        <f>IF(HC$9=$N426,#REF!,0)</f>
        <v>0</v>
      </c>
      <c r="HD426" s="1098">
        <f>IF(HD$9=$N426,#REF!,0)</f>
        <v>0</v>
      </c>
      <c r="HE426" s="1098">
        <f>IF(HE$9=$N426,#REF!,0)</f>
        <v>0</v>
      </c>
      <c r="HF426" s="1098">
        <f>IF(HF$9=$N426,#REF!,0)</f>
        <v>0</v>
      </c>
      <c r="HG426" s="1098">
        <f>IF(HG$9=$N426,#REF!,0)</f>
        <v>0</v>
      </c>
      <c r="HH426" s="1098">
        <f>IF(HH$9=$N426,#REF!,0)</f>
        <v>0</v>
      </c>
      <c r="HI426" s="1098">
        <f>IF(HI$9=$N426,#REF!,0)</f>
        <v>0</v>
      </c>
      <c r="HJ426" s="1098">
        <f>IF(HJ$9=$N426,#REF!,0)</f>
        <v>0</v>
      </c>
      <c r="HK426" s="1098">
        <f>IF(HK$9=$N426,#REF!,0)</f>
        <v>0</v>
      </c>
      <c r="HL426" s="1098">
        <f>IF(HL$9=$N426,#REF!,0)</f>
        <v>0</v>
      </c>
      <c r="HM426" s="1098">
        <f>IF(HM$9=$N426,#REF!,0)</f>
        <v>0</v>
      </c>
      <c r="HN426" s="1098">
        <f>IF(HN$9=$N426,#REF!,0)</f>
        <v>0</v>
      </c>
      <c r="HO426" s="1098">
        <f>IF(HO$9=$N426,#REF!,0)</f>
        <v>0</v>
      </c>
      <c r="HP426" s="1098">
        <f>IF(HP$9=$N426,#REF!,0)</f>
        <v>0</v>
      </c>
      <c r="HQ426" s="1098">
        <f>IF(HQ$9=$N426,#REF!,0)</f>
        <v>0</v>
      </c>
      <c r="HR426" s="1098">
        <f>IF(HR$9=$N426,#REF!,0)</f>
        <v>0</v>
      </c>
      <c r="HS426" s="1098">
        <f>IF(HS$9=$N426,#REF!,0)</f>
        <v>0</v>
      </c>
      <c r="HT426" s="1098">
        <f>IF(HT$9=$N426,#REF!,0)</f>
        <v>0</v>
      </c>
      <c r="HU426" s="1098">
        <f>IF(HU$9=$N426,#REF!,0)</f>
        <v>0</v>
      </c>
      <c r="HV426" s="1098">
        <f>IF(HV$9=$N426,#REF!,0)</f>
        <v>0</v>
      </c>
      <c r="HW426" s="1098">
        <f>IF(HW$9=$N426,#REF!,0)</f>
        <v>0</v>
      </c>
      <c r="HX426" s="1098">
        <f>IF(HX$9=$N426,#REF!,0)</f>
        <v>0</v>
      </c>
      <c r="HY426" s="1098">
        <f>IF(HY$9=$N426,#REF!,0)</f>
        <v>0</v>
      </c>
      <c r="HZ426" s="1098">
        <f>IF(HZ$9=$N426,#REF!,0)</f>
        <v>0</v>
      </c>
      <c r="IA426" s="1098">
        <f>IF(IA$9=$N426,#REF!,0)</f>
        <v>0</v>
      </c>
      <c r="IB426" s="1098">
        <f>IF(IB$9=$N426,#REF!,0)</f>
        <v>0</v>
      </c>
      <c r="IC426" s="1098">
        <f>IF(IC$9=$N426,#REF!,0)</f>
        <v>0</v>
      </c>
      <c r="ID426" s="1098">
        <f>IF(ID$9=$N426,#REF!,0)</f>
        <v>0</v>
      </c>
      <c r="IE426" s="1098">
        <f>IF(IE$9=$N426,#REF!,0)</f>
        <v>0</v>
      </c>
      <c r="IF426" s="1098">
        <f>IF(IF$9=$N426,#REF!,0)</f>
        <v>0</v>
      </c>
      <c r="IG426" s="1098">
        <f>IF(IG$9=$N426,#REF!,0)</f>
        <v>0</v>
      </c>
      <c r="IH426" s="1098">
        <f>IF(IH$9=$N426,#REF!,0)</f>
        <v>0</v>
      </c>
      <c r="II426" s="1098">
        <f>IF(II$9=$N426,#REF!,0)</f>
        <v>0</v>
      </c>
      <c r="IJ426" s="1098">
        <f>IF(IJ$9=$N426,#REF!,0)</f>
        <v>0</v>
      </c>
      <c r="IK426" s="1098">
        <f>IF(IK$9=$N426,#REF!,0)</f>
        <v>0</v>
      </c>
      <c r="IL426" s="1098">
        <f>IF(IL$9=$N426,#REF!,0)</f>
        <v>0</v>
      </c>
      <c r="IM426" s="1098">
        <f>IF(IM$9=$N426,#REF!,0)</f>
        <v>0</v>
      </c>
      <c r="IN426" s="1098">
        <f>IF(IN$9=$N426,#REF!,0)</f>
        <v>0</v>
      </c>
      <c r="IO426" s="1098">
        <f>IF(IO$9=$N426,#REF!,0)</f>
        <v>0</v>
      </c>
      <c r="IP426" s="1098">
        <f>IF(IP$9=$N426,#REF!,0)</f>
        <v>0</v>
      </c>
      <c r="IQ426" s="1098">
        <f>IF(IQ$9=$N426,#REF!,0)</f>
        <v>0</v>
      </c>
      <c r="IR426" s="1098">
        <f>IF(IR$9=$N426,#REF!,0)</f>
        <v>0</v>
      </c>
      <c r="IS426" s="1098">
        <f>IF(IS$9=$N426,#REF!,0)</f>
        <v>0</v>
      </c>
      <c r="IT426" s="1098">
        <f>IF(IT$9=$N426,#REF!,0)</f>
        <v>0</v>
      </c>
      <c r="IU426" s="1098">
        <f>IF(IU$9=$N426,#REF!,0)</f>
        <v>0</v>
      </c>
      <c r="IV426" s="1098">
        <f>IF(IV$9=$N426,#REF!,0)</f>
        <v>0</v>
      </c>
      <c r="IW426" s="1098">
        <f>IF(IW$9=$N426,#REF!,0)</f>
        <v>0</v>
      </c>
      <c r="IX426" s="1098">
        <f>IF(IX$9=$N426,#REF!,0)</f>
        <v>0</v>
      </c>
      <c r="IY426" s="1098">
        <f>IF(IY$9=$N426,#REF!,0)</f>
        <v>0</v>
      </c>
      <c r="IZ426" s="1098">
        <f>IF(IZ$9=$N426,#REF!,0)</f>
        <v>0</v>
      </c>
      <c r="JA426" s="1098">
        <f>IF(JA$9=$N426,#REF!,0)</f>
        <v>0</v>
      </c>
      <c r="JB426" s="1098">
        <f>IF(JB$9=$N426,#REF!,0)</f>
        <v>0</v>
      </c>
      <c r="JC426" s="1098">
        <f>IF(JC$9=$N426,#REF!,0)</f>
        <v>0</v>
      </c>
      <c r="JD426" s="1098">
        <f>IF(JD$9=$N426,#REF!,0)</f>
        <v>0</v>
      </c>
      <c r="JE426" s="1098">
        <f>IF(JE$9=$N426,#REF!,0)</f>
        <v>0</v>
      </c>
      <c r="JF426" s="1098">
        <f>IF(JF$9=$N426,#REF!,0)</f>
        <v>0</v>
      </c>
      <c r="JG426" s="1098">
        <f>IF(JG$9=$N426,#REF!,0)</f>
        <v>0</v>
      </c>
      <c r="JH426" s="1098">
        <f>IF(JH$9=$N426,#REF!,0)</f>
        <v>0</v>
      </c>
      <c r="JI426" s="1098">
        <f>IF(JI$9=$N426,#REF!,0)</f>
        <v>0</v>
      </c>
      <c r="JJ426" s="1098">
        <f>IF(JJ$9=$N426,#REF!,0)</f>
        <v>0</v>
      </c>
      <c r="JK426" s="1098">
        <f>IF(JK$9=$N426,#REF!,0)</f>
        <v>0</v>
      </c>
      <c r="JL426" s="1098">
        <f>IF(JL$9=$N426,#REF!,0)</f>
        <v>0</v>
      </c>
      <c r="JM426" s="1098">
        <f>IF(JM$9=$N426,#REF!,0)</f>
        <v>0</v>
      </c>
      <c r="JN426" s="1098">
        <f>IF(JN$9=$N426,#REF!,0)</f>
        <v>0</v>
      </c>
      <c r="JO426" s="1098">
        <f>IF(JO$9=$N426,#REF!,0)</f>
        <v>0</v>
      </c>
      <c r="JP426" s="1098">
        <f>IF(JP$9=$N426,#REF!,0)</f>
        <v>0</v>
      </c>
      <c r="JQ426" s="1098">
        <f>IF(JQ$9=$N426,#REF!,0)</f>
        <v>0</v>
      </c>
      <c r="JR426" s="1098">
        <f>IF(JR$9=$N426,#REF!,0)</f>
        <v>0</v>
      </c>
      <c r="JS426" s="1098">
        <f>IF(JS$9=$N426,#REF!,0)</f>
        <v>0</v>
      </c>
      <c r="JT426" s="1098">
        <f>IF(JT$9=$N426,#REF!,0)</f>
        <v>0</v>
      </c>
      <c r="JU426" s="1098">
        <f>IF(JU$9=$N426,#REF!,0)</f>
        <v>0</v>
      </c>
      <c r="JV426" s="1098">
        <f>IF(JV$9=$N426,#REF!,0)</f>
        <v>0</v>
      </c>
      <c r="JW426" s="1098">
        <f>IF(JW$9=$N426,#REF!,0)</f>
        <v>0</v>
      </c>
      <c r="JX426" s="681"/>
      <c r="JY426" s="713"/>
      <c r="JZ426" s="681">
        <f t="shared" si="1219"/>
        <v>0</v>
      </c>
      <c r="KA426" s="681">
        <f t="shared" si="1219"/>
        <v>0</v>
      </c>
      <c r="KB426" s="681">
        <f t="shared" si="1219"/>
        <v>0</v>
      </c>
      <c r="KC426" s="681">
        <f t="shared" si="1219"/>
        <v>0</v>
      </c>
      <c r="KD426" s="681">
        <f t="shared" si="1219"/>
        <v>0</v>
      </c>
      <c r="KE426" s="681">
        <f t="shared" si="1219"/>
        <v>0</v>
      </c>
      <c r="KF426" s="681">
        <f t="shared" si="1219"/>
        <v>0</v>
      </c>
      <c r="KG426" s="681">
        <f t="shared" si="1219"/>
        <v>0</v>
      </c>
      <c r="KH426" s="681">
        <f t="shared" si="1219"/>
        <v>0</v>
      </c>
      <c r="KI426" s="681">
        <f t="shared" si="1219"/>
        <v>0</v>
      </c>
      <c r="KJ426" s="681">
        <f t="shared" si="1219"/>
        <v>0</v>
      </c>
      <c r="KN426" s="1098">
        <f t="shared" si="1214"/>
        <v>0</v>
      </c>
      <c r="KO426" s="1098">
        <f t="shared" si="1214"/>
        <v>0</v>
      </c>
      <c r="KP426" s="1098">
        <f t="shared" si="1214"/>
        <v>20142.96</v>
      </c>
      <c r="KQ426" s="1098">
        <f t="shared" si="1214"/>
        <v>0</v>
      </c>
      <c r="KR426" s="1098">
        <f t="shared" si="1214"/>
        <v>0</v>
      </c>
      <c r="KS426" s="1098">
        <f t="shared" si="1214"/>
        <v>0</v>
      </c>
      <c r="KT426" s="1098">
        <f t="shared" si="1214"/>
        <v>0</v>
      </c>
      <c r="KU426" s="1098">
        <f t="shared" si="1214"/>
        <v>0</v>
      </c>
      <c r="KV426" s="1098">
        <f t="shared" si="1214"/>
        <v>0</v>
      </c>
      <c r="KW426" s="1098">
        <f t="shared" si="1214"/>
        <v>0</v>
      </c>
      <c r="KX426" s="1098">
        <f t="shared" si="1214"/>
        <v>0</v>
      </c>
      <c r="KY426" s="1098">
        <f t="shared" si="1214"/>
        <v>0</v>
      </c>
      <c r="KZ426" s="1098">
        <f t="shared" si="1214"/>
        <v>0</v>
      </c>
      <c r="LA426" s="1098">
        <f t="shared" si="1214"/>
        <v>0</v>
      </c>
      <c r="LB426" s="1098">
        <f t="shared" si="1214"/>
        <v>0</v>
      </c>
      <c r="LC426" s="1098">
        <f t="shared" si="1214"/>
        <v>0</v>
      </c>
      <c r="LD426" s="1098">
        <f t="shared" si="1213"/>
        <v>0</v>
      </c>
      <c r="LE426" s="1098">
        <f t="shared" si="1213"/>
        <v>0</v>
      </c>
      <c r="LF426" s="1098">
        <f t="shared" si="1213"/>
        <v>0</v>
      </c>
      <c r="LG426" s="1098">
        <f t="shared" si="1213"/>
        <v>0</v>
      </c>
      <c r="LH426" s="1098">
        <f t="shared" si="1213"/>
        <v>0</v>
      </c>
      <c r="LI426" s="1098">
        <f t="shared" si="1213"/>
        <v>0</v>
      </c>
      <c r="LJ426" s="1098">
        <f t="shared" si="1213"/>
        <v>0</v>
      </c>
      <c r="LK426" s="1098">
        <f t="shared" si="1213"/>
        <v>0</v>
      </c>
      <c r="LL426" s="1098">
        <f t="shared" si="1213"/>
        <v>0</v>
      </c>
      <c r="LM426" s="1098">
        <f t="shared" si="1213"/>
        <v>0</v>
      </c>
      <c r="LN426" s="1098">
        <f t="shared" si="1213"/>
        <v>0</v>
      </c>
      <c r="LO426" s="1098">
        <f t="shared" si="1213"/>
        <v>0</v>
      </c>
      <c r="LP426" s="1098">
        <f t="shared" si="1213"/>
        <v>0</v>
      </c>
      <c r="LQ426" s="1098">
        <f t="shared" si="1213"/>
        <v>0</v>
      </c>
      <c r="LR426" s="1098">
        <f t="shared" si="1204"/>
        <v>0</v>
      </c>
      <c r="LS426" s="1098">
        <f t="shared" si="1106"/>
        <v>0</v>
      </c>
    </row>
    <row r="427" spans="1:331" s="680" customFormat="1" ht="20.100000000000001" hidden="1" customHeight="1" x14ac:dyDescent="0.35">
      <c r="A427" s="668"/>
      <c r="B427" s="871"/>
      <c r="C427" s="870"/>
      <c r="D427" s="871"/>
      <c r="E427" s="871"/>
      <c r="F427" s="871"/>
      <c r="G427" s="871"/>
      <c r="H427" s="871"/>
      <c r="I427" s="871"/>
      <c r="J427" s="871" t="s">
        <v>212</v>
      </c>
      <c r="K427" s="877"/>
      <c r="L427" s="879"/>
      <c r="M427" s="879"/>
      <c r="N427" s="867">
        <v>3131</v>
      </c>
      <c r="O427" s="896" t="s">
        <v>573</v>
      </c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635"/>
      <c r="AJ427" s="31"/>
      <c r="AK427" s="31"/>
      <c r="AL427" s="31"/>
      <c r="AM427" s="31"/>
      <c r="AN427" s="111"/>
      <c r="AO427" s="111"/>
      <c r="AP427" s="111"/>
      <c r="AQ427" s="111"/>
      <c r="AR427" s="107">
        <v>0</v>
      </c>
      <c r="AS427" s="54"/>
      <c r="AT427" s="54"/>
      <c r="AU427" s="111"/>
      <c r="AV427" s="107">
        <v>0</v>
      </c>
      <c r="AW427" s="107">
        <v>0</v>
      </c>
      <c r="AX427" s="107">
        <v>0</v>
      </c>
      <c r="AY427" s="54">
        <f>(BB427-AV427)</f>
        <v>700</v>
      </c>
      <c r="AZ427" s="41"/>
      <c r="BA427" s="41"/>
      <c r="BB427" s="54">
        <v>700</v>
      </c>
      <c r="BC427" s="54">
        <v>700</v>
      </c>
      <c r="BD427" s="107">
        <v>0</v>
      </c>
      <c r="BE427" s="54">
        <v>0</v>
      </c>
      <c r="BF427" s="54">
        <v>775</v>
      </c>
      <c r="BG427" s="54">
        <v>0</v>
      </c>
      <c r="BH427" s="54">
        <v>550</v>
      </c>
      <c r="BI427" s="54">
        <f>(BJ427-BH427)</f>
        <v>50</v>
      </c>
      <c r="BJ427" s="54">
        <v>600</v>
      </c>
      <c r="BK427" s="54">
        <v>0</v>
      </c>
      <c r="BL427" s="54">
        <f t="shared" si="1206"/>
        <v>0</v>
      </c>
      <c r="BM427" s="54"/>
      <c r="BN427" s="54"/>
      <c r="BO427" s="54">
        <v>0</v>
      </c>
      <c r="BP427" s="54"/>
      <c r="BQ427" s="54"/>
      <c r="BR427" s="54">
        <f>(BS427-BO427)</f>
        <v>0</v>
      </c>
      <c r="BS427" s="54">
        <v>0</v>
      </c>
      <c r="BT427" s="54">
        <v>0</v>
      </c>
      <c r="BU427" s="54">
        <f>(BY427-BO427)</f>
        <v>0</v>
      </c>
      <c r="BV427" s="54">
        <v>0</v>
      </c>
      <c r="BW427" s="54"/>
      <c r="BX427" s="54"/>
      <c r="BY427" s="54">
        <v>0</v>
      </c>
      <c r="BZ427" s="54"/>
      <c r="CA427" s="54">
        <f t="shared" si="1207"/>
        <v>0</v>
      </c>
      <c r="CB427" s="54">
        <f t="shared" si="1208"/>
        <v>0</v>
      </c>
      <c r="CC427" s="54"/>
      <c r="CD427" s="54"/>
      <c r="CE427" s="54">
        <v>0</v>
      </c>
      <c r="CF427" s="54"/>
      <c r="CG427" s="54">
        <f t="shared" si="1209"/>
        <v>0</v>
      </c>
      <c r="CH427" s="54">
        <f>(CI427-CE427)</f>
        <v>0</v>
      </c>
      <c r="CI427" s="54"/>
      <c r="CJ427" s="54"/>
      <c r="CK427" s="54">
        <f t="shared" si="1184"/>
        <v>0</v>
      </c>
      <c r="CL427" s="54">
        <f>(CM427-CI427)</f>
        <v>0</v>
      </c>
      <c r="CM427" s="54"/>
      <c r="CN427" s="54"/>
      <c r="CO427" s="54">
        <f t="shared" si="1185"/>
        <v>0</v>
      </c>
      <c r="CP427" s="54">
        <f>(CQ427-CM427)</f>
        <v>0</v>
      </c>
      <c r="CQ427" s="54"/>
      <c r="CR427" s="54"/>
      <c r="CS427" s="54">
        <f t="shared" si="1186"/>
        <v>0</v>
      </c>
      <c r="CT427" s="54">
        <f>(CU427-CQ427)</f>
        <v>0</v>
      </c>
      <c r="CU427" s="54"/>
      <c r="CV427" s="54"/>
      <c r="CW427" s="54">
        <f t="shared" si="1187"/>
        <v>0</v>
      </c>
      <c r="CX427" s="54">
        <f>(CY427-CU427)</f>
        <v>0</v>
      </c>
      <c r="CY427" s="54"/>
      <c r="CZ427" s="838"/>
      <c r="DA427" s="838"/>
      <c r="DB427" s="54">
        <v>0</v>
      </c>
      <c r="DC427" s="838">
        <v>0</v>
      </c>
      <c r="DD427" s="838">
        <f t="shared" si="1188"/>
        <v>0</v>
      </c>
      <c r="DE427" s="838">
        <f t="shared" si="1189"/>
        <v>0</v>
      </c>
      <c r="DF427" s="838">
        <v>0</v>
      </c>
      <c r="DG427" s="838"/>
      <c r="DH427" s="54"/>
      <c r="DI427" s="838">
        <f t="shared" si="1190"/>
        <v>0</v>
      </c>
      <c r="DJ427" s="54">
        <f>(DK427-DG427)</f>
        <v>0</v>
      </c>
      <c r="DK427" s="838"/>
      <c r="DL427" s="838">
        <f t="shared" si="1191"/>
        <v>0</v>
      </c>
      <c r="DM427" s="54">
        <f>(DN427-DK427)</f>
        <v>0</v>
      </c>
      <c r="DN427" s="838"/>
      <c r="DO427" s="838"/>
      <c r="DP427" s="838">
        <f t="shared" si="1192"/>
        <v>0</v>
      </c>
      <c r="DQ427" s="838">
        <f>(DR427-DN427)</f>
        <v>0</v>
      </c>
      <c r="DR427" s="838"/>
      <c r="DS427" s="838"/>
      <c r="DT427" s="838">
        <f t="shared" si="1193"/>
        <v>0</v>
      </c>
      <c r="DU427" s="838">
        <f>(DV427-DR427)</f>
        <v>0</v>
      </c>
      <c r="DV427" s="838"/>
      <c r="DW427" s="838"/>
      <c r="DX427" s="838"/>
      <c r="DY427" s="838"/>
      <c r="DZ427" s="838">
        <v>0</v>
      </c>
      <c r="EA427" s="838">
        <v>0</v>
      </c>
      <c r="EB427" s="838">
        <v>0</v>
      </c>
      <c r="EC427" s="838">
        <f t="shared" si="1194"/>
        <v>0</v>
      </c>
      <c r="ED427" s="838">
        <f>(EE427-EA427)</f>
        <v>0</v>
      </c>
      <c r="EE427" s="838">
        <v>0</v>
      </c>
      <c r="EF427" s="838">
        <v>0</v>
      </c>
      <c r="EG427" s="838">
        <f t="shared" si="1195"/>
        <v>0</v>
      </c>
      <c r="EH427" s="838" t="e">
        <f>(#REF!-EE427)</f>
        <v>#REF!</v>
      </c>
      <c r="EI427" s="838">
        <f>IFERROR(#REF!/DZ427*100,)</f>
        <v>0</v>
      </c>
      <c r="EJ427" s="838">
        <f>IFERROR(#REF!/#REF!*100,)</f>
        <v>0</v>
      </c>
      <c r="EK427" s="838"/>
      <c r="EL427" s="838"/>
      <c r="EM427" s="838"/>
      <c r="EN427" s="838"/>
      <c r="EO427" s="838"/>
      <c r="EP427" s="838"/>
      <c r="EQ427" s="838"/>
      <c r="ER427" s="838"/>
      <c r="ES427" s="146">
        <f>IF($ES$9=$B426,$EE427,0)</f>
        <v>0</v>
      </c>
      <c r="EW427" s="713"/>
      <c r="EX427" s="739">
        <f>IF(EX$9=$K427,#REF!,0)</f>
        <v>0</v>
      </c>
      <c r="EY427" s="739">
        <f>IF(EY$9=$K427,#REF!,0)</f>
        <v>0</v>
      </c>
      <c r="EZ427" s="739">
        <f>IF(EZ$9=$K427,#REF!,0)</f>
        <v>0</v>
      </c>
      <c r="FA427" s="739">
        <f>IF(FA$9=$K427,#REF!,0)</f>
        <v>0</v>
      </c>
      <c r="FB427" s="739">
        <f>IF(FB$9=$K427,#REF!,0)</f>
        <v>0</v>
      </c>
      <c r="FC427" s="739">
        <f>IF(FC$9=$K427,#REF!,0)</f>
        <v>0</v>
      </c>
      <c r="FD427" s="739">
        <f>IF(FD$9=$K427,#REF!,0)</f>
        <v>0</v>
      </c>
      <c r="FE427" s="739">
        <f>IF(FE$9=$K427,#REF!,0)</f>
        <v>0</v>
      </c>
      <c r="FF427" s="739">
        <f>IF(FF$9=$K427,#REF!,0)</f>
        <v>0</v>
      </c>
      <c r="FG427" s="739">
        <f>IF(FG$9=$K427,#REF!,0)</f>
        <v>0</v>
      </c>
      <c r="FH427" s="739">
        <f>IF(FH$9=$K427,#REF!,0)</f>
        <v>0</v>
      </c>
      <c r="FI427" s="739">
        <f>IF(FI$9=$K427,#REF!,0)</f>
        <v>0</v>
      </c>
      <c r="FJ427" s="739">
        <f>IF(FJ$9=$K427,#REF!,0)</f>
        <v>0</v>
      </c>
      <c r="FK427" s="739">
        <f>IF(FK$9=$K427,#REF!,0)</f>
        <v>0</v>
      </c>
      <c r="FL427" s="739">
        <f>IF(FL$9=$K427,#REF!,0)</f>
        <v>0</v>
      </c>
      <c r="FM427" s="739">
        <f>IF(FM$9=$K427,#REF!,0)</f>
        <v>0</v>
      </c>
      <c r="FN427" s="739">
        <f>IF(FN$9=$K427,#REF!,0)</f>
        <v>0</v>
      </c>
      <c r="FO427" s="739">
        <f>IF(FO$9=$K427,#REF!,0)</f>
        <v>0</v>
      </c>
      <c r="FP427" s="739">
        <f>IF(FP$9=$K427,#REF!,0)</f>
        <v>0</v>
      </c>
      <c r="FQ427" s="739">
        <f>IF(FQ$9=$K427,#REF!,0)</f>
        <v>0</v>
      </c>
      <c r="FS427" s="1097"/>
      <c r="FT427" s="713"/>
      <c r="FU427" s="739">
        <f t="shared" si="1241"/>
        <v>0</v>
      </c>
      <c r="FV427" s="739">
        <f t="shared" si="1241"/>
        <v>0</v>
      </c>
      <c r="FW427" s="739">
        <f t="shared" si="1241"/>
        <v>0</v>
      </c>
      <c r="FX427" s="739">
        <f t="shared" si="1241"/>
        <v>0</v>
      </c>
      <c r="FY427" s="739">
        <f t="shared" si="1241"/>
        <v>0</v>
      </c>
      <c r="FZ427" s="739">
        <f t="shared" si="1241"/>
        <v>0</v>
      </c>
      <c r="GA427" s="739">
        <f t="shared" si="1241"/>
        <v>0</v>
      </c>
      <c r="GB427" s="739">
        <f t="shared" si="1241"/>
        <v>0</v>
      </c>
      <c r="GC427" s="739">
        <f t="shared" si="1241"/>
        <v>0</v>
      </c>
      <c r="GD427" s="739">
        <f t="shared" si="1241"/>
        <v>0</v>
      </c>
      <c r="GE427" s="739">
        <f t="shared" si="1242"/>
        <v>0</v>
      </c>
      <c r="GF427" s="739">
        <f t="shared" si="1242"/>
        <v>0</v>
      </c>
      <c r="GG427" s="739">
        <f t="shared" si="1242"/>
        <v>0</v>
      </c>
      <c r="GH427" s="739">
        <f t="shared" si="1242"/>
        <v>0</v>
      </c>
      <c r="GI427" s="739">
        <f t="shared" si="1242"/>
        <v>0</v>
      </c>
      <c r="GJ427" s="739">
        <f t="shared" si="1242"/>
        <v>0</v>
      </c>
      <c r="GK427" s="739">
        <f t="shared" si="1242"/>
        <v>0</v>
      </c>
      <c r="GL427" s="739">
        <f t="shared" si="1242"/>
        <v>0</v>
      </c>
      <c r="GM427" s="739">
        <f t="shared" si="1242"/>
        <v>0</v>
      </c>
      <c r="GN427" s="739">
        <f t="shared" si="1242"/>
        <v>0</v>
      </c>
      <c r="GO427" s="1097"/>
      <c r="GP427" s="713"/>
      <c r="GQ427" s="1098">
        <f>IF(GQ$9=$N427,#REF!,0)</f>
        <v>0</v>
      </c>
      <c r="GR427" s="1098">
        <f>IF(GR$9=$N427,#REF!,0)</f>
        <v>0</v>
      </c>
      <c r="GS427" s="1098">
        <f>IF(GS$9=$N427,#REF!,0)</f>
        <v>0</v>
      </c>
      <c r="GT427" s="1098">
        <f>IF(GT$9=$N427,#REF!,0)</f>
        <v>0</v>
      </c>
      <c r="GU427" s="1098">
        <f>IF(GU$9=$N427,#REF!,0)</f>
        <v>0</v>
      </c>
      <c r="GV427" s="1098" t="e">
        <f>IF(GV$9=$N427,#REF!,0)</f>
        <v>#REF!</v>
      </c>
      <c r="GW427" s="1098">
        <f>IF(GW$9=$N427,#REF!,0)</f>
        <v>0</v>
      </c>
      <c r="GX427" s="1098">
        <f>IF(GX$9=$N427,#REF!,0)</f>
        <v>0</v>
      </c>
      <c r="GY427" s="1098">
        <f>IF(GY$9=$N427,#REF!,0)</f>
        <v>0</v>
      </c>
      <c r="GZ427" s="1098">
        <f>IF(GZ$9=$N427,#REF!,0)</f>
        <v>0</v>
      </c>
      <c r="HA427" s="1098">
        <f>IF(HA$9=$N427,#REF!,0)</f>
        <v>0</v>
      </c>
      <c r="HB427" s="1098">
        <f>IF(HB$9=$N427,#REF!,0)</f>
        <v>0</v>
      </c>
      <c r="HC427" s="1098">
        <f>IF(HC$9=$N427,#REF!,0)</f>
        <v>0</v>
      </c>
      <c r="HD427" s="1098">
        <f>IF(HD$9=$N427,#REF!,0)</f>
        <v>0</v>
      </c>
      <c r="HE427" s="1098">
        <f>IF(HE$9=$N427,#REF!,0)</f>
        <v>0</v>
      </c>
      <c r="HF427" s="1098">
        <f>IF(HF$9=$N427,#REF!,0)</f>
        <v>0</v>
      </c>
      <c r="HG427" s="1098">
        <f>IF(HG$9=$N427,#REF!,0)</f>
        <v>0</v>
      </c>
      <c r="HH427" s="1098">
        <f>IF(HH$9=$N427,#REF!,0)</f>
        <v>0</v>
      </c>
      <c r="HI427" s="1098">
        <f>IF(HI$9=$N427,#REF!,0)</f>
        <v>0</v>
      </c>
      <c r="HJ427" s="1098">
        <f>IF(HJ$9=$N427,#REF!,0)</f>
        <v>0</v>
      </c>
      <c r="HK427" s="1098">
        <f>IF(HK$9=$N427,#REF!,0)</f>
        <v>0</v>
      </c>
      <c r="HL427" s="1098">
        <f>IF(HL$9=$N427,#REF!,0)</f>
        <v>0</v>
      </c>
      <c r="HM427" s="1098">
        <f>IF(HM$9=$N427,#REF!,0)</f>
        <v>0</v>
      </c>
      <c r="HN427" s="1098">
        <f>IF(HN$9=$N427,#REF!,0)</f>
        <v>0</v>
      </c>
      <c r="HO427" s="1098">
        <f>IF(HO$9=$N427,#REF!,0)</f>
        <v>0</v>
      </c>
      <c r="HP427" s="1098">
        <f>IF(HP$9=$N427,#REF!,0)</f>
        <v>0</v>
      </c>
      <c r="HQ427" s="1098">
        <f>IF(HQ$9=$N427,#REF!,0)</f>
        <v>0</v>
      </c>
      <c r="HR427" s="1098">
        <f>IF(HR$9=$N427,#REF!,0)</f>
        <v>0</v>
      </c>
      <c r="HS427" s="1098">
        <f>IF(HS$9=$N427,#REF!,0)</f>
        <v>0</v>
      </c>
      <c r="HT427" s="1098">
        <f>IF(HT$9=$N427,#REF!,0)</f>
        <v>0</v>
      </c>
      <c r="HU427" s="1098">
        <f>IF(HU$9=$N427,#REF!,0)</f>
        <v>0</v>
      </c>
      <c r="HV427" s="1098">
        <f>IF(HV$9=$N427,#REF!,0)</f>
        <v>0</v>
      </c>
      <c r="HW427" s="1098">
        <f>IF(HW$9=$N427,#REF!,0)</f>
        <v>0</v>
      </c>
      <c r="HX427" s="1098">
        <f>IF(HX$9=$N427,#REF!,0)</f>
        <v>0</v>
      </c>
      <c r="HY427" s="1098">
        <f>IF(HY$9=$N427,#REF!,0)</f>
        <v>0</v>
      </c>
      <c r="HZ427" s="1098">
        <f>IF(HZ$9=$N427,#REF!,0)</f>
        <v>0</v>
      </c>
      <c r="IA427" s="1098">
        <f>IF(IA$9=$N427,#REF!,0)</f>
        <v>0</v>
      </c>
      <c r="IB427" s="1098">
        <f>IF(IB$9=$N427,#REF!,0)</f>
        <v>0</v>
      </c>
      <c r="IC427" s="1098">
        <f>IF(IC$9=$N427,#REF!,0)</f>
        <v>0</v>
      </c>
      <c r="ID427" s="1098">
        <f>IF(ID$9=$N427,#REF!,0)</f>
        <v>0</v>
      </c>
      <c r="IE427" s="1098">
        <f>IF(IE$9=$N427,#REF!,0)</f>
        <v>0</v>
      </c>
      <c r="IF427" s="1098">
        <f>IF(IF$9=$N427,#REF!,0)</f>
        <v>0</v>
      </c>
      <c r="IG427" s="1098">
        <f>IF(IG$9=$N427,#REF!,0)</f>
        <v>0</v>
      </c>
      <c r="IH427" s="1098">
        <f>IF(IH$9=$N427,#REF!,0)</f>
        <v>0</v>
      </c>
      <c r="II427" s="1098">
        <f>IF(II$9=$N427,#REF!,0)</f>
        <v>0</v>
      </c>
      <c r="IJ427" s="1098">
        <f>IF(IJ$9=$N427,#REF!,0)</f>
        <v>0</v>
      </c>
      <c r="IK427" s="1098">
        <f>IF(IK$9=$N427,#REF!,0)</f>
        <v>0</v>
      </c>
      <c r="IL427" s="1098">
        <f>IF(IL$9=$N427,#REF!,0)</f>
        <v>0</v>
      </c>
      <c r="IM427" s="1098">
        <f>IF(IM$9=$N427,#REF!,0)</f>
        <v>0</v>
      </c>
      <c r="IN427" s="1098">
        <f>IF(IN$9=$N427,#REF!,0)</f>
        <v>0</v>
      </c>
      <c r="IO427" s="1098">
        <f>IF(IO$9=$N427,#REF!,0)</f>
        <v>0</v>
      </c>
      <c r="IP427" s="1098">
        <f>IF(IP$9=$N427,#REF!,0)</f>
        <v>0</v>
      </c>
      <c r="IQ427" s="1098">
        <f>IF(IQ$9=$N427,#REF!,0)</f>
        <v>0</v>
      </c>
      <c r="IR427" s="1098">
        <f>IF(IR$9=$N427,#REF!,0)</f>
        <v>0</v>
      </c>
      <c r="IS427" s="1098">
        <f>IF(IS$9=$N427,#REF!,0)</f>
        <v>0</v>
      </c>
      <c r="IT427" s="1098">
        <f>IF(IT$9=$N427,#REF!,0)</f>
        <v>0</v>
      </c>
      <c r="IU427" s="1098">
        <f>IF(IU$9=$N427,#REF!,0)</f>
        <v>0</v>
      </c>
      <c r="IV427" s="1098">
        <f>IF(IV$9=$N427,#REF!,0)</f>
        <v>0</v>
      </c>
      <c r="IW427" s="1098">
        <f>IF(IW$9=$N427,#REF!,0)</f>
        <v>0</v>
      </c>
      <c r="IX427" s="1098">
        <f>IF(IX$9=$N427,#REF!,0)</f>
        <v>0</v>
      </c>
      <c r="IY427" s="1098">
        <f>IF(IY$9=$N427,#REF!,0)</f>
        <v>0</v>
      </c>
      <c r="IZ427" s="1098">
        <f>IF(IZ$9=$N427,#REF!,0)</f>
        <v>0</v>
      </c>
      <c r="JA427" s="1098">
        <f>IF(JA$9=$N427,#REF!,0)</f>
        <v>0</v>
      </c>
      <c r="JB427" s="1098">
        <f>IF(JB$9=$N427,#REF!,0)</f>
        <v>0</v>
      </c>
      <c r="JC427" s="1098">
        <f>IF(JC$9=$N427,#REF!,0)</f>
        <v>0</v>
      </c>
      <c r="JD427" s="1098">
        <f>IF(JD$9=$N427,#REF!,0)</f>
        <v>0</v>
      </c>
      <c r="JE427" s="1098">
        <f>IF(JE$9=$N427,#REF!,0)</f>
        <v>0</v>
      </c>
      <c r="JF427" s="1098">
        <f>IF(JF$9=$N427,#REF!,0)</f>
        <v>0</v>
      </c>
      <c r="JG427" s="1098">
        <f>IF(JG$9=$N427,#REF!,0)</f>
        <v>0</v>
      </c>
      <c r="JH427" s="1098">
        <f>IF(JH$9=$N427,#REF!,0)</f>
        <v>0</v>
      </c>
      <c r="JI427" s="1098">
        <f>IF(JI$9=$N427,#REF!,0)</f>
        <v>0</v>
      </c>
      <c r="JJ427" s="1098">
        <f>IF(JJ$9=$N427,#REF!,0)</f>
        <v>0</v>
      </c>
      <c r="JK427" s="1098">
        <f>IF(JK$9=$N427,#REF!,0)</f>
        <v>0</v>
      </c>
      <c r="JL427" s="1098">
        <f>IF(JL$9=$N427,#REF!,0)</f>
        <v>0</v>
      </c>
      <c r="JM427" s="1098">
        <f>IF(JM$9=$N427,#REF!,0)</f>
        <v>0</v>
      </c>
      <c r="JN427" s="1098">
        <f>IF(JN$9=$N427,#REF!,0)</f>
        <v>0</v>
      </c>
      <c r="JO427" s="1098">
        <f>IF(JO$9=$N427,#REF!,0)</f>
        <v>0</v>
      </c>
      <c r="JP427" s="1098">
        <f>IF(JP$9=$N427,#REF!,0)</f>
        <v>0</v>
      </c>
      <c r="JQ427" s="1098">
        <f>IF(JQ$9=$N427,#REF!,0)</f>
        <v>0</v>
      </c>
      <c r="JR427" s="1098">
        <f>IF(JR$9=$N427,#REF!,0)</f>
        <v>0</v>
      </c>
      <c r="JS427" s="1098">
        <f>IF(JS$9=$N427,#REF!,0)</f>
        <v>0</v>
      </c>
      <c r="JT427" s="1098">
        <f>IF(JT$9=$N427,#REF!,0)</f>
        <v>0</v>
      </c>
      <c r="JU427" s="1098">
        <f>IF(JU$9=$N427,#REF!,0)</f>
        <v>0</v>
      </c>
      <c r="JV427" s="1098">
        <f>IF(JV$9=$N427,#REF!,0)</f>
        <v>0</v>
      </c>
      <c r="JW427" s="1098">
        <f>IF(JW$9=$N427,#REF!,0)</f>
        <v>0</v>
      </c>
      <c r="JX427" s="681"/>
      <c r="JY427" s="713"/>
      <c r="JZ427" s="681">
        <f t="shared" si="1219"/>
        <v>0</v>
      </c>
      <c r="KA427" s="681">
        <f t="shared" si="1219"/>
        <v>0</v>
      </c>
      <c r="KB427" s="681">
        <f t="shared" si="1219"/>
        <v>0</v>
      </c>
      <c r="KC427" s="681">
        <f t="shared" si="1219"/>
        <v>0</v>
      </c>
      <c r="KD427" s="681">
        <f t="shared" si="1219"/>
        <v>0</v>
      </c>
      <c r="KE427" s="681">
        <f t="shared" si="1219"/>
        <v>0</v>
      </c>
      <c r="KF427" s="681">
        <f t="shared" si="1219"/>
        <v>0</v>
      </c>
      <c r="KG427" s="681">
        <f t="shared" si="1219"/>
        <v>0</v>
      </c>
      <c r="KH427" s="681">
        <f t="shared" si="1219"/>
        <v>0</v>
      </c>
      <c r="KI427" s="681">
        <f t="shared" si="1219"/>
        <v>0</v>
      </c>
      <c r="KJ427" s="681">
        <f t="shared" si="1219"/>
        <v>0</v>
      </c>
      <c r="KN427" s="1098">
        <f t="shared" si="1214"/>
        <v>0</v>
      </c>
      <c r="KO427" s="1098">
        <f t="shared" si="1214"/>
        <v>0</v>
      </c>
      <c r="KP427" s="1098">
        <f t="shared" si="1214"/>
        <v>0</v>
      </c>
      <c r="KQ427" s="1098">
        <f t="shared" si="1214"/>
        <v>0</v>
      </c>
      <c r="KR427" s="1098">
        <f t="shared" si="1214"/>
        <v>0</v>
      </c>
      <c r="KS427" s="1098">
        <f t="shared" si="1214"/>
        <v>0</v>
      </c>
      <c r="KT427" s="1098">
        <f t="shared" si="1214"/>
        <v>0</v>
      </c>
      <c r="KU427" s="1098">
        <f t="shared" si="1214"/>
        <v>0</v>
      </c>
      <c r="KV427" s="1098">
        <f t="shared" si="1214"/>
        <v>0</v>
      </c>
      <c r="KW427" s="1098">
        <f t="shared" si="1214"/>
        <v>0</v>
      </c>
      <c r="KX427" s="1098">
        <f t="shared" si="1214"/>
        <v>0</v>
      </c>
      <c r="KY427" s="1098">
        <f t="shared" si="1214"/>
        <v>0</v>
      </c>
      <c r="KZ427" s="1098">
        <f t="shared" si="1214"/>
        <v>0</v>
      </c>
      <c r="LA427" s="1098">
        <f t="shared" si="1214"/>
        <v>0</v>
      </c>
      <c r="LB427" s="1098">
        <f t="shared" si="1214"/>
        <v>0</v>
      </c>
      <c r="LC427" s="1098">
        <f t="shared" si="1214"/>
        <v>0</v>
      </c>
      <c r="LD427" s="1098">
        <f t="shared" si="1213"/>
        <v>0</v>
      </c>
      <c r="LE427" s="1098">
        <f t="shared" si="1213"/>
        <v>0</v>
      </c>
      <c r="LF427" s="1098">
        <f t="shared" si="1213"/>
        <v>0</v>
      </c>
      <c r="LG427" s="1098">
        <f t="shared" si="1213"/>
        <v>0</v>
      </c>
      <c r="LH427" s="1098">
        <f t="shared" si="1213"/>
        <v>0</v>
      </c>
      <c r="LI427" s="1098">
        <f t="shared" si="1213"/>
        <v>0</v>
      </c>
      <c r="LJ427" s="1098">
        <f t="shared" si="1213"/>
        <v>0</v>
      </c>
      <c r="LK427" s="1098">
        <f t="shared" si="1213"/>
        <v>0</v>
      </c>
      <c r="LL427" s="1098">
        <f t="shared" si="1213"/>
        <v>0</v>
      </c>
      <c r="LM427" s="1098">
        <f t="shared" si="1213"/>
        <v>0</v>
      </c>
      <c r="LN427" s="1098">
        <f t="shared" si="1213"/>
        <v>0</v>
      </c>
      <c r="LO427" s="1098">
        <f t="shared" si="1213"/>
        <v>0</v>
      </c>
      <c r="LP427" s="1098">
        <f t="shared" si="1213"/>
        <v>0</v>
      </c>
      <c r="LQ427" s="1098">
        <f t="shared" si="1213"/>
        <v>0</v>
      </c>
      <c r="LR427" s="1098">
        <f t="shared" si="1204"/>
        <v>0</v>
      </c>
      <c r="LS427" s="1098">
        <f t="shared" si="1106"/>
        <v>0</v>
      </c>
    </row>
    <row r="428" spans="1:331" s="680" customFormat="1" x14ac:dyDescent="0.35">
      <c r="A428" s="668"/>
      <c r="B428" s="871"/>
      <c r="C428" s="870"/>
      <c r="D428" s="871"/>
      <c r="E428" s="871"/>
      <c r="F428" s="871"/>
      <c r="G428" s="871"/>
      <c r="H428" s="871"/>
      <c r="I428" s="871"/>
      <c r="J428" s="871" t="s">
        <v>212</v>
      </c>
      <c r="K428" s="877"/>
      <c r="L428" s="879"/>
      <c r="M428" s="879"/>
      <c r="N428" s="867">
        <v>3132</v>
      </c>
      <c r="O428" s="896" t="s">
        <v>370</v>
      </c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635"/>
      <c r="AJ428" s="31"/>
      <c r="AK428" s="31"/>
      <c r="AL428" s="31"/>
      <c r="AM428" s="31"/>
      <c r="AN428" s="111"/>
      <c r="AO428" s="111"/>
      <c r="AP428" s="111"/>
      <c r="AQ428" s="111"/>
      <c r="AR428" s="107">
        <v>0</v>
      </c>
      <c r="AS428" s="54"/>
      <c r="AT428" s="54"/>
      <c r="AU428" s="111"/>
      <c r="AV428" s="107">
        <v>0</v>
      </c>
      <c r="AW428" s="107">
        <v>0</v>
      </c>
      <c r="AX428" s="107">
        <v>0</v>
      </c>
      <c r="AY428" s="54">
        <f>(BB428-AV428)</f>
        <v>21000</v>
      </c>
      <c r="AZ428" s="41"/>
      <c r="BA428" s="41"/>
      <c r="BB428" s="54">
        <v>21000</v>
      </c>
      <c r="BC428" s="54">
        <v>21000</v>
      </c>
      <c r="BD428" s="107">
        <v>17201.849999999999</v>
      </c>
      <c r="BE428" s="54">
        <v>18640.439999999999</v>
      </c>
      <c r="BF428" s="54">
        <v>22550</v>
      </c>
      <c r="BG428" s="54">
        <v>22841.25</v>
      </c>
      <c r="BH428" s="54">
        <v>10850</v>
      </c>
      <c r="BI428" s="54">
        <f>(BJ428-BH428)</f>
        <v>3650</v>
      </c>
      <c r="BJ428" s="54">
        <v>14500</v>
      </c>
      <c r="BK428" s="54">
        <v>9919.08</v>
      </c>
      <c r="BL428" s="54">
        <f t="shared" si="1206"/>
        <v>68.407448275862066</v>
      </c>
      <c r="BM428" s="54"/>
      <c r="BN428" s="54"/>
      <c r="BO428" s="54">
        <v>15000</v>
      </c>
      <c r="BP428" s="54"/>
      <c r="BQ428" s="54"/>
      <c r="BR428" s="54">
        <f>(BS428-BO428)</f>
        <v>0</v>
      </c>
      <c r="BS428" s="54">
        <v>15000</v>
      </c>
      <c r="BT428" s="54">
        <v>12360.33</v>
      </c>
      <c r="BU428" s="54">
        <f>(BY428-BO428)</f>
        <v>-1000</v>
      </c>
      <c r="BV428" s="54">
        <v>15000</v>
      </c>
      <c r="BW428" s="54"/>
      <c r="BX428" s="54"/>
      <c r="BY428" s="54">
        <v>14000</v>
      </c>
      <c r="BZ428" s="54">
        <v>13639.08</v>
      </c>
      <c r="CA428" s="54">
        <f t="shared" si="1207"/>
        <v>59.712493843375469</v>
      </c>
      <c r="CB428" s="54">
        <f t="shared" si="1208"/>
        <v>97.421999999999997</v>
      </c>
      <c r="CC428" s="54"/>
      <c r="CD428" s="54"/>
      <c r="CE428" s="54">
        <v>15000</v>
      </c>
      <c r="CF428" s="54">
        <v>3720.03</v>
      </c>
      <c r="CG428" s="54">
        <f t="shared" si="1209"/>
        <v>24.8002</v>
      </c>
      <c r="CH428" s="54">
        <f>(CI428-CE428)</f>
        <v>0</v>
      </c>
      <c r="CI428" s="54">
        <v>15000</v>
      </c>
      <c r="CJ428" s="54"/>
      <c r="CK428" s="54">
        <f t="shared" si="1184"/>
        <v>0</v>
      </c>
      <c r="CL428" s="54">
        <f>(CM428-CI428)</f>
        <v>0</v>
      </c>
      <c r="CM428" s="54">
        <v>15000</v>
      </c>
      <c r="CN428" s="54"/>
      <c r="CO428" s="54">
        <f t="shared" si="1185"/>
        <v>0</v>
      </c>
      <c r="CP428" s="54">
        <f>(CQ428-CM428)</f>
        <v>0</v>
      </c>
      <c r="CQ428" s="54">
        <v>15000</v>
      </c>
      <c r="CR428" s="54">
        <v>8428.2000000000007</v>
      </c>
      <c r="CS428" s="54">
        <f t="shared" si="1186"/>
        <v>56.188000000000002</v>
      </c>
      <c r="CT428" s="54">
        <f>(CU428-CQ428)</f>
        <v>-1000</v>
      </c>
      <c r="CU428" s="54">
        <v>14000</v>
      </c>
      <c r="CV428" s="54">
        <v>8428.2000000000007</v>
      </c>
      <c r="CW428" s="54">
        <f t="shared" si="1187"/>
        <v>60.201428571428572</v>
      </c>
      <c r="CX428" s="54">
        <f>(CY428-CU428)</f>
        <v>0</v>
      </c>
      <c r="CY428" s="54">
        <v>14000</v>
      </c>
      <c r="CZ428" s="838"/>
      <c r="DA428" s="838"/>
      <c r="DB428" s="54">
        <v>7556.31</v>
      </c>
      <c r="DC428" s="838">
        <v>10613.97</v>
      </c>
      <c r="DD428" s="838">
        <f t="shared" si="1188"/>
        <v>140.46498886361198</v>
      </c>
      <c r="DE428" s="838">
        <f t="shared" si="1189"/>
        <v>53.069849999999995</v>
      </c>
      <c r="DF428" s="838">
        <v>13465.76</v>
      </c>
      <c r="DG428" s="838">
        <v>18000</v>
      </c>
      <c r="DH428" s="54">
        <v>5168.8500000000004</v>
      </c>
      <c r="DI428" s="838">
        <f t="shared" si="1190"/>
        <v>28.715833333333336</v>
      </c>
      <c r="DJ428" s="54">
        <f>(DK428-DG428)</f>
        <v>2000</v>
      </c>
      <c r="DK428" s="838">
        <v>20000</v>
      </c>
      <c r="DL428" s="838">
        <f t="shared" si="1191"/>
        <v>67.328800000000001</v>
      </c>
      <c r="DM428" s="54">
        <f>(DN428-DK428)</f>
        <v>0</v>
      </c>
      <c r="DN428" s="838">
        <v>20000</v>
      </c>
      <c r="DO428" s="838">
        <v>11438.97</v>
      </c>
      <c r="DP428" s="838">
        <f t="shared" si="1192"/>
        <v>57.194849999999995</v>
      </c>
      <c r="DQ428" s="838">
        <f>(DR428-DN428)</f>
        <v>1821.4799999999996</v>
      </c>
      <c r="DR428" s="838">
        <v>21821.48</v>
      </c>
      <c r="DS428" s="838">
        <v>15378.37</v>
      </c>
      <c r="DT428" s="838">
        <f t="shared" si="1193"/>
        <v>70.473542582812897</v>
      </c>
      <c r="DU428" s="838">
        <f>(DV428-DR428)</f>
        <v>-3821.4799999999996</v>
      </c>
      <c r="DV428" s="838">
        <v>18000</v>
      </c>
      <c r="DW428" s="838">
        <v>25000</v>
      </c>
      <c r="DX428" s="838"/>
      <c r="DY428" s="838"/>
      <c r="DZ428" s="838">
        <v>10613.97</v>
      </c>
      <c r="EA428" s="838">
        <v>25000</v>
      </c>
      <c r="EB428" s="838">
        <v>4640.6499999999996</v>
      </c>
      <c r="EC428" s="838">
        <f t="shared" si="1194"/>
        <v>18.5626</v>
      </c>
      <c r="ED428" s="838">
        <f>(EE428-EA428)</f>
        <v>5000</v>
      </c>
      <c r="EE428" s="838">
        <v>30000</v>
      </c>
      <c r="EF428" s="838">
        <v>0</v>
      </c>
      <c r="EG428" s="838">
        <f t="shared" si="1195"/>
        <v>0</v>
      </c>
      <c r="EH428" s="838" t="e">
        <f>(#REF!-EE428)</f>
        <v>#REF!</v>
      </c>
      <c r="EI428" s="838">
        <f>IFERROR(#REF!/DZ428*100,)</f>
        <v>0</v>
      </c>
      <c r="EJ428" s="838">
        <f>IFERROR(#REF!/#REF!*100,)</f>
        <v>0</v>
      </c>
      <c r="EK428" s="838">
        <v>21250</v>
      </c>
      <c r="EL428" s="838"/>
      <c r="EM428" s="838"/>
      <c r="EN428" s="838"/>
      <c r="EO428" s="838"/>
      <c r="EP428" s="838"/>
      <c r="EQ428" s="838"/>
      <c r="ER428" s="838"/>
      <c r="ES428" s="146">
        <f>IF($ES$9=$B427,$EE428,0)</f>
        <v>0</v>
      </c>
      <c r="EW428" s="713"/>
      <c r="EX428" s="739">
        <f>IF(EX$9=$K428,#REF!,0)</f>
        <v>0</v>
      </c>
      <c r="EY428" s="739">
        <f>IF(EY$9=$K428,#REF!,0)</f>
        <v>0</v>
      </c>
      <c r="EZ428" s="739">
        <f>IF(EZ$9=$K428,#REF!,0)</f>
        <v>0</v>
      </c>
      <c r="FA428" s="739">
        <f>IF(FA$9=$K428,#REF!,0)</f>
        <v>0</v>
      </c>
      <c r="FB428" s="739">
        <f>IF(FB$9=$K428,#REF!,0)</f>
        <v>0</v>
      </c>
      <c r="FC428" s="739">
        <f>IF(FC$9=$K428,#REF!,0)</f>
        <v>0</v>
      </c>
      <c r="FD428" s="739">
        <f>IF(FD$9=$K428,#REF!,0)</f>
        <v>0</v>
      </c>
      <c r="FE428" s="739">
        <f>IF(FE$9=$K428,#REF!,0)</f>
        <v>0</v>
      </c>
      <c r="FF428" s="739">
        <f>IF(FF$9=$K428,#REF!,0)</f>
        <v>0</v>
      </c>
      <c r="FG428" s="739">
        <f>IF(FG$9=$K428,#REF!,0)</f>
        <v>0</v>
      </c>
      <c r="FH428" s="739">
        <f>IF(FH$9=$K428,#REF!,0)</f>
        <v>0</v>
      </c>
      <c r="FI428" s="739">
        <f>IF(FI$9=$K428,#REF!,0)</f>
        <v>0</v>
      </c>
      <c r="FJ428" s="739">
        <f>IF(FJ$9=$K428,#REF!,0)</f>
        <v>0</v>
      </c>
      <c r="FK428" s="739">
        <f>IF(FK$9=$K428,#REF!,0)</f>
        <v>0</v>
      </c>
      <c r="FL428" s="739">
        <f>IF(FL$9=$K428,#REF!,0)</f>
        <v>0</v>
      </c>
      <c r="FM428" s="739">
        <f>IF(FM$9=$K428,#REF!,0)</f>
        <v>0</v>
      </c>
      <c r="FN428" s="739">
        <f>IF(FN$9=$K428,#REF!,0)</f>
        <v>0</v>
      </c>
      <c r="FO428" s="739">
        <f>IF(FO$9=$K428,#REF!,0)</f>
        <v>0</v>
      </c>
      <c r="FP428" s="739">
        <f>IF(FP$9=$K428,#REF!,0)</f>
        <v>0</v>
      </c>
      <c r="FQ428" s="739">
        <f>IF(FQ$9=$K428,#REF!,0)</f>
        <v>0</v>
      </c>
      <c r="FS428" s="1097"/>
      <c r="FT428" s="713"/>
      <c r="FU428" s="739">
        <f t="shared" si="1241"/>
        <v>0</v>
      </c>
      <c r="FV428" s="739">
        <f t="shared" si="1241"/>
        <v>0</v>
      </c>
      <c r="FW428" s="739">
        <f t="shared" si="1241"/>
        <v>0</v>
      </c>
      <c r="FX428" s="739">
        <f t="shared" si="1241"/>
        <v>0</v>
      </c>
      <c r="FY428" s="739">
        <f t="shared" si="1241"/>
        <v>0</v>
      </c>
      <c r="FZ428" s="739">
        <f t="shared" si="1241"/>
        <v>0</v>
      </c>
      <c r="GA428" s="739">
        <f t="shared" si="1241"/>
        <v>0</v>
      </c>
      <c r="GB428" s="739">
        <f t="shared" si="1241"/>
        <v>0</v>
      </c>
      <c r="GC428" s="739">
        <f t="shared" si="1241"/>
        <v>0</v>
      </c>
      <c r="GD428" s="739">
        <f t="shared" si="1241"/>
        <v>0</v>
      </c>
      <c r="GE428" s="739">
        <f t="shared" si="1242"/>
        <v>0</v>
      </c>
      <c r="GF428" s="739">
        <f t="shared" si="1242"/>
        <v>0</v>
      </c>
      <c r="GG428" s="739">
        <f t="shared" si="1242"/>
        <v>0</v>
      </c>
      <c r="GH428" s="739">
        <f t="shared" si="1242"/>
        <v>0</v>
      </c>
      <c r="GI428" s="739">
        <f t="shared" si="1242"/>
        <v>0</v>
      </c>
      <c r="GJ428" s="739">
        <f t="shared" si="1242"/>
        <v>0</v>
      </c>
      <c r="GK428" s="739">
        <f t="shared" si="1242"/>
        <v>0</v>
      </c>
      <c r="GL428" s="739">
        <f t="shared" si="1242"/>
        <v>0</v>
      </c>
      <c r="GM428" s="739">
        <f t="shared" si="1242"/>
        <v>0</v>
      </c>
      <c r="GN428" s="739">
        <f t="shared" si="1242"/>
        <v>0</v>
      </c>
      <c r="GO428" s="1097"/>
      <c r="GP428" s="713"/>
      <c r="GQ428" s="1098">
        <f>IF(GQ$9=$N428,#REF!,0)</f>
        <v>0</v>
      </c>
      <c r="GR428" s="1098">
        <f>IF(GR$9=$N428,#REF!,0)</f>
        <v>0</v>
      </c>
      <c r="GS428" s="1098">
        <f>IF(GS$9=$N428,#REF!,0)</f>
        <v>0</v>
      </c>
      <c r="GT428" s="1098">
        <f>IF(GT$9=$N428,#REF!,0)</f>
        <v>0</v>
      </c>
      <c r="GU428" s="1098">
        <f>IF(GU$9=$N428,#REF!,0)</f>
        <v>0</v>
      </c>
      <c r="GV428" s="1098">
        <f>IF(GV$9=$N428,#REF!,0)</f>
        <v>0</v>
      </c>
      <c r="GW428" s="1098" t="e">
        <f>IF(GW$9=$N428,#REF!,0)</f>
        <v>#REF!</v>
      </c>
      <c r="GX428" s="1098">
        <f>IF(GX$9=$N428,#REF!,0)</f>
        <v>0</v>
      </c>
      <c r="GY428" s="1098">
        <f>IF(GY$9=$N428,#REF!,0)</f>
        <v>0</v>
      </c>
      <c r="GZ428" s="1098">
        <f>IF(GZ$9=$N428,#REF!,0)</f>
        <v>0</v>
      </c>
      <c r="HA428" s="1098">
        <f>IF(HA$9=$N428,#REF!,0)</f>
        <v>0</v>
      </c>
      <c r="HB428" s="1098">
        <f>IF(HB$9=$N428,#REF!,0)</f>
        <v>0</v>
      </c>
      <c r="HC428" s="1098">
        <f>IF(HC$9=$N428,#REF!,0)</f>
        <v>0</v>
      </c>
      <c r="HD428" s="1098">
        <f>IF(HD$9=$N428,#REF!,0)</f>
        <v>0</v>
      </c>
      <c r="HE428" s="1098">
        <f>IF(HE$9=$N428,#REF!,0)</f>
        <v>0</v>
      </c>
      <c r="HF428" s="1098">
        <f>IF(HF$9=$N428,#REF!,0)</f>
        <v>0</v>
      </c>
      <c r="HG428" s="1098">
        <f>IF(HG$9=$N428,#REF!,0)</f>
        <v>0</v>
      </c>
      <c r="HH428" s="1098">
        <f>IF(HH$9=$N428,#REF!,0)</f>
        <v>0</v>
      </c>
      <c r="HI428" s="1098">
        <f>IF(HI$9=$N428,#REF!,0)</f>
        <v>0</v>
      </c>
      <c r="HJ428" s="1098">
        <f>IF(HJ$9=$N428,#REF!,0)</f>
        <v>0</v>
      </c>
      <c r="HK428" s="1098">
        <f>IF(HK$9=$N428,#REF!,0)</f>
        <v>0</v>
      </c>
      <c r="HL428" s="1098">
        <f>IF(HL$9=$N428,#REF!,0)</f>
        <v>0</v>
      </c>
      <c r="HM428" s="1098">
        <f>IF(HM$9=$N428,#REF!,0)</f>
        <v>0</v>
      </c>
      <c r="HN428" s="1098">
        <f>IF(HN$9=$N428,#REF!,0)</f>
        <v>0</v>
      </c>
      <c r="HO428" s="1098">
        <f>IF(HO$9=$N428,#REF!,0)</f>
        <v>0</v>
      </c>
      <c r="HP428" s="1098">
        <f>IF(HP$9=$N428,#REF!,0)</f>
        <v>0</v>
      </c>
      <c r="HQ428" s="1098">
        <f>IF(HQ$9=$N428,#REF!,0)</f>
        <v>0</v>
      </c>
      <c r="HR428" s="1098">
        <f>IF(HR$9=$N428,#REF!,0)</f>
        <v>0</v>
      </c>
      <c r="HS428" s="1098">
        <f>IF(HS$9=$N428,#REF!,0)</f>
        <v>0</v>
      </c>
      <c r="HT428" s="1098">
        <f>IF(HT$9=$N428,#REF!,0)</f>
        <v>0</v>
      </c>
      <c r="HU428" s="1098">
        <f>IF(HU$9=$N428,#REF!,0)</f>
        <v>0</v>
      </c>
      <c r="HV428" s="1098">
        <f>IF(HV$9=$N428,#REF!,0)</f>
        <v>0</v>
      </c>
      <c r="HW428" s="1098">
        <f>IF(HW$9=$N428,#REF!,0)</f>
        <v>0</v>
      </c>
      <c r="HX428" s="1098">
        <f>IF(HX$9=$N428,#REF!,0)</f>
        <v>0</v>
      </c>
      <c r="HY428" s="1098">
        <f>IF(HY$9=$N428,#REF!,0)</f>
        <v>0</v>
      </c>
      <c r="HZ428" s="1098">
        <f>IF(HZ$9=$N428,#REF!,0)</f>
        <v>0</v>
      </c>
      <c r="IA428" s="1098">
        <f>IF(IA$9=$N428,#REF!,0)</f>
        <v>0</v>
      </c>
      <c r="IB428" s="1098">
        <f>IF(IB$9=$N428,#REF!,0)</f>
        <v>0</v>
      </c>
      <c r="IC428" s="1098">
        <f>IF(IC$9=$N428,#REF!,0)</f>
        <v>0</v>
      </c>
      <c r="ID428" s="1098">
        <f>IF(ID$9=$N428,#REF!,0)</f>
        <v>0</v>
      </c>
      <c r="IE428" s="1098">
        <f>IF(IE$9=$N428,#REF!,0)</f>
        <v>0</v>
      </c>
      <c r="IF428" s="1098">
        <f>IF(IF$9=$N428,#REF!,0)</f>
        <v>0</v>
      </c>
      <c r="IG428" s="1098">
        <f>IF(IG$9=$N428,#REF!,0)</f>
        <v>0</v>
      </c>
      <c r="IH428" s="1098">
        <f>IF(IH$9=$N428,#REF!,0)</f>
        <v>0</v>
      </c>
      <c r="II428" s="1098">
        <f>IF(II$9=$N428,#REF!,0)</f>
        <v>0</v>
      </c>
      <c r="IJ428" s="1098">
        <f>IF(IJ$9=$N428,#REF!,0)</f>
        <v>0</v>
      </c>
      <c r="IK428" s="1098">
        <f>IF(IK$9=$N428,#REF!,0)</f>
        <v>0</v>
      </c>
      <c r="IL428" s="1098">
        <f>IF(IL$9=$N428,#REF!,0)</f>
        <v>0</v>
      </c>
      <c r="IM428" s="1098">
        <f>IF(IM$9=$N428,#REF!,0)</f>
        <v>0</v>
      </c>
      <c r="IN428" s="1098">
        <f>IF(IN$9=$N428,#REF!,0)</f>
        <v>0</v>
      </c>
      <c r="IO428" s="1098">
        <f>IF(IO$9=$N428,#REF!,0)</f>
        <v>0</v>
      </c>
      <c r="IP428" s="1098">
        <f>IF(IP$9=$N428,#REF!,0)</f>
        <v>0</v>
      </c>
      <c r="IQ428" s="1098">
        <f>IF(IQ$9=$N428,#REF!,0)</f>
        <v>0</v>
      </c>
      <c r="IR428" s="1098">
        <f>IF(IR$9=$N428,#REF!,0)</f>
        <v>0</v>
      </c>
      <c r="IS428" s="1098">
        <f>IF(IS$9=$N428,#REF!,0)</f>
        <v>0</v>
      </c>
      <c r="IT428" s="1098">
        <f>IF(IT$9=$N428,#REF!,0)</f>
        <v>0</v>
      </c>
      <c r="IU428" s="1098">
        <f>IF(IU$9=$N428,#REF!,0)</f>
        <v>0</v>
      </c>
      <c r="IV428" s="1098">
        <f>IF(IV$9=$N428,#REF!,0)</f>
        <v>0</v>
      </c>
      <c r="IW428" s="1098">
        <f>IF(IW$9=$N428,#REF!,0)</f>
        <v>0</v>
      </c>
      <c r="IX428" s="1098">
        <f>IF(IX$9=$N428,#REF!,0)</f>
        <v>0</v>
      </c>
      <c r="IY428" s="1098">
        <f>IF(IY$9=$N428,#REF!,0)</f>
        <v>0</v>
      </c>
      <c r="IZ428" s="1098">
        <f>IF(IZ$9=$N428,#REF!,0)</f>
        <v>0</v>
      </c>
      <c r="JA428" s="1098">
        <f>IF(JA$9=$N428,#REF!,0)</f>
        <v>0</v>
      </c>
      <c r="JB428" s="1098">
        <f>IF(JB$9=$N428,#REF!,0)</f>
        <v>0</v>
      </c>
      <c r="JC428" s="1098">
        <f>IF(JC$9=$N428,#REF!,0)</f>
        <v>0</v>
      </c>
      <c r="JD428" s="1098">
        <f>IF(JD$9=$N428,#REF!,0)</f>
        <v>0</v>
      </c>
      <c r="JE428" s="1098">
        <f>IF(JE$9=$N428,#REF!,0)</f>
        <v>0</v>
      </c>
      <c r="JF428" s="1098">
        <f>IF(JF$9=$N428,#REF!,0)</f>
        <v>0</v>
      </c>
      <c r="JG428" s="1098">
        <f>IF(JG$9=$N428,#REF!,0)</f>
        <v>0</v>
      </c>
      <c r="JH428" s="1098">
        <f>IF(JH$9=$N428,#REF!,0)</f>
        <v>0</v>
      </c>
      <c r="JI428" s="1098">
        <f>IF(JI$9=$N428,#REF!,0)</f>
        <v>0</v>
      </c>
      <c r="JJ428" s="1098">
        <f>IF(JJ$9=$N428,#REF!,0)</f>
        <v>0</v>
      </c>
      <c r="JK428" s="1098">
        <f>IF(JK$9=$N428,#REF!,0)</f>
        <v>0</v>
      </c>
      <c r="JL428" s="1098">
        <f>IF(JL$9=$N428,#REF!,0)</f>
        <v>0</v>
      </c>
      <c r="JM428" s="1098">
        <f>IF(JM$9=$N428,#REF!,0)</f>
        <v>0</v>
      </c>
      <c r="JN428" s="1098">
        <f>IF(JN$9=$N428,#REF!,0)</f>
        <v>0</v>
      </c>
      <c r="JO428" s="1098">
        <f>IF(JO$9=$N428,#REF!,0)</f>
        <v>0</v>
      </c>
      <c r="JP428" s="1098">
        <f>IF(JP$9=$N428,#REF!,0)</f>
        <v>0</v>
      </c>
      <c r="JQ428" s="1098">
        <f>IF(JQ$9=$N428,#REF!,0)</f>
        <v>0</v>
      </c>
      <c r="JR428" s="1098">
        <f>IF(JR$9=$N428,#REF!,0)</f>
        <v>0</v>
      </c>
      <c r="JS428" s="1098">
        <f>IF(JS$9=$N428,#REF!,0)</f>
        <v>0</v>
      </c>
      <c r="JT428" s="1098">
        <f>IF(JT$9=$N428,#REF!,0)</f>
        <v>0</v>
      </c>
      <c r="JU428" s="1098">
        <f>IF(JU$9=$N428,#REF!,0)</f>
        <v>0</v>
      </c>
      <c r="JV428" s="1098">
        <f>IF(JV$9=$N428,#REF!,0)</f>
        <v>0</v>
      </c>
      <c r="JW428" s="1098">
        <f>IF(JW$9=$N428,#REF!,0)</f>
        <v>0</v>
      </c>
      <c r="JX428" s="681"/>
      <c r="JY428" s="713"/>
      <c r="JZ428" s="681">
        <f t="shared" si="1219"/>
        <v>0</v>
      </c>
      <c r="KA428" s="681">
        <f t="shared" si="1219"/>
        <v>0</v>
      </c>
      <c r="KB428" s="681">
        <f t="shared" si="1219"/>
        <v>0</v>
      </c>
      <c r="KC428" s="681">
        <f t="shared" si="1219"/>
        <v>0</v>
      </c>
      <c r="KD428" s="681">
        <f t="shared" si="1219"/>
        <v>0</v>
      </c>
      <c r="KE428" s="681">
        <f t="shared" si="1219"/>
        <v>0</v>
      </c>
      <c r="KF428" s="681">
        <f t="shared" si="1219"/>
        <v>0</v>
      </c>
      <c r="KG428" s="681">
        <f t="shared" si="1219"/>
        <v>0</v>
      </c>
      <c r="KH428" s="681">
        <f t="shared" si="1219"/>
        <v>0</v>
      </c>
      <c r="KI428" s="681">
        <f t="shared" si="1219"/>
        <v>0</v>
      </c>
      <c r="KJ428" s="681">
        <f t="shared" si="1219"/>
        <v>0</v>
      </c>
      <c r="KN428" s="1098">
        <f t="shared" si="1214"/>
        <v>0</v>
      </c>
      <c r="KO428" s="1098">
        <f t="shared" si="1214"/>
        <v>0</v>
      </c>
      <c r="KP428" s="1098">
        <f t="shared" si="1214"/>
        <v>0</v>
      </c>
      <c r="KQ428" s="1098">
        <f t="shared" si="1214"/>
        <v>0</v>
      </c>
      <c r="KR428" s="1098">
        <f t="shared" si="1214"/>
        <v>0</v>
      </c>
      <c r="KS428" s="1098">
        <f t="shared" si="1214"/>
        <v>0</v>
      </c>
      <c r="KT428" s="1098">
        <f t="shared" si="1214"/>
        <v>0</v>
      </c>
      <c r="KU428" s="1098">
        <f t="shared" si="1214"/>
        <v>0</v>
      </c>
      <c r="KV428" s="1098">
        <f t="shared" si="1214"/>
        <v>0</v>
      </c>
      <c r="KW428" s="1098">
        <f t="shared" si="1214"/>
        <v>0</v>
      </c>
      <c r="KX428" s="1098">
        <f t="shared" si="1214"/>
        <v>0</v>
      </c>
      <c r="KY428" s="1098">
        <f t="shared" si="1214"/>
        <v>0</v>
      </c>
      <c r="KZ428" s="1098">
        <f t="shared" si="1214"/>
        <v>0</v>
      </c>
      <c r="LA428" s="1098">
        <f t="shared" si="1214"/>
        <v>0</v>
      </c>
      <c r="LB428" s="1098">
        <f t="shared" si="1214"/>
        <v>0</v>
      </c>
      <c r="LC428" s="1098">
        <f t="shared" si="1214"/>
        <v>0</v>
      </c>
      <c r="LD428" s="1098">
        <f t="shared" si="1213"/>
        <v>0</v>
      </c>
      <c r="LE428" s="1098">
        <f t="shared" si="1213"/>
        <v>0</v>
      </c>
      <c r="LF428" s="1098">
        <f t="shared" si="1213"/>
        <v>0</v>
      </c>
      <c r="LG428" s="1098">
        <f t="shared" si="1213"/>
        <v>0</v>
      </c>
      <c r="LH428" s="1098">
        <f t="shared" si="1213"/>
        <v>0</v>
      </c>
      <c r="LI428" s="1098">
        <f t="shared" si="1213"/>
        <v>0</v>
      </c>
      <c r="LJ428" s="1098">
        <f t="shared" si="1213"/>
        <v>0</v>
      </c>
      <c r="LK428" s="1098">
        <f t="shared" si="1213"/>
        <v>0</v>
      </c>
      <c r="LL428" s="1098">
        <f t="shared" si="1213"/>
        <v>0</v>
      </c>
      <c r="LM428" s="1098">
        <f t="shared" si="1213"/>
        <v>0</v>
      </c>
      <c r="LN428" s="1098">
        <f t="shared" si="1213"/>
        <v>0</v>
      </c>
      <c r="LO428" s="1098">
        <f t="shared" si="1213"/>
        <v>0</v>
      </c>
      <c r="LP428" s="1098">
        <f t="shared" si="1213"/>
        <v>0</v>
      </c>
      <c r="LQ428" s="1098">
        <f t="shared" si="1213"/>
        <v>0</v>
      </c>
      <c r="LR428" s="1098">
        <f t="shared" si="1204"/>
        <v>0</v>
      </c>
      <c r="LS428" s="1098">
        <f t="shared" si="1106"/>
        <v>0</v>
      </c>
    </row>
    <row r="429" spans="1:331" s="1097" customFormat="1" x14ac:dyDescent="0.35">
      <c r="A429" s="1099"/>
      <c r="B429" s="871" t="s">
        <v>905</v>
      </c>
      <c r="C429" s="870" t="s">
        <v>9</v>
      </c>
      <c r="D429" s="871"/>
      <c r="E429" s="871"/>
      <c r="F429" s="871"/>
      <c r="G429" s="871"/>
      <c r="H429" s="871"/>
      <c r="I429" s="871"/>
      <c r="J429" s="871" t="s">
        <v>212</v>
      </c>
      <c r="K429" s="877"/>
      <c r="L429" s="879"/>
      <c r="M429" s="874">
        <v>313</v>
      </c>
      <c r="N429" s="1381" t="s">
        <v>17</v>
      </c>
      <c r="O429" s="89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622"/>
      <c r="AJ429" s="35"/>
      <c r="AK429" s="35"/>
      <c r="AL429" s="35"/>
      <c r="AM429" s="35"/>
      <c r="AN429" s="106"/>
      <c r="AO429" s="106"/>
      <c r="AP429" s="106"/>
      <c r="AQ429" s="106"/>
      <c r="AR429" s="106">
        <f>SUM(AR430:AR433)</f>
        <v>0</v>
      </c>
      <c r="AS429" s="38"/>
      <c r="AT429" s="38"/>
      <c r="AU429" s="106"/>
      <c r="AV429" s="106">
        <f>SUM(AV430:AV433)</f>
        <v>0</v>
      </c>
      <c r="AW429" s="106">
        <f>SUM(AW430:AW433)</f>
        <v>0</v>
      </c>
      <c r="AX429" s="106">
        <f>SUM(AX430:AX433)</f>
        <v>0</v>
      </c>
      <c r="AY429" s="106">
        <f>SUM(AY430:AY433)</f>
        <v>6370</v>
      </c>
      <c r="AZ429" s="41"/>
      <c r="BA429" s="41"/>
      <c r="BB429" s="106">
        <f t="shared" ref="BB429:BK429" si="1243">SUM(BB430:BB433)</f>
        <v>6370</v>
      </c>
      <c r="BC429" s="106">
        <f t="shared" si="1243"/>
        <v>8870</v>
      </c>
      <c r="BD429" s="106">
        <f t="shared" si="1243"/>
        <v>4750</v>
      </c>
      <c r="BE429" s="106">
        <f t="shared" si="1243"/>
        <v>4136.6900000000005</v>
      </c>
      <c r="BF429" s="106">
        <f t="shared" si="1243"/>
        <v>20004.489999999998</v>
      </c>
      <c r="BG429" s="106">
        <f t="shared" si="1243"/>
        <v>6274.1600000000008</v>
      </c>
      <c r="BH429" s="106">
        <f t="shared" si="1243"/>
        <v>13155.22</v>
      </c>
      <c r="BI429" s="106">
        <f>SUM(BI430:BI433)</f>
        <v>1530</v>
      </c>
      <c r="BJ429" s="106">
        <f>SUM(BJ430:BJ433)</f>
        <v>11280</v>
      </c>
      <c r="BK429" s="106">
        <f t="shared" si="1243"/>
        <v>2183.6999999999998</v>
      </c>
      <c r="BL429" s="106">
        <f t="shared" ref="BL429" si="1244">IFERROR(BK429/BJ429*100,)</f>
        <v>19.35904255319149</v>
      </c>
      <c r="BM429" s="106"/>
      <c r="BN429" s="106"/>
      <c r="BO429" s="106">
        <f>SUM(BO430:BO433)</f>
        <v>10235.709999999999</v>
      </c>
      <c r="BP429" s="106"/>
      <c r="BQ429" s="106"/>
      <c r="BR429" s="106">
        <f t="shared" ref="BR429:BY429" si="1245">SUM(BR430:BR433)</f>
        <v>-375.71000000000004</v>
      </c>
      <c r="BS429" s="106">
        <f t="shared" si="1245"/>
        <v>10310</v>
      </c>
      <c r="BT429" s="106">
        <f>SUM(BT430:BT433)</f>
        <v>2533.6999999999998</v>
      </c>
      <c r="BU429" s="106">
        <f t="shared" si="1245"/>
        <v>-6230.03</v>
      </c>
      <c r="BV429" s="106">
        <f t="shared" si="1245"/>
        <v>9660</v>
      </c>
      <c r="BW429" s="106"/>
      <c r="BX429" s="106"/>
      <c r="BY429" s="106">
        <f t="shared" si="1245"/>
        <v>2650</v>
      </c>
      <c r="BZ429" s="106">
        <f>SUM(BZ430:BZ433)</f>
        <v>2123.6999999999998</v>
      </c>
      <c r="CA429" s="106">
        <f t="shared" ref="CA429" si="1246">IFERROR(BZ429/BG429*100,)</f>
        <v>33.848355795835609</v>
      </c>
      <c r="CB429" s="106">
        <f t="shared" ref="CB429" si="1247">IFERROR(BZ429/BY429*100,)</f>
        <v>80.139622641509419</v>
      </c>
      <c r="CC429" s="106">
        <f>SUM(CC430:CC433)</f>
        <v>15513.495625</v>
      </c>
      <c r="CD429" s="106">
        <f>SUM(CD430:CD433)</f>
        <v>15420</v>
      </c>
      <c r="CE429" s="106">
        <f>SUM(CE430:CE433)</f>
        <v>9860</v>
      </c>
      <c r="CF429" s="106">
        <f>SUM(CF430:CF433)</f>
        <v>2250</v>
      </c>
      <c r="CG429" s="106">
        <f t="shared" ref="CG429" si="1248">IFERROR(CF429/CE429*100,)</f>
        <v>22.819472616632861</v>
      </c>
      <c r="CH429" s="106">
        <f>SUM(CH430:CH433)</f>
        <v>-631.8653333333333</v>
      </c>
      <c r="CI429" s="106">
        <f>SUM(CI430:CI433)</f>
        <v>9210</v>
      </c>
      <c r="CJ429" s="106"/>
      <c r="CK429" s="106">
        <f t="shared" ref="CK429" si="1249">IFERROR(CJ429/CI429*100,)</f>
        <v>0</v>
      </c>
      <c r="CL429" s="106">
        <f>SUM(CL430:CL433)</f>
        <v>0</v>
      </c>
      <c r="CM429" s="106">
        <f>SUM(CM430:CM433)</f>
        <v>9210</v>
      </c>
      <c r="CN429" s="106"/>
      <c r="CO429" s="106">
        <f t="shared" ref="CO429" si="1250">IFERROR(CN429/CM429*100,)</f>
        <v>0</v>
      </c>
      <c r="CP429" s="106">
        <f>SUM(CP430:CP433)</f>
        <v>0</v>
      </c>
      <c r="CQ429" s="106">
        <f>SUM(CQ430:CQ433)</f>
        <v>9210</v>
      </c>
      <c r="CR429" s="106">
        <f>SUM(CR430:CR433)</f>
        <v>2760</v>
      </c>
      <c r="CS429" s="106">
        <f t="shared" ref="CS429" si="1251">IFERROR(CR429/CQ429*100,)</f>
        <v>29.967426710097723</v>
      </c>
      <c r="CT429" s="106">
        <f>SUM(CT430:CT433)</f>
        <v>-2958.9133333333334</v>
      </c>
      <c r="CU429" s="106">
        <f>SUM(CU430:CU433)</f>
        <v>5710</v>
      </c>
      <c r="CV429" s="106">
        <f>SUM(CV430:CV433)</f>
        <v>2260</v>
      </c>
      <c r="CW429" s="106">
        <f t="shared" ref="CW429" si="1252">IFERROR(CV429/CU429*100,)</f>
        <v>39.579684763572679</v>
      </c>
      <c r="CX429" s="106">
        <f t="shared" ref="CX429:DH429" si="1253">SUM(CX430:CX433)</f>
        <v>52.825714285714284</v>
      </c>
      <c r="CY429" s="106">
        <f t="shared" si="1253"/>
        <v>6210</v>
      </c>
      <c r="CZ429" s="120">
        <f t="shared" si="1253"/>
        <v>16520</v>
      </c>
      <c r="DA429" s="120">
        <f t="shared" si="1253"/>
        <v>14770</v>
      </c>
      <c r="DB429" s="106">
        <v>8385.1200000000008</v>
      </c>
      <c r="DC429" s="120">
        <f>SUM(DC430:DC433)</f>
        <v>2358.81</v>
      </c>
      <c r="DD429" s="120">
        <f t="shared" ref="DD429" si="1254">IFERROR(DC429/DB429*100,)</f>
        <v>28.130903314442723</v>
      </c>
      <c r="DE429" s="120">
        <f t="shared" ref="DE429" si="1255">IFERROR(DC429/DK429*100,)</f>
        <v>34.28502906976744</v>
      </c>
      <c r="DF429" s="120">
        <v>14942.77</v>
      </c>
      <c r="DG429" s="120">
        <f t="shared" si="1253"/>
        <v>10357.01</v>
      </c>
      <c r="DH429" s="106">
        <f t="shared" si="1253"/>
        <v>2000</v>
      </c>
      <c r="DI429" s="120">
        <f t="shared" ref="DI429" si="1256">IFERROR(DH429/DG429*100,)</f>
        <v>19.310592535876665</v>
      </c>
      <c r="DJ429" s="106">
        <f>SUM(DJ430:DJ433)</f>
        <v>8.9260000000000002</v>
      </c>
      <c r="DK429" s="120">
        <f>SUM(DK430:DK433)</f>
        <v>6880</v>
      </c>
      <c r="DL429" s="120">
        <f t="shared" ref="DL429" si="1257">IFERROR(DF429/DK429*100,)</f>
        <v>217.19142441860467</v>
      </c>
      <c r="DM429" s="106">
        <f>SUM(DM430:DM433)</f>
        <v>0</v>
      </c>
      <c r="DN429" s="120">
        <f>SUM(DN430:DN433)</f>
        <v>8880</v>
      </c>
      <c r="DO429" s="120">
        <f>SUM(DO430:DO433)</f>
        <v>1530</v>
      </c>
      <c r="DP429" s="120">
        <f t="shared" ref="DP429" si="1258">IFERROR(DO429/DN429*100,)</f>
        <v>17.22972972972973</v>
      </c>
      <c r="DQ429" s="120">
        <f>SUM(DQ430:DQ433)</f>
        <v>0</v>
      </c>
      <c r="DR429" s="120">
        <f>SUM(DR430:DR433)</f>
        <v>9058.52</v>
      </c>
      <c r="DS429" s="120">
        <f>SUM(DS430:DS433)</f>
        <v>1708.52</v>
      </c>
      <c r="DT429" s="120">
        <f t="shared" ref="DT429" si="1259">IFERROR(DS429/DR429*100,)</f>
        <v>18.860917677501401</v>
      </c>
      <c r="DU429" s="120">
        <f t="shared" ref="DU429:EB429" si="1260">SUM(DU430:DU433)</f>
        <v>-7280</v>
      </c>
      <c r="DV429" s="120">
        <f t="shared" si="1260"/>
        <v>1821.48</v>
      </c>
      <c r="DW429" s="120">
        <f t="shared" si="1260"/>
        <v>14500</v>
      </c>
      <c r="DX429" s="120">
        <f t="shared" si="1260"/>
        <v>16000</v>
      </c>
      <c r="DY429" s="120">
        <f t="shared" si="1260"/>
        <v>16000</v>
      </c>
      <c r="DZ429" s="120">
        <f t="shared" si="1260"/>
        <v>1530</v>
      </c>
      <c r="EA429" s="120">
        <f t="shared" si="1260"/>
        <v>14178.52</v>
      </c>
      <c r="EB429" s="120">
        <f t="shared" si="1260"/>
        <v>0</v>
      </c>
      <c r="EC429" s="120">
        <f t="shared" ref="EC429" si="1261">IFERROR(EB429/EA429*100,)</f>
        <v>0</v>
      </c>
      <c r="ED429" s="120">
        <f>SUM(ED430:ED433)</f>
        <v>0</v>
      </c>
      <c r="EE429" s="120">
        <f>SUM(EE430:EE433)</f>
        <v>14000</v>
      </c>
      <c r="EF429" s="120">
        <f>SUM(EF430:EF433)</f>
        <v>0</v>
      </c>
      <c r="EG429" s="120">
        <f t="shared" ref="EG429" si="1262">IFERROR(EF429/EE429*100,)</f>
        <v>0</v>
      </c>
      <c r="EH429" s="120" t="e">
        <f>SUM(EH430:EH433)</f>
        <v>#REF!</v>
      </c>
      <c r="EI429" s="120">
        <f>IFERROR(#REF!/DZ429*100,)</f>
        <v>0</v>
      </c>
      <c r="EJ429" s="120">
        <f>IFERROR(#REF!/#REF!*100,)</f>
        <v>0</v>
      </c>
      <c r="EK429" s="120">
        <v>3750</v>
      </c>
      <c r="EL429" s="120">
        <f>SUM(EL430:EL433)</f>
        <v>20000</v>
      </c>
      <c r="EM429" s="120">
        <f t="shared" ref="EM429" si="1263">SUM(EM430:EM433)</f>
        <v>20000</v>
      </c>
      <c r="EN429" s="838"/>
      <c r="EO429" s="838"/>
      <c r="EP429" s="838"/>
      <c r="EQ429" s="838"/>
      <c r="ER429" s="838"/>
      <c r="ES429" s="146"/>
      <c r="EW429" s="713"/>
      <c r="EX429" s="739"/>
      <c r="EY429" s="739"/>
      <c r="EZ429" s="739"/>
      <c r="FA429" s="739"/>
      <c r="FB429" s="739"/>
      <c r="FC429" s="739"/>
      <c r="FD429" s="739"/>
      <c r="FE429" s="739"/>
      <c r="FF429" s="739"/>
      <c r="FG429" s="739"/>
      <c r="FH429" s="739"/>
      <c r="FI429" s="739"/>
      <c r="FJ429" s="739"/>
      <c r="FK429" s="739"/>
      <c r="FL429" s="739"/>
      <c r="FM429" s="739"/>
      <c r="FN429" s="739"/>
      <c r="FO429" s="739"/>
      <c r="FP429" s="739"/>
      <c r="FQ429" s="739"/>
      <c r="FT429" s="713"/>
      <c r="FU429" s="739"/>
      <c r="FV429" s="739"/>
      <c r="FW429" s="739"/>
      <c r="FX429" s="739"/>
      <c r="FY429" s="739"/>
      <c r="FZ429" s="739"/>
      <c r="GA429" s="739"/>
      <c r="GB429" s="739"/>
      <c r="GC429" s="739"/>
      <c r="GD429" s="739"/>
      <c r="GE429" s="739"/>
      <c r="GF429" s="739"/>
      <c r="GG429" s="739"/>
      <c r="GH429" s="739"/>
      <c r="GI429" s="739"/>
      <c r="GJ429" s="739"/>
      <c r="GK429" s="739"/>
      <c r="GL429" s="739"/>
      <c r="GM429" s="739"/>
      <c r="GN429" s="739"/>
      <c r="GP429" s="713"/>
      <c r="GQ429" s="1098"/>
      <c r="GR429" s="1098"/>
      <c r="GS429" s="1098"/>
      <c r="GT429" s="1098"/>
      <c r="GU429" s="1098"/>
      <c r="GV429" s="1098"/>
      <c r="GW429" s="1098"/>
      <c r="GX429" s="1098"/>
      <c r="GY429" s="1098"/>
      <c r="GZ429" s="1098"/>
      <c r="HA429" s="1098"/>
      <c r="HB429" s="1098"/>
      <c r="HC429" s="1098"/>
      <c r="HD429" s="1098"/>
      <c r="HE429" s="1098"/>
      <c r="HF429" s="1098"/>
      <c r="HG429" s="1098"/>
      <c r="HH429" s="1098"/>
      <c r="HI429" s="1098"/>
      <c r="HJ429" s="1098"/>
      <c r="HK429" s="1098"/>
      <c r="HL429" s="1098"/>
      <c r="HM429" s="1098"/>
      <c r="HN429" s="1098"/>
      <c r="HO429" s="1098"/>
      <c r="HP429" s="1098"/>
      <c r="HQ429" s="1098"/>
      <c r="HR429" s="1098"/>
      <c r="HS429" s="1098"/>
      <c r="HT429" s="1098"/>
      <c r="HU429" s="1098"/>
      <c r="HV429" s="1098"/>
      <c r="HW429" s="1098"/>
      <c r="HX429" s="1098"/>
      <c r="HY429" s="1098"/>
      <c r="HZ429" s="1098"/>
      <c r="IA429" s="1098"/>
      <c r="IB429" s="1098"/>
      <c r="IC429" s="1098"/>
      <c r="ID429" s="1098"/>
      <c r="IE429" s="1098"/>
      <c r="IF429" s="1098"/>
      <c r="IG429" s="1098"/>
      <c r="IH429" s="1098"/>
      <c r="II429" s="1098"/>
      <c r="IJ429" s="1098"/>
      <c r="IK429" s="1098"/>
      <c r="IL429" s="1098"/>
      <c r="IM429" s="1098"/>
      <c r="IN429" s="1098"/>
      <c r="IO429" s="1098"/>
      <c r="IP429" s="1098"/>
      <c r="IQ429" s="1098"/>
      <c r="IR429" s="1098"/>
      <c r="IS429" s="1098"/>
      <c r="IT429" s="1098"/>
      <c r="IU429" s="1098"/>
      <c r="IV429" s="1098"/>
      <c r="IW429" s="1098"/>
      <c r="IX429" s="1098"/>
      <c r="IY429" s="1098"/>
      <c r="IZ429" s="1098"/>
      <c r="JA429" s="1098"/>
      <c r="JB429" s="1098"/>
      <c r="JC429" s="1098"/>
      <c r="JD429" s="1098"/>
      <c r="JE429" s="1098"/>
      <c r="JF429" s="1098"/>
      <c r="JG429" s="1098"/>
      <c r="JH429" s="1098"/>
      <c r="JI429" s="1098"/>
      <c r="JJ429" s="1098"/>
      <c r="JK429" s="1098"/>
      <c r="JL429" s="1098"/>
      <c r="JM429" s="1098"/>
      <c r="JN429" s="1098"/>
      <c r="JO429" s="1098"/>
      <c r="JP429" s="1098"/>
      <c r="JQ429" s="1098"/>
      <c r="JR429" s="1098"/>
      <c r="JS429" s="1098"/>
      <c r="JT429" s="1098"/>
      <c r="JU429" s="1098"/>
      <c r="JV429" s="1098"/>
      <c r="JW429" s="1098"/>
      <c r="JX429" s="1098"/>
      <c r="JY429" s="713"/>
      <c r="JZ429" s="1098"/>
      <c r="KA429" s="1098"/>
      <c r="KB429" s="1098"/>
      <c r="KC429" s="1098"/>
      <c r="KD429" s="1098"/>
      <c r="KE429" s="1098"/>
      <c r="KF429" s="1098"/>
      <c r="KG429" s="1098"/>
      <c r="KH429" s="1098"/>
      <c r="KI429" s="1098"/>
      <c r="KJ429" s="1098"/>
      <c r="KN429" s="1098"/>
      <c r="KO429" s="1098"/>
      <c r="KP429" s="1098"/>
      <c r="KQ429" s="1098"/>
      <c r="KR429" s="1098"/>
      <c r="KS429" s="1098"/>
      <c r="KT429" s="1098"/>
      <c r="KU429" s="1098"/>
      <c r="KV429" s="1098"/>
      <c r="KW429" s="1098"/>
      <c r="KX429" s="1098"/>
      <c r="KY429" s="1098"/>
      <c r="KZ429" s="1098"/>
      <c r="LA429" s="1098"/>
      <c r="LB429" s="1098"/>
      <c r="LC429" s="1098"/>
      <c r="LD429" s="1098"/>
      <c r="LE429" s="1098"/>
      <c r="LF429" s="1098"/>
      <c r="LG429" s="1098"/>
      <c r="LH429" s="1098"/>
      <c r="LI429" s="1098"/>
      <c r="LJ429" s="1098"/>
      <c r="LK429" s="1098"/>
      <c r="LL429" s="1098"/>
      <c r="LM429" s="1098"/>
      <c r="LN429" s="1098"/>
      <c r="LO429" s="1098"/>
      <c r="LP429" s="1098"/>
      <c r="LQ429" s="1098"/>
      <c r="LR429" s="1098"/>
      <c r="LS429" s="1098"/>
    </row>
    <row r="430" spans="1:331" s="680" customFormat="1" x14ac:dyDescent="0.35">
      <c r="A430" s="668"/>
      <c r="B430" s="871"/>
      <c r="C430" s="870"/>
      <c r="D430" s="871"/>
      <c r="E430" s="871"/>
      <c r="F430" s="871"/>
      <c r="G430" s="871"/>
      <c r="H430" s="871"/>
      <c r="I430" s="871"/>
      <c r="J430" s="871" t="s">
        <v>212</v>
      </c>
      <c r="K430" s="877"/>
      <c r="L430" s="879"/>
      <c r="M430" s="879"/>
      <c r="N430" s="867">
        <v>3132</v>
      </c>
      <c r="O430" s="896" t="s">
        <v>370</v>
      </c>
      <c r="P430" s="896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635"/>
      <c r="AK430" s="31"/>
      <c r="AL430" s="31"/>
      <c r="AM430" s="31"/>
      <c r="AN430" s="31"/>
      <c r="AO430" s="111"/>
      <c r="AP430" s="111"/>
      <c r="AQ430" s="111"/>
      <c r="AR430" s="111"/>
      <c r="AS430" s="107">
        <v>0</v>
      </c>
      <c r="AT430" s="54"/>
      <c r="AU430" s="54"/>
      <c r="AV430" s="111"/>
      <c r="AW430" s="107">
        <v>0</v>
      </c>
      <c r="AX430" s="107">
        <v>0</v>
      </c>
      <c r="AY430" s="107">
        <v>0</v>
      </c>
      <c r="AZ430" s="54">
        <f>(BC430-AW430)</f>
        <v>2500</v>
      </c>
      <c r="BA430" s="41"/>
      <c r="BB430" s="41"/>
      <c r="BC430" s="54">
        <v>2500</v>
      </c>
      <c r="BD430" s="54">
        <v>2500</v>
      </c>
      <c r="BE430" s="107">
        <v>1886.69</v>
      </c>
      <c r="BF430" s="54">
        <v>2044.49</v>
      </c>
      <c r="BG430" s="54">
        <v>2575</v>
      </c>
      <c r="BH430" s="54">
        <v>2505.2199999999998</v>
      </c>
      <c r="BI430" s="54">
        <v>1400</v>
      </c>
      <c r="BJ430" s="54">
        <f>(BK430-BI430)</f>
        <v>500</v>
      </c>
      <c r="BK430" s="54">
        <v>1900</v>
      </c>
      <c r="BL430" s="54">
        <v>1087.93</v>
      </c>
      <c r="BM430" s="54">
        <f>IFERROR(BL430/BK430*100,)</f>
        <v>57.259473684210526</v>
      </c>
      <c r="BN430" s="54"/>
      <c r="BO430" s="54"/>
      <c r="BP430" s="54">
        <v>1800</v>
      </c>
      <c r="BQ430" s="54"/>
      <c r="BR430" s="54"/>
      <c r="BS430" s="54">
        <f>(BT430-BP430)</f>
        <v>450</v>
      </c>
      <c r="BT430" s="54">
        <v>2250</v>
      </c>
      <c r="BU430" s="54">
        <v>1355.68</v>
      </c>
      <c r="BV430" s="54">
        <f>(BZ430-BP430)</f>
        <v>-200</v>
      </c>
      <c r="BW430" s="54">
        <v>2250</v>
      </c>
      <c r="BX430" s="54"/>
      <c r="BY430" s="54"/>
      <c r="BZ430" s="54">
        <v>1600</v>
      </c>
      <c r="CA430" s="54">
        <v>1495.93</v>
      </c>
      <c r="CB430" s="54">
        <f>IFERROR(CA430/BH430*100,)</f>
        <v>59.712520257701925</v>
      </c>
      <c r="CC430" s="54">
        <f>IFERROR(CA430/BZ430*100,)</f>
        <v>93.495625000000004</v>
      </c>
      <c r="CD430" s="54"/>
      <c r="CE430" s="54"/>
      <c r="CF430" s="54">
        <v>2250</v>
      </c>
      <c r="CG430" s="54">
        <v>408.03</v>
      </c>
      <c r="CH430" s="54">
        <f>IFERROR(CG430/CF430*100,)</f>
        <v>18.134666666666664</v>
      </c>
      <c r="CI430" s="54">
        <f>(CJ430-CF430)</f>
        <v>0</v>
      </c>
      <c r="CJ430" s="54">
        <v>2250</v>
      </c>
      <c r="CK430" s="54"/>
      <c r="CL430" s="54">
        <f>IFERROR(CK430/CJ430*100,)</f>
        <v>0</v>
      </c>
      <c r="CM430" s="54">
        <f>(CN430-CJ430)</f>
        <v>0</v>
      </c>
      <c r="CN430" s="54">
        <v>2250</v>
      </c>
      <c r="CO430" s="54"/>
      <c r="CP430" s="54">
        <f>IFERROR(CO430/CN430*100,)</f>
        <v>0</v>
      </c>
      <c r="CQ430" s="54">
        <f>(CR430-CN430)</f>
        <v>0</v>
      </c>
      <c r="CR430" s="54">
        <v>2250</v>
      </c>
      <c r="CS430" s="54">
        <v>924.45</v>
      </c>
      <c r="CT430" s="54">
        <f>IFERROR(CS430/CR430*100,)</f>
        <v>41.086666666666673</v>
      </c>
      <c r="CU430" s="54">
        <f>(CV430-CR430)</f>
        <v>-500</v>
      </c>
      <c r="CV430" s="54">
        <v>1750</v>
      </c>
      <c r="CW430" s="54">
        <v>924.45</v>
      </c>
      <c r="CX430" s="54">
        <f>IFERROR(CW430/CV430*100,)</f>
        <v>52.825714285714284</v>
      </c>
      <c r="CY430" s="54">
        <f>(CZ430-CV430)</f>
        <v>0</v>
      </c>
      <c r="CZ430" s="54">
        <v>1750</v>
      </c>
      <c r="DA430" s="838"/>
      <c r="DB430" s="838"/>
      <c r="DC430" s="54">
        <v>828.81</v>
      </c>
      <c r="DD430" s="838">
        <v>178.52</v>
      </c>
      <c r="DE430" s="838">
        <f>IFERROR(DD430/DC430*100,)</f>
        <v>21.539315404012985</v>
      </c>
      <c r="DF430" s="838">
        <f>IFERROR(DD430/DL430*100,)</f>
        <v>0</v>
      </c>
      <c r="DG430" s="838">
        <v>1477.01</v>
      </c>
      <c r="DH430" s="838">
        <v>2000</v>
      </c>
      <c r="DI430" s="54">
        <v>178.52</v>
      </c>
      <c r="DJ430" s="838">
        <f>IFERROR(DI430/DH430*100,)</f>
        <v>8.9260000000000002</v>
      </c>
      <c r="DK430" s="54">
        <f>(DL430-DH430)</f>
        <v>-2000</v>
      </c>
      <c r="DL430" s="838">
        <v>0</v>
      </c>
      <c r="DM430" s="838">
        <f>IFERROR(DG430/DL430*100,)</f>
        <v>0</v>
      </c>
      <c r="DN430" s="54">
        <f>(DO430-DL430)</f>
        <v>0</v>
      </c>
      <c r="DO430" s="838">
        <v>0</v>
      </c>
      <c r="DP430" s="838">
        <v>178.52</v>
      </c>
      <c r="DQ430" s="838">
        <f>IFERROR(DP430/DO430*100,)</f>
        <v>0</v>
      </c>
      <c r="DR430" s="838">
        <f>(DS430-DO430)</f>
        <v>178.52</v>
      </c>
      <c r="DS430" s="838">
        <v>178.52</v>
      </c>
      <c r="DT430" s="838">
        <v>178.52</v>
      </c>
      <c r="DU430" s="838">
        <f>IFERROR(DT430/DS430*100,)</f>
        <v>100</v>
      </c>
      <c r="DV430" s="838">
        <f>(DW430-DS430)</f>
        <v>321.48</v>
      </c>
      <c r="DW430" s="838">
        <v>500</v>
      </c>
      <c r="DX430" s="838">
        <v>0</v>
      </c>
      <c r="DY430" s="838"/>
      <c r="DZ430" s="838"/>
      <c r="EA430" s="838">
        <v>178.52</v>
      </c>
      <c r="EB430" s="838">
        <v>0</v>
      </c>
      <c r="EC430" s="838">
        <v>0</v>
      </c>
      <c r="ED430" s="838">
        <f>IFERROR(EC430/EB430*100,)</f>
        <v>0</v>
      </c>
      <c r="EE430" s="838">
        <f>(EF430-EB430)</f>
        <v>0</v>
      </c>
      <c r="EF430" s="838">
        <v>0</v>
      </c>
      <c r="EG430" s="838">
        <v>0</v>
      </c>
      <c r="EH430" s="838">
        <f>IFERROR(EG430/EF430*100,)</f>
        <v>0</v>
      </c>
      <c r="EI430" s="838" t="e">
        <f>(#REF!-EF430)</f>
        <v>#REF!</v>
      </c>
      <c r="EJ430" s="838">
        <f>IFERROR(#REF!/EA430*100,)</f>
        <v>0</v>
      </c>
      <c r="EK430" s="838">
        <v>3750</v>
      </c>
      <c r="EL430" s="838"/>
      <c r="EM430" s="838"/>
      <c r="EN430" s="838"/>
      <c r="EO430" s="838"/>
      <c r="EP430" s="838"/>
      <c r="EQ430" s="838"/>
      <c r="ER430" s="838"/>
      <c r="ES430" s="146">
        <f>IF($ES$9=$B428,$EF430,0)</f>
        <v>0</v>
      </c>
      <c r="EW430" s="713"/>
      <c r="EX430" s="739">
        <f>IF(EX$9=$K430,#REF!,0)</f>
        <v>0</v>
      </c>
      <c r="EY430" s="739">
        <f>IF(EY$9=$K430,#REF!,0)</f>
        <v>0</v>
      </c>
      <c r="EZ430" s="739">
        <f>IF(EZ$9=$K430,#REF!,0)</f>
        <v>0</v>
      </c>
      <c r="FA430" s="739">
        <f>IF(FA$9=$K430,#REF!,0)</f>
        <v>0</v>
      </c>
      <c r="FB430" s="739">
        <f>IF(FB$9=$K430,#REF!,0)</f>
        <v>0</v>
      </c>
      <c r="FC430" s="739">
        <f>IF(FC$9=$K430,#REF!,0)</f>
        <v>0</v>
      </c>
      <c r="FD430" s="739">
        <f>IF(FD$9=$K430,#REF!,0)</f>
        <v>0</v>
      </c>
      <c r="FE430" s="739">
        <f>IF(FE$9=$K430,#REF!,0)</f>
        <v>0</v>
      </c>
      <c r="FF430" s="739">
        <f>IF(FF$9=$K430,#REF!,0)</f>
        <v>0</v>
      </c>
      <c r="FG430" s="739">
        <f>IF(FG$9=$K430,#REF!,0)</f>
        <v>0</v>
      </c>
      <c r="FH430" s="739">
        <f>IF(FH$9=$K430,#REF!,0)</f>
        <v>0</v>
      </c>
      <c r="FI430" s="739">
        <f>IF(FI$9=$K430,#REF!,0)</f>
        <v>0</v>
      </c>
      <c r="FJ430" s="739">
        <f>IF(FJ$9=$K430,#REF!,0)</f>
        <v>0</v>
      </c>
      <c r="FK430" s="739">
        <f>IF(FK$9=$K430,#REF!,0)</f>
        <v>0</v>
      </c>
      <c r="FL430" s="739">
        <f>IF(FL$9=$K430,#REF!,0)</f>
        <v>0</v>
      </c>
      <c r="FM430" s="739">
        <f>IF(FM$9=$K430,#REF!,0)</f>
        <v>0</v>
      </c>
      <c r="FN430" s="739">
        <f>IF(FN$9=$K430,#REF!,0)</f>
        <v>0</v>
      </c>
      <c r="FO430" s="739">
        <f>IF(FO$9=$K430,#REF!,0)</f>
        <v>0</v>
      </c>
      <c r="FP430" s="739">
        <f>IF(FP$9=$K430,#REF!,0)</f>
        <v>0</v>
      </c>
      <c r="FQ430" s="739">
        <f>IF(FQ$9=$K430,#REF!,0)</f>
        <v>0</v>
      </c>
      <c r="FS430" s="1097"/>
      <c r="FT430" s="713"/>
      <c r="FU430" s="739">
        <f t="shared" ref="FU430:GN430" si="1264">IF(FU$9=$K430,$EL430,0)</f>
        <v>0</v>
      </c>
      <c r="FV430" s="739">
        <f t="shared" si="1264"/>
        <v>0</v>
      </c>
      <c r="FW430" s="739">
        <f t="shared" si="1264"/>
        <v>0</v>
      </c>
      <c r="FX430" s="739">
        <f t="shared" si="1264"/>
        <v>0</v>
      </c>
      <c r="FY430" s="739">
        <f t="shared" si="1264"/>
        <v>0</v>
      </c>
      <c r="FZ430" s="739">
        <f t="shared" si="1264"/>
        <v>0</v>
      </c>
      <c r="GA430" s="739">
        <f t="shared" si="1264"/>
        <v>0</v>
      </c>
      <c r="GB430" s="739">
        <f t="shared" si="1264"/>
        <v>0</v>
      </c>
      <c r="GC430" s="739">
        <f t="shared" si="1264"/>
        <v>0</v>
      </c>
      <c r="GD430" s="739">
        <f t="shared" si="1264"/>
        <v>0</v>
      </c>
      <c r="GE430" s="739">
        <f t="shared" si="1264"/>
        <v>0</v>
      </c>
      <c r="GF430" s="739">
        <f t="shared" si="1264"/>
        <v>0</v>
      </c>
      <c r="GG430" s="739">
        <f t="shared" si="1264"/>
        <v>0</v>
      </c>
      <c r="GH430" s="739">
        <f t="shared" si="1264"/>
        <v>0</v>
      </c>
      <c r="GI430" s="739">
        <f t="shared" si="1264"/>
        <v>0</v>
      </c>
      <c r="GJ430" s="739">
        <f t="shared" si="1264"/>
        <v>0</v>
      </c>
      <c r="GK430" s="739">
        <f t="shared" si="1264"/>
        <v>0</v>
      </c>
      <c r="GL430" s="739">
        <f t="shared" si="1264"/>
        <v>0</v>
      </c>
      <c r="GM430" s="739">
        <f t="shared" si="1264"/>
        <v>0</v>
      </c>
      <c r="GN430" s="739">
        <f t="shared" si="1264"/>
        <v>0</v>
      </c>
      <c r="GO430" s="1097"/>
      <c r="GP430" s="713"/>
      <c r="GQ430" s="1098">
        <f>IF(GQ$9=$O430,#REF!,0)</f>
        <v>0</v>
      </c>
      <c r="GR430" s="1098">
        <f>IF(GR$9=$O430,#REF!,0)</f>
        <v>0</v>
      </c>
      <c r="GS430" s="1098">
        <f>IF(GS$9=$O430,#REF!,0)</f>
        <v>0</v>
      </c>
      <c r="GT430" s="1098">
        <f>IF(GT$9=$O430,#REF!,0)</f>
        <v>0</v>
      </c>
      <c r="GU430" s="1098">
        <f>IF(GU$9=$O430,#REF!,0)</f>
        <v>0</v>
      </c>
      <c r="GV430" s="1098">
        <f>IF(GV$9=$O430,#REF!,0)</f>
        <v>0</v>
      </c>
      <c r="GW430" s="1098">
        <f>IF(GW$9=$O430,#REF!,0)</f>
        <v>0</v>
      </c>
      <c r="GX430" s="1098">
        <f>IF(GX$9=$O430,#REF!,0)</f>
        <v>0</v>
      </c>
      <c r="GY430" s="1098">
        <f>IF(GY$9=$O430,#REF!,0)</f>
        <v>0</v>
      </c>
      <c r="GZ430" s="1098">
        <f>IF(GZ$9=$O430,#REF!,0)</f>
        <v>0</v>
      </c>
      <c r="HA430" s="1098">
        <f>IF(HA$9=$O430,#REF!,0)</f>
        <v>0</v>
      </c>
      <c r="HB430" s="1098">
        <f>IF(HB$9=$O430,#REF!,0)</f>
        <v>0</v>
      </c>
      <c r="HC430" s="1098">
        <f>IF(HC$9=$O430,#REF!,0)</f>
        <v>0</v>
      </c>
      <c r="HD430" s="1098">
        <f>IF(HD$9=$O430,#REF!,0)</f>
        <v>0</v>
      </c>
      <c r="HE430" s="1098">
        <f>IF(HE$9=$O430,#REF!,0)</f>
        <v>0</v>
      </c>
      <c r="HF430" s="1098">
        <f>IF(HF$9=$O430,#REF!,0)</f>
        <v>0</v>
      </c>
      <c r="HG430" s="1098">
        <f>IF(HG$9=$O430,#REF!,0)</f>
        <v>0</v>
      </c>
      <c r="HH430" s="1098">
        <f>IF(HH$9=$O430,#REF!,0)</f>
        <v>0</v>
      </c>
      <c r="HI430" s="1098">
        <f>IF(HI$9=$O430,#REF!,0)</f>
        <v>0</v>
      </c>
      <c r="HJ430" s="1098">
        <f>IF(HJ$9=$O430,#REF!,0)</f>
        <v>0</v>
      </c>
      <c r="HK430" s="1098">
        <f>IF(HK$9=$O430,#REF!,0)</f>
        <v>0</v>
      </c>
      <c r="HL430" s="1098">
        <f>IF(HL$9=$O430,#REF!,0)</f>
        <v>0</v>
      </c>
      <c r="HM430" s="1098">
        <f>IF(HM$9=$O430,#REF!,0)</f>
        <v>0</v>
      </c>
      <c r="HN430" s="1098">
        <f>IF(HN$9=$O430,#REF!,0)</f>
        <v>0</v>
      </c>
      <c r="HO430" s="1098">
        <f>IF(HO$9=$O430,#REF!,0)</f>
        <v>0</v>
      </c>
      <c r="HP430" s="1098">
        <f>IF(HP$9=$O430,#REF!,0)</f>
        <v>0</v>
      </c>
      <c r="HQ430" s="1098">
        <f>IF(HQ$9=$O430,#REF!,0)</f>
        <v>0</v>
      </c>
      <c r="HR430" s="1098">
        <f>IF(HR$9=$O430,#REF!,0)</f>
        <v>0</v>
      </c>
      <c r="HS430" s="1098">
        <f>IF(HS$9=$O430,#REF!,0)</f>
        <v>0</v>
      </c>
      <c r="HT430" s="1098">
        <f>IF(HT$9=$O430,#REF!,0)</f>
        <v>0</v>
      </c>
      <c r="HU430" s="1098">
        <f>IF(HU$9=$O430,#REF!,0)</f>
        <v>0</v>
      </c>
      <c r="HV430" s="1098">
        <f>IF(HV$9=$O430,#REF!,0)</f>
        <v>0</v>
      </c>
      <c r="HW430" s="1098">
        <f>IF(HW$9=$O430,#REF!,0)</f>
        <v>0</v>
      </c>
      <c r="HX430" s="1098">
        <f>IF(HX$9=$O430,#REF!,0)</f>
        <v>0</v>
      </c>
      <c r="HY430" s="1098">
        <f>IF(HY$9=$O430,#REF!,0)</f>
        <v>0</v>
      </c>
      <c r="HZ430" s="1098">
        <f>IF(HZ$9=$O430,#REF!,0)</f>
        <v>0</v>
      </c>
      <c r="IA430" s="1098">
        <f>IF(IA$9=$O430,#REF!,0)</f>
        <v>0</v>
      </c>
      <c r="IB430" s="1098">
        <f>IF(IB$9=$O430,#REF!,0)</f>
        <v>0</v>
      </c>
      <c r="IC430" s="1098">
        <f>IF(IC$9=$O430,#REF!,0)</f>
        <v>0</v>
      </c>
      <c r="ID430" s="1098">
        <f>IF(ID$9=$O430,#REF!,0)</f>
        <v>0</v>
      </c>
      <c r="IE430" s="1098">
        <f>IF(IE$9=$O430,#REF!,0)</f>
        <v>0</v>
      </c>
      <c r="IF430" s="1098">
        <f>IF(IF$9=$O430,#REF!,0)</f>
        <v>0</v>
      </c>
      <c r="IG430" s="1098">
        <f>IF(IG$9=$O430,#REF!,0)</f>
        <v>0</v>
      </c>
      <c r="IH430" s="1098">
        <f>IF(IH$9=$O430,#REF!,0)</f>
        <v>0</v>
      </c>
      <c r="II430" s="1098">
        <f>IF(II$9=$O430,#REF!,0)</f>
        <v>0</v>
      </c>
      <c r="IJ430" s="1098">
        <f>IF(IJ$9=$O430,#REF!,0)</f>
        <v>0</v>
      </c>
      <c r="IK430" s="1098">
        <f>IF(IK$9=$O430,#REF!,0)</f>
        <v>0</v>
      </c>
      <c r="IL430" s="1098">
        <f>IF(IL$9=$O430,#REF!,0)</f>
        <v>0</v>
      </c>
      <c r="IM430" s="1098">
        <f>IF(IM$9=$O430,#REF!,0)</f>
        <v>0</v>
      </c>
      <c r="IN430" s="1098">
        <f>IF(IN$9=$O430,#REF!,0)</f>
        <v>0</v>
      </c>
      <c r="IO430" s="1098">
        <f>IF(IO$9=$O430,#REF!,0)</f>
        <v>0</v>
      </c>
      <c r="IP430" s="1098">
        <f>IF(IP$9=$O430,#REF!,0)</f>
        <v>0</v>
      </c>
      <c r="IQ430" s="1098">
        <f>IF(IQ$9=$O430,#REF!,0)</f>
        <v>0</v>
      </c>
      <c r="IR430" s="1098">
        <f>IF(IR$9=$O430,#REF!,0)</f>
        <v>0</v>
      </c>
      <c r="IS430" s="1098">
        <f>IF(IS$9=$O430,#REF!,0)</f>
        <v>0</v>
      </c>
      <c r="IT430" s="1098">
        <f>IF(IT$9=$O430,#REF!,0)</f>
        <v>0</v>
      </c>
      <c r="IU430" s="1098">
        <f>IF(IU$9=$O430,#REF!,0)</f>
        <v>0</v>
      </c>
      <c r="IV430" s="1098">
        <f>IF(IV$9=$O430,#REF!,0)</f>
        <v>0</v>
      </c>
      <c r="IW430" s="1098">
        <f>IF(IW$9=$O430,#REF!,0)</f>
        <v>0</v>
      </c>
      <c r="IX430" s="1098">
        <f>IF(IX$9=$O430,#REF!,0)</f>
        <v>0</v>
      </c>
      <c r="IY430" s="1098">
        <f>IF(IY$9=$O430,#REF!,0)</f>
        <v>0</v>
      </c>
      <c r="IZ430" s="1098">
        <f>IF(IZ$9=$O430,#REF!,0)</f>
        <v>0</v>
      </c>
      <c r="JA430" s="1098">
        <f>IF(JA$9=$O430,#REF!,0)</f>
        <v>0</v>
      </c>
      <c r="JB430" s="1098">
        <f>IF(JB$9=$O430,#REF!,0)</f>
        <v>0</v>
      </c>
      <c r="JC430" s="1098">
        <f>IF(JC$9=$O430,#REF!,0)</f>
        <v>0</v>
      </c>
      <c r="JD430" s="1098">
        <f>IF(JD$9=$O430,#REF!,0)</f>
        <v>0</v>
      </c>
      <c r="JE430" s="1098">
        <f>IF(JE$9=$O430,#REF!,0)</f>
        <v>0</v>
      </c>
      <c r="JF430" s="1098">
        <f>IF(JF$9=$O430,#REF!,0)</f>
        <v>0</v>
      </c>
      <c r="JG430" s="1098">
        <f>IF(JG$9=$O430,#REF!,0)</f>
        <v>0</v>
      </c>
      <c r="JH430" s="1098">
        <f>IF(JH$9=$O430,#REF!,0)</f>
        <v>0</v>
      </c>
      <c r="JI430" s="1098">
        <f>IF(JI$9=$O430,#REF!,0)</f>
        <v>0</v>
      </c>
      <c r="JJ430" s="1098">
        <f>IF(JJ$9=$O430,#REF!,0)</f>
        <v>0</v>
      </c>
      <c r="JK430" s="1098">
        <f>IF(JK$9=$O430,#REF!,0)</f>
        <v>0</v>
      </c>
      <c r="JL430" s="1098">
        <f>IF(JL$9=$O430,#REF!,0)</f>
        <v>0</v>
      </c>
      <c r="JM430" s="1098">
        <f>IF(JM$9=$O430,#REF!,0)</f>
        <v>0</v>
      </c>
      <c r="JN430" s="1098">
        <f>IF(JN$9=$O430,#REF!,0)</f>
        <v>0</v>
      </c>
      <c r="JO430" s="1098">
        <f>IF(JO$9=$O430,#REF!,0)</f>
        <v>0</v>
      </c>
      <c r="JP430" s="1098">
        <f>IF(JP$9=$O430,#REF!,0)</f>
        <v>0</v>
      </c>
      <c r="JQ430" s="1098">
        <f>IF(JQ$9=$O430,#REF!,0)</f>
        <v>0</v>
      </c>
      <c r="JR430" s="1098">
        <f>IF(JR$9=$O430,#REF!,0)</f>
        <v>0</v>
      </c>
      <c r="JS430" s="1098">
        <f>IF(JS$9=$O430,#REF!,0)</f>
        <v>0</v>
      </c>
      <c r="JT430" s="1098">
        <f>IF(JT$9=$O430,#REF!,0)</f>
        <v>0</v>
      </c>
      <c r="JU430" s="1098">
        <f>IF(JU$9=$O430,#REF!,0)</f>
        <v>0</v>
      </c>
      <c r="JV430" s="1098">
        <f>IF(JV$9=$O430,#REF!,0)</f>
        <v>0</v>
      </c>
      <c r="JW430" s="1098">
        <f>IF(JW$9=$O430,#REF!,0)</f>
        <v>0</v>
      </c>
      <c r="JX430" s="681"/>
      <c r="JY430" s="713"/>
      <c r="JZ430" s="681">
        <f t="shared" ref="JZ430:KJ430" si="1265">IF(JZ$9=$L430,$DZ430,0)</f>
        <v>0</v>
      </c>
      <c r="KA430" s="681">
        <f t="shared" si="1265"/>
        <v>0</v>
      </c>
      <c r="KB430" s="681">
        <f t="shared" si="1265"/>
        <v>0</v>
      </c>
      <c r="KC430" s="681">
        <f t="shared" si="1265"/>
        <v>0</v>
      </c>
      <c r="KD430" s="681">
        <f t="shared" si="1265"/>
        <v>0</v>
      </c>
      <c r="KE430" s="681">
        <f t="shared" si="1265"/>
        <v>0</v>
      </c>
      <c r="KF430" s="681">
        <f t="shared" si="1265"/>
        <v>0</v>
      </c>
      <c r="KG430" s="681">
        <f t="shared" si="1265"/>
        <v>0</v>
      </c>
      <c r="KH430" s="681">
        <f t="shared" si="1265"/>
        <v>0</v>
      </c>
      <c r="KI430" s="681">
        <f t="shared" si="1265"/>
        <v>0</v>
      </c>
      <c r="KJ430" s="681">
        <f t="shared" si="1265"/>
        <v>0</v>
      </c>
      <c r="KN430" s="1098">
        <f t="shared" ref="KN430:LS430" si="1266">IF(KN$9=$M430,$DW430,0)</f>
        <v>0</v>
      </c>
      <c r="KO430" s="1098">
        <f t="shared" si="1266"/>
        <v>0</v>
      </c>
      <c r="KP430" s="1098">
        <f t="shared" si="1266"/>
        <v>0</v>
      </c>
      <c r="KQ430" s="1098">
        <f t="shared" si="1266"/>
        <v>0</v>
      </c>
      <c r="KR430" s="1098">
        <f t="shared" si="1266"/>
        <v>0</v>
      </c>
      <c r="KS430" s="1098">
        <f t="shared" si="1266"/>
        <v>0</v>
      </c>
      <c r="KT430" s="1098">
        <f t="shared" si="1266"/>
        <v>0</v>
      </c>
      <c r="KU430" s="1098">
        <f t="shared" si="1266"/>
        <v>0</v>
      </c>
      <c r="KV430" s="1098">
        <f t="shared" si="1266"/>
        <v>0</v>
      </c>
      <c r="KW430" s="1098">
        <f t="shared" si="1266"/>
        <v>0</v>
      </c>
      <c r="KX430" s="1098">
        <f t="shared" si="1266"/>
        <v>0</v>
      </c>
      <c r="KY430" s="1098">
        <f t="shared" si="1266"/>
        <v>0</v>
      </c>
      <c r="KZ430" s="1098">
        <f t="shared" si="1266"/>
        <v>0</v>
      </c>
      <c r="LA430" s="1098">
        <f t="shared" si="1266"/>
        <v>0</v>
      </c>
      <c r="LB430" s="1098">
        <f t="shared" si="1266"/>
        <v>0</v>
      </c>
      <c r="LC430" s="1098">
        <f t="shared" si="1266"/>
        <v>0</v>
      </c>
      <c r="LD430" s="1098">
        <f t="shared" si="1266"/>
        <v>0</v>
      </c>
      <c r="LE430" s="1098">
        <f t="shared" si="1266"/>
        <v>0</v>
      </c>
      <c r="LF430" s="1098">
        <f t="shared" si="1266"/>
        <v>0</v>
      </c>
      <c r="LG430" s="1098">
        <f t="shared" si="1266"/>
        <v>0</v>
      </c>
      <c r="LH430" s="1098">
        <f t="shared" si="1266"/>
        <v>0</v>
      </c>
      <c r="LI430" s="1098">
        <f t="shared" si="1266"/>
        <v>0</v>
      </c>
      <c r="LJ430" s="1098">
        <f t="shared" si="1266"/>
        <v>0</v>
      </c>
      <c r="LK430" s="1098">
        <f t="shared" si="1266"/>
        <v>0</v>
      </c>
      <c r="LL430" s="1098">
        <f t="shared" si="1266"/>
        <v>0</v>
      </c>
      <c r="LM430" s="1098">
        <f t="shared" si="1266"/>
        <v>0</v>
      </c>
      <c r="LN430" s="1098">
        <f t="shared" si="1266"/>
        <v>0</v>
      </c>
      <c r="LO430" s="1098">
        <f t="shared" si="1266"/>
        <v>0</v>
      </c>
      <c r="LP430" s="1098">
        <f t="shared" si="1266"/>
        <v>0</v>
      </c>
      <c r="LQ430" s="1098">
        <f t="shared" si="1266"/>
        <v>0</v>
      </c>
      <c r="LR430" s="1098">
        <f t="shared" si="1266"/>
        <v>0</v>
      </c>
      <c r="LS430" s="1098">
        <f t="shared" si="1266"/>
        <v>0</v>
      </c>
    </row>
    <row r="431" spans="1:331" s="680" customFormat="1" ht="20.100000000000001" customHeight="1" x14ac:dyDescent="0.35">
      <c r="A431" s="668"/>
      <c r="B431" s="871"/>
      <c r="C431" s="870"/>
      <c r="D431" s="871"/>
      <c r="E431" s="871" t="s">
        <v>7</v>
      </c>
      <c r="F431" s="871"/>
      <c r="G431" s="871"/>
      <c r="H431" s="871"/>
      <c r="I431" s="871"/>
      <c r="J431" s="871" t="s">
        <v>212</v>
      </c>
      <c r="K431" s="877"/>
      <c r="L431" s="874">
        <v>32</v>
      </c>
      <c r="M431" s="874" t="s">
        <v>214</v>
      </c>
      <c r="N431" s="874"/>
      <c r="O431" s="135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635"/>
      <c r="AJ431" s="31"/>
      <c r="AK431" s="31"/>
      <c r="AL431" s="31"/>
      <c r="AM431" s="31"/>
      <c r="AN431" s="634">
        <f>SUM(AN436+AN438)</f>
        <v>0</v>
      </c>
      <c r="AO431" s="634">
        <f>SUM(AO436+AO438)</f>
        <v>0</v>
      </c>
      <c r="AP431" s="634">
        <f>SUM(AP436+AP438)</f>
        <v>0</v>
      </c>
      <c r="AQ431" s="634">
        <f>SUM(AQ436+AQ438)</f>
        <v>0</v>
      </c>
      <c r="AR431" s="634">
        <f>SUM(AR436+AR438+AR432)</f>
        <v>0</v>
      </c>
      <c r="AS431" s="54"/>
      <c r="AT431" s="54"/>
      <c r="AU431" s="634">
        <f>SUM(AU436+AU438)</f>
        <v>21500</v>
      </c>
      <c r="AV431" s="634">
        <f t="shared" ref="AV431:BK431" si="1267">AV432+AV436+AV438+AV440</f>
        <v>0</v>
      </c>
      <c r="AW431" s="634">
        <f t="shared" si="1267"/>
        <v>0</v>
      </c>
      <c r="AX431" s="634">
        <f t="shared" si="1267"/>
        <v>0</v>
      </c>
      <c r="AY431" s="634">
        <f t="shared" si="1267"/>
        <v>2630</v>
      </c>
      <c r="AZ431" s="634">
        <f t="shared" si="1267"/>
        <v>0</v>
      </c>
      <c r="BA431" s="634">
        <f t="shared" si="1267"/>
        <v>0</v>
      </c>
      <c r="BB431" s="634">
        <f t="shared" si="1267"/>
        <v>2630</v>
      </c>
      <c r="BC431" s="634">
        <f t="shared" si="1267"/>
        <v>2630</v>
      </c>
      <c r="BD431" s="634">
        <f t="shared" si="1267"/>
        <v>750</v>
      </c>
      <c r="BE431" s="634">
        <f t="shared" si="1267"/>
        <v>750</v>
      </c>
      <c r="BF431" s="634">
        <f t="shared" si="1267"/>
        <v>9460</v>
      </c>
      <c r="BG431" s="634">
        <f t="shared" si="1267"/>
        <v>1805.7800000000002</v>
      </c>
      <c r="BH431" s="634">
        <f t="shared" si="1267"/>
        <v>5050</v>
      </c>
      <c r="BI431" s="634">
        <f t="shared" si="1267"/>
        <v>130</v>
      </c>
      <c r="BJ431" s="634">
        <f t="shared" si="1267"/>
        <v>5180</v>
      </c>
      <c r="BK431" s="634">
        <f t="shared" si="1267"/>
        <v>283.7</v>
      </c>
      <c r="BL431" s="634">
        <f t="shared" si="1206"/>
        <v>5.4768339768339764</v>
      </c>
      <c r="BM431" s="634"/>
      <c r="BN431" s="634"/>
      <c r="BO431" s="634">
        <f>BO432+BO436+BO438+BO440</f>
        <v>4695.71</v>
      </c>
      <c r="BP431" s="634"/>
      <c r="BQ431" s="634"/>
      <c r="BR431" s="634">
        <f t="shared" ref="BR431:BY431" si="1268">BR432+BR436+BR438+BR440</f>
        <v>-375.71000000000004</v>
      </c>
      <c r="BS431" s="634">
        <f t="shared" si="1268"/>
        <v>4320</v>
      </c>
      <c r="BT431" s="634">
        <f>BT432+BT436+BT438+BT440</f>
        <v>283.7</v>
      </c>
      <c r="BU431" s="634">
        <f t="shared" si="1268"/>
        <v>-3245.71</v>
      </c>
      <c r="BV431" s="634">
        <f t="shared" si="1268"/>
        <v>4320</v>
      </c>
      <c r="BW431" s="634"/>
      <c r="BX431" s="634"/>
      <c r="BY431" s="634">
        <f t="shared" si="1268"/>
        <v>1450</v>
      </c>
      <c r="BZ431" s="634">
        <f>BZ432+BZ436+BZ438+BZ440</f>
        <v>523.70000000000005</v>
      </c>
      <c r="CA431" s="634">
        <f t="shared" si="1207"/>
        <v>29.001317990009856</v>
      </c>
      <c r="CB431" s="634">
        <f t="shared" si="1208"/>
        <v>36.11724137931035</v>
      </c>
      <c r="CC431" s="634">
        <v>15420</v>
      </c>
      <c r="CD431" s="634">
        <v>15420</v>
      </c>
      <c r="CE431" s="634">
        <f>CE432+CE436+CE438+CE440</f>
        <v>4320</v>
      </c>
      <c r="CF431" s="634">
        <f>CF432+CF436+CF438+CF440</f>
        <v>0</v>
      </c>
      <c r="CG431" s="634">
        <f t="shared" si="1209"/>
        <v>0</v>
      </c>
      <c r="CH431" s="634">
        <f>CH432+CH436+CH438+CH440</f>
        <v>-650</v>
      </c>
      <c r="CI431" s="634">
        <f>CI432+CI436+CI438+CI440</f>
        <v>3670</v>
      </c>
      <c r="CJ431" s="634"/>
      <c r="CK431" s="634">
        <f t="shared" si="1184"/>
        <v>0</v>
      </c>
      <c r="CL431" s="634">
        <f>CL432+CL436+CL438+CL440</f>
        <v>0</v>
      </c>
      <c r="CM431" s="634">
        <f>CM432+CM436+CM438+CM440</f>
        <v>3670</v>
      </c>
      <c r="CN431" s="634"/>
      <c r="CO431" s="634">
        <f t="shared" si="1185"/>
        <v>0</v>
      </c>
      <c r="CP431" s="634">
        <f>CP432+CP436+CP438+CP440</f>
        <v>0</v>
      </c>
      <c r="CQ431" s="634">
        <f>CQ432+CQ436+CQ438+CQ440</f>
        <v>3670</v>
      </c>
      <c r="CR431" s="634">
        <f>CR432+CR436+CR438+CR440</f>
        <v>170</v>
      </c>
      <c r="CS431" s="634">
        <f t="shared" si="1186"/>
        <v>4.6321525885558579</v>
      </c>
      <c r="CT431" s="634">
        <f>CT432+CT436+CT438+CT440</f>
        <v>-1000</v>
      </c>
      <c r="CU431" s="634">
        <f>CU432+CU436+CU438+CU440</f>
        <v>2670</v>
      </c>
      <c r="CV431" s="795">
        <f>CV432+CV436+CV438+CV440</f>
        <v>170</v>
      </c>
      <c r="CW431" s="795">
        <f t="shared" si="1187"/>
        <v>6.3670411985018731</v>
      </c>
      <c r="CX431" s="795">
        <f>CX432+CX436+CX438+CX440</f>
        <v>0</v>
      </c>
      <c r="CY431" s="795">
        <f>CY432+CY436+CY438+CY440</f>
        <v>2670</v>
      </c>
      <c r="CZ431" s="858">
        <v>14770</v>
      </c>
      <c r="DA431" s="858">
        <v>14770</v>
      </c>
      <c r="DB431" s="795">
        <v>7370</v>
      </c>
      <c r="DC431" s="858">
        <f>DC432+DC436+DC438+DC440</f>
        <v>510</v>
      </c>
      <c r="DD431" s="858">
        <f t="shared" si="1188"/>
        <v>6.9199457259158752</v>
      </c>
      <c r="DE431" s="858">
        <f t="shared" si="1189"/>
        <v>13.563829787234042</v>
      </c>
      <c r="DF431" s="858">
        <v>10370</v>
      </c>
      <c r="DG431" s="858">
        <f>DG432+DG436+DG438+DG440</f>
        <v>3760</v>
      </c>
      <c r="DH431" s="795">
        <f>DH432+DH436+DH438+DH440</f>
        <v>0</v>
      </c>
      <c r="DI431" s="858">
        <f t="shared" si="1190"/>
        <v>0</v>
      </c>
      <c r="DJ431" s="795">
        <f>DJ432+DJ436+DJ438+DJ440</f>
        <v>0</v>
      </c>
      <c r="DK431" s="858">
        <f>DK432+DK436+DK438+DK440</f>
        <v>3760</v>
      </c>
      <c r="DL431" s="858">
        <f t="shared" si="1191"/>
        <v>275.7978723404255</v>
      </c>
      <c r="DM431" s="795">
        <f>DM432+DM436+DM438+DM440</f>
        <v>0</v>
      </c>
      <c r="DN431" s="858">
        <f>DN432+DN436+DN438+DN440</f>
        <v>3760</v>
      </c>
      <c r="DO431" s="858">
        <f>DO432+DO436+DO438+DO440</f>
        <v>510</v>
      </c>
      <c r="DP431" s="858">
        <f t="shared" si="1192"/>
        <v>13.563829787234042</v>
      </c>
      <c r="DQ431" s="858">
        <f>DQ432+DQ436+DQ438+DQ440</f>
        <v>0</v>
      </c>
      <c r="DR431" s="858">
        <f>DR432+DR436+DR438+DR440</f>
        <v>3760</v>
      </c>
      <c r="DS431" s="858">
        <f>DS432+DS436+DS438+DS440</f>
        <v>510</v>
      </c>
      <c r="DT431" s="858">
        <f t="shared" si="1193"/>
        <v>13.563829787234042</v>
      </c>
      <c r="DU431" s="858">
        <f>DU432+DU436+DU438+DU440</f>
        <v>-3260</v>
      </c>
      <c r="DV431" s="858">
        <f>DV432+DV436+DV438+DV440</f>
        <v>500</v>
      </c>
      <c r="DW431" s="858">
        <f>DW432+DW436+DW438+DW440</f>
        <v>6000</v>
      </c>
      <c r="DX431" s="858">
        <v>16000</v>
      </c>
      <c r="DY431" s="858">
        <v>16000</v>
      </c>
      <c r="DZ431" s="858">
        <f>DZ432+DZ436+DZ438+DZ440</f>
        <v>510</v>
      </c>
      <c r="EA431" s="858">
        <f>EA432+EA436+EA438+EA440</f>
        <v>6000</v>
      </c>
      <c r="EB431" s="858">
        <f>EB432+EB436+EB438+EB440</f>
        <v>0</v>
      </c>
      <c r="EC431" s="858">
        <f t="shared" si="1194"/>
        <v>0</v>
      </c>
      <c r="ED431" s="858">
        <f>ED432+ED436+ED438+ED440</f>
        <v>0</v>
      </c>
      <c r="EE431" s="858">
        <f>EE432+EE436+EE438+EE440</f>
        <v>6000</v>
      </c>
      <c r="EF431" s="858">
        <f>EF432+EF436+EF438+EF440</f>
        <v>0</v>
      </c>
      <c r="EG431" s="858">
        <f t="shared" si="1195"/>
        <v>0</v>
      </c>
      <c r="EH431" s="858" t="e">
        <f>EH432+EH436+EH438+EH440</f>
        <v>#REF!</v>
      </c>
      <c r="EI431" s="858">
        <f>IFERROR(#REF!/DZ431*100,)</f>
        <v>0</v>
      </c>
      <c r="EJ431" s="858">
        <f>IFERROR(#REF!/#REF!*100,)</f>
        <v>0</v>
      </c>
      <c r="EK431" s="858">
        <v>20000</v>
      </c>
      <c r="EL431" s="858">
        <v>20000</v>
      </c>
      <c r="EM431" s="858">
        <v>20000</v>
      </c>
      <c r="EN431" s="949"/>
      <c r="EO431" s="949"/>
      <c r="EP431" s="949"/>
      <c r="EQ431" s="949"/>
      <c r="ER431" s="949"/>
      <c r="ES431" s="146">
        <f t="shared" ref="ES431:ES464" si="1269">IF($ES$9=$B430,$EE431,0)</f>
        <v>0</v>
      </c>
      <c r="EW431" s="713"/>
      <c r="EX431" s="739">
        <f>IF(EX$9=$K431,#REF!,0)</f>
        <v>0</v>
      </c>
      <c r="EY431" s="739">
        <f>IF(EY$9=$K431,#REF!,0)</f>
        <v>0</v>
      </c>
      <c r="EZ431" s="739">
        <f>IF(EZ$9=$K431,#REF!,0)</f>
        <v>0</v>
      </c>
      <c r="FA431" s="739">
        <f>IF(FA$9=$K431,#REF!,0)</f>
        <v>0</v>
      </c>
      <c r="FB431" s="739">
        <f>IF(FB$9=$K431,#REF!,0)</f>
        <v>0</v>
      </c>
      <c r="FC431" s="739">
        <f>IF(FC$9=$K431,#REF!,0)</f>
        <v>0</v>
      </c>
      <c r="FD431" s="739">
        <f>IF(FD$9=$K431,#REF!,0)</f>
        <v>0</v>
      </c>
      <c r="FE431" s="739">
        <f>IF(FE$9=$K431,#REF!,0)</f>
        <v>0</v>
      </c>
      <c r="FF431" s="739">
        <f>IF(FF$9=$K431,#REF!,0)</f>
        <v>0</v>
      </c>
      <c r="FG431" s="739">
        <f>IF(FG$9=$K431,#REF!,0)</f>
        <v>0</v>
      </c>
      <c r="FH431" s="739">
        <f>IF(FH$9=$K431,#REF!,0)</f>
        <v>0</v>
      </c>
      <c r="FI431" s="739">
        <f>IF(FI$9=$K431,#REF!,0)</f>
        <v>0</v>
      </c>
      <c r="FJ431" s="739">
        <f>IF(FJ$9=$K431,#REF!,0)</f>
        <v>0</v>
      </c>
      <c r="FK431" s="739">
        <f>IF(FK$9=$K431,#REF!,0)</f>
        <v>0</v>
      </c>
      <c r="FL431" s="739">
        <f>IF(FL$9=$K431,#REF!,0)</f>
        <v>0</v>
      </c>
      <c r="FM431" s="739">
        <f>IF(FM$9=$K431,#REF!,0)</f>
        <v>0</v>
      </c>
      <c r="FN431" s="739">
        <f>IF(FN$9=$K431,#REF!,0)</f>
        <v>0</v>
      </c>
      <c r="FO431" s="739">
        <f>IF(FO$9=$K431,#REF!,0)</f>
        <v>0</v>
      </c>
      <c r="FP431" s="739">
        <f>IF(FP$9=$K431,#REF!,0)</f>
        <v>0</v>
      </c>
      <c r="FQ431" s="739">
        <f>IF(FQ$9=$K431,#REF!,0)</f>
        <v>0</v>
      </c>
      <c r="FS431" s="1097"/>
      <c r="FT431" s="713"/>
      <c r="FU431" s="739">
        <f t="shared" ref="FU431:GD440" si="1270">IF(FU$9=$K431,$EK431,0)</f>
        <v>0</v>
      </c>
      <c r="FV431" s="739">
        <f t="shared" si="1270"/>
        <v>0</v>
      </c>
      <c r="FW431" s="739">
        <f t="shared" si="1270"/>
        <v>0</v>
      </c>
      <c r="FX431" s="739">
        <f t="shared" si="1270"/>
        <v>0</v>
      </c>
      <c r="FY431" s="739">
        <f t="shared" si="1270"/>
        <v>0</v>
      </c>
      <c r="FZ431" s="739">
        <f t="shared" si="1270"/>
        <v>0</v>
      </c>
      <c r="GA431" s="739">
        <f t="shared" si="1270"/>
        <v>0</v>
      </c>
      <c r="GB431" s="739">
        <f t="shared" si="1270"/>
        <v>0</v>
      </c>
      <c r="GC431" s="739">
        <f t="shared" si="1270"/>
        <v>0</v>
      </c>
      <c r="GD431" s="739">
        <f t="shared" si="1270"/>
        <v>0</v>
      </c>
      <c r="GE431" s="739">
        <f t="shared" ref="GE431:GN440" si="1271">IF(GE$9=$K431,$EK431,0)</f>
        <v>0</v>
      </c>
      <c r="GF431" s="739">
        <f t="shared" si="1271"/>
        <v>0</v>
      </c>
      <c r="GG431" s="739">
        <f t="shared" si="1271"/>
        <v>0</v>
      </c>
      <c r="GH431" s="739">
        <f t="shared" si="1271"/>
        <v>0</v>
      </c>
      <c r="GI431" s="739">
        <f t="shared" si="1271"/>
        <v>0</v>
      </c>
      <c r="GJ431" s="739">
        <f t="shared" si="1271"/>
        <v>0</v>
      </c>
      <c r="GK431" s="739">
        <f t="shared" si="1271"/>
        <v>0</v>
      </c>
      <c r="GL431" s="739">
        <f t="shared" si="1271"/>
        <v>0</v>
      </c>
      <c r="GM431" s="739">
        <f t="shared" si="1271"/>
        <v>0</v>
      </c>
      <c r="GN431" s="739">
        <f t="shared" si="1271"/>
        <v>0</v>
      </c>
      <c r="GO431" s="1097"/>
      <c r="GP431" s="713"/>
      <c r="GQ431" s="1098">
        <f>IF(GQ$9=$N431,#REF!,0)</f>
        <v>0</v>
      </c>
      <c r="GR431" s="1098">
        <f>IF(GR$9=$N431,#REF!,0)</f>
        <v>0</v>
      </c>
      <c r="GS431" s="1098">
        <f>IF(GS$9=$N431,#REF!,0)</f>
        <v>0</v>
      </c>
      <c r="GT431" s="1098">
        <f>IF(GT$9=$N431,#REF!,0)</f>
        <v>0</v>
      </c>
      <c r="GU431" s="1098">
        <f>IF(GU$9=$N431,#REF!,0)</f>
        <v>0</v>
      </c>
      <c r="GV431" s="1098">
        <f>IF(GV$9=$N431,#REF!,0)</f>
        <v>0</v>
      </c>
      <c r="GW431" s="1098">
        <f>IF(GW$9=$N431,#REF!,0)</f>
        <v>0</v>
      </c>
      <c r="GX431" s="1098">
        <f>IF(GX$9=$N431,#REF!,0)</f>
        <v>0</v>
      </c>
      <c r="GY431" s="1098">
        <f>IF(GY$9=$N431,#REF!,0)</f>
        <v>0</v>
      </c>
      <c r="GZ431" s="1098">
        <f>IF(GZ$9=$N431,#REF!,0)</f>
        <v>0</v>
      </c>
      <c r="HA431" s="1098">
        <f>IF(HA$9=$N431,#REF!,0)</f>
        <v>0</v>
      </c>
      <c r="HB431" s="1098">
        <f>IF(HB$9=$N431,#REF!,0)</f>
        <v>0</v>
      </c>
      <c r="HC431" s="1098">
        <f>IF(HC$9=$N431,#REF!,0)</f>
        <v>0</v>
      </c>
      <c r="HD431" s="1098">
        <f>IF(HD$9=$N431,#REF!,0)</f>
        <v>0</v>
      </c>
      <c r="HE431" s="1098">
        <f>IF(HE$9=$N431,#REF!,0)</f>
        <v>0</v>
      </c>
      <c r="HF431" s="1098">
        <f>IF(HF$9=$N431,#REF!,0)</f>
        <v>0</v>
      </c>
      <c r="HG431" s="1098">
        <f>IF(HG$9=$N431,#REF!,0)</f>
        <v>0</v>
      </c>
      <c r="HH431" s="1098">
        <f>IF(HH$9=$N431,#REF!,0)</f>
        <v>0</v>
      </c>
      <c r="HI431" s="1098">
        <f>IF(HI$9=$N431,#REF!,0)</f>
        <v>0</v>
      </c>
      <c r="HJ431" s="1098">
        <f>IF(HJ$9=$N431,#REF!,0)</f>
        <v>0</v>
      </c>
      <c r="HK431" s="1098">
        <f>IF(HK$9=$N431,#REF!,0)</f>
        <v>0</v>
      </c>
      <c r="HL431" s="1098">
        <f>IF(HL$9=$N431,#REF!,0)</f>
        <v>0</v>
      </c>
      <c r="HM431" s="1098">
        <f>IF(HM$9=$N431,#REF!,0)</f>
        <v>0</v>
      </c>
      <c r="HN431" s="1098">
        <f>IF(HN$9=$N431,#REF!,0)</f>
        <v>0</v>
      </c>
      <c r="HO431" s="1098">
        <f>IF(HO$9=$N431,#REF!,0)</f>
        <v>0</v>
      </c>
      <c r="HP431" s="1098">
        <f>IF(HP$9=$N431,#REF!,0)</f>
        <v>0</v>
      </c>
      <c r="HQ431" s="1098">
        <f>IF(HQ$9=$N431,#REF!,0)</f>
        <v>0</v>
      </c>
      <c r="HR431" s="1098">
        <f>IF(HR$9=$N431,#REF!,0)</f>
        <v>0</v>
      </c>
      <c r="HS431" s="1098">
        <f>IF(HS$9=$N431,#REF!,0)</f>
        <v>0</v>
      </c>
      <c r="HT431" s="1098">
        <f>IF(HT$9=$N431,#REF!,0)</f>
        <v>0</v>
      </c>
      <c r="HU431" s="1098">
        <f>IF(HU$9=$N431,#REF!,0)</f>
        <v>0</v>
      </c>
      <c r="HV431" s="1098">
        <f>IF(HV$9=$N431,#REF!,0)</f>
        <v>0</v>
      </c>
      <c r="HW431" s="1098">
        <f>IF(HW$9=$N431,#REF!,0)</f>
        <v>0</v>
      </c>
      <c r="HX431" s="1098">
        <f>IF(HX$9=$N431,#REF!,0)</f>
        <v>0</v>
      </c>
      <c r="HY431" s="1098">
        <f>IF(HY$9=$N431,#REF!,0)</f>
        <v>0</v>
      </c>
      <c r="HZ431" s="1098">
        <f>IF(HZ$9=$N431,#REF!,0)</f>
        <v>0</v>
      </c>
      <c r="IA431" s="1098">
        <f>IF(IA$9=$N431,#REF!,0)</f>
        <v>0</v>
      </c>
      <c r="IB431" s="1098">
        <f>IF(IB$9=$N431,#REF!,0)</f>
        <v>0</v>
      </c>
      <c r="IC431" s="1098">
        <f>IF(IC$9=$N431,#REF!,0)</f>
        <v>0</v>
      </c>
      <c r="ID431" s="1098">
        <f>IF(ID$9=$N431,#REF!,0)</f>
        <v>0</v>
      </c>
      <c r="IE431" s="1098">
        <f>IF(IE$9=$N431,#REF!,0)</f>
        <v>0</v>
      </c>
      <c r="IF431" s="1098">
        <f>IF(IF$9=$N431,#REF!,0)</f>
        <v>0</v>
      </c>
      <c r="IG431" s="1098">
        <f>IF(IG$9=$N431,#REF!,0)</f>
        <v>0</v>
      </c>
      <c r="IH431" s="1098">
        <f>IF(IH$9=$N431,#REF!,0)</f>
        <v>0</v>
      </c>
      <c r="II431" s="1098">
        <f>IF(II$9=$N431,#REF!,0)</f>
        <v>0</v>
      </c>
      <c r="IJ431" s="1098">
        <f>IF(IJ$9=$N431,#REF!,0)</f>
        <v>0</v>
      </c>
      <c r="IK431" s="1098">
        <f>IF(IK$9=$N431,#REF!,0)</f>
        <v>0</v>
      </c>
      <c r="IL431" s="1098">
        <f>IF(IL$9=$N431,#REF!,0)</f>
        <v>0</v>
      </c>
      <c r="IM431" s="1098">
        <f>IF(IM$9=$N431,#REF!,0)</f>
        <v>0</v>
      </c>
      <c r="IN431" s="1098">
        <f>IF(IN$9=$N431,#REF!,0)</f>
        <v>0</v>
      </c>
      <c r="IO431" s="1098">
        <f>IF(IO$9=$N431,#REF!,0)</f>
        <v>0</v>
      </c>
      <c r="IP431" s="1098">
        <f>IF(IP$9=$N431,#REF!,0)</f>
        <v>0</v>
      </c>
      <c r="IQ431" s="1098">
        <f>IF(IQ$9=$N431,#REF!,0)</f>
        <v>0</v>
      </c>
      <c r="IR431" s="1098">
        <f>IF(IR$9=$N431,#REF!,0)</f>
        <v>0</v>
      </c>
      <c r="IS431" s="1098">
        <f>IF(IS$9=$N431,#REF!,0)</f>
        <v>0</v>
      </c>
      <c r="IT431" s="1098">
        <f>IF(IT$9=$N431,#REF!,0)</f>
        <v>0</v>
      </c>
      <c r="IU431" s="1098">
        <f>IF(IU$9=$N431,#REF!,0)</f>
        <v>0</v>
      </c>
      <c r="IV431" s="1098">
        <f>IF(IV$9=$N431,#REF!,0)</f>
        <v>0</v>
      </c>
      <c r="IW431" s="1098">
        <f>IF(IW$9=$N431,#REF!,0)</f>
        <v>0</v>
      </c>
      <c r="IX431" s="1098">
        <f>IF(IX$9=$N431,#REF!,0)</f>
        <v>0</v>
      </c>
      <c r="IY431" s="1098">
        <f>IF(IY$9=$N431,#REF!,0)</f>
        <v>0</v>
      </c>
      <c r="IZ431" s="1098">
        <f>IF(IZ$9=$N431,#REF!,0)</f>
        <v>0</v>
      </c>
      <c r="JA431" s="1098">
        <f>IF(JA$9=$N431,#REF!,0)</f>
        <v>0</v>
      </c>
      <c r="JB431" s="1098">
        <f>IF(JB$9=$N431,#REF!,0)</f>
        <v>0</v>
      </c>
      <c r="JC431" s="1098">
        <f>IF(JC$9=$N431,#REF!,0)</f>
        <v>0</v>
      </c>
      <c r="JD431" s="1098">
        <f>IF(JD$9=$N431,#REF!,0)</f>
        <v>0</v>
      </c>
      <c r="JE431" s="1098">
        <f>IF(JE$9=$N431,#REF!,0)</f>
        <v>0</v>
      </c>
      <c r="JF431" s="1098">
        <f>IF(JF$9=$N431,#REF!,0)</f>
        <v>0</v>
      </c>
      <c r="JG431" s="1098">
        <f>IF(JG$9=$N431,#REF!,0)</f>
        <v>0</v>
      </c>
      <c r="JH431" s="1098">
        <f>IF(JH$9=$N431,#REF!,0)</f>
        <v>0</v>
      </c>
      <c r="JI431" s="1098">
        <f>IF(JI$9=$N431,#REF!,0)</f>
        <v>0</v>
      </c>
      <c r="JJ431" s="1098">
        <f>IF(JJ$9=$N431,#REF!,0)</f>
        <v>0</v>
      </c>
      <c r="JK431" s="1098">
        <f>IF(JK$9=$N431,#REF!,0)</f>
        <v>0</v>
      </c>
      <c r="JL431" s="1098">
        <f>IF(JL$9=$N431,#REF!,0)</f>
        <v>0</v>
      </c>
      <c r="JM431" s="1098">
        <f>IF(JM$9=$N431,#REF!,0)</f>
        <v>0</v>
      </c>
      <c r="JN431" s="1098">
        <f>IF(JN$9=$N431,#REF!,0)</f>
        <v>0</v>
      </c>
      <c r="JO431" s="1098">
        <f>IF(JO$9=$N431,#REF!,0)</f>
        <v>0</v>
      </c>
      <c r="JP431" s="1098">
        <f>IF(JP$9=$N431,#REF!,0)</f>
        <v>0</v>
      </c>
      <c r="JQ431" s="1098">
        <f>IF(JQ$9=$N431,#REF!,0)</f>
        <v>0</v>
      </c>
      <c r="JR431" s="1098">
        <f>IF(JR$9=$N431,#REF!,0)</f>
        <v>0</v>
      </c>
      <c r="JS431" s="1098">
        <f>IF(JS$9=$N431,#REF!,0)</f>
        <v>0</v>
      </c>
      <c r="JT431" s="1098">
        <f>IF(JT$9=$N431,#REF!,0)</f>
        <v>0</v>
      </c>
      <c r="JU431" s="1098">
        <f>IF(JU$9=$N431,#REF!,0)</f>
        <v>0</v>
      </c>
      <c r="JV431" s="1098">
        <f>IF(JV$9=$N431,#REF!,0)</f>
        <v>0</v>
      </c>
      <c r="JW431" s="1098">
        <f>IF(JW$9=$N431,#REF!,0)</f>
        <v>0</v>
      </c>
      <c r="JX431" s="681"/>
      <c r="JY431" s="713"/>
      <c r="JZ431" s="681">
        <f t="shared" si="1219"/>
        <v>0</v>
      </c>
      <c r="KA431" s="681">
        <f t="shared" si="1219"/>
        <v>16000</v>
      </c>
      <c r="KB431" s="681">
        <f t="shared" si="1219"/>
        <v>0</v>
      </c>
      <c r="KC431" s="681">
        <f t="shared" si="1219"/>
        <v>0</v>
      </c>
      <c r="KD431" s="681">
        <f t="shared" si="1219"/>
        <v>0</v>
      </c>
      <c r="KE431" s="681">
        <f t="shared" si="1219"/>
        <v>0</v>
      </c>
      <c r="KF431" s="681">
        <f t="shared" si="1219"/>
        <v>0</v>
      </c>
      <c r="KG431" s="681">
        <f t="shared" si="1219"/>
        <v>0</v>
      </c>
      <c r="KH431" s="681">
        <f t="shared" si="1219"/>
        <v>0</v>
      </c>
      <c r="KI431" s="681">
        <f t="shared" si="1219"/>
        <v>0</v>
      </c>
      <c r="KJ431" s="681">
        <f t="shared" si="1219"/>
        <v>0</v>
      </c>
      <c r="KN431" s="1098">
        <f t="shared" si="1214"/>
        <v>0</v>
      </c>
      <c r="KO431" s="1098">
        <f t="shared" si="1214"/>
        <v>0</v>
      </c>
      <c r="KP431" s="1098">
        <f t="shared" si="1214"/>
        <v>0</v>
      </c>
      <c r="KQ431" s="1098">
        <f t="shared" si="1214"/>
        <v>0</v>
      </c>
      <c r="KR431" s="1098">
        <f t="shared" si="1214"/>
        <v>0</v>
      </c>
      <c r="KS431" s="1098">
        <f t="shared" si="1214"/>
        <v>0</v>
      </c>
      <c r="KT431" s="1098">
        <f t="shared" si="1214"/>
        <v>0</v>
      </c>
      <c r="KU431" s="1098">
        <f t="shared" si="1214"/>
        <v>0</v>
      </c>
      <c r="KV431" s="1098">
        <f t="shared" si="1214"/>
        <v>0</v>
      </c>
      <c r="KW431" s="1098">
        <f t="shared" si="1214"/>
        <v>0</v>
      </c>
      <c r="KX431" s="1098">
        <f t="shared" si="1214"/>
        <v>0</v>
      </c>
      <c r="KY431" s="1098">
        <f t="shared" si="1214"/>
        <v>0</v>
      </c>
      <c r="KZ431" s="1098">
        <f t="shared" si="1214"/>
        <v>0</v>
      </c>
      <c r="LA431" s="1098">
        <f t="shared" si="1214"/>
        <v>0</v>
      </c>
      <c r="LB431" s="1098">
        <f t="shared" si="1214"/>
        <v>0</v>
      </c>
      <c r="LC431" s="1098">
        <f t="shared" si="1214"/>
        <v>0</v>
      </c>
      <c r="LD431" s="1098">
        <f t="shared" si="1213"/>
        <v>0</v>
      </c>
      <c r="LE431" s="1098">
        <f t="shared" si="1213"/>
        <v>0</v>
      </c>
      <c r="LF431" s="1098">
        <f t="shared" si="1213"/>
        <v>0</v>
      </c>
      <c r="LG431" s="1098">
        <f t="shared" si="1213"/>
        <v>0</v>
      </c>
      <c r="LH431" s="1098">
        <f t="shared" si="1213"/>
        <v>0</v>
      </c>
      <c r="LI431" s="1098">
        <f t="shared" si="1213"/>
        <v>0</v>
      </c>
      <c r="LJ431" s="1098">
        <f t="shared" si="1213"/>
        <v>0</v>
      </c>
      <c r="LK431" s="1098">
        <f t="shared" si="1213"/>
        <v>0</v>
      </c>
      <c r="LL431" s="1098">
        <f t="shared" si="1213"/>
        <v>0</v>
      </c>
      <c r="LM431" s="1098">
        <f t="shared" si="1213"/>
        <v>0</v>
      </c>
      <c r="LN431" s="1098">
        <f t="shared" si="1213"/>
        <v>0</v>
      </c>
      <c r="LO431" s="1098">
        <f t="shared" si="1213"/>
        <v>0</v>
      </c>
      <c r="LP431" s="1098">
        <f t="shared" si="1213"/>
        <v>0</v>
      </c>
      <c r="LQ431" s="1098">
        <f t="shared" si="1213"/>
        <v>0</v>
      </c>
      <c r="LR431" s="1098">
        <f t="shared" si="1204"/>
        <v>0</v>
      </c>
      <c r="LS431" s="1098">
        <f t="shared" si="1106"/>
        <v>0</v>
      </c>
    </row>
    <row r="432" spans="1:331" s="680" customFormat="1" ht="20.100000000000001" customHeight="1" x14ac:dyDescent="0.35">
      <c r="A432" s="668"/>
      <c r="B432" s="871" t="s">
        <v>906</v>
      </c>
      <c r="C432" s="870" t="s">
        <v>412</v>
      </c>
      <c r="D432" s="871"/>
      <c r="E432" s="871"/>
      <c r="F432" s="871"/>
      <c r="G432" s="871"/>
      <c r="H432" s="871"/>
      <c r="I432" s="871"/>
      <c r="J432" s="871" t="s">
        <v>212</v>
      </c>
      <c r="K432" s="877"/>
      <c r="L432" s="879"/>
      <c r="M432" s="1389">
        <v>321</v>
      </c>
      <c r="N432" s="1389" t="s">
        <v>161</v>
      </c>
      <c r="O432" s="884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568"/>
      <c r="AJ432" s="45"/>
      <c r="AK432" s="45"/>
      <c r="AL432" s="45"/>
      <c r="AM432" s="45"/>
      <c r="AN432" s="660"/>
      <c r="AO432" s="660"/>
      <c r="AP432" s="660"/>
      <c r="AQ432" s="660"/>
      <c r="AR432" s="106">
        <f>SUM(AR433:AR435)</f>
        <v>0</v>
      </c>
      <c r="AS432" s="102"/>
      <c r="AT432" s="102"/>
      <c r="AU432" s="660"/>
      <c r="AV432" s="106">
        <f>SUM(AV433:AV435)</f>
        <v>0</v>
      </c>
      <c r="AW432" s="106">
        <f>SUM(AW433:AW435)</f>
        <v>0</v>
      </c>
      <c r="AX432" s="106">
        <f>SUM(AX433:AX435)</f>
        <v>0</v>
      </c>
      <c r="AY432" s="106">
        <f>SUM(AY433:AY435)</f>
        <v>1870</v>
      </c>
      <c r="AZ432" s="41"/>
      <c r="BA432" s="41"/>
      <c r="BB432" s="106">
        <f t="shared" ref="BB432:BK434" si="1272">SUM(BB433:BB435)</f>
        <v>1870</v>
      </c>
      <c r="BC432" s="106">
        <f t="shared" si="1272"/>
        <v>1870</v>
      </c>
      <c r="BD432" s="106">
        <f t="shared" si="1272"/>
        <v>750</v>
      </c>
      <c r="BE432" s="106">
        <f t="shared" si="1272"/>
        <v>750</v>
      </c>
      <c r="BF432" s="106">
        <f t="shared" si="1272"/>
        <v>7600</v>
      </c>
      <c r="BG432" s="106">
        <f t="shared" si="1272"/>
        <v>1143.3800000000001</v>
      </c>
      <c r="BH432" s="106">
        <f t="shared" si="1272"/>
        <v>3950</v>
      </c>
      <c r="BI432" s="106">
        <f>SUM(BI433:BI435)</f>
        <v>0</v>
      </c>
      <c r="BJ432" s="106">
        <f>SUM(BJ433:BJ435)</f>
        <v>3950</v>
      </c>
      <c r="BK432" s="106">
        <f t="shared" si="1272"/>
        <v>0</v>
      </c>
      <c r="BL432" s="106">
        <f t="shared" si="1206"/>
        <v>0</v>
      </c>
      <c r="BM432" s="106"/>
      <c r="BN432" s="106"/>
      <c r="BO432" s="106">
        <f>SUM(BO433:BO435)</f>
        <v>3670</v>
      </c>
      <c r="BP432" s="106"/>
      <c r="BQ432" s="106"/>
      <c r="BR432" s="106">
        <f t="shared" ref="BR432:BY434" si="1273">SUM(BR433:BR435)</f>
        <v>0</v>
      </c>
      <c r="BS432" s="106">
        <f t="shared" si="1273"/>
        <v>3670</v>
      </c>
      <c r="BT432" s="106">
        <f>SUM(BT433:BT435)</f>
        <v>0</v>
      </c>
      <c r="BU432" s="106">
        <f t="shared" si="1273"/>
        <v>-3070</v>
      </c>
      <c r="BV432" s="106">
        <f t="shared" si="1273"/>
        <v>3670</v>
      </c>
      <c r="BW432" s="106"/>
      <c r="BX432" s="106"/>
      <c r="BY432" s="106">
        <f t="shared" si="1273"/>
        <v>600</v>
      </c>
      <c r="BZ432" s="106">
        <f>SUM(BZ433:BZ435)</f>
        <v>0</v>
      </c>
      <c r="CA432" s="106">
        <f t="shared" si="1207"/>
        <v>0</v>
      </c>
      <c r="CB432" s="106">
        <f t="shared" si="1208"/>
        <v>0</v>
      </c>
      <c r="CC432" s="106">
        <f>SUM(CC433:CC435)</f>
        <v>0</v>
      </c>
      <c r="CD432" s="106">
        <f>SUM(CD433:CD435)</f>
        <v>0</v>
      </c>
      <c r="CE432" s="106">
        <f>SUM(CE433:CE435)</f>
        <v>3670</v>
      </c>
      <c r="CF432" s="106">
        <f>SUM(CF433:CF435)</f>
        <v>0</v>
      </c>
      <c r="CG432" s="106">
        <f t="shared" si="1209"/>
        <v>0</v>
      </c>
      <c r="CH432" s="106">
        <f>SUM(CH433:CH435)</f>
        <v>0</v>
      </c>
      <c r="CI432" s="106">
        <f>SUM(CI433:CI435)</f>
        <v>3670</v>
      </c>
      <c r="CJ432" s="106"/>
      <c r="CK432" s="106">
        <f t="shared" si="1184"/>
        <v>0</v>
      </c>
      <c r="CL432" s="106">
        <f>SUM(CL433:CL435)</f>
        <v>0</v>
      </c>
      <c r="CM432" s="106">
        <f>SUM(CM433:CM435)</f>
        <v>3670</v>
      </c>
      <c r="CN432" s="106"/>
      <c r="CO432" s="106">
        <f t="shared" si="1185"/>
        <v>0</v>
      </c>
      <c r="CP432" s="106">
        <f>SUM(CP433:CP435)</f>
        <v>0</v>
      </c>
      <c r="CQ432" s="106">
        <f>SUM(CQ433:CQ435)</f>
        <v>3670</v>
      </c>
      <c r="CR432" s="106">
        <f>SUM(CR433:CR435)</f>
        <v>170</v>
      </c>
      <c r="CS432" s="106">
        <f t="shared" si="1186"/>
        <v>4.6321525885558579</v>
      </c>
      <c r="CT432" s="106">
        <f>SUM(CT433:CT435)</f>
        <v>-1000</v>
      </c>
      <c r="CU432" s="106">
        <f>SUM(CU433:CU435)</f>
        <v>2670</v>
      </c>
      <c r="CV432" s="106">
        <f>SUM(CV433:CV435)</f>
        <v>170</v>
      </c>
      <c r="CW432" s="106">
        <f t="shared" si="1187"/>
        <v>6.3670411985018731</v>
      </c>
      <c r="CX432" s="106">
        <f t="shared" ref="CX432:DH434" si="1274">SUM(CX433:CX435)</f>
        <v>0</v>
      </c>
      <c r="CY432" s="106">
        <f t="shared" si="1274"/>
        <v>2670</v>
      </c>
      <c r="CZ432" s="120">
        <f t="shared" si="1274"/>
        <v>0</v>
      </c>
      <c r="DA432" s="120">
        <f t="shared" si="1274"/>
        <v>0</v>
      </c>
      <c r="DB432" s="106">
        <v>7370</v>
      </c>
      <c r="DC432" s="120">
        <f>SUM(DC433:DC435)</f>
        <v>510</v>
      </c>
      <c r="DD432" s="120">
        <f t="shared" si="1188"/>
        <v>6.9199457259158752</v>
      </c>
      <c r="DE432" s="120">
        <f t="shared" si="1189"/>
        <v>13.563829787234042</v>
      </c>
      <c r="DF432" s="120">
        <v>10370</v>
      </c>
      <c r="DG432" s="120">
        <f t="shared" si="1274"/>
        <v>3760</v>
      </c>
      <c r="DH432" s="106">
        <f t="shared" si="1274"/>
        <v>0</v>
      </c>
      <c r="DI432" s="120">
        <f t="shared" si="1190"/>
        <v>0</v>
      </c>
      <c r="DJ432" s="106">
        <f>SUM(DJ433:DJ435)</f>
        <v>0</v>
      </c>
      <c r="DK432" s="120">
        <f>SUM(DK433:DK435)</f>
        <v>3760</v>
      </c>
      <c r="DL432" s="120">
        <f t="shared" si="1191"/>
        <v>275.7978723404255</v>
      </c>
      <c r="DM432" s="106">
        <f>SUM(DM433:DM435)</f>
        <v>0</v>
      </c>
      <c r="DN432" s="120">
        <f>SUM(DN433:DN435)</f>
        <v>3760</v>
      </c>
      <c r="DO432" s="120">
        <f>SUM(DO433:DO435)</f>
        <v>510</v>
      </c>
      <c r="DP432" s="120">
        <f t="shared" si="1192"/>
        <v>13.563829787234042</v>
      </c>
      <c r="DQ432" s="120">
        <f>SUM(DQ433:DQ435)</f>
        <v>0</v>
      </c>
      <c r="DR432" s="120">
        <f>SUM(DR433:DR435)</f>
        <v>3760</v>
      </c>
      <c r="DS432" s="120">
        <f>SUM(DS433:DS435)</f>
        <v>510</v>
      </c>
      <c r="DT432" s="120">
        <f t="shared" si="1193"/>
        <v>13.563829787234042</v>
      </c>
      <c r="DU432" s="120">
        <f t="shared" ref="DU432:EB434" si="1275">SUM(DU433:DU435)</f>
        <v>-3260</v>
      </c>
      <c r="DV432" s="120">
        <f t="shared" si="1275"/>
        <v>500</v>
      </c>
      <c r="DW432" s="120">
        <f t="shared" si="1275"/>
        <v>6000</v>
      </c>
      <c r="DX432" s="120">
        <f t="shared" si="1275"/>
        <v>0</v>
      </c>
      <c r="DY432" s="120">
        <f t="shared" si="1275"/>
        <v>0</v>
      </c>
      <c r="DZ432" s="120">
        <f t="shared" ref="DZ432:DZ434" si="1276">SUM(DZ433:DZ435)</f>
        <v>510</v>
      </c>
      <c r="EA432" s="120">
        <f t="shared" si="1275"/>
        <v>6000</v>
      </c>
      <c r="EB432" s="120">
        <f t="shared" si="1275"/>
        <v>0</v>
      </c>
      <c r="EC432" s="120">
        <f t="shared" si="1194"/>
        <v>0</v>
      </c>
      <c r="ED432" s="120">
        <f>SUM(ED433:ED435)</f>
        <v>0</v>
      </c>
      <c r="EE432" s="120">
        <f>SUM(EE433:EE435)</f>
        <v>6000</v>
      </c>
      <c r="EF432" s="120">
        <f>SUM(EF433:EF435)</f>
        <v>0</v>
      </c>
      <c r="EG432" s="120">
        <f t="shared" si="1195"/>
        <v>0</v>
      </c>
      <c r="EH432" s="120" t="e">
        <f>SUM(EH433:EH435)</f>
        <v>#REF!</v>
      </c>
      <c r="EI432" s="120">
        <f>IFERROR(#REF!/DZ432*100,)</f>
        <v>0</v>
      </c>
      <c r="EJ432" s="120">
        <f>IFERROR(#REF!/#REF!*100,)</f>
        <v>0</v>
      </c>
      <c r="EK432" s="120">
        <v>17000</v>
      </c>
      <c r="EL432" s="120">
        <f t="shared" ref="EK432:EM434" si="1277">SUM(EL433:EL435)</f>
        <v>0</v>
      </c>
      <c r="EM432" s="120">
        <f t="shared" si="1277"/>
        <v>0</v>
      </c>
      <c r="EN432" s="149"/>
      <c r="EO432" s="149"/>
      <c r="EP432" s="149"/>
      <c r="EQ432" s="149"/>
      <c r="ER432" s="149"/>
      <c r="ES432" s="146">
        <f t="shared" si="1269"/>
        <v>0</v>
      </c>
      <c r="EW432" s="713"/>
      <c r="EX432" s="739">
        <f>IF(EX$9=$K432,#REF!,0)</f>
        <v>0</v>
      </c>
      <c r="EY432" s="739">
        <f>IF(EY$9=$K432,#REF!,0)</f>
        <v>0</v>
      </c>
      <c r="EZ432" s="739">
        <f>IF(EZ$9=$K432,#REF!,0)</f>
        <v>0</v>
      </c>
      <c r="FA432" s="739">
        <f>IF(FA$9=$K432,#REF!,0)</f>
        <v>0</v>
      </c>
      <c r="FB432" s="739">
        <f>IF(FB$9=$K432,#REF!,0)</f>
        <v>0</v>
      </c>
      <c r="FC432" s="739">
        <f>IF(FC$9=$K432,#REF!,0)</f>
        <v>0</v>
      </c>
      <c r="FD432" s="739">
        <f>IF(FD$9=$K432,#REF!,0)</f>
        <v>0</v>
      </c>
      <c r="FE432" s="739">
        <f>IF(FE$9=$K432,#REF!,0)</f>
        <v>0</v>
      </c>
      <c r="FF432" s="739">
        <f>IF(FF$9=$K432,#REF!,0)</f>
        <v>0</v>
      </c>
      <c r="FG432" s="739">
        <f>IF(FG$9=$K432,#REF!,0)</f>
        <v>0</v>
      </c>
      <c r="FH432" s="739">
        <f>IF(FH$9=$K432,#REF!,0)</f>
        <v>0</v>
      </c>
      <c r="FI432" s="739">
        <f>IF(FI$9=$K432,#REF!,0)</f>
        <v>0</v>
      </c>
      <c r="FJ432" s="739">
        <f>IF(FJ$9=$K432,#REF!,0)</f>
        <v>0</v>
      </c>
      <c r="FK432" s="739">
        <f>IF(FK$9=$K432,#REF!,0)</f>
        <v>0</v>
      </c>
      <c r="FL432" s="739">
        <f>IF(FL$9=$K432,#REF!,0)</f>
        <v>0</v>
      </c>
      <c r="FM432" s="739">
        <f>IF(FM$9=$K432,#REF!,0)</f>
        <v>0</v>
      </c>
      <c r="FN432" s="739">
        <f>IF(FN$9=$K432,#REF!,0)</f>
        <v>0</v>
      </c>
      <c r="FO432" s="739">
        <f>IF(FO$9=$K432,#REF!,0)</f>
        <v>0</v>
      </c>
      <c r="FP432" s="739">
        <f>IF(FP$9=$K432,#REF!,0)</f>
        <v>0</v>
      </c>
      <c r="FQ432" s="739">
        <f>IF(FQ$9=$K432,#REF!,0)</f>
        <v>0</v>
      </c>
      <c r="FS432" s="1097"/>
      <c r="FT432" s="713"/>
      <c r="FU432" s="739">
        <f t="shared" si="1270"/>
        <v>0</v>
      </c>
      <c r="FV432" s="739">
        <f t="shared" si="1270"/>
        <v>0</v>
      </c>
      <c r="FW432" s="739">
        <f t="shared" si="1270"/>
        <v>0</v>
      </c>
      <c r="FX432" s="739">
        <f t="shared" si="1270"/>
        <v>0</v>
      </c>
      <c r="FY432" s="739">
        <f t="shared" si="1270"/>
        <v>0</v>
      </c>
      <c r="FZ432" s="739">
        <f t="shared" si="1270"/>
        <v>0</v>
      </c>
      <c r="GA432" s="739">
        <f t="shared" si="1270"/>
        <v>0</v>
      </c>
      <c r="GB432" s="739">
        <f t="shared" si="1270"/>
        <v>0</v>
      </c>
      <c r="GC432" s="739">
        <f t="shared" si="1270"/>
        <v>0</v>
      </c>
      <c r="GD432" s="739">
        <f t="shared" si="1270"/>
        <v>0</v>
      </c>
      <c r="GE432" s="739">
        <f t="shared" si="1271"/>
        <v>0</v>
      </c>
      <c r="GF432" s="739">
        <f t="shared" si="1271"/>
        <v>0</v>
      </c>
      <c r="GG432" s="739">
        <f t="shared" si="1271"/>
        <v>0</v>
      </c>
      <c r="GH432" s="739">
        <f t="shared" si="1271"/>
        <v>0</v>
      </c>
      <c r="GI432" s="739">
        <f t="shared" si="1271"/>
        <v>0</v>
      </c>
      <c r="GJ432" s="739">
        <f t="shared" si="1271"/>
        <v>0</v>
      </c>
      <c r="GK432" s="739">
        <f t="shared" si="1271"/>
        <v>0</v>
      </c>
      <c r="GL432" s="739">
        <f t="shared" si="1271"/>
        <v>0</v>
      </c>
      <c r="GM432" s="739">
        <f t="shared" si="1271"/>
        <v>0</v>
      </c>
      <c r="GN432" s="739">
        <f t="shared" si="1271"/>
        <v>0</v>
      </c>
      <c r="GO432" s="1097"/>
      <c r="GP432" s="713"/>
      <c r="GQ432" s="1098">
        <f>IF(GQ$9=$N432,#REF!,0)</f>
        <v>0</v>
      </c>
      <c r="GR432" s="1098">
        <f>IF(GR$9=$N432,#REF!,0)</f>
        <v>0</v>
      </c>
      <c r="GS432" s="1098">
        <f>IF(GS$9=$N432,#REF!,0)</f>
        <v>0</v>
      </c>
      <c r="GT432" s="1098">
        <f>IF(GT$9=$N432,#REF!,0)</f>
        <v>0</v>
      </c>
      <c r="GU432" s="1098">
        <f>IF(GU$9=$N432,#REF!,0)</f>
        <v>0</v>
      </c>
      <c r="GV432" s="1098">
        <f>IF(GV$9=$N432,#REF!,0)</f>
        <v>0</v>
      </c>
      <c r="GW432" s="1098">
        <f>IF(GW$9=$N432,#REF!,0)</f>
        <v>0</v>
      </c>
      <c r="GX432" s="1098">
        <f>IF(GX$9=$N432,#REF!,0)</f>
        <v>0</v>
      </c>
      <c r="GY432" s="1098">
        <f>IF(GY$9=$N432,#REF!,0)</f>
        <v>0</v>
      </c>
      <c r="GZ432" s="1098">
        <f>IF(GZ$9=$N432,#REF!,0)</f>
        <v>0</v>
      </c>
      <c r="HA432" s="1098">
        <f>IF(HA$9=$N432,#REF!,0)</f>
        <v>0</v>
      </c>
      <c r="HB432" s="1098">
        <f>IF(HB$9=$N432,#REF!,0)</f>
        <v>0</v>
      </c>
      <c r="HC432" s="1098">
        <f>IF(HC$9=$N432,#REF!,0)</f>
        <v>0</v>
      </c>
      <c r="HD432" s="1098">
        <f>IF(HD$9=$N432,#REF!,0)</f>
        <v>0</v>
      </c>
      <c r="HE432" s="1098">
        <f>IF(HE$9=$N432,#REF!,0)</f>
        <v>0</v>
      </c>
      <c r="HF432" s="1098">
        <f>IF(HF$9=$N432,#REF!,0)</f>
        <v>0</v>
      </c>
      <c r="HG432" s="1098">
        <f>IF(HG$9=$N432,#REF!,0)</f>
        <v>0</v>
      </c>
      <c r="HH432" s="1098">
        <f>IF(HH$9=$N432,#REF!,0)</f>
        <v>0</v>
      </c>
      <c r="HI432" s="1098">
        <f>IF(HI$9=$N432,#REF!,0)</f>
        <v>0</v>
      </c>
      <c r="HJ432" s="1098">
        <f>IF(HJ$9=$N432,#REF!,0)</f>
        <v>0</v>
      </c>
      <c r="HK432" s="1098">
        <f>IF(HK$9=$N432,#REF!,0)</f>
        <v>0</v>
      </c>
      <c r="HL432" s="1098">
        <f>IF(HL$9=$N432,#REF!,0)</f>
        <v>0</v>
      </c>
      <c r="HM432" s="1098">
        <f>IF(HM$9=$N432,#REF!,0)</f>
        <v>0</v>
      </c>
      <c r="HN432" s="1098">
        <f>IF(HN$9=$N432,#REF!,0)</f>
        <v>0</v>
      </c>
      <c r="HO432" s="1098">
        <f>IF(HO$9=$N432,#REF!,0)</f>
        <v>0</v>
      </c>
      <c r="HP432" s="1098">
        <f>IF(HP$9=$N432,#REF!,0)</f>
        <v>0</v>
      </c>
      <c r="HQ432" s="1098">
        <f>IF(HQ$9=$N432,#REF!,0)</f>
        <v>0</v>
      </c>
      <c r="HR432" s="1098">
        <f>IF(HR$9=$N432,#REF!,0)</f>
        <v>0</v>
      </c>
      <c r="HS432" s="1098">
        <f>IF(HS$9=$N432,#REF!,0)</f>
        <v>0</v>
      </c>
      <c r="HT432" s="1098">
        <f>IF(HT$9=$N432,#REF!,0)</f>
        <v>0</v>
      </c>
      <c r="HU432" s="1098">
        <f>IF(HU$9=$N432,#REF!,0)</f>
        <v>0</v>
      </c>
      <c r="HV432" s="1098">
        <f>IF(HV$9=$N432,#REF!,0)</f>
        <v>0</v>
      </c>
      <c r="HW432" s="1098">
        <f>IF(HW$9=$N432,#REF!,0)</f>
        <v>0</v>
      </c>
      <c r="HX432" s="1098">
        <f>IF(HX$9=$N432,#REF!,0)</f>
        <v>0</v>
      </c>
      <c r="HY432" s="1098">
        <f>IF(HY$9=$N432,#REF!,0)</f>
        <v>0</v>
      </c>
      <c r="HZ432" s="1098">
        <f>IF(HZ$9=$N432,#REF!,0)</f>
        <v>0</v>
      </c>
      <c r="IA432" s="1098">
        <f>IF(IA$9=$N432,#REF!,0)</f>
        <v>0</v>
      </c>
      <c r="IB432" s="1098">
        <f>IF(IB$9=$N432,#REF!,0)</f>
        <v>0</v>
      </c>
      <c r="IC432" s="1098">
        <f>IF(IC$9=$N432,#REF!,0)</f>
        <v>0</v>
      </c>
      <c r="ID432" s="1098">
        <f>IF(ID$9=$N432,#REF!,0)</f>
        <v>0</v>
      </c>
      <c r="IE432" s="1098">
        <f>IF(IE$9=$N432,#REF!,0)</f>
        <v>0</v>
      </c>
      <c r="IF432" s="1098">
        <f>IF(IF$9=$N432,#REF!,0)</f>
        <v>0</v>
      </c>
      <c r="IG432" s="1098">
        <f>IF(IG$9=$N432,#REF!,0)</f>
        <v>0</v>
      </c>
      <c r="IH432" s="1098">
        <f>IF(IH$9=$N432,#REF!,0)</f>
        <v>0</v>
      </c>
      <c r="II432" s="1098">
        <f>IF(II$9=$N432,#REF!,0)</f>
        <v>0</v>
      </c>
      <c r="IJ432" s="1098">
        <f>IF(IJ$9=$N432,#REF!,0)</f>
        <v>0</v>
      </c>
      <c r="IK432" s="1098">
        <f>IF(IK$9=$N432,#REF!,0)</f>
        <v>0</v>
      </c>
      <c r="IL432" s="1098">
        <f>IF(IL$9=$N432,#REF!,0)</f>
        <v>0</v>
      </c>
      <c r="IM432" s="1098">
        <f>IF(IM$9=$N432,#REF!,0)</f>
        <v>0</v>
      </c>
      <c r="IN432" s="1098">
        <f>IF(IN$9=$N432,#REF!,0)</f>
        <v>0</v>
      </c>
      <c r="IO432" s="1098">
        <f>IF(IO$9=$N432,#REF!,0)</f>
        <v>0</v>
      </c>
      <c r="IP432" s="1098">
        <f>IF(IP$9=$N432,#REF!,0)</f>
        <v>0</v>
      </c>
      <c r="IQ432" s="1098">
        <f>IF(IQ$9=$N432,#REF!,0)</f>
        <v>0</v>
      </c>
      <c r="IR432" s="1098">
        <f>IF(IR$9=$N432,#REF!,0)</f>
        <v>0</v>
      </c>
      <c r="IS432" s="1098">
        <f>IF(IS$9=$N432,#REF!,0)</f>
        <v>0</v>
      </c>
      <c r="IT432" s="1098">
        <f>IF(IT$9=$N432,#REF!,0)</f>
        <v>0</v>
      </c>
      <c r="IU432" s="1098">
        <f>IF(IU$9=$N432,#REF!,0)</f>
        <v>0</v>
      </c>
      <c r="IV432" s="1098">
        <f>IF(IV$9=$N432,#REF!,0)</f>
        <v>0</v>
      </c>
      <c r="IW432" s="1098">
        <f>IF(IW$9=$N432,#REF!,0)</f>
        <v>0</v>
      </c>
      <c r="IX432" s="1098">
        <f>IF(IX$9=$N432,#REF!,0)</f>
        <v>0</v>
      </c>
      <c r="IY432" s="1098">
        <f>IF(IY$9=$N432,#REF!,0)</f>
        <v>0</v>
      </c>
      <c r="IZ432" s="1098">
        <f>IF(IZ$9=$N432,#REF!,0)</f>
        <v>0</v>
      </c>
      <c r="JA432" s="1098">
        <f>IF(JA$9=$N432,#REF!,0)</f>
        <v>0</v>
      </c>
      <c r="JB432" s="1098">
        <f>IF(JB$9=$N432,#REF!,0)</f>
        <v>0</v>
      </c>
      <c r="JC432" s="1098">
        <f>IF(JC$9=$N432,#REF!,0)</f>
        <v>0</v>
      </c>
      <c r="JD432" s="1098">
        <f>IF(JD$9=$N432,#REF!,0)</f>
        <v>0</v>
      </c>
      <c r="JE432" s="1098">
        <f>IF(JE$9=$N432,#REF!,0)</f>
        <v>0</v>
      </c>
      <c r="JF432" s="1098">
        <f>IF(JF$9=$N432,#REF!,0)</f>
        <v>0</v>
      </c>
      <c r="JG432" s="1098">
        <f>IF(JG$9=$N432,#REF!,0)</f>
        <v>0</v>
      </c>
      <c r="JH432" s="1098">
        <f>IF(JH$9=$N432,#REF!,0)</f>
        <v>0</v>
      </c>
      <c r="JI432" s="1098">
        <f>IF(JI$9=$N432,#REF!,0)</f>
        <v>0</v>
      </c>
      <c r="JJ432" s="1098">
        <f>IF(JJ$9=$N432,#REF!,0)</f>
        <v>0</v>
      </c>
      <c r="JK432" s="1098">
        <f>IF(JK$9=$N432,#REF!,0)</f>
        <v>0</v>
      </c>
      <c r="JL432" s="1098">
        <f>IF(JL$9=$N432,#REF!,0)</f>
        <v>0</v>
      </c>
      <c r="JM432" s="1098">
        <f>IF(JM$9=$N432,#REF!,0)</f>
        <v>0</v>
      </c>
      <c r="JN432" s="1098">
        <f>IF(JN$9=$N432,#REF!,0)</f>
        <v>0</v>
      </c>
      <c r="JO432" s="1098">
        <f>IF(JO$9=$N432,#REF!,0)</f>
        <v>0</v>
      </c>
      <c r="JP432" s="1098">
        <f>IF(JP$9=$N432,#REF!,0)</f>
        <v>0</v>
      </c>
      <c r="JQ432" s="1098">
        <f>IF(JQ$9=$N432,#REF!,0)</f>
        <v>0</v>
      </c>
      <c r="JR432" s="1098">
        <f>IF(JR$9=$N432,#REF!,0)</f>
        <v>0</v>
      </c>
      <c r="JS432" s="1098">
        <f>IF(JS$9=$N432,#REF!,0)</f>
        <v>0</v>
      </c>
      <c r="JT432" s="1098">
        <f>IF(JT$9=$N432,#REF!,0)</f>
        <v>0</v>
      </c>
      <c r="JU432" s="1098">
        <f>IF(JU$9=$N432,#REF!,0)</f>
        <v>0</v>
      </c>
      <c r="JV432" s="1098">
        <f>IF(JV$9=$N432,#REF!,0)</f>
        <v>0</v>
      </c>
      <c r="JW432" s="1098">
        <f>IF(JW$9=$N432,#REF!,0)</f>
        <v>0</v>
      </c>
      <c r="JX432" s="681"/>
      <c r="JY432" s="713"/>
      <c r="JZ432" s="681">
        <f t="shared" si="1219"/>
        <v>0</v>
      </c>
      <c r="KA432" s="681">
        <f t="shared" si="1219"/>
        <v>0</v>
      </c>
      <c r="KB432" s="681">
        <f t="shared" si="1219"/>
        <v>0</v>
      </c>
      <c r="KC432" s="681">
        <f t="shared" si="1219"/>
        <v>0</v>
      </c>
      <c r="KD432" s="681">
        <f t="shared" si="1219"/>
        <v>0</v>
      </c>
      <c r="KE432" s="681">
        <f t="shared" si="1219"/>
        <v>0</v>
      </c>
      <c r="KF432" s="681">
        <f t="shared" si="1219"/>
        <v>0</v>
      </c>
      <c r="KG432" s="681">
        <f t="shared" si="1219"/>
        <v>0</v>
      </c>
      <c r="KH432" s="681">
        <f t="shared" si="1219"/>
        <v>0</v>
      </c>
      <c r="KI432" s="681">
        <f t="shared" si="1219"/>
        <v>0</v>
      </c>
      <c r="KJ432" s="681">
        <f t="shared" si="1219"/>
        <v>0</v>
      </c>
      <c r="KN432" s="1098">
        <f t="shared" si="1214"/>
        <v>0</v>
      </c>
      <c r="KO432" s="1098">
        <f t="shared" si="1214"/>
        <v>0</v>
      </c>
      <c r="KP432" s="1098">
        <f t="shared" si="1214"/>
        <v>0</v>
      </c>
      <c r="KQ432" s="1098">
        <f t="shared" si="1214"/>
        <v>500</v>
      </c>
      <c r="KR432" s="1098">
        <f t="shared" si="1214"/>
        <v>0</v>
      </c>
      <c r="KS432" s="1098">
        <f t="shared" si="1214"/>
        <v>0</v>
      </c>
      <c r="KT432" s="1098">
        <f t="shared" si="1214"/>
        <v>0</v>
      </c>
      <c r="KU432" s="1098">
        <f t="shared" si="1214"/>
        <v>0</v>
      </c>
      <c r="KV432" s="1098">
        <f t="shared" si="1214"/>
        <v>0</v>
      </c>
      <c r="KW432" s="1098">
        <f t="shared" si="1214"/>
        <v>0</v>
      </c>
      <c r="KX432" s="1098">
        <f t="shared" si="1214"/>
        <v>0</v>
      </c>
      <c r="KY432" s="1098">
        <f t="shared" si="1214"/>
        <v>0</v>
      </c>
      <c r="KZ432" s="1098">
        <f t="shared" si="1214"/>
        <v>0</v>
      </c>
      <c r="LA432" s="1098">
        <f t="shared" si="1214"/>
        <v>0</v>
      </c>
      <c r="LB432" s="1098">
        <f t="shared" si="1214"/>
        <v>0</v>
      </c>
      <c r="LC432" s="1098">
        <f t="shared" si="1214"/>
        <v>0</v>
      </c>
      <c r="LD432" s="1098">
        <f t="shared" si="1213"/>
        <v>0</v>
      </c>
      <c r="LE432" s="1098">
        <f t="shared" si="1213"/>
        <v>0</v>
      </c>
      <c r="LF432" s="1098">
        <f t="shared" si="1213"/>
        <v>0</v>
      </c>
      <c r="LG432" s="1098">
        <f t="shared" si="1213"/>
        <v>0</v>
      </c>
      <c r="LH432" s="1098">
        <f t="shared" si="1213"/>
        <v>0</v>
      </c>
      <c r="LI432" s="1098">
        <f t="shared" si="1213"/>
        <v>0</v>
      </c>
      <c r="LJ432" s="1098">
        <f t="shared" si="1213"/>
        <v>0</v>
      </c>
      <c r="LK432" s="1098">
        <f t="shared" si="1213"/>
        <v>0</v>
      </c>
      <c r="LL432" s="1098">
        <f t="shared" si="1213"/>
        <v>0</v>
      </c>
      <c r="LM432" s="1098">
        <f t="shared" si="1213"/>
        <v>0</v>
      </c>
      <c r="LN432" s="1098">
        <f t="shared" si="1213"/>
        <v>0</v>
      </c>
      <c r="LO432" s="1098">
        <f t="shared" si="1213"/>
        <v>0</v>
      </c>
      <c r="LP432" s="1098">
        <f t="shared" si="1213"/>
        <v>0</v>
      </c>
      <c r="LQ432" s="1098">
        <f t="shared" si="1213"/>
        <v>0</v>
      </c>
      <c r="LR432" s="1098">
        <f t="shared" si="1204"/>
        <v>0</v>
      </c>
      <c r="LS432" s="1098">
        <f t="shared" si="1106"/>
        <v>0</v>
      </c>
    </row>
    <row r="433" spans="1:331" s="680" customFormat="1" ht="20.100000000000001" customHeight="1" x14ac:dyDescent="0.35">
      <c r="A433" s="668"/>
      <c r="B433" s="871"/>
      <c r="C433" s="870"/>
      <c r="D433" s="871"/>
      <c r="E433" s="871"/>
      <c r="F433" s="871"/>
      <c r="G433" s="871"/>
      <c r="H433" s="871"/>
      <c r="I433" s="871"/>
      <c r="J433" s="871" t="s">
        <v>212</v>
      </c>
      <c r="K433" s="877"/>
      <c r="L433" s="879"/>
      <c r="M433" s="878"/>
      <c r="N433" s="881">
        <v>3212</v>
      </c>
      <c r="O433" s="1216" t="s">
        <v>259</v>
      </c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635"/>
      <c r="AJ433" s="31"/>
      <c r="AK433" s="31"/>
      <c r="AL433" s="31"/>
      <c r="AM433" s="31"/>
      <c r="AN433" s="54"/>
      <c r="AO433" s="54"/>
      <c r="AP433" s="54"/>
      <c r="AQ433" s="54"/>
      <c r="AR433" s="107">
        <v>0</v>
      </c>
      <c r="AS433" s="54"/>
      <c r="AT433" s="54"/>
      <c r="AU433" s="54"/>
      <c r="AV433" s="107">
        <v>0</v>
      </c>
      <c r="AW433" s="102">
        <v>0</v>
      </c>
      <c r="AX433" s="102">
        <v>0</v>
      </c>
      <c r="AY433" s="107">
        <f>(BB433-AV433)</f>
        <v>1870</v>
      </c>
      <c r="AZ433" s="45"/>
      <c r="BA433" s="45"/>
      <c r="BB433" s="54">
        <v>1870</v>
      </c>
      <c r="BC433" s="54">
        <v>1870</v>
      </c>
      <c r="BD433" s="107">
        <v>750</v>
      </c>
      <c r="BE433" s="54">
        <v>750</v>
      </c>
      <c r="BF433" s="54">
        <v>900</v>
      </c>
      <c r="BG433" s="54">
        <v>750</v>
      </c>
      <c r="BH433" s="54">
        <v>1650</v>
      </c>
      <c r="BI433" s="107">
        <f>(BJ433-BH433)</f>
        <v>0</v>
      </c>
      <c r="BJ433" s="54">
        <v>1650</v>
      </c>
      <c r="BK433" s="54">
        <v>0</v>
      </c>
      <c r="BL433" s="107">
        <f t="shared" si="1206"/>
        <v>0</v>
      </c>
      <c r="BM433" s="107"/>
      <c r="BN433" s="107"/>
      <c r="BO433" s="54">
        <v>1870</v>
      </c>
      <c r="BP433" s="54"/>
      <c r="BQ433" s="54"/>
      <c r="BR433" s="107">
        <f>(BS433-BO433)</f>
        <v>0</v>
      </c>
      <c r="BS433" s="54">
        <v>1870</v>
      </c>
      <c r="BT433" s="54">
        <v>0</v>
      </c>
      <c r="BU433" s="107">
        <f>(BY433-BO433)</f>
        <v>-1270</v>
      </c>
      <c r="BV433" s="54">
        <v>1870</v>
      </c>
      <c r="BW433" s="54"/>
      <c r="BX433" s="54"/>
      <c r="BY433" s="54">
        <v>600</v>
      </c>
      <c r="BZ433" s="54">
        <v>0</v>
      </c>
      <c r="CA433" s="54">
        <f t="shared" si="1207"/>
        <v>0</v>
      </c>
      <c r="CB433" s="54">
        <f t="shared" si="1208"/>
        <v>0</v>
      </c>
      <c r="CC433" s="54"/>
      <c r="CD433" s="54"/>
      <c r="CE433" s="54">
        <v>1870</v>
      </c>
      <c r="CF433" s="54">
        <v>0</v>
      </c>
      <c r="CG433" s="54">
        <f t="shared" si="1209"/>
        <v>0</v>
      </c>
      <c r="CH433" s="54">
        <f>(CI433-CE433)</f>
        <v>0</v>
      </c>
      <c r="CI433" s="54">
        <v>1870</v>
      </c>
      <c r="CJ433" s="54"/>
      <c r="CK433" s="54">
        <f t="shared" si="1184"/>
        <v>0</v>
      </c>
      <c r="CL433" s="54">
        <f>(CM433-CI433)</f>
        <v>0</v>
      </c>
      <c r="CM433" s="54">
        <v>1870</v>
      </c>
      <c r="CN433" s="54"/>
      <c r="CO433" s="54">
        <f t="shared" si="1185"/>
        <v>0</v>
      </c>
      <c r="CP433" s="54">
        <f>(CQ433-CM433)</f>
        <v>0</v>
      </c>
      <c r="CQ433" s="54">
        <v>1870</v>
      </c>
      <c r="CR433" s="54">
        <v>170</v>
      </c>
      <c r="CS433" s="54">
        <f t="shared" si="1186"/>
        <v>9.0909090909090917</v>
      </c>
      <c r="CT433" s="54">
        <f>(CU433-CQ433)</f>
        <v>-1000</v>
      </c>
      <c r="CU433" s="54">
        <v>870</v>
      </c>
      <c r="CV433" s="54">
        <v>170</v>
      </c>
      <c r="CW433" s="54">
        <f t="shared" si="1187"/>
        <v>19.540229885057471</v>
      </c>
      <c r="CX433" s="54">
        <f>(CY433-CU433)</f>
        <v>0</v>
      </c>
      <c r="CY433" s="54">
        <v>870</v>
      </c>
      <c r="CZ433" s="838"/>
      <c r="DA433" s="838"/>
      <c r="DB433" s="54">
        <v>170</v>
      </c>
      <c r="DC433" s="838">
        <v>510</v>
      </c>
      <c r="DD433" s="838">
        <f t="shared" si="1188"/>
        <v>300</v>
      </c>
      <c r="DE433" s="838">
        <f t="shared" si="1189"/>
        <v>37.5</v>
      </c>
      <c r="DF433" s="838">
        <v>170</v>
      </c>
      <c r="DG433" s="838">
        <v>1360</v>
      </c>
      <c r="DH433" s="54">
        <v>0</v>
      </c>
      <c r="DI433" s="838">
        <f t="shared" si="1190"/>
        <v>0</v>
      </c>
      <c r="DJ433" s="54">
        <f>(DK433-DG433)</f>
        <v>0</v>
      </c>
      <c r="DK433" s="838">
        <v>1360</v>
      </c>
      <c r="DL433" s="838">
        <f t="shared" si="1191"/>
        <v>12.5</v>
      </c>
      <c r="DM433" s="54">
        <f>(DN433-DK433)</f>
        <v>0</v>
      </c>
      <c r="DN433" s="838">
        <v>1360</v>
      </c>
      <c r="DO433" s="838">
        <v>510</v>
      </c>
      <c r="DP433" s="838">
        <f t="shared" si="1192"/>
        <v>37.5</v>
      </c>
      <c r="DQ433" s="838">
        <f>(DR433-DN433)</f>
        <v>0</v>
      </c>
      <c r="DR433" s="838">
        <v>1360</v>
      </c>
      <c r="DS433" s="838">
        <v>510</v>
      </c>
      <c r="DT433" s="838">
        <f t="shared" si="1193"/>
        <v>37.5</v>
      </c>
      <c r="DU433" s="838">
        <f>(DV433-DR433)</f>
        <v>-860</v>
      </c>
      <c r="DV433" s="838">
        <v>500</v>
      </c>
      <c r="DW433" s="838">
        <v>2000</v>
      </c>
      <c r="DX433" s="838"/>
      <c r="DY433" s="838"/>
      <c r="DZ433" s="838">
        <v>510</v>
      </c>
      <c r="EA433" s="838">
        <v>2000</v>
      </c>
      <c r="EB433" s="838">
        <v>0</v>
      </c>
      <c r="EC433" s="838">
        <f t="shared" si="1194"/>
        <v>0</v>
      </c>
      <c r="ED433" s="838">
        <f>(EE433-EA433)</f>
        <v>0</v>
      </c>
      <c r="EE433" s="838">
        <v>2000</v>
      </c>
      <c r="EF433" s="838">
        <v>0</v>
      </c>
      <c r="EG433" s="838">
        <f t="shared" si="1195"/>
        <v>0</v>
      </c>
      <c r="EH433" s="838" t="e">
        <f>(#REF!-EE433)</f>
        <v>#REF!</v>
      </c>
      <c r="EI433" s="838">
        <f>IFERROR(#REF!/DZ433*100,)</f>
        <v>0</v>
      </c>
      <c r="EJ433" s="838">
        <f>IFERROR(#REF!/#REF!*100,)</f>
        <v>0</v>
      </c>
      <c r="EK433" s="838">
        <v>17000</v>
      </c>
      <c r="EL433" s="838"/>
      <c r="EM433" s="838"/>
      <c r="EN433" s="838"/>
      <c r="EO433" s="838"/>
      <c r="EP433" s="838"/>
      <c r="EQ433" s="838"/>
      <c r="ER433" s="838"/>
      <c r="ES433" s="146">
        <f t="shared" si="1269"/>
        <v>0</v>
      </c>
      <c r="EW433" s="713"/>
      <c r="EX433" s="739">
        <f>IF(EX$9=$K433,#REF!,0)</f>
        <v>0</v>
      </c>
      <c r="EY433" s="739">
        <f>IF(EY$9=$K433,#REF!,0)</f>
        <v>0</v>
      </c>
      <c r="EZ433" s="739">
        <f>IF(EZ$9=$K433,#REF!,0)</f>
        <v>0</v>
      </c>
      <c r="FA433" s="739">
        <f>IF(FA$9=$K433,#REF!,0)</f>
        <v>0</v>
      </c>
      <c r="FB433" s="739">
        <f>IF(FB$9=$K433,#REF!,0)</f>
        <v>0</v>
      </c>
      <c r="FC433" s="739">
        <f>IF(FC$9=$K433,#REF!,0)</f>
        <v>0</v>
      </c>
      <c r="FD433" s="739">
        <f>IF(FD$9=$K433,#REF!,0)</f>
        <v>0</v>
      </c>
      <c r="FE433" s="739">
        <f>IF(FE$9=$K433,#REF!,0)</f>
        <v>0</v>
      </c>
      <c r="FF433" s="739">
        <f>IF(FF$9=$K433,#REF!,0)</f>
        <v>0</v>
      </c>
      <c r="FG433" s="739">
        <f>IF(FG$9=$K433,#REF!,0)</f>
        <v>0</v>
      </c>
      <c r="FH433" s="739">
        <f>IF(FH$9=$K433,#REF!,0)</f>
        <v>0</v>
      </c>
      <c r="FI433" s="739">
        <f>IF(FI$9=$K433,#REF!,0)</f>
        <v>0</v>
      </c>
      <c r="FJ433" s="739">
        <f>IF(FJ$9=$K433,#REF!,0)</f>
        <v>0</v>
      </c>
      <c r="FK433" s="739">
        <f>IF(FK$9=$K433,#REF!,0)</f>
        <v>0</v>
      </c>
      <c r="FL433" s="739">
        <f>IF(FL$9=$K433,#REF!,0)</f>
        <v>0</v>
      </c>
      <c r="FM433" s="739">
        <f>IF(FM$9=$K433,#REF!,0)</f>
        <v>0</v>
      </c>
      <c r="FN433" s="739">
        <f>IF(FN$9=$K433,#REF!,0)</f>
        <v>0</v>
      </c>
      <c r="FO433" s="739">
        <f>IF(FO$9=$K433,#REF!,0)</f>
        <v>0</v>
      </c>
      <c r="FP433" s="739">
        <f>IF(FP$9=$K433,#REF!,0)</f>
        <v>0</v>
      </c>
      <c r="FQ433" s="739">
        <f>IF(FQ$9=$K433,#REF!,0)</f>
        <v>0</v>
      </c>
      <c r="FS433" s="1097"/>
      <c r="FT433" s="713"/>
      <c r="FU433" s="739">
        <f t="shared" si="1270"/>
        <v>0</v>
      </c>
      <c r="FV433" s="739">
        <f t="shared" si="1270"/>
        <v>0</v>
      </c>
      <c r="FW433" s="739">
        <f t="shared" si="1270"/>
        <v>0</v>
      </c>
      <c r="FX433" s="739">
        <f t="shared" si="1270"/>
        <v>0</v>
      </c>
      <c r="FY433" s="739">
        <f t="shared" si="1270"/>
        <v>0</v>
      </c>
      <c r="FZ433" s="739">
        <f t="shared" si="1270"/>
        <v>0</v>
      </c>
      <c r="GA433" s="739">
        <f t="shared" si="1270"/>
        <v>0</v>
      </c>
      <c r="GB433" s="739">
        <f t="shared" si="1270"/>
        <v>0</v>
      </c>
      <c r="GC433" s="739">
        <f t="shared" si="1270"/>
        <v>0</v>
      </c>
      <c r="GD433" s="739">
        <f t="shared" si="1270"/>
        <v>0</v>
      </c>
      <c r="GE433" s="739">
        <f t="shared" si="1271"/>
        <v>0</v>
      </c>
      <c r="GF433" s="739">
        <f t="shared" si="1271"/>
        <v>0</v>
      </c>
      <c r="GG433" s="739">
        <f t="shared" si="1271"/>
        <v>0</v>
      </c>
      <c r="GH433" s="739">
        <f t="shared" si="1271"/>
        <v>0</v>
      </c>
      <c r="GI433" s="739">
        <f t="shared" si="1271"/>
        <v>0</v>
      </c>
      <c r="GJ433" s="739">
        <f t="shared" si="1271"/>
        <v>0</v>
      </c>
      <c r="GK433" s="739">
        <f t="shared" si="1271"/>
        <v>0</v>
      </c>
      <c r="GL433" s="739">
        <f t="shared" si="1271"/>
        <v>0</v>
      </c>
      <c r="GM433" s="739">
        <f t="shared" si="1271"/>
        <v>0</v>
      </c>
      <c r="GN433" s="739">
        <f t="shared" si="1271"/>
        <v>0</v>
      </c>
      <c r="GO433" s="1097"/>
      <c r="GP433" s="713"/>
      <c r="GQ433" s="1098">
        <f>IF(GQ$9=$N433,#REF!,0)</f>
        <v>0</v>
      </c>
      <c r="GR433" s="1098">
        <f>IF(GR$9=$N433,#REF!,0)</f>
        <v>0</v>
      </c>
      <c r="GS433" s="1098">
        <f>IF(GS$9=$N433,#REF!,0)</f>
        <v>0</v>
      </c>
      <c r="GT433" s="1098">
        <f>IF(GT$9=$N433,#REF!,0)</f>
        <v>0</v>
      </c>
      <c r="GU433" s="1098">
        <f>IF(GU$9=$N433,#REF!,0)</f>
        <v>0</v>
      </c>
      <c r="GV433" s="1098">
        <f>IF(GV$9=$N433,#REF!,0)</f>
        <v>0</v>
      </c>
      <c r="GW433" s="1098">
        <f>IF(GW$9=$N433,#REF!,0)</f>
        <v>0</v>
      </c>
      <c r="GX433" s="1098">
        <f>IF(GX$9=$N433,#REF!,0)</f>
        <v>0</v>
      </c>
      <c r="GY433" s="1098">
        <f>IF(GY$9=$N433,#REF!,0)</f>
        <v>0</v>
      </c>
      <c r="GZ433" s="1098" t="e">
        <f>IF(GZ$9=$N433,#REF!,0)</f>
        <v>#REF!</v>
      </c>
      <c r="HA433" s="1098">
        <f>IF(HA$9=$N433,#REF!,0)</f>
        <v>0</v>
      </c>
      <c r="HB433" s="1098">
        <f>IF(HB$9=$N433,#REF!,0)</f>
        <v>0</v>
      </c>
      <c r="HC433" s="1098">
        <f>IF(HC$9=$N433,#REF!,0)</f>
        <v>0</v>
      </c>
      <c r="HD433" s="1098">
        <f>IF(HD$9=$N433,#REF!,0)</f>
        <v>0</v>
      </c>
      <c r="HE433" s="1098">
        <f>IF(HE$9=$N433,#REF!,0)</f>
        <v>0</v>
      </c>
      <c r="HF433" s="1098">
        <f>IF(HF$9=$N433,#REF!,0)</f>
        <v>0</v>
      </c>
      <c r="HG433" s="1098">
        <f>IF(HG$9=$N433,#REF!,0)</f>
        <v>0</v>
      </c>
      <c r="HH433" s="1098">
        <f>IF(HH$9=$N433,#REF!,0)</f>
        <v>0</v>
      </c>
      <c r="HI433" s="1098">
        <f>IF(HI$9=$N433,#REF!,0)</f>
        <v>0</v>
      </c>
      <c r="HJ433" s="1098">
        <f>IF(HJ$9=$N433,#REF!,0)</f>
        <v>0</v>
      </c>
      <c r="HK433" s="1098">
        <f>IF(HK$9=$N433,#REF!,0)</f>
        <v>0</v>
      </c>
      <c r="HL433" s="1098">
        <f>IF(HL$9=$N433,#REF!,0)</f>
        <v>0</v>
      </c>
      <c r="HM433" s="1098">
        <f>IF(HM$9=$N433,#REF!,0)</f>
        <v>0</v>
      </c>
      <c r="HN433" s="1098">
        <f>IF(HN$9=$N433,#REF!,0)</f>
        <v>0</v>
      </c>
      <c r="HO433" s="1098">
        <f>IF(HO$9=$N433,#REF!,0)</f>
        <v>0</v>
      </c>
      <c r="HP433" s="1098">
        <f>IF(HP$9=$N433,#REF!,0)</f>
        <v>0</v>
      </c>
      <c r="HQ433" s="1098">
        <f>IF(HQ$9=$N433,#REF!,0)</f>
        <v>0</v>
      </c>
      <c r="HR433" s="1098">
        <f>IF(HR$9=$N433,#REF!,0)</f>
        <v>0</v>
      </c>
      <c r="HS433" s="1098">
        <f>IF(HS$9=$N433,#REF!,0)</f>
        <v>0</v>
      </c>
      <c r="HT433" s="1098">
        <f>IF(HT$9=$N433,#REF!,0)</f>
        <v>0</v>
      </c>
      <c r="HU433" s="1098">
        <f>IF(HU$9=$N433,#REF!,0)</f>
        <v>0</v>
      </c>
      <c r="HV433" s="1098">
        <f>IF(HV$9=$N433,#REF!,0)</f>
        <v>0</v>
      </c>
      <c r="HW433" s="1098">
        <f>IF(HW$9=$N433,#REF!,0)</f>
        <v>0</v>
      </c>
      <c r="HX433" s="1098">
        <f>IF(HX$9=$N433,#REF!,0)</f>
        <v>0</v>
      </c>
      <c r="HY433" s="1098">
        <f>IF(HY$9=$N433,#REF!,0)</f>
        <v>0</v>
      </c>
      <c r="HZ433" s="1098">
        <f>IF(HZ$9=$N433,#REF!,0)</f>
        <v>0</v>
      </c>
      <c r="IA433" s="1098">
        <f>IF(IA$9=$N433,#REF!,0)</f>
        <v>0</v>
      </c>
      <c r="IB433" s="1098">
        <f>IF(IB$9=$N433,#REF!,0)</f>
        <v>0</v>
      </c>
      <c r="IC433" s="1098">
        <f>IF(IC$9=$N433,#REF!,0)</f>
        <v>0</v>
      </c>
      <c r="ID433" s="1098">
        <f>IF(ID$9=$N433,#REF!,0)</f>
        <v>0</v>
      </c>
      <c r="IE433" s="1098">
        <f>IF(IE$9=$N433,#REF!,0)</f>
        <v>0</v>
      </c>
      <c r="IF433" s="1098">
        <f>IF(IF$9=$N433,#REF!,0)</f>
        <v>0</v>
      </c>
      <c r="IG433" s="1098">
        <f>IF(IG$9=$N433,#REF!,0)</f>
        <v>0</v>
      </c>
      <c r="IH433" s="1098">
        <f>IF(IH$9=$N433,#REF!,0)</f>
        <v>0</v>
      </c>
      <c r="II433" s="1098">
        <f>IF(II$9=$N433,#REF!,0)</f>
        <v>0</v>
      </c>
      <c r="IJ433" s="1098">
        <f>IF(IJ$9=$N433,#REF!,0)</f>
        <v>0</v>
      </c>
      <c r="IK433" s="1098">
        <f>IF(IK$9=$N433,#REF!,0)</f>
        <v>0</v>
      </c>
      <c r="IL433" s="1098">
        <f>IF(IL$9=$N433,#REF!,0)</f>
        <v>0</v>
      </c>
      <c r="IM433" s="1098">
        <f>IF(IM$9=$N433,#REF!,0)</f>
        <v>0</v>
      </c>
      <c r="IN433" s="1098">
        <f>IF(IN$9=$N433,#REF!,0)</f>
        <v>0</v>
      </c>
      <c r="IO433" s="1098">
        <f>IF(IO$9=$N433,#REF!,0)</f>
        <v>0</v>
      </c>
      <c r="IP433" s="1098">
        <f>IF(IP$9=$N433,#REF!,0)</f>
        <v>0</v>
      </c>
      <c r="IQ433" s="1098">
        <f>IF(IQ$9=$N433,#REF!,0)</f>
        <v>0</v>
      </c>
      <c r="IR433" s="1098">
        <f>IF(IR$9=$N433,#REF!,0)</f>
        <v>0</v>
      </c>
      <c r="IS433" s="1098">
        <f>IF(IS$9=$N433,#REF!,0)</f>
        <v>0</v>
      </c>
      <c r="IT433" s="1098">
        <f>IF(IT$9=$N433,#REF!,0)</f>
        <v>0</v>
      </c>
      <c r="IU433" s="1098">
        <f>IF(IU$9=$N433,#REF!,0)</f>
        <v>0</v>
      </c>
      <c r="IV433" s="1098">
        <f>IF(IV$9=$N433,#REF!,0)</f>
        <v>0</v>
      </c>
      <c r="IW433" s="1098">
        <f>IF(IW$9=$N433,#REF!,0)</f>
        <v>0</v>
      </c>
      <c r="IX433" s="1098">
        <f>IF(IX$9=$N433,#REF!,0)</f>
        <v>0</v>
      </c>
      <c r="IY433" s="1098">
        <f>IF(IY$9=$N433,#REF!,0)</f>
        <v>0</v>
      </c>
      <c r="IZ433" s="1098">
        <f>IF(IZ$9=$N433,#REF!,0)</f>
        <v>0</v>
      </c>
      <c r="JA433" s="1098">
        <f>IF(JA$9=$N433,#REF!,0)</f>
        <v>0</v>
      </c>
      <c r="JB433" s="1098">
        <f>IF(JB$9=$N433,#REF!,0)</f>
        <v>0</v>
      </c>
      <c r="JC433" s="1098">
        <f>IF(JC$9=$N433,#REF!,0)</f>
        <v>0</v>
      </c>
      <c r="JD433" s="1098">
        <f>IF(JD$9=$N433,#REF!,0)</f>
        <v>0</v>
      </c>
      <c r="JE433" s="1098">
        <f>IF(JE$9=$N433,#REF!,0)</f>
        <v>0</v>
      </c>
      <c r="JF433" s="1098">
        <f>IF(JF$9=$N433,#REF!,0)</f>
        <v>0</v>
      </c>
      <c r="JG433" s="1098">
        <f>IF(JG$9=$N433,#REF!,0)</f>
        <v>0</v>
      </c>
      <c r="JH433" s="1098">
        <f>IF(JH$9=$N433,#REF!,0)</f>
        <v>0</v>
      </c>
      <c r="JI433" s="1098">
        <f>IF(JI$9=$N433,#REF!,0)</f>
        <v>0</v>
      </c>
      <c r="JJ433" s="1098">
        <f>IF(JJ$9=$N433,#REF!,0)</f>
        <v>0</v>
      </c>
      <c r="JK433" s="1098">
        <f>IF(JK$9=$N433,#REF!,0)</f>
        <v>0</v>
      </c>
      <c r="JL433" s="1098">
        <f>IF(JL$9=$N433,#REF!,0)</f>
        <v>0</v>
      </c>
      <c r="JM433" s="1098">
        <f>IF(JM$9=$N433,#REF!,0)</f>
        <v>0</v>
      </c>
      <c r="JN433" s="1098">
        <f>IF(JN$9=$N433,#REF!,0)</f>
        <v>0</v>
      </c>
      <c r="JO433" s="1098">
        <f>IF(JO$9=$N433,#REF!,0)</f>
        <v>0</v>
      </c>
      <c r="JP433" s="1098">
        <f>IF(JP$9=$N433,#REF!,0)</f>
        <v>0</v>
      </c>
      <c r="JQ433" s="1098">
        <f>IF(JQ$9=$N433,#REF!,0)</f>
        <v>0</v>
      </c>
      <c r="JR433" s="1098">
        <f>IF(JR$9=$N433,#REF!,0)</f>
        <v>0</v>
      </c>
      <c r="JS433" s="1098">
        <f>IF(JS$9=$N433,#REF!,0)</f>
        <v>0</v>
      </c>
      <c r="JT433" s="1098">
        <f>IF(JT$9=$N433,#REF!,0)</f>
        <v>0</v>
      </c>
      <c r="JU433" s="1098">
        <f>IF(JU$9=$N433,#REF!,0)</f>
        <v>0</v>
      </c>
      <c r="JV433" s="1098">
        <f>IF(JV$9=$N433,#REF!,0)</f>
        <v>0</v>
      </c>
      <c r="JW433" s="1098">
        <f>IF(JW$9=$N433,#REF!,0)</f>
        <v>0</v>
      </c>
      <c r="JX433" s="681"/>
      <c r="JY433" s="713"/>
      <c r="JZ433" s="681">
        <f t="shared" si="1219"/>
        <v>0</v>
      </c>
      <c r="KA433" s="681">
        <f t="shared" si="1219"/>
        <v>0</v>
      </c>
      <c r="KB433" s="681">
        <f t="shared" si="1219"/>
        <v>0</v>
      </c>
      <c r="KC433" s="681">
        <f t="shared" si="1219"/>
        <v>0</v>
      </c>
      <c r="KD433" s="681">
        <f t="shared" si="1219"/>
        <v>0</v>
      </c>
      <c r="KE433" s="681">
        <f t="shared" si="1219"/>
        <v>0</v>
      </c>
      <c r="KF433" s="681">
        <f t="shared" si="1219"/>
        <v>0</v>
      </c>
      <c r="KG433" s="681">
        <f t="shared" si="1219"/>
        <v>0</v>
      </c>
      <c r="KH433" s="681">
        <f t="shared" si="1219"/>
        <v>0</v>
      </c>
      <c r="KI433" s="681">
        <f t="shared" si="1219"/>
        <v>0</v>
      </c>
      <c r="KJ433" s="681">
        <f t="shared" si="1219"/>
        <v>0</v>
      </c>
      <c r="KN433" s="1098">
        <f t="shared" si="1214"/>
        <v>0</v>
      </c>
      <c r="KO433" s="1098">
        <f t="shared" si="1214"/>
        <v>0</v>
      </c>
      <c r="KP433" s="1098">
        <f t="shared" si="1214"/>
        <v>0</v>
      </c>
      <c r="KQ433" s="1098">
        <f t="shared" si="1214"/>
        <v>0</v>
      </c>
      <c r="KR433" s="1098">
        <f t="shared" si="1214"/>
        <v>0</v>
      </c>
      <c r="KS433" s="1098">
        <f t="shared" si="1214"/>
        <v>0</v>
      </c>
      <c r="KT433" s="1098">
        <f t="shared" si="1214"/>
        <v>0</v>
      </c>
      <c r="KU433" s="1098">
        <f t="shared" si="1214"/>
        <v>0</v>
      </c>
      <c r="KV433" s="1098">
        <f t="shared" si="1214"/>
        <v>0</v>
      </c>
      <c r="KW433" s="1098">
        <f t="shared" si="1214"/>
        <v>0</v>
      </c>
      <c r="KX433" s="1098">
        <f t="shared" si="1214"/>
        <v>0</v>
      </c>
      <c r="KY433" s="1098">
        <f t="shared" si="1214"/>
        <v>0</v>
      </c>
      <c r="KZ433" s="1098">
        <f t="shared" si="1214"/>
        <v>0</v>
      </c>
      <c r="LA433" s="1098">
        <f t="shared" si="1214"/>
        <v>0</v>
      </c>
      <c r="LB433" s="1098">
        <f t="shared" si="1214"/>
        <v>0</v>
      </c>
      <c r="LC433" s="1098">
        <f t="shared" si="1214"/>
        <v>0</v>
      </c>
      <c r="LD433" s="1098">
        <f t="shared" si="1213"/>
        <v>0</v>
      </c>
      <c r="LE433" s="1098">
        <f t="shared" si="1213"/>
        <v>0</v>
      </c>
      <c r="LF433" s="1098">
        <f t="shared" si="1213"/>
        <v>0</v>
      </c>
      <c r="LG433" s="1098">
        <f t="shared" si="1213"/>
        <v>0</v>
      </c>
      <c r="LH433" s="1098">
        <f t="shared" si="1213"/>
        <v>0</v>
      </c>
      <c r="LI433" s="1098">
        <f t="shared" si="1213"/>
        <v>0</v>
      </c>
      <c r="LJ433" s="1098">
        <f t="shared" si="1213"/>
        <v>0</v>
      </c>
      <c r="LK433" s="1098">
        <f t="shared" si="1213"/>
        <v>0</v>
      </c>
      <c r="LL433" s="1098">
        <f t="shared" si="1213"/>
        <v>0</v>
      </c>
      <c r="LM433" s="1098">
        <f t="shared" si="1213"/>
        <v>0</v>
      </c>
      <c r="LN433" s="1098">
        <f t="shared" si="1213"/>
        <v>0</v>
      </c>
      <c r="LO433" s="1098">
        <f t="shared" si="1213"/>
        <v>0</v>
      </c>
      <c r="LP433" s="1098">
        <f t="shared" si="1213"/>
        <v>0</v>
      </c>
      <c r="LQ433" s="1098">
        <f t="shared" si="1213"/>
        <v>0</v>
      </c>
      <c r="LR433" s="1098">
        <f t="shared" si="1204"/>
        <v>0</v>
      </c>
      <c r="LS433" s="1098">
        <f t="shared" si="1106"/>
        <v>0</v>
      </c>
    </row>
    <row r="434" spans="1:331" s="680" customFormat="1" ht="20.100000000000001" customHeight="1" x14ac:dyDescent="0.35">
      <c r="A434" s="668"/>
      <c r="B434" s="871" t="s">
        <v>907</v>
      </c>
      <c r="C434" s="870" t="s">
        <v>9</v>
      </c>
      <c r="D434" s="871"/>
      <c r="E434" s="871"/>
      <c r="F434" s="871"/>
      <c r="G434" s="871"/>
      <c r="H434" s="871"/>
      <c r="I434" s="871"/>
      <c r="J434" s="871" t="s">
        <v>212</v>
      </c>
      <c r="K434" s="877"/>
      <c r="L434" s="879"/>
      <c r="M434" s="1381">
        <v>321</v>
      </c>
      <c r="N434" s="1381" t="s">
        <v>161</v>
      </c>
      <c r="O434" s="900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568"/>
      <c r="AJ434" s="45"/>
      <c r="AK434" s="45"/>
      <c r="AL434" s="45"/>
      <c r="AM434" s="45"/>
      <c r="AN434" s="1106"/>
      <c r="AO434" s="1106"/>
      <c r="AP434" s="1106"/>
      <c r="AQ434" s="1106"/>
      <c r="AR434" s="106">
        <f>SUM(AR435:AR437)</f>
        <v>0</v>
      </c>
      <c r="AS434" s="102"/>
      <c r="AT434" s="102"/>
      <c r="AU434" s="1106"/>
      <c r="AV434" s="106">
        <f>SUM(AV435:AV437)</f>
        <v>0</v>
      </c>
      <c r="AW434" s="106">
        <f>SUM(AW435:AW437)</f>
        <v>0</v>
      </c>
      <c r="AX434" s="106">
        <f>SUM(AX435:AX437)</f>
        <v>0</v>
      </c>
      <c r="AY434" s="106">
        <f>SUM(AY435:AY437)</f>
        <v>0</v>
      </c>
      <c r="AZ434" s="41"/>
      <c r="BA434" s="41"/>
      <c r="BB434" s="106">
        <f t="shared" si="1272"/>
        <v>0</v>
      </c>
      <c r="BC434" s="106">
        <f t="shared" si="1272"/>
        <v>0</v>
      </c>
      <c r="BD434" s="106">
        <f t="shared" si="1272"/>
        <v>0</v>
      </c>
      <c r="BE434" s="106">
        <f t="shared" si="1272"/>
        <v>0</v>
      </c>
      <c r="BF434" s="106">
        <f t="shared" si="1272"/>
        <v>3600</v>
      </c>
      <c r="BG434" s="106">
        <f t="shared" si="1272"/>
        <v>393.38</v>
      </c>
      <c r="BH434" s="106">
        <f t="shared" si="1272"/>
        <v>1400</v>
      </c>
      <c r="BI434" s="106">
        <f>SUM(BI435:BI437)</f>
        <v>0</v>
      </c>
      <c r="BJ434" s="106">
        <f>SUM(BJ435:BJ437)</f>
        <v>1400</v>
      </c>
      <c r="BK434" s="106">
        <f t="shared" si="1272"/>
        <v>0</v>
      </c>
      <c r="BL434" s="106">
        <f t="shared" ref="BL434" si="1278">IFERROR(BK434/BJ434*100,)</f>
        <v>0</v>
      </c>
      <c r="BM434" s="106"/>
      <c r="BN434" s="106"/>
      <c r="BO434" s="106">
        <f>SUM(BO435:BO437)</f>
        <v>900</v>
      </c>
      <c r="BP434" s="106"/>
      <c r="BQ434" s="106"/>
      <c r="BR434" s="106">
        <f t="shared" si="1273"/>
        <v>0</v>
      </c>
      <c r="BS434" s="106">
        <f t="shared" si="1273"/>
        <v>900</v>
      </c>
      <c r="BT434" s="106">
        <f>SUM(BT435:BT437)</f>
        <v>0</v>
      </c>
      <c r="BU434" s="106">
        <f t="shared" si="1273"/>
        <v>-900</v>
      </c>
      <c r="BV434" s="106">
        <f t="shared" si="1273"/>
        <v>900</v>
      </c>
      <c r="BW434" s="106"/>
      <c r="BX434" s="106"/>
      <c r="BY434" s="106">
        <f t="shared" si="1273"/>
        <v>0</v>
      </c>
      <c r="BZ434" s="106">
        <f>SUM(BZ435:BZ437)</f>
        <v>0</v>
      </c>
      <c r="CA434" s="106">
        <f t="shared" ref="CA434" si="1279">IFERROR(BZ434/BG434*100,)</f>
        <v>0</v>
      </c>
      <c r="CB434" s="106">
        <f t="shared" ref="CB434" si="1280">IFERROR(BZ434/BY434*100,)</f>
        <v>0</v>
      </c>
      <c r="CC434" s="106">
        <f>SUM(CC435:CC437)</f>
        <v>0</v>
      </c>
      <c r="CD434" s="106">
        <f>SUM(CD435:CD437)</f>
        <v>0</v>
      </c>
      <c r="CE434" s="106">
        <f>SUM(CE435:CE437)</f>
        <v>900</v>
      </c>
      <c r="CF434" s="106">
        <f>SUM(CF435:CF437)</f>
        <v>0</v>
      </c>
      <c r="CG434" s="106">
        <f t="shared" ref="CG434" si="1281">IFERROR(CF434/CE434*100,)</f>
        <v>0</v>
      </c>
      <c r="CH434" s="106">
        <f>SUM(CH435:CH437)</f>
        <v>0</v>
      </c>
      <c r="CI434" s="106">
        <f>SUM(CI435:CI437)</f>
        <v>900</v>
      </c>
      <c r="CJ434" s="106"/>
      <c r="CK434" s="106">
        <f t="shared" ref="CK434" si="1282">IFERROR(CJ434/CI434*100,)</f>
        <v>0</v>
      </c>
      <c r="CL434" s="106">
        <f>SUM(CL435:CL437)</f>
        <v>0</v>
      </c>
      <c r="CM434" s="106">
        <f>SUM(CM435:CM437)</f>
        <v>900</v>
      </c>
      <c r="CN434" s="106"/>
      <c r="CO434" s="106">
        <f t="shared" ref="CO434" si="1283">IFERROR(CN434/CM434*100,)</f>
        <v>0</v>
      </c>
      <c r="CP434" s="106">
        <f>SUM(CP435:CP437)</f>
        <v>0</v>
      </c>
      <c r="CQ434" s="106">
        <f>SUM(CQ435:CQ437)</f>
        <v>900</v>
      </c>
      <c r="CR434" s="106">
        <f>SUM(CR435:CR437)</f>
        <v>0</v>
      </c>
      <c r="CS434" s="106">
        <f t="shared" ref="CS434" si="1284">IFERROR(CR434/CQ434*100,)</f>
        <v>0</v>
      </c>
      <c r="CT434" s="106">
        <f>SUM(CT435:CT437)</f>
        <v>0</v>
      </c>
      <c r="CU434" s="106">
        <f>SUM(CU435:CU437)</f>
        <v>900</v>
      </c>
      <c r="CV434" s="106">
        <f>SUM(CV435:CV437)</f>
        <v>0</v>
      </c>
      <c r="CW434" s="106">
        <f t="shared" ref="CW434" si="1285">IFERROR(CV434/CU434*100,)</f>
        <v>0</v>
      </c>
      <c r="CX434" s="106">
        <f t="shared" si="1274"/>
        <v>0</v>
      </c>
      <c r="CY434" s="106">
        <f t="shared" si="1274"/>
        <v>900</v>
      </c>
      <c r="CZ434" s="120">
        <f t="shared" si="1274"/>
        <v>0</v>
      </c>
      <c r="DA434" s="120">
        <f t="shared" si="1274"/>
        <v>0</v>
      </c>
      <c r="DB434" s="106">
        <v>7370</v>
      </c>
      <c r="DC434" s="120">
        <f>SUM(DC435:DC437)</f>
        <v>0</v>
      </c>
      <c r="DD434" s="120">
        <f t="shared" ref="DD434" si="1286">IFERROR(DC434/DB434*100,)</f>
        <v>0</v>
      </c>
      <c r="DE434" s="120">
        <f t="shared" ref="DE434" si="1287">IFERROR(DC434/DK434*100,)</f>
        <v>0</v>
      </c>
      <c r="DF434" s="120">
        <v>10370</v>
      </c>
      <c r="DG434" s="120">
        <f t="shared" si="1274"/>
        <v>1200</v>
      </c>
      <c r="DH434" s="106">
        <f t="shared" si="1274"/>
        <v>0</v>
      </c>
      <c r="DI434" s="120">
        <f t="shared" ref="DI434" si="1288">IFERROR(DH434/DG434*100,)</f>
        <v>0</v>
      </c>
      <c r="DJ434" s="106">
        <f>SUM(DJ435:DJ437)</f>
        <v>0</v>
      </c>
      <c r="DK434" s="120">
        <f>SUM(DK435:DK437)</f>
        <v>1200</v>
      </c>
      <c r="DL434" s="120">
        <f t="shared" ref="DL434" si="1289">IFERROR(DF434/DK434*100,)</f>
        <v>864.16666666666674</v>
      </c>
      <c r="DM434" s="106">
        <f>SUM(DM435:DM437)</f>
        <v>0</v>
      </c>
      <c r="DN434" s="120">
        <f>SUM(DN435:DN437)</f>
        <v>1200</v>
      </c>
      <c r="DO434" s="120">
        <f>SUM(DO435:DO437)</f>
        <v>0</v>
      </c>
      <c r="DP434" s="120">
        <f t="shared" ref="DP434" si="1290">IFERROR(DO434/DN434*100,)</f>
        <v>0</v>
      </c>
      <c r="DQ434" s="120">
        <f>SUM(DQ435:DQ437)</f>
        <v>0</v>
      </c>
      <c r="DR434" s="120">
        <f>SUM(DR435:DR437)</f>
        <v>1200</v>
      </c>
      <c r="DS434" s="120">
        <f>SUM(DS435:DS437)</f>
        <v>0</v>
      </c>
      <c r="DT434" s="120">
        <f t="shared" ref="DT434" si="1291">IFERROR(DS434/DR434*100,)</f>
        <v>0</v>
      </c>
      <c r="DU434" s="120">
        <f t="shared" si="1275"/>
        <v>-1200</v>
      </c>
      <c r="DV434" s="120">
        <f t="shared" si="1275"/>
        <v>0</v>
      </c>
      <c r="DW434" s="120">
        <f t="shared" si="1275"/>
        <v>2000</v>
      </c>
      <c r="DX434" s="120">
        <f t="shared" si="1275"/>
        <v>0</v>
      </c>
      <c r="DY434" s="120">
        <f t="shared" si="1275"/>
        <v>0</v>
      </c>
      <c r="DZ434" s="120">
        <f t="shared" si="1276"/>
        <v>0</v>
      </c>
      <c r="EA434" s="120">
        <f t="shared" si="1275"/>
        <v>2000</v>
      </c>
      <c r="EB434" s="120">
        <f t="shared" si="1275"/>
        <v>0</v>
      </c>
      <c r="EC434" s="120">
        <f t="shared" ref="EC434" si="1292">IFERROR(EB434/EA434*100,)</f>
        <v>0</v>
      </c>
      <c r="ED434" s="120">
        <f>SUM(ED435:ED437)</f>
        <v>0</v>
      </c>
      <c r="EE434" s="120">
        <f>SUM(EE435:EE437)</f>
        <v>2000</v>
      </c>
      <c r="EF434" s="120">
        <f>SUM(EF435:EF437)</f>
        <v>0</v>
      </c>
      <c r="EG434" s="120">
        <f t="shared" ref="EG434" si="1293">IFERROR(EF434/EE434*100,)</f>
        <v>0</v>
      </c>
      <c r="EH434" s="120" t="e">
        <f>SUM(EH435:EH437)</f>
        <v>#REF!</v>
      </c>
      <c r="EI434" s="120">
        <f>IFERROR(#REF!/DZ434*100,)</f>
        <v>0</v>
      </c>
      <c r="EJ434" s="120">
        <f>IFERROR(#REF!/#REF!*100,)</f>
        <v>0</v>
      </c>
      <c r="EK434" s="120">
        <f t="shared" si="1277"/>
        <v>3000</v>
      </c>
      <c r="EL434" s="120">
        <f t="shared" si="1277"/>
        <v>0</v>
      </c>
      <c r="EM434" s="120">
        <f t="shared" si="1277"/>
        <v>0</v>
      </c>
      <c r="EN434" s="838"/>
      <c r="EO434" s="838"/>
      <c r="EP434" s="838"/>
      <c r="EQ434" s="838"/>
      <c r="ER434" s="838"/>
      <c r="ES434" s="146">
        <f t="shared" si="1269"/>
        <v>0</v>
      </c>
      <c r="EW434" s="713"/>
      <c r="EX434" s="739">
        <f>IF(EX$9=$K434,#REF!,0)</f>
        <v>0</v>
      </c>
      <c r="EY434" s="739">
        <f>IF(EY$9=$K434,#REF!,0)</f>
        <v>0</v>
      </c>
      <c r="EZ434" s="739">
        <f>IF(EZ$9=$K434,#REF!,0)</f>
        <v>0</v>
      </c>
      <c r="FA434" s="739">
        <f>IF(FA$9=$K434,#REF!,0)</f>
        <v>0</v>
      </c>
      <c r="FB434" s="739">
        <f>IF(FB$9=$K434,#REF!,0)</f>
        <v>0</v>
      </c>
      <c r="FC434" s="739">
        <f>IF(FC$9=$K434,#REF!,0)</f>
        <v>0</v>
      </c>
      <c r="FD434" s="739">
        <f>IF(FD$9=$K434,#REF!,0)</f>
        <v>0</v>
      </c>
      <c r="FE434" s="739">
        <f>IF(FE$9=$K434,#REF!,0)</f>
        <v>0</v>
      </c>
      <c r="FF434" s="739">
        <f>IF(FF$9=$K434,#REF!,0)</f>
        <v>0</v>
      </c>
      <c r="FG434" s="739">
        <f>IF(FG$9=$K434,#REF!,0)</f>
        <v>0</v>
      </c>
      <c r="FH434" s="739">
        <f>IF(FH$9=$K434,#REF!,0)</f>
        <v>0</v>
      </c>
      <c r="FI434" s="739">
        <f>IF(FI$9=$K434,#REF!,0)</f>
        <v>0</v>
      </c>
      <c r="FJ434" s="739">
        <f>IF(FJ$9=$K434,#REF!,0)</f>
        <v>0</v>
      </c>
      <c r="FK434" s="739">
        <f>IF(FK$9=$K434,#REF!,0)</f>
        <v>0</v>
      </c>
      <c r="FL434" s="739">
        <f>IF(FL$9=$K434,#REF!,0)</f>
        <v>0</v>
      </c>
      <c r="FM434" s="739">
        <f>IF(FM$9=$K434,#REF!,0)</f>
        <v>0</v>
      </c>
      <c r="FN434" s="739">
        <f>IF(FN$9=$K434,#REF!,0)</f>
        <v>0</v>
      </c>
      <c r="FO434" s="739">
        <f>IF(FO$9=$K434,#REF!,0)</f>
        <v>0</v>
      </c>
      <c r="FP434" s="739">
        <f>IF(FP$9=$K434,#REF!,0)</f>
        <v>0</v>
      </c>
      <c r="FQ434" s="739">
        <f>IF(FQ$9=$K434,#REF!,0)</f>
        <v>0</v>
      </c>
      <c r="FS434" s="1097"/>
      <c r="FT434" s="713"/>
      <c r="FU434" s="739">
        <f t="shared" si="1270"/>
        <v>0</v>
      </c>
      <c r="FV434" s="739">
        <f t="shared" si="1270"/>
        <v>0</v>
      </c>
      <c r="FW434" s="739">
        <f t="shared" si="1270"/>
        <v>0</v>
      </c>
      <c r="FX434" s="739">
        <f t="shared" si="1270"/>
        <v>0</v>
      </c>
      <c r="FY434" s="739">
        <f t="shared" si="1270"/>
        <v>0</v>
      </c>
      <c r="FZ434" s="739">
        <f t="shared" si="1270"/>
        <v>0</v>
      </c>
      <c r="GA434" s="739">
        <f t="shared" si="1270"/>
        <v>0</v>
      </c>
      <c r="GB434" s="739">
        <f t="shared" si="1270"/>
        <v>0</v>
      </c>
      <c r="GC434" s="739">
        <f t="shared" si="1270"/>
        <v>0</v>
      </c>
      <c r="GD434" s="739">
        <f t="shared" si="1270"/>
        <v>0</v>
      </c>
      <c r="GE434" s="739">
        <f t="shared" si="1271"/>
        <v>0</v>
      </c>
      <c r="GF434" s="739">
        <f t="shared" si="1271"/>
        <v>0</v>
      </c>
      <c r="GG434" s="739">
        <f t="shared" si="1271"/>
        <v>0</v>
      </c>
      <c r="GH434" s="739">
        <f t="shared" si="1271"/>
        <v>0</v>
      </c>
      <c r="GI434" s="739">
        <f t="shared" si="1271"/>
        <v>0</v>
      </c>
      <c r="GJ434" s="739">
        <f t="shared" si="1271"/>
        <v>0</v>
      </c>
      <c r="GK434" s="739">
        <f t="shared" si="1271"/>
        <v>0</v>
      </c>
      <c r="GL434" s="739">
        <f t="shared" si="1271"/>
        <v>0</v>
      </c>
      <c r="GM434" s="739">
        <f t="shared" si="1271"/>
        <v>0</v>
      </c>
      <c r="GN434" s="739">
        <f t="shared" si="1271"/>
        <v>0</v>
      </c>
      <c r="GO434" s="1097"/>
      <c r="GP434" s="713"/>
      <c r="GQ434" s="1098">
        <f>IF(GQ$9=$N434,#REF!,0)</f>
        <v>0</v>
      </c>
      <c r="GR434" s="1098">
        <f>IF(GR$9=$N434,#REF!,0)</f>
        <v>0</v>
      </c>
      <c r="GS434" s="1098">
        <f>IF(GS$9=$N434,#REF!,0)</f>
        <v>0</v>
      </c>
      <c r="GT434" s="1098">
        <f>IF(GT$9=$N434,#REF!,0)</f>
        <v>0</v>
      </c>
      <c r="GU434" s="1098">
        <f>IF(GU$9=$N434,#REF!,0)</f>
        <v>0</v>
      </c>
      <c r="GV434" s="1098">
        <f>IF(GV$9=$N434,#REF!,0)</f>
        <v>0</v>
      </c>
      <c r="GW434" s="1098">
        <f>IF(GW$9=$N434,#REF!,0)</f>
        <v>0</v>
      </c>
      <c r="GX434" s="1098">
        <f>IF(GX$9=$N434,#REF!,0)</f>
        <v>0</v>
      </c>
      <c r="GY434" s="1098">
        <f>IF(GY$9=$N434,#REF!,0)</f>
        <v>0</v>
      </c>
      <c r="GZ434" s="1098">
        <f>IF(GZ$9=$N434,#REF!,0)</f>
        <v>0</v>
      </c>
      <c r="HA434" s="1098">
        <f>IF(HA$9=$N434,#REF!,0)</f>
        <v>0</v>
      </c>
      <c r="HB434" s="1098">
        <f>IF(HB$9=$N434,#REF!,0)</f>
        <v>0</v>
      </c>
      <c r="HC434" s="1098">
        <f>IF(HC$9=$N434,#REF!,0)</f>
        <v>0</v>
      </c>
      <c r="HD434" s="1098">
        <f>IF(HD$9=$N434,#REF!,0)</f>
        <v>0</v>
      </c>
      <c r="HE434" s="1098">
        <f>IF(HE$9=$N434,#REF!,0)</f>
        <v>0</v>
      </c>
      <c r="HF434" s="1098">
        <f>IF(HF$9=$N434,#REF!,0)</f>
        <v>0</v>
      </c>
      <c r="HG434" s="1098">
        <f>IF(HG$9=$N434,#REF!,0)</f>
        <v>0</v>
      </c>
      <c r="HH434" s="1098">
        <f>IF(HH$9=$N434,#REF!,0)</f>
        <v>0</v>
      </c>
      <c r="HI434" s="1098">
        <f>IF(HI$9=$N434,#REF!,0)</f>
        <v>0</v>
      </c>
      <c r="HJ434" s="1098">
        <f>IF(HJ$9=$N434,#REF!,0)</f>
        <v>0</v>
      </c>
      <c r="HK434" s="1098">
        <f>IF(HK$9=$N434,#REF!,0)</f>
        <v>0</v>
      </c>
      <c r="HL434" s="1098">
        <f>IF(HL$9=$N434,#REF!,0)</f>
        <v>0</v>
      </c>
      <c r="HM434" s="1098">
        <f>IF(HM$9=$N434,#REF!,0)</f>
        <v>0</v>
      </c>
      <c r="HN434" s="1098">
        <f>IF(HN$9=$N434,#REF!,0)</f>
        <v>0</v>
      </c>
      <c r="HO434" s="1098">
        <f>IF(HO$9=$N434,#REF!,0)</f>
        <v>0</v>
      </c>
      <c r="HP434" s="1098">
        <f>IF(HP$9=$N434,#REF!,0)</f>
        <v>0</v>
      </c>
      <c r="HQ434" s="1098">
        <f>IF(HQ$9=$N434,#REF!,0)</f>
        <v>0</v>
      </c>
      <c r="HR434" s="1098">
        <f>IF(HR$9=$N434,#REF!,0)</f>
        <v>0</v>
      </c>
      <c r="HS434" s="1098">
        <f>IF(HS$9=$N434,#REF!,0)</f>
        <v>0</v>
      </c>
      <c r="HT434" s="1098">
        <f>IF(HT$9=$N434,#REF!,0)</f>
        <v>0</v>
      </c>
      <c r="HU434" s="1098">
        <f>IF(HU$9=$N434,#REF!,0)</f>
        <v>0</v>
      </c>
      <c r="HV434" s="1098">
        <f>IF(HV$9=$N434,#REF!,0)</f>
        <v>0</v>
      </c>
      <c r="HW434" s="1098">
        <f>IF(HW$9=$N434,#REF!,0)</f>
        <v>0</v>
      </c>
      <c r="HX434" s="1098">
        <f>IF(HX$9=$N434,#REF!,0)</f>
        <v>0</v>
      </c>
      <c r="HY434" s="1098">
        <f>IF(HY$9=$N434,#REF!,0)</f>
        <v>0</v>
      </c>
      <c r="HZ434" s="1098">
        <f>IF(HZ$9=$N434,#REF!,0)</f>
        <v>0</v>
      </c>
      <c r="IA434" s="1098">
        <f>IF(IA$9=$N434,#REF!,0)</f>
        <v>0</v>
      </c>
      <c r="IB434" s="1098">
        <f>IF(IB$9=$N434,#REF!,0)</f>
        <v>0</v>
      </c>
      <c r="IC434" s="1098">
        <f>IF(IC$9=$N434,#REF!,0)</f>
        <v>0</v>
      </c>
      <c r="ID434" s="1098">
        <f>IF(ID$9=$N434,#REF!,0)</f>
        <v>0</v>
      </c>
      <c r="IE434" s="1098">
        <f>IF(IE$9=$N434,#REF!,0)</f>
        <v>0</v>
      </c>
      <c r="IF434" s="1098">
        <f>IF(IF$9=$N434,#REF!,0)</f>
        <v>0</v>
      </c>
      <c r="IG434" s="1098">
        <f>IF(IG$9=$N434,#REF!,0)</f>
        <v>0</v>
      </c>
      <c r="IH434" s="1098">
        <f>IF(IH$9=$N434,#REF!,0)</f>
        <v>0</v>
      </c>
      <c r="II434" s="1098">
        <f>IF(II$9=$N434,#REF!,0)</f>
        <v>0</v>
      </c>
      <c r="IJ434" s="1098">
        <f>IF(IJ$9=$N434,#REF!,0)</f>
        <v>0</v>
      </c>
      <c r="IK434" s="1098">
        <f>IF(IK$9=$N434,#REF!,0)</f>
        <v>0</v>
      </c>
      <c r="IL434" s="1098">
        <f>IF(IL$9=$N434,#REF!,0)</f>
        <v>0</v>
      </c>
      <c r="IM434" s="1098">
        <f>IF(IM$9=$N434,#REF!,0)</f>
        <v>0</v>
      </c>
      <c r="IN434" s="1098">
        <f>IF(IN$9=$N434,#REF!,0)</f>
        <v>0</v>
      </c>
      <c r="IO434" s="1098">
        <f>IF(IO$9=$N434,#REF!,0)</f>
        <v>0</v>
      </c>
      <c r="IP434" s="1098">
        <f>IF(IP$9=$N434,#REF!,0)</f>
        <v>0</v>
      </c>
      <c r="IQ434" s="1098">
        <f>IF(IQ$9=$N434,#REF!,0)</f>
        <v>0</v>
      </c>
      <c r="IR434" s="1098">
        <f>IF(IR$9=$N434,#REF!,0)</f>
        <v>0</v>
      </c>
      <c r="IS434" s="1098">
        <f>IF(IS$9=$N434,#REF!,0)</f>
        <v>0</v>
      </c>
      <c r="IT434" s="1098">
        <f>IF(IT$9=$N434,#REF!,0)</f>
        <v>0</v>
      </c>
      <c r="IU434" s="1098">
        <f>IF(IU$9=$N434,#REF!,0)</f>
        <v>0</v>
      </c>
      <c r="IV434" s="1098">
        <f>IF(IV$9=$N434,#REF!,0)</f>
        <v>0</v>
      </c>
      <c r="IW434" s="1098">
        <f>IF(IW$9=$N434,#REF!,0)</f>
        <v>0</v>
      </c>
      <c r="IX434" s="1098">
        <f>IF(IX$9=$N434,#REF!,0)</f>
        <v>0</v>
      </c>
      <c r="IY434" s="1098">
        <f>IF(IY$9=$N434,#REF!,0)</f>
        <v>0</v>
      </c>
      <c r="IZ434" s="1098">
        <f>IF(IZ$9=$N434,#REF!,0)</f>
        <v>0</v>
      </c>
      <c r="JA434" s="1098">
        <f>IF(JA$9=$N434,#REF!,0)</f>
        <v>0</v>
      </c>
      <c r="JB434" s="1098">
        <f>IF(JB$9=$N434,#REF!,0)</f>
        <v>0</v>
      </c>
      <c r="JC434" s="1098">
        <f>IF(JC$9=$N434,#REF!,0)</f>
        <v>0</v>
      </c>
      <c r="JD434" s="1098">
        <f>IF(JD$9=$N434,#REF!,0)</f>
        <v>0</v>
      </c>
      <c r="JE434" s="1098">
        <f>IF(JE$9=$N434,#REF!,0)</f>
        <v>0</v>
      </c>
      <c r="JF434" s="1098">
        <f>IF(JF$9=$N434,#REF!,0)</f>
        <v>0</v>
      </c>
      <c r="JG434" s="1098">
        <f>IF(JG$9=$N434,#REF!,0)</f>
        <v>0</v>
      </c>
      <c r="JH434" s="1098">
        <f>IF(JH$9=$N434,#REF!,0)</f>
        <v>0</v>
      </c>
      <c r="JI434" s="1098">
        <f>IF(JI$9=$N434,#REF!,0)</f>
        <v>0</v>
      </c>
      <c r="JJ434" s="1098">
        <f>IF(JJ$9=$N434,#REF!,0)</f>
        <v>0</v>
      </c>
      <c r="JK434" s="1098">
        <f>IF(JK$9=$N434,#REF!,0)</f>
        <v>0</v>
      </c>
      <c r="JL434" s="1098">
        <f>IF(JL$9=$N434,#REF!,0)</f>
        <v>0</v>
      </c>
      <c r="JM434" s="1098">
        <f>IF(JM$9=$N434,#REF!,0)</f>
        <v>0</v>
      </c>
      <c r="JN434" s="1098">
        <f>IF(JN$9=$N434,#REF!,0)</f>
        <v>0</v>
      </c>
      <c r="JO434" s="1098">
        <f>IF(JO$9=$N434,#REF!,0)</f>
        <v>0</v>
      </c>
      <c r="JP434" s="1098">
        <f>IF(JP$9=$N434,#REF!,0)</f>
        <v>0</v>
      </c>
      <c r="JQ434" s="1098">
        <f>IF(JQ$9=$N434,#REF!,0)</f>
        <v>0</v>
      </c>
      <c r="JR434" s="1098">
        <f>IF(JR$9=$N434,#REF!,0)</f>
        <v>0</v>
      </c>
      <c r="JS434" s="1098">
        <f>IF(JS$9=$N434,#REF!,0)</f>
        <v>0</v>
      </c>
      <c r="JT434" s="1098">
        <f>IF(JT$9=$N434,#REF!,0)</f>
        <v>0</v>
      </c>
      <c r="JU434" s="1098">
        <f>IF(JU$9=$N434,#REF!,0)</f>
        <v>0</v>
      </c>
      <c r="JV434" s="1098">
        <f>IF(JV$9=$N434,#REF!,0)</f>
        <v>0</v>
      </c>
      <c r="JW434" s="1098">
        <f>IF(JW$9=$N434,#REF!,0)</f>
        <v>0</v>
      </c>
      <c r="JX434" s="681"/>
      <c r="JY434" s="713"/>
      <c r="JZ434" s="681">
        <f t="shared" si="1219"/>
        <v>0</v>
      </c>
      <c r="KA434" s="681">
        <f t="shared" si="1219"/>
        <v>0</v>
      </c>
      <c r="KB434" s="681">
        <f t="shared" si="1219"/>
        <v>0</v>
      </c>
      <c r="KC434" s="681">
        <f t="shared" si="1219"/>
        <v>0</v>
      </c>
      <c r="KD434" s="681">
        <f t="shared" si="1219"/>
        <v>0</v>
      </c>
      <c r="KE434" s="681">
        <f t="shared" si="1219"/>
        <v>0</v>
      </c>
      <c r="KF434" s="681">
        <f t="shared" si="1219"/>
        <v>0</v>
      </c>
      <c r="KG434" s="681">
        <f t="shared" si="1219"/>
        <v>0</v>
      </c>
      <c r="KH434" s="681">
        <f t="shared" si="1219"/>
        <v>0</v>
      </c>
      <c r="KI434" s="681">
        <f t="shared" si="1219"/>
        <v>0</v>
      </c>
      <c r="KJ434" s="681">
        <f t="shared" si="1219"/>
        <v>0</v>
      </c>
      <c r="KN434" s="1098">
        <f t="shared" si="1214"/>
        <v>0</v>
      </c>
      <c r="KO434" s="1098">
        <f t="shared" si="1214"/>
        <v>0</v>
      </c>
      <c r="KP434" s="1098">
        <f t="shared" si="1214"/>
        <v>0</v>
      </c>
      <c r="KQ434" s="1098">
        <f t="shared" si="1214"/>
        <v>0</v>
      </c>
      <c r="KR434" s="1098">
        <f t="shared" si="1214"/>
        <v>0</v>
      </c>
      <c r="KS434" s="1098">
        <f t="shared" si="1214"/>
        <v>0</v>
      </c>
      <c r="KT434" s="1098">
        <f t="shared" si="1214"/>
        <v>0</v>
      </c>
      <c r="KU434" s="1098">
        <f t="shared" si="1214"/>
        <v>0</v>
      </c>
      <c r="KV434" s="1098">
        <f t="shared" si="1214"/>
        <v>0</v>
      </c>
      <c r="KW434" s="1098">
        <f t="shared" si="1214"/>
        <v>0</v>
      </c>
      <c r="KX434" s="1098">
        <f t="shared" si="1214"/>
        <v>0</v>
      </c>
      <c r="KY434" s="1098">
        <f t="shared" si="1214"/>
        <v>0</v>
      </c>
      <c r="KZ434" s="1098">
        <f t="shared" si="1214"/>
        <v>0</v>
      </c>
      <c r="LA434" s="1098">
        <f t="shared" si="1214"/>
        <v>0</v>
      </c>
      <c r="LB434" s="1098">
        <f t="shared" si="1214"/>
        <v>0</v>
      </c>
      <c r="LC434" s="1098">
        <f t="shared" si="1214"/>
        <v>0</v>
      </c>
      <c r="LD434" s="1098">
        <f t="shared" si="1213"/>
        <v>0</v>
      </c>
      <c r="LE434" s="1098">
        <f t="shared" si="1213"/>
        <v>0</v>
      </c>
      <c r="LF434" s="1098">
        <f t="shared" si="1213"/>
        <v>0</v>
      </c>
      <c r="LG434" s="1098">
        <f t="shared" si="1213"/>
        <v>0</v>
      </c>
      <c r="LH434" s="1098">
        <f t="shared" si="1213"/>
        <v>0</v>
      </c>
      <c r="LI434" s="1098">
        <f t="shared" si="1213"/>
        <v>0</v>
      </c>
      <c r="LJ434" s="1098">
        <f t="shared" si="1213"/>
        <v>0</v>
      </c>
      <c r="LK434" s="1098">
        <f t="shared" si="1213"/>
        <v>0</v>
      </c>
      <c r="LL434" s="1098">
        <f t="shared" si="1213"/>
        <v>0</v>
      </c>
      <c r="LM434" s="1098">
        <f t="shared" si="1213"/>
        <v>0</v>
      </c>
      <c r="LN434" s="1098">
        <f t="shared" si="1213"/>
        <v>0</v>
      </c>
      <c r="LO434" s="1098">
        <f t="shared" si="1213"/>
        <v>0</v>
      </c>
      <c r="LP434" s="1098">
        <f t="shared" si="1213"/>
        <v>0</v>
      </c>
      <c r="LQ434" s="1098">
        <f t="shared" si="1213"/>
        <v>0</v>
      </c>
      <c r="LR434" s="1098">
        <f t="shared" si="1204"/>
        <v>0</v>
      </c>
      <c r="LS434" s="1098">
        <f t="shared" si="1106"/>
        <v>0</v>
      </c>
    </row>
    <row r="435" spans="1:331" s="680" customFormat="1" x14ac:dyDescent="0.35">
      <c r="A435" s="668"/>
      <c r="B435" s="871"/>
      <c r="C435" s="870"/>
      <c r="D435" s="871"/>
      <c r="E435" s="871"/>
      <c r="F435" s="871"/>
      <c r="G435" s="871"/>
      <c r="H435" s="871"/>
      <c r="I435" s="871"/>
      <c r="J435" s="871" t="s">
        <v>212</v>
      </c>
      <c r="K435" s="877"/>
      <c r="L435" s="879"/>
      <c r="M435" s="879"/>
      <c r="N435" s="867">
        <v>3212</v>
      </c>
      <c r="O435" s="896" t="s">
        <v>259</v>
      </c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635"/>
      <c r="AJ435" s="31"/>
      <c r="AK435" s="31"/>
      <c r="AL435" s="31"/>
      <c r="AM435" s="31"/>
      <c r="AN435" s="54"/>
      <c r="AO435" s="54"/>
      <c r="AP435" s="54"/>
      <c r="AQ435" s="54"/>
      <c r="AR435" s="107">
        <v>0</v>
      </c>
      <c r="AS435" s="54"/>
      <c r="AT435" s="54"/>
      <c r="AU435" s="54"/>
      <c r="AV435" s="107">
        <v>0</v>
      </c>
      <c r="AW435" s="102">
        <v>0</v>
      </c>
      <c r="AX435" s="102">
        <v>0</v>
      </c>
      <c r="AY435" s="107">
        <f>(BB435-AV435)</f>
        <v>0</v>
      </c>
      <c r="AZ435" s="45"/>
      <c r="BA435" s="45"/>
      <c r="BB435" s="54">
        <v>0</v>
      </c>
      <c r="BC435" s="54">
        <v>0</v>
      </c>
      <c r="BD435" s="107">
        <v>0</v>
      </c>
      <c r="BE435" s="54">
        <v>0</v>
      </c>
      <c r="BF435" s="54">
        <v>3100</v>
      </c>
      <c r="BG435" s="54">
        <v>0</v>
      </c>
      <c r="BH435" s="54">
        <v>900</v>
      </c>
      <c r="BI435" s="107">
        <f>(BJ435-BH435)</f>
        <v>0</v>
      </c>
      <c r="BJ435" s="54">
        <v>900</v>
      </c>
      <c r="BK435" s="54">
        <v>0</v>
      </c>
      <c r="BL435" s="107">
        <f t="shared" si="1206"/>
        <v>0</v>
      </c>
      <c r="BM435" s="107"/>
      <c r="BN435" s="107"/>
      <c r="BO435" s="54">
        <v>900</v>
      </c>
      <c r="BP435" s="54"/>
      <c r="BQ435" s="54"/>
      <c r="BR435" s="107">
        <f>(BS435-BO435)</f>
        <v>0</v>
      </c>
      <c r="BS435" s="54">
        <v>900</v>
      </c>
      <c r="BT435" s="54">
        <v>0</v>
      </c>
      <c r="BU435" s="107">
        <f>(BY435-BO435)</f>
        <v>-900</v>
      </c>
      <c r="BV435" s="54">
        <v>900</v>
      </c>
      <c r="BW435" s="54"/>
      <c r="BX435" s="54"/>
      <c r="BY435" s="54">
        <v>0</v>
      </c>
      <c r="BZ435" s="54">
        <v>0</v>
      </c>
      <c r="CA435" s="54">
        <f t="shared" si="1207"/>
        <v>0</v>
      </c>
      <c r="CB435" s="54">
        <f t="shared" si="1208"/>
        <v>0</v>
      </c>
      <c r="CC435" s="54"/>
      <c r="CD435" s="54"/>
      <c r="CE435" s="54">
        <v>900</v>
      </c>
      <c r="CF435" s="54"/>
      <c r="CG435" s="54">
        <f t="shared" si="1209"/>
        <v>0</v>
      </c>
      <c r="CH435" s="54">
        <f>(CI435-CE435)</f>
        <v>0</v>
      </c>
      <c r="CI435" s="54">
        <v>900</v>
      </c>
      <c r="CJ435" s="54"/>
      <c r="CK435" s="54">
        <f t="shared" si="1184"/>
        <v>0</v>
      </c>
      <c r="CL435" s="54">
        <f>(CM435-CI435)</f>
        <v>0</v>
      </c>
      <c r="CM435" s="54">
        <v>900</v>
      </c>
      <c r="CN435" s="54"/>
      <c r="CO435" s="54">
        <f t="shared" si="1185"/>
        <v>0</v>
      </c>
      <c r="CP435" s="54">
        <f>(CQ435-CM435)</f>
        <v>0</v>
      </c>
      <c r="CQ435" s="54">
        <v>900</v>
      </c>
      <c r="CR435" s="54">
        <v>0</v>
      </c>
      <c r="CS435" s="54">
        <f t="shared" si="1186"/>
        <v>0</v>
      </c>
      <c r="CT435" s="54">
        <f>(CU435-CQ435)</f>
        <v>0</v>
      </c>
      <c r="CU435" s="54">
        <v>900</v>
      </c>
      <c r="CV435" s="54">
        <v>0</v>
      </c>
      <c r="CW435" s="54">
        <f t="shared" si="1187"/>
        <v>0</v>
      </c>
      <c r="CX435" s="54">
        <f>(CY435-CU435)</f>
        <v>0</v>
      </c>
      <c r="CY435" s="54">
        <v>900</v>
      </c>
      <c r="CZ435" s="838"/>
      <c r="DA435" s="838"/>
      <c r="DB435" s="54">
        <v>0</v>
      </c>
      <c r="DC435" s="838">
        <v>0</v>
      </c>
      <c r="DD435" s="838">
        <f t="shared" si="1188"/>
        <v>0</v>
      </c>
      <c r="DE435" s="838">
        <f t="shared" si="1189"/>
        <v>0</v>
      </c>
      <c r="DF435" s="838">
        <v>0</v>
      </c>
      <c r="DG435" s="838">
        <v>1200</v>
      </c>
      <c r="DH435" s="54">
        <v>0</v>
      </c>
      <c r="DI435" s="838">
        <f t="shared" si="1190"/>
        <v>0</v>
      </c>
      <c r="DJ435" s="54">
        <f>(DK435-DG435)</f>
        <v>0</v>
      </c>
      <c r="DK435" s="838">
        <v>1200</v>
      </c>
      <c r="DL435" s="838">
        <f t="shared" si="1191"/>
        <v>0</v>
      </c>
      <c r="DM435" s="54">
        <f>(DN435-DK435)</f>
        <v>0</v>
      </c>
      <c r="DN435" s="838">
        <v>1200</v>
      </c>
      <c r="DO435" s="838"/>
      <c r="DP435" s="838">
        <f t="shared" si="1192"/>
        <v>0</v>
      </c>
      <c r="DQ435" s="838">
        <f>(DR435-DN435)</f>
        <v>0</v>
      </c>
      <c r="DR435" s="838">
        <v>1200</v>
      </c>
      <c r="DS435" s="838"/>
      <c r="DT435" s="838">
        <f t="shared" si="1193"/>
        <v>0</v>
      </c>
      <c r="DU435" s="838">
        <f>(DV435-DR435)</f>
        <v>-1200</v>
      </c>
      <c r="DV435" s="838">
        <v>0</v>
      </c>
      <c r="DW435" s="838">
        <v>2000</v>
      </c>
      <c r="DX435" s="838"/>
      <c r="DY435" s="838"/>
      <c r="DZ435" s="838">
        <v>0</v>
      </c>
      <c r="EA435" s="838">
        <v>2000</v>
      </c>
      <c r="EB435" s="838">
        <v>0</v>
      </c>
      <c r="EC435" s="838">
        <f t="shared" si="1194"/>
        <v>0</v>
      </c>
      <c r="ED435" s="838">
        <f>(EE435-EA435)</f>
        <v>0</v>
      </c>
      <c r="EE435" s="838">
        <v>2000</v>
      </c>
      <c r="EF435" s="838">
        <v>0</v>
      </c>
      <c r="EG435" s="838">
        <f t="shared" si="1195"/>
        <v>0</v>
      </c>
      <c r="EH435" s="838" t="e">
        <f>(#REF!-EE435)</f>
        <v>#REF!</v>
      </c>
      <c r="EI435" s="838">
        <f>IFERROR(#REF!/DZ435*100,)</f>
        <v>0</v>
      </c>
      <c r="EJ435" s="838">
        <f>IFERROR(#REF!/#REF!*100,)</f>
        <v>0</v>
      </c>
      <c r="EK435" s="838">
        <v>3000</v>
      </c>
      <c r="EL435" s="838"/>
      <c r="EM435" s="838"/>
      <c r="EN435" s="838"/>
      <c r="EO435" s="838"/>
      <c r="EP435" s="838"/>
      <c r="EQ435" s="838"/>
      <c r="ER435" s="838"/>
      <c r="ES435" s="146">
        <f t="shared" si="1269"/>
        <v>0</v>
      </c>
      <c r="EW435" s="713"/>
      <c r="EX435" s="739">
        <f>IF(EX$9=$K435,#REF!,0)</f>
        <v>0</v>
      </c>
      <c r="EY435" s="739">
        <f>IF(EY$9=$K435,#REF!,0)</f>
        <v>0</v>
      </c>
      <c r="EZ435" s="739">
        <f>IF(EZ$9=$K435,#REF!,0)</f>
        <v>0</v>
      </c>
      <c r="FA435" s="739">
        <f>IF(FA$9=$K435,#REF!,0)</f>
        <v>0</v>
      </c>
      <c r="FB435" s="739">
        <f>IF(FB$9=$K435,#REF!,0)</f>
        <v>0</v>
      </c>
      <c r="FC435" s="739">
        <f>IF(FC$9=$K435,#REF!,0)</f>
        <v>0</v>
      </c>
      <c r="FD435" s="739">
        <f>IF(FD$9=$K435,#REF!,0)</f>
        <v>0</v>
      </c>
      <c r="FE435" s="739">
        <f>IF(FE$9=$K435,#REF!,0)</f>
        <v>0</v>
      </c>
      <c r="FF435" s="739">
        <f>IF(FF$9=$K435,#REF!,0)</f>
        <v>0</v>
      </c>
      <c r="FG435" s="739">
        <f>IF(FG$9=$K435,#REF!,0)</f>
        <v>0</v>
      </c>
      <c r="FH435" s="739">
        <f>IF(FH$9=$K435,#REF!,0)</f>
        <v>0</v>
      </c>
      <c r="FI435" s="739">
        <f>IF(FI$9=$K435,#REF!,0)</f>
        <v>0</v>
      </c>
      <c r="FJ435" s="739">
        <f>IF(FJ$9=$K435,#REF!,0)</f>
        <v>0</v>
      </c>
      <c r="FK435" s="739">
        <f>IF(FK$9=$K435,#REF!,0)</f>
        <v>0</v>
      </c>
      <c r="FL435" s="739">
        <f>IF(FL$9=$K435,#REF!,0)</f>
        <v>0</v>
      </c>
      <c r="FM435" s="739">
        <f>IF(FM$9=$K435,#REF!,0)</f>
        <v>0</v>
      </c>
      <c r="FN435" s="739">
        <f>IF(FN$9=$K435,#REF!,0)</f>
        <v>0</v>
      </c>
      <c r="FO435" s="739">
        <f>IF(FO$9=$K435,#REF!,0)</f>
        <v>0</v>
      </c>
      <c r="FP435" s="739">
        <f>IF(FP$9=$K435,#REF!,0)</f>
        <v>0</v>
      </c>
      <c r="FQ435" s="739">
        <f>IF(FQ$9=$K435,#REF!,0)</f>
        <v>0</v>
      </c>
      <c r="FS435" s="1097"/>
      <c r="FT435" s="713"/>
      <c r="FU435" s="739">
        <f t="shared" si="1270"/>
        <v>0</v>
      </c>
      <c r="FV435" s="739">
        <f t="shared" si="1270"/>
        <v>0</v>
      </c>
      <c r="FW435" s="739">
        <f t="shared" si="1270"/>
        <v>0</v>
      </c>
      <c r="FX435" s="739">
        <f t="shared" si="1270"/>
        <v>0</v>
      </c>
      <c r="FY435" s="739">
        <f t="shared" si="1270"/>
        <v>0</v>
      </c>
      <c r="FZ435" s="739">
        <f t="shared" si="1270"/>
        <v>0</v>
      </c>
      <c r="GA435" s="739">
        <f t="shared" si="1270"/>
        <v>0</v>
      </c>
      <c r="GB435" s="739">
        <f t="shared" si="1270"/>
        <v>0</v>
      </c>
      <c r="GC435" s="739">
        <f t="shared" si="1270"/>
        <v>0</v>
      </c>
      <c r="GD435" s="739">
        <f t="shared" si="1270"/>
        <v>0</v>
      </c>
      <c r="GE435" s="739">
        <f t="shared" si="1271"/>
        <v>0</v>
      </c>
      <c r="GF435" s="739">
        <f t="shared" si="1271"/>
        <v>0</v>
      </c>
      <c r="GG435" s="739">
        <f t="shared" si="1271"/>
        <v>0</v>
      </c>
      <c r="GH435" s="739">
        <f t="shared" si="1271"/>
        <v>0</v>
      </c>
      <c r="GI435" s="739">
        <f t="shared" si="1271"/>
        <v>0</v>
      </c>
      <c r="GJ435" s="739">
        <f t="shared" si="1271"/>
        <v>0</v>
      </c>
      <c r="GK435" s="739">
        <f t="shared" si="1271"/>
        <v>0</v>
      </c>
      <c r="GL435" s="739">
        <f t="shared" si="1271"/>
        <v>0</v>
      </c>
      <c r="GM435" s="739">
        <f t="shared" si="1271"/>
        <v>0</v>
      </c>
      <c r="GN435" s="739">
        <f t="shared" si="1271"/>
        <v>0</v>
      </c>
      <c r="GO435" s="1097"/>
      <c r="GP435" s="713"/>
      <c r="GQ435" s="1098">
        <f>IF(GQ$9=$N435,#REF!,0)</f>
        <v>0</v>
      </c>
      <c r="GR435" s="1098">
        <f>IF(GR$9=$N435,#REF!,0)</f>
        <v>0</v>
      </c>
      <c r="GS435" s="1098">
        <f>IF(GS$9=$N435,#REF!,0)</f>
        <v>0</v>
      </c>
      <c r="GT435" s="1098">
        <f>IF(GT$9=$N435,#REF!,0)</f>
        <v>0</v>
      </c>
      <c r="GU435" s="1098">
        <f>IF(GU$9=$N435,#REF!,0)</f>
        <v>0</v>
      </c>
      <c r="GV435" s="1098">
        <f>IF(GV$9=$N435,#REF!,0)</f>
        <v>0</v>
      </c>
      <c r="GW435" s="1098">
        <f>IF(GW$9=$N435,#REF!,0)</f>
        <v>0</v>
      </c>
      <c r="GX435" s="1098">
        <f>IF(GX$9=$N435,#REF!,0)</f>
        <v>0</v>
      </c>
      <c r="GY435" s="1098">
        <f>IF(GY$9=$N435,#REF!,0)</f>
        <v>0</v>
      </c>
      <c r="GZ435" s="1098" t="e">
        <f>IF(GZ$9=$N435,#REF!,0)</f>
        <v>#REF!</v>
      </c>
      <c r="HA435" s="1098">
        <f>IF(HA$9=$N435,#REF!,0)</f>
        <v>0</v>
      </c>
      <c r="HB435" s="1098">
        <f>IF(HB$9=$N435,#REF!,0)</f>
        <v>0</v>
      </c>
      <c r="HC435" s="1098">
        <f>IF(HC$9=$N435,#REF!,0)</f>
        <v>0</v>
      </c>
      <c r="HD435" s="1098">
        <f>IF(HD$9=$N435,#REF!,0)</f>
        <v>0</v>
      </c>
      <c r="HE435" s="1098">
        <f>IF(HE$9=$N435,#REF!,0)</f>
        <v>0</v>
      </c>
      <c r="HF435" s="1098">
        <f>IF(HF$9=$N435,#REF!,0)</f>
        <v>0</v>
      </c>
      <c r="HG435" s="1098">
        <f>IF(HG$9=$N435,#REF!,0)</f>
        <v>0</v>
      </c>
      <c r="HH435" s="1098">
        <f>IF(HH$9=$N435,#REF!,0)</f>
        <v>0</v>
      </c>
      <c r="HI435" s="1098">
        <f>IF(HI$9=$N435,#REF!,0)</f>
        <v>0</v>
      </c>
      <c r="HJ435" s="1098">
        <f>IF(HJ$9=$N435,#REF!,0)</f>
        <v>0</v>
      </c>
      <c r="HK435" s="1098">
        <f>IF(HK$9=$N435,#REF!,0)</f>
        <v>0</v>
      </c>
      <c r="HL435" s="1098">
        <f>IF(HL$9=$N435,#REF!,0)</f>
        <v>0</v>
      </c>
      <c r="HM435" s="1098">
        <f>IF(HM$9=$N435,#REF!,0)</f>
        <v>0</v>
      </c>
      <c r="HN435" s="1098">
        <f>IF(HN$9=$N435,#REF!,0)</f>
        <v>0</v>
      </c>
      <c r="HO435" s="1098">
        <f>IF(HO$9=$N435,#REF!,0)</f>
        <v>0</v>
      </c>
      <c r="HP435" s="1098">
        <f>IF(HP$9=$N435,#REF!,0)</f>
        <v>0</v>
      </c>
      <c r="HQ435" s="1098">
        <f>IF(HQ$9=$N435,#REF!,0)</f>
        <v>0</v>
      </c>
      <c r="HR435" s="1098">
        <f>IF(HR$9=$N435,#REF!,0)</f>
        <v>0</v>
      </c>
      <c r="HS435" s="1098">
        <f>IF(HS$9=$N435,#REF!,0)</f>
        <v>0</v>
      </c>
      <c r="HT435" s="1098">
        <f>IF(HT$9=$N435,#REF!,0)</f>
        <v>0</v>
      </c>
      <c r="HU435" s="1098">
        <f>IF(HU$9=$N435,#REF!,0)</f>
        <v>0</v>
      </c>
      <c r="HV435" s="1098">
        <f>IF(HV$9=$N435,#REF!,0)</f>
        <v>0</v>
      </c>
      <c r="HW435" s="1098">
        <f>IF(HW$9=$N435,#REF!,0)</f>
        <v>0</v>
      </c>
      <c r="HX435" s="1098">
        <f>IF(HX$9=$N435,#REF!,0)</f>
        <v>0</v>
      </c>
      <c r="HY435" s="1098">
        <f>IF(HY$9=$N435,#REF!,0)</f>
        <v>0</v>
      </c>
      <c r="HZ435" s="1098">
        <f>IF(HZ$9=$N435,#REF!,0)</f>
        <v>0</v>
      </c>
      <c r="IA435" s="1098">
        <f>IF(IA$9=$N435,#REF!,0)</f>
        <v>0</v>
      </c>
      <c r="IB435" s="1098">
        <f>IF(IB$9=$N435,#REF!,0)</f>
        <v>0</v>
      </c>
      <c r="IC435" s="1098">
        <f>IF(IC$9=$N435,#REF!,0)</f>
        <v>0</v>
      </c>
      <c r="ID435" s="1098">
        <f>IF(ID$9=$N435,#REF!,0)</f>
        <v>0</v>
      </c>
      <c r="IE435" s="1098">
        <f>IF(IE$9=$N435,#REF!,0)</f>
        <v>0</v>
      </c>
      <c r="IF435" s="1098">
        <f>IF(IF$9=$N435,#REF!,0)</f>
        <v>0</v>
      </c>
      <c r="IG435" s="1098">
        <f>IF(IG$9=$N435,#REF!,0)</f>
        <v>0</v>
      </c>
      <c r="IH435" s="1098">
        <f>IF(IH$9=$N435,#REF!,0)</f>
        <v>0</v>
      </c>
      <c r="II435" s="1098">
        <f>IF(II$9=$N435,#REF!,0)</f>
        <v>0</v>
      </c>
      <c r="IJ435" s="1098">
        <f>IF(IJ$9=$N435,#REF!,0)</f>
        <v>0</v>
      </c>
      <c r="IK435" s="1098">
        <f>IF(IK$9=$N435,#REF!,0)</f>
        <v>0</v>
      </c>
      <c r="IL435" s="1098">
        <f>IF(IL$9=$N435,#REF!,0)</f>
        <v>0</v>
      </c>
      <c r="IM435" s="1098">
        <f>IF(IM$9=$N435,#REF!,0)</f>
        <v>0</v>
      </c>
      <c r="IN435" s="1098">
        <f>IF(IN$9=$N435,#REF!,0)</f>
        <v>0</v>
      </c>
      <c r="IO435" s="1098">
        <f>IF(IO$9=$N435,#REF!,0)</f>
        <v>0</v>
      </c>
      <c r="IP435" s="1098">
        <f>IF(IP$9=$N435,#REF!,0)</f>
        <v>0</v>
      </c>
      <c r="IQ435" s="1098">
        <f>IF(IQ$9=$N435,#REF!,0)</f>
        <v>0</v>
      </c>
      <c r="IR435" s="1098">
        <f>IF(IR$9=$N435,#REF!,0)</f>
        <v>0</v>
      </c>
      <c r="IS435" s="1098">
        <f>IF(IS$9=$N435,#REF!,0)</f>
        <v>0</v>
      </c>
      <c r="IT435" s="1098">
        <f>IF(IT$9=$N435,#REF!,0)</f>
        <v>0</v>
      </c>
      <c r="IU435" s="1098">
        <f>IF(IU$9=$N435,#REF!,0)</f>
        <v>0</v>
      </c>
      <c r="IV435" s="1098">
        <f>IF(IV$9=$N435,#REF!,0)</f>
        <v>0</v>
      </c>
      <c r="IW435" s="1098">
        <f>IF(IW$9=$N435,#REF!,0)</f>
        <v>0</v>
      </c>
      <c r="IX435" s="1098">
        <f>IF(IX$9=$N435,#REF!,0)</f>
        <v>0</v>
      </c>
      <c r="IY435" s="1098">
        <f>IF(IY$9=$N435,#REF!,0)</f>
        <v>0</v>
      </c>
      <c r="IZ435" s="1098">
        <f>IF(IZ$9=$N435,#REF!,0)</f>
        <v>0</v>
      </c>
      <c r="JA435" s="1098">
        <f>IF(JA$9=$N435,#REF!,0)</f>
        <v>0</v>
      </c>
      <c r="JB435" s="1098">
        <f>IF(JB$9=$N435,#REF!,0)</f>
        <v>0</v>
      </c>
      <c r="JC435" s="1098">
        <f>IF(JC$9=$N435,#REF!,0)</f>
        <v>0</v>
      </c>
      <c r="JD435" s="1098">
        <f>IF(JD$9=$N435,#REF!,0)</f>
        <v>0</v>
      </c>
      <c r="JE435" s="1098">
        <f>IF(JE$9=$N435,#REF!,0)</f>
        <v>0</v>
      </c>
      <c r="JF435" s="1098">
        <f>IF(JF$9=$N435,#REF!,0)</f>
        <v>0</v>
      </c>
      <c r="JG435" s="1098">
        <f>IF(JG$9=$N435,#REF!,0)</f>
        <v>0</v>
      </c>
      <c r="JH435" s="1098">
        <f>IF(JH$9=$N435,#REF!,0)</f>
        <v>0</v>
      </c>
      <c r="JI435" s="1098">
        <f>IF(JI$9=$N435,#REF!,0)</f>
        <v>0</v>
      </c>
      <c r="JJ435" s="1098">
        <f>IF(JJ$9=$N435,#REF!,0)</f>
        <v>0</v>
      </c>
      <c r="JK435" s="1098">
        <f>IF(JK$9=$N435,#REF!,0)</f>
        <v>0</v>
      </c>
      <c r="JL435" s="1098">
        <f>IF(JL$9=$N435,#REF!,0)</f>
        <v>0</v>
      </c>
      <c r="JM435" s="1098">
        <f>IF(JM$9=$N435,#REF!,0)</f>
        <v>0</v>
      </c>
      <c r="JN435" s="1098">
        <f>IF(JN$9=$N435,#REF!,0)</f>
        <v>0</v>
      </c>
      <c r="JO435" s="1098">
        <f>IF(JO$9=$N435,#REF!,0)</f>
        <v>0</v>
      </c>
      <c r="JP435" s="1098">
        <f>IF(JP$9=$N435,#REF!,0)</f>
        <v>0</v>
      </c>
      <c r="JQ435" s="1098">
        <f>IF(JQ$9=$N435,#REF!,0)</f>
        <v>0</v>
      </c>
      <c r="JR435" s="1098">
        <f>IF(JR$9=$N435,#REF!,0)</f>
        <v>0</v>
      </c>
      <c r="JS435" s="1098">
        <f>IF(JS$9=$N435,#REF!,0)</f>
        <v>0</v>
      </c>
      <c r="JT435" s="1098">
        <f>IF(JT$9=$N435,#REF!,0)</f>
        <v>0</v>
      </c>
      <c r="JU435" s="1098">
        <f>IF(JU$9=$N435,#REF!,0)</f>
        <v>0</v>
      </c>
      <c r="JV435" s="1098">
        <f>IF(JV$9=$N435,#REF!,0)</f>
        <v>0</v>
      </c>
      <c r="JW435" s="1098">
        <f>IF(JW$9=$N435,#REF!,0)</f>
        <v>0</v>
      </c>
      <c r="JX435" s="681"/>
      <c r="JY435" s="713"/>
      <c r="JZ435" s="681">
        <f t="shared" si="1219"/>
        <v>0</v>
      </c>
      <c r="KA435" s="681">
        <f t="shared" si="1219"/>
        <v>0</v>
      </c>
      <c r="KB435" s="681">
        <f t="shared" si="1219"/>
        <v>0</v>
      </c>
      <c r="KC435" s="681">
        <f t="shared" si="1219"/>
        <v>0</v>
      </c>
      <c r="KD435" s="681">
        <f t="shared" si="1219"/>
        <v>0</v>
      </c>
      <c r="KE435" s="681">
        <f t="shared" si="1219"/>
        <v>0</v>
      </c>
      <c r="KF435" s="681">
        <f t="shared" si="1219"/>
        <v>0</v>
      </c>
      <c r="KG435" s="681">
        <f t="shared" si="1219"/>
        <v>0</v>
      </c>
      <c r="KH435" s="681">
        <f t="shared" si="1219"/>
        <v>0</v>
      </c>
      <c r="KI435" s="681">
        <f t="shared" si="1219"/>
        <v>0</v>
      </c>
      <c r="KJ435" s="681">
        <f t="shared" si="1219"/>
        <v>0</v>
      </c>
      <c r="KN435" s="1098">
        <f t="shared" si="1214"/>
        <v>0</v>
      </c>
      <c r="KO435" s="1098">
        <f t="shared" si="1214"/>
        <v>0</v>
      </c>
      <c r="KP435" s="1098">
        <f t="shared" si="1214"/>
        <v>0</v>
      </c>
      <c r="KQ435" s="1098">
        <f t="shared" si="1214"/>
        <v>0</v>
      </c>
      <c r="KR435" s="1098">
        <f t="shared" si="1214"/>
        <v>0</v>
      </c>
      <c r="KS435" s="1098">
        <f t="shared" si="1214"/>
        <v>0</v>
      </c>
      <c r="KT435" s="1098">
        <f t="shared" si="1214"/>
        <v>0</v>
      </c>
      <c r="KU435" s="1098">
        <f t="shared" si="1214"/>
        <v>0</v>
      </c>
      <c r="KV435" s="1098">
        <f t="shared" si="1214"/>
        <v>0</v>
      </c>
      <c r="KW435" s="1098">
        <f t="shared" si="1214"/>
        <v>0</v>
      </c>
      <c r="KX435" s="1098">
        <f t="shared" si="1214"/>
        <v>0</v>
      </c>
      <c r="KY435" s="1098">
        <f t="shared" si="1214"/>
        <v>0</v>
      </c>
      <c r="KZ435" s="1098">
        <f t="shared" si="1214"/>
        <v>0</v>
      </c>
      <c r="LA435" s="1098">
        <f t="shared" si="1214"/>
        <v>0</v>
      </c>
      <c r="LB435" s="1098">
        <f t="shared" si="1214"/>
        <v>0</v>
      </c>
      <c r="LC435" s="1098">
        <f t="shared" si="1214"/>
        <v>0</v>
      </c>
      <c r="LD435" s="1098">
        <f t="shared" si="1213"/>
        <v>0</v>
      </c>
      <c r="LE435" s="1098">
        <f t="shared" si="1213"/>
        <v>0</v>
      </c>
      <c r="LF435" s="1098">
        <f t="shared" si="1213"/>
        <v>0</v>
      </c>
      <c r="LG435" s="1098">
        <f t="shared" si="1213"/>
        <v>0</v>
      </c>
      <c r="LH435" s="1098">
        <f t="shared" si="1213"/>
        <v>0</v>
      </c>
      <c r="LI435" s="1098">
        <f t="shared" si="1213"/>
        <v>0</v>
      </c>
      <c r="LJ435" s="1098">
        <f t="shared" si="1213"/>
        <v>0</v>
      </c>
      <c r="LK435" s="1098">
        <f t="shared" si="1213"/>
        <v>0</v>
      </c>
      <c r="LL435" s="1098">
        <f t="shared" si="1213"/>
        <v>0</v>
      </c>
      <c r="LM435" s="1098">
        <f t="shared" si="1213"/>
        <v>0</v>
      </c>
      <c r="LN435" s="1098">
        <f t="shared" si="1213"/>
        <v>0</v>
      </c>
      <c r="LO435" s="1098">
        <f t="shared" si="1213"/>
        <v>0</v>
      </c>
      <c r="LP435" s="1098">
        <f t="shared" si="1213"/>
        <v>0</v>
      </c>
      <c r="LQ435" s="1098">
        <f t="shared" si="1213"/>
        <v>0</v>
      </c>
      <c r="LR435" s="1098">
        <f t="shared" si="1204"/>
        <v>0</v>
      </c>
      <c r="LS435" s="1098">
        <f t="shared" si="1106"/>
        <v>0</v>
      </c>
    </row>
    <row r="436" spans="1:331" s="680" customFormat="1" ht="21" hidden="1" customHeight="1" x14ac:dyDescent="0.35">
      <c r="A436" s="668" t="s">
        <v>479</v>
      </c>
      <c r="B436" s="871" t="s">
        <v>673</v>
      </c>
      <c r="C436" s="870" t="s">
        <v>412</v>
      </c>
      <c r="D436" s="871"/>
      <c r="E436" s="871" t="s">
        <v>7</v>
      </c>
      <c r="F436" s="871"/>
      <c r="G436" s="871"/>
      <c r="H436" s="871"/>
      <c r="I436" s="871"/>
      <c r="J436" s="871" t="s">
        <v>212</v>
      </c>
      <c r="K436" s="877"/>
      <c r="L436" s="879"/>
      <c r="M436" s="874">
        <v>322</v>
      </c>
      <c r="N436" s="874" t="s">
        <v>170</v>
      </c>
      <c r="O436" s="135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635"/>
      <c r="AJ436" s="31"/>
      <c r="AK436" s="31"/>
      <c r="AL436" s="31"/>
      <c r="AM436" s="31"/>
      <c r="AN436" s="106">
        <f>SUM(AN437)</f>
        <v>0</v>
      </c>
      <c r="AO436" s="106">
        <f>SUM(AO437)</f>
        <v>0</v>
      </c>
      <c r="AP436" s="106">
        <f>SUM(AP437)</f>
        <v>0</v>
      </c>
      <c r="AQ436" s="106">
        <f>SUM(AQ437)</f>
        <v>0</v>
      </c>
      <c r="AR436" s="106">
        <f>SUM(AR437)</f>
        <v>0</v>
      </c>
      <c r="AS436" s="54"/>
      <c r="AT436" s="54"/>
      <c r="AU436" s="106">
        <f>SUM(AU437)</f>
        <v>5000</v>
      </c>
      <c r="AV436" s="106">
        <f>SUM(AV437)</f>
        <v>0</v>
      </c>
      <c r="AW436" s="106"/>
      <c r="AX436" s="106"/>
      <c r="AY436" s="106">
        <f>SUM(AY437)</f>
        <v>0</v>
      </c>
      <c r="AZ436" s="31"/>
      <c r="BA436" s="31"/>
      <c r="BB436" s="106">
        <f t="shared" ref="BB436:BK436" si="1294">SUM(BB437)</f>
        <v>0</v>
      </c>
      <c r="BC436" s="106">
        <f t="shared" si="1294"/>
        <v>0</v>
      </c>
      <c r="BD436" s="106">
        <f t="shared" si="1294"/>
        <v>0</v>
      </c>
      <c r="BE436" s="106">
        <f t="shared" si="1294"/>
        <v>0</v>
      </c>
      <c r="BF436" s="106">
        <f t="shared" si="1294"/>
        <v>250</v>
      </c>
      <c r="BG436" s="106">
        <f t="shared" si="1294"/>
        <v>196.69</v>
      </c>
      <c r="BH436" s="106">
        <f t="shared" si="1294"/>
        <v>250</v>
      </c>
      <c r="BI436" s="106">
        <f>SUM(BI437)</f>
        <v>0</v>
      </c>
      <c r="BJ436" s="106">
        <f>SUM(BJ437)</f>
        <v>250</v>
      </c>
      <c r="BK436" s="106">
        <f t="shared" si="1294"/>
        <v>0</v>
      </c>
      <c r="BL436" s="106">
        <f t="shared" si="1206"/>
        <v>0</v>
      </c>
      <c r="BM436" s="106"/>
      <c r="BN436" s="106"/>
      <c r="BO436" s="106">
        <f>SUM(BO437)</f>
        <v>0</v>
      </c>
      <c r="BP436" s="106"/>
      <c r="BQ436" s="106"/>
      <c r="BR436" s="106">
        <f>SUM(BR437)</f>
        <v>0</v>
      </c>
      <c r="BS436" s="106">
        <f>SUM(BS437)</f>
        <v>0</v>
      </c>
      <c r="BT436" s="106">
        <f>SUM(BT437)</f>
        <v>0</v>
      </c>
      <c r="BU436" s="106">
        <f>SUM(BU437)</f>
        <v>0</v>
      </c>
      <c r="BV436" s="106">
        <f>SUM(BV437)</f>
        <v>0</v>
      </c>
      <c r="BW436" s="106"/>
      <c r="BX436" s="106"/>
      <c r="BY436" s="106">
        <f>SUM(BY437)</f>
        <v>0</v>
      </c>
      <c r="BZ436" s="106">
        <f>SUM(BZ437)</f>
        <v>0</v>
      </c>
      <c r="CA436" s="106">
        <f t="shared" si="1207"/>
        <v>0</v>
      </c>
      <c r="CB436" s="106">
        <f t="shared" si="1208"/>
        <v>0</v>
      </c>
      <c r="CC436" s="106">
        <f>SUM(CC437)</f>
        <v>0</v>
      </c>
      <c r="CD436" s="106">
        <f>SUM(CD437)</f>
        <v>0</v>
      </c>
      <c r="CE436" s="106">
        <f>SUM(CE437)</f>
        <v>0</v>
      </c>
      <c r="CF436" s="106">
        <f>SUM(CF437)</f>
        <v>0</v>
      </c>
      <c r="CG436" s="106">
        <f t="shared" si="1209"/>
        <v>0</v>
      </c>
      <c r="CH436" s="106">
        <f>SUM(CH437)</f>
        <v>0</v>
      </c>
      <c r="CI436" s="106">
        <f>SUM(CI437)</f>
        <v>0</v>
      </c>
      <c r="CJ436" s="106"/>
      <c r="CK436" s="106">
        <f t="shared" si="1184"/>
        <v>0</v>
      </c>
      <c r="CL436" s="106">
        <f>SUM(CL437)</f>
        <v>0</v>
      </c>
      <c r="CM436" s="106">
        <f>SUM(CM437)</f>
        <v>0</v>
      </c>
      <c r="CN436" s="106"/>
      <c r="CO436" s="106">
        <f t="shared" si="1185"/>
        <v>0</v>
      </c>
      <c r="CP436" s="106">
        <f>SUM(CP437)</f>
        <v>0</v>
      </c>
      <c r="CQ436" s="106">
        <f>SUM(CQ437)</f>
        <v>0</v>
      </c>
      <c r="CR436" s="106">
        <f>SUM(CR437)</f>
        <v>0</v>
      </c>
      <c r="CS436" s="106">
        <f t="shared" si="1186"/>
        <v>0</v>
      </c>
      <c r="CT436" s="106">
        <f>SUM(CT437)</f>
        <v>0</v>
      </c>
      <c r="CU436" s="106">
        <f>SUM(CU437)</f>
        <v>0</v>
      </c>
      <c r="CV436" s="106">
        <f>SUM(CV437)</f>
        <v>0</v>
      </c>
      <c r="CW436" s="106">
        <f t="shared" si="1187"/>
        <v>0</v>
      </c>
      <c r="CX436" s="106">
        <f t="shared" ref="CX436:DH436" si="1295">SUM(CX437)</f>
        <v>0</v>
      </c>
      <c r="CY436" s="106">
        <f t="shared" si="1295"/>
        <v>0</v>
      </c>
      <c r="CZ436" s="120">
        <f t="shared" si="1295"/>
        <v>0</v>
      </c>
      <c r="DA436" s="120">
        <f t="shared" si="1295"/>
        <v>0</v>
      </c>
      <c r="DB436" s="106">
        <v>0</v>
      </c>
      <c r="DC436" s="120">
        <f>SUM(DC437)</f>
        <v>0</v>
      </c>
      <c r="DD436" s="120">
        <f t="shared" si="1188"/>
        <v>0</v>
      </c>
      <c r="DE436" s="120">
        <f t="shared" si="1189"/>
        <v>0</v>
      </c>
      <c r="DF436" s="120">
        <f>SUM(DF437)</f>
        <v>0</v>
      </c>
      <c r="DG436" s="120">
        <f t="shared" si="1295"/>
        <v>0</v>
      </c>
      <c r="DH436" s="106">
        <f t="shared" si="1295"/>
        <v>0</v>
      </c>
      <c r="DI436" s="120">
        <f t="shared" si="1190"/>
        <v>0</v>
      </c>
      <c r="DJ436" s="106">
        <f>SUM(DJ437)</f>
        <v>0</v>
      </c>
      <c r="DK436" s="120">
        <f>SUM(DK437)</f>
        <v>0</v>
      </c>
      <c r="DL436" s="120">
        <f t="shared" si="1191"/>
        <v>0</v>
      </c>
      <c r="DM436" s="106">
        <f>SUM(DM437)</f>
        <v>0</v>
      </c>
      <c r="DN436" s="120">
        <f>SUM(DN437)</f>
        <v>0</v>
      </c>
      <c r="DO436" s="120">
        <f>SUM(DO437)</f>
        <v>0</v>
      </c>
      <c r="DP436" s="120">
        <f t="shared" si="1192"/>
        <v>0</v>
      </c>
      <c r="DQ436" s="120">
        <f>SUM(DQ437)</f>
        <v>0</v>
      </c>
      <c r="DR436" s="120">
        <f>SUM(DR437)</f>
        <v>0</v>
      </c>
      <c r="DS436" s="120">
        <f>SUM(DS437)</f>
        <v>0</v>
      </c>
      <c r="DT436" s="120">
        <f t="shared" si="1193"/>
        <v>0</v>
      </c>
      <c r="DU436" s="120">
        <f t="shared" ref="DU436:EB436" si="1296">SUM(DU437)</f>
        <v>0</v>
      </c>
      <c r="DV436" s="120">
        <f t="shared" si="1296"/>
        <v>0</v>
      </c>
      <c r="DW436" s="120">
        <f t="shared" si="1296"/>
        <v>0</v>
      </c>
      <c r="DX436" s="120">
        <f t="shared" si="1296"/>
        <v>0</v>
      </c>
      <c r="DY436" s="120">
        <f t="shared" si="1296"/>
        <v>0</v>
      </c>
      <c r="DZ436" s="120">
        <f>SUM(DZ437)</f>
        <v>0</v>
      </c>
      <c r="EA436" s="120">
        <f t="shared" si="1296"/>
        <v>0</v>
      </c>
      <c r="EB436" s="120">
        <f t="shared" si="1296"/>
        <v>0</v>
      </c>
      <c r="EC436" s="120">
        <f t="shared" si="1194"/>
        <v>0</v>
      </c>
      <c r="ED436" s="120">
        <f>SUM(ED437)</f>
        <v>0</v>
      </c>
      <c r="EE436" s="120">
        <f>SUM(EE437)</f>
        <v>0</v>
      </c>
      <c r="EF436" s="120">
        <f>SUM(EF437)</f>
        <v>0</v>
      </c>
      <c r="EG436" s="120">
        <f t="shared" si="1195"/>
        <v>0</v>
      </c>
      <c r="EH436" s="120" t="e">
        <f>SUM(EH437)</f>
        <v>#REF!</v>
      </c>
      <c r="EI436" s="120">
        <f>IFERROR(#REF!/DZ436*100,)</f>
        <v>0</v>
      </c>
      <c r="EJ436" s="120">
        <f>IFERROR(#REF!/#REF!*100,)</f>
        <v>0</v>
      </c>
      <c r="EK436" s="120">
        <f t="shared" ref="EK436:EM436" si="1297">SUM(EK437)</f>
        <v>0</v>
      </c>
      <c r="EL436" s="120">
        <f t="shared" si="1297"/>
        <v>0</v>
      </c>
      <c r="EM436" s="120">
        <f t="shared" si="1297"/>
        <v>0</v>
      </c>
      <c r="EN436" s="149"/>
      <c r="EO436" s="149"/>
      <c r="EP436" s="149"/>
      <c r="EQ436" s="149"/>
      <c r="ER436" s="149"/>
      <c r="ES436" s="146">
        <f t="shared" si="1269"/>
        <v>0</v>
      </c>
      <c r="EW436" s="713"/>
      <c r="EX436" s="739">
        <f>IF(EX$9=$K436,#REF!,0)</f>
        <v>0</v>
      </c>
      <c r="EY436" s="739">
        <f>IF(EY$9=$K436,#REF!,0)</f>
        <v>0</v>
      </c>
      <c r="EZ436" s="739">
        <f>IF(EZ$9=$K436,#REF!,0)</f>
        <v>0</v>
      </c>
      <c r="FA436" s="739">
        <f>IF(FA$9=$K436,#REF!,0)</f>
        <v>0</v>
      </c>
      <c r="FB436" s="739">
        <f>IF(FB$9=$K436,#REF!,0)</f>
        <v>0</v>
      </c>
      <c r="FC436" s="739">
        <f>IF(FC$9=$K436,#REF!,0)</f>
        <v>0</v>
      </c>
      <c r="FD436" s="739">
        <f>IF(FD$9=$K436,#REF!,0)</f>
        <v>0</v>
      </c>
      <c r="FE436" s="739">
        <f>IF(FE$9=$K436,#REF!,0)</f>
        <v>0</v>
      </c>
      <c r="FF436" s="739">
        <f>IF(FF$9=$K436,#REF!,0)</f>
        <v>0</v>
      </c>
      <c r="FG436" s="739">
        <f>IF(FG$9=$K436,#REF!,0)</f>
        <v>0</v>
      </c>
      <c r="FH436" s="739">
        <f>IF(FH$9=$K436,#REF!,0)</f>
        <v>0</v>
      </c>
      <c r="FI436" s="739">
        <f>IF(FI$9=$K436,#REF!,0)</f>
        <v>0</v>
      </c>
      <c r="FJ436" s="739">
        <f>IF(FJ$9=$K436,#REF!,0)</f>
        <v>0</v>
      </c>
      <c r="FK436" s="739">
        <f>IF(FK$9=$K436,#REF!,0)</f>
        <v>0</v>
      </c>
      <c r="FL436" s="739">
        <f>IF(FL$9=$K436,#REF!,0)</f>
        <v>0</v>
      </c>
      <c r="FM436" s="739">
        <f>IF(FM$9=$K436,#REF!,0)</f>
        <v>0</v>
      </c>
      <c r="FN436" s="739">
        <f>IF(FN$9=$K436,#REF!,0)</f>
        <v>0</v>
      </c>
      <c r="FO436" s="739">
        <f>IF(FO$9=$K436,#REF!,0)</f>
        <v>0</v>
      </c>
      <c r="FP436" s="739">
        <f>IF(FP$9=$K436,#REF!,0)</f>
        <v>0</v>
      </c>
      <c r="FQ436" s="739">
        <f>IF(FQ$9=$K436,#REF!,0)</f>
        <v>0</v>
      </c>
      <c r="FS436" s="1097"/>
      <c r="FT436" s="713"/>
      <c r="FU436" s="739">
        <f t="shared" si="1270"/>
        <v>0</v>
      </c>
      <c r="FV436" s="739">
        <f t="shared" si="1270"/>
        <v>0</v>
      </c>
      <c r="FW436" s="739">
        <f t="shared" si="1270"/>
        <v>0</v>
      </c>
      <c r="FX436" s="739">
        <f t="shared" si="1270"/>
        <v>0</v>
      </c>
      <c r="FY436" s="739">
        <f t="shared" si="1270"/>
        <v>0</v>
      </c>
      <c r="FZ436" s="739">
        <f t="shared" si="1270"/>
        <v>0</v>
      </c>
      <c r="GA436" s="739">
        <f t="shared" si="1270"/>
        <v>0</v>
      </c>
      <c r="GB436" s="739">
        <f t="shared" si="1270"/>
        <v>0</v>
      </c>
      <c r="GC436" s="739">
        <f t="shared" si="1270"/>
        <v>0</v>
      </c>
      <c r="GD436" s="739">
        <f t="shared" si="1270"/>
        <v>0</v>
      </c>
      <c r="GE436" s="739">
        <f t="shared" si="1271"/>
        <v>0</v>
      </c>
      <c r="GF436" s="739">
        <f t="shared" si="1271"/>
        <v>0</v>
      </c>
      <c r="GG436" s="739">
        <f t="shared" si="1271"/>
        <v>0</v>
      </c>
      <c r="GH436" s="739">
        <f t="shared" si="1271"/>
        <v>0</v>
      </c>
      <c r="GI436" s="739">
        <f t="shared" si="1271"/>
        <v>0</v>
      </c>
      <c r="GJ436" s="739">
        <f t="shared" si="1271"/>
        <v>0</v>
      </c>
      <c r="GK436" s="739">
        <f t="shared" si="1271"/>
        <v>0</v>
      </c>
      <c r="GL436" s="739">
        <f t="shared" si="1271"/>
        <v>0</v>
      </c>
      <c r="GM436" s="739">
        <f t="shared" si="1271"/>
        <v>0</v>
      </c>
      <c r="GN436" s="739">
        <f t="shared" si="1271"/>
        <v>0</v>
      </c>
      <c r="GO436" s="1097"/>
      <c r="GP436" s="713"/>
      <c r="GQ436" s="1098">
        <f>IF(GQ$9=$N436,#REF!,0)</f>
        <v>0</v>
      </c>
      <c r="GR436" s="1098">
        <f>IF(GR$9=$N436,#REF!,0)</f>
        <v>0</v>
      </c>
      <c r="GS436" s="1098">
        <f>IF(GS$9=$N436,#REF!,0)</f>
        <v>0</v>
      </c>
      <c r="GT436" s="1098">
        <f>IF(GT$9=$N436,#REF!,0)</f>
        <v>0</v>
      </c>
      <c r="GU436" s="1098">
        <f>IF(GU$9=$N436,#REF!,0)</f>
        <v>0</v>
      </c>
      <c r="GV436" s="1098">
        <f>IF(GV$9=$N436,#REF!,0)</f>
        <v>0</v>
      </c>
      <c r="GW436" s="1098">
        <f>IF(GW$9=$N436,#REF!,0)</f>
        <v>0</v>
      </c>
      <c r="GX436" s="1098">
        <f>IF(GX$9=$N436,#REF!,0)</f>
        <v>0</v>
      </c>
      <c r="GY436" s="1098">
        <f>IF(GY$9=$N436,#REF!,0)</f>
        <v>0</v>
      </c>
      <c r="GZ436" s="1098">
        <f>IF(GZ$9=$N436,#REF!,0)</f>
        <v>0</v>
      </c>
      <c r="HA436" s="1098">
        <f>IF(HA$9=$N436,#REF!,0)</f>
        <v>0</v>
      </c>
      <c r="HB436" s="1098">
        <f>IF(HB$9=$N436,#REF!,0)</f>
        <v>0</v>
      </c>
      <c r="HC436" s="1098">
        <f>IF(HC$9=$N436,#REF!,0)</f>
        <v>0</v>
      </c>
      <c r="HD436" s="1098">
        <f>IF(HD$9=$N436,#REF!,0)</f>
        <v>0</v>
      </c>
      <c r="HE436" s="1098">
        <f>IF(HE$9=$N436,#REF!,0)</f>
        <v>0</v>
      </c>
      <c r="HF436" s="1098">
        <f>IF(HF$9=$N436,#REF!,0)</f>
        <v>0</v>
      </c>
      <c r="HG436" s="1098">
        <f>IF(HG$9=$N436,#REF!,0)</f>
        <v>0</v>
      </c>
      <c r="HH436" s="1098">
        <f>IF(HH$9=$N436,#REF!,0)</f>
        <v>0</v>
      </c>
      <c r="HI436" s="1098">
        <f>IF(HI$9=$N436,#REF!,0)</f>
        <v>0</v>
      </c>
      <c r="HJ436" s="1098">
        <f>IF(HJ$9=$N436,#REF!,0)</f>
        <v>0</v>
      </c>
      <c r="HK436" s="1098">
        <f>IF(HK$9=$N436,#REF!,0)</f>
        <v>0</v>
      </c>
      <c r="HL436" s="1098">
        <f>IF(HL$9=$N436,#REF!,0)</f>
        <v>0</v>
      </c>
      <c r="HM436" s="1098">
        <f>IF(HM$9=$N436,#REF!,0)</f>
        <v>0</v>
      </c>
      <c r="HN436" s="1098">
        <f>IF(HN$9=$N436,#REF!,0)</f>
        <v>0</v>
      </c>
      <c r="HO436" s="1098">
        <f>IF(HO$9=$N436,#REF!,0)</f>
        <v>0</v>
      </c>
      <c r="HP436" s="1098">
        <f>IF(HP$9=$N436,#REF!,0)</f>
        <v>0</v>
      </c>
      <c r="HQ436" s="1098">
        <f>IF(HQ$9=$N436,#REF!,0)</f>
        <v>0</v>
      </c>
      <c r="HR436" s="1098">
        <f>IF(HR$9=$N436,#REF!,0)</f>
        <v>0</v>
      </c>
      <c r="HS436" s="1098">
        <f>IF(HS$9=$N436,#REF!,0)</f>
        <v>0</v>
      </c>
      <c r="HT436" s="1098">
        <f>IF(HT$9=$N436,#REF!,0)</f>
        <v>0</v>
      </c>
      <c r="HU436" s="1098">
        <f>IF(HU$9=$N436,#REF!,0)</f>
        <v>0</v>
      </c>
      <c r="HV436" s="1098">
        <f>IF(HV$9=$N436,#REF!,0)</f>
        <v>0</v>
      </c>
      <c r="HW436" s="1098">
        <f>IF(HW$9=$N436,#REF!,0)</f>
        <v>0</v>
      </c>
      <c r="HX436" s="1098">
        <f>IF(HX$9=$N436,#REF!,0)</f>
        <v>0</v>
      </c>
      <c r="HY436" s="1098">
        <f>IF(HY$9=$N436,#REF!,0)</f>
        <v>0</v>
      </c>
      <c r="HZ436" s="1098">
        <f>IF(HZ$9=$N436,#REF!,0)</f>
        <v>0</v>
      </c>
      <c r="IA436" s="1098">
        <f>IF(IA$9=$N436,#REF!,0)</f>
        <v>0</v>
      </c>
      <c r="IB436" s="1098">
        <f>IF(IB$9=$N436,#REF!,0)</f>
        <v>0</v>
      </c>
      <c r="IC436" s="1098">
        <f>IF(IC$9=$N436,#REF!,0)</f>
        <v>0</v>
      </c>
      <c r="ID436" s="1098">
        <f>IF(ID$9=$N436,#REF!,0)</f>
        <v>0</v>
      </c>
      <c r="IE436" s="1098">
        <f>IF(IE$9=$N436,#REF!,0)</f>
        <v>0</v>
      </c>
      <c r="IF436" s="1098">
        <f>IF(IF$9=$N436,#REF!,0)</f>
        <v>0</v>
      </c>
      <c r="IG436" s="1098">
        <f>IF(IG$9=$N436,#REF!,0)</f>
        <v>0</v>
      </c>
      <c r="IH436" s="1098">
        <f>IF(IH$9=$N436,#REF!,0)</f>
        <v>0</v>
      </c>
      <c r="II436" s="1098">
        <f>IF(II$9=$N436,#REF!,0)</f>
        <v>0</v>
      </c>
      <c r="IJ436" s="1098">
        <f>IF(IJ$9=$N436,#REF!,0)</f>
        <v>0</v>
      </c>
      <c r="IK436" s="1098">
        <f>IF(IK$9=$N436,#REF!,0)</f>
        <v>0</v>
      </c>
      <c r="IL436" s="1098">
        <f>IF(IL$9=$N436,#REF!,0)</f>
        <v>0</v>
      </c>
      <c r="IM436" s="1098">
        <f>IF(IM$9=$N436,#REF!,0)</f>
        <v>0</v>
      </c>
      <c r="IN436" s="1098">
        <f>IF(IN$9=$N436,#REF!,0)</f>
        <v>0</v>
      </c>
      <c r="IO436" s="1098">
        <f>IF(IO$9=$N436,#REF!,0)</f>
        <v>0</v>
      </c>
      <c r="IP436" s="1098">
        <f>IF(IP$9=$N436,#REF!,0)</f>
        <v>0</v>
      </c>
      <c r="IQ436" s="1098">
        <f>IF(IQ$9=$N436,#REF!,0)</f>
        <v>0</v>
      </c>
      <c r="IR436" s="1098">
        <f>IF(IR$9=$N436,#REF!,0)</f>
        <v>0</v>
      </c>
      <c r="IS436" s="1098">
        <f>IF(IS$9=$N436,#REF!,0)</f>
        <v>0</v>
      </c>
      <c r="IT436" s="1098">
        <f>IF(IT$9=$N436,#REF!,0)</f>
        <v>0</v>
      </c>
      <c r="IU436" s="1098">
        <f>IF(IU$9=$N436,#REF!,0)</f>
        <v>0</v>
      </c>
      <c r="IV436" s="1098">
        <f>IF(IV$9=$N436,#REF!,0)</f>
        <v>0</v>
      </c>
      <c r="IW436" s="1098">
        <f>IF(IW$9=$N436,#REF!,0)</f>
        <v>0</v>
      </c>
      <c r="IX436" s="1098">
        <f>IF(IX$9=$N436,#REF!,0)</f>
        <v>0</v>
      </c>
      <c r="IY436" s="1098">
        <f>IF(IY$9=$N436,#REF!,0)</f>
        <v>0</v>
      </c>
      <c r="IZ436" s="1098">
        <f>IF(IZ$9=$N436,#REF!,0)</f>
        <v>0</v>
      </c>
      <c r="JA436" s="1098">
        <f>IF(JA$9=$N436,#REF!,0)</f>
        <v>0</v>
      </c>
      <c r="JB436" s="1098">
        <f>IF(JB$9=$N436,#REF!,0)</f>
        <v>0</v>
      </c>
      <c r="JC436" s="1098">
        <f>IF(JC$9=$N436,#REF!,0)</f>
        <v>0</v>
      </c>
      <c r="JD436" s="1098">
        <f>IF(JD$9=$N436,#REF!,0)</f>
        <v>0</v>
      </c>
      <c r="JE436" s="1098">
        <f>IF(JE$9=$N436,#REF!,0)</f>
        <v>0</v>
      </c>
      <c r="JF436" s="1098">
        <f>IF(JF$9=$N436,#REF!,0)</f>
        <v>0</v>
      </c>
      <c r="JG436" s="1098">
        <f>IF(JG$9=$N436,#REF!,0)</f>
        <v>0</v>
      </c>
      <c r="JH436" s="1098">
        <f>IF(JH$9=$N436,#REF!,0)</f>
        <v>0</v>
      </c>
      <c r="JI436" s="1098">
        <f>IF(JI$9=$N436,#REF!,0)</f>
        <v>0</v>
      </c>
      <c r="JJ436" s="1098">
        <f>IF(JJ$9=$N436,#REF!,0)</f>
        <v>0</v>
      </c>
      <c r="JK436" s="1098">
        <f>IF(JK$9=$N436,#REF!,0)</f>
        <v>0</v>
      </c>
      <c r="JL436" s="1098">
        <f>IF(JL$9=$N436,#REF!,0)</f>
        <v>0</v>
      </c>
      <c r="JM436" s="1098">
        <f>IF(JM$9=$N436,#REF!,0)</f>
        <v>0</v>
      </c>
      <c r="JN436" s="1098">
        <f>IF(JN$9=$N436,#REF!,0)</f>
        <v>0</v>
      </c>
      <c r="JO436" s="1098">
        <f>IF(JO$9=$N436,#REF!,0)</f>
        <v>0</v>
      </c>
      <c r="JP436" s="1098">
        <f>IF(JP$9=$N436,#REF!,0)</f>
        <v>0</v>
      </c>
      <c r="JQ436" s="1098">
        <f>IF(JQ$9=$N436,#REF!,0)</f>
        <v>0</v>
      </c>
      <c r="JR436" s="1098">
        <f>IF(JR$9=$N436,#REF!,0)</f>
        <v>0</v>
      </c>
      <c r="JS436" s="1098">
        <f>IF(JS$9=$N436,#REF!,0)</f>
        <v>0</v>
      </c>
      <c r="JT436" s="1098">
        <f>IF(JT$9=$N436,#REF!,0)</f>
        <v>0</v>
      </c>
      <c r="JU436" s="1098">
        <f>IF(JU$9=$N436,#REF!,0)</f>
        <v>0</v>
      </c>
      <c r="JV436" s="1098">
        <f>IF(JV$9=$N436,#REF!,0)</f>
        <v>0</v>
      </c>
      <c r="JW436" s="1098">
        <f>IF(JW$9=$N436,#REF!,0)</f>
        <v>0</v>
      </c>
      <c r="JX436" s="681"/>
      <c r="JY436" s="713"/>
      <c r="JZ436" s="681">
        <f t="shared" ref="JZ436:KJ445" si="1298">IF(JZ$9=$L436,$DY436,0)</f>
        <v>0</v>
      </c>
      <c r="KA436" s="681">
        <f t="shared" si="1298"/>
        <v>0</v>
      </c>
      <c r="KB436" s="681">
        <f t="shared" si="1298"/>
        <v>0</v>
      </c>
      <c r="KC436" s="681">
        <f t="shared" si="1298"/>
        <v>0</v>
      </c>
      <c r="KD436" s="681">
        <f t="shared" si="1298"/>
        <v>0</v>
      </c>
      <c r="KE436" s="681">
        <f t="shared" si="1298"/>
        <v>0</v>
      </c>
      <c r="KF436" s="681">
        <f t="shared" si="1298"/>
        <v>0</v>
      </c>
      <c r="KG436" s="681">
        <f t="shared" si="1298"/>
        <v>0</v>
      </c>
      <c r="KH436" s="681">
        <f t="shared" si="1298"/>
        <v>0</v>
      </c>
      <c r="KI436" s="681">
        <f t="shared" si="1298"/>
        <v>0</v>
      </c>
      <c r="KJ436" s="681">
        <f t="shared" si="1298"/>
        <v>0</v>
      </c>
      <c r="KN436" s="1098">
        <f t="shared" si="1214"/>
        <v>0</v>
      </c>
      <c r="KO436" s="1098">
        <f t="shared" si="1214"/>
        <v>0</v>
      </c>
      <c r="KP436" s="1098">
        <f t="shared" si="1214"/>
        <v>0</v>
      </c>
      <c r="KQ436" s="1098">
        <f t="shared" si="1214"/>
        <v>0</v>
      </c>
      <c r="KR436" s="1098">
        <f t="shared" si="1214"/>
        <v>0</v>
      </c>
      <c r="KS436" s="1098">
        <f t="shared" si="1214"/>
        <v>0</v>
      </c>
      <c r="KT436" s="1098">
        <f t="shared" si="1214"/>
        <v>0</v>
      </c>
      <c r="KU436" s="1098">
        <f t="shared" si="1214"/>
        <v>0</v>
      </c>
      <c r="KV436" s="1098">
        <f t="shared" si="1214"/>
        <v>0</v>
      </c>
      <c r="KW436" s="1098">
        <f t="shared" si="1214"/>
        <v>0</v>
      </c>
      <c r="KX436" s="1098">
        <f t="shared" si="1214"/>
        <v>0</v>
      </c>
      <c r="KY436" s="1098">
        <f t="shared" si="1214"/>
        <v>0</v>
      </c>
      <c r="KZ436" s="1098">
        <f t="shared" si="1214"/>
        <v>0</v>
      </c>
      <c r="LA436" s="1098">
        <f t="shared" si="1214"/>
        <v>0</v>
      </c>
      <c r="LB436" s="1098">
        <f t="shared" si="1214"/>
        <v>0</v>
      </c>
      <c r="LC436" s="1098">
        <f t="shared" si="1214"/>
        <v>0</v>
      </c>
      <c r="LD436" s="1098">
        <f t="shared" si="1213"/>
        <v>0</v>
      </c>
      <c r="LE436" s="1098">
        <f t="shared" si="1213"/>
        <v>0</v>
      </c>
      <c r="LF436" s="1098">
        <f t="shared" si="1213"/>
        <v>0</v>
      </c>
      <c r="LG436" s="1098">
        <f t="shared" si="1213"/>
        <v>0</v>
      </c>
      <c r="LH436" s="1098">
        <f t="shared" si="1213"/>
        <v>0</v>
      </c>
      <c r="LI436" s="1098">
        <f t="shared" si="1213"/>
        <v>0</v>
      </c>
      <c r="LJ436" s="1098">
        <f t="shared" si="1213"/>
        <v>0</v>
      </c>
      <c r="LK436" s="1098">
        <f t="shared" si="1213"/>
        <v>0</v>
      </c>
      <c r="LL436" s="1098">
        <f t="shared" si="1213"/>
        <v>0</v>
      </c>
      <c r="LM436" s="1098">
        <f t="shared" si="1213"/>
        <v>0</v>
      </c>
      <c r="LN436" s="1098">
        <f t="shared" si="1213"/>
        <v>0</v>
      </c>
      <c r="LO436" s="1098">
        <f t="shared" si="1213"/>
        <v>0</v>
      </c>
      <c r="LP436" s="1098">
        <f t="shared" si="1213"/>
        <v>0</v>
      </c>
      <c r="LQ436" s="1098">
        <f t="shared" si="1213"/>
        <v>0</v>
      </c>
      <c r="LR436" s="1098">
        <f t="shared" si="1204"/>
        <v>0</v>
      </c>
      <c r="LS436" s="1098">
        <f t="shared" si="1106"/>
        <v>0</v>
      </c>
    </row>
    <row r="437" spans="1:331" s="680" customFormat="1" ht="21" hidden="1" customHeight="1" x14ac:dyDescent="0.35">
      <c r="A437" s="668"/>
      <c r="B437" s="871"/>
      <c r="C437" s="870"/>
      <c r="D437" s="871"/>
      <c r="E437" s="871" t="s">
        <v>7</v>
      </c>
      <c r="F437" s="871"/>
      <c r="G437" s="871"/>
      <c r="H437" s="871"/>
      <c r="I437" s="871"/>
      <c r="J437" s="871" t="s">
        <v>212</v>
      </c>
      <c r="K437" s="877"/>
      <c r="L437" s="879"/>
      <c r="M437" s="878"/>
      <c r="N437" s="881">
        <v>3221</v>
      </c>
      <c r="O437" s="882" t="s">
        <v>265</v>
      </c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635"/>
      <c r="AJ437" s="31"/>
      <c r="AK437" s="31"/>
      <c r="AL437" s="31"/>
      <c r="AM437" s="31"/>
      <c r="AN437" s="54">
        <v>0</v>
      </c>
      <c r="AO437" s="54">
        <v>0</v>
      </c>
      <c r="AP437" s="54">
        <v>0</v>
      </c>
      <c r="AQ437" s="54">
        <v>0</v>
      </c>
      <c r="AR437" s="54">
        <v>0</v>
      </c>
      <c r="AS437" s="54"/>
      <c r="AT437" s="54"/>
      <c r="AU437" s="54">
        <v>5000</v>
      </c>
      <c r="AV437" s="54">
        <v>0</v>
      </c>
      <c r="AW437" s="54"/>
      <c r="AX437" s="54"/>
      <c r="AY437" s="54">
        <f>(BB437-AV437)</f>
        <v>0</v>
      </c>
      <c r="AZ437" s="31"/>
      <c r="BA437" s="31"/>
      <c r="BB437" s="54">
        <v>0</v>
      </c>
      <c r="BC437" s="54">
        <v>0</v>
      </c>
      <c r="BD437" s="54">
        <v>0</v>
      </c>
      <c r="BE437" s="54">
        <v>0</v>
      </c>
      <c r="BF437" s="54">
        <v>250</v>
      </c>
      <c r="BG437" s="54">
        <v>196.69</v>
      </c>
      <c r="BH437" s="54">
        <v>250</v>
      </c>
      <c r="BI437" s="54">
        <f>(BJ437-BH437)</f>
        <v>0</v>
      </c>
      <c r="BJ437" s="54">
        <v>250</v>
      </c>
      <c r="BK437" s="54">
        <v>0</v>
      </c>
      <c r="BL437" s="54">
        <f t="shared" si="1206"/>
        <v>0</v>
      </c>
      <c r="BM437" s="54"/>
      <c r="BN437" s="54"/>
      <c r="BO437" s="54">
        <v>0</v>
      </c>
      <c r="BP437" s="54"/>
      <c r="BQ437" s="54"/>
      <c r="BR437" s="54">
        <f>(BS437-BO437)</f>
        <v>0</v>
      </c>
      <c r="BS437" s="54">
        <v>0</v>
      </c>
      <c r="BT437" s="54">
        <v>0</v>
      </c>
      <c r="BU437" s="54">
        <f>(BY437-BO437)</f>
        <v>0</v>
      </c>
      <c r="BV437" s="54">
        <v>0</v>
      </c>
      <c r="BW437" s="54"/>
      <c r="BX437" s="54"/>
      <c r="BY437" s="54">
        <v>0</v>
      </c>
      <c r="BZ437" s="54">
        <v>0</v>
      </c>
      <c r="CA437" s="54">
        <f t="shared" si="1207"/>
        <v>0</v>
      </c>
      <c r="CB437" s="54">
        <f t="shared" si="1208"/>
        <v>0</v>
      </c>
      <c r="CC437" s="54"/>
      <c r="CD437" s="54"/>
      <c r="CE437" s="54">
        <v>0</v>
      </c>
      <c r="CF437" s="54"/>
      <c r="CG437" s="54">
        <f t="shared" si="1209"/>
        <v>0</v>
      </c>
      <c r="CH437" s="54">
        <f>(CI437-CE437)</f>
        <v>0</v>
      </c>
      <c r="CI437" s="54">
        <v>0</v>
      </c>
      <c r="CJ437" s="54"/>
      <c r="CK437" s="54">
        <f t="shared" si="1184"/>
        <v>0</v>
      </c>
      <c r="CL437" s="54">
        <f>(CM437-CI437)</f>
        <v>0</v>
      </c>
      <c r="CM437" s="54">
        <v>0</v>
      </c>
      <c r="CN437" s="54"/>
      <c r="CO437" s="54">
        <f t="shared" si="1185"/>
        <v>0</v>
      </c>
      <c r="CP437" s="54">
        <f>(CQ437-CM437)</f>
        <v>0</v>
      </c>
      <c r="CQ437" s="54">
        <v>0</v>
      </c>
      <c r="CR437" s="54"/>
      <c r="CS437" s="54">
        <f t="shared" si="1186"/>
        <v>0</v>
      </c>
      <c r="CT437" s="54">
        <f>(CU437-CQ437)</f>
        <v>0</v>
      </c>
      <c r="CU437" s="54"/>
      <c r="CV437" s="54"/>
      <c r="CW437" s="54">
        <f t="shared" si="1187"/>
        <v>0</v>
      </c>
      <c r="CX437" s="54">
        <f>(CY437-CU437)</f>
        <v>0</v>
      </c>
      <c r="CY437" s="54"/>
      <c r="CZ437" s="838"/>
      <c r="DA437" s="838"/>
      <c r="DB437" s="54">
        <v>0</v>
      </c>
      <c r="DC437" s="838">
        <v>0</v>
      </c>
      <c r="DD437" s="838">
        <f t="shared" si="1188"/>
        <v>0</v>
      </c>
      <c r="DE437" s="838">
        <f t="shared" si="1189"/>
        <v>0</v>
      </c>
      <c r="DF437" s="838"/>
      <c r="DG437" s="838"/>
      <c r="DH437" s="54"/>
      <c r="DI437" s="838">
        <f t="shared" si="1190"/>
        <v>0</v>
      </c>
      <c r="DJ437" s="54">
        <f>(DK437-DG437)</f>
        <v>0</v>
      </c>
      <c r="DK437" s="838"/>
      <c r="DL437" s="838">
        <f t="shared" si="1191"/>
        <v>0</v>
      </c>
      <c r="DM437" s="54">
        <f>(DN437-DK437)</f>
        <v>0</v>
      </c>
      <c r="DN437" s="838"/>
      <c r="DO437" s="838"/>
      <c r="DP437" s="838">
        <f t="shared" si="1192"/>
        <v>0</v>
      </c>
      <c r="DQ437" s="838">
        <f>(DR437-DN437)</f>
        <v>0</v>
      </c>
      <c r="DR437" s="838"/>
      <c r="DS437" s="838"/>
      <c r="DT437" s="838">
        <f t="shared" si="1193"/>
        <v>0</v>
      </c>
      <c r="DU437" s="838">
        <f>(DV437-DR437)</f>
        <v>0</v>
      </c>
      <c r="DV437" s="838"/>
      <c r="DW437" s="838"/>
      <c r="DX437" s="838"/>
      <c r="DY437" s="838"/>
      <c r="DZ437" s="838">
        <v>0</v>
      </c>
      <c r="EA437" s="838">
        <v>0</v>
      </c>
      <c r="EB437" s="838">
        <v>0</v>
      </c>
      <c r="EC437" s="838">
        <f t="shared" si="1194"/>
        <v>0</v>
      </c>
      <c r="ED437" s="838">
        <f>(EE437-EA437)</f>
        <v>0</v>
      </c>
      <c r="EE437" s="838">
        <v>0</v>
      </c>
      <c r="EF437" s="838">
        <v>0</v>
      </c>
      <c r="EG437" s="838">
        <f t="shared" si="1195"/>
        <v>0</v>
      </c>
      <c r="EH437" s="838" t="e">
        <f>(#REF!-EE437)</f>
        <v>#REF!</v>
      </c>
      <c r="EI437" s="838">
        <f>IFERROR(#REF!/DZ437*100,)</f>
        <v>0</v>
      </c>
      <c r="EJ437" s="838">
        <f>IFERROR(#REF!/#REF!*100,)</f>
        <v>0</v>
      </c>
      <c r="EK437" s="838"/>
      <c r="EL437" s="838"/>
      <c r="EM437" s="838"/>
      <c r="EN437" s="838"/>
      <c r="EO437" s="838"/>
      <c r="EP437" s="838"/>
      <c r="EQ437" s="838"/>
      <c r="ER437" s="838"/>
      <c r="ES437" s="146">
        <f t="shared" si="1269"/>
        <v>0</v>
      </c>
      <c r="EW437" s="713"/>
      <c r="EX437" s="739">
        <f>IF(EX$9=$K437,#REF!,0)</f>
        <v>0</v>
      </c>
      <c r="EY437" s="739">
        <f>IF(EY$9=$K437,#REF!,0)</f>
        <v>0</v>
      </c>
      <c r="EZ437" s="739">
        <f>IF(EZ$9=$K437,#REF!,0)</f>
        <v>0</v>
      </c>
      <c r="FA437" s="739">
        <f>IF(FA$9=$K437,#REF!,0)</f>
        <v>0</v>
      </c>
      <c r="FB437" s="739">
        <f>IF(FB$9=$K437,#REF!,0)</f>
        <v>0</v>
      </c>
      <c r="FC437" s="739">
        <f>IF(FC$9=$K437,#REF!,0)</f>
        <v>0</v>
      </c>
      <c r="FD437" s="739">
        <f>IF(FD$9=$K437,#REF!,0)</f>
        <v>0</v>
      </c>
      <c r="FE437" s="739">
        <f>IF(FE$9=$K437,#REF!,0)</f>
        <v>0</v>
      </c>
      <c r="FF437" s="739">
        <f>IF(FF$9=$K437,#REF!,0)</f>
        <v>0</v>
      </c>
      <c r="FG437" s="739">
        <f>IF(FG$9=$K437,#REF!,0)</f>
        <v>0</v>
      </c>
      <c r="FH437" s="739">
        <f>IF(FH$9=$K437,#REF!,0)</f>
        <v>0</v>
      </c>
      <c r="FI437" s="739">
        <f>IF(FI$9=$K437,#REF!,0)</f>
        <v>0</v>
      </c>
      <c r="FJ437" s="739">
        <f>IF(FJ$9=$K437,#REF!,0)</f>
        <v>0</v>
      </c>
      <c r="FK437" s="739">
        <f>IF(FK$9=$K437,#REF!,0)</f>
        <v>0</v>
      </c>
      <c r="FL437" s="739">
        <f>IF(FL$9=$K437,#REF!,0)</f>
        <v>0</v>
      </c>
      <c r="FM437" s="739">
        <f>IF(FM$9=$K437,#REF!,0)</f>
        <v>0</v>
      </c>
      <c r="FN437" s="739">
        <f>IF(FN$9=$K437,#REF!,0)</f>
        <v>0</v>
      </c>
      <c r="FO437" s="739">
        <f>IF(FO$9=$K437,#REF!,0)</f>
        <v>0</v>
      </c>
      <c r="FP437" s="739">
        <f>IF(FP$9=$K437,#REF!,0)</f>
        <v>0</v>
      </c>
      <c r="FQ437" s="739">
        <f>IF(FQ$9=$K437,#REF!,0)</f>
        <v>0</v>
      </c>
      <c r="FS437" s="1097"/>
      <c r="FT437" s="713"/>
      <c r="FU437" s="739">
        <f t="shared" si="1270"/>
        <v>0</v>
      </c>
      <c r="FV437" s="739">
        <f t="shared" si="1270"/>
        <v>0</v>
      </c>
      <c r="FW437" s="739">
        <f t="shared" si="1270"/>
        <v>0</v>
      </c>
      <c r="FX437" s="739">
        <f t="shared" si="1270"/>
        <v>0</v>
      </c>
      <c r="FY437" s="739">
        <f t="shared" si="1270"/>
        <v>0</v>
      </c>
      <c r="FZ437" s="739">
        <f t="shared" si="1270"/>
        <v>0</v>
      </c>
      <c r="GA437" s="739">
        <f t="shared" si="1270"/>
        <v>0</v>
      </c>
      <c r="GB437" s="739">
        <f t="shared" si="1270"/>
        <v>0</v>
      </c>
      <c r="GC437" s="739">
        <f t="shared" si="1270"/>
        <v>0</v>
      </c>
      <c r="GD437" s="739">
        <f t="shared" si="1270"/>
        <v>0</v>
      </c>
      <c r="GE437" s="739">
        <f t="shared" si="1271"/>
        <v>0</v>
      </c>
      <c r="GF437" s="739">
        <f t="shared" si="1271"/>
        <v>0</v>
      </c>
      <c r="GG437" s="739">
        <f t="shared" si="1271"/>
        <v>0</v>
      </c>
      <c r="GH437" s="739">
        <f t="shared" si="1271"/>
        <v>0</v>
      </c>
      <c r="GI437" s="739">
        <f t="shared" si="1271"/>
        <v>0</v>
      </c>
      <c r="GJ437" s="739">
        <f t="shared" si="1271"/>
        <v>0</v>
      </c>
      <c r="GK437" s="739">
        <f t="shared" si="1271"/>
        <v>0</v>
      </c>
      <c r="GL437" s="739">
        <f t="shared" si="1271"/>
        <v>0</v>
      </c>
      <c r="GM437" s="739">
        <f t="shared" si="1271"/>
        <v>0</v>
      </c>
      <c r="GN437" s="739">
        <f t="shared" si="1271"/>
        <v>0</v>
      </c>
      <c r="GO437" s="1097"/>
      <c r="GP437" s="713"/>
      <c r="GQ437" s="1098">
        <f>IF(GQ$9=$N437,#REF!,0)</f>
        <v>0</v>
      </c>
      <c r="GR437" s="1098">
        <f>IF(GR$9=$N437,#REF!,0)</f>
        <v>0</v>
      </c>
      <c r="GS437" s="1098">
        <f>IF(GS$9=$N437,#REF!,0)</f>
        <v>0</v>
      </c>
      <c r="GT437" s="1098">
        <f>IF(GT$9=$N437,#REF!,0)</f>
        <v>0</v>
      </c>
      <c r="GU437" s="1098">
        <f>IF(GU$9=$N437,#REF!,0)</f>
        <v>0</v>
      </c>
      <c r="GV437" s="1098">
        <f>IF(GV$9=$N437,#REF!,0)</f>
        <v>0</v>
      </c>
      <c r="GW437" s="1098">
        <f>IF(GW$9=$N437,#REF!,0)</f>
        <v>0</v>
      </c>
      <c r="GX437" s="1098">
        <f>IF(GX$9=$N437,#REF!,0)</f>
        <v>0</v>
      </c>
      <c r="GY437" s="1098">
        <f>IF(GY$9=$N437,#REF!,0)</f>
        <v>0</v>
      </c>
      <c r="GZ437" s="1098">
        <f>IF(GZ$9=$N437,#REF!,0)</f>
        <v>0</v>
      </c>
      <c r="HA437" s="1098">
        <f>IF(HA$9=$N437,#REF!,0)</f>
        <v>0</v>
      </c>
      <c r="HB437" s="1098">
        <f>IF(HB$9=$N437,#REF!,0)</f>
        <v>0</v>
      </c>
      <c r="HC437" s="1098" t="e">
        <f>IF(HC$9=$N437,#REF!,0)</f>
        <v>#REF!</v>
      </c>
      <c r="HD437" s="1098">
        <f>IF(HD$9=$N437,#REF!,0)</f>
        <v>0</v>
      </c>
      <c r="HE437" s="1098">
        <f>IF(HE$9=$N437,#REF!,0)</f>
        <v>0</v>
      </c>
      <c r="HF437" s="1098">
        <f>IF(HF$9=$N437,#REF!,0)</f>
        <v>0</v>
      </c>
      <c r="HG437" s="1098">
        <f>IF(HG$9=$N437,#REF!,0)</f>
        <v>0</v>
      </c>
      <c r="HH437" s="1098">
        <f>IF(HH$9=$N437,#REF!,0)</f>
        <v>0</v>
      </c>
      <c r="HI437" s="1098">
        <f>IF(HI$9=$N437,#REF!,0)</f>
        <v>0</v>
      </c>
      <c r="HJ437" s="1098">
        <f>IF(HJ$9=$N437,#REF!,0)</f>
        <v>0</v>
      </c>
      <c r="HK437" s="1098">
        <f>IF(HK$9=$N437,#REF!,0)</f>
        <v>0</v>
      </c>
      <c r="HL437" s="1098">
        <f>IF(HL$9=$N437,#REF!,0)</f>
        <v>0</v>
      </c>
      <c r="HM437" s="1098">
        <f>IF(HM$9=$N437,#REF!,0)</f>
        <v>0</v>
      </c>
      <c r="HN437" s="1098">
        <f>IF(HN$9=$N437,#REF!,0)</f>
        <v>0</v>
      </c>
      <c r="HO437" s="1098">
        <f>IF(HO$9=$N437,#REF!,0)</f>
        <v>0</v>
      </c>
      <c r="HP437" s="1098">
        <f>IF(HP$9=$N437,#REF!,0)</f>
        <v>0</v>
      </c>
      <c r="HQ437" s="1098">
        <f>IF(HQ$9=$N437,#REF!,0)</f>
        <v>0</v>
      </c>
      <c r="HR437" s="1098">
        <f>IF(HR$9=$N437,#REF!,0)</f>
        <v>0</v>
      </c>
      <c r="HS437" s="1098">
        <f>IF(HS$9=$N437,#REF!,0)</f>
        <v>0</v>
      </c>
      <c r="HT437" s="1098">
        <f>IF(HT$9=$N437,#REF!,0)</f>
        <v>0</v>
      </c>
      <c r="HU437" s="1098">
        <f>IF(HU$9=$N437,#REF!,0)</f>
        <v>0</v>
      </c>
      <c r="HV437" s="1098">
        <f>IF(HV$9=$N437,#REF!,0)</f>
        <v>0</v>
      </c>
      <c r="HW437" s="1098">
        <f>IF(HW$9=$N437,#REF!,0)</f>
        <v>0</v>
      </c>
      <c r="HX437" s="1098">
        <f>IF(HX$9=$N437,#REF!,0)</f>
        <v>0</v>
      </c>
      <c r="HY437" s="1098">
        <f>IF(HY$9=$N437,#REF!,0)</f>
        <v>0</v>
      </c>
      <c r="HZ437" s="1098">
        <f>IF(HZ$9=$N437,#REF!,0)</f>
        <v>0</v>
      </c>
      <c r="IA437" s="1098">
        <f>IF(IA$9=$N437,#REF!,0)</f>
        <v>0</v>
      </c>
      <c r="IB437" s="1098">
        <f>IF(IB$9=$N437,#REF!,0)</f>
        <v>0</v>
      </c>
      <c r="IC437" s="1098">
        <f>IF(IC$9=$N437,#REF!,0)</f>
        <v>0</v>
      </c>
      <c r="ID437" s="1098">
        <f>IF(ID$9=$N437,#REF!,0)</f>
        <v>0</v>
      </c>
      <c r="IE437" s="1098">
        <f>IF(IE$9=$N437,#REF!,0)</f>
        <v>0</v>
      </c>
      <c r="IF437" s="1098">
        <f>IF(IF$9=$N437,#REF!,0)</f>
        <v>0</v>
      </c>
      <c r="IG437" s="1098">
        <f>IF(IG$9=$N437,#REF!,0)</f>
        <v>0</v>
      </c>
      <c r="IH437" s="1098">
        <f>IF(IH$9=$N437,#REF!,0)</f>
        <v>0</v>
      </c>
      <c r="II437" s="1098">
        <f>IF(II$9=$N437,#REF!,0)</f>
        <v>0</v>
      </c>
      <c r="IJ437" s="1098">
        <f>IF(IJ$9=$N437,#REF!,0)</f>
        <v>0</v>
      </c>
      <c r="IK437" s="1098">
        <f>IF(IK$9=$N437,#REF!,0)</f>
        <v>0</v>
      </c>
      <c r="IL437" s="1098">
        <f>IF(IL$9=$N437,#REF!,0)</f>
        <v>0</v>
      </c>
      <c r="IM437" s="1098">
        <f>IF(IM$9=$N437,#REF!,0)</f>
        <v>0</v>
      </c>
      <c r="IN437" s="1098">
        <f>IF(IN$9=$N437,#REF!,0)</f>
        <v>0</v>
      </c>
      <c r="IO437" s="1098">
        <f>IF(IO$9=$N437,#REF!,0)</f>
        <v>0</v>
      </c>
      <c r="IP437" s="1098">
        <f>IF(IP$9=$N437,#REF!,0)</f>
        <v>0</v>
      </c>
      <c r="IQ437" s="1098">
        <f>IF(IQ$9=$N437,#REF!,0)</f>
        <v>0</v>
      </c>
      <c r="IR437" s="1098">
        <f>IF(IR$9=$N437,#REF!,0)</f>
        <v>0</v>
      </c>
      <c r="IS437" s="1098">
        <f>IF(IS$9=$N437,#REF!,0)</f>
        <v>0</v>
      </c>
      <c r="IT437" s="1098">
        <f>IF(IT$9=$N437,#REF!,0)</f>
        <v>0</v>
      </c>
      <c r="IU437" s="1098">
        <f>IF(IU$9=$N437,#REF!,0)</f>
        <v>0</v>
      </c>
      <c r="IV437" s="1098">
        <f>IF(IV$9=$N437,#REF!,0)</f>
        <v>0</v>
      </c>
      <c r="IW437" s="1098">
        <f>IF(IW$9=$N437,#REF!,0)</f>
        <v>0</v>
      </c>
      <c r="IX437" s="1098">
        <f>IF(IX$9=$N437,#REF!,0)</f>
        <v>0</v>
      </c>
      <c r="IY437" s="1098">
        <f>IF(IY$9=$N437,#REF!,0)</f>
        <v>0</v>
      </c>
      <c r="IZ437" s="1098">
        <f>IF(IZ$9=$N437,#REF!,0)</f>
        <v>0</v>
      </c>
      <c r="JA437" s="1098">
        <f>IF(JA$9=$N437,#REF!,0)</f>
        <v>0</v>
      </c>
      <c r="JB437" s="1098">
        <f>IF(JB$9=$N437,#REF!,0)</f>
        <v>0</v>
      </c>
      <c r="JC437" s="1098">
        <f>IF(JC$9=$N437,#REF!,0)</f>
        <v>0</v>
      </c>
      <c r="JD437" s="1098">
        <f>IF(JD$9=$N437,#REF!,0)</f>
        <v>0</v>
      </c>
      <c r="JE437" s="1098">
        <f>IF(JE$9=$N437,#REF!,0)</f>
        <v>0</v>
      </c>
      <c r="JF437" s="1098">
        <f>IF(JF$9=$N437,#REF!,0)</f>
        <v>0</v>
      </c>
      <c r="JG437" s="1098">
        <f>IF(JG$9=$N437,#REF!,0)</f>
        <v>0</v>
      </c>
      <c r="JH437" s="1098">
        <f>IF(JH$9=$N437,#REF!,0)</f>
        <v>0</v>
      </c>
      <c r="JI437" s="1098">
        <f>IF(JI$9=$N437,#REF!,0)</f>
        <v>0</v>
      </c>
      <c r="JJ437" s="1098">
        <f>IF(JJ$9=$N437,#REF!,0)</f>
        <v>0</v>
      </c>
      <c r="JK437" s="1098">
        <f>IF(JK$9=$N437,#REF!,0)</f>
        <v>0</v>
      </c>
      <c r="JL437" s="1098">
        <f>IF(JL$9=$N437,#REF!,0)</f>
        <v>0</v>
      </c>
      <c r="JM437" s="1098">
        <f>IF(JM$9=$N437,#REF!,0)</f>
        <v>0</v>
      </c>
      <c r="JN437" s="1098">
        <f>IF(JN$9=$N437,#REF!,0)</f>
        <v>0</v>
      </c>
      <c r="JO437" s="1098">
        <f>IF(JO$9=$N437,#REF!,0)</f>
        <v>0</v>
      </c>
      <c r="JP437" s="1098">
        <f>IF(JP$9=$N437,#REF!,0)</f>
        <v>0</v>
      </c>
      <c r="JQ437" s="1098">
        <f>IF(JQ$9=$N437,#REF!,0)</f>
        <v>0</v>
      </c>
      <c r="JR437" s="1098">
        <f>IF(JR$9=$N437,#REF!,0)</f>
        <v>0</v>
      </c>
      <c r="JS437" s="1098">
        <f>IF(JS$9=$N437,#REF!,0)</f>
        <v>0</v>
      </c>
      <c r="JT437" s="1098">
        <f>IF(JT$9=$N437,#REF!,0)</f>
        <v>0</v>
      </c>
      <c r="JU437" s="1098">
        <f>IF(JU$9=$N437,#REF!,0)</f>
        <v>0</v>
      </c>
      <c r="JV437" s="1098">
        <f>IF(JV$9=$N437,#REF!,0)</f>
        <v>0</v>
      </c>
      <c r="JW437" s="1098">
        <f>IF(JW$9=$N437,#REF!,0)</f>
        <v>0</v>
      </c>
      <c r="JX437" s="681"/>
      <c r="JY437" s="713"/>
      <c r="JZ437" s="681">
        <f t="shared" si="1298"/>
        <v>0</v>
      </c>
      <c r="KA437" s="681">
        <f t="shared" si="1298"/>
        <v>0</v>
      </c>
      <c r="KB437" s="681">
        <f t="shared" si="1298"/>
        <v>0</v>
      </c>
      <c r="KC437" s="681">
        <f t="shared" si="1298"/>
        <v>0</v>
      </c>
      <c r="KD437" s="681">
        <f t="shared" si="1298"/>
        <v>0</v>
      </c>
      <c r="KE437" s="681">
        <f t="shared" si="1298"/>
        <v>0</v>
      </c>
      <c r="KF437" s="681">
        <f t="shared" si="1298"/>
        <v>0</v>
      </c>
      <c r="KG437" s="681">
        <f t="shared" si="1298"/>
        <v>0</v>
      </c>
      <c r="KH437" s="681">
        <f t="shared" si="1298"/>
        <v>0</v>
      </c>
      <c r="KI437" s="681">
        <f t="shared" si="1298"/>
        <v>0</v>
      </c>
      <c r="KJ437" s="681">
        <f t="shared" si="1298"/>
        <v>0</v>
      </c>
      <c r="KN437" s="1098">
        <f t="shared" si="1214"/>
        <v>0</v>
      </c>
      <c r="KO437" s="1098">
        <f t="shared" si="1214"/>
        <v>0</v>
      </c>
      <c r="KP437" s="1098">
        <f t="shared" si="1214"/>
        <v>0</v>
      </c>
      <c r="KQ437" s="1098">
        <f t="shared" si="1214"/>
        <v>0</v>
      </c>
      <c r="KR437" s="1098">
        <f t="shared" si="1214"/>
        <v>0</v>
      </c>
      <c r="KS437" s="1098">
        <f t="shared" si="1214"/>
        <v>0</v>
      </c>
      <c r="KT437" s="1098">
        <f t="shared" si="1214"/>
        <v>0</v>
      </c>
      <c r="KU437" s="1098">
        <f t="shared" si="1214"/>
        <v>0</v>
      </c>
      <c r="KV437" s="1098">
        <f t="shared" si="1214"/>
        <v>0</v>
      </c>
      <c r="KW437" s="1098">
        <f t="shared" si="1214"/>
        <v>0</v>
      </c>
      <c r="KX437" s="1098">
        <f t="shared" si="1214"/>
        <v>0</v>
      </c>
      <c r="KY437" s="1098">
        <f t="shared" si="1214"/>
        <v>0</v>
      </c>
      <c r="KZ437" s="1098">
        <f t="shared" si="1214"/>
        <v>0</v>
      </c>
      <c r="LA437" s="1098">
        <f t="shared" si="1214"/>
        <v>0</v>
      </c>
      <c r="LB437" s="1098">
        <f t="shared" si="1214"/>
        <v>0</v>
      </c>
      <c r="LC437" s="1098">
        <f t="shared" si="1214"/>
        <v>0</v>
      </c>
      <c r="LD437" s="1098">
        <f t="shared" si="1213"/>
        <v>0</v>
      </c>
      <c r="LE437" s="1098">
        <f t="shared" si="1213"/>
        <v>0</v>
      </c>
      <c r="LF437" s="1098">
        <f t="shared" si="1213"/>
        <v>0</v>
      </c>
      <c r="LG437" s="1098">
        <f t="shared" si="1213"/>
        <v>0</v>
      </c>
      <c r="LH437" s="1098">
        <f t="shared" si="1213"/>
        <v>0</v>
      </c>
      <c r="LI437" s="1098">
        <f t="shared" si="1213"/>
        <v>0</v>
      </c>
      <c r="LJ437" s="1098">
        <f t="shared" si="1213"/>
        <v>0</v>
      </c>
      <c r="LK437" s="1098">
        <f t="shared" si="1213"/>
        <v>0</v>
      </c>
      <c r="LL437" s="1098">
        <f t="shared" si="1213"/>
        <v>0</v>
      </c>
      <c r="LM437" s="1098">
        <f t="shared" si="1213"/>
        <v>0</v>
      </c>
      <c r="LN437" s="1098">
        <f t="shared" si="1213"/>
        <v>0</v>
      </c>
      <c r="LO437" s="1098">
        <f t="shared" si="1213"/>
        <v>0</v>
      </c>
      <c r="LP437" s="1098">
        <f t="shared" si="1213"/>
        <v>0</v>
      </c>
      <c r="LQ437" s="1098">
        <f t="shared" si="1213"/>
        <v>0</v>
      </c>
      <c r="LR437" s="1098">
        <f t="shared" si="1204"/>
        <v>0</v>
      </c>
      <c r="LS437" s="1098">
        <f t="shared" si="1106"/>
        <v>0</v>
      </c>
    </row>
    <row r="438" spans="1:331" s="680" customFormat="1" ht="20.100000000000001" hidden="1" customHeight="1" x14ac:dyDescent="0.35">
      <c r="A438" s="668" t="s">
        <v>480</v>
      </c>
      <c r="B438" s="871" t="s">
        <v>624</v>
      </c>
      <c r="C438" s="870" t="s">
        <v>412</v>
      </c>
      <c r="D438" s="871"/>
      <c r="E438" s="871"/>
      <c r="F438" s="871"/>
      <c r="G438" s="871"/>
      <c r="H438" s="871"/>
      <c r="I438" s="871"/>
      <c r="J438" s="871" t="s">
        <v>212</v>
      </c>
      <c r="K438" s="877"/>
      <c r="L438" s="879"/>
      <c r="M438" s="874">
        <v>323</v>
      </c>
      <c r="N438" s="874" t="s">
        <v>31</v>
      </c>
      <c r="O438" s="1192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635"/>
      <c r="AJ438" s="31"/>
      <c r="AK438" s="31"/>
      <c r="AL438" s="31"/>
      <c r="AM438" s="31"/>
      <c r="AN438" s="106">
        <f>SUM(AN439)</f>
        <v>0</v>
      </c>
      <c r="AO438" s="106">
        <f>SUM(AO439)</f>
        <v>0</v>
      </c>
      <c r="AP438" s="106">
        <f>SUM(AP439)</f>
        <v>0</v>
      </c>
      <c r="AQ438" s="106">
        <f>SUM(AQ439)</f>
        <v>0</v>
      </c>
      <c r="AR438" s="106">
        <f>SUM(AR439)</f>
        <v>0</v>
      </c>
      <c r="AS438" s="54"/>
      <c r="AT438" s="54"/>
      <c r="AU438" s="106">
        <f>SUM(AU439)</f>
        <v>16500</v>
      </c>
      <c r="AV438" s="106">
        <f>SUM(AV439)</f>
        <v>0</v>
      </c>
      <c r="AW438" s="106"/>
      <c r="AX438" s="106"/>
      <c r="AY438" s="106">
        <f>SUM(AY439)</f>
        <v>760</v>
      </c>
      <c r="AZ438" s="31"/>
      <c r="BA438" s="31"/>
      <c r="BB438" s="106">
        <f t="shared" ref="BB438:BK438" si="1299">SUM(BB439)</f>
        <v>760</v>
      </c>
      <c r="BC438" s="106">
        <f t="shared" si="1299"/>
        <v>760</v>
      </c>
      <c r="BD438" s="106">
        <f t="shared" si="1299"/>
        <v>0</v>
      </c>
      <c r="BE438" s="106">
        <f t="shared" si="1299"/>
        <v>0</v>
      </c>
      <c r="BF438" s="106">
        <f t="shared" si="1299"/>
        <v>1410</v>
      </c>
      <c r="BG438" s="106">
        <f t="shared" si="1299"/>
        <v>465.71</v>
      </c>
      <c r="BH438" s="106">
        <f t="shared" si="1299"/>
        <v>650</v>
      </c>
      <c r="BI438" s="106">
        <f>SUM(BI439)</f>
        <v>130</v>
      </c>
      <c r="BJ438" s="106">
        <f>SUM(BJ439)</f>
        <v>780</v>
      </c>
      <c r="BK438" s="106">
        <f t="shared" si="1299"/>
        <v>283.7</v>
      </c>
      <c r="BL438" s="106">
        <f t="shared" si="1206"/>
        <v>36.371794871794869</v>
      </c>
      <c r="BM438" s="106"/>
      <c r="BN438" s="106"/>
      <c r="BO438" s="106">
        <f>SUM(BO439)</f>
        <v>1025.71</v>
      </c>
      <c r="BP438" s="106"/>
      <c r="BQ438" s="106"/>
      <c r="BR438" s="106">
        <f>SUM(BR439)</f>
        <v>-375.71000000000004</v>
      </c>
      <c r="BS438" s="106">
        <f>SUM(BS439)</f>
        <v>650</v>
      </c>
      <c r="BT438" s="106">
        <f>SUM(BT439)</f>
        <v>283.7</v>
      </c>
      <c r="BU438" s="106">
        <f>SUM(BU439)</f>
        <v>-175.71000000000004</v>
      </c>
      <c r="BV438" s="106">
        <f>SUM(BV439)</f>
        <v>650</v>
      </c>
      <c r="BW438" s="106"/>
      <c r="BX438" s="106"/>
      <c r="BY438" s="106">
        <f>SUM(BY439)</f>
        <v>850</v>
      </c>
      <c r="BZ438" s="106">
        <f>SUM(BZ439)</f>
        <v>523.70000000000005</v>
      </c>
      <c r="CA438" s="106">
        <f t="shared" si="1207"/>
        <v>112.45195507934123</v>
      </c>
      <c r="CB438" s="106">
        <f t="shared" si="1208"/>
        <v>61.611764705882358</v>
      </c>
      <c r="CC438" s="106">
        <f>SUM(CC439)</f>
        <v>0</v>
      </c>
      <c r="CD438" s="106">
        <f>SUM(CD439)</f>
        <v>0</v>
      </c>
      <c r="CE438" s="106">
        <f>SUM(CE439)</f>
        <v>650</v>
      </c>
      <c r="CF438" s="106">
        <f>SUM(CF439)</f>
        <v>0</v>
      </c>
      <c r="CG438" s="106">
        <f t="shared" si="1209"/>
        <v>0</v>
      </c>
      <c r="CH438" s="106">
        <f>SUM(CH439)</f>
        <v>-650</v>
      </c>
      <c r="CI438" s="106">
        <f>SUM(CI439)</f>
        <v>0</v>
      </c>
      <c r="CJ438" s="106"/>
      <c r="CK438" s="106">
        <f t="shared" si="1184"/>
        <v>0</v>
      </c>
      <c r="CL438" s="106">
        <f>SUM(CL439)</f>
        <v>0</v>
      </c>
      <c r="CM438" s="106">
        <f>SUM(CM439)</f>
        <v>0</v>
      </c>
      <c r="CN438" s="106"/>
      <c r="CO438" s="106">
        <f t="shared" si="1185"/>
        <v>0</v>
      </c>
      <c r="CP438" s="106">
        <f>SUM(CP439)</f>
        <v>0</v>
      </c>
      <c r="CQ438" s="106">
        <f>SUM(CQ439)</f>
        <v>0</v>
      </c>
      <c r="CR438" s="106">
        <f>SUM(CR439)</f>
        <v>0</v>
      </c>
      <c r="CS438" s="106">
        <f t="shared" si="1186"/>
        <v>0</v>
      </c>
      <c r="CT438" s="106">
        <f>SUM(CT439)</f>
        <v>0</v>
      </c>
      <c r="CU438" s="106">
        <f>SUM(CU439)</f>
        <v>0</v>
      </c>
      <c r="CV438" s="106">
        <f>SUM(CV439)</f>
        <v>0</v>
      </c>
      <c r="CW438" s="106">
        <f t="shared" si="1187"/>
        <v>0</v>
      </c>
      <c r="CX438" s="106">
        <f t="shared" ref="CX438:DH438" si="1300">SUM(CX439)</f>
        <v>0</v>
      </c>
      <c r="CY438" s="106">
        <f t="shared" si="1300"/>
        <v>0</v>
      </c>
      <c r="CZ438" s="120">
        <f t="shared" si="1300"/>
        <v>0</v>
      </c>
      <c r="DA438" s="120">
        <f t="shared" si="1300"/>
        <v>0</v>
      </c>
      <c r="DB438" s="106">
        <v>0</v>
      </c>
      <c r="DC438" s="120">
        <f>SUM(DC439)</f>
        <v>0</v>
      </c>
      <c r="DD438" s="120">
        <f t="shared" si="1188"/>
        <v>0</v>
      </c>
      <c r="DE438" s="120">
        <f t="shared" si="1189"/>
        <v>0</v>
      </c>
      <c r="DF438" s="120">
        <f>SUM(DF439)</f>
        <v>0</v>
      </c>
      <c r="DG438" s="120">
        <f t="shared" si="1300"/>
        <v>0</v>
      </c>
      <c r="DH438" s="106">
        <f t="shared" si="1300"/>
        <v>0</v>
      </c>
      <c r="DI438" s="120">
        <f t="shared" si="1190"/>
        <v>0</v>
      </c>
      <c r="DJ438" s="106">
        <f>SUM(DJ439)</f>
        <v>0</v>
      </c>
      <c r="DK438" s="120">
        <f>SUM(DK439)</f>
        <v>0</v>
      </c>
      <c r="DL438" s="120">
        <f t="shared" si="1191"/>
        <v>0</v>
      </c>
      <c r="DM438" s="106">
        <f>SUM(DM439)</f>
        <v>0</v>
      </c>
      <c r="DN438" s="120">
        <f>SUM(DN439)</f>
        <v>0</v>
      </c>
      <c r="DO438" s="120">
        <f>SUM(DO439)</f>
        <v>0</v>
      </c>
      <c r="DP438" s="120">
        <f t="shared" si="1192"/>
        <v>0</v>
      </c>
      <c r="DQ438" s="120">
        <f>SUM(DQ439)</f>
        <v>0</v>
      </c>
      <c r="DR438" s="120">
        <f>SUM(DR439)</f>
        <v>0</v>
      </c>
      <c r="DS438" s="120">
        <f>SUM(DS439)</f>
        <v>0</v>
      </c>
      <c r="DT438" s="120">
        <f t="shared" si="1193"/>
        <v>0</v>
      </c>
      <c r="DU438" s="120">
        <f t="shared" ref="DU438:EB438" si="1301">SUM(DU439)</f>
        <v>0</v>
      </c>
      <c r="DV438" s="120">
        <f t="shared" si="1301"/>
        <v>0</v>
      </c>
      <c r="DW438" s="120">
        <f t="shared" si="1301"/>
        <v>0</v>
      </c>
      <c r="DX438" s="120">
        <f t="shared" si="1301"/>
        <v>0</v>
      </c>
      <c r="DY438" s="120">
        <f t="shared" si="1301"/>
        <v>0</v>
      </c>
      <c r="DZ438" s="120">
        <f>SUM(DZ439)</f>
        <v>0</v>
      </c>
      <c r="EA438" s="120">
        <f t="shared" si="1301"/>
        <v>0</v>
      </c>
      <c r="EB438" s="120">
        <f t="shared" si="1301"/>
        <v>0</v>
      </c>
      <c r="EC438" s="120">
        <f t="shared" si="1194"/>
        <v>0</v>
      </c>
      <c r="ED438" s="120">
        <f>SUM(ED439)</f>
        <v>0</v>
      </c>
      <c r="EE438" s="120">
        <f>SUM(EE439)</f>
        <v>0</v>
      </c>
      <c r="EF438" s="120">
        <f>SUM(EF439)</f>
        <v>0</v>
      </c>
      <c r="EG438" s="120">
        <f t="shared" si="1195"/>
        <v>0</v>
      </c>
      <c r="EH438" s="120" t="e">
        <f>SUM(EH439)</f>
        <v>#REF!</v>
      </c>
      <c r="EI438" s="120">
        <f>IFERROR(#REF!/DZ438*100,)</f>
        <v>0</v>
      </c>
      <c r="EJ438" s="120">
        <f>IFERROR(#REF!/#REF!*100,)</f>
        <v>0</v>
      </c>
      <c r="EK438" s="120">
        <f t="shared" ref="EK438:EM438" si="1302">SUM(EK439)</f>
        <v>0</v>
      </c>
      <c r="EL438" s="120">
        <f t="shared" si="1302"/>
        <v>0</v>
      </c>
      <c r="EM438" s="120">
        <f t="shared" si="1302"/>
        <v>0</v>
      </c>
      <c r="EN438" s="149"/>
      <c r="EO438" s="149"/>
      <c r="EP438" s="149"/>
      <c r="EQ438" s="149"/>
      <c r="ER438" s="149"/>
      <c r="ES438" s="146">
        <f t="shared" si="1269"/>
        <v>0</v>
      </c>
      <c r="EW438" s="713"/>
      <c r="EX438" s="739">
        <f>IF(EX$9=$K438,#REF!,0)</f>
        <v>0</v>
      </c>
      <c r="EY438" s="739">
        <f>IF(EY$9=$K438,#REF!,0)</f>
        <v>0</v>
      </c>
      <c r="EZ438" s="739">
        <f>IF(EZ$9=$K438,#REF!,0)</f>
        <v>0</v>
      </c>
      <c r="FA438" s="739">
        <f>IF(FA$9=$K438,#REF!,0)</f>
        <v>0</v>
      </c>
      <c r="FB438" s="739">
        <f>IF(FB$9=$K438,#REF!,0)</f>
        <v>0</v>
      </c>
      <c r="FC438" s="739">
        <f>IF(FC$9=$K438,#REF!,0)</f>
        <v>0</v>
      </c>
      <c r="FD438" s="739">
        <f>IF(FD$9=$K438,#REF!,0)</f>
        <v>0</v>
      </c>
      <c r="FE438" s="739">
        <f>IF(FE$9=$K438,#REF!,0)</f>
        <v>0</v>
      </c>
      <c r="FF438" s="739">
        <f>IF(FF$9=$K438,#REF!,0)</f>
        <v>0</v>
      </c>
      <c r="FG438" s="739">
        <f>IF(FG$9=$K438,#REF!,0)</f>
        <v>0</v>
      </c>
      <c r="FH438" s="739">
        <f>IF(FH$9=$K438,#REF!,0)</f>
        <v>0</v>
      </c>
      <c r="FI438" s="739">
        <f>IF(FI$9=$K438,#REF!,0)</f>
        <v>0</v>
      </c>
      <c r="FJ438" s="739">
        <f>IF(FJ$9=$K438,#REF!,0)</f>
        <v>0</v>
      </c>
      <c r="FK438" s="739">
        <f>IF(FK$9=$K438,#REF!,0)</f>
        <v>0</v>
      </c>
      <c r="FL438" s="739">
        <f>IF(FL$9=$K438,#REF!,0)</f>
        <v>0</v>
      </c>
      <c r="FM438" s="739">
        <f>IF(FM$9=$K438,#REF!,0)</f>
        <v>0</v>
      </c>
      <c r="FN438" s="739">
        <f>IF(FN$9=$K438,#REF!,0)</f>
        <v>0</v>
      </c>
      <c r="FO438" s="739">
        <f>IF(FO$9=$K438,#REF!,0)</f>
        <v>0</v>
      </c>
      <c r="FP438" s="739">
        <f>IF(FP$9=$K438,#REF!,0)</f>
        <v>0</v>
      </c>
      <c r="FQ438" s="739">
        <f>IF(FQ$9=$K438,#REF!,0)</f>
        <v>0</v>
      </c>
      <c r="FS438" s="1097"/>
      <c r="FT438" s="713"/>
      <c r="FU438" s="739">
        <f t="shared" si="1270"/>
        <v>0</v>
      </c>
      <c r="FV438" s="739">
        <f t="shared" si="1270"/>
        <v>0</v>
      </c>
      <c r="FW438" s="739">
        <f t="shared" si="1270"/>
        <v>0</v>
      </c>
      <c r="FX438" s="739">
        <f t="shared" si="1270"/>
        <v>0</v>
      </c>
      <c r="FY438" s="739">
        <f t="shared" si="1270"/>
        <v>0</v>
      </c>
      <c r="FZ438" s="739">
        <f t="shared" si="1270"/>
        <v>0</v>
      </c>
      <c r="GA438" s="739">
        <f t="shared" si="1270"/>
        <v>0</v>
      </c>
      <c r="GB438" s="739">
        <f t="shared" si="1270"/>
        <v>0</v>
      </c>
      <c r="GC438" s="739">
        <f t="shared" si="1270"/>
        <v>0</v>
      </c>
      <c r="GD438" s="739">
        <f t="shared" si="1270"/>
        <v>0</v>
      </c>
      <c r="GE438" s="739">
        <f t="shared" si="1271"/>
        <v>0</v>
      </c>
      <c r="GF438" s="739">
        <f t="shared" si="1271"/>
        <v>0</v>
      </c>
      <c r="GG438" s="739">
        <f t="shared" si="1271"/>
        <v>0</v>
      </c>
      <c r="GH438" s="739">
        <f t="shared" si="1271"/>
        <v>0</v>
      </c>
      <c r="GI438" s="739">
        <f t="shared" si="1271"/>
        <v>0</v>
      </c>
      <c r="GJ438" s="739">
        <f t="shared" si="1271"/>
        <v>0</v>
      </c>
      <c r="GK438" s="739">
        <f t="shared" si="1271"/>
        <v>0</v>
      </c>
      <c r="GL438" s="739">
        <f t="shared" si="1271"/>
        <v>0</v>
      </c>
      <c r="GM438" s="739">
        <f t="shared" si="1271"/>
        <v>0</v>
      </c>
      <c r="GN438" s="739">
        <f t="shared" si="1271"/>
        <v>0</v>
      </c>
      <c r="GO438" s="1097"/>
      <c r="GP438" s="713"/>
      <c r="GQ438" s="1098">
        <f>IF(GQ$9=$N438,#REF!,0)</f>
        <v>0</v>
      </c>
      <c r="GR438" s="1098">
        <f>IF(GR$9=$N438,#REF!,0)</f>
        <v>0</v>
      </c>
      <c r="GS438" s="1098">
        <f>IF(GS$9=$N438,#REF!,0)</f>
        <v>0</v>
      </c>
      <c r="GT438" s="1098">
        <f>IF(GT$9=$N438,#REF!,0)</f>
        <v>0</v>
      </c>
      <c r="GU438" s="1098">
        <f>IF(GU$9=$N438,#REF!,0)</f>
        <v>0</v>
      </c>
      <c r="GV438" s="1098">
        <f>IF(GV$9=$N438,#REF!,0)</f>
        <v>0</v>
      </c>
      <c r="GW438" s="1098">
        <f>IF(GW$9=$N438,#REF!,0)</f>
        <v>0</v>
      </c>
      <c r="GX438" s="1098">
        <f>IF(GX$9=$N438,#REF!,0)</f>
        <v>0</v>
      </c>
      <c r="GY438" s="1098">
        <f>IF(GY$9=$N438,#REF!,0)</f>
        <v>0</v>
      </c>
      <c r="GZ438" s="1098">
        <f>IF(GZ$9=$N438,#REF!,0)</f>
        <v>0</v>
      </c>
      <c r="HA438" s="1098">
        <f>IF(HA$9=$N438,#REF!,0)</f>
        <v>0</v>
      </c>
      <c r="HB438" s="1098">
        <f>IF(HB$9=$N438,#REF!,0)</f>
        <v>0</v>
      </c>
      <c r="HC438" s="1098">
        <f>IF(HC$9=$N438,#REF!,0)</f>
        <v>0</v>
      </c>
      <c r="HD438" s="1098">
        <f>IF(HD$9=$N438,#REF!,0)</f>
        <v>0</v>
      </c>
      <c r="HE438" s="1098">
        <f>IF(HE$9=$N438,#REF!,0)</f>
        <v>0</v>
      </c>
      <c r="HF438" s="1098">
        <f>IF(HF$9=$N438,#REF!,0)</f>
        <v>0</v>
      </c>
      <c r="HG438" s="1098">
        <f>IF(HG$9=$N438,#REF!,0)</f>
        <v>0</v>
      </c>
      <c r="HH438" s="1098">
        <f>IF(HH$9=$N438,#REF!,0)</f>
        <v>0</v>
      </c>
      <c r="HI438" s="1098">
        <f>IF(HI$9=$N438,#REF!,0)</f>
        <v>0</v>
      </c>
      <c r="HJ438" s="1098">
        <f>IF(HJ$9=$N438,#REF!,0)</f>
        <v>0</v>
      </c>
      <c r="HK438" s="1098">
        <f>IF(HK$9=$N438,#REF!,0)</f>
        <v>0</v>
      </c>
      <c r="HL438" s="1098">
        <f>IF(HL$9=$N438,#REF!,0)</f>
        <v>0</v>
      </c>
      <c r="HM438" s="1098">
        <f>IF(HM$9=$N438,#REF!,0)</f>
        <v>0</v>
      </c>
      <c r="HN438" s="1098">
        <f>IF(HN$9=$N438,#REF!,0)</f>
        <v>0</v>
      </c>
      <c r="HO438" s="1098">
        <f>IF(HO$9=$N438,#REF!,0)</f>
        <v>0</v>
      </c>
      <c r="HP438" s="1098">
        <f>IF(HP$9=$N438,#REF!,0)</f>
        <v>0</v>
      </c>
      <c r="HQ438" s="1098">
        <f>IF(HQ$9=$N438,#REF!,0)</f>
        <v>0</v>
      </c>
      <c r="HR438" s="1098">
        <f>IF(HR$9=$N438,#REF!,0)</f>
        <v>0</v>
      </c>
      <c r="HS438" s="1098">
        <f>IF(HS$9=$N438,#REF!,0)</f>
        <v>0</v>
      </c>
      <c r="HT438" s="1098">
        <f>IF(HT$9=$N438,#REF!,0)</f>
        <v>0</v>
      </c>
      <c r="HU438" s="1098">
        <f>IF(HU$9=$N438,#REF!,0)</f>
        <v>0</v>
      </c>
      <c r="HV438" s="1098">
        <f>IF(HV$9=$N438,#REF!,0)</f>
        <v>0</v>
      </c>
      <c r="HW438" s="1098">
        <f>IF(HW$9=$N438,#REF!,0)</f>
        <v>0</v>
      </c>
      <c r="HX438" s="1098">
        <f>IF(HX$9=$N438,#REF!,0)</f>
        <v>0</v>
      </c>
      <c r="HY438" s="1098">
        <f>IF(HY$9=$N438,#REF!,0)</f>
        <v>0</v>
      </c>
      <c r="HZ438" s="1098">
        <f>IF(HZ$9=$N438,#REF!,0)</f>
        <v>0</v>
      </c>
      <c r="IA438" s="1098">
        <f>IF(IA$9=$N438,#REF!,0)</f>
        <v>0</v>
      </c>
      <c r="IB438" s="1098">
        <f>IF(IB$9=$N438,#REF!,0)</f>
        <v>0</v>
      </c>
      <c r="IC438" s="1098">
        <f>IF(IC$9=$N438,#REF!,0)</f>
        <v>0</v>
      </c>
      <c r="ID438" s="1098">
        <f>IF(ID$9=$N438,#REF!,0)</f>
        <v>0</v>
      </c>
      <c r="IE438" s="1098">
        <f>IF(IE$9=$N438,#REF!,0)</f>
        <v>0</v>
      </c>
      <c r="IF438" s="1098">
        <f>IF(IF$9=$N438,#REF!,0)</f>
        <v>0</v>
      </c>
      <c r="IG438" s="1098">
        <f>IF(IG$9=$N438,#REF!,0)</f>
        <v>0</v>
      </c>
      <c r="IH438" s="1098">
        <f>IF(IH$9=$N438,#REF!,0)</f>
        <v>0</v>
      </c>
      <c r="II438" s="1098">
        <f>IF(II$9=$N438,#REF!,0)</f>
        <v>0</v>
      </c>
      <c r="IJ438" s="1098">
        <f>IF(IJ$9=$N438,#REF!,0)</f>
        <v>0</v>
      </c>
      <c r="IK438" s="1098">
        <f>IF(IK$9=$N438,#REF!,0)</f>
        <v>0</v>
      </c>
      <c r="IL438" s="1098">
        <f>IF(IL$9=$N438,#REF!,0)</f>
        <v>0</v>
      </c>
      <c r="IM438" s="1098">
        <f>IF(IM$9=$N438,#REF!,0)</f>
        <v>0</v>
      </c>
      <c r="IN438" s="1098">
        <f>IF(IN$9=$N438,#REF!,0)</f>
        <v>0</v>
      </c>
      <c r="IO438" s="1098">
        <f>IF(IO$9=$N438,#REF!,0)</f>
        <v>0</v>
      </c>
      <c r="IP438" s="1098">
        <f>IF(IP$9=$N438,#REF!,0)</f>
        <v>0</v>
      </c>
      <c r="IQ438" s="1098">
        <f>IF(IQ$9=$N438,#REF!,0)</f>
        <v>0</v>
      </c>
      <c r="IR438" s="1098">
        <f>IF(IR$9=$N438,#REF!,0)</f>
        <v>0</v>
      </c>
      <c r="IS438" s="1098">
        <f>IF(IS$9=$N438,#REF!,0)</f>
        <v>0</v>
      </c>
      <c r="IT438" s="1098">
        <f>IF(IT$9=$N438,#REF!,0)</f>
        <v>0</v>
      </c>
      <c r="IU438" s="1098">
        <f>IF(IU$9=$N438,#REF!,0)</f>
        <v>0</v>
      </c>
      <c r="IV438" s="1098">
        <f>IF(IV$9=$N438,#REF!,0)</f>
        <v>0</v>
      </c>
      <c r="IW438" s="1098">
        <f>IF(IW$9=$N438,#REF!,0)</f>
        <v>0</v>
      </c>
      <c r="IX438" s="1098">
        <f>IF(IX$9=$N438,#REF!,0)</f>
        <v>0</v>
      </c>
      <c r="IY438" s="1098">
        <f>IF(IY$9=$N438,#REF!,0)</f>
        <v>0</v>
      </c>
      <c r="IZ438" s="1098">
        <f>IF(IZ$9=$N438,#REF!,0)</f>
        <v>0</v>
      </c>
      <c r="JA438" s="1098">
        <f>IF(JA$9=$N438,#REF!,0)</f>
        <v>0</v>
      </c>
      <c r="JB438" s="1098">
        <f>IF(JB$9=$N438,#REF!,0)</f>
        <v>0</v>
      </c>
      <c r="JC438" s="1098">
        <f>IF(JC$9=$N438,#REF!,0)</f>
        <v>0</v>
      </c>
      <c r="JD438" s="1098">
        <f>IF(JD$9=$N438,#REF!,0)</f>
        <v>0</v>
      </c>
      <c r="JE438" s="1098">
        <f>IF(JE$9=$N438,#REF!,0)</f>
        <v>0</v>
      </c>
      <c r="JF438" s="1098">
        <f>IF(JF$9=$N438,#REF!,0)</f>
        <v>0</v>
      </c>
      <c r="JG438" s="1098">
        <f>IF(JG$9=$N438,#REF!,0)</f>
        <v>0</v>
      </c>
      <c r="JH438" s="1098">
        <f>IF(JH$9=$N438,#REF!,0)</f>
        <v>0</v>
      </c>
      <c r="JI438" s="1098">
        <f>IF(JI$9=$N438,#REF!,0)</f>
        <v>0</v>
      </c>
      <c r="JJ438" s="1098">
        <f>IF(JJ$9=$N438,#REF!,0)</f>
        <v>0</v>
      </c>
      <c r="JK438" s="1098">
        <f>IF(JK$9=$N438,#REF!,0)</f>
        <v>0</v>
      </c>
      <c r="JL438" s="1098">
        <f>IF(JL$9=$N438,#REF!,0)</f>
        <v>0</v>
      </c>
      <c r="JM438" s="1098">
        <f>IF(JM$9=$N438,#REF!,0)</f>
        <v>0</v>
      </c>
      <c r="JN438" s="1098">
        <f>IF(JN$9=$N438,#REF!,0)</f>
        <v>0</v>
      </c>
      <c r="JO438" s="1098">
        <f>IF(JO$9=$N438,#REF!,0)</f>
        <v>0</v>
      </c>
      <c r="JP438" s="1098">
        <f>IF(JP$9=$N438,#REF!,0)</f>
        <v>0</v>
      </c>
      <c r="JQ438" s="1098">
        <f>IF(JQ$9=$N438,#REF!,0)</f>
        <v>0</v>
      </c>
      <c r="JR438" s="1098">
        <f>IF(JR$9=$N438,#REF!,0)</f>
        <v>0</v>
      </c>
      <c r="JS438" s="1098">
        <f>IF(JS$9=$N438,#REF!,0)</f>
        <v>0</v>
      </c>
      <c r="JT438" s="1098">
        <f>IF(JT$9=$N438,#REF!,0)</f>
        <v>0</v>
      </c>
      <c r="JU438" s="1098">
        <f>IF(JU$9=$N438,#REF!,0)</f>
        <v>0</v>
      </c>
      <c r="JV438" s="1098">
        <f>IF(JV$9=$N438,#REF!,0)</f>
        <v>0</v>
      </c>
      <c r="JW438" s="1098">
        <f>IF(JW$9=$N438,#REF!,0)</f>
        <v>0</v>
      </c>
      <c r="JX438" s="681"/>
      <c r="JY438" s="713"/>
      <c r="JZ438" s="681">
        <f t="shared" si="1298"/>
        <v>0</v>
      </c>
      <c r="KA438" s="681">
        <f t="shared" si="1298"/>
        <v>0</v>
      </c>
      <c r="KB438" s="681">
        <f t="shared" si="1298"/>
        <v>0</v>
      </c>
      <c r="KC438" s="681">
        <f t="shared" si="1298"/>
        <v>0</v>
      </c>
      <c r="KD438" s="681">
        <f t="shared" si="1298"/>
        <v>0</v>
      </c>
      <c r="KE438" s="681">
        <f t="shared" si="1298"/>
        <v>0</v>
      </c>
      <c r="KF438" s="681">
        <f t="shared" si="1298"/>
        <v>0</v>
      </c>
      <c r="KG438" s="681">
        <f t="shared" si="1298"/>
        <v>0</v>
      </c>
      <c r="KH438" s="681">
        <f t="shared" si="1298"/>
        <v>0</v>
      </c>
      <c r="KI438" s="681">
        <f t="shared" si="1298"/>
        <v>0</v>
      </c>
      <c r="KJ438" s="681">
        <f t="shared" si="1298"/>
        <v>0</v>
      </c>
      <c r="KN438" s="1098">
        <f t="shared" si="1214"/>
        <v>0</v>
      </c>
      <c r="KO438" s="1098">
        <f t="shared" si="1214"/>
        <v>0</v>
      </c>
      <c r="KP438" s="1098">
        <f t="shared" si="1214"/>
        <v>0</v>
      </c>
      <c r="KQ438" s="1098">
        <f t="shared" si="1214"/>
        <v>0</v>
      </c>
      <c r="KR438" s="1098">
        <f t="shared" si="1214"/>
        <v>0</v>
      </c>
      <c r="KS438" s="1098">
        <f t="shared" si="1214"/>
        <v>0</v>
      </c>
      <c r="KT438" s="1098">
        <f t="shared" si="1214"/>
        <v>0</v>
      </c>
      <c r="KU438" s="1098">
        <f t="shared" si="1214"/>
        <v>0</v>
      </c>
      <c r="KV438" s="1098">
        <f t="shared" si="1214"/>
        <v>0</v>
      </c>
      <c r="KW438" s="1098">
        <f t="shared" si="1214"/>
        <v>0</v>
      </c>
      <c r="KX438" s="1098">
        <f t="shared" si="1214"/>
        <v>0</v>
      </c>
      <c r="KY438" s="1098">
        <f t="shared" si="1214"/>
        <v>0</v>
      </c>
      <c r="KZ438" s="1098">
        <f t="shared" si="1214"/>
        <v>0</v>
      </c>
      <c r="LA438" s="1098">
        <f t="shared" si="1214"/>
        <v>0</v>
      </c>
      <c r="LB438" s="1098">
        <f t="shared" si="1214"/>
        <v>0</v>
      </c>
      <c r="LC438" s="1098">
        <f t="shared" si="1214"/>
        <v>0</v>
      </c>
      <c r="LD438" s="1098">
        <f t="shared" si="1213"/>
        <v>0</v>
      </c>
      <c r="LE438" s="1098">
        <f t="shared" si="1213"/>
        <v>0</v>
      </c>
      <c r="LF438" s="1098">
        <f t="shared" si="1213"/>
        <v>0</v>
      </c>
      <c r="LG438" s="1098">
        <f t="shared" si="1213"/>
        <v>0</v>
      </c>
      <c r="LH438" s="1098">
        <f t="shared" si="1213"/>
        <v>0</v>
      </c>
      <c r="LI438" s="1098">
        <f t="shared" si="1213"/>
        <v>0</v>
      </c>
      <c r="LJ438" s="1098">
        <f t="shared" si="1213"/>
        <v>0</v>
      </c>
      <c r="LK438" s="1098">
        <f t="shared" si="1213"/>
        <v>0</v>
      </c>
      <c r="LL438" s="1098">
        <f t="shared" si="1213"/>
        <v>0</v>
      </c>
      <c r="LM438" s="1098">
        <f t="shared" si="1213"/>
        <v>0</v>
      </c>
      <c r="LN438" s="1098">
        <f t="shared" si="1213"/>
        <v>0</v>
      </c>
      <c r="LO438" s="1098">
        <f t="shared" si="1213"/>
        <v>0</v>
      </c>
      <c r="LP438" s="1098">
        <f t="shared" si="1213"/>
        <v>0</v>
      </c>
      <c r="LQ438" s="1098">
        <f t="shared" si="1213"/>
        <v>0</v>
      </c>
      <c r="LR438" s="1098">
        <f t="shared" si="1204"/>
        <v>0</v>
      </c>
      <c r="LS438" s="1098">
        <f t="shared" si="1106"/>
        <v>0</v>
      </c>
    </row>
    <row r="439" spans="1:331" s="680" customFormat="1" ht="20.100000000000001" hidden="1" customHeight="1" x14ac:dyDescent="0.35">
      <c r="A439" s="668"/>
      <c r="B439" s="871"/>
      <c r="C439" s="870"/>
      <c r="D439" s="871"/>
      <c r="E439" s="871"/>
      <c r="F439" s="871"/>
      <c r="G439" s="871"/>
      <c r="H439" s="871"/>
      <c r="I439" s="871"/>
      <c r="J439" s="871" t="s">
        <v>212</v>
      </c>
      <c r="K439" s="877"/>
      <c r="L439" s="879"/>
      <c r="M439" s="878"/>
      <c r="N439" s="881">
        <v>3236</v>
      </c>
      <c r="O439" s="882" t="s">
        <v>540</v>
      </c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635"/>
      <c r="AJ439" s="31"/>
      <c r="AK439" s="31"/>
      <c r="AL439" s="31"/>
      <c r="AM439" s="31"/>
      <c r="AN439" s="54">
        <v>0</v>
      </c>
      <c r="AO439" s="54">
        <v>0</v>
      </c>
      <c r="AP439" s="54">
        <v>0</v>
      </c>
      <c r="AQ439" s="54">
        <v>0</v>
      </c>
      <c r="AR439" s="54">
        <v>0</v>
      </c>
      <c r="AS439" s="54"/>
      <c r="AT439" s="54"/>
      <c r="AU439" s="54">
        <v>16500</v>
      </c>
      <c r="AV439" s="54">
        <v>0</v>
      </c>
      <c r="AW439" s="54"/>
      <c r="AX439" s="54"/>
      <c r="AY439" s="54">
        <f>(BB439-AV439)</f>
        <v>760</v>
      </c>
      <c r="AZ439" s="31"/>
      <c r="BA439" s="31"/>
      <c r="BB439" s="54">
        <v>760</v>
      </c>
      <c r="BC439" s="54">
        <v>760</v>
      </c>
      <c r="BD439" s="54">
        <v>0</v>
      </c>
      <c r="BE439" s="54">
        <v>0</v>
      </c>
      <c r="BF439" s="54">
        <v>1410</v>
      </c>
      <c r="BG439" s="54">
        <v>465.71</v>
      </c>
      <c r="BH439" s="54">
        <v>650</v>
      </c>
      <c r="BI439" s="54">
        <f>(BJ439-BH439)</f>
        <v>130</v>
      </c>
      <c r="BJ439" s="54">
        <v>780</v>
      </c>
      <c r="BK439" s="54">
        <v>283.7</v>
      </c>
      <c r="BL439" s="54">
        <f t="shared" si="1206"/>
        <v>36.371794871794869</v>
      </c>
      <c r="BM439" s="54"/>
      <c r="BN439" s="54"/>
      <c r="BO439" s="54">
        <v>1025.71</v>
      </c>
      <c r="BP439" s="54"/>
      <c r="BQ439" s="54"/>
      <c r="BR439" s="54">
        <f>(BS439-BO439)</f>
        <v>-375.71000000000004</v>
      </c>
      <c r="BS439" s="54">
        <v>650</v>
      </c>
      <c r="BT439" s="54">
        <v>283.7</v>
      </c>
      <c r="BU439" s="54">
        <f>(BY439-BO439)</f>
        <v>-175.71000000000004</v>
      </c>
      <c r="BV439" s="54">
        <v>650</v>
      </c>
      <c r="BW439" s="54"/>
      <c r="BX439" s="54"/>
      <c r="BY439" s="54">
        <v>850</v>
      </c>
      <c r="BZ439" s="54">
        <v>523.70000000000005</v>
      </c>
      <c r="CA439" s="54">
        <f t="shared" si="1207"/>
        <v>112.45195507934123</v>
      </c>
      <c r="CB439" s="54">
        <f t="shared" si="1208"/>
        <v>61.611764705882358</v>
      </c>
      <c r="CC439" s="54"/>
      <c r="CD439" s="54"/>
      <c r="CE439" s="54">
        <v>650</v>
      </c>
      <c r="CF439" s="54">
        <v>0</v>
      </c>
      <c r="CG439" s="54">
        <f t="shared" si="1209"/>
        <v>0</v>
      </c>
      <c r="CH439" s="54">
        <f>(CI439-CE439)</f>
        <v>-650</v>
      </c>
      <c r="CI439" s="54">
        <v>0</v>
      </c>
      <c r="CJ439" s="54"/>
      <c r="CK439" s="54">
        <f t="shared" si="1184"/>
        <v>0</v>
      </c>
      <c r="CL439" s="54">
        <f>(CM439-CI439)</f>
        <v>0</v>
      </c>
      <c r="CM439" s="54">
        <v>0</v>
      </c>
      <c r="CN439" s="54"/>
      <c r="CO439" s="54">
        <f t="shared" si="1185"/>
        <v>0</v>
      </c>
      <c r="CP439" s="54">
        <f>(CQ439-CM439)</f>
        <v>0</v>
      </c>
      <c r="CQ439" s="54">
        <v>0</v>
      </c>
      <c r="CR439" s="54">
        <v>0</v>
      </c>
      <c r="CS439" s="54">
        <f t="shared" si="1186"/>
        <v>0</v>
      </c>
      <c r="CT439" s="54">
        <f>(CU439-CQ439)</f>
        <v>0</v>
      </c>
      <c r="CU439" s="54">
        <v>0</v>
      </c>
      <c r="CV439" s="54">
        <v>0</v>
      </c>
      <c r="CW439" s="54">
        <f t="shared" si="1187"/>
        <v>0</v>
      </c>
      <c r="CX439" s="54">
        <f>(CY439-CU439)</f>
        <v>0</v>
      </c>
      <c r="CY439" s="54">
        <v>0</v>
      </c>
      <c r="CZ439" s="838"/>
      <c r="DA439" s="838"/>
      <c r="DB439" s="54">
        <v>0</v>
      </c>
      <c r="DC439" s="838">
        <v>0</v>
      </c>
      <c r="DD439" s="838">
        <f t="shared" si="1188"/>
        <v>0</v>
      </c>
      <c r="DE439" s="838">
        <f t="shared" si="1189"/>
        <v>0</v>
      </c>
      <c r="DF439" s="838"/>
      <c r="DG439" s="838">
        <v>0</v>
      </c>
      <c r="DH439" s="54"/>
      <c r="DI439" s="838">
        <f t="shared" si="1190"/>
        <v>0</v>
      </c>
      <c r="DJ439" s="54">
        <f>(DK439-DG439)</f>
        <v>0</v>
      </c>
      <c r="DK439" s="838"/>
      <c r="DL439" s="838">
        <f t="shared" si="1191"/>
        <v>0</v>
      </c>
      <c r="DM439" s="54">
        <f>(DN439-DK439)</f>
        <v>0</v>
      </c>
      <c r="DN439" s="838"/>
      <c r="DO439" s="838"/>
      <c r="DP439" s="838">
        <f t="shared" si="1192"/>
        <v>0</v>
      </c>
      <c r="DQ439" s="838">
        <f>(DR439-DN439)</f>
        <v>0</v>
      </c>
      <c r="DR439" s="838"/>
      <c r="DS439" s="838"/>
      <c r="DT439" s="838">
        <f t="shared" si="1193"/>
        <v>0</v>
      </c>
      <c r="DU439" s="838">
        <f>(DV439-DR439)</f>
        <v>0</v>
      </c>
      <c r="DV439" s="838"/>
      <c r="DW439" s="838"/>
      <c r="DX439" s="838"/>
      <c r="DY439" s="838"/>
      <c r="DZ439" s="838">
        <v>0</v>
      </c>
      <c r="EA439" s="838">
        <v>0</v>
      </c>
      <c r="EB439" s="838">
        <v>0</v>
      </c>
      <c r="EC439" s="838">
        <f t="shared" si="1194"/>
        <v>0</v>
      </c>
      <c r="ED439" s="838">
        <f>(EE439-EA439)</f>
        <v>0</v>
      </c>
      <c r="EE439" s="838">
        <v>0</v>
      </c>
      <c r="EF439" s="838">
        <v>0</v>
      </c>
      <c r="EG439" s="838">
        <f t="shared" si="1195"/>
        <v>0</v>
      </c>
      <c r="EH439" s="838" t="e">
        <f>(#REF!-EE439)</f>
        <v>#REF!</v>
      </c>
      <c r="EI439" s="838">
        <f>IFERROR(#REF!/DZ439*100,)</f>
        <v>0</v>
      </c>
      <c r="EJ439" s="838">
        <f>IFERROR(#REF!/#REF!*100,)</f>
        <v>0</v>
      </c>
      <c r="EK439" s="838"/>
      <c r="EL439" s="838"/>
      <c r="EM439" s="838"/>
      <c r="EN439" s="838"/>
      <c r="EO439" s="838"/>
      <c r="EP439" s="838"/>
      <c r="EQ439" s="838"/>
      <c r="ER439" s="838"/>
      <c r="ES439" s="146">
        <f t="shared" si="1269"/>
        <v>0</v>
      </c>
      <c r="EW439" s="713"/>
      <c r="EX439" s="739">
        <f>IF(EX$9=$K439,#REF!,0)</f>
        <v>0</v>
      </c>
      <c r="EY439" s="739">
        <f>IF(EY$9=$K439,#REF!,0)</f>
        <v>0</v>
      </c>
      <c r="EZ439" s="739">
        <f>IF(EZ$9=$K439,#REF!,0)</f>
        <v>0</v>
      </c>
      <c r="FA439" s="739">
        <f>IF(FA$9=$K439,#REF!,0)</f>
        <v>0</v>
      </c>
      <c r="FB439" s="739">
        <f>IF(FB$9=$K439,#REF!,0)</f>
        <v>0</v>
      </c>
      <c r="FC439" s="739">
        <f>IF(FC$9=$K439,#REF!,0)</f>
        <v>0</v>
      </c>
      <c r="FD439" s="739">
        <f>IF(FD$9=$K439,#REF!,0)</f>
        <v>0</v>
      </c>
      <c r="FE439" s="739">
        <f>IF(FE$9=$K439,#REF!,0)</f>
        <v>0</v>
      </c>
      <c r="FF439" s="739">
        <f>IF(FF$9=$K439,#REF!,0)</f>
        <v>0</v>
      </c>
      <c r="FG439" s="739">
        <f>IF(FG$9=$K439,#REF!,0)</f>
        <v>0</v>
      </c>
      <c r="FH439" s="739">
        <f>IF(FH$9=$K439,#REF!,0)</f>
        <v>0</v>
      </c>
      <c r="FI439" s="739">
        <f>IF(FI$9=$K439,#REF!,0)</f>
        <v>0</v>
      </c>
      <c r="FJ439" s="739">
        <f>IF(FJ$9=$K439,#REF!,0)</f>
        <v>0</v>
      </c>
      <c r="FK439" s="739">
        <f>IF(FK$9=$K439,#REF!,0)</f>
        <v>0</v>
      </c>
      <c r="FL439" s="739">
        <f>IF(FL$9=$K439,#REF!,0)</f>
        <v>0</v>
      </c>
      <c r="FM439" s="739">
        <f>IF(FM$9=$K439,#REF!,0)</f>
        <v>0</v>
      </c>
      <c r="FN439" s="739">
        <f>IF(FN$9=$K439,#REF!,0)</f>
        <v>0</v>
      </c>
      <c r="FO439" s="739">
        <f>IF(FO$9=$K439,#REF!,0)</f>
        <v>0</v>
      </c>
      <c r="FP439" s="739">
        <f>IF(FP$9=$K439,#REF!,0)</f>
        <v>0</v>
      </c>
      <c r="FQ439" s="739">
        <f>IF(FQ$9=$K439,#REF!,0)</f>
        <v>0</v>
      </c>
      <c r="FS439" s="1097"/>
      <c r="FT439" s="713"/>
      <c r="FU439" s="739">
        <f t="shared" si="1270"/>
        <v>0</v>
      </c>
      <c r="FV439" s="739">
        <f t="shared" si="1270"/>
        <v>0</v>
      </c>
      <c r="FW439" s="739">
        <f t="shared" si="1270"/>
        <v>0</v>
      </c>
      <c r="FX439" s="739">
        <f t="shared" si="1270"/>
        <v>0</v>
      </c>
      <c r="FY439" s="739">
        <f t="shared" si="1270"/>
        <v>0</v>
      </c>
      <c r="FZ439" s="739">
        <f t="shared" si="1270"/>
        <v>0</v>
      </c>
      <c r="GA439" s="739">
        <f t="shared" si="1270"/>
        <v>0</v>
      </c>
      <c r="GB439" s="739">
        <f t="shared" si="1270"/>
        <v>0</v>
      </c>
      <c r="GC439" s="739">
        <f t="shared" si="1270"/>
        <v>0</v>
      </c>
      <c r="GD439" s="739">
        <f t="shared" si="1270"/>
        <v>0</v>
      </c>
      <c r="GE439" s="739">
        <f t="shared" si="1271"/>
        <v>0</v>
      </c>
      <c r="GF439" s="739">
        <f t="shared" si="1271"/>
        <v>0</v>
      </c>
      <c r="GG439" s="739">
        <f t="shared" si="1271"/>
        <v>0</v>
      </c>
      <c r="GH439" s="739">
        <f t="shared" si="1271"/>
        <v>0</v>
      </c>
      <c r="GI439" s="739">
        <f t="shared" si="1271"/>
        <v>0</v>
      </c>
      <c r="GJ439" s="739">
        <f t="shared" si="1271"/>
        <v>0</v>
      </c>
      <c r="GK439" s="739">
        <f t="shared" si="1271"/>
        <v>0</v>
      </c>
      <c r="GL439" s="739">
        <f t="shared" si="1271"/>
        <v>0</v>
      </c>
      <c r="GM439" s="739">
        <f t="shared" si="1271"/>
        <v>0</v>
      </c>
      <c r="GN439" s="739">
        <f t="shared" si="1271"/>
        <v>0</v>
      </c>
      <c r="GO439" s="1097"/>
      <c r="GP439" s="713"/>
      <c r="GQ439" s="1098">
        <f>IF(GQ$9=$N439,#REF!,0)</f>
        <v>0</v>
      </c>
      <c r="GR439" s="1098">
        <f>IF(GR$9=$N439,#REF!,0)</f>
        <v>0</v>
      </c>
      <c r="GS439" s="1098">
        <f>IF(GS$9=$N439,#REF!,0)</f>
        <v>0</v>
      </c>
      <c r="GT439" s="1098">
        <f>IF(GT$9=$N439,#REF!,0)</f>
        <v>0</v>
      </c>
      <c r="GU439" s="1098">
        <f>IF(GU$9=$N439,#REF!,0)</f>
        <v>0</v>
      </c>
      <c r="GV439" s="1098">
        <f>IF(GV$9=$N439,#REF!,0)</f>
        <v>0</v>
      </c>
      <c r="GW439" s="1098">
        <f>IF(GW$9=$N439,#REF!,0)</f>
        <v>0</v>
      </c>
      <c r="GX439" s="1098">
        <f>IF(GX$9=$N439,#REF!,0)</f>
        <v>0</v>
      </c>
      <c r="GY439" s="1098">
        <f>IF(GY$9=$N439,#REF!,0)</f>
        <v>0</v>
      </c>
      <c r="GZ439" s="1098">
        <f>IF(GZ$9=$N439,#REF!,0)</f>
        <v>0</v>
      </c>
      <c r="HA439" s="1098">
        <f>IF(HA$9=$N439,#REF!,0)</f>
        <v>0</v>
      </c>
      <c r="HB439" s="1098">
        <f>IF(HB$9=$N439,#REF!,0)</f>
        <v>0</v>
      </c>
      <c r="HC439" s="1098">
        <f>IF(HC$9=$N439,#REF!,0)</f>
        <v>0</v>
      </c>
      <c r="HD439" s="1098">
        <f>IF(HD$9=$N439,#REF!,0)</f>
        <v>0</v>
      </c>
      <c r="HE439" s="1098">
        <f>IF(HE$9=$N439,#REF!,0)</f>
        <v>0</v>
      </c>
      <c r="HF439" s="1098">
        <f>IF(HF$9=$N439,#REF!,0)</f>
        <v>0</v>
      </c>
      <c r="HG439" s="1098">
        <f>IF(HG$9=$N439,#REF!,0)</f>
        <v>0</v>
      </c>
      <c r="HH439" s="1098">
        <f>IF(HH$9=$N439,#REF!,0)</f>
        <v>0</v>
      </c>
      <c r="HI439" s="1098">
        <f>IF(HI$9=$N439,#REF!,0)</f>
        <v>0</v>
      </c>
      <c r="HJ439" s="1098">
        <f>IF(HJ$9=$N439,#REF!,0)</f>
        <v>0</v>
      </c>
      <c r="HK439" s="1098">
        <f>IF(HK$9=$N439,#REF!,0)</f>
        <v>0</v>
      </c>
      <c r="HL439" s="1098">
        <f>IF(HL$9=$N439,#REF!,0)</f>
        <v>0</v>
      </c>
      <c r="HM439" s="1098">
        <f>IF(HM$9=$N439,#REF!,0)</f>
        <v>0</v>
      </c>
      <c r="HN439" s="1098" t="e">
        <f>IF(HN$9=$N439,#REF!,0)</f>
        <v>#REF!</v>
      </c>
      <c r="HO439" s="1098">
        <f>IF(HO$9=$N439,#REF!,0)</f>
        <v>0</v>
      </c>
      <c r="HP439" s="1098">
        <f>IF(HP$9=$N439,#REF!,0)</f>
        <v>0</v>
      </c>
      <c r="HQ439" s="1098">
        <f>IF(HQ$9=$N439,#REF!,0)</f>
        <v>0</v>
      </c>
      <c r="HR439" s="1098">
        <f>IF(HR$9=$N439,#REF!,0)</f>
        <v>0</v>
      </c>
      <c r="HS439" s="1098">
        <f>IF(HS$9=$N439,#REF!,0)</f>
        <v>0</v>
      </c>
      <c r="HT439" s="1098">
        <f>IF(HT$9=$N439,#REF!,0)</f>
        <v>0</v>
      </c>
      <c r="HU439" s="1098">
        <f>IF(HU$9=$N439,#REF!,0)</f>
        <v>0</v>
      </c>
      <c r="HV439" s="1098">
        <f>IF(HV$9=$N439,#REF!,0)</f>
        <v>0</v>
      </c>
      <c r="HW439" s="1098">
        <f>IF(HW$9=$N439,#REF!,0)</f>
        <v>0</v>
      </c>
      <c r="HX439" s="1098">
        <f>IF(HX$9=$N439,#REF!,0)</f>
        <v>0</v>
      </c>
      <c r="HY439" s="1098">
        <f>IF(HY$9=$N439,#REF!,0)</f>
        <v>0</v>
      </c>
      <c r="HZ439" s="1098">
        <f>IF(HZ$9=$N439,#REF!,0)</f>
        <v>0</v>
      </c>
      <c r="IA439" s="1098">
        <f>IF(IA$9=$N439,#REF!,0)</f>
        <v>0</v>
      </c>
      <c r="IB439" s="1098">
        <f>IF(IB$9=$N439,#REF!,0)</f>
        <v>0</v>
      </c>
      <c r="IC439" s="1098">
        <f>IF(IC$9=$N439,#REF!,0)</f>
        <v>0</v>
      </c>
      <c r="ID439" s="1098">
        <f>IF(ID$9=$N439,#REF!,0)</f>
        <v>0</v>
      </c>
      <c r="IE439" s="1098">
        <f>IF(IE$9=$N439,#REF!,0)</f>
        <v>0</v>
      </c>
      <c r="IF439" s="1098">
        <f>IF(IF$9=$N439,#REF!,0)</f>
        <v>0</v>
      </c>
      <c r="IG439" s="1098">
        <f>IF(IG$9=$N439,#REF!,0)</f>
        <v>0</v>
      </c>
      <c r="IH439" s="1098">
        <f>IF(IH$9=$N439,#REF!,0)</f>
        <v>0</v>
      </c>
      <c r="II439" s="1098">
        <f>IF(II$9=$N439,#REF!,0)</f>
        <v>0</v>
      </c>
      <c r="IJ439" s="1098">
        <f>IF(IJ$9=$N439,#REF!,0)</f>
        <v>0</v>
      </c>
      <c r="IK439" s="1098">
        <f>IF(IK$9=$N439,#REF!,0)</f>
        <v>0</v>
      </c>
      <c r="IL439" s="1098">
        <f>IF(IL$9=$N439,#REF!,0)</f>
        <v>0</v>
      </c>
      <c r="IM439" s="1098">
        <f>IF(IM$9=$N439,#REF!,0)</f>
        <v>0</v>
      </c>
      <c r="IN439" s="1098">
        <f>IF(IN$9=$N439,#REF!,0)</f>
        <v>0</v>
      </c>
      <c r="IO439" s="1098">
        <f>IF(IO$9=$N439,#REF!,0)</f>
        <v>0</v>
      </c>
      <c r="IP439" s="1098">
        <f>IF(IP$9=$N439,#REF!,0)</f>
        <v>0</v>
      </c>
      <c r="IQ439" s="1098">
        <f>IF(IQ$9=$N439,#REF!,0)</f>
        <v>0</v>
      </c>
      <c r="IR439" s="1098">
        <f>IF(IR$9=$N439,#REF!,0)</f>
        <v>0</v>
      </c>
      <c r="IS439" s="1098">
        <f>IF(IS$9=$N439,#REF!,0)</f>
        <v>0</v>
      </c>
      <c r="IT439" s="1098">
        <f>IF(IT$9=$N439,#REF!,0)</f>
        <v>0</v>
      </c>
      <c r="IU439" s="1098">
        <f>IF(IU$9=$N439,#REF!,0)</f>
        <v>0</v>
      </c>
      <c r="IV439" s="1098">
        <f>IF(IV$9=$N439,#REF!,0)</f>
        <v>0</v>
      </c>
      <c r="IW439" s="1098">
        <f>IF(IW$9=$N439,#REF!,0)</f>
        <v>0</v>
      </c>
      <c r="IX439" s="1098">
        <f>IF(IX$9=$N439,#REF!,0)</f>
        <v>0</v>
      </c>
      <c r="IY439" s="1098">
        <f>IF(IY$9=$N439,#REF!,0)</f>
        <v>0</v>
      </c>
      <c r="IZ439" s="1098">
        <f>IF(IZ$9=$N439,#REF!,0)</f>
        <v>0</v>
      </c>
      <c r="JA439" s="1098">
        <f>IF(JA$9=$N439,#REF!,0)</f>
        <v>0</v>
      </c>
      <c r="JB439" s="1098">
        <f>IF(JB$9=$N439,#REF!,0)</f>
        <v>0</v>
      </c>
      <c r="JC439" s="1098">
        <f>IF(JC$9=$N439,#REF!,0)</f>
        <v>0</v>
      </c>
      <c r="JD439" s="1098">
        <f>IF(JD$9=$N439,#REF!,0)</f>
        <v>0</v>
      </c>
      <c r="JE439" s="1098">
        <f>IF(JE$9=$N439,#REF!,0)</f>
        <v>0</v>
      </c>
      <c r="JF439" s="1098">
        <f>IF(JF$9=$N439,#REF!,0)</f>
        <v>0</v>
      </c>
      <c r="JG439" s="1098">
        <f>IF(JG$9=$N439,#REF!,0)</f>
        <v>0</v>
      </c>
      <c r="JH439" s="1098">
        <f>IF(JH$9=$N439,#REF!,0)</f>
        <v>0</v>
      </c>
      <c r="JI439" s="1098">
        <f>IF(JI$9=$N439,#REF!,0)</f>
        <v>0</v>
      </c>
      <c r="JJ439" s="1098">
        <f>IF(JJ$9=$N439,#REF!,0)</f>
        <v>0</v>
      </c>
      <c r="JK439" s="1098">
        <f>IF(JK$9=$N439,#REF!,0)</f>
        <v>0</v>
      </c>
      <c r="JL439" s="1098">
        <f>IF(JL$9=$N439,#REF!,0)</f>
        <v>0</v>
      </c>
      <c r="JM439" s="1098">
        <f>IF(JM$9=$N439,#REF!,0)</f>
        <v>0</v>
      </c>
      <c r="JN439" s="1098">
        <f>IF(JN$9=$N439,#REF!,0)</f>
        <v>0</v>
      </c>
      <c r="JO439" s="1098">
        <f>IF(JO$9=$N439,#REF!,0)</f>
        <v>0</v>
      </c>
      <c r="JP439" s="1098">
        <f>IF(JP$9=$N439,#REF!,0)</f>
        <v>0</v>
      </c>
      <c r="JQ439" s="1098">
        <f>IF(JQ$9=$N439,#REF!,0)</f>
        <v>0</v>
      </c>
      <c r="JR439" s="1098">
        <f>IF(JR$9=$N439,#REF!,0)</f>
        <v>0</v>
      </c>
      <c r="JS439" s="1098">
        <f>IF(JS$9=$N439,#REF!,0)</f>
        <v>0</v>
      </c>
      <c r="JT439" s="1098">
        <f>IF(JT$9=$N439,#REF!,0)</f>
        <v>0</v>
      </c>
      <c r="JU439" s="1098">
        <f>IF(JU$9=$N439,#REF!,0)</f>
        <v>0</v>
      </c>
      <c r="JV439" s="1098">
        <f>IF(JV$9=$N439,#REF!,0)</f>
        <v>0</v>
      </c>
      <c r="JW439" s="1098">
        <f>IF(JW$9=$N439,#REF!,0)</f>
        <v>0</v>
      </c>
      <c r="JX439" s="681"/>
      <c r="JY439" s="713"/>
      <c r="JZ439" s="681">
        <f t="shared" si="1298"/>
        <v>0</v>
      </c>
      <c r="KA439" s="681">
        <f t="shared" si="1298"/>
        <v>0</v>
      </c>
      <c r="KB439" s="681">
        <f t="shared" si="1298"/>
        <v>0</v>
      </c>
      <c r="KC439" s="681">
        <f t="shared" si="1298"/>
        <v>0</v>
      </c>
      <c r="KD439" s="681">
        <f t="shared" si="1298"/>
        <v>0</v>
      </c>
      <c r="KE439" s="681">
        <f t="shared" si="1298"/>
        <v>0</v>
      </c>
      <c r="KF439" s="681">
        <f t="shared" si="1298"/>
        <v>0</v>
      </c>
      <c r="KG439" s="681">
        <f t="shared" si="1298"/>
        <v>0</v>
      </c>
      <c r="KH439" s="681">
        <f t="shared" si="1298"/>
        <v>0</v>
      </c>
      <c r="KI439" s="681">
        <f t="shared" si="1298"/>
        <v>0</v>
      </c>
      <c r="KJ439" s="681">
        <f t="shared" si="1298"/>
        <v>0</v>
      </c>
      <c r="KN439" s="1098">
        <f t="shared" si="1214"/>
        <v>0</v>
      </c>
      <c r="KO439" s="1098">
        <f t="shared" si="1214"/>
        <v>0</v>
      </c>
      <c r="KP439" s="1098">
        <f t="shared" si="1214"/>
        <v>0</v>
      </c>
      <c r="KQ439" s="1098">
        <f t="shared" si="1214"/>
        <v>0</v>
      </c>
      <c r="KR439" s="1098">
        <f t="shared" si="1214"/>
        <v>0</v>
      </c>
      <c r="KS439" s="1098">
        <f t="shared" si="1214"/>
        <v>0</v>
      </c>
      <c r="KT439" s="1098">
        <f t="shared" si="1214"/>
        <v>0</v>
      </c>
      <c r="KU439" s="1098">
        <f t="shared" si="1214"/>
        <v>0</v>
      </c>
      <c r="KV439" s="1098">
        <f t="shared" si="1214"/>
        <v>0</v>
      </c>
      <c r="KW439" s="1098">
        <f t="shared" si="1214"/>
        <v>0</v>
      </c>
      <c r="KX439" s="1098">
        <f t="shared" si="1214"/>
        <v>0</v>
      </c>
      <c r="KY439" s="1098">
        <f t="shared" si="1214"/>
        <v>0</v>
      </c>
      <c r="KZ439" s="1098">
        <f t="shared" si="1214"/>
        <v>0</v>
      </c>
      <c r="LA439" s="1098">
        <f t="shared" si="1214"/>
        <v>0</v>
      </c>
      <c r="LB439" s="1098">
        <f t="shared" si="1214"/>
        <v>0</v>
      </c>
      <c r="LC439" s="1098">
        <f t="shared" ref="LC439:LR454" si="1303">IF(LC$9=$M439,$DV439,0)</f>
        <v>0</v>
      </c>
      <c r="LD439" s="1098">
        <f t="shared" si="1303"/>
        <v>0</v>
      </c>
      <c r="LE439" s="1098">
        <f t="shared" si="1303"/>
        <v>0</v>
      </c>
      <c r="LF439" s="1098">
        <f t="shared" si="1303"/>
        <v>0</v>
      </c>
      <c r="LG439" s="1098">
        <f t="shared" si="1303"/>
        <v>0</v>
      </c>
      <c r="LH439" s="1098">
        <f t="shared" si="1303"/>
        <v>0</v>
      </c>
      <c r="LI439" s="1098">
        <f t="shared" si="1303"/>
        <v>0</v>
      </c>
      <c r="LJ439" s="1098">
        <f t="shared" si="1303"/>
        <v>0</v>
      </c>
      <c r="LK439" s="1098">
        <f t="shared" si="1303"/>
        <v>0</v>
      </c>
      <c r="LL439" s="1098">
        <f t="shared" si="1303"/>
        <v>0</v>
      </c>
      <c r="LM439" s="1098">
        <f t="shared" si="1303"/>
        <v>0</v>
      </c>
      <c r="LN439" s="1098">
        <f t="shared" si="1303"/>
        <v>0</v>
      </c>
      <c r="LO439" s="1098">
        <f t="shared" si="1303"/>
        <v>0</v>
      </c>
      <c r="LP439" s="1098">
        <f t="shared" si="1303"/>
        <v>0</v>
      </c>
      <c r="LQ439" s="1098">
        <f t="shared" si="1303"/>
        <v>0</v>
      </c>
      <c r="LR439" s="1098">
        <f t="shared" si="1204"/>
        <v>0</v>
      </c>
      <c r="LS439" s="1098">
        <f t="shared" si="1106"/>
        <v>0</v>
      </c>
    </row>
    <row r="440" spans="1:331" s="680" customFormat="1" ht="26.25" hidden="1" customHeight="1" x14ac:dyDescent="0.35">
      <c r="A440" s="668"/>
      <c r="B440" s="871" t="s">
        <v>674</v>
      </c>
      <c r="C440" s="870" t="s">
        <v>412</v>
      </c>
      <c r="D440" s="871"/>
      <c r="E440" s="871"/>
      <c r="F440" s="871"/>
      <c r="G440" s="871"/>
      <c r="H440" s="871"/>
      <c r="I440" s="871"/>
      <c r="J440" s="871" t="s">
        <v>212</v>
      </c>
      <c r="K440" s="877"/>
      <c r="L440" s="879"/>
      <c r="M440" s="874">
        <v>329</v>
      </c>
      <c r="N440" s="874" t="s">
        <v>177</v>
      </c>
      <c r="O440" s="135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635"/>
      <c r="AJ440" s="31"/>
      <c r="AK440" s="31"/>
      <c r="AL440" s="31"/>
      <c r="AM440" s="31"/>
      <c r="AN440" s="54"/>
      <c r="AO440" s="54"/>
      <c r="AP440" s="54"/>
      <c r="AQ440" s="54"/>
      <c r="AR440" s="106">
        <f>SUM(AR441)</f>
        <v>0</v>
      </c>
      <c r="AS440" s="54"/>
      <c r="AT440" s="54"/>
      <c r="AU440" s="54"/>
      <c r="AV440" s="106">
        <f>SUM(AV441)</f>
        <v>0</v>
      </c>
      <c r="AW440" s="106"/>
      <c r="AX440" s="106"/>
      <c r="AY440" s="106">
        <f>SUM(AY441)</f>
        <v>0</v>
      </c>
      <c r="AZ440" s="31"/>
      <c r="BA440" s="31"/>
      <c r="BB440" s="106">
        <f t="shared" ref="BB440:BK440" si="1304">SUM(BB441)</f>
        <v>0</v>
      </c>
      <c r="BC440" s="106">
        <f t="shared" si="1304"/>
        <v>0</v>
      </c>
      <c r="BD440" s="106">
        <f t="shared" si="1304"/>
        <v>0</v>
      </c>
      <c r="BE440" s="106">
        <f t="shared" si="1304"/>
        <v>0</v>
      </c>
      <c r="BF440" s="106">
        <f t="shared" si="1304"/>
        <v>200</v>
      </c>
      <c r="BG440" s="106">
        <f t="shared" si="1304"/>
        <v>0</v>
      </c>
      <c r="BH440" s="106">
        <f t="shared" si="1304"/>
        <v>200</v>
      </c>
      <c r="BI440" s="106">
        <f>SUM(BI441)</f>
        <v>0</v>
      </c>
      <c r="BJ440" s="106">
        <f>SUM(BJ441)</f>
        <v>200</v>
      </c>
      <c r="BK440" s="106">
        <f t="shared" si="1304"/>
        <v>0</v>
      </c>
      <c r="BL440" s="106">
        <f t="shared" si="1206"/>
        <v>0</v>
      </c>
      <c r="BM440" s="106"/>
      <c r="BN440" s="106"/>
      <c r="BO440" s="106">
        <f>SUM(BO441)</f>
        <v>0</v>
      </c>
      <c r="BP440" s="106"/>
      <c r="BQ440" s="106"/>
      <c r="BR440" s="106">
        <f>SUM(BR441)</f>
        <v>0</v>
      </c>
      <c r="BS440" s="106">
        <f>SUM(BS441)</f>
        <v>0</v>
      </c>
      <c r="BT440" s="106">
        <f>SUM(BT441)</f>
        <v>0</v>
      </c>
      <c r="BU440" s="106">
        <f>SUM(BU441)</f>
        <v>0</v>
      </c>
      <c r="BV440" s="106">
        <f>SUM(BV441)</f>
        <v>0</v>
      </c>
      <c r="BW440" s="106"/>
      <c r="BX440" s="106"/>
      <c r="BY440" s="106">
        <f>SUM(BY441)</f>
        <v>0</v>
      </c>
      <c r="BZ440" s="106">
        <f>SUM(BZ441)</f>
        <v>0</v>
      </c>
      <c r="CA440" s="106">
        <f t="shared" si="1207"/>
        <v>0</v>
      </c>
      <c r="CB440" s="106">
        <f t="shared" si="1208"/>
        <v>0</v>
      </c>
      <c r="CC440" s="106">
        <f>SUM(CC441)</f>
        <v>0</v>
      </c>
      <c r="CD440" s="106">
        <f>SUM(CD441)</f>
        <v>0</v>
      </c>
      <c r="CE440" s="106">
        <f>SUM(CE441)</f>
        <v>0</v>
      </c>
      <c r="CF440" s="106">
        <f>SUM(CF441)</f>
        <v>0</v>
      </c>
      <c r="CG440" s="106">
        <f t="shared" si="1209"/>
        <v>0</v>
      </c>
      <c r="CH440" s="106">
        <f>SUM(CH441)</f>
        <v>0</v>
      </c>
      <c r="CI440" s="106">
        <f>SUM(CI441)</f>
        <v>0</v>
      </c>
      <c r="CJ440" s="106"/>
      <c r="CK440" s="106">
        <f t="shared" si="1184"/>
        <v>0</v>
      </c>
      <c r="CL440" s="106">
        <f>SUM(CL441)</f>
        <v>0</v>
      </c>
      <c r="CM440" s="106">
        <f>SUM(CM441)</f>
        <v>0</v>
      </c>
      <c r="CN440" s="106"/>
      <c r="CO440" s="106">
        <f t="shared" si="1185"/>
        <v>0</v>
      </c>
      <c r="CP440" s="106">
        <f>SUM(CP441)</f>
        <v>0</v>
      </c>
      <c r="CQ440" s="106">
        <f>SUM(CQ441)</f>
        <v>0</v>
      </c>
      <c r="CR440" s="106">
        <f>SUM(CR441)</f>
        <v>0</v>
      </c>
      <c r="CS440" s="106">
        <f t="shared" si="1186"/>
        <v>0</v>
      </c>
      <c r="CT440" s="106">
        <f>SUM(CT441)</f>
        <v>0</v>
      </c>
      <c r="CU440" s="106">
        <f>SUM(CU441)</f>
        <v>0</v>
      </c>
      <c r="CV440" s="106">
        <f>SUM(CV441)</f>
        <v>0</v>
      </c>
      <c r="CW440" s="106">
        <f t="shared" si="1187"/>
        <v>0</v>
      </c>
      <c r="CX440" s="106">
        <f t="shared" ref="CX440:DH440" si="1305">SUM(CX441)</f>
        <v>0</v>
      </c>
      <c r="CY440" s="106">
        <f t="shared" si="1305"/>
        <v>0</v>
      </c>
      <c r="CZ440" s="106">
        <f t="shared" si="1305"/>
        <v>0</v>
      </c>
      <c r="DA440" s="106">
        <f t="shared" si="1305"/>
        <v>0</v>
      </c>
      <c r="DB440" s="106">
        <f t="shared" si="1305"/>
        <v>0</v>
      </c>
      <c r="DC440" s="106">
        <f>SUM(DC441)</f>
        <v>0</v>
      </c>
      <c r="DD440" s="106">
        <f t="shared" si="1188"/>
        <v>0</v>
      </c>
      <c r="DE440" s="106">
        <f t="shared" si="1189"/>
        <v>0</v>
      </c>
      <c r="DF440" s="106">
        <f>SUM(DF441)</f>
        <v>0</v>
      </c>
      <c r="DG440" s="106">
        <f t="shared" si="1305"/>
        <v>0</v>
      </c>
      <c r="DH440" s="106">
        <f t="shared" si="1305"/>
        <v>0</v>
      </c>
      <c r="DI440" s="106">
        <f t="shared" si="1190"/>
        <v>0</v>
      </c>
      <c r="DJ440" s="106">
        <f>SUM(DJ441)</f>
        <v>0</v>
      </c>
      <c r="DK440" s="106">
        <f>SUM(DK441)</f>
        <v>0</v>
      </c>
      <c r="DL440" s="106">
        <f t="shared" si="1191"/>
        <v>0</v>
      </c>
      <c r="DM440" s="106">
        <f>SUM(DM441)</f>
        <v>0</v>
      </c>
      <c r="DN440" s="106">
        <f>SUM(DN441)</f>
        <v>0</v>
      </c>
      <c r="DO440" s="106">
        <f>SUM(DO441)</f>
        <v>0</v>
      </c>
      <c r="DP440" s="106">
        <f t="shared" si="1192"/>
        <v>0</v>
      </c>
      <c r="DQ440" s="106">
        <f>SUM(DQ441)</f>
        <v>0</v>
      </c>
      <c r="DR440" s="106">
        <f>SUM(DR441)</f>
        <v>0</v>
      </c>
      <c r="DS440" s="106">
        <f>SUM(DS441)</f>
        <v>0</v>
      </c>
      <c r="DT440" s="106">
        <f t="shared" si="1193"/>
        <v>0</v>
      </c>
      <c r="DU440" s="106">
        <f t="shared" ref="DU440:EB440" si="1306">SUM(DU441)</f>
        <v>0</v>
      </c>
      <c r="DV440" s="106">
        <f t="shared" si="1306"/>
        <v>0</v>
      </c>
      <c r="DW440" s="106">
        <f t="shared" si="1306"/>
        <v>0</v>
      </c>
      <c r="DX440" s="106">
        <f t="shared" si="1306"/>
        <v>0</v>
      </c>
      <c r="DY440" s="106">
        <f t="shared" si="1306"/>
        <v>0</v>
      </c>
      <c r="DZ440" s="106">
        <f>SUM(DZ441)</f>
        <v>0</v>
      </c>
      <c r="EA440" s="106">
        <f t="shared" si="1306"/>
        <v>0</v>
      </c>
      <c r="EB440" s="106">
        <f t="shared" si="1306"/>
        <v>0</v>
      </c>
      <c r="EC440" s="106">
        <f t="shared" si="1194"/>
        <v>0</v>
      </c>
      <c r="ED440" s="106">
        <f>SUM(ED441)</f>
        <v>0</v>
      </c>
      <c r="EE440" s="106">
        <f>SUM(EE441)</f>
        <v>0</v>
      </c>
      <c r="EF440" s="106">
        <f>SUM(EF441)</f>
        <v>0</v>
      </c>
      <c r="EG440" s="106">
        <f t="shared" si="1195"/>
        <v>0</v>
      </c>
      <c r="EH440" s="106" t="e">
        <f>SUM(EH441)</f>
        <v>#REF!</v>
      </c>
      <c r="EI440" s="106">
        <f>IFERROR(#REF!/DZ440*100,)</f>
        <v>0</v>
      </c>
      <c r="EJ440" s="106">
        <f>IFERROR(#REF!/#REF!*100,)</f>
        <v>0</v>
      </c>
      <c r="EK440" s="106">
        <f t="shared" ref="EK440:EM440" si="1307">SUM(EK441)</f>
        <v>0</v>
      </c>
      <c r="EL440" s="106">
        <f t="shared" si="1307"/>
        <v>0</v>
      </c>
      <c r="EM440" s="106">
        <f t="shared" si="1307"/>
        <v>0</v>
      </c>
      <c r="EN440" s="111"/>
      <c r="EO440" s="111"/>
      <c r="EP440" s="111"/>
      <c r="EQ440" s="111"/>
      <c r="ER440" s="111"/>
      <c r="ES440" s="146">
        <f t="shared" si="1269"/>
        <v>0</v>
      </c>
      <c r="EW440" s="713"/>
      <c r="EX440" s="739">
        <f>IF(EX$9=$K440,#REF!,0)</f>
        <v>0</v>
      </c>
      <c r="EY440" s="739">
        <f>IF(EY$9=$K440,#REF!,0)</f>
        <v>0</v>
      </c>
      <c r="EZ440" s="739">
        <f>IF(EZ$9=$K440,#REF!,0)</f>
        <v>0</v>
      </c>
      <c r="FA440" s="739">
        <f>IF(FA$9=$K440,#REF!,0)</f>
        <v>0</v>
      </c>
      <c r="FB440" s="739">
        <f>IF(FB$9=$K440,#REF!,0)</f>
        <v>0</v>
      </c>
      <c r="FC440" s="739">
        <f>IF(FC$9=$K440,#REF!,0)</f>
        <v>0</v>
      </c>
      <c r="FD440" s="739">
        <f>IF(FD$9=$K440,#REF!,0)</f>
        <v>0</v>
      </c>
      <c r="FE440" s="739">
        <f>IF(FE$9=$K440,#REF!,0)</f>
        <v>0</v>
      </c>
      <c r="FF440" s="739">
        <f>IF(FF$9=$K440,#REF!,0)</f>
        <v>0</v>
      </c>
      <c r="FG440" s="739">
        <f>IF(FG$9=$K440,#REF!,0)</f>
        <v>0</v>
      </c>
      <c r="FH440" s="739">
        <f>IF(FH$9=$K440,#REF!,0)</f>
        <v>0</v>
      </c>
      <c r="FI440" s="739">
        <f>IF(FI$9=$K440,#REF!,0)</f>
        <v>0</v>
      </c>
      <c r="FJ440" s="739">
        <f>IF(FJ$9=$K440,#REF!,0)</f>
        <v>0</v>
      </c>
      <c r="FK440" s="739">
        <f>IF(FK$9=$K440,#REF!,0)</f>
        <v>0</v>
      </c>
      <c r="FL440" s="739">
        <f>IF(FL$9=$K440,#REF!,0)</f>
        <v>0</v>
      </c>
      <c r="FM440" s="739">
        <f>IF(FM$9=$K440,#REF!,0)</f>
        <v>0</v>
      </c>
      <c r="FN440" s="739">
        <f>IF(FN$9=$K440,#REF!,0)</f>
        <v>0</v>
      </c>
      <c r="FO440" s="739">
        <f>IF(FO$9=$K440,#REF!,0)</f>
        <v>0</v>
      </c>
      <c r="FP440" s="739">
        <f>IF(FP$9=$K440,#REF!,0)</f>
        <v>0</v>
      </c>
      <c r="FQ440" s="739">
        <f>IF(FQ$9=$K440,#REF!,0)</f>
        <v>0</v>
      </c>
      <c r="FS440" s="1097"/>
      <c r="FT440" s="713"/>
      <c r="FU440" s="739">
        <f t="shared" si="1270"/>
        <v>0</v>
      </c>
      <c r="FV440" s="739">
        <f t="shared" si="1270"/>
        <v>0</v>
      </c>
      <c r="FW440" s="739">
        <f t="shared" si="1270"/>
        <v>0</v>
      </c>
      <c r="FX440" s="739">
        <f t="shared" si="1270"/>
        <v>0</v>
      </c>
      <c r="FY440" s="739">
        <f t="shared" si="1270"/>
        <v>0</v>
      </c>
      <c r="FZ440" s="739">
        <f t="shared" si="1270"/>
        <v>0</v>
      </c>
      <c r="GA440" s="739">
        <f t="shared" si="1270"/>
        <v>0</v>
      </c>
      <c r="GB440" s="739">
        <f t="shared" si="1270"/>
        <v>0</v>
      </c>
      <c r="GC440" s="739">
        <f t="shared" si="1270"/>
        <v>0</v>
      </c>
      <c r="GD440" s="739">
        <f t="shared" si="1270"/>
        <v>0</v>
      </c>
      <c r="GE440" s="739">
        <f t="shared" si="1271"/>
        <v>0</v>
      </c>
      <c r="GF440" s="739">
        <f t="shared" si="1271"/>
        <v>0</v>
      </c>
      <c r="GG440" s="739">
        <f t="shared" si="1271"/>
        <v>0</v>
      </c>
      <c r="GH440" s="739">
        <f t="shared" si="1271"/>
        <v>0</v>
      </c>
      <c r="GI440" s="739">
        <f t="shared" si="1271"/>
        <v>0</v>
      </c>
      <c r="GJ440" s="739">
        <f t="shared" si="1271"/>
        <v>0</v>
      </c>
      <c r="GK440" s="739">
        <f t="shared" si="1271"/>
        <v>0</v>
      </c>
      <c r="GL440" s="739">
        <f t="shared" si="1271"/>
        <v>0</v>
      </c>
      <c r="GM440" s="739">
        <f t="shared" si="1271"/>
        <v>0</v>
      </c>
      <c r="GN440" s="739">
        <f t="shared" si="1271"/>
        <v>0</v>
      </c>
      <c r="GO440" s="1097"/>
      <c r="GP440" s="713"/>
      <c r="GQ440" s="1098">
        <f>IF(GQ$9=$N440,#REF!,0)</f>
        <v>0</v>
      </c>
      <c r="GR440" s="1098">
        <f>IF(GR$9=$N440,#REF!,0)</f>
        <v>0</v>
      </c>
      <c r="GS440" s="1098">
        <f>IF(GS$9=$N440,#REF!,0)</f>
        <v>0</v>
      </c>
      <c r="GT440" s="1098">
        <f>IF(GT$9=$N440,#REF!,0)</f>
        <v>0</v>
      </c>
      <c r="GU440" s="1098">
        <f>IF(GU$9=$N440,#REF!,0)</f>
        <v>0</v>
      </c>
      <c r="GV440" s="1098">
        <f>IF(GV$9=$N440,#REF!,0)</f>
        <v>0</v>
      </c>
      <c r="GW440" s="1098">
        <f>IF(GW$9=$N440,#REF!,0)</f>
        <v>0</v>
      </c>
      <c r="GX440" s="1098">
        <f>IF(GX$9=$N440,#REF!,0)</f>
        <v>0</v>
      </c>
      <c r="GY440" s="1098">
        <f>IF(GY$9=$N440,#REF!,0)</f>
        <v>0</v>
      </c>
      <c r="GZ440" s="1098">
        <f>IF(GZ$9=$N440,#REF!,0)</f>
        <v>0</v>
      </c>
      <c r="HA440" s="1098">
        <f>IF(HA$9=$N440,#REF!,0)</f>
        <v>0</v>
      </c>
      <c r="HB440" s="1098">
        <f>IF(HB$9=$N440,#REF!,0)</f>
        <v>0</v>
      </c>
      <c r="HC440" s="1098">
        <f>IF(HC$9=$N440,#REF!,0)</f>
        <v>0</v>
      </c>
      <c r="HD440" s="1098">
        <f>IF(HD$9=$N440,#REF!,0)</f>
        <v>0</v>
      </c>
      <c r="HE440" s="1098">
        <f>IF(HE$9=$N440,#REF!,0)</f>
        <v>0</v>
      </c>
      <c r="HF440" s="1098">
        <f>IF(HF$9=$N440,#REF!,0)</f>
        <v>0</v>
      </c>
      <c r="HG440" s="1098">
        <f>IF(HG$9=$N440,#REF!,0)</f>
        <v>0</v>
      </c>
      <c r="HH440" s="1098">
        <f>IF(HH$9=$N440,#REF!,0)</f>
        <v>0</v>
      </c>
      <c r="HI440" s="1098">
        <f>IF(HI$9=$N440,#REF!,0)</f>
        <v>0</v>
      </c>
      <c r="HJ440" s="1098">
        <f>IF(HJ$9=$N440,#REF!,0)</f>
        <v>0</v>
      </c>
      <c r="HK440" s="1098">
        <f>IF(HK$9=$N440,#REF!,0)</f>
        <v>0</v>
      </c>
      <c r="HL440" s="1098">
        <f>IF(HL$9=$N440,#REF!,0)</f>
        <v>0</v>
      </c>
      <c r="HM440" s="1098">
        <f>IF(HM$9=$N440,#REF!,0)</f>
        <v>0</v>
      </c>
      <c r="HN440" s="1098">
        <f>IF(HN$9=$N440,#REF!,0)</f>
        <v>0</v>
      </c>
      <c r="HO440" s="1098">
        <f>IF(HO$9=$N440,#REF!,0)</f>
        <v>0</v>
      </c>
      <c r="HP440" s="1098">
        <f>IF(HP$9=$N440,#REF!,0)</f>
        <v>0</v>
      </c>
      <c r="HQ440" s="1098">
        <f>IF(HQ$9=$N440,#REF!,0)</f>
        <v>0</v>
      </c>
      <c r="HR440" s="1098">
        <f>IF(HR$9=$N440,#REF!,0)</f>
        <v>0</v>
      </c>
      <c r="HS440" s="1098">
        <f>IF(HS$9=$N440,#REF!,0)</f>
        <v>0</v>
      </c>
      <c r="HT440" s="1098">
        <f>IF(HT$9=$N440,#REF!,0)</f>
        <v>0</v>
      </c>
      <c r="HU440" s="1098">
        <f>IF(HU$9=$N440,#REF!,0)</f>
        <v>0</v>
      </c>
      <c r="HV440" s="1098">
        <f>IF(HV$9=$N440,#REF!,0)</f>
        <v>0</v>
      </c>
      <c r="HW440" s="1098">
        <f>IF(HW$9=$N440,#REF!,0)</f>
        <v>0</v>
      </c>
      <c r="HX440" s="1098">
        <f>IF(HX$9=$N440,#REF!,0)</f>
        <v>0</v>
      </c>
      <c r="HY440" s="1098">
        <f>IF(HY$9=$N440,#REF!,0)</f>
        <v>0</v>
      </c>
      <c r="HZ440" s="1098">
        <f>IF(HZ$9=$N440,#REF!,0)</f>
        <v>0</v>
      </c>
      <c r="IA440" s="1098">
        <f>IF(IA$9=$N440,#REF!,0)</f>
        <v>0</v>
      </c>
      <c r="IB440" s="1098">
        <f>IF(IB$9=$N440,#REF!,0)</f>
        <v>0</v>
      </c>
      <c r="IC440" s="1098">
        <f>IF(IC$9=$N440,#REF!,0)</f>
        <v>0</v>
      </c>
      <c r="ID440" s="1098">
        <f>IF(ID$9=$N440,#REF!,0)</f>
        <v>0</v>
      </c>
      <c r="IE440" s="1098">
        <f>IF(IE$9=$N440,#REF!,0)</f>
        <v>0</v>
      </c>
      <c r="IF440" s="1098">
        <f>IF(IF$9=$N440,#REF!,0)</f>
        <v>0</v>
      </c>
      <c r="IG440" s="1098">
        <f>IF(IG$9=$N440,#REF!,0)</f>
        <v>0</v>
      </c>
      <c r="IH440" s="1098">
        <f>IF(IH$9=$N440,#REF!,0)</f>
        <v>0</v>
      </c>
      <c r="II440" s="1098">
        <f>IF(II$9=$N440,#REF!,0)</f>
        <v>0</v>
      </c>
      <c r="IJ440" s="1098">
        <f>IF(IJ$9=$N440,#REF!,0)</f>
        <v>0</v>
      </c>
      <c r="IK440" s="1098">
        <f>IF(IK$9=$N440,#REF!,0)</f>
        <v>0</v>
      </c>
      <c r="IL440" s="1098">
        <f>IF(IL$9=$N440,#REF!,0)</f>
        <v>0</v>
      </c>
      <c r="IM440" s="1098">
        <f>IF(IM$9=$N440,#REF!,0)</f>
        <v>0</v>
      </c>
      <c r="IN440" s="1098">
        <f>IF(IN$9=$N440,#REF!,0)</f>
        <v>0</v>
      </c>
      <c r="IO440" s="1098">
        <f>IF(IO$9=$N440,#REF!,0)</f>
        <v>0</v>
      </c>
      <c r="IP440" s="1098">
        <f>IF(IP$9=$N440,#REF!,0)</f>
        <v>0</v>
      </c>
      <c r="IQ440" s="1098">
        <f>IF(IQ$9=$N440,#REF!,0)</f>
        <v>0</v>
      </c>
      <c r="IR440" s="1098">
        <f>IF(IR$9=$N440,#REF!,0)</f>
        <v>0</v>
      </c>
      <c r="IS440" s="1098">
        <f>IF(IS$9=$N440,#REF!,0)</f>
        <v>0</v>
      </c>
      <c r="IT440" s="1098">
        <f>IF(IT$9=$N440,#REF!,0)</f>
        <v>0</v>
      </c>
      <c r="IU440" s="1098">
        <f>IF(IU$9=$N440,#REF!,0)</f>
        <v>0</v>
      </c>
      <c r="IV440" s="1098">
        <f>IF(IV$9=$N440,#REF!,0)</f>
        <v>0</v>
      </c>
      <c r="IW440" s="1098">
        <f>IF(IW$9=$N440,#REF!,0)</f>
        <v>0</v>
      </c>
      <c r="IX440" s="1098">
        <f>IF(IX$9=$N440,#REF!,0)</f>
        <v>0</v>
      </c>
      <c r="IY440" s="1098">
        <f>IF(IY$9=$N440,#REF!,0)</f>
        <v>0</v>
      </c>
      <c r="IZ440" s="1098">
        <f>IF(IZ$9=$N440,#REF!,0)</f>
        <v>0</v>
      </c>
      <c r="JA440" s="1098">
        <f>IF(JA$9=$N440,#REF!,0)</f>
        <v>0</v>
      </c>
      <c r="JB440" s="1098">
        <f>IF(JB$9=$N440,#REF!,0)</f>
        <v>0</v>
      </c>
      <c r="JC440" s="1098">
        <f>IF(JC$9=$N440,#REF!,0)</f>
        <v>0</v>
      </c>
      <c r="JD440" s="1098">
        <f>IF(JD$9=$N440,#REF!,0)</f>
        <v>0</v>
      </c>
      <c r="JE440" s="1098">
        <f>IF(JE$9=$N440,#REF!,0)</f>
        <v>0</v>
      </c>
      <c r="JF440" s="1098">
        <f>IF(JF$9=$N440,#REF!,0)</f>
        <v>0</v>
      </c>
      <c r="JG440" s="1098">
        <f>IF(JG$9=$N440,#REF!,0)</f>
        <v>0</v>
      </c>
      <c r="JH440" s="1098">
        <f>IF(JH$9=$N440,#REF!,0)</f>
        <v>0</v>
      </c>
      <c r="JI440" s="1098">
        <f>IF(JI$9=$N440,#REF!,0)</f>
        <v>0</v>
      </c>
      <c r="JJ440" s="1098">
        <f>IF(JJ$9=$N440,#REF!,0)</f>
        <v>0</v>
      </c>
      <c r="JK440" s="1098">
        <f>IF(JK$9=$N440,#REF!,0)</f>
        <v>0</v>
      </c>
      <c r="JL440" s="1098">
        <f>IF(JL$9=$N440,#REF!,0)</f>
        <v>0</v>
      </c>
      <c r="JM440" s="1098">
        <f>IF(JM$9=$N440,#REF!,0)</f>
        <v>0</v>
      </c>
      <c r="JN440" s="1098">
        <f>IF(JN$9=$N440,#REF!,0)</f>
        <v>0</v>
      </c>
      <c r="JO440" s="1098">
        <f>IF(JO$9=$N440,#REF!,0)</f>
        <v>0</v>
      </c>
      <c r="JP440" s="1098">
        <f>IF(JP$9=$N440,#REF!,0)</f>
        <v>0</v>
      </c>
      <c r="JQ440" s="1098">
        <f>IF(JQ$9=$N440,#REF!,0)</f>
        <v>0</v>
      </c>
      <c r="JR440" s="1098">
        <f>IF(JR$9=$N440,#REF!,0)</f>
        <v>0</v>
      </c>
      <c r="JS440" s="1098">
        <f>IF(JS$9=$N440,#REF!,0)</f>
        <v>0</v>
      </c>
      <c r="JT440" s="1098">
        <f>IF(JT$9=$N440,#REF!,0)</f>
        <v>0</v>
      </c>
      <c r="JU440" s="1098">
        <f>IF(JU$9=$N440,#REF!,0)</f>
        <v>0</v>
      </c>
      <c r="JV440" s="1098">
        <f>IF(JV$9=$N440,#REF!,0)</f>
        <v>0</v>
      </c>
      <c r="JW440" s="1098">
        <f>IF(JW$9=$N440,#REF!,0)</f>
        <v>0</v>
      </c>
      <c r="JX440" s="681"/>
      <c r="JY440" s="713"/>
      <c r="JZ440" s="681">
        <f t="shared" si="1298"/>
        <v>0</v>
      </c>
      <c r="KA440" s="681">
        <f t="shared" si="1298"/>
        <v>0</v>
      </c>
      <c r="KB440" s="681">
        <f t="shared" si="1298"/>
        <v>0</v>
      </c>
      <c r="KC440" s="681">
        <f t="shared" si="1298"/>
        <v>0</v>
      </c>
      <c r="KD440" s="681">
        <f t="shared" si="1298"/>
        <v>0</v>
      </c>
      <c r="KE440" s="681">
        <f t="shared" si="1298"/>
        <v>0</v>
      </c>
      <c r="KF440" s="681">
        <f t="shared" si="1298"/>
        <v>0</v>
      </c>
      <c r="KG440" s="681">
        <f t="shared" si="1298"/>
        <v>0</v>
      </c>
      <c r="KH440" s="681">
        <f t="shared" si="1298"/>
        <v>0</v>
      </c>
      <c r="KI440" s="681">
        <f t="shared" si="1298"/>
        <v>0</v>
      </c>
      <c r="KJ440" s="681">
        <f t="shared" si="1298"/>
        <v>0</v>
      </c>
      <c r="KN440" s="1098">
        <f t="shared" ref="KN440:LC455" si="1308">IF(KN$9=$M440,$DV440,0)</f>
        <v>0</v>
      </c>
      <c r="KO440" s="1098">
        <f t="shared" si="1308"/>
        <v>0</v>
      </c>
      <c r="KP440" s="1098">
        <f t="shared" si="1308"/>
        <v>0</v>
      </c>
      <c r="KQ440" s="1098">
        <f t="shared" si="1308"/>
        <v>0</v>
      </c>
      <c r="KR440" s="1098">
        <f t="shared" si="1308"/>
        <v>0</v>
      </c>
      <c r="KS440" s="1098">
        <f t="shared" si="1308"/>
        <v>0</v>
      </c>
      <c r="KT440" s="1098">
        <f t="shared" si="1308"/>
        <v>0</v>
      </c>
      <c r="KU440" s="1098">
        <f t="shared" si="1308"/>
        <v>0</v>
      </c>
      <c r="KV440" s="1098">
        <f t="shared" si="1308"/>
        <v>0</v>
      </c>
      <c r="KW440" s="1098">
        <f t="shared" si="1308"/>
        <v>0</v>
      </c>
      <c r="KX440" s="1098">
        <f t="shared" si="1308"/>
        <v>0</v>
      </c>
      <c r="KY440" s="1098">
        <f t="shared" si="1308"/>
        <v>0</v>
      </c>
      <c r="KZ440" s="1098">
        <f t="shared" si="1308"/>
        <v>0</v>
      </c>
      <c r="LA440" s="1098">
        <f t="shared" si="1308"/>
        <v>0</v>
      </c>
      <c r="LB440" s="1098">
        <f t="shared" si="1308"/>
        <v>0</v>
      </c>
      <c r="LC440" s="1098">
        <f t="shared" si="1303"/>
        <v>0</v>
      </c>
      <c r="LD440" s="1098">
        <f t="shared" si="1303"/>
        <v>0</v>
      </c>
      <c r="LE440" s="1098">
        <f t="shared" si="1303"/>
        <v>0</v>
      </c>
      <c r="LF440" s="1098">
        <f t="shared" si="1303"/>
        <v>0</v>
      </c>
      <c r="LG440" s="1098">
        <f t="shared" si="1303"/>
        <v>0</v>
      </c>
      <c r="LH440" s="1098">
        <f t="shared" si="1303"/>
        <v>0</v>
      </c>
      <c r="LI440" s="1098">
        <f t="shared" si="1303"/>
        <v>0</v>
      </c>
      <c r="LJ440" s="1098">
        <f t="shared" si="1303"/>
        <v>0</v>
      </c>
      <c r="LK440" s="1098">
        <f t="shared" si="1303"/>
        <v>0</v>
      </c>
      <c r="LL440" s="1098">
        <f t="shared" si="1303"/>
        <v>0</v>
      </c>
      <c r="LM440" s="1098">
        <f t="shared" si="1303"/>
        <v>0</v>
      </c>
      <c r="LN440" s="1098">
        <f t="shared" si="1303"/>
        <v>0</v>
      </c>
      <c r="LO440" s="1098">
        <f t="shared" si="1303"/>
        <v>0</v>
      </c>
      <c r="LP440" s="1098">
        <f t="shared" si="1303"/>
        <v>0</v>
      </c>
      <c r="LQ440" s="1098">
        <f t="shared" si="1303"/>
        <v>0</v>
      </c>
      <c r="LR440" s="1098">
        <f t="shared" si="1204"/>
        <v>0</v>
      </c>
      <c r="LS440" s="1098">
        <f t="shared" si="1106"/>
        <v>0</v>
      </c>
    </row>
    <row r="441" spans="1:331" s="680" customFormat="1" ht="26.25" hidden="1" customHeight="1" x14ac:dyDescent="0.35">
      <c r="A441" s="668"/>
      <c r="B441" s="871"/>
      <c r="C441" s="870"/>
      <c r="D441" s="871"/>
      <c r="E441" s="871"/>
      <c r="F441" s="871"/>
      <c r="G441" s="871"/>
      <c r="H441" s="871"/>
      <c r="I441" s="871"/>
      <c r="J441" s="871" t="s">
        <v>212</v>
      </c>
      <c r="K441" s="877"/>
      <c r="L441" s="879"/>
      <c r="M441" s="879"/>
      <c r="N441" s="867">
        <v>3293</v>
      </c>
      <c r="O441" s="868" t="s">
        <v>44</v>
      </c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635"/>
      <c r="AJ441" s="31"/>
      <c r="AK441" s="31"/>
      <c r="AL441" s="31"/>
      <c r="AM441" s="31"/>
      <c r="AN441" s="54"/>
      <c r="AO441" s="54"/>
      <c r="AP441" s="54"/>
      <c r="AQ441" s="54"/>
      <c r="AR441" s="54">
        <v>0</v>
      </c>
      <c r="AS441" s="54"/>
      <c r="AT441" s="54"/>
      <c r="AU441" s="54"/>
      <c r="AV441" s="54">
        <v>0</v>
      </c>
      <c r="AW441" s="54"/>
      <c r="AX441" s="54"/>
      <c r="AY441" s="54"/>
      <c r="AZ441" s="31"/>
      <c r="BA441" s="31"/>
      <c r="BB441" s="54">
        <v>0</v>
      </c>
      <c r="BC441" s="54">
        <v>0</v>
      </c>
      <c r="BD441" s="54"/>
      <c r="BE441" s="54">
        <v>0</v>
      </c>
      <c r="BF441" s="54">
        <v>200</v>
      </c>
      <c r="BG441" s="54">
        <v>0</v>
      </c>
      <c r="BH441" s="54">
        <v>200</v>
      </c>
      <c r="BI441" s="54">
        <f>(BJ441-BH441)</f>
        <v>0</v>
      </c>
      <c r="BJ441" s="54">
        <v>200</v>
      </c>
      <c r="BK441" s="54">
        <v>0</v>
      </c>
      <c r="BL441" s="54">
        <f t="shared" si="1206"/>
        <v>0</v>
      </c>
      <c r="BM441" s="54"/>
      <c r="BN441" s="54"/>
      <c r="BO441" s="54">
        <v>0</v>
      </c>
      <c r="BP441" s="54"/>
      <c r="BQ441" s="54"/>
      <c r="BR441" s="54">
        <f>(BS441-BO441)</f>
        <v>0</v>
      </c>
      <c r="BS441" s="54">
        <v>0</v>
      </c>
      <c r="BT441" s="54">
        <v>0</v>
      </c>
      <c r="BU441" s="54">
        <f>(BY441-BO441)</f>
        <v>0</v>
      </c>
      <c r="BV441" s="54">
        <v>0</v>
      </c>
      <c r="BW441" s="54"/>
      <c r="BX441" s="54"/>
      <c r="BY441" s="54">
        <v>0</v>
      </c>
      <c r="BZ441" s="54">
        <v>0</v>
      </c>
      <c r="CA441" s="54">
        <f t="shared" si="1207"/>
        <v>0</v>
      </c>
      <c r="CB441" s="54">
        <f t="shared" si="1208"/>
        <v>0</v>
      </c>
      <c r="CC441" s="54"/>
      <c r="CD441" s="54"/>
      <c r="CE441" s="54">
        <v>0</v>
      </c>
      <c r="CF441" s="54"/>
      <c r="CG441" s="54">
        <f t="shared" si="1209"/>
        <v>0</v>
      </c>
      <c r="CH441" s="54">
        <f>(CI441-CE441)</f>
        <v>0</v>
      </c>
      <c r="CI441" s="54"/>
      <c r="CJ441" s="54"/>
      <c r="CK441" s="54">
        <f t="shared" si="1184"/>
        <v>0</v>
      </c>
      <c r="CL441" s="54">
        <f>(CM441-CI441)</f>
        <v>0</v>
      </c>
      <c r="CM441" s="54"/>
      <c r="CN441" s="54"/>
      <c r="CO441" s="54">
        <f t="shared" si="1185"/>
        <v>0</v>
      </c>
      <c r="CP441" s="54">
        <f>(CQ441-CM441)</f>
        <v>0</v>
      </c>
      <c r="CQ441" s="54"/>
      <c r="CR441" s="54"/>
      <c r="CS441" s="54">
        <f t="shared" si="1186"/>
        <v>0</v>
      </c>
      <c r="CT441" s="54">
        <f>(CU441-CQ441)</f>
        <v>0</v>
      </c>
      <c r="CU441" s="54"/>
      <c r="CV441" s="54"/>
      <c r="CW441" s="54">
        <f t="shared" si="1187"/>
        <v>0</v>
      </c>
      <c r="CX441" s="54">
        <f>(CY441-CU441)</f>
        <v>0</v>
      </c>
      <c r="CY441" s="54"/>
      <c r="CZ441" s="54"/>
      <c r="DA441" s="54"/>
      <c r="DB441" s="54">
        <v>0</v>
      </c>
      <c r="DC441" s="54">
        <v>0</v>
      </c>
      <c r="DD441" s="54">
        <f t="shared" si="1188"/>
        <v>0</v>
      </c>
      <c r="DE441" s="54">
        <f t="shared" si="1189"/>
        <v>0</v>
      </c>
      <c r="DF441" s="54"/>
      <c r="DG441" s="54"/>
      <c r="DH441" s="54"/>
      <c r="DI441" s="54">
        <f t="shared" si="1190"/>
        <v>0</v>
      </c>
      <c r="DJ441" s="54">
        <f>(DK441-DG441)</f>
        <v>0</v>
      </c>
      <c r="DK441" s="54"/>
      <c r="DL441" s="54">
        <f t="shared" si="1191"/>
        <v>0</v>
      </c>
      <c r="DM441" s="54">
        <f>(DN441-DK441)</f>
        <v>0</v>
      </c>
      <c r="DN441" s="54"/>
      <c r="DO441" s="54"/>
      <c r="DP441" s="54">
        <f t="shared" si="1192"/>
        <v>0</v>
      </c>
      <c r="DQ441" s="54">
        <f>(DR441-DN441)</f>
        <v>0</v>
      </c>
      <c r="DR441" s="54"/>
      <c r="DS441" s="54"/>
      <c r="DT441" s="54">
        <f t="shared" si="1193"/>
        <v>0</v>
      </c>
      <c r="DU441" s="54">
        <f>(DV441-DR441)</f>
        <v>0</v>
      </c>
      <c r="DV441" s="54"/>
      <c r="DW441" s="54"/>
      <c r="DX441" s="54"/>
      <c r="DY441" s="54"/>
      <c r="DZ441" s="54">
        <v>0</v>
      </c>
      <c r="EA441" s="54">
        <v>0</v>
      </c>
      <c r="EB441" s="54">
        <v>0</v>
      </c>
      <c r="EC441" s="54">
        <f t="shared" si="1194"/>
        <v>0</v>
      </c>
      <c r="ED441" s="54">
        <f>(EE441-EA441)</f>
        <v>0</v>
      </c>
      <c r="EE441" s="54">
        <v>0</v>
      </c>
      <c r="EF441" s="54">
        <v>0</v>
      </c>
      <c r="EG441" s="54">
        <f t="shared" si="1195"/>
        <v>0</v>
      </c>
      <c r="EH441" s="54" t="e">
        <f>(#REF!-EE441)</f>
        <v>#REF!</v>
      </c>
      <c r="EI441" s="54">
        <f>IFERROR(#REF!/DZ441*100,)</f>
        <v>0</v>
      </c>
      <c r="EJ441" s="54">
        <f>IFERROR(#REF!/#REF!*100,)</f>
        <v>0</v>
      </c>
      <c r="EK441" s="54"/>
      <c r="EL441" s="54"/>
      <c r="EM441" s="54"/>
      <c r="EN441" s="54"/>
      <c r="EO441" s="54"/>
      <c r="EP441" s="54"/>
      <c r="EQ441" s="54"/>
      <c r="ER441" s="54"/>
      <c r="ES441" s="146">
        <f t="shared" si="1269"/>
        <v>0</v>
      </c>
      <c r="EW441" s="713"/>
      <c r="EX441" s="739">
        <f>IF(EX$9=$K441,#REF!,0)</f>
        <v>0</v>
      </c>
      <c r="EY441" s="739">
        <f>IF(EY$9=$K441,#REF!,0)</f>
        <v>0</v>
      </c>
      <c r="EZ441" s="739">
        <f>IF(EZ$9=$K441,#REF!,0)</f>
        <v>0</v>
      </c>
      <c r="FA441" s="739">
        <f>IF(FA$9=$K441,#REF!,0)</f>
        <v>0</v>
      </c>
      <c r="FB441" s="739">
        <f>IF(FB$9=$K441,#REF!,0)</f>
        <v>0</v>
      </c>
      <c r="FC441" s="739">
        <f>IF(FC$9=$K441,#REF!,0)</f>
        <v>0</v>
      </c>
      <c r="FD441" s="739">
        <f>IF(FD$9=$K441,#REF!,0)</f>
        <v>0</v>
      </c>
      <c r="FE441" s="739">
        <f>IF(FE$9=$K441,#REF!,0)</f>
        <v>0</v>
      </c>
      <c r="FF441" s="739">
        <f>IF(FF$9=$K441,#REF!,0)</f>
        <v>0</v>
      </c>
      <c r="FG441" s="739">
        <f>IF(FG$9=$K441,#REF!,0)</f>
        <v>0</v>
      </c>
      <c r="FH441" s="739">
        <f>IF(FH$9=$K441,#REF!,0)</f>
        <v>0</v>
      </c>
      <c r="FI441" s="739">
        <f>IF(FI$9=$K441,#REF!,0)</f>
        <v>0</v>
      </c>
      <c r="FJ441" s="739">
        <f>IF(FJ$9=$K441,#REF!,0)</f>
        <v>0</v>
      </c>
      <c r="FK441" s="739">
        <f>IF(FK$9=$K441,#REF!,0)</f>
        <v>0</v>
      </c>
      <c r="FL441" s="739">
        <f>IF(FL$9=$K441,#REF!,0)</f>
        <v>0</v>
      </c>
      <c r="FM441" s="739">
        <f>IF(FM$9=$K441,#REF!,0)</f>
        <v>0</v>
      </c>
      <c r="FN441" s="739">
        <f>IF(FN$9=$K441,#REF!,0)</f>
        <v>0</v>
      </c>
      <c r="FO441" s="739">
        <f>IF(FO$9=$K441,#REF!,0)</f>
        <v>0</v>
      </c>
      <c r="FP441" s="739">
        <f>IF(FP$9=$K441,#REF!,0)</f>
        <v>0</v>
      </c>
      <c r="FQ441" s="739">
        <f>IF(FQ$9=$K441,#REF!,0)</f>
        <v>0</v>
      </c>
      <c r="FS441" s="1097"/>
      <c r="FT441" s="713"/>
      <c r="FU441" s="739">
        <f t="shared" ref="FU441:GD450" si="1309">IF(FU$9=$K441,$EK441,0)</f>
        <v>0</v>
      </c>
      <c r="FV441" s="739">
        <f t="shared" si="1309"/>
        <v>0</v>
      </c>
      <c r="FW441" s="739">
        <f t="shared" si="1309"/>
        <v>0</v>
      </c>
      <c r="FX441" s="739">
        <f t="shared" si="1309"/>
        <v>0</v>
      </c>
      <c r="FY441" s="739">
        <f t="shared" si="1309"/>
        <v>0</v>
      </c>
      <c r="FZ441" s="739">
        <f t="shared" si="1309"/>
        <v>0</v>
      </c>
      <c r="GA441" s="739">
        <f t="shared" si="1309"/>
        <v>0</v>
      </c>
      <c r="GB441" s="739">
        <f t="shared" si="1309"/>
        <v>0</v>
      </c>
      <c r="GC441" s="739">
        <f t="shared" si="1309"/>
        <v>0</v>
      </c>
      <c r="GD441" s="739">
        <f t="shared" si="1309"/>
        <v>0</v>
      </c>
      <c r="GE441" s="739">
        <f t="shared" ref="GE441:GN450" si="1310">IF(GE$9=$K441,$EK441,0)</f>
        <v>0</v>
      </c>
      <c r="GF441" s="739">
        <f t="shared" si="1310"/>
        <v>0</v>
      </c>
      <c r="GG441" s="739">
        <f t="shared" si="1310"/>
        <v>0</v>
      </c>
      <c r="GH441" s="739">
        <f t="shared" si="1310"/>
        <v>0</v>
      </c>
      <c r="GI441" s="739">
        <f t="shared" si="1310"/>
        <v>0</v>
      </c>
      <c r="GJ441" s="739">
        <f t="shared" si="1310"/>
        <v>0</v>
      </c>
      <c r="GK441" s="739">
        <f t="shared" si="1310"/>
        <v>0</v>
      </c>
      <c r="GL441" s="739">
        <f t="shared" si="1310"/>
        <v>0</v>
      </c>
      <c r="GM441" s="739">
        <f t="shared" si="1310"/>
        <v>0</v>
      </c>
      <c r="GN441" s="739">
        <f t="shared" si="1310"/>
        <v>0</v>
      </c>
      <c r="GO441" s="1097"/>
      <c r="GP441" s="713"/>
      <c r="GQ441" s="1098">
        <f>IF(GQ$9=$N441,#REF!,0)</f>
        <v>0</v>
      </c>
      <c r="GR441" s="1098">
        <f>IF(GR$9=$N441,#REF!,0)</f>
        <v>0</v>
      </c>
      <c r="GS441" s="1098">
        <f>IF(GS$9=$N441,#REF!,0)</f>
        <v>0</v>
      </c>
      <c r="GT441" s="1098">
        <f>IF(GT$9=$N441,#REF!,0)</f>
        <v>0</v>
      </c>
      <c r="GU441" s="1098">
        <f>IF(GU$9=$N441,#REF!,0)</f>
        <v>0</v>
      </c>
      <c r="GV441" s="1098">
        <f>IF(GV$9=$N441,#REF!,0)</f>
        <v>0</v>
      </c>
      <c r="GW441" s="1098">
        <f>IF(GW$9=$N441,#REF!,0)</f>
        <v>0</v>
      </c>
      <c r="GX441" s="1098">
        <f>IF(GX$9=$N441,#REF!,0)</f>
        <v>0</v>
      </c>
      <c r="GY441" s="1098">
        <f>IF(GY$9=$N441,#REF!,0)</f>
        <v>0</v>
      </c>
      <c r="GZ441" s="1098">
        <f>IF(GZ$9=$N441,#REF!,0)</f>
        <v>0</v>
      </c>
      <c r="HA441" s="1098">
        <f>IF(HA$9=$N441,#REF!,0)</f>
        <v>0</v>
      </c>
      <c r="HB441" s="1098">
        <f>IF(HB$9=$N441,#REF!,0)</f>
        <v>0</v>
      </c>
      <c r="HC441" s="1098">
        <f>IF(HC$9=$N441,#REF!,0)</f>
        <v>0</v>
      </c>
      <c r="HD441" s="1098">
        <f>IF(HD$9=$N441,#REF!,0)</f>
        <v>0</v>
      </c>
      <c r="HE441" s="1098">
        <f>IF(HE$9=$N441,#REF!,0)</f>
        <v>0</v>
      </c>
      <c r="HF441" s="1098">
        <f>IF(HF$9=$N441,#REF!,0)</f>
        <v>0</v>
      </c>
      <c r="HG441" s="1098">
        <f>IF(HG$9=$N441,#REF!,0)</f>
        <v>0</v>
      </c>
      <c r="HH441" s="1098">
        <f>IF(HH$9=$N441,#REF!,0)</f>
        <v>0</v>
      </c>
      <c r="HI441" s="1098">
        <f>IF(HI$9=$N441,#REF!,0)</f>
        <v>0</v>
      </c>
      <c r="HJ441" s="1098">
        <f>IF(HJ$9=$N441,#REF!,0)</f>
        <v>0</v>
      </c>
      <c r="HK441" s="1098">
        <f>IF(HK$9=$N441,#REF!,0)</f>
        <v>0</v>
      </c>
      <c r="HL441" s="1098">
        <f>IF(HL$9=$N441,#REF!,0)</f>
        <v>0</v>
      </c>
      <c r="HM441" s="1098">
        <f>IF(HM$9=$N441,#REF!,0)</f>
        <v>0</v>
      </c>
      <c r="HN441" s="1098">
        <f>IF(HN$9=$N441,#REF!,0)</f>
        <v>0</v>
      </c>
      <c r="HO441" s="1098">
        <f>IF(HO$9=$N441,#REF!,0)</f>
        <v>0</v>
      </c>
      <c r="HP441" s="1098">
        <f>IF(HP$9=$N441,#REF!,0)</f>
        <v>0</v>
      </c>
      <c r="HQ441" s="1098">
        <f>IF(HQ$9=$N441,#REF!,0)</f>
        <v>0</v>
      </c>
      <c r="HR441" s="1098">
        <f>IF(HR$9=$N441,#REF!,0)</f>
        <v>0</v>
      </c>
      <c r="HS441" s="1098">
        <f>IF(HS$9=$N441,#REF!,0)</f>
        <v>0</v>
      </c>
      <c r="HT441" s="1098">
        <f>IF(HT$9=$N441,#REF!,0)</f>
        <v>0</v>
      </c>
      <c r="HU441" s="1098" t="e">
        <f>IF(HU$9=$N441,#REF!,0)</f>
        <v>#REF!</v>
      </c>
      <c r="HV441" s="1098">
        <f>IF(HV$9=$N441,#REF!,0)</f>
        <v>0</v>
      </c>
      <c r="HW441" s="1098">
        <f>IF(HW$9=$N441,#REF!,0)</f>
        <v>0</v>
      </c>
      <c r="HX441" s="1098">
        <f>IF(HX$9=$N441,#REF!,0)</f>
        <v>0</v>
      </c>
      <c r="HY441" s="1098">
        <f>IF(HY$9=$N441,#REF!,0)</f>
        <v>0</v>
      </c>
      <c r="HZ441" s="1098">
        <f>IF(HZ$9=$N441,#REF!,0)</f>
        <v>0</v>
      </c>
      <c r="IA441" s="1098">
        <f>IF(IA$9=$N441,#REF!,0)</f>
        <v>0</v>
      </c>
      <c r="IB441" s="1098">
        <f>IF(IB$9=$N441,#REF!,0)</f>
        <v>0</v>
      </c>
      <c r="IC441" s="1098">
        <f>IF(IC$9=$N441,#REF!,0)</f>
        <v>0</v>
      </c>
      <c r="ID441" s="1098">
        <f>IF(ID$9=$N441,#REF!,0)</f>
        <v>0</v>
      </c>
      <c r="IE441" s="1098">
        <f>IF(IE$9=$N441,#REF!,0)</f>
        <v>0</v>
      </c>
      <c r="IF441" s="1098">
        <f>IF(IF$9=$N441,#REF!,0)</f>
        <v>0</v>
      </c>
      <c r="IG441" s="1098">
        <f>IF(IG$9=$N441,#REF!,0)</f>
        <v>0</v>
      </c>
      <c r="IH441" s="1098">
        <f>IF(IH$9=$N441,#REF!,0)</f>
        <v>0</v>
      </c>
      <c r="II441" s="1098">
        <f>IF(II$9=$N441,#REF!,0)</f>
        <v>0</v>
      </c>
      <c r="IJ441" s="1098">
        <f>IF(IJ$9=$N441,#REF!,0)</f>
        <v>0</v>
      </c>
      <c r="IK441" s="1098">
        <f>IF(IK$9=$N441,#REF!,0)</f>
        <v>0</v>
      </c>
      <c r="IL441" s="1098">
        <f>IF(IL$9=$N441,#REF!,0)</f>
        <v>0</v>
      </c>
      <c r="IM441" s="1098">
        <f>IF(IM$9=$N441,#REF!,0)</f>
        <v>0</v>
      </c>
      <c r="IN441" s="1098">
        <f>IF(IN$9=$N441,#REF!,0)</f>
        <v>0</v>
      </c>
      <c r="IO441" s="1098">
        <f>IF(IO$9=$N441,#REF!,0)</f>
        <v>0</v>
      </c>
      <c r="IP441" s="1098">
        <f>IF(IP$9=$N441,#REF!,0)</f>
        <v>0</v>
      </c>
      <c r="IQ441" s="1098">
        <f>IF(IQ$9=$N441,#REF!,0)</f>
        <v>0</v>
      </c>
      <c r="IR441" s="1098">
        <f>IF(IR$9=$N441,#REF!,0)</f>
        <v>0</v>
      </c>
      <c r="IS441" s="1098">
        <f>IF(IS$9=$N441,#REF!,0)</f>
        <v>0</v>
      </c>
      <c r="IT441" s="1098">
        <f>IF(IT$9=$N441,#REF!,0)</f>
        <v>0</v>
      </c>
      <c r="IU441" s="1098">
        <f>IF(IU$9=$N441,#REF!,0)</f>
        <v>0</v>
      </c>
      <c r="IV441" s="1098">
        <f>IF(IV$9=$N441,#REF!,0)</f>
        <v>0</v>
      </c>
      <c r="IW441" s="1098">
        <f>IF(IW$9=$N441,#REF!,0)</f>
        <v>0</v>
      </c>
      <c r="IX441" s="1098">
        <f>IF(IX$9=$N441,#REF!,0)</f>
        <v>0</v>
      </c>
      <c r="IY441" s="1098">
        <f>IF(IY$9=$N441,#REF!,0)</f>
        <v>0</v>
      </c>
      <c r="IZ441" s="1098">
        <f>IF(IZ$9=$N441,#REF!,0)</f>
        <v>0</v>
      </c>
      <c r="JA441" s="1098">
        <f>IF(JA$9=$N441,#REF!,0)</f>
        <v>0</v>
      </c>
      <c r="JB441" s="1098">
        <f>IF(JB$9=$N441,#REF!,0)</f>
        <v>0</v>
      </c>
      <c r="JC441" s="1098">
        <f>IF(JC$9=$N441,#REF!,0)</f>
        <v>0</v>
      </c>
      <c r="JD441" s="1098">
        <f>IF(JD$9=$N441,#REF!,0)</f>
        <v>0</v>
      </c>
      <c r="JE441" s="1098">
        <f>IF(JE$9=$N441,#REF!,0)</f>
        <v>0</v>
      </c>
      <c r="JF441" s="1098">
        <f>IF(JF$9=$N441,#REF!,0)</f>
        <v>0</v>
      </c>
      <c r="JG441" s="1098">
        <f>IF(JG$9=$N441,#REF!,0)</f>
        <v>0</v>
      </c>
      <c r="JH441" s="1098">
        <f>IF(JH$9=$N441,#REF!,0)</f>
        <v>0</v>
      </c>
      <c r="JI441" s="1098">
        <f>IF(JI$9=$N441,#REF!,0)</f>
        <v>0</v>
      </c>
      <c r="JJ441" s="1098">
        <f>IF(JJ$9=$N441,#REF!,0)</f>
        <v>0</v>
      </c>
      <c r="JK441" s="1098">
        <f>IF(JK$9=$N441,#REF!,0)</f>
        <v>0</v>
      </c>
      <c r="JL441" s="1098">
        <f>IF(JL$9=$N441,#REF!,0)</f>
        <v>0</v>
      </c>
      <c r="JM441" s="1098">
        <f>IF(JM$9=$N441,#REF!,0)</f>
        <v>0</v>
      </c>
      <c r="JN441" s="1098">
        <f>IF(JN$9=$N441,#REF!,0)</f>
        <v>0</v>
      </c>
      <c r="JO441" s="1098">
        <f>IF(JO$9=$N441,#REF!,0)</f>
        <v>0</v>
      </c>
      <c r="JP441" s="1098">
        <f>IF(JP$9=$N441,#REF!,0)</f>
        <v>0</v>
      </c>
      <c r="JQ441" s="1098">
        <f>IF(JQ$9=$N441,#REF!,0)</f>
        <v>0</v>
      </c>
      <c r="JR441" s="1098">
        <f>IF(JR$9=$N441,#REF!,0)</f>
        <v>0</v>
      </c>
      <c r="JS441" s="1098">
        <f>IF(JS$9=$N441,#REF!,0)</f>
        <v>0</v>
      </c>
      <c r="JT441" s="1098">
        <f>IF(JT$9=$N441,#REF!,0)</f>
        <v>0</v>
      </c>
      <c r="JU441" s="1098">
        <f>IF(JU$9=$N441,#REF!,0)</f>
        <v>0</v>
      </c>
      <c r="JV441" s="1098">
        <f>IF(JV$9=$N441,#REF!,0)</f>
        <v>0</v>
      </c>
      <c r="JW441" s="1098">
        <f>IF(JW$9=$N441,#REF!,0)</f>
        <v>0</v>
      </c>
      <c r="JX441" s="681"/>
      <c r="JY441" s="713"/>
      <c r="JZ441" s="681">
        <f t="shared" si="1298"/>
        <v>0</v>
      </c>
      <c r="KA441" s="681">
        <f t="shared" si="1298"/>
        <v>0</v>
      </c>
      <c r="KB441" s="681">
        <f t="shared" si="1298"/>
        <v>0</v>
      </c>
      <c r="KC441" s="681">
        <f t="shared" si="1298"/>
        <v>0</v>
      </c>
      <c r="KD441" s="681">
        <f t="shared" si="1298"/>
        <v>0</v>
      </c>
      <c r="KE441" s="681">
        <f t="shared" si="1298"/>
        <v>0</v>
      </c>
      <c r="KF441" s="681">
        <f t="shared" si="1298"/>
        <v>0</v>
      </c>
      <c r="KG441" s="681">
        <f t="shared" si="1298"/>
        <v>0</v>
      </c>
      <c r="KH441" s="681">
        <f t="shared" si="1298"/>
        <v>0</v>
      </c>
      <c r="KI441" s="681">
        <f t="shared" si="1298"/>
        <v>0</v>
      </c>
      <c r="KJ441" s="681">
        <f t="shared" si="1298"/>
        <v>0</v>
      </c>
      <c r="KN441" s="1098">
        <f t="shared" si="1308"/>
        <v>0</v>
      </c>
      <c r="KO441" s="1098">
        <f t="shared" si="1308"/>
        <v>0</v>
      </c>
      <c r="KP441" s="1098">
        <f t="shared" si="1308"/>
        <v>0</v>
      </c>
      <c r="KQ441" s="1098">
        <f t="shared" si="1308"/>
        <v>0</v>
      </c>
      <c r="KR441" s="1098">
        <f t="shared" si="1308"/>
        <v>0</v>
      </c>
      <c r="KS441" s="1098">
        <f t="shared" si="1308"/>
        <v>0</v>
      </c>
      <c r="KT441" s="1098">
        <f t="shared" si="1308"/>
        <v>0</v>
      </c>
      <c r="KU441" s="1098">
        <f t="shared" si="1308"/>
        <v>0</v>
      </c>
      <c r="KV441" s="1098">
        <f t="shared" si="1308"/>
        <v>0</v>
      </c>
      <c r="KW441" s="1098">
        <f t="shared" si="1308"/>
        <v>0</v>
      </c>
      <c r="KX441" s="1098">
        <f t="shared" si="1308"/>
        <v>0</v>
      </c>
      <c r="KY441" s="1098">
        <f t="shared" si="1308"/>
        <v>0</v>
      </c>
      <c r="KZ441" s="1098">
        <f t="shared" si="1308"/>
        <v>0</v>
      </c>
      <c r="LA441" s="1098">
        <f t="shared" si="1308"/>
        <v>0</v>
      </c>
      <c r="LB441" s="1098">
        <f t="shared" si="1308"/>
        <v>0</v>
      </c>
      <c r="LC441" s="1098">
        <f t="shared" si="1303"/>
        <v>0</v>
      </c>
      <c r="LD441" s="1098">
        <f t="shared" si="1303"/>
        <v>0</v>
      </c>
      <c r="LE441" s="1098">
        <f t="shared" si="1303"/>
        <v>0</v>
      </c>
      <c r="LF441" s="1098">
        <f t="shared" si="1303"/>
        <v>0</v>
      </c>
      <c r="LG441" s="1098">
        <f t="shared" si="1303"/>
        <v>0</v>
      </c>
      <c r="LH441" s="1098">
        <f t="shared" si="1303"/>
        <v>0</v>
      </c>
      <c r="LI441" s="1098">
        <f t="shared" si="1303"/>
        <v>0</v>
      </c>
      <c r="LJ441" s="1098">
        <f t="shared" si="1303"/>
        <v>0</v>
      </c>
      <c r="LK441" s="1098">
        <f t="shared" si="1303"/>
        <v>0</v>
      </c>
      <c r="LL441" s="1098">
        <f t="shared" si="1303"/>
        <v>0</v>
      </c>
      <c r="LM441" s="1098">
        <f t="shared" si="1303"/>
        <v>0</v>
      </c>
      <c r="LN441" s="1098">
        <f t="shared" si="1303"/>
        <v>0</v>
      </c>
      <c r="LO441" s="1098">
        <f t="shared" si="1303"/>
        <v>0</v>
      </c>
      <c r="LP441" s="1098">
        <f t="shared" si="1303"/>
        <v>0</v>
      </c>
      <c r="LQ441" s="1098">
        <f t="shared" si="1303"/>
        <v>0</v>
      </c>
      <c r="LR441" s="1098">
        <f t="shared" si="1204"/>
        <v>0</v>
      </c>
      <c r="LS441" s="1098">
        <f t="shared" si="1106"/>
        <v>0</v>
      </c>
    </row>
    <row r="442" spans="1:331" ht="20.100000000000001" hidden="1" customHeight="1" x14ac:dyDescent="0.35">
      <c r="A442" s="1454" t="s">
        <v>0</v>
      </c>
      <c r="B442" s="1358" t="s">
        <v>0</v>
      </c>
      <c r="C442" s="1375" t="s">
        <v>151</v>
      </c>
      <c r="D442" s="1375"/>
      <c r="E442" s="1375"/>
      <c r="F442" s="1375"/>
      <c r="G442" s="1375"/>
      <c r="H442" s="1375"/>
      <c r="I442" s="1375"/>
      <c r="J442" s="1375" t="s">
        <v>2</v>
      </c>
      <c r="K442" s="1371" t="s">
        <v>3</v>
      </c>
      <c r="L442" s="1371"/>
      <c r="M442" s="1371"/>
      <c r="N442" s="1371"/>
      <c r="O442" s="1364" t="s">
        <v>4</v>
      </c>
      <c r="P442" s="1444" t="s">
        <v>365</v>
      </c>
      <c r="Q442" s="1444" t="s">
        <v>255</v>
      </c>
      <c r="R442" s="1444" t="s">
        <v>305</v>
      </c>
      <c r="S442" s="1444" t="s">
        <v>366</v>
      </c>
      <c r="T442" s="1444" t="s">
        <v>333</v>
      </c>
      <c r="U442" s="1444" t="s">
        <v>335</v>
      </c>
      <c r="V442" s="1444" t="s">
        <v>367</v>
      </c>
      <c r="W442" s="717" t="s">
        <v>320</v>
      </c>
      <c r="X442" s="1444" t="s">
        <v>328</v>
      </c>
      <c r="Y442" s="1444" t="s">
        <v>351</v>
      </c>
      <c r="Z442" s="1444" t="s">
        <v>352</v>
      </c>
      <c r="AA442" s="1444" t="s">
        <v>361</v>
      </c>
      <c r="AB442" s="1444" t="s">
        <v>387</v>
      </c>
      <c r="AC442" s="1444" t="s">
        <v>371</v>
      </c>
      <c r="AD442" s="1444" t="s">
        <v>376</v>
      </c>
      <c r="AE442" s="1444" t="s">
        <v>368</v>
      </c>
      <c r="AF442" s="1444" t="s">
        <v>328</v>
      </c>
      <c r="AG442" s="1444" t="s">
        <v>383</v>
      </c>
      <c r="AH442" s="1444" t="s">
        <v>319</v>
      </c>
      <c r="AI442" s="1444"/>
      <c r="AJ442" s="1444" t="s">
        <v>375</v>
      </c>
      <c r="AK442" s="1444" t="s">
        <v>384</v>
      </c>
      <c r="AL442" s="1444" t="s">
        <v>386</v>
      </c>
      <c r="AM442" s="1444" t="s">
        <v>439</v>
      </c>
      <c r="AN442" s="1444" t="s">
        <v>446</v>
      </c>
      <c r="AO442" s="1444" t="s">
        <v>406</v>
      </c>
      <c r="AP442" s="1444" t="s">
        <v>442</v>
      </c>
      <c r="AQ442" s="1444" t="s">
        <v>499</v>
      </c>
      <c r="AR442" s="1444" t="s">
        <v>650</v>
      </c>
      <c r="AS442" s="1444" t="s">
        <v>444</v>
      </c>
      <c r="AT442" s="1444" t="s">
        <v>443</v>
      </c>
      <c r="AU442" s="1444" t="s">
        <v>456</v>
      </c>
      <c r="AV442" s="1444" t="s">
        <v>490</v>
      </c>
      <c r="AW442" s="1452" t="s">
        <v>103</v>
      </c>
      <c r="AX442" s="1452"/>
      <c r="AY442" s="1444" t="s">
        <v>328</v>
      </c>
      <c r="AZ442" s="1444" t="s">
        <v>328</v>
      </c>
      <c r="BA442" s="1444" t="s">
        <v>411</v>
      </c>
      <c r="BB442" s="1444" t="s">
        <v>647</v>
      </c>
      <c r="BC442" s="1444" t="s">
        <v>651</v>
      </c>
      <c r="BD442" s="1452" t="s">
        <v>638</v>
      </c>
      <c r="BE442" s="1444" t="s">
        <v>665</v>
      </c>
      <c r="BF442" s="1444" t="s">
        <v>695</v>
      </c>
      <c r="BG442" s="1444" t="s">
        <v>746</v>
      </c>
      <c r="BH442" s="1444" t="s">
        <v>696</v>
      </c>
      <c r="BI442" s="1444" t="s">
        <v>328</v>
      </c>
      <c r="BJ442" s="1444" t="s">
        <v>738</v>
      </c>
      <c r="BK442" s="1449" t="s">
        <v>723</v>
      </c>
      <c r="BL442" s="1449" t="s">
        <v>677</v>
      </c>
      <c r="BM442" s="717"/>
      <c r="BN442" s="717"/>
      <c r="BO442" s="1444" t="s">
        <v>726</v>
      </c>
      <c r="BP442" s="717"/>
      <c r="BQ442" s="717"/>
      <c r="BR442" s="1444" t="s">
        <v>328</v>
      </c>
      <c r="BS442" s="1444" t="s">
        <v>747</v>
      </c>
      <c r="BT442" s="1444" t="s">
        <v>753</v>
      </c>
      <c r="BU442" s="1444" t="s">
        <v>328</v>
      </c>
      <c r="BV442" s="1444" t="s">
        <v>748</v>
      </c>
      <c r="BW442" s="717"/>
      <c r="BX442" s="717"/>
      <c r="BY442" s="1444" t="s">
        <v>751</v>
      </c>
      <c r="BZ442" s="1444" t="s">
        <v>753</v>
      </c>
      <c r="CA442" s="1444">
        <f t="shared" si="1207"/>
        <v>0</v>
      </c>
      <c r="CB442" s="1444">
        <f t="shared" si="1208"/>
        <v>0</v>
      </c>
      <c r="CC442" s="1444" t="s">
        <v>727</v>
      </c>
      <c r="CD442" s="1444" t="s">
        <v>728</v>
      </c>
      <c r="CE442" s="1444" t="s">
        <v>764</v>
      </c>
      <c r="CF442" s="1444" t="s">
        <v>773</v>
      </c>
      <c r="CG442" s="1444">
        <f t="shared" si="1209"/>
        <v>0</v>
      </c>
      <c r="CH442" s="1444" t="s">
        <v>328</v>
      </c>
      <c r="CI442" s="1444" t="s">
        <v>765</v>
      </c>
      <c r="CJ442" s="1444"/>
      <c r="CK442" s="1444">
        <f t="shared" si="1184"/>
        <v>0</v>
      </c>
      <c r="CL442" s="1444" t="s">
        <v>328</v>
      </c>
      <c r="CM442" s="1444" t="s">
        <v>785</v>
      </c>
      <c r="CN442" s="1444"/>
      <c r="CO442" s="1444">
        <f t="shared" si="1185"/>
        <v>0</v>
      </c>
      <c r="CP442" s="1444" t="s">
        <v>328</v>
      </c>
      <c r="CQ442" s="1444" t="s">
        <v>789</v>
      </c>
      <c r="CR442" s="1444" t="s">
        <v>810</v>
      </c>
      <c r="CS442" s="1444">
        <f t="shared" si="1186"/>
        <v>0</v>
      </c>
      <c r="CT442" s="1444" t="s">
        <v>328</v>
      </c>
      <c r="CU442" s="1444" t="s">
        <v>790</v>
      </c>
      <c r="CV442" s="1444" t="s">
        <v>810</v>
      </c>
      <c r="CW442" s="1444">
        <f t="shared" si="1187"/>
        <v>0</v>
      </c>
      <c r="CX442" s="1444" t="s">
        <v>328</v>
      </c>
      <c r="CY442" s="1444" t="s">
        <v>823</v>
      </c>
      <c r="CZ442" s="1441" t="s">
        <v>728</v>
      </c>
      <c r="DA442" s="1441" t="s">
        <v>786</v>
      </c>
      <c r="DB442" s="970">
        <v>0</v>
      </c>
      <c r="DC442" s="970" t="s">
        <v>845</v>
      </c>
      <c r="DD442" s="1441">
        <f t="shared" si="1188"/>
        <v>0</v>
      </c>
      <c r="DE442" s="1441">
        <f t="shared" si="1189"/>
        <v>0</v>
      </c>
      <c r="DF442" s="1441" t="s">
        <v>875</v>
      </c>
      <c r="DG442" s="1441" t="s">
        <v>787</v>
      </c>
      <c r="DH442" s="1441" t="s">
        <v>839</v>
      </c>
      <c r="DI442" s="1441">
        <f t="shared" si="1190"/>
        <v>0</v>
      </c>
      <c r="DJ442" s="1444" t="s">
        <v>328</v>
      </c>
      <c r="DK442" s="1441" t="s">
        <v>849</v>
      </c>
      <c r="DL442" s="1441">
        <f t="shared" si="1191"/>
        <v>0</v>
      </c>
      <c r="DM442" s="1444" t="s">
        <v>328</v>
      </c>
      <c r="DN442" s="1441" t="s">
        <v>849</v>
      </c>
      <c r="DO442" s="1441" t="s">
        <v>839</v>
      </c>
      <c r="DP442" s="1441">
        <f t="shared" si="1192"/>
        <v>0</v>
      </c>
      <c r="DQ442" s="1441" t="s">
        <v>328</v>
      </c>
      <c r="DR442" s="1441" t="s">
        <v>849</v>
      </c>
      <c r="DS442" s="1441" t="s">
        <v>886</v>
      </c>
      <c r="DT442" s="1441">
        <f t="shared" si="1193"/>
        <v>0</v>
      </c>
      <c r="DU442" s="1441" t="s">
        <v>328</v>
      </c>
      <c r="DV442" s="1441" t="s">
        <v>849</v>
      </c>
      <c r="DW442" s="1441" t="s">
        <v>849</v>
      </c>
      <c r="DX442" s="1441" t="s">
        <v>849</v>
      </c>
      <c r="DY442" s="1441" t="s">
        <v>849</v>
      </c>
      <c r="DZ442" s="1441">
        <v>0</v>
      </c>
      <c r="EA442" s="1441">
        <v>0</v>
      </c>
      <c r="EB442" s="1441">
        <v>0</v>
      </c>
      <c r="EC442" s="1441">
        <f t="shared" si="1194"/>
        <v>0</v>
      </c>
      <c r="ED442" s="1441">
        <v>0</v>
      </c>
      <c r="EE442" s="1441">
        <v>0</v>
      </c>
      <c r="EF442" s="1441">
        <v>0</v>
      </c>
      <c r="EG442" s="1441">
        <f t="shared" si="1195"/>
        <v>0</v>
      </c>
      <c r="EH442" s="1441">
        <v>0</v>
      </c>
      <c r="EI442" s="1202">
        <f>IFERROR(#REF!/DZ442*100,)</f>
        <v>0</v>
      </c>
      <c r="EJ442" s="1187">
        <f>IFERROR(#REF!/#REF!*100,)</f>
        <v>0</v>
      </c>
      <c r="EK442" s="1441" t="s">
        <v>899</v>
      </c>
      <c r="EL442" s="1441" t="s">
        <v>727</v>
      </c>
      <c r="EM442" s="1441" t="s">
        <v>727</v>
      </c>
      <c r="EN442" s="1210"/>
      <c r="EO442" s="1210"/>
      <c r="EP442" s="1210"/>
      <c r="EQ442" s="1210"/>
      <c r="ER442" s="1138"/>
      <c r="ES442" s="146">
        <f t="shared" si="1269"/>
        <v>0</v>
      </c>
      <c r="EX442" s="739">
        <f>IF(EX$9=$K442,#REF!,0)</f>
        <v>0</v>
      </c>
      <c r="EY442" s="739">
        <f>IF(EY$9=$K442,#REF!,0)</f>
        <v>0</v>
      </c>
      <c r="EZ442" s="739">
        <f>IF(EZ$9=$K442,#REF!,0)</f>
        <v>0</v>
      </c>
      <c r="FA442" s="739">
        <f>IF(FA$9=$K442,#REF!,0)</f>
        <v>0</v>
      </c>
      <c r="FB442" s="739">
        <f>IF(FB$9=$K442,#REF!,0)</f>
        <v>0</v>
      </c>
      <c r="FC442" s="739">
        <f>IF(FC$9=$K442,#REF!,0)</f>
        <v>0</v>
      </c>
      <c r="FD442" s="739">
        <f>IF(FD$9=$K442,#REF!,0)</f>
        <v>0</v>
      </c>
      <c r="FE442" s="739">
        <f>IF(FE$9=$K442,#REF!,0)</f>
        <v>0</v>
      </c>
      <c r="FF442" s="739">
        <f>IF(FF$9=$K442,#REF!,0)</f>
        <v>0</v>
      </c>
      <c r="FG442" s="739">
        <f>IF(FG$9=$K442,#REF!,0)</f>
        <v>0</v>
      </c>
      <c r="FH442" s="739">
        <f>IF(FH$9=$K442,#REF!,0)</f>
        <v>0</v>
      </c>
      <c r="FI442" s="739">
        <f>IF(FI$9=$K442,#REF!,0)</f>
        <v>0</v>
      </c>
      <c r="FJ442" s="739">
        <f>IF(FJ$9=$K442,#REF!,0)</f>
        <v>0</v>
      </c>
      <c r="FK442" s="739">
        <f>IF(FK$9=$K442,#REF!,0)</f>
        <v>0</v>
      </c>
      <c r="FL442" s="739">
        <f>IF(FL$9=$K442,#REF!,0)</f>
        <v>0</v>
      </c>
      <c r="FM442" s="739">
        <f>IF(FM$9=$K442,#REF!,0)</f>
        <v>0</v>
      </c>
      <c r="FN442" s="739">
        <f>IF(FN$9=$K442,#REF!,0)</f>
        <v>0</v>
      </c>
      <c r="FO442" s="739">
        <f>IF(FO$9=$K442,#REF!,0)</f>
        <v>0</v>
      </c>
      <c r="FP442" s="739">
        <f>IF(FP$9=$K442,#REF!,0)</f>
        <v>0</v>
      </c>
      <c r="FQ442" s="739">
        <f>IF(FQ$9=$K442,#REF!,0)</f>
        <v>0</v>
      </c>
      <c r="FU442" s="739">
        <f t="shared" si="1309"/>
        <v>0</v>
      </c>
      <c r="FV442" s="739">
        <f t="shared" si="1309"/>
        <v>0</v>
      </c>
      <c r="FW442" s="739">
        <f t="shared" si="1309"/>
        <v>0</v>
      </c>
      <c r="FX442" s="739">
        <f t="shared" si="1309"/>
        <v>0</v>
      </c>
      <c r="FY442" s="739">
        <f t="shared" si="1309"/>
        <v>0</v>
      </c>
      <c r="FZ442" s="739">
        <f t="shared" si="1309"/>
        <v>0</v>
      </c>
      <c r="GA442" s="739">
        <f t="shared" si="1309"/>
        <v>0</v>
      </c>
      <c r="GB442" s="739">
        <f t="shared" si="1309"/>
        <v>0</v>
      </c>
      <c r="GC442" s="739">
        <f t="shared" si="1309"/>
        <v>0</v>
      </c>
      <c r="GD442" s="739">
        <f t="shared" si="1309"/>
        <v>0</v>
      </c>
      <c r="GE442" s="739">
        <f t="shared" si="1310"/>
        <v>0</v>
      </c>
      <c r="GF442" s="739">
        <f t="shared" si="1310"/>
        <v>0</v>
      </c>
      <c r="GG442" s="739">
        <f t="shared" si="1310"/>
        <v>0</v>
      </c>
      <c r="GH442" s="739">
        <f t="shared" si="1310"/>
        <v>0</v>
      </c>
      <c r="GI442" s="739">
        <f t="shared" si="1310"/>
        <v>0</v>
      </c>
      <c r="GJ442" s="739">
        <f t="shared" si="1310"/>
        <v>0</v>
      </c>
      <c r="GK442" s="739">
        <f t="shared" si="1310"/>
        <v>0</v>
      </c>
      <c r="GL442" s="739">
        <f t="shared" si="1310"/>
        <v>0</v>
      </c>
      <c r="GM442" s="739">
        <f t="shared" si="1310"/>
        <v>0</v>
      </c>
      <c r="GN442" s="739">
        <f t="shared" si="1310"/>
        <v>0</v>
      </c>
      <c r="GQ442" s="1098">
        <f>IF(GQ$9=$N442,#REF!,0)</f>
        <v>0</v>
      </c>
      <c r="GR442" s="1098">
        <f>IF(GR$9=$N442,#REF!,0)</f>
        <v>0</v>
      </c>
      <c r="GS442" s="1098">
        <f>IF(GS$9=$N442,#REF!,0)</f>
        <v>0</v>
      </c>
      <c r="GT442" s="1098">
        <f>IF(GT$9=$N442,#REF!,0)</f>
        <v>0</v>
      </c>
      <c r="GU442" s="1098">
        <f>IF(GU$9=$N442,#REF!,0)</f>
        <v>0</v>
      </c>
      <c r="GV442" s="1098">
        <f>IF(GV$9=$N442,#REF!,0)</f>
        <v>0</v>
      </c>
      <c r="GW442" s="1098">
        <f>IF(GW$9=$N442,#REF!,0)</f>
        <v>0</v>
      </c>
      <c r="GX442" s="1098">
        <f>IF(GX$9=$N442,#REF!,0)</f>
        <v>0</v>
      </c>
      <c r="GY442" s="1098">
        <f>IF(GY$9=$N442,#REF!,0)</f>
        <v>0</v>
      </c>
      <c r="GZ442" s="1098">
        <f>IF(GZ$9=$N442,#REF!,0)</f>
        <v>0</v>
      </c>
      <c r="HA442" s="1098">
        <f>IF(HA$9=$N442,#REF!,0)</f>
        <v>0</v>
      </c>
      <c r="HB442" s="1098">
        <f>IF(HB$9=$N442,#REF!,0)</f>
        <v>0</v>
      </c>
      <c r="HC442" s="1098">
        <f>IF(HC$9=$N442,#REF!,0)</f>
        <v>0</v>
      </c>
      <c r="HD442" s="1098">
        <f>IF(HD$9=$N442,#REF!,0)</f>
        <v>0</v>
      </c>
      <c r="HE442" s="1098">
        <f>IF(HE$9=$N442,#REF!,0)</f>
        <v>0</v>
      </c>
      <c r="HF442" s="1098">
        <f>IF(HF$9=$N442,#REF!,0)</f>
        <v>0</v>
      </c>
      <c r="HG442" s="1098">
        <f>IF(HG$9=$N442,#REF!,0)</f>
        <v>0</v>
      </c>
      <c r="HH442" s="1098">
        <f>IF(HH$9=$N442,#REF!,0)</f>
        <v>0</v>
      </c>
      <c r="HI442" s="1098">
        <f>IF(HI$9=$N442,#REF!,0)</f>
        <v>0</v>
      </c>
      <c r="HJ442" s="1098">
        <f>IF(HJ$9=$N442,#REF!,0)</f>
        <v>0</v>
      </c>
      <c r="HK442" s="1098">
        <f>IF(HK$9=$N442,#REF!,0)</f>
        <v>0</v>
      </c>
      <c r="HL442" s="1098">
        <f>IF(HL$9=$N442,#REF!,0)</f>
        <v>0</v>
      </c>
      <c r="HM442" s="1098">
        <f>IF(HM$9=$N442,#REF!,0)</f>
        <v>0</v>
      </c>
      <c r="HN442" s="1098">
        <f>IF(HN$9=$N442,#REF!,0)</f>
        <v>0</v>
      </c>
      <c r="HO442" s="1098">
        <f>IF(HO$9=$N442,#REF!,0)</f>
        <v>0</v>
      </c>
      <c r="HP442" s="1098">
        <f>IF(HP$9=$N442,#REF!,0)</f>
        <v>0</v>
      </c>
      <c r="HQ442" s="1098">
        <f>IF(HQ$9=$N442,#REF!,0)</f>
        <v>0</v>
      </c>
      <c r="HR442" s="1098">
        <f>IF(HR$9=$N442,#REF!,0)</f>
        <v>0</v>
      </c>
      <c r="HS442" s="1098">
        <f>IF(HS$9=$N442,#REF!,0)</f>
        <v>0</v>
      </c>
      <c r="HT442" s="1098">
        <f>IF(HT$9=$N442,#REF!,0)</f>
        <v>0</v>
      </c>
      <c r="HU442" s="1098">
        <f>IF(HU$9=$N442,#REF!,0)</f>
        <v>0</v>
      </c>
      <c r="HV442" s="1098">
        <f>IF(HV$9=$N442,#REF!,0)</f>
        <v>0</v>
      </c>
      <c r="HW442" s="1098">
        <f>IF(HW$9=$N442,#REF!,0)</f>
        <v>0</v>
      </c>
      <c r="HX442" s="1098">
        <f>IF(HX$9=$N442,#REF!,0)</f>
        <v>0</v>
      </c>
      <c r="HY442" s="1098">
        <f>IF(HY$9=$N442,#REF!,0)</f>
        <v>0</v>
      </c>
      <c r="HZ442" s="1098">
        <f>IF(HZ$9=$N442,#REF!,0)</f>
        <v>0</v>
      </c>
      <c r="IA442" s="1098">
        <f>IF(IA$9=$N442,#REF!,0)</f>
        <v>0</v>
      </c>
      <c r="IB442" s="1098">
        <f>IF(IB$9=$N442,#REF!,0)</f>
        <v>0</v>
      </c>
      <c r="IC442" s="1098">
        <f>IF(IC$9=$N442,#REF!,0)</f>
        <v>0</v>
      </c>
      <c r="ID442" s="1098">
        <f>IF(ID$9=$N442,#REF!,0)</f>
        <v>0</v>
      </c>
      <c r="IE442" s="1098">
        <f>IF(IE$9=$N442,#REF!,0)</f>
        <v>0</v>
      </c>
      <c r="IF442" s="1098">
        <f>IF(IF$9=$N442,#REF!,0)</f>
        <v>0</v>
      </c>
      <c r="IG442" s="1098">
        <f>IF(IG$9=$N442,#REF!,0)</f>
        <v>0</v>
      </c>
      <c r="IH442" s="1098">
        <f>IF(IH$9=$N442,#REF!,0)</f>
        <v>0</v>
      </c>
      <c r="II442" s="1098">
        <f>IF(II$9=$N442,#REF!,0)</f>
        <v>0</v>
      </c>
      <c r="IJ442" s="1098">
        <f>IF(IJ$9=$N442,#REF!,0)</f>
        <v>0</v>
      </c>
      <c r="IK442" s="1098">
        <f>IF(IK$9=$N442,#REF!,0)</f>
        <v>0</v>
      </c>
      <c r="IL442" s="1098">
        <f>IF(IL$9=$N442,#REF!,0)</f>
        <v>0</v>
      </c>
      <c r="IM442" s="1098">
        <f>IF(IM$9=$N442,#REF!,0)</f>
        <v>0</v>
      </c>
      <c r="IN442" s="1098">
        <f>IF(IN$9=$N442,#REF!,0)</f>
        <v>0</v>
      </c>
      <c r="IO442" s="1098">
        <f>IF(IO$9=$N442,#REF!,0)</f>
        <v>0</v>
      </c>
      <c r="IP442" s="1098">
        <f>IF(IP$9=$N442,#REF!,0)</f>
        <v>0</v>
      </c>
      <c r="IQ442" s="1098">
        <f>IF(IQ$9=$N442,#REF!,0)</f>
        <v>0</v>
      </c>
      <c r="IR442" s="1098">
        <f>IF(IR$9=$N442,#REF!,0)</f>
        <v>0</v>
      </c>
      <c r="IS442" s="1098">
        <f>IF(IS$9=$N442,#REF!,0)</f>
        <v>0</v>
      </c>
      <c r="IT442" s="1098">
        <f>IF(IT$9=$N442,#REF!,0)</f>
        <v>0</v>
      </c>
      <c r="IU442" s="1098">
        <f>IF(IU$9=$N442,#REF!,0)</f>
        <v>0</v>
      </c>
      <c r="IV442" s="1098">
        <f>IF(IV$9=$N442,#REF!,0)</f>
        <v>0</v>
      </c>
      <c r="IW442" s="1098">
        <f>IF(IW$9=$N442,#REF!,0)</f>
        <v>0</v>
      </c>
      <c r="IX442" s="1098">
        <f>IF(IX$9=$N442,#REF!,0)</f>
        <v>0</v>
      </c>
      <c r="IY442" s="1098">
        <f>IF(IY$9=$N442,#REF!,0)</f>
        <v>0</v>
      </c>
      <c r="IZ442" s="1098">
        <f>IF(IZ$9=$N442,#REF!,0)</f>
        <v>0</v>
      </c>
      <c r="JA442" s="1098">
        <f>IF(JA$9=$N442,#REF!,0)</f>
        <v>0</v>
      </c>
      <c r="JB442" s="1098">
        <f>IF(JB$9=$N442,#REF!,0)</f>
        <v>0</v>
      </c>
      <c r="JC442" s="1098">
        <f>IF(JC$9=$N442,#REF!,0)</f>
        <v>0</v>
      </c>
      <c r="JD442" s="1098">
        <f>IF(JD$9=$N442,#REF!,0)</f>
        <v>0</v>
      </c>
      <c r="JE442" s="1098">
        <f>IF(JE$9=$N442,#REF!,0)</f>
        <v>0</v>
      </c>
      <c r="JF442" s="1098">
        <f>IF(JF$9=$N442,#REF!,0)</f>
        <v>0</v>
      </c>
      <c r="JG442" s="1098">
        <f>IF(JG$9=$N442,#REF!,0)</f>
        <v>0</v>
      </c>
      <c r="JH442" s="1098">
        <f>IF(JH$9=$N442,#REF!,0)</f>
        <v>0</v>
      </c>
      <c r="JI442" s="1098">
        <f>IF(JI$9=$N442,#REF!,0)</f>
        <v>0</v>
      </c>
      <c r="JJ442" s="1098">
        <f>IF(JJ$9=$N442,#REF!,0)</f>
        <v>0</v>
      </c>
      <c r="JK442" s="1098">
        <f>IF(JK$9=$N442,#REF!,0)</f>
        <v>0</v>
      </c>
      <c r="JL442" s="1098">
        <f>IF(JL$9=$N442,#REF!,0)</f>
        <v>0</v>
      </c>
      <c r="JM442" s="1098">
        <f>IF(JM$9=$N442,#REF!,0)</f>
        <v>0</v>
      </c>
      <c r="JN442" s="1098">
        <f>IF(JN$9=$N442,#REF!,0)</f>
        <v>0</v>
      </c>
      <c r="JO442" s="1098">
        <f>IF(JO$9=$N442,#REF!,0)</f>
        <v>0</v>
      </c>
      <c r="JP442" s="1098">
        <f>IF(JP$9=$N442,#REF!,0)</f>
        <v>0</v>
      </c>
      <c r="JQ442" s="1098">
        <f>IF(JQ$9=$N442,#REF!,0)</f>
        <v>0</v>
      </c>
      <c r="JR442" s="1098">
        <f>IF(JR$9=$N442,#REF!,0)</f>
        <v>0</v>
      </c>
      <c r="JS442" s="1098">
        <f>IF(JS$9=$N442,#REF!,0)</f>
        <v>0</v>
      </c>
      <c r="JT442" s="1098">
        <f>IF(JT$9=$N442,#REF!,0)</f>
        <v>0</v>
      </c>
      <c r="JU442" s="1098">
        <f>IF(JU$9=$N442,#REF!,0)</f>
        <v>0</v>
      </c>
      <c r="JV442" s="1098">
        <f>IF(JV$9=$N442,#REF!,0)</f>
        <v>0</v>
      </c>
      <c r="JW442" s="1098">
        <f>IF(JW$9=$N442,#REF!,0)</f>
        <v>0</v>
      </c>
      <c r="JX442" s="681"/>
      <c r="JZ442" s="681">
        <f t="shared" si="1298"/>
        <v>0</v>
      </c>
      <c r="KA442" s="681">
        <f t="shared" si="1298"/>
        <v>0</v>
      </c>
      <c r="KB442" s="681">
        <f t="shared" si="1298"/>
        <v>0</v>
      </c>
      <c r="KC442" s="681">
        <f t="shared" si="1298"/>
        <v>0</v>
      </c>
      <c r="KD442" s="681">
        <f t="shared" si="1298"/>
        <v>0</v>
      </c>
      <c r="KE442" s="681">
        <f t="shared" si="1298"/>
        <v>0</v>
      </c>
      <c r="KF442" s="681">
        <f t="shared" si="1298"/>
        <v>0</v>
      </c>
      <c r="KG442" s="681">
        <f t="shared" si="1298"/>
        <v>0</v>
      </c>
      <c r="KH442" s="681">
        <f t="shared" si="1298"/>
        <v>0</v>
      </c>
      <c r="KI442" s="681">
        <f t="shared" si="1298"/>
        <v>0</v>
      </c>
      <c r="KJ442" s="681">
        <f t="shared" si="1298"/>
        <v>0</v>
      </c>
      <c r="KN442" s="1098">
        <f t="shared" si="1308"/>
        <v>0</v>
      </c>
      <c r="KO442" s="1098">
        <f t="shared" si="1308"/>
        <v>0</v>
      </c>
      <c r="KP442" s="1098">
        <f t="shared" si="1308"/>
        <v>0</v>
      </c>
      <c r="KQ442" s="1098">
        <f t="shared" si="1308"/>
        <v>0</v>
      </c>
      <c r="KR442" s="1098">
        <f t="shared" si="1308"/>
        <v>0</v>
      </c>
      <c r="KS442" s="1098">
        <f t="shared" si="1308"/>
        <v>0</v>
      </c>
      <c r="KT442" s="1098">
        <f t="shared" si="1308"/>
        <v>0</v>
      </c>
      <c r="KU442" s="1098">
        <f t="shared" si="1308"/>
        <v>0</v>
      </c>
      <c r="KV442" s="1098">
        <f t="shared" si="1308"/>
        <v>0</v>
      </c>
      <c r="KW442" s="1098">
        <f t="shared" si="1308"/>
        <v>0</v>
      </c>
      <c r="KX442" s="1098">
        <f t="shared" si="1308"/>
        <v>0</v>
      </c>
      <c r="KY442" s="1098">
        <f t="shared" si="1308"/>
        <v>0</v>
      </c>
      <c r="KZ442" s="1098">
        <f t="shared" si="1308"/>
        <v>0</v>
      </c>
      <c r="LA442" s="1098">
        <f t="shared" si="1308"/>
        <v>0</v>
      </c>
      <c r="LB442" s="1098">
        <f t="shared" si="1308"/>
        <v>0</v>
      </c>
      <c r="LC442" s="1098">
        <f t="shared" si="1303"/>
        <v>0</v>
      </c>
      <c r="LD442" s="1098">
        <f t="shared" si="1303"/>
        <v>0</v>
      </c>
      <c r="LE442" s="1098">
        <f t="shared" si="1303"/>
        <v>0</v>
      </c>
      <c r="LF442" s="1098">
        <f t="shared" si="1303"/>
        <v>0</v>
      </c>
      <c r="LG442" s="1098">
        <f t="shared" si="1303"/>
        <v>0</v>
      </c>
      <c r="LH442" s="1098">
        <f t="shared" si="1303"/>
        <v>0</v>
      </c>
      <c r="LI442" s="1098">
        <f t="shared" si="1303"/>
        <v>0</v>
      </c>
      <c r="LJ442" s="1098">
        <f t="shared" si="1303"/>
        <v>0</v>
      </c>
      <c r="LK442" s="1098">
        <f t="shared" si="1303"/>
        <v>0</v>
      </c>
      <c r="LL442" s="1098">
        <f t="shared" si="1303"/>
        <v>0</v>
      </c>
      <c r="LM442" s="1098">
        <f t="shared" si="1303"/>
        <v>0</v>
      </c>
      <c r="LN442" s="1098">
        <f t="shared" si="1303"/>
        <v>0</v>
      </c>
      <c r="LO442" s="1098">
        <f t="shared" si="1303"/>
        <v>0</v>
      </c>
      <c r="LP442" s="1098">
        <f t="shared" si="1303"/>
        <v>0</v>
      </c>
      <c r="LQ442" s="1098">
        <f t="shared" si="1303"/>
        <v>0</v>
      </c>
      <c r="LR442" s="1098">
        <f t="shared" si="1303"/>
        <v>0</v>
      </c>
      <c r="LS442" s="1098">
        <f t="shared" si="1106"/>
        <v>0</v>
      </c>
    </row>
    <row r="443" spans="1:331" ht="20.100000000000001" hidden="1" customHeight="1" x14ac:dyDescent="0.35">
      <c r="A443" s="1442"/>
      <c r="B443" s="1359"/>
      <c r="C443" s="1376"/>
      <c r="D443" s="1376"/>
      <c r="E443" s="1376"/>
      <c r="F443" s="1376"/>
      <c r="G443" s="1376"/>
      <c r="H443" s="1376"/>
      <c r="I443" s="1376"/>
      <c r="J443" s="1376"/>
      <c r="K443" s="1372"/>
      <c r="L443" s="1372"/>
      <c r="M443" s="1372"/>
      <c r="N443" s="1372"/>
      <c r="O443" s="1365"/>
      <c r="P443" s="1442"/>
      <c r="Q443" s="1442"/>
      <c r="R443" s="1442"/>
      <c r="S443" s="1442"/>
      <c r="T443" s="1442"/>
      <c r="U443" s="1442"/>
      <c r="V443" s="1442"/>
      <c r="W443" s="718" t="s">
        <v>337</v>
      </c>
      <c r="X443" s="1442"/>
      <c r="Y443" s="1442"/>
      <c r="Z443" s="1442"/>
      <c r="AA443" s="1442"/>
      <c r="AB443" s="1442"/>
      <c r="AC443" s="1442"/>
      <c r="AD443" s="1442"/>
      <c r="AE443" s="1442"/>
      <c r="AF443" s="1442"/>
      <c r="AG443" s="1442"/>
      <c r="AH443" s="1447" t="s">
        <v>303</v>
      </c>
      <c r="AI443" s="1447" t="s">
        <v>341</v>
      </c>
      <c r="AJ443" s="1442"/>
      <c r="AK443" s="1442"/>
      <c r="AL443" s="1442"/>
      <c r="AM443" s="1442"/>
      <c r="AN443" s="1442"/>
      <c r="AO443" s="1442"/>
      <c r="AP443" s="1442"/>
      <c r="AQ443" s="1442"/>
      <c r="AR443" s="1442"/>
      <c r="AS443" s="1442"/>
      <c r="AT443" s="1442"/>
      <c r="AU443" s="1442"/>
      <c r="AV443" s="1442"/>
      <c r="AW443" s="1453"/>
      <c r="AX443" s="1453"/>
      <c r="AY443" s="1442"/>
      <c r="AZ443" s="1442"/>
      <c r="BA443" s="1442"/>
      <c r="BB443" s="1442"/>
      <c r="BC443" s="1442"/>
      <c r="BD443" s="1453"/>
      <c r="BE443" s="1442"/>
      <c r="BF443" s="1442"/>
      <c r="BG443" s="1442"/>
      <c r="BH443" s="1442"/>
      <c r="BI443" s="1442"/>
      <c r="BJ443" s="1442"/>
      <c r="BK443" s="1450"/>
      <c r="BL443" s="1450"/>
      <c r="BM443" s="718"/>
      <c r="BN443" s="718"/>
      <c r="BO443" s="1442"/>
      <c r="BP443" s="718"/>
      <c r="BQ443" s="718"/>
      <c r="BR443" s="1442"/>
      <c r="BS443" s="1442"/>
      <c r="BT443" s="1442"/>
      <c r="BU443" s="1442"/>
      <c r="BV443" s="1442"/>
      <c r="BW443" s="718"/>
      <c r="BX443" s="718"/>
      <c r="BY443" s="1442"/>
      <c r="BZ443" s="1442"/>
      <c r="CA443" s="1442">
        <f t="shared" si="1207"/>
        <v>0</v>
      </c>
      <c r="CB443" s="1442">
        <f t="shared" si="1208"/>
        <v>0</v>
      </c>
      <c r="CC443" s="1442"/>
      <c r="CD443" s="1442"/>
      <c r="CE443" s="1442"/>
      <c r="CF443" s="1442"/>
      <c r="CG443" s="1442">
        <f>IFERROR(CE443/CD443*100,)</f>
        <v>0</v>
      </c>
      <c r="CH443" s="1442"/>
      <c r="CI443" s="1442"/>
      <c r="CJ443" s="1442"/>
      <c r="CK443" s="1442">
        <f>IFERROR(CI443/CH443*100,)</f>
        <v>0</v>
      </c>
      <c r="CL443" s="1442"/>
      <c r="CM443" s="1442"/>
      <c r="CN443" s="1442"/>
      <c r="CO443" s="1442">
        <f>IFERROR(CM443/CL443*100,)</f>
        <v>0</v>
      </c>
      <c r="CP443" s="1442"/>
      <c r="CQ443" s="1442"/>
      <c r="CR443" s="1442"/>
      <c r="CS443" s="1442">
        <f>IFERROR(CM443/CL443*100,)</f>
        <v>0</v>
      </c>
      <c r="CT443" s="1442"/>
      <c r="CU443" s="1442"/>
      <c r="CV443" s="1442"/>
      <c r="CW443" s="1442">
        <f>IFERROR(CQ443/CP443*100,)</f>
        <v>0</v>
      </c>
      <c r="CX443" s="1442"/>
      <c r="CY443" s="1442"/>
      <c r="CZ443" s="1442"/>
      <c r="DA443" s="1442"/>
      <c r="DB443" s="544">
        <v>0</v>
      </c>
      <c r="DC443" s="544">
        <v>0</v>
      </c>
      <c r="DD443" s="1442">
        <f>IFERROR(DB443/DA443*100,)</f>
        <v>0</v>
      </c>
      <c r="DE443" s="1442">
        <f>IFERROR(DB443/DA443*100,)</f>
        <v>0</v>
      </c>
      <c r="DF443" s="1442"/>
      <c r="DG443" s="1442"/>
      <c r="DH443" s="1442"/>
      <c r="DI443" s="1442">
        <f>IFERROR(CX443/CW443*100,)</f>
        <v>0</v>
      </c>
      <c r="DJ443" s="1442"/>
      <c r="DK443" s="1442"/>
      <c r="DL443" s="1442">
        <f>IFERROR(DB443/DA443*100,)</f>
        <v>0</v>
      </c>
      <c r="DM443" s="1442"/>
      <c r="DN443" s="1442"/>
      <c r="DO443" s="1442"/>
      <c r="DP443" s="1442">
        <f>IFERROR(DG443/DE443*100,)</f>
        <v>0</v>
      </c>
      <c r="DQ443" s="1442"/>
      <c r="DR443" s="1442"/>
      <c r="DS443" s="1442"/>
      <c r="DT443" s="1442">
        <f>IFERROR(DK443/DI443*100,)</f>
        <v>0</v>
      </c>
      <c r="DU443" s="1442"/>
      <c r="DV443" s="1445"/>
      <c r="DW443" s="1442"/>
      <c r="DX443" s="1445"/>
      <c r="DY443" s="1442"/>
      <c r="DZ443" s="1445">
        <v>0</v>
      </c>
      <c r="EA443" s="1445">
        <v>0</v>
      </c>
      <c r="EB443" s="1445">
        <v>0</v>
      </c>
      <c r="EC443" s="1442">
        <f>IFERROR(DS443/DQ443*100,)</f>
        <v>0</v>
      </c>
      <c r="ED443" s="1442">
        <v>0</v>
      </c>
      <c r="EE443" s="1445">
        <v>0</v>
      </c>
      <c r="EF443" s="1445">
        <v>0</v>
      </c>
      <c r="EG443" s="1442">
        <f>IFERROR(DW443/DU443*100,)</f>
        <v>0</v>
      </c>
      <c r="EH443" s="1442">
        <v>0</v>
      </c>
      <c r="EI443" s="1203">
        <f>IFERROR(EA443/DX443*100,)</f>
        <v>0</v>
      </c>
      <c r="EJ443" s="1188">
        <f>IFERROR(EB443/DY443*100,)</f>
        <v>0</v>
      </c>
      <c r="EK443" s="1445"/>
      <c r="EL443" s="1445"/>
      <c r="EM443" s="1445"/>
      <c r="EN443" s="1210"/>
      <c r="EO443" s="1210"/>
      <c r="EP443" s="1210"/>
      <c r="EQ443" s="1210"/>
      <c r="ER443" s="1138"/>
      <c r="ES443" s="146">
        <f t="shared" si="1269"/>
        <v>0</v>
      </c>
      <c r="EX443" s="739">
        <f>IF(EX$9=$K443,#REF!,0)</f>
        <v>0</v>
      </c>
      <c r="EY443" s="739">
        <f>IF(EY$9=$K443,#REF!,0)</f>
        <v>0</v>
      </c>
      <c r="EZ443" s="739">
        <f>IF(EZ$9=$K443,#REF!,0)</f>
        <v>0</v>
      </c>
      <c r="FA443" s="739">
        <f>IF(FA$9=$K443,#REF!,0)</f>
        <v>0</v>
      </c>
      <c r="FB443" s="739">
        <f>IF(FB$9=$K443,#REF!,0)</f>
        <v>0</v>
      </c>
      <c r="FC443" s="739">
        <f>IF(FC$9=$K443,#REF!,0)</f>
        <v>0</v>
      </c>
      <c r="FD443" s="739">
        <f>IF(FD$9=$K443,#REF!,0)</f>
        <v>0</v>
      </c>
      <c r="FE443" s="739">
        <f>IF(FE$9=$K443,#REF!,0)</f>
        <v>0</v>
      </c>
      <c r="FF443" s="739">
        <f>IF(FF$9=$K443,#REF!,0)</f>
        <v>0</v>
      </c>
      <c r="FG443" s="739">
        <f>IF(FG$9=$K443,#REF!,0)</f>
        <v>0</v>
      </c>
      <c r="FH443" s="739">
        <f>IF(FH$9=$K443,#REF!,0)</f>
        <v>0</v>
      </c>
      <c r="FI443" s="739">
        <f>IF(FI$9=$K443,#REF!,0)</f>
        <v>0</v>
      </c>
      <c r="FJ443" s="739">
        <f>IF(FJ$9=$K443,#REF!,0)</f>
        <v>0</v>
      </c>
      <c r="FK443" s="739">
        <f>IF(FK$9=$K443,#REF!,0)</f>
        <v>0</v>
      </c>
      <c r="FL443" s="739">
        <f>IF(FL$9=$K443,#REF!,0)</f>
        <v>0</v>
      </c>
      <c r="FM443" s="739">
        <f>IF(FM$9=$K443,#REF!,0)</f>
        <v>0</v>
      </c>
      <c r="FN443" s="739">
        <f>IF(FN$9=$K443,#REF!,0)</f>
        <v>0</v>
      </c>
      <c r="FO443" s="739">
        <f>IF(FO$9=$K443,#REF!,0)</f>
        <v>0</v>
      </c>
      <c r="FP443" s="739">
        <f>IF(FP$9=$K443,#REF!,0)</f>
        <v>0</v>
      </c>
      <c r="FQ443" s="739">
        <f>IF(FQ$9=$K443,#REF!,0)</f>
        <v>0</v>
      </c>
      <c r="FU443" s="739">
        <f t="shared" si="1309"/>
        <v>0</v>
      </c>
      <c r="FV443" s="739">
        <f t="shared" si="1309"/>
        <v>0</v>
      </c>
      <c r="FW443" s="739">
        <f t="shared" si="1309"/>
        <v>0</v>
      </c>
      <c r="FX443" s="739">
        <f t="shared" si="1309"/>
        <v>0</v>
      </c>
      <c r="FY443" s="739">
        <f t="shared" si="1309"/>
        <v>0</v>
      </c>
      <c r="FZ443" s="739">
        <f t="shared" si="1309"/>
        <v>0</v>
      </c>
      <c r="GA443" s="739">
        <f t="shared" si="1309"/>
        <v>0</v>
      </c>
      <c r="GB443" s="739">
        <f t="shared" si="1309"/>
        <v>0</v>
      </c>
      <c r="GC443" s="739">
        <f t="shared" si="1309"/>
        <v>0</v>
      </c>
      <c r="GD443" s="739">
        <f t="shared" si="1309"/>
        <v>0</v>
      </c>
      <c r="GE443" s="739">
        <f t="shared" si="1310"/>
        <v>0</v>
      </c>
      <c r="GF443" s="739">
        <f t="shared" si="1310"/>
        <v>0</v>
      </c>
      <c r="GG443" s="739">
        <f t="shared" si="1310"/>
        <v>0</v>
      </c>
      <c r="GH443" s="739">
        <f t="shared" si="1310"/>
        <v>0</v>
      </c>
      <c r="GI443" s="739">
        <f t="shared" si="1310"/>
        <v>0</v>
      </c>
      <c r="GJ443" s="739">
        <f t="shared" si="1310"/>
        <v>0</v>
      </c>
      <c r="GK443" s="739">
        <f t="shared" si="1310"/>
        <v>0</v>
      </c>
      <c r="GL443" s="739">
        <f t="shared" si="1310"/>
        <v>0</v>
      </c>
      <c r="GM443" s="739">
        <f t="shared" si="1310"/>
        <v>0</v>
      </c>
      <c r="GN443" s="739">
        <f t="shared" si="1310"/>
        <v>0</v>
      </c>
      <c r="GQ443" s="1098">
        <f>IF(GQ$9=$N443,#REF!,0)</f>
        <v>0</v>
      </c>
      <c r="GR443" s="1098">
        <f>IF(GR$9=$N443,#REF!,0)</f>
        <v>0</v>
      </c>
      <c r="GS443" s="1098">
        <f>IF(GS$9=$N443,#REF!,0)</f>
        <v>0</v>
      </c>
      <c r="GT443" s="1098">
        <f>IF(GT$9=$N443,#REF!,0)</f>
        <v>0</v>
      </c>
      <c r="GU443" s="1098">
        <f>IF(GU$9=$N443,#REF!,0)</f>
        <v>0</v>
      </c>
      <c r="GV443" s="1098">
        <f>IF(GV$9=$N443,#REF!,0)</f>
        <v>0</v>
      </c>
      <c r="GW443" s="1098">
        <f>IF(GW$9=$N443,#REF!,0)</f>
        <v>0</v>
      </c>
      <c r="GX443" s="1098">
        <f>IF(GX$9=$N443,#REF!,0)</f>
        <v>0</v>
      </c>
      <c r="GY443" s="1098">
        <f>IF(GY$9=$N443,#REF!,0)</f>
        <v>0</v>
      </c>
      <c r="GZ443" s="1098">
        <f>IF(GZ$9=$N443,#REF!,0)</f>
        <v>0</v>
      </c>
      <c r="HA443" s="1098">
        <f>IF(HA$9=$N443,#REF!,0)</f>
        <v>0</v>
      </c>
      <c r="HB443" s="1098">
        <f>IF(HB$9=$N443,#REF!,0)</f>
        <v>0</v>
      </c>
      <c r="HC443" s="1098">
        <f>IF(HC$9=$N443,#REF!,0)</f>
        <v>0</v>
      </c>
      <c r="HD443" s="1098">
        <f>IF(HD$9=$N443,#REF!,0)</f>
        <v>0</v>
      </c>
      <c r="HE443" s="1098">
        <f>IF(HE$9=$N443,#REF!,0)</f>
        <v>0</v>
      </c>
      <c r="HF443" s="1098">
        <f>IF(HF$9=$N443,#REF!,0)</f>
        <v>0</v>
      </c>
      <c r="HG443" s="1098">
        <f>IF(HG$9=$N443,#REF!,0)</f>
        <v>0</v>
      </c>
      <c r="HH443" s="1098">
        <f>IF(HH$9=$N443,#REF!,0)</f>
        <v>0</v>
      </c>
      <c r="HI443" s="1098">
        <f>IF(HI$9=$N443,#REF!,0)</f>
        <v>0</v>
      </c>
      <c r="HJ443" s="1098">
        <f>IF(HJ$9=$N443,#REF!,0)</f>
        <v>0</v>
      </c>
      <c r="HK443" s="1098">
        <f>IF(HK$9=$N443,#REF!,0)</f>
        <v>0</v>
      </c>
      <c r="HL443" s="1098">
        <f>IF(HL$9=$N443,#REF!,0)</f>
        <v>0</v>
      </c>
      <c r="HM443" s="1098">
        <f>IF(HM$9=$N443,#REF!,0)</f>
        <v>0</v>
      </c>
      <c r="HN443" s="1098">
        <f>IF(HN$9=$N443,#REF!,0)</f>
        <v>0</v>
      </c>
      <c r="HO443" s="1098">
        <f>IF(HO$9=$N443,#REF!,0)</f>
        <v>0</v>
      </c>
      <c r="HP443" s="1098">
        <f>IF(HP$9=$N443,#REF!,0)</f>
        <v>0</v>
      </c>
      <c r="HQ443" s="1098">
        <f>IF(HQ$9=$N443,#REF!,0)</f>
        <v>0</v>
      </c>
      <c r="HR443" s="1098">
        <f>IF(HR$9=$N443,#REF!,0)</f>
        <v>0</v>
      </c>
      <c r="HS443" s="1098">
        <f>IF(HS$9=$N443,#REF!,0)</f>
        <v>0</v>
      </c>
      <c r="HT443" s="1098">
        <f>IF(HT$9=$N443,#REF!,0)</f>
        <v>0</v>
      </c>
      <c r="HU443" s="1098">
        <f>IF(HU$9=$N443,#REF!,0)</f>
        <v>0</v>
      </c>
      <c r="HV443" s="1098">
        <f>IF(HV$9=$N443,#REF!,0)</f>
        <v>0</v>
      </c>
      <c r="HW443" s="1098">
        <f>IF(HW$9=$N443,#REF!,0)</f>
        <v>0</v>
      </c>
      <c r="HX443" s="1098">
        <f>IF(HX$9=$N443,#REF!,0)</f>
        <v>0</v>
      </c>
      <c r="HY443" s="1098">
        <f>IF(HY$9=$N443,#REF!,0)</f>
        <v>0</v>
      </c>
      <c r="HZ443" s="1098">
        <f>IF(HZ$9=$N443,#REF!,0)</f>
        <v>0</v>
      </c>
      <c r="IA443" s="1098">
        <f>IF(IA$9=$N443,#REF!,0)</f>
        <v>0</v>
      </c>
      <c r="IB443" s="1098">
        <f>IF(IB$9=$N443,#REF!,0)</f>
        <v>0</v>
      </c>
      <c r="IC443" s="1098">
        <f>IF(IC$9=$N443,#REF!,0)</f>
        <v>0</v>
      </c>
      <c r="ID443" s="1098">
        <f>IF(ID$9=$N443,#REF!,0)</f>
        <v>0</v>
      </c>
      <c r="IE443" s="1098">
        <f>IF(IE$9=$N443,#REF!,0)</f>
        <v>0</v>
      </c>
      <c r="IF443" s="1098">
        <f>IF(IF$9=$N443,#REF!,0)</f>
        <v>0</v>
      </c>
      <c r="IG443" s="1098">
        <f>IF(IG$9=$N443,#REF!,0)</f>
        <v>0</v>
      </c>
      <c r="IH443" s="1098">
        <f>IF(IH$9=$N443,#REF!,0)</f>
        <v>0</v>
      </c>
      <c r="II443" s="1098">
        <f>IF(II$9=$N443,#REF!,0)</f>
        <v>0</v>
      </c>
      <c r="IJ443" s="1098">
        <f>IF(IJ$9=$N443,#REF!,0)</f>
        <v>0</v>
      </c>
      <c r="IK443" s="1098">
        <f>IF(IK$9=$N443,#REF!,0)</f>
        <v>0</v>
      </c>
      <c r="IL443" s="1098">
        <f>IF(IL$9=$N443,#REF!,0)</f>
        <v>0</v>
      </c>
      <c r="IM443" s="1098">
        <f>IF(IM$9=$N443,#REF!,0)</f>
        <v>0</v>
      </c>
      <c r="IN443" s="1098">
        <f>IF(IN$9=$N443,#REF!,0)</f>
        <v>0</v>
      </c>
      <c r="IO443" s="1098">
        <f>IF(IO$9=$N443,#REF!,0)</f>
        <v>0</v>
      </c>
      <c r="IP443" s="1098">
        <f>IF(IP$9=$N443,#REF!,0)</f>
        <v>0</v>
      </c>
      <c r="IQ443" s="1098">
        <f>IF(IQ$9=$N443,#REF!,0)</f>
        <v>0</v>
      </c>
      <c r="IR443" s="1098">
        <f>IF(IR$9=$N443,#REF!,0)</f>
        <v>0</v>
      </c>
      <c r="IS443" s="1098">
        <f>IF(IS$9=$N443,#REF!,0)</f>
        <v>0</v>
      </c>
      <c r="IT443" s="1098">
        <f>IF(IT$9=$N443,#REF!,0)</f>
        <v>0</v>
      </c>
      <c r="IU443" s="1098">
        <f>IF(IU$9=$N443,#REF!,0)</f>
        <v>0</v>
      </c>
      <c r="IV443" s="1098">
        <f>IF(IV$9=$N443,#REF!,0)</f>
        <v>0</v>
      </c>
      <c r="IW443" s="1098">
        <f>IF(IW$9=$N443,#REF!,0)</f>
        <v>0</v>
      </c>
      <c r="IX443" s="1098">
        <f>IF(IX$9=$N443,#REF!,0)</f>
        <v>0</v>
      </c>
      <c r="IY443" s="1098">
        <f>IF(IY$9=$N443,#REF!,0)</f>
        <v>0</v>
      </c>
      <c r="IZ443" s="1098">
        <f>IF(IZ$9=$N443,#REF!,0)</f>
        <v>0</v>
      </c>
      <c r="JA443" s="1098">
        <f>IF(JA$9=$N443,#REF!,0)</f>
        <v>0</v>
      </c>
      <c r="JB443" s="1098">
        <f>IF(JB$9=$N443,#REF!,0)</f>
        <v>0</v>
      </c>
      <c r="JC443" s="1098">
        <f>IF(JC$9=$N443,#REF!,0)</f>
        <v>0</v>
      </c>
      <c r="JD443" s="1098">
        <f>IF(JD$9=$N443,#REF!,0)</f>
        <v>0</v>
      </c>
      <c r="JE443" s="1098">
        <f>IF(JE$9=$N443,#REF!,0)</f>
        <v>0</v>
      </c>
      <c r="JF443" s="1098">
        <f>IF(JF$9=$N443,#REF!,0)</f>
        <v>0</v>
      </c>
      <c r="JG443" s="1098">
        <f>IF(JG$9=$N443,#REF!,0)</f>
        <v>0</v>
      </c>
      <c r="JH443" s="1098">
        <f>IF(JH$9=$N443,#REF!,0)</f>
        <v>0</v>
      </c>
      <c r="JI443" s="1098">
        <f>IF(JI$9=$N443,#REF!,0)</f>
        <v>0</v>
      </c>
      <c r="JJ443" s="1098">
        <f>IF(JJ$9=$N443,#REF!,0)</f>
        <v>0</v>
      </c>
      <c r="JK443" s="1098">
        <f>IF(JK$9=$N443,#REF!,0)</f>
        <v>0</v>
      </c>
      <c r="JL443" s="1098">
        <f>IF(JL$9=$N443,#REF!,0)</f>
        <v>0</v>
      </c>
      <c r="JM443" s="1098">
        <f>IF(JM$9=$N443,#REF!,0)</f>
        <v>0</v>
      </c>
      <c r="JN443" s="1098">
        <f>IF(JN$9=$N443,#REF!,0)</f>
        <v>0</v>
      </c>
      <c r="JO443" s="1098">
        <f>IF(JO$9=$N443,#REF!,0)</f>
        <v>0</v>
      </c>
      <c r="JP443" s="1098">
        <f>IF(JP$9=$N443,#REF!,0)</f>
        <v>0</v>
      </c>
      <c r="JQ443" s="1098">
        <f>IF(JQ$9=$N443,#REF!,0)</f>
        <v>0</v>
      </c>
      <c r="JR443" s="1098">
        <f>IF(JR$9=$N443,#REF!,0)</f>
        <v>0</v>
      </c>
      <c r="JS443" s="1098">
        <f>IF(JS$9=$N443,#REF!,0)</f>
        <v>0</v>
      </c>
      <c r="JT443" s="1098">
        <f>IF(JT$9=$N443,#REF!,0)</f>
        <v>0</v>
      </c>
      <c r="JU443" s="1098">
        <f>IF(JU$9=$N443,#REF!,0)</f>
        <v>0</v>
      </c>
      <c r="JV443" s="1098">
        <f>IF(JV$9=$N443,#REF!,0)</f>
        <v>0</v>
      </c>
      <c r="JW443" s="1098">
        <f>IF(JW$9=$N443,#REF!,0)</f>
        <v>0</v>
      </c>
      <c r="JX443" s="681"/>
      <c r="JZ443" s="681">
        <f t="shared" si="1298"/>
        <v>0</v>
      </c>
      <c r="KA443" s="681">
        <f t="shared" si="1298"/>
        <v>0</v>
      </c>
      <c r="KB443" s="681">
        <f t="shared" si="1298"/>
        <v>0</v>
      </c>
      <c r="KC443" s="681">
        <f t="shared" si="1298"/>
        <v>0</v>
      </c>
      <c r="KD443" s="681">
        <f t="shared" si="1298"/>
        <v>0</v>
      </c>
      <c r="KE443" s="681">
        <f t="shared" si="1298"/>
        <v>0</v>
      </c>
      <c r="KF443" s="681">
        <f t="shared" si="1298"/>
        <v>0</v>
      </c>
      <c r="KG443" s="681">
        <f t="shared" si="1298"/>
        <v>0</v>
      </c>
      <c r="KH443" s="681">
        <f t="shared" si="1298"/>
        <v>0</v>
      </c>
      <c r="KI443" s="681">
        <f t="shared" si="1298"/>
        <v>0</v>
      </c>
      <c r="KJ443" s="681">
        <f t="shared" si="1298"/>
        <v>0</v>
      </c>
      <c r="KN443" s="1098">
        <f t="shared" si="1308"/>
        <v>0</v>
      </c>
      <c r="KO443" s="1098">
        <f t="shared" si="1308"/>
        <v>0</v>
      </c>
      <c r="KP443" s="1098">
        <f t="shared" si="1308"/>
        <v>0</v>
      </c>
      <c r="KQ443" s="1098">
        <f t="shared" si="1308"/>
        <v>0</v>
      </c>
      <c r="KR443" s="1098">
        <f t="shared" si="1308"/>
        <v>0</v>
      </c>
      <c r="KS443" s="1098">
        <f t="shared" si="1308"/>
        <v>0</v>
      </c>
      <c r="KT443" s="1098">
        <f t="shared" si="1308"/>
        <v>0</v>
      </c>
      <c r="KU443" s="1098">
        <f t="shared" si="1308"/>
        <v>0</v>
      </c>
      <c r="KV443" s="1098">
        <f t="shared" si="1308"/>
        <v>0</v>
      </c>
      <c r="KW443" s="1098">
        <f t="shared" si="1308"/>
        <v>0</v>
      </c>
      <c r="KX443" s="1098">
        <f t="shared" si="1308"/>
        <v>0</v>
      </c>
      <c r="KY443" s="1098">
        <f t="shared" si="1308"/>
        <v>0</v>
      </c>
      <c r="KZ443" s="1098">
        <f t="shared" si="1308"/>
        <v>0</v>
      </c>
      <c r="LA443" s="1098">
        <f t="shared" si="1308"/>
        <v>0</v>
      </c>
      <c r="LB443" s="1098">
        <f t="shared" si="1308"/>
        <v>0</v>
      </c>
      <c r="LC443" s="1098">
        <f t="shared" si="1303"/>
        <v>0</v>
      </c>
      <c r="LD443" s="1098">
        <f t="shared" si="1303"/>
        <v>0</v>
      </c>
      <c r="LE443" s="1098">
        <f t="shared" si="1303"/>
        <v>0</v>
      </c>
      <c r="LF443" s="1098">
        <f t="shared" si="1303"/>
        <v>0</v>
      </c>
      <c r="LG443" s="1098">
        <f t="shared" si="1303"/>
        <v>0</v>
      </c>
      <c r="LH443" s="1098">
        <f t="shared" si="1303"/>
        <v>0</v>
      </c>
      <c r="LI443" s="1098">
        <f t="shared" si="1303"/>
        <v>0</v>
      </c>
      <c r="LJ443" s="1098">
        <f t="shared" si="1303"/>
        <v>0</v>
      </c>
      <c r="LK443" s="1098">
        <f t="shared" si="1303"/>
        <v>0</v>
      </c>
      <c r="LL443" s="1098">
        <f t="shared" si="1303"/>
        <v>0</v>
      </c>
      <c r="LM443" s="1098">
        <f t="shared" si="1303"/>
        <v>0</v>
      </c>
      <c r="LN443" s="1098">
        <f t="shared" si="1303"/>
        <v>0</v>
      </c>
      <c r="LO443" s="1098">
        <f t="shared" si="1303"/>
        <v>0</v>
      </c>
      <c r="LP443" s="1098">
        <f t="shared" si="1303"/>
        <v>0</v>
      </c>
      <c r="LQ443" s="1098">
        <f t="shared" si="1303"/>
        <v>0</v>
      </c>
      <c r="LR443" s="1098">
        <f t="shared" si="1303"/>
        <v>0</v>
      </c>
      <c r="LS443" s="1098">
        <f t="shared" si="1106"/>
        <v>0</v>
      </c>
    </row>
    <row r="444" spans="1:331" ht="20.100000000000001" hidden="1" customHeight="1" thickBot="1" x14ac:dyDescent="0.4">
      <c r="A444" s="1446"/>
      <c r="B444" s="1357"/>
      <c r="C444" s="1377"/>
      <c r="D444" s="1377"/>
      <c r="E444" s="1377"/>
      <c r="F444" s="1377"/>
      <c r="G444" s="1377"/>
      <c r="H444" s="1377"/>
      <c r="I444" s="1377"/>
      <c r="J444" s="1377"/>
      <c r="K444" s="1373"/>
      <c r="L444" s="1373"/>
      <c r="M444" s="1373"/>
      <c r="N444" s="1373"/>
      <c r="O444" s="1366"/>
      <c r="P444" s="1443"/>
      <c r="Q444" s="1443"/>
      <c r="R444" s="1443"/>
      <c r="S444" s="1443"/>
      <c r="T444" s="1443"/>
      <c r="U444" s="1443"/>
      <c r="V444" s="1443"/>
      <c r="W444" s="719"/>
      <c r="X444" s="1443"/>
      <c r="Y444" s="1443"/>
      <c r="Z444" s="1443"/>
      <c r="AA444" s="1443"/>
      <c r="AB444" s="1443"/>
      <c r="AC444" s="1443"/>
      <c r="AD444" s="1443"/>
      <c r="AE444" s="1443"/>
      <c r="AF444" s="1443"/>
      <c r="AG444" s="1443"/>
      <c r="AH444" s="1448"/>
      <c r="AI444" s="1448"/>
      <c r="AJ444" s="1443"/>
      <c r="AK444" s="1443"/>
      <c r="AL444" s="1443"/>
      <c r="AM444" s="1443"/>
      <c r="AN444" s="1443"/>
      <c r="AO444" s="1443"/>
      <c r="AP444" s="1443"/>
      <c r="AQ444" s="1443"/>
      <c r="AR444" s="1443"/>
      <c r="AS444" s="1443"/>
      <c r="AT444" s="1443"/>
      <c r="AU444" s="1443"/>
      <c r="AV444" s="1443"/>
      <c r="AW444" s="721" t="s">
        <v>385</v>
      </c>
      <c r="AX444" s="721" t="s">
        <v>447</v>
      </c>
      <c r="AY444" s="1443"/>
      <c r="AZ444" s="1443"/>
      <c r="BA444" s="1443"/>
      <c r="BB444" s="1443"/>
      <c r="BC444" s="1443"/>
      <c r="BD444" s="1455"/>
      <c r="BE444" s="1443"/>
      <c r="BF444" s="1443"/>
      <c r="BG444" s="1443"/>
      <c r="BH444" s="1443"/>
      <c r="BI444" s="1443"/>
      <c r="BJ444" s="1443"/>
      <c r="BK444" s="1451"/>
      <c r="BL444" s="1451"/>
      <c r="BM444" s="719"/>
      <c r="BN444" s="719"/>
      <c r="BO444" s="1443"/>
      <c r="BP444" s="719"/>
      <c r="BQ444" s="719"/>
      <c r="BR444" s="1443"/>
      <c r="BS444" s="1443"/>
      <c r="BT444" s="1446"/>
      <c r="BU444" s="1443"/>
      <c r="BV444" s="1446"/>
      <c r="BW444" s="720"/>
      <c r="BX444" s="720"/>
      <c r="BY444" s="1446"/>
      <c r="BZ444" s="1446"/>
      <c r="CA444" s="1446">
        <f t="shared" si="1207"/>
        <v>0</v>
      </c>
      <c r="CB444" s="1446">
        <f t="shared" si="1208"/>
        <v>0</v>
      </c>
      <c r="CC444" s="1443"/>
      <c r="CD444" s="1443"/>
      <c r="CE444" s="1443"/>
      <c r="CF444" s="1443"/>
      <c r="CG444" s="1443">
        <f>IFERROR(CE444/CD444*100,)</f>
        <v>0</v>
      </c>
      <c r="CH444" s="1443"/>
      <c r="CI444" s="1443"/>
      <c r="CJ444" s="1443"/>
      <c r="CK444" s="1443">
        <f>IFERROR(CI444/CH444*100,)</f>
        <v>0</v>
      </c>
      <c r="CL444" s="1443"/>
      <c r="CM444" s="1443"/>
      <c r="CN444" s="1443"/>
      <c r="CO444" s="1443">
        <f>IFERROR(CM444/CL444*100,)</f>
        <v>0</v>
      </c>
      <c r="CP444" s="1443"/>
      <c r="CQ444" s="1443"/>
      <c r="CR444" s="1443"/>
      <c r="CS444" s="1443">
        <f>IFERROR(CM444/CL444*100,)</f>
        <v>0</v>
      </c>
      <c r="CT444" s="1443"/>
      <c r="CU444" s="1443"/>
      <c r="CV444" s="1443"/>
      <c r="CW444" s="1443">
        <f>IFERROR(CQ444/CP444*100,)</f>
        <v>0</v>
      </c>
      <c r="CX444" s="1443"/>
      <c r="CY444" s="1443"/>
      <c r="CZ444" s="1443"/>
      <c r="DA444" s="1443"/>
      <c r="DB444" s="545">
        <v>0</v>
      </c>
      <c r="DC444" s="545">
        <v>0</v>
      </c>
      <c r="DD444" s="1443">
        <f>IFERROR(DB444/DA444*100,)</f>
        <v>0</v>
      </c>
      <c r="DE444" s="1443">
        <f>IFERROR(DB444/DA444*100,)</f>
        <v>0</v>
      </c>
      <c r="DF444" s="1443"/>
      <c r="DG444" s="1443"/>
      <c r="DH444" s="1443"/>
      <c r="DI444" s="1443">
        <f>IFERROR(CX444/CW444*100,)</f>
        <v>0</v>
      </c>
      <c r="DJ444" s="1443"/>
      <c r="DK444" s="1443"/>
      <c r="DL444" s="1443">
        <f>IFERROR(DB444/DA444*100,)</f>
        <v>0</v>
      </c>
      <c r="DM444" s="1443"/>
      <c r="DN444" s="1443"/>
      <c r="DO444" s="1443"/>
      <c r="DP444" s="1443">
        <f>IFERROR(DG444/DE444*100,)</f>
        <v>0</v>
      </c>
      <c r="DQ444" s="1443"/>
      <c r="DR444" s="1443"/>
      <c r="DS444" s="1443"/>
      <c r="DT444" s="1443">
        <f>IFERROR(DK444/DI444*100,)</f>
        <v>0</v>
      </c>
      <c r="DU444" s="1443"/>
      <c r="DV444" s="1443"/>
      <c r="DW444" s="1443"/>
      <c r="DX444" s="1443"/>
      <c r="DY444" s="1443"/>
      <c r="DZ444" s="1443">
        <v>0</v>
      </c>
      <c r="EA444" s="1443">
        <v>0</v>
      </c>
      <c r="EB444" s="1443">
        <v>0</v>
      </c>
      <c r="EC444" s="1443">
        <f>IFERROR(DS444/DQ444*100,)</f>
        <v>0</v>
      </c>
      <c r="ED444" s="1443">
        <v>0</v>
      </c>
      <c r="EE444" s="1443">
        <v>0</v>
      </c>
      <c r="EF444" s="1443">
        <v>0</v>
      </c>
      <c r="EG444" s="1443">
        <f>IFERROR(DW444/DU444*100,)</f>
        <v>0</v>
      </c>
      <c r="EH444" s="1443">
        <v>0</v>
      </c>
      <c r="EI444" s="1205">
        <f>IFERROR(EA444/DX444*100,)</f>
        <v>0</v>
      </c>
      <c r="EJ444" s="1189">
        <f>IFERROR(EB444/DY444*100,)</f>
        <v>0</v>
      </c>
      <c r="EK444" s="1443"/>
      <c r="EL444" s="1443"/>
      <c r="EM444" s="1443"/>
      <c r="EN444" s="1210"/>
      <c r="EO444" s="1210"/>
      <c r="EP444" s="1210"/>
      <c r="EQ444" s="1210"/>
      <c r="ER444" s="1138"/>
      <c r="ES444" s="146">
        <f t="shared" si="1269"/>
        <v>0</v>
      </c>
      <c r="EX444" s="739">
        <f>IF(EX$9=$K444,#REF!,0)</f>
        <v>0</v>
      </c>
      <c r="EY444" s="739">
        <f>IF(EY$9=$K444,#REF!,0)</f>
        <v>0</v>
      </c>
      <c r="EZ444" s="739">
        <f>IF(EZ$9=$K444,#REF!,0)</f>
        <v>0</v>
      </c>
      <c r="FA444" s="739">
        <f>IF(FA$9=$K444,#REF!,0)</f>
        <v>0</v>
      </c>
      <c r="FB444" s="739">
        <f>IF(FB$9=$K444,#REF!,0)</f>
        <v>0</v>
      </c>
      <c r="FC444" s="739">
        <f>IF(FC$9=$K444,#REF!,0)</f>
        <v>0</v>
      </c>
      <c r="FD444" s="739">
        <f>IF(FD$9=$K444,#REF!,0)</f>
        <v>0</v>
      </c>
      <c r="FE444" s="739">
        <f>IF(FE$9=$K444,#REF!,0)</f>
        <v>0</v>
      </c>
      <c r="FF444" s="739">
        <f>IF(FF$9=$K444,#REF!,0)</f>
        <v>0</v>
      </c>
      <c r="FG444" s="739">
        <f>IF(FG$9=$K444,#REF!,0)</f>
        <v>0</v>
      </c>
      <c r="FH444" s="739">
        <f>IF(FH$9=$K444,#REF!,0)</f>
        <v>0</v>
      </c>
      <c r="FI444" s="739">
        <f>IF(FI$9=$K444,#REF!,0)</f>
        <v>0</v>
      </c>
      <c r="FJ444" s="739">
        <f>IF(FJ$9=$K444,#REF!,0)</f>
        <v>0</v>
      </c>
      <c r="FK444" s="739">
        <f>IF(FK$9=$K444,#REF!,0)</f>
        <v>0</v>
      </c>
      <c r="FL444" s="739">
        <f>IF(FL$9=$K444,#REF!,0)</f>
        <v>0</v>
      </c>
      <c r="FM444" s="739">
        <f>IF(FM$9=$K444,#REF!,0)</f>
        <v>0</v>
      </c>
      <c r="FN444" s="739">
        <f>IF(FN$9=$K444,#REF!,0)</f>
        <v>0</v>
      </c>
      <c r="FO444" s="739">
        <f>IF(FO$9=$K444,#REF!,0)</f>
        <v>0</v>
      </c>
      <c r="FP444" s="739">
        <f>IF(FP$9=$K444,#REF!,0)</f>
        <v>0</v>
      </c>
      <c r="FQ444" s="739">
        <f>IF(FQ$9=$K444,#REF!,0)</f>
        <v>0</v>
      </c>
      <c r="FU444" s="739">
        <f t="shared" si="1309"/>
        <v>0</v>
      </c>
      <c r="FV444" s="739">
        <f t="shared" si="1309"/>
        <v>0</v>
      </c>
      <c r="FW444" s="739">
        <f t="shared" si="1309"/>
        <v>0</v>
      </c>
      <c r="FX444" s="739">
        <f t="shared" si="1309"/>
        <v>0</v>
      </c>
      <c r="FY444" s="739">
        <f t="shared" si="1309"/>
        <v>0</v>
      </c>
      <c r="FZ444" s="739">
        <f t="shared" si="1309"/>
        <v>0</v>
      </c>
      <c r="GA444" s="739">
        <f t="shared" si="1309"/>
        <v>0</v>
      </c>
      <c r="GB444" s="739">
        <f t="shared" si="1309"/>
        <v>0</v>
      </c>
      <c r="GC444" s="739">
        <f t="shared" si="1309"/>
        <v>0</v>
      </c>
      <c r="GD444" s="739">
        <f t="shared" si="1309"/>
        <v>0</v>
      </c>
      <c r="GE444" s="739">
        <f t="shared" si="1310"/>
        <v>0</v>
      </c>
      <c r="GF444" s="739">
        <f t="shared" si="1310"/>
        <v>0</v>
      </c>
      <c r="GG444" s="739">
        <f t="shared" si="1310"/>
        <v>0</v>
      </c>
      <c r="GH444" s="739">
        <f t="shared" si="1310"/>
        <v>0</v>
      </c>
      <c r="GI444" s="739">
        <f t="shared" si="1310"/>
        <v>0</v>
      </c>
      <c r="GJ444" s="739">
        <f t="shared" si="1310"/>
        <v>0</v>
      </c>
      <c r="GK444" s="739">
        <f t="shared" si="1310"/>
        <v>0</v>
      </c>
      <c r="GL444" s="739">
        <f t="shared" si="1310"/>
        <v>0</v>
      </c>
      <c r="GM444" s="739">
        <f t="shared" si="1310"/>
        <v>0</v>
      </c>
      <c r="GN444" s="739">
        <f t="shared" si="1310"/>
        <v>0</v>
      </c>
      <c r="GQ444" s="1098">
        <f>IF(GQ$9=$N444,#REF!,0)</f>
        <v>0</v>
      </c>
      <c r="GR444" s="1098">
        <f>IF(GR$9=$N444,#REF!,0)</f>
        <v>0</v>
      </c>
      <c r="GS444" s="1098">
        <f>IF(GS$9=$N444,#REF!,0)</f>
        <v>0</v>
      </c>
      <c r="GT444" s="1098">
        <f>IF(GT$9=$N444,#REF!,0)</f>
        <v>0</v>
      </c>
      <c r="GU444" s="1098">
        <f>IF(GU$9=$N444,#REF!,0)</f>
        <v>0</v>
      </c>
      <c r="GV444" s="1098">
        <f>IF(GV$9=$N444,#REF!,0)</f>
        <v>0</v>
      </c>
      <c r="GW444" s="1098">
        <f>IF(GW$9=$N444,#REF!,0)</f>
        <v>0</v>
      </c>
      <c r="GX444" s="1098">
        <f>IF(GX$9=$N444,#REF!,0)</f>
        <v>0</v>
      </c>
      <c r="GY444" s="1098">
        <f>IF(GY$9=$N444,#REF!,0)</f>
        <v>0</v>
      </c>
      <c r="GZ444" s="1098">
        <f>IF(GZ$9=$N444,#REF!,0)</f>
        <v>0</v>
      </c>
      <c r="HA444" s="1098">
        <f>IF(HA$9=$N444,#REF!,0)</f>
        <v>0</v>
      </c>
      <c r="HB444" s="1098">
        <f>IF(HB$9=$N444,#REF!,0)</f>
        <v>0</v>
      </c>
      <c r="HC444" s="1098">
        <f>IF(HC$9=$N444,#REF!,0)</f>
        <v>0</v>
      </c>
      <c r="HD444" s="1098">
        <f>IF(HD$9=$N444,#REF!,0)</f>
        <v>0</v>
      </c>
      <c r="HE444" s="1098">
        <f>IF(HE$9=$N444,#REF!,0)</f>
        <v>0</v>
      </c>
      <c r="HF444" s="1098">
        <f>IF(HF$9=$N444,#REF!,0)</f>
        <v>0</v>
      </c>
      <c r="HG444" s="1098">
        <f>IF(HG$9=$N444,#REF!,0)</f>
        <v>0</v>
      </c>
      <c r="HH444" s="1098">
        <f>IF(HH$9=$N444,#REF!,0)</f>
        <v>0</v>
      </c>
      <c r="HI444" s="1098">
        <f>IF(HI$9=$N444,#REF!,0)</f>
        <v>0</v>
      </c>
      <c r="HJ444" s="1098">
        <f>IF(HJ$9=$N444,#REF!,0)</f>
        <v>0</v>
      </c>
      <c r="HK444" s="1098">
        <f>IF(HK$9=$N444,#REF!,0)</f>
        <v>0</v>
      </c>
      <c r="HL444" s="1098">
        <f>IF(HL$9=$N444,#REF!,0)</f>
        <v>0</v>
      </c>
      <c r="HM444" s="1098">
        <f>IF(HM$9=$N444,#REF!,0)</f>
        <v>0</v>
      </c>
      <c r="HN444" s="1098">
        <f>IF(HN$9=$N444,#REF!,0)</f>
        <v>0</v>
      </c>
      <c r="HO444" s="1098">
        <f>IF(HO$9=$N444,#REF!,0)</f>
        <v>0</v>
      </c>
      <c r="HP444" s="1098">
        <f>IF(HP$9=$N444,#REF!,0)</f>
        <v>0</v>
      </c>
      <c r="HQ444" s="1098">
        <f>IF(HQ$9=$N444,#REF!,0)</f>
        <v>0</v>
      </c>
      <c r="HR444" s="1098">
        <f>IF(HR$9=$N444,#REF!,0)</f>
        <v>0</v>
      </c>
      <c r="HS444" s="1098">
        <f>IF(HS$9=$N444,#REF!,0)</f>
        <v>0</v>
      </c>
      <c r="HT444" s="1098">
        <f>IF(HT$9=$N444,#REF!,0)</f>
        <v>0</v>
      </c>
      <c r="HU444" s="1098">
        <f>IF(HU$9=$N444,#REF!,0)</f>
        <v>0</v>
      </c>
      <c r="HV444" s="1098">
        <f>IF(HV$9=$N444,#REF!,0)</f>
        <v>0</v>
      </c>
      <c r="HW444" s="1098">
        <f>IF(HW$9=$N444,#REF!,0)</f>
        <v>0</v>
      </c>
      <c r="HX444" s="1098">
        <f>IF(HX$9=$N444,#REF!,0)</f>
        <v>0</v>
      </c>
      <c r="HY444" s="1098">
        <f>IF(HY$9=$N444,#REF!,0)</f>
        <v>0</v>
      </c>
      <c r="HZ444" s="1098">
        <f>IF(HZ$9=$N444,#REF!,0)</f>
        <v>0</v>
      </c>
      <c r="IA444" s="1098">
        <f>IF(IA$9=$N444,#REF!,0)</f>
        <v>0</v>
      </c>
      <c r="IB444" s="1098">
        <f>IF(IB$9=$N444,#REF!,0)</f>
        <v>0</v>
      </c>
      <c r="IC444" s="1098">
        <f>IF(IC$9=$N444,#REF!,0)</f>
        <v>0</v>
      </c>
      <c r="ID444" s="1098">
        <f>IF(ID$9=$N444,#REF!,0)</f>
        <v>0</v>
      </c>
      <c r="IE444" s="1098">
        <f>IF(IE$9=$N444,#REF!,0)</f>
        <v>0</v>
      </c>
      <c r="IF444" s="1098">
        <f>IF(IF$9=$N444,#REF!,0)</f>
        <v>0</v>
      </c>
      <c r="IG444" s="1098">
        <f>IF(IG$9=$N444,#REF!,0)</f>
        <v>0</v>
      </c>
      <c r="IH444" s="1098">
        <f>IF(IH$9=$N444,#REF!,0)</f>
        <v>0</v>
      </c>
      <c r="II444" s="1098">
        <f>IF(II$9=$N444,#REF!,0)</f>
        <v>0</v>
      </c>
      <c r="IJ444" s="1098">
        <f>IF(IJ$9=$N444,#REF!,0)</f>
        <v>0</v>
      </c>
      <c r="IK444" s="1098">
        <f>IF(IK$9=$N444,#REF!,0)</f>
        <v>0</v>
      </c>
      <c r="IL444" s="1098">
        <f>IF(IL$9=$N444,#REF!,0)</f>
        <v>0</v>
      </c>
      <c r="IM444" s="1098">
        <f>IF(IM$9=$N444,#REF!,0)</f>
        <v>0</v>
      </c>
      <c r="IN444" s="1098">
        <f>IF(IN$9=$N444,#REF!,0)</f>
        <v>0</v>
      </c>
      <c r="IO444" s="1098">
        <f>IF(IO$9=$N444,#REF!,0)</f>
        <v>0</v>
      </c>
      <c r="IP444" s="1098">
        <f>IF(IP$9=$N444,#REF!,0)</f>
        <v>0</v>
      </c>
      <c r="IQ444" s="1098">
        <f>IF(IQ$9=$N444,#REF!,0)</f>
        <v>0</v>
      </c>
      <c r="IR444" s="1098">
        <f>IF(IR$9=$N444,#REF!,0)</f>
        <v>0</v>
      </c>
      <c r="IS444" s="1098">
        <f>IF(IS$9=$N444,#REF!,0)</f>
        <v>0</v>
      </c>
      <c r="IT444" s="1098">
        <f>IF(IT$9=$N444,#REF!,0)</f>
        <v>0</v>
      </c>
      <c r="IU444" s="1098">
        <f>IF(IU$9=$N444,#REF!,0)</f>
        <v>0</v>
      </c>
      <c r="IV444" s="1098">
        <f>IF(IV$9=$N444,#REF!,0)</f>
        <v>0</v>
      </c>
      <c r="IW444" s="1098">
        <f>IF(IW$9=$N444,#REF!,0)</f>
        <v>0</v>
      </c>
      <c r="IX444" s="1098">
        <f>IF(IX$9=$N444,#REF!,0)</f>
        <v>0</v>
      </c>
      <c r="IY444" s="1098">
        <f>IF(IY$9=$N444,#REF!,0)</f>
        <v>0</v>
      </c>
      <c r="IZ444" s="1098">
        <f>IF(IZ$9=$N444,#REF!,0)</f>
        <v>0</v>
      </c>
      <c r="JA444" s="1098">
        <f>IF(JA$9=$N444,#REF!,0)</f>
        <v>0</v>
      </c>
      <c r="JB444" s="1098">
        <f>IF(JB$9=$N444,#REF!,0)</f>
        <v>0</v>
      </c>
      <c r="JC444" s="1098">
        <f>IF(JC$9=$N444,#REF!,0)</f>
        <v>0</v>
      </c>
      <c r="JD444" s="1098">
        <f>IF(JD$9=$N444,#REF!,0)</f>
        <v>0</v>
      </c>
      <c r="JE444" s="1098">
        <f>IF(JE$9=$N444,#REF!,0)</f>
        <v>0</v>
      </c>
      <c r="JF444" s="1098">
        <f>IF(JF$9=$N444,#REF!,0)</f>
        <v>0</v>
      </c>
      <c r="JG444" s="1098">
        <f>IF(JG$9=$N444,#REF!,0)</f>
        <v>0</v>
      </c>
      <c r="JH444" s="1098">
        <f>IF(JH$9=$N444,#REF!,0)</f>
        <v>0</v>
      </c>
      <c r="JI444" s="1098">
        <f>IF(JI$9=$N444,#REF!,0)</f>
        <v>0</v>
      </c>
      <c r="JJ444" s="1098">
        <f>IF(JJ$9=$N444,#REF!,0)</f>
        <v>0</v>
      </c>
      <c r="JK444" s="1098">
        <f>IF(JK$9=$N444,#REF!,0)</f>
        <v>0</v>
      </c>
      <c r="JL444" s="1098">
        <f>IF(JL$9=$N444,#REF!,0)</f>
        <v>0</v>
      </c>
      <c r="JM444" s="1098">
        <f>IF(JM$9=$N444,#REF!,0)</f>
        <v>0</v>
      </c>
      <c r="JN444" s="1098">
        <f>IF(JN$9=$N444,#REF!,0)</f>
        <v>0</v>
      </c>
      <c r="JO444" s="1098">
        <f>IF(JO$9=$N444,#REF!,0)</f>
        <v>0</v>
      </c>
      <c r="JP444" s="1098">
        <f>IF(JP$9=$N444,#REF!,0)</f>
        <v>0</v>
      </c>
      <c r="JQ444" s="1098">
        <f>IF(JQ$9=$N444,#REF!,0)</f>
        <v>0</v>
      </c>
      <c r="JR444" s="1098">
        <f>IF(JR$9=$N444,#REF!,0)</f>
        <v>0</v>
      </c>
      <c r="JS444" s="1098">
        <f>IF(JS$9=$N444,#REF!,0)</f>
        <v>0</v>
      </c>
      <c r="JT444" s="1098">
        <f>IF(JT$9=$N444,#REF!,0)</f>
        <v>0</v>
      </c>
      <c r="JU444" s="1098">
        <f>IF(JU$9=$N444,#REF!,0)</f>
        <v>0</v>
      </c>
      <c r="JV444" s="1098">
        <f>IF(JV$9=$N444,#REF!,0)</f>
        <v>0</v>
      </c>
      <c r="JW444" s="1098">
        <f>IF(JW$9=$N444,#REF!,0)</f>
        <v>0</v>
      </c>
      <c r="JX444" s="681"/>
      <c r="JZ444" s="681">
        <f t="shared" si="1298"/>
        <v>0</v>
      </c>
      <c r="KA444" s="681">
        <f t="shared" si="1298"/>
        <v>0</v>
      </c>
      <c r="KB444" s="681">
        <f t="shared" si="1298"/>
        <v>0</v>
      </c>
      <c r="KC444" s="681">
        <f t="shared" si="1298"/>
        <v>0</v>
      </c>
      <c r="KD444" s="681">
        <f t="shared" si="1298"/>
        <v>0</v>
      </c>
      <c r="KE444" s="681">
        <f t="shared" si="1298"/>
        <v>0</v>
      </c>
      <c r="KF444" s="681">
        <f t="shared" si="1298"/>
        <v>0</v>
      </c>
      <c r="KG444" s="681">
        <f t="shared" si="1298"/>
        <v>0</v>
      </c>
      <c r="KH444" s="681">
        <f t="shared" si="1298"/>
        <v>0</v>
      </c>
      <c r="KI444" s="681">
        <f t="shared" si="1298"/>
        <v>0</v>
      </c>
      <c r="KJ444" s="681">
        <f t="shared" si="1298"/>
        <v>0</v>
      </c>
      <c r="KN444" s="1098">
        <f t="shared" si="1308"/>
        <v>0</v>
      </c>
      <c r="KO444" s="1098">
        <f t="shared" si="1308"/>
        <v>0</v>
      </c>
      <c r="KP444" s="1098">
        <f t="shared" si="1308"/>
        <v>0</v>
      </c>
      <c r="KQ444" s="1098">
        <f t="shared" si="1308"/>
        <v>0</v>
      </c>
      <c r="KR444" s="1098">
        <f t="shared" si="1308"/>
        <v>0</v>
      </c>
      <c r="KS444" s="1098">
        <f t="shared" si="1308"/>
        <v>0</v>
      </c>
      <c r="KT444" s="1098">
        <f t="shared" si="1308"/>
        <v>0</v>
      </c>
      <c r="KU444" s="1098">
        <f t="shared" si="1308"/>
        <v>0</v>
      </c>
      <c r="KV444" s="1098">
        <f t="shared" si="1308"/>
        <v>0</v>
      </c>
      <c r="KW444" s="1098">
        <f t="shared" si="1308"/>
        <v>0</v>
      </c>
      <c r="KX444" s="1098">
        <f t="shared" si="1308"/>
        <v>0</v>
      </c>
      <c r="KY444" s="1098">
        <f t="shared" si="1308"/>
        <v>0</v>
      </c>
      <c r="KZ444" s="1098">
        <f t="shared" si="1308"/>
        <v>0</v>
      </c>
      <c r="LA444" s="1098">
        <f t="shared" si="1308"/>
        <v>0</v>
      </c>
      <c r="LB444" s="1098">
        <f t="shared" si="1308"/>
        <v>0</v>
      </c>
      <c r="LC444" s="1098">
        <f t="shared" si="1303"/>
        <v>0</v>
      </c>
      <c r="LD444" s="1098">
        <f t="shared" si="1303"/>
        <v>0</v>
      </c>
      <c r="LE444" s="1098">
        <f t="shared" si="1303"/>
        <v>0</v>
      </c>
      <c r="LF444" s="1098">
        <f t="shared" si="1303"/>
        <v>0</v>
      </c>
      <c r="LG444" s="1098">
        <f t="shared" si="1303"/>
        <v>0</v>
      </c>
      <c r="LH444" s="1098">
        <f t="shared" si="1303"/>
        <v>0</v>
      </c>
      <c r="LI444" s="1098">
        <f t="shared" si="1303"/>
        <v>0</v>
      </c>
      <c r="LJ444" s="1098">
        <f t="shared" si="1303"/>
        <v>0</v>
      </c>
      <c r="LK444" s="1098">
        <f t="shared" si="1303"/>
        <v>0</v>
      </c>
      <c r="LL444" s="1098">
        <f t="shared" si="1303"/>
        <v>0</v>
      </c>
      <c r="LM444" s="1098">
        <f t="shared" si="1303"/>
        <v>0</v>
      </c>
      <c r="LN444" s="1098">
        <f t="shared" si="1303"/>
        <v>0</v>
      </c>
      <c r="LO444" s="1098">
        <f t="shared" si="1303"/>
        <v>0</v>
      </c>
      <c r="LP444" s="1098">
        <f t="shared" si="1303"/>
        <v>0</v>
      </c>
      <c r="LQ444" s="1098">
        <f t="shared" si="1303"/>
        <v>0</v>
      </c>
      <c r="LR444" s="1098">
        <f t="shared" si="1303"/>
        <v>0</v>
      </c>
      <c r="LS444" s="1098">
        <f t="shared" si="1106"/>
        <v>0</v>
      </c>
    </row>
    <row r="445" spans="1:331" ht="20.100000000000001" hidden="1" customHeight="1" thickBot="1" x14ac:dyDescent="0.4">
      <c r="A445" s="667">
        <v>1</v>
      </c>
      <c r="B445" s="1350">
        <v>1</v>
      </c>
      <c r="C445" s="597" t="s">
        <v>152</v>
      </c>
      <c r="D445" s="1350" t="s">
        <v>153</v>
      </c>
      <c r="E445" s="1350" t="s">
        <v>154</v>
      </c>
      <c r="F445" s="1350" t="s">
        <v>155</v>
      </c>
      <c r="G445" s="1350" t="s">
        <v>156</v>
      </c>
      <c r="H445" s="1350" t="s">
        <v>157</v>
      </c>
      <c r="I445" s="1350" t="s">
        <v>158</v>
      </c>
      <c r="J445" s="597" t="s">
        <v>153</v>
      </c>
      <c r="K445" s="1350">
        <v>4</v>
      </c>
      <c r="L445" s="1350">
        <v>5</v>
      </c>
      <c r="M445" s="1350">
        <v>6</v>
      </c>
      <c r="N445" s="595">
        <v>7</v>
      </c>
      <c r="O445" s="1350">
        <v>8</v>
      </c>
      <c r="P445" s="699">
        <v>15</v>
      </c>
      <c r="Q445" s="699">
        <v>16</v>
      </c>
      <c r="R445" s="699">
        <v>17</v>
      </c>
      <c r="S445" s="699">
        <v>9</v>
      </c>
      <c r="T445" s="699">
        <v>10</v>
      </c>
      <c r="U445" s="699">
        <v>11</v>
      </c>
      <c r="V445" s="699">
        <v>12</v>
      </c>
      <c r="W445" s="699">
        <v>13</v>
      </c>
      <c r="X445" s="699">
        <v>14</v>
      </c>
      <c r="Y445" s="699"/>
      <c r="Z445" s="699"/>
      <c r="AA445" s="699">
        <v>12</v>
      </c>
      <c r="AB445" s="699">
        <v>9</v>
      </c>
      <c r="AC445" s="699">
        <v>10</v>
      </c>
      <c r="AD445" s="699">
        <v>10</v>
      </c>
      <c r="AE445" s="699">
        <v>11</v>
      </c>
      <c r="AF445" s="699">
        <v>12</v>
      </c>
      <c r="AG445" s="699">
        <v>11</v>
      </c>
      <c r="AH445" s="699">
        <v>14</v>
      </c>
      <c r="AI445" s="699">
        <v>15</v>
      </c>
      <c r="AJ445" s="699">
        <v>14</v>
      </c>
      <c r="AK445" s="699">
        <v>12</v>
      </c>
      <c r="AL445" s="699">
        <v>13</v>
      </c>
      <c r="AM445" s="699">
        <v>9</v>
      </c>
      <c r="AN445" s="699">
        <v>9</v>
      </c>
      <c r="AO445" s="598">
        <v>10</v>
      </c>
      <c r="AP445" s="699">
        <v>11</v>
      </c>
      <c r="AQ445" s="699">
        <v>12</v>
      </c>
      <c r="AR445" s="699">
        <v>9</v>
      </c>
      <c r="AS445" s="699">
        <v>13</v>
      </c>
      <c r="AT445" s="699">
        <v>14</v>
      </c>
      <c r="AU445" s="699">
        <v>12</v>
      </c>
      <c r="AV445" s="699">
        <v>10</v>
      </c>
      <c r="AW445" s="699">
        <v>15</v>
      </c>
      <c r="AX445" s="699">
        <v>16</v>
      </c>
      <c r="AY445" s="699">
        <v>12</v>
      </c>
      <c r="AZ445" s="699">
        <v>12</v>
      </c>
      <c r="BA445" s="699">
        <v>13</v>
      </c>
      <c r="BB445" s="699">
        <v>11</v>
      </c>
      <c r="BC445" s="699">
        <v>12</v>
      </c>
      <c r="BD445" s="699">
        <v>12</v>
      </c>
      <c r="BE445" s="699">
        <v>10</v>
      </c>
      <c r="BF445" s="699">
        <v>13</v>
      </c>
      <c r="BG445" s="699">
        <v>9</v>
      </c>
      <c r="BH445" s="699">
        <v>10</v>
      </c>
      <c r="BI445" s="699">
        <v>12</v>
      </c>
      <c r="BJ445" s="699">
        <v>11</v>
      </c>
      <c r="BK445" s="699">
        <v>10</v>
      </c>
      <c r="BL445" s="699">
        <v>11</v>
      </c>
      <c r="BM445" s="699">
        <v>13</v>
      </c>
      <c r="BN445" s="699">
        <v>14</v>
      </c>
      <c r="BO445" s="699">
        <v>9</v>
      </c>
      <c r="BP445" s="667">
        <v>15</v>
      </c>
      <c r="BQ445" s="667">
        <v>16</v>
      </c>
      <c r="BR445" s="699">
        <v>10</v>
      </c>
      <c r="BS445" s="699">
        <v>11</v>
      </c>
      <c r="BT445" s="699"/>
      <c r="BU445" s="699">
        <v>12</v>
      </c>
      <c r="BV445" s="699">
        <v>13</v>
      </c>
      <c r="BW445" s="699"/>
      <c r="BX445" s="699"/>
      <c r="BY445" s="699"/>
      <c r="BZ445" s="699"/>
      <c r="CA445" s="699">
        <f t="shared" si="1207"/>
        <v>0</v>
      </c>
      <c r="CB445" s="699">
        <f t="shared" si="1208"/>
        <v>0</v>
      </c>
      <c r="CC445" s="699">
        <v>13</v>
      </c>
      <c r="CD445" s="699">
        <v>14</v>
      </c>
      <c r="CE445" s="699">
        <v>13</v>
      </c>
      <c r="CF445" s="699"/>
      <c r="CG445" s="699">
        <f t="shared" ref="CG445:CG453" si="1311">IFERROR(CF445/CE445*100,)</f>
        <v>0</v>
      </c>
      <c r="CH445" s="699">
        <v>12</v>
      </c>
      <c r="CI445" s="699"/>
      <c r="CJ445" s="763"/>
      <c r="CK445" s="763">
        <f t="shared" ref="CK445:CK453" si="1312">IFERROR(CJ445/CI445*100,)</f>
        <v>0</v>
      </c>
      <c r="CL445" s="763">
        <v>12</v>
      </c>
      <c r="CM445" s="763"/>
      <c r="CN445" s="764"/>
      <c r="CO445" s="764">
        <f t="shared" ref="CO445:CO453" si="1313">IFERROR(CN445/CM445*100,)</f>
        <v>0</v>
      </c>
      <c r="CP445" s="764">
        <v>12</v>
      </c>
      <c r="CQ445" s="764"/>
      <c r="CR445" s="789"/>
      <c r="CS445" s="764">
        <f>IFERROR(CR445/CQ445*100,)</f>
        <v>0</v>
      </c>
      <c r="CT445" s="764">
        <v>12</v>
      </c>
      <c r="CU445" s="764"/>
      <c r="CV445" s="817"/>
      <c r="CW445" s="817">
        <f>IFERROR(CV445/CU445*100,)</f>
        <v>0</v>
      </c>
      <c r="CX445" s="817">
        <v>12</v>
      </c>
      <c r="CY445" s="817"/>
      <c r="CZ445" s="1013"/>
      <c r="DA445" s="1013"/>
      <c r="DB445" s="960">
        <v>0</v>
      </c>
      <c r="DC445" s="960">
        <v>0</v>
      </c>
      <c r="DD445" s="953">
        <f>IFERROR(DC445/DB445*100,)</f>
        <v>0</v>
      </c>
      <c r="DE445" s="953">
        <f>IFERROR(DC445/DK445*100,)</f>
        <v>0</v>
      </c>
      <c r="DF445" s="1068"/>
      <c r="DG445" s="1068"/>
      <c r="DH445" s="826"/>
      <c r="DI445" s="831">
        <f>IFERROR(DH445/DG445*100,)</f>
        <v>0</v>
      </c>
      <c r="DJ445" s="826">
        <v>12</v>
      </c>
      <c r="DK445" s="1068"/>
      <c r="DL445" s="1000">
        <f>IFERROR(DF445/DK445*100,)</f>
        <v>0</v>
      </c>
      <c r="DM445" s="1000">
        <v>12</v>
      </c>
      <c r="DN445" s="1068"/>
      <c r="DO445" s="1019"/>
      <c r="DP445" s="1005">
        <f>IFERROR(DO445/DN445*100,)</f>
        <v>0</v>
      </c>
      <c r="DQ445" s="1019">
        <v>12</v>
      </c>
      <c r="DR445" s="1005"/>
      <c r="DS445" s="1089"/>
      <c r="DT445" s="1081">
        <f>IFERROR(DS445/DR445*100,)</f>
        <v>0</v>
      </c>
      <c r="DU445" s="1081">
        <v>12</v>
      </c>
      <c r="DV445" s="1110"/>
      <c r="DW445" s="1005"/>
      <c r="DX445" s="1115"/>
      <c r="DY445" s="1005"/>
      <c r="DZ445" s="1200">
        <v>0</v>
      </c>
      <c r="EA445" s="1115">
        <v>0</v>
      </c>
      <c r="EB445" s="1157">
        <v>0</v>
      </c>
      <c r="EC445" s="1131">
        <f>IFERROR(EB445/EA445*100,)</f>
        <v>0</v>
      </c>
      <c r="ED445" s="1131">
        <v>12</v>
      </c>
      <c r="EE445" s="1131">
        <v>0</v>
      </c>
      <c r="EF445" s="1173">
        <v>0</v>
      </c>
      <c r="EG445" s="1173">
        <f>IFERROR(EF445/EE445*100,)</f>
        <v>0</v>
      </c>
      <c r="EH445" s="1173">
        <v>12</v>
      </c>
      <c r="EI445" s="1200">
        <f>IFERROR(#REF!/DZ445*100,)</f>
        <v>0</v>
      </c>
      <c r="EJ445" s="1185">
        <f>IFERROR(#REF!/#REF!*100,)</f>
        <v>0</v>
      </c>
      <c r="EK445" s="1208"/>
      <c r="EL445" s="1208"/>
      <c r="EM445" s="1208"/>
      <c r="EN445" s="1162"/>
      <c r="EO445" s="1162"/>
      <c r="EP445" s="1162"/>
      <c r="EQ445" s="1162"/>
      <c r="ER445" s="1140"/>
      <c r="ES445" s="146">
        <f t="shared" si="1269"/>
        <v>0</v>
      </c>
      <c r="EX445" s="739">
        <f>IF(EX$9=$K445,#REF!,0)</f>
        <v>0</v>
      </c>
      <c r="EY445" s="739">
        <f>IF(EY$9=$K445,#REF!,0)</f>
        <v>0</v>
      </c>
      <c r="EZ445" s="739">
        <f>IF(EZ$9=$K445,#REF!,0)</f>
        <v>0</v>
      </c>
      <c r="FA445" s="739">
        <f>IF(FA$9=$K445,#REF!,0)</f>
        <v>0</v>
      </c>
      <c r="FB445" s="739">
        <f>IF(FB$9=$K445,#REF!,0)</f>
        <v>0</v>
      </c>
      <c r="FC445" s="739">
        <f>IF(FC$9=$K445,#REF!,0)</f>
        <v>0</v>
      </c>
      <c r="FD445" s="739">
        <f>IF(FD$9=$K445,#REF!,0)</f>
        <v>0</v>
      </c>
      <c r="FE445" s="739">
        <f>IF(FE$9=$K445,#REF!,0)</f>
        <v>0</v>
      </c>
      <c r="FF445" s="739">
        <f>IF(FF$9=$K445,#REF!,0)</f>
        <v>0</v>
      </c>
      <c r="FG445" s="739">
        <f>IF(FG$9=$K445,#REF!,0)</f>
        <v>0</v>
      </c>
      <c r="FH445" s="739">
        <f>IF(FH$9=$K445,#REF!,0)</f>
        <v>0</v>
      </c>
      <c r="FI445" s="739">
        <f>IF(FI$9=$K445,#REF!,0)</f>
        <v>0</v>
      </c>
      <c r="FJ445" s="739">
        <f>IF(FJ$9=$K445,#REF!,0)</f>
        <v>0</v>
      </c>
      <c r="FK445" s="739">
        <f>IF(FK$9=$K445,#REF!,0)</f>
        <v>0</v>
      </c>
      <c r="FL445" s="739">
        <f>IF(FL$9=$K445,#REF!,0)</f>
        <v>0</v>
      </c>
      <c r="FM445" s="739">
        <f>IF(FM$9=$K445,#REF!,0)</f>
        <v>0</v>
      </c>
      <c r="FN445" s="739">
        <f>IF(FN$9=$K445,#REF!,0)</f>
        <v>0</v>
      </c>
      <c r="FO445" s="739">
        <f>IF(FO$9=$K445,#REF!,0)</f>
        <v>0</v>
      </c>
      <c r="FP445" s="739">
        <f>IF(FP$9=$K445,#REF!,0)</f>
        <v>0</v>
      </c>
      <c r="FQ445" s="739">
        <f>IF(FQ$9=$K445,#REF!,0)</f>
        <v>0</v>
      </c>
      <c r="FU445" s="739">
        <f t="shared" si="1309"/>
        <v>0</v>
      </c>
      <c r="FV445" s="739">
        <f t="shared" si="1309"/>
        <v>0</v>
      </c>
      <c r="FW445" s="739">
        <f t="shared" si="1309"/>
        <v>0</v>
      </c>
      <c r="FX445" s="739">
        <f t="shared" si="1309"/>
        <v>0</v>
      </c>
      <c r="FY445" s="739">
        <f t="shared" si="1309"/>
        <v>0</v>
      </c>
      <c r="FZ445" s="739">
        <f t="shared" si="1309"/>
        <v>0</v>
      </c>
      <c r="GA445" s="739">
        <f t="shared" si="1309"/>
        <v>0</v>
      </c>
      <c r="GB445" s="739">
        <f t="shared" si="1309"/>
        <v>0</v>
      </c>
      <c r="GC445" s="739">
        <f t="shared" si="1309"/>
        <v>0</v>
      </c>
      <c r="GD445" s="739">
        <f t="shared" si="1309"/>
        <v>0</v>
      </c>
      <c r="GE445" s="739">
        <f t="shared" si="1310"/>
        <v>0</v>
      </c>
      <c r="GF445" s="739">
        <f t="shared" si="1310"/>
        <v>0</v>
      </c>
      <c r="GG445" s="739">
        <f t="shared" si="1310"/>
        <v>0</v>
      </c>
      <c r="GH445" s="739">
        <f t="shared" si="1310"/>
        <v>0</v>
      </c>
      <c r="GI445" s="739">
        <f t="shared" si="1310"/>
        <v>0</v>
      </c>
      <c r="GJ445" s="739">
        <f t="shared" si="1310"/>
        <v>0</v>
      </c>
      <c r="GK445" s="739">
        <f t="shared" si="1310"/>
        <v>0</v>
      </c>
      <c r="GL445" s="739">
        <f t="shared" si="1310"/>
        <v>0</v>
      </c>
      <c r="GM445" s="739">
        <f t="shared" si="1310"/>
        <v>0</v>
      </c>
      <c r="GN445" s="739">
        <f t="shared" si="1310"/>
        <v>0</v>
      </c>
      <c r="GQ445" s="1098">
        <f>IF(GQ$9=$N445,#REF!,0)</f>
        <v>0</v>
      </c>
      <c r="GR445" s="1098">
        <f>IF(GR$9=$N445,#REF!,0)</f>
        <v>0</v>
      </c>
      <c r="GS445" s="1098">
        <f>IF(GS$9=$N445,#REF!,0)</f>
        <v>0</v>
      </c>
      <c r="GT445" s="1098">
        <f>IF(GT$9=$N445,#REF!,0)</f>
        <v>0</v>
      </c>
      <c r="GU445" s="1098">
        <f>IF(GU$9=$N445,#REF!,0)</f>
        <v>0</v>
      </c>
      <c r="GV445" s="1098">
        <f>IF(GV$9=$N445,#REF!,0)</f>
        <v>0</v>
      </c>
      <c r="GW445" s="1098">
        <f>IF(GW$9=$N445,#REF!,0)</f>
        <v>0</v>
      </c>
      <c r="GX445" s="1098">
        <f>IF(GX$9=$N445,#REF!,0)</f>
        <v>0</v>
      </c>
      <c r="GY445" s="1098">
        <f>IF(GY$9=$N445,#REF!,0)</f>
        <v>0</v>
      </c>
      <c r="GZ445" s="1098">
        <f>IF(GZ$9=$N445,#REF!,0)</f>
        <v>0</v>
      </c>
      <c r="HA445" s="1098">
        <f>IF(HA$9=$N445,#REF!,0)</f>
        <v>0</v>
      </c>
      <c r="HB445" s="1098">
        <f>IF(HB$9=$N445,#REF!,0)</f>
        <v>0</v>
      </c>
      <c r="HC445" s="1098">
        <f>IF(HC$9=$N445,#REF!,0)</f>
        <v>0</v>
      </c>
      <c r="HD445" s="1098">
        <f>IF(HD$9=$N445,#REF!,0)</f>
        <v>0</v>
      </c>
      <c r="HE445" s="1098">
        <f>IF(HE$9=$N445,#REF!,0)</f>
        <v>0</v>
      </c>
      <c r="HF445" s="1098">
        <f>IF(HF$9=$N445,#REF!,0)</f>
        <v>0</v>
      </c>
      <c r="HG445" s="1098">
        <f>IF(HG$9=$N445,#REF!,0)</f>
        <v>0</v>
      </c>
      <c r="HH445" s="1098">
        <f>IF(HH$9=$N445,#REF!,0)</f>
        <v>0</v>
      </c>
      <c r="HI445" s="1098">
        <f>IF(HI$9=$N445,#REF!,0)</f>
        <v>0</v>
      </c>
      <c r="HJ445" s="1098">
        <f>IF(HJ$9=$N445,#REF!,0)</f>
        <v>0</v>
      </c>
      <c r="HK445" s="1098">
        <f>IF(HK$9=$N445,#REF!,0)</f>
        <v>0</v>
      </c>
      <c r="HL445" s="1098">
        <f>IF(HL$9=$N445,#REF!,0)</f>
        <v>0</v>
      </c>
      <c r="HM445" s="1098">
        <f>IF(HM$9=$N445,#REF!,0)</f>
        <v>0</v>
      </c>
      <c r="HN445" s="1098">
        <f>IF(HN$9=$N445,#REF!,0)</f>
        <v>0</v>
      </c>
      <c r="HO445" s="1098">
        <f>IF(HO$9=$N445,#REF!,0)</f>
        <v>0</v>
      </c>
      <c r="HP445" s="1098">
        <f>IF(HP$9=$N445,#REF!,0)</f>
        <v>0</v>
      </c>
      <c r="HQ445" s="1098">
        <f>IF(HQ$9=$N445,#REF!,0)</f>
        <v>0</v>
      </c>
      <c r="HR445" s="1098">
        <f>IF(HR$9=$N445,#REF!,0)</f>
        <v>0</v>
      </c>
      <c r="HS445" s="1098">
        <f>IF(HS$9=$N445,#REF!,0)</f>
        <v>0</v>
      </c>
      <c r="HT445" s="1098">
        <f>IF(HT$9=$N445,#REF!,0)</f>
        <v>0</v>
      </c>
      <c r="HU445" s="1098">
        <f>IF(HU$9=$N445,#REF!,0)</f>
        <v>0</v>
      </c>
      <c r="HV445" s="1098">
        <f>IF(HV$9=$N445,#REF!,0)</f>
        <v>0</v>
      </c>
      <c r="HW445" s="1098">
        <f>IF(HW$9=$N445,#REF!,0)</f>
        <v>0</v>
      </c>
      <c r="HX445" s="1098">
        <f>IF(HX$9=$N445,#REF!,0)</f>
        <v>0</v>
      </c>
      <c r="HY445" s="1098">
        <f>IF(HY$9=$N445,#REF!,0)</f>
        <v>0</v>
      </c>
      <c r="HZ445" s="1098">
        <f>IF(HZ$9=$N445,#REF!,0)</f>
        <v>0</v>
      </c>
      <c r="IA445" s="1098">
        <f>IF(IA$9=$N445,#REF!,0)</f>
        <v>0</v>
      </c>
      <c r="IB445" s="1098">
        <f>IF(IB$9=$N445,#REF!,0)</f>
        <v>0</v>
      </c>
      <c r="IC445" s="1098">
        <f>IF(IC$9=$N445,#REF!,0)</f>
        <v>0</v>
      </c>
      <c r="ID445" s="1098">
        <f>IF(ID$9=$N445,#REF!,0)</f>
        <v>0</v>
      </c>
      <c r="IE445" s="1098">
        <f>IF(IE$9=$N445,#REF!,0)</f>
        <v>0</v>
      </c>
      <c r="IF445" s="1098">
        <f>IF(IF$9=$N445,#REF!,0)</f>
        <v>0</v>
      </c>
      <c r="IG445" s="1098">
        <f>IF(IG$9=$N445,#REF!,0)</f>
        <v>0</v>
      </c>
      <c r="IH445" s="1098">
        <f>IF(IH$9=$N445,#REF!,0)</f>
        <v>0</v>
      </c>
      <c r="II445" s="1098">
        <f>IF(II$9=$N445,#REF!,0)</f>
        <v>0</v>
      </c>
      <c r="IJ445" s="1098">
        <f>IF(IJ$9=$N445,#REF!,0)</f>
        <v>0</v>
      </c>
      <c r="IK445" s="1098">
        <f>IF(IK$9=$N445,#REF!,0)</f>
        <v>0</v>
      </c>
      <c r="IL445" s="1098">
        <f>IF(IL$9=$N445,#REF!,0)</f>
        <v>0</v>
      </c>
      <c r="IM445" s="1098">
        <f>IF(IM$9=$N445,#REF!,0)</f>
        <v>0</v>
      </c>
      <c r="IN445" s="1098">
        <f>IF(IN$9=$N445,#REF!,0)</f>
        <v>0</v>
      </c>
      <c r="IO445" s="1098">
        <f>IF(IO$9=$N445,#REF!,0)</f>
        <v>0</v>
      </c>
      <c r="IP445" s="1098">
        <f>IF(IP$9=$N445,#REF!,0)</f>
        <v>0</v>
      </c>
      <c r="IQ445" s="1098">
        <f>IF(IQ$9=$N445,#REF!,0)</f>
        <v>0</v>
      </c>
      <c r="IR445" s="1098">
        <f>IF(IR$9=$N445,#REF!,0)</f>
        <v>0</v>
      </c>
      <c r="IS445" s="1098">
        <f>IF(IS$9=$N445,#REF!,0)</f>
        <v>0</v>
      </c>
      <c r="IT445" s="1098">
        <f>IF(IT$9=$N445,#REF!,0)</f>
        <v>0</v>
      </c>
      <c r="IU445" s="1098">
        <f>IF(IU$9=$N445,#REF!,0)</f>
        <v>0</v>
      </c>
      <c r="IV445" s="1098">
        <f>IF(IV$9=$N445,#REF!,0)</f>
        <v>0</v>
      </c>
      <c r="IW445" s="1098">
        <f>IF(IW$9=$N445,#REF!,0)</f>
        <v>0</v>
      </c>
      <c r="IX445" s="1098">
        <f>IF(IX$9=$N445,#REF!,0)</f>
        <v>0</v>
      </c>
      <c r="IY445" s="1098">
        <f>IF(IY$9=$N445,#REF!,0)</f>
        <v>0</v>
      </c>
      <c r="IZ445" s="1098">
        <f>IF(IZ$9=$N445,#REF!,0)</f>
        <v>0</v>
      </c>
      <c r="JA445" s="1098">
        <f>IF(JA$9=$N445,#REF!,0)</f>
        <v>0</v>
      </c>
      <c r="JB445" s="1098">
        <f>IF(JB$9=$N445,#REF!,0)</f>
        <v>0</v>
      </c>
      <c r="JC445" s="1098">
        <f>IF(JC$9=$N445,#REF!,0)</f>
        <v>0</v>
      </c>
      <c r="JD445" s="1098">
        <f>IF(JD$9=$N445,#REF!,0)</f>
        <v>0</v>
      </c>
      <c r="JE445" s="1098">
        <f>IF(JE$9=$N445,#REF!,0)</f>
        <v>0</v>
      </c>
      <c r="JF445" s="1098">
        <f>IF(JF$9=$N445,#REF!,0)</f>
        <v>0</v>
      </c>
      <c r="JG445" s="1098">
        <f>IF(JG$9=$N445,#REF!,0)</f>
        <v>0</v>
      </c>
      <c r="JH445" s="1098">
        <f>IF(JH$9=$N445,#REF!,0)</f>
        <v>0</v>
      </c>
      <c r="JI445" s="1098">
        <f>IF(JI$9=$N445,#REF!,0)</f>
        <v>0</v>
      </c>
      <c r="JJ445" s="1098">
        <f>IF(JJ$9=$N445,#REF!,0)</f>
        <v>0</v>
      </c>
      <c r="JK445" s="1098">
        <f>IF(JK$9=$N445,#REF!,0)</f>
        <v>0</v>
      </c>
      <c r="JL445" s="1098">
        <f>IF(JL$9=$N445,#REF!,0)</f>
        <v>0</v>
      </c>
      <c r="JM445" s="1098">
        <f>IF(JM$9=$N445,#REF!,0)</f>
        <v>0</v>
      </c>
      <c r="JN445" s="1098">
        <f>IF(JN$9=$N445,#REF!,0)</f>
        <v>0</v>
      </c>
      <c r="JO445" s="1098">
        <f>IF(JO$9=$N445,#REF!,0)</f>
        <v>0</v>
      </c>
      <c r="JP445" s="1098">
        <f>IF(JP$9=$N445,#REF!,0)</f>
        <v>0</v>
      </c>
      <c r="JQ445" s="1098">
        <f>IF(JQ$9=$N445,#REF!,0)</f>
        <v>0</v>
      </c>
      <c r="JR445" s="1098">
        <f>IF(JR$9=$N445,#REF!,0)</f>
        <v>0</v>
      </c>
      <c r="JS445" s="1098">
        <f>IF(JS$9=$N445,#REF!,0)</f>
        <v>0</v>
      </c>
      <c r="JT445" s="1098">
        <f>IF(JT$9=$N445,#REF!,0)</f>
        <v>0</v>
      </c>
      <c r="JU445" s="1098">
        <f>IF(JU$9=$N445,#REF!,0)</f>
        <v>0</v>
      </c>
      <c r="JV445" s="1098">
        <f>IF(JV$9=$N445,#REF!,0)</f>
        <v>0</v>
      </c>
      <c r="JW445" s="1098">
        <f>IF(JW$9=$N445,#REF!,0)</f>
        <v>0</v>
      </c>
      <c r="JX445" s="681"/>
      <c r="JZ445" s="681">
        <f t="shared" si="1298"/>
        <v>0</v>
      </c>
      <c r="KA445" s="681">
        <f t="shared" si="1298"/>
        <v>0</v>
      </c>
      <c r="KB445" s="681">
        <f t="shared" si="1298"/>
        <v>0</v>
      </c>
      <c r="KC445" s="681">
        <f t="shared" si="1298"/>
        <v>0</v>
      </c>
      <c r="KD445" s="681">
        <f t="shared" si="1298"/>
        <v>0</v>
      </c>
      <c r="KE445" s="681">
        <f t="shared" si="1298"/>
        <v>0</v>
      </c>
      <c r="KF445" s="681">
        <f t="shared" si="1298"/>
        <v>0</v>
      </c>
      <c r="KG445" s="681">
        <f t="shared" si="1298"/>
        <v>0</v>
      </c>
      <c r="KH445" s="681">
        <f t="shared" si="1298"/>
        <v>0</v>
      </c>
      <c r="KI445" s="681">
        <f t="shared" si="1298"/>
        <v>0</v>
      </c>
      <c r="KJ445" s="681">
        <f t="shared" si="1298"/>
        <v>0</v>
      </c>
      <c r="KN445" s="1098">
        <f t="shared" si="1308"/>
        <v>0</v>
      </c>
      <c r="KO445" s="1098">
        <f t="shared" si="1308"/>
        <v>0</v>
      </c>
      <c r="KP445" s="1098">
        <f t="shared" si="1308"/>
        <v>0</v>
      </c>
      <c r="KQ445" s="1098">
        <f t="shared" si="1308"/>
        <v>0</v>
      </c>
      <c r="KR445" s="1098">
        <f t="shared" si="1308"/>
        <v>0</v>
      </c>
      <c r="KS445" s="1098">
        <f t="shared" si="1308"/>
        <v>0</v>
      </c>
      <c r="KT445" s="1098">
        <f t="shared" si="1308"/>
        <v>0</v>
      </c>
      <c r="KU445" s="1098">
        <f t="shared" si="1308"/>
        <v>0</v>
      </c>
      <c r="KV445" s="1098">
        <f t="shared" si="1308"/>
        <v>0</v>
      </c>
      <c r="KW445" s="1098">
        <f t="shared" si="1308"/>
        <v>0</v>
      </c>
      <c r="KX445" s="1098">
        <f t="shared" si="1308"/>
        <v>0</v>
      </c>
      <c r="KY445" s="1098">
        <f t="shared" si="1308"/>
        <v>0</v>
      </c>
      <c r="KZ445" s="1098">
        <f t="shared" si="1308"/>
        <v>0</v>
      </c>
      <c r="LA445" s="1098">
        <f t="shared" si="1308"/>
        <v>0</v>
      </c>
      <c r="LB445" s="1098">
        <f t="shared" si="1308"/>
        <v>0</v>
      </c>
      <c r="LC445" s="1098">
        <f t="shared" si="1303"/>
        <v>0</v>
      </c>
      <c r="LD445" s="1098">
        <f t="shared" si="1303"/>
        <v>0</v>
      </c>
      <c r="LE445" s="1098">
        <f t="shared" si="1303"/>
        <v>0</v>
      </c>
      <c r="LF445" s="1098">
        <f t="shared" si="1303"/>
        <v>0</v>
      </c>
      <c r="LG445" s="1098">
        <f t="shared" si="1303"/>
        <v>0</v>
      </c>
      <c r="LH445" s="1098">
        <f t="shared" si="1303"/>
        <v>0</v>
      </c>
      <c r="LI445" s="1098">
        <f t="shared" si="1303"/>
        <v>0</v>
      </c>
      <c r="LJ445" s="1098">
        <f t="shared" si="1303"/>
        <v>0</v>
      </c>
      <c r="LK445" s="1098">
        <f t="shared" si="1303"/>
        <v>0</v>
      </c>
      <c r="LL445" s="1098">
        <f t="shared" si="1303"/>
        <v>0</v>
      </c>
      <c r="LM445" s="1098">
        <f t="shared" si="1303"/>
        <v>0</v>
      </c>
      <c r="LN445" s="1098">
        <f t="shared" si="1303"/>
        <v>0</v>
      </c>
      <c r="LO445" s="1098">
        <f t="shared" si="1303"/>
        <v>0</v>
      </c>
      <c r="LP445" s="1098">
        <f t="shared" si="1303"/>
        <v>0</v>
      </c>
      <c r="LQ445" s="1098">
        <f t="shared" si="1303"/>
        <v>0</v>
      </c>
      <c r="LR445" s="1098">
        <f t="shared" si="1303"/>
        <v>0</v>
      </c>
      <c r="LS445" s="1098">
        <f t="shared" si="1106"/>
        <v>0</v>
      </c>
    </row>
    <row r="446" spans="1:331" s="680" customFormat="1" ht="20.100000000000001" customHeight="1" x14ac:dyDescent="0.35">
      <c r="A446" s="708" t="s">
        <v>496</v>
      </c>
      <c r="B446" s="708" t="s">
        <v>672</v>
      </c>
      <c r="C446" s="536"/>
      <c r="D446" s="708"/>
      <c r="E446" s="708"/>
      <c r="F446" s="708" t="s">
        <v>8</v>
      </c>
      <c r="G446" s="708" t="s">
        <v>9</v>
      </c>
      <c r="H446" s="708"/>
      <c r="I446" s="708"/>
      <c r="J446" s="708"/>
      <c r="K446" s="549"/>
      <c r="L446" s="554" t="s">
        <v>669</v>
      </c>
      <c r="M446" s="554"/>
      <c r="N446" s="554"/>
      <c r="O446" s="1370"/>
      <c r="P446" s="424" t="e">
        <f t="shared" ref="P446:V446" si="1314">SUM(P447)</f>
        <v>#REF!</v>
      </c>
      <c r="Q446" s="424" t="e">
        <f t="shared" si="1314"/>
        <v>#REF!</v>
      </c>
      <c r="R446" s="424" t="e">
        <f t="shared" si="1314"/>
        <v>#REF!</v>
      </c>
      <c r="S446" s="424" t="e">
        <f t="shared" si="1314"/>
        <v>#REF!</v>
      </c>
      <c r="T446" s="424" t="e">
        <f t="shared" si="1314"/>
        <v>#REF!</v>
      </c>
      <c r="U446" s="424" t="e">
        <f t="shared" si="1314"/>
        <v>#REF!</v>
      </c>
      <c r="V446" s="424" t="e">
        <f t="shared" si="1314"/>
        <v>#REF!</v>
      </c>
      <c r="W446" s="424" t="e">
        <f>(V446/T446)*100</f>
        <v>#REF!</v>
      </c>
      <c r="X446" s="424" t="e">
        <f>SUM(X447)</f>
        <v>#REF!</v>
      </c>
      <c r="Y446" s="424" t="e">
        <f>SUM(Y447)</f>
        <v>#REF!</v>
      </c>
      <c r="Z446" s="424" t="e">
        <f>SUM(Z447)</f>
        <v>#REF!</v>
      </c>
      <c r="AA446" s="424" t="e">
        <f>SUM(AG447)</f>
        <v>#REF!</v>
      </c>
      <c r="AB446" s="424" t="e">
        <f>SUM(AB447)</f>
        <v>#REF!</v>
      </c>
      <c r="AC446" s="424" t="e">
        <f>SUM(AC447)</f>
        <v>#REF!</v>
      </c>
      <c r="AD446" s="424" t="e">
        <f>SUM(AD447)</f>
        <v>#REF!</v>
      </c>
      <c r="AE446" s="424" t="e">
        <f>(AD446/AC446)*100</f>
        <v>#REF!</v>
      </c>
      <c r="AF446" s="424" t="e">
        <f t="shared" ref="AF446:AQ446" si="1315">SUM(AF447)</f>
        <v>#REF!</v>
      </c>
      <c r="AG446" s="424" t="e">
        <f t="shared" si="1315"/>
        <v>#REF!</v>
      </c>
      <c r="AH446" s="424" t="e">
        <f t="shared" si="1315"/>
        <v>#REF!</v>
      </c>
      <c r="AI446" s="424" t="e">
        <f t="shared" si="1315"/>
        <v>#REF!</v>
      </c>
      <c r="AJ446" s="424" t="e">
        <f t="shared" si="1315"/>
        <v>#REF!</v>
      </c>
      <c r="AK446" s="424" t="e">
        <f t="shared" si="1315"/>
        <v>#REF!</v>
      </c>
      <c r="AL446" s="424" t="e">
        <f t="shared" si="1315"/>
        <v>#REF!</v>
      </c>
      <c r="AM446" s="424" t="e">
        <f t="shared" si="1315"/>
        <v>#REF!</v>
      </c>
      <c r="AN446" s="118" t="e">
        <f t="shared" si="1315"/>
        <v>#REF!</v>
      </c>
      <c r="AO446" s="118" t="e">
        <f t="shared" si="1315"/>
        <v>#REF!</v>
      </c>
      <c r="AP446" s="118" t="e">
        <f t="shared" si="1315"/>
        <v>#REF!</v>
      </c>
      <c r="AQ446" s="118" t="e">
        <f t="shared" si="1315"/>
        <v>#REF!</v>
      </c>
      <c r="AR446" s="118">
        <f>AR447</f>
        <v>0</v>
      </c>
      <c r="AS446" s="118" t="e">
        <f>AR446/AN446*100</f>
        <v>#REF!</v>
      </c>
      <c r="AT446" s="118" t="e">
        <f>AR446/AP446*100</f>
        <v>#REF!</v>
      </c>
      <c r="AU446" s="118" t="e">
        <f>SUM(AU447)</f>
        <v>#REF!</v>
      </c>
      <c r="AV446" s="118">
        <f t="shared" ref="AV446:BK446" si="1316">AV447</f>
        <v>0</v>
      </c>
      <c r="AW446" s="118">
        <f t="shared" si="1316"/>
        <v>0</v>
      </c>
      <c r="AX446" s="118">
        <f t="shared" si="1316"/>
        <v>0</v>
      </c>
      <c r="AY446" s="118">
        <f t="shared" si="1316"/>
        <v>0</v>
      </c>
      <c r="AZ446" s="118">
        <f t="shared" si="1316"/>
        <v>0</v>
      </c>
      <c r="BA446" s="118">
        <f t="shared" si="1316"/>
        <v>0</v>
      </c>
      <c r="BB446" s="118">
        <f t="shared" si="1316"/>
        <v>0</v>
      </c>
      <c r="BC446" s="118">
        <f t="shared" si="1316"/>
        <v>0</v>
      </c>
      <c r="BD446" s="118">
        <f t="shared" si="1316"/>
        <v>0</v>
      </c>
      <c r="BE446" s="118">
        <f t="shared" si="1316"/>
        <v>0</v>
      </c>
      <c r="BF446" s="118">
        <f t="shared" si="1316"/>
        <v>0</v>
      </c>
      <c r="BG446" s="118">
        <f t="shared" si="1316"/>
        <v>0</v>
      </c>
      <c r="BH446" s="118">
        <f t="shared" si="1316"/>
        <v>0</v>
      </c>
      <c r="BI446" s="118">
        <f t="shared" si="1316"/>
        <v>0</v>
      </c>
      <c r="BJ446" s="118">
        <f t="shared" si="1316"/>
        <v>0</v>
      </c>
      <c r="BK446" s="118">
        <f t="shared" si="1316"/>
        <v>0</v>
      </c>
      <c r="BL446" s="118">
        <f>IFERROR(BK446/BJ446*100,)</f>
        <v>0</v>
      </c>
      <c r="BM446" s="118"/>
      <c r="BN446" s="118"/>
      <c r="BO446" s="118">
        <f>BO447</f>
        <v>0</v>
      </c>
      <c r="BP446" s="118"/>
      <c r="BQ446" s="118"/>
      <c r="BR446" s="118">
        <f>BR447</f>
        <v>0</v>
      </c>
      <c r="BS446" s="118">
        <f>BS447</f>
        <v>0</v>
      </c>
      <c r="BT446" s="118">
        <f>BT447</f>
        <v>0</v>
      </c>
      <c r="BU446" s="118">
        <f>BU447</f>
        <v>0</v>
      </c>
      <c r="BV446" s="118">
        <f>BV447</f>
        <v>0</v>
      </c>
      <c r="BW446" s="118"/>
      <c r="BX446" s="118"/>
      <c r="BY446" s="118">
        <f>BY447</f>
        <v>0</v>
      </c>
      <c r="BZ446" s="118">
        <f>BZ447</f>
        <v>53503.360000000001</v>
      </c>
      <c r="CA446" s="118">
        <f t="shared" si="1207"/>
        <v>0</v>
      </c>
      <c r="CB446" s="118">
        <f t="shared" si="1208"/>
        <v>0</v>
      </c>
      <c r="CC446" s="118">
        <f>CC447</f>
        <v>0</v>
      </c>
      <c r="CD446" s="118">
        <f>CD447</f>
        <v>0</v>
      </c>
      <c r="CE446" s="118">
        <f>CE447</f>
        <v>38662.800000000003</v>
      </c>
      <c r="CF446" s="118">
        <f>CF447</f>
        <v>4102.5</v>
      </c>
      <c r="CG446" s="118">
        <f t="shared" si="1311"/>
        <v>10.610974890592505</v>
      </c>
      <c r="CH446" s="118">
        <f>CH447</f>
        <v>11537.199999999997</v>
      </c>
      <c r="CI446" s="118">
        <f>CI447</f>
        <v>50200</v>
      </c>
      <c r="CJ446" s="118"/>
      <c r="CK446" s="118">
        <f t="shared" si="1312"/>
        <v>0</v>
      </c>
      <c r="CL446" s="118">
        <f>CL447</f>
        <v>0</v>
      </c>
      <c r="CM446" s="118">
        <f>CM447</f>
        <v>50200</v>
      </c>
      <c r="CN446" s="118"/>
      <c r="CO446" s="118">
        <f t="shared" si="1313"/>
        <v>0</v>
      </c>
      <c r="CP446" s="118">
        <f>CP447</f>
        <v>0</v>
      </c>
      <c r="CQ446" s="118">
        <f>CQ447</f>
        <v>50200</v>
      </c>
      <c r="CR446" s="118">
        <f>CR447</f>
        <v>31408.74</v>
      </c>
      <c r="CS446" s="118">
        <f>IFERROR(CR446/CQ446*100,)</f>
        <v>62.567211155378487</v>
      </c>
      <c r="CT446" s="118">
        <f>CT447</f>
        <v>31369.360000000001</v>
      </c>
      <c r="CU446" s="118">
        <f>CU447</f>
        <v>81569.36</v>
      </c>
      <c r="CV446" s="118">
        <f>CV447</f>
        <v>31408.74</v>
      </c>
      <c r="CW446" s="118">
        <f>IFERROR(CV446/CU446*100,)</f>
        <v>38.50556140197741</v>
      </c>
      <c r="CX446" s="118">
        <f t="shared" ref="CX446:DH446" si="1317">CX447</f>
        <v>0</v>
      </c>
      <c r="CY446" s="118">
        <f t="shared" si="1317"/>
        <v>81569.36</v>
      </c>
      <c r="CZ446" s="118">
        <f t="shared" si="1317"/>
        <v>52100</v>
      </c>
      <c r="DA446" s="118">
        <f t="shared" si="1317"/>
        <v>52100</v>
      </c>
      <c r="DB446" s="118">
        <f t="shared" si="1317"/>
        <v>28236.14</v>
      </c>
      <c r="DC446" s="118">
        <f>DC447</f>
        <v>66411.27</v>
      </c>
      <c r="DD446" s="118">
        <f>IFERROR(DC446/DB446*100,)</f>
        <v>235.19953506392875</v>
      </c>
      <c r="DE446" s="118">
        <f>IFERROR(DC446/DK446*100,)</f>
        <v>67.422609137055844</v>
      </c>
      <c r="DF446" s="118">
        <f>DF447</f>
        <v>79325.94</v>
      </c>
      <c r="DG446" s="118">
        <f t="shared" si="1317"/>
        <v>68500</v>
      </c>
      <c r="DH446" s="118">
        <f t="shared" si="1317"/>
        <v>22569.219999999998</v>
      </c>
      <c r="DI446" s="118">
        <f>IFERROR(DH446/DG446*100,)</f>
        <v>32.947766423357663</v>
      </c>
      <c r="DJ446" s="118">
        <f>DJ447</f>
        <v>30000</v>
      </c>
      <c r="DK446" s="118">
        <f>DK447</f>
        <v>98500</v>
      </c>
      <c r="DL446" s="118">
        <f>IFERROR(DF446/DK446*100,)</f>
        <v>80.533949238578685</v>
      </c>
      <c r="DM446" s="118">
        <f>DM447</f>
        <v>0</v>
      </c>
      <c r="DN446" s="118">
        <f>DN447</f>
        <v>98500</v>
      </c>
      <c r="DO446" s="118">
        <f>DO447</f>
        <v>66411.27</v>
      </c>
      <c r="DP446" s="118">
        <f>IFERROR(DO446/DN446*100,)</f>
        <v>67.422609137055844</v>
      </c>
      <c r="DQ446" s="118">
        <f>DQ447</f>
        <v>15600</v>
      </c>
      <c r="DR446" s="118">
        <f>DR447</f>
        <v>114100</v>
      </c>
      <c r="DS446" s="118">
        <f>DS447</f>
        <v>83909.8</v>
      </c>
      <c r="DT446" s="118">
        <f>IFERROR(DS446/DR446*100,)</f>
        <v>73.540578439964946</v>
      </c>
      <c r="DU446" s="118">
        <f t="shared" ref="DU446:EB446" si="1318">DU447</f>
        <v>-11100</v>
      </c>
      <c r="DV446" s="118">
        <f t="shared" si="1318"/>
        <v>103000</v>
      </c>
      <c r="DW446" s="118">
        <f t="shared" si="1318"/>
        <v>96000</v>
      </c>
      <c r="DX446" s="118">
        <f t="shared" si="1318"/>
        <v>100000</v>
      </c>
      <c r="DY446" s="118">
        <f t="shared" si="1318"/>
        <v>100000</v>
      </c>
      <c r="DZ446" s="118">
        <f>DZ447</f>
        <v>66411.27</v>
      </c>
      <c r="EA446" s="118">
        <f t="shared" si="1318"/>
        <v>96000</v>
      </c>
      <c r="EB446" s="118">
        <f t="shared" si="1318"/>
        <v>10365.65</v>
      </c>
      <c r="EC446" s="118">
        <f>IFERROR(EB446/EA446*100,)</f>
        <v>10.797552083333333</v>
      </c>
      <c r="ED446" s="118">
        <f>ED447</f>
        <v>-17000</v>
      </c>
      <c r="EE446" s="118">
        <f>EE447</f>
        <v>79000</v>
      </c>
      <c r="EF446" s="118">
        <f>EF447</f>
        <v>0</v>
      </c>
      <c r="EG446" s="118">
        <f>IFERROR(EF446/EE446*100,)</f>
        <v>0</v>
      </c>
      <c r="EH446" s="118" t="e">
        <f>EH447</f>
        <v>#REF!</v>
      </c>
      <c r="EI446" s="118">
        <f>IFERROR(#REF!/DZ446*100,)</f>
        <v>0</v>
      </c>
      <c r="EJ446" s="118">
        <f>IFERROR(#REF!/#REF!*100,)</f>
        <v>0</v>
      </c>
      <c r="EK446" s="118">
        <f t="shared" ref="EK446:EM446" si="1319">EK447</f>
        <v>95000</v>
      </c>
      <c r="EL446" s="118">
        <f t="shared" si="1319"/>
        <v>95000</v>
      </c>
      <c r="EM446" s="118">
        <f t="shared" si="1319"/>
        <v>95000</v>
      </c>
      <c r="EN446" s="945"/>
      <c r="EO446" s="945"/>
      <c r="EP446" s="945"/>
      <c r="EQ446" s="945"/>
      <c r="ER446" s="945"/>
      <c r="ES446" s="146">
        <f t="shared" si="1269"/>
        <v>0</v>
      </c>
      <c r="EW446" s="713"/>
      <c r="EX446" s="739">
        <f>IF(EX$9=$K446,#REF!,0)</f>
        <v>0</v>
      </c>
      <c r="EY446" s="739">
        <f>IF(EY$9=$K446,#REF!,0)</f>
        <v>0</v>
      </c>
      <c r="EZ446" s="739">
        <f>IF(EZ$9=$K446,#REF!,0)</f>
        <v>0</v>
      </c>
      <c r="FA446" s="739">
        <f>IF(FA$9=$K446,#REF!,0)</f>
        <v>0</v>
      </c>
      <c r="FB446" s="739">
        <f>IF(FB$9=$K446,#REF!,0)</f>
        <v>0</v>
      </c>
      <c r="FC446" s="739">
        <f>IF(FC$9=$K446,#REF!,0)</f>
        <v>0</v>
      </c>
      <c r="FD446" s="739">
        <f>IF(FD$9=$K446,#REF!,0)</f>
        <v>0</v>
      </c>
      <c r="FE446" s="739">
        <f>IF(FE$9=$K446,#REF!,0)</f>
        <v>0</v>
      </c>
      <c r="FF446" s="739">
        <f>IF(FF$9=$K446,#REF!,0)</f>
        <v>0</v>
      </c>
      <c r="FG446" s="739">
        <f>IF(FG$9=$K446,#REF!,0)</f>
        <v>0</v>
      </c>
      <c r="FH446" s="739">
        <f>IF(FH$9=$K446,#REF!,0)</f>
        <v>0</v>
      </c>
      <c r="FI446" s="739">
        <f>IF(FI$9=$K446,#REF!,0)</f>
        <v>0</v>
      </c>
      <c r="FJ446" s="739">
        <f>IF(FJ$9=$K446,#REF!,0)</f>
        <v>0</v>
      </c>
      <c r="FK446" s="739">
        <f>IF(FK$9=$K446,#REF!,0)</f>
        <v>0</v>
      </c>
      <c r="FL446" s="739">
        <f>IF(FL$9=$K446,#REF!,0)</f>
        <v>0</v>
      </c>
      <c r="FM446" s="739">
        <f>IF(FM$9=$K446,#REF!,0)</f>
        <v>0</v>
      </c>
      <c r="FN446" s="739">
        <f>IF(FN$9=$K446,#REF!,0)</f>
        <v>0</v>
      </c>
      <c r="FO446" s="739">
        <f>IF(FO$9=$K446,#REF!,0)</f>
        <v>0</v>
      </c>
      <c r="FP446" s="739">
        <f>IF(FP$9=$K446,#REF!,0)</f>
        <v>0</v>
      </c>
      <c r="FQ446" s="739">
        <f>IF(FQ$9=$K446,#REF!,0)</f>
        <v>0</v>
      </c>
      <c r="FS446" s="1097"/>
      <c r="FT446" s="713"/>
      <c r="FU446" s="739">
        <f t="shared" si="1309"/>
        <v>0</v>
      </c>
      <c r="FV446" s="739">
        <f t="shared" si="1309"/>
        <v>0</v>
      </c>
      <c r="FW446" s="739">
        <f t="shared" si="1309"/>
        <v>0</v>
      </c>
      <c r="FX446" s="739">
        <f t="shared" si="1309"/>
        <v>0</v>
      </c>
      <c r="FY446" s="739">
        <f t="shared" si="1309"/>
        <v>0</v>
      </c>
      <c r="FZ446" s="739">
        <f t="shared" si="1309"/>
        <v>0</v>
      </c>
      <c r="GA446" s="739">
        <f t="shared" si="1309"/>
        <v>0</v>
      </c>
      <c r="GB446" s="739">
        <f t="shared" si="1309"/>
        <v>0</v>
      </c>
      <c r="GC446" s="739">
        <f t="shared" si="1309"/>
        <v>0</v>
      </c>
      <c r="GD446" s="739">
        <f t="shared" si="1309"/>
        <v>0</v>
      </c>
      <c r="GE446" s="739">
        <f t="shared" si="1310"/>
        <v>0</v>
      </c>
      <c r="GF446" s="739">
        <f t="shared" si="1310"/>
        <v>0</v>
      </c>
      <c r="GG446" s="739">
        <f t="shared" si="1310"/>
        <v>0</v>
      </c>
      <c r="GH446" s="739">
        <f t="shared" si="1310"/>
        <v>0</v>
      </c>
      <c r="GI446" s="739">
        <f t="shared" si="1310"/>
        <v>0</v>
      </c>
      <c r="GJ446" s="739">
        <f t="shared" si="1310"/>
        <v>0</v>
      </c>
      <c r="GK446" s="739">
        <f t="shared" si="1310"/>
        <v>0</v>
      </c>
      <c r="GL446" s="739">
        <f t="shared" si="1310"/>
        <v>0</v>
      </c>
      <c r="GM446" s="739">
        <f t="shared" si="1310"/>
        <v>0</v>
      </c>
      <c r="GN446" s="739">
        <f t="shared" si="1310"/>
        <v>0</v>
      </c>
      <c r="GO446" s="1097"/>
      <c r="GP446" s="713"/>
      <c r="GQ446" s="1098">
        <f>IF(GQ$9=$N446,#REF!,0)</f>
        <v>0</v>
      </c>
      <c r="GR446" s="1098">
        <f>IF(GR$9=$N446,#REF!,0)</f>
        <v>0</v>
      </c>
      <c r="GS446" s="1098">
        <f>IF(GS$9=$N446,#REF!,0)</f>
        <v>0</v>
      </c>
      <c r="GT446" s="1098">
        <f>IF(GT$9=$N446,#REF!,0)</f>
        <v>0</v>
      </c>
      <c r="GU446" s="1098">
        <f>IF(GU$9=$N446,#REF!,0)</f>
        <v>0</v>
      </c>
      <c r="GV446" s="1098">
        <f>IF(GV$9=$N446,#REF!,0)</f>
        <v>0</v>
      </c>
      <c r="GW446" s="1098">
        <f>IF(GW$9=$N446,#REF!,0)</f>
        <v>0</v>
      </c>
      <c r="GX446" s="1098">
        <f>IF(GX$9=$N446,#REF!,0)</f>
        <v>0</v>
      </c>
      <c r="GY446" s="1098">
        <f>IF(GY$9=$N446,#REF!,0)</f>
        <v>0</v>
      </c>
      <c r="GZ446" s="1098">
        <f>IF(GZ$9=$N446,#REF!,0)</f>
        <v>0</v>
      </c>
      <c r="HA446" s="1098">
        <f>IF(HA$9=$N446,#REF!,0)</f>
        <v>0</v>
      </c>
      <c r="HB446" s="1098">
        <f>IF(HB$9=$N446,#REF!,0)</f>
        <v>0</v>
      </c>
      <c r="HC446" s="1098">
        <f>IF(HC$9=$N446,#REF!,0)</f>
        <v>0</v>
      </c>
      <c r="HD446" s="1098">
        <f>IF(HD$9=$N446,#REF!,0)</f>
        <v>0</v>
      </c>
      <c r="HE446" s="1098">
        <f>IF(HE$9=$N446,#REF!,0)</f>
        <v>0</v>
      </c>
      <c r="HF446" s="1098">
        <f>IF(HF$9=$N446,#REF!,0)</f>
        <v>0</v>
      </c>
      <c r="HG446" s="1098">
        <f>IF(HG$9=$N446,#REF!,0)</f>
        <v>0</v>
      </c>
      <c r="HH446" s="1098">
        <f>IF(HH$9=$N446,#REF!,0)</f>
        <v>0</v>
      </c>
      <c r="HI446" s="1098">
        <f>IF(HI$9=$N446,#REF!,0)</f>
        <v>0</v>
      </c>
      <c r="HJ446" s="1098">
        <f>IF(HJ$9=$N446,#REF!,0)</f>
        <v>0</v>
      </c>
      <c r="HK446" s="1098">
        <f>IF(HK$9=$N446,#REF!,0)</f>
        <v>0</v>
      </c>
      <c r="HL446" s="1098">
        <f>IF(HL$9=$N446,#REF!,0)</f>
        <v>0</v>
      </c>
      <c r="HM446" s="1098">
        <f>IF(HM$9=$N446,#REF!,0)</f>
        <v>0</v>
      </c>
      <c r="HN446" s="1098">
        <f>IF(HN$9=$N446,#REF!,0)</f>
        <v>0</v>
      </c>
      <c r="HO446" s="1098">
        <f>IF(HO$9=$N446,#REF!,0)</f>
        <v>0</v>
      </c>
      <c r="HP446" s="1098">
        <f>IF(HP$9=$N446,#REF!,0)</f>
        <v>0</v>
      </c>
      <c r="HQ446" s="1098">
        <f>IF(HQ$9=$N446,#REF!,0)</f>
        <v>0</v>
      </c>
      <c r="HR446" s="1098">
        <f>IF(HR$9=$N446,#REF!,0)</f>
        <v>0</v>
      </c>
      <c r="HS446" s="1098">
        <f>IF(HS$9=$N446,#REF!,0)</f>
        <v>0</v>
      </c>
      <c r="HT446" s="1098">
        <f>IF(HT$9=$N446,#REF!,0)</f>
        <v>0</v>
      </c>
      <c r="HU446" s="1098">
        <f>IF(HU$9=$N446,#REF!,0)</f>
        <v>0</v>
      </c>
      <c r="HV446" s="1098">
        <f>IF(HV$9=$N446,#REF!,0)</f>
        <v>0</v>
      </c>
      <c r="HW446" s="1098">
        <f>IF(HW$9=$N446,#REF!,0)</f>
        <v>0</v>
      </c>
      <c r="HX446" s="1098">
        <f>IF(HX$9=$N446,#REF!,0)</f>
        <v>0</v>
      </c>
      <c r="HY446" s="1098">
        <f>IF(HY$9=$N446,#REF!,0)</f>
        <v>0</v>
      </c>
      <c r="HZ446" s="1098">
        <f>IF(HZ$9=$N446,#REF!,0)</f>
        <v>0</v>
      </c>
      <c r="IA446" s="1098">
        <f>IF(IA$9=$N446,#REF!,0)</f>
        <v>0</v>
      </c>
      <c r="IB446" s="1098">
        <f>IF(IB$9=$N446,#REF!,0)</f>
        <v>0</v>
      </c>
      <c r="IC446" s="1098">
        <f>IF(IC$9=$N446,#REF!,0)</f>
        <v>0</v>
      </c>
      <c r="ID446" s="1098">
        <f>IF(ID$9=$N446,#REF!,0)</f>
        <v>0</v>
      </c>
      <c r="IE446" s="1098">
        <f>IF(IE$9=$N446,#REF!,0)</f>
        <v>0</v>
      </c>
      <c r="IF446" s="1098">
        <f>IF(IF$9=$N446,#REF!,0)</f>
        <v>0</v>
      </c>
      <c r="IG446" s="1098">
        <f>IF(IG$9=$N446,#REF!,0)</f>
        <v>0</v>
      </c>
      <c r="IH446" s="1098">
        <f>IF(IH$9=$N446,#REF!,0)</f>
        <v>0</v>
      </c>
      <c r="II446" s="1098">
        <f>IF(II$9=$N446,#REF!,0)</f>
        <v>0</v>
      </c>
      <c r="IJ446" s="1098">
        <f>IF(IJ$9=$N446,#REF!,0)</f>
        <v>0</v>
      </c>
      <c r="IK446" s="1098">
        <f>IF(IK$9=$N446,#REF!,0)</f>
        <v>0</v>
      </c>
      <c r="IL446" s="1098">
        <f>IF(IL$9=$N446,#REF!,0)</f>
        <v>0</v>
      </c>
      <c r="IM446" s="1098">
        <f>IF(IM$9=$N446,#REF!,0)</f>
        <v>0</v>
      </c>
      <c r="IN446" s="1098">
        <f>IF(IN$9=$N446,#REF!,0)</f>
        <v>0</v>
      </c>
      <c r="IO446" s="1098">
        <f>IF(IO$9=$N446,#REF!,0)</f>
        <v>0</v>
      </c>
      <c r="IP446" s="1098">
        <f>IF(IP$9=$N446,#REF!,0)</f>
        <v>0</v>
      </c>
      <c r="IQ446" s="1098">
        <f>IF(IQ$9=$N446,#REF!,0)</f>
        <v>0</v>
      </c>
      <c r="IR446" s="1098">
        <f>IF(IR$9=$N446,#REF!,0)</f>
        <v>0</v>
      </c>
      <c r="IS446" s="1098">
        <f>IF(IS$9=$N446,#REF!,0)</f>
        <v>0</v>
      </c>
      <c r="IT446" s="1098">
        <f>IF(IT$9=$N446,#REF!,0)</f>
        <v>0</v>
      </c>
      <c r="IU446" s="1098">
        <f>IF(IU$9=$N446,#REF!,0)</f>
        <v>0</v>
      </c>
      <c r="IV446" s="1098">
        <f>IF(IV$9=$N446,#REF!,0)</f>
        <v>0</v>
      </c>
      <c r="IW446" s="1098">
        <f>IF(IW$9=$N446,#REF!,0)</f>
        <v>0</v>
      </c>
      <c r="IX446" s="1098">
        <f>IF(IX$9=$N446,#REF!,0)</f>
        <v>0</v>
      </c>
      <c r="IY446" s="1098">
        <f>IF(IY$9=$N446,#REF!,0)</f>
        <v>0</v>
      </c>
      <c r="IZ446" s="1098">
        <f>IF(IZ$9=$N446,#REF!,0)</f>
        <v>0</v>
      </c>
      <c r="JA446" s="1098">
        <f>IF(JA$9=$N446,#REF!,0)</f>
        <v>0</v>
      </c>
      <c r="JB446" s="1098">
        <f>IF(JB$9=$N446,#REF!,0)</f>
        <v>0</v>
      </c>
      <c r="JC446" s="1098">
        <f>IF(JC$9=$N446,#REF!,0)</f>
        <v>0</v>
      </c>
      <c r="JD446" s="1098">
        <f>IF(JD$9=$N446,#REF!,0)</f>
        <v>0</v>
      </c>
      <c r="JE446" s="1098">
        <f>IF(JE$9=$N446,#REF!,0)</f>
        <v>0</v>
      </c>
      <c r="JF446" s="1098">
        <f>IF(JF$9=$N446,#REF!,0)</f>
        <v>0</v>
      </c>
      <c r="JG446" s="1098">
        <f>IF(JG$9=$N446,#REF!,0)</f>
        <v>0</v>
      </c>
      <c r="JH446" s="1098">
        <f>IF(JH$9=$N446,#REF!,0)</f>
        <v>0</v>
      </c>
      <c r="JI446" s="1098">
        <f>IF(JI$9=$N446,#REF!,0)</f>
        <v>0</v>
      </c>
      <c r="JJ446" s="1098">
        <f>IF(JJ$9=$N446,#REF!,0)</f>
        <v>0</v>
      </c>
      <c r="JK446" s="1098">
        <f>IF(JK$9=$N446,#REF!,0)</f>
        <v>0</v>
      </c>
      <c r="JL446" s="1098">
        <f>IF(JL$9=$N446,#REF!,0)</f>
        <v>0</v>
      </c>
      <c r="JM446" s="1098">
        <f>IF(JM$9=$N446,#REF!,0)</f>
        <v>0</v>
      </c>
      <c r="JN446" s="1098">
        <f>IF(JN$9=$N446,#REF!,0)</f>
        <v>0</v>
      </c>
      <c r="JO446" s="1098">
        <f>IF(JO$9=$N446,#REF!,0)</f>
        <v>0</v>
      </c>
      <c r="JP446" s="1098">
        <f>IF(JP$9=$N446,#REF!,0)</f>
        <v>0</v>
      </c>
      <c r="JQ446" s="1098">
        <f>IF(JQ$9=$N446,#REF!,0)</f>
        <v>0</v>
      </c>
      <c r="JR446" s="1098">
        <f>IF(JR$9=$N446,#REF!,0)</f>
        <v>0</v>
      </c>
      <c r="JS446" s="1098">
        <f>IF(JS$9=$N446,#REF!,0)</f>
        <v>0</v>
      </c>
      <c r="JT446" s="1098">
        <f>IF(JT$9=$N446,#REF!,0)</f>
        <v>0</v>
      </c>
      <c r="JU446" s="1098">
        <f>IF(JU$9=$N446,#REF!,0)</f>
        <v>0</v>
      </c>
      <c r="JV446" s="1098">
        <f>IF(JV$9=$N446,#REF!,0)</f>
        <v>0</v>
      </c>
      <c r="JW446" s="1098">
        <f>IF(JW$9=$N446,#REF!,0)</f>
        <v>0</v>
      </c>
      <c r="JX446" s="681"/>
      <c r="JY446" s="713"/>
      <c r="JZ446" s="681">
        <f t="shared" ref="JZ446:KJ455" si="1320">IF(JZ$9=$L446,$DY446,0)</f>
        <v>0</v>
      </c>
      <c r="KA446" s="681">
        <f t="shared" si="1320"/>
        <v>0</v>
      </c>
      <c r="KB446" s="681">
        <f t="shared" si="1320"/>
        <v>0</v>
      </c>
      <c r="KC446" s="681">
        <f t="shared" si="1320"/>
        <v>0</v>
      </c>
      <c r="KD446" s="681">
        <f t="shared" si="1320"/>
        <v>0</v>
      </c>
      <c r="KE446" s="681">
        <f t="shared" si="1320"/>
        <v>0</v>
      </c>
      <c r="KF446" s="681">
        <f t="shared" si="1320"/>
        <v>0</v>
      </c>
      <c r="KG446" s="681">
        <f t="shared" si="1320"/>
        <v>0</v>
      </c>
      <c r="KH446" s="681">
        <f t="shared" si="1320"/>
        <v>0</v>
      </c>
      <c r="KI446" s="681">
        <f t="shared" si="1320"/>
        <v>0</v>
      </c>
      <c r="KJ446" s="681">
        <f t="shared" si="1320"/>
        <v>0</v>
      </c>
      <c r="KN446" s="1098">
        <f t="shared" si="1308"/>
        <v>0</v>
      </c>
      <c r="KO446" s="1098">
        <f t="shared" si="1308"/>
        <v>0</v>
      </c>
      <c r="KP446" s="1098">
        <f t="shared" si="1308"/>
        <v>0</v>
      </c>
      <c r="KQ446" s="1098">
        <f t="shared" si="1308"/>
        <v>0</v>
      </c>
      <c r="KR446" s="1098">
        <f t="shared" si="1308"/>
        <v>0</v>
      </c>
      <c r="KS446" s="1098">
        <f t="shared" si="1308"/>
        <v>0</v>
      </c>
      <c r="KT446" s="1098">
        <f t="shared" si="1308"/>
        <v>0</v>
      </c>
      <c r="KU446" s="1098">
        <f t="shared" si="1308"/>
        <v>0</v>
      </c>
      <c r="KV446" s="1098">
        <f t="shared" si="1308"/>
        <v>0</v>
      </c>
      <c r="KW446" s="1098">
        <f t="shared" si="1308"/>
        <v>0</v>
      </c>
      <c r="KX446" s="1098">
        <f t="shared" si="1308"/>
        <v>0</v>
      </c>
      <c r="KY446" s="1098">
        <f t="shared" si="1308"/>
        <v>0</v>
      </c>
      <c r="KZ446" s="1098">
        <f t="shared" si="1308"/>
        <v>0</v>
      </c>
      <c r="LA446" s="1098">
        <f t="shared" si="1308"/>
        <v>0</v>
      </c>
      <c r="LB446" s="1098">
        <f t="shared" si="1308"/>
        <v>0</v>
      </c>
      <c r="LC446" s="1098">
        <f t="shared" si="1303"/>
        <v>0</v>
      </c>
      <c r="LD446" s="1098">
        <f t="shared" si="1303"/>
        <v>0</v>
      </c>
      <c r="LE446" s="1098">
        <f t="shared" si="1303"/>
        <v>0</v>
      </c>
      <c r="LF446" s="1098">
        <f t="shared" si="1303"/>
        <v>0</v>
      </c>
      <c r="LG446" s="1098">
        <f t="shared" si="1303"/>
        <v>0</v>
      </c>
      <c r="LH446" s="1098">
        <f t="shared" si="1303"/>
        <v>0</v>
      </c>
      <c r="LI446" s="1098">
        <f t="shared" si="1303"/>
        <v>0</v>
      </c>
      <c r="LJ446" s="1098">
        <f t="shared" si="1303"/>
        <v>0</v>
      </c>
      <c r="LK446" s="1098">
        <f t="shared" si="1303"/>
        <v>0</v>
      </c>
      <c r="LL446" s="1098">
        <f t="shared" si="1303"/>
        <v>0</v>
      </c>
      <c r="LM446" s="1098">
        <f t="shared" si="1303"/>
        <v>0</v>
      </c>
      <c r="LN446" s="1098">
        <f t="shared" si="1303"/>
        <v>0</v>
      </c>
      <c r="LO446" s="1098">
        <f t="shared" si="1303"/>
        <v>0</v>
      </c>
      <c r="LP446" s="1098">
        <f t="shared" si="1303"/>
        <v>0</v>
      </c>
      <c r="LQ446" s="1098">
        <f t="shared" si="1303"/>
        <v>0</v>
      </c>
      <c r="LR446" s="1098">
        <f t="shared" si="1303"/>
        <v>0</v>
      </c>
      <c r="LS446" s="1098">
        <f t="shared" si="1106"/>
        <v>0</v>
      </c>
    </row>
    <row r="447" spans="1:331" s="680" customFormat="1" ht="19.5" customHeight="1" x14ac:dyDescent="0.35">
      <c r="A447" s="684" t="s">
        <v>407</v>
      </c>
      <c r="B447" s="683" t="s">
        <v>671</v>
      </c>
      <c r="C447" s="571"/>
      <c r="D447" s="683"/>
      <c r="E447" s="683"/>
      <c r="F447" s="684"/>
      <c r="G447" s="683"/>
      <c r="H447" s="683"/>
      <c r="I447" s="684"/>
      <c r="J447" s="684" t="s">
        <v>212</v>
      </c>
      <c r="K447" s="588"/>
      <c r="L447" s="548" t="s">
        <v>670</v>
      </c>
      <c r="M447" s="548"/>
      <c r="N447" s="548"/>
      <c r="O447" s="1349"/>
      <c r="P447" s="39" t="e">
        <f>SUM(#REF!)</f>
        <v>#REF!</v>
      </c>
      <c r="Q447" s="39" t="e">
        <f>SUM(#REF!)</f>
        <v>#REF!</v>
      </c>
      <c r="R447" s="39" t="e">
        <f>SUM(#REF!)</f>
        <v>#REF!</v>
      </c>
      <c r="S447" s="39" t="e">
        <f>SUM(#REF!)</f>
        <v>#REF!</v>
      </c>
      <c r="T447" s="39" t="e">
        <f>SUM(#REF!)</f>
        <v>#REF!</v>
      </c>
      <c r="U447" s="39" t="e">
        <f>SUM(#REF!)</f>
        <v>#REF!</v>
      </c>
      <c r="V447" s="39" t="e">
        <f>SUM(#REF!)</f>
        <v>#REF!</v>
      </c>
      <c r="W447" s="39" t="e">
        <f>(V447/T447)*100</f>
        <v>#REF!</v>
      </c>
      <c r="X447" s="39" t="e">
        <f>SUM(#REF!)</f>
        <v>#REF!</v>
      </c>
      <c r="Y447" s="39" t="e">
        <f>SUM(#REF!)</f>
        <v>#REF!</v>
      </c>
      <c r="Z447" s="39" t="e">
        <f>SUM(#REF!)</f>
        <v>#REF!</v>
      </c>
      <c r="AA447" s="39" t="e">
        <f>SUM(#REF!)</f>
        <v>#REF!</v>
      </c>
      <c r="AB447" s="39" t="e">
        <f>#REF!</f>
        <v>#REF!</v>
      </c>
      <c r="AC447" s="39" t="e">
        <f>#REF!</f>
        <v>#REF!</v>
      </c>
      <c r="AD447" s="39" t="e">
        <f>#REF!</f>
        <v>#REF!</v>
      </c>
      <c r="AE447" s="39" t="e">
        <f>#REF!</f>
        <v>#REF!</v>
      </c>
      <c r="AF447" s="39" t="e">
        <f>#REF!</f>
        <v>#REF!</v>
      </c>
      <c r="AG447" s="39" t="e">
        <f>#REF!</f>
        <v>#REF!</v>
      </c>
      <c r="AH447" s="39" t="e">
        <f>#REF!</f>
        <v>#REF!</v>
      </c>
      <c r="AI447" s="39" t="e">
        <f>#REF!</f>
        <v>#REF!</v>
      </c>
      <c r="AJ447" s="39" t="e">
        <f>#REF!</f>
        <v>#REF!</v>
      </c>
      <c r="AK447" s="39" t="e">
        <f>#REF!</f>
        <v>#REF!</v>
      </c>
      <c r="AL447" s="39" t="e">
        <f>#REF!</f>
        <v>#REF!</v>
      </c>
      <c r="AM447" s="39" t="e">
        <f>#REF!</f>
        <v>#REF!</v>
      </c>
      <c r="AN447" s="104" t="e">
        <f>#REF!</f>
        <v>#REF!</v>
      </c>
      <c r="AO447" s="104" t="e">
        <f>#REF!</f>
        <v>#REF!</v>
      </c>
      <c r="AP447" s="104" t="e">
        <f>#REF!</f>
        <v>#REF!</v>
      </c>
      <c r="AQ447" s="104" t="e">
        <f>#REF!</f>
        <v>#REF!</v>
      </c>
      <c r="AR447" s="104">
        <f>AR451</f>
        <v>0</v>
      </c>
      <c r="AS447" s="104">
        <v>0</v>
      </c>
      <c r="AT447" s="104" t="e">
        <f>AR447/AP447*100</f>
        <v>#REF!</v>
      </c>
      <c r="AU447" s="104" t="e">
        <f>#REF!</f>
        <v>#REF!</v>
      </c>
      <c r="AV447" s="104">
        <f t="shared" ref="AV447:BK447" si="1321">AV451</f>
        <v>0</v>
      </c>
      <c r="AW447" s="104">
        <f t="shared" si="1321"/>
        <v>0</v>
      </c>
      <c r="AX447" s="104">
        <f t="shared" si="1321"/>
        <v>0</v>
      </c>
      <c r="AY447" s="104">
        <f t="shared" si="1321"/>
        <v>0</v>
      </c>
      <c r="AZ447" s="104">
        <f t="shared" si="1321"/>
        <v>0</v>
      </c>
      <c r="BA447" s="104">
        <f t="shared" si="1321"/>
        <v>0</v>
      </c>
      <c r="BB447" s="104">
        <f t="shared" si="1321"/>
        <v>0</v>
      </c>
      <c r="BC447" s="104">
        <f t="shared" si="1321"/>
        <v>0</v>
      </c>
      <c r="BD447" s="104">
        <f t="shared" si="1321"/>
        <v>0</v>
      </c>
      <c r="BE447" s="104">
        <f t="shared" si="1321"/>
        <v>0</v>
      </c>
      <c r="BF447" s="104">
        <f t="shared" si="1321"/>
        <v>0</v>
      </c>
      <c r="BG447" s="104">
        <f t="shared" si="1321"/>
        <v>0</v>
      </c>
      <c r="BH447" s="104">
        <f t="shared" si="1321"/>
        <v>0</v>
      </c>
      <c r="BI447" s="104">
        <f t="shared" si="1321"/>
        <v>0</v>
      </c>
      <c r="BJ447" s="104">
        <f t="shared" si="1321"/>
        <v>0</v>
      </c>
      <c r="BK447" s="104">
        <f t="shared" si="1321"/>
        <v>0</v>
      </c>
      <c r="BL447" s="104">
        <f>IFERROR(BK447/BJ447*100,)</f>
        <v>0</v>
      </c>
      <c r="BM447" s="104"/>
      <c r="BN447" s="104"/>
      <c r="BO447" s="104">
        <f>BO451</f>
        <v>0</v>
      </c>
      <c r="BP447" s="104"/>
      <c r="BQ447" s="104"/>
      <c r="BR447" s="104">
        <f t="shared" ref="BR447:BY447" si="1322">BR451</f>
        <v>0</v>
      </c>
      <c r="BS447" s="104">
        <f t="shared" si="1322"/>
        <v>0</v>
      </c>
      <c r="BT447" s="104">
        <f>BT451</f>
        <v>0</v>
      </c>
      <c r="BU447" s="104">
        <f t="shared" si="1322"/>
        <v>0</v>
      </c>
      <c r="BV447" s="104">
        <f t="shared" si="1322"/>
        <v>0</v>
      </c>
      <c r="BW447" s="104"/>
      <c r="BX447" s="104"/>
      <c r="BY447" s="104">
        <f t="shared" si="1322"/>
        <v>0</v>
      </c>
      <c r="BZ447" s="104">
        <f>BZ451</f>
        <v>53503.360000000001</v>
      </c>
      <c r="CA447" s="104">
        <f t="shared" si="1207"/>
        <v>0</v>
      </c>
      <c r="CB447" s="104">
        <f t="shared" si="1208"/>
        <v>0</v>
      </c>
      <c r="CC447" s="104">
        <f>CC451</f>
        <v>0</v>
      </c>
      <c r="CD447" s="104">
        <f>CD451</f>
        <v>0</v>
      </c>
      <c r="CE447" s="104">
        <f>CE451</f>
        <v>38662.800000000003</v>
      </c>
      <c r="CF447" s="104">
        <f>CF451</f>
        <v>4102.5</v>
      </c>
      <c r="CG447" s="104">
        <f t="shared" si="1311"/>
        <v>10.610974890592505</v>
      </c>
      <c r="CH447" s="104">
        <f>CH451</f>
        <v>11537.199999999997</v>
      </c>
      <c r="CI447" s="104">
        <f>CI451</f>
        <v>50200</v>
      </c>
      <c r="CJ447" s="104"/>
      <c r="CK447" s="104">
        <f t="shared" si="1312"/>
        <v>0</v>
      </c>
      <c r="CL447" s="104">
        <f>CL451</f>
        <v>0</v>
      </c>
      <c r="CM447" s="104">
        <f>CM451</f>
        <v>50200</v>
      </c>
      <c r="CN447" s="104"/>
      <c r="CO447" s="104">
        <f t="shared" si="1313"/>
        <v>0</v>
      </c>
      <c r="CP447" s="104">
        <f>CP451</f>
        <v>0</v>
      </c>
      <c r="CQ447" s="104">
        <f>CQ451</f>
        <v>50200</v>
      </c>
      <c r="CR447" s="104">
        <f>CR451</f>
        <v>31408.74</v>
      </c>
      <c r="CS447" s="104">
        <f>IFERROR(CR447/CQ447*100,)</f>
        <v>62.567211155378487</v>
      </c>
      <c r="CT447" s="104">
        <f>CT451</f>
        <v>31369.360000000001</v>
      </c>
      <c r="CU447" s="104">
        <f>CU451</f>
        <v>81569.36</v>
      </c>
      <c r="CV447" s="104">
        <f>CV451</f>
        <v>31408.74</v>
      </c>
      <c r="CW447" s="104">
        <f>IFERROR(CV447/CU447*100,)</f>
        <v>38.50556140197741</v>
      </c>
      <c r="CX447" s="104">
        <f t="shared" ref="CX447:DH447" si="1323">CX451</f>
        <v>0</v>
      </c>
      <c r="CY447" s="104">
        <f t="shared" si="1323"/>
        <v>81569.36</v>
      </c>
      <c r="CZ447" s="104">
        <f t="shared" si="1323"/>
        <v>52100</v>
      </c>
      <c r="DA447" s="104">
        <f t="shared" si="1323"/>
        <v>52100</v>
      </c>
      <c r="DB447" s="104">
        <f>DB451</f>
        <v>28236.14</v>
      </c>
      <c r="DC447" s="104">
        <f>DC451</f>
        <v>66411.27</v>
      </c>
      <c r="DD447" s="104">
        <f>IFERROR(DC447/DB447*100,)</f>
        <v>235.19953506392875</v>
      </c>
      <c r="DE447" s="104">
        <f>IFERROR(DC447/DK447*100,)</f>
        <v>67.422609137055844</v>
      </c>
      <c r="DF447" s="104">
        <f>DF451</f>
        <v>79325.94</v>
      </c>
      <c r="DG447" s="104">
        <f t="shared" si="1323"/>
        <v>68500</v>
      </c>
      <c r="DH447" s="104">
        <f t="shared" si="1323"/>
        <v>22569.219999999998</v>
      </c>
      <c r="DI447" s="104">
        <f>IFERROR(DH447/DG447*100,)</f>
        <v>32.947766423357663</v>
      </c>
      <c r="DJ447" s="104">
        <f>DJ451</f>
        <v>30000</v>
      </c>
      <c r="DK447" s="104">
        <f>DK451</f>
        <v>98500</v>
      </c>
      <c r="DL447" s="104">
        <f>IFERROR(DF447/DK447*100,)</f>
        <v>80.533949238578685</v>
      </c>
      <c r="DM447" s="104">
        <f>DM451</f>
        <v>0</v>
      </c>
      <c r="DN447" s="104">
        <f>DN451</f>
        <v>98500</v>
      </c>
      <c r="DO447" s="104">
        <f>DO451</f>
        <v>66411.27</v>
      </c>
      <c r="DP447" s="104">
        <f>IFERROR(DO447/DN447*100,)</f>
        <v>67.422609137055844</v>
      </c>
      <c r="DQ447" s="104">
        <f>DQ451</f>
        <v>15600</v>
      </c>
      <c r="DR447" s="104">
        <f>DR451</f>
        <v>114100</v>
      </c>
      <c r="DS447" s="104">
        <f>DS451</f>
        <v>83909.8</v>
      </c>
      <c r="DT447" s="104">
        <f>IFERROR(DS447/DR447*100,)</f>
        <v>73.540578439964946</v>
      </c>
      <c r="DU447" s="104">
        <f t="shared" ref="DU447:EB447" si="1324">DU451</f>
        <v>-11100</v>
      </c>
      <c r="DV447" s="104">
        <f t="shared" si="1324"/>
        <v>103000</v>
      </c>
      <c r="DW447" s="104">
        <f t="shared" si="1324"/>
        <v>96000</v>
      </c>
      <c r="DX447" s="104">
        <f t="shared" si="1324"/>
        <v>100000</v>
      </c>
      <c r="DY447" s="104">
        <f t="shared" si="1324"/>
        <v>100000</v>
      </c>
      <c r="DZ447" s="104">
        <f>DZ451</f>
        <v>66411.27</v>
      </c>
      <c r="EA447" s="104">
        <f t="shared" si="1324"/>
        <v>96000</v>
      </c>
      <c r="EB447" s="104">
        <f t="shared" si="1324"/>
        <v>10365.65</v>
      </c>
      <c r="EC447" s="104">
        <f>IFERROR(EB447/EA447*100,)</f>
        <v>10.797552083333333</v>
      </c>
      <c r="ED447" s="104">
        <f>ED451</f>
        <v>-17000</v>
      </c>
      <c r="EE447" s="104">
        <f>EE451</f>
        <v>79000</v>
      </c>
      <c r="EF447" s="104">
        <f>EF451</f>
        <v>0</v>
      </c>
      <c r="EG447" s="104">
        <f>IFERROR(EF447/EE447*100,)</f>
        <v>0</v>
      </c>
      <c r="EH447" s="104" t="e">
        <f>EH451</f>
        <v>#REF!</v>
      </c>
      <c r="EI447" s="104">
        <f>IFERROR(#REF!/DZ447*100,)</f>
        <v>0</v>
      </c>
      <c r="EJ447" s="104">
        <f>IFERROR(#REF!/#REF!*100,)</f>
        <v>0</v>
      </c>
      <c r="EK447" s="104">
        <f t="shared" ref="EK447:EM447" si="1325">EK451</f>
        <v>95000</v>
      </c>
      <c r="EL447" s="104">
        <f t="shared" si="1325"/>
        <v>95000</v>
      </c>
      <c r="EM447" s="104">
        <f t="shared" si="1325"/>
        <v>95000</v>
      </c>
      <c r="EN447" s="146"/>
      <c r="EO447" s="146"/>
      <c r="EP447" s="146"/>
      <c r="EQ447" s="146"/>
      <c r="ER447" s="146"/>
      <c r="ES447" s="146">
        <f t="shared" si="1269"/>
        <v>0</v>
      </c>
      <c r="EW447" s="713"/>
      <c r="EX447" s="739">
        <f>IF(EX$9=$K447,#REF!,0)</f>
        <v>0</v>
      </c>
      <c r="EY447" s="739">
        <f>IF(EY$9=$K447,#REF!,0)</f>
        <v>0</v>
      </c>
      <c r="EZ447" s="739">
        <f>IF(EZ$9=$K447,#REF!,0)</f>
        <v>0</v>
      </c>
      <c r="FA447" s="739">
        <f>IF(FA$9=$K447,#REF!,0)</f>
        <v>0</v>
      </c>
      <c r="FB447" s="739">
        <f>IF(FB$9=$K447,#REF!,0)</f>
        <v>0</v>
      </c>
      <c r="FC447" s="739">
        <f>IF(FC$9=$K447,#REF!,0)</f>
        <v>0</v>
      </c>
      <c r="FD447" s="739">
        <f>IF(FD$9=$K447,#REF!,0)</f>
        <v>0</v>
      </c>
      <c r="FE447" s="739">
        <f>IF(FE$9=$K447,#REF!,0)</f>
        <v>0</v>
      </c>
      <c r="FF447" s="739">
        <f>IF(FF$9=$K447,#REF!,0)</f>
        <v>0</v>
      </c>
      <c r="FG447" s="739">
        <f>IF(FG$9=$K447,#REF!,0)</f>
        <v>0</v>
      </c>
      <c r="FH447" s="739">
        <f>IF(FH$9=$K447,#REF!,0)</f>
        <v>0</v>
      </c>
      <c r="FI447" s="739">
        <f>IF(FI$9=$K447,#REF!,0)</f>
        <v>0</v>
      </c>
      <c r="FJ447" s="739">
        <f>IF(FJ$9=$K447,#REF!,0)</f>
        <v>0</v>
      </c>
      <c r="FK447" s="739">
        <f>IF(FK$9=$K447,#REF!,0)</f>
        <v>0</v>
      </c>
      <c r="FL447" s="739">
        <f>IF(FL$9=$K447,#REF!,0)</f>
        <v>0</v>
      </c>
      <c r="FM447" s="739">
        <f>IF(FM$9=$K447,#REF!,0)</f>
        <v>0</v>
      </c>
      <c r="FN447" s="739">
        <f>IF(FN$9=$K447,#REF!,0)</f>
        <v>0</v>
      </c>
      <c r="FO447" s="739">
        <f>IF(FO$9=$K447,#REF!,0)</f>
        <v>0</v>
      </c>
      <c r="FP447" s="739">
        <f>IF(FP$9=$K447,#REF!,0)</f>
        <v>0</v>
      </c>
      <c r="FQ447" s="739">
        <f>IF(FQ$9=$K447,#REF!,0)</f>
        <v>0</v>
      </c>
      <c r="FS447" s="1097"/>
      <c r="FT447" s="713"/>
      <c r="FU447" s="739">
        <f t="shared" si="1309"/>
        <v>0</v>
      </c>
      <c r="FV447" s="739">
        <f t="shared" si="1309"/>
        <v>0</v>
      </c>
      <c r="FW447" s="739">
        <f t="shared" si="1309"/>
        <v>0</v>
      </c>
      <c r="FX447" s="739">
        <f t="shared" si="1309"/>
        <v>0</v>
      </c>
      <c r="FY447" s="739">
        <f t="shared" si="1309"/>
        <v>0</v>
      </c>
      <c r="FZ447" s="739">
        <f t="shared" si="1309"/>
        <v>0</v>
      </c>
      <c r="GA447" s="739">
        <f t="shared" si="1309"/>
        <v>0</v>
      </c>
      <c r="GB447" s="739">
        <f t="shared" si="1309"/>
        <v>0</v>
      </c>
      <c r="GC447" s="739">
        <f t="shared" si="1309"/>
        <v>0</v>
      </c>
      <c r="GD447" s="739">
        <f t="shared" si="1309"/>
        <v>0</v>
      </c>
      <c r="GE447" s="739">
        <f t="shared" si="1310"/>
        <v>0</v>
      </c>
      <c r="GF447" s="739">
        <f t="shared" si="1310"/>
        <v>0</v>
      </c>
      <c r="GG447" s="739">
        <f t="shared" si="1310"/>
        <v>0</v>
      </c>
      <c r="GH447" s="739">
        <f t="shared" si="1310"/>
        <v>0</v>
      </c>
      <c r="GI447" s="739">
        <f t="shared" si="1310"/>
        <v>0</v>
      </c>
      <c r="GJ447" s="739">
        <f t="shared" si="1310"/>
        <v>0</v>
      </c>
      <c r="GK447" s="739">
        <f t="shared" si="1310"/>
        <v>0</v>
      </c>
      <c r="GL447" s="739">
        <f t="shared" si="1310"/>
        <v>0</v>
      </c>
      <c r="GM447" s="739">
        <f t="shared" si="1310"/>
        <v>0</v>
      </c>
      <c r="GN447" s="739">
        <f t="shared" si="1310"/>
        <v>0</v>
      </c>
      <c r="GO447" s="1097"/>
      <c r="GP447" s="713"/>
      <c r="GQ447" s="1098">
        <f>IF(GQ$9=$N447,#REF!,0)</f>
        <v>0</v>
      </c>
      <c r="GR447" s="1098">
        <f>IF(GR$9=$N447,#REF!,0)</f>
        <v>0</v>
      </c>
      <c r="GS447" s="1098">
        <f>IF(GS$9=$N447,#REF!,0)</f>
        <v>0</v>
      </c>
      <c r="GT447" s="1098">
        <f>IF(GT$9=$N447,#REF!,0)</f>
        <v>0</v>
      </c>
      <c r="GU447" s="1098">
        <f>IF(GU$9=$N447,#REF!,0)</f>
        <v>0</v>
      </c>
      <c r="GV447" s="1098">
        <f>IF(GV$9=$N447,#REF!,0)</f>
        <v>0</v>
      </c>
      <c r="GW447" s="1098">
        <f>IF(GW$9=$N447,#REF!,0)</f>
        <v>0</v>
      </c>
      <c r="GX447" s="1098">
        <f>IF(GX$9=$N447,#REF!,0)</f>
        <v>0</v>
      </c>
      <c r="GY447" s="1098">
        <f>IF(GY$9=$N447,#REF!,0)</f>
        <v>0</v>
      </c>
      <c r="GZ447" s="1098">
        <f>IF(GZ$9=$N447,#REF!,0)</f>
        <v>0</v>
      </c>
      <c r="HA447" s="1098">
        <f>IF(HA$9=$N447,#REF!,0)</f>
        <v>0</v>
      </c>
      <c r="HB447" s="1098">
        <f>IF(HB$9=$N447,#REF!,0)</f>
        <v>0</v>
      </c>
      <c r="HC447" s="1098">
        <f>IF(HC$9=$N447,#REF!,0)</f>
        <v>0</v>
      </c>
      <c r="HD447" s="1098">
        <f>IF(HD$9=$N447,#REF!,0)</f>
        <v>0</v>
      </c>
      <c r="HE447" s="1098">
        <f>IF(HE$9=$N447,#REF!,0)</f>
        <v>0</v>
      </c>
      <c r="HF447" s="1098">
        <f>IF(HF$9=$N447,#REF!,0)</f>
        <v>0</v>
      </c>
      <c r="HG447" s="1098">
        <f>IF(HG$9=$N447,#REF!,0)</f>
        <v>0</v>
      </c>
      <c r="HH447" s="1098">
        <f>IF(HH$9=$N447,#REF!,0)</f>
        <v>0</v>
      </c>
      <c r="HI447" s="1098">
        <f>IF(HI$9=$N447,#REF!,0)</f>
        <v>0</v>
      </c>
      <c r="HJ447" s="1098">
        <f>IF(HJ$9=$N447,#REF!,0)</f>
        <v>0</v>
      </c>
      <c r="HK447" s="1098">
        <f>IF(HK$9=$N447,#REF!,0)</f>
        <v>0</v>
      </c>
      <c r="HL447" s="1098">
        <f>IF(HL$9=$N447,#REF!,0)</f>
        <v>0</v>
      </c>
      <c r="HM447" s="1098">
        <f>IF(HM$9=$N447,#REF!,0)</f>
        <v>0</v>
      </c>
      <c r="HN447" s="1098">
        <f>IF(HN$9=$N447,#REF!,0)</f>
        <v>0</v>
      </c>
      <c r="HO447" s="1098">
        <f>IF(HO$9=$N447,#REF!,0)</f>
        <v>0</v>
      </c>
      <c r="HP447" s="1098">
        <f>IF(HP$9=$N447,#REF!,0)</f>
        <v>0</v>
      </c>
      <c r="HQ447" s="1098">
        <f>IF(HQ$9=$N447,#REF!,0)</f>
        <v>0</v>
      </c>
      <c r="HR447" s="1098">
        <f>IF(HR$9=$N447,#REF!,0)</f>
        <v>0</v>
      </c>
      <c r="HS447" s="1098">
        <f>IF(HS$9=$N447,#REF!,0)</f>
        <v>0</v>
      </c>
      <c r="HT447" s="1098">
        <f>IF(HT$9=$N447,#REF!,0)</f>
        <v>0</v>
      </c>
      <c r="HU447" s="1098">
        <f>IF(HU$9=$N447,#REF!,0)</f>
        <v>0</v>
      </c>
      <c r="HV447" s="1098">
        <f>IF(HV$9=$N447,#REF!,0)</f>
        <v>0</v>
      </c>
      <c r="HW447" s="1098">
        <f>IF(HW$9=$N447,#REF!,0)</f>
        <v>0</v>
      </c>
      <c r="HX447" s="1098">
        <f>IF(HX$9=$N447,#REF!,0)</f>
        <v>0</v>
      </c>
      <c r="HY447" s="1098">
        <f>IF(HY$9=$N447,#REF!,0)</f>
        <v>0</v>
      </c>
      <c r="HZ447" s="1098">
        <f>IF(HZ$9=$N447,#REF!,0)</f>
        <v>0</v>
      </c>
      <c r="IA447" s="1098">
        <f>IF(IA$9=$N447,#REF!,0)</f>
        <v>0</v>
      </c>
      <c r="IB447" s="1098">
        <f>IF(IB$9=$N447,#REF!,0)</f>
        <v>0</v>
      </c>
      <c r="IC447" s="1098">
        <f>IF(IC$9=$N447,#REF!,0)</f>
        <v>0</v>
      </c>
      <c r="ID447" s="1098">
        <f>IF(ID$9=$N447,#REF!,0)</f>
        <v>0</v>
      </c>
      <c r="IE447" s="1098">
        <f>IF(IE$9=$N447,#REF!,0)</f>
        <v>0</v>
      </c>
      <c r="IF447" s="1098">
        <f>IF(IF$9=$N447,#REF!,0)</f>
        <v>0</v>
      </c>
      <c r="IG447" s="1098">
        <f>IF(IG$9=$N447,#REF!,0)</f>
        <v>0</v>
      </c>
      <c r="IH447" s="1098">
        <f>IF(IH$9=$N447,#REF!,0)</f>
        <v>0</v>
      </c>
      <c r="II447" s="1098">
        <f>IF(II$9=$N447,#REF!,0)</f>
        <v>0</v>
      </c>
      <c r="IJ447" s="1098">
        <f>IF(IJ$9=$N447,#REF!,0)</f>
        <v>0</v>
      </c>
      <c r="IK447" s="1098">
        <f>IF(IK$9=$N447,#REF!,0)</f>
        <v>0</v>
      </c>
      <c r="IL447" s="1098">
        <f>IF(IL$9=$N447,#REF!,0)</f>
        <v>0</v>
      </c>
      <c r="IM447" s="1098">
        <f>IF(IM$9=$N447,#REF!,0)</f>
        <v>0</v>
      </c>
      <c r="IN447" s="1098">
        <f>IF(IN$9=$N447,#REF!,0)</f>
        <v>0</v>
      </c>
      <c r="IO447" s="1098">
        <f>IF(IO$9=$N447,#REF!,0)</f>
        <v>0</v>
      </c>
      <c r="IP447" s="1098">
        <f>IF(IP$9=$N447,#REF!,0)</f>
        <v>0</v>
      </c>
      <c r="IQ447" s="1098">
        <f>IF(IQ$9=$N447,#REF!,0)</f>
        <v>0</v>
      </c>
      <c r="IR447" s="1098">
        <f>IF(IR$9=$N447,#REF!,0)</f>
        <v>0</v>
      </c>
      <c r="IS447" s="1098">
        <f>IF(IS$9=$N447,#REF!,0)</f>
        <v>0</v>
      </c>
      <c r="IT447" s="1098">
        <f>IF(IT$9=$N447,#REF!,0)</f>
        <v>0</v>
      </c>
      <c r="IU447" s="1098">
        <f>IF(IU$9=$N447,#REF!,0)</f>
        <v>0</v>
      </c>
      <c r="IV447" s="1098">
        <f>IF(IV$9=$N447,#REF!,0)</f>
        <v>0</v>
      </c>
      <c r="IW447" s="1098">
        <f>IF(IW$9=$N447,#REF!,0)</f>
        <v>0</v>
      </c>
      <c r="IX447" s="1098">
        <f>IF(IX$9=$N447,#REF!,0)</f>
        <v>0</v>
      </c>
      <c r="IY447" s="1098">
        <f>IF(IY$9=$N447,#REF!,0)</f>
        <v>0</v>
      </c>
      <c r="IZ447" s="1098">
        <f>IF(IZ$9=$N447,#REF!,0)</f>
        <v>0</v>
      </c>
      <c r="JA447" s="1098">
        <f>IF(JA$9=$N447,#REF!,0)</f>
        <v>0</v>
      </c>
      <c r="JB447" s="1098">
        <f>IF(JB$9=$N447,#REF!,0)</f>
        <v>0</v>
      </c>
      <c r="JC447" s="1098">
        <f>IF(JC$9=$N447,#REF!,0)</f>
        <v>0</v>
      </c>
      <c r="JD447" s="1098">
        <f>IF(JD$9=$N447,#REF!,0)</f>
        <v>0</v>
      </c>
      <c r="JE447" s="1098">
        <f>IF(JE$9=$N447,#REF!,0)</f>
        <v>0</v>
      </c>
      <c r="JF447" s="1098">
        <f>IF(JF$9=$N447,#REF!,0)</f>
        <v>0</v>
      </c>
      <c r="JG447" s="1098">
        <f>IF(JG$9=$N447,#REF!,0)</f>
        <v>0</v>
      </c>
      <c r="JH447" s="1098">
        <f>IF(JH$9=$N447,#REF!,0)</f>
        <v>0</v>
      </c>
      <c r="JI447" s="1098">
        <f>IF(JI$9=$N447,#REF!,0)</f>
        <v>0</v>
      </c>
      <c r="JJ447" s="1098">
        <f>IF(JJ$9=$N447,#REF!,0)</f>
        <v>0</v>
      </c>
      <c r="JK447" s="1098">
        <f>IF(JK$9=$N447,#REF!,0)</f>
        <v>0</v>
      </c>
      <c r="JL447" s="1098">
        <f>IF(JL$9=$N447,#REF!,0)</f>
        <v>0</v>
      </c>
      <c r="JM447" s="1098">
        <f>IF(JM$9=$N447,#REF!,0)</f>
        <v>0</v>
      </c>
      <c r="JN447" s="1098">
        <f>IF(JN$9=$N447,#REF!,0)</f>
        <v>0</v>
      </c>
      <c r="JO447" s="1098">
        <f>IF(JO$9=$N447,#REF!,0)</f>
        <v>0</v>
      </c>
      <c r="JP447" s="1098">
        <f>IF(JP$9=$N447,#REF!,0)</f>
        <v>0</v>
      </c>
      <c r="JQ447" s="1098">
        <f>IF(JQ$9=$N447,#REF!,0)</f>
        <v>0</v>
      </c>
      <c r="JR447" s="1098">
        <f>IF(JR$9=$N447,#REF!,0)</f>
        <v>0</v>
      </c>
      <c r="JS447" s="1098">
        <f>IF(JS$9=$N447,#REF!,0)</f>
        <v>0</v>
      </c>
      <c r="JT447" s="1098">
        <f>IF(JT$9=$N447,#REF!,0)</f>
        <v>0</v>
      </c>
      <c r="JU447" s="1098">
        <f>IF(JU$9=$N447,#REF!,0)</f>
        <v>0</v>
      </c>
      <c r="JV447" s="1098">
        <f>IF(JV$9=$N447,#REF!,0)</f>
        <v>0</v>
      </c>
      <c r="JW447" s="1098">
        <f>IF(JW$9=$N447,#REF!,0)</f>
        <v>0</v>
      </c>
      <c r="JX447" s="681"/>
      <c r="JY447" s="713"/>
      <c r="JZ447" s="681">
        <f t="shared" si="1320"/>
        <v>0</v>
      </c>
      <c r="KA447" s="681">
        <f t="shared" si="1320"/>
        <v>0</v>
      </c>
      <c r="KB447" s="681">
        <f t="shared" si="1320"/>
        <v>0</v>
      </c>
      <c r="KC447" s="681">
        <f t="shared" si="1320"/>
        <v>0</v>
      </c>
      <c r="KD447" s="681">
        <f t="shared" si="1320"/>
        <v>0</v>
      </c>
      <c r="KE447" s="681">
        <f t="shared" si="1320"/>
        <v>0</v>
      </c>
      <c r="KF447" s="681">
        <f t="shared" si="1320"/>
        <v>0</v>
      </c>
      <c r="KG447" s="681">
        <f t="shared" si="1320"/>
        <v>0</v>
      </c>
      <c r="KH447" s="681">
        <f t="shared" si="1320"/>
        <v>0</v>
      </c>
      <c r="KI447" s="681">
        <f t="shared" si="1320"/>
        <v>0</v>
      </c>
      <c r="KJ447" s="681">
        <f t="shared" si="1320"/>
        <v>0</v>
      </c>
      <c r="KN447" s="1098">
        <f t="shared" si="1308"/>
        <v>0</v>
      </c>
      <c r="KO447" s="1098">
        <f t="shared" si="1308"/>
        <v>0</v>
      </c>
      <c r="KP447" s="1098">
        <f t="shared" si="1308"/>
        <v>0</v>
      </c>
      <c r="KQ447" s="1098">
        <f t="shared" si="1308"/>
        <v>0</v>
      </c>
      <c r="KR447" s="1098">
        <f t="shared" si="1308"/>
        <v>0</v>
      </c>
      <c r="KS447" s="1098">
        <f t="shared" si="1308"/>
        <v>0</v>
      </c>
      <c r="KT447" s="1098">
        <f t="shared" si="1308"/>
        <v>0</v>
      </c>
      <c r="KU447" s="1098">
        <f t="shared" si="1308"/>
        <v>0</v>
      </c>
      <c r="KV447" s="1098">
        <f t="shared" si="1308"/>
        <v>0</v>
      </c>
      <c r="KW447" s="1098">
        <f t="shared" si="1308"/>
        <v>0</v>
      </c>
      <c r="KX447" s="1098">
        <f t="shared" si="1308"/>
        <v>0</v>
      </c>
      <c r="KY447" s="1098">
        <f t="shared" si="1308"/>
        <v>0</v>
      </c>
      <c r="KZ447" s="1098">
        <f t="shared" si="1308"/>
        <v>0</v>
      </c>
      <c r="LA447" s="1098">
        <f t="shared" si="1308"/>
        <v>0</v>
      </c>
      <c r="LB447" s="1098">
        <f t="shared" si="1308"/>
        <v>0</v>
      </c>
      <c r="LC447" s="1098">
        <f t="shared" si="1303"/>
        <v>0</v>
      </c>
      <c r="LD447" s="1098">
        <f t="shared" si="1303"/>
        <v>0</v>
      </c>
      <c r="LE447" s="1098">
        <f t="shared" si="1303"/>
        <v>0</v>
      </c>
      <c r="LF447" s="1098">
        <f t="shared" si="1303"/>
        <v>0</v>
      </c>
      <c r="LG447" s="1098">
        <f t="shared" si="1303"/>
        <v>0</v>
      </c>
      <c r="LH447" s="1098">
        <f t="shared" si="1303"/>
        <v>0</v>
      </c>
      <c r="LI447" s="1098">
        <f t="shared" si="1303"/>
        <v>0</v>
      </c>
      <c r="LJ447" s="1098">
        <f t="shared" si="1303"/>
        <v>0</v>
      </c>
      <c r="LK447" s="1098">
        <f t="shared" si="1303"/>
        <v>0</v>
      </c>
      <c r="LL447" s="1098">
        <f t="shared" si="1303"/>
        <v>0</v>
      </c>
      <c r="LM447" s="1098">
        <f t="shared" si="1303"/>
        <v>0</v>
      </c>
      <c r="LN447" s="1098">
        <f t="shared" si="1303"/>
        <v>0</v>
      </c>
      <c r="LO447" s="1098">
        <f t="shared" si="1303"/>
        <v>0</v>
      </c>
      <c r="LP447" s="1098">
        <f t="shared" si="1303"/>
        <v>0</v>
      </c>
      <c r="LQ447" s="1098">
        <f t="shared" si="1303"/>
        <v>0</v>
      </c>
      <c r="LR447" s="1098">
        <f t="shared" si="1303"/>
        <v>0</v>
      </c>
      <c r="LS447" s="1098">
        <f t="shared" si="1106"/>
        <v>0</v>
      </c>
    </row>
    <row r="448" spans="1:331" s="680" customFormat="1" x14ac:dyDescent="0.35">
      <c r="A448" s="686"/>
      <c r="B448" s="687"/>
      <c r="C448" s="693"/>
      <c r="D448" s="687"/>
      <c r="E448" s="1024"/>
      <c r="F448" s="1024"/>
      <c r="G448" s="687"/>
      <c r="H448" s="687"/>
      <c r="I448" s="687"/>
      <c r="J448" s="603"/>
      <c r="K448" s="702" t="s">
        <v>5</v>
      </c>
      <c r="L448" s="624" t="s">
        <v>308</v>
      </c>
      <c r="M448" s="624"/>
      <c r="N448" s="624"/>
      <c r="O448" s="1355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  <c r="AG448" s="42"/>
      <c r="AH448" s="42"/>
      <c r="AI448" s="42"/>
      <c r="AJ448" s="42"/>
      <c r="AK448" s="42"/>
      <c r="AL448" s="42"/>
      <c r="AM448" s="42"/>
      <c r="AN448" s="109"/>
      <c r="AO448" s="109"/>
      <c r="AP448" s="109"/>
      <c r="AQ448" s="109"/>
      <c r="AR448" s="109"/>
      <c r="AS448" s="109"/>
      <c r="AT448" s="109"/>
      <c r="AU448" s="109"/>
      <c r="AV448" s="109"/>
      <c r="AW448" s="109"/>
      <c r="AX448" s="109"/>
      <c r="AY448" s="109"/>
      <c r="AZ448" s="40"/>
      <c r="BA448" s="40"/>
      <c r="BB448" s="109"/>
      <c r="BC448" s="109"/>
      <c r="BD448" s="109"/>
      <c r="BE448" s="109"/>
      <c r="BF448" s="109"/>
      <c r="BG448" s="109"/>
      <c r="BH448" s="109"/>
      <c r="BI448" s="109"/>
      <c r="BJ448" s="109"/>
      <c r="BK448" s="109"/>
      <c r="BL448" s="109"/>
      <c r="BM448" s="109"/>
      <c r="BN448" s="109"/>
      <c r="BO448" s="109"/>
      <c r="BP448" s="109"/>
      <c r="BQ448" s="109"/>
      <c r="BR448" s="109"/>
      <c r="BS448" s="109"/>
      <c r="BT448" s="109"/>
      <c r="BU448" s="109"/>
      <c r="BV448" s="109"/>
      <c r="BW448" s="109"/>
      <c r="BX448" s="109"/>
      <c r="BY448" s="109"/>
      <c r="BZ448" s="109">
        <f t="shared" ref="BZ448:CU448" si="1326">BZ453</f>
        <v>0</v>
      </c>
      <c r="CA448" s="109">
        <f t="shared" si="1326"/>
        <v>0</v>
      </c>
      <c r="CB448" s="109">
        <f t="shared" si="1326"/>
        <v>0</v>
      </c>
      <c r="CC448" s="109">
        <f t="shared" si="1326"/>
        <v>0</v>
      </c>
      <c r="CD448" s="109">
        <f t="shared" si="1326"/>
        <v>0</v>
      </c>
      <c r="CE448" s="109">
        <f t="shared" si="1326"/>
        <v>0</v>
      </c>
      <c r="CF448" s="109">
        <f t="shared" si="1326"/>
        <v>0</v>
      </c>
      <c r="CG448" s="109">
        <f t="shared" si="1326"/>
        <v>0</v>
      </c>
      <c r="CH448" s="109">
        <f t="shared" si="1326"/>
        <v>4500</v>
      </c>
      <c r="CI448" s="109">
        <f t="shared" si="1326"/>
        <v>4500</v>
      </c>
      <c r="CJ448" s="109">
        <f t="shared" si="1326"/>
        <v>0</v>
      </c>
      <c r="CK448" s="109">
        <f t="shared" si="1326"/>
        <v>0</v>
      </c>
      <c r="CL448" s="109">
        <f t="shared" si="1326"/>
        <v>0</v>
      </c>
      <c r="CM448" s="109">
        <f t="shared" si="1326"/>
        <v>4500</v>
      </c>
      <c r="CN448" s="109">
        <f t="shared" si="1326"/>
        <v>0</v>
      </c>
      <c r="CO448" s="109">
        <f t="shared" si="1326"/>
        <v>0</v>
      </c>
      <c r="CP448" s="109">
        <f t="shared" si="1326"/>
        <v>0</v>
      </c>
      <c r="CQ448" s="109">
        <f t="shared" si="1326"/>
        <v>4500</v>
      </c>
      <c r="CR448" s="109">
        <f t="shared" si="1326"/>
        <v>2669.36</v>
      </c>
      <c r="CS448" s="109">
        <f t="shared" si="1326"/>
        <v>59.319111111111113</v>
      </c>
      <c r="CT448" s="109">
        <f t="shared" si="1326"/>
        <v>-1830.6399999999999</v>
      </c>
      <c r="CU448" s="109">
        <f t="shared" si="1326"/>
        <v>2669.36</v>
      </c>
      <c r="CV448" s="109">
        <f t="shared" ref="CV448:DA448" si="1327">CV453</f>
        <v>2669.36</v>
      </c>
      <c r="CW448" s="109">
        <f t="shared" si="1327"/>
        <v>100</v>
      </c>
      <c r="CX448" s="109">
        <f t="shared" si="1327"/>
        <v>0</v>
      </c>
      <c r="CY448" s="109">
        <f t="shared" si="1327"/>
        <v>2669.36</v>
      </c>
      <c r="CZ448" s="109">
        <f t="shared" si="1327"/>
        <v>0</v>
      </c>
      <c r="DA448" s="109">
        <f t="shared" si="1327"/>
        <v>0</v>
      </c>
      <c r="DB448" s="109">
        <f t="shared" ref="DB448:EE448" si="1328">DB453</f>
        <v>0</v>
      </c>
      <c r="DC448" s="109">
        <f t="shared" si="1328"/>
        <v>0</v>
      </c>
      <c r="DD448" s="109">
        <f t="shared" si="1328"/>
        <v>0</v>
      </c>
      <c r="DE448" s="109">
        <f t="shared" si="1328"/>
        <v>0</v>
      </c>
      <c r="DF448" s="109">
        <f t="shared" si="1328"/>
        <v>2669.36</v>
      </c>
      <c r="DG448" s="109">
        <f t="shared" si="1328"/>
        <v>0</v>
      </c>
      <c r="DH448" s="109">
        <f t="shared" si="1328"/>
        <v>0</v>
      </c>
      <c r="DI448" s="109">
        <f t="shared" si="1328"/>
        <v>0</v>
      </c>
      <c r="DJ448" s="109">
        <f t="shared" si="1328"/>
        <v>0</v>
      </c>
      <c r="DK448" s="109">
        <f t="shared" si="1328"/>
        <v>0</v>
      </c>
      <c r="DL448" s="109">
        <f t="shared" si="1328"/>
        <v>0</v>
      </c>
      <c r="DM448" s="109">
        <f t="shared" si="1328"/>
        <v>0</v>
      </c>
      <c r="DN448" s="109">
        <f t="shared" si="1328"/>
        <v>0</v>
      </c>
      <c r="DO448" s="109">
        <f t="shared" si="1328"/>
        <v>0</v>
      </c>
      <c r="DP448" s="109">
        <f t="shared" si="1328"/>
        <v>0</v>
      </c>
      <c r="DQ448" s="109">
        <f t="shared" si="1328"/>
        <v>0</v>
      </c>
      <c r="DR448" s="109">
        <f t="shared" si="1328"/>
        <v>0</v>
      </c>
      <c r="DS448" s="109">
        <f t="shared" si="1328"/>
        <v>0</v>
      </c>
      <c r="DT448" s="109">
        <f t="shared" si="1328"/>
        <v>0</v>
      </c>
      <c r="DU448" s="109">
        <f t="shared" si="1328"/>
        <v>0</v>
      </c>
      <c r="DV448" s="109">
        <f t="shared" si="1328"/>
        <v>0</v>
      </c>
      <c r="DW448" s="109">
        <f t="shared" si="1328"/>
        <v>0</v>
      </c>
      <c r="DX448" s="109">
        <f t="shared" si="1328"/>
        <v>0</v>
      </c>
      <c r="DY448" s="109">
        <f t="shared" si="1328"/>
        <v>0</v>
      </c>
      <c r="DZ448" s="109">
        <f t="shared" si="1328"/>
        <v>0</v>
      </c>
      <c r="EA448" s="109">
        <f t="shared" si="1328"/>
        <v>0</v>
      </c>
      <c r="EB448" s="109">
        <f t="shared" si="1328"/>
        <v>0</v>
      </c>
      <c r="EC448" s="109">
        <f t="shared" si="1328"/>
        <v>0</v>
      </c>
      <c r="ED448" s="109">
        <f t="shared" si="1328"/>
        <v>0</v>
      </c>
      <c r="EE448" s="109">
        <f t="shared" si="1328"/>
        <v>0</v>
      </c>
      <c r="EF448" s="109">
        <f t="shared" ref="EF448:EJ448" si="1329">EF453</f>
        <v>0</v>
      </c>
      <c r="EG448" s="109">
        <f t="shared" si="1329"/>
        <v>0</v>
      </c>
      <c r="EH448" s="109" t="e">
        <f t="shared" si="1329"/>
        <v>#REF!</v>
      </c>
      <c r="EI448" s="109">
        <f t="shared" ref="EI448" si="1330">EI453</f>
        <v>0</v>
      </c>
      <c r="EJ448" s="109">
        <f t="shared" si="1329"/>
        <v>0</v>
      </c>
      <c r="EK448" s="109">
        <f t="shared" ref="EK448:EM448" si="1331">EK453</f>
        <v>0</v>
      </c>
      <c r="EL448" s="109">
        <f t="shared" si="1331"/>
        <v>0</v>
      </c>
      <c r="EM448" s="109">
        <f t="shared" si="1331"/>
        <v>0</v>
      </c>
      <c r="EN448" s="123"/>
      <c r="EO448" s="123"/>
      <c r="EP448" s="123"/>
      <c r="EQ448" s="123"/>
      <c r="ER448" s="123"/>
      <c r="ES448" s="146">
        <f t="shared" si="1269"/>
        <v>0</v>
      </c>
      <c r="EW448" s="713"/>
      <c r="EX448" s="739" t="e">
        <f>IF(EX$9=$K448,#REF!,0)</f>
        <v>#REF!</v>
      </c>
      <c r="EY448" s="739">
        <f>IF(EY$9=$K448,#REF!,0)</f>
        <v>0</v>
      </c>
      <c r="EZ448" s="739">
        <f>IF(EZ$9=$K448,#REF!,0)</f>
        <v>0</v>
      </c>
      <c r="FA448" s="739">
        <f>IF(FA$9=$K448,#REF!,0)</f>
        <v>0</v>
      </c>
      <c r="FB448" s="739">
        <f>IF(FB$9=$K448,#REF!,0)</f>
        <v>0</v>
      </c>
      <c r="FC448" s="739">
        <f>IF(FC$9=$K448,#REF!,0)</f>
        <v>0</v>
      </c>
      <c r="FD448" s="739">
        <f>IF(FD$9=$K448,#REF!,0)</f>
        <v>0</v>
      </c>
      <c r="FE448" s="739">
        <f>IF(FE$9=$K448,#REF!,0)</f>
        <v>0</v>
      </c>
      <c r="FF448" s="739">
        <f>IF(FF$9=$K448,#REF!,0)</f>
        <v>0</v>
      </c>
      <c r="FG448" s="739">
        <f>IF(FG$9=$K448,#REF!,0)</f>
        <v>0</v>
      </c>
      <c r="FH448" s="739">
        <f>IF(FH$9=$K448,#REF!,0)</f>
        <v>0</v>
      </c>
      <c r="FI448" s="739">
        <f>IF(FI$9=$K448,#REF!,0)</f>
        <v>0</v>
      </c>
      <c r="FJ448" s="739">
        <f>IF(FJ$9=$K448,#REF!,0)</f>
        <v>0</v>
      </c>
      <c r="FK448" s="739">
        <f>IF(FK$9=$K448,#REF!,0)</f>
        <v>0</v>
      </c>
      <c r="FL448" s="739">
        <f>IF(FL$9=$K448,#REF!,0)</f>
        <v>0</v>
      </c>
      <c r="FM448" s="739">
        <f>IF(FM$9=$K448,#REF!,0)</f>
        <v>0</v>
      </c>
      <c r="FN448" s="739">
        <f>IF(FN$9=$K448,#REF!,0)</f>
        <v>0</v>
      </c>
      <c r="FO448" s="739">
        <f>IF(FO$9=$K448,#REF!,0)</f>
        <v>0</v>
      </c>
      <c r="FP448" s="739">
        <f>IF(FP$9=$K448,#REF!,0)</f>
        <v>0</v>
      </c>
      <c r="FQ448" s="739">
        <f>IF(FQ$9=$K448,#REF!,0)</f>
        <v>0</v>
      </c>
      <c r="FS448" s="1097"/>
      <c r="FT448" s="713"/>
      <c r="FU448" s="739">
        <f t="shared" si="1309"/>
        <v>0</v>
      </c>
      <c r="FV448" s="739">
        <f t="shared" si="1309"/>
        <v>0</v>
      </c>
      <c r="FW448" s="739">
        <f t="shared" si="1309"/>
        <v>0</v>
      </c>
      <c r="FX448" s="739">
        <f t="shared" si="1309"/>
        <v>0</v>
      </c>
      <c r="FY448" s="739">
        <f t="shared" si="1309"/>
        <v>0</v>
      </c>
      <c r="FZ448" s="739">
        <f t="shared" si="1309"/>
        <v>0</v>
      </c>
      <c r="GA448" s="739">
        <f t="shared" si="1309"/>
        <v>0</v>
      </c>
      <c r="GB448" s="739">
        <f t="shared" si="1309"/>
        <v>0</v>
      </c>
      <c r="GC448" s="739">
        <f t="shared" si="1309"/>
        <v>0</v>
      </c>
      <c r="GD448" s="739">
        <f t="shared" si="1309"/>
        <v>0</v>
      </c>
      <c r="GE448" s="739">
        <f t="shared" si="1310"/>
        <v>0</v>
      </c>
      <c r="GF448" s="739">
        <f t="shared" si="1310"/>
        <v>0</v>
      </c>
      <c r="GG448" s="739">
        <f t="shared" si="1310"/>
        <v>0</v>
      </c>
      <c r="GH448" s="739">
        <f t="shared" si="1310"/>
        <v>0</v>
      </c>
      <c r="GI448" s="739">
        <f t="shared" si="1310"/>
        <v>0</v>
      </c>
      <c r="GJ448" s="739">
        <f t="shared" si="1310"/>
        <v>0</v>
      </c>
      <c r="GK448" s="739">
        <f t="shared" si="1310"/>
        <v>0</v>
      </c>
      <c r="GL448" s="739">
        <f t="shared" si="1310"/>
        <v>0</v>
      </c>
      <c r="GM448" s="739">
        <f t="shared" si="1310"/>
        <v>0</v>
      </c>
      <c r="GN448" s="739">
        <f t="shared" si="1310"/>
        <v>0</v>
      </c>
      <c r="GO448" s="1097"/>
      <c r="GP448" s="713"/>
      <c r="GQ448" s="1098">
        <f>IF(GQ$9=$N448,#REF!,0)</f>
        <v>0</v>
      </c>
      <c r="GR448" s="1098">
        <f>IF(GR$9=$N448,#REF!,0)</f>
        <v>0</v>
      </c>
      <c r="GS448" s="1098">
        <f>IF(GS$9=$N448,#REF!,0)</f>
        <v>0</v>
      </c>
      <c r="GT448" s="1098">
        <f>IF(GT$9=$N448,#REF!,0)</f>
        <v>0</v>
      </c>
      <c r="GU448" s="1098">
        <f>IF(GU$9=$N448,#REF!,0)</f>
        <v>0</v>
      </c>
      <c r="GV448" s="1098">
        <f>IF(GV$9=$N448,#REF!,0)</f>
        <v>0</v>
      </c>
      <c r="GW448" s="1098">
        <f>IF(GW$9=$N448,#REF!,0)</f>
        <v>0</v>
      </c>
      <c r="GX448" s="1098">
        <f>IF(GX$9=$N448,#REF!,0)</f>
        <v>0</v>
      </c>
      <c r="GY448" s="1098">
        <f>IF(GY$9=$N448,#REF!,0)</f>
        <v>0</v>
      </c>
      <c r="GZ448" s="1098">
        <f>IF(GZ$9=$N448,#REF!,0)</f>
        <v>0</v>
      </c>
      <c r="HA448" s="1098">
        <f>IF(HA$9=$N448,#REF!,0)</f>
        <v>0</v>
      </c>
      <c r="HB448" s="1098">
        <f>IF(HB$9=$N448,#REF!,0)</f>
        <v>0</v>
      </c>
      <c r="HC448" s="1098">
        <f>IF(HC$9=$N448,#REF!,0)</f>
        <v>0</v>
      </c>
      <c r="HD448" s="1098">
        <f>IF(HD$9=$N448,#REF!,0)</f>
        <v>0</v>
      </c>
      <c r="HE448" s="1098">
        <f>IF(HE$9=$N448,#REF!,0)</f>
        <v>0</v>
      </c>
      <c r="HF448" s="1098">
        <f>IF(HF$9=$N448,#REF!,0)</f>
        <v>0</v>
      </c>
      <c r="HG448" s="1098">
        <f>IF(HG$9=$N448,#REF!,0)</f>
        <v>0</v>
      </c>
      <c r="HH448" s="1098">
        <f>IF(HH$9=$N448,#REF!,0)</f>
        <v>0</v>
      </c>
      <c r="HI448" s="1098">
        <f>IF(HI$9=$N448,#REF!,0)</f>
        <v>0</v>
      </c>
      <c r="HJ448" s="1098">
        <f>IF(HJ$9=$N448,#REF!,0)</f>
        <v>0</v>
      </c>
      <c r="HK448" s="1098">
        <f>IF(HK$9=$N448,#REF!,0)</f>
        <v>0</v>
      </c>
      <c r="HL448" s="1098">
        <f>IF(HL$9=$N448,#REF!,0)</f>
        <v>0</v>
      </c>
      <c r="HM448" s="1098">
        <f>IF(HM$9=$N448,#REF!,0)</f>
        <v>0</v>
      </c>
      <c r="HN448" s="1098">
        <f>IF(HN$9=$N448,#REF!,0)</f>
        <v>0</v>
      </c>
      <c r="HO448" s="1098">
        <f>IF(HO$9=$N448,#REF!,0)</f>
        <v>0</v>
      </c>
      <c r="HP448" s="1098">
        <f>IF(HP$9=$N448,#REF!,0)</f>
        <v>0</v>
      </c>
      <c r="HQ448" s="1098">
        <f>IF(HQ$9=$N448,#REF!,0)</f>
        <v>0</v>
      </c>
      <c r="HR448" s="1098">
        <f>IF(HR$9=$N448,#REF!,0)</f>
        <v>0</v>
      </c>
      <c r="HS448" s="1098">
        <f>IF(HS$9=$N448,#REF!,0)</f>
        <v>0</v>
      </c>
      <c r="HT448" s="1098">
        <f>IF(HT$9=$N448,#REF!,0)</f>
        <v>0</v>
      </c>
      <c r="HU448" s="1098">
        <f>IF(HU$9=$N448,#REF!,0)</f>
        <v>0</v>
      </c>
      <c r="HV448" s="1098">
        <f>IF(HV$9=$N448,#REF!,0)</f>
        <v>0</v>
      </c>
      <c r="HW448" s="1098">
        <f>IF(HW$9=$N448,#REF!,0)</f>
        <v>0</v>
      </c>
      <c r="HX448" s="1098">
        <f>IF(HX$9=$N448,#REF!,0)</f>
        <v>0</v>
      </c>
      <c r="HY448" s="1098">
        <f>IF(HY$9=$N448,#REF!,0)</f>
        <v>0</v>
      </c>
      <c r="HZ448" s="1098">
        <f>IF(HZ$9=$N448,#REF!,0)</f>
        <v>0</v>
      </c>
      <c r="IA448" s="1098">
        <f>IF(IA$9=$N448,#REF!,0)</f>
        <v>0</v>
      </c>
      <c r="IB448" s="1098">
        <f>IF(IB$9=$N448,#REF!,0)</f>
        <v>0</v>
      </c>
      <c r="IC448" s="1098">
        <f>IF(IC$9=$N448,#REF!,0)</f>
        <v>0</v>
      </c>
      <c r="ID448" s="1098">
        <f>IF(ID$9=$N448,#REF!,0)</f>
        <v>0</v>
      </c>
      <c r="IE448" s="1098">
        <f>IF(IE$9=$N448,#REF!,0)</f>
        <v>0</v>
      </c>
      <c r="IF448" s="1098">
        <f>IF(IF$9=$N448,#REF!,0)</f>
        <v>0</v>
      </c>
      <c r="IG448" s="1098">
        <f>IF(IG$9=$N448,#REF!,0)</f>
        <v>0</v>
      </c>
      <c r="IH448" s="1098">
        <f>IF(IH$9=$N448,#REF!,0)</f>
        <v>0</v>
      </c>
      <c r="II448" s="1098">
        <f>IF(II$9=$N448,#REF!,0)</f>
        <v>0</v>
      </c>
      <c r="IJ448" s="1098">
        <f>IF(IJ$9=$N448,#REF!,0)</f>
        <v>0</v>
      </c>
      <c r="IK448" s="1098">
        <f>IF(IK$9=$N448,#REF!,0)</f>
        <v>0</v>
      </c>
      <c r="IL448" s="1098">
        <f>IF(IL$9=$N448,#REF!,0)</f>
        <v>0</v>
      </c>
      <c r="IM448" s="1098">
        <f>IF(IM$9=$N448,#REF!,0)</f>
        <v>0</v>
      </c>
      <c r="IN448" s="1098">
        <f>IF(IN$9=$N448,#REF!,0)</f>
        <v>0</v>
      </c>
      <c r="IO448" s="1098">
        <f>IF(IO$9=$N448,#REF!,0)</f>
        <v>0</v>
      </c>
      <c r="IP448" s="1098">
        <f>IF(IP$9=$N448,#REF!,0)</f>
        <v>0</v>
      </c>
      <c r="IQ448" s="1098">
        <f>IF(IQ$9=$N448,#REF!,0)</f>
        <v>0</v>
      </c>
      <c r="IR448" s="1098">
        <f>IF(IR$9=$N448,#REF!,0)</f>
        <v>0</v>
      </c>
      <c r="IS448" s="1098">
        <f>IF(IS$9=$N448,#REF!,0)</f>
        <v>0</v>
      </c>
      <c r="IT448" s="1098">
        <f>IF(IT$9=$N448,#REF!,0)</f>
        <v>0</v>
      </c>
      <c r="IU448" s="1098">
        <f>IF(IU$9=$N448,#REF!,0)</f>
        <v>0</v>
      </c>
      <c r="IV448" s="1098">
        <f>IF(IV$9=$N448,#REF!,0)</f>
        <v>0</v>
      </c>
      <c r="IW448" s="1098">
        <f>IF(IW$9=$N448,#REF!,0)</f>
        <v>0</v>
      </c>
      <c r="IX448" s="1098">
        <f>IF(IX$9=$N448,#REF!,0)</f>
        <v>0</v>
      </c>
      <c r="IY448" s="1098">
        <f>IF(IY$9=$N448,#REF!,0)</f>
        <v>0</v>
      </c>
      <c r="IZ448" s="1098">
        <f>IF(IZ$9=$N448,#REF!,0)</f>
        <v>0</v>
      </c>
      <c r="JA448" s="1098">
        <f>IF(JA$9=$N448,#REF!,0)</f>
        <v>0</v>
      </c>
      <c r="JB448" s="1098">
        <f>IF(JB$9=$N448,#REF!,0)</f>
        <v>0</v>
      </c>
      <c r="JC448" s="1098">
        <f>IF(JC$9=$N448,#REF!,0)</f>
        <v>0</v>
      </c>
      <c r="JD448" s="1098">
        <f>IF(JD$9=$N448,#REF!,0)</f>
        <v>0</v>
      </c>
      <c r="JE448" s="1098">
        <f>IF(JE$9=$N448,#REF!,0)</f>
        <v>0</v>
      </c>
      <c r="JF448" s="1098">
        <f>IF(JF$9=$N448,#REF!,0)</f>
        <v>0</v>
      </c>
      <c r="JG448" s="1098">
        <f>IF(JG$9=$N448,#REF!,0)</f>
        <v>0</v>
      </c>
      <c r="JH448" s="1098">
        <f>IF(JH$9=$N448,#REF!,0)</f>
        <v>0</v>
      </c>
      <c r="JI448" s="1098">
        <f>IF(JI$9=$N448,#REF!,0)</f>
        <v>0</v>
      </c>
      <c r="JJ448" s="1098">
        <f>IF(JJ$9=$N448,#REF!,0)</f>
        <v>0</v>
      </c>
      <c r="JK448" s="1098">
        <f>IF(JK$9=$N448,#REF!,0)</f>
        <v>0</v>
      </c>
      <c r="JL448" s="1098">
        <f>IF(JL$9=$N448,#REF!,0)</f>
        <v>0</v>
      </c>
      <c r="JM448" s="1098">
        <f>IF(JM$9=$N448,#REF!,0)</f>
        <v>0</v>
      </c>
      <c r="JN448" s="1098">
        <f>IF(JN$9=$N448,#REF!,0)</f>
        <v>0</v>
      </c>
      <c r="JO448" s="1098">
        <f>IF(JO$9=$N448,#REF!,0)</f>
        <v>0</v>
      </c>
      <c r="JP448" s="1098">
        <f>IF(JP$9=$N448,#REF!,0)</f>
        <v>0</v>
      </c>
      <c r="JQ448" s="1098">
        <f>IF(JQ$9=$N448,#REF!,0)</f>
        <v>0</v>
      </c>
      <c r="JR448" s="1098">
        <f>IF(JR$9=$N448,#REF!,0)</f>
        <v>0</v>
      </c>
      <c r="JS448" s="1098">
        <f>IF(JS$9=$N448,#REF!,0)</f>
        <v>0</v>
      </c>
      <c r="JT448" s="1098">
        <f>IF(JT$9=$N448,#REF!,0)</f>
        <v>0</v>
      </c>
      <c r="JU448" s="1098">
        <f>IF(JU$9=$N448,#REF!,0)</f>
        <v>0</v>
      </c>
      <c r="JV448" s="1098">
        <f>IF(JV$9=$N448,#REF!,0)</f>
        <v>0</v>
      </c>
      <c r="JW448" s="1098">
        <f>IF(JW$9=$N448,#REF!,0)</f>
        <v>0</v>
      </c>
      <c r="JX448" s="681"/>
      <c r="JY448" s="713"/>
      <c r="JZ448" s="681">
        <f t="shared" si="1320"/>
        <v>0</v>
      </c>
      <c r="KA448" s="681">
        <f t="shared" si="1320"/>
        <v>0</v>
      </c>
      <c r="KB448" s="681">
        <f t="shared" si="1320"/>
        <v>0</v>
      </c>
      <c r="KC448" s="681">
        <f t="shared" si="1320"/>
        <v>0</v>
      </c>
      <c r="KD448" s="681">
        <f t="shared" si="1320"/>
        <v>0</v>
      </c>
      <c r="KE448" s="681">
        <f t="shared" si="1320"/>
        <v>0</v>
      </c>
      <c r="KF448" s="681">
        <f t="shared" si="1320"/>
        <v>0</v>
      </c>
      <c r="KG448" s="681">
        <f t="shared" si="1320"/>
        <v>0</v>
      </c>
      <c r="KH448" s="681">
        <f t="shared" si="1320"/>
        <v>0</v>
      </c>
      <c r="KI448" s="681">
        <f t="shared" si="1320"/>
        <v>0</v>
      </c>
      <c r="KJ448" s="681">
        <f t="shared" si="1320"/>
        <v>0</v>
      </c>
      <c r="KN448" s="1098">
        <f t="shared" si="1308"/>
        <v>0</v>
      </c>
      <c r="KO448" s="1098">
        <f t="shared" si="1308"/>
        <v>0</v>
      </c>
      <c r="KP448" s="1098">
        <f t="shared" si="1308"/>
        <v>0</v>
      </c>
      <c r="KQ448" s="1098">
        <f t="shared" si="1308"/>
        <v>0</v>
      </c>
      <c r="KR448" s="1098">
        <f t="shared" si="1308"/>
        <v>0</v>
      </c>
      <c r="KS448" s="1098">
        <f t="shared" si="1308"/>
        <v>0</v>
      </c>
      <c r="KT448" s="1098">
        <f t="shared" si="1308"/>
        <v>0</v>
      </c>
      <c r="KU448" s="1098">
        <f t="shared" si="1308"/>
        <v>0</v>
      </c>
      <c r="KV448" s="1098">
        <f t="shared" si="1308"/>
        <v>0</v>
      </c>
      <c r="KW448" s="1098">
        <f t="shared" si="1308"/>
        <v>0</v>
      </c>
      <c r="KX448" s="1098">
        <f t="shared" si="1308"/>
        <v>0</v>
      </c>
      <c r="KY448" s="1098">
        <f t="shared" si="1308"/>
        <v>0</v>
      </c>
      <c r="KZ448" s="1098">
        <f t="shared" si="1308"/>
        <v>0</v>
      </c>
      <c r="LA448" s="1098">
        <f t="shared" si="1308"/>
        <v>0</v>
      </c>
      <c r="LB448" s="1098">
        <f t="shared" si="1308"/>
        <v>0</v>
      </c>
      <c r="LC448" s="1098">
        <f t="shared" si="1303"/>
        <v>0</v>
      </c>
      <c r="LD448" s="1098">
        <f t="shared" si="1303"/>
        <v>0</v>
      </c>
      <c r="LE448" s="1098">
        <f t="shared" si="1303"/>
        <v>0</v>
      </c>
      <c r="LF448" s="1098">
        <f t="shared" si="1303"/>
        <v>0</v>
      </c>
      <c r="LG448" s="1098">
        <f t="shared" si="1303"/>
        <v>0</v>
      </c>
      <c r="LH448" s="1098">
        <f t="shared" si="1303"/>
        <v>0</v>
      </c>
      <c r="LI448" s="1098">
        <f t="shared" si="1303"/>
        <v>0</v>
      </c>
      <c r="LJ448" s="1098">
        <f t="shared" si="1303"/>
        <v>0</v>
      </c>
      <c r="LK448" s="1098">
        <f t="shared" si="1303"/>
        <v>0</v>
      </c>
      <c r="LL448" s="1098">
        <f t="shared" si="1303"/>
        <v>0</v>
      </c>
      <c r="LM448" s="1098">
        <f t="shared" si="1303"/>
        <v>0</v>
      </c>
      <c r="LN448" s="1098">
        <f t="shared" si="1303"/>
        <v>0</v>
      </c>
      <c r="LO448" s="1098">
        <f t="shared" si="1303"/>
        <v>0</v>
      </c>
      <c r="LP448" s="1098">
        <f t="shared" si="1303"/>
        <v>0</v>
      </c>
      <c r="LQ448" s="1098">
        <f t="shared" si="1303"/>
        <v>0</v>
      </c>
      <c r="LR448" s="1098">
        <f t="shared" si="1303"/>
        <v>0</v>
      </c>
      <c r="LS448" s="1098">
        <f t="shared" si="1106"/>
        <v>0</v>
      </c>
    </row>
    <row r="449" spans="1:331" s="680" customFormat="1" ht="20.100000000000001" customHeight="1" x14ac:dyDescent="0.35">
      <c r="A449" s="686"/>
      <c r="B449" s="687"/>
      <c r="C449" s="572"/>
      <c r="D449" s="682"/>
      <c r="E449" s="682"/>
      <c r="F449" s="682"/>
      <c r="G449" s="682"/>
      <c r="H449" s="682"/>
      <c r="I449" s="682"/>
      <c r="J449" s="682"/>
      <c r="K449" s="702" t="s">
        <v>9</v>
      </c>
      <c r="L449" s="590" t="s">
        <v>132</v>
      </c>
      <c r="M449" s="590"/>
      <c r="N449" s="590"/>
      <c r="O449" s="1356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2"/>
      <c r="AJ449" s="42"/>
      <c r="AK449" s="42"/>
      <c r="AL449" s="42"/>
      <c r="AM449" s="42"/>
      <c r="AN449" s="109"/>
      <c r="AO449" s="109"/>
      <c r="AP449" s="109"/>
      <c r="AQ449" s="109"/>
      <c r="AR449" s="109"/>
      <c r="AS449" s="109"/>
      <c r="AT449" s="109"/>
      <c r="AU449" s="109"/>
      <c r="AV449" s="109"/>
      <c r="AW449" s="109"/>
      <c r="AX449" s="109"/>
      <c r="AY449" s="109"/>
      <c r="AZ449" s="40"/>
      <c r="BA449" s="40"/>
      <c r="BB449" s="109"/>
      <c r="BC449" s="109"/>
      <c r="BD449" s="109"/>
      <c r="BE449" s="109"/>
      <c r="BF449" s="109"/>
      <c r="BG449" s="109"/>
      <c r="BH449" s="109"/>
      <c r="BI449" s="109"/>
      <c r="BJ449" s="109"/>
      <c r="BK449" s="109"/>
      <c r="BL449" s="109"/>
      <c r="BM449" s="109"/>
      <c r="BN449" s="109"/>
      <c r="BO449" s="109"/>
      <c r="BP449" s="109"/>
      <c r="BQ449" s="109"/>
      <c r="BR449" s="109"/>
      <c r="BS449" s="109"/>
      <c r="BT449" s="109"/>
      <c r="BU449" s="109"/>
      <c r="BV449" s="109"/>
      <c r="BW449" s="109"/>
      <c r="BX449" s="109"/>
      <c r="BY449" s="109"/>
      <c r="BZ449" s="109">
        <f t="shared" ref="BZ449:CU449" si="1332">BZ456</f>
        <v>0</v>
      </c>
      <c r="CA449" s="109">
        <f t="shared" si="1332"/>
        <v>0</v>
      </c>
      <c r="CB449" s="109">
        <f t="shared" si="1332"/>
        <v>0</v>
      </c>
      <c r="CC449" s="109">
        <f t="shared" si="1332"/>
        <v>0</v>
      </c>
      <c r="CD449" s="109">
        <f t="shared" si="1332"/>
        <v>0</v>
      </c>
      <c r="CE449" s="109">
        <f t="shared" si="1332"/>
        <v>0</v>
      </c>
      <c r="CF449" s="109">
        <f t="shared" si="1332"/>
        <v>0</v>
      </c>
      <c r="CG449" s="109">
        <f t="shared" si="1332"/>
        <v>0</v>
      </c>
      <c r="CH449" s="109">
        <f t="shared" si="1332"/>
        <v>0</v>
      </c>
      <c r="CI449" s="109">
        <f t="shared" si="1332"/>
        <v>0</v>
      </c>
      <c r="CJ449" s="109">
        <f t="shared" si="1332"/>
        <v>0</v>
      </c>
      <c r="CK449" s="109">
        <f t="shared" si="1332"/>
        <v>0</v>
      </c>
      <c r="CL449" s="109">
        <f t="shared" si="1332"/>
        <v>0</v>
      </c>
      <c r="CM449" s="109">
        <f t="shared" si="1332"/>
        <v>0</v>
      </c>
      <c r="CN449" s="109">
        <f t="shared" si="1332"/>
        <v>0</v>
      </c>
      <c r="CO449" s="109">
        <f t="shared" si="1332"/>
        <v>0</v>
      </c>
      <c r="CP449" s="109">
        <f t="shared" si="1332"/>
        <v>0</v>
      </c>
      <c r="CQ449" s="109">
        <f t="shared" si="1332"/>
        <v>0</v>
      </c>
      <c r="CR449" s="109">
        <f t="shared" si="1332"/>
        <v>0</v>
      </c>
      <c r="CS449" s="109">
        <f t="shared" si="1332"/>
        <v>0</v>
      </c>
      <c r="CT449" s="109">
        <f t="shared" si="1332"/>
        <v>11835</v>
      </c>
      <c r="CU449" s="109">
        <f t="shared" si="1332"/>
        <v>11835</v>
      </c>
      <c r="CV449" s="109">
        <f>CV456</f>
        <v>0</v>
      </c>
      <c r="CW449" s="109">
        <f>CW456</f>
        <v>0</v>
      </c>
      <c r="CX449" s="109">
        <f>CX456</f>
        <v>0</v>
      </c>
      <c r="CY449" s="109">
        <f>CY456</f>
        <v>11835</v>
      </c>
      <c r="CZ449" s="109">
        <v>7815</v>
      </c>
      <c r="DA449" s="109">
        <v>7815</v>
      </c>
      <c r="DB449" s="109">
        <f t="shared" ref="DB449:DK449" si="1333">DB456</f>
        <v>2603.7199999999998</v>
      </c>
      <c r="DC449" s="109">
        <f>DC456</f>
        <v>7557.69</v>
      </c>
      <c r="DD449" s="109">
        <f>DD456</f>
        <v>290.26508226691044</v>
      </c>
      <c r="DE449" s="109">
        <f>DE456</f>
        <v>52.483958333333334</v>
      </c>
      <c r="DF449" s="109">
        <f>DF456</f>
        <v>9591.58</v>
      </c>
      <c r="DG449" s="109">
        <f t="shared" si="1333"/>
        <v>10275</v>
      </c>
      <c r="DH449" s="109">
        <f t="shared" si="1333"/>
        <v>981.37</v>
      </c>
      <c r="DI449" s="109">
        <f t="shared" si="1333"/>
        <v>9.5510462287104616</v>
      </c>
      <c r="DJ449" s="109">
        <f t="shared" si="1333"/>
        <v>4125</v>
      </c>
      <c r="DK449" s="109">
        <f t="shared" si="1333"/>
        <v>14400</v>
      </c>
      <c r="DL449" s="109">
        <f t="shared" ref="DL449:DV449" si="1334">DL456</f>
        <v>66.60819444444445</v>
      </c>
      <c r="DM449" s="109">
        <f t="shared" si="1334"/>
        <v>0</v>
      </c>
      <c r="DN449" s="109">
        <f t="shared" si="1334"/>
        <v>14400</v>
      </c>
      <c r="DO449" s="109">
        <f t="shared" si="1334"/>
        <v>7557.69</v>
      </c>
      <c r="DP449" s="109">
        <f t="shared" si="1334"/>
        <v>52.483958333333334</v>
      </c>
      <c r="DQ449" s="109">
        <f t="shared" si="1334"/>
        <v>600</v>
      </c>
      <c r="DR449" s="109">
        <f t="shared" si="1334"/>
        <v>15000</v>
      </c>
      <c r="DS449" s="109">
        <f t="shared" si="1334"/>
        <v>10182.469999999999</v>
      </c>
      <c r="DT449" s="109">
        <f t="shared" si="1334"/>
        <v>67.883133333333333</v>
      </c>
      <c r="DU449" s="109">
        <f t="shared" si="1334"/>
        <v>-2000</v>
      </c>
      <c r="DV449" s="109">
        <f t="shared" si="1334"/>
        <v>13000</v>
      </c>
      <c r="DW449" s="109">
        <f t="shared" ref="DW449:ED449" si="1335">DW456</f>
        <v>15000</v>
      </c>
      <c r="DX449" s="109">
        <v>20000</v>
      </c>
      <c r="DY449" s="109">
        <v>20000</v>
      </c>
      <c r="DZ449" s="109">
        <f t="shared" ref="DZ449" si="1336">DZ456</f>
        <v>7557.69</v>
      </c>
      <c r="EA449" s="109">
        <f t="shared" si="1335"/>
        <v>15000</v>
      </c>
      <c r="EB449" s="109">
        <f t="shared" si="1335"/>
        <v>1554.85</v>
      </c>
      <c r="EC449" s="109">
        <f t="shared" si="1335"/>
        <v>10.365666666666666</v>
      </c>
      <c r="ED449" s="109">
        <f t="shared" si="1335"/>
        <v>-3000</v>
      </c>
      <c r="EE449" s="109">
        <f t="shared" ref="EE449:EJ449" si="1337">EE456</f>
        <v>12000</v>
      </c>
      <c r="EF449" s="109">
        <f t="shared" si="1337"/>
        <v>0</v>
      </c>
      <c r="EG449" s="109">
        <f t="shared" si="1337"/>
        <v>0</v>
      </c>
      <c r="EH449" s="109" t="e">
        <f t="shared" si="1337"/>
        <v>#REF!</v>
      </c>
      <c r="EI449" s="109">
        <f t="shared" ref="EI449" si="1338">EI456</f>
        <v>0</v>
      </c>
      <c r="EJ449" s="109">
        <f t="shared" si="1337"/>
        <v>0</v>
      </c>
      <c r="EK449" s="109">
        <f t="shared" ref="EK449" si="1339">EK456</f>
        <v>15000</v>
      </c>
      <c r="EL449" s="109">
        <v>15000</v>
      </c>
      <c r="EM449" s="109">
        <v>15000</v>
      </c>
      <c r="EN449" s="123"/>
      <c r="EO449" s="123"/>
      <c r="EP449" s="123"/>
      <c r="EQ449" s="123"/>
      <c r="ER449" s="123"/>
      <c r="ES449" s="146">
        <f t="shared" si="1269"/>
        <v>0</v>
      </c>
      <c r="EW449" s="713"/>
      <c r="EX449" s="739">
        <f>IF(EX$9=$K449,#REF!,0)</f>
        <v>0</v>
      </c>
      <c r="EY449" s="739">
        <f>IF(EY$9=$K449,#REF!,0)</f>
        <v>0</v>
      </c>
      <c r="EZ449" s="739">
        <f>IF(EZ$9=$K449,#REF!,0)</f>
        <v>0</v>
      </c>
      <c r="FA449" s="739">
        <f>IF(FA$9=$K449,#REF!,0)</f>
        <v>0</v>
      </c>
      <c r="FB449" s="739" t="e">
        <f>IF(FB$9=$K449,#REF!,0)</f>
        <v>#REF!</v>
      </c>
      <c r="FC449" s="739">
        <f>IF(FC$9=$K449,#REF!,0)</f>
        <v>0</v>
      </c>
      <c r="FD449" s="739">
        <f>IF(FD$9=$K449,#REF!,0)</f>
        <v>0</v>
      </c>
      <c r="FE449" s="739">
        <f>IF(FE$9=$K449,#REF!,0)</f>
        <v>0</v>
      </c>
      <c r="FF449" s="739">
        <f>IF(FF$9=$K449,#REF!,0)</f>
        <v>0</v>
      </c>
      <c r="FG449" s="739">
        <f>IF(FG$9=$K449,#REF!,0)</f>
        <v>0</v>
      </c>
      <c r="FH449" s="739">
        <f>IF(FH$9=$K449,#REF!,0)</f>
        <v>0</v>
      </c>
      <c r="FI449" s="739">
        <f>IF(FI$9=$K449,#REF!,0)</f>
        <v>0</v>
      </c>
      <c r="FJ449" s="739">
        <f>IF(FJ$9=$K449,#REF!,0)</f>
        <v>0</v>
      </c>
      <c r="FK449" s="739">
        <f>IF(FK$9=$K449,#REF!,0)</f>
        <v>0</v>
      </c>
      <c r="FL449" s="739">
        <f>IF(FL$9=$K449,#REF!,0)</f>
        <v>0</v>
      </c>
      <c r="FM449" s="739">
        <f>IF(FM$9=$K449,#REF!,0)</f>
        <v>0</v>
      </c>
      <c r="FN449" s="739">
        <f>IF(FN$9=$K449,#REF!,0)</f>
        <v>0</v>
      </c>
      <c r="FO449" s="739">
        <f>IF(FO$9=$K449,#REF!,0)</f>
        <v>0</v>
      </c>
      <c r="FP449" s="739">
        <f>IF(FP$9=$K449,#REF!,0)</f>
        <v>0</v>
      </c>
      <c r="FQ449" s="739">
        <f>IF(FQ$9=$K449,#REF!,0)</f>
        <v>0</v>
      </c>
      <c r="FS449" s="1097"/>
      <c r="FT449" s="713"/>
      <c r="FU449" s="739">
        <f t="shared" si="1309"/>
        <v>0</v>
      </c>
      <c r="FV449" s="739">
        <f t="shared" si="1309"/>
        <v>0</v>
      </c>
      <c r="FW449" s="739">
        <f t="shared" si="1309"/>
        <v>0</v>
      </c>
      <c r="FX449" s="739">
        <f t="shared" si="1309"/>
        <v>0</v>
      </c>
      <c r="FY449" s="739">
        <f t="shared" si="1309"/>
        <v>15000</v>
      </c>
      <c r="FZ449" s="739">
        <f t="shared" si="1309"/>
        <v>0</v>
      </c>
      <c r="GA449" s="739">
        <f t="shared" si="1309"/>
        <v>0</v>
      </c>
      <c r="GB449" s="739">
        <f t="shared" si="1309"/>
        <v>0</v>
      </c>
      <c r="GC449" s="739">
        <f t="shared" si="1309"/>
        <v>0</v>
      </c>
      <c r="GD449" s="739">
        <f t="shared" si="1309"/>
        <v>0</v>
      </c>
      <c r="GE449" s="739">
        <f t="shared" si="1310"/>
        <v>0</v>
      </c>
      <c r="GF449" s="739">
        <f t="shared" si="1310"/>
        <v>0</v>
      </c>
      <c r="GG449" s="739">
        <f t="shared" si="1310"/>
        <v>0</v>
      </c>
      <c r="GH449" s="739">
        <f t="shared" si="1310"/>
        <v>0</v>
      </c>
      <c r="GI449" s="739">
        <f t="shared" si="1310"/>
        <v>0</v>
      </c>
      <c r="GJ449" s="739">
        <f t="shared" si="1310"/>
        <v>0</v>
      </c>
      <c r="GK449" s="739">
        <f t="shared" si="1310"/>
        <v>0</v>
      </c>
      <c r="GL449" s="739">
        <f t="shared" si="1310"/>
        <v>0</v>
      </c>
      <c r="GM449" s="739">
        <f t="shared" si="1310"/>
        <v>0</v>
      </c>
      <c r="GN449" s="739">
        <f t="shared" si="1310"/>
        <v>0</v>
      </c>
      <c r="GO449" s="1097"/>
      <c r="GP449" s="713"/>
      <c r="GQ449" s="1098">
        <f>IF(GQ$9=$N449,#REF!,0)</f>
        <v>0</v>
      </c>
      <c r="GR449" s="1098">
        <f>IF(GR$9=$N449,#REF!,0)</f>
        <v>0</v>
      </c>
      <c r="GS449" s="1098">
        <f>IF(GS$9=$N449,#REF!,0)</f>
        <v>0</v>
      </c>
      <c r="GT449" s="1098">
        <f>IF(GT$9=$N449,#REF!,0)</f>
        <v>0</v>
      </c>
      <c r="GU449" s="1098">
        <f>IF(GU$9=$N449,#REF!,0)</f>
        <v>0</v>
      </c>
      <c r="GV449" s="1098">
        <f>IF(GV$9=$N449,#REF!,0)</f>
        <v>0</v>
      </c>
      <c r="GW449" s="1098">
        <f>IF(GW$9=$N449,#REF!,0)</f>
        <v>0</v>
      </c>
      <c r="GX449" s="1098">
        <f>IF(GX$9=$N449,#REF!,0)</f>
        <v>0</v>
      </c>
      <c r="GY449" s="1098">
        <f>IF(GY$9=$N449,#REF!,0)</f>
        <v>0</v>
      </c>
      <c r="GZ449" s="1098">
        <f>IF(GZ$9=$N449,#REF!,0)</f>
        <v>0</v>
      </c>
      <c r="HA449" s="1098">
        <f>IF(HA$9=$N449,#REF!,0)</f>
        <v>0</v>
      </c>
      <c r="HB449" s="1098">
        <f>IF(HB$9=$N449,#REF!,0)</f>
        <v>0</v>
      </c>
      <c r="HC449" s="1098">
        <f>IF(HC$9=$N449,#REF!,0)</f>
        <v>0</v>
      </c>
      <c r="HD449" s="1098">
        <f>IF(HD$9=$N449,#REF!,0)</f>
        <v>0</v>
      </c>
      <c r="HE449" s="1098">
        <f>IF(HE$9=$N449,#REF!,0)</f>
        <v>0</v>
      </c>
      <c r="HF449" s="1098">
        <f>IF(HF$9=$N449,#REF!,0)</f>
        <v>0</v>
      </c>
      <c r="HG449" s="1098">
        <f>IF(HG$9=$N449,#REF!,0)</f>
        <v>0</v>
      </c>
      <c r="HH449" s="1098">
        <f>IF(HH$9=$N449,#REF!,0)</f>
        <v>0</v>
      </c>
      <c r="HI449" s="1098">
        <f>IF(HI$9=$N449,#REF!,0)</f>
        <v>0</v>
      </c>
      <c r="HJ449" s="1098">
        <f>IF(HJ$9=$N449,#REF!,0)</f>
        <v>0</v>
      </c>
      <c r="HK449" s="1098">
        <f>IF(HK$9=$N449,#REF!,0)</f>
        <v>0</v>
      </c>
      <c r="HL449" s="1098">
        <f>IF(HL$9=$N449,#REF!,0)</f>
        <v>0</v>
      </c>
      <c r="HM449" s="1098">
        <f>IF(HM$9=$N449,#REF!,0)</f>
        <v>0</v>
      </c>
      <c r="HN449" s="1098">
        <f>IF(HN$9=$N449,#REF!,0)</f>
        <v>0</v>
      </c>
      <c r="HO449" s="1098">
        <f>IF(HO$9=$N449,#REF!,0)</f>
        <v>0</v>
      </c>
      <c r="HP449" s="1098">
        <f>IF(HP$9=$N449,#REF!,0)</f>
        <v>0</v>
      </c>
      <c r="HQ449" s="1098">
        <f>IF(HQ$9=$N449,#REF!,0)</f>
        <v>0</v>
      </c>
      <c r="HR449" s="1098">
        <f>IF(HR$9=$N449,#REF!,0)</f>
        <v>0</v>
      </c>
      <c r="HS449" s="1098">
        <f>IF(HS$9=$N449,#REF!,0)</f>
        <v>0</v>
      </c>
      <c r="HT449" s="1098">
        <f>IF(HT$9=$N449,#REF!,0)</f>
        <v>0</v>
      </c>
      <c r="HU449" s="1098">
        <f>IF(HU$9=$N449,#REF!,0)</f>
        <v>0</v>
      </c>
      <c r="HV449" s="1098">
        <f>IF(HV$9=$N449,#REF!,0)</f>
        <v>0</v>
      </c>
      <c r="HW449" s="1098">
        <f>IF(HW$9=$N449,#REF!,0)</f>
        <v>0</v>
      </c>
      <c r="HX449" s="1098">
        <f>IF(HX$9=$N449,#REF!,0)</f>
        <v>0</v>
      </c>
      <c r="HY449" s="1098">
        <f>IF(HY$9=$N449,#REF!,0)</f>
        <v>0</v>
      </c>
      <c r="HZ449" s="1098">
        <f>IF(HZ$9=$N449,#REF!,0)</f>
        <v>0</v>
      </c>
      <c r="IA449" s="1098">
        <f>IF(IA$9=$N449,#REF!,0)</f>
        <v>0</v>
      </c>
      <c r="IB449" s="1098">
        <f>IF(IB$9=$N449,#REF!,0)</f>
        <v>0</v>
      </c>
      <c r="IC449" s="1098">
        <f>IF(IC$9=$N449,#REF!,0)</f>
        <v>0</v>
      </c>
      <c r="ID449" s="1098">
        <f>IF(ID$9=$N449,#REF!,0)</f>
        <v>0</v>
      </c>
      <c r="IE449" s="1098">
        <f>IF(IE$9=$N449,#REF!,0)</f>
        <v>0</v>
      </c>
      <c r="IF449" s="1098">
        <f>IF(IF$9=$N449,#REF!,0)</f>
        <v>0</v>
      </c>
      <c r="IG449" s="1098">
        <f>IF(IG$9=$N449,#REF!,0)</f>
        <v>0</v>
      </c>
      <c r="IH449" s="1098">
        <f>IF(IH$9=$N449,#REF!,0)</f>
        <v>0</v>
      </c>
      <c r="II449" s="1098">
        <f>IF(II$9=$N449,#REF!,0)</f>
        <v>0</v>
      </c>
      <c r="IJ449" s="1098">
        <f>IF(IJ$9=$N449,#REF!,0)</f>
        <v>0</v>
      </c>
      <c r="IK449" s="1098">
        <f>IF(IK$9=$N449,#REF!,0)</f>
        <v>0</v>
      </c>
      <c r="IL449" s="1098">
        <f>IF(IL$9=$N449,#REF!,0)</f>
        <v>0</v>
      </c>
      <c r="IM449" s="1098">
        <f>IF(IM$9=$N449,#REF!,0)</f>
        <v>0</v>
      </c>
      <c r="IN449" s="1098">
        <f>IF(IN$9=$N449,#REF!,0)</f>
        <v>0</v>
      </c>
      <c r="IO449" s="1098">
        <f>IF(IO$9=$N449,#REF!,0)</f>
        <v>0</v>
      </c>
      <c r="IP449" s="1098">
        <f>IF(IP$9=$N449,#REF!,0)</f>
        <v>0</v>
      </c>
      <c r="IQ449" s="1098">
        <f>IF(IQ$9=$N449,#REF!,0)</f>
        <v>0</v>
      </c>
      <c r="IR449" s="1098">
        <f>IF(IR$9=$N449,#REF!,0)</f>
        <v>0</v>
      </c>
      <c r="IS449" s="1098">
        <f>IF(IS$9=$N449,#REF!,0)</f>
        <v>0</v>
      </c>
      <c r="IT449" s="1098">
        <f>IF(IT$9=$N449,#REF!,0)</f>
        <v>0</v>
      </c>
      <c r="IU449" s="1098">
        <f>IF(IU$9=$N449,#REF!,0)</f>
        <v>0</v>
      </c>
      <c r="IV449" s="1098">
        <f>IF(IV$9=$N449,#REF!,0)</f>
        <v>0</v>
      </c>
      <c r="IW449" s="1098">
        <f>IF(IW$9=$N449,#REF!,0)</f>
        <v>0</v>
      </c>
      <c r="IX449" s="1098">
        <f>IF(IX$9=$N449,#REF!,0)</f>
        <v>0</v>
      </c>
      <c r="IY449" s="1098">
        <f>IF(IY$9=$N449,#REF!,0)</f>
        <v>0</v>
      </c>
      <c r="IZ449" s="1098">
        <f>IF(IZ$9=$N449,#REF!,0)</f>
        <v>0</v>
      </c>
      <c r="JA449" s="1098">
        <f>IF(JA$9=$N449,#REF!,0)</f>
        <v>0</v>
      </c>
      <c r="JB449" s="1098">
        <f>IF(JB$9=$N449,#REF!,0)</f>
        <v>0</v>
      </c>
      <c r="JC449" s="1098">
        <f>IF(JC$9=$N449,#REF!,0)</f>
        <v>0</v>
      </c>
      <c r="JD449" s="1098">
        <f>IF(JD$9=$N449,#REF!,0)</f>
        <v>0</v>
      </c>
      <c r="JE449" s="1098">
        <f>IF(JE$9=$N449,#REF!,0)</f>
        <v>0</v>
      </c>
      <c r="JF449" s="1098">
        <f>IF(JF$9=$N449,#REF!,0)</f>
        <v>0</v>
      </c>
      <c r="JG449" s="1098">
        <f>IF(JG$9=$N449,#REF!,0)</f>
        <v>0</v>
      </c>
      <c r="JH449" s="1098">
        <f>IF(JH$9=$N449,#REF!,0)</f>
        <v>0</v>
      </c>
      <c r="JI449" s="1098">
        <f>IF(JI$9=$N449,#REF!,0)</f>
        <v>0</v>
      </c>
      <c r="JJ449" s="1098">
        <f>IF(JJ$9=$N449,#REF!,0)</f>
        <v>0</v>
      </c>
      <c r="JK449" s="1098">
        <f>IF(JK$9=$N449,#REF!,0)</f>
        <v>0</v>
      </c>
      <c r="JL449" s="1098">
        <f>IF(JL$9=$N449,#REF!,0)</f>
        <v>0</v>
      </c>
      <c r="JM449" s="1098">
        <f>IF(JM$9=$N449,#REF!,0)</f>
        <v>0</v>
      </c>
      <c r="JN449" s="1098">
        <f>IF(JN$9=$N449,#REF!,0)</f>
        <v>0</v>
      </c>
      <c r="JO449" s="1098">
        <f>IF(JO$9=$N449,#REF!,0)</f>
        <v>0</v>
      </c>
      <c r="JP449" s="1098">
        <f>IF(JP$9=$N449,#REF!,0)</f>
        <v>0</v>
      </c>
      <c r="JQ449" s="1098">
        <f>IF(JQ$9=$N449,#REF!,0)</f>
        <v>0</v>
      </c>
      <c r="JR449" s="1098">
        <f>IF(JR$9=$N449,#REF!,0)</f>
        <v>0</v>
      </c>
      <c r="JS449" s="1098">
        <f>IF(JS$9=$N449,#REF!,0)</f>
        <v>0</v>
      </c>
      <c r="JT449" s="1098">
        <f>IF(JT$9=$N449,#REF!,0)</f>
        <v>0</v>
      </c>
      <c r="JU449" s="1098">
        <f>IF(JU$9=$N449,#REF!,0)</f>
        <v>0</v>
      </c>
      <c r="JV449" s="1098">
        <f>IF(JV$9=$N449,#REF!,0)</f>
        <v>0</v>
      </c>
      <c r="JW449" s="1098">
        <f>IF(JW$9=$N449,#REF!,0)</f>
        <v>0</v>
      </c>
      <c r="JX449" s="681"/>
      <c r="JY449" s="713"/>
      <c r="JZ449" s="681">
        <f t="shared" si="1320"/>
        <v>0</v>
      </c>
      <c r="KA449" s="681">
        <f t="shared" si="1320"/>
        <v>0</v>
      </c>
      <c r="KB449" s="681">
        <f t="shared" si="1320"/>
        <v>0</v>
      </c>
      <c r="KC449" s="681">
        <f t="shared" si="1320"/>
        <v>0</v>
      </c>
      <c r="KD449" s="681">
        <f t="shared" si="1320"/>
        <v>0</v>
      </c>
      <c r="KE449" s="681">
        <f t="shared" si="1320"/>
        <v>0</v>
      </c>
      <c r="KF449" s="681">
        <f t="shared" si="1320"/>
        <v>0</v>
      </c>
      <c r="KG449" s="681">
        <f t="shared" si="1320"/>
        <v>0</v>
      </c>
      <c r="KH449" s="681">
        <f t="shared" si="1320"/>
        <v>0</v>
      </c>
      <c r="KI449" s="681">
        <f t="shared" si="1320"/>
        <v>0</v>
      </c>
      <c r="KJ449" s="681">
        <f t="shared" si="1320"/>
        <v>0</v>
      </c>
      <c r="KN449" s="1098">
        <f t="shared" si="1308"/>
        <v>0</v>
      </c>
      <c r="KO449" s="1098">
        <f t="shared" si="1308"/>
        <v>0</v>
      </c>
      <c r="KP449" s="1098">
        <f t="shared" si="1308"/>
        <v>0</v>
      </c>
      <c r="KQ449" s="1098">
        <f t="shared" si="1308"/>
        <v>0</v>
      </c>
      <c r="KR449" s="1098">
        <f t="shared" si="1308"/>
        <v>0</v>
      </c>
      <c r="KS449" s="1098">
        <f t="shared" si="1308"/>
        <v>0</v>
      </c>
      <c r="KT449" s="1098">
        <f t="shared" si="1308"/>
        <v>0</v>
      </c>
      <c r="KU449" s="1098">
        <f t="shared" si="1308"/>
        <v>0</v>
      </c>
      <c r="KV449" s="1098">
        <f t="shared" si="1308"/>
        <v>0</v>
      </c>
      <c r="KW449" s="1098">
        <f t="shared" si="1308"/>
        <v>0</v>
      </c>
      <c r="KX449" s="1098">
        <f t="shared" si="1308"/>
        <v>0</v>
      </c>
      <c r="KY449" s="1098">
        <f t="shared" si="1308"/>
        <v>0</v>
      </c>
      <c r="KZ449" s="1098">
        <f t="shared" si="1308"/>
        <v>0</v>
      </c>
      <c r="LA449" s="1098">
        <f t="shared" si="1308"/>
        <v>0</v>
      </c>
      <c r="LB449" s="1098">
        <f t="shared" si="1308"/>
        <v>0</v>
      </c>
      <c r="LC449" s="1098">
        <f t="shared" si="1303"/>
        <v>0</v>
      </c>
      <c r="LD449" s="1098">
        <f t="shared" si="1303"/>
        <v>0</v>
      </c>
      <c r="LE449" s="1098">
        <f t="shared" si="1303"/>
        <v>0</v>
      </c>
      <c r="LF449" s="1098">
        <f t="shared" si="1303"/>
        <v>0</v>
      </c>
      <c r="LG449" s="1098">
        <f t="shared" si="1303"/>
        <v>0</v>
      </c>
      <c r="LH449" s="1098">
        <f t="shared" si="1303"/>
        <v>0</v>
      </c>
      <c r="LI449" s="1098">
        <f t="shared" si="1303"/>
        <v>0</v>
      </c>
      <c r="LJ449" s="1098">
        <f t="shared" si="1303"/>
        <v>0</v>
      </c>
      <c r="LK449" s="1098">
        <f t="shared" si="1303"/>
        <v>0</v>
      </c>
      <c r="LL449" s="1098">
        <f t="shared" si="1303"/>
        <v>0</v>
      </c>
      <c r="LM449" s="1098">
        <f t="shared" si="1303"/>
        <v>0</v>
      </c>
      <c r="LN449" s="1098">
        <f t="shared" si="1303"/>
        <v>0</v>
      </c>
      <c r="LO449" s="1098">
        <f t="shared" si="1303"/>
        <v>0</v>
      </c>
      <c r="LP449" s="1098">
        <f t="shared" si="1303"/>
        <v>0</v>
      </c>
      <c r="LQ449" s="1098">
        <f t="shared" si="1303"/>
        <v>0</v>
      </c>
      <c r="LR449" s="1098">
        <f t="shared" si="1303"/>
        <v>0</v>
      </c>
      <c r="LS449" s="1098">
        <f t="shared" si="1106"/>
        <v>0</v>
      </c>
    </row>
    <row r="450" spans="1:331" s="680" customFormat="1" ht="20.100000000000001" customHeight="1" x14ac:dyDescent="0.35">
      <c r="A450" s="686"/>
      <c r="B450" s="682"/>
      <c r="C450" s="572"/>
      <c r="D450" s="682"/>
      <c r="E450" s="682"/>
      <c r="F450" s="682"/>
      <c r="G450" s="682"/>
      <c r="H450" s="682"/>
      <c r="I450" s="682"/>
      <c r="J450" s="682"/>
      <c r="K450" s="702" t="s">
        <v>412</v>
      </c>
      <c r="L450" s="590" t="s">
        <v>426</v>
      </c>
      <c r="M450" s="590"/>
      <c r="N450" s="590"/>
      <c r="O450" s="1356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G450" s="42"/>
      <c r="AH450" s="42"/>
      <c r="AI450" s="42"/>
      <c r="AJ450" s="42"/>
      <c r="AK450" s="42"/>
      <c r="AL450" s="42"/>
      <c r="AM450" s="42">
        <v>0</v>
      </c>
      <c r="AN450" s="109">
        <v>0</v>
      </c>
      <c r="AO450" s="109">
        <v>0</v>
      </c>
      <c r="AP450" s="109">
        <v>807400</v>
      </c>
      <c r="AQ450" s="109">
        <v>1807100</v>
      </c>
      <c r="AR450" s="109">
        <v>0</v>
      </c>
      <c r="AS450" s="109">
        <v>0</v>
      </c>
      <c r="AT450" s="109">
        <f>AR450/AP450*100</f>
        <v>0</v>
      </c>
      <c r="AU450" s="109" t="e">
        <f>AU447-#REF!</f>
        <v>#REF!</v>
      </c>
      <c r="AV450" s="109">
        <v>0</v>
      </c>
      <c r="AW450" s="109"/>
      <c r="AX450" s="109"/>
      <c r="AY450" s="109"/>
      <c r="AZ450" s="40"/>
      <c r="BA450" s="40"/>
      <c r="BB450" s="109">
        <v>0</v>
      </c>
      <c r="BC450" s="109">
        <v>0</v>
      </c>
      <c r="BD450" s="109"/>
      <c r="BE450" s="109">
        <v>0</v>
      </c>
      <c r="BF450" s="109">
        <v>5000</v>
      </c>
      <c r="BG450" s="109">
        <v>3544.02</v>
      </c>
      <c r="BH450" s="109">
        <v>5500</v>
      </c>
      <c r="BI450" s="109">
        <f>(BJ450-BH450)</f>
        <v>3676.1800000000003</v>
      </c>
      <c r="BJ450" s="109">
        <v>9176.18</v>
      </c>
      <c r="BK450" s="109">
        <v>4164.13</v>
      </c>
      <c r="BL450" s="109">
        <f>IFERROR(BK450/BJ450*100,)</f>
        <v>45.379776769854125</v>
      </c>
      <c r="BM450" s="109"/>
      <c r="BN450" s="109"/>
      <c r="BO450" s="109">
        <v>7000</v>
      </c>
      <c r="BP450" s="109"/>
      <c r="BQ450" s="109"/>
      <c r="BR450" s="109">
        <f>(BS450-BO450)</f>
        <v>-7000</v>
      </c>
      <c r="BS450" s="109">
        <f>BS451</f>
        <v>0</v>
      </c>
      <c r="BT450" s="109">
        <f>BT451</f>
        <v>0</v>
      </c>
      <c r="BU450" s="109">
        <f>(BY450-BO450)</f>
        <v>-7000</v>
      </c>
      <c r="BV450" s="109">
        <f>BV451</f>
        <v>0</v>
      </c>
      <c r="BW450" s="109"/>
      <c r="BX450" s="109"/>
      <c r="BY450" s="109">
        <f>BY451</f>
        <v>0</v>
      </c>
      <c r="BZ450" s="109">
        <f t="shared" ref="BZ450:CU450" si="1340">BZ458</f>
        <v>53503.360000000001</v>
      </c>
      <c r="CA450" s="109">
        <f t="shared" si="1340"/>
        <v>221.57343704251585</v>
      </c>
      <c r="CB450" s="109">
        <f t="shared" si="1340"/>
        <v>98.53289134438306</v>
      </c>
      <c r="CC450" s="109">
        <f t="shared" si="1340"/>
        <v>0</v>
      </c>
      <c r="CD450" s="109">
        <f t="shared" si="1340"/>
        <v>0</v>
      </c>
      <c r="CE450" s="109">
        <f t="shared" si="1340"/>
        <v>38662.800000000003</v>
      </c>
      <c r="CF450" s="109">
        <f t="shared" si="1340"/>
        <v>4102.5</v>
      </c>
      <c r="CG450" s="109">
        <f t="shared" si="1340"/>
        <v>10.610974890592505</v>
      </c>
      <c r="CH450" s="109">
        <f t="shared" si="1340"/>
        <v>7037.1999999999971</v>
      </c>
      <c r="CI450" s="109">
        <f t="shared" si="1340"/>
        <v>45700</v>
      </c>
      <c r="CJ450" s="109">
        <f t="shared" si="1340"/>
        <v>0</v>
      </c>
      <c r="CK450" s="109">
        <f t="shared" si="1340"/>
        <v>0</v>
      </c>
      <c r="CL450" s="109">
        <f t="shared" si="1340"/>
        <v>0</v>
      </c>
      <c r="CM450" s="109">
        <f t="shared" si="1340"/>
        <v>45700</v>
      </c>
      <c r="CN450" s="109">
        <f t="shared" si="1340"/>
        <v>0</v>
      </c>
      <c r="CO450" s="109">
        <f t="shared" si="1340"/>
        <v>0</v>
      </c>
      <c r="CP450" s="109">
        <f t="shared" si="1340"/>
        <v>0</v>
      </c>
      <c r="CQ450" s="109">
        <f t="shared" si="1340"/>
        <v>45700</v>
      </c>
      <c r="CR450" s="109">
        <f t="shared" si="1340"/>
        <v>28739.38</v>
      </c>
      <c r="CS450" s="109">
        <f t="shared" si="1340"/>
        <v>62.887045951859953</v>
      </c>
      <c r="CT450" s="109">
        <f t="shared" si="1340"/>
        <v>21365</v>
      </c>
      <c r="CU450" s="109">
        <f t="shared" si="1340"/>
        <v>67065</v>
      </c>
      <c r="CV450" s="109">
        <f>CV458</f>
        <v>28739.38</v>
      </c>
      <c r="CW450" s="109">
        <f>CW458</f>
        <v>42.853023186460895</v>
      </c>
      <c r="CX450" s="109">
        <f>CX458</f>
        <v>0</v>
      </c>
      <c r="CY450" s="109">
        <f>CY458</f>
        <v>67065</v>
      </c>
      <c r="CZ450" s="109">
        <v>44285</v>
      </c>
      <c r="DA450" s="109">
        <v>44285</v>
      </c>
      <c r="DB450" s="109">
        <f t="shared" ref="DB450:DK450" si="1341">DB458</f>
        <v>25632.42</v>
      </c>
      <c r="DC450" s="109">
        <f>DC458</f>
        <v>58853.58</v>
      </c>
      <c r="DD450" s="109">
        <f>DD458</f>
        <v>229.60602237322894</v>
      </c>
      <c r="DE450" s="109">
        <f>DE458</f>
        <v>69.98047562425684</v>
      </c>
      <c r="DF450" s="109">
        <f>DF458</f>
        <v>67065</v>
      </c>
      <c r="DG450" s="109">
        <f t="shared" si="1341"/>
        <v>58225</v>
      </c>
      <c r="DH450" s="109">
        <f t="shared" si="1341"/>
        <v>21587.85</v>
      </c>
      <c r="DI450" s="109">
        <f t="shared" si="1341"/>
        <v>37.076599398883637</v>
      </c>
      <c r="DJ450" s="109">
        <f t="shared" si="1341"/>
        <v>25875</v>
      </c>
      <c r="DK450" s="109">
        <f t="shared" si="1341"/>
        <v>84100</v>
      </c>
      <c r="DL450" s="109">
        <f t="shared" ref="DL450:DV450" si="1342">DL458</f>
        <v>79.744351961950059</v>
      </c>
      <c r="DM450" s="109">
        <f t="shared" si="1342"/>
        <v>0</v>
      </c>
      <c r="DN450" s="109">
        <f t="shared" si="1342"/>
        <v>84100</v>
      </c>
      <c r="DO450" s="109">
        <f t="shared" si="1342"/>
        <v>58853.58</v>
      </c>
      <c r="DP450" s="109">
        <f t="shared" si="1342"/>
        <v>69.98047562425684</v>
      </c>
      <c r="DQ450" s="109">
        <f t="shared" si="1342"/>
        <v>15000</v>
      </c>
      <c r="DR450" s="109">
        <f t="shared" si="1342"/>
        <v>99100</v>
      </c>
      <c r="DS450" s="109">
        <f t="shared" si="1342"/>
        <v>73727.33</v>
      </c>
      <c r="DT450" s="109">
        <f t="shared" si="1342"/>
        <v>74.396902119071655</v>
      </c>
      <c r="DU450" s="109">
        <f t="shared" si="1342"/>
        <v>-9100</v>
      </c>
      <c r="DV450" s="109">
        <f t="shared" si="1342"/>
        <v>90000</v>
      </c>
      <c r="DW450" s="109">
        <f t="shared" ref="DW450:ED450" si="1343">DW458</f>
        <v>81000</v>
      </c>
      <c r="DX450" s="109">
        <v>80000</v>
      </c>
      <c r="DY450" s="109">
        <v>80000</v>
      </c>
      <c r="DZ450" s="109">
        <f t="shared" ref="DZ450" si="1344">DZ458</f>
        <v>58853.58</v>
      </c>
      <c r="EA450" s="109">
        <f t="shared" si="1343"/>
        <v>81000</v>
      </c>
      <c r="EB450" s="109">
        <f t="shared" si="1343"/>
        <v>8810.7999999999993</v>
      </c>
      <c r="EC450" s="109">
        <f t="shared" si="1343"/>
        <v>10.87753086419753</v>
      </c>
      <c r="ED450" s="109">
        <f t="shared" si="1343"/>
        <v>-14000</v>
      </c>
      <c r="EE450" s="109">
        <f t="shared" ref="EE450:EJ450" si="1345">EE458</f>
        <v>67000</v>
      </c>
      <c r="EF450" s="109">
        <f t="shared" si="1345"/>
        <v>0</v>
      </c>
      <c r="EG450" s="109">
        <f t="shared" si="1345"/>
        <v>0</v>
      </c>
      <c r="EH450" s="109" t="e">
        <f t="shared" si="1345"/>
        <v>#REF!</v>
      </c>
      <c r="EI450" s="109">
        <f t="shared" ref="EI450" si="1346">EI458</f>
        <v>0</v>
      </c>
      <c r="EJ450" s="109">
        <f t="shared" si="1345"/>
        <v>0</v>
      </c>
      <c r="EK450" s="109">
        <f t="shared" ref="EK450" si="1347">EK458</f>
        <v>80000</v>
      </c>
      <c r="EL450" s="109">
        <v>81000</v>
      </c>
      <c r="EM450" s="109">
        <v>81000</v>
      </c>
      <c r="EN450" s="123"/>
      <c r="EO450" s="123"/>
      <c r="EP450" s="123"/>
      <c r="EQ450" s="123"/>
      <c r="ER450" s="123"/>
      <c r="ES450" s="146">
        <f t="shared" si="1269"/>
        <v>0</v>
      </c>
      <c r="EW450" s="713"/>
      <c r="EX450" s="739">
        <f>IF(EX$9=$K450,#REF!,0)</f>
        <v>0</v>
      </c>
      <c r="EY450" s="739">
        <f>IF(EY$9=$K450,#REF!,0)</f>
        <v>0</v>
      </c>
      <c r="EZ450" s="739">
        <f>IF(EZ$9=$K450,#REF!,0)</f>
        <v>0</v>
      </c>
      <c r="FA450" s="739">
        <f>IF(FA$9=$K450,#REF!,0)</f>
        <v>0</v>
      </c>
      <c r="FB450" s="739">
        <f>IF(FB$9=$K450,#REF!,0)</f>
        <v>0</v>
      </c>
      <c r="FC450" s="739">
        <f>IF(FC$9=$K450,#REF!,0)</f>
        <v>0</v>
      </c>
      <c r="FD450" s="739">
        <f>IF(FD$9=$K450,#REF!,0)</f>
        <v>0</v>
      </c>
      <c r="FE450" s="739">
        <f>IF(FE$9=$K450,#REF!,0)</f>
        <v>0</v>
      </c>
      <c r="FF450" s="739" t="e">
        <f>IF(FF$9=$K450,#REF!,0)</f>
        <v>#REF!</v>
      </c>
      <c r="FG450" s="739">
        <f>IF(FG$9=$K450,#REF!,0)</f>
        <v>0</v>
      </c>
      <c r="FH450" s="739">
        <f>IF(FH$9=$K450,#REF!,0)</f>
        <v>0</v>
      </c>
      <c r="FI450" s="739">
        <f>IF(FI$9=$K450,#REF!,0)</f>
        <v>0</v>
      </c>
      <c r="FJ450" s="739">
        <f>IF(FJ$9=$K450,#REF!,0)</f>
        <v>0</v>
      </c>
      <c r="FK450" s="739">
        <f>IF(FK$9=$K450,#REF!,0)</f>
        <v>0</v>
      </c>
      <c r="FL450" s="739">
        <f>IF(FL$9=$K450,#REF!,0)</f>
        <v>0</v>
      </c>
      <c r="FM450" s="739">
        <f>IF(FM$9=$K450,#REF!,0)</f>
        <v>0</v>
      </c>
      <c r="FN450" s="739">
        <f>IF(FN$9=$K450,#REF!,0)</f>
        <v>0</v>
      </c>
      <c r="FO450" s="739">
        <f>IF(FO$9=$K450,#REF!,0)</f>
        <v>0</v>
      </c>
      <c r="FP450" s="739">
        <f>IF(FP$9=$K450,#REF!,0)</f>
        <v>0</v>
      </c>
      <c r="FQ450" s="739">
        <f>IF(FQ$9=$K450,#REF!,0)</f>
        <v>0</v>
      </c>
      <c r="FS450" s="1097"/>
      <c r="FT450" s="713"/>
      <c r="FU450" s="739">
        <f t="shared" si="1309"/>
        <v>0</v>
      </c>
      <c r="FV450" s="739">
        <f t="shared" si="1309"/>
        <v>0</v>
      </c>
      <c r="FW450" s="739">
        <f t="shared" si="1309"/>
        <v>0</v>
      </c>
      <c r="FX450" s="739">
        <f t="shared" si="1309"/>
        <v>0</v>
      </c>
      <c r="FY450" s="739">
        <f t="shared" si="1309"/>
        <v>0</v>
      </c>
      <c r="FZ450" s="739">
        <f t="shared" si="1309"/>
        <v>0</v>
      </c>
      <c r="GA450" s="739">
        <f t="shared" si="1309"/>
        <v>0</v>
      </c>
      <c r="GB450" s="739">
        <f t="shared" si="1309"/>
        <v>0</v>
      </c>
      <c r="GC450" s="739">
        <f t="shared" si="1309"/>
        <v>80000</v>
      </c>
      <c r="GD450" s="739">
        <f t="shared" si="1309"/>
        <v>0</v>
      </c>
      <c r="GE450" s="739">
        <f t="shared" si="1310"/>
        <v>0</v>
      </c>
      <c r="GF450" s="739">
        <f t="shared" si="1310"/>
        <v>0</v>
      </c>
      <c r="GG450" s="739">
        <f t="shared" si="1310"/>
        <v>0</v>
      </c>
      <c r="GH450" s="739">
        <f t="shared" si="1310"/>
        <v>0</v>
      </c>
      <c r="GI450" s="739">
        <f t="shared" si="1310"/>
        <v>0</v>
      </c>
      <c r="GJ450" s="739">
        <f t="shared" si="1310"/>
        <v>0</v>
      </c>
      <c r="GK450" s="739">
        <f t="shared" si="1310"/>
        <v>0</v>
      </c>
      <c r="GL450" s="739">
        <f t="shared" si="1310"/>
        <v>0</v>
      </c>
      <c r="GM450" s="739">
        <f t="shared" si="1310"/>
        <v>0</v>
      </c>
      <c r="GN450" s="739">
        <f t="shared" si="1310"/>
        <v>0</v>
      </c>
      <c r="GO450" s="1097"/>
      <c r="GP450" s="713"/>
      <c r="GQ450" s="1098">
        <f>IF(GQ$9=$N450,#REF!,0)</f>
        <v>0</v>
      </c>
      <c r="GR450" s="1098">
        <f>IF(GR$9=$N450,#REF!,0)</f>
        <v>0</v>
      </c>
      <c r="GS450" s="1098">
        <f>IF(GS$9=$N450,#REF!,0)</f>
        <v>0</v>
      </c>
      <c r="GT450" s="1098">
        <f>IF(GT$9=$N450,#REF!,0)</f>
        <v>0</v>
      </c>
      <c r="GU450" s="1098">
        <f>IF(GU$9=$N450,#REF!,0)</f>
        <v>0</v>
      </c>
      <c r="GV450" s="1098">
        <f>IF(GV$9=$N450,#REF!,0)</f>
        <v>0</v>
      </c>
      <c r="GW450" s="1098">
        <f>IF(GW$9=$N450,#REF!,0)</f>
        <v>0</v>
      </c>
      <c r="GX450" s="1098">
        <f>IF(GX$9=$N450,#REF!,0)</f>
        <v>0</v>
      </c>
      <c r="GY450" s="1098">
        <f>IF(GY$9=$N450,#REF!,0)</f>
        <v>0</v>
      </c>
      <c r="GZ450" s="1098">
        <f>IF(GZ$9=$N450,#REF!,0)</f>
        <v>0</v>
      </c>
      <c r="HA450" s="1098">
        <f>IF(HA$9=$N450,#REF!,0)</f>
        <v>0</v>
      </c>
      <c r="HB450" s="1098">
        <f>IF(HB$9=$N450,#REF!,0)</f>
        <v>0</v>
      </c>
      <c r="HC450" s="1098">
        <f>IF(HC$9=$N450,#REF!,0)</f>
        <v>0</v>
      </c>
      <c r="HD450" s="1098">
        <f>IF(HD$9=$N450,#REF!,0)</f>
        <v>0</v>
      </c>
      <c r="HE450" s="1098">
        <f>IF(HE$9=$N450,#REF!,0)</f>
        <v>0</v>
      </c>
      <c r="HF450" s="1098">
        <f>IF(HF$9=$N450,#REF!,0)</f>
        <v>0</v>
      </c>
      <c r="HG450" s="1098">
        <f>IF(HG$9=$N450,#REF!,0)</f>
        <v>0</v>
      </c>
      <c r="HH450" s="1098">
        <f>IF(HH$9=$N450,#REF!,0)</f>
        <v>0</v>
      </c>
      <c r="HI450" s="1098">
        <f>IF(HI$9=$N450,#REF!,0)</f>
        <v>0</v>
      </c>
      <c r="HJ450" s="1098">
        <f>IF(HJ$9=$N450,#REF!,0)</f>
        <v>0</v>
      </c>
      <c r="HK450" s="1098">
        <f>IF(HK$9=$N450,#REF!,0)</f>
        <v>0</v>
      </c>
      <c r="HL450" s="1098">
        <f>IF(HL$9=$N450,#REF!,0)</f>
        <v>0</v>
      </c>
      <c r="HM450" s="1098">
        <f>IF(HM$9=$N450,#REF!,0)</f>
        <v>0</v>
      </c>
      <c r="HN450" s="1098">
        <f>IF(HN$9=$N450,#REF!,0)</f>
        <v>0</v>
      </c>
      <c r="HO450" s="1098">
        <f>IF(HO$9=$N450,#REF!,0)</f>
        <v>0</v>
      </c>
      <c r="HP450" s="1098">
        <f>IF(HP$9=$N450,#REF!,0)</f>
        <v>0</v>
      </c>
      <c r="HQ450" s="1098">
        <f>IF(HQ$9=$N450,#REF!,0)</f>
        <v>0</v>
      </c>
      <c r="HR450" s="1098">
        <f>IF(HR$9=$N450,#REF!,0)</f>
        <v>0</v>
      </c>
      <c r="HS450" s="1098">
        <f>IF(HS$9=$N450,#REF!,0)</f>
        <v>0</v>
      </c>
      <c r="HT450" s="1098">
        <f>IF(HT$9=$N450,#REF!,0)</f>
        <v>0</v>
      </c>
      <c r="HU450" s="1098">
        <f>IF(HU$9=$N450,#REF!,0)</f>
        <v>0</v>
      </c>
      <c r="HV450" s="1098">
        <f>IF(HV$9=$N450,#REF!,0)</f>
        <v>0</v>
      </c>
      <c r="HW450" s="1098">
        <f>IF(HW$9=$N450,#REF!,0)</f>
        <v>0</v>
      </c>
      <c r="HX450" s="1098">
        <f>IF(HX$9=$N450,#REF!,0)</f>
        <v>0</v>
      </c>
      <c r="HY450" s="1098">
        <f>IF(HY$9=$N450,#REF!,0)</f>
        <v>0</v>
      </c>
      <c r="HZ450" s="1098">
        <f>IF(HZ$9=$N450,#REF!,0)</f>
        <v>0</v>
      </c>
      <c r="IA450" s="1098">
        <f>IF(IA$9=$N450,#REF!,0)</f>
        <v>0</v>
      </c>
      <c r="IB450" s="1098">
        <f>IF(IB$9=$N450,#REF!,0)</f>
        <v>0</v>
      </c>
      <c r="IC450" s="1098">
        <f>IF(IC$9=$N450,#REF!,0)</f>
        <v>0</v>
      </c>
      <c r="ID450" s="1098">
        <f>IF(ID$9=$N450,#REF!,0)</f>
        <v>0</v>
      </c>
      <c r="IE450" s="1098">
        <f>IF(IE$9=$N450,#REF!,0)</f>
        <v>0</v>
      </c>
      <c r="IF450" s="1098">
        <f>IF(IF$9=$N450,#REF!,0)</f>
        <v>0</v>
      </c>
      <c r="IG450" s="1098">
        <f>IF(IG$9=$N450,#REF!,0)</f>
        <v>0</v>
      </c>
      <c r="IH450" s="1098">
        <f>IF(IH$9=$N450,#REF!,0)</f>
        <v>0</v>
      </c>
      <c r="II450" s="1098">
        <f>IF(II$9=$N450,#REF!,0)</f>
        <v>0</v>
      </c>
      <c r="IJ450" s="1098">
        <f>IF(IJ$9=$N450,#REF!,0)</f>
        <v>0</v>
      </c>
      <c r="IK450" s="1098">
        <f>IF(IK$9=$N450,#REF!,0)</f>
        <v>0</v>
      </c>
      <c r="IL450" s="1098">
        <f>IF(IL$9=$N450,#REF!,0)</f>
        <v>0</v>
      </c>
      <c r="IM450" s="1098">
        <f>IF(IM$9=$N450,#REF!,0)</f>
        <v>0</v>
      </c>
      <c r="IN450" s="1098">
        <f>IF(IN$9=$N450,#REF!,0)</f>
        <v>0</v>
      </c>
      <c r="IO450" s="1098">
        <f>IF(IO$9=$N450,#REF!,0)</f>
        <v>0</v>
      </c>
      <c r="IP450" s="1098">
        <f>IF(IP$9=$N450,#REF!,0)</f>
        <v>0</v>
      </c>
      <c r="IQ450" s="1098">
        <f>IF(IQ$9=$N450,#REF!,0)</f>
        <v>0</v>
      </c>
      <c r="IR450" s="1098">
        <f>IF(IR$9=$N450,#REF!,0)</f>
        <v>0</v>
      </c>
      <c r="IS450" s="1098">
        <f>IF(IS$9=$N450,#REF!,0)</f>
        <v>0</v>
      </c>
      <c r="IT450" s="1098">
        <f>IF(IT$9=$N450,#REF!,0)</f>
        <v>0</v>
      </c>
      <c r="IU450" s="1098">
        <f>IF(IU$9=$N450,#REF!,0)</f>
        <v>0</v>
      </c>
      <c r="IV450" s="1098">
        <f>IF(IV$9=$N450,#REF!,0)</f>
        <v>0</v>
      </c>
      <c r="IW450" s="1098">
        <f>IF(IW$9=$N450,#REF!,0)</f>
        <v>0</v>
      </c>
      <c r="IX450" s="1098">
        <f>IF(IX$9=$N450,#REF!,0)</f>
        <v>0</v>
      </c>
      <c r="IY450" s="1098">
        <f>IF(IY$9=$N450,#REF!,0)</f>
        <v>0</v>
      </c>
      <c r="IZ450" s="1098">
        <f>IF(IZ$9=$N450,#REF!,0)</f>
        <v>0</v>
      </c>
      <c r="JA450" s="1098">
        <f>IF(JA$9=$N450,#REF!,0)</f>
        <v>0</v>
      </c>
      <c r="JB450" s="1098">
        <f>IF(JB$9=$N450,#REF!,0)</f>
        <v>0</v>
      </c>
      <c r="JC450" s="1098">
        <f>IF(JC$9=$N450,#REF!,0)</f>
        <v>0</v>
      </c>
      <c r="JD450" s="1098">
        <f>IF(JD$9=$N450,#REF!,0)</f>
        <v>0</v>
      </c>
      <c r="JE450" s="1098">
        <f>IF(JE$9=$N450,#REF!,0)</f>
        <v>0</v>
      </c>
      <c r="JF450" s="1098">
        <f>IF(JF$9=$N450,#REF!,0)</f>
        <v>0</v>
      </c>
      <c r="JG450" s="1098">
        <f>IF(JG$9=$N450,#REF!,0)</f>
        <v>0</v>
      </c>
      <c r="JH450" s="1098">
        <f>IF(JH$9=$N450,#REF!,0)</f>
        <v>0</v>
      </c>
      <c r="JI450" s="1098">
        <f>IF(JI$9=$N450,#REF!,0)</f>
        <v>0</v>
      </c>
      <c r="JJ450" s="1098">
        <f>IF(JJ$9=$N450,#REF!,0)</f>
        <v>0</v>
      </c>
      <c r="JK450" s="1098">
        <f>IF(JK$9=$N450,#REF!,0)</f>
        <v>0</v>
      </c>
      <c r="JL450" s="1098">
        <f>IF(JL$9=$N450,#REF!,0)</f>
        <v>0</v>
      </c>
      <c r="JM450" s="1098">
        <f>IF(JM$9=$N450,#REF!,0)</f>
        <v>0</v>
      </c>
      <c r="JN450" s="1098">
        <f>IF(JN$9=$N450,#REF!,0)</f>
        <v>0</v>
      </c>
      <c r="JO450" s="1098">
        <f>IF(JO$9=$N450,#REF!,0)</f>
        <v>0</v>
      </c>
      <c r="JP450" s="1098">
        <f>IF(JP$9=$N450,#REF!,0)</f>
        <v>0</v>
      </c>
      <c r="JQ450" s="1098">
        <f>IF(JQ$9=$N450,#REF!,0)</f>
        <v>0</v>
      </c>
      <c r="JR450" s="1098">
        <f>IF(JR$9=$N450,#REF!,0)</f>
        <v>0</v>
      </c>
      <c r="JS450" s="1098">
        <f>IF(JS$9=$N450,#REF!,0)</f>
        <v>0</v>
      </c>
      <c r="JT450" s="1098">
        <f>IF(JT$9=$N450,#REF!,0)</f>
        <v>0</v>
      </c>
      <c r="JU450" s="1098">
        <f>IF(JU$9=$N450,#REF!,0)</f>
        <v>0</v>
      </c>
      <c r="JV450" s="1098">
        <f>IF(JV$9=$N450,#REF!,0)</f>
        <v>0</v>
      </c>
      <c r="JW450" s="1098">
        <f>IF(JW$9=$N450,#REF!,0)</f>
        <v>0</v>
      </c>
      <c r="JX450" s="681"/>
      <c r="JY450" s="713"/>
      <c r="JZ450" s="681">
        <f t="shared" si="1320"/>
        <v>0</v>
      </c>
      <c r="KA450" s="681">
        <f t="shared" si="1320"/>
        <v>0</v>
      </c>
      <c r="KB450" s="681">
        <f t="shared" si="1320"/>
        <v>0</v>
      </c>
      <c r="KC450" s="681">
        <f t="shared" si="1320"/>
        <v>0</v>
      </c>
      <c r="KD450" s="681">
        <f t="shared" si="1320"/>
        <v>0</v>
      </c>
      <c r="KE450" s="681">
        <f t="shared" si="1320"/>
        <v>0</v>
      </c>
      <c r="KF450" s="681">
        <f t="shared" si="1320"/>
        <v>0</v>
      </c>
      <c r="KG450" s="681">
        <f t="shared" si="1320"/>
        <v>0</v>
      </c>
      <c r="KH450" s="681">
        <f t="shared" si="1320"/>
        <v>0</v>
      </c>
      <c r="KI450" s="681">
        <f t="shared" si="1320"/>
        <v>0</v>
      </c>
      <c r="KJ450" s="681">
        <f t="shared" si="1320"/>
        <v>0</v>
      </c>
      <c r="KN450" s="1098">
        <f t="shared" si="1308"/>
        <v>0</v>
      </c>
      <c r="KO450" s="1098">
        <f t="shared" si="1308"/>
        <v>0</v>
      </c>
      <c r="KP450" s="1098">
        <f t="shared" si="1308"/>
        <v>0</v>
      </c>
      <c r="KQ450" s="1098">
        <f t="shared" si="1308"/>
        <v>0</v>
      </c>
      <c r="KR450" s="1098">
        <f t="shared" si="1308"/>
        <v>0</v>
      </c>
      <c r="KS450" s="1098">
        <f t="shared" si="1308"/>
        <v>0</v>
      </c>
      <c r="KT450" s="1098">
        <f t="shared" si="1308"/>
        <v>0</v>
      </c>
      <c r="KU450" s="1098">
        <f t="shared" si="1308"/>
        <v>0</v>
      </c>
      <c r="KV450" s="1098">
        <f t="shared" si="1308"/>
        <v>0</v>
      </c>
      <c r="KW450" s="1098">
        <f t="shared" si="1308"/>
        <v>0</v>
      </c>
      <c r="KX450" s="1098">
        <f t="shared" si="1308"/>
        <v>0</v>
      </c>
      <c r="KY450" s="1098">
        <f t="shared" si="1308"/>
        <v>0</v>
      </c>
      <c r="KZ450" s="1098">
        <f t="shared" si="1308"/>
        <v>0</v>
      </c>
      <c r="LA450" s="1098">
        <f t="shared" si="1308"/>
        <v>0</v>
      </c>
      <c r="LB450" s="1098">
        <f t="shared" si="1308"/>
        <v>0</v>
      </c>
      <c r="LC450" s="1098">
        <f t="shared" si="1303"/>
        <v>0</v>
      </c>
      <c r="LD450" s="1098">
        <f t="shared" si="1303"/>
        <v>0</v>
      </c>
      <c r="LE450" s="1098">
        <f t="shared" si="1303"/>
        <v>0</v>
      </c>
      <c r="LF450" s="1098">
        <f t="shared" si="1303"/>
        <v>0</v>
      </c>
      <c r="LG450" s="1098">
        <f t="shared" si="1303"/>
        <v>0</v>
      </c>
      <c r="LH450" s="1098">
        <f t="shared" si="1303"/>
        <v>0</v>
      </c>
      <c r="LI450" s="1098">
        <f t="shared" si="1303"/>
        <v>0</v>
      </c>
      <c r="LJ450" s="1098">
        <f t="shared" si="1303"/>
        <v>0</v>
      </c>
      <c r="LK450" s="1098">
        <f t="shared" si="1303"/>
        <v>0</v>
      </c>
      <c r="LL450" s="1098">
        <f t="shared" si="1303"/>
        <v>0</v>
      </c>
      <c r="LM450" s="1098">
        <f t="shared" si="1303"/>
        <v>0</v>
      </c>
      <c r="LN450" s="1098">
        <f t="shared" si="1303"/>
        <v>0</v>
      </c>
      <c r="LO450" s="1098">
        <f t="shared" si="1303"/>
        <v>0</v>
      </c>
      <c r="LP450" s="1098">
        <f t="shared" si="1303"/>
        <v>0</v>
      </c>
      <c r="LQ450" s="1098">
        <f t="shared" si="1303"/>
        <v>0</v>
      </c>
      <c r="LR450" s="1098">
        <f t="shared" si="1303"/>
        <v>0</v>
      </c>
      <c r="LS450" s="1098">
        <f t="shared" si="1106"/>
        <v>0</v>
      </c>
    </row>
    <row r="451" spans="1:331" s="680" customFormat="1" ht="20.100000000000001" customHeight="1" x14ac:dyDescent="0.35">
      <c r="A451" s="668"/>
      <c r="B451" s="871"/>
      <c r="C451" s="870"/>
      <c r="D451" s="871"/>
      <c r="E451" s="871"/>
      <c r="F451" s="871"/>
      <c r="G451" s="871"/>
      <c r="H451" s="871"/>
      <c r="I451" s="871"/>
      <c r="J451" s="871" t="s">
        <v>212</v>
      </c>
      <c r="K451" s="873">
        <v>3</v>
      </c>
      <c r="L451" s="1388" t="s">
        <v>182</v>
      </c>
      <c r="M451" s="1388"/>
      <c r="N451" s="1388"/>
      <c r="O451" s="1363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635"/>
      <c r="AJ451" s="31"/>
      <c r="AK451" s="31"/>
      <c r="AL451" s="31"/>
      <c r="AM451" s="31"/>
      <c r="AN451" s="54"/>
      <c r="AO451" s="54"/>
      <c r="AP451" s="54"/>
      <c r="AQ451" s="54"/>
      <c r="AR451" s="106">
        <f>SUM(AR452)</f>
        <v>0</v>
      </c>
      <c r="AS451" s="54"/>
      <c r="AT451" s="54"/>
      <c r="AU451" s="54"/>
      <c r="AV451" s="106">
        <f t="shared" ref="AV451:BK451" si="1348">SUM(AV452)</f>
        <v>0</v>
      </c>
      <c r="AW451" s="106">
        <f t="shared" si="1348"/>
        <v>0</v>
      </c>
      <c r="AX451" s="106">
        <f t="shared" si="1348"/>
        <v>0</v>
      </c>
      <c r="AY451" s="106">
        <f t="shared" si="1348"/>
        <v>0</v>
      </c>
      <c r="AZ451" s="106">
        <f t="shared" si="1348"/>
        <v>0</v>
      </c>
      <c r="BA451" s="106">
        <f t="shared" si="1348"/>
        <v>0</v>
      </c>
      <c r="BB451" s="106">
        <f t="shared" si="1348"/>
        <v>0</v>
      </c>
      <c r="BC451" s="106">
        <f t="shared" si="1348"/>
        <v>0</v>
      </c>
      <c r="BD451" s="106">
        <f t="shared" si="1348"/>
        <v>0</v>
      </c>
      <c r="BE451" s="106">
        <f t="shared" si="1348"/>
        <v>0</v>
      </c>
      <c r="BF451" s="106">
        <f t="shared" si="1348"/>
        <v>0</v>
      </c>
      <c r="BG451" s="106">
        <f t="shared" si="1348"/>
        <v>0</v>
      </c>
      <c r="BH451" s="106">
        <f t="shared" si="1348"/>
        <v>0</v>
      </c>
      <c r="BI451" s="106">
        <f t="shared" si="1348"/>
        <v>0</v>
      </c>
      <c r="BJ451" s="106">
        <f t="shared" si="1348"/>
        <v>0</v>
      </c>
      <c r="BK451" s="106">
        <f t="shared" si="1348"/>
        <v>0</v>
      </c>
      <c r="BL451" s="106">
        <f>IFERROR(BK451/BJ451*100,)</f>
        <v>0</v>
      </c>
      <c r="BM451" s="106"/>
      <c r="BN451" s="106"/>
      <c r="BO451" s="106">
        <f>SUM(BO452)</f>
        <v>0</v>
      </c>
      <c r="BP451" s="106"/>
      <c r="BQ451" s="106"/>
      <c r="BR451" s="106">
        <f>SUM(BR452)</f>
        <v>0</v>
      </c>
      <c r="BS451" s="106">
        <f>SUM(BS452)</f>
        <v>0</v>
      </c>
      <c r="BT451" s="106">
        <f>SUM(BT452)</f>
        <v>0</v>
      </c>
      <c r="BU451" s="106">
        <f>SUM(BU452)</f>
        <v>0</v>
      </c>
      <c r="BV451" s="106">
        <f>SUM(BV452)</f>
        <v>0</v>
      </c>
      <c r="BW451" s="106"/>
      <c r="BX451" s="106"/>
      <c r="BY451" s="106">
        <f>SUM(BY452)</f>
        <v>0</v>
      </c>
      <c r="BZ451" s="106">
        <f>SUM(BZ452)</f>
        <v>53503.360000000001</v>
      </c>
      <c r="CA451" s="106">
        <f>IFERROR(BZ451/BG451*100,)</f>
        <v>0</v>
      </c>
      <c r="CB451" s="106">
        <f>IFERROR(BZ451/BY451*100,)</f>
        <v>0</v>
      </c>
      <c r="CC451" s="106">
        <f t="shared" ref="CC451:CY451" si="1349">SUM(CC452)</f>
        <v>0</v>
      </c>
      <c r="CD451" s="106">
        <f t="shared" si="1349"/>
        <v>0</v>
      </c>
      <c r="CE451" s="106">
        <f t="shared" si="1349"/>
        <v>38662.800000000003</v>
      </c>
      <c r="CF451" s="106">
        <f t="shared" si="1349"/>
        <v>4102.5</v>
      </c>
      <c r="CG451" s="106">
        <f t="shared" si="1349"/>
        <v>10.610974890592505</v>
      </c>
      <c r="CH451" s="106">
        <f t="shared" si="1349"/>
        <v>11537.199999999997</v>
      </c>
      <c r="CI451" s="106">
        <f t="shared" si="1349"/>
        <v>50200</v>
      </c>
      <c r="CJ451" s="106">
        <f t="shared" si="1349"/>
        <v>0</v>
      </c>
      <c r="CK451" s="106">
        <f t="shared" si="1349"/>
        <v>0</v>
      </c>
      <c r="CL451" s="106">
        <f t="shared" si="1349"/>
        <v>0</v>
      </c>
      <c r="CM451" s="106">
        <f t="shared" si="1349"/>
        <v>50200</v>
      </c>
      <c r="CN451" s="106">
        <f t="shared" si="1349"/>
        <v>0</v>
      </c>
      <c r="CO451" s="106">
        <f t="shared" si="1349"/>
        <v>0</v>
      </c>
      <c r="CP451" s="106">
        <f t="shared" si="1349"/>
        <v>0</v>
      </c>
      <c r="CQ451" s="106">
        <f t="shared" si="1349"/>
        <v>50200</v>
      </c>
      <c r="CR451" s="106">
        <f t="shared" si="1349"/>
        <v>31408.74</v>
      </c>
      <c r="CS451" s="106">
        <f t="shared" si="1349"/>
        <v>122.20615706297107</v>
      </c>
      <c r="CT451" s="106">
        <f t="shared" si="1349"/>
        <v>31369.360000000001</v>
      </c>
      <c r="CU451" s="106">
        <f t="shared" si="1349"/>
        <v>81569.36</v>
      </c>
      <c r="CV451" s="106">
        <f t="shared" si="1349"/>
        <v>31408.74</v>
      </c>
      <c r="CW451" s="106">
        <f t="shared" si="1349"/>
        <v>142.85302318646089</v>
      </c>
      <c r="CX451" s="106">
        <f t="shared" si="1349"/>
        <v>0</v>
      </c>
      <c r="CY451" s="106">
        <f t="shared" si="1349"/>
        <v>81569.36</v>
      </c>
      <c r="CZ451" s="106">
        <f>SUM(CZ452)</f>
        <v>52100</v>
      </c>
      <c r="DA451" s="106">
        <f>SUM(DA452)</f>
        <v>52100</v>
      </c>
      <c r="DB451" s="106">
        <f>DB452</f>
        <v>28236.14</v>
      </c>
      <c r="DC451" s="106">
        <f>DC452</f>
        <v>66411.27</v>
      </c>
      <c r="DD451" s="106">
        <f>SUM(DD452)</f>
        <v>519.87110464013938</v>
      </c>
      <c r="DE451" s="106">
        <f>SUM(DE452)</f>
        <v>122.46443395759017</v>
      </c>
      <c r="DF451" s="106">
        <v>79325.94</v>
      </c>
      <c r="DG451" s="106">
        <f>DG452</f>
        <v>68500</v>
      </c>
      <c r="DH451" s="106">
        <f>DH452</f>
        <v>22569.219999999998</v>
      </c>
      <c r="DI451" s="106">
        <f>SUM(DI452)</f>
        <v>46.627645627594099</v>
      </c>
      <c r="DJ451" s="106">
        <f>SUM(DJ452)</f>
        <v>30000</v>
      </c>
      <c r="DK451" s="106">
        <f>DK452</f>
        <v>98500</v>
      </c>
      <c r="DL451" s="106">
        <f>SUM(DL452)</f>
        <v>146.35254640639451</v>
      </c>
      <c r="DM451" s="106">
        <f>SUM(DM452)</f>
        <v>0</v>
      </c>
      <c r="DN451" s="106">
        <f>DN452</f>
        <v>98500</v>
      </c>
      <c r="DO451" s="106">
        <f>DO452</f>
        <v>66411.27</v>
      </c>
      <c r="DP451" s="106">
        <f>SUM(DP452)</f>
        <v>122.46443395759017</v>
      </c>
      <c r="DQ451" s="106">
        <f>SUM(DQ452)</f>
        <v>15600</v>
      </c>
      <c r="DR451" s="106">
        <f>DR452</f>
        <v>114100</v>
      </c>
      <c r="DS451" s="106">
        <f>DS452</f>
        <v>83909.8</v>
      </c>
      <c r="DT451" s="106">
        <f>SUM(DT452)</f>
        <v>142.280035452405</v>
      </c>
      <c r="DU451" s="106">
        <f>SUM(DU452)</f>
        <v>-11100</v>
      </c>
      <c r="DV451" s="106">
        <f t="shared" ref="DV451:EB451" si="1350">DV452</f>
        <v>103000</v>
      </c>
      <c r="DW451" s="106">
        <f t="shared" si="1350"/>
        <v>96000</v>
      </c>
      <c r="DX451" s="106">
        <f t="shared" si="1350"/>
        <v>100000</v>
      </c>
      <c r="DY451" s="106">
        <f t="shared" si="1350"/>
        <v>100000</v>
      </c>
      <c r="DZ451" s="106">
        <f>DZ452</f>
        <v>66411.27</v>
      </c>
      <c r="EA451" s="106">
        <f t="shared" si="1350"/>
        <v>96000</v>
      </c>
      <c r="EB451" s="106">
        <f t="shared" si="1350"/>
        <v>10365.65</v>
      </c>
      <c r="EC451" s="106">
        <f>SUM(EC452)</f>
        <v>21.243197530864194</v>
      </c>
      <c r="ED451" s="106">
        <f>SUM(ED452)</f>
        <v>-17000</v>
      </c>
      <c r="EE451" s="106">
        <f>EE452</f>
        <v>79000</v>
      </c>
      <c r="EF451" s="106">
        <f>EF452</f>
        <v>0</v>
      </c>
      <c r="EG451" s="106">
        <f>SUM(EG452)</f>
        <v>0</v>
      </c>
      <c r="EH451" s="106" t="e">
        <f>SUM(EH452)</f>
        <v>#REF!</v>
      </c>
      <c r="EI451" s="106">
        <f>SUM(EI452)</f>
        <v>0</v>
      </c>
      <c r="EJ451" s="106">
        <f>SUM(EJ452)</f>
        <v>0</v>
      </c>
      <c r="EK451" s="106">
        <f t="shared" ref="EK451:EM451" si="1351">EK452</f>
        <v>95000</v>
      </c>
      <c r="EL451" s="106">
        <f t="shared" si="1351"/>
        <v>95000</v>
      </c>
      <c r="EM451" s="106">
        <f t="shared" si="1351"/>
        <v>95000</v>
      </c>
      <c r="EN451" s="111"/>
      <c r="EO451" s="111"/>
      <c r="EP451" s="111"/>
      <c r="EQ451" s="111"/>
      <c r="ER451" s="111"/>
      <c r="ES451" s="146">
        <f t="shared" si="1269"/>
        <v>0</v>
      </c>
      <c r="EW451" s="713"/>
      <c r="EX451" s="739">
        <f>IF(EX$9=$K451,#REF!,0)</f>
        <v>0</v>
      </c>
      <c r="EY451" s="739">
        <f>IF(EY$9=$K451,#REF!,0)</f>
        <v>0</v>
      </c>
      <c r="EZ451" s="739">
        <f>IF(EZ$9=$K451,#REF!,0)</f>
        <v>0</v>
      </c>
      <c r="FA451" s="739">
        <f>IF(FA$9=$K451,#REF!,0)</f>
        <v>0</v>
      </c>
      <c r="FB451" s="739">
        <f>IF(FB$9=$K451,#REF!,0)</f>
        <v>0</v>
      </c>
      <c r="FC451" s="739">
        <f>IF(FC$9=$K451,#REF!,0)</f>
        <v>0</v>
      </c>
      <c r="FD451" s="739">
        <f>IF(FD$9=$K451,#REF!,0)</f>
        <v>0</v>
      </c>
      <c r="FE451" s="739">
        <f>IF(FE$9=$K451,#REF!,0)</f>
        <v>0</v>
      </c>
      <c r="FF451" s="739">
        <f>IF(FF$9=$K451,#REF!,0)</f>
        <v>0</v>
      </c>
      <c r="FG451" s="739">
        <f>IF(FG$9=$K451,#REF!,0)</f>
        <v>0</v>
      </c>
      <c r="FH451" s="739">
        <f>IF(FH$9=$K451,#REF!,0)</f>
        <v>0</v>
      </c>
      <c r="FI451" s="739">
        <f>IF(FI$9=$K451,#REF!,0)</f>
        <v>0</v>
      </c>
      <c r="FJ451" s="739">
        <f>IF(FJ$9=$K451,#REF!,0)</f>
        <v>0</v>
      </c>
      <c r="FK451" s="739">
        <f>IF(FK$9=$K451,#REF!,0)</f>
        <v>0</v>
      </c>
      <c r="FL451" s="739">
        <f>IF(FL$9=$K451,#REF!,0)</f>
        <v>0</v>
      </c>
      <c r="FM451" s="739">
        <f>IF(FM$9=$K451,#REF!,0)</f>
        <v>0</v>
      </c>
      <c r="FN451" s="739">
        <f>IF(FN$9=$K451,#REF!,0)</f>
        <v>0</v>
      </c>
      <c r="FO451" s="739">
        <f>IF(FO$9=$K451,#REF!,0)</f>
        <v>0</v>
      </c>
      <c r="FP451" s="739">
        <f>IF(FP$9=$K451,#REF!,0)</f>
        <v>0</v>
      </c>
      <c r="FQ451" s="739">
        <f>IF(FQ$9=$K451,#REF!,0)</f>
        <v>0</v>
      </c>
      <c r="FS451" s="1097"/>
      <c r="FT451" s="713"/>
      <c r="FU451" s="739">
        <f t="shared" ref="FU451:GD464" si="1352">IF(FU$9=$K451,$EK451,0)</f>
        <v>0</v>
      </c>
      <c r="FV451" s="739">
        <f t="shared" si="1352"/>
        <v>0</v>
      </c>
      <c r="FW451" s="739">
        <f t="shared" si="1352"/>
        <v>0</v>
      </c>
      <c r="FX451" s="739">
        <f t="shared" si="1352"/>
        <v>0</v>
      </c>
      <c r="FY451" s="739">
        <f t="shared" si="1352"/>
        <v>0</v>
      </c>
      <c r="FZ451" s="739">
        <f t="shared" si="1352"/>
        <v>0</v>
      </c>
      <c r="GA451" s="739">
        <f t="shared" si="1352"/>
        <v>0</v>
      </c>
      <c r="GB451" s="739">
        <f t="shared" si="1352"/>
        <v>0</v>
      </c>
      <c r="GC451" s="739">
        <f t="shared" si="1352"/>
        <v>0</v>
      </c>
      <c r="GD451" s="739">
        <f t="shared" si="1352"/>
        <v>0</v>
      </c>
      <c r="GE451" s="739">
        <f t="shared" ref="GE451:GN464" si="1353">IF(GE$9=$K451,$EK451,0)</f>
        <v>0</v>
      </c>
      <c r="GF451" s="739">
        <f t="shared" si="1353"/>
        <v>0</v>
      </c>
      <c r="GG451" s="739">
        <f t="shared" si="1353"/>
        <v>0</v>
      </c>
      <c r="GH451" s="739">
        <f t="shared" si="1353"/>
        <v>0</v>
      </c>
      <c r="GI451" s="739">
        <f t="shared" si="1353"/>
        <v>0</v>
      </c>
      <c r="GJ451" s="739">
        <f t="shared" si="1353"/>
        <v>0</v>
      </c>
      <c r="GK451" s="739">
        <f t="shared" si="1353"/>
        <v>0</v>
      </c>
      <c r="GL451" s="739">
        <f t="shared" si="1353"/>
        <v>0</v>
      </c>
      <c r="GM451" s="739">
        <f t="shared" si="1353"/>
        <v>0</v>
      </c>
      <c r="GN451" s="739">
        <f t="shared" si="1353"/>
        <v>0</v>
      </c>
      <c r="GO451" s="1097"/>
      <c r="GP451" s="713"/>
      <c r="GQ451" s="1098">
        <f>IF(GQ$9=$N451,#REF!,0)</f>
        <v>0</v>
      </c>
      <c r="GR451" s="1098">
        <f>IF(GR$9=$N451,#REF!,0)</f>
        <v>0</v>
      </c>
      <c r="GS451" s="1098">
        <f>IF(GS$9=$N451,#REF!,0)</f>
        <v>0</v>
      </c>
      <c r="GT451" s="1098">
        <f>IF(GT$9=$N451,#REF!,0)</f>
        <v>0</v>
      </c>
      <c r="GU451" s="1098">
        <f>IF(GU$9=$N451,#REF!,0)</f>
        <v>0</v>
      </c>
      <c r="GV451" s="1098">
        <f>IF(GV$9=$N451,#REF!,0)</f>
        <v>0</v>
      </c>
      <c r="GW451" s="1098">
        <f>IF(GW$9=$N451,#REF!,0)</f>
        <v>0</v>
      </c>
      <c r="GX451" s="1098">
        <f>IF(GX$9=$N451,#REF!,0)</f>
        <v>0</v>
      </c>
      <c r="GY451" s="1098">
        <f>IF(GY$9=$N451,#REF!,0)</f>
        <v>0</v>
      </c>
      <c r="GZ451" s="1098">
        <f>IF(GZ$9=$N451,#REF!,0)</f>
        <v>0</v>
      </c>
      <c r="HA451" s="1098">
        <f>IF(HA$9=$N451,#REF!,0)</f>
        <v>0</v>
      </c>
      <c r="HB451" s="1098">
        <f>IF(HB$9=$N451,#REF!,0)</f>
        <v>0</v>
      </c>
      <c r="HC451" s="1098">
        <f>IF(HC$9=$N451,#REF!,0)</f>
        <v>0</v>
      </c>
      <c r="HD451" s="1098">
        <f>IF(HD$9=$N451,#REF!,0)</f>
        <v>0</v>
      </c>
      <c r="HE451" s="1098">
        <f>IF(HE$9=$N451,#REF!,0)</f>
        <v>0</v>
      </c>
      <c r="HF451" s="1098">
        <f>IF(HF$9=$N451,#REF!,0)</f>
        <v>0</v>
      </c>
      <c r="HG451" s="1098">
        <f>IF(HG$9=$N451,#REF!,0)</f>
        <v>0</v>
      </c>
      <c r="HH451" s="1098">
        <f>IF(HH$9=$N451,#REF!,0)</f>
        <v>0</v>
      </c>
      <c r="HI451" s="1098">
        <f>IF(HI$9=$N451,#REF!,0)</f>
        <v>0</v>
      </c>
      <c r="HJ451" s="1098">
        <f>IF(HJ$9=$N451,#REF!,0)</f>
        <v>0</v>
      </c>
      <c r="HK451" s="1098">
        <f>IF(HK$9=$N451,#REF!,0)</f>
        <v>0</v>
      </c>
      <c r="HL451" s="1098">
        <f>IF(HL$9=$N451,#REF!,0)</f>
        <v>0</v>
      </c>
      <c r="HM451" s="1098">
        <f>IF(HM$9=$N451,#REF!,0)</f>
        <v>0</v>
      </c>
      <c r="HN451" s="1098">
        <f>IF(HN$9=$N451,#REF!,0)</f>
        <v>0</v>
      </c>
      <c r="HO451" s="1098">
        <f>IF(HO$9=$N451,#REF!,0)</f>
        <v>0</v>
      </c>
      <c r="HP451" s="1098">
        <f>IF(HP$9=$N451,#REF!,0)</f>
        <v>0</v>
      </c>
      <c r="HQ451" s="1098">
        <f>IF(HQ$9=$N451,#REF!,0)</f>
        <v>0</v>
      </c>
      <c r="HR451" s="1098">
        <f>IF(HR$9=$N451,#REF!,0)</f>
        <v>0</v>
      </c>
      <c r="HS451" s="1098">
        <f>IF(HS$9=$N451,#REF!,0)</f>
        <v>0</v>
      </c>
      <c r="HT451" s="1098">
        <f>IF(HT$9=$N451,#REF!,0)</f>
        <v>0</v>
      </c>
      <c r="HU451" s="1098">
        <f>IF(HU$9=$N451,#REF!,0)</f>
        <v>0</v>
      </c>
      <c r="HV451" s="1098">
        <f>IF(HV$9=$N451,#REF!,0)</f>
        <v>0</v>
      </c>
      <c r="HW451" s="1098">
        <f>IF(HW$9=$N451,#REF!,0)</f>
        <v>0</v>
      </c>
      <c r="HX451" s="1098">
        <f>IF(HX$9=$N451,#REF!,0)</f>
        <v>0</v>
      </c>
      <c r="HY451" s="1098">
        <f>IF(HY$9=$N451,#REF!,0)</f>
        <v>0</v>
      </c>
      <c r="HZ451" s="1098">
        <f>IF(HZ$9=$N451,#REF!,0)</f>
        <v>0</v>
      </c>
      <c r="IA451" s="1098">
        <f>IF(IA$9=$N451,#REF!,0)</f>
        <v>0</v>
      </c>
      <c r="IB451" s="1098">
        <f>IF(IB$9=$N451,#REF!,0)</f>
        <v>0</v>
      </c>
      <c r="IC451" s="1098">
        <f>IF(IC$9=$N451,#REF!,0)</f>
        <v>0</v>
      </c>
      <c r="ID451" s="1098">
        <f>IF(ID$9=$N451,#REF!,0)</f>
        <v>0</v>
      </c>
      <c r="IE451" s="1098">
        <f>IF(IE$9=$N451,#REF!,0)</f>
        <v>0</v>
      </c>
      <c r="IF451" s="1098">
        <f>IF(IF$9=$N451,#REF!,0)</f>
        <v>0</v>
      </c>
      <c r="IG451" s="1098">
        <f>IF(IG$9=$N451,#REF!,0)</f>
        <v>0</v>
      </c>
      <c r="IH451" s="1098">
        <f>IF(IH$9=$N451,#REF!,0)</f>
        <v>0</v>
      </c>
      <c r="II451" s="1098">
        <f>IF(II$9=$N451,#REF!,0)</f>
        <v>0</v>
      </c>
      <c r="IJ451" s="1098">
        <f>IF(IJ$9=$N451,#REF!,0)</f>
        <v>0</v>
      </c>
      <c r="IK451" s="1098">
        <f>IF(IK$9=$N451,#REF!,0)</f>
        <v>0</v>
      </c>
      <c r="IL451" s="1098">
        <f>IF(IL$9=$N451,#REF!,0)</f>
        <v>0</v>
      </c>
      <c r="IM451" s="1098">
        <f>IF(IM$9=$N451,#REF!,0)</f>
        <v>0</v>
      </c>
      <c r="IN451" s="1098">
        <f>IF(IN$9=$N451,#REF!,0)</f>
        <v>0</v>
      </c>
      <c r="IO451" s="1098">
        <f>IF(IO$9=$N451,#REF!,0)</f>
        <v>0</v>
      </c>
      <c r="IP451" s="1098">
        <f>IF(IP$9=$N451,#REF!,0)</f>
        <v>0</v>
      </c>
      <c r="IQ451" s="1098">
        <f>IF(IQ$9=$N451,#REF!,0)</f>
        <v>0</v>
      </c>
      <c r="IR451" s="1098">
        <f>IF(IR$9=$N451,#REF!,0)</f>
        <v>0</v>
      </c>
      <c r="IS451" s="1098">
        <f>IF(IS$9=$N451,#REF!,0)</f>
        <v>0</v>
      </c>
      <c r="IT451" s="1098">
        <f>IF(IT$9=$N451,#REF!,0)</f>
        <v>0</v>
      </c>
      <c r="IU451" s="1098">
        <f>IF(IU$9=$N451,#REF!,0)</f>
        <v>0</v>
      </c>
      <c r="IV451" s="1098">
        <f>IF(IV$9=$N451,#REF!,0)</f>
        <v>0</v>
      </c>
      <c r="IW451" s="1098">
        <f>IF(IW$9=$N451,#REF!,0)</f>
        <v>0</v>
      </c>
      <c r="IX451" s="1098">
        <f>IF(IX$9=$N451,#REF!,0)</f>
        <v>0</v>
      </c>
      <c r="IY451" s="1098">
        <f>IF(IY$9=$N451,#REF!,0)</f>
        <v>0</v>
      </c>
      <c r="IZ451" s="1098">
        <f>IF(IZ$9=$N451,#REF!,0)</f>
        <v>0</v>
      </c>
      <c r="JA451" s="1098">
        <f>IF(JA$9=$N451,#REF!,0)</f>
        <v>0</v>
      </c>
      <c r="JB451" s="1098">
        <f>IF(JB$9=$N451,#REF!,0)</f>
        <v>0</v>
      </c>
      <c r="JC451" s="1098">
        <f>IF(JC$9=$N451,#REF!,0)</f>
        <v>0</v>
      </c>
      <c r="JD451" s="1098">
        <f>IF(JD$9=$N451,#REF!,0)</f>
        <v>0</v>
      </c>
      <c r="JE451" s="1098">
        <f>IF(JE$9=$N451,#REF!,0)</f>
        <v>0</v>
      </c>
      <c r="JF451" s="1098">
        <f>IF(JF$9=$N451,#REF!,0)</f>
        <v>0</v>
      </c>
      <c r="JG451" s="1098">
        <f>IF(JG$9=$N451,#REF!,0)</f>
        <v>0</v>
      </c>
      <c r="JH451" s="1098">
        <f>IF(JH$9=$N451,#REF!,0)</f>
        <v>0</v>
      </c>
      <c r="JI451" s="1098">
        <f>IF(JI$9=$N451,#REF!,0)</f>
        <v>0</v>
      </c>
      <c r="JJ451" s="1098">
        <f>IF(JJ$9=$N451,#REF!,0)</f>
        <v>0</v>
      </c>
      <c r="JK451" s="1098">
        <f>IF(JK$9=$N451,#REF!,0)</f>
        <v>0</v>
      </c>
      <c r="JL451" s="1098">
        <f>IF(JL$9=$N451,#REF!,0)</f>
        <v>0</v>
      </c>
      <c r="JM451" s="1098">
        <f>IF(JM$9=$N451,#REF!,0)</f>
        <v>0</v>
      </c>
      <c r="JN451" s="1098">
        <f>IF(JN$9=$N451,#REF!,0)</f>
        <v>0</v>
      </c>
      <c r="JO451" s="1098">
        <f>IF(JO$9=$N451,#REF!,0)</f>
        <v>0</v>
      </c>
      <c r="JP451" s="1098">
        <f>IF(JP$9=$N451,#REF!,0)</f>
        <v>0</v>
      </c>
      <c r="JQ451" s="1098">
        <f>IF(JQ$9=$N451,#REF!,0)</f>
        <v>0</v>
      </c>
      <c r="JR451" s="1098">
        <f>IF(JR$9=$N451,#REF!,0)</f>
        <v>0</v>
      </c>
      <c r="JS451" s="1098">
        <f>IF(JS$9=$N451,#REF!,0)</f>
        <v>0</v>
      </c>
      <c r="JT451" s="1098">
        <f>IF(JT$9=$N451,#REF!,0)</f>
        <v>0</v>
      </c>
      <c r="JU451" s="1098">
        <f>IF(JU$9=$N451,#REF!,0)</f>
        <v>0</v>
      </c>
      <c r="JV451" s="1098">
        <f>IF(JV$9=$N451,#REF!,0)</f>
        <v>0</v>
      </c>
      <c r="JW451" s="1098">
        <f>IF(JW$9=$N451,#REF!,0)</f>
        <v>0</v>
      </c>
      <c r="JX451" s="681"/>
      <c r="JY451" s="713"/>
      <c r="JZ451" s="681">
        <f t="shared" si="1320"/>
        <v>0</v>
      </c>
      <c r="KA451" s="681">
        <f t="shared" si="1320"/>
        <v>0</v>
      </c>
      <c r="KB451" s="681">
        <f t="shared" si="1320"/>
        <v>0</v>
      </c>
      <c r="KC451" s="681">
        <f t="shared" si="1320"/>
        <v>0</v>
      </c>
      <c r="KD451" s="681">
        <f t="shared" si="1320"/>
        <v>0</v>
      </c>
      <c r="KE451" s="681">
        <f t="shared" si="1320"/>
        <v>0</v>
      </c>
      <c r="KF451" s="681">
        <f t="shared" si="1320"/>
        <v>0</v>
      </c>
      <c r="KG451" s="681">
        <f t="shared" si="1320"/>
        <v>0</v>
      </c>
      <c r="KH451" s="681">
        <f t="shared" si="1320"/>
        <v>0</v>
      </c>
      <c r="KI451" s="681">
        <f t="shared" si="1320"/>
        <v>0</v>
      </c>
      <c r="KJ451" s="681">
        <f t="shared" si="1320"/>
        <v>0</v>
      </c>
      <c r="KN451" s="1098">
        <f t="shared" si="1308"/>
        <v>0</v>
      </c>
      <c r="KO451" s="1098">
        <f t="shared" si="1308"/>
        <v>0</v>
      </c>
      <c r="KP451" s="1098">
        <f t="shared" si="1308"/>
        <v>0</v>
      </c>
      <c r="KQ451" s="1098">
        <f t="shared" si="1308"/>
        <v>0</v>
      </c>
      <c r="KR451" s="1098">
        <f t="shared" si="1308"/>
        <v>0</v>
      </c>
      <c r="KS451" s="1098">
        <f t="shared" si="1308"/>
        <v>0</v>
      </c>
      <c r="KT451" s="1098">
        <f t="shared" si="1308"/>
        <v>0</v>
      </c>
      <c r="KU451" s="1098">
        <f t="shared" si="1308"/>
        <v>0</v>
      </c>
      <c r="KV451" s="1098">
        <f t="shared" si="1308"/>
        <v>0</v>
      </c>
      <c r="KW451" s="1098">
        <f t="shared" si="1308"/>
        <v>0</v>
      </c>
      <c r="KX451" s="1098">
        <f t="shared" si="1308"/>
        <v>0</v>
      </c>
      <c r="KY451" s="1098">
        <f t="shared" si="1308"/>
        <v>0</v>
      </c>
      <c r="KZ451" s="1098">
        <f t="shared" si="1308"/>
        <v>0</v>
      </c>
      <c r="LA451" s="1098">
        <f t="shared" si="1308"/>
        <v>0</v>
      </c>
      <c r="LB451" s="1098">
        <f t="shared" si="1308"/>
        <v>0</v>
      </c>
      <c r="LC451" s="1098">
        <f t="shared" si="1303"/>
        <v>0</v>
      </c>
      <c r="LD451" s="1098">
        <f t="shared" si="1303"/>
        <v>0</v>
      </c>
      <c r="LE451" s="1098">
        <f t="shared" si="1303"/>
        <v>0</v>
      </c>
      <c r="LF451" s="1098">
        <f t="shared" si="1303"/>
        <v>0</v>
      </c>
      <c r="LG451" s="1098">
        <f t="shared" si="1303"/>
        <v>0</v>
      </c>
      <c r="LH451" s="1098">
        <f t="shared" si="1303"/>
        <v>0</v>
      </c>
      <c r="LI451" s="1098">
        <f t="shared" si="1303"/>
        <v>0</v>
      </c>
      <c r="LJ451" s="1098">
        <f t="shared" si="1303"/>
        <v>0</v>
      </c>
      <c r="LK451" s="1098">
        <f t="shared" si="1303"/>
        <v>0</v>
      </c>
      <c r="LL451" s="1098">
        <f t="shared" si="1303"/>
        <v>0</v>
      </c>
      <c r="LM451" s="1098">
        <f t="shared" si="1303"/>
        <v>0</v>
      </c>
      <c r="LN451" s="1098">
        <f t="shared" si="1303"/>
        <v>0</v>
      </c>
      <c r="LO451" s="1098">
        <f t="shared" si="1303"/>
        <v>0</v>
      </c>
      <c r="LP451" s="1098">
        <f t="shared" si="1303"/>
        <v>0</v>
      </c>
      <c r="LQ451" s="1098">
        <f t="shared" si="1303"/>
        <v>0</v>
      </c>
      <c r="LR451" s="1098">
        <f t="shared" si="1303"/>
        <v>0</v>
      </c>
      <c r="LS451" s="1098">
        <f t="shared" si="1106"/>
        <v>0</v>
      </c>
    </row>
    <row r="452" spans="1:331" s="680" customFormat="1" ht="19.5" customHeight="1" x14ac:dyDescent="0.35">
      <c r="A452" s="668"/>
      <c r="B452" s="871"/>
      <c r="C452" s="870"/>
      <c r="D452" s="871"/>
      <c r="E452" s="871"/>
      <c r="F452" s="871"/>
      <c r="G452" s="871"/>
      <c r="H452" s="871"/>
      <c r="I452" s="871"/>
      <c r="J452" s="871" t="s">
        <v>212</v>
      </c>
      <c r="K452" s="877"/>
      <c r="L452" s="874">
        <v>32</v>
      </c>
      <c r="M452" s="874" t="s">
        <v>214</v>
      </c>
      <c r="N452" s="874"/>
      <c r="O452" s="135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635"/>
      <c r="AJ452" s="31"/>
      <c r="AK452" s="31"/>
      <c r="AL452" s="31"/>
      <c r="AM452" s="31"/>
      <c r="AN452" s="54"/>
      <c r="AO452" s="54"/>
      <c r="AP452" s="54"/>
      <c r="AQ452" s="54"/>
      <c r="AR452" s="101">
        <f>AR457</f>
        <v>0</v>
      </c>
      <c r="AS452" s="54"/>
      <c r="AT452" s="54"/>
      <c r="AU452" s="54"/>
      <c r="AV452" s="101">
        <f t="shared" ref="AV452:BK452" si="1354">AV457</f>
        <v>0</v>
      </c>
      <c r="AW452" s="101">
        <f t="shared" si="1354"/>
        <v>0</v>
      </c>
      <c r="AX452" s="101">
        <f t="shared" si="1354"/>
        <v>0</v>
      </c>
      <c r="AY452" s="101">
        <f t="shared" si="1354"/>
        <v>0</v>
      </c>
      <c r="AZ452" s="101">
        <f t="shared" si="1354"/>
        <v>0</v>
      </c>
      <c r="BA452" s="101">
        <f t="shared" si="1354"/>
        <v>0</v>
      </c>
      <c r="BB452" s="101">
        <f t="shared" si="1354"/>
        <v>0</v>
      </c>
      <c r="BC452" s="101">
        <f t="shared" si="1354"/>
        <v>0</v>
      </c>
      <c r="BD452" s="101">
        <f t="shared" si="1354"/>
        <v>0</v>
      </c>
      <c r="BE452" s="101">
        <f t="shared" si="1354"/>
        <v>0</v>
      </c>
      <c r="BF452" s="101">
        <f t="shared" si="1354"/>
        <v>0</v>
      </c>
      <c r="BG452" s="101">
        <f t="shared" si="1354"/>
        <v>0</v>
      </c>
      <c r="BH452" s="101">
        <f t="shared" si="1354"/>
        <v>0</v>
      </c>
      <c r="BI452" s="101">
        <f t="shared" si="1354"/>
        <v>0</v>
      </c>
      <c r="BJ452" s="101">
        <f t="shared" si="1354"/>
        <v>0</v>
      </c>
      <c r="BK452" s="101">
        <f t="shared" si="1354"/>
        <v>0</v>
      </c>
      <c r="BL452" s="101">
        <f>IFERROR(BK452/BJ452*100,)</f>
        <v>0</v>
      </c>
      <c r="BM452" s="101"/>
      <c r="BN452" s="101"/>
      <c r="BO452" s="101">
        <f>BO457</f>
        <v>0</v>
      </c>
      <c r="BP452" s="101"/>
      <c r="BQ452" s="101"/>
      <c r="BR452" s="101">
        <f>BR457</f>
        <v>0</v>
      </c>
      <c r="BS452" s="101">
        <f>BS457</f>
        <v>0</v>
      </c>
      <c r="BT452" s="101">
        <f>BT457</f>
        <v>0</v>
      </c>
      <c r="BU452" s="101">
        <f>BU457</f>
        <v>0</v>
      </c>
      <c r="BV452" s="101">
        <f>BV457</f>
        <v>0</v>
      </c>
      <c r="BW452" s="101"/>
      <c r="BX452" s="101"/>
      <c r="BY452" s="101">
        <f>BY457</f>
        <v>0</v>
      </c>
      <c r="BZ452" s="101">
        <f t="shared" ref="BZ452:CU452" si="1355">BZ453+BZ456+BZ458</f>
        <v>53503.360000000001</v>
      </c>
      <c r="CA452" s="101">
        <f t="shared" si="1355"/>
        <v>221.57343704251585</v>
      </c>
      <c r="CB452" s="101">
        <f t="shared" si="1355"/>
        <v>98.53289134438306</v>
      </c>
      <c r="CC452" s="101">
        <f t="shared" si="1355"/>
        <v>0</v>
      </c>
      <c r="CD452" s="101">
        <f t="shared" si="1355"/>
        <v>0</v>
      </c>
      <c r="CE452" s="101">
        <f t="shared" si="1355"/>
        <v>38662.800000000003</v>
      </c>
      <c r="CF452" s="101">
        <f t="shared" si="1355"/>
        <v>4102.5</v>
      </c>
      <c r="CG452" s="101">
        <f t="shared" si="1355"/>
        <v>10.610974890592505</v>
      </c>
      <c r="CH452" s="101">
        <f t="shared" si="1355"/>
        <v>11537.199999999997</v>
      </c>
      <c r="CI452" s="101">
        <f t="shared" si="1355"/>
        <v>50200</v>
      </c>
      <c r="CJ452" s="101">
        <f t="shared" si="1355"/>
        <v>0</v>
      </c>
      <c r="CK452" s="101">
        <f t="shared" si="1355"/>
        <v>0</v>
      </c>
      <c r="CL452" s="101">
        <f t="shared" si="1355"/>
        <v>0</v>
      </c>
      <c r="CM452" s="101">
        <f t="shared" si="1355"/>
        <v>50200</v>
      </c>
      <c r="CN452" s="101">
        <f t="shared" si="1355"/>
        <v>0</v>
      </c>
      <c r="CO452" s="101">
        <f t="shared" si="1355"/>
        <v>0</v>
      </c>
      <c r="CP452" s="101">
        <f t="shared" si="1355"/>
        <v>0</v>
      </c>
      <c r="CQ452" s="101">
        <f t="shared" si="1355"/>
        <v>50200</v>
      </c>
      <c r="CR452" s="101">
        <f t="shared" si="1355"/>
        <v>31408.74</v>
      </c>
      <c r="CS452" s="101">
        <f t="shared" si="1355"/>
        <v>122.20615706297107</v>
      </c>
      <c r="CT452" s="101">
        <f t="shared" si="1355"/>
        <v>31369.360000000001</v>
      </c>
      <c r="CU452" s="101">
        <f t="shared" si="1355"/>
        <v>81569.36</v>
      </c>
      <c r="CV452" s="101">
        <f>CV453+CV456+CV458</f>
        <v>31408.74</v>
      </c>
      <c r="CW452" s="101">
        <f>CW453+CW456+CW458</f>
        <v>142.85302318646089</v>
      </c>
      <c r="CX452" s="101">
        <f>CX453+CX456+CX458</f>
        <v>0</v>
      </c>
      <c r="CY452" s="101">
        <f>CY453+CY456+CY458</f>
        <v>81569.36</v>
      </c>
      <c r="CZ452" s="101">
        <v>52100</v>
      </c>
      <c r="DA452" s="101">
        <v>52100</v>
      </c>
      <c r="DB452" s="101">
        <f t="shared" ref="DB452:DK452" si="1356">DB453+DB456+DB458</f>
        <v>28236.14</v>
      </c>
      <c r="DC452" s="101">
        <f>DC453+DC456+DC458</f>
        <v>66411.27</v>
      </c>
      <c r="DD452" s="101">
        <f>DD453+DD456+DD458</f>
        <v>519.87110464013938</v>
      </c>
      <c r="DE452" s="101">
        <f>DE453+DE456+DE458</f>
        <v>122.46443395759017</v>
      </c>
      <c r="DF452" s="101">
        <v>79325.94</v>
      </c>
      <c r="DG452" s="101">
        <f t="shared" si="1356"/>
        <v>68500</v>
      </c>
      <c r="DH452" s="101">
        <f t="shared" si="1356"/>
        <v>22569.219999999998</v>
      </c>
      <c r="DI452" s="101">
        <f t="shared" si="1356"/>
        <v>46.627645627594099</v>
      </c>
      <c r="DJ452" s="101">
        <f t="shared" si="1356"/>
        <v>30000</v>
      </c>
      <c r="DK452" s="101">
        <f t="shared" si="1356"/>
        <v>98500</v>
      </c>
      <c r="DL452" s="101">
        <f>DL453+DL456+DL458</f>
        <v>146.35254640639451</v>
      </c>
      <c r="DM452" s="101">
        <f>DM453+DM456+DM458</f>
        <v>0</v>
      </c>
      <c r="DN452" s="101">
        <f>DN453+DN456+DN458</f>
        <v>98500</v>
      </c>
      <c r="DO452" s="101">
        <f t="shared" ref="DO452:DW452" si="1357">DO453+DO456+DO458</f>
        <v>66411.27</v>
      </c>
      <c r="DP452" s="101">
        <f t="shared" si="1357"/>
        <v>122.46443395759017</v>
      </c>
      <c r="DQ452" s="101">
        <f t="shared" si="1357"/>
        <v>15600</v>
      </c>
      <c r="DR452" s="101">
        <f t="shared" si="1357"/>
        <v>114100</v>
      </c>
      <c r="DS452" s="101">
        <f>DS453+DS456+DS458</f>
        <v>83909.8</v>
      </c>
      <c r="DT452" s="101">
        <f>DT453+DT456+DT458</f>
        <v>142.280035452405</v>
      </c>
      <c r="DU452" s="101">
        <f>DU453+DU456+DU458</f>
        <v>-11100</v>
      </c>
      <c r="DV452" s="101">
        <f>DV453+DV456+DV458</f>
        <v>103000</v>
      </c>
      <c r="DW452" s="101">
        <f t="shared" si="1357"/>
        <v>96000</v>
      </c>
      <c r="DX452" s="101">
        <v>100000</v>
      </c>
      <c r="DY452" s="101">
        <v>100000</v>
      </c>
      <c r="DZ452" s="101">
        <f t="shared" ref="DZ452" si="1358">DZ453+DZ456+DZ458</f>
        <v>66411.27</v>
      </c>
      <c r="EA452" s="101">
        <f t="shared" ref="EA452:EH452" si="1359">EA453+EA456+EA458</f>
        <v>96000</v>
      </c>
      <c r="EB452" s="101">
        <f t="shared" si="1359"/>
        <v>10365.65</v>
      </c>
      <c r="EC452" s="101">
        <f t="shared" si="1359"/>
        <v>21.243197530864194</v>
      </c>
      <c r="ED452" s="101">
        <f t="shared" si="1359"/>
        <v>-17000</v>
      </c>
      <c r="EE452" s="101">
        <f t="shared" si="1359"/>
        <v>79000</v>
      </c>
      <c r="EF452" s="101">
        <f t="shared" si="1359"/>
        <v>0</v>
      </c>
      <c r="EG452" s="101">
        <f t="shared" si="1359"/>
        <v>0</v>
      </c>
      <c r="EH452" s="101" t="e">
        <f t="shared" si="1359"/>
        <v>#REF!</v>
      </c>
      <c r="EI452" s="101">
        <f t="shared" ref="EI452" si="1360">EI453+EI456+EI458</f>
        <v>0</v>
      </c>
      <c r="EJ452" s="101">
        <f t="shared" ref="EJ452:EK452" si="1361">EJ453+EJ456+EJ458</f>
        <v>0</v>
      </c>
      <c r="EK452" s="101">
        <f t="shared" si="1361"/>
        <v>95000</v>
      </c>
      <c r="EL452" s="101">
        <v>95000</v>
      </c>
      <c r="EM452" s="101">
        <v>95000</v>
      </c>
      <c r="EN452" s="102"/>
      <c r="EO452" s="102"/>
      <c r="EP452" s="102"/>
      <c r="EQ452" s="102"/>
      <c r="ER452" s="102"/>
      <c r="ES452" s="146">
        <f t="shared" si="1269"/>
        <v>0</v>
      </c>
      <c r="EW452" s="713"/>
      <c r="EX452" s="739">
        <f>IF(EX$9=$K452,#REF!,0)</f>
        <v>0</v>
      </c>
      <c r="EY452" s="739">
        <f>IF(EY$9=$K452,#REF!,0)</f>
        <v>0</v>
      </c>
      <c r="EZ452" s="739">
        <f>IF(EZ$9=$K452,#REF!,0)</f>
        <v>0</v>
      </c>
      <c r="FA452" s="739">
        <f>IF(FA$9=$K452,#REF!,0)</f>
        <v>0</v>
      </c>
      <c r="FB452" s="739">
        <f>IF(FB$9=$K452,#REF!,0)</f>
        <v>0</v>
      </c>
      <c r="FC452" s="739">
        <f>IF(FC$9=$K452,#REF!,0)</f>
        <v>0</v>
      </c>
      <c r="FD452" s="739">
        <f>IF(FD$9=$K452,#REF!,0)</f>
        <v>0</v>
      </c>
      <c r="FE452" s="739">
        <f>IF(FE$9=$K452,#REF!,0)</f>
        <v>0</v>
      </c>
      <c r="FF452" s="739">
        <f>IF(FF$9=$K452,#REF!,0)</f>
        <v>0</v>
      </c>
      <c r="FG452" s="739">
        <f>IF(FG$9=$K452,#REF!,0)</f>
        <v>0</v>
      </c>
      <c r="FH452" s="739">
        <f>IF(FH$9=$K452,#REF!,0)</f>
        <v>0</v>
      </c>
      <c r="FI452" s="739">
        <f>IF(FI$9=$K452,#REF!,0)</f>
        <v>0</v>
      </c>
      <c r="FJ452" s="739">
        <f>IF(FJ$9=$K452,#REF!,0)</f>
        <v>0</v>
      </c>
      <c r="FK452" s="739">
        <f>IF(FK$9=$K452,#REF!,0)</f>
        <v>0</v>
      </c>
      <c r="FL452" s="739">
        <f>IF(FL$9=$K452,#REF!,0)</f>
        <v>0</v>
      </c>
      <c r="FM452" s="739">
        <f>IF(FM$9=$K452,#REF!,0)</f>
        <v>0</v>
      </c>
      <c r="FN452" s="739">
        <f>IF(FN$9=$K452,#REF!,0)</f>
        <v>0</v>
      </c>
      <c r="FO452" s="739">
        <f>IF(FO$9=$K452,#REF!,0)</f>
        <v>0</v>
      </c>
      <c r="FP452" s="739">
        <f>IF(FP$9=$K452,#REF!,0)</f>
        <v>0</v>
      </c>
      <c r="FQ452" s="739">
        <f>IF(FQ$9=$K452,#REF!,0)</f>
        <v>0</v>
      </c>
      <c r="FS452" s="1097"/>
      <c r="FT452" s="713"/>
      <c r="FU452" s="739">
        <f t="shared" si="1352"/>
        <v>0</v>
      </c>
      <c r="FV452" s="739">
        <f t="shared" si="1352"/>
        <v>0</v>
      </c>
      <c r="FW452" s="739">
        <f t="shared" si="1352"/>
        <v>0</v>
      </c>
      <c r="FX452" s="739">
        <f t="shared" si="1352"/>
        <v>0</v>
      </c>
      <c r="FY452" s="739">
        <f t="shared" si="1352"/>
        <v>0</v>
      </c>
      <c r="FZ452" s="739">
        <f t="shared" si="1352"/>
        <v>0</v>
      </c>
      <c r="GA452" s="739">
        <f t="shared" si="1352"/>
        <v>0</v>
      </c>
      <c r="GB452" s="739">
        <f t="shared" si="1352"/>
        <v>0</v>
      </c>
      <c r="GC452" s="739">
        <f t="shared" si="1352"/>
        <v>0</v>
      </c>
      <c r="GD452" s="739">
        <f t="shared" si="1352"/>
        <v>0</v>
      </c>
      <c r="GE452" s="739">
        <f t="shared" si="1353"/>
        <v>0</v>
      </c>
      <c r="GF452" s="739">
        <f t="shared" si="1353"/>
        <v>0</v>
      </c>
      <c r="GG452" s="739">
        <f t="shared" si="1353"/>
        <v>0</v>
      </c>
      <c r="GH452" s="739">
        <f t="shared" si="1353"/>
        <v>0</v>
      </c>
      <c r="GI452" s="739">
        <f t="shared" si="1353"/>
        <v>0</v>
      </c>
      <c r="GJ452" s="739">
        <f t="shared" si="1353"/>
        <v>0</v>
      </c>
      <c r="GK452" s="739">
        <f t="shared" si="1353"/>
        <v>0</v>
      </c>
      <c r="GL452" s="739">
        <f t="shared" si="1353"/>
        <v>0</v>
      </c>
      <c r="GM452" s="739">
        <f t="shared" si="1353"/>
        <v>0</v>
      </c>
      <c r="GN452" s="739">
        <f t="shared" si="1353"/>
        <v>0</v>
      </c>
      <c r="GO452" s="1097"/>
      <c r="GP452" s="713"/>
      <c r="GQ452" s="1098">
        <f>IF(GQ$9=$N452,#REF!,0)</f>
        <v>0</v>
      </c>
      <c r="GR452" s="1098">
        <f>IF(GR$9=$N452,#REF!,0)</f>
        <v>0</v>
      </c>
      <c r="GS452" s="1098">
        <f>IF(GS$9=$N452,#REF!,0)</f>
        <v>0</v>
      </c>
      <c r="GT452" s="1098">
        <f>IF(GT$9=$N452,#REF!,0)</f>
        <v>0</v>
      </c>
      <c r="GU452" s="1098">
        <f>IF(GU$9=$N452,#REF!,0)</f>
        <v>0</v>
      </c>
      <c r="GV452" s="1098">
        <f>IF(GV$9=$N452,#REF!,0)</f>
        <v>0</v>
      </c>
      <c r="GW452" s="1098">
        <f>IF(GW$9=$N452,#REF!,0)</f>
        <v>0</v>
      </c>
      <c r="GX452" s="1098">
        <f>IF(GX$9=$N452,#REF!,0)</f>
        <v>0</v>
      </c>
      <c r="GY452" s="1098">
        <f>IF(GY$9=$N452,#REF!,0)</f>
        <v>0</v>
      </c>
      <c r="GZ452" s="1098">
        <f>IF(GZ$9=$N452,#REF!,0)</f>
        <v>0</v>
      </c>
      <c r="HA452" s="1098">
        <f>IF(HA$9=$N452,#REF!,0)</f>
        <v>0</v>
      </c>
      <c r="HB452" s="1098">
        <f>IF(HB$9=$N452,#REF!,0)</f>
        <v>0</v>
      </c>
      <c r="HC452" s="1098">
        <f>IF(HC$9=$N452,#REF!,0)</f>
        <v>0</v>
      </c>
      <c r="HD452" s="1098">
        <f>IF(HD$9=$N452,#REF!,0)</f>
        <v>0</v>
      </c>
      <c r="HE452" s="1098">
        <f>IF(HE$9=$N452,#REF!,0)</f>
        <v>0</v>
      </c>
      <c r="HF452" s="1098">
        <f>IF(HF$9=$N452,#REF!,0)</f>
        <v>0</v>
      </c>
      <c r="HG452" s="1098">
        <f>IF(HG$9=$N452,#REF!,0)</f>
        <v>0</v>
      </c>
      <c r="HH452" s="1098">
        <f>IF(HH$9=$N452,#REF!,0)</f>
        <v>0</v>
      </c>
      <c r="HI452" s="1098">
        <f>IF(HI$9=$N452,#REF!,0)</f>
        <v>0</v>
      </c>
      <c r="HJ452" s="1098">
        <f>IF(HJ$9=$N452,#REF!,0)</f>
        <v>0</v>
      </c>
      <c r="HK452" s="1098">
        <f>IF(HK$9=$N452,#REF!,0)</f>
        <v>0</v>
      </c>
      <c r="HL452" s="1098">
        <f>IF(HL$9=$N452,#REF!,0)</f>
        <v>0</v>
      </c>
      <c r="HM452" s="1098">
        <f>IF(HM$9=$N452,#REF!,0)</f>
        <v>0</v>
      </c>
      <c r="HN452" s="1098">
        <f>IF(HN$9=$N452,#REF!,0)</f>
        <v>0</v>
      </c>
      <c r="HO452" s="1098">
        <f>IF(HO$9=$N452,#REF!,0)</f>
        <v>0</v>
      </c>
      <c r="HP452" s="1098">
        <f>IF(HP$9=$N452,#REF!,0)</f>
        <v>0</v>
      </c>
      <c r="HQ452" s="1098">
        <f>IF(HQ$9=$N452,#REF!,0)</f>
        <v>0</v>
      </c>
      <c r="HR452" s="1098">
        <f>IF(HR$9=$N452,#REF!,0)</f>
        <v>0</v>
      </c>
      <c r="HS452" s="1098">
        <f>IF(HS$9=$N452,#REF!,0)</f>
        <v>0</v>
      </c>
      <c r="HT452" s="1098">
        <f>IF(HT$9=$N452,#REF!,0)</f>
        <v>0</v>
      </c>
      <c r="HU452" s="1098">
        <f>IF(HU$9=$N452,#REF!,0)</f>
        <v>0</v>
      </c>
      <c r="HV452" s="1098">
        <f>IF(HV$9=$N452,#REF!,0)</f>
        <v>0</v>
      </c>
      <c r="HW452" s="1098">
        <f>IF(HW$9=$N452,#REF!,0)</f>
        <v>0</v>
      </c>
      <c r="HX452" s="1098">
        <f>IF(HX$9=$N452,#REF!,0)</f>
        <v>0</v>
      </c>
      <c r="HY452" s="1098">
        <f>IF(HY$9=$N452,#REF!,0)</f>
        <v>0</v>
      </c>
      <c r="HZ452" s="1098">
        <f>IF(HZ$9=$N452,#REF!,0)</f>
        <v>0</v>
      </c>
      <c r="IA452" s="1098">
        <f>IF(IA$9=$N452,#REF!,0)</f>
        <v>0</v>
      </c>
      <c r="IB452" s="1098">
        <f>IF(IB$9=$N452,#REF!,0)</f>
        <v>0</v>
      </c>
      <c r="IC452" s="1098">
        <f>IF(IC$9=$N452,#REF!,0)</f>
        <v>0</v>
      </c>
      <c r="ID452" s="1098">
        <f>IF(ID$9=$N452,#REF!,0)</f>
        <v>0</v>
      </c>
      <c r="IE452" s="1098">
        <f>IF(IE$9=$N452,#REF!,0)</f>
        <v>0</v>
      </c>
      <c r="IF452" s="1098">
        <f>IF(IF$9=$N452,#REF!,0)</f>
        <v>0</v>
      </c>
      <c r="IG452" s="1098">
        <f>IF(IG$9=$N452,#REF!,0)</f>
        <v>0</v>
      </c>
      <c r="IH452" s="1098">
        <f>IF(IH$9=$N452,#REF!,0)</f>
        <v>0</v>
      </c>
      <c r="II452" s="1098">
        <f>IF(II$9=$N452,#REF!,0)</f>
        <v>0</v>
      </c>
      <c r="IJ452" s="1098">
        <f>IF(IJ$9=$N452,#REF!,0)</f>
        <v>0</v>
      </c>
      <c r="IK452" s="1098">
        <f>IF(IK$9=$N452,#REF!,0)</f>
        <v>0</v>
      </c>
      <c r="IL452" s="1098">
        <f>IF(IL$9=$N452,#REF!,0)</f>
        <v>0</v>
      </c>
      <c r="IM452" s="1098">
        <f>IF(IM$9=$N452,#REF!,0)</f>
        <v>0</v>
      </c>
      <c r="IN452" s="1098">
        <f>IF(IN$9=$N452,#REF!,0)</f>
        <v>0</v>
      </c>
      <c r="IO452" s="1098">
        <f>IF(IO$9=$N452,#REF!,0)</f>
        <v>0</v>
      </c>
      <c r="IP452" s="1098">
        <f>IF(IP$9=$N452,#REF!,0)</f>
        <v>0</v>
      </c>
      <c r="IQ452" s="1098">
        <f>IF(IQ$9=$N452,#REF!,0)</f>
        <v>0</v>
      </c>
      <c r="IR452" s="1098">
        <f>IF(IR$9=$N452,#REF!,0)</f>
        <v>0</v>
      </c>
      <c r="IS452" s="1098">
        <f>IF(IS$9=$N452,#REF!,0)</f>
        <v>0</v>
      </c>
      <c r="IT452" s="1098">
        <f>IF(IT$9=$N452,#REF!,0)</f>
        <v>0</v>
      </c>
      <c r="IU452" s="1098">
        <f>IF(IU$9=$N452,#REF!,0)</f>
        <v>0</v>
      </c>
      <c r="IV452" s="1098">
        <f>IF(IV$9=$N452,#REF!,0)</f>
        <v>0</v>
      </c>
      <c r="IW452" s="1098">
        <f>IF(IW$9=$N452,#REF!,0)</f>
        <v>0</v>
      </c>
      <c r="IX452" s="1098">
        <f>IF(IX$9=$N452,#REF!,0)</f>
        <v>0</v>
      </c>
      <c r="IY452" s="1098">
        <f>IF(IY$9=$N452,#REF!,0)</f>
        <v>0</v>
      </c>
      <c r="IZ452" s="1098">
        <f>IF(IZ$9=$N452,#REF!,0)</f>
        <v>0</v>
      </c>
      <c r="JA452" s="1098">
        <f>IF(JA$9=$N452,#REF!,0)</f>
        <v>0</v>
      </c>
      <c r="JB452" s="1098">
        <f>IF(JB$9=$N452,#REF!,0)</f>
        <v>0</v>
      </c>
      <c r="JC452" s="1098">
        <f>IF(JC$9=$N452,#REF!,0)</f>
        <v>0</v>
      </c>
      <c r="JD452" s="1098">
        <f>IF(JD$9=$N452,#REF!,0)</f>
        <v>0</v>
      </c>
      <c r="JE452" s="1098">
        <f>IF(JE$9=$N452,#REF!,0)</f>
        <v>0</v>
      </c>
      <c r="JF452" s="1098">
        <f>IF(JF$9=$N452,#REF!,0)</f>
        <v>0</v>
      </c>
      <c r="JG452" s="1098">
        <f>IF(JG$9=$N452,#REF!,0)</f>
        <v>0</v>
      </c>
      <c r="JH452" s="1098">
        <f>IF(JH$9=$N452,#REF!,0)</f>
        <v>0</v>
      </c>
      <c r="JI452" s="1098">
        <f>IF(JI$9=$N452,#REF!,0)</f>
        <v>0</v>
      </c>
      <c r="JJ452" s="1098">
        <f>IF(JJ$9=$N452,#REF!,0)</f>
        <v>0</v>
      </c>
      <c r="JK452" s="1098">
        <f>IF(JK$9=$N452,#REF!,0)</f>
        <v>0</v>
      </c>
      <c r="JL452" s="1098">
        <f>IF(JL$9=$N452,#REF!,0)</f>
        <v>0</v>
      </c>
      <c r="JM452" s="1098">
        <f>IF(JM$9=$N452,#REF!,0)</f>
        <v>0</v>
      </c>
      <c r="JN452" s="1098">
        <f>IF(JN$9=$N452,#REF!,0)</f>
        <v>0</v>
      </c>
      <c r="JO452" s="1098">
        <f>IF(JO$9=$N452,#REF!,0)</f>
        <v>0</v>
      </c>
      <c r="JP452" s="1098">
        <f>IF(JP$9=$N452,#REF!,0)</f>
        <v>0</v>
      </c>
      <c r="JQ452" s="1098">
        <f>IF(JQ$9=$N452,#REF!,0)</f>
        <v>0</v>
      </c>
      <c r="JR452" s="1098">
        <f>IF(JR$9=$N452,#REF!,0)</f>
        <v>0</v>
      </c>
      <c r="JS452" s="1098">
        <f>IF(JS$9=$N452,#REF!,0)</f>
        <v>0</v>
      </c>
      <c r="JT452" s="1098">
        <f>IF(JT$9=$N452,#REF!,0)</f>
        <v>0</v>
      </c>
      <c r="JU452" s="1098">
        <f>IF(JU$9=$N452,#REF!,0)</f>
        <v>0</v>
      </c>
      <c r="JV452" s="1098">
        <f>IF(JV$9=$N452,#REF!,0)</f>
        <v>0</v>
      </c>
      <c r="JW452" s="1098">
        <f>IF(JW$9=$N452,#REF!,0)</f>
        <v>0</v>
      </c>
      <c r="JX452" s="681"/>
      <c r="JY452" s="713"/>
      <c r="JZ452" s="681">
        <f t="shared" si="1320"/>
        <v>0</v>
      </c>
      <c r="KA452" s="681">
        <f t="shared" si="1320"/>
        <v>100000</v>
      </c>
      <c r="KB452" s="681">
        <f t="shared" si="1320"/>
        <v>0</v>
      </c>
      <c r="KC452" s="681">
        <f t="shared" si="1320"/>
        <v>0</v>
      </c>
      <c r="KD452" s="681">
        <f t="shared" si="1320"/>
        <v>0</v>
      </c>
      <c r="KE452" s="681">
        <f t="shared" si="1320"/>
        <v>0</v>
      </c>
      <c r="KF452" s="681">
        <f t="shared" si="1320"/>
        <v>0</v>
      </c>
      <c r="KG452" s="681">
        <f t="shared" si="1320"/>
        <v>0</v>
      </c>
      <c r="KH452" s="681">
        <f t="shared" si="1320"/>
        <v>0</v>
      </c>
      <c r="KI452" s="681">
        <f t="shared" si="1320"/>
        <v>0</v>
      </c>
      <c r="KJ452" s="681">
        <f t="shared" si="1320"/>
        <v>0</v>
      </c>
      <c r="KN452" s="1098">
        <f t="shared" si="1308"/>
        <v>0</v>
      </c>
      <c r="KO452" s="1098">
        <f t="shared" si="1308"/>
        <v>0</v>
      </c>
      <c r="KP452" s="1098">
        <f t="shared" si="1308"/>
        <v>0</v>
      </c>
      <c r="KQ452" s="1098">
        <f t="shared" si="1308"/>
        <v>0</v>
      </c>
      <c r="KR452" s="1098">
        <f t="shared" si="1308"/>
        <v>0</v>
      </c>
      <c r="KS452" s="1098">
        <f t="shared" si="1308"/>
        <v>0</v>
      </c>
      <c r="KT452" s="1098">
        <f t="shared" si="1308"/>
        <v>0</v>
      </c>
      <c r="KU452" s="1098">
        <f t="shared" si="1308"/>
        <v>0</v>
      </c>
      <c r="KV452" s="1098">
        <f t="shared" si="1308"/>
        <v>0</v>
      </c>
      <c r="KW452" s="1098">
        <f t="shared" si="1308"/>
        <v>0</v>
      </c>
      <c r="KX452" s="1098">
        <f t="shared" si="1308"/>
        <v>0</v>
      </c>
      <c r="KY452" s="1098">
        <f t="shared" si="1308"/>
        <v>0</v>
      </c>
      <c r="KZ452" s="1098">
        <f t="shared" si="1308"/>
        <v>0</v>
      </c>
      <c r="LA452" s="1098">
        <f t="shared" si="1308"/>
        <v>0</v>
      </c>
      <c r="LB452" s="1098">
        <f t="shared" si="1308"/>
        <v>0</v>
      </c>
      <c r="LC452" s="1098">
        <f t="shared" si="1303"/>
        <v>0</v>
      </c>
      <c r="LD452" s="1098">
        <f t="shared" si="1303"/>
        <v>0</v>
      </c>
      <c r="LE452" s="1098">
        <f t="shared" si="1303"/>
        <v>0</v>
      </c>
      <c r="LF452" s="1098">
        <f t="shared" si="1303"/>
        <v>0</v>
      </c>
      <c r="LG452" s="1098">
        <f t="shared" si="1303"/>
        <v>0</v>
      </c>
      <c r="LH452" s="1098">
        <f t="shared" si="1303"/>
        <v>0</v>
      </c>
      <c r="LI452" s="1098">
        <f t="shared" si="1303"/>
        <v>0</v>
      </c>
      <c r="LJ452" s="1098">
        <f t="shared" si="1303"/>
        <v>0</v>
      </c>
      <c r="LK452" s="1098">
        <f t="shared" si="1303"/>
        <v>0</v>
      </c>
      <c r="LL452" s="1098">
        <f t="shared" si="1303"/>
        <v>0</v>
      </c>
      <c r="LM452" s="1098">
        <f t="shared" si="1303"/>
        <v>0</v>
      </c>
      <c r="LN452" s="1098">
        <f t="shared" si="1303"/>
        <v>0</v>
      </c>
      <c r="LO452" s="1098">
        <f t="shared" si="1303"/>
        <v>0</v>
      </c>
      <c r="LP452" s="1098">
        <f t="shared" si="1303"/>
        <v>0</v>
      </c>
      <c r="LQ452" s="1098">
        <f t="shared" si="1303"/>
        <v>0</v>
      </c>
      <c r="LR452" s="1098">
        <f t="shared" si="1303"/>
        <v>0</v>
      </c>
      <c r="LS452" s="1098">
        <f t="shared" si="1106"/>
        <v>0</v>
      </c>
    </row>
    <row r="453" spans="1:331" s="680" customFormat="1" ht="23.25" hidden="1" customHeight="1" x14ac:dyDescent="0.35">
      <c r="A453" s="709"/>
      <c r="B453" s="871" t="s">
        <v>782</v>
      </c>
      <c r="C453" s="870" t="s">
        <v>5</v>
      </c>
      <c r="D453" s="860"/>
      <c r="E453" s="860"/>
      <c r="F453" s="860"/>
      <c r="G453" s="860"/>
      <c r="H453" s="860"/>
      <c r="I453" s="860"/>
      <c r="J453" s="871" t="s">
        <v>212</v>
      </c>
      <c r="K453" s="877"/>
      <c r="L453" s="879"/>
      <c r="M453" s="874">
        <v>322</v>
      </c>
      <c r="N453" s="874" t="s">
        <v>170</v>
      </c>
      <c r="O453" s="900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635"/>
      <c r="AJ453" s="31"/>
      <c r="AK453" s="31"/>
      <c r="AL453" s="31"/>
      <c r="AM453" s="31"/>
      <c r="AN453" s="54"/>
      <c r="AO453" s="54"/>
      <c r="AP453" s="54"/>
      <c r="AQ453" s="54"/>
      <c r="AR453" s="101"/>
      <c r="AS453" s="54"/>
      <c r="AT453" s="54"/>
      <c r="AU453" s="54"/>
      <c r="AV453" s="101"/>
      <c r="AW453" s="112"/>
      <c r="AX453" s="112"/>
      <c r="AY453" s="112"/>
      <c r="AZ453" s="112"/>
      <c r="BA453" s="112"/>
      <c r="BB453" s="112"/>
      <c r="BC453" s="112"/>
      <c r="BD453" s="112"/>
      <c r="BE453" s="112"/>
      <c r="BF453" s="112"/>
      <c r="BG453" s="112"/>
      <c r="BH453" s="112"/>
      <c r="BI453" s="101"/>
      <c r="BJ453" s="112"/>
      <c r="BK453" s="112"/>
      <c r="BL453" s="101"/>
      <c r="BM453" s="112"/>
      <c r="BN453" s="112"/>
      <c r="BO453" s="112"/>
      <c r="BP453" s="112"/>
      <c r="BQ453" s="112"/>
      <c r="BR453" s="101"/>
      <c r="BS453" s="112"/>
      <c r="BT453" s="112"/>
      <c r="BU453" s="101"/>
      <c r="BV453" s="112"/>
      <c r="BW453" s="112"/>
      <c r="BX453" s="112"/>
      <c r="BY453" s="112"/>
      <c r="BZ453" s="106">
        <f>SUM(BZ454:BZ455)</f>
        <v>0</v>
      </c>
      <c r="CA453" s="112"/>
      <c r="CB453" s="112"/>
      <c r="CC453" s="112"/>
      <c r="CD453" s="112"/>
      <c r="CE453" s="106">
        <f>SUM(CE454:CE455)</f>
        <v>0</v>
      </c>
      <c r="CF453" s="106">
        <f>SUM(CF454:CF455)</f>
        <v>0</v>
      </c>
      <c r="CG453" s="106">
        <f t="shared" si="1311"/>
        <v>0</v>
      </c>
      <c r="CH453" s="106">
        <f>SUM(CH454:CH455)</f>
        <v>4500</v>
      </c>
      <c r="CI453" s="106">
        <f>SUM(CI454:CI455)</f>
        <v>4500</v>
      </c>
      <c r="CJ453" s="106"/>
      <c r="CK453" s="106">
        <f t="shared" si="1312"/>
        <v>0</v>
      </c>
      <c r="CL453" s="106">
        <f>SUM(CL454:CL455)</f>
        <v>0</v>
      </c>
      <c r="CM453" s="106">
        <f>SUM(CM454:CM455)</f>
        <v>4500</v>
      </c>
      <c r="CN453" s="106"/>
      <c r="CO453" s="106">
        <f t="shared" si="1313"/>
        <v>0</v>
      </c>
      <c r="CP453" s="106">
        <f>SUM(CP454:CP455)</f>
        <v>0</v>
      </c>
      <c r="CQ453" s="106">
        <f>SUM(CQ454:CQ455)</f>
        <v>4500</v>
      </c>
      <c r="CR453" s="106">
        <f>SUM(CR454:CR455)</f>
        <v>2669.36</v>
      </c>
      <c r="CS453" s="106">
        <f>IFERROR(CR453/CQ453*100,)</f>
        <v>59.319111111111113</v>
      </c>
      <c r="CT453" s="106">
        <f>SUM(CT454:CT455)</f>
        <v>-1830.6399999999999</v>
      </c>
      <c r="CU453" s="106">
        <f>SUM(CU454:CU455)</f>
        <v>2669.36</v>
      </c>
      <c r="CV453" s="106">
        <f>SUM(CV454:CV455)</f>
        <v>2669.36</v>
      </c>
      <c r="CW453" s="106">
        <f>IFERROR(CV453/CU453*100,)</f>
        <v>100</v>
      </c>
      <c r="CX453" s="106">
        <f t="shared" ref="CX453:DH453" si="1362">SUM(CX454:CX455)</f>
        <v>0</v>
      </c>
      <c r="CY453" s="106">
        <f t="shared" si="1362"/>
        <v>2669.36</v>
      </c>
      <c r="CZ453" s="106">
        <f t="shared" si="1362"/>
        <v>0</v>
      </c>
      <c r="DA453" s="106">
        <f t="shared" si="1362"/>
        <v>0</v>
      </c>
      <c r="DB453" s="106">
        <f>SUM(DB454:DB455)</f>
        <v>0</v>
      </c>
      <c r="DC453" s="106">
        <f>SUM(DC454:DC455)</f>
        <v>0</v>
      </c>
      <c r="DD453" s="106">
        <f>IFERROR(DC453/DB453*100,)</f>
        <v>0</v>
      </c>
      <c r="DE453" s="106">
        <f>IFERROR(DC453/DK453*100,)</f>
        <v>0</v>
      </c>
      <c r="DF453" s="106">
        <v>2669.36</v>
      </c>
      <c r="DG453" s="106">
        <f t="shared" si="1362"/>
        <v>0</v>
      </c>
      <c r="DH453" s="106">
        <f t="shared" si="1362"/>
        <v>0</v>
      </c>
      <c r="DI453" s="106">
        <f>IFERROR(DH453/DG453*100,)</f>
        <v>0</v>
      </c>
      <c r="DJ453" s="106">
        <f>SUM(DJ454:DJ455)</f>
        <v>0</v>
      </c>
      <c r="DK453" s="106">
        <f>SUM(DK454:DK455)</f>
        <v>0</v>
      </c>
      <c r="DL453" s="106">
        <f>IFERROR(DF453/DK453*100,)</f>
        <v>0</v>
      </c>
      <c r="DM453" s="106">
        <f>SUM(DM454:DM455)</f>
        <v>0</v>
      </c>
      <c r="DN453" s="106">
        <f>SUM(DN454:DN455)</f>
        <v>0</v>
      </c>
      <c r="DO453" s="106">
        <f>SUM(DO454:DO455)</f>
        <v>0</v>
      </c>
      <c r="DP453" s="106">
        <f>IFERROR(DO453/DN453*100,)</f>
        <v>0</v>
      </c>
      <c r="DQ453" s="106">
        <f>SUM(DQ454:DQ455)</f>
        <v>0</v>
      </c>
      <c r="DR453" s="106">
        <f>SUM(DR454:DR455)</f>
        <v>0</v>
      </c>
      <c r="DS453" s="106">
        <f>SUM(DS454:DS455)</f>
        <v>0</v>
      </c>
      <c r="DT453" s="106">
        <f>IFERROR(DS453/DR453*100,)</f>
        <v>0</v>
      </c>
      <c r="DU453" s="106">
        <f t="shared" ref="DU453:EB453" si="1363">SUM(DU454:DU455)</f>
        <v>0</v>
      </c>
      <c r="DV453" s="106">
        <f t="shared" si="1363"/>
        <v>0</v>
      </c>
      <c r="DW453" s="106">
        <f t="shared" si="1363"/>
        <v>0</v>
      </c>
      <c r="DX453" s="106">
        <f t="shared" si="1363"/>
        <v>0</v>
      </c>
      <c r="DY453" s="106">
        <f t="shared" si="1363"/>
        <v>0</v>
      </c>
      <c r="DZ453" s="106">
        <f>SUM(DZ454:DZ455)</f>
        <v>0</v>
      </c>
      <c r="EA453" s="106">
        <f t="shared" si="1363"/>
        <v>0</v>
      </c>
      <c r="EB453" s="106">
        <f t="shared" si="1363"/>
        <v>0</v>
      </c>
      <c r="EC453" s="106">
        <f>IFERROR(EB453/EA453*100,)</f>
        <v>0</v>
      </c>
      <c r="ED453" s="106">
        <f>SUM(ED454:ED455)</f>
        <v>0</v>
      </c>
      <c r="EE453" s="106">
        <f>SUM(EE454:EE455)</f>
        <v>0</v>
      </c>
      <c r="EF453" s="106">
        <f>SUM(EF454:EF455)</f>
        <v>0</v>
      </c>
      <c r="EG453" s="106">
        <f>IFERROR(EF453/EE453*100,)</f>
        <v>0</v>
      </c>
      <c r="EH453" s="106" t="e">
        <f>SUM(EH454:EH455)</f>
        <v>#REF!</v>
      </c>
      <c r="EI453" s="106">
        <f>IFERROR(#REF!/DZ453*100,)</f>
        <v>0</v>
      </c>
      <c r="EJ453" s="106">
        <f>IFERROR(#REF!/#REF!*100,)</f>
        <v>0</v>
      </c>
      <c r="EK453" s="106">
        <f t="shared" ref="EK453:EM453" si="1364">SUM(EK454:EK455)</f>
        <v>0</v>
      </c>
      <c r="EL453" s="106">
        <f t="shared" si="1364"/>
        <v>0</v>
      </c>
      <c r="EM453" s="106">
        <f t="shared" si="1364"/>
        <v>0</v>
      </c>
      <c r="EN453" s="111"/>
      <c r="EO453" s="111"/>
      <c r="EP453" s="111"/>
      <c r="EQ453" s="111"/>
      <c r="ER453" s="111"/>
      <c r="ES453" s="146">
        <f t="shared" si="1269"/>
        <v>0</v>
      </c>
      <c r="EW453" s="713"/>
      <c r="EX453" s="739">
        <f>IF(EX$9=$K453,#REF!,0)</f>
        <v>0</v>
      </c>
      <c r="EY453" s="739">
        <f>IF(EY$9=$K453,#REF!,0)</f>
        <v>0</v>
      </c>
      <c r="EZ453" s="739">
        <f>IF(EZ$9=$K453,#REF!,0)</f>
        <v>0</v>
      </c>
      <c r="FA453" s="739">
        <f>IF(FA$9=$K453,#REF!,0)</f>
        <v>0</v>
      </c>
      <c r="FB453" s="739">
        <f>IF(FB$9=$K453,#REF!,0)</f>
        <v>0</v>
      </c>
      <c r="FC453" s="739">
        <f>IF(FC$9=$K453,#REF!,0)</f>
        <v>0</v>
      </c>
      <c r="FD453" s="739">
        <f>IF(FD$9=$K453,#REF!,0)</f>
        <v>0</v>
      </c>
      <c r="FE453" s="739">
        <f>IF(FE$9=$K453,#REF!,0)</f>
        <v>0</v>
      </c>
      <c r="FF453" s="739">
        <f>IF(FF$9=$K453,#REF!,0)</f>
        <v>0</v>
      </c>
      <c r="FG453" s="739">
        <f>IF(FG$9=$K453,#REF!,0)</f>
        <v>0</v>
      </c>
      <c r="FH453" s="739">
        <f>IF(FH$9=$K453,#REF!,0)</f>
        <v>0</v>
      </c>
      <c r="FI453" s="739">
        <f>IF(FI$9=$K453,#REF!,0)</f>
        <v>0</v>
      </c>
      <c r="FJ453" s="739">
        <f>IF(FJ$9=$K453,#REF!,0)</f>
        <v>0</v>
      </c>
      <c r="FK453" s="739">
        <f>IF(FK$9=$K453,#REF!,0)</f>
        <v>0</v>
      </c>
      <c r="FL453" s="739">
        <f>IF(FL$9=$K453,#REF!,0)</f>
        <v>0</v>
      </c>
      <c r="FM453" s="739">
        <f>IF(FM$9=$K453,#REF!,0)</f>
        <v>0</v>
      </c>
      <c r="FN453" s="739">
        <f>IF(FN$9=$K453,#REF!,0)</f>
        <v>0</v>
      </c>
      <c r="FO453" s="739">
        <f>IF(FO$9=$K453,#REF!,0)</f>
        <v>0</v>
      </c>
      <c r="FP453" s="739">
        <f>IF(FP$9=$K453,#REF!,0)</f>
        <v>0</v>
      </c>
      <c r="FQ453" s="739">
        <f>IF(FQ$9=$K453,#REF!,0)</f>
        <v>0</v>
      </c>
      <c r="FS453" s="1097"/>
      <c r="FT453" s="713"/>
      <c r="FU453" s="739">
        <f t="shared" si="1352"/>
        <v>0</v>
      </c>
      <c r="FV453" s="739">
        <f t="shared" si="1352"/>
        <v>0</v>
      </c>
      <c r="FW453" s="739">
        <f t="shared" si="1352"/>
        <v>0</v>
      </c>
      <c r="FX453" s="739">
        <f t="shared" si="1352"/>
        <v>0</v>
      </c>
      <c r="FY453" s="739">
        <f t="shared" si="1352"/>
        <v>0</v>
      </c>
      <c r="FZ453" s="739">
        <f t="shared" si="1352"/>
        <v>0</v>
      </c>
      <c r="GA453" s="739">
        <f t="shared" si="1352"/>
        <v>0</v>
      </c>
      <c r="GB453" s="739">
        <f t="shared" si="1352"/>
        <v>0</v>
      </c>
      <c r="GC453" s="739">
        <f t="shared" si="1352"/>
        <v>0</v>
      </c>
      <c r="GD453" s="739">
        <f t="shared" si="1352"/>
        <v>0</v>
      </c>
      <c r="GE453" s="739">
        <f t="shared" si="1353"/>
        <v>0</v>
      </c>
      <c r="GF453" s="739">
        <f t="shared" si="1353"/>
        <v>0</v>
      </c>
      <c r="GG453" s="739">
        <f t="shared" si="1353"/>
        <v>0</v>
      </c>
      <c r="GH453" s="739">
        <f t="shared" si="1353"/>
        <v>0</v>
      </c>
      <c r="GI453" s="739">
        <f t="shared" si="1353"/>
        <v>0</v>
      </c>
      <c r="GJ453" s="739">
        <f t="shared" si="1353"/>
        <v>0</v>
      </c>
      <c r="GK453" s="739">
        <f t="shared" si="1353"/>
        <v>0</v>
      </c>
      <c r="GL453" s="739">
        <f t="shared" si="1353"/>
        <v>0</v>
      </c>
      <c r="GM453" s="739">
        <f t="shared" si="1353"/>
        <v>0</v>
      </c>
      <c r="GN453" s="739">
        <f t="shared" si="1353"/>
        <v>0</v>
      </c>
      <c r="GO453" s="1097"/>
      <c r="GP453" s="713"/>
      <c r="GQ453" s="1098">
        <f>IF(GQ$9=$N453,#REF!,0)</f>
        <v>0</v>
      </c>
      <c r="GR453" s="1098">
        <f>IF(GR$9=$N453,#REF!,0)</f>
        <v>0</v>
      </c>
      <c r="GS453" s="1098">
        <f>IF(GS$9=$N453,#REF!,0)</f>
        <v>0</v>
      </c>
      <c r="GT453" s="1098">
        <f>IF(GT$9=$N453,#REF!,0)</f>
        <v>0</v>
      </c>
      <c r="GU453" s="1098">
        <f>IF(GU$9=$N453,#REF!,0)</f>
        <v>0</v>
      </c>
      <c r="GV453" s="1098">
        <f>IF(GV$9=$N453,#REF!,0)</f>
        <v>0</v>
      </c>
      <c r="GW453" s="1098">
        <f>IF(GW$9=$N453,#REF!,0)</f>
        <v>0</v>
      </c>
      <c r="GX453" s="1098">
        <f>IF(GX$9=$N453,#REF!,0)</f>
        <v>0</v>
      </c>
      <c r="GY453" s="1098">
        <f>IF(GY$9=$N453,#REF!,0)</f>
        <v>0</v>
      </c>
      <c r="GZ453" s="1098">
        <f>IF(GZ$9=$N453,#REF!,0)</f>
        <v>0</v>
      </c>
      <c r="HA453" s="1098">
        <f>IF(HA$9=$N453,#REF!,0)</f>
        <v>0</v>
      </c>
      <c r="HB453" s="1098">
        <f>IF(HB$9=$N453,#REF!,0)</f>
        <v>0</v>
      </c>
      <c r="HC453" s="1098">
        <f>IF(HC$9=$N453,#REF!,0)</f>
        <v>0</v>
      </c>
      <c r="HD453" s="1098">
        <f>IF(HD$9=$N453,#REF!,0)</f>
        <v>0</v>
      </c>
      <c r="HE453" s="1098">
        <f>IF(HE$9=$N453,#REF!,0)</f>
        <v>0</v>
      </c>
      <c r="HF453" s="1098">
        <f>IF(HF$9=$N453,#REF!,0)</f>
        <v>0</v>
      </c>
      <c r="HG453" s="1098">
        <f>IF(HG$9=$N453,#REF!,0)</f>
        <v>0</v>
      </c>
      <c r="HH453" s="1098">
        <f>IF(HH$9=$N453,#REF!,0)</f>
        <v>0</v>
      </c>
      <c r="HI453" s="1098">
        <f>IF(HI$9=$N453,#REF!,0)</f>
        <v>0</v>
      </c>
      <c r="HJ453" s="1098">
        <f>IF(HJ$9=$N453,#REF!,0)</f>
        <v>0</v>
      </c>
      <c r="HK453" s="1098">
        <f>IF(HK$9=$N453,#REF!,0)</f>
        <v>0</v>
      </c>
      <c r="HL453" s="1098">
        <f>IF(HL$9=$N453,#REF!,0)</f>
        <v>0</v>
      </c>
      <c r="HM453" s="1098">
        <f>IF(HM$9=$N453,#REF!,0)</f>
        <v>0</v>
      </c>
      <c r="HN453" s="1098">
        <f>IF(HN$9=$N453,#REF!,0)</f>
        <v>0</v>
      </c>
      <c r="HO453" s="1098">
        <f>IF(HO$9=$N453,#REF!,0)</f>
        <v>0</v>
      </c>
      <c r="HP453" s="1098">
        <f>IF(HP$9=$N453,#REF!,0)</f>
        <v>0</v>
      </c>
      <c r="HQ453" s="1098">
        <f>IF(HQ$9=$N453,#REF!,0)</f>
        <v>0</v>
      </c>
      <c r="HR453" s="1098">
        <f>IF(HR$9=$N453,#REF!,0)</f>
        <v>0</v>
      </c>
      <c r="HS453" s="1098">
        <f>IF(HS$9=$N453,#REF!,0)</f>
        <v>0</v>
      </c>
      <c r="HT453" s="1098">
        <f>IF(HT$9=$N453,#REF!,0)</f>
        <v>0</v>
      </c>
      <c r="HU453" s="1098">
        <f>IF(HU$9=$N453,#REF!,0)</f>
        <v>0</v>
      </c>
      <c r="HV453" s="1098">
        <f>IF(HV$9=$N453,#REF!,0)</f>
        <v>0</v>
      </c>
      <c r="HW453" s="1098">
        <f>IF(HW$9=$N453,#REF!,0)</f>
        <v>0</v>
      </c>
      <c r="HX453" s="1098">
        <f>IF(HX$9=$N453,#REF!,0)</f>
        <v>0</v>
      </c>
      <c r="HY453" s="1098">
        <f>IF(HY$9=$N453,#REF!,0)</f>
        <v>0</v>
      </c>
      <c r="HZ453" s="1098">
        <f>IF(HZ$9=$N453,#REF!,0)</f>
        <v>0</v>
      </c>
      <c r="IA453" s="1098">
        <f>IF(IA$9=$N453,#REF!,0)</f>
        <v>0</v>
      </c>
      <c r="IB453" s="1098">
        <f>IF(IB$9=$N453,#REF!,0)</f>
        <v>0</v>
      </c>
      <c r="IC453" s="1098">
        <f>IF(IC$9=$N453,#REF!,0)</f>
        <v>0</v>
      </c>
      <c r="ID453" s="1098">
        <f>IF(ID$9=$N453,#REF!,0)</f>
        <v>0</v>
      </c>
      <c r="IE453" s="1098">
        <f>IF(IE$9=$N453,#REF!,0)</f>
        <v>0</v>
      </c>
      <c r="IF453" s="1098">
        <f>IF(IF$9=$N453,#REF!,0)</f>
        <v>0</v>
      </c>
      <c r="IG453" s="1098">
        <f>IF(IG$9=$N453,#REF!,0)</f>
        <v>0</v>
      </c>
      <c r="IH453" s="1098">
        <f>IF(IH$9=$N453,#REF!,0)</f>
        <v>0</v>
      </c>
      <c r="II453" s="1098">
        <f>IF(II$9=$N453,#REF!,0)</f>
        <v>0</v>
      </c>
      <c r="IJ453" s="1098">
        <f>IF(IJ$9=$N453,#REF!,0)</f>
        <v>0</v>
      </c>
      <c r="IK453" s="1098">
        <f>IF(IK$9=$N453,#REF!,0)</f>
        <v>0</v>
      </c>
      <c r="IL453" s="1098">
        <f>IF(IL$9=$N453,#REF!,0)</f>
        <v>0</v>
      </c>
      <c r="IM453" s="1098">
        <f>IF(IM$9=$N453,#REF!,0)</f>
        <v>0</v>
      </c>
      <c r="IN453" s="1098">
        <f>IF(IN$9=$N453,#REF!,0)</f>
        <v>0</v>
      </c>
      <c r="IO453" s="1098">
        <f>IF(IO$9=$N453,#REF!,0)</f>
        <v>0</v>
      </c>
      <c r="IP453" s="1098">
        <f>IF(IP$9=$N453,#REF!,0)</f>
        <v>0</v>
      </c>
      <c r="IQ453" s="1098">
        <f>IF(IQ$9=$N453,#REF!,0)</f>
        <v>0</v>
      </c>
      <c r="IR453" s="1098">
        <f>IF(IR$9=$N453,#REF!,0)</f>
        <v>0</v>
      </c>
      <c r="IS453" s="1098">
        <f>IF(IS$9=$N453,#REF!,0)</f>
        <v>0</v>
      </c>
      <c r="IT453" s="1098">
        <f>IF(IT$9=$N453,#REF!,0)</f>
        <v>0</v>
      </c>
      <c r="IU453" s="1098">
        <f>IF(IU$9=$N453,#REF!,0)</f>
        <v>0</v>
      </c>
      <c r="IV453" s="1098">
        <f>IF(IV$9=$N453,#REF!,0)</f>
        <v>0</v>
      </c>
      <c r="IW453" s="1098">
        <f>IF(IW$9=$N453,#REF!,0)</f>
        <v>0</v>
      </c>
      <c r="IX453" s="1098">
        <f>IF(IX$9=$N453,#REF!,0)</f>
        <v>0</v>
      </c>
      <c r="IY453" s="1098">
        <f>IF(IY$9=$N453,#REF!,0)</f>
        <v>0</v>
      </c>
      <c r="IZ453" s="1098">
        <f>IF(IZ$9=$N453,#REF!,0)</f>
        <v>0</v>
      </c>
      <c r="JA453" s="1098">
        <f>IF(JA$9=$N453,#REF!,0)</f>
        <v>0</v>
      </c>
      <c r="JB453" s="1098">
        <f>IF(JB$9=$N453,#REF!,0)</f>
        <v>0</v>
      </c>
      <c r="JC453" s="1098">
        <f>IF(JC$9=$N453,#REF!,0)</f>
        <v>0</v>
      </c>
      <c r="JD453" s="1098">
        <f>IF(JD$9=$N453,#REF!,0)</f>
        <v>0</v>
      </c>
      <c r="JE453" s="1098">
        <f>IF(JE$9=$N453,#REF!,0)</f>
        <v>0</v>
      </c>
      <c r="JF453" s="1098">
        <f>IF(JF$9=$N453,#REF!,0)</f>
        <v>0</v>
      </c>
      <c r="JG453" s="1098">
        <f>IF(JG$9=$N453,#REF!,0)</f>
        <v>0</v>
      </c>
      <c r="JH453" s="1098">
        <f>IF(JH$9=$N453,#REF!,0)</f>
        <v>0</v>
      </c>
      <c r="JI453" s="1098">
        <f>IF(JI$9=$N453,#REF!,0)</f>
        <v>0</v>
      </c>
      <c r="JJ453" s="1098">
        <f>IF(JJ$9=$N453,#REF!,0)</f>
        <v>0</v>
      </c>
      <c r="JK453" s="1098">
        <f>IF(JK$9=$N453,#REF!,0)</f>
        <v>0</v>
      </c>
      <c r="JL453" s="1098">
        <f>IF(JL$9=$N453,#REF!,0)</f>
        <v>0</v>
      </c>
      <c r="JM453" s="1098">
        <f>IF(JM$9=$N453,#REF!,0)</f>
        <v>0</v>
      </c>
      <c r="JN453" s="1098">
        <f>IF(JN$9=$N453,#REF!,0)</f>
        <v>0</v>
      </c>
      <c r="JO453" s="1098">
        <f>IF(JO$9=$N453,#REF!,0)</f>
        <v>0</v>
      </c>
      <c r="JP453" s="1098">
        <f>IF(JP$9=$N453,#REF!,0)</f>
        <v>0</v>
      </c>
      <c r="JQ453" s="1098">
        <f>IF(JQ$9=$N453,#REF!,0)</f>
        <v>0</v>
      </c>
      <c r="JR453" s="1098">
        <f>IF(JR$9=$N453,#REF!,0)</f>
        <v>0</v>
      </c>
      <c r="JS453" s="1098">
        <f>IF(JS$9=$N453,#REF!,0)</f>
        <v>0</v>
      </c>
      <c r="JT453" s="1098">
        <f>IF(JT$9=$N453,#REF!,0)</f>
        <v>0</v>
      </c>
      <c r="JU453" s="1098">
        <f>IF(JU$9=$N453,#REF!,0)</f>
        <v>0</v>
      </c>
      <c r="JV453" s="1098">
        <f>IF(JV$9=$N453,#REF!,0)</f>
        <v>0</v>
      </c>
      <c r="JW453" s="1098">
        <f>IF(JW$9=$N453,#REF!,0)</f>
        <v>0</v>
      </c>
      <c r="JX453" s="681"/>
      <c r="JY453" s="713"/>
      <c r="JZ453" s="681">
        <f t="shared" si="1320"/>
        <v>0</v>
      </c>
      <c r="KA453" s="681">
        <f t="shared" si="1320"/>
        <v>0</v>
      </c>
      <c r="KB453" s="681">
        <f t="shared" si="1320"/>
        <v>0</v>
      </c>
      <c r="KC453" s="681">
        <f t="shared" si="1320"/>
        <v>0</v>
      </c>
      <c r="KD453" s="681">
        <f t="shared" si="1320"/>
        <v>0</v>
      </c>
      <c r="KE453" s="681">
        <f t="shared" si="1320"/>
        <v>0</v>
      </c>
      <c r="KF453" s="681">
        <f t="shared" si="1320"/>
        <v>0</v>
      </c>
      <c r="KG453" s="681">
        <f t="shared" si="1320"/>
        <v>0</v>
      </c>
      <c r="KH453" s="681">
        <f t="shared" si="1320"/>
        <v>0</v>
      </c>
      <c r="KI453" s="681">
        <f t="shared" si="1320"/>
        <v>0</v>
      </c>
      <c r="KJ453" s="681">
        <f t="shared" si="1320"/>
        <v>0</v>
      </c>
      <c r="KN453" s="1098">
        <f t="shared" si="1308"/>
        <v>0</v>
      </c>
      <c r="KO453" s="1098">
        <f t="shared" si="1308"/>
        <v>0</v>
      </c>
      <c r="KP453" s="1098">
        <f t="shared" si="1308"/>
        <v>0</v>
      </c>
      <c r="KQ453" s="1098">
        <f t="shared" si="1308"/>
        <v>0</v>
      </c>
      <c r="KR453" s="1098">
        <f t="shared" si="1308"/>
        <v>0</v>
      </c>
      <c r="KS453" s="1098">
        <f t="shared" si="1308"/>
        <v>0</v>
      </c>
      <c r="KT453" s="1098">
        <f t="shared" si="1308"/>
        <v>0</v>
      </c>
      <c r="KU453" s="1098">
        <f t="shared" si="1308"/>
        <v>0</v>
      </c>
      <c r="KV453" s="1098">
        <f t="shared" si="1308"/>
        <v>0</v>
      </c>
      <c r="KW453" s="1098">
        <f t="shared" si="1308"/>
        <v>0</v>
      </c>
      <c r="KX453" s="1098">
        <f t="shared" si="1308"/>
        <v>0</v>
      </c>
      <c r="KY453" s="1098">
        <f t="shared" si="1308"/>
        <v>0</v>
      </c>
      <c r="KZ453" s="1098">
        <f t="shared" si="1308"/>
        <v>0</v>
      </c>
      <c r="LA453" s="1098">
        <f t="shared" si="1308"/>
        <v>0</v>
      </c>
      <c r="LB453" s="1098">
        <f t="shared" si="1308"/>
        <v>0</v>
      </c>
      <c r="LC453" s="1098">
        <f t="shared" si="1303"/>
        <v>0</v>
      </c>
      <c r="LD453" s="1098">
        <f t="shared" si="1303"/>
        <v>0</v>
      </c>
      <c r="LE453" s="1098">
        <f t="shared" si="1303"/>
        <v>0</v>
      </c>
      <c r="LF453" s="1098">
        <f t="shared" si="1303"/>
        <v>0</v>
      </c>
      <c r="LG453" s="1098">
        <f t="shared" si="1303"/>
        <v>0</v>
      </c>
      <c r="LH453" s="1098">
        <f t="shared" si="1303"/>
        <v>0</v>
      </c>
      <c r="LI453" s="1098">
        <f t="shared" si="1303"/>
        <v>0</v>
      </c>
      <c r="LJ453" s="1098">
        <f t="shared" si="1303"/>
        <v>0</v>
      </c>
      <c r="LK453" s="1098">
        <f t="shared" si="1303"/>
        <v>0</v>
      </c>
      <c r="LL453" s="1098">
        <f t="shared" si="1303"/>
        <v>0</v>
      </c>
      <c r="LM453" s="1098">
        <f t="shared" si="1303"/>
        <v>0</v>
      </c>
      <c r="LN453" s="1098">
        <f t="shared" si="1303"/>
        <v>0</v>
      </c>
      <c r="LO453" s="1098">
        <f t="shared" si="1303"/>
        <v>0</v>
      </c>
      <c r="LP453" s="1098">
        <f t="shared" si="1303"/>
        <v>0</v>
      </c>
      <c r="LQ453" s="1098">
        <f t="shared" si="1303"/>
        <v>0</v>
      </c>
      <c r="LR453" s="1098">
        <f t="shared" si="1303"/>
        <v>0</v>
      </c>
      <c r="LS453" s="1098">
        <f t="shared" ref="LS453:LS464" si="1365">IF(LS$9=$M453,$DV453,0)</f>
        <v>0</v>
      </c>
    </row>
    <row r="454" spans="1:331" s="680" customFormat="1" ht="23.25" hidden="1" customHeight="1" x14ac:dyDescent="0.35">
      <c r="A454" s="709"/>
      <c r="B454" s="871"/>
      <c r="C454" s="870"/>
      <c r="D454" s="860"/>
      <c r="E454" s="860"/>
      <c r="F454" s="860"/>
      <c r="G454" s="860"/>
      <c r="H454" s="860"/>
      <c r="I454" s="860"/>
      <c r="J454" s="871" t="s">
        <v>212</v>
      </c>
      <c r="K454" s="877"/>
      <c r="L454" s="879"/>
      <c r="M454" s="877"/>
      <c r="N454" s="867">
        <v>3221</v>
      </c>
      <c r="O454" s="920" t="s">
        <v>188</v>
      </c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635"/>
      <c r="AJ454" s="31"/>
      <c r="AK454" s="31"/>
      <c r="AL454" s="31"/>
      <c r="AM454" s="31"/>
      <c r="AN454" s="54"/>
      <c r="AO454" s="54"/>
      <c r="AP454" s="54"/>
      <c r="AQ454" s="54"/>
      <c r="AR454" s="101"/>
      <c r="AS454" s="54"/>
      <c r="AT454" s="54"/>
      <c r="AU454" s="54"/>
      <c r="AV454" s="101"/>
      <c r="AW454" s="112"/>
      <c r="AX454" s="112"/>
      <c r="AY454" s="112"/>
      <c r="AZ454" s="112"/>
      <c r="BA454" s="112"/>
      <c r="BB454" s="112"/>
      <c r="BC454" s="112"/>
      <c r="BD454" s="112"/>
      <c r="BE454" s="112"/>
      <c r="BF454" s="112"/>
      <c r="BG454" s="112"/>
      <c r="BH454" s="112"/>
      <c r="BI454" s="101"/>
      <c r="BJ454" s="112"/>
      <c r="BK454" s="112"/>
      <c r="BL454" s="101"/>
      <c r="BM454" s="112"/>
      <c r="BN454" s="112"/>
      <c r="BO454" s="112"/>
      <c r="BP454" s="112"/>
      <c r="BQ454" s="112"/>
      <c r="BR454" s="101"/>
      <c r="BS454" s="112"/>
      <c r="BT454" s="112"/>
      <c r="BU454" s="101"/>
      <c r="BV454" s="112"/>
      <c r="BW454" s="112"/>
      <c r="BX454" s="112"/>
      <c r="BY454" s="112"/>
      <c r="BZ454" s="112"/>
      <c r="CA454" s="112"/>
      <c r="CB454" s="112"/>
      <c r="CC454" s="112"/>
      <c r="CD454" s="112"/>
      <c r="CE454" s="107">
        <v>0</v>
      </c>
      <c r="CF454" s="107"/>
      <c r="CG454" s="107"/>
      <c r="CH454" s="107">
        <f>(CI454-CE454)</f>
        <v>0</v>
      </c>
      <c r="CI454" s="107"/>
      <c r="CJ454" s="107"/>
      <c r="CK454" s="107"/>
      <c r="CL454" s="107">
        <f>(CM454-CI454)</f>
        <v>0</v>
      </c>
      <c r="CM454" s="107"/>
      <c r="CN454" s="107"/>
      <c r="CO454" s="107"/>
      <c r="CP454" s="107">
        <f>(CQ454-CM454)</f>
        <v>0</v>
      </c>
      <c r="CQ454" s="107"/>
      <c r="CR454" s="107"/>
      <c r="CS454" s="107"/>
      <c r="CT454" s="107">
        <f>(CU454-CQ454)</f>
        <v>0</v>
      </c>
      <c r="CU454" s="107"/>
      <c r="CV454" s="107"/>
      <c r="CW454" s="107"/>
      <c r="CX454" s="107">
        <f>(CY454-CU454)</f>
        <v>0</v>
      </c>
      <c r="CY454" s="107"/>
      <c r="CZ454" s="107"/>
      <c r="DA454" s="107"/>
      <c r="DB454" s="107">
        <v>0</v>
      </c>
      <c r="DC454" s="107">
        <v>0</v>
      </c>
      <c r="DD454" s="107"/>
      <c r="DE454" s="107"/>
      <c r="DF454" s="107">
        <v>0</v>
      </c>
      <c r="DG454" s="107"/>
      <c r="DH454" s="107"/>
      <c r="DI454" s="107"/>
      <c r="DJ454" s="107">
        <f>(DK454-DG454)</f>
        <v>0</v>
      </c>
      <c r="DK454" s="107"/>
      <c r="DL454" s="107"/>
      <c r="DM454" s="107">
        <f>(DN454-DK454)</f>
        <v>0</v>
      </c>
      <c r="DN454" s="107"/>
      <c r="DO454" s="107"/>
      <c r="DP454" s="107"/>
      <c r="DQ454" s="107">
        <f>(DR454-DN454)</f>
        <v>0</v>
      </c>
      <c r="DR454" s="107"/>
      <c r="DS454" s="107"/>
      <c r="DT454" s="107"/>
      <c r="DU454" s="107">
        <f>(DV454-DR454)</f>
        <v>0</v>
      </c>
      <c r="DV454" s="107"/>
      <c r="DW454" s="107"/>
      <c r="DX454" s="107"/>
      <c r="DY454" s="107"/>
      <c r="DZ454" s="107">
        <v>0</v>
      </c>
      <c r="EA454" s="107">
        <v>0</v>
      </c>
      <c r="EB454" s="107">
        <v>0</v>
      </c>
      <c r="EC454" s="107">
        <v>0</v>
      </c>
      <c r="ED454" s="107">
        <f>(EE454-EA454)</f>
        <v>0</v>
      </c>
      <c r="EE454" s="107">
        <v>0</v>
      </c>
      <c r="EF454" s="107">
        <v>0</v>
      </c>
      <c r="EG454" s="107">
        <v>0</v>
      </c>
      <c r="EH454" s="107" t="e">
        <f>(#REF!-EE454)</f>
        <v>#REF!</v>
      </c>
      <c r="EI454" s="107"/>
      <c r="EJ454" s="107"/>
      <c r="EK454" s="107"/>
      <c r="EL454" s="107"/>
      <c r="EM454" s="107"/>
      <c r="EN454" s="107"/>
      <c r="EO454" s="107"/>
      <c r="EP454" s="107"/>
      <c r="EQ454" s="107"/>
      <c r="ER454" s="107"/>
      <c r="ES454" s="146">
        <f t="shared" si="1269"/>
        <v>0</v>
      </c>
      <c r="EW454" s="713"/>
      <c r="EX454" s="739">
        <f>IF(EX$9=$K454,#REF!,0)</f>
        <v>0</v>
      </c>
      <c r="EY454" s="739">
        <f>IF(EY$9=$K454,#REF!,0)</f>
        <v>0</v>
      </c>
      <c r="EZ454" s="739">
        <f>IF(EZ$9=$K454,#REF!,0)</f>
        <v>0</v>
      </c>
      <c r="FA454" s="739">
        <f>IF(FA$9=$K454,#REF!,0)</f>
        <v>0</v>
      </c>
      <c r="FB454" s="739">
        <f>IF(FB$9=$K454,#REF!,0)</f>
        <v>0</v>
      </c>
      <c r="FC454" s="739">
        <f>IF(FC$9=$K454,#REF!,0)</f>
        <v>0</v>
      </c>
      <c r="FD454" s="739">
        <f>IF(FD$9=$K454,#REF!,0)</f>
        <v>0</v>
      </c>
      <c r="FE454" s="739">
        <f>IF(FE$9=$K454,#REF!,0)</f>
        <v>0</v>
      </c>
      <c r="FF454" s="739">
        <f>IF(FF$9=$K454,#REF!,0)</f>
        <v>0</v>
      </c>
      <c r="FG454" s="739">
        <f>IF(FG$9=$K454,#REF!,0)</f>
        <v>0</v>
      </c>
      <c r="FH454" s="739">
        <f>IF(FH$9=$K454,#REF!,0)</f>
        <v>0</v>
      </c>
      <c r="FI454" s="739">
        <f>IF(FI$9=$K454,#REF!,0)</f>
        <v>0</v>
      </c>
      <c r="FJ454" s="739">
        <f>IF(FJ$9=$K454,#REF!,0)</f>
        <v>0</v>
      </c>
      <c r="FK454" s="739">
        <f>IF(FK$9=$K454,#REF!,0)</f>
        <v>0</v>
      </c>
      <c r="FL454" s="739">
        <f>IF(FL$9=$K454,#REF!,0)</f>
        <v>0</v>
      </c>
      <c r="FM454" s="739">
        <f>IF(FM$9=$K454,#REF!,0)</f>
        <v>0</v>
      </c>
      <c r="FN454" s="739">
        <f>IF(FN$9=$K454,#REF!,0)</f>
        <v>0</v>
      </c>
      <c r="FO454" s="739">
        <f>IF(FO$9=$K454,#REF!,0)</f>
        <v>0</v>
      </c>
      <c r="FP454" s="739">
        <f>IF(FP$9=$K454,#REF!,0)</f>
        <v>0</v>
      </c>
      <c r="FQ454" s="739">
        <f>IF(FQ$9=$K454,#REF!,0)</f>
        <v>0</v>
      </c>
      <c r="FS454" s="1097"/>
      <c r="FT454" s="713"/>
      <c r="FU454" s="739">
        <f t="shared" si="1352"/>
        <v>0</v>
      </c>
      <c r="FV454" s="739">
        <f t="shared" si="1352"/>
        <v>0</v>
      </c>
      <c r="FW454" s="739">
        <f t="shared" si="1352"/>
        <v>0</v>
      </c>
      <c r="FX454" s="739">
        <f t="shared" si="1352"/>
        <v>0</v>
      </c>
      <c r="FY454" s="739">
        <f t="shared" si="1352"/>
        <v>0</v>
      </c>
      <c r="FZ454" s="739">
        <f t="shared" si="1352"/>
        <v>0</v>
      </c>
      <c r="GA454" s="739">
        <f t="shared" si="1352"/>
        <v>0</v>
      </c>
      <c r="GB454" s="739">
        <f t="shared" si="1352"/>
        <v>0</v>
      </c>
      <c r="GC454" s="739">
        <f t="shared" si="1352"/>
        <v>0</v>
      </c>
      <c r="GD454" s="739">
        <f t="shared" si="1352"/>
        <v>0</v>
      </c>
      <c r="GE454" s="739">
        <f t="shared" si="1353"/>
        <v>0</v>
      </c>
      <c r="GF454" s="739">
        <f t="shared" si="1353"/>
        <v>0</v>
      </c>
      <c r="GG454" s="739">
        <f t="shared" si="1353"/>
        <v>0</v>
      </c>
      <c r="GH454" s="739">
        <f t="shared" si="1353"/>
        <v>0</v>
      </c>
      <c r="GI454" s="739">
        <f t="shared" si="1353"/>
        <v>0</v>
      </c>
      <c r="GJ454" s="739">
        <f t="shared" si="1353"/>
        <v>0</v>
      </c>
      <c r="GK454" s="739">
        <f t="shared" si="1353"/>
        <v>0</v>
      </c>
      <c r="GL454" s="739">
        <f t="shared" si="1353"/>
        <v>0</v>
      </c>
      <c r="GM454" s="739">
        <f t="shared" si="1353"/>
        <v>0</v>
      </c>
      <c r="GN454" s="739">
        <f t="shared" si="1353"/>
        <v>0</v>
      </c>
      <c r="GO454" s="1097"/>
      <c r="GP454" s="713"/>
      <c r="GQ454" s="1098">
        <f>IF(GQ$9=$N454,#REF!,0)</f>
        <v>0</v>
      </c>
      <c r="GR454" s="1098">
        <f>IF(GR$9=$N454,#REF!,0)</f>
        <v>0</v>
      </c>
      <c r="GS454" s="1098">
        <f>IF(GS$9=$N454,#REF!,0)</f>
        <v>0</v>
      </c>
      <c r="GT454" s="1098">
        <f>IF(GT$9=$N454,#REF!,0)</f>
        <v>0</v>
      </c>
      <c r="GU454" s="1098">
        <f>IF(GU$9=$N454,#REF!,0)</f>
        <v>0</v>
      </c>
      <c r="GV454" s="1098">
        <f>IF(GV$9=$N454,#REF!,0)</f>
        <v>0</v>
      </c>
      <c r="GW454" s="1098">
        <f>IF(GW$9=$N454,#REF!,0)</f>
        <v>0</v>
      </c>
      <c r="GX454" s="1098">
        <f>IF(GX$9=$N454,#REF!,0)</f>
        <v>0</v>
      </c>
      <c r="GY454" s="1098">
        <f>IF(GY$9=$N454,#REF!,0)</f>
        <v>0</v>
      </c>
      <c r="GZ454" s="1098">
        <f>IF(GZ$9=$N454,#REF!,0)</f>
        <v>0</v>
      </c>
      <c r="HA454" s="1098">
        <f>IF(HA$9=$N454,#REF!,0)</f>
        <v>0</v>
      </c>
      <c r="HB454" s="1098">
        <f>IF(HB$9=$N454,#REF!,0)</f>
        <v>0</v>
      </c>
      <c r="HC454" s="1098" t="e">
        <f>IF(HC$9=$N454,#REF!,0)</f>
        <v>#REF!</v>
      </c>
      <c r="HD454" s="1098">
        <f>IF(HD$9=$N454,#REF!,0)</f>
        <v>0</v>
      </c>
      <c r="HE454" s="1098">
        <f>IF(HE$9=$N454,#REF!,0)</f>
        <v>0</v>
      </c>
      <c r="HF454" s="1098">
        <f>IF(HF$9=$N454,#REF!,0)</f>
        <v>0</v>
      </c>
      <c r="HG454" s="1098">
        <f>IF(HG$9=$N454,#REF!,0)</f>
        <v>0</v>
      </c>
      <c r="HH454" s="1098">
        <f>IF(HH$9=$N454,#REF!,0)</f>
        <v>0</v>
      </c>
      <c r="HI454" s="1098">
        <f>IF(HI$9=$N454,#REF!,0)</f>
        <v>0</v>
      </c>
      <c r="HJ454" s="1098">
        <f>IF(HJ$9=$N454,#REF!,0)</f>
        <v>0</v>
      </c>
      <c r="HK454" s="1098">
        <f>IF(HK$9=$N454,#REF!,0)</f>
        <v>0</v>
      </c>
      <c r="HL454" s="1098">
        <f>IF(HL$9=$N454,#REF!,0)</f>
        <v>0</v>
      </c>
      <c r="HM454" s="1098">
        <f>IF(HM$9=$N454,#REF!,0)</f>
        <v>0</v>
      </c>
      <c r="HN454" s="1098">
        <f>IF(HN$9=$N454,#REF!,0)</f>
        <v>0</v>
      </c>
      <c r="HO454" s="1098">
        <f>IF(HO$9=$N454,#REF!,0)</f>
        <v>0</v>
      </c>
      <c r="HP454" s="1098">
        <f>IF(HP$9=$N454,#REF!,0)</f>
        <v>0</v>
      </c>
      <c r="HQ454" s="1098">
        <f>IF(HQ$9=$N454,#REF!,0)</f>
        <v>0</v>
      </c>
      <c r="HR454" s="1098">
        <f>IF(HR$9=$N454,#REF!,0)</f>
        <v>0</v>
      </c>
      <c r="HS454" s="1098">
        <f>IF(HS$9=$N454,#REF!,0)</f>
        <v>0</v>
      </c>
      <c r="HT454" s="1098">
        <f>IF(HT$9=$N454,#REF!,0)</f>
        <v>0</v>
      </c>
      <c r="HU454" s="1098">
        <f>IF(HU$9=$N454,#REF!,0)</f>
        <v>0</v>
      </c>
      <c r="HV454" s="1098">
        <f>IF(HV$9=$N454,#REF!,0)</f>
        <v>0</v>
      </c>
      <c r="HW454" s="1098">
        <f>IF(HW$9=$N454,#REF!,0)</f>
        <v>0</v>
      </c>
      <c r="HX454" s="1098">
        <f>IF(HX$9=$N454,#REF!,0)</f>
        <v>0</v>
      </c>
      <c r="HY454" s="1098">
        <f>IF(HY$9=$N454,#REF!,0)</f>
        <v>0</v>
      </c>
      <c r="HZ454" s="1098">
        <f>IF(HZ$9=$N454,#REF!,0)</f>
        <v>0</v>
      </c>
      <c r="IA454" s="1098">
        <f>IF(IA$9=$N454,#REF!,0)</f>
        <v>0</v>
      </c>
      <c r="IB454" s="1098">
        <f>IF(IB$9=$N454,#REF!,0)</f>
        <v>0</v>
      </c>
      <c r="IC454" s="1098">
        <f>IF(IC$9=$N454,#REF!,0)</f>
        <v>0</v>
      </c>
      <c r="ID454" s="1098">
        <f>IF(ID$9=$N454,#REF!,0)</f>
        <v>0</v>
      </c>
      <c r="IE454" s="1098">
        <f>IF(IE$9=$N454,#REF!,0)</f>
        <v>0</v>
      </c>
      <c r="IF454" s="1098">
        <f>IF(IF$9=$N454,#REF!,0)</f>
        <v>0</v>
      </c>
      <c r="IG454" s="1098">
        <f>IF(IG$9=$N454,#REF!,0)</f>
        <v>0</v>
      </c>
      <c r="IH454" s="1098">
        <f>IF(IH$9=$N454,#REF!,0)</f>
        <v>0</v>
      </c>
      <c r="II454" s="1098">
        <f>IF(II$9=$N454,#REF!,0)</f>
        <v>0</v>
      </c>
      <c r="IJ454" s="1098">
        <f>IF(IJ$9=$N454,#REF!,0)</f>
        <v>0</v>
      </c>
      <c r="IK454" s="1098">
        <f>IF(IK$9=$N454,#REF!,0)</f>
        <v>0</v>
      </c>
      <c r="IL454" s="1098">
        <f>IF(IL$9=$N454,#REF!,0)</f>
        <v>0</v>
      </c>
      <c r="IM454" s="1098">
        <f>IF(IM$9=$N454,#REF!,0)</f>
        <v>0</v>
      </c>
      <c r="IN454" s="1098">
        <f>IF(IN$9=$N454,#REF!,0)</f>
        <v>0</v>
      </c>
      <c r="IO454" s="1098">
        <f>IF(IO$9=$N454,#REF!,0)</f>
        <v>0</v>
      </c>
      <c r="IP454" s="1098">
        <f>IF(IP$9=$N454,#REF!,0)</f>
        <v>0</v>
      </c>
      <c r="IQ454" s="1098">
        <f>IF(IQ$9=$N454,#REF!,0)</f>
        <v>0</v>
      </c>
      <c r="IR454" s="1098">
        <f>IF(IR$9=$N454,#REF!,0)</f>
        <v>0</v>
      </c>
      <c r="IS454" s="1098">
        <f>IF(IS$9=$N454,#REF!,0)</f>
        <v>0</v>
      </c>
      <c r="IT454" s="1098">
        <f>IF(IT$9=$N454,#REF!,0)</f>
        <v>0</v>
      </c>
      <c r="IU454" s="1098">
        <f>IF(IU$9=$N454,#REF!,0)</f>
        <v>0</v>
      </c>
      <c r="IV454" s="1098">
        <f>IF(IV$9=$N454,#REF!,0)</f>
        <v>0</v>
      </c>
      <c r="IW454" s="1098">
        <f>IF(IW$9=$N454,#REF!,0)</f>
        <v>0</v>
      </c>
      <c r="IX454" s="1098">
        <f>IF(IX$9=$N454,#REF!,0)</f>
        <v>0</v>
      </c>
      <c r="IY454" s="1098">
        <f>IF(IY$9=$N454,#REF!,0)</f>
        <v>0</v>
      </c>
      <c r="IZ454" s="1098">
        <f>IF(IZ$9=$N454,#REF!,0)</f>
        <v>0</v>
      </c>
      <c r="JA454" s="1098">
        <f>IF(JA$9=$N454,#REF!,0)</f>
        <v>0</v>
      </c>
      <c r="JB454" s="1098">
        <f>IF(JB$9=$N454,#REF!,0)</f>
        <v>0</v>
      </c>
      <c r="JC454" s="1098">
        <f>IF(JC$9=$N454,#REF!,0)</f>
        <v>0</v>
      </c>
      <c r="JD454" s="1098">
        <f>IF(JD$9=$N454,#REF!,0)</f>
        <v>0</v>
      </c>
      <c r="JE454" s="1098">
        <f>IF(JE$9=$N454,#REF!,0)</f>
        <v>0</v>
      </c>
      <c r="JF454" s="1098">
        <f>IF(JF$9=$N454,#REF!,0)</f>
        <v>0</v>
      </c>
      <c r="JG454" s="1098">
        <f>IF(JG$9=$N454,#REF!,0)</f>
        <v>0</v>
      </c>
      <c r="JH454" s="1098">
        <f>IF(JH$9=$N454,#REF!,0)</f>
        <v>0</v>
      </c>
      <c r="JI454" s="1098">
        <f>IF(JI$9=$N454,#REF!,0)</f>
        <v>0</v>
      </c>
      <c r="JJ454" s="1098">
        <f>IF(JJ$9=$N454,#REF!,0)</f>
        <v>0</v>
      </c>
      <c r="JK454" s="1098">
        <f>IF(JK$9=$N454,#REF!,0)</f>
        <v>0</v>
      </c>
      <c r="JL454" s="1098">
        <f>IF(JL$9=$N454,#REF!,0)</f>
        <v>0</v>
      </c>
      <c r="JM454" s="1098">
        <f>IF(JM$9=$N454,#REF!,0)</f>
        <v>0</v>
      </c>
      <c r="JN454" s="1098">
        <f>IF(JN$9=$N454,#REF!,0)</f>
        <v>0</v>
      </c>
      <c r="JO454" s="1098">
        <f>IF(JO$9=$N454,#REF!,0)</f>
        <v>0</v>
      </c>
      <c r="JP454" s="1098">
        <f>IF(JP$9=$N454,#REF!,0)</f>
        <v>0</v>
      </c>
      <c r="JQ454" s="1098">
        <f>IF(JQ$9=$N454,#REF!,0)</f>
        <v>0</v>
      </c>
      <c r="JR454" s="1098">
        <f>IF(JR$9=$N454,#REF!,0)</f>
        <v>0</v>
      </c>
      <c r="JS454" s="1098">
        <f>IF(JS$9=$N454,#REF!,0)</f>
        <v>0</v>
      </c>
      <c r="JT454" s="1098">
        <f>IF(JT$9=$N454,#REF!,0)</f>
        <v>0</v>
      </c>
      <c r="JU454" s="1098">
        <f>IF(JU$9=$N454,#REF!,0)</f>
        <v>0</v>
      </c>
      <c r="JV454" s="1098">
        <f>IF(JV$9=$N454,#REF!,0)</f>
        <v>0</v>
      </c>
      <c r="JW454" s="1098">
        <f>IF(JW$9=$N454,#REF!,0)</f>
        <v>0</v>
      </c>
      <c r="JX454" s="681"/>
      <c r="JY454" s="713"/>
      <c r="JZ454" s="681">
        <f t="shared" si="1320"/>
        <v>0</v>
      </c>
      <c r="KA454" s="681">
        <f t="shared" si="1320"/>
        <v>0</v>
      </c>
      <c r="KB454" s="681">
        <f t="shared" si="1320"/>
        <v>0</v>
      </c>
      <c r="KC454" s="681">
        <f t="shared" si="1320"/>
        <v>0</v>
      </c>
      <c r="KD454" s="681">
        <f t="shared" si="1320"/>
        <v>0</v>
      </c>
      <c r="KE454" s="681">
        <f t="shared" si="1320"/>
        <v>0</v>
      </c>
      <c r="KF454" s="681">
        <f t="shared" si="1320"/>
        <v>0</v>
      </c>
      <c r="KG454" s="681">
        <f t="shared" si="1320"/>
        <v>0</v>
      </c>
      <c r="KH454" s="681">
        <f t="shared" si="1320"/>
        <v>0</v>
      </c>
      <c r="KI454" s="681">
        <f t="shared" si="1320"/>
        <v>0</v>
      </c>
      <c r="KJ454" s="681">
        <f t="shared" si="1320"/>
        <v>0</v>
      </c>
      <c r="KN454" s="1098">
        <f t="shared" si="1308"/>
        <v>0</v>
      </c>
      <c r="KO454" s="1098">
        <f t="shared" si="1308"/>
        <v>0</v>
      </c>
      <c r="KP454" s="1098">
        <f t="shared" si="1308"/>
        <v>0</v>
      </c>
      <c r="KQ454" s="1098">
        <f t="shared" si="1308"/>
        <v>0</v>
      </c>
      <c r="KR454" s="1098">
        <f t="shared" si="1308"/>
        <v>0</v>
      </c>
      <c r="KS454" s="1098">
        <f t="shared" si="1308"/>
        <v>0</v>
      </c>
      <c r="KT454" s="1098">
        <f t="shared" si="1308"/>
        <v>0</v>
      </c>
      <c r="KU454" s="1098">
        <f t="shared" si="1308"/>
        <v>0</v>
      </c>
      <c r="KV454" s="1098">
        <f t="shared" si="1308"/>
        <v>0</v>
      </c>
      <c r="KW454" s="1098">
        <f t="shared" si="1308"/>
        <v>0</v>
      </c>
      <c r="KX454" s="1098">
        <f t="shared" si="1308"/>
        <v>0</v>
      </c>
      <c r="KY454" s="1098">
        <f t="shared" si="1308"/>
        <v>0</v>
      </c>
      <c r="KZ454" s="1098">
        <f t="shared" si="1308"/>
        <v>0</v>
      </c>
      <c r="LA454" s="1098">
        <f t="shared" si="1308"/>
        <v>0</v>
      </c>
      <c r="LB454" s="1098">
        <f t="shared" si="1308"/>
        <v>0</v>
      </c>
      <c r="LC454" s="1098">
        <f t="shared" si="1303"/>
        <v>0</v>
      </c>
      <c r="LD454" s="1098">
        <f t="shared" si="1303"/>
        <v>0</v>
      </c>
      <c r="LE454" s="1098">
        <f t="shared" si="1303"/>
        <v>0</v>
      </c>
      <c r="LF454" s="1098">
        <f t="shared" si="1303"/>
        <v>0</v>
      </c>
      <c r="LG454" s="1098">
        <f t="shared" si="1303"/>
        <v>0</v>
      </c>
      <c r="LH454" s="1098">
        <f t="shared" si="1303"/>
        <v>0</v>
      </c>
      <c r="LI454" s="1098">
        <f t="shared" si="1303"/>
        <v>0</v>
      </c>
      <c r="LJ454" s="1098">
        <f t="shared" si="1303"/>
        <v>0</v>
      </c>
      <c r="LK454" s="1098">
        <f t="shared" si="1303"/>
        <v>0</v>
      </c>
      <c r="LL454" s="1098">
        <f t="shared" si="1303"/>
        <v>0</v>
      </c>
      <c r="LM454" s="1098">
        <f t="shared" si="1303"/>
        <v>0</v>
      </c>
      <c r="LN454" s="1098">
        <f t="shared" si="1303"/>
        <v>0</v>
      </c>
      <c r="LO454" s="1098">
        <f t="shared" si="1303"/>
        <v>0</v>
      </c>
      <c r="LP454" s="1098">
        <f t="shared" si="1303"/>
        <v>0</v>
      </c>
      <c r="LQ454" s="1098">
        <f t="shared" si="1303"/>
        <v>0</v>
      </c>
      <c r="LR454" s="1098">
        <f t="shared" si="1303"/>
        <v>0</v>
      </c>
      <c r="LS454" s="1098">
        <f t="shared" si="1365"/>
        <v>0</v>
      </c>
    </row>
    <row r="455" spans="1:331" s="680" customFormat="1" ht="23.25" hidden="1" customHeight="1" x14ac:dyDescent="0.35">
      <c r="A455" s="709"/>
      <c r="B455" s="871"/>
      <c r="C455" s="870"/>
      <c r="D455" s="860"/>
      <c r="E455" s="860"/>
      <c r="F455" s="860"/>
      <c r="G455" s="860"/>
      <c r="H455" s="860"/>
      <c r="I455" s="860"/>
      <c r="J455" s="871" t="s">
        <v>212</v>
      </c>
      <c r="K455" s="877"/>
      <c r="L455" s="879"/>
      <c r="M455" s="879"/>
      <c r="N455" s="867">
        <v>3222</v>
      </c>
      <c r="O455" s="896" t="s">
        <v>574</v>
      </c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635"/>
      <c r="AJ455" s="31"/>
      <c r="AK455" s="31"/>
      <c r="AL455" s="31"/>
      <c r="AM455" s="31"/>
      <c r="AN455" s="54"/>
      <c r="AO455" s="54"/>
      <c r="AP455" s="54"/>
      <c r="AQ455" s="54"/>
      <c r="AR455" s="107"/>
      <c r="AS455" s="54"/>
      <c r="AT455" s="54"/>
      <c r="AU455" s="54"/>
      <c r="AV455" s="107"/>
      <c r="AW455" s="102"/>
      <c r="AX455" s="102"/>
      <c r="AY455" s="107"/>
      <c r="AZ455" s="45"/>
      <c r="BA455" s="45"/>
      <c r="BB455" s="54"/>
      <c r="BC455" s="54"/>
      <c r="BD455" s="107"/>
      <c r="BE455" s="54"/>
      <c r="BF455" s="54"/>
      <c r="BG455" s="54"/>
      <c r="BH455" s="54"/>
      <c r="BI455" s="107"/>
      <c r="BJ455" s="54"/>
      <c r="BK455" s="54"/>
      <c r="BL455" s="107"/>
      <c r="BM455" s="107"/>
      <c r="BN455" s="107"/>
      <c r="BO455" s="54"/>
      <c r="BP455" s="54"/>
      <c r="BQ455" s="54"/>
      <c r="BR455" s="107"/>
      <c r="BS455" s="54"/>
      <c r="BT455" s="54"/>
      <c r="BU455" s="107"/>
      <c r="BV455" s="54"/>
      <c r="BW455" s="54"/>
      <c r="BX455" s="54"/>
      <c r="BY455" s="54"/>
      <c r="BZ455" s="54">
        <v>0</v>
      </c>
      <c r="CA455" s="54"/>
      <c r="CB455" s="54"/>
      <c r="CC455" s="54"/>
      <c r="CD455" s="54"/>
      <c r="CE455" s="107">
        <v>0</v>
      </c>
      <c r="CF455" s="107">
        <v>0</v>
      </c>
      <c r="CG455" s="107">
        <f>IFERROR(CF455/CE455*100,)</f>
        <v>0</v>
      </c>
      <c r="CH455" s="107">
        <f>(CI455-CE455)</f>
        <v>4500</v>
      </c>
      <c r="CI455" s="107">
        <v>4500</v>
      </c>
      <c r="CJ455" s="107"/>
      <c r="CK455" s="107">
        <f>IFERROR(CJ455/CI455*100,)</f>
        <v>0</v>
      </c>
      <c r="CL455" s="107">
        <f>(CM455-CI455)</f>
        <v>0</v>
      </c>
      <c r="CM455" s="107">
        <v>4500</v>
      </c>
      <c r="CN455" s="107"/>
      <c r="CO455" s="107">
        <f>IFERROR(CN455/CM455*100,)</f>
        <v>0</v>
      </c>
      <c r="CP455" s="107">
        <f>(CQ455-CM455)</f>
        <v>0</v>
      </c>
      <c r="CQ455" s="107">
        <v>4500</v>
      </c>
      <c r="CR455" s="107">
        <v>2669.36</v>
      </c>
      <c r="CS455" s="107">
        <f>IFERROR(CR455/CQ455*100,)</f>
        <v>59.319111111111113</v>
      </c>
      <c r="CT455" s="107">
        <f>(CU455-CQ455)</f>
        <v>-1830.6399999999999</v>
      </c>
      <c r="CU455" s="107">
        <v>2669.36</v>
      </c>
      <c r="CV455" s="107">
        <v>2669.36</v>
      </c>
      <c r="CW455" s="107">
        <f>IFERROR(CV455/CU455*100,)</f>
        <v>100</v>
      </c>
      <c r="CX455" s="107">
        <f>(CY455-CU455)</f>
        <v>0</v>
      </c>
      <c r="CY455" s="107">
        <v>2669.36</v>
      </c>
      <c r="CZ455" s="107"/>
      <c r="DA455" s="107"/>
      <c r="DB455" s="107">
        <v>0</v>
      </c>
      <c r="DC455" s="107">
        <v>0</v>
      </c>
      <c r="DD455" s="107">
        <f>IFERROR(DC455/DB455*100,)</f>
        <v>0</v>
      </c>
      <c r="DE455" s="107">
        <f>IFERROR(DC455/DK455*100,)</f>
        <v>0</v>
      </c>
      <c r="DF455" s="107">
        <v>2669.36</v>
      </c>
      <c r="DG455" s="107">
        <v>0</v>
      </c>
      <c r="DH455" s="107"/>
      <c r="DI455" s="107">
        <f>IFERROR(DH455/DG455*100,)</f>
        <v>0</v>
      </c>
      <c r="DJ455" s="107">
        <f>(DK455-DG455)</f>
        <v>0</v>
      </c>
      <c r="DK455" s="107"/>
      <c r="DL455" s="107">
        <f>IFERROR(DF455/DK455*100,)</f>
        <v>0</v>
      </c>
      <c r="DM455" s="107">
        <f>(DN455-DK455)</f>
        <v>0</v>
      </c>
      <c r="DN455" s="107"/>
      <c r="DO455" s="107"/>
      <c r="DP455" s="107">
        <f>IFERROR(DO455/DN455*100,)</f>
        <v>0</v>
      </c>
      <c r="DQ455" s="107">
        <f>(DR455-DN455)</f>
        <v>0</v>
      </c>
      <c r="DR455" s="107"/>
      <c r="DS455" s="107"/>
      <c r="DT455" s="107">
        <f t="shared" ref="DT455:DT460" si="1366">IFERROR(DS455/DR455*100,)</f>
        <v>0</v>
      </c>
      <c r="DU455" s="107">
        <f>(DV455-DR455)</f>
        <v>0</v>
      </c>
      <c r="DV455" s="107">
        <v>0</v>
      </c>
      <c r="DW455" s="107"/>
      <c r="DX455" s="107"/>
      <c r="DY455" s="107"/>
      <c r="DZ455" s="107">
        <v>0</v>
      </c>
      <c r="EA455" s="107">
        <v>0</v>
      </c>
      <c r="EB455" s="107">
        <v>0</v>
      </c>
      <c r="EC455" s="107">
        <f t="shared" ref="EC455:EC460" si="1367">IFERROR(EB455/EA455*100,)</f>
        <v>0</v>
      </c>
      <c r="ED455" s="107">
        <f>(EE455-EA455)</f>
        <v>0</v>
      </c>
      <c r="EE455" s="107">
        <v>0</v>
      </c>
      <c r="EF455" s="107">
        <v>0</v>
      </c>
      <c r="EG455" s="107">
        <f t="shared" ref="EG455:EG460" si="1368">IFERROR(EF455/EE455*100,)</f>
        <v>0</v>
      </c>
      <c r="EH455" s="107" t="e">
        <f>(#REF!-EE455)</f>
        <v>#REF!</v>
      </c>
      <c r="EI455" s="107">
        <f>IFERROR(#REF!/DZ455*100,)</f>
        <v>0</v>
      </c>
      <c r="EJ455" s="107">
        <f>IFERROR(#REF!/#REF!*100,)</f>
        <v>0</v>
      </c>
      <c r="EK455" s="107"/>
      <c r="EL455" s="107"/>
      <c r="EM455" s="107"/>
      <c r="EN455" s="107"/>
      <c r="EO455" s="107"/>
      <c r="EP455" s="107"/>
      <c r="EQ455" s="107"/>
      <c r="ER455" s="107"/>
      <c r="ES455" s="146">
        <f t="shared" si="1269"/>
        <v>0</v>
      </c>
      <c r="EW455" s="713"/>
      <c r="EX455" s="739">
        <f>IF(EX$9=$K455,#REF!,0)</f>
        <v>0</v>
      </c>
      <c r="EY455" s="739">
        <f>IF(EY$9=$K455,#REF!,0)</f>
        <v>0</v>
      </c>
      <c r="EZ455" s="739">
        <f>IF(EZ$9=$K455,#REF!,0)</f>
        <v>0</v>
      </c>
      <c r="FA455" s="739">
        <f>IF(FA$9=$K455,#REF!,0)</f>
        <v>0</v>
      </c>
      <c r="FB455" s="739">
        <f>IF(FB$9=$K455,#REF!,0)</f>
        <v>0</v>
      </c>
      <c r="FC455" s="739">
        <f>IF(FC$9=$K455,#REF!,0)</f>
        <v>0</v>
      </c>
      <c r="FD455" s="739">
        <f>IF(FD$9=$K455,#REF!,0)</f>
        <v>0</v>
      </c>
      <c r="FE455" s="739">
        <f>IF(FE$9=$K455,#REF!,0)</f>
        <v>0</v>
      </c>
      <c r="FF455" s="739">
        <f>IF(FF$9=$K455,#REF!,0)</f>
        <v>0</v>
      </c>
      <c r="FG455" s="739">
        <f>IF(FG$9=$K455,#REF!,0)</f>
        <v>0</v>
      </c>
      <c r="FH455" s="739">
        <f>IF(FH$9=$K455,#REF!,0)</f>
        <v>0</v>
      </c>
      <c r="FI455" s="739">
        <f>IF(FI$9=$K455,#REF!,0)</f>
        <v>0</v>
      </c>
      <c r="FJ455" s="739">
        <f>IF(FJ$9=$K455,#REF!,0)</f>
        <v>0</v>
      </c>
      <c r="FK455" s="739">
        <f>IF(FK$9=$K455,#REF!,0)</f>
        <v>0</v>
      </c>
      <c r="FL455" s="739">
        <f>IF(FL$9=$K455,#REF!,0)</f>
        <v>0</v>
      </c>
      <c r="FM455" s="739">
        <f>IF(FM$9=$K455,#REF!,0)</f>
        <v>0</v>
      </c>
      <c r="FN455" s="739">
        <f>IF(FN$9=$K455,#REF!,0)</f>
        <v>0</v>
      </c>
      <c r="FO455" s="739">
        <f>IF(FO$9=$K455,#REF!,0)</f>
        <v>0</v>
      </c>
      <c r="FP455" s="739">
        <f>IF(FP$9=$K455,#REF!,0)</f>
        <v>0</v>
      </c>
      <c r="FQ455" s="739">
        <f>IF(FQ$9=$K455,#REF!,0)</f>
        <v>0</v>
      </c>
      <c r="FS455" s="1097"/>
      <c r="FT455" s="713"/>
      <c r="FU455" s="739">
        <f t="shared" si="1352"/>
        <v>0</v>
      </c>
      <c r="FV455" s="739">
        <f t="shared" si="1352"/>
        <v>0</v>
      </c>
      <c r="FW455" s="739">
        <f t="shared" si="1352"/>
        <v>0</v>
      </c>
      <c r="FX455" s="739">
        <f t="shared" si="1352"/>
        <v>0</v>
      </c>
      <c r="FY455" s="739">
        <f t="shared" si="1352"/>
        <v>0</v>
      </c>
      <c r="FZ455" s="739">
        <f t="shared" si="1352"/>
        <v>0</v>
      </c>
      <c r="GA455" s="739">
        <f t="shared" si="1352"/>
        <v>0</v>
      </c>
      <c r="GB455" s="739">
        <f t="shared" si="1352"/>
        <v>0</v>
      </c>
      <c r="GC455" s="739">
        <f t="shared" si="1352"/>
        <v>0</v>
      </c>
      <c r="GD455" s="739">
        <f t="shared" si="1352"/>
        <v>0</v>
      </c>
      <c r="GE455" s="739">
        <f t="shared" si="1353"/>
        <v>0</v>
      </c>
      <c r="GF455" s="739">
        <f t="shared" si="1353"/>
        <v>0</v>
      </c>
      <c r="GG455" s="739">
        <f t="shared" si="1353"/>
        <v>0</v>
      </c>
      <c r="GH455" s="739">
        <f t="shared" si="1353"/>
        <v>0</v>
      </c>
      <c r="GI455" s="739">
        <f t="shared" si="1353"/>
        <v>0</v>
      </c>
      <c r="GJ455" s="739">
        <f t="shared" si="1353"/>
        <v>0</v>
      </c>
      <c r="GK455" s="739">
        <f t="shared" si="1353"/>
        <v>0</v>
      </c>
      <c r="GL455" s="739">
        <f t="shared" si="1353"/>
        <v>0</v>
      </c>
      <c r="GM455" s="739">
        <f t="shared" si="1353"/>
        <v>0</v>
      </c>
      <c r="GN455" s="739">
        <f t="shared" si="1353"/>
        <v>0</v>
      </c>
      <c r="GO455" s="1097"/>
      <c r="GP455" s="713"/>
      <c r="GQ455" s="1098">
        <f>IF(GQ$9=$N455,#REF!,0)</f>
        <v>0</v>
      </c>
      <c r="GR455" s="1098">
        <f>IF(GR$9=$N455,#REF!,0)</f>
        <v>0</v>
      </c>
      <c r="GS455" s="1098">
        <f>IF(GS$9=$N455,#REF!,0)</f>
        <v>0</v>
      </c>
      <c r="GT455" s="1098">
        <f>IF(GT$9=$N455,#REF!,0)</f>
        <v>0</v>
      </c>
      <c r="GU455" s="1098">
        <f>IF(GU$9=$N455,#REF!,0)</f>
        <v>0</v>
      </c>
      <c r="GV455" s="1098">
        <f>IF(GV$9=$N455,#REF!,0)</f>
        <v>0</v>
      </c>
      <c r="GW455" s="1098">
        <f>IF(GW$9=$N455,#REF!,0)</f>
        <v>0</v>
      </c>
      <c r="GX455" s="1098">
        <f>IF(GX$9=$N455,#REF!,0)</f>
        <v>0</v>
      </c>
      <c r="GY455" s="1098">
        <f>IF(GY$9=$N455,#REF!,0)</f>
        <v>0</v>
      </c>
      <c r="GZ455" s="1098">
        <f>IF(GZ$9=$N455,#REF!,0)</f>
        <v>0</v>
      </c>
      <c r="HA455" s="1098">
        <f>IF(HA$9=$N455,#REF!,0)</f>
        <v>0</v>
      </c>
      <c r="HB455" s="1098">
        <f>IF(HB$9=$N455,#REF!,0)</f>
        <v>0</v>
      </c>
      <c r="HC455" s="1098">
        <f>IF(HC$9=$N455,#REF!,0)</f>
        <v>0</v>
      </c>
      <c r="HD455" s="1098" t="e">
        <f>IF(HD$9=$N455,#REF!,0)</f>
        <v>#REF!</v>
      </c>
      <c r="HE455" s="1098">
        <f>IF(HE$9=$N455,#REF!,0)</f>
        <v>0</v>
      </c>
      <c r="HF455" s="1098">
        <f>IF(HF$9=$N455,#REF!,0)</f>
        <v>0</v>
      </c>
      <c r="HG455" s="1098">
        <f>IF(HG$9=$N455,#REF!,0)</f>
        <v>0</v>
      </c>
      <c r="HH455" s="1098">
        <f>IF(HH$9=$N455,#REF!,0)</f>
        <v>0</v>
      </c>
      <c r="HI455" s="1098">
        <f>IF(HI$9=$N455,#REF!,0)</f>
        <v>0</v>
      </c>
      <c r="HJ455" s="1098">
        <f>IF(HJ$9=$N455,#REF!,0)</f>
        <v>0</v>
      </c>
      <c r="HK455" s="1098">
        <f>IF(HK$9=$N455,#REF!,0)</f>
        <v>0</v>
      </c>
      <c r="HL455" s="1098">
        <f>IF(HL$9=$N455,#REF!,0)</f>
        <v>0</v>
      </c>
      <c r="HM455" s="1098">
        <f>IF(HM$9=$N455,#REF!,0)</f>
        <v>0</v>
      </c>
      <c r="HN455" s="1098">
        <f>IF(HN$9=$N455,#REF!,0)</f>
        <v>0</v>
      </c>
      <c r="HO455" s="1098">
        <f>IF(HO$9=$N455,#REF!,0)</f>
        <v>0</v>
      </c>
      <c r="HP455" s="1098">
        <f>IF(HP$9=$N455,#REF!,0)</f>
        <v>0</v>
      </c>
      <c r="HQ455" s="1098">
        <f>IF(HQ$9=$N455,#REF!,0)</f>
        <v>0</v>
      </c>
      <c r="HR455" s="1098">
        <f>IF(HR$9=$N455,#REF!,0)</f>
        <v>0</v>
      </c>
      <c r="HS455" s="1098">
        <f>IF(HS$9=$N455,#REF!,0)</f>
        <v>0</v>
      </c>
      <c r="HT455" s="1098">
        <f>IF(HT$9=$N455,#REF!,0)</f>
        <v>0</v>
      </c>
      <c r="HU455" s="1098">
        <f>IF(HU$9=$N455,#REF!,0)</f>
        <v>0</v>
      </c>
      <c r="HV455" s="1098">
        <f>IF(HV$9=$N455,#REF!,0)</f>
        <v>0</v>
      </c>
      <c r="HW455" s="1098">
        <f>IF(HW$9=$N455,#REF!,0)</f>
        <v>0</v>
      </c>
      <c r="HX455" s="1098">
        <f>IF(HX$9=$N455,#REF!,0)</f>
        <v>0</v>
      </c>
      <c r="HY455" s="1098">
        <f>IF(HY$9=$N455,#REF!,0)</f>
        <v>0</v>
      </c>
      <c r="HZ455" s="1098">
        <f>IF(HZ$9=$N455,#REF!,0)</f>
        <v>0</v>
      </c>
      <c r="IA455" s="1098">
        <f>IF(IA$9=$N455,#REF!,0)</f>
        <v>0</v>
      </c>
      <c r="IB455" s="1098">
        <f>IF(IB$9=$N455,#REF!,0)</f>
        <v>0</v>
      </c>
      <c r="IC455" s="1098">
        <f>IF(IC$9=$N455,#REF!,0)</f>
        <v>0</v>
      </c>
      <c r="ID455" s="1098">
        <f>IF(ID$9=$N455,#REF!,0)</f>
        <v>0</v>
      </c>
      <c r="IE455" s="1098">
        <f>IF(IE$9=$N455,#REF!,0)</f>
        <v>0</v>
      </c>
      <c r="IF455" s="1098">
        <f>IF(IF$9=$N455,#REF!,0)</f>
        <v>0</v>
      </c>
      <c r="IG455" s="1098">
        <f>IF(IG$9=$N455,#REF!,0)</f>
        <v>0</v>
      </c>
      <c r="IH455" s="1098">
        <f>IF(IH$9=$N455,#REF!,0)</f>
        <v>0</v>
      </c>
      <c r="II455" s="1098">
        <f>IF(II$9=$N455,#REF!,0)</f>
        <v>0</v>
      </c>
      <c r="IJ455" s="1098">
        <f>IF(IJ$9=$N455,#REF!,0)</f>
        <v>0</v>
      </c>
      <c r="IK455" s="1098">
        <f>IF(IK$9=$N455,#REF!,0)</f>
        <v>0</v>
      </c>
      <c r="IL455" s="1098">
        <f>IF(IL$9=$N455,#REF!,0)</f>
        <v>0</v>
      </c>
      <c r="IM455" s="1098">
        <f>IF(IM$9=$N455,#REF!,0)</f>
        <v>0</v>
      </c>
      <c r="IN455" s="1098">
        <f>IF(IN$9=$N455,#REF!,0)</f>
        <v>0</v>
      </c>
      <c r="IO455" s="1098">
        <f>IF(IO$9=$N455,#REF!,0)</f>
        <v>0</v>
      </c>
      <c r="IP455" s="1098">
        <f>IF(IP$9=$N455,#REF!,0)</f>
        <v>0</v>
      </c>
      <c r="IQ455" s="1098">
        <f>IF(IQ$9=$N455,#REF!,0)</f>
        <v>0</v>
      </c>
      <c r="IR455" s="1098">
        <f>IF(IR$9=$N455,#REF!,0)</f>
        <v>0</v>
      </c>
      <c r="IS455" s="1098">
        <f>IF(IS$9=$N455,#REF!,0)</f>
        <v>0</v>
      </c>
      <c r="IT455" s="1098">
        <f>IF(IT$9=$N455,#REF!,0)</f>
        <v>0</v>
      </c>
      <c r="IU455" s="1098">
        <f>IF(IU$9=$N455,#REF!,0)</f>
        <v>0</v>
      </c>
      <c r="IV455" s="1098">
        <f>IF(IV$9=$N455,#REF!,0)</f>
        <v>0</v>
      </c>
      <c r="IW455" s="1098">
        <f>IF(IW$9=$N455,#REF!,0)</f>
        <v>0</v>
      </c>
      <c r="IX455" s="1098">
        <f>IF(IX$9=$N455,#REF!,0)</f>
        <v>0</v>
      </c>
      <c r="IY455" s="1098">
        <f>IF(IY$9=$N455,#REF!,0)</f>
        <v>0</v>
      </c>
      <c r="IZ455" s="1098">
        <f>IF(IZ$9=$N455,#REF!,0)</f>
        <v>0</v>
      </c>
      <c r="JA455" s="1098">
        <f>IF(JA$9=$N455,#REF!,0)</f>
        <v>0</v>
      </c>
      <c r="JB455" s="1098">
        <f>IF(JB$9=$N455,#REF!,0)</f>
        <v>0</v>
      </c>
      <c r="JC455" s="1098">
        <f>IF(JC$9=$N455,#REF!,0)</f>
        <v>0</v>
      </c>
      <c r="JD455" s="1098">
        <f>IF(JD$9=$N455,#REF!,0)</f>
        <v>0</v>
      </c>
      <c r="JE455" s="1098">
        <f>IF(JE$9=$N455,#REF!,0)</f>
        <v>0</v>
      </c>
      <c r="JF455" s="1098">
        <f>IF(JF$9=$N455,#REF!,0)</f>
        <v>0</v>
      </c>
      <c r="JG455" s="1098">
        <f>IF(JG$9=$N455,#REF!,0)</f>
        <v>0</v>
      </c>
      <c r="JH455" s="1098">
        <f>IF(JH$9=$N455,#REF!,0)</f>
        <v>0</v>
      </c>
      <c r="JI455" s="1098">
        <f>IF(JI$9=$N455,#REF!,0)</f>
        <v>0</v>
      </c>
      <c r="JJ455" s="1098">
        <f>IF(JJ$9=$N455,#REF!,0)</f>
        <v>0</v>
      </c>
      <c r="JK455" s="1098">
        <f>IF(JK$9=$N455,#REF!,0)</f>
        <v>0</v>
      </c>
      <c r="JL455" s="1098">
        <f>IF(JL$9=$N455,#REF!,0)</f>
        <v>0</v>
      </c>
      <c r="JM455" s="1098">
        <f>IF(JM$9=$N455,#REF!,0)</f>
        <v>0</v>
      </c>
      <c r="JN455" s="1098">
        <f>IF(JN$9=$N455,#REF!,0)</f>
        <v>0</v>
      </c>
      <c r="JO455" s="1098">
        <f>IF(JO$9=$N455,#REF!,0)</f>
        <v>0</v>
      </c>
      <c r="JP455" s="1098">
        <f>IF(JP$9=$N455,#REF!,0)</f>
        <v>0</v>
      </c>
      <c r="JQ455" s="1098">
        <f>IF(JQ$9=$N455,#REF!,0)</f>
        <v>0</v>
      </c>
      <c r="JR455" s="1098">
        <f>IF(JR$9=$N455,#REF!,0)</f>
        <v>0</v>
      </c>
      <c r="JS455" s="1098">
        <f>IF(JS$9=$N455,#REF!,0)</f>
        <v>0</v>
      </c>
      <c r="JT455" s="1098">
        <f>IF(JT$9=$N455,#REF!,0)</f>
        <v>0</v>
      </c>
      <c r="JU455" s="1098">
        <f>IF(JU$9=$N455,#REF!,0)</f>
        <v>0</v>
      </c>
      <c r="JV455" s="1098">
        <f>IF(JV$9=$N455,#REF!,0)</f>
        <v>0</v>
      </c>
      <c r="JW455" s="1098">
        <f>IF(JW$9=$N455,#REF!,0)</f>
        <v>0</v>
      </c>
      <c r="JX455" s="681"/>
      <c r="JY455" s="713"/>
      <c r="JZ455" s="681">
        <f t="shared" si="1320"/>
        <v>0</v>
      </c>
      <c r="KA455" s="681">
        <f t="shared" si="1320"/>
        <v>0</v>
      </c>
      <c r="KB455" s="681">
        <f t="shared" si="1320"/>
        <v>0</v>
      </c>
      <c r="KC455" s="681">
        <f t="shared" si="1320"/>
        <v>0</v>
      </c>
      <c r="KD455" s="681">
        <f t="shared" si="1320"/>
        <v>0</v>
      </c>
      <c r="KE455" s="681">
        <f t="shared" si="1320"/>
        <v>0</v>
      </c>
      <c r="KF455" s="681">
        <f t="shared" si="1320"/>
        <v>0</v>
      </c>
      <c r="KG455" s="681">
        <f t="shared" si="1320"/>
        <v>0</v>
      </c>
      <c r="KH455" s="681">
        <f t="shared" si="1320"/>
        <v>0</v>
      </c>
      <c r="KI455" s="681">
        <f t="shared" si="1320"/>
        <v>0</v>
      </c>
      <c r="KJ455" s="681">
        <f t="shared" si="1320"/>
        <v>0</v>
      </c>
      <c r="KN455" s="1098">
        <f t="shared" si="1308"/>
        <v>0</v>
      </c>
      <c r="KO455" s="1098">
        <f t="shared" si="1308"/>
        <v>0</v>
      </c>
      <c r="KP455" s="1098">
        <f t="shared" si="1308"/>
        <v>0</v>
      </c>
      <c r="KQ455" s="1098">
        <f t="shared" si="1308"/>
        <v>0</v>
      </c>
      <c r="KR455" s="1098">
        <f t="shared" si="1308"/>
        <v>0</v>
      </c>
      <c r="KS455" s="1098">
        <f t="shared" si="1308"/>
        <v>0</v>
      </c>
      <c r="KT455" s="1098">
        <f t="shared" si="1308"/>
        <v>0</v>
      </c>
      <c r="KU455" s="1098">
        <f t="shared" si="1308"/>
        <v>0</v>
      </c>
      <c r="KV455" s="1098">
        <f t="shared" si="1308"/>
        <v>0</v>
      </c>
      <c r="KW455" s="1098">
        <f t="shared" si="1308"/>
        <v>0</v>
      </c>
      <c r="KX455" s="1098">
        <f t="shared" si="1308"/>
        <v>0</v>
      </c>
      <c r="KY455" s="1098">
        <f t="shared" si="1308"/>
        <v>0</v>
      </c>
      <c r="KZ455" s="1098">
        <f t="shared" si="1308"/>
        <v>0</v>
      </c>
      <c r="LA455" s="1098">
        <f t="shared" si="1308"/>
        <v>0</v>
      </c>
      <c r="LB455" s="1098">
        <f t="shared" si="1308"/>
        <v>0</v>
      </c>
      <c r="LC455" s="1098">
        <f t="shared" si="1308"/>
        <v>0</v>
      </c>
      <c r="LD455" s="1098">
        <f t="shared" ref="LD455:LR464" si="1369">IF(LD$9=$M455,$DV455,0)</f>
        <v>0</v>
      </c>
      <c r="LE455" s="1098">
        <f t="shared" si="1369"/>
        <v>0</v>
      </c>
      <c r="LF455" s="1098">
        <f t="shared" si="1369"/>
        <v>0</v>
      </c>
      <c r="LG455" s="1098">
        <f t="shared" si="1369"/>
        <v>0</v>
      </c>
      <c r="LH455" s="1098">
        <f t="shared" si="1369"/>
        <v>0</v>
      </c>
      <c r="LI455" s="1098">
        <f t="shared" si="1369"/>
        <v>0</v>
      </c>
      <c r="LJ455" s="1098">
        <f t="shared" si="1369"/>
        <v>0</v>
      </c>
      <c r="LK455" s="1098">
        <f t="shared" si="1369"/>
        <v>0</v>
      </c>
      <c r="LL455" s="1098">
        <f t="shared" si="1369"/>
        <v>0</v>
      </c>
      <c r="LM455" s="1098">
        <f t="shared" si="1369"/>
        <v>0</v>
      </c>
      <c r="LN455" s="1098">
        <f t="shared" si="1369"/>
        <v>0</v>
      </c>
      <c r="LO455" s="1098">
        <f t="shared" si="1369"/>
        <v>0</v>
      </c>
      <c r="LP455" s="1098">
        <f t="shared" si="1369"/>
        <v>0</v>
      </c>
      <c r="LQ455" s="1098">
        <f t="shared" si="1369"/>
        <v>0</v>
      </c>
      <c r="LR455" s="1098">
        <f t="shared" si="1369"/>
        <v>0</v>
      </c>
      <c r="LS455" s="1098">
        <f t="shared" si="1365"/>
        <v>0</v>
      </c>
    </row>
    <row r="456" spans="1:331" s="740" customFormat="1" ht="19.5" customHeight="1" x14ac:dyDescent="0.35">
      <c r="A456" s="561"/>
      <c r="B456" s="871" t="s">
        <v>822</v>
      </c>
      <c r="C456" s="870" t="s">
        <v>9</v>
      </c>
      <c r="D456" s="561"/>
      <c r="E456" s="561"/>
      <c r="F456" s="561"/>
      <c r="G456" s="561"/>
      <c r="H456" s="561"/>
      <c r="I456" s="561"/>
      <c r="J456" s="871" t="s">
        <v>212</v>
      </c>
      <c r="K456" s="561"/>
      <c r="L456" s="561"/>
      <c r="M456" s="874">
        <v>322</v>
      </c>
      <c r="N456" s="874" t="s">
        <v>170</v>
      </c>
      <c r="O456" s="900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635"/>
      <c r="AJ456" s="31"/>
      <c r="AK456" s="31"/>
      <c r="AL456" s="31"/>
      <c r="AM456" s="31"/>
      <c r="AN456" s="54"/>
      <c r="AO456" s="54"/>
      <c r="AP456" s="54"/>
      <c r="AQ456" s="54"/>
      <c r="AR456" s="106">
        <f>SUM(AR457)</f>
        <v>0</v>
      </c>
      <c r="AS456" s="54"/>
      <c r="AT456" s="54"/>
      <c r="AU456" s="54"/>
      <c r="AV456" s="106">
        <f>SUM(AV457)</f>
        <v>0</v>
      </c>
      <c r="AW456" s="41"/>
      <c r="AX456" s="41"/>
      <c r="AY456" s="106">
        <f>SUM(AY457)</f>
        <v>0</v>
      </c>
      <c r="AZ456" s="41"/>
      <c r="BA456" s="41"/>
      <c r="BB456" s="106">
        <f t="shared" ref="BB456:BK456" si="1370">SUM(BB457)</f>
        <v>0</v>
      </c>
      <c r="BC456" s="106">
        <f t="shared" si="1370"/>
        <v>0</v>
      </c>
      <c r="BD456" s="106">
        <f t="shared" si="1370"/>
        <v>0</v>
      </c>
      <c r="BE456" s="106">
        <f t="shared" si="1370"/>
        <v>0</v>
      </c>
      <c r="BF456" s="106">
        <f t="shared" si="1370"/>
        <v>0</v>
      </c>
      <c r="BG456" s="106">
        <f t="shared" si="1370"/>
        <v>0</v>
      </c>
      <c r="BH456" s="106">
        <f t="shared" si="1370"/>
        <v>0</v>
      </c>
      <c r="BI456" s="106">
        <f>SUM(BI457)</f>
        <v>0</v>
      </c>
      <c r="BJ456" s="106">
        <f>SUM(BJ457)</f>
        <v>0</v>
      </c>
      <c r="BK456" s="106">
        <f t="shared" si="1370"/>
        <v>0</v>
      </c>
      <c r="BL456" s="106">
        <f>IFERROR(BK456/BJ456*100,)</f>
        <v>0</v>
      </c>
      <c r="BM456" s="106"/>
      <c r="BN456" s="106"/>
      <c r="BO456" s="106">
        <f>SUM(BO457)</f>
        <v>0</v>
      </c>
      <c r="BP456" s="106"/>
      <c r="BQ456" s="106"/>
      <c r="BR456" s="106">
        <f>SUM(BR457)</f>
        <v>0</v>
      </c>
      <c r="BS456" s="106">
        <f>SUM(BS457)</f>
        <v>0</v>
      </c>
      <c r="BT456" s="106">
        <f>SUM(BT457)</f>
        <v>0</v>
      </c>
      <c r="BU456" s="106">
        <f>SUM(BU457)</f>
        <v>0</v>
      </c>
      <c r="BV456" s="106">
        <f>SUM(BV457)</f>
        <v>0</v>
      </c>
      <c r="BW456" s="106"/>
      <c r="BX456" s="106"/>
      <c r="BY456" s="106">
        <f>SUM(BY457)</f>
        <v>0</v>
      </c>
      <c r="BZ456" s="106">
        <f>SUM(BZ457)</f>
        <v>0</v>
      </c>
      <c r="CA456" s="106">
        <f>IFERROR(BZ456/BG456*100,)</f>
        <v>0</v>
      </c>
      <c r="CB456" s="106">
        <f>IFERROR(BZ456/BY456*100,)</f>
        <v>0</v>
      </c>
      <c r="CC456" s="106">
        <f>SUM(CC457)</f>
        <v>0</v>
      </c>
      <c r="CD456" s="106">
        <f>SUM(CD457)</f>
        <v>0</v>
      </c>
      <c r="CE456" s="106">
        <f>SUM(CE457)</f>
        <v>0</v>
      </c>
      <c r="CF456" s="106">
        <f>SUM(CF457)</f>
        <v>0</v>
      </c>
      <c r="CG456" s="106">
        <f>IFERROR(CF456/CE456*100,)</f>
        <v>0</v>
      </c>
      <c r="CH456" s="106">
        <f>SUM(CH457)</f>
        <v>0</v>
      </c>
      <c r="CI456" s="106">
        <f>SUM(CI457)</f>
        <v>0</v>
      </c>
      <c r="CJ456" s="106"/>
      <c r="CK456" s="106">
        <f>IFERROR(CJ456/CI456*100,)</f>
        <v>0</v>
      </c>
      <c r="CL456" s="106">
        <f>SUM(CL457)</f>
        <v>0</v>
      </c>
      <c r="CM456" s="106">
        <f>SUM(CM457)</f>
        <v>0</v>
      </c>
      <c r="CN456" s="106"/>
      <c r="CO456" s="106">
        <f>IFERROR(CN456/CM456*100,)</f>
        <v>0</v>
      </c>
      <c r="CP456" s="106">
        <f>SUM(CP457)</f>
        <v>0</v>
      </c>
      <c r="CQ456" s="106">
        <f>SUM(CQ457)</f>
        <v>0</v>
      </c>
      <c r="CR456" s="106">
        <f>SUM(CR457)</f>
        <v>0</v>
      </c>
      <c r="CS456" s="106">
        <f>IFERROR(CR456/CQ456*100,)</f>
        <v>0</v>
      </c>
      <c r="CT456" s="106">
        <f>SUM(CT457)</f>
        <v>11835</v>
      </c>
      <c r="CU456" s="106">
        <f>SUM(CU457)</f>
        <v>11835</v>
      </c>
      <c r="CV456" s="106">
        <f>SUM(CV457)</f>
        <v>0</v>
      </c>
      <c r="CW456" s="106">
        <f>IFERROR(CV456/CU456*100,)</f>
        <v>0</v>
      </c>
      <c r="CX456" s="106">
        <f t="shared" ref="CX456:DH456" si="1371">SUM(CX457)</f>
        <v>0</v>
      </c>
      <c r="CY456" s="106">
        <f t="shared" si="1371"/>
        <v>11835</v>
      </c>
      <c r="CZ456" s="106">
        <f t="shared" si="1371"/>
        <v>0</v>
      </c>
      <c r="DA456" s="106">
        <f t="shared" si="1371"/>
        <v>0</v>
      </c>
      <c r="DB456" s="106">
        <f t="shared" si="1371"/>
        <v>2603.7199999999998</v>
      </c>
      <c r="DC456" s="106">
        <f>SUM(DC457)</f>
        <v>7557.69</v>
      </c>
      <c r="DD456" s="106">
        <f>IFERROR(DC456/DB456*100,)</f>
        <v>290.26508226691044</v>
      </c>
      <c r="DE456" s="106">
        <f>IFERROR(DC456/DK456*100,)</f>
        <v>52.483958333333334</v>
      </c>
      <c r="DF456" s="106">
        <v>9591.58</v>
      </c>
      <c r="DG456" s="106">
        <f t="shared" si="1371"/>
        <v>10275</v>
      </c>
      <c r="DH456" s="106">
        <f t="shared" si="1371"/>
        <v>981.37</v>
      </c>
      <c r="DI456" s="106">
        <f>IFERROR(DH456/DG456*100,)</f>
        <v>9.5510462287104616</v>
      </c>
      <c r="DJ456" s="106">
        <f>SUM(DJ457)</f>
        <v>4125</v>
      </c>
      <c r="DK456" s="106">
        <f>SUM(DK457)</f>
        <v>14400</v>
      </c>
      <c r="DL456" s="106">
        <f>IFERROR(DF456/DK456*100,)</f>
        <v>66.60819444444445</v>
      </c>
      <c r="DM456" s="106">
        <f>SUM(DM457)</f>
        <v>0</v>
      </c>
      <c r="DN456" s="106">
        <f>SUM(DN457)</f>
        <v>14400</v>
      </c>
      <c r="DO456" s="106">
        <f>SUM(DO457)</f>
        <v>7557.69</v>
      </c>
      <c r="DP456" s="106">
        <f>IFERROR(DO456/DN456*100,)</f>
        <v>52.483958333333334</v>
      </c>
      <c r="DQ456" s="106">
        <f>SUM(DQ457)</f>
        <v>600</v>
      </c>
      <c r="DR456" s="106">
        <f>SUM(DR457)</f>
        <v>15000</v>
      </c>
      <c r="DS456" s="106">
        <f>SUM(DS457)</f>
        <v>10182.469999999999</v>
      </c>
      <c r="DT456" s="106">
        <f t="shared" si="1366"/>
        <v>67.883133333333333</v>
      </c>
      <c r="DU456" s="106">
        <f t="shared" ref="DU456:EB456" si="1372">SUM(DU457)</f>
        <v>-2000</v>
      </c>
      <c r="DV456" s="106">
        <f t="shared" si="1372"/>
        <v>13000</v>
      </c>
      <c r="DW456" s="106">
        <f t="shared" si="1372"/>
        <v>15000</v>
      </c>
      <c r="DX456" s="106">
        <f t="shared" si="1372"/>
        <v>0</v>
      </c>
      <c r="DY456" s="106">
        <f t="shared" si="1372"/>
        <v>0</v>
      </c>
      <c r="DZ456" s="106">
        <f>SUM(DZ457)</f>
        <v>7557.69</v>
      </c>
      <c r="EA456" s="106">
        <f t="shared" si="1372"/>
        <v>15000</v>
      </c>
      <c r="EB456" s="106">
        <f t="shared" si="1372"/>
        <v>1554.85</v>
      </c>
      <c r="EC456" s="106">
        <f t="shared" si="1367"/>
        <v>10.365666666666666</v>
      </c>
      <c r="ED456" s="106">
        <f>SUM(ED457)</f>
        <v>-3000</v>
      </c>
      <c r="EE456" s="106">
        <f>SUM(EE457)</f>
        <v>12000</v>
      </c>
      <c r="EF456" s="106">
        <f>SUM(EF457)</f>
        <v>0</v>
      </c>
      <c r="EG456" s="106">
        <f t="shared" si="1368"/>
        <v>0</v>
      </c>
      <c r="EH456" s="106" t="e">
        <f>SUM(EH457)</f>
        <v>#REF!</v>
      </c>
      <c r="EI456" s="106">
        <f>IFERROR(#REF!/DZ456*100,)</f>
        <v>0</v>
      </c>
      <c r="EJ456" s="106">
        <f>IFERROR(#REF!/#REF!*100,)</f>
        <v>0</v>
      </c>
      <c r="EK456" s="106">
        <f t="shared" ref="EK456:EM456" si="1373">SUM(EK457)</f>
        <v>15000</v>
      </c>
      <c r="EL456" s="106">
        <f t="shared" si="1373"/>
        <v>0</v>
      </c>
      <c r="EM456" s="106">
        <f t="shared" si="1373"/>
        <v>0</v>
      </c>
      <c r="EN456" s="111"/>
      <c r="EO456" s="111"/>
      <c r="EP456" s="111"/>
      <c r="EQ456" s="111"/>
      <c r="ER456" s="111"/>
      <c r="ES456" s="146">
        <f t="shared" si="1269"/>
        <v>0</v>
      </c>
      <c r="EW456" s="930"/>
      <c r="EX456" s="739">
        <f>IF(EX$9=$K456,#REF!,0)</f>
        <v>0</v>
      </c>
      <c r="EY456" s="739">
        <f>IF(EY$9=$K456,#REF!,0)</f>
        <v>0</v>
      </c>
      <c r="EZ456" s="739">
        <f>IF(EZ$9=$K456,#REF!,0)</f>
        <v>0</v>
      </c>
      <c r="FA456" s="739">
        <f>IF(FA$9=$K456,#REF!,0)</f>
        <v>0</v>
      </c>
      <c r="FB456" s="739">
        <f>IF(FB$9=$K456,#REF!,0)</f>
        <v>0</v>
      </c>
      <c r="FC456" s="739">
        <f>IF(FC$9=$K456,#REF!,0)</f>
        <v>0</v>
      </c>
      <c r="FD456" s="739">
        <f>IF(FD$9=$K456,#REF!,0)</f>
        <v>0</v>
      </c>
      <c r="FE456" s="739">
        <f>IF(FE$9=$K456,#REF!,0)</f>
        <v>0</v>
      </c>
      <c r="FF456" s="739">
        <f>IF(FF$9=$K456,#REF!,0)</f>
        <v>0</v>
      </c>
      <c r="FG456" s="739">
        <f>IF(FG$9=$K456,#REF!,0)</f>
        <v>0</v>
      </c>
      <c r="FH456" s="739">
        <f>IF(FH$9=$K456,#REF!,0)</f>
        <v>0</v>
      </c>
      <c r="FI456" s="739">
        <f>IF(FI$9=$K456,#REF!,0)</f>
        <v>0</v>
      </c>
      <c r="FJ456" s="739">
        <f>IF(FJ$9=$K456,#REF!,0)</f>
        <v>0</v>
      </c>
      <c r="FK456" s="739">
        <f>IF(FK$9=$K456,#REF!,0)</f>
        <v>0</v>
      </c>
      <c r="FL456" s="739">
        <f>IF(FL$9=$K456,#REF!,0)</f>
        <v>0</v>
      </c>
      <c r="FM456" s="739">
        <f>IF(FM$9=$K456,#REF!,0)</f>
        <v>0</v>
      </c>
      <c r="FN456" s="739">
        <f>IF(FN$9=$K456,#REF!,0)</f>
        <v>0</v>
      </c>
      <c r="FO456" s="739">
        <f>IF(FO$9=$K456,#REF!,0)</f>
        <v>0</v>
      </c>
      <c r="FP456" s="739">
        <f>IF(FP$9=$K456,#REF!,0)</f>
        <v>0</v>
      </c>
      <c r="FQ456" s="739">
        <f>IF(FQ$9=$K456,#REF!,0)</f>
        <v>0</v>
      </c>
      <c r="FT456" s="930"/>
      <c r="FU456" s="739">
        <f t="shared" si="1352"/>
        <v>0</v>
      </c>
      <c r="FV456" s="739">
        <f t="shared" si="1352"/>
        <v>0</v>
      </c>
      <c r="FW456" s="739">
        <f t="shared" si="1352"/>
        <v>0</v>
      </c>
      <c r="FX456" s="739">
        <f t="shared" si="1352"/>
        <v>0</v>
      </c>
      <c r="FY456" s="739">
        <f t="shared" si="1352"/>
        <v>0</v>
      </c>
      <c r="FZ456" s="739">
        <f t="shared" si="1352"/>
        <v>0</v>
      </c>
      <c r="GA456" s="739">
        <f t="shared" si="1352"/>
        <v>0</v>
      </c>
      <c r="GB456" s="739">
        <f t="shared" si="1352"/>
        <v>0</v>
      </c>
      <c r="GC456" s="739">
        <f t="shared" si="1352"/>
        <v>0</v>
      </c>
      <c r="GD456" s="739">
        <f t="shared" si="1352"/>
        <v>0</v>
      </c>
      <c r="GE456" s="739">
        <f t="shared" si="1353"/>
        <v>0</v>
      </c>
      <c r="GF456" s="739">
        <f t="shared" si="1353"/>
        <v>0</v>
      </c>
      <c r="GG456" s="739">
        <f t="shared" si="1353"/>
        <v>0</v>
      </c>
      <c r="GH456" s="739">
        <f t="shared" si="1353"/>
        <v>0</v>
      </c>
      <c r="GI456" s="739">
        <f t="shared" si="1353"/>
        <v>0</v>
      </c>
      <c r="GJ456" s="739">
        <f t="shared" si="1353"/>
        <v>0</v>
      </c>
      <c r="GK456" s="739">
        <f t="shared" si="1353"/>
        <v>0</v>
      </c>
      <c r="GL456" s="739">
        <f t="shared" si="1353"/>
        <v>0</v>
      </c>
      <c r="GM456" s="739">
        <f t="shared" si="1353"/>
        <v>0</v>
      </c>
      <c r="GN456" s="739">
        <f t="shared" si="1353"/>
        <v>0</v>
      </c>
      <c r="GP456" s="930"/>
      <c r="GQ456" s="1098">
        <f>IF(GQ$9=$N456,#REF!,0)</f>
        <v>0</v>
      </c>
      <c r="GR456" s="1098">
        <f>IF(GR$9=$N456,#REF!,0)</f>
        <v>0</v>
      </c>
      <c r="GS456" s="1098">
        <f>IF(GS$9=$N456,#REF!,0)</f>
        <v>0</v>
      </c>
      <c r="GT456" s="1098">
        <f>IF(GT$9=$N456,#REF!,0)</f>
        <v>0</v>
      </c>
      <c r="GU456" s="1098">
        <f>IF(GU$9=$N456,#REF!,0)</f>
        <v>0</v>
      </c>
      <c r="GV456" s="1098">
        <f>IF(GV$9=$N456,#REF!,0)</f>
        <v>0</v>
      </c>
      <c r="GW456" s="1098">
        <f>IF(GW$9=$N456,#REF!,0)</f>
        <v>0</v>
      </c>
      <c r="GX456" s="1098">
        <f>IF(GX$9=$N456,#REF!,0)</f>
        <v>0</v>
      </c>
      <c r="GY456" s="1098">
        <f>IF(GY$9=$N456,#REF!,0)</f>
        <v>0</v>
      </c>
      <c r="GZ456" s="1098">
        <f>IF(GZ$9=$N456,#REF!,0)</f>
        <v>0</v>
      </c>
      <c r="HA456" s="1098">
        <f>IF(HA$9=$N456,#REF!,0)</f>
        <v>0</v>
      </c>
      <c r="HB456" s="1098">
        <f>IF(HB$9=$N456,#REF!,0)</f>
        <v>0</v>
      </c>
      <c r="HC456" s="1098">
        <f>IF(HC$9=$N456,#REF!,0)</f>
        <v>0</v>
      </c>
      <c r="HD456" s="1098">
        <f>IF(HD$9=$N456,#REF!,0)</f>
        <v>0</v>
      </c>
      <c r="HE456" s="1098">
        <f>IF(HE$9=$N456,#REF!,0)</f>
        <v>0</v>
      </c>
      <c r="HF456" s="1098">
        <f>IF(HF$9=$N456,#REF!,0)</f>
        <v>0</v>
      </c>
      <c r="HG456" s="1098">
        <f>IF(HG$9=$N456,#REF!,0)</f>
        <v>0</v>
      </c>
      <c r="HH456" s="1098">
        <f>IF(HH$9=$N456,#REF!,0)</f>
        <v>0</v>
      </c>
      <c r="HI456" s="1098">
        <f>IF(HI$9=$N456,#REF!,0)</f>
        <v>0</v>
      </c>
      <c r="HJ456" s="1098">
        <f>IF(HJ$9=$N456,#REF!,0)</f>
        <v>0</v>
      </c>
      <c r="HK456" s="1098">
        <f>IF(HK$9=$N456,#REF!,0)</f>
        <v>0</v>
      </c>
      <c r="HL456" s="1098">
        <f>IF(HL$9=$N456,#REF!,0)</f>
        <v>0</v>
      </c>
      <c r="HM456" s="1098">
        <f>IF(HM$9=$N456,#REF!,0)</f>
        <v>0</v>
      </c>
      <c r="HN456" s="1098">
        <f>IF(HN$9=$N456,#REF!,0)</f>
        <v>0</v>
      </c>
      <c r="HO456" s="1098">
        <f>IF(HO$9=$N456,#REF!,0)</f>
        <v>0</v>
      </c>
      <c r="HP456" s="1098">
        <f>IF(HP$9=$N456,#REF!,0)</f>
        <v>0</v>
      </c>
      <c r="HQ456" s="1098">
        <f>IF(HQ$9=$N456,#REF!,0)</f>
        <v>0</v>
      </c>
      <c r="HR456" s="1098">
        <f>IF(HR$9=$N456,#REF!,0)</f>
        <v>0</v>
      </c>
      <c r="HS456" s="1098">
        <f>IF(HS$9=$N456,#REF!,0)</f>
        <v>0</v>
      </c>
      <c r="HT456" s="1098">
        <f>IF(HT$9=$N456,#REF!,0)</f>
        <v>0</v>
      </c>
      <c r="HU456" s="1098">
        <f>IF(HU$9=$N456,#REF!,0)</f>
        <v>0</v>
      </c>
      <c r="HV456" s="1098">
        <f>IF(HV$9=$N456,#REF!,0)</f>
        <v>0</v>
      </c>
      <c r="HW456" s="1098">
        <f>IF(HW$9=$N456,#REF!,0)</f>
        <v>0</v>
      </c>
      <c r="HX456" s="1098">
        <f>IF(HX$9=$N456,#REF!,0)</f>
        <v>0</v>
      </c>
      <c r="HY456" s="1098">
        <f>IF(HY$9=$N456,#REF!,0)</f>
        <v>0</v>
      </c>
      <c r="HZ456" s="1098">
        <f>IF(HZ$9=$N456,#REF!,0)</f>
        <v>0</v>
      </c>
      <c r="IA456" s="1098">
        <f>IF(IA$9=$N456,#REF!,0)</f>
        <v>0</v>
      </c>
      <c r="IB456" s="1098">
        <f>IF(IB$9=$N456,#REF!,0)</f>
        <v>0</v>
      </c>
      <c r="IC456" s="1098">
        <f>IF(IC$9=$N456,#REF!,0)</f>
        <v>0</v>
      </c>
      <c r="ID456" s="1098">
        <f>IF(ID$9=$N456,#REF!,0)</f>
        <v>0</v>
      </c>
      <c r="IE456" s="1098">
        <f>IF(IE$9=$N456,#REF!,0)</f>
        <v>0</v>
      </c>
      <c r="IF456" s="1098">
        <f>IF(IF$9=$N456,#REF!,0)</f>
        <v>0</v>
      </c>
      <c r="IG456" s="1098">
        <f>IF(IG$9=$N456,#REF!,0)</f>
        <v>0</v>
      </c>
      <c r="IH456" s="1098">
        <f>IF(IH$9=$N456,#REF!,0)</f>
        <v>0</v>
      </c>
      <c r="II456" s="1098">
        <f>IF(II$9=$N456,#REF!,0)</f>
        <v>0</v>
      </c>
      <c r="IJ456" s="1098">
        <f>IF(IJ$9=$N456,#REF!,0)</f>
        <v>0</v>
      </c>
      <c r="IK456" s="1098">
        <f>IF(IK$9=$N456,#REF!,0)</f>
        <v>0</v>
      </c>
      <c r="IL456" s="1098">
        <f>IF(IL$9=$N456,#REF!,0)</f>
        <v>0</v>
      </c>
      <c r="IM456" s="1098">
        <f>IF(IM$9=$N456,#REF!,0)</f>
        <v>0</v>
      </c>
      <c r="IN456" s="1098">
        <f>IF(IN$9=$N456,#REF!,0)</f>
        <v>0</v>
      </c>
      <c r="IO456" s="1098">
        <f>IF(IO$9=$N456,#REF!,0)</f>
        <v>0</v>
      </c>
      <c r="IP456" s="1098">
        <f>IF(IP$9=$N456,#REF!,0)</f>
        <v>0</v>
      </c>
      <c r="IQ456" s="1098">
        <f>IF(IQ$9=$N456,#REF!,0)</f>
        <v>0</v>
      </c>
      <c r="IR456" s="1098">
        <f>IF(IR$9=$N456,#REF!,0)</f>
        <v>0</v>
      </c>
      <c r="IS456" s="1098">
        <f>IF(IS$9=$N456,#REF!,0)</f>
        <v>0</v>
      </c>
      <c r="IT456" s="1098">
        <f>IF(IT$9=$N456,#REF!,0)</f>
        <v>0</v>
      </c>
      <c r="IU456" s="1098">
        <f>IF(IU$9=$N456,#REF!,0)</f>
        <v>0</v>
      </c>
      <c r="IV456" s="1098">
        <f>IF(IV$9=$N456,#REF!,0)</f>
        <v>0</v>
      </c>
      <c r="IW456" s="1098">
        <f>IF(IW$9=$N456,#REF!,0)</f>
        <v>0</v>
      </c>
      <c r="IX456" s="1098">
        <f>IF(IX$9=$N456,#REF!,0)</f>
        <v>0</v>
      </c>
      <c r="IY456" s="1098">
        <f>IF(IY$9=$N456,#REF!,0)</f>
        <v>0</v>
      </c>
      <c r="IZ456" s="1098">
        <f>IF(IZ$9=$N456,#REF!,0)</f>
        <v>0</v>
      </c>
      <c r="JA456" s="1098">
        <f>IF(JA$9=$N456,#REF!,0)</f>
        <v>0</v>
      </c>
      <c r="JB456" s="1098">
        <f>IF(JB$9=$N456,#REF!,0)</f>
        <v>0</v>
      </c>
      <c r="JC456" s="1098">
        <f>IF(JC$9=$N456,#REF!,0)</f>
        <v>0</v>
      </c>
      <c r="JD456" s="1098">
        <f>IF(JD$9=$N456,#REF!,0)</f>
        <v>0</v>
      </c>
      <c r="JE456" s="1098">
        <f>IF(JE$9=$N456,#REF!,0)</f>
        <v>0</v>
      </c>
      <c r="JF456" s="1098">
        <f>IF(JF$9=$N456,#REF!,0)</f>
        <v>0</v>
      </c>
      <c r="JG456" s="1098">
        <f>IF(JG$9=$N456,#REF!,0)</f>
        <v>0</v>
      </c>
      <c r="JH456" s="1098">
        <f>IF(JH$9=$N456,#REF!,0)</f>
        <v>0</v>
      </c>
      <c r="JI456" s="1098">
        <f>IF(JI$9=$N456,#REF!,0)</f>
        <v>0</v>
      </c>
      <c r="JJ456" s="1098">
        <f>IF(JJ$9=$N456,#REF!,0)</f>
        <v>0</v>
      </c>
      <c r="JK456" s="1098">
        <f>IF(JK$9=$N456,#REF!,0)</f>
        <v>0</v>
      </c>
      <c r="JL456" s="1098">
        <f>IF(JL$9=$N456,#REF!,0)</f>
        <v>0</v>
      </c>
      <c r="JM456" s="1098">
        <f>IF(JM$9=$N456,#REF!,0)</f>
        <v>0</v>
      </c>
      <c r="JN456" s="1098">
        <f>IF(JN$9=$N456,#REF!,0)</f>
        <v>0</v>
      </c>
      <c r="JO456" s="1098">
        <f>IF(JO$9=$N456,#REF!,0)</f>
        <v>0</v>
      </c>
      <c r="JP456" s="1098">
        <f>IF(JP$9=$N456,#REF!,0)</f>
        <v>0</v>
      </c>
      <c r="JQ456" s="1098">
        <f>IF(JQ$9=$N456,#REF!,0)</f>
        <v>0</v>
      </c>
      <c r="JR456" s="1098">
        <f>IF(JR$9=$N456,#REF!,0)</f>
        <v>0</v>
      </c>
      <c r="JS456" s="1098">
        <f>IF(JS$9=$N456,#REF!,0)</f>
        <v>0</v>
      </c>
      <c r="JT456" s="1098">
        <f>IF(JT$9=$N456,#REF!,0)</f>
        <v>0</v>
      </c>
      <c r="JU456" s="1098">
        <f>IF(JU$9=$N456,#REF!,0)</f>
        <v>0</v>
      </c>
      <c r="JV456" s="1098">
        <f>IF(JV$9=$N456,#REF!,0)</f>
        <v>0</v>
      </c>
      <c r="JW456" s="1098">
        <f>IF(JW$9=$N456,#REF!,0)</f>
        <v>0</v>
      </c>
      <c r="JX456" s="681"/>
      <c r="JY456" s="930"/>
      <c r="JZ456" s="681">
        <f t="shared" ref="JZ456:KJ464" si="1374">IF(JZ$9=$L456,$DY456,0)</f>
        <v>0</v>
      </c>
      <c r="KA456" s="681">
        <f t="shared" si="1374"/>
        <v>0</v>
      </c>
      <c r="KB456" s="681">
        <f t="shared" si="1374"/>
        <v>0</v>
      </c>
      <c r="KC456" s="681">
        <f t="shared" si="1374"/>
        <v>0</v>
      </c>
      <c r="KD456" s="681">
        <f t="shared" si="1374"/>
        <v>0</v>
      </c>
      <c r="KE456" s="681">
        <f t="shared" si="1374"/>
        <v>0</v>
      </c>
      <c r="KF456" s="681">
        <f t="shared" si="1374"/>
        <v>0</v>
      </c>
      <c r="KG456" s="681">
        <f t="shared" si="1374"/>
        <v>0</v>
      </c>
      <c r="KH456" s="681">
        <f t="shared" si="1374"/>
        <v>0</v>
      </c>
      <c r="KI456" s="681">
        <f t="shared" si="1374"/>
        <v>0</v>
      </c>
      <c r="KJ456" s="681">
        <f t="shared" si="1374"/>
        <v>0</v>
      </c>
      <c r="KN456" s="1098">
        <f t="shared" ref="KN456:LC464" si="1375">IF(KN$9=$M456,$DV456,0)</f>
        <v>0</v>
      </c>
      <c r="KO456" s="1098">
        <f t="shared" si="1375"/>
        <v>0</v>
      </c>
      <c r="KP456" s="1098">
        <f t="shared" si="1375"/>
        <v>0</v>
      </c>
      <c r="KQ456" s="1098">
        <f t="shared" si="1375"/>
        <v>0</v>
      </c>
      <c r="KR456" s="1098">
        <f t="shared" si="1375"/>
        <v>13000</v>
      </c>
      <c r="KS456" s="1098">
        <f t="shared" si="1375"/>
        <v>0</v>
      </c>
      <c r="KT456" s="1098">
        <f t="shared" si="1375"/>
        <v>0</v>
      </c>
      <c r="KU456" s="1098">
        <f t="shared" si="1375"/>
        <v>0</v>
      </c>
      <c r="KV456" s="1098">
        <f t="shared" si="1375"/>
        <v>0</v>
      </c>
      <c r="KW456" s="1098">
        <f t="shared" si="1375"/>
        <v>0</v>
      </c>
      <c r="KX456" s="1098">
        <f t="shared" si="1375"/>
        <v>0</v>
      </c>
      <c r="KY456" s="1098">
        <f t="shared" si="1375"/>
        <v>0</v>
      </c>
      <c r="KZ456" s="1098">
        <f t="shared" si="1375"/>
        <v>0</v>
      </c>
      <c r="LA456" s="1098">
        <f t="shared" si="1375"/>
        <v>0</v>
      </c>
      <c r="LB456" s="1098">
        <f t="shared" si="1375"/>
        <v>0</v>
      </c>
      <c r="LC456" s="1098">
        <f t="shared" si="1375"/>
        <v>0</v>
      </c>
      <c r="LD456" s="1098">
        <f t="shared" si="1369"/>
        <v>0</v>
      </c>
      <c r="LE456" s="1098">
        <f t="shared" si="1369"/>
        <v>0</v>
      </c>
      <c r="LF456" s="1098">
        <f t="shared" si="1369"/>
        <v>0</v>
      </c>
      <c r="LG456" s="1098">
        <f t="shared" si="1369"/>
        <v>0</v>
      </c>
      <c r="LH456" s="1098">
        <f t="shared" si="1369"/>
        <v>0</v>
      </c>
      <c r="LI456" s="1098">
        <f t="shared" si="1369"/>
        <v>0</v>
      </c>
      <c r="LJ456" s="1098">
        <f t="shared" si="1369"/>
        <v>0</v>
      </c>
      <c r="LK456" s="1098">
        <f t="shared" si="1369"/>
        <v>0</v>
      </c>
      <c r="LL456" s="1098">
        <f t="shared" si="1369"/>
        <v>0</v>
      </c>
      <c r="LM456" s="1098">
        <f t="shared" si="1369"/>
        <v>0</v>
      </c>
      <c r="LN456" s="1098">
        <f t="shared" si="1369"/>
        <v>0</v>
      </c>
      <c r="LO456" s="1098">
        <f t="shared" si="1369"/>
        <v>0</v>
      </c>
      <c r="LP456" s="1098">
        <f t="shared" si="1369"/>
        <v>0</v>
      </c>
      <c r="LQ456" s="1098">
        <f t="shared" si="1369"/>
        <v>0</v>
      </c>
      <c r="LR456" s="1098">
        <f t="shared" si="1369"/>
        <v>0</v>
      </c>
      <c r="LS456" s="1098">
        <f t="shared" si="1365"/>
        <v>0</v>
      </c>
    </row>
    <row r="457" spans="1:331" s="680" customFormat="1" ht="20.100000000000001" customHeight="1" x14ac:dyDescent="0.35">
      <c r="A457" s="668"/>
      <c r="B457" s="871"/>
      <c r="C457" s="870"/>
      <c r="D457" s="871"/>
      <c r="E457" s="871"/>
      <c r="F457" s="871"/>
      <c r="G457" s="871"/>
      <c r="H457" s="871"/>
      <c r="I457" s="871"/>
      <c r="J457" s="871" t="s">
        <v>212</v>
      </c>
      <c r="K457" s="877"/>
      <c r="L457" s="879"/>
      <c r="M457" s="878"/>
      <c r="N457" s="881">
        <v>3222</v>
      </c>
      <c r="O457" s="1216" t="s">
        <v>574</v>
      </c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635"/>
      <c r="AJ457" s="31"/>
      <c r="AK457" s="31"/>
      <c r="AL457" s="31"/>
      <c r="AM457" s="31"/>
      <c r="AN457" s="54"/>
      <c r="AO457" s="54"/>
      <c r="AP457" s="54"/>
      <c r="AQ457" s="54"/>
      <c r="AR457" s="730"/>
      <c r="AS457" s="54"/>
      <c r="AT457" s="54"/>
      <c r="AU457" s="54"/>
      <c r="AV457" s="730"/>
      <c r="AW457" s="102"/>
      <c r="AX457" s="102"/>
      <c r="AY457" s="102"/>
      <c r="AZ457" s="102"/>
      <c r="BA457" s="102"/>
      <c r="BB457" s="102"/>
      <c r="BC457" s="102"/>
      <c r="BD457" s="102"/>
      <c r="BE457" s="102"/>
      <c r="BF457" s="102"/>
      <c r="BG457" s="102"/>
      <c r="BH457" s="102"/>
      <c r="BI457" s="102"/>
      <c r="BJ457" s="102"/>
      <c r="BK457" s="102"/>
      <c r="BL457" s="102"/>
      <c r="BM457" s="102"/>
      <c r="BN457" s="102"/>
      <c r="BO457" s="102"/>
      <c r="BP457" s="102"/>
      <c r="BQ457" s="102"/>
      <c r="BR457" s="102"/>
      <c r="BS457" s="102"/>
      <c r="BT457" s="102"/>
      <c r="BU457" s="102"/>
      <c r="BV457" s="102"/>
      <c r="BW457" s="102"/>
      <c r="BX457" s="102"/>
      <c r="BY457" s="102"/>
      <c r="BZ457" s="54">
        <v>0</v>
      </c>
      <c r="CA457" s="102"/>
      <c r="CB457" s="102"/>
      <c r="CC457" s="102"/>
      <c r="CD457" s="102"/>
      <c r="CE457" s="107">
        <v>0</v>
      </c>
      <c r="CF457" s="107"/>
      <c r="CG457" s="107"/>
      <c r="CH457" s="54"/>
      <c r="CI457" s="54">
        <v>0</v>
      </c>
      <c r="CJ457" s="107"/>
      <c r="CK457" s="107"/>
      <c r="CL457" s="54"/>
      <c r="CM457" s="54">
        <v>0</v>
      </c>
      <c r="CN457" s="107"/>
      <c r="CO457" s="107"/>
      <c r="CP457" s="54"/>
      <c r="CQ457" s="54">
        <v>0</v>
      </c>
      <c r="CR457" s="54">
        <v>0</v>
      </c>
      <c r="CS457" s="107"/>
      <c r="CT457" s="107">
        <f>(CU457-CQ457)</f>
        <v>11835</v>
      </c>
      <c r="CU457" s="54">
        <v>11835</v>
      </c>
      <c r="CV457" s="54">
        <v>0</v>
      </c>
      <c r="CW457" s="107"/>
      <c r="CX457" s="107">
        <f>(CY457-CU457)</f>
        <v>0</v>
      </c>
      <c r="CY457" s="54">
        <v>11835</v>
      </c>
      <c r="CZ457" s="838"/>
      <c r="DA457" s="838"/>
      <c r="DB457" s="107">
        <v>2603.7199999999998</v>
      </c>
      <c r="DC457" s="838">
        <v>7557.69</v>
      </c>
      <c r="DD457" s="838"/>
      <c r="DE457" s="838"/>
      <c r="DF457" s="838">
        <v>9591.58</v>
      </c>
      <c r="DG457" s="838">
        <v>10275</v>
      </c>
      <c r="DH457" s="54">
        <v>981.37</v>
      </c>
      <c r="DI457" s="838"/>
      <c r="DJ457" s="107">
        <f>(DK457-DG457)</f>
        <v>4125</v>
      </c>
      <c r="DK457" s="838">
        <v>14400</v>
      </c>
      <c r="DL457" s="838"/>
      <c r="DM457" s="107">
        <f>(DN457-DK457)</f>
        <v>0</v>
      </c>
      <c r="DN457" s="838">
        <v>14400</v>
      </c>
      <c r="DO457" s="838">
        <v>7557.69</v>
      </c>
      <c r="DP457" s="838"/>
      <c r="DQ457" s="838">
        <f>(DR457-DN457)</f>
        <v>600</v>
      </c>
      <c r="DR457" s="838">
        <v>15000</v>
      </c>
      <c r="DS457" s="838">
        <v>10182.469999999999</v>
      </c>
      <c r="DT457" s="838">
        <f t="shared" si="1366"/>
        <v>67.883133333333333</v>
      </c>
      <c r="DU457" s="838">
        <f>(DV457-DR457)</f>
        <v>-2000</v>
      </c>
      <c r="DV457" s="838">
        <v>13000</v>
      </c>
      <c r="DW457" s="838">
        <v>15000</v>
      </c>
      <c r="DX457" s="838"/>
      <c r="DY457" s="838"/>
      <c r="DZ457" s="838">
        <v>7557.69</v>
      </c>
      <c r="EA457" s="838">
        <v>15000</v>
      </c>
      <c r="EB457" s="838">
        <v>1554.85</v>
      </c>
      <c r="EC457" s="838">
        <f t="shared" si="1367"/>
        <v>10.365666666666666</v>
      </c>
      <c r="ED457" s="838">
        <f>(EE457-EA457)</f>
        <v>-3000</v>
      </c>
      <c r="EE457" s="838">
        <v>12000</v>
      </c>
      <c r="EF457" s="838">
        <v>0</v>
      </c>
      <c r="EG457" s="838">
        <f t="shared" si="1368"/>
        <v>0</v>
      </c>
      <c r="EH457" s="838" t="e">
        <f>(#REF!-EE457)</f>
        <v>#REF!</v>
      </c>
      <c r="EI457" s="838">
        <f>IFERROR(#REF!/DZ457*100,)</f>
        <v>0</v>
      </c>
      <c r="EJ457" s="838">
        <f>IFERROR(#REF!/#REF!*100,)</f>
        <v>0</v>
      </c>
      <c r="EK457" s="838">
        <v>15000</v>
      </c>
      <c r="EL457" s="838"/>
      <c r="EM457" s="838"/>
      <c r="EN457" s="838"/>
      <c r="EO457" s="838"/>
      <c r="EP457" s="838"/>
      <c r="EQ457" s="838"/>
      <c r="ER457" s="838"/>
      <c r="ES457" s="146">
        <f t="shared" si="1269"/>
        <v>0</v>
      </c>
      <c r="EW457" s="713"/>
      <c r="EX457" s="739">
        <f>IF(EX$9=$K457,#REF!,0)</f>
        <v>0</v>
      </c>
      <c r="EY457" s="739">
        <f>IF(EY$9=$K457,#REF!,0)</f>
        <v>0</v>
      </c>
      <c r="EZ457" s="739">
        <f>IF(EZ$9=$K457,#REF!,0)</f>
        <v>0</v>
      </c>
      <c r="FA457" s="739">
        <f>IF(FA$9=$K457,#REF!,0)</f>
        <v>0</v>
      </c>
      <c r="FB457" s="739">
        <f>IF(FB$9=$K457,#REF!,0)</f>
        <v>0</v>
      </c>
      <c r="FC457" s="739">
        <f>IF(FC$9=$K457,#REF!,0)</f>
        <v>0</v>
      </c>
      <c r="FD457" s="739">
        <f>IF(FD$9=$K457,#REF!,0)</f>
        <v>0</v>
      </c>
      <c r="FE457" s="739">
        <f>IF(FE$9=$K457,#REF!,0)</f>
        <v>0</v>
      </c>
      <c r="FF457" s="739">
        <f>IF(FF$9=$K457,#REF!,0)</f>
        <v>0</v>
      </c>
      <c r="FG457" s="739">
        <f>IF(FG$9=$K457,#REF!,0)</f>
        <v>0</v>
      </c>
      <c r="FH457" s="739">
        <f>IF(FH$9=$K457,#REF!,0)</f>
        <v>0</v>
      </c>
      <c r="FI457" s="739">
        <f>IF(FI$9=$K457,#REF!,0)</f>
        <v>0</v>
      </c>
      <c r="FJ457" s="739">
        <f>IF(FJ$9=$K457,#REF!,0)</f>
        <v>0</v>
      </c>
      <c r="FK457" s="739">
        <f>IF(FK$9=$K457,#REF!,0)</f>
        <v>0</v>
      </c>
      <c r="FL457" s="739">
        <f>IF(FL$9=$K457,#REF!,0)</f>
        <v>0</v>
      </c>
      <c r="FM457" s="739">
        <f>IF(FM$9=$K457,#REF!,0)</f>
        <v>0</v>
      </c>
      <c r="FN457" s="739">
        <f>IF(FN$9=$K457,#REF!,0)</f>
        <v>0</v>
      </c>
      <c r="FO457" s="739">
        <f>IF(FO$9=$K457,#REF!,0)</f>
        <v>0</v>
      </c>
      <c r="FP457" s="739">
        <f>IF(FP$9=$K457,#REF!,0)</f>
        <v>0</v>
      </c>
      <c r="FQ457" s="739">
        <f>IF(FQ$9=$K457,#REF!,0)</f>
        <v>0</v>
      </c>
      <c r="FS457" s="1097"/>
      <c r="FT457" s="713"/>
      <c r="FU457" s="739">
        <f t="shared" si="1352"/>
        <v>0</v>
      </c>
      <c r="FV457" s="739">
        <f t="shared" si="1352"/>
        <v>0</v>
      </c>
      <c r="FW457" s="739">
        <f t="shared" si="1352"/>
        <v>0</v>
      </c>
      <c r="FX457" s="739">
        <f t="shared" si="1352"/>
        <v>0</v>
      </c>
      <c r="FY457" s="739">
        <f t="shared" si="1352"/>
        <v>0</v>
      </c>
      <c r="FZ457" s="739">
        <f t="shared" si="1352"/>
        <v>0</v>
      </c>
      <c r="GA457" s="739">
        <f t="shared" si="1352"/>
        <v>0</v>
      </c>
      <c r="GB457" s="739">
        <f t="shared" si="1352"/>
        <v>0</v>
      </c>
      <c r="GC457" s="739">
        <f t="shared" si="1352"/>
        <v>0</v>
      </c>
      <c r="GD457" s="739">
        <f t="shared" si="1352"/>
        <v>0</v>
      </c>
      <c r="GE457" s="739">
        <f t="shared" si="1353"/>
        <v>0</v>
      </c>
      <c r="GF457" s="739">
        <f t="shared" si="1353"/>
        <v>0</v>
      </c>
      <c r="GG457" s="739">
        <f t="shared" si="1353"/>
        <v>0</v>
      </c>
      <c r="GH457" s="739">
        <f t="shared" si="1353"/>
        <v>0</v>
      </c>
      <c r="GI457" s="739">
        <f t="shared" si="1353"/>
        <v>0</v>
      </c>
      <c r="GJ457" s="739">
        <f t="shared" si="1353"/>
        <v>0</v>
      </c>
      <c r="GK457" s="739">
        <f t="shared" si="1353"/>
        <v>0</v>
      </c>
      <c r="GL457" s="739">
        <f t="shared" si="1353"/>
        <v>0</v>
      </c>
      <c r="GM457" s="739">
        <f t="shared" si="1353"/>
        <v>0</v>
      </c>
      <c r="GN457" s="739">
        <f t="shared" si="1353"/>
        <v>0</v>
      </c>
      <c r="GO457" s="1097"/>
      <c r="GP457" s="713"/>
      <c r="GQ457" s="1098">
        <f>IF(GQ$9=$N457,#REF!,0)</f>
        <v>0</v>
      </c>
      <c r="GR457" s="1098">
        <f>IF(GR$9=$N457,#REF!,0)</f>
        <v>0</v>
      </c>
      <c r="GS457" s="1098">
        <f>IF(GS$9=$N457,#REF!,0)</f>
        <v>0</v>
      </c>
      <c r="GT457" s="1098">
        <f>IF(GT$9=$N457,#REF!,0)</f>
        <v>0</v>
      </c>
      <c r="GU457" s="1098">
        <f>IF(GU$9=$N457,#REF!,0)</f>
        <v>0</v>
      </c>
      <c r="GV457" s="1098">
        <f>IF(GV$9=$N457,#REF!,0)</f>
        <v>0</v>
      </c>
      <c r="GW457" s="1098">
        <f>IF(GW$9=$N457,#REF!,0)</f>
        <v>0</v>
      </c>
      <c r="GX457" s="1098">
        <f>IF(GX$9=$N457,#REF!,0)</f>
        <v>0</v>
      </c>
      <c r="GY457" s="1098">
        <f>IF(GY$9=$N457,#REF!,0)</f>
        <v>0</v>
      </c>
      <c r="GZ457" s="1098">
        <f>IF(GZ$9=$N457,#REF!,0)</f>
        <v>0</v>
      </c>
      <c r="HA457" s="1098">
        <f>IF(HA$9=$N457,#REF!,0)</f>
        <v>0</v>
      </c>
      <c r="HB457" s="1098">
        <f>IF(HB$9=$N457,#REF!,0)</f>
        <v>0</v>
      </c>
      <c r="HC457" s="1098">
        <f>IF(HC$9=$N457,#REF!,0)</f>
        <v>0</v>
      </c>
      <c r="HD457" s="1098" t="e">
        <f>IF(HD$9=$N457,#REF!,0)</f>
        <v>#REF!</v>
      </c>
      <c r="HE457" s="1098">
        <f>IF(HE$9=$N457,#REF!,0)</f>
        <v>0</v>
      </c>
      <c r="HF457" s="1098">
        <f>IF(HF$9=$N457,#REF!,0)</f>
        <v>0</v>
      </c>
      <c r="HG457" s="1098">
        <f>IF(HG$9=$N457,#REF!,0)</f>
        <v>0</v>
      </c>
      <c r="HH457" s="1098">
        <f>IF(HH$9=$N457,#REF!,0)</f>
        <v>0</v>
      </c>
      <c r="HI457" s="1098">
        <f>IF(HI$9=$N457,#REF!,0)</f>
        <v>0</v>
      </c>
      <c r="HJ457" s="1098">
        <f>IF(HJ$9=$N457,#REF!,0)</f>
        <v>0</v>
      </c>
      <c r="HK457" s="1098">
        <f>IF(HK$9=$N457,#REF!,0)</f>
        <v>0</v>
      </c>
      <c r="HL457" s="1098">
        <f>IF(HL$9=$N457,#REF!,0)</f>
        <v>0</v>
      </c>
      <c r="HM457" s="1098">
        <f>IF(HM$9=$N457,#REF!,0)</f>
        <v>0</v>
      </c>
      <c r="HN457" s="1098">
        <f>IF(HN$9=$N457,#REF!,0)</f>
        <v>0</v>
      </c>
      <c r="HO457" s="1098">
        <f>IF(HO$9=$N457,#REF!,0)</f>
        <v>0</v>
      </c>
      <c r="HP457" s="1098">
        <f>IF(HP$9=$N457,#REF!,0)</f>
        <v>0</v>
      </c>
      <c r="HQ457" s="1098">
        <f>IF(HQ$9=$N457,#REF!,0)</f>
        <v>0</v>
      </c>
      <c r="HR457" s="1098">
        <f>IF(HR$9=$N457,#REF!,0)</f>
        <v>0</v>
      </c>
      <c r="HS457" s="1098">
        <f>IF(HS$9=$N457,#REF!,0)</f>
        <v>0</v>
      </c>
      <c r="HT457" s="1098">
        <f>IF(HT$9=$N457,#REF!,0)</f>
        <v>0</v>
      </c>
      <c r="HU457" s="1098">
        <f>IF(HU$9=$N457,#REF!,0)</f>
        <v>0</v>
      </c>
      <c r="HV457" s="1098">
        <f>IF(HV$9=$N457,#REF!,0)</f>
        <v>0</v>
      </c>
      <c r="HW457" s="1098">
        <f>IF(HW$9=$N457,#REF!,0)</f>
        <v>0</v>
      </c>
      <c r="HX457" s="1098">
        <f>IF(HX$9=$N457,#REF!,0)</f>
        <v>0</v>
      </c>
      <c r="HY457" s="1098">
        <f>IF(HY$9=$N457,#REF!,0)</f>
        <v>0</v>
      </c>
      <c r="HZ457" s="1098">
        <f>IF(HZ$9=$N457,#REF!,0)</f>
        <v>0</v>
      </c>
      <c r="IA457" s="1098">
        <f>IF(IA$9=$N457,#REF!,0)</f>
        <v>0</v>
      </c>
      <c r="IB457" s="1098">
        <f>IF(IB$9=$N457,#REF!,0)</f>
        <v>0</v>
      </c>
      <c r="IC457" s="1098">
        <f>IF(IC$9=$N457,#REF!,0)</f>
        <v>0</v>
      </c>
      <c r="ID457" s="1098">
        <f>IF(ID$9=$N457,#REF!,0)</f>
        <v>0</v>
      </c>
      <c r="IE457" s="1098">
        <f>IF(IE$9=$N457,#REF!,0)</f>
        <v>0</v>
      </c>
      <c r="IF457" s="1098">
        <f>IF(IF$9=$N457,#REF!,0)</f>
        <v>0</v>
      </c>
      <c r="IG457" s="1098">
        <f>IF(IG$9=$N457,#REF!,0)</f>
        <v>0</v>
      </c>
      <c r="IH457" s="1098">
        <f>IF(IH$9=$N457,#REF!,0)</f>
        <v>0</v>
      </c>
      <c r="II457" s="1098">
        <f>IF(II$9=$N457,#REF!,0)</f>
        <v>0</v>
      </c>
      <c r="IJ457" s="1098">
        <f>IF(IJ$9=$N457,#REF!,0)</f>
        <v>0</v>
      </c>
      <c r="IK457" s="1098">
        <f>IF(IK$9=$N457,#REF!,0)</f>
        <v>0</v>
      </c>
      <c r="IL457" s="1098">
        <f>IF(IL$9=$N457,#REF!,0)</f>
        <v>0</v>
      </c>
      <c r="IM457" s="1098">
        <f>IF(IM$9=$N457,#REF!,0)</f>
        <v>0</v>
      </c>
      <c r="IN457" s="1098">
        <f>IF(IN$9=$N457,#REF!,0)</f>
        <v>0</v>
      </c>
      <c r="IO457" s="1098">
        <f>IF(IO$9=$N457,#REF!,0)</f>
        <v>0</v>
      </c>
      <c r="IP457" s="1098">
        <f>IF(IP$9=$N457,#REF!,0)</f>
        <v>0</v>
      </c>
      <c r="IQ457" s="1098">
        <f>IF(IQ$9=$N457,#REF!,0)</f>
        <v>0</v>
      </c>
      <c r="IR457" s="1098">
        <f>IF(IR$9=$N457,#REF!,0)</f>
        <v>0</v>
      </c>
      <c r="IS457" s="1098">
        <f>IF(IS$9=$N457,#REF!,0)</f>
        <v>0</v>
      </c>
      <c r="IT457" s="1098">
        <f>IF(IT$9=$N457,#REF!,0)</f>
        <v>0</v>
      </c>
      <c r="IU457" s="1098">
        <f>IF(IU$9=$N457,#REF!,0)</f>
        <v>0</v>
      </c>
      <c r="IV457" s="1098">
        <f>IF(IV$9=$N457,#REF!,0)</f>
        <v>0</v>
      </c>
      <c r="IW457" s="1098">
        <f>IF(IW$9=$N457,#REF!,0)</f>
        <v>0</v>
      </c>
      <c r="IX457" s="1098">
        <f>IF(IX$9=$N457,#REF!,0)</f>
        <v>0</v>
      </c>
      <c r="IY457" s="1098">
        <f>IF(IY$9=$N457,#REF!,0)</f>
        <v>0</v>
      </c>
      <c r="IZ457" s="1098">
        <f>IF(IZ$9=$N457,#REF!,0)</f>
        <v>0</v>
      </c>
      <c r="JA457" s="1098">
        <f>IF(JA$9=$N457,#REF!,0)</f>
        <v>0</v>
      </c>
      <c r="JB457" s="1098">
        <f>IF(JB$9=$N457,#REF!,0)</f>
        <v>0</v>
      </c>
      <c r="JC457" s="1098">
        <f>IF(JC$9=$N457,#REF!,0)</f>
        <v>0</v>
      </c>
      <c r="JD457" s="1098">
        <f>IF(JD$9=$N457,#REF!,0)</f>
        <v>0</v>
      </c>
      <c r="JE457" s="1098">
        <f>IF(JE$9=$N457,#REF!,0)</f>
        <v>0</v>
      </c>
      <c r="JF457" s="1098">
        <f>IF(JF$9=$N457,#REF!,0)</f>
        <v>0</v>
      </c>
      <c r="JG457" s="1098">
        <f>IF(JG$9=$N457,#REF!,0)</f>
        <v>0</v>
      </c>
      <c r="JH457" s="1098">
        <f>IF(JH$9=$N457,#REF!,0)</f>
        <v>0</v>
      </c>
      <c r="JI457" s="1098">
        <f>IF(JI$9=$N457,#REF!,0)</f>
        <v>0</v>
      </c>
      <c r="JJ457" s="1098">
        <f>IF(JJ$9=$N457,#REF!,0)</f>
        <v>0</v>
      </c>
      <c r="JK457" s="1098">
        <f>IF(JK$9=$N457,#REF!,0)</f>
        <v>0</v>
      </c>
      <c r="JL457" s="1098">
        <f>IF(JL$9=$N457,#REF!,0)</f>
        <v>0</v>
      </c>
      <c r="JM457" s="1098">
        <f>IF(JM$9=$N457,#REF!,0)</f>
        <v>0</v>
      </c>
      <c r="JN457" s="1098">
        <f>IF(JN$9=$N457,#REF!,0)</f>
        <v>0</v>
      </c>
      <c r="JO457" s="1098">
        <f>IF(JO$9=$N457,#REF!,0)</f>
        <v>0</v>
      </c>
      <c r="JP457" s="1098">
        <f>IF(JP$9=$N457,#REF!,0)</f>
        <v>0</v>
      </c>
      <c r="JQ457" s="1098">
        <f>IF(JQ$9=$N457,#REF!,0)</f>
        <v>0</v>
      </c>
      <c r="JR457" s="1098">
        <f>IF(JR$9=$N457,#REF!,0)</f>
        <v>0</v>
      </c>
      <c r="JS457" s="1098">
        <f>IF(JS$9=$N457,#REF!,0)</f>
        <v>0</v>
      </c>
      <c r="JT457" s="1098">
        <f>IF(JT$9=$N457,#REF!,0)</f>
        <v>0</v>
      </c>
      <c r="JU457" s="1098">
        <f>IF(JU$9=$N457,#REF!,0)</f>
        <v>0</v>
      </c>
      <c r="JV457" s="1098">
        <f>IF(JV$9=$N457,#REF!,0)</f>
        <v>0</v>
      </c>
      <c r="JW457" s="1098">
        <f>IF(JW$9=$N457,#REF!,0)</f>
        <v>0</v>
      </c>
      <c r="JX457" s="681"/>
      <c r="JY457" s="713"/>
      <c r="JZ457" s="681">
        <f t="shared" si="1374"/>
        <v>0</v>
      </c>
      <c r="KA457" s="681">
        <f t="shared" si="1374"/>
        <v>0</v>
      </c>
      <c r="KB457" s="681">
        <f t="shared" si="1374"/>
        <v>0</v>
      </c>
      <c r="KC457" s="681">
        <f t="shared" si="1374"/>
        <v>0</v>
      </c>
      <c r="KD457" s="681">
        <f t="shared" si="1374"/>
        <v>0</v>
      </c>
      <c r="KE457" s="681">
        <f t="shared" si="1374"/>
        <v>0</v>
      </c>
      <c r="KF457" s="681">
        <f t="shared" si="1374"/>
        <v>0</v>
      </c>
      <c r="KG457" s="681">
        <f t="shared" si="1374"/>
        <v>0</v>
      </c>
      <c r="KH457" s="681">
        <f t="shared" si="1374"/>
        <v>0</v>
      </c>
      <c r="KI457" s="681">
        <f t="shared" si="1374"/>
        <v>0</v>
      </c>
      <c r="KJ457" s="681">
        <f t="shared" si="1374"/>
        <v>0</v>
      </c>
      <c r="KN457" s="1098">
        <f t="shared" si="1375"/>
        <v>0</v>
      </c>
      <c r="KO457" s="1098">
        <f t="shared" si="1375"/>
        <v>0</v>
      </c>
      <c r="KP457" s="1098">
        <f t="shared" si="1375"/>
        <v>0</v>
      </c>
      <c r="KQ457" s="1098">
        <f t="shared" si="1375"/>
        <v>0</v>
      </c>
      <c r="KR457" s="1098">
        <f t="shared" si="1375"/>
        <v>0</v>
      </c>
      <c r="KS457" s="1098">
        <f t="shared" si="1375"/>
        <v>0</v>
      </c>
      <c r="KT457" s="1098">
        <f t="shared" si="1375"/>
        <v>0</v>
      </c>
      <c r="KU457" s="1098">
        <f t="shared" si="1375"/>
        <v>0</v>
      </c>
      <c r="KV457" s="1098">
        <f t="shared" si="1375"/>
        <v>0</v>
      </c>
      <c r="KW457" s="1098">
        <f t="shared" si="1375"/>
        <v>0</v>
      </c>
      <c r="KX457" s="1098">
        <f t="shared" si="1375"/>
        <v>0</v>
      </c>
      <c r="KY457" s="1098">
        <f t="shared" si="1375"/>
        <v>0</v>
      </c>
      <c r="KZ457" s="1098">
        <f t="shared" si="1375"/>
        <v>0</v>
      </c>
      <c r="LA457" s="1098">
        <f t="shared" si="1375"/>
        <v>0</v>
      </c>
      <c r="LB457" s="1098">
        <f t="shared" si="1375"/>
        <v>0</v>
      </c>
      <c r="LC457" s="1098">
        <f t="shared" si="1375"/>
        <v>0</v>
      </c>
      <c r="LD457" s="1098">
        <f t="shared" si="1369"/>
        <v>0</v>
      </c>
      <c r="LE457" s="1098">
        <f t="shared" si="1369"/>
        <v>0</v>
      </c>
      <c r="LF457" s="1098">
        <f t="shared" si="1369"/>
        <v>0</v>
      </c>
      <c r="LG457" s="1098">
        <f t="shared" si="1369"/>
        <v>0</v>
      </c>
      <c r="LH457" s="1098">
        <f t="shared" si="1369"/>
        <v>0</v>
      </c>
      <c r="LI457" s="1098">
        <f t="shared" si="1369"/>
        <v>0</v>
      </c>
      <c r="LJ457" s="1098">
        <f t="shared" si="1369"/>
        <v>0</v>
      </c>
      <c r="LK457" s="1098">
        <f t="shared" si="1369"/>
        <v>0</v>
      </c>
      <c r="LL457" s="1098">
        <f t="shared" si="1369"/>
        <v>0</v>
      </c>
      <c r="LM457" s="1098">
        <f t="shared" si="1369"/>
        <v>0</v>
      </c>
      <c r="LN457" s="1098">
        <f t="shared" si="1369"/>
        <v>0</v>
      </c>
      <c r="LO457" s="1098">
        <f t="shared" si="1369"/>
        <v>0</v>
      </c>
      <c r="LP457" s="1098">
        <f t="shared" si="1369"/>
        <v>0</v>
      </c>
      <c r="LQ457" s="1098">
        <f t="shared" si="1369"/>
        <v>0</v>
      </c>
      <c r="LR457" s="1098">
        <f t="shared" si="1369"/>
        <v>0</v>
      </c>
      <c r="LS457" s="1098">
        <f t="shared" si="1365"/>
        <v>0</v>
      </c>
    </row>
    <row r="458" spans="1:331" s="680" customFormat="1" ht="20.100000000000001" customHeight="1" x14ac:dyDescent="0.35">
      <c r="A458" s="668"/>
      <c r="B458" s="871" t="s">
        <v>675</v>
      </c>
      <c r="C458" s="870" t="s">
        <v>412</v>
      </c>
      <c r="D458" s="871"/>
      <c r="E458" s="871"/>
      <c r="F458" s="871"/>
      <c r="G458" s="871"/>
      <c r="H458" s="871"/>
      <c r="I458" s="871"/>
      <c r="J458" s="871" t="s">
        <v>212</v>
      </c>
      <c r="K458" s="877"/>
      <c r="L458" s="886"/>
      <c r="M458" s="874">
        <v>322</v>
      </c>
      <c r="N458" s="874" t="s">
        <v>170</v>
      </c>
      <c r="O458" s="900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622"/>
      <c r="AJ458" s="35"/>
      <c r="AK458" s="35"/>
      <c r="AL458" s="35"/>
      <c r="AM458" s="35"/>
      <c r="AN458" s="38"/>
      <c r="AO458" s="38"/>
      <c r="AP458" s="38"/>
      <c r="AQ458" s="38"/>
      <c r="AR458" s="105">
        <f>SUM(AR460)</f>
        <v>0</v>
      </c>
      <c r="AS458" s="38"/>
      <c r="AT458" s="38"/>
      <c r="AU458" s="38"/>
      <c r="AV458" s="105">
        <f>SUM(AV460)</f>
        <v>0</v>
      </c>
      <c r="AW458" s="48"/>
      <c r="AX458" s="48"/>
      <c r="AY458" s="106">
        <f>SUM(AY460)</f>
        <v>0</v>
      </c>
      <c r="AZ458" s="48"/>
      <c r="BA458" s="48"/>
      <c r="BB458" s="106">
        <f t="shared" ref="BB458:BH458" si="1376">SUM(BB460)</f>
        <v>0</v>
      </c>
      <c r="BC458" s="106">
        <f t="shared" si="1376"/>
        <v>0</v>
      </c>
      <c r="BD458" s="106">
        <f t="shared" si="1376"/>
        <v>110509.8</v>
      </c>
      <c r="BE458" s="106">
        <f t="shared" si="1376"/>
        <v>0</v>
      </c>
      <c r="BF458" s="106">
        <f t="shared" si="1376"/>
        <v>30000</v>
      </c>
      <c r="BG458" s="106">
        <f t="shared" si="1376"/>
        <v>24147.01</v>
      </c>
      <c r="BH458" s="106">
        <f t="shared" si="1376"/>
        <v>58000</v>
      </c>
      <c r="BI458" s="105">
        <f>SUM(BI459:BI460)</f>
        <v>-19123.82</v>
      </c>
      <c r="BJ458" s="106">
        <f>SUM(BJ459:BJ460)</f>
        <v>38876.18</v>
      </c>
      <c r="BK458" s="106">
        <f>SUM(BK459:BK460)</f>
        <v>29074.339999999997</v>
      </c>
      <c r="BL458" s="105">
        <f>IFERROR(BK458/BJ458*100,)</f>
        <v>74.787028972496771</v>
      </c>
      <c r="BM458" s="106"/>
      <c r="BN458" s="106"/>
      <c r="BO458" s="106">
        <f>SUM(BO459:BO460)</f>
        <v>59400</v>
      </c>
      <c r="BP458" s="106"/>
      <c r="BQ458" s="106"/>
      <c r="BR458" s="105">
        <f t="shared" ref="BR458:BY458" si="1377">SUM(BR459:BR460)</f>
        <v>-20737.199999999997</v>
      </c>
      <c r="BS458" s="106">
        <f t="shared" si="1377"/>
        <v>38662.800000000003</v>
      </c>
      <c r="BT458" s="106">
        <f>SUM(BT459:BT460)</f>
        <v>34785.019999999997</v>
      </c>
      <c r="BU458" s="105">
        <f t="shared" si="1377"/>
        <v>-5100</v>
      </c>
      <c r="BV458" s="106">
        <f t="shared" si="1377"/>
        <v>38662.800000000003</v>
      </c>
      <c r="BW458" s="106"/>
      <c r="BX458" s="106"/>
      <c r="BY458" s="106">
        <f t="shared" si="1377"/>
        <v>54300</v>
      </c>
      <c r="BZ458" s="106">
        <f>SUM(BZ459:BZ460)</f>
        <v>53503.360000000001</v>
      </c>
      <c r="CA458" s="106">
        <f>IFERROR(BZ458/BG458*100,)</f>
        <v>221.57343704251585</v>
      </c>
      <c r="CB458" s="106">
        <f>IFERROR(BZ458/BY458*100,)</f>
        <v>98.53289134438306</v>
      </c>
      <c r="CC458" s="106">
        <f>SUM(CC459:CC460)</f>
        <v>0</v>
      </c>
      <c r="CD458" s="106">
        <f>SUM(CD459:CD460)</f>
        <v>0</v>
      </c>
      <c r="CE458" s="106">
        <f>SUM(CE459:CE460)</f>
        <v>38662.800000000003</v>
      </c>
      <c r="CF458" s="106">
        <f>SUM(CF459:CF460)</f>
        <v>4102.5</v>
      </c>
      <c r="CG458" s="106">
        <f>IFERROR(CF458/CE458*100,)</f>
        <v>10.610974890592505</v>
      </c>
      <c r="CH458" s="106">
        <f>SUM(CH459:CH460)</f>
        <v>7037.1999999999971</v>
      </c>
      <c r="CI458" s="106">
        <f>SUM(CI459:CI460)</f>
        <v>45700</v>
      </c>
      <c r="CJ458" s="106"/>
      <c r="CK458" s="106">
        <f>IFERROR(CJ458/CI458*100,)</f>
        <v>0</v>
      </c>
      <c r="CL458" s="106">
        <f>SUM(CL459:CL460)</f>
        <v>0</v>
      </c>
      <c r="CM458" s="106">
        <f>SUM(CM459:CM460)</f>
        <v>45700</v>
      </c>
      <c r="CN458" s="106"/>
      <c r="CO458" s="106">
        <f>IFERROR(CN458/CM458*100,)</f>
        <v>0</v>
      </c>
      <c r="CP458" s="106">
        <f>SUM(CP459:CP460)</f>
        <v>0</v>
      </c>
      <c r="CQ458" s="106">
        <f>SUM(CQ459:CQ460)</f>
        <v>45700</v>
      </c>
      <c r="CR458" s="106">
        <f>SUM(CR459:CR460)</f>
        <v>28739.38</v>
      </c>
      <c r="CS458" s="106">
        <f>IFERROR(CR458/CQ458*100,)</f>
        <v>62.887045951859953</v>
      </c>
      <c r="CT458" s="106">
        <f>SUM(CT459:CT460)</f>
        <v>21365</v>
      </c>
      <c r="CU458" s="106">
        <f>SUM(CU459:CU460)</f>
        <v>67065</v>
      </c>
      <c r="CV458" s="106">
        <f>SUM(CV459:CV460)</f>
        <v>28739.38</v>
      </c>
      <c r="CW458" s="106">
        <f>IFERROR(CV458/CU458*100,)</f>
        <v>42.853023186460895</v>
      </c>
      <c r="CX458" s="106">
        <f t="shared" ref="CX458:DH458" si="1378">SUM(CX459:CX460)</f>
        <v>0</v>
      </c>
      <c r="CY458" s="106">
        <f t="shared" si="1378"/>
        <v>67065</v>
      </c>
      <c r="CZ458" s="120">
        <f t="shared" si="1378"/>
        <v>0</v>
      </c>
      <c r="DA458" s="120">
        <f t="shared" si="1378"/>
        <v>0</v>
      </c>
      <c r="DB458" s="106">
        <v>25632.42</v>
      </c>
      <c r="DC458" s="120">
        <f>SUM(DC459:DC460)</f>
        <v>58853.58</v>
      </c>
      <c r="DD458" s="120">
        <f>IFERROR(DC458/DB458*100,)</f>
        <v>229.60602237322894</v>
      </c>
      <c r="DE458" s="120">
        <f>IFERROR(DC458/DK458*100,)</f>
        <v>69.98047562425684</v>
      </c>
      <c r="DF458" s="120">
        <v>67065</v>
      </c>
      <c r="DG458" s="120">
        <f t="shared" si="1378"/>
        <v>58225</v>
      </c>
      <c r="DH458" s="106">
        <f t="shared" si="1378"/>
        <v>21587.85</v>
      </c>
      <c r="DI458" s="120">
        <f>IFERROR(DH458/DG458*100,)</f>
        <v>37.076599398883637</v>
      </c>
      <c r="DJ458" s="106">
        <f>SUM(DJ459:DJ460)</f>
        <v>25875</v>
      </c>
      <c r="DK458" s="120">
        <f>SUM(DK459:DK460)</f>
        <v>84100</v>
      </c>
      <c r="DL458" s="120">
        <f>IFERROR(DF458/DK458*100,)</f>
        <v>79.744351961950059</v>
      </c>
      <c r="DM458" s="106">
        <f>SUM(DM459:DM460)</f>
        <v>0</v>
      </c>
      <c r="DN458" s="120">
        <f>SUM(DN459:DN460)</f>
        <v>84100</v>
      </c>
      <c r="DO458" s="120">
        <f>SUM(DO459:DO460)</f>
        <v>58853.58</v>
      </c>
      <c r="DP458" s="120">
        <f>IFERROR(DO458/DN458*100,)</f>
        <v>69.98047562425684</v>
      </c>
      <c r="DQ458" s="120">
        <f>SUM(DQ459:DQ460)</f>
        <v>15000</v>
      </c>
      <c r="DR458" s="120">
        <f>SUM(DR459:DR460)</f>
        <v>99100</v>
      </c>
      <c r="DS458" s="120">
        <f>SUM(DS459:DS460)</f>
        <v>73727.33</v>
      </c>
      <c r="DT458" s="120">
        <f t="shared" si="1366"/>
        <v>74.396902119071655</v>
      </c>
      <c r="DU458" s="120">
        <f t="shared" ref="DU458:EB458" si="1379">SUM(DU459:DU460)</f>
        <v>-9100</v>
      </c>
      <c r="DV458" s="120">
        <f t="shared" si="1379"/>
        <v>90000</v>
      </c>
      <c r="DW458" s="120">
        <f t="shared" si="1379"/>
        <v>81000</v>
      </c>
      <c r="DX458" s="120">
        <f t="shared" si="1379"/>
        <v>0</v>
      </c>
      <c r="DY458" s="120">
        <f t="shared" si="1379"/>
        <v>0</v>
      </c>
      <c r="DZ458" s="120">
        <f t="shared" si="1379"/>
        <v>58853.58</v>
      </c>
      <c r="EA458" s="120">
        <f t="shared" si="1379"/>
        <v>81000</v>
      </c>
      <c r="EB458" s="120">
        <f t="shared" si="1379"/>
        <v>8810.7999999999993</v>
      </c>
      <c r="EC458" s="120">
        <f t="shared" si="1367"/>
        <v>10.87753086419753</v>
      </c>
      <c r="ED458" s="120">
        <f>SUM(ED459:ED460)</f>
        <v>-14000</v>
      </c>
      <c r="EE458" s="120">
        <f>SUM(EE459:EE460)</f>
        <v>67000</v>
      </c>
      <c r="EF458" s="120">
        <f>SUM(EF459:EF460)</f>
        <v>0</v>
      </c>
      <c r="EG458" s="120">
        <f t="shared" si="1368"/>
        <v>0</v>
      </c>
      <c r="EH458" s="120" t="e">
        <f>SUM(EH459:EH460)</f>
        <v>#REF!</v>
      </c>
      <c r="EI458" s="120">
        <f>IFERROR(#REF!/DZ458*100,)</f>
        <v>0</v>
      </c>
      <c r="EJ458" s="120">
        <f>IFERROR(#REF!/#REF!*100,)</f>
        <v>0</v>
      </c>
      <c r="EK458" s="120">
        <f t="shared" ref="EK458:EM458" si="1380">SUM(EK459:EK460)</f>
        <v>80000</v>
      </c>
      <c r="EL458" s="120">
        <f t="shared" si="1380"/>
        <v>0</v>
      </c>
      <c r="EM458" s="120">
        <f t="shared" si="1380"/>
        <v>0</v>
      </c>
      <c r="EN458" s="149"/>
      <c r="EO458" s="149"/>
      <c r="EP458" s="149"/>
      <c r="EQ458" s="149"/>
      <c r="ER458" s="149"/>
      <c r="ES458" s="146">
        <f t="shared" si="1269"/>
        <v>0</v>
      </c>
      <c r="EW458" s="713"/>
      <c r="EX458" s="739">
        <f>IF(EX$9=$K458,#REF!,0)</f>
        <v>0</v>
      </c>
      <c r="EY458" s="739">
        <f>IF(EY$9=$K458,#REF!,0)</f>
        <v>0</v>
      </c>
      <c r="EZ458" s="739">
        <f>IF(EZ$9=$K458,#REF!,0)</f>
        <v>0</v>
      </c>
      <c r="FA458" s="739">
        <f>IF(FA$9=$K458,#REF!,0)</f>
        <v>0</v>
      </c>
      <c r="FB458" s="739">
        <f>IF(FB$9=$K458,#REF!,0)</f>
        <v>0</v>
      </c>
      <c r="FC458" s="739">
        <f>IF(FC$9=$K458,#REF!,0)</f>
        <v>0</v>
      </c>
      <c r="FD458" s="739">
        <f>IF(FD$9=$K458,#REF!,0)</f>
        <v>0</v>
      </c>
      <c r="FE458" s="739">
        <f>IF(FE$9=$K458,#REF!,0)</f>
        <v>0</v>
      </c>
      <c r="FF458" s="739">
        <f>IF(FF$9=$K458,#REF!,0)</f>
        <v>0</v>
      </c>
      <c r="FG458" s="739">
        <f>IF(FG$9=$K458,#REF!,0)</f>
        <v>0</v>
      </c>
      <c r="FH458" s="739">
        <f>IF(FH$9=$K458,#REF!,0)</f>
        <v>0</v>
      </c>
      <c r="FI458" s="739">
        <f>IF(FI$9=$K458,#REF!,0)</f>
        <v>0</v>
      </c>
      <c r="FJ458" s="739">
        <f>IF(FJ$9=$K458,#REF!,0)</f>
        <v>0</v>
      </c>
      <c r="FK458" s="739">
        <f>IF(FK$9=$K458,#REF!,0)</f>
        <v>0</v>
      </c>
      <c r="FL458" s="739">
        <f>IF(FL$9=$K458,#REF!,0)</f>
        <v>0</v>
      </c>
      <c r="FM458" s="739">
        <f>IF(FM$9=$K458,#REF!,0)</f>
        <v>0</v>
      </c>
      <c r="FN458" s="739">
        <f>IF(FN$9=$K458,#REF!,0)</f>
        <v>0</v>
      </c>
      <c r="FO458" s="739">
        <f>IF(FO$9=$K458,#REF!,0)</f>
        <v>0</v>
      </c>
      <c r="FP458" s="739">
        <f>IF(FP$9=$K458,#REF!,0)</f>
        <v>0</v>
      </c>
      <c r="FQ458" s="739">
        <f>IF(FQ$9=$K458,#REF!,0)</f>
        <v>0</v>
      </c>
      <c r="FS458" s="1097"/>
      <c r="FT458" s="713"/>
      <c r="FU458" s="739">
        <f t="shared" si="1352"/>
        <v>0</v>
      </c>
      <c r="FV458" s="739">
        <f t="shared" si="1352"/>
        <v>0</v>
      </c>
      <c r="FW458" s="739">
        <f t="shared" si="1352"/>
        <v>0</v>
      </c>
      <c r="FX458" s="739">
        <f t="shared" si="1352"/>
        <v>0</v>
      </c>
      <c r="FY458" s="739">
        <f t="shared" si="1352"/>
        <v>0</v>
      </c>
      <c r="FZ458" s="739">
        <f t="shared" si="1352"/>
        <v>0</v>
      </c>
      <c r="GA458" s="739">
        <f t="shared" si="1352"/>
        <v>0</v>
      </c>
      <c r="GB458" s="739">
        <f t="shared" si="1352"/>
        <v>0</v>
      </c>
      <c r="GC458" s="739">
        <f t="shared" si="1352"/>
        <v>0</v>
      </c>
      <c r="GD458" s="739">
        <f t="shared" si="1352"/>
        <v>0</v>
      </c>
      <c r="GE458" s="739">
        <f t="shared" si="1353"/>
        <v>0</v>
      </c>
      <c r="GF458" s="739">
        <f t="shared" si="1353"/>
        <v>0</v>
      </c>
      <c r="GG458" s="739">
        <f t="shared" si="1353"/>
        <v>0</v>
      </c>
      <c r="GH458" s="739">
        <f t="shared" si="1353"/>
        <v>0</v>
      </c>
      <c r="GI458" s="739">
        <f t="shared" si="1353"/>
        <v>0</v>
      </c>
      <c r="GJ458" s="739">
        <f t="shared" si="1353"/>
        <v>0</v>
      </c>
      <c r="GK458" s="739">
        <f t="shared" si="1353"/>
        <v>0</v>
      </c>
      <c r="GL458" s="739">
        <f t="shared" si="1353"/>
        <v>0</v>
      </c>
      <c r="GM458" s="739">
        <f t="shared" si="1353"/>
        <v>0</v>
      </c>
      <c r="GN458" s="739">
        <f t="shared" si="1353"/>
        <v>0</v>
      </c>
      <c r="GO458" s="1097"/>
      <c r="GP458" s="713"/>
      <c r="GQ458" s="1098">
        <f>IF(GQ$9=$N458,#REF!,0)</f>
        <v>0</v>
      </c>
      <c r="GR458" s="1098">
        <f>IF(GR$9=$N458,#REF!,0)</f>
        <v>0</v>
      </c>
      <c r="GS458" s="1098">
        <f>IF(GS$9=$N458,#REF!,0)</f>
        <v>0</v>
      </c>
      <c r="GT458" s="1098">
        <f>IF(GT$9=$N458,#REF!,0)</f>
        <v>0</v>
      </c>
      <c r="GU458" s="1098">
        <f>IF(GU$9=$N458,#REF!,0)</f>
        <v>0</v>
      </c>
      <c r="GV458" s="1098">
        <f>IF(GV$9=$N458,#REF!,0)</f>
        <v>0</v>
      </c>
      <c r="GW458" s="1098">
        <f>IF(GW$9=$N458,#REF!,0)</f>
        <v>0</v>
      </c>
      <c r="GX458" s="1098">
        <f>IF(GX$9=$N458,#REF!,0)</f>
        <v>0</v>
      </c>
      <c r="GY458" s="1098">
        <f>IF(GY$9=$N458,#REF!,0)</f>
        <v>0</v>
      </c>
      <c r="GZ458" s="1098">
        <f>IF(GZ$9=$N458,#REF!,0)</f>
        <v>0</v>
      </c>
      <c r="HA458" s="1098">
        <f>IF(HA$9=$N458,#REF!,0)</f>
        <v>0</v>
      </c>
      <c r="HB458" s="1098">
        <f>IF(HB$9=$N458,#REF!,0)</f>
        <v>0</v>
      </c>
      <c r="HC458" s="1098">
        <f>IF(HC$9=$N458,#REF!,0)</f>
        <v>0</v>
      </c>
      <c r="HD458" s="1098">
        <f>IF(HD$9=$N458,#REF!,0)</f>
        <v>0</v>
      </c>
      <c r="HE458" s="1098">
        <f>IF(HE$9=$N458,#REF!,0)</f>
        <v>0</v>
      </c>
      <c r="HF458" s="1098">
        <f>IF(HF$9=$N458,#REF!,0)</f>
        <v>0</v>
      </c>
      <c r="HG458" s="1098">
        <f>IF(HG$9=$N458,#REF!,0)</f>
        <v>0</v>
      </c>
      <c r="HH458" s="1098">
        <f>IF(HH$9=$N458,#REF!,0)</f>
        <v>0</v>
      </c>
      <c r="HI458" s="1098">
        <f>IF(HI$9=$N458,#REF!,0)</f>
        <v>0</v>
      </c>
      <c r="HJ458" s="1098">
        <f>IF(HJ$9=$N458,#REF!,0)</f>
        <v>0</v>
      </c>
      <c r="HK458" s="1098">
        <f>IF(HK$9=$N458,#REF!,0)</f>
        <v>0</v>
      </c>
      <c r="HL458" s="1098">
        <f>IF(HL$9=$N458,#REF!,0)</f>
        <v>0</v>
      </c>
      <c r="HM458" s="1098">
        <f>IF(HM$9=$N458,#REF!,0)</f>
        <v>0</v>
      </c>
      <c r="HN458" s="1098">
        <f>IF(HN$9=$N458,#REF!,0)</f>
        <v>0</v>
      </c>
      <c r="HO458" s="1098">
        <f>IF(HO$9=$N458,#REF!,0)</f>
        <v>0</v>
      </c>
      <c r="HP458" s="1098">
        <f>IF(HP$9=$N458,#REF!,0)</f>
        <v>0</v>
      </c>
      <c r="HQ458" s="1098">
        <f>IF(HQ$9=$N458,#REF!,0)</f>
        <v>0</v>
      </c>
      <c r="HR458" s="1098">
        <f>IF(HR$9=$N458,#REF!,0)</f>
        <v>0</v>
      </c>
      <c r="HS458" s="1098">
        <f>IF(HS$9=$N458,#REF!,0)</f>
        <v>0</v>
      </c>
      <c r="HT458" s="1098">
        <f>IF(HT$9=$N458,#REF!,0)</f>
        <v>0</v>
      </c>
      <c r="HU458" s="1098">
        <f>IF(HU$9=$N458,#REF!,0)</f>
        <v>0</v>
      </c>
      <c r="HV458" s="1098">
        <f>IF(HV$9=$N458,#REF!,0)</f>
        <v>0</v>
      </c>
      <c r="HW458" s="1098">
        <f>IF(HW$9=$N458,#REF!,0)</f>
        <v>0</v>
      </c>
      <c r="HX458" s="1098">
        <f>IF(HX$9=$N458,#REF!,0)</f>
        <v>0</v>
      </c>
      <c r="HY458" s="1098">
        <f>IF(HY$9=$N458,#REF!,0)</f>
        <v>0</v>
      </c>
      <c r="HZ458" s="1098">
        <f>IF(HZ$9=$N458,#REF!,0)</f>
        <v>0</v>
      </c>
      <c r="IA458" s="1098">
        <f>IF(IA$9=$N458,#REF!,0)</f>
        <v>0</v>
      </c>
      <c r="IB458" s="1098">
        <f>IF(IB$9=$N458,#REF!,0)</f>
        <v>0</v>
      </c>
      <c r="IC458" s="1098">
        <f>IF(IC$9=$N458,#REF!,0)</f>
        <v>0</v>
      </c>
      <c r="ID458" s="1098">
        <f>IF(ID$9=$N458,#REF!,0)</f>
        <v>0</v>
      </c>
      <c r="IE458" s="1098">
        <f>IF(IE$9=$N458,#REF!,0)</f>
        <v>0</v>
      </c>
      <c r="IF458" s="1098">
        <f>IF(IF$9=$N458,#REF!,0)</f>
        <v>0</v>
      </c>
      <c r="IG458" s="1098">
        <f>IF(IG$9=$N458,#REF!,0)</f>
        <v>0</v>
      </c>
      <c r="IH458" s="1098">
        <f>IF(IH$9=$N458,#REF!,0)</f>
        <v>0</v>
      </c>
      <c r="II458" s="1098">
        <f>IF(II$9=$N458,#REF!,0)</f>
        <v>0</v>
      </c>
      <c r="IJ458" s="1098">
        <f>IF(IJ$9=$N458,#REF!,0)</f>
        <v>0</v>
      </c>
      <c r="IK458" s="1098">
        <f>IF(IK$9=$N458,#REF!,0)</f>
        <v>0</v>
      </c>
      <c r="IL458" s="1098">
        <f>IF(IL$9=$N458,#REF!,0)</f>
        <v>0</v>
      </c>
      <c r="IM458" s="1098">
        <f>IF(IM$9=$N458,#REF!,0)</f>
        <v>0</v>
      </c>
      <c r="IN458" s="1098">
        <f>IF(IN$9=$N458,#REF!,0)</f>
        <v>0</v>
      </c>
      <c r="IO458" s="1098">
        <f>IF(IO$9=$N458,#REF!,0)</f>
        <v>0</v>
      </c>
      <c r="IP458" s="1098">
        <f>IF(IP$9=$N458,#REF!,0)</f>
        <v>0</v>
      </c>
      <c r="IQ458" s="1098">
        <f>IF(IQ$9=$N458,#REF!,0)</f>
        <v>0</v>
      </c>
      <c r="IR458" s="1098">
        <f>IF(IR$9=$N458,#REF!,0)</f>
        <v>0</v>
      </c>
      <c r="IS458" s="1098">
        <f>IF(IS$9=$N458,#REF!,0)</f>
        <v>0</v>
      </c>
      <c r="IT458" s="1098">
        <f>IF(IT$9=$N458,#REF!,0)</f>
        <v>0</v>
      </c>
      <c r="IU458" s="1098">
        <f>IF(IU$9=$N458,#REF!,0)</f>
        <v>0</v>
      </c>
      <c r="IV458" s="1098">
        <f>IF(IV$9=$N458,#REF!,0)</f>
        <v>0</v>
      </c>
      <c r="IW458" s="1098">
        <f>IF(IW$9=$N458,#REF!,0)</f>
        <v>0</v>
      </c>
      <c r="IX458" s="1098">
        <f>IF(IX$9=$N458,#REF!,0)</f>
        <v>0</v>
      </c>
      <c r="IY458" s="1098">
        <f>IF(IY$9=$N458,#REF!,0)</f>
        <v>0</v>
      </c>
      <c r="IZ458" s="1098">
        <f>IF(IZ$9=$N458,#REF!,0)</f>
        <v>0</v>
      </c>
      <c r="JA458" s="1098">
        <f>IF(JA$9=$N458,#REF!,0)</f>
        <v>0</v>
      </c>
      <c r="JB458" s="1098">
        <f>IF(JB$9=$N458,#REF!,0)</f>
        <v>0</v>
      </c>
      <c r="JC458" s="1098">
        <f>IF(JC$9=$N458,#REF!,0)</f>
        <v>0</v>
      </c>
      <c r="JD458" s="1098">
        <f>IF(JD$9=$N458,#REF!,0)</f>
        <v>0</v>
      </c>
      <c r="JE458" s="1098">
        <f>IF(JE$9=$N458,#REF!,0)</f>
        <v>0</v>
      </c>
      <c r="JF458" s="1098">
        <f>IF(JF$9=$N458,#REF!,0)</f>
        <v>0</v>
      </c>
      <c r="JG458" s="1098">
        <f>IF(JG$9=$N458,#REF!,0)</f>
        <v>0</v>
      </c>
      <c r="JH458" s="1098">
        <f>IF(JH$9=$N458,#REF!,0)</f>
        <v>0</v>
      </c>
      <c r="JI458" s="1098">
        <f>IF(JI$9=$N458,#REF!,0)</f>
        <v>0</v>
      </c>
      <c r="JJ458" s="1098">
        <f>IF(JJ$9=$N458,#REF!,0)</f>
        <v>0</v>
      </c>
      <c r="JK458" s="1098">
        <f>IF(JK$9=$N458,#REF!,0)</f>
        <v>0</v>
      </c>
      <c r="JL458" s="1098">
        <f>IF(JL$9=$N458,#REF!,0)</f>
        <v>0</v>
      </c>
      <c r="JM458" s="1098">
        <f>IF(JM$9=$N458,#REF!,0)</f>
        <v>0</v>
      </c>
      <c r="JN458" s="1098">
        <f>IF(JN$9=$N458,#REF!,0)</f>
        <v>0</v>
      </c>
      <c r="JO458" s="1098">
        <f>IF(JO$9=$N458,#REF!,0)</f>
        <v>0</v>
      </c>
      <c r="JP458" s="1098">
        <f>IF(JP$9=$N458,#REF!,0)</f>
        <v>0</v>
      </c>
      <c r="JQ458" s="1098">
        <f>IF(JQ$9=$N458,#REF!,0)</f>
        <v>0</v>
      </c>
      <c r="JR458" s="1098">
        <f>IF(JR$9=$N458,#REF!,0)</f>
        <v>0</v>
      </c>
      <c r="JS458" s="1098">
        <f>IF(JS$9=$N458,#REF!,0)</f>
        <v>0</v>
      </c>
      <c r="JT458" s="1098">
        <f>IF(JT$9=$N458,#REF!,0)</f>
        <v>0</v>
      </c>
      <c r="JU458" s="1098">
        <f>IF(JU$9=$N458,#REF!,0)</f>
        <v>0</v>
      </c>
      <c r="JV458" s="1098">
        <f>IF(JV$9=$N458,#REF!,0)</f>
        <v>0</v>
      </c>
      <c r="JW458" s="1098">
        <f>IF(JW$9=$N458,#REF!,0)</f>
        <v>0</v>
      </c>
      <c r="JX458" s="681"/>
      <c r="JY458" s="713"/>
      <c r="JZ458" s="681">
        <f t="shared" si="1374"/>
        <v>0</v>
      </c>
      <c r="KA458" s="681">
        <f t="shared" si="1374"/>
        <v>0</v>
      </c>
      <c r="KB458" s="681">
        <f t="shared" si="1374"/>
        <v>0</v>
      </c>
      <c r="KC458" s="681">
        <f t="shared" si="1374"/>
        <v>0</v>
      </c>
      <c r="KD458" s="681">
        <f t="shared" si="1374"/>
        <v>0</v>
      </c>
      <c r="KE458" s="681">
        <f t="shared" si="1374"/>
        <v>0</v>
      </c>
      <c r="KF458" s="681">
        <f t="shared" si="1374"/>
        <v>0</v>
      </c>
      <c r="KG458" s="681">
        <f t="shared" si="1374"/>
        <v>0</v>
      </c>
      <c r="KH458" s="681">
        <f t="shared" si="1374"/>
        <v>0</v>
      </c>
      <c r="KI458" s="681">
        <f t="shared" si="1374"/>
        <v>0</v>
      </c>
      <c r="KJ458" s="681">
        <f t="shared" si="1374"/>
        <v>0</v>
      </c>
      <c r="KN458" s="1098">
        <f t="shared" si="1375"/>
        <v>0</v>
      </c>
      <c r="KO458" s="1098">
        <f t="shared" si="1375"/>
        <v>0</v>
      </c>
      <c r="KP458" s="1098">
        <f t="shared" si="1375"/>
        <v>0</v>
      </c>
      <c r="KQ458" s="1098">
        <f t="shared" si="1375"/>
        <v>0</v>
      </c>
      <c r="KR458" s="1098">
        <f t="shared" si="1375"/>
        <v>90000</v>
      </c>
      <c r="KS458" s="1098">
        <f t="shared" si="1375"/>
        <v>0</v>
      </c>
      <c r="KT458" s="1098">
        <f t="shared" si="1375"/>
        <v>0</v>
      </c>
      <c r="KU458" s="1098">
        <f t="shared" si="1375"/>
        <v>0</v>
      </c>
      <c r="KV458" s="1098">
        <f t="shared" si="1375"/>
        <v>0</v>
      </c>
      <c r="KW458" s="1098">
        <f t="shared" si="1375"/>
        <v>0</v>
      </c>
      <c r="KX458" s="1098">
        <f t="shared" si="1375"/>
        <v>0</v>
      </c>
      <c r="KY458" s="1098">
        <f t="shared" si="1375"/>
        <v>0</v>
      </c>
      <c r="KZ458" s="1098">
        <f t="shared" si="1375"/>
        <v>0</v>
      </c>
      <c r="LA458" s="1098">
        <f t="shared" si="1375"/>
        <v>0</v>
      </c>
      <c r="LB458" s="1098">
        <f t="shared" si="1375"/>
        <v>0</v>
      </c>
      <c r="LC458" s="1098">
        <f t="shared" si="1375"/>
        <v>0</v>
      </c>
      <c r="LD458" s="1098">
        <f t="shared" si="1369"/>
        <v>0</v>
      </c>
      <c r="LE458" s="1098">
        <f t="shared" si="1369"/>
        <v>0</v>
      </c>
      <c r="LF458" s="1098">
        <f t="shared" si="1369"/>
        <v>0</v>
      </c>
      <c r="LG458" s="1098">
        <f t="shared" si="1369"/>
        <v>0</v>
      </c>
      <c r="LH458" s="1098">
        <f t="shared" si="1369"/>
        <v>0</v>
      </c>
      <c r="LI458" s="1098">
        <f t="shared" si="1369"/>
        <v>0</v>
      </c>
      <c r="LJ458" s="1098">
        <f t="shared" si="1369"/>
        <v>0</v>
      </c>
      <c r="LK458" s="1098">
        <f t="shared" si="1369"/>
        <v>0</v>
      </c>
      <c r="LL458" s="1098">
        <f t="shared" si="1369"/>
        <v>0</v>
      </c>
      <c r="LM458" s="1098">
        <f t="shared" si="1369"/>
        <v>0</v>
      </c>
      <c r="LN458" s="1098">
        <f t="shared" si="1369"/>
        <v>0</v>
      </c>
      <c r="LO458" s="1098">
        <f t="shared" si="1369"/>
        <v>0</v>
      </c>
      <c r="LP458" s="1098">
        <f t="shared" si="1369"/>
        <v>0</v>
      </c>
      <c r="LQ458" s="1098">
        <f t="shared" si="1369"/>
        <v>0</v>
      </c>
      <c r="LR458" s="1098">
        <f t="shared" si="1369"/>
        <v>0</v>
      </c>
      <c r="LS458" s="1098">
        <f t="shared" si="1365"/>
        <v>0</v>
      </c>
    </row>
    <row r="459" spans="1:331" s="680" customFormat="1" ht="20.100000000000001" hidden="1" customHeight="1" x14ac:dyDescent="0.35">
      <c r="A459" s="668"/>
      <c r="B459" s="871"/>
      <c r="C459" s="870"/>
      <c r="D459" s="871"/>
      <c r="E459" s="871"/>
      <c r="F459" s="871"/>
      <c r="G459" s="871"/>
      <c r="H459" s="871"/>
      <c r="I459" s="871"/>
      <c r="J459" s="871" t="s">
        <v>212</v>
      </c>
      <c r="K459" s="877"/>
      <c r="L459" s="886"/>
      <c r="M459" s="867"/>
      <c r="N459" s="867">
        <v>3221</v>
      </c>
      <c r="O459" s="920" t="s">
        <v>188</v>
      </c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562"/>
      <c r="AJ459" s="41"/>
      <c r="AK459" s="41"/>
      <c r="AL459" s="41"/>
      <c r="AM459" s="41"/>
      <c r="AN459" s="107"/>
      <c r="AO459" s="107"/>
      <c r="AP459" s="107"/>
      <c r="AQ459" s="107"/>
      <c r="AR459" s="107"/>
      <c r="AS459" s="107"/>
      <c r="AT459" s="107"/>
      <c r="AU459" s="107"/>
      <c r="AV459" s="107"/>
      <c r="AW459" s="41"/>
      <c r="AX459" s="41"/>
      <c r="AY459" s="107"/>
      <c r="AZ459" s="41"/>
      <c r="BA459" s="41"/>
      <c r="BB459" s="107"/>
      <c r="BC459" s="107"/>
      <c r="BD459" s="107"/>
      <c r="BE459" s="107"/>
      <c r="BF459" s="107"/>
      <c r="BG459" s="107">
        <v>0</v>
      </c>
      <c r="BH459" s="107">
        <v>0</v>
      </c>
      <c r="BI459" s="54">
        <f>(BJ459-BH459)</f>
        <v>0</v>
      </c>
      <c r="BJ459" s="107">
        <v>0</v>
      </c>
      <c r="BK459" s="107">
        <v>385.67</v>
      </c>
      <c r="BL459" s="54">
        <f>IFERROR(BK459/BJ459*100,)</f>
        <v>0</v>
      </c>
      <c r="BM459" s="54"/>
      <c r="BN459" s="54"/>
      <c r="BO459" s="107">
        <v>0</v>
      </c>
      <c r="BP459" s="107"/>
      <c r="BQ459" s="107"/>
      <c r="BR459" s="54">
        <f>(BS459-BO459)</f>
        <v>0</v>
      </c>
      <c r="BS459" s="107"/>
      <c r="BT459" s="107">
        <v>385.67</v>
      </c>
      <c r="BU459" s="54">
        <f>(BY459-BO459)</f>
        <v>0</v>
      </c>
      <c r="BV459" s="107"/>
      <c r="BW459" s="107"/>
      <c r="BX459" s="107"/>
      <c r="BY459" s="107">
        <v>0</v>
      </c>
      <c r="BZ459" s="107">
        <v>385.67</v>
      </c>
      <c r="CA459" s="107">
        <f>IFERROR(BZ459/BG459*100,)</f>
        <v>0</v>
      </c>
      <c r="CB459" s="107">
        <f>IFERROR(BZ459/BY459*100,)</f>
        <v>0</v>
      </c>
      <c r="CC459" s="107"/>
      <c r="CD459" s="107"/>
      <c r="CE459" s="107"/>
      <c r="CF459" s="107"/>
      <c r="CG459" s="107">
        <f>IFERROR(CF459/CE459*100,)</f>
        <v>0</v>
      </c>
      <c r="CH459" s="107">
        <f>(CI459-CE459)</f>
        <v>0</v>
      </c>
      <c r="CI459" s="107"/>
      <c r="CJ459" s="107"/>
      <c r="CK459" s="107">
        <f>IFERROR(CJ459/CI459*100,)</f>
        <v>0</v>
      </c>
      <c r="CL459" s="107">
        <f>(CM459-CI459)</f>
        <v>0</v>
      </c>
      <c r="CM459" s="107"/>
      <c r="CN459" s="107"/>
      <c r="CO459" s="107">
        <f>IFERROR(CN459/CM459*100,)</f>
        <v>0</v>
      </c>
      <c r="CP459" s="107">
        <f>(CQ459-CM459)</f>
        <v>0</v>
      </c>
      <c r="CQ459" s="107"/>
      <c r="CR459" s="107"/>
      <c r="CS459" s="107">
        <f>IFERROR(CR459/CQ459*100,)</f>
        <v>0</v>
      </c>
      <c r="CT459" s="107">
        <f>(CU459-CQ459)</f>
        <v>0</v>
      </c>
      <c r="CU459" s="107"/>
      <c r="CV459" s="107"/>
      <c r="CW459" s="107">
        <f>IFERROR(CV459/CU459*100,)</f>
        <v>0</v>
      </c>
      <c r="CX459" s="107">
        <f>(CY459-CU459)</f>
        <v>0</v>
      </c>
      <c r="CY459" s="107"/>
      <c r="CZ459" s="859"/>
      <c r="DA459" s="859"/>
      <c r="DB459" s="107">
        <v>0</v>
      </c>
      <c r="DC459" s="859">
        <v>0</v>
      </c>
      <c r="DD459" s="859">
        <f>IFERROR(DC459/DB459*100,)</f>
        <v>0</v>
      </c>
      <c r="DE459" s="859">
        <f>IFERROR(DC459/DK459*100,)</f>
        <v>0</v>
      </c>
      <c r="DF459" s="859">
        <v>0</v>
      </c>
      <c r="DG459" s="859"/>
      <c r="DH459" s="107"/>
      <c r="DI459" s="859">
        <f>IFERROR(DH459/DG459*100,)</f>
        <v>0</v>
      </c>
      <c r="DJ459" s="107">
        <f>(DK459-DG459)</f>
        <v>0</v>
      </c>
      <c r="DK459" s="859"/>
      <c r="DL459" s="859">
        <f>IFERROR(DF459/DK459*100,)</f>
        <v>0</v>
      </c>
      <c r="DM459" s="107">
        <f>(DN459-DK459)</f>
        <v>0</v>
      </c>
      <c r="DN459" s="859"/>
      <c r="DO459" s="859"/>
      <c r="DP459" s="859">
        <f>IFERROR(DO459/DN459*100,)</f>
        <v>0</v>
      </c>
      <c r="DQ459" s="859">
        <f>(DR459-DN459)</f>
        <v>0</v>
      </c>
      <c r="DR459" s="859"/>
      <c r="DS459" s="859"/>
      <c r="DT459" s="859">
        <f t="shared" si="1366"/>
        <v>0</v>
      </c>
      <c r="DU459" s="859">
        <f>(DV459-DR459)</f>
        <v>0</v>
      </c>
      <c r="DV459" s="859"/>
      <c r="DW459" s="859"/>
      <c r="DX459" s="859"/>
      <c r="DY459" s="859"/>
      <c r="DZ459" s="859">
        <v>0</v>
      </c>
      <c r="EA459" s="859">
        <v>0</v>
      </c>
      <c r="EB459" s="859">
        <v>0</v>
      </c>
      <c r="EC459" s="859">
        <f t="shared" si="1367"/>
        <v>0</v>
      </c>
      <c r="ED459" s="859">
        <f>(EE459-EA459)</f>
        <v>0</v>
      </c>
      <c r="EE459" s="859">
        <v>0</v>
      </c>
      <c r="EF459" s="859">
        <v>0</v>
      </c>
      <c r="EG459" s="859">
        <f t="shared" si="1368"/>
        <v>0</v>
      </c>
      <c r="EH459" s="859" t="e">
        <f>(#REF!-EE459)</f>
        <v>#REF!</v>
      </c>
      <c r="EI459" s="859">
        <f>IFERROR(#REF!/DZ459*100,)</f>
        <v>0</v>
      </c>
      <c r="EJ459" s="859">
        <f>IFERROR(#REF!/#REF!*100,)</f>
        <v>0</v>
      </c>
      <c r="EK459" s="859"/>
      <c r="EL459" s="859"/>
      <c r="EM459" s="859"/>
      <c r="EN459" s="859"/>
      <c r="EO459" s="859"/>
      <c r="EP459" s="859"/>
      <c r="EQ459" s="859"/>
      <c r="ER459" s="859"/>
      <c r="ES459" s="146">
        <f t="shared" si="1269"/>
        <v>0</v>
      </c>
      <c r="EW459" s="713"/>
      <c r="EX459" s="739">
        <f>IF(EX$9=$K459,#REF!,0)</f>
        <v>0</v>
      </c>
      <c r="EY459" s="739">
        <f>IF(EY$9=$K459,#REF!,0)</f>
        <v>0</v>
      </c>
      <c r="EZ459" s="739">
        <f>IF(EZ$9=$K459,#REF!,0)</f>
        <v>0</v>
      </c>
      <c r="FA459" s="739">
        <f>IF(FA$9=$K459,#REF!,0)</f>
        <v>0</v>
      </c>
      <c r="FB459" s="739">
        <f>IF(FB$9=$K459,#REF!,0)</f>
        <v>0</v>
      </c>
      <c r="FC459" s="739">
        <f>IF(FC$9=$K459,#REF!,0)</f>
        <v>0</v>
      </c>
      <c r="FD459" s="739">
        <f>IF(FD$9=$K459,#REF!,0)</f>
        <v>0</v>
      </c>
      <c r="FE459" s="739">
        <f>IF(FE$9=$K459,#REF!,0)</f>
        <v>0</v>
      </c>
      <c r="FF459" s="739">
        <f>IF(FF$9=$K459,#REF!,0)</f>
        <v>0</v>
      </c>
      <c r="FG459" s="739">
        <f>IF(FG$9=$K459,#REF!,0)</f>
        <v>0</v>
      </c>
      <c r="FH459" s="739">
        <f>IF(FH$9=$K459,#REF!,0)</f>
        <v>0</v>
      </c>
      <c r="FI459" s="739">
        <f>IF(FI$9=$K459,#REF!,0)</f>
        <v>0</v>
      </c>
      <c r="FJ459" s="739">
        <f>IF(FJ$9=$K459,#REF!,0)</f>
        <v>0</v>
      </c>
      <c r="FK459" s="739">
        <f>IF(FK$9=$K459,#REF!,0)</f>
        <v>0</v>
      </c>
      <c r="FL459" s="739">
        <f>IF(FL$9=$K459,#REF!,0)</f>
        <v>0</v>
      </c>
      <c r="FM459" s="739">
        <f>IF(FM$9=$K459,#REF!,0)</f>
        <v>0</v>
      </c>
      <c r="FN459" s="739">
        <f>IF(FN$9=$K459,#REF!,0)</f>
        <v>0</v>
      </c>
      <c r="FO459" s="739">
        <f>IF(FO$9=$K459,#REF!,0)</f>
        <v>0</v>
      </c>
      <c r="FP459" s="739">
        <f>IF(FP$9=$K459,#REF!,0)</f>
        <v>0</v>
      </c>
      <c r="FQ459" s="739">
        <f>IF(FQ$9=$K459,#REF!,0)</f>
        <v>0</v>
      </c>
      <c r="FS459" s="1097"/>
      <c r="FT459" s="713"/>
      <c r="FU459" s="739">
        <f t="shared" si="1352"/>
        <v>0</v>
      </c>
      <c r="FV459" s="739">
        <f t="shared" si="1352"/>
        <v>0</v>
      </c>
      <c r="FW459" s="739">
        <f t="shared" si="1352"/>
        <v>0</v>
      </c>
      <c r="FX459" s="739">
        <f t="shared" si="1352"/>
        <v>0</v>
      </c>
      <c r="FY459" s="739">
        <f t="shared" si="1352"/>
        <v>0</v>
      </c>
      <c r="FZ459" s="739">
        <f t="shared" si="1352"/>
        <v>0</v>
      </c>
      <c r="GA459" s="739">
        <f t="shared" si="1352"/>
        <v>0</v>
      </c>
      <c r="GB459" s="739">
        <f t="shared" si="1352"/>
        <v>0</v>
      </c>
      <c r="GC459" s="739">
        <f t="shared" si="1352"/>
        <v>0</v>
      </c>
      <c r="GD459" s="739">
        <f t="shared" si="1352"/>
        <v>0</v>
      </c>
      <c r="GE459" s="739">
        <f t="shared" si="1353"/>
        <v>0</v>
      </c>
      <c r="GF459" s="739">
        <f t="shared" si="1353"/>
        <v>0</v>
      </c>
      <c r="GG459" s="739">
        <f t="shared" si="1353"/>
        <v>0</v>
      </c>
      <c r="GH459" s="739">
        <f t="shared" si="1353"/>
        <v>0</v>
      </c>
      <c r="GI459" s="739">
        <f t="shared" si="1353"/>
        <v>0</v>
      </c>
      <c r="GJ459" s="739">
        <f t="shared" si="1353"/>
        <v>0</v>
      </c>
      <c r="GK459" s="739">
        <f t="shared" si="1353"/>
        <v>0</v>
      </c>
      <c r="GL459" s="739">
        <f t="shared" si="1353"/>
        <v>0</v>
      </c>
      <c r="GM459" s="739">
        <f t="shared" si="1353"/>
        <v>0</v>
      </c>
      <c r="GN459" s="739">
        <f t="shared" si="1353"/>
        <v>0</v>
      </c>
      <c r="GO459" s="1097"/>
      <c r="GP459" s="713"/>
      <c r="GQ459" s="1098">
        <f>IF(GQ$9=$N459,#REF!,0)</f>
        <v>0</v>
      </c>
      <c r="GR459" s="1098">
        <f>IF(GR$9=$N459,#REF!,0)</f>
        <v>0</v>
      </c>
      <c r="GS459" s="1098">
        <f>IF(GS$9=$N459,#REF!,0)</f>
        <v>0</v>
      </c>
      <c r="GT459" s="1098">
        <f>IF(GT$9=$N459,#REF!,0)</f>
        <v>0</v>
      </c>
      <c r="GU459" s="1098">
        <f>IF(GU$9=$N459,#REF!,0)</f>
        <v>0</v>
      </c>
      <c r="GV459" s="1098">
        <f>IF(GV$9=$N459,#REF!,0)</f>
        <v>0</v>
      </c>
      <c r="GW459" s="1098">
        <f>IF(GW$9=$N459,#REF!,0)</f>
        <v>0</v>
      </c>
      <c r="GX459" s="1098">
        <f>IF(GX$9=$N459,#REF!,0)</f>
        <v>0</v>
      </c>
      <c r="GY459" s="1098">
        <f>IF(GY$9=$N459,#REF!,0)</f>
        <v>0</v>
      </c>
      <c r="GZ459" s="1098">
        <f>IF(GZ$9=$N459,#REF!,0)</f>
        <v>0</v>
      </c>
      <c r="HA459" s="1098">
        <f>IF(HA$9=$N459,#REF!,0)</f>
        <v>0</v>
      </c>
      <c r="HB459" s="1098">
        <f>IF(HB$9=$N459,#REF!,0)</f>
        <v>0</v>
      </c>
      <c r="HC459" s="1098" t="e">
        <f>IF(HC$9=$N459,#REF!,0)</f>
        <v>#REF!</v>
      </c>
      <c r="HD459" s="1098">
        <f>IF(HD$9=$N459,#REF!,0)</f>
        <v>0</v>
      </c>
      <c r="HE459" s="1098">
        <f>IF(HE$9=$N459,#REF!,0)</f>
        <v>0</v>
      </c>
      <c r="HF459" s="1098">
        <f>IF(HF$9=$N459,#REF!,0)</f>
        <v>0</v>
      </c>
      <c r="HG459" s="1098">
        <f>IF(HG$9=$N459,#REF!,0)</f>
        <v>0</v>
      </c>
      <c r="HH459" s="1098">
        <f>IF(HH$9=$N459,#REF!,0)</f>
        <v>0</v>
      </c>
      <c r="HI459" s="1098">
        <f>IF(HI$9=$N459,#REF!,0)</f>
        <v>0</v>
      </c>
      <c r="HJ459" s="1098">
        <f>IF(HJ$9=$N459,#REF!,0)</f>
        <v>0</v>
      </c>
      <c r="HK459" s="1098">
        <f>IF(HK$9=$N459,#REF!,0)</f>
        <v>0</v>
      </c>
      <c r="HL459" s="1098">
        <f>IF(HL$9=$N459,#REF!,0)</f>
        <v>0</v>
      </c>
      <c r="HM459" s="1098">
        <f>IF(HM$9=$N459,#REF!,0)</f>
        <v>0</v>
      </c>
      <c r="HN459" s="1098">
        <f>IF(HN$9=$N459,#REF!,0)</f>
        <v>0</v>
      </c>
      <c r="HO459" s="1098">
        <f>IF(HO$9=$N459,#REF!,0)</f>
        <v>0</v>
      </c>
      <c r="HP459" s="1098">
        <f>IF(HP$9=$N459,#REF!,0)</f>
        <v>0</v>
      </c>
      <c r="HQ459" s="1098">
        <f>IF(HQ$9=$N459,#REF!,0)</f>
        <v>0</v>
      </c>
      <c r="HR459" s="1098">
        <f>IF(HR$9=$N459,#REF!,0)</f>
        <v>0</v>
      </c>
      <c r="HS459" s="1098">
        <f>IF(HS$9=$N459,#REF!,0)</f>
        <v>0</v>
      </c>
      <c r="HT459" s="1098">
        <f>IF(HT$9=$N459,#REF!,0)</f>
        <v>0</v>
      </c>
      <c r="HU459" s="1098">
        <f>IF(HU$9=$N459,#REF!,0)</f>
        <v>0</v>
      </c>
      <c r="HV459" s="1098">
        <f>IF(HV$9=$N459,#REF!,0)</f>
        <v>0</v>
      </c>
      <c r="HW459" s="1098">
        <f>IF(HW$9=$N459,#REF!,0)</f>
        <v>0</v>
      </c>
      <c r="HX459" s="1098">
        <f>IF(HX$9=$N459,#REF!,0)</f>
        <v>0</v>
      </c>
      <c r="HY459" s="1098">
        <f>IF(HY$9=$N459,#REF!,0)</f>
        <v>0</v>
      </c>
      <c r="HZ459" s="1098">
        <f>IF(HZ$9=$N459,#REF!,0)</f>
        <v>0</v>
      </c>
      <c r="IA459" s="1098">
        <f>IF(IA$9=$N459,#REF!,0)</f>
        <v>0</v>
      </c>
      <c r="IB459" s="1098">
        <f>IF(IB$9=$N459,#REF!,0)</f>
        <v>0</v>
      </c>
      <c r="IC459" s="1098">
        <f>IF(IC$9=$N459,#REF!,0)</f>
        <v>0</v>
      </c>
      <c r="ID459" s="1098">
        <f>IF(ID$9=$N459,#REF!,0)</f>
        <v>0</v>
      </c>
      <c r="IE459" s="1098">
        <f>IF(IE$9=$N459,#REF!,0)</f>
        <v>0</v>
      </c>
      <c r="IF459" s="1098">
        <f>IF(IF$9=$N459,#REF!,0)</f>
        <v>0</v>
      </c>
      <c r="IG459" s="1098">
        <f>IF(IG$9=$N459,#REF!,0)</f>
        <v>0</v>
      </c>
      <c r="IH459" s="1098">
        <f>IF(IH$9=$N459,#REF!,0)</f>
        <v>0</v>
      </c>
      <c r="II459" s="1098">
        <f>IF(II$9=$N459,#REF!,0)</f>
        <v>0</v>
      </c>
      <c r="IJ459" s="1098">
        <f>IF(IJ$9=$N459,#REF!,0)</f>
        <v>0</v>
      </c>
      <c r="IK459" s="1098">
        <f>IF(IK$9=$N459,#REF!,0)</f>
        <v>0</v>
      </c>
      <c r="IL459" s="1098">
        <f>IF(IL$9=$N459,#REF!,0)</f>
        <v>0</v>
      </c>
      <c r="IM459" s="1098">
        <f>IF(IM$9=$N459,#REF!,0)</f>
        <v>0</v>
      </c>
      <c r="IN459" s="1098">
        <f>IF(IN$9=$N459,#REF!,0)</f>
        <v>0</v>
      </c>
      <c r="IO459" s="1098">
        <f>IF(IO$9=$N459,#REF!,0)</f>
        <v>0</v>
      </c>
      <c r="IP459" s="1098">
        <f>IF(IP$9=$N459,#REF!,0)</f>
        <v>0</v>
      </c>
      <c r="IQ459" s="1098">
        <f>IF(IQ$9=$N459,#REF!,0)</f>
        <v>0</v>
      </c>
      <c r="IR459" s="1098">
        <f>IF(IR$9=$N459,#REF!,0)</f>
        <v>0</v>
      </c>
      <c r="IS459" s="1098">
        <f>IF(IS$9=$N459,#REF!,0)</f>
        <v>0</v>
      </c>
      <c r="IT459" s="1098">
        <f>IF(IT$9=$N459,#REF!,0)</f>
        <v>0</v>
      </c>
      <c r="IU459" s="1098">
        <f>IF(IU$9=$N459,#REF!,0)</f>
        <v>0</v>
      </c>
      <c r="IV459" s="1098">
        <f>IF(IV$9=$N459,#REF!,0)</f>
        <v>0</v>
      </c>
      <c r="IW459" s="1098">
        <f>IF(IW$9=$N459,#REF!,0)</f>
        <v>0</v>
      </c>
      <c r="IX459" s="1098">
        <f>IF(IX$9=$N459,#REF!,0)</f>
        <v>0</v>
      </c>
      <c r="IY459" s="1098">
        <f>IF(IY$9=$N459,#REF!,0)</f>
        <v>0</v>
      </c>
      <c r="IZ459" s="1098">
        <f>IF(IZ$9=$N459,#REF!,0)</f>
        <v>0</v>
      </c>
      <c r="JA459" s="1098">
        <f>IF(JA$9=$N459,#REF!,0)</f>
        <v>0</v>
      </c>
      <c r="JB459" s="1098">
        <f>IF(JB$9=$N459,#REF!,0)</f>
        <v>0</v>
      </c>
      <c r="JC459" s="1098">
        <f>IF(JC$9=$N459,#REF!,0)</f>
        <v>0</v>
      </c>
      <c r="JD459" s="1098">
        <f>IF(JD$9=$N459,#REF!,0)</f>
        <v>0</v>
      </c>
      <c r="JE459" s="1098">
        <f>IF(JE$9=$N459,#REF!,0)</f>
        <v>0</v>
      </c>
      <c r="JF459" s="1098">
        <f>IF(JF$9=$N459,#REF!,0)</f>
        <v>0</v>
      </c>
      <c r="JG459" s="1098">
        <f>IF(JG$9=$N459,#REF!,0)</f>
        <v>0</v>
      </c>
      <c r="JH459" s="1098">
        <f>IF(JH$9=$N459,#REF!,0)</f>
        <v>0</v>
      </c>
      <c r="JI459" s="1098">
        <f>IF(JI$9=$N459,#REF!,0)</f>
        <v>0</v>
      </c>
      <c r="JJ459" s="1098">
        <f>IF(JJ$9=$N459,#REF!,0)</f>
        <v>0</v>
      </c>
      <c r="JK459" s="1098">
        <f>IF(JK$9=$N459,#REF!,0)</f>
        <v>0</v>
      </c>
      <c r="JL459" s="1098">
        <f>IF(JL$9=$N459,#REF!,0)</f>
        <v>0</v>
      </c>
      <c r="JM459" s="1098">
        <f>IF(JM$9=$N459,#REF!,0)</f>
        <v>0</v>
      </c>
      <c r="JN459" s="1098">
        <f>IF(JN$9=$N459,#REF!,0)</f>
        <v>0</v>
      </c>
      <c r="JO459" s="1098">
        <f>IF(JO$9=$N459,#REF!,0)</f>
        <v>0</v>
      </c>
      <c r="JP459" s="1098">
        <f>IF(JP$9=$N459,#REF!,0)</f>
        <v>0</v>
      </c>
      <c r="JQ459" s="1098">
        <f>IF(JQ$9=$N459,#REF!,0)</f>
        <v>0</v>
      </c>
      <c r="JR459" s="1098">
        <f>IF(JR$9=$N459,#REF!,0)</f>
        <v>0</v>
      </c>
      <c r="JS459" s="1098">
        <f>IF(JS$9=$N459,#REF!,0)</f>
        <v>0</v>
      </c>
      <c r="JT459" s="1098">
        <f>IF(JT$9=$N459,#REF!,0)</f>
        <v>0</v>
      </c>
      <c r="JU459" s="1098">
        <f>IF(JU$9=$N459,#REF!,0)</f>
        <v>0</v>
      </c>
      <c r="JV459" s="1098">
        <f>IF(JV$9=$N459,#REF!,0)</f>
        <v>0</v>
      </c>
      <c r="JW459" s="1098">
        <f>IF(JW$9=$N459,#REF!,0)</f>
        <v>0</v>
      </c>
      <c r="JX459" s="681"/>
      <c r="JY459" s="713"/>
      <c r="JZ459" s="681">
        <f t="shared" si="1374"/>
        <v>0</v>
      </c>
      <c r="KA459" s="681">
        <f t="shared" si="1374"/>
        <v>0</v>
      </c>
      <c r="KB459" s="681">
        <f t="shared" si="1374"/>
        <v>0</v>
      </c>
      <c r="KC459" s="681">
        <f t="shared" si="1374"/>
        <v>0</v>
      </c>
      <c r="KD459" s="681">
        <f t="shared" si="1374"/>
        <v>0</v>
      </c>
      <c r="KE459" s="681">
        <f t="shared" si="1374"/>
        <v>0</v>
      </c>
      <c r="KF459" s="681">
        <f t="shared" si="1374"/>
        <v>0</v>
      </c>
      <c r="KG459" s="681">
        <f t="shared" si="1374"/>
        <v>0</v>
      </c>
      <c r="KH459" s="681">
        <f t="shared" si="1374"/>
        <v>0</v>
      </c>
      <c r="KI459" s="681">
        <f t="shared" si="1374"/>
        <v>0</v>
      </c>
      <c r="KJ459" s="681">
        <f t="shared" si="1374"/>
        <v>0</v>
      </c>
      <c r="KN459" s="1098">
        <f t="shared" si="1375"/>
        <v>0</v>
      </c>
      <c r="KO459" s="1098">
        <f t="shared" si="1375"/>
        <v>0</v>
      </c>
      <c r="KP459" s="1098">
        <f t="shared" si="1375"/>
        <v>0</v>
      </c>
      <c r="KQ459" s="1098">
        <f t="shared" si="1375"/>
        <v>0</v>
      </c>
      <c r="KR459" s="1098">
        <f t="shared" si="1375"/>
        <v>0</v>
      </c>
      <c r="KS459" s="1098">
        <f t="shared" si="1375"/>
        <v>0</v>
      </c>
      <c r="KT459" s="1098">
        <f t="shared" si="1375"/>
        <v>0</v>
      </c>
      <c r="KU459" s="1098">
        <f t="shared" si="1375"/>
        <v>0</v>
      </c>
      <c r="KV459" s="1098">
        <f t="shared" si="1375"/>
        <v>0</v>
      </c>
      <c r="KW459" s="1098">
        <f t="shared" si="1375"/>
        <v>0</v>
      </c>
      <c r="KX459" s="1098">
        <f t="shared" si="1375"/>
        <v>0</v>
      </c>
      <c r="KY459" s="1098">
        <f t="shared" si="1375"/>
        <v>0</v>
      </c>
      <c r="KZ459" s="1098">
        <f t="shared" si="1375"/>
        <v>0</v>
      </c>
      <c r="LA459" s="1098">
        <f t="shared" si="1375"/>
        <v>0</v>
      </c>
      <c r="LB459" s="1098">
        <f t="shared" si="1375"/>
        <v>0</v>
      </c>
      <c r="LC459" s="1098">
        <f t="shared" si="1375"/>
        <v>0</v>
      </c>
      <c r="LD459" s="1098">
        <f t="shared" si="1369"/>
        <v>0</v>
      </c>
      <c r="LE459" s="1098">
        <f t="shared" si="1369"/>
        <v>0</v>
      </c>
      <c r="LF459" s="1098">
        <f t="shared" si="1369"/>
        <v>0</v>
      </c>
      <c r="LG459" s="1098">
        <f t="shared" si="1369"/>
        <v>0</v>
      </c>
      <c r="LH459" s="1098">
        <f t="shared" si="1369"/>
        <v>0</v>
      </c>
      <c r="LI459" s="1098">
        <f t="shared" si="1369"/>
        <v>0</v>
      </c>
      <c r="LJ459" s="1098">
        <f t="shared" si="1369"/>
        <v>0</v>
      </c>
      <c r="LK459" s="1098">
        <f t="shared" si="1369"/>
        <v>0</v>
      </c>
      <c r="LL459" s="1098">
        <f t="shared" si="1369"/>
        <v>0</v>
      </c>
      <c r="LM459" s="1098">
        <f t="shared" si="1369"/>
        <v>0</v>
      </c>
      <c r="LN459" s="1098">
        <f t="shared" si="1369"/>
        <v>0</v>
      </c>
      <c r="LO459" s="1098">
        <f t="shared" si="1369"/>
        <v>0</v>
      </c>
      <c r="LP459" s="1098">
        <f t="shared" si="1369"/>
        <v>0</v>
      </c>
      <c r="LQ459" s="1098">
        <f t="shared" si="1369"/>
        <v>0</v>
      </c>
      <c r="LR459" s="1098">
        <f t="shared" si="1369"/>
        <v>0</v>
      </c>
      <c r="LS459" s="1098">
        <f t="shared" si="1365"/>
        <v>0</v>
      </c>
    </row>
    <row r="460" spans="1:331" s="680" customFormat="1" ht="20.100000000000001" customHeight="1" x14ac:dyDescent="0.35">
      <c r="A460" s="685"/>
      <c r="B460" s="872"/>
      <c r="C460" s="1223"/>
      <c r="D460" s="872"/>
      <c r="E460" s="872"/>
      <c r="F460" s="872"/>
      <c r="G460" s="872"/>
      <c r="H460" s="872"/>
      <c r="I460" s="872"/>
      <c r="J460" s="872" t="s">
        <v>212</v>
      </c>
      <c r="K460" s="873"/>
      <c r="L460" s="1380"/>
      <c r="M460" s="874"/>
      <c r="N460" s="883">
        <v>3222</v>
      </c>
      <c r="O460" s="903" t="s">
        <v>574</v>
      </c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622"/>
      <c r="AJ460" s="35"/>
      <c r="AK460" s="35"/>
      <c r="AL460" s="35"/>
      <c r="AM460" s="35"/>
      <c r="AN460" s="38"/>
      <c r="AO460" s="38"/>
      <c r="AP460" s="38"/>
      <c r="AQ460" s="38"/>
      <c r="AR460" s="113">
        <v>0</v>
      </c>
      <c r="AS460" s="38"/>
      <c r="AT460" s="38"/>
      <c r="AU460" s="38"/>
      <c r="AV460" s="113">
        <v>0</v>
      </c>
      <c r="AW460" s="113"/>
      <c r="AX460" s="113"/>
      <c r="AY460" s="38">
        <f>(BB460-AV460)</f>
        <v>0</v>
      </c>
      <c r="AZ460" s="48"/>
      <c r="BA460" s="48"/>
      <c r="BB460" s="113">
        <v>0</v>
      </c>
      <c r="BC460" s="113">
        <v>0</v>
      </c>
      <c r="BD460" s="113">
        <v>110509.8</v>
      </c>
      <c r="BE460" s="113">
        <v>0</v>
      </c>
      <c r="BF460" s="113">
        <v>30000</v>
      </c>
      <c r="BG460" s="113">
        <v>24147.01</v>
      </c>
      <c r="BH460" s="113">
        <v>58000</v>
      </c>
      <c r="BI460" s="38">
        <f>(BJ460-BH460)</f>
        <v>-19123.82</v>
      </c>
      <c r="BJ460" s="113">
        <v>38876.18</v>
      </c>
      <c r="BK460" s="113">
        <v>28688.67</v>
      </c>
      <c r="BL460" s="38">
        <f>IFERROR(BK460/BJ460*100,)</f>
        <v>73.794981914375327</v>
      </c>
      <c r="BM460" s="38"/>
      <c r="BN460" s="38"/>
      <c r="BO460" s="113">
        <v>59400</v>
      </c>
      <c r="BP460" s="113"/>
      <c r="BQ460" s="113"/>
      <c r="BR460" s="38">
        <f>(BS460-BO460)</f>
        <v>-20737.199999999997</v>
      </c>
      <c r="BS460" s="113">
        <v>38662.800000000003</v>
      </c>
      <c r="BT460" s="113">
        <v>34399.35</v>
      </c>
      <c r="BU460" s="38">
        <f>(BY460-BO460)</f>
        <v>-5100</v>
      </c>
      <c r="BV460" s="113">
        <v>38662.800000000003</v>
      </c>
      <c r="BW460" s="113"/>
      <c r="BX460" s="113"/>
      <c r="BY460" s="113">
        <v>54300</v>
      </c>
      <c r="BZ460" s="113">
        <v>53117.69</v>
      </c>
      <c r="CA460" s="113">
        <f>IFERROR(BZ460/BG460*100,)</f>
        <v>219.97626207137034</v>
      </c>
      <c r="CB460" s="113">
        <f>IFERROR(BZ460/BY460*100,)</f>
        <v>97.822633517495404</v>
      </c>
      <c r="CC460" s="113"/>
      <c r="CD460" s="113"/>
      <c r="CE460" s="113">
        <v>38662.800000000003</v>
      </c>
      <c r="CF460" s="113">
        <v>4102.5</v>
      </c>
      <c r="CG460" s="113">
        <f>IFERROR(CF460/CE460*100,)</f>
        <v>10.610974890592505</v>
      </c>
      <c r="CH460" s="113">
        <f>(CI460-CE460)</f>
        <v>7037.1999999999971</v>
      </c>
      <c r="CI460" s="113">
        <v>45700</v>
      </c>
      <c r="CJ460" s="113"/>
      <c r="CK460" s="113">
        <f>IFERROR(CJ460/CI460*100,)</f>
        <v>0</v>
      </c>
      <c r="CL460" s="113">
        <f>(CM460-CI460)</f>
        <v>0</v>
      </c>
      <c r="CM460" s="113">
        <v>45700</v>
      </c>
      <c r="CN460" s="113"/>
      <c r="CO460" s="113">
        <f>IFERROR(CN460/CM460*100,)</f>
        <v>0</v>
      </c>
      <c r="CP460" s="113">
        <f>(CQ460-CM460)</f>
        <v>0</v>
      </c>
      <c r="CQ460" s="113">
        <v>45700</v>
      </c>
      <c r="CR460" s="113">
        <v>28739.38</v>
      </c>
      <c r="CS460" s="113">
        <f>IFERROR(CR460/CQ460*100,)</f>
        <v>62.887045951859953</v>
      </c>
      <c r="CT460" s="113">
        <f>(CU460-CQ460)</f>
        <v>21365</v>
      </c>
      <c r="CU460" s="113">
        <v>67065</v>
      </c>
      <c r="CV460" s="113">
        <v>28739.38</v>
      </c>
      <c r="CW460" s="113">
        <f>IFERROR(CV460/CU460*100,)</f>
        <v>42.853023186460895</v>
      </c>
      <c r="CX460" s="113">
        <f>(CY460-CU460)</f>
        <v>0</v>
      </c>
      <c r="CY460" s="113">
        <v>67065</v>
      </c>
      <c r="CZ460" s="861"/>
      <c r="DA460" s="861"/>
      <c r="DB460" s="113">
        <v>25632.42</v>
      </c>
      <c r="DC460" s="861">
        <v>58853.58</v>
      </c>
      <c r="DD460" s="861">
        <f>IFERROR(DC460/DB460*100,)</f>
        <v>229.60602237322894</v>
      </c>
      <c r="DE460" s="861">
        <f>IFERROR(DC460/DK460*100,)</f>
        <v>69.98047562425684</v>
      </c>
      <c r="DF460" s="861">
        <v>67065</v>
      </c>
      <c r="DG460" s="861">
        <v>58225</v>
      </c>
      <c r="DH460" s="113">
        <v>21587.85</v>
      </c>
      <c r="DI460" s="861">
        <f>IFERROR(DH460/DG460*100,)</f>
        <v>37.076599398883637</v>
      </c>
      <c r="DJ460" s="113">
        <f>(DK460-DG460)</f>
        <v>25875</v>
      </c>
      <c r="DK460" s="861">
        <v>84100</v>
      </c>
      <c r="DL460" s="861">
        <f>IFERROR(DF460/DK460*100,)</f>
        <v>79.744351961950059</v>
      </c>
      <c r="DM460" s="113">
        <f>(DN460-DK460)</f>
        <v>0</v>
      </c>
      <c r="DN460" s="861">
        <v>84100</v>
      </c>
      <c r="DO460" s="861">
        <v>58853.58</v>
      </c>
      <c r="DP460" s="861">
        <f>IFERROR(DO460/DN460*100,)</f>
        <v>69.98047562425684</v>
      </c>
      <c r="DQ460" s="861">
        <f>(DR460-DN460)</f>
        <v>15000</v>
      </c>
      <c r="DR460" s="861">
        <v>99100</v>
      </c>
      <c r="DS460" s="861">
        <v>73727.33</v>
      </c>
      <c r="DT460" s="861">
        <f t="shared" si="1366"/>
        <v>74.396902119071655</v>
      </c>
      <c r="DU460" s="861">
        <f>(DV460-DR460)</f>
        <v>-9100</v>
      </c>
      <c r="DV460" s="861">
        <v>90000</v>
      </c>
      <c r="DW460" s="861">
        <v>81000</v>
      </c>
      <c r="DX460" s="861"/>
      <c r="DY460" s="861"/>
      <c r="DZ460" s="861">
        <v>58853.58</v>
      </c>
      <c r="EA460" s="861">
        <v>81000</v>
      </c>
      <c r="EB460" s="861">
        <v>8810.7999999999993</v>
      </c>
      <c r="EC460" s="861">
        <f t="shared" si="1367"/>
        <v>10.87753086419753</v>
      </c>
      <c r="ED460" s="861">
        <f>(EE460-EA460)</f>
        <v>-14000</v>
      </c>
      <c r="EE460" s="861">
        <v>67000</v>
      </c>
      <c r="EF460" s="861">
        <v>0</v>
      </c>
      <c r="EG460" s="861">
        <f t="shared" si="1368"/>
        <v>0</v>
      </c>
      <c r="EH460" s="861" t="e">
        <f>(#REF!-EE460)</f>
        <v>#REF!</v>
      </c>
      <c r="EI460" s="861">
        <f>IFERROR(#REF!/DZ460*100,)</f>
        <v>0</v>
      </c>
      <c r="EJ460" s="861">
        <f>IFERROR(#REF!/#REF!*100,)</f>
        <v>0</v>
      </c>
      <c r="EK460" s="861">
        <v>80000</v>
      </c>
      <c r="EL460" s="861"/>
      <c r="EM460" s="861"/>
      <c r="EN460" s="150"/>
      <c r="EO460" s="150"/>
      <c r="EP460" s="150"/>
      <c r="EQ460" s="150"/>
      <c r="ER460" s="150"/>
      <c r="ES460" s="146">
        <f t="shared" si="1269"/>
        <v>0</v>
      </c>
      <c r="EW460" s="713"/>
      <c r="EX460" s="739">
        <f>IF(EX$9=$K460,#REF!,0)</f>
        <v>0</v>
      </c>
      <c r="EY460" s="739">
        <f>IF(EY$9=$K460,#REF!,0)</f>
        <v>0</v>
      </c>
      <c r="EZ460" s="739">
        <f>IF(EZ$9=$K460,#REF!,0)</f>
        <v>0</v>
      </c>
      <c r="FA460" s="739">
        <f>IF(FA$9=$K460,#REF!,0)</f>
        <v>0</v>
      </c>
      <c r="FB460" s="739">
        <f>IF(FB$9=$K460,#REF!,0)</f>
        <v>0</v>
      </c>
      <c r="FC460" s="739">
        <f>IF(FC$9=$K460,#REF!,0)</f>
        <v>0</v>
      </c>
      <c r="FD460" s="739">
        <f>IF(FD$9=$K460,#REF!,0)</f>
        <v>0</v>
      </c>
      <c r="FE460" s="739">
        <f>IF(FE$9=$K460,#REF!,0)</f>
        <v>0</v>
      </c>
      <c r="FF460" s="739">
        <f>IF(FF$9=$K460,#REF!,0)</f>
        <v>0</v>
      </c>
      <c r="FG460" s="739">
        <f>IF(FG$9=$K460,#REF!,0)</f>
        <v>0</v>
      </c>
      <c r="FH460" s="739">
        <f>IF(FH$9=$K460,#REF!,0)</f>
        <v>0</v>
      </c>
      <c r="FI460" s="739">
        <f>IF(FI$9=$K460,#REF!,0)</f>
        <v>0</v>
      </c>
      <c r="FJ460" s="739">
        <f>IF(FJ$9=$K460,#REF!,0)</f>
        <v>0</v>
      </c>
      <c r="FK460" s="739">
        <f>IF(FK$9=$K460,#REF!,0)</f>
        <v>0</v>
      </c>
      <c r="FL460" s="739">
        <f>IF(FL$9=$K460,#REF!,0)</f>
        <v>0</v>
      </c>
      <c r="FM460" s="739">
        <f>IF(FM$9=$K460,#REF!,0)</f>
        <v>0</v>
      </c>
      <c r="FN460" s="739">
        <f>IF(FN$9=$K460,#REF!,0)</f>
        <v>0</v>
      </c>
      <c r="FO460" s="739">
        <f>IF(FO$9=$K460,#REF!,0)</f>
        <v>0</v>
      </c>
      <c r="FP460" s="739">
        <f>IF(FP$9=$K460,#REF!,0)</f>
        <v>0</v>
      </c>
      <c r="FQ460" s="739">
        <f>IF(FQ$9=$K460,#REF!,0)</f>
        <v>0</v>
      </c>
      <c r="FS460" s="1097"/>
      <c r="FT460" s="713"/>
      <c r="FU460" s="739">
        <f t="shared" si="1352"/>
        <v>0</v>
      </c>
      <c r="FV460" s="739">
        <f t="shared" si="1352"/>
        <v>0</v>
      </c>
      <c r="FW460" s="739">
        <f t="shared" si="1352"/>
        <v>0</v>
      </c>
      <c r="FX460" s="739">
        <f t="shared" si="1352"/>
        <v>0</v>
      </c>
      <c r="FY460" s="739">
        <f t="shared" si="1352"/>
        <v>0</v>
      </c>
      <c r="FZ460" s="739">
        <f t="shared" si="1352"/>
        <v>0</v>
      </c>
      <c r="GA460" s="739">
        <f t="shared" si="1352"/>
        <v>0</v>
      </c>
      <c r="GB460" s="739">
        <f t="shared" si="1352"/>
        <v>0</v>
      </c>
      <c r="GC460" s="739">
        <f t="shared" si="1352"/>
        <v>0</v>
      </c>
      <c r="GD460" s="739">
        <f t="shared" si="1352"/>
        <v>0</v>
      </c>
      <c r="GE460" s="739">
        <f t="shared" si="1353"/>
        <v>0</v>
      </c>
      <c r="GF460" s="739">
        <f t="shared" si="1353"/>
        <v>0</v>
      </c>
      <c r="GG460" s="739">
        <f t="shared" si="1353"/>
        <v>0</v>
      </c>
      <c r="GH460" s="739">
        <f t="shared" si="1353"/>
        <v>0</v>
      </c>
      <c r="GI460" s="739">
        <f t="shared" si="1353"/>
        <v>0</v>
      </c>
      <c r="GJ460" s="739">
        <f t="shared" si="1353"/>
        <v>0</v>
      </c>
      <c r="GK460" s="739">
        <f t="shared" si="1353"/>
        <v>0</v>
      </c>
      <c r="GL460" s="739">
        <f t="shared" si="1353"/>
        <v>0</v>
      </c>
      <c r="GM460" s="739">
        <f t="shared" si="1353"/>
        <v>0</v>
      </c>
      <c r="GN460" s="739">
        <f t="shared" si="1353"/>
        <v>0</v>
      </c>
      <c r="GO460" s="1097"/>
      <c r="GP460" s="713"/>
      <c r="GQ460" s="1098">
        <f>IF(GQ$9=$N460,#REF!,0)</f>
        <v>0</v>
      </c>
      <c r="GR460" s="1098">
        <f>IF(GR$9=$N460,#REF!,0)</f>
        <v>0</v>
      </c>
      <c r="GS460" s="1098">
        <f>IF(GS$9=$N460,#REF!,0)</f>
        <v>0</v>
      </c>
      <c r="GT460" s="1098">
        <f>IF(GT$9=$N460,#REF!,0)</f>
        <v>0</v>
      </c>
      <c r="GU460" s="1098">
        <f>IF(GU$9=$N460,#REF!,0)</f>
        <v>0</v>
      </c>
      <c r="GV460" s="1098">
        <f>IF(GV$9=$N460,#REF!,0)</f>
        <v>0</v>
      </c>
      <c r="GW460" s="1098">
        <f>IF(GW$9=$N460,#REF!,0)</f>
        <v>0</v>
      </c>
      <c r="GX460" s="1098">
        <f>IF(GX$9=$N460,#REF!,0)</f>
        <v>0</v>
      </c>
      <c r="GY460" s="1098">
        <f>IF(GY$9=$N460,#REF!,0)</f>
        <v>0</v>
      </c>
      <c r="GZ460" s="1098">
        <f>IF(GZ$9=$N460,#REF!,0)</f>
        <v>0</v>
      </c>
      <c r="HA460" s="1098">
        <f>IF(HA$9=$N460,#REF!,0)</f>
        <v>0</v>
      </c>
      <c r="HB460" s="1098">
        <f>IF(HB$9=$N460,#REF!,0)</f>
        <v>0</v>
      </c>
      <c r="HC460" s="1098">
        <f>IF(HC$9=$N460,#REF!,0)</f>
        <v>0</v>
      </c>
      <c r="HD460" s="1098" t="e">
        <f>IF(HD$9=$N460,#REF!,0)</f>
        <v>#REF!</v>
      </c>
      <c r="HE460" s="1098">
        <f>IF(HE$9=$N460,#REF!,0)</f>
        <v>0</v>
      </c>
      <c r="HF460" s="1098">
        <f>IF(HF$9=$N460,#REF!,0)</f>
        <v>0</v>
      </c>
      <c r="HG460" s="1098">
        <f>IF(HG$9=$N460,#REF!,0)</f>
        <v>0</v>
      </c>
      <c r="HH460" s="1098">
        <f>IF(HH$9=$N460,#REF!,0)</f>
        <v>0</v>
      </c>
      <c r="HI460" s="1098">
        <f>IF(HI$9=$N460,#REF!,0)</f>
        <v>0</v>
      </c>
      <c r="HJ460" s="1098">
        <f>IF(HJ$9=$N460,#REF!,0)</f>
        <v>0</v>
      </c>
      <c r="HK460" s="1098">
        <f>IF(HK$9=$N460,#REF!,0)</f>
        <v>0</v>
      </c>
      <c r="HL460" s="1098">
        <f>IF(HL$9=$N460,#REF!,0)</f>
        <v>0</v>
      </c>
      <c r="HM460" s="1098">
        <f>IF(HM$9=$N460,#REF!,0)</f>
        <v>0</v>
      </c>
      <c r="HN460" s="1098">
        <f>IF(HN$9=$N460,#REF!,0)</f>
        <v>0</v>
      </c>
      <c r="HO460" s="1098">
        <f>IF(HO$9=$N460,#REF!,0)</f>
        <v>0</v>
      </c>
      <c r="HP460" s="1098">
        <f>IF(HP$9=$N460,#REF!,0)</f>
        <v>0</v>
      </c>
      <c r="HQ460" s="1098">
        <f>IF(HQ$9=$N460,#REF!,0)</f>
        <v>0</v>
      </c>
      <c r="HR460" s="1098">
        <f>IF(HR$9=$N460,#REF!,0)</f>
        <v>0</v>
      </c>
      <c r="HS460" s="1098">
        <f>IF(HS$9=$N460,#REF!,0)</f>
        <v>0</v>
      </c>
      <c r="HT460" s="1098">
        <f>IF(HT$9=$N460,#REF!,0)</f>
        <v>0</v>
      </c>
      <c r="HU460" s="1098">
        <f>IF(HU$9=$N460,#REF!,0)</f>
        <v>0</v>
      </c>
      <c r="HV460" s="1098">
        <f>IF(HV$9=$N460,#REF!,0)</f>
        <v>0</v>
      </c>
      <c r="HW460" s="1098">
        <f>IF(HW$9=$N460,#REF!,0)</f>
        <v>0</v>
      </c>
      <c r="HX460" s="1098">
        <f>IF(HX$9=$N460,#REF!,0)</f>
        <v>0</v>
      </c>
      <c r="HY460" s="1098">
        <f>IF(HY$9=$N460,#REF!,0)</f>
        <v>0</v>
      </c>
      <c r="HZ460" s="1098">
        <f>IF(HZ$9=$N460,#REF!,0)</f>
        <v>0</v>
      </c>
      <c r="IA460" s="1098">
        <f>IF(IA$9=$N460,#REF!,0)</f>
        <v>0</v>
      </c>
      <c r="IB460" s="1098">
        <f>IF(IB$9=$N460,#REF!,0)</f>
        <v>0</v>
      </c>
      <c r="IC460" s="1098">
        <f>IF(IC$9=$N460,#REF!,0)</f>
        <v>0</v>
      </c>
      <c r="ID460" s="1098">
        <f>IF(ID$9=$N460,#REF!,0)</f>
        <v>0</v>
      </c>
      <c r="IE460" s="1098">
        <f>IF(IE$9=$N460,#REF!,0)</f>
        <v>0</v>
      </c>
      <c r="IF460" s="1098">
        <f>IF(IF$9=$N460,#REF!,0)</f>
        <v>0</v>
      </c>
      <c r="IG460" s="1098">
        <f>IF(IG$9=$N460,#REF!,0)</f>
        <v>0</v>
      </c>
      <c r="IH460" s="1098">
        <f>IF(IH$9=$N460,#REF!,0)</f>
        <v>0</v>
      </c>
      <c r="II460" s="1098">
        <f>IF(II$9=$N460,#REF!,0)</f>
        <v>0</v>
      </c>
      <c r="IJ460" s="1098">
        <f>IF(IJ$9=$N460,#REF!,0)</f>
        <v>0</v>
      </c>
      <c r="IK460" s="1098">
        <f>IF(IK$9=$N460,#REF!,0)</f>
        <v>0</v>
      </c>
      <c r="IL460" s="1098">
        <f>IF(IL$9=$N460,#REF!,0)</f>
        <v>0</v>
      </c>
      <c r="IM460" s="1098">
        <f>IF(IM$9=$N460,#REF!,0)</f>
        <v>0</v>
      </c>
      <c r="IN460" s="1098">
        <f>IF(IN$9=$N460,#REF!,0)</f>
        <v>0</v>
      </c>
      <c r="IO460" s="1098">
        <f>IF(IO$9=$N460,#REF!,0)</f>
        <v>0</v>
      </c>
      <c r="IP460" s="1098">
        <f>IF(IP$9=$N460,#REF!,0)</f>
        <v>0</v>
      </c>
      <c r="IQ460" s="1098">
        <f>IF(IQ$9=$N460,#REF!,0)</f>
        <v>0</v>
      </c>
      <c r="IR460" s="1098">
        <f>IF(IR$9=$N460,#REF!,0)</f>
        <v>0</v>
      </c>
      <c r="IS460" s="1098">
        <f>IF(IS$9=$N460,#REF!,0)</f>
        <v>0</v>
      </c>
      <c r="IT460" s="1098">
        <f>IF(IT$9=$N460,#REF!,0)</f>
        <v>0</v>
      </c>
      <c r="IU460" s="1098">
        <f>IF(IU$9=$N460,#REF!,0)</f>
        <v>0</v>
      </c>
      <c r="IV460" s="1098">
        <f>IF(IV$9=$N460,#REF!,0)</f>
        <v>0</v>
      </c>
      <c r="IW460" s="1098">
        <f>IF(IW$9=$N460,#REF!,0)</f>
        <v>0</v>
      </c>
      <c r="IX460" s="1098">
        <f>IF(IX$9=$N460,#REF!,0)</f>
        <v>0</v>
      </c>
      <c r="IY460" s="1098">
        <f>IF(IY$9=$N460,#REF!,0)</f>
        <v>0</v>
      </c>
      <c r="IZ460" s="1098">
        <f>IF(IZ$9=$N460,#REF!,0)</f>
        <v>0</v>
      </c>
      <c r="JA460" s="1098">
        <f>IF(JA$9=$N460,#REF!,0)</f>
        <v>0</v>
      </c>
      <c r="JB460" s="1098">
        <f>IF(JB$9=$N460,#REF!,0)</f>
        <v>0</v>
      </c>
      <c r="JC460" s="1098">
        <f>IF(JC$9=$N460,#REF!,0)</f>
        <v>0</v>
      </c>
      <c r="JD460" s="1098">
        <f>IF(JD$9=$N460,#REF!,0)</f>
        <v>0</v>
      </c>
      <c r="JE460" s="1098">
        <f>IF(JE$9=$N460,#REF!,0)</f>
        <v>0</v>
      </c>
      <c r="JF460" s="1098">
        <f>IF(JF$9=$N460,#REF!,0)</f>
        <v>0</v>
      </c>
      <c r="JG460" s="1098">
        <f>IF(JG$9=$N460,#REF!,0)</f>
        <v>0</v>
      </c>
      <c r="JH460" s="1098">
        <f>IF(JH$9=$N460,#REF!,0)</f>
        <v>0</v>
      </c>
      <c r="JI460" s="1098">
        <f>IF(JI$9=$N460,#REF!,0)</f>
        <v>0</v>
      </c>
      <c r="JJ460" s="1098">
        <f>IF(JJ$9=$N460,#REF!,0)</f>
        <v>0</v>
      </c>
      <c r="JK460" s="1098">
        <f>IF(JK$9=$N460,#REF!,0)</f>
        <v>0</v>
      </c>
      <c r="JL460" s="1098">
        <f>IF(JL$9=$N460,#REF!,0)</f>
        <v>0</v>
      </c>
      <c r="JM460" s="1098">
        <f>IF(JM$9=$N460,#REF!,0)</f>
        <v>0</v>
      </c>
      <c r="JN460" s="1098">
        <f>IF(JN$9=$N460,#REF!,0)</f>
        <v>0</v>
      </c>
      <c r="JO460" s="1098">
        <f>IF(JO$9=$N460,#REF!,0)</f>
        <v>0</v>
      </c>
      <c r="JP460" s="1098">
        <f>IF(JP$9=$N460,#REF!,0)</f>
        <v>0</v>
      </c>
      <c r="JQ460" s="1098">
        <f>IF(JQ$9=$N460,#REF!,0)</f>
        <v>0</v>
      </c>
      <c r="JR460" s="1098">
        <f>IF(JR$9=$N460,#REF!,0)</f>
        <v>0</v>
      </c>
      <c r="JS460" s="1098">
        <f>IF(JS$9=$N460,#REF!,0)</f>
        <v>0</v>
      </c>
      <c r="JT460" s="1098">
        <f>IF(JT$9=$N460,#REF!,0)</f>
        <v>0</v>
      </c>
      <c r="JU460" s="1098">
        <f>IF(JU$9=$N460,#REF!,0)</f>
        <v>0</v>
      </c>
      <c r="JV460" s="1098">
        <f>IF(JV$9=$N460,#REF!,0)</f>
        <v>0</v>
      </c>
      <c r="JW460" s="1098">
        <f>IF(JW$9=$N460,#REF!,0)</f>
        <v>0</v>
      </c>
      <c r="JX460" s="681"/>
      <c r="JY460" s="713">
        <f>SUM(JZ460:KR460)</f>
        <v>0</v>
      </c>
      <c r="JZ460" s="681">
        <f t="shared" si="1374"/>
        <v>0</v>
      </c>
      <c r="KA460" s="681">
        <f t="shared" si="1374"/>
        <v>0</v>
      </c>
      <c r="KB460" s="681">
        <f t="shared" si="1374"/>
        <v>0</v>
      </c>
      <c r="KC460" s="681">
        <f t="shared" si="1374"/>
        <v>0</v>
      </c>
      <c r="KD460" s="681">
        <f t="shared" si="1374"/>
        <v>0</v>
      </c>
      <c r="KE460" s="681">
        <f t="shared" si="1374"/>
        <v>0</v>
      </c>
      <c r="KF460" s="681">
        <f t="shared" si="1374"/>
        <v>0</v>
      </c>
      <c r="KG460" s="681">
        <f t="shared" si="1374"/>
        <v>0</v>
      </c>
      <c r="KH460" s="681">
        <f t="shared" si="1374"/>
        <v>0</v>
      </c>
      <c r="KI460" s="681">
        <f t="shared" si="1374"/>
        <v>0</v>
      </c>
      <c r="KJ460" s="681">
        <f t="shared" si="1374"/>
        <v>0</v>
      </c>
      <c r="KN460" s="1098">
        <f t="shared" si="1375"/>
        <v>0</v>
      </c>
      <c r="KO460" s="1098">
        <f t="shared" si="1375"/>
        <v>0</v>
      </c>
      <c r="KP460" s="1098">
        <f t="shared" si="1375"/>
        <v>0</v>
      </c>
      <c r="KQ460" s="1098">
        <f t="shared" si="1375"/>
        <v>0</v>
      </c>
      <c r="KR460" s="1098">
        <f t="shared" si="1375"/>
        <v>0</v>
      </c>
      <c r="KS460" s="1098">
        <f t="shared" si="1375"/>
        <v>0</v>
      </c>
      <c r="KT460" s="1098">
        <f t="shared" si="1375"/>
        <v>0</v>
      </c>
      <c r="KU460" s="1098">
        <f t="shared" si="1375"/>
        <v>0</v>
      </c>
      <c r="KV460" s="1098">
        <f t="shared" si="1375"/>
        <v>0</v>
      </c>
      <c r="KW460" s="1098">
        <f t="shared" si="1375"/>
        <v>0</v>
      </c>
      <c r="KX460" s="1098">
        <f t="shared" si="1375"/>
        <v>0</v>
      </c>
      <c r="KY460" s="1098">
        <f t="shared" si="1375"/>
        <v>0</v>
      </c>
      <c r="KZ460" s="1098">
        <f t="shared" si="1375"/>
        <v>0</v>
      </c>
      <c r="LA460" s="1098">
        <f t="shared" si="1375"/>
        <v>0</v>
      </c>
      <c r="LB460" s="1098">
        <f t="shared" si="1375"/>
        <v>0</v>
      </c>
      <c r="LC460" s="1098">
        <f t="shared" si="1375"/>
        <v>0</v>
      </c>
      <c r="LD460" s="1098">
        <f t="shared" si="1369"/>
        <v>0</v>
      </c>
      <c r="LE460" s="1098">
        <f t="shared" si="1369"/>
        <v>0</v>
      </c>
      <c r="LF460" s="1098">
        <f t="shared" si="1369"/>
        <v>0</v>
      </c>
      <c r="LG460" s="1098">
        <f t="shared" si="1369"/>
        <v>0</v>
      </c>
      <c r="LH460" s="1098">
        <f t="shared" si="1369"/>
        <v>0</v>
      </c>
      <c r="LI460" s="1098">
        <f t="shared" si="1369"/>
        <v>0</v>
      </c>
      <c r="LJ460" s="1098">
        <f t="shared" si="1369"/>
        <v>0</v>
      </c>
      <c r="LK460" s="1098">
        <f t="shared" si="1369"/>
        <v>0</v>
      </c>
      <c r="LL460" s="1098">
        <f t="shared" si="1369"/>
        <v>0</v>
      </c>
      <c r="LM460" s="1098">
        <f t="shared" si="1369"/>
        <v>0</v>
      </c>
      <c r="LN460" s="1098">
        <f t="shared" si="1369"/>
        <v>0</v>
      </c>
      <c r="LO460" s="1098">
        <f t="shared" si="1369"/>
        <v>0</v>
      </c>
      <c r="LP460" s="1098">
        <f t="shared" si="1369"/>
        <v>0</v>
      </c>
      <c r="LQ460" s="1098">
        <f t="shared" si="1369"/>
        <v>0</v>
      </c>
      <c r="LR460" s="1098">
        <f t="shared" si="1369"/>
        <v>0</v>
      </c>
      <c r="LS460" s="1098">
        <f t="shared" si="1365"/>
        <v>0</v>
      </c>
    </row>
    <row r="461" spans="1:331" ht="13.5" hidden="1" customHeight="1" x14ac:dyDescent="0.35">
      <c r="A461" s="1454" t="s">
        <v>0</v>
      </c>
      <c r="B461" s="1361" t="s">
        <v>0</v>
      </c>
      <c r="C461" s="1382" t="s">
        <v>151</v>
      </c>
      <c r="D461" s="1382"/>
      <c r="E461" s="1382"/>
      <c r="F461" s="1382"/>
      <c r="G461" s="1382"/>
      <c r="H461" s="1382"/>
      <c r="I461" s="1382"/>
      <c r="J461" s="1382" t="s">
        <v>2</v>
      </c>
      <c r="K461" s="1367" t="s">
        <v>3</v>
      </c>
      <c r="L461" s="1367"/>
      <c r="M461" s="1367"/>
      <c r="N461" s="1367"/>
      <c r="O461" s="1369" t="s">
        <v>4</v>
      </c>
      <c r="P461" s="1444" t="s">
        <v>365</v>
      </c>
      <c r="Q461" s="1444" t="s">
        <v>255</v>
      </c>
      <c r="R461" s="1444" t="s">
        <v>305</v>
      </c>
      <c r="S461" s="1444" t="s">
        <v>366</v>
      </c>
      <c r="T461" s="1444" t="s">
        <v>333</v>
      </c>
      <c r="U461" s="1444" t="s">
        <v>335</v>
      </c>
      <c r="V461" s="1444" t="s">
        <v>367</v>
      </c>
      <c r="W461" s="756" t="s">
        <v>320</v>
      </c>
      <c r="X461" s="1444" t="s">
        <v>328</v>
      </c>
      <c r="Y461" s="1444" t="s">
        <v>351</v>
      </c>
      <c r="Z461" s="1444" t="s">
        <v>352</v>
      </c>
      <c r="AA461" s="1444" t="s">
        <v>361</v>
      </c>
      <c r="AB461" s="1444" t="s">
        <v>387</v>
      </c>
      <c r="AC461" s="1444" t="s">
        <v>371</v>
      </c>
      <c r="AD461" s="1444" t="s">
        <v>376</v>
      </c>
      <c r="AE461" s="1444" t="s">
        <v>368</v>
      </c>
      <c r="AF461" s="1444" t="s">
        <v>328</v>
      </c>
      <c r="AG461" s="1444" t="s">
        <v>383</v>
      </c>
      <c r="AH461" s="1441" t="s">
        <v>319</v>
      </c>
      <c r="AI461" s="1441"/>
      <c r="AJ461" s="1444" t="s">
        <v>375</v>
      </c>
      <c r="AK461" s="1444" t="s">
        <v>384</v>
      </c>
      <c r="AL461" s="1444" t="s">
        <v>386</v>
      </c>
      <c r="AM461" s="1444" t="s">
        <v>439</v>
      </c>
      <c r="AN461" s="1444" t="s">
        <v>446</v>
      </c>
      <c r="AO461" s="1444" t="s">
        <v>406</v>
      </c>
      <c r="AP461" s="1444" t="s">
        <v>442</v>
      </c>
      <c r="AQ461" s="1444" t="s">
        <v>499</v>
      </c>
      <c r="AR461" s="1444" t="s">
        <v>650</v>
      </c>
      <c r="AS461" s="1444" t="s">
        <v>444</v>
      </c>
      <c r="AT461" s="1444" t="s">
        <v>443</v>
      </c>
      <c r="AU461" s="1444" t="s">
        <v>456</v>
      </c>
      <c r="AV461" s="1444" t="s">
        <v>490</v>
      </c>
      <c r="AW461" s="1452" t="s">
        <v>103</v>
      </c>
      <c r="AX461" s="1452"/>
      <c r="AY461" s="1444" t="s">
        <v>328</v>
      </c>
      <c r="AZ461" s="1444" t="s">
        <v>328</v>
      </c>
      <c r="BA461" s="1444" t="s">
        <v>411</v>
      </c>
      <c r="BB461" s="1444" t="s">
        <v>647</v>
      </c>
      <c r="BC461" s="1444" t="s">
        <v>651</v>
      </c>
      <c r="BD461" s="1452" t="s">
        <v>638</v>
      </c>
      <c r="BE461" s="1444" t="s">
        <v>665</v>
      </c>
      <c r="BF461" s="1444" t="s">
        <v>695</v>
      </c>
      <c r="BG461" s="1444" t="s">
        <v>746</v>
      </c>
      <c r="BH461" s="1444" t="s">
        <v>696</v>
      </c>
      <c r="BI461" s="1444" t="s">
        <v>328</v>
      </c>
      <c r="BJ461" s="1444" t="s">
        <v>738</v>
      </c>
      <c r="BK461" s="1449" t="s">
        <v>723</v>
      </c>
      <c r="BL461" s="1449" t="s">
        <v>677</v>
      </c>
      <c r="BM461" s="756"/>
      <c r="BN461" s="756"/>
      <c r="BO461" s="1444" t="s">
        <v>726</v>
      </c>
      <c r="BP461" s="756"/>
      <c r="BQ461" s="756"/>
      <c r="BR461" s="1444" t="s">
        <v>328</v>
      </c>
      <c r="BS461" s="1444" t="s">
        <v>747</v>
      </c>
      <c r="BT461" s="1444" t="s">
        <v>753</v>
      </c>
      <c r="BU461" s="1444" t="s">
        <v>328</v>
      </c>
      <c r="BV461" s="1444" t="s">
        <v>748</v>
      </c>
      <c r="BW461" s="756"/>
      <c r="BX461" s="756"/>
      <c r="BY461" s="1444" t="s">
        <v>751</v>
      </c>
      <c r="BZ461" s="1444" t="s">
        <v>753</v>
      </c>
      <c r="CA461" s="1444" t="s">
        <v>763</v>
      </c>
      <c r="CB461" s="1444" t="s">
        <v>762</v>
      </c>
      <c r="CC461" s="1444" t="s">
        <v>727</v>
      </c>
      <c r="CD461" s="1444" t="s">
        <v>728</v>
      </c>
      <c r="CE461" s="1444" t="s">
        <v>764</v>
      </c>
      <c r="CF461" s="1444" t="s">
        <v>773</v>
      </c>
      <c r="CG461" s="1444" t="s">
        <v>692</v>
      </c>
      <c r="CH461" s="1444" t="s">
        <v>328</v>
      </c>
      <c r="CI461" s="1444" t="s">
        <v>765</v>
      </c>
      <c r="CJ461" s="1444"/>
      <c r="CK461" s="1444" t="s">
        <v>692</v>
      </c>
      <c r="CL461" s="1444" t="s">
        <v>328</v>
      </c>
      <c r="CM461" s="1444" t="s">
        <v>785</v>
      </c>
      <c r="CN461" s="1444"/>
      <c r="CO461" s="1444" t="s">
        <v>692</v>
      </c>
      <c r="CP461" s="1444" t="s">
        <v>328</v>
      </c>
      <c r="CQ461" s="1444" t="s">
        <v>789</v>
      </c>
      <c r="CR461" s="1444" t="s">
        <v>810</v>
      </c>
      <c r="CS461" s="1444" t="s">
        <v>692</v>
      </c>
      <c r="CT461" s="1444" t="s">
        <v>328</v>
      </c>
      <c r="CU461" s="1444" t="s">
        <v>790</v>
      </c>
      <c r="CV461" s="1444" t="s">
        <v>810</v>
      </c>
      <c r="CW461" s="1444" t="s">
        <v>692</v>
      </c>
      <c r="CX461" s="1444" t="s">
        <v>328</v>
      </c>
      <c r="CY461" s="1444" t="s">
        <v>823</v>
      </c>
      <c r="CZ461" s="1444" t="s">
        <v>728</v>
      </c>
      <c r="DA461" s="1444" t="s">
        <v>786</v>
      </c>
      <c r="DB461" s="543">
        <v>0</v>
      </c>
      <c r="DC461" s="543" t="s">
        <v>845</v>
      </c>
      <c r="DD461" s="1444" t="s">
        <v>692</v>
      </c>
      <c r="DE461" s="1444" t="s">
        <v>692</v>
      </c>
      <c r="DF461" s="1444" t="s">
        <v>875</v>
      </c>
      <c r="DG461" s="1444" t="s">
        <v>787</v>
      </c>
      <c r="DH461" s="1444" t="s">
        <v>839</v>
      </c>
      <c r="DI461" s="1444" t="s">
        <v>692</v>
      </c>
      <c r="DJ461" s="1444" t="s">
        <v>328</v>
      </c>
      <c r="DK461" s="1444" t="s">
        <v>849</v>
      </c>
      <c r="DL461" s="1444" t="s">
        <v>692</v>
      </c>
      <c r="DM461" s="1444" t="s">
        <v>328</v>
      </c>
      <c r="DN461" s="1444" t="s">
        <v>849</v>
      </c>
      <c r="DO461" s="1444" t="s">
        <v>839</v>
      </c>
      <c r="DP461" s="1444" t="s">
        <v>692</v>
      </c>
      <c r="DQ461" s="1444" t="s">
        <v>328</v>
      </c>
      <c r="DR461" s="1444" t="s">
        <v>849</v>
      </c>
      <c r="DS461" s="1444" t="s">
        <v>886</v>
      </c>
      <c r="DT461" s="1444" t="s">
        <v>692</v>
      </c>
      <c r="DU461" s="1444" t="s">
        <v>328</v>
      </c>
      <c r="DV461" s="1441" t="s">
        <v>849</v>
      </c>
      <c r="DW461" s="1444" t="s">
        <v>849</v>
      </c>
      <c r="DX461" s="1441" t="s">
        <v>849</v>
      </c>
      <c r="DY461" s="1444" t="s">
        <v>849</v>
      </c>
      <c r="DZ461" s="1441">
        <v>0</v>
      </c>
      <c r="EA461" s="1441">
        <v>0</v>
      </c>
      <c r="EB461" s="1441">
        <v>0</v>
      </c>
      <c r="EC461" s="1444">
        <v>0</v>
      </c>
      <c r="ED461" s="1444">
        <v>0</v>
      </c>
      <c r="EE461" s="1441">
        <v>0</v>
      </c>
      <c r="EF461" s="1441">
        <v>0</v>
      </c>
      <c r="EG461" s="1444">
        <v>0</v>
      </c>
      <c r="EH461" s="1444">
        <v>0</v>
      </c>
      <c r="EI461" s="1441" t="s">
        <v>692</v>
      </c>
      <c r="EJ461" s="1441" t="s">
        <v>692</v>
      </c>
      <c r="EK461" s="1456" t="s">
        <v>899</v>
      </c>
      <c r="EL461" s="1456" t="s">
        <v>727</v>
      </c>
      <c r="EM461" s="1456" t="s">
        <v>727</v>
      </c>
      <c r="EN461" s="1210"/>
      <c r="EO461" s="1210"/>
      <c r="EP461" s="1210"/>
      <c r="EQ461" s="1210"/>
      <c r="ER461" s="1138"/>
      <c r="ES461" s="146">
        <f t="shared" si="1269"/>
        <v>0</v>
      </c>
      <c r="EX461" s="739">
        <f>IF(EX$9=$K461,#REF!,0)</f>
        <v>0</v>
      </c>
      <c r="EY461" s="739">
        <f>IF(EY$9=$K461,#REF!,0)</f>
        <v>0</v>
      </c>
      <c r="EZ461" s="739">
        <f>IF(EZ$9=$K461,#REF!,0)</f>
        <v>0</v>
      </c>
      <c r="FA461" s="739">
        <f>IF(FA$9=$K461,#REF!,0)</f>
        <v>0</v>
      </c>
      <c r="FB461" s="739">
        <f>IF(FB$9=$K461,#REF!,0)</f>
        <v>0</v>
      </c>
      <c r="FC461" s="739">
        <f>IF(FC$9=$K461,#REF!,0)</f>
        <v>0</v>
      </c>
      <c r="FD461" s="739">
        <f>IF(FD$9=$K461,#REF!,0)</f>
        <v>0</v>
      </c>
      <c r="FE461" s="739">
        <f>IF(FE$9=$K461,#REF!,0)</f>
        <v>0</v>
      </c>
      <c r="FF461" s="739">
        <f>IF(FF$9=$K461,#REF!,0)</f>
        <v>0</v>
      </c>
      <c r="FG461" s="739">
        <f>IF(FG$9=$K461,#REF!,0)</f>
        <v>0</v>
      </c>
      <c r="FH461" s="739">
        <f>IF(FH$9=$K461,#REF!,0)</f>
        <v>0</v>
      </c>
      <c r="FI461" s="739">
        <f>IF(FI$9=$K461,#REF!,0)</f>
        <v>0</v>
      </c>
      <c r="FJ461" s="739">
        <f>IF(FJ$9=$K461,#REF!,0)</f>
        <v>0</v>
      </c>
      <c r="FK461" s="739">
        <f>IF(FK$9=$K461,#REF!,0)</f>
        <v>0</v>
      </c>
      <c r="FL461" s="739">
        <f>IF(FL$9=$K461,#REF!,0)</f>
        <v>0</v>
      </c>
      <c r="FM461" s="739">
        <f>IF(FM$9=$K461,#REF!,0)</f>
        <v>0</v>
      </c>
      <c r="FN461" s="739">
        <f>IF(FN$9=$K461,#REF!,0)</f>
        <v>0</v>
      </c>
      <c r="FO461" s="739">
        <f>IF(FO$9=$K461,#REF!,0)</f>
        <v>0</v>
      </c>
      <c r="FP461" s="739">
        <f>IF(FP$9=$K461,#REF!,0)</f>
        <v>0</v>
      </c>
      <c r="FQ461" s="739">
        <f>IF(FQ$9=$K461,#REF!,0)</f>
        <v>0</v>
      </c>
      <c r="FU461" s="739">
        <f t="shared" si="1352"/>
        <v>0</v>
      </c>
      <c r="FV461" s="739">
        <f t="shared" si="1352"/>
        <v>0</v>
      </c>
      <c r="FW461" s="739">
        <f t="shared" si="1352"/>
        <v>0</v>
      </c>
      <c r="FX461" s="739">
        <f t="shared" si="1352"/>
        <v>0</v>
      </c>
      <c r="FY461" s="739">
        <f t="shared" si="1352"/>
        <v>0</v>
      </c>
      <c r="FZ461" s="739">
        <f t="shared" si="1352"/>
        <v>0</v>
      </c>
      <c r="GA461" s="739">
        <f t="shared" si="1352"/>
        <v>0</v>
      </c>
      <c r="GB461" s="739">
        <f t="shared" si="1352"/>
        <v>0</v>
      </c>
      <c r="GC461" s="739">
        <f t="shared" si="1352"/>
        <v>0</v>
      </c>
      <c r="GD461" s="739">
        <f t="shared" si="1352"/>
        <v>0</v>
      </c>
      <c r="GE461" s="739">
        <f t="shared" si="1353"/>
        <v>0</v>
      </c>
      <c r="GF461" s="739">
        <f t="shared" si="1353"/>
        <v>0</v>
      </c>
      <c r="GG461" s="739">
        <f t="shared" si="1353"/>
        <v>0</v>
      </c>
      <c r="GH461" s="739">
        <f t="shared" si="1353"/>
        <v>0</v>
      </c>
      <c r="GI461" s="739">
        <f t="shared" si="1353"/>
        <v>0</v>
      </c>
      <c r="GJ461" s="739">
        <f t="shared" si="1353"/>
        <v>0</v>
      </c>
      <c r="GK461" s="739">
        <f t="shared" si="1353"/>
        <v>0</v>
      </c>
      <c r="GL461" s="739">
        <f t="shared" si="1353"/>
        <v>0</v>
      </c>
      <c r="GM461" s="739">
        <f t="shared" si="1353"/>
        <v>0</v>
      </c>
      <c r="GN461" s="739">
        <f t="shared" si="1353"/>
        <v>0</v>
      </c>
      <c r="GQ461" s="1098">
        <f>IF(GQ$9=$N461,#REF!,0)</f>
        <v>0</v>
      </c>
      <c r="GR461" s="1098">
        <f>IF(GR$9=$N461,#REF!,0)</f>
        <v>0</v>
      </c>
      <c r="GS461" s="1098">
        <f>IF(GS$9=$N461,#REF!,0)</f>
        <v>0</v>
      </c>
      <c r="GT461" s="1098">
        <f>IF(GT$9=$N461,#REF!,0)</f>
        <v>0</v>
      </c>
      <c r="GU461" s="1098">
        <f>IF(GU$9=$N461,#REF!,0)</f>
        <v>0</v>
      </c>
      <c r="GV461" s="1098">
        <f>IF(GV$9=$N461,#REF!,0)</f>
        <v>0</v>
      </c>
      <c r="GW461" s="1098">
        <f>IF(GW$9=$N461,#REF!,0)</f>
        <v>0</v>
      </c>
      <c r="GX461" s="1098">
        <f>IF(GX$9=$N461,#REF!,0)</f>
        <v>0</v>
      </c>
      <c r="GY461" s="1098">
        <f>IF(GY$9=$N461,#REF!,0)</f>
        <v>0</v>
      </c>
      <c r="GZ461" s="1098">
        <f>IF(GZ$9=$N461,#REF!,0)</f>
        <v>0</v>
      </c>
      <c r="HA461" s="1098">
        <f>IF(HA$9=$N461,#REF!,0)</f>
        <v>0</v>
      </c>
      <c r="HB461" s="1098">
        <f>IF(HB$9=$N461,#REF!,0)</f>
        <v>0</v>
      </c>
      <c r="HC461" s="1098">
        <f>IF(HC$9=$N461,#REF!,0)</f>
        <v>0</v>
      </c>
      <c r="HD461" s="1098">
        <f>IF(HD$9=$N461,#REF!,0)</f>
        <v>0</v>
      </c>
      <c r="HE461" s="1098">
        <f>IF(HE$9=$N461,#REF!,0)</f>
        <v>0</v>
      </c>
      <c r="HF461" s="1098">
        <f>IF(HF$9=$N461,#REF!,0)</f>
        <v>0</v>
      </c>
      <c r="HG461" s="1098">
        <f>IF(HG$9=$N461,#REF!,0)</f>
        <v>0</v>
      </c>
      <c r="HH461" s="1098">
        <f>IF(HH$9=$N461,#REF!,0)</f>
        <v>0</v>
      </c>
      <c r="HI461" s="1098">
        <f>IF(HI$9=$N461,#REF!,0)</f>
        <v>0</v>
      </c>
      <c r="HJ461" s="1098">
        <f>IF(HJ$9=$N461,#REF!,0)</f>
        <v>0</v>
      </c>
      <c r="HK461" s="1098">
        <f>IF(HK$9=$N461,#REF!,0)</f>
        <v>0</v>
      </c>
      <c r="HL461" s="1098">
        <f>IF(HL$9=$N461,#REF!,0)</f>
        <v>0</v>
      </c>
      <c r="HM461" s="1098">
        <f>IF(HM$9=$N461,#REF!,0)</f>
        <v>0</v>
      </c>
      <c r="HN461" s="1098">
        <f>IF(HN$9=$N461,#REF!,0)</f>
        <v>0</v>
      </c>
      <c r="HO461" s="1098">
        <f>IF(HO$9=$N461,#REF!,0)</f>
        <v>0</v>
      </c>
      <c r="HP461" s="1098">
        <f>IF(HP$9=$N461,#REF!,0)</f>
        <v>0</v>
      </c>
      <c r="HQ461" s="1098">
        <f>IF(HQ$9=$N461,#REF!,0)</f>
        <v>0</v>
      </c>
      <c r="HR461" s="1098">
        <f>IF(HR$9=$N461,#REF!,0)</f>
        <v>0</v>
      </c>
      <c r="HS461" s="1098">
        <f>IF(HS$9=$N461,#REF!,0)</f>
        <v>0</v>
      </c>
      <c r="HT461" s="1098">
        <f>IF(HT$9=$N461,#REF!,0)</f>
        <v>0</v>
      </c>
      <c r="HU461" s="1098">
        <f>IF(HU$9=$N461,#REF!,0)</f>
        <v>0</v>
      </c>
      <c r="HV461" s="1098">
        <f>IF(HV$9=$N461,#REF!,0)</f>
        <v>0</v>
      </c>
      <c r="HW461" s="1098">
        <f>IF(HW$9=$N461,#REF!,0)</f>
        <v>0</v>
      </c>
      <c r="HX461" s="1098">
        <f>IF(HX$9=$N461,#REF!,0)</f>
        <v>0</v>
      </c>
      <c r="HY461" s="1098">
        <f>IF(HY$9=$N461,#REF!,0)</f>
        <v>0</v>
      </c>
      <c r="HZ461" s="1098">
        <f>IF(HZ$9=$N461,#REF!,0)</f>
        <v>0</v>
      </c>
      <c r="IA461" s="1098">
        <f>IF(IA$9=$N461,#REF!,0)</f>
        <v>0</v>
      </c>
      <c r="IB461" s="1098">
        <f>IF(IB$9=$N461,#REF!,0)</f>
        <v>0</v>
      </c>
      <c r="IC461" s="1098">
        <f>IF(IC$9=$N461,#REF!,0)</f>
        <v>0</v>
      </c>
      <c r="ID461" s="1098">
        <f>IF(ID$9=$N461,#REF!,0)</f>
        <v>0</v>
      </c>
      <c r="IE461" s="1098">
        <f>IF(IE$9=$N461,#REF!,0)</f>
        <v>0</v>
      </c>
      <c r="IF461" s="1098">
        <f>IF(IF$9=$N461,#REF!,0)</f>
        <v>0</v>
      </c>
      <c r="IG461" s="1098">
        <f>IF(IG$9=$N461,#REF!,0)</f>
        <v>0</v>
      </c>
      <c r="IH461" s="1098">
        <f>IF(IH$9=$N461,#REF!,0)</f>
        <v>0</v>
      </c>
      <c r="II461" s="1098">
        <f>IF(II$9=$N461,#REF!,0)</f>
        <v>0</v>
      </c>
      <c r="IJ461" s="1098">
        <f>IF(IJ$9=$N461,#REF!,0)</f>
        <v>0</v>
      </c>
      <c r="IK461" s="1098">
        <f>IF(IK$9=$N461,#REF!,0)</f>
        <v>0</v>
      </c>
      <c r="IL461" s="1098">
        <f>IF(IL$9=$N461,#REF!,0)</f>
        <v>0</v>
      </c>
      <c r="IM461" s="1098">
        <f>IF(IM$9=$N461,#REF!,0)</f>
        <v>0</v>
      </c>
      <c r="IN461" s="1098">
        <f>IF(IN$9=$N461,#REF!,0)</f>
        <v>0</v>
      </c>
      <c r="IO461" s="1098">
        <f>IF(IO$9=$N461,#REF!,0)</f>
        <v>0</v>
      </c>
      <c r="IP461" s="1098">
        <f>IF(IP$9=$N461,#REF!,0)</f>
        <v>0</v>
      </c>
      <c r="IQ461" s="1098">
        <f>IF(IQ$9=$N461,#REF!,0)</f>
        <v>0</v>
      </c>
      <c r="IR461" s="1098">
        <f>IF(IR$9=$N461,#REF!,0)</f>
        <v>0</v>
      </c>
      <c r="IS461" s="1098">
        <f>IF(IS$9=$N461,#REF!,0)</f>
        <v>0</v>
      </c>
      <c r="IT461" s="1098">
        <f>IF(IT$9=$N461,#REF!,0)</f>
        <v>0</v>
      </c>
      <c r="IU461" s="1098">
        <f>IF(IU$9=$N461,#REF!,0)</f>
        <v>0</v>
      </c>
      <c r="IV461" s="1098">
        <f>IF(IV$9=$N461,#REF!,0)</f>
        <v>0</v>
      </c>
      <c r="IW461" s="1098">
        <f>IF(IW$9=$N461,#REF!,0)</f>
        <v>0</v>
      </c>
      <c r="IX461" s="1098">
        <f>IF(IX$9=$N461,#REF!,0)</f>
        <v>0</v>
      </c>
      <c r="IY461" s="1098">
        <f>IF(IY$9=$N461,#REF!,0)</f>
        <v>0</v>
      </c>
      <c r="IZ461" s="1098">
        <f>IF(IZ$9=$N461,#REF!,0)</f>
        <v>0</v>
      </c>
      <c r="JA461" s="1098">
        <f>IF(JA$9=$N461,#REF!,0)</f>
        <v>0</v>
      </c>
      <c r="JB461" s="1098">
        <f>IF(JB$9=$N461,#REF!,0)</f>
        <v>0</v>
      </c>
      <c r="JC461" s="1098">
        <f>IF(JC$9=$N461,#REF!,0)</f>
        <v>0</v>
      </c>
      <c r="JD461" s="1098">
        <f>IF(JD$9=$N461,#REF!,0)</f>
        <v>0</v>
      </c>
      <c r="JE461" s="1098">
        <f>IF(JE$9=$N461,#REF!,0)</f>
        <v>0</v>
      </c>
      <c r="JF461" s="1098">
        <f>IF(JF$9=$N461,#REF!,0)</f>
        <v>0</v>
      </c>
      <c r="JG461" s="1098">
        <f>IF(JG$9=$N461,#REF!,0)</f>
        <v>0</v>
      </c>
      <c r="JH461" s="1098">
        <f>IF(JH$9=$N461,#REF!,0)</f>
        <v>0</v>
      </c>
      <c r="JI461" s="1098">
        <f>IF(JI$9=$N461,#REF!,0)</f>
        <v>0</v>
      </c>
      <c r="JJ461" s="1098">
        <f>IF(JJ$9=$N461,#REF!,0)</f>
        <v>0</v>
      </c>
      <c r="JK461" s="1098">
        <f>IF(JK$9=$N461,#REF!,0)</f>
        <v>0</v>
      </c>
      <c r="JL461" s="1098">
        <f>IF(JL$9=$N461,#REF!,0)</f>
        <v>0</v>
      </c>
      <c r="JM461" s="1098">
        <f>IF(JM$9=$N461,#REF!,0)</f>
        <v>0</v>
      </c>
      <c r="JN461" s="1098">
        <f>IF(JN$9=$N461,#REF!,0)</f>
        <v>0</v>
      </c>
      <c r="JO461" s="1098">
        <f>IF(JO$9=$N461,#REF!,0)</f>
        <v>0</v>
      </c>
      <c r="JP461" s="1098">
        <f>IF(JP$9=$N461,#REF!,0)</f>
        <v>0</v>
      </c>
      <c r="JQ461" s="1098">
        <f>IF(JQ$9=$N461,#REF!,0)</f>
        <v>0</v>
      </c>
      <c r="JR461" s="1098">
        <f>IF(JR$9=$N461,#REF!,0)</f>
        <v>0</v>
      </c>
      <c r="JS461" s="1098">
        <f>IF(JS$9=$N461,#REF!,0)</f>
        <v>0</v>
      </c>
      <c r="JT461" s="1098">
        <f>IF(JT$9=$N461,#REF!,0)</f>
        <v>0</v>
      </c>
      <c r="JU461" s="1098">
        <f>IF(JU$9=$N461,#REF!,0)</f>
        <v>0</v>
      </c>
      <c r="JV461" s="1098">
        <f>IF(JV$9=$N461,#REF!,0)</f>
        <v>0</v>
      </c>
      <c r="JW461" s="1098">
        <f>IF(JW$9=$N461,#REF!,0)</f>
        <v>0</v>
      </c>
      <c r="JX461" s="681"/>
      <c r="JZ461" s="681">
        <f t="shared" si="1374"/>
        <v>0</v>
      </c>
      <c r="KA461" s="681">
        <f t="shared" si="1374"/>
        <v>0</v>
      </c>
      <c r="KB461" s="681">
        <f t="shared" si="1374"/>
        <v>0</v>
      </c>
      <c r="KC461" s="681">
        <f t="shared" si="1374"/>
        <v>0</v>
      </c>
      <c r="KD461" s="681">
        <f t="shared" si="1374"/>
        <v>0</v>
      </c>
      <c r="KE461" s="681">
        <f t="shared" si="1374"/>
        <v>0</v>
      </c>
      <c r="KF461" s="681">
        <f t="shared" si="1374"/>
        <v>0</v>
      </c>
      <c r="KG461" s="681">
        <f t="shared" si="1374"/>
        <v>0</v>
      </c>
      <c r="KH461" s="681">
        <f t="shared" si="1374"/>
        <v>0</v>
      </c>
      <c r="KI461" s="681">
        <f t="shared" si="1374"/>
        <v>0</v>
      </c>
      <c r="KJ461" s="681">
        <f t="shared" si="1374"/>
        <v>0</v>
      </c>
      <c r="KN461" s="1098">
        <f t="shared" si="1375"/>
        <v>0</v>
      </c>
      <c r="KO461" s="1098">
        <f t="shared" si="1375"/>
        <v>0</v>
      </c>
      <c r="KP461" s="1098">
        <f t="shared" si="1375"/>
        <v>0</v>
      </c>
      <c r="KQ461" s="1098">
        <f t="shared" si="1375"/>
        <v>0</v>
      </c>
      <c r="KR461" s="1098">
        <f t="shared" si="1375"/>
        <v>0</v>
      </c>
      <c r="KS461" s="1098">
        <f t="shared" si="1375"/>
        <v>0</v>
      </c>
      <c r="KT461" s="1098">
        <f t="shared" si="1375"/>
        <v>0</v>
      </c>
      <c r="KU461" s="1098">
        <f t="shared" si="1375"/>
        <v>0</v>
      </c>
      <c r="KV461" s="1098">
        <f t="shared" si="1375"/>
        <v>0</v>
      </c>
      <c r="KW461" s="1098">
        <f t="shared" si="1375"/>
        <v>0</v>
      </c>
      <c r="KX461" s="1098">
        <f t="shared" si="1375"/>
        <v>0</v>
      </c>
      <c r="KY461" s="1098">
        <f t="shared" si="1375"/>
        <v>0</v>
      </c>
      <c r="KZ461" s="1098">
        <f t="shared" si="1375"/>
        <v>0</v>
      </c>
      <c r="LA461" s="1098">
        <f t="shared" si="1375"/>
        <v>0</v>
      </c>
      <c r="LB461" s="1098">
        <f t="shared" si="1375"/>
        <v>0</v>
      </c>
      <c r="LC461" s="1098">
        <f t="shared" si="1375"/>
        <v>0</v>
      </c>
      <c r="LD461" s="1098">
        <f t="shared" si="1369"/>
        <v>0</v>
      </c>
      <c r="LE461" s="1098">
        <f t="shared" si="1369"/>
        <v>0</v>
      </c>
      <c r="LF461" s="1098">
        <f t="shared" si="1369"/>
        <v>0</v>
      </c>
      <c r="LG461" s="1098">
        <f t="shared" si="1369"/>
        <v>0</v>
      </c>
      <c r="LH461" s="1098">
        <f t="shared" si="1369"/>
        <v>0</v>
      </c>
      <c r="LI461" s="1098">
        <f t="shared" si="1369"/>
        <v>0</v>
      </c>
      <c r="LJ461" s="1098">
        <f t="shared" si="1369"/>
        <v>0</v>
      </c>
      <c r="LK461" s="1098">
        <f t="shared" si="1369"/>
        <v>0</v>
      </c>
      <c r="LL461" s="1098">
        <f t="shared" si="1369"/>
        <v>0</v>
      </c>
      <c r="LM461" s="1098">
        <f t="shared" si="1369"/>
        <v>0</v>
      </c>
      <c r="LN461" s="1098">
        <f t="shared" si="1369"/>
        <v>0</v>
      </c>
      <c r="LO461" s="1098">
        <f t="shared" si="1369"/>
        <v>0</v>
      </c>
      <c r="LP461" s="1098">
        <f t="shared" si="1369"/>
        <v>0</v>
      </c>
      <c r="LQ461" s="1098">
        <f t="shared" si="1369"/>
        <v>0</v>
      </c>
      <c r="LR461" s="1098">
        <f t="shared" si="1369"/>
        <v>0</v>
      </c>
      <c r="LS461" s="1098">
        <f t="shared" si="1365"/>
        <v>0</v>
      </c>
    </row>
    <row r="462" spans="1:331" ht="22.5" hidden="1" customHeight="1" x14ac:dyDescent="0.35">
      <c r="A462" s="1442"/>
      <c r="B462" s="1361"/>
      <c r="C462" s="1382"/>
      <c r="D462" s="1382"/>
      <c r="E462" s="1382"/>
      <c r="F462" s="1382"/>
      <c r="G462" s="1382"/>
      <c r="H462" s="1382"/>
      <c r="I462" s="1382"/>
      <c r="J462" s="1382"/>
      <c r="K462" s="1367"/>
      <c r="L462" s="1367"/>
      <c r="M462" s="1367"/>
      <c r="N462" s="1367"/>
      <c r="O462" s="1369"/>
      <c r="P462" s="1442"/>
      <c r="Q462" s="1442"/>
      <c r="R462" s="1442"/>
      <c r="S462" s="1442"/>
      <c r="T462" s="1442"/>
      <c r="U462" s="1442"/>
      <c r="V462" s="1442"/>
      <c r="W462" s="752" t="s">
        <v>337</v>
      </c>
      <c r="X462" s="1442"/>
      <c r="Y462" s="1442"/>
      <c r="Z462" s="1442"/>
      <c r="AA462" s="1442"/>
      <c r="AB462" s="1442"/>
      <c r="AC462" s="1442"/>
      <c r="AD462" s="1442"/>
      <c r="AE462" s="1442"/>
      <c r="AF462" s="1442"/>
      <c r="AG462" s="1442"/>
      <c r="AH462" s="1447" t="s">
        <v>303</v>
      </c>
      <c r="AI462" s="1447" t="s">
        <v>341</v>
      </c>
      <c r="AJ462" s="1442"/>
      <c r="AK462" s="1442"/>
      <c r="AL462" s="1442"/>
      <c r="AM462" s="1442"/>
      <c r="AN462" s="1442"/>
      <c r="AO462" s="1442"/>
      <c r="AP462" s="1442"/>
      <c r="AQ462" s="1442"/>
      <c r="AR462" s="1442"/>
      <c r="AS462" s="1442"/>
      <c r="AT462" s="1442"/>
      <c r="AU462" s="1442"/>
      <c r="AV462" s="1442"/>
      <c r="AW462" s="1453"/>
      <c r="AX462" s="1453"/>
      <c r="AY462" s="1442"/>
      <c r="AZ462" s="1442"/>
      <c r="BA462" s="1442"/>
      <c r="BB462" s="1442"/>
      <c r="BC462" s="1442"/>
      <c r="BD462" s="1453"/>
      <c r="BE462" s="1442"/>
      <c r="BF462" s="1442"/>
      <c r="BG462" s="1442"/>
      <c r="BH462" s="1442"/>
      <c r="BI462" s="1442"/>
      <c r="BJ462" s="1442"/>
      <c r="BK462" s="1450"/>
      <c r="BL462" s="1450"/>
      <c r="BM462" s="752"/>
      <c r="BN462" s="752"/>
      <c r="BO462" s="1442"/>
      <c r="BP462" s="752"/>
      <c r="BQ462" s="752"/>
      <c r="BR462" s="1442"/>
      <c r="BS462" s="1442"/>
      <c r="BT462" s="1442"/>
      <c r="BU462" s="1442"/>
      <c r="BV462" s="1442"/>
      <c r="BW462" s="752"/>
      <c r="BX462" s="752"/>
      <c r="BY462" s="1442"/>
      <c r="BZ462" s="1442"/>
      <c r="CA462" s="1442"/>
      <c r="CB462" s="1442"/>
      <c r="CC462" s="1442"/>
      <c r="CD462" s="1442"/>
      <c r="CE462" s="1442"/>
      <c r="CF462" s="1442"/>
      <c r="CG462" s="1442"/>
      <c r="CH462" s="1442"/>
      <c r="CI462" s="1442"/>
      <c r="CJ462" s="1442"/>
      <c r="CK462" s="1442"/>
      <c r="CL462" s="1442"/>
      <c r="CM462" s="1442"/>
      <c r="CN462" s="1442"/>
      <c r="CO462" s="1442"/>
      <c r="CP462" s="1442"/>
      <c r="CQ462" s="1442"/>
      <c r="CR462" s="1442"/>
      <c r="CS462" s="1442"/>
      <c r="CT462" s="1442"/>
      <c r="CU462" s="1442"/>
      <c r="CV462" s="1442"/>
      <c r="CW462" s="1442"/>
      <c r="CX462" s="1442"/>
      <c r="CY462" s="1442"/>
      <c r="CZ462" s="1442"/>
      <c r="DA462" s="1442"/>
      <c r="DB462" s="544">
        <v>0</v>
      </c>
      <c r="DC462" s="544">
        <v>0</v>
      </c>
      <c r="DD462" s="1442"/>
      <c r="DE462" s="1442"/>
      <c r="DF462" s="1442"/>
      <c r="DG462" s="1442"/>
      <c r="DH462" s="1442"/>
      <c r="DI462" s="1442"/>
      <c r="DJ462" s="1442"/>
      <c r="DK462" s="1442"/>
      <c r="DL462" s="1442"/>
      <c r="DM462" s="1442"/>
      <c r="DN462" s="1442"/>
      <c r="DO462" s="1442"/>
      <c r="DP462" s="1442"/>
      <c r="DQ462" s="1442"/>
      <c r="DR462" s="1442"/>
      <c r="DS462" s="1442"/>
      <c r="DT462" s="1442"/>
      <c r="DU462" s="1442"/>
      <c r="DV462" s="1442"/>
      <c r="DW462" s="1442"/>
      <c r="DX462" s="1442"/>
      <c r="DY462" s="1442"/>
      <c r="DZ462" s="1442">
        <v>0</v>
      </c>
      <c r="EA462" s="1442">
        <v>0</v>
      </c>
      <c r="EB462" s="1442">
        <v>0</v>
      </c>
      <c r="EC462" s="1442">
        <v>0</v>
      </c>
      <c r="ED462" s="1442">
        <v>0</v>
      </c>
      <c r="EE462" s="1442">
        <v>0</v>
      </c>
      <c r="EF462" s="1442">
        <v>0</v>
      </c>
      <c r="EG462" s="1442">
        <v>0</v>
      </c>
      <c r="EH462" s="1442">
        <v>0</v>
      </c>
      <c r="EI462" s="1442"/>
      <c r="EJ462" s="1442"/>
      <c r="EK462" s="1456"/>
      <c r="EL462" s="1456"/>
      <c r="EM462" s="1456"/>
      <c r="EN462" s="1210"/>
      <c r="EO462" s="1210"/>
      <c r="EP462" s="1210"/>
      <c r="EQ462" s="1210"/>
      <c r="ER462" s="1138"/>
      <c r="ES462" s="146">
        <f t="shared" si="1269"/>
        <v>0</v>
      </c>
      <c r="EX462" s="739">
        <f>IF(EX$9=$K462,#REF!,0)</f>
        <v>0</v>
      </c>
      <c r="EY462" s="739">
        <f>IF(EY$9=$K462,#REF!,0)</f>
        <v>0</v>
      </c>
      <c r="EZ462" s="739">
        <f>IF(EZ$9=$K462,#REF!,0)</f>
        <v>0</v>
      </c>
      <c r="FA462" s="739">
        <f>IF(FA$9=$K462,#REF!,0)</f>
        <v>0</v>
      </c>
      <c r="FB462" s="739">
        <f>IF(FB$9=$K462,#REF!,0)</f>
        <v>0</v>
      </c>
      <c r="FC462" s="739">
        <f>IF(FC$9=$K462,#REF!,0)</f>
        <v>0</v>
      </c>
      <c r="FD462" s="739">
        <f>IF(FD$9=$K462,#REF!,0)</f>
        <v>0</v>
      </c>
      <c r="FE462" s="739">
        <f>IF(FE$9=$K462,#REF!,0)</f>
        <v>0</v>
      </c>
      <c r="FF462" s="739">
        <f>IF(FF$9=$K462,#REF!,0)</f>
        <v>0</v>
      </c>
      <c r="FG462" s="739">
        <f>IF(FG$9=$K462,#REF!,0)</f>
        <v>0</v>
      </c>
      <c r="FH462" s="739">
        <f>IF(FH$9=$K462,#REF!,0)</f>
        <v>0</v>
      </c>
      <c r="FI462" s="739">
        <f>IF(FI$9=$K462,#REF!,0)</f>
        <v>0</v>
      </c>
      <c r="FJ462" s="739">
        <f>IF(FJ$9=$K462,#REF!,0)</f>
        <v>0</v>
      </c>
      <c r="FK462" s="739">
        <f>IF(FK$9=$K462,#REF!,0)</f>
        <v>0</v>
      </c>
      <c r="FL462" s="739">
        <f>IF(FL$9=$K462,#REF!,0)</f>
        <v>0</v>
      </c>
      <c r="FM462" s="739">
        <f>IF(FM$9=$K462,#REF!,0)</f>
        <v>0</v>
      </c>
      <c r="FN462" s="739">
        <f>IF(FN$9=$K462,#REF!,0)</f>
        <v>0</v>
      </c>
      <c r="FO462" s="739">
        <f>IF(FO$9=$K462,#REF!,0)</f>
        <v>0</v>
      </c>
      <c r="FP462" s="739">
        <f>IF(FP$9=$K462,#REF!,0)</f>
        <v>0</v>
      </c>
      <c r="FQ462" s="739">
        <f>IF(FQ$9=$K462,#REF!,0)</f>
        <v>0</v>
      </c>
      <c r="FU462" s="739">
        <f t="shared" si="1352"/>
        <v>0</v>
      </c>
      <c r="FV462" s="739">
        <f t="shared" si="1352"/>
        <v>0</v>
      </c>
      <c r="FW462" s="739">
        <f t="shared" si="1352"/>
        <v>0</v>
      </c>
      <c r="FX462" s="739">
        <f t="shared" si="1352"/>
        <v>0</v>
      </c>
      <c r="FY462" s="739">
        <f t="shared" si="1352"/>
        <v>0</v>
      </c>
      <c r="FZ462" s="739">
        <f t="shared" si="1352"/>
        <v>0</v>
      </c>
      <c r="GA462" s="739">
        <f t="shared" si="1352"/>
        <v>0</v>
      </c>
      <c r="GB462" s="739">
        <f t="shared" si="1352"/>
        <v>0</v>
      </c>
      <c r="GC462" s="739">
        <f t="shared" si="1352"/>
        <v>0</v>
      </c>
      <c r="GD462" s="739">
        <f t="shared" si="1352"/>
        <v>0</v>
      </c>
      <c r="GE462" s="739">
        <f t="shared" si="1353"/>
        <v>0</v>
      </c>
      <c r="GF462" s="739">
        <f t="shared" si="1353"/>
        <v>0</v>
      </c>
      <c r="GG462" s="739">
        <f t="shared" si="1353"/>
        <v>0</v>
      </c>
      <c r="GH462" s="739">
        <f t="shared" si="1353"/>
        <v>0</v>
      </c>
      <c r="GI462" s="739">
        <f t="shared" si="1353"/>
        <v>0</v>
      </c>
      <c r="GJ462" s="739">
        <f t="shared" si="1353"/>
        <v>0</v>
      </c>
      <c r="GK462" s="739">
        <f t="shared" si="1353"/>
        <v>0</v>
      </c>
      <c r="GL462" s="739">
        <f t="shared" si="1353"/>
        <v>0</v>
      </c>
      <c r="GM462" s="739">
        <f t="shared" si="1353"/>
        <v>0</v>
      </c>
      <c r="GN462" s="739">
        <f t="shared" si="1353"/>
        <v>0</v>
      </c>
      <c r="GQ462" s="1098">
        <f>IF(GQ$9=$N462,#REF!,0)</f>
        <v>0</v>
      </c>
      <c r="GR462" s="1098">
        <f>IF(GR$9=$N462,#REF!,0)</f>
        <v>0</v>
      </c>
      <c r="GS462" s="1098">
        <f>IF(GS$9=$N462,#REF!,0)</f>
        <v>0</v>
      </c>
      <c r="GT462" s="1098">
        <f>IF(GT$9=$N462,#REF!,0)</f>
        <v>0</v>
      </c>
      <c r="GU462" s="1098">
        <f>IF(GU$9=$N462,#REF!,0)</f>
        <v>0</v>
      </c>
      <c r="GV462" s="1098">
        <f>IF(GV$9=$N462,#REF!,0)</f>
        <v>0</v>
      </c>
      <c r="GW462" s="1098">
        <f>IF(GW$9=$N462,#REF!,0)</f>
        <v>0</v>
      </c>
      <c r="GX462" s="1098">
        <f>IF(GX$9=$N462,#REF!,0)</f>
        <v>0</v>
      </c>
      <c r="GY462" s="1098">
        <f>IF(GY$9=$N462,#REF!,0)</f>
        <v>0</v>
      </c>
      <c r="GZ462" s="1098">
        <f>IF(GZ$9=$N462,#REF!,0)</f>
        <v>0</v>
      </c>
      <c r="HA462" s="1098">
        <f>IF(HA$9=$N462,#REF!,0)</f>
        <v>0</v>
      </c>
      <c r="HB462" s="1098">
        <f>IF(HB$9=$N462,#REF!,0)</f>
        <v>0</v>
      </c>
      <c r="HC462" s="1098">
        <f>IF(HC$9=$N462,#REF!,0)</f>
        <v>0</v>
      </c>
      <c r="HD462" s="1098">
        <f>IF(HD$9=$N462,#REF!,0)</f>
        <v>0</v>
      </c>
      <c r="HE462" s="1098">
        <f>IF(HE$9=$N462,#REF!,0)</f>
        <v>0</v>
      </c>
      <c r="HF462" s="1098">
        <f>IF(HF$9=$N462,#REF!,0)</f>
        <v>0</v>
      </c>
      <c r="HG462" s="1098">
        <f>IF(HG$9=$N462,#REF!,0)</f>
        <v>0</v>
      </c>
      <c r="HH462" s="1098">
        <f>IF(HH$9=$N462,#REF!,0)</f>
        <v>0</v>
      </c>
      <c r="HI462" s="1098">
        <f>IF(HI$9=$N462,#REF!,0)</f>
        <v>0</v>
      </c>
      <c r="HJ462" s="1098">
        <f>IF(HJ$9=$N462,#REF!,0)</f>
        <v>0</v>
      </c>
      <c r="HK462" s="1098">
        <f>IF(HK$9=$N462,#REF!,0)</f>
        <v>0</v>
      </c>
      <c r="HL462" s="1098">
        <f>IF(HL$9=$N462,#REF!,0)</f>
        <v>0</v>
      </c>
      <c r="HM462" s="1098">
        <f>IF(HM$9=$N462,#REF!,0)</f>
        <v>0</v>
      </c>
      <c r="HN462" s="1098">
        <f>IF(HN$9=$N462,#REF!,0)</f>
        <v>0</v>
      </c>
      <c r="HO462" s="1098">
        <f>IF(HO$9=$N462,#REF!,0)</f>
        <v>0</v>
      </c>
      <c r="HP462" s="1098">
        <f>IF(HP$9=$N462,#REF!,0)</f>
        <v>0</v>
      </c>
      <c r="HQ462" s="1098">
        <f>IF(HQ$9=$N462,#REF!,0)</f>
        <v>0</v>
      </c>
      <c r="HR462" s="1098">
        <f>IF(HR$9=$N462,#REF!,0)</f>
        <v>0</v>
      </c>
      <c r="HS462" s="1098">
        <f>IF(HS$9=$N462,#REF!,0)</f>
        <v>0</v>
      </c>
      <c r="HT462" s="1098">
        <f>IF(HT$9=$N462,#REF!,0)</f>
        <v>0</v>
      </c>
      <c r="HU462" s="1098">
        <f>IF(HU$9=$N462,#REF!,0)</f>
        <v>0</v>
      </c>
      <c r="HV462" s="1098">
        <f>IF(HV$9=$N462,#REF!,0)</f>
        <v>0</v>
      </c>
      <c r="HW462" s="1098">
        <f>IF(HW$9=$N462,#REF!,0)</f>
        <v>0</v>
      </c>
      <c r="HX462" s="1098">
        <f>IF(HX$9=$N462,#REF!,0)</f>
        <v>0</v>
      </c>
      <c r="HY462" s="1098">
        <f>IF(HY$9=$N462,#REF!,0)</f>
        <v>0</v>
      </c>
      <c r="HZ462" s="1098">
        <f>IF(HZ$9=$N462,#REF!,0)</f>
        <v>0</v>
      </c>
      <c r="IA462" s="1098">
        <f>IF(IA$9=$N462,#REF!,0)</f>
        <v>0</v>
      </c>
      <c r="IB462" s="1098">
        <f>IF(IB$9=$N462,#REF!,0)</f>
        <v>0</v>
      </c>
      <c r="IC462" s="1098">
        <f>IF(IC$9=$N462,#REF!,0)</f>
        <v>0</v>
      </c>
      <c r="ID462" s="1098">
        <f>IF(ID$9=$N462,#REF!,0)</f>
        <v>0</v>
      </c>
      <c r="IE462" s="1098">
        <f>IF(IE$9=$N462,#REF!,0)</f>
        <v>0</v>
      </c>
      <c r="IF462" s="1098">
        <f>IF(IF$9=$N462,#REF!,0)</f>
        <v>0</v>
      </c>
      <c r="IG462" s="1098">
        <f>IF(IG$9=$N462,#REF!,0)</f>
        <v>0</v>
      </c>
      <c r="IH462" s="1098">
        <f>IF(IH$9=$N462,#REF!,0)</f>
        <v>0</v>
      </c>
      <c r="II462" s="1098">
        <f>IF(II$9=$N462,#REF!,0)</f>
        <v>0</v>
      </c>
      <c r="IJ462" s="1098">
        <f>IF(IJ$9=$N462,#REF!,0)</f>
        <v>0</v>
      </c>
      <c r="IK462" s="1098">
        <f>IF(IK$9=$N462,#REF!,0)</f>
        <v>0</v>
      </c>
      <c r="IL462" s="1098">
        <f>IF(IL$9=$N462,#REF!,0)</f>
        <v>0</v>
      </c>
      <c r="IM462" s="1098">
        <f>IF(IM$9=$N462,#REF!,0)</f>
        <v>0</v>
      </c>
      <c r="IN462" s="1098">
        <f>IF(IN$9=$N462,#REF!,0)</f>
        <v>0</v>
      </c>
      <c r="IO462" s="1098">
        <f>IF(IO$9=$N462,#REF!,0)</f>
        <v>0</v>
      </c>
      <c r="IP462" s="1098">
        <f>IF(IP$9=$N462,#REF!,0)</f>
        <v>0</v>
      </c>
      <c r="IQ462" s="1098">
        <f>IF(IQ$9=$N462,#REF!,0)</f>
        <v>0</v>
      </c>
      <c r="IR462" s="1098">
        <f>IF(IR$9=$N462,#REF!,0)</f>
        <v>0</v>
      </c>
      <c r="IS462" s="1098">
        <f>IF(IS$9=$N462,#REF!,0)</f>
        <v>0</v>
      </c>
      <c r="IT462" s="1098">
        <f>IF(IT$9=$N462,#REF!,0)</f>
        <v>0</v>
      </c>
      <c r="IU462" s="1098">
        <f>IF(IU$9=$N462,#REF!,0)</f>
        <v>0</v>
      </c>
      <c r="IV462" s="1098">
        <f>IF(IV$9=$N462,#REF!,0)</f>
        <v>0</v>
      </c>
      <c r="IW462" s="1098">
        <f>IF(IW$9=$N462,#REF!,0)</f>
        <v>0</v>
      </c>
      <c r="IX462" s="1098">
        <f>IF(IX$9=$N462,#REF!,0)</f>
        <v>0</v>
      </c>
      <c r="IY462" s="1098">
        <f>IF(IY$9=$N462,#REF!,0)</f>
        <v>0</v>
      </c>
      <c r="IZ462" s="1098">
        <f>IF(IZ$9=$N462,#REF!,0)</f>
        <v>0</v>
      </c>
      <c r="JA462" s="1098">
        <f>IF(JA$9=$N462,#REF!,0)</f>
        <v>0</v>
      </c>
      <c r="JB462" s="1098">
        <f>IF(JB$9=$N462,#REF!,0)</f>
        <v>0</v>
      </c>
      <c r="JC462" s="1098">
        <f>IF(JC$9=$N462,#REF!,0)</f>
        <v>0</v>
      </c>
      <c r="JD462" s="1098">
        <f>IF(JD$9=$N462,#REF!,0)</f>
        <v>0</v>
      </c>
      <c r="JE462" s="1098">
        <f>IF(JE$9=$N462,#REF!,0)</f>
        <v>0</v>
      </c>
      <c r="JF462" s="1098">
        <f>IF(JF$9=$N462,#REF!,0)</f>
        <v>0</v>
      </c>
      <c r="JG462" s="1098">
        <f>IF(JG$9=$N462,#REF!,0)</f>
        <v>0</v>
      </c>
      <c r="JH462" s="1098">
        <f>IF(JH$9=$N462,#REF!,0)</f>
        <v>0</v>
      </c>
      <c r="JI462" s="1098">
        <f>IF(JI$9=$N462,#REF!,0)</f>
        <v>0</v>
      </c>
      <c r="JJ462" s="1098">
        <f>IF(JJ$9=$N462,#REF!,0)</f>
        <v>0</v>
      </c>
      <c r="JK462" s="1098">
        <f>IF(JK$9=$N462,#REF!,0)</f>
        <v>0</v>
      </c>
      <c r="JL462" s="1098">
        <f>IF(JL$9=$N462,#REF!,0)</f>
        <v>0</v>
      </c>
      <c r="JM462" s="1098">
        <f>IF(JM$9=$N462,#REF!,0)</f>
        <v>0</v>
      </c>
      <c r="JN462" s="1098">
        <f>IF(JN$9=$N462,#REF!,0)</f>
        <v>0</v>
      </c>
      <c r="JO462" s="1098">
        <f>IF(JO$9=$N462,#REF!,0)</f>
        <v>0</v>
      </c>
      <c r="JP462" s="1098">
        <f>IF(JP$9=$N462,#REF!,0)</f>
        <v>0</v>
      </c>
      <c r="JQ462" s="1098">
        <f>IF(JQ$9=$N462,#REF!,0)</f>
        <v>0</v>
      </c>
      <c r="JR462" s="1098">
        <f>IF(JR$9=$N462,#REF!,0)</f>
        <v>0</v>
      </c>
      <c r="JS462" s="1098">
        <f>IF(JS$9=$N462,#REF!,0)</f>
        <v>0</v>
      </c>
      <c r="JT462" s="1098">
        <f>IF(JT$9=$N462,#REF!,0)</f>
        <v>0</v>
      </c>
      <c r="JU462" s="1098">
        <f>IF(JU$9=$N462,#REF!,0)</f>
        <v>0</v>
      </c>
      <c r="JV462" s="1098">
        <f>IF(JV$9=$N462,#REF!,0)</f>
        <v>0</v>
      </c>
      <c r="JW462" s="1098">
        <f>IF(JW$9=$N462,#REF!,0)</f>
        <v>0</v>
      </c>
      <c r="JX462" s="681"/>
      <c r="JZ462" s="681">
        <f t="shared" si="1374"/>
        <v>0</v>
      </c>
      <c r="KA462" s="681">
        <f t="shared" si="1374"/>
        <v>0</v>
      </c>
      <c r="KB462" s="681">
        <f t="shared" si="1374"/>
        <v>0</v>
      </c>
      <c r="KC462" s="681">
        <f t="shared" si="1374"/>
        <v>0</v>
      </c>
      <c r="KD462" s="681">
        <f t="shared" si="1374"/>
        <v>0</v>
      </c>
      <c r="KE462" s="681">
        <f t="shared" si="1374"/>
        <v>0</v>
      </c>
      <c r="KF462" s="681">
        <f t="shared" si="1374"/>
        <v>0</v>
      </c>
      <c r="KG462" s="681">
        <f t="shared" si="1374"/>
        <v>0</v>
      </c>
      <c r="KH462" s="681">
        <f t="shared" si="1374"/>
        <v>0</v>
      </c>
      <c r="KI462" s="681">
        <f t="shared" si="1374"/>
        <v>0</v>
      </c>
      <c r="KJ462" s="681">
        <f t="shared" si="1374"/>
        <v>0</v>
      </c>
      <c r="KN462" s="1098">
        <f t="shared" si="1375"/>
        <v>0</v>
      </c>
      <c r="KO462" s="1098">
        <f t="shared" si="1375"/>
        <v>0</v>
      </c>
      <c r="KP462" s="1098">
        <f t="shared" si="1375"/>
        <v>0</v>
      </c>
      <c r="KQ462" s="1098">
        <f t="shared" si="1375"/>
        <v>0</v>
      </c>
      <c r="KR462" s="1098">
        <f t="shared" si="1375"/>
        <v>0</v>
      </c>
      <c r="KS462" s="1098">
        <f t="shared" si="1375"/>
        <v>0</v>
      </c>
      <c r="KT462" s="1098">
        <f t="shared" si="1375"/>
        <v>0</v>
      </c>
      <c r="KU462" s="1098">
        <f t="shared" si="1375"/>
        <v>0</v>
      </c>
      <c r="KV462" s="1098">
        <f t="shared" si="1375"/>
        <v>0</v>
      </c>
      <c r="KW462" s="1098">
        <f t="shared" si="1375"/>
        <v>0</v>
      </c>
      <c r="KX462" s="1098">
        <f t="shared" si="1375"/>
        <v>0</v>
      </c>
      <c r="KY462" s="1098">
        <f t="shared" si="1375"/>
        <v>0</v>
      </c>
      <c r="KZ462" s="1098">
        <f t="shared" si="1375"/>
        <v>0</v>
      </c>
      <c r="LA462" s="1098">
        <f t="shared" si="1375"/>
        <v>0</v>
      </c>
      <c r="LB462" s="1098">
        <f t="shared" si="1375"/>
        <v>0</v>
      </c>
      <c r="LC462" s="1098">
        <f t="shared" si="1375"/>
        <v>0</v>
      </c>
      <c r="LD462" s="1098">
        <f t="shared" si="1369"/>
        <v>0</v>
      </c>
      <c r="LE462" s="1098">
        <f t="shared" si="1369"/>
        <v>0</v>
      </c>
      <c r="LF462" s="1098">
        <f t="shared" si="1369"/>
        <v>0</v>
      </c>
      <c r="LG462" s="1098">
        <f t="shared" si="1369"/>
        <v>0</v>
      </c>
      <c r="LH462" s="1098">
        <f t="shared" si="1369"/>
        <v>0</v>
      </c>
      <c r="LI462" s="1098">
        <f t="shared" si="1369"/>
        <v>0</v>
      </c>
      <c r="LJ462" s="1098">
        <f t="shared" si="1369"/>
        <v>0</v>
      </c>
      <c r="LK462" s="1098">
        <f t="shared" si="1369"/>
        <v>0</v>
      </c>
      <c r="LL462" s="1098">
        <f t="shared" si="1369"/>
        <v>0</v>
      </c>
      <c r="LM462" s="1098">
        <f t="shared" si="1369"/>
        <v>0</v>
      </c>
      <c r="LN462" s="1098">
        <f t="shared" si="1369"/>
        <v>0</v>
      </c>
      <c r="LO462" s="1098">
        <f t="shared" si="1369"/>
        <v>0</v>
      </c>
      <c r="LP462" s="1098">
        <f t="shared" si="1369"/>
        <v>0</v>
      </c>
      <c r="LQ462" s="1098">
        <f t="shared" si="1369"/>
        <v>0</v>
      </c>
      <c r="LR462" s="1098">
        <f t="shared" si="1369"/>
        <v>0</v>
      </c>
      <c r="LS462" s="1098">
        <f t="shared" si="1365"/>
        <v>0</v>
      </c>
    </row>
    <row r="463" spans="1:331" ht="13.5" hidden="1" customHeight="1" thickBot="1" x14ac:dyDescent="0.4">
      <c r="A463" s="1446"/>
      <c r="B463" s="1361"/>
      <c r="C463" s="1382"/>
      <c r="D463" s="1382"/>
      <c r="E463" s="1382"/>
      <c r="F463" s="1382"/>
      <c r="G463" s="1382"/>
      <c r="H463" s="1382"/>
      <c r="I463" s="1382"/>
      <c r="J463" s="1382"/>
      <c r="K463" s="1367"/>
      <c r="L463" s="1367"/>
      <c r="M463" s="1367"/>
      <c r="N463" s="1367"/>
      <c r="O463" s="1369"/>
      <c r="P463" s="1443"/>
      <c r="Q463" s="1443"/>
      <c r="R463" s="1443"/>
      <c r="S463" s="1443"/>
      <c r="T463" s="1443"/>
      <c r="U463" s="1443"/>
      <c r="V463" s="1443"/>
      <c r="W463" s="753"/>
      <c r="X463" s="1443"/>
      <c r="Y463" s="1443"/>
      <c r="Z463" s="1443"/>
      <c r="AA463" s="1443"/>
      <c r="AB463" s="1443"/>
      <c r="AC463" s="1443"/>
      <c r="AD463" s="1443"/>
      <c r="AE463" s="1443"/>
      <c r="AF463" s="1443"/>
      <c r="AG463" s="1443"/>
      <c r="AH463" s="1448"/>
      <c r="AI463" s="1448"/>
      <c r="AJ463" s="1443"/>
      <c r="AK463" s="1443"/>
      <c r="AL463" s="1443"/>
      <c r="AM463" s="1443"/>
      <c r="AN463" s="1443"/>
      <c r="AO463" s="1443"/>
      <c r="AP463" s="1443"/>
      <c r="AQ463" s="1443"/>
      <c r="AR463" s="1443"/>
      <c r="AS463" s="1443"/>
      <c r="AT463" s="1443"/>
      <c r="AU463" s="1443"/>
      <c r="AV463" s="1443"/>
      <c r="AW463" s="755" t="s">
        <v>385</v>
      </c>
      <c r="AX463" s="755" t="s">
        <v>447</v>
      </c>
      <c r="AY463" s="1443"/>
      <c r="AZ463" s="1443"/>
      <c r="BA463" s="1443"/>
      <c r="BB463" s="1443"/>
      <c r="BC463" s="1443"/>
      <c r="BD463" s="1455"/>
      <c r="BE463" s="1443"/>
      <c r="BF463" s="1443"/>
      <c r="BG463" s="1443"/>
      <c r="BH463" s="1443"/>
      <c r="BI463" s="1443"/>
      <c r="BJ463" s="1443"/>
      <c r="BK463" s="1451"/>
      <c r="BL463" s="1451"/>
      <c r="BM463" s="753"/>
      <c r="BN463" s="753"/>
      <c r="BO463" s="1443"/>
      <c r="BP463" s="753"/>
      <c r="BQ463" s="753"/>
      <c r="BR463" s="1443"/>
      <c r="BS463" s="1443"/>
      <c r="BT463" s="1446"/>
      <c r="BU463" s="1443"/>
      <c r="BV463" s="1446"/>
      <c r="BW463" s="754"/>
      <c r="BX463" s="754"/>
      <c r="BY463" s="1446"/>
      <c r="BZ463" s="1446"/>
      <c r="CA463" s="1446"/>
      <c r="CB463" s="1446"/>
      <c r="CC463" s="1443"/>
      <c r="CD463" s="1443"/>
      <c r="CE463" s="1443"/>
      <c r="CF463" s="1443"/>
      <c r="CG463" s="1443"/>
      <c r="CH463" s="1443"/>
      <c r="CI463" s="1443"/>
      <c r="CJ463" s="1443"/>
      <c r="CK463" s="1443"/>
      <c r="CL463" s="1443"/>
      <c r="CM463" s="1443"/>
      <c r="CN463" s="1443"/>
      <c r="CO463" s="1443"/>
      <c r="CP463" s="1443"/>
      <c r="CQ463" s="1443"/>
      <c r="CR463" s="1443"/>
      <c r="CS463" s="1443"/>
      <c r="CT463" s="1443"/>
      <c r="CU463" s="1443"/>
      <c r="CV463" s="1443"/>
      <c r="CW463" s="1443"/>
      <c r="CX463" s="1443"/>
      <c r="CY463" s="1443"/>
      <c r="CZ463" s="1443"/>
      <c r="DA463" s="1443"/>
      <c r="DB463" s="545">
        <v>0</v>
      </c>
      <c r="DC463" s="545">
        <v>0</v>
      </c>
      <c r="DD463" s="1443"/>
      <c r="DE463" s="1443"/>
      <c r="DF463" s="1443"/>
      <c r="DG463" s="1443"/>
      <c r="DH463" s="1443"/>
      <c r="DI463" s="1443"/>
      <c r="DJ463" s="1443"/>
      <c r="DK463" s="1443"/>
      <c r="DL463" s="1443"/>
      <c r="DM463" s="1443"/>
      <c r="DN463" s="1443"/>
      <c r="DO463" s="1443"/>
      <c r="DP463" s="1443"/>
      <c r="DQ463" s="1443"/>
      <c r="DR463" s="1443"/>
      <c r="DS463" s="1443"/>
      <c r="DT463" s="1443"/>
      <c r="DU463" s="1443"/>
      <c r="DV463" s="1443"/>
      <c r="DW463" s="1443"/>
      <c r="DX463" s="1443"/>
      <c r="DY463" s="1443"/>
      <c r="DZ463" s="1443">
        <v>0</v>
      </c>
      <c r="EA463" s="1443">
        <v>0</v>
      </c>
      <c r="EB463" s="1443">
        <v>0</v>
      </c>
      <c r="EC463" s="1443">
        <v>0</v>
      </c>
      <c r="ED463" s="1443">
        <v>0</v>
      </c>
      <c r="EE463" s="1443">
        <v>0</v>
      </c>
      <c r="EF463" s="1443">
        <v>0</v>
      </c>
      <c r="EG463" s="1443">
        <v>0</v>
      </c>
      <c r="EH463" s="1443">
        <v>0</v>
      </c>
      <c r="EI463" s="1446"/>
      <c r="EJ463" s="1446"/>
      <c r="EK463" s="1456"/>
      <c r="EL463" s="1456"/>
      <c r="EM463" s="1456"/>
      <c r="EN463" s="1210"/>
      <c r="EO463" s="1210"/>
      <c r="EP463" s="1210"/>
      <c r="EQ463" s="1210"/>
      <c r="ER463" s="1138"/>
      <c r="ES463" s="146">
        <f t="shared" si="1269"/>
        <v>0</v>
      </c>
      <c r="EX463" s="739">
        <f>IF(EX$9=$K463,#REF!,0)</f>
        <v>0</v>
      </c>
      <c r="EY463" s="739">
        <f>IF(EY$9=$K463,#REF!,0)</f>
        <v>0</v>
      </c>
      <c r="EZ463" s="739">
        <f>IF(EZ$9=$K463,#REF!,0)</f>
        <v>0</v>
      </c>
      <c r="FA463" s="739">
        <f>IF(FA$9=$K463,#REF!,0)</f>
        <v>0</v>
      </c>
      <c r="FB463" s="739">
        <f>IF(FB$9=$K463,#REF!,0)</f>
        <v>0</v>
      </c>
      <c r="FC463" s="739">
        <f>IF(FC$9=$K463,#REF!,0)</f>
        <v>0</v>
      </c>
      <c r="FD463" s="739">
        <f>IF(FD$9=$K463,#REF!,0)</f>
        <v>0</v>
      </c>
      <c r="FE463" s="739">
        <f>IF(FE$9=$K463,#REF!,0)</f>
        <v>0</v>
      </c>
      <c r="FF463" s="739">
        <f>IF(FF$9=$K463,#REF!,0)</f>
        <v>0</v>
      </c>
      <c r="FG463" s="739">
        <f>IF(FG$9=$K463,#REF!,0)</f>
        <v>0</v>
      </c>
      <c r="FH463" s="739">
        <f>IF(FH$9=$K463,#REF!,0)</f>
        <v>0</v>
      </c>
      <c r="FI463" s="739">
        <f>IF(FI$9=$K463,#REF!,0)</f>
        <v>0</v>
      </c>
      <c r="FJ463" s="739">
        <f>IF(FJ$9=$K463,#REF!,0)</f>
        <v>0</v>
      </c>
      <c r="FK463" s="739">
        <f>IF(FK$9=$K463,#REF!,0)</f>
        <v>0</v>
      </c>
      <c r="FL463" s="739">
        <f>IF(FL$9=$K463,#REF!,0)</f>
        <v>0</v>
      </c>
      <c r="FM463" s="739">
        <f>IF(FM$9=$K463,#REF!,0)</f>
        <v>0</v>
      </c>
      <c r="FN463" s="739">
        <f>IF(FN$9=$K463,#REF!,0)</f>
        <v>0</v>
      </c>
      <c r="FO463" s="739">
        <f>IF(FO$9=$K463,#REF!,0)</f>
        <v>0</v>
      </c>
      <c r="FP463" s="739">
        <f>IF(FP$9=$K463,#REF!,0)</f>
        <v>0</v>
      </c>
      <c r="FQ463" s="739">
        <f>IF(FQ$9=$K463,#REF!,0)</f>
        <v>0</v>
      </c>
      <c r="FU463" s="739">
        <f t="shared" si="1352"/>
        <v>0</v>
      </c>
      <c r="FV463" s="739">
        <f t="shared" si="1352"/>
        <v>0</v>
      </c>
      <c r="FW463" s="739">
        <f t="shared" si="1352"/>
        <v>0</v>
      </c>
      <c r="FX463" s="739">
        <f t="shared" si="1352"/>
        <v>0</v>
      </c>
      <c r="FY463" s="739">
        <f t="shared" si="1352"/>
        <v>0</v>
      </c>
      <c r="FZ463" s="739">
        <f t="shared" si="1352"/>
        <v>0</v>
      </c>
      <c r="GA463" s="739">
        <f t="shared" si="1352"/>
        <v>0</v>
      </c>
      <c r="GB463" s="739">
        <f t="shared" si="1352"/>
        <v>0</v>
      </c>
      <c r="GC463" s="739">
        <f t="shared" si="1352"/>
        <v>0</v>
      </c>
      <c r="GD463" s="739">
        <f t="shared" si="1352"/>
        <v>0</v>
      </c>
      <c r="GE463" s="739">
        <f t="shared" si="1353"/>
        <v>0</v>
      </c>
      <c r="GF463" s="739">
        <f t="shared" si="1353"/>
        <v>0</v>
      </c>
      <c r="GG463" s="739">
        <f t="shared" si="1353"/>
        <v>0</v>
      </c>
      <c r="GH463" s="739">
        <f t="shared" si="1353"/>
        <v>0</v>
      </c>
      <c r="GI463" s="739">
        <f t="shared" si="1353"/>
        <v>0</v>
      </c>
      <c r="GJ463" s="739">
        <f t="shared" si="1353"/>
        <v>0</v>
      </c>
      <c r="GK463" s="739">
        <f t="shared" si="1353"/>
        <v>0</v>
      </c>
      <c r="GL463" s="739">
        <f t="shared" si="1353"/>
        <v>0</v>
      </c>
      <c r="GM463" s="739">
        <f t="shared" si="1353"/>
        <v>0</v>
      </c>
      <c r="GN463" s="739">
        <f t="shared" si="1353"/>
        <v>0</v>
      </c>
      <c r="GQ463" s="1098">
        <f>IF(GQ$9=$N463,#REF!,0)</f>
        <v>0</v>
      </c>
      <c r="GR463" s="1098">
        <f>IF(GR$9=$N463,#REF!,0)</f>
        <v>0</v>
      </c>
      <c r="GS463" s="1098">
        <f>IF(GS$9=$N463,#REF!,0)</f>
        <v>0</v>
      </c>
      <c r="GT463" s="1098">
        <f>IF(GT$9=$N463,#REF!,0)</f>
        <v>0</v>
      </c>
      <c r="GU463" s="1098">
        <f>IF(GU$9=$N463,#REF!,0)</f>
        <v>0</v>
      </c>
      <c r="GV463" s="1098">
        <f>IF(GV$9=$N463,#REF!,0)</f>
        <v>0</v>
      </c>
      <c r="GW463" s="1098">
        <f>IF(GW$9=$N463,#REF!,0)</f>
        <v>0</v>
      </c>
      <c r="GX463" s="1098">
        <f>IF(GX$9=$N463,#REF!,0)</f>
        <v>0</v>
      </c>
      <c r="GY463" s="1098">
        <f>IF(GY$9=$N463,#REF!,0)</f>
        <v>0</v>
      </c>
      <c r="GZ463" s="1098">
        <f>IF(GZ$9=$N463,#REF!,0)</f>
        <v>0</v>
      </c>
      <c r="HA463" s="1098">
        <f>IF(HA$9=$N463,#REF!,0)</f>
        <v>0</v>
      </c>
      <c r="HB463" s="1098">
        <f>IF(HB$9=$N463,#REF!,0)</f>
        <v>0</v>
      </c>
      <c r="HC463" s="1098">
        <f>IF(HC$9=$N463,#REF!,0)</f>
        <v>0</v>
      </c>
      <c r="HD463" s="1098">
        <f>IF(HD$9=$N463,#REF!,0)</f>
        <v>0</v>
      </c>
      <c r="HE463" s="1098">
        <f>IF(HE$9=$N463,#REF!,0)</f>
        <v>0</v>
      </c>
      <c r="HF463" s="1098">
        <f>IF(HF$9=$N463,#REF!,0)</f>
        <v>0</v>
      </c>
      <c r="HG463" s="1098">
        <f>IF(HG$9=$N463,#REF!,0)</f>
        <v>0</v>
      </c>
      <c r="HH463" s="1098">
        <f>IF(HH$9=$N463,#REF!,0)</f>
        <v>0</v>
      </c>
      <c r="HI463" s="1098">
        <f>IF(HI$9=$N463,#REF!,0)</f>
        <v>0</v>
      </c>
      <c r="HJ463" s="1098">
        <f>IF(HJ$9=$N463,#REF!,0)</f>
        <v>0</v>
      </c>
      <c r="HK463" s="1098">
        <f>IF(HK$9=$N463,#REF!,0)</f>
        <v>0</v>
      </c>
      <c r="HL463" s="1098">
        <f>IF(HL$9=$N463,#REF!,0)</f>
        <v>0</v>
      </c>
      <c r="HM463" s="1098">
        <f>IF(HM$9=$N463,#REF!,0)</f>
        <v>0</v>
      </c>
      <c r="HN463" s="1098">
        <f>IF(HN$9=$N463,#REF!,0)</f>
        <v>0</v>
      </c>
      <c r="HO463" s="1098">
        <f>IF(HO$9=$N463,#REF!,0)</f>
        <v>0</v>
      </c>
      <c r="HP463" s="1098">
        <f>IF(HP$9=$N463,#REF!,0)</f>
        <v>0</v>
      </c>
      <c r="HQ463" s="1098">
        <f>IF(HQ$9=$N463,#REF!,0)</f>
        <v>0</v>
      </c>
      <c r="HR463" s="1098">
        <f>IF(HR$9=$N463,#REF!,0)</f>
        <v>0</v>
      </c>
      <c r="HS463" s="1098">
        <f>IF(HS$9=$N463,#REF!,0)</f>
        <v>0</v>
      </c>
      <c r="HT463" s="1098">
        <f>IF(HT$9=$N463,#REF!,0)</f>
        <v>0</v>
      </c>
      <c r="HU463" s="1098">
        <f>IF(HU$9=$N463,#REF!,0)</f>
        <v>0</v>
      </c>
      <c r="HV463" s="1098">
        <f>IF(HV$9=$N463,#REF!,0)</f>
        <v>0</v>
      </c>
      <c r="HW463" s="1098">
        <f>IF(HW$9=$N463,#REF!,0)</f>
        <v>0</v>
      </c>
      <c r="HX463" s="1098">
        <f>IF(HX$9=$N463,#REF!,0)</f>
        <v>0</v>
      </c>
      <c r="HY463" s="1098">
        <f>IF(HY$9=$N463,#REF!,0)</f>
        <v>0</v>
      </c>
      <c r="HZ463" s="1098">
        <f>IF(HZ$9=$N463,#REF!,0)</f>
        <v>0</v>
      </c>
      <c r="IA463" s="1098">
        <f>IF(IA$9=$N463,#REF!,0)</f>
        <v>0</v>
      </c>
      <c r="IB463" s="1098">
        <f>IF(IB$9=$N463,#REF!,0)</f>
        <v>0</v>
      </c>
      <c r="IC463" s="1098">
        <f>IF(IC$9=$N463,#REF!,0)</f>
        <v>0</v>
      </c>
      <c r="ID463" s="1098">
        <f>IF(ID$9=$N463,#REF!,0)</f>
        <v>0</v>
      </c>
      <c r="IE463" s="1098">
        <f>IF(IE$9=$N463,#REF!,0)</f>
        <v>0</v>
      </c>
      <c r="IF463" s="1098">
        <f>IF(IF$9=$N463,#REF!,0)</f>
        <v>0</v>
      </c>
      <c r="IG463" s="1098">
        <f>IF(IG$9=$N463,#REF!,0)</f>
        <v>0</v>
      </c>
      <c r="IH463" s="1098">
        <f>IF(IH$9=$N463,#REF!,0)</f>
        <v>0</v>
      </c>
      <c r="II463" s="1098">
        <f>IF(II$9=$N463,#REF!,0)</f>
        <v>0</v>
      </c>
      <c r="IJ463" s="1098">
        <f>IF(IJ$9=$N463,#REF!,0)</f>
        <v>0</v>
      </c>
      <c r="IK463" s="1098">
        <f>IF(IK$9=$N463,#REF!,0)</f>
        <v>0</v>
      </c>
      <c r="IL463" s="1098">
        <f>IF(IL$9=$N463,#REF!,0)</f>
        <v>0</v>
      </c>
      <c r="IM463" s="1098">
        <f>IF(IM$9=$N463,#REF!,0)</f>
        <v>0</v>
      </c>
      <c r="IN463" s="1098">
        <f>IF(IN$9=$N463,#REF!,0)</f>
        <v>0</v>
      </c>
      <c r="IO463" s="1098">
        <f>IF(IO$9=$N463,#REF!,0)</f>
        <v>0</v>
      </c>
      <c r="IP463" s="1098">
        <f>IF(IP$9=$N463,#REF!,0)</f>
        <v>0</v>
      </c>
      <c r="IQ463" s="1098">
        <f>IF(IQ$9=$N463,#REF!,0)</f>
        <v>0</v>
      </c>
      <c r="IR463" s="1098">
        <f>IF(IR$9=$N463,#REF!,0)</f>
        <v>0</v>
      </c>
      <c r="IS463" s="1098">
        <f>IF(IS$9=$N463,#REF!,0)</f>
        <v>0</v>
      </c>
      <c r="IT463" s="1098">
        <f>IF(IT$9=$N463,#REF!,0)</f>
        <v>0</v>
      </c>
      <c r="IU463" s="1098">
        <f>IF(IU$9=$N463,#REF!,0)</f>
        <v>0</v>
      </c>
      <c r="IV463" s="1098">
        <f>IF(IV$9=$N463,#REF!,0)</f>
        <v>0</v>
      </c>
      <c r="IW463" s="1098">
        <f>IF(IW$9=$N463,#REF!,0)</f>
        <v>0</v>
      </c>
      <c r="IX463" s="1098">
        <f>IF(IX$9=$N463,#REF!,0)</f>
        <v>0</v>
      </c>
      <c r="IY463" s="1098">
        <f>IF(IY$9=$N463,#REF!,0)</f>
        <v>0</v>
      </c>
      <c r="IZ463" s="1098">
        <f>IF(IZ$9=$N463,#REF!,0)</f>
        <v>0</v>
      </c>
      <c r="JA463" s="1098">
        <f>IF(JA$9=$N463,#REF!,0)</f>
        <v>0</v>
      </c>
      <c r="JB463" s="1098">
        <f>IF(JB$9=$N463,#REF!,0)</f>
        <v>0</v>
      </c>
      <c r="JC463" s="1098">
        <f>IF(JC$9=$N463,#REF!,0)</f>
        <v>0</v>
      </c>
      <c r="JD463" s="1098">
        <f>IF(JD$9=$N463,#REF!,0)</f>
        <v>0</v>
      </c>
      <c r="JE463" s="1098">
        <f>IF(JE$9=$N463,#REF!,0)</f>
        <v>0</v>
      </c>
      <c r="JF463" s="1098">
        <f>IF(JF$9=$N463,#REF!,0)</f>
        <v>0</v>
      </c>
      <c r="JG463" s="1098">
        <f>IF(JG$9=$N463,#REF!,0)</f>
        <v>0</v>
      </c>
      <c r="JH463" s="1098">
        <f>IF(JH$9=$N463,#REF!,0)</f>
        <v>0</v>
      </c>
      <c r="JI463" s="1098">
        <f>IF(JI$9=$N463,#REF!,0)</f>
        <v>0</v>
      </c>
      <c r="JJ463" s="1098">
        <f>IF(JJ$9=$N463,#REF!,0)</f>
        <v>0</v>
      </c>
      <c r="JK463" s="1098">
        <f>IF(JK$9=$N463,#REF!,0)</f>
        <v>0</v>
      </c>
      <c r="JL463" s="1098">
        <f>IF(JL$9=$N463,#REF!,0)</f>
        <v>0</v>
      </c>
      <c r="JM463" s="1098">
        <f>IF(JM$9=$N463,#REF!,0)</f>
        <v>0</v>
      </c>
      <c r="JN463" s="1098">
        <f>IF(JN$9=$N463,#REF!,0)</f>
        <v>0</v>
      </c>
      <c r="JO463" s="1098">
        <f>IF(JO$9=$N463,#REF!,0)</f>
        <v>0</v>
      </c>
      <c r="JP463" s="1098">
        <f>IF(JP$9=$N463,#REF!,0)</f>
        <v>0</v>
      </c>
      <c r="JQ463" s="1098">
        <f>IF(JQ$9=$N463,#REF!,0)</f>
        <v>0</v>
      </c>
      <c r="JR463" s="1098">
        <f>IF(JR$9=$N463,#REF!,0)</f>
        <v>0</v>
      </c>
      <c r="JS463" s="1098">
        <f>IF(JS$9=$N463,#REF!,0)</f>
        <v>0</v>
      </c>
      <c r="JT463" s="1098">
        <f>IF(JT$9=$N463,#REF!,0)</f>
        <v>0</v>
      </c>
      <c r="JU463" s="1098">
        <f>IF(JU$9=$N463,#REF!,0)</f>
        <v>0</v>
      </c>
      <c r="JV463" s="1098">
        <f>IF(JV$9=$N463,#REF!,0)</f>
        <v>0</v>
      </c>
      <c r="JW463" s="1098">
        <f>IF(JW$9=$N463,#REF!,0)</f>
        <v>0</v>
      </c>
      <c r="JX463" s="681"/>
      <c r="JZ463" s="681">
        <f t="shared" si="1374"/>
        <v>0</v>
      </c>
      <c r="KA463" s="681">
        <f t="shared" si="1374"/>
        <v>0</v>
      </c>
      <c r="KB463" s="681">
        <f t="shared" si="1374"/>
        <v>0</v>
      </c>
      <c r="KC463" s="681">
        <f t="shared" si="1374"/>
        <v>0</v>
      </c>
      <c r="KD463" s="681">
        <f t="shared" si="1374"/>
        <v>0</v>
      </c>
      <c r="KE463" s="681">
        <f t="shared" si="1374"/>
        <v>0</v>
      </c>
      <c r="KF463" s="681">
        <f t="shared" si="1374"/>
        <v>0</v>
      </c>
      <c r="KG463" s="681">
        <f t="shared" si="1374"/>
        <v>0</v>
      </c>
      <c r="KH463" s="681">
        <f t="shared" si="1374"/>
        <v>0</v>
      </c>
      <c r="KI463" s="681">
        <f t="shared" si="1374"/>
        <v>0</v>
      </c>
      <c r="KJ463" s="681">
        <f t="shared" si="1374"/>
        <v>0</v>
      </c>
      <c r="KN463" s="1098">
        <f t="shared" si="1375"/>
        <v>0</v>
      </c>
      <c r="KO463" s="1098">
        <f t="shared" si="1375"/>
        <v>0</v>
      </c>
      <c r="KP463" s="1098">
        <f t="shared" si="1375"/>
        <v>0</v>
      </c>
      <c r="KQ463" s="1098">
        <f t="shared" si="1375"/>
        <v>0</v>
      </c>
      <c r="KR463" s="1098">
        <f t="shared" si="1375"/>
        <v>0</v>
      </c>
      <c r="KS463" s="1098">
        <f t="shared" si="1375"/>
        <v>0</v>
      </c>
      <c r="KT463" s="1098">
        <f t="shared" si="1375"/>
        <v>0</v>
      </c>
      <c r="KU463" s="1098">
        <f t="shared" si="1375"/>
        <v>0</v>
      </c>
      <c r="KV463" s="1098">
        <f t="shared" si="1375"/>
        <v>0</v>
      </c>
      <c r="KW463" s="1098">
        <f t="shared" si="1375"/>
        <v>0</v>
      </c>
      <c r="KX463" s="1098">
        <f t="shared" si="1375"/>
        <v>0</v>
      </c>
      <c r="KY463" s="1098">
        <f t="shared" si="1375"/>
        <v>0</v>
      </c>
      <c r="KZ463" s="1098">
        <f t="shared" si="1375"/>
        <v>0</v>
      </c>
      <c r="LA463" s="1098">
        <f t="shared" si="1375"/>
        <v>0</v>
      </c>
      <c r="LB463" s="1098">
        <f t="shared" si="1375"/>
        <v>0</v>
      </c>
      <c r="LC463" s="1098">
        <f t="shared" si="1375"/>
        <v>0</v>
      </c>
      <c r="LD463" s="1098">
        <f t="shared" si="1369"/>
        <v>0</v>
      </c>
      <c r="LE463" s="1098">
        <f t="shared" si="1369"/>
        <v>0</v>
      </c>
      <c r="LF463" s="1098">
        <f t="shared" si="1369"/>
        <v>0</v>
      </c>
      <c r="LG463" s="1098">
        <f t="shared" si="1369"/>
        <v>0</v>
      </c>
      <c r="LH463" s="1098">
        <f t="shared" si="1369"/>
        <v>0</v>
      </c>
      <c r="LI463" s="1098">
        <f t="shared" si="1369"/>
        <v>0</v>
      </c>
      <c r="LJ463" s="1098">
        <f t="shared" si="1369"/>
        <v>0</v>
      </c>
      <c r="LK463" s="1098">
        <f t="shared" si="1369"/>
        <v>0</v>
      </c>
      <c r="LL463" s="1098">
        <f t="shared" si="1369"/>
        <v>0</v>
      </c>
      <c r="LM463" s="1098">
        <f t="shared" si="1369"/>
        <v>0</v>
      </c>
      <c r="LN463" s="1098">
        <f t="shared" si="1369"/>
        <v>0</v>
      </c>
      <c r="LO463" s="1098">
        <f t="shared" si="1369"/>
        <v>0</v>
      </c>
      <c r="LP463" s="1098">
        <f t="shared" si="1369"/>
        <v>0</v>
      </c>
      <c r="LQ463" s="1098">
        <f t="shared" si="1369"/>
        <v>0</v>
      </c>
      <c r="LR463" s="1098">
        <f t="shared" si="1369"/>
        <v>0</v>
      </c>
      <c r="LS463" s="1098">
        <f t="shared" si="1365"/>
        <v>0</v>
      </c>
    </row>
    <row r="464" spans="1:331" ht="17.25" hidden="1" customHeight="1" thickBot="1" x14ac:dyDescent="0.4">
      <c r="A464" s="563">
        <v>1</v>
      </c>
      <c r="B464" s="1368">
        <v>1</v>
      </c>
      <c r="C464" s="758" t="s">
        <v>152</v>
      </c>
      <c r="D464" s="1368" t="s">
        <v>153</v>
      </c>
      <c r="E464" s="1368" t="s">
        <v>154</v>
      </c>
      <c r="F464" s="1368" t="s">
        <v>155</v>
      </c>
      <c r="G464" s="1368" t="s">
        <v>156</v>
      </c>
      <c r="H464" s="1368" t="s">
        <v>157</v>
      </c>
      <c r="I464" s="1368" t="s">
        <v>158</v>
      </c>
      <c r="J464" s="758" t="s">
        <v>153</v>
      </c>
      <c r="K464" s="1368">
        <v>4</v>
      </c>
      <c r="L464" s="1368"/>
      <c r="M464" s="1368"/>
      <c r="N464" s="1368"/>
      <c r="O464" s="1368">
        <v>5</v>
      </c>
      <c r="P464" s="822">
        <v>15</v>
      </c>
      <c r="Q464" s="822">
        <v>16</v>
      </c>
      <c r="R464" s="822">
        <v>17</v>
      </c>
      <c r="S464" s="822">
        <v>9</v>
      </c>
      <c r="T464" s="822">
        <v>10</v>
      </c>
      <c r="U464" s="822">
        <v>11</v>
      </c>
      <c r="V464" s="822">
        <v>12</v>
      </c>
      <c r="W464" s="822">
        <v>13</v>
      </c>
      <c r="X464" s="822">
        <v>14</v>
      </c>
      <c r="Y464" s="822"/>
      <c r="Z464" s="822"/>
      <c r="AA464" s="822">
        <v>12</v>
      </c>
      <c r="AB464" s="822">
        <v>9</v>
      </c>
      <c r="AC464" s="822">
        <v>10</v>
      </c>
      <c r="AD464" s="822">
        <v>10</v>
      </c>
      <c r="AE464" s="822">
        <v>11</v>
      </c>
      <c r="AF464" s="822">
        <v>12</v>
      </c>
      <c r="AG464" s="822">
        <v>11</v>
      </c>
      <c r="AH464" s="822">
        <v>14</v>
      </c>
      <c r="AI464" s="822">
        <v>15</v>
      </c>
      <c r="AJ464" s="822">
        <v>14</v>
      </c>
      <c r="AK464" s="822">
        <v>12</v>
      </c>
      <c r="AL464" s="822">
        <v>13</v>
      </c>
      <c r="AM464" s="822">
        <v>9</v>
      </c>
      <c r="AN464" s="822">
        <v>9</v>
      </c>
      <c r="AO464" s="824">
        <v>10</v>
      </c>
      <c r="AP464" s="822">
        <v>11</v>
      </c>
      <c r="AQ464" s="822">
        <v>12</v>
      </c>
      <c r="AR464" s="822">
        <v>9</v>
      </c>
      <c r="AS464" s="822">
        <v>13</v>
      </c>
      <c r="AT464" s="822">
        <v>14</v>
      </c>
      <c r="AU464" s="822">
        <v>12</v>
      </c>
      <c r="AV464" s="822">
        <v>10</v>
      </c>
      <c r="AW464" s="822">
        <v>15</v>
      </c>
      <c r="AX464" s="822">
        <v>16</v>
      </c>
      <c r="AY464" s="822">
        <v>12</v>
      </c>
      <c r="AZ464" s="822">
        <v>12</v>
      </c>
      <c r="BA464" s="822">
        <v>13</v>
      </c>
      <c r="BB464" s="822">
        <v>11</v>
      </c>
      <c r="BC464" s="822">
        <v>12</v>
      </c>
      <c r="BD464" s="822">
        <v>12</v>
      </c>
      <c r="BE464" s="822">
        <v>10</v>
      </c>
      <c r="BF464" s="822">
        <v>13</v>
      </c>
      <c r="BG464" s="822">
        <v>9</v>
      </c>
      <c r="BH464" s="822">
        <v>10</v>
      </c>
      <c r="BI464" s="822">
        <v>12</v>
      </c>
      <c r="BJ464" s="822">
        <v>11</v>
      </c>
      <c r="BK464" s="822">
        <v>10</v>
      </c>
      <c r="BL464" s="822">
        <v>11</v>
      </c>
      <c r="BM464" s="822">
        <v>13</v>
      </c>
      <c r="BN464" s="822">
        <v>14</v>
      </c>
      <c r="BO464" s="822">
        <v>12</v>
      </c>
      <c r="BP464" s="563">
        <v>15</v>
      </c>
      <c r="BQ464" s="563">
        <v>16</v>
      </c>
      <c r="BR464" s="822">
        <v>12</v>
      </c>
      <c r="BS464" s="822">
        <v>13</v>
      </c>
      <c r="BT464" s="822"/>
      <c r="BU464" s="822">
        <v>14</v>
      </c>
      <c r="BV464" s="822"/>
      <c r="BW464" s="822"/>
      <c r="BX464" s="822"/>
      <c r="BY464" s="822">
        <v>13</v>
      </c>
      <c r="BZ464" s="822">
        <v>14</v>
      </c>
      <c r="CA464" s="822">
        <v>15</v>
      </c>
      <c r="CB464" s="822">
        <v>16</v>
      </c>
      <c r="CC464" s="822">
        <v>17</v>
      </c>
      <c r="CD464" s="822">
        <v>16</v>
      </c>
      <c r="CE464" s="822">
        <v>6</v>
      </c>
      <c r="CF464" s="822">
        <v>7</v>
      </c>
      <c r="CG464" s="822">
        <v>8</v>
      </c>
      <c r="CH464" s="822">
        <v>9</v>
      </c>
      <c r="CI464" s="822">
        <v>10</v>
      </c>
      <c r="CJ464" s="822"/>
      <c r="CK464" s="822">
        <v>8</v>
      </c>
      <c r="CL464" s="822">
        <v>9</v>
      </c>
      <c r="CM464" s="822">
        <v>10</v>
      </c>
      <c r="CN464" s="822"/>
      <c r="CO464" s="822">
        <v>8</v>
      </c>
      <c r="CP464" s="822">
        <v>9</v>
      </c>
      <c r="CQ464" s="822">
        <v>10</v>
      </c>
      <c r="CR464" s="822"/>
      <c r="CS464" s="822">
        <v>8</v>
      </c>
      <c r="CT464" s="822">
        <v>9</v>
      </c>
      <c r="CU464" s="822"/>
      <c r="CV464" s="822"/>
      <c r="CW464" s="822">
        <v>8</v>
      </c>
      <c r="CX464" s="822">
        <v>9</v>
      </c>
      <c r="CY464" s="822"/>
      <c r="CZ464" s="1014"/>
      <c r="DA464" s="1014"/>
      <c r="DB464" s="961">
        <v>0</v>
      </c>
      <c r="DC464" s="961">
        <v>0</v>
      </c>
      <c r="DD464" s="954">
        <v>8</v>
      </c>
      <c r="DE464" s="954">
        <v>8</v>
      </c>
      <c r="DF464" s="1069"/>
      <c r="DG464" s="1069"/>
      <c r="DH464" s="830"/>
      <c r="DI464" s="834">
        <v>8</v>
      </c>
      <c r="DJ464" s="830">
        <v>9</v>
      </c>
      <c r="DK464" s="1069"/>
      <c r="DL464" s="1001">
        <v>8</v>
      </c>
      <c r="DM464" s="1001">
        <v>9</v>
      </c>
      <c r="DN464" s="1069"/>
      <c r="DO464" s="1020"/>
      <c r="DP464" s="1006">
        <v>8</v>
      </c>
      <c r="DQ464" s="1020">
        <v>9</v>
      </c>
      <c r="DR464" s="1006"/>
      <c r="DS464" s="1090"/>
      <c r="DT464" s="1082">
        <v>8</v>
      </c>
      <c r="DU464" s="1082">
        <v>9</v>
      </c>
      <c r="DV464" s="1111"/>
      <c r="DW464" s="1006"/>
      <c r="DX464" s="1116"/>
      <c r="DY464" s="1006"/>
      <c r="DZ464" s="1201">
        <v>0</v>
      </c>
      <c r="EA464" s="1116">
        <v>0</v>
      </c>
      <c r="EB464" s="1158">
        <v>0</v>
      </c>
      <c r="EC464" s="1132">
        <v>8</v>
      </c>
      <c r="ED464" s="1132">
        <v>9</v>
      </c>
      <c r="EE464" s="1132">
        <v>0</v>
      </c>
      <c r="EF464" s="1174">
        <v>0</v>
      </c>
      <c r="EG464" s="1174">
        <v>8</v>
      </c>
      <c r="EH464" s="1174">
        <v>9</v>
      </c>
      <c r="EI464" s="1201">
        <v>8</v>
      </c>
      <c r="EJ464" s="1186">
        <v>8</v>
      </c>
      <c r="EK464" s="705"/>
      <c r="EL464" s="705"/>
      <c r="EM464" s="705"/>
      <c r="EN464" s="1162"/>
      <c r="EO464" s="1162"/>
      <c r="EP464" s="1162"/>
      <c r="EQ464" s="1162"/>
      <c r="ER464" s="1140"/>
      <c r="ES464" s="146">
        <f t="shared" si="1269"/>
        <v>0</v>
      </c>
      <c r="EX464" s="739">
        <f>IF(EX$9=$K464,#REF!,0)</f>
        <v>0</v>
      </c>
      <c r="EY464" s="739">
        <f>IF(EY$9=$K464,#REF!,0)</f>
        <v>0</v>
      </c>
      <c r="EZ464" s="739">
        <f>IF(EZ$9=$K464,#REF!,0)</f>
        <v>0</v>
      </c>
      <c r="FA464" s="739">
        <f>IF(FA$9=$K464,#REF!,0)</f>
        <v>0</v>
      </c>
      <c r="FB464" s="739">
        <f>IF(FB$9=$K464,#REF!,0)</f>
        <v>0</v>
      </c>
      <c r="FC464" s="739">
        <f>IF(FC$9=$K464,#REF!,0)</f>
        <v>0</v>
      </c>
      <c r="FD464" s="739">
        <f>IF(FD$9=$K464,#REF!,0)</f>
        <v>0</v>
      </c>
      <c r="FE464" s="739">
        <f>IF(FE$9=$K464,#REF!,0)</f>
        <v>0</v>
      </c>
      <c r="FF464" s="739">
        <f>IF(FF$9=$K464,#REF!,0)</f>
        <v>0</v>
      </c>
      <c r="FG464" s="739">
        <f>IF(FG$9=$K464,#REF!,0)</f>
        <v>0</v>
      </c>
      <c r="FH464" s="739">
        <f>IF(FH$9=$K464,#REF!,0)</f>
        <v>0</v>
      </c>
      <c r="FI464" s="739">
        <f>IF(FI$9=$K464,#REF!,0)</f>
        <v>0</v>
      </c>
      <c r="FJ464" s="739">
        <f>IF(FJ$9=$K464,#REF!,0)</f>
        <v>0</v>
      </c>
      <c r="FK464" s="739">
        <f>IF(FK$9=$K464,#REF!,0)</f>
        <v>0</v>
      </c>
      <c r="FL464" s="739">
        <f>IF(FL$9=$K464,#REF!,0)</f>
        <v>0</v>
      </c>
      <c r="FM464" s="739">
        <f>IF(FM$9=$K464,#REF!,0)</f>
        <v>0</v>
      </c>
      <c r="FN464" s="739">
        <f>IF(FN$9=$K464,#REF!,0)</f>
        <v>0</v>
      </c>
      <c r="FO464" s="739">
        <f>IF(FO$9=$K464,#REF!,0)</f>
        <v>0</v>
      </c>
      <c r="FP464" s="739">
        <f>IF(FP$9=$K464,#REF!,0)</f>
        <v>0</v>
      </c>
      <c r="FQ464" s="739">
        <f>IF(FQ$9=$K464,#REF!,0)</f>
        <v>0</v>
      </c>
      <c r="FU464" s="739">
        <f t="shared" si="1352"/>
        <v>0</v>
      </c>
      <c r="FV464" s="739">
        <f t="shared" si="1352"/>
        <v>0</v>
      </c>
      <c r="FW464" s="739">
        <f t="shared" si="1352"/>
        <v>0</v>
      </c>
      <c r="FX464" s="739">
        <f t="shared" si="1352"/>
        <v>0</v>
      </c>
      <c r="FY464" s="739">
        <f t="shared" si="1352"/>
        <v>0</v>
      </c>
      <c r="FZ464" s="739">
        <f t="shared" si="1352"/>
        <v>0</v>
      </c>
      <c r="GA464" s="739">
        <f t="shared" si="1352"/>
        <v>0</v>
      </c>
      <c r="GB464" s="739">
        <f t="shared" si="1352"/>
        <v>0</v>
      </c>
      <c r="GC464" s="739">
        <f t="shared" si="1352"/>
        <v>0</v>
      </c>
      <c r="GD464" s="739">
        <f t="shared" si="1352"/>
        <v>0</v>
      </c>
      <c r="GE464" s="739">
        <f t="shared" si="1353"/>
        <v>0</v>
      </c>
      <c r="GF464" s="739">
        <f t="shared" si="1353"/>
        <v>0</v>
      </c>
      <c r="GG464" s="739">
        <f t="shared" si="1353"/>
        <v>0</v>
      </c>
      <c r="GH464" s="739">
        <f t="shared" si="1353"/>
        <v>0</v>
      </c>
      <c r="GI464" s="739">
        <f t="shared" si="1353"/>
        <v>0</v>
      </c>
      <c r="GJ464" s="739">
        <f t="shared" si="1353"/>
        <v>0</v>
      </c>
      <c r="GK464" s="739">
        <f t="shared" si="1353"/>
        <v>0</v>
      </c>
      <c r="GL464" s="739">
        <f t="shared" si="1353"/>
        <v>0</v>
      </c>
      <c r="GM464" s="739">
        <f t="shared" si="1353"/>
        <v>0</v>
      </c>
      <c r="GN464" s="739">
        <f t="shared" si="1353"/>
        <v>0</v>
      </c>
      <c r="GQ464" s="1098">
        <f>IF(GQ$9=$N464,#REF!,0)</f>
        <v>0</v>
      </c>
      <c r="GR464" s="1098">
        <f>IF(GR$9=$N464,#REF!,0)</f>
        <v>0</v>
      </c>
      <c r="GS464" s="1098">
        <f>IF(GS$9=$N464,#REF!,0)</f>
        <v>0</v>
      </c>
      <c r="GT464" s="1098">
        <f>IF(GT$9=$N464,#REF!,0)</f>
        <v>0</v>
      </c>
      <c r="GU464" s="1098">
        <f>IF(GU$9=$N464,#REF!,0)</f>
        <v>0</v>
      </c>
      <c r="GV464" s="1098">
        <f>IF(GV$9=$N464,#REF!,0)</f>
        <v>0</v>
      </c>
      <c r="GW464" s="1098">
        <f>IF(GW$9=$N464,#REF!,0)</f>
        <v>0</v>
      </c>
      <c r="GX464" s="1098">
        <f>IF(GX$9=$N464,#REF!,0)</f>
        <v>0</v>
      </c>
      <c r="GY464" s="1098">
        <f>IF(GY$9=$N464,#REF!,0)</f>
        <v>0</v>
      </c>
      <c r="GZ464" s="1098">
        <f>IF(GZ$9=$N464,#REF!,0)</f>
        <v>0</v>
      </c>
      <c r="HA464" s="1098">
        <f>IF(HA$9=$N464,#REF!,0)</f>
        <v>0</v>
      </c>
      <c r="HB464" s="1098">
        <f>IF(HB$9=$N464,#REF!,0)</f>
        <v>0</v>
      </c>
      <c r="HC464" s="1098">
        <f>IF(HC$9=$N464,#REF!,0)</f>
        <v>0</v>
      </c>
      <c r="HD464" s="1098">
        <f>IF(HD$9=$N464,#REF!,0)</f>
        <v>0</v>
      </c>
      <c r="HE464" s="1098">
        <f>IF(HE$9=$N464,#REF!,0)</f>
        <v>0</v>
      </c>
      <c r="HF464" s="1098">
        <f>IF(HF$9=$N464,#REF!,0)</f>
        <v>0</v>
      </c>
      <c r="HG464" s="1098">
        <f>IF(HG$9=$N464,#REF!,0)</f>
        <v>0</v>
      </c>
      <c r="HH464" s="1098">
        <f>IF(HH$9=$N464,#REF!,0)</f>
        <v>0</v>
      </c>
      <c r="HI464" s="1098">
        <f>IF(HI$9=$N464,#REF!,0)</f>
        <v>0</v>
      </c>
      <c r="HJ464" s="1098">
        <f>IF(HJ$9=$N464,#REF!,0)</f>
        <v>0</v>
      </c>
      <c r="HK464" s="1098">
        <f>IF(HK$9=$N464,#REF!,0)</f>
        <v>0</v>
      </c>
      <c r="HL464" s="1098">
        <f>IF(HL$9=$N464,#REF!,0)</f>
        <v>0</v>
      </c>
      <c r="HM464" s="1098">
        <f>IF(HM$9=$N464,#REF!,0)</f>
        <v>0</v>
      </c>
      <c r="HN464" s="1098">
        <f>IF(HN$9=$N464,#REF!,0)</f>
        <v>0</v>
      </c>
      <c r="HO464" s="1098">
        <f>IF(HO$9=$N464,#REF!,0)</f>
        <v>0</v>
      </c>
      <c r="HP464" s="1098">
        <f>IF(HP$9=$N464,#REF!,0)</f>
        <v>0</v>
      </c>
      <c r="HQ464" s="1098">
        <f>IF(HQ$9=$N464,#REF!,0)</f>
        <v>0</v>
      </c>
      <c r="HR464" s="1098">
        <f>IF(HR$9=$N464,#REF!,0)</f>
        <v>0</v>
      </c>
      <c r="HS464" s="1098">
        <f>IF(HS$9=$N464,#REF!,0)</f>
        <v>0</v>
      </c>
      <c r="HT464" s="1098">
        <f>IF(HT$9=$N464,#REF!,0)</f>
        <v>0</v>
      </c>
      <c r="HU464" s="1098">
        <f>IF(HU$9=$N464,#REF!,0)</f>
        <v>0</v>
      </c>
      <c r="HV464" s="1098">
        <f>IF(HV$9=$N464,#REF!,0)</f>
        <v>0</v>
      </c>
      <c r="HW464" s="1098">
        <f>IF(HW$9=$N464,#REF!,0)</f>
        <v>0</v>
      </c>
      <c r="HX464" s="1098">
        <f>IF(HX$9=$N464,#REF!,0)</f>
        <v>0</v>
      </c>
      <c r="HY464" s="1098">
        <f>IF(HY$9=$N464,#REF!,0)</f>
        <v>0</v>
      </c>
      <c r="HZ464" s="1098">
        <f>IF(HZ$9=$N464,#REF!,0)</f>
        <v>0</v>
      </c>
      <c r="IA464" s="1098">
        <f>IF(IA$9=$N464,#REF!,0)</f>
        <v>0</v>
      </c>
      <c r="IB464" s="1098">
        <f>IF(IB$9=$N464,#REF!,0)</f>
        <v>0</v>
      </c>
      <c r="IC464" s="1098">
        <f>IF(IC$9=$N464,#REF!,0)</f>
        <v>0</v>
      </c>
      <c r="ID464" s="1098">
        <f>IF(ID$9=$N464,#REF!,0)</f>
        <v>0</v>
      </c>
      <c r="IE464" s="1098">
        <f>IF(IE$9=$N464,#REF!,0)</f>
        <v>0</v>
      </c>
      <c r="IF464" s="1098">
        <f>IF(IF$9=$N464,#REF!,0)</f>
        <v>0</v>
      </c>
      <c r="IG464" s="1098">
        <f>IF(IG$9=$N464,#REF!,0)</f>
        <v>0</v>
      </c>
      <c r="IH464" s="1098">
        <f>IF(IH$9=$N464,#REF!,0)</f>
        <v>0</v>
      </c>
      <c r="II464" s="1098">
        <f>IF(II$9=$N464,#REF!,0)</f>
        <v>0</v>
      </c>
      <c r="IJ464" s="1098">
        <f>IF(IJ$9=$N464,#REF!,0)</f>
        <v>0</v>
      </c>
      <c r="IK464" s="1098">
        <f>IF(IK$9=$N464,#REF!,0)</f>
        <v>0</v>
      </c>
      <c r="IL464" s="1098">
        <f>IF(IL$9=$N464,#REF!,0)</f>
        <v>0</v>
      </c>
      <c r="IM464" s="1098">
        <f>IF(IM$9=$N464,#REF!,0)</f>
        <v>0</v>
      </c>
      <c r="IN464" s="1098">
        <f>IF(IN$9=$N464,#REF!,0)</f>
        <v>0</v>
      </c>
      <c r="IO464" s="1098">
        <f>IF(IO$9=$N464,#REF!,0)</f>
        <v>0</v>
      </c>
      <c r="IP464" s="1098">
        <f>IF(IP$9=$N464,#REF!,0)</f>
        <v>0</v>
      </c>
      <c r="IQ464" s="1098">
        <f>IF(IQ$9=$N464,#REF!,0)</f>
        <v>0</v>
      </c>
      <c r="IR464" s="1098">
        <f>IF(IR$9=$N464,#REF!,0)</f>
        <v>0</v>
      </c>
      <c r="IS464" s="1098">
        <f>IF(IS$9=$N464,#REF!,0)</f>
        <v>0</v>
      </c>
      <c r="IT464" s="1098">
        <f>IF(IT$9=$N464,#REF!,0)</f>
        <v>0</v>
      </c>
      <c r="IU464" s="1098">
        <f>IF(IU$9=$N464,#REF!,0)</f>
        <v>0</v>
      </c>
      <c r="IV464" s="1098">
        <f>IF(IV$9=$N464,#REF!,0)</f>
        <v>0</v>
      </c>
      <c r="IW464" s="1098">
        <f>IF(IW$9=$N464,#REF!,0)</f>
        <v>0</v>
      </c>
      <c r="IX464" s="1098">
        <f>IF(IX$9=$N464,#REF!,0)</f>
        <v>0</v>
      </c>
      <c r="IY464" s="1098">
        <f>IF(IY$9=$N464,#REF!,0)</f>
        <v>0</v>
      </c>
      <c r="IZ464" s="1098">
        <f>IF(IZ$9=$N464,#REF!,0)</f>
        <v>0</v>
      </c>
      <c r="JA464" s="1098">
        <f>IF(JA$9=$N464,#REF!,0)</f>
        <v>0</v>
      </c>
      <c r="JB464" s="1098">
        <f>IF(JB$9=$N464,#REF!,0)</f>
        <v>0</v>
      </c>
      <c r="JC464" s="1098">
        <f>IF(JC$9=$N464,#REF!,0)</f>
        <v>0</v>
      </c>
      <c r="JD464" s="1098">
        <f>IF(JD$9=$N464,#REF!,0)</f>
        <v>0</v>
      </c>
      <c r="JE464" s="1098">
        <f>IF(JE$9=$N464,#REF!,0)</f>
        <v>0</v>
      </c>
      <c r="JF464" s="1098">
        <f>IF(JF$9=$N464,#REF!,0)</f>
        <v>0</v>
      </c>
      <c r="JG464" s="1098">
        <f>IF(JG$9=$N464,#REF!,0)</f>
        <v>0</v>
      </c>
      <c r="JH464" s="1098">
        <f>IF(JH$9=$N464,#REF!,0)</f>
        <v>0</v>
      </c>
      <c r="JI464" s="1098">
        <f>IF(JI$9=$N464,#REF!,0)</f>
        <v>0</v>
      </c>
      <c r="JJ464" s="1098">
        <f>IF(JJ$9=$N464,#REF!,0)</f>
        <v>0</v>
      </c>
      <c r="JK464" s="1098">
        <f>IF(JK$9=$N464,#REF!,0)</f>
        <v>0</v>
      </c>
      <c r="JL464" s="1098">
        <f>IF(JL$9=$N464,#REF!,0)</f>
        <v>0</v>
      </c>
      <c r="JM464" s="1098">
        <f>IF(JM$9=$N464,#REF!,0)</f>
        <v>0</v>
      </c>
      <c r="JN464" s="1098">
        <f>IF(JN$9=$N464,#REF!,0)</f>
        <v>0</v>
      </c>
      <c r="JO464" s="1098">
        <f>IF(JO$9=$N464,#REF!,0)</f>
        <v>0</v>
      </c>
      <c r="JP464" s="1098">
        <f>IF(JP$9=$N464,#REF!,0)</f>
        <v>0</v>
      </c>
      <c r="JQ464" s="1098">
        <f>IF(JQ$9=$N464,#REF!,0)</f>
        <v>0</v>
      </c>
      <c r="JR464" s="1098">
        <f>IF(JR$9=$N464,#REF!,0)</f>
        <v>0</v>
      </c>
      <c r="JS464" s="1098">
        <f>IF(JS$9=$N464,#REF!,0)</f>
        <v>0</v>
      </c>
      <c r="JT464" s="1098">
        <f>IF(JT$9=$N464,#REF!,0)</f>
        <v>0</v>
      </c>
      <c r="JU464" s="1098">
        <f>IF(JU$9=$N464,#REF!,0)</f>
        <v>0</v>
      </c>
      <c r="JV464" s="1098">
        <f>IF(JV$9=$N464,#REF!,0)</f>
        <v>0</v>
      </c>
      <c r="JW464" s="1098">
        <f>IF(JW$9=$N464,#REF!,0)</f>
        <v>0</v>
      </c>
      <c r="JX464" s="681"/>
      <c r="JZ464" s="681">
        <f t="shared" si="1374"/>
        <v>0</v>
      </c>
      <c r="KA464" s="681">
        <f t="shared" si="1374"/>
        <v>0</v>
      </c>
      <c r="KB464" s="681">
        <f t="shared" si="1374"/>
        <v>0</v>
      </c>
      <c r="KC464" s="681">
        <f t="shared" si="1374"/>
        <v>0</v>
      </c>
      <c r="KD464" s="681">
        <f t="shared" si="1374"/>
        <v>0</v>
      </c>
      <c r="KE464" s="681">
        <f t="shared" si="1374"/>
        <v>0</v>
      </c>
      <c r="KF464" s="681">
        <f t="shared" si="1374"/>
        <v>0</v>
      </c>
      <c r="KG464" s="681">
        <f t="shared" si="1374"/>
        <v>0</v>
      </c>
      <c r="KH464" s="681">
        <f t="shared" si="1374"/>
        <v>0</v>
      </c>
      <c r="KI464" s="681">
        <f t="shared" si="1374"/>
        <v>0</v>
      </c>
      <c r="KJ464" s="681">
        <f t="shared" si="1374"/>
        <v>0</v>
      </c>
      <c r="KN464" s="1098">
        <f t="shared" si="1375"/>
        <v>0</v>
      </c>
      <c r="KO464" s="1098">
        <f t="shared" si="1375"/>
        <v>0</v>
      </c>
      <c r="KP464" s="1098">
        <f t="shared" si="1375"/>
        <v>0</v>
      </c>
      <c r="KQ464" s="1098">
        <f t="shared" si="1375"/>
        <v>0</v>
      </c>
      <c r="KR464" s="1098">
        <f t="shared" si="1375"/>
        <v>0</v>
      </c>
      <c r="KS464" s="1098">
        <f t="shared" si="1375"/>
        <v>0</v>
      </c>
      <c r="KT464" s="1098">
        <f t="shared" si="1375"/>
        <v>0</v>
      </c>
      <c r="KU464" s="1098">
        <f t="shared" si="1375"/>
        <v>0</v>
      </c>
      <c r="KV464" s="1098">
        <f t="shared" si="1375"/>
        <v>0</v>
      </c>
      <c r="KW464" s="1098">
        <f t="shared" si="1375"/>
        <v>0</v>
      </c>
      <c r="KX464" s="1098">
        <f t="shared" si="1375"/>
        <v>0</v>
      </c>
      <c r="KY464" s="1098">
        <f t="shared" si="1375"/>
        <v>0</v>
      </c>
      <c r="KZ464" s="1098">
        <f t="shared" si="1375"/>
        <v>0</v>
      </c>
      <c r="LA464" s="1098">
        <f t="shared" si="1375"/>
        <v>0</v>
      </c>
      <c r="LB464" s="1098">
        <f t="shared" si="1375"/>
        <v>0</v>
      </c>
      <c r="LC464" s="1098">
        <f t="shared" si="1375"/>
        <v>0</v>
      </c>
      <c r="LD464" s="1098">
        <f t="shared" si="1369"/>
        <v>0</v>
      </c>
      <c r="LE464" s="1098">
        <f t="shared" si="1369"/>
        <v>0</v>
      </c>
      <c r="LF464" s="1098">
        <f t="shared" si="1369"/>
        <v>0</v>
      </c>
      <c r="LG464" s="1098">
        <f t="shared" si="1369"/>
        <v>0</v>
      </c>
      <c r="LH464" s="1098">
        <f t="shared" si="1369"/>
        <v>0</v>
      </c>
      <c r="LI464" s="1098">
        <f t="shared" si="1369"/>
        <v>0</v>
      </c>
      <c r="LJ464" s="1098">
        <f t="shared" si="1369"/>
        <v>0</v>
      </c>
      <c r="LK464" s="1098">
        <f t="shared" si="1369"/>
        <v>0</v>
      </c>
      <c r="LL464" s="1098">
        <f t="shared" si="1369"/>
        <v>0</v>
      </c>
      <c r="LM464" s="1098">
        <f t="shared" si="1369"/>
        <v>0</v>
      </c>
      <c r="LN464" s="1098">
        <f t="shared" si="1369"/>
        <v>0</v>
      </c>
      <c r="LO464" s="1098">
        <f t="shared" si="1369"/>
        <v>0</v>
      </c>
      <c r="LP464" s="1098">
        <f t="shared" si="1369"/>
        <v>0</v>
      </c>
      <c r="LQ464" s="1098">
        <f t="shared" si="1369"/>
        <v>0</v>
      </c>
      <c r="LR464" s="1098">
        <f t="shared" si="1369"/>
        <v>0</v>
      </c>
      <c r="LS464" s="1098">
        <f t="shared" si="1365"/>
        <v>0</v>
      </c>
    </row>
    <row r="465" spans="1:331" ht="20.100000000000001" hidden="1" customHeight="1" x14ac:dyDescent="0.35">
      <c r="A465" s="1454" t="s">
        <v>0</v>
      </c>
      <c r="B465" s="1374" t="s">
        <v>0</v>
      </c>
      <c r="C465" s="1051" t="s">
        <v>151</v>
      </c>
      <c r="D465" s="1051"/>
      <c r="E465" s="1051"/>
      <c r="F465" s="1051"/>
      <c r="G465" s="1051"/>
      <c r="H465" s="1051"/>
      <c r="I465" s="1051"/>
      <c r="J465" s="1051" t="s">
        <v>2</v>
      </c>
      <c r="K465" s="1052" t="s">
        <v>3</v>
      </c>
      <c r="L465" s="1052"/>
      <c r="M465" s="1052"/>
      <c r="N465" s="1087"/>
      <c r="O465" s="1053" t="s">
        <v>4</v>
      </c>
      <c r="P465" s="775" t="s">
        <v>365</v>
      </c>
      <c r="Q465" s="775" t="s">
        <v>254</v>
      </c>
      <c r="R465" s="775" t="s">
        <v>305</v>
      </c>
      <c r="S465" s="775" t="s">
        <v>366</v>
      </c>
      <c r="T465" s="775" t="s">
        <v>333</v>
      </c>
      <c r="U465" s="775" t="s">
        <v>335</v>
      </c>
      <c r="V465" s="775" t="s">
        <v>367</v>
      </c>
      <c r="W465" s="775" t="s">
        <v>320</v>
      </c>
      <c r="X465" s="775" t="s">
        <v>328</v>
      </c>
      <c r="Y465" s="775" t="s">
        <v>351</v>
      </c>
      <c r="Z465" s="775" t="s">
        <v>352</v>
      </c>
      <c r="AA465" s="775" t="s">
        <v>361</v>
      </c>
      <c r="AB465" s="775" t="s">
        <v>387</v>
      </c>
      <c r="AC465" s="775" t="s">
        <v>371</v>
      </c>
      <c r="AD465" s="775" t="s">
        <v>376</v>
      </c>
      <c r="AE465" s="775" t="s">
        <v>368</v>
      </c>
      <c r="AF465" s="775" t="s">
        <v>328</v>
      </c>
      <c r="AG465" s="775" t="s">
        <v>383</v>
      </c>
      <c r="AH465" s="775" t="s">
        <v>319</v>
      </c>
      <c r="AI465" s="775"/>
      <c r="AJ465" s="775" t="s">
        <v>375</v>
      </c>
      <c r="AK465" s="775" t="s">
        <v>384</v>
      </c>
      <c r="AL465" s="775" t="s">
        <v>386</v>
      </c>
      <c r="AM465" s="775" t="s">
        <v>439</v>
      </c>
      <c r="AN465" s="775" t="s">
        <v>446</v>
      </c>
      <c r="AO465" s="775" t="s">
        <v>406</v>
      </c>
      <c r="AP465" s="775" t="s">
        <v>442</v>
      </c>
      <c r="AQ465" s="775" t="s">
        <v>499</v>
      </c>
      <c r="AR465" s="775" t="s">
        <v>650</v>
      </c>
      <c r="AS465" s="775" t="s">
        <v>444</v>
      </c>
      <c r="AT465" s="775" t="s">
        <v>443</v>
      </c>
      <c r="AU465" s="775" t="s">
        <v>456</v>
      </c>
      <c r="AV465" s="775" t="s">
        <v>490</v>
      </c>
      <c r="AW465" s="778" t="s">
        <v>103</v>
      </c>
      <c r="AX465" s="778"/>
      <c r="AY465" s="775" t="s">
        <v>328</v>
      </c>
      <c r="AZ465" s="775" t="s">
        <v>328</v>
      </c>
      <c r="BA465" s="775" t="s">
        <v>411</v>
      </c>
      <c r="BB465" s="775" t="s">
        <v>647</v>
      </c>
      <c r="BC465" s="775" t="s">
        <v>651</v>
      </c>
      <c r="BD465" s="778" t="s">
        <v>638</v>
      </c>
      <c r="BE465" s="775" t="s">
        <v>665</v>
      </c>
      <c r="BF465" s="775" t="s">
        <v>695</v>
      </c>
      <c r="BG465" s="775" t="s">
        <v>746</v>
      </c>
      <c r="BH465" s="775" t="s">
        <v>696</v>
      </c>
      <c r="BI465" s="546" t="s">
        <v>328</v>
      </c>
      <c r="BJ465" s="775" t="s">
        <v>738</v>
      </c>
      <c r="BK465" s="775" t="s">
        <v>723</v>
      </c>
      <c r="BL465" s="775">
        <f t="shared" ref="BL465:BL479" si="1381">IFERROR(BK465/BJ465*100,)</f>
        <v>0</v>
      </c>
      <c r="BM465" s="546"/>
      <c r="BN465" s="546"/>
      <c r="BO465" s="775" t="s">
        <v>726</v>
      </c>
      <c r="BP465" s="775"/>
      <c r="BQ465" s="775"/>
      <c r="BR465" s="546" t="s">
        <v>328</v>
      </c>
      <c r="BS465" s="775" t="s">
        <v>747</v>
      </c>
      <c r="BT465" s="775" t="s">
        <v>753</v>
      </c>
      <c r="BU465" s="546" t="s">
        <v>328</v>
      </c>
      <c r="BV465" s="775" t="s">
        <v>748</v>
      </c>
      <c r="BW465" s="775"/>
      <c r="BX465" s="775"/>
      <c r="BY465" s="775" t="s">
        <v>751</v>
      </c>
      <c r="BZ465" s="775" t="s">
        <v>753</v>
      </c>
      <c r="CA465" s="775">
        <f t="shared" ref="CA465:CA478" si="1382">IFERROR(BZ465/BG465*100,)</f>
        <v>0</v>
      </c>
      <c r="CB465" s="775">
        <f t="shared" ref="CB465:CB478" si="1383">IFERROR(BZ465/BY465*100,)</f>
        <v>0</v>
      </c>
      <c r="CC465" s="775" t="s">
        <v>727</v>
      </c>
      <c r="CD465" s="775" t="s">
        <v>728</v>
      </c>
      <c r="CE465" s="775" t="s">
        <v>764</v>
      </c>
      <c r="CF465" s="775" t="s">
        <v>773</v>
      </c>
      <c r="CG465" s="775">
        <f t="shared" ref="CG465:CG478" si="1384">IFERROR(CF465/CE465*100,)</f>
        <v>0</v>
      </c>
      <c r="CH465" s="775" t="s">
        <v>328</v>
      </c>
      <c r="CI465" s="775" t="s">
        <v>765</v>
      </c>
      <c r="CJ465" s="775"/>
      <c r="CK465" s="775">
        <f t="shared" ref="CK465:CK532" si="1385">IFERROR(CJ465/CI465*100,)</f>
        <v>0</v>
      </c>
      <c r="CL465" s="775" t="s">
        <v>328</v>
      </c>
      <c r="CM465" s="775" t="s">
        <v>785</v>
      </c>
      <c r="CN465" s="775"/>
      <c r="CO465" s="775">
        <f t="shared" ref="CO465:CO532" si="1386">IFERROR(CN465/CM465*100,)</f>
        <v>0</v>
      </c>
      <c r="CP465" s="775" t="s">
        <v>328</v>
      </c>
      <c r="CQ465" s="775" t="s">
        <v>789</v>
      </c>
      <c r="CR465" s="792" t="s">
        <v>810</v>
      </c>
      <c r="CS465" s="775">
        <f t="shared" ref="CS465:CS490" si="1387">IFERROR(CR465/CQ465*100,)</f>
        <v>0</v>
      </c>
      <c r="CT465" s="775" t="s">
        <v>328</v>
      </c>
      <c r="CU465" s="775" t="s">
        <v>790</v>
      </c>
      <c r="CV465" s="820" t="s">
        <v>810</v>
      </c>
      <c r="CW465" s="820">
        <f t="shared" ref="CW465:CW522" si="1388">IFERROR(CV465/CU465*100,)</f>
        <v>0</v>
      </c>
      <c r="CX465" s="820" t="s">
        <v>328</v>
      </c>
      <c r="CY465" s="820" t="s">
        <v>823</v>
      </c>
      <c r="CZ465" s="1017" t="s">
        <v>728</v>
      </c>
      <c r="DA465" s="1017" t="s">
        <v>786</v>
      </c>
      <c r="DB465" s="964" t="s">
        <v>846</v>
      </c>
      <c r="DC465" s="964" t="s">
        <v>845</v>
      </c>
      <c r="DD465" s="957">
        <f t="shared" ref="DD465:DD490" si="1389">IFERROR(DC465/DB465*100,)</f>
        <v>0</v>
      </c>
      <c r="DE465" s="957">
        <f t="shared" ref="DE465:DE490" si="1390">IFERROR(DC465/DK465*100,)</f>
        <v>0</v>
      </c>
      <c r="DF465" s="1072" t="s">
        <v>875</v>
      </c>
      <c r="DG465" s="1072" t="s">
        <v>787</v>
      </c>
      <c r="DH465" s="829" t="s">
        <v>839</v>
      </c>
      <c r="DI465" s="835">
        <f t="shared" ref="DI465:DI522" si="1391">IFERROR(DH465/DG465*100,)</f>
        <v>0</v>
      </c>
      <c r="DJ465" s="829" t="s">
        <v>328</v>
      </c>
      <c r="DK465" s="1072" t="s">
        <v>849</v>
      </c>
      <c r="DL465" s="1004">
        <f t="shared" ref="DL465:DL490" si="1392">IFERROR(DF465/DK465*100,)</f>
        <v>0</v>
      </c>
      <c r="DM465" s="1004" t="s">
        <v>328</v>
      </c>
      <c r="DN465" s="1072" t="s">
        <v>849</v>
      </c>
      <c r="DO465" s="1023" t="s">
        <v>839</v>
      </c>
      <c r="DP465" s="1009">
        <f t="shared" ref="DP465:DP522" si="1393">IFERROR(DO465/DN465*100,)</f>
        <v>0</v>
      </c>
      <c r="DQ465" s="1023" t="s">
        <v>328</v>
      </c>
      <c r="DR465" s="1009" t="s">
        <v>849</v>
      </c>
      <c r="DS465" s="1093" t="s">
        <v>886</v>
      </c>
      <c r="DT465" s="1085">
        <f t="shared" ref="DT465:DT522" si="1394">IFERROR(DS465/DR465*100,)</f>
        <v>0</v>
      </c>
      <c r="DU465" s="1085" t="s">
        <v>328</v>
      </c>
      <c r="DV465" s="1114" t="s">
        <v>849</v>
      </c>
      <c r="DW465" s="1009" t="s">
        <v>849</v>
      </c>
      <c r="DX465" s="1119" t="s">
        <v>849</v>
      </c>
      <c r="DY465" s="1009" t="s">
        <v>849</v>
      </c>
      <c r="DZ465" s="1206" t="s">
        <v>890</v>
      </c>
      <c r="EA465" s="1119" t="s">
        <v>849</v>
      </c>
      <c r="EB465" s="1161" t="s">
        <v>890</v>
      </c>
      <c r="EC465" s="1135">
        <f t="shared" ref="EC465:EC522" si="1395">IFERROR(EB465/EA465*100,)</f>
        <v>0</v>
      </c>
      <c r="ED465" s="1135" t="s">
        <v>328</v>
      </c>
      <c r="EE465" s="1135" t="s">
        <v>849</v>
      </c>
      <c r="EF465" s="1177" t="s">
        <v>890</v>
      </c>
      <c r="EG465" s="1177">
        <f t="shared" ref="EG465:EG522" si="1396">IFERROR(EF465/EE465*100,)</f>
        <v>0</v>
      </c>
      <c r="EH465" s="1177" t="s">
        <v>328</v>
      </c>
      <c r="EI465" s="1206">
        <f>IFERROR(#REF!/DZ465*100,)</f>
        <v>0</v>
      </c>
      <c r="EJ465" s="1191">
        <f>IFERROR(#REF!/#REF!*100,)</f>
        <v>0</v>
      </c>
      <c r="EK465" s="1213" t="s">
        <v>899</v>
      </c>
      <c r="EL465" s="1213" t="s">
        <v>727</v>
      </c>
      <c r="EM465" s="1213" t="s">
        <v>727</v>
      </c>
      <c r="EN465" s="1210"/>
      <c r="EO465" s="1210"/>
      <c r="EP465" s="1210"/>
      <c r="EQ465" s="1210"/>
      <c r="ER465" s="1138"/>
      <c r="ES465" s="942"/>
      <c r="EX465" s="739">
        <f t="shared" ref="EX465:FG474" si="1397">IF(EX$9=$K465,$EA465,0)</f>
        <v>0</v>
      </c>
      <c r="EY465" s="739">
        <f t="shared" si="1397"/>
        <v>0</v>
      </c>
      <c r="EZ465" s="739">
        <f t="shared" si="1397"/>
        <v>0</v>
      </c>
      <c r="FA465" s="739">
        <f t="shared" si="1397"/>
        <v>0</v>
      </c>
      <c r="FB465" s="739">
        <f t="shared" si="1397"/>
        <v>0</v>
      </c>
      <c r="FC465" s="739">
        <f t="shared" si="1397"/>
        <v>0</v>
      </c>
      <c r="FD465" s="739">
        <f t="shared" si="1397"/>
        <v>0</v>
      </c>
      <c r="FE465" s="739">
        <f t="shared" si="1397"/>
        <v>0</v>
      </c>
      <c r="FF465" s="739">
        <f t="shared" si="1397"/>
        <v>0</v>
      </c>
      <c r="FG465" s="739">
        <f t="shared" si="1397"/>
        <v>0</v>
      </c>
      <c r="FH465" s="739">
        <f t="shared" ref="FH465:FN474" si="1398">IF(FH$9=$K465,$EA465,0)</f>
        <v>0</v>
      </c>
      <c r="FI465" s="739">
        <f t="shared" si="1398"/>
        <v>0</v>
      </c>
      <c r="FJ465" s="739">
        <f t="shared" si="1398"/>
        <v>0</v>
      </c>
      <c r="FK465" s="739">
        <f t="shared" si="1398"/>
        <v>0</v>
      </c>
      <c r="FL465" s="739">
        <f t="shared" si="1398"/>
        <v>0</v>
      </c>
      <c r="FM465" s="739">
        <f t="shared" si="1398"/>
        <v>0</v>
      </c>
      <c r="FN465" s="739">
        <f t="shared" si="1398"/>
        <v>0</v>
      </c>
      <c r="FO465" s="739">
        <f t="shared" ref="FO465:FQ472" si="1399">IF(FO$6=$N465,$DT465,0)</f>
        <v>0</v>
      </c>
      <c r="FP465" s="739">
        <f t="shared" si="1399"/>
        <v>0</v>
      </c>
      <c r="FQ465" s="739">
        <f t="shared" si="1399"/>
        <v>0</v>
      </c>
      <c r="FU465" s="739">
        <f t="shared" ref="FU465:GJ480" si="1400">IF(FU$9=$K465,$EA465,0)</f>
        <v>0</v>
      </c>
      <c r="FV465" s="739">
        <f t="shared" si="1400"/>
        <v>0</v>
      </c>
      <c r="FW465" s="739">
        <f t="shared" si="1400"/>
        <v>0</v>
      </c>
      <c r="FX465" s="739">
        <f t="shared" si="1400"/>
        <v>0</v>
      </c>
      <c r="FY465" s="739">
        <f t="shared" si="1400"/>
        <v>0</v>
      </c>
      <c r="FZ465" s="739">
        <f t="shared" si="1400"/>
        <v>0</v>
      </c>
      <c r="GA465" s="739">
        <f t="shared" si="1400"/>
        <v>0</v>
      </c>
      <c r="GB465" s="739">
        <f t="shared" si="1400"/>
        <v>0</v>
      </c>
      <c r="GC465" s="739">
        <f t="shared" si="1400"/>
        <v>0</v>
      </c>
      <c r="GD465" s="739">
        <f t="shared" si="1400"/>
        <v>0</v>
      </c>
      <c r="GE465" s="739">
        <f t="shared" si="1400"/>
        <v>0</v>
      </c>
      <c r="GF465" s="739">
        <f t="shared" si="1400"/>
        <v>0</v>
      </c>
      <c r="GG465" s="739">
        <f t="shared" si="1400"/>
        <v>0</v>
      </c>
      <c r="GH465" s="739">
        <f t="shared" si="1400"/>
        <v>0</v>
      </c>
      <c r="GI465" s="739">
        <f t="shared" si="1400"/>
        <v>0</v>
      </c>
      <c r="GJ465" s="739">
        <f t="shared" si="1400"/>
        <v>0</v>
      </c>
      <c r="GK465" s="739">
        <f t="shared" ref="GE465:GK480" si="1401">IF(GK$9=$K465,$EA465,0)</f>
        <v>0</v>
      </c>
      <c r="GL465" s="739">
        <f t="shared" ref="GL465:GN480" si="1402">IF(GL$6=$N465,$DT465,0)</f>
        <v>0</v>
      </c>
      <c r="GM465" s="739">
        <f t="shared" si="1402"/>
        <v>0</v>
      </c>
      <c r="GN465" s="739">
        <f t="shared" si="1402"/>
        <v>0</v>
      </c>
      <c r="GQ465" s="1098">
        <f>IF(GQ$9=$N465,#REF!,0)</f>
        <v>0</v>
      </c>
      <c r="GR465" s="1098">
        <f>IF(GR$9=$N465,#REF!,0)</f>
        <v>0</v>
      </c>
      <c r="GS465" s="1098">
        <f>IF(GS$9=$N465,#REF!,0)</f>
        <v>0</v>
      </c>
      <c r="GT465" s="1098">
        <f>IF(GT$9=$N465,#REF!,0)</f>
        <v>0</v>
      </c>
      <c r="GU465" s="1098">
        <f>IF(GU$9=$N465,#REF!,0)</f>
        <v>0</v>
      </c>
      <c r="GV465" s="1098">
        <f>IF(GV$9=$N465,#REF!,0)</f>
        <v>0</v>
      </c>
      <c r="GW465" s="1098">
        <f>IF(GW$9=$N465,#REF!,0)</f>
        <v>0</v>
      </c>
      <c r="GX465" s="1098">
        <f>IF(GX$9=$N465,#REF!,0)</f>
        <v>0</v>
      </c>
      <c r="GY465" s="1098">
        <f>IF(GY$9=$N465,#REF!,0)</f>
        <v>0</v>
      </c>
      <c r="GZ465" s="1098">
        <f>IF(GZ$9=$N465,#REF!,0)</f>
        <v>0</v>
      </c>
      <c r="HA465" s="1098">
        <f>IF(HA$9=$N465,#REF!,0)</f>
        <v>0</v>
      </c>
      <c r="HB465" s="1098">
        <f>IF(HB$9=$N465,#REF!,0)</f>
        <v>0</v>
      </c>
      <c r="HC465" s="1098">
        <f>IF(HC$9=$N465,#REF!,0)</f>
        <v>0</v>
      </c>
      <c r="HD465" s="1098">
        <f>IF(HD$9=$N465,#REF!,0)</f>
        <v>0</v>
      </c>
      <c r="HE465" s="1098">
        <f>IF(HE$9=$N465,#REF!,0)</f>
        <v>0</v>
      </c>
      <c r="HF465" s="1098">
        <f>IF(HF$9=$N465,#REF!,0)</f>
        <v>0</v>
      </c>
      <c r="HG465" s="1098">
        <f>IF(HG$9=$N465,#REF!,0)</f>
        <v>0</v>
      </c>
      <c r="HH465" s="1098">
        <f>IF(HH$9=$N465,#REF!,0)</f>
        <v>0</v>
      </c>
      <c r="HI465" s="1098">
        <f>IF(HI$9=$N465,#REF!,0)</f>
        <v>0</v>
      </c>
      <c r="HJ465" s="1098">
        <f>IF(HJ$9=$N465,#REF!,0)</f>
        <v>0</v>
      </c>
      <c r="HK465" s="1098">
        <f>IF(HK$9=$N465,#REF!,0)</f>
        <v>0</v>
      </c>
      <c r="HL465" s="1098">
        <f>IF(HL$9=$N465,#REF!,0)</f>
        <v>0</v>
      </c>
      <c r="HM465" s="1098">
        <f>IF(HM$9=$N465,#REF!,0)</f>
        <v>0</v>
      </c>
      <c r="HN465" s="1098">
        <f>IF(HN$9=$N465,#REF!,0)</f>
        <v>0</v>
      </c>
      <c r="HO465" s="1098">
        <f>IF(HO$9=$N465,#REF!,0)</f>
        <v>0</v>
      </c>
      <c r="HP465" s="1098">
        <f>IF(HP$9=$N465,#REF!,0)</f>
        <v>0</v>
      </c>
      <c r="HQ465" s="1098">
        <f>IF(HQ$9=$N465,#REF!,0)</f>
        <v>0</v>
      </c>
      <c r="HR465" s="1098">
        <f>IF(HR$9=$N465,#REF!,0)</f>
        <v>0</v>
      </c>
      <c r="HS465" s="1098">
        <f>IF(HS$9=$N465,#REF!,0)</f>
        <v>0</v>
      </c>
      <c r="HT465" s="1098">
        <f>IF(HT$9=$N465,#REF!,0)</f>
        <v>0</v>
      </c>
      <c r="HU465" s="1098">
        <f>IF(HU$9=$N465,#REF!,0)</f>
        <v>0</v>
      </c>
      <c r="HV465" s="1098">
        <f>IF(HV$9=$N465,#REF!,0)</f>
        <v>0</v>
      </c>
      <c r="HW465" s="1098">
        <f>IF(HW$9=$N465,#REF!,0)</f>
        <v>0</v>
      </c>
      <c r="HX465" s="1098">
        <f>IF(HX$9=$N465,#REF!,0)</f>
        <v>0</v>
      </c>
      <c r="HY465" s="1098">
        <f>IF(HY$9=$N465,#REF!,0)</f>
        <v>0</v>
      </c>
      <c r="HZ465" s="1098">
        <f>IF(HZ$9=$N465,#REF!,0)</f>
        <v>0</v>
      </c>
      <c r="IA465" s="1098">
        <f>IF(IA$9=$N465,#REF!,0)</f>
        <v>0</v>
      </c>
      <c r="IB465" s="1098">
        <f>IF(IB$9=$N465,#REF!,0)</f>
        <v>0</v>
      </c>
      <c r="IC465" s="1098">
        <f>IF(IC$9=$N465,#REF!,0)</f>
        <v>0</v>
      </c>
      <c r="ID465" s="1098">
        <f>IF(ID$9=$N465,#REF!,0)</f>
        <v>0</v>
      </c>
      <c r="IE465" s="1098">
        <f>IF(IE$9=$N465,#REF!,0)</f>
        <v>0</v>
      </c>
      <c r="IF465" s="1098">
        <f>IF(IF$9=$N465,#REF!,0)</f>
        <v>0</v>
      </c>
      <c r="IG465" s="1098">
        <f>IF(IG$9=$N465,#REF!,0)</f>
        <v>0</v>
      </c>
      <c r="IH465" s="1098">
        <f>IF(IH$9=$N465,#REF!,0)</f>
        <v>0</v>
      </c>
      <c r="II465" s="1098">
        <f>IF(II$9=$N465,#REF!,0)</f>
        <v>0</v>
      </c>
      <c r="IJ465" s="1098">
        <f>IF(IJ$9=$N465,#REF!,0)</f>
        <v>0</v>
      </c>
      <c r="IK465" s="1098">
        <f>IF(IK$9=$N465,#REF!,0)</f>
        <v>0</v>
      </c>
      <c r="IL465" s="1098">
        <f>IF(IL$9=$N465,#REF!,0)</f>
        <v>0</v>
      </c>
      <c r="IM465" s="1098">
        <f>IF(IM$9=$N465,#REF!,0)</f>
        <v>0</v>
      </c>
      <c r="IN465" s="1098">
        <f>IF(IN$9=$N465,#REF!,0)</f>
        <v>0</v>
      </c>
      <c r="IO465" s="1098">
        <f>IF(IO$9=$N465,#REF!,0)</f>
        <v>0</v>
      </c>
      <c r="IP465" s="1098">
        <f>IF(IP$9=$N465,#REF!,0)</f>
        <v>0</v>
      </c>
      <c r="IQ465" s="1098">
        <f>IF(IQ$9=$N465,#REF!,0)</f>
        <v>0</v>
      </c>
      <c r="IR465" s="1098">
        <f>IF(IR$9=$N465,#REF!,0)</f>
        <v>0</v>
      </c>
      <c r="IS465" s="1098">
        <f>IF(IS$9=$N465,#REF!,0)</f>
        <v>0</v>
      </c>
      <c r="IT465" s="1098">
        <f>IF(IT$9=$N465,#REF!,0)</f>
        <v>0</v>
      </c>
      <c r="IU465" s="1098">
        <f>IF(IU$9=$N465,#REF!,0)</f>
        <v>0</v>
      </c>
      <c r="IV465" s="1098">
        <f>IF(IV$9=$N465,#REF!,0)</f>
        <v>0</v>
      </c>
      <c r="IW465" s="1098">
        <f>IF(IW$9=$N465,#REF!,0)</f>
        <v>0</v>
      </c>
      <c r="IX465" s="1098">
        <f>IF(IX$9=$N465,#REF!,0)</f>
        <v>0</v>
      </c>
      <c r="IY465" s="1098">
        <f>IF(IY$9=$N465,#REF!,0)</f>
        <v>0</v>
      </c>
      <c r="IZ465" s="1098">
        <f>IF(IZ$9=$N465,#REF!,0)</f>
        <v>0</v>
      </c>
      <c r="JA465" s="1098">
        <f>IF(JA$9=$N465,#REF!,0)</f>
        <v>0</v>
      </c>
      <c r="JB465" s="1098">
        <f>IF(JB$9=$N465,#REF!,0)</f>
        <v>0</v>
      </c>
      <c r="JC465" s="1098">
        <f>IF(JC$9=$N465,#REF!,0)</f>
        <v>0</v>
      </c>
      <c r="JD465" s="1098">
        <f>IF(JD$9=$N465,#REF!,0)</f>
        <v>0</v>
      </c>
      <c r="JE465" s="1098">
        <f>IF(JE$9=$N465,#REF!,0)</f>
        <v>0</v>
      </c>
      <c r="JF465" s="1098">
        <f>IF(JF$9=$N465,#REF!,0)</f>
        <v>0</v>
      </c>
      <c r="JG465" s="1098">
        <f>IF(JG$9=$N465,#REF!,0)</f>
        <v>0</v>
      </c>
      <c r="JH465" s="1098">
        <f>IF(JH$9=$N465,#REF!,0)</f>
        <v>0</v>
      </c>
      <c r="JI465" s="1098">
        <f>IF(JI$9=$N465,#REF!,0)</f>
        <v>0</v>
      </c>
      <c r="JJ465" s="1098">
        <f>IF(JJ$9=$N465,#REF!,0)</f>
        <v>0</v>
      </c>
      <c r="JK465" s="1098">
        <f>IF(JK$9=$N465,#REF!,0)</f>
        <v>0</v>
      </c>
      <c r="JL465" s="1098">
        <f>IF(JL$9=$N465,#REF!,0)</f>
        <v>0</v>
      </c>
      <c r="JM465" s="1098">
        <f>IF(JM$9=$N465,#REF!,0)</f>
        <v>0</v>
      </c>
      <c r="JN465" s="1098">
        <f>IF(JN$9=$N465,#REF!,0)</f>
        <v>0</v>
      </c>
      <c r="JO465" s="1098">
        <f>IF(JO$9=$N465,#REF!,0)</f>
        <v>0</v>
      </c>
      <c r="JP465" s="1098">
        <f>IF(JP$9=$N465,#REF!,0)</f>
        <v>0</v>
      </c>
      <c r="JQ465" s="1098">
        <f>IF(JQ$9=$N465,#REF!,0)</f>
        <v>0</v>
      </c>
      <c r="JR465" s="1098">
        <f>IF(JR$9=$N465,#REF!,0)</f>
        <v>0</v>
      </c>
      <c r="JS465" s="1098">
        <f>IF(JS$9=$N465,#REF!,0)</f>
        <v>0</v>
      </c>
      <c r="JT465" s="1098">
        <f>IF(JT$9=$N465,#REF!,0)</f>
        <v>0</v>
      </c>
      <c r="JU465" s="1098">
        <f>IF(JU$9=$N465,#REF!,0)</f>
        <v>0</v>
      </c>
      <c r="JV465" s="1098">
        <f>IF(JV$9=$N465,#REF!,0)</f>
        <v>0</v>
      </c>
      <c r="JW465" s="1098">
        <f>IF(JW$9=$N465,#REF!,0)</f>
        <v>0</v>
      </c>
      <c r="JX465" s="681"/>
      <c r="JZ465" s="681">
        <f t="shared" ref="JZ465:KJ469" si="1403">IF(JZ$9=$L465,$DY465,0)</f>
        <v>0</v>
      </c>
      <c r="KA465" s="681">
        <f t="shared" si="1403"/>
        <v>0</v>
      </c>
      <c r="KB465" s="681">
        <f t="shared" si="1403"/>
        <v>0</v>
      </c>
      <c r="KC465" s="681">
        <f t="shared" si="1403"/>
        <v>0</v>
      </c>
      <c r="KD465" s="681">
        <f t="shared" si="1403"/>
        <v>0</v>
      </c>
      <c r="KE465" s="681">
        <f t="shared" si="1403"/>
        <v>0</v>
      </c>
      <c r="KF465" s="681">
        <f t="shared" si="1403"/>
        <v>0</v>
      </c>
      <c r="KG465" s="681">
        <f t="shared" si="1403"/>
        <v>0</v>
      </c>
      <c r="KH465" s="681">
        <f t="shared" si="1403"/>
        <v>0</v>
      </c>
      <c r="KI465" s="681">
        <f t="shared" si="1403"/>
        <v>0</v>
      </c>
      <c r="KJ465" s="681">
        <f t="shared" si="1403"/>
        <v>0</v>
      </c>
      <c r="KN465" s="1098">
        <f t="shared" ref="KN465:LC467" si="1404">IF(KN$9=$M465,$DV465,0)</f>
        <v>0</v>
      </c>
      <c r="KO465" s="1098">
        <f t="shared" si="1404"/>
        <v>0</v>
      </c>
      <c r="KP465" s="1098">
        <f t="shared" si="1404"/>
        <v>0</v>
      </c>
      <c r="KQ465" s="1098">
        <f t="shared" si="1404"/>
        <v>0</v>
      </c>
      <c r="KR465" s="1098">
        <f t="shared" si="1404"/>
        <v>0</v>
      </c>
      <c r="KS465" s="1098">
        <f t="shared" si="1404"/>
        <v>0</v>
      </c>
      <c r="KT465" s="1098">
        <f t="shared" si="1404"/>
        <v>0</v>
      </c>
      <c r="KU465" s="1098">
        <f t="shared" si="1404"/>
        <v>0</v>
      </c>
      <c r="KV465" s="1098">
        <f t="shared" si="1404"/>
        <v>0</v>
      </c>
      <c r="KW465" s="1098">
        <f t="shared" si="1404"/>
        <v>0</v>
      </c>
      <c r="KX465" s="1098">
        <f t="shared" si="1404"/>
        <v>0</v>
      </c>
      <c r="KY465" s="1098">
        <f t="shared" si="1404"/>
        <v>0</v>
      </c>
      <c r="KZ465" s="1098">
        <f t="shared" si="1404"/>
        <v>0</v>
      </c>
      <c r="LA465" s="1098">
        <f t="shared" si="1404"/>
        <v>0</v>
      </c>
      <c r="LB465" s="1098">
        <f t="shared" si="1404"/>
        <v>0</v>
      </c>
      <c r="LC465" s="1098">
        <f t="shared" si="1404"/>
        <v>0</v>
      </c>
      <c r="LD465" s="1098">
        <f t="shared" ref="LD465:LR466" si="1405">IF(LD$9=$M465,$DV465,0)</f>
        <v>0</v>
      </c>
      <c r="LE465" s="1098">
        <f t="shared" si="1405"/>
        <v>0</v>
      </c>
      <c r="LF465" s="1098">
        <f t="shared" si="1405"/>
        <v>0</v>
      </c>
      <c r="LG465" s="1098">
        <f t="shared" si="1405"/>
        <v>0</v>
      </c>
      <c r="LH465" s="1098">
        <f t="shared" si="1405"/>
        <v>0</v>
      </c>
      <c r="LI465" s="1098">
        <f t="shared" si="1405"/>
        <v>0</v>
      </c>
      <c r="LJ465" s="1098">
        <f t="shared" si="1405"/>
        <v>0</v>
      </c>
      <c r="LK465" s="1098">
        <f t="shared" si="1405"/>
        <v>0</v>
      </c>
      <c r="LL465" s="1098">
        <f t="shared" si="1405"/>
        <v>0</v>
      </c>
      <c r="LM465" s="1098">
        <f t="shared" si="1405"/>
        <v>0</v>
      </c>
      <c r="LN465" s="1098">
        <f t="shared" si="1405"/>
        <v>0</v>
      </c>
      <c r="LO465" s="1098">
        <f t="shared" si="1405"/>
        <v>0</v>
      </c>
      <c r="LP465" s="1098">
        <f t="shared" si="1405"/>
        <v>0</v>
      </c>
      <c r="LQ465" s="1098">
        <f t="shared" si="1405"/>
        <v>0</v>
      </c>
      <c r="LR465" s="1098">
        <f t="shared" si="1405"/>
        <v>0</v>
      </c>
      <c r="LS465" s="1098">
        <f t="shared" ref="LS465:LS512" si="1406">IF(LS$9=$M465,$DV465,0)</f>
        <v>0</v>
      </c>
    </row>
    <row r="466" spans="1:331" ht="20.100000000000001" hidden="1" customHeight="1" x14ac:dyDescent="0.35">
      <c r="A466" s="1442"/>
      <c r="B466" s="1359"/>
      <c r="C466" s="1376"/>
      <c r="D466" s="1376"/>
      <c r="E466" s="1376"/>
      <c r="F466" s="1376"/>
      <c r="G466" s="1376"/>
      <c r="H466" s="1376"/>
      <c r="I466" s="1376"/>
      <c r="J466" s="1376"/>
      <c r="K466" s="1372"/>
      <c r="L466" s="1372"/>
      <c r="M466" s="1372"/>
      <c r="N466" s="1296"/>
      <c r="O466" s="1365"/>
      <c r="P466" s="771"/>
      <c r="Q466" s="771"/>
      <c r="R466" s="771"/>
      <c r="S466" s="771"/>
      <c r="T466" s="771"/>
      <c r="U466" s="771"/>
      <c r="V466" s="771"/>
      <c r="W466" s="771" t="s">
        <v>337</v>
      </c>
      <c r="X466" s="771"/>
      <c r="Y466" s="771"/>
      <c r="Z466" s="771"/>
      <c r="AA466" s="771"/>
      <c r="AB466" s="771"/>
      <c r="AC466" s="771"/>
      <c r="AD466" s="771"/>
      <c r="AE466" s="771"/>
      <c r="AF466" s="771"/>
      <c r="AG466" s="771"/>
      <c r="AH466" s="774" t="s">
        <v>303</v>
      </c>
      <c r="AI466" s="774" t="s">
        <v>341</v>
      </c>
      <c r="AJ466" s="771"/>
      <c r="AK466" s="771"/>
      <c r="AL466" s="771"/>
      <c r="AM466" s="771"/>
      <c r="AN466" s="771"/>
      <c r="AO466" s="771"/>
      <c r="AP466" s="771"/>
      <c r="AQ466" s="771"/>
      <c r="AR466" s="771"/>
      <c r="AS466" s="771"/>
      <c r="AT466" s="771"/>
      <c r="AU466" s="771"/>
      <c r="AV466" s="771"/>
      <c r="AW466" s="773"/>
      <c r="AX466" s="773"/>
      <c r="AY466" s="771"/>
      <c r="AZ466" s="771"/>
      <c r="BA466" s="771"/>
      <c r="BB466" s="771"/>
      <c r="BC466" s="771"/>
      <c r="BD466" s="773"/>
      <c r="BE466" s="771"/>
      <c r="BF466" s="771"/>
      <c r="BG466" s="771"/>
      <c r="BH466" s="771"/>
      <c r="BI466" s="544"/>
      <c r="BJ466" s="771"/>
      <c r="BK466" s="771"/>
      <c r="BL466" s="771">
        <f t="shared" si="1381"/>
        <v>0</v>
      </c>
      <c r="BM466" s="544"/>
      <c r="BN466" s="544"/>
      <c r="BO466" s="771"/>
      <c r="BP466" s="771"/>
      <c r="BQ466" s="771"/>
      <c r="BR466" s="544"/>
      <c r="BS466" s="771"/>
      <c r="BT466" s="771"/>
      <c r="BU466" s="544"/>
      <c r="BV466" s="771"/>
      <c r="BW466" s="771"/>
      <c r="BX466" s="771"/>
      <c r="BY466" s="771"/>
      <c r="BZ466" s="771"/>
      <c r="CA466" s="771">
        <f t="shared" si="1382"/>
        <v>0</v>
      </c>
      <c r="CB466" s="771">
        <f t="shared" si="1383"/>
        <v>0</v>
      </c>
      <c r="CC466" s="771"/>
      <c r="CD466" s="771"/>
      <c r="CE466" s="771"/>
      <c r="CF466" s="771"/>
      <c r="CG466" s="771">
        <f t="shared" si="1384"/>
        <v>0</v>
      </c>
      <c r="CH466" s="771"/>
      <c r="CI466" s="771"/>
      <c r="CJ466" s="771"/>
      <c r="CK466" s="771">
        <f t="shared" si="1385"/>
        <v>0</v>
      </c>
      <c r="CL466" s="771"/>
      <c r="CM466" s="771"/>
      <c r="CN466" s="771"/>
      <c r="CO466" s="771">
        <f t="shared" si="1386"/>
        <v>0</v>
      </c>
      <c r="CP466" s="771"/>
      <c r="CQ466" s="771"/>
      <c r="CR466" s="790"/>
      <c r="CS466" s="771">
        <f t="shared" si="1387"/>
        <v>0</v>
      </c>
      <c r="CT466" s="771"/>
      <c r="CU466" s="771"/>
      <c r="CV466" s="818"/>
      <c r="CW466" s="818">
        <f t="shared" si="1388"/>
        <v>0</v>
      </c>
      <c r="CX466" s="818"/>
      <c r="CY466" s="818"/>
      <c r="CZ466" s="1015"/>
      <c r="DA466" s="1015"/>
      <c r="DB466" s="962"/>
      <c r="DC466" s="962">
        <v>0</v>
      </c>
      <c r="DD466" s="955">
        <f t="shared" si="1389"/>
        <v>0</v>
      </c>
      <c r="DE466" s="955">
        <f t="shared" si="1390"/>
        <v>0</v>
      </c>
      <c r="DF466" s="1070"/>
      <c r="DG466" s="1070"/>
      <c r="DH466" s="827"/>
      <c r="DI466" s="832">
        <f t="shared" si="1391"/>
        <v>0</v>
      </c>
      <c r="DJ466" s="827"/>
      <c r="DK466" s="1070"/>
      <c r="DL466" s="1002">
        <f t="shared" si="1392"/>
        <v>0</v>
      </c>
      <c r="DM466" s="1002"/>
      <c r="DN466" s="1070"/>
      <c r="DO466" s="1021"/>
      <c r="DP466" s="1007">
        <f t="shared" si="1393"/>
        <v>0</v>
      </c>
      <c r="DQ466" s="1021"/>
      <c r="DR466" s="1007"/>
      <c r="DS466" s="1091"/>
      <c r="DT466" s="1083">
        <f t="shared" si="1394"/>
        <v>0</v>
      </c>
      <c r="DU466" s="1083"/>
      <c r="DV466" s="1112"/>
      <c r="DW466" s="1007"/>
      <c r="DX466" s="1117"/>
      <c r="DY466" s="1007"/>
      <c r="DZ466" s="1203"/>
      <c r="EA466" s="1117"/>
      <c r="EB466" s="1159"/>
      <c r="EC466" s="1133">
        <f t="shared" si="1395"/>
        <v>0</v>
      </c>
      <c r="ED466" s="1133"/>
      <c r="EE466" s="1133"/>
      <c r="EF466" s="1175"/>
      <c r="EG466" s="1175">
        <f t="shared" si="1396"/>
        <v>0</v>
      </c>
      <c r="EH466" s="1175"/>
      <c r="EI466" s="1203">
        <f>IFERROR(#REF!/DZ466*100,)</f>
        <v>0</v>
      </c>
      <c r="EJ466" s="1188">
        <f>IFERROR(#REF!/#REF!*100,)</f>
        <v>0</v>
      </c>
      <c r="EK466" s="1212"/>
      <c r="EL466" s="1212"/>
      <c r="EM466" s="1212"/>
      <c r="EN466" s="1210"/>
      <c r="EO466" s="1210"/>
      <c r="EP466" s="1210"/>
      <c r="EQ466" s="1210"/>
      <c r="ER466" s="1138"/>
      <c r="ES466" s="942"/>
      <c r="EX466" s="739">
        <f t="shared" si="1397"/>
        <v>0</v>
      </c>
      <c r="EY466" s="739">
        <f t="shared" si="1397"/>
        <v>0</v>
      </c>
      <c r="EZ466" s="739">
        <f t="shared" si="1397"/>
        <v>0</v>
      </c>
      <c r="FA466" s="739">
        <f t="shared" si="1397"/>
        <v>0</v>
      </c>
      <c r="FB466" s="739">
        <f t="shared" si="1397"/>
        <v>0</v>
      </c>
      <c r="FC466" s="739">
        <f t="shared" si="1397"/>
        <v>0</v>
      </c>
      <c r="FD466" s="739">
        <f t="shared" si="1397"/>
        <v>0</v>
      </c>
      <c r="FE466" s="739">
        <f t="shared" si="1397"/>
        <v>0</v>
      </c>
      <c r="FF466" s="739">
        <f t="shared" si="1397"/>
        <v>0</v>
      </c>
      <c r="FG466" s="739">
        <f t="shared" si="1397"/>
        <v>0</v>
      </c>
      <c r="FH466" s="739">
        <f t="shared" si="1398"/>
        <v>0</v>
      </c>
      <c r="FI466" s="739">
        <f t="shared" si="1398"/>
        <v>0</v>
      </c>
      <c r="FJ466" s="739">
        <f t="shared" si="1398"/>
        <v>0</v>
      </c>
      <c r="FK466" s="739">
        <f t="shared" si="1398"/>
        <v>0</v>
      </c>
      <c r="FL466" s="739">
        <f t="shared" si="1398"/>
        <v>0</v>
      </c>
      <c r="FM466" s="739">
        <f t="shared" si="1398"/>
        <v>0</v>
      </c>
      <c r="FN466" s="739">
        <f t="shared" si="1398"/>
        <v>0</v>
      </c>
      <c r="FO466" s="739">
        <f t="shared" si="1399"/>
        <v>0</v>
      </c>
      <c r="FP466" s="739">
        <f t="shared" si="1399"/>
        <v>0</v>
      </c>
      <c r="FQ466" s="739">
        <f t="shared" si="1399"/>
        <v>0</v>
      </c>
      <c r="FU466" s="739">
        <f t="shared" si="1400"/>
        <v>0</v>
      </c>
      <c r="FV466" s="739">
        <f t="shared" si="1400"/>
        <v>0</v>
      </c>
      <c r="FW466" s="739">
        <f t="shared" si="1400"/>
        <v>0</v>
      </c>
      <c r="FX466" s="739">
        <f t="shared" si="1400"/>
        <v>0</v>
      </c>
      <c r="FY466" s="739">
        <f t="shared" si="1400"/>
        <v>0</v>
      </c>
      <c r="FZ466" s="739">
        <f t="shared" si="1400"/>
        <v>0</v>
      </c>
      <c r="GA466" s="739">
        <f t="shared" si="1400"/>
        <v>0</v>
      </c>
      <c r="GB466" s="739">
        <f t="shared" si="1400"/>
        <v>0</v>
      </c>
      <c r="GC466" s="739">
        <f t="shared" si="1400"/>
        <v>0</v>
      </c>
      <c r="GD466" s="739">
        <f t="shared" si="1400"/>
        <v>0</v>
      </c>
      <c r="GE466" s="739">
        <f t="shared" si="1401"/>
        <v>0</v>
      </c>
      <c r="GF466" s="739">
        <f t="shared" si="1401"/>
        <v>0</v>
      </c>
      <c r="GG466" s="739">
        <f t="shared" si="1401"/>
        <v>0</v>
      </c>
      <c r="GH466" s="739">
        <f t="shared" si="1401"/>
        <v>0</v>
      </c>
      <c r="GI466" s="739">
        <f t="shared" si="1401"/>
        <v>0</v>
      </c>
      <c r="GJ466" s="739">
        <f t="shared" si="1401"/>
        <v>0</v>
      </c>
      <c r="GK466" s="739">
        <f t="shared" si="1401"/>
        <v>0</v>
      </c>
      <c r="GL466" s="739">
        <f t="shared" si="1402"/>
        <v>0</v>
      </c>
      <c r="GM466" s="739">
        <f t="shared" si="1402"/>
        <v>0</v>
      </c>
      <c r="GN466" s="739">
        <f t="shared" si="1402"/>
        <v>0</v>
      </c>
      <c r="GQ466" s="1098">
        <f>IF(GQ$9=$N466,#REF!,0)</f>
        <v>0</v>
      </c>
      <c r="GR466" s="1098">
        <f>IF(GR$9=$N466,#REF!,0)</f>
        <v>0</v>
      </c>
      <c r="GS466" s="1098">
        <f>IF(GS$9=$N466,#REF!,0)</f>
        <v>0</v>
      </c>
      <c r="GT466" s="1098">
        <f>IF(GT$9=$N466,#REF!,0)</f>
        <v>0</v>
      </c>
      <c r="GU466" s="1098">
        <f>IF(GU$9=$N466,#REF!,0)</f>
        <v>0</v>
      </c>
      <c r="GV466" s="1098">
        <f>IF(GV$9=$N466,#REF!,0)</f>
        <v>0</v>
      </c>
      <c r="GW466" s="1098">
        <f>IF(GW$9=$N466,#REF!,0)</f>
        <v>0</v>
      </c>
      <c r="GX466" s="1098">
        <f>IF(GX$9=$N466,#REF!,0)</f>
        <v>0</v>
      </c>
      <c r="GY466" s="1098">
        <f>IF(GY$9=$N466,#REF!,0)</f>
        <v>0</v>
      </c>
      <c r="GZ466" s="1098">
        <f>IF(GZ$9=$N466,#REF!,0)</f>
        <v>0</v>
      </c>
      <c r="HA466" s="1098">
        <f>IF(HA$9=$N466,#REF!,0)</f>
        <v>0</v>
      </c>
      <c r="HB466" s="1098">
        <f>IF(HB$9=$N466,#REF!,0)</f>
        <v>0</v>
      </c>
      <c r="HC466" s="1098">
        <f>IF(HC$9=$N466,#REF!,0)</f>
        <v>0</v>
      </c>
      <c r="HD466" s="1098">
        <f>IF(HD$9=$N466,#REF!,0)</f>
        <v>0</v>
      </c>
      <c r="HE466" s="1098">
        <f>IF(HE$9=$N466,#REF!,0)</f>
        <v>0</v>
      </c>
      <c r="HF466" s="1098">
        <f>IF(HF$9=$N466,#REF!,0)</f>
        <v>0</v>
      </c>
      <c r="HG466" s="1098">
        <f>IF(HG$9=$N466,#REF!,0)</f>
        <v>0</v>
      </c>
      <c r="HH466" s="1098">
        <f>IF(HH$9=$N466,#REF!,0)</f>
        <v>0</v>
      </c>
      <c r="HI466" s="1098">
        <f>IF(HI$9=$N466,#REF!,0)</f>
        <v>0</v>
      </c>
      <c r="HJ466" s="1098">
        <f>IF(HJ$9=$N466,#REF!,0)</f>
        <v>0</v>
      </c>
      <c r="HK466" s="1098">
        <f>IF(HK$9=$N466,#REF!,0)</f>
        <v>0</v>
      </c>
      <c r="HL466" s="1098">
        <f>IF(HL$9=$N466,#REF!,0)</f>
        <v>0</v>
      </c>
      <c r="HM466" s="1098">
        <f>IF(HM$9=$N466,#REF!,0)</f>
        <v>0</v>
      </c>
      <c r="HN466" s="1098">
        <f>IF(HN$9=$N466,#REF!,0)</f>
        <v>0</v>
      </c>
      <c r="HO466" s="1098">
        <f>IF(HO$9=$N466,#REF!,0)</f>
        <v>0</v>
      </c>
      <c r="HP466" s="1098">
        <f>IF(HP$9=$N466,#REF!,0)</f>
        <v>0</v>
      </c>
      <c r="HQ466" s="1098">
        <f>IF(HQ$9=$N466,#REF!,0)</f>
        <v>0</v>
      </c>
      <c r="HR466" s="1098">
        <f>IF(HR$9=$N466,#REF!,0)</f>
        <v>0</v>
      </c>
      <c r="HS466" s="1098">
        <f>IF(HS$9=$N466,#REF!,0)</f>
        <v>0</v>
      </c>
      <c r="HT466" s="1098">
        <f>IF(HT$9=$N466,#REF!,0)</f>
        <v>0</v>
      </c>
      <c r="HU466" s="1098">
        <f>IF(HU$9=$N466,#REF!,0)</f>
        <v>0</v>
      </c>
      <c r="HV466" s="1098">
        <f>IF(HV$9=$N466,#REF!,0)</f>
        <v>0</v>
      </c>
      <c r="HW466" s="1098">
        <f>IF(HW$9=$N466,#REF!,0)</f>
        <v>0</v>
      </c>
      <c r="HX466" s="1098">
        <f>IF(HX$9=$N466,#REF!,0)</f>
        <v>0</v>
      </c>
      <c r="HY466" s="1098">
        <f>IF(HY$9=$N466,#REF!,0)</f>
        <v>0</v>
      </c>
      <c r="HZ466" s="1098">
        <f>IF(HZ$9=$N466,#REF!,0)</f>
        <v>0</v>
      </c>
      <c r="IA466" s="1098">
        <f>IF(IA$9=$N466,#REF!,0)</f>
        <v>0</v>
      </c>
      <c r="IB466" s="1098">
        <f>IF(IB$9=$N466,#REF!,0)</f>
        <v>0</v>
      </c>
      <c r="IC466" s="1098">
        <f>IF(IC$9=$N466,#REF!,0)</f>
        <v>0</v>
      </c>
      <c r="ID466" s="1098">
        <f>IF(ID$9=$N466,#REF!,0)</f>
        <v>0</v>
      </c>
      <c r="IE466" s="1098">
        <f>IF(IE$9=$N466,#REF!,0)</f>
        <v>0</v>
      </c>
      <c r="IF466" s="1098">
        <f>IF(IF$9=$N466,#REF!,0)</f>
        <v>0</v>
      </c>
      <c r="IG466" s="1098">
        <f>IF(IG$9=$N466,#REF!,0)</f>
        <v>0</v>
      </c>
      <c r="IH466" s="1098">
        <f>IF(IH$9=$N466,#REF!,0)</f>
        <v>0</v>
      </c>
      <c r="II466" s="1098">
        <f>IF(II$9=$N466,#REF!,0)</f>
        <v>0</v>
      </c>
      <c r="IJ466" s="1098">
        <f>IF(IJ$9=$N466,#REF!,0)</f>
        <v>0</v>
      </c>
      <c r="IK466" s="1098">
        <f>IF(IK$9=$N466,#REF!,0)</f>
        <v>0</v>
      </c>
      <c r="IL466" s="1098">
        <f>IF(IL$9=$N466,#REF!,0)</f>
        <v>0</v>
      </c>
      <c r="IM466" s="1098">
        <f>IF(IM$9=$N466,#REF!,0)</f>
        <v>0</v>
      </c>
      <c r="IN466" s="1098">
        <f>IF(IN$9=$N466,#REF!,0)</f>
        <v>0</v>
      </c>
      <c r="IO466" s="1098">
        <f>IF(IO$9=$N466,#REF!,0)</f>
        <v>0</v>
      </c>
      <c r="IP466" s="1098">
        <f>IF(IP$9=$N466,#REF!,0)</f>
        <v>0</v>
      </c>
      <c r="IQ466" s="1098">
        <f>IF(IQ$9=$N466,#REF!,0)</f>
        <v>0</v>
      </c>
      <c r="IR466" s="1098">
        <f>IF(IR$9=$N466,#REF!,0)</f>
        <v>0</v>
      </c>
      <c r="IS466" s="1098">
        <f>IF(IS$9=$N466,#REF!,0)</f>
        <v>0</v>
      </c>
      <c r="IT466" s="1098">
        <f>IF(IT$9=$N466,#REF!,0)</f>
        <v>0</v>
      </c>
      <c r="IU466" s="1098">
        <f>IF(IU$9=$N466,#REF!,0)</f>
        <v>0</v>
      </c>
      <c r="IV466" s="1098">
        <f>IF(IV$9=$N466,#REF!,0)</f>
        <v>0</v>
      </c>
      <c r="IW466" s="1098">
        <f>IF(IW$9=$N466,#REF!,0)</f>
        <v>0</v>
      </c>
      <c r="IX466" s="1098">
        <f>IF(IX$9=$N466,#REF!,0)</f>
        <v>0</v>
      </c>
      <c r="IY466" s="1098">
        <f>IF(IY$9=$N466,#REF!,0)</f>
        <v>0</v>
      </c>
      <c r="IZ466" s="1098">
        <f>IF(IZ$9=$N466,#REF!,0)</f>
        <v>0</v>
      </c>
      <c r="JA466" s="1098">
        <f>IF(JA$9=$N466,#REF!,0)</f>
        <v>0</v>
      </c>
      <c r="JB466" s="1098">
        <f>IF(JB$9=$N466,#REF!,0)</f>
        <v>0</v>
      </c>
      <c r="JC466" s="1098">
        <f>IF(JC$9=$N466,#REF!,0)</f>
        <v>0</v>
      </c>
      <c r="JD466" s="1098">
        <f>IF(JD$9=$N466,#REF!,0)</f>
        <v>0</v>
      </c>
      <c r="JE466" s="1098">
        <f>IF(JE$9=$N466,#REF!,0)</f>
        <v>0</v>
      </c>
      <c r="JF466" s="1098">
        <f>IF(JF$9=$N466,#REF!,0)</f>
        <v>0</v>
      </c>
      <c r="JG466" s="1098">
        <f>IF(JG$9=$N466,#REF!,0)</f>
        <v>0</v>
      </c>
      <c r="JH466" s="1098">
        <f>IF(JH$9=$N466,#REF!,0)</f>
        <v>0</v>
      </c>
      <c r="JI466" s="1098">
        <f>IF(JI$9=$N466,#REF!,0)</f>
        <v>0</v>
      </c>
      <c r="JJ466" s="1098">
        <f>IF(JJ$9=$N466,#REF!,0)</f>
        <v>0</v>
      </c>
      <c r="JK466" s="1098">
        <f>IF(JK$9=$N466,#REF!,0)</f>
        <v>0</v>
      </c>
      <c r="JL466" s="1098">
        <f>IF(JL$9=$N466,#REF!,0)</f>
        <v>0</v>
      </c>
      <c r="JM466" s="1098">
        <f>IF(JM$9=$N466,#REF!,0)</f>
        <v>0</v>
      </c>
      <c r="JN466" s="1098">
        <f>IF(JN$9=$N466,#REF!,0)</f>
        <v>0</v>
      </c>
      <c r="JO466" s="1098">
        <f>IF(JO$9=$N466,#REF!,0)</f>
        <v>0</v>
      </c>
      <c r="JP466" s="1098">
        <f>IF(JP$9=$N466,#REF!,0)</f>
        <v>0</v>
      </c>
      <c r="JQ466" s="1098">
        <f>IF(JQ$9=$N466,#REF!,0)</f>
        <v>0</v>
      </c>
      <c r="JR466" s="1098">
        <f>IF(JR$9=$N466,#REF!,0)</f>
        <v>0</v>
      </c>
      <c r="JS466" s="1098">
        <f>IF(JS$9=$N466,#REF!,0)</f>
        <v>0</v>
      </c>
      <c r="JT466" s="1098">
        <f>IF(JT$9=$N466,#REF!,0)</f>
        <v>0</v>
      </c>
      <c r="JU466" s="1098">
        <f>IF(JU$9=$N466,#REF!,0)</f>
        <v>0</v>
      </c>
      <c r="JV466" s="1098">
        <f>IF(JV$9=$N466,#REF!,0)</f>
        <v>0</v>
      </c>
      <c r="JW466" s="1098">
        <f>IF(JW$9=$N466,#REF!,0)</f>
        <v>0</v>
      </c>
      <c r="JX466" s="681"/>
      <c r="JZ466" s="681">
        <f t="shared" si="1403"/>
        <v>0</v>
      </c>
      <c r="KA466" s="681">
        <f t="shared" si="1403"/>
        <v>0</v>
      </c>
      <c r="KB466" s="681">
        <f t="shared" si="1403"/>
        <v>0</v>
      </c>
      <c r="KC466" s="681">
        <f t="shared" si="1403"/>
        <v>0</v>
      </c>
      <c r="KD466" s="681">
        <f t="shared" si="1403"/>
        <v>0</v>
      </c>
      <c r="KE466" s="681">
        <f t="shared" si="1403"/>
        <v>0</v>
      </c>
      <c r="KF466" s="681">
        <f t="shared" si="1403"/>
        <v>0</v>
      </c>
      <c r="KG466" s="681">
        <f t="shared" si="1403"/>
        <v>0</v>
      </c>
      <c r="KH466" s="681">
        <f t="shared" si="1403"/>
        <v>0</v>
      </c>
      <c r="KI466" s="681">
        <f t="shared" si="1403"/>
        <v>0</v>
      </c>
      <c r="KJ466" s="681">
        <f t="shared" si="1403"/>
        <v>0</v>
      </c>
      <c r="KN466" s="1098">
        <f t="shared" si="1404"/>
        <v>0</v>
      </c>
      <c r="KO466" s="1098">
        <f t="shared" si="1404"/>
        <v>0</v>
      </c>
      <c r="KP466" s="1098">
        <f t="shared" si="1404"/>
        <v>0</v>
      </c>
      <c r="KQ466" s="1098">
        <f t="shared" si="1404"/>
        <v>0</v>
      </c>
      <c r="KR466" s="1098">
        <f t="shared" si="1404"/>
        <v>0</v>
      </c>
      <c r="KS466" s="1098">
        <f t="shared" si="1404"/>
        <v>0</v>
      </c>
      <c r="KT466" s="1098">
        <f t="shared" si="1404"/>
        <v>0</v>
      </c>
      <c r="KU466" s="1098">
        <f t="shared" si="1404"/>
        <v>0</v>
      </c>
      <c r="KV466" s="1098">
        <f t="shared" si="1404"/>
        <v>0</v>
      </c>
      <c r="KW466" s="1098">
        <f t="shared" si="1404"/>
        <v>0</v>
      </c>
      <c r="KX466" s="1098">
        <f t="shared" si="1404"/>
        <v>0</v>
      </c>
      <c r="KY466" s="1098">
        <f t="shared" si="1404"/>
        <v>0</v>
      </c>
      <c r="KZ466" s="1098">
        <f t="shared" si="1404"/>
        <v>0</v>
      </c>
      <c r="LA466" s="1098">
        <f t="shared" si="1404"/>
        <v>0</v>
      </c>
      <c r="LB466" s="1098">
        <f t="shared" si="1404"/>
        <v>0</v>
      </c>
      <c r="LC466" s="1098">
        <f t="shared" si="1404"/>
        <v>0</v>
      </c>
      <c r="LD466" s="1098">
        <f t="shared" si="1405"/>
        <v>0</v>
      </c>
      <c r="LE466" s="1098">
        <f t="shared" si="1405"/>
        <v>0</v>
      </c>
      <c r="LF466" s="1098">
        <f t="shared" si="1405"/>
        <v>0</v>
      </c>
      <c r="LG466" s="1098">
        <f t="shared" si="1405"/>
        <v>0</v>
      </c>
      <c r="LH466" s="1098">
        <f t="shared" si="1405"/>
        <v>0</v>
      </c>
      <c r="LI466" s="1098">
        <f t="shared" si="1405"/>
        <v>0</v>
      </c>
      <c r="LJ466" s="1098">
        <f t="shared" si="1405"/>
        <v>0</v>
      </c>
      <c r="LK466" s="1098">
        <f t="shared" si="1405"/>
        <v>0</v>
      </c>
      <c r="LL466" s="1098">
        <f t="shared" si="1405"/>
        <v>0</v>
      </c>
      <c r="LM466" s="1098">
        <f t="shared" si="1405"/>
        <v>0</v>
      </c>
      <c r="LN466" s="1098">
        <f t="shared" si="1405"/>
        <v>0</v>
      </c>
      <c r="LO466" s="1098">
        <f t="shared" si="1405"/>
        <v>0</v>
      </c>
      <c r="LP466" s="1098">
        <f t="shared" si="1405"/>
        <v>0</v>
      </c>
      <c r="LQ466" s="1098">
        <f t="shared" si="1405"/>
        <v>0</v>
      </c>
      <c r="LR466" s="1098">
        <f t="shared" si="1405"/>
        <v>0</v>
      </c>
      <c r="LS466" s="1098">
        <f t="shared" si="1406"/>
        <v>0</v>
      </c>
    </row>
    <row r="467" spans="1:331" ht="20.100000000000001" hidden="1" customHeight="1" thickBot="1" x14ac:dyDescent="0.4">
      <c r="A467" s="1446"/>
      <c r="B467" s="1360"/>
      <c r="C467" s="1383"/>
      <c r="D467" s="1383"/>
      <c r="E467" s="1383"/>
      <c r="F467" s="1383"/>
      <c r="G467" s="1383"/>
      <c r="H467" s="1383"/>
      <c r="I467" s="1383"/>
      <c r="J467" s="1376"/>
      <c r="K467" s="1384"/>
      <c r="L467" s="1384"/>
      <c r="M467" s="1384"/>
      <c r="N467" s="1088"/>
      <c r="O467" s="1365"/>
      <c r="P467" s="772"/>
      <c r="Q467" s="772"/>
      <c r="R467" s="772"/>
      <c r="S467" s="772"/>
      <c r="T467" s="772"/>
      <c r="U467" s="772"/>
      <c r="V467" s="772"/>
      <c r="W467" s="772"/>
      <c r="X467" s="772"/>
      <c r="Y467" s="772"/>
      <c r="Z467" s="772"/>
      <c r="AA467" s="772"/>
      <c r="AB467" s="772"/>
      <c r="AC467" s="772"/>
      <c r="AD467" s="772"/>
      <c r="AE467" s="772"/>
      <c r="AF467" s="772"/>
      <c r="AG467" s="772"/>
      <c r="AH467" s="777"/>
      <c r="AI467" s="777"/>
      <c r="AJ467" s="772"/>
      <c r="AK467" s="772"/>
      <c r="AL467" s="772"/>
      <c r="AM467" s="772"/>
      <c r="AN467" s="772"/>
      <c r="AO467" s="772"/>
      <c r="AP467" s="772"/>
      <c r="AQ467" s="772"/>
      <c r="AR467" s="772"/>
      <c r="AS467" s="772"/>
      <c r="AT467" s="772"/>
      <c r="AU467" s="772"/>
      <c r="AV467" s="772"/>
      <c r="AW467" s="776" t="s">
        <v>385</v>
      </c>
      <c r="AX467" s="776" t="s">
        <v>447</v>
      </c>
      <c r="AY467" s="772"/>
      <c r="AZ467" s="772"/>
      <c r="BA467" s="772"/>
      <c r="BB467" s="772"/>
      <c r="BC467" s="772"/>
      <c r="BD467" s="776"/>
      <c r="BE467" s="772"/>
      <c r="BF467" s="772"/>
      <c r="BG467" s="772"/>
      <c r="BH467" s="772"/>
      <c r="BI467" s="547"/>
      <c r="BJ467" s="772"/>
      <c r="BK467" s="772"/>
      <c r="BL467" s="772">
        <f t="shared" si="1381"/>
        <v>0</v>
      </c>
      <c r="BM467" s="547"/>
      <c r="BN467" s="547"/>
      <c r="BO467" s="772"/>
      <c r="BP467" s="772"/>
      <c r="BQ467" s="772"/>
      <c r="BR467" s="547"/>
      <c r="BS467" s="772"/>
      <c r="BT467" s="772"/>
      <c r="BU467" s="547"/>
      <c r="BV467" s="772"/>
      <c r="BW467" s="772"/>
      <c r="BX467" s="772"/>
      <c r="BY467" s="772"/>
      <c r="BZ467" s="772"/>
      <c r="CA467" s="772">
        <f t="shared" si="1382"/>
        <v>0</v>
      </c>
      <c r="CB467" s="772">
        <f t="shared" si="1383"/>
        <v>0</v>
      </c>
      <c r="CC467" s="772"/>
      <c r="CD467" s="772"/>
      <c r="CE467" s="772"/>
      <c r="CF467" s="772"/>
      <c r="CG467" s="772">
        <f t="shared" si="1384"/>
        <v>0</v>
      </c>
      <c r="CH467" s="772"/>
      <c r="CI467" s="772"/>
      <c r="CJ467" s="772"/>
      <c r="CK467" s="772">
        <f t="shared" si="1385"/>
        <v>0</v>
      </c>
      <c r="CL467" s="772"/>
      <c r="CM467" s="772"/>
      <c r="CN467" s="772"/>
      <c r="CO467" s="772">
        <f t="shared" si="1386"/>
        <v>0</v>
      </c>
      <c r="CP467" s="772"/>
      <c r="CQ467" s="772"/>
      <c r="CR467" s="791"/>
      <c r="CS467" s="772">
        <f t="shared" si="1387"/>
        <v>0</v>
      </c>
      <c r="CT467" s="772"/>
      <c r="CU467" s="772"/>
      <c r="CV467" s="819"/>
      <c r="CW467" s="819">
        <f t="shared" si="1388"/>
        <v>0</v>
      </c>
      <c r="CX467" s="819"/>
      <c r="CY467" s="819"/>
      <c r="CZ467" s="1016"/>
      <c r="DA467" s="1016"/>
      <c r="DB467" s="963"/>
      <c r="DC467" s="963">
        <v>0</v>
      </c>
      <c r="DD467" s="956">
        <f t="shared" si="1389"/>
        <v>0</v>
      </c>
      <c r="DE467" s="956">
        <f t="shared" si="1390"/>
        <v>0</v>
      </c>
      <c r="DF467" s="1071"/>
      <c r="DG467" s="1071"/>
      <c r="DH467" s="828"/>
      <c r="DI467" s="833">
        <f t="shared" si="1391"/>
        <v>0</v>
      </c>
      <c r="DJ467" s="828"/>
      <c r="DK467" s="1071"/>
      <c r="DL467" s="1003">
        <f t="shared" si="1392"/>
        <v>0</v>
      </c>
      <c r="DM467" s="1003"/>
      <c r="DN467" s="1071"/>
      <c r="DO467" s="1022"/>
      <c r="DP467" s="1008">
        <f t="shared" si="1393"/>
        <v>0</v>
      </c>
      <c r="DQ467" s="1022"/>
      <c r="DR467" s="1008"/>
      <c r="DS467" s="1092"/>
      <c r="DT467" s="1084">
        <f t="shared" si="1394"/>
        <v>0</v>
      </c>
      <c r="DU467" s="1084"/>
      <c r="DV467" s="1113"/>
      <c r="DW467" s="1008"/>
      <c r="DX467" s="1118"/>
      <c r="DY467" s="1008"/>
      <c r="DZ467" s="1204"/>
      <c r="EA467" s="1118"/>
      <c r="EB467" s="1160"/>
      <c r="EC467" s="1134">
        <f t="shared" si="1395"/>
        <v>0</v>
      </c>
      <c r="ED467" s="1134"/>
      <c r="EE467" s="1134"/>
      <c r="EF467" s="1176"/>
      <c r="EG467" s="1176">
        <f t="shared" si="1396"/>
        <v>0</v>
      </c>
      <c r="EH467" s="1176"/>
      <c r="EI467" s="1204">
        <f>IFERROR(#REF!/DZ467*100,)</f>
        <v>0</v>
      </c>
      <c r="EJ467" s="1190">
        <f>IFERROR(#REF!/#REF!*100,)</f>
        <v>0</v>
      </c>
      <c r="EK467" s="1211"/>
      <c r="EL467" s="1211"/>
      <c r="EM467" s="1211"/>
      <c r="EN467" s="1210"/>
      <c r="EO467" s="1210"/>
      <c r="EP467" s="1210"/>
      <c r="EQ467" s="1210"/>
      <c r="ER467" s="1138"/>
      <c r="ES467" s="942"/>
      <c r="EX467" s="739">
        <f t="shared" si="1397"/>
        <v>0</v>
      </c>
      <c r="EY467" s="739">
        <f t="shared" si="1397"/>
        <v>0</v>
      </c>
      <c r="EZ467" s="739">
        <f t="shared" si="1397"/>
        <v>0</v>
      </c>
      <c r="FA467" s="739">
        <f t="shared" si="1397"/>
        <v>0</v>
      </c>
      <c r="FB467" s="739">
        <f t="shared" si="1397"/>
        <v>0</v>
      </c>
      <c r="FC467" s="739">
        <f t="shared" si="1397"/>
        <v>0</v>
      </c>
      <c r="FD467" s="739">
        <f t="shared" si="1397"/>
        <v>0</v>
      </c>
      <c r="FE467" s="739">
        <f t="shared" si="1397"/>
        <v>0</v>
      </c>
      <c r="FF467" s="739">
        <f t="shared" si="1397"/>
        <v>0</v>
      </c>
      <c r="FG467" s="739">
        <f t="shared" si="1397"/>
        <v>0</v>
      </c>
      <c r="FH467" s="739">
        <f t="shared" si="1398"/>
        <v>0</v>
      </c>
      <c r="FI467" s="739">
        <f t="shared" si="1398"/>
        <v>0</v>
      </c>
      <c r="FJ467" s="739">
        <f t="shared" si="1398"/>
        <v>0</v>
      </c>
      <c r="FK467" s="739">
        <f t="shared" si="1398"/>
        <v>0</v>
      </c>
      <c r="FL467" s="739">
        <f t="shared" si="1398"/>
        <v>0</v>
      </c>
      <c r="FM467" s="739">
        <f t="shared" si="1398"/>
        <v>0</v>
      </c>
      <c r="FN467" s="739">
        <f t="shared" si="1398"/>
        <v>0</v>
      </c>
      <c r="FO467" s="739">
        <f t="shared" si="1399"/>
        <v>0</v>
      </c>
      <c r="FP467" s="739">
        <f t="shared" si="1399"/>
        <v>0</v>
      </c>
      <c r="FQ467" s="739">
        <f t="shared" si="1399"/>
        <v>0</v>
      </c>
      <c r="FU467" s="739">
        <f t="shared" si="1400"/>
        <v>0</v>
      </c>
      <c r="FV467" s="739">
        <f t="shared" si="1400"/>
        <v>0</v>
      </c>
      <c r="FW467" s="739">
        <f t="shared" si="1400"/>
        <v>0</v>
      </c>
      <c r="FX467" s="739">
        <f t="shared" si="1400"/>
        <v>0</v>
      </c>
      <c r="FY467" s="739">
        <f t="shared" si="1400"/>
        <v>0</v>
      </c>
      <c r="FZ467" s="739">
        <f t="shared" si="1400"/>
        <v>0</v>
      </c>
      <c r="GA467" s="739">
        <f t="shared" si="1400"/>
        <v>0</v>
      </c>
      <c r="GB467" s="739">
        <f t="shared" si="1400"/>
        <v>0</v>
      </c>
      <c r="GC467" s="739">
        <f t="shared" si="1400"/>
        <v>0</v>
      </c>
      <c r="GD467" s="739">
        <f t="shared" si="1400"/>
        <v>0</v>
      </c>
      <c r="GE467" s="739">
        <f t="shared" si="1401"/>
        <v>0</v>
      </c>
      <c r="GF467" s="739">
        <f t="shared" si="1401"/>
        <v>0</v>
      </c>
      <c r="GG467" s="739">
        <f t="shared" si="1401"/>
        <v>0</v>
      </c>
      <c r="GH467" s="739">
        <f t="shared" si="1401"/>
        <v>0</v>
      </c>
      <c r="GI467" s="739">
        <f t="shared" si="1401"/>
        <v>0</v>
      </c>
      <c r="GJ467" s="739">
        <f t="shared" si="1401"/>
        <v>0</v>
      </c>
      <c r="GK467" s="739">
        <f t="shared" si="1401"/>
        <v>0</v>
      </c>
      <c r="GL467" s="739">
        <f t="shared" si="1402"/>
        <v>0</v>
      </c>
      <c r="GM467" s="739">
        <f t="shared" si="1402"/>
        <v>0</v>
      </c>
      <c r="GN467" s="739">
        <f t="shared" si="1402"/>
        <v>0</v>
      </c>
      <c r="GQ467" s="1098">
        <f>IF(GQ$9=$N467,#REF!,0)</f>
        <v>0</v>
      </c>
      <c r="GR467" s="1098">
        <f>IF(GR$9=$N467,#REF!,0)</f>
        <v>0</v>
      </c>
      <c r="GS467" s="1098">
        <f>IF(GS$9=$N467,#REF!,0)</f>
        <v>0</v>
      </c>
      <c r="GT467" s="1098">
        <f>IF(GT$9=$N467,#REF!,0)</f>
        <v>0</v>
      </c>
      <c r="GU467" s="1098">
        <f>IF(GU$9=$N467,#REF!,0)</f>
        <v>0</v>
      </c>
      <c r="GV467" s="1098">
        <f>IF(GV$9=$N467,#REF!,0)</f>
        <v>0</v>
      </c>
      <c r="GW467" s="1098">
        <f>IF(GW$9=$N467,#REF!,0)</f>
        <v>0</v>
      </c>
      <c r="GX467" s="1098">
        <f>IF(GX$9=$N467,#REF!,0)</f>
        <v>0</v>
      </c>
      <c r="GY467" s="1098">
        <f>IF(GY$9=$N467,#REF!,0)</f>
        <v>0</v>
      </c>
      <c r="GZ467" s="1098">
        <f>IF(GZ$9=$N467,#REF!,0)</f>
        <v>0</v>
      </c>
      <c r="HA467" s="1098">
        <f>IF(HA$9=$N467,#REF!,0)</f>
        <v>0</v>
      </c>
      <c r="HB467" s="1098">
        <f>IF(HB$9=$N467,#REF!,0)</f>
        <v>0</v>
      </c>
      <c r="HC467" s="1098">
        <f>IF(HC$9=$N467,#REF!,0)</f>
        <v>0</v>
      </c>
      <c r="HD467" s="1098">
        <f>IF(HD$9=$N467,#REF!,0)</f>
        <v>0</v>
      </c>
      <c r="HE467" s="1098">
        <f>IF(HE$9=$N467,#REF!,0)</f>
        <v>0</v>
      </c>
      <c r="HF467" s="1098">
        <f>IF(HF$9=$N467,#REF!,0)</f>
        <v>0</v>
      </c>
      <c r="HG467" s="1098">
        <f>IF(HG$9=$N467,#REF!,0)</f>
        <v>0</v>
      </c>
      <c r="HH467" s="1098">
        <f>IF(HH$9=$N467,#REF!,0)</f>
        <v>0</v>
      </c>
      <c r="HI467" s="1098">
        <f>IF(HI$9=$N467,#REF!,0)</f>
        <v>0</v>
      </c>
      <c r="HJ467" s="1098">
        <f>IF(HJ$9=$N467,#REF!,0)</f>
        <v>0</v>
      </c>
      <c r="HK467" s="1098">
        <f>IF(HK$9=$N467,#REF!,0)</f>
        <v>0</v>
      </c>
      <c r="HL467" s="1098">
        <f>IF(HL$9=$N467,#REF!,0)</f>
        <v>0</v>
      </c>
      <c r="HM467" s="1098">
        <f>IF(HM$9=$N467,#REF!,0)</f>
        <v>0</v>
      </c>
      <c r="HN467" s="1098">
        <f>IF(HN$9=$N467,#REF!,0)</f>
        <v>0</v>
      </c>
      <c r="HO467" s="1098">
        <f>IF(HO$9=$N467,#REF!,0)</f>
        <v>0</v>
      </c>
      <c r="HP467" s="1098">
        <f>IF(HP$9=$N467,#REF!,0)</f>
        <v>0</v>
      </c>
      <c r="HQ467" s="1098">
        <f>IF(HQ$9=$N467,#REF!,0)</f>
        <v>0</v>
      </c>
      <c r="HR467" s="1098">
        <f>IF(HR$9=$N467,#REF!,0)</f>
        <v>0</v>
      </c>
      <c r="HS467" s="1098">
        <f>IF(HS$9=$N467,#REF!,0)</f>
        <v>0</v>
      </c>
      <c r="HT467" s="1098">
        <f>IF(HT$9=$N467,#REF!,0)</f>
        <v>0</v>
      </c>
      <c r="HU467" s="1098">
        <f>IF(HU$9=$N467,#REF!,0)</f>
        <v>0</v>
      </c>
      <c r="HV467" s="1098">
        <f>IF(HV$9=$N467,#REF!,0)</f>
        <v>0</v>
      </c>
      <c r="HW467" s="1098">
        <f>IF(HW$9=$N467,#REF!,0)</f>
        <v>0</v>
      </c>
      <c r="HX467" s="1098">
        <f>IF(HX$9=$N467,#REF!,0)</f>
        <v>0</v>
      </c>
      <c r="HY467" s="1098">
        <f>IF(HY$9=$N467,#REF!,0)</f>
        <v>0</v>
      </c>
      <c r="HZ467" s="1098">
        <f>IF(HZ$9=$N467,#REF!,0)</f>
        <v>0</v>
      </c>
      <c r="IA467" s="1098">
        <f>IF(IA$9=$N467,#REF!,0)</f>
        <v>0</v>
      </c>
      <c r="IB467" s="1098">
        <f>IF(IB$9=$N467,#REF!,0)</f>
        <v>0</v>
      </c>
      <c r="IC467" s="1098">
        <f>IF(IC$9=$N467,#REF!,0)</f>
        <v>0</v>
      </c>
      <c r="ID467" s="1098">
        <f>IF(ID$9=$N467,#REF!,0)</f>
        <v>0</v>
      </c>
      <c r="IE467" s="1098">
        <f>IF(IE$9=$N467,#REF!,0)</f>
        <v>0</v>
      </c>
      <c r="IF467" s="1098">
        <f>IF(IF$9=$N467,#REF!,0)</f>
        <v>0</v>
      </c>
      <c r="IG467" s="1098">
        <f>IF(IG$9=$N467,#REF!,0)</f>
        <v>0</v>
      </c>
      <c r="IH467" s="1098">
        <f>IF(IH$9=$N467,#REF!,0)</f>
        <v>0</v>
      </c>
      <c r="II467" s="1098">
        <f>IF(II$9=$N467,#REF!,0)</f>
        <v>0</v>
      </c>
      <c r="IJ467" s="1098">
        <f>IF(IJ$9=$N467,#REF!,0)</f>
        <v>0</v>
      </c>
      <c r="IK467" s="1098">
        <f>IF(IK$9=$N467,#REF!,0)</f>
        <v>0</v>
      </c>
      <c r="IL467" s="1098">
        <f>IF(IL$9=$N467,#REF!,0)</f>
        <v>0</v>
      </c>
      <c r="IM467" s="1098">
        <f>IF(IM$9=$N467,#REF!,0)</f>
        <v>0</v>
      </c>
      <c r="IN467" s="1098">
        <f>IF(IN$9=$N467,#REF!,0)</f>
        <v>0</v>
      </c>
      <c r="IO467" s="1098">
        <f>IF(IO$9=$N467,#REF!,0)</f>
        <v>0</v>
      </c>
      <c r="IP467" s="1098">
        <f>IF(IP$9=$N467,#REF!,0)</f>
        <v>0</v>
      </c>
      <c r="IQ467" s="1098">
        <f>IF(IQ$9=$N467,#REF!,0)</f>
        <v>0</v>
      </c>
      <c r="IR467" s="1098">
        <f>IF(IR$9=$N467,#REF!,0)</f>
        <v>0</v>
      </c>
      <c r="IS467" s="1098">
        <f>IF(IS$9=$N467,#REF!,0)</f>
        <v>0</v>
      </c>
      <c r="IT467" s="1098">
        <f>IF(IT$9=$N467,#REF!,0)</f>
        <v>0</v>
      </c>
      <c r="IU467" s="1098">
        <f>IF(IU$9=$N467,#REF!,0)</f>
        <v>0</v>
      </c>
      <c r="IV467" s="1098">
        <f>IF(IV$9=$N467,#REF!,0)</f>
        <v>0</v>
      </c>
      <c r="IW467" s="1098">
        <f>IF(IW$9=$N467,#REF!,0)</f>
        <v>0</v>
      </c>
      <c r="IX467" s="1098">
        <f>IF(IX$9=$N467,#REF!,0)</f>
        <v>0</v>
      </c>
      <c r="IY467" s="1098">
        <f>IF(IY$9=$N467,#REF!,0)</f>
        <v>0</v>
      </c>
      <c r="IZ467" s="1098">
        <f>IF(IZ$9=$N467,#REF!,0)</f>
        <v>0</v>
      </c>
      <c r="JA467" s="1098">
        <f>IF(JA$9=$N467,#REF!,0)</f>
        <v>0</v>
      </c>
      <c r="JB467" s="1098">
        <f>IF(JB$9=$N467,#REF!,0)</f>
        <v>0</v>
      </c>
      <c r="JC467" s="1098">
        <f>IF(JC$9=$N467,#REF!,0)</f>
        <v>0</v>
      </c>
      <c r="JD467" s="1098">
        <f>IF(JD$9=$N467,#REF!,0)</f>
        <v>0</v>
      </c>
      <c r="JE467" s="1098">
        <f>IF(JE$9=$N467,#REF!,0)</f>
        <v>0</v>
      </c>
      <c r="JF467" s="1098">
        <f>IF(JF$9=$N467,#REF!,0)</f>
        <v>0</v>
      </c>
      <c r="JG467" s="1098">
        <f>IF(JG$9=$N467,#REF!,0)</f>
        <v>0</v>
      </c>
      <c r="JH467" s="1098">
        <f>IF(JH$9=$N467,#REF!,0)</f>
        <v>0</v>
      </c>
      <c r="JI467" s="1098">
        <f>IF(JI$9=$N467,#REF!,0)</f>
        <v>0</v>
      </c>
      <c r="JJ467" s="1098">
        <f>IF(JJ$9=$N467,#REF!,0)</f>
        <v>0</v>
      </c>
      <c r="JK467" s="1098">
        <f>IF(JK$9=$N467,#REF!,0)</f>
        <v>0</v>
      </c>
      <c r="JL467" s="1098">
        <f>IF(JL$9=$N467,#REF!,0)</f>
        <v>0</v>
      </c>
      <c r="JM467" s="1098">
        <f>IF(JM$9=$N467,#REF!,0)</f>
        <v>0</v>
      </c>
      <c r="JN467" s="1098">
        <f>IF(JN$9=$N467,#REF!,0)</f>
        <v>0</v>
      </c>
      <c r="JO467" s="1098">
        <f>IF(JO$9=$N467,#REF!,0)</f>
        <v>0</v>
      </c>
      <c r="JP467" s="1098">
        <f>IF(JP$9=$N467,#REF!,0)</f>
        <v>0</v>
      </c>
      <c r="JQ467" s="1098">
        <f>IF(JQ$9=$N467,#REF!,0)</f>
        <v>0</v>
      </c>
      <c r="JR467" s="1098">
        <f>IF(JR$9=$N467,#REF!,0)</f>
        <v>0</v>
      </c>
      <c r="JS467" s="1098">
        <f>IF(JS$9=$N467,#REF!,0)</f>
        <v>0</v>
      </c>
      <c r="JT467" s="1098">
        <f>IF(JT$9=$N467,#REF!,0)</f>
        <v>0</v>
      </c>
      <c r="JU467" s="1098">
        <f>IF(JU$9=$N467,#REF!,0)</f>
        <v>0</v>
      </c>
      <c r="JV467" s="1098">
        <f>IF(JV$9=$N467,#REF!,0)</f>
        <v>0</v>
      </c>
      <c r="JW467" s="1098">
        <f>IF(JW$9=$N467,#REF!,0)</f>
        <v>0</v>
      </c>
      <c r="JX467" s="681"/>
      <c r="JZ467" s="681">
        <f t="shared" si="1403"/>
        <v>0</v>
      </c>
      <c r="KA467" s="681">
        <f t="shared" si="1403"/>
        <v>0</v>
      </c>
      <c r="KB467" s="681">
        <f t="shared" si="1403"/>
        <v>0</v>
      </c>
      <c r="KC467" s="681">
        <f t="shared" si="1403"/>
        <v>0</v>
      </c>
      <c r="KD467" s="681">
        <f t="shared" si="1403"/>
        <v>0</v>
      </c>
      <c r="KE467" s="681">
        <f t="shared" si="1403"/>
        <v>0</v>
      </c>
      <c r="KF467" s="681">
        <f t="shared" si="1403"/>
        <v>0</v>
      </c>
      <c r="KG467" s="681">
        <f t="shared" si="1403"/>
        <v>0</v>
      </c>
      <c r="KH467" s="681">
        <f t="shared" si="1403"/>
        <v>0</v>
      </c>
      <c r="KI467" s="681">
        <f t="shared" si="1403"/>
        <v>0</v>
      </c>
      <c r="KJ467" s="681">
        <f t="shared" si="1403"/>
        <v>0</v>
      </c>
      <c r="KN467" s="1098">
        <f t="shared" si="1404"/>
        <v>0</v>
      </c>
      <c r="KO467" s="1098">
        <f t="shared" si="1404"/>
        <v>0</v>
      </c>
      <c r="KP467" s="1098">
        <f t="shared" si="1404"/>
        <v>0</v>
      </c>
      <c r="KQ467" s="1098">
        <f t="shared" si="1404"/>
        <v>0</v>
      </c>
      <c r="KR467" s="1098">
        <f t="shared" si="1404"/>
        <v>0</v>
      </c>
      <c r="KS467" s="1098">
        <f t="shared" si="1404"/>
        <v>0</v>
      </c>
      <c r="KT467" s="1098">
        <f t="shared" si="1404"/>
        <v>0</v>
      </c>
      <c r="KU467" s="1098">
        <f t="shared" si="1404"/>
        <v>0</v>
      </c>
      <c r="KV467" s="1098">
        <f t="shared" si="1404"/>
        <v>0</v>
      </c>
      <c r="KW467" s="1098">
        <f t="shared" si="1404"/>
        <v>0</v>
      </c>
      <c r="KX467" s="1098">
        <f t="shared" si="1404"/>
        <v>0</v>
      </c>
      <c r="KY467" s="1098">
        <f t="shared" si="1404"/>
        <v>0</v>
      </c>
      <c r="KZ467" s="1098">
        <f t="shared" si="1404"/>
        <v>0</v>
      </c>
      <c r="LA467" s="1098">
        <f t="shared" si="1404"/>
        <v>0</v>
      </c>
      <c r="LB467" s="1098">
        <f t="shared" si="1404"/>
        <v>0</v>
      </c>
      <c r="LC467" s="1098">
        <f t="shared" ref="LC467:LR482" si="1407">IF(LC$9=$M467,$DV467,0)</f>
        <v>0</v>
      </c>
      <c r="LD467" s="1098">
        <f t="shared" si="1407"/>
        <v>0</v>
      </c>
      <c r="LE467" s="1098">
        <f t="shared" si="1407"/>
        <v>0</v>
      </c>
      <c r="LF467" s="1098">
        <f t="shared" si="1407"/>
        <v>0</v>
      </c>
      <c r="LG467" s="1098">
        <f t="shared" si="1407"/>
        <v>0</v>
      </c>
      <c r="LH467" s="1098">
        <f t="shared" si="1407"/>
        <v>0</v>
      </c>
      <c r="LI467" s="1098">
        <f t="shared" si="1407"/>
        <v>0</v>
      </c>
      <c r="LJ467" s="1098">
        <f t="shared" si="1407"/>
        <v>0</v>
      </c>
      <c r="LK467" s="1098">
        <f t="shared" si="1407"/>
        <v>0</v>
      </c>
      <c r="LL467" s="1098">
        <f t="shared" si="1407"/>
        <v>0</v>
      </c>
      <c r="LM467" s="1098">
        <f t="shared" si="1407"/>
        <v>0</v>
      </c>
      <c r="LN467" s="1098">
        <f t="shared" si="1407"/>
        <v>0</v>
      </c>
      <c r="LO467" s="1098">
        <f t="shared" si="1407"/>
        <v>0</v>
      </c>
      <c r="LP467" s="1098">
        <f t="shared" si="1407"/>
        <v>0</v>
      </c>
      <c r="LQ467" s="1098">
        <f t="shared" si="1407"/>
        <v>0</v>
      </c>
      <c r="LR467" s="1098">
        <f t="shared" si="1407"/>
        <v>0</v>
      </c>
      <c r="LS467" s="1098">
        <f t="shared" si="1406"/>
        <v>0</v>
      </c>
    </row>
    <row r="468" spans="1:331" ht="20.100000000000001" hidden="1" customHeight="1" thickBot="1" x14ac:dyDescent="0.4">
      <c r="A468" s="667">
        <v>1</v>
      </c>
      <c r="B468" s="667">
        <v>1</v>
      </c>
      <c r="C468" s="574" t="s">
        <v>152</v>
      </c>
      <c r="D468" s="575" t="s">
        <v>153</v>
      </c>
      <c r="E468" s="575" t="s">
        <v>154</v>
      </c>
      <c r="F468" s="575" t="s">
        <v>155</v>
      </c>
      <c r="G468" s="575" t="s">
        <v>156</v>
      </c>
      <c r="H468" s="575" t="s">
        <v>157</v>
      </c>
      <c r="I468" s="575" t="s">
        <v>158</v>
      </c>
      <c r="J468" s="575" t="s">
        <v>153</v>
      </c>
      <c r="K468" s="1350">
        <v>4</v>
      </c>
      <c r="L468" s="1350">
        <v>5</v>
      </c>
      <c r="M468" s="1350">
        <v>6</v>
      </c>
      <c r="N468" s="595">
        <v>7</v>
      </c>
      <c r="O468" s="667">
        <v>8</v>
      </c>
      <c r="P468" s="667">
        <v>15</v>
      </c>
      <c r="Q468" s="667">
        <v>16</v>
      </c>
      <c r="R468" s="667">
        <v>17</v>
      </c>
      <c r="S468" s="667">
        <v>9</v>
      </c>
      <c r="T468" s="667">
        <v>10</v>
      </c>
      <c r="U468" s="667">
        <v>11</v>
      </c>
      <c r="V468" s="667">
        <v>12</v>
      </c>
      <c r="W468" s="667">
        <v>13</v>
      </c>
      <c r="X468" s="667">
        <v>14</v>
      </c>
      <c r="Y468" s="667"/>
      <c r="Z468" s="667"/>
      <c r="AA468" s="667">
        <v>12</v>
      </c>
      <c r="AB468" s="667">
        <v>9</v>
      </c>
      <c r="AC468" s="667">
        <v>10</v>
      </c>
      <c r="AD468" s="667">
        <v>10</v>
      </c>
      <c r="AE468" s="667">
        <v>11</v>
      </c>
      <c r="AF468" s="667">
        <v>12</v>
      </c>
      <c r="AG468" s="667">
        <v>11</v>
      </c>
      <c r="AH468" s="667">
        <v>14</v>
      </c>
      <c r="AI468" s="667">
        <v>15</v>
      </c>
      <c r="AJ468" s="667">
        <v>14</v>
      </c>
      <c r="AK468" s="667">
        <v>12</v>
      </c>
      <c r="AL468" s="667">
        <v>13</v>
      </c>
      <c r="AM468" s="667">
        <v>9</v>
      </c>
      <c r="AN468" s="667">
        <v>9</v>
      </c>
      <c r="AO468" s="576">
        <v>10</v>
      </c>
      <c r="AP468" s="667">
        <v>11</v>
      </c>
      <c r="AQ468" s="667">
        <v>12</v>
      </c>
      <c r="AR468" s="667">
        <v>9</v>
      </c>
      <c r="AS468" s="667">
        <v>13</v>
      </c>
      <c r="AT468" s="667">
        <v>14</v>
      </c>
      <c r="AU468" s="667">
        <v>12</v>
      </c>
      <c r="AV468" s="667">
        <v>9</v>
      </c>
      <c r="AW468" s="667">
        <v>15</v>
      </c>
      <c r="AX468" s="667">
        <v>16</v>
      </c>
      <c r="AY468" s="667">
        <v>12</v>
      </c>
      <c r="AZ468" s="667">
        <v>12</v>
      </c>
      <c r="BA468" s="667">
        <v>13</v>
      </c>
      <c r="BB468" s="667">
        <v>10</v>
      </c>
      <c r="BC468" s="667">
        <v>11</v>
      </c>
      <c r="BD468" s="667">
        <v>12</v>
      </c>
      <c r="BE468" s="667">
        <v>12</v>
      </c>
      <c r="BF468" s="667">
        <v>13</v>
      </c>
      <c r="BG468" s="667"/>
      <c r="BH468" s="667"/>
      <c r="BI468" s="667">
        <v>12</v>
      </c>
      <c r="BJ468" s="667"/>
      <c r="BK468" s="667"/>
      <c r="BL468" s="667">
        <f t="shared" si="1381"/>
        <v>0</v>
      </c>
      <c r="BM468" s="667"/>
      <c r="BN468" s="667"/>
      <c r="BO468" s="667"/>
      <c r="BP468" s="667"/>
      <c r="BQ468" s="667"/>
      <c r="BR468" s="667">
        <v>12</v>
      </c>
      <c r="BS468" s="667"/>
      <c r="BT468" s="667"/>
      <c r="BU468" s="667">
        <v>12</v>
      </c>
      <c r="BV468" s="667"/>
      <c r="BW468" s="667"/>
      <c r="BX468" s="667"/>
      <c r="BY468" s="667"/>
      <c r="BZ468" s="667"/>
      <c r="CA468" s="667">
        <f t="shared" si="1382"/>
        <v>0</v>
      </c>
      <c r="CB468" s="667">
        <f t="shared" si="1383"/>
        <v>0</v>
      </c>
      <c r="CC468" s="667"/>
      <c r="CD468" s="667"/>
      <c r="CE468" s="667"/>
      <c r="CF468" s="667"/>
      <c r="CG468" s="667">
        <f t="shared" si="1384"/>
        <v>0</v>
      </c>
      <c r="CH468" s="667">
        <v>12</v>
      </c>
      <c r="CI468" s="667"/>
      <c r="CJ468" s="667"/>
      <c r="CK468" s="667">
        <f t="shared" si="1385"/>
        <v>0</v>
      </c>
      <c r="CL468" s="667">
        <v>12</v>
      </c>
      <c r="CM468" s="667"/>
      <c r="CN468" s="667"/>
      <c r="CO468" s="667">
        <f t="shared" si="1386"/>
        <v>0</v>
      </c>
      <c r="CP468" s="667">
        <v>12</v>
      </c>
      <c r="CQ468" s="667"/>
      <c r="CR468" s="667"/>
      <c r="CS468" s="667">
        <f t="shared" si="1387"/>
        <v>0</v>
      </c>
      <c r="CT468" s="667">
        <v>12</v>
      </c>
      <c r="CU468" s="667"/>
      <c r="CV468" s="667"/>
      <c r="CW468" s="667">
        <f t="shared" si="1388"/>
        <v>0</v>
      </c>
      <c r="CX468" s="667">
        <v>12</v>
      </c>
      <c r="CY468" s="667"/>
      <c r="CZ468" s="667"/>
      <c r="DA468" s="667"/>
      <c r="DB468" s="667"/>
      <c r="DC468" s="667">
        <v>0</v>
      </c>
      <c r="DD468" s="667">
        <f t="shared" si="1389"/>
        <v>0</v>
      </c>
      <c r="DE468" s="667">
        <f t="shared" si="1390"/>
        <v>0</v>
      </c>
      <c r="DF468" s="667"/>
      <c r="DG468" s="667"/>
      <c r="DH468" s="667"/>
      <c r="DI468" s="667">
        <f t="shared" si="1391"/>
        <v>0</v>
      </c>
      <c r="DJ468" s="667">
        <v>12</v>
      </c>
      <c r="DK468" s="667"/>
      <c r="DL468" s="667">
        <f t="shared" si="1392"/>
        <v>0</v>
      </c>
      <c r="DM468" s="667">
        <v>12</v>
      </c>
      <c r="DN468" s="667"/>
      <c r="DO468" s="667"/>
      <c r="DP468" s="667">
        <f t="shared" si="1393"/>
        <v>0</v>
      </c>
      <c r="DQ468" s="667">
        <v>12</v>
      </c>
      <c r="DR468" s="667"/>
      <c r="DS468" s="667"/>
      <c r="DT468" s="667">
        <f t="shared" si="1394"/>
        <v>0</v>
      </c>
      <c r="DU468" s="667">
        <v>12</v>
      </c>
      <c r="DV468" s="667"/>
      <c r="DW468" s="667"/>
      <c r="DX468" s="667"/>
      <c r="DY468" s="667"/>
      <c r="DZ468" s="667"/>
      <c r="EA468" s="667"/>
      <c r="EB468" s="667"/>
      <c r="EC468" s="667">
        <f t="shared" si="1395"/>
        <v>0</v>
      </c>
      <c r="ED468" s="667">
        <v>12</v>
      </c>
      <c r="EE468" s="667"/>
      <c r="EF468" s="667"/>
      <c r="EG468" s="667">
        <f t="shared" si="1396"/>
        <v>0</v>
      </c>
      <c r="EH468" s="667">
        <v>12</v>
      </c>
      <c r="EI468" s="667">
        <f>IFERROR(#REF!/DZ468*100,)</f>
        <v>0</v>
      </c>
      <c r="EJ468" s="667">
        <f>IFERROR(#REF!/#REF!*100,)</f>
        <v>0</v>
      </c>
      <c r="EK468" s="667"/>
      <c r="EL468" s="667"/>
      <c r="EM468" s="667"/>
      <c r="EN468" s="661"/>
      <c r="EO468" s="661"/>
      <c r="EP468" s="661"/>
      <c r="EQ468" s="661"/>
      <c r="ER468" s="661"/>
      <c r="ES468" s="661"/>
      <c r="EX468" s="739">
        <f t="shared" si="1397"/>
        <v>0</v>
      </c>
      <c r="EY468" s="739">
        <f t="shared" si="1397"/>
        <v>0</v>
      </c>
      <c r="EZ468" s="739">
        <f t="shared" si="1397"/>
        <v>0</v>
      </c>
      <c r="FA468" s="739">
        <f t="shared" si="1397"/>
        <v>0</v>
      </c>
      <c r="FB468" s="739">
        <f t="shared" si="1397"/>
        <v>0</v>
      </c>
      <c r="FC468" s="739">
        <f t="shared" si="1397"/>
        <v>0</v>
      </c>
      <c r="FD468" s="739">
        <f t="shared" si="1397"/>
        <v>0</v>
      </c>
      <c r="FE468" s="739">
        <f t="shared" si="1397"/>
        <v>0</v>
      </c>
      <c r="FF468" s="739">
        <f t="shared" si="1397"/>
        <v>0</v>
      </c>
      <c r="FG468" s="739">
        <f t="shared" si="1397"/>
        <v>0</v>
      </c>
      <c r="FH468" s="739">
        <f t="shared" si="1398"/>
        <v>0</v>
      </c>
      <c r="FI468" s="739">
        <f t="shared" si="1398"/>
        <v>0</v>
      </c>
      <c r="FJ468" s="739">
        <f t="shared" si="1398"/>
        <v>0</v>
      </c>
      <c r="FK468" s="739">
        <f t="shared" si="1398"/>
        <v>0</v>
      </c>
      <c r="FL468" s="739">
        <f t="shared" si="1398"/>
        <v>0</v>
      </c>
      <c r="FM468" s="739">
        <f t="shared" si="1398"/>
        <v>0</v>
      </c>
      <c r="FN468" s="739">
        <f t="shared" si="1398"/>
        <v>0</v>
      </c>
      <c r="FO468" s="739">
        <f t="shared" si="1399"/>
        <v>0</v>
      </c>
      <c r="FP468" s="739">
        <f t="shared" si="1399"/>
        <v>0</v>
      </c>
      <c r="FQ468" s="739">
        <f t="shared" si="1399"/>
        <v>0</v>
      </c>
      <c r="FU468" s="739">
        <f t="shared" si="1400"/>
        <v>0</v>
      </c>
      <c r="FV468" s="739">
        <f t="shared" si="1400"/>
        <v>0</v>
      </c>
      <c r="FW468" s="739">
        <f t="shared" si="1400"/>
        <v>0</v>
      </c>
      <c r="FX468" s="739">
        <f t="shared" si="1400"/>
        <v>0</v>
      </c>
      <c r="FY468" s="739">
        <f t="shared" si="1400"/>
        <v>0</v>
      </c>
      <c r="FZ468" s="739">
        <f t="shared" si="1400"/>
        <v>0</v>
      </c>
      <c r="GA468" s="739">
        <f t="shared" si="1400"/>
        <v>0</v>
      </c>
      <c r="GB468" s="739">
        <f t="shared" si="1400"/>
        <v>0</v>
      </c>
      <c r="GC468" s="739">
        <f t="shared" si="1400"/>
        <v>0</v>
      </c>
      <c r="GD468" s="739">
        <f t="shared" si="1400"/>
        <v>0</v>
      </c>
      <c r="GE468" s="739">
        <f t="shared" si="1401"/>
        <v>0</v>
      </c>
      <c r="GF468" s="739">
        <f t="shared" si="1401"/>
        <v>0</v>
      </c>
      <c r="GG468" s="739">
        <f t="shared" si="1401"/>
        <v>0</v>
      </c>
      <c r="GH468" s="739">
        <f t="shared" si="1401"/>
        <v>0</v>
      </c>
      <c r="GI468" s="739">
        <f t="shared" si="1401"/>
        <v>0</v>
      </c>
      <c r="GJ468" s="739">
        <f t="shared" si="1401"/>
        <v>0</v>
      </c>
      <c r="GK468" s="739">
        <f t="shared" si="1401"/>
        <v>0</v>
      </c>
      <c r="GL468" s="739">
        <f t="shared" si="1402"/>
        <v>0</v>
      </c>
      <c r="GM468" s="739">
        <f t="shared" si="1402"/>
        <v>0</v>
      </c>
      <c r="GN468" s="739">
        <f t="shared" si="1402"/>
        <v>0</v>
      </c>
      <c r="GQ468" s="1098">
        <f>IF(GQ$9=$N468,#REF!,0)</f>
        <v>0</v>
      </c>
      <c r="GR468" s="1098">
        <f>IF(GR$9=$N468,#REF!,0)</f>
        <v>0</v>
      </c>
      <c r="GS468" s="1098">
        <f>IF(GS$9=$N468,#REF!,0)</f>
        <v>0</v>
      </c>
      <c r="GT468" s="1098">
        <f>IF(GT$9=$N468,#REF!,0)</f>
        <v>0</v>
      </c>
      <c r="GU468" s="1098">
        <f>IF(GU$9=$N468,#REF!,0)</f>
        <v>0</v>
      </c>
      <c r="GV468" s="1098">
        <f>IF(GV$9=$N468,#REF!,0)</f>
        <v>0</v>
      </c>
      <c r="GW468" s="1098">
        <f>IF(GW$9=$N468,#REF!,0)</f>
        <v>0</v>
      </c>
      <c r="GX468" s="1098">
        <f>IF(GX$9=$N468,#REF!,0)</f>
        <v>0</v>
      </c>
      <c r="GY468" s="1098">
        <f>IF(GY$9=$N468,#REF!,0)</f>
        <v>0</v>
      </c>
      <c r="GZ468" s="1098">
        <f>IF(GZ$9=$N468,#REF!,0)</f>
        <v>0</v>
      </c>
      <c r="HA468" s="1098">
        <f>IF(HA$9=$N468,#REF!,0)</f>
        <v>0</v>
      </c>
      <c r="HB468" s="1098">
        <f>IF(HB$9=$N468,#REF!,0)</f>
        <v>0</v>
      </c>
      <c r="HC468" s="1098">
        <f>IF(HC$9=$N468,#REF!,0)</f>
        <v>0</v>
      </c>
      <c r="HD468" s="1098">
        <f>IF(HD$9=$N468,#REF!,0)</f>
        <v>0</v>
      </c>
      <c r="HE468" s="1098">
        <f>IF(HE$9=$N468,#REF!,0)</f>
        <v>0</v>
      </c>
      <c r="HF468" s="1098">
        <f>IF(HF$9=$N468,#REF!,0)</f>
        <v>0</v>
      </c>
      <c r="HG468" s="1098">
        <f>IF(HG$9=$N468,#REF!,0)</f>
        <v>0</v>
      </c>
      <c r="HH468" s="1098">
        <f>IF(HH$9=$N468,#REF!,0)</f>
        <v>0</v>
      </c>
      <c r="HI468" s="1098">
        <f>IF(HI$9=$N468,#REF!,0)</f>
        <v>0</v>
      </c>
      <c r="HJ468" s="1098">
        <f>IF(HJ$9=$N468,#REF!,0)</f>
        <v>0</v>
      </c>
      <c r="HK468" s="1098">
        <f>IF(HK$9=$N468,#REF!,0)</f>
        <v>0</v>
      </c>
      <c r="HL468" s="1098">
        <f>IF(HL$9=$N468,#REF!,0)</f>
        <v>0</v>
      </c>
      <c r="HM468" s="1098">
        <f>IF(HM$9=$N468,#REF!,0)</f>
        <v>0</v>
      </c>
      <c r="HN468" s="1098">
        <f>IF(HN$9=$N468,#REF!,0)</f>
        <v>0</v>
      </c>
      <c r="HO468" s="1098">
        <f>IF(HO$9=$N468,#REF!,0)</f>
        <v>0</v>
      </c>
      <c r="HP468" s="1098">
        <f>IF(HP$9=$N468,#REF!,0)</f>
        <v>0</v>
      </c>
      <c r="HQ468" s="1098">
        <f>IF(HQ$9=$N468,#REF!,0)</f>
        <v>0</v>
      </c>
      <c r="HR468" s="1098">
        <f>IF(HR$9=$N468,#REF!,0)</f>
        <v>0</v>
      </c>
      <c r="HS468" s="1098">
        <f>IF(HS$9=$N468,#REF!,0)</f>
        <v>0</v>
      </c>
      <c r="HT468" s="1098">
        <f>IF(HT$9=$N468,#REF!,0)</f>
        <v>0</v>
      </c>
      <c r="HU468" s="1098">
        <f>IF(HU$9=$N468,#REF!,0)</f>
        <v>0</v>
      </c>
      <c r="HV468" s="1098">
        <f>IF(HV$9=$N468,#REF!,0)</f>
        <v>0</v>
      </c>
      <c r="HW468" s="1098">
        <f>IF(HW$9=$N468,#REF!,0)</f>
        <v>0</v>
      </c>
      <c r="HX468" s="1098">
        <f>IF(HX$9=$N468,#REF!,0)</f>
        <v>0</v>
      </c>
      <c r="HY468" s="1098">
        <f>IF(HY$9=$N468,#REF!,0)</f>
        <v>0</v>
      </c>
      <c r="HZ468" s="1098">
        <f>IF(HZ$9=$N468,#REF!,0)</f>
        <v>0</v>
      </c>
      <c r="IA468" s="1098">
        <f>IF(IA$9=$N468,#REF!,0)</f>
        <v>0</v>
      </c>
      <c r="IB468" s="1098">
        <f>IF(IB$9=$N468,#REF!,0)</f>
        <v>0</v>
      </c>
      <c r="IC468" s="1098">
        <f>IF(IC$9=$N468,#REF!,0)</f>
        <v>0</v>
      </c>
      <c r="ID468" s="1098">
        <f>IF(ID$9=$N468,#REF!,0)</f>
        <v>0</v>
      </c>
      <c r="IE468" s="1098">
        <f>IF(IE$9=$N468,#REF!,0)</f>
        <v>0</v>
      </c>
      <c r="IF468" s="1098">
        <f>IF(IF$9=$N468,#REF!,0)</f>
        <v>0</v>
      </c>
      <c r="IG468" s="1098">
        <f>IF(IG$9=$N468,#REF!,0)</f>
        <v>0</v>
      </c>
      <c r="IH468" s="1098">
        <f>IF(IH$9=$N468,#REF!,0)</f>
        <v>0</v>
      </c>
      <c r="II468" s="1098">
        <f>IF(II$9=$N468,#REF!,0)</f>
        <v>0</v>
      </c>
      <c r="IJ468" s="1098">
        <f>IF(IJ$9=$N468,#REF!,0)</f>
        <v>0</v>
      </c>
      <c r="IK468" s="1098">
        <f>IF(IK$9=$N468,#REF!,0)</f>
        <v>0</v>
      </c>
      <c r="IL468" s="1098">
        <f>IF(IL$9=$N468,#REF!,0)</f>
        <v>0</v>
      </c>
      <c r="IM468" s="1098">
        <f>IF(IM$9=$N468,#REF!,0)</f>
        <v>0</v>
      </c>
      <c r="IN468" s="1098">
        <f>IF(IN$9=$N468,#REF!,0)</f>
        <v>0</v>
      </c>
      <c r="IO468" s="1098">
        <f>IF(IO$9=$N468,#REF!,0)</f>
        <v>0</v>
      </c>
      <c r="IP468" s="1098">
        <f>IF(IP$9=$N468,#REF!,0)</f>
        <v>0</v>
      </c>
      <c r="IQ468" s="1098">
        <f>IF(IQ$9=$N468,#REF!,0)</f>
        <v>0</v>
      </c>
      <c r="IR468" s="1098">
        <f>IF(IR$9=$N468,#REF!,0)</f>
        <v>0</v>
      </c>
      <c r="IS468" s="1098">
        <f>IF(IS$9=$N468,#REF!,0)</f>
        <v>0</v>
      </c>
      <c r="IT468" s="1098">
        <f>IF(IT$9=$N468,#REF!,0)</f>
        <v>0</v>
      </c>
      <c r="IU468" s="1098">
        <f>IF(IU$9=$N468,#REF!,0)</f>
        <v>0</v>
      </c>
      <c r="IV468" s="1098">
        <f>IF(IV$9=$N468,#REF!,0)</f>
        <v>0</v>
      </c>
      <c r="IW468" s="1098">
        <f>IF(IW$9=$N468,#REF!,0)</f>
        <v>0</v>
      </c>
      <c r="IX468" s="1098">
        <f>IF(IX$9=$N468,#REF!,0)</f>
        <v>0</v>
      </c>
      <c r="IY468" s="1098">
        <f>IF(IY$9=$N468,#REF!,0)</f>
        <v>0</v>
      </c>
      <c r="IZ468" s="1098">
        <f>IF(IZ$9=$N468,#REF!,0)</f>
        <v>0</v>
      </c>
      <c r="JA468" s="1098">
        <f>IF(JA$9=$N468,#REF!,0)</f>
        <v>0</v>
      </c>
      <c r="JB468" s="1098">
        <f>IF(JB$9=$N468,#REF!,0)</f>
        <v>0</v>
      </c>
      <c r="JC468" s="1098">
        <f>IF(JC$9=$N468,#REF!,0)</f>
        <v>0</v>
      </c>
      <c r="JD468" s="1098">
        <f>IF(JD$9=$N468,#REF!,0)</f>
        <v>0</v>
      </c>
      <c r="JE468" s="1098">
        <f>IF(JE$9=$N468,#REF!,0)</f>
        <v>0</v>
      </c>
      <c r="JF468" s="1098">
        <f>IF(JF$9=$N468,#REF!,0)</f>
        <v>0</v>
      </c>
      <c r="JG468" s="1098">
        <f>IF(JG$9=$N468,#REF!,0)</f>
        <v>0</v>
      </c>
      <c r="JH468" s="1098">
        <f>IF(JH$9=$N468,#REF!,0)</f>
        <v>0</v>
      </c>
      <c r="JI468" s="1098">
        <f>IF(JI$9=$N468,#REF!,0)</f>
        <v>0</v>
      </c>
      <c r="JJ468" s="1098">
        <f>IF(JJ$9=$N468,#REF!,0)</f>
        <v>0</v>
      </c>
      <c r="JK468" s="1098">
        <f>IF(JK$9=$N468,#REF!,0)</f>
        <v>0</v>
      </c>
      <c r="JL468" s="1098">
        <f>IF(JL$9=$N468,#REF!,0)</f>
        <v>0</v>
      </c>
      <c r="JM468" s="1098">
        <f>IF(JM$9=$N468,#REF!,0)</f>
        <v>0</v>
      </c>
      <c r="JN468" s="1098">
        <f>IF(JN$9=$N468,#REF!,0)</f>
        <v>0</v>
      </c>
      <c r="JO468" s="1098">
        <f>IF(JO$9=$N468,#REF!,0)</f>
        <v>0</v>
      </c>
      <c r="JP468" s="1098">
        <f>IF(JP$9=$N468,#REF!,0)</f>
        <v>0</v>
      </c>
      <c r="JQ468" s="1098">
        <f>IF(JQ$9=$N468,#REF!,0)</f>
        <v>0</v>
      </c>
      <c r="JR468" s="1098">
        <f>IF(JR$9=$N468,#REF!,0)</f>
        <v>0</v>
      </c>
      <c r="JS468" s="1098">
        <f>IF(JS$9=$N468,#REF!,0)</f>
        <v>0</v>
      </c>
      <c r="JT468" s="1098">
        <f>IF(JT$9=$N468,#REF!,0)</f>
        <v>0</v>
      </c>
      <c r="JU468" s="1098">
        <f>IF(JU$9=$N468,#REF!,0)</f>
        <v>0</v>
      </c>
      <c r="JV468" s="1098">
        <f>IF(JV$9=$N468,#REF!,0)</f>
        <v>0</v>
      </c>
      <c r="JW468" s="1098">
        <f>IF(JW$9=$N468,#REF!,0)</f>
        <v>0</v>
      </c>
      <c r="JX468" s="681"/>
      <c r="JZ468" s="681">
        <f t="shared" si="1403"/>
        <v>0</v>
      </c>
      <c r="KA468" s="681">
        <f t="shared" si="1403"/>
        <v>0</v>
      </c>
      <c r="KB468" s="681">
        <f t="shared" si="1403"/>
        <v>0</v>
      </c>
      <c r="KC468" s="681">
        <f t="shared" si="1403"/>
        <v>0</v>
      </c>
      <c r="KD468" s="681">
        <f t="shared" si="1403"/>
        <v>0</v>
      </c>
      <c r="KE468" s="681">
        <f t="shared" si="1403"/>
        <v>0</v>
      </c>
      <c r="KF468" s="681">
        <f t="shared" si="1403"/>
        <v>0</v>
      </c>
      <c r="KG468" s="681">
        <f t="shared" si="1403"/>
        <v>0</v>
      </c>
      <c r="KH468" s="681">
        <f t="shared" si="1403"/>
        <v>0</v>
      </c>
      <c r="KI468" s="681">
        <f t="shared" si="1403"/>
        <v>0</v>
      </c>
      <c r="KJ468" s="681">
        <f t="shared" si="1403"/>
        <v>0</v>
      </c>
      <c r="KN468" s="1098">
        <f t="shared" ref="KN468:LC483" si="1408">IF(KN$9=$M468,$DV468,0)</f>
        <v>0</v>
      </c>
      <c r="KO468" s="1098">
        <f t="shared" si="1408"/>
        <v>0</v>
      </c>
      <c r="KP468" s="1098">
        <f t="shared" si="1408"/>
        <v>0</v>
      </c>
      <c r="KQ468" s="1098">
        <f t="shared" si="1408"/>
        <v>0</v>
      </c>
      <c r="KR468" s="1098">
        <f t="shared" si="1408"/>
        <v>0</v>
      </c>
      <c r="KS468" s="1098">
        <f t="shared" si="1408"/>
        <v>0</v>
      </c>
      <c r="KT468" s="1098">
        <f t="shared" si="1408"/>
        <v>0</v>
      </c>
      <c r="KU468" s="1098">
        <f t="shared" si="1408"/>
        <v>0</v>
      </c>
      <c r="KV468" s="1098">
        <f t="shared" si="1408"/>
        <v>0</v>
      </c>
      <c r="KW468" s="1098">
        <f t="shared" si="1408"/>
        <v>0</v>
      </c>
      <c r="KX468" s="1098">
        <f t="shared" si="1408"/>
        <v>0</v>
      </c>
      <c r="KY468" s="1098">
        <f t="shared" si="1408"/>
        <v>0</v>
      </c>
      <c r="KZ468" s="1098">
        <f t="shared" si="1408"/>
        <v>0</v>
      </c>
      <c r="LA468" s="1098">
        <f t="shared" si="1408"/>
        <v>0</v>
      </c>
      <c r="LB468" s="1098">
        <f t="shared" si="1408"/>
        <v>0</v>
      </c>
      <c r="LC468" s="1098">
        <f t="shared" si="1407"/>
        <v>0</v>
      </c>
      <c r="LD468" s="1098">
        <f t="shared" si="1407"/>
        <v>0</v>
      </c>
      <c r="LE468" s="1098">
        <f t="shared" si="1407"/>
        <v>0</v>
      </c>
      <c r="LF468" s="1098">
        <f t="shared" si="1407"/>
        <v>0</v>
      </c>
      <c r="LG468" s="1098">
        <f t="shared" si="1407"/>
        <v>0</v>
      </c>
      <c r="LH468" s="1098">
        <f t="shared" si="1407"/>
        <v>0</v>
      </c>
      <c r="LI468" s="1098">
        <f t="shared" si="1407"/>
        <v>0</v>
      </c>
      <c r="LJ468" s="1098">
        <f t="shared" si="1407"/>
        <v>0</v>
      </c>
      <c r="LK468" s="1098">
        <f t="shared" si="1407"/>
        <v>0</v>
      </c>
      <c r="LL468" s="1098">
        <f t="shared" si="1407"/>
        <v>0</v>
      </c>
      <c r="LM468" s="1098">
        <f t="shared" si="1407"/>
        <v>0</v>
      </c>
      <c r="LN468" s="1098">
        <f t="shared" si="1407"/>
        <v>0</v>
      </c>
      <c r="LO468" s="1098">
        <f t="shared" si="1407"/>
        <v>0</v>
      </c>
      <c r="LP468" s="1098">
        <f t="shared" si="1407"/>
        <v>0</v>
      </c>
      <c r="LQ468" s="1098">
        <f t="shared" si="1407"/>
        <v>0</v>
      </c>
      <c r="LR468" s="1098">
        <f t="shared" si="1407"/>
        <v>0</v>
      </c>
      <c r="LS468" s="1098">
        <f t="shared" si="1406"/>
        <v>0</v>
      </c>
    </row>
    <row r="469" spans="1:331" ht="20.100000000000001" hidden="1" customHeight="1" x14ac:dyDescent="0.35">
      <c r="A469" s="108" t="s">
        <v>267</v>
      </c>
      <c r="B469" s="708" t="s">
        <v>267</v>
      </c>
      <c r="C469" s="536"/>
      <c r="D469" s="708"/>
      <c r="E469" s="708"/>
      <c r="F469" s="708"/>
      <c r="G469" s="708"/>
      <c r="H469" s="708"/>
      <c r="I469" s="708"/>
      <c r="J469" s="708"/>
      <c r="K469" s="549"/>
      <c r="L469" s="554" t="s">
        <v>274</v>
      </c>
      <c r="M469" s="554"/>
      <c r="N469" s="554"/>
      <c r="O469" s="1370"/>
      <c r="P469" s="424" t="e">
        <f>SUM(P648+#REF!+#REF!)</f>
        <v>#REF!</v>
      </c>
      <c r="Q469" s="424" t="e">
        <f>SUM(Q648+#REF!+#REF!)</f>
        <v>#REF!</v>
      </c>
      <c r="R469" s="424" t="e">
        <f>SUM(R648+#REF!+#REF!)</f>
        <v>#REF!</v>
      </c>
      <c r="S469" s="424" t="e">
        <f>SUM(S648+#REF!+#REF!)</f>
        <v>#REF!</v>
      </c>
      <c r="T469" s="424" t="e">
        <f>SUM(T648+#REF!+#REF!)</f>
        <v>#REF!</v>
      </c>
      <c r="U469" s="424" t="e">
        <f>SUM(U648+#REF!+#REF!)</f>
        <v>#REF!</v>
      </c>
      <c r="V469" s="424" t="e">
        <f>SUM(V648+#REF!+#REF!)</f>
        <v>#REF!</v>
      </c>
      <c r="W469" s="424" t="e">
        <f>(V469/T469)*100</f>
        <v>#REF!</v>
      </c>
      <c r="X469" s="424" t="e">
        <f>SUM(X648+#REF!+#REF!)</f>
        <v>#REF!</v>
      </c>
      <c r="Y469" s="424" t="e">
        <f>SUM(Y648+#REF!+#REF!)</f>
        <v>#REF!</v>
      </c>
      <c r="Z469" s="424" t="e">
        <f>SUM(Z648+#REF!+#REF!)</f>
        <v>#REF!</v>
      </c>
      <c r="AA469" s="424" t="e">
        <f>SUM(AG648+#REF!+#REF!)</f>
        <v>#REF!</v>
      </c>
      <c r="AB469" s="424" t="e">
        <f>SUM(AB648+#REF!+#REF!)</f>
        <v>#REF!</v>
      </c>
      <c r="AC469" s="424" t="e">
        <f>SUM(AC648+#REF!+#REF!)</f>
        <v>#REF!</v>
      </c>
      <c r="AD469" s="424" t="e">
        <f>SUM(AD648+#REF!+#REF!)</f>
        <v>#REF!</v>
      </c>
      <c r="AE469" s="424" t="e">
        <f>(AD469/AC469)*100</f>
        <v>#REF!</v>
      </c>
      <c r="AF469" s="424" t="e">
        <f>SUM(AF648+#REF!+#REF!)</f>
        <v>#REF!</v>
      </c>
      <c r="AG469" s="424" t="e">
        <f>SUM(AG648+#REF!+#REF!)</f>
        <v>#REF!</v>
      </c>
      <c r="AH469" s="424" t="e">
        <f>SUM(AH648+#REF!+#REF!)</f>
        <v>#REF!</v>
      </c>
      <c r="AI469" s="424" t="e">
        <f>SUM(AI648+#REF!+#REF!)</f>
        <v>#REF!</v>
      </c>
      <c r="AJ469" s="424" t="e">
        <f>SUM(AJ648+#REF!+#REF!)</f>
        <v>#REF!</v>
      </c>
      <c r="AK469" s="424" t="e">
        <f>SUM(AK648+#REF!+#REF!)</f>
        <v>#REF!</v>
      </c>
      <c r="AL469" s="424" t="e">
        <f>SUM(AL648+#REF!+#REF!)</f>
        <v>#REF!</v>
      </c>
      <c r="AM469" s="424" t="e">
        <f>SUM(AM648+#REF!+#REF!)</f>
        <v>#REF!</v>
      </c>
      <c r="AN469" s="118">
        <f>AN470+AN473+AN475</f>
        <v>30251096.399999999</v>
      </c>
      <c r="AO469" s="118">
        <f>AO470+AO473+AO475</f>
        <v>29501132</v>
      </c>
      <c r="AP469" s="118">
        <f>AP470+AP473+AP475</f>
        <v>29583844</v>
      </c>
      <c r="AQ469" s="118">
        <f>AQ470+AQ473+AQ475</f>
        <v>29583844</v>
      </c>
      <c r="AR469" s="118">
        <f>AR470+AR489+AR495</f>
        <v>17249745.490000002</v>
      </c>
      <c r="AS469" s="118">
        <f>AR469/AO469*100</f>
        <v>58.471469806650134</v>
      </c>
      <c r="AT469" s="118">
        <f>AR469/AP469*100</f>
        <v>58.307992328515532</v>
      </c>
      <c r="AU469" s="118" t="e">
        <v>#REF!</v>
      </c>
      <c r="AV469" s="118">
        <f>AV470+AV489+AV495</f>
        <v>0</v>
      </c>
      <c r="AW469" s="118">
        <v>855142</v>
      </c>
      <c r="AX469" s="118">
        <v>855143</v>
      </c>
      <c r="AY469" s="118">
        <v>1270938.0999999999</v>
      </c>
      <c r="AZ469" s="118" t="e">
        <f>SUM(AZ648+#REF!+#REF!)</f>
        <v>#REF!</v>
      </c>
      <c r="BA469" s="118" t="e">
        <f>SUM(BA648+#REF!+#REF!)</f>
        <v>#REF!</v>
      </c>
      <c r="BB469" s="118">
        <f t="shared" ref="BB469:BK469" si="1409">BB470+BB489+BB495</f>
        <v>0</v>
      </c>
      <c r="BC469" s="118">
        <f t="shared" si="1409"/>
        <v>0</v>
      </c>
      <c r="BD469" s="118">
        <f t="shared" si="1409"/>
        <v>0</v>
      </c>
      <c r="BE469" s="118">
        <f t="shared" si="1409"/>
        <v>0</v>
      </c>
      <c r="BF469" s="118">
        <f t="shared" si="1409"/>
        <v>0</v>
      </c>
      <c r="BG469" s="118">
        <f t="shared" si="1409"/>
        <v>0</v>
      </c>
      <c r="BH469" s="118">
        <f t="shared" si="1409"/>
        <v>0</v>
      </c>
      <c r="BI469" s="118">
        <f>BI470+BI489+BI495</f>
        <v>0</v>
      </c>
      <c r="BJ469" s="118">
        <f>BJ470+BJ489+BJ495</f>
        <v>0</v>
      </c>
      <c r="BK469" s="118">
        <f t="shared" si="1409"/>
        <v>0</v>
      </c>
      <c r="BL469" s="118">
        <f t="shared" si="1381"/>
        <v>0</v>
      </c>
      <c r="BM469" s="118"/>
      <c r="BN469" s="118"/>
      <c r="BO469" s="118">
        <f>BO470+BO489+BO495</f>
        <v>0</v>
      </c>
      <c r="BP469" s="118"/>
      <c r="BQ469" s="118"/>
      <c r="BR469" s="118">
        <f t="shared" ref="BR469:BY469" si="1410">BR470+BR489+BR495</f>
        <v>0</v>
      </c>
      <c r="BS469" s="118">
        <f t="shared" si="1410"/>
        <v>0</v>
      </c>
      <c r="BT469" s="118">
        <f>BT470+BT489+BT495</f>
        <v>0</v>
      </c>
      <c r="BU469" s="118">
        <f t="shared" si="1410"/>
        <v>0</v>
      </c>
      <c r="BV469" s="118">
        <f t="shared" si="1410"/>
        <v>0</v>
      </c>
      <c r="BW469" s="118"/>
      <c r="BX469" s="118"/>
      <c r="BY469" s="118">
        <f t="shared" si="1410"/>
        <v>0</v>
      </c>
      <c r="BZ469" s="118">
        <f>BZ470+BZ489+BZ495</f>
        <v>0</v>
      </c>
      <c r="CA469" s="118">
        <f t="shared" si="1382"/>
        <v>0</v>
      </c>
      <c r="CB469" s="118">
        <f t="shared" si="1383"/>
        <v>0</v>
      </c>
      <c r="CC469" s="118">
        <f>CC470+CC489+CC495</f>
        <v>0</v>
      </c>
      <c r="CD469" s="118">
        <f>CD470+CD489+CD495</f>
        <v>0</v>
      </c>
      <c r="CE469" s="118">
        <f>CE470+CE489+CE495</f>
        <v>0</v>
      </c>
      <c r="CF469" s="118">
        <f>CF470+CF489+CF495</f>
        <v>0</v>
      </c>
      <c r="CG469" s="118">
        <f t="shared" si="1384"/>
        <v>0</v>
      </c>
      <c r="CH469" s="118">
        <f>CH470+CH489+CH495</f>
        <v>0</v>
      </c>
      <c r="CI469" s="118">
        <f>CI470+CI489+CI495</f>
        <v>0</v>
      </c>
      <c r="CJ469" s="118"/>
      <c r="CK469" s="118">
        <f t="shared" si="1385"/>
        <v>0</v>
      </c>
      <c r="CL469" s="118">
        <f>CL470+CL489+CL495</f>
        <v>0</v>
      </c>
      <c r="CM469" s="118">
        <f>CM470+CM489+CM495</f>
        <v>0</v>
      </c>
      <c r="CN469" s="118"/>
      <c r="CO469" s="118">
        <f t="shared" si="1386"/>
        <v>0</v>
      </c>
      <c r="CP469" s="118">
        <f>CP470+CP489+CP495</f>
        <v>0</v>
      </c>
      <c r="CQ469" s="118">
        <f>CQ470+CQ489+CQ495</f>
        <v>0</v>
      </c>
      <c r="CR469" s="118">
        <f>CR470+CR489+CR495</f>
        <v>0</v>
      </c>
      <c r="CS469" s="118">
        <f t="shared" si="1387"/>
        <v>0</v>
      </c>
      <c r="CT469" s="118">
        <f>CT470+CT489+CT495</f>
        <v>0</v>
      </c>
      <c r="CU469" s="118">
        <f>CU470+CU489+CU495</f>
        <v>0</v>
      </c>
      <c r="CV469" s="118">
        <f>CV470+CV489+CV495</f>
        <v>0</v>
      </c>
      <c r="CW469" s="118">
        <f t="shared" si="1388"/>
        <v>0</v>
      </c>
      <c r="CX469" s="118">
        <f t="shared" ref="CX469:DH469" si="1411">CX470+CX489+CX495</f>
        <v>0</v>
      </c>
      <c r="CY469" s="118">
        <f t="shared" si="1411"/>
        <v>0</v>
      </c>
      <c r="CZ469" s="118">
        <f t="shared" si="1411"/>
        <v>0</v>
      </c>
      <c r="DA469" s="118">
        <f t="shared" si="1411"/>
        <v>0</v>
      </c>
      <c r="DB469" s="118">
        <f>DB470+DB489+DB495</f>
        <v>0</v>
      </c>
      <c r="DC469" s="118">
        <f>DC470+DC489+DC495</f>
        <v>0</v>
      </c>
      <c r="DD469" s="118">
        <f t="shared" si="1389"/>
        <v>0</v>
      </c>
      <c r="DE469" s="118">
        <f t="shared" si="1390"/>
        <v>0</v>
      </c>
      <c r="DF469" s="118">
        <f>DF470+DF489+DF495</f>
        <v>0</v>
      </c>
      <c r="DG469" s="118">
        <f t="shared" si="1411"/>
        <v>0</v>
      </c>
      <c r="DH469" s="118">
        <f t="shared" si="1411"/>
        <v>0</v>
      </c>
      <c r="DI469" s="118">
        <f t="shared" si="1391"/>
        <v>0</v>
      </c>
      <c r="DJ469" s="118">
        <f>DJ470+DJ489+DJ495</f>
        <v>0</v>
      </c>
      <c r="DK469" s="118">
        <f>DK470+DK489+DK495</f>
        <v>0</v>
      </c>
      <c r="DL469" s="118">
        <f t="shared" si="1392"/>
        <v>0</v>
      </c>
      <c r="DM469" s="118">
        <f>DM470+DM489+DM495</f>
        <v>0</v>
      </c>
      <c r="DN469" s="118">
        <f>DN470+DN489+DN495</f>
        <v>0</v>
      </c>
      <c r="DO469" s="118">
        <f>DO470+DO489+DO495</f>
        <v>0</v>
      </c>
      <c r="DP469" s="118">
        <f t="shared" si="1393"/>
        <v>0</v>
      </c>
      <c r="DQ469" s="118">
        <f>DQ470+DQ489+DQ495</f>
        <v>0</v>
      </c>
      <c r="DR469" s="118">
        <f>DR470+DR489+DR495</f>
        <v>0</v>
      </c>
      <c r="DS469" s="118">
        <f>DS470+DS489+DS495</f>
        <v>0</v>
      </c>
      <c r="DT469" s="118">
        <f t="shared" si="1394"/>
        <v>0</v>
      </c>
      <c r="DU469" s="118">
        <f t="shared" ref="DU469:EB469" si="1412">DU470+DU489+DU495</f>
        <v>0</v>
      </c>
      <c r="DV469" s="118">
        <f t="shared" si="1412"/>
        <v>0</v>
      </c>
      <c r="DW469" s="118">
        <f t="shared" si="1412"/>
        <v>0</v>
      </c>
      <c r="DX469" s="118">
        <f t="shared" si="1412"/>
        <v>0</v>
      </c>
      <c r="DY469" s="118">
        <f t="shared" si="1412"/>
        <v>0</v>
      </c>
      <c r="DZ469" s="118">
        <f>DZ470+DZ489+DZ495</f>
        <v>0</v>
      </c>
      <c r="EA469" s="118">
        <f t="shared" si="1412"/>
        <v>0</v>
      </c>
      <c r="EB469" s="118">
        <f t="shared" si="1412"/>
        <v>0</v>
      </c>
      <c r="EC469" s="118">
        <f t="shared" si="1395"/>
        <v>0</v>
      </c>
      <c r="ED469" s="118">
        <f>ED470+ED489+ED495</f>
        <v>0</v>
      </c>
      <c r="EE469" s="118">
        <f>EE470+EE489+EE495</f>
        <v>0</v>
      </c>
      <c r="EF469" s="118">
        <f>EF470+EF489+EF495</f>
        <v>0</v>
      </c>
      <c r="EG469" s="118">
        <f t="shared" si="1396"/>
        <v>0</v>
      </c>
      <c r="EH469" s="118" t="e">
        <f>EH470+EH489+EH495</f>
        <v>#REF!</v>
      </c>
      <c r="EI469" s="118">
        <f>IFERROR(#REF!/DZ469*100,)</f>
        <v>0</v>
      </c>
      <c r="EJ469" s="118">
        <f>IFERROR(#REF!/#REF!*100,)</f>
        <v>0</v>
      </c>
      <c r="EK469" s="118">
        <f t="shared" ref="EK469:EM469" si="1413">EK470+EK489+EK495</f>
        <v>0</v>
      </c>
      <c r="EL469" s="118">
        <f t="shared" si="1413"/>
        <v>0</v>
      </c>
      <c r="EM469" s="118">
        <f t="shared" si="1413"/>
        <v>0</v>
      </c>
      <c r="EN469" s="945"/>
      <c r="EO469" s="945"/>
      <c r="EP469" s="945"/>
      <c r="EQ469" s="945"/>
      <c r="ER469" s="945"/>
      <c r="ES469" s="945"/>
      <c r="EX469" s="739">
        <f t="shared" si="1397"/>
        <v>0</v>
      </c>
      <c r="EY469" s="739">
        <f t="shared" si="1397"/>
        <v>0</v>
      </c>
      <c r="EZ469" s="739">
        <f t="shared" si="1397"/>
        <v>0</v>
      </c>
      <c r="FA469" s="739">
        <f t="shared" si="1397"/>
        <v>0</v>
      </c>
      <c r="FB469" s="739">
        <f t="shared" si="1397"/>
        <v>0</v>
      </c>
      <c r="FC469" s="739">
        <f t="shared" si="1397"/>
        <v>0</v>
      </c>
      <c r="FD469" s="739">
        <f t="shared" si="1397"/>
        <v>0</v>
      </c>
      <c r="FE469" s="739">
        <f t="shared" si="1397"/>
        <v>0</v>
      </c>
      <c r="FF469" s="739">
        <f t="shared" si="1397"/>
        <v>0</v>
      </c>
      <c r="FG469" s="739">
        <f t="shared" si="1397"/>
        <v>0</v>
      </c>
      <c r="FH469" s="739">
        <f t="shared" si="1398"/>
        <v>0</v>
      </c>
      <c r="FI469" s="739">
        <f t="shared" si="1398"/>
        <v>0</v>
      </c>
      <c r="FJ469" s="739">
        <f t="shared" si="1398"/>
        <v>0</v>
      </c>
      <c r="FK469" s="739">
        <f t="shared" si="1398"/>
        <v>0</v>
      </c>
      <c r="FL469" s="739">
        <f t="shared" si="1398"/>
        <v>0</v>
      </c>
      <c r="FM469" s="739">
        <f t="shared" si="1398"/>
        <v>0</v>
      </c>
      <c r="FN469" s="739">
        <f t="shared" si="1398"/>
        <v>0</v>
      </c>
      <c r="FO469" s="739">
        <f t="shared" si="1399"/>
        <v>0</v>
      </c>
      <c r="FP469" s="739">
        <f t="shared" si="1399"/>
        <v>0</v>
      </c>
      <c r="FQ469" s="739">
        <f t="shared" si="1399"/>
        <v>0</v>
      </c>
      <c r="FU469" s="739">
        <f t="shared" si="1400"/>
        <v>0</v>
      </c>
      <c r="FV469" s="739">
        <f t="shared" si="1400"/>
        <v>0</v>
      </c>
      <c r="FW469" s="739">
        <f t="shared" si="1400"/>
        <v>0</v>
      </c>
      <c r="FX469" s="739">
        <f t="shared" si="1400"/>
        <v>0</v>
      </c>
      <c r="FY469" s="739">
        <f t="shared" si="1400"/>
        <v>0</v>
      </c>
      <c r="FZ469" s="739">
        <f t="shared" si="1400"/>
        <v>0</v>
      </c>
      <c r="GA469" s="739">
        <f t="shared" si="1400"/>
        <v>0</v>
      </c>
      <c r="GB469" s="739">
        <f t="shared" si="1400"/>
        <v>0</v>
      </c>
      <c r="GC469" s="739">
        <f t="shared" si="1400"/>
        <v>0</v>
      </c>
      <c r="GD469" s="739">
        <f t="shared" si="1400"/>
        <v>0</v>
      </c>
      <c r="GE469" s="739">
        <f t="shared" si="1401"/>
        <v>0</v>
      </c>
      <c r="GF469" s="739">
        <f t="shared" si="1401"/>
        <v>0</v>
      </c>
      <c r="GG469" s="739">
        <f t="shared" si="1401"/>
        <v>0</v>
      </c>
      <c r="GH469" s="739">
        <f t="shared" si="1401"/>
        <v>0</v>
      </c>
      <c r="GI469" s="739">
        <f t="shared" si="1401"/>
        <v>0</v>
      </c>
      <c r="GJ469" s="739">
        <f t="shared" si="1401"/>
        <v>0</v>
      </c>
      <c r="GK469" s="739">
        <f t="shared" si="1401"/>
        <v>0</v>
      </c>
      <c r="GL469" s="739">
        <f t="shared" si="1402"/>
        <v>0</v>
      </c>
      <c r="GM469" s="739">
        <f t="shared" si="1402"/>
        <v>0</v>
      </c>
      <c r="GN469" s="739">
        <f t="shared" si="1402"/>
        <v>0</v>
      </c>
      <c r="GQ469" s="1098">
        <f>IF(GQ$9=$N469,#REF!,0)</f>
        <v>0</v>
      </c>
      <c r="GR469" s="1098">
        <f>IF(GR$9=$N469,#REF!,0)</f>
        <v>0</v>
      </c>
      <c r="GS469" s="1098">
        <f>IF(GS$9=$N469,#REF!,0)</f>
        <v>0</v>
      </c>
      <c r="GT469" s="1098">
        <f>IF(GT$9=$N469,#REF!,0)</f>
        <v>0</v>
      </c>
      <c r="GU469" s="1098">
        <f>IF(GU$9=$N469,#REF!,0)</f>
        <v>0</v>
      </c>
      <c r="GV469" s="1098">
        <f>IF(GV$9=$N469,#REF!,0)</f>
        <v>0</v>
      </c>
      <c r="GW469" s="1098">
        <f>IF(GW$9=$N469,#REF!,0)</f>
        <v>0</v>
      </c>
      <c r="GX469" s="1098">
        <f>IF(GX$9=$N469,#REF!,0)</f>
        <v>0</v>
      </c>
      <c r="GY469" s="1098">
        <f>IF(GY$9=$N469,#REF!,0)</f>
        <v>0</v>
      </c>
      <c r="GZ469" s="1098">
        <f>IF(GZ$9=$N469,#REF!,0)</f>
        <v>0</v>
      </c>
      <c r="HA469" s="1098">
        <f>IF(HA$9=$N469,#REF!,0)</f>
        <v>0</v>
      </c>
      <c r="HB469" s="1098">
        <f>IF(HB$9=$N469,#REF!,0)</f>
        <v>0</v>
      </c>
      <c r="HC469" s="1098">
        <f>IF(HC$9=$N469,#REF!,0)</f>
        <v>0</v>
      </c>
      <c r="HD469" s="1098">
        <f>IF(HD$9=$N469,#REF!,0)</f>
        <v>0</v>
      </c>
      <c r="HE469" s="1098">
        <f>IF(HE$9=$N469,#REF!,0)</f>
        <v>0</v>
      </c>
      <c r="HF469" s="1098">
        <f>IF(HF$9=$N469,#REF!,0)</f>
        <v>0</v>
      </c>
      <c r="HG469" s="1098">
        <f>IF(HG$9=$N469,#REF!,0)</f>
        <v>0</v>
      </c>
      <c r="HH469" s="1098">
        <f>IF(HH$9=$N469,#REF!,0)</f>
        <v>0</v>
      </c>
      <c r="HI469" s="1098">
        <f>IF(HI$9=$N469,#REF!,0)</f>
        <v>0</v>
      </c>
      <c r="HJ469" s="1098">
        <f>IF(HJ$9=$N469,#REF!,0)</f>
        <v>0</v>
      </c>
      <c r="HK469" s="1098">
        <f>IF(HK$9=$N469,#REF!,0)</f>
        <v>0</v>
      </c>
      <c r="HL469" s="1098">
        <f>IF(HL$9=$N469,#REF!,0)</f>
        <v>0</v>
      </c>
      <c r="HM469" s="1098">
        <f>IF(HM$9=$N469,#REF!,0)</f>
        <v>0</v>
      </c>
      <c r="HN469" s="1098">
        <f>IF(HN$9=$N469,#REF!,0)</f>
        <v>0</v>
      </c>
      <c r="HO469" s="1098">
        <f>IF(HO$9=$N469,#REF!,0)</f>
        <v>0</v>
      </c>
      <c r="HP469" s="1098">
        <f>IF(HP$9=$N469,#REF!,0)</f>
        <v>0</v>
      </c>
      <c r="HQ469" s="1098">
        <f>IF(HQ$9=$N469,#REF!,0)</f>
        <v>0</v>
      </c>
      <c r="HR469" s="1098">
        <f>IF(HR$9=$N469,#REF!,0)</f>
        <v>0</v>
      </c>
      <c r="HS469" s="1098">
        <f>IF(HS$9=$N469,#REF!,0)</f>
        <v>0</v>
      </c>
      <c r="HT469" s="1098">
        <f>IF(HT$9=$N469,#REF!,0)</f>
        <v>0</v>
      </c>
      <c r="HU469" s="1098">
        <f>IF(HU$9=$N469,#REF!,0)</f>
        <v>0</v>
      </c>
      <c r="HV469" s="1098">
        <f>IF(HV$9=$N469,#REF!,0)</f>
        <v>0</v>
      </c>
      <c r="HW469" s="1098">
        <f>IF(HW$9=$N469,#REF!,0)</f>
        <v>0</v>
      </c>
      <c r="HX469" s="1098">
        <f>IF(HX$9=$N469,#REF!,0)</f>
        <v>0</v>
      </c>
      <c r="HY469" s="1098">
        <f>IF(HY$9=$N469,#REF!,0)</f>
        <v>0</v>
      </c>
      <c r="HZ469" s="1098">
        <f>IF(HZ$9=$N469,#REF!,0)</f>
        <v>0</v>
      </c>
      <c r="IA469" s="1098">
        <f>IF(IA$9=$N469,#REF!,0)</f>
        <v>0</v>
      </c>
      <c r="IB469" s="1098">
        <f>IF(IB$9=$N469,#REF!,0)</f>
        <v>0</v>
      </c>
      <c r="IC469" s="1098">
        <f>IF(IC$9=$N469,#REF!,0)</f>
        <v>0</v>
      </c>
      <c r="ID469" s="1098">
        <f>IF(ID$9=$N469,#REF!,0)</f>
        <v>0</v>
      </c>
      <c r="IE469" s="1098">
        <f>IF(IE$9=$N469,#REF!,0)</f>
        <v>0</v>
      </c>
      <c r="IF469" s="1098">
        <f>IF(IF$9=$N469,#REF!,0)</f>
        <v>0</v>
      </c>
      <c r="IG469" s="1098">
        <f>IF(IG$9=$N469,#REF!,0)</f>
        <v>0</v>
      </c>
      <c r="IH469" s="1098">
        <f>IF(IH$9=$N469,#REF!,0)</f>
        <v>0</v>
      </c>
      <c r="II469" s="1098">
        <f>IF(II$9=$N469,#REF!,0)</f>
        <v>0</v>
      </c>
      <c r="IJ469" s="1098">
        <f>IF(IJ$9=$N469,#REF!,0)</f>
        <v>0</v>
      </c>
      <c r="IK469" s="1098">
        <f>IF(IK$9=$N469,#REF!,0)</f>
        <v>0</v>
      </c>
      <c r="IL469" s="1098">
        <f>IF(IL$9=$N469,#REF!,0)</f>
        <v>0</v>
      </c>
      <c r="IM469" s="1098">
        <f>IF(IM$9=$N469,#REF!,0)</f>
        <v>0</v>
      </c>
      <c r="IN469" s="1098">
        <f>IF(IN$9=$N469,#REF!,0)</f>
        <v>0</v>
      </c>
      <c r="IO469" s="1098">
        <f>IF(IO$9=$N469,#REF!,0)</f>
        <v>0</v>
      </c>
      <c r="IP469" s="1098">
        <f>IF(IP$9=$N469,#REF!,0)</f>
        <v>0</v>
      </c>
      <c r="IQ469" s="1098">
        <f>IF(IQ$9=$N469,#REF!,0)</f>
        <v>0</v>
      </c>
      <c r="IR469" s="1098">
        <f>IF(IR$9=$N469,#REF!,0)</f>
        <v>0</v>
      </c>
      <c r="IS469" s="1098">
        <f>IF(IS$9=$N469,#REF!,0)</f>
        <v>0</v>
      </c>
      <c r="IT469" s="1098">
        <f>IF(IT$9=$N469,#REF!,0)</f>
        <v>0</v>
      </c>
      <c r="IU469" s="1098">
        <f>IF(IU$9=$N469,#REF!,0)</f>
        <v>0</v>
      </c>
      <c r="IV469" s="1098">
        <f>IF(IV$9=$N469,#REF!,0)</f>
        <v>0</v>
      </c>
      <c r="IW469" s="1098">
        <f>IF(IW$9=$N469,#REF!,0)</f>
        <v>0</v>
      </c>
      <c r="IX469" s="1098">
        <f>IF(IX$9=$N469,#REF!,0)</f>
        <v>0</v>
      </c>
      <c r="IY469" s="1098">
        <f>IF(IY$9=$N469,#REF!,0)</f>
        <v>0</v>
      </c>
      <c r="IZ469" s="1098">
        <f>IF(IZ$9=$N469,#REF!,0)</f>
        <v>0</v>
      </c>
      <c r="JA469" s="1098">
        <f>IF(JA$9=$N469,#REF!,0)</f>
        <v>0</v>
      </c>
      <c r="JB469" s="1098">
        <f>IF(JB$9=$N469,#REF!,0)</f>
        <v>0</v>
      </c>
      <c r="JC469" s="1098">
        <f>IF(JC$9=$N469,#REF!,0)</f>
        <v>0</v>
      </c>
      <c r="JD469" s="1098">
        <f>IF(JD$9=$N469,#REF!,0)</f>
        <v>0</v>
      </c>
      <c r="JE469" s="1098">
        <f>IF(JE$9=$N469,#REF!,0)</f>
        <v>0</v>
      </c>
      <c r="JF469" s="1098">
        <f>IF(JF$9=$N469,#REF!,0)</f>
        <v>0</v>
      </c>
      <c r="JG469" s="1098">
        <f>IF(JG$9=$N469,#REF!,0)</f>
        <v>0</v>
      </c>
      <c r="JH469" s="1098">
        <f>IF(JH$9=$N469,#REF!,0)</f>
        <v>0</v>
      </c>
      <c r="JI469" s="1098">
        <f>IF(JI$9=$N469,#REF!,0)</f>
        <v>0</v>
      </c>
      <c r="JJ469" s="1098">
        <f>IF(JJ$9=$N469,#REF!,0)</f>
        <v>0</v>
      </c>
      <c r="JK469" s="1098">
        <f>IF(JK$9=$N469,#REF!,0)</f>
        <v>0</v>
      </c>
      <c r="JL469" s="1098">
        <f>IF(JL$9=$N469,#REF!,0)</f>
        <v>0</v>
      </c>
      <c r="JM469" s="1098">
        <f>IF(JM$9=$N469,#REF!,0)</f>
        <v>0</v>
      </c>
      <c r="JN469" s="1098">
        <f>IF(JN$9=$N469,#REF!,0)</f>
        <v>0</v>
      </c>
      <c r="JO469" s="1098">
        <f>IF(JO$9=$N469,#REF!,0)</f>
        <v>0</v>
      </c>
      <c r="JP469" s="1098">
        <f>IF(JP$9=$N469,#REF!,0)</f>
        <v>0</v>
      </c>
      <c r="JQ469" s="1098">
        <f>IF(JQ$9=$N469,#REF!,0)</f>
        <v>0</v>
      </c>
      <c r="JR469" s="1098">
        <f>IF(JR$9=$N469,#REF!,0)</f>
        <v>0</v>
      </c>
      <c r="JS469" s="1098">
        <f>IF(JS$9=$N469,#REF!,0)</f>
        <v>0</v>
      </c>
      <c r="JT469" s="1098">
        <f>IF(JT$9=$N469,#REF!,0)</f>
        <v>0</v>
      </c>
      <c r="JU469" s="1098">
        <f>IF(JU$9=$N469,#REF!,0)</f>
        <v>0</v>
      </c>
      <c r="JV469" s="1098">
        <f>IF(JV$9=$N469,#REF!,0)</f>
        <v>0</v>
      </c>
      <c r="JW469" s="1098">
        <f>IF(JW$9=$N469,#REF!,0)</f>
        <v>0</v>
      </c>
      <c r="JX469" s="681"/>
      <c r="JZ469" s="681">
        <f t="shared" si="1403"/>
        <v>0</v>
      </c>
      <c r="KA469" s="681">
        <f t="shared" si="1403"/>
        <v>0</v>
      </c>
      <c r="KB469" s="681">
        <f t="shared" si="1403"/>
        <v>0</v>
      </c>
      <c r="KC469" s="681">
        <f t="shared" si="1403"/>
        <v>0</v>
      </c>
      <c r="KD469" s="681">
        <f t="shared" si="1403"/>
        <v>0</v>
      </c>
      <c r="KE469" s="681">
        <f t="shared" si="1403"/>
        <v>0</v>
      </c>
      <c r="KF469" s="681">
        <f t="shared" si="1403"/>
        <v>0</v>
      </c>
      <c r="KG469" s="681">
        <f t="shared" si="1403"/>
        <v>0</v>
      </c>
      <c r="KH469" s="681">
        <f t="shared" si="1403"/>
        <v>0</v>
      </c>
      <c r="KI469" s="681">
        <f t="shared" si="1403"/>
        <v>0</v>
      </c>
      <c r="KJ469" s="681">
        <f t="shared" si="1403"/>
        <v>0</v>
      </c>
      <c r="KN469" s="1098">
        <f t="shared" si="1408"/>
        <v>0</v>
      </c>
      <c r="KO469" s="1098">
        <f t="shared" si="1408"/>
        <v>0</v>
      </c>
      <c r="KP469" s="1098">
        <f t="shared" si="1408"/>
        <v>0</v>
      </c>
      <c r="KQ469" s="1098">
        <f t="shared" si="1408"/>
        <v>0</v>
      </c>
      <c r="KR469" s="1098">
        <f t="shared" si="1408"/>
        <v>0</v>
      </c>
      <c r="KS469" s="1098">
        <f t="shared" si="1408"/>
        <v>0</v>
      </c>
      <c r="KT469" s="1098">
        <f t="shared" si="1408"/>
        <v>0</v>
      </c>
      <c r="KU469" s="1098">
        <f t="shared" si="1408"/>
        <v>0</v>
      </c>
      <c r="KV469" s="1098">
        <f t="shared" si="1408"/>
        <v>0</v>
      </c>
      <c r="KW469" s="1098">
        <f t="shared" si="1408"/>
        <v>0</v>
      </c>
      <c r="KX469" s="1098">
        <f t="shared" si="1408"/>
        <v>0</v>
      </c>
      <c r="KY469" s="1098">
        <f t="shared" si="1408"/>
        <v>0</v>
      </c>
      <c r="KZ469" s="1098">
        <f t="shared" si="1408"/>
        <v>0</v>
      </c>
      <c r="LA469" s="1098">
        <f t="shared" si="1408"/>
        <v>0</v>
      </c>
      <c r="LB469" s="1098">
        <f t="shared" si="1408"/>
        <v>0</v>
      </c>
      <c r="LC469" s="1098">
        <f t="shared" si="1407"/>
        <v>0</v>
      </c>
      <c r="LD469" s="1098">
        <f t="shared" si="1407"/>
        <v>0</v>
      </c>
      <c r="LE469" s="1098">
        <f t="shared" si="1407"/>
        <v>0</v>
      </c>
      <c r="LF469" s="1098">
        <f t="shared" si="1407"/>
        <v>0</v>
      </c>
      <c r="LG469" s="1098">
        <f t="shared" si="1407"/>
        <v>0</v>
      </c>
      <c r="LH469" s="1098">
        <f t="shared" si="1407"/>
        <v>0</v>
      </c>
      <c r="LI469" s="1098">
        <f t="shared" si="1407"/>
        <v>0</v>
      </c>
      <c r="LJ469" s="1098">
        <f t="shared" si="1407"/>
        <v>0</v>
      </c>
      <c r="LK469" s="1098">
        <f t="shared" si="1407"/>
        <v>0</v>
      </c>
      <c r="LL469" s="1098">
        <f t="shared" si="1407"/>
        <v>0</v>
      </c>
      <c r="LM469" s="1098">
        <f t="shared" si="1407"/>
        <v>0</v>
      </c>
      <c r="LN469" s="1098">
        <f t="shared" si="1407"/>
        <v>0</v>
      </c>
      <c r="LO469" s="1098">
        <f t="shared" si="1407"/>
        <v>0</v>
      </c>
      <c r="LP469" s="1098">
        <f t="shared" si="1407"/>
        <v>0</v>
      </c>
      <c r="LQ469" s="1098">
        <f t="shared" si="1407"/>
        <v>0</v>
      </c>
      <c r="LR469" s="1098">
        <f t="shared" si="1407"/>
        <v>0</v>
      </c>
      <c r="LS469" s="1098">
        <f t="shared" si="1406"/>
        <v>0</v>
      </c>
    </row>
    <row r="470" spans="1:331" ht="20.100000000000001" hidden="1" customHeight="1" x14ac:dyDescent="0.35">
      <c r="A470" s="684"/>
      <c r="B470" s="684" t="s">
        <v>268</v>
      </c>
      <c r="C470" s="607"/>
      <c r="D470" s="675"/>
      <c r="E470" s="675"/>
      <c r="F470" s="675"/>
      <c r="G470" s="675" t="s">
        <v>9</v>
      </c>
      <c r="H470" s="675"/>
      <c r="I470" s="675"/>
      <c r="J470" s="675"/>
      <c r="K470" s="610"/>
      <c r="L470" s="612" t="s">
        <v>275</v>
      </c>
      <c r="M470" s="612"/>
      <c r="N470" s="612"/>
      <c r="O470" s="1390"/>
      <c r="P470" s="419"/>
      <c r="Q470" s="419"/>
      <c r="R470" s="419"/>
      <c r="S470" s="419"/>
      <c r="T470" s="419"/>
      <c r="U470" s="419"/>
      <c r="V470" s="419"/>
      <c r="W470" s="419"/>
      <c r="X470" s="419"/>
      <c r="Y470" s="419"/>
      <c r="Z470" s="419"/>
      <c r="AA470" s="419"/>
      <c r="AB470" s="419"/>
      <c r="AC470" s="419"/>
      <c r="AD470" s="419"/>
      <c r="AE470" s="419"/>
      <c r="AF470" s="419"/>
      <c r="AG470" s="419"/>
      <c r="AH470" s="419"/>
      <c r="AI470" s="615"/>
      <c r="AJ470" s="419"/>
      <c r="AK470" s="419"/>
      <c r="AL470" s="419"/>
      <c r="AM470" s="419"/>
      <c r="AN470" s="104">
        <f>SUM(AN473)</f>
        <v>14450548.199999999</v>
      </c>
      <c r="AO470" s="104">
        <f>SUM(AO473)</f>
        <v>14250566</v>
      </c>
      <c r="AP470" s="104">
        <f>SUM(AP473)</f>
        <v>14241922</v>
      </c>
      <c r="AQ470" s="104">
        <f>SUM(AQ473)</f>
        <v>14241922</v>
      </c>
      <c r="AR470" s="104">
        <f>SUM(AR473)</f>
        <v>14241895.490000002</v>
      </c>
      <c r="AS470" s="104"/>
      <c r="AT470" s="104"/>
      <c r="AU470" s="104"/>
      <c r="AV470" s="104">
        <f>SUM(AV473)</f>
        <v>0</v>
      </c>
      <c r="AW470" s="104">
        <v>0</v>
      </c>
      <c r="AX470" s="104">
        <v>0</v>
      </c>
      <c r="AY470" s="104">
        <f>SUM(AY473)</f>
        <v>0</v>
      </c>
      <c r="AZ470" s="104"/>
      <c r="BA470" s="104"/>
      <c r="BB470" s="104">
        <f t="shared" ref="BB470:BK470" si="1414">SUM(BB473)</f>
        <v>0</v>
      </c>
      <c r="BC470" s="104">
        <f t="shared" si="1414"/>
        <v>0</v>
      </c>
      <c r="BD470" s="104">
        <f t="shared" si="1414"/>
        <v>0</v>
      </c>
      <c r="BE470" s="104">
        <f t="shared" si="1414"/>
        <v>0</v>
      </c>
      <c r="BF470" s="104">
        <f t="shared" si="1414"/>
        <v>0</v>
      </c>
      <c r="BG470" s="104">
        <f t="shared" si="1414"/>
        <v>0</v>
      </c>
      <c r="BH470" s="104">
        <f t="shared" si="1414"/>
        <v>0</v>
      </c>
      <c r="BI470" s="104">
        <f>SUM(BI473)</f>
        <v>0</v>
      </c>
      <c r="BJ470" s="104">
        <f>SUM(BJ473)</f>
        <v>0</v>
      </c>
      <c r="BK470" s="104">
        <f t="shared" si="1414"/>
        <v>0</v>
      </c>
      <c r="BL470" s="104">
        <f t="shared" si="1381"/>
        <v>0</v>
      </c>
      <c r="BM470" s="104"/>
      <c r="BN470" s="104"/>
      <c r="BO470" s="104">
        <f>SUM(BO473)</f>
        <v>0</v>
      </c>
      <c r="BP470" s="104"/>
      <c r="BQ470" s="104"/>
      <c r="BR470" s="104">
        <f t="shared" ref="BR470:BY470" si="1415">SUM(BR473)</f>
        <v>0</v>
      </c>
      <c r="BS470" s="104">
        <f t="shared" si="1415"/>
        <v>0</v>
      </c>
      <c r="BT470" s="104">
        <f>SUM(BT473)</f>
        <v>0</v>
      </c>
      <c r="BU470" s="104">
        <f t="shared" si="1415"/>
        <v>0</v>
      </c>
      <c r="BV470" s="104">
        <f t="shared" si="1415"/>
        <v>0</v>
      </c>
      <c r="BW470" s="104"/>
      <c r="BX470" s="104"/>
      <c r="BY470" s="104">
        <f t="shared" si="1415"/>
        <v>0</v>
      </c>
      <c r="BZ470" s="104">
        <f>SUM(BZ473)</f>
        <v>0</v>
      </c>
      <c r="CA470" s="104">
        <f t="shared" si="1382"/>
        <v>0</v>
      </c>
      <c r="CB470" s="104">
        <f t="shared" si="1383"/>
        <v>0</v>
      </c>
      <c r="CC470" s="104">
        <f>SUM(CC473)</f>
        <v>0</v>
      </c>
      <c r="CD470" s="104">
        <f>SUM(CD473)</f>
        <v>0</v>
      </c>
      <c r="CE470" s="104">
        <f>SUM(CE473)</f>
        <v>0</v>
      </c>
      <c r="CF470" s="104">
        <f>SUM(CF473)</f>
        <v>0</v>
      </c>
      <c r="CG470" s="104">
        <f t="shared" si="1384"/>
        <v>0</v>
      </c>
      <c r="CH470" s="104">
        <f>SUM(CH473)</f>
        <v>0</v>
      </c>
      <c r="CI470" s="104">
        <f>SUM(CI473)</f>
        <v>0</v>
      </c>
      <c r="CJ470" s="104"/>
      <c r="CK470" s="104">
        <f t="shared" si="1385"/>
        <v>0</v>
      </c>
      <c r="CL470" s="104">
        <f>SUM(CL473)</f>
        <v>0</v>
      </c>
      <c r="CM470" s="104">
        <f>SUM(CM473)</f>
        <v>0</v>
      </c>
      <c r="CN470" s="104"/>
      <c r="CO470" s="104">
        <f t="shared" si="1386"/>
        <v>0</v>
      </c>
      <c r="CP470" s="104">
        <f>SUM(CP473)</f>
        <v>0</v>
      </c>
      <c r="CQ470" s="104">
        <f>SUM(CQ473)</f>
        <v>0</v>
      </c>
      <c r="CR470" s="104">
        <f>SUM(CR473)</f>
        <v>0</v>
      </c>
      <c r="CS470" s="104">
        <f t="shared" si="1387"/>
        <v>0</v>
      </c>
      <c r="CT470" s="104">
        <f>SUM(CT473)</f>
        <v>0</v>
      </c>
      <c r="CU470" s="104">
        <f>SUM(CU473)</f>
        <v>0</v>
      </c>
      <c r="CV470" s="104">
        <f>SUM(CV473)</f>
        <v>0</v>
      </c>
      <c r="CW470" s="104">
        <f t="shared" si="1388"/>
        <v>0</v>
      </c>
      <c r="CX470" s="104">
        <f t="shared" ref="CX470:DH470" si="1416">SUM(CX473)</f>
        <v>0</v>
      </c>
      <c r="CY470" s="104">
        <f t="shared" si="1416"/>
        <v>0</v>
      </c>
      <c r="CZ470" s="104">
        <f t="shared" si="1416"/>
        <v>0</v>
      </c>
      <c r="DA470" s="104">
        <f t="shared" si="1416"/>
        <v>0</v>
      </c>
      <c r="DB470" s="104">
        <f>SUM(DB473)</f>
        <v>0</v>
      </c>
      <c r="DC470" s="104">
        <f>SUM(DC473)</f>
        <v>0</v>
      </c>
      <c r="DD470" s="104">
        <f t="shared" si="1389"/>
        <v>0</v>
      </c>
      <c r="DE470" s="104">
        <f t="shared" si="1390"/>
        <v>0</v>
      </c>
      <c r="DF470" s="104">
        <f>SUM(DF473)</f>
        <v>0</v>
      </c>
      <c r="DG470" s="104">
        <f t="shared" si="1416"/>
        <v>0</v>
      </c>
      <c r="DH470" s="104">
        <f t="shared" si="1416"/>
        <v>0</v>
      </c>
      <c r="DI470" s="104">
        <f t="shared" si="1391"/>
        <v>0</v>
      </c>
      <c r="DJ470" s="104">
        <f>SUM(DJ473)</f>
        <v>0</v>
      </c>
      <c r="DK470" s="104">
        <f>SUM(DK473)</f>
        <v>0</v>
      </c>
      <c r="DL470" s="104">
        <f t="shared" si="1392"/>
        <v>0</v>
      </c>
      <c r="DM470" s="104">
        <f>SUM(DM473)</f>
        <v>0</v>
      </c>
      <c r="DN470" s="104">
        <f>SUM(DN473)</f>
        <v>0</v>
      </c>
      <c r="DO470" s="104">
        <f>SUM(DO473)</f>
        <v>0</v>
      </c>
      <c r="DP470" s="104">
        <f t="shared" si="1393"/>
        <v>0</v>
      </c>
      <c r="DQ470" s="104">
        <f>SUM(DQ473)</f>
        <v>0</v>
      </c>
      <c r="DR470" s="104">
        <f>SUM(DR473)</f>
        <v>0</v>
      </c>
      <c r="DS470" s="104">
        <f>SUM(DS473)</f>
        <v>0</v>
      </c>
      <c r="DT470" s="104">
        <f t="shared" si="1394"/>
        <v>0</v>
      </c>
      <c r="DU470" s="104">
        <f t="shared" ref="DU470:EB470" si="1417">SUM(DU473)</f>
        <v>0</v>
      </c>
      <c r="DV470" s="104">
        <f t="shared" si="1417"/>
        <v>0</v>
      </c>
      <c r="DW470" s="104">
        <f t="shared" si="1417"/>
        <v>0</v>
      </c>
      <c r="DX470" s="104">
        <f t="shared" si="1417"/>
        <v>0</v>
      </c>
      <c r="DY470" s="104">
        <f t="shared" si="1417"/>
        <v>0</v>
      </c>
      <c r="DZ470" s="104">
        <f>SUM(DZ473)</f>
        <v>0</v>
      </c>
      <c r="EA470" s="104">
        <f t="shared" si="1417"/>
        <v>0</v>
      </c>
      <c r="EB470" s="104">
        <f t="shared" si="1417"/>
        <v>0</v>
      </c>
      <c r="EC470" s="104">
        <f t="shared" si="1395"/>
        <v>0</v>
      </c>
      <c r="ED470" s="104">
        <f>SUM(ED473)</f>
        <v>0</v>
      </c>
      <c r="EE470" s="104">
        <f>SUM(EE473)</f>
        <v>0</v>
      </c>
      <c r="EF470" s="104">
        <f>SUM(EF473)</f>
        <v>0</v>
      </c>
      <c r="EG470" s="104">
        <f t="shared" si="1396"/>
        <v>0</v>
      </c>
      <c r="EH470" s="104" t="e">
        <f>SUM(EH473)</f>
        <v>#REF!</v>
      </c>
      <c r="EI470" s="104">
        <f>IFERROR(#REF!/DZ470*100,)</f>
        <v>0</v>
      </c>
      <c r="EJ470" s="104">
        <f>IFERROR(#REF!/#REF!*100,)</f>
        <v>0</v>
      </c>
      <c r="EK470" s="104">
        <f t="shared" ref="EK470:EM470" si="1418">SUM(EK473)</f>
        <v>0</v>
      </c>
      <c r="EL470" s="104">
        <f t="shared" si="1418"/>
        <v>0</v>
      </c>
      <c r="EM470" s="104">
        <f t="shared" si="1418"/>
        <v>0</v>
      </c>
      <c r="EN470" s="146"/>
      <c r="EO470" s="146"/>
      <c r="EP470" s="146"/>
      <c r="EQ470" s="146"/>
      <c r="ER470" s="146"/>
      <c r="ES470" s="146"/>
      <c r="EX470" s="739">
        <f t="shared" si="1397"/>
        <v>0</v>
      </c>
      <c r="EY470" s="739">
        <f t="shared" si="1397"/>
        <v>0</v>
      </c>
      <c r="EZ470" s="739">
        <f t="shared" si="1397"/>
        <v>0</v>
      </c>
      <c r="FA470" s="739">
        <f t="shared" si="1397"/>
        <v>0</v>
      </c>
      <c r="FB470" s="739">
        <f t="shared" si="1397"/>
        <v>0</v>
      </c>
      <c r="FC470" s="739">
        <f t="shared" si="1397"/>
        <v>0</v>
      </c>
      <c r="FD470" s="739">
        <f t="shared" si="1397"/>
        <v>0</v>
      </c>
      <c r="FE470" s="739">
        <f t="shared" si="1397"/>
        <v>0</v>
      </c>
      <c r="FF470" s="739">
        <f t="shared" si="1397"/>
        <v>0</v>
      </c>
      <c r="FG470" s="739">
        <f t="shared" si="1397"/>
        <v>0</v>
      </c>
      <c r="FH470" s="739">
        <f t="shared" si="1398"/>
        <v>0</v>
      </c>
      <c r="FI470" s="739">
        <f t="shared" si="1398"/>
        <v>0</v>
      </c>
      <c r="FJ470" s="739">
        <f t="shared" si="1398"/>
        <v>0</v>
      </c>
      <c r="FK470" s="739">
        <f t="shared" si="1398"/>
        <v>0</v>
      </c>
      <c r="FL470" s="739">
        <f t="shared" si="1398"/>
        <v>0</v>
      </c>
      <c r="FM470" s="739">
        <f t="shared" si="1398"/>
        <v>0</v>
      </c>
      <c r="FN470" s="739">
        <f t="shared" si="1398"/>
        <v>0</v>
      </c>
      <c r="FO470" s="739">
        <f t="shared" si="1399"/>
        <v>0</v>
      </c>
      <c r="FP470" s="739">
        <f t="shared" si="1399"/>
        <v>0</v>
      </c>
      <c r="FQ470" s="739">
        <f t="shared" si="1399"/>
        <v>0</v>
      </c>
      <c r="FU470" s="739">
        <f t="shared" si="1400"/>
        <v>0</v>
      </c>
      <c r="FV470" s="739">
        <f t="shared" si="1400"/>
        <v>0</v>
      </c>
      <c r="FW470" s="739">
        <f t="shared" si="1400"/>
        <v>0</v>
      </c>
      <c r="FX470" s="739">
        <f t="shared" si="1400"/>
        <v>0</v>
      </c>
      <c r="FY470" s="739">
        <f t="shared" si="1400"/>
        <v>0</v>
      </c>
      <c r="FZ470" s="739">
        <f t="shared" si="1400"/>
        <v>0</v>
      </c>
      <c r="GA470" s="739">
        <f t="shared" si="1400"/>
        <v>0</v>
      </c>
      <c r="GB470" s="739">
        <f t="shared" si="1400"/>
        <v>0</v>
      </c>
      <c r="GC470" s="739">
        <f t="shared" si="1400"/>
        <v>0</v>
      </c>
      <c r="GD470" s="739">
        <f t="shared" si="1400"/>
        <v>0</v>
      </c>
      <c r="GE470" s="739">
        <f t="shared" si="1401"/>
        <v>0</v>
      </c>
      <c r="GF470" s="739">
        <f t="shared" si="1401"/>
        <v>0</v>
      </c>
      <c r="GG470" s="739">
        <f t="shared" si="1401"/>
        <v>0</v>
      </c>
      <c r="GH470" s="739">
        <f t="shared" si="1401"/>
        <v>0</v>
      </c>
      <c r="GI470" s="739">
        <f t="shared" si="1401"/>
        <v>0</v>
      </c>
      <c r="GJ470" s="739">
        <f t="shared" si="1401"/>
        <v>0</v>
      </c>
      <c r="GK470" s="739">
        <f t="shared" si="1401"/>
        <v>0</v>
      </c>
      <c r="GL470" s="739">
        <f t="shared" si="1402"/>
        <v>0</v>
      </c>
      <c r="GM470" s="739">
        <f t="shared" si="1402"/>
        <v>0</v>
      </c>
      <c r="GN470" s="739">
        <f t="shared" si="1402"/>
        <v>0</v>
      </c>
      <c r="GQ470" s="1098">
        <f>IF(GQ$9=$N470,#REF!,0)</f>
        <v>0</v>
      </c>
      <c r="GR470" s="1098">
        <f>IF(GR$9=$N470,#REF!,0)</f>
        <v>0</v>
      </c>
      <c r="GS470" s="1098">
        <f>IF(GS$9=$N470,#REF!,0)</f>
        <v>0</v>
      </c>
      <c r="GT470" s="1098">
        <f>IF(GT$9=$N470,#REF!,0)</f>
        <v>0</v>
      </c>
      <c r="GU470" s="1098">
        <f>IF(GU$9=$N470,#REF!,0)</f>
        <v>0</v>
      </c>
      <c r="GV470" s="1098">
        <f>IF(GV$9=$N470,#REF!,0)</f>
        <v>0</v>
      </c>
      <c r="GW470" s="1098">
        <f>IF(GW$9=$N470,#REF!,0)</f>
        <v>0</v>
      </c>
      <c r="GX470" s="1098">
        <f>IF(GX$9=$N470,#REF!,0)</f>
        <v>0</v>
      </c>
      <c r="GY470" s="1098">
        <f>IF(GY$9=$N470,#REF!,0)</f>
        <v>0</v>
      </c>
      <c r="GZ470" s="1098">
        <f>IF(GZ$9=$N470,#REF!,0)</f>
        <v>0</v>
      </c>
      <c r="HA470" s="1098">
        <f>IF(HA$9=$N470,#REF!,0)</f>
        <v>0</v>
      </c>
      <c r="HB470" s="1098">
        <f>IF(HB$9=$N470,#REF!,0)</f>
        <v>0</v>
      </c>
      <c r="HC470" s="1098">
        <f>IF(HC$9=$N470,#REF!,0)</f>
        <v>0</v>
      </c>
      <c r="HD470" s="1098">
        <f>IF(HD$9=$N470,#REF!,0)</f>
        <v>0</v>
      </c>
      <c r="HE470" s="1098">
        <f>IF(HE$9=$N470,#REF!,0)</f>
        <v>0</v>
      </c>
      <c r="HF470" s="1098">
        <f>IF(HF$9=$N470,#REF!,0)</f>
        <v>0</v>
      </c>
      <c r="HG470" s="1098">
        <f>IF(HG$9=$N470,#REF!,0)</f>
        <v>0</v>
      </c>
      <c r="HH470" s="1098">
        <f>IF(HH$9=$N470,#REF!,0)</f>
        <v>0</v>
      </c>
      <c r="HI470" s="1098">
        <f>IF(HI$9=$N470,#REF!,0)</f>
        <v>0</v>
      </c>
      <c r="HJ470" s="1098">
        <f>IF(HJ$9=$N470,#REF!,0)</f>
        <v>0</v>
      </c>
      <c r="HK470" s="1098">
        <f>IF(HK$9=$N470,#REF!,0)</f>
        <v>0</v>
      </c>
      <c r="HL470" s="1098">
        <f>IF(HL$9=$N470,#REF!,0)</f>
        <v>0</v>
      </c>
      <c r="HM470" s="1098">
        <f>IF(HM$9=$N470,#REF!,0)</f>
        <v>0</v>
      </c>
      <c r="HN470" s="1098">
        <f>IF(HN$9=$N470,#REF!,0)</f>
        <v>0</v>
      </c>
      <c r="HO470" s="1098">
        <f>IF(HO$9=$N470,#REF!,0)</f>
        <v>0</v>
      </c>
      <c r="HP470" s="1098">
        <f>IF(HP$9=$N470,#REF!,0)</f>
        <v>0</v>
      </c>
      <c r="HQ470" s="1098">
        <f>IF(HQ$9=$N470,#REF!,0)</f>
        <v>0</v>
      </c>
      <c r="HR470" s="1098">
        <f>IF(HR$9=$N470,#REF!,0)</f>
        <v>0</v>
      </c>
      <c r="HS470" s="1098">
        <f>IF(HS$9=$N470,#REF!,0)</f>
        <v>0</v>
      </c>
      <c r="HT470" s="1098">
        <f>IF(HT$9=$N470,#REF!,0)</f>
        <v>0</v>
      </c>
      <c r="HU470" s="1098">
        <f>IF(HU$9=$N470,#REF!,0)</f>
        <v>0</v>
      </c>
      <c r="HV470" s="1098">
        <f>IF(HV$9=$N470,#REF!,0)</f>
        <v>0</v>
      </c>
      <c r="HW470" s="1098">
        <f>IF(HW$9=$N470,#REF!,0)</f>
        <v>0</v>
      </c>
      <c r="HX470" s="1098">
        <f>IF(HX$9=$N470,#REF!,0)</f>
        <v>0</v>
      </c>
      <c r="HY470" s="1098">
        <f>IF(HY$9=$N470,#REF!,0)</f>
        <v>0</v>
      </c>
      <c r="HZ470" s="1098">
        <f>IF(HZ$9=$N470,#REF!,0)</f>
        <v>0</v>
      </c>
      <c r="IA470" s="1098">
        <f>IF(IA$9=$N470,#REF!,0)</f>
        <v>0</v>
      </c>
      <c r="IB470" s="1098">
        <f>IF(IB$9=$N470,#REF!,0)</f>
        <v>0</v>
      </c>
      <c r="IC470" s="1098">
        <f>IF(IC$9=$N470,#REF!,0)</f>
        <v>0</v>
      </c>
      <c r="ID470" s="1098">
        <f>IF(ID$9=$N470,#REF!,0)</f>
        <v>0</v>
      </c>
      <c r="IE470" s="1098">
        <f>IF(IE$9=$N470,#REF!,0)</f>
        <v>0</v>
      </c>
      <c r="IF470" s="1098">
        <f>IF(IF$9=$N470,#REF!,0)</f>
        <v>0</v>
      </c>
      <c r="IG470" s="1098">
        <f>IF(IG$9=$N470,#REF!,0)</f>
        <v>0</v>
      </c>
      <c r="IH470" s="1098">
        <f>IF(IH$9=$N470,#REF!,0)</f>
        <v>0</v>
      </c>
      <c r="II470" s="1098">
        <f>IF(II$9=$N470,#REF!,0)</f>
        <v>0</v>
      </c>
      <c r="IJ470" s="1098">
        <f>IF(IJ$9=$N470,#REF!,0)</f>
        <v>0</v>
      </c>
      <c r="IK470" s="1098">
        <f>IF(IK$9=$N470,#REF!,0)</f>
        <v>0</v>
      </c>
      <c r="IL470" s="1098">
        <f>IF(IL$9=$N470,#REF!,0)</f>
        <v>0</v>
      </c>
      <c r="IM470" s="1098">
        <f>IF(IM$9=$N470,#REF!,0)</f>
        <v>0</v>
      </c>
      <c r="IN470" s="1098">
        <f>IF(IN$9=$N470,#REF!,0)</f>
        <v>0</v>
      </c>
      <c r="IO470" s="1098">
        <f>IF(IO$9=$N470,#REF!,0)</f>
        <v>0</v>
      </c>
      <c r="IP470" s="1098">
        <f>IF(IP$9=$N470,#REF!,0)</f>
        <v>0</v>
      </c>
      <c r="IQ470" s="1098">
        <f>IF(IQ$9=$N470,#REF!,0)</f>
        <v>0</v>
      </c>
      <c r="IR470" s="1098">
        <f>IF(IR$9=$N470,#REF!,0)</f>
        <v>0</v>
      </c>
      <c r="IS470" s="1098">
        <f>IF(IS$9=$N470,#REF!,0)</f>
        <v>0</v>
      </c>
      <c r="IT470" s="1098">
        <f>IF(IT$9=$N470,#REF!,0)</f>
        <v>0</v>
      </c>
      <c r="IU470" s="1098">
        <f>IF(IU$9=$N470,#REF!,0)</f>
        <v>0</v>
      </c>
      <c r="IV470" s="1098">
        <f>IF(IV$9=$N470,#REF!,0)</f>
        <v>0</v>
      </c>
      <c r="IW470" s="1098">
        <f>IF(IW$9=$N470,#REF!,0)</f>
        <v>0</v>
      </c>
      <c r="IX470" s="1098">
        <f>IF(IX$9=$N470,#REF!,0)</f>
        <v>0</v>
      </c>
      <c r="IY470" s="1098">
        <f>IF(IY$9=$N470,#REF!,0)</f>
        <v>0</v>
      </c>
      <c r="IZ470" s="1098">
        <f>IF(IZ$9=$N470,#REF!,0)</f>
        <v>0</v>
      </c>
      <c r="JA470" s="1098">
        <f>IF(JA$9=$N470,#REF!,0)</f>
        <v>0</v>
      </c>
      <c r="JB470" s="1098">
        <f>IF(JB$9=$N470,#REF!,0)</f>
        <v>0</v>
      </c>
      <c r="JC470" s="1098">
        <f>IF(JC$9=$N470,#REF!,0)</f>
        <v>0</v>
      </c>
      <c r="JD470" s="1098">
        <f>IF(JD$9=$N470,#REF!,0)</f>
        <v>0</v>
      </c>
      <c r="JE470" s="1098">
        <f>IF(JE$9=$N470,#REF!,0)</f>
        <v>0</v>
      </c>
      <c r="JF470" s="1098">
        <f>IF(JF$9=$N470,#REF!,0)</f>
        <v>0</v>
      </c>
      <c r="JG470" s="1098">
        <f>IF(JG$9=$N470,#REF!,0)</f>
        <v>0</v>
      </c>
      <c r="JH470" s="1098">
        <f>IF(JH$9=$N470,#REF!,0)</f>
        <v>0</v>
      </c>
      <c r="JI470" s="1098">
        <f>IF(JI$9=$N470,#REF!,0)</f>
        <v>0</v>
      </c>
      <c r="JJ470" s="1098">
        <f>IF(JJ$9=$N470,#REF!,0)</f>
        <v>0</v>
      </c>
      <c r="JK470" s="1098">
        <f>IF(JK$9=$N470,#REF!,0)</f>
        <v>0</v>
      </c>
      <c r="JL470" s="1098">
        <f>IF(JL$9=$N470,#REF!,0)</f>
        <v>0</v>
      </c>
      <c r="JM470" s="1098">
        <f>IF(JM$9=$N470,#REF!,0)</f>
        <v>0</v>
      </c>
      <c r="JN470" s="1098">
        <f>IF(JN$9=$N470,#REF!,0)</f>
        <v>0</v>
      </c>
      <c r="JO470" s="1098">
        <f>IF(JO$9=$N470,#REF!,0)</f>
        <v>0</v>
      </c>
      <c r="JP470" s="1098">
        <f>IF(JP$9=$N470,#REF!,0)</f>
        <v>0</v>
      </c>
      <c r="JQ470" s="1098">
        <f>IF(JQ$9=$N470,#REF!,0)</f>
        <v>0</v>
      </c>
      <c r="JR470" s="1098">
        <f>IF(JR$9=$N470,#REF!,0)</f>
        <v>0</v>
      </c>
      <c r="JS470" s="1098">
        <f>IF(JS$9=$N470,#REF!,0)</f>
        <v>0</v>
      </c>
      <c r="JT470" s="1098">
        <f>IF(JT$9=$N470,#REF!,0)</f>
        <v>0</v>
      </c>
      <c r="JU470" s="1098">
        <f>IF(JU$9=$N470,#REF!,0)</f>
        <v>0</v>
      </c>
      <c r="JV470" s="1098">
        <f>IF(JV$9=$N470,#REF!,0)</f>
        <v>0</v>
      </c>
      <c r="JW470" s="1098">
        <f>IF(JW$9=$N470,#REF!,0)</f>
        <v>0</v>
      </c>
      <c r="JX470" s="681"/>
      <c r="JZ470" s="681">
        <f t="shared" ref="JZ470:KJ479" si="1419">IF(JZ$9=$L470,$DY470,0)</f>
        <v>0</v>
      </c>
      <c r="KA470" s="681">
        <f t="shared" si="1419"/>
        <v>0</v>
      </c>
      <c r="KB470" s="681">
        <f t="shared" si="1419"/>
        <v>0</v>
      </c>
      <c r="KC470" s="681">
        <f t="shared" si="1419"/>
        <v>0</v>
      </c>
      <c r="KD470" s="681">
        <f t="shared" si="1419"/>
        <v>0</v>
      </c>
      <c r="KE470" s="681">
        <f t="shared" si="1419"/>
        <v>0</v>
      </c>
      <c r="KF470" s="681">
        <f t="shared" si="1419"/>
        <v>0</v>
      </c>
      <c r="KG470" s="681">
        <f t="shared" si="1419"/>
        <v>0</v>
      </c>
      <c r="KH470" s="681">
        <f t="shared" si="1419"/>
        <v>0</v>
      </c>
      <c r="KI470" s="681">
        <f t="shared" si="1419"/>
        <v>0</v>
      </c>
      <c r="KJ470" s="681">
        <f t="shared" si="1419"/>
        <v>0</v>
      </c>
      <c r="KN470" s="1098">
        <f t="shared" si="1408"/>
        <v>0</v>
      </c>
      <c r="KO470" s="1098">
        <f t="shared" si="1408"/>
        <v>0</v>
      </c>
      <c r="KP470" s="1098">
        <f t="shared" si="1408"/>
        <v>0</v>
      </c>
      <c r="KQ470" s="1098">
        <f t="shared" si="1408"/>
        <v>0</v>
      </c>
      <c r="KR470" s="1098">
        <f t="shared" si="1408"/>
        <v>0</v>
      </c>
      <c r="KS470" s="1098">
        <f t="shared" si="1408"/>
        <v>0</v>
      </c>
      <c r="KT470" s="1098">
        <f t="shared" si="1408"/>
        <v>0</v>
      </c>
      <c r="KU470" s="1098">
        <f t="shared" si="1408"/>
        <v>0</v>
      </c>
      <c r="KV470" s="1098">
        <f t="shared" si="1408"/>
        <v>0</v>
      </c>
      <c r="KW470" s="1098">
        <f t="shared" si="1408"/>
        <v>0</v>
      </c>
      <c r="KX470" s="1098">
        <f t="shared" si="1408"/>
        <v>0</v>
      </c>
      <c r="KY470" s="1098">
        <f t="shared" si="1408"/>
        <v>0</v>
      </c>
      <c r="KZ470" s="1098">
        <f t="shared" si="1408"/>
        <v>0</v>
      </c>
      <c r="LA470" s="1098">
        <f t="shared" si="1408"/>
        <v>0</v>
      </c>
      <c r="LB470" s="1098">
        <f t="shared" si="1408"/>
        <v>0</v>
      </c>
      <c r="LC470" s="1098">
        <f t="shared" si="1407"/>
        <v>0</v>
      </c>
      <c r="LD470" s="1098">
        <f t="shared" si="1407"/>
        <v>0</v>
      </c>
      <c r="LE470" s="1098">
        <f t="shared" si="1407"/>
        <v>0</v>
      </c>
      <c r="LF470" s="1098">
        <f t="shared" si="1407"/>
        <v>0</v>
      </c>
      <c r="LG470" s="1098">
        <f t="shared" si="1407"/>
        <v>0</v>
      </c>
      <c r="LH470" s="1098">
        <f t="shared" si="1407"/>
        <v>0</v>
      </c>
      <c r="LI470" s="1098">
        <f t="shared" si="1407"/>
        <v>0</v>
      </c>
      <c r="LJ470" s="1098">
        <f t="shared" si="1407"/>
        <v>0</v>
      </c>
      <c r="LK470" s="1098">
        <f t="shared" si="1407"/>
        <v>0</v>
      </c>
      <c r="LL470" s="1098">
        <f t="shared" si="1407"/>
        <v>0</v>
      </c>
      <c r="LM470" s="1098">
        <f t="shared" si="1407"/>
        <v>0</v>
      </c>
      <c r="LN470" s="1098">
        <f t="shared" si="1407"/>
        <v>0</v>
      </c>
      <c r="LO470" s="1098">
        <f t="shared" si="1407"/>
        <v>0</v>
      </c>
      <c r="LP470" s="1098">
        <f t="shared" si="1407"/>
        <v>0</v>
      </c>
      <c r="LQ470" s="1098">
        <f t="shared" si="1407"/>
        <v>0</v>
      </c>
      <c r="LR470" s="1098">
        <f t="shared" si="1407"/>
        <v>0</v>
      </c>
      <c r="LS470" s="1098">
        <f t="shared" si="1406"/>
        <v>0</v>
      </c>
    </row>
    <row r="471" spans="1:331" ht="20.100000000000001" hidden="1" customHeight="1" x14ac:dyDescent="0.35">
      <c r="A471" s="682"/>
      <c r="B471" s="682"/>
      <c r="C471" s="608"/>
      <c r="D471" s="602"/>
      <c r="E471" s="602"/>
      <c r="F471" s="602"/>
      <c r="G471" s="602"/>
      <c r="H471" s="602"/>
      <c r="I471" s="602"/>
      <c r="J471" s="602"/>
      <c r="K471" s="586" t="s">
        <v>5</v>
      </c>
      <c r="L471" s="586" t="s">
        <v>308</v>
      </c>
      <c r="M471" s="586"/>
      <c r="N471" s="586"/>
      <c r="O471" s="1163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622"/>
      <c r="AJ471" s="35"/>
      <c r="AK471" s="35"/>
      <c r="AL471" s="35"/>
      <c r="AM471" s="35"/>
      <c r="AN471" s="109">
        <v>1350000</v>
      </c>
      <c r="AO471" s="109">
        <v>1000000</v>
      </c>
      <c r="AP471" s="109">
        <v>1100000</v>
      </c>
      <c r="AQ471" s="109">
        <v>1100000</v>
      </c>
      <c r="AR471" s="109">
        <f>AR475</f>
        <v>1100000</v>
      </c>
      <c r="AS471" s="109"/>
      <c r="AT471" s="109"/>
      <c r="AU471" s="109"/>
      <c r="AV471" s="109">
        <v>0</v>
      </c>
      <c r="AW471" s="109">
        <v>0</v>
      </c>
      <c r="AX471" s="109">
        <v>0</v>
      </c>
      <c r="AY471" s="109"/>
      <c r="AZ471" s="109"/>
      <c r="BA471" s="109"/>
      <c r="BB471" s="109">
        <v>0</v>
      </c>
      <c r="BC471" s="109">
        <v>0</v>
      </c>
      <c r="BD471" s="109">
        <v>0</v>
      </c>
      <c r="BE471" s="109">
        <v>0</v>
      </c>
      <c r="BF471" s="109">
        <v>0</v>
      </c>
      <c r="BG471" s="109"/>
      <c r="BH471" s="109">
        <v>0</v>
      </c>
      <c r="BI471" s="109">
        <f>(BJ471-BH471)</f>
        <v>0</v>
      </c>
      <c r="BJ471" s="109"/>
      <c r="BK471" s="109"/>
      <c r="BL471" s="109">
        <f t="shared" si="1381"/>
        <v>0</v>
      </c>
      <c r="BM471" s="109"/>
      <c r="BN471" s="109"/>
      <c r="BO471" s="109"/>
      <c r="BP471" s="109"/>
      <c r="BQ471" s="109"/>
      <c r="BR471" s="109">
        <f>(BS471-BO471)</f>
        <v>0</v>
      </c>
      <c r="BS471" s="109"/>
      <c r="BT471" s="109"/>
      <c r="BU471" s="109">
        <f>(BY471-BO471)</f>
        <v>0</v>
      </c>
      <c r="BV471" s="109"/>
      <c r="BW471" s="109"/>
      <c r="BX471" s="109"/>
      <c r="BY471" s="109"/>
      <c r="BZ471" s="109"/>
      <c r="CA471" s="109">
        <f t="shared" si="1382"/>
        <v>0</v>
      </c>
      <c r="CB471" s="109">
        <f t="shared" si="1383"/>
        <v>0</v>
      </c>
      <c r="CC471" s="109"/>
      <c r="CD471" s="109"/>
      <c r="CE471" s="109"/>
      <c r="CF471" s="109"/>
      <c r="CG471" s="109">
        <f t="shared" si="1384"/>
        <v>0</v>
      </c>
      <c r="CH471" s="109">
        <f>(CI471-CE471)</f>
        <v>0</v>
      </c>
      <c r="CI471" s="109"/>
      <c r="CJ471" s="109"/>
      <c r="CK471" s="109">
        <f t="shared" si="1385"/>
        <v>0</v>
      </c>
      <c r="CL471" s="109">
        <f>(CM471-CI471)</f>
        <v>0</v>
      </c>
      <c r="CM471" s="109"/>
      <c r="CN471" s="109"/>
      <c r="CO471" s="109">
        <f t="shared" si="1386"/>
        <v>0</v>
      </c>
      <c r="CP471" s="109">
        <f>(CQ471-CM471)</f>
        <v>0</v>
      </c>
      <c r="CQ471" s="109"/>
      <c r="CR471" s="109"/>
      <c r="CS471" s="109">
        <f t="shared" si="1387"/>
        <v>0</v>
      </c>
      <c r="CT471" s="109">
        <f>(CU471-CQ471)</f>
        <v>0</v>
      </c>
      <c r="CU471" s="109"/>
      <c r="CV471" s="109"/>
      <c r="CW471" s="109">
        <f t="shared" si="1388"/>
        <v>0</v>
      </c>
      <c r="CX471" s="109">
        <f>(CY471-CU471)</f>
        <v>0</v>
      </c>
      <c r="CY471" s="109"/>
      <c r="CZ471" s="109"/>
      <c r="DA471" s="109"/>
      <c r="DB471" s="109"/>
      <c r="DC471" s="109">
        <v>0</v>
      </c>
      <c r="DD471" s="109">
        <f t="shared" si="1389"/>
        <v>0</v>
      </c>
      <c r="DE471" s="109">
        <f t="shared" si="1390"/>
        <v>0</v>
      </c>
      <c r="DF471" s="109"/>
      <c r="DG471" s="109"/>
      <c r="DH471" s="109"/>
      <c r="DI471" s="109">
        <f t="shared" si="1391"/>
        <v>0</v>
      </c>
      <c r="DJ471" s="109">
        <f>(DK471-DG471)</f>
        <v>0</v>
      </c>
      <c r="DK471" s="109"/>
      <c r="DL471" s="109">
        <f t="shared" si="1392"/>
        <v>0</v>
      </c>
      <c r="DM471" s="109">
        <f>(DN471-DK471)</f>
        <v>0</v>
      </c>
      <c r="DN471" s="109"/>
      <c r="DO471" s="109"/>
      <c r="DP471" s="109">
        <f t="shared" si="1393"/>
        <v>0</v>
      </c>
      <c r="DQ471" s="109">
        <f>(DR471-DN471)</f>
        <v>0</v>
      </c>
      <c r="DR471" s="109"/>
      <c r="DS471" s="109"/>
      <c r="DT471" s="109">
        <f t="shared" si="1394"/>
        <v>0</v>
      </c>
      <c r="DU471" s="109">
        <f>(DV471-DR471)</f>
        <v>0</v>
      </c>
      <c r="DV471" s="109"/>
      <c r="DW471" s="109"/>
      <c r="DX471" s="109"/>
      <c r="DY471" s="109"/>
      <c r="DZ471" s="109"/>
      <c r="EA471" s="109"/>
      <c r="EB471" s="109"/>
      <c r="EC471" s="109">
        <f t="shared" si="1395"/>
        <v>0</v>
      </c>
      <c r="ED471" s="109">
        <f>(EE471-EA471)</f>
        <v>0</v>
      </c>
      <c r="EE471" s="109"/>
      <c r="EF471" s="109"/>
      <c r="EG471" s="109">
        <f t="shared" si="1396"/>
        <v>0</v>
      </c>
      <c r="EH471" s="109" t="e">
        <f>(#REF!-EE471)</f>
        <v>#REF!</v>
      </c>
      <c r="EI471" s="109">
        <f>IFERROR(#REF!/DZ471*100,)</f>
        <v>0</v>
      </c>
      <c r="EJ471" s="109">
        <f>IFERROR(#REF!/#REF!*100,)</f>
        <v>0</v>
      </c>
      <c r="EK471" s="109"/>
      <c r="EL471" s="109"/>
      <c r="EM471" s="109"/>
      <c r="EN471" s="123"/>
      <c r="EO471" s="123"/>
      <c r="EP471" s="123"/>
      <c r="EQ471" s="123"/>
      <c r="ER471" s="123"/>
      <c r="ES471" s="123"/>
      <c r="EX471" s="739">
        <f t="shared" si="1397"/>
        <v>0</v>
      </c>
      <c r="EY471" s="739">
        <f t="shared" si="1397"/>
        <v>0</v>
      </c>
      <c r="EZ471" s="739">
        <f t="shared" si="1397"/>
        <v>0</v>
      </c>
      <c r="FA471" s="739">
        <f t="shared" si="1397"/>
        <v>0</v>
      </c>
      <c r="FB471" s="739">
        <f t="shared" si="1397"/>
        <v>0</v>
      </c>
      <c r="FC471" s="739">
        <f t="shared" si="1397"/>
        <v>0</v>
      </c>
      <c r="FD471" s="739">
        <f t="shared" si="1397"/>
        <v>0</v>
      </c>
      <c r="FE471" s="739">
        <f t="shared" si="1397"/>
        <v>0</v>
      </c>
      <c r="FF471" s="739">
        <f t="shared" si="1397"/>
        <v>0</v>
      </c>
      <c r="FG471" s="739">
        <f t="shared" si="1397"/>
        <v>0</v>
      </c>
      <c r="FH471" s="739">
        <f t="shared" si="1398"/>
        <v>0</v>
      </c>
      <c r="FI471" s="739">
        <f t="shared" si="1398"/>
        <v>0</v>
      </c>
      <c r="FJ471" s="739">
        <f t="shared" si="1398"/>
        <v>0</v>
      </c>
      <c r="FK471" s="739">
        <f t="shared" si="1398"/>
        <v>0</v>
      </c>
      <c r="FL471" s="739">
        <f t="shared" si="1398"/>
        <v>0</v>
      </c>
      <c r="FM471" s="739">
        <f t="shared" si="1398"/>
        <v>0</v>
      </c>
      <c r="FN471" s="739">
        <f t="shared" si="1398"/>
        <v>0</v>
      </c>
      <c r="FO471" s="739">
        <f t="shared" si="1399"/>
        <v>0</v>
      </c>
      <c r="FP471" s="739">
        <f t="shared" si="1399"/>
        <v>0</v>
      </c>
      <c r="FQ471" s="739">
        <f t="shared" si="1399"/>
        <v>0</v>
      </c>
      <c r="FU471" s="739">
        <f t="shared" si="1400"/>
        <v>0</v>
      </c>
      <c r="FV471" s="739">
        <f t="shared" si="1400"/>
        <v>0</v>
      </c>
      <c r="FW471" s="739">
        <f t="shared" si="1400"/>
        <v>0</v>
      </c>
      <c r="FX471" s="739">
        <f t="shared" si="1400"/>
        <v>0</v>
      </c>
      <c r="FY471" s="739">
        <f t="shared" si="1400"/>
        <v>0</v>
      </c>
      <c r="FZ471" s="739">
        <f t="shared" si="1400"/>
        <v>0</v>
      </c>
      <c r="GA471" s="739">
        <f t="shared" si="1400"/>
        <v>0</v>
      </c>
      <c r="GB471" s="739">
        <f t="shared" si="1400"/>
        <v>0</v>
      </c>
      <c r="GC471" s="739">
        <f t="shared" si="1400"/>
        <v>0</v>
      </c>
      <c r="GD471" s="739">
        <f t="shared" si="1400"/>
        <v>0</v>
      </c>
      <c r="GE471" s="739">
        <f t="shared" si="1401"/>
        <v>0</v>
      </c>
      <c r="GF471" s="739">
        <f t="shared" si="1401"/>
        <v>0</v>
      </c>
      <c r="GG471" s="739">
        <f t="shared" si="1401"/>
        <v>0</v>
      </c>
      <c r="GH471" s="739">
        <f t="shared" si="1401"/>
        <v>0</v>
      </c>
      <c r="GI471" s="739">
        <f t="shared" si="1401"/>
        <v>0</v>
      </c>
      <c r="GJ471" s="739">
        <f t="shared" si="1401"/>
        <v>0</v>
      </c>
      <c r="GK471" s="739">
        <f t="shared" si="1401"/>
        <v>0</v>
      </c>
      <c r="GL471" s="739">
        <f t="shared" si="1402"/>
        <v>0</v>
      </c>
      <c r="GM471" s="739">
        <f t="shared" si="1402"/>
        <v>0</v>
      </c>
      <c r="GN471" s="739">
        <f t="shared" si="1402"/>
        <v>0</v>
      </c>
      <c r="GQ471" s="1098">
        <f>IF(GQ$9=$N471,#REF!,0)</f>
        <v>0</v>
      </c>
      <c r="GR471" s="1098">
        <f>IF(GR$9=$N471,#REF!,0)</f>
        <v>0</v>
      </c>
      <c r="GS471" s="1098">
        <f>IF(GS$9=$N471,#REF!,0)</f>
        <v>0</v>
      </c>
      <c r="GT471" s="1098">
        <f>IF(GT$9=$N471,#REF!,0)</f>
        <v>0</v>
      </c>
      <c r="GU471" s="1098">
        <f>IF(GU$9=$N471,#REF!,0)</f>
        <v>0</v>
      </c>
      <c r="GV471" s="1098">
        <f>IF(GV$9=$N471,#REF!,0)</f>
        <v>0</v>
      </c>
      <c r="GW471" s="1098">
        <f>IF(GW$9=$N471,#REF!,0)</f>
        <v>0</v>
      </c>
      <c r="GX471" s="1098">
        <f>IF(GX$9=$N471,#REF!,0)</f>
        <v>0</v>
      </c>
      <c r="GY471" s="1098">
        <f>IF(GY$9=$N471,#REF!,0)</f>
        <v>0</v>
      </c>
      <c r="GZ471" s="1098">
        <f>IF(GZ$9=$N471,#REF!,0)</f>
        <v>0</v>
      </c>
      <c r="HA471" s="1098">
        <f>IF(HA$9=$N471,#REF!,0)</f>
        <v>0</v>
      </c>
      <c r="HB471" s="1098">
        <f>IF(HB$9=$N471,#REF!,0)</f>
        <v>0</v>
      </c>
      <c r="HC471" s="1098">
        <f>IF(HC$9=$N471,#REF!,0)</f>
        <v>0</v>
      </c>
      <c r="HD471" s="1098">
        <f>IF(HD$9=$N471,#REF!,0)</f>
        <v>0</v>
      </c>
      <c r="HE471" s="1098">
        <f>IF(HE$9=$N471,#REF!,0)</f>
        <v>0</v>
      </c>
      <c r="HF471" s="1098">
        <f>IF(HF$9=$N471,#REF!,0)</f>
        <v>0</v>
      </c>
      <c r="HG471" s="1098">
        <f>IF(HG$9=$N471,#REF!,0)</f>
        <v>0</v>
      </c>
      <c r="HH471" s="1098">
        <f>IF(HH$9=$N471,#REF!,0)</f>
        <v>0</v>
      </c>
      <c r="HI471" s="1098">
        <f>IF(HI$9=$N471,#REF!,0)</f>
        <v>0</v>
      </c>
      <c r="HJ471" s="1098">
        <f>IF(HJ$9=$N471,#REF!,0)</f>
        <v>0</v>
      </c>
      <c r="HK471" s="1098">
        <f>IF(HK$9=$N471,#REF!,0)</f>
        <v>0</v>
      </c>
      <c r="HL471" s="1098">
        <f>IF(HL$9=$N471,#REF!,0)</f>
        <v>0</v>
      </c>
      <c r="HM471" s="1098">
        <f>IF(HM$9=$N471,#REF!,0)</f>
        <v>0</v>
      </c>
      <c r="HN471" s="1098">
        <f>IF(HN$9=$N471,#REF!,0)</f>
        <v>0</v>
      </c>
      <c r="HO471" s="1098">
        <f>IF(HO$9=$N471,#REF!,0)</f>
        <v>0</v>
      </c>
      <c r="HP471" s="1098">
        <f>IF(HP$9=$N471,#REF!,0)</f>
        <v>0</v>
      </c>
      <c r="HQ471" s="1098">
        <f>IF(HQ$9=$N471,#REF!,0)</f>
        <v>0</v>
      </c>
      <c r="HR471" s="1098">
        <f>IF(HR$9=$N471,#REF!,0)</f>
        <v>0</v>
      </c>
      <c r="HS471" s="1098">
        <f>IF(HS$9=$N471,#REF!,0)</f>
        <v>0</v>
      </c>
      <c r="HT471" s="1098">
        <f>IF(HT$9=$N471,#REF!,0)</f>
        <v>0</v>
      </c>
      <c r="HU471" s="1098">
        <f>IF(HU$9=$N471,#REF!,0)</f>
        <v>0</v>
      </c>
      <c r="HV471" s="1098">
        <f>IF(HV$9=$N471,#REF!,0)</f>
        <v>0</v>
      </c>
      <c r="HW471" s="1098">
        <f>IF(HW$9=$N471,#REF!,0)</f>
        <v>0</v>
      </c>
      <c r="HX471" s="1098">
        <f>IF(HX$9=$N471,#REF!,0)</f>
        <v>0</v>
      </c>
      <c r="HY471" s="1098">
        <f>IF(HY$9=$N471,#REF!,0)</f>
        <v>0</v>
      </c>
      <c r="HZ471" s="1098">
        <f>IF(HZ$9=$N471,#REF!,0)</f>
        <v>0</v>
      </c>
      <c r="IA471" s="1098">
        <f>IF(IA$9=$N471,#REF!,0)</f>
        <v>0</v>
      </c>
      <c r="IB471" s="1098">
        <f>IF(IB$9=$N471,#REF!,0)</f>
        <v>0</v>
      </c>
      <c r="IC471" s="1098">
        <f>IF(IC$9=$N471,#REF!,0)</f>
        <v>0</v>
      </c>
      <c r="ID471" s="1098">
        <f>IF(ID$9=$N471,#REF!,0)</f>
        <v>0</v>
      </c>
      <c r="IE471" s="1098">
        <f>IF(IE$9=$N471,#REF!,0)</f>
        <v>0</v>
      </c>
      <c r="IF471" s="1098">
        <f>IF(IF$9=$N471,#REF!,0)</f>
        <v>0</v>
      </c>
      <c r="IG471" s="1098">
        <f>IF(IG$9=$N471,#REF!,0)</f>
        <v>0</v>
      </c>
      <c r="IH471" s="1098">
        <f>IF(IH$9=$N471,#REF!,0)</f>
        <v>0</v>
      </c>
      <c r="II471" s="1098">
        <f>IF(II$9=$N471,#REF!,0)</f>
        <v>0</v>
      </c>
      <c r="IJ471" s="1098">
        <f>IF(IJ$9=$N471,#REF!,0)</f>
        <v>0</v>
      </c>
      <c r="IK471" s="1098">
        <f>IF(IK$9=$N471,#REF!,0)</f>
        <v>0</v>
      </c>
      <c r="IL471" s="1098">
        <f>IF(IL$9=$N471,#REF!,0)</f>
        <v>0</v>
      </c>
      <c r="IM471" s="1098">
        <f>IF(IM$9=$N471,#REF!,0)</f>
        <v>0</v>
      </c>
      <c r="IN471" s="1098">
        <f>IF(IN$9=$N471,#REF!,0)</f>
        <v>0</v>
      </c>
      <c r="IO471" s="1098">
        <f>IF(IO$9=$N471,#REF!,0)</f>
        <v>0</v>
      </c>
      <c r="IP471" s="1098">
        <f>IF(IP$9=$N471,#REF!,0)</f>
        <v>0</v>
      </c>
      <c r="IQ471" s="1098">
        <f>IF(IQ$9=$N471,#REF!,0)</f>
        <v>0</v>
      </c>
      <c r="IR471" s="1098">
        <f>IF(IR$9=$N471,#REF!,0)</f>
        <v>0</v>
      </c>
      <c r="IS471" s="1098">
        <f>IF(IS$9=$N471,#REF!,0)</f>
        <v>0</v>
      </c>
      <c r="IT471" s="1098">
        <f>IF(IT$9=$N471,#REF!,0)</f>
        <v>0</v>
      </c>
      <c r="IU471" s="1098">
        <f>IF(IU$9=$N471,#REF!,0)</f>
        <v>0</v>
      </c>
      <c r="IV471" s="1098">
        <f>IF(IV$9=$N471,#REF!,0)</f>
        <v>0</v>
      </c>
      <c r="IW471" s="1098">
        <f>IF(IW$9=$N471,#REF!,0)</f>
        <v>0</v>
      </c>
      <c r="IX471" s="1098">
        <f>IF(IX$9=$N471,#REF!,0)</f>
        <v>0</v>
      </c>
      <c r="IY471" s="1098">
        <f>IF(IY$9=$N471,#REF!,0)</f>
        <v>0</v>
      </c>
      <c r="IZ471" s="1098">
        <f>IF(IZ$9=$N471,#REF!,0)</f>
        <v>0</v>
      </c>
      <c r="JA471" s="1098">
        <f>IF(JA$9=$N471,#REF!,0)</f>
        <v>0</v>
      </c>
      <c r="JB471" s="1098">
        <f>IF(JB$9=$N471,#REF!,0)</f>
        <v>0</v>
      </c>
      <c r="JC471" s="1098">
        <f>IF(JC$9=$N471,#REF!,0)</f>
        <v>0</v>
      </c>
      <c r="JD471" s="1098">
        <f>IF(JD$9=$N471,#REF!,0)</f>
        <v>0</v>
      </c>
      <c r="JE471" s="1098">
        <f>IF(JE$9=$N471,#REF!,0)</f>
        <v>0</v>
      </c>
      <c r="JF471" s="1098">
        <f>IF(JF$9=$N471,#REF!,0)</f>
        <v>0</v>
      </c>
      <c r="JG471" s="1098">
        <f>IF(JG$9=$N471,#REF!,0)</f>
        <v>0</v>
      </c>
      <c r="JH471" s="1098">
        <f>IF(JH$9=$N471,#REF!,0)</f>
        <v>0</v>
      </c>
      <c r="JI471" s="1098">
        <f>IF(JI$9=$N471,#REF!,0)</f>
        <v>0</v>
      </c>
      <c r="JJ471" s="1098">
        <f>IF(JJ$9=$N471,#REF!,0)</f>
        <v>0</v>
      </c>
      <c r="JK471" s="1098">
        <f>IF(JK$9=$N471,#REF!,0)</f>
        <v>0</v>
      </c>
      <c r="JL471" s="1098">
        <f>IF(JL$9=$N471,#REF!,0)</f>
        <v>0</v>
      </c>
      <c r="JM471" s="1098">
        <f>IF(JM$9=$N471,#REF!,0)</f>
        <v>0</v>
      </c>
      <c r="JN471" s="1098">
        <f>IF(JN$9=$N471,#REF!,0)</f>
        <v>0</v>
      </c>
      <c r="JO471" s="1098">
        <f>IF(JO$9=$N471,#REF!,0)</f>
        <v>0</v>
      </c>
      <c r="JP471" s="1098">
        <f>IF(JP$9=$N471,#REF!,0)</f>
        <v>0</v>
      </c>
      <c r="JQ471" s="1098">
        <f>IF(JQ$9=$N471,#REF!,0)</f>
        <v>0</v>
      </c>
      <c r="JR471" s="1098">
        <f>IF(JR$9=$N471,#REF!,0)</f>
        <v>0</v>
      </c>
      <c r="JS471" s="1098">
        <f>IF(JS$9=$N471,#REF!,0)</f>
        <v>0</v>
      </c>
      <c r="JT471" s="1098">
        <f>IF(JT$9=$N471,#REF!,0)</f>
        <v>0</v>
      </c>
      <c r="JU471" s="1098">
        <f>IF(JU$9=$N471,#REF!,0)</f>
        <v>0</v>
      </c>
      <c r="JV471" s="1098">
        <f>IF(JV$9=$N471,#REF!,0)</f>
        <v>0</v>
      </c>
      <c r="JW471" s="1098">
        <f>IF(JW$9=$N471,#REF!,0)</f>
        <v>0</v>
      </c>
      <c r="JX471" s="681"/>
      <c r="JZ471" s="681">
        <f t="shared" si="1419"/>
        <v>0</v>
      </c>
      <c r="KA471" s="681">
        <f t="shared" si="1419"/>
        <v>0</v>
      </c>
      <c r="KB471" s="681">
        <f t="shared" si="1419"/>
        <v>0</v>
      </c>
      <c r="KC471" s="681">
        <f t="shared" si="1419"/>
        <v>0</v>
      </c>
      <c r="KD471" s="681">
        <f t="shared" si="1419"/>
        <v>0</v>
      </c>
      <c r="KE471" s="681">
        <f t="shared" si="1419"/>
        <v>0</v>
      </c>
      <c r="KF471" s="681">
        <f t="shared" si="1419"/>
        <v>0</v>
      </c>
      <c r="KG471" s="681">
        <f t="shared" si="1419"/>
        <v>0</v>
      </c>
      <c r="KH471" s="681">
        <f t="shared" si="1419"/>
        <v>0</v>
      </c>
      <c r="KI471" s="681">
        <f t="shared" si="1419"/>
        <v>0</v>
      </c>
      <c r="KJ471" s="681">
        <f t="shared" si="1419"/>
        <v>0</v>
      </c>
      <c r="KN471" s="1098">
        <f t="shared" si="1408"/>
        <v>0</v>
      </c>
      <c r="KO471" s="1098">
        <f t="shared" si="1408"/>
        <v>0</v>
      </c>
      <c r="KP471" s="1098">
        <f t="shared" si="1408"/>
        <v>0</v>
      </c>
      <c r="KQ471" s="1098">
        <f t="shared" si="1408"/>
        <v>0</v>
      </c>
      <c r="KR471" s="1098">
        <f t="shared" si="1408"/>
        <v>0</v>
      </c>
      <c r="KS471" s="1098">
        <f t="shared" si="1408"/>
        <v>0</v>
      </c>
      <c r="KT471" s="1098">
        <f t="shared" si="1408"/>
        <v>0</v>
      </c>
      <c r="KU471" s="1098">
        <f t="shared" si="1408"/>
        <v>0</v>
      </c>
      <c r="KV471" s="1098">
        <f t="shared" si="1408"/>
        <v>0</v>
      </c>
      <c r="KW471" s="1098">
        <f t="shared" si="1408"/>
        <v>0</v>
      </c>
      <c r="KX471" s="1098">
        <f t="shared" si="1408"/>
        <v>0</v>
      </c>
      <c r="KY471" s="1098">
        <f t="shared" si="1408"/>
        <v>0</v>
      </c>
      <c r="KZ471" s="1098">
        <f t="shared" si="1408"/>
        <v>0</v>
      </c>
      <c r="LA471" s="1098">
        <f t="shared" si="1408"/>
        <v>0</v>
      </c>
      <c r="LB471" s="1098">
        <f t="shared" si="1408"/>
        <v>0</v>
      </c>
      <c r="LC471" s="1098">
        <f t="shared" si="1407"/>
        <v>0</v>
      </c>
      <c r="LD471" s="1098">
        <f t="shared" si="1407"/>
        <v>0</v>
      </c>
      <c r="LE471" s="1098">
        <f t="shared" si="1407"/>
        <v>0</v>
      </c>
      <c r="LF471" s="1098">
        <f t="shared" si="1407"/>
        <v>0</v>
      </c>
      <c r="LG471" s="1098">
        <f t="shared" si="1407"/>
        <v>0</v>
      </c>
      <c r="LH471" s="1098">
        <f t="shared" si="1407"/>
        <v>0</v>
      </c>
      <c r="LI471" s="1098">
        <f t="shared" si="1407"/>
        <v>0</v>
      </c>
      <c r="LJ471" s="1098">
        <f t="shared" si="1407"/>
        <v>0</v>
      </c>
      <c r="LK471" s="1098">
        <f t="shared" si="1407"/>
        <v>0</v>
      </c>
      <c r="LL471" s="1098">
        <f t="shared" si="1407"/>
        <v>0</v>
      </c>
      <c r="LM471" s="1098">
        <f t="shared" si="1407"/>
        <v>0</v>
      </c>
      <c r="LN471" s="1098">
        <f t="shared" si="1407"/>
        <v>0</v>
      </c>
      <c r="LO471" s="1098">
        <f t="shared" si="1407"/>
        <v>0</v>
      </c>
      <c r="LP471" s="1098">
        <f t="shared" si="1407"/>
        <v>0</v>
      </c>
      <c r="LQ471" s="1098">
        <f t="shared" si="1407"/>
        <v>0</v>
      </c>
      <c r="LR471" s="1098">
        <f t="shared" si="1407"/>
        <v>0</v>
      </c>
      <c r="LS471" s="1098">
        <f t="shared" si="1406"/>
        <v>0</v>
      </c>
    </row>
    <row r="472" spans="1:331" ht="20.100000000000001" hidden="1" customHeight="1" x14ac:dyDescent="0.35">
      <c r="A472" s="687"/>
      <c r="B472" s="687"/>
      <c r="C472" s="577"/>
      <c r="D472" s="676"/>
      <c r="E472" s="676"/>
      <c r="F472" s="676"/>
      <c r="G472" s="676"/>
      <c r="H472" s="676"/>
      <c r="I472" s="676"/>
      <c r="J472" s="676"/>
      <c r="K472" s="585" t="s">
        <v>9</v>
      </c>
      <c r="L472" s="585" t="s">
        <v>132</v>
      </c>
      <c r="M472" s="585"/>
      <c r="N472" s="585"/>
      <c r="O472" s="1164"/>
      <c r="P472" s="419"/>
      <c r="Q472" s="419"/>
      <c r="R472" s="419"/>
      <c r="S472" s="419"/>
      <c r="T472" s="419"/>
      <c r="U472" s="419"/>
      <c r="V472" s="419"/>
      <c r="W472" s="419"/>
      <c r="X472" s="419"/>
      <c r="Y472" s="419"/>
      <c r="Z472" s="419"/>
      <c r="AA472" s="419"/>
      <c r="AB472" s="419"/>
      <c r="AC472" s="419"/>
      <c r="AD472" s="419"/>
      <c r="AE472" s="419"/>
      <c r="AF472" s="419"/>
      <c r="AG472" s="419"/>
      <c r="AH472" s="419"/>
      <c r="AI472" s="615"/>
      <c r="AJ472" s="419"/>
      <c r="AK472" s="419"/>
      <c r="AL472" s="419"/>
      <c r="AM472" s="419"/>
      <c r="AN472" s="114">
        <v>13100548.199999999</v>
      </c>
      <c r="AO472" s="114">
        <f>AO470-AO471</f>
        <v>13250566</v>
      </c>
      <c r="AP472" s="114">
        <f>AP470-AP471</f>
        <v>13141922</v>
      </c>
      <c r="AQ472" s="114">
        <f>AQ470-AQ471</f>
        <v>13141922</v>
      </c>
      <c r="AR472" s="114">
        <f>AR478+AR481+AR487</f>
        <v>13141895.490000002</v>
      </c>
      <c r="AS472" s="114"/>
      <c r="AT472" s="114"/>
      <c r="AU472" s="114"/>
      <c r="AV472" s="114">
        <f>AV478+AV481+AV487</f>
        <v>0</v>
      </c>
      <c r="AW472" s="114">
        <v>0</v>
      </c>
      <c r="AX472" s="114">
        <v>0</v>
      </c>
      <c r="AY472" s="114"/>
      <c r="AZ472" s="114"/>
      <c r="BA472" s="114"/>
      <c r="BB472" s="114">
        <f t="shared" ref="BB472:BK472" si="1420">BB478+BB481+BB487</f>
        <v>0</v>
      </c>
      <c r="BC472" s="114">
        <f t="shared" si="1420"/>
        <v>0</v>
      </c>
      <c r="BD472" s="114">
        <f t="shared" si="1420"/>
        <v>0</v>
      </c>
      <c r="BE472" s="114">
        <f t="shared" si="1420"/>
        <v>0</v>
      </c>
      <c r="BF472" s="114">
        <f t="shared" si="1420"/>
        <v>0</v>
      </c>
      <c r="BG472" s="114">
        <f t="shared" si="1420"/>
        <v>0</v>
      </c>
      <c r="BH472" s="114">
        <f t="shared" si="1420"/>
        <v>0</v>
      </c>
      <c r="BI472" s="114">
        <f>(BJ472-BH472)</f>
        <v>0</v>
      </c>
      <c r="BJ472" s="114">
        <f>BJ478+BJ481+BJ487</f>
        <v>0</v>
      </c>
      <c r="BK472" s="114">
        <f t="shared" si="1420"/>
        <v>0</v>
      </c>
      <c r="BL472" s="114">
        <f t="shared" si="1381"/>
        <v>0</v>
      </c>
      <c r="BM472" s="114"/>
      <c r="BN472" s="114"/>
      <c r="BO472" s="114">
        <f>BO478+BO481+BO487</f>
        <v>0</v>
      </c>
      <c r="BP472" s="114"/>
      <c r="BQ472" s="114"/>
      <c r="BR472" s="114">
        <f>(BS472-BO472)</f>
        <v>0</v>
      </c>
      <c r="BS472" s="114">
        <f>BS478+BS481+BS487</f>
        <v>0</v>
      </c>
      <c r="BT472" s="114">
        <f>BT478+BT481+BT487</f>
        <v>0</v>
      </c>
      <c r="BU472" s="114">
        <f>(BY472-BO472)</f>
        <v>0</v>
      </c>
      <c r="BV472" s="114">
        <f>BV478+BV481+BV487</f>
        <v>0</v>
      </c>
      <c r="BW472" s="114"/>
      <c r="BX472" s="114"/>
      <c r="BY472" s="114">
        <f>BY478+BY481+BY487</f>
        <v>0</v>
      </c>
      <c r="BZ472" s="114">
        <f>BZ478+BZ481+BZ487</f>
        <v>0</v>
      </c>
      <c r="CA472" s="114">
        <f t="shared" si="1382"/>
        <v>0</v>
      </c>
      <c r="CB472" s="114">
        <f t="shared" si="1383"/>
        <v>0</v>
      </c>
      <c r="CC472" s="114">
        <f>CC478+CC481+CC487</f>
        <v>0</v>
      </c>
      <c r="CD472" s="114">
        <f>CD478+CD481+CD487</f>
        <v>0</v>
      </c>
      <c r="CE472" s="114">
        <f>CE478+CE481+CE487</f>
        <v>0</v>
      </c>
      <c r="CF472" s="114">
        <f>CF478+CF481+CF487</f>
        <v>0</v>
      </c>
      <c r="CG472" s="114">
        <f t="shared" si="1384"/>
        <v>0</v>
      </c>
      <c r="CH472" s="114">
        <f>(CI472-CE472)</f>
        <v>0</v>
      </c>
      <c r="CI472" s="114">
        <f>CI478+CI481+CI487</f>
        <v>0</v>
      </c>
      <c r="CJ472" s="114"/>
      <c r="CK472" s="114">
        <f t="shared" si="1385"/>
        <v>0</v>
      </c>
      <c r="CL472" s="114">
        <f>(CM472-CI472)</f>
        <v>0</v>
      </c>
      <c r="CM472" s="114">
        <f>CM478+CM481+CM487</f>
        <v>0</v>
      </c>
      <c r="CN472" s="114"/>
      <c r="CO472" s="114">
        <f t="shared" si="1386"/>
        <v>0</v>
      </c>
      <c r="CP472" s="114">
        <f>(CQ472-CM472)</f>
        <v>0</v>
      </c>
      <c r="CQ472" s="114">
        <f>CQ478+CQ481+CQ487</f>
        <v>0</v>
      </c>
      <c r="CR472" s="114">
        <f>CR478+CR481+CR487</f>
        <v>0</v>
      </c>
      <c r="CS472" s="114">
        <f t="shared" si="1387"/>
        <v>0</v>
      </c>
      <c r="CT472" s="114">
        <f>(CU472-CQ472)</f>
        <v>0</v>
      </c>
      <c r="CU472" s="114">
        <f>CU478+CU481+CU487</f>
        <v>0</v>
      </c>
      <c r="CV472" s="114">
        <f>CV478+CV481+CV487</f>
        <v>0</v>
      </c>
      <c r="CW472" s="114">
        <f t="shared" si="1388"/>
        <v>0</v>
      </c>
      <c r="CX472" s="114">
        <f>(CY472-CU472)</f>
        <v>0</v>
      </c>
      <c r="CY472" s="114">
        <f t="shared" ref="CY472:DH472" si="1421">CY478+CY481+CY487</f>
        <v>0</v>
      </c>
      <c r="CZ472" s="114">
        <f t="shared" si="1421"/>
        <v>0</v>
      </c>
      <c r="DA472" s="114">
        <f t="shared" si="1421"/>
        <v>0</v>
      </c>
      <c r="DB472" s="114">
        <f t="shared" si="1421"/>
        <v>0</v>
      </c>
      <c r="DC472" s="114">
        <f>DC478+DC481+DC487</f>
        <v>0</v>
      </c>
      <c r="DD472" s="114">
        <f t="shared" si="1389"/>
        <v>0</v>
      </c>
      <c r="DE472" s="114">
        <f t="shared" si="1390"/>
        <v>0</v>
      </c>
      <c r="DF472" s="114">
        <f>DF478+DF481+DF487</f>
        <v>0</v>
      </c>
      <c r="DG472" s="114">
        <f t="shared" si="1421"/>
        <v>0</v>
      </c>
      <c r="DH472" s="114">
        <f t="shared" si="1421"/>
        <v>0</v>
      </c>
      <c r="DI472" s="114">
        <f t="shared" si="1391"/>
        <v>0</v>
      </c>
      <c r="DJ472" s="114">
        <f>(DK472-DG472)</f>
        <v>0</v>
      </c>
      <c r="DK472" s="114">
        <f>DK478+DK481+DK487</f>
        <v>0</v>
      </c>
      <c r="DL472" s="114">
        <f t="shared" si="1392"/>
        <v>0</v>
      </c>
      <c r="DM472" s="114">
        <f>(DN472-DK472)</f>
        <v>0</v>
      </c>
      <c r="DN472" s="114">
        <f>DN478+DN481+DN487</f>
        <v>0</v>
      </c>
      <c r="DO472" s="114">
        <f>DO478+DO481+DO487</f>
        <v>0</v>
      </c>
      <c r="DP472" s="114">
        <f t="shared" si="1393"/>
        <v>0</v>
      </c>
      <c r="DQ472" s="114">
        <f>(DR472-DN472)</f>
        <v>0</v>
      </c>
      <c r="DR472" s="114">
        <f>DR478+DR481+DR487</f>
        <v>0</v>
      </c>
      <c r="DS472" s="114">
        <f>DS478+DS481+DS487</f>
        <v>0</v>
      </c>
      <c r="DT472" s="114">
        <f t="shared" si="1394"/>
        <v>0</v>
      </c>
      <c r="DU472" s="114">
        <f>(DV472-DR472)</f>
        <v>0</v>
      </c>
      <c r="DV472" s="114">
        <f t="shared" ref="DV472:EB472" si="1422">DV478+DV481+DV487</f>
        <v>0</v>
      </c>
      <c r="DW472" s="114">
        <f t="shared" si="1422"/>
        <v>0</v>
      </c>
      <c r="DX472" s="114">
        <f t="shared" si="1422"/>
        <v>0</v>
      </c>
      <c r="DY472" s="114">
        <f t="shared" si="1422"/>
        <v>0</v>
      </c>
      <c r="DZ472" s="114">
        <f>DZ478+DZ481+DZ487</f>
        <v>0</v>
      </c>
      <c r="EA472" s="114">
        <f t="shared" si="1422"/>
        <v>0</v>
      </c>
      <c r="EB472" s="114">
        <f t="shared" si="1422"/>
        <v>0</v>
      </c>
      <c r="EC472" s="114">
        <f t="shared" si="1395"/>
        <v>0</v>
      </c>
      <c r="ED472" s="114">
        <f>(EE472-EA472)</f>
        <v>0</v>
      </c>
      <c r="EE472" s="114">
        <f>EE478+EE481+EE487</f>
        <v>0</v>
      </c>
      <c r="EF472" s="114">
        <f>EF478+EF481+EF487</f>
        <v>0</v>
      </c>
      <c r="EG472" s="114">
        <f t="shared" si="1396"/>
        <v>0</v>
      </c>
      <c r="EH472" s="114" t="e">
        <f>(#REF!-EE472)</f>
        <v>#REF!</v>
      </c>
      <c r="EI472" s="114">
        <f>IFERROR(#REF!/DZ472*100,)</f>
        <v>0</v>
      </c>
      <c r="EJ472" s="114">
        <f>IFERROR(#REF!/#REF!*100,)</f>
        <v>0</v>
      </c>
      <c r="EK472" s="114">
        <f t="shared" ref="EK472:EM472" si="1423">EK478+EK481+EK487</f>
        <v>0</v>
      </c>
      <c r="EL472" s="114">
        <f t="shared" si="1423"/>
        <v>0</v>
      </c>
      <c r="EM472" s="114">
        <f t="shared" si="1423"/>
        <v>0</v>
      </c>
      <c r="EN472" s="123"/>
      <c r="EO472" s="123"/>
      <c r="EP472" s="123"/>
      <c r="EQ472" s="123"/>
      <c r="ER472" s="123"/>
      <c r="ES472" s="123"/>
      <c r="EX472" s="739">
        <f t="shared" si="1397"/>
        <v>0</v>
      </c>
      <c r="EY472" s="739">
        <f t="shared" si="1397"/>
        <v>0</v>
      </c>
      <c r="EZ472" s="739">
        <f t="shared" si="1397"/>
        <v>0</v>
      </c>
      <c r="FA472" s="739">
        <f t="shared" si="1397"/>
        <v>0</v>
      </c>
      <c r="FB472" s="739">
        <f t="shared" si="1397"/>
        <v>0</v>
      </c>
      <c r="FC472" s="739">
        <f t="shared" si="1397"/>
        <v>0</v>
      </c>
      <c r="FD472" s="739">
        <f t="shared" si="1397"/>
        <v>0</v>
      </c>
      <c r="FE472" s="739">
        <f t="shared" si="1397"/>
        <v>0</v>
      </c>
      <c r="FF472" s="739">
        <f t="shared" si="1397"/>
        <v>0</v>
      </c>
      <c r="FG472" s="739">
        <f t="shared" si="1397"/>
        <v>0</v>
      </c>
      <c r="FH472" s="739">
        <f t="shared" si="1398"/>
        <v>0</v>
      </c>
      <c r="FI472" s="739">
        <f t="shared" si="1398"/>
        <v>0</v>
      </c>
      <c r="FJ472" s="739">
        <f t="shared" si="1398"/>
        <v>0</v>
      </c>
      <c r="FK472" s="739">
        <f t="shared" si="1398"/>
        <v>0</v>
      </c>
      <c r="FL472" s="739">
        <f t="shared" si="1398"/>
        <v>0</v>
      </c>
      <c r="FM472" s="739">
        <f t="shared" si="1398"/>
        <v>0</v>
      </c>
      <c r="FN472" s="739">
        <f t="shared" si="1398"/>
        <v>0</v>
      </c>
      <c r="FO472" s="739">
        <f t="shared" si="1399"/>
        <v>0</v>
      </c>
      <c r="FP472" s="739">
        <f t="shared" si="1399"/>
        <v>0</v>
      </c>
      <c r="FQ472" s="739">
        <f t="shared" si="1399"/>
        <v>0</v>
      </c>
      <c r="FU472" s="739">
        <f t="shared" si="1400"/>
        <v>0</v>
      </c>
      <c r="FV472" s="739">
        <f t="shared" si="1400"/>
        <v>0</v>
      </c>
      <c r="FW472" s="739">
        <f t="shared" si="1400"/>
        <v>0</v>
      </c>
      <c r="FX472" s="739">
        <f t="shared" si="1400"/>
        <v>0</v>
      </c>
      <c r="FY472" s="739">
        <f t="shared" si="1400"/>
        <v>0</v>
      </c>
      <c r="FZ472" s="739">
        <f t="shared" si="1400"/>
        <v>0</v>
      </c>
      <c r="GA472" s="739">
        <f t="shared" si="1400"/>
        <v>0</v>
      </c>
      <c r="GB472" s="739">
        <f t="shared" si="1400"/>
        <v>0</v>
      </c>
      <c r="GC472" s="739">
        <f t="shared" si="1400"/>
        <v>0</v>
      </c>
      <c r="GD472" s="739">
        <f t="shared" si="1400"/>
        <v>0</v>
      </c>
      <c r="GE472" s="739">
        <f t="shared" si="1401"/>
        <v>0</v>
      </c>
      <c r="GF472" s="739">
        <f t="shared" si="1401"/>
        <v>0</v>
      </c>
      <c r="GG472" s="739">
        <f t="shared" si="1401"/>
        <v>0</v>
      </c>
      <c r="GH472" s="739">
        <f t="shared" si="1401"/>
        <v>0</v>
      </c>
      <c r="GI472" s="739">
        <f t="shared" si="1401"/>
        <v>0</v>
      </c>
      <c r="GJ472" s="739">
        <f t="shared" si="1401"/>
        <v>0</v>
      </c>
      <c r="GK472" s="739">
        <f t="shared" si="1401"/>
        <v>0</v>
      </c>
      <c r="GL472" s="739">
        <f t="shared" si="1402"/>
        <v>0</v>
      </c>
      <c r="GM472" s="739">
        <f t="shared" si="1402"/>
        <v>0</v>
      </c>
      <c r="GN472" s="739">
        <f t="shared" si="1402"/>
        <v>0</v>
      </c>
      <c r="GQ472" s="1098">
        <f>IF(GQ$9=$N472,#REF!,0)</f>
        <v>0</v>
      </c>
      <c r="GR472" s="1098">
        <f>IF(GR$9=$N472,#REF!,0)</f>
        <v>0</v>
      </c>
      <c r="GS472" s="1098">
        <f>IF(GS$9=$N472,#REF!,0)</f>
        <v>0</v>
      </c>
      <c r="GT472" s="1098">
        <f>IF(GT$9=$N472,#REF!,0)</f>
        <v>0</v>
      </c>
      <c r="GU472" s="1098">
        <f>IF(GU$9=$N472,#REF!,0)</f>
        <v>0</v>
      </c>
      <c r="GV472" s="1098">
        <f>IF(GV$9=$N472,#REF!,0)</f>
        <v>0</v>
      </c>
      <c r="GW472" s="1098">
        <f>IF(GW$9=$N472,#REF!,0)</f>
        <v>0</v>
      </c>
      <c r="GX472" s="1098">
        <f>IF(GX$9=$N472,#REF!,0)</f>
        <v>0</v>
      </c>
      <c r="GY472" s="1098">
        <f>IF(GY$9=$N472,#REF!,0)</f>
        <v>0</v>
      </c>
      <c r="GZ472" s="1098">
        <f>IF(GZ$9=$N472,#REF!,0)</f>
        <v>0</v>
      </c>
      <c r="HA472" s="1098">
        <f>IF(HA$9=$N472,#REF!,0)</f>
        <v>0</v>
      </c>
      <c r="HB472" s="1098">
        <f>IF(HB$9=$N472,#REF!,0)</f>
        <v>0</v>
      </c>
      <c r="HC472" s="1098">
        <f>IF(HC$9=$N472,#REF!,0)</f>
        <v>0</v>
      </c>
      <c r="HD472" s="1098">
        <f>IF(HD$9=$N472,#REF!,0)</f>
        <v>0</v>
      </c>
      <c r="HE472" s="1098">
        <f>IF(HE$9=$N472,#REF!,0)</f>
        <v>0</v>
      </c>
      <c r="HF472" s="1098">
        <f>IF(HF$9=$N472,#REF!,0)</f>
        <v>0</v>
      </c>
      <c r="HG472" s="1098">
        <f>IF(HG$9=$N472,#REF!,0)</f>
        <v>0</v>
      </c>
      <c r="HH472" s="1098">
        <f>IF(HH$9=$N472,#REF!,0)</f>
        <v>0</v>
      </c>
      <c r="HI472" s="1098">
        <f>IF(HI$9=$N472,#REF!,0)</f>
        <v>0</v>
      </c>
      <c r="HJ472" s="1098">
        <f>IF(HJ$9=$N472,#REF!,0)</f>
        <v>0</v>
      </c>
      <c r="HK472" s="1098">
        <f>IF(HK$9=$N472,#REF!,0)</f>
        <v>0</v>
      </c>
      <c r="HL472" s="1098">
        <f>IF(HL$9=$N472,#REF!,0)</f>
        <v>0</v>
      </c>
      <c r="HM472" s="1098">
        <f>IF(HM$9=$N472,#REF!,0)</f>
        <v>0</v>
      </c>
      <c r="HN472" s="1098">
        <f>IF(HN$9=$N472,#REF!,0)</f>
        <v>0</v>
      </c>
      <c r="HO472" s="1098">
        <f>IF(HO$9=$N472,#REF!,0)</f>
        <v>0</v>
      </c>
      <c r="HP472" s="1098">
        <f>IF(HP$9=$N472,#REF!,0)</f>
        <v>0</v>
      </c>
      <c r="HQ472" s="1098">
        <f>IF(HQ$9=$N472,#REF!,0)</f>
        <v>0</v>
      </c>
      <c r="HR472" s="1098">
        <f>IF(HR$9=$N472,#REF!,0)</f>
        <v>0</v>
      </c>
      <c r="HS472" s="1098">
        <f>IF(HS$9=$N472,#REF!,0)</f>
        <v>0</v>
      </c>
      <c r="HT472" s="1098">
        <f>IF(HT$9=$N472,#REF!,0)</f>
        <v>0</v>
      </c>
      <c r="HU472" s="1098">
        <f>IF(HU$9=$N472,#REF!,0)</f>
        <v>0</v>
      </c>
      <c r="HV472" s="1098">
        <f>IF(HV$9=$N472,#REF!,0)</f>
        <v>0</v>
      </c>
      <c r="HW472" s="1098">
        <f>IF(HW$9=$N472,#REF!,0)</f>
        <v>0</v>
      </c>
      <c r="HX472" s="1098">
        <f>IF(HX$9=$N472,#REF!,0)</f>
        <v>0</v>
      </c>
      <c r="HY472" s="1098">
        <f>IF(HY$9=$N472,#REF!,0)</f>
        <v>0</v>
      </c>
      <c r="HZ472" s="1098">
        <f>IF(HZ$9=$N472,#REF!,0)</f>
        <v>0</v>
      </c>
      <c r="IA472" s="1098">
        <f>IF(IA$9=$N472,#REF!,0)</f>
        <v>0</v>
      </c>
      <c r="IB472" s="1098">
        <f>IF(IB$9=$N472,#REF!,0)</f>
        <v>0</v>
      </c>
      <c r="IC472" s="1098">
        <f>IF(IC$9=$N472,#REF!,0)</f>
        <v>0</v>
      </c>
      <c r="ID472" s="1098">
        <f>IF(ID$9=$N472,#REF!,0)</f>
        <v>0</v>
      </c>
      <c r="IE472" s="1098">
        <f>IF(IE$9=$N472,#REF!,0)</f>
        <v>0</v>
      </c>
      <c r="IF472" s="1098">
        <f>IF(IF$9=$N472,#REF!,0)</f>
        <v>0</v>
      </c>
      <c r="IG472" s="1098">
        <f>IF(IG$9=$N472,#REF!,0)</f>
        <v>0</v>
      </c>
      <c r="IH472" s="1098">
        <f>IF(IH$9=$N472,#REF!,0)</f>
        <v>0</v>
      </c>
      <c r="II472" s="1098">
        <f>IF(II$9=$N472,#REF!,0)</f>
        <v>0</v>
      </c>
      <c r="IJ472" s="1098">
        <f>IF(IJ$9=$N472,#REF!,0)</f>
        <v>0</v>
      </c>
      <c r="IK472" s="1098">
        <f>IF(IK$9=$N472,#REF!,0)</f>
        <v>0</v>
      </c>
      <c r="IL472" s="1098">
        <f>IF(IL$9=$N472,#REF!,0)</f>
        <v>0</v>
      </c>
      <c r="IM472" s="1098">
        <f>IF(IM$9=$N472,#REF!,0)</f>
        <v>0</v>
      </c>
      <c r="IN472" s="1098">
        <f>IF(IN$9=$N472,#REF!,0)</f>
        <v>0</v>
      </c>
      <c r="IO472" s="1098">
        <f>IF(IO$9=$N472,#REF!,0)</f>
        <v>0</v>
      </c>
      <c r="IP472" s="1098">
        <f>IF(IP$9=$N472,#REF!,0)</f>
        <v>0</v>
      </c>
      <c r="IQ472" s="1098">
        <f>IF(IQ$9=$N472,#REF!,0)</f>
        <v>0</v>
      </c>
      <c r="IR472" s="1098">
        <f>IF(IR$9=$N472,#REF!,0)</f>
        <v>0</v>
      </c>
      <c r="IS472" s="1098">
        <f>IF(IS$9=$N472,#REF!,0)</f>
        <v>0</v>
      </c>
      <c r="IT472" s="1098">
        <f>IF(IT$9=$N472,#REF!,0)</f>
        <v>0</v>
      </c>
      <c r="IU472" s="1098">
        <f>IF(IU$9=$N472,#REF!,0)</f>
        <v>0</v>
      </c>
      <c r="IV472" s="1098">
        <f>IF(IV$9=$N472,#REF!,0)</f>
        <v>0</v>
      </c>
      <c r="IW472" s="1098">
        <f>IF(IW$9=$N472,#REF!,0)</f>
        <v>0</v>
      </c>
      <c r="IX472" s="1098">
        <f>IF(IX$9=$N472,#REF!,0)</f>
        <v>0</v>
      </c>
      <c r="IY472" s="1098">
        <f>IF(IY$9=$N472,#REF!,0)</f>
        <v>0</v>
      </c>
      <c r="IZ472" s="1098">
        <f>IF(IZ$9=$N472,#REF!,0)</f>
        <v>0</v>
      </c>
      <c r="JA472" s="1098">
        <f>IF(JA$9=$N472,#REF!,0)</f>
        <v>0</v>
      </c>
      <c r="JB472" s="1098">
        <f>IF(JB$9=$N472,#REF!,0)</f>
        <v>0</v>
      </c>
      <c r="JC472" s="1098">
        <f>IF(JC$9=$N472,#REF!,0)</f>
        <v>0</v>
      </c>
      <c r="JD472" s="1098">
        <f>IF(JD$9=$N472,#REF!,0)</f>
        <v>0</v>
      </c>
      <c r="JE472" s="1098">
        <f>IF(JE$9=$N472,#REF!,0)</f>
        <v>0</v>
      </c>
      <c r="JF472" s="1098">
        <f>IF(JF$9=$N472,#REF!,0)</f>
        <v>0</v>
      </c>
      <c r="JG472" s="1098">
        <f>IF(JG$9=$N472,#REF!,0)</f>
        <v>0</v>
      </c>
      <c r="JH472" s="1098">
        <f>IF(JH$9=$N472,#REF!,0)</f>
        <v>0</v>
      </c>
      <c r="JI472" s="1098">
        <f>IF(JI$9=$N472,#REF!,0)</f>
        <v>0</v>
      </c>
      <c r="JJ472" s="1098">
        <f>IF(JJ$9=$N472,#REF!,0)</f>
        <v>0</v>
      </c>
      <c r="JK472" s="1098">
        <f>IF(JK$9=$N472,#REF!,0)</f>
        <v>0</v>
      </c>
      <c r="JL472" s="1098">
        <f>IF(JL$9=$N472,#REF!,0)</f>
        <v>0</v>
      </c>
      <c r="JM472" s="1098">
        <f>IF(JM$9=$N472,#REF!,0)</f>
        <v>0</v>
      </c>
      <c r="JN472" s="1098">
        <f>IF(JN$9=$N472,#REF!,0)</f>
        <v>0</v>
      </c>
      <c r="JO472" s="1098">
        <f>IF(JO$9=$N472,#REF!,0)</f>
        <v>0</v>
      </c>
      <c r="JP472" s="1098">
        <f>IF(JP$9=$N472,#REF!,0)</f>
        <v>0</v>
      </c>
      <c r="JQ472" s="1098">
        <f>IF(JQ$9=$N472,#REF!,0)</f>
        <v>0</v>
      </c>
      <c r="JR472" s="1098">
        <f>IF(JR$9=$N472,#REF!,0)</f>
        <v>0</v>
      </c>
      <c r="JS472" s="1098">
        <f>IF(JS$9=$N472,#REF!,0)</f>
        <v>0</v>
      </c>
      <c r="JT472" s="1098">
        <f>IF(JT$9=$N472,#REF!,0)</f>
        <v>0</v>
      </c>
      <c r="JU472" s="1098">
        <f>IF(JU$9=$N472,#REF!,0)</f>
        <v>0</v>
      </c>
      <c r="JV472" s="1098">
        <f>IF(JV$9=$N472,#REF!,0)</f>
        <v>0</v>
      </c>
      <c r="JW472" s="1098">
        <f>IF(JW$9=$N472,#REF!,0)</f>
        <v>0</v>
      </c>
      <c r="JX472" s="681"/>
      <c r="JZ472" s="681">
        <f t="shared" si="1419"/>
        <v>0</v>
      </c>
      <c r="KA472" s="681">
        <f t="shared" si="1419"/>
        <v>0</v>
      </c>
      <c r="KB472" s="681">
        <f t="shared" si="1419"/>
        <v>0</v>
      </c>
      <c r="KC472" s="681">
        <f t="shared" si="1419"/>
        <v>0</v>
      </c>
      <c r="KD472" s="681">
        <f t="shared" si="1419"/>
        <v>0</v>
      </c>
      <c r="KE472" s="681">
        <f t="shared" si="1419"/>
        <v>0</v>
      </c>
      <c r="KF472" s="681">
        <f t="shared" si="1419"/>
        <v>0</v>
      </c>
      <c r="KG472" s="681">
        <f t="shared" si="1419"/>
        <v>0</v>
      </c>
      <c r="KH472" s="681">
        <f t="shared" si="1419"/>
        <v>0</v>
      </c>
      <c r="KI472" s="681">
        <f t="shared" si="1419"/>
        <v>0</v>
      </c>
      <c r="KJ472" s="681">
        <f t="shared" si="1419"/>
        <v>0</v>
      </c>
      <c r="KN472" s="1098">
        <f t="shared" si="1408"/>
        <v>0</v>
      </c>
      <c r="KO472" s="1098">
        <f t="shared" si="1408"/>
        <v>0</v>
      </c>
      <c r="KP472" s="1098">
        <f t="shared" si="1408"/>
        <v>0</v>
      </c>
      <c r="KQ472" s="1098">
        <f t="shared" si="1408"/>
        <v>0</v>
      </c>
      <c r="KR472" s="1098">
        <f t="shared" si="1408"/>
        <v>0</v>
      </c>
      <c r="KS472" s="1098">
        <f t="shared" si="1408"/>
        <v>0</v>
      </c>
      <c r="KT472" s="1098">
        <f t="shared" si="1408"/>
        <v>0</v>
      </c>
      <c r="KU472" s="1098">
        <f t="shared" si="1408"/>
        <v>0</v>
      </c>
      <c r="KV472" s="1098">
        <f t="shared" si="1408"/>
        <v>0</v>
      </c>
      <c r="KW472" s="1098">
        <f t="shared" si="1408"/>
        <v>0</v>
      </c>
      <c r="KX472" s="1098">
        <f t="shared" si="1408"/>
        <v>0</v>
      </c>
      <c r="KY472" s="1098">
        <f t="shared" si="1408"/>
        <v>0</v>
      </c>
      <c r="KZ472" s="1098">
        <f t="shared" si="1408"/>
        <v>0</v>
      </c>
      <c r="LA472" s="1098">
        <f t="shared" si="1408"/>
        <v>0</v>
      </c>
      <c r="LB472" s="1098">
        <f t="shared" si="1408"/>
        <v>0</v>
      </c>
      <c r="LC472" s="1098">
        <f t="shared" si="1407"/>
        <v>0</v>
      </c>
      <c r="LD472" s="1098">
        <f t="shared" si="1407"/>
        <v>0</v>
      </c>
      <c r="LE472" s="1098">
        <f t="shared" si="1407"/>
        <v>0</v>
      </c>
      <c r="LF472" s="1098">
        <f t="shared" si="1407"/>
        <v>0</v>
      </c>
      <c r="LG472" s="1098">
        <f t="shared" si="1407"/>
        <v>0</v>
      </c>
      <c r="LH472" s="1098">
        <f t="shared" si="1407"/>
        <v>0</v>
      </c>
      <c r="LI472" s="1098">
        <f t="shared" si="1407"/>
        <v>0</v>
      </c>
      <c r="LJ472" s="1098">
        <f t="shared" si="1407"/>
        <v>0</v>
      </c>
      <c r="LK472" s="1098">
        <f t="shared" si="1407"/>
        <v>0</v>
      </c>
      <c r="LL472" s="1098">
        <f t="shared" si="1407"/>
        <v>0</v>
      </c>
      <c r="LM472" s="1098">
        <f t="shared" si="1407"/>
        <v>0</v>
      </c>
      <c r="LN472" s="1098">
        <f t="shared" si="1407"/>
        <v>0</v>
      </c>
      <c r="LO472" s="1098">
        <f t="shared" si="1407"/>
        <v>0</v>
      </c>
      <c r="LP472" s="1098">
        <f t="shared" si="1407"/>
        <v>0</v>
      </c>
      <c r="LQ472" s="1098">
        <f t="shared" si="1407"/>
        <v>0</v>
      </c>
      <c r="LR472" s="1098">
        <f t="shared" si="1407"/>
        <v>0</v>
      </c>
      <c r="LS472" s="1098">
        <f t="shared" si="1406"/>
        <v>0</v>
      </c>
    </row>
    <row r="473" spans="1:331" ht="20.100000000000001" hidden="1" customHeight="1" x14ac:dyDescent="0.35">
      <c r="A473" s="668"/>
      <c r="B473" s="871"/>
      <c r="C473" s="1240"/>
      <c r="D473" s="1241"/>
      <c r="E473" s="1241"/>
      <c r="F473" s="1241"/>
      <c r="G473" s="1241" t="s">
        <v>9</v>
      </c>
      <c r="H473" s="1241"/>
      <c r="I473" s="1241"/>
      <c r="J473" s="1241" t="s">
        <v>194</v>
      </c>
      <c r="K473" s="1302">
        <v>3</v>
      </c>
      <c r="L473" s="1302" t="s">
        <v>505</v>
      </c>
      <c r="M473" s="1302"/>
      <c r="N473" s="1302"/>
      <c r="O473" s="1303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635"/>
      <c r="AJ473" s="31"/>
      <c r="AK473" s="31"/>
      <c r="AL473" s="31"/>
      <c r="AM473" s="31"/>
      <c r="AN473" s="111">
        <f>SUM(AN474+AN486)</f>
        <v>14450548.199999999</v>
      </c>
      <c r="AO473" s="111">
        <f>SUM(AO474+AO486)</f>
        <v>14250566</v>
      </c>
      <c r="AP473" s="111">
        <f>SUM(AP474+AP486)</f>
        <v>14241922</v>
      </c>
      <c r="AQ473" s="111">
        <f>SUM(AQ474+AQ486)</f>
        <v>14241922</v>
      </c>
      <c r="AR473" s="34">
        <f>SUM(AR474+AR486)</f>
        <v>14241895.490000002</v>
      </c>
      <c r="AS473" s="34"/>
      <c r="AT473" s="34"/>
      <c r="AU473" s="34"/>
      <c r="AV473" s="34">
        <f>SUM(AV474+AV486)</f>
        <v>0</v>
      </c>
      <c r="AW473" s="34">
        <v>0</v>
      </c>
      <c r="AX473" s="34">
        <v>0</v>
      </c>
      <c r="AY473" s="34">
        <f>SUM(AY474+AY486)</f>
        <v>0</v>
      </c>
      <c r="AZ473" s="34"/>
      <c r="BA473" s="34"/>
      <c r="BB473" s="34">
        <f t="shared" ref="BB473:BK473" si="1424">SUM(BB474+BB486)</f>
        <v>0</v>
      </c>
      <c r="BC473" s="34">
        <f t="shared" si="1424"/>
        <v>0</v>
      </c>
      <c r="BD473" s="34">
        <f t="shared" si="1424"/>
        <v>0</v>
      </c>
      <c r="BE473" s="34">
        <f t="shared" si="1424"/>
        <v>0</v>
      </c>
      <c r="BF473" s="34">
        <f t="shared" si="1424"/>
        <v>0</v>
      </c>
      <c r="BG473" s="34">
        <f t="shared" si="1424"/>
        <v>0</v>
      </c>
      <c r="BH473" s="34">
        <f t="shared" si="1424"/>
        <v>0</v>
      </c>
      <c r="BI473" s="34">
        <f>SUM(BI474+BI486)</f>
        <v>0</v>
      </c>
      <c r="BJ473" s="34">
        <f>SUM(BJ474+BJ486)</f>
        <v>0</v>
      </c>
      <c r="BK473" s="34">
        <f t="shared" si="1424"/>
        <v>0</v>
      </c>
      <c r="BL473" s="34">
        <f t="shared" si="1381"/>
        <v>0</v>
      </c>
      <c r="BM473" s="34"/>
      <c r="BN473" s="34"/>
      <c r="BO473" s="34">
        <f>SUM(BO474+BO486)</f>
        <v>0</v>
      </c>
      <c r="BP473" s="34"/>
      <c r="BQ473" s="34"/>
      <c r="BR473" s="34">
        <f t="shared" ref="BR473:BY473" si="1425">SUM(BR474+BR486)</f>
        <v>0</v>
      </c>
      <c r="BS473" s="34">
        <f t="shared" si="1425"/>
        <v>0</v>
      </c>
      <c r="BT473" s="34">
        <f>SUM(BT474+BT486)</f>
        <v>0</v>
      </c>
      <c r="BU473" s="34">
        <f t="shared" si="1425"/>
        <v>0</v>
      </c>
      <c r="BV473" s="34">
        <f t="shared" si="1425"/>
        <v>0</v>
      </c>
      <c r="BW473" s="34"/>
      <c r="BX473" s="34"/>
      <c r="BY473" s="34">
        <f t="shared" si="1425"/>
        <v>0</v>
      </c>
      <c r="BZ473" s="34">
        <f>SUM(BZ474+BZ486)</f>
        <v>0</v>
      </c>
      <c r="CA473" s="34">
        <f t="shared" si="1382"/>
        <v>0</v>
      </c>
      <c r="CB473" s="34">
        <f t="shared" si="1383"/>
        <v>0</v>
      </c>
      <c r="CC473" s="34">
        <f>SUM(CC474+CC486)</f>
        <v>0</v>
      </c>
      <c r="CD473" s="34">
        <f>SUM(CD474+CD486)</f>
        <v>0</v>
      </c>
      <c r="CE473" s="34">
        <f>SUM(CE474+CE486)</f>
        <v>0</v>
      </c>
      <c r="CF473" s="34">
        <f>SUM(CF474+CF486)</f>
        <v>0</v>
      </c>
      <c r="CG473" s="34">
        <f t="shared" si="1384"/>
        <v>0</v>
      </c>
      <c r="CH473" s="34">
        <f>SUM(CH474+CH486)</f>
        <v>0</v>
      </c>
      <c r="CI473" s="34">
        <f>SUM(CI474+CI486)</f>
        <v>0</v>
      </c>
      <c r="CJ473" s="34"/>
      <c r="CK473" s="34">
        <f t="shared" si="1385"/>
        <v>0</v>
      </c>
      <c r="CL473" s="34">
        <f>SUM(CL474+CL486)</f>
        <v>0</v>
      </c>
      <c r="CM473" s="34">
        <f>SUM(CM474+CM486)</f>
        <v>0</v>
      </c>
      <c r="CN473" s="34"/>
      <c r="CO473" s="34">
        <f t="shared" si="1386"/>
        <v>0</v>
      </c>
      <c r="CP473" s="34">
        <f>SUM(CP474+CP486)</f>
        <v>0</v>
      </c>
      <c r="CQ473" s="34">
        <f>SUM(CQ474+CQ486)</f>
        <v>0</v>
      </c>
      <c r="CR473" s="34">
        <f>SUM(CR474+CR486)</f>
        <v>0</v>
      </c>
      <c r="CS473" s="34">
        <f t="shared" si="1387"/>
        <v>0</v>
      </c>
      <c r="CT473" s="34">
        <f>SUM(CT474+CT486)</f>
        <v>0</v>
      </c>
      <c r="CU473" s="34">
        <f>SUM(CU474+CU486)</f>
        <v>0</v>
      </c>
      <c r="CV473" s="34">
        <f>SUM(CV474+CV486)</f>
        <v>0</v>
      </c>
      <c r="CW473" s="34">
        <f t="shared" si="1388"/>
        <v>0</v>
      </c>
      <c r="CX473" s="34">
        <f t="shared" ref="CX473:DH473" si="1426">SUM(CX474+CX486)</f>
        <v>0</v>
      </c>
      <c r="CY473" s="34">
        <f t="shared" si="1426"/>
        <v>0</v>
      </c>
      <c r="CZ473" s="34">
        <f t="shared" si="1426"/>
        <v>0</v>
      </c>
      <c r="DA473" s="34">
        <f t="shared" si="1426"/>
        <v>0</v>
      </c>
      <c r="DB473" s="34">
        <f>SUM(DB474+DB486)</f>
        <v>0</v>
      </c>
      <c r="DC473" s="34">
        <f>SUM(DC474+DC486)</f>
        <v>0</v>
      </c>
      <c r="DD473" s="34">
        <f t="shared" si="1389"/>
        <v>0</v>
      </c>
      <c r="DE473" s="34">
        <f t="shared" si="1390"/>
        <v>0</v>
      </c>
      <c r="DF473" s="34">
        <f>SUM(DF474+DF486)</f>
        <v>0</v>
      </c>
      <c r="DG473" s="34">
        <f t="shared" si="1426"/>
        <v>0</v>
      </c>
      <c r="DH473" s="34">
        <f t="shared" si="1426"/>
        <v>0</v>
      </c>
      <c r="DI473" s="34">
        <f t="shared" si="1391"/>
        <v>0</v>
      </c>
      <c r="DJ473" s="34">
        <f>SUM(DJ474+DJ486)</f>
        <v>0</v>
      </c>
      <c r="DK473" s="34">
        <f>SUM(DK474+DK486)</f>
        <v>0</v>
      </c>
      <c r="DL473" s="34">
        <f t="shared" si="1392"/>
        <v>0</v>
      </c>
      <c r="DM473" s="34">
        <f>SUM(DM474+DM486)</f>
        <v>0</v>
      </c>
      <c r="DN473" s="34">
        <f>SUM(DN474+DN486)</f>
        <v>0</v>
      </c>
      <c r="DO473" s="34">
        <f>SUM(DO474+DO486)</f>
        <v>0</v>
      </c>
      <c r="DP473" s="34">
        <f t="shared" si="1393"/>
        <v>0</v>
      </c>
      <c r="DQ473" s="34">
        <f>SUM(DQ474+DQ486)</f>
        <v>0</v>
      </c>
      <c r="DR473" s="34">
        <f>SUM(DR474+DR486)</f>
        <v>0</v>
      </c>
      <c r="DS473" s="34">
        <f>SUM(DS474+DS486)</f>
        <v>0</v>
      </c>
      <c r="DT473" s="34">
        <f t="shared" si="1394"/>
        <v>0</v>
      </c>
      <c r="DU473" s="34">
        <f t="shared" ref="DU473:EB473" si="1427">SUM(DU474+DU486)</f>
        <v>0</v>
      </c>
      <c r="DV473" s="34">
        <f t="shared" si="1427"/>
        <v>0</v>
      </c>
      <c r="DW473" s="34">
        <f t="shared" si="1427"/>
        <v>0</v>
      </c>
      <c r="DX473" s="34">
        <f t="shared" si="1427"/>
        <v>0</v>
      </c>
      <c r="DY473" s="34">
        <f t="shared" si="1427"/>
        <v>0</v>
      </c>
      <c r="DZ473" s="34">
        <f>SUM(DZ474+DZ486)</f>
        <v>0</v>
      </c>
      <c r="EA473" s="34">
        <f t="shared" si="1427"/>
        <v>0</v>
      </c>
      <c r="EB473" s="34">
        <f t="shared" si="1427"/>
        <v>0</v>
      </c>
      <c r="EC473" s="34">
        <f t="shared" si="1395"/>
        <v>0</v>
      </c>
      <c r="ED473" s="34">
        <f>SUM(ED474+ED486)</f>
        <v>0</v>
      </c>
      <c r="EE473" s="34">
        <f>SUM(EE474+EE486)</f>
        <v>0</v>
      </c>
      <c r="EF473" s="34">
        <f>SUM(EF474+EF486)</f>
        <v>0</v>
      </c>
      <c r="EG473" s="34">
        <f t="shared" si="1396"/>
        <v>0</v>
      </c>
      <c r="EH473" s="34" t="e">
        <f>SUM(EH474+EH486)</f>
        <v>#REF!</v>
      </c>
      <c r="EI473" s="34">
        <f>IFERROR(#REF!/DZ473*100,)</f>
        <v>0</v>
      </c>
      <c r="EJ473" s="34">
        <f>IFERROR(#REF!/#REF!*100,)</f>
        <v>0</v>
      </c>
      <c r="EK473" s="34">
        <f t="shared" ref="EK473:EM473" si="1428">SUM(EK474+EK486)</f>
        <v>0</v>
      </c>
      <c r="EL473" s="34">
        <f t="shared" si="1428"/>
        <v>0</v>
      </c>
      <c r="EM473" s="34">
        <f t="shared" si="1428"/>
        <v>0</v>
      </c>
      <c r="EN473" s="30"/>
      <c r="EO473" s="30"/>
      <c r="EP473" s="30"/>
      <c r="EQ473" s="30"/>
      <c r="ER473" s="30"/>
      <c r="ES473" s="30"/>
      <c r="EX473" s="739">
        <f t="shared" si="1397"/>
        <v>0</v>
      </c>
      <c r="EY473" s="739">
        <f t="shared" si="1397"/>
        <v>0</v>
      </c>
      <c r="EZ473" s="739">
        <f t="shared" si="1397"/>
        <v>0</v>
      </c>
      <c r="FA473" s="739">
        <f t="shared" si="1397"/>
        <v>0</v>
      </c>
      <c r="FB473" s="739">
        <f t="shared" si="1397"/>
        <v>0</v>
      </c>
      <c r="FC473" s="739">
        <f t="shared" si="1397"/>
        <v>0</v>
      </c>
      <c r="FD473" s="739">
        <f t="shared" si="1397"/>
        <v>0</v>
      </c>
      <c r="FE473" s="739">
        <f t="shared" si="1397"/>
        <v>0</v>
      </c>
      <c r="FF473" s="739">
        <f t="shared" si="1397"/>
        <v>0</v>
      </c>
      <c r="FG473" s="739">
        <f t="shared" si="1397"/>
        <v>0</v>
      </c>
      <c r="FH473" s="739">
        <f t="shared" si="1398"/>
        <v>0</v>
      </c>
      <c r="FI473" s="739">
        <f t="shared" si="1398"/>
        <v>0</v>
      </c>
      <c r="FJ473" s="739">
        <f t="shared" si="1398"/>
        <v>0</v>
      </c>
      <c r="FK473" s="739">
        <f t="shared" si="1398"/>
        <v>0</v>
      </c>
      <c r="FL473" s="739">
        <f t="shared" si="1398"/>
        <v>0</v>
      </c>
      <c r="FM473" s="739">
        <f t="shared" si="1398"/>
        <v>0</v>
      </c>
      <c r="FN473" s="739">
        <f t="shared" si="1398"/>
        <v>0</v>
      </c>
      <c r="FO473" s="739">
        <f t="shared" ref="FO473:FQ488" si="1429">IF(FO$6=$N473,$DT473,0)</f>
        <v>0</v>
      </c>
      <c r="FP473" s="739">
        <f t="shared" si="1429"/>
        <v>0</v>
      </c>
      <c r="FQ473" s="739">
        <f t="shared" si="1429"/>
        <v>0</v>
      </c>
      <c r="FU473" s="739">
        <f t="shared" si="1400"/>
        <v>0</v>
      </c>
      <c r="FV473" s="739">
        <f t="shared" si="1400"/>
        <v>0</v>
      </c>
      <c r="FW473" s="739">
        <f t="shared" si="1400"/>
        <v>0</v>
      </c>
      <c r="FX473" s="739">
        <f t="shared" si="1400"/>
        <v>0</v>
      </c>
      <c r="FY473" s="739">
        <f t="shared" si="1400"/>
        <v>0</v>
      </c>
      <c r="FZ473" s="739">
        <f t="shared" si="1400"/>
        <v>0</v>
      </c>
      <c r="GA473" s="739">
        <f t="shared" si="1400"/>
        <v>0</v>
      </c>
      <c r="GB473" s="739">
        <f t="shared" si="1400"/>
        <v>0</v>
      </c>
      <c r="GC473" s="739">
        <f t="shared" si="1400"/>
        <v>0</v>
      </c>
      <c r="GD473" s="739">
        <f t="shared" si="1400"/>
        <v>0</v>
      </c>
      <c r="GE473" s="739">
        <f t="shared" si="1401"/>
        <v>0</v>
      </c>
      <c r="GF473" s="739">
        <f t="shared" si="1401"/>
        <v>0</v>
      </c>
      <c r="GG473" s="739">
        <f t="shared" si="1401"/>
        <v>0</v>
      </c>
      <c r="GH473" s="739">
        <f t="shared" si="1401"/>
        <v>0</v>
      </c>
      <c r="GI473" s="739">
        <f t="shared" si="1401"/>
        <v>0</v>
      </c>
      <c r="GJ473" s="739">
        <f t="shared" si="1401"/>
        <v>0</v>
      </c>
      <c r="GK473" s="739">
        <f t="shared" si="1401"/>
        <v>0</v>
      </c>
      <c r="GL473" s="739">
        <f t="shared" si="1402"/>
        <v>0</v>
      </c>
      <c r="GM473" s="739">
        <f t="shared" si="1402"/>
        <v>0</v>
      </c>
      <c r="GN473" s="739">
        <f t="shared" si="1402"/>
        <v>0</v>
      </c>
      <c r="GQ473" s="1098">
        <f>IF(GQ$9=$N473,#REF!,0)</f>
        <v>0</v>
      </c>
      <c r="GR473" s="1098">
        <f>IF(GR$9=$N473,#REF!,0)</f>
        <v>0</v>
      </c>
      <c r="GS473" s="1098">
        <f>IF(GS$9=$N473,#REF!,0)</f>
        <v>0</v>
      </c>
      <c r="GT473" s="1098">
        <f>IF(GT$9=$N473,#REF!,0)</f>
        <v>0</v>
      </c>
      <c r="GU473" s="1098">
        <f>IF(GU$9=$N473,#REF!,0)</f>
        <v>0</v>
      </c>
      <c r="GV473" s="1098">
        <f>IF(GV$9=$N473,#REF!,0)</f>
        <v>0</v>
      </c>
      <c r="GW473" s="1098">
        <f>IF(GW$9=$N473,#REF!,0)</f>
        <v>0</v>
      </c>
      <c r="GX473" s="1098">
        <f>IF(GX$9=$N473,#REF!,0)</f>
        <v>0</v>
      </c>
      <c r="GY473" s="1098">
        <f>IF(GY$9=$N473,#REF!,0)</f>
        <v>0</v>
      </c>
      <c r="GZ473" s="1098">
        <f>IF(GZ$9=$N473,#REF!,0)</f>
        <v>0</v>
      </c>
      <c r="HA473" s="1098">
        <f>IF(HA$9=$N473,#REF!,0)</f>
        <v>0</v>
      </c>
      <c r="HB473" s="1098">
        <f>IF(HB$9=$N473,#REF!,0)</f>
        <v>0</v>
      </c>
      <c r="HC473" s="1098">
        <f>IF(HC$9=$N473,#REF!,0)</f>
        <v>0</v>
      </c>
      <c r="HD473" s="1098">
        <f>IF(HD$9=$N473,#REF!,0)</f>
        <v>0</v>
      </c>
      <c r="HE473" s="1098">
        <f>IF(HE$9=$N473,#REF!,0)</f>
        <v>0</v>
      </c>
      <c r="HF473" s="1098">
        <f>IF(HF$9=$N473,#REF!,0)</f>
        <v>0</v>
      </c>
      <c r="HG473" s="1098">
        <f>IF(HG$9=$N473,#REF!,0)</f>
        <v>0</v>
      </c>
      <c r="HH473" s="1098">
        <f>IF(HH$9=$N473,#REF!,0)</f>
        <v>0</v>
      </c>
      <c r="HI473" s="1098">
        <f>IF(HI$9=$N473,#REF!,0)</f>
        <v>0</v>
      </c>
      <c r="HJ473" s="1098">
        <f>IF(HJ$9=$N473,#REF!,0)</f>
        <v>0</v>
      </c>
      <c r="HK473" s="1098">
        <f>IF(HK$9=$N473,#REF!,0)</f>
        <v>0</v>
      </c>
      <c r="HL473" s="1098">
        <f>IF(HL$9=$N473,#REF!,0)</f>
        <v>0</v>
      </c>
      <c r="HM473" s="1098">
        <f>IF(HM$9=$N473,#REF!,0)</f>
        <v>0</v>
      </c>
      <c r="HN473" s="1098">
        <f>IF(HN$9=$N473,#REF!,0)</f>
        <v>0</v>
      </c>
      <c r="HO473" s="1098">
        <f>IF(HO$9=$N473,#REF!,0)</f>
        <v>0</v>
      </c>
      <c r="HP473" s="1098">
        <f>IF(HP$9=$N473,#REF!,0)</f>
        <v>0</v>
      </c>
      <c r="HQ473" s="1098">
        <f>IF(HQ$9=$N473,#REF!,0)</f>
        <v>0</v>
      </c>
      <c r="HR473" s="1098">
        <f>IF(HR$9=$N473,#REF!,0)</f>
        <v>0</v>
      </c>
      <c r="HS473" s="1098">
        <f>IF(HS$9=$N473,#REF!,0)</f>
        <v>0</v>
      </c>
      <c r="HT473" s="1098">
        <f>IF(HT$9=$N473,#REF!,0)</f>
        <v>0</v>
      </c>
      <c r="HU473" s="1098">
        <f>IF(HU$9=$N473,#REF!,0)</f>
        <v>0</v>
      </c>
      <c r="HV473" s="1098">
        <f>IF(HV$9=$N473,#REF!,0)</f>
        <v>0</v>
      </c>
      <c r="HW473" s="1098">
        <f>IF(HW$9=$N473,#REF!,0)</f>
        <v>0</v>
      </c>
      <c r="HX473" s="1098">
        <f>IF(HX$9=$N473,#REF!,0)</f>
        <v>0</v>
      </c>
      <c r="HY473" s="1098">
        <f>IF(HY$9=$N473,#REF!,0)</f>
        <v>0</v>
      </c>
      <c r="HZ473" s="1098">
        <f>IF(HZ$9=$N473,#REF!,0)</f>
        <v>0</v>
      </c>
      <c r="IA473" s="1098">
        <f>IF(IA$9=$N473,#REF!,0)</f>
        <v>0</v>
      </c>
      <c r="IB473" s="1098">
        <f>IF(IB$9=$N473,#REF!,0)</f>
        <v>0</v>
      </c>
      <c r="IC473" s="1098">
        <f>IF(IC$9=$N473,#REF!,0)</f>
        <v>0</v>
      </c>
      <c r="ID473" s="1098">
        <f>IF(ID$9=$N473,#REF!,0)</f>
        <v>0</v>
      </c>
      <c r="IE473" s="1098">
        <f>IF(IE$9=$N473,#REF!,0)</f>
        <v>0</v>
      </c>
      <c r="IF473" s="1098">
        <f>IF(IF$9=$N473,#REF!,0)</f>
        <v>0</v>
      </c>
      <c r="IG473" s="1098">
        <f>IF(IG$9=$N473,#REF!,0)</f>
        <v>0</v>
      </c>
      <c r="IH473" s="1098">
        <f>IF(IH$9=$N473,#REF!,0)</f>
        <v>0</v>
      </c>
      <c r="II473" s="1098">
        <f>IF(II$9=$N473,#REF!,0)</f>
        <v>0</v>
      </c>
      <c r="IJ473" s="1098">
        <f>IF(IJ$9=$N473,#REF!,0)</f>
        <v>0</v>
      </c>
      <c r="IK473" s="1098">
        <f>IF(IK$9=$N473,#REF!,0)</f>
        <v>0</v>
      </c>
      <c r="IL473" s="1098">
        <f>IF(IL$9=$N473,#REF!,0)</f>
        <v>0</v>
      </c>
      <c r="IM473" s="1098">
        <f>IF(IM$9=$N473,#REF!,0)</f>
        <v>0</v>
      </c>
      <c r="IN473" s="1098">
        <f>IF(IN$9=$N473,#REF!,0)</f>
        <v>0</v>
      </c>
      <c r="IO473" s="1098">
        <f>IF(IO$9=$N473,#REF!,0)</f>
        <v>0</v>
      </c>
      <c r="IP473" s="1098">
        <f>IF(IP$9=$N473,#REF!,0)</f>
        <v>0</v>
      </c>
      <c r="IQ473" s="1098">
        <f>IF(IQ$9=$N473,#REF!,0)</f>
        <v>0</v>
      </c>
      <c r="IR473" s="1098">
        <f>IF(IR$9=$N473,#REF!,0)</f>
        <v>0</v>
      </c>
      <c r="IS473" s="1098">
        <f>IF(IS$9=$N473,#REF!,0)</f>
        <v>0</v>
      </c>
      <c r="IT473" s="1098">
        <f>IF(IT$9=$N473,#REF!,0)</f>
        <v>0</v>
      </c>
      <c r="IU473" s="1098">
        <f>IF(IU$9=$N473,#REF!,0)</f>
        <v>0</v>
      </c>
      <c r="IV473" s="1098">
        <f>IF(IV$9=$N473,#REF!,0)</f>
        <v>0</v>
      </c>
      <c r="IW473" s="1098">
        <f>IF(IW$9=$N473,#REF!,0)</f>
        <v>0</v>
      </c>
      <c r="IX473" s="1098">
        <f>IF(IX$9=$N473,#REF!,0)</f>
        <v>0</v>
      </c>
      <c r="IY473" s="1098">
        <f>IF(IY$9=$N473,#REF!,0)</f>
        <v>0</v>
      </c>
      <c r="IZ473" s="1098">
        <f>IF(IZ$9=$N473,#REF!,0)</f>
        <v>0</v>
      </c>
      <c r="JA473" s="1098">
        <f>IF(JA$9=$N473,#REF!,0)</f>
        <v>0</v>
      </c>
      <c r="JB473" s="1098">
        <f>IF(JB$9=$N473,#REF!,0)</f>
        <v>0</v>
      </c>
      <c r="JC473" s="1098">
        <f>IF(JC$9=$N473,#REF!,0)</f>
        <v>0</v>
      </c>
      <c r="JD473" s="1098">
        <f>IF(JD$9=$N473,#REF!,0)</f>
        <v>0</v>
      </c>
      <c r="JE473" s="1098">
        <f>IF(JE$9=$N473,#REF!,0)</f>
        <v>0</v>
      </c>
      <c r="JF473" s="1098">
        <f>IF(JF$9=$N473,#REF!,0)</f>
        <v>0</v>
      </c>
      <c r="JG473" s="1098">
        <f>IF(JG$9=$N473,#REF!,0)</f>
        <v>0</v>
      </c>
      <c r="JH473" s="1098">
        <f>IF(JH$9=$N473,#REF!,0)</f>
        <v>0</v>
      </c>
      <c r="JI473" s="1098">
        <f>IF(JI$9=$N473,#REF!,0)</f>
        <v>0</v>
      </c>
      <c r="JJ473" s="1098">
        <f>IF(JJ$9=$N473,#REF!,0)</f>
        <v>0</v>
      </c>
      <c r="JK473" s="1098">
        <f>IF(JK$9=$N473,#REF!,0)</f>
        <v>0</v>
      </c>
      <c r="JL473" s="1098">
        <f>IF(JL$9=$N473,#REF!,0)</f>
        <v>0</v>
      </c>
      <c r="JM473" s="1098">
        <f>IF(JM$9=$N473,#REF!,0)</f>
        <v>0</v>
      </c>
      <c r="JN473" s="1098">
        <f>IF(JN$9=$N473,#REF!,0)</f>
        <v>0</v>
      </c>
      <c r="JO473" s="1098">
        <f>IF(JO$9=$N473,#REF!,0)</f>
        <v>0</v>
      </c>
      <c r="JP473" s="1098">
        <f>IF(JP$9=$N473,#REF!,0)</f>
        <v>0</v>
      </c>
      <c r="JQ473" s="1098">
        <f>IF(JQ$9=$N473,#REF!,0)</f>
        <v>0</v>
      </c>
      <c r="JR473" s="1098">
        <f>IF(JR$9=$N473,#REF!,0)</f>
        <v>0</v>
      </c>
      <c r="JS473" s="1098">
        <f>IF(JS$9=$N473,#REF!,0)</f>
        <v>0</v>
      </c>
      <c r="JT473" s="1098">
        <f>IF(JT$9=$N473,#REF!,0)</f>
        <v>0</v>
      </c>
      <c r="JU473" s="1098">
        <f>IF(JU$9=$N473,#REF!,0)</f>
        <v>0</v>
      </c>
      <c r="JV473" s="1098">
        <f>IF(JV$9=$N473,#REF!,0)</f>
        <v>0</v>
      </c>
      <c r="JW473" s="1098">
        <f>IF(JW$9=$N473,#REF!,0)</f>
        <v>0</v>
      </c>
      <c r="JX473" s="681"/>
      <c r="JZ473" s="681">
        <f t="shared" si="1419"/>
        <v>0</v>
      </c>
      <c r="KA473" s="681">
        <f t="shared" si="1419"/>
        <v>0</v>
      </c>
      <c r="KB473" s="681">
        <f t="shared" si="1419"/>
        <v>0</v>
      </c>
      <c r="KC473" s="681">
        <f t="shared" si="1419"/>
        <v>0</v>
      </c>
      <c r="KD473" s="681">
        <f t="shared" si="1419"/>
        <v>0</v>
      </c>
      <c r="KE473" s="681">
        <f t="shared" si="1419"/>
        <v>0</v>
      </c>
      <c r="KF473" s="681">
        <f t="shared" si="1419"/>
        <v>0</v>
      </c>
      <c r="KG473" s="681">
        <f t="shared" si="1419"/>
        <v>0</v>
      </c>
      <c r="KH473" s="681">
        <f t="shared" si="1419"/>
        <v>0</v>
      </c>
      <c r="KI473" s="681">
        <f t="shared" si="1419"/>
        <v>0</v>
      </c>
      <c r="KJ473" s="681">
        <f t="shared" si="1419"/>
        <v>0</v>
      </c>
      <c r="KN473" s="1098">
        <f t="shared" si="1408"/>
        <v>0</v>
      </c>
      <c r="KO473" s="1098">
        <f t="shared" si="1408"/>
        <v>0</v>
      </c>
      <c r="KP473" s="1098">
        <f t="shared" si="1408"/>
        <v>0</v>
      </c>
      <c r="KQ473" s="1098">
        <f t="shared" si="1408"/>
        <v>0</v>
      </c>
      <c r="KR473" s="1098">
        <f t="shared" si="1408"/>
        <v>0</v>
      </c>
      <c r="KS473" s="1098">
        <f t="shared" si="1408"/>
        <v>0</v>
      </c>
      <c r="KT473" s="1098">
        <f t="shared" si="1408"/>
        <v>0</v>
      </c>
      <c r="KU473" s="1098">
        <f t="shared" si="1408"/>
        <v>0</v>
      </c>
      <c r="KV473" s="1098">
        <f t="shared" si="1408"/>
        <v>0</v>
      </c>
      <c r="KW473" s="1098">
        <f t="shared" si="1408"/>
        <v>0</v>
      </c>
      <c r="KX473" s="1098">
        <f t="shared" si="1408"/>
        <v>0</v>
      </c>
      <c r="KY473" s="1098">
        <f t="shared" si="1408"/>
        <v>0</v>
      </c>
      <c r="KZ473" s="1098">
        <f t="shared" si="1408"/>
        <v>0</v>
      </c>
      <c r="LA473" s="1098">
        <f t="shared" si="1408"/>
        <v>0</v>
      </c>
      <c r="LB473" s="1098">
        <f t="shared" si="1408"/>
        <v>0</v>
      </c>
      <c r="LC473" s="1098">
        <f t="shared" si="1407"/>
        <v>0</v>
      </c>
      <c r="LD473" s="1098">
        <f t="shared" si="1407"/>
        <v>0</v>
      </c>
      <c r="LE473" s="1098">
        <f t="shared" si="1407"/>
        <v>0</v>
      </c>
      <c r="LF473" s="1098">
        <f t="shared" si="1407"/>
        <v>0</v>
      </c>
      <c r="LG473" s="1098">
        <f t="shared" si="1407"/>
        <v>0</v>
      </c>
      <c r="LH473" s="1098">
        <f t="shared" si="1407"/>
        <v>0</v>
      </c>
      <c r="LI473" s="1098">
        <f t="shared" si="1407"/>
        <v>0</v>
      </c>
      <c r="LJ473" s="1098">
        <f t="shared" si="1407"/>
        <v>0</v>
      </c>
      <c r="LK473" s="1098">
        <f t="shared" si="1407"/>
        <v>0</v>
      </c>
      <c r="LL473" s="1098">
        <f t="shared" si="1407"/>
        <v>0</v>
      </c>
      <c r="LM473" s="1098">
        <f t="shared" si="1407"/>
        <v>0</v>
      </c>
      <c r="LN473" s="1098">
        <f t="shared" si="1407"/>
        <v>0</v>
      </c>
      <c r="LO473" s="1098">
        <f t="shared" si="1407"/>
        <v>0</v>
      </c>
      <c r="LP473" s="1098">
        <f t="shared" si="1407"/>
        <v>0</v>
      </c>
      <c r="LQ473" s="1098">
        <f t="shared" si="1407"/>
        <v>0</v>
      </c>
      <c r="LR473" s="1098">
        <f t="shared" si="1407"/>
        <v>0</v>
      </c>
      <c r="LS473" s="1098">
        <f t="shared" si="1406"/>
        <v>0</v>
      </c>
    </row>
    <row r="474" spans="1:331" ht="20.100000000000001" hidden="1" customHeight="1" x14ac:dyDescent="0.35">
      <c r="A474" s="668"/>
      <c r="B474" s="871"/>
      <c r="C474" s="1240"/>
      <c r="D474" s="1241"/>
      <c r="E474" s="1241"/>
      <c r="F474" s="1241"/>
      <c r="G474" s="1241" t="s">
        <v>9</v>
      </c>
      <c r="H474" s="1241"/>
      <c r="I474" s="1241"/>
      <c r="J474" s="1241" t="s">
        <v>194</v>
      </c>
      <c r="K474" s="1304"/>
      <c r="L474" s="1302">
        <v>32</v>
      </c>
      <c r="M474" s="1302" t="s">
        <v>160</v>
      </c>
      <c r="N474" s="1302"/>
      <c r="O474" s="1303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635"/>
      <c r="AJ474" s="31"/>
      <c r="AK474" s="31"/>
      <c r="AL474" s="31"/>
      <c r="AM474" s="31"/>
      <c r="AN474" s="627">
        <f>SUM(AN475+AN481+AN478)</f>
        <v>14389738.199999999</v>
      </c>
      <c r="AO474" s="627">
        <f>SUM(AO475+AO481+AO478)</f>
        <v>14178066</v>
      </c>
      <c r="AP474" s="627">
        <f>SUM(AP475+AP481+AP478)</f>
        <v>14169422</v>
      </c>
      <c r="AQ474" s="627">
        <f>SUM(AQ475+AQ481+AQ478)</f>
        <v>14171922</v>
      </c>
      <c r="AR474" s="617">
        <f>SUM(AR475+AR481+AR478)</f>
        <v>14172690.490000002</v>
      </c>
      <c r="AS474" s="617"/>
      <c r="AT474" s="617"/>
      <c r="AU474" s="617"/>
      <c r="AV474" s="617">
        <f>SUM(AV475+AV481+AV478)</f>
        <v>0</v>
      </c>
      <c r="AW474" s="617">
        <v>0</v>
      </c>
      <c r="AX474" s="617">
        <v>0</v>
      </c>
      <c r="AY474" s="617">
        <f>SUM(AY475+AY481+AY478)</f>
        <v>0</v>
      </c>
      <c r="AZ474" s="617"/>
      <c r="BA474" s="617"/>
      <c r="BB474" s="617">
        <f t="shared" ref="BB474:BK474" si="1430">SUM(BB475+BB481+BB478)</f>
        <v>0</v>
      </c>
      <c r="BC474" s="617">
        <f t="shared" si="1430"/>
        <v>0</v>
      </c>
      <c r="BD474" s="617">
        <f t="shared" si="1430"/>
        <v>0</v>
      </c>
      <c r="BE474" s="617">
        <f t="shared" si="1430"/>
        <v>0</v>
      </c>
      <c r="BF474" s="617">
        <f t="shared" si="1430"/>
        <v>0</v>
      </c>
      <c r="BG474" s="617">
        <f t="shared" si="1430"/>
        <v>0</v>
      </c>
      <c r="BH474" s="617">
        <f t="shared" si="1430"/>
        <v>0</v>
      </c>
      <c r="BI474" s="617">
        <f>SUM(BI475+BI481+BI478)</f>
        <v>0</v>
      </c>
      <c r="BJ474" s="617">
        <f>SUM(BJ475+BJ481+BJ478)</f>
        <v>0</v>
      </c>
      <c r="BK474" s="617">
        <f t="shared" si="1430"/>
        <v>0</v>
      </c>
      <c r="BL474" s="617">
        <f t="shared" si="1381"/>
        <v>0</v>
      </c>
      <c r="BM474" s="617"/>
      <c r="BN474" s="617"/>
      <c r="BO474" s="617">
        <f>SUM(BO475+BO481+BO478)</f>
        <v>0</v>
      </c>
      <c r="BP474" s="617"/>
      <c r="BQ474" s="617"/>
      <c r="BR474" s="617">
        <f t="shared" ref="BR474:BY474" si="1431">SUM(BR475+BR481+BR478)</f>
        <v>0</v>
      </c>
      <c r="BS474" s="617">
        <f t="shared" si="1431"/>
        <v>0</v>
      </c>
      <c r="BT474" s="617">
        <f>SUM(BT475+BT481+BT478)</f>
        <v>0</v>
      </c>
      <c r="BU474" s="617">
        <f t="shared" si="1431"/>
        <v>0</v>
      </c>
      <c r="BV474" s="617">
        <f t="shared" si="1431"/>
        <v>0</v>
      </c>
      <c r="BW474" s="617"/>
      <c r="BX474" s="617"/>
      <c r="BY474" s="617">
        <f t="shared" si="1431"/>
        <v>0</v>
      </c>
      <c r="BZ474" s="617">
        <f>SUM(BZ475+BZ481+BZ478)</f>
        <v>0</v>
      </c>
      <c r="CA474" s="617">
        <f t="shared" si="1382"/>
        <v>0</v>
      </c>
      <c r="CB474" s="617">
        <f t="shared" si="1383"/>
        <v>0</v>
      </c>
      <c r="CC474" s="617">
        <f>SUM(CC475+CC481+CC478)</f>
        <v>0</v>
      </c>
      <c r="CD474" s="617">
        <f>SUM(CD475+CD481+CD478)</f>
        <v>0</v>
      </c>
      <c r="CE474" s="617">
        <f>SUM(CE475+CE481+CE478)</f>
        <v>0</v>
      </c>
      <c r="CF474" s="617">
        <f>SUM(CF475+CF481+CF478)</f>
        <v>0</v>
      </c>
      <c r="CG474" s="617">
        <f t="shared" si="1384"/>
        <v>0</v>
      </c>
      <c r="CH474" s="617">
        <f>SUM(CH475+CH481+CH478)</f>
        <v>0</v>
      </c>
      <c r="CI474" s="617">
        <f>SUM(CI475+CI481+CI478)</f>
        <v>0</v>
      </c>
      <c r="CJ474" s="617"/>
      <c r="CK474" s="617">
        <f t="shared" si="1385"/>
        <v>0</v>
      </c>
      <c r="CL474" s="617">
        <f>SUM(CL475+CL481+CL478)</f>
        <v>0</v>
      </c>
      <c r="CM474" s="617">
        <f>SUM(CM475+CM481+CM478)</f>
        <v>0</v>
      </c>
      <c r="CN474" s="617"/>
      <c r="CO474" s="617">
        <f t="shared" si="1386"/>
        <v>0</v>
      </c>
      <c r="CP474" s="617">
        <f>SUM(CP475+CP481+CP478)</f>
        <v>0</v>
      </c>
      <c r="CQ474" s="617">
        <f>SUM(CQ475+CQ481+CQ478)</f>
        <v>0</v>
      </c>
      <c r="CR474" s="617">
        <f>SUM(CR475+CR481+CR478)</f>
        <v>0</v>
      </c>
      <c r="CS474" s="617">
        <f t="shared" si="1387"/>
        <v>0</v>
      </c>
      <c r="CT474" s="617">
        <f>SUM(CT475+CT481+CT478)</f>
        <v>0</v>
      </c>
      <c r="CU474" s="617">
        <f>SUM(CU475+CU481+CU478)</f>
        <v>0</v>
      </c>
      <c r="CV474" s="617">
        <f>SUM(CV475+CV481+CV478)</f>
        <v>0</v>
      </c>
      <c r="CW474" s="617">
        <f t="shared" si="1388"/>
        <v>0</v>
      </c>
      <c r="CX474" s="617">
        <f t="shared" ref="CX474:DH474" si="1432">SUM(CX475+CX481+CX478)</f>
        <v>0</v>
      </c>
      <c r="CY474" s="617">
        <f t="shared" si="1432"/>
        <v>0</v>
      </c>
      <c r="CZ474" s="617">
        <f t="shared" si="1432"/>
        <v>0</v>
      </c>
      <c r="DA474" s="617">
        <f t="shared" si="1432"/>
        <v>0</v>
      </c>
      <c r="DB474" s="617">
        <f>SUM(DB475+DB481+DB478)</f>
        <v>0</v>
      </c>
      <c r="DC474" s="617">
        <f>SUM(DC475+DC481+DC478)</f>
        <v>0</v>
      </c>
      <c r="DD474" s="617">
        <f t="shared" si="1389"/>
        <v>0</v>
      </c>
      <c r="DE474" s="617">
        <f t="shared" si="1390"/>
        <v>0</v>
      </c>
      <c r="DF474" s="617">
        <f>SUM(DF475+DF481+DF478)</f>
        <v>0</v>
      </c>
      <c r="DG474" s="617">
        <f t="shared" si="1432"/>
        <v>0</v>
      </c>
      <c r="DH474" s="617">
        <f t="shared" si="1432"/>
        <v>0</v>
      </c>
      <c r="DI474" s="617">
        <f t="shared" si="1391"/>
        <v>0</v>
      </c>
      <c r="DJ474" s="617">
        <f>SUM(DJ475+DJ481+DJ478)</f>
        <v>0</v>
      </c>
      <c r="DK474" s="617">
        <f>SUM(DK475+DK481+DK478)</f>
        <v>0</v>
      </c>
      <c r="DL474" s="617">
        <f t="shared" si="1392"/>
        <v>0</v>
      </c>
      <c r="DM474" s="617">
        <f>SUM(DM475+DM481+DM478)</f>
        <v>0</v>
      </c>
      <c r="DN474" s="617">
        <f>SUM(DN475+DN481+DN478)</f>
        <v>0</v>
      </c>
      <c r="DO474" s="617">
        <f>SUM(DO475+DO481+DO478)</f>
        <v>0</v>
      </c>
      <c r="DP474" s="617">
        <f t="shared" si="1393"/>
        <v>0</v>
      </c>
      <c r="DQ474" s="617">
        <f>SUM(DQ475+DQ481+DQ478)</f>
        <v>0</v>
      </c>
      <c r="DR474" s="617">
        <f>SUM(DR475+DR481+DR478)</f>
        <v>0</v>
      </c>
      <c r="DS474" s="617">
        <f>SUM(DS475+DS481+DS478)</f>
        <v>0</v>
      </c>
      <c r="DT474" s="617">
        <f t="shared" si="1394"/>
        <v>0</v>
      </c>
      <c r="DU474" s="617">
        <f t="shared" ref="DU474:EB474" si="1433">SUM(DU475+DU481+DU478)</f>
        <v>0</v>
      </c>
      <c r="DV474" s="617">
        <f t="shared" si="1433"/>
        <v>0</v>
      </c>
      <c r="DW474" s="617">
        <f t="shared" si="1433"/>
        <v>0</v>
      </c>
      <c r="DX474" s="617">
        <f t="shared" si="1433"/>
        <v>0</v>
      </c>
      <c r="DY474" s="617">
        <f t="shared" si="1433"/>
        <v>0</v>
      </c>
      <c r="DZ474" s="617">
        <f>SUM(DZ475+DZ481+DZ478)</f>
        <v>0</v>
      </c>
      <c r="EA474" s="617">
        <f t="shared" si="1433"/>
        <v>0</v>
      </c>
      <c r="EB474" s="617">
        <f t="shared" si="1433"/>
        <v>0</v>
      </c>
      <c r="EC474" s="617">
        <f t="shared" si="1395"/>
        <v>0</v>
      </c>
      <c r="ED474" s="617">
        <f>SUM(ED475+ED481+ED478)</f>
        <v>0</v>
      </c>
      <c r="EE474" s="617">
        <f>SUM(EE475+EE481+EE478)</f>
        <v>0</v>
      </c>
      <c r="EF474" s="617">
        <f>SUM(EF475+EF481+EF478)</f>
        <v>0</v>
      </c>
      <c r="EG474" s="617">
        <f t="shared" si="1396"/>
        <v>0</v>
      </c>
      <c r="EH474" s="617" t="e">
        <f>SUM(EH475+EH481+EH478)</f>
        <v>#REF!</v>
      </c>
      <c r="EI474" s="617">
        <f>IFERROR(#REF!/DZ474*100,)</f>
        <v>0</v>
      </c>
      <c r="EJ474" s="617">
        <f>IFERROR(#REF!/#REF!*100,)</f>
        <v>0</v>
      </c>
      <c r="EK474" s="908">
        <f t="shared" ref="EK474:EM474" si="1434">SUM(EK475+EK481+EK478)</f>
        <v>0</v>
      </c>
      <c r="EL474" s="908">
        <f t="shared" si="1434"/>
        <v>0</v>
      </c>
      <c r="EM474" s="908">
        <f t="shared" si="1434"/>
        <v>0</v>
      </c>
      <c r="EN474" s="631"/>
      <c r="EO474" s="631"/>
      <c r="EP474" s="631"/>
      <c r="EQ474" s="631"/>
      <c r="ER474" s="631"/>
      <c r="ES474" s="631"/>
      <c r="EX474" s="739">
        <f t="shared" si="1397"/>
        <v>0</v>
      </c>
      <c r="EY474" s="739">
        <f t="shared" si="1397"/>
        <v>0</v>
      </c>
      <c r="EZ474" s="739">
        <f t="shared" si="1397"/>
        <v>0</v>
      </c>
      <c r="FA474" s="739">
        <f t="shared" si="1397"/>
        <v>0</v>
      </c>
      <c r="FB474" s="739">
        <f t="shared" si="1397"/>
        <v>0</v>
      </c>
      <c r="FC474" s="739">
        <f t="shared" si="1397"/>
        <v>0</v>
      </c>
      <c r="FD474" s="739">
        <f t="shared" si="1397"/>
        <v>0</v>
      </c>
      <c r="FE474" s="739">
        <f t="shared" si="1397"/>
        <v>0</v>
      </c>
      <c r="FF474" s="739">
        <f t="shared" si="1397"/>
        <v>0</v>
      </c>
      <c r="FG474" s="739">
        <f t="shared" si="1397"/>
        <v>0</v>
      </c>
      <c r="FH474" s="739">
        <f t="shared" si="1398"/>
        <v>0</v>
      </c>
      <c r="FI474" s="739">
        <f t="shared" si="1398"/>
        <v>0</v>
      </c>
      <c r="FJ474" s="739">
        <f t="shared" si="1398"/>
        <v>0</v>
      </c>
      <c r="FK474" s="739">
        <f t="shared" si="1398"/>
        <v>0</v>
      </c>
      <c r="FL474" s="739">
        <f t="shared" si="1398"/>
        <v>0</v>
      </c>
      <c r="FM474" s="739">
        <f t="shared" si="1398"/>
        <v>0</v>
      </c>
      <c r="FN474" s="739">
        <f t="shared" si="1398"/>
        <v>0</v>
      </c>
      <c r="FO474" s="739">
        <f t="shared" si="1429"/>
        <v>0</v>
      </c>
      <c r="FP474" s="739">
        <f t="shared" si="1429"/>
        <v>0</v>
      </c>
      <c r="FQ474" s="739">
        <f t="shared" si="1429"/>
        <v>0</v>
      </c>
      <c r="FU474" s="739">
        <f t="shared" si="1400"/>
        <v>0</v>
      </c>
      <c r="FV474" s="739">
        <f t="shared" si="1400"/>
        <v>0</v>
      </c>
      <c r="FW474" s="739">
        <f t="shared" si="1400"/>
        <v>0</v>
      </c>
      <c r="FX474" s="739">
        <f t="shared" si="1400"/>
        <v>0</v>
      </c>
      <c r="FY474" s="739">
        <f t="shared" si="1400"/>
        <v>0</v>
      </c>
      <c r="FZ474" s="739">
        <f t="shared" si="1400"/>
        <v>0</v>
      </c>
      <c r="GA474" s="739">
        <f t="shared" si="1400"/>
        <v>0</v>
      </c>
      <c r="GB474" s="739">
        <f t="shared" si="1400"/>
        <v>0</v>
      </c>
      <c r="GC474" s="739">
        <f t="shared" si="1400"/>
        <v>0</v>
      </c>
      <c r="GD474" s="739">
        <f t="shared" si="1400"/>
        <v>0</v>
      </c>
      <c r="GE474" s="739">
        <f t="shared" si="1401"/>
        <v>0</v>
      </c>
      <c r="GF474" s="739">
        <f t="shared" si="1401"/>
        <v>0</v>
      </c>
      <c r="GG474" s="739">
        <f t="shared" si="1401"/>
        <v>0</v>
      </c>
      <c r="GH474" s="739">
        <f t="shared" si="1401"/>
        <v>0</v>
      </c>
      <c r="GI474" s="739">
        <f t="shared" si="1401"/>
        <v>0</v>
      </c>
      <c r="GJ474" s="739">
        <f t="shared" si="1401"/>
        <v>0</v>
      </c>
      <c r="GK474" s="739">
        <f t="shared" si="1401"/>
        <v>0</v>
      </c>
      <c r="GL474" s="739">
        <f t="shared" si="1402"/>
        <v>0</v>
      </c>
      <c r="GM474" s="739">
        <f t="shared" si="1402"/>
        <v>0</v>
      </c>
      <c r="GN474" s="739">
        <f t="shared" si="1402"/>
        <v>0</v>
      </c>
      <c r="GQ474" s="1098">
        <f>IF(GQ$9=$N474,#REF!,0)</f>
        <v>0</v>
      </c>
      <c r="GR474" s="1098">
        <f>IF(GR$9=$N474,#REF!,0)</f>
        <v>0</v>
      </c>
      <c r="GS474" s="1098">
        <f>IF(GS$9=$N474,#REF!,0)</f>
        <v>0</v>
      </c>
      <c r="GT474" s="1098">
        <f>IF(GT$9=$N474,#REF!,0)</f>
        <v>0</v>
      </c>
      <c r="GU474" s="1098">
        <f>IF(GU$9=$N474,#REF!,0)</f>
        <v>0</v>
      </c>
      <c r="GV474" s="1098">
        <f>IF(GV$9=$N474,#REF!,0)</f>
        <v>0</v>
      </c>
      <c r="GW474" s="1098">
        <f>IF(GW$9=$N474,#REF!,0)</f>
        <v>0</v>
      </c>
      <c r="GX474" s="1098">
        <f>IF(GX$9=$N474,#REF!,0)</f>
        <v>0</v>
      </c>
      <c r="GY474" s="1098">
        <f>IF(GY$9=$N474,#REF!,0)</f>
        <v>0</v>
      </c>
      <c r="GZ474" s="1098">
        <f>IF(GZ$9=$N474,#REF!,0)</f>
        <v>0</v>
      </c>
      <c r="HA474" s="1098">
        <f>IF(HA$9=$N474,#REF!,0)</f>
        <v>0</v>
      </c>
      <c r="HB474" s="1098">
        <f>IF(HB$9=$N474,#REF!,0)</f>
        <v>0</v>
      </c>
      <c r="HC474" s="1098">
        <f>IF(HC$9=$N474,#REF!,0)</f>
        <v>0</v>
      </c>
      <c r="HD474" s="1098">
        <f>IF(HD$9=$N474,#REF!,0)</f>
        <v>0</v>
      </c>
      <c r="HE474" s="1098">
        <f>IF(HE$9=$N474,#REF!,0)</f>
        <v>0</v>
      </c>
      <c r="HF474" s="1098">
        <f>IF(HF$9=$N474,#REF!,0)</f>
        <v>0</v>
      </c>
      <c r="HG474" s="1098">
        <f>IF(HG$9=$N474,#REF!,0)</f>
        <v>0</v>
      </c>
      <c r="HH474" s="1098">
        <f>IF(HH$9=$N474,#REF!,0)</f>
        <v>0</v>
      </c>
      <c r="HI474" s="1098">
        <f>IF(HI$9=$N474,#REF!,0)</f>
        <v>0</v>
      </c>
      <c r="HJ474" s="1098">
        <f>IF(HJ$9=$N474,#REF!,0)</f>
        <v>0</v>
      </c>
      <c r="HK474" s="1098">
        <f>IF(HK$9=$N474,#REF!,0)</f>
        <v>0</v>
      </c>
      <c r="HL474" s="1098">
        <f>IF(HL$9=$N474,#REF!,0)</f>
        <v>0</v>
      </c>
      <c r="HM474" s="1098">
        <f>IF(HM$9=$N474,#REF!,0)</f>
        <v>0</v>
      </c>
      <c r="HN474" s="1098">
        <f>IF(HN$9=$N474,#REF!,0)</f>
        <v>0</v>
      </c>
      <c r="HO474" s="1098">
        <f>IF(HO$9=$N474,#REF!,0)</f>
        <v>0</v>
      </c>
      <c r="HP474" s="1098">
        <f>IF(HP$9=$N474,#REF!,0)</f>
        <v>0</v>
      </c>
      <c r="HQ474" s="1098">
        <f>IF(HQ$9=$N474,#REF!,0)</f>
        <v>0</v>
      </c>
      <c r="HR474" s="1098">
        <f>IF(HR$9=$N474,#REF!,0)</f>
        <v>0</v>
      </c>
      <c r="HS474" s="1098">
        <f>IF(HS$9=$N474,#REF!,0)</f>
        <v>0</v>
      </c>
      <c r="HT474" s="1098">
        <f>IF(HT$9=$N474,#REF!,0)</f>
        <v>0</v>
      </c>
      <c r="HU474" s="1098">
        <f>IF(HU$9=$N474,#REF!,0)</f>
        <v>0</v>
      </c>
      <c r="HV474" s="1098">
        <f>IF(HV$9=$N474,#REF!,0)</f>
        <v>0</v>
      </c>
      <c r="HW474" s="1098">
        <f>IF(HW$9=$N474,#REF!,0)</f>
        <v>0</v>
      </c>
      <c r="HX474" s="1098">
        <f>IF(HX$9=$N474,#REF!,0)</f>
        <v>0</v>
      </c>
      <c r="HY474" s="1098">
        <f>IF(HY$9=$N474,#REF!,0)</f>
        <v>0</v>
      </c>
      <c r="HZ474" s="1098">
        <f>IF(HZ$9=$N474,#REF!,0)</f>
        <v>0</v>
      </c>
      <c r="IA474" s="1098">
        <f>IF(IA$9=$N474,#REF!,0)</f>
        <v>0</v>
      </c>
      <c r="IB474" s="1098">
        <f>IF(IB$9=$N474,#REF!,0)</f>
        <v>0</v>
      </c>
      <c r="IC474" s="1098">
        <f>IF(IC$9=$N474,#REF!,0)</f>
        <v>0</v>
      </c>
      <c r="ID474" s="1098">
        <f>IF(ID$9=$N474,#REF!,0)</f>
        <v>0</v>
      </c>
      <c r="IE474" s="1098">
        <f>IF(IE$9=$N474,#REF!,0)</f>
        <v>0</v>
      </c>
      <c r="IF474" s="1098">
        <f>IF(IF$9=$N474,#REF!,0)</f>
        <v>0</v>
      </c>
      <c r="IG474" s="1098">
        <f>IF(IG$9=$N474,#REF!,0)</f>
        <v>0</v>
      </c>
      <c r="IH474" s="1098">
        <f>IF(IH$9=$N474,#REF!,0)</f>
        <v>0</v>
      </c>
      <c r="II474" s="1098">
        <f>IF(II$9=$N474,#REF!,0)</f>
        <v>0</v>
      </c>
      <c r="IJ474" s="1098">
        <f>IF(IJ$9=$N474,#REF!,0)</f>
        <v>0</v>
      </c>
      <c r="IK474" s="1098">
        <f>IF(IK$9=$N474,#REF!,0)</f>
        <v>0</v>
      </c>
      <c r="IL474" s="1098">
        <f>IF(IL$9=$N474,#REF!,0)</f>
        <v>0</v>
      </c>
      <c r="IM474" s="1098">
        <f>IF(IM$9=$N474,#REF!,0)</f>
        <v>0</v>
      </c>
      <c r="IN474" s="1098">
        <f>IF(IN$9=$N474,#REF!,0)</f>
        <v>0</v>
      </c>
      <c r="IO474" s="1098">
        <f>IF(IO$9=$N474,#REF!,0)</f>
        <v>0</v>
      </c>
      <c r="IP474" s="1098">
        <f>IF(IP$9=$N474,#REF!,0)</f>
        <v>0</v>
      </c>
      <c r="IQ474" s="1098">
        <f>IF(IQ$9=$N474,#REF!,0)</f>
        <v>0</v>
      </c>
      <c r="IR474" s="1098">
        <f>IF(IR$9=$N474,#REF!,0)</f>
        <v>0</v>
      </c>
      <c r="IS474" s="1098">
        <f>IF(IS$9=$N474,#REF!,0)</f>
        <v>0</v>
      </c>
      <c r="IT474" s="1098">
        <f>IF(IT$9=$N474,#REF!,0)</f>
        <v>0</v>
      </c>
      <c r="IU474" s="1098">
        <f>IF(IU$9=$N474,#REF!,0)</f>
        <v>0</v>
      </c>
      <c r="IV474" s="1098">
        <f>IF(IV$9=$N474,#REF!,0)</f>
        <v>0</v>
      </c>
      <c r="IW474" s="1098">
        <f>IF(IW$9=$N474,#REF!,0)</f>
        <v>0</v>
      </c>
      <c r="IX474" s="1098">
        <f>IF(IX$9=$N474,#REF!,0)</f>
        <v>0</v>
      </c>
      <c r="IY474" s="1098">
        <f>IF(IY$9=$N474,#REF!,0)</f>
        <v>0</v>
      </c>
      <c r="IZ474" s="1098">
        <f>IF(IZ$9=$N474,#REF!,0)</f>
        <v>0</v>
      </c>
      <c r="JA474" s="1098">
        <f>IF(JA$9=$N474,#REF!,0)</f>
        <v>0</v>
      </c>
      <c r="JB474" s="1098">
        <f>IF(JB$9=$N474,#REF!,0)</f>
        <v>0</v>
      </c>
      <c r="JC474" s="1098">
        <f>IF(JC$9=$N474,#REF!,0)</f>
        <v>0</v>
      </c>
      <c r="JD474" s="1098">
        <f>IF(JD$9=$N474,#REF!,0)</f>
        <v>0</v>
      </c>
      <c r="JE474" s="1098">
        <f>IF(JE$9=$N474,#REF!,0)</f>
        <v>0</v>
      </c>
      <c r="JF474" s="1098">
        <f>IF(JF$9=$N474,#REF!,0)</f>
        <v>0</v>
      </c>
      <c r="JG474" s="1098">
        <f>IF(JG$9=$N474,#REF!,0)</f>
        <v>0</v>
      </c>
      <c r="JH474" s="1098">
        <f>IF(JH$9=$N474,#REF!,0)</f>
        <v>0</v>
      </c>
      <c r="JI474" s="1098">
        <f>IF(JI$9=$N474,#REF!,0)</f>
        <v>0</v>
      </c>
      <c r="JJ474" s="1098">
        <f>IF(JJ$9=$N474,#REF!,0)</f>
        <v>0</v>
      </c>
      <c r="JK474" s="1098">
        <f>IF(JK$9=$N474,#REF!,0)</f>
        <v>0</v>
      </c>
      <c r="JL474" s="1098">
        <f>IF(JL$9=$N474,#REF!,0)</f>
        <v>0</v>
      </c>
      <c r="JM474" s="1098">
        <f>IF(JM$9=$N474,#REF!,0)</f>
        <v>0</v>
      </c>
      <c r="JN474" s="1098">
        <f>IF(JN$9=$N474,#REF!,0)</f>
        <v>0</v>
      </c>
      <c r="JO474" s="1098">
        <f>IF(JO$9=$N474,#REF!,0)</f>
        <v>0</v>
      </c>
      <c r="JP474" s="1098">
        <f>IF(JP$9=$N474,#REF!,0)</f>
        <v>0</v>
      </c>
      <c r="JQ474" s="1098">
        <f>IF(JQ$9=$N474,#REF!,0)</f>
        <v>0</v>
      </c>
      <c r="JR474" s="1098">
        <f>IF(JR$9=$N474,#REF!,0)</f>
        <v>0</v>
      </c>
      <c r="JS474" s="1098">
        <f>IF(JS$9=$N474,#REF!,0)</f>
        <v>0</v>
      </c>
      <c r="JT474" s="1098">
        <f>IF(JT$9=$N474,#REF!,0)</f>
        <v>0</v>
      </c>
      <c r="JU474" s="1098">
        <f>IF(JU$9=$N474,#REF!,0)</f>
        <v>0</v>
      </c>
      <c r="JV474" s="1098">
        <f>IF(JV$9=$N474,#REF!,0)</f>
        <v>0</v>
      </c>
      <c r="JW474" s="1098">
        <f>IF(JW$9=$N474,#REF!,0)</f>
        <v>0</v>
      </c>
      <c r="JX474" s="681"/>
      <c r="JZ474" s="681">
        <f t="shared" si="1419"/>
        <v>0</v>
      </c>
      <c r="KA474" s="681">
        <f t="shared" si="1419"/>
        <v>0</v>
      </c>
      <c r="KB474" s="681">
        <f t="shared" si="1419"/>
        <v>0</v>
      </c>
      <c r="KC474" s="681">
        <f t="shared" si="1419"/>
        <v>0</v>
      </c>
      <c r="KD474" s="681">
        <f t="shared" si="1419"/>
        <v>0</v>
      </c>
      <c r="KE474" s="681">
        <f t="shared" si="1419"/>
        <v>0</v>
      </c>
      <c r="KF474" s="681">
        <f t="shared" si="1419"/>
        <v>0</v>
      </c>
      <c r="KG474" s="681">
        <f t="shared" si="1419"/>
        <v>0</v>
      </c>
      <c r="KH474" s="681">
        <f t="shared" si="1419"/>
        <v>0</v>
      </c>
      <c r="KI474" s="681">
        <f t="shared" si="1419"/>
        <v>0</v>
      </c>
      <c r="KJ474" s="681">
        <f t="shared" si="1419"/>
        <v>0</v>
      </c>
      <c r="KN474" s="1098">
        <f t="shared" si="1408"/>
        <v>0</v>
      </c>
      <c r="KO474" s="1098">
        <f t="shared" si="1408"/>
        <v>0</v>
      </c>
      <c r="KP474" s="1098">
        <f t="shared" si="1408"/>
        <v>0</v>
      </c>
      <c r="KQ474" s="1098">
        <f t="shared" si="1408"/>
        <v>0</v>
      </c>
      <c r="KR474" s="1098">
        <f t="shared" si="1408"/>
        <v>0</v>
      </c>
      <c r="KS474" s="1098">
        <f t="shared" si="1408"/>
        <v>0</v>
      </c>
      <c r="KT474" s="1098">
        <f t="shared" si="1408"/>
        <v>0</v>
      </c>
      <c r="KU474" s="1098">
        <f t="shared" si="1408"/>
        <v>0</v>
      </c>
      <c r="KV474" s="1098">
        <f t="shared" si="1408"/>
        <v>0</v>
      </c>
      <c r="KW474" s="1098">
        <f t="shared" si="1408"/>
        <v>0</v>
      </c>
      <c r="KX474" s="1098">
        <f t="shared" si="1408"/>
        <v>0</v>
      </c>
      <c r="KY474" s="1098">
        <f t="shared" si="1408"/>
        <v>0</v>
      </c>
      <c r="KZ474" s="1098">
        <f t="shared" si="1408"/>
        <v>0</v>
      </c>
      <c r="LA474" s="1098">
        <f t="shared" si="1408"/>
        <v>0</v>
      </c>
      <c r="LB474" s="1098">
        <f t="shared" si="1408"/>
        <v>0</v>
      </c>
      <c r="LC474" s="1098">
        <f t="shared" si="1407"/>
        <v>0</v>
      </c>
      <c r="LD474" s="1098">
        <f t="shared" si="1407"/>
        <v>0</v>
      </c>
      <c r="LE474" s="1098">
        <f t="shared" si="1407"/>
        <v>0</v>
      </c>
      <c r="LF474" s="1098">
        <f t="shared" si="1407"/>
        <v>0</v>
      </c>
      <c r="LG474" s="1098">
        <f t="shared" si="1407"/>
        <v>0</v>
      </c>
      <c r="LH474" s="1098">
        <f t="shared" si="1407"/>
        <v>0</v>
      </c>
      <c r="LI474" s="1098">
        <f t="shared" si="1407"/>
        <v>0</v>
      </c>
      <c r="LJ474" s="1098">
        <f t="shared" si="1407"/>
        <v>0</v>
      </c>
      <c r="LK474" s="1098">
        <f t="shared" si="1407"/>
        <v>0</v>
      </c>
      <c r="LL474" s="1098">
        <f t="shared" si="1407"/>
        <v>0</v>
      </c>
      <c r="LM474" s="1098">
        <f t="shared" si="1407"/>
        <v>0</v>
      </c>
      <c r="LN474" s="1098">
        <f t="shared" si="1407"/>
        <v>0</v>
      </c>
      <c r="LO474" s="1098">
        <f t="shared" si="1407"/>
        <v>0</v>
      </c>
      <c r="LP474" s="1098">
        <f t="shared" si="1407"/>
        <v>0</v>
      </c>
      <c r="LQ474" s="1098">
        <f t="shared" si="1407"/>
        <v>0</v>
      </c>
      <c r="LR474" s="1098">
        <f t="shared" si="1407"/>
        <v>0</v>
      </c>
      <c r="LS474" s="1098">
        <f t="shared" si="1406"/>
        <v>0</v>
      </c>
    </row>
    <row r="475" spans="1:331" ht="20.100000000000001" hidden="1" customHeight="1" x14ac:dyDescent="0.35">
      <c r="A475" s="677" t="s">
        <v>506</v>
      </c>
      <c r="B475" s="1149"/>
      <c r="C475" s="1240" t="s">
        <v>5</v>
      </c>
      <c r="D475" s="1241"/>
      <c r="E475" s="1241"/>
      <c r="F475" s="1241"/>
      <c r="G475" s="1241" t="s">
        <v>9</v>
      </c>
      <c r="H475" s="1241"/>
      <c r="I475" s="1241"/>
      <c r="J475" s="1241" t="s">
        <v>194</v>
      </c>
      <c r="K475" s="1304"/>
      <c r="L475" s="1304"/>
      <c r="M475" s="1305">
        <v>322</v>
      </c>
      <c r="N475" s="1305" t="s">
        <v>170</v>
      </c>
      <c r="O475" s="1306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635"/>
      <c r="AJ475" s="31"/>
      <c r="AK475" s="31"/>
      <c r="AL475" s="31"/>
      <c r="AM475" s="31"/>
      <c r="AN475" s="111">
        <f>SUM(AN476:AN477)</f>
        <v>1350000</v>
      </c>
      <c r="AO475" s="111">
        <f>SUM(AO476:AO477)</f>
        <v>1000000</v>
      </c>
      <c r="AP475" s="111">
        <f>SUM(AP476:AP477)</f>
        <v>1100000</v>
      </c>
      <c r="AQ475" s="111">
        <f>SUM(AQ476:AQ477)</f>
        <v>1100000</v>
      </c>
      <c r="AR475" s="34">
        <f>SUM(AR476:AR477)</f>
        <v>1100000</v>
      </c>
      <c r="AS475" s="34"/>
      <c r="AT475" s="34"/>
      <c r="AU475" s="34"/>
      <c r="AV475" s="34">
        <f>SUM(AV476:AV477)</f>
        <v>0</v>
      </c>
      <c r="AW475" s="34"/>
      <c r="AX475" s="34"/>
      <c r="AY475" s="34">
        <f>SUM(AY476:AY477)</f>
        <v>0</v>
      </c>
      <c r="AZ475" s="34"/>
      <c r="BA475" s="34"/>
      <c r="BB475" s="34">
        <f t="shared" ref="BB475:BK475" si="1435">SUM(BB476:BB477)</f>
        <v>0</v>
      </c>
      <c r="BC475" s="34">
        <f t="shared" si="1435"/>
        <v>0</v>
      </c>
      <c r="BD475" s="34">
        <f t="shared" si="1435"/>
        <v>0</v>
      </c>
      <c r="BE475" s="34">
        <f t="shared" si="1435"/>
        <v>0</v>
      </c>
      <c r="BF475" s="34">
        <f t="shared" si="1435"/>
        <v>0</v>
      </c>
      <c r="BG475" s="34">
        <f t="shared" si="1435"/>
        <v>0</v>
      </c>
      <c r="BH475" s="34">
        <f t="shared" si="1435"/>
        <v>0</v>
      </c>
      <c r="BI475" s="34">
        <f>SUM(BI476:BI477)</f>
        <v>0</v>
      </c>
      <c r="BJ475" s="34">
        <f>SUM(BJ476:BJ477)</f>
        <v>0</v>
      </c>
      <c r="BK475" s="34">
        <f t="shared" si="1435"/>
        <v>0</v>
      </c>
      <c r="BL475" s="34">
        <f t="shared" si="1381"/>
        <v>0</v>
      </c>
      <c r="BM475" s="34"/>
      <c r="BN475" s="34"/>
      <c r="BO475" s="34">
        <f>SUM(BO476:BO477)</f>
        <v>0</v>
      </c>
      <c r="BP475" s="34"/>
      <c r="BQ475" s="34"/>
      <c r="BR475" s="34">
        <f t="shared" ref="BR475:BY475" si="1436">SUM(BR476:BR477)</f>
        <v>0</v>
      </c>
      <c r="BS475" s="34">
        <f t="shared" si="1436"/>
        <v>0</v>
      </c>
      <c r="BT475" s="34">
        <f>SUM(BT476:BT477)</f>
        <v>0</v>
      </c>
      <c r="BU475" s="34">
        <f t="shared" si="1436"/>
        <v>0</v>
      </c>
      <c r="BV475" s="34">
        <f t="shared" si="1436"/>
        <v>0</v>
      </c>
      <c r="BW475" s="34"/>
      <c r="BX475" s="34"/>
      <c r="BY475" s="34">
        <f t="shared" si="1436"/>
        <v>0</v>
      </c>
      <c r="BZ475" s="34">
        <f>SUM(BZ476:BZ477)</f>
        <v>0</v>
      </c>
      <c r="CA475" s="34">
        <f t="shared" si="1382"/>
        <v>0</v>
      </c>
      <c r="CB475" s="34">
        <f t="shared" si="1383"/>
        <v>0</v>
      </c>
      <c r="CC475" s="34">
        <f>SUM(CC476:CC477)</f>
        <v>0</v>
      </c>
      <c r="CD475" s="34">
        <f>SUM(CD476:CD477)</f>
        <v>0</v>
      </c>
      <c r="CE475" s="34">
        <f>SUM(CE476:CE477)</f>
        <v>0</v>
      </c>
      <c r="CF475" s="34">
        <f>SUM(CF476:CF477)</f>
        <v>0</v>
      </c>
      <c r="CG475" s="34">
        <f t="shared" si="1384"/>
        <v>0</v>
      </c>
      <c r="CH475" s="34">
        <f>SUM(CH476:CH477)</f>
        <v>0</v>
      </c>
      <c r="CI475" s="34">
        <f>SUM(CI476:CI477)</f>
        <v>0</v>
      </c>
      <c r="CJ475" s="34"/>
      <c r="CK475" s="34">
        <f t="shared" si="1385"/>
        <v>0</v>
      </c>
      <c r="CL475" s="34">
        <f>SUM(CL476:CL477)</f>
        <v>0</v>
      </c>
      <c r="CM475" s="34">
        <f>SUM(CM476:CM477)</f>
        <v>0</v>
      </c>
      <c r="CN475" s="34"/>
      <c r="CO475" s="34">
        <f t="shared" si="1386"/>
        <v>0</v>
      </c>
      <c r="CP475" s="34">
        <f>SUM(CP476:CP477)</f>
        <v>0</v>
      </c>
      <c r="CQ475" s="34">
        <f>SUM(CQ476:CQ477)</f>
        <v>0</v>
      </c>
      <c r="CR475" s="34">
        <f>SUM(CR476:CR477)</f>
        <v>0</v>
      </c>
      <c r="CS475" s="34">
        <f t="shared" si="1387"/>
        <v>0</v>
      </c>
      <c r="CT475" s="34">
        <f>SUM(CT476:CT477)</f>
        <v>0</v>
      </c>
      <c r="CU475" s="34">
        <f>SUM(CU476:CU477)</f>
        <v>0</v>
      </c>
      <c r="CV475" s="34">
        <f>SUM(CV476:CV477)</f>
        <v>0</v>
      </c>
      <c r="CW475" s="34">
        <f t="shared" si="1388"/>
        <v>0</v>
      </c>
      <c r="CX475" s="34">
        <f t="shared" ref="CX475:DH475" si="1437">SUM(CX476:CX477)</f>
        <v>0</v>
      </c>
      <c r="CY475" s="34">
        <f t="shared" si="1437"/>
        <v>0</v>
      </c>
      <c r="CZ475" s="34">
        <f t="shared" si="1437"/>
        <v>0</v>
      </c>
      <c r="DA475" s="34">
        <f t="shared" si="1437"/>
        <v>0</v>
      </c>
      <c r="DB475" s="34">
        <f>SUM(DB476:DB477)</f>
        <v>0</v>
      </c>
      <c r="DC475" s="34">
        <f>SUM(DC476:DC477)</f>
        <v>0</v>
      </c>
      <c r="DD475" s="34">
        <f t="shared" si="1389"/>
        <v>0</v>
      </c>
      <c r="DE475" s="34">
        <f t="shared" si="1390"/>
        <v>0</v>
      </c>
      <c r="DF475" s="34">
        <f>SUM(DF476:DF477)</f>
        <v>0</v>
      </c>
      <c r="DG475" s="34">
        <f t="shared" si="1437"/>
        <v>0</v>
      </c>
      <c r="DH475" s="34">
        <f t="shared" si="1437"/>
        <v>0</v>
      </c>
      <c r="DI475" s="34">
        <f t="shared" si="1391"/>
        <v>0</v>
      </c>
      <c r="DJ475" s="34">
        <f>SUM(DJ476:DJ477)</f>
        <v>0</v>
      </c>
      <c r="DK475" s="34">
        <f>SUM(DK476:DK477)</f>
        <v>0</v>
      </c>
      <c r="DL475" s="34">
        <f t="shared" si="1392"/>
        <v>0</v>
      </c>
      <c r="DM475" s="34">
        <f>SUM(DM476:DM477)</f>
        <v>0</v>
      </c>
      <c r="DN475" s="34">
        <f>SUM(DN476:DN477)</f>
        <v>0</v>
      </c>
      <c r="DO475" s="34">
        <f>SUM(DO476:DO477)</f>
        <v>0</v>
      </c>
      <c r="DP475" s="34">
        <f t="shared" si="1393"/>
        <v>0</v>
      </c>
      <c r="DQ475" s="34">
        <f>SUM(DQ476:DQ477)</f>
        <v>0</v>
      </c>
      <c r="DR475" s="34">
        <f>SUM(DR476:DR477)</f>
        <v>0</v>
      </c>
      <c r="DS475" s="34">
        <f>SUM(DS476:DS477)</f>
        <v>0</v>
      </c>
      <c r="DT475" s="34">
        <f t="shared" si="1394"/>
        <v>0</v>
      </c>
      <c r="DU475" s="34">
        <f t="shared" ref="DU475:EB475" si="1438">SUM(DU476:DU477)</f>
        <v>0</v>
      </c>
      <c r="DV475" s="34">
        <f t="shared" si="1438"/>
        <v>0</v>
      </c>
      <c r="DW475" s="34">
        <f t="shared" si="1438"/>
        <v>0</v>
      </c>
      <c r="DX475" s="34">
        <f t="shared" si="1438"/>
        <v>0</v>
      </c>
      <c r="DY475" s="34">
        <f t="shared" si="1438"/>
        <v>0</v>
      </c>
      <c r="DZ475" s="34">
        <f>SUM(DZ476:DZ477)</f>
        <v>0</v>
      </c>
      <c r="EA475" s="34">
        <f t="shared" si="1438"/>
        <v>0</v>
      </c>
      <c r="EB475" s="34">
        <f t="shared" si="1438"/>
        <v>0</v>
      </c>
      <c r="EC475" s="34">
        <f t="shared" si="1395"/>
        <v>0</v>
      </c>
      <c r="ED475" s="34">
        <f>SUM(ED476:ED477)</f>
        <v>0</v>
      </c>
      <c r="EE475" s="34">
        <f>SUM(EE476:EE477)</f>
        <v>0</v>
      </c>
      <c r="EF475" s="34">
        <f>SUM(EF476:EF477)</f>
        <v>0</v>
      </c>
      <c r="EG475" s="34">
        <f t="shared" si="1396"/>
        <v>0</v>
      </c>
      <c r="EH475" s="34" t="e">
        <f>SUM(EH476:EH477)</f>
        <v>#REF!</v>
      </c>
      <c r="EI475" s="34">
        <f>IFERROR(#REF!/DZ475*100,)</f>
        <v>0</v>
      </c>
      <c r="EJ475" s="34">
        <f>IFERROR(#REF!/#REF!*100,)</f>
        <v>0</v>
      </c>
      <c r="EK475" s="34">
        <f t="shared" ref="EK475:EM475" si="1439">SUM(EK476:EK477)</f>
        <v>0</v>
      </c>
      <c r="EL475" s="34">
        <f t="shared" si="1439"/>
        <v>0</v>
      </c>
      <c r="EM475" s="34">
        <f t="shared" si="1439"/>
        <v>0</v>
      </c>
      <c r="EN475" s="30"/>
      <c r="EO475" s="30"/>
      <c r="EP475" s="30"/>
      <c r="EQ475" s="30"/>
      <c r="ER475" s="30"/>
      <c r="ES475" s="30"/>
      <c r="EX475" s="739">
        <f t="shared" ref="EX475:FG484" si="1440">IF(EX$9=$K475,$EA475,0)</f>
        <v>0</v>
      </c>
      <c r="EY475" s="739">
        <f t="shared" si="1440"/>
        <v>0</v>
      </c>
      <c r="EZ475" s="739">
        <f t="shared" si="1440"/>
        <v>0</v>
      </c>
      <c r="FA475" s="739">
        <f t="shared" si="1440"/>
        <v>0</v>
      </c>
      <c r="FB475" s="739">
        <f t="shared" si="1440"/>
        <v>0</v>
      </c>
      <c r="FC475" s="739">
        <f t="shared" si="1440"/>
        <v>0</v>
      </c>
      <c r="FD475" s="739">
        <f t="shared" si="1440"/>
        <v>0</v>
      </c>
      <c r="FE475" s="739">
        <f t="shared" si="1440"/>
        <v>0</v>
      </c>
      <c r="FF475" s="739">
        <f t="shared" si="1440"/>
        <v>0</v>
      </c>
      <c r="FG475" s="739">
        <f t="shared" si="1440"/>
        <v>0</v>
      </c>
      <c r="FH475" s="739">
        <f t="shared" ref="FH475:FN484" si="1441">IF(FH$9=$K475,$EA475,0)</f>
        <v>0</v>
      </c>
      <c r="FI475" s="739">
        <f t="shared" si="1441"/>
        <v>0</v>
      </c>
      <c r="FJ475" s="739">
        <f t="shared" si="1441"/>
        <v>0</v>
      </c>
      <c r="FK475" s="739">
        <f t="shared" si="1441"/>
        <v>0</v>
      </c>
      <c r="FL475" s="739">
        <f t="shared" si="1441"/>
        <v>0</v>
      </c>
      <c r="FM475" s="739">
        <f t="shared" si="1441"/>
        <v>0</v>
      </c>
      <c r="FN475" s="739">
        <f t="shared" si="1441"/>
        <v>0</v>
      </c>
      <c r="FO475" s="739">
        <f t="shared" si="1429"/>
        <v>0</v>
      </c>
      <c r="FP475" s="739">
        <f t="shared" si="1429"/>
        <v>0</v>
      </c>
      <c r="FQ475" s="739">
        <f t="shared" si="1429"/>
        <v>0</v>
      </c>
      <c r="FU475" s="739">
        <f t="shared" si="1400"/>
        <v>0</v>
      </c>
      <c r="FV475" s="739">
        <f t="shared" si="1400"/>
        <v>0</v>
      </c>
      <c r="FW475" s="739">
        <f t="shared" si="1400"/>
        <v>0</v>
      </c>
      <c r="FX475" s="739">
        <f t="shared" si="1400"/>
        <v>0</v>
      </c>
      <c r="FY475" s="739">
        <f t="shared" si="1400"/>
        <v>0</v>
      </c>
      <c r="FZ475" s="739">
        <f t="shared" si="1400"/>
        <v>0</v>
      </c>
      <c r="GA475" s="739">
        <f t="shared" si="1400"/>
        <v>0</v>
      </c>
      <c r="GB475" s="739">
        <f t="shared" si="1400"/>
        <v>0</v>
      </c>
      <c r="GC475" s="739">
        <f t="shared" si="1400"/>
        <v>0</v>
      </c>
      <c r="GD475" s="739">
        <f t="shared" si="1400"/>
        <v>0</v>
      </c>
      <c r="GE475" s="739">
        <f t="shared" si="1401"/>
        <v>0</v>
      </c>
      <c r="GF475" s="739">
        <f t="shared" si="1401"/>
        <v>0</v>
      </c>
      <c r="GG475" s="739">
        <f t="shared" si="1401"/>
        <v>0</v>
      </c>
      <c r="GH475" s="739">
        <f t="shared" si="1401"/>
        <v>0</v>
      </c>
      <c r="GI475" s="739">
        <f t="shared" si="1401"/>
        <v>0</v>
      </c>
      <c r="GJ475" s="739">
        <f t="shared" si="1401"/>
        <v>0</v>
      </c>
      <c r="GK475" s="739">
        <f t="shared" si="1401"/>
        <v>0</v>
      </c>
      <c r="GL475" s="739">
        <f t="shared" si="1402"/>
        <v>0</v>
      </c>
      <c r="GM475" s="739">
        <f t="shared" si="1402"/>
        <v>0</v>
      </c>
      <c r="GN475" s="739">
        <f t="shared" si="1402"/>
        <v>0</v>
      </c>
      <c r="GQ475" s="1098">
        <f>IF(GQ$9=$N475,#REF!,0)</f>
        <v>0</v>
      </c>
      <c r="GR475" s="1098">
        <f>IF(GR$9=$N475,#REF!,0)</f>
        <v>0</v>
      </c>
      <c r="GS475" s="1098">
        <f>IF(GS$9=$N475,#REF!,0)</f>
        <v>0</v>
      </c>
      <c r="GT475" s="1098">
        <f>IF(GT$9=$N475,#REF!,0)</f>
        <v>0</v>
      </c>
      <c r="GU475" s="1098">
        <f>IF(GU$9=$N475,#REF!,0)</f>
        <v>0</v>
      </c>
      <c r="GV475" s="1098">
        <f>IF(GV$9=$N475,#REF!,0)</f>
        <v>0</v>
      </c>
      <c r="GW475" s="1098">
        <f>IF(GW$9=$N475,#REF!,0)</f>
        <v>0</v>
      </c>
      <c r="GX475" s="1098">
        <f>IF(GX$9=$N475,#REF!,0)</f>
        <v>0</v>
      </c>
      <c r="GY475" s="1098">
        <f>IF(GY$9=$N475,#REF!,0)</f>
        <v>0</v>
      </c>
      <c r="GZ475" s="1098">
        <f>IF(GZ$9=$N475,#REF!,0)</f>
        <v>0</v>
      </c>
      <c r="HA475" s="1098">
        <f>IF(HA$9=$N475,#REF!,0)</f>
        <v>0</v>
      </c>
      <c r="HB475" s="1098">
        <f>IF(HB$9=$N475,#REF!,0)</f>
        <v>0</v>
      </c>
      <c r="HC475" s="1098">
        <f>IF(HC$9=$N475,#REF!,0)</f>
        <v>0</v>
      </c>
      <c r="HD475" s="1098">
        <f>IF(HD$9=$N475,#REF!,0)</f>
        <v>0</v>
      </c>
      <c r="HE475" s="1098">
        <f>IF(HE$9=$N475,#REF!,0)</f>
        <v>0</v>
      </c>
      <c r="HF475" s="1098">
        <f>IF(HF$9=$N475,#REF!,0)</f>
        <v>0</v>
      </c>
      <c r="HG475" s="1098">
        <f>IF(HG$9=$N475,#REF!,0)</f>
        <v>0</v>
      </c>
      <c r="HH475" s="1098">
        <f>IF(HH$9=$N475,#REF!,0)</f>
        <v>0</v>
      </c>
      <c r="HI475" s="1098">
        <f>IF(HI$9=$N475,#REF!,0)</f>
        <v>0</v>
      </c>
      <c r="HJ475" s="1098">
        <f>IF(HJ$9=$N475,#REF!,0)</f>
        <v>0</v>
      </c>
      <c r="HK475" s="1098">
        <f>IF(HK$9=$N475,#REF!,0)</f>
        <v>0</v>
      </c>
      <c r="HL475" s="1098">
        <f>IF(HL$9=$N475,#REF!,0)</f>
        <v>0</v>
      </c>
      <c r="HM475" s="1098">
        <f>IF(HM$9=$N475,#REF!,0)</f>
        <v>0</v>
      </c>
      <c r="HN475" s="1098">
        <f>IF(HN$9=$N475,#REF!,0)</f>
        <v>0</v>
      </c>
      <c r="HO475" s="1098">
        <f>IF(HO$9=$N475,#REF!,0)</f>
        <v>0</v>
      </c>
      <c r="HP475" s="1098">
        <f>IF(HP$9=$N475,#REF!,0)</f>
        <v>0</v>
      </c>
      <c r="HQ475" s="1098">
        <f>IF(HQ$9=$N475,#REF!,0)</f>
        <v>0</v>
      </c>
      <c r="HR475" s="1098">
        <f>IF(HR$9=$N475,#REF!,0)</f>
        <v>0</v>
      </c>
      <c r="HS475" s="1098">
        <f>IF(HS$9=$N475,#REF!,0)</f>
        <v>0</v>
      </c>
      <c r="HT475" s="1098">
        <f>IF(HT$9=$N475,#REF!,0)</f>
        <v>0</v>
      </c>
      <c r="HU475" s="1098">
        <f>IF(HU$9=$N475,#REF!,0)</f>
        <v>0</v>
      </c>
      <c r="HV475" s="1098">
        <f>IF(HV$9=$N475,#REF!,0)</f>
        <v>0</v>
      </c>
      <c r="HW475" s="1098">
        <f>IF(HW$9=$N475,#REF!,0)</f>
        <v>0</v>
      </c>
      <c r="HX475" s="1098">
        <f>IF(HX$9=$N475,#REF!,0)</f>
        <v>0</v>
      </c>
      <c r="HY475" s="1098">
        <f>IF(HY$9=$N475,#REF!,0)</f>
        <v>0</v>
      </c>
      <c r="HZ475" s="1098">
        <f>IF(HZ$9=$N475,#REF!,0)</f>
        <v>0</v>
      </c>
      <c r="IA475" s="1098">
        <f>IF(IA$9=$N475,#REF!,0)</f>
        <v>0</v>
      </c>
      <c r="IB475" s="1098">
        <f>IF(IB$9=$N475,#REF!,0)</f>
        <v>0</v>
      </c>
      <c r="IC475" s="1098">
        <f>IF(IC$9=$N475,#REF!,0)</f>
        <v>0</v>
      </c>
      <c r="ID475" s="1098">
        <f>IF(ID$9=$N475,#REF!,0)</f>
        <v>0</v>
      </c>
      <c r="IE475" s="1098">
        <f>IF(IE$9=$N475,#REF!,0)</f>
        <v>0</v>
      </c>
      <c r="IF475" s="1098">
        <f>IF(IF$9=$N475,#REF!,0)</f>
        <v>0</v>
      </c>
      <c r="IG475" s="1098">
        <f>IF(IG$9=$N475,#REF!,0)</f>
        <v>0</v>
      </c>
      <c r="IH475" s="1098">
        <f>IF(IH$9=$N475,#REF!,0)</f>
        <v>0</v>
      </c>
      <c r="II475" s="1098">
        <f>IF(II$9=$N475,#REF!,0)</f>
        <v>0</v>
      </c>
      <c r="IJ475" s="1098">
        <f>IF(IJ$9=$N475,#REF!,0)</f>
        <v>0</v>
      </c>
      <c r="IK475" s="1098">
        <f>IF(IK$9=$N475,#REF!,0)</f>
        <v>0</v>
      </c>
      <c r="IL475" s="1098">
        <f>IF(IL$9=$N475,#REF!,0)</f>
        <v>0</v>
      </c>
      <c r="IM475" s="1098">
        <f>IF(IM$9=$N475,#REF!,0)</f>
        <v>0</v>
      </c>
      <c r="IN475" s="1098">
        <f>IF(IN$9=$N475,#REF!,0)</f>
        <v>0</v>
      </c>
      <c r="IO475" s="1098">
        <f>IF(IO$9=$N475,#REF!,0)</f>
        <v>0</v>
      </c>
      <c r="IP475" s="1098">
        <f>IF(IP$9=$N475,#REF!,0)</f>
        <v>0</v>
      </c>
      <c r="IQ475" s="1098">
        <f>IF(IQ$9=$N475,#REF!,0)</f>
        <v>0</v>
      </c>
      <c r="IR475" s="1098">
        <f>IF(IR$9=$N475,#REF!,0)</f>
        <v>0</v>
      </c>
      <c r="IS475" s="1098">
        <f>IF(IS$9=$N475,#REF!,0)</f>
        <v>0</v>
      </c>
      <c r="IT475" s="1098">
        <f>IF(IT$9=$N475,#REF!,0)</f>
        <v>0</v>
      </c>
      <c r="IU475" s="1098">
        <f>IF(IU$9=$N475,#REF!,0)</f>
        <v>0</v>
      </c>
      <c r="IV475" s="1098">
        <f>IF(IV$9=$N475,#REF!,0)</f>
        <v>0</v>
      </c>
      <c r="IW475" s="1098">
        <f>IF(IW$9=$N475,#REF!,0)</f>
        <v>0</v>
      </c>
      <c r="IX475" s="1098">
        <f>IF(IX$9=$N475,#REF!,0)</f>
        <v>0</v>
      </c>
      <c r="IY475" s="1098">
        <f>IF(IY$9=$N475,#REF!,0)</f>
        <v>0</v>
      </c>
      <c r="IZ475" s="1098">
        <f>IF(IZ$9=$N475,#REF!,0)</f>
        <v>0</v>
      </c>
      <c r="JA475" s="1098">
        <f>IF(JA$9=$N475,#REF!,0)</f>
        <v>0</v>
      </c>
      <c r="JB475" s="1098">
        <f>IF(JB$9=$N475,#REF!,0)</f>
        <v>0</v>
      </c>
      <c r="JC475" s="1098">
        <f>IF(JC$9=$N475,#REF!,0)</f>
        <v>0</v>
      </c>
      <c r="JD475" s="1098">
        <f>IF(JD$9=$N475,#REF!,0)</f>
        <v>0</v>
      </c>
      <c r="JE475" s="1098">
        <f>IF(JE$9=$N475,#REF!,0)</f>
        <v>0</v>
      </c>
      <c r="JF475" s="1098">
        <f>IF(JF$9=$N475,#REF!,0)</f>
        <v>0</v>
      </c>
      <c r="JG475" s="1098">
        <f>IF(JG$9=$N475,#REF!,0)</f>
        <v>0</v>
      </c>
      <c r="JH475" s="1098">
        <f>IF(JH$9=$N475,#REF!,0)</f>
        <v>0</v>
      </c>
      <c r="JI475" s="1098">
        <f>IF(JI$9=$N475,#REF!,0)</f>
        <v>0</v>
      </c>
      <c r="JJ475" s="1098">
        <f>IF(JJ$9=$N475,#REF!,0)</f>
        <v>0</v>
      </c>
      <c r="JK475" s="1098">
        <f>IF(JK$9=$N475,#REF!,0)</f>
        <v>0</v>
      </c>
      <c r="JL475" s="1098">
        <f>IF(JL$9=$N475,#REF!,0)</f>
        <v>0</v>
      </c>
      <c r="JM475" s="1098">
        <f>IF(JM$9=$N475,#REF!,0)</f>
        <v>0</v>
      </c>
      <c r="JN475" s="1098">
        <f>IF(JN$9=$N475,#REF!,0)</f>
        <v>0</v>
      </c>
      <c r="JO475" s="1098">
        <f>IF(JO$9=$N475,#REF!,0)</f>
        <v>0</v>
      </c>
      <c r="JP475" s="1098">
        <f>IF(JP$9=$N475,#REF!,0)</f>
        <v>0</v>
      </c>
      <c r="JQ475" s="1098">
        <f>IF(JQ$9=$N475,#REF!,0)</f>
        <v>0</v>
      </c>
      <c r="JR475" s="1098">
        <f>IF(JR$9=$N475,#REF!,0)</f>
        <v>0</v>
      </c>
      <c r="JS475" s="1098">
        <f>IF(JS$9=$N475,#REF!,0)</f>
        <v>0</v>
      </c>
      <c r="JT475" s="1098">
        <f>IF(JT$9=$N475,#REF!,0)</f>
        <v>0</v>
      </c>
      <c r="JU475" s="1098">
        <f>IF(JU$9=$N475,#REF!,0)</f>
        <v>0</v>
      </c>
      <c r="JV475" s="1098">
        <f>IF(JV$9=$N475,#REF!,0)</f>
        <v>0</v>
      </c>
      <c r="JW475" s="1098">
        <f>IF(JW$9=$N475,#REF!,0)</f>
        <v>0</v>
      </c>
      <c r="JX475" s="681"/>
      <c r="JZ475" s="681">
        <f t="shared" si="1419"/>
        <v>0</v>
      </c>
      <c r="KA475" s="681">
        <f t="shared" si="1419"/>
        <v>0</v>
      </c>
      <c r="KB475" s="681">
        <f t="shared" si="1419"/>
        <v>0</v>
      </c>
      <c r="KC475" s="681">
        <f t="shared" si="1419"/>
        <v>0</v>
      </c>
      <c r="KD475" s="681">
        <f t="shared" si="1419"/>
        <v>0</v>
      </c>
      <c r="KE475" s="681">
        <f t="shared" si="1419"/>
        <v>0</v>
      </c>
      <c r="KF475" s="681">
        <f t="shared" si="1419"/>
        <v>0</v>
      </c>
      <c r="KG475" s="681">
        <f t="shared" si="1419"/>
        <v>0</v>
      </c>
      <c r="KH475" s="681">
        <f t="shared" si="1419"/>
        <v>0</v>
      </c>
      <c r="KI475" s="681">
        <f t="shared" si="1419"/>
        <v>0</v>
      </c>
      <c r="KJ475" s="681">
        <f t="shared" si="1419"/>
        <v>0</v>
      </c>
      <c r="KN475" s="1098">
        <f t="shared" si="1408"/>
        <v>0</v>
      </c>
      <c r="KO475" s="1098">
        <f t="shared" si="1408"/>
        <v>0</v>
      </c>
      <c r="KP475" s="1098">
        <f t="shared" si="1408"/>
        <v>0</v>
      </c>
      <c r="KQ475" s="1098">
        <f t="shared" si="1408"/>
        <v>0</v>
      </c>
      <c r="KR475" s="1098">
        <f t="shared" si="1408"/>
        <v>0</v>
      </c>
      <c r="KS475" s="1098">
        <f t="shared" si="1408"/>
        <v>0</v>
      </c>
      <c r="KT475" s="1098">
        <f t="shared" si="1408"/>
        <v>0</v>
      </c>
      <c r="KU475" s="1098">
        <f t="shared" si="1408"/>
        <v>0</v>
      </c>
      <c r="KV475" s="1098">
        <f t="shared" si="1408"/>
        <v>0</v>
      </c>
      <c r="KW475" s="1098">
        <f t="shared" si="1408"/>
        <v>0</v>
      </c>
      <c r="KX475" s="1098">
        <f t="shared" si="1408"/>
        <v>0</v>
      </c>
      <c r="KY475" s="1098">
        <f t="shared" si="1408"/>
        <v>0</v>
      </c>
      <c r="KZ475" s="1098">
        <f t="shared" si="1408"/>
        <v>0</v>
      </c>
      <c r="LA475" s="1098">
        <f t="shared" si="1408"/>
        <v>0</v>
      </c>
      <c r="LB475" s="1098">
        <f t="shared" si="1408"/>
        <v>0</v>
      </c>
      <c r="LC475" s="1098">
        <f t="shared" si="1407"/>
        <v>0</v>
      </c>
      <c r="LD475" s="1098">
        <f t="shared" si="1407"/>
        <v>0</v>
      </c>
      <c r="LE475" s="1098">
        <f t="shared" si="1407"/>
        <v>0</v>
      </c>
      <c r="LF475" s="1098">
        <f t="shared" si="1407"/>
        <v>0</v>
      </c>
      <c r="LG475" s="1098">
        <f t="shared" si="1407"/>
        <v>0</v>
      </c>
      <c r="LH475" s="1098">
        <f t="shared" si="1407"/>
        <v>0</v>
      </c>
      <c r="LI475" s="1098">
        <f t="shared" si="1407"/>
        <v>0</v>
      </c>
      <c r="LJ475" s="1098">
        <f t="shared" si="1407"/>
        <v>0</v>
      </c>
      <c r="LK475" s="1098">
        <f t="shared" si="1407"/>
        <v>0</v>
      </c>
      <c r="LL475" s="1098">
        <f t="shared" si="1407"/>
        <v>0</v>
      </c>
      <c r="LM475" s="1098">
        <f t="shared" si="1407"/>
        <v>0</v>
      </c>
      <c r="LN475" s="1098">
        <f t="shared" si="1407"/>
        <v>0</v>
      </c>
      <c r="LO475" s="1098">
        <f t="shared" si="1407"/>
        <v>0</v>
      </c>
      <c r="LP475" s="1098">
        <f t="shared" si="1407"/>
        <v>0</v>
      </c>
      <c r="LQ475" s="1098">
        <f t="shared" si="1407"/>
        <v>0</v>
      </c>
      <c r="LR475" s="1098">
        <f t="shared" si="1407"/>
        <v>0</v>
      </c>
      <c r="LS475" s="1098">
        <f t="shared" si="1406"/>
        <v>0</v>
      </c>
    </row>
    <row r="476" spans="1:331" ht="20.100000000000001" hidden="1" customHeight="1" x14ac:dyDescent="0.35">
      <c r="A476" s="677"/>
      <c r="B476" s="1149"/>
      <c r="C476" s="1240"/>
      <c r="D476" s="1241"/>
      <c r="E476" s="1241"/>
      <c r="F476" s="1241"/>
      <c r="G476" s="1241"/>
      <c r="H476" s="1241"/>
      <c r="I476" s="1241"/>
      <c r="J476" s="1241" t="s">
        <v>194</v>
      </c>
      <c r="K476" s="1304"/>
      <c r="L476" s="1304"/>
      <c r="M476" s="1304"/>
      <c r="N476" s="1077">
        <v>3221</v>
      </c>
      <c r="O476" s="1214" t="s">
        <v>265</v>
      </c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635"/>
      <c r="AJ476" s="31"/>
      <c r="AK476" s="31"/>
      <c r="AL476" s="31"/>
      <c r="AM476" s="31"/>
      <c r="AN476" s="107"/>
      <c r="AO476" s="107"/>
      <c r="AP476" s="107"/>
      <c r="AQ476" s="107"/>
      <c r="AR476" s="41">
        <v>0</v>
      </c>
      <c r="AS476" s="41"/>
      <c r="AT476" s="41"/>
      <c r="AU476" s="41"/>
      <c r="AV476" s="41">
        <v>0</v>
      </c>
      <c r="AW476" s="41"/>
      <c r="AX476" s="41"/>
      <c r="AY476" s="41"/>
      <c r="AZ476" s="41"/>
      <c r="BA476" s="41"/>
      <c r="BB476" s="41">
        <v>0</v>
      </c>
      <c r="BC476" s="41">
        <v>0</v>
      </c>
      <c r="BD476" s="41">
        <v>0</v>
      </c>
      <c r="BE476" s="41">
        <v>0</v>
      </c>
      <c r="BF476" s="41">
        <v>0</v>
      </c>
      <c r="BG476" s="41"/>
      <c r="BH476" s="41">
        <v>0</v>
      </c>
      <c r="BI476" s="41"/>
      <c r="BJ476" s="41"/>
      <c r="BK476" s="41"/>
      <c r="BL476" s="41">
        <f t="shared" si="1381"/>
        <v>0</v>
      </c>
      <c r="BM476" s="41"/>
      <c r="BN476" s="41"/>
      <c r="BO476" s="41"/>
      <c r="BP476" s="41"/>
      <c r="BQ476" s="41"/>
      <c r="BR476" s="41"/>
      <c r="BS476" s="41"/>
      <c r="BT476" s="41"/>
      <c r="BU476" s="41"/>
      <c r="BV476" s="41"/>
      <c r="BW476" s="41"/>
      <c r="BX476" s="41"/>
      <c r="BY476" s="41"/>
      <c r="BZ476" s="41"/>
      <c r="CA476" s="41">
        <f t="shared" si="1382"/>
        <v>0</v>
      </c>
      <c r="CB476" s="41">
        <f t="shared" si="1383"/>
        <v>0</v>
      </c>
      <c r="CC476" s="41"/>
      <c r="CD476" s="41"/>
      <c r="CE476" s="41"/>
      <c r="CF476" s="41"/>
      <c r="CG476" s="41">
        <f t="shared" si="1384"/>
        <v>0</v>
      </c>
      <c r="CH476" s="41"/>
      <c r="CI476" s="41"/>
      <c r="CJ476" s="41"/>
      <c r="CK476" s="41">
        <f t="shared" si="1385"/>
        <v>0</v>
      </c>
      <c r="CL476" s="41"/>
      <c r="CM476" s="41"/>
      <c r="CN476" s="41"/>
      <c r="CO476" s="41">
        <f t="shared" si="1386"/>
        <v>0</v>
      </c>
      <c r="CP476" s="41"/>
      <c r="CQ476" s="41"/>
      <c r="CR476" s="41"/>
      <c r="CS476" s="41">
        <f t="shared" si="1387"/>
        <v>0</v>
      </c>
      <c r="CT476" s="41"/>
      <c r="CU476" s="41"/>
      <c r="CV476" s="41"/>
      <c r="CW476" s="41">
        <f t="shared" si="1388"/>
        <v>0</v>
      </c>
      <c r="CX476" s="41"/>
      <c r="CY476" s="41"/>
      <c r="CZ476" s="41"/>
      <c r="DA476" s="41"/>
      <c r="DB476" s="41"/>
      <c r="DC476" s="41">
        <v>0</v>
      </c>
      <c r="DD476" s="41">
        <f t="shared" si="1389"/>
        <v>0</v>
      </c>
      <c r="DE476" s="41">
        <f t="shared" si="1390"/>
        <v>0</v>
      </c>
      <c r="DF476" s="41"/>
      <c r="DG476" s="41"/>
      <c r="DH476" s="41"/>
      <c r="DI476" s="41">
        <f t="shared" si="1391"/>
        <v>0</v>
      </c>
      <c r="DJ476" s="41"/>
      <c r="DK476" s="41"/>
      <c r="DL476" s="41">
        <f t="shared" si="1392"/>
        <v>0</v>
      </c>
      <c r="DM476" s="41"/>
      <c r="DN476" s="41"/>
      <c r="DO476" s="41"/>
      <c r="DP476" s="41">
        <f t="shared" si="1393"/>
        <v>0</v>
      </c>
      <c r="DQ476" s="41"/>
      <c r="DR476" s="41"/>
      <c r="DS476" s="41"/>
      <c r="DT476" s="41">
        <f t="shared" si="1394"/>
        <v>0</v>
      </c>
      <c r="DU476" s="41"/>
      <c r="DV476" s="41"/>
      <c r="DW476" s="41"/>
      <c r="DX476" s="41"/>
      <c r="DY476" s="41"/>
      <c r="DZ476" s="41"/>
      <c r="EA476" s="41"/>
      <c r="EB476" s="41"/>
      <c r="EC476" s="41">
        <f t="shared" si="1395"/>
        <v>0</v>
      </c>
      <c r="ED476" s="41"/>
      <c r="EE476" s="41"/>
      <c r="EF476" s="41"/>
      <c r="EG476" s="41">
        <f t="shared" si="1396"/>
        <v>0</v>
      </c>
      <c r="EH476" s="41"/>
      <c r="EI476" s="41">
        <f>IFERROR(#REF!/DZ476*100,)</f>
        <v>0</v>
      </c>
      <c r="EJ476" s="41">
        <f>IFERROR(#REF!/#REF!*100,)</f>
        <v>0</v>
      </c>
      <c r="EK476" s="31"/>
      <c r="EL476" s="31"/>
      <c r="EM476" s="31"/>
      <c r="EN476" s="41"/>
      <c r="EO476" s="41"/>
      <c r="EP476" s="41"/>
      <c r="EQ476" s="41"/>
      <c r="ER476" s="41"/>
      <c r="ES476" s="41"/>
      <c r="EX476" s="739">
        <f t="shared" si="1440"/>
        <v>0</v>
      </c>
      <c r="EY476" s="739">
        <f t="shared" si="1440"/>
        <v>0</v>
      </c>
      <c r="EZ476" s="739">
        <f t="shared" si="1440"/>
        <v>0</v>
      </c>
      <c r="FA476" s="739">
        <f t="shared" si="1440"/>
        <v>0</v>
      </c>
      <c r="FB476" s="739">
        <f t="shared" si="1440"/>
        <v>0</v>
      </c>
      <c r="FC476" s="739">
        <f t="shared" si="1440"/>
        <v>0</v>
      </c>
      <c r="FD476" s="739">
        <f t="shared" si="1440"/>
        <v>0</v>
      </c>
      <c r="FE476" s="739">
        <f t="shared" si="1440"/>
        <v>0</v>
      </c>
      <c r="FF476" s="739">
        <f t="shared" si="1440"/>
        <v>0</v>
      </c>
      <c r="FG476" s="739">
        <f t="shared" si="1440"/>
        <v>0</v>
      </c>
      <c r="FH476" s="739">
        <f t="shared" si="1441"/>
        <v>0</v>
      </c>
      <c r="FI476" s="739">
        <f t="shared" si="1441"/>
        <v>0</v>
      </c>
      <c r="FJ476" s="739">
        <f t="shared" si="1441"/>
        <v>0</v>
      </c>
      <c r="FK476" s="739">
        <f t="shared" si="1441"/>
        <v>0</v>
      </c>
      <c r="FL476" s="739">
        <f t="shared" si="1441"/>
        <v>0</v>
      </c>
      <c r="FM476" s="739">
        <f t="shared" si="1441"/>
        <v>0</v>
      </c>
      <c r="FN476" s="739">
        <f t="shared" si="1441"/>
        <v>0</v>
      </c>
      <c r="FO476" s="739">
        <f t="shared" si="1429"/>
        <v>0</v>
      </c>
      <c r="FP476" s="739">
        <f t="shared" si="1429"/>
        <v>0</v>
      </c>
      <c r="FQ476" s="739">
        <f t="shared" si="1429"/>
        <v>0</v>
      </c>
      <c r="FU476" s="739">
        <f t="shared" si="1400"/>
        <v>0</v>
      </c>
      <c r="FV476" s="739">
        <f t="shared" si="1400"/>
        <v>0</v>
      </c>
      <c r="FW476" s="739">
        <f t="shared" si="1400"/>
        <v>0</v>
      </c>
      <c r="FX476" s="739">
        <f t="shared" si="1400"/>
        <v>0</v>
      </c>
      <c r="FY476" s="739">
        <f t="shared" si="1400"/>
        <v>0</v>
      </c>
      <c r="FZ476" s="739">
        <f t="shared" si="1400"/>
        <v>0</v>
      </c>
      <c r="GA476" s="739">
        <f t="shared" si="1400"/>
        <v>0</v>
      </c>
      <c r="GB476" s="739">
        <f t="shared" si="1400"/>
        <v>0</v>
      </c>
      <c r="GC476" s="739">
        <f t="shared" si="1400"/>
        <v>0</v>
      </c>
      <c r="GD476" s="739">
        <f t="shared" si="1400"/>
        <v>0</v>
      </c>
      <c r="GE476" s="739">
        <f t="shared" si="1401"/>
        <v>0</v>
      </c>
      <c r="GF476" s="739">
        <f t="shared" si="1401"/>
        <v>0</v>
      </c>
      <c r="GG476" s="739">
        <f t="shared" si="1401"/>
        <v>0</v>
      </c>
      <c r="GH476" s="739">
        <f t="shared" si="1401"/>
        <v>0</v>
      </c>
      <c r="GI476" s="739">
        <f t="shared" si="1401"/>
        <v>0</v>
      </c>
      <c r="GJ476" s="739">
        <f t="shared" si="1401"/>
        <v>0</v>
      </c>
      <c r="GK476" s="739">
        <f t="shared" si="1401"/>
        <v>0</v>
      </c>
      <c r="GL476" s="739">
        <f t="shared" si="1402"/>
        <v>0</v>
      </c>
      <c r="GM476" s="739">
        <f t="shared" si="1402"/>
        <v>0</v>
      </c>
      <c r="GN476" s="739">
        <f t="shared" si="1402"/>
        <v>0</v>
      </c>
      <c r="GQ476" s="1098">
        <f>IF(GQ$9=$N476,#REF!,0)</f>
        <v>0</v>
      </c>
      <c r="GR476" s="1098">
        <f>IF(GR$9=$N476,#REF!,0)</f>
        <v>0</v>
      </c>
      <c r="GS476" s="1098">
        <f>IF(GS$9=$N476,#REF!,0)</f>
        <v>0</v>
      </c>
      <c r="GT476" s="1098">
        <f>IF(GT$9=$N476,#REF!,0)</f>
        <v>0</v>
      </c>
      <c r="GU476" s="1098">
        <f>IF(GU$9=$N476,#REF!,0)</f>
        <v>0</v>
      </c>
      <c r="GV476" s="1098">
        <f>IF(GV$9=$N476,#REF!,0)</f>
        <v>0</v>
      </c>
      <c r="GW476" s="1098">
        <f>IF(GW$9=$N476,#REF!,0)</f>
        <v>0</v>
      </c>
      <c r="GX476" s="1098">
        <f>IF(GX$9=$N476,#REF!,0)</f>
        <v>0</v>
      </c>
      <c r="GY476" s="1098">
        <f>IF(GY$9=$N476,#REF!,0)</f>
        <v>0</v>
      </c>
      <c r="GZ476" s="1098">
        <f>IF(GZ$9=$N476,#REF!,0)</f>
        <v>0</v>
      </c>
      <c r="HA476" s="1098">
        <f>IF(HA$9=$N476,#REF!,0)</f>
        <v>0</v>
      </c>
      <c r="HB476" s="1098">
        <f>IF(HB$9=$N476,#REF!,0)</f>
        <v>0</v>
      </c>
      <c r="HC476" s="1098" t="e">
        <f>IF(HC$9=$N476,#REF!,0)</f>
        <v>#REF!</v>
      </c>
      <c r="HD476" s="1098">
        <f>IF(HD$9=$N476,#REF!,0)</f>
        <v>0</v>
      </c>
      <c r="HE476" s="1098">
        <f>IF(HE$9=$N476,#REF!,0)</f>
        <v>0</v>
      </c>
      <c r="HF476" s="1098">
        <f>IF(HF$9=$N476,#REF!,0)</f>
        <v>0</v>
      </c>
      <c r="HG476" s="1098">
        <f>IF(HG$9=$N476,#REF!,0)</f>
        <v>0</v>
      </c>
      <c r="HH476" s="1098">
        <f>IF(HH$9=$N476,#REF!,0)</f>
        <v>0</v>
      </c>
      <c r="HI476" s="1098">
        <f>IF(HI$9=$N476,#REF!,0)</f>
        <v>0</v>
      </c>
      <c r="HJ476" s="1098">
        <f>IF(HJ$9=$N476,#REF!,0)</f>
        <v>0</v>
      </c>
      <c r="HK476" s="1098">
        <f>IF(HK$9=$N476,#REF!,0)</f>
        <v>0</v>
      </c>
      <c r="HL476" s="1098">
        <f>IF(HL$9=$N476,#REF!,0)</f>
        <v>0</v>
      </c>
      <c r="HM476" s="1098">
        <f>IF(HM$9=$N476,#REF!,0)</f>
        <v>0</v>
      </c>
      <c r="HN476" s="1098">
        <f>IF(HN$9=$N476,#REF!,0)</f>
        <v>0</v>
      </c>
      <c r="HO476" s="1098">
        <f>IF(HO$9=$N476,#REF!,0)</f>
        <v>0</v>
      </c>
      <c r="HP476" s="1098">
        <f>IF(HP$9=$N476,#REF!,0)</f>
        <v>0</v>
      </c>
      <c r="HQ476" s="1098">
        <f>IF(HQ$9=$N476,#REF!,0)</f>
        <v>0</v>
      </c>
      <c r="HR476" s="1098">
        <f>IF(HR$9=$N476,#REF!,0)</f>
        <v>0</v>
      </c>
      <c r="HS476" s="1098">
        <f>IF(HS$9=$N476,#REF!,0)</f>
        <v>0</v>
      </c>
      <c r="HT476" s="1098">
        <f>IF(HT$9=$N476,#REF!,0)</f>
        <v>0</v>
      </c>
      <c r="HU476" s="1098">
        <f>IF(HU$9=$N476,#REF!,0)</f>
        <v>0</v>
      </c>
      <c r="HV476" s="1098">
        <f>IF(HV$9=$N476,#REF!,0)</f>
        <v>0</v>
      </c>
      <c r="HW476" s="1098">
        <f>IF(HW$9=$N476,#REF!,0)</f>
        <v>0</v>
      </c>
      <c r="HX476" s="1098">
        <f>IF(HX$9=$N476,#REF!,0)</f>
        <v>0</v>
      </c>
      <c r="HY476" s="1098">
        <f>IF(HY$9=$N476,#REF!,0)</f>
        <v>0</v>
      </c>
      <c r="HZ476" s="1098">
        <f>IF(HZ$9=$N476,#REF!,0)</f>
        <v>0</v>
      </c>
      <c r="IA476" s="1098">
        <f>IF(IA$9=$N476,#REF!,0)</f>
        <v>0</v>
      </c>
      <c r="IB476" s="1098">
        <f>IF(IB$9=$N476,#REF!,0)</f>
        <v>0</v>
      </c>
      <c r="IC476" s="1098">
        <f>IF(IC$9=$N476,#REF!,0)</f>
        <v>0</v>
      </c>
      <c r="ID476" s="1098">
        <f>IF(ID$9=$N476,#REF!,0)</f>
        <v>0</v>
      </c>
      <c r="IE476" s="1098">
        <f>IF(IE$9=$N476,#REF!,0)</f>
        <v>0</v>
      </c>
      <c r="IF476" s="1098">
        <f>IF(IF$9=$N476,#REF!,0)</f>
        <v>0</v>
      </c>
      <c r="IG476" s="1098">
        <f>IF(IG$9=$N476,#REF!,0)</f>
        <v>0</v>
      </c>
      <c r="IH476" s="1098">
        <f>IF(IH$9=$N476,#REF!,0)</f>
        <v>0</v>
      </c>
      <c r="II476" s="1098">
        <f>IF(II$9=$N476,#REF!,0)</f>
        <v>0</v>
      </c>
      <c r="IJ476" s="1098">
        <f>IF(IJ$9=$N476,#REF!,0)</f>
        <v>0</v>
      </c>
      <c r="IK476" s="1098">
        <f>IF(IK$9=$N476,#REF!,0)</f>
        <v>0</v>
      </c>
      <c r="IL476" s="1098">
        <f>IF(IL$9=$N476,#REF!,0)</f>
        <v>0</v>
      </c>
      <c r="IM476" s="1098">
        <f>IF(IM$9=$N476,#REF!,0)</f>
        <v>0</v>
      </c>
      <c r="IN476" s="1098">
        <f>IF(IN$9=$N476,#REF!,0)</f>
        <v>0</v>
      </c>
      <c r="IO476" s="1098">
        <f>IF(IO$9=$N476,#REF!,0)</f>
        <v>0</v>
      </c>
      <c r="IP476" s="1098">
        <f>IF(IP$9=$N476,#REF!,0)</f>
        <v>0</v>
      </c>
      <c r="IQ476" s="1098">
        <f>IF(IQ$9=$N476,#REF!,0)</f>
        <v>0</v>
      </c>
      <c r="IR476" s="1098">
        <f>IF(IR$9=$N476,#REF!,0)</f>
        <v>0</v>
      </c>
      <c r="IS476" s="1098">
        <f>IF(IS$9=$N476,#REF!,0)</f>
        <v>0</v>
      </c>
      <c r="IT476" s="1098">
        <f>IF(IT$9=$N476,#REF!,0)</f>
        <v>0</v>
      </c>
      <c r="IU476" s="1098">
        <f>IF(IU$9=$N476,#REF!,0)</f>
        <v>0</v>
      </c>
      <c r="IV476" s="1098">
        <f>IF(IV$9=$N476,#REF!,0)</f>
        <v>0</v>
      </c>
      <c r="IW476" s="1098">
        <f>IF(IW$9=$N476,#REF!,0)</f>
        <v>0</v>
      </c>
      <c r="IX476" s="1098">
        <f>IF(IX$9=$N476,#REF!,0)</f>
        <v>0</v>
      </c>
      <c r="IY476" s="1098">
        <f>IF(IY$9=$N476,#REF!,0)</f>
        <v>0</v>
      </c>
      <c r="IZ476" s="1098">
        <f>IF(IZ$9=$N476,#REF!,0)</f>
        <v>0</v>
      </c>
      <c r="JA476" s="1098">
        <f>IF(JA$9=$N476,#REF!,0)</f>
        <v>0</v>
      </c>
      <c r="JB476" s="1098">
        <f>IF(JB$9=$N476,#REF!,0)</f>
        <v>0</v>
      </c>
      <c r="JC476" s="1098">
        <f>IF(JC$9=$N476,#REF!,0)</f>
        <v>0</v>
      </c>
      <c r="JD476" s="1098">
        <f>IF(JD$9=$N476,#REF!,0)</f>
        <v>0</v>
      </c>
      <c r="JE476" s="1098">
        <f>IF(JE$9=$N476,#REF!,0)</f>
        <v>0</v>
      </c>
      <c r="JF476" s="1098">
        <f>IF(JF$9=$N476,#REF!,0)</f>
        <v>0</v>
      </c>
      <c r="JG476" s="1098">
        <f>IF(JG$9=$N476,#REF!,0)</f>
        <v>0</v>
      </c>
      <c r="JH476" s="1098">
        <f>IF(JH$9=$N476,#REF!,0)</f>
        <v>0</v>
      </c>
      <c r="JI476" s="1098">
        <f>IF(JI$9=$N476,#REF!,0)</f>
        <v>0</v>
      </c>
      <c r="JJ476" s="1098">
        <f>IF(JJ$9=$N476,#REF!,0)</f>
        <v>0</v>
      </c>
      <c r="JK476" s="1098">
        <f>IF(JK$9=$N476,#REF!,0)</f>
        <v>0</v>
      </c>
      <c r="JL476" s="1098">
        <f>IF(JL$9=$N476,#REF!,0)</f>
        <v>0</v>
      </c>
      <c r="JM476" s="1098">
        <f>IF(JM$9=$N476,#REF!,0)</f>
        <v>0</v>
      </c>
      <c r="JN476" s="1098">
        <f>IF(JN$9=$N476,#REF!,0)</f>
        <v>0</v>
      </c>
      <c r="JO476" s="1098">
        <f>IF(JO$9=$N476,#REF!,0)</f>
        <v>0</v>
      </c>
      <c r="JP476" s="1098">
        <f>IF(JP$9=$N476,#REF!,0)</f>
        <v>0</v>
      </c>
      <c r="JQ476" s="1098">
        <f>IF(JQ$9=$N476,#REF!,0)</f>
        <v>0</v>
      </c>
      <c r="JR476" s="1098">
        <f>IF(JR$9=$N476,#REF!,0)</f>
        <v>0</v>
      </c>
      <c r="JS476" s="1098">
        <f>IF(JS$9=$N476,#REF!,0)</f>
        <v>0</v>
      </c>
      <c r="JT476" s="1098">
        <f>IF(JT$9=$N476,#REF!,0)</f>
        <v>0</v>
      </c>
      <c r="JU476" s="1098">
        <f>IF(JU$9=$N476,#REF!,0)</f>
        <v>0</v>
      </c>
      <c r="JV476" s="1098">
        <f>IF(JV$9=$N476,#REF!,0)</f>
        <v>0</v>
      </c>
      <c r="JW476" s="1098">
        <f>IF(JW$9=$N476,#REF!,0)</f>
        <v>0</v>
      </c>
      <c r="JX476" s="681"/>
      <c r="JZ476" s="681">
        <f t="shared" si="1419"/>
        <v>0</v>
      </c>
      <c r="KA476" s="681">
        <f t="shared" si="1419"/>
        <v>0</v>
      </c>
      <c r="KB476" s="681">
        <f t="shared" si="1419"/>
        <v>0</v>
      </c>
      <c r="KC476" s="681">
        <f t="shared" si="1419"/>
        <v>0</v>
      </c>
      <c r="KD476" s="681">
        <f t="shared" si="1419"/>
        <v>0</v>
      </c>
      <c r="KE476" s="681">
        <f t="shared" si="1419"/>
        <v>0</v>
      </c>
      <c r="KF476" s="681">
        <f t="shared" si="1419"/>
        <v>0</v>
      </c>
      <c r="KG476" s="681">
        <f t="shared" si="1419"/>
        <v>0</v>
      </c>
      <c r="KH476" s="681">
        <f t="shared" si="1419"/>
        <v>0</v>
      </c>
      <c r="KI476" s="681">
        <f t="shared" si="1419"/>
        <v>0</v>
      </c>
      <c r="KJ476" s="681">
        <f t="shared" si="1419"/>
        <v>0</v>
      </c>
      <c r="KN476" s="1098">
        <f t="shared" si="1408"/>
        <v>0</v>
      </c>
      <c r="KO476" s="1098">
        <f t="shared" si="1408"/>
        <v>0</v>
      </c>
      <c r="KP476" s="1098">
        <f t="shared" si="1408"/>
        <v>0</v>
      </c>
      <c r="KQ476" s="1098">
        <f t="shared" si="1408"/>
        <v>0</v>
      </c>
      <c r="KR476" s="1098">
        <f t="shared" si="1408"/>
        <v>0</v>
      </c>
      <c r="KS476" s="1098">
        <f t="shared" si="1408"/>
        <v>0</v>
      </c>
      <c r="KT476" s="1098">
        <f t="shared" si="1408"/>
        <v>0</v>
      </c>
      <c r="KU476" s="1098">
        <f t="shared" si="1408"/>
        <v>0</v>
      </c>
      <c r="KV476" s="1098">
        <f t="shared" si="1408"/>
        <v>0</v>
      </c>
      <c r="KW476" s="1098">
        <f t="shared" si="1408"/>
        <v>0</v>
      </c>
      <c r="KX476" s="1098">
        <f t="shared" si="1408"/>
        <v>0</v>
      </c>
      <c r="KY476" s="1098">
        <f t="shared" si="1408"/>
        <v>0</v>
      </c>
      <c r="KZ476" s="1098">
        <f t="shared" si="1408"/>
        <v>0</v>
      </c>
      <c r="LA476" s="1098">
        <f t="shared" si="1408"/>
        <v>0</v>
      </c>
      <c r="LB476" s="1098">
        <f t="shared" si="1408"/>
        <v>0</v>
      </c>
      <c r="LC476" s="1098">
        <f t="shared" si="1407"/>
        <v>0</v>
      </c>
      <c r="LD476" s="1098">
        <f t="shared" si="1407"/>
        <v>0</v>
      </c>
      <c r="LE476" s="1098">
        <f t="shared" si="1407"/>
        <v>0</v>
      </c>
      <c r="LF476" s="1098">
        <f t="shared" si="1407"/>
        <v>0</v>
      </c>
      <c r="LG476" s="1098">
        <f t="shared" si="1407"/>
        <v>0</v>
      </c>
      <c r="LH476" s="1098">
        <f t="shared" si="1407"/>
        <v>0</v>
      </c>
      <c r="LI476" s="1098">
        <f t="shared" si="1407"/>
        <v>0</v>
      </c>
      <c r="LJ476" s="1098">
        <f t="shared" si="1407"/>
        <v>0</v>
      </c>
      <c r="LK476" s="1098">
        <f t="shared" si="1407"/>
        <v>0</v>
      </c>
      <c r="LL476" s="1098">
        <f t="shared" si="1407"/>
        <v>0</v>
      </c>
      <c r="LM476" s="1098">
        <f t="shared" si="1407"/>
        <v>0</v>
      </c>
      <c r="LN476" s="1098">
        <f t="shared" si="1407"/>
        <v>0</v>
      </c>
      <c r="LO476" s="1098">
        <f t="shared" si="1407"/>
        <v>0</v>
      </c>
      <c r="LP476" s="1098">
        <f t="shared" si="1407"/>
        <v>0</v>
      </c>
      <c r="LQ476" s="1098">
        <f t="shared" si="1407"/>
        <v>0</v>
      </c>
      <c r="LR476" s="1098">
        <f t="shared" si="1407"/>
        <v>0</v>
      </c>
      <c r="LS476" s="1098">
        <f t="shared" si="1406"/>
        <v>0</v>
      </c>
    </row>
    <row r="477" spans="1:331" ht="20.100000000000001" hidden="1" customHeight="1" x14ac:dyDescent="0.35">
      <c r="A477" s="674"/>
      <c r="B477" s="871"/>
      <c r="C477" s="1240"/>
      <c r="D477" s="1241"/>
      <c r="E477" s="1241"/>
      <c r="F477" s="1241"/>
      <c r="G477" s="1241" t="s">
        <v>9</v>
      </c>
      <c r="H477" s="1241"/>
      <c r="I477" s="1241"/>
      <c r="J477" s="1241" t="s">
        <v>194</v>
      </c>
      <c r="K477" s="1307"/>
      <c r="L477" s="1307"/>
      <c r="M477" s="1304"/>
      <c r="N477" s="1250">
        <v>3223</v>
      </c>
      <c r="O477" s="1251" t="s">
        <v>28</v>
      </c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635"/>
      <c r="AJ477" s="31"/>
      <c r="AK477" s="31"/>
      <c r="AL477" s="31"/>
      <c r="AM477" s="31"/>
      <c r="AN477" s="54">
        <v>1350000</v>
      </c>
      <c r="AO477" s="54">
        <v>1000000</v>
      </c>
      <c r="AP477" s="54">
        <v>1100000</v>
      </c>
      <c r="AQ477" s="54">
        <v>1100000</v>
      </c>
      <c r="AR477" s="31">
        <v>1100000</v>
      </c>
      <c r="AS477" s="31"/>
      <c r="AT477" s="31"/>
      <c r="AU477" s="31"/>
      <c r="AV477" s="31">
        <v>0</v>
      </c>
      <c r="AW477" s="31"/>
      <c r="AX477" s="31"/>
      <c r="AY477" s="31"/>
      <c r="AZ477" s="31"/>
      <c r="BA477" s="31"/>
      <c r="BB477" s="31">
        <v>0</v>
      </c>
      <c r="BC477" s="31">
        <v>0</v>
      </c>
      <c r="BD477" s="31">
        <v>0</v>
      </c>
      <c r="BE477" s="31">
        <v>0</v>
      </c>
      <c r="BF477" s="31">
        <v>0</v>
      </c>
      <c r="BG477" s="31"/>
      <c r="BH477" s="31">
        <v>0</v>
      </c>
      <c r="BI477" s="31">
        <f>(BJ477-BH477)</f>
        <v>0</v>
      </c>
      <c r="BJ477" s="31"/>
      <c r="BK477" s="31"/>
      <c r="BL477" s="31">
        <f t="shared" si="1381"/>
        <v>0</v>
      </c>
      <c r="BM477" s="31"/>
      <c r="BN477" s="31"/>
      <c r="BO477" s="31"/>
      <c r="BP477" s="31"/>
      <c r="BQ477" s="31"/>
      <c r="BR477" s="31">
        <f>(BS477-BO477)</f>
        <v>0</v>
      </c>
      <c r="BS477" s="31"/>
      <c r="BT477" s="31"/>
      <c r="BU477" s="31">
        <f>(BY477-BO477)</f>
        <v>0</v>
      </c>
      <c r="BV477" s="31"/>
      <c r="BW477" s="31"/>
      <c r="BX477" s="31"/>
      <c r="BY477" s="31"/>
      <c r="BZ477" s="31"/>
      <c r="CA477" s="31">
        <f t="shared" si="1382"/>
        <v>0</v>
      </c>
      <c r="CB477" s="31">
        <f t="shared" si="1383"/>
        <v>0</v>
      </c>
      <c r="CC477" s="31"/>
      <c r="CD477" s="31"/>
      <c r="CE477" s="31"/>
      <c r="CF477" s="31"/>
      <c r="CG477" s="31">
        <f t="shared" si="1384"/>
        <v>0</v>
      </c>
      <c r="CH477" s="31">
        <f>(CI477-CE477)</f>
        <v>0</v>
      </c>
      <c r="CI477" s="31"/>
      <c r="CJ477" s="31"/>
      <c r="CK477" s="31">
        <f t="shared" si="1385"/>
        <v>0</v>
      </c>
      <c r="CL477" s="31">
        <f>(CM477-CI477)</f>
        <v>0</v>
      </c>
      <c r="CM477" s="31"/>
      <c r="CN477" s="31"/>
      <c r="CO477" s="31">
        <f t="shared" si="1386"/>
        <v>0</v>
      </c>
      <c r="CP477" s="31">
        <f>(CQ477-CM477)</f>
        <v>0</v>
      </c>
      <c r="CQ477" s="31"/>
      <c r="CR477" s="31"/>
      <c r="CS477" s="31">
        <f t="shared" si="1387"/>
        <v>0</v>
      </c>
      <c r="CT477" s="31">
        <f>(CU477-CQ477)</f>
        <v>0</v>
      </c>
      <c r="CU477" s="31"/>
      <c r="CV477" s="31"/>
      <c r="CW477" s="31">
        <f t="shared" si="1388"/>
        <v>0</v>
      </c>
      <c r="CX477" s="31">
        <f>(CY477-CU477)</f>
        <v>0</v>
      </c>
      <c r="CY477" s="31"/>
      <c r="CZ477" s="31"/>
      <c r="DA477" s="31"/>
      <c r="DB477" s="31"/>
      <c r="DC477" s="31">
        <v>0</v>
      </c>
      <c r="DD477" s="31">
        <f t="shared" si="1389"/>
        <v>0</v>
      </c>
      <c r="DE477" s="31">
        <f t="shared" si="1390"/>
        <v>0</v>
      </c>
      <c r="DF477" s="31"/>
      <c r="DG477" s="31"/>
      <c r="DH477" s="31"/>
      <c r="DI477" s="31">
        <f t="shared" si="1391"/>
        <v>0</v>
      </c>
      <c r="DJ477" s="31">
        <f>(DK477-DG477)</f>
        <v>0</v>
      </c>
      <c r="DK477" s="31"/>
      <c r="DL477" s="31">
        <f t="shared" si="1392"/>
        <v>0</v>
      </c>
      <c r="DM477" s="31">
        <f>(DN477-DK477)</f>
        <v>0</v>
      </c>
      <c r="DN477" s="31"/>
      <c r="DO477" s="31"/>
      <c r="DP477" s="31">
        <f t="shared" si="1393"/>
        <v>0</v>
      </c>
      <c r="DQ477" s="31">
        <f>(DR477-DN477)</f>
        <v>0</v>
      </c>
      <c r="DR477" s="31"/>
      <c r="DS477" s="31"/>
      <c r="DT477" s="31">
        <f t="shared" si="1394"/>
        <v>0</v>
      </c>
      <c r="DU477" s="31">
        <f>(DV477-DR477)</f>
        <v>0</v>
      </c>
      <c r="DV477" s="31"/>
      <c r="DW477" s="31"/>
      <c r="DX477" s="31"/>
      <c r="DY477" s="31"/>
      <c r="DZ477" s="31"/>
      <c r="EA477" s="31"/>
      <c r="EB477" s="31"/>
      <c r="EC477" s="31">
        <f t="shared" si="1395"/>
        <v>0</v>
      </c>
      <c r="ED477" s="31">
        <f>(EE477-EA477)</f>
        <v>0</v>
      </c>
      <c r="EE477" s="31"/>
      <c r="EF477" s="31"/>
      <c r="EG477" s="31">
        <f t="shared" si="1396"/>
        <v>0</v>
      </c>
      <c r="EH477" s="31" t="e">
        <f>(#REF!-EE477)</f>
        <v>#REF!</v>
      </c>
      <c r="EI477" s="31">
        <f>IFERROR(#REF!/DZ477*100,)</f>
        <v>0</v>
      </c>
      <c r="EJ477" s="31">
        <f>IFERROR(#REF!/#REF!*100,)</f>
        <v>0</v>
      </c>
      <c r="EK477" s="31"/>
      <c r="EL477" s="31"/>
      <c r="EM477" s="31"/>
      <c r="EN477" s="31"/>
      <c r="EO477" s="31"/>
      <c r="EP477" s="31"/>
      <c r="EQ477" s="31"/>
      <c r="ER477" s="31"/>
      <c r="ES477" s="31"/>
      <c r="EX477" s="739">
        <f t="shared" si="1440"/>
        <v>0</v>
      </c>
      <c r="EY477" s="739">
        <f t="shared" si="1440"/>
        <v>0</v>
      </c>
      <c r="EZ477" s="739">
        <f t="shared" si="1440"/>
        <v>0</v>
      </c>
      <c r="FA477" s="739">
        <f t="shared" si="1440"/>
        <v>0</v>
      </c>
      <c r="FB477" s="739">
        <f t="shared" si="1440"/>
        <v>0</v>
      </c>
      <c r="FC477" s="739">
        <f t="shared" si="1440"/>
        <v>0</v>
      </c>
      <c r="FD477" s="739">
        <f t="shared" si="1440"/>
        <v>0</v>
      </c>
      <c r="FE477" s="739">
        <f t="shared" si="1440"/>
        <v>0</v>
      </c>
      <c r="FF477" s="739">
        <f t="shared" si="1440"/>
        <v>0</v>
      </c>
      <c r="FG477" s="739">
        <f t="shared" si="1440"/>
        <v>0</v>
      </c>
      <c r="FH477" s="739">
        <f t="shared" si="1441"/>
        <v>0</v>
      </c>
      <c r="FI477" s="739">
        <f t="shared" si="1441"/>
        <v>0</v>
      </c>
      <c r="FJ477" s="739">
        <f t="shared" si="1441"/>
        <v>0</v>
      </c>
      <c r="FK477" s="739">
        <f t="shared" si="1441"/>
        <v>0</v>
      </c>
      <c r="FL477" s="739">
        <f t="shared" si="1441"/>
        <v>0</v>
      </c>
      <c r="FM477" s="739">
        <f t="shared" si="1441"/>
        <v>0</v>
      </c>
      <c r="FN477" s="739">
        <f t="shared" si="1441"/>
        <v>0</v>
      </c>
      <c r="FO477" s="739">
        <f t="shared" si="1429"/>
        <v>0</v>
      </c>
      <c r="FP477" s="739">
        <f t="shared" si="1429"/>
        <v>0</v>
      </c>
      <c r="FQ477" s="739">
        <f t="shared" si="1429"/>
        <v>0</v>
      </c>
      <c r="FU477" s="739">
        <f t="shared" si="1400"/>
        <v>0</v>
      </c>
      <c r="FV477" s="739">
        <f t="shared" si="1400"/>
        <v>0</v>
      </c>
      <c r="FW477" s="739">
        <f t="shared" si="1400"/>
        <v>0</v>
      </c>
      <c r="FX477" s="739">
        <f t="shared" si="1400"/>
        <v>0</v>
      </c>
      <c r="FY477" s="739">
        <f t="shared" si="1400"/>
        <v>0</v>
      </c>
      <c r="FZ477" s="739">
        <f t="shared" si="1400"/>
        <v>0</v>
      </c>
      <c r="GA477" s="739">
        <f t="shared" si="1400"/>
        <v>0</v>
      </c>
      <c r="GB477" s="739">
        <f t="shared" si="1400"/>
        <v>0</v>
      </c>
      <c r="GC477" s="739">
        <f t="shared" si="1400"/>
        <v>0</v>
      </c>
      <c r="GD477" s="739">
        <f t="shared" si="1400"/>
        <v>0</v>
      </c>
      <c r="GE477" s="739">
        <f t="shared" si="1401"/>
        <v>0</v>
      </c>
      <c r="GF477" s="739">
        <f t="shared" si="1401"/>
        <v>0</v>
      </c>
      <c r="GG477" s="739">
        <f t="shared" si="1401"/>
        <v>0</v>
      </c>
      <c r="GH477" s="739">
        <f t="shared" si="1401"/>
        <v>0</v>
      </c>
      <c r="GI477" s="739">
        <f t="shared" si="1401"/>
        <v>0</v>
      </c>
      <c r="GJ477" s="739">
        <f t="shared" si="1401"/>
        <v>0</v>
      </c>
      <c r="GK477" s="739">
        <f t="shared" si="1401"/>
        <v>0</v>
      </c>
      <c r="GL477" s="739">
        <f t="shared" si="1402"/>
        <v>0</v>
      </c>
      <c r="GM477" s="739">
        <f t="shared" si="1402"/>
        <v>0</v>
      </c>
      <c r="GN477" s="739">
        <f t="shared" si="1402"/>
        <v>0</v>
      </c>
      <c r="GQ477" s="1098">
        <f>IF(GQ$9=$N477,#REF!,0)</f>
        <v>0</v>
      </c>
      <c r="GR477" s="1098">
        <f>IF(GR$9=$N477,#REF!,0)</f>
        <v>0</v>
      </c>
      <c r="GS477" s="1098">
        <f>IF(GS$9=$N477,#REF!,0)</f>
        <v>0</v>
      </c>
      <c r="GT477" s="1098">
        <f>IF(GT$9=$N477,#REF!,0)</f>
        <v>0</v>
      </c>
      <c r="GU477" s="1098">
        <f>IF(GU$9=$N477,#REF!,0)</f>
        <v>0</v>
      </c>
      <c r="GV477" s="1098">
        <f>IF(GV$9=$N477,#REF!,0)</f>
        <v>0</v>
      </c>
      <c r="GW477" s="1098">
        <f>IF(GW$9=$N477,#REF!,0)</f>
        <v>0</v>
      </c>
      <c r="GX477" s="1098">
        <f>IF(GX$9=$N477,#REF!,0)</f>
        <v>0</v>
      </c>
      <c r="GY477" s="1098">
        <f>IF(GY$9=$N477,#REF!,0)</f>
        <v>0</v>
      </c>
      <c r="GZ477" s="1098">
        <f>IF(GZ$9=$N477,#REF!,0)</f>
        <v>0</v>
      </c>
      <c r="HA477" s="1098">
        <f>IF(HA$9=$N477,#REF!,0)</f>
        <v>0</v>
      </c>
      <c r="HB477" s="1098">
        <f>IF(HB$9=$N477,#REF!,0)</f>
        <v>0</v>
      </c>
      <c r="HC477" s="1098">
        <f>IF(HC$9=$N477,#REF!,0)</f>
        <v>0</v>
      </c>
      <c r="HD477" s="1098">
        <f>IF(HD$9=$N477,#REF!,0)</f>
        <v>0</v>
      </c>
      <c r="HE477" s="1098" t="e">
        <f>IF(HE$9=$N477,#REF!,0)</f>
        <v>#REF!</v>
      </c>
      <c r="HF477" s="1098">
        <f>IF(HF$9=$N477,#REF!,0)</f>
        <v>0</v>
      </c>
      <c r="HG477" s="1098">
        <f>IF(HG$9=$N477,#REF!,0)</f>
        <v>0</v>
      </c>
      <c r="HH477" s="1098">
        <f>IF(HH$9=$N477,#REF!,0)</f>
        <v>0</v>
      </c>
      <c r="HI477" s="1098">
        <f>IF(HI$9=$N477,#REF!,0)</f>
        <v>0</v>
      </c>
      <c r="HJ477" s="1098">
        <f>IF(HJ$9=$N477,#REF!,0)</f>
        <v>0</v>
      </c>
      <c r="HK477" s="1098">
        <f>IF(HK$9=$N477,#REF!,0)</f>
        <v>0</v>
      </c>
      <c r="HL477" s="1098">
        <f>IF(HL$9=$N477,#REF!,0)</f>
        <v>0</v>
      </c>
      <c r="HM477" s="1098">
        <f>IF(HM$9=$N477,#REF!,0)</f>
        <v>0</v>
      </c>
      <c r="HN477" s="1098">
        <f>IF(HN$9=$N477,#REF!,0)</f>
        <v>0</v>
      </c>
      <c r="HO477" s="1098">
        <f>IF(HO$9=$N477,#REF!,0)</f>
        <v>0</v>
      </c>
      <c r="HP477" s="1098">
        <f>IF(HP$9=$N477,#REF!,0)</f>
        <v>0</v>
      </c>
      <c r="HQ477" s="1098">
        <f>IF(HQ$9=$N477,#REF!,0)</f>
        <v>0</v>
      </c>
      <c r="HR477" s="1098">
        <f>IF(HR$9=$N477,#REF!,0)</f>
        <v>0</v>
      </c>
      <c r="HS477" s="1098">
        <f>IF(HS$9=$N477,#REF!,0)</f>
        <v>0</v>
      </c>
      <c r="HT477" s="1098">
        <f>IF(HT$9=$N477,#REF!,0)</f>
        <v>0</v>
      </c>
      <c r="HU477" s="1098">
        <f>IF(HU$9=$N477,#REF!,0)</f>
        <v>0</v>
      </c>
      <c r="HV477" s="1098">
        <f>IF(HV$9=$N477,#REF!,0)</f>
        <v>0</v>
      </c>
      <c r="HW477" s="1098">
        <f>IF(HW$9=$N477,#REF!,0)</f>
        <v>0</v>
      </c>
      <c r="HX477" s="1098">
        <f>IF(HX$9=$N477,#REF!,0)</f>
        <v>0</v>
      </c>
      <c r="HY477" s="1098">
        <f>IF(HY$9=$N477,#REF!,0)</f>
        <v>0</v>
      </c>
      <c r="HZ477" s="1098">
        <f>IF(HZ$9=$N477,#REF!,0)</f>
        <v>0</v>
      </c>
      <c r="IA477" s="1098">
        <f>IF(IA$9=$N477,#REF!,0)</f>
        <v>0</v>
      </c>
      <c r="IB477" s="1098">
        <f>IF(IB$9=$N477,#REF!,0)</f>
        <v>0</v>
      </c>
      <c r="IC477" s="1098">
        <f>IF(IC$9=$N477,#REF!,0)</f>
        <v>0</v>
      </c>
      <c r="ID477" s="1098">
        <f>IF(ID$9=$N477,#REF!,0)</f>
        <v>0</v>
      </c>
      <c r="IE477" s="1098">
        <f>IF(IE$9=$N477,#REF!,0)</f>
        <v>0</v>
      </c>
      <c r="IF477" s="1098">
        <f>IF(IF$9=$N477,#REF!,0)</f>
        <v>0</v>
      </c>
      <c r="IG477" s="1098">
        <f>IF(IG$9=$N477,#REF!,0)</f>
        <v>0</v>
      </c>
      <c r="IH477" s="1098">
        <f>IF(IH$9=$N477,#REF!,0)</f>
        <v>0</v>
      </c>
      <c r="II477" s="1098">
        <f>IF(II$9=$N477,#REF!,0)</f>
        <v>0</v>
      </c>
      <c r="IJ477" s="1098">
        <f>IF(IJ$9=$N477,#REF!,0)</f>
        <v>0</v>
      </c>
      <c r="IK477" s="1098">
        <f>IF(IK$9=$N477,#REF!,0)</f>
        <v>0</v>
      </c>
      <c r="IL477" s="1098">
        <f>IF(IL$9=$N477,#REF!,0)</f>
        <v>0</v>
      </c>
      <c r="IM477" s="1098">
        <f>IF(IM$9=$N477,#REF!,0)</f>
        <v>0</v>
      </c>
      <c r="IN477" s="1098">
        <f>IF(IN$9=$N477,#REF!,0)</f>
        <v>0</v>
      </c>
      <c r="IO477" s="1098">
        <f>IF(IO$9=$N477,#REF!,0)</f>
        <v>0</v>
      </c>
      <c r="IP477" s="1098">
        <f>IF(IP$9=$N477,#REF!,0)</f>
        <v>0</v>
      </c>
      <c r="IQ477" s="1098">
        <f>IF(IQ$9=$N477,#REF!,0)</f>
        <v>0</v>
      </c>
      <c r="IR477" s="1098">
        <f>IF(IR$9=$N477,#REF!,0)</f>
        <v>0</v>
      </c>
      <c r="IS477" s="1098">
        <f>IF(IS$9=$N477,#REF!,0)</f>
        <v>0</v>
      </c>
      <c r="IT477" s="1098">
        <f>IF(IT$9=$N477,#REF!,0)</f>
        <v>0</v>
      </c>
      <c r="IU477" s="1098">
        <f>IF(IU$9=$N477,#REF!,0)</f>
        <v>0</v>
      </c>
      <c r="IV477" s="1098">
        <f>IF(IV$9=$N477,#REF!,0)</f>
        <v>0</v>
      </c>
      <c r="IW477" s="1098">
        <f>IF(IW$9=$N477,#REF!,0)</f>
        <v>0</v>
      </c>
      <c r="IX477" s="1098">
        <f>IF(IX$9=$N477,#REF!,0)</f>
        <v>0</v>
      </c>
      <c r="IY477" s="1098">
        <f>IF(IY$9=$N477,#REF!,0)</f>
        <v>0</v>
      </c>
      <c r="IZ477" s="1098">
        <f>IF(IZ$9=$N477,#REF!,0)</f>
        <v>0</v>
      </c>
      <c r="JA477" s="1098">
        <f>IF(JA$9=$N477,#REF!,0)</f>
        <v>0</v>
      </c>
      <c r="JB477" s="1098">
        <f>IF(JB$9=$N477,#REF!,0)</f>
        <v>0</v>
      </c>
      <c r="JC477" s="1098">
        <f>IF(JC$9=$N477,#REF!,0)</f>
        <v>0</v>
      </c>
      <c r="JD477" s="1098">
        <f>IF(JD$9=$N477,#REF!,0)</f>
        <v>0</v>
      </c>
      <c r="JE477" s="1098">
        <f>IF(JE$9=$N477,#REF!,0)</f>
        <v>0</v>
      </c>
      <c r="JF477" s="1098">
        <f>IF(JF$9=$N477,#REF!,0)</f>
        <v>0</v>
      </c>
      <c r="JG477" s="1098">
        <f>IF(JG$9=$N477,#REF!,0)</f>
        <v>0</v>
      </c>
      <c r="JH477" s="1098">
        <f>IF(JH$9=$N477,#REF!,0)</f>
        <v>0</v>
      </c>
      <c r="JI477" s="1098">
        <f>IF(JI$9=$N477,#REF!,0)</f>
        <v>0</v>
      </c>
      <c r="JJ477" s="1098">
        <f>IF(JJ$9=$N477,#REF!,0)</f>
        <v>0</v>
      </c>
      <c r="JK477" s="1098">
        <f>IF(JK$9=$N477,#REF!,0)</f>
        <v>0</v>
      </c>
      <c r="JL477" s="1098">
        <f>IF(JL$9=$N477,#REF!,0)</f>
        <v>0</v>
      </c>
      <c r="JM477" s="1098">
        <f>IF(JM$9=$N477,#REF!,0)</f>
        <v>0</v>
      </c>
      <c r="JN477" s="1098">
        <f>IF(JN$9=$N477,#REF!,0)</f>
        <v>0</v>
      </c>
      <c r="JO477" s="1098">
        <f>IF(JO$9=$N477,#REF!,0)</f>
        <v>0</v>
      </c>
      <c r="JP477" s="1098">
        <f>IF(JP$9=$N477,#REF!,0)</f>
        <v>0</v>
      </c>
      <c r="JQ477" s="1098">
        <f>IF(JQ$9=$N477,#REF!,0)</f>
        <v>0</v>
      </c>
      <c r="JR477" s="1098">
        <f>IF(JR$9=$N477,#REF!,0)</f>
        <v>0</v>
      </c>
      <c r="JS477" s="1098">
        <f>IF(JS$9=$N477,#REF!,0)</f>
        <v>0</v>
      </c>
      <c r="JT477" s="1098">
        <f>IF(JT$9=$N477,#REF!,0)</f>
        <v>0</v>
      </c>
      <c r="JU477" s="1098">
        <f>IF(JU$9=$N477,#REF!,0)</f>
        <v>0</v>
      </c>
      <c r="JV477" s="1098">
        <f>IF(JV$9=$N477,#REF!,0)</f>
        <v>0</v>
      </c>
      <c r="JW477" s="1098">
        <f>IF(JW$9=$N477,#REF!,0)</f>
        <v>0</v>
      </c>
      <c r="JX477" s="681"/>
      <c r="JZ477" s="681">
        <f t="shared" si="1419"/>
        <v>0</v>
      </c>
      <c r="KA477" s="681">
        <f t="shared" si="1419"/>
        <v>0</v>
      </c>
      <c r="KB477" s="681">
        <f t="shared" si="1419"/>
        <v>0</v>
      </c>
      <c r="KC477" s="681">
        <f t="shared" si="1419"/>
        <v>0</v>
      </c>
      <c r="KD477" s="681">
        <f t="shared" si="1419"/>
        <v>0</v>
      </c>
      <c r="KE477" s="681">
        <f t="shared" si="1419"/>
        <v>0</v>
      </c>
      <c r="KF477" s="681">
        <f t="shared" si="1419"/>
        <v>0</v>
      </c>
      <c r="KG477" s="681">
        <f t="shared" si="1419"/>
        <v>0</v>
      </c>
      <c r="KH477" s="681">
        <f t="shared" si="1419"/>
        <v>0</v>
      </c>
      <c r="KI477" s="681">
        <f t="shared" si="1419"/>
        <v>0</v>
      </c>
      <c r="KJ477" s="681">
        <f t="shared" si="1419"/>
        <v>0</v>
      </c>
      <c r="KN477" s="1098">
        <f t="shared" si="1408"/>
        <v>0</v>
      </c>
      <c r="KO477" s="1098">
        <f t="shared" si="1408"/>
        <v>0</v>
      </c>
      <c r="KP477" s="1098">
        <f t="shared" si="1408"/>
        <v>0</v>
      </c>
      <c r="KQ477" s="1098">
        <f t="shared" si="1408"/>
        <v>0</v>
      </c>
      <c r="KR477" s="1098">
        <f t="shared" si="1408"/>
        <v>0</v>
      </c>
      <c r="KS477" s="1098">
        <f t="shared" si="1408"/>
        <v>0</v>
      </c>
      <c r="KT477" s="1098">
        <f t="shared" si="1408"/>
        <v>0</v>
      </c>
      <c r="KU477" s="1098">
        <f t="shared" si="1408"/>
        <v>0</v>
      </c>
      <c r="KV477" s="1098">
        <f t="shared" si="1408"/>
        <v>0</v>
      </c>
      <c r="KW477" s="1098">
        <f t="shared" si="1408"/>
        <v>0</v>
      </c>
      <c r="KX477" s="1098">
        <f t="shared" si="1408"/>
        <v>0</v>
      </c>
      <c r="KY477" s="1098">
        <f t="shared" si="1408"/>
        <v>0</v>
      </c>
      <c r="KZ477" s="1098">
        <f t="shared" si="1408"/>
        <v>0</v>
      </c>
      <c r="LA477" s="1098">
        <f t="shared" si="1408"/>
        <v>0</v>
      </c>
      <c r="LB477" s="1098">
        <f t="shared" si="1408"/>
        <v>0</v>
      </c>
      <c r="LC477" s="1098">
        <f t="shared" si="1407"/>
        <v>0</v>
      </c>
      <c r="LD477" s="1098">
        <f t="shared" si="1407"/>
        <v>0</v>
      </c>
      <c r="LE477" s="1098">
        <f t="shared" si="1407"/>
        <v>0</v>
      </c>
      <c r="LF477" s="1098">
        <f t="shared" si="1407"/>
        <v>0</v>
      </c>
      <c r="LG477" s="1098">
        <f t="shared" si="1407"/>
        <v>0</v>
      </c>
      <c r="LH477" s="1098">
        <f t="shared" si="1407"/>
        <v>0</v>
      </c>
      <c r="LI477" s="1098">
        <f t="shared" si="1407"/>
        <v>0</v>
      </c>
      <c r="LJ477" s="1098">
        <f t="shared" si="1407"/>
        <v>0</v>
      </c>
      <c r="LK477" s="1098">
        <f t="shared" si="1407"/>
        <v>0</v>
      </c>
      <c r="LL477" s="1098">
        <f t="shared" si="1407"/>
        <v>0</v>
      </c>
      <c r="LM477" s="1098">
        <f t="shared" si="1407"/>
        <v>0</v>
      </c>
      <c r="LN477" s="1098">
        <f t="shared" si="1407"/>
        <v>0</v>
      </c>
      <c r="LO477" s="1098">
        <f t="shared" si="1407"/>
        <v>0</v>
      </c>
      <c r="LP477" s="1098">
        <f t="shared" si="1407"/>
        <v>0</v>
      </c>
      <c r="LQ477" s="1098">
        <f t="shared" si="1407"/>
        <v>0</v>
      </c>
      <c r="LR477" s="1098">
        <f t="shared" si="1407"/>
        <v>0</v>
      </c>
      <c r="LS477" s="1098">
        <f t="shared" si="1406"/>
        <v>0</v>
      </c>
    </row>
    <row r="478" spans="1:331" ht="20.100000000000001" hidden="1" customHeight="1" x14ac:dyDescent="0.35">
      <c r="A478" s="674" t="s">
        <v>507</v>
      </c>
      <c r="B478" s="871"/>
      <c r="C478" s="1240" t="s">
        <v>9</v>
      </c>
      <c r="D478" s="1241"/>
      <c r="E478" s="1241"/>
      <c r="F478" s="1241"/>
      <c r="G478" s="1241"/>
      <c r="H478" s="1241"/>
      <c r="I478" s="1241"/>
      <c r="J478" s="1241" t="s">
        <v>194</v>
      </c>
      <c r="K478" s="1307"/>
      <c r="L478" s="1307"/>
      <c r="M478" s="1302">
        <v>322</v>
      </c>
      <c r="N478" s="1299" t="s">
        <v>170</v>
      </c>
      <c r="O478" s="613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635"/>
      <c r="AJ478" s="31"/>
      <c r="AK478" s="31"/>
      <c r="AL478" s="31"/>
      <c r="AM478" s="31"/>
      <c r="AN478" s="102">
        <f>SUM(AN480+AN479)</f>
        <v>2792181</v>
      </c>
      <c r="AO478" s="102">
        <f>SUM(AO480+AO479)</f>
        <v>3016840</v>
      </c>
      <c r="AP478" s="102">
        <f>SUM(AP480+AP479)</f>
        <v>2916840</v>
      </c>
      <c r="AQ478" s="102">
        <f>SUM(AQ480+AQ479)</f>
        <v>2616840</v>
      </c>
      <c r="AR478" s="43">
        <f>SUM(AR480+AR479)</f>
        <v>2606817.21</v>
      </c>
      <c r="AS478" s="43"/>
      <c r="AT478" s="43"/>
      <c r="AU478" s="43"/>
      <c r="AV478" s="43">
        <f>SUM(AV480+AV479)</f>
        <v>0</v>
      </c>
      <c r="AW478" s="43"/>
      <c r="AX478" s="43"/>
      <c r="AY478" s="43">
        <f>SUM(AY480+AY479)</f>
        <v>0</v>
      </c>
      <c r="AZ478" s="43"/>
      <c r="BA478" s="43"/>
      <c r="BB478" s="43">
        <f t="shared" ref="BB478:BK478" si="1442">SUM(BB480+BB479)</f>
        <v>0</v>
      </c>
      <c r="BC478" s="43">
        <f t="shared" si="1442"/>
        <v>0</v>
      </c>
      <c r="BD478" s="43">
        <f t="shared" si="1442"/>
        <v>0</v>
      </c>
      <c r="BE478" s="43">
        <f t="shared" si="1442"/>
        <v>0</v>
      </c>
      <c r="BF478" s="43">
        <f t="shared" si="1442"/>
        <v>0</v>
      </c>
      <c r="BG478" s="43">
        <f t="shared" si="1442"/>
        <v>0</v>
      </c>
      <c r="BH478" s="43">
        <f t="shared" si="1442"/>
        <v>0</v>
      </c>
      <c r="BI478" s="43">
        <f>SUM(BI480+BI479)</f>
        <v>0</v>
      </c>
      <c r="BJ478" s="43">
        <f>SUM(BJ480+BJ479)</f>
        <v>0</v>
      </c>
      <c r="BK478" s="43">
        <f t="shared" si="1442"/>
        <v>0</v>
      </c>
      <c r="BL478" s="43">
        <f t="shared" si="1381"/>
        <v>0</v>
      </c>
      <c r="BM478" s="43"/>
      <c r="BN478" s="43"/>
      <c r="BO478" s="43">
        <f>SUM(BO480+BO479)</f>
        <v>0</v>
      </c>
      <c r="BP478" s="43"/>
      <c r="BQ478" s="43"/>
      <c r="BR478" s="43">
        <f t="shared" ref="BR478:BY478" si="1443">SUM(BR480+BR479)</f>
        <v>0</v>
      </c>
      <c r="BS478" s="43">
        <f t="shared" si="1443"/>
        <v>0</v>
      </c>
      <c r="BT478" s="43">
        <f>SUM(BT480+BT479)</f>
        <v>0</v>
      </c>
      <c r="BU478" s="43">
        <f t="shared" si="1443"/>
        <v>0</v>
      </c>
      <c r="BV478" s="43">
        <f t="shared" si="1443"/>
        <v>0</v>
      </c>
      <c r="BW478" s="43"/>
      <c r="BX478" s="43"/>
      <c r="BY478" s="43">
        <f t="shared" si="1443"/>
        <v>0</v>
      </c>
      <c r="BZ478" s="43">
        <f>SUM(BZ480+BZ479)</f>
        <v>0</v>
      </c>
      <c r="CA478" s="43">
        <f t="shared" si="1382"/>
        <v>0</v>
      </c>
      <c r="CB478" s="43">
        <f t="shared" si="1383"/>
        <v>0</v>
      </c>
      <c r="CC478" s="43">
        <f>SUM(CC480+CC479)</f>
        <v>0</v>
      </c>
      <c r="CD478" s="43">
        <f>SUM(CD480+CD479)</f>
        <v>0</v>
      </c>
      <c r="CE478" s="43">
        <f>SUM(CE480+CE479)</f>
        <v>0</v>
      </c>
      <c r="CF478" s="43">
        <f>SUM(CF480+CF479)</f>
        <v>0</v>
      </c>
      <c r="CG478" s="43">
        <f t="shared" si="1384"/>
        <v>0</v>
      </c>
      <c r="CH478" s="43">
        <f>SUM(CH480+CH479)</f>
        <v>0</v>
      </c>
      <c r="CI478" s="43">
        <f>SUM(CI480+CI479)</f>
        <v>0</v>
      </c>
      <c r="CJ478" s="43"/>
      <c r="CK478" s="43">
        <f t="shared" si="1385"/>
        <v>0</v>
      </c>
      <c r="CL478" s="43">
        <f>SUM(CL480+CL479)</f>
        <v>0</v>
      </c>
      <c r="CM478" s="43">
        <f>SUM(CM480+CM479)</f>
        <v>0</v>
      </c>
      <c r="CN478" s="43"/>
      <c r="CO478" s="43">
        <f t="shared" si="1386"/>
        <v>0</v>
      </c>
      <c r="CP478" s="43">
        <f>SUM(CP480+CP479)</f>
        <v>0</v>
      </c>
      <c r="CQ478" s="43">
        <f>SUM(CQ480+CQ479)</f>
        <v>0</v>
      </c>
      <c r="CR478" s="43">
        <f>SUM(CR480+CR479)</f>
        <v>0</v>
      </c>
      <c r="CS478" s="43">
        <f t="shared" si="1387"/>
        <v>0</v>
      </c>
      <c r="CT478" s="43">
        <f>SUM(CT480+CT479)</f>
        <v>0</v>
      </c>
      <c r="CU478" s="43">
        <f>SUM(CU480+CU479)</f>
        <v>0</v>
      </c>
      <c r="CV478" s="43">
        <f>SUM(CV480+CV479)</f>
        <v>0</v>
      </c>
      <c r="CW478" s="43">
        <f t="shared" si="1388"/>
        <v>0</v>
      </c>
      <c r="CX478" s="43">
        <f t="shared" ref="CX478:DH478" si="1444">SUM(CX480+CX479)</f>
        <v>0</v>
      </c>
      <c r="CY478" s="43">
        <f t="shared" si="1444"/>
        <v>0</v>
      </c>
      <c r="CZ478" s="43">
        <f t="shared" si="1444"/>
        <v>0</v>
      </c>
      <c r="DA478" s="43">
        <f t="shared" si="1444"/>
        <v>0</v>
      </c>
      <c r="DB478" s="43">
        <f>SUM(DB480+DB479)</f>
        <v>0</v>
      </c>
      <c r="DC478" s="43">
        <f>SUM(DC480+DC479)</f>
        <v>0</v>
      </c>
      <c r="DD478" s="43">
        <f t="shared" si="1389"/>
        <v>0</v>
      </c>
      <c r="DE478" s="43">
        <f t="shared" si="1390"/>
        <v>0</v>
      </c>
      <c r="DF478" s="43">
        <f>SUM(DF480+DF479)</f>
        <v>0</v>
      </c>
      <c r="DG478" s="43">
        <f t="shared" si="1444"/>
        <v>0</v>
      </c>
      <c r="DH478" s="43">
        <f t="shared" si="1444"/>
        <v>0</v>
      </c>
      <c r="DI478" s="43">
        <f t="shared" si="1391"/>
        <v>0</v>
      </c>
      <c r="DJ478" s="43">
        <f>SUM(DJ480+DJ479)</f>
        <v>0</v>
      </c>
      <c r="DK478" s="43">
        <f>SUM(DK480+DK479)</f>
        <v>0</v>
      </c>
      <c r="DL478" s="43">
        <f t="shared" si="1392"/>
        <v>0</v>
      </c>
      <c r="DM478" s="43">
        <f>SUM(DM480+DM479)</f>
        <v>0</v>
      </c>
      <c r="DN478" s="43">
        <f>SUM(DN480+DN479)</f>
        <v>0</v>
      </c>
      <c r="DO478" s="43">
        <f>SUM(DO480+DO479)</f>
        <v>0</v>
      </c>
      <c r="DP478" s="43">
        <f t="shared" si="1393"/>
        <v>0</v>
      </c>
      <c r="DQ478" s="43">
        <f>SUM(DQ480+DQ479)</f>
        <v>0</v>
      </c>
      <c r="DR478" s="43">
        <f>SUM(DR480+DR479)</f>
        <v>0</v>
      </c>
      <c r="DS478" s="43">
        <f>SUM(DS480+DS479)</f>
        <v>0</v>
      </c>
      <c r="DT478" s="43">
        <f t="shared" si="1394"/>
        <v>0</v>
      </c>
      <c r="DU478" s="43">
        <f t="shared" ref="DU478:EB478" si="1445">SUM(DU480+DU479)</f>
        <v>0</v>
      </c>
      <c r="DV478" s="43">
        <f t="shared" si="1445"/>
        <v>0</v>
      </c>
      <c r="DW478" s="43">
        <f t="shared" si="1445"/>
        <v>0</v>
      </c>
      <c r="DX478" s="43">
        <f t="shared" si="1445"/>
        <v>0</v>
      </c>
      <c r="DY478" s="43">
        <f t="shared" si="1445"/>
        <v>0</v>
      </c>
      <c r="DZ478" s="43">
        <f>SUM(DZ480+DZ479)</f>
        <v>0</v>
      </c>
      <c r="EA478" s="43">
        <f t="shared" si="1445"/>
        <v>0</v>
      </c>
      <c r="EB478" s="43">
        <f t="shared" si="1445"/>
        <v>0</v>
      </c>
      <c r="EC478" s="43">
        <f t="shared" si="1395"/>
        <v>0</v>
      </c>
      <c r="ED478" s="43">
        <f>SUM(ED480+ED479)</f>
        <v>0</v>
      </c>
      <c r="EE478" s="43">
        <f>SUM(EE480+EE479)</f>
        <v>0</v>
      </c>
      <c r="EF478" s="43">
        <f>SUM(EF480+EF479)</f>
        <v>0</v>
      </c>
      <c r="EG478" s="43">
        <f t="shared" si="1396"/>
        <v>0</v>
      </c>
      <c r="EH478" s="43" t="e">
        <f>SUM(EH480+EH479)</f>
        <v>#REF!</v>
      </c>
      <c r="EI478" s="43">
        <f>IFERROR(#REF!/DZ478*100,)</f>
        <v>0</v>
      </c>
      <c r="EJ478" s="43">
        <f>IFERROR(#REF!/#REF!*100,)</f>
        <v>0</v>
      </c>
      <c r="EK478" s="34">
        <f t="shared" ref="EK478:EM478" si="1446">SUM(EK480+EK479)</f>
        <v>0</v>
      </c>
      <c r="EL478" s="34">
        <f t="shared" si="1446"/>
        <v>0</v>
      </c>
      <c r="EM478" s="34">
        <f t="shared" si="1446"/>
        <v>0</v>
      </c>
      <c r="EN478" s="45"/>
      <c r="EO478" s="45"/>
      <c r="EP478" s="45"/>
      <c r="EQ478" s="45"/>
      <c r="ER478" s="45"/>
      <c r="ES478" s="45"/>
      <c r="EX478" s="739">
        <f t="shared" si="1440"/>
        <v>0</v>
      </c>
      <c r="EY478" s="739">
        <f t="shared" si="1440"/>
        <v>0</v>
      </c>
      <c r="EZ478" s="739">
        <f t="shared" si="1440"/>
        <v>0</v>
      </c>
      <c r="FA478" s="739">
        <f t="shared" si="1440"/>
        <v>0</v>
      </c>
      <c r="FB478" s="739">
        <f t="shared" si="1440"/>
        <v>0</v>
      </c>
      <c r="FC478" s="739">
        <f t="shared" si="1440"/>
        <v>0</v>
      </c>
      <c r="FD478" s="739">
        <f t="shared" si="1440"/>
        <v>0</v>
      </c>
      <c r="FE478" s="739">
        <f t="shared" si="1440"/>
        <v>0</v>
      </c>
      <c r="FF478" s="739">
        <f t="shared" si="1440"/>
        <v>0</v>
      </c>
      <c r="FG478" s="739">
        <f t="shared" si="1440"/>
        <v>0</v>
      </c>
      <c r="FH478" s="739">
        <f t="shared" si="1441"/>
        <v>0</v>
      </c>
      <c r="FI478" s="739">
        <f t="shared" si="1441"/>
        <v>0</v>
      </c>
      <c r="FJ478" s="739">
        <f t="shared" si="1441"/>
        <v>0</v>
      </c>
      <c r="FK478" s="739">
        <f t="shared" si="1441"/>
        <v>0</v>
      </c>
      <c r="FL478" s="739">
        <f t="shared" si="1441"/>
        <v>0</v>
      </c>
      <c r="FM478" s="739">
        <f t="shared" si="1441"/>
        <v>0</v>
      </c>
      <c r="FN478" s="739">
        <f t="shared" si="1441"/>
        <v>0</v>
      </c>
      <c r="FO478" s="739">
        <f t="shared" si="1429"/>
        <v>0</v>
      </c>
      <c r="FP478" s="739">
        <f t="shared" si="1429"/>
        <v>0</v>
      </c>
      <c r="FQ478" s="739">
        <f t="shared" si="1429"/>
        <v>0</v>
      </c>
      <c r="FU478" s="739">
        <f t="shared" si="1400"/>
        <v>0</v>
      </c>
      <c r="FV478" s="739">
        <f t="shared" si="1400"/>
        <v>0</v>
      </c>
      <c r="FW478" s="739">
        <f t="shared" si="1400"/>
        <v>0</v>
      </c>
      <c r="FX478" s="739">
        <f t="shared" si="1400"/>
        <v>0</v>
      </c>
      <c r="FY478" s="739">
        <f t="shared" si="1400"/>
        <v>0</v>
      </c>
      <c r="FZ478" s="739">
        <f t="shared" si="1400"/>
        <v>0</v>
      </c>
      <c r="GA478" s="739">
        <f t="shared" si="1400"/>
        <v>0</v>
      </c>
      <c r="GB478" s="739">
        <f t="shared" si="1400"/>
        <v>0</v>
      </c>
      <c r="GC478" s="739">
        <f t="shared" si="1400"/>
        <v>0</v>
      </c>
      <c r="GD478" s="739">
        <f t="shared" si="1400"/>
        <v>0</v>
      </c>
      <c r="GE478" s="739">
        <f t="shared" si="1401"/>
        <v>0</v>
      </c>
      <c r="GF478" s="739">
        <f t="shared" si="1401"/>
        <v>0</v>
      </c>
      <c r="GG478" s="739">
        <f t="shared" si="1401"/>
        <v>0</v>
      </c>
      <c r="GH478" s="739">
        <f t="shared" si="1401"/>
        <v>0</v>
      </c>
      <c r="GI478" s="739">
        <f t="shared" si="1401"/>
        <v>0</v>
      </c>
      <c r="GJ478" s="739">
        <f t="shared" si="1401"/>
        <v>0</v>
      </c>
      <c r="GK478" s="739">
        <f t="shared" si="1401"/>
        <v>0</v>
      </c>
      <c r="GL478" s="739">
        <f t="shared" si="1402"/>
        <v>0</v>
      </c>
      <c r="GM478" s="739">
        <f t="shared" si="1402"/>
        <v>0</v>
      </c>
      <c r="GN478" s="739">
        <f t="shared" si="1402"/>
        <v>0</v>
      </c>
      <c r="GQ478" s="1098">
        <f>IF(GQ$9=$N478,#REF!,0)</f>
        <v>0</v>
      </c>
      <c r="GR478" s="1098">
        <f>IF(GR$9=$N478,#REF!,0)</f>
        <v>0</v>
      </c>
      <c r="GS478" s="1098">
        <f>IF(GS$9=$N478,#REF!,0)</f>
        <v>0</v>
      </c>
      <c r="GT478" s="1098">
        <f>IF(GT$9=$N478,#REF!,0)</f>
        <v>0</v>
      </c>
      <c r="GU478" s="1098">
        <f>IF(GU$9=$N478,#REF!,0)</f>
        <v>0</v>
      </c>
      <c r="GV478" s="1098">
        <f>IF(GV$9=$N478,#REF!,0)</f>
        <v>0</v>
      </c>
      <c r="GW478" s="1098">
        <f>IF(GW$9=$N478,#REF!,0)</f>
        <v>0</v>
      </c>
      <c r="GX478" s="1098">
        <f>IF(GX$9=$N478,#REF!,0)</f>
        <v>0</v>
      </c>
      <c r="GY478" s="1098">
        <f>IF(GY$9=$N478,#REF!,0)</f>
        <v>0</v>
      </c>
      <c r="GZ478" s="1098">
        <f>IF(GZ$9=$N478,#REF!,0)</f>
        <v>0</v>
      </c>
      <c r="HA478" s="1098">
        <f>IF(HA$9=$N478,#REF!,0)</f>
        <v>0</v>
      </c>
      <c r="HB478" s="1098">
        <f>IF(HB$9=$N478,#REF!,0)</f>
        <v>0</v>
      </c>
      <c r="HC478" s="1098">
        <f>IF(HC$9=$N478,#REF!,0)</f>
        <v>0</v>
      </c>
      <c r="HD478" s="1098">
        <f>IF(HD$9=$N478,#REF!,0)</f>
        <v>0</v>
      </c>
      <c r="HE478" s="1098">
        <f>IF(HE$9=$N478,#REF!,0)</f>
        <v>0</v>
      </c>
      <c r="HF478" s="1098">
        <f>IF(HF$9=$N478,#REF!,0)</f>
        <v>0</v>
      </c>
      <c r="HG478" s="1098">
        <f>IF(HG$9=$N478,#REF!,0)</f>
        <v>0</v>
      </c>
      <c r="HH478" s="1098">
        <f>IF(HH$9=$N478,#REF!,0)</f>
        <v>0</v>
      </c>
      <c r="HI478" s="1098">
        <f>IF(HI$9=$N478,#REF!,0)</f>
        <v>0</v>
      </c>
      <c r="HJ478" s="1098">
        <f>IF(HJ$9=$N478,#REF!,0)</f>
        <v>0</v>
      </c>
      <c r="HK478" s="1098">
        <f>IF(HK$9=$N478,#REF!,0)</f>
        <v>0</v>
      </c>
      <c r="HL478" s="1098">
        <f>IF(HL$9=$N478,#REF!,0)</f>
        <v>0</v>
      </c>
      <c r="HM478" s="1098">
        <f>IF(HM$9=$N478,#REF!,0)</f>
        <v>0</v>
      </c>
      <c r="HN478" s="1098">
        <f>IF(HN$9=$N478,#REF!,0)</f>
        <v>0</v>
      </c>
      <c r="HO478" s="1098">
        <f>IF(HO$9=$N478,#REF!,0)</f>
        <v>0</v>
      </c>
      <c r="HP478" s="1098">
        <f>IF(HP$9=$N478,#REF!,0)</f>
        <v>0</v>
      </c>
      <c r="HQ478" s="1098">
        <f>IF(HQ$9=$N478,#REF!,0)</f>
        <v>0</v>
      </c>
      <c r="HR478" s="1098">
        <f>IF(HR$9=$N478,#REF!,0)</f>
        <v>0</v>
      </c>
      <c r="HS478" s="1098">
        <f>IF(HS$9=$N478,#REF!,0)</f>
        <v>0</v>
      </c>
      <c r="HT478" s="1098">
        <f>IF(HT$9=$N478,#REF!,0)</f>
        <v>0</v>
      </c>
      <c r="HU478" s="1098">
        <f>IF(HU$9=$N478,#REF!,0)</f>
        <v>0</v>
      </c>
      <c r="HV478" s="1098">
        <f>IF(HV$9=$N478,#REF!,0)</f>
        <v>0</v>
      </c>
      <c r="HW478" s="1098">
        <f>IF(HW$9=$N478,#REF!,0)</f>
        <v>0</v>
      </c>
      <c r="HX478" s="1098">
        <f>IF(HX$9=$N478,#REF!,0)</f>
        <v>0</v>
      </c>
      <c r="HY478" s="1098">
        <f>IF(HY$9=$N478,#REF!,0)</f>
        <v>0</v>
      </c>
      <c r="HZ478" s="1098">
        <f>IF(HZ$9=$N478,#REF!,0)</f>
        <v>0</v>
      </c>
      <c r="IA478" s="1098">
        <f>IF(IA$9=$N478,#REF!,0)</f>
        <v>0</v>
      </c>
      <c r="IB478" s="1098">
        <f>IF(IB$9=$N478,#REF!,0)</f>
        <v>0</v>
      </c>
      <c r="IC478" s="1098">
        <f>IF(IC$9=$N478,#REF!,0)</f>
        <v>0</v>
      </c>
      <c r="ID478" s="1098">
        <f>IF(ID$9=$N478,#REF!,0)</f>
        <v>0</v>
      </c>
      <c r="IE478" s="1098">
        <f>IF(IE$9=$N478,#REF!,0)</f>
        <v>0</v>
      </c>
      <c r="IF478" s="1098">
        <f>IF(IF$9=$N478,#REF!,0)</f>
        <v>0</v>
      </c>
      <c r="IG478" s="1098">
        <f>IF(IG$9=$N478,#REF!,0)</f>
        <v>0</v>
      </c>
      <c r="IH478" s="1098">
        <f>IF(IH$9=$N478,#REF!,0)</f>
        <v>0</v>
      </c>
      <c r="II478" s="1098">
        <f>IF(II$9=$N478,#REF!,0)</f>
        <v>0</v>
      </c>
      <c r="IJ478" s="1098">
        <f>IF(IJ$9=$N478,#REF!,0)</f>
        <v>0</v>
      </c>
      <c r="IK478" s="1098">
        <f>IF(IK$9=$N478,#REF!,0)</f>
        <v>0</v>
      </c>
      <c r="IL478" s="1098">
        <f>IF(IL$9=$N478,#REF!,0)</f>
        <v>0</v>
      </c>
      <c r="IM478" s="1098">
        <f>IF(IM$9=$N478,#REF!,0)</f>
        <v>0</v>
      </c>
      <c r="IN478" s="1098">
        <f>IF(IN$9=$N478,#REF!,0)</f>
        <v>0</v>
      </c>
      <c r="IO478" s="1098">
        <f>IF(IO$9=$N478,#REF!,0)</f>
        <v>0</v>
      </c>
      <c r="IP478" s="1098">
        <f>IF(IP$9=$N478,#REF!,0)</f>
        <v>0</v>
      </c>
      <c r="IQ478" s="1098">
        <f>IF(IQ$9=$N478,#REF!,0)</f>
        <v>0</v>
      </c>
      <c r="IR478" s="1098">
        <f>IF(IR$9=$N478,#REF!,0)</f>
        <v>0</v>
      </c>
      <c r="IS478" s="1098">
        <f>IF(IS$9=$N478,#REF!,0)</f>
        <v>0</v>
      </c>
      <c r="IT478" s="1098">
        <f>IF(IT$9=$N478,#REF!,0)</f>
        <v>0</v>
      </c>
      <c r="IU478" s="1098">
        <f>IF(IU$9=$N478,#REF!,0)</f>
        <v>0</v>
      </c>
      <c r="IV478" s="1098">
        <f>IF(IV$9=$N478,#REF!,0)</f>
        <v>0</v>
      </c>
      <c r="IW478" s="1098">
        <f>IF(IW$9=$N478,#REF!,0)</f>
        <v>0</v>
      </c>
      <c r="IX478" s="1098">
        <f>IF(IX$9=$N478,#REF!,0)</f>
        <v>0</v>
      </c>
      <c r="IY478" s="1098">
        <f>IF(IY$9=$N478,#REF!,0)</f>
        <v>0</v>
      </c>
      <c r="IZ478" s="1098">
        <f>IF(IZ$9=$N478,#REF!,0)</f>
        <v>0</v>
      </c>
      <c r="JA478" s="1098">
        <f>IF(JA$9=$N478,#REF!,0)</f>
        <v>0</v>
      </c>
      <c r="JB478" s="1098">
        <f>IF(JB$9=$N478,#REF!,0)</f>
        <v>0</v>
      </c>
      <c r="JC478" s="1098">
        <f>IF(JC$9=$N478,#REF!,0)</f>
        <v>0</v>
      </c>
      <c r="JD478" s="1098">
        <f>IF(JD$9=$N478,#REF!,0)</f>
        <v>0</v>
      </c>
      <c r="JE478" s="1098">
        <f>IF(JE$9=$N478,#REF!,0)</f>
        <v>0</v>
      </c>
      <c r="JF478" s="1098">
        <f>IF(JF$9=$N478,#REF!,0)</f>
        <v>0</v>
      </c>
      <c r="JG478" s="1098">
        <f>IF(JG$9=$N478,#REF!,0)</f>
        <v>0</v>
      </c>
      <c r="JH478" s="1098">
        <f>IF(JH$9=$N478,#REF!,0)</f>
        <v>0</v>
      </c>
      <c r="JI478" s="1098">
        <f>IF(JI$9=$N478,#REF!,0)</f>
        <v>0</v>
      </c>
      <c r="JJ478" s="1098">
        <f>IF(JJ$9=$N478,#REF!,0)</f>
        <v>0</v>
      </c>
      <c r="JK478" s="1098">
        <f>IF(JK$9=$N478,#REF!,0)</f>
        <v>0</v>
      </c>
      <c r="JL478" s="1098">
        <f>IF(JL$9=$N478,#REF!,0)</f>
        <v>0</v>
      </c>
      <c r="JM478" s="1098">
        <f>IF(JM$9=$N478,#REF!,0)</f>
        <v>0</v>
      </c>
      <c r="JN478" s="1098">
        <f>IF(JN$9=$N478,#REF!,0)</f>
        <v>0</v>
      </c>
      <c r="JO478" s="1098">
        <f>IF(JO$9=$N478,#REF!,0)</f>
        <v>0</v>
      </c>
      <c r="JP478" s="1098">
        <f>IF(JP$9=$N478,#REF!,0)</f>
        <v>0</v>
      </c>
      <c r="JQ478" s="1098">
        <f>IF(JQ$9=$N478,#REF!,0)</f>
        <v>0</v>
      </c>
      <c r="JR478" s="1098">
        <f>IF(JR$9=$N478,#REF!,0)</f>
        <v>0</v>
      </c>
      <c r="JS478" s="1098">
        <f>IF(JS$9=$N478,#REF!,0)</f>
        <v>0</v>
      </c>
      <c r="JT478" s="1098">
        <f>IF(JT$9=$N478,#REF!,0)</f>
        <v>0</v>
      </c>
      <c r="JU478" s="1098">
        <f>IF(JU$9=$N478,#REF!,0)</f>
        <v>0</v>
      </c>
      <c r="JV478" s="1098">
        <f>IF(JV$9=$N478,#REF!,0)</f>
        <v>0</v>
      </c>
      <c r="JW478" s="1098">
        <f>IF(JW$9=$N478,#REF!,0)</f>
        <v>0</v>
      </c>
      <c r="JX478" s="681"/>
      <c r="JZ478" s="681">
        <f t="shared" si="1419"/>
        <v>0</v>
      </c>
      <c r="KA478" s="681">
        <f t="shared" si="1419"/>
        <v>0</v>
      </c>
      <c r="KB478" s="681">
        <f t="shared" si="1419"/>
        <v>0</v>
      </c>
      <c r="KC478" s="681">
        <f t="shared" si="1419"/>
        <v>0</v>
      </c>
      <c r="KD478" s="681">
        <f t="shared" si="1419"/>
        <v>0</v>
      </c>
      <c r="KE478" s="681">
        <f t="shared" si="1419"/>
        <v>0</v>
      </c>
      <c r="KF478" s="681">
        <f t="shared" si="1419"/>
        <v>0</v>
      </c>
      <c r="KG478" s="681">
        <f t="shared" si="1419"/>
        <v>0</v>
      </c>
      <c r="KH478" s="681">
        <f t="shared" si="1419"/>
        <v>0</v>
      </c>
      <c r="KI478" s="681">
        <f t="shared" si="1419"/>
        <v>0</v>
      </c>
      <c r="KJ478" s="681">
        <f t="shared" si="1419"/>
        <v>0</v>
      </c>
      <c r="KN478" s="1098">
        <f t="shared" si="1408"/>
        <v>0</v>
      </c>
      <c r="KO478" s="1098">
        <f t="shared" si="1408"/>
        <v>0</v>
      </c>
      <c r="KP478" s="1098">
        <f t="shared" si="1408"/>
        <v>0</v>
      </c>
      <c r="KQ478" s="1098">
        <f t="shared" si="1408"/>
        <v>0</v>
      </c>
      <c r="KR478" s="1098">
        <f t="shared" si="1408"/>
        <v>0</v>
      </c>
      <c r="KS478" s="1098">
        <f t="shared" si="1408"/>
        <v>0</v>
      </c>
      <c r="KT478" s="1098">
        <f t="shared" si="1408"/>
        <v>0</v>
      </c>
      <c r="KU478" s="1098">
        <f t="shared" si="1408"/>
        <v>0</v>
      </c>
      <c r="KV478" s="1098">
        <f t="shared" si="1408"/>
        <v>0</v>
      </c>
      <c r="KW478" s="1098">
        <f t="shared" si="1408"/>
        <v>0</v>
      </c>
      <c r="KX478" s="1098">
        <f t="shared" si="1408"/>
        <v>0</v>
      </c>
      <c r="KY478" s="1098">
        <f t="shared" si="1408"/>
        <v>0</v>
      </c>
      <c r="KZ478" s="1098">
        <f t="shared" si="1408"/>
        <v>0</v>
      </c>
      <c r="LA478" s="1098">
        <f t="shared" si="1408"/>
        <v>0</v>
      </c>
      <c r="LB478" s="1098">
        <f t="shared" si="1408"/>
        <v>0</v>
      </c>
      <c r="LC478" s="1098">
        <f t="shared" si="1407"/>
        <v>0</v>
      </c>
      <c r="LD478" s="1098">
        <f t="shared" si="1407"/>
        <v>0</v>
      </c>
      <c r="LE478" s="1098">
        <f t="shared" si="1407"/>
        <v>0</v>
      </c>
      <c r="LF478" s="1098">
        <f t="shared" si="1407"/>
        <v>0</v>
      </c>
      <c r="LG478" s="1098">
        <f t="shared" si="1407"/>
        <v>0</v>
      </c>
      <c r="LH478" s="1098">
        <f t="shared" si="1407"/>
        <v>0</v>
      </c>
      <c r="LI478" s="1098">
        <f t="shared" si="1407"/>
        <v>0</v>
      </c>
      <c r="LJ478" s="1098">
        <f t="shared" si="1407"/>
        <v>0</v>
      </c>
      <c r="LK478" s="1098">
        <f t="shared" si="1407"/>
        <v>0</v>
      </c>
      <c r="LL478" s="1098">
        <f t="shared" si="1407"/>
        <v>0</v>
      </c>
      <c r="LM478" s="1098">
        <f t="shared" si="1407"/>
        <v>0</v>
      </c>
      <c r="LN478" s="1098">
        <f t="shared" si="1407"/>
        <v>0</v>
      </c>
      <c r="LO478" s="1098">
        <f t="shared" si="1407"/>
        <v>0</v>
      </c>
      <c r="LP478" s="1098">
        <f t="shared" si="1407"/>
        <v>0</v>
      </c>
      <c r="LQ478" s="1098">
        <f t="shared" si="1407"/>
        <v>0</v>
      </c>
      <c r="LR478" s="1098">
        <f t="shared" si="1407"/>
        <v>0</v>
      </c>
      <c r="LS478" s="1098">
        <f t="shared" si="1406"/>
        <v>0</v>
      </c>
    </row>
    <row r="479" spans="1:331" ht="20.100000000000001" hidden="1" customHeight="1" x14ac:dyDescent="0.35">
      <c r="A479" s="674"/>
      <c r="B479" s="871"/>
      <c r="C479" s="1240"/>
      <c r="D479" s="1241"/>
      <c r="E479" s="1241"/>
      <c r="F479" s="1241"/>
      <c r="G479" s="1241"/>
      <c r="H479" s="1241"/>
      <c r="I479" s="1241"/>
      <c r="J479" s="1241" t="s">
        <v>194</v>
      </c>
      <c r="K479" s="1307"/>
      <c r="L479" s="1307"/>
      <c r="M479" s="1304"/>
      <c r="N479" s="1077">
        <v>3221</v>
      </c>
      <c r="O479" s="1308" t="s">
        <v>265</v>
      </c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635"/>
      <c r="AJ479" s="31"/>
      <c r="AK479" s="31"/>
      <c r="AL479" s="31"/>
      <c r="AM479" s="31"/>
      <c r="AN479" s="54">
        <v>50180.58</v>
      </c>
      <c r="AO479" s="54">
        <v>65000</v>
      </c>
      <c r="AP479" s="54">
        <v>65000</v>
      </c>
      <c r="AQ479" s="54">
        <v>65000</v>
      </c>
      <c r="AR479" s="31">
        <v>50274.58</v>
      </c>
      <c r="AS479" s="31"/>
      <c r="AT479" s="31"/>
      <c r="AU479" s="31"/>
      <c r="AV479" s="31">
        <v>0</v>
      </c>
      <c r="AW479" s="31"/>
      <c r="AX479" s="31"/>
      <c r="AY479" s="31"/>
      <c r="AZ479" s="31"/>
      <c r="BA479" s="31"/>
      <c r="BB479" s="31">
        <v>0</v>
      </c>
      <c r="BC479" s="31">
        <v>0</v>
      </c>
      <c r="BD479" s="31">
        <v>0</v>
      </c>
      <c r="BE479" s="31">
        <v>0</v>
      </c>
      <c r="BF479" s="31">
        <v>0</v>
      </c>
      <c r="BG479" s="31"/>
      <c r="BH479" s="31">
        <v>0</v>
      </c>
      <c r="BI479" s="31">
        <f>(BJ479-BH479)</f>
        <v>0</v>
      </c>
      <c r="BJ479" s="31"/>
      <c r="BK479" s="31"/>
      <c r="BL479" s="31">
        <f t="shared" si="1381"/>
        <v>0</v>
      </c>
      <c r="BM479" s="31"/>
      <c r="BN479" s="31"/>
      <c r="BO479" s="31"/>
      <c r="BP479" s="31"/>
      <c r="BQ479" s="31"/>
      <c r="BR479" s="31">
        <f>(BS479-BO479)</f>
        <v>0</v>
      </c>
      <c r="BS479" s="31"/>
      <c r="BT479" s="31"/>
      <c r="BU479" s="31">
        <f>(BY479-BO479)</f>
        <v>0</v>
      </c>
      <c r="BV479" s="31"/>
      <c r="BW479" s="31"/>
      <c r="BX479" s="31"/>
      <c r="BY479" s="31"/>
      <c r="BZ479" s="31"/>
      <c r="CA479" s="31">
        <f t="shared" ref="CA479:CA542" si="1447">IFERROR(BZ479/BG479*100,)</f>
        <v>0</v>
      </c>
      <c r="CB479" s="31">
        <f t="shared" ref="CB479:CB542" si="1448">IFERROR(BZ479/BY479*100,)</f>
        <v>0</v>
      </c>
      <c r="CC479" s="31"/>
      <c r="CD479" s="31"/>
      <c r="CE479" s="31"/>
      <c r="CF479" s="31"/>
      <c r="CG479" s="31">
        <f t="shared" ref="CG479:CG542" si="1449">IFERROR(CF479/CE479*100,)</f>
        <v>0</v>
      </c>
      <c r="CH479" s="31">
        <f>(CI479-CE479)</f>
        <v>0</v>
      </c>
      <c r="CI479" s="31"/>
      <c r="CJ479" s="31"/>
      <c r="CK479" s="31">
        <f t="shared" si="1385"/>
        <v>0</v>
      </c>
      <c r="CL479" s="31">
        <f>(CM479-CI479)</f>
        <v>0</v>
      </c>
      <c r="CM479" s="31"/>
      <c r="CN479" s="31"/>
      <c r="CO479" s="31">
        <f t="shared" si="1386"/>
        <v>0</v>
      </c>
      <c r="CP479" s="31">
        <f>(CQ479-CM479)</f>
        <v>0</v>
      </c>
      <c r="CQ479" s="31"/>
      <c r="CR479" s="31"/>
      <c r="CS479" s="31">
        <f t="shared" si="1387"/>
        <v>0</v>
      </c>
      <c r="CT479" s="31">
        <f>(CU479-CQ479)</f>
        <v>0</v>
      </c>
      <c r="CU479" s="31"/>
      <c r="CV479" s="31"/>
      <c r="CW479" s="31">
        <f t="shared" si="1388"/>
        <v>0</v>
      </c>
      <c r="CX479" s="31">
        <f>(CY479-CU479)</f>
        <v>0</v>
      </c>
      <c r="CY479" s="31"/>
      <c r="CZ479" s="31"/>
      <c r="DA479" s="31"/>
      <c r="DB479" s="31"/>
      <c r="DC479" s="31">
        <v>0</v>
      </c>
      <c r="DD479" s="31">
        <f t="shared" si="1389"/>
        <v>0</v>
      </c>
      <c r="DE479" s="31">
        <f t="shared" si="1390"/>
        <v>0</v>
      </c>
      <c r="DF479" s="31"/>
      <c r="DG479" s="31"/>
      <c r="DH479" s="31"/>
      <c r="DI479" s="31">
        <f t="shared" si="1391"/>
        <v>0</v>
      </c>
      <c r="DJ479" s="31">
        <f>(DK479-DG479)</f>
        <v>0</v>
      </c>
      <c r="DK479" s="31"/>
      <c r="DL479" s="31">
        <f t="shared" si="1392"/>
        <v>0</v>
      </c>
      <c r="DM479" s="31">
        <f>(DN479-DK479)</f>
        <v>0</v>
      </c>
      <c r="DN479" s="31"/>
      <c r="DO479" s="31"/>
      <c r="DP479" s="31">
        <f t="shared" si="1393"/>
        <v>0</v>
      </c>
      <c r="DQ479" s="31">
        <f>(DR479-DN479)</f>
        <v>0</v>
      </c>
      <c r="DR479" s="31"/>
      <c r="DS479" s="31"/>
      <c r="DT479" s="31">
        <f t="shared" si="1394"/>
        <v>0</v>
      </c>
      <c r="DU479" s="31">
        <f>(DV479-DR479)</f>
        <v>0</v>
      </c>
      <c r="DV479" s="31"/>
      <c r="DW479" s="31"/>
      <c r="DX479" s="31"/>
      <c r="DY479" s="31"/>
      <c r="DZ479" s="31"/>
      <c r="EA479" s="31"/>
      <c r="EB479" s="31"/>
      <c r="EC479" s="31">
        <f t="shared" si="1395"/>
        <v>0</v>
      </c>
      <c r="ED479" s="31">
        <f>(EE479-EA479)</f>
        <v>0</v>
      </c>
      <c r="EE479" s="31"/>
      <c r="EF479" s="31"/>
      <c r="EG479" s="31">
        <f t="shared" si="1396"/>
        <v>0</v>
      </c>
      <c r="EH479" s="31" t="e">
        <f>(#REF!-EE479)</f>
        <v>#REF!</v>
      </c>
      <c r="EI479" s="31">
        <f>IFERROR(#REF!/DZ479*100,)</f>
        <v>0</v>
      </c>
      <c r="EJ479" s="31">
        <f>IFERROR(#REF!/#REF!*100,)</f>
        <v>0</v>
      </c>
      <c r="EK479" s="31"/>
      <c r="EL479" s="31"/>
      <c r="EM479" s="31"/>
      <c r="EN479" s="31"/>
      <c r="EO479" s="31"/>
      <c r="EP479" s="31"/>
      <c r="EQ479" s="31"/>
      <c r="ER479" s="31"/>
      <c r="ES479" s="31"/>
      <c r="EX479" s="739">
        <f t="shared" si="1440"/>
        <v>0</v>
      </c>
      <c r="EY479" s="739">
        <f t="shared" si="1440"/>
        <v>0</v>
      </c>
      <c r="EZ479" s="739">
        <f t="shared" si="1440"/>
        <v>0</v>
      </c>
      <c r="FA479" s="739">
        <f t="shared" si="1440"/>
        <v>0</v>
      </c>
      <c r="FB479" s="739">
        <f t="shared" si="1440"/>
        <v>0</v>
      </c>
      <c r="FC479" s="739">
        <f t="shared" si="1440"/>
        <v>0</v>
      </c>
      <c r="FD479" s="739">
        <f t="shared" si="1440"/>
        <v>0</v>
      </c>
      <c r="FE479" s="739">
        <f t="shared" si="1440"/>
        <v>0</v>
      </c>
      <c r="FF479" s="739">
        <f t="shared" si="1440"/>
        <v>0</v>
      </c>
      <c r="FG479" s="739">
        <f t="shared" si="1440"/>
        <v>0</v>
      </c>
      <c r="FH479" s="739">
        <f t="shared" si="1441"/>
        <v>0</v>
      </c>
      <c r="FI479" s="739">
        <f t="shared" si="1441"/>
        <v>0</v>
      </c>
      <c r="FJ479" s="739">
        <f t="shared" si="1441"/>
        <v>0</v>
      </c>
      <c r="FK479" s="739">
        <f t="shared" si="1441"/>
        <v>0</v>
      </c>
      <c r="FL479" s="739">
        <f t="shared" si="1441"/>
        <v>0</v>
      </c>
      <c r="FM479" s="739">
        <f t="shared" si="1441"/>
        <v>0</v>
      </c>
      <c r="FN479" s="739">
        <f t="shared" si="1441"/>
        <v>0</v>
      </c>
      <c r="FO479" s="739">
        <f t="shared" si="1429"/>
        <v>0</v>
      </c>
      <c r="FP479" s="739">
        <f t="shared" si="1429"/>
        <v>0</v>
      </c>
      <c r="FQ479" s="739">
        <f t="shared" si="1429"/>
        <v>0</v>
      </c>
      <c r="FU479" s="739">
        <f t="shared" si="1400"/>
        <v>0</v>
      </c>
      <c r="FV479" s="739">
        <f t="shared" si="1400"/>
        <v>0</v>
      </c>
      <c r="FW479" s="739">
        <f t="shared" si="1400"/>
        <v>0</v>
      </c>
      <c r="FX479" s="739">
        <f t="shared" si="1400"/>
        <v>0</v>
      </c>
      <c r="FY479" s="739">
        <f t="shared" si="1400"/>
        <v>0</v>
      </c>
      <c r="FZ479" s="739">
        <f t="shared" si="1400"/>
        <v>0</v>
      </c>
      <c r="GA479" s="739">
        <f t="shared" si="1400"/>
        <v>0</v>
      </c>
      <c r="GB479" s="739">
        <f t="shared" si="1400"/>
        <v>0</v>
      </c>
      <c r="GC479" s="739">
        <f t="shared" si="1400"/>
        <v>0</v>
      </c>
      <c r="GD479" s="739">
        <f t="shared" si="1400"/>
        <v>0</v>
      </c>
      <c r="GE479" s="739">
        <f t="shared" si="1401"/>
        <v>0</v>
      </c>
      <c r="GF479" s="739">
        <f t="shared" si="1401"/>
        <v>0</v>
      </c>
      <c r="GG479" s="739">
        <f t="shared" si="1401"/>
        <v>0</v>
      </c>
      <c r="GH479" s="739">
        <f t="shared" si="1401"/>
        <v>0</v>
      </c>
      <c r="GI479" s="739">
        <f t="shared" si="1401"/>
        <v>0</v>
      </c>
      <c r="GJ479" s="739">
        <f t="shared" si="1401"/>
        <v>0</v>
      </c>
      <c r="GK479" s="739">
        <f t="shared" si="1401"/>
        <v>0</v>
      </c>
      <c r="GL479" s="739">
        <f t="shared" si="1402"/>
        <v>0</v>
      </c>
      <c r="GM479" s="739">
        <f t="shared" si="1402"/>
        <v>0</v>
      </c>
      <c r="GN479" s="739">
        <f t="shared" si="1402"/>
        <v>0</v>
      </c>
      <c r="GQ479" s="1098">
        <f>IF(GQ$9=$N479,#REF!,0)</f>
        <v>0</v>
      </c>
      <c r="GR479" s="1098">
        <f>IF(GR$9=$N479,#REF!,0)</f>
        <v>0</v>
      </c>
      <c r="GS479" s="1098">
        <f>IF(GS$9=$N479,#REF!,0)</f>
        <v>0</v>
      </c>
      <c r="GT479" s="1098">
        <f>IF(GT$9=$N479,#REF!,0)</f>
        <v>0</v>
      </c>
      <c r="GU479" s="1098">
        <f>IF(GU$9=$N479,#REF!,0)</f>
        <v>0</v>
      </c>
      <c r="GV479" s="1098">
        <f>IF(GV$9=$N479,#REF!,0)</f>
        <v>0</v>
      </c>
      <c r="GW479" s="1098">
        <f>IF(GW$9=$N479,#REF!,0)</f>
        <v>0</v>
      </c>
      <c r="GX479" s="1098">
        <f>IF(GX$9=$N479,#REF!,0)</f>
        <v>0</v>
      </c>
      <c r="GY479" s="1098">
        <f>IF(GY$9=$N479,#REF!,0)</f>
        <v>0</v>
      </c>
      <c r="GZ479" s="1098">
        <f>IF(GZ$9=$N479,#REF!,0)</f>
        <v>0</v>
      </c>
      <c r="HA479" s="1098">
        <f>IF(HA$9=$N479,#REF!,0)</f>
        <v>0</v>
      </c>
      <c r="HB479" s="1098">
        <f>IF(HB$9=$N479,#REF!,0)</f>
        <v>0</v>
      </c>
      <c r="HC479" s="1098" t="e">
        <f>IF(HC$9=$N479,#REF!,0)</f>
        <v>#REF!</v>
      </c>
      <c r="HD479" s="1098">
        <f>IF(HD$9=$N479,#REF!,0)</f>
        <v>0</v>
      </c>
      <c r="HE479" s="1098">
        <f>IF(HE$9=$N479,#REF!,0)</f>
        <v>0</v>
      </c>
      <c r="HF479" s="1098">
        <f>IF(HF$9=$N479,#REF!,0)</f>
        <v>0</v>
      </c>
      <c r="HG479" s="1098">
        <f>IF(HG$9=$N479,#REF!,0)</f>
        <v>0</v>
      </c>
      <c r="HH479" s="1098">
        <f>IF(HH$9=$N479,#REF!,0)</f>
        <v>0</v>
      </c>
      <c r="HI479" s="1098">
        <f>IF(HI$9=$N479,#REF!,0)</f>
        <v>0</v>
      </c>
      <c r="HJ479" s="1098">
        <f>IF(HJ$9=$N479,#REF!,0)</f>
        <v>0</v>
      </c>
      <c r="HK479" s="1098">
        <f>IF(HK$9=$N479,#REF!,0)</f>
        <v>0</v>
      </c>
      <c r="HL479" s="1098">
        <f>IF(HL$9=$N479,#REF!,0)</f>
        <v>0</v>
      </c>
      <c r="HM479" s="1098">
        <f>IF(HM$9=$N479,#REF!,0)</f>
        <v>0</v>
      </c>
      <c r="HN479" s="1098">
        <f>IF(HN$9=$N479,#REF!,0)</f>
        <v>0</v>
      </c>
      <c r="HO479" s="1098">
        <f>IF(HO$9=$N479,#REF!,0)</f>
        <v>0</v>
      </c>
      <c r="HP479" s="1098">
        <f>IF(HP$9=$N479,#REF!,0)</f>
        <v>0</v>
      </c>
      <c r="HQ479" s="1098">
        <f>IF(HQ$9=$N479,#REF!,0)</f>
        <v>0</v>
      </c>
      <c r="HR479" s="1098">
        <f>IF(HR$9=$N479,#REF!,0)</f>
        <v>0</v>
      </c>
      <c r="HS479" s="1098">
        <f>IF(HS$9=$N479,#REF!,0)</f>
        <v>0</v>
      </c>
      <c r="HT479" s="1098">
        <f>IF(HT$9=$N479,#REF!,0)</f>
        <v>0</v>
      </c>
      <c r="HU479" s="1098">
        <f>IF(HU$9=$N479,#REF!,0)</f>
        <v>0</v>
      </c>
      <c r="HV479" s="1098">
        <f>IF(HV$9=$N479,#REF!,0)</f>
        <v>0</v>
      </c>
      <c r="HW479" s="1098">
        <f>IF(HW$9=$N479,#REF!,0)</f>
        <v>0</v>
      </c>
      <c r="HX479" s="1098">
        <f>IF(HX$9=$N479,#REF!,0)</f>
        <v>0</v>
      </c>
      <c r="HY479" s="1098">
        <f>IF(HY$9=$N479,#REF!,0)</f>
        <v>0</v>
      </c>
      <c r="HZ479" s="1098">
        <f>IF(HZ$9=$N479,#REF!,0)</f>
        <v>0</v>
      </c>
      <c r="IA479" s="1098">
        <f>IF(IA$9=$N479,#REF!,0)</f>
        <v>0</v>
      </c>
      <c r="IB479" s="1098">
        <f>IF(IB$9=$N479,#REF!,0)</f>
        <v>0</v>
      </c>
      <c r="IC479" s="1098">
        <f>IF(IC$9=$N479,#REF!,0)</f>
        <v>0</v>
      </c>
      <c r="ID479" s="1098">
        <f>IF(ID$9=$N479,#REF!,0)</f>
        <v>0</v>
      </c>
      <c r="IE479" s="1098">
        <f>IF(IE$9=$N479,#REF!,0)</f>
        <v>0</v>
      </c>
      <c r="IF479" s="1098">
        <f>IF(IF$9=$N479,#REF!,0)</f>
        <v>0</v>
      </c>
      <c r="IG479" s="1098">
        <f>IF(IG$9=$N479,#REF!,0)</f>
        <v>0</v>
      </c>
      <c r="IH479" s="1098">
        <f>IF(IH$9=$N479,#REF!,0)</f>
        <v>0</v>
      </c>
      <c r="II479" s="1098">
        <f>IF(II$9=$N479,#REF!,0)</f>
        <v>0</v>
      </c>
      <c r="IJ479" s="1098">
        <f>IF(IJ$9=$N479,#REF!,0)</f>
        <v>0</v>
      </c>
      <c r="IK479" s="1098">
        <f>IF(IK$9=$N479,#REF!,0)</f>
        <v>0</v>
      </c>
      <c r="IL479" s="1098">
        <f>IF(IL$9=$N479,#REF!,0)</f>
        <v>0</v>
      </c>
      <c r="IM479" s="1098">
        <f>IF(IM$9=$N479,#REF!,0)</f>
        <v>0</v>
      </c>
      <c r="IN479" s="1098">
        <f>IF(IN$9=$N479,#REF!,0)</f>
        <v>0</v>
      </c>
      <c r="IO479" s="1098">
        <f>IF(IO$9=$N479,#REF!,0)</f>
        <v>0</v>
      </c>
      <c r="IP479" s="1098">
        <f>IF(IP$9=$N479,#REF!,0)</f>
        <v>0</v>
      </c>
      <c r="IQ479" s="1098">
        <f>IF(IQ$9=$N479,#REF!,0)</f>
        <v>0</v>
      </c>
      <c r="IR479" s="1098">
        <f>IF(IR$9=$N479,#REF!,0)</f>
        <v>0</v>
      </c>
      <c r="IS479" s="1098">
        <f>IF(IS$9=$N479,#REF!,0)</f>
        <v>0</v>
      </c>
      <c r="IT479" s="1098">
        <f>IF(IT$9=$N479,#REF!,0)</f>
        <v>0</v>
      </c>
      <c r="IU479" s="1098">
        <f>IF(IU$9=$N479,#REF!,0)</f>
        <v>0</v>
      </c>
      <c r="IV479" s="1098">
        <f>IF(IV$9=$N479,#REF!,0)</f>
        <v>0</v>
      </c>
      <c r="IW479" s="1098">
        <f>IF(IW$9=$N479,#REF!,0)</f>
        <v>0</v>
      </c>
      <c r="IX479" s="1098">
        <f>IF(IX$9=$N479,#REF!,0)</f>
        <v>0</v>
      </c>
      <c r="IY479" s="1098">
        <f>IF(IY$9=$N479,#REF!,0)</f>
        <v>0</v>
      </c>
      <c r="IZ479" s="1098">
        <f>IF(IZ$9=$N479,#REF!,0)</f>
        <v>0</v>
      </c>
      <c r="JA479" s="1098">
        <f>IF(JA$9=$N479,#REF!,0)</f>
        <v>0</v>
      </c>
      <c r="JB479" s="1098">
        <f>IF(JB$9=$N479,#REF!,0)</f>
        <v>0</v>
      </c>
      <c r="JC479" s="1098">
        <f>IF(JC$9=$N479,#REF!,0)</f>
        <v>0</v>
      </c>
      <c r="JD479" s="1098">
        <f>IF(JD$9=$N479,#REF!,0)</f>
        <v>0</v>
      </c>
      <c r="JE479" s="1098">
        <f>IF(JE$9=$N479,#REF!,0)</f>
        <v>0</v>
      </c>
      <c r="JF479" s="1098">
        <f>IF(JF$9=$N479,#REF!,0)</f>
        <v>0</v>
      </c>
      <c r="JG479" s="1098">
        <f>IF(JG$9=$N479,#REF!,0)</f>
        <v>0</v>
      </c>
      <c r="JH479" s="1098">
        <f>IF(JH$9=$N479,#REF!,0)</f>
        <v>0</v>
      </c>
      <c r="JI479" s="1098">
        <f>IF(JI$9=$N479,#REF!,0)</f>
        <v>0</v>
      </c>
      <c r="JJ479" s="1098">
        <f>IF(JJ$9=$N479,#REF!,0)</f>
        <v>0</v>
      </c>
      <c r="JK479" s="1098">
        <f>IF(JK$9=$N479,#REF!,0)</f>
        <v>0</v>
      </c>
      <c r="JL479" s="1098">
        <f>IF(JL$9=$N479,#REF!,0)</f>
        <v>0</v>
      </c>
      <c r="JM479" s="1098">
        <f>IF(JM$9=$N479,#REF!,0)</f>
        <v>0</v>
      </c>
      <c r="JN479" s="1098">
        <f>IF(JN$9=$N479,#REF!,0)</f>
        <v>0</v>
      </c>
      <c r="JO479" s="1098">
        <f>IF(JO$9=$N479,#REF!,0)</f>
        <v>0</v>
      </c>
      <c r="JP479" s="1098">
        <f>IF(JP$9=$N479,#REF!,0)</f>
        <v>0</v>
      </c>
      <c r="JQ479" s="1098">
        <f>IF(JQ$9=$N479,#REF!,0)</f>
        <v>0</v>
      </c>
      <c r="JR479" s="1098">
        <f>IF(JR$9=$N479,#REF!,0)</f>
        <v>0</v>
      </c>
      <c r="JS479" s="1098">
        <f>IF(JS$9=$N479,#REF!,0)</f>
        <v>0</v>
      </c>
      <c r="JT479" s="1098">
        <f>IF(JT$9=$N479,#REF!,0)</f>
        <v>0</v>
      </c>
      <c r="JU479" s="1098">
        <f>IF(JU$9=$N479,#REF!,0)</f>
        <v>0</v>
      </c>
      <c r="JV479" s="1098">
        <f>IF(JV$9=$N479,#REF!,0)</f>
        <v>0</v>
      </c>
      <c r="JW479" s="1098">
        <f>IF(JW$9=$N479,#REF!,0)</f>
        <v>0</v>
      </c>
      <c r="JX479" s="681"/>
      <c r="JZ479" s="681">
        <f t="shared" si="1419"/>
        <v>0</v>
      </c>
      <c r="KA479" s="681">
        <f t="shared" si="1419"/>
        <v>0</v>
      </c>
      <c r="KB479" s="681">
        <f t="shared" si="1419"/>
        <v>0</v>
      </c>
      <c r="KC479" s="681">
        <f t="shared" si="1419"/>
        <v>0</v>
      </c>
      <c r="KD479" s="681">
        <f t="shared" si="1419"/>
        <v>0</v>
      </c>
      <c r="KE479" s="681">
        <f t="shared" si="1419"/>
        <v>0</v>
      </c>
      <c r="KF479" s="681">
        <f t="shared" si="1419"/>
        <v>0</v>
      </c>
      <c r="KG479" s="681">
        <f t="shared" si="1419"/>
        <v>0</v>
      </c>
      <c r="KH479" s="681">
        <f t="shared" si="1419"/>
        <v>0</v>
      </c>
      <c r="KI479" s="681">
        <f t="shared" si="1419"/>
        <v>0</v>
      </c>
      <c r="KJ479" s="681">
        <f t="shared" si="1419"/>
        <v>0</v>
      </c>
      <c r="KN479" s="1098">
        <f t="shared" si="1408"/>
        <v>0</v>
      </c>
      <c r="KO479" s="1098">
        <f t="shared" si="1408"/>
        <v>0</v>
      </c>
      <c r="KP479" s="1098">
        <f t="shared" si="1408"/>
        <v>0</v>
      </c>
      <c r="KQ479" s="1098">
        <f t="shared" si="1408"/>
        <v>0</v>
      </c>
      <c r="KR479" s="1098">
        <f t="shared" si="1408"/>
        <v>0</v>
      </c>
      <c r="KS479" s="1098">
        <f t="shared" si="1408"/>
        <v>0</v>
      </c>
      <c r="KT479" s="1098">
        <f t="shared" si="1408"/>
        <v>0</v>
      </c>
      <c r="KU479" s="1098">
        <f t="shared" si="1408"/>
        <v>0</v>
      </c>
      <c r="KV479" s="1098">
        <f t="shared" si="1408"/>
        <v>0</v>
      </c>
      <c r="KW479" s="1098">
        <f t="shared" si="1408"/>
        <v>0</v>
      </c>
      <c r="KX479" s="1098">
        <f t="shared" si="1408"/>
        <v>0</v>
      </c>
      <c r="KY479" s="1098">
        <f t="shared" si="1408"/>
        <v>0</v>
      </c>
      <c r="KZ479" s="1098">
        <f t="shared" si="1408"/>
        <v>0</v>
      </c>
      <c r="LA479" s="1098">
        <f t="shared" si="1408"/>
        <v>0</v>
      </c>
      <c r="LB479" s="1098">
        <f t="shared" si="1408"/>
        <v>0</v>
      </c>
      <c r="LC479" s="1098">
        <f t="shared" si="1407"/>
        <v>0</v>
      </c>
      <c r="LD479" s="1098">
        <f t="shared" si="1407"/>
        <v>0</v>
      </c>
      <c r="LE479" s="1098">
        <f t="shared" si="1407"/>
        <v>0</v>
      </c>
      <c r="LF479" s="1098">
        <f t="shared" si="1407"/>
        <v>0</v>
      </c>
      <c r="LG479" s="1098">
        <f t="shared" si="1407"/>
        <v>0</v>
      </c>
      <c r="LH479" s="1098">
        <f t="shared" si="1407"/>
        <v>0</v>
      </c>
      <c r="LI479" s="1098">
        <f t="shared" si="1407"/>
        <v>0</v>
      </c>
      <c r="LJ479" s="1098">
        <f t="shared" si="1407"/>
        <v>0</v>
      </c>
      <c r="LK479" s="1098">
        <f t="shared" si="1407"/>
        <v>0</v>
      </c>
      <c r="LL479" s="1098">
        <f t="shared" si="1407"/>
        <v>0</v>
      </c>
      <c r="LM479" s="1098">
        <f t="shared" si="1407"/>
        <v>0</v>
      </c>
      <c r="LN479" s="1098">
        <f t="shared" si="1407"/>
        <v>0</v>
      </c>
      <c r="LO479" s="1098">
        <f t="shared" si="1407"/>
        <v>0</v>
      </c>
      <c r="LP479" s="1098">
        <f t="shared" si="1407"/>
        <v>0</v>
      </c>
      <c r="LQ479" s="1098">
        <f t="shared" si="1407"/>
        <v>0</v>
      </c>
      <c r="LR479" s="1098">
        <f t="shared" si="1407"/>
        <v>0</v>
      </c>
      <c r="LS479" s="1098">
        <f t="shared" si="1406"/>
        <v>0</v>
      </c>
    </row>
    <row r="480" spans="1:331" ht="20.100000000000001" hidden="1" customHeight="1" x14ac:dyDescent="0.35">
      <c r="A480" s="674"/>
      <c r="B480" s="871"/>
      <c r="C480" s="1240"/>
      <c r="D480" s="1241"/>
      <c r="E480" s="1241"/>
      <c r="F480" s="1241"/>
      <c r="G480" s="1241"/>
      <c r="H480" s="1241"/>
      <c r="I480" s="1241"/>
      <c r="J480" s="1241" t="s">
        <v>194</v>
      </c>
      <c r="K480" s="1307"/>
      <c r="L480" s="1307"/>
      <c r="M480" s="1304"/>
      <c r="N480" s="1250">
        <v>3223</v>
      </c>
      <c r="O480" s="1251" t="s">
        <v>28</v>
      </c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635"/>
      <c r="AJ480" s="31"/>
      <c r="AK480" s="31"/>
      <c r="AL480" s="31"/>
      <c r="AM480" s="31"/>
      <c r="AN480" s="54">
        <v>2742000.42</v>
      </c>
      <c r="AO480" s="54">
        <v>2951840</v>
      </c>
      <c r="AP480" s="54">
        <v>2851840</v>
      </c>
      <c r="AQ480" s="54">
        <v>2551840</v>
      </c>
      <c r="AR480" s="31">
        <v>2556542.63</v>
      </c>
      <c r="AS480" s="31"/>
      <c r="AT480" s="31"/>
      <c r="AU480" s="31"/>
      <c r="AV480" s="31">
        <v>0</v>
      </c>
      <c r="AW480" s="31"/>
      <c r="AX480" s="31"/>
      <c r="AY480" s="31"/>
      <c r="AZ480" s="31"/>
      <c r="BA480" s="31"/>
      <c r="BB480" s="31">
        <v>0</v>
      </c>
      <c r="BC480" s="31">
        <v>0</v>
      </c>
      <c r="BD480" s="31">
        <v>0</v>
      </c>
      <c r="BE480" s="31">
        <v>0</v>
      </c>
      <c r="BF480" s="31">
        <v>0</v>
      </c>
      <c r="BG480" s="31"/>
      <c r="BH480" s="31">
        <v>0</v>
      </c>
      <c r="BI480" s="31">
        <f>(BJ480-BH480)</f>
        <v>0</v>
      </c>
      <c r="BJ480" s="31"/>
      <c r="BK480" s="31"/>
      <c r="BL480" s="31">
        <f t="shared" ref="BL480:BL543" si="1450">IFERROR(BK480/BJ480*100,)</f>
        <v>0</v>
      </c>
      <c r="BM480" s="31"/>
      <c r="BN480" s="31"/>
      <c r="BO480" s="31"/>
      <c r="BP480" s="31"/>
      <c r="BQ480" s="31"/>
      <c r="BR480" s="31">
        <f>(BS480-BO480)</f>
        <v>0</v>
      </c>
      <c r="BS480" s="31"/>
      <c r="BT480" s="31"/>
      <c r="BU480" s="31">
        <f>(BY480-BO480)</f>
        <v>0</v>
      </c>
      <c r="BV480" s="31"/>
      <c r="BW480" s="31"/>
      <c r="BX480" s="31"/>
      <c r="BY480" s="31"/>
      <c r="BZ480" s="31"/>
      <c r="CA480" s="31">
        <f t="shared" si="1447"/>
        <v>0</v>
      </c>
      <c r="CB480" s="31">
        <f t="shared" si="1448"/>
        <v>0</v>
      </c>
      <c r="CC480" s="31"/>
      <c r="CD480" s="31"/>
      <c r="CE480" s="31"/>
      <c r="CF480" s="31"/>
      <c r="CG480" s="31">
        <f t="shared" si="1449"/>
        <v>0</v>
      </c>
      <c r="CH480" s="31">
        <f>(CI480-CE480)</f>
        <v>0</v>
      </c>
      <c r="CI480" s="31"/>
      <c r="CJ480" s="31"/>
      <c r="CK480" s="31">
        <f t="shared" si="1385"/>
        <v>0</v>
      </c>
      <c r="CL480" s="31">
        <f>(CM480-CI480)</f>
        <v>0</v>
      </c>
      <c r="CM480" s="31"/>
      <c r="CN480" s="31"/>
      <c r="CO480" s="31">
        <f t="shared" si="1386"/>
        <v>0</v>
      </c>
      <c r="CP480" s="31">
        <f>(CQ480-CM480)</f>
        <v>0</v>
      </c>
      <c r="CQ480" s="31"/>
      <c r="CR480" s="31"/>
      <c r="CS480" s="31">
        <f t="shared" si="1387"/>
        <v>0</v>
      </c>
      <c r="CT480" s="31">
        <f>(CU480-CQ480)</f>
        <v>0</v>
      </c>
      <c r="CU480" s="31"/>
      <c r="CV480" s="31"/>
      <c r="CW480" s="31">
        <f t="shared" si="1388"/>
        <v>0</v>
      </c>
      <c r="CX480" s="31">
        <f>(CY480-CU480)</f>
        <v>0</v>
      </c>
      <c r="CY480" s="31"/>
      <c r="CZ480" s="31"/>
      <c r="DA480" s="31"/>
      <c r="DB480" s="31"/>
      <c r="DC480" s="31">
        <v>0</v>
      </c>
      <c r="DD480" s="31">
        <f t="shared" si="1389"/>
        <v>0</v>
      </c>
      <c r="DE480" s="31">
        <f t="shared" si="1390"/>
        <v>0</v>
      </c>
      <c r="DF480" s="31"/>
      <c r="DG480" s="31"/>
      <c r="DH480" s="31"/>
      <c r="DI480" s="31">
        <f t="shared" si="1391"/>
        <v>0</v>
      </c>
      <c r="DJ480" s="31">
        <f>(DK480-DG480)</f>
        <v>0</v>
      </c>
      <c r="DK480" s="31"/>
      <c r="DL480" s="31">
        <f t="shared" si="1392"/>
        <v>0</v>
      </c>
      <c r="DM480" s="31">
        <f>(DN480-DK480)</f>
        <v>0</v>
      </c>
      <c r="DN480" s="31"/>
      <c r="DO480" s="31"/>
      <c r="DP480" s="31">
        <f t="shared" si="1393"/>
        <v>0</v>
      </c>
      <c r="DQ480" s="31">
        <f>(DR480-DN480)</f>
        <v>0</v>
      </c>
      <c r="DR480" s="31"/>
      <c r="DS480" s="31"/>
      <c r="DT480" s="31">
        <f t="shared" si="1394"/>
        <v>0</v>
      </c>
      <c r="DU480" s="31">
        <f>(DV480-DR480)</f>
        <v>0</v>
      </c>
      <c r="DV480" s="31"/>
      <c r="DW480" s="31"/>
      <c r="DX480" s="31"/>
      <c r="DY480" s="31"/>
      <c r="DZ480" s="31"/>
      <c r="EA480" s="31"/>
      <c r="EB480" s="31"/>
      <c r="EC480" s="31">
        <f t="shared" si="1395"/>
        <v>0</v>
      </c>
      <c r="ED480" s="31">
        <f>(EE480-EA480)</f>
        <v>0</v>
      </c>
      <c r="EE480" s="31"/>
      <c r="EF480" s="31"/>
      <c r="EG480" s="31">
        <f t="shared" si="1396"/>
        <v>0</v>
      </c>
      <c r="EH480" s="31" t="e">
        <f>(#REF!-EE480)</f>
        <v>#REF!</v>
      </c>
      <c r="EI480" s="31">
        <f>IFERROR(#REF!/DZ480*100,)</f>
        <v>0</v>
      </c>
      <c r="EJ480" s="31">
        <f>IFERROR(#REF!/#REF!*100,)</f>
        <v>0</v>
      </c>
      <c r="EK480" s="31"/>
      <c r="EL480" s="31"/>
      <c r="EM480" s="31"/>
      <c r="EN480" s="31"/>
      <c r="EO480" s="31"/>
      <c r="EP480" s="31"/>
      <c r="EQ480" s="31"/>
      <c r="ER480" s="31"/>
      <c r="ES480" s="31"/>
      <c r="EX480" s="739">
        <f t="shared" si="1440"/>
        <v>0</v>
      </c>
      <c r="EY480" s="739">
        <f t="shared" si="1440"/>
        <v>0</v>
      </c>
      <c r="EZ480" s="739">
        <f t="shared" si="1440"/>
        <v>0</v>
      </c>
      <c r="FA480" s="739">
        <f t="shared" si="1440"/>
        <v>0</v>
      </c>
      <c r="FB480" s="739">
        <f t="shared" si="1440"/>
        <v>0</v>
      </c>
      <c r="FC480" s="739">
        <f t="shared" si="1440"/>
        <v>0</v>
      </c>
      <c r="FD480" s="739">
        <f t="shared" si="1440"/>
        <v>0</v>
      </c>
      <c r="FE480" s="739">
        <f t="shared" si="1440"/>
        <v>0</v>
      </c>
      <c r="FF480" s="739">
        <f t="shared" si="1440"/>
        <v>0</v>
      </c>
      <c r="FG480" s="739">
        <f t="shared" si="1440"/>
        <v>0</v>
      </c>
      <c r="FH480" s="739">
        <f t="shared" si="1441"/>
        <v>0</v>
      </c>
      <c r="FI480" s="739">
        <f t="shared" si="1441"/>
        <v>0</v>
      </c>
      <c r="FJ480" s="739">
        <f t="shared" si="1441"/>
        <v>0</v>
      </c>
      <c r="FK480" s="739">
        <f t="shared" si="1441"/>
        <v>0</v>
      </c>
      <c r="FL480" s="739">
        <f t="shared" si="1441"/>
        <v>0</v>
      </c>
      <c r="FM480" s="739">
        <f t="shared" si="1441"/>
        <v>0</v>
      </c>
      <c r="FN480" s="739">
        <f t="shared" si="1441"/>
        <v>0</v>
      </c>
      <c r="FO480" s="739">
        <f t="shared" si="1429"/>
        <v>0</v>
      </c>
      <c r="FP480" s="739">
        <f t="shared" si="1429"/>
        <v>0</v>
      </c>
      <c r="FQ480" s="739">
        <f t="shared" si="1429"/>
        <v>0</v>
      </c>
      <c r="FU480" s="739">
        <f t="shared" si="1400"/>
        <v>0</v>
      </c>
      <c r="FV480" s="739">
        <f t="shared" si="1400"/>
        <v>0</v>
      </c>
      <c r="FW480" s="739">
        <f t="shared" si="1400"/>
        <v>0</v>
      </c>
      <c r="FX480" s="739">
        <f t="shared" si="1400"/>
        <v>0</v>
      </c>
      <c r="FY480" s="739">
        <f t="shared" si="1400"/>
        <v>0</v>
      </c>
      <c r="FZ480" s="739">
        <f t="shared" si="1400"/>
        <v>0</v>
      </c>
      <c r="GA480" s="739">
        <f t="shared" si="1400"/>
        <v>0</v>
      </c>
      <c r="GB480" s="739">
        <f t="shared" si="1400"/>
        <v>0</v>
      </c>
      <c r="GC480" s="739">
        <f t="shared" si="1400"/>
        <v>0</v>
      </c>
      <c r="GD480" s="739">
        <f t="shared" si="1400"/>
        <v>0</v>
      </c>
      <c r="GE480" s="739">
        <f t="shared" si="1401"/>
        <v>0</v>
      </c>
      <c r="GF480" s="739">
        <f t="shared" si="1401"/>
        <v>0</v>
      </c>
      <c r="GG480" s="739">
        <f t="shared" si="1401"/>
        <v>0</v>
      </c>
      <c r="GH480" s="739">
        <f t="shared" si="1401"/>
        <v>0</v>
      </c>
      <c r="GI480" s="739">
        <f t="shared" si="1401"/>
        <v>0</v>
      </c>
      <c r="GJ480" s="739">
        <f t="shared" si="1401"/>
        <v>0</v>
      </c>
      <c r="GK480" s="739">
        <f t="shared" si="1401"/>
        <v>0</v>
      </c>
      <c r="GL480" s="739">
        <f t="shared" si="1402"/>
        <v>0</v>
      </c>
      <c r="GM480" s="739">
        <f t="shared" si="1402"/>
        <v>0</v>
      </c>
      <c r="GN480" s="739">
        <f t="shared" si="1402"/>
        <v>0</v>
      </c>
      <c r="GQ480" s="1098">
        <f>IF(GQ$9=$N480,#REF!,0)</f>
        <v>0</v>
      </c>
      <c r="GR480" s="1098">
        <f>IF(GR$9=$N480,#REF!,0)</f>
        <v>0</v>
      </c>
      <c r="GS480" s="1098">
        <f>IF(GS$9=$N480,#REF!,0)</f>
        <v>0</v>
      </c>
      <c r="GT480" s="1098">
        <f>IF(GT$9=$N480,#REF!,0)</f>
        <v>0</v>
      </c>
      <c r="GU480" s="1098">
        <f>IF(GU$9=$N480,#REF!,0)</f>
        <v>0</v>
      </c>
      <c r="GV480" s="1098">
        <f>IF(GV$9=$N480,#REF!,0)</f>
        <v>0</v>
      </c>
      <c r="GW480" s="1098">
        <f>IF(GW$9=$N480,#REF!,0)</f>
        <v>0</v>
      </c>
      <c r="GX480" s="1098">
        <f>IF(GX$9=$N480,#REF!,0)</f>
        <v>0</v>
      </c>
      <c r="GY480" s="1098">
        <f>IF(GY$9=$N480,#REF!,0)</f>
        <v>0</v>
      </c>
      <c r="GZ480" s="1098">
        <f>IF(GZ$9=$N480,#REF!,0)</f>
        <v>0</v>
      </c>
      <c r="HA480" s="1098">
        <f>IF(HA$9=$N480,#REF!,0)</f>
        <v>0</v>
      </c>
      <c r="HB480" s="1098">
        <f>IF(HB$9=$N480,#REF!,0)</f>
        <v>0</v>
      </c>
      <c r="HC480" s="1098">
        <f>IF(HC$9=$N480,#REF!,0)</f>
        <v>0</v>
      </c>
      <c r="HD480" s="1098">
        <f>IF(HD$9=$N480,#REF!,0)</f>
        <v>0</v>
      </c>
      <c r="HE480" s="1098" t="e">
        <f>IF(HE$9=$N480,#REF!,0)</f>
        <v>#REF!</v>
      </c>
      <c r="HF480" s="1098">
        <f>IF(HF$9=$N480,#REF!,0)</f>
        <v>0</v>
      </c>
      <c r="HG480" s="1098">
        <f>IF(HG$9=$N480,#REF!,0)</f>
        <v>0</v>
      </c>
      <c r="HH480" s="1098">
        <f>IF(HH$9=$N480,#REF!,0)</f>
        <v>0</v>
      </c>
      <c r="HI480" s="1098">
        <f>IF(HI$9=$N480,#REF!,0)</f>
        <v>0</v>
      </c>
      <c r="HJ480" s="1098">
        <f>IF(HJ$9=$N480,#REF!,0)</f>
        <v>0</v>
      </c>
      <c r="HK480" s="1098">
        <f>IF(HK$9=$N480,#REF!,0)</f>
        <v>0</v>
      </c>
      <c r="HL480" s="1098">
        <f>IF(HL$9=$N480,#REF!,0)</f>
        <v>0</v>
      </c>
      <c r="HM480" s="1098">
        <f>IF(HM$9=$N480,#REF!,0)</f>
        <v>0</v>
      </c>
      <c r="HN480" s="1098">
        <f>IF(HN$9=$N480,#REF!,0)</f>
        <v>0</v>
      </c>
      <c r="HO480" s="1098">
        <f>IF(HO$9=$N480,#REF!,0)</f>
        <v>0</v>
      </c>
      <c r="HP480" s="1098">
        <f>IF(HP$9=$N480,#REF!,0)</f>
        <v>0</v>
      </c>
      <c r="HQ480" s="1098">
        <f>IF(HQ$9=$N480,#REF!,0)</f>
        <v>0</v>
      </c>
      <c r="HR480" s="1098">
        <f>IF(HR$9=$N480,#REF!,0)</f>
        <v>0</v>
      </c>
      <c r="HS480" s="1098">
        <f>IF(HS$9=$N480,#REF!,0)</f>
        <v>0</v>
      </c>
      <c r="HT480" s="1098">
        <f>IF(HT$9=$N480,#REF!,0)</f>
        <v>0</v>
      </c>
      <c r="HU480" s="1098">
        <f>IF(HU$9=$N480,#REF!,0)</f>
        <v>0</v>
      </c>
      <c r="HV480" s="1098">
        <f>IF(HV$9=$N480,#REF!,0)</f>
        <v>0</v>
      </c>
      <c r="HW480" s="1098">
        <f>IF(HW$9=$N480,#REF!,0)</f>
        <v>0</v>
      </c>
      <c r="HX480" s="1098">
        <f>IF(HX$9=$N480,#REF!,0)</f>
        <v>0</v>
      </c>
      <c r="HY480" s="1098">
        <f>IF(HY$9=$N480,#REF!,0)</f>
        <v>0</v>
      </c>
      <c r="HZ480" s="1098">
        <f>IF(HZ$9=$N480,#REF!,0)</f>
        <v>0</v>
      </c>
      <c r="IA480" s="1098">
        <f>IF(IA$9=$N480,#REF!,0)</f>
        <v>0</v>
      </c>
      <c r="IB480" s="1098">
        <f>IF(IB$9=$N480,#REF!,0)</f>
        <v>0</v>
      </c>
      <c r="IC480" s="1098">
        <f>IF(IC$9=$N480,#REF!,0)</f>
        <v>0</v>
      </c>
      <c r="ID480" s="1098">
        <f>IF(ID$9=$N480,#REF!,0)</f>
        <v>0</v>
      </c>
      <c r="IE480" s="1098">
        <f>IF(IE$9=$N480,#REF!,0)</f>
        <v>0</v>
      </c>
      <c r="IF480" s="1098">
        <f>IF(IF$9=$N480,#REF!,0)</f>
        <v>0</v>
      </c>
      <c r="IG480" s="1098">
        <f>IF(IG$9=$N480,#REF!,0)</f>
        <v>0</v>
      </c>
      <c r="IH480" s="1098">
        <f>IF(IH$9=$N480,#REF!,0)</f>
        <v>0</v>
      </c>
      <c r="II480" s="1098">
        <f>IF(II$9=$N480,#REF!,0)</f>
        <v>0</v>
      </c>
      <c r="IJ480" s="1098">
        <f>IF(IJ$9=$N480,#REF!,0)</f>
        <v>0</v>
      </c>
      <c r="IK480" s="1098">
        <f>IF(IK$9=$N480,#REF!,0)</f>
        <v>0</v>
      </c>
      <c r="IL480" s="1098">
        <f>IF(IL$9=$N480,#REF!,0)</f>
        <v>0</v>
      </c>
      <c r="IM480" s="1098">
        <f>IF(IM$9=$N480,#REF!,0)</f>
        <v>0</v>
      </c>
      <c r="IN480" s="1098">
        <f>IF(IN$9=$N480,#REF!,0)</f>
        <v>0</v>
      </c>
      <c r="IO480" s="1098">
        <f>IF(IO$9=$N480,#REF!,0)</f>
        <v>0</v>
      </c>
      <c r="IP480" s="1098">
        <f>IF(IP$9=$N480,#REF!,0)</f>
        <v>0</v>
      </c>
      <c r="IQ480" s="1098">
        <f>IF(IQ$9=$N480,#REF!,0)</f>
        <v>0</v>
      </c>
      <c r="IR480" s="1098">
        <f>IF(IR$9=$N480,#REF!,0)</f>
        <v>0</v>
      </c>
      <c r="IS480" s="1098">
        <f>IF(IS$9=$N480,#REF!,0)</f>
        <v>0</v>
      </c>
      <c r="IT480" s="1098">
        <f>IF(IT$9=$N480,#REF!,0)</f>
        <v>0</v>
      </c>
      <c r="IU480" s="1098">
        <f>IF(IU$9=$N480,#REF!,0)</f>
        <v>0</v>
      </c>
      <c r="IV480" s="1098">
        <f>IF(IV$9=$N480,#REF!,0)</f>
        <v>0</v>
      </c>
      <c r="IW480" s="1098">
        <f>IF(IW$9=$N480,#REF!,0)</f>
        <v>0</v>
      </c>
      <c r="IX480" s="1098">
        <f>IF(IX$9=$N480,#REF!,0)</f>
        <v>0</v>
      </c>
      <c r="IY480" s="1098">
        <f>IF(IY$9=$N480,#REF!,0)</f>
        <v>0</v>
      </c>
      <c r="IZ480" s="1098">
        <f>IF(IZ$9=$N480,#REF!,0)</f>
        <v>0</v>
      </c>
      <c r="JA480" s="1098">
        <f>IF(JA$9=$N480,#REF!,0)</f>
        <v>0</v>
      </c>
      <c r="JB480" s="1098">
        <f>IF(JB$9=$N480,#REF!,0)</f>
        <v>0</v>
      </c>
      <c r="JC480" s="1098">
        <f>IF(JC$9=$N480,#REF!,0)</f>
        <v>0</v>
      </c>
      <c r="JD480" s="1098">
        <f>IF(JD$9=$N480,#REF!,0)</f>
        <v>0</v>
      </c>
      <c r="JE480" s="1098">
        <f>IF(JE$9=$N480,#REF!,0)</f>
        <v>0</v>
      </c>
      <c r="JF480" s="1098">
        <f>IF(JF$9=$N480,#REF!,0)</f>
        <v>0</v>
      </c>
      <c r="JG480" s="1098">
        <f>IF(JG$9=$N480,#REF!,0)</f>
        <v>0</v>
      </c>
      <c r="JH480" s="1098">
        <f>IF(JH$9=$N480,#REF!,0)</f>
        <v>0</v>
      </c>
      <c r="JI480" s="1098">
        <f>IF(JI$9=$N480,#REF!,0)</f>
        <v>0</v>
      </c>
      <c r="JJ480" s="1098">
        <f>IF(JJ$9=$N480,#REF!,0)</f>
        <v>0</v>
      </c>
      <c r="JK480" s="1098">
        <f>IF(JK$9=$N480,#REF!,0)</f>
        <v>0</v>
      </c>
      <c r="JL480" s="1098">
        <f>IF(JL$9=$N480,#REF!,0)</f>
        <v>0</v>
      </c>
      <c r="JM480" s="1098">
        <f>IF(JM$9=$N480,#REF!,0)</f>
        <v>0</v>
      </c>
      <c r="JN480" s="1098">
        <f>IF(JN$9=$N480,#REF!,0)</f>
        <v>0</v>
      </c>
      <c r="JO480" s="1098">
        <f>IF(JO$9=$N480,#REF!,0)</f>
        <v>0</v>
      </c>
      <c r="JP480" s="1098">
        <f>IF(JP$9=$N480,#REF!,0)</f>
        <v>0</v>
      </c>
      <c r="JQ480" s="1098">
        <f>IF(JQ$9=$N480,#REF!,0)</f>
        <v>0</v>
      </c>
      <c r="JR480" s="1098">
        <f>IF(JR$9=$N480,#REF!,0)</f>
        <v>0</v>
      </c>
      <c r="JS480" s="1098">
        <f>IF(JS$9=$N480,#REF!,0)</f>
        <v>0</v>
      </c>
      <c r="JT480" s="1098">
        <f>IF(JT$9=$N480,#REF!,0)</f>
        <v>0</v>
      </c>
      <c r="JU480" s="1098">
        <f>IF(JU$9=$N480,#REF!,0)</f>
        <v>0</v>
      </c>
      <c r="JV480" s="1098">
        <f>IF(JV$9=$N480,#REF!,0)</f>
        <v>0</v>
      </c>
      <c r="JW480" s="1098">
        <f>IF(JW$9=$N480,#REF!,0)</f>
        <v>0</v>
      </c>
      <c r="JX480" s="681"/>
      <c r="JZ480" s="681">
        <f t="shared" ref="JZ480:KJ489" si="1451">IF(JZ$9=$L480,$DY480,0)</f>
        <v>0</v>
      </c>
      <c r="KA480" s="681">
        <f t="shared" si="1451"/>
        <v>0</v>
      </c>
      <c r="KB480" s="681">
        <f t="shared" si="1451"/>
        <v>0</v>
      </c>
      <c r="KC480" s="681">
        <f t="shared" si="1451"/>
        <v>0</v>
      </c>
      <c r="KD480" s="681">
        <f t="shared" si="1451"/>
        <v>0</v>
      </c>
      <c r="KE480" s="681">
        <f t="shared" si="1451"/>
        <v>0</v>
      </c>
      <c r="KF480" s="681">
        <f t="shared" si="1451"/>
        <v>0</v>
      </c>
      <c r="KG480" s="681">
        <f t="shared" si="1451"/>
        <v>0</v>
      </c>
      <c r="KH480" s="681">
        <f t="shared" si="1451"/>
        <v>0</v>
      </c>
      <c r="KI480" s="681">
        <f t="shared" si="1451"/>
        <v>0</v>
      </c>
      <c r="KJ480" s="681">
        <f t="shared" si="1451"/>
        <v>0</v>
      </c>
      <c r="KN480" s="1098">
        <f t="shared" si="1408"/>
        <v>0</v>
      </c>
      <c r="KO480" s="1098">
        <f t="shared" si="1408"/>
        <v>0</v>
      </c>
      <c r="KP480" s="1098">
        <f t="shared" si="1408"/>
        <v>0</v>
      </c>
      <c r="KQ480" s="1098">
        <f t="shared" si="1408"/>
        <v>0</v>
      </c>
      <c r="KR480" s="1098">
        <f t="shared" si="1408"/>
        <v>0</v>
      </c>
      <c r="KS480" s="1098">
        <f t="shared" si="1408"/>
        <v>0</v>
      </c>
      <c r="KT480" s="1098">
        <f t="shared" si="1408"/>
        <v>0</v>
      </c>
      <c r="KU480" s="1098">
        <f t="shared" si="1408"/>
        <v>0</v>
      </c>
      <c r="KV480" s="1098">
        <f t="shared" si="1408"/>
        <v>0</v>
      </c>
      <c r="KW480" s="1098">
        <f t="shared" si="1408"/>
        <v>0</v>
      </c>
      <c r="KX480" s="1098">
        <f t="shared" si="1408"/>
        <v>0</v>
      </c>
      <c r="KY480" s="1098">
        <f t="shared" si="1408"/>
        <v>0</v>
      </c>
      <c r="KZ480" s="1098">
        <f t="shared" si="1408"/>
        <v>0</v>
      </c>
      <c r="LA480" s="1098">
        <f t="shared" si="1408"/>
        <v>0</v>
      </c>
      <c r="LB480" s="1098">
        <f t="shared" si="1408"/>
        <v>0</v>
      </c>
      <c r="LC480" s="1098">
        <f t="shared" si="1407"/>
        <v>0</v>
      </c>
      <c r="LD480" s="1098">
        <f t="shared" si="1407"/>
        <v>0</v>
      </c>
      <c r="LE480" s="1098">
        <f t="shared" si="1407"/>
        <v>0</v>
      </c>
      <c r="LF480" s="1098">
        <f t="shared" si="1407"/>
        <v>0</v>
      </c>
      <c r="LG480" s="1098">
        <f t="shared" si="1407"/>
        <v>0</v>
      </c>
      <c r="LH480" s="1098">
        <f t="shared" si="1407"/>
        <v>0</v>
      </c>
      <c r="LI480" s="1098">
        <f t="shared" si="1407"/>
        <v>0</v>
      </c>
      <c r="LJ480" s="1098">
        <f t="shared" si="1407"/>
        <v>0</v>
      </c>
      <c r="LK480" s="1098">
        <f t="shared" si="1407"/>
        <v>0</v>
      </c>
      <c r="LL480" s="1098">
        <f t="shared" si="1407"/>
        <v>0</v>
      </c>
      <c r="LM480" s="1098">
        <f t="shared" si="1407"/>
        <v>0</v>
      </c>
      <c r="LN480" s="1098">
        <f t="shared" si="1407"/>
        <v>0</v>
      </c>
      <c r="LO480" s="1098">
        <f t="shared" si="1407"/>
        <v>0</v>
      </c>
      <c r="LP480" s="1098">
        <f t="shared" si="1407"/>
        <v>0</v>
      </c>
      <c r="LQ480" s="1098">
        <f t="shared" si="1407"/>
        <v>0</v>
      </c>
      <c r="LR480" s="1098">
        <f t="shared" si="1407"/>
        <v>0</v>
      </c>
      <c r="LS480" s="1098">
        <f t="shared" si="1406"/>
        <v>0</v>
      </c>
    </row>
    <row r="481" spans="1:331" ht="20.100000000000001" hidden="1" customHeight="1" x14ac:dyDescent="0.35">
      <c r="A481" s="677" t="s">
        <v>508</v>
      </c>
      <c r="B481" s="1149"/>
      <c r="C481" s="1240" t="s">
        <v>9</v>
      </c>
      <c r="D481" s="1241"/>
      <c r="E481" s="1241"/>
      <c r="F481" s="1241"/>
      <c r="G481" s="1241" t="s">
        <v>9</v>
      </c>
      <c r="H481" s="1241"/>
      <c r="I481" s="1241"/>
      <c r="J481" s="1241" t="s">
        <v>194</v>
      </c>
      <c r="K481" s="1307"/>
      <c r="L481" s="1307"/>
      <c r="M481" s="1302">
        <v>323</v>
      </c>
      <c r="N481" s="1302" t="s">
        <v>172</v>
      </c>
      <c r="O481" s="1303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635"/>
      <c r="AJ481" s="31"/>
      <c r="AK481" s="31"/>
      <c r="AL481" s="31"/>
      <c r="AM481" s="31"/>
      <c r="AN481" s="111">
        <f>SUM(AN482:AN485)</f>
        <v>10247557.199999999</v>
      </c>
      <c r="AO481" s="111">
        <f>SUM(AO482:AO485)</f>
        <v>10161226</v>
      </c>
      <c r="AP481" s="111">
        <f>SUM(AP482:AP485)</f>
        <v>10152582</v>
      </c>
      <c r="AQ481" s="111">
        <f>SUM(AQ482:AQ485)</f>
        <v>10455082</v>
      </c>
      <c r="AR481" s="34">
        <f>SUM(AR482:AR485)</f>
        <v>10465873.280000001</v>
      </c>
      <c r="AS481" s="34"/>
      <c r="AT481" s="34"/>
      <c r="AU481" s="34"/>
      <c r="AV481" s="34">
        <f>SUM(AV482:AV485)</f>
        <v>0</v>
      </c>
      <c r="AW481" s="34"/>
      <c r="AX481" s="34"/>
      <c r="AY481" s="34">
        <f>SUM(AY482:AY485)</f>
        <v>0</v>
      </c>
      <c r="AZ481" s="34"/>
      <c r="BA481" s="34"/>
      <c r="BB481" s="34">
        <f t="shared" ref="BB481:BK481" si="1452">SUM(BB482:BB485)</f>
        <v>0</v>
      </c>
      <c r="BC481" s="34">
        <f t="shared" si="1452"/>
        <v>0</v>
      </c>
      <c r="BD481" s="34">
        <f t="shared" si="1452"/>
        <v>0</v>
      </c>
      <c r="BE481" s="34">
        <f t="shared" si="1452"/>
        <v>0</v>
      </c>
      <c r="BF481" s="34">
        <f t="shared" si="1452"/>
        <v>0</v>
      </c>
      <c r="BG481" s="34">
        <f t="shared" si="1452"/>
        <v>0</v>
      </c>
      <c r="BH481" s="34">
        <f t="shared" si="1452"/>
        <v>0</v>
      </c>
      <c r="BI481" s="34">
        <f>SUM(BI482:BI485)</f>
        <v>0</v>
      </c>
      <c r="BJ481" s="34">
        <f>SUM(BJ482:BJ485)</f>
        <v>0</v>
      </c>
      <c r="BK481" s="34">
        <f t="shared" si="1452"/>
        <v>0</v>
      </c>
      <c r="BL481" s="34">
        <f t="shared" si="1450"/>
        <v>0</v>
      </c>
      <c r="BM481" s="34"/>
      <c r="BN481" s="34"/>
      <c r="BO481" s="34">
        <f>SUM(BO482:BO485)</f>
        <v>0</v>
      </c>
      <c r="BP481" s="34"/>
      <c r="BQ481" s="34"/>
      <c r="BR481" s="34">
        <f t="shared" ref="BR481:BY481" si="1453">SUM(BR482:BR485)</f>
        <v>0</v>
      </c>
      <c r="BS481" s="34">
        <f t="shared" si="1453"/>
        <v>0</v>
      </c>
      <c r="BT481" s="34">
        <f>SUM(BT482:BT485)</f>
        <v>0</v>
      </c>
      <c r="BU481" s="34">
        <f t="shared" si="1453"/>
        <v>0</v>
      </c>
      <c r="BV481" s="34">
        <f t="shared" si="1453"/>
        <v>0</v>
      </c>
      <c r="BW481" s="34"/>
      <c r="BX481" s="34"/>
      <c r="BY481" s="34">
        <f t="shared" si="1453"/>
        <v>0</v>
      </c>
      <c r="BZ481" s="34">
        <f>SUM(BZ482:BZ485)</f>
        <v>0</v>
      </c>
      <c r="CA481" s="34">
        <f t="shared" si="1447"/>
        <v>0</v>
      </c>
      <c r="CB481" s="34">
        <f t="shared" si="1448"/>
        <v>0</v>
      </c>
      <c r="CC481" s="34">
        <f>SUM(CC482:CC485)</f>
        <v>0</v>
      </c>
      <c r="CD481" s="34">
        <f>SUM(CD482:CD485)</f>
        <v>0</v>
      </c>
      <c r="CE481" s="34">
        <f>SUM(CE482:CE485)</f>
        <v>0</v>
      </c>
      <c r="CF481" s="34">
        <f>SUM(CF482:CF485)</f>
        <v>0</v>
      </c>
      <c r="CG481" s="34">
        <f t="shared" si="1449"/>
        <v>0</v>
      </c>
      <c r="CH481" s="34">
        <f>SUM(CH482:CH485)</f>
        <v>0</v>
      </c>
      <c r="CI481" s="34">
        <f>SUM(CI482:CI485)</f>
        <v>0</v>
      </c>
      <c r="CJ481" s="34"/>
      <c r="CK481" s="34">
        <f t="shared" si="1385"/>
        <v>0</v>
      </c>
      <c r="CL481" s="34">
        <f>SUM(CL482:CL485)</f>
        <v>0</v>
      </c>
      <c r="CM481" s="34">
        <f>SUM(CM482:CM485)</f>
        <v>0</v>
      </c>
      <c r="CN481" s="34"/>
      <c r="CO481" s="34">
        <f t="shared" si="1386"/>
        <v>0</v>
      </c>
      <c r="CP481" s="34">
        <f>SUM(CP482:CP485)</f>
        <v>0</v>
      </c>
      <c r="CQ481" s="34">
        <f>SUM(CQ482:CQ485)</f>
        <v>0</v>
      </c>
      <c r="CR481" s="34">
        <f>SUM(CR482:CR485)</f>
        <v>0</v>
      </c>
      <c r="CS481" s="34">
        <f t="shared" si="1387"/>
        <v>0</v>
      </c>
      <c r="CT481" s="34">
        <f>SUM(CT482:CT485)</f>
        <v>0</v>
      </c>
      <c r="CU481" s="34">
        <f>SUM(CU482:CU485)</f>
        <v>0</v>
      </c>
      <c r="CV481" s="34">
        <f>SUM(CV482:CV485)</f>
        <v>0</v>
      </c>
      <c r="CW481" s="34">
        <f t="shared" si="1388"/>
        <v>0</v>
      </c>
      <c r="CX481" s="34">
        <f t="shared" ref="CX481:DH481" si="1454">SUM(CX482:CX485)</f>
        <v>0</v>
      </c>
      <c r="CY481" s="34">
        <f t="shared" si="1454"/>
        <v>0</v>
      </c>
      <c r="CZ481" s="34">
        <f t="shared" si="1454"/>
        <v>0</v>
      </c>
      <c r="DA481" s="34">
        <f t="shared" si="1454"/>
        <v>0</v>
      </c>
      <c r="DB481" s="34">
        <f>SUM(DB482:DB485)</f>
        <v>0</v>
      </c>
      <c r="DC481" s="34">
        <f>SUM(DC482:DC485)</f>
        <v>0</v>
      </c>
      <c r="DD481" s="34">
        <f t="shared" si="1389"/>
        <v>0</v>
      </c>
      <c r="DE481" s="34">
        <f t="shared" si="1390"/>
        <v>0</v>
      </c>
      <c r="DF481" s="34">
        <f>SUM(DF482:DF485)</f>
        <v>0</v>
      </c>
      <c r="DG481" s="34">
        <f t="shared" si="1454"/>
        <v>0</v>
      </c>
      <c r="DH481" s="34">
        <f t="shared" si="1454"/>
        <v>0</v>
      </c>
      <c r="DI481" s="34">
        <f t="shared" si="1391"/>
        <v>0</v>
      </c>
      <c r="DJ481" s="34">
        <f>SUM(DJ482:DJ485)</f>
        <v>0</v>
      </c>
      <c r="DK481" s="34">
        <f>SUM(DK482:DK485)</f>
        <v>0</v>
      </c>
      <c r="DL481" s="34">
        <f t="shared" si="1392"/>
        <v>0</v>
      </c>
      <c r="DM481" s="34">
        <f>SUM(DM482:DM485)</f>
        <v>0</v>
      </c>
      <c r="DN481" s="34">
        <f>SUM(DN482:DN485)</f>
        <v>0</v>
      </c>
      <c r="DO481" s="34">
        <f>SUM(DO482:DO485)</f>
        <v>0</v>
      </c>
      <c r="DP481" s="34">
        <f t="shared" si="1393"/>
        <v>0</v>
      </c>
      <c r="DQ481" s="34">
        <f>SUM(DQ482:DQ485)</f>
        <v>0</v>
      </c>
      <c r="DR481" s="34">
        <f>SUM(DR482:DR485)</f>
        <v>0</v>
      </c>
      <c r="DS481" s="34">
        <f>SUM(DS482:DS485)</f>
        <v>0</v>
      </c>
      <c r="DT481" s="34">
        <f t="shared" si="1394"/>
        <v>0</v>
      </c>
      <c r="DU481" s="34">
        <f t="shared" ref="DU481:EB481" si="1455">SUM(DU482:DU485)</f>
        <v>0</v>
      </c>
      <c r="DV481" s="34">
        <f t="shared" si="1455"/>
        <v>0</v>
      </c>
      <c r="DW481" s="34">
        <f t="shared" si="1455"/>
        <v>0</v>
      </c>
      <c r="DX481" s="34">
        <f t="shared" si="1455"/>
        <v>0</v>
      </c>
      <c r="DY481" s="34">
        <f t="shared" si="1455"/>
        <v>0</v>
      </c>
      <c r="DZ481" s="34">
        <f>SUM(DZ482:DZ485)</f>
        <v>0</v>
      </c>
      <c r="EA481" s="34">
        <f t="shared" si="1455"/>
        <v>0</v>
      </c>
      <c r="EB481" s="34">
        <f t="shared" si="1455"/>
        <v>0</v>
      </c>
      <c r="EC481" s="34">
        <f t="shared" si="1395"/>
        <v>0</v>
      </c>
      <c r="ED481" s="34">
        <f>SUM(ED482:ED485)</f>
        <v>0</v>
      </c>
      <c r="EE481" s="34">
        <f>SUM(EE482:EE485)</f>
        <v>0</v>
      </c>
      <c r="EF481" s="34">
        <f>SUM(EF482:EF485)</f>
        <v>0</v>
      </c>
      <c r="EG481" s="34">
        <f t="shared" si="1396"/>
        <v>0</v>
      </c>
      <c r="EH481" s="34" t="e">
        <f>SUM(EH482:EH485)</f>
        <v>#REF!</v>
      </c>
      <c r="EI481" s="34">
        <f>IFERROR(#REF!/DZ481*100,)</f>
        <v>0</v>
      </c>
      <c r="EJ481" s="34">
        <f>IFERROR(#REF!/#REF!*100,)</f>
        <v>0</v>
      </c>
      <c r="EK481" s="34">
        <f t="shared" ref="EK481:EM481" si="1456">SUM(EK482:EK485)</f>
        <v>0</v>
      </c>
      <c r="EL481" s="34">
        <f t="shared" si="1456"/>
        <v>0</v>
      </c>
      <c r="EM481" s="34">
        <f t="shared" si="1456"/>
        <v>0</v>
      </c>
      <c r="EN481" s="30"/>
      <c r="EO481" s="30"/>
      <c r="EP481" s="30"/>
      <c r="EQ481" s="30"/>
      <c r="ER481" s="30"/>
      <c r="ES481" s="30"/>
      <c r="EX481" s="739">
        <f t="shared" si="1440"/>
        <v>0</v>
      </c>
      <c r="EY481" s="739">
        <f t="shared" si="1440"/>
        <v>0</v>
      </c>
      <c r="EZ481" s="739">
        <f t="shared" si="1440"/>
        <v>0</v>
      </c>
      <c r="FA481" s="739">
        <f t="shared" si="1440"/>
        <v>0</v>
      </c>
      <c r="FB481" s="739">
        <f t="shared" si="1440"/>
        <v>0</v>
      </c>
      <c r="FC481" s="739">
        <f t="shared" si="1440"/>
        <v>0</v>
      </c>
      <c r="FD481" s="739">
        <f t="shared" si="1440"/>
        <v>0</v>
      </c>
      <c r="FE481" s="739">
        <f t="shared" si="1440"/>
        <v>0</v>
      </c>
      <c r="FF481" s="739">
        <f t="shared" si="1440"/>
        <v>0</v>
      </c>
      <c r="FG481" s="739">
        <f t="shared" si="1440"/>
        <v>0</v>
      </c>
      <c r="FH481" s="739">
        <f t="shared" si="1441"/>
        <v>0</v>
      </c>
      <c r="FI481" s="739">
        <f t="shared" si="1441"/>
        <v>0</v>
      </c>
      <c r="FJ481" s="739">
        <f t="shared" si="1441"/>
        <v>0</v>
      </c>
      <c r="FK481" s="739">
        <f t="shared" si="1441"/>
        <v>0</v>
      </c>
      <c r="FL481" s="739">
        <f t="shared" si="1441"/>
        <v>0</v>
      </c>
      <c r="FM481" s="739">
        <f t="shared" si="1441"/>
        <v>0</v>
      </c>
      <c r="FN481" s="739">
        <f t="shared" si="1441"/>
        <v>0</v>
      </c>
      <c r="FO481" s="739">
        <f t="shared" si="1429"/>
        <v>0</v>
      </c>
      <c r="FP481" s="739">
        <f t="shared" si="1429"/>
        <v>0</v>
      </c>
      <c r="FQ481" s="739">
        <f t="shared" si="1429"/>
        <v>0</v>
      </c>
      <c r="FU481" s="739">
        <f t="shared" ref="FU481:GJ496" si="1457">IF(FU$9=$K481,$EA481,0)</f>
        <v>0</v>
      </c>
      <c r="FV481" s="739">
        <f t="shared" si="1457"/>
        <v>0</v>
      </c>
      <c r="FW481" s="739">
        <f t="shared" si="1457"/>
        <v>0</v>
      </c>
      <c r="FX481" s="739">
        <f t="shared" si="1457"/>
        <v>0</v>
      </c>
      <c r="FY481" s="739">
        <f t="shared" si="1457"/>
        <v>0</v>
      </c>
      <c r="FZ481" s="739">
        <f t="shared" si="1457"/>
        <v>0</v>
      </c>
      <c r="GA481" s="739">
        <f t="shared" si="1457"/>
        <v>0</v>
      </c>
      <c r="GB481" s="739">
        <f t="shared" si="1457"/>
        <v>0</v>
      </c>
      <c r="GC481" s="739">
        <f t="shared" si="1457"/>
        <v>0</v>
      </c>
      <c r="GD481" s="739">
        <f t="shared" si="1457"/>
        <v>0</v>
      </c>
      <c r="GE481" s="739">
        <f t="shared" si="1457"/>
        <v>0</v>
      </c>
      <c r="GF481" s="739">
        <f t="shared" si="1457"/>
        <v>0</v>
      </c>
      <c r="GG481" s="739">
        <f t="shared" si="1457"/>
        <v>0</v>
      </c>
      <c r="GH481" s="739">
        <f t="shared" si="1457"/>
        <v>0</v>
      </c>
      <c r="GI481" s="739">
        <f t="shared" si="1457"/>
        <v>0</v>
      </c>
      <c r="GJ481" s="739">
        <f t="shared" si="1457"/>
        <v>0</v>
      </c>
      <c r="GK481" s="739">
        <f t="shared" ref="GE481:GK496" si="1458">IF(GK$9=$K481,$EA481,0)</f>
        <v>0</v>
      </c>
      <c r="GL481" s="739">
        <f t="shared" ref="GL481:GN496" si="1459">IF(GL$6=$N481,$DT481,0)</f>
        <v>0</v>
      </c>
      <c r="GM481" s="739">
        <f t="shared" si="1459"/>
        <v>0</v>
      </c>
      <c r="GN481" s="739">
        <f t="shared" si="1459"/>
        <v>0</v>
      </c>
      <c r="GQ481" s="1098">
        <f>IF(GQ$9=$N481,#REF!,0)</f>
        <v>0</v>
      </c>
      <c r="GR481" s="1098">
        <f>IF(GR$9=$N481,#REF!,0)</f>
        <v>0</v>
      </c>
      <c r="GS481" s="1098">
        <f>IF(GS$9=$N481,#REF!,0)</f>
        <v>0</v>
      </c>
      <c r="GT481" s="1098">
        <f>IF(GT$9=$N481,#REF!,0)</f>
        <v>0</v>
      </c>
      <c r="GU481" s="1098">
        <f>IF(GU$9=$N481,#REF!,0)</f>
        <v>0</v>
      </c>
      <c r="GV481" s="1098">
        <f>IF(GV$9=$N481,#REF!,0)</f>
        <v>0</v>
      </c>
      <c r="GW481" s="1098">
        <f>IF(GW$9=$N481,#REF!,0)</f>
        <v>0</v>
      </c>
      <c r="GX481" s="1098">
        <f>IF(GX$9=$N481,#REF!,0)</f>
        <v>0</v>
      </c>
      <c r="GY481" s="1098">
        <f>IF(GY$9=$N481,#REF!,0)</f>
        <v>0</v>
      </c>
      <c r="GZ481" s="1098">
        <f>IF(GZ$9=$N481,#REF!,0)</f>
        <v>0</v>
      </c>
      <c r="HA481" s="1098">
        <f>IF(HA$9=$N481,#REF!,0)</f>
        <v>0</v>
      </c>
      <c r="HB481" s="1098">
        <f>IF(HB$9=$N481,#REF!,0)</f>
        <v>0</v>
      </c>
      <c r="HC481" s="1098">
        <f>IF(HC$9=$N481,#REF!,0)</f>
        <v>0</v>
      </c>
      <c r="HD481" s="1098">
        <f>IF(HD$9=$N481,#REF!,0)</f>
        <v>0</v>
      </c>
      <c r="HE481" s="1098">
        <f>IF(HE$9=$N481,#REF!,0)</f>
        <v>0</v>
      </c>
      <c r="HF481" s="1098">
        <f>IF(HF$9=$N481,#REF!,0)</f>
        <v>0</v>
      </c>
      <c r="HG481" s="1098">
        <f>IF(HG$9=$N481,#REF!,0)</f>
        <v>0</v>
      </c>
      <c r="HH481" s="1098">
        <f>IF(HH$9=$N481,#REF!,0)</f>
        <v>0</v>
      </c>
      <c r="HI481" s="1098">
        <f>IF(HI$9=$N481,#REF!,0)</f>
        <v>0</v>
      </c>
      <c r="HJ481" s="1098">
        <f>IF(HJ$9=$N481,#REF!,0)</f>
        <v>0</v>
      </c>
      <c r="HK481" s="1098">
        <f>IF(HK$9=$N481,#REF!,0)</f>
        <v>0</v>
      </c>
      <c r="HL481" s="1098">
        <f>IF(HL$9=$N481,#REF!,0)</f>
        <v>0</v>
      </c>
      <c r="HM481" s="1098">
        <f>IF(HM$9=$N481,#REF!,0)</f>
        <v>0</v>
      </c>
      <c r="HN481" s="1098">
        <f>IF(HN$9=$N481,#REF!,0)</f>
        <v>0</v>
      </c>
      <c r="HO481" s="1098">
        <f>IF(HO$9=$N481,#REF!,0)</f>
        <v>0</v>
      </c>
      <c r="HP481" s="1098">
        <f>IF(HP$9=$N481,#REF!,0)</f>
        <v>0</v>
      </c>
      <c r="HQ481" s="1098">
        <f>IF(HQ$9=$N481,#REF!,0)</f>
        <v>0</v>
      </c>
      <c r="HR481" s="1098">
        <f>IF(HR$9=$N481,#REF!,0)</f>
        <v>0</v>
      </c>
      <c r="HS481" s="1098">
        <f>IF(HS$9=$N481,#REF!,0)</f>
        <v>0</v>
      </c>
      <c r="HT481" s="1098">
        <f>IF(HT$9=$N481,#REF!,0)</f>
        <v>0</v>
      </c>
      <c r="HU481" s="1098">
        <f>IF(HU$9=$N481,#REF!,0)</f>
        <v>0</v>
      </c>
      <c r="HV481" s="1098">
        <f>IF(HV$9=$N481,#REF!,0)</f>
        <v>0</v>
      </c>
      <c r="HW481" s="1098">
        <f>IF(HW$9=$N481,#REF!,0)</f>
        <v>0</v>
      </c>
      <c r="HX481" s="1098">
        <f>IF(HX$9=$N481,#REF!,0)</f>
        <v>0</v>
      </c>
      <c r="HY481" s="1098">
        <f>IF(HY$9=$N481,#REF!,0)</f>
        <v>0</v>
      </c>
      <c r="HZ481" s="1098">
        <f>IF(HZ$9=$N481,#REF!,0)</f>
        <v>0</v>
      </c>
      <c r="IA481" s="1098">
        <f>IF(IA$9=$N481,#REF!,0)</f>
        <v>0</v>
      </c>
      <c r="IB481" s="1098">
        <f>IF(IB$9=$N481,#REF!,0)</f>
        <v>0</v>
      </c>
      <c r="IC481" s="1098">
        <f>IF(IC$9=$N481,#REF!,0)</f>
        <v>0</v>
      </c>
      <c r="ID481" s="1098">
        <f>IF(ID$9=$N481,#REF!,0)</f>
        <v>0</v>
      </c>
      <c r="IE481" s="1098">
        <f>IF(IE$9=$N481,#REF!,0)</f>
        <v>0</v>
      </c>
      <c r="IF481" s="1098">
        <f>IF(IF$9=$N481,#REF!,0)</f>
        <v>0</v>
      </c>
      <c r="IG481" s="1098">
        <f>IF(IG$9=$N481,#REF!,0)</f>
        <v>0</v>
      </c>
      <c r="IH481" s="1098">
        <f>IF(IH$9=$N481,#REF!,0)</f>
        <v>0</v>
      </c>
      <c r="II481" s="1098">
        <f>IF(II$9=$N481,#REF!,0)</f>
        <v>0</v>
      </c>
      <c r="IJ481" s="1098">
        <f>IF(IJ$9=$N481,#REF!,0)</f>
        <v>0</v>
      </c>
      <c r="IK481" s="1098">
        <f>IF(IK$9=$N481,#REF!,0)</f>
        <v>0</v>
      </c>
      <c r="IL481" s="1098">
        <f>IF(IL$9=$N481,#REF!,0)</f>
        <v>0</v>
      </c>
      <c r="IM481" s="1098">
        <f>IF(IM$9=$N481,#REF!,0)</f>
        <v>0</v>
      </c>
      <c r="IN481" s="1098">
        <f>IF(IN$9=$N481,#REF!,0)</f>
        <v>0</v>
      </c>
      <c r="IO481" s="1098">
        <f>IF(IO$9=$N481,#REF!,0)</f>
        <v>0</v>
      </c>
      <c r="IP481" s="1098">
        <f>IF(IP$9=$N481,#REF!,0)</f>
        <v>0</v>
      </c>
      <c r="IQ481" s="1098">
        <f>IF(IQ$9=$N481,#REF!,0)</f>
        <v>0</v>
      </c>
      <c r="IR481" s="1098">
        <f>IF(IR$9=$N481,#REF!,0)</f>
        <v>0</v>
      </c>
      <c r="IS481" s="1098">
        <f>IF(IS$9=$N481,#REF!,0)</f>
        <v>0</v>
      </c>
      <c r="IT481" s="1098">
        <f>IF(IT$9=$N481,#REF!,0)</f>
        <v>0</v>
      </c>
      <c r="IU481" s="1098">
        <f>IF(IU$9=$N481,#REF!,0)</f>
        <v>0</v>
      </c>
      <c r="IV481" s="1098">
        <f>IF(IV$9=$N481,#REF!,0)</f>
        <v>0</v>
      </c>
      <c r="IW481" s="1098">
        <f>IF(IW$9=$N481,#REF!,0)</f>
        <v>0</v>
      </c>
      <c r="IX481" s="1098">
        <f>IF(IX$9=$N481,#REF!,0)</f>
        <v>0</v>
      </c>
      <c r="IY481" s="1098">
        <f>IF(IY$9=$N481,#REF!,0)</f>
        <v>0</v>
      </c>
      <c r="IZ481" s="1098">
        <f>IF(IZ$9=$N481,#REF!,0)</f>
        <v>0</v>
      </c>
      <c r="JA481" s="1098">
        <f>IF(JA$9=$N481,#REF!,0)</f>
        <v>0</v>
      </c>
      <c r="JB481" s="1098">
        <f>IF(JB$9=$N481,#REF!,0)</f>
        <v>0</v>
      </c>
      <c r="JC481" s="1098">
        <f>IF(JC$9=$N481,#REF!,0)</f>
        <v>0</v>
      </c>
      <c r="JD481" s="1098">
        <f>IF(JD$9=$N481,#REF!,0)</f>
        <v>0</v>
      </c>
      <c r="JE481" s="1098">
        <f>IF(JE$9=$N481,#REF!,0)</f>
        <v>0</v>
      </c>
      <c r="JF481" s="1098">
        <f>IF(JF$9=$N481,#REF!,0)</f>
        <v>0</v>
      </c>
      <c r="JG481" s="1098">
        <f>IF(JG$9=$N481,#REF!,0)</f>
        <v>0</v>
      </c>
      <c r="JH481" s="1098">
        <f>IF(JH$9=$N481,#REF!,0)</f>
        <v>0</v>
      </c>
      <c r="JI481" s="1098">
        <f>IF(JI$9=$N481,#REF!,0)</f>
        <v>0</v>
      </c>
      <c r="JJ481" s="1098">
        <f>IF(JJ$9=$N481,#REF!,0)</f>
        <v>0</v>
      </c>
      <c r="JK481" s="1098">
        <f>IF(JK$9=$N481,#REF!,0)</f>
        <v>0</v>
      </c>
      <c r="JL481" s="1098">
        <f>IF(JL$9=$N481,#REF!,0)</f>
        <v>0</v>
      </c>
      <c r="JM481" s="1098">
        <f>IF(JM$9=$N481,#REF!,0)</f>
        <v>0</v>
      </c>
      <c r="JN481" s="1098">
        <f>IF(JN$9=$N481,#REF!,0)</f>
        <v>0</v>
      </c>
      <c r="JO481" s="1098">
        <f>IF(JO$9=$N481,#REF!,0)</f>
        <v>0</v>
      </c>
      <c r="JP481" s="1098">
        <f>IF(JP$9=$N481,#REF!,0)</f>
        <v>0</v>
      </c>
      <c r="JQ481" s="1098">
        <f>IF(JQ$9=$N481,#REF!,0)</f>
        <v>0</v>
      </c>
      <c r="JR481" s="1098">
        <f>IF(JR$9=$N481,#REF!,0)</f>
        <v>0</v>
      </c>
      <c r="JS481" s="1098">
        <f>IF(JS$9=$N481,#REF!,0)</f>
        <v>0</v>
      </c>
      <c r="JT481" s="1098">
        <f>IF(JT$9=$N481,#REF!,0)</f>
        <v>0</v>
      </c>
      <c r="JU481" s="1098">
        <f>IF(JU$9=$N481,#REF!,0)</f>
        <v>0</v>
      </c>
      <c r="JV481" s="1098">
        <f>IF(JV$9=$N481,#REF!,0)</f>
        <v>0</v>
      </c>
      <c r="JW481" s="1098">
        <f>IF(JW$9=$N481,#REF!,0)</f>
        <v>0</v>
      </c>
      <c r="JX481" s="681"/>
      <c r="JZ481" s="681">
        <f t="shared" si="1451"/>
        <v>0</v>
      </c>
      <c r="KA481" s="681">
        <f t="shared" si="1451"/>
        <v>0</v>
      </c>
      <c r="KB481" s="681">
        <f t="shared" si="1451"/>
        <v>0</v>
      </c>
      <c r="KC481" s="681">
        <f t="shared" si="1451"/>
        <v>0</v>
      </c>
      <c r="KD481" s="681">
        <f t="shared" si="1451"/>
        <v>0</v>
      </c>
      <c r="KE481" s="681">
        <f t="shared" si="1451"/>
        <v>0</v>
      </c>
      <c r="KF481" s="681">
        <f t="shared" si="1451"/>
        <v>0</v>
      </c>
      <c r="KG481" s="681">
        <f t="shared" si="1451"/>
        <v>0</v>
      </c>
      <c r="KH481" s="681">
        <f t="shared" si="1451"/>
        <v>0</v>
      </c>
      <c r="KI481" s="681">
        <f t="shared" si="1451"/>
        <v>0</v>
      </c>
      <c r="KJ481" s="681">
        <f t="shared" si="1451"/>
        <v>0</v>
      </c>
      <c r="KN481" s="1098">
        <f t="shared" si="1408"/>
        <v>0</v>
      </c>
      <c r="KO481" s="1098">
        <f t="shared" si="1408"/>
        <v>0</v>
      </c>
      <c r="KP481" s="1098">
        <f t="shared" si="1408"/>
        <v>0</v>
      </c>
      <c r="KQ481" s="1098">
        <f t="shared" si="1408"/>
        <v>0</v>
      </c>
      <c r="KR481" s="1098">
        <f t="shared" si="1408"/>
        <v>0</v>
      </c>
      <c r="KS481" s="1098">
        <f t="shared" si="1408"/>
        <v>0</v>
      </c>
      <c r="KT481" s="1098">
        <f t="shared" si="1408"/>
        <v>0</v>
      </c>
      <c r="KU481" s="1098">
        <f t="shared" si="1408"/>
        <v>0</v>
      </c>
      <c r="KV481" s="1098">
        <f t="shared" si="1408"/>
        <v>0</v>
      </c>
      <c r="KW481" s="1098">
        <f t="shared" si="1408"/>
        <v>0</v>
      </c>
      <c r="KX481" s="1098">
        <f t="shared" si="1408"/>
        <v>0</v>
      </c>
      <c r="KY481" s="1098">
        <f t="shared" si="1408"/>
        <v>0</v>
      </c>
      <c r="KZ481" s="1098">
        <f t="shared" si="1408"/>
        <v>0</v>
      </c>
      <c r="LA481" s="1098">
        <f t="shared" si="1408"/>
        <v>0</v>
      </c>
      <c r="LB481" s="1098">
        <f t="shared" si="1408"/>
        <v>0</v>
      </c>
      <c r="LC481" s="1098">
        <f t="shared" si="1407"/>
        <v>0</v>
      </c>
      <c r="LD481" s="1098">
        <f t="shared" si="1407"/>
        <v>0</v>
      </c>
      <c r="LE481" s="1098">
        <f t="shared" si="1407"/>
        <v>0</v>
      </c>
      <c r="LF481" s="1098">
        <f t="shared" si="1407"/>
        <v>0</v>
      </c>
      <c r="LG481" s="1098">
        <f t="shared" si="1407"/>
        <v>0</v>
      </c>
      <c r="LH481" s="1098">
        <f t="shared" si="1407"/>
        <v>0</v>
      </c>
      <c r="LI481" s="1098">
        <f t="shared" si="1407"/>
        <v>0</v>
      </c>
      <c r="LJ481" s="1098">
        <f t="shared" si="1407"/>
        <v>0</v>
      </c>
      <c r="LK481" s="1098">
        <f t="shared" si="1407"/>
        <v>0</v>
      </c>
      <c r="LL481" s="1098">
        <f t="shared" si="1407"/>
        <v>0</v>
      </c>
      <c r="LM481" s="1098">
        <f t="shared" si="1407"/>
        <v>0</v>
      </c>
      <c r="LN481" s="1098">
        <f t="shared" si="1407"/>
        <v>0</v>
      </c>
      <c r="LO481" s="1098">
        <f t="shared" si="1407"/>
        <v>0</v>
      </c>
      <c r="LP481" s="1098">
        <f t="shared" si="1407"/>
        <v>0</v>
      </c>
      <c r="LQ481" s="1098">
        <f t="shared" si="1407"/>
        <v>0</v>
      </c>
      <c r="LR481" s="1098">
        <f t="shared" si="1407"/>
        <v>0</v>
      </c>
      <c r="LS481" s="1098">
        <f t="shared" si="1406"/>
        <v>0</v>
      </c>
    </row>
    <row r="482" spans="1:331" ht="20.100000000000001" hidden="1" customHeight="1" x14ac:dyDescent="0.35">
      <c r="A482" s="674"/>
      <c r="B482" s="871"/>
      <c r="C482" s="1240"/>
      <c r="D482" s="1241"/>
      <c r="E482" s="1241"/>
      <c r="F482" s="1241"/>
      <c r="G482" s="1241" t="s">
        <v>9</v>
      </c>
      <c r="H482" s="1241"/>
      <c r="I482" s="1241"/>
      <c r="J482" s="1241" t="s">
        <v>194</v>
      </c>
      <c r="K482" s="1309"/>
      <c r="L482" s="1309"/>
      <c r="M482" s="1250"/>
      <c r="N482" s="1250">
        <v>3231</v>
      </c>
      <c r="O482" s="1251" t="s">
        <v>509</v>
      </c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635"/>
      <c r="AJ482" s="31"/>
      <c r="AK482" s="31"/>
      <c r="AL482" s="31"/>
      <c r="AM482" s="31"/>
      <c r="AN482" s="54">
        <v>9357719.7400000002</v>
      </c>
      <c r="AO482" s="54">
        <v>9298124.5800000001</v>
      </c>
      <c r="AP482" s="54">
        <v>9289480.5800000001</v>
      </c>
      <c r="AQ482" s="54">
        <v>9591980.5800000001</v>
      </c>
      <c r="AR482" s="31">
        <v>9483322.5700000003</v>
      </c>
      <c r="AS482" s="31"/>
      <c r="AT482" s="31"/>
      <c r="AU482" s="31"/>
      <c r="AV482" s="31">
        <v>0</v>
      </c>
      <c r="AW482" s="31"/>
      <c r="AX482" s="31"/>
      <c r="AY482" s="31"/>
      <c r="AZ482" s="31"/>
      <c r="BA482" s="31"/>
      <c r="BB482" s="31">
        <v>0</v>
      </c>
      <c r="BC482" s="31">
        <v>0</v>
      </c>
      <c r="BD482" s="31">
        <v>0</v>
      </c>
      <c r="BE482" s="31">
        <v>0</v>
      </c>
      <c r="BF482" s="31">
        <v>0</v>
      </c>
      <c r="BG482" s="31"/>
      <c r="BH482" s="31">
        <v>0</v>
      </c>
      <c r="BI482" s="31">
        <f>(BJ482-BH482)</f>
        <v>0</v>
      </c>
      <c r="BJ482" s="31"/>
      <c r="BK482" s="31"/>
      <c r="BL482" s="31">
        <f t="shared" si="1450"/>
        <v>0</v>
      </c>
      <c r="BM482" s="31"/>
      <c r="BN482" s="31"/>
      <c r="BO482" s="31"/>
      <c r="BP482" s="31"/>
      <c r="BQ482" s="31"/>
      <c r="BR482" s="31">
        <f>(BS482-BO482)</f>
        <v>0</v>
      </c>
      <c r="BS482" s="31"/>
      <c r="BT482" s="31"/>
      <c r="BU482" s="31">
        <f>(BY482-BO482)</f>
        <v>0</v>
      </c>
      <c r="BV482" s="31"/>
      <c r="BW482" s="31"/>
      <c r="BX482" s="31"/>
      <c r="BY482" s="31"/>
      <c r="BZ482" s="31"/>
      <c r="CA482" s="31">
        <f t="shared" si="1447"/>
        <v>0</v>
      </c>
      <c r="CB482" s="31">
        <f t="shared" si="1448"/>
        <v>0</v>
      </c>
      <c r="CC482" s="31"/>
      <c r="CD482" s="31"/>
      <c r="CE482" s="31"/>
      <c r="CF482" s="31"/>
      <c r="CG482" s="31">
        <f t="shared" si="1449"/>
        <v>0</v>
      </c>
      <c r="CH482" s="31">
        <f>(CI482-CE482)</f>
        <v>0</v>
      </c>
      <c r="CI482" s="31"/>
      <c r="CJ482" s="31"/>
      <c r="CK482" s="31">
        <f t="shared" si="1385"/>
        <v>0</v>
      </c>
      <c r="CL482" s="31">
        <f>(CM482-CI482)</f>
        <v>0</v>
      </c>
      <c r="CM482" s="31"/>
      <c r="CN482" s="31"/>
      <c r="CO482" s="31">
        <f t="shared" si="1386"/>
        <v>0</v>
      </c>
      <c r="CP482" s="31">
        <f>(CQ482-CM482)</f>
        <v>0</v>
      </c>
      <c r="CQ482" s="31"/>
      <c r="CR482" s="31"/>
      <c r="CS482" s="31">
        <f t="shared" si="1387"/>
        <v>0</v>
      </c>
      <c r="CT482" s="31">
        <f>(CU482-CQ482)</f>
        <v>0</v>
      </c>
      <c r="CU482" s="31"/>
      <c r="CV482" s="31"/>
      <c r="CW482" s="31">
        <f t="shared" si="1388"/>
        <v>0</v>
      </c>
      <c r="CX482" s="31">
        <f>(CY482-CU482)</f>
        <v>0</v>
      </c>
      <c r="CY482" s="31"/>
      <c r="CZ482" s="31"/>
      <c r="DA482" s="31"/>
      <c r="DB482" s="31"/>
      <c r="DC482" s="31">
        <v>0</v>
      </c>
      <c r="DD482" s="31">
        <f t="shared" si="1389"/>
        <v>0</v>
      </c>
      <c r="DE482" s="31">
        <f t="shared" si="1390"/>
        <v>0</v>
      </c>
      <c r="DF482" s="31"/>
      <c r="DG482" s="31"/>
      <c r="DH482" s="31"/>
      <c r="DI482" s="31">
        <f t="shared" si="1391"/>
        <v>0</v>
      </c>
      <c r="DJ482" s="31">
        <f>(DK482-DG482)</f>
        <v>0</v>
      </c>
      <c r="DK482" s="31"/>
      <c r="DL482" s="31">
        <f t="shared" si="1392"/>
        <v>0</v>
      </c>
      <c r="DM482" s="31">
        <f>(DN482-DK482)</f>
        <v>0</v>
      </c>
      <c r="DN482" s="31"/>
      <c r="DO482" s="31"/>
      <c r="DP482" s="31">
        <f t="shared" si="1393"/>
        <v>0</v>
      </c>
      <c r="DQ482" s="31">
        <f>(DR482-DN482)</f>
        <v>0</v>
      </c>
      <c r="DR482" s="31"/>
      <c r="DS482" s="31"/>
      <c r="DT482" s="31">
        <f t="shared" si="1394"/>
        <v>0</v>
      </c>
      <c r="DU482" s="31">
        <f>(DV482-DR482)</f>
        <v>0</v>
      </c>
      <c r="DV482" s="31"/>
      <c r="DW482" s="31"/>
      <c r="DX482" s="31"/>
      <c r="DY482" s="31"/>
      <c r="DZ482" s="31"/>
      <c r="EA482" s="31"/>
      <c r="EB482" s="31"/>
      <c r="EC482" s="31">
        <f t="shared" si="1395"/>
        <v>0</v>
      </c>
      <c r="ED482" s="31">
        <f>(EE482-EA482)</f>
        <v>0</v>
      </c>
      <c r="EE482" s="31"/>
      <c r="EF482" s="31"/>
      <c r="EG482" s="31">
        <f t="shared" si="1396"/>
        <v>0</v>
      </c>
      <c r="EH482" s="31" t="e">
        <f>(#REF!-EE482)</f>
        <v>#REF!</v>
      </c>
      <c r="EI482" s="31">
        <f>IFERROR(#REF!/DZ482*100,)</f>
        <v>0</v>
      </c>
      <c r="EJ482" s="31">
        <f>IFERROR(#REF!/#REF!*100,)</f>
        <v>0</v>
      </c>
      <c r="EK482" s="31"/>
      <c r="EL482" s="31"/>
      <c r="EM482" s="31"/>
      <c r="EN482" s="31"/>
      <c r="EO482" s="31"/>
      <c r="EP482" s="31"/>
      <c r="EQ482" s="31"/>
      <c r="ER482" s="31"/>
      <c r="ES482" s="31"/>
      <c r="EX482" s="739">
        <f t="shared" si="1440"/>
        <v>0</v>
      </c>
      <c r="EY482" s="739">
        <f t="shared" si="1440"/>
        <v>0</v>
      </c>
      <c r="EZ482" s="739">
        <f t="shared" si="1440"/>
        <v>0</v>
      </c>
      <c r="FA482" s="739">
        <f t="shared" si="1440"/>
        <v>0</v>
      </c>
      <c r="FB482" s="739">
        <f t="shared" si="1440"/>
        <v>0</v>
      </c>
      <c r="FC482" s="739">
        <f t="shared" si="1440"/>
        <v>0</v>
      </c>
      <c r="FD482" s="739">
        <f t="shared" si="1440"/>
        <v>0</v>
      </c>
      <c r="FE482" s="739">
        <f t="shared" si="1440"/>
        <v>0</v>
      </c>
      <c r="FF482" s="739">
        <f t="shared" si="1440"/>
        <v>0</v>
      </c>
      <c r="FG482" s="739">
        <f t="shared" si="1440"/>
        <v>0</v>
      </c>
      <c r="FH482" s="739">
        <f t="shared" si="1441"/>
        <v>0</v>
      </c>
      <c r="FI482" s="739">
        <f t="shared" si="1441"/>
        <v>0</v>
      </c>
      <c r="FJ482" s="739">
        <f t="shared" si="1441"/>
        <v>0</v>
      </c>
      <c r="FK482" s="739">
        <f t="shared" si="1441"/>
        <v>0</v>
      </c>
      <c r="FL482" s="739">
        <f t="shared" si="1441"/>
        <v>0</v>
      </c>
      <c r="FM482" s="739">
        <f t="shared" si="1441"/>
        <v>0</v>
      </c>
      <c r="FN482" s="739">
        <f t="shared" si="1441"/>
        <v>0</v>
      </c>
      <c r="FO482" s="739">
        <f t="shared" si="1429"/>
        <v>0</v>
      </c>
      <c r="FP482" s="739">
        <f t="shared" si="1429"/>
        <v>0</v>
      </c>
      <c r="FQ482" s="739">
        <f t="shared" si="1429"/>
        <v>0</v>
      </c>
      <c r="FU482" s="739">
        <f t="shared" si="1457"/>
        <v>0</v>
      </c>
      <c r="FV482" s="739">
        <f t="shared" si="1457"/>
        <v>0</v>
      </c>
      <c r="FW482" s="739">
        <f t="shared" si="1457"/>
        <v>0</v>
      </c>
      <c r="FX482" s="739">
        <f t="shared" si="1457"/>
        <v>0</v>
      </c>
      <c r="FY482" s="739">
        <f t="shared" si="1457"/>
        <v>0</v>
      </c>
      <c r="FZ482" s="739">
        <f t="shared" si="1457"/>
        <v>0</v>
      </c>
      <c r="GA482" s="739">
        <f t="shared" si="1457"/>
        <v>0</v>
      </c>
      <c r="GB482" s="739">
        <f t="shared" si="1457"/>
        <v>0</v>
      </c>
      <c r="GC482" s="739">
        <f t="shared" si="1457"/>
        <v>0</v>
      </c>
      <c r="GD482" s="739">
        <f t="shared" si="1457"/>
        <v>0</v>
      </c>
      <c r="GE482" s="739">
        <f t="shared" si="1458"/>
        <v>0</v>
      </c>
      <c r="GF482" s="739">
        <f t="shared" si="1458"/>
        <v>0</v>
      </c>
      <c r="GG482" s="739">
        <f t="shared" si="1458"/>
        <v>0</v>
      </c>
      <c r="GH482" s="739">
        <f t="shared" si="1458"/>
        <v>0</v>
      </c>
      <c r="GI482" s="739">
        <f t="shared" si="1458"/>
        <v>0</v>
      </c>
      <c r="GJ482" s="739">
        <f t="shared" si="1458"/>
        <v>0</v>
      </c>
      <c r="GK482" s="739">
        <f t="shared" si="1458"/>
        <v>0</v>
      </c>
      <c r="GL482" s="739">
        <f t="shared" si="1459"/>
        <v>0</v>
      </c>
      <c r="GM482" s="739">
        <f t="shared" si="1459"/>
        <v>0</v>
      </c>
      <c r="GN482" s="739">
        <f t="shared" si="1459"/>
        <v>0</v>
      </c>
      <c r="GQ482" s="1098">
        <f>IF(GQ$9=$N482,#REF!,0)</f>
        <v>0</v>
      </c>
      <c r="GR482" s="1098">
        <f>IF(GR$9=$N482,#REF!,0)</f>
        <v>0</v>
      </c>
      <c r="GS482" s="1098">
        <f>IF(GS$9=$N482,#REF!,0)</f>
        <v>0</v>
      </c>
      <c r="GT482" s="1098">
        <f>IF(GT$9=$N482,#REF!,0)</f>
        <v>0</v>
      </c>
      <c r="GU482" s="1098">
        <f>IF(GU$9=$N482,#REF!,0)</f>
        <v>0</v>
      </c>
      <c r="GV482" s="1098">
        <f>IF(GV$9=$N482,#REF!,0)</f>
        <v>0</v>
      </c>
      <c r="GW482" s="1098">
        <f>IF(GW$9=$N482,#REF!,0)</f>
        <v>0</v>
      </c>
      <c r="GX482" s="1098">
        <f>IF(GX$9=$N482,#REF!,0)</f>
        <v>0</v>
      </c>
      <c r="GY482" s="1098">
        <f>IF(GY$9=$N482,#REF!,0)</f>
        <v>0</v>
      </c>
      <c r="GZ482" s="1098">
        <f>IF(GZ$9=$N482,#REF!,0)</f>
        <v>0</v>
      </c>
      <c r="HA482" s="1098">
        <f>IF(HA$9=$N482,#REF!,0)</f>
        <v>0</v>
      </c>
      <c r="HB482" s="1098">
        <f>IF(HB$9=$N482,#REF!,0)</f>
        <v>0</v>
      </c>
      <c r="HC482" s="1098">
        <f>IF(HC$9=$N482,#REF!,0)</f>
        <v>0</v>
      </c>
      <c r="HD482" s="1098">
        <f>IF(HD$9=$N482,#REF!,0)</f>
        <v>0</v>
      </c>
      <c r="HE482" s="1098">
        <f>IF(HE$9=$N482,#REF!,0)</f>
        <v>0</v>
      </c>
      <c r="HF482" s="1098">
        <f>IF(HF$9=$N482,#REF!,0)</f>
        <v>0</v>
      </c>
      <c r="HG482" s="1098">
        <f>IF(HG$9=$N482,#REF!,0)</f>
        <v>0</v>
      </c>
      <c r="HH482" s="1098">
        <f>IF(HH$9=$N482,#REF!,0)</f>
        <v>0</v>
      </c>
      <c r="HI482" s="1098" t="e">
        <f>IF(HI$9=$N482,#REF!,0)</f>
        <v>#REF!</v>
      </c>
      <c r="HJ482" s="1098">
        <f>IF(HJ$9=$N482,#REF!,0)</f>
        <v>0</v>
      </c>
      <c r="HK482" s="1098">
        <f>IF(HK$9=$N482,#REF!,0)</f>
        <v>0</v>
      </c>
      <c r="HL482" s="1098">
        <f>IF(HL$9=$N482,#REF!,0)</f>
        <v>0</v>
      </c>
      <c r="HM482" s="1098">
        <f>IF(HM$9=$N482,#REF!,0)</f>
        <v>0</v>
      </c>
      <c r="HN482" s="1098">
        <f>IF(HN$9=$N482,#REF!,0)</f>
        <v>0</v>
      </c>
      <c r="HO482" s="1098">
        <f>IF(HO$9=$N482,#REF!,0)</f>
        <v>0</v>
      </c>
      <c r="HP482" s="1098">
        <f>IF(HP$9=$N482,#REF!,0)</f>
        <v>0</v>
      </c>
      <c r="HQ482" s="1098">
        <f>IF(HQ$9=$N482,#REF!,0)</f>
        <v>0</v>
      </c>
      <c r="HR482" s="1098">
        <f>IF(HR$9=$N482,#REF!,0)</f>
        <v>0</v>
      </c>
      <c r="HS482" s="1098">
        <f>IF(HS$9=$N482,#REF!,0)</f>
        <v>0</v>
      </c>
      <c r="HT482" s="1098">
        <f>IF(HT$9=$N482,#REF!,0)</f>
        <v>0</v>
      </c>
      <c r="HU482" s="1098">
        <f>IF(HU$9=$N482,#REF!,0)</f>
        <v>0</v>
      </c>
      <c r="HV482" s="1098">
        <f>IF(HV$9=$N482,#REF!,0)</f>
        <v>0</v>
      </c>
      <c r="HW482" s="1098">
        <f>IF(HW$9=$N482,#REF!,0)</f>
        <v>0</v>
      </c>
      <c r="HX482" s="1098">
        <f>IF(HX$9=$N482,#REF!,0)</f>
        <v>0</v>
      </c>
      <c r="HY482" s="1098">
        <f>IF(HY$9=$N482,#REF!,0)</f>
        <v>0</v>
      </c>
      <c r="HZ482" s="1098">
        <f>IF(HZ$9=$N482,#REF!,0)</f>
        <v>0</v>
      </c>
      <c r="IA482" s="1098">
        <f>IF(IA$9=$N482,#REF!,0)</f>
        <v>0</v>
      </c>
      <c r="IB482" s="1098">
        <f>IF(IB$9=$N482,#REF!,0)</f>
        <v>0</v>
      </c>
      <c r="IC482" s="1098">
        <f>IF(IC$9=$N482,#REF!,0)</f>
        <v>0</v>
      </c>
      <c r="ID482" s="1098">
        <f>IF(ID$9=$N482,#REF!,0)</f>
        <v>0</v>
      </c>
      <c r="IE482" s="1098">
        <f>IF(IE$9=$N482,#REF!,0)</f>
        <v>0</v>
      </c>
      <c r="IF482" s="1098">
        <f>IF(IF$9=$N482,#REF!,0)</f>
        <v>0</v>
      </c>
      <c r="IG482" s="1098">
        <f>IF(IG$9=$N482,#REF!,0)</f>
        <v>0</v>
      </c>
      <c r="IH482" s="1098">
        <f>IF(IH$9=$N482,#REF!,0)</f>
        <v>0</v>
      </c>
      <c r="II482" s="1098">
        <f>IF(II$9=$N482,#REF!,0)</f>
        <v>0</v>
      </c>
      <c r="IJ482" s="1098">
        <f>IF(IJ$9=$N482,#REF!,0)</f>
        <v>0</v>
      </c>
      <c r="IK482" s="1098">
        <f>IF(IK$9=$N482,#REF!,0)</f>
        <v>0</v>
      </c>
      <c r="IL482" s="1098">
        <f>IF(IL$9=$N482,#REF!,0)</f>
        <v>0</v>
      </c>
      <c r="IM482" s="1098">
        <f>IF(IM$9=$N482,#REF!,0)</f>
        <v>0</v>
      </c>
      <c r="IN482" s="1098">
        <f>IF(IN$9=$N482,#REF!,0)</f>
        <v>0</v>
      </c>
      <c r="IO482" s="1098">
        <f>IF(IO$9=$N482,#REF!,0)</f>
        <v>0</v>
      </c>
      <c r="IP482" s="1098">
        <f>IF(IP$9=$N482,#REF!,0)</f>
        <v>0</v>
      </c>
      <c r="IQ482" s="1098">
        <f>IF(IQ$9=$N482,#REF!,0)</f>
        <v>0</v>
      </c>
      <c r="IR482" s="1098">
        <f>IF(IR$9=$N482,#REF!,0)</f>
        <v>0</v>
      </c>
      <c r="IS482" s="1098">
        <f>IF(IS$9=$N482,#REF!,0)</f>
        <v>0</v>
      </c>
      <c r="IT482" s="1098">
        <f>IF(IT$9=$N482,#REF!,0)</f>
        <v>0</v>
      </c>
      <c r="IU482" s="1098">
        <f>IF(IU$9=$N482,#REF!,0)</f>
        <v>0</v>
      </c>
      <c r="IV482" s="1098">
        <f>IF(IV$9=$N482,#REF!,0)</f>
        <v>0</v>
      </c>
      <c r="IW482" s="1098">
        <f>IF(IW$9=$N482,#REF!,0)</f>
        <v>0</v>
      </c>
      <c r="IX482" s="1098">
        <f>IF(IX$9=$N482,#REF!,0)</f>
        <v>0</v>
      </c>
      <c r="IY482" s="1098">
        <f>IF(IY$9=$N482,#REF!,0)</f>
        <v>0</v>
      </c>
      <c r="IZ482" s="1098">
        <f>IF(IZ$9=$N482,#REF!,0)</f>
        <v>0</v>
      </c>
      <c r="JA482" s="1098">
        <f>IF(JA$9=$N482,#REF!,0)</f>
        <v>0</v>
      </c>
      <c r="JB482" s="1098">
        <f>IF(JB$9=$N482,#REF!,0)</f>
        <v>0</v>
      </c>
      <c r="JC482" s="1098">
        <f>IF(JC$9=$N482,#REF!,0)</f>
        <v>0</v>
      </c>
      <c r="JD482" s="1098">
        <f>IF(JD$9=$N482,#REF!,0)</f>
        <v>0</v>
      </c>
      <c r="JE482" s="1098">
        <f>IF(JE$9=$N482,#REF!,0)</f>
        <v>0</v>
      </c>
      <c r="JF482" s="1098">
        <f>IF(JF$9=$N482,#REF!,0)</f>
        <v>0</v>
      </c>
      <c r="JG482" s="1098">
        <f>IF(JG$9=$N482,#REF!,0)</f>
        <v>0</v>
      </c>
      <c r="JH482" s="1098">
        <f>IF(JH$9=$N482,#REF!,0)</f>
        <v>0</v>
      </c>
      <c r="JI482" s="1098">
        <f>IF(JI$9=$N482,#REF!,0)</f>
        <v>0</v>
      </c>
      <c r="JJ482" s="1098">
        <f>IF(JJ$9=$N482,#REF!,0)</f>
        <v>0</v>
      </c>
      <c r="JK482" s="1098">
        <f>IF(JK$9=$N482,#REF!,0)</f>
        <v>0</v>
      </c>
      <c r="JL482" s="1098">
        <f>IF(JL$9=$N482,#REF!,0)</f>
        <v>0</v>
      </c>
      <c r="JM482" s="1098">
        <f>IF(JM$9=$N482,#REF!,0)</f>
        <v>0</v>
      </c>
      <c r="JN482" s="1098">
        <f>IF(JN$9=$N482,#REF!,0)</f>
        <v>0</v>
      </c>
      <c r="JO482" s="1098">
        <f>IF(JO$9=$N482,#REF!,0)</f>
        <v>0</v>
      </c>
      <c r="JP482" s="1098">
        <f>IF(JP$9=$N482,#REF!,0)</f>
        <v>0</v>
      </c>
      <c r="JQ482" s="1098">
        <f>IF(JQ$9=$N482,#REF!,0)</f>
        <v>0</v>
      </c>
      <c r="JR482" s="1098">
        <f>IF(JR$9=$N482,#REF!,0)</f>
        <v>0</v>
      </c>
      <c r="JS482" s="1098">
        <f>IF(JS$9=$N482,#REF!,0)</f>
        <v>0</v>
      </c>
      <c r="JT482" s="1098">
        <f>IF(JT$9=$N482,#REF!,0)</f>
        <v>0</v>
      </c>
      <c r="JU482" s="1098">
        <f>IF(JU$9=$N482,#REF!,0)</f>
        <v>0</v>
      </c>
      <c r="JV482" s="1098">
        <f>IF(JV$9=$N482,#REF!,0)</f>
        <v>0</v>
      </c>
      <c r="JW482" s="1098">
        <f>IF(JW$9=$N482,#REF!,0)</f>
        <v>0</v>
      </c>
      <c r="JX482" s="681"/>
      <c r="JZ482" s="681">
        <f t="shared" si="1451"/>
        <v>0</v>
      </c>
      <c r="KA482" s="681">
        <f t="shared" si="1451"/>
        <v>0</v>
      </c>
      <c r="KB482" s="681">
        <f t="shared" si="1451"/>
        <v>0</v>
      </c>
      <c r="KC482" s="681">
        <f t="shared" si="1451"/>
        <v>0</v>
      </c>
      <c r="KD482" s="681">
        <f t="shared" si="1451"/>
        <v>0</v>
      </c>
      <c r="KE482" s="681">
        <f t="shared" si="1451"/>
        <v>0</v>
      </c>
      <c r="KF482" s="681">
        <f t="shared" si="1451"/>
        <v>0</v>
      </c>
      <c r="KG482" s="681">
        <f t="shared" si="1451"/>
        <v>0</v>
      </c>
      <c r="KH482" s="681">
        <f t="shared" si="1451"/>
        <v>0</v>
      </c>
      <c r="KI482" s="681">
        <f t="shared" si="1451"/>
        <v>0</v>
      </c>
      <c r="KJ482" s="681">
        <f t="shared" si="1451"/>
        <v>0</v>
      </c>
      <c r="KN482" s="1098">
        <f t="shared" si="1408"/>
        <v>0</v>
      </c>
      <c r="KO482" s="1098">
        <f t="shared" si="1408"/>
        <v>0</v>
      </c>
      <c r="KP482" s="1098">
        <f t="shared" si="1408"/>
        <v>0</v>
      </c>
      <c r="KQ482" s="1098">
        <f t="shared" si="1408"/>
        <v>0</v>
      </c>
      <c r="KR482" s="1098">
        <f t="shared" si="1408"/>
        <v>0</v>
      </c>
      <c r="KS482" s="1098">
        <f t="shared" si="1408"/>
        <v>0</v>
      </c>
      <c r="KT482" s="1098">
        <f t="shared" si="1408"/>
        <v>0</v>
      </c>
      <c r="KU482" s="1098">
        <f t="shared" si="1408"/>
        <v>0</v>
      </c>
      <c r="KV482" s="1098">
        <f t="shared" si="1408"/>
        <v>0</v>
      </c>
      <c r="KW482" s="1098">
        <f t="shared" si="1408"/>
        <v>0</v>
      </c>
      <c r="KX482" s="1098">
        <f t="shared" si="1408"/>
        <v>0</v>
      </c>
      <c r="KY482" s="1098">
        <f t="shared" si="1408"/>
        <v>0</v>
      </c>
      <c r="KZ482" s="1098">
        <f t="shared" si="1408"/>
        <v>0</v>
      </c>
      <c r="LA482" s="1098">
        <f t="shared" si="1408"/>
        <v>0</v>
      </c>
      <c r="LB482" s="1098">
        <f t="shared" si="1408"/>
        <v>0</v>
      </c>
      <c r="LC482" s="1098">
        <f t="shared" si="1407"/>
        <v>0</v>
      </c>
      <c r="LD482" s="1098">
        <f t="shared" si="1407"/>
        <v>0</v>
      </c>
      <c r="LE482" s="1098">
        <f t="shared" si="1407"/>
        <v>0</v>
      </c>
      <c r="LF482" s="1098">
        <f t="shared" si="1407"/>
        <v>0</v>
      </c>
      <c r="LG482" s="1098">
        <f t="shared" si="1407"/>
        <v>0</v>
      </c>
      <c r="LH482" s="1098">
        <f t="shared" si="1407"/>
        <v>0</v>
      </c>
      <c r="LI482" s="1098">
        <f t="shared" si="1407"/>
        <v>0</v>
      </c>
      <c r="LJ482" s="1098">
        <f t="shared" si="1407"/>
        <v>0</v>
      </c>
      <c r="LK482" s="1098">
        <f t="shared" si="1407"/>
        <v>0</v>
      </c>
      <c r="LL482" s="1098">
        <f t="shared" si="1407"/>
        <v>0</v>
      </c>
      <c r="LM482" s="1098">
        <f t="shared" si="1407"/>
        <v>0</v>
      </c>
      <c r="LN482" s="1098">
        <f t="shared" si="1407"/>
        <v>0</v>
      </c>
      <c r="LO482" s="1098">
        <f t="shared" si="1407"/>
        <v>0</v>
      </c>
      <c r="LP482" s="1098">
        <f t="shared" si="1407"/>
        <v>0</v>
      </c>
      <c r="LQ482" s="1098">
        <f t="shared" si="1407"/>
        <v>0</v>
      </c>
      <c r="LR482" s="1098">
        <f t="shared" ref="LR482:LR501" si="1460">IF(LR$9=$M482,$DV482,0)</f>
        <v>0</v>
      </c>
      <c r="LS482" s="1098">
        <f t="shared" si="1406"/>
        <v>0</v>
      </c>
    </row>
    <row r="483" spans="1:331" ht="20.100000000000001" hidden="1" customHeight="1" x14ac:dyDescent="0.35">
      <c r="A483" s="674"/>
      <c r="B483" s="871"/>
      <c r="C483" s="1240"/>
      <c r="D483" s="1241"/>
      <c r="E483" s="1241"/>
      <c r="F483" s="1241"/>
      <c r="G483" s="1241" t="s">
        <v>9</v>
      </c>
      <c r="H483" s="1241"/>
      <c r="I483" s="1241"/>
      <c r="J483" s="1241" t="s">
        <v>194</v>
      </c>
      <c r="K483" s="1309"/>
      <c r="L483" s="1309"/>
      <c r="M483" s="1250"/>
      <c r="N483" s="1250">
        <v>3232</v>
      </c>
      <c r="O483" s="1251" t="s">
        <v>33</v>
      </c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635"/>
      <c r="AJ483" s="31"/>
      <c r="AK483" s="31"/>
      <c r="AL483" s="31"/>
      <c r="AM483" s="31"/>
      <c r="AN483" s="54">
        <v>217209.35</v>
      </c>
      <c r="AO483" s="54">
        <v>186461.42</v>
      </c>
      <c r="AP483" s="54">
        <v>186461.42</v>
      </c>
      <c r="AQ483" s="54">
        <v>186461.42</v>
      </c>
      <c r="AR483" s="31">
        <v>324430.46999999997</v>
      </c>
      <c r="AS483" s="31"/>
      <c r="AT483" s="31"/>
      <c r="AU483" s="31"/>
      <c r="AV483" s="31">
        <v>0</v>
      </c>
      <c r="AW483" s="31"/>
      <c r="AX483" s="31"/>
      <c r="AY483" s="31"/>
      <c r="AZ483" s="31"/>
      <c r="BA483" s="31"/>
      <c r="BB483" s="31">
        <v>0</v>
      </c>
      <c r="BC483" s="31">
        <v>0</v>
      </c>
      <c r="BD483" s="31">
        <v>0</v>
      </c>
      <c r="BE483" s="31">
        <v>0</v>
      </c>
      <c r="BF483" s="31">
        <v>0</v>
      </c>
      <c r="BG483" s="31"/>
      <c r="BH483" s="31">
        <v>0</v>
      </c>
      <c r="BI483" s="31">
        <f>(BJ483-BH483)</f>
        <v>0</v>
      </c>
      <c r="BJ483" s="31"/>
      <c r="BK483" s="31"/>
      <c r="BL483" s="31">
        <f t="shared" si="1450"/>
        <v>0</v>
      </c>
      <c r="BM483" s="31"/>
      <c r="BN483" s="31"/>
      <c r="BO483" s="31"/>
      <c r="BP483" s="31"/>
      <c r="BQ483" s="31"/>
      <c r="BR483" s="31">
        <f>(BS483-BO483)</f>
        <v>0</v>
      </c>
      <c r="BS483" s="31"/>
      <c r="BT483" s="31"/>
      <c r="BU483" s="31">
        <f>(BY483-BO483)</f>
        <v>0</v>
      </c>
      <c r="BV483" s="31"/>
      <c r="BW483" s="31"/>
      <c r="BX483" s="31"/>
      <c r="BY483" s="31"/>
      <c r="BZ483" s="31"/>
      <c r="CA483" s="31">
        <f t="shared" si="1447"/>
        <v>0</v>
      </c>
      <c r="CB483" s="31">
        <f t="shared" si="1448"/>
        <v>0</v>
      </c>
      <c r="CC483" s="31"/>
      <c r="CD483" s="31"/>
      <c r="CE483" s="31"/>
      <c r="CF483" s="31"/>
      <c r="CG483" s="31">
        <f t="shared" si="1449"/>
        <v>0</v>
      </c>
      <c r="CH483" s="31">
        <f>(CI483-CE483)</f>
        <v>0</v>
      </c>
      <c r="CI483" s="31"/>
      <c r="CJ483" s="31"/>
      <c r="CK483" s="31">
        <f t="shared" si="1385"/>
        <v>0</v>
      </c>
      <c r="CL483" s="31">
        <f>(CM483-CI483)</f>
        <v>0</v>
      </c>
      <c r="CM483" s="31"/>
      <c r="CN483" s="31"/>
      <c r="CO483" s="31">
        <f t="shared" si="1386"/>
        <v>0</v>
      </c>
      <c r="CP483" s="31">
        <f>(CQ483-CM483)</f>
        <v>0</v>
      </c>
      <c r="CQ483" s="31"/>
      <c r="CR483" s="31"/>
      <c r="CS483" s="31">
        <f t="shared" si="1387"/>
        <v>0</v>
      </c>
      <c r="CT483" s="31">
        <f>(CU483-CQ483)</f>
        <v>0</v>
      </c>
      <c r="CU483" s="31"/>
      <c r="CV483" s="31"/>
      <c r="CW483" s="31">
        <f t="shared" si="1388"/>
        <v>0</v>
      </c>
      <c r="CX483" s="31">
        <f>(CY483-CU483)</f>
        <v>0</v>
      </c>
      <c r="CY483" s="31"/>
      <c r="CZ483" s="31"/>
      <c r="DA483" s="31"/>
      <c r="DB483" s="31"/>
      <c r="DC483" s="31">
        <v>0</v>
      </c>
      <c r="DD483" s="31">
        <f t="shared" si="1389"/>
        <v>0</v>
      </c>
      <c r="DE483" s="31">
        <f t="shared" si="1390"/>
        <v>0</v>
      </c>
      <c r="DF483" s="31"/>
      <c r="DG483" s="31"/>
      <c r="DH483" s="31"/>
      <c r="DI483" s="31">
        <f t="shared" si="1391"/>
        <v>0</v>
      </c>
      <c r="DJ483" s="31">
        <f>(DK483-DG483)</f>
        <v>0</v>
      </c>
      <c r="DK483" s="31"/>
      <c r="DL483" s="31">
        <f t="shared" si="1392"/>
        <v>0</v>
      </c>
      <c r="DM483" s="31">
        <f>(DN483-DK483)</f>
        <v>0</v>
      </c>
      <c r="DN483" s="31"/>
      <c r="DO483" s="31"/>
      <c r="DP483" s="31">
        <f t="shared" si="1393"/>
        <v>0</v>
      </c>
      <c r="DQ483" s="31">
        <f>(DR483-DN483)</f>
        <v>0</v>
      </c>
      <c r="DR483" s="31"/>
      <c r="DS483" s="31"/>
      <c r="DT483" s="31">
        <f t="shared" si="1394"/>
        <v>0</v>
      </c>
      <c r="DU483" s="31">
        <f>(DV483-DR483)</f>
        <v>0</v>
      </c>
      <c r="DV483" s="31"/>
      <c r="DW483" s="31"/>
      <c r="DX483" s="31"/>
      <c r="DY483" s="31"/>
      <c r="DZ483" s="31"/>
      <c r="EA483" s="31"/>
      <c r="EB483" s="31"/>
      <c r="EC483" s="31">
        <f t="shared" si="1395"/>
        <v>0</v>
      </c>
      <c r="ED483" s="31">
        <f>(EE483-EA483)</f>
        <v>0</v>
      </c>
      <c r="EE483" s="31"/>
      <c r="EF483" s="31"/>
      <c r="EG483" s="31">
        <f t="shared" si="1396"/>
        <v>0</v>
      </c>
      <c r="EH483" s="31" t="e">
        <f>(#REF!-EE483)</f>
        <v>#REF!</v>
      </c>
      <c r="EI483" s="31">
        <f>IFERROR(#REF!/DZ483*100,)</f>
        <v>0</v>
      </c>
      <c r="EJ483" s="31">
        <f>IFERROR(#REF!/#REF!*100,)</f>
        <v>0</v>
      </c>
      <c r="EK483" s="31"/>
      <c r="EL483" s="31"/>
      <c r="EM483" s="31"/>
      <c r="EN483" s="31"/>
      <c r="EO483" s="31"/>
      <c r="EP483" s="31"/>
      <c r="EQ483" s="31"/>
      <c r="ER483" s="31"/>
      <c r="ES483" s="31"/>
      <c r="EX483" s="739">
        <f t="shared" si="1440"/>
        <v>0</v>
      </c>
      <c r="EY483" s="739">
        <f t="shared" si="1440"/>
        <v>0</v>
      </c>
      <c r="EZ483" s="739">
        <f t="shared" si="1440"/>
        <v>0</v>
      </c>
      <c r="FA483" s="739">
        <f t="shared" si="1440"/>
        <v>0</v>
      </c>
      <c r="FB483" s="739">
        <f t="shared" si="1440"/>
        <v>0</v>
      </c>
      <c r="FC483" s="739">
        <f t="shared" si="1440"/>
        <v>0</v>
      </c>
      <c r="FD483" s="739">
        <f t="shared" si="1440"/>
        <v>0</v>
      </c>
      <c r="FE483" s="739">
        <f t="shared" si="1440"/>
        <v>0</v>
      </c>
      <c r="FF483" s="739">
        <f t="shared" si="1440"/>
        <v>0</v>
      </c>
      <c r="FG483" s="739">
        <f t="shared" si="1440"/>
        <v>0</v>
      </c>
      <c r="FH483" s="739">
        <f t="shared" si="1441"/>
        <v>0</v>
      </c>
      <c r="FI483" s="739">
        <f t="shared" si="1441"/>
        <v>0</v>
      </c>
      <c r="FJ483" s="739">
        <f t="shared" si="1441"/>
        <v>0</v>
      </c>
      <c r="FK483" s="739">
        <f t="shared" si="1441"/>
        <v>0</v>
      </c>
      <c r="FL483" s="739">
        <f t="shared" si="1441"/>
        <v>0</v>
      </c>
      <c r="FM483" s="739">
        <f t="shared" si="1441"/>
        <v>0</v>
      </c>
      <c r="FN483" s="739">
        <f t="shared" si="1441"/>
        <v>0</v>
      </c>
      <c r="FO483" s="739">
        <f t="shared" si="1429"/>
        <v>0</v>
      </c>
      <c r="FP483" s="739">
        <f t="shared" si="1429"/>
        <v>0</v>
      </c>
      <c r="FQ483" s="739">
        <f t="shared" si="1429"/>
        <v>0</v>
      </c>
      <c r="FU483" s="739">
        <f t="shared" si="1457"/>
        <v>0</v>
      </c>
      <c r="FV483" s="739">
        <f t="shared" si="1457"/>
        <v>0</v>
      </c>
      <c r="FW483" s="739">
        <f t="shared" si="1457"/>
        <v>0</v>
      </c>
      <c r="FX483" s="739">
        <f t="shared" si="1457"/>
        <v>0</v>
      </c>
      <c r="FY483" s="739">
        <f t="shared" si="1457"/>
        <v>0</v>
      </c>
      <c r="FZ483" s="739">
        <f t="shared" si="1457"/>
        <v>0</v>
      </c>
      <c r="GA483" s="739">
        <f t="shared" si="1457"/>
        <v>0</v>
      </c>
      <c r="GB483" s="739">
        <f t="shared" si="1457"/>
        <v>0</v>
      </c>
      <c r="GC483" s="739">
        <f t="shared" si="1457"/>
        <v>0</v>
      </c>
      <c r="GD483" s="739">
        <f t="shared" si="1457"/>
        <v>0</v>
      </c>
      <c r="GE483" s="739">
        <f t="shared" si="1458"/>
        <v>0</v>
      </c>
      <c r="GF483" s="739">
        <f t="shared" si="1458"/>
        <v>0</v>
      </c>
      <c r="GG483" s="739">
        <f t="shared" si="1458"/>
        <v>0</v>
      </c>
      <c r="GH483" s="739">
        <f t="shared" si="1458"/>
        <v>0</v>
      </c>
      <c r="GI483" s="739">
        <f t="shared" si="1458"/>
        <v>0</v>
      </c>
      <c r="GJ483" s="739">
        <f t="shared" si="1458"/>
        <v>0</v>
      </c>
      <c r="GK483" s="739">
        <f t="shared" si="1458"/>
        <v>0</v>
      </c>
      <c r="GL483" s="739">
        <f t="shared" si="1459"/>
        <v>0</v>
      </c>
      <c r="GM483" s="739">
        <f t="shared" si="1459"/>
        <v>0</v>
      </c>
      <c r="GN483" s="739">
        <f t="shared" si="1459"/>
        <v>0</v>
      </c>
      <c r="GQ483" s="1098">
        <f>IF(GQ$9=$N483,#REF!,0)</f>
        <v>0</v>
      </c>
      <c r="GR483" s="1098">
        <f>IF(GR$9=$N483,#REF!,0)</f>
        <v>0</v>
      </c>
      <c r="GS483" s="1098">
        <f>IF(GS$9=$N483,#REF!,0)</f>
        <v>0</v>
      </c>
      <c r="GT483" s="1098">
        <f>IF(GT$9=$N483,#REF!,0)</f>
        <v>0</v>
      </c>
      <c r="GU483" s="1098">
        <f>IF(GU$9=$N483,#REF!,0)</f>
        <v>0</v>
      </c>
      <c r="GV483" s="1098">
        <f>IF(GV$9=$N483,#REF!,0)</f>
        <v>0</v>
      </c>
      <c r="GW483" s="1098">
        <f>IF(GW$9=$N483,#REF!,0)</f>
        <v>0</v>
      </c>
      <c r="GX483" s="1098">
        <f>IF(GX$9=$N483,#REF!,0)</f>
        <v>0</v>
      </c>
      <c r="GY483" s="1098">
        <f>IF(GY$9=$N483,#REF!,0)</f>
        <v>0</v>
      </c>
      <c r="GZ483" s="1098">
        <f>IF(GZ$9=$N483,#REF!,0)</f>
        <v>0</v>
      </c>
      <c r="HA483" s="1098">
        <f>IF(HA$9=$N483,#REF!,0)</f>
        <v>0</v>
      </c>
      <c r="HB483" s="1098">
        <f>IF(HB$9=$N483,#REF!,0)</f>
        <v>0</v>
      </c>
      <c r="HC483" s="1098">
        <f>IF(HC$9=$N483,#REF!,0)</f>
        <v>0</v>
      </c>
      <c r="HD483" s="1098">
        <f>IF(HD$9=$N483,#REF!,0)</f>
        <v>0</v>
      </c>
      <c r="HE483" s="1098">
        <f>IF(HE$9=$N483,#REF!,0)</f>
        <v>0</v>
      </c>
      <c r="HF483" s="1098">
        <f>IF(HF$9=$N483,#REF!,0)</f>
        <v>0</v>
      </c>
      <c r="HG483" s="1098">
        <f>IF(HG$9=$N483,#REF!,0)</f>
        <v>0</v>
      </c>
      <c r="HH483" s="1098">
        <f>IF(HH$9=$N483,#REF!,0)</f>
        <v>0</v>
      </c>
      <c r="HI483" s="1098">
        <f>IF(HI$9=$N483,#REF!,0)</f>
        <v>0</v>
      </c>
      <c r="HJ483" s="1098" t="e">
        <f>IF(HJ$9=$N483,#REF!,0)</f>
        <v>#REF!</v>
      </c>
      <c r="HK483" s="1098">
        <f>IF(HK$9=$N483,#REF!,0)</f>
        <v>0</v>
      </c>
      <c r="HL483" s="1098">
        <f>IF(HL$9=$N483,#REF!,0)</f>
        <v>0</v>
      </c>
      <c r="HM483" s="1098">
        <f>IF(HM$9=$N483,#REF!,0)</f>
        <v>0</v>
      </c>
      <c r="HN483" s="1098">
        <f>IF(HN$9=$N483,#REF!,0)</f>
        <v>0</v>
      </c>
      <c r="HO483" s="1098">
        <f>IF(HO$9=$N483,#REF!,0)</f>
        <v>0</v>
      </c>
      <c r="HP483" s="1098">
        <f>IF(HP$9=$N483,#REF!,0)</f>
        <v>0</v>
      </c>
      <c r="HQ483" s="1098">
        <f>IF(HQ$9=$N483,#REF!,0)</f>
        <v>0</v>
      </c>
      <c r="HR483" s="1098">
        <f>IF(HR$9=$N483,#REF!,0)</f>
        <v>0</v>
      </c>
      <c r="HS483" s="1098">
        <f>IF(HS$9=$N483,#REF!,0)</f>
        <v>0</v>
      </c>
      <c r="HT483" s="1098">
        <f>IF(HT$9=$N483,#REF!,0)</f>
        <v>0</v>
      </c>
      <c r="HU483" s="1098">
        <f>IF(HU$9=$N483,#REF!,0)</f>
        <v>0</v>
      </c>
      <c r="HV483" s="1098">
        <f>IF(HV$9=$N483,#REF!,0)</f>
        <v>0</v>
      </c>
      <c r="HW483" s="1098">
        <f>IF(HW$9=$N483,#REF!,0)</f>
        <v>0</v>
      </c>
      <c r="HX483" s="1098">
        <f>IF(HX$9=$N483,#REF!,0)</f>
        <v>0</v>
      </c>
      <c r="HY483" s="1098">
        <f>IF(HY$9=$N483,#REF!,0)</f>
        <v>0</v>
      </c>
      <c r="HZ483" s="1098">
        <f>IF(HZ$9=$N483,#REF!,0)</f>
        <v>0</v>
      </c>
      <c r="IA483" s="1098">
        <f>IF(IA$9=$N483,#REF!,0)</f>
        <v>0</v>
      </c>
      <c r="IB483" s="1098">
        <f>IF(IB$9=$N483,#REF!,0)</f>
        <v>0</v>
      </c>
      <c r="IC483" s="1098">
        <f>IF(IC$9=$N483,#REF!,0)</f>
        <v>0</v>
      </c>
      <c r="ID483" s="1098">
        <f>IF(ID$9=$N483,#REF!,0)</f>
        <v>0</v>
      </c>
      <c r="IE483" s="1098">
        <f>IF(IE$9=$N483,#REF!,0)</f>
        <v>0</v>
      </c>
      <c r="IF483" s="1098">
        <f>IF(IF$9=$N483,#REF!,0)</f>
        <v>0</v>
      </c>
      <c r="IG483" s="1098">
        <f>IF(IG$9=$N483,#REF!,0)</f>
        <v>0</v>
      </c>
      <c r="IH483" s="1098">
        <f>IF(IH$9=$N483,#REF!,0)</f>
        <v>0</v>
      </c>
      <c r="II483" s="1098">
        <f>IF(II$9=$N483,#REF!,0)</f>
        <v>0</v>
      </c>
      <c r="IJ483" s="1098">
        <f>IF(IJ$9=$N483,#REF!,0)</f>
        <v>0</v>
      </c>
      <c r="IK483" s="1098">
        <f>IF(IK$9=$N483,#REF!,0)</f>
        <v>0</v>
      </c>
      <c r="IL483" s="1098">
        <f>IF(IL$9=$N483,#REF!,0)</f>
        <v>0</v>
      </c>
      <c r="IM483" s="1098">
        <f>IF(IM$9=$N483,#REF!,0)</f>
        <v>0</v>
      </c>
      <c r="IN483" s="1098">
        <f>IF(IN$9=$N483,#REF!,0)</f>
        <v>0</v>
      </c>
      <c r="IO483" s="1098">
        <f>IF(IO$9=$N483,#REF!,0)</f>
        <v>0</v>
      </c>
      <c r="IP483" s="1098">
        <f>IF(IP$9=$N483,#REF!,0)</f>
        <v>0</v>
      </c>
      <c r="IQ483" s="1098">
        <f>IF(IQ$9=$N483,#REF!,0)</f>
        <v>0</v>
      </c>
      <c r="IR483" s="1098">
        <f>IF(IR$9=$N483,#REF!,0)</f>
        <v>0</v>
      </c>
      <c r="IS483" s="1098">
        <f>IF(IS$9=$N483,#REF!,0)</f>
        <v>0</v>
      </c>
      <c r="IT483" s="1098">
        <f>IF(IT$9=$N483,#REF!,0)</f>
        <v>0</v>
      </c>
      <c r="IU483" s="1098">
        <f>IF(IU$9=$N483,#REF!,0)</f>
        <v>0</v>
      </c>
      <c r="IV483" s="1098">
        <f>IF(IV$9=$N483,#REF!,0)</f>
        <v>0</v>
      </c>
      <c r="IW483" s="1098">
        <f>IF(IW$9=$N483,#REF!,0)</f>
        <v>0</v>
      </c>
      <c r="IX483" s="1098">
        <f>IF(IX$9=$N483,#REF!,0)</f>
        <v>0</v>
      </c>
      <c r="IY483" s="1098">
        <f>IF(IY$9=$N483,#REF!,0)</f>
        <v>0</v>
      </c>
      <c r="IZ483" s="1098">
        <f>IF(IZ$9=$N483,#REF!,0)</f>
        <v>0</v>
      </c>
      <c r="JA483" s="1098">
        <f>IF(JA$9=$N483,#REF!,0)</f>
        <v>0</v>
      </c>
      <c r="JB483" s="1098">
        <f>IF(JB$9=$N483,#REF!,0)</f>
        <v>0</v>
      </c>
      <c r="JC483" s="1098">
        <f>IF(JC$9=$N483,#REF!,0)</f>
        <v>0</v>
      </c>
      <c r="JD483" s="1098">
        <f>IF(JD$9=$N483,#REF!,0)</f>
        <v>0</v>
      </c>
      <c r="JE483" s="1098">
        <f>IF(JE$9=$N483,#REF!,0)</f>
        <v>0</v>
      </c>
      <c r="JF483" s="1098">
        <f>IF(JF$9=$N483,#REF!,0)</f>
        <v>0</v>
      </c>
      <c r="JG483" s="1098">
        <f>IF(JG$9=$N483,#REF!,0)</f>
        <v>0</v>
      </c>
      <c r="JH483" s="1098">
        <f>IF(JH$9=$N483,#REF!,0)</f>
        <v>0</v>
      </c>
      <c r="JI483" s="1098">
        <f>IF(JI$9=$N483,#REF!,0)</f>
        <v>0</v>
      </c>
      <c r="JJ483" s="1098">
        <f>IF(JJ$9=$N483,#REF!,0)</f>
        <v>0</v>
      </c>
      <c r="JK483" s="1098">
        <f>IF(JK$9=$N483,#REF!,0)</f>
        <v>0</v>
      </c>
      <c r="JL483" s="1098">
        <f>IF(JL$9=$N483,#REF!,0)</f>
        <v>0</v>
      </c>
      <c r="JM483" s="1098">
        <f>IF(JM$9=$N483,#REF!,0)</f>
        <v>0</v>
      </c>
      <c r="JN483" s="1098">
        <f>IF(JN$9=$N483,#REF!,0)</f>
        <v>0</v>
      </c>
      <c r="JO483" s="1098">
        <f>IF(JO$9=$N483,#REF!,0)</f>
        <v>0</v>
      </c>
      <c r="JP483" s="1098">
        <f>IF(JP$9=$N483,#REF!,0)</f>
        <v>0</v>
      </c>
      <c r="JQ483" s="1098">
        <f>IF(JQ$9=$N483,#REF!,0)</f>
        <v>0</v>
      </c>
      <c r="JR483" s="1098">
        <f>IF(JR$9=$N483,#REF!,0)</f>
        <v>0</v>
      </c>
      <c r="JS483" s="1098">
        <f>IF(JS$9=$N483,#REF!,0)</f>
        <v>0</v>
      </c>
      <c r="JT483" s="1098">
        <f>IF(JT$9=$N483,#REF!,0)</f>
        <v>0</v>
      </c>
      <c r="JU483" s="1098">
        <f>IF(JU$9=$N483,#REF!,0)</f>
        <v>0</v>
      </c>
      <c r="JV483" s="1098">
        <f>IF(JV$9=$N483,#REF!,0)</f>
        <v>0</v>
      </c>
      <c r="JW483" s="1098">
        <f>IF(JW$9=$N483,#REF!,0)</f>
        <v>0</v>
      </c>
      <c r="JX483" s="681"/>
      <c r="JZ483" s="681">
        <f t="shared" si="1451"/>
        <v>0</v>
      </c>
      <c r="KA483" s="681">
        <f t="shared" si="1451"/>
        <v>0</v>
      </c>
      <c r="KB483" s="681">
        <f t="shared" si="1451"/>
        <v>0</v>
      </c>
      <c r="KC483" s="681">
        <f t="shared" si="1451"/>
        <v>0</v>
      </c>
      <c r="KD483" s="681">
        <f t="shared" si="1451"/>
        <v>0</v>
      </c>
      <c r="KE483" s="681">
        <f t="shared" si="1451"/>
        <v>0</v>
      </c>
      <c r="KF483" s="681">
        <f t="shared" si="1451"/>
        <v>0</v>
      </c>
      <c r="KG483" s="681">
        <f t="shared" si="1451"/>
        <v>0</v>
      </c>
      <c r="KH483" s="681">
        <f t="shared" si="1451"/>
        <v>0</v>
      </c>
      <c r="KI483" s="681">
        <f t="shared" si="1451"/>
        <v>0</v>
      </c>
      <c r="KJ483" s="681">
        <f t="shared" si="1451"/>
        <v>0</v>
      </c>
      <c r="KN483" s="1098">
        <f t="shared" si="1408"/>
        <v>0</v>
      </c>
      <c r="KO483" s="1098">
        <f t="shared" si="1408"/>
        <v>0</v>
      </c>
      <c r="KP483" s="1098">
        <f t="shared" si="1408"/>
        <v>0</v>
      </c>
      <c r="KQ483" s="1098">
        <f t="shared" si="1408"/>
        <v>0</v>
      </c>
      <c r="KR483" s="1098">
        <f t="shared" si="1408"/>
        <v>0</v>
      </c>
      <c r="KS483" s="1098">
        <f t="shared" si="1408"/>
        <v>0</v>
      </c>
      <c r="KT483" s="1098">
        <f t="shared" si="1408"/>
        <v>0</v>
      </c>
      <c r="KU483" s="1098">
        <f t="shared" si="1408"/>
        <v>0</v>
      </c>
      <c r="KV483" s="1098">
        <f t="shared" si="1408"/>
        <v>0</v>
      </c>
      <c r="KW483" s="1098">
        <f t="shared" si="1408"/>
        <v>0</v>
      </c>
      <c r="KX483" s="1098">
        <f t="shared" si="1408"/>
        <v>0</v>
      </c>
      <c r="KY483" s="1098">
        <f t="shared" si="1408"/>
        <v>0</v>
      </c>
      <c r="KZ483" s="1098">
        <f t="shared" si="1408"/>
        <v>0</v>
      </c>
      <c r="LA483" s="1098">
        <f t="shared" si="1408"/>
        <v>0</v>
      </c>
      <c r="LB483" s="1098">
        <f t="shared" si="1408"/>
        <v>0</v>
      </c>
      <c r="LC483" s="1098">
        <f t="shared" si="1408"/>
        <v>0</v>
      </c>
      <c r="LD483" s="1098">
        <f t="shared" ref="LD483:LQ498" si="1461">IF(LD$9=$M483,$DV483,0)</f>
        <v>0</v>
      </c>
      <c r="LE483" s="1098">
        <f t="shared" si="1461"/>
        <v>0</v>
      </c>
      <c r="LF483" s="1098">
        <f t="shared" si="1461"/>
        <v>0</v>
      </c>
      <c r="LG483" s="1098">
        <f t="shared" si="1461"/>
        <v>0</v>
      </c>
      <c r="LH483" s="1098">
        <f t="shared" si="1461"/>
        <v>0</v>
      </c>
      <c r="LI483" s="1098">
        <f t="shared" si="1461"/>
        <v>0</v>
      </c>
      <c r="LJ483" s="1098">
        <f t="shared" si="1461"/>
        <v>0</v>
      </c>
      <c r="LK483" s="1098">
        <f t="shared" si="1461"/>
        <v>0</v>
      </c>
      <c r="LL483" s="1098">
        <f t="shared" si="1461"/>
        <v>0</v>
      </c>
      <c r="LM483" s="1098">
        <f t="shared" si="1461"/>
        <v>0</v>
      </c>
      <c r="LN483" s="1098">
        <f t="shared" si="1461"/>
        <v>0</v>
      </c>
      <c r="LO483" s="1098">
        <f t="shared" si="1461"/>
        <v>0</v>
      </c>
      <c r="LP483" s="1098">
        <f t="shared" si="1461"/>
        <v>0</v>
      </c>
      <c r="LQ483" s="1098">
        <f t="shared" si="1461"/>
        <v>0</v>
      </c>
      <c r="LR483" s="1098">
        <f t="shared" si="1460"/>
        <v>0</v>
      </c>
      <c r="LS483" s="1098">
        <f t="shared" si="1406"/>
        <v>0</v>
      </c>
    </row>
    <row r="484" spans="1:331" ht="20.100000000000001" hidden="1" customHeight="1" x14ac:dyDescent="0.35">
      <c r="A484" s="674"/>
      <c r="B484" s="871"/>
      <c r="C484" s="1240"/>
      <c r="D484" s="1241"/>
      <c r="E484" s="1241"/>
      <c r="F484" s="1241"/>
      <c r="G484" s="1241"/>
      <c r="H484" s="1241"/>
      <c r="I484" s="1241"/>
      <c r="J484" s="1241" t="s">
        <v>194</v>
      </c>
      <c r="K484" s="1309"/>
      <c r="L484" s="1309"/>
      <c r="M484" s="1250"/>
      <c r="N484" s="1250">
        <v>3235</v>
      </c>
      <c r="O484" s="1251" t="s">
        <v>174</v>
      </c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635"/>
      <c r="AJ484" s="31"/>
      <c r="AK484" s="31"/>
      <c r="AL484" s="31"/>
      <c r="AM484" s="31"/>
      <c r="AN484" s="54">
        <v>501287.91</v>
      </c>
      <c r="AO484" s="54">
        <v>491640</v>
      </c>
      <c r="AP484" s="54">
        <v>491640</v>
      </c>
      <c r="AQ484" s="54">
        <v>491640</v>
      </c>
      <c r="AR484" s="31">
        <v>512630</v>
      </c>
      <c r="AS484" s="31"/>
      <c r="AT484" s="31"/>
      <c r="AU484" s="31"/>
      <c r="AV484" s="31">
        <v>0</v>
      </c>
      <c r="AW484" s="31"/>
      <c r="AX484" s="31"/>
      <c r="AY484" s="31"/>
      <c r="AZ484" s="31"/>
      <c r="BA484" s="31"/>
      <c r="BB484" s="31">
        <v>0</v>
      </c>
      <c r="BC484" s="31">
        <v>0</v>
      </c>
      <c r="BD484" s="31">
        <v>0</v>
      </c>
      <c r="BE484" s="31">
        <v>0</v>
      </c>
      <c r="BF484" s="31">
        <v>0</v>
      </c>
      <c r="BG484" s="31"/>
      <c r="BH484" s="31">
        <v>0</v>
      </c>
      <c r="BI484" s="31">
        <f>(BJ484-BH484)</f>
        <v>0</v>
      </c>
      <c r="BJ484" s="31"/>
      <c r="BK484" s="31"/>
      <c r="BL484" s="31">
        <f t="shared" si="1450"/>
        <v>0</v>
      </c>
      <c r="BM484" s="31"/>
      <c r="BN484" s="31"/>
      <c r="BO484" s="31"/>
      <c r="BP484" s="31"/>
      <c r="BQ484" s="31"/>
      <c r="BR484" s="31">
        <f>(BS484-BO484)</f>
        <v>0</v>
      </c>
      <c r="BS484" s="31"/>
      <c r="BT484" s="31"/>
      <c r="BU484" s="31">
        <f>(BY484-BO484)</f>
        <v>0</v>
      </c>
      <c r="BV484" s="31"/>
      <c r="BW484" s="31"/>
      <c r="BX484" s="31"/>
      <c r="BY484" s="31"/>
      <c r="BZ484" s="31"/>
      <c r="CA484" s="31">
        <f t="shared" si="1447"/>
        <v>0</v>
      </c>
      <c r="CB484" s="31">
        <f t="shared" si="1448"/>
        <v>0</v>
      </c>
      <c r="CC484" s="31"/>
      <c r="CD484" s="31"/>
      <c r="CE484" s="31"/>
      <c r="CF484" s="31"/>
      <c r="CG484" s="31">
        <f t="shared" si="1449"/>
        <v>0</v>
      </c>
      <c r="CH484" s="31">
        <f>(CI484-CE484)</f>
        <v>0</v>
      </c>
      <c r="CI484" s="31"/>
      <c r="CJ484" s="31"/>
      <c r="CK484" s="31">
        <f t="shared" si="1385"/>
        <v>0</v>
      </c>
      <c r="CL484" s="31">
        <f>(CM484-CI484)</f>
        <v>0</v>
      </c>
      <c r="CM484" s="31"/>
      <c r="CN484" s="31"/>
      <c r="CO484" s="31">
        <f t="shared" si="1386"/>
        <v>0</v>
      </c>
      <c r="CP484" s="31">
        <f>(CQ484-CM484)</f>
        <v>0</v>
      </c>
      <c r="CQ484" s="31"/>
      <c r="CR484" s="31"/>
      <c r="CS484" s="31">
        <f t="shared" si="1387"/>
        <v>0</v>
      </c>
      <c r="CT484" s="31">
        <f>(CU484-CQ484)</f>
        <v>0</v>
      </c>
      <c r="CU484" s="31"/>
      <c r="CV484" s="31"/>
      <c r="CW484" s="31">
        <f t="shared" si="1388"/>
        <v>0</v>
      </c>
      <c r="CX484" s="31">
        <f>(CY484-CU484)</f>
        <v>0</v>
      </c>
      <c r="CY484" s="31"/>
      <c r="CZ484" s="31"/>
      <c r="DA484" s="31"/>
      <c r="DB484" s="31"/>
      <c r="DC484" s="31">
        <v>0</v>
      </c>
      <c r="DD484" s="31">
        <f t="shared" si="1389"/>
        <v>0</v>
      </c>
      <c r="DE484" s="31">
        <f t="shared" si="1390"/>
        <v>0</v>
      </c>
      <c r="DF484" s="31"/>
      <c r="DG484" s="31"/>
      <c r="DH484" s="31"/>
      <c r="DI484" s="31">
        <f t="shared" si="1391"/>
        <v>0</v>
      </c>
      <c r="DJ484" s="31">
        <f>(DK484-DG484)</f>
        <v>0</v>
      </c>
      <c r="DK484" s="31"/>
      <c r="DL484" s="31">
        <f t="shared" si="1392"/>
        <v>0</v>
      </c>
      <c r="DM484" s="31">
        <f>(DN484-DK484)</f>
        <v>0</v>
      </c>
      <c r="DN484" s="31"/>
      <c r="DO484" s="31"/>
      <c r="DP484" s="31">
        <f t="shared" si="1393"/>
        <v>0</v>
      </c>
      <c r="DQ484" s="31">
        <f>(DR484-DN484)</f>
        <v>0</v>
      </c>
      <c r="DR484" s="31"/>
      <c r="DS484" s="31"/>
      <c r="DT484" s="31">
        <f t="shared" si="1394"/>
        <v>0</v>
      </c>
      <c r="DU484" s="31">
        <f>(DV484-DR484)</f>
        <v>0</v>
      </c>
      <c r="DV484" s="31"/>
      <c r="DW484" s="31"/>
      <c r="DX484" s="31"/>
      <c r="DY484" s="31"/>
      <c r="DZ484" s="31"/>
      <c r="EA484" s="31"/>
      <c r="EB484" s="31"/>
      <c r="EC484" s="31">
        <f t="shared" si="1395"/>
        <v>0</v>
      </c>
      <c r="ED484" s="31">
        <f>(EE484-EA484)</f>
        <v>0</v>
      </c>
      <c r="EE484" s="31"/>
      <c r="EF484" s="31"/>
      <c r="EG484" s="31">
        <f t="shared" si="1396"/>
        <v>0</v>
      </c>
      <c r="EH484" s="31" t="e">
        <f>(#REF!-EE484)</f>
        <v>#REF!</v>
      </c>
      <c r="EI484" s="31">
        <f>IFERROR(#REF!/DZ484*100,)</f>
        <v>0</v>
      </c>
      <c r="EJ484" s="31">
        <f>IFERROR(#REF!/#REF!*100,)</f>
        <v>0</v>
      </c>
      <c r="EK484" s="31"/>
      <c r="EL484" s="31"/>
      <c r="EM484" s="31"/>
      <c r="EN484" s="31"/>
      <c r="EO484" s="31"/>
      <c r="EP484" s="31"/>
      <c r="EQ484" s="31"/>
      <c r="ER484" s="31"/>
      <c r="ES484" s="31"/>
      <c r="EX484" s="739">
        <f t="shared" si="1440"/>
        <v>0</v>
      </c>
      <c r="EY484" s="739">
        <f t="shared" si="1440"/>
        <v>0</v>
      </c>
      <c r="EZ484" s="739">
        <f t="shared" si="1440"/>
        <v>0</v>
      </c>
      <c r="FA484" s="739">
        <f t="shared" si="1440"/>
        <v>0</v>
      </c>
      <c r="FB484" s="739">
        <f t="shared" si="1440"/>
        <v>0</v>
      </c>
      <c r="FC484" s="739">
        <f t="shared" si="1440"/>
        <v>0</v>
      </c>
      <c r="FD484" s="739">
        <f t="shared" si="1440"/>
        <v>0</v>
      </c>
      <c r="FE484" s="739">
        <f t="shared" si="1440"/>
        <v>0</v>
      </c>
      <c r="FF484" s="739">
        <f t="shared" si="1440"/>
        <v>0</v>
      </c>
      <c r="FG484" s="739">
        <f t="shared" si="1440"/>
        <v>0</v>
      </c>
      <c r="FH484" s="739">
        <f t="shared" si="1441"/>
        <v>0</v>
      </c>
      <c r="FI484" s="739">
        <f t="shared" si="1441"/>
        <v>0</v>
      </c>
      <c r="FJ484" s="739">
        <f t="shared" si="1441"/>
        <v>0</v>
      </c>
      <c r="FK484" s="739">
        <f t="shared" si="1441"/>
        <v>0</v>
      </c>
      <c r="FL484" s="739">
        <f t="shared" si="1441"/>
        <v>0</v>
      </c>
      <c r="FM484" s="739">
        <f t="shared" si="1441"/>
        <v>0</v>
      </c>
      <c r="FN484" s="739">
        <f t="shared" si="1441"/>
        <v>0</v>
      </c>
      <c r="FO484" s="739">
        <f t="shared" si="1429"/>
        <v>0</v>
      </c>
      <c r="FP484" s="739">
        <f t="shared" si="1429"/>
        <v>0</v>
      </c>
      <c r="FQ484" s="739">
        <f t="shared" si="1429"/>
        <v>0</v>
      </c>
      <c r="FU484" s="739">
        <f t="shared" si="1457"/>
        <v>0</v>
      </c>
      <c r="FV484" s="739">
        <f t="shared" si="1457"/>
        <v>0</v>
      </c>
      <c r="FW484" s="739">
        <f t="shared" si="1457"/>
        <v>0</v>
      </c>
      <c r="FX484" s="739">
        <f t="shared" si="1457"/>
        <v>0</v>
      </c>
      <c r="FY484" s="739">
        <f t="shared" si="1457"/>
        <v>0</v>
      </c>
      <c r="FZ484" s="739">
        <f t="shared" si="1457"/>
        <v>0</v>
      </c>
      <c r="GA484" s="739">
        <f t="shared" si="1457"/>
        <v>0</v>
      </c>
      <c r="GB484" s="739">
        <f t="shared" si="1457"/>
        <v>0</v>
      </c>
      <c r="GC484" s="739">
        <f t="shared" si="1457"/>
        <v>0</v>
      </c>
      <c r="GD484" s="739">
        <f t="shared" si="1457"/>
        <v>0</v>
      </c>
      <c r="GE484" s="739">
        <f t="shared" si="1458"/>
        <v>0</v>
      </c>
      <c r="GF484" s="739">
        <f t="shared" si="1458"/>
        <v>0</v>
      </c>
      <c r="GG484" s="739">
        <f t="shared" si="1458"/>
        <v>0</v>
      </c>
      <c r="GH484" s="739">
        <f t="shared" si="1458"/>
        <v>0</v>
      </c>
      <c r="GI484" s="739">
        <f t="shared" si="1458"/>
        <v>0</v>
      </c>
      <c r="GJ484" s="739">
        <f t="shared" si="1458"/>
        <v>0</v>
      </c>
      <c r="GK484" s="739">
        <f t="shared" si="1458"/>
        <v>0</v>
      </c>
      <c r="GL484" s="739">
        <f t="shared" si="1459"/>
        <v>0</v>
      </c>
      <c r="GM484" s="739">
        <f t="shared" si="1459"/>
        <v>0</v>
      </c>
      <c r="GN484" s="739">
        <f t="shared" si="1459"/>
        <v>0</v>
      </c>
      <c r="GQ484" s="1098">
        <f>IF(GQ$9=$N484,#REF!,0)</f>
        <v>0</v>
      </c>
      <c r="GR484" s="1098">
        <f>IF(GR$9=$N484,#REF!,0)</f>
        <v>0</v>
      </c>
      <c r="GS484" s="1098">
        <f>IF(GS$9=$N484,#REF!,0)</f>
        <v>0</v>
      </c>
      <c r="GT484" s="1098">
        <f>IF(GT$9=$N484,#REF!,0)</f>
        <v>0</v>
      </c>
      <c r="GU484" s="1098">
        <f>IF(GU$9=$N484,#REF!,0)</f>
        <v>0</v>
      </c>
      <c r="GV484" s="1098">
        <f>IF(GV$9=$N484,#REF!,0)</f>
        <v>0</v>
      </c>
      <c r="GW484" s="1098">
        <f>IF(GW$9=$N484,#REF!,0)</f>
        <v>0</v>
      </c>
      <c r="GX484" s="1098">
        <f>IF(GX$9=$N484,#REF!,0)</f>
        <v>0</v>
      </c>
      <c r="GY484" s="1098">
        <f>IF(GY$9=$N484,#REF!,0)</f>
        <v>0</v>
      </c>
      <c r="GZ484" s="1098">
        <f>IF(GZ$9=$N484,#REF!,0)</f>
        <v>0</v>
      </c>
      <c r="HA484" s="1098">
        <f>IF(HA$9=$N484,#REF!,0)</f>
        <v>0</v>
      </c>
      <c r="HB484" s="1098">
        <f>IF(HB$9=$N484,#REF!,0)</f>
        <v>0</v>
      </c>
      <c r="HC484" s="1098">
        <f>IF(HC$9=$N484,#REF!,0)</f>
        <v>0</v>
      </c>
      <c r="HD484" s="1098">
        <f>IF(HD$9=$N484,#REF!,0)</f>
        <v>0</v>
      </c>
      <c r="HE484" s="1098">
        <f>IF(HE$9=$N484,#REF!,0)</f>
        <v>0</v>
      </c>
      <c r="HF484" s="1098">
        <f>IF(HF$9=$N484,#REF!,0)</f>
        <v>0</v>
      </c>
      <c r="HG484" s="1098">
        <f>IF(HG$9=$N484,#REF!,0)</f>
        <v>0</v>
      </c>
      <c r="HH484" s="1098">
        <f>IF(HH$9=$N484,#REF!,0)</f>
        <v>0</v>
      </c>
      <c r="HI484" s="1098">
        <f>IF(HI$9=$N484,#REF!,0)</f>
        <v>0</v>
      </c>
      <c r="HJ484" s="1098">
        <f>IF(HJ$9=$N484,#REF!,0)</f>
        <v>0</v>
      </c>
      <c r="HK484" s="1098">
        <f>IF(HK$9=$N484,#REF!,0)</f>
        <v>0</v>
      </c>
      <c r="HL484" s="1098">
        <f>IF(HL$9=$N484,#REF!,0)</f>
        <v>0</v>
      </c>
      <c r="HM484" s="1098" t="e">
        <f>IF(HM$9=$N484,#REF!,0)</f>
        <v>#REF!</v>
      </c>
      <c r="HN484" s="1098">
        <f>IF(HN$9=$N484,#REF!,0)</f>
        <v>0</v>
      </c>
      <c r="HO484" s="1098">
        <f>IF(HO$9=$N484,#REF!,0)</f>
        <v>0</v>
      </c>
      <c r="HP484" s="1098">
        <f>IF(HP$9=$N484,#REF!,0)</f>
        <v>0</v>
      </c>
      <c r="HQ484" s="1098">
        <f>IF(HQ$9=$N484,#REF!,0)</f>
        <v>0</v>
      </c>
      <c r="HR484" s="1098">
        <f>IF(HR$9=$N484,#REF!,0)</f>
        <v>0</v>
      </c>
      <c r="HS484" s="1098">
        <f>IF(HS$9=$N484,#REF!,0)</f>
        <v>0</v>
      </c>
      <c r="HT484" s="1098">
        <f>IF(HT$9=$N484,#REF!,0)</f>
        <v>0</v>
      </c>
      <c r="HU484" s="1098">
        <f>IF(HU$9=$N484,#REF!,0)</f>
        <v>0</v>
      </c>
      <c r="HV484" s="1098">
        <f>IF(HV$9=$N484,#REF!,0)</f>
        <v>0</v>
      </c>
      <c r="HW484" s="1098">
        <f>IF(HW$9=$N484,#REF!,0)</f>
        <v>0</v>
      </c>
      <c r="HX484" s="1098">
        <f>IF(HX$9=$N484,#REF!,0)</f>
        <v>0</v>
      </c>
      <c r="HY484" s="1098">
        <f>IF(HY$9=$N484,#REF!,0)</f>
        <v>0</v>
      </c>
      <c r="HZ484" s="1098">
        <f>IF(HZ$9=$N484,#REF!,0)</f>
        <v>0</v>
      </c>
      <c r="IA484" s="1098">
        <f>IF(IA$9=$N484,#REF!,0)</f>
        <v>0</v>
      </c>
      <c r="IB484" s="1098">
        <f>IF(IB$9=$N484,#REF!,0)</f>
        <v>0</v>
      </c>
      <c r="IC484" s="1098">
        <f>IF(IC$9=$N484,#REF!,0)</f>
        <v>0</v>
      </c>
      <c r="ID484" s="1098">
        <f>IF(ID$9=$N484,#REF!,0)</f>
        <v>0</v>
      </c>
      <c r="IE484" s="1098">
        <f>IF(IE$9=$N484,#REF!,0)</f>
        <v>0</v>
      </c>
      <c r="IF484" s="1098">
        <f>IF(IF$9=$N484,#REF!,0)</f>
        <v>0</v>
      </c>
      <c r="IG484" s="1098">
        <f>IF(IG$9=$N484,#REF!,0)</f>
        <v>0</v>
      </c>
      <c r="IH484" s="1098">
        <f>IF(IH$9=$N484,#REF!,0)</f>
        <v>0</v>
      </c>
      <c r="II484" s="1098">
        <f>IF(II$9=$N484,#REF!,0)</f>
        <v>0</v>
      </c>
      <c r="IJ484" s="1098">
        <f>IF(IJ$9=$N484,#REF!,0)</f>
        <v>0</v>
      </c>
      <c r="IK484" s="1098">
        <f>IF(IK$9=$N484,#REF!,0)</f>
        <v>0</v>
      </c>
      <c r="IL484" s="1098">
        <f>IF(IL$9=$N484,#REF!,0)</f>
        <v>0</v>
      </c>
      <c r="IM484" s="1098">
        <f>IF(IM$9=$N484,#REF!,0)</f>
        <v>0</v>
      </c>
      <c r="IN484" s="1098">
        <f>IF(IN$9=$N484,#REF!,0)</f>
        <v>0</v>
      </c>
      <c r="IO484" s="1098">
        <f>IF(IO$9=$N484,#REF!,0)</f>
        <v>0</v>
      </c>
      <c r="IP484" s="1098">
        <f>IF(IP$9=$N484,#REF!,0)</f>
        <v>0</v>
      </c>
      <c r="IQ484" s="1098">
        <f>IF(IQ$9=$N484,#REF!,0)</f>
        <v>0</v>
      </c>
      <c r="IR484" s="1098">
        <f>IF(IR$9=$N484,#REF!,0)</f>
        <v>0</v>
      </c>
      <c r="IS484" s="1098">
        <f>IF(IS$9=$N484,#REF!,0)</f>
        <v>0</v>
      </c>
      <c r="IT484" s="1098">
        <f>IF(IT$9=$N484,#REF!,0)</f>
        <v>0</v>
      </c>
      <c r="IU484" s="1098">
        <f>IF(IU$9=$N484,#REF!,0)</f>
        <v>0</v>
      </c>
      <c r="IV484" s="1098">
        <f>IF(IV$9=$N484,#REF!,0)</f>
        <v>0</v>
      </c>
      <c r="IW484" s="1098">
        <f>IF(IW$9=$N484,#REF!,0)</f>
        <v>0</v>
      </c>
      <c r="IX484" s="1098">
        <f>IF(IX$9=$N484,#REF!,0)</f>
        <v>0</v>
      </c>
      <c r="IY484" s="1098">
        <f>IF(IY$9=$N484,#REF!,0)</f>
        <v>0</v>
      </c>
      <c r="IZ484" s="1098">
        <f>IF(IZ$9=$N484,#REF!,0)</f>
        <v>0</v>
      </c>
      <c r="JA484" s="1098">
        <f>IF(JA$9=$N484,#REF!,0)</f>
        <v>0</v>
      </c>
      <c r="JB484" s="1098">
        <f>IF(JB$9=$N484,#REF!,0)</f>
        <v>0</v>
      </c>
      <c r="JC484" s="1098">
        <f>IF(JC$9=$N484,#REF!,0)</f>
        <v>0</v>
      </c>
      <c r="JD484" s="1098">
        <f>IF(JD$9=$N484,#REF!,0)</f>
        <v>0</v>
      </c>
      <c r="JE484" s="1098">
        <f>IF(JE$9=$N484,#REF!,0)</f>
        <v>0</v>
      </c>
      <c r="JF484" s="1098">
        <f>IF(JF$9=$N484,#REF!,0)</f>
        <v>0</v>
      </c>
      <c r="JG484" s="1098">
        <f>IF(JG$9=$N484,#REF!,0)</f>
        <v>0</v>
      </c>
      <c r="JH484" s="1098">
        <f>IF(JH$9=$N484,#REF!,0)</f>
        <v>0</v>
      </c>
      <c r="JI484" s="1098">
        <f>IF(JI$9=$N484,#REF!,0)</f>
        <v>0</v>
      </c>
      <c r="JJ484" s="1098">
        <f>IF(JJ$9=$N484,#REF!,0)</f>
        <v>0</v>
      </c>
      <c r="JK484" s="1098">
        <f>IF(JK$9=$N484,#REF!,0)</f>
        <v>0</v>
      </c>
      <c r="JL484" s="1098">
        <f>IF(JL$9=$N484,#REF!,0)</f>
        <v>0</v>
      </c>
      <c r="JM484" s="1098">
        <f>IF(JM$9=$N484,#REF!,0)</f>
        <v>0</v>
      </c>
      <c r="JN484" s="1098">
        <f>IF(JN$9=$N484,#REF!,0)</f>
        <v>0</v>
      </c>
      <c r="JO484" s="1098">
        <f>IF(JO$9=$N484,#REF!,0)</f>
        <v>0</v>
      </c>
      <c r="JP484" s="1098">
        <f>IF(JP$9=$N484,#REF!,0)</f>
        <v>0</v>
      </c>
      <c r="JQ484" s="1098">
        <f>IF(JQ$9=$N484,#REF!,0)</f>
        <v>0</v>
      </c>
      <c r="JR484" s="1098">
        <f>IF(JR$9=$N484,#REF!,0)</f>
        <v>0</v>
      </c>
      <c r="JS484" s="1098">
        <f>IF(JS$9=$N484,#REF!,0)</f>
        <v>0</v>
      </c>
      <c r="JT484" s="1098">
        <f>IF(JT$9=$N484,#REF!,0)</f>
        <v>0</v>
      </c>
      <c r="JU484" s="1098">
        <f>IF(JU$9=$N484,#REF!,0)</f>
        <v>0</v>
      </c>
      <c r="JV484" s="1098">
        <f>IF(JV$9=$N484,#REF!,0)</f>
        <v>0</v>
      </c>
      <c r="JW484" s="1098">
        <f>IF(JW$9=$N484,#REF!,0)</f>
        <v>0</v>
      </c>
      <c r="JX484" s="681"/>
      <c r="JZ484" s="681">
        <f t="shared" si="1451"/>
        <v>0</v>
      </c>
      <c r="KA484" s="681">
        <f t="shared" si="1451"/>
        <v>0</v>
      </c>
      <c r="KB484" s="681">
        <f t="shared" si="1451"/>
        <v>0</v>
      </c>
      <c r="KC484" s="681">
        <f t="shared" si="1451"/>
        <v>0</v>
      </c>
      <c r="KD484" s="681">
        <f t="shared" si="1451"/>
        <v>0</v>
      </c>
      <c r="KE484" s="681">
        <f t="shared" si="1451"/>
        <v>0</v>
      </c>
      <c r="KF484" s="681">
        <f t="shared" si="1451"/>
        <v>0</v>
      </c>
      <c r="KG484" s="681">
        <f t="shared" si="1451"/>
        <v>0</v>
      </c>
      <c r="KH484" s="681">
        <f t="shared" si="1451"/>
        <v>0</v>
      </c>
      <c r="KI484" s="681">
        <f t="shared" si="1451"/>
        <v>0</v>
      </c>
      <c r="KJ484" s="681">
        <f t="shared" si="1451"/>
        <v>0</v>
      </c>
      <c r="KN484" s="1098">
        <f t="shared" ref="KN484:LC499" si="1462">IF(KN$9=$M484,$DV484,0)</f>
        <v>0</v>
      </c>
      <c r="KO484" s="1098">
        <f t="shared" si="1462"/>
        <v>0</v>
      </c>
      <c r="KP484" s="1098">
        <f t="shared" si="1462"/>
        <v>0</v>
      </c>
      <c r="KQ484" s="1098">
        <f t="shared" si="1462"/>
        <v>0</v>
      </c>
      <c r="KR484" s="1098">
        <f t="shared" si="1462"/>
        <v>0</v>
      </c>
      <c r="KS484" s="1098">
        <f t="shared" si="1462"/>
        <v>0</v>
      </c>
      <c r="KT484" s="1098">
        <f t="shared" si="1462"/>
        <v>0</v>
      </c>
      <c r="KU484" s="1098">
        <f t="shared" si="1462"/>
        <v>0</v>
      </c>
      <c r="KV484" s="1098">
        <f t="shared" si="1462"/>
        <v>0</v>
      </c>
      <c r="KW484" s="1098">
        <f t="shared" si="1462"/>
        <v>0</v>
      </c>
      <c r="KX484" s="1098">
        <f t="shared" si="1462"/>
        <v>0</v>
      </c>
      <c r="KY484" s="1098">
        <f t="shared" si="1462"/>
        <v>0</v>
      </c>
      <c r="KZ484" s="1098">
        <f t="shared" si="1462"/>
        <v>0</v>
      </c>
      <c r="LA484" s="1098">
        <f t="shared" si="1462"/>
        <v>0</v>
      </c>
      <c r="LB484" s="1098">
        <f t="shared" si="1462"/>
        <v>0</v>
      </c>
      <c r="LC484" s="1098">
        <f t="shared" si="1462"/>
        <v>0</v>
      </c>
      <c r="LD484" s="1098">
        <f t="shared" si="1461"/>
        <v>0</v>
      </c>
      <c r="LE484" s="1098">
        <f t="shared" si="1461"/>
        <v>0</v>
      </c>
      <c r="LF484" s="1098">
        <f t="shared" si="1461"/>
        <v>0</v>
      </c>
      <c r="LG484" s="1098">
        <f t="shared" si="1461"/>
        <v>0</v>
      </c>
      <c r="LH484" s="1098">
        <f t="shared" si="1461"/>
        <v>0</v>
      </c>
      <c r="LI484" s="1098">
        <f t="shared" si="1461"/>
        <v>0</v>
      </c>
      <c r="LJ484" s="1098">
        <f t="shared" si="1461"/>
        <v>0</v>
      </c>
      <c r="LK484" s="1098">
        <f t="shared" si="1461"/>
        <v>0</v>
      </c>
      <c r="LL484" s="1098">
        <f t="shared" si="1461"/>
        <v>0</v>
      </c>
      <c r="LM484" s="1098">
        <f t="shared" si="1461"/>
        <v>0</v>
      </c>
      <c r="LN484" s="1098">
        <f t="shared" si="1461"/>
        <v>0</v>
      </c>
      <c r="LO484" s="1098">
        <f t="shared" si="1461"/>
        <v>0</v>
      </c>
      <c r="LP484" s="1098">
        <f t="shared" si="1461"/>
        <v>0</v>
      </c>
      <c r="LQ484" s="1098">
        <f t="shared" si="1461"/>
        <v>0</v>
      </c>
      <c r="LR484" s="1098">
        <f t="shared" si="1460"/>
        <v>0</v>
      </c>
      <c r="LS484" s="1098">
        <f t="shared" si="1406"/>
        <v>0</v>
      </c>
    </row>
    <row r="485" spans="1:331" ht="20.100000000000001" hidden="1" customHeight="1" x14ac:dyDescent="0.35">
      <c r="A485" s="674"/>
      <c r="B485" s="871"/>
      <c r="C485" s="1240"/>
      <c r="D485" s="1241"/>
      <c r="E485" s="1241"/>
      <c r="F485" s="1241"/>
      <c r="G485" s="1241"/>
      <c r="H485" s="1241"/>
      <c r="I485" s="1241"/>
      <c r="J485" s="1241" t="s">
        <v>194</v>
      </c>
      <c r="K485" s="1309"/>
      <c r="L485" s="1309"/>
      <c r="M485" s="1250"/>
      <c r="N485" s="1250">
        <v>3236</v>
      </c>
      <c r="O485" s="1251" t="s">
        <v>175</v>
      </c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635"/>
      <c r="AJ485" s="31"/>
      <c r="AK485" s="31"/>
      <c r="AL485" s="31"/>
      <c r="AM485" s="31"/>
      <c r="AN485" s="54">
        <v>171340.2</v>
      </c>
      <c r="AO485" s="54">
        <v>185000</v>
      </c>
      <c r="AP485" s="54">
        <v>185000</v>
      </c>
      <c r="AQ485" s="54">
        <v>185000</v>
      </c>
      <c r="AR485" s="31">
        <v>145490.23999999999</v>
      </c>
      <c r="AS485" s="31"/>
      <c r="AT485" s="31"/>
      <c r="AU485" s="31"/>
      <c r="AV485" s="31">
        <v>0</v>
      </c>
      <c r="AW485" s="31"/>
      <c r="AX485" s="31"/>
      <c r="AY485" s="31"/>
      <c r="AZ485" s="31"/>
      <c r="BA485" s="31"/>
      <c r="BB485" s="31">
        <v>0</v>
      </c>
      <c r="BC485" s="31">
        <v>0</v>
      </c>
      <c r="BD485" s="31">
        <v>0</v>
      </c>
      <c r="BE485" s="31">
        <v>0</v>
      </c>
      <c r="BF485" s="31">
        <v>0</v>
      </c>
      <c r="BG485" s="31"/>
      <c r="BH485" s="31">
        <v>0</v>
      </c>
      <c r="BI485" s="31">
        <f>(BJ485-BH485)</f>
        <v>0</v>
      </c>
      <c r="BJ485" s="31"/>
      <c r="BK485" s="31"/>
      <c r="BL485" s="31">
        <f t="shared" si="1450"/>
        <v>0</v>
      </c>
      <c r="BM485" s="31"/>
      <c r="BN485" s="31"/>
      <c r="BO485" s="31"/>
      <c r="BP485" s="31"/>
      <c r="BQ485" s="31"/>
      <c r="BR485" s="31">
        <f>(BS485-BO485)</f>
        <v>0</v>
      </c>
      <c r="BS485" s="31"/>
      <c r="BT485" s="31"/>
      <c r="BU485" s="31">
        <f>(BY485-BO485)</f>
        <v>0</v>
      </c>
      <c r="BV485" s="31"/>
      <c r="BW485" s="31"/>
      <c r="BX485" s="31"/>
      <c r="BY485" s="31"/>
      <c r="BZ485" s="31"/>
      <c r="CA485" s="31">
        <f t="shared" si="1447"/>
        <v>0</v>
      </c>
      <c r="CB485" s="31">
        <f t="shared" si="1448"/>
        <v>0</v>
      </c>
      <c r="CC485" s="31"/>
      <c r="CD485" s="31"/>
      <c r="CE485" s="31"/>
      <c r="CF485" s="31"/>
      <c r="CG485" s="31">
        <f t="shared" si="1449"/>
        <v>0</v>
      </c>
      <c r="CH485" s="31">
        <f>(CI485-CE485)</f>
        <v>0</v>
      </c>
      <c r="CI485" s="31"/>
      <c r="CJ485" s="31"/>
      <c r="CK485" s="31">
        <f t="shared" si="1385"/>
        <v>0</v>
      </c>
      <c r="CL485" s="31">
        <f>(CM485-CI485)</f>
        <v>0</v>
      </c>
      <c r="CM485" s="31"/>
      <c r="CN485" s="31"/>
      <c r="CO485" s="31">
        <f t="shared" si="1386"/>
        <v>0</v>
      </c>
      <c r="CP485" s="31">
        <f>(CQ485-CM485)</f>
        <v>0</v>
      </c>
      <c r="CQ485" s="31"/>
      <c r="CR485" s="31"/>
      <c r="CS485" s="31">
        <f t="shared" si="1387"/>
        <v>0</v>
      </c>
      <c r="CT485" s="31">
        <f>(CU485-CQ485)</f>
        <v>0</v>
      </c>
      <c r="CU485" s="31"/>
      <c r="CV485" s="31"/>
      <c r="CW485" s="31">
        <f t="shared" si="1388"/>
        <v>0</v>
      </c>
      <c r="CX485" s="31">
        <f>(CY485-CU485)</f>
        <v>0</v>
      </c>
      <c r="CY485" s="31"/>
      <c r="CZ485" s="31"/>
      <c r="DA485" s="31"/>
      <c r="DB485" s="31"/>
      <c r="DC485" s="31">
        <v>0</v>
      </c>
      <c r="DD485" s="31">
        <f t="shared" si="1389"/>
        <v>0</v>
      </c>
      <c r="DE485" s="31">
        <f t="shared" si="1390"/>
        <v>0</v>
      </c>
      <c r="DF485" s="31"/>
      <c r="DG485" s="31"/>
      <c r="DH485" s="31"/>
      <c r="DI485" s="31">
        <f t="shared" si="1391"/>
        <v>0</v>
      </c>
      <c r="DJ485" s="31">
        <f>(DK485-DG485)</f>
        <v>0</v>
      </c>
      <c r="DK485" s="31"/>
      <c r="DL485" s="31">
        <f t="shared" si="1392"/>
        <v>0</v>
      </c>
      <c r="DM485" s="31">
        <f>(DN485-DK485)</f>
        <v>0</v>
      </c>
      <c r="DN485" s="31"/>
      <c r="DO485" s="31"/>
      <c r="DP485" s="31">
        <f t="shared" si="1393"/>
        <v>0</v>
      </c>
      <c r="DQ485" s="31">
        <f>(DR485-DN485)</f>
        <v>0</v>
      </c>
      <c r="DR485" s="31"/>
      <c r="DS485" s="31"/>
      <c r="DT485" s="31">
        <f t="shared" si="1394"/>
        <v>0</v>
      </c>
      <c r="DU485" s="31">
        <f>(DV485-DR485)</f>
        <v>0</v>
      </c>
      <c r="DV485" s="31"/>
      <c r="DW485" s="31"/>
      <c r="DX485" s="31"/>
      <c r="DY485" s="31"/>
      <c r="DZ485" s="31"/>
      <c r="EA485" s="31"/>
      <c r="EB485" s="31"/>
      <c r="EC485" s="31">
        <f t="shared" si="1395"/>
        <v>0</v>
      </c>
      <c r="ED485" s="31">
        <f>(EE485-EA485)</f>
        <v>0</v>
      </c>
      <c r="EE485" s="31"/>
      <c r="EF485" s="31"/>
      <c r="EG485" s="31">
        <f t="shared" si="1396"/>
        <v>0</v>
      </c>
      <c r="EH485" s="31" t="e">
        <f>(#REF!-EE485)</f>
        <v>#REF!</v>
      </c>
      <c r="EI485" s="31">
        <f>IFERROR(#REF!/DZ485*100,)</f>
        <v>0</v>
      </c>
      <c r="EJ485" s="31">
        <f>IFERROR(#REF!/#REF!*100,)</f>
        <v>0</v>
      </c>
      <c r="EK485" s="31"/>
      <c r="EL485" s="31"/>
      <c r="EM485" s="31"/>
      <c r="EN485" s="31"/>
      <c r="EO485" s="31"/>
      <c r="EP485" s="31"/>
      <c r="EQ485" s="31"/>
      <c r="ER485" s="31"/>
      <c r="ES485" s="31"/>
      <c r="EX485" s="739">
        <f t="shared" ref="EX485:FG494" si="1463">IF(EX$9=$K485,$EA485,0)</f>
        <v>0</v>
      </c>
      <c r="EY485" s="739">
        <f t="shared" si="1463"/>
        <v>0</v>
      </c>
      <c r="EZ485" s="739">
        <f t="shared" si="1463"/>
        <v>0</v>
      </c>
      <c r="FA485" s="739">
        <f t="shared" si="1463"/>
        <v>0</v>
      </c>
      <c r="FB485" s="739">
        <f t="shared" si="1463"/>
        <v>0</v>
      </c>
      <c r="FC485" s="739">
        <f t="shared" si="1463"/>
        <v>0</v>
      </c>
      <c r="FD485" s="739">
        <f t="shared" si="1463"/>
        <v>0</v>
      </c>
      <c r="FE485" s="739">
        <f t="shared" si="1463"/>
        <v>0</v>
      </c>
      <c r="FF485" s="739">
        <f t="shared" si="1463"/>
        <v>0</v>
      </c>
      <c r="FG485" s="739">
        <f t="shared" si="1463"/>
        <v>0</v>
      </c>
      <c r="FH485" s="739">
        <f t="shared" ref="FH485:FN494" si="1464">IF(FH$9=$K485,$EA485,0)</f>
        <v>0</v>
      </c>
      <c r="FI485" s="739">
        <f t="shared" si="1464"/>
        <v>0</v>
      </c>
      <c r="FJ485" s="739">
        <f t="shared" si="1464"/>
        <v>0</v>
      </c>
      <c r="FK485" s="739">
        <f t="shared" si="1464"/>
        <v>0</v>
      </c>
      <c r="FL485" s="739">
        <f t="shared" si="1464"/>
        <v>0</v>
      </c>
      <c r="FM485" s="739">
        <f t="shared" si="1464"/>
        <v>0</v>
      </c>
      <c r="FN485" s="739">
        <f t="shared" si="1464"/>
        <v>0</v>
      </c>
      <c r="FO485" s="739">
        <f t="shared" si="1429"/>
        <v>0</v>
      </c>
      <c r="FP485" s="739">
        <f t="shared" si="1429"/>
        <v>0</v>
      </c>
      <c r="FQ485" s="739">
        <f t="shared" si="1429"/>
        <v>0</v>
      </c>
      <c r="FU485" s="739">
        <f t="shared" si="1457"/>
        <v>0</v>
      </c>
      <c r="FV485" s="739">
        <f t="shared" si="1457"/>
        <v>0</v>
      </c>
      <c r="FW485" s="739">
        <f t="shared" si="1457"/>
        <v>0</v>
      </c>
      <c r="FX485" s="739">
        <f t="shared" si="1457"/>
        <v>0</v>
      </c>
      <c r="FY485" s="739">
        <f t="shared" si="1457"/>
        <v>0</v>
      </c>
      <c r="FZ485" s="739">
        <f t="shared" si="1457"/>
        <v>0</v>
      </c>
      <c r="GA485" s="739">
        <f t="shared" si="1457"/>
        <v>0</v>
      </c>
      <c r="GB485" s="739">
        <f t="shared" si="1457"/>
        <v>0</v>
      </c>
      <c r="GC485" s="739">
        <f t="shared" si="1457"/>
        <v>0</v>
      </c>
      <c r="GD485" s="739">
        <f t="shared" si="1457"/>
        <v>0</v>
      </c>
      <c r="GE485" s="739">
        <f t="shared" si="1458"/>
        <v>0</v>
      </c>
      <c r="GF485" s="739">
        <f t="shared" si="1458"/>
        <v>0</v>
      </c>
      <c r="GG485" s="739">
        <f t="shared" si="1458"/>
        <v>0</v>
      </c>
      <c r="GH485" s="739">
        <f t="shared" si="1458"/>
        <v>0</v>
      </c>
      <c r="GI485" s="739">
        <f t="shared" si="1458"/>
        <v>0</v>
      </c>
      <c r="GJ485" s="739">
        <f t="shared" si="1458"/>
        <v>0</v>
      </c>
      <c r="GK485" s="739">
        <f t="shared" si="1458"/>
        <v>0</v>
      </c>
      <c r="GL485" s="739">
        <f t="shared" si="1459"/>
        <v>0</v>
      </c>
      <c r="GM485" s="739">
        <f t="shared" si="1459"/>
        <v>0</v>
      </c>
      <c r="GN485" s="739">
        <f t="shared" si="1459"/>
        <v>0</v>
      </c>
      <c r="GQ485" s="1098">
        <f>IF(GQ$9=$N485,#REF!,0)</f>
        <v>0</v>
      </c>
      <c r="GR485" s="1098">
        <f>IF(GR$9=$N485,#REF!,0)</f>
        <v>0</v>
      </c>
      <c r="GS485" s="1098">
        <f>IF(GS$9=$N485,#REF!,0)</f>
        <v>0</v>
      </c>
      <c r="GT485" s="1098">
        <f>IF(GT$9=$N485,#REF!,0)</f>
        <v>0</v>
      </c>
      <c r="GU485" s="1098">
        <f>IF(GU$9=$N485,#REF!,0)</f>
        <v>0</v>
      </c>
      <c r="GV485" s="1098">
        <f>IF(GV$9=$N485,#REF!,0)</f>
        <v>0</v>
      </c>
      <c r="GW485" s="1098">
        <f>IF(GW$9=$N485,#REF!,0)</f>
        <v>0</v>
      </c>
      <c r="GX485" s="1098">
        <f>IF(GX$9=$N485,#REF!,0)</f>
        <v>0</v>
      </c>
      <c r="GY485" s="1098">
        <f>IF(GY$9=$N485,#REF!,0)</f>
        <v>0</v>
      </c>
      <c r="GZ485" s="1098">
        <f>IF(GZ$9=$N485,#REF!,0)</f>
        <v>0</v>
      </c>
      <c r="HA485" s="1098">
        <f>IF(HA$9=$N485,#REF!,0)</f>
        <v>0</v>
      </c>
      <c r="HB485" s="1098">
        <f>IF(HB$9=$N485,#REF!,0)</f>
        <v>0</v>
      </c>
      <c r="HC485" s="1098">
        <f>IF(HC$9=$N485,#REF!,0)</f>
        <v>0</v>
      </c>
      <c r="HD485" s="1098">
        <f>IF(HD$9=$N485,#REF!,0)</f>
        <v>0</v>
      </c>
      <c r="HE485" s="1098">
        <f>IF(HE$9=$N485,#REF!,0)</f>
        <v>0</v>
      </c>
      <c r="HF485" s="1098">
        <f>IF(HF$9=$N485,#REF!,0)</f>
        <v>0</v>
      </c>
      <c r="HG485" s="1098">
        <f>IF(HG$9=$N485,#REF!,0)</f>
        <v>0</v>
      </c>
      <c r="HH485" s="1098">
        <f>IF(HH$9=$N485,#REF!,0)</f>
        <v>0</v>
      </c>
      <c r="HI485" s="1098">
        <f>IF(HI$9=$N485,#REF!,0)</f>
        <v>0</v>
      </c>
      <c r="HJ485" s="1098">
        <f>IF(HJ$9=$N485,#REF!,0)</f>
        <v>0</v>
      </c>
      <c r="HK485" s="1098">
        <f>IF(HK$9=$N485,#REF!,0)</f>
        <v>0</v>
      </c>
      <c r="HL485" s="1098">
        <f>IF(HL$9=$N485,#REF!,0)</f>
        <v>0</v>
      </c>
      <c r="HM485" s="1098">
        <f>IF(HM$9=$N485,#REF!,0)</f>
        <v>0</v>
      </c>
      <c r="HN485" s="1098" t="e">
        <f>IF(HN$9=$N485,#REF!,0)</f>
        <v>#REF!</v>
      </c>
      <c r="HO485" s="1098">
        <f>IF(HO$9=$N485,#REF!,0)</f>
        <v>0</v>
      </c>
      <c r="HP485" s="1098">
        <f>IF(HP$9=$N485,#REF!,0)</f>
        <v>0</v>
      </c>
      <c r="HQ485" s="1098">
        <f>IF(HQ$9=$N485,#REF!,0)</f>
        <v>0</v>
      </c>
      <c r="HR485" s="1098">
        <f>IF(HR$9=$N485,#REF!,0)</f>
        <v>0</v>
      </c>
      <c r="HS485" s="1098">
        <f>IF(HS$9=$N485,#REF!,0)</f>
        <v>0</v>
      </c>
      <c r="HT485" s="1098">
        <f>IF(HT$9=$N485,#REF!,0)</f>
        <v>0</v>
      </c>
      <c r="HU485" s="1098">
        <f>IF(HU$9=$N485,#REF!,0)</f>
        <v>0</v>
      </c>
      <c r="HV485" s="1098">
        <f>IF(HV$9=$N485,#REF!,0)</f>
        <v>0</v>
      </c>
      <c r="HW485" s="1098">
        <f>IF(HW$9=$N485,#REF!,0)</f>
        <v>0</v>
      </c>
      <c r="HX485" s="1098">
        <f>IF(HX$9=$N485,#REF!,0)</f>
        <v>0</v>
      </c>
      <c r="HY485" s="1098">
        <f>IF(HY$9=$N485,#REF!,0)</f>
        <v>0</v>
      </c>
      <c r="HZ485" s="1098">
        <f>IF(HZ$9=$N485,#REF!,0)</f>
        <v>0</v>
      </c>
      <c r="IA485" s="1098">
        <f>IF(IA$9=$N485,#REF!,0)</f>
        <v>0</v>
      </c>
      <c r="IB485" s="1098">
        <f>IF(IB$9=$N485,#REF!,0)</f>
        <v>0</v>
      </c>
      <c r="IC485" s="1098">
        <f>IF(IC$9=$N485,#REF!,0)</f>
        <v>0</v>
      </c>
      <c r="ID485" s="1098">
        <f>IF(ID$9=$N485,#REF!,0)</f>
        <v>0</v>
      </c>
      <c r="IE485" s="1098">
        <f>IF(IE$9=$N485,#REF!,0)</f>
        <v>0</v>
      </c>
      <c r="IF485" s="1098">
        <f>IF(IF$9=$N485,#REF!,0)</f>
        <v>0</v>
      </c>
      <c r="IG485" s="1098">
        <f>IF(IG$9=$N485,#REF!,0)</f>
        <v>0</v>
      </c>
      <c r="IH485" s="1098">
        <f>IF(IH$9=$N485,#REF!,0)</f>
        <v>0</v>
      </c>
      <c r="II485" s="1098">
        <f>IF(II$9=$N485,#REF!,0)</f>
        <v>0</v>
      </c>
      <c r="IJ485" s="1098">
        <f>IF(IJ$9=$N485,#REF!,0)</f>
        <v>0</v>
      </c>
      <c r="IK485" s="1098">
        <f>IF(IK$9=$N485,#REF!,0)</f>
        <v>0</v>
      </c>
      <c r="IL485" s="1098">
        <f>IF(IL$9=$N485,#REF!,0)</f>
        <v>0</v>
      </c>
      <c r="IM485" s="1098">
        <f>IF(IM$9=$N485,#REF!,0)</f>
        <v>0</v>
      </c>
      <c r="IN485" s="1098">
        <f>IF(IN$9=$N485,#REF!,0)</f>
        <v>0</v>
      </c>
      <c r="IO485" s="1098">
        <f>IF(IO$9=$N485,#REF!,0)</f>
        <v>0</v>
      </c>
      <c r="IP485" s="1098">
        <f>IF(IP$9=$N485,#REF!,0)</f>
        <v>0</v>
      </c>
      <c r="IQ485" s="1098">
        <f>IF(IQ$9=$N485,#REF!,0)</f>
        <v>0</v>
      </c>
      <c r="IR485" s="1098">
        <f>IF(IR$9=$N485,#REF!,0)</f>
        <v>0</v>
      </c>
      <c r="IS485" s="1098">
        <f>IF(IS$9=$N485,#REF!,0)</f>
        <v>0</v>
      </c>
      <c r="IT485" s="1098">
        <f>IF(IT$9=$N485,#REF!,0)</f>
        <v>0</v>
      </c>
      <c r="IU485" s="1098">
        <f>IF(IU$9=$N485,#REF!,0)</f>
        <v>0</v>
      </c>
      <c r="IV485" s="1098">
        <f>IF(IV$9=$N485,#REF!,0)</f>
        <v>0</v>
      </c>
      <c r="IW485" s="1098">
        <f>IF(IW$9=$N485,#REF!,0)</f>
        <v>0</v>
      </c>
      <c r="IX485" s="1098">
        <f>IF(IX$9=$N485,#REF!,0)</f>
        <v>0</v>
      </c>
      <c r="IY485" s="1098">
        <f>IF(IY$9=$N485,#REF!,0)</f>
        <v>0</v>
      </c>
      <c r="IZ485" s="1098">
        <f>IF(IZ$9=$N485,#REF!,0)</f>
        <v>0</v>
      </c>
      <c r="JA485" s="1098">
        <f>IF(JA$9=$N485,#REF!,0)</f>
        <v>0</v>
      </c>
      <c r="JB485" s="1098">
        <f>IF(JB$9=$N485,#REF!,0)</f>
        <v>0</v>
      </c>
      <c r="JC485" s="1098">
        <f>IF(JC$9=$N485,#REF!,0)</f>
        <v>0</v>
      </c>
      <c r="JD485" s="1098">
        <f>IF(JD$9=$N485,#REF!,0)</f>
        <v>0</v>
      </c>
      <c r="JE485" s="1098">
        <f>IF(JE$9=$N485,#REF!,0)</f>
        <v>0</v>
      </c>
      <c r="JF485" s="1098">
        <f>IF(JF$9=$N485,#REF!,0)</f>
        <v>0</v>
      </c>
      <c r="JG485" s="1098">
        <f>IF(JG$9=$N485,#REF!,0)</f>
        <v>0</v>
      </c>
      <c r="JH485" s="1098">
        <f>IF(JH$9=$N485,#REF!,0)</f>
        <v>0</v>
      </c>
      <c r="JI485" s="1098">
        <f>IF(JI$9=$N485,#REF!,0)</f>
        <v>0</v>
      </c>
      <c r="JJ485" s="1098">
        <f>IF(JJ$9=$N485,#REF!,0)</f>
        <v>0</v>
      </c>
      <c r="JK485" s="1098">
        <f>IF(JK$9=$N485,#REF!,0)</f>
        <v>0</v>
      </c>
      <c r="JL485" s="1098">
        <f>IF(JL$9=$N485,#REF!,0)</f>
        <v>0</v>
      </c>
      <c r="JM485" s="1098">
        <f>IF(JM$9=$N485,#REF!,0)</f>
        <v>0</v>
      </c>
      <c r="JN485" s="1098">
        <f>IF(JN$9=$N485,#REF!,0)</f>
        <v>0</v>
      </c>
      <c r="JO485" s="1098">
        <f>IF(JO$9=$N485,#REF!,0)</f>
        <v>0</v>
      </c>
      <c r="JP485" s="1098">
        <f>IF(JP$9=$N485,#REF!,0)</f>
        <v>0</v>
      </c>
      <c r="JQ485" s="1098">
        <f>IF(JQ$9=$N485,#REF!,0)</f>
        <v>0</v>
      </c>
      <c r="JR485" s="1098">
        <f>IF(JR$9=$N485,#REF!,0)</f>
        <v>0</v>
      </c>
      <c r="JS485" s="1098">
        <f>IF(JS$9=$N485,#REF!,0)</f>
        <v>0</v>
      </c>
      <c r="JT485" s="1098">
        <f>IF(JT$9=$N485,#REF!,0)</f>
        <v>0</v>
      </c>
      <c r="JU485" s="1098">
        <f>IF(JU$9=$N485,#REF!,0)</f>
        <v>0</v>
      </c>
      <c r="JV485" s="1098">
        <f>IF(JV$9=$N485,#REF!,0)</f>
        <v>0</v>
      </c>
      <c r="JW485" s="1098">
        <f>IF(JW$9=$N485,#REF!,0)</f>
        <v>0</v>
      </c>
      <c r="JX485" s="681"/>
      <c r="JZ485" s="681">
        <f t="shared" si="1451"/>
        <v>0</v>
      </c>
      <c r="KA485" s="681">
        <f t="shared" si="1451"/>
        <v>0</v>
      </c>
      <c r="KB485" s="681">
        <f t="shared" si="1451"/>
        <v>0</v>
      </c>
      <c r="KC485" s="681">
        <f t="shared" si="1451"/>
        <v>0</v>
      </c>
      <c r="KD485" s="681">
        <f t="shared" si="1451"/>
        <v>0</v>
      </c>
      <c r="KE485" s="681">
        <f t="shared" si="1451"/>
        <v>0</v>
      </c>
      <c r="KF485" s="681">
        <f t="shared" si="1451"/>
        <v>0</v>
      </c>
      <c r="KG485" s="681">
        <f t="shared" si="1451"/>
        <v>0</v>
      </c>
      <c r="KH485" s="681">
        <f t="shared" si="1451"/>
        <v>0</v>
      </c>
      <c r="KI485" s="681">
        <f t="shared" si="1451"/>
        <v>0</v>
      </c>
      <c r="KJ485" s="681">
        <f t="shared" si="1451"/>
        <v>0</v>
      </c>
      <c r="KN485" s="1098">
        <f t="shared" si="1462"/>
        <v>0</v>
      </c>
      <c r="KO485" s="1098">
        <f t="shared" si="1462"/>
        <v>0</v>
      </c>
      <c r="KP485" s="1098">
        <f t="shared" si="1462"/>
        <v>0</v>
      </c>
      <c r="KQ485" s="1098">
        <f t="shared" si="1462"/>
        <v>0</v>
      </c>
      <c r="KR485" s="1098">
        <f t="shared" si="1462"/>
        <v>0</v>
      </c>
      <c r="KS485" s="1098">
        <f t="shared" si="1462"/>
        <v>0</v>
      </c>
      <c r="KT485" s="1098">
        <f t="shared" si="1462"/>
        <v>0</v>
      </c>
      <c r="KU485" s="1098">
        <f t="shared" si="1462"/>
        <v>0</v>
      </c>
      <c r="KV485" s="1098">
        <f t="shared" si="1462"/>
        <v>0</v>
      </c>
      <c r="KW485" s="1098">
        <f t="shared" si="1462"/>
        <v>0</v>
      </c>
      <c r="KX485" s="1098">
        <f t="shared" si="1462"/>
        <v>0</v>
      </c>
      <c r="KY485" s="1098">
        <f t="shared" si="1462"/>
        <v>0</v>
      </c>
      <c r="KZ485" s="1098">
        <f t="shared" si="1462"/>
        <v>0</v>
      </c>
      <c r="LA485" s="1098">
        <f t="shared" si="1462"/>
        <v>0</v>
      </c>
      <c r="LB485" s="1098">
        <f t="shared" si="1462"/>
        <v>0</v>
      </c>
      <c r="LC485" s="1098">
        <f t="shared" si="1462"/>
        <v>0</v>
      </c>
      <c r="LD485" s="1098">
        <f t="shared" si="1461"/>
        <v>0</v>
      </c>
      <c r="LE485" s="1098">
        <f t="shared" si="1461"/>
        <v>0</v>
      </c>
      <c r="LF485" s="1098">
        <f t="shared" si="1461"/>
        <v>0</v>
      </c>
      <c r="LG485" s="1098">
        <f t="shared" si="1461"/>
        <v>0</v>
      </c>
      <c r="LH485" s="1098">
        <f t="shared" si="1461"/>
        <v>0</v>
      </c>
      <c r="LI485" s="1098">
        <f t="shared" si="1461"/>
        <v>0</v>
      </c>
      <c r="LJ485" s="1098">
        <f t="shared" si="1461"/>
        <v>0</v>
      </c>
      <c r="LK485" s="1098">
        <f t="shared" si="1461"/>
        <v>0</v>
      </c>
      <c r="LL485" s="1098">
        <f t="shared" si="1461"/>
        <v>0</v>
      </c>
      <c r="LM485" s="1098">
        <f t="shared" si="1461"/>
        <v>0</v>
      </c>
      <c r="LN485" s="1098">
        <f t="shared" si="1461"/>
        <v>0</v>
      </c>
      <c r="LO485" s="1098">
        <f t="shared" si="1461"/>
        <v>0</v>
      </c>
      <c r="LP485" s="1098">
        <f t="shared" si="1461"/>
        <v>0</v>
      </c>
      <c r="LQ485" s="1098">
        <f t="shared" si="1461"/>
        <v>0</v>
      </c>
      <c r="LR485" s="1098">
        <f t="shared" si="1460"/>
        <v>0</v>
      </c>
      <c r="LS485" s="1098">
        <f t="shared" si="1406"/>
        <v>0</v>
      </c>
    </row>
    <row r="486" spans="1:331" ht="20.100000000000001" hidden="1" customHeight="1" x14ac:dyDescent="0.35">
      <c r="A486" s="674"/>
      <c r="B486" s="871"/>
      <c r="C486" s="1240"/>
      <c r="D486" s="1241"/>
      <c r="E486" s="1241"/>
      <c r="F486" s="1241"/>
      <c r="G486" s="1241"/>
      <c r="H486" s="1241"/>
      <c r="I486" s="1241"/>
      <c r="J486" s="1241" t="s">
        <v>194</v>
      </c>
      <c r="K486" s="1309"/>
      <c r="L486" s="1302">
        <v>36</v>
      </c>
      <c r="M486" s="1302" t="s">
        <v>223</v>
      </c>
      <c r="N486" s="1302"/>
      <c r="O486" s="1303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635"/>
      <c r="AJ486" s="31"/>
      <c r="AK486" s="31"/>
      <c r="AL486" s="31"/>
      <c r="AM486" s="31"/>
      <c r="AN486" s="102">
        <f t="shared" ref="AN486:AR487" si="1465">SUM(AN487)</f>
        <v>60810</v>
      </c>
      <c r="AO486" s="102">
        <f t="shared" si="1465"/>
        <v>72500</v>
      </c>
      <c r="AP486" s="102">
        <f t="shared" si="1465"/>
        <v>72500</v>
      </c>
      <c r="AQ486" s="102">
        <f t="shared" si="1465"/>
        <v>70000</v>
      </c>
      <c r="AR486" s="45">
        <f t="shared" si="1465"/>
        <v>69205</v>
      </c>
      <c r="AS486" s="45"/>
      <c r="AT486" s="45"/>
      <c r="AU486" s="45"/>
      <c r="AV486" s="45">
        <f>SUM(AV487)</f>
        <v>0</v>
      </c>
      <c r="AW486" s="45">
        <v>0</v>
      </c>
      <c r="AX486" s="45">
        <v>0</v>
      </c>
      <c r="AY486" s="45">
        <f>SUM(AY487)</f>
        <v>0</v>
      </c>
      <c r="AZ486" s="45"/>
      <c r="BA486" s="45"/>
      <c r="BB486" s="45">
        <f t="shared" ref="BB486:BK487" si="1466">SUM(BB487)</f>
        <v>0</v>
      </c>
      <c r="BC486" s="45">
        <f t="shared" si="1466"/>
        <v>0</v>
      </c>
      <c r="BD486" s="45">
        <f t="shared" si="1466"/>
        <v>0</v>
      </c>
      <c r="BE486" s="45">
        <f t="shared" si="1466"/>
        <v>0</v>
      </c>
      <c r="BF486" s="45">
        <f t="shared" si="1466"/>
        <v>0</v>
      </c>
      <c r="BG486" s="45">
        <f t="shared" si="1466"/>
        <v>0</v>
      </c>
      <c r="BH486" s="45">
        <f t="shared" si="1466"/>
        <v>0</v>
      </c>
      <c r="BI486" s="45">
        <f>SUM(BI487)</f>
        <v>0</v>
      </c>
      <c r="BJ486" s="45">
        <f>SUM(BJ487)</f>
        <v>0</v>
      </c>
      <c r="BK486" s="45">
        <f t="shared" si="1466"/>
        <v>0</v>
      </c>
      <c r="BL486" s="45">
        <f t="shared" si="1450"/>
        <v>0</v>
      </c>
      <c r="BM486" s="45"/>
      <c r="BN486" s="45"/>
      <c r="BO486" s="45">
        <f>SUM(BO487)</f>
        <v>0</v>
      </c>
      <c r="BP486" s="45"/>
      <c r="BQ486" s="45"/>
      <c r="BR486" s="45">
        <f t="shared" ref="BR486:BV487" si="1467">SUM(BR487)</f>
        <v>0</v>
      </c>
      <c r="BS486" s="45">
        <f t="shared" si="1467"/>
        <v>0</v>
      </c>
      <c r="BT486" s="45">
        <f t="shared" si="1467"/>
        <v>0</v>
      </c>
      <c r="BU486" s="45">
        <f t="shared" si="1467"/>
        <v>0</v>
      </c>
      <c r="BV486" s="45">
        <f t="shared" si="1467"/>
        <v>0</v>
      </c>
      <c r="BW486" s="45"/>
      <c r="BX486" s="45"/>
      <c r="BY486" s="45">
        <f>SUM(BY487)</f>
        <v>0</v>
      </c>
      <c r="BZ486" s="45">
        <f>SUM(BZ487)</f>
        <v>0</v>
      </c>
      <c r="CA486" s="45">
        <f t="shared" si="1447"/>
        <v>0</v>
      </c>
      <c r="CB486" s="45">
        <f t="shared" si="1448"/>
        <v>0</v>
      </c>
      <c r="CC486" s="45">
        <f t="shared" ref="CC486:CE487" si="1468">SUM(CC487)</f>
        <v>0</v>
      </c>
      <c r="CD486" s="45">
        <f t="shared" si="1468"/>
        <v>0</v>
      </c>
      <c r="CE486" s="45">
        <f t="shared" si="1468"/>
        <v>0</v>
      </c>
      <c r="CF486" s="45">
        <f>SUM(CF487)</f>
        <v>0</v>
      </c>
      <c r="CG486" s="45">
        <f t="shared" si="1449"/>
        <v>0</v>
      </c>
      <c r="CH486" s="45">
        <f>SUM(CH487)</f>
        <v>0</v>
      </c>
      <c r="CI486" s="45">
        <f>SUM(CI487)</f>
        <v>0</v>
      </c>
      <c r="CJ486" s="45"/>
      <c r="CK486" s="45">
        <f t="shared" si="1385"/>
        <v>0</v>
      </c>
      <c r="CL486" s="45">
        <f>SUM(CL487)</f>
        <v>0</v>
      </c>
      <c r="CM486" s="45">
        <f>SUM(CM487)</f>
        <v>0</v>
      </c>
      <c r="CN486" s="45"/>
      <c r="CO486" s="45">
        <f t="shared" si="1386"/>
        <v>0</v>
      </c>
      <c r="CP486" s="45">
        <f t="shared" ref="CP486:CR487" si="1469">SUM(CP487)</f>
        <v>0</v>
      </c>
      <c r="CQ486" s="45">
        <f t="shared" si="1469"/>
        <v>0</v>
      </c>
      <c r="CR486" s="45">
        <f t="shared" si="1469"/>
        <v>0</v>
      </c>
      <c r="CS486" s="45">
        <f t="shared" si="1387"/>
        <v>0</v>
      </c>
      <c r="CT486" s="45">
        <f t="shared" ref="CT486:CV487" si="1470">SUM(CT487)</f>
        <v>0</v>
      </c>
      <c r="CU486" s="45">
        <f t="shared" si="1470"/>
        <v>0</v>
      </c>
      <c r="CV486" s="45">
        <f t="shared" si="1470"/>
        <v>0</v>
      </c>
      <c r="CW486" s="45">
        <f t="shared" si="1388"/>
        <v>0</v>
      </c>
      <c r="CX486" s="45">
        <f t="shared" ref="CX486:DC487" si="1471">SUM(CX487)</f>
        <v>0</v>
      </c>
      <c r="CY486" s="45">
        <f t="shared" si="1471"/>
        <v>0</v>
      </c>
      <c r="CZ486" s="45">
        <f t="shared" si="1471"/>
        <v>0</v>
      </c>
      <c r="DA486" s="45">
        <f t="shared" si="1471"/>
        <v>0</v>
      </c>
      <c r="DB486" s="45">
        <f t="shared" si="1471"/>
        <v>0</v>
      </c>
      <c r="DC486" s="45">
        <f t="shared" si="1471"/>
        <v>0</v>
      </c>
      <c r="DD486" s="45">
        <f t="shared" si="1389"/>
        <v>0</v>
      </c>
      <c r="DE486" s="45">
        <f t="shared" si="1390"/>
        <v>0</v>
      </c>
      <c r="DF486" s="45">
        <f t="shared" ref="DF486:DH487" si="1472">SUM(DF487)</f>
        <v>0</v>
      </c>
      <c r="DG486" s="45">
        <f t="shared" si="1472"/>
        <v>0</v>
      </c>
      <c r="DH486" s="45">
        <f t="shared" si="1472"/>
        <v>0</v>
      </c>
      <c r="DI486" s="45">
        <f t="shared" si="1391"/>
        <v>0</v>
      </c>
      <c r="DJ486" s="45">
        <f t="shared" ref="DJ486:EB487" si="1473">SUM(DJ487)</f>
        <v>0</v>
      </c>
      <c r="DK486" s="45">
        <f t="shared" si="1473"/>
        <v>0</v>
      </c>
      <c r="DL486" s="45">
        <f t="shared" si="1392"/>
        <v>0</v>
      </c>
      <c r="DM486" s="45">
        <f t="shared" si="1473"/>
        <v>0</v>
      </c>
      <c r="DN486" s="45">
        <f t="shared" si="1473"/>
        <v>0</v>
      </c>
      <c r="DO486" s="45">
        <f t="shared" si="1473"/>
        <v>0</v>
      </c>
      <c r="DP486" s="45">
        <f t="shared" si="1393"/>
        <v>0</v>
      </c>
      <c r="DQ486" s="45">
        <f t="shared" si="1473"/>
        <v>0</v>
      </c>
      <c r="DR486" s="45">
        <f t="shared" si="1473"/>
        <v>0</v>
      </c>
      <c r="DS486" s="45">
        <f t="shared" si="1473"/>
        <v>0</v>
      </c>
      <c r="DT486" s="45">
        <f t="shared" si="1394"/>
        <v>0</v>
      </c>
      <c r="DU486" s="45">
        <f t="shared" si="1473"/>
        <v>0</v>
      </c>
      <c r="DV486" s="45">
        <f t="shared" si="1473"/>
        <v>0</v>
      </c>
      <c r="DW486" s="45">
        <f t="shared" si="1473"/>
        <v>0</v>
      </c>
      <c r="DX486" s="45">
        <f>SUM(DX487)</f>
        <v>0</v>
      </c>
      <c r="DY486" s="45">
        <f>SUM(DY487)</f>
        <v>0</v>
      </c>
      <c r="DZ486" s="45">
        <f t="shared" ref="DZ486:EM487" si="1474">SUM(DZ487)</f>
        <v>0</v>
      </c>
      <c r="EA486" s="45">
        <f t="shared" si="1473"/>
        <v>0</v>
      </c>
      <c r="EB486" s="45">
        <f t="shared" si="1473"/>
        <v>0</v>
      </c>
      <c r="EC486" s="45">
        <f t="shared" si="1395"/>
        <v>0</v>
      </c>
      <c r="ED486" s="45">
        <f t="shared" si="1474"/>
        <v>0</v>
      </c>
      <c r="EE486" s="45">
        <f t="shared" si="1474"/>
        <v>0</v>
      </c>
      <c r="EF486" s="45">
        <f t="shared" si="1474"/>
        <v>0</v>
      </c>
      <c r="EG486" s="45">
        <f t="shared" si="1396"/>
        <v>0</v>
      </c>
      <c r="EH486" s="45" t="e">
        <f t="shared" si="1474"/>
        <v>#REF!</v>
      </c>
      <c r="EI486" s="45">
        <f>IFERROR(#REF!/DZ486*100,)</f>
        <v>0</v>
      </c>
      <c r="EJ486" s="45">
        <f>IFERROR(#REF!/#REF!*100,)</f>
        <v>0</v>
      </c>
      <c r="EK486" s="30">
        <f t="shared" si="1474"/>
        <v>0</v>
      </c>
      <c r="EL486" s="30">
        <f t="shared" si="1474"/>
        <v>0</v>
      </c>
      <c r="EM486" s="30">
        <f t="shared" si="1474"/>
        <v>0</v>
      </c>
      <c r="EN486" s="45"/>
      <c r="EO486" s="45"/>
      <c r="EP486" s="45"/>
      <c r="EQ486" s="45"/>
      <c r="ER486" s="45"/>
      <c r="ES486" s="45"/>
      <c r="EX486" s="739">
        <f t="shared" si="1463"/>
        <v>0</v>
      </c>
      <c r="EY486" s="739">
        <f t="shared" si="1463"/>
        <v>0</v>
      </c>
      <c r="EZ486" s="739">
        <f t="shared" si="1463"/>
        <v>0</v>
      </c>
      <c r="FA486" s="739">
        <f t="shared" si="1463"/>
        <v>0</v>
      </c>
      <c r="FB486" s="739">
        <f t="shared" si="1463"/>
        <v>0</v>
      </c>
      <c r="FC486" s="739">
        <f t="shared" si="1463"/>
        <v>0</v>
      </c>
      <c r="FD486" s="739">
        <f t="shared" si="1463"/>
        <v>0</v>
      </c>
      <c r="FE486" s="739">
        <f t="shared" si="1463"/>
        <v>0</v>
      </c>
      <c r="FF486" s="739">
        <f t="shared" si="1463"/>
        <v>0</v>
      </c>
      <c r="FG486" s="739">
        <f t="shared" si="1463"/>
        <v>0</v>
      </c>
      <c r="FH486" s="739">
        <f t="shared" si="1464"/>
        <v>0</v>
      </c>
      <c r="FI486" s="739">
        <f t="shared" si="1464"/>
        <v>0</v>
      </c>
      <c r="FJ486" s="739">
        <f t="shared" si="1464"/>
        <v>0</v>
      </c>
      <c r="FK486" s="739">
        <f t="shared" si="1464"/>
        <v>0</v>
      </c>
      <c r="FL486" s="739">
        <f t="shared" si="1464"/>
        <v>0</v>
      </c>
      <c r="FM486" s="739">
        <f t="shared" si="1464"/>
        <v>0</v>
      </c>
      <c r="FN486" s="739">
        <f t="shared" si="1464"/>
        <v>0</v>
      </c>
      <c r="FO486" s="739">
        <f t="shared" si="1429"/>
        <v>0</v>
      </c>
      <c r="FP486" s="739">
        <f t="shared" si="1429"/>
        <v>0</v>
      </c>
      <c r="FQ486" s="739">
        <f t="shared" si="1429"/>
        <v>0</v>
      </c>
      <c r="FU486" s="739">
        <f t="shared" si="1457"/>
        <v>0</v>
      </c>
      <c r="FV486" s="739">
        <f t="shared" si="1457"/>
        <v>0</v>
      </c>
      <c r="FW486" s="739">
        <f t="shared" si="1457"/>
        <v>0</v>
      </c>
      <c r="FX486" s="739">
        <f t="shared" si="1457"/>
        <v>0</v>
      </c>
      <c r="FY486" s="739">
        <f t="shared" si="1457"/>
        <v>0</v>
      </c>
      <c r="FZ486" s="739">
        <f t="shared" si="1457"/>
        <v>0</v>
      </c>
      <c r="GA486" s="739">
        <f t="shared" si="1457"/>
        <v>0</v>
      </c>
      <c r="GB486" s="739">
        <f t="shared" si="1457"/>
        <v>0</v>
      </c>
      <c r="GC486" s="739">
        <f t="shared" si="1457"/>
        <v>0</v>
      </c>
      <c r="GD486" s="739">
        <f t="shared" si="1457"/>
        <v>0</v>
      </c>
      <c r="GE486" s="739">
        <f t="shared" si="1458"/>
        <v>0</v>
      </c>
      <c r="GF486" s="739">
        <f t="shared" si="1458"/>
        <v>0</v>
      </c>
      <c r="GG486" s="739">
        <f t="shared" si="1458"/>
        <v>0</v>
      </c>
      <c r="GH486" s="739">
        <f t="shared" si="1458"/>
        <v>0</v>
      </c>
      <c r="GI486" s="739">
        <f t="shared" si="1458"/>
        <v>0</v>
      </c>
      <c r="GJ486" s="739">
        <f t="shared" si="1458"/>
        <v>0</v>
      </c>
      <c r="GK486" s="739">
        <f t="shared" si="1458"/>
        <v>0</v>
      </c>
      <c r="GL486" s="739">
        <f t="shared" si="1459"/>
        <v>0</v>
      </c>
      <c r="GM486" s="739">
        <f t="shared" si="1459"/>
        <v>0</v>
      </c>
      <c r="GN486" s="739">
        <f t="shared" si="1459"/>
        <v>0</v>
      </c>
      <c r="GQ486" s="1098">
        <f>IF(GQ$9=$N486,#REF!,0)</f>
        <v>0</v>
      </c>
      <c r="GR486" s="1098">
        <f>IF(GR$9=$N486,#REF!,0)</f>
        <v>0</v>
      </c>
      <c r="GS486" s="1098">
        <f>IF(GS$9=$N486,#REF!,0)</f>
        <v>0</v>
      </c>
      <c r="GT486" s="1098">
        <f>IF(GT$9=$N486,#REF!,0)</f>
        <v>0</v>
      </c>
      <c r="GU486" s="1098">
        <f>IF(GU$9=$N486,#REF!,0)</f>
        <v>0</v>
      </c>
      <c r="GV486" s="1098">
        <f>IF(GV$9=$N486,#REF!,0)</f>
        <v>0</v>
      </c>
      <c r="GW486" s="1098">
        <f>IF(GW$9=$N486,#REF!,0)</f>
        <v>0</v>
      </c>
      <c r="GX486" s="1098">
        <f>IF(GX$9=$N486,#REF!,0)</f>
        <v>0</v>
      </c>
      <c r="GY486" s="1098">
        <f>IF(GY$9=$N486,#REF!,0)</f>
        <v>0</v>
      </c>
      <c r="GZ486" s="1098">
        <f>IF(GZ$9=$N486,#REF!,0)</f>
        <v>0</v>
      </c>
      <c r="HA486" s="1098">
        <f>IF(HA$9=$N486,#REF!,0)</f>
        <v>0</v>
      </c>
      <c r="HB486" s="1098">
        <f>IF(HB$9=$N486,#REF!,0)</f>
        <v>0</v>
      </c>
      <c r="HC486" s="1098">
        <f>IF(HC$9=$N486,#REF!,0)</f>
        <v>0</v>
      </c>
      <c r="HD486" s="1098">
        <f>IF(HD$9=$N486,#REF!,0)</f>
        <v>0</v>
      </c>
      <c r="HE486" s="1098">
        <f>IF(HE$9=$N486,#REF!,0)</f>
        <v>0</v>
      </c>
      <c r="HF486" s="1098">
        <f>IF(HF$9=$N486,#REF!,0)</f>
        <v>0</v>
      </c>
      <c r="HG486" s="1098">
        <f>IF(HG$9=$N486,#REF!,0)</f>
        <v>0</v>
      </c>
      <c r="HH486" s="1098">
        <f>IF(HH$9=$N486,#REF!,0)</f>
        <v>0</v>
      </c>
      <c r="HI486" s="1098">
        <f>IF(HI$9=$N486,#REF!,0)</f>
        <v>0</v>
      </c>
      <c r="HJ486" s="1098">
        <f>IF(HJ$9=$N486,#REF!,0)</f>
        <v>0</v>
      </c>
      <c r="HK486" s="1098">
        <f>IF(HK$9=$N486,#REF!,0)</f>
        <v>0</v>
      </c>
      <c r="HL486" s="1098">
        <f>IF(HL$9=$N486,#REF!,0)</f>
        <v>0</v>
      </c>
      <c r="HM486" s="1098">
        <f>IF(HM$9=$N486,#REF!,0)</f>
        <v>0</v>
      </c>
      <c r="HN486" s="1098">
        <f>IF(HN$9=$N486,#REF!,0)</f>
        <v>0</v>
      </c>
      <c r="HO486" s="1098">
        <f>IF(HO$9=$N486,#REF!,0)</f>
        <v>0</v>
      </c>
      <c r="HP486" s="1098">
        <f>IF(HP$9=$N486,#REF!,0)</f>
        <v>0</v>
      </c>
      <c r="HQ486" s="1098">
        <f>IF(HQ$9=$N486,#REF!,0)</f>
        <v>0</v>
      </c>
      <c r="HR486" s="1098">
        <f>IF(HR$9=$N486,#REF!,0)</f>
        <v>0</v>
      </c>
      <c r="HS486" s="1098">
        <f>IF(HS$9=$N486,#REF!,0)</f>
        <v>0</v>
      </c>
      <c r="HT486" s="1098">
        <f>IF(HT$9=$N486,#REF!,0)</f>
        <v>0</v>
      </c>
      <c r="HU486" s="1098">
        <f>IF(HU$9=$N486,#REF!,0)</f>
        <v>0</v>
      </c>
      <c r="HV486" s="1098">
        <f>IF(HV$9=$N486,#REF!,0)</f>
        <v>0</v>
      </c>
      <c r="HW486" s="1098">
        <f>IF(HW$9=$N486,#REF!,0)</f>
        <v>0</v>
      </c>
      <c r="HX486" s="1098">
        <f>IF(HX$9=$N486,#REF!,0)</f>
        <v>0</v>
      </c>
      <c r="HY486" s="1098">
        <f>IF(HY$9=$N486,#REF!,0)</f>
        <v>0</v>
      </c>
      <c r="HZ486" s="1098">
        <f>IF(HZ$9=$N486,#REF!,0)</f>
        <v>0</v>
      </c>
      <c r="IA486" s="1098">
        <f>IF(IA$9=$N486,#REF!,0)</f>
        <v>0</v>
      </c>
      <c r="IB486" s="1098">
        <f>IF(IB$9=$N486,#REF!,0)</f>
        <v>0</v>
      </c>
      <c r="IC486" s="1098">
        <f>IF(IC$9=$N486,#REF!,0)</f>
        <v>0</v>
      </c>
      <c r="ID486" s="1098">
        <f>IF(ID$9=$N486,#REF!,0)</f>
        <v>0</v>
      </c>
      <c r="IE486" s="1098">
        <f>IF(IE$9=$N486,#REF!,0)</f>
        <v>0</v>
      </c>
      <c r="IF486" s="1098">
        <f>IF(IF$9=$N486,#REF!,0)</f>
        <v>0</v>
      </c>
      <c r="IG486" s="1098">
        <f>IF(IG$9=$N486,#REF!,0)</f>
        <v>0</v>
      </c>
      <c r="IH486" s="1098">
        <f>IF(IH$9=$N486,#REF!,0)</f>
        <v>0</v>
      </c>
      <c r="II486" s="1098">
        <f>IF(II$9=$N486,#REF!,0)</f>
        <v>0</v>
      </c>
      <c r="IJ486" s="1098">
        <f>IF(IJ$9=$N486,#REF!,0)</f>
        <v>0</v>
      </c>
      <c r="IK486" s="1098">
        <f>IF(IK$9=$N486,#REF!,0)</f>
        <v>0</v>
      </c>
      <c r="IL486" s="1098">
        <f>IF(IL$9=$N486,#REF!,0)</f>
        <v>0</v>
      </c>
      <c r="IM486" s="1098">
        <f>IF(IM$9=$N486,#REF!,0)</f>
        <v>0</v>
      </c>
      <c r="IN486" s="1098">
        <f>IF(IN$9=$N486,#REF!,0)</f>
        <v>0</v>
      </c>
      <c r="IO486" s="1098">
        <f>IF(IO$9=$N486,#REF!,0)</f>
        <v>0</v>
      </c>
      <c r="IP486" s="1098">
        <f>IF(IP$9=$N486,#REF!,0)</f>
        <v>0</v>
      </c>
      <c r="IQ486" s="1098">
        <f>IF(IQ$9=$N486,#REF!,0)</f>
        <v>0</v>
      </c>
      <c r="IR486" s="1098">
        <f>IF(IR$9=$N486,#REF!,0)</f>
        <v>0</v>
      </c>
      <c r="IS486" s="1098">
        <f>IF(IS$9=$N486,#REF!,0)</f>
        <v>0</v>
      </c>
      <c r="IT486" s="1098">
        <f>IF(IT$9=$N486,#REF!,0)</f>
        <v>0</v>
      </c>
      <c r="IU486" s="1098">
        <f>IF(IU$9=$N486,#REF!,0)</f>
        <v>0</v>
      </c>
      <c r="IV486" s="1098">
        <f>IF(IV$9=$N486,#REF!,0)</f>
        <v>0</v>
      </c>
      <c r="IW486" s="1098">
        <f>IF(IW$9=$N486,#REF!,0)</f>
        <v>0</v>
      </c>
      <c r="IX486" s="1098">
        <f>IF(IX$9=$N486,#REF!,0)</f>
        <v>0</v>
      </c>
      <c r="IY486" s="1098">
        <f>IF(IY$9=$N486,#REF!,0)</f>
        <v>0</v>
      </c>
      <c r="IZ486" s="1098">
        <f>IF(IZ$9=$N486,#REF!,0)</f>
        <v>0</v>
      </c>
      <c r="JA486" s="1098">
        <f>IF(JA$9=$N486,#REF!,0)</f>
        <v>0</v>
      </c>
      <c r="JB486" s="1098">
        <f>IF(JB$9=$N486,#REF!,0)</f>
        <v>0</v>
      </c>
      <c r="JC486" s="1098">
        <f>IF(JC$9=$N486,#REF!,0)</f>
        <v>0</v>
      </c>
      <c r="JD486" s="1098">
        <f>IF(JD$9=$N486,#REF!,0)</f>
        <v>0</v>
      </c>
      <c r="JE486" s="1098">
        <f>IF(JE$9=$N486,#REF!,0)</f>
        <v>0</v>
      </c>
      <c r="JF486" s="1098">
        <f>IF(JF$9=$N486,#REF!,0)</f>
        <v>0</v>
      </c>
      <c r="JG486" s="1098">
        <f>IF(JG$9=$N486,#REF!,0)</f>
        <v>0</v>
      </c>
      <c r="JH486" s="1098">
        <f>IF(JH$9=$N486,#REF!,0)</f>
        <v>0</v>
      </c>
      <c r="JI486" s="1098">
        <f>IF(JI$9=$N486,#REF!,0)</f>
        <v>0</v>
      </c>
      <c r="JJ486" s="1098">
        <f>IF(JJ$9=$N486,#REF!,0)</f>
        <v>0</v>
      </c>
      <c r="JK486" s="1098">
        <f>IF(JK$9=$N486,#REF!,0)</f>
        <v>0</v>
      </c>
      <c r="JL486" s="1098">
        <f>IF(JL$9=$N486,#REF!,0)</f>
        <v>0</v>
      </c>
      <c r="JM486" s="1098">
        <f>IF(JM$9=$N486,#REF!,0)</f>
        <v>0</v>
      </c>
      <c r="JN486" s="1098">
        <f>IF(JN$9=$N486,#REF!,0)</f>
        <v>0</v>
      </c>
      <c r="JO486" s="1098">
        <f>IF(JO$9=$N486,#REF!,0)</f>
        <v>0</v>
      </c>
      <c r="JP486" s="1098">
        <f>IF(JP$9=$N486,#REF!,0)</f>
        <v>0</v>
      </c>
      <c r="JQ486" s="1098">
        <f>IF(JQ$9=$N486,#REF!,0)</f>
        <v>0</v>
      </c>
      <c r="JR486" s="1098">
        <f>IF(JR$9=$N486,#REF!,0)</f>
        <v>0</v>
      </c>
      <c r="JS486" s="1098">
        <f>IF(JS$9=$N486,#REF!,0)</f>
        <v>0</v>
      </c>
      <c r="JT486" s="1098">
        <f>IF(JT$9=$N486,#REF!,0)</f>
        <v>0</v>
      </c>
      <c r="JU486" s="1098">
        <f>IF(JU$9=$N486,#REF!,0)</f>
        <v>0</v>
      </c>
      <c r="JV486" s="1098">
        <f>IF(JV$9=$N486,#REF!,0)</f>
        <v>0</v>
      </c>
      <c r="JW486" s="1098">
        <f>IF(JW$9=$N486,#REF!,0)</f>
        <v>0</v>
      </c>
      <c r="JX486" s="681"/>
      <c r="JZ486" s="681">
        <f t="shared" si="1451"/>
        <v>0</v>
      </c>
      <c r="KA486" s="681">
        <f t="shared" si="1451"/>
        <v>0</v>
      </c>
      <c r="KB486" s="681">
        <f t="shared" si="1451"/>
        <v>0</v>
      </c>
      <c r="KC486" s="681">
        <f t="shared" si="1451"/>
        <v>0</v>
      </c>
      <c r="KD486" s="681">
        <f t="shared" si="1451"/>
        <v>0</v>
      </c>
      <c r="KE486" s="681">
        <f t="shared" si="1451"/>
        <v>0</v>
      </c>
      <c r="KF486" s="681">
        <f t="shared" si="1451"/>
        <v>0</v>
      </c>
      <c r="KG486" s="681">
        <f t="shared" si="1451"/>
        <v>0</v>
      </c>
      <c r="KH486" s="681">
        <f t="shared" si="1451"/>
        <v>0</v>
      </c>
      <c r="KI486" s="681">
        <f t="shared" si="1451"/>
        <v>0</v>
      </c>
      <c r="KJ486" s="681">
        <f t="shared" si="1451"/>
        <v>0</v>
      </c>
      <c r="KN486" s="1098">
        <f t="shared" si="1462"/>
        <v>0</v>
      </c>
      <c r="KO486" s="1098">
        <f t="shared" si="1462"/>
        <v>0</v>
      </c>
      <c r="KP486" s="1098">
        <f t="shared" si="1462"/>
        <v>0</v>
      </c>
      <c r="KQ486" s="1098">
        <f t="shared" si="1462"/>
        <v>0</v>
      </c>
      <c r="KR486" s="1098">
        <f t="shared" si="1462"/>
        <v>0</v>
      </c>
      <c r="KS486" s="1098">
        <f t="shared" si="1462"/>
        <v>0</v>
      </c>
      <c r="KT486" s="1098">
        <f t="shared" si="1462"/>
        <v>0</v>
      </c>
      <c r="KU486" s="1098">
        <f t="shared" si="1462"/>
        <v>0</v>
      </c>
      <c r="KV486" s="1098">
        <f t="shared" si="1462"/>
        <v>0</v>
      </c>
      <c r="KW486" s="1098">
        <f t="shared" si="1462"/>
        <v>0</v>
      </c>
      <c r="KX486" s="1098">
        <f t="shared" si="1462"/>
        <v>0</v>
      </c>
      <c r="KY486" s="1098">
        <f t="shared" si="1462"/>
        <v>0</v>
      </c>
      <c r="KZ486" s="1098">
        <f t="shared" si="1462"/>
        <v>0</v>
      </c>
      <c r="LA486" s="1098">
        <f t="shared" si="1462"/>
        <v>0</v>
      </c>
      <c r="LB486" s="1098">
        <f t="shared" si="1462"/>
        <v>0</v>
      </c>
      <c r="LC486" s="1098">
        <f t="shared" si="1462"/>
        <v>0</v>
      </c>
      <c r="LD486" s="1098">
        <f t="shared" si="1461"/>
        <v>0</v>
      </c>
      <c r="LE486" s="1098">
        <f t="shared" si="1461"/>
        <v>0</v>
      </c>
      <c r="LF486" s="1098">
        <f t="shared" si="1461"/>
        <v>0</v>
      </c>
      <c r="LG486" s="1098">
        <f t="shared" si="1461"/>
        <v>0</v>
      </c>
      <c r="LH486" s="1098">
        <f t="shared" si="1461"/>
        <v>0</v>
      </c>
      <c r="LI486" s="1098">
        <f t="shared" si="1461"/>
        <v>0</v>
      </c>
      <c r="LJ486" s="1098">
        <f t="shared" si="1461"/>
        <v>0</v>
      </c>
      <c r="LK486" s="1098">
        <f t="shared" si="1461"/>
        <v>0</v>
      </c>
      <c r="LL486" s="1098">
        <f t="shared" si="1461"/>
        <v>0</v>
      </c>
      <c r="LM486" s="1098">
        <f t="shared" si="1461"/>
        <v>0</v>
      </c>
      <c r="LN486" s="1098">
        <f t="shared" si="1461"/>
        <v>0</v>
      </c>
      <c r="LO486" s="1098">
        <f t="shared" si="1461"/>
        <v>0</v>
      </c>
      <c r="LP486" s="1098">
        <f t="shared" si="1461"/>
        <v>0</v>
      </c>
      <c r="LQ486" s="1098">
        <f t="shared" si="1461"/>
        <v>0</v>
      </c>
      <c r="LR486" s="1098">
        <f t="shared" si="1460"/>
        <v>0</v>
      </c>
      <c r="LS486" s="1098">
        <f t="shared" si="1406"/>
        <v>0</v>
      </c>
    </row>
    <row r="487" spans="1:331" ht="20.100000000000001" hidden="1" customHeight="1" x14ac:dyDescent="0.35">
      <c r="A487" s="677" t="s">
        <v>510</v>
      </c>
      <c r="B487" s="1149"/>
      <c r="C487" s="1240" t="s">
        <v>9</v>
      </c>
      <c r="D487" s="1241"/>
      <c r="E487" s="1241"/>
      <c r="F487" s="1241"/>
      <c r="G487" s="1241"/>
      <c r="H487" s="1241"/>
      <c r="I487" s="1241"/>
      <c r="J487" s="1241" t="s">
        <v>194</v>
      </c>
      <c r="K487" s="1309"/>
      <c r="L487" s="1309"/>
      <c r="M487" s="1305">
        <v>363</v>
      </c>
      <c r="N487" s="1305" t="s">
        <v>223</v>
      </c>
      <c r="O487" s="1306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635"/>
      <c r="AJ487" s="31"/>
      <c r="AK487" s="31"/>
      <c r="AL487" s="31"/>
      <c r="AM487" s="31"/>
      <c r="AN487" s="539">
        <f t="shared" si="1465"/>
        <v>60810</v>
      </c>
      <c r="AO487" s="539">
        <f t="shared" si="1465"/>
        <v>72500</v>
      </c>
      <c r="AP487" s="539">
        <f t="shared" si="1465"/>
        <v>72500</v>
      </c>
      <c r="AQ487" s="539">
        <f t="shared" si="1465"/>
        <v>70000</v>
      </c>
      <c r="AR487" s="534">
        <f t="shared" si="1465"/>
        <v>69205</v>
      </c>
      <c r="AS487" s="534"/>
      <c r="AT487" s="534"/>
      <c r="AU487" s="534"/>
      <c r="AV487" s="534">
        <f>SUM(AV488)</f>
        <v>0</v>
      </c>
      <c r="AW487" s="534"/>
      <c r="AX487" s="534"/>
      <c r="AY487" s="534">
        <f>SUM(AY488)</f>
        <v>0</v>
      </c>
      <c r="AZ487" s="534"/>
      <c r="BA487" s="534"/>
      <c r="BB487" s="534">
        <f t="shared" si="1466"/>
        <v>0</v>
      </c>
      <c r="BC487" s="534">
        <f t="shared" si="1466"/>
        <v>0</v>
      </c>
      <c r="BD487" s="534">
        <f t="shared" si="1466"/>
        <v>0</v>
      </c>
      <c r="BE487" s="534">
        <f t="shared" si="1466"/>
        <v>0</v>
      </c>
      <c r="BF487" s="534">
        <f t="shared" si="1466"/>
        <v>0</v>
      </c>
      <c r="BG487" s="534">
        <f t="shared" si="1466"/>
        <v>0</v>
      </c>
      <c r="BH487" s="534">
        <f t="shared" si="1466"/>
        <v>0</v>
      </c>
      <c r="BI487" s="534">
        <f>SUM(BI488)</f>
        <v>0</v>
      </c>
      <c r="BJ487" s="534">
        <f>SUM(BJ488)</f>
        <v>0</v>
      </c>
      <c r="BK487" s="534">
        <f t="shared" si="1466"/>
        <v>0</v>
      </c>
      <c r="BL487" s="534">
        <f t="shared" si="1450"/>
        <v>0</v>
      </c>
      <c r="BM487" s="534"/>
      <c r="BN487" s="534"/>
      <c r="BO487" s="534">
        <f>SUM(BO488)</f>
        <v>0</v>
      </c>
      <c r="BP487" s="534"/>
      <c r="BQ487" s="534"/>
      <c r="BR487" s="534">
        <f t="shared" si="1467"/>
        <v>0</v>
      </c>
      <c r="BS487" s="534">
        <f t="shared" si="1467"/>
        <v>0</v>
      </c>
      <c r="BT487" s="534">
        <f t="shared" si="1467"/>
        <v>0</v>
      </c>
      <c r="BU487" s="534">
        <f t="shared" si="1467"/>
        <v>0</v>
      </c>
      <c r="BV487" s="534">
        <f t="shared" si="1467"/>
        <v>0</v>
      </c>
      <c r="BW487" s="534"/>
      <c r="BX487" s="534"/>
      <c r="BY487" s="534">
        <f>SUM(BY488)</f>
        <v>0</v>
      </c>
      <c r="BZ487" s="534">
        <f>SUM(BZ488)</f>
        <v>0</v>
      </c>
      <c r="CA487" s="534">
        <f t="shared" si="1447"/>
        <v>0</v>
      </c>
      <c r="CB487" s="534">
        <f t="shared" si="1448"/>
        <v>0</v>
      </c>
      <c r="CC487" s="534">
        <f t="shared" si="1468"/>
        <v>0</v>
      </c>
      <c r="CD487" s="534">
        <f t="shared" si="1468"/>
        <v>0</v>
      </c>
      <c r="CE487" s="534">
        <f t="shared" si="1468"/>
        <v>0</v>
      </c>
      <c r="CF487" s="534">
        <f>SUM(CF488)</f>
        <v>0</v>
      </c>
      <c r="CG487" s="534">
        <f t="shared" si="1449"/>
        <v>0</v>
      </c>
      <c r="CH487" s="534">
        <f>SUM(CH488)</f>
        <v>0</v>
      </c>
      <c r="CI487" s="534">
        <f>SUM(CI488)</f>
        <v>0</v>
      </c>
      <c r="CJ487" s="534"/>
      <c r="CK487" s="534">
        <f t="shared" si="1385"/>
        <v>0</v>
      </c>
      <c r="CL487" s="534">
        <f>SUM(CL488)</f>
        <v>0</v>
      </c>
      <c r="CM487" s="534">
        <f>SUM(CM488)</f>
        <v>0</v>
      </c>
      <c r="CN487" s="534"/>
      <c r="CO487" s="534">
        <f t="shared" si="1386"/>
        <v>0</v>
      </c>
      <c r="CP487" s="534">
        <f t="shared" si="1469"/>
        <v>0</v>
      </c>
      <c r="CQ487" s="534">
        <f t="shared" si="1469"/>
        <v>0</v>
      </c>
      <c r="CR487" s="534">
        <f t="shared" si="1469"/>
        <v>0</v>
      </c>
      <c r="CS487" s="534">
        <f t="shared" si="1387"/>
        <v>0</v>
      </c>
      <c r="CT487" s="534">
        <f t="shared" si="1470"/>
        <v>0</v>
      </c>
      <c r="CU487" s="534">
        <f t="shared" si="1470"/>
        <v>0</v>
      </c>
      <c r="CV487" s="534">
        <f t="shared" si="1470"/>
        <v>0</v>
      </c>
      <c r="CW487" s="534">
        <f t="shared" si="1388"/>
        <v>0</v>
      </c>
      <c r="CX487" s="534">
        <f t="shared" si="1471"/>
        <v>0</v>
      </c>
      <c r="CY487" s="534">
        <f t="shared" si="1471"/>
        <v>0</v>
      </c>
      <c r="CZ487" s="534">
        <f t="shared" si="1471"/>
        <v>0</v>
      </c>
      <c r="DA487" s="534">
        <f t="shared" si="1471"/>
        <v>0</v>
      </c>
      <c r="DB487" s="534">
        <f t="shared" si="1471"/>
        <v>0</v>
      </c>
      <c r="DC487" s="534">
        <f t="shared" si="1471"/>
        <v>0</v>
      </c>
      <c r="DD487" s="534">
        <f t="shared" si="1389"/>
        <v>0</v>
      </c>
      <c r="DE487" s="534">
        <f t="shared" si="1390"/>
        <v>0</v>
      </c>
      <c r="DF487" s="534">
        <f t="shared" si="1472"/>
        <v>0</v>
      </c>
      <c r="DG487" s="534">
        <f t="shared" si="1472"/>
        <v>0</v>
      </c>
      <c r="DH487" s="534">
        <f t="shared" si="1472"/>
        <v>0</v>
      </c>
      <c r="DI487" s="534">
        <f t="shared" si="1391"/>
        <v>0</v>
      </c>
      <c r="DJ487" s="534">
        <f t="shared" si="1473"/>
        <v>0</v>
      </c>
      <c r="DK487" s="534">
        <f t="shared" si="1473"/>
        <v>0</v>
      </c>
      <c r="DL487" s="534">
        <f t="shared" si="1392"/>
        <v>0</v>
      </c>
      <c r="DM487" s="534">
        <f t="shared" si="1473"/>
        <v>0</v>
      </c>
      <c r="DN487" s="534">
        <f t="shared" si="1473"/>
        <v>0</v>
      </c>
      <c r="DO487" s="534">
        <f t="shared" si="1473"/>
        <v>0</v>
      </c>
      <c r="DP487" s="534">
        <f t="shared" si="1393"/>
        <v>0</v>
      </c>
      <c r="DQ487" s="534">
        <f t="shared" si="1473"/>
        <v>0</v>
      </c>
      <c r="DR487" s="534">
        <f t="shared" si="1473"/>
        <v>0</v>
      </c>
      <c r="DS487" s="534">
        <f t="shared" si="1473"/>
        <v>0</v>
      </c>
      <c r="DT487" s="534">
        <f t="shared" si="1394"/>
        <v>0</v>
      </c>
      <c r="DU487" s="534">
        <f t="shared" si="1473"/>
        <v>0</v>
      </c>
      <c r="DV487" s="534">
        <f t="shared" si="1473"/>
        <v>0</v>
      </c>
      <c r="DW487" s="534">
        <f t="shared" si="1473"/>
        <v>0</v>
      </c>
      <c r="DX487" s="534">
        <f>SUM(DX488)</f>
        <v>0</v>
      </c>
      <c r="DY487" s="534">
        <f>SUM(DY488)</f>
        <v>0</v>
      </c>
      <c r="DZ487" s="534">
        <f t="shared" si="1474"/>
        <v>0</v>
      </c>
      <c r="EA487" s="534">
        <f t="shared" si="1473"/>
        <v>0</v>
      </c>
      <c r="EB487" s="534">
        <f t="shared" si="1474"/>
        <v>0</v>
      </c>
      <c r="EC487" s="534">
        <f t="shared" si="1395"/>
        <v>0</v>
      </c>
      <c r="ED487" s="534">
        <f t="shared" si="1474"/>
        <v>0</v>
      </c>
      <c r="EE487" s="534">
        <f t="shared" si="1474"/>
        <v>0</v>
      </c>
      <c r="EF487" s="534">
        <f t="shared" si="1474"/>
        <v>0</v>
      </c>
      <c r="EG487" s="534">
        <f t="shared" si="1396"/>
        <v>0</v>
      </c>
      <c r="EH487" s="534" t="e">
        <f t="shared" si="1474"/>
        <v>#REF!</v>
      </c>
      <c r="EI487" s="534">
        <f>IFERROR(#REF!/DZ487*100,)</f>
        <v>0</v>
      </c>
      <c r="EJ487" s="534">
        <f>IFERROR(#REF!/#REF!*100,)</f>
        <v>0</v>
      </c>
      <c r="EK487" s="1334">
        <f t="shared" si="1474"/>
        <v>0</v>
      </c>
      <c r="EL487" s="1334">
        <f t="shared" si="1474"/>
        <v>0</v>
      </c>
      <c r="EM487" s="1334">
        <f t="shared" si="1474"/>
        <v>0</v>
      </c>
      <c r="EN487" s="951"/>
      <c r="EO487" s="951"/>
      <c r="EP487" s="951"/>
      <c r="EQ487" s="951"/>
      <c r="ER487" s="951"/>
      <c r="ES487" s="951"/>
      <c r="EX487" s="739">
        <f t="shared" si="1463"/>
        <v>0</v>
      </c>
      <c r="EY487" s="739">
        <f t="shared" si="1463"/>
        <v>0</v>
      </c>
      <c r="EZ487" s="739">
        <f t="shared" si="1463"/>
        <v>0</v>
      </c>
      <c r="FA487" s="739">
        <f t="shared" si="1463"/>
        <v>0</v>
      </c>
      <c r="FB487" s="739">
        <f t="shared" si="1463"/>
        <v>0</v>
      </c>
      <c r="FC487" s="739">
        <f t="shared" si="1463"/>
        <v>0</v>
      </c>
      <c r="FD487" s="739">
        <f t="shared" si="1463"/>
        <v>0</v>
      </c>
      <c r="FE487" s="739">
        <f t="shared" si="1463"/>
        <v>0</v>
      </c>
      <c r="FF487" s="739">
        <f t="shared" si="1463"/>
        <v>0</v>
      </c>
      <c r="FG487" s="739">
        <f t="shared" si="1463"/>
        <v>0</v>
      </c>
      <c r="FH487" s="739">
        <f t="shared" si="1464"/>
        <v>0</v>
      </c>
      <c r="FI487" s="739">
        <f t="shared" si="1464"/>
        <v>0</v>
      </c>
      <c r="FJ487" s="739">
        <f t="shared" si="1464"/>
        <v>0</v>
      </c>
      <c r="FK487" s="739">
        <f t="shared" si="1464"/>
        <v>0</v>
      </c>
      <c r="FL487" s="739">
        <f t="shared" si="1464"/>
        <v>0</v>
      </c>
      <c r="FM487" s="739">
        <f t="shared" si="1464"/>
        <v>0</v>
      </c>
      <c r="FN487" s="739">
        <f t="shared" si="1464"/>
        <v>0</v>
      </c>
      <c r="FO487" s="739">
        <f t="shared" si="1429"/>
        <v>0</v>
      </c>
      <c r="FP487" s="739">
        <f t="shared" si="1429"/>
        <v>0</v>
      </c>
      <c r="FQ487" s="739">
        <f t="shared" si="1429"/>
        <v>0</v>
      </c>
      <c r="FU487" s="739">
        <f t="shared" si="1457"/>
        <v>0</v>
      </c>
      <c r="FV487" s="739">
        <f t="shared" si="1457"/>
        <v>0</v>
      </c>
      <c r="FW487" s="739">
        <f t="shared" si="1457"/>
        <v>0</v>
      </c>
      <c r="FX487" s="739">
        <f t="shared" si="1457"/>
        <v>0</v>
      </c>
      <c r="FY487" s="739">
        <f t="shared" si="1457"/>
        <v>0</v>
      </c>
      <c r="FZ487" s="739">
        <f t="shared" si="1457"/>
        <v>0</v>
      </c>
      <c r="GA487" s="739">
        <f t="shared" si="1457"/>
        <v>0</v>
      </c>
      <c r="GB487" s="739">
        <f t="shared" si="1457"/>
        <v>0</v>
      </c>
      <c r="GC487" s="739">
        <f t="shared" si="1457"/>
        <v>0</v>
      </c>
      <c r="GD487" s="739">
        <f t="shared" si="1457"/>
        <v>0</v>
      </c>
      <c r="GE487" s="739">
        <f t="shared" si="1458"/>
        <v>0</v>
      </c>
      <c r="GF487" s="739">
        <f t="shared" si="1458"/>
        <v>0</v>
      </c>
      <c r="GG487" s="739">
        <f t="shared" si="1458"/>
        <v>0</v>
      </c>
      <c r="GH487" s="739">
        <f t="shared" si="1458"/>
        <v>0</v>
      </c>
      <c r="GI487" s="739">
        <f t="shared" si="1458"/>
        <v>0</v>
      </c>
      <c r="GJ487" s="739">
        <f t="shared" si="1458"/>
        <v>0</v>
      </c>
      <c r="GK487" s="739">
        <f t="shared" si="1458"/>
        <v>0</v>
      </c>
      <c r="GL487" s="739">
        <f t="shared" si="1459"/>
        <v>0</v>
      </c>
      <c r="GM487" s="739">
        <f t="shared" si="1459"/>
        <v>0</v>
      </c>
      <c r="GN487" s="739">
        <f t="shared" si="1459"/>
        <v>0</v>
      </c>
      <c r="GQ487" s="1098">
        <f>IF(GQ$9=$N487,#REF!,0)</f>
        <v>0</v>
      </c>
      <c r="GR487" s="1098">
        <f>IF(GR$9=$N487,#REF!,0)</f>
        <v>0</v>
      </c>
      <c r="GS487" s="1098">
        <f>IF(GS$9=$N487,#REF!,0)</f>
        <v>0</v>
      </c>
      <c r="GT487" s="1098">
        <f>IF(GT$9=$N487,#REF!,0)</f>
        <v>0</v>
      </c>
      <c r="GU487" s="1098">
        <f>IF(GU$9=$N487,#REF!,0)</f>
        <v>0</v>
      </c>
      <c r="GV487" s="1098">
        <f>IF(GV$9=$N487,#REF!,0)</f>
        <v>0</v>
      </c>
      <c r="GW487" s="1098">
        <f>IF(GW$9=$N487,#REF!,0)</f>
        <v>0</v>
      </c>
      <c r="GX487" s="1098">
        <f>IF(GX$9=$N487,#REF!,0)</f>
        <v>0</v>
      </c>
      <c r="GY487" s="1098">
        <f>IF(GY$9=$N487,#REF!,0)</f>
        <v>0</v>
      </c>
      <c r="GZ487" s="1098">
        <f>IF(GZ$9=$N487,#REF!,0)</f>
        <v>0</v>
      </c>
      <c r="HA487" s="1098">
        <f>IF(HA$9=$N487,#REF!,0)</f>
        <v>0</v>
      </c>
      <c r="HB487" s="1098">
        <f>IF(HB$9=$N487,#REF!,0)</f>
        <v>0</v>
      </c>
      <c r="HC487" s="1098">
        <f>IF(HC$9=$N487,#REF!,0)</f>
        <v>0</v>
      </c>
      <c r="HD487" s="1098">
        <f>IF(HD$9=$N487,#REF!,0)</f>
        <v>0</v>
      </c>
      <c r="HE487" s="1098">
        <f>IF(HE$9=$N487,#REF!,0)</f>
        <v>0</v>
      </c>
      <c r="HF487" s="1098">
        <f>IF(HF$9=$N487,#REF!,0)</f>
        <v>0</v>
      </c>
      <c r="HG487" s="1098">
        <f>IF(HG$9=$N487,#REF!,0)</f>
        <v>0</v>
      </c>
      <c r="HH487" s="1098">
        <f>IF(HH$9=$N487,#REF!,0)</f>
        <v>0</v>
      </c>
      <c r="HI487" s="1098">
        <f>IF(HI$9=$N487,#REF!,0)</f>
        <v>0</v>
      </c>
      <c r="HJ487" s="1098">
        <f>IF(HJ$9=$N487,#REF!,0)</f>
        <v>0</v>
      </c>
      <c r="HK487" s="1098">
        <f>IF(HK$9=$N487,#REF!,0)</f>
        <v>0</v>
      </c>
      <c r="HL487" s="1098">
        <f>IF(HL$9=$N487,#REF!,0)</f>
        <v>0</v>
      </c>
      <c r="HM487" s="1098">
        <f>IF(HM$9=$N487,#REF!,0)</f>
        <v>0</v>
      </c>
      <c r="HN487" s="1098">
        <f>IF(HN$9=$N487,#REF!,0)</f>
        <v>0</v>
      </c>
      <c r="HO487" s="1098">
        <f>IF(HO$9=$N487,#REF!,0)</f>
        <v>0</v>
      </c>
      <c r="HP487" s="1098">
        <f>IF(HP$9=$N487,#REF!,0)</f>
        <v>0</v>
      </c>
      <c r="HQ487" s="1098">
        <f>IF(HQ$9=$N487,#REF!,0)</f>
        <v>0</v>
      </c>
      <c r="HR487" s="1098">
        <f>IF(HR$9=$N487,#REF!,0)</f>
        <v>0</v>
      </c>
      <c r="HS487" s="1098">
        <f>IF(HS$9=$N487,#REF!,0)</f>
        <v>0</v>
      </c>
      <c r="HT487" s="1098">
        <f>IF(HT$9=$N487,#REF!,0)</f>
        <v>0</v>
      </c>
      <c r="HU487" s="1098">
        <f>IF(HU$9=$N487,#REF!,0)</f>
        <v>0</v>
      </c>
      <c r="HV487" s="1098">
        <f>IF(HV$9=$N487,#REF!,0)</f>
        <v>0</v>
      </c>
      <c r="HW487" s="1098">
        <f>IF(HW$9=$N487,#REF!,0)</f>
        <v>0</v>
      </c>
      <c r="HX487" s="1098">
        <f>IF(HX$9=$N487,#REF!,0)</f>
        <v>0</v>
      </c>
      <c r="HY487" s="1098">
        <f>IF(HY$9=$N487,#REF!,0)</f>
        <v>0</v>
      </c>
      <c r="HZ487" s="1098">
        <f>IF(HZ$9=$N487,#REF!,0)</f>
        <v>0</v>
      </c>
      <c r="IA487" s="1098">
        <f>IF(IA$9=$N487,#REF!,0)</f>
        <v>0</v>
      </c>
      <c r="IB487" s="1098">
        <f>IF(IB$9=$N487,#REF!,0)</f>
        <v>0</v>
      </c>
      <c r="IC487" s="1098">
        <f>IF(IC$9=$N487,#REF!,0)</f>
        <v>0</v>
      </c>
      <c r="ID487" s="1098">
        <f>IF(ID$9=$N487,#REF!,0)</f>
        <v>0</v>
      </c>
      <c r="IE487" s="1098">
        <f>IF(IE$9=$N487,#REF!,0)</f>
        <v>0</v>
      </c>
      <c r="IF487" s="1098">
        <f>IF(IF$9=$N487,#REF!,0)</f>
        <v>0</v>
      </c>
      <c r="IG487" s="1098">
        <f>IF(IG$9=$N487,#REF!,0)</f>
        <v>0</v>
      </c>
      <c r="IH487" s="1098">
        <f>IF(IH$9=$N487,#REF!,0)</f>
        <v>0</v>
      </c>
      <c r="II487" s="1098">
        <f>IF(II$9=$N487,#REF!,0)</f>
        <v>0</v>
      </c>
      <c r="IJ487" s="1098">
        <f>IF(IJ$9=$N487,#REF!,0)</f>
        <v>0</v>
      </c>
      <c r="IK487" s="1098">
        <f>IF(IK$9=$N487,#REF!,0)</f>
        <v>0</v>
      </c>
      <c r="IL487" s="1098">
        <f>IF(IL$9=$N487,#REF!,0)</f>
        <v>0</v>
      </c>
      <c r="IM487" s="1098">
        <f>IF(IM$9=$N487,#REF!,0)</f>
        <v>0</v>
      </c>
      <c r="IN487" s="1098">
        <f>IF(IN$9=$N487,#REF!,0)</f>
        <v>0</v>
      </c>
      <c r="IO487" s="1098">
        <f>IF(IO$9=$N487,#REF!,0)</f>
        <v>0</v>
      </c>
      <c r="IP487" s="1098">
        <f>IF(IP$9=$N487,#REF!,0)</f>
        <v>0</v>
      </c>
      <c r="IQ487" s="1098">
        <f>IF(IQ$9=$N487,#REF!,0)</f>
        <v>0</v>
      </c>
      <c r="IR487" s="1098">
        <f>IF(IR$9=$N487,#REF!,0)</f>
        <v>0</v>
      </c>
      <c r="IS487" s="1098">
        <f>IF(IS$9=$N487,#REF!,0)</f>
        <v>0</v>
      </c>
      <c r="IT487" s="1098">
        <f>IF(IT$9=$N487,#REF!,0)</f>
        <v>0</v>
      </c>
      <c r="IU487" s="1098">
        <f>IF(IU$9=$N487,#REF!,0)</f>
        <v>0</v>
      </c>
      <c r="IV487" s="1098">
        <f>IF(IV$9=$N487,#REF!,0)</f>
        <v>0</v>
      </c>
      <c r="IW487" s="1098">
        <f>IF(IW$9=$N487,#REF!,0)</f>
        <v>0</v>
      </c>
      <c r="IX487" s="1098">
        <f>IF(IX$9=$N487,#REF!,0)</f>
        <v>0</v>
      </c>
      <c r="IY487" s="1098">
        <f>IF(IY$9=$N487,#REF!,0)</f>
        <v>0</v>
      </c>
      <c r="IZ487" s="1098">
        <f>IF(IZ$9=$N487,#REF!,0)</f>
        <v>0</v>
      </c>
      <c r="JA487" s="1098">
        <f>IF(JA$9=$N487,#REF!,0)</f>
        <v>0</v>
      </c>
      <c r="JB487" s="1098">
        <f>IF(JB$9=$N487,#REF!,0)</f>
        <v>0</v>
      </c>
      <c r="JC487" s="1098">
        <f>IF(JC$9=$N487,#REF!,0)</f>
        <v>0</v>
      </c>
      <c r="JD487" s="1098">
        <f>IF(JD$9=$N487,#REF!,0)</f>
        <v>0</v>
      </c>
      <c r="JE487" s="1098">
        <f>IF(JE$9=$N487,#REF!,0)</f>
        <v>0</v>
      </c>
      <c r="JF487" s="1098">
        <f>IF(JF$9=$N487,#REF!,0)</f>
        <v>0</v>
      </c>
      <c r="JG487" s="1098">
        <f>IF(JG$9=$N487,#REF!,0)</f>
        <v>0</v>
      </c>
      <c r="JH487" s="1098">
        <f>IF(JH$9=$N487,#REF!,0)</f>
        <v>0</v>
      </c>
      <c r="JI487" s="1098">
        <f>IF(JI$9=$N487,#REF!,0)</f>
        <v>0</v>
      </c>
      <c r="JJ487" s="1098">
        <f>IF(JJ$9=$N487,#REF!,0)</f>
        <v>0</v>
      </c>
      <c r="JK487" s="1098">
        <f>IF(JK$9=$N487,#REF!,0)</f>
        <v>0</v>
      </c>
      <c r="JL487" s="1098">
        <f>IF(JL$9=$N487,#REF!,0)</f>
        <v>0</v>
      </c>
      <c r="JM487" s="1098">
        <f>IF(JM$9=$N487,#REF!,0)</f>
        <v>0</v>
      </c>
      <c r="JN487" s="1098">
        <f>IF(JN$9=$N487,#REF!,0)</f>
        <v>0</v>
      </c>
      <c r="JO487" s="1098">
        <f>IF(JO$9=$N487,#REF!,0)</f>
        <v>0</v>
      </c>
      <c r="JP487" s="1098">
        <f>IF(JP$9=$N487,#REF!,0)</f>
        <v>0</v>
      </c>
      <c r="JQ487" s="1098">
        <f>IF(JQ$9=$N487,#REF!,0)</f>
        <v>0</v>
      </c>
      <c r="JR487" s="1098">
        <f>IF(JR$9=$N487,#REF!,0)</f>
        <v>0</v>
      </c>
      <c r="JS487" s="1098">
        <f>IF(JS$9=$N487,#REF!,0)</f>
        <v>0</v>
      </c>
      <c r="JT487" s="1098">
        <f>IF(JT$9=$N487,#REF!,0)</f>
        <v>0</v>
      </c>
      <c r="JU487" s="1098">
        <f>IF(JU$9=$N487,#REF!,0)</f>
        <v>0</v>
      </c>
      <c r="JV487" s="1098">
        <f>IF(JV$9=$N487,#REF!,0)</f>
        <v>0</v>
      </c>
      <c r="JW487" s="1098">
        <f>IF(JW$9=$N487,#REF!,0)</f>
        <v>0</v>
      </c>
      <c r="JX487" s="681"/>
      <c r="JZ487" s="681">
        <f t="shared" si="1451"/>
        <v>0</v>
      </c>
      <c r="KA487" s="681">
        <f t="shared" si="1451"/>
        <v>0</v>
      </c>
      <c r="KB487" s="681">
        <f t="shared" si="1451"/>
        <v>0</v>
      </c>
      <c r="KC487" s="681">
        <f t="shared" si="1451"/>
        <v>0</v>
      </c>
      <c r="KD487" s="681">
        <f t="shared" si="1451"/>
        <v>0</v>
      </c>
      <c r="KE487" s="681">
        <f t="shared" si="1451"/>
        <v>0</v>
      </c>
      <c r="KF487" s="681">
        <f t="shared" si="1451"/>
        <v>0</v>
      </c>
      <c r="KG487" s="681">
        <f t="shared" si="1451"/>
        <v>0</v>
      </c>
      <c r="KH487" s="681">
        <f t="shared" si="1451"/>
        <v>0</v>
      </c>
      <c r="KI487" s="681">
        <f t="shared" si="1451"/>
        <v>0</v>
      </c>
      <c r="KJ487" s="681">
        <f t="shared" si="1451"/>
        <v>0</v>
      </c>
      <c r="KN487" s="1098">
        <f t="shared" si="1462"/>
        <v>0</v>
      </c>
      <c r="KO487" s="1098">
        <f t="shared" si="1462"/>
        <v>0</v>
      </c>
      <c r="KP487" s="1098">
        <f t="shared" si="1462"/>
        <v>0</v>
      </c>
      <c r="KQ487" s="1098">
        <f t="shared" si="1462"/>
        <v>0</v>
      </c>
      <c r="KR487" s="1098">
        <f t="shared" si="1462"/>
        <v>0</v>
      </c>
      <c r="KS487" s="1098">
        <f t="shared" si="1462"/>
        <v>0</v>
      </c>
      <c r="KT487" s="1098">
        <f t="shared" si="1462"/>
        <v>0</v>
      </c>
      <c r="KU487" s="1098">
        <f t="shared" si="1462"/>
        <v>0</v>
      </c>
      <c r="KV487" s="1098">
        <f t="shared" si="1462"/>
        <v>0</v>
      </c>
      <c r="KW487" s="1098">
        <f t="shared" si="1462"/>
        <v>0</v>
      </c>
      <c r="KX487" s="1098">
        <f t="shared" si="1462"/>
        <v>0</v>
      </c>
      <c r="KY487" s="1098">
        <f t="shared" si="1462"/>
        <v>0</v>
      </c>
      <c r="KZ487" s="1098">
        <f t="shared" si="1462"/>
        <v>0</v>
      </c>
      <c r="LA487" s="1098">
        <f t="shared" si="1462"/>
        <v>0</v>
      </c>
      <c r="LB487" s="1098">
        <f t="shared" si="1462"/>
        <v>0</v>
      </c>
      <c r="LC487" s="1098">
        <f t="shared" si="1462"/>
        <v>0</v>
      </c>
      <c r="LD487" s="1098">
        <f t="shared" si="1461"/>
        <v>0</v>
      </c>
      <c r="LE487" s="1098">
        <f t="shared" si="1461"/>
        <v>0</v>
      </c>
      <c r="LF487" s="1098">
        <f t="shared" si="1461"/>
        <v>0</v>
      </c>
      <c r="LG487" s="1098">
        <f t="shared" si="1461"/>
        <v>0</v>
      </c>
      <c r="LH487" s="1098">
        <f t="shared" si="1461"/>
        <v>0</v>
      </c>
      <c r="LI487" s="1098">
        <f t="shared" si="1461"/>
        <v>0</v>
      </c>
      <c r="LJ487" s="1098">
        <f t="shared" si="1461"/>
        <v>0</v>
      </c>
      <c r="LK487" s="1098">
        <f t="shared" si="1461"/>
        <v>0</v>
      </c>
      <c r="LL487" s="1098">
        <f t="shared" si="1461"/>
        <v>0</v>
      </c>
      <c r="LM487" s="1098">
        <f t="shared" si="1461"/>
        <v>0</v>
      </c>
      <c r="LN487" s="1098">
        <f t="shared" si="1461"/>
        <v>0</v>
      </c>
      <c r="LO487" s="1098">
        <f t="shared" si="1461"/>
        <v>0</v>
      </c>
      <c r="LP487" s="1098">
        <f t="shared" si="1461"/>
        <v>0</v>
      </c>
      <c r="LQ487" s="1098">
        <f t="shared" si="1461"/>
        <v>0</v>
      </c>
      <c r="LR487" s="1098">
        <f t="shared" si="1460"/>
        <v>0</v>
      </c>
      <c r="LS487" s="1098">
        <f t="shared" si="1406"/>
        <v>0</v>
      </c>
    </row>
    <row r="488" spans="1:331" ht="20.100000000000001" hidden="1" customHeight="1" x14ac:dyDescent="0.35">
      <c r="A488" s="674"/>
      <c r="B488" s="872"/>
      <c r="C488" s="1240"/>
      <c r="D488" s="1241"/>
      <c r="E488" s="1241"/>
      <c r="F488" s="1241"/>
      <c r="G488" s="1241"/>
      <c r="H488" s="1241"/>
      <c r="I488" s="1241"/>
      <c r="J488" s="1241" t="s">
        <v>194</v>
      </c>
      <c r="K488" s="1309"/>
      <c r="L488" s="1309"/>
      <c r="M488" s="1250"/>
      <c r="N488" s="1250">
        <v>3631</v>
      </c>
      <c r="O488" s="1251" t="s">
        <v>318</v>
      </c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635"/>
      <c r="AJ488" s="31"/>
      <c r="AK488" s="31"/>
      <c r="AL488" s="31"/>
      <c r="AM488" s="31"/>
      <c r="AN488" s="54">
        <v>60810</v>
      </c>
      <c r="AO488" s="54">
        <v>72500</v>
      </c>
      <c r="AP488" s="54">
        <v>72500</v>
      </c>
      <c r="AQ488" s="54">
        <v>70000</v>
      </c>
      <c r="AR488" s="31">
        <v>69205</v>
      </c>
      <c r="AS488" s="31"/>
      <c r="AT488" s="31"/>
      <c r="AU488" s="31"/>
      <c r="AV488" s="31">
        <v>0</v>
      </c>
      <c r="AW488" s="31"/>
      <c r="AX488" s="31"/>
      <c r="AY488" s="31"/>
      <c r="AZ488" s="31"/>
      <c r="BA488" s="31"/>
      <c r="BB488" s="31">
        <v>0</v>
      </c>
      <c r="BC488" s="31">
        <v>0</v>
      </c>
      <c r="BD488" s="31">
        <v>0</v>
      </c>
      <c r="BE488" s="31">
        <v>0</v>
      </c>
      <c r="BF488" s="31">
        <v>0</v>
      </c>
      <c r="BG488" s="31"/>
      <c r="BH488" s="31">
        <v>0</v>
      </c>
      <c r="BI488" s="31">
        <f>(BJ488-BH488)</f>
        <v>0</v>
      </c>
      <c r="BJ488" s="31"/>
      <c r="BK488" s="31"/>
      <c r="BL488" s="31">
        <f t="shared" si="1450"/>
        <v>0</v>
      </c>
      <c r="BM488" s="31"/>
      <c r="BN488" s="31"/>
      <c r="BO488" s="31"/>
      <c r="BP488" s="31"/>
      <c r="BQ488" s="31"/>
      <c r="BR488" s="31">
        <f>(BS488-BO488)</f>
        <v>0</v>
      </c>
      <c r="BS488" s="31"/>
      <c r="BT488" s="31"/>
      <c r="BU488" s="31">
        <f>(BY488-BO488)</f>
        <v>0</v>
      </c>
      <c r="BV488" s="31"/>
      <c r="BW488" s="31"/>
      <c r="BX488" s="31"/>
      <c r="BY488" s="31"/>
      <c r="BZ488" s="31"/>
      <c r="CA488" s="31">
        <f t="shared" si="1447"/>
        <v>0</v>
      </c>
      <c r="CB488" s="31">
        <f t="shared" si="1448"/>
        <v>0</v>
      </c>
      <c r="CC488" s="31"/>
      <c r="CD488" s="31"/>
      <c r="CE488" s="31"/>
      <c r="CF488" s="31"/>
      <c r="CG488" s="31">
        <f t="shared" si="1449"/>
        <v>0</v>
      </c>
      <c r="CH488" s="31">
        <f>(CI488-CE488)</f>
        <v>0</v>
      </c>
      <c r="CI488" s="31"/>
      <c r="CJ488" s="31"/>
      <c r="CK488" s="31">
        <f t="shared" si="1385"/>
        <v>0</v>
      </c>
      <c r="CL488" s="31">
        <f>(CM488-CI488)</f>
        <v>0</v>
      </c>
      <c r="CM488" s="31"/>
      <c r="CN488" s="31"/>
      <c r="CO488" s="31">
        <f t="shared" si="1386"/>
        <v>0</v>
      </c>
      <c r="CP488" s="31">
        <f>(CQ488-CM488)</f>
        <v>0</v>
      </c>
      <c r="CQ488" s="31"/>
      <c r="CR488" s="31"/>
      <c r="CS488" s="31">
        <f t="shared" si="1387"/>
        <v>0</v>
      </c>
      <c r="CT488" s="31">
        <f>(CU488-CQ488)</f>
        <v>0</v>
      </c>
      <c r="CU488" s="31"/>
      <c r="CV488" s="31"/>
      <c r="CW488" s="31">
        <f t="shared" si="1388"/>
        <v>0</v>
      </c>
      <c r="CX488" s="31">
        <f>(CY488-CU488)</f>
        <v>0</v>
      </c>
      <c r="CY488" s="31"/>
      <c r="CZ488" s="31"/>
      <c r="DA488" s="31"/>
      <c r="DB488" s="31"/>
      <c r="DC488" s="31">
        <v>0</v>
      </c>
      <c r="DD488" s="31">
        <f t="shared" si="1389"/>
        <v>0</v>
      </c>
      <c r="DE488" s="31">
        <f t="shared" si="1390"/>
        <v>0</v>
      </c>
      <c r="DF488" s="31"/>
      <c r="DG488" s="31"/>
      <c r="DH488" s="31"/>
      <c r="DI488" s="31">
        <f t="shared" si="1391"/>
        <v>0</v>
      </c>
      <c r="DJ488" s="31">
        <f>(DK488-DG488)</f>
        <v>0</v>
      </c>
      <c r="DK488" s="31"/>
      <c r="DL488" s="31">
        <f t="shared" si="1392"/>
        <v>0</v>
      </c>
      <c r="DM488" s="31">
        <f>(DN488-DK488)</f>
        <v>0</v>
      </c>
      <c r="DN488" s="31"/>
      <c r="DO488" s="31"/>
      <c r="DP488" s="31">
        <f t="shared" si="1393"/>
        <v>0</v>
      </c>
      <c r="DQ488" s="31">
        <f>(DR488-DN488)</f>
        <v>0</v>
      </c>
      <c r="DR488" s="31"/>
      <c r="DS488" s="31"/>
      <c r="DT488" s="31">
        <f t="shared" si="1394"/>
        <v>0</v>
      </c>
      <c r="DU488" s="31">
        <f>(DV488-DR488)</f>
        <v>0</v>
      </c>
      <c r="DV488" s="31"/>
      <c r="DW488" s="31"/>
      <c r="DX488" s="31"/>
      <c r="DY488" s="31"/>
      <c r="DZ488" s="31"/>
      <c r="EA488" s="31"/>
      <c r="EB488" s="31"/>
      <c r="EC488" s="31">
        <f t="shared" si="1395"/>
        <v>0</v>
      </c>
      <c r="ED488" s="31">
        <f>(EE488-EA488)</f>
        <v>0</v>
      </c>
      <c r="EE488" s="31"/>
      <c r="EF488" s="31"/>
      <c r="EG488" s="31">
        <f t="shared" si="1396"/>
        <v>0</v>
      </c>
      <c r="EH488" s="31" t="e">
        <f>(#REF!-EE488)</f>
        <v>#REF!</v>
      </c>
      <c r="EI488" s="31">
        <f>IFERROR(#REF!/DZ488*100,)</f>
        <v>0</v>
      </c>
      <c r="EJ488" s="31">
        <f>IFERROR(#REF!/#REF!*100,)</f>
        <v>0</v>
      </c>
      <c r="EK488" s="31"/>
      <c r="EL488" s="31"/>
      <c r="EM488" s="31"/>
      <c r="EN488" s="31"/>
      <c r="EO488" s="31"/>
      <c r="EP488" s="31"/>
      <c r="EQ488" s="31"/>
      <c r="ER488" s="31"/>
      <c r="ES488" s="31"/>
      <c r="EX488" s="739">
        <f t="shared" si="1463"/>
        <v>0</v>
      </c>
      <c r="EY488" s="739">
        <f t="shared" si="1463"/>
        <v>0</v>
      </c>
      <c r="EZ488" s="739">
        <f t="shared" si="1463"/>
        <v>0</v>
      </c>
      <c r="FA488" s="739">
        <f t="shared" si="1463"/>
        <v>0</v>
      </c>
      <c r="FB488" s="739">
        <f t="shared" si="1463"/>
        <v>0</v>
      </c>
      <c r="FC488" s="739">
        <f t="shared" si="1463"/>
        <v>0</v>
      </c>
      <c r="FD488" s="739">
        <f t="shared" si="1463"/>
        <v>0</v>
      </c>
      <c r="FE488" s="739">
        <f t="shared" si="1463"/>
        <v>0</v>
      </c>
      <c r="FF488" s="739">
        <f t="shared" si="1463"/>
        <v>0</v>
      </c>
      <c r="FG488" s="739">
        <f t="shared" si="1463"/>
        <v>0</v>
      </c>
      <c r="FH488" s="739">
        <f t="shared" si="1464"/>
        <v>0</v>
      </c>
      <c r="FI488" s="739">
        <f t="shared" si="1464"/>
        <v>0</v>
      </c>
      <c r="FJ488" s="739">
        <f t="shared" si="1464"/>
        <v>0</v>
      </c>
      <c r="FK488" s="739">
        <f t="shared" si="1464"/>
        <v>0</v>
      </c>
      <c r="FL488" s="739">
        <f t="shared" si="1464"/>
        <v>0</v>
      </c>
      <c r="FM488" s="739">
        <f t="shared" si="1464"/>
        <v>0</v>
      </c>
      <c r="FN488" s="739">
        <f t="shared" si="1464"/>
        <v>0</v>
      </c>
      <c r="FO488" s="739">
        <f t="shared" si="1429"/>
        <v>0</v>
      </c>
      <c r="FP488" s="739">
        <f t="shared" si="1429"/>
        <v>0</v>
      </c>
      <c r="FQ488" s="739">
        <f t="shared" si="1429"/>
        <v>0</v>
      </c>
      <c r="FU488" s="739">
        <f t="shared" si="1457"/>
        <v>0</v>
      </c>
      <c r="FV488" s="739">
        <f t="shared" si="1457"/>
        <v>0</v>
      </c>
      <c r="FW488" s="739">
        <f t="shared" si="1457"/>
        <v>0</v>
      </c>
      <c r="FX488" s="739">
        <f t="shared" si="1457"/>
        <v>0</v>
      </c>
      <c r="FY488" s="739">
        <f t="shared" si="1457"/>
        <v>0</v>
      </c>
      <c r="FZ488" s="739">
        <f t="shared" si="1457"/>
        <v>0</v>
      </c>
      <c r="GA488" s="739">
        <f t="shared" si="1457"/>
        <v>0</v>
      </c>
      <c r="GB488" s="739">
        <f t="shared" si="1457"/>
        <v>0</v>
      </c>
      <c r="GC488" s="739">
        <f t="shared" si="1457"/>
        <v>0</v>
      </c>
      <c r="GD488" s="739">
        <f t="shared" si="1457"/>
        <v>0</v>
      </c>
      <c r="GE488" s="739">
        <f t="shared" si="1458"/>
        <v>0</v>
      </c>
      <c r="GF488" s="739">
        <f t="shared" si="1458"/>
        <v>0</v>
      </c>
      <c r="GG488" s="739">
        <f t="shared" si="1458"/>
        <v>0</v>
      </c>
      <c r="GH488" s="739">
        <f t="shared" si="1458"/>
        <v>0</v>
      </c>
      <c r="GI488" s="739">
        <f t="shared" si="1458"/>
        <v>0</v>
      </c>
      <c r="GJ488" s="739">
        <f t="shared" si="1458"/>
        <v>0</v>
      </c>
      <c r="GK488" s="739">
        <f t="shared" si="1458"/>
        <v>0</v>
      </c>
      <c r="GL488" s="739">
        <f t="shared" si="1459"/>
        <v>0</v>
      </c>
      <c r="GM488" s="739">
        <f t="shared" si="1459"/>
        <v>0</v>
      </c>
      <c r="GN488" s="739">
        <f t="shared" si="1459"/>
        <v>0</v>
      </c>
      <c r="GQ488" s="1098">
        <f>IF(GQ$9=$N488,#REF!,0)</f>
        <v>0</v>
      </c>
      <c r="GR488" s="1098">
        <f>IF(GR$9=$N488,#REF!,0)</f>
        <v>0</v>
      </c>
      <c r="GS488" s="1098">
        <f>IF(GS$9=$N488,#REF!,0)</f>
        <v>0</v>
      </c>
      <c r="GT488" s="1098">
        <f>IF(GT$9=$N488,#REF!,0)</f>
        <v>0</v>
      </c>
      <c r="GU488" s="1098">
        <f>IF(GU$9=$N488,#REF!,0)</f>
        <v>0</v>
      </c>
      <c r="GV488" s="1098">
        <f>IF(GV$9=$N488,#REF!,0)</f>
        <v>0</v>
      </c>
      <c r="GW488" s="1098">
        <f>IF(GW$9=$N488,#REF!,0)</f>
        <v>0</v>
      </c>
      <c r="GX488" s="1098">
        <f>IF(GX$9=$N488,#REF!,0)</f>
        <v>0</v>
      </c>
      <c r="GY488" s="1098">
        <f>IF(GY$9=$N488,#REF!,0)</f>
        <v>0</v>
      </c>
      <c r="GZ488" s="1098">
        <f>IF(GZ$9=$N488,#REF!,0)</f>
        <v>0</v>
      </c>
      <c r="HA488" s="1098">
        <f>IF(HA$9=$N488,#REF!,0)</f>
        <v>0</v>
      </c>
      <c r="HB488" s="1098">
        <f>IF(HB$9=$N488,#REF!,0)</f>
        <v>0</v>
      </c>
      <c r="HC488" s="1098">
        <f>IF(HC$9=$N488,#REF!,0)</f>
        <v>0</v>
      </c>
      <c r="HD488" s="1098">
        <f>IF(HD$9=$N488,#REF!,0)</f>
        <v>0</v>
      </c>
      <c r="HE488" s="1098">
        <f>IF(HE$9=$N488,#REF!,0)</f>
        <v>0</v>
      </c>
      <c r="HF488" s="1098">
        <f>IF(HF$9=$N488,#REF!,0)</f>
        <v>0</v>
      </c>
      <c r="HG488" s="1098">
        <f>IF(HG$9=$N488,#REF!,0)</f>
        <v>0</v>
      </c>
      <c r="HH488" s="1098">
        <f>IF(HH$9=$N488,#REF!,0)</f>
        <v>0</v>
      </c>
      <c r="HI488" s="1098">
        <f>IF(HI$9=$N488,#REF!,0)</f>
        <v>0</v>
      </c>
      <c r="HJ488" s="1098">
        <f>IF(HJ$9=$N488,#REF!,0)</f>
        <v>0</v>
      </c>
      <c r="HK488" s="1098">
        <f>IF(HK$9=$N488,#REF!,0)</f>
        <v>0</v>
      </c>
      <c r="HL488" s="1098">
        <f>IF(HL$9=$N488,#REF!,0)</f>
        <v>0</v>
      </c>
      <c r="HM488" s="1098">
        <f>IF(HM$9=$N488,#REF!,0)</f>
        <v>0</v>
      </c>
      <c r="HN488" s="1098">
        <f>IF(HN$9=$N488,#REF!,0)</f>
        <v>0</v>
      </c>
      <c r="HO488" s="1098">
        <f>IF(HO$9=$N488,#REF!,0)</f>
        <v>0</v>
      </c>
      <c r="HP488" s="1098">
        <f>IF(HP$9=$N488,#REF!,0)</f>
        <v>0</v>
      </c>
      <c r="HQ488" s="1098">
        <f>IF(HQ$9=$N488,#REF!,0)</f>
        <v>0</v>
      </c>
      <c r="HR488" s="1098">
        <f>IF(HR$9=$N488,#REF!,0)</f>
        <v>0</v>
      </c>
      <c r="HS488" s="1098">
        <f>IF(HS$9=$N488,#REF!,0)</f>
        <v>0</v>
      </c>
      <c r="HT488" s="1098">
        <f>IF(HT$9=$N488,#REF!,0)</f>
        <v>0</v>
      </c>
      <c r="HU488" s="1098">
        <f>IF(HU$9=$N488,#REF!,0)</f>
        <v>0</v>
      </c>
      <c r="HV488" s="1098">
        <f>IF(HV$9=$N488,#REF!,0)</f>
        <v>0</v>
      </c>
      <c r="HW488" s="1098">
        <f>IF(HW$9=$N488,#REF!,0)</f>
        <v>0</v>
      </c>
      <c r="HX488" s="1098">
        <f>IF(HX$9=$N488,#REF!,0)</f>
        <v>0</v>
      </c>
      <c r="HY488" s="1098">
        <f>IF(HY$9=$N488,#REF!,0)</f>
        <v>0</v>
      </c>
      <c r="HZ488" s="1098">
        <f>IF(HZ$9=$N488,#REF!,0)</f>
        <v>0</v>
      </c>
      <c r="IA488" s="1098">
        <f>IF(IA$9=$N488,#REF!,0)</f>
        <v>0</v>
      </c>
      <c r="IB488" s="1098">
        <f>IF(IB$9=$N488,#REF!,0)</f>
        <v>0</v>
      </c>
      <c r="IC488" s="1098">
        <f>IF(IC$9=$N488,#REF!,0)</f>
        <v>0</v>
      </c>
      <c r="ID488" s="1098">
        <f>IF(ID$9=$N488,#REF!,0)</f>
        <v>0</v>
      </c>
      <c r="IE488" s="1098">
        <f>IF(IE$9=$N488,#REF!,0)</f>
        <v>0</v>
      </c>
      <c r="IF488" s="1098">
        <f>IF(IF$9=$N488,#REF!,0)</f>
        <v>0</v>
      </c>
      <c r="IG488" s="1098">
        <f>IF(IG$9=$N488,#REF!,0)</f>
        <v>0</v>
      </c>
      <c r="IH488" s="1098" t="e">
        <f>IF(IH$9=$N488,#REF!,0)</f>
        <v>#REF!</v>
      </c>
      <c r="II488" s="1098">
        <f>IF(II$9=$N488,#REF!,0)</f>
        <v>0</v>
      </c>
      <c r="IJ488" s="1098">
        <f>IF(IJ$9=$N488,#REF!,0)</f>
        <v>0</v>
      </c>
      <c r="IK488" s="1098">
        <f>IF(IK$9=$N488,#REF!,0)</f>
        <v>0</v>
      </c>
      <c r="IL488" s="1098">
        <f>IF(IL$9=$N488,#REF!,0)</f>
        <v>0</v>
      </c>
      <c r="IM488" s="1098">
        <f>IF(IM$9=$N488,#REF!,0)</f>
        <v>0</v>
      </c>
      <c r="IN488" s="1098">
        <f>IF(IN$9=$N488,#REF!,0)</f>
        <v>0</v>
      </c>
      <c r="IO488" s="1098">
        <f>IF(IO$9=$N488,#REF!,0)</f>
        <v>0</v>
      </c>
      <c r="IP488" s="1098">
        <f>IF(IP$9=$N488,#REF!,0)</f>
        <v>0</v>
      </c>
      <c r="IQ488" s="1098">
        <f>IF(IQ$9=$N488,#REF!,0)</f>
        <v>0</v>
      </c>
      <c r="IR488" s="1098">
        <f>IF(IR$9=$N488,#REF!,0)</f>
        <v>0</v>
      </c>
      <c r="IS488" s="1098">
        <f>IF(IS$9=$N488,#REF!,0)</f>
        <v>0</v>
      </c>
      <c r="IT488" s="1098">
        <f>IF(IT$9=$N488,#REF!,0)</f>
        <v>0</v>
      </c>
      <c r="IU488" s="1098">
        <f>IF(IU$9=$N488,#REF!,0)</f>
        <v>0</v>
      </c>
      <c r="IV488" s="1098">
        <f>IF(IV$9=$N488,#REF!,0)</f>
        <v>0</v>
      </c>
      <c r="IW488" s="1098">
        <f>IF(IW$9=$N488,#REF!,0)</f>
        <v>0</v>
      </c>
      <c r="IX488" s="1098">
        <f>IF(IX$9=$N488,#REF!,0)</f>
        <v>0</v>
      </c>
      <c r="IY488" s="1098">
        <f>IF(IY$9=$N488,#REF!,0)</f>
        <v>0</v>
      </c>
      <c r="IZ488" s="1098">
        <f>IF(IZ$9=$N488,#REF!,0)</f>
        <v>0</v>
      </c>
      <c r="JA488" s="1098">
        <f>IF(JA$9=$N488,#REF!,0)</f>
        <v>0</v>
      </c>
      <c r="JB488" s="1098">
        <f>IF(JB$9=$N488,#REF!,0)</f>
        <v>0</v>
      </c>
      <c r="JC488" s="1098">
        <f>IF(JC$9=$N488,#REF!,0)</f>
        <v>0</v>
      </c>
      <c r="JD488" s="1098">
        <f>IF(JD$9=$N488,#REF!,0)</f>
        <v>0</v>
      </c>
      <c r="JE488" s="1098">
        <f>IF(JE$9=$N488,#REF!,0)</f>
        <v>0</v>
      </c>
      <c r="JF488" s="1098">
        <f>IF(JF$9=$N488,#REF!,0)</f>
        <v>0</v>
      </c>
      <c r="JG488" s="1098">
        <f>IF(JG$9=$N488,#REF!,0)</f>
        <v>0</v>
      </c>
      <c r="JH488" s="1098">
        <f>IF(JH$9=$N488,#REF!,0)</f>
        <v>0</v>
      </c>
      <c r="JI488" s="1098">
        <f>IF(JI$9=$N488,#REF!,0)</f>
        <v>0</v>
      </c>
      <c r="JJ488" s="1098">
        <f>IF(JJ$9=$N488,#REF!,0)</f>
        <v>0</v>
      </c>
      <c r="JK488" s="1098">
        <f>IF(JK$9=$N488,#REF!,0)</f>
        <v>0</v>
      </c>
      <c r="JL488" s="1098">
        <f>IF(JL$9=$N488,#REF!,0)</f>
        <v>0</v>
      </c>
      <c r="JM488" s="1098">
        <f>IF(JM$9=$N488,#REF!,0)</f>
        <v>0</v>
      </c>
      <c r="JN488" s="1098">
        <f>IF(JN$9=$N488,#REF!,0)</f>
        <v>0</v>
      </c>
      <c r="JO488" s="1098">
        <f>IF(JO$9=$N488,#REF!,0)</f>
        <v>0</v>
      </c>
      <c r="JP488" s="1098">
        <f>IF(JP$9=$N488,#REF!,0)</f>
        <v>0</v>
      </c>
      <c r="JQ488" s="1098">
        <f>IF(JQ$9=$N488,#REF!,0)</f>
        <v>0</v>
      </c>
      <c r="JR488" s="1098">
        <f>IF(JR$9=$N488,#REF!,0)</f>
        <v>0</v>
      </c>
      <c r="JS488" s="1098">
        <f>IF(JS$9=$N488,#REF!,0)</f>
        <v>0</v>
      </c>
      <c r="JT488" s="1098">
        <f>IF(JT$9=$N488,#REF!,0)</f>
        <v>0</v>
      </c>
      <c r="JU488" s="1098">
        <f>IF(JU$9=$N488,#REF!,0)</f>
        <v>0</v>
      </c>
      <c r="JV488" s="1098">
        <f>IF(JV$9=$N488,#REF!,0)</f>
        <v>0</v>
      </c>
      <c r="JW488" s="1098">
        <f>IF(JW$9=$N488,#REF!,0)</f>
        <v>0</v>
      </c>
      <c r="JX488" s="681"/>
      <c r="JZ488" s="681">
        <f t="shared" si="1451"/>
        <v>0</v>
      </c>
      <c r="KA488" s="681">
        <f t="shared" si="1451"/>
        <v>0</v>
      </c>
      <c r="KB488" s="681">
        <f t="shared" si="1451"/>
        <v>0</v>
      </c>
      <c r="KC488" s="681">
        <f t="shared" si="1451"/>
        <v>0</v>
      </c>
      <c r="KD488" s="681">
        <f t="shared" si="1451"/>
        <v>0</v>
      </c>
      <c r="KE488" s="681">
        <f t="shared" si="1451"/>
        <v>0</v>
      </c>
      <c r="KF488" s="681">
        <f t="shared" si="1451"/>
        <v>0</v>
      </c>
      <c r="KG488" s="681">
        <f t="shared" si="1451"/>
        <v>0</v>
      </c>
      <c r="KH488" s="681">
        <f t="shared" si="1451"/>
        <v>0</v>
      </c>
      <c r="KI488" s="681">
        <f t="shared" si="1451"/>
        <v>0</v>
      </c>
      <c r="KJ488" s="681">
        <f t="shared" si="1451"/>
        <v>0</v>
      </c>
      <c r="KN488" s="1098">
        <f t="shared" si="1462"/>
        <v>0</v>
      </c>
      <c r="KO488" s="1098">
        <f t="shared" si="1462"/>
        <v>0</v>
      </c>
      <c r="KP488" s="1098">
        <f t="shared" si="1462"/>
        <v>0</v>
      </c>
      <c r="KQ488" s="1098">
        <f t="shared" si="1462"/>
        <v>0</v>
      </c>
      <c r="KR488" s="1098">
        <f t="shared" si="1462"/>
        <v>0</v>
      </c>
      <c r="KS488" s="1098">
        <f t="shared" si="1462"/>
        <v>0</v>
      </c>
      <c r="KT488" s="1098">
        <f t="shared" si="1462"/>
        <v>0</v>
      </c>
      <c r="KU488" s="1098">
        <f t="shared" si="1462"/>
        <v>0</v>
      </c>
      <c r="KV488" s="1098">
        <f t="shared" si="1462"/>
        <v>0</v>
      </c>
      <c r="KW488" s="1098">
        <f t="shared" si="1462"/>
        <v>0</v>
      </c>
      <c r="KX488" s="1098">
        <f t="shared" si="1462"/>
        <v>0</v>
      </c>
      <c r="KY488" s="1098">
        <f t="shared" si="1462"/>
        <v>0</v>
      </c>
      <c r="KZ488" s="1098">
        <f t="shared" si="1462"/>
        <v>0</v>
      </c>
      <c r="LA488" s="1098">
        <f t="shared" si="1462"/>
        <v>0</v>
      </c>
      <c r="LB488" s="1098">
        <f t="shared" si="1462"/>
        <v>0</v>
      </c>
      <c r="LC488" s="1098">
        <f t="shared" si="1462"/>
        <v>0</v>
      </c>
      <c r="LD488" s="1098">
        <f t="shared" si="1461"/>
        <v>0</v>
      </c>
      <c r="LE488" s="1098">
        <f t="shared" si="1461"/>
        <v>0</v>
      </c>
      <c r="LF488" s="1098">
        <f t="shared" si="1461"/>
        <v>0</v>
      </c>
      <c r="LG488" s="1098">
        <f t="shared" si="1461"/>
        <v>0</v>
      </c>
      <c r="LH488" s="1098">
        <f t="shared" si="1461"/>
        <v>0</v>
      </c>
      <c r="LI488" s="1098">
        <f t="shared" si="1461"/>
        <v>0</v>
      </c>
      <c r="LJ488" s="1098">
        <f t="shared" si="1461"/>
        <v>0</v>
      </c>
      <c r="LK488" s="1098">
        <f t="shared" si="1461"/>
        <v>0</v>
      </c>
      <c r="LL488" s="1098">
        <f t="shared" si="1461"/>
        <v>0</v>
      </c>
      <c r="LM488" s="1098">
        <f t="shared" si="1461"/>
        <v>0</v>
      </c>
      <c r="LN488" s="1098">
        <f t="shared" si="1461"/>
        <v>0</v>
      </c>
      <c r="LO488" s="1098">
        <f t="shared" si="1461"/>
        <v>0</v>
      </c>
      <c r="LP488" s="1098">
        <f t="shared" si="1461"/>
        <v>0</v>
      </c>
      <c r="LQ488" s="1098">
        <f t="shared" si="1461"/>
        <v>0</v>
      </c>
      <c r="LR488" s="1098">
        <f t="shared" si="1460"/>
        <v>0</v>
      </c>
      <c r="LS488" s="1098">
        <f t="shared" si="1406"/>
        <v>0</v>
      </c>
    </row>
    <row r="489" spans="1:331" ht="20.100000000000001" hidden="1" customHeight="1" x14ac:dyDescent="0.35">
      <c r="A489" s="145"/>
      <c r="B489" s="683" t="s">
        <v>269</v>
      </c>
      <c r="C489" s="607"/>
      <c r="D489" s="675"/>
      <c r="E489" s="675"/>
      <c r="F489" s="675"/>
      <c r="G489" s="675"/>
      <c r="H489" s="675"/>
      <c r="I489" s="675"/>
      <c r="J489" s="675" t="s">
        <v>194</v>
      </c>
      <c r="K489" s="610"/>
      <c r="L489" s="612" t="s">
        <v>276</v>
      </c>
      <c r="M489" s="612"/>
      <c r="N489" s="612"/>
      <c r="O489" s="1390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635"/>
      <c r="AJ489" s="31"/>
      <c r="AK489" s="31"/>
      <c r="AL489" s="31"/>
      <c r="AM489" s="31"/>
      <c r="AN489" s="437">
        <f>SUM(AN491)</f>
        <v>997423.66</v>
      </c>
      <c r="AO489" s="437">
        <f>SUM(AO491)</f>
        <v>1007643</v>
      </c>
      <c r="AP489" s="437">
        <f>SUM(AP491)</f>
        <v>994926</v>
      </c>
      <c r="AQ489" s="437">
        <f>SUM(AQ491)</f>
        <v>994926</v>
      </c>
      <c r="AR489" s="147">
        <f>SUM(AR491)</f>
        <v>994926</v>
      </c>
      <c r="AS489" s="147"/>
      <c r="AT489" s="147"/>
      <c r="AU489" s="147"/>
      <c r="AV489" s="147">
        <f>SUM(AV491)</f>
        <v>0</v>
      </c>
      <c r="AW489" s="147">
        <v>0</v>
      </c>
      <c r="AX489" s="147">
        <v>0</v>
      </c>
      <c r="AY489" s="147">
        <f>SUM(AY491)</f>
        <v>0</v>
      </c>
      <c r="AZ489" s="147"/>
      <c r="BA489" s="147"/>
      <c r="BB489" s="147">
        <f t="shared" ref="BB489:BK489" si="1475">SUM(BB491)</f>
        <v>0</v>
      </c>
      <c r="BC489" s="147">
        <f t="shared" si="1475"/>
        <v>0</v>
      </c>
      <c r="BD489" s="147">
        <f t="shared" si="1475"/>
        <v>0</v>
      </c>
      <c r="BE489" s="147">
        <f t="shared" si="1475"/>
        <v>0</v>
      </c>
      <c r="BF489" s="147">
        <f t="shared" si="1475"/>
        <v>0</v>
      </c>
      <c r="BG489" s="147">
        <f t="shared" si="1475"/>
        <v>0</v>
      </c>
      <c r="BH489" s="147">
        <f t="shared" si="1475"/>
        <v>0</v>
      </c>
      <c r="BI489" s="147">
        <f>SUM(BI491)</f>
        <v>0</v>
      </c>
      <c r="BJ489" s="147">
        <f>SUM(BJ491)</f>
        <v>0</v>
      </c>
      <c r="BK489" s="147">
        <f t="shared" si="1475"/>
        <v>0</v>
      </c>
      <c r="BL489" s="147">
        <f t="shared" si="1450"/>
        <v>0</v>
      </c>
      <c r="BM489" s="147"/>
      <c r="BN489" s="147"/>
      <c r="BO489" s="147">
        <f>SUM(BO491)</f>
        <v>0</v>
      </c>
      <c r="BP489" s="147"/>
      <c r="BQ489" s="147"/>
      <c r="BR489" s="147">
        <f t="shared" ref="BR489:BY489" si="1476">SUM(BR491)</f>
        <v>0</v>
      </c>
      <c r="BS489" s="147">
        <f t="shared" si="1476"/>
        <v>0</v>
      </c>
      <c r="BT489" s="147">
        <f>SUM(BT491)</f>
        <v>0</v>
      </c>
      <c r="BU489" s="147">
        <f t="shared" si="1476"/>
        <v>0</v>
      </c>
      <c r="BV489" s="147">
        <f t="shared" si="1476"/>
        <v>0</v>
      </c>
      <c r="BW489" s="147"/>
      <c r="BX489" s="147"/>
      <c r="BY489" s="147">
        <f t="shared" si="1476"/>
        <v>0</v>
      </c>
      <c r="BZ489" s="147">
        <f>SUM(BZ491)</f>
        <v>0</v>
      </c>
      <c r="CA489" s="147">
        <f t="shared" si="1447"/>
        <v>0</v>
      </c>
      <c r="CB489" s="147">
        <f t="shared" si="1448"/>
        <v>0</v>
      </c>
      <c r="CC489" s="147">
        <f>SUM(CC491)</f>
        <v>0</v>
      </c>
      <c r="CD489" s="147">
        <f>SUM(CD491)</f>
        <v>0</v>
      </c>
      <c r="CE489" s="147">
        <f>SUM(CE491)</f>
        <v>0</v>
      </c>
      <c r="CF489" s="147">
        <f>SUM(CF491)</f>
        <v>0</v>
      </c>
      <c r="CG489" s="147">
        <f t="shared" si="1449"/>
        <v>0</v>
      </c>
      <c r="CH489" s="147">
        <f>SUM(CH491)</f>
        <v>0</v>
      </c>
      <c r="CI489" s="147">
        <f>SUM(CI491)</f>
        <v>0</v>
      </c>
      <c r="CJ489" s="147"/>
      <c r="CK489" s="147">
        <f t="shared" si="1385"/>
        <v>0</v>
      </c>
      <c r="CL489" s="147">
        <f>SUM(CL491)</f>
        <v>0</v>
      </c>
      <c r="CM489" s="147">
        <f>SUM(CM491)</f>
        <v>0</v>
      </c>
      <c r="CN489" s="147"/>
      <c r="CO489" s="147">
        <f t="shared" si="1386"/>
        <v>0</v>
      </c>
      <c r="CP489" s="147">
        <f>SUM(CP491)</f>
        <v>0</v>
      </c>
      <c r="CQ489" s="147">
        <f>SUM(CQ491)</f>
        <v>0</v>
      </c>
      <c r="CR489" s="147">
        <f>SUM(CR491)</f>
        <v>0</v>
      </c>
      <c r="CS489" s="147">
        <f t="shared" si="1387"/>
        <v>0</v>
      </c>
      <c r="CT489" s="147">
        <f>SUM(CT491)</f>
        <v>0</v>
      </c>
      <c r="CU489" s="147">
        <f>SUM(CU491)</f>
        <v>0</v>
      </c>
      <c r="CV489" s="147">
        <f>SUM(CV491)</f>
        <v>0</v>
      </c>
      <c r="CW489" s="147">
        <f t="shared" si="1388"/>
        <v>0</v>
      </c>
      <c r="CX489" s="147">
        <f t="shared" ref="CX489:DH489" si="1477">SUM(CX491)</f>
        <v>0</v>
      </c>
      <c r="CY489" s="147">
        <f t="shared" si="1477"/>
        <v>0</v>
      </c>
      <c r="CZ489" s="147">
        <f t="shared" si="1477"/>
        <v>0</v>
      </c>
      <c r="DA489" s="147">
        <f t="shared" si="1477"/>
        <v>0</v>
      </c>
      <c r="DB489" s="147">
        <f>SUM(DB491)</f>
        <v>0</v>
      </c>
      <c r="DC489" s="147">
        <f>SUM(DC491)</f>
        <v>0</v>
      </c>
      <c r="DD489" s="147">
        <f t="shared" si="1389"/>
        <v>0</v>
      </c>
      <c r="DE489" s="147">
        <f t="shared" si="1390"/>
        <v>0</v>
      </c>
      <c r="DF489" s="147">
        <f>SUM(DF491)</f>
        <v>0</v>
      </c>
      <c r="DG489" s="147">
        <f t="shared" si="1477"/>
        <v>0</v>
      </c>
      <c r="DH489" s="147">
        <f t="shared" si="1477"/>
        <v>0</v>
      </c>
      <c r="DI489" s="147">
        <f t="shared" si="1391"/>
        <v>0</v>
      </c>
      <c r="DJ489" s="147">
        <f>SUM(DJ491)</f>
        <v>0</v>
      </c>
      <c r="DK489" s="147">
        <f>SUM(DK491)</f>
        <v>0</v>
      </c>
      <c r="DL489" s="147">
        <f t="shared" si="1392"/>
        <v>0</v>
      </c>
      <c r="DM489" s="147">
        <f>SUM(DM491)</f>
        <v>0</v>
      </c>
      <c r="DN489" s="147">
        <f>SUM(DN491)</f>
        <v>0</v>
      </c>
      <c r="DO489" s="147">
        <f>SUM(DO491)</f>
        <v>0</v>
      </c>
      <c r="DP489" s="147">
        <f t="shared" si="1393"/>
        <v>0</v>
      </c>
      <c r="DQ489" s="147">
        <f>SUM(DQ491)</f>
        <v>0</v>
      </c>
      <c r="DR489" s="147">
        <f>SUM(DR491)</f>
        <v>0</v>
      </c>
      <c r="DS489" s="147">
        <f>SUM(DS491)</f>
        <v>0</v>
      </c>
      <c r="DT489" s="147">
        <f t="shared" si="1394"/>
        <v>0</v>
      </c>
      <c r="DU489" s="147">
        <f t="shared" ref="DU489:EB489" si="1478">SUM(DU491)</f>
        <v>0</v>
      </c>
      <c r="DV489" s="147">
        <f t="shared" si="1478"/>
        <v>0</v>
      </c>
      <c r="DW489" s="147">
        <f t="shared" si="1478"/>
        <v>0</v>
      </c>
      <c r="DX489" s="147">
        <f t="shared" si="1478"/>
        <v>0</v>
      </c>
      <c r="DY489" s="147">
        <f t="shared" si="1478"/>
        <v>0</v>
      </c>
      <c r="DZ489" s="147">
        <f>SUM(DZ491)</f>
        <v>0</v>
      </c>
      <c r="EA489" s="147">
        <f t="shared" si="1478"/>
        <v>0</v>
      </c>
      <c r="EB489" s="147">
        <f t="shared" si="1478"/>
        <v>0</v>
      </c>
      <c r="EC489" s="147">
        <f t="shared" si="1395"/>
        <v>0</v>
      </c>
      <c r="ED489" s="147">
        <f>SUM(ED491)</f>
        <v>0</v>
      </c>
      <c r="EE489" s="147">
        <f>SUM(EE491)</f>
        <v>0</v>
      </c>
      <c r="EF489" s="147">
        <f>SUM(EF491)</f>
        <v>0</v>
      </c>
      <c r="EG489" s="147">
        <f t="shared" si="1396"/>
        <v>0</v>
      </c>
      <c r="EH489" s="147" t="e">
        <f>SUM(EH491)</f>
        <v>#REF!</v>
      </c>
      <c r="EI489" s="147">
        <f>IFERROR(#REF!/DZ489*100,)</f>
        <v>0</v>
      </c>
      <c r="EJ489" s="147">
        <f>IFERROR(#REF!/#REF!*100,)</f>
        <v>0</v>
      </c>
      <c r="EK489" s="147">
        <f t="shared" ref="EK489:EM489" si="1479">SUM(EK491)</f>
        <v>0</v>
      </c>
      <c r="EL489" s="147">
        <f t="shared" si="1479"/>
        <v>0</v>
      </c>
      <c r="EM489" s="147">
        <f t="shared" si="1479"/>
        <v>0</v>
      </c>
      <c r="EN489" s="952"/>
      <c r="EO489" s="952"/>
      <c r="EP489" s="952"/>
      <c r="EQ489" s="952"/>
      <c r="ER489" s="952"/>
      <c r="ES489" s="952"/>
      <c r="EX489" s="739">
        <f t="shared" si="1463"/>
        <v>0</v>
      </c>
      <c r="EY489" s="739">
        <f t="shared" si="1463"/>
        <v>0</v>
      </c>
      <c r="EZ489" s="739">
        <f t="shared" si="1463"/>
        <v>0</v>
      </c>
      <c r="FA489" s="739">
        <f t="shared" si="1463"/>
        <v>0</v>
      </c>
      <c r="FB489" s="739">
        <f t="shared" si="1463"/>
        <v>0</v>
      </c>
      <c r="FC489" s="739">
        <f t="shared" si="1463"/>
        <v>0</v>
      </c>
      <c r="FD489" s="739">
        <f t="shared" si="1463"/>
        <v>0</v>
      </c>
      <c r="FE489" s="739">
        <f t="shared" si="1463"/>
        <v>0</v>
      </c>
      <c r="FF489" s="739">
        <f t="shared" si="1463"/>
        <v>0</v>
      </c>
      <c r="FG489" s="739">
        <f t="shared" si="1463"/>
        <v>0</v>
      </c>
      <c r="FH489" s="739">
        <f t="shared" si="1464"/>
        <v>0</v>
      </c>
      <c r="FI489" s="739">
        <f t="shared" si="1464"/>
        <v>0</v>
      </c>
      <c r="FJ489" s="739">
        <f t="shared" si="1464"/>
        <v>0</v>
      </c>
      <c r="FK489" s="739">
        <f t="shared" si="1464"/>
        <v>0</v>
      </c>
      <c r="FL489" s="739">
        <f t="shared" si="1464"/>
        <v>0</v>
      </c>
      <c r="FM489" s="739">
        <f t="shared" si="1464"/>
        <v>0</v>
      </c>
      <c r="FN489" s="739">
        <f t="shared" si="1464"/>
        <v>0</v>
      </c>
      <c r="FO489" s="739">
        <f t="shared" ref="FO489:FQ504" si="1480">IF(FO$6=$N489,$DT489,0)</f>
        <v>0</v>
      </c>
      <c r="FP489" s="739">
        <f t="shared" si="1480"/>
        <v>0</v>
      </c>
      <c r="FQ489" s="739">
        <f t="shared" si="1480"/>
        <v>0</v>
      </c>
      <c r="FU489" s="739">
        <f t="shared" si="1457"/>
        <v>0</v>
      </c>
      <c r="FV489" s="739">
        <f t="shared" si="1457"/>
        <v>0</v>
      </c>
      <c r="FW489" s="739">
        <f t="shared" si="1457"/>
        <v>0</v>
      </c>
      <c r="FX489" s="739">
        <f t="shared" si="1457"/>
        <v>0</v>
      </c>
      <c r="FY489" s="739">
        <f t="shared" si="1457"/>
        <v>0</v>
      </c>
      <c r="FZ489" s="739">
        <f t="shared" si="1457"/>
        <v>0</v>
      </c>
      <c r="GA489" s="739">
        <f t="shared" si="1457"/>
        <v>0</v>
      </c>
      <c r="GB489" s="739">
        <f t="shared" si="1457"/>
        <v>0</v>
      </c>
      <c r="GC489" s="739">
        <f t="shared" si="1457"/>
        <v>0</v>
      </c>
      <c r="GD489" s="739">
        <f t="shared" si="1457"/>
        <v>0</v>
      </c>
      <c r="GE489" s="739">
        <f t="shared" si="1458"/>
        <v>0</v>
      </c>
      <c r="GF489" s="739">
        <f t="shared" si="1458"/>
        <v>0</v>
      </c>
      <c r="GG489" s="739">
        <f t="shared" si="1458"/>
        <v>0</v>
      </c>
      <c r="GH489" s="739">
        <f t="shared" si="1458"/>
        <v>0</v>
      </c>
      <c r="GI489" s="739">
        <f t="shared" si="1458"/>
        <v>0</v>
      </c>
      <c r="GJ489" s="739">
        <f t="shared" si="1458"/>
        <v>0</v>
      </c>
      <c r="GK489" s="739">
        <f t="shared" si="1458"/>
        <v>0</v>
      </c>
      <c r="GL489" s="739">
        <f t="shared" si="1459"/>
        <v>0</v>
      </c>
      <c r="GM489" s="739">
        <f t="shared" si="1459"/>
        <v>0</v>
      </c>
      <c r="GN489" s="739">
        <f t="shared" si="1459"/>
        <v>0</v>
      </c>
      <c r="GQ489" s="1098">
        <f>IF(GQ$9=$N489,#REF!,0)</f>
        <v>0</v>
      </c>
      <c r="GR489" s="1098">
        <f>IF(GR$9=$N489,#REF!,0)</f>
        <v>0</v>
      </c>
      <c r="GS489" s="1098">
        <f>IF(GS$9=$N489,#REF!,0)</f>
        <v>0</v>
      </c>
      <c r="GT489" s="1098">
        <f>IF(GT$9=$N489,#REF!,0)</f>
        <v>0</v>
      </c>
      <c r="GU489" s="1098">
        <f>IF(GU$9=$N489,#REF!,0)</f>
        <v>0</v>
      </c>
      <c r="GV489" s="1098">
        <f>IF(GV$9=$N489,#REF!,0)</f>
        <v>0</v>
      </c>
      <c r="GW489" s="1098">
        <f>IF(GW$9=$N489,#REF!,0)</f>
        <v>0</v>
      </c>
      <c r="GX489" s="1098">
        <f>IF(GX$9=$N489,#REF!,0)</f>
        <v>0</v>
      </c>
      <c r="GY489" s="1098">
        <f>IF(GY$9=$N489,#REF!,0)</f>
        <v>0</v>
      </c>
      <c r="GZ489" s="1098">
        <f>IF(GZ$9=$N489,#REF!,0)</f>
        <v>0</v>
      </c>
      <c r="HA489" s="1098">
        <f>IF(HA$9=$N489,#REF!,0)</f>
        <v>0</v>
      </c>
      <c r="HB489" s="1098">
        <f>IF(HB$9=$N489,#REF!,0)</f>
        <v>0</v>
      </c>
      <c r="HC489" s="1098">
        <f>IF(HC$9=$N489,#REF!,0)</f>
        <v>0</v>
      </c>
      <c r="HD489" s="1098">
        <f>IF(HD$9=$N489,#REF!,0)</f>
        <v>0</v>
      </c>
      <c r="HE489" s="1098">
        <f>IF(HE$9=$N489,#REF!,0)</f>
        <v>0</v>
      </c>
      <c r="HF489" s="1098">
        <f>IF(HF$9=$N489,#REF!,0)</f>
        <v>0</v>
      </c>
      <c r="HG489" s="1098">
        <f>IF(HG$9=$N489,#REF!,0)</f>
        <v>0</v>
      </c>
      <c r="HH489" s="1098">
        <f>IF(HH$9=$N489,#REF!,0)</f>
        <v>0</v>
      </c>
      <c r="HI489" s="1098">
        <f>IF(HI$9=$N489,#REF!,0)</f>
        <v>0</v>
      </c>
      <c r="HJ489" s="1098">
        <f>IF(HJ$9=$N489,#REF!,0)</f>
        <v>0</v>
      </c>
      <c r="HK489" s="1098">
        <f>IF(HK$9=$N489,#REF!,0)</f>
        <v>0</v>
      </c>
      <c r="HL489" s="1098">
        <f>IF(HL$9=$N489,#REF!,0)</f>
        <v>0</v>
      </c>
      <c r="HM489" s="1098">
        <f>IF(HM$9=$N489,#REF!,0)</f>
        <v>0</v>
      </c>
      <c r="HN489" s="1098">
        <f>IF(HN$9=$N489,#REF!,0)</f>
        <v>0</v>
      </c>
      <c r="HO489" s="1098">
        <f>IF(HO$9=$N489,#REF!,0)</f>
        <v>0</v>
      </c>
      <c r="HP489" s="1098">
        <f>IF(HP$9=$N489,#REF!,0)</f>
        <v>0</v>
      </c>
      <c r="HQ489" s="1098">
        <f>IF(HQ$9=$N489,#REF!,0)</f>
        <v>0</v>
      </c>
      <c r="HR489" s="1098">
        <f>IF(HR$9=$N489,#REF!,0)</f>
        <v>0</v>
      </c>
      <c r="HS489" s="1098">
        <f>IF(HS$9=$N489,#REF!,0)</f>
        <v>0</v>
      </c>
      <c r="HT489" s="1098">
        <f>IF(HT$9=$N489,#REF!,0)</f>
        <v>0</v>
      </c>
      <c r="HU489" s="1098">
        <f>IF(HU$9=$N489,#REF!,0)</f>
        <v>0</v>
      </c>
      <c r="HV489" s="1098">
        <f>IF(HV$9=$N489,#REF!,0)</f>
        <v>0</v>
      </c>
      <c r="HW489" s="1098">
        <f>IF(HW$9=$N489,#REF!,0)</f>
        <v>0</v>
      </c>
      <c r="HX489" s="1098">
        <f>IF(HX$9=$N489,#REF!,0)</f>
        <v>0</v>
      </c>
      <c r="HY489" s="1098">
        <f>IF(HY$9=$N489,#REF!,0)</f>
        <v>0</v>
      </c>
      <c r="HZ489" s="1098">
        <f>IF(HZ$9=$N489,#REF!,0)</f>
        <v>0</v>
      </c>
      <c r="IA489" s="1098">
        <f>IF(IA$9=$N489,#REF!,0)</f>
        <v>0</v>
      </c>
      <c r="IB489" s="1098">
        <f>IF(IB$9=$N489,#REF!,0)</f>
        <v>0</v>
      </c>
      <c r="IC489" s="1098">
        <f>IF(IC$9=$N489,#REF!,0)</f>
        <v>0</v>
      </c>
      <c r="ID489" s="1098">
        <f>IF(ID$9=$N489,#REF!,0)</f>
        <v>0</v>
      </c>
      <c r="IE489" s="1098">
        <f>IF(IE$9=$N489,#REF!,0)</f>
        <v>0</v>
      </c>
      <c r="IF489" s="1098">
        <f>IF(IF$9=$N489,#REF!,0)</f>
        <v>0</v>
      </c>
      <c r="IG489" s="1098">
        <f>IF(IG$9=$N489,#REF!,0)</f>
        <v>0</v>
      </c>
      <c r="IH489" s="1098">
        <f>IF(IH$9=$N489,#REF!,0)</f>
        <v>0</v>
      </c>
      <c r="II489" s="1098">
        <f>IF(II$9=$N489,#REF!,0)</f>
        <v>0</v>
      </c>
      <c r="IJ489" s="1098">
        <f>IF(IJ$9=$N489,#REF!,0)</f>
        <v>0</v>
      </c>
      <c r="IK489" s="1098">
        <f>IF(IK$9=$N489,#REF!,0)</f>
        <v>0</v>
      </c>
      <c r="IL489" s="1098">
        <f>IF(IL$9=$N489,#REF!,0)</f>
        <v>0</v>
      </c>
      <c r="IM489" s="1098">
        <f>IF(IM$9=$N489,#REF!,0)</f>
        <v>0</v>
      </c>
      <c r="IN489" s="1098">
        <f>IF(IN$9=$N489,#REF!,0)</f>
        <v>0</v>
      </c>
      <c r="IO489" s="1098">
        <f>IF(IO$9=$N489,#REF!,0)</f>
        <v>0</v>
      </c>
      <c r="IP489" s="1098">
        <f>IF(IP$9=$N489,#REF!,0)</f>
        <v>0</v>
      </c>
      <c r="IQ489" s="1098">
        <f>IF(IQ$9=$N489,#REF!,0)</f>
        <v>0</v>
      </c>
      <c r="IR489" s="1098">
        <f>IF(IR$9=$N489,#REF!,0)</f>
        <v>0</v>
      </c>
      <c r="IS489" s="1098">
        <f>IF(IS$9=$N489,#REF!,0)</f>
        <v>0</v>
      </c>
      <c r="IT489" s="1098">
        <f>IF(IT$9=$N489,#REF!,0)</f>
        <v>0</v>
      </c>
      <c r="IU489" s="1098">
        <f>IF(IU$9=$N489,#REF!,0)</f>
        <v>0</v>
      </c>
      <c r="IV489" s="1098">
        <f>IF(IV$9=$N489,#REF!,0)</f>
        <v>0</v>
      </c>
      <c r="IW489" s="1098">
        <f>IF(IW$9=$N489,#REF!,0)</f>
        <v>0</v>
      </c>
      <c r="IX489" s="1098">
        <f>IF(IX$9=$N489,#REF!,0)</f>
        <v>0</v>
      </c>
      <c r="IY489" s="1098">
        <f>IF(IY$9=$N489,#REF!,0)</f>
        <v>0</v>
      </c>
      <c r="IZ489" s="1098">
        <f>IF(IZ$9=$N489,#REF!,0)</f>
        <v>0</v>
      </c>
      <c r="JA489" s="1098">
        <f>IF(JA$9=$N489,#REF!,0)</f>
        <v>0</v>
      </c>
      <c r="JB489" s="1098">
        <f>IF(JB$9=$N489,#REF!,0)</f>
        <v>0</v>
      </c>
      <c r="JC489" s="1098">
        <f>IF(JC$9=$N489,#REF!,0)</f>
        <v>0</v>
      </c>
      <c r="JD489" s="1098">
        <f>IF(JD$9=$N489,#REF!,0)</f>
        <v>0</v>
      </c>
      <c r="JE489" s="1098">
        <f>IF(JE$9=$N489,#REF!,0)</f>
        <v>0</v>
      </c>
      <c r="JF489" s="1098">
        <f>IF(JF$9=$N489,#REF!,0)</f>
        <v>0</v>
      </c>
      <c r="JG489" s="1098">
        <f>IF(JG$9=$N489,#REF!,0)</f>
        <v>0</v>
      </c>
      <c r="JH489" s="1098">
        <f>IF(JH$9=$N489,#REF!,0)</f>
        <v>0</v>
      </c>
      <c r="JI489" s="1098">
        <f>IF(JI$9=$N489,#REF!,0)</f>
        <v>0</v>
      </c>
      <c r="JJ489" s="1098">
        <f>IF(JJ$9=$N489,#REF!,0)</f>
        <v>0</v>
      </c>
      <c r="JK489" s="1098">
        <f>IF(JK$9=$N489,#REF!,0)</f>
        <v>0</v>
      </c>
      <c r="JL489" s="1098">
        <f>IF(JL$9=$N489,#REF!,0)</f>
        <v>0</v>
      </c>
      <c r="JM489" s="1098">
        <f>IF(JM$9=$N489,#REF!,0)</f>
        <v>0</v>
      </c>
      <c r="JN489" s="1098">
        <f>IF(JN$9=$N489,#REF!,0)</f>
        <v>0</v>
      </c>
      <c r="JO489" s="1098">
        <f>IF(JO$9=$N489,#REF!,0)</f>
        <v>0</v>
      </c>
      <c r="JP489" s="1098">
        <f>IF(JP$9=$N489,#REF!,0)</f>
        <v>0</v>
      </c>
      <c r="JQ489" s="1098">
        <f>IF(JQ$9=$N489,#REF!,0)</f>
        <v>0</v>
      </c>
      <c r="JR489" s="1098">
        <f>IF(JR$9=$N489,#REF!,0)</f>
        <v>0</v>
      </c>
      <c r="JS489" s="1098">
        <f>IF(JS$9=$N489,#REF!,0)</f>
        <v>0</v>
      </c>
      <c r="JT489" s="1098">
        <f>IF(JT$9=$N489,#REF!,0)</f>
        <v>0</v>
      </c>
      <c r="JU489" s="1098">
        <f>IF(JU$9=$N489,#REF!,0)</f>
        <v>0</v>
      </c>
      <c r="JV489" s="1098">
        <f>IF(JV$9=$N489,#REF!,0)</f>
        <v>0</v>
      </c>
      <c r="JW489" s="1098">
        <f>IF(JW$9=$N489,#REF!,0)</f>
        <v>0</v>
      </c>
      <c r="JX489" s="681"/>
      <c r="JZ489" s="681">
        <f t="shared" si="1451"/>
        <v>0</v>
      </c>
      <c r="KA489" s="681">
        <f t="shared" si="1451"/>
        <v>0</v>
      </c>
      <c r="KB489" s="681">
        <f t="shared" si="1451"/>
        <v>0</v>
      </c>
      <c r="KC489" s="681">
        <f t="shared" si="1451"/>
        <v>0</v>
      </c>
      <c r="KD489" s="681">
        <f t="shared" si="1451"/>
        <v>0</v>
      </c>
      <c r="KE489" s="681">
        <f t="shared" si="1451"/>
        <v>0</v>
      </c>
      <c r="KF489" s="681">
        <f t="shared" si="1451"/>
        <v>0</v>
      </c>
      <c r="KG489" s="681">
        <f t="shared" si="1451"/>
        <v>0</v>
      </c>
      <c r="KH489" s="681">
        <f t="shared" si="1451"/>
        <v>0</v>
      </c>
      <c r="KI489" s="681">
        <f t="shared" si="1451"/>
        <v>0</v>
      </c>
      <c r="KJ489" s="681">
        <f t="shared" si="1451"/>
        <v>0</v>
      </c>
      <c r="KN489" s="1098">
        <f t="shared" si="1462"/>
        <v>0</v>
      </c>
      <c r="KO489" s="1098">
        <f t="shared" si="1462"/>
        <v>0</v>
      </c>
      <c r="KP489" s="1098">
        <f t="shared" si="1462"/>
        <v>0</v>
      </c>
      <c r="KQ489" s="1098">
        <f t="shared" si="1462"/>
        <v>0</v>
      </c>
      <c r="KR489" s="1098">
        <f t="shared" si="1462"/>
        <v>0</v>
      </c>
      <c r="KS489" s="1098">
        <f t="shared" si="1462"/>
        <v>0</v>
      </c>
      <c r="KT489" s="1098">
        <f t="shared" si="1462"/>
        <v>0</v>
      </c>
      <c r="KU489" s="1098">
        <f t="shared" si="1462"/>
        <v>0</v>
      </c>
      <c r="KV489" s="1098">
        <f t="shared" si="1462"/>
        <v>0</v>
      </c>
      <c r="KW489" s="1098">
        <f t="shared" si="1462"/>
        <v>0</v>
      </c>
      <c r="KX489" s="1098">
        <f t="shared" si="1462"/>
        <v>0</v>
      </c>
      <c r="KY489" s="1098">
        <f t="shared" si="1462"/>
        <v>0</v>
      </c>
      <c r="KZ489" s="1098">
        <f t="shared" si="1462"/>
        <v>0</v>
      </c>
      <c r="LA489" s="1098">
        <f t="shared" si="1462"/>
        <v>0</v>
      </c>
      <c r="LB489" s="1098">
        <f t="shared" si="1462"/>
        <v>0</v>
      </c>
      <c r="LC489" s="1098">
        <f t="shared" si="1462"/>
        <v>0</v>
      </c>
      <c r="LD489" s="1098">
        <f t="shared" si="1461"/>
        <v>0</v>
      </c>
      <c r="LE489" s="1098">
        <f t="shared" si="1461"/>
        <v>0</v>
      </c>
      <c r="LF489" s="1098">
        <f t="shared" si="1461"/>
        <v>0</v>
      </c>
      <c r="LG489" s="1098">
        <f t="shared" si="1461"/>
        <v>0</v>
      </c>
      <c r="LH489" s="1098">
        <f t="shared" si="1461"/>
        <v>0</v>
      </c>
      <c r="LI489" s="1098">
        <f t="shared" si="1461"/>
        <v>0</v>
      </c>
      <c r="LJ489" s="1098">
        <f t="shared" si="1461"/>
        <v>0</v>
      </c>
      <c r="LK489" s="1098">
        <f t="shared" si="1461"/>
        <v>0</v>
      </c>
      <c r="LL489" s="1098">
        <f t="shared" si="1461"/>
        <v>0</v>
      </c>
      <c r="LM489" s="1098">
        <f t="shared" si="1461"/>
        <v>0</v>
      </c>
      <c r="LN489" s="1098">
        <f t="shared" si="1461"/>
        <v>0</v>
      </c>
      <c r="LO489" s="1098">
        <f t="shared" si="1461"/>
        <v>0</v>
      </c>
      <c r="LP489" s="1098">
        <f t="shared" si="1461"/>
        <v>0</v>
      </c>
      <c r="LQ489" s="1098">
        <f t="shared" si="1461"/>
        <v>0</v>
      </c>
      <c r="LR489" s="1098">
        <f t="shared" si="1460"/>
        <v>0</v>
      </c>
      <c r="LS489" s="1098">
        <f t="shared" si="1406"/>
        <v>0</v>
      </c>
    </row>
    <row r="490" spans="1:331" ht="20.100000000000001" hidden="1" customHeight="1" x14ac:dyDescent="0.35">
      <c r="A490" s="565"/>
      <c r="B490" s="687"/>
      <c r="C490" s="1242"/>
      <c r="D490" s="676"/>
      <c r="E490" s="1243"/>
      <c r="F490" s="676"/>
      <c r="G490" s="1243"/>
      <c r="H490" s="1243"/>
      <c r="I490" s="1243"/>
      <c r="J490" s="1243"/>
      <c r="K490" s="586" t="s">
        <v>9</v>
      </c>
      <c r="L490" s="586" t="s">
        <v>132</v>
      </c>
      <c r="M490" s="586"/>
      <c r="N490" s="586"/>
      <c r="O490" s="540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635"/>
      <c r="AJ490" s="31"/>
      <c r="AK490" s="31"/>
      <c r="AL490" s="31"/>
      <c r="AM490" s="31"/>
      <c r="AN490" s="123">
        <v>997423.66</v>
      </c>
      <c r="AO490" s="123">
        <v>1007643</v>
      </c>
      <c r="AP490" s="123">
        <v>994926</v>
      </c>
      <c r="AQ490" s="123">
        <v>994926</v>
      </c>
      <c r="AR490" s="42">
        <v>994926</v>
      </c>
      <c r="AS490" s="42"/>
      <c r="AT490" s="42"/>
      <c r="AU490" s="42"/>
      <c r="AV490" s="42">
        <v>0</v>
      </c>
      <c r="AW490" s="42">
        <v>0</v>
      </c>
      <c r="AX490" s="42">
        <v>0</v>
      </c>
      <c r="AY490" s="42"/>
      <c r="AZ490" s="42"/>
      <c r="BA490" s="42"/>
      <c r="BB490" s="42">
        <v>0</v>
      </c>
      <c r="BC490" s="42">
        <v>0</v>
      </c>
      <c r="BD490" s="42">
        <v>0</v>
      </c>
      <c r="BE490" s="42">
        <v>0</v>
      </c>
      <c r="BF490" s="42">
        <v>0</v>
      </c>
      <c r="BG490" s="42"/>
      <c r="BH490" s="42">
        <v>0</v>
      </c>
      <c r="BI490" s="42">
        <f>(BJ490-BH490)</f>
        <v>0</v>
      </c>
      <c r="BJ490" s="42"/>
      <c r="BK490" s="42"/>
      <c r="BL490" s="42">
        <f t="shared" si="1450"/>
        <v>0</v>
      </c>
      <c r="BM490" s="42"/>
      <c r="BN490" s="42"/>
      <c r="BO490" s="42"/>
      <c r="BP490" s="42"/>
      <c r="BQ490" s="42"/>
      <c r="BR490" s="42">
        <f>(BS490-BO490)</f>
        <v>0</v>
      </c>
      <c r="BS490" s="42"/>
      <c r="BT490" s="42"/>
      <c r="BU490" s="42">
        <f>(BY490-BO490)</f>
        <v>0</v>
      </c>
      <c r="BV490" s="42"/>
      <c r="BW490" s="42"/>
      <c r="BX490" s="42"/>
      <c r="BY490" s="42"/>
      <c r="BZ490" s="42"/>
      <c r="CA490" s="42">
        <f t="shared" si="1447"/>
        <v>0</v>
      </c>
      <c r="CB490" s="42">
        <f t="shared" si="1448"/>
        <v>0</v>
      </c>
      <c r="CC490" s="42"/>
      <c r="CD490" s="42"/>
      <c r="CE490" s="42"/>
      <c r="CF490" s="42"/>
      <c r="CG490" s="42">
        <f t="shared" si="1449"/>
        <v>0</v>
      </c>
      <c r="CH490" s="42">
        <f>(CI490-CE490)</f>
        <v>0</v>
      </c>
      <c r="CI490" s="42"/>
      <c r="CJ490" s="42"/>
      <c r="CK490" s="42">
        <f t="shared" si="1385"/>
        <v>0</v>
      </c>
      <c r="CL490" s="42">
        <f>(CM490-CI490)</f>
        <v>0</v>
      </c>
      <c r="CM490" s="42"/>
      <c r="CN490" s="42"/>
      <c r="CO490" s="42">
        <f t="shared" si="1386"/>
        <v>0</v>
      </c>
      <c r="CP490" s="42">
        <f>(CQ490-CM490)</f>
        <v>0</v>
      </c>
      <c r="CQ490" s="42"/>
      <c r="CR490" s="42"/>
      <c r="CS490" s="42">
        <f t="shared" si="1387"/>
        <v>0</v>
      </c>
      <c r="CT490" s="42">
        <f>(CU490-CQ490)</f>
        <v>0</v>
      </c>
      <c r="CU490" s="42"/>
      <c r="CV490" s="42"/>
      <c r="CW490" s="42">
        <f t="shared" si="1388"/>
        <v>0</v>
      </c>
      <c r="CX490" s="42">
        <f>(CY490-CU490)</f>
        <v>0</v>
      </c>
      <c r="CY490" s="42"/>
      <c r="CZ490" s="42"/>
      <c r="DA490" s="42"/>
      <c r="DB490" s="42"/>
      <c r="DC490" s="42">
        <v>0</v>
      </c>
      <c r="DD490" s="42">
        <f t="shared" si="1389"/>
        <v>0</v>
      </c>
      <c r="DE490" s="42">
        <f t="shared" si="1390"/>
        <v>0</v>
      </c>
      <c r="DF490" s="42"/>
      <c r="DG490" s="42"/>
      <c r="DH490" s="42"/>
      <c r="DI490" s="42">
        <f t="shared" si="1391"/>
        <v>0</v>
      </c>
      <c r="DJ490" s="42">
        <f>(DK490-DG490)</f>
        <v>0</v>
      </c>
      <c r="DK490" s="42"/>
      <c r="DL490" s="42">
        <f t="shared" si="1392"/>
        <v>0</v>
      </c>
      <c r="DM490" s="42">
        <f>(DN490-DK490)</f>
        <v>0</v>
      </c>
      <c r="DN490" s="42"/>
      <c r="DO490" s="42"/>
      <c r="DP490" s="42">
        <f t="shared" si="1393"/>
        <v>0</v>
      </c>
      <c r="DQ490" s="42">
        <f>(DR490-DN490)</f>
        <v>0</v>
      </c>
      <c r="DR490" s="42"/>
      <c r="DS490" s="42"/>
      <c r="DT490" s="42">
        <f t="shared" si="1394"/>
        <v>0</v>
      </c>
      <c r="DU490" s="42">
        <f>(DV490-DR490)</f>
        <v>0</v>
      </c>
      <c r="DV490" s="42"/>
      <c r="DW490" s="42"/>
      <c r="DX490" s="42"/>
      <c r="DY490" s="42"/>
      <c r="DZ490" s="42"/>
      <c r="EA490" s="42"/>
      <c r="EB490" s="42"/>
      <c r="EC490" s="42">
        <f t="shared" si="1395"/>
        <v>0</v>
      </c>
      <c r="ED490" s="42">
        <f>(EE490-EA490)</f>
        <v>0</v>
      </c>
      <c r="EE490" s="42"/>
      <c r="EF490" s="42"/>
      <c r="EG490" s="42">
        <f t="shared" si="1396"/>
        <v>0</v>
      </c>
      <c r="EH490" s="42" t="e">
        <f>(#REF!-EE490)</f>
        <v>#REF!</v>
      </c>
      <c r="EI490" s="42">
        <f>IFERROR(#REF!/DZ490*100,)</f>
        <v>0</v>
      </c>
      <c r="EJ490" s="42">
        <f>IFERROR(#REF!/#REF!*100,)</f>
        <v>0</v>
      </c>
      <c r="EK490" s="42"/>
      <c r="EL490" s="42"/>
      <c r="EM490" s="42"/>
      <c r="EN490" s="418"/>
      <c r="EO490" s="418"/>
      <c r="EP490" s="418"/>
      <c r="EQ490" s="418"/>
      <c r="ER490" s="418"/>
      <c r="ES490" s="418"/>
      <c r="EX490" s="739">
        <f t="shared" si="1463"/>
        <v>0</v>
      </c>
      <c r="EY490" s="739">
        <f t="shared" si="1463"/>
        <v>0</v>
      </c>
      <c r="EZ490" s="739">
        <f t="shared" si="1463"/>
        <v>0</v>
      </c>
      <c r="FA490" s="739">
        <f t="shared" si="1463"/>
        <v>0</v>
      </c>
      <c r="FB490" s="739">
        <f t="shared" si="1463"/>
        <v>0</v>
      </c>
      <c r="FC490" s="739">
        <f t="shared" si="1463"/>
        <v>0</v>
      </c>
      <c r="FD490" s="739">
        <f t="shared" si="1463"/>
        <v>0</v>
      </c>
      <c r="FE490" s="739">
        <f t="shared" si="1463"/>
        <v>0</v>
      </c>
      <c r="FF490" s="739">
        <f t="shared" si="1463"/>
        <v>0</v>
      </c>
      <c r="FG490" s="739">
        <f t="shared" si="1463"/>
        <v>0</v>
      </c>
      <c r="FH490" s="739">
        <f t="shared" si="1464"/>
        <v>0</v>
      </c>
      <c r="FI490" s="739">
        <f t="shared" si="1464"/>
        <v>0</v>
      </c>
      <c r="FJ490" s="739">
        <f t="shared" si="1464"/>
        <v>0</v>
      </c>
      <c r="FK490" s="739">
        <f t="shared" si="1464"/>
        <v>0</v>
      </c>
      <c r="FL490" s="739">
        <f t="shared" si="1464"/>
        <v>0</v>
      </c>
      <c r="FM490" s="739">
        <f t="shared" si="1464"/>
        <v>0</v>
      </c>
      <c r="FN490" s="739">
        <f t="shared" si="1464"/>
        <v>0</v>
      </c>
      <c r="FO490" s="739">
        <f t="shared" si="1480"/>
        <v>0</v>
      </c>
      <c r="FP490" s="739">
        <f t="shared" si="1480"/>
        <v>0</v>
      </c>
      <c r="FQ490" s="739">
        <f t="shared" si="1480"/>
        <v>0</v>
      </c>
      <c r="FU490" s="739">
        <f t="shared" si="1457"/>
        <v>0</v>
      </c>
      <c r="FV490" s="739">
        <f t="shared" si="1457"/>
        <v>0</v>
      </c>
      <c r="FW490" s="739">
        <f t="shared" si="1457"/>
        <v>0</v>
      </c>
      <c r="FX490" s="739">
        <f t="shared" si="1457"/>
        <v>0</v>
      </c>
      <c r="FY490" s="739">
        <f t="shared" si="1457"/>
        <v>0</v>
      </c>
      <c r="FZ490" s="739">
        <f t="shared" si="1457"/>
        <v>0</v>
      </c>
      <c r="GA490" s="739">
        <f t="shared" si="1457"/>
        <v>0</v>
      </c>
      <c r="GB490" s="739">
        <f t="shared" si="1457"/>
        <v>0</v>
      </c>
      <c r="GC490" s="739">
        <f t="shared" si="1457"/>
        <v>0</v>
      </c>
      <c r="GD490" s="739">
        <f t="shared" si="1457"/>
        <v>0</v>
      </c>
      <c r="GE490" s="739">
        <f t="shared" si="1458"/>
        <v>0</v>
      </c>
      <c r="GF490" s="739">
        <f t="shared" si="1458"/>
        <v>0</v>
      </c>
      <c r="GG490" s="739">
        <f t="shared" si="1458"/>
        <v>0</v>
      </c>
      <c r="GH490" s="739">
        <f t="shared" si="1458"/>
        <v>0</v>
      </c>
      <c r="GI490" s="739">
        <f t="shared" si="1458"/>
        <v>0</v>
      </c>
      <c r="GJ490" s="739">
        <f t="shared" si="1458"/>
        <v>0</v>
      </c>
      <c r="GK490" s="739">
        <f t="shared" si="1458"/>
        <v>0</v>
      </c>
      <c r="GL490" s="739">
        <f t="shared" si="1459"/>
        <v>0</v>
      </c>
      <c r="GM490" s="739">
        <f t="shared" si="1459"/>
        <v>0</v>
      </c>
      <c r="GN490" s="739">
        <f t="shared" si="1459"/>
        <v>0</v>
      </c>
      <c r="GQ490" s="1098">
        <f>IF(GQ$9=$N490,#REF!,0)</f>
        <v>0</v>
      </c>
      <c r="GR490" s="1098">
        <f>IF(GR$9=$N490,#REF!,0)</f>
        <v>0</v>
      </c>
      <c r="GS490" s="1098">
        <f>IF(GS$9=$N490,#REF!,0)</f>
        <v>0</v>
      </c>
      <c r="GT490" s="1098">
        <f>IF(GT$9=$N490,#REF!,0)</f>
        <v>0</v>
      </c>
      <c r="GU490" s="1098">
        <f>IF(GU$9=$N490,#REF!,0)</f>
        <v>0</v>
      </c>
      <c r="GV490" s="1098">
        <f>IF(GV$9=$N490,#REF!,0)</f>
        <v>0</v>
      </c>
      <c r="GW490" s="1098">
        <f>IF(GW$9=$N490,#REF!,0)</f>
        <v>0</v>
      </c>
      <c r="GX490" s="1098">
        <f>IF(GX$9=$N490,#REF!,0)</f>
        <v>0</v>
      </c>
      <c r="GY490" s="1098">
        <f>IF(GY$9=$N490,#REF!,0)</f>
        <v>0</v>
      </c>
      <c r="GZ490" s="1098">
        <f>IF(GZ$9=$N490,#REF!,0)</f>
        <v>0</v>
      </c>
      <c r="HA490" s="1098">
        <f>IF(HA$9=$N490,#REF!,0)</f>
        <v>0</v>
      </c>
      <c r="HB490" s="1098">
        <f>IF(HB$9=$N490,#REF!,0)</f>
        <v>0</v>
      </c>
      <c r="HC490" s="1098">
        <f>IF(HC$9=$N490,#REF!,0)</f>
        <v>0</v>
      </c>
      <c r="HD490" s="1098">
        <f>IF(HD$9=$N490,#REF!,0)</f>
        <v>0</v>
      </c>
      <c r="HE490" s="1098">
        <f>IF(HE$9=$N490,#REF!,0)</f>
        <v>0</v>
      </c>
      <c r="HF490" s="1098">
        <f>IF(HF$9=$N490,#REF!,0)</f>
        <v>0</v>
      </c>
      <c r="HG490" s="1098">
        <f>IF(HG$9=$N490,#REF!,0)</f>
        <v>0</v>
      </c>
      <c r="HH490" s="1098">
        <f>IF(HH$9=$N490,#REF!,0)</f>
        <v>0</v>
      </c>
      <c r="HI490" s="1098">
        <f>IF(HI$9=$N490,#REF!,0)</f>
        <v>0</v>
      </c>
      <c r="HJ490" s="1098">
        <f>IF(HJ$9=$N490,#REF!,0)</f>
        <v>0</v>
      </c>
      <c r="HK490" s="1098">
        <f>IF(HK$9=$N490,#REF!,0)</f>
        <v>0</v>
      </c>
      <c r="HL490" s="1098">
        <f>IF(HL$9=$N490,#REF!,0)</f>
        <v>0</v>
      </c>
      <c r="HM490" s="1098">
        <f>IF(HM$9=$N490,#REF!,0)</f>
        <v>0</v>
      </c>
      <c r="HN490" s="1098">
        <f>IF(HN$9=$N490,#REF!,0)</f>
        <v>0</v>
      </c>
      <c r="HO490" s="1098">
        <f>IF(HO$9=$N490,#REF!,0)</f>
        <v>0</v>
      </c>
      <c r="HP490" s="1098">
        <f>IF(HP$9=$N490,#REF!,0)</f>
        <v>0</v>
      </c>
      <c r="HQ490" s="1098">
        <f>IF(HQ$9=$N490,#REF!,0)</f>
        <v>0</v>
      </c>
      <c r="HR490" s="1098">
        <f>IF(HR$9=$N490,#REF!,0)</f>
        <v>0</v>
      </c>
      <c r="HS490" s="1098">
        <f>IF(HS$9=$N490,#REF!,0)</f>
        <v>0</v>
      </c>
      <c r="HT490" s="1098">
        <f>IF(HT$9=$N490,#REF!,0)</f>
        <v>0</v>
      </c>
      <c r="HU490" s="1098">
        <f>IF(HU$9=$N490,#REF!,0)</f>
        <v>0</v>
      </c>
      <c r="HV490" s="1098">
        <f>IF(HV$9=$N490,#REF!,0)</f>
        <v>0</v>
      </c>
      <c r="HW490" s="1098">
        <f>IF(HW$9=$N490,#REF!,0)</f>
        <v>0</v>
      </c>
      <c r="HX490" s="1098">
        <f>IF(HX$9=$N490,#REF!,0)</f>
        <v>0</v>
      </c>
      <c r="HY490" s="1098">
        <f>IF(HY$9=$N490,#REF!,0)</f>
        <v>0</v>
      </c>
      <c r="HZ490" s="1098">
        <f>IF(HZ$9=$N490,#REF!,0)</f>
        <v>0</v>
      </c>
      <c r="IA490" s="1098">
        <f>IF(IA$9=$N490,#REF!,0)</f>
        <v>0</v>
      </c>
      <c r="IB490" s="1098">
        <f>IF(IB$9=$N490,#REF!,0)</f>
        <v>0</v>
      </c>
      <c r="IC490" s="1098">
        <f>IF(IC$9=$N490,#REF!,0)</f>
        <v>0</v>
      </c>
      <c r="ID490" s="1098">
        <f>IF(ID$9=$N490,#REF!,0)</f>
        <v>0</v>
      </c>
      <c r="IE490" s="1098">
        <f>IF(IE$9=$N490,#REF!,0)</f>
        <v>0</v>
      </c>
      <c r="IF490" s="1098">
        <f>IF(IF$9=$N490,#REF!,0)</f>
        <v>0</v>
      </c>
      <c r="IG490" s="1098">
        <f>IF(IG$9=$N490,#REF!,0)</f>
        <v>0</v>
      </c>
      <c r="IH490" s="1098">
        <f>IF(IH$9=$N490,#REF!,0)</f>
        <v>0</v>
      </c>
      <c r="II490" s="1098">
        <f>IF(II$9=$N490,#REF!,0)</f>
        <v>0</v>
      </c>
      <c r="IJ490" s="1098">
        <f>IF(IJ$9=$N490,#REF!,0)</f>
        <v>0</v>
      </c>
      <c r="IK490" s="1098">
        <f>IF(IK$9=$N490,#REF!,0)</f>
        <v>0</v>
      </c>
      <c r="IL490" s="1098">
        <f>IF(IL$9=$N490,#REF!,0)</f>
        <v>0</v>
      </c>
      <c r="IM490" s="1098">
        <f>IF(IM$9=$N490,#REF!,0)</f>
        <v>0</v>
      </c>
      <c r="IN490" s="1098">
        <f>IF(IN$9=$N490,#REF!,0)</f>
        <v>0</v>
      </c>
      <c r="IO490" s="1098">
        <f>IF(IO$9=$N490,#REF!,0)</f>
        <v>0</v>
      </c>
      <c r="IP490" s="1098">
        <f>IF(IP$9=$N490,#REF!,0)</f>
        <v>0</v>
      </c>
      <c r="IQ490" s="1098">
        <f>IF(IQ$9=$N490,#REF!,0)</f>
        <v>0</v>
      </c>
      <c r="IR490" s="1098">
        <f>IF(IR$9=$N490,#REF!,0)</f>
        <v>0</v>
      </c>
      <c r="IS490" s="1098">
        <f>IF(IS$9=$N490,#REF!,0)</f>
        <v>0</v>
      </c>
      <c r="IT490" s="1098">
        <f>IF(IT$9=$N490,#REF!,0)</f>
        <v>0</v>
      </c>
      <c r="IU490" s="1098">
        <f>IF(IU$9=$N490,#REF!,0)</f>
        <v>0</v>
      </c>
      <c r="IV490" s="1098">
        <f>IF(IV$9=$N490,#REF!,0)</f>
        <v>0</v>
      </c>
      <c r="IW490" s="1098">
        <f>IF(IW$9=$N490,#REF!,0)</f>
        <v>0</v>
      </c>
      <c r="IX490" s="1098">
        <f>IF(IX$9=$N490,#REF!,0)</f>
        <v>0</v>
      </c>
      <c r="IY490" s="1098">
        <f>IF(IY$9=$N490,#REF!,0)</f>
        <v>0</v>
      </c>
      <c r="IZ490" s="1098">
        <f>IF(IZ$9=$N490,#REF!,0)</f>
        <v>0</v>
      </c>
      <c r="JA490" s="1098">
        <f>IF(JA$9=$N490,#REF!,0)</f>
        <v>0</v>
      </c>
      <c r="JB490" s="1098">
        <f>IF(JB$9=$N490,#REF!,0)</f>
        <v>0</v>
      </c>
      <c r="JC490" s="1098">
        <f>IF(JC$9=$N490,#REF!,0)</f>
        <v>0</v>
      </c>
      <c r="JD490" s="1098">
        <f>IF(JD$9=$N490,#REF!,0)</f>
        <v>0</v>
      </c>
      <c r="JE490" s="1098">
        <f>IF(JE$9=$N490,#REF!,0)</f>
        <v>0</v>
      </c>
      <c r="JF490" s="1098">
        <f>IF(JF$9=$N490,#REF!,0)</f>
        <v>0</v>
      </c>
      <c r="JG490" s="1098">
        <f>IF(JG$9=$N490,#REF!,0)</f>
        <v>0</v>
      </c>
      <c r="JH490" s="1098">
        <f>IF(JH$9=$N490,#REF!,0)</f>
        <v>0</v>
      </c>
      <c r="JI490" s="1098">
        <f>IF(JI$9=$N490,#REF!,0)</f>
        <v>0</v>
      </c>
      <c r="JJ490" s="1098">
        <f>IF(JJ$9=$N490,#REF!,0)</f>
        <v>0</v>
      </c>
      <c r="JK490" s="1098">
        <f>IF(JK$9=$N490,#REF!,0)</f>
        <v>0</v>
      </c>
      <c r="JL490" s="1098">
        <f>IF(JL$9=$N490,#REF!,0)</f>
        <v>0</v>
      </c>
      <c r="JM490" s="1098">
        <f>IF(JM$9=$N490,#REF!,0)</f>
        <v>0</v>
      </c>
      <c r="JN490" s="1098">
        <f>IF(JN$9=$N490,#REF!,0)</f>
        <v>0</v>
      </c>
      <c r="JO490" s="1098">
        <f>IF(JO$9=$N490,#REF!,0)</f>
        <v>0</v>
      </c>
      <c r="JP490" s="1098">
        <f>IF(JP$9=$N490,#REF!,0)</f>
        <v>0</v>
      </c>
      <c r="JQ490" s="1098">
        <f>IF(JQ$9=$N490,#REF!,0)</f>
        <v>0</v>
      </c>
      <c r="JR490" s="1098">
        <f>IF(JR$9=$N490,#REF!,0)</f>
        <v>0</v>
      </c>
      <c r="JS490" s="1098">
        <f>IF(JS$9=$N490,#REF!,0)</f>
        <v>0</v>
      </c>
      <c r="JT490" s="1098">
        <f>IF(JT$9=$N490,#REF!,0)</f>
        <v>0</v>
      </c>
      <c r="JU490" s="1098">
        <f>IF(JU$9=$N490,#REF!,0)</f>
        <v>0</v>
      </c>
      <c r="JV490" s="1098">
        <f>IF(JV$9=$N490,#REF!,0)</f>
        <v>0</v>
      </c>
      <c r="JW490" s="1098">
        <f>IF(JW$9=$N490,#REF!,0)</f>
        <v>0</v>
      </c>
      <c r="JX490" s="681"/>
      <c r="JZ490" s="681">
        <f t="shared" ref="JZ490:KJ499" si="1481">IF(JZ$9=$L490,$DY490,0)</f>
        <v>0</v>
      </c>
      <c r="KA490" s="681">
        <f t="shared" si="1481"/>
        <v>0</v>
      </c>
      <c r="KB490" s="681">
        <f t="shared" si="1481"/>
        <v>0</v>
      </c>
      <c r="KC490" s="681">
        <f t="shared" si="1481"/>
        <v>0</v>
      </c>
      <c r="KD490" s="681">
        <f t="shared" si="1481"/>
        <v>0</v>
      </c>
      <c r="KE490" s="681">
        <f t="shared" si="1481"/>
        <v>0</v>
      </c>
      <c r="KF490" s="681">
        <f t="shared" si="1481"/>
        <v>0</v>
      </c>
      <c r="KG490" s="681">
        <f t="shared" si="1481"/>
        <v>0</v>
      </c>
      <c r="KH490" s="681">
        <f t="shared" si="1481"/>
        <v>0</v>
      </c>
      <c r="KI490" s="681">
        <f t="shared" si="1481"/>
        <v>0</v>
      </c>
      <c r="KJ490" s="681">
        <f t="shared" si="1481"/>
        <v>0</v>
      </c>
      <c r="KN490" s="1098">
        <f t="shared" si="1462"/>
        <v>0</v>
      </c>
      <c r="KO490" s="1098">
        <f t="shared" si="1462"/>
        <v>0</v>
      </c>
      <c r="KP490" s="1098">
        <f t="shared" si="1462"/>
        <v>0</v>
      </c>
      <c r="KQ490" s="1098">
        <f t="shared" si="1462"/>
        <v>0</v>
      </c>
      <c r="KR490" s="1098">
        <f t="shared" si="1462"/>
        <v>0</v>
      </c>
      <c r="KS490" s="1098">
        <f t="shared" si="1462"/>
        <v>0</v>
      </c>
      <c r="KT490" s="1098">
        <f t="shared" si="1462"/>
        <v>0</v>
      </c>
      <c r="KU490" s="1098">
        <f t="shared" si="1462"/>
        <v>0</v>
      </c>
      <c r="KV490" s="1098">
        <f t="shared" si="1462"/>
        <v>0</v>
      </c>
      <c r="KW490" s="1098">
        <f t="shared" si="1462"/>
        <v>0</v>
      </c>
      <c r="KX490" s="1098">
        <f t="shared" si="1462"/>
        <v>0</v>
      </c>
      <c r="KY490" s="1098">
        <f t="shared" si="1462"/>
        <v>0</v>
      </c>
      <c r="KZ490" s="1098">
        <f t="shared" si="1462"/>
        <v>0</v>
      </c>
      <c r="LA490" s="1098">
        <f t="shared" si="1462"/>
        <v>0</v>
      </c>
      <c r="LB490" s="1098">
        <f t="shared" si="1462"/>
        <v>0</v>
      </c>
      <c r="LC490" s="1098">
        <f t="shared" si="1462"/>
        <v>0</v>
      </c>
      <c r="LD490" s="1098">
        <f t="shared" si="1461"/>
        <v>0</v>
      </c>
      <c r="LE490" s="1098">
        <f t="shared" si="1461"/>
        <v>0</v>
      </c>
      <c r="LF490" s="1098">
        <f t="shared" si="1461"/>
        <v>0</v>
      </c>
      <c r="LG490" s="1098">
        <f t="shared" si="1461"/>
        <v>0</v>
      </c>
      <c r="LH490" s="1098">
        <f t="shared" si="1461"/>
        <v>0</v>
      </c>
      <c r="LI490" s="1098">
        <f t="shared" si="1461"/>
        <v>0</v>
      </c>
      <c r="LJ490" s="1098">
        <f t="shared" si="1461"/>
        <v>0</v>
      </c>
      <c r="LK490" s="1098">
        <f t="shared" si="1461"/>
        <v>0</v>
      </c>
      <c r="LL490" s="1098">
        <f t="shared" si="1461"/>
        <v>0</v>
      </c>
      <c r="LM490" s="1098">
        <f t="shared" si="1461"/>
        <v>0</v>
      </c>
      <c r="LN490" s="1098">
        <f t="shared" si="1461"/>
        <v>0</v>
      </c>
      <c r="LO490" s="1098">
        <f t="shared" si="1461"/>
        <v>0</v>
      </c>
      <c r="LP490" s="1098">
        <f t="shared" si="1461"/>
        <v>0</v>
      </c>
      <c r="LQ490" s="1098">
        <f t="shared" si="1461"/>
        <v>0</v>
      </c>
      <c r="LR490" s="1098">
        <f t="shared" si="1460"/>
        <v>0</v>
      </c>
      <c r="LS490" s="1098">
        <f t="shared" si="1406"/>
        <v>0</v>
      </c>
    </row>
    <row r="491" spans="1:331" ht="20.100000000000001" hidden="1" customHeight="1" x14ac:dyDescent="0.35">
      <c r="A491" s="674"/>
      <c r="B491" s="871"/>
      <c r="C491" s="1244"/>
      <c r="D491" s="1241"/>
      <c r="E491" s="1245"/>
      <c r="F491" s="1241"/>
      <c r="G491" s="1245"/>
      <c r="H491" s="1245"/>
      <c r="I491" s="1245"/>
      <c r="J491" s="1245" t="s">
        <v>194</v>
      </c>
      <c r="K491" s="1302">
        <v>3</v>
      </c>
      <c r="L491" s="1302" t="s">
        <v>195</v>
      </c>
      <c r="M491" s="1302"/>
      <c r="N491" s="1302"/>
      <c r="O491" s="1303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635"/>
      <c r="AJ491" s="31"/>
      <c r="AK491" s="31"/>
      <c r="AL491" s="31"/>
      <c r="AM491" s="31"/>
      <c r="AN491" s="111">
        <f t="shared" ref="AN491:AR493" si="1482">SUM(AN492)</f>
        <v>997423.66</v>
      </c>
      <c r="AO491" s="111">
        <f t="shared" si="1482"/>
        <v>1007643</v>
      </c>
      <c r="AP491" s="111">
        <f t="shared" si="1482"/>
        <v>994926</v>
      </c>
      <c r="AQ491" s="111">
        <f t="shared" si="1482"/>
        <v>994926</v>
      </c>
      <c r="AR491" s="34">
        <f t="shared" si="1482"/>
        <v>994926</v>
      </c>
      <c r="AS491" s="34"/>
      <c r="AT491" s="34"/>
      <c r="AU491" s="34"/>
      <c r="AV491" s="34">
        <f>SUM(AV492)</f>
        <v>0</v>
      </c>
      <c r="AW491" s="34">
        <v>0</v>
      </c>
      <c r="AX491" s="34">
        <v>0</v>
      </c>
      <c r="AY491" s="34">
        <f>SUM(AY492)</f>
        <v>0</v>
      </c>
      <c r="AZ491" s="34"/>
      <c r="BA491" s="34"/>
      <c r="BB491" s="34">
        <f t="shared" ref="BB491:BK493" si="1483">SUM(BB492)</f>
        <v>0</v>
      </c>
      <c r="BC491" s="34">
        <f t="shared" si="1483"/>
        <v>0</v>
      </c>
      <c r="BD491" s="34">
        <f t="shared" si="1483"/>
        <v>0</v>
      </c>
      <c r="BE491" s="34">
        <f t="shared" si="1483"/>
        <v>0</v>
      </c>
      <c r="BF491" s="34">
        <f t="shared" si="1483"/>
        <v>0</v>
      </c>
      <c r="BG491" s="34">
        <f t="shared" si="1483"/>
        <v>0</v>
      </c>
      <c r="BH491" s="34">
        <f t="shared" si="1483"/>
        <v>0</v>
      </c>
      <c r="BI491" s="34">
        <f t="shared" si="1483"/>
        <v>0</v>
      </c>
      <c r="BJ491" s="34">
        <f t="shared" si="1483"/>
        <v>0</v>
      </c>
      <c r="BK491" s="34">
        <f t="shared" si="1483"/>
        <v>0</v>
      </c>
      <c r="BL491" s="34">
        <f t="shared" si="1450"/>
        <v>0</v>
      </c>
      <c r="BM491" s="34"/>
      <c r="BN491" s="34"/>
      <c r="BO491" s="34">
        <f>SUM(BO492)</f>
        <v>0</v>
      </c>
      <c r="BP491" s="34"/>
      <c r="BQ491" s="34"/>
      <c r="BR491" s="34">
        <f t="shared" ref="BR491:BS493" si="1484">SUM(BR492)</f>
        <v>0</v>
      </c>
      <c r="BS491" s="34">
        <f t="shared" si="1484"/>
        <v>0</v>
      </c>
      <c r="BT491" s="34">
        <f t="shared" ref="BT491:BU493" si="1485">SUM(BT492)</f>
        <v>0</v>
      </c>
      <c r="BU491" s="34">
        <f t="shared" si="1485"/>
        <v>0</v>
      </c>
      <c r="BV491" s="34">
        <f>SUM(BV492)</f>
        <v>0</v>
      </c>
      <c r="BW491" s="34"/>
      <c r="BX491" s="34"/>
      <c r="BY491" s="34">
        <f t="shared" ref="BY491:BZ493" si="1486">SUM(BY492)</f>
        <v>0</v>
      </c>
      <c r="BZ491" s="34">
        <f t="shared" si="1486"/>
        <v>0</v>
      </c>
      <c r="CA491" s="34">
        <f t="shared" si="1447"/>
        <v>0</v>
      </c>
      <c r="CB491" s="34">
        <f t="shared" si="1448"/>
        <v>0</v>
      </c>
      <c r="CC491" s="34">
        <f t="shared" ref="CC491:CE493" si="1487">SUM(CC492)</f>
        <v>0</v>
      </c>
      <c r="CD491" s="34">
        <f t="shared" si="1487"/>
        <v>0</v>
      </c>
      <c r="CE491" s="34">
        <f t="shared" si="1487"/>
        <v>0</v>
      </c>
      <c r="CF491" s="34">
        <f>SUM(CF492)</f>
        <v>0</v>
      </c>
      <c r="CG491" s="34">
        <f t="shared" si="1449"/>
        <v>0</v>
      </c>
      <c r="CH491" s="34">
        <f t="shared" ref="CH491:CI493" si="1488">SUM(CH492)</f>
        <v>0</v>
      </c>
      <c r="CI491" s="34">
        <f t="shared" si="1488"/>
        <v>0</v>
      </c>
      <c r="CJ491" s="34"/>
      <c r="CK491" s="34">
        <f t="shared" si="1385"/>
        <v>0</v>
      </c>
      <c r="CL491" s="34">
        <f t="shared" ref="CL491:DA493" si="1489">SUM(CL492)</f>
        <v>0</v>
      </c>
      <c r="CM491" s="34">
        <f t="shared" si="1489"/>
        <v>0</v>
      </c>
      <c r="CN491" s="34"/>
      <c r="CO491" s="34">
        <f t="shared" si="1386"/>
        <v>0</v>
      </c>
      <c r="CP491" s="34">
        <f t="shared" si="1489"/>
        <v>0</v>
      </c>
      <c r="CQ491" s="34">
        <f t="shared" si="1489"/>
        <v>0</v>
      </c>
      <c r="CR491" s="34">
        <f>SUM(CR492)</f>
        <v>0</v>
      </c>
      <c r="CS491" s="34">
        <f t="shared" ref="CS491:CS522" si="1490">IFERROR(CR491/CQ491*100,)</f>
        <v>0</v>
      </c>
      <c r="CT491" s="34">
        <f t="shared" si="1489"/>
        <v>0</v>
      </c>
      <c r="CU491" s="34">
        <f t="shared" si="1489"/>
        <v>0</v>
      </c>
      <c r="CV491" s="34">
        <f>SUM(CV492)</f>
        <v>0</v>
      </c>
      <c r="CW491" s="34">
        <f t="shared" si="1388"/>
        <v>0</v>
      </c>
      <c r="CX491" s="34">
        <f t="shared" si="1489"/>
        <v>0</v>
      </c>
      <c r="CY491" s="34">
        <f t="shared" si="1489"/>
        <v>0</v>
      </c>
      <c r="CZ491" s="34">
        <f t="shared" si="1489"/>
        <v>0</v>
      </c>
      <c r="DA491" s="34">
        <f t="shared" si="1489"/>
        <v>0</v>
      </c>
      <c r="DB491" s="34">
        <f t="shared" ref="DB491:DC493" si="1491">SUM(DB492)</f>
        <v>0</v>
      </c>
      <c r="DC491" s="34">
        <f t="shared" si="1491"/>
        <v>0</v>
      </c>
      <c r="DD491" s="34">
        <f t="shared" ref="DD491:DD522" si="1492">IFERROR(DC491/DB491*100,)</f>
        <v>0</v>
      </c>
      <c r="DE491" s="34">
        <f t="shared" ref="DE491:DE522" si="1493">IFERROR(DC491/DK491*100,)</f>
        <v>0</v>
      </c>
      <c r="DF491" s="34">
        <f t="shared" ref="DF491:DH493" si="1494">SUM(DF492)</f>
        <v>0</v>
      </c>
      <c r="DG491" s="34">
        <f t="shared" si="1494"/>
        <v>0</v>
      </c>
      <c r="DH491" s="34">
        <f t="shared" si="1494"/>
        <v>0</v>
      </c>
      <c r="DI491" s="34">
        <f t="shared" si="1391"/>
        <v>0</v>
      </c>
      <c r="DJ491" s="34">
        <f t="shared" ref="DJ491:DK493" si="1495">SUM(DJ492)</f>
        <v>0</v>
      </c>
      <c r="DK491" s="34">
        <f t="shared" si="1495"/>
        <v>0</v>
      </c>
      <c r="DL491" s="34">
        <f t="shared" ref="DL491:DL522" si="1496">IFERROR(DF491/DK491*100,)</f>
        <v>0</v>
      </c>
      <c r="DM491" s="34">
        <f t="shared" ref="DM491:DO493" si="1497">SUM(DM492)</f>
        <v>0</v>
      </c>
      <c r="DN491" s="34">
        <f t="shared" si="1497"/>
        <v>0</v>
      </c>
      <c r="DO491" s="34">
        <f t="shared" si="1497"/>
        <v>0</v>
      </c>
      <c r="DP491" s="34">
        <f t="shared" si="1393"/>
        <v>0</v>
      </c>
      <c r="DQ491" s="34">
        <f t="shared" ref="DQ491:DS493" si="1498">SUM(DQ492)</f>
        <v>0</v>
      </c>
      <c r="DR491" s="34">
        <f t="shared" si="1498"/>
        <v>0</v>
      </c>
      <c r="DS491" s="34">
        <f t="shared" si="1498"/>
        <v>0</v>
      </c>
      <c r="DT491" s="34">
        <f t="shared" si="1394"/>
        <v>0</v>
      </c>
      <c r="DU491" s="34">
        <f t="shared" ref="DU491:DV493" si="1499">SUM(DU492)</f>
        <v>0</v>
      </c>
      <c r="DV491" s="34">
        <f t="shared" si="1499"/>
        <v>0</v>
      </c>
      <c r="DW491" s="34">
        <f t="shared" ref="DW491:EB493" si="1500">SUM(DW492)</f>
        <v>0</v>
      </c>
      <c r="DX491" s="34">
        <f t="shared" ref="DX491:DZ493" si="1501">SUM(DX492)</f>
        <v>0</v>
      </c>
      <c r="DY491" s="34">
        <f t="shared" si="1501"/>
        <v>0</v>
      </c>
      <c r="DZ491" s="34">
        <f t="shared" si="1501"/>
        <v>0</v>
      </c>
      <c r="EA491" s="34">
        <f t="shared" si="1500"/>
        <v>0</v>
      </c>
      <c r="EB491" s="34">
        <f t="shared" si="1500"/>
        <v>0</v>
      </c>
      <c r="EC491" s="34">
        <f t="shared" si="1395"/>
        <v>0</v>
      </c>
      <c r="ED491" s="34">
        <f t="shared" ref="ED491:EM493" si="1502">SUM(ED492)</f>
        <v>0</v>
      </c>
      <c r="EE491" s="34">
        <f t="shared" si="1502"/>
        <v>0</v>
      </c>
      <c r="EF491" s="34">
        <f t="shared" si="1502"/>
        <v>0</v>
      </c>
      <c r="EG491" s="34">
        <f t="shared" si="1396"/>
        <v>0</v>
      </c>
      <c r="EH491" s="34" t="e">
        <f t="shared" si="1502"/>
        <v>#REF!</v>
      </c>
      <c r="EI491" s="34">
        <f>IFERROR(#REF!/DZ491*100,)</f>
        <v>0</v>
      </c>
      <c r="EJ491" s="34">
        <f>IFERROR(#REF!/#REF!*100,)</f>
        <v>0</v>
      </c>
      <c r="EK491" s="34">
        <f t="shared" si="1502"/>
        <v>0</v>
      </c>
      <c r="EL491" s="34">
        <f t="shared" si="1502"/>
        <v>0</v>
      </c>
      <c r="EM491" s="34">
        <f t="shared" si="1502"/>
        <v>0</v>
      </c>
      <c r="EN491" s="30"/>
      <c r="EO491" s="30"/>
      <c r="EP491" s="30"/>
      <c r="EQ491" s="30"/>
      <c r="ER491" s="30"/>
      <c r="ES491" s="30"/>
      <c r="EX491" s="739">
        <f t="shared" si="1463"/>
        <v>0</v>
      </c>
      <c r="EY491" s="739">
        <f t="shared" si="1463"/>
        <v>0</v>
      </c>
      <c r="EZ491" s="739">
        <f t="shared" si="1463"/>
        <v>0</v>
      </c>
      <c r="FA491" s="739">
        <f t="shared" si="1463"/>
        <v>0</v>
      </c>
      <c r="FB491" s="739">
        <f t="shared" si="1463"/>
        <v>0</v>
      </c>
      <c r="FC491" s="739">
        <f t="shared" si="1463"/>
        <v>0</v>
      </c>
      <c r="FD491" s="739">
        <f t="shared" si="1463"/>
        <v>0</v>
      </c>
      <c r="FE491" s="739">
        <f t="shared" si="1463"/>
        <v>0</v>
      </c>
      <c r="FF491" s="739">
        <f t="shared" si="1463"/>
        <v>0</v>
      </c>
      <c r="FG491" s="739">
        <f t="shared" si="1463"/>
        <v>0</v>
      </c>
      <c r="FH491" s="739">
        <f t="shared" si="1464"/>
        <v>0</v>
      </c>
      <c r="FI491" s="739">
        <f t="shared" si="1464"/>
        <v>0</v>
      </c>
      <c r="FJ491" s="739">
        <f t="shared" si="1464"/>
        <v>0</v>
      </c>
      <c r="FK491" s="739">
        <f t="shared" si="1464"/>
        <v>0</v>
      </c>
      <c r="FL491" s="739">
        <f t="shared" si="1464"/>
        <v>0</v>
      </c>
      <c r="FM491" s="739">
        <f t="shared" si="1464"/>
        <v>0</v>
      </c>
      <c r="FN491" s="739">
        <f t="shared" si="1464"/>
        <v>0</v>
      </c>
      <c r="FO491" s="739">
        <f t="shared" si="1480"/>
        <v>0</v>
      </c>
      <c r="FP491" s="739">
        <f t="shared" si="1480"/>
        <v>0</v>
      </c>
      <c r="FQ491" s="739">
        <f t="shared" si="1480"/>
        <v>0</v>
      </c>
      <c r="FU491" s="739">
        <f t="shared" si="1457"/>
        <v>0</v>
      </c>
      <c r="FV491" s="739">
        <f t="shared" si="1457"/>
        <v>0</v>
      </c>
      <c r="FW491" s="739">
        <f t="shared" si="1457"/>
        <v>0</v>
      </c>
      <c r="FX491" s="739">
        <f t="shared" si="1457"/>
        <v>0</v>
      </c>
      <c r="FY491" s="739">
        <f t="shared" si="1457"/>
        <v>0</v>
      </c>
      <c r="FZ491" s="739">
        <f t="shared" si="1457"/>
        <v>0</v>
      </c>
      <c r="GA491" s="739">
        <f t="shared" si="1457"/>
        <v>0</v>
      </c>
      <c r="GB491" s="739">
        <f t="shared" si="1457"/>
        <v>0</v>
      </c>
      <c r="GC491" s="739">
        <f t="shared" si="1457"/>
        <v>0</v>
      </c>
      <c r="GD491" s="739">
        <f t="shared" si="1457"/>
        <v>0</v>
      </c>
      <c r="GE491" s="739">
        <f t="shared" si="1458"/>
        <v>0</v>
      </c>
      <c r="GF491" s="739">
        <f t="shared" si="1458"/>
        <v>0</v>
      </c>
      <c r="GG491" s="739">
        <f t="shared" si="1458"/>
        <v>0</v>
      </c>
      <c r="GH491" s="739">
        <f t="shared" si="1458"/>
        <v>0</v>
      </c>
      <c r="GI491" s="739">
        <f t="shared" si="1458"/>
        <v>0</v>
      </c>
      <c r="GJ491" s="739">
        <f t="shared" si="1458"/>
        <v>0</v>
      </c>
      <c r="GK491" s="739">
        <f t="shared" si="1458"/>
        <v>0</v>
      </c>
      <c r="GL491" s="739">
        <f t="shared" si="1459"/>
        <v>0</v>
      </c>
      <c r="GM491" s="739">
        <f t="shared" si="1459"/>
        <v>0</v>
      </c>
      <c r="GN491" s="739">
        <f t="shared" si="1459"/>
        <v>0</v>
      </c>
      <c r="GQ491" s="1098">
        <f>IF(GQ$9=$N491,#REF!,0)</f>
        <v>0</v>
      </c>
      <c r="GR491" s="1098">
        <f>IF(GR$9=$N491,#REF!,0)</f>
        <v>0</v>
      </c>
      <c r="GS491" s="1098">
        <f>IF(GS$9=$N491,#REF!,0)</f>
        <v>0</v>
      </c>
      <c r="GT491" s="1098">
        <f>IF(GT$9=$N491,#REF!,0)</f>
        <v>0</v>
      </c>
      <c r="GU491" s="1098">
        <f>IF(GU$9=$N491,#REF!,0)</f>
        <v>0</v>
      </c>
      <c r="GV491" s="1098">
        <f>IF(GV$9=$N491,#REF!,0)</f>
        <v>0</v>
      </c>
      <c r="GW491" s="1098">
        <f>IF(GW$9=$N491,#REF!,0)</f>
        <v>0</v>
      </c>
      <c r="GX491" s="1098">
        <f>IF(GX$9=$N491,#REF!,0)</f>
        <v>0</v>
      </c>
      <c r="GY491" s="1098">
        <f>IF(GY$9=$N491,#REF!,0)</f>
        <v>0</v>
      </c>
      <c r="GZ491" s="1098">
        <f>IF(GZ$9=$N491,#REF!,0)</f>
        <v>0</v>
      </c>
      <c r="HA491" s="1098">
        <f>IF(HA$9=$N491,#REF!,0)</f>
        <v>0</v>
      </c>
      <c r="HB491" s="1098">
        <f>IF(HB$9=$N491,#REF!,0)</f>
        <v>0</v>
      </c>
      <c r="HC491" s="1098">
        <f>IF(HC$9=$N491,#REF!,0)</f>
        <v>0</v>
      </c>
      <c r="HD491" s="1098">
        <f>IF(HD$9=$N491,#REF!,0)</f>
        <v>0</v>
      </c>
      <c r="HE491" s="1098">
        <f>IF(HE$9=$N491,#REF!,0)</f>
        <v>0</v>
      </c>
      <c r="HF491" s="1098">
        <f>IF(HF$9=$N491,#REF!,0)</f>
        <v>0</v>
      </c>
      <c r="HG491" s="1098">
        <f>IF(HG$9=$N491,#REF!,0)</f>
        <v>0</v>
      </c>
      <c r="HH491" s="1098">
        <f>IF(HH$9=$N491,#REF!,0)</f>
        <v>0</v>
      </c>
      <c r="HI491" s="1098">
        <f>IF(HI$9=$N491,#REF!,0)</f>
        <v>0</v>
      </c>
      <c r="HJ491" s="1098">
        <f>IF(HJ$9=$N491,#REF!,0)</f>
        <v>0</v>
      </c>
      <c r="HK491" s="1098">
        <f>IF(HK$9=$N491,#REF!,0)</f>
        <v>0</v>
      </c>
      <c r="HL491" s="1098">
        <f>IF(HL$9=$N491,#REF!,0)</f>
        <v>0</v>
      </c>
      <c r="HM491" s="1098">
        <f>IF(HM$9=$N491,#REF!,0)</f>
        <v>0</v>
      </c>
      <c r="HN491" s="1098">
        <f>IF(HN$9=$N491,#REF!,0)</f>
        <v>0</v>
      </c>
      <c r="HO491" s="1098">
        <f>IF(HO$9=$N491,#REF!,0)</f>
        <v>0</v>
      </c>
      <c r="HP491" s="1098">
        <f>IF(HP$9=$N491,#REF!,0)</f>
        <v>0</v>
      </c>
      <c r="HQ491" s="1098">
        <f>IF(HQ$9=$N491,#REF!,0)</f>
        <v>0</v>
      </c>
      <c r="HR491" s="1098">
        <f>IF(HR$9=$N491,#REF!,0)</f>
        <v>0</v>
      </c>
      <c r="HS491" s="1098">
        <f>IF(HS$9=$N491,#REF!,0)</f>
        <v>0</v>
      </c>
      <c r="HT491" s="1098">
        <f>IF(HT$9=$N491,#REF!,0)</f>
        <v>0</v>
      </c>
      <c r="HU491" s="1098">
        <f>IF(HU$9=$N491,#REF!,0)</f>
        <v>0</v>
      </c>
      <c r="HV491" s="1098">
        <f>IF(HV$9=$N491,#REF!,0)</f>
        <v>0</v>
      </c>
      <c r="HW491" s="1098">
        <f>IF(HW$9=$N491,#REF!,0)</f>
        <v>0</v>
      </c>
      <c r="HX491" s="1098">
        <f>IF(HX$9=$N491,#REF!,0)</f>
        <v>0</v>
      </c>
      <c r="HY491" s="1098">
        <f>IF(HY$9=$N491,#REF!,0)</f>
        <v>0</v>
      </c>
      <c r="HZ491" s="1098">
        <f>IF(HZ$9=$N491,#REF!,0)</f>
        <v>0</v>
      </c>
      <c r="IA491" s="1098">
        <f>IF(IA$9=$N491,#REF!,0)</f>
        <v>0</v>
      </c>
      <c r="IB491" s="1098">
        <f>IF(IB$9=$N491,#REF!,0)</f>
        <v>0</v>
      </c>
      <c r="IC491" s="1098">
        <f>IF(IC$9=$N491,#REF!,0)</f>
        <v>0</v>
      </c>
      <c r="ID491" s="1098">
        <f>IF(ID$9=$N491,#REF!,0)</f>
        <v>0</v>
      </c>
      <c r="IE491" s="1098">
        <f>IF(IE$9=$N491,#REF!,0)</f>
        <v>0</v>
      </c>
      <c r="IF491" s="1098">
        <f>IF(IF$9=$N491,#REF!,0)</f>
        <v>0</v>
      </c>
      <c r="IG491" s="1098">
        <f>IF(IG$9=$N491,#REF!,0)</f>
        <v>0</v>
      </c>
      <c r="IH491" s="1098">
        <f>IF(IH$9=$N491,#REF!,0)</f>
        <v>0</v>
      </c>
      <c r="II491" s="1098">
        <f>IF(II$9=$N491,#REF!,0)</f>
        <v>0</v>
      </c>
      <c r="IJ491" s="1098">
        <f>IF(IJ$9=$N491,#REF!,0)</f>
        <v>0</v>
      </c>
      <c r="IK491" s="1098">
        <f>IF(IK$9=$N491,#REF!,0)</f>
        <v>0</v>
      </c>
      <c r="IL491" s="1098">
        <f>IF(IL$9=$N491,#REF!,0)</f>
        <v>0</v>
      </c>
      <c r="IM491" s="1098">
        <f>IF(IM$9=$N491,#REF!,0)</f>
        <v>0</v>
      </c>
      <c r="IN491" s="1098">
        <f>IF(IN$9=$N491,#REF!,0)</f>
        <v>0</v>
      </c>
      <c r="IO491" s="1098">
        <f>IF(IO$9=$N491,#REF!,0)</f>
        <v>0</v>
      </c>
      <c r="IP491" s="1098">
        <f>IF(IP$9=$N491,#REF!,0)</f>
        <v>0</v>
      </c>
      <c r="IQ491" s="1098">
        <f>IF(IQ$9=$N491,#REF!,0)</f>
        <v>0</v>
      </c>
      <c r="IR491" s="1098">
        <f>IF(IR$9=$N491,#REF!,0)</f>
        <v>0</v>
      </c>
      <c r="IS491" s="1098">
        <f>IF(IS$9=$N491,#REF!,0)</f>
        <v>0</v>
      </c>
      <c r="IT491" s="1098">
        <f>IF(IT$9=$N491,#REF!,0)</f>
        <v>0</v>
      </c>
      <c r="IU491" s="1098">
        <f>IF(IU$9=$N491,#REF!,0)</f>
        <v>0</v>
      </c>
      <c r="IV491" s="1098">
        <f>IF(IV$9=$N491,#REF!,0)</f>
        <v>0</v>
      </c>
      <c r="IW491" s="1098">
        <f>IF(IW$9=$N491,#REF!,0)</f>
        <v>0</v>
      </c>
      <c r="IX491" s="1098">
        <f>IF(IX$9=$N491,#REF!,0)</f>
        <v>0</v>
      </c>
      <c r="IY491" s="1098">
        <f>IF(IY$9=$N491,#REF!,0)</f>
        <v>0</v>
      </c>
      <c r="IZ491" s="1098">
        <f>IF(IZ$9=$N491,#REF!,0)</f>
        <v>0</v>
      </c>
      <c r="JA491" s="1098">
        <f>IF(JA$9=$N491,#REF!,0)</f>
        <v>0</v>
      </c>
      <c r="JB491" s="1098">
        <f>IF(JB$9=$N491,#REF!,0)</f>
        <v>0</v>
      </c>
      <c r="JC491" s="1098">
        <f>IF(JC$9=$N491,#REF!,0)</f>
        <v>0</v>
      </c>
      <c r="JD491" s="1098">
        <f>IF(JD$9=$N491,#REF!,0)</f>
        <v>0</v>
      </c>
      <c r="JE491" s="1098">
        <f>IF(JE$9=$N491,#REF!,0)</f>
        <v>0</v>
      </c>
      <c r="JF491" s="1098">
        <f>IF(JF$9=$N491,#REF!,0)</f>
        <v>0</v>
      </c>
      <c r="JG491" s="1098">
        <f>IF(JG$9=$N491,#REF!,0)</f>
        <v>0</v>
      </c>
      <c r="JH491" s="1098">
        <f>IF(JH$9=$N491,#REF!,0)</f>
        <v>0</v>
      </c>
      <c r="JI491" s="1098">
        <f>IF(JI$9=$N491,#REF!,0)</f>
        <v>0</v>
      </c>
      <c r="JJ491" s="1098">
        <f>IF(JJ$9=$N491,#REF!,0)</f>
        <v>0</v>
      </c>
      <c r="JK491" s="1098">
        <f>IF(JK$9=$N491,#REF!,0)</f>
        <v>0</v>
      </c>
      <c r="JL491" s="1098">
        <f>IF(JL$9=$N491,#REF!,0)</f>
        <v>0</v>
      </c>
      <c r="JM491" s="1098">
        <f>IF(JM$9=$N491,#REF!,0)</f>
        <v>0</v>
      </c>
      <c r="JN491" s="1098">
        <f>IF(JN$9=$N491,#REF!,0)</f>
        <v>0</v>
      </c>
      <c r="JO491" s="1098">
        <f>IF(JO$9=$N491,#REF!,0)</f>
        <v>0</v>
      </c>
      <c r="JP491" s="1098">
        <f>IF(JP$9=$N491,#REF!,0)</f>
        <v>0</v>
      </c>
      <c r="JQ491" s="1098">
        <f>IF(JQ$9=$N491,#REF!,0)</f>
        <v>0</v>
      </c>
      <c r="JR491" s="1098">
        <f>IF(JR$9=$N491,#REF!,0)</f>
        <v>0</v>
      </c>
      <c r="JS491" s="1098">
        <f>IF(JS$9=$N491,#REF!,0)</f>
        <v>0</v>
      </c>
      <c r="JT491" s="1098">
        <f>IF(JT$9=$N491,#REF!,0)</f>
        <v>0</v>
      </c>
      <c r="JU491" s="1098">
        <f>IF(JU$9=$N491,#REF!,0)</f>
        <v>0</v>
      </c>
      <c r="JV491" s="1098">
        <f>IF(JV$9=$N491,#REF!,0)</f>
        <v>0</v>
      </c>
      <c r="JW491" s="1098">
        <f>IF(JW$9=$N491,#REF!,0)</f>
        <v>0</v>
      </c>
      <c r="JX491" s="681"/>
      <c r="JZ491" s="681">
        <f t="shared" si="1481"/>
        <v>0</v>
      </c>
      <c r="KA491" s="681">
        <f t="shared" si="1481"/>
        <v>0</v>
      </c>
      <c r="KB491" s="681">
        <f t="shared" si="1481"/>
        <v>0</v>
      </c>
      <c r="KC491" s="681">
        <f t="shared" si="1481"/>
        <v>0</v>
      </c>
      <c r="KD491" s="681">
        <f t="shared" si="1481"/>
        <v>0</v>
      </c>
      <c r="KE491" s="681">
        <f t="shared" si="1481"/>
        <v>0</v>
      </c>
      <c r="KF491" s="681">
        <f t="shared" si="1481"/>
        <v>0</v>
      </c>
      <c r="KG491" s="681">
        <f t="shared" si="1481"/>
        <v>0</v>
      </c>
      <c r="KH491" s="681">
        <f t="shared" si="1481"/>
        <v>0</v>
      </c>
      <c r="KI491" s="681">
        <f t="shared" si="1481"/>
        <v>0</v>
      </c>
      <c r="KJ491" s="681">
        <f t="shared" si="1481"/>
        <v>0</v>
      </c>
      <c r="KN491" s="1098">
        <f t="shared" si="1462"/>
        <v>0</v>
      </c>
      <c r="KO491" s="1098">
        <f t="shared" si="1462"/>
        <v>0</v>
      </c>
      <c r="KP491" s="1098">
        <f t="shared" si="1462"/>
        <v>0</v>
      </c>
      <c r="KQ491" s="1098">
        <f t="shared" si="1462"/>
        <v>0</v>
      </c>
      <c r="KR491" s="1098">
        <f t="shared" si="1462"/>
        <v>0</v>
      </c>
      <c r="KS491" s="1098">
        <f t="shared" si="1462"/>
        <v>0</v>
      </c>
      <c r="KT491" s="1098">
        <f t="shared" si="1462"/>
        <v>0</v>
      </c>
      <c r="KU491" s="1098">
        <f t="shared" si="1462"/>
        <v>0</v>
      </c>
      <c r="KV491" s="1098">
        <f t="shared" si="1462"/>
        <v>0</v>
      </c>
      <c r="KW491" s="1098">
        <f t="shared" si="1462"/>
        <v>0</v>
      </c>
      <c r="KX491" s="1098">
        <f t="shared" si="1462"/>
        <v>0</v>
      </c>
      <c r="KY491" s="1098">
        <f t="shared" si="1462"/>
        <v>0</v>
      </c>
      <c r="KZ491" s="1098">
        <f t="shared" si="1462"/>
        <v>0</v>
      </c>
      <c r="LA491" s="1098">
        <f t="shared" si="1462"/>
        <v>0</v>
      </c>
      <c r="LB491" s="1098">
        <f t="shared" si="1462"/>
        <v>0</v>
      </c>
      <c r="LC491" s="1098">
        <f t="shared" si="1462"/>
        <v>0</v>
      </c>
      <c r="LD491" s="1098">
        <f t="shared" si="1461"/>
        <v>0</v>
      </c>
      <c r="LE491" s="1098">
        <f t="shared" si="1461"/>
        <v>0</v>
      </c>
      <c r="LF491" s="1098">
        <f t="shared" si="1461"/>
        <v>0</v>
      </c>
      <c r="LG491" s="1098">
        <f t="shared" si="1461"/>
        <v>0</v>
      </c>
      <c r="LH491" s="1098">
        <f t="shared" si="1461"/>
        <v>0</v>
      </c>
      <c r="LI491" s="1098">
        <f t="shared" si="1461"/>
        <v>0</v>
      </c>
      <c r="LJ491" s="1098">
        <f t="shared" si="1461"/>
        <v>0</v>
      </c>
      <c r="LK491" s="1098">
        <f t="shared" si="1461"/>
        <v>0</v>
      </c>
      <c r="LL491" s="1098">
        <f t="shared" si="1461"/>
        <v>0</v>
      </c>
      <c r="LM491" s="1098">
        <f t="shared" si="1461"/>
        <v>0</v>
      </c>
      <c r="LN491" s="1098">
        <f t="shared" si="1461"/>
        <v>0</v>
      </c>
      <c r="LO491" s="1098">
        <f t="shared" si="1461"/>
        <v>0</v>
      </c>
      <c r="LP491" s="1098">
        <f t="shared" si="1461"/>
        <v>0</v>
      </c>
      <c r="LQ491" s="1098">
        <f t="shared" si="1461"/>
        <v>0</v>
      </c>
      <c r="LR491" s="1098">
        <f t="shared" si="1460"/>
        <v>0</v>
      </c>
      <c r="LS491" s="1098">
        <f t="shared" si="1406"/>
        <v>0</v>
      </c>
    </row>
    <row r="492" spans="1:331" ht="20.100000000000001" hidden="1" customHeight="1" x14ac:dyDescent="0.35">
      <c r="A492" s="674"/>
      <c r="B492" s="871"/>
      <c r="C492" s="1240"/>
      <c r="D492" s="1241"/>
      <c r="E492" s="1241"/>
      <c r="F492" s="1241"/>
      <c r="G492" s="1241"/>
      <c r="H492" s="1241"/>
      <c r="I492" s="1241"/>
      <c r="J492" s="1241" t="s">
        <v>194</v>
      </c>
      <c r="K492" s="1304"/>
      <c r="L492" s="1302">
        <v>32</v>
      </c>
      <c r="M492" s="1302" t="s">
        <v>160</v>
      </c>
      <c r="N492" s="1302"/>
      <c r="O492" s="1303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635"/>
      <c r="AJ492" s="31"/>
      <c r="AK492" s="31"/>
      <c r="AL492" s="31"/>
      <c r="AM492" s="31"/>
      <c r="AN492" s="111">
        <f t="shared" si="1482"/>
        <v>997423.66</v>
      </c>
      <c r="AO492" s="111">
        <f t="shared" si="1482"/>
        <v>1007643</v>
      </c>
      <c r="AP492" s="111">
        <f t="shared" si="1482"/>
        <v>994926</v>
      </c>
      <c r="AQ492" s="111">
        <f t="shared" si="1482"/>
        <v>994926</v>
      </c>
      <c r="AR492" s="34">
        <f t="shared" si="1482"/>
        <v>994926</v>
      </c>
      <c r="AS492" s="34"/>
      <c r="AT492" s="34"/>
      <c r="AU492" s="34"/>
      <c r="AV492" s="34">
        <f>SUM(AV493)</f>
        <v>0</v>
      </c>
      <c r="AW492" s="34">
        <v>0</v>
      </c>
      <c r="AX492" s="34">
        <v>0</v>
      </c>
      <c r="AY492" s="34">
        <f>SUM(AY493)</f>
        <v>0</v>
      </c>
      <c r="AZ492" s="34"/>
      <c r="BA492" s="34"/>
      <c r="BB492" s="34">
        <f t="shared" si="1483"/>
        <v>0</v>
      </c>
      <c r="BC492" s="34">
        <f t="shared" si="1483"/>
        <v>0</v>
      </c>
      <c r="BD492" s="34">
        <f t="shared" si="1483"/>
        <v>0</v>
      </c>
      <c r="BE492" s="34">
        <f t="shared" si="1483"/>
        <v>0</v>
      </c>
      <c r="BF492" s="34">
        <f t="shared" si="1483"/>
        <v>0</v>
      </c>
      <c r="BG492" s="34">
        <f t="shared" si="1483"/>
        <v>0</v>
      </c>
      <c r="BH492" s="34">
        <f t="shared" si="1483"/>
        <v>0</v>
      </c>
      <c r="BI492" s="34">
        <f t="shared" si="1483"/>
        <v>0</v>
      </c>
      <c r="BJ492" s="34">
        <f t="shared" si="1483"/>
        <v>0</v>
      </c>
      <c r="BK492" s="34">
        <f t="shared" si="1483"/>
        <v>0</v>
      </c>
      <c r="BL492" s="34">
        <f t="shared" si="1450"/>
        <v>0</v>
      </c>
      <c r="BM492" s="34"/>
      <c r="BN492" s="34"/>
      <c r="BO492" s="34">
        <f>SUM(BO493)</f>
        <v>0</v>
      </c>
      <c r="BP492" s="34"/>
      <c r="BQ492" s="34"/>
      <c r="BR492" s="34">
        <f t="shared" si="1484"/>
        <v>0</v>
      </c>
      <c r="BS492" s="34">
        <f t="shared" si="1484"/>
        <v>0</v>
      </c>
      <c r="BT492" s="34">
        <f t="shared" si="1485"/>
        <v>0</v>
      </c>
      <c r="BU492" s="34">
        <f t="shared" si="1485"/>
        <v>0</v>
      </c>
      <c r="BV492" s="34">
        <f>SUM(BV493)</f>
        <v>0</v>
      </c>
      <c r="BW492" s="34"/>
      <c r="BX492" s="34"/>
      <c r="BY492" s="34">
        <f t="shared" si="1486"/>
        <v>0</v>
      </c>
      <c r="BZ492" s="34">
        <f t="shared" si="1486"/>
        <v>0</v>
      </c>
      <c r="CA492" s="34">
        <f t="shared" si="1447"/>
        <v>0</v>
      </c>
      <c r="CB492" s="34">
        <f t="shared" si="1448"/>
        <v>0</v>
      </c>
      <c r="CC492" s="34">
        <f t="shared" si="1487"/>
        <v>0</v>
      </c>
      <c r="CD492" s="34">
        <f t="shared" si="1487"/>
        <v>0</v>
      </c>
      <c r="CE492" s="34">
        <f t="shared" si="1487"/>
        <v>0</v>
      </c>
      <c r="CF492" s="34">
        <f>SUM(CF493)</f>
        <v>0</v>
      </c>
      <c r="CG492" s="34">
        <f t="shared" si="1449"/>
        <v>0</v>
      </c>
      <c r="CH492" s="34">
        <f t="shared" si="1488"/>
        <v>0</v>
      </c>
      <c r="CI492" s="34">
        <f t="shared" si="1488"/>
        <v>0</v>
      </c>
      <c r="CJ492" s="34"/>
      <c r="CK492" s="34">
        <f t="shared" si="1385"/>
        <v>0</v>
      </c>
      <c r="CL492" s="34">
        <f t="shared" si="1489"/>
        <v>0</v>
      </c>
      <c r="CM492" s="34">
        <f t="shared" si="1489"/>
        <v>0</v>
      </c>
      <c r="CN492" s="34"/>
      <c r="CO492" s="34">
        <f t="shared" si="1386"/>
        <v>0</v>
      </c>
      <c r="CP492" s="34">
        <f t="shared" si="1489"/>
        <v>0</v>
      </c>
      <c r="CQ492" s="34">
        <f t="shared" si="1489"/>
        <v>0</v>
      </c>
      <c r="CR492" s="34">
        <f>SUM(CR493)</f>
        <v>0</v>
      </c>
      <c r="CS492" s="34">
        <f t="shared" si="1490"/>
        <v>0</v>
      </c>
      <c r="CT492" s="34">
        <f t="shared" si="1489"/>
        <v>0</v>
      </c>
      <c r="CU492" s="34">
        <f t="shared" si="1489"/>
        <v>0</v>
      </c>
      <c r="CV492" s="34">
        <f>SUM(CV493)</f>
        <v>0</v>
      </c>
      <c r="CW492" s="34">
        <f t="shared" si="1388"/>
        <v>0</v>
      </c>
      <c r="CX492" s="34">
        <f t="shared" si="1489"/>
        <v>0</v>
      </c>
      <c r="CY492" s="34">
        <f t="shared" si="1489"/>
        <v>0</v>
      </c>
      <c r="CZ492" s="34">
        <f t="shared" si="1489"/>
        <v>0</v>
      </c>
      <c r="DA492" s="34">
        <f t="shared" si="1489"/>
        <v>0</v>
      </c>
      <c r="DB492" s="34">
        <f t="shared" si="1491"/>
        <v>0</v>
      </c>
      <c r="DC492" s="34">
        <f t="shared" si="1491"/>
        <v>0</v>
      </c>
      <c r="DD492" s="34">
        <f t="shared" si="1492"/>
        <v>0</v>
      </c>
      <c r="DE492" s="34">
        <f t="shared" si="1493"/>
        <v>0</v>
      </c>
      <c r="DF492" s="34">
        <f t="shared" si="1494"/>
        <v>0</v>
      </c>
      <c r="DG492" s="34">
        <f t="shared" si="1494"/>
        <v>0</v>
      </c>
      <c r="DH492" s="34">
        <f t="shared" si="1494"/>
        <v>0</v>
      </c>
      <c r="DI492" s="34">
        <f t="shared" si="1391"/>
        <v>0</v>
      </c>
      <c r="DJ492" s="34">
        <f t="shared" si="1495"/>
        <v>0</v>
      </c>
      <c r="DK492" s="34">
        <f t="shared" si="1495"/>
        <v>0</v>
      </c>
      <c r="DL492" s="34">
        <f t="shared" si="1496"/>
        <v>0</v>
      </c>
      <c r="DM492" s="34">
        <f t="shared" si="1497"/>
        <v>0</v>
      </c>
      <c r="DN492" s="34">
        <f t="shared" si="1497"/>
        <v>0</v>
      </c>
      <c r="DO492" s="34">
        <f t="shared" si="1497"/>
        <v>0</v>
      </c>
      <c r="DP492" s="34">
        <f t="shared" si="1393"/>
        <v>0</v>
      </c>
      <c r="DQ492" s="34">
        <f t="shared" si="1498"/>
        <v>0</v>
      </c>
      <c r="DR492" s="34">
        <f t="shared" si="1498"/>
        <v>0</v>
      </c>
      <c r="DS492" s="34">
        <f t="shared" si="1498"/>
        <v>0</v>
      </c>
      <c r="DT492" s="34">
        <f t="shared" si="1394"/>
        <v>0</v>
      </c>
      <c r="DU492" s="34">
        <f t="shared" si="1499"/>
        <v>0</v>
      </c>
      <c r="DV492" s="34">
        <f t="shared" si="1499"/>
        <v>0</v>
      </c>
      <c r="DW492" s="34">
        <f t="shared" si="1500"/>
        <v>0</v>
      </c>
      <c r="DX492" s="34">
        <f t="shared" si="1501"/>
        <v>0</v>
      </c>
      <c r="DY492" s="34">
        <f t="shared" si="1501"/>
        <v>0</v>
      </c>
      <c r="DZ492" s="34">
        <f t="shared" si="1501"/>
        <v>0</v>
      </c>
      <c r="EA492" s="34">
        <f t="shared" si="1500"/>
        <v>0</v>
      </c>
      <c r="EB492" s="34">
        <f t="shared" si="1500"/>
        <v>0</v>
      </c>
      <c r="EC492" s="34">
        <f t="shared" si="1395"/>
        <v>0</v>
      </c>
      <c r="ED492" s="34">
        <f t="shared" si="1502"/>
        <v>0</v>
      </c>
      <c r="EE492" s="34">
        <f t="shared" si="1502"/>
        <v>0</v>
      </c>
      <c r="EF492" s="34">
        <f t="shared" si="1502"/>
        <v>0</v>
      </c>
      <c r="EG492" s="34">
        <f t="shared" si="1396"/>
        <v>0</v>
      </c>
      <c r="EH492" s="34" t="e">
        <f t="shared" si="1502"/>
        <v>#REF!</v>
      </c>
      <c r="EI492" s="34">
        <f>IFERROR(#REF!/DZ492*100,)</f>
        <v>0</v>
      </c>
      <c r="EJ492" s="34">
        <f>IFERROR(#REF!/#REF!*100,)</f>
        <v>0</v>
      </c>
      <c r="EK492" s="34">
        <f t="shared" si="1502"/>
        <v>0</v>
      </c>
      <c r="EL492" s="34">
        <f t="shared" si="1502"/>
        <v>0</v>
      </c>
      <c r="EM492" s="34">
        <f t="shared" si="1502"/>
        <v>0</v>
      </c>
      <c r="EN492" s="30"/>
      <c r="EO492" s="30"/>
      <c r="EP492" s="30"/>
      <c r="EQ492" s="30"/>
      <c r="ER492" s="30"/>
      <c r="ES492" s="30"/>
      <c r="EX492" s="739">
        <f t="shared" si="1463"/>
        <v>0</v>
      </c>
      <c r="EY492" s="739">
        <f t="shared" si="1463"/>
        <v>0</v>
      </c>
      <c r="EZ492" s="739">
        <f t="shared" si="1463"/>
        <v>0</v>
      </c>
      <c r="FA492" s="739">
        <f t="shared" si="1463"/>
        <v>0</v>
      </c>
      <c r="FB492" s="739">
        <f t="shared" si="1463"/>
        <v>0</v>
      </c>
      <c r="FC492" s="739">
        <f t="shared" si="1463"/>
        <v>0</v>
      </c>
      <c r="FD492" s="739">
        <f t="shared" si="1463"/>
        <v>0</v>
      </c>
      <c r="FE492" s="739">
        <f t="shared" si="1463"/>
        <v>0</v>
      </c>
      <c r="FF492" s="739">
        <f t="shared" si="1463"/>
        <v>0</v>
      </c>
      <c r="FG492" s="739">
        <f t="shared" si="1463"/>
        <v>0</v>
      </c>
      <c r="FH492" s="739">
        <f t="shared" si="1464"/>
        <v>0</v>
      </c>
      <c r="FI492" s="739">
        <f t="shared" si="1464"/>
        <v>0</v>
      </c>
      <c r="FJ492" s="739">
        <f t="shared" si="1464"/>
        <v>0</v>
      </c>
      <c r="FK492" s="739">
        <f t="shared" si="1464"/>
        <v>0</v>
      </c>
      <c r="FL492" s="739">
        <f t="shared" si="1464"/>
        <v>0</v>
      </c>
      <c r="FM492" s="739">
        <f t="shared" si="1464"/>
        <v>0</v>
      </c>
      <c r="FN492" s="739">
        <f t="shared" si="1464"/>
        <v>0</v>
      </c>
      <c r="FO492" s="739">
        <f t="shared" si="1480"/>
        <v>0</v>
      </c>
      <c r="FP492" s="739">
        <f t="shared" si="1480"/>
        <v>0</v>
      </c>
      <c r="FQ492" s="739">
        <f t="shared" si="1480"/>
        <v>0</v>
      </c>
      <c r="FU492" s="739">
        <f t="shared" si="1457"/>
        <v>0</v>
      </c>
      <c r="FV492" s="739">
        <f t="shared" si="1457"/>
        <v>0</v>
      </c>
      <c r="FW492" s="739">
        <f t="shared" si="1457"/>
        <v>0</v>
      </c>
      <c r="FX492" s="739">
        <f t="shared" si="1457"/>
        <v>0</v>
      </c>
      <c r="FY492" s="739">
        <f t="shared" si="1457"/>
        <v>0</v>
      </c>
      <c r="FZ492" s="739">
        <f t="shared" si="1457"/>
        <v>0</v>
      </c>
      <c r="GA492" s="739">
        <f t="shared" si="1457"/>
        <v>0</v>
      </c>
      <c r="GB492" s="739">
        <f t="shared" si="1457"/>
        <v>0</v>
      </c>
      <c r="GC492" s="739">
        <f t="shared" si="1457"/>
        <v>0</v>
      </c>
      <c r="GD492" s="739">
        <f t="shared" si="1457"/>
        <v>0</v>
      </c>
      <c r="GE492" s="739">
        <f t="shared" si="1458"/>
        <v>0</v>
      </c>
      <c r="GF492" s="739">
        <f t="shared" si="1458"/>
        <v>0</v>
      </c>
      <c r="GG492" s="739">
        <f t="shared" si="1458"/>
        <v>0</v>
      </c>
      <c r="GH492" s="739">
        <f t="shared" si="1458"/>
        <v>0</v>
      </c>
      <c r="GI492" s="739">
        <f t="shared" si="1458"/>
        <v>0</v>
      </c>
      <c r="GJ492" s="739">
        <f t="shared" si="1458"/>
        <v>0</v>
      </c>
      <c r="GK492" s="739">
        <f t="shared" si="1458"/>
        <v>0</v>
      </c>
      <c r="GL492" s="739">
        <f t="shared" si="1459"/>
        <v>0</v>
      </c>
      <c r="GM492" s="739">
        <f t="shared" si="1459"/>
        <v>0</v>
      </c>
      <c r="GN492" s="739">
        <f t="shared" si="1459"/>
        <v>0</v>
      </c>
      <c r="GQ492" s="1098">
        <f>IF(GQ$9=$N492,#REF!,0)</f>
        <v>0</v>
      </c>
      <c r="GR492" s="1098">
        <f>IF(GR$9=$N492,#REF!,0)</f>
        <v>0</v>
      </c>
      <c r="GS492" s="1098">
        <f>IF(GS$9=$N492,#REF!,0)</f>
        <v>0</v>
      </c>
      <c r="GT492" s="1098">
        <f>IF(GT$9=$N492,#REF!,0)</f>
        <v>0</v>
      </c>
      <c r="GU492" s="1098">
        <f>IF(GU$9=$N492,#REF!,0)</f>
        <v>0</v>
      </c>
      <c r="GV492" s="1098">
        <f>IF(GV$9=$N492,#REF!,0)</f>
        <v>0</v>
      </c>
      <c r="GW492" s="1098">
        <f>IF(GW$9=$N492,#REF!,0)</f>
        <v>0</v>
      </c>
      <c r="GX492" s="1098">
        <f>IF(GX$9=$N492,#REF!,0)</f>
        <v>0</v>
      </c>
      <c r="GY492" s="1098">
        <f>IF(GY$9=$N492,#REF!,0)</f>
        <v>0</v>
      </c>
      <c r="GZ492" s="1098">
        <f>IF(GZ$9=$N492,#REF!,0)</f>
        <v>0</v>
      </c>
      <c r="HA492" s="1098">
        <f>IF(HA$9=$N492,#REF!,0)</f>
        <v>0</v>
      </c>
      <c r="HB492" s="1098">
        <f>IF(HB$9=$N492,#REF!,0)</f>
        <v>0</v>
      </c>
      <c r="HC492" s="1098">
        <f>IF(HC$9=$N492,#REF!,0)</f>
        <v>0</v>
      </c>
      <c r="HD492" s="1098">
        <f>IF(HD$9=$N492,#REF!,0)</f>
        <v>0</v>
      </c>
      <c r="HE492" s="1098">
        <f>IF(HE$9=$N492,#REF!,0)</f>
        <v>0</v>
      </c>
      <c r="HF492" s="1098">
        <f>IF(HF$9=$N492,#REF!,0)</f>
        <v>0</v>
      </c>
      <c r="HG492" s="1098">
        <f>IF(HG$9=$N492,#REF!,0)</f>
        <v>0</v>
      </c>
      <c r="HH492" s="1098">
        <f>IF(HH$9=$N492,#REF!,0)</f>
        <v>0</v>
      </c>
      <c r="HI492" s="1098">
        <f>IF(HI$9=$N492,#REF!,0)</f>
        <v>0</v>
      </c>
      <c r="HJ492" s="1098">
        <f>IF(HJ$9=$N492,#REF!,0)</f>
        <v>0</v>
      </c>
      <c r="HK492" s="1098">
        <f>IF(HK$9=$N492,#REF!,0)</f>
        <v>0</v>
      </c>
      <c r="HL492" s="1098">
        <f>IF(HL$9=$N492,#REF!,0)</f>
        <v>0</v>
      </c>
      <c r="HM492" s="1098">
        <f>IF(HM$9=$N492,#REF!,0)</f>
        <v>0</v>
      </c>
      <c r="HN492" s="1098">
        <f>IF(HN$9=$N492,#REF!,0)</f>
        <v>0</v>
      </c>
      <c r="HO492" s="1098">
        <f>IF(HO$9=$N492,#REF!,0)</f>
        <v>0</v>
      </c>
      <c r="HP492" s="1098">
        <f>IF(HP$9=$N492,#REF!,0)</f>
        <v>0</v>
      </c>
      <c r="HQ492" s="1098">
        <f>IF(HQ$9=$N492,#REF!,0)</f>
        <v>0</v>
      </c>
      <c r="HR492" s="1098">
        <f>IF(HR$9=$N492,#REF!,0)</f>
        <v>0</v>
      </c>
      <c r="HS492" s="1098">
        <f>IF(HS$9=$N492,#REF!,0)</f>
        <v>0</v>
      </c>
      <c r="HT492" s="1098">
        <f>IF(HT$9=$N492,#REF!,0)</f>
        <v>0</v>
      </c>
      <c r="HU492" s="1098">
        <f>IF(HU$9=$N492,#REF!,0)</f>
        <v>0</v>
      </c>
      <c r="HV492" s="1098">
        <f>IF(HV$9=$N492,#REF!,0)</f>
        <v>0</v>
      </c>
      <c r="HW492" s="1098">
        <f>IF(HW$9=$N492,#REF!,0)</f>
        <v>0</v>
      </c>
      <c r="HX492" s="1098">
        <f>IF(HX$9=$N492,#REF!,0)</f>
        <v>0</v>
      </c>
      <c r="HY492" s="1098">
        <f>IF(HY$9=$N492,#REF!,0)</f>
        <v>0</v>
      </c>
      <c r="HZ492" s="1098">
        <f>IF(HZ$9=$N492,#REF!,0)</f>
        <v>0</v>
      </c>
      <c r="IA492" s="1098">
        <f>IF(IA$9=$N492,#REF!,0)</f>
        <v>0</v>
      </c>
      <c r="IB492" s="1098">
        <f>IF(IB$9=$N492,#REF!,0)</f>
        <v>0</v>
      </c>
      <c r="IC492" s="1098">
        <f>IF(IC$9=$N492,#REF!,0)</f>
        <v>0</v>
      </c>
      <c r="ID492" s="1098">
        <f>IF(ID$9=$N492,#REF!,0)</f>
        <v>0</v>
      </c>
      <c r="IE492" s="1098">
        <f>IF(IE$9=$N492,#REF!,0)</f>
        <v>0</v>
      </c>
      <c r="IF492" s="1098">
        <f>IF(IF$9=$N492,#REF!,0)</f>
        <v>0</v>
      </c>
      <c r="IG492" s="1098">
        <f>IF(IG$9=$N492,#REF!,0)</f>
        <v>0</v>
      </c>
      <c r="IH492" s="1098">
        <f>IF(IH$9=$N492,#REF!,0)</f>
        <v>0</v>
      </c>
      <c r="II492" s="1098">
        <f>IF(II$9=$N492,#REF!,0)</f>
        <v>0</v>
      </c>
      <c r="IJ492" s="1098">
        <f>IF(IJ$9=$N492,#REF!,0)</f>
        <v>0</v>
      </c>
      <c r="IK492" s="1098">
        <f>IF(IK$9=$N492,#REF!,0)</f>
        <v>0</v>
      </c>
      <c r="IL492" s="1098">
        <f>IF(IL$9=$N492,#REF!,0)</f>
        <v>0</v>
      </c>
      <c r="IM492" s="1098">
        <f>IF(IM$9=$N492,#REF!,0)</f>
        <v>0</v>
      </c>
      <c r="IN492" s="1098">
        <f>IF(IN$9=$N492,#REF!,0)</f>
        <v>0</v>
      </c>
      <c r="IO492" s="1098">
        <f>IF(IO$9=$N492,#REF!,0)</f>
        <v>0</v>
      </c>
      <c r="IP492" s="1098">
        <f>IF(IP$9=$N492,#REF!,0)</f>
        <v>0</v>
      </c>
      <c r="IQ492" s="1098">
        <f>IF(IQ$9=$N492,#REF!,0)</f>
        <v>0</v>
      </c>
      <c r="IR492" s="1098">
        <f>IF(IR$9=$N492,#REF!,0)</f>
        <v>0</v>
      </c>
      <c r="IS492" s="1098">
        <f>IF(IS$9=$N492,#REF!,0)</f>
        <v>0</v>
      </c>
      <c r="IT492" s="1098">
        <f>IF(IT$9=$N492,#REF!,0)</f>
        <v>0</v>
      </c>
      <c r="IU492" s="1098">
        <f>IF(IU$9=$N492,#REF!,0)</f>
        <v>0</v>
      </c>
      <c r="IV492" s="1098">
        <f>IF(IV$9=$N492,#REF!,0)</f>
        <v>0</v>
      </c>
      <c r="IW492" s="1098">
        <f>IF(IW$9=$N492,#REF!,0)</f>
        <v>0</v>
      </c>
      <c r="IX492" s="1098">
        <f>IF(IX$9=$N492,#REF!,0)</f>
        <v>0</v>
      </c>
      <c r="IY492" s="1098">
        <f>IF(IY$9=$N492,#REF!,0)</f>
        <v>0</v>
      </c>
      <c r="IZ492" s="1098">
        <f>IF(IZ$9=$N492,#REF!,0)</f>
        <v>0</v>
      </c>
      <c r="JA492" s="1098">
        <f>IF(JA$9=$N492,#REF!,0)</f>
        <v>0</v>
      </c>
      <c r="JB492" s="1098">
        <f>IF(JB$9=$N492,#REF!,0)</f>
        <v>0</v>
      </c>
      <c r="JC492" s="1098">
        <f>IF(JC$9=$N492,#REF!,0)</f>
        <v>0</v>
      </c>
      <c r="JD492" s="1098">
        <f>IF(JD$9=$N492,#REF!,0)</f>
        <v>0</v>
      </c>
      <c r="JE492" s="1098">
        <f>IF(JE$9=$N492,#REF!,0)</f>
        <v>0</v>
      </c>
      <c r="JF492" s="1098">
        <f>IF(JF$9=$N492,#REF!,0)</f>
        <v>0</v>
      </c>
      <c r="JG492" s="1098">
        <f>IF(JG$9=$N492,#REF!,0)</f>
        <v>0</v>
      </c>
      <c r="JH492" s="1098">
        <f>IF(JH$9=$N492,#REF!,0)</f>
        <v>0</v>
      </c>
      <c r="JI492" s="1098">
        <f>IF(JI$9=$N492,#REF!,0)</f>
        <v>0</v>
      </c>
      <c r="JJ492" s="1098">
        <f>IF(JJ$9=$N492,#REF!,0)</f>
        <v>0</v>
      </c>
      <c r="JK492" s="1098">
        <f>IF(JK$9=$N492,#REF!,0)</f>
        <v>0</v>
      </c>
      <c r="JL492" s="1098">
        <f>IF(JL$9=$N492,#REF!,0)</f>
        <v>0</v>
      </c>
      <c r="JM492" s="1098">
        <f>IF(JM$9=$N492,#REF!,0)</f>
        <v>0</v>
      </c>
      <c r="JN492" s="1098">
        <f>IF(JN$9=$N492,#REF!,0)</f>
        <v>0</v>
      </c>
      <c r="JO492" s="1098">
        <f>IF(JO$9=$N492,#REF!,0)</f>
        <v>0</v>
      </c>
      <c r="JP492" s="1098">
        <f>IF(JP$9=$N492,#REF!,0)</f>
        <v>0</v>
      </c>
      <c r="JQ492" s="1098">
        <f>IF(JQ$9=$N492,#REF!,0)</f>
        <v>0</v>
      </c>
      <c r="JR492" s="1098">
        <f>IF(JR$9=$N492,#REF!,0)</f>
        <v>0</v>
      </c>
      <c r="JS492" s="1098">
        <f>IF(JS$9=$N492,#REF!,0)</f>
        <v>0</v>
      </c>
      <c r="JT492" s="1098">
        <f>IF(JT$9=$N492,#REF!,0)</f>
        <v>0</v>
      </c>
      <c r="JU492" s="1098">
        <f>IF(JU$9=$N492,#REF!,0)</f>
        <v>0</v>
      </c>
      <c r="JV492" s="1098">
        <f>IF(JV$9=$N492,#REF!,0)</f>
        <v>0</v>
      </c>
      <c r="JW492" s="1098">
        <f>IF(JW$9=$N492,#REF!,0)</f>
        <v>0</v>
      </c>
      <c r="JX492" s="681"/>
      <c r="JZ492" s="681">
        <f t="shared" si="1481"/>
        <v>0</v>
      </c>
      <c r="KA492" s="681">
        <f t="shared" si="1481"/>
        <v>0</v>
      </c>
      <c r="KB492" s="681">
        <f t="shared" si="1481"/>
        <v>0</v>
      </c>
      <c r="KC492" s="681">
        <f t="shared" si="1481"/>
        <v>0</v>
      </c>
      <c r="KD492" s="681">
        <f t="shared" si="1481"/>
        <v>0</v>
      </c>
      <c r="KE492" s="681">
        <f t="shared" si="1481"/>
        <v>0</v>
      </c>
      <c r="KF492" s="681">
        <f t="shared" si="1481"/>
        <v>0</v>
      </c>
      <c r="KG492" s="681">
        <f t="shared" si="1481"/>
        <v>0</v>
      </c>
      <c r="KH492" s="681">
        <f t="shared" si="1481"/>
        <v>0</v>
      </c>
      <c r="KI492" s="681">
        <f t="shared" si="1481"/>
        <v>0</v>
      </c>
      <c r="KJ492" s="681">
        <f t="shared" si="1481"/>
        <v>0</v>
      </c>
      <c r="KN492" s="1098">
        <f t="shared" si="1462"/>
        <v>0</v>
      </c>
      <c r="KO492" s="1098">
        <f t="shared" si="1462"/>
        <v>0</v>
      </c>
      <c r="KP492" s="1098">
        <f t="shared" si="1462"/>
        <v>0</v>
      </c>
      <c r="KQ492" s="1098">
        <f t="shared" si="1462"/>
        <v>0</v>
      </c>
      <c r="KR492" s="1098">
        <f t="shared" si="1462"/>
        <v>0</v>
      </c>
      <c r="KS492" s="1098">
        <f t="shared" si="1462"/>
        <v>0</v>
      </c>
      <c r="KT492" s="1098">
        <f t="shared" si="1462"/>
        <v>0</v>
      </c>
      <c r="KU492" s="1098">
        <f t="shared" si="1462"/>
        <v>0</v>
      </c>
      <c r="KV492" s="1098">
        <f t="shared" si="1462"/>
        <v>0</v>
      </c>
      <c r="KW492" s="1098">
        <f t="shared" si="1462"/>
        <v>0</v>
      </c>
      <c r="KX492" s="1098">
        <f t="shared" si="1462"/>
        <v>0</v>
      </c>
      <c r="KY492" s="1098">
        <f t="shared" si="1462"/>
        <v>0</v>
      </c>
      <c r="KZ492" s="1098">
        <f t="shared" si="1462"/>
        <v>0</v>
      </c>
      <c r="LA492" s="1098">
        <f t="shared" si="1462"/>
        <v>0</v>
      </c>
      <c r="LB492" s="1098">
        <f t="shared" si="1462"/>
        <v>0</v>
      </c>
      <c r="LC492" s="1098">
        <f t="shared" si="1462"/>
        <v>0</v>
      </c>
      <c r="LD492" s="1098">
        <f t="shared" si="1461"/>
        <v>0</v>
      </c>
      <c r="LE492" s="1098">
        <f t="shared" si="1461"/>
        <v>0</v>
      </c>
      <c r="LF492" s="1098">
        <f t="shared" si="1461"/>
        <v>0</v>
      </c>
      <c r="LG492" s="1098">
        <f t="shared" si="1461"/>
        <v>0</v>
      </c>
      <c r="LH492" s="1098">
        <f t="shared" si="1461"/>
        <v>0</v>
      </c>
      <c r="LI492" s="1098">
        <f t="shared" si="1461"/>
        <v>0</v>
      </c>
      <c r="LJ492" s="1098">
        <f t="shared" si="1461"/>
        <v>0</v>
      </c>
      <c r="LK492" s="1098">
        <f t="shared" si="1461"/>
        <v>0</v>
      </c>
      <c r="LL492" s="1098">
        <f t="shared" si="1461"/>
        <v>0</v>
      </c>
      <c r="LM492" s="1098">
        <f t="shared" si="1461"/>
        <v>0</v>
      </c>
      <c r="LN492" s="1098">
        <f t="shared" si="1461"/>
        <v>0</v>
      </c>
      <c r="LO492" s="1098">
        <f t="shared" si="1461"/>
        <v>0</v>
      </c>
      <c r="LP492" s="1098">
        <f t="shared" si="1461"/>
        <v>0</v>
      </c>
      <c r="LQ492" s="1098">
        <f t="shared" si="1461"/>
        <v>0</v>
      </c>
      <c r="LR492" s="1098">
        <f t="shared" si="1460"/>
        <v>0</v>
      </c>
      <c r="LS492" s="1098">
        <f t="shared" si="1406"/>
        <v>0</v>
      </c>
    </row>
    <row r="493" spans="1:331" ht="20.100000000000001" hidden="1" customHeight="1" x14ac:dyDescent="0.35">
      <c r="A493" s="677" t="s">
        <v>511</v>
      </c>
      <c r="B493" s="1149"/>
      <c r="C493" s="1240" t="s">
        <v>9</v>
      </c>
      <c r="D493" s="1241"/>
      <c r="E493" s="1241"/>
      <c r="F493" s="1241"/>
      <c r="G493" s="1241"/>
      <c r="H493" s="1241"/>
      <c r="I493" s="1241"/>
      <c r="J493" s="1241" t="s">
        <v>194</v>
      </c>
      <c r="K493" s="1307"/>
      <c r="L493" s="1307"/>
      <c r="M493" s="1305">
        <v>323</v>
      </c>
      <c r="N493" s="1305" t="s">
        <v>172</v>
      </c>
      <c r="O493" s="1306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635"/>
      <c r="AJ493" s="31"/>
      <c r="AK493" s="31"/>
      <c r="AL493" s="31"/>
      <c r="AM493" s="31"/>
      <c r="AN493" s="111">
        <f t="shared" si="1482"/>
        <v>997423.66</v>
      </c>
      <c r="AO493" s="111">
        <f t="shared" si="1482"/>
        <v>1007643</v>
      </c>
      <c r="AP493" s="111">
        <f t="shared" si="1482"/>
        <v>994926</v>
      </c>
      <c r="AQ493" s="111">
        <f t="shared" si="1482"/>
        <v>994926</v>
      </c>
      <c r="AR493" s="52">
        <f t="shared" si="1482"/>
        <v>994926</v>
      </c>
      <c r="AS493" s="52"/>
      <c r="AT493" s="52"/>
      <c r="AU493" s="52"/>
      <c r="AV493" s="52">
        <f>SUM(AV494)</f>
        <v>0</v>
      </c>
      <c r="AW493" s="52"/>
      <c r="AX493" s="52"/>
      <c r="AY493" s="52">
        <f>SUM(AY494)</f>
        <v>0</v>
      </c>
      <c r="AZ493" s="52"/>
      <c r="BA493" s="52"/>
      <c r="BB493" s="52">
        <f t="shared" si="1483"/>
        <v>0</v>
      </c>
      <c r="BC493" s="52">
        <f t="shared" si="1483"/>
        <v>0</v>
      </c>
      <c r="BD493" s="52">
        <f t="shared" si="1483"/>
        <v>0</v>
      </c>
      <c r="BE493" s="52">
        <f t="shared" si="1483"/>
        <v>0</v>
      </c>
      <c r="BF493" s="52">
        <f t="shared" si="1483"/>
        <v>0</v>
      </c>
      <c r="BG493" s="52">
        <f t="shared" si="1483"/>
        <v>0</v>
      </c>
      <c r="BH493" s="52">
        <f t="shared" si="1483"/>
        <v>0</v>
      </c>
      <c r="BI493" s="52">
        <f t="shared" si="1483"/>
        <v>0</v>
      </c>
      <c r="BJ493" s="52">
        <f t="shared" si="1483"/>
        <v>0</v>
      </c>
      <c r="BK493" s="52">
        <f t="shared" si="1483"/>
        <v>0</v>
      </c>
      <c r="BL493" s="52">
        <f t="shared" si="1450"/>
        <v>0</v>
      </c>
      <c r="BM493" s="52"/>
      <c r="BN493" s="52"/>
      <c r="BO493" s="52">
        <f>SUM(BO494)</f>
        <v>0</v>
      </c>
      <c r="BP493" s="52"/>
      <c r="BQ493" s="52"/>
      <c r="BR493" s="52">
        <f t="shared" si="1484"/>
        <v>0</v>
      </c>
      <c r="BS493" s="52">
        <f t="shared" si="1484"/>
        <v>0</v>
      </c>
      <c r="BT493" s="52">
        <f t="shared" si="1485"/>
        <v>0</v>
      </c>
      <c r="BU493" s="52">
        <f t="shared" si="1485"/>
        <v>0</v>
      </c>
      <c r="BV493" s="52">
        <f>SUM(BV494)</f>
        <v>0</v>
      </c>
      <c r="BW493" s="52"/>
      <c r="BX493" s="52"/>
      <c r="BY493" s="52">
        <f t="shared" si="1486"/>
        <v>0</v>
      </c>
      <c r="BZ493" s="52">
        <f t="shared" si="1486"/>
        <v>0</v>
      </c>
      <c r="CA493" s="52">
        <f t="shared" si="1447"/>
        <v>0</v>
      </c>
      <c r="CB493" s="52">
        <f t="shared" si="1448"/>
        <v>0</v>
      </c>
      <c r="CC493" s="52">
        <f t="shared" si="1487"/>
        <v>0</v>
      </c>
      <c r="CD493" s="52">
        <f t="shared" si="1487"/>
        <v>0</v>
      </c>
      <c r="CE493" s="52">
        <f t="shared" si="1487"/>
        <v>0</v>
      </c>
      <c r="CF493" s="52">
        <f>SUM(CF494)</f>
        <v>0</v>
      </c>
      <c r="CG493" s="52">
        <f t="shared" si="1449"/>
        <v>0</v>
      </c>
      <c r="CH493" s="52">
        <f t="shared" si="1488"/>
        <v>0</v>
      </c>
      <c r="CI493" s="52">
        <f t="shared" si="1488"/>
        <v>0</v>
      </c>
      <c r="CJ493" s="52"/>
      <c r="CK493" s="52">
        <f t="shared" si="1385"/>
        <v>0</v>
      </c>
      <c r="CL493" s="52">
        <f t="shared" si="1489"/>
        <v>0</v>
      </c>
      <c r="CM493" s="52">
        <f t="shared" si="1489"/>
        <v>0</v>
      </c>
      <c r="CN493" s="52"/>
      <c r="CO493" s="52">
        <f t="shared" si="1386"/>
        <v>0</v>
      </c>
      <c r="CP493" s="52">
        <f t="shared" si="1489"/>
        <v>0</v>
      </c>
      <c r="CQ493" s="52">
        <f t="shared" si="1489"/>
        <v>0</v>
      </c>
      <c r="CR493" s="52">
        <f>SUM(CR494)</f>
        <v>0</v>
      </c>
      <c r="CS493" s="52">
        <f t="shared" si="1490"/>
        <v>0</v>
      </c>
      <c r="CT493" s="52">
        <f t="shared" si="1489"/>
        <v>0</v>
      </c>
      <c r="CU493" s="52">
        <f t="shared" si="1489"/>
        <v>0</v>
      </c>
      <c r="CV493" s="52">
        <f>SUM(CV494)</f>
        <v>0</v>
      </c>
      <c r="CW493" s="52">
        <f t="shared" si="1388"/>
        <v>0</v>
      </c>
      <c r="CX493" s="52">
        <f t="shared" si="1489"/>
        <v>0</v>
      </c>
      <c r="CY493" s="52">
        <f t="shared" si="1489"/>
        <v>0</v>
      </c>
      <c r="CZ493" s="52">
        <f t="shared" si="1489"/>
        <v>0</v>
      </c>
      <c r="DA493" s="52">
        <f t="shared" si="1489"/>
        <v>0</v>
      </c>
      <c r="DB493" s="52">
        <f t="shared" si="1491"/>
        <v>0</v>
      </c>
      <c r="DC493" s="52">
        <f t="shared" si="1491"/>
        <v>0</v>
      </c>
      <c r="DD493" s="52">
        <f t="shared" si="1492"/>
        <v>0</v>
      </c>
      <c r="DE493" s="52">
        <f t="shared" si="1493"/>
        <v>0</v>
      </c>
      <c r="DF493" s="52">
        <f t="shared" si="1494"/>
        <v>0</v>
      </c>
      <c r="DG493" s="52">
        <f t="shared" si="1494"/>
        <v>0</v>
      </c>
      <c r="DH493" s="52">
        <f t="shared" si="1494"/>
        <v>0</v>
      </c>
      <c r="DI493" s="52">
        <f t="shared" si="1391"/>
        <v>0</v>
      </c>
      <c r="DJ493" s="52">
        <f t="shared" si="1495"/>
        <v>0</v>
      </c>
      <c r="DK493" s="52">
        <f t="shared" si="1495"/>
        <v>0</v>
      </c>
      <c r="DL493" s="52">
        <f t="shared" si="1496"/>
        <v>0</v>
      </c>
      <c r="DM493" s="52">
        <f t="shared" si="1497"/>
        <v>0</v>
      </c>
      <c r="DN493" s="52">
        <f t="shared" si="1497"/>
        <v>0</v>
      </c>
      <c r="DO493" s="52">
        <f t="shared" si="1497"/>
        <v>0</v>
      </c>
      <c r="DP493" s="52">
        <f t="shared" si="1393"/>
        <v>0</v>
      </c>
      <c r="DQ493" s="52">
        <f t="shared" si="1498"/>
        <v>0</v>
      </c>
      <c r="DR493" s="52">
        <f t="shared" si="1498"/>
        <v>0</v>
      </c>
      <c r="DS493" s="52">
        <f t="shared" si="1498"/>
        <v>0</v>
      </c>
      <c r="DT493" s="52">
        <f t="shared" si="1394"/>
        <v>0</v>
      </c>
      <c r="DU493" s="52">
        <f t="shared" si="1499"/>
        <v>0</v>
      </c>
      <c r="DV493" s="743">
        <f t="shared" si="1499"/>
        <v>0</v>
      </c>
      <c r="DW493" s="52">
        <f t="shared" si="1500"/>
        <v>0</v>
      </c>
      <c r="DX493" s="743">
        <f t="shared" si="1501"/>
        <v>0</v>
      </c>
      <c r="DY493" s="52">
        <f t="shared" si="1501"/>
        <v>0</v>
      </c>
      <c r="DZ493" s="743">
        <f t="shared" si="1501"/>
        <v>0</v>
      </c>
      <c r="EA493" s="743">
        <f t="shared" si="1500"/>
        <v>0</v>
      </c>
      <c r="EB493" s="743">
        <f t="shared" si="1500"/>
        <v>0</v>
      </c>
      <c r="EC493" s="52">
        <f t="shared" si="1395"/>
        <v>0</v>
      </c>
      <c r="ED493" s="52">
        <f t="shared" si="1502"/>
        <v>0</v>
      </c>
      <c r="EE493" s="743">
        <f t="shared" si="1502"/>
        <v>0</v>
      </c>
      <c r="EF493" s="743">
        <f t="shared" si="1502"/>
        <v>0</v>
      </c>
      <c r="EG493" s="52">
        <f t="shared" si="1396"/>
        <v>0</v>
      </c>
      <c r="EH493" s="52" t="e">
        <f t="shared" si="1502"/>
        <v>#REF!</v>
      </c>
      <c r="EI493" s="52">
        <f>IFERROR(#REF!/DZ493*100,)</f>
        <v>0</v>
      </c>
      <c r="EJ493" s="52">
        <f>IFERROR(#REF!/#REF!*100,)</f>
        <v>0</v>
      </c>
      <c r="EK493" s="743">
        <f t="shared" si="1502"/>
        <v>0</v>
      </c>
      <c r="EL493" s="743">
        <f t="shared" si="1502"/>
        <v>0</v>
      </c>
      <c r="EM493" s="743">
        <f t="shared" si="1502"/>
        <v>0</v>
      </c>
      <c r="EN493" s="30"/>
      <c r="EO493" s="30"/>
      <c r="EP493" s="30"/>
      <c r="EQ493" s="30"/>
      <c r="ER493" s="30"/>
      <c r="ES493" s="30"/>
      <c r="EX493" s="739">
        <f t="shared" si="1463"/>
        <v>0</v>
      </c>
      <c r="EY493" s="739">
        <f t="shared" si="1463"/>
        <v>0</v>
      </c>
      <c r="EZ493" s="739">
        <f t="shared" si="1463"/>
        <v>0</v>
      </c>
      <c r="FA493" s="739">
        <f t="shared" si="1463"/>
        <v>0</v>
      </c>
      <c r="FB493" s="739">
        <f t="shared" si="1463"/>
        <v>0</v>
      </c>
      <c r="FC493" s="739">
        <f t="shared" si="1463"/>
        <v>0</v>
      </c>
      <c r="FD493" s="739">
        <f t="shared" si="1463"/>
        <v>0</v>
      </c>
      <c r="FE493" s="739">
        <f t="shared" si="1463"/>
        <v>0</v>
      </c>
      <c r="FF493" s="739">
        <f t="shared" si="1463"/>
        <v>0</v>
      </c>
      <c r="FG493" s="739">
        <f t="shared" si="1463"/>
        <v>0</v>
      </c>
      <c r="FH493" s="739">
        <f t="shared" si="1464"/>
        <v>0</v>
      </c>
      <c r="FI493" s="739">
        <f t="shared" si="1464"/>
        <v>0</v>
      </c>
      <c r="FJ493" s="739">
        <f t="shared" si="1464"/>
        <v>0</v>
      </c>
      <c r="FK493" s="739">
        <f t="shared" si="1464"/>
        <v>0</v>
      </c>
      <c r="FL493" s="739">
        <f t="shared" si="1464"/>
        <v>0</v>
      </c>
      <c r="FM493" s="739">
        <f t="shared" si="1464"/>
        <v>0</v>
      </c>
      <c r="FN493" s="739">
        <f t="shared" si="1464"/>
        <v>0</v>
      </c>
      <c r="FO493" s="739">
        <f t="shared" si="1480"/>
        <v>0</v>
      </c>
      <c r="FP493" s="739">
        <f t="shared" si="1480"/>
        <v>0</v>
      </c>
      <c r="FQ493" s="739">
        <f t="shared" si="1480"/>
        <v>0</v>
      </c>
      <c r="FU493" s="739">
        <f t="shared" si="1457"/>
        <v>0</v>
      </c>
      <c r="FV493" s="739">
        <f t="shared" si="1457"/>
        <v>0</v>
      </c>
      <c r="FW493" s="739">
        <f t="shared" si="1457"/>
        <v>0</v>
      </c>
      <c r="FX493" s="739">
        <f t="shared" si="1457"/>
        <v>0</v>
      </c>
      <c r="FY493" s="739">
        <f t="shared" si="1457"/>
        <v>0</v>
      </c>
      <c r="FZ493" s="739">
        <f t="shared" si="1457"/>
        <v>0</v>
      </c>
      <c r="GA493" s="739">
        <f t="shared" si="1457"/>
        <v>0</v>
      </c>
      <c r="GB493" s="739">
        <f t="shared" si="1457"/>
        <v>0</v>
      </c>
      <c r="GC493" s="739">
        <f t="shared" si="1457"/>
        <v>0</v>
      </c>
      <c r="GD493" s="739">
        <f t="shared" si="1457"/>
        <v>0</v>
      </c>
      <c r="GE493" s="739">
        <f t="shared" si="1458"/>
        <v>0</v>
      </c>
      <c r="GF493" s="739">
        <f t="shared" si="1458"/>
        <v>0</v>
      </c>
      <c r="GG493" s="739">
        <f t="shared" si="1458"/>
        <v>0</v>
      </c>
      <c r="GH493" s="739">
        <f t="shared" si="1458"/>
        <v>0</v>
      </c>
      <c r="GI493" s="739">
        <f t="shared" si="1458"/>
        <v>0</v>
      </c>
      <c r="GJ493" s="739">
        <f t="shared" si="1458"/>
        <v>0</v>
      </c>
      <c r="GK493" s="739">
        <f t="shared" si="1458"/>
        <v>0</v>
      </c>
      <c r="GL493" s="739">
        <f t="shared" si="1459"/>
        <v>0</v>
      </c>
      <c r="GM493" s="739">
        <f t="shared" si="1459"/>
        <v>0</v>
      </c>
      <c r="GN493" s="739">
        <f t="shared" si="1459"/>
        <v>0</v>
      </c>
      <c r="GQ493" s="1098">
        <f>IF(GQ$9=$N493,#REF!,0)</f>
        <v>0</v>
      </c>
      <c r="GR493" s="1098">
        <f>IF(GR$9=$N493,#REF!,0)</f>
        <v>0</v>
      </c>
      <c r="GS493" s="1098">
        <f>IF(GS$9=$N493,#REF!,0)</f>
        <v>0</v>
      </c>
      <c r="GT493" s="1098">
        <f>IF(GT$9=$N493,#REF!,0)</f>
        <v>0</v>
      </c>
      <c r="GU493" s="1098">
        <f>IF(GU$9=$N493,#REF!,0)</f>
        <v>0</v>
      </c>
      <c r="GV493" s="1098">
        <f>IF(GV$9=$N493,#REF!,0)</f>
        <v>0</v>
      </c>
      <c r="GW493" s="1098">
        <f>IF(GW$9=$N493,#REF!,0)</f>
        <v>0</v>
      </c>
      <c r="GX493" s="1098">
        <f>IF(GX$9=$N493,#REF!,0)</f>
        <v>0</v>
      </c>
      <c r="GY493" s="1098">
        <f>IF(GY$9=$N493,#REF!,0)</f>
        <v>0</v>
      </c>
      <c r="GZ493" s="1098">
        <f>IF(GZ$9=$N493,#REF!,0)</f>
        <v>0</v>
      </c>
      <c r="HA493" s="1098">
        <f>IF(HA$9=$N493,#REF!,0)</f>
        <v>0</v>
      </c>
      <c r="HB493" s="1098">
        <f>IF(HB$9=$N493,#REF!,0)</f>
        <v>0</v>
      </c>
      <c r="HC493" s="1098">
        <f>IF(HC$9=$N493,#REF!,0)</f>
        <v>0</v>
      </c>
      <c r="HD493" s="1098">
        <f>IF(HD$9=$N493,#REF!,0)</f>
        <v>0</v>
      </c>
      <c r="HE493" s="1098">
        <f>IF(HE$9=$N493,#REF!,0)</f>
        <v>0</v>
      </c>
      <c r="HF493" s="1098">
        <f>IF(HF$9=$N493,#REF!,0)</f>
        <v>0</v>
      </c>
      <c r="HG493" s="1098">
        <f>IF(HG$9=$N493,#REF!,0)</f>
        <v>0</v>
      </c>
      <c r="HH493" s="1098">
        <f>IF(HH$9=$N493,#REF!,0)</f>
        <v>0</v>
      </c>
      <c r="HI493" s="1098">
        <f>IF(HI$9=$N493,#REF!,0)</f>
        <v>0</v>
      </c>
      <c r="HJ493" s="1098">
        <f>IF(HJ$9=$N493,#REF!,0)</f>
        <v>0</v>
      </c>
      <c r="HK493" s="1098">
        <f>IF(HK$9=$N493,#REF!,0)</f>
        <v>0</v>
      </c>
      <c r="HL493" s="1098">
        <f>IF(HL$9=$N493,#REF!,0)</f>
        <v>0</v>
      </c>
      <c r="HM493" s="1098">
        <f>IF(HM$9=$N493,#REF!,0)</f>
        <v>0</v>
      </c>
      <c r="HN493" s="1098">
        <f>IF(HN$9=$N493,#REF!,0)</f>
        <v>0</v>
      </c>
      <c r="HO493" s="1098">
        <f>IF(HO$9=$N493,#REF!,0)</f>
        <v>0</v>
      </c>
      <c r="HP493" s="1098">
        <f>IF(HP$9=$N493,#REF!,0)</f>
        <v>0</v>
      </c>
      <c r="HQ493" s="1098">
        <f>IF(HQ$9=$N493,#REF!,0)</f>
        <v>0</v>
      </c>
      <c r="HR493" s="1098">
        <f>IF(HR$9=$N493,#REF!,0)</f>
        <v>0</v>
      </c>
      <c r="HS493" s="1098">
        <f>IF(HS$9=$N493,#REF!,0)</f>
        <v>0</v>
      </c>
      <c r="HT493" s="1098">
        <f>IF(HT$9=$N493,#REF!,0)</f>
        <v>0</v>
      </c>
      <c r="HU493" s="1098">
        <f>IF(HU$9=$N493,#REF!,0)</f>
        <v>0</v>
      </c>
      <c r="HV493" s="1098">
        <f>IF(HV$9=$N493,#REF!,0)</f>
        <v>0</v>
      </c>
      <c r="HW493" s="1098">
        <f>IF(HW$9=$N493,#REF!,0)</f>
        <v>0</v>
      </c>
      <c r="HX493" s="1098">
        <f>IF(HX$9=$N493,#REF!,0)</f>
        <v>0</v>
      </c>
      <c r="HY493" s="1098">
        <f>IF(HY$9=$N493,#REF!,0)</f>
        <v>0</v>
      </c>
      <c r="HZ493" s="1098">
        <f>IF(HZ$9=$N493,#REF!,0)</f>
        <v>0</v>
      </c>
      <c r="IA493" s="1098">
        <f>IF(IA$9=$N493,#REF!,0)</f>
        <v>0</v>
      </c>
      <c r="IB493" s="1098">
        <f>IF(IB$9=$N493,#REF!,0)</f>
        <v>0</v>
      </c>
      <c r="IC493" s="1098">
        <f>IF(IC$9=$N493,#REF!,0)</f>
        <v>0</v>
      </c>
      <c r="ID493" s="1098">
        <f>IF(ID$9=$N493,#REF!,0)</f>
        <v>0</v>
      </c>
      <c r="IE493" s="1098">
        <f>IF(IE$9=$N493,#REF!,0)</f>
        <v>0</v>
      </c>
      <c r="IF493" s="1098">
        <f>IF(IF$9=$N493,#REF!,0)</f>
        <v>0</v>
      </c>
      <c r="IG493" s="1098">
        <f>IF(IG$9=$N493,#REF!,0)</f>
        <v>0</v>
      </c>
      <c r="IH493" s="1098">
        <f>IF(IH$9=$N493,#REF!,0)</f>
        <v>0</v>
      </c>
      <c r="II493" s="1098">
        <f>IF(II$9=$N493,#REF!,0)</f>
        <v>0</v>
      </c>
      <c r="IJ493" s="1098">
        <f>IF(IJ$9=$N493,#REF!,0)</f>
        <v>0</v>
      </c>
      <c r="IK493" s="1098">
        <f>IF(IK$9=$N493,#REF!,0)</f>
        <v>0</v>
      </c>
      <c r="IL493" s="1098">
        <f>IF(IL$9=$N493,#REF!,0)</f>
        <v>0</v>
      </c>
      <c r="IM493" s="1098">
        <f>IF(IM$9=$N493,#REF!,0)</f>
        <v>0</v>
      </c>
      <c r="IN493" s="1098">
        <f>IF(IN$9=$N493,#REF!,0)</f>
        <v>0</v>
      </c>
      <c r="IO493" s="1098">
        <f>IF(IO$9=$N493,#REF!,0)</f>
        <v>0</v>
      </c>
      <c r="IP493" s="1098">
        <f>IF(IP$9=$N493,#REF!,0)</f>
        <v>0</v>
      </c>
      <c r="IQ493" s="1098">
        <f>IF(IQ$9=$N493,#REF!,0)</f>
        <v>0</v>
      </c>
      <c r="IR493" s="1098">
        <f>IF(IR$9=$N493,#REF!,0)</f>
        <v>0</v>
      </c>
      <c r="IS493" s="1098">
        <f>IF(IS$9=$N493,#REF!,0)</f>
        <v>0</v>
      </c>
      <c r="IT493" s="1098">
        <f>IF(IT$9=$N493,#REF!,0)</f>
        <v>0</v>
      </c>
      <c r="IU493" s="1098">
        <f>IF(IU$9=$N493,#REF!,0)</f>
        <v>0</v>
      </c>
      <c r="IV493" s="1098">
        <f>IF(IV$9=$N493,#REF!,0)</f>
        <v>0</v>
      </c>
      <c r="IW493" s="1098">
        <f>IF(IW$9=$N493,#REF!,0)</f>
        <v>0</v>
      </c>
      <c r="IX493" s="1098">
        <f>IF(IX$9=$N493,#REF!,0)</f>
        <v>0</v>
      </c>
      <c r="IY493" s="1098">
        <f>IF(IY$9=$N493,#REF!,0)</f>
        <v>0</v>
      </c>
      <c r="IZ493" s="1098">
        <f>IF(IZ$9=$N493,#REF!,0)</f>
        <v>0</v>
      </c>
      <c r="JA493" s="1098">
        <f>IF(JA$9=$N493,#REF!,0)</f>
        <v>0</v>
      </c>
      <c r="JB493" s="1098">
        <f>IF(JB$9=$N493,#REF!,0)</f>
        <v>0</v>
      </c>
      <c r="JC493" s="1098">
        <f>IF(JC$9=$N493,#REF!,0)</f>
        <v>0</v>
      </c>
      <c r="JD493" s="1098">
        <f>IF(JD$9=$N493,#REF!,0)</f>
        <v>0</v>
      </c>
      <c r="JE493" s="1098">
        <f>IF(JE$9=$N493,#REF!,0)</f>
        <v>0</v>
      </c>
      <c r="JF493" s="1098">
        <f>IF(JF$9=$N493,#REF!,0)</f>
        <v>0</v>
      </c>
      <c r="JG493" s="1098">
        <f>IF(JG$9=$N493,#REF!,0)</f>
        <v>0</v>
      </c>
      <c r="JH493" s="1098">
        <f>IF(JH$9=$N493,#REF!,0)</f>
        <v>0</v>
      </c>
      <c r="JI493" s="1098">
        <f>IF(JI$9=$N493,#REF!,0)</f>
        <v>0</v>
      </c>
      <c r="JJ493" s="1098">
        <f>IF(JJ$9=$N493,#REF!,0)</f>
        <v>0</v>
      </c>
      <c r="JK493" s="1098">
        <f>IF(JK$9=$N493,#REF!,0)</f>
        <v>0</v>
      </c>
      <c r="JL493" s="1098">
        <f>IF(JL$9=$N493,#REF!,0)</f>
        <v>0</v>
      </c>
      <c r="JM493" s="1098">
        <f>IF(JM$9=$N493,#REF!,0)</f>
        <v>0</v>
      </c>
      <c r="JN493" s="1098">
        <f>IF(JN$9=$N493,#REF!,0)</f>
        <v>0</v>
      </c>
      <c r="JO493" s="1098">
        <f>IF(JO$9=$N493,#REF!,0)</f>
        <v>0</v>
      </c>
      <c r="JP493" s="1098">
        <f>IF(JP$9=$N493,#REF!,0)</f>
        <v>0</v>
      </c>
      <c r="JQ493" s="1098">
        <f>IF(JQ$9=$N493,#REF!,0)</f>
        <v>0</v>
      </c>
      <c r="JR493" s="1098">
        <f>IF(JR$9=$N493,#REF!,0)</f>
        <v>0</v>
      </c>
      <c r="JS493" s="1098">
        <f>IF(JS$9=$N493,#REF!,0)</f>
        <v>0</v>
      </c>
      <c r="JT493" s="1098">
        <f>IF(JT$9=$N493,#REF!,0)</f>
        <v>0</v>
      </c>
      <c r="JU493" s="1098">
        <f>IF(JU$9=$N493,#REF!,0)</f>
        <v>0</v>
      </c>
      <c r="JV493" s="1098">
        <f>IF(JV$9=$N493,#REF!,0)</f>
        <v>0</v>
      </c>
      <c r="JW493" s="1098">
        <f>IF(JW$9=$N493,#REF!,0)</f>
        <v>0</v>
      </c>
      <c r="JX493" s="681"/>
      <c r="JZ493" s="681">
        <f t="shared" si="1481"/>
        <v>0</v>
      </c>
      <c r="KA493" s="681">
        <f t="shared" si="1481"/>
        <v>0</v>
      </c>
      <c r="KB493" s="681">
        <f t="shared" si="1481"/>
        <v>0</v>
      </c>
      <c r="KC493" s="681">
        <f t="shared" si="1481"/>
        <v>0</v>
      </c>
      <c r="KD493" s="681">
        <f t="shared" si="1481"/>
        <v>0</v>
      </c>
      <c r="KE493" s="681">
        <f t="shared" si="1481"/>
        <v>0</v>
      </c>
      <c r="KF493" s="681">
        <f t="shared" si="1481"/>
        <v>0</v>
      </c>
      <c r="KG493" s="681">
        <f t="shared" si="1481"/>
        <v>0</v>
      </c>
      <c r="KH493" s="681">
        <f t="shared" si="1481"/>
        <v>0</v>
      </c>
      <c r="KI493" s="681">
        <f t="shared" si="1481"/>
        <v>0</v>
      </c>
      <c r="KJ493" s="681">
        <f t="shared" si="1481"/>
        <v>0</v>
      </c>
      <c r="KN493" s="1098">
        <f t="shared" si="1462"/>
        <v>0</v>
      </c>
      <c r="KO493" s="1098">
        <f t="shared" si="1462"/>
        <v>0</v>
      </c>
      <c r="KP493" s="1098">
        <f t="shared" si="1462"/>
        <v>0</v>
      </c>
      <c r="KQ493" s="1098">
        <f t="shared" si="1462"/>
        <v>0</v>
      </c>
      <c r="KR493" s="1098">
        <f t="shared" si="1462"/>
        <v>0</v>
      </c>
      <c r="KS493" s="1098">
        <f t="shared" si="1462"/>
        <v>0</v>
      </c>
      <c r="KT493" s="1098">
        <f t="shared" si="1462"/>
        <v>0</v>
      </c>
      <c r="KU493" s="1098">
        <f t="shared" si="1462"/>
        <v>0</v>
      </c>
      <c r="KV493" s="1098">
        <f t="shared" si="1462"/>
        <v>0</v>
      </c>
      <c r="KW493" s="1098">
        <f t="shared" si="1462"/>
        <v>0</v>
      </c>
      <c r="KX493" s="1098">
        <f t="shared" si="1462"/>
        <v>0</v>
      </c>
      <c r="KY493" s="1098">
        <f t="shared" si="1462"/>
        <v>0</v>
      </c>
      <c r="KZ493" s="1098">
        <f t="shared" si="1462"/>
        <v>0</v>
      </c>
      <c r="LA493" s="1098">
        <f t="shared" si="1462"/>
        <v>0</v>
      </c>
      <c r="LB493" s="1098">
        <f t="shared" si="1462"/>
        <v>0</v>
      </c>
      <c r="LC493" s="1098">
        <f t="shared" si="1462"/>
        <v>0</v>
      </c>
      <c r="LD493" s="1098">
        <f t="shared" si="1461"/>
        <v>0</v>
      </c>
      <c r="LE493" s="1098">
        <f t="shared" si="1461"/>
        <v>0</v>
      </c>
      <c r="LF493" s="1098">
        <f t="shared" si="1461"/>
        <v>0</v>
      </c>
      <c r="LG493" s="1098">
        <f t="shared" si="1461"/>
        <v>0</v>
      </c>
      <c r="LH493" s="1098">
        <f t="shared" si="1461"/>
        <v>0</v>
      </c>
      <c r="LI493" s="1098">
        <f t="shared" si="1461"/>
        <v>0</v>
      </c>
      <c r="LJ493" s="1098">
        <f t="shared" si="1461"/>
        <v>0</v>
      </c>
      <c r="LK493" s="1098">
        <f t="shared" si="1461"/>
        <v>0</v>
      </c>
      <c r="LL493" s="1098">
        <f t="shared" si="1461"/>
        <v>0</v>
      </c>
      <c r="LM493" s="1098">
        <f t="shared" si="1461"/>
        <v>0</v>
      </c>
      <c r="LN493" s="1098">
        <f t="shared" si="1461"/>
        <v>0</v>
      </c>
      <c r="LO493" s="1098">
        <f t="shared" si="1461"/>
        <v>0</v>
      </c>
      <c r="LP493" s="1098">
        <f t="shared" si="1461"/>
        <v>0</v>
      </c>
      <c r="LQ493" s="1098">
        <f t="shared" si="1461"/>
        <v>0</v>
      </c>
      <c r="LR493" s="1098">
        <f t="shared" si="1460"/>
        <v>0</v>
      </c>
      <c r="LS493" s="1098">
        <f t="shared" si="1406"/>
        <v>0</v>
      </c>
    </row>
    <row r="494" spans="1:331" ht="20.100000000000001" hidden="1" customHeight="1" x14ac:dyDescent="0.35">
      <c r="A494" s="674"/>
      <c r="B494" s="871"/>
      <c r="C494" s="1240"/>
      <c r="D494" s="1241"/>
      <c r="E494" s="1241"/>
      <c r="F494" s="1241"/>
      <c r="G494" s="1241"/>
      <c r="H494" s="1241"/>
      <c r="I494" s="1241"/>
      <c r="J494" s="1241" t="s">
        <v>194</v>
      </c>
      <c r="K494" s="1309"/>
      <c r="L494" s="1309"/>
      <c r="M494" s="1250"/>
      <c r="N494" s="898">
        <v>3232</v>
      </c>
      <c r="O494" s="1295" t="s">
        <v>202</v>
      </c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635"/>
      <c r="AJ494" s="31"/>
      <c r="AK494" s="31"/>
      <c r="AL494" s="31"/>
      <c r="AM494" s="31"/>
      <c r="AN494" s="54">
        <v>997423.66</v>
      </c>
      <c r="AO494" s="54">
        <v>1007643</v>
      </c>
      <c r="AP494" s="54">
        <v>994926</v>
      </c>
      <c r="AQ494" s="54">
        <v>994926</v>
      </c>
      <c r="AR494" s="36">
        <v>994926</v>
      </c>
      <c r="AS494" s="36"/>
      <c r="AT494" s="36"/>
      <c r="AU494" s="36"/>
      <c r="AV494" s="36">
        <v>0</v>
      </c>
      <c r="AW494" s="36"/>
      <c r="AX494" s="36"/>
      <c r="AY494" s="36"/>
      <c r="AZ494" s="36"/>
      <c r="BA494" s="36"/>
      <c r="BB494" s="36">
        <v>0</v>
      </c>
      <c r="BC494" s="36">
        <v>0</v>
      </c>
      <c r="BD494" s="36">
        <v>0</v>
      </c>
      <c r="BE494" s="36">
        <v>0</v>
      </c>
      <c r="BF494" s="36">
        <v>0</v>
      </c>
      <c r="BG494" s="36"/>
      <c r="BH494" s="36">
        <v>0</v>
      </c>
      <c r="BI494" s="36">
        <f>(BJ494-BH494)</f>
        <v>0</v>
      </c>
      <c r="BJ494" s="36"/>
      <c r="BK494" s="36"/>
      <c r="BL494" s="36">
        <f t="shared" si="1450"/>
        <v>0</v>
      </c>
      <c r="BM494" s="36"/>
      <c r="BN494" s="36"/>
      <c r="BO494" s="36"/>
      <c r="BP494" s="36"/>
      <c r="BQ494" s="36"/>
      <c r="BR494" s="36">
        <f>(BS494-BO494)</f>
        <v>0</v>
      </c>
      <c r="BS494" s="36"/>
      <c r="BT494" s="36"/>
      <c r="BU494" s="36">
        <f>(BY494-BO494)</f>
        <v>0</v>
      </c>
      <c r="BV494" s="36"/>
      <c r="BW494" s="36"/>
      <c r="BX494" s="36"/>
      <c r="BY494" s="36"/>
      <c r="BZ494" s="36"/>
      <c r="CA494" s="36">
        <f t="shared" si="1447"/>
        <v>0</v>
      </c>
      <c r="CB494" s="36">
        <f t="shared" si="1448"/>
        <v>0</v>
      </c>
      <c r="CC494" s="36"/>
      <c r="CD494" s="36"/>
      <c r="CE494" s="36"/>
      <c r="CF494" s="36"/>
      <c r="CG494" s="36">
        <f t="shared" si="1449"/>
        <v>0</v>
      </c>
      <c r="CH494" s="36">
        <f>(CI494-CE494)</f>
        <v>0</v>
      </c>
      <c r="CI494" s="36"/>
      <c r="CJ494" s="36"/>
      <c r="CK494" s="36">
        <f t="shared" si="1385"/>
        <v>0</v>
      </c>
      <c r="CL494" s="36">
        <f>(CM494-CI494)</f>
        <v>0</v>
      </c>
      <c r="CM494" s="36"/>
      <c r="CN494" s="36"/>
      <c r="CO494" s="36">
        <f t="shared" si="1386"/>
        <v>0</v>
      </c>
      <c r="CP494" s="36">
        <f>(CQ494-CM494)</f>
        <v>0</v>
      </c>
      <c r="CQ494" s="36"/>
      <c r="CR494" s="36"/>
      <c r="CS494" s="36">
        <f t="shared" si="1490"/>
        <v>0</v>
      </c>
      <c r="CT494" s="36">
        <f>(CU494-CQ494)</f>
        <v>0</v>
      </c>
      <c r="CU494" s="36"/>
      <c r="CV494" s="36"/>
      <c r="CW494" s="36">
        <f t="shared" si="1388"/>
        <v>0</v>
      </c>
      <c r="CX494" s="36">
        <f>(CY494-CU494)</f>
        <v>0</v>
      </c>
      <c r="CY494" s="36"/>
      <c r="CZ494" s="36"/>
      <c r="DA494" s="36"/>
      <c r="DB494" s="36"/>
      <c r="DC494" s="36">
        <v>0</v>
      </c>
      <c r="DD494" s="36">
        <f t="shared" si="1492"/>
        <v>0</v>
      </c>
      <c r="DE494" s="36">
        <f t="shared" si="1493"/>
        <v>0</v>
      </c>
      <c r="DF494" s="36"/>
      <c r="DG494" s="36"/>
      <c r="DH494" s="36"/>
      <c r="DI494" s="36">
        <f t="shared" si="1391"/>
        <v>0</v>
      </c>
      <c r="DJ494" s="36">
        <f>(DK494-DG494)</f>
        <v>0</v>
      </c>
      <c r="DK494" s="36"/>
      <c r="DL494" s="36">
        <f t="shared" si="1496"/>
        <v>0</v>
      </c>
      <c r="DM494" s="36">
        <f>(DN494-DK494)</f>
        <v>0</v>
      </c>
      <c r="DN494" s="36"/>
      <c r="DO494" s="36"/>
      <c r="DP494" s="36">
        <f t="shared" si="1393"/>
        <v>0</v>
      </c>
      <c r="DQ494" s="36">
        <f>(DR494-DN494)</f>
        <v>0</v>
      </c>
      <c r="DR494" s="36"/>
      <c r="DS494" s="36"/>
      <c r="DT494" s="36">
        <f t="shared" si="1394"/>
        <v>0</v>
      </c>
      <c r="DU494" s="36">
        <f>(DV494-DR494)</f>
        <v>0</v>
      </c>
      <c r="DV494" s="727"/>
      <c r="DW494" s="36"/>
      <c r="DX494" s="727"/>
      <c r="DY494" s="36"/>
      <c r="DZ494" s="727"/>
      <c r="EA494" s="727"/>
      <c r="EB494" s="727"/>
      <c r="EC494" s="36">
        <f t="shared" si="1395"/>
        <v>0</v>
      </c>
      <c r="ED494" s="36">
        <f>(EE494-EA494)</f>
        <v>0</v>
      </c>
      <c r="EE494" s="727"/>
      <c r="EF494" s="727"/>
      <c r="EG494" s="36">
        <f t="shared" si="1396"/>
        <v>0</v>
      </c>
      <c r="EH494" s="36" t="e">
        <f>(#REF!-EE494)</f>
        <v>#REF!</v>
      </c>
      <c r="EI494" s="36">
        <f>IFERROR(#REF!/DZ494*100,)</f>
        <v>0</v>
      </c>
      <c r="EJ494" s="36">
        <f>IFERROR(#REF!/#REF!*100,)</f>
        <v>0</v>
      </c>
      <c r="EK494" s="727"/>
      <c r="EL494" s="727"/>
      <c r="EM494" s="727"/>
      <c r="EN494" s="31"/>
      <c r="EO494" s="31"/>
      <c r="EP494" s="31"/>
      <c r="EQ494" s="31"/>
      <c r="ER494" s="31"/>
      <c r="ES494" s="31"/>
      <c r="EX494" s="739">
        <f t="shared" si="1463"/>
        <v>0</v>
      </c>
      <c r="EY494" s="739">
        <f t="shared" si="1463"/>
        <v>0</v>
      </c>
      <c r="EZ494" s="739">
        <f t="shared" si="1463"/>
        <v>0</v>
      </c>
      <c r="FA494" s="739">
        <f t="shared" si="1463"/>
        <v>0</v>
      </c>
      <c r="FB494" s="739">
        <f t="shared" si="1463"/>
        <v>0</v>
      </c>
      <c r="FC494" s="739">
        <f t="shared" si="1463"/>
        <v>0</v>
      </c>
      <c r="FD494" s="739">
        <f t="shared" si="1463"/>
        <v>0</v>
      </c>
      <c r="FE494" s="739">
        <f t="shared" si="1463"/>
        <v>0</v>
      </c>
      <c r="FF494" s="739">
        <f t="shared" si="1463"/>
        <v>0</v>
      </c>
      <c r="FG494" s="739">
        <f t="shared" si="1463"/>
        <v>0</v>
      </c>
      <c r="FH494" s="739">
        <f t="shared" si="1464"/>
        <v>0</v>
      </c>
      <c r="FI494" s="739">
        <f t="shared" si="1464"/>
        <v>0</v>
      </c>
      <c r="FJ494" s="739">
        <f t="shared" si="1464"/>
        <v>0</v>
      </c>
      <c r="FK494" s="739">
        <f t="shared" si="1464"/>
        <v>0</v>
      </c>
      <c r="FL494" s="739">
        <f t="shared" si="1464"/>
        <v>0</v>
      </c>
      <c r="FM494" s="739">
        <f t="shared" si="1464"/>
        <v>0</v>
      </c>
      <c r="FN494" s="739">
        <f t="shared" si="1464"/>
        <v>0</v>
      </c>
      <c r="FO494" s="739">
        <f t="shared" si="1480"/>
        <v>0</v>
      </c>
      <c r="FP494" s="739">
        <f t="shared" si="1480"/>
        <v>0</v>
      </c>
      <c r="FQ494" s="739">
        <f t="shared" si="1480"/>
        <v>0</v>
      </c>
      <c r="FU494" s="739">
        <f t="shared" si="1457"/>
        <v>0</v>
      </c>
      <c r="FV494" s="739">
        <f t="shared" si="1457"/>
        <v>0</v>
      </c>
      <c r="FW494" s="739">
        <f t="shared" si="1457"/>
        <v>0</v>
      </c>
      <c r="FX494" s="739">
        <f t="shared" si="1457"/>
        <v>0</v>
      </c>
      <c r="FY494" s="739">
        <f t="shared" si="1457"/>
        <v>0</v>
      </c>
      <c r="FZ494" s="739">
        <f t="shared" si="1457"/>
        <v>0</v>
      </c>
      <c r="GA494" s="739">
        <f t="shared" si="1457"/>
        <v>0</v>
      </c>
      <c r="GB494" s="739">
        <f t="shared" si="1457"/>
        <v>0</v>
      </c>
      <c r="GC494" s="739">
        <f t="shared" si="1457"/>
        <v>0</v>
      </c>
      <c r="GD494" s="739">
        <f t="shared" si="1457"/>
        <v>0</v>
      </c>
      <c r="GE494" s="739">
        <f t="shared" si="1458"/>
        <v>0</v>
      </c>
      <c r="GF494" s="739">
        <f t="shared" si="1458"/>
        <v>0</v>
      </c>
      <c r="GG494" s="739">
        <f t="shared" si="1458"/>
        <v>0</v>
      </c>
      <c r="GH494" s="739">
        <f t="shared" si="1458"/>
        <v>0</v>
      </c>
      <c r="GI494" s="739">
        <f t="shared" si="1458"/>
        <v>0</v>
      </c>
      <c r="GJ494" s="739">
        <f t="shared" si="1458"/>
        <v>0</v>
      </c>
      <c r="GK494" s="739">
        <f t="shared" si="1458"/>
        <v>0</v>
      </c>
      <c r="GL494" s="739">
        <f t="shared" si="1459"/>
        <v>0</v>
      </c>
      <c r="GM494" s="739">
        <f t="shared" si="1459"/>
        <v>0</v>
      </c>
      <c r="GN494" s="739">
        <f t="shared" si="1459"/>
        <v>0</v>
      </c>
      <c r="GQ494" s="1098">
        <f>IF(GQ$9=$N494,#REF!,0)</f>
        <v>0</v>
      </c>
      <c r="GR494" s="1098">
        <f>IF(GR$9=$N494,#REF!,0)</f>
        <v>0</v>
      </c>
      <c r="GS494" s="1098">
        <f>IF(GS$9=$N494,#REF!,0)</f>
        <v>0</v>
      </c>
      <c r="GT494" s="1098">
        <f>IF(GT$9=$N494,#REF!,0)</f>
        <v>0</v>
      </c>
      <c r="GU494" s="1098">
        <f>IF(GU$9=$N494,#REF!,0)</f>
        <v>0</v>
      </c>
      <c r="GV494" s="1098">
        <f>IF(GV$9=$N494,#REF!,0)</f>
        <v>0</v>
      </c>
      <c r="GW494" s="1098">
        <f>IF(GW$9=$N494,#REF!,0)</f>
        <v>0</v>
      </c>
      <c r="GX494" s="1098">
        <f>IF(GX$9=$N494,#REF!,0)</f>
        <v>0</v>
      </c>
      <c r="GY494" s="1098">
        <f>IF(GY$9=$N494,#REF!,0)</f>
        <v>0</v>
      </c>
      <c r="GZ494" s="1098">
        <f>IF(GZ$9=$N494,#REF!,0)</f>
        <v>0</v>
      </c>
      <c r="HA494" s="1098">
        <f>IF(HA$9=$N494,#REF!,0)</f>
        <v>0</v>
      </c>
      <c r="HB494" s="1098">
        <f>IF(HB$9=$N494,#REF!,0)</f>
        <v>0</v>
      </c>
      <c r="HC494" s="1098">
        <f>IF(HC$9=$N494,#REF!,0)</f>
        <v>0</v>
      </c>
      <c r="HD494" s="1098">
        <f>IF(HD$9=$N494,#REF!,0)</f>
        <v>0</v>
      </c>
      <c r="HE494" s="1098">
        <f>IF(HE$9=$N494,#REF!,0)</f>
        <v>0</v>
      </c>
      <c r="HF494" s="1098">
        <f>IF(HF$9=$N494,#REF!,0)</f>
        <v>0</v>
      </c>
      <c r="HG494" s="1098">
        <f>IF(HG$9=$N494,#REF!,0)</f>
        <v>0</v>
      </c>
      <c r="HH494" s="1098">
        <f>IF(HH$9=$N494,#REF!,0)</f>
        <v>0</v>
      </c>
      <c r="HI494" s="1098">
        <f>IF(HI$9=$N494,#REF!,0)</f>
        <v>0</v>
      </c>
      <c r="HJ494" s="1098" t="e">
        <f>IF(HJ$9=$N494,#REF!,0)</f>
        <v>#REF!</v>
      </c>
      <c r="HK494" s="1098">
        <f>IF(HK$9=$N494,#REF!,0)</f>
        <v>0</v>
      </c>
      <c r="HL494" s="1098">
        <f>IF(HL$9=$N494,#REF!,0)</f>
        <v>0</v>
      </c>
      <c r="HM494" s="1098">
        <f>IF(HM$9=$N494,#REF!,0)</f>
        <v>0</v>
      </c>
      <c r="HN494" s="1098">
        <f>IF(HN$9=$N494,#REF!,0)</f>
        <v>0</v>
      </c>
      <c r="HO494" s="1098">
        <f>IF(HO$9=$N494,#REF!,0)</f>
        <v>0</v>
      </c>
      <c r="HP494" s="1098">
        <f>IF(HP$9=$N494,#REF!,0)</f>
        <v>0</v>
      </c>
      <c r="HQ494" s="1098">
        <f>IF(HQ$9=$N494,#REF!,0)</f>
        <v>0</v>
      </c>
      <c r="HR494" s="1098">
        <f>IF(HR$9=$N494,#REF!,0)</f>
        <v>0</v>
      </c>
      <c r="HS494" s="1098">
        <f>IF(HS$9=$N494,#REF!,0)</f>
        <v>0</v>
      </c>
      <c r="HT494" s="1098">
        <f>IF(HT$9=$N494,#REF!,0)</f>
        <v>0</v>
      </c>
      <c r="HU494" s="1098">
        <f>IF(HU$9=$N494,#REF!,0)</f>
        <v>0</v>
      </c>
      <c r="HV494" s="1098">
        <f>IF(HV$9=$N494,#REF!,0)</f>
        <v>0</v>
      </c>
      <c r="HW494" s="1098">
        <f>IF(HW$9=$N494,#REF!,0)</f>
        <v>0</v>
      </c>
      <c r="HX494" s="1098">
        <f>IF(HX$9=$N494,#REF!,0)</f>
        <v>0</v>
      </c>
      <c r="HY494" s="1098">
        <f>IF(HY$9=$N494,#REF!,0)</f>
        <v>0</v>
      </c>
      <c r="HZ494" s="1098">
        <f>IF(HZ$9=$N494,#REF!,0)</f>
        <v>0</v>
      </c>
      <c r="IA494" s="1098">
        <f>IF(IA$9=$N494,#REF!,0)</f>
        <v>0</v>
      </c>
      <c r="IB494" s="1098">
        <f>IF(IB$9=$N494,#REF!,0)</f>
        <v>0</v>
      </c>
      <c r="IC494" s="1098">
        <f>IF(IC$9=$N494,#REF!,0)</f>
        <v>0</v>
      </c>
      <c r="ID494" s="1098">
        <f>IF(ID$9=$N494,#REF!,0)</f>
        <v>0</v>
      </c>
      <c r="IE494" s="1098">
        <f>IF(IE$9=$N494,#REF!,0)</f>
        <v>0</v>
      </c>
      <c r="IF494" s="1098">
        <f>IF(IF$9=$N494,#REF!,0)</f>
        <v>0</v>
      </c>
      <c r="IG494" s="1098">
        <f>IF(IG$9=$N494,#REF!,0)</f>
        <v>0</v>
      </c>
      <c r="IH494" s="1098">
        <f>IF(IH$9=$N494,#REF!,0)</f>
        <v>0</v>
      </c>
      <c r="II494" s="1098">
        <f>IF(II$9=$N494,#REF!,0)</f>
        <v>0</v>
      </c>
      <c r="IJ494" s="1098">
        <f>IF(IJ$9=$N494,#REF!,0)</f>
        <v>0</v>
      </c>
      <c r="IK494" s="1098">
        <f>IF(IK$9=$N494,#REF!,0)</f>
        <v>0</v>
      </c>
      <c r="IL494" s="1098">
        <f>IF(IL$9=$N494,#REF!,0)</f>
        <v>0</v>
      </c>
      <c r="IM494" s="1098">
        <f>IF(IM$9=$N494,#REF!,0)</f>
        <v>0</v>
      </c>
      <c r="IN494" s="1098">
        <f>IF(IN$9=$N494,#REF!,0)</f>
        <v>0</v>
      </c>
      <c r="IO494" s="1098">
        <f>IF(IO$9=$N494,#REF!,0)</f>
        <v>0</v>
      </c>
      <c r="IP494" s="1098">
        <f>IF(IP$9=$N494,#REF!,0)</f>
        <v>0</v>
      </c>
      <c r="IQ494" s="1098">
        <f>IF(IQ$9=$N494,#REF!,0)</f>
        <v>0</v>
      </c>
      <c r="IR494" s="1098">
        <f>IF(IR$9=$N494,#REF!,0)</f>
        <v>0</v>
      </c>
      <c r="IS494" s="1098">
        <f>IF(IS$9=$N494,#REF!,0)</f>
        <v>0</v>
      </c>
      <c r="IT494" s="1098">
        <f>IF(IT$9=$N494,#REF!,0)</f>
        <v>0</v>
      </c>
      <c r="IU494" s="1098">
        <f>IF(IU$9=$N494,#REF!,0)</f>
        <v>0</v>
      </c>
      <c r="IV494" s="1098">
        <f>IF(IV$9=$N494,#REF!,0)</f>
        <v>0</v>
      </c>
      <c r="IW494" s="1098">
        <f>IF(IW$9=$N494,#REF!,0)</f>
        <v>0</v>
      </c>
      <c r="IX494" s="1098">
        <f>IF(IX$9=$N494,#REF!,0)</f>
        <v>0</v>
      </c>
      <c r="IY494" s="1098">
        <f>IF(IY$9=$N494,#REF!,0)</f>
        <v>0</v>
      </c>
      <c r="IZ494" s="1098">
        <f>IF(IZ$9=$N494,#REF!,0)</f>
        <v>0</v>
      </c>
      <c r="JA494" s="1098">
        <f>IF(JA$9=$N494,#REF!,0)</f>
        <v>0</v>
      </c>
      <c r="JB494" s="1098">
        <f>IF(JB$9=$N494,#REF!,0)</f>
        <v>0</v>
      </c>
      <c r="JC494" s="1098">
        <f>IF(JC$9=$N494,#REF!,0)</f>
        <v>0</v>
      </c>
      <c r="JD494" s="1098">
        <f>IF(JD$9=$N494,#REF!,0)</f>
        <v>0</v>
      </c>
      <c r="JE494" s="1098">
        <f>IF(JE$9=$N494,#REF!,0)</f>
        <v>0</v>
      </c>
      <c r="JF494" s="1098">
        <f>IF(JF$9=$N494,#REF!,0)</f>
        <v>0</v>
      </c>
      <c r="JG494" s="1098">
        <f>IF(JG$9=$N494,#REF!,0)</f>
        <v>0</v>
      </c>
      <c r="JH494" s="1098">
        <f>IF(JH$9=$N494,#REF!,0)</f>
        <v>0</v>
      </c>
      <c r="JI494" s="1098">
        <f>IF(JI$9=$N494,#REF!,0)</f>
        <v>0</v>
      </c>
      <c r="JJ494" s="1098">
        <f>IF(JJ$9=$N494,#REF!,0)</f>
        <v>0</v>
      </c>
      <c r="JK494" s="1098">
        <f>IF(JK$9=$N494,#REF!,0)</f>
        <v>0</v>
      </c>
      <c r="JL494" s="1098">
        <f>IF(JL$9=$N494,#REF!,0)</f>
        <v>0</v>
      </c>
      <c r="JM494" s="1098">
        <f>IF(JM$9=$N494,#REF!,0)</f>
        <v>0</v>
      </c>
      <c r="JN494" s="1098">
        <f>IF(JN$9=$N494,#REF!,0)</f>
        <v>0</v>
      </c>
      <c r="JO494" s="1098">
        <f>IF(JO$9=$N494,#REF!,0)</f>
        <v>0</v>
      </c>
      <c r="JP494" s="1098">
        <f>IF(JP$9=$N494,#REF!,0)</f>
        <v>0</v>
      </c>
      <c r="JQ494" s="1098">
        <f>IF(JQ$9=$N494,#REF!,0)</f>
        <v>0</v>
      </c>
      <c r="JR494" s="1098">
        <f>IF(JR$9=$N494,#REF!,0)</f>
        <v>0</v>
      </c>
      <c r="JS494" s="1098">
        <f>IF(JS$9=$N494,#REF!,0)</f>
        <v>0</v>
      </c>
      <c r="JT494" s="1098">
        <f>IF(JT$9=$N494,#REF!,0)</f>
        <v>0</v>
      </c>
      <c r="JU494" s="1098">
        <f>IF(JU$9=$N494,#REF!,0)</f>
        <v>0</v>
      </c>
      <c r="JV494" s="1098">
        <f>IF(JV$9=$N494,#REF!,0)</f>
        <v>0</v>
      </c>
      <c r="JW494" s="1098">
        <f>IF(JW$9=$N494,#REF!,0)</f>
        <v>0</v>
      </c>
      <c r="JX494" s="681"/>
      <c r="JZ494" s="681">
        <f t="shared" si="1481"/>
        <v>0</v>
      </c>
      <c r="KA494" s="681">
        <f t="shared" si="1481"/>
        <v>0</v>
      </c>
      <c r="KB494" s="681">
        <f t="shared" si="1481"/>
        <v>0</v>
      </c>
      <c r="KC494" s="681">
        <f t="shared" si="1481"/>
        <v>0</v>
      </c>
      <c r="KD494" s="681">
        <f t="shared" si="1481"/>
        <v>0</v>
      </c>
      <c r="KE494" s="681">
        <f t="shared" si="1481"/>
        <v>0</v>
      </c>
      <c r="KF494" s="681">
        <f t="shared" si="1481"/>
        <v>0</v>
      </c>
      <c r="KG494" s="681">
        <f t="shared" si="1481"/>
        <v>0</v>
      </c>
      <c r="KH494" s="681">
        <f t="shared" si="1481"/>
        <v>0</v>
      </c>
      <c r="KI494" s="681">
        <f t="shared" si="1481"/>
        <v>0</v>
      </c>
      <c r="KJ494" s="681">
        <f t="shared" si="1481"/>
        <v>0</v>
      </c>
      <c r="KN494" s="1098">
        <f t="shared" si="1462"/>
        <v>0</v>
      </c>
      <c r="KO494" s="1098">
        <f t="shared" si="1462"/>
        <v>0</v>
      </c>
      <c r="KP494" s="1098">
        <f t="shared" si="1462"/>
        <v>0</v>
      </c>
      <c r="KQ494" s="1098">
        <f t="shared" si="1462"/>
        <v>0</v>
      </c>
      <c r="KR494" s="1098">
        <f t="shared" si="1462"/>
        <v>0</v>
      </c>
      <c r="KS494" s="1098">
        <f t="shared" si="1462"/>
        <v>0</v>
      </c>
      <c r="KT494" s="1098">
        <f t="shared" si="1462"/>
        <v>0</v>
      </c>
      <c r="KU494" s="1098">
        <f t="shared" si="1462"/>
        <v>0</v>
      </c>
      <c r="KV494" s="1098">
        <f t="shared" si="1462"/>
        <v>0</v>
      </c>
      <c r="KW494" s="1098">
        <f t="shared" si="1462"/>
        <v>0</v>
      </c>
      <c r="KX494" s="1098">
        <f t="shared" si="1462"/>
        <v>0</v>
      </c>
      <c r="KY494" s="1098">
        <f t="shared" si="1462"/>
        <v>0</v>
      </c>
      <c r="KZ494" s="1098">
        <f t="shared" si="1462"/>
        <v>0</v>
      </c>
      <c r="LA494" s="1098">
        <f t="shared" si="1462"/>
        <v>0</v>
      </c>
      <c r="LB494" s="1098">
        <f t="shared" si="1462"/>
        <v>0</v>
      </c>
      <c r="LC494" s="1098">
        <f t="shared" si="1462"/>
        <v>0</v>
      </c>
      <c r="LD494" s="1098">
        <f t="shared" si="1461"/>
        <v>0</v>
      </c>
      <c r="LE494" s="1098">
        <f t="shared" si="1461"/>
        <v>0</v>
      </c>
      <c r="LF494" s="1098">
        <f t="shared" si="1461"/>
        <v>0</v>
      </c>
      <c r="LG494" s="1098">
        <f t="shared" si="1461"/>
        <v>0</v>
      </c>
      <c r="LH494" s="1098">
        <f t="shared" si="1461"/>
        <v>0</v>
      </c>
      <c r="LI494" s="1098">
        <f t="shared" si="1461"/>
        <v>0</v>
      </c>
      <c r="LJ494" s="1098">
        <f t="shared" si="1461"/>
        <v>0</v>
      </c>
      <c r="LK494" s="1098">
        <f t="shared" si="1461"/>
        <v>0</v>
      </c>
      <c r="LL494" s="1098">
        <f t="shared" si="1461"/>
        <v>0</v>
      </c>
      <c r="LM494" s="1098">
        <f t="shared" si="1461"/>
        <v>0</v>
      </c>
      <c r="LN494" s="1098">
        <f t="shared" si="1461"/>
        <v>0</v>
      </c>
      <c r="LO494" s="1098">
        <f t="shared" si="1461"/>
        <v>0</v>
      </c>
      <c r="LP494" s="1098">
        <f t="shared" si="1461"/>
        <v>0</v>
      </c>
      <c r="LQ494" s="1098">
        <f t="shared" si="1461"/>
        <v>0</v>
      </c>
      <c r="LR494" s="1098">
        <f t="shared" si="1460"/>
        <v>0</v>
      </c>
      <c r="LS494" s="1098">
        <f t="shared" si="1406"/>
        <v>0</v>
      </c>
    </row>
    <row r="495" spans="1:331" ht="20.100000000000001" hidden="1" customHeight="1" x14ac:dyDescent="0.35">
      <c r="A495" s="145"/>
      <c r="B495" s="684" t="s">
        <v>270</v>
      </c>
      <c r="C495" s="607"/>
      <c r="D495" s="675"/>
      <c r="E495" s="675"/>
      <c r="F495" s="675"/>
      <c r="G495" s="675" t="s">
        <v>9</v>
      </c>
      <c r="H495" s="675"/>
      <c r="I495" s="675"/>
      <c r="J495" s="675" t="s">
        <v>194</v>
      </c>
      <c r="K495" s="610"/>
      <c r="L495" s="612" t="s">
        <v>277</v>
      </c>
      <c r="M495" s="612"/>
      <c r="N495" s="612"/>
      <c r="O495" s="1390"/>
      <c r="P495" s="419"/>
      <c r="Q495" s="419"/>
      <c r="R495" s="419"/>
      <c r="S495" s="419"/>
      <c r="T495" s="419"/>
      <c r="U495" s="419"/>
      <c r="V495" s="419"/>
      <c r="W495" s="419"/>
      <c r="X495" s="419"/>
      <c r="Y495" s="419"/>
      <c r="Z495" s="419"/>
      <c r="AA495" s="419"/>
      <c r="AB495" s="419"/>
      <c r="AC495" s="419"/>
      <c r="AD495" s="419"/>
      <c r="AE495" s="419"/>
      <c r="AF495" s="419"/>
      <c r="AG495" s="419"/>
      <c r="AH495" s="419"/>
      <c r="AI495" s="615"/>
      <c r="AJ495" s="419"/>
      <c r="AK495" s="419"/>
      <c r="AL495" s="419"/>
      <c r="AM495" s="419"/>
      <c r="AN495" s="104">
        <f>AN497</f>
        <v>1858519.3599999999</v>
      </c>
      <c r="AO495" s="104">
        <f>AO497</f>
        <v>2063031</v>
      </c>
      <c r="AP495" s="104">
        <f>AP497</f>
        <v>2012924</v>
      </c>
      <c r="AQ495" s="104">
        <f>AQ497</f>
        <v>2012924</v>
      </c>
      <c r="AR495" s="104">
        <f>AR497</f>
        <v>2012924</v>
      </c>
      <c r="AS495" s="104"/>
      <c r="AT495" s="104"/>
      <c r="AU495" s="104"/>
      <c r="AV495" s="104">
        <f>AV497</f>
        <v>0</v>
      </c>
      <c r="AW495" s="104">
        <v>0</v>
      </c>
      <c r="AX495" s="104">
        <v>0</v>
      </c>
      <c r="AY495" s="104">
        <f>AY497</f>
        <v>0</v>
      </c>
      <c r="AZ495" s="104"/>
      <c r="BA495" s="104"/>
      <c r="BB495" s="104">
        <f t="shared" ref="BB495:BK495" si="1503">BB497</f>
        <v>0</v>
      </c>
      <c r="BC495" s="104">
        <f t="shared" si="1503"/>
        <v>0</v>
      </c>
      <c r="BD495" s="104">
        <f t="shared" si="1503"/>
        <v>0</v>
      </c>
      <c r="BE495" s="104">
        <f t="shared" si="1503"/>
        <v>0</v>
      </c>
      <c r="BF495" s="104">
        <f t="shared" si="1503"/>
        <v>0</v>
      </c>
      <c r="BG495" s="104">
        <f t="shared" si="1503"/>
        <v>0</v>
      </c>
      <c r="BH495" s="104">
        <f t="shared" si="1503"/>
        <v>0</v>
      </c>
      <c r="BI495" s="104">
        <f>BI497</f>
        <v>0</v>
      </c>
      <c r="BJ495" s="104">
        <f>BJ497</f>
        <v>0</v>
      </c>
      <c r="BK495" s="104">
        <f t="shared" si="1503"/>
        <v>0</v>
      </c>
      <c r="BL495" s="104">
        <f t="shared" si="1450"/>
        <v>0</v>
      </c>
      <c r="BM495" s="104"/>
      <c r="BN495" s="104"/>
      <c r="BO495" s="104">
        <f>BO497</f>
        <v>0</v>
      </c>
      <c r="BP495" s="104"/>
      <c r="BQ495" s="104"/>
      <c r="BR495" s="104">
        <f t="shared" ref="BR495:BY495" si="1504">BR497</f>
        <v>0</v>
      </c>
      <c r="BS495" s="104">
        <f t="shared" si="1504"/>
        <v>0</v>
      </c>
      <c r="BT495" s="104">
        <f>BT497</f>
        <v>0</v>
      </c>
      <c r="BU495" s="104">
        <f t="shared" si="1504"/>
        <v>0</v>
      </c>
      <c r="BV495" s="104">
        <f t="shared" si="1504"/>
        <v>0</v>
      </c>
      <c r="BW495" s="104"/>
      <c r="BX495" s="104"/>
      <c r="BY495" s="104">
        <f t="shared" si="1504"/>
        <v>0</v>
      </c>
      <c r="BZ495" s="104">
        <f>BZ497</f>
        <v>0</v>
      </c>
      <c r="CA495" s="104">
        <f t="shared" si="1447"/>
        <v>0</v>
      </c>
      <c r="CB495" s="104">
        <f t="shared" si="1448"/>
        <v>0</v>
      </c>
      <c r="CC495" s="104">
        <f>CC497</f>
        <v>0</v>
      </c>
      <c r="CD495" s="104">
        <f>CD497</f>
        <v>0</v>
      </c>
      <c r="CE495" s="104">
        <f>CE497</f>
        <v>0</v>
      </c>
      <c r="CF495" s="104">
        <f>CF497</f>
        <v>0</v>
      </c>
      <c r="CG495" s="104">
        <f t="shared" si="1449"/>
        <v>0</v>
      </c>
      <c r="CH495" s="104">
        <f>CH497</f>
        <v>0</v>
      </c>
      <c r="CI495" s="104">
        <f>CI497</f>
        <v>0</v>
      </c>
      <c r="CJ495" s="104"/>
      <c r="CK495" s="104">
        <f t="shared" si="1385"/>
        <v>0</v>
      </c>
      <c r="CL495" s="104">
        <f>CL497</f>
        <v>0</v>
      </c>
      <c r="CM495" s="104">
        <f>CM497</f>
        <v>0</v>
      </c>
      <c r="CN495" s="104"/>
      <c r="CO495" s="104">
        <f t="shared" si="1386"/>
        <v>0</v>
      </c>
      <c r="CP495" s="104">
        <f>CP497</f>
        <v>0</v>
      </c>
      <c r="CQ495" s="104">
        <f>CQ497</f>
        <v>0</v>
      </c>
      <c r="CR495" s="104">
        <f>CR497</f>
        <v>0</v>
      </c>
      <c r="CS495" s="104">
        <f t="shared" si="1490"/>
        <v>0</v>
      </c>
      <c r="CT495" s="104">
        <f>CT497</f>
        <v>0</v>
      </c>
      <c r="CU495" s="104">
        <f>CU497</f>
        <v>0</v>
      </c>
      <c r="CV495" s="104">
        <f>CV497</f>
        <v>0</v>
      </c>
      <c r="CW495" s="104">
        <f t="shared" si="1388"/>
        <v>0</v>
      </c>
      <c r="CX495" s="104">
        <f t="shared" ref="CX495:DH495" si="1505">CX497</f>
        <v>0</v>
      </c>
      <c r="CY495" s="104">
        <f t="shared" si="1505"/>
        <v>0</v>
      </c>
      <c r="CZ495" s="104">
        <f t="shared" si="1505"/>
        <v>0</v>
      </c>
      <c r="DA495" s="104">
        <f t="shared" si="1505"/>
        <v>0</v>
      </c>
      <c r="DB495" s="104">
        <f>DB497</f>
        <v>0</v>
      </c>
      <c r="DC495" s="104">
        <f>DC497</f>
        <v>0</v>
      </c>
      <c r="DD495" s="104">
        <f t="shared" si="1492"/>
        <v>0</v>
      </c>
      <c r="DE495" s="104">
        <f t="shared" si="1493"/>
        <v>0</v>
      </c>
      <c r="DF495" s="104">
        <f>DF497</f>
        <v>0</v>
      </c>
      <c r="DG495" s="104">
        <f t="shared" si="1505"/>
        <v>0</v>
      </c>
      <c r="DH495" s="104">
        <f t="shared" si="1505"/>
        <v>0</v>
      </c>
      <c r="DI495" s="104">
        <f t="shared" si="1391"/>
        <v>0</v>
      </c>
      <c r="DJ495" s="104">
        <f>DJ497</f>
        <v>0</v>
      </c>
      <c r="DK495" s="104">
        <f>DK497</f>
        <v>0</v>
      </c>
      <c r="DL495" s="104">
        <f t="shared" si="1496"/>
        <v>0</v>
      </c>
      <c r="DM495" s="104">
        <f>DM497</f>
        <v>0</v>
      </c>
      <c r="DN495" s="104">
        <f>DN497</f>
        <v>0</v>
      </c>
      <c r="DO495" s="104">
        <f>DO497</f>
        <v>0</v>
      </c>
      <c r="DP495" s="104">
        <f t="shared" si="1393"/>
        <v>0</v>
      </c>
      <c r="DQ495" s="104">
        <f>DQ497</f>
        <v>0</v>
      </c>
      <c r="DR495" s="104">
        <f>DR497</f>
        <v>0</v>
      </c>
      <c r="DS495" s="104">
        <f>DS497</f>
        <v>0</v>
      </c>
      <c r="DT495" s="104">
        <f t="shared" si="1394"/>
        <v>0</v>
      </c>
      <c r="DU495" s="104">
        <f t="shared" ref="DU495:EB495" si="1506">DU497</f>
        <v>0</v>
      </c>
      <c r="DV495" s="104">
        <f t="shared" si="1506"/>
        <v>0</v>
      </c>
      <c r="DW495" s="104">
        <f t="shared" si="1506"/>
        <v>0</v>
      </c>
      <c r="DX495" s="104">
        <f t="shared" si="1506"/>
        <v>0</v>
      </c>
      <c r="DY495" s="104">
        <f t="shared" si="1506"/>
        <v>0</v>
      </c>
      <c r="DZ495" s="104">
        <f>DZ497</f>
        <v>0</v>
      </c>
      <c r="EA495" s="104">
        <f t="shared" si="1506"/>
        <v>0</v>
      </c>
      <c r="EB495" s="104">
        <f t="shared" si="1506"/>
        <v>0</v>
      </c>
      <c r="EC495" s="104">
        <f t="shared" si="1395"/>
        <v>0</v>
      </c>
      <c r="ED495" s="104">
        <f>ED497</f>
        <v>0</v>
      </c>
      <c r="EE495" s="104">
        <f>EE497</f>
        <v>0</v>
      </c>
      <c r="EF495" s="104">
        <f>EF497</f>
        <v>0</v>
      </c>
      <c r="EG495" s="104">
        <f t="shared" si="1396"/>
        <v>0</v>
      </c>
      <c r="EH495" s="104" t="e">
        <f>EH497</f>
        <v>#REF!</v>
      </c>
      <c r="EI495" s="104">
        <f>IFERROR(#REF!/DZ495*100,)</f>
        <v>0</v>
      </c>
      <c r="EJ495" s="104">
        <f>IFERROR(#REF!/#REF!*100,)</f>
        <v>0</v>
      </c>
      <c r="EK495" s="104">
        <f t="shared" ref="EK495:EM495" si="1507">EK497</f>
        <v>0</v>
      </c>
      <c r="EL495" s="104">
        <f t="shared" si="1507"/>
        <v>0</v>
      </c>
      <c r="EM495" s="104">
        <f t="shared" si="1507"/>
        <v>0</v>
      </c>
      <c r="EN495" s="146"/>
      <c r="EO495" s="146"/>
      <c r="EP495" s="146"/>
      <c r="EQ495" s="146"/>
      <c r="ER495" s="146"/>
      <c r="ES495" s="146"/>
      <c r="EX495" s="739">
        <f t="shared" ref="EX495:FG504" si="1508">IF(EX$9=$K495,$EA495,0)</f>
        <v>0</v>
      </c>
      <c r="EY495" s="739">
        <f t="shared" si="1508"/>
        <v>0</v>
      </c>
      <c r="EZ495" s="739">
        <f t="shared" si="1508"/>
        <v>0</v>
      </c>
      <c r="FA495" s="739">
        <f t="shared" si="1508"/>
        <v>0</v>
      </c>
      <c r="FB495" s="739">
        <f t="shared" si="1508"/>
        <v>0</v>
      </c>
      <c r="FC495" s="739">
        <f t="shared" si="1508"/>
        <v>0</v>
      </c>
      <c r="FD495" s="739">
        <f t="shared" si="1508"/>
        <v>0</v>
      </c>
      <c r="FE495" s="739">
        <f t="shared" si="1508"/>
        <v>0</v>
      </c>
      <c r="FF495" s="739">
        <f t="shared" si="1508"/>
        <v>0</v>
      </c>
      <c r="FG495" s="739">
        <f t="shared" si="1508"/>
        <v>0</v>
      </c>
      <c r="FH495" s="739">
        <f t="shared" ref="FH495:FN504" si="1509">IF(FH$9=$K495,$EA495,0)</f>
        <v>0</v>
      </c>
      <c r="FI495" s="739">
        <f t="shared" si="1509"/>
        <v>0</v>
      </c>
      <c r="FJ495" s="739">
        <f t="shared" si="1509"/>
        <v>0</v>
      </c>
      <c r="FK495" s="739">
        <f t="shared" si="1509"/>
        <v>0</v>
      </c>
      <c r="FL495" s="739">
        <f t="shared" si="1509"/>
        <v>0</v>
      </c>
      <c r="FM495" s="739">
        <f t="shared" si="1509"/>
        <v>0</v>
      </c>
      <c r="FN495" s="739">
        <f t="shared" si="1509"/>
        <v>0</v>
      </c>
      <c r="FO495" s="739">
        <f t="shared" si="1480"/>
        <v>0</v>
      </c>
      <c r="FP495" s="739">
        <f t="shared" si="1480"/>
        <v>0</v>
      </c>
      <c r="FQ495" s="739">
        <f t="shared" si="1480"/>
        <v>0</v>
      </c>
      <c r="FU495" s="739">
        <f t="shared" si="1457"/>
        <v>0</v>
      </c>
      <c r="FV495" s="739">
        <f t="shared" si="1457"/>
        <v>0</v>
      </c>
      <c r="FW495" s="739">
        <f t="shared" si="1457"/>
        <v>0</v>
      </c>
      <c r="FX495" s="739">
        <f t="shared" si="1457"/>
        <v>0</v>
      </c>
      <c r="FY495" s="739">
        <f t="shared" si="1457"/>
        <v>0</v>
      </c>
      <c r="FZ495" s="739">
        <f t="shared" si="1457"/>
        <v>0</v>
      </c>
      <c r="GA495" s="739">
        <f t="shared" si="1457"/>
        <v>0</v>
      </c>
      <c r="GB495" s="739">
        <f t="shared" si="1457"/>
        <v>0</v>
      </c>
      <c r="GC495" s="739">
        <f t="shared" si="1457"/>
        <v>0</v>
      </c>
      <c r="GD495" s="739">
        <f t="shared" si="1457"/>
        <v>0</v>
      </c>
      <c r="GE495" s="739">
        <f t="shared" si="1458"/>
        <v>0</v>
      </c>
      <c r="GF495" s="739">
        <f t="shared" si="1458"/>
        <v>0</v>
      </c>
      <c r="GG495" s="739">
        <f t="shared" si="1458"/>
        <v>0</v>
      </c>
      <c r="GH495" s="739">
        <f t="shared" si="1458"/>
        <v>0</v>
      </c>
      <c r="GI495" s="739">
        <f t="shared" si="1458"/>
        <v>0</v>
      </c>
      <c r="GJ495" s="739">
        <f t="shared" si="1458"/>
        <v>0</v>
      </c>
      <c r="GK495" s="739">
        <f t="shared" si="1458"/>
        <v>0</v>
      </c>
      <c r="GL495" s="739">
        <f t="shared" si="1459"/>
        <v>0</v>
      </c>
      <c r="GM495" s="739">
        <f t="shared" si="1459"/>
        <v>0</v>
      </c>
      <c r="GN495" s="739">
        <f t="shared" si="1459"/>
        <v>0</v>
      </c>
      <c r="GQ495" s="1098">
        <f>IF(GQ$9=$N495,#REF!,0)</f>
        <v>0</v>
      </c>
      <c r="GR495" s="1098">
        <f>IF(GR$9=$N495,#REF!,0)</f>
        <v>0</v>
      </c>
      <c r="GS495" s="1098">
        <f>IF(GS$9=$N495,#REF!,0)</f>
        <v>0</v>
      </c>
      <c r="GT495" s="1098">
        <f>IF(GT$9=$N495,#REF!,0)</f>
        <v>0</v>
      </c>
      <c r="GU495" s="1098">
        <f>IF(GU$9=$N495,#REF!,0)</f>
        <v>0</v>
      </c>
      <c r="GV495" s="1098">
        <f>IF(GV$9=$N495,#REF!,0)</f>
        <v>0</v>
      </c>
      <c r="GW495" s="1098">
        <f>IF(GW$9=$N495,#REF!,0)</f>
        <v>0</v>
      </c>
      <c r="GX495" s="1098">
        <f>IF(GX$9=$N495,#REF!,0)</f>
        <v>0</v>
      </c>
      <c r="GY495" s="1098">
        <f>IF(GY$9=$N495,#REF!,0)</f>
        <v>0</v>
      </c>
      <c r="GZ495" s="1098">
        <f>IF(GZ$9=$N495,#REF!,0)</f>
        <v>0</v>
      </c>
      <c r="HA495" s="1098">
        <f>IF(HA$9=$N495,#REF!,0)</f>
        <v>0</v>
      </c>
      <c r="HB495" s="1098">
        <f>IF(HB$9=$N495,#REF!,0)</f>
        <v>0</v>
      </c>
      <c r="HC495" s="1098">
        <f>IF(HC$9=$N495,#REF!,0)</f>
        <v>0</v>
      </c>
      <c r="HD495" s="1098">
        <f>IF(HD$9=$N495,#REF!,0)</f>
        <v>0</v>
      </c>
      <c r="HE495" s="1098">
        <f>IF(HE$9=$N495,#REF!,0)</f>
        <v>0</v>
      </c>
      <c r="HF495" s="1098">
        <f>IF(HF$9=$N495,#REF!,0)</f>
        <v>0</v>
      </c>
      <c r="HG495" s="1098">
        <f>IF(HG$9=$N495,#REF!,0)</f>
        <v>0</v>
      </c>
      <c r="HH495" s="1098">
        <f>IF(HH$9=$N495,#REF!,0)</f>
        <v>0</v>
      </c>
      <c r="HI495" s="1098">
        <f>IF(HI$9=$N495,#REF!,0)</f>
        <v>0</v>
      </c>
      <c r="HJ495" s="1098">
        <f>IF(HJ$9=$N495,#REF!,0)</f>
        <v>0</v>
      </c>
      <c r="HK495" s="1098">
        <f>IF(HK$9=$N495,#REF!,0)</f>
        <v>0</v>
      </c>
      <c r="HL495" s="1098">
        <f>IF(HL$9=$N495,#REF!,0)</f>
        <v>0</v>
      </c>
      <c r="HM495" s="1098">
        <f>IF(HM$9=$N495,#REF!,0)</f>
        <v>0</v>
      </c>
      <c r="HN495" s="1098">
        <f>IF(HN$9=$N495,#REF!,0)</f>
        <v>0</v>
      </c>
      <c r="HO495" s="1098">
        <f>IF(HO$9=$N495,#REF!,0)</f>
        <v>0</v>
      </c>
      <c r="HP495" s="1098">
        <f>IF(HP$9=$N495,#REF!,0)</f>
        <v>0</v>
      </c>
      <c r="HQ495" s="1098">
        <f>IF(HQ$9=$N495,#REF!,0)</f>
        <v>0</v>
      </c>
      <c r="HR495" s="1098">
        <f>IF(HR$9=$N495,#REF!,0)</f>
        <v>0</v>
      </c>
      <c r="HS495" s="1098">
        <f>IF(HS$9=$N495,#REF!,0)</f>
        <v>0</v>
      </c>
      <c r="HT495" s="1098">
        <f>IF(HT$9=$N495,#REF!,0)</f>
        <v>0</v>
      </c>
      <c r="HU495" s="1098">
        <f>IF(HU$9=$N495,#REF!,0)</f>
        <v>0</v>
      </c>
      <c r="HV495" s="1098">
        <f>IF(HV$9=$N495,#REF!,0)</f>
        <v>0</v>
      </c>
      <c r="HW495" s="1098">
        <f>IF(HW$9=$N495,#REF!,0)</f>
        <v>0</v>
      </c>
      <c r="HX495" s="1098">
        <f>IF(HX$9=$N495,#REF!,0)</f>
        <v>0</v>
      </c>
      <c r="HY495" s="1098">
        <f>IF(HY$9=$N495,#REF!,0)</f>
        <v>0</v>
      </c>
      <c r="HZ495" s="1098">
        <f>IF(HZ$9=$N495,#REF!,0)</f>
        <v>0</v>
      </c>
      <c r="IA495" s="1098">
        <f>IF(IA$9=$N495,#REF!,0)</f>
        <v>0</v>
      </c>
      <c r="IB495" s="1098">
        <f>IF(IB$9=$N495,#REF!,0)</f>
        <v>0</v>
      </c>
      <c r="IC495" s="1098">
        <f>IF(IC$9=$N495,#REF!,0)</f>
        <v>0</v>
      </c>
      <c r="ID495" s="1098">
        <f>IF(ID$9=$N495,#REF!,0)</f>
        <v>0</v>
      </c>
      <c r="IE495" s="1098">
        <f>IF(IE$9=$N495,#REF!,0)</f>
        <v>0</v>
      </c>
      <c r="IF495" s="1098">
        <f>IF(IF$9=$N495,#REF!,0)</f>
        <v>0</v>
      </c>
      <c r="IG495" s="1098">
        <f>IF(IG$9=$N495,#REF!,0)</f>
        <v>0</v>
      </c>
      <c r="IH495" s="1098">
        <f>IF(IH$9=$N495,#REF!,0)</f>
        <v>0</v>
      </c>
      <c r="II495" s="1098">
        <f>IF(II$9=$N495,#REF!,0)</f>
        <v>0</v>
      </c>
      <c r="IJ495" s="1098">
        <f>IF(IJ$9=$N495,#REF!,0)</f>
        <v>0</v>
      </c>
      <c r="IK495" s="1098">
        <f>IF(IK$9=$N495,#REF!,0)</f>
        <v>0</v>
      </c>
      <c r="IL495" s="1098">
        <f>IF(IL$9=$N495,#REF!,0)</f>
        <v>0</v>
      </c>
      <c r="IM495" s="1098">
        <f>IF(IM$9=$N495,#REF!,0)</f>
        <v>0</v>
      </c>
      <c r="IN495" s="1098">
        <f>IF(IN$9=$N495,#REF!,0)</f>
        <v>0</v>
      </c>
      <c r="IO495" s="1098">
        <f>IF(IO$9=$N495,#REF!,0)</f>
        <v>0</v>
      </c>
      <c r="IP495" s="1098">
        <f>IF(IP$9=$N495,#REF!,0)</f>
        <v>0</v>
      </c>
      <c r="IQ495" s="1098">
        <f>IF(IQ$9=$N495,#REF!,0)</f>
        <v>0</v>
      </c>
      <c r="IR495" s="1098">
        <f>IF(IR$9=$N495,#REF!,0)</f>
        <v>0</v>
      </c>
      <c r="IS495" s="1098">
        <f>IF(IS$9=$N495,#REF!,0)</f>
        <v>0</v>
      </c>
      <c r="IT495" s="1098">
        <f>IF(IT$9=$N495,#REF!,0)</f>
        <v>0</v>
      </c>
      <c r="IU495" s="1098">
        <f>IF(IU$9=$N495,#REF!,0)</f>
        <v>0</v>
      </c>
      <c r="IV495" s="1098">
        <f>IF(IV$9=$N495,#REF!,0)</f>
        <v>0</v>
      </c>
      <c r="IW495" s="1098">
        <f>IF(IW$9=$N495,#REF!,0)</f>
        <v>0</v>
      </c>
      <c r="IX495" s="1098">
        <f>IF(IX$9=$N495,#REF!,0)</f>
        <v>0</v>
      </c>
      <c r="IY495" s="1098">
        <f>IF(IY$9=$N495,#REF!,0)</f>
        <v>0</v>
      </c>
      <c r="IZ495" s="1098">
        <f>IF(IZ$9=$N495,#REF!,0)</f>
        <v>0</v>
      </c>
      <c r="JA495" s="1098">
        <f>IF(JA$9=$N495,#REF!,0)</f>
        <v>0</v>
      </c>
      <c r="JB495" s="1098">
        <f>IF(JB$9=$N495,#REF!,0)</f>
        <v>0</v>
      </c>
      <c r="JC495" s="1098">
        <f>IF(JC$9=$N495,#REF!,0)</f>
        <v>0</v>
      </c>
      <c r="JD495" s="1098">
        <f>IF(JD$9=$N495,#REF!,0)</f>
        <v>0</v>
      </c>
      <c r="JE495" s="1098">
        <f>IF(JE$9=$N495,#REF!,0)</f>
        <v>0</v>
      </c>
      <c r="JF495" s="1098">
        <f>IF(JF$9=$N495,#REF!,0)</f>
        <v>0</v>
      </c>
      <c r="JG495" s="1098">
        <f>IF(JG$9=$N495,#REF!,0)</f>
        <v>0</v>
      </c>
      <c r="JH495" s="1098">
        <f>IF(JH$9=$N495,#REF!,0)</f>
        <v>0</v>
      </c>
      <c r="JI495" s="1098">
        <f>IF(JI$9=$N495,#REF!,0)</f>
        <v>0</v>
      </c>
      <c r="JJ495" s="1098">
        <f>IF(JJ$9=$N495,#REF!,0)</f>
        <v>0</v>
      </c>
      <c r="JK495" s="1098">
        <f>IF(JK$9=$N495,#REF!,0)</f>
        <v>0</v>
      </c>
      <c r="JL495" s="1098">
        <f>IF(JL$9=$N495,#REF!,0)</f>
        <v>0</v>
      </c>
      <c r="JM495" s="1098">
        <f>IF(JM$9=$N495,#REF!,0)</f>
        <v>0</v>
      </c>
      <c r="JN495" s="1098">
        <f>IF(JN$9=$N495,#REF!,0)</f>
        <v>0</v>
      </c>
      <c r="JO495" s="1098">
        <f>IF(JO$9=$N495,#REF!,0)</f>
        <v>0</v>
      </c>
      <c r="JP495" s="1098">
        <f>IF(JP$9=$N495,#REF!,0)</f>
        <v>0</v>
      </c>
      <c r="JQ495" s="1098">
        <f>IF(JQ$9=$N495,#REF!,0)</f>
        <v>0</v>
      </c>
      <c r="JR495" s="1098">
        <f>IF(JR$9=$N495,#REF!,0)</f>
        <v>0</v>
      </c>
      <c r="JS495" s="1098">
        <f>IF(JS$9=$N495,#REF!,0)</f>
        <v>0</v>
      </c>
      <c r="JT495" s="1098">
        <f>IF(JT$9=$N495,#REF!,0)</f>
        <v>0</v>
      </c>
      <c r="JU495" s="1098">
        <f>IF(JU$9=$N495,#REF!,0)</f>
        <v>0</v>
      </c>
      <c r="JV495" s="1098">
        <f>IF(JV$9=$N495,#REF!,0)</f>
        <v>0</v>
      </c>
      <c r="JW495" s="1098">
        <f>IF(JW$9=$N495,#REF!,0)</f>
        <v>0</v>
      </c>
      <c r="JX495" s="681"/>
      <c r="JZ495" s="681">
        <f t="shared" si="1481"/>
        <v>0</v>
      </c>
      <c r="KA495" s="681">
        <f t="shared" si="1481"/>
        <v>0</v>
      </c>
      <c r="KB495" s="681">
        <f t="shared" si="1481"/>
        <v>0</v>
      </c>
      <c r="KC495" s="681">
        <f t="shared" si="1481"/>
        <v>0</v>
      </c>
      <c r="KD495" s="681">
        <f t="shared" si="1481"/>
        <v>0</v>
      </c>
      <c r="KE495" s="681">
        <f t="shared" si="1481"/>
        <v>0</v>
      </c>
      <c r="KF495" s="681">
        <f t="shared" si="1481"/>
        <v>0</v>
      </c>
      <c r="KG495" s="681">
        <f t="shared" si="1481"/>
        <v>0</v>
      </c>
      <c r="KH495" s="681">
        <f t="shared" si="1481"/>
        <v>0</v>
      </c>
      <c r="KI495" s="681">
        <f t="shared" si="1481"/>
        <v>0</v>
      </c>
      <c r="KJ495" s="681">
        <f t="shared" si="1481"/>
        <v>0</v>
      </c>
      <c r="KN495" s="1098">
        <f t="shared" si="1462"/>
        <v>0</v>
      </c>
      <c r="KO495" s="1098">
        <f t="shared" si="1462"/>
        <v>0</v>
      </c>
      <c r="KP495" s="1098">
        <f t="shared" si="1462"/>
        <v>0</v>
      </c>
      <c r="KQ495" s="1098">
        <f t="shared" si="1462"/>
        <v>0</v>
      </c>
      <c r="KR495" s="1098">
        <f t="shared" si="1462"/>
        <v>0</v>
      </c>
      <c r="KS495" s="1098">
        <f t="shared" si="1462"/>
        <v>0</v>
      </c>
      <c r="KT495" s="1098">
        <f t="shared" si="1462"/>
        <v>0</v>
      </c>
      <c r="KU495" s="1098">
        <f t="shared" si="1462"/>
        <v>0</v>
      </c>
      <c r="KV495" s="1098">
        <f t="shared" si="1462"/>
        <v>0</v>
      </c>
      <c r="KW495" s="1098">
        <f t="shared" si="1462"/>
        <v>0</v>
      </c>
      <c r="KX495" s="1098">
        <f t="shared" si="1462"/>
        <v>0</v>
      </c>
      <c r="KY495" s="1098">
        <f t="shared" si="1462"/>
        <v>0</v>
      </c>
      <c r="KZ495" s="1098">
        <f t="shared" si="1462"/>
        <v>0</v>
      </c>
      <c r="LA495" s="1098">
        <f t="shared" si="1462"/>
        <v>0</v>
      </c>
      <c r="LB495" s="1098">
        <f t="shared" si="1462"/>
        <v>0</v>
      </c>
      <c r="LC495" s="1098">
        <f t="shared" si="1462"/>
        <v>0</v>
      </c>
      <c r="LD495" s="1098">
        <f t="shared" si="1461"/>
        <v>0</v>
      </c>
      <c r="LE495" s="1098">
        <f t="shared" si="1461"/>
        <v>0</v>
      </c>
      <c r="LF495" s="1098">
        <f t="shared" si="1461"/>
        <v>0</v>
      </c>
      <c r="LG495" s="1098">
        <f t="shared" si="1461"/>
        <v>0</v>
      </c>
      <c r="LH495" s="1098">
        <f t="shared" si="1461"/>
        <v>0</v>
      </c>
      <c r="LI495" s="1098">
        <f t="shared" si="1461"/>
        <v>0</v>
      </c>
      <c r="LJ495" s="1098">
        <f t="shared" si="1461"/>
        <v>0</v>
      </c>
      <c r="LK495" s="1098">
        <f t="shared" si="1461"/>
        <v>0</v>
      </c>
      <c r="LL495" s="1098">
        <f t="shared" si="1461"/>
        <v>0</v>
      </c>
      <c r="LM495" s="1098">
        <f t="shared" si="1461"/>
        <v>0</v>
      </c>
      <c r="LN495" s="1098">
        <f t="shared" si="1461"/>
        <v>0</v>
      </c>
      <c r="LO495" s="1098">
        <f t="shared" si="1461"/>
        <v>0</v>
      </c>
      <c r="LP495" s="1098">
        <f t="shared" si="1461"/>
        <v>0</v>
      </c>
      <c r="LQ495" s="1098">
        <f t="shared" si="1461"/>
        <v>0</v>
      </c>
      <c r="LR495" s="1098">
        <f t="shared" si="1460"/>
        <v>0</v>
      </c>
      <c r="LS495" s="1098">
        <f t="shared" si="1406"/>
        <v>0</v>
      </c>
    </row>
    <row r="496" spans="1:331" ht="20.100000000000001" hidden="1" customHeight="1" x14ac:dyDescent="0.35">
      <c r="A496" s="565"/>
      <c r="B496" s="687"/>
      <c r="C496" s="577"/>
      <c r="D496" s="676"/>
      <c r="E496" s="676"/>
      <c r="F496" s="676"/>
      <c r="G496" s="676"/>
      <c r="H496" s="676"/>
      <c r="I496" s="676"/>
      <c r="J496" s="676"/>
      <c r="K496" s="585" t="s">
        <v>9</v>
      </c>
      <c r="L496" s="585" t="s">
        <v>132</v>
      </c>
      <c r="M496" s="585"/>
      <c r="N496" s="585"/>
      <c r="O496" s="1164"/>
      <c r="P496" s="419"/>
      <c r="Q496" s="419"/>
      <c r="R496" s="419"/>
      <c r="S496" s="419"/>
      <c r="T496" s="419"/>
      <c r="U496" s="419"/>
      <c r="V496" s="419"/>
      <c r="W496" s="419"/>
      <c r="X496" s="419"/>
      <c r="Y496" s="419"/>
      <c r="Z496" s="419"/>
      <c r="AA496" s="419"/>
      <c r="AB496" s="419"/>
      <c r="AC496" s="419"/>
      <c r="AD496" s="419"/>
      <c r="AE496" s="419"/>
      <c r="AF496" s="419"/>
      <c r="AG496" s="419"/>
      <c r="AH496" s="419"/>
      <c r="AI496" s="615"/>
      <c r="AJ496" s="419"/>
      <c r="AK496" s="419"/>
      <c r="AL496" s="419"/>
      <c r="AM496" s="419"/>
      <c r="AN496" s="114">
        <v>1858519.36</v>
      </c>
      <c r="AO496" s="114">
        <v>2063031</v>
      </c>
      <c r="AP496" s="114">
        <v>2012924</v>
      </c>
      <c r="AQ496" s="114">
        <v>2012924</v>
      </c>
      <c r="AR496" s="114">
        <v>2012924</v>
      </c>
      <c r="AS496" s="114"/>
      <c r="AT496" s="114"/>
      <c r="AU496" s="114"/>
      <c r="AV496" s="114">
        <v>0</v>
      </c>
      <c r="AW496" s="114">
        <v>0</v>
      </c>
      <c r="AX496" s="114">
        <v>0</v>
      </c>
      <c r="AY496" s="114"/>
      <c r="AZ496" s="114"/>
      <c r="BA496" s="114"/>
      <c r="BB496" s="114">
        <v>0</v>
      </c>
      <c r="BC496" s="114">
        <v>0</v>
      </c>
      <c r="BD496" s="114">
        <v>0</v>
      </c>
      <c r="BE496" s="114">
        <v>0</v>
      </c>
      <c r="BF496" s="114">
        <v>0</v>
      </c>
      <c r="BG496" s="114"/>
      <c r="BH496" s="114">
        <v>0</v>
      </c>
      <c r="BI496" s="114">
        <f>(BJ496-BH496)</f>
        <v>0</v>
      </c>
      <c r="BJ496" s="114"/>
      <c r="BK496" s="114"/>
      <c r="BL496" s="114">
        <f t="shared" si="1450"/>
        <v>0</v>
      </c>
      <c r="BM496" s="114"/>
      <c r="BN496" s="114"/>
      <c r="BO496" s="114"/>
      <c r="BP496" s="114"/>
      <c r="BQ496" s="114"/>
      <c r="BR496" s="114">
        <f>(BS496-BO496)</f>
        <v>0</v>
      </c>
      <c r="BS496" s="114"/>
      <c r="BT496" s="114"/>
      <c r="BU496" s="114">
        <f>(BY496-BO496)</f>
        <v>0</v>
      </c>
      <c r="BV496" s="114"/>
      <c r="BW496" s="114"/>
      <c r="BX496" s="114"/>
      <c r="BY496" s="114"/>
      <c r="BZ496" s="114"/>
      <c r="CA496" s="114">
        <f t="shared" si="1447"/>
        <v>0</v>
      </c>
      <c r="CB496" s="114">
        <f t="shared" si="1448"/>
        <v>0</v>
      </c>
      <c r="CC496" s="114"/>
      <c r="CD496" s="114"/>
      <c r="CE496" s="114"/>
      <c r="CF496" s="114"/>
      <c r="CG496" s="114">
        <f t="shared" si="1449"/>
        <v>0</v>
      </c>
      <c r="CH496" s="114">
        <f>(CI496-CE496)</f>
        <v>0</v>
      </c>
      <c r="CI496" s="114"/>
      <c r="CJ496" s="114"/>
      <c r="CK496" s="114">
        <f t="shared" si="1385"/>
        <v>0</v>
      </c>
      <c r="CL496" s="114">
        <f>(CM496-CI496)</f>
        <v>0</v>
      </c>
      <c r="CM496" s="114"/>
      <c r="CN496" s="114"/>
      <c r="CO496" s="114">
        <f t="shared" si="1386"/>
        <v>0</v>
      </c>
      <c r="CP496" s="114">
        <f>(CQ496-CM496)</f>
        <v>0</v>
      </c>
      <c r="CQ496" s="114"/>
      <c r="CR496" s="114"/>
      <c r="CS496" s="114">
        <f t="shared" si="1490"/>
        <v>0</v>
      </c>
      <c r="CT496" s="114">
        <f>(CU496-CQ496)</f>
        <v>0</v>
      </c>
      <c r="CU496" s="114"/>
      <c r="CV496" s="114"/>
      <c r="CW496" s="114">
        <f t="shared" si="1388"/>
        <v>0</v>
      </c>
      <c r="CX496" s="114">
        <f>(CY496-CU496)</f>
        <v>0</v>
      </c>
      <c r="CY496" s="114"/>
      <c r="CZ496" s="114"/>
      <c r="DA496" s="114"/>
      <c r="DB496" s="114"/>
      <c r="DC496" s="114">
        <v>0</v>
      </c>
      <c r="DD496" s="114">
        <f t="shared" si="1492"/>
        <v>0</v>
      </c>
      <c r="DE496" s="114">
        <f t="shared" si="1493"/>
        <v>0</v>
      </c>
      <c r="DF496" s="114"/>
      <c r="DG496" s="114"/>
      <c r="DH496" s="114"/>
      <c r="DI496" s="114">
        <f t="shared" si="1391"/>
        <v>0</v>
      </c>
      <c r="DJ496" s="114">
        <f>(DK496-DG496)</f>
        <v>0</v>
      </c>
      <c r="DK496" s="114"/>
      <c r="DL496" s="114">
        <f t="shared" si="1496"/>
        <v>0</v>
      </c>
      <c r="DM496" s="114">
        <f>(DN496-DK496)</f>
        <v>0</v>
      </c>
      <c r="DN496" s="114"/>
      <c r="DO496" s="114"/>
      <c r="DP496" s="114">
        <f t="shared" si="1393"/>
        <v>0</v>
      </c>
      <c r="DQ496" s="114">
        <f>(DR496-DN496)</f>
        <v>0</v>
      </c>
      <c r="DR496" s="114"/>
      <c r="DS496" s="114"/>
      <c r="DT496" s="114">
        <f t="shared" si="1394"/>
        <v>0</v>
      </c>
      <c r="DU496" s="114">
        <f>(DV496-DR496)</f>
        <v>0</v>
      </c>
      <c r="DV496" s="114"/>
      <c r="DW496" s="114"/>
      <c r="DX496" s="114"/>
      <c r="DY496" s="114"/>
      <c r="DZ496" s="114"/>
      <c r="EA496" s="114"/>
      <c r="EB496" s="114"/>
      <c r="EC496" s="114">
        <f t="shared" si="1395"/>
        <v>0</v>
      </c>
      <c r="ED496" s="114">
        <f>(EE496-EA496)</f>
        <v>0</v>
      </c>
      <c r="EE496" s="114"/>
      <c r="EF496" s="114"/>
      <c r="EG496" s="114">
        <f t="shared" si="1396"/>
        <v>0</v>
      </c>
      <c r="EH496" s="114" t="e">
        <f>(#REF!-EE496)</f>
        <v>#REF!</v>
      </c>
      <c r="EI496" s="114">
        <f>IFERROR(#REF!/DZ496*100,)</f>
        <v>0</v>
      </c>
      <c r="EJ496" s="114">
        <f>IFERROR(#REF!/#REF!*100,)</f>
        <v>0</v>
      </c>
      <c r="EK496" s="114"/>
      <c r="EL496" s="114"/>
      <c r="EM496" s="114"/>
      <c r="EN496" s="123"/>
      <c r="EO496" s="123"/>
      <c r="EP496" s="123"/>
      <c r="EQ496" s="123"/>
      <c r="ER496" s="123"/>
      <c r="ES496" s="123"/>
      <c r="EX496" s="739">
        <f t="shared" si="1508"/>
        <v>0</v>
      </c>
      <c r="EY496" s="739">
        <f t="shared" si="1508"/>
        <v>0</v>
      </c>
      <c r="EZ496" s="739">
        <f t="shared" si="1508"/>
        <v>0</v>
      </c>
      <c r="FA496" s="739">
        <f t="shared" si="1508"/>
        <v>0</v>
      </c>
      <c r="FB496" s="739">
        <f t="shared" si="1508"/>
        <v>0</v>
      </c>
      <c r="FC496" s="739">
        <f t="shared" si="1508"/>
        <v>0</v>
      </c>
      <c r="FD496" s="739">
        <f t="shared" si="1508"/>
        <v>0</v>
      </c>
      <c r="FE496" s="739">
        <f t="shared" si="1508"/>
        <v>0</v>
      </c>
      <c r="FF496" s="739">
        <f t="shared" si="1508"/>
        <v>0</v>
      </c>
      <c r="FG496" s="739">
        <f t="shared" si="1508"/>
        <v>0</v>
      </c>
      <c r="FH496" s="739">
        <f t="shared" si="1509"/>
        <v>0</v>
      </c>
      <c r="FI496" s="739">
        <f t="shared" si="1509"/>
        <v>0</v>
      </c>
      <c r="FJ496" s="739">
        <f t="shared" si="1509"/>
        <v>0</v>
      </c>
      <c r="FK496" s="739">
        <f t="shared" si="1509"/>
        <v>0</v>
      </c>
      <c r="FL496" s="739">
        <f t="shared" si="1509"/>
        <v>0</v>
      </c>
      <c r="FM496" s="739">
        <f t="shared" si="1509"/>
        <v>0</v>
      </c>
      <c r="FN496" s="739">
        <f t="shared" si="1509"/>
        <v>0</v>
      </c>
      <c r="FO496" s="739">
        <f t="shared" si="1480"/>
        <v>0</v>
      </c>
      <c r="FP496" s="739">
        <f t="shared" si="1480"/>
        <v>0</v>
      </c>
      <c r="FQ496" s="739">
        <f t="shared" si="1480"/>
        <v>0</v>
      </c>
      <c r="FU496" s="739">
        <f t="shared" si="1457"/>
        <v>0</v>
      </c>
      <c r="FV496" s="739">
        <f t="shared" si="1457"/>
        <v>0</v>
      </c>
      <c r="FW496" s="739">
        <f t="shared" si="1457"/>
        <v>0</v>
      </c>
      <c r="FX496" s="739">
        <f t="shared" si="1457"/>
        <v>0</v>
      </c>
      <c r="FY496" s="739">
        <f t="shared" si="1457"/>
        <v>0</v>
      </c>
      <c r="FZ496" s="739">
        <f t="shared" si="1457"/>
        <v>0</v>
      </c>
      <c r="GA496" s="739">
        <f t="shared" si="1457"/>
        <v>0</v>
      </c>
      <c r="GB496" s="739">
        <f t="shared" si="1457"/>
        <v>0</v>
      </c>
      <c r="GC496" s="739">
        <f t="shared" si="1457"/>
        <v>0</v>
      </c>
      <c r="GD496" s="739">
        <f t="shared" si="1457"/>
        <v>0</v>
      </c>
      <c r="GE496" s="739">
        <f t="shared" si="1458"/>
        <v>0</v>
      </c>
      <c r="GF496" s="739">
        <f t="shared" si="1458"/>
        <v>0</v>
      </c>
      <c r="GG496" s="739">
        <f t="shared" si="1458"/>
        <v>0</v>
      </c>
      <c r="GH496" s="739">
        <f t="shared" si="1458"/>
        <v>0</v>
      </c>
      <c r="GI496" s="739">
        <f t="shared" si="1458"/>
        <v>0</v>
      </c>
      <c r="GJ496" s="739">
        <f t="shared" si="1458"/>
        <v>0</v>
      </c>
      <c r="GK496" s="739">
        <f t="shared" si="1458"/>
        <v>0</v>
      </c>
      <c r="GL496" s="739">
        <f t="shared" si="1459"/>
        <v>0</v>
      </c>
      <c r="GM496" s="739">
        <f t="shared" si="1459"/>
        <v>0</v>
      </c>
      <c r="GN496" s="739">
        <f t="shared" si="1459"/>
        <v>0</v>
      </c>
      <c r="GQ496" s="1098">
        <f>IF(GQ$9=$N496,#REF!,0)</f>
        <v>0</v>
      </c>
      <c r="GR496" s="1098">
        <f>IF(GR$9=$N496,#REF!,0)</f>
        <v>0</v>
      </c>
      <c r="GS496" s="1098">
        <f>IF(GS$9=$N496,#REF!,0)</f>
        <v>0</v>
      </c>
      <c r="GT496" s="1098">
        <f>IF(GT$9=$N496,#REF!,0)</f>
        <v>0</v>
      </c>
      <c r="GU496" s="1098">
        <f>IF(GU$9=$N496,#REF!,0)</f>
        <v>0</v>
      </c>
      <c r="GV496" s="1098">
        <f>IF(GV$9=$N496,#REF!,0)</f>
        <v>0</v>
      </c>
      <c r="GW496" s="1098">
        <f>IF(GW$9=$N496,#REF!,0)</f>
        <v>0</v>
      </c>
      <c r="GX496" s="1098">
        <f>IF(GX$9=$N496,#REF!,0)</f>
        <v>0</v>
      </c>
      <c r="GY496" s="1098">
        <f>IF(GY$9=$N496,#REF!,0)</f>
        <v>0</v>
      </c>
      <c r="GZ496" s="1098">
        <f>IF(GZ$9=$N496,#REF!,0)</f>
        <v>0</v>
      </c>
      <c r="HA496" s="1098">
        <f>IF(HA$9=$N496,#REF!,0)</f>
        <v>0</v>
      </c>
      <c r="HB496" s="1098">
        <f>IF(HB$9=$N496,#REF!,0)</f>
        <v>0</v>
      </c>
      <c r="HC496" s="1098">
        <f>IF(HC$9=$N496,#REF!,0)</f>
        <v>0</v>
      </c>
      <c r="HD496" s="1098">
        <f>IF(HD$9=$N496,#REF!,0)</f>
        <v>0</v>
      </c>
      <c r="HE496" s="1098">
        <f>IF(HE$9=$N496,#REF!,0)</f>
        <v>0</v>
      </c>
      <c r="HF496" s="1098">
        <f>IF(HF$9=$N496,#REF!,0)</f>
        <v>0</v>
      </c>
      <c r="HG496" s="1098">
        <f>IF(HG$9=$N496,#REF!,0)</f>
        <v>0</v>
      </c>
      <c r="HH496" s="1098">
        <f>IF(HH$9=$N496,#REF!,0)</f>
        <v>0</v>
      </c>
      <c r="HI496" s="1098">
        <f>IF(HI$9=$N496,#REF!,0)</f>
        <v>0</v>
      </c>
      <c r="HJ496" s="1098">
        <f>IF(HJ$9=$N496,#REF!,0)</f>
        <v>0</v>
      </c>
      <c r="HK496" s="1098">
        <f>IF(HK$9=$N496,#REF!,0)</f>
        <v>0</v>
      </c>
      <c r="HL496" s="1098">
        <f>IF(HL$9=$N496,#REF!,0)</f>
        <v>0</v>
      </c>
      <c r="HM496" s="1098">
        <f>IF(HM$9=$N496,#REF!,0)</f>
        <v>0</v>
      </c>
      <c r="HN496" s="1098">
        <f>IF(HN$9=$N496,#REF!,0)</f>
        <v>0</v>
      </c>
      <c r="HO496" s="1098">
        <f>IF(HO$9=$N496,#REF!,0)</f>
        <v>0</v>
      </c>
      <c r="HP496" s="1098">
        <f>IF(HP$9=$N496,#REF!,0)</f>
        <v>0</v>
      </c>
      <c r="HQ496" s="1098">
        <f>IF(HQ$9=$N496,#REF!,0)</f>
        <v>0</v>
      </c>
      <c r="HR496" s="1098">
        <f>IF(HR$9=$N496,#REF!,0)</f>
        <v>0</v>
      </c>
      <c r="HS496" s="1098">
        <f>IF(HS$9=$N496,#REF!,0)</f>
        <v>0</v>
      </c>
      <c r="HT496" s="1098">
        <f>IF(HT$9=$N496,#REF!,0)</f>
        <v>0</v>
      </c>
      <c r="HU496" s="1098">
        <f>IF(HU$9=$N496,#REF!,0)</f>
        <v>0</v>
      </c>
      <c r="HV496" s="1098">
        <f>IF(HV$9=$N496,#REF!,0)</f>
        <v>0</v>
      </c>
      <c r="HW496" s="1098">
        <f>IF(HW$9=$N496,#REF!,0)</f>
        <v>0</v>
      </c>
      <c r="HX496" s="1098">
        <f>IF(HX$9=$N496,#REF!,0)</f>
        <v>0</v>
      </c>
      <c r="HY496" s="1098">
        <f>IF(HY$9=$N496,#REF!,0)</f>
        <v>0</v>
      </c>
      <c r="HZ496" s="1098">
        <f>IF(HZ$9=$N496,#REF!,0)</f>
        <v>0</v>
      </c>
      <c r="IA496" s="1098">
        <f>IF(IA$9=$N496,#REF!,0)</f>
        <v>0</v>
      </c>
      <c r="IB496" s="1098">
        <f>IF(IB$9=$N496,#REF!,0)</f>
        <v>0</v>
      </c>
      <c r="IC496" s="1098">
        <f>IF(IC$9=$N496,#REF!,0)</f>
        <v>0</v>
      </c>
      <c r="ID496" s="1098">
        <f>IF(ID$9=$N496,#REF!,0)</f>
        <v>0</v>
      </c>
      <c r="IE496" s="1098">
        <f>IF(IE$9=$N496,#REF!,0)</f>
        <v>0</v>
      </c>
      <c r="IF496" s="1098">
        <f>IF(IF$9=$N496,#REF!,0)</f>
        <v>0</v>
      </c>
      <c r="IG496" s="1098">
        <f>IF(IG$9=$N496,#REF!,0)</f>
        <v>0</v>
      </c>
      <c r="IH496" s="1098">
        <f>IF(IH$9=$N496,#REF!,0)</f>
        <v>0</v>
      </c>
      <c r="II496" s="1098">
        <f>IF(II$9=$N496,#REF!,0)</f>
        <v>0</v>
      </c>
      <c r="IJ496" s="1098">
        <f>IF(IJ$9=$N496,#REF!,0)</f>
        <v>0</v>
      </c>
      <c r="IK496" s="1098">
        <f>IF(IK$9=$N496,#REF!,0)</f>
        <v>0</v>
      </c>
      <c r="IL496" s="1098">
        <f>IF(IL$9=$N496,#REF!,0)</f>
        <v>0</v>
      </c>
      <c r="IM496" s="1098">
        <f>IF(IM$9=$N496,#REF!,0)</f>
        <v>0</v>
      </c>
      <c r="IN496" s="1098">
        <f>IF(IN$9=$N496,#REF!,0)</f>
        <v>0</v>
      </c>
      <c r="IO496" s="1098">
        <f>IF(IO$9=$N496,#REF!,0)</f>
        <v>0</v>
      </c>
      <c r="IP496" s="1098">
        <f>IF(IP$9=$N496,#REF!,0)</f>
        <v>0</v>
      </c>
      <c r="IQ496" s="1098">
        <f>IF(IQ$9=$N496,#REF!,0)</f>
        <v>0</v>
      </c>
      <c r="IR496" s="1098">
        <f>IF(IR$9=$N496,#REF!,0)</f>
        <v>0</v>
      </c>
      <c r="IS496" s="1098">
        <f>IF(IS$9=$N496,#REF!,0)</f>
        <v>0</v>
      </c>
      <c r="IT496" s="1098">
        <f>IF(IT$9=$N496,#REF!,0)</f>
        <v>0</v>
      </c>
      <c r="IU496" s="1098">
        <f>IF(IU$9=$N496,#REF!,0)</f>
        <v>0</v>
      </c>
      <c r="IV496" s="1098">
        <f>IF(IV$9=$N496,#REF!,0)</f>
        <v>0</v>
      </c>
      <c r="IW496" s="1098">
        <f>IF(IW$9=$N496,#REF!,0)</f>
        <v>0</v>
      </c>
      <c r="IX496" s="1098">
        <f>IF(IX$9=$N496,#REF!,0)</f>
        <v>0</v>
      </c>
      <c r="IY496" s="1098">
        <f>IF(IY$9=$N496,#REF!,0)</f>
        <v>0</v>
      </c>
      <c r="IZ496" s="1098">
        <f>IF(IZ$9=$N496,#REF!,0)</f>
        <v>0</v>
      </c>
      <c r="JA496" s="1098">
        <f>IF(JA$9=$N496,#REF!,0)</f>
        <v>0</v>
      </c>
      <c r="JB496" s="1098">
        <f>IF(JB$9=$N496,#REF!,0)</f>
        <v>0</v>
      </c>
      <c r="JC496" s="1098">
        <f>IF(JC$9=$N496,#REF!,0)</f>
        <v>0</v>
      </c>
      <c r="JD496" s="1098">
        <f>IF(JD$9=$N496,#REF!,0)</f>
        <v>0</v>
      </c>
      <c r="JE496" s="1098">
        <f>IF(JE$9=$N496,#REF!,0)</f>
        <v>0</v>
      </c>
      <c r="JF496" s="1098">
        <f>IF(JF$9=$N496,#REF!,0)</f>
        <v>0</v>
      </c>
      <c r="JG496" s="1098">
        <f>IF(JG$9=$N496,#REF!,0)</f>
        <v>0</v>
      </c>
      <c r="JH496" s="1098">
        <f>IF(JH$9=$N496,#REF!,0)</f>
        <v>0</v>
      </c>
      <c r="JI496" s="1098">
        <f>IF(JI$9=$N496,#REF!,0)</f>
        <v>0</v>
      </c>
      <c r="JJ496" s="1098">
        <f>IF(JJ$9=$N496,#REF!,0)</f>
        <v>0</v>
      </c>
      <c r="JK496" s="1098">
        <f>IF(JK$9=$N496,#REF!,0)</f>
        <v>0</v>
      </c>
      <c r="JL496" s="1098">
        <f>IF(JL$9=$N496,#REF!,0)</f>
        <v>0</v>
      </c>
      <c r="JM496" s="1098">
        <f>IF(JM$9=$N496,#REF!,0)</f>
        <v>0</v>
      </c>
      <c r="JN496" s="1098">
        <f>IF(JN$9=$N496,#REF!,0)</f>
        <v>0</v>
      </c>
      <c r="JO496" s="1098">
        <f>IF(JO$9=$N496,#REF!,0)</f>
        <v>0</v>
      </c>
      <c r="JP496" s="1098">
        <f>IF(JP$9=$N496,#REF!,0)</f>
        <v>0</v>
      </c>
      <c r="JQ496" s="1098">
        <f>IF(JQ$9=$N496,#REF!,0)</f>
        <v>0</v>
      </c>
      <c r="JR496" s="1098">
        <f>IF(JR$9=$N496,#REF!,0)</f>
        <v>0</v>
      </c>
      <c r="JS496" s="1098">
        <f>IF(JS$9=$N496,#REF!,0)</f>
        <v>0</v>
      </c>
      <c r="JT496" s="1098">
        <f>IF(JT$9=$N496,#REF!,0)</f>
        <v>0</v>
      </c>
      <c r="JU496" s="1098">
        <f>IF(JU$9=$N496,#REF!,0)</f>
        <v>0</v>
      </c>
      <c r="JV496" s="1098">
        <f>IF(JV$9=$N496,#REF!,0)</f>
        <v>0</v>
      </c>
      <c r="JW496" s="1098">
        <f>IF(JW$9=$N496,#REF!,0)</f>
        <v>0</v>
      </c>
      <c r="JX496" s="681"/>
      <c r="JZ496" s="681">
        <f t="shared" si="1481"/>
        <v>0</v>
      </c>
      <c r="KA496" s="681">
        <f t="shared" si="1481"/>
        <v>0</v>
      </c>
      <c r="KB496" s="681">
        <f t="shared" si="1481"/>
        <v>0</v>
      </c>
      <c r="KC496" s="681">
        <f t="shared" si="1481"/>
        <v>0</v>
      </c>
      <c r="KD496" s="681">
        <f t="shared" si="1481"/>
        <v>0</v>
      </c>
      <c r="KE496" s="681">
        <f t="shared" si="1481"/>
        <v>0</v>
      </c>
      <c r="KF496" s="681">
        <f t="shared" si="1481"/>
        <v>0</v>
      </c>
      <c r="KG496" s="681">
        <f t="shared" si="1481"/>
        <v>0</v>
      </c>
      <c r="KH496" s="681">
        <f t="shared" si="1481"/>
        <v>0</v>
      </c>
      <c r="KI496" s="681">
        <f t="shared" si="1481"/>
        <v>0</v>
      </c>
      <c r="KJ496" s="681">
        <f t="shared" si="1481"/>
        <v>0</v>
      </c>
      <c r="KN496" s="1098">
        <f t="shared" si="1462"/>
        <v>0</v>
      </c>
      <c r="KO496" s="1098">
        <f t="shared" si="1462"/>
        <v>0</v>
      </c>
      <c r="KP496" s="1098">
        <f t="shared" si="1462"/>
        <v>0</v>
      </c>
      <c r="KQ496" s="1098">
        <f t="shared" si="1462"/>
        <v>0</v>
      </c>
      <c r="KR496" s="1098">
        <f t="shared" si="1462"/>
        <v>0</v>
      </c>
      <c r="KS496" s="1098">
        <f t="shared" si="1462"/>
        <v>0</v>
      </c>
      <c r="KT496" s="1098">
        <f t="shared" si="1462"/>
        <v>0</v>
      </c>
      <c r="KU496" s="1098">
        <f t="shared" si="1462"/>
        <v>0</v>
      </c>
      <c r="KV496" s="1098">
        <f t="shared" si="1462"/>
        <v>0</v>
      </c>
      <c r="KW496" s="1098">
        <f t="shared" si="1462"/>
        <v>0</v>
      </c>
      <c r="KX496" s="1098">
        <f t="shared" si="1462"/>
        <v>0</v>
      </c>
      <c r="KY496" s="1098">
        <f t="shared" si="1462"/>
        <v>0</v>
      </c>
      <c r="KZ496" s="1098">
        <f t="shared" si="1462"/>
        <v>0</v>
      </c>
      <c r="LA496" s="1098">
        <f t="shared" si="1462"/>
        <v>0</v>
      </c>
      <c r="LB496" s="1098">
        <f t="shared" si="1462"/>
        <v>0</v>
      </c>
      <c r="LC496" s="1098">
        <f t="shared" si="1462"/>
        <v>0</v>
      </c>
      <c r="LD496" s="1098">
        <f t="shared" si="1461"/>
        <v>0</v>
      </c>
      <c r="LE496" s="1098">
        <f t="shared" si="1461"/>
        <v>0</v>
      </c>
      <c r="LF496" s="1098">
        <f t="shared" si="1461"/>
        <v>0</v>
      </c>
      <c r="LG496" s="1098">
        <f t="shared" si="1461"/>
        <v>0</v>
      </c>
      <c r="LH496" s="1098">
        <f t="shared" si="1461"/>
        <v>0</v>
      </c>
      <c r="LI496" s="1098">
        <f t="shared" si="1461"/>
        <v>0</v>
      </c>
      <c r="LJ496" s="1098">
        <f t="shared" si="1461"/>
        <v>0</v>
      </c>
      <c r="LK496" s="1098">
        <f t="shared" si="1461"/>
        <v>0</v>
      </c>
      <c r="LL496" s="1098">
        <f t="shared" si="1461"/>
        <v>0</v>
      </c>
      <c r="LM496" s="1098">
        <f t="shared" si="1461"/>
        <v>0</v>
      </c>
      <c r="LN496" s="1098">
        <f t="shared" si="1461"/>
        <v>0</v>
      </c>
      <c r="LO496" s="1098">
        <f t="shared" si="1461"/>
        <v>0</v>
      </c>
      <c r="LP496" s="1098">
        <f t="shared" si="1461"/>
        <v>0</v>
      </c>
      <c r="LQ496" s="1098">
        <f t="shared" si="1461"/>
        <v>0</v>
      </c>
      <c r="LR496" s="1098">
        <f t="shared" si="1460"/>
        <v>0</v>
      </c>
      <c r="LS496" s="1098">
        <f t="shared" si="1406"/>
        <v>0</v>
      </c>
    </row>
    <row r="497" spans="1:331" ht="20.100000000000001" hidden="1" customHeight="1" x14ac:dyDescent="0.35">
      <c r="A497" s="674"/>
      <c r="B497" s="871"/>
      <c r="C497" s="1240"/>
      <c r="D497" s="1241"/>
      <c r="E497" s="1241"/>
      <c r="F497" s="1241"/>
      <c r="G497" s="1241" t="s">
        <v>9</v>
      </c>
      <c r="H497" s="1241"/>
      <c r="I497" s="1241"/>
      <c r="J497" s="1094" t="s">
        <v>194</v>
      </c>
      <c r="K497" s="1302">
        <v>4</v>
      </c>
      <c r="L497" s="1302" t="s">
        <v>379</v>
      </c>
      <c r="M497" s="1302"/>
      <c r="N497" s="1302"/>
      <c r="O497" s="1303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F497" s="35"/>
      <c r="AG497" s="35"/>
      <c r="AH497" s="35"/>
      <c r="AI497" s="622"/>
      <c r="AJ497" s="35"/>
      <c r="AK497" s="35"/>
      <c r="AL497" s="35"/>
      <c r="AM497" s="35"/>
      <c r="AN497" s="106">
        <f>AN501+AN511+AN498</f>
        <v>1858519.3599999999</v>
      </c>
      <c r="AO497" s="106">
        <f>AO501+AO511+AO498</f>
        <v>2063031</v>
      </c>
      <c r="AP497" s="106">
        <f>AP501+AP511</f>
        <v>2012924</v>
      </c>
      <c r="AQ497" s="106">
        <f>AQ501+AQ511</f>
        <v>2012924</v>
      </c>
      <c r="AR497" s="34">
        <f>AR501+AR511</f>
        <v>2012924</v>
      </c>
      <c r="AS497" s="34"/>
      <c r="AT497" s="34"/>
      <c r="AU497" s="34"/>
      <c r="AV497" s="34">
        <f>AV501+AV511</f>
        <v>0</v>
      </c>
      <c r="AW497" s="34">
        <v>0</v>
      </c>
      <c r="AX497" s="34">
        <v>0</v>
      </c>
      <c r="AY497" s="34">
        <f>AY501+AY511+AY498</f>
        <v>0</v>
      </c>
      <c r="AZ497" s="34"/>
      <c r="BA497" s="34"/>
      <c r="BB497" s="34">
        <f t="shared" ref="BB497:BK497" si="1510">BB501+BB511</f>
        <v>0</v>
      </c>
      <c r="BC497" s="34">
        <f t="shared" si="1510"/>
        <v>0</v>
      </c>
      <c r="BD497" s="34">
        <f t="shared" si="1510"/>
        <v>0</v>
      </c>
      <c r="BE497" s="34">
        <f t="shared" si="1510"/>
        <v>0</v>
      </c>
      <c r="BF497" s="34">
        <f t="shared" si="1510"/>
        <v>0</v>
      </c>
      <c r="BG497" s="34">
        <f t="shared" si="1510"/>
        <v>0</v>
      </c>
      <c r="BH497" s="34">
        <f t="shared" si="1510"/>
        <v>0</v>
      </c>
      <c r="BI497" s="34">
        <f>BI501+BI511+BI498</f>
        <v>0</v>
      </c>
      <c r="BJ497" s="34">
        <f>BJ501+BJ511</f>
        <v>0</v>
      </c>
      <c r="BK497" s="34">
        <f t="shared" si="1510"/>
        <v>0</v>
      </c>
      <c r="BL497" s="34">
        <f t="shared" si="1450"/>
        <v>0</v>
      </c>
      <c r="BM497" s="34"/>
      <c r="BN497" s="34"/>
      <c r="BO497" s="34">
        <f>BO501+BO511</f>
        <v>0</v>
      </c>
      <c r="BP497" s="34"/>
      <c r="BQ497" s="34"/>
      <c r="BR497" s="34">
        <f>BR501+BR511+BR498</f>
        <v>0</v>
      </c>
      <c r="BS497" s="34">
        <f>BS501+BS511</f>
        <v>0</v>
      </c>
      <c r="BT497" s="34">
        <f>BT501+BT511</f>
        <v>0</v>
      </c>
      <c r="BU497" s="34">
        <f>BU501+BU511+BU498</f>
        <v>0</v>
      </c>
      <c r="BV497" s="34">
        <f>BV501+BV511</f>
        <v>0</v>
      </c>
      <c r="BW497" s="34"/>
      <c r="BX497" s="34"/>
      <c r="BY497" s="34">
        <f>BY501+BY511</f>
        <v>0</v>
      </c>
      <c r="BZ497" s="34">
        <f>BZ501+BZ511</f>
        <v>0</v>
      </c>
      <c r="CA497" s="34">
        <f t="shared" si="1447"/>
        <v>0</v>
      </c>
      <c r="CB497" s="34">
        <f t="shared" si="1448"/>
        <v>0</v>
      </c>
      <c r="CC497" s="34">
        <f>CC501+CC511</f>
        <v>0</v>
      </c>
      <c r="CD497" s="34">
        <f>CD501+CD511</f>
        <v>0</v>
      </c>
      <c r="CE497" s="34">
        <f>CE501+CE511</f>
        <v>0</v>
      </c>
      <c r="CF497" s="34">
        <f>CF501+CF511</f>
        <v>0</v>
      </c>
      <c r="CG497" s="34">
        <f t="shared" si="1449"/>
        <v>0</v>
      </c>
      <c r="CH497" s="34">
        <f>CH501+CH511+CH498</f>
        <v>0</v>
      </c>
      <c r="CI497" s="34">
        <f>CI501+CI511</f>
        <v>0</v>
      </c>
      <c r="CJ497" s="34"/>
      <c r="CK497" s="34">
        <f t="shared" si="1385"/>
        <v>0</v>
      </c>
      <c r="CL497" s="34">
        <f>CL501+CL511+CL498</f>
        <v>0</v>
      </c>
      <c r="CM497" s="34">
        <f>CM501+CM511</f>
        <v>0</v>
      </c>
      <c r="CN497" s="34"/>
      <c r="CO497" s="34">
        <f t="shared" si="1386"/>
        <v>0</v>
      </c>
      <c r="CP497" s="34">
        <f>CP501+CP511+CP498</f>
        <v>0</v>
      </c>
      <c r="CQ497" s="34">
        <f>CQ501+CQ511</f>
        <v>0</v>
      </c>
      <c r="CR497" s="34">
        <f>CR501+CR511</f>
        <v>0</v>
      </c>
      <c r="CS497" s="34">
        <f t="shared" si="1490"/>
        <v>0</v>
      </c>
      <c r="CT497" s="34">
        <f>CT501+CT511+CT498</f>
        <v>0</v>
      </c>
      <c r="CU497" s="34">
        <f>CU501+CU511</f>
        <v>0</v>
      </c>
      <c r="CV497" s="34">
        <f>CV501+CV511</f>
        <v>0</v>
      </c>
      <c r="CW497" s="34">
        <f t="shared" si="1388"/>
        <v>0</v>
      </c>
      <c r="CX497" s="34">
        <f>CX501+CX511+CX498</f>
        <v>0</v>
      </c>
      <c r="CY497" s="34">
        <f t="shared" ref="CY497:DH497" si="1511">CY501+CY511</f>
        <v>0</v>
      </c>
      <c r="CZ497" s="34">
        <f t="shared" si="1511"/>
        <v>0</v>
      </c>
      <c r="DA497" s="34">
        <f t="shared" si="1511"/>
        <v>0</v>
      </c>
      <c r="DB497" s="34">
        <f t="shared" si="1511"/>
        <v>0</v>
      </c>
      <c r="DC497" s="34">
        <f>DC501+DC511</f>
        <v>0</v>
      </c>
      <c r="DD497" s="34">
        <f t="shared" si="1492"/>
        <v>0</v>
      </c>
      <c r="DE497" s="34">
        <f t="shared" si="1493"/>
        <v>0</v>
      </c>
      <c r="DF497" s="34">
        <f>DF501+DF511</f>
        <v>0</v>
      </c>
      <c r="DG497" s="34">
        <f t="shared" si="1511"/>
        <v>0</v>
      </c>
      <c r="DH497" s="34">
        <f t="shared" si="1511"/>
        <v>0</v>
      </c>
      <c r="DI497" s="34">
        <f t="shared" si="1391"/>
        <v>0</v>
      </c>
      <c r="DJ497" s="34">
        <f>DJ501+DJ511+DJ498</f>
        <v>0</v>
      </c>
      <c r="DK497" s="34">
        <f>DK501+DK511</f>
        <v>0</v>
      </c>
      <c r="DL497" s="34">
        <f t="shared" si="1496"/>
        <v>0</v>
      </c>
      <c r="DM497" s="34">
        <f>DM501+DM511+DM498</f>
        <v>0</v>
      </c>
      <c r="DN497" s="34">
        <f>DN501+DN511</f>
        <v>0</v>
      </c>
      <c r="DO497" s="34">
        <f>DO501+DO511</f>
        <v>0</v>
      </c>
      <c r="DP497" s="34">
        <f t="shared" si="1393"/>
        <v>0</v>
      </c>
      <c r="DQ497" s="34">
        <f>DQ501+DQ511+DQ498</f>
        <v>0</v>
      </c>
      <c r="DR497" s="34">
        <f>DR501+DR511</f>
        <v>0</v>
      </c>
      <c r="DS497" s="34">
        <f>DS501+DS511</f>
        <v>0</v>
      </c>
      <c r="DT497" s="34">
        <f t="shared" si="1394"/>
        <v>0</v>
      </c>
      <c r="DU497" s="34">
        <f>DU501+DU511+DU498</f>
        <v>0</v>
      </c>
      <c r="DV497" s="34">
        <f t="shared" ref="DV497:EB497" si="1512">DV501+DV511</f>
        <v>0</v>
      </c>
      <c r="DW497" s="34">
        <f t="shared" si="1512"/>
        <v>0</v>
      </c>
      <c r="DX497" s="34">
        <f t="shared" si="1512"/>
        <v>0</v>
      </c>
      <c r="DY497" s="34">
        <f t="shared" si="1512"/>
        <v>0</v>
      </c>
      <c r="DZ497" s="34">
        <f>DZ501+DZ511</f>
        <v>0</v>
      </c>
      <c r="EA497" s="34">
        <f t="shared" si="1512"/>
        <v>0</v>
      </c>
      <c r="EB497" s="34">
        <f t="shared" si="1512"/>
        <v>0</v>
      </c>
      <c r="EC497" s="34">
        <f t="shared" si="1395"/>
        <v>0</v>
      </c>
      <c r="ED497" s="34">
        <f>ED501+ED511+ED498</f>
        <v>0</v>
      </c>
      <c r="EE497" s="34">
        <f>EE501+EE511</f>
        <v>0</v>
      </c>
      <c r="EF497" s="34">
        <f>EF501+EF511</f>
        <v>0</v>
      </c>
      <c r="EG497" s="34">
        <f t="shared" si="1396"/>
        <v>0</v>
      </c>
      <c r="EH497" s="34" t="e">
        <f>EH501+EH511+EH498</f>
        <v>#REF!</v>
      </c>
      <c r="EI497" s="34">
        <f>IFERROR(#REF!/DZ497*100,)</f>
        <v>0</v>
      </c>
      <c r="EJ497" s="34">
        <f>IFERROR(#REF!/#REF!*100,)</f>
        <v>0</v>
      </c>
      <c r="EK497" s="34">
        <f t="shared" ref="EK497:EM497" si="1513">EK501+EK511</f>
        <v>0</v>
      </c>
      <c r="EL497" s="34">
        <f t="shared" si="1513"/>
        <v>0</v>
      </c>
      <c r="EM497" s="34">
        <f t="shared" si="1513"/>
        <v>0</v>
      </c>
      <c r="EN497" s="30"/>
      <c r="EO497" s="30"/>
      <c r="EP497" s="30"/>
      <c r="EQ497" s="30"/>
      <c r="ER497" s="30"/>
      <c r="ES497" s="30"/>
      <c r="EX497" s="739">
        <f t="shared" si="1508"/>
        <v>0</v>
      </c>
      <c r="EY497" s="739">
        <f t="shared" si="1508"/>
        <v>0</v>
      </c>
      <c r="EZ497" s="739">
        <f t="shared" si="1508"/>
        <v>0</v>
      </c>
      <c r="FA497" s="739">
        <f t="shared" si="1508"/>
        <v>0</v>
      </c>
      <c r="FB497" s="739">
        <f t="shared" si="1508"/>
        <v>0</v>
      </c>
      <c r="FC497" s="739">
        <f t="shared" si="1508"/>
        <v>0</v>
      </c>
      <c r="FD497" s="739">
        <f t="shared" si="1508"/>
        <v>0</v>
      </c>
      <c r="FE497" s="739">
        <f t="shared" si="1508"/>
        <v>0</v>
      </c>
      <c r="FF497" s="739">
        <f t="shared" si="1508"/>
        <v>0</v>
      </c>
      <c r="FG497" s="739">
        <f t="shared" si="1508"/>
        <v>0</v>
      </c>
      <c r="FH497" s="739">
        <f t="shared" si="1509"/>
        <v>0</v>
      </c>
      <c r="FI497" s="739">
        <f t="shared" si="1509"/>
        <v>0</v>
      </c>
      <c r="FJ497" s="739">
        <f t="shared" si="1509"/>
        <v>0</v>
      </c>
      <c r="FK497" s="739">
        <f t="shared" si="1509"/>
        <v>0</v>
      </c>
      <c r="FL497" s="739">
        <f t="shared" si="1509"/>
        <v>0</v>
      </c>
      <c r="FM497" s="739">
        <f t="shared" si="1509"/>
        <v>0</v>
      </c>
      <c r="FN497" s="739">
        <f t="shared" si="1509"/>
        <v>0</v>
      </c>
      <c r="FO497" s="739">
        <f t="shared" si="1480"/>
        <v>0</v>
      </c>
      <c r="FP497" s="739">
        <f t="shared" si="1480"/>
        <v>0</v>
      </c>
      <c r="FQ497" s="739">
        <f t="shared" si="1480"/>
        <v>0</v>
      </c>
      <c r="FU497" s="739">
        <f t="shared" ref="FU497:GJ512" si="1514">IF(FU$9=$K497,$EA497,0)</f>
        <v>0</v>
      </c>
      <c r="FV497" s="739">
        <f t="shared" si="1514"/>
        <v>0</v>
      </c>
      <c r="FW497" s="739">
        <f t="shared" si="1514"/>
        <v>0</v>
      </c>
      <c r="FX497" s="739">
        <f t="shared" si="1514"/>
        <v>0</v>
      </c>
      <c r="FY497" s="739">
        <f t="shared" si="1514"/>
        <v>0</v>
      </c>
      <c r="FZ497" s="739">
        <f t="shared" si="1514"/>
        <v>0</v>
      </c>
      <c r="GA497" s="739">
        <f t="shared" si="1514"/>
        <v>0</v>
      </c>
      <c r="GB497" s="739">
        <f t="shared" si="1514"/>
        <v>0</v>
      </c>
      <c r="GC497" s="739">
        <f t="shared" si="1514"/>
        <v>0</v>
      </c>
      <c r="GD497" s="739">
        <f t="shared" si="1514"/>
        <v>0</v>
      </c>
      <c r="GE497" s="739">
        <f t="shared" si="1514"/>
        <v>0</v>
      </c>
      <c r="GF497" s="739">
        <f t="shared" si="1514"/>
        <v>0</v>
      </c>
      <c r="GG497" s="739">
        <f t="shared" si="1514"/>
        <v>0</v>
      </c>
      <c r="GH497" s="739">
        <f t="shared" si="1514"/>
        <v>0</v>
      </c>
      <c r="GI497" s="739">
        <f t="shared" si="1514"/>
        <v>0</v>
      </c>
      <c r="GJ497" s="739">
        <f t="shared" si="1514"/>
        <v>0</v>
      </c>
      <c r="GK497" s="739">
        <f t="shared" ref="GE497:GK512" si="1515">IF(GK$9=$K497,$EA497,0)</f>
        <v>0</v>
      </c>
      <c r="GL497" s="739">
        <f t="shared" ref="GL497:GN512" si="1516">IF(GL$6=$N497,$DT497,0)</f>
        <v>0</v>
      </c>
      <c r="GM497" s="739">
        <f t="shared" si="1516"/>
        <v>0</v>
      </c>
      <c r="GN497" s="739">
        <f t="shared" si="1516"/>
        <v>0</v>
      </c>
      <c r="GQ497" s="1098">
        <f>IF(GQ$9=$N497,#REF!,0)</f>
        <v>0</v>
      </c>
      <c r="GR497" s="1098">
        <f>IF(GR$9=$N497,#REF!,0)</f>
        <v>0</v>
      </c>
      <c r="GS497" s="1098">
        <f>IF(GS$9=$N497,#REF!,0)</f>
        <v>0</v>
      </c>
      <c r="GT497" s="1098">
        <f>IF(GT$9=$N497,#REF!,0)</f>
        <v>0</v>
      </c>
      <c r="GU497" s="1098">
        <f>IF(GU$9=$N497,#REF!,0)</f>
        <v>0</v>
      </c>
      <c r="GV497" s="1098">
        <f>IF(GV$9=$N497,#REF!,0)</f>
        <v>0</v>
      </c>
      <c r="GW497" s="1098">
        <f>IF(GW$9=$N497,#REF!,0)</f>
        <v>0</v>
      </c>
      <c r="GX497" s="1098">
        <f>IF(GX$9=$N497,#REF!,0)</f>
        <v>0</v>
      </c>
      <c r="GY497" s="1098">
        <f>IF(GY$9=$N497,#REF!,0)</f>
        <v>0</v>
      </c>
      <c r="GZ497" s="1098">
        <f>IF(GZ$9=$N497,#REF!,0)</f>
        <v>0</v>
      </c>
      <c r="HA497" s="1098">
        <f>IF(HA$9=$N497,#REF!,0)</f>
        <v>0</v>
      </c>
      <c r="HB497" s="1098">
        <f>IF(HB$9=$N497,#REF!,0)</f>
        <v>0</v>
      </c>
      <c r="HC497" s="1098">
        <f>IF(HC$9=$N497,#REF!,0)</f>
        <v>0</v>
      </c>
      <c r="HD497" s="1098">
        <f>IF(HD$9=$N497,#REF!,0)</f>
        <v>0</v>
      </c>
      <c r="HE497" s="1098">
        <f>IF(HE$9=$N497,#REF!,0)</f>
        <v>0</v>
      </c>
      <c r="HF497" s="1098">
        <f>IF(HF$9=$N497,#REF!,0)</f>
        <v>0</v>
      </c>
      <c r="HG497" s="1098">
        <f>IF(HG$9=$N497,#REF!,0)</f>
        <v>0</v>
      </c>
      <c r="HH497" s="1098">
        <f>IF(HH$9=$N497,#REF!,0)</f>
        <v>0</v>
      </c>
      <c r="HI497" s="1098">
        <f>IF(HI$9=$N497,#REF!,0)</f>
        <v>0</v>
      </c>
      <c r="HJ497" s="1098">
        <f>IF(HJ$9=$N497,#REF!,0)</f>
        <v>0</v>
      </c>
      <c r="HK497" s="1098">
        <f>IF(HK$9=$N497,#REF!,0)</f>
        <v>0</v>
      </c>
      <c r="HL497" s="1098">
        <f>IF(HL$9=$N497,#REF!,0)</f>
        <v>0</v>
      </c>
      <c r="HM497" s="1098">
        <f>IF(HM$9=$N497,#REF!,0)</f>
        <v>0</v>
      </c>
      <c r="HN497" s="1098">
        <f>IF(HN$9=$N497,#REF!,0)</f>
        <v>0</v>
      </c>
      <c r="HO497" s="1098">
        <f>IF(HO$9=$N497,#REF!,0)</f>
        <v>0</v>
      </c>
      <c r="HP497" s="1098">
        <f>IF(HP$9=$N497,#REF!,0)</f>
        <v>0</v>
      </c>
      <c r="HQ497" s="1098">
        <f>IF(HQ$9=$N497,#REF!,0)</f>
        <v>0</v>
      </c>
      <c r="HR497" s="1098">
        <f>IF(HR$9=$N497,#REF!,0)</f>
        <v>0</v>
      </c>
      <c r="HS497" s="1098">
        <f>IF(HS$9=$N497,#REF!,0)</f>
        <v>0</v>
      </c>
      <c r="HT497" s="1098">
        <f>IF(HT$9=$N497,#REF!,0)</f>
        <v>0</v>
      </c>
      <c r="HU497" s="1098">
        <f>IF(HU$9=$N497,#REF!,0)</f>
        <v>0</v>
      </c>
      <c r="HV497" s="1098">
        <f>IF(HV$9=$N497,#REF!,0)</f>
        <v>0</v>
      </c>
      <c r="HW497" s="1098">
        <f>IF(HW$9=$N497,#REF!,0)</f>
        <v>0</v>
      </c>
      <c r="HX497" s="1098">
        <f>IF(HX$9=$N497,#REF!,0)</f>
        <v>0</v>
      </c>
      <c r="HY497" s="1098">
        <f>IF(HY$9=$N497,#REF!,0)</f>
        <v>0</v>
      </c>
      <c r="HZ497" s="1098">
        <f>IF(HZ$9=$N497,#REF!,0)</f>
        <v>0</v>
      </c>
      <c r="IA497" s="1098">
        <f>IF(IA$9=$N497,#REF!,0)</f>
        <v>0</v>
      </c>
      <c r="IB497" s="1098">
        <f>IF(IB$9=$N497,#REF!,0)</f>
        <v>0</v>
      </c>
      <c r="IC497" s="1098">
        <f>IF(IC$9=$N497,#REF!,0)</f>
        <v>0</v>
      </c>
      <c r="ID497" s="1098">
        <f>IF(ID$9=$N497,#REF!,0)</f>
        <v>0</v>
      </c>
      <c r="IE497" s="1098">
        <f>IF(IE$9=$N497,#REF!,0)</f>
        <v>0</v>
      </c>
      <c r="IF497" s="1098">
        <f>IF(IF$9=$N497,#REF!,0)</f>
        <v>0</v>
      </c>
      <c r="IG497" s="1098">
        <f>IF(IG$9=$N497,#REF!,0)</f>
        <v>0</v>
      </c>
      <c r="IH497" s="1098">
        <f>IF(IH$9=$N497,#REF!,0)</f>
        <v>0</v>
      </c>
      <c r="II497" s="1098">
        <f>IF(II$9=$N497,#REF!,0)</f>
        <v>0</v>
      </c>
      <c r="IJ497" s="1098">
        <f>IF(IJ$9=$N497,#REF!,0)</f>
        <v>0</v>
      </c>
      <c r="IK497" s="1098">
        <f>IF(IK$9=$N497,#REF!,0)</f>
        <v>0</v>
      </c>
      <c r="IL497" s="1098">
        <f>IF(IL$9=$N497,#REF!,0)</f>
        <v>0</v>
      </c>
      <c r="IM497" s="1098">
        <f>IF(IM$9=$N497,#REF!,0)</f>
        <v>0</v>
      </c>
      <c r="IN497" s="1098">
        <f>IF(IN$9=$N497,#REF!,0)</f>
        <v>0</v>
      </c>
      <c r="IO497" s="1098">
        <f>IF(IO$9=$N497,#REF!,0)</f>
        <v>0</v>
      </c>
      <c r="IP497" s="1098">
        <f>IF(IP$9=$N497,#REF!,0)</f>
        <v>0</v>
      </c>
      <c r="IQ497" s="1098">
        <f>IF(IQ$9=$N497,#REF!,0)</f>
        <v>0</v>
      </c>
      <c r="IR497" s="1098">
        <f>IF(IR$9=$N497,#REF!,0)</f>
        <v>0</v>
      </c>
      <c r="IS497" s="1098">
        <f>IF(IS$9=$N497,#REF!,0)</f>
        <v>0</v>
      </c>
      <c r="IT497" s="1098">
        <f>IF(IT$9=$N497,#REF!,0)</f>
        <v>0</v>
      </c>
      <c r="IU497" s="1098">
        <f>IF(IU$9=$N497,#REF!,0)</f>
        <v>0</v>
      </c>
      <c r="IV497" s="1098">
        <f>IF(IV$9=$N497,#REF!,0)</f>
        <v>0</v>
      </c>
      <c r="IW497" s="1098">
        <f>IF(IW$9=$N497,#REF!,0)</f>
        <v>0</v>
      </c>
      <c r="IX497" s="1098">
        <f>IF(IX$9=$N497,#REF!,0)</f>
        <v>0</v>
      </c>
      <c r="IY497" s="1098">
        <f>IF(IY$9=$N497,#REF!,0)</f>
        <v>0</v>
      </c>
      <c r="IZ497" s="1098">
        <f>IF(IZ$9=$N497,#REF!,0)</f>
        <v>0</v>
      </c>
      <c r="JA497" s="1098">
        <f>IF(JA$9=$N497,#REF!,0)</f>
        <v>0</v>
      </c>
      <c r="JB497" s="1098">
        <f>IF(JB$9=$N497,#REF!,0)</f>
        <v>0</v>
      </c>
      <c r="JC497" s="1098">
        <f>IF(JC$9=$N497,#REF!,0)</f>
        <v>0</v>
      </c>
      <c r="JD497" s="1098">
        <f>IF(JD$9=$N497,#REF!,0)</f>
        <v>0</v>
      </c>
      <c r="JE497" s="1098">
        <f>IF(JE$9=$N497,#REF!,0)</f>
        <v>0</v>
      </c>
      <c r="JF497" s="1098">
        <f>IF(JF$9=$N497,#REF!,0)</f>
        <v>0</v>
      </c>
      <c r="JG497" s="1098">
        <f>IF(JG$9=$N497,#REF!,0)</f>
        <v>0</v>
      </c>
      <c r="JH497" s="1098">
        <f>IF(JH$9=$N497,#REF!,0)</f>
        <v>0</v>
      </c>
      <c r="JI497" s="1098">
        <f>IF(JI$9=$N497,#REF!,0)</f>
        <v>0</v>
      </c>
      <c r="JJ497" s="1098">
        <f>IF(JJ$9=$N497,#REF!,0)</f>
        <v>0</v>
      </c>
      <c r="JK497" s="1098">
        <f>IF(JK$9=$N497,#REF!,0)</f>
        <v>0</v>
      </c>
      <c r="JL497" s="1098">
        <f>IF(JL$9=$N497,#REF!,0)</f>
        <v>0</v>
      </c>
      <c r="JM497" s="1098">
        <f>IF(JM$9=$N497,#REF!,0)</f>
        <v>0</v>
      </c>
      <c r="JN497" s="1098">
        <f>IF(JN$9=$N497,#REF!,0)</f>
        <v>0</v>
      </c>
      <c r="JO497" s="1098">
        <f>IF(JO$9=$N497,#REF!,0)</f>
        <v>0</v>
      </c>
      <c r="JP497" s="1098">
        <f>IF(JP$9=$N497,#REF!,0)</f>
        <v>0</v>
      </c>
      <c r="JQ497" s="1098">
        <f>IF(JQ$9=$N497,#REF!,0)</f>
        <v>0</v>
      </c>
      <c r="JR497" s="1098">
        <f>IF(JR$9=$N497,#REF!,0)</f>
        <v>0</v>
      </c>
      <c r="JS497" s="1098">
        <f>IF(JS$9=$N497,#REF!,0)</f>
        <v>0</v>
      </c>
      <c r="JT497" s="1098">
        <f>IF(JT$9=$N497,#REF!,0)</f>
        <v>0</v>
      </c>
      <c r="JU497" s="1098">
        <f>IF(JU$9=$N497,#REF!,0)</f>
        <v>0</v>
      </c>
      <c r="JV497" s="1098">
        <f>IF(JV$9=$N497,#REF!,0)</f>
        <v>0</v>
      </c>
      <c r="JW497" s="1098">
        <f>IF(JW$9=$N497,#REF!,0)</f>
        <v>0</v>
      </c>
      <c r="JX497" s="681"/>
      <c r="JZ497" s="681">
        <f t="shared" si="1481"/>
        <v>0</v>
      </c>
      <c r="KA497" s="681">
        <f t="shared" si="1481"/>
        <v>0</v>
      </c>
      <c r="KB497" s="681">
        <f t="shared" si="1481"/>
        <v>0</v>
      </c>
      <c r="KC497" s="681">
        <f t="shared" si="1481"/>
        <v>0</v>
      </c>
      <c r="KD497" s="681">
        <f t="shared" si="1481"/>
        <v>0</v>
      </c>
      <c r="KE497" s="681">
        <f t="shared" si="1481"/>
        <v>0</v>
      </c>
      <c r="KF497" s="681">
        <f t="shared" si="1481"/>
        <v>0</v>
      </c>
      <c r="KG497" s="681">
        <f t="shared" si="1481"/>
        <v>0</v>
      </c>
      <c r="KH497" s="681">
        <f t="shared" si="1481"/>
        <v>0</v>
      </c>
      <c r="KI497" s="681">
        <f t="shared" si="1481"/>
        <v>0</v>
      </c>
      <c r="KJ497" s="681">
        <f t="shared" si="1481"/>
        <v>0</v>
      </c>
      <c r="KN497" s="1098">
        <f t="shared" si="1462"/>
        <v>0</v>
      </c>
      <c r="KO497" s="1098">
        <f t="shared" si="1462"/>
        <v>0</v>
      </c>
      <c r="KP497" s="1098">
        <f t="shared" si="1462"/>
        <v>0</v>
      </c>
      <c r="KQ497" s="1098">
        <f t="shared" si="1462"/>
        <v>0</v>
      </c>
      <c r="KR497" s="1098">
        <f t="shared" si="1462"/>
        <v>0</v>
      </c>
      <c r="KS497" s="1098">
        <f t="shared" si="1462"/>
        <v>0</v>
      </c>
      <c r="KT497" s="1098">
        <f t="shared" si="1462"/>
        <v>0</v>
      </c>
      <c r="KU497" s="1098">
        <f t="shared" si="1462"/>
        <v>0</v>
      </c>
      <c r="KV497" s="1098">
        <f t="shared" si="1462"/>
        <v>0</v>
      </c>
      <c r="KW497" s="1098">
        <f t="shared" si="1462"/>
        <v>0</v>
      </c>
      <c r="KX497" s="1098">
        <f t="shared" si="1462"/>
        <v>0</v>
      </c>
      <c r="KY497" s="1098">
        <f t="shared" si="1462"/>
        <v>0</v>
      </c>
      <c r="KZ497" s="1098">
        <f t="shared" si="1462"/>
        <v>0</v>
      </c>
      <c r="LA497" s="1098">
        <f t="shared" si="1462"/>
        <v>0</v>
      </c>
      <c r="LB497" s="1098">
        <f t="shared" si="1462"/>
        <v>0</v>
      </c>
      <c r="LC497" s="1098">
        <f t="shared" si="1462"/>
        <v>0</v>
      </c>
      <c r="LD497" s="1098">
        <f t="shared" si="1461"/>
        <v>0</v>
      </c>
      <c r="LE497" s="1098">
        <f t="shared" si="1461"/>
        <v>0</v>
      </c>
      <c r="LF497" s="1098">
        <f t="shared" si="1461"/>
        <v>0</v>
      </c>
      <c r="LG497" s="1098">
        <f t="shared" si="1461"/>
        <v>0</v>
      </c>
      <c r="LH497" s="1098">
        <f t="shared" si="1461"/>
        <v>0</v>
      </c>
      <c r="LI497" s="1098">
        <f t="shared" si="1461"/>
        <v>0</v>
      </c>
      <c r="LJ497" s="1098">
        <f t="shared" si="1461"/>
        <v>0</v>
      </c>
      <c r="LK497" s="1098">
        <f t="shared" si="1461"/>
        <v>0</v>
      </c>
      <c r="LL497" s="1098">
        <f t="shared" si="1461"/>
        <v>0</v>
      </c>
      <c r="LM497" s="1098">
        <f t="shared" si="1461"/>
        <v>0</v>
      </c>
      <c r="LN497" s="1098">
        <f t="shared" si="1461"/>
        <v>0</v>
      </c>
      <c r="LO497" s="1098">
        <f t="shared" si="1461"/>
        <v>0</v>
      </c>
      <c r="LP497" s="1098">
        <f t="shared" si="1461"/>
        <v>0</v>
      </c>
      <c r="LQ497" s="1098">
        <f t="shared" si="1461"/>
        <v>0</v>
      </c>
      <c r="LR497" s="1098">
        <f t="shared" si="1460"/>
        <v>0</v>
      </c>
      <c r="LS497" s="1098">
        <f t="shared" si="1406"/>
        <v>0</v>
      </c>
    </row>
    <row r="498" spans="1:331" ht="20.100000000000001" hidden="1" customHeight="1" x14ac:dyDescent="0.35">
      <c r="A498" s="674"/>
      <c r="B498" s="871"/>
      <c r="C498" s="1240"/>
      <c r="D498" s="1241"/>
      <c r="E498" s="1241"/>
      <c r="F498" s="1241"/>
      <c r="G498" s="1241"/>
      <c r="H498" s="1241"/>
      <c r="I498" s="1241"/>
      <c r="J498" s="1094" t="s">
        <v>194</v>
      </c>
      <c r="K498" s="1304"/>
      <c r="L498" s="1305">
        <v>41</v>
      </c>
      <c r="M498" s="1305" t="s">
        <v>372</v>
      </c>
      <c r="N498" s="1305"/>
      <c r="O498" s="1306"/>
      <c r="P498" s="419"/>
      <c r="Q498" s="419"/>
      <c r="R498" s="419"/>
      <c r="S498" s="419"/>
      <c r="T498" s="419"/>
      <c r="U498" s="419"/>
      <c r="V498" s="419"/>
      <c r="W498" s="419"/>
      <c r="X498" s="419"/>
      <c r="Y498" s="419"/>
      <c r="Z498" s="419"/>
      <c r="AA498" s="419"/>
      <c r="AB498" s="419"/>
      <c r="AC498" s="419"/>
      <c r="AD498" s="419"/>
      <c r="AE498" s="419"/>
      <c r="AF498" s="419"/>
      <c r="AG498" s="419"/>
      <c r="AH498" s="419"/>
      <c r="AI498" s="615"/>
      <c r="AJ498" s="419"/>
      <c r="AK498" s="419"/>
      <c r="AL498" s="419"/>
      <c r="AM498" s="419"/>
      <c r="AN498" s="628">
        <f t="shared" ref="AN498:AQ499" si="1517">AN499</f>
        <v>47250</v>
      </c>
      <c r="AO498" s="628">
        <f t="shared" si="1517"/>
        <v>47250</v>
      </c>
      <c r="AP498" s="628">
        <f t="shared" si="1517"/>
        <v>0</v>
      </c>
      <c r="AQ498" s="628">
        <f t="shared" si="1517"/>
        <v>0</v>
      </c>
      <c r="AR498" s="37">
        <f>SUM(AR499)</f>
        <v>0</v>
      </c>
      <c r="AS498" s="37">
        <f t="shared" ref="AS498:AU499" si="1518">AS499</f>
        <v>0</v>
      </c>
      <c r="AT498" s="37">
        <f t="shared" si="1518"/>
        <v>0</v>
      </c>
      <c r="AU498" s="37">
        <f t="shared" si="1518"/>
        <v>0</v>
      </c>
      <c r="AV498" s="37">
        <f>SUM(AV499)</f>
        <v>0</v>
      </c>
      <c r="AW498" s="37">
        <v>0</v>
      </c>
      <c r="AX498" s="37">
        <v>0</v>
      </c>
      <c r="AY498" s="37">
        <f>AY499</f>
        <v>0</v>
      </c>
      <c r="AZ498" s="37"/>
      <c r="BA498" s="37"/>
      <c r="BB498" s="37">
        <f t="shared" ref="BB498:BK499" si="1519">SUM(BB499)</f>
        <v>0</v>
      </c>
      <c r="BC498" s="37">
        <f t="shared" si="1519"/>
        <v>0</v>
      </c>
      <c r="BD498" s="37">
        <f t="shared" si="1519"/>
        <v>0</v>
      </c>
      <c r="BE498" s="37">
        <f t="shared" si="1519"/>
        <v>0</v>
      </c>
      <c r="BF498" s="37">
        <f t="shared" si="1519"/>
        <v>0</v>
      </c>
      <c r="BG498" s="37">
        <f t="shared" si="1519"/>
        <v>0</v>
      </c>
      <c r="BH498" s="37">
        <f t="shared" si="1519"/>
        <v>0</v>
      </c>
      <c r="BI498" s="37">
        <f>BI499</f>
        <v>0</v>
      </c>
      <c r="BJ498" s="37">
        <f>SUM(BJ499)</f>
        <v>0</v>
      </c>
      <c r="BK498" s="37">
        <f t="shared" si="1519"/>
        <v>0</v>
      </c>
      <c r="BL498" s="37">
        <f t="shared" si="1450"/>
        <v>0</v>
      </c>
      <c r="BM498" s="37"/>
      <c r="BN498" s="37"/>
      <c r="BO498" s="37">
        <f>SUM(BO499)</f>
        <v>0</v>
      </c>
      <c r="BP498" s="37"/>
      <c r="BQ498" s="37"/>
      <c r="BR498" s="37">
        <f>BR499</f>
        <v>0</v>
      </c>
      <c r="BS498" s="37">
        <f>SUM(BS499)</f>
        <v>0</v>
      </c>
      <c r="BT498" s="37">
        <f>SUM(BT499)</f>
        <v>0</v>
      </c>
      <c r="BU498" s="37">
        <f>BU499</f>
        <v>0</v>
      </c>
      <c r="BV498" s="37">
        <f>SUM(BV499)</f>
        <v>0</v>
      </c>
      <c r="BW498" s="37"/>
      <c r="BX498" s="37"/>
      <c r="BY498" s="37">
        <f>SUM(BY499)</f>
        <v>0</v>
      </c>
      <c r="BZ498" s="37">
        <f>SUM(BZ499)</f>
        <v>0</v>
      </c>
      <c r="CA498" s="37">
        <f t="shared" si="1447"/>
        <v>0</v>
      </c>
      <c r="CB498" s="37">
        <f t="shared" si="1448"/>
        <v>0</v>
      </c>
      <c r="CC498" s="37">
        <f t="shared" ref="CC498:CE499" si="1520">SUM(CC499)</f>
        <v>0</v>
      </c>
      <c r="CD498" s="37">
        <f t="shared" si="1520"/>
        <v>0</v>
      </c>
      <c r="CE498" s="37">
        <f t="shared" si="1520"/>
        <v>0</v>
      </c>
      <c r="CF498" s="37">
        <f>SUM(CF499)</f>
        <v>0</v>
      </c>
      <c r="CG498" s="37">
        <f t="shared" si="1449"/>
        <v>0</v>
      </c>
      <c r="CH498" s="37">
        <f>CH499</f>
        <v>0</v>
      </c>
      <c r="CI498" s="37">
        <f>SUM(CI499)</f>
        <v>0</v>
      </c>
      <c r="CJ498" s="37"/>
      <c r="CK498" s="37">
        <f t="shared" si="1385"/>
        <v>0</v>
      </c>
      <c r="CL498" s="37">
        <f>CL499</f>
        <v>0</v>
      </c>
      <c r="CM498" s="37">
        <f>SUM(CM499)</f>
        <v>0</v>
      </c>
      <c r="CN498" s="37"/>
      <c r="CO498" s="37">
        <f t="shared" si="1386"/>
        <v>0</v>
      </c>
      <c r="CP498" s="37">
        <f>CP499</f>
        <v>0</v>
      </c>
      <c r="CQ498" s="37">
        <f>SUM(CQ499)</f>
        <v>0</v>
      </c>
      <c r="CR498" s="37">
        <f>SUM(CR499)</f>
        <v>0</v>
      </c>
      <c r="CS498" s="37">
        <f t="shared" si="1490"/>
        <v>0</v>
      </c>
      <c r="CT498" s="37">
        <f>CT499</f>
        <v>0</v>
      </c>
      <c r="CU498" s="37">
        <f>SUM(CU499)</f>
        <v>0</v>
      </c>
      <c r="CV498" s="37">
        <f>SUM(CV499)</f>
        <v>0</v>
      </c>
      <c r="CW498" s="37">
        <f t="shared" si="1388"/>
        <v>0</v>
      </c>
      <c r="CX498" s="37">
        <f>CX499</f>
        <v>0</v>
      </c>
      <c r="CY498" s="37">
        <f t="shared" ref="CY498:DC499" si="1521">SUM(CY499)</f>
        <v>0</v>
      </c>
      <c r="CZ498" s="37">
        <f t="shared" si="1521"/>
        <v>0</v>
      </c>
      <c r="DA498" s="37">
        <f t="shared" si="1521"/>
        <v>0</v>
      </c>
      <c r="DB498" s="37">
        <f t="shared" si="1521"/>
        <v>0</v>
      </c>
      <c r="DC498" s="37">
        <f t="shared" si="1521"/>
        <v>0</v>
      </c>
      <c r="DD498" s="37">
        <f t="shared" si="1492"/>
        <v>0</v>
      </c>
      <c r="DE498" s="37">
        <f t="shared" si="1493"/>
        <v>0</v>
      </c>
      <c r="DF498" s="37">
        <f t="shared" ref="DF498:DH499" si="1522">SUM(DF499)</f>
        <v>0</v>
      </c>
      <c r="DG498" s="37">
        <f t="shared" si="1522"/>
        <v>0</v>
      </c>
      <c r="DH498" s="37">
        <f t="shared" si="1522"/>
        <v>0</v>
      </c>
      <c r="DI498" s="37">
        <f t="shared" si="1391"/>
        <v>0</v>
      </c>
      <c r="DJ498" s="37">
        <f>DJ499</f>
        <v>0</v>
      </c>
      <c r="DK498" s="37">
        <f>SUM(DK499)</f>
        <v>0</v>
      </c>
      <c r="DL498" s="37">
        <f t="shared" si="1496"/>
        <v>0</v>
      </c>
      <c r="DM498" s="37">
        <f>DM499</f>
        <v>0</v>
      </c>
      <c r="DN498" s="37">
        <f>SUM(DN499)</f>
        <v>0</v>
      </c>
      <c r="DO498" s="37">
        <f>SUM(DO499)</f>
        <v>0</v>
      </c>
      <c r="DP498" s="37">
        <f t="shared" si="1393"/>
        <v>0</v>
      </c>
      <c r="DQ498" s="37">
        <f>DQ499</f>
        <v>0</v>
      </c>
      <c r="DR498" s="37">
        <f>SUM(DR499)</f>
        <v>0</v>
      </c>
      <c r="DS498" s="37">
        <f>SUM(DS499)</f>
        <v>0</v>
      </c>
      <c r="DT498" s="37">
        <f t="shared" si="1394"/>
        <v>0</v>
      </c>
      <c r="DU498" s="37">
        <f>DU499</f>
        <v>0</v>
      </c>
      <c r="DV498" s="37">
        <f>SUM(DV499)</f>
        <v>0</v>
      </c>
      <c r="DW498" s="37">
        <f t="shared" ref="DW498:EB499" si="1523">SUM(DW499)</f>
        <v>0</v>
      </c>
      <c r="DX498" s="37">
        <f>SUM(DX499)</f>
        <v>0</v>
      </c>
      <c r="DY498" s="37">
        <f>SUM(DY499)</f>
        <v>0</v>
      </c>
      <c r="DZ498" s="37">
        <f t="shared" ref="DZ498:DZ499" si="1524">SUM(DZ499)</f>
        <v>0</v>
      </c>
      <c r="EA498" s="37">
        <f t="shared" si="1523"/>
        <v>0</v>
      </c>
      <c r="EB498" s="37">
        <f t="shared" si="1523"/>
        <v>0</v>
      </c>
      <c r="EC498" s="37">
        <f t="shared" si="1395"/>
        <v>0</v>
      </c>
      <c r="ED498" s="37">
        <f>ED499</f>
        <v>0</v>
      </c>
      <c r="EE498" s="37">
        <f>SUM(EE499)</f>
        <v>0</v>
      </c>
      <c r="EF498" s="37">
        <f>SUM(EF499)</f>
        <v>0</v>
      </c>
      <c r="EG498" s="37">
        <f t="shared" si="1396"/>
        <v>0</v>
      </c>
      <c r="EH498" s="37">
        <f>EH499</f>
        <v>0</v>
      </c>
      <c r="EI498" s="37">
        <f>IFERROR(#REF!/DZ498*100,)</f>
        <v>0</v>
      </c>
      <c r="EJ498" s="37">
        <f>IFERROR(#REF!/#REF!*100,)</f>
        <v>0</v>
      </c>
      <c r="EK498" s="37">
        <f t="shared" ref="EK498:EM499" si="1525">SUM(EK499)</f>
        <v>0</v>
      </c>
      <c r="EL498" s="37">
        <f t="shared" si="1525"/>
        <v>0</v>
      </c>
      <c r="EM498" s="37">
        <f t="shared" si="1525"/>
        <v>0</v>
      </c>
      <c r="EN498" s="30"/>
      <c r="EO498" s="30"/>
      <c r="EP498" s="30"/>
      <c r="EQ498" s="30"/>
      <c r="ER498" s="30"/>
      <c r="ES498" s="30"/>
      <c r="EX498" s="739">
        <f t="shared" si="1508"/>
        <v>0</v>
      </c>
      <c r="EY498" s="739">
        <f t="shared" si="1508"/>
        <v>0</v>
      </c>
      <c r="EZ498" s="739">
        <f t="shared" si="1508"/>
        <v>0</v>
      </c>
      <c r="FA498" s="739">
        <f t="shared" si="1508"/>
        <v>0</v>
      </c>
      <c r="FB498" s="739">
        <f t="shared" si="1508"/>
        <v>0</v>
      </c>
      <c r="FC498" s="739">
        <f t="shared" si="1508"/>
        <v>0</v>
      </c>
      <c r="FD498" s="739">
        <f t="shared" si="1508"/>
        <v>0</v>
      </c>
      <c r="FE498" s="739">
        <f t="shared" si="1508"/>
        <v>0</v>
      </c>
      <c r="FF498" s="739">
        <f t="shared" si="1508"/>
        <v>0</v>
      </c>
      <c r="FG498" s="739">
        <f t="shared" si="1508"/>
        <v>0</v>
      </c>
      <c r="FH498" s="739">
        <f t="shared" si="1509"/>
        <v>0</v>
      </c>
      <c r="FI498" s="739">
        <f t="shared" si="1509"/>
        <v>0</v>
      </c>
      <c r="FJ498" s="739">
        <f t="shared" si="1509"/>
        <v>0</v>
      </c>
      <c r="FK498" s="739">
        <f t="shared" si="1509"/>
        <v>0</v>
      </c>
      <c r="FL498" s="739">
        <f t="shared" si="1509"/>
        <v>0</v>
      </c>
      <c r="FM498" s="739">
        <f t="shared" si="1509"/>
        <v>0</v>
      </c>
      <c r="FN498" s="739">
        <f t="shared" si="1509"/>
        <v>0</v>
      </c>
      <c r="FO498" s="739">
        <f t="shared" si="1480"/>
        <v>0</v>
      </c>
      <c r="FP498" s="739">
        <f t="shared" si="1480"/>
        <v>0</v>
      </c>
      <c r="FQ498" s="739">
        <f t="shared" si="1480"/>
        <v>0</v>
      </c>
      <c r="FU498" s="739">
        <f t="shared" si="1514"/>
        <v>0</v>
      </c>
      <c r="FV498" s="739">
        <f t="shared" si="1514"/>
        <v>0</v>
      </c>
      <c r="FW498" s="739">
        <f t="shared" si="1514"/>
        <v>0</v>
      </c>
      <c r="FX498" s="739">
        <f t="shared" si="1514"/>
        <v>0</v>
      </c>
      <c r="FY498" s="739">
        <f t="shared" si="1514"/>
        <v>0</v>
      </c>
      <c r="FZ498" s="739">
        <f t="shared" si="1514"/>
        <v>0</v>
      </c>
      <c r="GA498" s="739">
        <f t="shared" si="1514"/>
        <v>0</v>
      </c>
      <c r="GB498" s="739">
        <f t="shared" si="1514"/>
        <v>0</v>
      </c>
      <c r="GC498" s="739">
        <f t="shared" si="1514"/>
        <v>0</v>
      </c>
      <c r="GD498" s="739">
        <f t="shared" si="1514"/>
        <v>0</v>
      </c>
      <c r="GE498" s="739">
        <f t="shared" si="1515"/>
        <v>0</v>
      </c>
      <c r="GF498" s="739">
        <f t="shared" si="1515"/>
        <v>0</v>
      </c>
      <c r="GG498" s="739">
        <f t="shared" si="1515"/>
        <v>0</v>
      </c>
      <c r="GH498" s="739">
        <f t="shared" si="1515"/>
        <v>0</v>
      </c>
      <c r="GI498" s="739">
        <f t="shared" si="1515"/>
        <v>0</v>
      </c>
      <c r="GJ498" s="739">
        <f t="shared" si="1515"/>
        <v>0</v>
      </c>
      <c r="GK498" s="739">
        <f t="shared" si="1515"/>
        <v>0</v>
      </c>
      <c r="GL498" s="739">
        <f t="shared" si="1516"/>
        <v>0</v>
      </c>
      <c r="GM498" s="739">
        <f t="shared" si="1516"/>
        <v>0</v>
      </c>
      <c r="GN498" s="739">
        <f t="shared" si="1516"/>
        <v>0</v>
      </c>
      <c r="GQ498" s="1098">
        <f>IF(GQ$9=$N498,#REF!,0)</f>
        <v>0</v>
      </c>
      <c r="GR498" s="1098">
        <f>IF(GR$9=$N498,#REF!,0)</f>
        <v>0</v>
      </c>
      <c r="GS498" s="1098">
        <f>IF(GS$9=$N498,#REF!,0)</f>
        <v>0</v>
      </c>
      <c r="GT498" s="1098">
        <f>IF(GT$9=$N498,#REF!,0)</f>
        <v>0</v>
      </c>
      <c r="GU498" s="1098">
        <f>IF(GU$9=$N498,#REF!,0)</f>
        <v>0</v>
      </c>
      <c r="GV498" s="1098">
        <f>IF(GV$9=$N498,#REF!,0)</f>
        <v>0</v>
      </c>
      <c r="GW498" s="1098">
        <f>IF(GW$9=$N498,#REF!,0)</f>
        <v>0</v>
      </c>
      <c r="GX498" s="1098">
        <f>IF(GX$9=$N498,#REF!,0)</f>
        <v>0</v>
      </c>
      <c r="GY498" s="1098">
        <f>IF(GY$9=$N498,#REF!,0)</f>
        <v>0</v>
      </c>
      <c r="GZ498" s="1098">
        <f>IF(GZ$9=$N498,#REF!,0)</f>
        <v>0</v>
      </c>
      <c r="HA498" s="1098">
        <f>IF(HA$9=$N498,#REF!,0)</f>
        <v>0</v>
      </c>
      <c r="HB498" s="1098">
        <f>IF(HB$9=$N498,#REF!,0)</f>
        <v>0</v>
      </c>
      <c r="HC498" s="1098">
        <f>IF(HC$9=$N498,#REF!,0)</f>
        <v>0</v>
      </c>
      <c r="HD498" s="1098">
        <f>IF(HD$9=$N498,#REF!,0)</f>
        <v>0</v>
      </c>
      <c r="HE498" s="1098">
        <f>IF(HE$9=$N498,#REF!,0)</f>
        <v>0</v>
      </c>
      <c r="HF498" s="1098">
        <f>IF(HF$9=$N498,#REF!,0)</f>
        <v>0</v>
      </c>
      <c r="HG498" s="1098">
        <f>IF(HG$9=$N498,#REF!,0)</f>
        <v>0</v>
      </c>
      <c r="HH498" s="1098">
        <f>IF(HH$9=$N498,#REF!,0)</f>
        <v>0</v>
      </c>
      <c r="HI498" s="1098">
        <f>IF(HI$9=$N498,#REF!,0)</f>
        <v>0</v>
      </c>
      <c r="HJ498" s="1098">
        <f>IF(HJ$9=$N498,#REF!,0)</f>
        <v>0</v>
      </c>
      <c r="HK498" s="1098">
        <f>IF(HK$9=$N498,#REF!,0)</f>
        <v>0</v>
      </c>
      <c r="HL498" s="1098">
        <f>IF(HL$9=$N498,#REF!,0)</f>
        <v>0</v>
      </c>
      <c r="HM498" s="1098">
        <f>IF(HM$9=$N498,#REF!,0)</f>
        <v>0</v>
      </c>
      <c r="HN498" s="1098">
        <f>IF(HN$9=$N498,#REF!,0)</f>
        <v>0</v>
      </c>
      <c r="HO498" s="1098">
        <f>IF(HO$9=$N498,#REF!,0)</f>
        <v>0</v>
      </c>
      <c r="HP498" s="1098">
        <f>IF(HP$9=$N498,#REF!,0)</f>
        <v>0</v>
      </c>
      <c r="HQ498" s="1098">
        <f>IF(HQ$9=$N498,#REF!,0)</f>
        <v>0</v>
      </c>
      <c r="HR498" s="1098">
        <f>IF(HR$9=$N498,#REF!,0)</f>
        <v>0</v>
      </c>
      <c r="HS498" s="1098">
        <f>IF(HS$9=$N498,#REF!,0)</f>
        <v>0</v>
      </c>
      <c r="HT498" s="1098">
        <f>IF(HT$9=$N498,#REF!,0)</f>
        <v>0</v>
      </c>
      <c r="HU498" s="1098">
        <f>IF(HU$9=$N498,#REF!,0)</f>
        <v>0</v>
      </c>
      <c r="HV498" s="1098">
        <f>IF(HV$9=$N498,#REF!,0)</f>
        <v>0</v>
      </c>
      <c r="HW498" s="1098">
        <f>IF(HW$9=$N498,#REF!,0)</f>
        <v>0</v>
      </c>
      <c r="HX498" s="1098">
        <f>IF(HX$9=$N498,#REF!,0)</f>
        <v>0</v>
      </c>
      <c r="HY498" s="1098">
        <f>IF(HY$9=$N498,#REF!,0)</f>
        <v>0</v>
      </c>
      <c r="HZ498" s="1098">
        <f>IF(HZ$9=$N498,#REF!,0)</f>
        <v>0</v>
      </c>
      <c r="IA498" s="1098">
        <f>IF(IA$9=$N498,#REF!,0)</f>
        <v>0</v>
      </c>
      <c r="IB498" s="1098">
        <f>IF(IB$9=$N498,#REF!,0)</f>
        <v>0</v>
      </c>
      <c r="IC498" s="1098">
        <f>IF(IC$9=$N498,#REF!,0)</f>
        <v>0</v>
      </c>
      <c r="ID498" s="1098">
        <f>IF(ID$9=$N498,#REF!,0)</f>
        <v>0</v>
      </c>
      <c r="IE498" s="1098">
        <f>IF(IE$9=$N498,#REF!,0)</f>
        <v>0</v>
      </c>
      <c r="IF498" s="1098">
        <f>IF(IF$9=$N498,#REF!,0)</f>
        <v>0</v>
      </c>
      <c r="IG498" s="1098">
        <f>IF(IG$9=$N498,#REF!,0)</f>
        <v>0</v>
      </c>
      <c r="IH498" s="1098">
        <f>IF(IH$9=$N498,#REF!,0)</f>
        <v>0</v>
      </c>
      <c r="II498" s="1098">
        <f>IF(II$9=$N498,#REF!,0)</f>
        <v>0</v>
      </c>
      <c r="IJ498" s="1098">
        <f>IF(IJ$9=$N498,#REF!,0)</f>
        <v>0</v>
      </c>
      <c r="IK498" s="1098">
        <f>IF(IK$9=$N498,#REF!,0)</f>
        <v>0</v>
      </c>
      <c r="IL498" s="1098">
        <f>IF(IL$9=$N498,#REF!,0)</f>
        <v>0</v>
      </c>
      <c r="IM498" s="1098">
        <f>IF(IM$9=$N498,#REF!,0)</f>
        <v>0</v>
      </c>
      <c r="IN498" s="1098">
        <f>IF(IN$9=$N498,#REF!,0)</f>
        <v>0</v>
      </c>
      <c r="IO498" s="1098">
        <f>IF(IO$9=$N498,#REF!,0)</f>
        <v>0</v>
      </c>
      <c r="IP498" s="1098">
        <f>IF(IP$9=$N498,#REF!,0)</f>
        <v>0</v>
      </c>
      <c r="IQ498" s="1098">
        <f>IF(IQ$9=$N498,#REF!,0)</f>
        <v>0</v>
      </c>
      <c r="IR498" s="1098">
        <f>IF(IR$9=$N498,#REF!,0)</f>
        <v>0</v>
      </c>
      <c r="IS498" s="1098">
        <f>IF(IS$9=$N498,#REF!,0)</f>
        <v>0</v>
      </c>
      <c r="IT498" s="1098">
        <f>IF(IT$9=$N498,#REF!,0)</f>
        <v>0</v>
      </c>
      <c r="IU498" s="1098">
        <f>IF(IU$9=$N498,#REF!,0)</f>
        <v>0</v>
      </c>
      <c r="IV498" s="1098">
        <f>IF(IV$9=$N498,#REF!,0)</f>
        <v>0</v>
      </c>
      <c r="IW498" s="1098">
        <f>IF(IW$9=$N498,#REF!,0)</f>
        <v>0</v>
      </c>
      <c r="IX498" s="1098">
        <f>IF(IX$9=$N498,#REF!,0)</f>
        <v>0</v>
      </c>
      <c r="IY498" s="1098">
        <f>IF(IY$9=$N498,#REF!,0)</f>
        <v>0</v>
      </c>
      <c r="IZ498" s="1098">
        <f>IF(IZ$9=$N498,#REF!,0)</f>
        <v>0</v>
      </c>
      <c r="JA498" s="1098">
        <f>IF(JA$9=$N498,#REF!,0)</f>
        <v>0</v>
      </c>
      <c r="JB498" s="1098">
        <f>IF(JB$9=$N498,#REF!,0)</f>
        <v>0</v>
      </c>
      <c r="JC498" s="1098">
        <f>IF(JC$9=$N498,#REF!,0)</f>
        <v>0</v>
      </c>
      <c r="JD498" s="1098">
        <f>IF(JD$9=$N498,#REF!,0)</f>
        <v>0</v>
      </c>
      <c r="JE498" s="1098">
        <f>IF(JE$9=$N498,#REF!,0)</f>
        <v>0</v>
      </c>
      <c r="JF498" s="1098">
        <f>IF(JF$9=$N498,#REF!,0)</f>
        <v>0</v>
      </c>
      <c r="JG498" s="1098">
        <f>IF(JG$9=$N498,#REF!,0)</f>
        <v>0</v>
      </c>
      <c r="JH498" s="1098">
        <f>IF(JH$9=$N498,#REF!,0)</f>
        <v>0</v>
      </c>
      <c r="JI498" s="1098">
        <f>IF(JI$9=$N498,#REF!,0)</f>
        <v>0</v>
      </c>
      <c r="JJ498" s="1098">
        <f>IF(JJ$9=$N498,#REF!,0)</f>
        <v>0</v>
      </c>
      <c r="JK498" s="1098">
        <f>IF(JK$9=$N498,#REF!,0)</f>
        <v>0</v>
      </c>
      <c r="JL498" s="1098">
        <f>IF(JL$9=$N498,#REF!,0)</f>
        <v>0</v>
      </c>
      <c r="JM498" s="1098">
        <f>IF(JM$9=$N498,#REF!,0)</f>
        <v>0</v>
      </c>
      <c r="JN498" s="1098">
        <f>IF(JN$9=$N498,#REF!,0)</f>
        <v>0</v>
      </c>
      <c r="JO498" s="1098">
        <f>IF(JO$9=$N498,#REF!,0)</f>
        <v>0</v>
      </c>
      <c r="JP498" s="1098">
        <f>IF(JP$9=$N498,#REF!,0)</f>
        <v>0</v>
      </c>
      <c r="JQ498" s="1098">
        <f>IF(JQ$9=$N498,#REF!,0)</f>
        <v>0</v>
      </c>
      <c r="JR498" s="1098">
        <f>IF(JR$9=$N498,#REF!,0)</f>
        <v>0</v>
      </c>
      <c r="JS498" s="1098">
        <f>IF(JS$9=$N498,#REF!,0)</f>
        <v>0</v>
      </c>
      <c r="JT498" s="1098">
        <f>IF(JT$9=$N498,#REF!,0)</f>
        <v>0</v>
      </c>
      <c r="JU498" s="1098">
        <f>IF(JU$9=$N498,#REF!,0)</f>
        <v>0</v>
      </c>
      <c r="JV498" s="1098">
        <f>IF(JV$9=$N498,#REF!,0)</f>
        <v>0</v>
      </c>
      <c r="JW498" s="1098">
        <f>IF(JW$9=$N498,#REF!,0)</f>
        <v>0</v>
      </c>
      <c r="JX498" s="681"/>
      <c r="JZ498" s="681">
        <f t="shared" si="1481"/>
        <v>0</v>
      </c>
      <c r="KA498" s="681">
        <f t="shared" si="1481"/>
        <v>0</v>
      </c>
      <c r="KB498" s="681">
        <f t="shared" si="1481"/>
        <v>0</v>
      </c>
      <c r="KC498" s="681">
        <f t="shared" si="1481"/>
        <v>0</v>
      </c>
      <c r="KD498" s="681">
        <f t="shared" si="1481"/>
        <v>0</v>
      </c>
      <c r="KE498" s="681">
        <f t="shared" si="1481"/>
        <v>0</v>
      </c>
      <c r="KF498" s="681">
        <f t="shared" si="1481"/>
        <v>0</v>
      </c>
      <c r="KG498" s="681">
        <f t="shared" si="1481"/>
        <v>0</v>
      </c>
      <c r="KH498" s="681">
        <f t="shared" si="1481"/>
        <v>0</v>
      </c>
      <c r="KI498" s="681">
        <f t="shared" si="1481"/>
        <v>0</v>
      </c>
      <c r="KJ498" s="681">
        <f t="shared" si="1481"/>
        <v>0</v>
      </c>
      <c r="KN498" s="1098">
        <f t="shared" si="1462"/>
        <v>0</v>
      </c>
      <c r="KO498" s="1098">
        <f t="shared" si="1462"/>
        <v>0</v>
      </c>
      <c r="KP498" s="1098">
        <f t="shared" si="1462"/>
        <v>0</v>
      </c>
      <c r="KQ498" s="1098">
        <f t="shared" si="1462"/>
        <v>0</v>
      </c>
      <c r="KR498" s="1098">
        <f t="shared" si="1462"/>
        <v>0</v>
      </c>
      <c r="KS498" s="1098">
        <f t="shared" si="1462"/>
        <v>0</v>
      </c>
      <c r="KT498" s="1098">
        <f t="shared" si="1462"/>
        <v>0</v>
      </c>
      <c r="KU498" s="1098">
        <f t="shared" si="1462"/>
        <v>0</v>
      </c>
      <c r="KV498" s="1098">
        <f t="shared" si="1462"/>
        <v>0</v>
      </c>
      <c r="KW498" s="1098">
        <f t="shared" si="1462"/>
        <v>0</v>
      </c>
      <c r="KX498" s="1098">
        <f t="shared" si="1462"/>
        <v>0</v>
      </c>
      <c r="KY498" s="1098">
        <f t="shared" si="1462"/>
        <v>0</v>
      </c>
      <c r="KZ498" s="1098">
        <f t="shared" si="1462"/>
        <v>0</v>
      </c>
      <c r="LA498" s="1098">
        <f t="shared" si="1462"/>
        <v>0</v>
      </c>
      <c r="LB498" s="1098">
        <f t="shared" si="1462"/>
        <v>0</v>
      </c>
      <c r="LC498" s="1098">
        <f t="shared" si="1462"/>
        <v>0</v>
      </c>
      <c r="LD498" s="1098">
        <f t="shared" si="1461"/>
        <v>0</v>
      </c>
      <c r="LE498" s="1098">
        <f t="shared" si="1461"/>
        <v>0</v>
      </c>
      <c r="LF498" s="1098">
        <f t="shared" si="1461"/>
        <v>0</v>
      </c>
      <c r="LG498" s="1098">
        <f t="shared" si="1461"/>
        <v>0</v>
      </c>
      <c r="LH498" s="1098">
        <f t="shared" si="1461"/>
        <v>0</v>
      </c>
      <c r="LI498" s="1098">
        <f t="shared" si="1461"/>
        <v>0</v>
      </c>
      <c r="LJ498" s="1098">
        <f t="shared" si="1461"/>
        <v>0</v>
      </c>
      <c r="LK498" s="1098">
        <f t="shared" si="1461"/>
        <v>0</v>
      </c>
      <c r="LL498" s="1098">
        <f t="shared" si="1461"/>
        <v>0</v>
      </c>
      <c r="LM498" s="1098">
        <f t="shared" si="1461"/>
        <v>0</v>
      </c>
      <c r="LN498" s="1098">
        <f t="shared" si="1461"/>
        <v>0</v>
      </c>
      <c r="LO498" s="1098">
        <f t="shared" si="1461"/>
        <v>0</v>
      </c>
      <c r="LP498" s="1098">
        <f t="shared" si="1461"/>
        <v>0</v>
      </c>
      <c r="LQ498" s="1098">
        <f t="shared" si="1461"/>
        <v>0</v>
      </c>
      <c r="LR498" s="1098">
        <f t="shared" si="1460"/>
        <v>0</v>
      </c>
      <c r="LS498" s="1098">
        <f t="shared" si="1406"/>
        <v>0</v>
      </c>
    </row>
    <row r="499" spans="1:331" ht="20.100000000000001" hidden="1" customHeight="1" x14ac:dyDescent="0.35">
      <c r="A499" s="677" t="s">
        <v>541</v>
      </c>
      <c r="B499" s="871"/>
      <c r="C499" s="1240" t="s">
        <v>9</v>
      </c>
      <c r="D499" s="1241"/>
      <c r="E499" s="1241"/>
      <c r="F499" s="1241"/>
      <c r="G499" s="1241"/>
      <c r="H499" s="1241"/>
      <c r="I499" s="1241"/>
      <c r="J499" s="1094" t="s">
        <v>194</v>
      </c>
      <c r="K499" s="1304"/>
      <c r="L499" s="1304"/>
      <c r="M499" s="1302">
        <v>412</v>
      </c>
      <c r="N499" s="1302" t="s">
        <v>73</v>
      </c>
      <c r="O499" s="1303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F499" s="35"/>
      <c r="AG499" s="35"/>
      <c r="AH499" s="35"/>
      <c r="AI499" s="622"/>
      <c r="AJ499" s="35"/>
      <c r="AK499" s="35"/>
      <c r="AL499" s="35"/>
      <c r="AM499" s="35"/>
      <c r="AN499" s="106">
        <f t="shared" si="1517"/>
        <v>47250</v>
      </c>
      <c r="AO499" s="106">
        <f t="shared" si="1517"/>
        <v>47250</v>
      </c>
      <c r="AP499" s="106">
        <f t="shared" si="1517"/>
        <v>0</v>
      </c>
      <c r="AQ499" s="106">
        <f t="shared" si="1517"/>
        <v>0</v>
      </c>
      <c r="AR499" s="34">
        <f>SUM(AR500)</f>
        <v>0</v>
      </c>
      <c r="AS499" s="34">
        <f t="shared" si="1518"/>
        <v>0</v>
      </c>
      <c r="AT499" s="34">
        <f t="shared" si="1518"/>
        <v>0</v>
      </c>
      <c r="AU499" s="34">
        <f t="shared" si="1518"/>
        <v>0</v>
      </c>
      <c r="AV499" s="34">
        <f>SUM(AV500)</f>
        <v>0</v>
      </c>
      <c r="AW499" s="34"/>
      <c r="AX499" s="34"/>
      <c r="AY499" s="34">
        <f>AY500</f>
        <v>0</v>
      </c>
      <c r="AZ499" s="34"/>
      <c r="BA499" s="34"/>
      <c r="BB499" s="34">
        <f t="shared" si="1519"/>
        <v>0</v>
      </c>
      <c r="BC499" s="34">
        <f t="shared" si="1519"/>
        <v>0</v>
      </c>
      <c r="BD499" s="34">
        <f t="shared" si="1519"/>
        <v>0</v>
      </c>
      <c r="BE499" s="34">
        <f t="shared" si="1519"/>
        <v>0</v>
      </c>
      <c r="BF499" s="34">
        <f t="shared" si="1519"/>
        <v>0</v>
      </c>
      <c r="BG499" s="34">
        <f t="shared" si="1519"/>
        <v>0</v>
      </c>
      <c r="BH499" s="34">
        <f t="shared" si="1519"/>
        <v>0</v>
      </c>
      <c r="BI499" s="34">
        <f>BI500</f>
        <v>0</v>
      </c>
      <c r="BJ499" s="34">
        <f>SUM(BJ500)</f>
        <v>0</v>
      </c>
      <c r="BK499" s="34">
        <f t="shared" si="1519"/>
        <v>0</v>
      </c>
      <c r="BL499" s="34">
        <f t="shared" si="1450"/>
        <v>0</v>
      </c>
      <c r="BM499" s="34"/>
      <c r="BN499" s="34"/>
      <c r="BO499" s="34">
        <f>SUM(BO500)</f>
        <v>0</v>
      </c>
      <c r="BP499" s="34"/>
      <c r="BQ499" s="34"/>
      <c r="BR499" s="34">
        <f>BR500</f>
        <v>0</v>
      </c>
      <c r="BS499" s="34">
        <f>SUM(BS500)</f>
        <v>0</v>
      </c>
      <c r="BT499" s="34">
        <f>SUM(BT500)</f>
        <v>0</v>
      </c>
      <c r="BU499" s="34">
        <f>BU500</f>
        <v>0</v>
      </c>
      <c r="BV499" s="34">
        <f>SUM(BV500)</f>
        <v>0</v>
      </c>
      <c r="BW499" s="34"/>
      <c r="BX499" s="34"/>
      <c r="BY499" s="34">
        <f>SUM(BY500)</f>
        <v>0</v>
      </c>
      <c r="BZ499" s="34">
        <f>SUM(BZ500)</f>
        <v>0</v>
      </c>
      <c r="CA499" s="34">
        <f t="shared" si="1447"/>
        <v>0</v>
      </c>
      <c r="CB499" s="34">
        <f t="shared" si="1448"/>
        <v>0</v>
      </c>
      <c r="CC499" s="34">
        <f t="shared" si="1520"/>
        <v>0</v>
      </c>
      <c r="CD499" s="34">
        <f t="shared" si="1520"/>
        <v>0</v>
      </c>
      <c r="CE499" s="34">
        <f t="shared" si="1520"/>
        <v>0</v>
      </c>
      <c r="CF499" s="34">
        <f>SUM(CF500)</f>
        <v>0</v>
      </c>
      <c r="CG499" s="34">
        <f t="shared" si="1449"/>
        <v>0</v>
      </c>
      <c r="CH499" s="34">
        <f>CH500</f>
        <v>0</v>
      </c>
      <c r="CI499" s="34">
        <f>SUM(CI500)</f>
        <v>0</v>
      </c>
      <c r="CJ499" s="34"/>
      <c r="CK499" s="34">
        <f t="shared" si="1385"/>
        <v>0</v>
      </c>
      <c r="CL499" s="34">
        <f>CL500</f>
        <v>0</v>
      </c>
      <c r="CM499" s="34">
        <f>SUM(CM500)</f>
        <v>0</v>
      </c>
      <c r="CN499" s="34"/>
      <c r="CO499" s="34">
        <f t="shared" si="1386"/>
        <v>0</v>
      </c>
      <c r="CP499" s="34">
        <f>CP500</f>
        <v>0</v>
      </c>
      <c r="CQ499" s="34">
        <f>SUM(CQ500)</f>
        <v>0</v>
      </c>
      <c r="CR499" s="34">
        <f>SUM(CR500)</f>
        <v>0</v>
      </c>
      <c r="CS499" s="34">
        <f t="shared" si="1490"/>
        <v>0</v>
      </c>
      <c r="CT499" s="34">
        <f>CT500</f>
        <v>0</v>
      </c>
      <c r="CU499" s="34">
        <f>SUM(CU500)</f>
        <v>0</v>
      </c>
      <c r="CV499" s="34">
        <f>SUM(CV500)</f>
        <v>0</v>
      </c>
      <c r="CW499" s="34">
        <f t="shared" si="1388"/>
        <v>0</v>
      </c>
      <c r="CX499" s="34">
        <f>CX500</f>
        <v>0</v>
      </c>
      <c r="CY499" s="34">
        <f t="shared" si="1521"/>
        <v>0</v>
      </c>
      <c r="CZ499" s="34">
        <f t="shared" si="1521"/>
        <v>0</v>
      </c>
      <c r="DA499" s="34">
        <f t="shared" si="1521"/>
        <v>0</v>
      </c>
      <c r="DB499" s="34">
        <f t="shared" si="1521"/>
        <v>0</v>
      </c>
      <c r="DC499" s="34">
        <f t="shared" si="1521"/>
        <v>0</v>
      </c>
      <c r="DD499" s="34">
        <f t="shared" si="1492"/>
        <v>0</v>
      </c>
      <c r="DE499" s="34">
        <f t="shared" si="1493"/>
        <v>0</v>
      </c>
      <c r="DF499" s="34">
        <f t="shared" si="1522"/>
        <v>0</v>
      </c>
      <c r="DG499" s="34">
        <f t="shared" si="1522"/>
        <v>0</v>
      </c>
      <c r="DH499" s="34">
        <f t="shared" si="1522"/>
        <v>0</v>
      </c>
      <c r="DI499" s="34">
        <f t="shared" si="1391"/>
        <v>0</v>
      </c>
      <c r="DJ499" s="34">
        <f>DJ500</f>
        <v>0</v>
      </c>
      <c r="DK499" s="34">
        <f>SUM(DK500)</f>
        <v>0</v>
      </c>
      <c r="DL499" s="34">
        <f t="shared" si="1496"/>
        <v>0</v>
      </c>
      <c r="DM499" s="34">
        <f>DM500</f>
        <v>0</v>
      </c>
      <c r="DN499" s="34">
        <f>SUM(DN500)</f>
        <v>0</v>
      </c>
      <c r="DO499" s="34">
        <f>SUM(DO500)</f>
        <v>0</v>
      </c>
      <c r="DP499" s="34">
        <f t="shared" si="1393"/>
        <v>0</v>
      </c>
      <c r="DQ499" s="34">
        <f>DQ500</f>
        <v>0</v>
      </c>
      <c r="DR499" s="34">
        <f>SUM(DR500)</f>
        <v>0</v>
      </c>
      <c r="DS499" s="34">
        <f>SUM(DS500)</f>
        <v>0</v>
      </c>
      <c r="DT499" s="34">
        <f t="shared" si="1394"/>
        <v>0</v>
      </c>
      <c r="DU499" s="34">
        <f>DU500</f>
        <v>0</v>
      </c>
      <c r="DV499" s="34">
        <f>SUM(DV500)</f>
        <v>0</v>
      </c>
      <c r="DW499" s="34">
        <f t="shared" si="1523"/>
        <v>0</v>
      </c>
      <c r="DX499" s="34">
        <f>SUM(DX500)</f>
        <v>0</v>
      </c>
      <c r="DY499" s="34">
        <f>SUM(DY500)</f>
        <v>0</v>
      </c>
      <c r="DZ499" s="34">
        <f t="shared" si="1524"/>
        <v>0</v>
      </c>
      <c r="EA499" s="34">
        <f t="shared" si="1523"/>
        <v>0</v>
      </c>
      <c r="EB499" s="34">
        <f t="shared" si="1523"/>
        <v>0</v>
      </c>
      <c r="EC499" s="34">
        <f t="shared" si="1395"/>
        <v>0</v>
      </c>
      <c r="ED499" s="34">
        <f>ED500</f>
        <v>0</v>
      </c>
      <c r="EE499" s="34">
        <f>SUM(EE500)</f>
        <v>0</v>
      </c>
      <c r="EF499" s="34">
        <f>SUM(EF500)</f>
        <v>0</v>
      </c>
      <c r="EG499" s="34">
        <f t="shared" si="1396"/>
        <v>0</v>
      </c>
      <c r="EH499" s="34">
        <f>EH500</f>
        <v>0</v>
      </c>
      <c r="EI499" s="34">
        <f>IFERROR(#REF!/DZ499*100,)</f>
        <v>0</v>
      </c>
      <c r="EJ499" s="34">
        <f>IFERROR(#REF!/#REF!*100,)</f>
        <v>0</v>
      </c>
      <c r="EK499" s="34">
        <f t="shared" si="1525"/>
        <v>0</v>
      </c>
      <c r="EL499" s="34">
        <f t="shared" si="1525"/>
        <v>0</v>
      </c>
      <c r="EM499" s="34">
        <f t="shared" si="1525"/>
        <v>0</v>
      </c>
      <c r="EN499" s="30"/>
      <c r="EO499" s="30"/>
      <c r="EP499" s="30"/>
      <c r="EQ499" s="30"/>
      <c r="ER499" s="30"/>
      <c r="ES499" s="30"/>
      <c r="EX499" s="739">
        <f t="shared" si="1508"/>
        <v>0</v>
      </c>
      <c r="EY499" s="739">
        <f t="shared" si="1508"/>
        <v>0</v>
      </c>
      <c r="EZ499" s="739">
        <f t="shared" si="1508"/>
        <v>0</v>
      </c>
      <c r="FA499" s="739">
        <f t="shared" si="1508"/>
        <v>0</v>
      </c>
      <c r="FB499" s="739">
        <f t="shared" si="1508"/>
        <v>0</v>
      </c>
      <c r="FC499" s="739">
        <f t="shared" si="1508"/>
        <v>0</v>
      </c>
      <c r="FD499" s="739">
        <f t="shared" si="1508"/>
        <v>0</v>
      </c>
      <c r="FE499" s="739">
        <f t="shared" si="1508"/>
        <v>0</v>
      </c>
      <c r="FF499" s="739">
        <f t="shared" si="1508"/>
        <v>0</v>
      </c>
      <c r="FG499" s="739">
        <f t="shared" si="1508"/>
        <v>0</v>
      </c>
      <c r="FH499" s="739">
        <f t="shared" si="1509"/>
        <v>0</v>
      </c>
      <c r="FI499" s="739">
        <f t="shared" si="1509"/>
        <v>0</v>
      </c>
      <c r="FJ499" s="739">
        <f t="shared" si="1509"/>
        <v>0</v>
      </c>
      <c r="FK499" s="739">
        <f t="shared" si="1509"/>
        <v>0</v>
      </c>
      <c r="FL499" s="739">
        <f t="shared" si="1509"/>
        <v>0</v>
      </c>
      <c r="FM499" s="739">
        <f t="shared" si="1509"/>
        <v>0</v>
      </c>
      <c r="FN499" s="739">
        <f t="shared" si="1509"/>
        <v>0</v>
      </c>
      <c r="FO499" s="739">
        <f t="shared" si="1480"/>
        <v>0</v>
      </c>
      <c r="FP499" s="739">
        <f t="shared" si="1480"/>
        <v>0</v>
      </c>
      <c r="FQ499" s="739">
        <f t="shared" si="1480"/>
        <v>0</v>
      </c>
      <c r="FU499" s="739">
        <f t="shared" si="1514"/>
        <v>0</v>
      </c>
      <c r="FV499" s="739">
        <f t="shared" si="1514"/>
        <v>0</v>
      </c>
      <c r="FW499" s="739">
        <f t="shared" si="1514"/>
        <v>0</v>
      </c>
      <c r="FX499" s="739">
        <f t="shared" si="1514"/>
        <v>0</v>
      </c>
      <c r="FY499" s="739">
        <f t="shared" si="1514"/>
        <v>0</v>
      </c>
      <c r="FZ499" s="739">
        <f t="shared" si="1514"/>
        <v>0</v>
      </c>
      <c r="GA499" s="739">
        <f t="shared" si="1514"/>
        <v>0</v>
      </c>
      <c r="GB499" s="739">
        <f t="shared" si="1514"/>
        <v>0</v>
      </c>
      <c r="GC499" s="739">
        <f t="shared" si="1514"/>
        <v>0</v>
      </c>
      <c r="GD499" s="739">
        <f t="shared" si="1514"/>
        <v>0</v>
      </c>
      <c r="GE499" s="739">
        <f t="shared" si="1515"/>
        <v>0</v>
      </c>
      <c r="GF499" s="739">
        <f t="shared" si="1515"/>
        <v>0</v>
      </c>
      <c r="GG499" s="739">
        <f t="shared" si="1515"/>
        <v>0</v>
      </c>
      <c r="GH499" s="739">
        <f t="shared" si="1515"/>
        <v>0</v>
      </c>
      <c r="GI499" s="739">
        <f t="shared" si="1515"/>
        <v>0</v>
      </c>
      <c r="GJ499" s="739">
        <f t="shared" si="1515"/>
        <v>0</v>
      </c>
      <c r="GK499" s="739">
        <f t="shared" si="1515"/>
        <v>0</v>
      </c>
      <c r="GL499" s="739">
        <f t="shared" si="1516"/>
        <v>0</v>
      </c>
      <c r="GM499" s="739">
        <f t="shared" si="1516"/>
        <v>0</v>
      </c>
      <c r="GN499" s="739">
        <f t="shared" si="1516"/>
        <v>0</v>
      </c>
      <c r="GQ499" s="1098">
        <f>IF(GQ$9=$N499,#REF!,0)</f>
        <v>0</v>
      </c>
      <c r="GR499" s="1098">
        <f>IF(GR$9=$N499,#REF!,0)</f>
        <v>0</v>
      </c>
      <c r="GS499" s="1098">
        <f>IF(GS$9=$N499,#REF!,0)</f>
        <v>0</v>
      </c>
      <c r="GT499" s="1098">
        <f>IF(GT$9=$N499,#REF!,0)</f>
        <v>0</v>
      </c>
      <c r="GU499" s="1098">
        <f>IF(GU$9=$N499,#REF!,0)</f>
        <v>0</v>
      </c>
      <c r="GV499" s="1098">
        <f>IF(GV$9=$N499,#REF!,0)</f>
        <v>0</v>
      </c>
      <c r="GW499" s="1098">
        <f>IF(GW$9=$N499,#REF!,0)</f>
        <v>0</v>
      </c>
      <c r="GX499" s="1098">
        <f>IF(GX$9=$N499,#REF!,0)</f>
        <v>0</v>
      </c>
      <c r="GY499" s="1098">
        <f>IF(GY$9=$N499,#REF!,0)</f>
        <v>0</v>
      </c>
      <c r="GZ499" s="1098">
        <f>IF(GZ$9=$N499,#REF!,0)</f>
        <v>0</v>
      </c>
      <c r="HA499" s="1098">
        <f>IF(HA$9=$N499,#REF!,0)</f>
        <v>0</v>
      </c>
      <c r="HB499" s="1098">
        <f>IF(HB$9=$N499,#REF!,0)</f>
        <v>0</v>
      </c>
      <c r="HC499" s="1098">
        <f>IF(HC$9=$N499,#REF!,0)</f>
        <v>0</v>
      </c>
      <c r="HD499" s="1098">
        <f>IF(HD$9=$N499,#REF!,0)</f>
        <v>0</v>
      </c>
      <c r="HE499" s="1098">
        <f>IF(HE$9=$N499,#REF!,0)</f>
        <v>0</v>
      </c>
      <c r="HF499" s="1098">
        <f>IF(HF$9=$N499,#REF!,0)</f>
        <v>0</v>
      </c>
      <c r="HG499" s="1098">
        <f>IF(HG$9=$N499,#REF!,0)</f>
        <v>0</v>
      </c>
      <c r="HH499" s="1098">
        <f>IF(HH$9=$N499,#REF!,0)</f>
        <v>0</v>
      </c>
      <c r="HI499" s="1098">
        <f>IF(HI$9=$N499,#REF!,0)</f>
        <v>0</v>
      </c>
      <c r="HJ499" s="1098">
        <f>IF(HJ$9=$N499,#REF!,0)</f>
        <v>0</v>
      </c>
      <c r="HK499" s="1098">
        <f>IF(HK$9=$N499,#REF!,0)</f>
        <v>0</v>
      </c>
      <c r="HL499" s="1098">
        <f>IF(HL$9=$N499,#REF!,0)</f>
        <v>0</v>
      </c>
      <c r="HM499" s="1098">
        <f>IF(HM$9=$N499,#REF!,0)</f>
        <v>0</v>
      </c>
      <c r="HN499" s="1098">
        <f>IF(HN$9=$N499,#REF!,0)</f>
        <v>0</v>
      </c>
      <c r="HO499" s="1098">
        <f>IF(HO$9=$N499,#REF!,0)</f>
        <v>0</v>
      </c>
      <c r="HP499" s="1098">
        <f>IF(HP$9=$N499,#REF!,0)</f>
        <v>0</v>
      </c>
      <c r="HQ499" s="1098">
        <f>IF(HQ$9=$N499,#REF!,0)</f>
        <v>0</v>
      </c>
      <c r="HR499" s="1098">
        <f>IF(HR$9=$N499,#REF!,0)</f>
        <v>0</v>
      </c>
      <c r="HS499" s="1098">
        <f>IF(HS$9=$N499,#REF!,0)</f>
        <v>0</v>
      </c>
      <c r="HT499" s="1098">
        <f>IF(HT$9=$N499,#REF!,0)</f>
        <v>0</v>
      </c>
      <c r="HU499" s="1098">
        <f>IF(HU$9=$N499,#REF!,0)</f>
        <v>0</v>
      </c>
      <c r="HV499" s="1098">
        <f>IF(HV$9=$N499,#REF!,0)</f>
        <v>0</v>
      </c>
      <c r="HW499" s="1098">
        <f>IF(HW$9=$N499,#REF!,0)</f>
        <v>0</v>
      </c>
      <c r="HX499" s="1098">
        <f>IF(HX$9=$N499,#REF!,0)</f>
        <v>0</v>
      </c>
      <c r="HY499" s="1098">
        <f>IF(HY$9=$N499,#REF!,0)</f>
        <v>0</v>
      </c>
      <c r="HZ499" s="1098">
        <f>IF(HZ$9=$N499,#REF!,0)</f>
        <v>0</v>
      </c>
      <c r="IA499" s="1098">
        <f>IF(IA$9=$N499,#REF!,0)</f>
        <v>0</v>
      </c>
      <c r="IB499" s="1098">
        <f>IF(IB$9=$N499,#REF!,0)</f>
        <v>0</v>
      </c>
      <c r="IC499" s="1098">
        <f>IF(IC$9=$N499,#REF!,0)</f>
        <v>0</v>
      </c>
      <c r="ID499" s="1098">
        <f>IF(ID$9=$N499,#REF!,0)</f>
        <v>0</v>
      </c>
      <c r="IE499" s="1098">
        <f>IF(IE$9=$N499,#REF!,0)</f>
        <v>0</v>
      </c>
      <c r="IF499" s="1098">
        <f>IF(IF$9=$N499,#REF!,0)</f>
        <v>0</v>
      </c>
      <c r="IG499" s="1098">
        <f>IF(IG$9=$N499,#REF!,0)</f>
        <v>0</v>
      </c>
      <c r="IH499" s="1098">
        <f>IF(IH$9=$N499,#REF!,0)</f>
        <v>0</v>
      </c>
      <c r="II499" s="1098">
        <f>IF(II$9=$N499,#REF!,0)</f>
        <v>0</v>
      </c>
      <c r="IJ499" s="1098">
        <f>IF(IJ$9=$N499,#REF!,0)</f>
        <v>0</v>
      </c>
      <c r="IK499" s="1098">
        <f>IF(IK$9=$N499,#REF!,0)</f>
        <v>0</v>
      </c>
      <c r="IL499" s="1098">
        <f>IF(IL$9=$N499,#REF!,0)</f>
        <v>0</v>
      </c>
      <c r="IM499" s="1098">
        <f>IF(IM$9=$N499,#REF!,0)</f>
        <v>0</v>
      </c>
      <c r="IN499" s="1098">
        <f>IF(IN$9=$N499,#REF!,0)</f>
        <v>0</v>
      </c>
      <c r="IO499" s="1098">
        <f>IF(IO$9=$N499,#REF!,0)</f>
        <v>0</v>
      </c>
      <c r="IP499" s="1098">
        <f>IF(IP$9=$N499,#REF!,0)</f>
        <v>0</v>
      </c>
      <c r="IQ499" s="1098">
        <f>IF(IQ$9=$N499,#REF!,0)</f>
        <v>0</v>
      </c>
      <c r="IR499" s="1098">
        <f>IF(IR$9=$N499,#REF!,0)</f>
        <v>0</v>
      </c>
      <c r="IS499" s="1098">
        <f>IF(IS$9=$N499,#REF!,0)</f>
        <v>0</v>
      </c>
      <c r="IT499" s="1098">
        <f>IF(IT$9=$N499,#REF!,0)</f>
        <v>0</v>
      </c>
      <c r="IU499" s="1098">
        <f>IF(IU$9=$N499,#REF!,0)</f>
        <v>0</v>
      </c>
      <c r="IV499" s="1098">
        <f>IF(IV$9=$N499,#REF!,0)</f>
        <v>0</v>
      </c>
      <c r="IW499" s="1098">
        <f>IF(IW$9=$N499,#REF!,0)</f>
        <v>0</v>
      </c>
      <c r="IX499" s="1098">
        <f>IF(IX$9=$N499,#REF!,0)</f>
        <v>0</v>
      </c>
      <c r="IY499" s="1098">
        <f>IF(IY$9=$N499,#REF!,0)</f>
        <v>0</v>
      </c>
      <c r="IZ499" s="1098">
        <f>IF(IZ$9=$N499,#REF!,0)</f>
        <v>0</v>
      </c>
      <c r="JA499" s="1098">
        <f>IF(JA$9=$N499,#REF!,0)</f>
        <v>0</v>
      </c>
      <c r="JB499" s="1098">
        <f>IF(JB$9=$N499,#REF!,0)</f>
        <v>0</v>
      </c>
      <c r="JC499" s="1098">
        <f>IF(JC$9=$N499,#REF!,0)</f>
        <v>0</v>
      </c>
      <c r="JD499" s="1098">
        <f>IF(JD$9=$N499,#REF!,0)</f>
        <v>0</v>
      </c>
      <c r="JE499" s="1098">
        <f>IF(JE$9=$N499,#REF!,0)</f>
        <v>0</v>
      </c>
      <c r="JF499" s="1098">
        <f>IF(JF$9=$N499,#REF!,0)</f>
        <v>0</v>
      </c>
      <c r="JG499" s="1098">
        <f>IF(JG$9=$N499,#REF!,0)</f>
        <v>0</v>
      </c>
      <c r="JH499" s="1098">
        <f>IF(JH$9=$N499,#REF!,0)</f>
        <v>0</v>
      </c>
      <c r="JI499" s="1098">
        <f>IF(JI$9=$N499,#REF!,0)</f>
        <v>0</v>
      </c>
      <c r="JJ499" s="1098">
        <f>IF(JJ$9=$N499,#REF!,0)</f>
        <v>0</v>
      </c>
      <c r="JK499" s="1098">
        <f>IF(JK$9=$N499,#REF!,0)</f>
        <v>0</v>
      </c>
      <c r="JL499" s="1098">
        <f>IF(JL$9=$N499,#REF!,0)</f>
        <v>0</v>
      </c>
      <c r="JM499" s="1098">
        <f>IF(JM$9=$N499,#REF!,0)</f>
        <v>0</v>
      </c>
      <c r="JN499" s="1098">
        <f>IF(JN$9=$N499,#REF!,0)</f>
        <v>0</v>
      </c>
      <c r="JO499" s="1098">
        <f>IF(JO$9=$N499,#REF!,0)</f>
        <v>0</v>
      </c>
      <c r="JP499" s="1098">
        <f>IF(JP$9=$N499,#REF!,0)</f>
        <v>0</v>
      </c>
      <c r="JQ499" s="1098">
        <f>IF(JQ$9=$N499,#REF!,0)</f>
        <v>0</v>
      </c>
      <c r="JR499" s="1098">
        <f>IF(JR$9=$N499,#REF!,0)</f>
        <v>0</v>
      </c>
      <c r="JS499" s="1098">
        <f>IF(JS$9=$N499,#REF!,0)</f>
        <v>0</v>
      </c>
      <c r="JT499" s="1098">
        <f>IF(JT$9=$N499,#REF!,0)</f>
        <v>0</v>
      </c>
      <c r="JU499" s="1098">
        <f>IF(JU$9=$N499,#REF!,0)</f>
        <v>0</v>
      </c>
      <c r="JV499" s="1098">
        <f>IF(JV$9=$N499,#REF!,0)</f>
        <v>0</v>
      </c>
      <c r="JW499" s="1098">
        <f>IF(JW$9=$N499,#REF!,0)</f>
        <v>0</v>
      </c>
      <c r="JX499" s="681"/>
      <c r="JZ499" s="681">
        <f t="shared" si="1481"/>
        <v>0</v>
      </c>
      <c r="KA499" s="681">
        <f t="shared" si="1481"/>
        <v>0</v>
      </c>
      <c r="KB499" s="681">
        <f t="shared" si="1481"/>
        <v>0</v>
      </c>
      <c r="KC499" s="681">
        <f t="shared" si="1481"/>
        <v>0</v>
      </c>
      <c r="KD499" s="681">
        <f t="shared" si="1481"/>
        <v>0</v>
      </c>
      <c r="KE499" s="681">
        <f t="shared" si="1481"/>
        <v>0</v>
      </c>
      <c r="KF499" s="681">
        <f t="shared" si="1481"/>
        <v>0</v>
      </c>
      <c r="KG499" s="681">
        <f t="shared" si="1481"/>
        <v>0</v>
      </c>
      <c r="KH499" s="681">
        <f t="shared" si="1481"/>
        <v>0</v>
      </c>
      <c r="KI499" s="681">
        <f t="shared" si="1481"/>
        <v>0</v>
      </c>
      <c r="KJ499" s="681">
        <f t="shared" si="1481"/>
        <v>0</v>
      </c>
      <c r="KN499" s="1098">
        <f t="shared" si="1462"/>
        <v>0</v>
      </c>
      <c r="KO499" s="1098">
        <f t="shared" si="1462"/>
        <v>0</v>
      </c>
      <c r="KP499" s="1098">
        <f t="shared" si="1462"/>
        <v>0</v>
      </c>
      <c r="KQ499" s="1098">
        <f t="shared" si="1462"/>
        <v>0</v>
      </c>
      <c r="KR499" s="1098">
        <f t="shared" si="1462"/>
        <v>0</v>
      </c>
      <c r="KS499" s="1098">
        <f t="shared" si="1462"/>
        <v>0</v>
      </c>
      <c r="KT499" s="1098">
        <f t="shared" si="1462"/>
        <v>0</v>
      </c>
      <c r="KU499" s="1098">
        <f t="shared" si="1462"/>
        <v>0</v>
      </c>
      <c r="KV499" s="1098">
        <f t="shared" si="1462"/>
        <v>0</v>
      </c>
      <c r="KW499" s="1098">
        <f t="shared" si="1462"/>
        <v>0</v>
      </c>
      <c r="KX499" s="1098">
        <f t="shared" si="1462"/>
        <v>0</v>
      </c>
      <c r="KY499" s="1098">
        <f t="shared" si="1462"/>
        <v>0</v>
      </c>
      <c r="KZ499" s="1098">
        <f t="shared" si="1462"/>
        <v>0</v>
      </c>
      <c r="LA499" s="1098">
        <f t="shared" si="1462"/>
        <v>0</v>
      </c>
      <c r="LB499" s="1098">
        <f t="shared" si="1462"/>
        <v>0</v>
      </c>
      <c r="LC499" s="1098">
        <f t="shared" ref="LC499:LR514" si="1526">IF(LC$9=$M499,$DV499,0)</f>
        <v>0</v>
      </c>
      <c r="LD499" s="1098">
        <f t="shared" si="1526"/>
        <v>0</v>
      </c>
      <c r="LE499" s="1098">
        <f t="shared" si="1526"/>
        <v>0</v>
      </c>
      <c r="LF499" s="1098">
        <f t="shared" si="1526"/>
        <v>0</v>
      </c>
      <c r="LG499" s="1098">
        <f t="shared" si="1526"/>
        <v>0</v>
      </c>
      <c r="LH499" s="1098">
        <f t="shared" si="1526"/>
        <v>0</v>
      </c>
      <c r="LI499" s="1098">
        <f t="shared" si="1526"/>
        <v>0</v>
      </c>
      <c r="LJ499" s="1098">
        <f t="shared" si="1526"/>
        <v>0</v>
      </c>
      <c r="LK499" s="1098">
        <f t="shared" si="1526"/>
        <v>0</v>
      </c>
      <c r="LL499" s="1098">
        <f t="shared" si="1526"/>
        <v>0</v>
      </c>
      <c r="LM499" s="1098">
        <f t="shared" si="1526"/>
        <v>0</v>
      </c>
      <c r="LN499" s="1098">
        <f t="shared" si="1526"/>
        <v>0</v>
      </c>
      <c r="LO499" s="1098">
        <f t="shared" si="1526"/>
        <v>0</v>
      </c>
      <c r="LP499" s="1098">
        <f t="shared" si="1526"/>
        <v>0</v>
      </c>
      <c r="LQ499" s="1098">
        <f t="shared" si="1526"/>
        <v>0</v>
      </c>
      <c r="LR499" s="1098">
        <f t="shared" si="1460"/>
        <v>0</v>
      </c>
      <c r="LS499" s="1098">
        <f t="shared" si="1406"/>
        <v>0</v>
      </c>
    </row>
    <row r="500" spans="1:331" ht="20.100000000000001" hidden="1" customHeight="1" x14ac:dyDescent="0.35">
      <c r="A500" s="674"/>
      <c r="B500" s="871"/>
      <c r="C500" s="1240"/>
      <c r="D500" s="1241"/>
      <c r="E500" s="1241"/>
      <c r="F500" s="1241"/>
      <c r="G500" s="1241"/>
      <c r="H500" s="1241"/>
      <c r="I500" s="1241"/>
      <c r="J500" s="1094" t="s">
        <v>194</v>
      </c>
      <c r="K500" s="1304"/>
      <c r="L500" s="1304"/>
      <c r="M500" s="1304"/>
      <c r="N500" s="1250">
        <v>4123</v>
      </c>
      <c r="O500" s="1251" t="s">
        <v>74</v>
      </c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635"/>
      <c r="AJ500" s="31"/>
      <c r="AK500" s="31"/>
      <c r="AL500" s="31"/>
      <c r="AM500" s="31"/>
      <c r="AN500" s="669">
        <v>47250</v>
      </c>
      <c r="AO500" s="663">
        <v>47250</v>
      </c>
      <c r="AP500" s="107">
        <v>0</v>
      </c>
      <c r="AQ500" s="107">
        <v>0</v>
      </c>
      <c r="AR500" s="107"/>
      <c r="AS500" s="107"/>
      <c r="AT500" s="107"/>
      <c r="AU500" s="107"/>
      <c r="AV500" s="107"/>
      <c r="AW500" s="107"/>
      <c r="AX500" s="107"/>
      <c r="AY500" s="107"/>
      <c r="AZ500" s="107"/>
      <c r="BA500" s="107"/>
      <c r="BB500" s="107"/>
      <c r="BC500" s="107"/>
      <c r="BD500" s="107"/>
      <c r="BE500" s="107"/>
      <c r="BF500" s="107"/>
      <c r="BG500" s="107"/>
      <c r="BH500" s="107"/>
      <c r="BI500" s="107"/>
      <c r="BJ500" s="107"/>
      <c r="BK500" s="107"/>
      <c r="BL500" s="107">
        <f t="shared" si="1450"/>
        <v>0</v>
      </c>
      <c r="BM500" s="107"/>
      <c r="BN500" s="107"/>
      <c r="BO500" s="107"/>
      <c r="BP500" s="107"/>
      <c r="BQ500" s="107"/>
      <c r="BR500" s="107"/>
      <c r="BS500" s="107"/>
      <c r="BT500" s="107"/>
      <c r="BU500" s="107"/>
      <c r="BV500" s="107"/>
      <c r="BW500" s="107"/>
      <c r="BX500" s="107"/>
      <c r="BY500" s="107"/>
      <c r="BZ500" s="107"/>
      <c r="CA500" s="107">
        <f t="shared" si="1447"/>
        <v>0</v>
      </c>
      <c r="CB500" s="107">
        <f t="shared" si="1448"/>
        <v>0</v>
      </c>
      <c r="CC500" s="107"/>
      <c r="CD500" s="107"/>
      <c r="CE500" s="107"/>
      <c r="CF500" s="107"/>
      <c r="CG500" s="107">
        <f t="shared" si="1449"/>
        <v>0</v>
      </c>
      <c r="CH500" s="107"/>
      <c r="CI500" s="107"/>
      <c r="CJ500" s="107"/>
      <c r="CK500" s="107">
        <f t="shared" si="1385"/>
        <v>0</v>
      </c>
      <c r="CL500" s="107"/>
      <c r="CM500" s="107"/>
      <c r="CN500" s="107"/>
      <c r="CO500" s="107">
        <f t="shared" si="1386"/>
        <v>0</v>
      </c>
      <c r="CP500" s="107"/>
      <c r="CQ500" s="107"/>
      <c r="CR500" s="107"/>
      <c r="CS500" s="107">
        <f t="shared" si="1490"/>
        <v>0</v>
      </c>
      <c r="CT500" s="107"/>
      <c r="CU500" s="107"/>
      <c r="CV500" s="107"/>
      <c r="CW500" s="107">
        <f t="shared" si="1388"/>
        <v>0</v>
      </c>
      <c r="CX500" s="107"/>
      <c r="CY500" s="107"/>
      <c r="CZ500" s="107"/>
      <c r="DA500" s="107"/>
      <c r="DB500" s="107"/>
      <c r="DC500" s="107">
        <v>0</v>
      </c>
      <c r="DD500" s="107">
        <f t="shared" si="1492"/>
        <v>0</v>
      </c>
      <c r="DE500" s="107">
        <f t="shared" si="1493"/>
        <v>0</v>
      </c>
      <c r="DF500" s="107"/>
      <c r="DG500" s="107"/>
      <c r="DH500" s="107"/>
      <c r="DI500" s="107">
        <f t="shared" si="1391"/>
        <v>0</v>
      </c>
      <c r="DJ500" s="107"/>
      <c r="DK500" s="107"/>
      <c r="DL500" s="107">
        <f t="shared" si="1496"/>
        <v>0</v>
      </c>
      <c r="DM500" s="107"/>
      <c r="DN500" s="107"/>
      <c r="DO500" s="107"/>
      <c r="DP500" s="107">
        <f t="shared" si="1393"/>
        <v>0</v>
      </c>
      <c r="DQ500" s="107"/>
      <c r="DR500" s="107"/>
      <c r="DS500" s="107"/>
      <c r="DT500" s="107">
        <f t="shared" si="1394"/>
        <v>0</v>
      </c>
      <c r="DU500" s="107"/>
      <c r="DV500" s="107"/>
      <c r="DW500" s="107"/>
      <c r="DX500" s="107"/>
      <c r="DY500" s="107"/>
      <c r="DZ500" s="107"/>
      <c r="EA500" s="107"/>
      <c r="EB500" s="107"/>
      <c r="EC500" s="107">
        <f t="shared" si="1395"/>
        <v>0</v>
      </c>
      <c r="ED500" s="107"/>
      <c r="EE500" s="107"/>
      <c r="EF500" s="107"/>
      <c r="EG500" s="107">
        <f t="shared" si="1396"/>
        <v>0</v>
      </c>
      <c r="EH500" s="107"/>
      <c r="EI500" s="107">
        <f>IFERROR(#REF!/DZ500*100,)</f>
        <v>0</v>
      </c>
      <c r="EJ500" s="107">
        <f>IFERROR(#REF!/#REF!*100,)</f>
        <v>0</v>
      </c>
      <c r="EK500" s="54"/>
      <c r="EL500" s="54"/>
      <c r="EM500" s="54"/>
      <c r="EN500" s="107"/>
      <c r="EO500" s="107"/>
      <c r="EP500" s="107"/>
      <c r="EQ500" s="107"/>
      <c r="ER500" s="107"/>
      <c r="ES500" s="107"/>
      <c r="EX500" s="739">
        <f t="shared" si="1508"/>
        <v>0</v>
      </c>
      <c r="EY500" s="739">
        <f t="shared" si="1508"/>
        <v>0</v>
      </c>
      <c r="EZ500" s="739">
        <f t="shared" si="1508"/>
        <v>0</v>
      </c>
      <c r="FA500" s="739">
        <f t="shared" si="1508"/>
        <v>0</v>
      </c>
      <c r="FB500" s="739">
        <f t="shared" si="1508"/>
        <v>0</v>
      </c>
      <c r="FC500" s="739">
        <f t="shared" si="1508"/>
        <v>0</v>
      </c>
      <c r="FD500" s="739">
        <f t="shared" si="1508"/>
        <v>0</v>
      </c>
      <c r="FE500" s="739">
        <f t="shared" si="1508"/>
        <v>0</v>
      </c>
      <c r="FF500" s="739">
        <f t="shared" si="1508"/>
        <v>0</v>
      </c>
      <c r="FG500" s="739">
        <f t="shared" si="1508"/>
        <v>0</v>
      </c>
      <c r="FH500" s="739">
        <f t="shared" si="1509"/>
        <v>0</v>
      </c>
      <c r="FI500" s="739">
        <f t="shared" si="1509"/>
        <v>0</v>
      </c>
      <c r="FJ500" s="739">
        <f t="shared" si="1509"/>
        <v>0</v>
      </c>
      <c r="FK500" s="739">
        <f t="shared" si="1509"/>
        <v>0</v>
      </c>
      <c r="FL500" s="739">
        <f t="shared" si="1509"/>
        <v>0</v>
      </c>
      <c r="FM500" s="739">
        <f t="shared" si="1509"/>
        <v>0</v>
      </c>
      <c r="FN500" s="739">
        <f t="shared" si="1509"/>
        <v>0</v>
      </c>
      <c r="FO500" s="739">
        <f t="shared" si="1480"/>
        <v>0</v>
      </c>
      <c r="FP500" s="739">
        <f t="shared" si="1480"/>
        <v>0</v>
      </c>
      <c r="FQ500" s="739">
        <f t="shared" si="1480"/>
        <v>0</v>
      </c>
      <c r="FU500" s="739">
        <f t="shared" si="1514"/>
        <v>0</v>
      </c>
      <c r="FV500" s="739">
        <f t="shared" si="1514"/>
        <v>0</v>
      </c>
      <c r="FW500" s="739">
        <f t="shared" si="1514"/>
        <v>0</v>
      </c>
      <c r="FX500" s="739">
        <f t="shared" si="1514"/>
        <v>0</v>
      </c>
      <c r="FY500" s="739">
        <f t="shared" si="1514"/>
        <v>0</v>
      </c>
      <c r="FZ500" s="739">
        <f t="shared" si="1514"/>
        <v>0</v>
      </c>
      <c r="GA500" s="739">
        <f t="shared" si="1514"/>
        <v>0</v>
      </c>
      <c r="GB500" s="739">
        <f t="shared" si="1514"/>
        <v>0</v>
      </c>
      <c r="GC500" s="739">
        <f t="shared" si="1514"/>
        <v>0</v>
      </c>
      <c r="GD500" s="739">
        <f t="shared" si="1514"/>
        <v>0</v>
      </c>
      <c r="GE500" s="739">
        <f t="shared" si="1515"/>
        <v>0</v>
      </c>
      <c r="GF500" s="739">
        <f t="shared" si="1515"/>
        <v>0</v>
      </c>
      <c r="GG500" s="739">
        <f t="shared" si="1515"/>
        <v>0</v>
      </c>
      <c r="GH500" s="739">
        <f t="shared" si="1515"/>
        <v>0</v>
      </c>
      <c r="GI500" s="739">
        <f t="shared" si="1515"/>
        <v>0</v>
      </c>
      <c r="GJ500" s="739">
        <f t="shared" si="1515"/>
        <v>0</v>
      </c>
      <c r="GK500" s="739">
        <f t="shared" si="1515"/>
        <v>0</v>
      </c>
      <c r="GL500" s="739">
        <f t="shared" si="1516"/>
        <v>0</v>
      </c>
      <c r="GM500" s="739">
        <f t="shared" si="1516"/>
        <v>0</v>
      </c>
      <c r="GN500" s="739">
        <f t="shared" si="1516"/>
        <v>0</v>
      </c>
      <c r="GQ500" s="1098">
        <f>IF(GQ$9=$N500,#REF!,0)</f>
        <v>0</v>
      </c>
      <c r="GR500" s="1098">
        <f>IF(GR$9=$N500,#REF!,0)</f>
        <v>0</v>
      </c>
      <c r="GS500" s="1098">
        <f>IF(GS$9=$N500,#REF!,0)</f>
        <v>0</v>
      </c>
      <c r="GT500" s="1098">
        <f>IF(GT$9=$N500,#REF!,0)</f>
        <v>0</v>
      </c>
      <c r="GU500" s="1098">
        <f>IF(GU$9=$N500,#REF!,0)</f>
        <v>0</v>
      </c>
      <c r="GV500" s="1098">
        <f>IF(GV$9=$N500,#REF!,0)</f>
        <v>0</v>
      </c>
      <c r="GW500" s="1098">
        <f>IF(GW$9=$N500,#REF!,0)</f>
        <v>0</v>
      </c>
      <c r="GX500" s="1098">
        <f>IF(GX$9=$N500,#REF!,0)</f>
        <v>0</v>
      </c>
      <c r="GY500" s="1098">
        <f>IF(GY$9=$N500,#REF!,0)</f>
        <v>0</v>
      </c>
      <c r="GZ500" s="1098">
        <f>IF(GZ$9=$N500,#REF!,0)</f>
        <v>0</v>
      </c>
      <c r="HA500" s="1098">
        <f>IF(HA$9=$N500,#REF!,0)</f>
        <v>0</v>
      </c>
      <c r="HB500" s="1098">
        <f>IF(HB$9=$N500,#REF!,0)</f>
        <v>0</v>
      </c>
      <c r="HC500" s="1098">
        <f>IF(HC$9=$N500,#REF!,0)</f>
        <v>0</v>
      </c>
      <c r="HD500" s="1098">
        <f>IF(HD$9=$N500,#REF!,0)</f>
        <v>0</v>
      </c>
      <c r="HE500" s="1098">
        <f>IF(HE$9=$N500,#REF!,0)</f>
        <v>0</v>
      </c>
      <c r="HF500" s="1098">
        <f>IF(HF$9=$N500,#REF!,0)</f>
        <v>0</v>
      </c>
      <c r="HG500" s="1098">
        <f>IF(HG$9=$N500,#REF!,0)</f>
        <v>0</v>
      </c>
      <c r="HH500" s="1098">
        <f>IF(HH$9=$N500,#REF!,0)</f>
        <v>0</v>
      </c>
      <c r="HI500" s="1098">
        <f>IF(HI$9=$N500,#REF!,0)</f>
        <v>0</v>
      </c>
      <c r="HJ500" s="1098">
        <f>IF(HJ$9=$N500,#REF!,0)</f>
        <v>0</v>
      </c>
      <c r="HK500" s="1098">
        <f>IF(HK$9=$N500,#REF!,0)</f>
        <v>0</v>
      </c>
      <c r="HL500" s="1098">
        <f>IF(HL$9=$N500,#REF!,0)</f>
        <v>0</v>
      </c>
      <c r="HM500" s="1098">
        <f>IF(HM$9=$N500,#REF!,0)</f>
        <v>0</v>
      </c>
      <c r="HN500" s="1098">
        <f>IF(HN$9=$N500,#REF!,0)</f>
        <v>0</v>
      </c>
      <c r="HO500" s="1098">
        <f>IF(HO$9=$N500,#REF!,0)</f>
        <v>0</v>
      </c>
      <c r="HP500" s="1098">
        <f>IF(HP$9=$N500,#REF!,0)</f>
        <v>0</v>
      </c>
      <c r="HQ500" s="1098">
        <f>IF(HQ$9=$N500,#REF!,0)</f>
        <v>0</v>
      </c>
      <c r="HR500" s="1098">
        <f>IF(HR$9=$N500,#REF!,0)</f>
        <v>0</v>
      </c>
      <c r="HS500" s="1098">
        <f>IF(HS$9=$N500,#REF!,0)</f>
        <v>0</v>
      </c>
      <c r="HT500" s="1098">
        <f>IF(HT$9=$N500,#REF!,0)</f>
        <v>0</v>
      </c>
      <c r="HU500" s="1098">
        <f>IF(HU$9=$N500,#REF!,0)</f>
        <v>0</v>
      </c>
      <c r="HV500" s="1098">
        <f>IF(HV$9=$N500,#REF!,0)</f>
        <v>0</v>
      </c>
      <c r="HW500" s="1098">
        <f>IF(HW$9=$N500,#REF!,0)</f>
        <v>0</v>
      </c>
      <c r="HX500" s="1098">
        <f>IF(HX$9=$N500,#REF!,0)</f>
        <v>0</v>
      </c>
      <c r="HY500" s="1098">
        <f>IF(HY$9=$N500,#REF!,0)</f>
        <v>0</v>
      </c>
      <c r="HZ500" s="1098">
        <f>IF(HZ$9=$N500,#REF!,0)</f>
        <v>0</v>
      </c>
      <c r="IA500" s="1098">
        <f>IF(IA$9=$N500,#REF!,0)</f>
        <v>0</v>
      </c>
      <c r="IB500" s="1098">
        <f>IF(IB$9=$N500,#REF!,0)</f>
        <v>0</v>
      </c>
      <c r="IC500" s="1098">
        <f>IF(IC$9=$N500,#REF!,0)</f>
        <v>0</v>
      </c>
      <c r="ID500" s="1098">
        <f>IF(ID$9=$N500,#REF!,0)</f>
        <v>0</v>
      </c>
      <c r="IE500" s="1098">
        <f>IF(IE$9=$N500,#REF!,0)</f>
        <v>0</v>
      </c>
      <c r="IF500" s="1098">
        <f>IF(IF$9=$N500,#REF!,0)</f>
        <v>0</v>
      </c>
      <c r="IG500" s="1098">
        <f>IF(IG$9=$N500,#REF!,0)</f>
        <v>0</v>
      </c>
      <c r="IH500" s="1098">
        <f>IF(IH$9=$N500,#REF!,0)</f>
        <v>0</v>
      </c>
      <c r="II500" s="1098">
        <f>IF(II$9=$N500,#REF!,0)</f>
        <v>0</v>
      </c>
      <c r="IJ500" s="1098">
        <f>IF(IJ$9=$N500,#REF!,0)</f>
        <v>0</v>
      </c>
      <c r="IK500" s="1098">
        <f>IF(IK$9=$N500,#REF!,0)</f>
        <v>0</v>
      </c>
      <c r="IL500" s="1098">
        <f>IF(IL$9=$N500,#REF!,0)</f>
        <v>0</v>
      </c>
      <c r="IM500" s="1098">
        <f>IF(IM$9=$N500,#REF!,0)</f>
        <v>0</v>
      </c>
      <c r="IN500" s="1098">
        <f>IF(IN$9=$N500,#REF!,0)</f>
        <v>0</v>
      </c>
      <c r="IO500" s="1098">
        <f>IF(IO$9=$N500,#REF!,0)</f>
        <v>0</v>
      </c>
      <c r="IP500" s="1098">
        <f>IF(IP$9=$N500,#REF!,0)</f>
        <v>0</v>
      </c>
      <c r="IQ500" s="1098">
        <f>IF(IQ$9=$N500,#REF!,0)</f>
        <v>0</v>
      </c>
      <c r="IR500" s="1098">
        <f>IF(IR$9=$N500,#REF!,0)</f>
        <v>0</v>
      </c>
      <c r="IS500" s="1098">
        <f>IF(IS$9=$N500,#REF!,0)</f>
        <v>0</v>
      </c>
      <c r="IT500" s="1098">
        <f>IF(IT$9=$N500,#REF!,0)</f>
        <v>0</v>
      </c>
      <c r="IU500" s="1098">
        <f>IF(IU$9=$N500,#REF!,0)</f>
        <v>0</v>
      </c>
      <c r="IV500" s="1098">
        <f>IF(IV$9=$N500,#REF!,0)</f>
        <v>0</v>
      </c>
      <c r="IW500" s="1098">
        <f>IF(IW$9=$N500,#REF!,0)</f>
        <v>0</v>
      </c>
      <c r="IX500" s="1098">
        <f>IF(IX$9=$N500,#REF!,0)</f>
        <v>0</v>
      </c>
      <c r="IY500" s="1098">
        <f>IF(IY$9=$N500,#REF!,0)</f>
        <v>0</v>
      </c>
      <c r="IZ500" s="1098" t="e">
        <f>IF(IZ$9=$N500,#REF!,0)</f>
        <v>#REF!</v>
      </c>
      <c r="JA500" s="1098">
        <f>IF(JA$9=$N500,#REF!,0)</f>
        <v>0</v>
      </c>
      <c r="JB500" s="1098">
        <f>IF(JB$9=$N500,#REF!,0)</f>
        <v>0</v>
      </c>
      <c r="JC500" s="1098">
        <f>IF(JC$9=$N500,#REF!,0)</f>
        <v>0</v>
      </c>
      <c r="JD500" s="1098">
        <f>IF(JD$9=$N500,#REF!,0)</f>
        <v>0</v>
      </c>
      <c r="JE500" s="1098">
        <f>IF(JE$9=$N500,#REF!,0)</f>
        <v>0</v>
      </c>
      <c r="JF500" s="1098">
        <f>IF(JF$9=$N500,#REF!,0)</f>
        <v>0</v>
      </c>
      <c r="JG500" s="1098">
        <f>IF(JG$9=$N500,#REF!,0)</f>
        <v>0</v>
      </c>
      <c r="JH500" s="1098">
        <f>IF(JH$9=$N500,#REF!,0)</f>
        <v>0</v>
      </c>
      <c r="JI500" s="1098">
        <f>IF(JI$9=$N500,#REF!,0)</f>
        <v>0</v>
      </c>
      <c r="JJ500" s="1098">
        <f>IF(JJ$9=$N500,#REF!,0)</f>
        <v>0</v>
      </c>
      <c r="JK500" s="1098">
        <f>IF(JK$9=$N500,#REF!,0)</f>
        <v>0</v>
      </c>
      <c r="JL500" s="1098">
        <f>IF(JL$9=$N500,#REF!,0)</f>
        <v>0</v>
      </c>
      <c r="JM500" s="1098">
        <f>IF(JM$9=$N500,#REF!,0)</f>
        <v>0</v>
      </c>
      <c r="JN500" s="1098">
        <f>IF(JN$9=$N500,#REF!,0)</f>
        <v>0</v>
      </c>
      <c r="JO500" s="1098">
        <f>IF(JO$9=$N500,#REF!,0)</f>
        <v>0</v>
      </c>
      <c r="JP500" s="1098">
        <f>IF(JP$9=$N500,#REF!,0)</f>
        <v>0</v>
      </c>
      <c r="JQ500" s="1098">
        <f>IF(JQ$9=$N500,#REF!,0)</f>
        <v>0</v>
      </c>
      <c r="JR500" s="1098">
        <f>IF(JR$9=$N500,#REF!,0)</f>
        <v>0</v>
      </c>
      <c r="JS500" s="1098">
        <f>IF(JS$9=$N500,#REF!,0)</f>
        <v>0</v>
      </c>
      <c r="JT500" s="1098">
        <f>IF(JT$9=$N500,#REF!,0)</f>
        <v>0</v>
      </c>
      <c r="JU500" s="1098">
        <f>IF(JU$9=$N500,#REF!,0)</f>
        <v>0</v>
      </c>
      <c r="JV500" s="1098">
        <f>IF(JV$9=$N500,#REF!,0)</f>
        <v>0</v>
      </c>
      <c r="JW500" s="1098">
        <f>IF(JW$9=$N500,#REF!,0)</f>
        <v>0</v>
      </c>
      <c r="JX500" s="681"/>
      <c r="JZ500" s="681">
        <f t="shared" ref="JZ500:KJ509" si="1527">IF(JZ$9=$L500,$DY500,0)</f>
        <v>0</v>
      </c>
      <c r="KA500" s="681">
        <f t="shared" si="1527"/>
        <v>0</v>
      </c>
      <c r="KB500" s="681">
        <f t="shared" si="1527"/>
        <v>0</v>
      </c>
      <c r="KC500" s="681">
        <f t="shared" si="1527"/>
        <v>0</v>
      </c>
      <c r="KD500" s="681">
        <f t="shared" si="1527"/>
        <v>0</v>
      </c>
      <c r="KE500" s="681">
        <f t="shared" si="1527"/>
        <v>0</v>
      </c>
      <c r="KF500" s="681">
        <f t="shared" si="1527"/>
        <v>0</v>
      </c>
      <c r="KG500" s="681">
        <f t="shared" si="1527"/>
        <v>0</v>
      </c>
      <c r="KH500" s="681">
        <f t="shared" si="1527"/>
        <v>0</v>
      </c>
      <c r="KI500" s="681">
        <f t="shared" si="1527"/>
        <v>0</v>
      </c>
      <c r="KJ500" s="681">
        <f t="shared" si="1527"/>
        <v>0</v>
      </c>
      <c r="KN500" s="1098">
        <f t="shared" ref="KN500:LC515" si="1528">IF(KN$9=$M500,$DV500,0)</f>
        <v>0</v>
      </c>
      <c r="KO500" s="1098">
        <f t="shared" si="1528"/>
        <v>0</v>
      </c>
      <c r="KP500" s="1098">
        <f t="shared" si="1528"/>
        <v>0</v>
      </c>
      <c r="KQ500" s="1098">
        <f t="shared" si="1528"/>
        <v>0</v>
      </c>
      <c r="KR500" s="1098">
        <f t="shared" si="1528"/>
        <v>0</v>
      </c>
      <c r="KS500" s="1098">
        <f t="shared" si="1528"/>
        <v>0</v>
      </c>
      <c r="KT500" s="1098">
        <f t="shared" si="1528"/>
        <v>0</v>
      </c>
      <c r="KU500" s="1098">
        <f t="shared" si="1528"/>
        <v>0</v>
      </c>
      <c r="KV500" s="1098">
        <f t="shared" si="1528"/>
        <v>0</v>
      </c>
      <c r="KW500" s="1098">
        <f t="shared" si="1528"/>
        <v>0</v>
      </c>
      <c r="KX500" s="1098">
        <f t="shared" si="1528"/>
        <v>0</v>
      </c>
      <c r="KY500" s="1098">
        <f t="shared" si="1528"/>
        <v>0</v>
      </c>
      <c r="KZ500" s="1098">
        <f t="shared" si="1528"/>
        <v>0</v>
      </c>
      <c r="LA500" s="1098">
        <f t="shared" si="1528"/>
        <v>0</v>
      </c>
      <c r="LB500" s="1098">
        <f t="shared" si="1528"/>
        <v>0</v>
      </c>
      <c r="LC500" s="1098">
        <f t="shared" si="1526"/>
        <v>0</v>
      </c>
      <c r="LD500" s="1098">
        <f t="shared" si="1526"/>
        <v>0</v>
      </c>
      <c r="LE500" s="1098">
        <f t="shared" si="1526"/>
        <v>0</v>
      </c>
      <c r="LF500" s="1098">
        <f t="shared" si="1526"/>
        <v>0</v>
      </c>
      <c r="LG500" s="1098">
        <f t="shared" si="1526"/>
        <v>0</v>
      </c>
      <c r="LH500" s="1098">
        <f t="shared" si="1526"/>
        <v>0</v>
      </c>
      <c r="LI500" s="1098">
        <f t="shared" si="1526"/>
        <v>0</v>
      </c>
      <c r="LJ500" s="1098">
        <f t="shared" si="1526"/>
        <v>0</v>
      </c>
      <c r="LK500" s="1098">
        <f t="shared" si="1526"/>
        <v>0</v>
      </c>
      <c r="LL500" s="1098">
        <f t="shared" si="1526"/>
        <v>0</v>
      </c>
      <c r="LM500" s="1098">
        <f t="shared" si="1526"/>
        <v>0</v>
      </c>
      <c r="LN500" s="1098">
        <f t="shared" si="1526"/>
        <v>0</v>
      </c>
      <c r="LO500" s="1098">
        <f t="shared" si="1526"/>
        <v>0</v>
      </c>
      <c r="LP500" s="1098">
        <f t="shared" si="1526"/>
        <v>0</v>
      </c>
      <c r="LQ500" s="1098">
        <f t="shared" si="1526"/>
        <v>0</v>
      </c>
      <c r="LR500" s="1098">
        <f t="shared" si="1460"/>
        <v>0</v>
      </c>
      <c r="LS500" s="1098">
        <f t="shared" si="1406"/>
        <v>0</v>
      </c>
    </row>
    <row r="501" spans="1:331" ht="20.100000000000001" hidden="1" customHeight="1" x14ac:dyDescent="0.35">
      <c r="A501" s="674"/>
      <c r="B501" s="871"/>
      <c r="C501" s="1240"/>
      <c r="D501" s="1241"/>
      <c r="E501" s="1241"/>
      <c r="F501" s="1241"/>
      <c r="G501" s="1241" t="s">
        <v>9</v>
      </c>
      <c r="H501" s="1241"/>
      <c r="I501" s="1241"/>
      <c r="J501" s="1094" t="s">
        <v>194</v>
      </c>
      <c r="K501" s="1307"/>
      <c r="L501" s="1302">
        <v>42</v>
      </c>
      <c r="M501" s="1302" t="s">
        <v>187</v>
      </c>
      <c r="N501" s="1302"/>
      <c r="O501" s="1303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635"/>
      <c r="AJ501" s="31"/>
      <c r="AK501" s="31"/>
      <c r="AL501" s="31"/>
      <c r="AM501" s="31"/>
      <c r="AN501" s="111">
        <f t="shared" ref="AN501:AV501" si="1529">AN504+AN509+AN502</f>
        <v>213547.36</v>
      </c>
      <c r="AO501" s="111">
        <f t="shared" si="1529"/>
        <v>395781</v>
      </c>
      <c r="AP501" s="111">
        <f t="shared" si="1529"/>
        <v>482924</v>
      </c>
      <c r="AQ501" s="111">
        <f t="shared" si="1529"/>
        <v>482924</v>
      </c>
      <c r="AR501" s="106">
        <f t="shared" si="1529"/>
        <v>476380.07999999996</v>
      </c>
      <c r="AS501" s="106">
        <f t="shared" si="1529"/>
        <v>0</v>
      </c>
      <c r="AT501" s="106">
        <f t="shared" si="1529"/>
        <v>0</v>
      </c>
      <c r="AU501" s="106">
        <f t="shared" si="1529"/>
        <v>0</v>
      </c>
      <c r="AV501" s="106">
        <f t="shared" si="1529"/>
        <v>0</v>
      </c>
      <c r="AW501" s="106">
        <v>0</v>
      </c>
      <c r="AX501" s="106">
        <v>0</v>
      </c>
      <c r="AY501" s="106">
        <f>AY504+AY509+AY502</f>
        <v>0</v>
      </c>
      <c r="AZ501" s="106"/>
      <c r="BA501" s="106"/>
      <c r="BB501" s="106">
        <f t="shared" ref="BB501:BK501" si="1530">BB504+BB509+BB502</f>
        <v>0</v>
      </c>
      <c r="BC501" s="106">
        <f t="shared" si="1530"/>
        <v>0</v>
      </c>
      <c r="BD501" s="106">
        <f t="shared" si="1530"/>
        <v>0</v>
      </c>
      <c r="BE501" s="106">
        <f t="shared" si="1530"/>
        <v>0</v>
      </c>
      <c r="BF501" s="106">
        <f t="shared" si="1530"/>
        <v>0</v>
      </c>
      <c r="BG501" s="106">
        <f t="shared" si="1530"/>
        <v>0</v>
      </c>
      <c r="BH501" s="106">
        <f t="shared" si="1530"/>
        <v>0</v>
      </c>
      <c r="BI501" s="106">
        <f>BI504+BI509+BI502</f>
        <v>0</v>
      </c>
      <c r="BJ501" s="106">
        <f>BJ504+BJ509+BJ502</f>
        <v>0</v>
      </c>
      <c r="BK501" s="106">
        <f t="shared" si="1530"/>
        <v>0</v>
      </c>
      <c r="BL501" s="106">
        <f t="shared" si="1450"/>
        <v>0</v>
      </c>
      <c r="BM501" s="106"/>
      <c r="BN501" s="106"/>
      <c r="BO501" s="106">
        <f>BO504+BO509+BO502</f>
        <v>0</v>
      </c>
      <c r="BP501" s="106"/>
      <c r="BQ501" s="106"/>
      <c r="BR501" s="106">
        <f t="shared" ref="BR501:BY501" si="1531">BR504+BR509+BR502</f>
        <v>0</v>
      </c>
      <c r="BS501" s="106">
        <f t="shared" si="1531"/>
        <v>0</v>
      </c>
      <c r="BT501" s="106">
        <f>BT504+BT509+BT502</f>
        <v>0</v>
      </c>
      <c r="BU501" s="106">
        <f t="shared" si="1531"/>
        <v>0</v>
      </c>
      <c r="BV501" s="106">
        <f t="shared" si="1531"/>
        <v>0</v>
      </c>
      <c r="BW501" s="106"/>
      <c r="BX501" s="106"/>
      <c r="BY501" s="106">
        <f t="shared" si="1531"/>
        <v>0</v>
      </c>
      <c r="BZ501" s="106">
        <f>BZ504+BZ509+BZ502</f>
        <v>0</v>
      </c>
      <c r="CA501" s="106">
        <f t="shared" si="1447"/>
        <v>0</v>
      </c>
      <c r="CB501" s="106">
        <f t="shared" si="1448"/>
        <v>0</v>
      </c>
      <c r="CC501" s="106">
        <f>CC504+CC509+CC502</f>
        <v>0</v>
      </c>
      <c r="CD501" s="106">
        <f>CD504+CD509+CD502</f>
        <v>0</v>
      </c>
      <c r="CE501" s="106">
        <f>CE504+CE509+CE502</f>
        <v>0</v>
      </c>
      <c r="CF501" s="106">
        <f>CF504+CF509+CF502</f>
        <v>0</v>
      </c>
      <c r="CG501" s="106">
        <f t="shared" si="1449"/>
        <v>0</v>
      </c>
      <c r="CH501" s="106">
        <f>CH504+CH509+CH502</f>
        <v>0</v>
      </c>
      <c r="CI501" s="106">
        <f>CI504+CI509+CI502</f>
        <v>0</v>
      </c>
      <c r="CJ501" s="106"/>
      <c r="CK501" s="106">
        <f t="shared" si="1385"/>
        <v>0</v>
      </c>
      <c r="CL501" s="106">
        <f>CL504+CL509+CL502</f>
        <v>0</v>
      </c>
      <c r="CM501" s="106">
        <f>CM504+CM509+CM502</f>
        <v>0</v>
      </c>
      <c r="CN501" s="106"/>
      <c r="CO501" s="106">
        <f t="shared" si="1386"/>
        <v>0</v>
      </c>
      <c r="CP501" s="106">
        <f>CP504+CP509+CP502</f>
        <v>0</v>
      </c>
      <c r="CQ501" s="106">
        <f>CQ504+CQ509+CQ502</f>
        <v>0</v>
      </c>
      <c r="CR501" s="106">
        <f>CR504+CR509+CR502</f>
        <v>0</v>
      </c>
      <c r="CS501" s="106">
        <f t="shared" si="1490"/>
        <v>0</v>
      </c>
      <c r="CT501" s="106">
        <f>CT504+CT509+CT502</f>
        <v>0</v>
      </c>
      <c r="CU501" s="106">
        <f>CU504+CU509+CU502</f>
        <v>0</v>
      </c>
      <c r="CV501" s="106">
        <f>CV504+CV509+CV502</f>
        <v>0</v>
      </c>
      <c r="CW501" s="106">
        <f t="shared" si="1388"/>
        <v>0</v>
      </c>
      <c r="CX501" s="106">
        <f t="shared" ref="CX501:DH501" si="1532">CX504+CX509+CX502</f>
        <v>0</v>
      </c>
      <c r="CY501" s="106">
        <f t="shared" si="1532"/>
        <v>0</v>
      </c>
      <c r="CZ501" s="106">
        <f t="shared" si="1532"/>
        <v>0</v>
      </c>
      <c r="DA501" s="106">
        <f t="shared" si="1532"/>
        <v>0</v>
      </c>
      <c r="DB501" s="106">
        <f>DB504+DB509+DB502</f>
        <v>0</v>
      </c>
      <c r="DC501" s="106">
        <f>DC504+DC509+DC502</f>
        <v>0</v>
      </c>
      <c r="DD501" s="106">
        <f t="shared" si="1492"/>
        <v>0</v>
      </c>
      <c r="DE501" s="106">
        <f t="shared" si="1493"/>
        <v>0</v>
      </c>
      <c r="DF501" s="106">
        <f>DF504+DF509+DF502</f>
        <v>0</v>
      </c>
      <c r="DG501" s="106">
        <f t="shared" si="1532"/>
        <v>0</v>
      </c>
      <c r="DH501" s="106">
        <f t="shared" si="1532"/>
        <v>0</v>
      </c>
      <c r="DI501" s="106">
        <f t="shared" si="1391"/>
        <v>0</v>
      </c>
      <c r="DJ501" s="106">
        <f>DJ504+DJ509+DJ502</f>
        <v>0</v>
      </c>
      <c r="DK501" s="106">
        <f>DK504+DK509+DK502</f>
        <v>0</v>
      </c>
      <c r="DL501" s="106">
        <f t="shared" si="1496"/>
        <v>0</v>
      </c>
      <c r="DM501" s="106">
        <f>DM504+DM509+DM502</f>
        <v>0</v>
      </c>
      <c r="DN501" s="106">
        <f>DN504+DN509+DN502</f>
        <v>0</v>
      </c>
      <c r="DO501" s="106">
        <f>DO504+DO509+DO502</f>
        <v>0</v>
      </c>
      <c r="DP501" s="106">
        <f t="shared" si="1393"/>
        <v>0</v>
      </c>
      <c r="DQ501" s="106">
        <f>DQ504+DQ509+DQ502</f>
        <v>0</v>
      </c>
      <c r="DR501" s="106">
        <f>DR504+DR509+DR502</f>
        <v>0</v>
      </c>
      <c r="DS501" s="106">
        <f>DS504+DS509+DS502</f>
        <v>0</v>
      </c>
      <c r="DT501" s="106">
        <f t="shared" si="1394"/>
        <v>0</v>
      </c>
      <c r="DU501" s="106">
        <f t="shared" ref="DU501:EB501" si="1533">DU504+DU509+DU502</f>
        <v>0</v>
      </c>
      <c r="DV501" s="106">
        <f t="shared" si="1533"/>
        <v>0</v>
      </c>
      <c r="DW501" s="106">
        <f t="shared" si="1533"/>
        <v>0</v>
      </c>
      <c r="DX501" s="106">
        <f t="shared" si="1533"/>
        <v>0</v>
      </c>
      <c r="DY501" s="106">
        <f t="shared" si="1533"/>
        <v>0</v>
      </c>
      <c r="DZ501" s="106">
        <f>DZ504+DZ509+DZ502</f>
        <v>0</v>
      </c>
      <c r="EA501" s="106">
        <f t="shared" si="1533"/>
        <v>0</v>
      </c>
      <c r="EB501" s="106">
        <f t="shared" si="1533"/>
        <v>0</v>
      </c>
      <c r="EC501" s="106">
        <f t="shared" si="1395"/>
        <v>0</v>
      </c>
      <c r="ED501" s="106">
        <f>ED504+ED509+ED502</f>
        <v>0</v>
      </c>
      <c r="EE501" s="106">
        <f>EE504+EE509+EE502</f>
        <v>0</v>
      </c>
      <c r="EF501" s="106">
        <f>EF504+EF509+EF502</f>
        <v>0</v>
      </c>
      <c r="EG501" s="106">
        <f t="shared" si="1396"/>
        <v>0</v>
      </c>
      <c r="EH501" s="106" t="e">
        <f>EH504+EH509+EH502</f>
        <v>#REF!</v>
      </c>
      <c r="EI501" s="106">
        <f>IFERROR(#REF!/DZ501*100,)</f>
        <v>0</v>
      </c>
      <c r="EJ501" s="106">
        <f>IFERROR(#REF!/#REF!*100,)</f>
        <v>0</v>
      </c>
      <c r="EK501" s="106">
        <f t="shared" ref="EK501:EM501" si="1534">EK504+EK509+EK502</f>
        <v>0</v>
      </c>
      <c r="EL501" s="106">
        <f t="shared" si="1534"/>
        <v>0</v>
      </c>
      <c r="EM501" s="106">
        <f t="shared" si="1534"/>
        <v>0</v>
      </c>
      <c r="EN501" s="111"/>
      <c r="EO501" s="111"/>
      <c r="EP501" s="111"/>
      <c r="EQ501" s="111"/>
      <c r="ER501" s="111"/>
      <c r="ES501" s="111"/>
      <c r="EX501" s="739">
        <f t="shared" si="1508"/>
        <v>0</v>
      </c>
      <c r="EY501" s="739">
        <f t="shared" si="1508"/>
        <v>0</v>
      </c>
      <c r="EZ501" s="739">
        <f t="shared" si="1508"/>
        <v>0</v>
      </c>
      <c r="FA501" s="739">
        <f t="shared" si="1508"/>
        <v>0</v>
      </c>
      <c r="FB501" s="739">
        <f t="shared" si="1508"/>
        <v>0</v>
      </c>
      <c r="FC501" s="739">
        <f t="shared" si="1508"/>
        <v>0</v>
      </c>
      <c r="FD501" s="739">
        <f t="shared" si="1508"/>
        <v>0</v>
      </c>
      <c r="FE501" s="739">
        <f t="shared" si="1508"/>
        <v>0</v>
      </c>
      <c r="FF501" s="739">
        <f t="shared" si="1508"/>
        <v>0</v>
      </c>
      <c r="FG501" s="739">
        <f t="shared" si="1508"/>
        <v>0</v>
      </c>
      <c r="FH501" s="739">
        <f t="shared" si="1509"/>
        <v>0</v>
      </c>
      <c r="FI501" s="739">
        <f t="shared" si="1509"/>
        <v>0</v>
      </c>
      <c r="FJ501" s="739">
        <f t="shared" si="1509"/>
        <v>0</v>
      </c>
      <c r="FK501" s="739">
        <f t="shared" si="1509"/>
        <v>0</v>
      </c>
      <c r="FL501" s="739">
        <f t="shared" si="1509"/>
        <v>0</v>
      </c>
      <c r="FM501" s="739">
        <f t="shared" si="1509"/>
        <v>0</v>
      </c>
      <c r="FN501" s="739">
        <f t="shared" si="1509"/>
        <v>0</v>
      </c>
      <c r="FO501" s="739">
        <f t="shared" si="1480"/>
        <v>0</v>
      </c>
      <c r="FP501" s="739">
        <f t="shared" si="1480"/>
        <v>0</v>
      </c>
      <c r="FQ501" s="739">
        <f t="shared" si="1480"/>
        <v>0</v>
      </c>
      <c r="FU501" s="739">
        <f t="shared" si="1514"/>
        <v>0</v>
      </c>
      <c r="FV501" s="739">
        <f t="shared" si="1514"/>
        <v>0</v>
      </c>
      <c r="FW501" s="739">
        <f t="shared" si="1514"/>
        <v>0</v>
      </c>
      <c r="FX501" s="739">
        <f t="shared" si="1514"/>
        <v>0</v>
      </c>
      <c r="FY501" s="739">
        <f t="shared" si="1514"/>
        <v>0</v>
      </c>
      <c r="FZ501" s="739">
        <f t="shared" si="1514"/>
        <v>0</v>
      </c>
      <c r="GA501" s="739">
        <f t="shared" si="1514"/>
        <v>0</v>
      </c>
      <c r="GB501" s="739">
        <f t="shared" si="1514"/>
        <v>0</v>
      </c>
      <c r="GC501" s="739">
        <f t="shared" si="1514"/>
        <v>0</v>
      </c>
      <c r="GD501" s="739">
        <f t="shared" si="1514"/>
        <v>0</v>
      </c>
      <c r="GE501" s="739">
        <f t="shared" si="1515"/>
        <v>0</v>
      </c>
      <c r="GF501" s="739">
        <f t="shared" si="1515"/>
        <v>0</v>
      </c>
      <c r="GG501" s="739">
        <f t="shared" si="1515"/>
        <v>0</v>
      </c>
      <c r="GH501" s="739">
        <f t="shared" si="1515"/>
        <v>0</v>
      </c>
      <c r="GI501" s="739">
        <f t="shared" si="1515"/>
        <v>0</v>
      </c>
      <c r="GJ501" s="739">
        <f t="shared" si="1515"/>
        <v>0</v>
      </c>
      <c r="GK501" s="739">
        <f t="shared" si="1515"/>
        <v>0</v>
      </c>
      <c r="GL501" s="739">
        <f t="shared" si="1516"/>
        <v>0</v>
      </c>
      <c r="GM501" s="739">
        <f t="shared" si="1516"/>
        <v>0</v>
      </c>
      <c r="GN501" s="739">
        <f t="shared" si="1516"/>
        <v>0</v>
      </c>
      <c r="GQ501" s="1098">
        <f>IF(GQ$9=$N501,#REF!,0)</f>
        <v>0</v>
      </c>
      <c r="GR501" s="1098">
        <f>IF(GR$9=$N501,#REF!,0)</f>
        <v>0</v>
      </c>
      <c r="GS501" s="1098">
        <f>IF(GS$9=$N501,#REF!,0)</f>
        <v>0</v>
      </c>
      <c r="GT501" s="1098">
        <f>IF(GT$9=$N501,#REF!,0)</f>
        <v>0</v>
      </c>
      <c r="GU501" s="1098">
        <f>IF(GU$9=$N501,#REF!,0)</f>
        <v>0</v>
      </c>
      <c r="GV501" s="1098">
        <f>IF(GV$9=$N501,#REF!,0)</f>
        <v>0</v>
      </c>
      <c r="GW501" s="1098">
        <f>IF(GW$9=$N501,#REF!,0)</f>
        <v>0</v>
      </c>
      <c r="GX501" s="1098">
        <f>IF(GX$9=$N501,#REF!,0)</f>
        <v>0</v>
      </c>
      <c r="GY501" s="1098">
        <f>IF(GY$9=$N501,#REF!,0)</f>
        <v>0</v>
      </c>
      <c r="GZ501" s="1098">
        <f>IF(GZ$9=$N501,#REF!,0)</f>
        <v>0</v>
      </c>
      <c r="HA501" s="1098">
        <f>IF(HA$9=$N501,#REF!,0)</f>
        <v>0</v>
      </c>
      <c r="HB501" s="1098">
        <f>IF(HB$9=$N501,#REF!,0)</f>
        <v>0</v>
      </c>
      <c r="HC501" s="1098">
        <f>IF(HC$9=$N501,#REF!,0)</f>
        <v>0</v>
      </c>
      <c r="HD501" s="1098">
        <f>IF(HD$9=$N501,#REF!,0)</f>
        <v>0</v>
      </c>
      <c r="HE501" s="1098">
        <f>IF(HE$9=$N501,#REF!,0)</f>
        <v>0</v>
      </c>
      <c r="HF501" s="1098">
        <f>IF(HF$9=$N501,#REF!,0)</f>
        <v>0</v>
      </c>
      <c r="HG501" s="1098">
        <f>IF(HG$9=$N501,#REF!,0)</f>
        <v>0</v>
      </c>
      <c r="HH501" s="1098">
        <f>IF(HH$9=$N501,#REF!,0)</f>
        <v>0</v>
      </c>
      <c r="HI501" s="1098">
        <f>IF(HI$9=$N501,#REF!,0)</f>
        <v>0</v>
      </c>
      <c r="HJ501" s="1098">
        <f>IF(HJ$9=$N501,#REF!,0)</f>
        <v>0</v>
      </c>
      <c r="HK501" s="1098">
        <f>IF(HK$9=$N501,#REF!,0)</f>
        <v>0</v>
      </c>
      <c r="HL501" s="1098">
        <f>IF(HL$9=$N501,#REF!,0)</f>
        <v>0</v>
      </c>
      <c r="HM501" s="1098">
        <f>IF(HM$9=$N501,#REF!,0)</f>
        <v>0</v>
      </c>
      <c r="HN501" s="1098">
        <f>IF(HN$9=$N501,#REF!,0)</f>
        <v>0</v>
      </c>
      <c r="HO501" s="1098">
        <f>IF(HO$9=$N501,#REF!,0)</f>
        <v>0</v>
      </c>
      <c r="HP501" s="1098">
        <f>IF(HP$9=$N501,#REF!,0)</f>
        <v>0</v>
      </c>
      <c r="HQ501" s="1098">
        <f>IF(HQ$9=$N501,#REF!,0)</f>
        <v>0</v>
      </c>
      <c r="HR501" s="1098">
        <f>IF(HR$9=$N501,#REF!,0)</f>
        <v>0</v>
      </c>
      <c r="HS501" s="1098">
        <f>IF(HS$9=$N501,#REF!,0)</f>
        <v>0</v>
      </c>
      <c r="HT501" s="1098">
        <f>IF(HT$9=$N501,#REF!,0)</f>
        <v>0</v>
      </c>
      <c r="HU501" s="1098">
        <f>IF(HU$9=$N501,#REF!,0)</f>
        <v>0</v>
      </c>
      <c r="HV501" s="1098">
        <f>IF(HV$9=$N501,#REF!,0)</f>
        <v>0</v>
      </c>
      <c r="HW501" s="1098">
        <f>IF(HW$9=$N501,#REF!,0)</f>
        <v>0</v>
      </c>
      <c r="HX501" s="1098">
        <f>IF(HX$9=$N501,#REF!,0)</f>
        <v>0</v>
      </c>
      <c r="HY501" s="1098">
        <f>IF(HY$9=$N501,#REF!,0)</f>
        <v>0</v>
      </c>
      <c r="HZ501" s="1098">
        <f>IF(HZ$9=$N501,#REF!,0)</f>
        <v>0</v>
      </c>
      <c r="IA501" s="1098">
        <f>IF(IA$9=$N501,#REF!,0)</f>
        <v>0</v>
      </c>
      <c r="IB501" s="1098">
        <f>IF(IB$9=$N501,#REF!,0)</f>
        <v>0</v>
      </c>
      <c r="IC501" s="1098">
        <f>IF(IC$9=$N501,#REF!,0)</f>
        <v>0</v>
      </c>
      <c r="ID501" s="1098">
        <f>IF(ID$9=$N501,#REF!,0)</f>
        <v>0</v>
      </c>
      <c r="IE501" s="1098">
        <f>IF(IE$9=$N501,#REF!,0)</f>
        <v>0</v>
      </c>
      <c r="IF501" s="1098">
        <f>IF(IF$9=$N501,#REF!,0)</f>
        <v>0</v>
      </c>
      <c r="IG501" s="1098">
        <f>IF(IG$9=$N501,#REF!,0)</f>
        <v>0</v>
      </c>
      <c r="IH501" s="1098">
        <f>IF(IH$9=$N501,#REF!,0)</f>
        <v>0</v>
      </c>
      <c r="II501" s="1098">
        <f>IF(II$9=$N501,#REF!,0)</f>
        <v>0</v>
      </c>
      <c r="IJ501" s="1098">
        <f>IF(IJ$9=$N501,#REF!,0)</f>
        <v>0</v>
      </c>
      <c r="IK501" s="1098">
        <f>IF(IK$9=$N501,#REF!,0)</f>
        <v>0</v>
      </c>
      <c r="IL501" s="1098">
        <f>IF(IL$9=$N501,#REF!,0)</f>
        <v>0</v>
      </c>
      <c r="IM501" s="1098">
        <f>IF(IM$9=$N501,#REF!,0)</f>
        <v>0</v>
      </c>
      <c r="IN501" s="1098">
        <f>IF(IN$9=$N501,#REF!,0)</f>
        <v>0</v>
      </c>
      <c r="IO501" s="1098">
        <f>IF(IO$9=$N501,#REF!,0)</f>
        <v>0</v>
      </c>
      <c r="IP501" s="1098">
        <f>IF(IP$9=$N501,#REF!,0)</f>
        <v>0</v>
      </c>
      <c r="IQ501" s="1098">
        <f>IF(IQ$9=$N501,#REF!,0)</f>
        <v>0</v>
      </c>
      <c r="IR501" s="1098">
        <f>IF(IR$9=$N501,#REF!,0)</f>
        <v>0</v>
      </c>
      <c r="IS501" s="1098">
        <f>IF(IS$9=$N501,#REF!,0)</f>
        <v>0</v>
      </c>
      <c r="IT501" s="1098">
        <f>IF(IT$9=$N501,#REF!,0)</f>
        <v>0</v>
      </c>
      <c r="IU501" s="1098">
        <f>IF(IU$9=$N501,#REF!,0)</f>
        <v>0</v>
      </c>
      <c r="IV501" s="1098">
        <f>IF(IV$9=$N501,#REF!,0)</f>
        <v>0</v>
      </c>
      <c r="IW501" s="1098">
        <f>IF(IW$9=$N501,#REF!,0)</f>
        <v>0</v>
      </c>
      <c r="IX501" s="1098">
        <f>IF(IX$9=$N501,#REF!,0)</f>
        <v>0</v>
      </c>
      <c r="IY501" s="1098">
        <f>IF(IY$9=$N501,#REF!,0)</f>
        <v>0</v>
      </c>
      <c r="IZ501" s="1098">
        <f>IF(IZ$9=$N501,#REF!,0)</f>
        <v>0</v>
      </c>
      <c r="JA501" s="1098">
        <f>IF(JA$9=$N501,#REF!,0)</f>
        <v>0</v>
      </c>
      <c r="JB501" s="1098">
        <f>IF(JB$9=$N501,#REF!,0)</f>
        <v>0</v>
      </c>
      <c r="JC501" s="1098">
        <f>IF(JC$9=$N501,#REF!,0)</f>
        <v>0</v>
      </c>
      <c r="JD501" s="1098">
        <f>IF(JD$9=$N501,#REF!,0)</f>
        <v>0</v>
      </c>
      <c r="JE501" s="1098">
        <f>IF(JE$9=$N501,#REF!,0)</f>
        <v>0</v>
      </c>
      <c r="JF501" s="1098">
        <f>IF(JF$9=$N501,#REF!,0)</f>
        <v>0</v>
      </c>
      <c r="JG501" s="1098">
        <f>IF(JG$9=$N501,#REF!,0)</f>
        <v>0</v>
      </c>
      <c r="JH501" s="1098">
        <f>IF(JH$9=$N501,#REF!,0)</f>
        <v>0</v>
      </c>
      <c r="JI501" s="1098">
        <f>IF(JI$9=$N501,#REF!,0)</f>
        <v>0</v>
      </c>
      <c r="JJ501" s="1098">
        <f>IF(JJ$9=$N501,#REF!,0)</f>
        <v>0</v>
      </c>
      <c r="JK501" s="1098">
        <f>IF(JK$9=$N501,#REF!,0)</f>
        <v>0</v>
      </c>
      <c r="JL501" s="1098">
        <f>IF(JL$9=$N501,#REF!,0)</f>
        <v>0</v>
      </c>
      <c r="JM501" s="1098">
        <f>IF(JM$9=$N501,#REF!,0)</f>
        <v>0</v>
      </c>
      <c r="JN501" s="1098">
        <f>IF(JN$9=$N501,#REF!,0)</f>
        <v>0</v>
      </c>
      <c r="JO501" s="1098">
        <f>IF(JO$9=$N501,#REF!,0)</f>
        <v>0</v>
      </c>
      <c r="JP501" s="1098">
        <f>IF(JP$9=$N501,#REF!,0)</f>
        <v>0</v>
      </c>
      <c r="JQ501" s="1098">
        <f>IF(JQ$9=$N501,#REF!,0)</f>
        <v>0</v>
      </c>
      <c r="JR501" s="1098">
        <f>IF(JR$9=$N501,#REF!,0)</f>
        <v>0</v>
      </c>
      <c r="JS501" s="1098">
        <f>IF(JS$9=$N501,#REF!,0)</f>
        <v>0</v>
      </c>
      <c r="JT501" s="1098">
        <f>IF(JT$9=$N501,#REF!,0)</f>
        <v>0</v>
      </c>
      <c r="JU501" s="1098">
        <f>IF(JU$9=$N501,#REF!,0)</f>
        <v>0</v>
      </c>
      <c r="JV501" s="1098">
        <f>IF(JV$9=$N501,#REF!,0)</f>
        <v>0</v>
      </c>
      <c r="JW501" s="1098">
        <f>IF(JW$9=$N501,#REF!,0)</f>
        <v>0</v>
      </c>
      <c r="JX501" s="681"/>
      <c r="JZ501" s="681">
        <f t="shared" si="1527"/>
        <v>0</v>
      </c>
      <c r="KA501" s="681">
        <f t="shared" si="1527"/>
        <v>0</v>
      </c>
      <c r="KB501" s="681">
        <f t="shared" si="1527"/>
        <v>0</v>
      </c>
      <c r="KC501" s="681">
        <f t="shared" si="1527"/>
        <v>0</v>
      </c>
      <c r="KD501" s="681">
        <f t="shared" si="1527"/>
        <v>0</v>
      </c>
      <c r="KE501" s="681">
        <f t="shared" si="1527"/>
        <v>0</v>
      </c>
      <c r="KF501" s="681">
        <f t="shared" si="1527"/>
        <v>0</v>
      </c>
      <c r="KG501" s="681">
        <f t="shared" si="1527"/>
        <v>0</v>
      </c>
      <c r="KH501" s="681">
        <f t="shared" si="1527"/>
        <v>0</v>
      </c>
      <c r="KI501" s="681">
        <f t="shared" si="1527"/>
        <v>0</v>
      </c>
      <c r="KJ501" s="681">
        <f t="shared" si="1527"/>
        <v>0</v>
      </c>
      <c r="KN501" s="1098">
        <f t="shared" si="1528"/>
        <v>0</v>
      </c>
      <c r="KO501" s="1098">
        <f t="shared" si="1528"/>
        <v>0</v>
      </c>
      <c r="KP501" s="1098">
        <f t="shared" si="1528"/>
        <v>0</v>
      </c>
      <c r="KQ501" s="1098">
        <f t="shared" si="1528"/>
        <v>0</v>
      </c>
      <c r="KR501" s="1098">
        <f t="shared" si="1528"/>
        <v>0</v>
      </c>
      <c r="KS501" s="1098">
        <f t="shared" si="1528"/>
        <v>0</v>
      </c>
      <c r="KT501" s="1098">
        <f t="shared" si="1528"/>
        <v>0</v>
      </c>
      <c r="KU501" s="1098">
        <f t="shared" si="1528"/>
        <v>0</v>
      </c>
      <c r="KV501" s="1098">
        <f t="shared" si="1528"/>
        <v>0</v>
      </c>
      <c r="KW501" s="1098">
        <f t="shared" si="1528"/>
        <v>0</v>
      </c>
      <c r="KX501" s="1098">
        <f t="shared" si="1528"/>
        <v>0</v>
      </c>
      <c r="KY501" s="1098">
        <f t="shared" si="1528"/>
        <v>0</v>
      </c>
      <c r="KZ501" s="1098">
        <f t="shared" si="1528"/>
        <v>0</v>
      </c>
      <c r="LA501" s="1098">
        <f t="shared" si="1528"/>
        <v>0</v>
      </c>
      <c r="LB501" s="1098">
        <f t="shared" si="1528"/>
        <v>0</v>
      </c>
      <c r="LC501" s="1098">
        <f t="shared" si="1526"/>
        <v>0</v>
      </c>
      <c r="LD501" s="1098">
        <f t="shared" si="1526"/>
        <v>0</v>
      </c>
      <c r="LE501" s="1098">
        <f t="shared" si="1526"/>
        <v>0</v>
      </c>
      <c r="LF501" s="1098">
        <f t="shared" si="1526"/>
        <v>0</v>
      </c>
      <c r="LG501" s="1098">
        <f t="shared" si="1526"/>
        <v>0</v>
      </c>
      <c r="LH501" s="1098">
        <f t="shared" si="1526"/>
        <v>0</v>
      </c>
      <c r="LI501" s="1098">
        <f t="shared" si="1526"/>
        <v>0</v>
      </c>
      <c r="LJ501" s="1098">
        <f t="shared" si="1526"/>
        <v>0</v>
      </c>
      <c r="LK501" s="1098">
        <f t="shared" si="1526"/>
        <v>0</v>
      </c>
      <c r="LL501" s="1098">
        <f t="shared" si="1526"/>
        <v>0</v>
      </c>
      <c r="LM501" s="1098">
        <f t="shared" si="1526"/>
        <v>0</v>
      </c>
      <c r="LN501" s="1098">
        <f t="shared" si="1526"/>
        <v>0</v>
      </c>
      <c r="LO501" s="1098">
        <f t="shared" si="1526"/>
        <v>0</v>
      </c>
      <c r="LP501" s="1098">
        <f t="shared" si="1526"/>
        <v>0</v>
      </c>
      <c r="LQ501" s="1098">
        <f t="shared" si="1526"/>
        <v>0</v>
      </c>
      <c r="LR501" s="1098">
        <f t="shared" si="1460"/>
        <v>0</v>
      </c>
      <c r="LS501" s="1098">
        <f t="shared" si="1406"/>
        <v>0</v>
      </c>
    </row>
    <row r="502" spans="1:331" ht="20.100000000000001" hidden="1" customHeight="1" x14ac:dyDescent="0.35">
      <c r="A502" s="677" t="s">
        <v>542</v>
      </c>
      <c r="B502" s="1149"/>
      <c r="C502" s="1240" t="s">
        <v>9</v>
      </c>
      <c r="D502" s="1241"/>
      <c r="E502" s="1241"/>
      <c r="F502" s="1241"/>
      <c r="G502" s="1241"/>
      <c r="H502" s="1241"/>
      <c r="I502" s="1241"/>
      <c r="J502" s="1094" t="s">
        <v>194</v>
      </c>
      <c r="K502" s="1307"/>
      <c r="L502" s="1304"/>
      <c r="M502" s="1302">
        <v>421</v>
      </c>
      <c r="N502" s="1302" t="s">
        <v>76</v>
      </c>
      <c r="O502" s="1303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F502" s="35"/>
      <c r="AG502" s="35"/>
      <c r="AH502" s="35"/>
      <c r="AI502" s="622"/>
      <c r="AJ502" s="35"/>
      <c r="AK502" s="35"/>
      <c r="AL502" s="35"/>
      <c r="AM502" s="35"/>
      <c r="AN502" s="106">
        <f t="shared" ref="AN502:AV502" si="1535">AN503</f>
        <v>136766.35999999999</v>
      </c>
      <c r="AO502" s="106">
        <f t="shared" si="1535"/>
        <v>55000</v>
      </c>
      <c r="AP502" s="106">
        <f t="shared" si="1535"/>
        <v>0</v>
      </c>
      <c r="AQ502" s="106">
        <f t="shared" si="1535"/>
        <v>0</v>
      </c>
      <c r="AR502" s="106">
        <f t="shared" si="1535"/>
        <v>0</v>
      </c>
      <c r="AS502" s="106">
        <f t="shared" si="1535"/>
        <v>0</v>
      </c>
      <c r="AT502" s="106">
        <f t="shared" si="1535"/>
        <v>0</v>
      </c>
      <c r="AU502" s="106">
        <f t="shared" si="1535"/>
        <v>0</v>
      </c>
      <c r="AV502" s="106">
        <f t="shared" si="1535"/>
        <v>0</v>
      </c>
      <c r="AW502" s="106"/>
      <c r="AX502" s="106"/>
      <c r="AY502" s="106">
        <f>AY503</f>
        <v>0</v>
      </c>
      <c r="AZ502" s="106"/>
      <c r="BA502" s="106"/>
      <c r="BB502" s="106">
        <f t="shared" ref="BB502:BK502" si="1536">BB503</f>
        <v>0</v>
      </c>
      <c r="BC502" s="106">
        <f t="shared" si="1536"/>
        <v>0</v>
      </c>
      <c r="BD502" s="106">
        <f t="shared" si="1536"/>
        <v>0</v>
      </c>
      <c r="BE502" s="106">
        <f t="shared" si="1536"/>
        <v>0</v>
      </c>
      <c r="BF502" s="106">
        <f t="shared" si="1536"/>
        <v>0</v>
      </c>
      <c r="BG502" s="106">
        <f t="shared" si="1536"/>
        <v>0</v>
      </c>
      <c r="BH502" s="106">
        <f t="shared" si="1536"/>
        <v>0</v>
      </c>
      <c r="BI502" s="106">
        <f>BI503</f>
        <v>0</v>
      </c>
      <c r="BJ502" s="106">
        <f>BJ503</f>
        <v>0</v>
      </c>
      <c r="BK502" s="106">
        <f t="shared" si="1536"/>
        <v>0</v>
      </c>
      <c r="BL502" s="106">
        <f t="shared" si="1450"/>
        <v>0</v>
      </c>
      <c r="BM502" s="106"/>
      <c r="BN502" s="106"/>
      <c r="BO502" s="106">
        <f>BO503</f>
        <v>0</v>
      </c>
      <c r="BP502" s="106"/>
      <c r="BQ502" s="106"/>
      <c r="BR502" s="106">
        <f>BR503</f>
        <v>0</v>
      </c>
      <c r="BS502" s="106">
        <f>BS503</f>
        <v>0</v>
      </c>
      <c r="BT502" s="106">
        <f>BT503</f>
        <v>0</v>
      </c>
      <c r="BU502" s="106">
        <f>BU503</f>
        <v>0</v>
      </c>
      <c r="BV502" s="106">
        <f>BV503</f>
        <v>0</v>
      </c>
      <c r="BW502" s="106"/>
      <c r="BX502" s="106"/>
      <c r="BY502" s="106">
        <f>BY503</f>
        <v>0</v>
      </c>
      <c r="BZ502" s="106">
        <f>BZ503</f>
        <v>0</v>
      </c>
      <c r="CA502" s="106">
        <f t="shared" si="1447"/>
        <v>0</v>
      </c>
      <c r="CB502" s="106">
        <f t="shared" si="1448"/>
        <v>0</v>
      </c>
      <c r="CC502" s="106">
        <f>CC503</f>
        <v>0</v>
      </c>
      <c r="CD502" s="106">
        <f>CD503</f>
        <v>0</v>
      </c>
      <c r="CE502" s="106">
        <f>CE503</f>
        <v>0</v>
      </c>
      <c r="CF502" s="106">
        <f>CF503</f>
        <v>0</v>
      </c>
      <c r="CG502" s="106">
        <f t="shared" si="1449"/>
        <v>0</v>
      </c>
      <c r="CH502" s="106">
        <f>CH503</f>
        <v>0</v>
      </c>
      <c r="CI502" s="106">
        <f>CI503</f>
        <v>0</v>
      </c>
      <c r="CJ502" s="106"/>
      <c r="CK502" s="106">
        <f t="shared" si="1385"/>
        <v>0</v>
      </c>
      <c r="CL502" s="106">
        <f>CL503</f>
        <v>0</v>
      </c>
      <c r="CM502" s="106">
        <f>CM503</f>
        <v>0</v>
      </c>
      <c r="CN502" s="106"/>
      <c r="CO502" s="106">
        <f t="shared" si="1386"/>
        <v>0</v>
      </c>
      <c r="CP502" s="106">
        <f>CP503</f>
        <v>0</v>
      </c>
      <c r="CQ502" s="106">
        <f>CQ503</f>
        <v>0</v>
      </c>
      <c r="CR502" s="106">
        <f>CR503</f>
        <v>0</v>
      </c>
      <c r="CS502" s="106">
        <f t="shared" si="1490"/>
        <v>0</v>
      </c>
      <c r="CT502" s="106">
        <f>CT503</f>
        <v>0</v>
      </c>
      <c r="CU502" s="106">
        <f>CU503</f>
        <v>0</v>
      </c>
      <c r="CV502" s="106">
        <f>CV503</f>
        <v>0</v>
      </c>
      <c r="CW502" s="106">
        <f t="shared" si="1388"/>
        <v>0</v>
      </c>
      <c r="CX502" s="106">
        <f t="shared" ref="CX502:DH502" si="1537">CX503</f>
        <v>0</v>
      </c>
      <c r="CY502" s="106">
        <f t="shared" si="1537"/>
        <v>0</v>
      </c>
      <c r="CZ502" s="106">
        <f t="shared" si="1537"/>
        <v>0</v>
      </c>
      <c r="DA502" s="106">
        <f t="shared" si="1537"/>
        <v>0</v>
      </c>
      <c r="DB502" s="106">
        <f t="shared" si="1537"/>
        <v>0</v>
      </c>
      <c r="DC502" s="106">
        <f>DC503</f>
        <v>0</v>
      </c>
      <c r="DD502" s="106">
        <f t="shared" si="1492"/>
        <v>0</v>
      </c>
      <c r="DE502" s="106">
        <f t="shared" si="1493"/>
        <v>0</v>
      </c>
      <c r="DF502" s="106">
        <f>DF503</f>
        <v>0</v>
      </c>
      <c r="DG502" s="106">
        <f t="shared" si="1537"/>
        <v>0</v>
      </c>
      <c r="DH502" s="106">
        <f t="shared" si="1537"/>
        <v>0</v>
      </c>
      <c r="DI502" s="106">
        <f t="shared" si="1391"/>
        <v>0</v>
      </c>
      <c r="DJ502" s="106">
        <f>DJ503</f>
        <v>0</v>
      </c>
      <c r="DK502" s="106">
        <f>DK503</f>
        <v>0</v>
      </c>
      <c r="DL502" s="106">
        <f t="shared" si="1496"/>
        <v>0</v>
      </c>
      <c r="DM502" s="106">
        <f>DM503</f>
        <v>0</v>
      </c>
      <c r="DN502" s="106">
        <f>DN503</f>
        <v>0</v>
      </c>
      <c r="DO502" s="106">
        <f>DO503</f>
        <v>0</v>
      </c>
      <c r="DP502" s="106">
        <f t="shared" si="1393"/>
        <v>0</v>
      </c>
      <c r="DQ502" s="106">
        <f>DQ503</f>
        <v>0</v>
      </c>
      <c r="DR502" s="106">
        <f>DR503</f>
        <v>0</v>
      </c>
      <c r="DS502" s="106">
        <f>DS503</f>
        <v>0</v>
      </c>
      <c r="DT502" s="106">
        <f t="shared" si="1394"/>
        <v>0</v>
      </c>
      <c r="DU502" s="106">
        <f t="shared" ref="DU502:EB502" si="1538">DU503</f>
        <v>0</v>
      </c>
      <c r="DV502" s="106">
        <f t="shared" si="1538"/>
        <v>0</v>
      </c>
      <c r="DW502" s="106">
        <f t="shared" si="1538"/>
        <v>0</v>
      </c>
      <c r="DX502" s="106">
        <f t="shared" si="1538"/>
        <v>0</v>
      </c>
      <c r="DY502" s="106">
        <f t="shared" si="1538"/>
        <v>0</v>
      </c>
      <c r="DZ502" s="106">
        <f>DZ503</f>
        <v>0</v>
      </c>
      <c r="EA502" s="106">
        <f t="shared" si="1538"/>
        <v>0</v>
      </c>
      <c r="EB502" s="106">
        <f t="shared" si="1538"/>
        <v>0</v>
      </c>
      <c r="EC502" s="106">
        <f t="shared" si="1395"/>
        <v>0</v>
      </c>
      <c r="ED502" s="106">
        <f>ED503</f>
        <v>0</v>
      </c>
      <c r="EE502" s="106">
        <f>EE503</f>
        <v>0</v>
      </c>
      <c r="EF502" s="106">
        <f>EF503</f>
        <v>0</v>
      </c>
      <c r="EG502" s="106">
        <f t="shared" si="1396"/>
        <v>0</v>
      </c>
      <c r="EH502" s="106">
        <f>EH503</f>
        <v>0</v>
      </c>
      <c r="EI502" s="106">
        <f>IFERROR(#REF!/DZ502*100,)</f>
        <v>0</v>
      </c>
      <c r="EJ502" s="106">
        <f>IFERROR(#REF!/#REF!*100,)</f>
        <v>0</v>
      </c>
      <c r="EK502" s="106">
        <f t="shared" ref="EK502:EM502" si="1539">EK503</f>
        <v>0</v>
      </c>
      <c r="EL502" s="106">
        <f t="shared" si="1539"/>
        <v>0</v>
      </c>
      <c r="EM502" s="106">
        <f t="shared" si="1539"/>
        <v>0</v>
      </c>
      <c r="EN502" s="111"/>
      <c r="EO502" s="111"/>
      <c r="EP502" s="111"/>
      <c r="EQ502" s="111"/>
      <c r="ER502" s="111"/>
      <c r="ES502" s="111"/>
      <c r="EX502" s="739">
        <f t="shared" si="1508"/>
        <v>0</v>
      </c>
      <c r="EY502" s="739">
        <f t="shared" si="1508"/>
        <v>0</v>
      </c>
      <c r="EZ502" s="739">
        <f t="shared" si="1508"/>
        <v>0</v>
      </c>
      <c r="FA502" s="739">
        <f t="shared" si="1508"/>
        <v>0</v>
      </c>
      <c r="FB502" s="739">
        <f t="shared" si="1508"/>
        <v>0</v>
      </c>
      <c r="FC502" s="739">
        <f t="shared" si="1508"/>
        <v>0</v>
      </c>
      <c r="FD502" s="739">
        <f t="shared" si="1508"/>
        <v>0</v>
      </c>
      <c r="FE502" s="739">
        <f t="shared" si="1508"/>
        <v>0</v>
      </c>
      <c r="FF502" s="739">
        <f t="shared" si="1508"/>
        <v>0</v>
      </c>
      <c r="FG502" s="739">
        <f t="shared" si="1508"/>
        <v>0</v>
      </c>
      <c r="FH502" s="739">
        <f t="shared" si="1509"/>
        <v>0</v>
      </c>
      <c r="FI502" s="739">
        <f t="shared" si="1509"/>
        <v>0</v>
      </c>
      <c r="FJ502" s="739">
        <f t="shared" si="1509"/>
        <v>0</v>
      </c>
      <c r="FK502" s="739">
        <f t="shared" si="1509"/>
        <v>0</v>
      </c>
      <c r="FL502" s="739">
        <f t="shared" si="1509"/>
        <v>0</v>
      </c>
      <c r="FM502" s="739">
        <f t="shared" si="1509"/>
        <v>0</v>
      </c>
      <c r="FN502" s="739">
        <f t="shared" si="1509"/>
        <v>0</v>
      </c>
      <c r="FO502" s="739">
        <f t="shared" si="1480"/>
        <v>0</v>
      </c>
      <c r="FP502" s="739">
        <f t="shared" si="1480"/>
        <v>0</v>
      </c>
      <c r="FQ502" s="739">
        <f t="shared" si="1480"/>
        <v>0</v>
      </c>
      <c r="FU502" s="739">
        <f t="shared" si="1514"/>
        <v>0</v>
      </c>
      <c r="FV502" s="739">
        <f t="shared" si="1514"/>
        <v>0</v>
      </c>
      <c r="FW502" s="739">
        <f t="shared" si="1514"/>
        <v>0</v>
      </c>
      <c r="FX502" s="739">
        <f t="shared" si="1514"/>
        <v>0</v>
      </c>
      <c r="FY502" s="739">
        <f t="shared" si="1514"/>
        <v>0</v>
      </c>
      <c r="FZ502" s="739">
        <f t="shared" si="1514"/>
        <v>0</v>
      </c>
      <c r="GA502" s="739">
        <f t="shared" si="1514"/>
        <v>0</v>
      </c>
      <c r="GB502" s="739">
        <f t="shared" si="1514"/>
        <v>0</v>
      </c>
      <c r="GC502" s="739">
        <f t="shared" si="1514"/>
        <v>0</v>
      </c>
      <c r="GD502" s="739">
        <f t="shared" si="1514"/>
        <v>0</v>
      </c>
      <c r="GE502" s="739">
        <f t="shared" si="1515"/>
        <v>0</v>
      </c>
      <c r="GF502" s="739">
        <f t="shared" si="1515"/>
        <v>0</v>
      </c>
      <c r="GG502" s="739">
        <f t="shared" si="1515"/>
        <v>0</v>
      </c>
      <c r="GH502" s="739">
        <f t="shared" si="1515"/>
        <v>0</v>
      </c>
      <c r="GI502" s="739">
        <f t="shared" si="1515"/>
        <v>0</v>
      </c>
      <c r="GJ502" s="739">
        <f t="shared" si="1515"/>
        <v>0</v>
      </c>
      <c r="GK502" s="739">
        <f t="shared" si="1515"/>
        <v>0</v>
      </c>
      <c r="GL502" s="739">
        <f t="shared" si="1516"/>
        <v>0</v>
      </c>
      <c r="GM502" s="739">
        <f t="shared" si="1516"/>
        <v>0</v>
      </c>
      <c r="GN502" s="739">
        <f t="shared" si="1516"/>
        <v>0</v>
      </c>
      <c r="GQ502" s="1098">
        <f>IF(GQ$9=$N502,#REF!,0)</f>
        <v>0</v>
      </c>
      <c r="GR502" s="1098">
        <f>IF(GR$9=$N502,#REF!,0)</f>
        <v>0</v>
      </c>
      <c r="GS502" s="1098">
        <f>IF(GS$9=$N502,#REF!,0)</f>
        <v>0</v>
      </c>
      <c r="GT502" s="1098">
        <f>IF(GT$9=$N502,#REF!,0)</f>
        <v>0</v>
      </c>
      <c r="GU502" s="1098">
        <f>IF(GU$9=$N502,#REF!,0)</f>
        <v>0</v>
      </c>
      <c r="GV502" s="1098">
        <f>IF(GV$9=$N502,#REF!,0)</f>
        <v>0</v>
      </c>
      <c r="GW502" s="1098">
        <f>IF(GW$9=$N502,#REF!,0)</f>
        <v>0</v>
      </c>
      <c r="GX502" s="1098">
        <f>IF(GX$9=$N502,#REF!,0)</f>
        <v>0</v>
      </c>
      <c r="GY502" s="1098">
        <f>IF(GY$9=$N502,#REF!,0)</f>
        <v>0</v>
      </c>
      <c r="GZ502" s="1098">
        <f>IF(GZ$9=$N502,#REF!,0)</f>
        <v>0</v>
      </c>
      <c r="HA502" s="1098">
        <f>IF(HA$9=$N502,#REF!,0)</f>
        <v>0</v>
      </c>
      <c r="HB502" s="1098">
        <f>IF(HB$9=$N502,#REF!,0)</f>
        <v>0</v>
      </c>
      <c r="HC502" s="1098">
        <f>IF(HC$9=$N502,#REF!,0)</f>
        <v>0</v>
      </c>
      <c r="HD502" s="1098">
        <f>IF(HD$9=$N502,#REF!,0)</f>
        <v>0</v>
      </c>
      <c r="HE502" s="1098">
        <f>IF(HE$9=$N502,#REF!,0)</f>
        <v>0</v>
      </c>
      <c r="HF502" s="1098">
        <f>IF(HF$9=$N502,#REF!,0)</f>
        <v>0</v>
      </c>
      <c r="HG502" s="1098">
        <f>IF(HG$9=$N502,#REF!,0)</f>
        <v>0</v>
      </c>
      <c r="HH502" s="1098">
        <f>IF(HH$9=$N502,#REF!,0)</f>
        <v>0</v>
      </c>
      <c r="HI502" s="1098">
        <f>IF(HI$9=$N502,#REF!,0)</f>
        <v>0</v>
      </c>
      <c r="HJ502" s="1098">
        <f>IF(HJ$9=$N502,#REF!,0)</f>
        <v>0</v>
      </c>
      <c r="HK502" s="1098">
        <f>IF(HK$9=$N502,#REF!,0)</f>
        <v>0</v>
      </c>
      <c r="HL502" s="1098">
        <f>IF(HL$9=$N502,#REF!,0)</f>
        <v>0</v>
      </c>
      <c r="HM502" s="1098">
        <f>IF(HM$9=$N502,#REF!,0)</f>
        <v>0</v>
      </c>
      <c r="HN502" s="1098">
        <f>IF(HN$9=$N502,#REF!,0)</f>
        <v>0</v>
      </c>
      <c r="HO502" s="1098">
        <f>IF(HO$9=$N502,#REF!,0)</f>
        <v>0</v>
      </c>
      <c r="HP502" s="1098">
        <f>IF(HP$9=$N502,#REF!,0)</f>
        <v>0</v>
      </c>
      <c r="HQ502" s="1098">
        <f>IF(HQ$9=$N502,#REF!,0)</f>
        <v>0</v>
      </c>
      <c r="HR502" s="1098">
        <f>IF(HR$9=$N502,#REF!,0)</f>
        <v>0</v>
      </c>
      <c r="HS502" s="1098">
        <f>IF(HS$9=$N502,#REF!,0)</f>
        <v>0</v>
      </c>
      <c r="HT502" s="1098">
        <f>IF(HT$9=$N502,#REF!,0)</f>
        <v>0</v>
      </c>
      <c r="HU502" s="1098">
        <f>IF(HU$9=$N502,#REF!,0)</f>
        <v>0</v>
      </c>
      <c r="HV502" s="1098">
        <f>IF(HV$9=$N502,#REF!,0)</f>
        <v>0</v>
      </c>
      <c r="HW502" s="1098">
        <f>IF(HW$9=$N502,#REF!,0)</f>
        <v>0</v>
      </c>
      <c r="HX502" s="1098">
        <f>IF(HX$9=$N502,#REF!,0)</f>
        <v>0</v>
      </c>
      <c r="HY502" s="1098">
        <f>IF(HY$9=$N502,#REF!,0)</f>
        <v>0</v>
      </c>
      <c r="HZ502" s="1098">
        <f>IF(HZ$9=$N502,#REF!,0)</f>
        <v>0</v>
      </c>
      <c r="IA502" s="1098">
        <f>IF(IA$9=$N502,#REF!,0)</f>
        <v>0</v>
      </c>
      <c r="IB502" s="1098">
        <f>IF(IB$9=$N502,#REF!,0)</f>
        <v>0</v>
      </c>
      <c r="IC502" s="1098">
        <f>IF(IC$9=$N502,#REF!,0)</f>
        <v>0</v>
      </c>
      <c r="ID502" s="1098">
        <f>IF(ID$9=$N502,#REF!,0)</f>
        <v>0</v>
      </c>
      <c r="IE502" s="1098">
        <f>IF(IE$9=$N502,#REF!,0)</f>
        <v>0</v>
      </c>
      <c r="IF502" s="1098">
        <f>IF(IF$9=$N502,#REF!,0)</f>
        <v>0</v>
      </c>
      <c r="IG502" s="1098">
        <f>IF(IG$9=$N502,#REF!,0)</f>
        <v>0</v>
      </c>
      <c r="IH502" s="1098">
        <f>IF(IH$9=$N502,#REF!,0)</f>
        <v>0</v>
      </c>
      <c r="II502" s="1098">
        <f>IF(II$9=$N502,#REF!,0)</f>
        <v>0</v>
      </c>
      <c r="IJ502" s="1098">
        <f>IF(IJ$9=$N502,#REF!,0)</f>
        <v>0</v>
      </c>
      <c r="IK502" s="1098">
        <f>IF(IK$9=$N502,#REF!,0)</f>
        <v>0</v>
      </c>
      <c r="IL502" s="1098">
        <f>IF(IL$9=$N502,#REF!,0)</f>
        <v>0</v>
      </c>
      <c r="IM502" s="1098">
        <f>IF(IM$9=$N502,#REF!,0)</f>
        <v>0</v>
      </c>
      <c r="IN502" s="1098">
        <f>IF(IN$9=$N502,#REF!,0)</f>
        <v>0</v>
      </c>
      <c r="IO502" s="1098">
        <f>IF(IO$9=$N502,#REF!,0)</f>
        <v>0</v>
      </c>
      <c r="IP502" s="1098">
        <f>IF(IP$9=$N502,#REF!,0)</f>
        <v>0</v>
      </c>
      <c r="IQ502" s="1098">
        <f>IF(IQ$9=$N502,#REF!,0)</f>
        <v>0</v>
      </c>
      <c r="IR502" s="1098">
        <f>IF(IR$9=$N502,#REF!,0)</f>
        <v>0</v>
      </c>
      <c r="IS502" s="1098">
        <f>IF(IS$9=$N502,#REF!,0)</f>
        <v>0</v>
      </c>
      <c r="IT502" s="1098">
        <f>IF(IT$9=$N502,#REF!,0)</f>
        <v>0</v>
      </c>
      <c r="IU502" s="1098">
        <f>IF(IU$9=$N502,#REF!,0)</f>
        <v>0</v>
      </c>
      <c r="IV502" s="1098">
        <f>IF(IV$9=$N502,#REF!,0)</f>
        <v>0</v>
      </c>
      <c r="IW502" s="1098">
        <f>IF(IW$9=$N502,#REF!,0)</f>
        <v>0</v>
      </c>
      <c r="IX502" s="1098">
        <f>IF(IX$9=$N502,#REF!,0)</f>
        <v>0</v>
      </c>
      <c r="IY502" s="1098">
        <f>IF(IY$9=$N502,#REF!,0)</f>
        <v>0</v>
      </c>
      <c r="IZ502" s="1098">
        <f>IF(IZ$9=$N502,#REF!,0)</f>
        <v>0</v>
      </c>
      <c r="JA502" s="1098">
        <f>IF(JA$9=$N502,#REF!,0)</f>
        <v>0</v>
      </c>
      <c r="JB502" s="1098">
        <f>IF(JB$9=$N502,#REF!,0)</f>
        <v>0</v>
      </c>
      <c r="JC502" s="1098">
        <f>IF(JC$9=$N502,#REF!,0)</f>
        <v>0</v>
      </c>
      <c r="JD502" s="1098">
        <f>IF(JD$9=$N502,#REF!,0)</f>
        <v>0</v>
      </c>
      <c r="JE502" s="1098">
        <f>IF(JE$9=$N502,#REF!,0)</f>
        <v>0</v>
      </c>
      <c r="JF502" s="1098">
        <f>IF(JF$9=$N502,#REF!,0)</f>
        <v>0</v>
      </c>
      <c r="JG502" s="1098">
        <f>IF(JG$9=$N502,#REF!,0)</f>
        <v>0</v>
      </c>
      <c r="JH502" s="1098">
        <f>IF(JH$9=$N502,#REF!,0)</f>
        <v>0</v>
      </c>
      <c r="JI502" s="1098">
        <f>IF(JI$9=$N502,#REF!,0)</f>
        <v>0</v>
      </c>
      <c r="JJ502" s="1098">
        <f>IF(JJ$9=$N502,#REF!,0)</f>
        <v>0</v>
      </c>
      <c r="JK502" s="1098">
        <f>IF(JK$9=$N502,#REF!,0)</f>
        <v>0</v>
      </c>
      <c r="JL502" s="1098">
        <f>IF(JL$9=$N502,#REF!,0)</f>
        <v>0</v>
      </c>
      <c r="JM502" s="1098">
        <f>IF(JM$9=$N502,#REF!,0)</f>
        <v>0</v>
      </c>
      <c r="JN502" s="1098">
        <f>IF(JN$9=$N502,#REF!,0)</f>
        <v>0</v>
      </c>
      <c r="JO502" s="1098">
        <f>IF(JO$9=$N502,#REF!,0)</f>
        <v>0</v>
      </c>
      <c r="JP502" s="1098">
        <f>IF(JP$9=$N502,#REF!,0)</f>
        <v>0</v>
      </c>
      <c r="JQ502" s="1098">
        <f>IF(JQ$9=$N502,#REF!,0)</f>
        <v>0</v>
      </c>
      <c r="JR502" s="1098">
        <f>IF(JR$9=$N502,#REF!,0)</f>
        <v>0</v>
      </c>
      <c r="JS502" s="1098">
        <f>IF(JS$9=$N502,#REF!,0)</f>
        <v>0</v>
      </c>
      <c r="JT502" s="1098">
        <f>IF(JT$9=$N502,#REF!,0)</f>
        <v>0</v>
      </c>
      <c r="JU502" s="1098">
        <f>IF(JU$9=$N502,#REF!,0)</f>
        <v>0</v>
      </c>
      <c r="JV502" s="1098">
        <f>IF(JV$9=$N502,#REF!,0)</f>
        <v>0</v>
      </c>
      <c r="JW502" s="1098">
        <f>IF(JW$9=$N502,#REF!,0)</f>
        <v>0</v>
      </c>
      <c r="JX502" s="681"/>
      <c r="JZ502" s="681">
        <f t="shared" si="1527"/>
        <v>0</v>
      </c>
      <c r="KA502" s="681">
        <f t="shared" si="1527"/>
        <v>0</v>
      </c>
      <c r="KB502" s="681">
        <f t="shared" si="1527"/>
        <v>0</v>
      </c>
      <c r="KC502" s="681">
        <f t="shared" si="1527"/>
        <v>0</v>
      </c>
      <c r="KD502" s="681">
        <f t="shared" si="1527"/>
        <v>0</v>
      </c>
      <c r="KE502" s="681">
        <f t="shared" si="1527"/>
        <v>0</v>
      </c>
      <c r="KF502" s="681">
        <f t="shared" si="1527"/>
        <v>0</v>
      </c>
      <c r="KG502" s="681">
        <f t="shared" si="1527"/>
        <v>0</v>
      </c>
      <c r="KH502" s="681">
        <f t="shared" si="1527"/>
        <v>0</v>
      </c>
      <c r="KI502" s="681">
        <f t="shared" si="1527"/>
        <v>0</v>
      </c>
      <c r="KJ502" s="681">
        <f t="shared" si="1527"/>
        <v>0</v>
      </c>
      <c r="KN502" s="1098">
        <f t="shared" si="1528"/>
        <v>0</v>
      </c>
      <c r="KO502" s="1098">
        <f t="shared" si="1528"/>
        <v>0</v>
      </c>
      <c r="KP502" s="1098">
        <f t="shared" si="1528"/>
        <v>0</v>
      </c>
      <c r="KQ502" s="1098">
        <f t="shared" si="1528"/>
        <v>0</v>
      </c>
      <c r="KR502" s="1098">
        <f t="shared" si="1528"/>
        <v>0</v>
      </c>
      <c r="KS502" s="1098">
        <f t="shared" si="1528"/>
        <v>0</v>
      </c>
      <c r="KT502" s="1098">
        <f t="shared" si="1528"/>
        <v>0</v>
      </c>
      <c r="KU502" s="1098">
        <f t="shared" si="1528"/>
        <v>0</v>
      </c>
      <c r="KV502" s="1098">
        <f t="shared" si="1528"/>
        <v>0</v>
      </c>
      <c r="KW502" s="1098">
        <f t="shared" si="1528"/>
        <v>0</v>
      </c>
      <c r="KX502" s="1098">
        <f t="shared" si="1528"/>
        <v>0</v>
      </c>
      <c r="KY502" s="1098">
        <f t="shared" si="1528"/>
        <v>0</v>
      </c>
      <c r="KZ502" s="1098">
        <f t="shared" si="1528"/>
        <v>0</v>
      </c>
      <c r="LA502" s="1098">
        <f t="shared" si="1528"/>
        <v>0</v>
      </c>
      <c r="LB502" s="1098">
        <f t="shared" si="1528"/>
        <v>0</v>
      </c>
      <c r="LC502" s="1098">
        <f t="shared" si="1526"/>
        <v>0</v>
      </c>
      <c r="LD502" s="1098">
        <f t="shared" si="1526"/>
        <v>0</v>
      </c>
      <c r="LE502" s="1098">
        <f t="shared" si="1526"/>
        <v>0</v>
      </c>
      <c r="LF502" s="1098">
        <f t="shared" si="1526"/>
        <v>0</v>
      </c>
      <c r="LG502" s="1098">
        <f t="shared" si="1526"/>
        <v>0</v>
      </c>
      <c r="LH502" s="1098">
        <f t="shared" si="1526"/>
        <v>0</v>
      </c>
      <c r="LI502" s="1098">
        <f t="shared" si="1526"/>
        <v>0</v>
      </c>
      <c r="LJ502" s="1098">
        <f t="shared" si="1526"/>
        <v>0</v>
      </c>
      <c r="LK502" s="1098">
        <f t="shared" si="1526"/>
        <v>0</v>
      </c>
      <c r="LL502" s="1098">
        <f t="shared" si="1526"/>
        <v>0</v>
      </c>
      <c r="LM502" s="1098">
        <f t="shared" si="1526"/>
        <v>0</v>
      </c>
      <c r="LN502" s="1098">
        <f t="shared" si="1526"/>
        <v>0</v>
      </c>
      <c r="LO502" s="1098">
        <f t="shared" si="1526"/>
        <v>0</v>
      </c>
      <c r="LP502" s="1098">
        <f t="shared" si="1526"/>
        <v>0</v>
      </c>
      <c r="LQ502" s="1098">
        <f t="shared" si="1526"/>
        <v>0</v>
      </c>
      <c r="LR502" s="1098">
        <f t="shared" si="1526"/>
        <v>0</v>
      </c>
      <c r="LS502" s="1098">
        <f t="shared" si="1406"/>
        <v>0</v>
      </c>
    </row>
    <row r="503" spans="1:331" ht="20.100000000000001" hidden="1" customHeight="1" x14ac:dyDescent="0.35">
      <c r="A503" s="674"/>
      <c r="B503" s="871"/>
      <c r="C503" s="1240"/>
      <c r="D503" s="1241"/>
      <c r="E503" s="1241"/>
      <c r="F503" s="1241"/>
      <c r="G503" s="1241"/>
      <c r="H503" s="1241"/>
      <c r="I503" s="1241"/>
      <c r="J503" s="1094" t="s">
        <v>194</v>
      </c>
      <c r="K503" s="1307"/>
      <c r="L503" s="1304"/>
      <c r="M503" s="1304"/>
      <c r="N503" s="1250">
        <v>4212</v>
      </c>
      <c r="O503" s="1251" t="s">
        <v>538</v>
      </c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635"/>
      <c r="AJ503" s="31"/>
      <c r="AK503" s="31"/>
      <c r="AL503" s="31"/>
      <c r="AM503" s="31"/>
      <c r="AN503" s="669">
        <v>136766.35999999999</v>
      </c>
      <c r="AO503" s="669">
        <v>55000</v>
      </c>
      <c r="AP503" s="107"/>
      <c r="AQ503" s="107"/>
      <c r="AR503" s="107"/>
      <c r="AS503" s="107"/>
      <c r="AT503" s="107"/>
      <c r="AU503" s="107"/>
      <c r="AV503" s="107"/>
      <c r="AW503" s="107"/>
      <c r="AX503" s="107"/>
      <c r="AY503" s="107"/>
      <c r="AZ503" s="107"/>
      <c r="BA503" s="107"/>
      <c r="BB503" s="107"/>
      <c r="BC503" s="107"/>
      <c r="BD503" s="107"/>
      <c r="BE503" s="107"/>
      <c r="BF503" s="107"/>
      <c r="BG503" s="107"/>
      <c r="BH503" s="107"/>
      <c r="BI503" s="107"/>
      <c r="BJ503" s="107"/>
      <c r="BK503" s="107"/>
      <c r="BL503" s="107">
        <f t="shared" si="1450"/>
        <v>0</v>
      </c>
      <c r="BM503" s="107"/>
      <c r="BN503" s="107"/>
      <c r="BO503" s="107"/>
      <c r="BP503" s="107"/>
      <c r="BQ503" s="107"/>
      <c r="BR503" s="107"/>
      <c r="BS503" s="107"/>
      <c r="BT503" s="107"/>
      <c r="BU503" s="107"/>
      <c r="BV503" s="107"/>
      <c r="BW503" s="107"/>
      <c r="BX503" s="107"/>
      <c r="BY503" s="107"/>
      <c r="BZ503" s="107"/>
      <c r="CA503" s="107">
        <f t="shared" si="1447"/>
        <v>0</v>
      </c>
      <c r="CB503" s="107">
        <f t="shared" si="1448"/>
        <v>0</v>
      </c>
      <c r="CC503" s="107"/>
      <c r="CD503" s="107"/>
      <c r="CE503" s="107"/>
      <c r="CF503" s="107"/>
      <c r="CG503" s="107">
        <f t="shared" si="1449"/>
        <v>0</v>
      </c>
      <c r="CH503" s="107"/>
      <c r="CI503" s="107"/>
      <c r="CJ503" s="107"/>
      <c r="CK503" s="107">
        <f t="shared" si="1385"/>
        <v>0</v>
      </c>
      <c r="CL503" s="107"/>
      <c r="CM503" s="107"/>
      <c r="CN503" s="107"/>
      <c r="CO503" s="107">
        <f t="shared" si="1386"/>
        <v>0</v>
      </c>
      <c r="CP503" s="107"/>
      <c r="CQ503" s="107"/>
      <c r="CR503" s="107"/>
      <c r="CS503" s="107">
        <f t="shared" si="1490"/>
        <v>0</v>
      </c>
      <c r="CT503" s="107"/>
      <c r="CU503" s="107"/>
      <c r="CV503" s="107"/>
      <c r="CW503" s="107">
        <f t="shared" si="1388"/>
        <v>0</v>
      </c>
      <c r="CX503" s="107"/>
      <c r="CY503" s="107"/>
      <c r="CZ503" s="107"/>
      <c r="DA503" s="107"/>
      <c r="DB503" s="107"/>
      <c r="DC503" s="107">
        <v>0</v>
      </c>
      <c r="DD503" s="107">
        <f t="shared" si="1492"/>
        <v>0</v>
      </c>
      <c r="DE503" s="107">
        <f t="shared" si="1493"/>
        <v>0</v>
      </c>
      <c r="DF503" s="107"/>
      <c r="DG503" s="107"/>
      <c r="DH503" s="107"/>
      <c r="DI503" s="107">
        <f t="shared" si="1391"/>
        <v>0</v>
      </c>
      <c r="DJ503" s="107"/>
      <c r="DK503" s="107"/>
      <c r="DL503" s="107">
        <f t="shared" si="1496"/>
        <v>0</v>
      </c>
      <c r="DM503" s="107"/>
      <c r="DN503" s="107"/>
      <c r="DO503" s="107"/>
      <c r="DP503" s="107">
        <f t="shared" si="1393"/>
        <v>0</v>
      </c>
      <c r="DQ503" s="107"/>
      <c r="DR503" s="107"/>
      <c r="DS503" s="107"/>
      <c r="DT503" s="107">
        <f t="shared" si="1394"/>
        <v>0</v>
      </c>
      <c r="DU503" s="107"/>
      <c r="DV503" s="107"/>
      <c r="DW503" s="107"/>
      <c r="DX503" s="107"/>
      <c r="DY503" s="107"/>
      <c r="DZ503" s="107"/>
      <c r="EA503" s="107"/>
      <c r="EB503" s="107"/>
      <c r="EC503" s="107">
        <f t="shared" si="1395"/>
        <v>0</v>
      </c>
      <c r="ED503" s="107"/>
      <c r="EE503" s="107"/>
      <c r="EF503" s="107"/>
      <c r="EG503" s="107">
        <f t="shared" si="1396"/>
        <v>0</v>
      </c>
      <c r="EH503" s="107"/>
      <c r="EI503" s="107">
        <f>IFERROR(#REF!/DZ503*100,)</f>
        <v>0</v>
      </c>
      <c r="EJ503" s="107">
        <f>IFERROR(#REF!/#REF!*100,)</f>
        <v>0</v>
      </c>
      <c r="EK503" s="54"/>
      <c r="EL503" s="54"/>
      <c r="EM503" s="54"/>
      <c r="EN503" s="107"/>
      <c r="EO503" s="107"/>
      <c r="EP503" s="107"/>
      <c r="EQ503" s="107"/>
      <c r="ER503" s="107"/>
      <c r="ES503" s="107"/>
      <c r="EX503" s="739">
        <f t="shared" si="1508"/>
        <v>0</v>
      </c>
      <c r="EY503" s="739">
        <f t="shared" si="1508"/>
        <v>0</v>
      </c>
      <c r="EZ503" s="739">
        <f t="shared" si="1508"/>
        <v>0</v>
      </c>
      <c r="FA503" s="739">
        <f t="shared" si="1508"/>
        <v>0</v>
      </c>
      <c r="FB503" s="739">
        <f t="shared" si="1508"/>
        <v>0</v>
      </c>
      <c r="FC503" s="739">
        <f t="shared" si="1508"/>
        <v>0</v>
      </c>
      <c r="FD503" s="739">
        <f t="shared" si="1508"/>
        <v>0</v>
      </c>
      <c r="FE503" s="739">
        <f t="shared" si="1508"/>
        <v>0</v>
      </c>
      <c r="FF503" s="739">
        <f t="shared" si="1508"/>
        <v>0</v>
      </c>
      <c r="FG503" s="739">
        <f t="shared" si="1508"/>
        <v>0</v>
      </c>
      <c r="FH503" s="739">
        <f t="shared" si="1509"/>
        <v>0</v>
      </c>
      <c r="FI503" s="739">
        <f t="shared" si="1509"/>
        <v>0</v>
      </c>
      <c r="FJ503" s="739">
        <f t="shared" si="1509"/>
        <v>0</v>
      </c>
      <c r="FK503" s="739">
        <f t="shared" si="1509"/>
        <v>0</v>
      </c>
      <c r="FL503" s="739">
        <f t="shared" si="1509"/>
        <v>0</v>
      </c>
      <c r="FM503" s="739">
        <f t="shared" si="1509"/>
        <v>0</v>
      </c>
      <c r="FN503" s="739">
        <f t="shared" si="1509"/>
        <v>0</v>
      </c>
      <c r="FO503" s="739">
        <f t="shared" si="1480"/>
        <v>0</v>
      </c>
      <c r="FP503" s="739">
        <f t="shared" si="1480"/>
        <v>0</v>
      </c>
      <c r="FQ503" s="739">
        <f t="shared" si="1480"/>
        <v>0</v>
      </c>
      <c r="FU503" s="739">
        <f t="shared" si="1514"/>
        <v>0</v>
      </c>
      <c r="FV503" s="739">
        <f t="shared" si="1514"/>
        <v>0</v>
      </c>
      <c r="FW503" s="739">
        <f t="shared" si="1514"/>
        <v>0</v>
      </c>
      <c r="FX503" s="739">
        <f t="shared" si="1514"/>
        <v>0</v>
      </c>
      <c r="FY503" s="739">
        <f t="shared" si="1514"/>
        <v>0</v>
      </c>
      <c r="FZ503" s="739">
        <f t="shared" si="1514"/>
        <v>0</v>
      </c>
      <c r="GA503" s="739">
        <f t="shared" si="1514"/>
        <v>0</v>
      </c>
      <c r="GB503" s="739">
        <f t="shared" si="1514"/>
        <v>0</v>
      </c>
      <c r="GC503" s="739">
        <f t="shared" si="1514"/>
        <v>0</v>
      </c>
      <c r="GD503" s="739">
        <f t="shared" si="1514"/>
        <v>0</v>
      </c>
      <c r="GE503" s="739">
        <f t="shared" si="1515"/>
        <v>0</v>
      </c>
      <c r="GF503" s="739">
        <f t="shared" si="1515"/>
        <v>0</v>
      </c>
      <c r="GG503" s="739">
        <f t="shared" si="1515"/>
        <v>0</v>
      </c>
      <c r="GH503" s="739">
        <f t="shared" si="1515"/>
        <v>0</v>
      </c>
      <c r="GI503" s="739">
        <f t="shared" si="1515"/>
        <v>0</v>
      </c>
      <c r="GJ503" s="739">
        <f t="shared" si="1515"/>
        <v>0</v>
      </c>
      <c r="GK503" s="739">
        <f t="shared" si="1515"/>
        <v>0</v>
      </c>
      <c r="GL503" s="739">
        <f t="shared" si="1516"/>
        <v>0</v>
      </c>
      <c r="GM503" s="739">
        <f t="shared" si="1516"/>
        <v>0</v>
      </c>
      <c r="GN503" s="739">
        <f t="shared" si="1516"/>
        <v>0</v>
      </c>
      <c r="GQ503" s="1098">
        <f>IF(GQ$9=$N503,#REF!,0)</f>
        <v>0</v>
      </c>
      <c r="GR503" s="1098">
        <f>IF(GR$9=$N503,#REF!,0)</f>
        <v>0</v>
      </c>
      <c r="GS503" s="1098">
        <f>IF(GS$9=$N503,#REF!,0)</f>
        <v>0</v>
      </c>
      <c r="GT503" s="1098">
        <f>IF(GT$9=$N503,#REF!,0)</f>
        <v>0</v>
      </c>
      <c r="GU503" s="1098">
        <f>IF(GU$9=$N503,#REF!,0)</f>
        <v>0</v>
      </c>
      <c r="GV503" s="1098">
        <f>IF(GV$9=$N503,#REF!,0)</f>
        <v>0</v>
      </c>
      <c r="GW503" s="1098">
        <f>IF(GW$9=$N503,#REF!,0)</f>
        <v>0</v>
      </c>
      <c r="GX503" s="1098">
        <f>IF(GX$9=$N503,#REF!,0)</f>
        <v>0</v>
      </c>
      <c r="GY503" s="1098">
        <f>IF(GY$9=$N503,#REF!,0)</f>
        <v>0</v>
      </c>
      <c r="GZ503" s="1098">
        <f>IF(GZ$9=$N503,#REF!,0)</f>
        <v>0</v>
      </c>
      <c r="HA503" s="1098">
        <f>IF(HA$9=$N503,#REF!,0)</f>
        <v>0</v>
      </c>
      <c r="HB503" s="1098">
        <f>IF(HB$9=$N503,#REF!,0)</f>
        <v>0</v>
      </c>
      <c r="HC503" s="1098">
        <f>IF(HC$9=$N503,#REF!,0)</f>
        <v>0</v>
      </c>
      <c r="HD503" s="1098">
        <f>IF(HD$9=$N503,#REF!,0)</f>
        <v>0</v>
      </c>
      <c r="HE503" s="1098">
        <f>IF(HE$9=$N503,#REF!,0)</f>
        <v>0</v>
      </c>
      <c r="HF503" s="1098">
        <f>IF(HF$9=$N503,#REF!,0)</f>
        <v>0</v>
      </c>
      <c r="HG503" s="1098">
        <f>IF(HG$9=$N503,#REF!,0)</f>
        <v>0</v>
      </c>
      <c r="HH503" s="1098">
        <f>IF(HH$9=$N503,#REF!,0)</f>
        <v>0</v>
      </c>
      <c r="HI503" s="1098">
        <f>IF(HI$9=$N503,#REF!,0)</f>
        <v>0</v>
      </c>
      <c r="HJ503" s="1098">
        <f>IF(HJ$9=$N503,#REF!,0)</f>
        <v>0</v>
      </c>
      <c r="HK503" s="1098">
        <f>IF(HK$9=$N503,#REF!,0)</f>
        <v>0</v>
      </c>
      <c r="HL503" s="1098">
        <f>IF(HL$9=$N503,#REF!,0)</f>
        <v>0</v>
      </c>
      <c r="HM503" s="1098">
        <f>IF(HM$9=$N503,#REF!,0)</f>
        <v>0</v>
      </c>
      <c r="HN503" s="1098">
        <f>IF(HN$9=$N503,#REF!,0)</f>
        <v>0</v>
      </c>
      <c r="HO503" s="1098">
        <f>IF(HO$9=$N503,#REF!,0)</f>
        <v>0</v>
      </c>
      <c r="HP503" s="1098">
        <f>IF(HP$9=$N503,#REF!,0)</f>
        <v>0</v>
      </c>
      <c r="HQ503" s="1098">
        <f>IF(HQ$9=$N503,#REF!,0)</f>
        <v>0</v>
      </c>
      <c r="HR503" s="1098">
        <f>IF(HR$9=$N503,#REF!,0)</f>
        <v>0</v>
      </c>
      <c r="HS503" s="1098">
        <f>IF(HS$9=$N503,#REF!,0)</f>
        <v>0</v>
      </c>
      <c r="HT503" s="1098">
        <f>IF(HT$9=$N503,#REF!,0)</f>
        <v>0</v>
      </c>
      <c r="HU503" s="1098">
        <f>IF(HU$9=$N503,#REF!,0)</f>
        <v>0</v>
      </c>
      <c r="HV503" s="1098">
        <f>IF(HV$9=$N503,#REF!,0)</f>
        <v>0</v>
      </c>
      <c r="HW503" s="1098">
        <f>IF(HW$9=$N503,#REF!,0)</f>
        <v>0</v>
      </c>
      <c r="HX503" s="1098">
        <f>IF(HX$9=$N503,#REF!,0)</f>
        <v>0</v>
      </c>
      <c r="HY503" s="1098">
        <f>IF(HY$9=$N503,#REF!,0)</f>
        <v>0</v>
      </c>
      <c r="HZ503" s="1098">
        <f>IF(HZ$9=$N503,#REF!,0)</f>
        <v>0</v>
      </c>
      <c r="IA503" s="1098">
        <f>IF(IA$9=$N503,#REF!,0)</f>
        <v>0</v>
      </c>
      <c r="IB503" s="1098">
        <f>IF(IB$9=$N503,#REF!,0)</f>
        <v>0</v>
      </c>
      <c r="IC503" s="1098">
        <f>IF(IC$9=$N503,#REF!,0)</f>
        <v>0</v>
      </c>
      <c r="ID503" s="1098">
        <f>IF(ID$9=$N503,#REF!,0)</f>
        <v>0</v>
      </c>
      <c r="IE503" s="1098">
        <f>IF(IE$9=$N503,#REF!,0)</f>
        <v>0</v>
      </c>
      <c r="IF503" s="1098">
        <f>IF(IF$9=$N503,#REF!,0)</f>
        <v>0</v>
      </c>
      <c r="IG503" s="1098">
        <f>IF(IG$9=$N503,#REF!,0)</f>
        <v>0</v>
      </c>
      <c r="IH503" s="1098">
        <f>IF(IH$9=$N503,#REF!,0)</f>
        <v>0</v>
      </c>
      <c r="II503" s="1098">
        <f>IF(II$9=$N503,#REF!,0)</f>
        <v>0</v>
      </c>
      <c r="IJ503" s="1098">
        <f>IF(IJ$9=$N503,#REF!,0)</f>
        <v>0</v>
      </c>
      <c r="IK503" s="1098">
        <f>IF(IK$9=$N503,#REF!,0)</f>
        <v>0</v>
      </c>
      <c r="IL503" s="1098">
        <f>IF(IL$9=$N503,#REF!,0)</f>
        <v>0</v>
      </c>
      <c r="IM503" s="1098">
        <f>IF(IM$9=$N503,#REF!,0)</f>
        <v>0</v>
      </c>
      <c r="IN503" s="1098">
        <f>IF(IN$9=$N503,#REF!,0)</f>
        <v>0</v>
      </c>
      <c r="IO503" s="1098">
        <f>IF(IO$9=$N503,#REF!,0)</f>
        <v>0</v>
      </c>
      <c r="IP503" s="1098">
        <f>IF(IP$9=$N503,#REF!,0)</f>
        <v>0</v>
      </c>
      <c r="IQ503" s="1098">
        <f>IF(IQ$9=$N503,#REF!,0)</f>
        <v>0</v>
      </c>
      <c r="IR503" s="1098">
        <f>IF(IR$9=$N503,#REF!,0)</f>
        <v>0</v>
      </c>
      <c r="IS503" s="1098">
        <f>IF(IS$9=$N503,#REF!,0)</f>
        <v>0</v>
      </c>
      <c r="IT503" s="1098">
        <f>IF(IT$9=$N503,#REF!,0)</f>
        <v>0</v>
      </c>
      <c r="IU503" s="1098">
        <f>IF(IU$9=$N503,#REF!,0)</f>
        <v>0</v>
      </c>
      <c r="IV503" s="1098">
        <f>IF(IV$9=$N503,#REF!,0)</f>
        <v>0</v>
      </c>
      <c r="IW503" s="1098">
        <f>IF(IW$9=$N503,#REF!,0)</f>
        <v>0</v>
      </c>
      <c r="IX503" s="1098">
        <f>IF(IX$9=$N503,#REF!,0)</f>
        <v>0</v>
      </c>
      <c r="IY503" s="1098">
        <f>IF(IY$9=$N503,#REF!,0)</f>
        <v>0</v>
      </c>
      <c r="IZ503" s="1098">
        <f>IF(IZ$9=$N503,#REF!,0)</f>
        <v>0</v>
      </c>
      <c r="JA503" s="1098">
        <f>IF(JA$9=$N503,#REF!,0)</f>
        <v>0</v>
      </c>
      <c r="JB503" s="1098">
        <f>IF(JB$9=$N503,#REF!,0)</f>
        <v>0</v>
      </c>
      <c r="JC503" s="1098">
        <f>IF(JC$9=$N503,#REF!,0)</f>
        <v>0</v>
      </c>
      <c r="JD503" s="1098" t="e">
        <f>IF(JD$9=$N503,#REF!,0)</f>
        <v>#REF!</v>
      </c>
      <c r="JE503" s="1098">
        <f>IF(JE$9=$N503,#REF!,0)</f>
        <v>0</v>
      </c>
      <c r="JF503" s="1098">
        <f>IF(JF$9=$N503,#REF!,0)</f>
        <v>0</v>
      </c>
      <c r="JG503" s="1098">
        <f>IF(JG$9=$N503,#REF!,0)</f>
        <v>0</v>
      </c>
      <c r="JH503" s="1098">
        <f>IF(JH$9=$N503,#REF!,0)</f>
        <v>0</v>
      </c>
      <c r="JI503" s="1098">
        <f>IF(JI$9=$N503,#REF!,0)</f>
        <v>0</v>
      </c>
      <c r="JJ503" s="1098">
        <f>IF(JJ$9=$N503,#REF!,0)</f>
        <v>0</v>
      </c>
      <c r="JK503" s="1098">
        <f>IF(JK$9=$N503,#REF!,0)</f>
        <v>0</v>
      </c>
      <c r="JL503" s="1098">
        <f>IF(JL$9=$N503,#REF!,0)</f>
        <v>0</v>
      </c>
      <c r="JM503" s="1098">
        <f>IF(JM$9=$N503,#REF!,0)</f>
        <v>0</v>
      </c>
      <c r="JN503" s="1098">
        <f>IF(JN$9=$N503,#REF!,0)</f>
        <v>0</v>
      </c>
      <c r="JO503" s="1098">
        <f>IF(JO$9=$N503,#REF!,0)</f>
        <v>0</v>
      </c>
      <c r="JP503" s="1098">
        <f>IF(JP$9=$N503,#REF!,0)</f>
        <v>0</v>
      </c>
      <c r="JQ503" s="1098">
        <f>IF(JQ$9=$N503,#REF!,0)</f>
        <v>0</v>
      </c>
      <c r="JR503" s="1098">
        <f>IF(JR$9=$N503,#REF!,0)</f>
        <v>0</v>
      </c>
      <c r="JS503" s="1098">
        <f>IF(JS$9=$N503,#REF!,0)</f>
        <v>0</v>
      </c>
      <c r="JT503" s="1098">
        <f>IF(JT$9=$N503,#REF!,0)</f>
        <v>0</v>
      </c>
      <c r="JU503" s="1098">
        <f>IF(JU$9=$N503,#REF!,0)</f>
        <v>0</v>
      </c>
      <c r="JV503" s="1098">
        <f>IF(JV$9=$N503,#REF!,0)</f>
        <v>0</v>
      </c>
      <c r="JW503" s="1098">
        <f>IF(JW$9=$N503,#REF!,0)</f>
        <v>0</v>
      </c>
      <c r="JX503" s="681"/>
      <c r="JZ503" s="681">
        <f t="shared" si="1527"/>
        <v>0</v>
      </c>
      <c r="KA503" s="681">
        <f t="shared" si="1527"/>
        <v>0</v>
      </c>
      <c r="KB503" s="681">
        <f t="shared" si="1527"/>
        <v>0</v>
      </c>
      <c r="KC503" s="681">
        <f t="shared" si="1527"/>
        <v>0</v>
      </c>
      <c r="KD503" s="681">
        <f t="shared" si="1527"/>
        <v>0</v>
      </c>
      <c r="KE503" s="681">
        <f t="shared" si="1527"/>
        <v>0</v>
      </c>
      <c r="KF503" s="681">
        <f t="shared" si="1527"/>
        <v>0</v>
      </c>
      <c r="KG503" s="681">
        <f t="shared" si="1527"/>
        <v>0</v>
      </c>
      <c r="KH503" s="681">
        <f t="shared" si="1527"/>
        <v>0</v>
      </c>
      <c r="KI503" s="681">
        <f t="shared" si="1527"/>
        <v>0</v>
      </c>
      <c r="KJ503" s="681">
        <f t="shared" si="1527"/>
        <v>0</v>
      </c>
      <c r="KN503" s="1098">
        <f t="shared" si="1528"/>
        <v>0</v>
      </c>
      <c r="KO503" s="1098">
        <f t="shared" si="1528"/>
        <v>0</v>
      </c>
      <c r="KP503" s="1098">
        <f t="shared" si="1528"/>
        <v>0</v>
      </c>
      <c r="KQ503" s="1098">
        <f t="shared" si="1528"/>
        <v>0</v>
      </c>
      <c r="KR503" s="1098">
        <f t="shared" si="1528"/>
        <v>0</v>
      </c>
      <c r="KS503" s="1098">
        <f t="shared" si="1528"/>
        <v>0</v>
      </c>
      <c r="KT503" s="1098">
        <f t="shared" si="1528"/>
        <v>0</v>
      </c>
      <c r="KU503" s="1098">
        <f t="shared" si="1528"/>
        <v>0</v>
      </c>
      <c r="KV503" s="1098">
        <f t="shared" si="1528"/>
        <v>0</v>
      </c>
      <c r="KW503" s="1098">
        <f t="shared" si="1528"/>
        <v>0</v>
      </c>
      <c r="KX503" s="1098">
        <f t="shared" si="1528"/>
        <v>0</v>
      </c>
      <c r="KY503" s="1098">
        <f t="shared" si="1528"/>
        <v>0</v>
      </c>
      <c r="KZ503" s="1098">
        <f t="shared" si="1528"/>
        <v>0</v>
      </c>
      <c r="LA503" s="1098">
        <f t="shared" si="1528"/>
        <v>0</v>
      </c>
      <c r="LB503" s="1098">
        <f t="shared" si="1528"/>
        <v>0</v>
      </c>
      <c r="LC503" s="1098">
        <f t="shared" si="1526"/>
        <v>0</v>
      </c>
      <c r="LD503" s="1098">
        <f t="shared" si="1526"/>
        <v>0</v>
      </c>
      <c r="LE503" s="1098">
        <f t="shared" si="1526"/>
        <v>0</v>
      </c>
      <c r="LF503" s="1098">
        <f t="shared" si="1526"/>
        <v>0</v>
      </c>
      <c r="LG503" s="1098">
        <f t="shared" si="1526"/>
        <v>0</v>
      </c>
      <c r="LH503" s="1098">
        <f t="shared" si="1526"/>
        <v>0</v>
      </c>
      <c r="LI503" s="1098">
        <f t="shared" si="1526"/>
        <v>0</v>
      </c>
      <c r="LJ503" s="1098">
        <f t="shared" si="1526"/>
        <v>0</v>
      </c>
      <c r="LK503" s="1098">
        <f t="shared" si="1526"/>
        <v>0</v>
      </c>
      <c r="LL503" s="1098">
        <f t="shared" si="1526"/>
        <v>0</v>
      </c>
      <c r="LM503" s="1098">
        <f t="shared" si="1526"/>
        <v>0</v>
      </c>
      <c r="LN503" s="1098">
        <f t="shared" si="1526"/>
        <v>0</v>
      </c>
      <c r="LO503" s="1098">
        <f t="shared" si="1526"/>
        <v>0</v>
      </c>
      <c r="LP503" s="1098">
        <f t="shared" si="1526"/>
        <v>0</v>
      </c>
      <c r="LQ503" s="1098">
        <f t="shared" si="1526"/>
        <v>0</v>
      </c>
      <c r="LR503" s="1098">
        <f t="shared" si="1526"/>
        <v>0</v>
      </c>
      <c r="LS503" s="1098">
        <f t="shared" si="1406"/>
        <v>0</v>
      </c>
    </row>
    <row r="504" spans="1:331" ht="20.100000000000001" hidden="1" customHeight="1" x14ac:dyDescent="0.35">
      <c r="A504" s="677" t="s">
        <v>512</v>
      </c>
      <c r="B504" s="1149"/>
      <c r="C504" s="1240" t="s">
        <v>9</v>
      </c>
      <c r="D504" s="1241"/>
      <c r="E504" s="1241"/>
      <c r="F504" s="1241"/>
      <c r="G504" s="1241" t="s">
        <v>9</v>
      </c>
      <c r="H504" s="1241"/>
      <c r="I504" s="1241"/>
      <c r="J504" s="1094" t="s">
        <v>194</v>
      </c>
      <c r="K504" s="1307"/>
      <c r="L504" s="1304"/>
      <c r="M504" s="1302">
        <v>422</v>
      </c>
      <c r="N504" s="1302" t="s">
        <v>79</v>
      </c>
      <c r="O504" s="1303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635"/>
      <c r="AJ504" s="31"/>
      <c r="AK504" s="31"/>
      <c r="AL504" s="31"/>
      <c r="AM504" s="31"/>
      <c r="AN504" s="111">
        <f>AN505+AN508+AN507+AN506</f>
        <v>76781</v>
      </c>
      <c r="AO504" s="111">
        <f t="shared" ref="AO504:AV504" si="1540">AO505+AO508+AO507</f>
        <v>340781</v>
      </c>
      <c r="AP504" s="111">
        <f t="shared" si="1540"/>
        <v>282924</v>
      </c>
      <c r="AQ504" s="111">
        <f t="shared" si="1540"/>
        <v>282924</v>
      </c>
      <c r="AR504" s="106">
        <f t="shared" si="1540"/>
        <v>276470.07999999996</v>
      </c>
      <c r="AS504" s="106">
        <f t="shared" si="1540"/>
        <v>0</v>
      </c>
      <c r="AT504" s="106">
        <f t="shared" si="1540"/>
        <v>0</v>
      </c>
      <c r="AU504" s="106">
        <f t="shared" si="1540"/>
        <v>0</v>
      </c>
      <c r="AV504" s="106">
        <f t="shared" si="1540"/>
        <v>0</v>
      </c>
      <c r="AW504" s="106"/>
      <c r="AX504" s="106"/>
      <c r="AY504" s="106">
        <f>AY505+AY508+AY507+AY506</f>
        <v>0</v>
      </c>
      <c r="AZ504" s="106"/>
      <c r="BA504" s="106"/>
      <c r="BB504" s="106">
        <f t="shared" ref="BB504:BK504" si="1541">BB505+BB508+BB507</f>
        <v>0</v>
      </c>
      <c r="BC504" s="106">
        <f t="shared" si="1541"/>
        <v>0</v>
      </c>
      <c r="BD504" s="106">
        <f t="shared" si="1541"/>
        <v>0</v>
      </c>
      <c r="BE504" s="106">
        <f t="shared" si="1541"/>
        <v>0</v>
      </c>
      <c r="BF504" s="106">
        <f t="shared" si="1541"/>
        <v>0</v>
      </c>
      <c r="BG504" s="106">
        <f t="shared" si="1541"/>
        <v>0</v>
      </c>
      <c r="BH504" s="106">
        <f t="shared" si="1541"/>
        <v>0</v>
      </c>
      <c r="BI504" s="106">
        <f>BI505+BI508+BI507+BI506</f>
        <v>0</v>
      </c>
      <c r="BJ504" s="106">
        <f>BJ505+BJ508+BJ507</f>
        <v>0</v>
      </c>
      <c r="BK504" s="106">
        <f t="shared" si="1541"/>
        <v>0</v>
      </c>
      <c r="BL504" s="106">
        <f t="shared" si="1450"/>
        <v>0</v>
      </c>
      <c r="BM504" s="106"/>
      <c r="BN504" s="106"/>
      <c r="BO504" s="106">
        <f>BO505+BO508+BO507</f>
        <v>0</v>
      </c>
      <c r="BP504" s="106"/>
      <c r="BQ504" s="106"/>
      <c r="BR504" s="106">
        <f>BR505+BR508+BR507+BR506</f>
        <v>0</v>
      </c>
      <c r="BS504" s="106">
        <f>BS505+BS508+BS507</f>
        <v>0</v>
      </c>
      <c r="BT504" s="106">
        <f>BT505+BT508+BT507</f>
        <v>0</v>
      </c>
      <c r="BU504" s="106">
        <f>BU505+BU508+BU507+BU506</f>
        <v>0</v>
      </c>
      <c r="BV504" s="106">
        <f>BV505+BV508+BV507</f>
        <v>0</v>
      </c>
      <c r="BW504" s="106"/>
      <c r="BX504" s="106"/>
      <c r="BY504" s="106">
        <f>BY505+BY508+BY507</f>
        <v>0</v>
      </c>
      <c r="BZ504" s="106">
        <f>BZ505+BZ508+BZ507</f>
        <v>0</v>
      </c>
      <c r="CA504" s="106">
        <f t="shared" si="1447"/>
        <v>0</v>
      </c>
      <c r="CB504" s="106">
        <f t="shared" si="1448"/>
        <v>0</v>
      </c>
      <c r="CC504" s="106">
        <f>CC505+CC508+CC507</f>
        <v>0</v>
      </c>
      <c r="CD504" s="106">
        <f>CD505+CD508+CD507</f>
        <v>0</v>
      </c>
      <c r="CE504" s="106">
        <f>CE505+CE508+CE507</f>
        <v>0</v>
      </c>
      <c r="CF504" s="106">
        <f>CF505+CF508+CF507</f>
        <v>0</v>
      </c>
      <c r="CG504" s="106">
        <f t="shared" si="1449"/>
        <v>0</v>
      </c>
      <c r="CH504" s="106">
        <f>CH505+CH508+CH507+CH506</f>
        <v>0</v>
      </c>
      <c r="CI504" s="106">
        <f>CI505+CI508+CI507</f>
        <v>0</v>
      </c>
      <c r="CJ504" s="106"/>
      <c r="CK504" s="106">
        <f t="shared" si="1385"/>
        <v>0</v>
      </c>
      <c r="CL504" s="106">
        <f>CL505+CL508+CL507+CL506</f>
        <v>0</v>
      </c>
      <c r="CM504" s="106">
        <f>CM505+CM508+CM507</f>
        <v>0</v>
      </c>
      <c r="CN504" s="106"/>
      <c r="CO504" s="106">
        <f t="shared" si="1386"/>
        <v>0</v>
      </c>
      <c r="CP504" s="106">
        <f>CP505+CP508+CP507+CP506</f>
        <v>0</v>
      </c>
      <c r="CQ504" s="106">
        <f>CQ505+CQ508+CQ507</f>
        <v>0</v>
      </c>
      <c r="CR504" s="106">
        <f>CR505+CR508+CR507</f>
        <v>0</v>
      </c>
      <c r="CS504" s="106">
        <f t="shared" si="1490"/>
        <v>0</v>
      </c>
      <c r="CT504" s="106">
        <f>CT505+CT508+CT507+CT506</f>
        <v>0</v>
      </c>
      <c r="CU504" s="106">
        <f>CU505+CU508+CU507</f>
        <v>0</v>
      </c>
      <c r="CV504" s="106">
        <f>CV505+CV508+CV507</f>
        <v>0</v>
      </c>
      <c r="CW504" s="106">
        <f t="shared" si="1388"/>
        <v>0</v>
      </c>
      <c r="CX504" s="106">
        <f>CX505+CX508+CX507+CX506</f>
        <v>0</v>
      </c>
      <c r="CY504" s="106">
        <f t="shared" ref="CY504:DH504" si="1542">CY505+CY508+CY507</f>
        <v>0</v>
      </c>
      <c r="CZ504" s="106">
        <f t="shared" si="1542"/>
        <v>0</v>
      </c>
      <c r="DA504" s="106">
        <f t="shared" si="1542"/>
        <v>0</v>
      </c>
      <c r="DB504" s="106">
        <f t="shared" si="1542"/>
        <v>0</v>
      </c>
      <c r="DC504" s="106">
        <f>DC505+DC508+DC507</f>
        <v>0</v>
      </c>
      <c r="DD504" s="106">
        <f t="shared" si="1492"/>
        <v>0</v>
      </c>
      <c r="DE504" s="106">
        <f t="shared" si="1493"/>
        <v>0</v>
      </c>
      <c r="DF504" s="106">
        <f>DF505+DF508+DF507</f>
        <v>0</v>
      </c>
      <c r="DG504" s="106">
        <f t="shared" si="1542"/>
        <v>0</v>
      </c>
      <c r="DH504" s="106">
        <f t="shared" si="1542"/>
        <v>0</v>
      </c>
      <c r="DI504" s="106">
        <f t="shared" si="1391"/>
        <v>0</v>
      </c>
      <c r="DJ504" s="106">
        <f>DJ505+DJ508+DJ507+DJ506</f>
        <v>0</v>
      </c>
      <c r="DK504" s="106">
        <f>DK505+DK508+DK507</f>
        <v>0</v>
      </c>
      <c r="DL504" s="106">
        <f t="shared" si="1496"/>
        <v>0</v>
      </c>
      <c r="DM504" s="106">
        <f>DM505+DM508+DM507+DM506</f>
        <v>0</v>
      </c>
      <c r="DN504" s="106">
        <f>DN505+DN508+DN507</f>
        <v>0</v>
      </c>
      <c r="DO504" s="106">
        <f>DO505+DO508+DO507</f>
        <v>0</v>
      </c>
      <c r="DP504" s="106">
        <f t="shared" si="1393"/>
        <v>0</v>
      </c>
      <c r="DQ504" s="106">
        <f>DQ505+DQ508+DQ507+DQ506</f>
        <v>0</v>
      </c>
      <c r="DR504" s="106">
        <f>DR505+DR508+DR507</f>
        <v>0</v>
      </c>
      <c r="DS504" s="106">
        <f>DS505+DS508+DS507</f>
        <v>0</v>
      </c>
      <c r="DT504" s="106">
        <f t="shared" si="1394"/>
        <v>0</v>
      </c>
      <c r="DU504" s="106">
        <f>DU505+DU508+DU507+DU506</f>
        <v>0</v>
      </c>
      <c r="DV504" s="106">
        <f t="shared" ref="DV504:EB504" si="1543">DV505+DV508+DV507</f>
        <v>0</v>
      </c>
      <c r="DW504" s="106">
        <f t="shared" si="1543"/>
        <v>0</v>
      </c>
      <c r="DX504" s="106">
        <f t="shared" si="1543"/>
        <v>0</v>
      </c>
      <c r="DY504" s="106">
        <f t="shared" si="1543"/>
        <v>0</v>
      </c>
      <c r="DZ504" s="106">
        <f>DZ505+DZ508+DZ507</f>
        <v>0</v>
      </c>
      <c r="EA504" s="106">
        <f t="shared" si="1543"/>
        <v>0</v>
      </c>
      <c r="EB504" s="106">
        <f t="shared" si="1543"/>
        <v>0</v>
      </c>
      <c r="EC504" s="106">
        <f t="shared" si="1395"/>
        <v>0</v>
      </c>
      <c r="ED504" s="106">
        <f>ED505+ED508+ED507+ED506</f>
        <v>0</v>
      </c>
      <c r="EE504" s="106">
        <f>EE505+EE508+EE507</f>
        <v>0</v>
      </c>
      <c r="EF504" s="106">
        <f>EF505+EF508+EF507</f>
        <v>0</v>
      </c>
      <c r="EG504" s="106">
        <f t="shared" si="1396"/>
        <v>0</v>
      </c>
      <c r="EH504" s="106" t="e">
        <f>EH505+EH508+EH507+EH506</f>
        <v>#REF!</v>
      </c>
      <c r="EI504" s="106">
        <f>IFERROR(#REF!/DZ504*100,)</f>
        <v>0</v>
      </c>
      <c r="EJ504" s="106">
        <f>IFERROR(#REF!/#REF!*100,)</f>
        <v>0</v>
      </c>
      <c r="EK504" s="106">
        <f t="shared" ref="EK504:EM504" si="1544">EK505+EK508+EK507</f>
        <v>0</v>
      </c>
      <c r="EL504" s="106">
        <f t="shared" si="1544"/>
        <v>0</v>
      </c>
      <c r="EM504" s="106">
        <f t="shared" si="1544"/>
        <v>0</v>
      </c>
      <c r="EN504" s="111"/>
      <c r="EO504" s="111"/>
      <c r="EP504" s="111"/>
      <c r="EQ504" s="111"/>
      <c r="ER504" s="111"/>
      <c r="ES504" s="111"/>
      <c r="EX504" s="739">
        <f t="shared" si="1508"/>
        <v>0</v>
      </c>
      <c r="EY504" s="739">
        <f t="shared" si="1508"/>
        <v>0</v>
      </c>
      <c r="EZ504" s="739">
        <f t="shared" si="1508"/>
        <v>0</v>
      </c>
      <c r="FA504" s="739">
        <f t="shared" si="1508"/>
        <v>0</v>
      </c>
      <c r="FB504" s="739">
        <f t="shared" si="1508"/>
        <v>0</v>
      </c>
      <c r="FC504" s="739">
        <f t="shared" si="1508"/>
        <v>0</v>
      </c>
      <c r="FD504" s="739">
        <f t="shared" si="1508"/>
        <v>0</v>
      </c>
      <c r="FE504" s="739">
        <f t="shared" si="1508"/>
        <v>0</v>
      </c>
      <c r="FF504" s="739">
        <f t="shared" si="1508"/>
        <v>0</v>
      </c>
      <c r="FG504" s="739">
        <f t="shared" si="1508"/>
        <v>0</v>
      </c>
      <c r="FH504" s="739">
        <f t="shared" si="1509"/>
        <v>0</v>
      </c>
      <c r="FI504" s="739">
        <f t="shared" si="1509"/>
        <v>0</v>
      </c>
      <c r="FJ504" s="739">
        <f t="shared" si="1509"/>
        <v>0</v>
      </c>
      <c r="FK504" s="739">
        <f t="shared" si="1509"/>
        <v>0</v>
      </c>
      <c r="FL504" s="739">
        <f t="shared" si="1509"/>
        <v>0</v>
      </c>
      <c r="FM504" s="739">
        <f t="shared" si="1509"/>
        <v>0</v>
      </c>
      <c r="FN504" s="739">
        <f t="shared" si="1509"/>
        <v>0</v>
      </c>
      <c r="FO504" s="739">
        <f t="shared" si="1480"/>
        <v>0</v>
      </c>
      <c r="FP504" s="739">
        <f t="shared" si="1480"/>
        <v>0</v>
      </c>
      <c r="FQ504" s="739">
        <f t="shared" si="1480"/>
        <v>0</v>
      </c>
      <c r="FU504" s="739">
        <f t="shared" si="1514"/>
        <v>0</v>
      </c>
      <c r="FV504" s="739">
        <f t="shared" si="1514"/>
        <v>0</v>
      </c>
      <c r="FW504" s="739">
        <f t="shared" si="1514"/>
        <v>0</v>
      </c>
      <c r="FX504" s="739">
        <f t="shared" si="1514"/>
        <v>0</v>
      </c>
      <c r="FY504" s="739">
        <f t="shared" si="1514"/>
        <v>0</v>
      </c>
      <c r="FZ504" s="739">
        <f t="shared" si="1514"/>
        <v>0</v>
      </c>
      <c r="GA504" s="739">
        <f t="shared" si="1514"/>
        <v>0</v>
      </c>
      <c r="GB504" s="739">
        <f t="shared" si="1514"/>
        <v>0</v>
      </c>
      <c r="GC504" s="739">
        <f t="shared" si="1514"/>
        <v>0</v>
      </c>
      <c r="GD504" s="739">
        <f t="shared" si="1514"/>
        <v>0</v>
      </c>
      <c r="GE504" s="739">
        <f t="shared" si="1515"/>
        <v>0</v>
      </c>
      <c r="GF504" s="739">
        <f t="shared" si="1515"/>
        <v>0</v>
      </c>
      <c r="GG504" s="739">
        <f t="shared" si="1515"/>
        <v>0</v>
      </c>
      <c r="GH504" s="739">
        <f t="shared" si="1515"/>
        <v>0</v>
      </c>
      <c r="GI504" s="739">
        <f t="shared" si="1515"/>
        <v>0</v>
      </c>
      <c r="GJ504" s="739">
        <f t="shared" si="1515"/>
        <v>0</v>
      </c>
      <c r="GK504" s="739">
        <f t="shared" si="1515"/>
        <v>0</v>
      </c>
      <c r="GL504" s="739">
        <f t="shared" si="1516"/>
        <v>0</v>
      </c>
      <c r="GM504" s="739">
        <f t="shared" si="1516"/>
        <v>0</v>
      </c>
      <c r="GN504" s="739">
        <f t="shared" si="1516"/>
        <v>0</v>
      </c>
      <c r="GQ504" s="1098">
        <f>IF(GQ$9=$N504,#REF!,0)</f>
        <v>0</v>
      </c>
      <c r="GR504" s="1098">
        <f>IF(GR$9=$N504,#REF!,0)</f>
        <v>0</v>
      </c>
      <c r="GS504" s="1098">
        <f>IF(GS$9=$N504,#REF!,0)</f>
        <v>0</v>
      </c>
      <c r="GT504" s="1098">
        <f>IF(GT$9=$N504,#REF!,0)</f>
        <v>0</v>
      </c>
      <c r="GU504" s="1098">
        <f>IF(GU$9=$N504,#REF!,0)</f>
        <v>0</v>
      </c>
      <c r="GV504" s="1098">
        <f>IF(GV$9=$N504,#REF!,0)</f>
        <v>0</v>
      </c>
      <c r="GW504" s="1098">
        <f>IF(GW$9=$N504,#REF!,0)</f>
        <v>0</v>
      </c>
      <c r="GX504" s="1098">
        <f>IF(GX$9=$N504,#REF!,0)</f>
        <v>0</v>
      </c>
      <c r="GY504" s="1098">
        <f>IF(GY$9=$N504,#REF!,0)</f>
        <v>0</v>
      </c>
      <c r="GZ504" s="1098">
        <f>IF(GZ$9=$N504,#REF!,0)</f>
        <v>0</v>
      </c>
      <c r="HA504" s="1098">
        <f>IF(HA$9=$N504,#REF!,0)</f>
        <v>0</v>
      </c>
      <c r="HB504" s="1098">
        <f>IF(HB$9=$N504,#REF!,0)</f>
        <v>0</v>
      </c>
      <c r="HC504" s="1098">
        <f>IF(HC$9=$N504,#REF!,0)</f>
        <v>0</v>
      </c>
      <c r="HD504" s="1098">
        <f>IF(HD$9=$N504,#REF!,0)</f>
        <v>0</v>
      </c>
      <c r="HE504" s="1098">
        <f>IF(HE$9=$N504,#REF!,0)</f>
        <v>0</v>
      </c>
      <c r="HF504" s="1098">
        <f>IF(HF$9=$N504,#REF!,0)</f>
        <v>0</v>
      </c>
      <c r="HG504" s="1098">
        <f>IF(HG$9=$N504,#REF!,0)</f>
        <v>0</v>
      </c>
      <c r="HH504" s="1098">
        <f>IF(HH$9=$N504,#REF!,0)</f>
        <v>0</v>
      </c>
      <c r="HI504" s="1098">
        <f>IF(HI$9=$N504,#REF!,0)</f>
        <v>0</v>
      </c>
      <c r="HJ504" s="1098">
        <f>IF(HJ$9=$N504,#REF!,0)</f>
        <v>0</v>
      </c>
      <c r="HK504" s="1098">
        <f>IF(HK$9=$N504,#REF!,0)</f>
        <v>0</v>
      </c>
      <c r="HL504" s="1098">
        <f>IF(HL$9=$N504,#REF!,0)</f>
        <v>0</v>
      </c>
      <c r="HM504" s="1098">
        <f>IF(HM$9=$N504,#REF!,0)</f>
        <v>0</v>
      </c>
      <c r="HN504" s="1098">
        <f>IF(HN$9=$N504,#REF!,0)</f>
        <v>0</v>
      </c>
      <c r="HO504" s="1098">
        <f>IF(HO$9=$N504,#REF!,0)</f>
        <v>0</v>
      </c>
      <c r="HP504" s="1098">
        <f>IF(HP$9=$N504,#REF!,0)</f>
        <v>0</v>
      </c>
      <c r="HQ504" s="1098">
        <f>IF(HQ$9=$N504,#REF!,0)</f>
        <v>0</v>
      </c>
      <c r="HR504" s="1098">
        <f>IF(HR$9=$N504,#REF!,0)</f>
        <v>0</v>
      </c>
      <c r="HS504" s="1098">
        <f>IF(HS$9=$N504,#REF!,0)</f>
        <v>0</v>
      </c>
      <c r="HT504" s="1098">
        <f>IF(HT$9=$N504,#REF!,0)</f>
        <v>0</v>
      </c>
      <c r="HU504" s="1098">
        <f>IF(HU$9=$N504,#REF!,0)</f>
        <v>0</v>
      </c>
      <c r="HV504" s="1098">
        <f>IF(HV$9=$N504,#REF!,0)</f>
        <v>0</v>
      </c>
      <c r="HW504" s="1098">
        <f>IF(HW$9=$N504,#REF!,0)</f>
        <v>0</v>
      </c>
      <c r="HX504" s="1098">
        <f>IF(HX$9=$N504,#REF!,0)</f>
        <v>0</v>
      </c>
      <c r="HY504" s="1098">
        <f>IF(HY$9=$N504,#REF!,0)</f>
        <v>0</v>
      </c>
      <c r="HZ504" s="1098">
        <f>IF(HZ$9=$N504,#REF!,0)</f>
        <v>0</v>
      </c>
      <c r="IA504" s="1098">
        <f>IF(IA$9=$N504,#REF!,0)</f>
        <v>0</v>
      </c>
      <c r="IB504" s="1098">
        <f>IF(IB$9=$N504,#REF!,0)</f>
        <v>0</v>
      </c>
      <c r="IC504" s="1098">
        <f>IF(IC$9=$N504,#REF!,0)</f>
        <v>0</v>
      </c>
      <c r="ID504" s="1098">
        <f>IF(ID$9=$N504,#REF!,0)</f>
        <v>0</v>
      </c>
      <c r="IE504" s="1098">
        <f>IF(IE$9=$N504,#REF!,0)</f>
        <v>0</v>
      </c>
      <c r="IF504" s="1098">
        <f>IF(IF$9=$N504,#REF!,0)</f>
        <v>0</v>
      </c>
      <c r="IG504" s="1098">
        <f>IF(IG$9=$N504,#REF!,0)</f>
        <v>0</v>
      </c>
      <c r="IH504" s="1098">
        <f>IF(IH$9=$N504,#REF!,0)</f>
        <v>0</v>
      </c>
      <c r="II504" s="1098">
        <f>IF(II$9=$N504,#REF!,0)</f>
        <v>0</v>
      </c>
      <c r="IJ504" s="1098">
        <f>IF(IJ$9=$N504,#REF!,0)</f>
        <v>0</v>
      </c>
      <c r="IK504" s="1098">
        <f>IF(IK$9=$N504,#REF!,0)</f>
        <v>0</v>
      </c>
      <c r="IL504" s="1098">
        <f>IF(IL$9=$N504,#REF!,0)</f>
        <v>0</v>
      </c>
      <c r="IM504" s="1098">
        <f>IF(IM$9=$N504,#REF!,0)</f>
        <v>0</v>
      </c>
      <c r="IN504" s="1098">
        <f>IF(IN$9=$N504,#REF!,0)</f>
        <v>0</v>
      </c>
      <c r="IO504" s="1098">
        <f>IF(IO$9=$N504,#REF!,0)</f>
        <v>0</v>
      </c>
      <c r="IP504" s="1098">
        <f>IF(IP$9=$N504,#REF!,0)</f>
        <v>0</v>
      </c>
      <c r="IQ504" s="1098">
        <f>IF(IQ$9=$N504,#REF!,0)</f>
        <v>0</v>
      </c>
      <c r="IR504" s="1098">
        <f>IF(IR$9=$N504,#REF!,0)</f>
        <v>0</v>
      </c>
      <c r="IS504" s="1098">
        <f>IF(IS$9=$N504,#REF!,0)</f>
        <v>0</v>
      </c>
      <c r="IT504" s="1098">
        <f>IF(IT$9=$N504,#REF!,0)</f>
        <v>0</v>
      </c>
      <c r="IU504" s="1098">
        <f>IF(IU$9=$N504,#REF!,0)</f>
        <v>0</v>
      </c>
      <c r="IV504" s="1098">
        <f>IF(IV$9=$N504,#REF!,0)</f>
        <v>0</v>
      </c>
      <c r="IW504" s="1098">
        <f>IF(IW$9=$N504,#REF!,0)</f>
        <v>0</v>
      </c>
      <c r="IX504" s="1098">
        <f>IF(IX$9=$N504,#REF!,0)</f>
        <v>0</v>
      </c>
      <c r="IY504" s="1098">
        <f>IF(IY$9=$N504,#REF!,0)</f>
        <v>0</v>
      </c>
      <c r="IZ504" s="1098">
        <f>IF(IZ$9=$N504,#REF!,0)</f>
        <v>0</v>
      </c>
      <c r="JA504" s="1098">
        <f>IF(JA$9=$N504,#REF!,0)</f>
        <v>0</v>
      </c>
      <c r="JB504" s="1098">
        <f>IF(JB$9=$N504,#REF!,0)</f>
        <v>0</v>
      </c>
      <c r="JC504" s="1098">
        <f>IF(JC$9=$N504,#REF!,0)</f>
        <v>0</v>
      </c>
      <c r="JD504" s="1098">
        <f>IF(JD$9=$N504,#REF!,0)</f>
        <v>0</v>
      </c>
      <c r="JE504" s="1098">
        <f>IF(JE$9=$N504,#REF!,0)</f>
        <v>0</v>
      </c>
      <c r="JF504" s="1098">
        <f>IF(JF$9=$N504,#REF!,0)</f>
        <v>0</v>
      </c>
      <c r="JG504" s="1098">
        <f>IF(JG$9=$N504,#REF!,0)</f>
        <v>0</v>
      </c>
      <c r="JH504" s="1098">
        <f>IF(JH$9=$N504,#REF!,0)</f>
        <v>0</v>
      </c>
      <c r="JI504" s="1098">
        <f>IF(JI$9=$N504,#REF!,0)</f>
        <v>0</v>
      </c>
      <c r="JJ504" s="1098">
        <f>IF(JJ$9=$N504,#REF!,0)</f>
        <v>0</v>
      </c>
      <c r="JK504" s="1098">
        <f>IF(JK$9=$N504,#REF!,0)</f>
        <v>0</v>
      </c>
      <c r="JL504" s="1098">
        <f>IF(JL$9=$N504,#REF!,0)</f>
        <v>0</v>
      </c>
      <c r="JM504" s="1098">
        <f>IF(JM$9=$N504,#REF!,0)</f>
        <v>0</v>
      </c>
      <c r="JN504" s="1098">
        <f>IF(JN$9=$N504,#REF!,0)</f>
        <v>0</v>
      </c>
      <c r="JO504" s="1098">
        <f>IF(JO$9=$N504,#REF!,0)</f>
        <v>0</v>
      </c>
      <c r="JP504" s="1098">
        <f>IF(JP$9=$N504,#REF!,0)</f>
        <v>0</v>
      </c>
      <c r="JQ504" s="1098">
        <f>IF(JQ$9=$N504,#REF!,0)</f>
        <v>0</v>
      </c>
      <c r="JR504" s="1098">
        <f>IF(JR$9=$N504,#REF!,0)</f>
        <v>0</v>
      </c>
      <c r="JS504" s="1098">
        <f>IF(JS$9=$N504,#REF!,0)</f>
        <v>0</v>
      </c>
      <c r="JT504" s="1098">
        <f>IF(JT$9=$N504,#REF!,0)</f>
        <v>0</v>
      </c>
      <c r="JU504" s="1098">
        <f>IF(JU$9=$N504,#REF!,0)</f>
        <v>0</v>
      </c>
      <c r="JV504" s="1098">
        <f>IF(JV$9=$N504,#REF!,0)</f>
        <v>0</v>
      </c>
      <c r="JW504" s="1098">
        <f>IF(JW$9=$N504,#REF!,0)</f>
        <v>0</v>
      </c>
      <c r="JX504" s="681"/>
      <c r="JZ504" s="681">
        <f t="shared" si="1527"/>
        <v>0</v>
      </c>
      <c r="KA504" s="681">
        <f t="shared" si="1527"/>
        <v>0</v>
      </c>
      <c r="KB504" s="681">
        <f t="shared" si="1527"/>
        <v>0</v>
      </c>
      <c r="KC504" s="681">
        <f t="shared" si="1527"/>
        <v>0</v>
      </c>
      <c r="KD504" s="681">
        <f t="shared" si="1527"/>
        <v>0</v>
      </c>
      <c r="KE504" s="681">
        <f t="shared" si="1527"/>
        <v>0</v>
      </c>
      <c r="KF504" s="681">
        <f t="shared" si="1527"/>
        <v>0</v>
      </c>
      <c r="KG504" s="681">
        <f t="shared" si="1527"/>
        <v>0</v>
      </c>
      <c r="KH504" s="681">
        <f t="shared" si="1527"/>
        <v>0</v>
      </c>
      <c r="KI504" s="681">
        <f t="shared" si="1527"/>
        <v>0</v>
      </c>
      <c r="KJ504" s="681">
        <f t="shared" si="1527"/>
        <v>0</v>
      </c>
      <c r="KN504" s="1098">
        <f t="shared" si="1528"/>
        <v>0</v>
      </c>
      <c r="KO504" s="1098">
        <f t="shared" si="1528"/>
        <v>0</v>
      </c>
      <c r="KP504" s="1098">
        <f t="shared" si="1528"/>
        <v>0</v>
      </c>
      <c r="KQ504" s="1098">
        <f t="shared" si="1528"/>
        <v>0</v>
      </c>
      <c r="KR504" s="1098">
        <f t="shared" si="1528"/>
        <v>0</v>
      </c>
      <c r="KS504" s="1098">
        <f t="shared" si="1528"/>
        <v>0</v>
      </c>
      <c r="KT504" s="1098">
        <f t="shared" si="1528"/>
        <v>0</v>
      </c>
      <c r="KU504" s="1098">
        <f t="shared" si="1528"/>
        <v>0</v>
      </c>
      <c r="KV504" s="1098">
        <f t="shared" si="1528"/>
        <v>0</v>
      </c>
      <c r="KW504" s="1098">
        <f t="shared" si="1528"/>
        <v>0</v>
      </c>
      <c r="KX504" s="1098">
        <f t="shared" si="1528"/>
        <v>0</v>
      </c>
      <c r="KY504" s="1098">
        <f t="shared" si="1528"/>
        <v>0</v>
      </c>
      <c r="KZ504" s="1098">
        <f t="shared" si="1528"/>
        <v>0</v>
      </c>
      <c r="LA504" s="1098">
        <f t="shared" si="1528"/>
        <v>0</v>
      </c>
      <c r="LB504" s="1098">
        <f t="shared" si="1528"/>
        <v>0</v>
      </c>
      <c r="LC504" s="1098">
        <f t="shared" si="1526"/>
        <v>0</v>
      </c>
      <c r="LD504" s="1098">
        <f t="shared" si="1526"/>
        <v>0</v>
      </c>
      <c r="LE504" s="1098">
        <f t="shared" si="1526"/>
        <v>0</v>
      </c>
      <c r="LF504" s="1098">
        <f t="shared" si="1526"/>
        <v>0</v>
      </c>
      <c r="LG504" s="1098">
        <f t="shared" si="1526"/>
        <v>0</v>
      </c>
      <c r="LH504" s="1098">
        <f t="shared" si="1526"/>
        <v>0</v>
      </c>
      <c r="LI504" s="1098">
        <f t="shared" si="1526"/>
        <v>0</v>
      </c>
      <c r="LJ504" s="1098">
        <f t="shared" si="1526"/>
        <v>0</v>
      </c>
      <c r="LK504" s="1098">
        <f t="shared" si="1526"/>
        <v>0</v>
      </c>
      <c r="LL504" s="1098">
        <f t="shared" si="1526"/>
        <v>0</v>
      </c>
      <c r="LM504" s="1098">
        <f t="shared" si="1526"/>
        <v>0</v>
      </c>
      <c r="LN504" s="1098">
        <f t="shared" si="1526"/>
        <v>0</v>
      </c>
      <c r="LO504" s="1098">
        <f t="shared" si="1526"/>
        <v>0</v>
      </c>
      <c r="LP504" s="1098">
        <f t="shared" si="1526"/>
        <v>0</v>
      </c>
      <c r="LQ504" s="1098">
        <f t="shared" si="1526"/>
        <v>0</v>
      </c>
      <c r="LR504" s="1098">
        <f t="shared" si="1526"/>
        <v>0</v>
      </c>
      <c r="LS504" s="1098">
        <f t="shared" si="1406"/>
        <v>0</v>
      </c>
    </row>
    <row r="505" spans="1:331" ht="20.100000000000001" hidden="1" customHeight="1" x14ac:dyDescent="0.35">
      <c r="A505" s="674"/>
      <c r="B505" s="871"/>
      <c r="C505" s="1240"/>
      <c r="D505" s="1241"/>
      <c r="E505" s="1241"/>
      <c r="F505" s="1241"/>
      <c r="G505" s="1241" t="s">
        <v>9</v>
      </c>
      <c r="H505" s="1241"/>
      <c r="I505" s="1241"/>
      <c r="J505" s="1094" t="s">
        <v>194</v>
      </c>
      <c r="K505" s="1309"/>
      <c r="L505" s="1250"/>
      <c r="M505" s="1250"/>
      <c r="N505" s="1250">
        <v>4221</v>
      </c>
      <c r="O505" s="1308" t="s">
        <v>203</v>
      </c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635"/>
      <c r="AJ505" s="31"/>
      <c r="AK505" s="31"/>
      <c r="AL505" s="31"/>
      <c r="AM505" s="31"/>
      <c r="AN505" s="669">
        <v>65066.37</v>
      </c>
      <c r="AO505" s="669">
        <v>300781</v>
      </c>
      <c r="AP505" s="669">
        <v>200000</v>
      </c>
      <c r="AQ505" s="669">
        <v>200000</v>
      </c>
      <c r="AR505" s="635">
        <v>52080.09</v>
      </c>
      <c r="AS505" s="635"/>
      <c r="AT505" s="635"/>
      <c r="AU505" s="635"/>
      <c r="AV505" s="635">
        <v>0</v>
      </c>
      <c r="AW505" s="635"/>
      <c r="AX505" s="635"/>
      <c r="AY505" s="635"/>
      <c r="AZ505" s="635"/>
      <c r="BA505" s="635"/>
      <c r="BB505" s="635">
        <v>0</v>
      </c>
      <c r="BC505" s="635">
        <v>0</v>
      </c>
      <c r="BD505" s="635">
        <v>0</v>
      </c>
      <c r="BE505" s="635">
        <v>0</v>
      </c>
      <c r="BF505" s="635">
        <v>0</v>
      </c>
      <c r="BG505" s="635"/>
      <c r="BH505" s="635">
        <v>0</v>
      </c>
      <c r="BI505" s="635">
        <f>(BJ505-BH505)</f>
        <v>0</v>
      </c>
      <c r="BJ505" s="635"/>
      <c r="BK505" s="635"/>
      <c r="BL505" s="635">
        <f t="shared" si="1450"/>
        <v>0</v>
      </c>
      <c r="BM505" s="635"/>
      <c r="BN505" s="635"/>
      <c r="BO505" s="635"/>
      <c r="BP505" s="635"/>
      <c r="BQ505" s="635"/>
      <c r="BR505" s="635">
        <f>(BS505-BO505)</f>
        <v>0</v>
      </c>
      <c r="BS505" s="635"/>
      <c r="BT505" s="635"/>
      <c r="BU505" s="635">
        <f>(BY505-BO505)</f>
        <v>0</v>
      </c>
      <c r="BV505" s="635"/>
      <c r="BW505" s="635"/>
      <c r="BX505" s="635"/>
      <c r="BY505" s="635"/>
      <c r="BZ505" s="635"/>
      <c r="CA505" s="635">
        <f t="shared" si="1447"/>
        <v>0</v>
      </c>
      <c r="CB505" s="635">
        <f t="shared" si="1448"/>
        <v>0</v>
      </c>
      <c r="CC505" s="635"/>
      <c r="CD505" s="635"/>
      <c r="CE505" s="635"/>
      <c r="CF505" s="635"/>
      <c r="CG505" s="635">
        <f t="shared" si="1449"/>
        <v>0</v>
      </c>
      <c r="CH505" s="635">
        <f>(CI505-CE505)</f>
        <v>0</v>
      </c>
      <c r="CI505" s="635"/>
      <c r="CJ505" s="635"/>
      <c r="CK505" s="635">
        <f t="shared" si="1385"/>
        <v>0</v>
      </c>
      <c r="CL505" s="635">
        <f>(CM505-CI505)</f>
        <v>0</v>
      </c>
      <c r="CM505" s="635"/>
      <c r="CN505" s="635"/>
      <c r="CO505" s="635">
        <f t="shared" si="1386"/>
        <v>0</v>
      </c>
      <c r="CP505" s="635">
        <f>(CQ505-CM505)</f>
        <v>0</v>
      </c>
      <c r="CQ505" s="635"/>
      <c r="CR505" s="635"/>
      <c r="CS505" s="635">
        <f t="shared" si="1490"/>
        <v>0</v>
      </c>
      <c r="CT505" s="635">
        <f>(CU505-CQ505)</f>
        <v>0</v>
      </c>
      <c r="CU505" s="635"/>
      <c r="CV505" s="635"/>
      <c r="CW505" s="635">
        <f t="shared" si="1388"/>
        <v>0</v>
      </c>
      <c r="CX505" s="635">
        <f>(CY505-CU505)</f>
        <v>0</v>
      </c>
      <c r="CY505" s="635"/>
      <c r="CZ505" s="635"/>
      <c r="DA505" s="635"/>
      <c r="DB505" s="635"/>
      <c r="DC505" s="635">
        <v>0</v>
      </c>
      <c r="DD505" s="635">
        <f t="shared" si="1492"/>
        <v>0</v>
      </c>
      <c r="DE505" s="635">
        <f t="shared" si="1493"/>
        <v>0</v>
      </c>
      <c r="DF505" s="635"/>
      <c r="DG505" s="635"/>
      <c r="DH505" s="635"/>
      <c r="DI505" s="635">
        <f t="shared" si="1391"/>
        <v>0</v>
      </c>
      <c r="DJ505" s="635">
        <f>(DK505-DG505)</f>
        <v>0</v>
      </c>
      <c r="DK505" s="635"/>
      <c r="DL505" s="635">
        <f t="shared" si="1496"/>
        <v>0</v>
      </c>
      <c r="DM505" s="635">
        <f>(DN505-DK505)</f>
        <v>0</v>
      </c>
      <c r="DN505" s="635"/>
      <c r="DO505" s="635"/>
      <c r="DP505" s="635">
        <f t="shared" si="1393"/>
        <v>0</v>
      </c>
      <c r="DQ505" s="635">
        <f>(DR505-DN505)</f>
        <v>0</v>
      </c>
      <c r="DR505" s="635"/>
      <c r="DS505" s="635"/>
      <c r="DT505" s="635">
        <f t="shared" si="1394"/>
        <v>0</v>
      </c>
      <c r="DU505" s="635">
        <f>(DV505-DR505)</f>
        <v>0</v>
      </c>
      <c r="DV505" s="635"/>
      <c r="DW505" s="635"/>
      <c r="DX505" s="635"/>
      <c r="DY505" s="635"/>
      <c r="DZ505" s="635"/>
      <c r="EA505" s="635"/>
      <c r="EB505" s="635"/>
      <c r="EC505" s="635">
        <f t="shared" si="1395"/>
        <v>0</v>
      </c>
      <c r="ED505" s="635">
        <f>(EE505-EA505)</f>
        <v>0</v>
      </c>
      <c r="EE505" s="635"/>
      <c r="EF505" s="635"/>
      <c r="EG505" s="635">
        <f t="shared" si="1396"/>
        <v>0</v>
      </c>
      <c r="EH505" s="635" t="e">
        <f>(#REF!-EE505)</f>
        <v>#REF!</v>
      </c>
      <c r="EI505" s="635">
        <f>IFERROR(#REF!/DZ505*100,)</f>
        <v>0</v>
      </c>
      <c r="EJ505" s="635">
        <f>IFERROR(#REF!/#REF!*100,)</f>
        <v>0</v>
      </c>
      <c r="EK505" s="909"/>
      <c r="EL505" s="909"/>
      <c r="EM505" s="909"/>
      <c r="EN505" s="635"/>
      <c r="EO505" s="635"/>
      <c r="EP505" s="635"/>
      <c r="EQ505" s="635"/>
      <c r="ER505" s="635"/>
      <c r="ES505" s="635"/>
      <c r="EX505" s="739">
        <f t="shared" ref="EX505:FG514" si="1545">IF(EX$9=$K505,$EA505,0)</f>
        <v>0</v>
      </c>
      <c r="EY505" s="739">
        <f t="shared" si="1545"/>
        <v>0</v>
      </c>
      <c r="EZ505" s="739">
        <f t="shared" si="1545"/>
        <v>0</v>
      </c>
      <c r="FA505" s="739">
        <f t="shared" si="1545"/>
        <v>0</v>
      </c>
      <c r="FB505" s="739">
        <f t="shared" si="1545"/>
        <v>0</v>
      </c>
      <c r="FC505" s="739">
        <f t="shared" si="1545"/>
        <v>0</v>
      </c>
      <c r="FD505" s="739">
        <f t="shared" si="1545"/>
        <v>0</v>
      </c>
      <c r="FE505" s="739">
        <f t="shared" si="1545"/>
        <v>0</v>
      </c>
      <c r="FF505" s="739">
        <f t="shared" si="1545"/>
        <v>0</v>
      </c>
      <c r="FG505" s="739">
        <f t="shared" si="1545"/>
        <v>0</v>
      </c>
      <c r="FH505" s="739">
        <f t="shared" ref="FH505:FN514" si="1546">IF(FH$9=$K505,$EA505,0)</f>
        <v>0</v>
      </c>
      <c r="FI505" s="739">
        <f t="shared" si="1546"/>
        <v>0</v>
      </c>
      <c r="FJ505" s="739">
        <f t="shared" si="1546"/>
        <v>0</v>
      </c>
      <c r="FK505" s="739">
        <f t="shared" si="1546"/>
        <v>0</v>
      </c>
      <c r="FL505" s="739">
        <f t="shared" si="1546"/>
        <v>0</v>
      </c>
      <c r="FM505" s="739">
        <f t="shared" si="1546"/>
        <v>0</v>
      </c>
      <c r="FN505" s="739">
        <f t="shared" si="1546"/>
        <v>0</v>
      </c>
      <c r="FO505" s="739">
        <f t="shared" ref="FO505:FQ520" si="1547">IF(FO$6=$N505,$DT505,0)</f>
        <v>0</v>
      </c>
      <c r="FP505" s="739">
        <f t="shared" si="1547"/>
        <v>0</v>
      </c>
      <c r="FQ505" s="739">
        <f t="shared" si="1547"/>
        <v>0</v>
      </c>
      <c r="FU505" s="739">
        <f t="shared" si="1514"/>
        <v>0</v>
      </c>
      <c r="FV505" s="739">
        <f t="shared" si="1514"/>
        <v>0</v>
      </c>
      <c r="FW505" s="739">
        <f t="shared" si="1514"/>
        <v>0</v>
      </c>
      <c r="FX505" s="739">
        <f t="shared" si="1514"/>
        <v>0</v>
      </c>
      <c r="FY505" s="739">
        <f t="shared" si="1514"/>
        <v>0</v>
      </c>
      <c r="FZ505" s="739">
        <f t="shared" si="1514"/>
        <v>0</v>
      </c>
      <c r="GA505" s="739">
        <f t="shared" si="1514"/>
        <v>0</v>
      </c>
      <c r="GB505" s="739">
        <f t="shared" si="1514"/>
        <v>0</v>
      </c>
      <c r="GC505" s="739">
        <f t="shared" si="1514"/>
        <v>0</v>
      </c>
      <c r="GD505" s="739">
        <f t="shared" si="1514"/>
        <v>0</v>
      </c>
      <c r="GE505" s="739">
        <f t="shared" si="1515"/>
        <v>0</v>
      </c>
      <c r="GF505" s="739">
        <f t="shared" si="1515"/>
        <v>0</v>
      </c>
      <c r="GG505" s="739">
        <f t="shared" si="1515"/>
        <v>0</v>
      </c>
      <c r="GH505" s="739">
        <f t="shared" si="1515"/>
        <v>0</v>
      </c>
      <c r="GI505" s="739">
        <f t="shared" si="1515"/>
        <v>0</v>
      </c>
      <c r="GJ505" s="739">
        <f t="shared" si="1515"/>
        <v>0</v>
      </c>
      <c r="GK505" s="739">
        <f t="shared" si="1515"/>
        <v>0</v>
      </c>
      <c r="GL505" s="739">
        <f t="shared" si="1516"/>
        <v>0</v>
      </c>
      <c r="GM505" s="739">
        <f t="shared" si="1516"/>
        <v>0</v>
      </c>
      <c r="GN505" s="739">
        <f t="shared" si="1516"/>
        <v>0</v>
      </c>
      <c r="GQ505" s="1098">
        <f>IF(GQ$9=$N505,#REF!,0)</f>
        <v>0</v>
      </c>
      <c r="GR505" s="1098">
        <f>IF(GR$9=$N505,#REF!,0)</f>
        <v>0</v>
      </c>
      <c r="GS505" s="1098">
        <f>IF(GS$9=$N505,#REF!,0)</f>
        <v>0</v>
      </c>
      <c r="GT505" s="1098">
        <f>IF(GT$9=$N505,#REF!,0)</f>
        <v>0</v>
      </c>
      <c r="GU505" s="1098">
        <f>IF(GU$9=$N505,#REF!,0)</f>
        <v>0</v>
      </c>
      <c r="GV505" s="1098">
        <f>IF(GV$9=$N505,#REF!,0)</f>
        <v>0</v>
      </c>
      <c r="GW505" s="1098">
        <f>IF(GW$9=$N505,#REF!,0)</f>
        <v>0</v>
      </c>
      <c r="GX505" s="1098">
        <f>IF(GX$9=$N505,#REF!,0)</f>
        <v>0</v>
      </c>
      <c r="GY505" s="1098">
        <f>IF(GY$9=$N505,#REF!,0)</f>
        <v>0</v>
      </c>
      <c r="GZ505" s="1098">
        <f>IF(GZ$9=$N505,#REF!,0)</f>
        <v>0</v>
      </c>
      <c r="HA505" s="1098">
        <f>IF(HA$9=$N505,#REF!,0)</f>
        <v>0</v>
      </c>
      <c r="HB505" s="1098">
        <f>IF(HB$9=$N505,#REF!,0)</f>
        <v>0</v>
      </c>
      <c r="HC505" s="1098">
        <f>IF(HC$9=$N505,#REF!,0)</f>
        <v>0</v>
      </c>
      <c r="HD505" s="1098">
        <f>IF(HD$9=$N505,#REF!,0)</f>
        <v>0</v>
      </c>
      <c r="HE505" s="1098">
        <f>IF(HE$9=$N505,#REF!,0)</f>
        <v>0</v>
      </c>
      <c r="HF505" s="1098">
        <f>IF(HF$9=$N505,#REF!,0)</f>
        <v>0</v>
      </c>
      <c r="HG505" s="1098">
        <f>IF(HG$9=$N505,#REF!,0)</f>
        <v>0</v>
      </c>
      <c r="HH505" s="1098">
        <f>IF(HH$9=$N505,#REF!,0)</f>
        <v>0</v>
      </c>
      <c r="HI505" s="1098">
        <f>IF(HI$9=$N505,#REF!,0)</f>
        <v>0</v>
      </c>
      <c r="HJ505" s="1098">
        <f>IF(HJ$9=$N505,#REF!,0)</f>
        <v>0</v>
      </c>
      <c r="HK505" s="1098">
        <f>IF(HK$9=$N505,#REF!,0)</f>
        <v>0</v>
      </c>
      <c r="HL505" s="1098">
        <f>IF(HL$9=$N505,#REF!,0)</f>
        <v>0</v>
      </c>
      <c r="HM505" s="1098">
        <f>IF(HM$9=$N505,#REF!,0)</f>
        <v>0</v>
      </c>
      <c r="HN505" s="1098">
        <f>IF(HN$9=$N505,#REF!,0)</f>
        <v>0</v>
      </c>
      <c r="HO505" s="1098">
        <f>IF(HO$9=$N505,#REF!,0)</f>
        <v>0</v>
      </c>
      <c r="HP505" s="1098">
        <f>IF(HP$9=$N505,#REF!,0)</f>
        <v>0</v>
      </c>
      <c r="HQ505" s="1098">
        <f>IF(HQ$9=$N505,#REF!,0)</f>
        <v>0</v>
      </c>
      <c r="HR505" s="1098">
        <f>IF(HR$9=$N505,#REF!,0)</f>
        <v>0</v>
      </c>
      <c r="HS505" s="1098">
        <f>IF(HS$9=$N505,#REF!,0)</f>
        <v>0</v>
      </c>
      <c r="HT505" s="1098">
        <f>IF(HT$9=$N505,#REF!,0)</f>
        <v>0</v>
      </c>
      <c r="HU505" s="1098">
        <f>IF(HU$9=$N505,#REF!,0)</f>
        <v>0</v>
      </c>
      <c r="HV505" s="1098">
        <f>IF(HV$9=$N505,#REF!,0)</f>
        <v>0</v>
      </c>
      <c r="HW505" s="1098">
        <f>IF(HW$9=$N505,#REF!,0)</f>
        <v>0</v>
      </c>
      <c r="HX505" s="1098">
        <f>IF(HX$9=$N505,#REF!,0)</f>
        <v>0</v>
      </c>
      <c r="HY505" s="1098">
        <f>IF(HY$9=$N505,#REF!,0)</f>
        <v>0</v>
      </c>
      <c r="HZ505" s="1098">
        <f>IF(HZ$9=$N505,#REF!,0)</f>
        <v>0</v>
      </c>
      <c r="IA505" s="1098">
        <f>IF(IA$9=$N505,#REF!,0)</f>
        <v>0</v>
      </c>
      <c r="IB505" s="1098">
        <f>IF(IB$9=$N505,#REF!,0)</f>
        <v>0</v>
      </c>
      <c r="IC505" s="1098">
        <f>IF(IC$9=$N505,#REF!,0)</f>
        <v>0</v>
      </c>
      <c r="ID505" s="1098">
        <f>IF(ID$9=$N505,#REF!,0)</f>
        <v>0</v>
      </c>
      <c r="IE505" s="1098">
        <f>IF(IE$9=$N505,#REF!,0)</f>
        <v>0</v>
      </c>
      <c r="IF505" s="1098">
        <f>IF(IF$9=$N505,#REF!,0)</f>
        <v>0</v>
      </c>
      <c r="IG505" s="1098">
        <f>IF(IG$9=$N505,#REF!,0)</f>
        <v>0</v>
      </c>
      <c r="IH505" s="1098">
        <f>IF(IH$9=$N505,#REF!,0)</f>
        <v>0</v>
      </c>
      <c r="II505" s="1098">
        <f>IF(II$9=$N505,#REF!,0)</f>
        <v>0</v>
      </c>
      <c r="IJ505" s="1098">
        <f>IF(IJ$9=$N505,#REF!,0)</f>
        <v>0</v>
      </c>
      <c r="IK505" s="1098">
        <f>IF(IK$9=$N505,#REF!,0)</f>
        <v>0</v>
      </c>
      <c r="IL505" s="1098">
        <f>IF(IL$9=$N505,#REF!,0)</f>
        <v>0</v>
      </c>
      <c r="IM505" s="1098">
        <f>IF(IM$9=$N505,#REF!,0)</f>
        <v>0</v>
      </c>
      <c r="IN505" s="1098">
        <f>IF(IN$9=$N505,#REF!,0)</f>
        <v>0</v>
      </c>
      <c r="IO505" s="1098">
        <f>IF(IO$9=$N505,#REF!,0)</f>
        <v>0</v>
      </c>
      <c r="IP505" s="1098">
        <f>IF(IP$9=$N505,#REF!,0)</f>
        <v>0</v>
      </c>
      <c r="IQ505" s="1098">
        <f>IF(IQ$9=$N505,#REF!,0)</f>
        <v>0</v>
      </c>
      <c r="IR505" s="1098">
        <f>IF(IR$9=$N505,#REF!,0)</f>
        <v>0</v>
      </c>
      <c r="IS505" s="1098">
        <f>IF(IS$9=$N505,#REF!,0)</f>
        <v>0</v>
      </c>
      <c r="IT505" s="1098">
        <f>IF(IT$9=$N505,#REF!,0)</f>
        <v>0</v>
      </c>
      <c r="IU505" s="1098">
        <f>IF(IU$9=$N505,#REF!,0)</f>
        <v>0</v>
      </c>
      <c r="IV505" s="1098">
        <f>IF(IV$9=$N505,#REF!,0)</f>
        <v>0</v>
      </c>
      <c r="IW505" s="1098">
        <f>IF(IW$9=$N505,#REF!,0)</f>
        <v>0</v>
      </c>
      <c r="IX505" s="1098">
        <f>IF(IX$9=$N505,#REF!,0)</f>
        <v>0</v>
      </c>
      <c r="IY505" s="1098">
        <f>IF(IY$9=$N505,#REF!,0)</f>
        <v>0</v>
      </c>
      <c r="IZ505" s="1098">
        <f>IF(IZ$9=$N505,#REF!,0)</f>
        <v>0</v>
      </c>
      <c r="JA505" s="1098">
        <f>IF(JA$9=$N505,#REF!,0)</f>
        <v>0</v>
      </c>
      <c r="JB505" s="1098">
        <f>IF(JB$9=$N505,#REF!,0)</f>
        <v>0</v>
      </c>
      <c r="JC505" s="1098">
        <f>IF(JC$9=$N505,#REF!,0)</f>
        <v>0</v>
      </c>
      <c r="JD505" s="1098">
        <f>IF(JD$9=$N505,#REF!,0)</f>
        <v>0</v>
      </c>
      <c r="JE505" s="1098">
        <f>IF(JE$9=$N505,#REF!,0)</f>
        <v>0</v>
      </c>
      <c r="JF505" s="1098">
        <f>IF(JF$9=$N505,#REF!,0)</f>
        <v>0</v>
      </c>
      <c r="JG505" s="1098" t="e">
        <f>IF(JG$9=$N505,#REF!,0)</f>
        <v>#REF!</v>
      </c>
      <c r="JH505" s="1098">
        <f>IF(JH$9=$N505,#REF!,0)</f>
        <v>0</v>
      </c>
      <c r="JI505" s="1098">
        <f>IF(JI$9=$N505,#REF!,0)</f>
        <v>0</v>
      </c>
      <c r="JJ505" s="1098">
        <f>IF(JJ$9=$N505,#REF!,0)</f>
        <v>0</v>
      </c>
      <c r="JK505" s="1098">
        <f>IF(JK$9=$N505,#REF!,0)</f>
        <v>0</v>
      </c>
      <c r="JL505" s="1098">
        <f>IF(JL$9=$N505,#REF!,0)</f>
        <v>0</v>
      </c>
      <c r="JM505" s="1098">
        <f>IF(JM$9=$N505,#REF!,0)</f>
        <v>0</v>
      </c>
      <c r="JN505" s="1098">
        <f>IF(JN$9=$N505,#REF!,0)</f>
        <v>0</v>
      </c>
      <c r="JO505" s="1098">
        <f>IF(JO$9=$N505,#REF!,0)</f>
        <v>0</v>
      </c>
      <c r="JP505" s="1098">
        <f>IF(JP$9=$N505,#REF!,0)</f>
        <v>0</v>
      </c>
      <c r="JQ505" s="1098">
        <f>IF(JQ$9=$N505,#REF!,0)</f>
        <v>0</v>
      </c>
      <c r="JR505" s="1098">
        <f>IF(JR$9=$N505,#REF!,0)</f>
        <v>0</v>
      </c>
      <c r="JS505" s="1098">
        <f>IF(JS$9=$N505,#REF!,0)</f>
        <v>0</v>
      </c>
      <c r="JT505" s="1098">
        <f>IF(JT$9=$N505,#REF!,0)</f>
        <v>0</v>
      </c>
      <c r="JU505" s="1098">
        <f>IF(JU$9=$N505,#REF!,0)</f>
        <v>0</v>
      </c>
      <c r="JV505" s="1098">
        <f>IF(JV$9=$N505,#REF!,0)</f>
        <v>0</v>
      </c>
      <c r="JW505" s="1098">
        <f>IF(JW$9=$N505,#REF!,0)</f>
        <v>0</v>
      </c>
      <c r="JX505" s="681"/>
      <c r="JZ505" s="681">
        <f t="shared" si="1527"/>
        <v>0</v>
      </c>
      <c r="KA505" s="681">
        <f t="shared" si="1527"/>
        <v>0</v>
      </c>
      <c r="KB505" s="681">
        <f t="shared" si="1527"/>
        <v>0</v>
      </c>
      <c r="KC505" s="681">
        <f t="shared" si="1527"/>
        <v>0</v>
      </c>
      <c r="KD505" s="681">
        <f t="shared" si="1527"/>
        <v>0</v>
      </c>
      <c r="KE505" s="681">
        <f t="shared" si="1527"/>
        <v>0</v>
      </c>
      <c r="KF505" s="681">
        <f t="shared" si="1527"/>
        <v>0</v>
      </c>
      <c r="KG505" s="681">
        <f t="shared" si="1527"/>
        <v>0</v>
      </c>
      <c r="KH505" s="681">
        <f t="shared" si="1527"/>
        <v>0</v>
      </c>
      <c r="KI505" s="681">
        <f t="shared" si="1527"/>
        <v>0</v>
      </c>
      <c r="KJ505" s="681">
        <f t="shared" si="1527"/>
        <v>0</v>
      </c>
      <c r="KN505" s="1098">
        <f t="shared" si="1528"/>
        <v>0</v>
      </c>
      <c r="KO505" s="1098">
        <f t="shared" si="1528"/>
        <v>0</v>
      </c>
      <c r="KP505" s="1098">
        <f t="shared" si="1528"/>
        <v>0</v>
      </c>
      <c r="KQ505" s="1098">
        <f t="shared" si="1528"/>
        <v>0</v>
      </c>
      <c r="KR505" s="1098">
        <f t="shared" si="1528"/>
        <v>0</v>
      </c>
      <c r="KS505" s="1098">
        <f t="shared" si="1528"/>
        <v>0</v>
      </c>
      <c r="KT505" s="1098">
        <f t="shared" si="1528"/>
        <v>0</v>
      </c>
      <c r="KU505" s="1098">
        <f t="shared" si="1528"/>
        <v>0</v>
      </c>
      <c r="KV505" s="1098">
        <f t="shared" si="1528"/>
        <v>0</v>
      </c>
      <c r="KW505" s="1098">
        <f t="shared" si="1528"/>
        <v>0</v>
      </c>
      <c r="KX505" s="1098">
        <f t="shared" si="1528"/>
        <v>0</v>
      </c>
      <c r="KY505" s="1098">
        <f t="shared" si="1528"/>
        <v>0</v>
      </c>
      <c r="KZ505" s="1098">
        <f t="shared" si="1528"/>
        <v>0</v>
      </c>
      <c r="LA505" s="1098">
        <f t="shared" si="1528"/>
        <v>0</v>
      </c>
      <c r="LB505" s="1098">
        <f t="shared" si="1528"/>
        <v>0</v>
      </c>
      <c r="LC505" s="1098">
        <f t="shared" si="1526"/>
        <v>0</v>
      </c>
      <c r="LD505" s="1098">
        <f t="shared" si="1526"/>
        <v>0</v>
      </c>
      <c r="LE505" s="1098">
        <f t="shared" si="1526"/>
        <v>0</v>
      </c>
      <c r="LF505" s="1098">
        <f t="shared" si="1526"/>
        <v>0</v>
      </c>
      <c r="LG505" s="1098">
        <f t="shared" si="1526"/>
        <v>0</v>
      </c>
      <c r="LH505" s="1098">
        <f t="shared" si="1526"/>
        <v>0</v>
      </c>
      <c r="LI505" s="1098">
        <f t="shared" si="1526"/>
        <v>0</v>
      </c>
      <c r="LJ505" s="1098">
        <f t="shared" si="1526"/>
        <v>0</v>
      </c>
      <c r="LK505" s="1098">
        <f t="shared" si="1526"/>
        <v>0</v>
      </c>
      <c r="LL505" s="1098">
        <f t="shared" si="1526"/>
        <v>0</v>
      </c>
      <c r="LM505" s="1098">
        <f t="shared" si="1526"/>
        <v>0</v>
      </c>
      <c r="LN505" s="1098">
        <f t="shared" si="1526"/>
        <v>0</v>
      </c>
      <c r="LO505" s="1098">
        <f t="shared" si="1526"/>
        <v>0</v>
      </c>
      <c r="LP505" s="1098">
        <f t="shared" si="1526"/>
        <v>0</v>
      </c>
      <c r="LQ505" s="1098">
        <f t="shared" si="1526"/>
        <v>0</v>
      </c>
      <c r="LR505" s="1098">
        <f t="shared" si="1526"/>
        <v>0</v>
      </c>
      <c r="LS505" s="1098">
        <f t="shared" si="1406"/>
        <v>0</v>
      </c>
    </row>
    <row r="506" spans="1:331" ht="20.100000000000001" hidden="1" customHeight="1" x14ac:dyDescent="0.35">
      <c r="A506" s="674"/>
      <c r="B506" s="871"/>
      <c r="C506" s="1240"/>
      <c r="D506" s="1241"/>
      <c r="E506" s="1241"/>
      <c r="F506" s="1241"/>
      <c r="G506" s="1241"/>
      <c r="H506" s="1241"/>
      <c r="I506" s="1241"/>
      <c r="J506" s="1094" t="s">
        <v>194</v>
      </c>
      <c r="K506" s="1309"/>
      <c r="L506" s="1250"/>
      <c r="M506" s="1250"/>
      <c r="N506" s="1250">
        <v>4222</v>
      </c>
      <c r="O506" s="1308" t="s">
        <v>215</v>
      </c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635"/>
      <c r="AJ506" s="31"/>
      <c r="AK506" s="31"/>
      <c r="AL506" s="31"/>
      <c r="AM506" s="31"/>
      <c r="AN506" s="669">
        <v>399</v>
      </c>
      <c r="AO506" s="669">
        <v>0</v>
      </c>
      <c r="AP506" s="669">
        <v>0</v>
      </c>
      <c r="AQ506" s="669">
        <v>0</v>
      </c>
      <c r="AR506" s="54"/>
      <c r="AS506" s="54"/>
      <c r="AT506" s="54"/>
      <c r="AU506" s="54"/>
      <c r="AV506" s="54"/>
      <c r="AW506" s="54"/>
      <c r="AX506" s="54"/>
      <c r="AY506" s="54"/>
      <c r="AZ506" s="54"/>
      <c r="BA506" s="54"/>
      <c r="BB506" s="54"/>
      <c r="BC506" s="54"/>
      <c r="BD506" s="54"/>
      <c r="BE506" s="54"/>
      <c r="BF506" s="54"/>
      <c r="BG506" s="54"/>
      <c r="BH506" s="54"/>
      <c r="BI506" s="54"/>
      <c r="BJ506" s="54"/>
      <c r="BK506" s="54"/>
      <c r="BL506" s="54">
        <f t="shared" si="1450"/>
        <v>0</v>
      </c>
      <c r="BM506" s="54"/>
      <c r="BN506" s="54"/>
      <c r="BO506" s="54"/>
      <c r="BP506" s="54"/>
      <c r="BQ506" s="54"/>
      <c r="BR506" s="54"/>
      <c r="BS506" s="54"/>
      <c r="BT506" s="54"/>
      <c r="BU506" s="54"/>
      <c r="BV506" s="54"/>
      <c r="BW506" s="54"/>
      <c r="BX506" s="54"/>
      <c r="BY506" s="54"/>
      <c r="BZ506" s="54"/>
      <c r="CA506" s="54">
        <f t="shared" si="1447"/>
        <v>0</v>
      </c>
      <c r="CB506" s="54">
        <f t="shared" si="1448"/>
        <v>0</v>
      </c>
      <c r="CC506" s="54"/>
      <c r="CD506" s="54"/>
      <c r="CE506" s="54"/>
      <c r="CF506" s="54"/>
      <c r="CG506" s="54">
        <f t="shared" si="1449"/>
        <v>0</v>
      </c>
      <c r="CH506" s="54"/>
      <c r="CI506" s="54"/>
      <c r="CJ506" s="54"/>
      <c r="CK506" s="54">
        <f t="shared" si="1385"/>
        <v>0</v>
      </c>
      <c r="CL506" s="54"/>
      <c r="CM506" s="54"/>
      <c r="CN506" s="54"/>
      <c r="CO506" s="54">
        <f t="shared" si="1386"/>
        <v>0</v>
      </c>
      <c r="CP506" s="54"/>
      <c r="CQ506" s="54"/>
      <c r="CR506" s="54"/>
      <c r="CS506" s="54">
        <f t="shared" si="1490"/>
        <v>0</v>
      </c>
      <c r="CT506" s="54"/>
      <c r="CU506" s="54"/>
      <c r="CV506" s="54"/>
      <c r="CW506" s="54">
        <f t="shared" si="1388"/>
        <v>0</v>
      </c>
      <c r="CX506" s="54"/>
      <c r="CY506" s="54"/>
      <c r="CZ506" s="54"/>
      <c r="DA506" s="54"/>
      <c r="DB506" s="54"/>
      <c r="DC506" s="54">
        <v>0</v>
      </c>
      <c r="DD506" s="54">
        <f t="shared" si="1492"/>
        <v>0</v>
      </c>
      <c r="DE506" s="54">
        <f t="shared" si="1493"/>
        <v>0</v>
      </c>
      <c r="DF506" s="54"/>
      <c r="DG506" s="54"/>
      <c r="DH506" s="54"/>
      <c r="DI506" s="54">
        <f t="shared" si="1391"/>
        <v>0</v>
      </c>
      <c r="DJ506" s="54"/>
      <c r="DK506" s="54"/>
      <c r="DL506" s="54">
        <f t="shared" si="1496"/>
        <v>0</v>
      </c>
      <c r="DM506" s="54"/>
      <c r="DN506" s="54"/>
      <c r="DO506" s="54"/>
      <c r="DP506" s="54">
        <f t="shared" si="1393"/>
        <v>0</v>
      </c>
      <c r="DQ506" s="54"/>
      <c r="DR506" s="54"/>
      <c r="DS506" s="54"/>
      <c r="DT506" s="54">
        <f t="shared" si="1394"/>
        <v>0</v>
      </c>
      <c r="DU506" s="54"/>
      <c r="DV506" s="54"/>
      <c r="DW506" s="54"/>
      <c r="DX506" s="54"/>
      <c r="DY506" s="54"/>
      <c r="DZ506" s="54"/>
      <c r="EA506" s="54"/>
      <c r="EB506" s="54"/>
      <c r="EC506" s="54">
        <f t="shared" si="1395"/>
        <v>0</v>
      </c>
      <c r="ED506" s="54"/>
      <c r="EE506" s="54"/>
      <c r="EF506" s="54"/>
      <c r="EG506" s="54">
        <f t="shared" si="1396"/>
        <v>0</v>
      </c>
      <c r="EH506" s="54"/>
      <c r="EI506" s="54">
        <f>IFERROR(#REF!/DZ506*100,)</f>
        <v>0</v>
      </c>
      <c r="EJ506" s="54">
        <f>IFERROR(#REF!/#REF!*100,)</f>
        <v>0</v>
      </c>
      <c r="EK506" s="54"/>
      <c r="EL506" s="54"/>
      <c r="EM506" s="54"/>
      <c r="EN506" s="54"/>
      <c r="EO506" s="54"/>
      <c r="EP506" s="54"/>
      <c r="EQ506" s="54"/>
      <c r="ER506" s="54"/>
      <c r="ES506" s="54"/>
      <c r="EX506" s="739">
        <f t="shared" si="1545"/>
        <v>0</v>
      </c>
      <c r="EY506" s="739">
        <f t="shared" si="1545"/>
        <v>0</v>
      </c>
      <c r="EZ506" s="739">
        <f t="shared" si="1545"/>
        <v>0</v>
      </c>
      <c r="FA506" s="739">
        <f t="shared" si="1545"/>
        <v>0</v>
      </c>
      <c r="FB506" s="739">
        <f t="shared" si="1545"/>
        <v>0</v>
      </c>
      <c r="FC506" s="739">
        <f t="shared" si="1545"/>
        <v>0</v>
      </c>
      <c r="FD506" s="739">
        <f t="shared" si="1545"/>
        <v>0</v>
      </c>
      <c r="FE506" s="739">
        <f t="shared" si="1545"/>
        <v>0</v>
      </c>
      <c r="FF506" s="739">
        <f t="shared" si="1545"/>
        <v>0</v>
      </c>
      <c r="FG506" s="739">
        <f t="shared" si="1545"/>
        <v>0</v>
      </c>
      <c r="FH506" s="739">
        <f t="shared" si="1546"/>
        <v>0</v>
      </c>
      <c r="FI506" s="739">
        <f t="shared" si="1546"/>
        <v>0</v>
      </c>
      <c r="FJ506" s="739">
        <f t="shared" si="1546"/>
        <v>0</v>
      </c>
      <c r="FK506" s="739">
        <f t="shared" si="1546"/>
        <v>0</v>
      </c>
      <c r="FL506" s="739">
        <f t="shared" si="1546"/>
        <v>0</v>
      </c>
      <c r="FM506" s="739">
        <f t="shared" si="1546"/>
        <v>0</v>
      </c>
      <c r="FN506" s="739">
        <f t="shared" si="1546"/>
        <v>0</v>
      </c>
      <c r="FO506" s="739">
        <f t="shared" si="1547"/>
        <v>0</v>
      </c>
      <c r="FP506" s="739">
        <f t="shared" si="1547"/>
        <v>0</v>
      </c>
      <c r="FQ506" s="739">
        <f t="shared" si="1547"/>
        <v>0</v>
      </c>
      <c r="FU506" s="739">
        <f t="shared" si="1514"/>
        <v>0</v>
      </c>
      <c r="FV506" s="739">
        <f t="shared" si="1514"/>
        <v>0</v>
      </c>
      <c r="FW506" s="739">
        <f t="shared" si="1514"/>
        <v>0</v>
      </c>
      <c r="FX506" s="739">
        <f t="shared" si="1514"/>
        <v>0</v>
      </c>
      <c r="FY506" s="739">
        <f t="shared" si="1514"/>
        <v>0</v>
      </c>
      <c r="FZ506" s="739">
        <f t="shared" si="1514"/>
        <v>0</v>
      </c>
      <c r="GA506" s="739">
        <f t="shared" si="1514"/>
        <v>0</v>
      </c>
      <c r="GB506" s="739">
        <f t="shared" si="1514"/>
        <v>0</v>
      </c>
      <c r="GC506" s="739">
        <f t="shared" si="1514"/>
        <v>0</v>
      </c>
      <c r="GD506" s="739">
        <f t="shared" si="1514"/>
        <v>0</v>
      </c>
      <c r="GE506" s="739">
        <f t="shared" si="1515"/>
        <v>0</v>
      </c>
      <c r="GF506" s="739">
        <f t="shared" si="1515"/>
        <v>0</v>
      </c>
      <c r="GG506" s="739">
        <f t="shared" si="1515"/>
        <v>0</v>
      </c>
      <c r="GH506" s="739">
        <f t="shared" si="1515"/>
        <v>0</v>
      </c>
      <c r="GI506" s="739">
        <f t="shared" si="1515"/>
        <v>0</v>
      </c>
      <c r="GJ506" s="739">
        <f t="shared" si="1515"/>
        <v>0</v>
      </c>
      <c r="GK506" s="739">
        <f t="shared" si="1515"/>
        <v>0</v>
      </c>
      <c r="GL506" s="739">
        <f t="shared" si="1516"/>
        <v>0</v>
      </c>
      <c r="GM506" s="739">
        <f t="shared" si="1516"/>
        <v>0</v>
      </c>
      <c r="GN506" s="739">
        <f t="shared" si="1516"/>
        <v>0</v>
      </c>
      <c r="GQ506" s="1098">
        <f>IF(GQ$9=$N506,#REF!,0)</f>
        <v>0</v>
      </c>
      <c r="GR506" s="1098">
        <f>IF(GR$9=$N506,#REF!,0)</f>
        <v>0</v>
      </c>
      <c r="GS506" s="1098">
        <f>IF(GS$9=$N506,#REF!,0)</f>
        <v>0</v>
      </c>
      <c r="GT506" s="1098">
        <f>IF(GT$9=$N506,#REF!,0)</f>
        <v>0</v>
      </c>
      <c r="GU506" s="1098">
        <f>IF(GU$9=$N506,#REF!,0)</f>
        <v>0</v>
      </c>
      <c r="GV506" s="1098">
        <f>IF(GV$9=$N506,#REF!,0)</f>
        <v>0</v>
      </c>
      <c r="GW506" s="1098">
        <f>IF(GW$9=$N506,#REF!,0)</f>
        <v>0</v>
      </c>
      <c r="GX506" s="1098">
        <f>IF(GX$9=$N506,#REF!,0)</f>
        <v>0</v>
      </c>
      <c r="GY506" s="1098">
        <f>IF(GY$9=$N506,#REF!,0)</f>
        <v>0</v>
      </c>
      <c r="GZ506" s="1098">
        <f>IF(GZ$9=$N506,#REF!,0)</f>
        <v>0</v>
      </c>
      <c r="HA506" s="1098">
        <f>IF(HA$9=$N506,#REF!,0)</f>
        <v>0</v>
      </c>
      <c r="HB506" s="1098">
        <f>IF(HB$9=$N506,#REF!,0)</f>
        <v>0</v>
      </c>
      <c r="HC506" s="1098">
        <f>IF(HC$9=$N506,#REF!,0)</f>
        <v>0</v>
      </c>
      <c r="HD506" s="1098">
        <f>IF(HD$9=$N506,#REF!,0)</f>
        <v>0</v>
      </c>
      <c r="HE506" s="1098">
        <f>IF(HE$9=$N506,#REF!,0)</f>
        <v>0</v>
      </c>
      <c r="HF506" s="1098">
        <f>IF(HF$9=$N506,#REF!,0)</f>
        <v>0</v>
      </c>
      <c r="HG506" s="1098">
        <f>IF(HG$9=$N506,#REF!,0)</f>
        <v>0</v>
      </c>
      <c r="HH506" s="1098">
        <f>IF(HH$9=$N506,#REF!,0)</f>
        <v>0</v>
      </c>
      <c r="HI506" s="1098">
        <f>IF(HI$9=$N506,#REF!,0)</f>
        <v>0</v>
      </c>
      <c r="HJ506" s="1098">
        <f>IF(HJ$9=$N506,#REF!,0)</f>
        <v>0</v>
      </c>
      <c r="HK506" s="1098">
        <f>IF(HK$9=$N506,#REF!,0)</f>
        <v>0</v>
      </c>
      <c r="HL506" s="1098">
        <f>IF(HL$9=$N506,#REF!,0)</f>
        <v>0</v>
      </c>
      <c r="HM506" s="1098">
        <f>IF(HM$9=$N506,#REF!,0)</f>
        <v>0</v>
      </c>
      <c r="HN506" s="1098">
        <f>IF(HN$9=$N506,#REF!,0)</f>
        <v>0</v>
      </c>
      <c r="HO506" s="1098">
        <f>IF(HO$9=$N506,#REF!,0)</f>
        <v>0</v>
      </c>
      <c r="HP506" s="1098">
        <f>IF(HP$9=$N506,#REF!,0)</f>
        <v>0</v>
      </c>
      <c r="HQ506" s="1098">
        <f>IF(HQ$9=$N506,#REF!,0)</f>
        <v>0</v>
      </c>
      <c r="HR506" s="1098">
        <f>IF(HR$9=$N506,#REF!,0)</f>
        <v>0</v>
      </c>
      <c r="HS506" s="1098">
        <f>IF(HS$9=$N506,#REF!,0)</f>
        <v>0</v>
      </c>
      <c r="HT506" s="1098">
        <f>IF(HT$9=$N506,#REF!,0)</f>
        <v>0</v>
      </c>
      <c r="HU506" s="1098">
        <f>IF(HU$9=$N506,#REF!,0)</f>
        <v>0</v>
      </c>
      <c r="HV506" s="1098">
        <f>IF(HV$9=$N506,#REF!,0)</f>
        <v>0</v>
      </c>
      <c r="HW506" s="1098">
        <f>IF(HW$9=$N506,#REF!,0)</f>
        <v>0</v>
      </c>
      <c r="HX506" s="1098">
        <f>IF(HX$9=$N506,#REF!,0)</f>
        <v>0</v>
      </c>
      <c r="HY506" s="1098">
        <f>IF(HY$9=$N506,#REF!,0)</f>
        <v>0</v>
      </c>
      <c r="HZ506" s="1098">
        <f>IF(HZ$9=$N506,#REF!,0)</f>
        <v>0</v>
      </c>
      <c r="IA506" s="1098">
        <f>IF(IA$9=$N506,#REF!,0)</f>
        <v>0</v>
      </c>
      <c r="IB506" s="1098">
        <f>IF(IB$9=$N506,#REF!,0)</f>
        <v>0</v>
      </c>
      <c r="IC506" s="1098">
        <f>IF(IC$9=$N506,#REF!,0)</f>
        <v>0</v>
      </c>
      <c r="ID506" s="1098">
        <f>IF(ID$9=$N506,#REF!,0)</f>
        <v>0</v>
      </c>
      <c r="IE506" s="1098">
        <f>IF(IE$9=$N506,#REF!,0)</f>
        <v>0</v>
      </c>
      <c r="IF506" s="1098">
        <f>IF(IF$9=$N506,#REF!,0)</f>
        <v>0</v>
      </c>
      <c r="IG506" s="1098">
        <f>IF(IG$9=$N506,#REF!,0)</f>
        <v>0</v>
      </c>
      <c r="IH506" s="1098">
        <f>IF(IH$9=$N506,#REF!,0)</f>
        <v>0</v>
      </c>
      <c r="II506" s="1098">
        <f>IF(II$9=$N506,#REF!,0)</f>
        <v>0</v>
      </c>
      <c r="IJ506" s="1098">
        <f>IF(IJ$9=$N506,#REF!,0)</f>
        <v>0</v>
      </c>
      <c r="IK506" s="1098">
        <f>IF(IK$9=$N506,#REF!,0)</f>
        <v>0</v>
      </c>
      <c r="IL506" s="1098">
        <f>IF(IL$9=$N506,#REF!,0)</f>
        <v>0</v>
      </c>
      <c r="IM506" s="1098">
        <f>IF(IM$9=$N506,#REF!,0)</f>
        <v>0</v>
      </c>
      <c r="IN506" s="1098">
        <f>IF(IN$9=$N506,#REF!,0)</f>
        <v>0</v>
      </c>
      <c r="IO506" s="1098">
        <f>IF(IO$9=$N506,#REF!,0)</f>
        <v>0</v>
      </c>
      <c r="IP506" s="1098">
        <f>IF(IP$9=$N506,#REF!,0)</f>
        <v>0</v>
      </c>
      <c r="IQ506" s="1098">
        <f>IF(IQ$9=$N506,#REF!,0)</f>
        <v>0</v>
      </c>
      <c r="IR506" s="1098">
        <f>IF(IR$9=$N506,#REF!,0)</f>
        <v>0</v>
      </c>
      <c r="IS506" s="1098">
        <f>IF(IS$9=$N506,#REF!,0)</f>
        <v>0</v>
      </c>
      <c r="IT506" s="1098">
        <f>IF(IT$9=$N506,#REF!,0)</f>
        <v>0</v>
      </c>
      <c r="IU506" s="1098">
        <f>IF(IU$9=$N506,#REF!,0)</f>
        <v>0</v>
      </c>
      <c r="IV506" s="1098">
        <f>IF(IV$9=$N506,#REF!,0)</f>
        <v>0</v>
      </c>
      <c r="IW506" s="1098">
        <f>IF(IW$9=$N506,#REF!,0)</f>
        <v>0</v>
      </c>
      <c r="IX506" s="1098">
        <f>IF(IX$9=$N506,#REF!,0)</f>
        <v>0</v>
      </c>
      <c r="IY506" s="1098">
        <f>IF(IY$9=$N506,#REF!,0)</f>
        <v>0</v>
      </c>
      <c r="IZ506" s="1098">
        <f>IF(IZ$9=$N506,#REF!,0)</f>
        <v>0</v>
      </c>
      <c r="JA506" s="1098">
        <f>IF(JA$9=$N506,#REF!,0)</f>
        <v>0</v>
      </c>
      <c r="JB506" s="1098">
        <f>IF(JB$9=$N506,#REF!,0)</f>
        <v>0</v>
      </c>
      <c r="JC506" s="1098">
        <f>IF(JC$9=$N506,#REF!,0)</f>
        <v>0</v>
      </c>
      <c r="JD506" s="1098">
        <f>IF(JD$9=$N506,#REF!,0)</f>
        <v>0</v>
      </c>
      <c r="JE506" s="1098">
        <f>IF(JE$9=$N506,#REF!,0)</f>
        <v>0</v>
      </c>
      <c r="JF506" s="1098">
        <f>IF(JF$9=$N506,#REF!,0)</f>
        <v>0</v>
      </c>
      <c r="JG506" s="1098">
        <f>IF(JG$9=$N506,#REF!,0)</f>
        <v>0</v>
      </c>
      <c r="JH506" s="1098" t="e">
        <f>IF(JH$9=$N506,#REF!,0)</f>
        <v>#REF!</v>
      </c>
      <c r="JI506" s="1098">
        <f>IF(JI$9=$N506,#REF!,0)</f>
        <v>0</v>
      </c>
      <c r="JJ506" s="1098">
        <f>IF(JJ$9=$N506,#REF!,0)</f>
        <v>0</v>
      </c>
      <c r="JK506" s="1098">
        <f>IF(JK$9=$N506,#REF!,0)</f>
        <v>0</v>
      </c>
      <c r="JL506" s="1098">
        <f>IF(JL$9=$N506,#REF!,0)</f>
        <v>0</v>
      </c>
      <c r="JM506" s="1098">
        <f>IF(JM$9=$N506,#REF!,0)</f>
        <v>0</v>
      </c>
      <c r="JN506" s="1098">
        <f>IF(JN$9=$N506,#REF!,0)</f>
        <v>0</v>
      </c>
      <c r="JO506" s="1098">
        <f>IF(JO$9=$N506,#REF!,0)</f>
        <v>0</v>
      </c>
      <c r="JP506" s="1098">
        <f>IF(JP$9=$N506,#REF!,0)</f>
        <v>0</v>
      </c>
      <c r="JQ506" s="1098">
        <f>IF(JQ$9=$N506,#REF!,0)</f>
        <v>0</v>
      </c>
      <c r="JR506" s="1098">
        <f>IF(JR$9=$N506,#REF!,0)</f>
        <v>0</v>
      </c>
      <c r="JS506" s="1098">
        <f>IF(JS$9=$N506,#REF!,0)</f>
        <v>0</v>
      </c>
      <c r="JT506" s="1098">
        <f>IF(JT$9=$N506,#REF!,0)</f>
        <v>0</v>
      </c>
      <c r="JU506" s="1098">
        <f>IF(JU$9=$N506,#REF!,0)</f>
        <v>0</v>
      </c>
      <c r="JV506" s="1098">
        <f>IF(JV$9=$N506,#REF!,0)</f>
        <v>0</v>
      </c>
      <c r="JW506" s="1098">
        <f>IF(JW$9=$N506,#REF!,0)</f>
        <v>0</v>
      </c>
      <c r="JX506" s="681"/>
      <c r="JZ506" s="681">
        <f t="shared" si="1527"/>
        <v>0</v>
      </c>
      <c r="KA506" s="681">
        <f t="shared" si="1527"/>
        <v>0</v>
      </c>
      <c r="KB506" s="681">
        <f t="shared" si="1527"/>
        <v>0</v>
      </c>
      <c r="KC506" s="681">
        <f t="shared" si="1527"/>
        <v>0</v>
      </c>
      <c r="KD506" s="681">
        <f t="shared" si="1527"/>
        <v>0</v>
      </c>
      <c r="KE506" s="681">
        <f t="shared" si="1527"/>
        <v>0</v>
      </c>
      <c r="KF506" s="681">
        <f t="shared" si="1527"/>
        <v>0</v>
      </c>
      <c r="KG506" s="681">
        <f t="shared" si="1527"/>
        <v>0</v>
      </c>
      <c r="KH506" s="681">
        <f t="shared" si="1527"/>
        <v>0</v>
      </c>
      <c r="KI506" s="681">
        <f t="shared" si="1527"/>
        <v>0</v>
      </c>
      <c r="KJ506" s="681">
        <f t="shared" si="1527"/>
        <v>0</v>
      </c>
      <c r="KN506" s="1098">
        <f t="shared" si="1528"/>
        <v>0</v>
      </c>
      <c r="KO506" s="1098">
        <f t="shared" si="1528"/>
        <v>0</v>
      </c>
      <c r="KP506" s="1098">
        <f t="shared" si="1528"/>
        <v>0</v>
      </c>
      <c r="KQ506" s="1098">
        <f t="shared" si="1528"/>
        <v>0</v>
      </c>
      <c r="KR506" s="1098">
        <f t="shared" si="1528"/>
        <v>0</v>
      </c>
      <c r="KS506" s="1098">
        <f t="shared" si="1528"/>
        <v>0</v>
      </c>
      <c r="KT506" s="1098">
        <f t="shared" si="1528"/>
        <v>0</v>
      </c>
      <c r="KU506" s="1098">
        <f t="shared" si="1528"/>
        <v>0</v>
      </c>
      <c r="KV506" s="1098">
        <f t="shared" si="1528"/>
        <v>0</v>
      </c>
      <c r="KW506" s="1098">
        <f t="shared" si="1528"/>
        <v>0</v>
      </c>
      <c r="KX506" s="1098">
        <f t="shared" si="1528"/>
        <v>0</v>
      </c>
      <c r="KY506" s="1098">
        <f t="shared" si="1528"/>
        <v>0</v>
      </c>
      <c r="KZ506" s="1098">
        <f t="shared" si="1528"/>
        <v>0</v>
      </c>
      <c r="LA506" s="1098">
        <f t="shared" si="1528"/>
        <v>0</v>
      </c>
      <c r="LB506" s="1098">
        <f t="shared" si="1528"/>
        <v>0</v>
      </c>
      <c r="LC506" s="1098">
        <f t="shared" si="1526"/>
        <v>0</v>
      </c>
      <c r="LD506" s="1098">
        <f t="shared" si="1526"/>
        <v>0</v>
      </c>
      <c r="LE506" s="1098">
        <f t="shared" si="1526"/>
        <v>0</v>
      </c>
      <c r="LF506" s="1098">
        <f t="shared" si="1526"/>
        <v>0</v>
      </c>
      <c r="LG506" s="1098">
        <f t="shared" si="1526"/>
        <v>0</v>
      </c>
      <c r="LH506" s="1098">
        <f t="shared" si="1526"/>
        <v>0</v>
      </c>
      <c r="LI506" s="1098">
        <f t="shared" si="1526"/>
        <v>0</v>
      </c>
      <c r="LJ506" s="1098">
        <f t="shared" si="1526"/>
        <v>0</v>
      </c>
      <c r="LK506" s="1098">
        <f t="shared" si="1526"/>
        <v>0</v>
      </c>
      <c r="LL506" s="1098">
        <f t="shared" si="1526"/>
        <v>0</v>
      </c>
      <c r="LM506" s="1098">
        <f t="shared" si="1526"/>
        <v>0</v>
      </c>
      <c r="LN506" s="1098">
        <f t="shared" si="1526"/>
        <v>0</v>
      </c>
      <c r="LO506" s="1098">
        <f t="shared" si="1526"/>
        <v>0</v>
      </c>
      <c r="LP506" s="1098">
        <f t="shared" si="1526"/>
        <v>0</v>
      </c>
      <c r="LQ506" s="1098">
        <f t="shared" si="1526"/>
        <v>0</v>
      </c>
      <c r="LR506" s="1098">
        <f t="shared" si="1526"/>
        <v>0</v>
      </c>
      <c r="LS506" s="1098">
        <f t="shared" si="1406"/>
        <v>0</v>
      </c>
    </row>
    <row r="507" spans="1:331" ht="20.100000000000001" hidden="1" customHeight="1" x14ac:dyDescent="0.35">
      <c r="A507" s="674"/>
      <c r="B507" s="871"/>
      <c r="C507" s="1240"/>
      <c r="D507" s="1241"/>
      <c r="E507" s="1241"/>
      <c r="F507" s="1241"/>
      <c r="G507" s="1241"/>
      <c r="H507" s="1241"/>
      <c r="I507" s="1241"/>
      <c r="J507" s="1094" t="s">
        <v>194</v>
      </c>
      <c r="K507" s="1309"/>
      <c r="L507" s="1250"/>
      <c r="M507" s="1250"/>
      <c r="N507" s="1250">
        <v>4227</v>
      </c>
      <c r="O507" s="1251" t="s">
        <v>211</v>
      </c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635"/>
      <c r="AJ507" s="31"/>
      <c r="AK507" s="31"/>
      <c r="AL507" s="31"/>
      <c r="AM507" s="31"/>
      <c r="AN507" s="669">
        <v>0</v>
      </c>
      <c r="AO507" s="669">
        <v>0</v>
      </c>
      <c r="AP507" s="669">
        <v>0</v>
      </c>
      <c r="AQ507" s="669">
        <v>0</v>
      </c>
      <c r="AR507" s="54"/>
      <c r="AS507" s="54"/>
      <c r="AT507" s="54"/>
      <c r="AU507" s="54"/>
      <c r="AV507" s="54"/>
      <c r="AW507" s="54"/>
      <c r="AX507" s="54"/>
      <c r="AY507" s="54"/>
      <c r="AZ507" s="54"/>
      <c r="BA507" s="54"/>
      <c r="BB507" s="54"/>
      <c r="BC507" s="54"/>
      <c r="BD507" s="54"/>
      <c r="BE507" s="54"/>
      <c r="BF507" s="54"/>
      <c r="BG507" s="54"/>
      <c r="BH507" s="54"/>
      <c r="BI507" s="54"/>
      <c r="BJ507" s="54"/>
      <c r="BK507" s="54"/>
      <c r="BL507" s="54">
        <f t="shared" si="1450"/>
        <v>0</v>
      </c>
      <c r="BM507" s="54"/>
      <c r="BN507" s="54"/>
      <c r="BO507" s="54"/>
      <c r="BP507" s="54"/>
      <c r="BQ507" s="54"/>
      <c r="BR507" s="54"/>
      <c r="BS507" s="54"/>
      <c r="BT507" s="54"/>
      <c r="BU507" s="54"/>
      <c r="BV507" s="54"/>
      <c r="BW507" s="54"/>
      <c r="BX507" s="54"/>
      <c r="BY507" s="54"/>
      <c r="BZ507" s="54"/>
      <c r="CA507" s="54">
        <f t="shared" si="1447"/>
        <v>0</v>
      </c>
      <c r="CB507" s="54">
        <f t="shared" si="1448"/>
        <v>0</v>
      </c>
      <c r="CC507" s="54"/>
      <c r="CD507" s="54"/>
      <c r="CE507" s="54"/>
      <c r="CF507" s="54"/>
      <c r="CG507" s="54">
        <f t="shared" si="1449"/>
        <v>0</v>
      </c>
      <c r="CH507" s="54"/>
      <c r="CI507" s="54"/>
      <c r="CJ507" s="54"/>
      <c r="CK507" s="54">
        <f t="shared" si="1385"/>
        <v>0</v>
      </c>
      <c r="CL507" s="54"/>
      <c r="CM507" s="54"/>
      <c r="CN507" s="54"/>
      <c r="CO507" s="54">
        <f t="shared" si="1386"/>
        <v>0</v>
      </c>
      <c r="CP507" s="54"/>
      <c r="CQ507" s="54"/>
      <c r="CR507" s="54"/>
      <c r="CS507" s="54">
        <f t="shared" si="1490"/>
        <v>0</v>
      </c>
      <c r="CT507" s="54"/>
      <c r="CU507" s="54"/>
      <c r="CV507" s="54"/>
      <c r="CW507" s="54">
        <f t="shared" si="1388"/>
        <v>0</v>
      </c>
      <c r="CX507" s="54"/>
      <c r="CY507" s="54"/>
      <c r="CZ507" s="54"/>
      <c r="DA507" s="54"/>
      <c r="DB507" s="54"/>
      <c r="DC507" s="54">
        <v>0</v>
      </c>
      <c r="DD507" s="54">
        <f t="shared" si="1492"/>
        <v>0</v>
      </c>
      <c r="DE507" s="54">
        <f t="shared" si="1493"/>
        <v>0</v>
      </c>
      <c r="DF507" s="54"/>
      <c r="DG507" s="54"/>
      <c r="DH507" s="54"/>
      <c r="DI507" s="54">
        <f t="shared" si="1391"/>
        <v>0</v>
      </c>
      <c r="DJ507" s="54"/>
      <c r="DK507" s="54"/>
      <c r="DL507" s="54">
        <f t="shared" si="1496"/>
        <v>0</v>
      </c>
      <c r="DM507" s="54"/>
      <c r="DN507" s="54"/>
      <c r="DO507" s="54"/>
      <c r="DP507" s="54">
        <f t="shared" si="1393"/>
        <v>0</v>
      </c>
      <c r="DQ507" s="54"/>
      <c r="DR507" s="54"/>
      <c r="DS507" s="54"/>
      <c r="DT507" s="54">
        <f t="shared" si="1394"/>
        <v>0</v>
      </c>
      <c r="DU507" s="54"/>
      <c r="DV507" s="54"/>
      <c r="DW507" s="54"/>
      <c r="DX507" s="54"/>
      <c r="DY507" s="54"/>
      <c r="DZ507" s="54"/>
      <c r="EA507" s="54"/>
      <c r="EB507" s="54"/>
      <c r="EC507" s="54">
        <f t="shared" si="1395"/>
        <v>0</v>
      </c>
      <c r="ED507" s="54"/>
      <c r="EE507" s="54"/>
      <c r="EF507" s="54"/>
      <c r="EG507" s="54">
        <f t="shared" si="1396"/>
        <v>0</v>
      </c>
      <c r="EH507" s="54"/>
      <c r="EI507" s="54">
        <f>IFERROR(#REF!/DZ507*100,)</f>
        <v>0</v>
      </c>
      <c r="EJ507" s="54">
        <f>IFERROR(#REF!/#REF!*100,)</f>
        <v>0</v>
      </c>
      <c r="EK507" s="54"/>
      <c r="EL507" s="54"/>
      <c r="EM507" s="54"/>
      <c r="EN507" s="54"/>
      <c r="EO507" s="54"/>
      <c r="EP507" s="54"/>
      <c r="EQ507" s="54"/>
      <c r="ER507" s="54"/>
      <c r="ES507" s="54"/>
      <c r="EX507" s="739">
        <f t="shared" si="1545"/>
        <v>0</v>
      </c>
      <c r="EY507" s="739">
        <f t="shared" si="1545"/>
        <v>0</v>
      </c>
      <c r="EZ507" s="739">
        <f t="shared" si="1545"/>
        <v>0</v>
      </c>
      <c r="FA507" s="739">
        <f t="shared" si="1545"/>
        <v>0</v>
      </c>
      <c r="FB507" s="739">
        <f t="shared" si="1545"/>
        <v>0</v>
      </c>
      <c r="FC507" s="739">
        <f t="shared" si="1545"/>
        <v>0</v>
      </c>
      <c r="FD507" s="739">
        <f t="shared" si="1545"/>
        <v>0</v>
      </c>
      <c r="FE507" s="739">
        <f t="shared" si="1545"/>
        <v>0</v>
      </c>
      <c r="FF507" s="739">
        <f t="shared" si="1545"/>
        <v>0</v>
      </c>
      <c r="FG507" s="739">
        <f t="shared" si="1545"/>
        <v>0</v>
      </c>
      <c r="FH507" s="739">
        <f t="shared" si="1546"/>
        <v>0</v>
      </c>
      <c r="FI507" s="739">
        <f t="shared" si="1546"/>
        <v>0</v>
      </c>
      <c r="FJ507" s="739">
        <f t="shared" si="1546"/>
        <v>0</v>
      </c>
      <c r="FK507" s="739">
        <f t="shared" si="1546"/>
        <v>0</v>
      </c>
      <c r="FL507" s="739">
        <f t="shared" si="1546"/>
        <v>0</v>
      </c>
      <c r="FM507" s="739">
        <f t="shared" si="1546"/>
        <v>0</v>
      </c>
      <c r="FN507" s="739">
        <f t="shared" si="1546"/>
        <v>0</v>
      </c>
      <c r="FO507" s="739">
        <f t="shared" si="1547"/>
        <v>0</v>
      </c>
      <c r="FP507" s="739">
        <f t="shared" si="1547"/>
        <v>0</v>
      </c>
      <c r="FQ507" s="739">
        <f t="shared" si="1547"/>
        <v>0</v>
      </c>
      <c r="FU507" s="739">
        <f t="shared" si="1514"/>
        <v>0</v>
      </c>
      <c r="FV507" s="739">
        <f t="shared" si="1514"/>
        <v>0</v>
      </c>
      <c r="FW507" s="739">
        <f t="shared" si="1514"/>
        <v>0</v>
      </c>
      <c r="FX507" s="739">
        <f t="shared" si="1514"/>
        <v>0</v>
      </c>
      <c r="FY507" s="739">
        <f t="shared" si="1514"/>
        <v>0</v>
      </c>
      <c r="FZ507" s="739">
        <f t="shared" si="1514"/>
        <v>0</v>
      </c>
      <c r="GA507" s="739">
        <f t="shared" si="1514"/>
        <v>0</v>
      </c>
      <c r="GB507" s="739">
        <f t="shared" si="1514"/>
        <v>0</v>
      </c>
      <c r="GC507" s="739">
        <f t="shared" si="1514"/>
        <v>0</v>
      </c>
      <c r="GD507" s="739">
        <f t="shared" si="1514"/>
        <v>0</v>
      </c>
      <c r="GE507" s="739">
        <f t="shared" si="1515"/>
        <v>0</v>
      </c>
      <c r="GF507" s="739">
        <f t="shared" si="1515"/>
        <v>0</v>
      </c>
      <c r="GG507" s="739">
        <f t="shared" si="1515"/>
        <v>0</v>
      </c>
      <c r="GH507" s="739">
        <f t="shared" si="1515"/>
        <v>0</v>
      </c>
      <c r="GI507" s="739">
        <f t="shared" si="1515"/>
        <v>0</v>
      </c>
      <c r="GJ507" s="739">
        <f t="shared" si="1515"/>
        <v>0</v>
      </c>
      <c r="GK507" s="739">
        <f t="shared" si="1515"/>
        <v>0</v>
      </c>
      <c r="GL507" s="739">
        <f t="shared" si="1516"/>
        <v>0</v>
      </c>
      <c r="GM507" s="739">
        <f t="shared" si="1516"/>
        <v>0</v>
      </c>
      <c r="GN507" s="739">
        <f t="shared" si="1516"/>
        <v>0</v>
      </c>
      <c r="GQ507" s="1098">
        <f>IF(GQ$9=$N507,#REF!,0)</f>
        <v>0</v>
      </c>
      <c r="GR507" s="1098">
        <f>IF(GR$9=$N507,#REF!,0)</f>
        <v>0</v>
      </c>
      <c r="GS507" s="1098">
        <f>IF(GS$9=$N507,#REF!,0)</f>
        <v>0</v>
      </c>
      <c r="GT507" s="1098">
        <f>IF(GT$9=$N507,#REF!,0)</f>
        <v>0</v>
      </c>
      <c r="GU507" s="1098">
        <f>IF(GU$9=$N507,#REF!,0)</f>
        <v>0</v>
      </c>
      <c r="GV507" s="1098">
        <f>IF(GV$9=$N507,#REF!,0)</f>
        <v>0</v>
      </c>
      <c r="GW507" s="1098">
        <f>IF(GW$9=$N507,#REF!,0)</f>
        <v>0</v>
      </c>
      <c r="GX507" s="1098">
        <f>IF(GX$9=$N507,#REF!,0)</f>
        <v>0</v>
      </c>
      <c r="GY507" s="1098">
        <f>IF(GY$9=$N507,#REF!,0)</f>
        <v>0</v>
      </c>
      <c r="GZ507" s="1098">
        <f>IF(GZ$9=$N507,#REF!,0)</f>
        <v>0</v>
      </c>
      <c r="HA507" s="1098">
        <f>IF(HA$9=$N507,#REF!,0)</f>
        <v>0</v>
      </c>
      <c r="HB507" s="1098">
        <f>IF(HB$9=$N507,#REF!,0)</f>
        <v>0</v>
      </c>
      <c r="HC507" s="1098">
        <f>IF(HC$9=$N507,#REF!,0)</f>
        <v>0</v>
      </c>
      <c r="HD507" s="1098">
        <f>IF(HD$9=$N507,#REF!,0)</f>
        <v>0</v>
      </c>
      <c r="HE507" s="1098">
        <f>IF(HE$9=$N507,#REF!,0)</f>
        <v>0</v>
      </c>
      <c r="HF507" s="1098">
        <f>IF(HF$9=$N507,#REF!,0)</f>
        <v>0</v>
      </c>
      <c r="HG507" s="1098">
        <f>IF(HG$9=$N507,#REF!,0)</f>
        <v>0</v>
      </c>
      <c r="HH507" s="1098">
        <f>IF(HH$9=$N507,#REF!,0)</f>
        <v>0</v>
      </c>
      <c r="HI507" s="1098">
        <f>IF(HI$9=$N507,#REF!,0)</f>
        <v>0</v>
      </c>
      <c r="HJ507" s="1098">
        <f>IF(HJ$9=$N507,#REF!,0)</f>
        <v>0</v>
      </c>
      <c r="HK507" s="1098">
        <f>IF(HK$9=$N507,#REF!,0)</f>
        <v>0</v>
      </c>
      <c r="HL507" s="1098">
        <f>IF(HL$9=$N507,#REF!,0)</f>
        <v>0</v>
      </c>
      <c r="HM507" s="1098">
        <f>IF(HM$9=$N507,#REF!,0)</f>
        <v>0</v>
      </c>
      <c r="HN507" s="1098">
        <f>IF(HN$9=$N507,#REF!,0)</f>
        <v>0</v>
      </c>
      <c r="HO507" s="1098">
        <f>IF(HO$9=$N507,#REF!,0)</f>
        <v>0</v>
      </c>
      <c r="HP507" s="1098">
        <f>IF(HP$9=$N507,#REF!,0)</f>
        <v>0</v>
      </c>
      <c r="HQ507" s="1098">
        <f>IF(HQ$9=$N507,#REF!,0)</f>
        <v>0</v>
      </c>
      <c r="HR507" s="1098">
        <f>IF(HR$9=$N507,#REF!,0)</f>
        <v>0</v>
      </c>
      <c r="HS507" s="1098">
        <f>IF(HS$9=$N507,#REF!,0)</f>
        <v>0</v>
      </c>
      <c r="HT507" s="1098">
        <f>IF(HT$9=$N507,#REF!,0)</f>
        <v>0</v>
      </c>
      <c r="HU507" s="1098">
        <f>IF(HU$9=$N507,#REF!,0)</f>
        <v>0</v>
      </c>
      <c r="HV507" s="1098">
        <f>IF(HV$9=$N507,#REF!,0)</f>
        <v>0</v>
      </c>
      <c r="HW507" s="1098">
        <f>IF(HW$9=$N507,#REF!,0)</f>
        <v>0</v>
      </c>
      <c r="HX507" s="1098">
        <f>IF(HX$9=$N507,#REF!,0)</f>
        <v>0</v>
      </c>
      <c r="HY507" s="1098">
        <f>IF(HY$9=$N507,#REF!,0)</f>
        <v>0</v>
      </c>
      <c r="HZ507" s="1098">
        <f>IF(HZ$9=$N507,#REF!,0)</f>
        <v>0</v>
      </c>
      <c r="IA507" s="1098">
        <f>IF(IA$9=$N507,#REF!,0)</f>
        <v>0</v>
      </c>
      <c r="IB507" s="1098">
        <f>IF(IB$9=$N507,#REF!,0)</f>
        <v>0</v>
      </c>
      <c r="IC507" s="1098">
        <f>IF(IC$9=$N507,#REF!,0)</f>
        <v>0</v>
      </c>
      <c r="ID507" s="1098">
        <f>IF(ID$9=$N507,#REF!,0)</f>
        <v>0</v>
      </c>
      <c r="IE507" s="1098">
        <f>IF(IE$9=$N507,#REF!,0)</f>
        <v>0</v>
      </c>
      <c r="IF507" s="1098">
        <f>IF(IF$9=$N507,#REF!,0)</f>
        <v>0</v>
      </c>
      <c r="IG507" s="1098">
        <f>IF(IG$9=$N507,#REF!,0)</f>
        <v>0</v>
      </c>
      <c r="IH507" s="1098">
        <f>IF(IH$9=$N507,#REF!,0)</f>
        <v>0</v>
      </c>
      <c r="II507" s="1098">
        <f>IF(II$9=$N507,#REF!,0)</f>
        <v>0</v>
      </c>
      <c r="IJ507" s="1098">
        <f>IF(IJ$9=$N507,#REF!,0)</f>
        <v>0</v>
      </c>
      <c r="IK507" s="1098">
        <f>IF(IK$9=$N507,#REF!,0)</f>
        <v>0</v>
      </c>
      <c r="IL507" s="1098">
        <f>IF(IL$9=$N507,#REF!,0)</f>
        <v>0</v>
      </c>
      <c r="IM507" s="1098">
        <f>IF(IM$9=$N507,#REF!,0)</f>
        <v>0</v>
      </c>
      <c r="IN507" s="1098">
        <f>IF(IN$9=$N507,#REF!,0)</f>
        <v>0</v>
      </c>
      <c r="IO507" s="1098">
        <f>IF(IO$9=$N507,#REF!,0)</f>
        <v>0</v>
      </c>
      <c r="IP507" s="1098">
        <f>IF(IP$9=$N507,#REF!,0)</f>
        <v>0</v>
      </c>
      <c r="IQ507" s="1098">
        <f>IF(IQ$9=$N507,#REF!,0)</f>
        <v>0</v>
      </c>
      <c r="IR507" s="1098">
        <f>IF(IR$9=$N507,#REF!,0)</f>
        <v>0</v>
      </c>
      <c r="IS507" s="1098">
        <f>IF(IS$9=$N507,#REF!,0)</f>
        <v>0</v>
      </c>
      <c r="IT507" s="1098">
        <f>IF(IT$9=$N507,#REF!,0)</f>
        <v>0</v>
      </c>
      <c r="IU507" s="1098">
        <f>IF(IU$9=$N507,#REF!,0)</f>
        <v>0</v>
      </c>
      <c r="IV507" s="1098">
        <f>IF(IV$9=$N507,#REF!,0)</f>
        <v>0</v>
      </c>
      <c r="IW507" s="1098">
        <f>IF(IW$9=$N507,#REF!,0)</f>
        <v>0</v>
      </c>
      <c r="IX507" s="1098">
        <f>IF(IX$9=$N507,#REF!,0)</f>
        <v>0</v>
      </c>
      <c r="IY507" s="1098">
        <f>IF(IY$9=$N507,#REF!,0)</f>
        <v>0</v>
      </c>
      <c r="IZ507" s="1098">
        <f>IF(IZ$9=$N507,#REF!,0)</f>
        <v>0</v>
      </c>
      <c r="JA507" s="1098">
        <f>IF(JA$9=$N507,#REF!,0)</f>
        <v>0</v>
      </c>
      <c r="JB507" s="1098">
        <f>IF(JB$9=$N507,#REF!,0)</f>
        <v>0</v>
      </c>
      <c r="JC507" s="1098">
        <f>IF(JC$9=$N507,#REF!,0)</f>
        <v>0</v>
      </c>
      <c r="JD507" s="1098">
        <f>IF(JD$9=$N507,#REF!,0)</f>
        <v>0</v>
      </c>
      <c r="JE507" s="1098">
        <f>IF(JE$9=$N507,#REF!,0)</f>
        <v>0</v>
      </c>
      <c r="JF507" s="1098">
        <f>IF(JF$9=$N507,#REF!,0)</f>
        <v>0</v>
      </c>
      <c r="JG507" s="1098">
        <f>IF(JG$9=$N507,#REF!,0)</f>
        <v>0</v>
      </c>
      <c r="JH507" s="1098">
        <f>IF(JH$9=$N507,#REF!,0)</f>
        <v>0</v>
      </c>
      <c r="JI507" s="1098">
        <f>IF(JI$9=$N507,#REF!,0)</f>
        <v>0</v>
      </c>
      <c r="JJ507" s="1098">
        <f>IF(JJ$9=$N507,#REF!,0)</f>
        <v>0</v>
      </c>
      <c r="JK507" s="1098">
        <f>IF(JK$9=$N507,#REF!,0)</f>
        <v>0</v>
      </c>
      <c r="JL507" s="1098">
        <f>IF(JL$9=$N507,#REF!,0)</f>
        <v>0</v>
      </c>
      <c r="JM507" s="1098" t="e">
        <f>IF(JM$9=$N507,#REF!,0)</f>
        <v>#REF!</v>
      </c>
      <c r="JN507" s="1098">
        <f>IF(JN$9=$N507,#REF!,0)</f>
        <v>0</v>
      </c>
      <c r="JO507" s="1098">
        <f>IF(JO$9=$N507,#REF!,0)</f>
        <v>0</v>
      </c>
      <c r="JP507" s="1098">
        <f>IF(JP$9=$N507,#REF!,0)</f>
        <v>0</v>
      </c>
      <c r="JQ507" s="1098">
        <f>IF(JQ$9=$N507,#REF!,0)</f>
        <v>0</v>
      </c>
      <c r="JR507" s="1098">
        <f>IF(JR$9=$N507,#REF!,0)</f>
        <v>0</v>
      </c>
      <c r="JS507" s="1098">
        <f>IF(JS$9=$N507,#REF!,0)</f>
        <v>0</v>
      </c>
      <c r="JT507" s="1098">
        <f>IF(JT$9=$N507,#REF!,0)</f>
        <v>0</v>
      </c>
      <c r="JU507" s="1098">
        <f>IF(JU$9=$N507,#REF!,0)</f>
        <v>0</v>
      </c>
      <c r="JV507" s="1098">
        <f>IF(JV$9=$N507,#REF!,0)</f>
        <v>0</v>
      </c>
      <c r="JW507" s="1098">
        <f>IF(JW$9=$N507,#REF!,0)</f>
        <v>0</v>
      </c>
      <c r="JX507" s="681"/>
      <c r="JZ507" s="681">
        <f t="shared" si="1527"/>
        <v>0</v>
      </c>
      <c r="KA507" s="681">
        <f t="shared" si="1527"/>
        <v>0</v>
      </c>
      <c r="KB507" s="681">
        <f t="shared" si="1527"/>
        <v>0</v>
      </c>
      <c r="KC507" s="681">
        <f t="shared" si="1527"/>
        <v>0</v>
      </c>
      <c r="KD507" s="681">
        <f t="shared" si="1527"/>
        <v>0</v>
      </c>
      <c r="KE507" s="681">
        <f t="shared" si="1527"/>
        <v>0</v>
      </c>
      <c r="KF507" s="681">
        <f t="shared" si="1527"/>
        <v>0</v>
      </c>
      <c r="KG507" s="681">
        <f t="shared" si="1527"/>
        <v>0</v>
      </c>
      <c r="KH507" s="681">
        <f t="shared" si="1527"/>
        <v>0</v>
      </c>
      <c r="KI507" s="681">
        <f t="shared" si="1527"/>
        <v>0</v>
      </c>
      <c r="KJ507" s="681">
        <f t="shared" si="1527"/>
        <v>0</v>
      </c>
      <c r="KN507" s="1098">
        <f t="shared" si="1528"/>
        <v>0</v>
      </c>
      <c r="KO507" s="1098">
        <f t="shared" si="1528"/>
        <v>0</v>
      </c>
      <c r="KP507" s="1098">
        <f t="shared" si="1528"/>
        <v>0</v>
      </c>
      <c r="KQ507" s="1098">
        <f t="shared" si="1528"/>
        <v>0</v>
      </c>
      <c r="KR507" s="1098">
        <f t="shared" si="1528"/>
        <v>0</v>
      </c>
      <c r="KS507" s="1098">
        <f t="shared" si="1528"/>
        <v>0</v>
      </c>
      <c r="KT507" s="1098">
        <f t="shared" si="1528"/>
        <v>0</v>
      </c>
      <c r="KU507" s="1098">
        <f t="shared" si="1528"/>
        <v>0</v>
      </c>
      <c r="KV507" s="1098">
        <f t="shared" si="1528"/>
        <v>0</v>
      </c>
      <c r="KW507" s="1098">
        <f t="shared" si="1528"/>
        <v>0</v>
      </c>
      <c r="KX507" s="1098">
        <f t="shared" si="1528"/>
        <v>0</v>
      </c>
      <c r="KY507" s="1098">
        <f t="shared" si="1528"/>
        <v>0</v>
      </c>
      <c r="KZ507" s="1098">
        <f t="shared" si="1528"/>
        <v>0</v>
      </c>
      <c r="LA507" s="1098">
        <f t="shared" si="1528"/>
        <v>0</v>
      </c>
      <c r="LB507" s="1098">
        <f t="shared" si="1528"/>
        <v>0</v>
      </c>
      <c r="LC507" s="1098">
        <f t="shared" si="1526"/>
        <v>0</v>
      </c>
      <c r="LD507" s="1098">
        <f t="shared" si="1526"/>
        <v>0</v>
      </c>
      <c r="LE507" s="1098">
        <f t="shared" si="1526"/>
        <v>0</v>
      </c>
      <c r="LF507" s="1098">
        <f t="shared" si="1526"/>
        <v>0</v>
      </c>
      <c r="LG507" s="1098">
        <f t="shared" si="1526"/>
        <v>0</v>
      </c>
      <c r="LH507" s="1098">
        <f t="shared" si="1526"/>
        <v>0</v>
      </c>
      <c r="LI507" s="1098">
        <f t="shared" si="1526"/>
        <v>0</v>
      </c>
      <c r="LJ507" s="1098">
        <f t="shared" si="1526"/>
        <v>0</v>
      </c>
      <c r="LK507" s="1098">
        <f t="shared" si="1526"/>
        <v>0</v>
      </c>
      <c r="LL507" s="1098">
        <f t="shared" si="1526"/>
        <v>0</v>
      </c>
      <c r="LM507" s="1098">
        <f t="shared" si="1526"/>
        <v>0</v>
      </c>
      <c r="LN507" s="1098">
        <f t="shared" si="1526"/>
        <v>0</v>
      </c>
      <c r="LO507" s="1098">
        <f t="shared" si="1526"/>
        <v>0</v>
      </c>
      <c r="LP507" s="1098">
        <f t="shared" si="1526"/>
        <v>0</v>
      </c>
      <c r="LQ507" s="1098">
        <f t="shared" si="1526"/>
        <v>0</v>
      </c>
      <c r="LR507" s="1098">
        <f t="shared" si="1526"/>
        <v>0</v>
      </c>
      <c r="LS507" s="1098">
        <f t="shared" si="1406"/>
        <v>0</v>
      </c>
    </row>
    <row r="508" spans="1:331" ht="20.100000000000001" hidden="1" customHeight="1" x14ac:dyDescent="0.35">
      <c r="A508" s="674"/>
      <c r="B508" s="871"/>
      <c r="C508" s="1240"/>
      <c r="D508" s="1241"/>
      <c r="E508" s="1241"/>
      <c r="F508" s="1241"/>
      <c r="G508" s="1241" t="s">
        <v>9</v>
      </c>
      <c r="H508" s="1241"/>
      <c r="I508" s="1241"/>
      <c r="J508" s="1094" t="s">
        <v>194</v>
      </c>
      <c r="K508" s="1309"/>
      <c r="L508" s="1250"/>
      <c r="M508" s="1250"/>
      <c r="N508" s="1250">
        <v>4227</v>
      </c>
      <c r="O508" s="1251" t="s">
        <v>211</v>
      </c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635"/>
      <c r="AJ508" s="31"/>
      <c r="AK508" s="31"/>
      <c r="AL508" s="31"/>
      <c r="AM508" s="31"/>
      <c r="AN508" s="669">
        <v>11315.63</v>
      </c>
      <c r="AO508" s="669">
        <v>40000</v>
      </c>
      <c r="AP508" s="669">
        <v>82924</v>
      </c>
      <c r="AQ508" s="669">
        <v>82924</v>
      </c>
      <c r="AR508" s="54">
        <v>224389.99</v>
      </c>
      <c r="AS508" s="54"/>
      <c r="AT508" s="54"/>
      <c r="AU508" s="54"/>
      <c r="AV508" s="54">
        <v>0</v>
      </c>
      <c r="AW508" s="54"/>
      <c r="AX508" s="54"/>
      <c r="AY508" s="54"/>
      <c r="AZ508" s="54"/>
      <c r="BA508" s="54"/>
      <c r="BB508" s="54">
        <v>0</v>
      </c>
      <c r="BC508" s="54">
        <v>0</v>
      </c>
      <c r="BD508" s="54"/>
      <c r="BE508" s="54"/>
      <c r="BF508" s="54">
        <v>0</v>
      </c>
      <c r="BG508" s="54"/>
      <c r="BH508" s="54">
        <v>0</v>
      </c>
      <c r="BI508" s="54">
        <f>(BJ508-BH508)</f>
        <v>0</v>
      </c>
      <c r="BJ508" s="54"/>
      <c r="BK508" s="54"/>
      <c r="BL508" s="54">
        <f t="shared" si="1450"/>
        <v>0</v>
      </c>
      <c r="BM508" s="54"/>
      <c r="BN508" s="54"/>
      <c r="BO508" s="54"/>
      <c r="BP508" s="54"/>
      <c r="BQ508" s="54"/>
      <c r="BR508" s="54">
        <f>(BS508-BO508)</f>
        <v>0</v>
      </c>
      <c r="BS508" s="54"/>
      <c r="BT508" s="54"/>
      <c r="BU508" s="54">
        <f>(BY508-BO508)</f>
        <v>0</v>
      </c>
      <c r="BV508" s="54"/>
      <c r="BW508" s="54"/>
      <c r="BX508" s="54"/>
      <c r="BY508" s="54"/>
      <c r="BZ508" s="54"/>
      <c r="CA508" s="54">
        <f t="shared" si="1447"/>
        <v>0</v>
      </c>
      <c r="CB508" s="54">
        <f t="shared" si="1448"/>
        <v>0</v>
      </c>
      <c r="CC508" s="54"/>
      <c r="CD508" s="54"/>
      <c r="CE508" s="54"/>
      <c r="CF508" s="54"/>
      <c r="CG508" s="54">
        <f t="shared" si="1449"/>
        <v>0</v>
      </c>
      <c r="CH508" s="54">
        <f>(CI508-CE508)</f>
        <v>0</v>
      </c>
      <c r="CI508" s="54"/>
      <c r="CJ508" s="54"/>
      <c r="CK508" s="54">
        <f t="shared" si="1385"/>
        <v>0</v>
      </c>
      <c r="CL508" s="54">
        <f>(CM508-CI508)</f>
        <v>0</v>
      </c>
      <c r="CM508" s="54"/>
      <c r="CN508" s="54"/>
      <c r="CO508" s="54">
        <f t="shared" si="1386"/>
        <v>0</v>
      </c>
      <c r="CP508" s="54">
        <f>(CQ508-CM508)</f>
        <v>0</v>
      </c>
      <c r="CQ508" s="54"/>
      <c r="CR508" s="54"/>
      <c r="CS508" s="54">
        <f t="shared" si="1490"/>
        <v>0</v>
      </c>
      <c r="CT508" s="54">
        <f>(CU508-CQ508)</f>
        <v>0</v>
      </c>
      <c r="CU508" s="54"/>
      <c r="CV508" s="54"/>
      <c r="CW508" s="54">
        <f t="shared" si="1388"/>
        <v>0</v>
      </c>
      <c r="CX508" s="54">
        <f>(CY508-CU508)</f>
        <v>0</v>
      </c>
      <c r="CY508" s="54"/>
      <c r="CZ508" s="54"/>
      <c r="DA508" s="54"/>
      <c r="DB508" s="54"/>
      <c r="DC508" s="54">
        <v>0</v>
      </c>
      <c r="DD508" s="54">
        <f t="shared" si="1492"/>
        <v>0</v>
      </c>
      <c r="DE508" s="54">
        <f t="shared" si="1493"/>
        <v>0</v>
      </c>
      <c r="DF508" s="54"/>
      <c r="DG508" s="54"/>
      <c r="DH508" s="54"/>
      <c r="DI508" s="54">
        <f t="shared" si="1391"/>
        <v>0</v>
      </c>
      <c r="DJ508" s="54">
        <f>(DK508-DG508)</f>
        <v>0</v>
      </c>
      <c r="DK508" s="54"/>
      <c r="DL508" s="54">
        <f t="shared" si="1496"/>
        <v>0</v>
      </c>
      <c r="DM508" s="54">
        <f>(DN508-DK508)</f>
        <v>0</v>
      </c>
      <c r="DN508" s="54"/>
      <c r="DO508" s="54"/>
      <c r="DP508" s="54">
        <f t="shared" si="1393"/>
        <v>0</v>
      </c>
      <c r="DQ508" s="54">
        <f>(DR508-DN508)</f>
        <v>0</v>
      </c>
      <c r="DR508" s="54"/>
      <c r="DS508" s="54"/>
      <c r="DT508" s="54">
        <f t="shared" si="1394"/>
        <v>0</v>
      </c>
      <c r="DU508" s="54">
        <f>(DV508-DR508)</f>
        <v>0</v>
      </c>
      <c r="DV508" s="54"/>
      <c r="DW508" s="54"/>
      <c r="DX508" s="54"/>
      <c r="DY508" s="54"/>
      <c r="DZ508" s="54"/>
      <c r="EA508" s="54"/>
      <c r="EB508" s="54"/>
      <c r="EC508" s="54">
        <f t="shared" si="1395"/>
        <v>0</v>
      </c>
      <c r="ED508" s="54">
        <f>(EE508-EA508)</f>
        <v>0</v>
      </c>
      <c r="EE508" s="54"/>
      <c r="EF508" s="54"/>
      <c r="EG508" s="54">
        <f t="shared" si="1396"/>
        <v>0</v>
      </c>
      <c r="EH508" s="54" t="e">
        <f>(#REF!-EE508)</f>
        <v>#REF!</v>
      </c>
      <c r="EI508" s="54">
        <f>IFERROR(#REF!/DZ508*100,)</f>
        <v>0</v>
      </c>
      <c r="EJ508" s="54">
        <f>IFERROR(#REF!/#REF!*100,)</f>
        <v>0</v>
      </c>
      <c r="EK508" s="54"/>
      <c r="EL508" s="54"/>
      <c r="EM508" s="54"/>
      <c r="EN508" s="54"/>
      <c r="EO508" s="54"/>
      <c r="EP508" s="54"/>
      <c r="EQ508" s="54"/>
      <c r="ER508" s="54"/>
      <c r="ES508" s="54"/>
      <c r="EX508" s="739">
        <f t="shared" si="1545"/>
        <v>0</v>
      </c>
      <c r="EY508" s="739">
        <f t="shared" si="1545"/>
        <v>0</v>
      </c>
      <c r="EZ508" s="739">
        <f t="shared" si="1545"/>
        <v>0</v>
      </c>
      <c r="FA508" s="739">
        <f t="shared" si="1545"/>
        <v>0</v>
      </c>
      <c r="FB508" s="739">
        <f t="shared" si="1545"/>
        <v>0</v>
      </c>
      <c r="FC508" s="739">
        <f t="shared" si="1545"/>
        <v>0</v>
      </c>
      <c r="FD508" s="739">
        <f t="shared" si="1545"/>
        <v>0</v>
      </c>
      <c r="FE508" s="739">
        <f t="shared" si="1545"/>
        <v>0</v>
      </c>
      <c r="FF508" s="739">
        <f t="shared" si="1545"/>
        <v>0</v>
      </c>
      <c r="FG508" s="739">
        <f t="shared" si="1545"/>
        <v>0</v>
      </c>
      <c r="FH508" s="739">
        <f t="shared" si="1546"/>
        <v>0</v>
      </c>
      <c r="FI508" s="739">
        <f t="shared" si="1546"/>
        <v>0</v>
      </c>
      <c r="FJ508" s="739">
        <f t="shared" si="1546"/>
        <v>0</v>
      </c>
      <c r="FK508" s="739">
        <f t="shared" si="1546"/>
        <v>0</v>
      </c>
      <c r="FL508" s="739">
        <f t="shared" si="1546"/>
        <v>0</v>
      </c>
      <c r="FM508" s="739">
        <f t="shared" si="1546"/>
        <v>0</v>
      </c>
      <c r="FN508" s="739">
        <f t="shared" si="1546"/>
        <v>0</v>
      </c>
      <c r="FO508" s="739">
        <f t="shared" si="1547"/>
        <v>0</v>
      </c>
      <c r="FP508" s="739">
        <f t="shared" si="1547"/>
        <v>0</v>
      </c>
      <c r="FQ508" s="739">
        <f t="shared" si="1547"/>
        <v>0</v>
      </c>
      <c r="FU508" s="739">
        <f t="shared" si="1514"/>
        <v>0</v>
      </c>
      <c r="FV508" s="739">
        <f t="shared" si="1514"/>
        <v>0</v>
      </c>
      <c r="FW508" s="739">
        <f t="shared" si="1514"/>
        <v>0</v>
      </c>
      <c r="FX508" s="739">
        <f t="shared" si="1514"/>
        <v>0</v>
      </c>
      <c r="FY508" s="739">
        <f t="shared" si="1514"/>
        <v>0</v>
      </c>
      <c r="FZ508" s="739">
        <f t="shared" si="1514"/>
        <v>0</v>
      </c>
      <c r="GA508" s="739">
        <f t="shared" si="1514"/>
        <v>0</v>
      </c>
      <c r="GB508" s="739">
        <f t="shared" si="1514"/>
        <v>0</v>
      </c>
      <c r="GC508" s="739">
        <f t="shared" si="1514"/>
        <v>0</v>
      </c>
      <c r="GD508" s="739">
        <f t="shared" si="1514"/>
        <v>0</v>
      </c>
      <c r="GE508" s="739">
        <f t="shared" si="1515"/>
        <v>0</v>
      </c>
      <c r="GF508" s="739">
        <f t="shared" si="1515"/>
        <v>0</v>
      </c>
      <c r="GG508" s="739">
        <f t="shared" si="1515"/>
        <v>0</v>
      </c>
      <c r="GH508" s="739">
        <f t="shared" si="1515"/>
        <v>0</v>
      </c>
      <c r="GI508" s="739">
        <f t="shared" si="1515"/>
        <v>0</v>
      </c>
      <c r="GJ508" s="739">
        <f t="shared" si="1515"/>
        <v>0</v>
      </c>
      <c r="GK508" s="739">
        <f t="shared" si="1515"/>
        <v>0</v>
      </c>
      <c r="GL508" s="739">
        <f t="shared" si="1516"/>
        <v>0</v>
      </c>
      <c r="GM508" s="739">
        <f t="shared" si="1516"/>
        <v>0</v>
      </c>
      <c r="GN508" s="739">
        <f t="shared" si="1516"/>
        <v>0</v>
      </c>
      <c r="GQ508" s="1098">
        <f>IF(GQ$9=$N508,#REF!,0)</f>
        <v>0</v>
      </c>
      <c r="GR508" s="1098">
        <f>IF(GR$9=$N508,#REF!,0)</f>
        <v>0</v>
      </c>
      <c r="GS508" s="1098">
        <f>IF(GS$9=$N508,#REF!,0)</f>
        <v>0</v>
      </c>
      <c r="GT508" s="1098">
        <f>IF(GT$9=$N508,#REF!,0)</f>
        <v>0</v>
      </c>
      <c r="GU508" s="1098">
        <f>IF(GU$9=$N508,#REF!,0)</f>
        <v>0</v>
      </c>
      <c r="GV508" s="1098">
        <f>IF(GV$9=$N508,#REF!,0)</f>
        <v>0</v>
      </c>
      <c r="GW508" s="1098">
        <f>IF(GW$9=$N508,#REF!,0)</f>
        <v>0</v>
      </c>
      <c r="GX508" s="1098">
        <f>IF(GX$9=$N508,#REF!,0)</f>
        <v>0</v>
      </c>
      <c r="GY508" s="1098">
        <f>IF(GY$9=$N508,#REF!,0)</f>
        <v>0</v>
      </c>
      <c r="GZ508" s="1098">
        <f>IF(GZ$9=$N508,#REF!,0)</f>
        <v>0</v>
      </c>
      <c r="HA508" s="1098">
        <f>IF(HA$9=$N508,#REF!,0)</f>
        <v>0</v>
      </c>
      <c r="HB508" s="1098">
        <f>IF(HB$9=$N508,#REF!,0)</f>
        <v>0</v>
      </c>
      <c r="HC508" s="1098">
        <f>IF(HC$9=$N508,#REF!,0)</f>
        <v>0</v>
      </c>
      <c r="HD508" s="1098">
        <f>IF(HD$9=$N508,#REF!,0)</f>
        <v>0</v>
      </c>
      <c r="HE508" s="1098">
        <f>IF(HE$9=$N508,#REF!,0)</f>
        <v>0</v>
      </c>
      <c r="HF508" s="1098">
        <f>IF(HF$9=$N508,#REF!,0)</f>
        <v>0</v>
      </c>
      <c r="HG508" s="1098">
        <f>IF(HG$9=$N508,#REF!,0)</f>
        <v>0</v>
      </c>
      <c r="HH508" s="1098">
        <f>IF(HH$9=$N508,#REF!,0)</f>
        <v>0</v>
      </c>
      <c r="HI508" s="1098">
        <f>IF(HI$9=$N508,#REF!,0)</f>
        <v>0</v>
      </c>
      <c r="HJ508" s="1098">
        <f>IF(HJ$9=$N508,#REF!,0)</f>
        <v>0</v>
      </c>
      <c r="HK508" s="1098">
        <f>IF(HK$9=$N508,#REF!,0)</f>
        <v>0</v>
      </c>
      <c r="HL508" s="1098">
        <f>IF(HL$9=$N508,#REF!,0)</f>
        <v>0</v>
      </c>
      <c r="HM508" s="1098">
        <f>IF(HM$9=$N508,#REF!,0)</f>
        <v>0</v>
      </c>
      <c r="HN508" s="1098">
        <f>IF(HN$9=$N508,#REF!,0)</f>
        <v>0</v>
      </c>
      <c r="HO508" s="1098">
        <f>IF(HO$9=$N508,#REF!,0)</f>
        <v>0</v>
      </c>
      <c r="HP508" s="1098">
        <f>IF(HP$9=$N508,#REF!,0)</f>
        <v>0</v>
      </c>
      <c r="HQ508" s="1098">
        <f>IF(HQ$9=$N508,#REF!,0)</f>
        <v>0</v>
      </c>
      <c r="HR508" s="1098">
        <f>IF(HR$9=$N508,#REF!,0)</f>
        <v>0</v>
      </c>
      <c r="HS508" s="1098">
        <f>IF(HS$9=$N508,#REF!,0)</f>
        <v>0</v>
      </c>
      <c r="HT508" s="1098">
        <f>IF(HT$9=$N508,#REF!,0)</f>
        <v>0</v>
      </c>
      <c r="HU508" s="1098">
        <f>IF(HU$9=$N508,#REF!,0)</f>
        <v>0</v>
      </c>
      <c r="HV508" s="1098">
        <f>IF(HV$9=$N508,#REF!,0)</f>
        <v>0</v>
      </c>
      <c r="HW508" s="1098">
        <f>IF(HW$9=$N508,#REF!,0)</f>
        <v>0</v>
      </c>
      <c r="HX508" s="1098">
        <f>IF(HX$9=$N508,#REF!,0)</f>
        <v>0</v>
      </c>
      <c r="HY508" s="1098">
        <f>IF(HY$9=$N508,#REF!,0)</f>
        <v>0</v>
      </c>
      <c r="HZ508" s="1098">
        <f>IF(HZ$9=$N508,#REF!,0)</f>
        <v>0</v>
      </c>
      <c r="IA508" s="1098">
        <f>IF(IA$9=$N508,#REF!,0)</f>
        <v>0</v>
      </c>
      <c r="IB508" s="1098">
        <f>IF(IB$9=$N508,#REF!,0)</f>
        <v>0</v>
      </c>
      <c r="IC508" s="1098">
        <f>IF(IC$9=$N508,#REF!,0)</f>
        <v>0</v>
      </c>
      <c r="ID508" s="1098">
        <f>IF(ID$9=$N508,#REF!,0)</f>
        <v>0</v>
      </c>
      <c r="IE508" s="1098">
        <f>IF(IE$9=$N508,#REF!,0)</f>
        <v>0</v>
      </c>
      <c r="IF508" s="1098">
        <f>IF(IF$9=$N508,#REF!,0)</f>
        <v>0</v>
      </c>
      <c r="IG508" s="1098">
        <f>IF(IG$9=$N508,#REF!,0)</f>
        <v>0</v>
      </c>
      <c r="IH508" s="1098">
        <f>IF(IH$9=$N508,#REF!,0)</f>
        <v>0</v>
      </c>
      <c r="II508" s="1098">
        <f>IF(II$9=$N508,#REF!,0)</f>
        <v>0</v>
      </c>
      <c r="IJ508" s="1098">
        <f>IF(IJ$9=$N508,#REF!,0)</f>
        <v>0</v>
      </c>
      <c r="IK508" s="1098">
        <f>IF(IK$9=$N508,#REF!,0)</f>
        <v>0</v>
      </c>
      <c r="IL508" s="1098">
        <f>IF(IL$9=$N508,#REF!,0)</f>
        <v>0</v>
      </c>
      <c r="IM508" s="1098">
        <f>IF(IM$9=$N508,#REF!,0)</f>
        <v>0</v>
      </c>
      <c r="IN508" s="1098">
        <f>IF(IN$9=$N508,#REF!,0)</f>
        <v>0</v>
      </c>
      <c r="IO508" s="1098">
        <f>IF(IO$9=$N508,#REF!,0)</f>
        <v>0</v>
      </c>
      <c r="IP508" s="1098">
        <f>IF(IP$9=$N508,#REF!,0)</f>
        <v>0</v>
      </c>
      <c r="IQ508" s="1098">
        <f>IF(IQ$9=$N508,#REF!,0)</f>
        <v>0</v>
      </c>
      <c r="IR508" s="1098">
        <f>IF(IR$9=$N508,#REF!,0)</f>
        <v>0</v>
      </c>
      <c r="IS508" s="1098">
        <f>IF(IS$9=$N508,#REF!,0)</f>
        <v>0</v>
      </c>
      <c r="IT508" s="1098">
        <f>IF(IT$9=$N508,#REF!,0)</f>
        <v>0</v>
      </c>
      <c r="IU508" s="1098">
        <f>IF(IU$9=$N508,#REF!,0)</f>
        <v>0</v>
      </c>
      <c r="IV508" s="1098">
        <f>IF(IV$9=$N508,#REF!,0)</f>
        <v>0</v>
      </c>
      <c r="IW508" s="1098">
        <f>IF(IW$9=$N508,#REF!,0)</f>
        <v>0</v>
      </c>
      <c r="IX508" s="1098">
        <f>IF(IX$9=$N508,#REF!,0)</f>
        <v>0</v>
      </c>
      <c r="IY508" s="1098">
        <f>IF(IY$9=$N508,#REF!,0)</f>
        <v>0</v>
      </c>
      <c r="IZ508" s="1098">
        <f>IF(IZ$9=$N508,#REF!,0)</f>
        <v>0</v>
      </c>
      <c r="JA508" s="1098">
        <f>IF(JA$9=$N508,#REF!,0)</f>
        <v>0</v>
      </c>
      <c r="JB508" s="1098">
        <f>IF(JB$9=$N508,#REF!,0)</f>
        <v>0</v>
      </c>
      <c r="JC508" s="1098">
        <f>IF(JC$9=$N508,#REF!,0)</f>
        <v>0</v>
      </c>
      <c r="JD508" s="1098">
        <f>IF(JD$9=$N508,#REF!,0)</f>
        <v>0</v>
      </c>
      <c r="JE508" s="1098">
        <f>IF(JE$9=$N508,#REF!,0)</f>
        <v>0</v>
      </c>
      <c r="JF508" s="1098">
        <f>IF(JF$9=$N508,#REF!,0)</f>
        <v>0</v>
      </c>
      <c r="JG508" s="1098">
        <f>IF(JG$9=$N508,#REF!,0)</f>
        <v>0</v>
      </c>
      <c r="JH508" s="1098">
        <f>IF(JH$9=$N508,#REF!,0)</f>
        <v>0</v>
      </c>
      <c r="JI508" s="1098">
        <f>IF(JI$9=$N508,#REF!,0)</f>
        <v>0</v>
      </c>
      <c r="JJ508" s="1098">
        <f>IF(JJ$9=$N508,#REF!,0)</f>
        <v>0</v>
      </c>
      <c r="JK508" s="1098">
        <f>IF(JK$9=$N508,#REF!,0)</f>
        <v>0</v>
      </c>
      <c r="JL508" s="1098">
        <f>IF(JL$9=$N508,#REF!,0)</f>
        <v>0</v>
      </c>
      <c r="JM508" s="1098" t="e">
        <f>IF(JM$9=$N508,#REF!,0)</f>
        <v>#REF!</v>
      </c>
      <c r="JN508" s="1098">
        <f>IF(JN$9=$N508,#REF!,0)</f>
        <v>0</v>
      </c>
      <c r="JO508" s="1098">
        <f>IF(JO$9=$N508,#REF!,0)</f>
        <v>0</v>
      </c>
      <c r="JP508" s="1098">
        <f>IF(JP$9=$N508,#REF!,0)</f>
        <v>0</v>
      </c>
      <c r="JQ508" s="1098">
        <f>IF(JQ$9=$N508,#REF!,0)</f>
        <v>0</v>
      </c>
      <c r="JR508" s="1098">
        <f>IF(JR$9=$N508,#REF!,0)</f>
        <v>0</v>
      </c>
      <c r="JS508" s="1098">
        <f>IF(JS$9=$N508,#REF!,0)</f>
        <v>0</v>
      </c>
      <c r="JT508" s="1098">
        <f>IF(JT$9=$N508,#REF!,0)</f>
        <v>0</v>
      </c>
      <c r="JU508" s="1098">
        <f>IF(JU$9=$N508,#REF!,0)</f>
        <v>0</v>
      </c>
      <c r="JV508" s="1098">
        <f>IF(JV$9=$N508,#REF!,0)</f>
        <v>0</v>
      </c>
      <c r="JW508" s="1098">
        <f>IF(JW$9=$N508,#REF!,0)</f>
        <v>0</v>
      </c>
      <c r="JX508" s="681"/>
      <c r="JZ508" s="681">
        <f t="shared" si="1527"/>
        <v>0</v>
      </c>
      <c r="KA508" s="681">
        <f t="shared" si="1527"/>
        <v>0</v>
      </c>
      <c r="KB508" s="681">
        <f t="shared" si="1527"/>
        <v>0</v>
      </c>
      <c r="KC508" s="681">
        <f t="shared" si="1527"/>
        <v>0</v>
      </c>
      <c r="KD508" s="681">
        <f t="shared" si="1527"/>
        <v>0</v>
      </c>
      <c r="KE508" s="681">
        <f t="shared" si="1527"/>
        <v>0</v>
      </c>
      <c r="KF508" s="681">
        <f t="shared" si="1527"/>
        <v>0</v>
      </c>
      <c r="KG508" s="681">
        <f t="shared" si="1527"/>
        <v>0</v>
      </c>
      <c r="KH508" s="681">
        <f t="shared" si="1527"/>
        <v>0</v>
      </c>
      <c r="KI508" s="681">
        <f t="shared" si="1527"/>
        <v>0</v>
      </c>
      <c r="KJ508" s="681">
        <f t="shared" si="1527"/>
        <v>0</v>
      </c>
      <c r="KN508" s="1098">
        <f t="shared" si="1528"/>
        <v>0</v>
      </c>
      <c r="KO508" s="1098">
        <f t="shared" si="1528"/>
        <v>0</v>
      </c>
      <c r="KP508" s="1098">
        <f t="shared" si="1528"/>
        <v>0</v>
      </c>
      <c r="KQ508" s="1098">
        <f t="shared" si="1528"/>
        <v>0</v>
      </c>
      <c r="KR508" s="1098">
        <f t="shared" si="1528"/>
        <v>0</v>
      </c>
      <c r="KS508" s="1098">
        <f t="shared" si="1528"/>
        <v>0</v>
      </c>
      <c r="KT508" s="1098">
        <f t="shared" si="1528"/>
        <v>0</v>
      </c>
      <c r="KU508" s="1098">
        <f t="shared" si="1528"/>
        <v>0</v>
      </c>
      <c r="KV508" s="1098">
        <f t="shared" si="1528"/>
        <v>0</v>
      </c>
      <c r="KW508" s="1098">
        <f t="shared" si="1528"/>
        <v>0</v>
      </c>
      <c r="KX508" s="1098">
        <f t="shared" si="1528"/>
        <v>0</v>
      </c>
      <c r="KY508" s="1098">
        <f t="shared" si="1528"/>
        <v>0</v>
      </c>
      <c r="KZ508" s="1098">
        <f t="shared" si="1528"/>
        <v>0</v>
      </c>
      <c r="LA508" s="1098">
        <f t="shared" si="1528"/>
        <v>0</v>
      </c>
      <c r="LB508" s="1098">
        <f t="shared" si="1528"/>
        <v>0</v>
      </c>
      <c r="LC508" s="1098">
        <f t="shared" si="1526"/>
        <v>0</v>
      </c>
      <c r="LD508" s="1098">
        <f t="shared" si="1526"/>
        <v>0</v>
      </c>
      <c r="LE508" s="1098">
        <f t="shared" si="1526"/>
        <v>0</v>
      </c>
      <c r="LF508" s="1098">
        <f t="shared" si="1526"/>
        <v>0</v>
      </c>
      <c r="LG508" s="1098">
        <f t="shared" si="1526"/>
        <v>0</v>
      </c>
      <c r="LH508" s="1098">
        <f t="shared" si="1526"/>
        <v>0</v>
      </c>
      <c r="LI508" s="1098">
        <f t="shared" si="1526"/>
        <v>0</v>
      </c>
      <c r="LJ508" s="1098">
        <f t="shared" si="1526"/>
        <v>0</v>
      </c>
      <c r="LK508" s="1098">
        <f t="shared" si="1526"/>
        <v>0</v>
      </c>
      <c r="LL508" s="1098">
        <f t="shared" si="1526"/>
        <v>0</v>
      </c>
      <c r="LM508" s="1098">
        <f t="shared" si="1526"/>
        <v>0</v>
      </c>
      <c r="LN508" s="1098">
        <f t="shared" si="1526"/>
        <v>0</v>
      </c>
      <c r="LO508" s="1098">
        <f t="shared" si="1526"/>
        <v>0</v>
      </c>
      <c r="LP508" s="1098">
        <f t="shared" si="1526"/>
        <v>0</v>
      </c>
      <c r="LQ508" s="1098">
        <f t="shared" si="1526"/>
        <v>0</v>
      </c>
      <c r="LR508" s="1098">
        <f t="shared" si="1526"/>
        <v>0</v>
      </c>
      <c r="LS508" s="1098">
        <f t="shared" si="1406"/>
        <v>0</v>
      </c>
    </row>
    <row r="509" spans="1:331" ht="20.100000000000001" hidden="1" customHeight="1" x14ac:dyDescent="0.35">
      <c r="A509" s="674" t="s">
        <v>513</v>
      </c>
      <c r="B509" s="871"/>
      <c r="C509" s="1240" t="s">
        <v>9</v>
      </c>
      <c r="D509" s="1241"/>
      <c r="E509" s="1241"/>
      <c r="F509" s="1241"/>
      <c r="G509" s="1241"/>
      <c r="H509" s="1241"/>
      <c r="I509" s="1241"/>
      <c r="J509" s="1094" t="s">
        <v>194</v>
      </c>
      <c r="K509" s="1309"/>
      <c r="L509" s="1250"/>
      <c r="M509" s="1302">
        <v>423</v>
      </c>
      <c r="N509" s="1302" t="s">
        <v>86</v>
      </c>
      <c r="O509" s="1310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F509" s="35"/>
      <c r="AG509" s="35"/>
      <c r="AH509" s="35"/>
      <c r="AI509" s="622"/>
      <c r="AJ509" s="35"/>
      <c r="AK509" s="35"/>
      <c r="AL509" s="35"/>
      <c r="AM509" s="35"/>
      <c r="AN509" s="634">
        <f>AN510</f>
        <v>0</v>
      </c>
      <c r="AO509" s="634">
        <f>AO510</f>
        <v>0</v>
      </c>
      <c r="AP509" s="634">
        <f>AP510</f>
        <v>200000</v>
      </c>
      <c r="AQ509" s="634">
        <f>AQ510</f>
        <v>200000</v>
      </c>
      <c r="AR509" s="617">
        <f>SUM(AR510)</f>
        <v>199910</v>
      </c>
      <c r="AS509" s="617"/>
      <c r="AT509" s="617"/>
      <c r="AU509" s="617"/>
      <c r="AV509" s="617">
        <f t="shared" ref="AV509:BK509" si="1548">SUM(AV510)</f>
        <v>0</v>
      </c>
      <c r="AW509" s="617">
        <f t="shared" si="1548"/>
        <v>0</v>
      </c>
      <c r="AX509" s="617">
        <f t="shared" si="1548"/>
        <v>0</v>
      </c>
      <c r="AY509" s="617">
        <f t="shared" si="1548"/>
        <v>0</v>
      </c>
      <c r="AZ509" s="617">
        <f t="shared" si="1548"/>
        <v>0</v>
      </c>
      <c r="BA509" s="617">
        <f t="shared" si="1548"/>
        <v>0</v>
      </c>
      <c r="BB509" s="617">
        <f t="shared" si="1548"/>
        <v>0</v>
      </c>
      <c r="BC509" s="617">
        <f t="shared" si="1548"/>
        <v>0</v>
      </c>
      <c r="BD509" s="617">
        <f t="shared" si="1548"/>
        <v>0</v>
      </c>
      <c r="BE509" s="617">
        <f t="shared" si="1548"/>
        <v>0</v>
      </c>
      <c r="BF509" s="617">
        <f t="shared" si="1548"/>
        <v>0</v>
      </c>
      <c r="BG509" s="617">
        <f t="shared" si="1548"/>
        <v>0</v>
      </c>
      <c r="BH509" s="617">
        <f t="shared" si="1548"/>
        <v>0</v>
      </c>
      <c r="BI509" s="617">
        <f t="shared" si="1548"/>
        <v>0</v>
      </c>
      <c r="BJ509" s="617">
        <f t="shared" si="1548"/>
        <v>0</v>
      </c>
      <c r="BK509" s="617">
        <f t="shared" si="1548"/>
        <v>0</v>
      </c>
      <c r="BL509" s="617">
        <f t="shared" si="1450"/>
        <v>0</v>
      </c>
      <c r="BM509" s="617"/>
      <c r="BN509" s="617"/>
      <c r="BO509" s="617">
        <f>SUM(BO510)</f>
        <v>0</v>
      </c>
      <c r="BP509" s="617"/>
      <c r="BQ509" s="617"/>
      <c r="BR509" s="617">
        <f>SUM(BR510)</f>
        <v>0</v>
      </c>
      <c r="BS509" s="617">
        <f>SUM(BS510)</f>
        <v>0</v>
      </c>
      <c r="BT509" s="617">
        <f>SUM(BT510)</f>
        <v>0</v>
      </c>
      <c r="BU509" s="617">
        <f>SUM(BU510)</f>
        <v>0</v>
      </c>
      <c r="BV509" s="617">
        <f>SUM(BV510)</f>
        <v>0</v>
      </c>
      <c r="BW509" s="617"/>
      <c r="BX509" s="617"/>
      <c r="BY509" s="617">
        <f>SUM(BY510)</f>
        <v>0</v>
      </c>
      <c r="BZ509" s="617">
        <f>SUM(BZ510)</f>
        <v>0</v>
      </c>
      <c r="CA509" s="617">
        <f t="shared" si="1447"/>
        <v>0</v>
      </c>
      <c r="CB509" s="617">
        <f t="shared" si="1448"/>
        <v>0</v>
      </c>
      <c r="CC509" s="617">
        <f>SUM(CC510)</f>
        <v>0</v>
      </c>
      <c r="CD509" s="617">
        <f>SUM(CD510)</f>
        <v>0</v>
      </c>
      <c r="CE509" s="617">
        <f>SUM(CE510)</f>
        <v>0</v>
      </c>
      <c r="CF509" s="617">
        <f>SUM(CF510)</f>
        <v>0</v>
      </c>
      <c r="CG509" s="617">
        <f t="shared" si="1449"/>
        <v>0</v>
      </c>
      <c r="CH509" s="617">
        <f>SUM(CH510)</f>
        <v>0</v>
      </c>
      <c r="CI509" s="617">
        <f>SUM(CI510)</f>
        <v>0</v>
      </c>
      <c r="CJ509" s="617"/>
      <c r="CK509" s="617">
        <f t="shared" si="1385"/>
        <v>0</v>
      </c>
      <c r="CL509" s="617">
        <f>SUM(CL510)</f>
        <v>0</v>
      </c>
      <c r="CM509" s="617">
        <f>SUM(CM510)</f>
        <v>0</v>
      </c>
      <c r="CN509" s="617"/>
      <c r="CO509" s="617">
        <f t="shared" si="1386"/>
        <v>0</v>
      </c>
      <c r="CP509" s="617">
        <f>SUM(CP510)</f>
        <v>0</v>
      </c>
      <c r="CQ509" s="617">
        <f>SUM(CQ510)</f>
        <v>0</v>
      </c>
      <c r="CR509" s="617">
        <f>SUM(CR510)</f>
        <v>0</v>
      </c>
      <c r="CS509" s="617">
        <f t="shared" si="1490"/>
        <v>0</v>
      </c>
      <c r="CT509" s="617">
        <f>SUM(CT510)</f>
        <v>0</v>
      </c>
      <c r="CU509" s="617">
        <f>SUM(CU510)</f>
        <v>0</v>
      </c>
      <c r="CV509" s="617">
        <f>SUM(CV510)</f>
        <v>0</v>
      </c>
      <c r="CW509" s="617">
        <f t="shared" si="1388"/>
        <v>0</v>
      </c>
      <c r="CX509" s="617">
        <f t="shared" ref="CX509:DH509" si="1549">SUM(CX510)</f>
        <v>0</v>
      </c>
      <c r="CY509" s="617">
        <f t="shared" si="1549"/>
        <v>0</v>
      </c>
      <c r="CZ509" s="617">
        <f t="shared" si="1549"/>
        <v>0</v>
      </c>
      <c r="DA509" s="617">
        <f t="shared" si="1549"/>
        <v>0</v>
      </c>
      <c r="DB509" s="617">
        <f t="shared" si="1549"/>
        <v>0</v>
      </c>
      <c r="DC509" s="617">
        <f>SUM(DC510)</f>
        <v>0</v>
      </c>
      <c r="DD509" s="617">
        <f t="shared" si="1492"/>
        <v>0</v>
      </c>
      <c r="DE509" s="617">
        <f t="shared" si="1493"/>
        <v>0</v>
      </c>
      <c r="DF509" s="617">
        <f>SUM(DF510)</f>
        <v>0</v>
      </c>
      <c r="DG509" s="617">
        <f t="shared" si="1549"/>
        <v>0</v>
      </c>
      <c r="DH509" s="617">
        <f t="shared" si="1549"/>
        <v>0</v>
      </c>
      <c r="DI509" s="617">
        <f t="shared" si="1391"/>
        <v>0</v>
      </c>
      <c r="DJ509" s="617">
        <f>SUM(DJ510)</f>
        <v>0</v>
      </c>
      <c r="DK509" s="617">
        <f>SUM(DK510)</f>
        <v>0</v>
      </c>
      <c r="DL509" s="617">
        <f t="shared" si="1496"/>
        <v>0</v>
      </c>
      <c r="DM509" s="617">
        <f>SUM(DM510)</f>
        <v>0</v>
      </c>
      <c r="DN509" s="617">
        <f>SUM(DN510)</f>
        <v>0</v>
      </c>
      <c r="DO509" s="617">
        <f>SUM(DO510)</f>
        <v>0</v>
      </c>
      <c r="DP509" s="617">
        <f t="shared" si="1393"/>
        <v>0</v>
      </c>
      <c r="DQ509" s="617">
        <f>SUM(DQ510)</f>
        <v>0</v>
      </c>
      <c r="DR509" s="617">
        <f>SUM(DR510)</f>
        <v>0</v>
      </c>
      <c r="DS509" s="617">
        <f>SUM(DS510)</f>
        <v>0</v>
      </c>
      <c r="DT509" s="617">
        <f t="shared" si="1394"/>
        <v>0</v>
      </c>
      <c r="DU509" s="617">
        <f t="shared" ref="DU509:EB509" si="1550">SUM(DU510)</f>
        <v>0</v>
      </c>
      <c r="DV509" s="617">
        <f t="shared" si="1550"/>
        <v>0</v>
      </c>
      <c r="DW509" s="617">
        <f t="shared" si="1550"/>
        <v>0</v>
      </c>
      <c r="DX509" s="617">
        <f t="shared" si="1550"/>
        <v>0</v>
      </c>
      <c r="DY509" s="617">
        <f t="shared" si="1550"/>
        <v>0</v>
      </c>
      <c r="DZ509" s="617">
        <f>SUM(DZ510)</f>
        <v>0</v>
      </c>
      <c r="EA509" s="617">
        <f t="shared" si="1550"/>
        <v>0</v>
      </c>
      <c r="EB509" s="617">
        <f t="shared" si="1550"/>
        <v>0</v>
      </c>
      <c r="EC509" s="617">
        <f t="shared" si="1395"/>
        <v>0</v>
      </c>
      <c r="ED509" s="617">
        <f>SUM(ED510)</f>
        <v>0</v>
      </c>
      <c r="EE509" s="617">
        <f>SUM(EE510)</f>
        <v>0</v>
      </c>
      <c r="EF509" s="617">
        <f>SUM(EF510)</f>
        <v>0</v>
      </c>
      <c r="EG509" s="617">
        <f t="shared" si="1396"/>
        <v>0</v>
      </c>
      <c r="EH509" s="617" t="e">
        <f>SUM(EH510)</f>
        <v>#REF!</v>
      </c>
      <c r="EI509" s="617">
        <f>IFERROR(#REF!/DZ509*100,)</f>
        <v>0</v>
      </c>
      <c r="EJ509" s="617">
        <f>IFERROR(#REF!/#REF!*100,)</f>
        <v>0</v>
      </c>
      <c r="EK509" s="908">
        <f t="shared" ref="EK509:EM509" si="1551">SUM(EK510)</f>
        <v>0</v>
      </c>
      <c r="EL509" s="908">
        <f t="shared" si="1551"/>
        <v>0</v>
      </c>
      <c r="EM509" s="908">
        <f t="shared" si="1551"/>
        <v>0</v>
      </c>
      <c r="EN509" s="631"/>
      <c r="EO509" s="631"/>
      <c r="EP509" s="631"/>
      <c r="EQ509" s="631"/>
      <c r="ER509" s="631"/>
      <c r="ES509" s="631"/>
      <c r="EX509" s="739">
        <f t="shared" si="1545"/>
        <v>0</v>
      </c>
      <c r="EY509" s="739">
        <f t="shared" si="1545"/>
        <v>0</v>
      </c>
      <c r="EZ509" s="739">
        <f t="shared" si="1545"/>
        <v>0</v>
      </c>
      <c r="FA509" s="739">
        <f t="shared" si="1545"/>
        <v>0</v>
      </c>
      <c r="FB509" s="739">
        <f t="shared" si="1545"/>
        <v>0</v>
      </c>
      <c r="FC509" s="739">
        <f t="shared" si="1545"/>
        <v>0</v>
      </c>
      <c r="FD509" s="739">
        <f t="shared" si="1545"/>
        <v>0</v>
      </c>
      <c r="FE509" s="739">
        <f t="shared" si="1545"/>
        <v>0</v>
      </c>
      <c r="FF509" s="739">
        <f t="shared" si="1545"/>
        <v>0</v>
      </c>
      <c r="FG509" s="739">
        <f t="shared" si="1545"/>
        <v>0</v>
      </c>
      <c r="FH509" s="739">
        <f t="shared" si="1546"/>
        <v>0</v>
      </c>
      <c r="FI509" s="739">
        <f t="shared" si="1546"/>
        <v>0</v>
      </c>
      <c r="FJ509" s="739">
        <f t="shared" si="1546"/>
        <v>0</v>
      </c>
      <c r="FK509" s="739">
        <f t="shared" si="1546"/>
        <v>0</v>
      </c>
      <c r="FL509" s="739">
        <f t="shared" si="1546"/>
        <v>0</v>
      </c>
      <c r="FM509" s="739">
        <f t="shared" si="1546"/>
        <v>0</v>
      </c>
      <c r="FN509" s="739">
        <f t="shared" si="1546"/>
        <v>0</v>
      </c>
      <c r="FO509" s="739">
        <f t="shared" si="1547"/>
        <v>0</v>
      </c>
      <c r="FP509" s="739">
        <f t="shared" si="1547"/>
        <v>0</v>
      </c>
      <c r="FQ509" s="739">
        <f t="shared" si="1547"/>
        <v>0</v>
      </c>
      <c r="FU509" s="739">
        <f t="shared" si="1514"/>
        <v>0</v>
      </c>
      <c r="FV509" s="739">
        <f t="shared" si="1514"/>
        <v>0</v>
      </c>
      <c r="FW509" s="739">
        <f t="shared" si="1514"/>
        <v>0</v>
      </c>
      <c r="FX509" s="739">
        <f t="shared" si="1514"/>
        <v>0</v>
      </c>
      <c r="FY509" s="739">
        <f t="shared" si="1514"/>
        <v>0</v>
      </c>
      <c r="FZ509" s="739">
        <f t="shared" si="1514"/>
        <v>0</v>
      </c>
      <c r="GA509" s="739">
        <f t="shared" si="1514"/>
        <v>0</v>
      </c>
      <c r="GB509" s="739">
        <f t="shared" si="1514"/>
        <v>0</v>
      </c>
      <c r="GC509" s="739">
        <f t="shared" si="1514"/>
        <v>0</v>
      </c>
      <c r="GD509" s="739">
        <f t="shared" si="1514"/>
        <v>0</v>
      </c>
      <c r="GE509" s="739">
        <f t="shared" si="1515"/>
        <v>0</v>
      </c>
      <c r="GF509" s="739">
        <f t="shared" si="1515"/>
        <v>0</v>
      </c>
      <c r="GG509" s="739">
        <f t="shared" si="1515"/>
        <v>0</v>
      </c>
      <c r="GH509" s="739">
        <f t="shared" si="1515"/>
        <v>0</v>
      </c>
      <c r="GI509" s="739">
        <f t="shared" si="1515"/>
        <v>0</v>
      </c>
      <c r="GJ509" s="739">
        <f t="shared" si="1515"/>
        <v>0</v>
      </c>
      <c r="GK509" s="739">
        <f t="shared" si="1515"/>
        <v>0</v>
      </c>
      <c r="GL509" s="739">
        <f t="shared" si="1516"/>
        <v>0</v>
      </c>
      <c r="GM509" s="739">
        <f t="shared" si="1516"/>
        <v>0</v>
      </c>
      <c r="GN509" s="739">
        <f t="shared" si="1516"/>
        <v>0</v>
      </c>
      <c r="GQ509" s="1098">
        <f>IF(GQ$9=$N509,#REF!,0)</f>
        <v>0</v>
      </c>
      <c r="GR509" s="1098">
        <f>IF(GR$9=$N509,#REF!,0)</f>
        <v>0</v>
      </c>
      <c r="GS509" s="1098">
        <f>IF(GS$9=$N509,#REF!,0)</f>
        <v>0</v>
      </c>
      <c r="GT509" s="1098">
        <f>IF(GT$9=$N509,#REF!,0)</f>
        <v>0</v>
      </c>
      <c r="GU509" s="1098">
        <f>IF(GU$9=$N509,#REF!,0)</f>
        <v>0</v>
      </c>
      <c r="GV509" s="1098">
        <f>IF(GV$9=$N509,#REF!,0)</f>
        <v>0</v>
      </c>
      <c r="GW509" s="1098">
        <f>IF(GW$9=$N509,#REF!,0)</f>
        <v>0</v>
      </c>
      <c r="GX509" s="1098">
        <f>IF(GX$9=$N509,#REF!,0)</f>
        <v>0</v>
      </c>
      <c r="GY509" s="1098">
        <f>IF(GY$9=$N509,#REF!,0)</f>
        <v>0</v>
      </c>
      <c r="GZ509" s="1098">
        <f>IF(GZ$9=$N509,#REF!,0)</f>
        <v>0</v>
      </c>
      <c r="HA509" s="1098">
        <f>IF(HA$9=$N509,#REF!,0)</f>
        <v>0</v>
      </c>
      <c r="HB509" s="1098">
        <f>IF(HB$9=$N509,#REF!,0)</f>
        <v>0</v>
      </c>
      <c r="HC509" s="1098">
        <f>IF(HC$9=$N509,#REF!,0)</f>
        <v>0</v>
      </c>
      <c r="HD509" s="1098">
        <f>IF(HD$9=$N509,#REF!,0)</f>
        <v>0</v>
      </c>
      <c r="HE509" s="1098">
        <f>IF(HE$9=$N509,#REF!,0)</f>
        <v>0</v>
      </c>
      <c r="HF509" s="1098">
        <f>IF(HF$9=$N509,#REF!,0)</f>
        <v>0</v>
      </c>
      <c r="HG509" s="1098">
        <f>IF(HG$9=$N509,#REF!,0)</f>
        <v>0</v>
      </c>
      <c r="HH509" s="1098">
        <f>IF(HH$9=$N509,#REF!,0)</f>
        <v>0</v>
      </c>
      <c r="HI509" s="1098">
        <f>IF(HI$9=$N509,#REF!,0)</f>
        <v>0</v>
      </c>
      <c r="HJ509" s="1098">
        <f>IF(HJ$9=$N509,#REF!,0)</f>
        <v>0</v>
      </c>
      <c r="HK509" s="1098">
        <f>IF(HK$9=$N509,#REF!,0)</f>
        <v>0</v>
      </c>
      <c r="HL509" s="1098">
        <f>IF(HL$9=$N509,#REF!,0)</f>
        <v>0</v>
      </c>
      <c r="HM509" s="1098">
        <f>IF(HM$9=$N509,#REF!,0)</f>
        <v>0</v>
      </c>
      <c r="HN509" s="1098">
        <f>IF(HN$9=$N509,#REF!,0)</f>
        <v>0</v>
      </c>
      <c r="HO509" s="1098">
        <f>IF(HO$9=$N509,#REF!,0)</f>
        <v>0</v>
      </c>
      <c r="HP509" s="1098">
        <f>IF(HP$9=$N509,#REF!,0)</f>
        <v>0</v>
      </c>
      <c r="HQ509" s="1098">
        <f>IF(HQ$9=$N509,#REF!,0)</f>
        <v>0</v>
      </c>
      <c r="HR509" s="1098">
        <f>IF(HR$9=$N509,#REF!,0)</f>
        <v>0</v>
      </c>
      <c r="HS509" s="1098">
        <f>IF(HS$9=$N509,#REF!,0)</f>
        <v>0</v>
      </c>
      <c r="HT509" s="1098">
        <f>IF(HT$9=$N509,#REF!,0)</f>
        <v>0</v>
      </c>
      <c r="HU509" s="1098">
        <f>IF(HU$9=$N509,#REF!,0)</f>
        <v>0</v>
      </c>
      <c r="HV509" s="1098">
        <f>IF(HV$9=$N509,#REF!,0)</f>
        <v>0</v>
      </c>
      <c r="HW509" s="1098">
        <f>IF(HW$9=$N509,#REF!,0)</f>
        <v>0</v>
      </c>
      <c r="HX509" s="1098">
        <f>IF(HX$9=$N509,#REF!,0)</f>
        <v>0</v>
      </c>
      <c r="HY509" s="1098">
        <f>IF(HY$9=$N509,#REF!,0)</f>
        <v>0</v>
      </c>
      <c r="HZ509" s="1098">
        <f>IF(HZ$9=$N509,#REF!,0)</f>
        <v>0</v>
      </c>
      <c r="IA509" s="1098">
        <f>IF(IA$9=$N509,#REF!,0)</f>
        <v>0</v>
      </c>
      <c r="IB509" s="1098">
        <f>IF(IB$9=$N509,#REF!,0)</f>
        <v>0</v>
      </c>
      <c r="IC509" s="1098">
        <f>IF(IC$9=$N509,#REF!,0)</f>
        <v>0</v>
      </c>
      <c r="ID509" s="1098">
        <f>IF(ID$9=$N509,#REF!,0)</f>
        <v>0</v>
      </c>
      <c r="IE509" s="1098">
        <f>IF(IE$9=$N509,#REF!,0)</f>
        <v>0</v>
      </c>
      <c r="IF509" s="1098">
        <f>IF(IF$9=$N509,#REF!,0)</f>
        <v>0</v>
      </c>
      <c r="IG509" s="1098">
        <f>IF(IG$9=$N509,#REF!,0)</f>
        <v>0</v>
      </c>
      <c r="IH509" s="1098">
        <f>IF(IH$9=$N509,#REF!,0)</f>
        <v>0</v>
      </c>
      <c r="II509" s="1098">
        <f>IF(II$9=$N509,#REF!,0)</f>
        <v>0</v>
      </c>
      <c r="IJ509" s="1098">
        <f>IF(IJ$9=$N509,#REF!,0)</f>
        <v>0</v>
      </c>
      <c r="IK509" s="1098">
        <f>IF(IK$9=$N509,#REF!,0)</f>
        <v>0</v>
      </c>
      <c r="IL509" s="1098">
        <f>IF(IL$9=$N509,#REF!,0)</f>
        <v>0</v>
      </c>
      <c r="IM509" s="1098">
        <f>IF(IM$9=$N509,#REF!,0)</f>
        <v>0</v>
      </c>
      <c r="IN509" s="1098">
        <f>IF(IN$9=$N509,#REF!,0)</f>
        <v>0</v>
      </c>
      <c r="IO509" s="1098">
        <f>IF(IO$9=$N509,#REF!,0)</f>
        <v>0</v>
      </c>
      <c r="IP509" s="1098">
        <f>IF(IP$9=$N509,#REF!,0)</f>
        <v>0</v>
      </c>
      <c r="IQ509" s="1098">
        <f>IF(IQ$9=$N509,#REF!,0)</f>
        <v>0</v>
      </c>
      <c r="IR509" s="1098">
        <f>IF(IR$9=$N509,#REF!,0)</f>
        <v>0</v>
      </c>
      <c r="IS509" s="1098">
        <f>IF(IS$9=$N509,#REF!,0)</f>
        <v>0</v>
      </c>
      <c r="IT509" s="1098">
        <f>IF(IT$9=$N509,#REF!,0)</f>
        <v>0</v>
      </c>
      <c r="IU509" s="1098">
        <f>IF(IU$9=$N509,#REF!,0)</f>
        <v>0</v>
      </c>
      <c r="IV509" s="1098">
        <f>IF(IV$9=$N509,#REF!,0)</f>
        <v>0</v>
      </c>
      <c r="IW509" s="1098">
        <f>IF(IW$9=$N509,#REF!,0)</f>
        <v>0</v>
      </c>
      <c r="IX509" s="1098">
        <f>IF(IX$9=$N509,#REF!,0)</f>
        <v>0</v>
      </c>
      <c r="IY509" s="1098">
        <f>IF(IY$9=$N509,#REF!,0)</f>
        <v>0</v>
      </c>
      <c r="IZ509" s="1098">
        <f>IF(IZ$9=$N509,#REF!,0)</f>
        <v>0</v>
      </c>
      <c r="JA509" s="1098">
        <f>IF(JA$9=$N509,#REF!,0)</f>
        <v>0</v>
      </c>
      <c r="JB509" s="1098">
        <f>IF(JB$9=$N509,#REF!,0)</f>
        <v>0</v>
      </c>
      <c r="JC509" s="1098">
        <f>IF(JC$9=$N509,#REF!,0)</f>
        <v>0</v>
      </c>
      <c r="JD509" s="1098">
        <f>IF(JD$9=$N509,#REF!,0)</f>
        <v>0</v>
      </c>
      <c r="JE509" s="1098">
        <f>IF(JE$9=$N509,#REF!,0)</f>
        <v>0</v>
      </c>
      <c r="JF509" s="1098">
        <f>IF(JF$9=$N509,#REF!,0)</f>
        <v>0</v>
      </c>
      <c r="JG509" s="1098">
        <f>IF(JG$9=$N509,#REF!,0)</f>
        <v>0</v>
      </c>
      <c r="JH509" s="1098">
        <f>IF(JH$9=$N509,#REF!,0)</f>
        <v>0</v>
      </c>
      <c r="JI509" s="1098">
        <f>IF(JI$9=$N509,#REF!,0)</f>
        <v>0</v>
      </c>
      <c r="JJ509" s="1098">
        <f>IF(JJ$9=$N509,#REF!,0)</f>
        <v>0</v>
      </c>
      <c r="JK509" s="1098">
        <f>IF(JK$9=$N509,#REF!,0)</f>
        <v>0</v>
      </c>
      <c r="JL509" s="1098">
        <f>IF(JL$9=$N509,#REF!,0)</f>
        <v>0</v>
      </c>
      <c r="JM509" s="1098">
        <f>IF(JM$9=$N509,#REF!,0)</f>
        <v>0</v>
      </c>
      <c r="JN509" s="1098">
        <f>IF(JN$9=$N509,#REF!,0)</f>
        <v>0</v>
      </c>
      <c r="JO509" s="1098">
        <f>IF(JO$9=$N509,#REF!,0)</f>
        <v>0</v>
      </c>
      <c r="JP509" s="1098">
        <f>IF(JP$9=$N509,#REF!,0)</f>
        <v>0</v>
      </c>
      <c r="JQ509" s="1098">
        <f>IF(JQ$9=$N509,#REF!,0)</f>
        <v>0</v>
      </c>
      <c r="JR509" s="1098">
        <f>IF(JR$9=$N509,#REF!,0)</f>
        <v>0</v>
      </c>
      <c r="JS509" s="1098">
        <f>IF(JS$9=$N509,#REF!,0)</f>
        <v>0</v>
      </c>
      <c r="JT509" s="1098">
        <f>IF(JT$9=$N509,#REF!,0)</f>
        <v>0</v>
      </c>
      <c r="JU509" s="1098">
        <f>IF(JU$9=$N509,#REF!,0)</f>
        <v>0</v>
      </c>
      <c r="JV509" s="1098">
        <f>IF(JV$9=$N509,#REF!,0)</f>
        <v>0</v>
      </c>
      <c r="JW509" s="1098">
        <f>IF(JW$9=$N509,#REF!,0)</f>
        <v>0</v>
      </c>
      <c r="JX509" s="681"/>
      <c r="JZ509" s="681">
        <f t="shared" si="1527"/>
        <v>0</v>
      </c>
      <c r="KA509" s="681">
        <f t="shared" si="1527"/>
        <v>0</v>
      </c>
      <c r="KB509" s="681">
        <f t="shared" si="1527"/>
        <v>0</v>
      </c>
      <c r="KC509" s="681">
        <f t="shared" si="1527"/>
        <v>0</v>
      </c>
      <c r="KD509" s="681">
        <f t="shared" si="1527"/>
        <v>0</v>
      </c>
      <c r="KE509" s="681">
        <f t="shared" si="1527"/>
        <v>0</v>
      </c>
      <c r="KF509" s="681">
        <f t="shared" si="1527"/>
        <v>0</v>
      </c>
      <c r="KG509" s="681">
        <f t="shared" si="1527"/>
        <v>0</v>
      </c>
      <c r="KH509" s="681">
        <f t="shared" si="1527"/>
        <v>0</v>
      </c>
      <c r="KI509" s="681">
        <f t="shared" si="1527"/>
        <v>0</v>
      </c>
      <c r="KJ509" s="681">
        <f t="shared" si="1527"/>
        <v>0</v>
      </c>
      <c r="KN509" s="1098">
        <f t="shared" si="1528"/>
        <v>0</v>
      </c>
      <c r="KO509" s="1098">
        <f t="shared" si="1528"/>
        <v>0</v>
      </c>
      <c r="KP509" s="1098">
        <f t="shared" si="1528"/>
        <v>0</v>
      </c>
      <c r="KQ509" s="1098">
        <f t="shared" si="1528"/>
        <v>0</v>
      </c>
      <c r="KR509" s="1098">
        <f t="shared" si="1528"/>
        <v>0</v>
      </c>
      <c r="KS509" s="1098">
        <f t="shared" si="1528"/>
        <v>0</v>
      </c>
      <c r="KT509" s="1098">
        <f t="shared" si="1528"/>
        <v>0</v>
      </c>
      <c r="KU509" s="1098">
        <f t="shared" si="1528"/>
        <v>0</v>
      </c>
      <c r="KV509" s="1098">
        <f t="shared" si="1528"/>
        <v>0</v>
      </c>
      <c r="KW509" s="1098">
        <f t="shared" si="1528"/>
        <v>0</v>
      </c>
      <c r="KX509" s="1098">
        <f t="shared" si="1528"/>
        <v>0</v>
      </c>
      <c r="KY509" s="1098">
        <f t="shared" si="1528"/>
        <v>0</v>
      </c>
      <c r="KZ509" s="1098">
        <f t="shared" si="1528"/>
        <v>0</v>
      </c>
      <c r="LA509" s="1098">
        <f t="shared" si="1528"/>
        <v>0</v>
      </c>
      <c r="LB509" s="1098">
        <f t="shared" si="1528"/>
        <v>0</v>
      </c>
      <c r="LC509" s="1098">
        <f t="shared" si="1526"/>
        <v>0</v>
      </c>
      <c r="LD509" s="1098">
        <f t="shared" si="1526"/>
        <v>0</v>
      </c>
      <c r="LE509" s="1098">
        <f t="shared" si="1526"/>
        <v>0</v>
      </c>
      <c r="LF509" s="1098">
        <f t="shared" si="1526"/>
        <v>0</v>
      </c>
      <c r="LG509" s="1098">
        <f t="shared" si="1526"/>
        <v>0</v>
      </c>
      <c r="LH509" s="1098">
        <f t="shared" si="1526"/>
        <v>0</v>
      </c>
      <c r="LI509" s="1098">
        <f t="shared" si="1526"/>
        <v>0</v>
      </c>
      <c r="LJ509" s="1098">
        <f t="shared" si="1526"/>
        <v>0</v>
      </c>
      <c r="LK509" s="1098">
        <f t="shared" si="1526"/>
        <v>0</v>
      </c>
      <c r="LL509" s="1098">
        <f t="shared" si="1526"/>
        <v>0</v>
      </c>
      <c r="LM509" s="1098">
        <f t="shared" si="1526"/>
        <v>0</v>
      </c>
      <c r="LN509" s="1098">
        <f t="shared" si="1526"/>
        <v>0</v>
      </c>
      <c r="LO509" s="1098">
        <f t="shared" si="1526"/>
        <v>0</v>
      </c>
      <c r="LP509" s="1098">
        <f t="shared" si="1526"/>
        <v>0</v>
      </c>
      <c r="LQ509" s="1098">
        <f t="shared" si="1526"/>
        <v>0</v>
      </c>
      <c r="LR509" s="1098">
        <f t="shared" si="1526"/>
        <v>0</v>
      </c>
      <c r="LS509" s="1098">
        <f t="shared" si="1406"/>
        <v>0</v>
      </c>
    </row>
    <row r="510" spans="1:331" ht="20.100000000000001" hidden="1" customHeight="1" x14ac:dyDescent="0.35">
      <c r="A510" s="674"/>
      <c r="B510" s="871"/>
      <c r="C510" s="1240"/>
      <c r="D510" s="1241"/>
      <c r="E510" s="1241"/>
      <c r="F510" s="1241"/>
      <c r="G510" s="1241"/>
      <c r="H510" s="1241"/>
      <c r="I510" s="1241"/>
      <c r="J510" s="1094" t="s">
        <v>194</v>
      </c>
      <c r="K510" s="1309"/>
      <c r="L510" s="1250"/>
      <c r="M510" s="1250"/>
      <c r="N510" s="1250">
        <v>4231</v>
      </c>
      <c r="O510" s="1251" t="s">
        <v>204</v>
      </c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635"/>
      <c r="AJ510" s="31"/>
      <c r="AK510" s="31"/>
      <c r="AL510" s="31"/>
      <c r="AM510" s="31"/>
      <c r="AN510" s="669">
        <v>0</v>
      </c>
      <c r="AO510" s="669">
        <v>0</v>
      </c>
      <c r="AP510" s="669">
        <v>200000</v>
      </c>
      <c r="AQ510" s="669">
        <v>200000</v>
      </c>
      <c r="AR510" s="54">
        <v>199910</v>
      </c>
      <c r="AS510" s="54"/>
      <c r="AT510" s="54"/>
      <c r="AU510" s="54"/>
      <c r="AV510" s="54">
        <v>0</v>
      </c>
      <c r="AW510" s="54"/>
      <c r="AX510" s="54"/>
      <c r="AY510" s="54"/>
      <c r="AZ510" s="54"/>
      <c r="BA510" s="54"/>
      <c r="BB510" s="54">
        <v>0</v>
      </c>
      <c r="BC510" s="54">
        <v>0</v>
      </c>
      <c r="BD510" s="54"/>
      <c r="BE510" s="54">
        <v>0</v>
      </c>
      <c r="BF510" s="54">
        <v>0</v>
      </c>
      <c r="BG510" s="54"/>
      <c r="BH510" s="54">
        <v>0</v>
      </c>
      <c r="BI510" s="54">
        <f>(BJ510-BH510)</f>
        <v>0</v>
      </c>
      <c r="BJ510" s="54"/>
      <c r="BK510" s="54"/>
      <c r="BL510" s="54">
        <f t="shared" si="1450"/>
        <v>0</v>
      </c>
      <c r="BM510" s="54"/>
      <c r="BN510" s="54"/>
      <c r="BO510" s="54"/>
      <c r="BP510" s="54"/>
      <c r="BQ510" s="54"/>
      <c r="BR510" s="54">
        <f>(BS510-BO510)</f>
        <v>0</v>
      </c>
      <c r="BS510" s="54"/>
      <c r="BT510" s="54"/>
      <c r="BU510" s="54">
        <f>(BY510-BO510)</f>
        <v>0</v>
      </c>
      <c r="BV510" s="54"/>
      <c r="BW510" s="54"/>
      <c r="BX510" s="54"/>
      <c r="BY510" s="54"/>
      <c r="BZ510" s="54"/>
      <c r="CA510" s="54">
        <f t="shared" si="1447"/>
        <v>0</v>
      </c>
      <c r="CB510" s="54">
        <f t="shared" si="1448"/>
        <v>0</v>
      </c>
      <c r="CC510" s="54"/>
      <c r="CD510" s="54"/>
      <c r="CE510" s="54"/>
      <c r="CF510" s="54"/>
      <c r="CG510" s="54">
        <f t="shared" si="1449"/>
        <v>0</v>
      </c>
      <c r="CH510" s="54">
        <f>(CI510-CE510)</f>
        <v>0</v>
      </c>
      <c r="CI510" s="54"/>
      <c r="CJ510" s="54"/>
      <c r="CK510" s="54">
        <f t="shared" si="1385"/>
        <v>0</v>
      </c>
      <c r="CL510" s="54">
        <f>(CM510-CI510)</f>
        <v>0</v>
      </c>
      <c r="CM510" s="54"/>
      <c r="CN510" s="54"/>
      <c r="CO510" s="54">
        <f t="shared" si="1386"/>
        <v>0</v>
      </c>
      <c r="CP510" s="54">
        <f>(CQ510-CM510)</f>
        <v>0</v>
      </c>
      <c r="CQ510" s="54"/>
      <c r="CR510" s="54"/>
      <c r="CS510" s="54">
        <f t="shared" si="1490"/>
        <v>0</v>
      </c>
      <c r="CT510" s="54">
        <f>(CU510-CQ510)</f>
        <v>0</v>
      </c>
      <c r="CU510" s="54"/>
      <c r="CV510" s="54"/>
      <c r="CW510" s="54">
        <f t="shared" si="1388"/>
        <v>0</v>
      </c>
      <c r="CX510" s="54">
        <f>(CY510-CU510)</f>
        <v>0</v>
      </c>
      <c r="CY510" s="54"/>
      <c r="CZ510" s="54"/>
      <c r="DA510" s="54"/>
      <c r="DB510" s="54"/>
      <c r="DC510" s="54">
        <v>0</v>
      </c>
      <c r="DD510" s="54">
        <f t="shared" si="1492"/>
        <v>0</v>
      </c>
      <c r="DE510" s="54">
        <f t="shared" si="1493"/>
        <v>0</v>
      </c>
      <c r="DF510" s="54"/>
      <c r="DG510" s="54"/>
      <c r="DH510" s="54"/>
      <c r="DI510" s="54">
        <f t="shared" si="1391"/>
        <v>0</v>
      </c>
      <c r="DJ510" s="54">
        <f>(DK510-DG510)</f>
        <v>0</v>
      </c>
      <c r="DK510" s="54"/>
      <c r="DL510" s="54">
        <f t="shared" si="1496"/>
        <v>0</v>
      </c>
      <c r="DM510" s="54">
        <f>(DN510-DK510)</f>
        <v>0</v>
      </c>
      <c r="DN510" s="54"/>
      <c r="DO510" s="54"/>
      <c r="DP510" s="54">
        <f t="shared" si="1393"/>
        <v>0</v>
      </c>
      <c r="DQ510" s="54">
        <f>(DR510-DN510)</f>
        <v>0</v>
      </c>
      <c r="DR510" s="54"/>
      <c r="DS510" s="54"/>
      <c r="DT510" s="54">
        <f t="shared" si="1394"/>
        <v>0</v>
      </c>
      <c r="DU510" s="54">
        <f>(DV510-DR510)</f>
        <v>0</v>
      </c>
      <c r="DV510" s="54"/>
      <c r="DW510" s="54"/>
      <c r="DX510" s="54"/>
      <c r="DY510" s="54"/>
      <c r="DZ510" s="54"/>
      <c r="EA510" s="54"/>
      <c r="EB510" s="54"/>
      <c r="EC510" s="54">
        <f t="shared" si="1395"/>
        <v>0</v>
      </c>
      <c r="ED510" s="54">
        <f>(EE510-EA510)</f>
        <v>0</v>
      </c>
      <c r="EE510" s="54"/>
      <c r="EF510" s="54"/>
      <c r="EG510" s="54">
        <f t="shared" si="1396"/>
        <v>0</v>
      </c>
      <c r="EH510" s="54" t="e">
        <f>(#REF!-EE510)</f>
        <v>#REF!</v>
      </c>
      <c r="EI510" s="54">
        <f>IFERROR(#REF!/DZ510*100,)</f>
        <v>0</v>
      </c>
      <c r="EJ510" s="54">
        <f>IFERROR(#REF!/#REF!*100,)</f>
        <v>0</v>
      </c>
      <c r="EK510" s="54"/>
      <c r="EL510" s="54"/>
      <c r="EM510" s="54"/>
      <c r="EN510" s="54"/>
      <c r="EO510" s="54"/>
      <c r="EP510" s="54"/>
      <c r="EQ510" s="54"/>
      <c r="ER510" s="54"/>
      <c r="ES510" s="54"/>
      <c r="EX510" s="739">
        <f t="shared" si="1545"/>
        <v>0</v>
      </c>
      <c r="EY510" s="739">
        <f t="shared" si="1545"/>
        <v>0</v>
      </c>
      <c r="EZ510" s="739">
        <f t="shared" si="1545"/>
        <v>0</v>
      </c>
      <c r="FA510" s="739">
        <f t="shared" si="1545"/>
        <v>0</v>
      </c>
      <c r="FB510" s="739">
        <f t="shared" si="1545"/>
        <v>0</v>
      </c>
      <c r="FC510" s="739">
        <f t="shared" si="1545"/>
        <v>0</v>
      </c>
      <c r="FD510" s="739">
        <f t="shared" si="1545"/>
        <v>0</v>
      </c>
      <c r="FE510" s="739">
        <f t="shared" si="1545"/>
        <v>0</v>
      </c>
      <c r="FF510" s="739">
        <f t="shared" si="1545"/>
        <v>0</v>
      </c>
      <c r="FG510" s="739">
        <f t="shared" si="1545"/>
        <v>0</v>
      </c>
      <c r="FH510" s="739">
        <f t="shared" si="1546"/>
        <v>0</v>
      </c>
      <c r="FI510" s="739">
        <f t="shared" si="1546"/>
        <v>0</v>
      </c>
      <c r="FJ510" s="739">
        <f t="shared" si="1546"/>
        <v>0</v>
      </c>
      <c r="FK510" s="739">
        <f t="shared" si="1546"/>
        <v>0</v>
      </c>
      <c r="FL510" s="739">
        <f t="shared" si="1546"/>
        <v>0</v>
      </c>
      <c r="FM510" s="739">
        <f t="shared" si="1546"/>
        <v>0</v>
      </c>
      <c r="FN510" s="739">
        <f t="shared" si="1546"/>
        <v>0</v>
      </c>
      <c r="FO510" s="739">
        <f t="shared" si="1547"/>
        <v>0</v>
      </c>
      <c r="FP510" s="739">
        <f t="shared" si="1547"/>
        <v>0</v>
      </c>
      <c r="FQ510" s="739">
        <f t="shared" si="1547"/>
        <v>0</v>
      </c>
      <c r="FU510" s="739">
        <f t="shared" si="1514"/>
        <v>0</v>
      </c>
      <c r="FV510" s="739">
        <f t="shared" si="1514"/>
        <v>0</v>
      </c>
      <c r="FW510" s="739">
        <f t="shared" si="1514"/>
        <v>0</v>
      </c>
      <c r="FX510" s="739">
        <f t="shared" si="1514"/>
        <v>0</v>
      </c>
      <c r="FY510" s="739">
        <f t="shared" si="1514"/>
        <v>0</v>
      </c>
      <c r="FZ510" s="739">
        <f t="shared" si="1514"/>
        <v>0</v>
      </c>
      <c r="GA510" s="739">
        <f t="shared" si="1514"/>
        <v>0</v>
      </c>
      <c r="GB510" s="739">
        <f t="shared" si="1514"/>
        <v>0</v>
      </c>
      <c r="GC510" s="739">
        <f t="shared" si="1514"/>
        <v>0</v>
      </c>
      <c r="GD510" s="739">
        <f t="shared" si="1514"/>
        <v>0</v>
      </c>
      <c r="GE510" s="739">
        <f t="shared" si="1515"/>
        <v>0</v>
      </c>
      <c r="GF510" s="739">
        <f t="shared" si="1515"/>
        <v>0</v>
      </c>
      <c r="GG510" s="739">
        <f t="shared" si="1515"/>
        <v>0</v>
      </c>
      <c r="GH510" s="739">
        <f t="shared" si="1515"/>
        <v>0</v>
      </c>
      <c r="GI510" s="739">
        <f t="shared" si="1515"/>
        <v>0</v>
      </c>
      <c r="GJ510" s="739">
        <f t="shared" si="1515"/>
        <v>0</v>
      </c>
      <c r="GK510" s="739">
        <f t="shared" si="1515"/>
        <v>0</v>
      </c>
      <c r="GL510" s="739">
        <f t="shared" si="1516"/>
        <v>0</v>
      </c>
      <c r="GM510" s="739">
        <f t="shared" si="1516"/>
        <v>0</v>
      </c>
      <c r="GN510" s="739">
        <f t="shared" si="1516"/>
        <v>0</v>
      </c>
      <c r="GQ510" s="1098">
        <f>IF(GQ$9=$N510,#REF!,0)</f>
        <v>0</v>
      </c>
      <c r="GR510" s="1098">
        <f>IF(GR$9=$N510,#REF!,0)</f>
        <v>0</v>
      </c>
      <c r="GS510" s="1098">
        <f>IF(GS$9=$N510,#REF!,0)</f>
        <v>0</v>
      </c>
      <c r="GT510" s="1098">
        <f>IF(GT$9=$N510,#REF!,0)</f>
        <v>0</v>
      </c>
      <c r="GU510" s="1098">
        <f>IF(GU$9=$N510,#REF!,0)</f>
        <v>0</v>
      </c>
      <c r="GV510" s="1098">
        <f>IF(GV$9=$N510,#REF!,0)</f>
        <v>0</v>
      </c>
      <c r="GW510" s="1098">
        <f>IF(GW$9=$N510,#REF!,0)</f>
        <v>0</v>
      </c>
      <c r="GX510" s="1098">
        <f>IF(GX$9=$N510,#REF!,0)</f>
        <v>0</v>
      </c>
      <c r="GY510" s="1098">
        <f>IF(GY$9=$N510,#REF!,0)</f>
        <v>0</v>
      </c>
      <c r="GZ510" s="1098">
        <f>IF(GZ$9=$N510,#REF!,0)</f>
        <v>0</v>
      </c>
      <c r="HA510" s="1098">
        <f>IF(HA$9=$N510,#REF!,0)</f>
        <v>0</v>
      </c>
      <c r="HB510" s="1098">
        <f>IF(HB$9=$N510,#REF!,0)</f>
        <v>0</v>
      </c>
      <c r="HC510" s="1098">
        <f>IF(HC$9=$N510,#REF!,0)</f>
        <v>0</v>
      </c>
      <c r="HD510" s="1098">
        <f>IF(HD$9=$N510,#REF!,0)</f>
        <v>0</v>
      </c>
      <c r="HE510" s="1098">
        <f>IF(HE$9=$N510,#REF!,0)</f>
        <v>0</v>
      </c>
      <c r="HF510" s="1098">
        <f>IF(HF$9=$N510,#REF!,0)</f>
        <v>0</v>
      </c>
      <c r="HG510" s="1098">
        <f>IF(HG$9=$N510,#REF!,0)</f>
        <v>0</v>
      </c>
      <c r="HH510" s="1098">
        <f>IF(HH$9=$N510,#REF!,0)</f>
        <v>0</v>
      </c>
      <c r="HI510" s="1098">
        <f>IF(HI$9=$N510,#REF!,0)</f>
        <v>0</v>
      </c>
      <c r="HJ510" s="1098">
        <f>IF(HJ$9=$N510,#REF!,0)</f>
        <v>0</v>
      </c>
      <c r="HK510" s="1098">
        <f>IF(HK$9=$N510,#REF!,0)</f>
        <v>0</v>
      </c>
      <c r="HL510" s="1098">
        <f>IF(HL$9=$N510,#REF!,0)</f>
        <v>0</v>
      </c>
      <c r="HM510" s="1098">
        <f>IF(HM$9=$N510,#REF!,0)</f>
        <v>0</v>
      </c>
      <c r="HN510" s="1098">
        <f>IF(HN$9=$N510,#REF!,0)</f>
        <v>0</v>
      </c>
      <c r="HO510" s="1098">
        <f>IF(HO$9=$N510,#REF!,0)</f>
        <v>0</v>
      </c>
      <c r="HP510" s="1098">
        <f>IF(HP$9=$N510,#REF!,0)</f>
        <v>0</v>
      </c>
      <c r="HQ510" s="1098">
        <f>IF(HQ$9=$N510,#REF!,0)</f>
        <v>0</v>
      </c>
      <c r="HR510" s="1098">
        <f>IF(HR$9=$N510,#REF!,0)</f>
        <v>0</v>
      </c>
      <c r="HS510" s="1098">
        <f>IF(HS$9=$N510,#REF!,0)</f>
        <v>0</v>
      </c>
      <c r="HT510" s="1098">
        <f>IF(HT$9=$N510,#REF!,0)</f>
        <v>0</v>
      </c>
      <c r="HU510" s="1098">
        <f>IF(HU$9=$N510,#REF!,0)</f>
        <v>0</v>
      </c>
      <c r="HV510" s="1098">
        <f>IF(HV$9=$N510,#REF!,0)</f>
        <v>0</v>
      </c>
      <c r="HW510" s="1098">
        <f>IF(HW$9=$N510,#REF!,0)</f>
        <v>0</v>
      </c>
      <c r="HX510" s="1098">
        <f>IF(HX$9=$N510,#REF!,0)</f>
        <v>0</v>
      </c>
      <c r="HY510" s="1098">
        <f>IF(HY$9=$N510,#REF!,0)</f>
        <v>0</v>
      </c>
      <c r="HZ510" s="1098">
        <f>IF(HZ$9=$N510,#REF!,0)</f>
        <v>0</v>
      </c>
      <c r="IA510" s="1098">
        <f>IF(IA$9=$N510,#REF!,0)</f>
        <v>0</v>
      </c>
      <c r="IB510" s="1098">
        <f>IF(IB$9=$N510,#REF!,0)</f>
        <v>0</v>
      </c>
      <c r="IC510" s="1098">
        <f>IF(IC$9=$N510,#REF!,0)</f>
        <v>0</v>
      </c>
      <c r="ID510" s="1098">
        <f>IF(ID$9=$N510,#REF!,0)</f>
        <v>0</v>
      </c>
      <c r="IE510" s="1098">
        <f>IF(IE$9=$N510,#REF!,0)</f>
        <v>0</v>
      </c>
      <c r="IF510" s="1098">
        <f>IF(IF$9=$N510,#REF!,0)</f>
        <v>0</v>
      </c>
      <c r="IG510" s="1098">
        <f>IF(IG$9=$N510,#REF!,0)</f>
        <v>0</v>
      </c>
      <c r="IH510" s="1098">
        <f>IF(IH$9=$N510,#REF!,0)</f>
        <v>0</v>
      </c>
      <c r="II510" s="1098">
        <f>IF(II$9=$N510,#REF!,0)</f>
        <v>0</v>
      </c>
      <c r="IJ510" s="1098">
        <f>IF(IJ$9=$N510,#REF!,0)</f>
        <v>0</v>
      </c>
      <c r="IK510" s="1098">
        <f>IF(IK$9=$N510,#REF!,0)</f>
        <v>0</v>
      </c>
      <c r="IL510" s="1098">
        <f>IF(IL$9=$N510,#REF!,0)</f>
        <v>0</v>
      </c>
      <c r="IM510" s="1098">
        <f>IF(IM$9=$N510,#REF!,0)</f>
        <v>0</v>
      </c>
      <c r="IN510" s="1098">
        <f>IF(IN$9=$N510,#REF!,0)</f>
        <v>0</v>
      </c>
      <c r="IO510" s="1098">
        <f>IF(IO$9=$N510,#REF!,0)</f>
        <v>0</v>
      </c>
      <c r="IP510" s="1098">
        <f>IF(IP$9=$N510,#REF!,0)</f>
        <v>0</v>
      </c>
      <c r="IQ510" s="1098">
        <f>IF(IQ$9=$N510,#REF!,0)</f>
        <v>0</v>
      </c>
      <c r="IR510" s="1098">
        <f>IF(IR$9=$N510,#REF!,0)</f>
        <v>0</v>
      </c>
      <c r="IS510" s="1098">
        <f>IF(IS$9=$N510,#REF!,0)</f>
        <v>0</v>
      </c>
      <c r="IT510" s="1098">
        <f>IF(IT$9=$N510,#REF!,0)</f>
        <v>0</v>
      </c>
      <c r="IU510" s="1098">
        <f>IF(IU$9=$N510,#REF!,0)</f>
        <v>0</v>
      </c>
      <c r="IV510" s="1098">
        <f>IF(IV$9=$N510,#REF!,0)</f>
        <v>0</v>
      </c>
      <c r="IW510" s="1098">
        <f>IF(IW$9=$N510,#REF!,0)</f>
        <v>0</v>
      </c>
      <c r="IX510" s="1098">
        <f>IF(IX$9=$N510,#REF!,0)</f>
        <v>0</v>
      </c>
      <c r="IY510" s="1098">
        <f>IF(IY$9=$N510,#REF!,0)</f>
        <v>0</v>
      </c>
      <c r="IZ510" s="1098">
        <f>IF(IZ$9=$N510,#REF!,0)</f>
        <v>0</v>
      </c>
      <c r="JA510" s="1098">
        <f>IF(JA$9=$N510,#REF!,0)</f>
        <v>0</v>
      </c>
      <c r="JB510" s="1098">
        <f>IF(JB$9=$N510,#REF!,0)</f>
        <v>0</v>
      </c>
      <c r="JC510" s="1098">
        <f>IF(JC$9=$N510,#REF!,0)</f>
        <v>0</v>
      </c>
      <c r="JD510" s="1098">
        <f>IF(JD$9=$N510,#REF!,0)</f>
        <v>0</v>
      </c>
      <c r="JE510" s="1098">
        <f>IF(JE$9=$N510,#REF!,0)</f>
        <v>0</v>
      </c>
      <c r="JF510" s="1098">
        <f>IF(JF$9=$N510,#REF!,0)</f>
        <v>0</v>
      </c>
      <c r="JG510" s="1098">
        <f>IF(JG$9=$N510,#REF!,0)</f>
        <v>0</v>
      </c>
      <c r="JH510" s="1098">
        <f>IF(JH$9=$N510,#REF!,0)</f>
        <v>0</v>
      </c>
      <c r="JI510" s="1098">
        <f>IF(JI$9=$N510,#REF!,0)</f>
        <v>0</v>
      </c>
      <c r="JJ510" s="1098">
        <f>IF(JJ$9=$N510,#REF!,0)</f>
        <v>0</v>
      </c>
      <c r="JK510" s="1098">
        <f>IF(JK$9=$N510,#REF!,0)</f>
        <v>0</v>
      </c>
      <c r="JL510" s="1098">
        <f>IF(JL$9=$N510,#REF!,0)</f>
        <v>0</v>
      </c>
      <c r="JM510" s="1098">
        <f>IF(JM$9=$N510,#REF!,0)</f>
        <v>0</v>
      </c>
      <c r="JN510" s="1098" t="e">
        <f>IF(JN$9=$N510,#REF!,0)</f>
        <v>#REF!</v>
      </c>
      <c r="JO510" s="1098">
        <f>IF(JO$9=$N510,#REF!,0)</f>
        <v>0</v>
      </c>
      <c r="JP510" s="1098">
        <f>IF(JP$9=$N510,#REF!,0)</f>
        <v>0</v>
      </c>
      <c r="JQ510" s="1098">
        <f>IF(JQ$9=$N510,#REF!,0)</f>
        <v>0</v>
      </c>
      <c r="JR510" s="1098">
        <f>IF(JR$9=$N510,#REF!,0)</f>
        <v>0</v>
      </c>
      <c r="JS510" s="1098">
        <f>IF(JS$9=$N510,#REF!,0)</f>
        <v>0</v>
      </c>
      <c r="JT510" s="1098">
        <f>IF(JT$9=$N510,#REF!,0)</f>
        <v>0</v>
      </c>
      <c r="JU510" s="1098">
        <f>IF(JU$9=$N510,#REF!,0)</f>
        <v>0</v>
      </c>
      <c r="JV510" s="1098">
        <f>IF(JV$9=$N510,#REF!,0)</f>
        <v>0</v>
      </c>
      <c r="JW510" s="1098">
        <f>IF(JW$9=$N510,#REF!,0)</f>
        <v>0</v>
      </c>
      <c r="JX510" s="681"/>
      <c r="JZ510" s="681">
        <f t="shared" ref="JZ510:KJ519" si="1552">IF(JZ$9=$L510,$DY510,0)</f>
        <v>0</v>
      </c>
      <c r="KA510" s="681">
        <f t="shared" si="1552"/>
        <v>0</v>
      </c>
      <c r="KB510" s="681">
        <f t="shared" si="1552"/>
        <v>0</v>
      </c>
      <c r="KC510" s="681">
        <f t="shared" si="1552"/>
        <v>0</v>
      </c>
      <c r="KD510" s="681">
        <f t="shared" si="1552"/>
        <v>0</v>
      </c>
      <c r="KE510" s="681">
        <f t="shared" si="1552"/>
        <v>0</v>
      </c>
      <c r="KF510" s="681">
        <f t="shared" si="1552"/>
        <v>0</v>
      </c>
      <c r="KG510" s="681">
        <f t="shared" si="1552"/>
        <v>0</v>
      </c>
      <c r="KH510" s="681">
        <f t="shared" si="1552"/>
        <v>0</v>
      </c>
      <c r="KI510" s="681">
        <f t="shared" si="1552"/>
        <v>0</v>
      </c>
      <c r="KJ510" s="681">
        <f t="shared" si="1552"/>
        <v>0</v>
      </c>
      <c r="KN510" s="1098">
        <f t="shared" si="1528"/>
        <v>0</v>
      </c>
      <c r="KO510" s="1098">
        <f t="shared" si="1528"/>
        <v>0</v>
      </c>
      <c r="KP510" s="1098">
        <f t="shared" si="1528"/>
        <v>0</v>
      </c>
      <c r="KQ510" s="1098">
        <f t="shared" si="1528"/>
        <v>0</v>
      </c>
      <c r="KR510" s="1098">
        <f t="shared" si="1528"/>
        <v>0</v>
      </c>
      <c r="KS510" s="1098">
        <f t="shared" si="1528"/>
        <v>0</v>
      </c>
      <c r="KT510" s="1098">
        <f t="shared" si="1528"/>
        <v>0</v>
      </c>
      <c r="KU510" s="1098">
        <f t="shared" si="1528"/>
        <v>0</v>
      </c>
      <c r="KV510" s="1098">
        <f t="shared" si="1528"/>
        <v>0</v>
      </c>
      <c r="KW510" s="1098">
        <f t="shared" si="1528"/>
        <v>0</v>
      </c>
      <c r="KX510" s="1098">
        <f t="shared" si="1528"/>
        <v>0</v>
      </c>
      <c r="KY510" s="1098">
        <f t="shared" si="1528"/>
        <v>0</v>
      </c>
      <c r="KZ510" s="1098">
        <f t="shared" si="1528"/>
        <v>0</v>
      </c>
      <c r="LA510" s="1098">
        <f t="shared" si="1528"/>
        <v>0</v>
      </c>
      <c r="LB510" s="1098">
        <f t="shared" si="1528"/>
        <v>0</v>
      </c>
      <c r="LC510" s="1098">
        <f t="shared" si="1526"/>
        <v>0</v>
      </c>
      <c r="LD510" s="1098">
        <f t="shared" si="1526"/>
        <v>0</v>
      </c>
      <c r="LE510" s="1098">
        <f t="shared" si="1526"/>
        <v>0</v>
      </c>
      <c r="LF510" s="1098">
        <f t="shared" si="1526"/>
        <v>0</v>
      </c>
      <c r="LG510" s="1098">
        <f t="shared" si="1526"/>
        <v>0</v>
      </c>
      <c r="LH510" s="1098">
        <f t="shared" si="1526"/>
        <v>0</v>
      </c>
      <c r="LI510" s="1098">
        <f t="shared" si="1526"/>
        <v>0</v>
      </c>
      <c r="LJ510" s="1098">
        <f t="shared" si="1526"/>
        <v>0</v>
      </c>
      <c r="LK510" s="1098">
        <f t="shared" si="1526"/>
        <v>0</v>
      </c>
      <c r="LL510" s="1098">
        <f t="shared" si="1526"/>
        <v>0</v>
      </c>
      <c r="LM510" s="1098">
        <f t="shared" si="1526"/>
        <v>0</v>
      </c>
      <c r="LN510" s="1098">
        <f t="shared" si="1526"/>
        <v>0</v>
      </c>
      <c r="LO510" s="1098">
        <f t="shared" si="1526"/>
        <v>0</v>
      </c>
      <c r="LP510" s="1098">
        <f t="shared" si="1526"/>
        <v>0</v>
      </c>
      <c r="LQ510" s="1098">
        <f t="shared" si="1526"/>
        <v>0</v>
      </c>
      <c r="LR510" s="1098">
        <f t="shared" si="1526"/>
        <v>0</v>
      </c>
      <c r="LS510" s="1098">
        <f t="shared" si="1406"/>
        <v>0</v>
      </c>
    </row>
    <row r="511" spans="1:331" ht="20.100000000000001" hidden="1" customHeight="1" x14ac:dyDescent="0.35">
      <c r="A511" s="674"/>
      <c r="B511" s="871"/>
      <c r="C511" s="1240"/>
      <c r="D511" s="1241"/>
      <c r="E511" s="1241"/>
      <c r="F511" s="1241"/>
      <c r="G511" s="1241" t="s">
        <v>9</v>
      </c>
      <c r="H511" s="1241"/>
      <c r="I511" s="1241"/>
      <c r="J511" s="1094" t="s">
        <v>194</v>
      </c>
      <c r="K511" s="1307"/>
      <c r="L511" s="1302">
        <v>45</v>
      </c>
      <c r="M511" s="1302" t="s">
        <v>205</v>
      </c>
      <c r="N511" s="1302"/>
      <c r="O511" s="1303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635"/>
      <c r="AJ511" s="31"/>
      <c r="AK511" s="31"/>
      <c r="AL511" s="31"/>
      <c r="AM511" s="31"/>
      <c r="AN511" s="111">
        <f>AN512+AN514</f>
        <v>1597722</v>
      </c>
      <c r="AO511" s="111">
        <f>AO512+AO514</f>
        <v>1620000</v>
      </c>
      <c r="AP511" s="111">
        <f>AP512+AP514</f>
        <v>1530000</v>
      </c>
      <c r="AQ511" s="111">
        <f>AQ512+AQ514</f>
        <v>1530000</v>
      </c>
      <c r="AR511" s="34">
        <f>SUM(AR512+AR514)</f>
        <v>1536543.92</v>
      </c>
      <c r="AS511" s="34"/>
      <c r="AT511" s="34"/>
      <c r="AU511" s="34"/>
      <c r="AV511" s="34">
        <f>SUM(AV512)</f>
        <v>0</v>
      </c>
      <c r="AW511" s="34">
        <v>0</v>
      </c>
      <c r="AX511" s="34">
        <v>0</v>
      </c>
      <c r="AY511" s="34">
        <f>AY512+AY514</f>
        <v>0</v>
      </c>
      <c r="AZ511" s="34"/>
      <c r="BA511" s="34"/>
      <c r="BB511" s="34">
        <f t="shared" ref="BB511:BK512" si="1553">SUM(BB512)</f>
        <v>0</v>
      </c>
      <c r="BC511" s="34">
        <f t="shared" si="1553"/>
        <v>0</v>
      </c>
      <c r="BD511" s="34">
        <f t="shared" si="1553"/>
        <v>0</v>
      </c>
      <c r="BE511" s="34">
        <f t="shared" si="1553"/>
        <v>0</v>
      </c>
      <c r="BF511" s="34">
        <f t="shared" si="1553"/>
        <v>0</v>
      </c>
      <c r="BG511" s="34">
        <f t="shared" si="1553"/>
        <v>0</v>
      </c>
      <c r="BH511" s="34">
        <f t="shared" si="1553"/>
        <v>0</v>
      </c>
      <c r="BI511" s="34">
        <f>BI512+BI514</f>
        <v>0</v>
      </c>
      <c r="BJ511" s="34">
        <f>SUM(BJ512)</f>
        <v>0</v>
      </c>
      <c r="BK511" s="34">
        <f t="shared" si="1553"/>
        <v>0</v>
      </c>
      <c r="BL511" s="34">
        <f t="shared" si="1450"/>
        <v>0</v>
      </c>
      <c r="BM511" s="34"/>
      <c r="BN511" s="34"/>
      <c r="BO511" s="34">
        <f>SUM(BO512)</f>
        <v>0</v>
      </c>
      <c r="BP511" s="34"/>
      <c r="BQ511" s="34"/>
      <c r="BR511" s="34">
        <f>BR512+BR514</f>
        <v>0</v>
      </c>
      <c r="BS511" s="34">
        <f>SUM(BS512)</f>
        <v>0</v>
      </c>
      <c r="BT511" s="34">
        <f>SUM(BT512)</f>
        <v>0</v>
      </c>
      <c r="BU511" s="34">
        <f>BU512+BU514</f>
        <v>0</v>
      </c>
      <c r="BV511" s="34">
        <f>SUM(BV512)</f>
        <v>0</v>
      </c>
      <c r="BW511" s="34"/>
      <c r="BX511" s="34"/>
      <c r="BY511" s="34">
        <f>SUM(BY512)</f>
        <v>0</v>
      </c>
      <c r="BZ511" s="34">
        <f>SUM(BZ512)</f>
        <v>0</v>
      </c>
      <c r="CA511" s="34">
        <f t="shared" si="1447"/>
        <v>0</v>
      </c>
      <c r="CB511" s="34">
        <f t="shared" si="1448"/>
        <v>0</v>
      </c>
      <c r="CC511" s="34">
        <f t="shared" ref="CC511:CE512" si="1554">SUM(CC512)</f>
        <v>0</v>
      </c>
      <c r="CD511" s="34">
        <f t="shared" si="1554"/>
        <v>0</v>
      </c>
      <c r="CE511" s="34">
        <f t="shared" si="1554"/>
        <v>0</v>
      </c>
      <c r="CF511" s="34">
        <f>SUM(CF512)</f>
        <v>0</v>
      </c>
      <c r="CG511" s="34">
        <f t="shared" si="1449"/>
        <v>0</v>
      </c>
      <c r="CH511" s="34">
        <f>CH512+CH514</f>
        <v>0</v>
      </c>
      <c r="CI511" s="34">
        <f>SUM(CI512)</f>
        <v>0</v>
      </c>
      <c r="CJ511" s="34"/>
      <c r="CK511" s="34">
        <f t="shared" si="1385"/>
        <v>0</v>
      </c>
      <c r="CL511" s="34">
        <f>CL512+CL514</f>
        <v>0</v>
      </c>
      <c r="CM511" s="34">
        <f>SUM(CM512)</f>
        <v>0</v>
      </c>
      <c r="CN511" s="34"/>
      <c r="CO511" s="34">
        <f t="shared" si="1386"/>
        <v>0</v>
      </c>
      <c r="CP511" s="34">
        <f>CP512+CP514</f>
        <v>0</v>
      </c>
      <c r="CQ511" s="34">
        <f>SUM(CQ512)</f>
        <v>0</v>
      </c>
      <c r="CR511" s="34">
        <f>SUM(CR512)</f>
        <v>0</v>
      </c>
      <c r="CS511" s="34">
        <f t="shared" si="1490"/>
        <v>0</v>
      </c>
      <c r="CT511" s="34">
        <f>CT512+CT514</f>
        <v>0</v>
      </c>
      <c r="CU511" s="34">
        <f>SUM(CU512)</f>
        <v>0</v>
      </c>
      <c r="CV511" s="34">
        <f>SUM(CV512)</f>
        <v>0</v>
      </c>
      <c r="CW511" s="34">
        <f t="shared" si="1388"/>
        <v>0</v>
      </c>
      <c r="CX511" s="34">
        <f>CX512+CX514</f>
        <v>0</v>
      </c>
      <c r="CY511" s="34">
        <f t="shared" ref="CY511:DC512" si="1555">SUM(CY512)</f>
        <v>0</v>
      </c>
      <c r="CZ511" s="34">
        <f t="shared" si="1555"/>
        <v>0</v>
      </c>
      <c r="DA511" s="34">
        <f t="shared" si="1555"/>
        <v>0</v>
      </c>
      <c r="DB511" s="34">
        <f t="shared" si="1555"/>
        <v>0</v>
      </c>
      <c r="DC511" s="34">
        <f t="shared" si="1555"/>
        <v>0</v>
      </c>
      <c r="DD511" s="34">
        <f t="shared" si="1492"/>
        <v>0</v>
      </c>
      <c r="DE511" s="34">
        <f t="shared" si="1493"/>
        <v>0</v>
      </c>
      <c r="DF511" s="34">
        <f t="shared" ref="DF511:DH512" si="1556">SUM(DF512)</f>
        <v>0</v>
      </c>
      <c r="DG511" s="34">
        <f t="shared" si="1556"/>
        <v>0</v>
      </c>
      <c r="DH511" s="34">
        <f t="shared" si="1556"/>
        <v>0</v>
      </c>
      <c r="DI511" s="34">
        <f t="shared" si="1391"/>
        <v>0</v>
      </c>
      <c r="DJ511" s="34">
        <f>DJ512+DJ514</f>
        <v>0</v>
      </c>
      <c r="DK511" s="34">
        <f>SUM(DK512)</f>
        <v>0</v>
      </c>
      <c r="DL511" s="34">
        <f t="shared" si="1496"/>
        <v>0</v>
      </c>
      <c r="DM511" s="34">
        <f>DM512+DM514</f>
        <v>0</v>
      </c>
      <c r="DN511" s="34">
        <f>SUM(DN512)</f>
        <v>0</v>
      </c>
      <c r="DO511" s="34">
        <f>SUM(DO512)</f>
        <v>0</v>
      </c>
      <c r="DP511" s="34">
        <f t="shared" si="1393"/>
        <v>0</v>
      </c>
      <c r="DQ511" s="34">
        <f>DQ512+DQ514</f>
        <v>0</v>
      </c>
      <c r="DR511" s="34">
        <f>SUM(DR512)</f>
        <v>0</v>
      </c>
      <c r="DS511" s="34">
        <f>SUM(DS512)</f>
        <v>0</v>
      </c>
      <c r="DT511" s="34">
        <f t="shared" si="1394"/>
        <v>0</v>
      </c>
      <c r="DU511" s="34">
        <f>DU512+DU514</f>
        <v>0</v>
      </c>
      <c r="DV511" s="34">
        <f>SUM(DV512)</f>
        <v>0</v>
      </c>
      <c r="DW511" s="34">
        <f t="shared" ref="DW511:EB512" si="1557">SUM(DW512)</f>
        <v>0</v>
      </c>
      <c r="DX511" s="34">
        <f>SUM(DX512)</f>
        <v>0</v>
      </c>
      <c r="DY511" s="34">
        <f>SUM(DY512)</f>
        <v>0</v>
      </c>
      <c r="DZ511" s="34">
        <f t="shared" ref="DZ511:DZ512" si="1558">SUM(DZ512)</f>
        <v>0</v>
      </c>
      <c r="EA511" s="34">
        <f t="shared" si="1557"/>
        <v>0</v>
      </c>
      <c r="EB511" s="34">
        <f t="shared" si="1557"/>
        <v>0</v>
      </c>
      <c r="EC511" s="34">
        <f t="shared" si="1395"/>
        <v>0</v>
      </c>
      <c r="ED511" s="34">
        <f>ED512+ED514</f>
        <v>0</v>
      </c>
      <c r="EE511" s="34">
        <f>SUM(EE512)</f>
        <v>0</v>
      </c>
      <c r="EF511" s="34">
        <f>SUM(EF512)</f>
        <v>0</v>
      </c>
      <c r="EG511" s="34">
        <f t="shared" si="1396"/>
        <v>0</v>
      </c>
      <c r="EH511" s="34" t="e">
        <f>EH512+EH514</f>
        <v>#REF!</v>
      </c>
      <c r="EI511" s="34">
        <f>IFERROR(#REF!/DZ511*100,)</f>
        <v>0</v>
      </c>
      <c r="EJ511" s="34">
        <f>IFERROR(#REF!/#REF!*100,)</f>
        <v>0</v>
      </c>
      <c r="EK511" s="34">
        <f t="shared" ref="EK511:EM512" si="1559">SUM(EK512)</f>
        <v>0</v>
      </c>
      <c r="EL511" s="34">
        <f t="shared" si="1559"/>
        <v>0</v>
      </c>
      <c r="EM511" s="34">
        <f t="shared" si="1559"/>
        <v>0</v>
      </c>
      <c r="EN511" s="30"/>
      <c r="EO511" s="30"/>
      <c r="EP511" s="30"/>
      <c r="EQ511" s="30"/>
      <c r="ER511" s="30"/>
      <c r="ES511" s="30"/>
      <c r="EX511" s="739">
        <f t="shared" si="1545"/>
        <v>0</v>
      </c>
      <c r="EY511" s="739">
        <f t="shared" si="1545"/>
        <v>0</v>
      </c>
      <c r="EZ511" s="739">
        <f t="shared" si="1545"/>
        <v>0</v>
      </c>
      <c r="FA511" s="739">
        <f t="shared" si="1545"/>
        <v>0</v>
      </c>
      <c r="FB511" s="739">
        <f t="shared" si="1545"/>
        <v>0</v>
      </c>
      <c r="FC511" s="739">
        <f t="shared" si="1545"/>
        <v>0</v>
      </c>
      <c r="FD511" s="739">
        <f t="shared" si="1545"/>
        <v>0</v>
      </c>
      <c r="FE511" s="739">
        <f t="shared" si="1545"/>
        <v>0</v>
      </c>
      <c r="FF511" s="739">
        <f t="shared" si="1545"/>
        <v>0</v>
      </c>
      <c r="FG511" s="739">
        <f t="shared" si="1545"/>
        <v>0</v>
      </c>
      <c r="FH511" s="739">
        <f t="shared" si="1546"/>
        <v>0</v>
      </c>
      <c r="FI511" s="739">
        <f t="shared" si="1546"/>
        <v>0</v>
      </c>
      <c r="FJ511" s="739">
        <f t="shared" si="1546"/>
        <v>0</v>
      </c>
      <c r="FK511" s="739">
        <f t="shared" si="1546"/>
        <v>0</v>
      </c>
      <c r="FL511" s="739">
        <f t="shared" si="1546"/>
        <v>0</v>
      </c>
      <c r="FM511" s="739">
        <f t="shared" si="1546"/>
        <v>0</v>
      </c>
      <c r="FN511" s="739">
        <f t="shared" si="1546"/>
        <v>0</v>
      </c>
      <c r="FO511" s="739">
        <f t="shared" si="1547"/>
        <v>0</v>
      </c>
      <c r="FP511" s="739">
        <f t="shared" si="1547"/>
        <v>0</v>
      </c>
      <c r="FQ511" s="739">
        <f t="shared" si="1547"/>
        <v>0</v>
      </c>
      <c r="FU511" s="739">
        <f t="shared" si="1514"/>
        <v>0</v>
      </c>
      <c r="FV511" s="739">
        <f t="shared" si="1514"/>
        <v>0</v>
      </c>
      <c r="FW511" s="739">
        <f t="shared" si="1514"/>
        <v>0</v>
      </c>
      <c r="FX511" s="739">
        <f t="shared" si="1514"/>
        <v>0</v>
      </c>
      <c r="FY511" s="739">
        <f t="shared" si="1514"/>
        <v>0</v>
      </c>
      <c r="FZ511" s="739">
        <f t="shared" si="1514"/>
        <v>0</v>
      </c>
      <c r="GA511" s="739">
        <f t="shared" si="1514"/>
        <v>0</v>
      </c>
      <c r="GB511" s="739">
        <f t="shared" si="1514"/>
        <v>0</v>
      </c>
      <c r="GC511" s="739">
        <f t="shared" si="1514"/>
        <v>0</v>
      </c>
      <c r="GD511" s="739">
        <f t="shared" si="1514"/>
        <v>0</v>
      </c>
      <c r="GE511" s="739">
        <f t="shared" si="1515"/>
        <v>0</v>
      </c>
      <c r="GF511" s="739">
        <f t="shared" si="1515"/>
        <v>0</v>
      </c>
      <c r="GG511" s="739">
        <f t="shared" si="1515"/>
        <v>0</v>
      </c>
      <c r="GH511" s="739">
        <f t="shared" si="1515"/>
        <v>0</v>
      </c>
      <c r="GI511" s="739">
        <f t="shared" si="1515"/>
        <v>0</v>
      </c>
      <c r="GJ511" s="739">
        <f t="shared" si="1515"/>
        <v>0</v>
      </c>
      <c r="GK511" s="739">
        <f t="shared" si="1515"/>
        <v>0</v>
      </c>
      <c r="GL511" s="739">
        <f t="shared" si="1516"/>
        <v>0</v>
      </c>
      <c r="GM511" s="739">
        <f t="shared" si="1516"/>
        <v>0</v>
      </c>
      <c r="GN511" s="739">
        <f t="shared" si="1516"/>
        <v>0</v>
      </c>
      <c r="GQ511" s="1098">
        <f>IF(GQ$9=$N511,#REF!,0)</f>
        <v>0</v>
      </c>
      <c r="GR511" s="1098">
        <f>IF(GR$9=$N511,#REF!,0)</f>
        <v>0</v>
      </c>
      <c r="GS511" s="1098">
        <f>IF(GS$9=$N511,#REF!,0)</f>
        <v>0</v>
      </c>
      <c r="GT511" s="1098">
        <f>IF(GT$9=$N511,#REF!,0)</f>
        <v>0</v>
      </c>
      <c r="GU511" s="1098">
        <f>IF(GU$9=$N511,#REF!,0)</f>
        <v>0</v>
      </c>
      <c r="GV511" s="1098">
        <f>IF(GV$9=$N511,#REF!,0)</f>
        <v>0</v>
      </c>
      <c r="GW511" s="1098">
        <f>IF(GW$9=$N511,#REF!,0)</f>
        <v>0</v>
      </c>
      <c r="GX511" s="1098">
        <f>IF(GX$9=$N511,#REF!,0)</f>
        <v>0</v>
      </c>
      <c r="GY511" s="1098">
        <f>IF(GY$9=$N511,#REF!,0)</f>
        <v>0</v>
      </c>
      <c r="GZ511" s="1098">
        <f>IF(GZ$9=$N511,#REF!,0)</f>
        <v>0</v>
      </c>
      <c r="HA511" s="1098">
        <f>IF(HA$9=$N511,#REF!,0)</f>
        <v>0</v>
      </c>
      <c r="HB511" s="1098">
        <f>IF(HB$9=$N511,#REF!,0)</f>
        <v>0</v>
      </c>
      <c r="HC511" s="1098">
        <f>IF(HC$9=$N511,#REF!,0)</f>
        <v>0</v>
      </c>
      <c r="HD511" s="1098">
        <f>IF(HD$9=$N511,#REF!,0)</f>
        <v>0</v>
      </c>
      <c r="HE511" s="1098">
        <f>IF(HE$9=$N511,#REF!,0)</f>
        <v>0</v>
      </c>
      <c r="HF511" s="1098">
        <f>IF(HF$9=$N511,#REF!,0)</f>
        <v>0</v>
      </c>
      <c r="HG511" s="1098">
        <f>IF(HG$9=$N511,#REF!,0)</f>
        <v>0</v>
      </c>
      <c r="HH511" s="1098">
        <f>IF(HH$9=$N511,#REF!,0)</f>
        <v>0</v>
      </c>
      <c r="HI511" s="1098">
        <f>IF(HI$9=$N511,#REF!,0)</f>
        <v>0</v>
      </c>
      <c r="HJ511" s="1098">
        <f>IF(HJ$9=$N511,#REF!,0)</f>
        <v>0</v>
      </c>
      <c r="HK511" s="1098">
        <f>IF(HK$9=$N511,#REF!,0)</f>
        <v>0</v>
      </c>
      <c r="HL511" s="1098">
        <f>IF(HL$9=$N511,#REF!,0)</f>
        <v>0</v>
      </c>
      <c r="HM511" s="1098">
        <f>IF(HM$9=$N511,#REF!,0)</f>
        <v>0</v>
      </c>
      <c r="HN511" s="1098">
        <f>IF(HN$9=$N511,#REF!,0)</f>
        <v>0</v>
      </c>
      <c r="HO511" s="1098">
        <f>IF(HO$9=$N511,#REF!,0)</f>
        <v>0</v>
      </c>
      <c r="HP511" s="1098">
        <f>IF(HP$9=$N511,#REF!,0)</f>
        <v>0</v>
      </c>
      <c r="HQ511" s="1098">
        <f>IF(HQ$9=$N511,#REF!,0)</f>
        <v>0</v>
      </c>
      <c r="HR511" s="1098">
        <f>IF(HR$9=$N511,#REF!,0)</f>
        <v>0</v>
      </c>
      <c r="HS511" s="1098">
        <f>IF(HS$9=$N511,#REF!,0)</f>
        <v>0</v>
      </c>
      <c r="HT511" s="1098">
        <f>IF(HT$9=$N511,#REF!,0)</f>
        <v>0</v>
      </c>
      <c r="HU511" s="1098">
        <f>IF(HU$9=$N511,#REF!,0)</f>
        <v>0</v>
      </c>
      <c r="HV511" s="1098">
        <f>IF(HV$9=$N511,#REF!,0)</f>
        <v>0</v>
      </c>
      <c r="HW511" s="1098">
        <f>IF(HW$9=$N511,#REF!,0)</f>
        <v>0</v>
      </c>
      <c r="HX511" s="1098">
        <f>IF(HX$9=$N511,#REF!,0)</f>
        <v>0</v>
      </c>
      <c r="HY511" s="1098">
        <f>IF(HY$9=$N511,#REF!,0)</f>
        <v>0</v>
      </c>
      <c r="HZ511" s="1098">
        <f>IF(HZ$9=$N511,#REF!,0)</f>
        <v>0</v>
      </c>
      <c r="IA511" s="1098">
        <f>IF(IA$9=$N511,#REF!,0)</f>
        <v>0</v>
      </c>
      <c r="IB511" s="1098">
        <f>IF(IB$9=$N511,#REF!,0)</f>
        <v>0</v>
      </c>
      <c r="IC511" s="1098">
        <f>IF(IC$9=$N511,#REF!,0)</f>
        <v>0</v>
      </c>
      <c r="ID511" s="1098">
        <f>IF(ID$9=$N511,#REF!,0)</f>
        <v>0</v>
      </c>
      <c r="IE511" s="1098">
        <f>IF(IE$9=$N511,#REF!,0)</f>
        <v>0</v>
      </c>
      <c r="IF511" s="1098">
        <f>IF(IF$9=$N511,#REF!,0)</f>
        <v>0</v>
      </c>
      <c r="IG511" s="1098">
        <f>IF(IG$9=$N511,#REF!,0)</f>
        <v>0</v>
      </c>
      <c r="IH511" s="1098">
        <f>IF(IH$9=$N511,#REF!,0)</f>
        <v>0</v>
      </c>
      <c r="II511" s="1098">
        <f>IF(II$9=$N511,#REF!,0)</f>
        <v>0</v>
      </c>
      <c r="IJ511" s="1098">
        <f>IF(IJ$9=$N511,#REF!,0)</f>
        <v>0</v>
      </c>
      <c r="IK511" s="1098">
        <f>IF(IK$9=$N511,#REF!,0)</f>
        <v>0</v>
      </c>
      <c r="IL511" s="1098">
        <f>IF(IL$9=$N511,#REF!,0)</f>
        <v>0</v>
      </c>
      <c r="IM511" s="1098">
        <f>IF(IM$9=$N511,#REF!,0)</f>
        <v>0</v>
      </c>
      <c r="IN511" s="1098">
        <f>IF(IN$9=$N511,#REF!,0)</f>
        <v>0</v>
      </c>
      <c r="IO511" s="1098">
        <f>IF(IO$9=$N511,#REF!,0)</f>
        <v>0</v>
      </c>
      <c r="IP511" s="1098">
        <f>IF(IP$9=$N511,#REF!,0)</f>
        <v>0</v>
      </c>
      <c r="IQ511" s="1098">
        <f>IF(IQ$9=$N511,#REF!,0)</f>
        <v>0</v>
      </c>
      <c r="IR511" s="1098">
        <f>IF(IR$9=$N511,#REF!,0)</f>
        <v>0</v>
      </c>
      <c r="IS511" s="1098">
        <f>IF(IS$9=$N511,#REF!,0)</f>
        <v>0</v>
      </c>
      <c r="IT511" s="1098">
        <f>IF(IT$9=$N511,#REF!,0)</f>
        <v>0</v>
      </c>
      <c r="IU511" s="1098">
        <f>IF(IU$9=$N511,#REF!,0)</f>
        <v>0</v>
      </c>
      <c r="IV511" s="1098">
        <f>IF(IV$9=$N511,#REF!,0)</f>
        <v>0</v>
      </c>
      <c r="IW511" s="1098">
        <f>IF(IW$9=$N511,#REF!,0)</f>
        <v>0</v>
      </c>
      <c r="IX511" s="1098">
        <f>IF(IX$9=$N511,#REF!,0)</f>
        <v>0</v>
      </c>
      <c r="IY511" s="1098">
        <f>IF(IY$9=$N511,#REF!,0)</f>
        <v>0</v>
      </c>
      <c r="IZ511" s="1098">
        <f>IF(IZ$9=$N511,#REF!,0)</f>
        <v>0</v>
      </c>
      <c r="JA511" s="1098">
        <f>IF(JA$9=$N511,#REF!,0)</f>
        <v>0</v>
      </c>
      <c r="JB511" s="1098">
        <f>IF(JB$9=$N511,#REF!,0)</f>
        <v>0</v>
      </c>
      <c r="JC511" s="1098">
        <f>IF(JC$9=$N511,#REF!,0)</f>
        <v>0</v>
      </c>
      <c r="JD511" s="1098">
        <f>IF(JD$9=$N511,#REF!,0)</f>
        <v>0</v>
      </c>
      <c r="JE511" s="1098">
        <f>IF(JE$9=$N511,#REF!,0)</f>
        <v>0</v>
      </c>
      <c r="JF511" s="1098">
        <f>IF(JF$9=$N511,#REF!,0)</f>
        <v>0</v>
      </c>
      <c r="JG511" s="1098">
        <f>IF(JG$9=$N511,#REF!,0)</f>
        <v>0</v>
      </c>
      <c r="JH511" s="1098">
        <f>IF(JH$9=$N511,#REF!,0)</f>
        <v>0</v>
      </c>
      <c r="JI511" s="1098">
        <f>IF(JI$9=$N511,#REF!,0)</f>
        <v>0</v>
      </c>
      <c r="JJ511" s="1098">
        <f>IF(JJ$9=$N511,#REF!,0)</f>
        <v>0</v>
      </c>
      <c r="JK511" s="1098">
        <f>IF(JK$9=$N511,#REF!,0)</f>
        <v>0</v>
      </c>
      <c r="JL511" s="1098">
        <f>IF(JL$9=$N511,#REF!,0)</f>
        <v>0</v>
      </c>
      <c r="JM511" s="1098">
        <f>IF(JM$9=$N511,#REF!,0)</f>
        <v>0</v>
      </c>
      <c r="JN511" s="1098">
        <f>IF(JN$9=$N511,#REF!,0)</f>
        <v>0</v>
      </c>
      <c r="JO511" s="1098">
        <f>IF(JO$9=$N511,#REF!,0)</f>
        <v>0</v>
      </c>
      <c r="JP511" s="1098">
        <f>IF(JP$9=$N511,#REF!,0)</f>
        <v>0</v>
      </c>
      <c r="JQ511" s="1098">
        <f>IF(JQ$9=$N511,#REF!,0)</f>
        <v>0</v>
      </c>
      <c r="JR511" s="1098">
        <f>IF(JR$9=$N511,#REF!,0)</f>
        <v>0</v>
      </c>
      <c r="JS511" s="1098">
        <f>IF(JS$9=$N511,#REF!,0)</f>
        <v>0</v>
      </c>
      <c r="JT511" s="1098">
        <f>IF(JT$9=$N511,#REF!,0)</f>
        <v>0</v>
      </c>
      <c r="JU511" s="1098">
        <f>IF(JU$9=$N511,#REF!,0)</f>
        <v>0</v>
      </c>
      <c r="JV511" s="1098">
        <f>IF(JV$9=$N511,#REF!,0)</f>
        <v>0</v>
      </c>
      <c r="JW511" s="1098">
        <f>IF(JW$9=$N511,#REF!,0)</f>
        <v>0</v>
      </c>
      <c r="JX511" s="681"/>
      <c r="JZ511" s="681">
        <f t="shared" si="1552"/>
        <v>0</v>
      </c>
      <c r="KA511" s="681">
        <f t="shared" si="1552"/>
        <v>0</v>
      </c>
      <c r="KB511" s="681">
        <f t="shared" si="1552"/>
        <v>0</v>
      </c>
      <c r="KC511" s="681">
        <f t="shared" si="1552"/>
        <v>0</v>
      </c>
      <c r="KD511" s="681">
        <f t="shared" si="1552"/>
        <v>0</v>
      </c>
      <c r="KE511" s="681">
        <f t="shared" si="1552"/>
        <v>0</v>
      </c>
      <c r="KF511" s="681">
        <f t="shared" si="1552"/>
        <v>0</v>
      </c>
      <c r="KG511" s="681">
        <f t="shared" si="1552"/>
        <v>0</v>
      </c>
      <c r="KH511" s="681">
        <f t="shared" si="1552"/>
        <v>0</v>
      </c>
      <c r="KI511" s="681">
        <f t="shared" si="1552"/>
        <v>0</v>
      </c>
      <c r="KJ511" s="681">
        <f t="shared" si="1552"/>
        <v>0</v>
      </c>
      <c r="KN511" s="1098">
        <f t="shared" si="1528"/>
        <v>0</v>
      </c>
      <c r="KO511" s="1098">
        <f t="shared" si="1528"/>
        <v>0</v>
      </c>
      <c r="KP511" s="1098">
        <f t="shared" si="1528"/>
        <v>0</v>
      </c>
      <c r="KQ511" s="1098">
        <f t="shared" si="1528"/>
        <v>0</v>
      </c>
      <c r="KR511" s="1098">
        <f t="shared" si="1528"/>
        <v>0</v>
      </c>
      <c r="KS511" s="1098">
        <f t="shared" si="1528"/>
        <v>0</v>
      </c>
      <c r="KT511" s="1098">
        <f t="shared" si="1528"/>
        <v>0</v>
      </c>
      <c r="KU511" s="1098">
        <f t="shared" si="1528"/>
        <v>0</v>
      </c>
      <c r="KV511" s="1098">
        <f t="shared" si="1528"/>
        <v>0</v>
      </c>
      <c r="KW511" s="1098">
        <f t="shared" si="1528"/>
        <v>0</v>
      </c>
      <c r="KX511" s="1098">
        <f t="shared" si="1528"/>
        <v>0</v>
      </c>
      <c r="KY511" s="1098">
        <f t="shared" si="1528"/>
        <v>0</v>
      </c>
      <c r="KZ511" s="1098">
        <f t="shared" si="1528"/>
        <v>0</v>
      </c>
      <c r="LA511" s="1098">
        <f t="shared" si="1528"/>
        <v>0</v>
      </c>
      <c r="LB511" s="1098">
        <f t="shared" si="1528"/>
        <v>0</v>
      </c>
      <c r="LC511" s="1098">
        <f t="shared" si="1526"/>
        <v>0</v>
      </c>
      <c r="LD511" s="1098">
        <f t="shared" si="1526"/>
        <v>0</v>
      </c>
      <c r="LE511" s="1098">
        <f t="shared" si="1526"/>
        <v>0</v>
      </c>
      <c r="LF511" s="1098">
        <f t="shared" si="1526"/>
        <v>0</v>
      </c>
      <c r="LG511" s="1098">
        <f t="shared" si="1526"/>
        <v>0</v>
      </c>
      <c r="LH511" s="1098">
        <f t="shared" si="1526"/>
        <v>0</v>
      </c>
      <c r="LI511" s="1098">
        <f t="shared" si="1526"/>
        <v>0</v>
      </c>
      <c r="LJ511" s="1098">
        <f t="shared" si="1526"/>
        <v>0</v>
      </c>
      <c r="LK511" s="1098">
        <f t="shared" si="1526"/>
        <v>0</v>
      </c>
      <c r="LL511" s="1098">
        <f t="shared" si="1526"/>
        <v>0</v>
      </c>
      <c r="LM511" s="1098">
        <f t="shared" si="1526"/>
        <v>0</v>
      </c>
      <c r="LN511" s="1098">
        <f t="shared" si="1526"/>
        <v>0</v>
      </c>
      <c r="LO511" s="1098">
        <f t="shared" si="1526"/>
        <v>0</v>
      </c>
      <c r="LP511" s="1098">
        <f t="shared" si="1526"/>
        <v>0</v>
      </c>
      <c r="LQ511" s="1098">
        <f t="shared" si="1526"/>
        <v>0</v>
      </c>
      <c r="LR511" s="1098">
        <f t="shared" si="1526"/>
        <v>0</v>
      </c>
      <c r="LS511" s="1098">
        <f t="shared" si="1406"/>
        <v>0</v>
      </c>
    </row>
    <row r="512" spans="1:331" ht="20.100000000000001" hidden="1" customHeight="1" x14ac:dyDescent="0.35">
      <c r="A512" s="677" t="s">
        <v>514</v>
      </c>
      <c r="B512" s="1149"/>
      <c r="C512" s="1240" t="s">
        <v>9</v>
      </c>
      <c r="D512" s="1241"/>
      <c r="E512" s="1241"/>
      <c r="F512" s="1241"/>
      <c r="G512" s="1241" t="s">
        <v>9</v>
      </c>
      <c r="H512" s="1241"/>
      <c r="I512" s="1241"/>
      <c r="J512" s="1094" t="s">
        <v>194</v>
      </c>
      <c r="K512" s="1307"/>
      <c r="L512" s="1307"/>
      <c r="M512" s="1302">
        <v>451</v>
      </c>
      <c r="N512" s="1302" t="s">
        <v>206</v>
      </c>
      <c r="O512" s="1303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635"/>
      <c r="AJ512" s="31"/>
      <c r="AK512" s="31"/>
      <c r="AL512" s="31"/>
      <c r="AM512" s="31"/>
      <c r="AN512" s="111">
        <f>AN513</f>
        <v>1427750</v>
      </c>
      <c r="AO512" s="111">
        <f>AO513</f>
        <v>1300000</v>
      </c>
      <c r="AP512" s="111">
        <f>AP513</f>
        <v>1400000</v>
      </c>
      <c r="AQ512" s="111">
        <f>AQ513</f>
        <v>1450000</v>
      </c>
      <c r="AR512" s="52">
        <f>SUM(AR513)</f>
        <v>1445520.54</v>
      </c>
      <c r="AS512" s="52"/>
      <c r="AT512" s="52"/>
      <c r="AU512" s="52"/>
      <c r="AV512" s="52">
        <f>SUM(AV513)</f>
        <v>0</v>
      </c>
      <c r="AW512" s="52"/>
      <c r="AX512" s="52"/>
      <c r="AY512" s="52">
        <f>AY513</f>
        <v>0</v>
      </c>
      <c r="AZ512" s="52"/>
      <c r="BA512" s="52"/>
      <c r="BB512" s="52">
        <f t="shared" si="1553"/>
        <v>0</v>
      </c>
      <c r="BC512" s="52">
        <f t="shared" si="1553"/>
        <v>0</v>
      </c>
      <c r="BD512" s="52">
        <f t="shared" si="1553"/>
        <v>0</v>
      </c>
      <c r="BE512" s="52">
        <f t="shared" si="1553"/>
        <v>0</v>
      </c>
      <c r="BF512" s="52">
        <f t="shared" si="1553"/>
        <v>0</v>
      </c>
      <c r="BG512" s="52">
        <f t="shared" si="1553"/>
        <v>0</v>
      </c>
      <c r="BH512" s="52">
        <f t="shared" si="1553"/>
        <v>0</v>
      </c>
      <c r="BI512" s="52">
        <f>BI513</f>
        <v>0</v>
      </c>
      <c r="BJ512" s="52">
        <f>SUM(BJ513)</f>
        <v>0</v>
      </c>
      <c r="BK512" s="52">
        <f t="shared" si="1553"/>
        <v>0</v>
      </c>
      <c r="BL512" s="52">
        <f t="shared" si="1450"/>
        <v>0</v>
      </c>
      <c r="BM512" s="52"/>
      <c r="BN512" s="52"/>
      <c r="BO512" s="52">
        <f>SUM(BO513)</f>
        <v>0</v>
      </c>
      <c r="BP512" s="52"/>
      <c r="BQ512" s="52"/>
      <c r="BR512" s="52">
        <f>BR513</f>
        <v>0</v>
      </c>
      <c r="BS512" s="52">
        <f>SUM(BS513)</f>
        <v>0</v>
      </c>
      <c r="BT512" s="52">
        <f>SUM(BT513)</f>
        <v>0</v>
      </c>
      <c r="BU512" s="52">
        <f>BU513</f>
        <v>0</v>
      </c>
      <c r="BV512" s="52">
        <f>SUM(BV513)</f>
        <v>0</v>
      </c>
      <c r="BW512" s="52"/>
      <c r="BX512" s="52"/>
      <c r="BY512" s="52">
        <f>SUM(BY513)</f>
        <v>0</v>
      </c>
      <c r="BZ512" s="52">
        <f>SUM(BZ513)</f>
        <v>0</v>
      </c>
      <c r="CA512" s="52">
        <f t="shared" si="1447"/>
        <v>0</v>
      </c>
      <c r="CB512" s="52">
        <f t="shared" si="1448"/>
        <v>0</v>
      </c>
      <c r="CC512" s="52">
        <f t="shared" si="1554"/>
        <v>0</v>
      </c>
      <c r="CD512" s="52">
        <f t="shared" si="1554"/>
        <v>0</v>
      </c>
      <c r="CE512" s="52">
        <f t="shared" si="1554"/>
        <v>0</v>
      </c>
      <c r="CF512" s="52">
        <f>SUM(CF513)</f>
        <v>0</v>
      </c>
      <c r="CG512" s="52">
        <f t="shared" si="1449"/>
        <v>0</v>
      </c>
      <c r="CH512" s="52">
        <f>CH513</f>
        <v>0</v>
      </c>
      <c r="CI512" s="52">
        <f>SUM(CI513)</f>
        <v>0</v>
      </c>
      <c r="CJ512" s="52"/>
      <c r="CK512" s="52">
        <f t="shared" si="1385"/>
        <v>0</v>
      </c>
      <c r="CL512" s="52">
        <f>CL513</f>
        <v>0</v>
      </c>
      <c r="CM512" s="52">
        <f>SUM(CM513)</f>
        <v>0</v>
      </c>
      <c r="CN512" s="52"/>
      <c r="CO512" s="52">
        <f t="shared" si="1386"/>
        <v>0</v>
      </c>
      <c r="CP512" s="52">
        <f>CP513</f>
        <v>0</v>
      </c>
      <c r="CQ512" s="52">
        <f>SUM(CQ513)</f>
        <v>0</v>
      </c>
      <c r="CR512" s="52">
        <f>SUM(CR513)</f>
        <v>0</v>
      </c>
      <c r="CS512" s="52">
        <f t="shared" si="1490"/>
        <v>0</v>
      </c>
      <c r="CT512" s="52">
        <f>CT513</f>
        <v>0</v>
      </c>
      <c r="CU512" s="52">
        <f>SUM(CU513)</f>
        <v>0</v>
      </c>
      <c r="CV512" s="52">
        <f>SUM(CV513)</f>
        <v>0</v>
      </c>
      <c r="CW512" s="52">
        <f t="shared" si="1388"/>
        <v>0</v>
      </c>
      <c r="CX512" s="52">
        <f>CX513</f>
        <v>0</v>
      </c>
      <c r="CY512" s="52">
        <f t="shared" si="1555"/>
        <v>0</v>
      </c>
      <c r="CZ512" s="52">
        <f t="shared" si="1555"/>
        <v>0</v>
      </c>
      <c r="DA512" s="52">
        <f t="shared" si="1555"/>
        <v>0</v>
      </c>
      <c r="DB512" s="52">
        <f t="shared" si="1555"/>
        <v>0</v>
      </c>
      <c r="DC512" s="52">
        <f t="shared" si="1555"/>
        <v>0</v>
      </c>
      <c r="DD512" s="52">
        <f t="shared" si="1492"/>
        <v>0</v>
      </c>
      <c r="DE512" s="52">
        <f t="shared" si="1493"/>
        <v>0</v>
      </c>
      <c r="DF512" s="52">
        <f t="shared" si="1556"/>
        <v>0</v>
      </c>
      <c r="DG512" s="52">
        <f t="shared" si="1556"/>
        <v>0</v>
      </c>
      <c r="DH512" s="52">
        <f t="shared" si="1556"/>
        <v>0</v>
      </c>
      <c r="DI512" s="52">
        <f t="shared" si="1391"/>
        <v>0</v>
      </c>
      <c r="DJ512" s="52">
        <f>DJ513</f>
        <v>0</v>
      </c>
      <c r="DK512" s="52">
        <f>SUM(DK513)</f>
        <v>0</v>
      </c>
      <c r="DL512" s="52">
        <f t="shared" si="1496"/>
        <v>0</v>
      </c>
      <c r="DM512" s="52">
        <f>DM513</f>
        <v>0</v>
      </c>
      <c r="DN512" s="52">
        <f>SUM(DN513)</f>
        <v>0</v>
      </c>
      <c r="DO512" s="52">
        <f>SUM(DO513)</f>
        <v>0</v>
      </c>
      <c r="DP512" s="52">
        <f t="shared" si="1393"/>
        <v>0</v>
      </c>
      <c r="DQ512" s="52">
        <f>DQ513</f>
        <v>0</v>
      </c>
      <c r="DR512" s="52">
        <f>SUM(DR513)</f>
        <v>0</v>
      </c>
      <c r="DS512" s="52">
        <f>SUM(DS513)</f>
        <v>0</v>
      </c>
      <c r="DT512" s="52">
        <f t="shared" si="1394"/>
        <v>0</v>
      </c>
      <c r="DU512" s="52">
        <f>DU513</f>
        <v>0</v>
      </c>
      <c r="DV512" s="743">
        <f>SUM(DV513)</f>
        <v>0</v>
      </c>
      <c r="DW512" s="52">
        <f t="shared" si="1557"/>
        <v>0</v>
      </c>
      <c r="DX512" s="743">
        <f>SUM(DX513)</f>
        <v>0</v>
      </c>
      <c r="DY512" s="52">
        <f>SUM(DY513)</f>
        <v>0</v>
      </c>
      <c r="DZ512" s="743">
        <f t="shared" si="1558"/>
        <v>0</v>
      </c>
      <c r="EA512" s="743">
        <f t="shared" si="1557"/>
        <v>0</v>
      </c>
      <c r="EB512" s="743">
        <f t="shared" si="1557"/>
        <v>0</v>
      </c>
      <c r="EC512" s="52">
        <f t="shared" si="1395"/>
        <v>0</v>
      </c>
      <c r="ED512" s="52">
        <f>ED513</f>
        <v>0</v>
      </c>
      <c r="EE512" s="743">
        <f>SUM(EE513)</f>
        <v>0</v>
      </c>
      <c r="EF512" s="743">
        <f>SUM(EF513)</f>
        <v>0</v>
      </c>
      <c r="EG512" s="52">
        <f t="shared" si="1396"/>
        <v>0</v>
      </c>
      <c r="EH512" s="52" t="e">
        <f>EH513</f>
        <v>#REF!</v>
      </c>
      <c r="EI512" s="52">
        <f>IFERROR(#REF!/DZ512*100,)</f>
        <v>0</v>
      </c>
      <c r="EJ512" s="52">
        <f>IFERROR(#REF!/#REF!*100,)</f>
        <v>0</v>
      </c>
      <c r="EK512" s="743">
        <f t="shared" si="1559"/>
        <v>0</v>
      </c>
      <c r="EL512" s="743">
        <f t="shared" si="1559"/>
        <v>0</v>
      </c>
      <c r="EM512" s="743">
        <f t="shared" si="1559"/>
        <v>0</v>
      </c>
      <c r="EN512" s="30"/>
      <c r="EO512" s="30"/>
      <c r="EP512" s="30"/>
      <c r="EQ512" s="30"/>
      <c r="ER512" s="30"/>
      <c r="ES512" s="30"/>
      <c r="EX512" s="739">
        <f t="shared" si="1545"/>
        <v>0</v>
      </c>
      <c r="EY512" s="739">
        <f t="shared" si="1545"/>
        <v>0</v>
      </c>
      <c r="EZ512" s="739">
        <f t="shared" si="1545"/>
        <v>0</v>
      </c>
      <c r="FA512" s="739">
        <f t="shared" si="1545"/>
        <v>0</v>
      </c>
      <c r="FB512" s="739">
        <f t="shared" si="1545"/>
        <v>0</v>
      </c>
      <c r="FC512" s="739">
        <f t="shared" si="1545"/>
        <v>0</v>
      </c>
      <c r="FD512" s="739">
        <f t="shared" si="1545"/>
        <v>0</v>
      </c>
      <c r="FE512" s="739">
        <f t="shared" si="1545"/>
        <v>0</v>
      </c>
      <c r="FF512" s="739">
        <f t="shared" si="1545"/>
        <v>0</v>
      </c>
      <c r="FG512" s="739">
        <f t="shared" si="1545"/>
        <v>0</v>
      </c>
      <c r="FH512" s="739">
        <f t="shared" si="1546"/>
        <v>0</v>
      </c>
      <c r="FI512" s="739">
        <f t="shared" si="1546"/>
        <v>0</v>
      </c>
      <c r="FJ512" s="739">
        <f t="shared" si="1546"/>
        <v>0</v>
      </c>
      <c r="FK512" s="739">
        <f t="shared" si="1546"/>
        <v>0</v>
      </c>
      <c r="FL512" s="739">
        <f t="shared" si="1546"/>
        <v>0</v>
      </c>
      <c r="FM512" s="739">
        <f t="shared" si="1546"/>
        <v>0</v>
      </c>
      <c r="FN512" s="739">
        <f t="shared" si="1546"/>
        <v>0</v>
      </c>
      <c r="FO512" s="739">
        <f t="shared" si="1547"/>
        <v>0</v>
      </c>
      <c r="FP512" s="739">
        <f t="shared" si="1547"/>
        <v>0</v>
      </c>
      <c r="FQ512" s="739">
        <f t="shared" si="1547"/>
        <v>0</v>
      </c>
      <c r="FU512" s="739">
        <f t="shared" si="1514"/>
        <v>0</v>
      </c>
      <c r="FV512" s="739">
        <f t="shared" si="1514"/>
        <v>0</v>
      </c>
      <c r="FW512" s="739">
        <f t="shared" si="1514"/>
        <v>0</v>
      </c>
      <c r="FX512" s="739">
        <f t="shared" si="1514"/>
        <v>0</v>
      </c>
      <c r="FY512" s="739">
        <f t="shared" si="1514"/>
        <v>0</v>
      </c>
      <c r="FZ512" s="739">
        <f t="shared" si="1514"/>
        <v>0</v>
      </c>
      <c r="GA512" s="739">
        <f t="shared" si="1514"/>
        <v>0</v>
      </c>
      <c r="GB512" s="739">
        <f t="shared" si="1514"/>
        <v>0</v>
      </c>
      <c r="GC512" s="739">
        <f t="shared" si="1514"/>
        <v>0</v>
      </c>
      <c r="GD512" s="739">
        <f t="shared" si="1514"/>
        <v>0</v>
      </c>
      <c r="GE512" s="739">
        <f t="shared" si="1515"/>
        <v>0</v>
      </c>
      <c r="GF512" s="739">
        <f t="shared" si="1515"/>
        <v>0</v>
      </c>
      <c r="GG512" s="739">
        <f t="shared" si="1515"/>
        <v>0</v>
      </c>
      <c r="GH512" s="739">
        <f t="shared" si="1515"/>
        <v>0</v>
      </c>
      <c r="GI512" s="739">
        <f t="shared" si="1515"/>
        <v>0</v>
      </c>
      <c r="GJ512" s="739">
        <f t="shared" si="1515"/>
        <v>0</v>
      </c>
      <c r="GK512" s="739">
        <f t="shared" si="1515"/>
        <v>0</v>
      </c>
      <c r="GL512" s="739">
        <f t="shared" si="1516"/>
        <v>0</v>
      </c>
      <c r="GM512" s="739">
        <f t="shared" si="1516"/>
        <v>0</v>
      </c>
      <c r="GN512" s="739">
        <f t="shared" si="1516"/>
        <v>0</v>
      </c>
      <c r="GQ512" s="1098">
        <f>IF(GQ$9=$N512,#REF!,0)</f>
        <v>0</v>
      </c>
      <c r="GR512" s="1098">
        <f>IF(GR$9=$N512,#REF!,0)</f>
        <v>0</v>
      </c>
      <c r="GS512" s="1098">
        <f>IF(GS$9=$N512,#REF!,0)</f>
        <v>0</v>
      </c>
      <c r="GT512" s="1098">
        <f>IF(GT$9=$N512,#REF!,0)</f>
        <v>0</v>
      </c>
      <c r="GU512" s="1098">
        <f>IF(GU$9=$N512,#REF!,0)</f>
        <v>0</v>
      </c>
      <c r="GV512" s="1098">
        <f>IF(GV$9=$N512,#REF!,0)</f>
        <v>0</v>
      </c>
      <c r="GW512" s="1098">
        <f>IF(GW$9=$N512,#REF!,0)</f>
        <v>0</v>
      </c>
      <c r="GX512" s="1098">
        <f>IF(GX$9=$N512,#REF!,0)</f>
        <v>0</v>
      </c>
      <c r="GY512" s="1098">
        <f>IF(GY$9=$N512,#REF!,0)</f>
        <v>0</v>
      </c>
      <c r="GZ512" s="1098">
        <f>IF(GZ$9=$N512,#REF!,0)</f>
        <v>0</v>
      </c>
      <c r="HA512" s="1098">
        <f>IF(HA$9=$N512,#REF!,0)</f>
        <v>0</v>
      </c>
      <c r="HB512" s="1098">
        <f>IF(HB$9=$N512,#REF!,0)</f>
        <v>0</v>
      </c>
      <c r="HC512" s="1098">
        <f>IF(HC$9=$N512,#REF!,0)</f>
        <v>0</v>
      </c>
      <c r="HD512" s="1098">
        <f>IF(HD$9=$N512,#REF!,0)</f>
        <v>0</v>
      </c>
      <c r="HE512" s="1098">
        <f>IF(HE$9=$N512,#REF!,0)</f>
        <v>0</v>
      </c>
      <c r="HF512" s="1098">
        <f>IF(HF$9=$N512,#REF!,0)</f>
        <v>0</v>
      </c>
      <c r="HG512" s="1098">
        <f>IF(HG$9=$N512,#REF!,0)</f>
        <v>0</v>
      </c>
      <c r="HH512" s="1098">
        <f>IF(HH$9=$N512,#REF!,0)</f>
        <v>0</v>
      </c>
      <c r="HI512" s="1098">
        <f>IF(HI$9=$N512,#REF!,0)</f>
        <v>0</v>
      </c>
      <c r="HJ512" s="1098">
        <f>IF(HJ$9=$N512,#REF!,0)</f>
        <v>0</v>
      </c>
      <c r="HK512" s="1098">
        <f>IF(HK$9=$N512,#REF!,0)</f>
        <v>0</v>
      </c>
      <c r="HL512" s="1098">
        <f>IF(HL$9=$N512,#REF!,0)</f>
        <v>0</v>
      </c>
      <c r="HM512" s="1098">
        <f>IF(HM$9=$N512,#REF!,0)</f>
        <v>0</v>
      </c>
      <c r="HN512" s="1098">
        <f>IF(HN$9=$N512,#REF!,0)</f>
        <v>0</v>
      </c>
      <c r="HO512" s="1098">
        <f>IF(HO$9=$N512,#REF!,0)</f>
        <v>0</v>
      </c>
      <c r="HP512" s="1098">
        <f>IF(HP$9=$N512,#REF!,0)</f>
        <v>0</v>
      </c>
      <c r="HQ512" s="1098">
        <f>IF(HQ$9=$N512,#REF!,0)</f>
        <v>0</v>
      </c>
      <c r="HR512" s="1098">
        <f>IF(HR$9=$N512,#REF!,0)</f>
        <v>0</v>
      </c>
      <c r="HS512" s="1098">
        <f>IF(HS$9=$N512,#REF!,0)</f>
        <v>0</v>
      </c>
      <c r="HT512" s="1098">
        <f>IF(HT$9=$N512,#REF!,0)</f>
        <v>0</v>
      </c>
      <c r="HU512" s="1098">
        <f>IF(HU$9=$N512,#REF!,0)</f>
        <v>0</v>
      </c>
      <c r="HV512" s="1098">
        <f>IF(HV$9=$N512,#REF!,0)</f>
        <v>0</v>
      </c>
      <c r="HW512" s="1098">
        <f>IF(HW$9=$N512,#REF!,0)</f>
        <v>0</v>
      </c>
      <c r="HX512" s="1098">
        <f>IF(HX$9=$N512,#REF!,0)</f>
        <v>0</v>
      </c>
      <c r="HY512" s="1098">
        <f>IF(HY$9=$N512,#REF!,0)</f>
        <v>0</v>
      </c>
      <c r="HZ512" s="1098">
        <f>IF(HZ$9=$N512,#REF!,0)</f>
        <v>0</v>
      </c>
      <c r="IA512" s="1098">
        <f>IF(IA$9=$N512,#REF!,0)</f>
        <v>0</v>
      </c>
      <c r="IB512" s="1098">
        <f>IF(IB$9=$N512,#REF!,0)</f>
        <v>0</v>
      </c>
      <c r="IC512" s="1098">
        <f>IF(IC$9=$N512,#REF!,0)</f>
        <v>0</v>
      </c>
      <c r="ID512" s="1098">
        <f>IF(ID$9=$N512,#REF!,0)</f>
        <v>0</v>
      </c>
      <c r="IE512" s="1098">
        <f>IF(IE$9=$N512,#REF!,0)</f>
        <v>0</v>
      </c>
      <c r="IF512" s="1098">
        <f>IF(IF$9=$N512,#REF!,0)</f>
        <v>0</v>
      </c>
      <c r="IG512" s="1098">
        <f>IF(IG$9=$N512,#REF!,0)</f>
        <v>0</v>
      </c>
      <c r="IH512" s="1098">
        <f>IF(IH$9=$N512,#REF!,0)</f>
        <v>0</v>
      </c>
      <c r="II512" s="1098">
        <f>IF(II$9=$N512,#REF!,0)</f>
        <v>0</v>
      </c>
      <c r="IJ512" s="1098">
        <f>IF(IJ$9=$N512,#REF!,0)</f>
        <v>0</v>
      </c>
      <c r="IK512" s="1098">
        <f>IF(IK$9=$N512,#REF!,0)</f>
        <v>0</v>
      </c>
      <c r="IL512" s="1098">
        <f>IF(IL$9=$N512,#REF!,0)</f>
        <v>0</v>
      </c>
      <c r="IM512" s="1098">
        <f>IF(IM$9=$N512,#REF!,0)</f>
        <v>0</v>
      </c>
      <c r="IN512" s="1098">
        <f>IF(IN$9=$N512,#REF!,0)</f>
        <v>0</v>
      </c>
      <c r="IO512" s="1098">
        <f>IF(IO$9=$N512,#REF!,0)</f>
        <v>0</v>
      </c>
      <c r="IP512" s="1098">
        <f>IF(IP$9=$N512,#REF!,0)</f>
        <v>0</v>
      </c>
      <c r="IQ512" s="1098">
        <f>IF(IQ$9=$N512,#REF!,0)</f>
        <v>0</v>
      </c>
      <c r="IR512" s="1098">
        <f>IF(IR$9=$N512,#REF!,0)</f>
        <v>0</v>
      </c>
      <c r="IS512" s="1098">
        <f>IF(IS$9=$N512,#REF!,0)</f>
        <v>0</v>
      </c>
      <c r="IT512" s="1098">
        <f>IF(IT$9=$N512,#REF!,0)</f>
        <v>0</v>
      </c>
      <c r="IU512" s="1098">
        <f>IF(IU$9=$N512,#REF!,0)</f>
        <v>0</v>
      </c>
      <c r="IV512" s="1098">
        <f>IF(IV$9=$N512,#REF!,0)</f>
        <v>0</v>
      </c>
      <c r="IW512" s="1098">
        <f>IF(IW$9=$N512,#REF!,0)</f>
        <v>0</v>
      </c>
      <c r="IX512" s="1098">
        <f>IF(IX$9=$N512,#REF!,0)</f>
        <v>0</v>
      </c>
      <c r="IY512" s="1098">
        <f>IF(IY$9=$N512,#REF!,0)</f>
        <v>0</v>
      </c>
      <c r="IZ512" s="1098">
        <f>IF(IZ$9=$N512,#REF!,0)</f>
        <v>0</v>
      </c>
      <c r="JA512" s="1098">
        <f>IF(JA$9=$N512,#REF!,0)</f>
        <v>0</v>
      </c>
      <c r="JB512" s="1098">
        <f>IF(JB$9=$N512,#REF!,0)</f>
        <v>0</v>
      </c>
      <c r="JC512" s="1098">
        <f>IF(JC$9=$N512,#REF!,0)</f>
        <v>0</v>
      </c>
      <c r="JD512" s="1098">
        <f>IF(JD$9=$N512,#REF!,0)</f>
        <v>0</v>
      </c>
      <c r="JE512" s="1098">
        <f>IF(JE$9=$N512,#REF!,0)</f>
        <v>0</v>
      </c>
      <c r="JF512" s="1098">
        <f>IF(JF$9=$N512,#REF!,0)</f>
        <v>0</v>
      </c>
      <c r="JG512" s="1098">
        <f>IF(JG$9=$N512,#REF!,0)</f>
        <v>0</v>
      </c>
      <c r="JH512" s="1098">
        <f>IF(JH$9=$N512,#REF!,0)</f>
        <v>0</v>
      </c>
      <c r="JI512" s="1098">
        <f>IF(JI$9=$N512,#REF!,0)</f>
        <v>0</v>
      </c>
      <c r="JJ512" s="1098">
        <f>IF(JJ$9=$N512,#REF!,0)</f>
        <v>0</v>
      </c>
      <c r="JK512" s="1098">
        <f>IF(JK$9=$N512,#REF!,0)</f>
        <v>0</v>
      </c>
      <c r="JL512" s="1098">
        <f>IF(JL$9=$N512,#REF!,0)</f>
        <v>0</v>
      </c>
      <c r="JM512" s="1098">
        <f>IF(JM$9=$N512,#REF!,0)</f>
        <v>0</v>
      </c>
      <c r="JN512" s="1098">
        <f>IF(JN$9=$N512,#REF!,0)</f>
        <v>0</v>
      </c>
      <c r="JO512" s="1098">
        <f>IF(JO$9=$N512,#REF!,0)</f>
        <v>0</v>
      </c>
      <c r="JP512" s="1098">
        <f>IF(JP$9=$N512,#REF!,0)</f>
        <v>0</v>
      </c>
      <c r="JQ512" s="1098">
        <f>IF(JQ$9=$N512,#REF!,0)</f>
        <v>0</v>
      </c>
      <c r="JR512" s="1098">
        <f>IF(JR$9=$N512,#REF!,0)</f>
        <v>0</v>
      </c>
      <c r="JS512" s="1098">
        <f>IF(JS$9=$N512,#REF!,0)</f>
        <v>0</v>
      </c>
      <c r="JT512" s="1098">
        <f>IF(JT$9=$N512,#REF!,0)</f>
        <v>0</v>
      </c>
      <c r="JU512" s="1098">
        <f>IF(JU$9=$N512,#REF!,0)</f>
        <v>0</v>
      </c>
      <c r="JV512" s="1098">
        <f>IF(JV$9=$N512,#REF!,0)</f>
        <v>0</v>
      </c>
      <c r="JW512" s="1098">
        <f>IF(JW$9=$N512,#REF!,0)</f>
        <v>0</v>
      </c>
      <c r="JX512" s="681"/>
      <c r="JZ512" s="681">
        <f t="shared" si="1552"/>
        <v>0</v>
      </c>
      <c r="KA512" s="681">
        <f t="shared" si="1552"/>
        <v>0</v>
      </c>
      <c r="KB512" s="681">
        <f t="shared" si="1552"/>
        <v>0</v>
      </c>
      <c r="KC512" s="681">
        <f t="shared" si="1552"/>
        <v>0</v>
      </c>
      <c r="KD512" s="681">
        <f t="shared" si="1552"/>
        <v>0</v>
      </c>
      <c r="KE512" s="681">
        <f t="shared" si="1552"/>
        <v>0</v>
      </c>
      <c r="KF512" s="681">
        <f t="shared" si="1552"/>
        <v>0</v>
      </c>
      <c r="KG512" s="681">
        <f t="shared" si="1552"/>
        <v>0</v>
      </c>
      <c r="KH512" s="681">
        <f t="shared" si="1552"/>
        <v>0</v>
      </c>
      <c r="KI512" s="681">
        <f t="shared" si="1552"/>
        <v>0</v>
      </c>
      <c r="KJ512" s="681">
        <f t="shared" si="1552"/>
        <v>0</v>
      </c>
      <c r="KN512" s="1098">
        <f t="shared" si="1528"/>
        <v>0</v>
      </c>
      <c r="KO512" s="1098">
        <f t="shared" si="1528"/>
        <v>0</v>
      </c>
      <c r="KP512" s="1098">
        <f t="shared" si="1528"/>
        <v>0</v>
      </c>
      <c r="KQ512" s="1098">
        <f t="shared" si="1528"/>
        <v>0</v>
      </c>
      <c r="KR512" s="1098">
        <f t="shared" si="1528"/>
        <v>0</v>
      </c>
      <c r="KS512" s="1098">
        <f t="shared" si="1528"/>
        <v>0</v>
      </c>
      <c r="KT512" s="1098">
        <f t="shared" si="1528"/>
        <v>0</v>
      </c>
      <c r="KU512" s="1098">
        <f t="shared" si="1528"/>
        <v>0</v>
      </c>
      <c r="KV512" s="1098">
        <f t="shared" si="1528"/>
        <v>0</v>
      </c>
      <c r="KW512" s="1098">
        <f t="shared" si="1528"/>
        <v>0</v>
      </c>
      <c r="KX512" s="1098">
        <f t="shared" si="1528"/>
        <v>0</v>
      </c>
      <c r="KY512" s="1098">
        <f t="shared" si="1528"/>
        <v>0</v>
      </c>
      <c r="KZ512" s="1098">
        <f t="shared" si="1528"/>
        <v>0</v>
      </c>
      <c r="LA512" s="1098">
        <f t="shared" si="1528"/>
        <v>0</v>
      </c>
      <c r="LB512" s="1098">
        <f t="shared" si="1528"/>
        <v>0</v>
      </c>
      <c r="LC512" s="1098">
        <f t="shared" si="1526"/>
        <v>0</v>
      </c>
      <c r="LD512" s="1098">
        <f t="shared" si="1526"/>
        <v>0</v>
      </c>
      <c r="LE512" s="1098">
        <f t="shared" si="1526"/>
        <v>0</v>
      </c>
      <c r="LF512" s="1098">
        <f t="shared" si="1526"/>
        <v>0</v>
      </c>
      <c r="LG512" s="1098">
        <f t="shared" si="1526"/>
        <v>0</v>
      </c>
      <c r="LH512" s="1098">
        <f t="shared" si="1526"/>
        <v>0</v>
      </c>
      <c r="LI512" s="1098">
        <f t="shared" si="1526"/>
        <v>0</v>
      </c>
      <c r="LJ512" s="1098">
        <f t="shared" si="1526"/>
        <v>0</v>
      </c>
      <c r="LK512" s="1098">
        <f t="shared" si="1526"/>
        <v>0</v>
      </c>
      <c r="LL512" s="1098">
        <f t="shared" si="1526"/>
        <v>0</v>
      </c>
      <c r="LM512" s="1098">
        <f t="shared" si="1526"/>
        <v>0</v>
      </c>
      <c r="LN512" s="1098">
        <f t="shared" si="1526"/>
        <v>0</v>
      </c>
      <c r="LO512" s="1098">
        <f t="shared" si="1526"/>
        <v>0</v>
      </c>
      <c r="LP512" s="1098">
        <f t="shared" si="1526"/>
        <v>0</v>
      </c>
      <c r="LQ512" s="1098">
        <f t="shared" si="1526"/>
        <v>0</v>
      </c>
      <c r="LR512" s="1098">
        <f t="shared" si="1526"/>
        <v>0</v>
      </c>
      <c r="LS512" s="1098">
        <f t="shared" si="1406"/>
        <v>0</v>
      </c>
    </row>
    <row r="513" spans="1:331" ht="20.100000000000001" hidden="1" customHeight="1" x14ac:dyDescent="0.35">
      <c r="A513" s="674"/>
      <c r="B513" s="871"/>
      <c r="C513" s="1240"/>
      <c r="D513" s="1241"/>
      <c r="E513" s="1241"/>
      <c r="F513" s="1241"/>
      <c r="G513" s="1241" t="s">
        <v>9</v>
      </c>
      <c r="H513" s="1241"/>
      <c r="I513" s="1241"/>
      <c r="J513" s="1094" t="s">
        <v>194</v>
      </c>
      <c r="K513" s="1309"/>
      <c r="L513" s="1309"/>
      <c r="M513" s="1250"/>
      <c r="N513" s="1250">
        <v>4511</v>
      </c>
      <c r="O513" s="1251" t="s">
        <v>207</v>
      </c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635"/>
      <c r="AJ513" s="31"/>
      <c r="AK513" s="31"/>
      <c r="AL513" s="31"/>
      <c r="AM513" s="31"/>
      <c r="AN513" s="669">
        <v>1427750</v>
      </c>
      <c r="AO513" s="669">
        <v>1300000</v>
      </c>
      <c r="AP513" s="669">
        <v>1400000</v>
      </c>
      <c r="AQ513" s="669">
        <v>1450000</v>
      </c>
      <c r="AR513" s="616">
        <v>1445520.54</v>
      </c>
      <c r="AS513" s="616"/>
      <c r="AT513" s="616"/>
      <c r="AU513" s="616"/>
      <c r="AV513" s="616">
        <v>0</v>
      </c>
      <c r="AW513" s="616"/>
      <c r="AX513" s="616"/>
      <c r="AY513" s="616"/>
      <c r="AZ513" s="616"/>
      <c r="BA513" s="616"/>
      <c r="BB513" s="616">
        <v>0</v>
      </c>
      <c r="BC513" s="616">
        <v>0</v>
      </c>
      <c r="BD513" s="616">
        <v>0</v>
      </c>
      <c r="BE513" s="616">
        <v>0</v>
      </c>
      <c r="BF513" s="616">
        <v>0</v>
      </c>
      <c r="BG513" s="616"/>
      <c r="BH513" s="616">
        <v>0</v>
      </c>
      <c r="BI513" s="616">
        <f>(BJ513-BH513)</f>
        <v>0</v>
      </c>
      <c r="BJ513" s="616"/>
      <c r="BK513" s="616"/>
      <c r="BL513" s="616">
        <f t="shared" si="1450"/>
        <v>0</v>
      </c>
      <c r="BM513" s="616"/>
      <c r="BN513" s="616"/>
      <c r="BO513" s="616"/>
      <c r="BP513" s="616"/>
      <c r="BQ513" s="616"/>
      <c r="BR513" s="616">
        <f>(BS513-BO513)</f>
        <v>0</v>
      </c>
      <c r="BS513" s="616"/>
      <c r="BT513" s="616"/>
      <c r="BU513" s="616">
        <f>(BY513-BO513)</f>
        <v>0</v>
      </c>
      <c r="BV513" s="616"/>
      <c r="BW513" s="616"/>
      <c r="BX513" s="616"/>
      <c r="BY513" s="616"/>
      <c r="BZ513" s="616"/>
      <c r="CA513" s="616">
        <f t="shared" si="1447"/>
        <v>0</v>
      </c>
      <c r="CB513" s="616">
        <f t="shared" si="1448"/>
        <v>0</v>
      </c>
      <c r="CC513" s="616"/>
      <c r="CD513" s="616"/>
      <c r="CE513" s="616"/>
      <c r="CF513" s="616"/>
      <c r="CG513" s="616">
        <f t="shared" si="1449"/>
        <v>0</v>
      </c>
      <c r="CH513" s="616">
        <f>(CI513-CE513)</f>
        <v>0</v>
      </c>
      <c r="CI513" s="616"/>
      <c r="CJ513" s="616"/>
      <c r="CK513" s="616">
        <f t="shared" si="1385"/>
        <v>0</v>
      </c>
      <c r="CL513" s="616">
        <f>(CM513-CI513)</f>
        <v>0</v>
      </c>
      <c r="CM513" s="616"/>
      <c r="CN513" s="616"/>
      <c r="CO513" s="616">
        <f t="shared" si="1386"/>
        <v>0</v>
      </c>
      <c r="CP513" s="616">
        <f>(CQ513-CM513)</f>
        <v>0</v>
      </c>
      <c r="CQ513" s="616"/>
      <c r="CR513" s="616"/>
      <c r="CS513" s="616">
        <f t="shared" si="1490"/>
        <v>0</v>
      </c>
      <c r="CT513" s="616">
        <f>(CU513-CQ513)</f>
        <v>0</v>
      </c>
      <c r="CU513" s="616"/>
      <c r="CV513" s="616"/>
      <c r="CW513" s="616">
        <f t="shared" si="1388"/>
        <v>0</v>
      </c>
      <c r="CX513" s="616">
        <f>(CY513-CU513)</f>
        <v>0</v>
      </c>
      <c r="CY513" s="616"/>
      <c r="CZ513" s="616"/>
      <c r="DA513" s="616"/>
      <c r="DB513" s="616"/>
      <c r="DC513" s="616">
        <v>0</v>
      </c>
      <c r="DD513" s="616">
        <f t="shared" si="1492"/>
        <v>0</v>
      </c>
      <c r="DE513" s="616">
        <f t="shared" si="1493"/>
        <v>0</v>
      </c>
      <c r="DF513" s="616"/>
      <c r="DG513" s="616"/>
      <c r="DH513" s="616"/>
      <c r="DI513" s="616">
        <f t="shared" si="1391"/>
        <v>0</v>
      </c>
      <c r="DJ513" s="616">
        <f>(DK513-DG513)</f>
        <v>0</v>
      </c>
      <c r="DK513" s="616"/>
      <c r="DL513" s="616">
        <f t="shared" si="1496"/>
        <v>0</v>
      </c>
      <c r="DM513" s="616">
        <f>(DN513-DK513)</f>
        <v>0</v>
      </c>
      <c r="DN513" s="616"/>
      <c r="DO513" s="616"/>
      <c r="DP513" s="616">
        <f t="shared" si="1393"/>
        <v>0</v>
      </c>
      <c r="DQ513" s="616">
        <f>(DR513-DN513)</f>
        <v>0</v>
      </c>
      <c r="DR513" s="616"/>
      <c r="DS513" s="616"/>
      <c r="DT513" s="616">
        <f t="shared" si="1394"/>
        <v>0</v>
      </c>
      <c r="DU513" s="616">
        <f>(DV513-DR513)</f>
        <v>0</v>
      </c>
      <c r="DV513" s="728"/>
      <c r="DW513" s="616"/>
      <c r="DX513" s="728"/>
      <c r="DY513" s="616"/>
      <c r="DZ513" s="728"/>
      <c r="EA513" s="728"/>
      <c r="EB513" s="728"/>
      <c r="EC513" s="616">
        <f t="shared" si="1395"/>
        <v>0</v>
      </c>
      <c r="ED513" s="616">
        <f>(EE513-EA513)</f>
        <v>0</v>
      </c>
      <c r="EE513" s="728"/>
      <c r="EF513" s="728"/>
      <c r="EG513" s="616">
        <f t="shared" si="1396"/>
        <v>0</v>
      </c>
      <c r="EH513" s="616" t="e">
        <f>(#REF!-EE513)</f>
        <v>#REF!</v>
      </c>
      <c r="EI513" s="616">
        <f>IFERROR(#REF!/DZ513*100,)</f>
        <v>0</v>
      </c>
      <c r="EJ513" s="616">
        <f>IFERROR(#REF!/#REF!*100,)</f>
        <v>0</v>
      </c>
      <c r="EK513" s="869"/>
      <c r="EL513" s="869"/>
      <c r="EM513" s="869"/>
      <c r="EN513" s="635"/>
      <c r="EO513" s="635"/>
      <c r="EP513" s="635"/>
      <c r="EQ513" s="635"/>
      <c r="ER513" s="635"/>
      <c r="ES513" s="635"/>
      <c r="EX513" s="739">
        <f t="shared" si="1545"/>
        <v>0</v>
      </c>
      <c r="EY513" s="739">
        <f t="shared" si="1545"/>
        <v>0</v>
      </c>
      <c r="EZ513" s="739">
        <f t="shared" si="1545"/>
        <v>0</v>
      </c>
      <c r="FA513" s="739">
        <f t="shared" si="1545"/>
        <v>0</v>
      </c>
      <c r="FB513" s="739">
        <f t="shared" si="1545"/>
        <v>0</v>
      </c>
      <c r="FC513" s="739">
        <f t="shared" si="1545"/>
        <v>0</v>
      </c>
      <c r="FD513" s="739">
        <f t="shared" si="1545"/>
        <v>0</v>
      </c>
      <c r="FE513" s="739">
        <f t="shared" si="1545"/>
        <v>0</v>
      </c>
      <c r="FF513" s="739">
        <f t="shared" si="1545"/>
        <v>0</v>
      </c>
      <c r="FG513" s="739">
        <f t="shared" si="1545"/>
        <v>0</v>
      </c>
      <c r="FH513" s="739">
        <f t="shared" si="1546"/>
        <v>0</v>
      </c>
      <c r="FI513" s="739">
        <f t="shared" si="1546"/>
        <v>0</v>
      </c>
      <c r="FJ513" s="739">
        <f t="shared" si="1546"/>
        <v>0</v>
      </c>
      <c r="FK513" s="739">
        <f t="shared" si="1546"/>
        <v>0</v>
      </c>
      <c r="FL513" s="739">
        <f t="shared" si="1546"/>
        <v>0</v>
      </c>
      <c r="FM513" s="739">
        <f t="shared" si="1546"/>
        <v>0</v>
      </c>
      <c r="FN513" s="739">
        <f t="shared" si="1546"/>
        <v>0</v>
      </c>
      <c r="FO513" s="739">
        <f t="shared" si="1547"/>
        <v>0</v>
      </c>
      <c r="FP513" s="739">
        <f t="shared" si="1547"/>
        <v>0</v>
      </c>
      <c r="FQ513" s="739">
        <f t="shared" si="1547"/>
        <v>0</v>
      </c>
      <c r="FU513" s="739">
        <f t="shared" ref="FU513:GJ528" si="1560">IF(FU$9=$K513,$EA513,0)</f>
        <v>0</v>
      </c>
      <c r="FV513" s="739">
        <f t="shared" si="1560"/>
        <v>0</v>
      </c>
      <c r="FW513" s="739">
        <f t="shared" si="1560"/>
        <v>0</v>
      </c>
      <c r="FX513" s="739">
        <f t="shared" si="1560"/>
        <v>0</v>
      </c>
      <c r="FY513" s="739">
        <f t="shared" si="1560"/>
        <v>0</v>
      </c>
      <c r="FZ513" s="739">
        <f t="shared" si="1560"/>
        <v>0</v>
      </c>
      <c r="GA513" s="739">
        <f t="shared" si="1560"/>
        <v>0</v>
      </c>
      <c r="GB513" s="739">
        <f t="shared" si="1560"/>
        <v>0</v>
      </c>
      <c r="GC513" s="739">
        <f t="shared" si="1560"/>
        <v>0</v>
      </c>
      <c r="GD513" s="739">
        <f t="shared" si="1560"/>
        <v>0</v>
      </c>
      <c r="GE513" s="739">
        <f t="shared" si="1560"/>
        <v>0</v>
      </c>
      <c r="GF513" s="739">
        <f t="shared" si="1560"/>
        <v>0</v>
      </c>
      <c r="GG513" s="739">
        <f t="shared" si="1560"/>
        <v>0</v>
      </c>
      <c r="GH513" s="739">
        <f t="shared" si="1560"/>
        <v>0</v>
      </c>
      <c r="GI513" s="739">
        <f t="shared" si="1560"/>
        <v>0</v>
      </c>
      <c r="GJ513" s="739">
        <f t="shared" si="1560"/>
        <v>0</v>
      </c>
      <c r="GK513" s="739">
        <f t="shared" ref="GE513:GK528" si="1561">IF(GK$9=$K513,$EA513,0)</f>
        <v>0</v>
      </c>
      <c r="GL513" s="739">
        <f t="shared" ref="GL513:GN528" si="1562">IF(GL$6=$N513,$DT513,0)</f>
        <v>0</v>
      </c>
      <c r="GM513" s="739">
        <f t="shared" si="1562"/>
        <v>0</v>
      </c>
      <c r="GN513" s="739">
        <f t="shared" si="1562"/>
        <v>0</v>
      </c>
      <c r="GQ513" s="1098">
        <f>IF(GQ$9=$N513,#REF!,0)</f>
        <v>0</v>
      </c>
      <c r="GR513" s="1098">
        <f>IF(GR$9=$N513,#REF!,0)</f>
        <v>0</v>
      </c>
      <c r="GS513" s="1098">
        <f>IF(GS$9=$N513,#REF!,0)</f>
        <v>0</v>
      </c>
      <c r="GT513" s="1098">
        <f>IF(GT$9=$N513,#REF!,0)</f>
        <v>0</v>
      </c>
      <c r="GU513" s="1098">
        <f>IF(GU$9=$N513,#REF!,0)</f>
        <v>0</v>
      </c>
      <c r="GV513" s="1098">
        <f>IF(GV$9=$N513,#REF!,0)</f>
        <v>0</v>
      </c>
      <c r="GW513" s="1098">
        <f>IF(GW$9=$N513,#REF!,0)</f>
        <v>0</v>
      </c>
      <c r="GX513" s="1098">
        <f>IF(GX$9=$N513,#REF!,0)</f>
        <v>0</v>
      </c>
      <c r="GY513" s="1098">
        <f>IF(GY$9=$N513,#REF!,0)</f>
        <v>0</v>
      </c>
      <c r="GZ513" s="1098">
        <f>IF(GZ$9=$N513,#REF!,0)</f>
        <v>0</v>
      </c>
      <c r="HA513" s="1098">
        <f>IF(HA$9=$N513,#REF!,0)</f>
        <v>0</v>
      </c>
      <c r="HB513" s="1098">
        <f>IF(HB$9=$N513,#REF!,0)</f>
        <v>0</v>
      </c>
      <c r="HC513" s="1098">
        <f>IF(HC$9=$N513,#REF!,0)</f>
        <v>0</v>
      </c>
      <c r="HD513" s="1098">
        <f>IF(HD$9=$N513,#REF!,0)</f>
        <v>0</v>
      </c>
      <c r="HE513" s="1098">
        <f>IF(HE$9=$N513,#REF!,0)</f>
        <v>0</v>
      </c>
      <c r="HF513" s="1098">
        <f>IF(HF$9=$N513,#REF!,0)</f>
        <v>0</v>
      </c>
      <c r="HG513" s="1098">
        <f>IF(HG$9=$N513,#REF!,0)</f>
        <v>0</v>
      </c>
      <c r="HH513" s="1098">
        <f>IF(HH$9=$N513,#REF!,0)</f>
        <v>0</v>
      </c>
      <c r="HI513" s="1098">
        <f>IF(HI$9=$N513,#REF!,0)</f>
        <v>0</v>
      </c>
      <c r="HJ513" s="1098">
        <f>IF(HJ$9=$N513,#REF!,0)</f>
        <v>0</v>
      </c>
      <c r="HK513" s="1098">
        <f>IF(HK$9=$N513,#REF!,0)</f>
        <v>0</v>
      </c>
      <c r="HL513" s="1098">
        <f>IF(HL$9=$N513,#REF!,0)</f>
        <v>0</v>
      </c>
      <c r="HM513" s="1098">
        <f>IF(HM$9=$N513,#REF!,0)</f>
        <v>0</v>
      </c>
      <c r="HN513" s="1098">
        <f>IF(HN$9=$N513,#REF!,0)</f>
        <v>0</v>
      </c>
      <c r="HO513" s="1098">
        <f>IF(HO$9=$N513,#REF!,0)</f>
        <v>0</v>
      </c>
      <c r="HP513" s="1098">
        <f>IF(HP$9=$N513,#REF!,0)</f>
        <v>0</v>
      </c>
      <c r="HQ513" s="1098">
        <f>IF(HQ$9=$N513,#REF!,0)</f>
        <v>0</v>
      </c>
      <c r="HR513" s="1098">
        <f>IF(HR$9=$N513,#REF!,0)</f>
        <v>0</v>
      </c>
      <c r="HS513" s="1098">
        <f>IF(HS$9=$N513,#REF!,0)</f>
        <v>0</v>
      </c>
      <c r="HT513" s="1098">
        <f>IF(HT$9=$N513,#REF!,0)</f>
        <v>0</v>
      </c>
      <c r="HU513" s="1098">
        <f>IF(HU$9=$N513,#REF!,0)</f>
        <v>0</v>
      </c>
      <c r="HV513" s="1098">
        <f>IF(HV$9=$N513,#REF!,0)</f>
        <v>0</v>
      </c>
      <c r="HW513" s="1098">
        <f>IF(HW$9=$N513,#REF!,0)</f>
        <v>0</v>
      </c>
      <c r="HX513" s="1098">
        <f>IF(HX$9=$N513,#REF!,0)</f>
        <v>0</v>
      </c>
      <c r="HY513" s="1098">
        <f>IF(HY$9=$N513,#REF!,0)</f>
        <v>0</v>
      </c>
      <c r="HZ513" s="1098">
        <f>IF(HZ$9=$N513,#REF!,0)</f>
        <v>0</v>
      </c>
      <c r="IA513" s="1098">
        <f>IF(IA$9=$N513,#REF!,0)</f>
        <v>0</v>
      </c>
      <c r="IB513" s="1098">
        <f>IF(IB$9=$N513,#REF!,0)</f>
        <v>0</v>
      </c>
      <c r="IC513" s="1098">
        <f>IF(IC$9=$N513,#REF!,0)</f>
        <v>0</v>
      </c>
      <c r="ID513" s="1098">
        <f>IF(ID$9=$N513,#REF!,0)</f>
        <v>0</v>
      </c>
      <c r="IE513" s="1098">
        <f>IF(IE$9=$N513,#REF!,0)</f>
        <v>0</v>
      </c>
      <c r="IF513" s="1098">
        <f>IF(IF$9=$N513,#REF!,0)</f>
        <v>0</v>
      </c>
      <c r="IG513" s="1098">
        <f>IF(IG$9=$N513,#REF!,0)</f>
        <v>0</v>
      </c>
      <c r="IH513" s="1098">
        <f>IF(IH$9=$N513,#REF!,0)</f>
        <v>0</v>
      </c>
      <c r="II513" s="1098">
        <f>IF(II$9=$N513,#REF!,0)</f>
        <v>0</v>
      </c>
      <c r="IJ513" s="1098">
        <f>IF(IJ$9=$N513,#REF!,0)</f>
        <v>0</v>
      </c>
      <c r="IK513" s="1098">
        <f>IF(IK$9=$N513,#REF!,0)</f>
        <v>0</v>
      </c>
      <c r="IL513" s="1098">
        <f>IF(IL$9=$N513,#REF!,0)</f>
        <v>0</v>
      </c>
      <c r="IM513" s="1098">
        <f>IF(IM$9=$N513,#REF!,0)</f>
        <v>0</v>
      </c>
      <c r="IN513" s="1098">
        <f>IF(IN$9=$N513,#REF!,0)</f>
        <v>0</v>
      </c>
      <c r="IO513" s="1098">
        <f>IF(IO$9=$N513,#REF!,0)</f>
        <v>0</v>
      </c>
      <c r="IP513" s="1098">
        <f>IF(IP$9=$N513,#REF!,0)</f>
        <v>0</v>
      </c>
      <c r="IQ513" s="1098">
        <f>IF(IQ$9=$N513,#REF!,0)</f>
        <v>0</v>
      </c>
      <c r="IR513" s="1098">
        <f>IF(IR$9=$N513,#REF!,0)</f>
        <v>0</v>
      </c>
      <c r="IS513" s="1098">
        <f>IF(IS$9=$N513,#REF!,0)</f>
        <v>0</v>
      </c>
      <c r="IT513" s="1098">
        <f>IF(IT$9=$N513,#REF!,0)</f>
        <v>0</v>
      </c>
      <c r="IU513" s="1098">
        <f>IF(IU$9=$N513,#REF!,0)</f>
        <v>0</v>
      </c>
      <c r="IV513" s="1098">
        <f>IF(IV$9=$N513,#REF!,0)</f>
        <v>0</v>
      </c>
      <c r="IW513" s="1098">
        <f>IF(IW$9=$N513,#REF!,0)</f>
        <v>0</v>
      </c>
      <c r="IX513" s="1098">
        <f>IF(IX$9=$N513,#REF!,0)</f>
        <v>0</v>
      </c>
      <c r="IY513" s="1098">
        <f>IF(IY$9=$N513,#REF!,0)</f>
        <v>0</v>
      </c>
      <c r="IZ513" s="1098">
        <f>IF(IZ$9=$N513,#REF!,0)</f>
        <v>0</v>
      </c>
      <c r="JA513" s="1098">
        <f>IF(JA$9=$N513,#REF!,0)</f>
        <v>0</v>
      </c>
      <c r="JB513" s="1098">
        <f>IF(JB$9=$N513,#REF!,0)</f>
        <v>0</v>
      </c>
      <c r="JC513" s="1098">
        <f>IF(JC$9=$N513,#REF!,0)</f>
        <v>0</v>
      </c>
      <c r="JD513" s="1098">
        <f>IF(JD$9=$N513,#REF!,0)</f>
        <v>0</v>
      </c>
      <c r="JE513" s="1098">
        <f>IF(JE$9=$N513,#REF!,0)</f>
        <v>0</v>
      </c>
      <c r="JF513" s="1098">
        <f>IF(JF$9=$N513,#REF!,0)</f>
        <v>0</v>
      </c>
      <c r="JG513" s="1098">
        <f>IF(JG$9=$N513,#REF!,0)</f>
        <v>0</v>
      </c>
      <c r="JH513" s="1098">
        <f>IF(JH$9=$N513,#REF!,0)</f>
        <v>0</v>
      </c>
      <c r="JI513" s="1098">
        <f>IF(JI$9=$N513,#REF!,0)</f>
        <v>0</v>
      </c>
      <c r="JJ513" s="1098">
        <f>IF(JJ$9=$N513,#REF!,0)</f>
        <v>0</v>
      </c>
      <c r="JK513" s="1098">
        <f>IF(JK$9=$N513,#REF!,0)</f>
        <v>0</v>
      </c>
      <c r="JL513" s="1098">
        <f>IF(JL$9=$N513,#REF!,0)</f>
        <v>0</v>
      </c>
      <c r="JM513" s="1098">
        <f>IF(JM$9=$N513,#REF!,0)</f>
        <v>0</v>
      </c>
      <c r="JN513" s="1098">
        <f>IF(JN$9=$N513,#REF!,0)</f>
        <v>0</v>
      </c>
      <c r="JO513" s="1098">
        <f>IF(JO$9=$N513,#REF!,0)</f>
        <v>0</v>
      </c>
      <c r="JP513" s="1098">
        <f>IF(JP$9=$N513,#REF!,0)</f>
        <v>0</v>
      </c>
      <c r="JQ513" s="1098">
        <f>IF(JQ$9=$N513,#REF!,0)</f>
        <v>0</v>
      </c>
      <c r="JR513" s="1098">
        <f>IF(JR$9=$N513,#REF!,0)</f>
        <v>0</v>
      </c>
      <c r="JS513" s="1098">
        <f>IF(JS$9=$N513,#REF!,0)</f>
        <v>0</v>
      </c>
      <c r="JT513" s="1098" t="e">
        <f>IF(JT$9=$N513,#REF!,0)</f>
        <v>#REF!</v>
      </c>
      <c r="JU513" s="1098">
        <f>IF(JU$9=$N513,#REF!,0)</f>
        <v>0</v>
      </c>
      <c r="JV513" s="1098">
        <f>IF(JV$9=$N513,#REF!,0)</f>
        <v>0</v>
      </c>
      <c r="JW513" s="1098">
        <f>IF(JW$9=$N513,#REF!,0)</f>
        <v>0</v>
      </c>
      <c r="JX513" s="681"/>
      <c r="JZ513" s="681">
        <f t="shared" si="1552"/>
        <v>0</v>
      </c>
      <c r="KA513" s="681">
        <f t="shared" si="1552"/>
        <v>0</v>
      </c>
      <c r="KB513" s="681">
        <f t="shared" si="1552"/>
        <v>0</v>
      </c>
      <c r="KC513" s="681">
        <f t="shared" si="1552"/>
        <v>0</v>
      </c>
      <c r="KD513" s="681">
        <f t="shared" si="1552"/>
        <v>0</v>
      </c>
      <c r="KE513" s="681">
        <f t="shared" si="1552"/>
        <v>0</v>
      </c>
      <c r="KF513" s="681">
        <f t="shared" si="1552"/>
        <v>0</v>
      </c>
      <c r="KG513" s="681">
        <f t="shared" si="1552"/>
        <v>0</v>
      </c>
      <c r="KH513" s="681">
        <f t="shared" si="1552"/>
        <v>0</v>
      </c>
      <c r="KI513" s="681">
        <f t="shared" si="1552"/>
        <v>0</v>
      </c>
      <c r="KJ513" s="681">
        <f t="shared" si="1552"/>
        <v>0</v>
      </c>
      <c r="KN513" s="1098">
        <f t="shared" si="1528"/>
        <v>0</v>
      </c>
      <c r="KO513" s="1098">
        <f t="shared" si="1528"/>
        <v>0</v>
      </c>
      <c r="KP513" s="1098">
        <f t="shared" si="1528"/>
        <v>0</v>
      </c>
      <c r="KQ513" s="1098">
        <f t="shared" si="1528"/>
        <v>0</v>
      </c>
      <c r="KR513" s="1098">
        <f t="shared" si="1528"/>
        <v>0</v>
      </c>
      <c r="KS513" s="1098">
        <f t="shared" si="1528"/>
        <v>0</v>
      </c>
      <c r="KT513" s="1098">
        <f t="shared" si="1528"/>
        <v>0</v>
      </c>
      <c r="KU513" s="1098">
        <f t="shared" si="1528"/>
        <v>0</v>
      </c>
      <c r="KV513" s="1098">
        <f t="shared" si="1528"/>
        <v>0</v>
      </c>
      <c r="KW513" s="1098">
        <f t="shared" si="1528"/>
        <v>0</v>
      </c>
      <c r="KX513" s="1098">
        <f t="shared" si="1528"/>
        <v>0</v>
      </c>
      <c r="KY513" s="1098">
        <f t="shared" si="1528"/>
        <v>0</v>
      </c>
      <c r="KZ513" s="1098">
        <f t="shared" si="1528"/>
        <v>0</v>
      </c>
      <c r="LA513" s="1098">
        <f t="shared" si="1528"/>
        <v>0</v>
      </c>
      <c r="LB513" s="1098">
        <f t="shared" si="1528"/>
        <v>0</v>
      </c>
      <c r="LC513" s="1098">
        <f t="shared" si="1526"/>
        <v>0</v>
      </c>
      <c r="LD513" s="1098">
        <f t="shared" si="1526"/>
        <v>0</v>
      </c>
      <c r="LE513" s="1098">
        <f t="shared" si="1526"/>
        <v>0</v>
      </c>
      <c r="LF513" s="1098">
        <f t="shared" si="1526"/>
        <v>0</v>
      </c>
      <c r="LG513" s="1098">
        <f t="shared" si="1526"/>
        <v>0</v>
      </c>
      <c r="LH513" s="1098">
        <f t="shared" si="1526"/>
        <v>0</v>
      </c>
      <c r="LI513" s="1098">
        <f t="shared" si="1526"/>
        <v>0</v>
      </c>
      <c r="LJ513" s="1098">
        <f t="shared" si="1526"/>
        <v>0</v>
      </c>
      <c r="LK513" s="1098">
        <f t="shared" si="1526"/>
        <v>0</v>
      </c>
      <c r="LL513" s="1098">
        <f t="shared" si="1526"/>
        <v>0</v>
      </c>
      <c r="LM513" s="1098">
        <f t="shared" si="1526"/>
        <v>0</v>
      </c>
      <c r="LN513" s="1098">
        <f t="shared" si="1526"/>
        <v>0</v>
      </c>
      <c r="LO513" s="1098">
        <f t="shared" si="1526"/>
        <v>0</v>
      </c>
      <c r="LP513" s="1098">
        <f t="shared" si="1526"/>
        <v>0</v>
      </c>
      <c r="LQ513" s="1098">
        <f t="shared" si="1526"/>
        <v>0</v>
      </c>
      <c r="LR513" s="1098">
        <f t="shared" si="1526"/>
        <v>0</v>
      </c>
      <c r="LS513" s="1098">
        <f t="shared" ref="LS513:LS576" si="1563">IF(LS$9=$M513,$DV513,0)</f>
        <v>0</v>
      </c>
    </row>
    <row r="514" spans="1:331" ht="20.100000000000001" hidden="1" customHeight="1" x14ac:dyDescent="0.35">
      <c r="A514" s="677" t="s">
        <v>515</v>
      </c>
      <c r="B514" s="1149"/>
      <c r="C514" s="1240" t="s">
        <v>9</v>
      </c>
      <c r="D514" s="1241"/>
      <c r="E514" s="1241"/>
      <c r="F514" s="1241"/>
      <c r="G514" s="1241" t="s">
        <v>9</v>
      </c>
      <c r="H514" s="1241"/>
      <c r="I514" s="1241"/>
      <c r="J514" s="1094" t="s">
        <v>194</v>
      </c>
      <c r="K514" s="1309"/>
      <c r="L514" s="1309"/>
      <c r="M514" s="1302">
        <v>452</v>
      </c>
      <c r="N514" s="1302" t="s">
        <v>94</v>
      </c>
      <c r="O514" s="1310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635"/>
      <c r="AJ514" s="31"/>
      <c r="AK514" s="31"/>
      <c r="AL514" s="31"/>
      <c r="AM514" s="31"/>
      <c r="AN514" s="627">
        <f>AN515</f>
        <v>169972</v>
      </c>
      <c r="AO514" s="627">
        <f>AO515</f>
        <v>320000</v>
      </c>
      <c r="AP514" s="627">
        <f>AP515</f>
        <v>130000</v>
      </c>
      <c r="AQ514" s="627">
        <f>AQ515</f>
        <v>80000</v>
      </c>
      <c r="AR514" s="34">
        <f>SUM(AR515)</f>
        <v>91023.38</v>
      </c>
      <c r="AS514" s="34"/>
      <c r="AT514" s="34"/>
      <c r="AU514" s="34"/>
      <c r="AV514" s="34">
        <f>SUM(AV515)</f>
        <v>0</v>
      </c>
      <c r="AW514" s="34"/>
      <c r="AX514" s="34"/>
      <c r="AY514" s="34">
        <f>AY515</f>
        <v>0</v>
      </c>
      <c r="AZ514" s="34"/>
      <c r="BA514" s="34"/>
      <c r="BB514" s="34">
        <f t="shared" ref="BB514:BK514" si="1564">SUM(BB515)</f>
        <v>0</v>
      </c>
      <c r="BC514" s="34">
        <f t="shared" si="1564"/>
        <v>0</v>
      </c>
      <c r="BD514" s="34">
        <f t="shared" si="1564"/>
        <v>0</v>
      </c>
      <c r="BE514" s="34">
        <f t="shared" si="1564"/>
        <v>0</v>
      </c>
      <c r="BF514" s="34">
        <f t="shared" si="1564"/>
        <v>0</v>
      </c>
      <c r="BG514" s="34">
        <f t="shared" si="1564"/>
        <v>0</v>
      </c>
      <c r="BH514" s="34">
        <f t="shared" si="1564"/>
        <v>0</v>
      </c>
      <c r="BI514" s="34">
        <f>BI515</f>
        <v>0</v>
      </c>
      <c r="BJ514" s="34">
        <f>SUM(BJ515)</f>
        <v>0</v>
      </c>
      <c r="BK514" s="34">
        <f t="shared" si="1564"/>
        <v>0</v>
      </c>
      <c r="BL514" s="34">
        <f t="shared" si="1450"/>
        <v>0</v>
      </c>
      <c r="BM514" s="34"/>
      <c r="BN514" s="34"/>
      <c r="BO514" s="34">
        <f>SUM(BO515)</f>
        <v>0</v>
      </c>
      <c r="BP514" s="34"/>
      <c r="BQ514" s="34"/>
      <c r="BR514" s="34">
        <f>BR515</f>
        <v>0</v>
      </c>
      <c r="BS514" s="34">
        <f>SUM(BS515)</f>
        <v>0</v>
      </c>
      <c r="BT514" s="34">
        <f>SUM(BT515)</f>
        <v>0</v>
      </c>
      <c r="BU514" s="34">
        <f>BU515</f>
        <v>0</v>
      </c>
      <c r="BV514" s="34">
        <f>SUM(BV515)</f>
        <v>0</v>
      </c>
      <c r="BW514" s="34"/>
      <c r="BX514" s="34"/>
      <c r="BY514" s="34">
        <f>SUM(BY515)</f>
        <v>0</v>
      </c>
      <c r="BZ514" s="34">
        <f>SUM(BZ515)</f>
        <v>0</v>
      </c>
      <c r="CA514" s="34">
        <f t="shared" si="1447"/>
        <v>0</v>
      </c>
      <c r="CB514" s="34">
        <f t="shared" si="1448"/>
        <v>0</v>
      </c>
      <c r="CC514" s="34">
        <f>SUM(CC515)</f>
        <v>0</v>
      </c>
      <c r="CD514" s="34">
        <f>SUM(CD515)</f>
        <v>0</v>
      </c>
      <c r="CE514" s="34">
        <f>SUM(CE515)</f>
        <v>0</v>
      </c>
      <c r="CF514" s="34">
        <f>SUM(CF515)</f>
        <v>0</v>
      </c>
      <c r="CG514" s="34">
        <f t="shared" si="1449"/>
        <v>0</v>
      </c>
      <c r="CH514" s="34">
        <f>CH515</f>
        <v>0</v>
      </c>
      <c r="CI514" s="34">
        <f>SUM(CI515)</f>
        <v>0</v>
      </c>
      <c r="CJ514" s="34"/>
      <c r="CK514" s="34">
        <f t="shared" si="1385"/>
        <v>0</v>
      </c>
      <c r="CL514" s="34">
        <f>CL515</f>
        <v>0</v>
      </c>
      <c r="CM514" s="34">
        <f>SUM(CM515)</f>
        <v>0</v>
      </c>
      <c r="CN514" s="34"/>
      <c r="CO514" s="34">
        <f t="shared" si="1386"/>
        <v>0</v>
      </c>
      <c r="CP514" s="34">
        <f>CP515</f>
        <v>0</v>
      </c>
      <c r="CQ514" s="34">
        <f>SUM(CQ515)</f>
        <v>0</v>
      </c>
      <c r="CR514" s="34">
        <f>SUM(CR515)</f>
        <v>0</v>
      </c>
      <c r="CS514" s="34">
        <f t="shared" si="1490"/>
        <v>0</v>
      </c>
      <c r="CT514" s="34">
        <f>CT515</f>
        <v>0</v>
      </c>
      <c r="CU514" s="34">
        <f>SUM(CU515)</f>
        <v>0</v>
      </c>
      <c r="CV514" s="34">
        <f>SUM(CV515)</f>
        <v>0</v>
      </c>
      <c r="CW514" s="34">
        <f t="shared" si="1388"/>
        <v>0</v>
      </c>
      <c r="CX514" s="34">
        <f>CX515</f>
        <v>0</v>
      </c>
      <c r="CY514" s="34">
        <f t="shared" ref="CY514:DH514" si="1565">SUM(CY515)</f>
        <v>0</v>
      </c>
      <c r="CZ514" s="34">
        <f t="shared" si="1565"/>
        <v>0</v>
      </c>
      <c r="DA514" s="34">
        <f t="shared" si="1565"/>
        <v>0</v>
      </c>
      <c r="DB514" s="34">
        <f t="shared" si="1565"/>
        <v>0</v>
      </c>
      <c r="DC514" s="34">
        <f>SUM(DC515)</f>
        <v>0</v>
      </c>
      <c r="DD514" s="34">
        <f t="shared" si="1492"/>
        <v>0</v>
      </c>
      <c r="DE514" s="34">
        <f t="shared" si="1493"/>
        <v>0</v>
      </c>
      <c r="DF514" s="34">
        <f>SUM(DF515)</f>
        <v>0</v>
      </c>
      <c r="DG514" s="34">
        <f t="shared" si="1565"/>
        <v>0</v>
      </c>
      <c r="DH514" s="34">
        <f t="shared" si="1565"/>
        <v>0</v>
      </c>
      <c r="DI514" s="34">
        <f t="shared" si="1391"/>
        <v>0</v>
      </c>
      <c r="DJ514" s="34">
        <f>DJ515</f>
        <v>0</v>
      </c>
      <c r="DK514" s="34">
        <f>SUM(DK515)</f>
        <v>0</v>
      </c>
      <c r="DL514" s="34">
        <f t="shared" si="1496"/>
        <v>0</v>
      </c>
      <c r="DM514" s="34">
        <f>DM515</f>
        <v>0</v>
      </c>
      <c r="DN514" s="34">
        <f>SUM(DN515)</f>
        <v>0</v>
      </c>
      <c r="DO514" s="34">
        <f>SUM(DO515)</f>
        <v>0</v>
      </c>
      <c r="DP514" s="34">
        <f t="shared" si="1393"/>
        <v>0</v>
      </c>
      <c r="DQ514" s="34">
        <f>DQ515</f>
        <v>0</v>
      </c>
      <c r="DR514" s="34">
        <f>SUM(DR515)</f>
        <v>0</v>
      </c>
      <c r="DS514" s="34">
        <f>SUM(DS515)</f>
        <v>0</v>
      </c>
      <c r="DT514" s="34">
        <f t="shared" si="1394"/>
        <v>0</v>
      </c>
      <c r="DU514" s="34">
        <f>DU515</f>
        <v>0</v>
      </c>
      <c r="DV514" s="34">
        <f t="shared" ref="DV514:EB514" si="1566">SUM(DV515)</f>
        <v>0</v>
      </c>
      <c r="DW514" s="34">
        <f t="shared" si="1566"/>
        <v>0</v>
      </c>
      <c r="DX514" s="34">
        <f t="shared" si="1566"/>
        <v>0</v>
      </c>
      <c r="DY514" s="34">
        <f t="shared" si="1566"/>
        <v>0</v>
      </c>
      <c r="DZ514" s="34">
        <f>SUM(DZ515)</f>
        <v>0</v>
      </c>
      <c r="EA514" s="34">
        <f t="shared" si="1566"/>
        <v>0</v>
      </c>
      <c r="EB514" s="34">
        <f t="shared" si="1566"/>
        <v>0</v>
      </c>
      <c r="EC514" s="34">
        <f t="shared" si="1395"/>
        <v>0</v>
      </c>
      <c r="ED514" s="34">
        <f>ED515</f>
        <v>0</v>
      </c>
      <c r="EE514" s="34">
        <f>SUM(EE515)</f>
        <v>0</v>
      </c>
      <c r="EF514" s="34">
        <f>SUM(EF515)</f>
        <v>0</v>
      </c>
      <c r="EG514" s="34">
        <f t="shared" si="1396"/>
        <v>0</v>
      </c>
      <c r="EH514" s="34" t="e">
        <f>EH515</f>
        <v>#REF!</v>
      </c>
      <c r="EI514" s="34">
        <f>IFERROR(#REF!/DZ514*100,)</f>
        <v>0</v>
      </c>
      <c r="EJ514" s="34">
        <f>IFERROR(#REF!/#REF!*100,)</f>
        <v>0</v>
      </c>
      <c r="EK514" s="34">
        <f t="shared" ref="EK514:EM514" si="1567">SUM(EK515)</f>
        <v>0</v>
      </c>
      <c r="EL514" s="34">
        <f t="shared" si="1567"/>
        <v>0</v>
      </c>
      <c r="EM514" s="34">
        <f t="shared" si="1567"/>
        <v>0</v>
      </c>
      <c r="EN514" s="30"/>
      <c r="EO514" s="30"/>
      <c r="EP514" s="30"/>
      <c r="EQ514" s="30"/>
      <c r="ER514" s="30"/>
      <c r="ES514" s="30"/>
      <c r="EX514" s="739">
        <f t="shared" si="1545"/>
        <v>0</v>
      </c>
      <c r="EY514" s="739">
        <f t="shared" si="1545"/>
        <v>0</v>
      </c>
      <c r="EZ514" s="739">
        <f t="shared" si="1545"/>
        <v>0</v>
      </c>
      <c r="FA514" s="739">
        <f t="shared" si="1545"/>
        <v>0</v>
      </c>
      <c r="FB514" s="739">
        <f t="shared" si="1545"/>
        <v>0</v>
      </c>
      <c r="FC514" s="739">
        <f t="shared" si="1545"/>
        <v>0</v>
      </c>
      <c r="FD514" s="739">
        <f t="shared" si="1545"/>
        <v>0</v>
      </c>
      <c r="FE514" s="739">
        <f t="shared" si="1545"/>
        <v>0</v>
      </c>
      <c r="FF514" s="739">
        <f t="shared" si="1545"/>
        <v>0</v>
      </c>
      <c r="FG514" s="739">
        <f t="shared" si="1545"/>
        <v>0</v>
      </c>
      <c r="FH514" s="739">
        <f t="shared" si="1546"/>
        <v>0</v>
      </c>
      <c r="FI514" s="739">
        <f t="shared" si="1546"/>
        <v>0</v>
      </c>
      <c r="FJ514" s="739">
        <f t="shared" si="1546"/>
        <v>0</v>
      </c>
      <c r="FK514" s="739">
        <f t="shared" si="1546"/>
        <v>0</v>
      </c>
      <c r="FL514" s="739">
        <f t="shared" si="1546"/>
        <v>0</v>
      </c>
      <c r="FM514" s="739">
        <f t="shared" si="1546"/>
        <v>0</v>
      </c>
      <c r="FN514" s="739">
        <f t="shared" si="1546"/>
        <v>0</v>
      </c>
      <c r="FO514" s="739">
        <f t="shared" si="1547"/>
        <v>0</v>
      </c>
      <c r="FP514" s="739">
        <f t="shared" si="1547"/>
        <v>0</v>
      </c>
      <c r="FQ514" s="739">
        <f t="shared" si="1547"/>
        <v>0</v>
      </c>
      <c r="FU514" s="739">
        <f t="shared" si="1560"/>
        <v>0</v>
      </c>
      <c r="FV514" s="739">
        <f t="shared" si="1560"/>
        <v>0</v>
      </c>
      <c r="FW514" s="739">
        <f t="shared" si="1560"/>
        <v>0</v>
      </c>
      <c r="FX514" s="739">
        <f t="shared" si="1560"/>
        <v>0</v>
      </c>
      <c r="FY514" s="739">
        <f t="shared" si="1560"/>
        <v>0</v>
      </c>
      <c r="FZ514" s="739">
        <f t="shared" si="1560"/>
        <v>0</v>
      </c>
      <c r="GA514" s="739">
        <f t="shared" si="1560"/>
        <v>0</v>
      </c>
      <c r="GB514" s="739">
        <f t="shared" si="1560"/>
        <v>0</v>
      </c>
      <c r="GC514" s="739">
        <f t="shared" si="1560"/>
        <v>0</v>
      </c>
      <c r="GD514" s="739">
        <f t="shared" si="1560"/>
        <v>0</v>
      </c>
      <c r="GE514" s="739">
        <f t="shared" si="1561"/>
        <v>0</v>
      </c>
      <c r="GF514" s="739">
        <f t="shared" si="1561"/>
        <v>0</v>
      </c>
      <c r="GG514" s="739">
        <f t="shared" si="1561"/>
        <v>0</v>
      </c>
      <c r="GH514" s="739">
        <f t="shared" si="1561"/>
        <v>0</v>
      </c>
      <c r="GI514" s="739">
        <f t="shared" si="1561"/>
        <v>0</v>
      </c>
      <c r="GJ514" s="739">
        <f t="shared" si="1561"/>
        <v>0</v>
      </c>
      <c r="GK514" s="739">
        <f t="shared" si="1561"/>
        <v>0</v>
      </c>
      <c r="GL514" s="739">
        <f t="shared" si="1562"/>
        <v>0</v>
      </c>
      <c r="GM514" s="739">
        <f t="shared" si="1562"/>
        <v>0</v>
      </c>
      <c r="GN514" s="739">
        <f t="shared" si="1562"/>
        <v>0</v>
      </c>
      <c r="GQ514" s="1098">
        <f>IF(GQ$9=$N514,#REF!,0)</f>
        <v>0</v>
      </c>
      <c r="GR514" s="1098">
        <f>IF(GR$9=$N514,#REF!,0)</f>
        <v>0</v>
      </c>
      <c r="GS514" s="1098">
        <f>IF(GS$9=$N514,#REF!,0)</f>
        <v>0</v>
      </c>
      <c r="GT514" s="1098">
        <f>IF(GT$9=$N514,#REF!,0)</f>
        <v>0</v>
      </c>
      <c r="GU514" s="1098">
        <f>IF(GU$9=$N514,#REF!,0)</f>
        <v>0</v>
      </c>
      <c r="GV514" s="1098">
        <f>IF(GV$9=$N514,#REF!,0)</f>
        <v>0</v>
      </c>
      <c r="GW514" s="1098">
        <f>IF(GW$9=$N514,#REF!,0)</f>
        <v>0</v>
      </c>
      <c r="GX514" s="1098">
        <f>IF(GX$9=$N514,#REF!,0)</f>
        <v>0</v>
      </c>
      <c r="GY514" s="1098">
        <f>IF(GY$9=$N514,#REF!,0)</f>
        <v>0</v>
      </c>
      <c r="GZ514" s="1098">
        <f>IF(GZ$9=$N514,#REF!,0)</f>
        <v>0</v>
      </c>
      <c r="HA514" s="1098">
        <f>IF(HA$9=$N514,#REF!,0)</f>
        <v>0</v>
      </c>
      <c r="HB514" s="1098">
        <f>IF(HB$9=$N514,#REF!,0)</f>
        <v>0</v>
      </c>
      <c r="HC514" s="1098">
        <f>IF(HC$9=$N514,#REF!,0)</f>
        <v>0</v>
      </c>
      <c r="HD514" s="1098">
        <f>IF(HD$9=$N514,#REF!,0)</f>
        <v>0</v>
      </c>
      <c r="HE514" s="1098">
        <f>IF(HE$9=$N514,#REF!,0)</f>
        <v>0</v>
      </c>
      <c r="HF514" s="1098">
        <f>IF(HF$9=$N514,#REF!,0)</f>
        <v>0</v>
      </c>
      <c r="HG514" s="1098">
        <f>IF(HG$9=$N514,#REF!,0)</f>
        <v>0</v>
      </c>
      <c r="HH514" s="1098">
        <f>IF(HH$9=$N514,#REF!,0)</f>
        <v>0</v>
      </c>
      <c r="HI514" s="1098">
        <f>IF(HI$9=$N514,#REF!,0)</f>
        <v>0</v>
      </c>
      <c r="HJ514" s="1098">
        <f>IF(HJ$9=$N514,#REF!,0)</f>
        <v>0</v>
      </c>
      <c r="HK514" s="1098">
        <f>IF(HK$9=$N514,#REF!,0)</f>
        <v>0</v>
      </c>
      <c r="HL514" s="1098">
        <f>IF(HL$9=$N514,#REF!,0)</f>
        <v>0</v>
      </c>
      <c r="HM514" s="1098">
        <f>IF(HM$9=$N514,#REF!,0)</f>
        <v>0</v>
      </c>
      <c r="HN514" s="1098">
        <f>IF(HN$9=$N514,#REF!,0)</f>
        <v>0</v>
      </c>
      <c r="HO514" s="1098">
        <f>IF(HO$9=$N514,#REF!,0)</f>
        <v>0</v>
      </c>
      <c r="HP514" s="1098">
        <f>IF(HP$9=$N514,#REF!,0)</f>
        <v>0</v>
      </c>
      <c r="HQ514" s="1098">
        <f>IF(HQ$9=$N514,#REF!,0)</f>
        <v>0</v>
      </c>
      <c r="HR514" s="1098">
        <f>IF(HR$9=$N514,#REF!,0)</f>
        <v>0</v>
      </c>
      <c r="HS514" s="1098">
        <f>IF(HS$9=$N514,#REF!,0)</f>
        <v>0</v>
      </c>
      <c r="HT514" s="1098">
        <f>IF(HT$9=$N514,#REF!,0)</f>
        <v>0</v>
      </c>
      <c r="HU514" s="1098">
        <f>IF(HU$9=$N514,#REF!,0)</f>
        <v>0</v>
      </c>
      <c r="HV514" s="1098">
        <f>IF(HV$9=$N514,#REF!,0)</f>
        <v>0</v>
      </c>
      <c r="HW514" s="1098">
        <f>IF(HW$9=$N514,#REF!,0)</f>
        <v>0</v>
      </c>
      <c r="HX514" s="1098">
        <f>IF(HX$9=$N514,#REF!,0)</f>
        <v>0</v>
      </c>
      <c r="HY514" s="1098">
        <f>IF(HY$9=$N514,#REF!,0)</f>
        <v>0</v>
      </c>
      <c r="HZ514" s="1098">
        <f>IF(HZ$9=$N514,#REF!,0)</f>
        <v>0</v>
      </c>
      <c r="IA514" s="1098">
        <f>IF(IA$9=$N514,#REF!,0)</f>
        <v>0</v>
      </c>
      <c r="IB514" s="1098">
        <f>IF(IB$9=$N514,#REF!,0)</f>
        <v>0</v>
      </c>
      <c r="IC514" s="1098">
        <f>IF(IC$9=$N514,#REF!,0)</f>
        <v>0</v>
      </c>
      <c r="ID514" s="1098">
        <f>IF(ID$9=$N514,#REF!,0)</f>
        <v>0</v>
      </c>
      <c r="IE514" s="1098">
        <f>IF(IE$9=$N514,#REF!,0)</f>
        <v>0</v>
      </c>
      <c r="IF514" s="1098">
        <f>IF(IF$9=$N514,#REF!,0)</f>
        <v>0</v>
      </c>
      <c r="IG514" s="1098">
        <f>IF(IG$9=$N514,#REF!,0)</f>
        <v>0</v>
      </c>
      <c r="IH514" s="1098">
        <f>IF(IH$9=$N514,#REF!,0)</f>
        <v>0</v>
      </c>
      <c r="II514" s="1098">
        <f>IF(II$9=$N514,#REF!,0)</f>
        <v>0</v>
      </c>
      <c r="IJ514" s="1098">
        <f>IF(IJ$9=$N514,#REF!,0)</f>
        <v>0</v>
      </c>
      <c r="IK514" s="1098">
        <f>IF(IK$9=$N514,#REF!,0)</f>
        <v>0</v>
      </c>
      <c r="IL514" s="1098">
        <f>IF(IL$9=$N514,#REF!,0)</f>
        <v>0</v>
      </c>
      <c r="IM514" s="1098">
        <f>IF(IM$9=$N514,#REF!,0)</f>
        <v>0</v>
      </c>
      <c r="IN514" s="1098">
        <f>IF(IN$9=$N514,#REF!,0)</f>
        <v>0</v>
      </c>
      <c r="IO514" s="1098">
        <f>IF(IO$9=$N514,#REF!,0)</f>
        <v>0</v>
      </c>
      <c r="IP514" s="1098">
        <f>IF(IP$9=$N514,#REF!,0)</f>
        <v>0</v>
      </c>
      <c r="IQ514" s="1098">
        <f>IF(IQ$9=$N514,#REF!,0)</f>
        <v>0</v>
      </c>
      <c r="IR514" s="1098">
        <f>IF(IR$9=$N514,#REF!,0)</f>
        <v>0</v>
      </c>
      <c r="IS514" s="1098">
        <f>IF(IS$9=$N514,#REF!,0)</f>
        <v>0</v>
      </c>
      <c r="IT514" s="1098">
        <f>IF(IT$9=$N514,#REF!,0)</f>
        <v>0</v>
      </c>
      <c r="IU514" s="1098">
        <f>IF(IU$9=$N514,#REF!,0)</f>
        <v>0</v>
      </c>
      <c r="IV514" s="1098">
        <f>IF(IV$9=$N514,#REF!,0)</f>
        <v>0</v>
      </c>
      <c r="IW514" s="1098">
        <f>IF(IW$9=$N514,#REF!,0)</f>
        <v>0</v>
      </c>
      <c r="IX514" s="1098">
        <f>IF(IX$9=$N514,#REF!,0)</f>
        <v>0</v>
      </c>
      <c r="IY514" s="1098">
        <f>IF(IY$9=$N514,#REF!,0)</f>
        <v>0</v>
      </c>
      <c r="IZ514" s="1098">
        <f>IF(IZ$9=$N514,#REF!,0)</f>
        <v>0</v>
      </c>
      <c r="JA514" s="1098">
        <f>IF(JA$9=$N514,#REF!,0)</f>
        <v>0</v>
      </c>
      <c r="JB514" s="1098">
        <f>IF(JB$9=$N514,#REF!,0)</f>
        <v>0</v>
      </c>
      <c r="JC514" s="1098">
        <f>IF(JC$9=$N514,#REF!,0)</f>
        <v>0</v>
      </c>
      <c r="JD514" s="1098">
        <f>IF(JD$9=$N514,#REF!,0)</f>
        <v>0</v>
      </c>
      <c r="JE514" s="1098">
        <f>IF(JE$9=$N514,#REF!,0)</f>
        <v>0</v>
      </c>
      <c r="JF514" s="1098">
        <f>IF(JF$9=$N514,#REF!,0)</f>
        <v>0</v>
      </c>
      <c r="JG514" s="1098">
        <f>IF(JG$9=$N514,#REF!,0)</f>
        <v>0</v>
      </c>
      <c r="JH514" s="1098">
        <f>IF(JH$9=$N514,#REF!,0)</f>
        <v>0</v>
      </c>
      <c r="JI514" s="1098">
        <f>IF(JI$9=$N514,#REF!,0)</f>
        <v>0</v>
      </c>
      <c r="JJ514" s="1098">
        <f>IF(JJ$9=$N514,#REF!,0)</f>
        <v>0</v>
      </c>
      <c r="JK514" s="1098">
        <f>IF(JK$9=$N514,#REF!,0)</f>
        <v>0</v>
      </c>
      <c r="JL514" s="1098">
        <f>IF(JL$9=$N514,#REF!,0)</f>
        <v>0</v>
      </c>
      <c r="JM514" s="1098">
        <f>IF(JM$9=$N514,#REF!,0)</f>
        <v>0</v>
      </c>
      <c r="JN514" s="1098">
        <f>IF(JN$9=$N514,#REF!,0)</f>
        <v>0</v>
      </c>
      <c r="JO514" s="1098">
        <f>IF(JO$9=$N514,#REF!,0)</f>
        <v>0</v>
      </c>
      <c r="JP514" s="1098">
        <f>IF(JP$9=$N514,#REF!,0)</f>
        <v>0</v>
      </c>
      <c r="JQ514" s="1098">
        <f>IF(JQ$9=$N514,#REF!,0)</f>
        <v>0</v>
      </c>
      <c r="JR514" s="1098">
        <f>IF(JR$9=$N514,#REF!,0)</f>
        <v>0</v>
      </c>
      <c r="JS514" s="1098">
        <f>IF(JS$9=$N514,#REF!,0)</f>
        <v>0</v>
      </c>
      <c r="JT514" s="1098">
        <f>IF(JT$9=$N514,#REF!,0)</f>
        <v>0</v>
      </c>
      <c r="JU514" s="1098">
        <f>IF(JU$9=$N514,#REF!,0)</f>
        <v>0</v>
      </c>
      <c r="JV514" s="1098">
        <f>IF(JV$9=$N514,#REF!,0)</f>
        <v>0</v>
      </c>
      <c r="JW514" s="1098">
        <f>IF(JW$9=$N514,#REF!,0)</f>
        <v>0</v>
      </c>
      <c r="JX514" s="681"/>
      <c r="JZ514" s="681">
        <f t="shared" si="1552"/>
        <v>0</v>
      </c>
      <c r="KA514" s="681">
        <f t="shared" si="1552"/>
        <v>0</v>
      </c>
      <c r="KB514" s="681">
        <f t="shared" si="1552"/>
        <v>0</v>
      </c>
      <c r="KC514" s="681">
        <f t="shared" si="1552"/>
        <v>0</v>
      </c>
      <c r="KD514" s="681">
        <f t="shared" si="1552"/>
        <v>0</v>
      </c>
      <c r="KE514" s="681">
        <f t="shared" si="1552"/>
        <v>0</v>
      </c>
      <c r="KF514" s="681">
        <f t="shared" si="1552"/>
        <v>0</v>
      </c>
      <c r="KG514" s="681">
        <f t="shared" si="1552"/>
        <v>0</v>
      </c>
      <c r="KH514" s="681">
        <f t="shared" si="1552"/>
        <v>0</v>
      </c>
      <c r="KI514" s="681">
        <f t="shared" si="1552"/>
        <v>0</v>
      </c>
      <c r="KJ514" s="681">
        <f t="shared" si="1552"/>
        <v>0</v>
      </c>
      <c r="KN514" s="1098">
        <f t="shared" si="1528"/>
        <v>0</v>
      </c>
      <c r="KO514" s="1098">
        <f t="shared" si="1528"/>
        <v>0</v>
      </c>
      <c r="KP514" s="1098">
        <f t="shared" si="1528"/>
        <v>0</v>
      </c>
      <c r="KQ514" s="1098">
        <f t="shared" si="1528"/>
        <v>0</v>
      </c>
      <c r="KR514" s="1098">
        <f t="shared" si="1528"/>
        <v>0</v>
      </c>
      <c r="KS514" s="1098">
        <f t="shared" si="1528"/>
        <v>0</v>
      </c>
      <c r="KT514" s="1098">
        <f t="shared" si="1528"/>
        <v>0</v>
      </c>
      <c r="KU514" s="1098">
        <f t="shared" si="1528"/>
        <v>0</v>
      </c>
      <c r="KV514" s="1098">
        <f t="shared" si="1528"/>
        <v>0</v>
      </c>
      <c r="KW514" s="1098">
        <f t="shared" si="1528"/>
        <v>0</v>
      </c>
      <c r="KX514" s="1098">
        <f t="shared" si="1528"/>
        <v>0</v>
      </c>
      <c r="KY514" s="1098">
        <f t="shared" si="1528"/>
        <v>0</v>
      </c>
      <c r="KZ514" s="1098">
        <f t="shared" si="1528"/>
        <v>0</v>
      </c>
      <c r="LA514" s="1098">
        <f t="shared" si="1528"/>
        <v>0</v>
      </c>
      <c r="LB514" s="1098">
        <f t="shared" si="1528"/>
        <v>0</v>
      </c>
      <c r="LC514" s="1098">
        <f t="shared" si="1526"/>
        <v>0</v>
      </c>
      <c r="LD514" s="1098">
        <f t="shared" si="1526"/>
        <v>0</v>
      </c>
      <c r="LE514" s="1098">
        <f t="shared" si="1526"/>
        <v>0</v>
      </c>
      <c r="LF514" s="1098">
        <f t="shared" si="1526"/>
        <v>0</v>
      </c>
      <c r="LG514" s="1098">
        <f t="shared" si="1526"/>
        <v>0</v>
      </c>
      <c r="LH514" s="1098">
        <f t="shared" si="1526"/>
        <v>0</v>
      </c>
      <c r="LI514" s="1098">
        <f t="shared" si="1526"/>
        <v>0</v>
      </c>
      <c r="LJ514" s="1098">
        <f t="shared" si="1526"/>
        <v>0</v>
      </c>
      <c r="LK514" s="1098">
        <f t="shared" si="1526"/>
        <v>0</v>
      </c>
      <c r="LL514" s="1098">
        <f t="shared" si="1526"/>
        <v>0</v>
      </c>
      <c r="LM514" s="1098">
        <f t="shared" si="1526"/>
        <v>0</v>
      </c>
      <c r="LN514" s="1098">
        <f t="shared" si="1526"/>
        <v>0</v>
      </c>
      <c r="LO514" s="1098">
        <f t="shared" si="1526"/>
        <v>0</v>
      </c>
      <c r="LP514" s="1098">
        <f t="shared" si="1526"/>
        <v>0</v>
      </c>
      <c r="LQ514" s="1098">
        <f t="shared" si="1526"/>
        <v>0</v>
      </c>
      <c r="LR514" s="1098">
        <f t="shared" si="1526"/>
        <v>0</v>
      </c>
      <c r="LS514" s="1098">
        <f t="shared" si="1563"/>
        <v>0</v>
      </c>
    </row>
    <row r="515" spans="1:331" ht="20.100000000000001" hidden="1" customHeight="1" thickBot="1" x14ac:dyDescent="0.4">
      <c r="A515" s="674"/>
      <c r="B515" s="871"/>
      <c r="C515" s="1240"/>
      <c r="D515" s="1241"/>
      <c r="E515" s="1241"/>
      <c r="F515" s="1241"/>
      <c r="G515" s="1241" t="s">
        <v>9</v>
      </c>
      <c r="H515" s="1241"/>
      <c r="I515" s="1241"/>
      <c r="J515" s="1094" t="s">
        <v>194</v>
      </c>
      <c r="K515" s="1309"/>
      <c r="L515" s="1309"/>
      <c r="M515" s="1250"/>
      <c r="N515" s="1250">
        <v>4521</v>
      </c>
      <c r="O515" s="1251" t="s">
        <v>247</v>
      </c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635"/>
      <c r="AJ515" s="31"/>
      <c r="AK515" s="31"/>
      <c r="AL515" s="31"/>
      <c r="AM515" s="31"/>
      <c r="AN515" s="669">
        <v>169972</v>
      </c>
      <c r="AO515" s="669">
        <v>320000</v>
      </c>
      <c r="AP515" s="669">
        <v>130000</v>
      </c>
      <c r="AQ515" s="669">
        <v>80000</v>
      </c>
      <c r="AR515" s="615">
        <v>91023.38</v>
      </c>
      <c r="AS515" s="615"/>
      <c r="AT515" s="615"/>
      <c r="AU515" s="615"/>
      <c r="AV515" s="615">
        <v>0</v>
      </c>
      <c r="AW515" s="615"/>
      <c r="AX515" s="615"/>
      <c r="AY515" s="615"/>
      <c r="AZ515" s="615"/>
      <c r="BA515" s="615"/>
      <c r="BB515" s="615">
        <v>0</v>
      </c>
      <c r="BC515" s="615">
        <v>0</v>
      </c>
      <c r="BD515" s="615">
        <v>0</v>
      </c>
      <c r="BE515" s="615">
        <v>0</v>
      </c>
      <c r="BF515" s="615">
        <v>0</v>
      </c>
      <c r="BG515" s="615"/>
      <c r="BH515" s="615">
        <v>0</v>
      </c>
      <c r="BI515" s="615">
        <f>(BJ515-BH515)</f>
        <v>0</v>
      </c>
      <c r="BJ515" s="615"/>
      <c r="BK515" s="615"/>
      <c r="BL515" s="615">
        <f t="shared" si="1450"/>
        <v>0</v>
      </c>
      <c r="BM515" s="615"/>
      <c r="BN515" s="615"/>
      <c r="BO515" s="615"/>
      <c r="BP515" s="615"/>
      <c r="BQ515" s="615"/>
      <c r="BR515" s="615">
        <f>(BS515-BO515)</f>
        <v>0</v>
      </c>
      <c r="BS515" s="615"/>
      <c r="BT515" s="615"/>
      <c r="BU515" s="615">
        <f>(BY515-BO515)</f>
        <v>0</v>
      </c>
      <c r="BV515" s="615"/>
      <c r="BW515" s="615"/>
      <c r="BX515" s="615"/>
      <c r="BY515" s="615"/>
      <c r="BZ515" s="615"/>
      <c r="CA515" s="615">
        <f t="shared" si="1447"/>
        <v>0</v>
      </c>
      <c r="CB515" s="615">
        <f t="shared" si="1448"/>
        <v>0</v>
      </c>
      <c r="CC515" s="615"/>
      <c r="CD515" s="615"/>
      <c r="CE515" s="615"/>
      <c r="CF515" s="615"/>
      <c r="CG515" s="615">
        <f t="shared" si="1449"/>
        <v>0</v>
      </c>
      <c r="CH515" s="615">
        <f>(CI515-CE515)</f>
        <v>0</v>
      </c>
      <c r="CI515" s="615"/>
      <c r="CJ515" s="615"/>
      <c r="CK515" s="615">
        <f t="shared" si="1385"/>
        <v>0</v>
      </c>
      <c r="CL515" s="615">
        <f>(CM515-CI515)</f>
        <v>0</v>
      </c>
      <c r="CM515" s="615"/>
      <c r="CN515" s="615"/>
      <c r="CO515" s="615">
        <f t="shared" si="1386"/>
        <v>0</v>
      </c>
      <c r="CP515" s="615">
        <f>(CQ515-CM515)</f>
        <v>0</v>
      </c>
      <c r="CQ515" s="615"/>
      <c r="CR515" s="615"/>
      <c r="CS515" s="615">
        <f t="shared" si="1490"/>
        <v>0</v>
      </c>
      <c r="CT515" s="615">
        <f>(CU515-CQ515)</f>
        <v>0</v>
      </c>
      <c r="CU515" s="615"/>
      <c r="CV515" s="615"/>
      <c r="CW515" s="615">
        <f t="shared" si="1388"/>
        <v>0</v>
      </c>
      <c r="CX515" s="615">
        <f>(CY515-CU515)</f>
        <v>0</v>
      </c>
      <c r="CY515" s="615"/>
      <c r="CZ515" s="615"/>
      <c r="DA515" s="615"/>
      <c r="DB515" s="615"/>
      <c r="DC515" s="615">
        <v>0</v>
      </c>
      <c r="DD515" s="615">
        <f t="shared" si="1492"/>
        <v>0</v>
      </c>
      <c r="DE515" s="615">
        <f t="shared" si="1493"/>
        <v>0</v>
      </c>
      <c r="DF515" s="615"/>
      <c r="DG515" s="615"/>
      <c r="DH515" s="615"/>
      <c r="DI515" s="615">
        <f t="shared" si="1391"/>
        <v>0</v>
      </c>
      <c r="DJ515" s="615">
        <f>(DK515-DG515)</f>
        <v>0</v>
      </c>
      <c r="DK515" s="615"/>
      <c r="DL515" s="615">
        <f t="shared" si="1496"/>
        <v>0</v>
      </c>
      <c r="DM515" s="615">
        <f>(DN515-DK515)</f>
        <v>0</v>
      </c>
      <c r="DN515" s="615"/>
      <c r="DO515" s="615"/>
      <c r="DP515" s="615">
        <f t="shared" si="1393"/>
        <v>0</v>
      </c>
      <c r="DQ515" s="615">
        <f>(DR515-DN515)</f>
        <v>0</v>
      </c>
      <c r="DR515" s="615"/>
      <c r="DS515" s="615"/>
      <c r="DT515" s="615">
        <f t="shared" si="1394"/>
        <v>0</v>
      </c>
      <c r="DU515" s="615">
        <f>(DV515-DR515)</f>
        <v>0</v>
      </c>
      <c r="DV515" s="615"/>
      <c r="DW515" s="615"/>
      <c r="DX515" s="615"/>
      <c r="DY515" s="615"/>
      <c r="DZ515" s="615"/>
      <c r="EA515" s="615"/>
      <c r="EB515" s="615"/>
      <c r="EC515" s="615">
        <f t="shared" si="1395"/>
        <v>0</v>
      </c>
      <c r="ED515" s="615">
        <f>(EE515-EA515)</f>
        <v>0</v>
      </c>
      <c r="EE515" s="615"/>
      <c r="EF515" s="615"/>
      <c r="EG515" s="615">
        <f t="shared" si="1396"/>
        <v>0</v>
      </c>
      <c r="EH515" s="615" t="e">
        <f>(#REF!-EE515)</f>
        <v>#REF!</v>
      </c>
      <c r="EI515" s="615">
        <f>IFERROR(#REF!/DZ515*100,)</f>
        <v>0</v>
      </c>
      <c r="EJ515" s="615">
        <f>IFERROR(#REF!/#REF!*100,)</f>
        <v>0</v>
      </c>
      <c r="EK515" s="1335"/>
      <c r="EL515" s="1335"/>
      <c r="EM515" s="1335"/>
      <c r="EN515" s="635"/>
      <c r="EO515" s="635"/>
      <c r="EP515" s="635"/>
      <c r="EQ515" s="635"/>
      <c r="ER515" s="635"/>
      <c r="ES515" s="635"/>
      <c r="EX515" s="739">
        <f t="shared" ref="EX515:FG524" si="1568">IF(EX$9=$K515,$EA515,0)</f>
        <v>0</v>
      </c>
      <c r="EY515" s="739">
        <f t="shared" si="1568"/>
        <v>0</v>
      </c>
      <c r="EZ515" s="739">
        <f t="shared" si="1568"/>
        <v>0</v>
      </c>
      <c r="FA515" s="739">
        <f t="shared" si="1568"/>
        <v>0</v>
      </c>
      <c r="FB515" s="739">
        <f t="shared" si="1568"/>
        <v>0</v>
      </c>
      <c r="FC515" s="739">
        <f t="shared" si="1568"/>
        <v>0</v>
      </c>
      <c r="FD515" s="739">
        <f t="shared" si="1568"/>
        <v>0</v>
      </c>
      <c r="FE515" s="739">
        <f t="shared" si="1568"/>
        <v>0</v>
      </c>
      <c r="FF515" s="739">
        <f t="shared" si="1568"/>
        <v>0</v>
      </c>
      <c r="FG515" s="739">
        <f t="shared" si="1568"/>
        <v>0</v>
      </c>
      <c r="FH515" s="739">
        <f t="shared" ref="FH515:FN524" si="1569">IF(FH$9=$K515,$EA515,0)</f>
        <v>0</v>
      </c>
      <c r="FI515" s="739">
        <f t="shared" si="1569"/>
        <v>0</v>
      </c>
      <c r="FJ515" s="739">
        <f t="shared" si="1569"/>
        <v>0</v>
      </c>
      <c r="FK515" s="739">
        <f t="shared" si="1569"/>
        <v>0</v>
      </c>
      <c r="FL515" s="739">
        <f t="shared" si="1569"/>
        <v>0</v>
      </c>
      <c r="FM515" s="739">
        <f t="shared" si="1569"/>
        <v>0</v>
      </c>
      <c r="FN515" s="739">
        <f t="shared" si="1569"/>
        <v>0</v>
      </c>
      <c r="FO515" s="739">
        <f t="shared" si="1547"/>
        <v>0</v>
      </c>
      <c r="FP515" s="739">
        <f t="shared" si="1547"/>
        <v>0</v>
      </c>
      <c r="FQ515" s="739">
        <f t="shared" si="1547"/>
        <v>0</v>
      </c>
      <c r="FU515" s="739">
        <f t="shared" si="1560"/>
        <v>0</v>
      </c>
      <c r="FV515" s="739">
        <f t="shared" si="1560"/>
        <v>0</v>
      </c>
      <c r="FW515" s="739">
        <f t="shared" si="1560"/>
        <v>0</v>
      </c>
      <c r="FX515" s="739">
        <f t="shared" si="1560"/>
        <v>0</v>
      </c>
      <c r="FY515" s="739">
        <f t="shared" si="1560"/>
        <v>0</v>
      </c>
      <c r="FZ515" s="739">
        <f t="shared" si="1560"/>
        <v>0</v>
      </c>
      <c r="GA515" s="739">
        <f t="shared" si="1560"/>
        <v>0</v>
      </c>
      <c r="GB515" s="739">
        <f t="shared" si="1560"/>
        <v>0</v>
      </c>
      <c r="GC515" s="739">
        <f t="shared" si="1560"/>
        <v>0</v>
      </c>
      <c r="GD515" s="739">
        <f t="shared" si="1560"/>
        <v>0</v>
      </c>
      <c r="GE515" s="739">
        <f t="shared" si="1561"/>
        <v>0</v>
      </c>
      <c r="GF515" s="739">
        <f t="shared" si="1561"/>
        <v>0</v>
      </c>
      <c r="GG515" s="739">
        <f t="shared" si="1561"/>
        <v>0</v>
      </c>
      <c r="GH515" s="739">
        <f t="shared" si="1561"/>
        <v>0</v>
      </c>
      <c r="GI515" s="739">
        <f t="shared" si="1561"/>
        <v>0</v>
      </c>
      <c r="GJ515" s="739">
        <f t="shared" si="1561"/>
        <v>0</v>
      </c>
      <c r="GK515" s="739">
        <f t="shared" si="1561"/>
        <v>0</v>
      </c>
      <c r="GL515" s="739">
        <f t="shared" si="1562"/>
        <v>0</v>
      </c>
      <c r="GM515" s="739">
        <f t="shared" si="1562"/>
        <v>0</v>
      </c>
      <c r="GN515" s="739">
        <f t="shared" si="1562"/>
        <v>0</v>
      </c>
      <c r="GQ515" s="1098">
        <f>IF(GQ$9=$N515,#REF!,0)</f>
        <v>0</v>
      </c>
      <c r="GR515" s="1098">
        <f>IF(GR$9=$N515,#REF!,0)</f>
        <v>0</v>
      </c>
      <c r="GS515" s="1098">
        <f>IF(GS$9=$N515,#REF!,0)</f>
        <v>0</v>
      </c>
      <c r="GT515" s="1098">
        <f>IF(GT$9=$N515,#REF!,0)</f>
        <v>0</v>
      </c>
      <c r="GU515" s="1098">
        <f>IF(GU$9=$N515,#REF!,0)</f>
        <v>0</v>
      </c>
      <c r="GV515" s="1098">
        <f>IF(GV$9=$N515,#REF!,0)</f>
        <v>0</v>
      </c>
      <c r="GW515" s="1098">
        <f>IF(GW$9=$N515,#REF!,0)</f>
        <v>0</v>
      </c>
      <c r="GX515" s="1098">
        <f>IF(GX$9=$N515,#REF!,0)</f>
        <v>0</v>
      </c>
      <c r="GY515" s="1098">
        <f>IF(GY$9=$N515,#REF!,0)</f>
        <v>0</v>
      </c>
      <c r="GZ515" s="1098">
        <f>IF(GZ$9=$N515,#REF!,0)</f>
        <v>0</v>
      </c>
      <c r="HA515" s="1098">
        <f>IF(HA$9=$N515,#REF!,0)</f>
        <v>0</v>
      </c>
      <c r="HB515" s="1098">
        <f>IF(HB$9=$N515,#REF!,0)</f>
        <v>0</v>
      </c>
      <c r="HC515" s="1098">
        <f>IF(HC$9=$N515,#REF!,0)</f>
        <v>0</v>
      </c>
      <c r="HD515" s="1098">
        <f>IF(HD$9=$N515,#REF!,0)</f>
        <v>0</v>
      </c>
      <c r="HE515" s="1098">
        <f>IF(HE$9=$N515,#REF!,0)</f>
        <v>0</v>
      </c>
      <c r="HF515" s="1098">
        <f>IF(HF$9=$N515,#REF!,0)</f>
        <v>0</v>
      </c>
      <c r="HG515" s="1098">
        <f>IF(HG$9=$N515,#REF!,0)</f>
        <v>0</v>
      </c>
      <c r="HH515" s="1098">
        <f>IF(HH$9=$N515,#REF!,0)</f>
        <v>0</v>
      </c>
      <c r="HI515" s="1098">
        <f>IF(HI$9=$N515,#REF!,0)</f>
        <v>0</v>
      </c>
      <c r="HJ515" s="1098">
        <f>IF(HJ$9=$N515,#REF!,0)</f>
        <v>0</v>
      </c>
      <c r="HK515" s="1098">
        <f>IF(HK$9=$N515,#REF!,0)</f>
        <v>0</v>
      </c>
      <c r="HL515" s="1098">
        <f>IF(HL$9=$N515,#REF!,0)</f>
        <v>0</v>
      </c>
      <c r="HM515" s="1098">
        <f>IF(HM$9=$N515,#REF!,0)</f>
        <v>0</v>
      </c>
      <c r="HN515" s="1098">
        <f>IF(HN$9=$N515,#REF!,0)</f>
        <v>0</v>
      </c>
      <c r="HO515" s="1098">
        <f>IF(HO$9=$N515,#REF!,0)</f>
        <v>0</v>
      </c>
      <c r="HP515" s="1098">
        <f>IF(HP$9=$N515,#REF!,0)</f>
        <v>0</v>
      </c>
      <c r="HQ515" s="1098">
        <f>IF(HQ$9=$N515,#REF!,0)</f>
        <v>0</v>
      </c>
      <c r="HR515" s="1098">
        <f>IF(HR$9=$N515,#REF!,0)</f>
        <v>0</v>
      </c>
      <c r="HS515" s="1098">
        <f>IF(HS$9=$N515,#REF!,0)</f>
        <v>0</v>
      </c>
      <c r="HT515" s="1098">
        <f>IF(HT$9=$N515,#REF!,0)</f>
        <v>0</v>
      </c>
      <c r="HU515" s="1098">
        <f>IF(HU$9=$N515,#REF!,0)</f>
        <v>0</v>
      </c>
      <c r="HV515" s="1098">
        <f>IF(HV$9=$N515,#REF!,0)</f>
        <v>0</v>
      </c>
      <c r="HW515" s="1098">
        <f>IF(HW$9=$N515,#REF!,0)</f>
        <v>0</v>
      </c>
      <c r="HX515" s="1098">
        <f>IF(HX$9=$N515,#REF!,0)</f>
        <v>0</v>
      </c>
      <c r="HY515" s="1098">
        <f>IF(HY$9=$N515,#REF!,0)</f>
        <v>0</v>
      </c>
      <c r="HZ515" s="1098">
        <f>IF(HZ$9=$N515,#REF!,0)</f>
        <v>0</v>
      </c>
      <c r="IA515" s="1098">
        <f>IF(IA$9=$N515,#REF!,0)</f>
        <v>0</v>
      </c>
      <c r="IB515" s="1098">
        <f>IF(IB$9=$N515,#REF!,0)</f>
        <v>0</v>
      </c>
      <c r="IC515" s="1098">
        <f>IF(IC$9=$N515,#REF!,0)</f>
        <v>0</v>
      </c>
      <c r="ID515" s="1098">
        <f>IF(ID$9=$N515,#REF!,0)</f>
        <v>0</v>
      </c>
      <c r="IE515" s="1098">
        <f>IF(IE$9=$N515,#REF!,0)</f>
        <v>0</v>
      </c>
      <c r="IF515" s="1098">
        <f>IF(IF$9=$N515,#REF!,0)</f>
        <v>0</v>
      </c>
      <c r="IG515" s="1098">
        <f>IF(IG$9=$N515,#REF!,0)</f>
        <v>0</v>
      </c>
      <c r="IH515" s="1098">
        <f>IF(IH$9=$N515,#REF!,0)</f>
        <v>0</v>
      </c>
      <c r="II515" s="1098">
        <f>IF(II$9=$N515,#REF!,0)</f>
        <v>0</v>
      </c>
      <c r="IJ515" s="1098">
        <f>IF(IJ$9=$N515,#REF!,0)</f>
        <v>0</v>
      </c>
      <c r="IK515" s="1098">
        <f>IF(IK$9=$N515,#REF!,0)</f>
        <v>0</v>
      </c>
      <c r="IL515" s="1098">
        <f>IF(IL$9=$N515,#REF!,0)</f>
        <v>0</v>
      </c>
      <c r="IM515" s="1098">
        <f>IF(IM$9=$N515,#REF!,0)</f>
        <v>0</v>
      </c>
      <c r="IN515" s="1098">
        <f>IF(IN$9=$N515,#REF!,0)</f>
        <v>0</v>
      </c>
      <c r="IO515" s="1098">
        <f>IF(IO$9=$N515,#REF!,0)</f>
        <v>0</v>
      </c>
      <c r="IP515" s="1098">
        <f>IF(IP$9=$N515,#REF!,0)</f>
        <v>0</v>
      </c>
      <c r="IQ515" s="1098">
        <f>IF(IQ$9=$N515,#REF!,0)</f>
        <v>0</v>
      </c>
      <c r="IR515" s="1098">
        <f>IF(IR$9=$N515,#REF!,0)</f>
        <v>0</v>
      </c>
      <c r="IS515" s="1098">
        <f>IF(IS$9=$N515,#REF!,0)</f>
        <v>0</v>
      </c>
      <c r="IT515" s="1098">
        <f>IF(IT$9=$N515,#REF!,0)</f>
        <v>0</v>
      </c>
      <c r="IU515" s="1098">
        <f>IF(IU$9=$N515,#REF!,0)</f>
        <v>0</v>
      </c>
      <c r="IV515" s="1098">
        <f>IF(IV$9=$N515,#REF!,0)</f>
        <v>0</v>
      </c>
      <c r="IW515" s="1098">
        <f>IF(IW$9=$N515,#REF!,0)</f>
        <v>0</v>
      </c>
      <c r="IX515" s="1098">
        <f>IF(IX$9=$N515,#REF!,0)</f>
        <v>0</v>
      </c>
      <c r="IY515" s="1098">
        <f>IF(IY$9=$N515,#REF!,0)</f>
        <v>0</v>
      </c>
      <c r="IZ515" s="1098">
        <f>IF(IZ$9=$N515,#REF!,0)</f>
        <v>0</v>
      </c>
      <c r="JA515" s="1098">
        <f>IF(JA$9=$N515,#REF!,0)</f>
        <v>0</v>
      </c>
      <c r="JB515" s="1098">
        <f>IF(JB$9=$N515,#REF!,0)</f>
        <v>0</v>
      </c>
      <c r="JC515" s="1098">
        <f>IF(JC$9=$N515,#REF!,0)</f>
        <v>0</v>
      </c>
      <c r="JD515" s="1098">
        <f>IF(JD$9=$N515,#REF!,0)</f>
        <v>0</v>
      </c>
      <c r="JE515" s="1098">
        <f>IF(JE$9=$N515,#REF!,0)</f>
        <v>0</v>
      </c>
      <c r="JF515" s="1098">
        <f>IF(JF$9=$N515,#REF!,0)</f>
        <v>0</v>
      </c>
      <c r="JG515" s="1098">
        <f>IF(JG$9=$N515,#REF!,0)</f>
        <v>0</v>
      </c>
      <c r="JH515" s="1098">
        <f>IF(JH$9=$N515,#REF!,0)</f>
        <v>0</v>
      </c>
      <c r="JI515" s="1098">
        <f>IF(JI$9=$N515,#REF!,0)</f>
        <v>0</v>
      </c>
      <c r="JJ515" s="1098">
        <f>IF(JJ$9=$N515,#REF!,0)</f>
        <v>0</v>
      </c>
      <c r="JK515" s="1098">
        <f>IF(JK$9=$N515,#REF!,0)</f>
        <v>0</v>
      </c>
      <c r="JL515" s="1098">
        <f>IF(JL$9=$N515,#REF!,0)</f>
        <v>0</v>
      </c>
      <c r="JM515" s="1098">
        <f>IF(JM$9=$N515,#REF!,0)</f>
        <v>0</v>
      </c>
      <c r="JN515" s="1098">
        <f>IF(JN$9=$N515,#REF!,0)</f>
        <v>0</v>
      </c>
      <c r="JO515" s="1098">
        <f>IF(JO$9=$N515,#REF!,0)</f>
        <v>0</v>
      </c>
      <c r="JP515" s="1098">
        <f>IF(JP$9=$N515,#REF!,0)</f>
        <v>0</v>
      </c>
      <c r="JQ515" s="1098">
        <f>IF(JQ$9=$N515,#REF!,0)</f>
        <v>0</v>
      </c>
      <c r="JR515" s="1098">
        <f>IF(JR$9=$N515,#REF!,0)</f>
        <v>0</v>
      </c>
      <c r="JS515" s="1098">
        <f>IF(JS$9=$N515,#REF!,0)</f>
        <v>0</v>
      </c>
      <c r="JT515" s="1098">
        <f>IF(JT$9=$N515,#REF!,0)</f>
        <v>0</v>
      </c>
      <c r="JU515" s="1098" t="e">
        <f>IF(JU$9=$N515,#REF!,0)</f>
        <v>#REF!</v>
      </c>
      <c r="JV515" s="1098">
        <f>IF(JV$9=$N515,#REF!,0)</f>
        <v>0</v>
      </c>
      <c r="JW515" s="1098">
        <f>IF(JW$9=$N515,#REF!,0)</f>
        <v>0</v>
      </c>
      <c r="JX515" s="681"/>
      <c r="JZ515" s="681">
        <f t="shared" si="1552"/>
        <v>0</v>
      </c>
      <c r="KA515" s="681">
        <f t="shared" si="1552"/>
        <v>0</v>
      </c>
      <c r="KB515" s="681">
        <f t="shared" si="1552"/>
        <v>0</v>
      </c>
      <c r="KC515" s="681">
        <f t="shared" si="1552"/>
        <v>0</v>
      </c>
      <c r="KD515" s="681">
        <f t="shared" si="1552"/>
        <v>0</v>
      </c>
      <c r="KE515" s="681">
        <f t="shared" si="1552"/>
        <v>0</v>
      </c>
      <c r="KF515" s="681">
        <f t="shared" si="1552"/>
        <v>0</v>
      </c>
      <c r="KG515" s="681">
        <f t="shared" si="1552"/>
        <v>0</v>
      </c>
      <c r="KH515" s="681">
        <f t="shared" si="1552"/>
        <v>0</v>
      </c>
      <c r="KI515" s="681">
        <f t="shared" si="1552"/>
        <v>0</v>
      </c>
      <c r="KJ515" s="681">
        <f t="shared" si="1552"/>
        <v>0</v>
      </c>
      <c r="KN515" s="1098">
        <f t="shared" si="1528"/>
        <v>0</v>
      </c>
      <c r="KO515" s="1098">
        <f t="shared" si="1528"/>
        <v>0</v>
      </c>
      <c r="KP515" s="1098">
        <f t="shared" si="1528"/>
        <v>0</v>
      </c>
      <c r="KQ515" s="1098">
        <f t="shared" si="1528"/>
        <v>0</v>
      </c>
      <c r="KR515" s="1098">
        <f t="shared" si="1528"/>
        <v>0</v>
      </c>
      <c r="KS515" s="1098">
        <f t="shared" si="1528"/>
        <v>0</v>
      </c>
      <c r="KT515" s="1098">
        <f t="shared" si="1528"/>
        <v>0</v>
      </c>
      <c r="KU515" s="1098">
        <f t="shared" si="1528"/>
        <v>0</v>
      </c>
      <c r="KV515" s="1098">
        <f t="shared" si="1528"/>
        <v>0</v>
      </c>
      <c r="KW515" s="1098">
        <f t="shared" si="1528"/>
        <v>0</v>
      </c>
      <c r="KX515" s="1098">
        <f t="shared" si="1528"/>
        <v>0</v>
      </c>
      <c r="KY515" s="1098">
        <f t="shared" si="1528"/>
        <v>0</v>
      </c>
      <c r="KZ515" s="1098">
        <f t="shared" si="1528"/>
        <v>0</v>
      </c>
      <c r="LA515" s="1098">
        <f t="shared" si="1528"/>
        <v>0</v>
      </c>
      <c r="LB515" s="1098">
        <f t="shared" si="1528"/>
        <v>0</v>
      </c>
      <c r="LC515" s="1098">
        <f t="shared" si="1528"/>
        <v>0</v>
      </c>
      <c r="LD515" s="1098">
        <f t="shared" ref="LD515:LR530" si="1570">IF(LD$9=$M515,$DV515,0)</f>
        <v>0</v>
      </c>
      <c r="LE515" s="1098">
        <f t="shared" si="1570"/>
        <v>0</v>
      </c>
      <c r="LF515" s="1098">
        <f t="shared" si="1570"/>
        <v>0</v>
      </c>
      <c r="LG515" s="1098">
        <f t="shared" si="1570"/>
        <v>0</v>
      </c>
      <c r="LH515" s="1098">
        <f t="shared" si="1570"/>
        <v>0</v>
      </c>
      <c r="LI515" s="1098">
        <f t="shared" si="1570"/>
        <v>0</v>
      </c>
      <c r="LJ515" s="1098">
        <f t="shared" si="1570"/>
        <v>0</v>
      </c>
      <c r="LK515" s="1098">
        <f t="shared" si="1570"/>
        <v>0</v>
      </c>
      <c r="LL515" s="1098">
        <f t="shared" si="1570"/>
        <v>0</v>
      </c>
      <c r="LM515" s="1098">
        <f t="shared" si="1570"/>
        <v>0</v>
      </c>
      <c r="LN515" s="1098">
        <f t="shared" si="1570"/>
        <v>0</v>
      </c>
      <c r="LO515" s="1098">
        <f t="shared" si="1570"/>
        <v>0</v>
      </c>
      <c r="LP515" s="1098">
        <f t="shared" si="1570"/>
        <v>0</v>
      </c>
      <c r="LQ515" s="1098">
        <f t="shared" si="1570"/>
        <v>0</v>
      </c>
      <c r="LR515" s="1098">
        <f t="shared" si="1570"/>
        <v>0</v>
      </c>
      <c r="LS515" s="1098">
        <f t="shared" si="1563"/>
        <v>0</v>
      </c>
    </row>
    <row r="516" spans="1:331" ht="20.100000000000001" hidden="1" customHeight="1" x14ac:dyDescent="0.35">
      <c r="A516" s="1454" t="s">
        <v>0</v>
      </c>
      <c r="B516" s="1374" t="s">
        <v>0</v>
      </c>
      <c r="C516" s="1051" t="s">
        <v>151</v>
      </c>
      <c r="D516" s="1051"/>
      <c r="E516" s="1051"/>
      <c r="F516" s="1051"/>
      <c r="G516" s="1051"/>
      <c r="H516" s="1051"/>
      <c r="I516" s="1051"/>
      <c r="J516" s="1051" t="s">
        <v>2</v>
      </c>
      <c r="K516" s="1052" t="s">
        <v>3</v>
      </c>
      <c r="L516" s="1052"/>
      <c r="M516" s="1052"/>
      <c r="N516" s="1087"/>
      <c r="O516" s="1053" t="s">
        <v>4</v>
      </c>
      <c r="P516" s="775" t="s">
        <v>365</v>
      </c>
      <c r="Q516" s="775" t="s">
        <v>254</v>
      </c>
      <c r="R516" s="775" t="s">
        <v>305</v>
      </c>
      <c r="S516" s="775" t="s">
        <v>366</v>
      </c>
      <c r="T516" s="775" t="s">
        <v>333</v>
      </c>
      <c r="U516" s="775" t="s">
        <v>335</v>
      </c>
      <c r="V516" s="775" t="s">
        <v>367</v>
      </c>
      <c r="W516" s="775" t="s">
        <v>320</v>
      </c>
      <c r="X516" s="775" t="s">
        <v>328</v>
      </c>
      <c r="Y516" s="775" t="s">
        <v>351</v>
      </c>
      <c r="Z516" s="775" t="s">
        <v>352</v>
      </c>
      <c r="AA516" s="775" t="s">
        <v>361</v>
      </c>
      <c r="AB516" s="775" t="s">
        <v>387</v>
      </c>
      <c r="AC516" s="775" t="s">
        <v>371</v>
      </c>
      <c r="AD516" s="775" t="s">
        <v>376</v>
      </c>
      <c r="AE516" s="775" t="s">
        <v>368</v>
      </c>
      <c r="AF516" s="775" t="s">
        <v>328</v>
      </c>
      <c r="AG516" s="775" t="s">
        <v>383</v>
      </c>
      <c r="AH516" s="775" t="s">
        <v>319</v>
      </c>
      <c r="AI516" s="775"/>
      <c r="AJ516" s="775" t="s">
        <v>375</v>
      </c>
      <c r="AK516" s="775" t="s">
        <v>384</v>
      </c>
      <c r="AL516" s="775" t="s">
        <v>386</v>
      </c>
      <c r="AM516" s="775" t="s">
        <v>439</v>
      </c>
      <c r="AN516" s="775" t="s">
        <v>446</v>
      </c>
      <c r="AO516" s="775" t="s">
        <v>406</v>
      </c>
      <c r="AP516" s="775" t="s">
        <v>442</v>
      </c>
      <c r="AQ516" s="775" t="s">
        <v>499</v>
      </c>
      <c r="AR516" s="775" t="s">
        <v>650</v>
      </c>
      <c r="AS516" s="775" t="s">
        <v>444</v>
      </c>
      <c r="AT516" s="775" t="s">
        <v>443</v>
      </c>
      <c r="AU516" s="775" t="s">
        <v>456</v>
      </c>
      <c r="AV516" s="775" t="s">
        <v>490</v>
      </c>
      <c r="AW516" s="778" t="s">
        <v>103</v>
      </c>
      <c r="AX516" s="778"/>
      <c r="AY516" s="775" t="s">
        <v>328</v>
      </c>
      <c r="AZ516" s="775" t="s">
        <v>328</v>
      </c>
      <c r="BA516" s="775" t="s">
        <v>411</v>
      </c>
      <c r="BB516" s="775" t="s">
        <v>647</v>
      </c>
      <c r="BC516" s="775" t="s">
        <v>651</v>
      </c>
      <c r="BD516" s="778" t="s">
        <v>638</v>
      </c>
      <c r="BE516" s="775" t="s">
        <v>665</v>
      </c>
      <c r="BF516" s="775" t="s">
        <v>695</v>
      </c>
      <c r="BG516" s="775" t="s">
        <v>746</v>
      </c>
      <c r="BH516" s="775" t="s">
        <v>696</v>
      </c>
      <c r="BI516" s="546" t="s">
        <v>328</v>
      </c>
      <c r="BJ516" s="775" t="s">
        <v>738</v>
      </c>
      <c r="BK516" s="775" t="s">
        <v>723</v>
      </c>
      <c r="BL516" s="775">
        <f t="shared" si="1450"/>
        <v>0</v>
      </c>
      <c r="BM516" s="546"/>
      <c r="BN516" s="546"/>
      <c r="BO516" s="775" t="s">
        <v>726</v>
      </c>
      <c r="BP516" s="775"/>
      <c r="BQ516" s="775"/>
      <c r="BR516" s="546" t="s">
        <v>328</v>
      </c>
      <c r="BS516" s="775" t="s">
        <v>747</v>
      </c>
      <c r="BT516" s="775" t="s">
        <v>753</v>
      </c>
      <c r="BU516" s="546" t="s">
        <v>328</v>
      </c>
      <c r="BV516" s="775" t="s">
        <v>748</v>
      </c>
      <c r="BW516" s="775"/>
      <c r="BX516" s="775"/>
      <c r="BY516" s="775" t="s">
        <v>751</v>
      </c>
      <c r="BZ516" s="775" t="s">
        <v>753</v>
      </c>
      <c r="CA516" s="775">
        <f t="shared" si="1447"/>
        <v>0</v>
      </c>
      <c r="CB516" s="775">
        <f t="shared" si="1448"/>
        <v>0</v>
      </c>
      <c r="CC516" s="775" t="s">
        <v>727</v>
      </c>
      <c r="CD516" s="775" t="s">
        <v>728</v>
      </c>
      <c r="CE516" s="775" t="s">
        <v>764</v>
      </c>
      <c r="CF516" s="775" t="s">
        <v>773</v>
      </c>
      <c r="CG516" s="775">
        <f t="shared" si="1449"/>
        <v>0</v>
      </c>
      <c r="CH516" s="775" t="s">
        <v>328</v>
      </c>
      <c r="CI516" s="775" t="s">
        <v>765</v>
      </c>
      <c r="CJ516" s="775"/>
      <c r="CK516" s="775">
        <f t="shared" si="1385"/>
        <v>0</v>
      </c>
      <c r="CL516" s="775" t="s">
        <v>328</v>
      </c>
      <c r="CM516" s="775" t="s">
        <v>785</v>
      </c>
      <c r="CN516" s="775"/>
      <c r="CO516" s="775">
        <f t="shared" si="1386"/>
        <v>0</v>
      </c>
      <c r="CP516" s="775" t="s">
        <v>328</v>
      </c>
      <c r="CQ516" s="775" t="s">
        <v>789</v>
      </c>
      <c r="CR516" s="792" t="s">
        <v>810</v>
      </c>
      <c r="CS516" s="775">
        <f t="shared" si="1490"/>
        <v>0</v>
      </c>
      <c r="CT516" s="775" t="s">
        <v>328</v>
      </c>
      <c r="CU516" s="775" t="s">
        <v>790</v>
      </c>
      <c r="CV516" s="820" t="s">
        <v>810</v>
      </c>
      <c r="CW516" s="820">
        <f t="shared" si="1388"/>
        <v>0</v>
      </c>
      <c r="CX516" s="820" t="s">
        <v>328</v>
      </c>
      <c r="CY516" s="820" t="s">
        <v>823</v>
      </c>
      <c r="CZ516" s="1017" t="s">
        <v>728</v>
      </c>
      <c r="DA516" s="1017" t="s">
        <v>786</v>
      </c>
      <c r="DB516" s="964" t="s">
        <v>846</v>
      </c>
      <c r="DC516" s="964" t="s">
        <v>845</v>
      </c>
      <c r="DD516" s="957">
        <f t="shared" si="1492"/>
        <v>0</v>
      </c>
      <c r="DE516" s="957">
        <f t="shared" si="1493"/>
        <v>0</v>
      </c>
      <c r="DF516" s="1072" t="s">
        <v>875</v>
      </c>
      <c r="DG516" s="1072" t="s">
        <v>787</v>
      </c>
      <c r="DH516" s="829" t="s">
        <v>839</v>
      </c>
      <c r="DI516" s="835">
        <f t="shared" si="1391"/>
        <v>0</v>
      </c>
      <c r="DJ516" s="829" t="s">
        <v>328</v>
      </c>
      <c r="DK516" s="1072" t="s">
        <v>849</v>
      </c>
      <c r="DL516" s="1004">
        <f t="shared" si="1496"/>
        <v>0</v>
      </c>
      <c r="DM516" s="1004" t="s">
        <v>328</v>
      </c>
      <c r="DN516" s="1072" t="s">
        <v>849</v>
      </c>
      <c r="DO516" s="1023" t="s">
        <v>839</v>
      </c>
      <c r="DP516" s="1009">
        <f t="shared" si="1393"/>
        <v>0</v>
      </c>
      <c r="DQ516" s="1023" t="s">
        <v>328</v>
      </c>
      <c r="DR516" s="1009" t="s">
        <v>849</v>
      </c>
      <c r="DS516" s="1093" t="s">
        <v>886</v>
      </c>
      <c r="DT516" s="1085">
        <f t="shared" si="1394"/>
        <v>0</v>
      </c>
      <c r="DU516" s="1085" t="s">
        <v>328</v>
      </c>
      <c r="DV516" s="1114" t="s">
        <v>849</v>
      </c>
      <c r="DW516" s="1009" t="s">
        <v>849</v>
      </c>
      <c r="DX516" s="1119" t="s">
        <v>849</v>
      </c>
      <c r="DY516" s="1009" t="s">
        <v>849</v>
      </c>
      <c r="DZ516" s="1206" t="s">
        <v>890</v>
      </c>
      <c r="EA516" s="1119" t="s">
        <v>849</v>
      </c>
      <c r="EB516" s="1161" t="s">
        <v>890</v>
      </c>
      <c r="EC516" s="1135">
        <f t="shared" si="1395"/>
        <v>0</v>
      </c>
      <c r="ED516" s="1135" t="s">
        <v>328</v>
      </c>
      <c r="EE516" s="1135" t="s">
        <v>849</v>
      </c>
      <c r="EF516" s="1177" t="s">
        <v>890</v>
      </c>
      <c r="EG516" s="1177">
        <f t="shared" si="1396"/>
        <v>0</v>
      </c>
      <c r="EH516" s="1177" t="s">
        <v>328</v>
      </c>
      <c r="EI516" s="1206">
        <f>IFERROR(#REF!/DZ516*100,)</f>
        <v>0</v>
      </c>
      <c r="EJ516" s="1191">
        <f>IFERROR(#REF!/#REF!*100,)</f>
        <v>0</v>
      </c>
      <c r="EK516" s="1213" t="s">
        <v>899</v>
      </c>
      <c r="EL516" s="1213" t="s">
        <v>727</v>
      </c>
      <c r="EM516" s="1213" t="s">
        <v>727</v>
      </c>
      <c r="EN516" s="1210"/>
      <c r="EO516" s="1210"/>
      <c r="EP516" s="1210"/>
      <c r="EQ516" s="1210"/>
      <c r="ER516" s="1138"/>
      <c r="ES516" s="942"/>
      <c r="EX516" s="739">
        <f t="shared" si="1568"/>
        <v>0</v>
      </c>
      <c r="EY516" s="739">
        <f t="shared" si="1568"/>
        <v>0</v>
      </c>
      <c r="EZ516" s="739">
        <f t="shared" si="1568"/>
        <v>0</v>
      </c>
      <c r="FA516" s="739">
        <f t="shared" si="1568"/>
        <v>0</v>
      </c>
      <c r="FB516" s="739">
        <f t="shared" si="1568"/>
        <v>0</v>
      </c>
      <c r="FC516" s="739">
        <f t="shared" si="1568"/>
        <v>0</v>
      </c>
      <c r="FD516" s="739">
        <f t="shared" si="1568"/>
        <v>0</v>
      </c>
      <c r="FE516" s="739">
        <f t="shared" si="1568"/>
        <v>0</v>
      </c>
      <c r="FF516" s="739">
        <f t="shared" si="1568"/>
        <v>0</v>
      </c>
      <c r="FG516" s="739">
        <f t="shared" si="1568"/>
        <v>0</v>
      </c>
      <c r="FH516" s="739">
        <f t="shared" si="1569"/>
        <v>0</v>
      </c>
      <c r="FI516" s="739">
        <f t="shared" si="1569"/>
        <v>0</v>
      </c>
      <c r="FJ516" s="739">
        <f t="shared" si="1569"/>
        <v>0</v>
      </c>
      <c r="FK516" s="739">
        <f t="shared" si="1569"/>
        <v>0</v>
      </c>
      <c r="FL516" s="739">
        <f t="shared" si="1569"/>
        <v>0</v>
      </c>
      <c r="FM516" s="739">
        <f t="shared" si="1569"/>
        <v>0</v>
      </c>
      <c r="FN516" s="739">
        <f t="shared" si="1569"/>
        <v>0</v>
      </c>
      <c r="FO516" s="739">
        <f t="shared" si="1547"/>
        <v>0</v>
      </c>
      <c r="FP516" s="739">
        <f t="shared" si="1547"/>
        <v>0</v>
      </c>
      <c r="FQ516" s="739">
        <f t="shared" si="1547"/>
        <v>0</v>
      </c>
      <c r="FU516" s="739">
        <f t="shared" si="1560"/>
        <v>0</v>
      </c>
      <c r="FV516" s="739">
        <f t="shared" si="1560"/>
        <v>0</v>
      </c>
      <c r="FW516" s="739">
        <f t="shared" si="1560"/>
        <v>0</v>
      </c>
      <c r="FX516" s="739">
        <f t="shared" si="1560"/>
        <v>0</v>
      </c>
      <c r="FY516" s="739">
        <f t="shared" si="1560"/>
        <v>0</v>
      </c>
      <c r="FZ516" s="739">
        <f t="shared" si="1560"/>
        <v>0</v>
      </c>
      <c r="GA516" s="739">
        <f t="shared" si="1560"/>
        <v>0</v>
      </c>
      <c r="GB516" s="739">
        <f t="shared" si="1560"/>
        <v>0</v>
      </c>
      <c r="GC516" s="739">
        <f t="shared" si="1560"/>
        <v>0</v>
      </c>
      <c r="GD516" s="739">
        <f t="shared" si="1560"/>
        <v>0</v>
      </c>
      <c r="GE516" s="739">
        <f t="shared" si="1561"/>
        <v>0</v>
      </c>
      <c r="GF516" s="739">
        <f t="shared" si="1561"/>
        <v>0</v>
      </c>
      <c r="GG516" s="739">
        <f t="shared" si="1561"/>
        <v>0</v>
      </c>
      <c r="GH516" s="739">
        <f t="shared" si="1561"/>
        <v>0</v>
      </c>
      <c r="GI516" s="739">
        <f t="shared" si="1561"/>
        <v>0</v>
      </c>
      <c r="GJ516" s="739">
        <f t="shared" si="1561"/>
        <v>0</v>
      </c>
      <c r="GK516" s="739">
        <f t="shared" si="1561"/>
        <v>0</v>
      </c>
      <c r="GL516" s="739">
        <f t="shared" si="1562"/>
        <v>0</v>
      </c>
      <c r="GM516" s="739">
        <f t="shared" si="1562"/>
        <v>0</v>
      </c>
      <c r="GN516" s="739">
        <f t="shared" si="1562"/>
        <v>0</v>
      </c>
      <c r="GQ516" s="1098">
        <f>IF(GQ$9=$N516,#REF!,0)</f>
        <v>0</v>
      </c>
      <c r="GR516" s="1098">
        <f>IF(GR$9=$N516,#REF!,0)</f>
        <v>0</v>
      </c>
      <c r="GS516" s="1098">
        <f>IF(GS$9=$N516,#REF!,0)</f>
        <v>0</v>
      </c>
      <c r="GT516" s="1098">
        <f>IF(GT$9=$N516,#REF!,0)</f>
        <v>0</v>
      </c>
      <c r="GU516" s="1098">
        <f>IF(GU$9=$N516,#REF!,0)</f>
        <v>0</v>
      </c>
      <c r="GV516" s="1098">
        <f>IF(GV$9=$N516,#REF!,0)</f>
        <v>0</v>
      </c>
      <c r="GW516" s="1098">
        <f>IF(GW$9=$N516,#REF!,0)</f>
        <v>0</v>
      </c>
      <c r="GX516" s="1098">
        <f>IF(GX$9=$N516,#REF!,0)</f>
        <v>0</v>
      </c>
      <c r="GY516" s="1098">
        <f>IF(GY$9=$N516,#REF!,0)</f>
        <v>0</v>
      </c>
      <c r="GZ516" s="1098">
        <f>IF(GZ$9=$N516,#REF!,0)</f>
        <v>0</v>
      </c>
      <c r="HA516" s="1098">
        <f>IF(HA$9=$N516,#REF!,0)</f>
        <v>0</v>
      </c>
      <c r="HB516" s="1098">
        <f>IF(HB$9=$N516,#REF!,0)</f>
        <v>0</v>
      </c>
      <c r="HC516" s="1098">
        <f>IF(HC$9=$N516,#REF!,0)</f>
        <v>0</v>
      </c>
      <c r="HD516" s="1098">
        <f>IF(HD$9=$N516,#REF!,0)</f>
        <v>0</v>
      </c>
      <c r="HE516" s="1098">
        <f>IF(HE$9=$N516,#REF!,0)</f>
        <v>0</v>
      </c>
      <c r="HF516" s="1098">
        <f>IF(HF$9=$N516,#REF!,0)</f>
        <v>0</v>
      </c>
      <c r="HG516" s="1098">
        <f>IF(HG$9=$N516,#REF!,0)</f>
        <v>0</v>
      </c>
      <c r="HH516" s="1098">
        <f>IF(HH$9=$N516,#REF!,0)</f>
        <v>0</v>
      </c>
      <c r="HI516" s="1098">
        <f>IF(HI$9=$N516,#REF!,0)</f>
        <v>0</v>
      </c>
      <c r="HJ516" s="1098">
        <f>IF(HJ$9=$N516,#REF!,0)</f>
        <v>0</v>
      </c>
      <c r="HK516" s="1098">
        <f>IF(HK$9=$N516,#REF!,0)</f>
        <v>0</v>
      </c>
      <c r="HL516" s="1098">
        <f>IF(HL$9=$N516,#REF!,0)</f>
        <v>0</v>
      </c>
      <c r="HM516" s="1098">
        <f>IF(HM$9=$N516,#REF!,0)</f>
        <v>0</v>
      </c>
      <c r="HN516" s="1098">
        <f>IF(HN$9=$N516,#REF!,0)</f>
        <v>0</v>
      </c>
      <c r="HO516" s="1098">
        <f>IF(HO$9=$N516,#REF!,0)</f>
        <v>0</v>
      </c>
      <c r="HP516" s="1098">
        <f>IF(HP$9=$N516,#REF!,0)</f>
        <v>0</v>
      </c>
      <c r="HQ516" s="1098">
        <f>IF(HQ$9=$N516,#REF!,0)</f>
        <v>0</v>
      </c>
      <c r="HR516" s="1098">
        <f>IF(HR$9=$N516,#REF!,0)</f>
        <v>0</v>
      </c>
      <c r="HS516" s="1098">
        <f>IF(HS$9=$N516,#REF!,0)</f>
        <v>0</v>
      </c>
      <c r="HT516" s="1098">
        <f>IF(HT$9=$N516,#REF!,0)</f>
        <v>0</v>
      </c>
      <c r="HU516" s="1098">
        <f>IF(HU$9=$N516,#REF!,0)</f>
        <v>0</v>
      </c>
      <c r="HV516" s="1098">
        <f>IF(HV$9=$N516,#REF!,0)</f>
        <v>0</v>
      </c>
      <c r="HW516" s="1098">
        <f>IF(HW$9=$N516,#REF!,0)</f>
        <v>0</v>
      </c>
      <c r="HX516" s="1098">
        <f>IF(HX$9=$N516,#REF!,0)</f>
        <v>0</v>
      </c>
      <c r="HY516" s="1098">
        <f>IF(HY$9=$N516,#REF!,0)</f>
        <v>0</v>
      </c>
      <c r="HZ516" s="1098">
        <f>IF(HZ$9=$N516,#REF!,0)</f>
        <v>0</v>
      </c>
      <c r="IA516" s="1098">
        <f>IF(IA$9=$N516,#REF!,0)</f>
        <v>0</v>
      </c>
      <c r="IB516" s="1098">
        <f>IF(IB$9=$N516,#REF!,0)</f>
        <v>0</v>
      </c>
      <c r="IC516" s="1098">
        <f>IF(IC$9=$N516,#REF!,0)</f>
        <v>0</v>
      </c>
      <c r="ID516" s="1098">
        <f>IF(ID$9=$N516,#REF!,0)</f>
        <v>0</v>
      </c>
      <c r="IE516" s="1098">
        <f>IF(IE$9=$N516,#REF!,0)</f>
        <v>0</v>
      </c>
      <c r="IF516" s="1098">
        <f>IF(IF$9=$N516,#REF!,0)</f>
        <v>0</v>
      </c>
      <c r="IG516" s="1098">
        <f>IF(IG$9=$N516,#REF!,0)</f>
        <v>0</v>
      </c>
      <c r="IH516" s="1098">
        <f>IF(IH$9=$N516,#REF!,0)</f>
        <v>0</v>
      </c>
      <c r="II516" s="1098">
        <f>IF(II$9=$N516,#REF!,0)</f>
        <v>0</v>
      </c>
      <c r="IJ516" s="1098">
        <f>IF(IJ$9=$N516,#REF!,0)</f>
        <v>0</v>
      </c>
      <c r="IK516" s="1098">
        <f>IF(IK$9=$N516,#REF!,0)</f>
        <v>0</v>
      </c>
      <c r="IL516" s="1098">
        <f>IF(IL$9=$N516,#REF!,0)</f>
        <v>0</v>
      </c>
      <c r="IM516" s="1098">
        <f>IF(IM$9=$N516,#REF!,0)</f>
        <v>0</v>
      </c>
      <c r="IN516" s="1098">
        <f>IF(IN$9=$N516,#REF!,0)</f>
        <v>0</v>
      </c>
      <c r="IO516" s="1098">
        <f>IF(IO$9=$N516,#REF!,0)</f>
        <v>0</v>
      </c>
      <c r="IP516" s="1098">
        <f>IF(IP$9=$N516,#REF!,0)</f>
        <v>0</v>
      </c>
      <c r="IQ516" s="1098">
        <f>IF(IQ$9=$N516,#REF!,0)</f>
        <v>0</v>
      </c>
      <c r="IR516" s="1098">
        <f>IF(IR$9=$N516,#REF!,0)</f>
        <v>0</v>
      </c>
      <c r="IS516" s="1098">
        <f>IF(IS$9=$N516,#REF!,0)</f>
        <v>0</v>
      </c>
      <c r="IT516" s="1098">
        <f>IF(IT$9=$N516,#REF!,0)</f>
        <v>0</v>
      </c>
      <c r="IU516" s="1098">
        <f>IF(IU$9=$N516,#REF!,0)</f>
        <v>0</v>
      </c>
      <c r="IV516" s="1098">
        <f>IF(IV$9=$N516,#REF!,0)</f>
        <v>0</v>
      </c>
      <c r="IW516" s="1098">
        <f>IF(IW$9=$N516,#REF!,0)</f>
        <v>0</v>
      </c>
      <c r="IX516" s="1098">
        <f>IF(IX$9=$N516,#REF!,0)</f>
        <v>0</v>
      </c>
      <c r="IY516" s="1098">
        <f>IF(IY$9=$N516,#REF!,0)</f>
        <v>0</v>
      </c>
      <c r="IZ516" s="1098">
        <f>IF(IZ$9=$N516,#REF!,0)</f>
        <v>0</v>
      </c>
      <c r="JA516" s="1098">
        <f>IF(JA$9=$N516,#REF!,0)</f>
        <v>0</v>
      </c>
      <c r="JB516" s="1098">
        <f>IF(JB$9=$N516,#REF!,0)</f>
        <v>0</v>
      </c>
      <c r="JC516" s="1098">
        <f>IF(JC$9=$N516,#REF!,0)</f>
        <v>0</v>
      </c>
      <c r="JD516" s="1098">
        <f>IF(JD$9=$N516,#REF!,0)</f>
        <v>0</v>
      </c>
      <c r="JE516" s="1098">
        <f>IF(JE$9=$N516,#REF!,0)</f>
        <v>0</v>
      </c>
      <c r="JF516" s="1098">
        <f>IF(JF$9=$N516,#REF!,0)</f>
        <v>0</v>
      </c>
      <c r="JG516" s="1098">
        <f>IF(JG$9=$N516,#REF!,0)</f>
        <v>0</v>
      </c>
      <c r="JH516" s="1098">
        <f>IF(JH$9=$N516,#REF!,0)</f>
        <v>0</v>
      </c>
      <c r="JI516" s="1098">
        <f>IF(JI$9=$N516,#REF!,0)</f>
        <v>0</v>
      </c>
      <c r="JJ516" s="1098">
        <f>IF(JJ$9=$N516,#REF!,0)</f>
        <v>0</v>
      </c>
      <c r="JK516" s="1098">
        <f>IF(JK$9=$N516,#REF!,0)</f>
        <v>0</v>
      </c>
      <c r="JL516" s="1098">
        <f>IF(JL$9=$N516,#REF!,0)</f>
        <v>0</v>
      </c>
      <c r="JM516" s="1098">
        <f>IF(JM$9=$N516,#REF!,0)</f>
        <v>0</v>
      </c>
      <c r="JN516" s="1098">
        <f>IF(JN$9=$N516,#REF!,0)</f>
        <v>0</v>
      </c>
      <c r="JO516" s="1098">
        <f>IF(JO$9=$N516,#REF!,0)</f>
        <v>0</v>
      </c>
      <c r="JP516" s="1098">
        <f>IF(JP$9=$N516,#REF!,0)</f>
        <v>0</v>
      </c>
      <c r="JQ516" s="1098">
        <f>IF(JQ$9=$N516,#REF!,0)</f>
        <v>0</v>
      </c>
      <c r="JR516" s="1098">
        <f>IF(JR$9=$N516,#REF!,0)</f>
        <v>0</v>
      </c>
      <c r="JS516" s="1098">
        <f>IF(JS$9=$N516,#REF!,0)</f>
        <v>0</v>
      </c>
      <c r="JT516" s="1098">
        <f>IF(JT$9=$N516,#REF!,0)</f>
        <v>0</v>
      </c>
      <c r="JU516" s="1098">
        <f>IF(JU$9=$N516,#REF!,0)</f>
        <v>0</v>
      </c>
      <c r="JV516" s="1098">
        <f>IF(JV$9=$N516,#REF!,0)</f>
        <v>0</v>
      </c>
      <c r="JW516" s="1098">
        <f>IF(JW$9=$N516,#REF!,0)</f>
        <v>0</v>
      </c>
      <c r="JX516" s="681"/>
      <c r="JZ516" s="681">
        <f t="shared" si="1552"/>
        <v>0</v>
      </c>
      <c r="KA516" s="681">
        <f t="shared" si="1552"/>
        <v>0</v>
      </c>
      <c r="KB516" s="681">
        <f t="shared" si="1552"/>
        <v>0</v>
      </c>
      <c r="KC516" s="681">
        <f t="shared" si="1552"/>
        <v>0</v>
      </c>
      <c r="KD516" s="681">
        <f t="shared" si="1552"/>
        <v>0</v>
      </c>
      <c r="KE516" s="681">
        <f t="shared" si="1552"/>
        <v>0</v>
      </c>
      <c r="KF516" s="681">
        <f t="shared" si="1552"/>
        <v>0</v>
      </c>
      <c r="KG516" s="681">
        <f t="shared" si="1552"/>
        <v>0</v>
      </c>
      <c r="KH516" s="681">
        <f t="shared" si="1552"/>
        <v>0</v>
      </c>
      <c r="KI516" s="681">
        <f t="shared" si="1552"/>
        <v>0</v>
      </c>
      <c r="KJ516" s="681">
        <f t="shared" si="1552"/>
        <v>0</v>
      </c>
      <c r="KN516" s="1098">
        <f t="shared" ref="KN516:LC531" si="1571">IF(KN$9=$M516,$DV516,0)</f>
        <v>0</v>
      </c>
      <c r="KO516" s="1098">
        <f t="shared" si="1571"/>
        <v>0</v>
      </c>
      <c r="KP516" s="1098">
        <f t="shared" si="1571"/>
        <v>0</v>
      </c>
      <c r="KQ516" s="1098">
        <f t="shared" si="1571"/>
        <v>0</v>
      </c>
      <c r="KR516" s="1098">
        <f t="shared" si="1571"/>
        <v>0</v>
      </c>
      <c r="KS516" s="1098">
        <f t="shared" si="1571"/>
        <v>0</v>
      </c>
      <c r="KT516" s="1098">
        <f t="shared" si="1571"/>
        <v>0</v>
      </c>
      <c r="KU516" s="1098">
        <f t="shared" si="1571"/>
        <v>0</v>
      </c>
      <c r="KV516" s="1098">
        <f t="shared" si="1571"/>
        <v>0</v>
      </c>
      <c r="KW516" s="1098">
        <f t="shared" si="1571"/>
        <v>0</v>
      </c>
      <c r="KX516" s="1098">
        <f t="shared" si="1571"/>
        <v>0</v>
      </c>
      <c r="KY516" s="1098">
        <f t="shared" si="1571"/>
        <v>0</v>
      </c>
      <c r="KZ516" s="1098">
        <f t="shared" si="1571"/>
        <v>0</v>
      </c>
      <c r="LA516" s="1098">
        <f t="shared" si="1571"/>
        <v>0</v>
      </c>
      <c r="LB516" s="1098">
        <f t="shared" si="1571"/>
        <v>0</v>
      </c>
      <c r="LC516" s="1098">
        <f t="shared" si="1571"/>
        <v>0</v>
      </c>
      <c r="LD516" s="1098">
        <f t="shared" si="1570"/>
        <v>0</v>
      </c>
      <c r="LE516" s="1098">
        <f t="shared" si="1570"/>
        <v>0</v>
      </c>
      <c r="LF516" s="1098">
        <f t="shared" si="1570"/>
        <v>0</v>
      </c>
      <c r="LG516" s="1098">
        <f t="shared" si="1570"/>
        <v>0</v>
      </c>
      <c r="LH516" s="1098">
        <f t="shared" si="1570"/>
        <v>0</v>
      </c>
      <c r="LI516" s="1098">
        <f t="shared" si="1570"/>
        <v>0</v>
      </c>
      <c r="LJ516" s="1098">
        <f t="shared" si="1570"/>
        <v>0</v>
      </c>
      <c r="LK516" s="1098">
        <f t="shared" si="1570"/>
        <v>0</v>
      </c>
      <c r="LL516" s="1098">
        <f t="shared" si="1570"/>
        <v>0</v>
      </c>
      <c r="LM516" s="1098">
        <f t="shared" si="1570"/>
        <v>0</v>
      </c>
      <c r="LN516" s="1098">
        <f t="shared" si="1570"/>
        <v>0</v>
      </c>
      <c r="LO516" s="1098">
        <f t="shared" si="1570"/>
        <v>0</v>
      </c>
      <c r="LP516" s="1098">
        <f t="shared" si="1570"/>
        <v>0</v>
      </c>
      <c r="LQ516" s="1098">
        <f t="shared" si="1570"/>
        <v>0</v>
      </c>
      <c r="LR516" s="1098">
        <f t="shared" si="1570"/>
        <v>0</v>
      </c>
      <c r="LS516" s="1098">
        <f t="shared" si="1563"/>
        <v>0</v>
      </c>
    </row>
    <row r="517" spans="1:331" ht="20.100000000000001" hidden="1" customHeight="1" x14ac:dyDescent="0.35">
      <c r="A517" s="1442"/>
      <c r="B517" s="1359"/>
      <c r="C517" s="1376"/>
      <c r="D517" s="1376"/>
      <c r="E517" s="1376"/>
      <c r="F517" s="1376"/>
      <c r="G517" s="1376"/>
      <c r="H517" s="1376"/>
      <c r="I517" s="1376"/>
      <c r="J517" s="1376"/>
      <c r="K517" s="1372"/>
      <c r="L517" s="1372"/>
      <c r="M517" s="1372"/>
      <c r="N517" s="1296"/>
      <c r="O517" s="1365"/>
      <c r="P517" s="771"/>
      <c r="Q517" s="771"/>
      <c r="R517" s="771"/>
      <c r="S517" s="771"/>
      <c r="T517" s="771"/>
      <c r="U517" s="771"/>
      <c r="V517" s="771"/>
      <c r="W517" s="771" t="s">
        <v>337</v>
      </c>
      <c r="X517" s="771"/>
      <c r="Y517" s="771"/>
      <c r="Z517" s="771"/>
      <c r="AA517" s="771"/>
      <c r="AB517" s="771"/>
      <c r="AC517" s="771"/>
      <c r="AD517" s="771"/>
      <c r="AE517" s="771"/>
      <c r="AF517" s="771"/>
      <c r="AG517" s="771"/>
      <c r="AH517" s="774" t="s">
        <v>303</v>
      </c>
      <c r="AI517" s="774" t="s">
        <v>341</v>
      </c>
      <c r="AJ517" s="771"/>
      <c r="AK517" s="771"/>
      <c r="AL517" s="771"/>
      <c r="AM517" s="771"/>
      <c r="AN517" s="771"/>
      <c r="AO517" s="771"/>
      <c r="AP517" s="771"/>
      <c r="AQ517" s="771"/>
      <c r="AR517" s="771"/>
      <c r="AS517" s="771"/>
      <c r="AT517" s="771"/>
      <c r="AU517" s="771"/>
      <c r="AV517" s="771"/>
      <c r="AW517" s="773"/>
      <c r="AX517" s="773"/>
      <c r="AY517" s="771"/>
      <c r="AZ517" s="771"/>
      <c r="BA517" s="771"/>
      <c r="BB517" s="771"/>
      <c r="BC517" s="771"/>
      <c r="BD517" s="773"/>
      <c r="BE517" s="771"/>
      <c r="BF517" s="771"/>
      <c r="BG517" s="771"/>
      <c r="BH517" s="771"/>
      <c r="BI517" s="544"/>
      <c r="BJ517" s="771"/>
      <c r="BK517" s="771"/>
      <c r="BL517" s="771">
        <f t="shared" si="1450"/>
        <v>0</v>
      </c>
      <c r="BM517" s="544"/>
      <c r="BN517" s="544"/>
      <c r="BO517" s="771"/>
      <c r="BP517" s="771"/>
      <c r="BQ517" s="771"/>
      <c r="BR517" s="544"/>
      <c r="BS517" s="771"/>
      <c r="BT517" s="771"/>
      <c r="BU517" s="544"/>
      <c r="BV517" s="771"/>
      <c r="BW517" s="771"/>
      <c r="BX517" s="771"/>
      <c r="BY517" s="771"/>
      <c r="BZ517" s="771"/>
      <c r="CA517" s="771">
        <f t="shared" si="1447"/>
        <v>0</v>
      </c>
      <c r="CB517" s="771">
        <f t="shared" si="1448"/>
        <v>0</v>
      </c>
      <c r="CC517" s="771"/>
      <c r="CD517" s="771"/>
      <c r="CE517" s="771"/>
      <c r="CF517" s="771"/>
      <c r="CG517" s="771">
        <f t="shared" si="1449"/>
        <v>0</v>
      </c>
      <c r="CH517" s="771"/>
      <c r="CI517" s="771"/>
      <c r="CJ517" s="771"/>
      <c r="CK517" s="771">
        <f t="shared" si="1385"/>
        <v>0</v>
      </c>
      <c r="CL517" s="771"/>
      <c r="CM517" s="771"/>
      <c r="CN517" s="771"/>
      <c r="CO517" s="771">
        <f t="shared" si="1386"/>
        <v>0</v>
      </c>
      <c r="CP517" s="771"/>
      <c r="CQ517" s="771"/>
      <c r="CR517" s="790"/>
      <c r="CS517" s="771">
        <f t="shared" si="1490"/>
        <v>0</v>
      </c>
      <c r="CT517" s="771"/>
      <c r="CU517" s="771"/>
      <c r="CV517" s="818"/>
      <c r="CW517" s="818">
        <f t="shared" si="1388"/>
        <v>0</v>
      </c>
      <c r="CX517" s="818"/>
      <c r="CY517" s="818"/>
      <c r="CZ517" s="1015"/>
      <c r="DA517" s="1015"/>
      <c r="DB517" s="962"/>
      <c r="DC517" s="962">
        <v>0</v>
      </c>
      <c r="DD517" s="955">
        <f t="shared" si="1492"/>
        <v>0</v>
      </c>
      <c r="DE517" s="955">
        <f t="shared" si="1493"/>
        <v>0</v>
      </c>
      <c r="DF517" s="1070"/>
      <c r="DG517" s="1070"/>
      <c r="DH517" s="827"/>
      <c r="DI517" s="832">
        <f t="shared" si="1391"/>
        <v>0</v>
      </c>
      <c r="DJ517" s="827"/>
      <c r="DK517" s="1070"/>
      <c r="DL517" s="1002">
        <f t="shared" si="1496"/>
        <v>0</v>
      </c>
      <c r="DM517" s="1002"/>
      <c r="DN517" s="1070"/>
      <c r="DO517" s="1021"/>
      <c r="DP517" s="1007">
        <f t="shared" si="1393"/>
        <v>0</v>
      </c>
      <c r="DQ517" s="1021"/>
      <c r="DR517" s="1007"/>
      <c r="DS517" s="1091"/>
      <c r="DT517" s="1083">
        <f t="shared" si="1394"/>
        <v>0</v>
      </c>
      <c r="DU517" s="1083"/>
      <c r="DV517" s="1112"/>
      <c r="DW517" s="1007"/>
      <c r="DX517" s="1117"/>
      <c r="DY517" s="1007"/>
      <c r="DZ517" s="1203"/>
      <c r="EA517" s="1117"/>
      <c r="EB517" s="1159"/>
      <c r="EC517" s="1133">
        <f t="shared" si="1395"/>
        <v>0</v>
      </c>
      <c r="ED517" s="1133"/>
      <c r="EE517" s="1133"/>
      <c r="EF517" s="1175"/>
      <c r="EG517" s="1175">
        <f t="shared" si="1396"/>
        <v>0</v>
      </c>
      <c r="EH517" s="1175"/>
      <c r="EI517" s="1203">
        <f>IFERROR(#REF!/DZ517*100,)</f>
        <v>0</v>
      </c>
      <c r="EJ517" s="1188">
        <f>IFERROR(#REF!/#REF!*100,)</f>
        <v>0</v>
      </c>
      <c r="EK517" s="1212"/>
      <c r="EL517" s="1212"/>
      <c r="EM517" s="1212"/>
      <c r="EN517" s="1210"/>
      <c r="EO517" s="1210"/>
      <c r="EP517" s="1210"/>
      <c r="EQ517" s="1210"/>
      <c r="ER517" s="1138"/>
      <c r="ES517" s="942"/>
      <c r="EX517" s="739">
        <f t="shared" si="1568"/>
        <v>0</v>
      </c>
      <c r="EY517" s="739">
        <f t="shared" si="1568"/>
        <v>0</v>
      </c>
      <c r="EZ517" s="739">
        <f t="shared" si="1568"/>
        <v>0</v>
      </c>
      <c r="FA517" s="739">
        <f t="shared" si="1568"/>
        <v>0</v>
      </c>
      <c r="FB517" s="739">
        <f t="shared" si="1568"/>
        <v>0</v>
      </c>
      <c r="FC517" s="739">
        <f t="shared" si="1568"/>
        <v>0</v>
      </c>
      <c r="FD517" s="739">
        <f t="shared" si="1568"/>
        <v>0</v>
      </c>
      <c r="FE517" s="739">
        <f t="shared" si="1568"/>
        <v>0</v>
      </c>
      <c r="FF517" s="739">
        <f t="shared" si="1568"/>
        <v>0</v>
      </c>
      <c r="FG517" s="739">
        <f t="shared" si="1568"/>
        <v>0</v>
      </c>
      <c r="FH517" s="739">
        <f t="shared" si="1569"/>
        <v>0</v>
      </c>
      <c r="FI517" s="739">
        <f t="shared" si="1569"/>
        <v>0</v>
      </c>
      <c r="FJ517" s="739">
        <f t="shared" si="1569"/>
        <v>0</v>
      </c>
      <c r="FK517" s="739">
        <f t="shared" si="1569"/>
        <v>0</v>
      </c>
      <c r="FL517" s="739">
        <f t="shared" si="1569"/>
        <v>0</v>
      </c>
      <c r="FM517" s="739">
        <f t="shared" si="1569"/>
        <v>0</v>
      </c>
      <c r="FN517" s="739">
        <f t="shared" si="1569"/>
        <v>0</v>
      </c>
      <c r="FO517" s="739">
        <f t="shared" si="1547"/>
        <v>0</v>
      </c>
      <c r="FP517" s="739">
        <f t="shared" si="1547"/>
        <v>0</v>
      </c>
      <c r="FQ517" s="739">
        <f t="shared" si="1547"/>
        <v>0</v>
      </c>
      <c r="FU517" s="739">
        <f t="shared" si="1560"/>
        <v>0</v>
      </c>
      <c r="FV517" s="739">
        <f t="shared" si="1560"/>
        <v>0</v>
      </c>
      <c r="FW517" s="739">
        <f t="shared" si="1560"/>
        <v>0</v>
      </c>
      <c r="FX517" s="739">
        <f t="shared" si="1560"/>
        <v>0</v>
      </c>
      <c r="FY517" s="739">
        <f t="shared" si="1560"/>
        <v>0</v>
      </c>
      <c r="FZ517" s="739">
        <f t="shared" si="1560"/>
        <v>0</v>
      </c>
      <c r="GA517" s="739">
        <f t="shared" si="1560"/>
        <v>0</v>
      </c>
      <c r="GB517" s="739">
        <f t="shared" si="1560"/>
        <v>0</v>
      </c>
      <c r="GC517" s="739">
        <f t="shared" si="1560"/>
        <v>0</v>
      </c>
      <c r="GD517" s="739">
        <f t="shared" si="1560"/>
        <v>0</v>
      </c>
      <c r="GE517" s="739">
        <f t="shared" si="1561"/>
        <v>0</v>
      </c>
      <c r="GF517" s="739">
        <f t="shared" si="1561"/>
        <v>0</v>
      </c>
      <c r="GG517" s="739">
        <f t="shared" si="1561"/>
        <v>0</v>
      </c>
      <c r="GH517" s="739">
        <f t="shared" si="1561"/>
        <v>0</v>
      </c>
      <c r="GI517" s="739">
        <f t="shared" si="1561"/>
        <v>0</v>
      </c>
      <c r="GJ517" s="739">
        <f t="shared" si="1561"/>
        <v>0</v>
      </c>
      <c r="GK517" s="739">
        <f t="shared" si="1561"/>
        <v>0</v>
      </c>
      <c r="GL517" s="739">
        <f t="shared" si="1562"/>
        <v>0</v>
      </c>
      <c r="GM517" s="739">
        <f t="shared" si="1562"/>
        <v>0</v>
      </c>
      <c r="GN517" s="739">
        <f t="shared" si="1562"/>
        <v>0</v>
      </c>
      <c r="GQ517" s="1098">
        <f>IF(GQ$9=$N517,#REF!,0)</f>
        <v>0</v>
      </c>
      <c r="GR517" s="1098">
        <f>IF(GR$9=$N517,#REF!,0)</f>
        <v>0</v>
      </c>
      <c r="GS517" s="1098">
        <f>IF(GS$9=$N517,#REF!,0)</f>
        <v>0</v>
      </c>
      <c r="GT517" s="1098">
        <f>IF(GT$9=$N517,#REF!,0)</f>
        <v>0</v>
      </c>
      <c r="GU517" s="1098">
        <f>IF(GU$9=$N517,#REF!,0)</f>
        <v>0</v>
      </c>
      <c r="GV517" s="1098">
        <f>IF(GV$9=$N517,#REF!,0)</f>
        <v>0</v>
      </c>
      <c r="GW517" s="1098">
        <f>IF(GW$9=$N517,#REF!,0)</f>
        <v>0</v>
      </c>
      <c r="GX517" s="1098">
        <f>IF(GX$9=$N517,#REF!,0)</f>
        <v>0</v>
      </c>
      <c r="GY517" s="1098">
        <f>IF(GY$9=$N517,#REF!,0)</f>
        <v>0</v>
      </c>
      <c r="GZ517" s="1098">
        <f>IF(GZ$9=$N517,#REF!,0)</f>
        <v>0</v>
      </c>
      <c r="HA517" s="1098">
        <f>IF(HA$9=$N517,#REF!,0)</f>
        <v>0</v>
      </c>
      <c r="HB517" s="1098">
        <f>IF(HB$9=$N517,#REF!,0)</f>
        <v>0</v>
      </c>
      <c r="HC517" s="1098">
        <f>IF(HC$9=$N517,#REF!,0)</f>
        <v>0</v>
      </c>
      <c r="HD517" s="1098">
        <f>IF(HD$9=$N517,#REF!,0)</f>
        <v>0</v>
      </c>
      <c r="HE517" s="1098">
        <f>IF(HE$9=$N517,#REF!,0)</f>
        <v>0</v>
      </c>
      <c r="HF517" s="1098">
        <f>IF(HF$9=$N517,#REF!,0)</f>
        <v>0</v>
      </c>
      <c r="HG517" s="1098">
        <f>IF(HG$9=$N517,#REF!,0)</f>
        <v>0</v>
      </c>
      <c r="HH517" s="1098">
        <f>IF(HH$9=$N517,#REF!,0)</f>
        <v>0</v>
      </c>
      <c r="HI517" s="1098">
        <f>IF(HI$9=$N517,#REF!,0)</f>
        <v>0</v>
      </c>
      <c r="HJ517" s="1098">
        <f>IF(HJ$9=$N517,#REF!,0)</f>
        <v>0</v>
      </c>
      <c r="HK517" s="1098">
        <f>IF(HK$9=$N517,#REF!,0)</f>
        <v>0</v>
      </c>
      <c r="HL517" s="1098">
        <f>IF(HL$9=$N517,#REF!,0)</f>
        <v>0</v>
      </c>
      <c r="HM517" s="1098">
        <f>IF(HM$9=$N517,#REF!,0)</f>
        <v>0</v>
      </c>
      <c r="HN517" s="1098">
        <f>IF(HN$9=$N517,#REF!,0)</f>
        <v>0</v>
      </c>
      <c r="HO517" s="1098">
        <f>IF(HO$9=$N517,#REF!,0)</f>
        <v>0</v>
      </c>
      <c r="HP517" s="1098">
        <f>IF(HP$9=$N517,#REF!,0)</f>
        <v>0</v>
      </c>
      <c r="HQ517" s="1098">
        <f>IF(HQ$9=$N517,#REF!,0)</f>
        <v>0</v>
      </c>
      <c r="HR517" s="1098">
        <f>IF(HR$9=$N517,#REF!,0)</f>
        <v>0</v>
      </c>
      <c r="HS517" s="1098">
        <f>IF(HS$9=$N517,#REF!,0)</f>
        <v>0</v>
      </c>
      <c r="HT517" s="1098">
        <f>IF(HT$9=$N517,#REF!,0)</f>
        <v>0</v>
      </c>
      <c r="HU517" s="1098">
        <f>IF(HU$9=$N517,#REF!,0)</f>
        <v>0</v>
      </c>
      <c r="HV517" s="1098">
        <f>IF(HV$9=$N517,#REF!,0)</f>
        <v>0</v>
      </c>
      <c r="HW517" s="1098">
        <f>IF(HW$9=$N517,#REF!,0)</f>
        <v>0</v>
      </c>
      <c r="HX517" s="1098">
        <f>IF(HX$9=$N517,#REF!,0)</f>
        <v>0</v>
      </c>
      <c r="HY517" s="1098">
        <f>IF(HY$9=$N517,#REF!,0)</f>
        <v>0</v>
      </c>
      <c r="HZ517" s="1098">
        <f>IF(HZ$9=$N517,#REF!,0)</f>
        <v>0</v>
      </c>
      <c r="IA517" s="1098">
        <f>IF(IA$9=$N517,#REF!,0)</f>
        <v>0</v>
      </c>
      <c r="IB517" s="1098">
        <f>IF(IB$9=$N517,#REF!,0)</f>
        <v>0</v>
      </c>
      <c r="IC517" s="1098">
        <f>IF(IC$9=$N517,#REF!,0)</f>
        <v>0</v>
      </c>
      <c r="ID517" s="1098">
        <f>IF(ID$9=$N517,#REF!,0)</f>
        <v>0</v>
      </c>
      <c r="IE517" s="1098">
        <f>IF(IE$9=$N517,#REF!,0)</f>
        <v>0</v>
      </c>
      <c r="IF517" s="1098">
        <f>IF(IF$9=$N517,#REF!,0)</f>
        <v>0</v>
      </c>
      <c r="IG517" s="1098">
        <f>IF(IG$9=$N517,#REF!,0)</f>
        <v>0</v>
      </c>
      <c r="IH517" s="1098">
        <f>IF(IH$9=$N517,#REF!,0)</f>
        <v>0</v>
      </c>
      <c r="II517" s="1098">
        <f>IF(II$9=$N517,#REF!,0)</f>
        <v>0</v>
      </c>
      <c r="IJ517" s="1098">
        <f>IF(IJ$9=$N517,#REF!,0)</f>
        <v>0</v>
      </c>
      <c r="IK517" s="1098">
        <f>IF(IK$9=$N517,#REF!,0)</f>
        <v>0</v>
      </c>
      <c r="IL517" s="1098">
        <f>IF(IL$9=$N517,#REF!,0)</f>
        <v>0</v>
      </c>
      <c r="IM517" s="1098">
        <f>IF(IM$9=$N517,#REF!,0)</f>
        <v>0</v>
      </c>
      <c r="IN517" s="1098">
        <f>IF(IN$9=$N517,#REF!,0)</f>
        <v>0</v>
      </c>
      <c r="IO517" s="1098">
        <f>IF(IO$9=$N517,#REF!,0)</f>
        <v>0</v>
      </c>
      <c r="IP517" s="1098">
        <f>IF(IP$9=$N517,#REF!,0)</f>
        <v>0</v>
      </c>
      <c r="IQ517" s="1098">
        <f>IF(IQ$9=$N517,#REF!,0)</f>
        <v>0</v>
      </c>
      <c r="IR517" s="1098">
        <f>IF(IR$9=$N517,#REF!,0)</f>
        <v>0</v>
      </c>
      <c r="IS517" s="1098">
        <f>IF(IS$9=$N517,#REF!,0)</f>
        <v>0</v>
      </c>
      <c r="IT517" s="1098">
        <f>IF(IT$9=$N517,#REF!,0)</f>
        <v>0</v>
      </c>
      <c r="IU517" s="1098">
        <f>IF(IU$9=$N517,#REF!,0)</f>
        <v>0</v>
      </c>
      <c r="IV517" s="1098">
        <f>IF(IV$9=$N517,#REF!,0)</f>
        <v>0</v>
      </c>
      <c r="IW517" s="1098">
        <f>IF(IW$9=$N517,#REF!,0)</f>
        <v>0</v>
      </c>
      <c r="IX517" s="1098">
        <f>IF(IX$9=$N517,#REF!,0)</f>
        <v>0</v>
      </c>
      <c r="IY517" s="1098">
        <f>IF(IY$9=$N517,#REF!,0)</f>
        <v>0</v>
      </c>
      <c r="IZ517" s="1098">
        <f>IF(IZ$9=$N517,#REF!,0)</f>
        <v>0</v>
      </c>
      <c r="JA517" s="1098">
        <f>IF(JA$9=$N517,#REF!,0)</f>
        <v>0</v>
      </c>
      <c r="JB517" s="1098">
        <f>IF(JB$9=$N517,#REF!,0)</f>
        <v>0</v>
      </c>
      <c r="JC517" s="1098">
        <f>IF(JC$9=$N517,#REF!,0)</f>
        <v>0</v>
      </c>
      <c r="JD517" s="1098">
        <f>IF(JD$9=$N517,#REF!,0)</f>
        <v>0</v>
      </c>
      <c r="JE517" s="1098">
        <f>IF(JE$9=$N517,#REF!,0)</f>
        <v>0</v>
      </c>
      <c r="JF517" s="1098">
        <f>IF(JF$9=$N517,#REF!,0)</f>
        <v>0</v>
      </c>
      <c r="JG517" s="1098">
        <f>IF(JG$9=$N517,#REF!,0)</f>
        <v>0</v>
      </c>
      <c r="JH517" s="1098">
        <f>IF(JH$9=$N517,#REF!,0)</f>
        <v>0</v>
      </c>
      <c r="JI517" s="1098">
        <f>IF(JI$9=$N517,#REF!,0)</f>
        <v>0</v>
      </c>
      <c r="JJ517" s="1098">
        <f>IF(JJ$9=$N517,#REF!,0)</f>
        <v>0</v>
      </c>
      <c r="JK517" s="1098">
        <f>IF(JK$9=$N517,#REF!,0)</f>
        <v>0</v>
      </c>
      <c r="JL517" s="1098">
        <f>IF(JL$9=$N517,#REF!,0)</f>
        <v>0</v>
      </c>
      <c r="JM517" s="1098">
        <f>IF(JM$9=$N517,#REF!,0)</f>
        <v>0</v>
      </c>
      <c r="JN517" s="1098">
        <f>IF(JN$9=$N517,#REF!,0)</f>
        <v>0</v>
      </c>
      <c r="JO517" s="1098">
        <f>IF(JO$9=$N517,#REF!,0)</f>
        <v>0</v>
      </c>
      <c r="JP517" s="1098">
        <f>IF(JP$9=$N517,#REF!,0)</f>
        <v>0</v>
      </c>
      <c r="JQ517" s="1098">
        <f>IF(JQ$9=$N517,#REF!,0)</f>
        <v>0</v>
      </c>
      <c r="JR517" s="1098">
        <f>IF(JR$9=$N517,#REF!,0)</f>
        <v>0</v>
      </c>
      <c r="JS517" s="1098">
        <f>IF(JS$9=$N517,#REF!,0)</f>
        <v>0</v>
      </c>
      <c r="JT517" s="1098">
        <f>IF(JT$9=$N517,#REF!,0)</f>
        <v>0</v>
      </c>
      <c r="JU517" s="1098">
        <f>IF(JU$9=$N517,#REF!,0)</f>
        <v>0</v>
      </c>
      <c r="JV517" s="1098">
        <f>IF(JV$9=$N517,#REF!,0)</f>
        <v>0</v>
      </c>
      <c r="JW517" s="1098">
        <f>IF(JW$9=$N517,#REF!,0)</f>
        <v>0</v>
      </c>
      <c r="JX517" s="681"/>
      <c r="JZ517" s="681">
        <f t="shared" si="1552"/>
        <v>0</v>
      </c>
      <c r="KA517" s="681">
        <f t="shared" si="1552"/>
        <v>0</v>
      </c>
      <c r="KB517" s="681">
        <f t="shared" si="1552"/>
        <v>0</v>
      </c>
      <c r="KC517" s="681">
        <f t="shared" si="1552"/>
        <v>0</v>
      </c>
      <c r="KD517" s="681">
        <f t="shared" si="1552"/>
        <v>0</v>
      </c>
      <c r="KE517" s="681">
        <f t="shared" si="1552"/>
        <v>0</v>
      </c>
      <c r="KF517" s="681">
        <f t="shared" si="1552"/>
        <v>0</v>
      </c>
      <c r="KG517" s="681">
        <f t="shared" si="1552"/>
        <v>0</v>
      </c>
      <c r="KH517" s="681">
        <f t="shared" si="1552"/>
        <v>0</v>
      </c>
      <c r="KI517" s="681">
        <f t="shared" si="1552"/>
        <v>0</v>
      </c>
      <c r="KJ517" s="681">
        <f t="shared" si="1552"/>
        <v>0</v>
      </c>
      <c r="KN517" s="1098">
        <f t="shared" si="1571"/>
        <v>0</v>
      </c>
      <c r="KO517" s="1098">
        <f t="shared" si="1571"/>
        <v>0</v>
      </c>
      <c r="KP517" s="1098">
        <f t="shared" si="1571"/>
        <v>0</v>
      </c>
      <c r="KQ517" s="1098">
        <f t="shared" si="1571"/>
        <v>0</v>
      </c>
      <c r="KR517" s="1098">
        <f t="shared" si="1571"/>
        <v>0</v>
      </c>
      <c r="KS517" s="1098">
        <f t="shared" si="1571"/>
        <v>0</v>
      </c>
      <c r="KT517" s="1098">
        <f t="shared" si="1571"/>
        <v>0</v>
      </c>
      <c r="KU517" s="1098">
        <f t="shared" si="1571"/>
        <v>0</v>
      </c>
      <c r="KV517" s="1098">
        <f t="shared" si="1571"/>
        <v>0</v>
      </c>
      <c r="KW517" s="1098">
        <f t="shared" si="1571"/>
        <v>0</v>
      </c>
      <c r="KX517" s="1098">
        <f t="shared" si="1571"/>
        <v>0</v>
      </c>
      <c r="KY517" s="1098">
        <f t="shared" si="1571"/>
        <v>0</v>
      </c>
      <c r="KZ517" s="1098">
        <f t="shared" si="1571"/>
        <v>0</v>
      </c>
      <c r="LA517" s="1098">
        <f t="shared" si="1571"/>
        <v>0</v>
      </c>
      <c r="LB517" s="1098">
        <f t="shared" si="1571"/>
        <v>0</v>
      </c>
      <c r="LC517" s="1098">
        <f t="shared" si="1571"/>
        <v>0</v>
      </c>
      <c r="LD517" s="1098">
        <f t="shared" si="1570"/>
        <v>0</v>
      </c>
      <c r="LE517" s="1098">
        <f t="shared" si="1570"/>
        <v>0</v>
      </c>
      <c r="LF517" s="1098">
        <f t="shared" si="1570"/>
        <v>0</v>
      </c>
      <c r="LG517" s="1098">
        <f t="shared" si="1570"/>
        <v>0</v>
      </c>
      <c r="LH517" s="1098">
        <f t="shared" si="1570"/>
        <v>0</v>
      </c>
      <c r="LI517" s="1098">
        <f t="shared" si="1570"/>
        <v>0</v>
      </c>
      <c r="LJ517" s="1098">
        <f t="shared" si="1570"/>
        <v>0</v>
      </c>
      <c r="LK517" s="1098">
        <f t="shared" si="1570"/>
        <v>0</v>
      </c>
      <c r="LL517" s="1098">
        <f t="shared" si="1570"/>
        <v>0</v>
      </c>
      <c r="LM517" s="1098">
        <f t="shared" si="1570"/>
        <v>0</v>
      </c>
      <c r="LN517" s="1098">
        <f t="shared" si="1570"/>
        <v>0</v>
      </c>
      <c r="LO517" s="1098">
        <f t="shared" si="1570"/>
        <v>0</v>
      </c>
      <c r="LP517" s="1098">
        <f t="shared" si="1570"/>
        <v>0</v>
      </c>
      <c r="LQ517" s="1098">
        <f t="shared" si="1570"/>
        <v>0</v>
      </c>
      <c r="LR517" s="1098">
        <f t="shared" si="1570"/>
        <v>0</v>
      </c>
      <c r="LS517" s="1098">
        <f t="shared" si="1563"/>
        <v>0</v>
      </c>
    </row>
    <row r="518" spans="1:331" ht="20.100000000000001" hidden="1" customHeight="1" thickBot="1" x14ac:dyDescent="0.4">
      <c r="A518" s="1446"/>
      <c r="B518" s="1360"/>
      <c r="C518" s="1383"/>
      <c r="D518" s="1383"/>
      <c r="E518" s="1383"/>
      <c r="F518" s="1383"/>
      <c r="G518" s="1383"/>
      <c r="H518" s="1383"/>
      <c r="I518" s="1383"/>
      <c r="J518" s="1376"/>
      <c r="K518" s="1384"/>
      <c r="L518" s="1384"/>
      <c r="M518" s="1384"/>
      <c r="N518" s="1088"/>
      <c r="O518" s="1365"/>
      <c r="P518" s="772"/>
      <c r="Q518" s="772"/>
      <c r="R518" s="772"/>
      <c r="S518" s="772"/>
      <c r="T518" s="772"/>
      <c r="U518" s="772"/>
      <c r="V518" s="772"/>
      <c r="W518" s="772"/>
      <c r="X518" s="772"/>
      <c r="Y518" s="772"/>
      <c r="Z518" s="772"/>
      <c r="AA518" s="772"/>
      <c r="AB518" s="772"/>
      <c r="AC518" s="772"/>
      <c r="AD518" s="772"/>
      <c r="AE518" s="772"/>
      <c r="AF518" s="772"/>
      <c r="AG518" s="772"/>
      <c r="AH518" s="777"/>
      <c r="AI518" s="777"/>
      <c r="AJ518" s="772"/>
      <c r="AK518" s="772"/>
      <c r="AL518" s="772"/>
      <c r="AM518" s="772"/>
      <c r="AN518" s="772"/>
      <c r="AO518" s="772"/>
      <c r="AP518" s="772"/>
      <c r="AQ518" s="772"/>
      <c r="AR518" s="772"/>
      <c r="AS518" s="772"/>
      <c r="AT518" s="772"/>
      <c r="AU518" s="772"/>
      <c r="AV518" s="772"/>
      <c r="AW518" s="776" t="s">
        <v>385</v>
      </c>
      <c r="AX518" s="776" t="s">
        <v>447</v>
      </c>
      <c r="AY518" s="772"/>
      <c r="AZ518" s="772"/>
      <c r="BA518" s="772"/>
      <c r="BB518" s="772"/>
      <c r="BC518" s="772"/>
      <c r="BD518" s="776"/>
      <c r="BE518" s="772"/>
      <c r="BF518" s="772"/>
      <c r="BG518" s="772"/>
      <c r="BH518" s="772"/>
      <c r="BI518" s="547"/>
      <c r="BJ518" s="772"/>
      <c r="BK518" s="772"/>
      <c r="BL518" s="772">
        <f t="shared" si="1450"/>
        <v>0</v>
      </c>
      <c r="BM518" s="547"/>
      <c r="BN518" s="547"/>
      <c r="BO518" s="772"/>
      <c r="BP518" s="772"/>
      <c r="BQ518" s="772"/>
      <c r="BR518" s="547"/>
      <c r="BS518" s="772"/>
      <c r="BT518" s="772"/>
      <c r="BU518" s="547"/>
      <c r="BV518" s="772"/>
      <c r="BW518" s="772"/>
      <c r="BX518" s="772"/>
      <c r="BY518" s="772"/>
      <c r="BZ518" s="772"/>
      <c r="CA518" s="772">
        <f t="shared" si="1447"/>
        <v>0</v>
      </c>
      <c r="CB518" s="772">
        <f t="shared" si="1448"/>
        <v>0</v>
      </c>
      <c r="CC518" s="772"/>
      <c r="CD518" s="772"/>
      <c r="CE518" s="772"/>
      <c r="CF518" s="772"/>
      <c r="CG518" s="772">
        <f t="shared" si="1449"/>
        <v>0</v>
      </c>
      <c r="CH518" s="772"/>
      <c r="CI518" s="772"/>
      <c r="CJ518" s="772"/>
      <c r="CK518" s="772">
        <f t="shared" si="1385"/>
        <v>0</v>
      </c>
      <c r="CL518" s="772"/>
      <c r="CM518" s="772"/>
      <c r="CN518" s="772"/>
      <c r="CO518" s="772">
        <f t="shared" si="1386"/>
        <v>0</v>
      </c>
      <c r="CP518" s="772"/>
      <c r="CQ518" s="772"/>
      <c r="CR518" s="791"/>
      <c r="CS518" s="772">
        <f t="shared" si="1490"/>
        <v>0</v>
      </c>
      <c r="CT518" s="772"/>
      <c r="CU518" s="772"/>
      <c r="CV518" s="819"/>
      <c r="CW518" s="819">
        <f t="shared" si="1388"/>
        <v>0</v>
      </c>
      <c r="CX518" s="819"/>
      <c r="CY518" s="819"/>
      <c r="CZ518" s="1016"/>
      <c r="DA518" s="1016"/>
      <c r="DB518" s="963"/>
      <c r="DC518" s="963">
        <v>0</v>
      </c>
      <c r="DD518" s="956">
        <f t="shared" si="1492"/>
        <v>0</v>
      </c>
      <c r="DE518" s="956">
        <f t="shared" si="1493"/>
        <v>0</v>
      </c>
      <c r="DF518" s="1071"/>
      <c r="DG518" s="1071"/>
      <c r="DH518" s="828"/>
      <c r="DI518" s="833">
        <f t="shared" si="1391"/>
        <v>0</v>
      </c>
      <c r="DJ518" s="828"/>
      <c r="DK518" s="1071"/>
      <c r="DL518" s="1003">
        <f t="shared" si="1496"/>
        <v>0</v>
      </c>
      <c r="DM518" s="1003"/>
      <c r="DN518" s="1071"/>
      <c r="DO518" s="1022"/>
      <c r="DP518" s="1008">
        <f t="shared" si="1393"/>
        <v>0</v>
      </c>
      <c r="DQ518" s="1022"/>
      <c r="DR518" s="1008"/>
      <c r="DS518" s="1092"/>
      <c r="DT518" s="1084">
        <f t="shared" si="1394"/>
        <v>0</v>
      </c>
      <c r="DU518" s="1084"/>
      <c r="DV518" s="1113"/>
      <c r="DW518" s="1008"/>
      <c r="DX518" s="1118"/>
      <c r="DY518" s="1008"/>
      <c r="DZ518" s="1204"/>
      <c r="EA518" s="1118"/>
      <c r="EB518" s="1160"/>
      <c r="EC518" s="1134">
        <f t="shared" si="1395"/>
        <v>0</v>
      </c>
      <c r="ED518" s="1134"/>
      <c r="EE518" s="1134"/>
      <c r="EF518" s="1176"/>
      <c r="EG518" s="1176">
        <f t="shared" si="1396"/>
        <v>0</v>
      </c>
      <c r="EH518" s="1176"/>
      <c r="EI518" s="1204">
        <f>IFERROR(#REF!/DZ518*100,)</f>
        <v>0</v>
      </c>
      <c r="EJ518" s="1190">
        <f>IFERROR(#REF!/#REF!*100,)</f>
        <v>0</v>
      </c>
      <c r="EK518" s="1211"/>
      <c r="EL518" s="1211"/>
      <c r="EM518" s="1211"/>
      <c r="EN518" s="1210"/>
      <c r="EO518" s="1210"/>
      <c r="EP518" s="1210"/>
      <c r="EQ518" s="1210"/>
      <c r="ER518" s="1138"/>
      <c r="ES518" s="942"/>
      <c r="EX518" s="739">
        <f t="shared" si="1568"/>
        <v>0</v>
      </c>
      <c r="EY518" s="739">
        <f t="shared" si="1568"/>
        <v>0</v>
      </c>
      <c r="EZ518" s="739">
        <f t="shared" si="1568"/>
        <v>0</v>
      </c>
      <c r="FA518" s="739">
        <f t="shared" si="1568"/>
        <v>0</v>
      </c>
      <c r="FB518" s="739">
        <f t="shared" si="1568"/>
        <v>0</v>
      </c>
      <c r="FC518" s="739">
        <f t="shared" si="1568"/>
        <v>0</v>
      </c>
      <c r="FD518" s="739">
        <f t="shared" si="1568"/>
        <v>0</v>
      </c>
      <c r="FE518" s="739">
        <f t="shared" si="1568"/>
        <v>0</v>
      </c>
      <c r="FF518" s="739">
        <f t="shared" si="1568"/>
        <v>0</v>
      </c>
      <c r="FG518" s="739">
        <f t="shared" si="1568"/>
        <v>0</v>
      </c>
      <c r="FH518" s="739">
        <f t="shared" si="1569"/>
        <v>0</v>
      </c>
      <c r="FI518" s="739">
        <f t="shared" si="1569"/>
        <v>0</v>
      </c>
      <c r="FJ518" s="739">
        <f t="shared" si="1569"/>
        <v>0</v>
      </c>
      <c r="FK518" s="739">
        <f t="shared" si="1569"/>
        <v>0</v>
      </c>
      <c r="FL518" s="739">
        <f t="shared" si="1569"/>
        <v>0</v>
      </c>
      <c r="FM518" s="739">
        <f t="shared" si="1569"/>
        <v>0</v>
      </c>
      <c r="FN518" s="739">
        <f t="shared" si="1569"/>
        <v>0</v>
      </c>
      <c r="FO518" s="739">
        <f t="shared" si="1547"/>
        <v>0</v>
      </c>
      <c r="FP518" s="739">
        <f t="shared" si="1547"/>
        <v>0</v>
      </c>
      <c r="FQ518" s="739">
        <f t="shared" si="1547"/>
        <v>0</v>
      </c>
      <c r="FU518" s="739">
        <f t="shared" si="1560"/>
        <v>0</v>
      </c>
      <c r="FV518" s="739">
        <f t="shared" si="1560"/>
        <v>0</v>
      </c>
      <c r="FW518" s="739">
        <f t="shared" si="1560"/>
        <v>0</v>
      </c>
      <c r="FX518" s="739">
        <f t="shared" si="1560"/>
        <v>0</v>
      </c>
      <c r="FY518" s="739">
        <f t="shared" si="1560"/>
        <v>0</v>
      </c>
      <c r="FZ518" s="739">
        <f t="shared" si="1560"/>
        <v>0</v>
      </c>
      <c r="GA518" s="739">
        <f t="shared" si="1560"/>
        <v>0</v>
      </c>
      <c r="GB518" s="739">
        <f t="shared" si="1560"/>
        <v>0</v>
      </c>
      <c r="GC518" s="739">
        <f t="shared" si="1560"/>
        <v>0</v>
      </c>
      <c r="GD518" s="739">
        <f t="shared" si="1560"/>
        <v>0</v>
      </c>
      <c r="GE518" s="739">
        <f t="shared" si="1561"/>
        <v>0</v>
      </c>
      <c r="GF518" s="739">
        <f t="shared" si="1561"/>
        <v>0</v>
      </c>
      <c r="GG518" s="739">
        <f t="shared" si="1561"/>
        <v>0</v>
      </c>
      <c r="GH518" s="739">
        <f t="shared" si="1561"/>
        <v>0</v>
      </c>
      <c r="GI518" s="739">
        <f t="shared" si="1561"/>
        <v>0</v>
      </c>
      <c r="GJ518" s="739">
        <f t="shared" si="1561"/>
        <v>0</v>
      </c>
      <c r="GK518" s="739">
        <f t="shared" si="1561"/>
        <v>0</v>
      </c>
      <c r="GL518" s="739">
        <f t="shared" si="1562"/>
        <v>0</v>
      </c>
      <c r="GM518" s="739">
        <f t="shared" si="1562"/>
        <v>0</v>
      </c>
      <c r="GN518" s="739">
        <f t="shared" si="1562"/>
        <v>0</v>
      </c>
      <c r="GQ518" s="1098">
        <f>IF(GQ$9=$N518,#REF!,0)</f>
        <v>0</v>
      </c>
      <c r="GR518" s="1098">
        <f>IF(GR$9=$N518,#REF!,0)</f>
        <v>0</v>
      </c>
      <c r="GS518" s="1098">
        <f>IF(GS$9=$N518,#REF!,0)</f>
        <v>0</v>
      </c>
      <c r="GT518" s="1098">
        <f>IF(GT$9=$N518,#REF!,0)</f>
        <v>0</v>
      </c>
      <c r="GU518" s="1098">
        <f>IF(GU$9=$N518,#REF!,0)</f>
        <v>0</v>
      </c>
      <c r="GV518" s="1098">
        <f>IF(GV$9=$N518,#REF!,0)</f>
        <v>0</v>
      </c>
      <c r="GW518" s="1098">
        <f>IF(GW$9=$N518,#REF!,0)</f>
        <v>0</v>
      </c>
      <c r="GX518" s="1098">
        <f>IF(GX$9=$N518,#REF!,0)</f>
        <v>0</v>
      </c>
      <c r="GY518" s="1098">
        <f>IF(GY$9=$N518,#REF!,0)</f>
        <v>0</v>
      </c>
      <c r="GZ518" s="1098">
        <f>IF(GZ$9=$N518,#REF!,0)</f>
        <v>0</v>
      </c>
      <c r="HA518" s="1098">
        <f>IF(HA$9=$N518,#REF!,0)</f>
        <v>0</v>
      </c>
      <c r="HB518" s="1098">
        <f>IF(HB$9=$N518,#REF!,0)</f>
        <v>0</v>
      </c>
      <c r="HC518" s="1098">
        <f>IF(HC$9=$N518,#REF!,0)</f>
        <v>0</v>
      </c>
      <c r="HD518" s="1098">
        <f>IF(HD$9=$N518,#REF!,0)</f>
        <v>0</v>
      </c>
      <c r="HE518" s="1098">
        <f>IF(HE$9=$N518,#REF!,0)</f>
        <v>0</v>
      </c>
      <c r="HF518" s="1098">
        <f>IF(HF$9=$N518,#REF!,0)</f>
        <v>0</v>
      </c>
      <c r="HG518" s="1098">
        <f>IF(HG$9=$N518,#REF!,0)</f>
        <v>0</v>
      </c>
      <c r="HH518" s="1098">
        <f>IF(HH$9=$N518,#REF!,0)</f>
        <v>0</v>
      </c>
      <c r="HI518" s="1098">
        <f>IF(HI$9=$N518,#REF!,0)</f>
        <v>0</v>
      </c>
      <c r="HJ518" s="1098">
        <f>IF(HJ$9=$N518,#REF!,0)</f>
        <v>0</v>
      </c>
      <c r="HK518" s="1098">
        <f>IF(HK$9=$N518,#REF!,0)</f>
        <v>0</v>
      </c>
      <c r="HL518" s="1098">
        <f>IF(HL$9=$N518,#REF!,0)</f>
        <v>0</v>
      </c>
      <c r="HM518" s="1098">
        <f>IF(HM$9=$N518,#REF!,0)</f>
        <v>0</v>
      </c>
      <c r="HN518" s="1098">
        <f>IF(HN$9=$N518,#REF!,0)</f>
        <v>0</v>
      </c>
      <c r="HO518" s="1098">
        <f>IF(HO$9=$N518,#REF!,0)</f>
        <v>0</v>
      </c>
      <c r="HP518" s="1098">
        <f>IF(HP$9=$N518,#REF!,0)</f>
        <v>0</v>
      </c>
      <c r="HQ518" s="1098">
        <f>IF(HQ$9=$N518,#REF!,0)</f>
        <v>0</v>
      </c>
      <c r="HR518" s="1098">
        <f>IF(HR$9=$N518,#REF!,0)</f>
        <v>0</v>
      </c>
      <c r="HS518" s="1098">
        <f>IF(HS$9=$N518,#REF!,0)</f>
        <v>0</v>
      </c>
      <c r="HT518" s="1098">
        <f>IF(HT$9=$N518,#REF!,0)</f>
        <v>0</v>
      </c>
      <c r="HU518" s="1098">
        <f>IF(HU$9=$N518,#REF!,0)</f>
        <v>0</v>
      </c>
      <c r="HV518" s="1098">
        <f>IF(HV$9=$N518,#REF!,0)</f>
        <v>0</v>
      </c>
      <c r="HW518" s="1098">
        <f>IF(HW$9=$N518,#REF!,0)</f>
        <v>0</v>
      </c>
      <c r="HX518" s="1098">
        <f>IF(HX$9=$N518,#REF!,0)</f>
        <v>0</v>
      </c>
      <c r="HY518" s="1098">
        <f>IF(HY$9=$N518,#REF!,0)</f>
        <v>0</v>
      </c>
      <c r="HZ518" s="1098">
        <f>IF(HZ$9=$N518,#REF!,0)</f>
        <v>0</v>
      </c>
      <c r="IA518" s="1098">
        <f>IF(IA$9=$N518,#REF!,0)</f>
        <v>0</v>
      </c>
      <c r="IB518" s="1098">
        <f>IF(IB$9=$N518,#REF!,0)</f>
        <v>0</v>
      </c>
      <c r="IC518" s="1098">
        <f>IF(IC$9=$N518,#REF!,0)</f>
        <v>0</v>
      </c>
      <c r="ID518" s="1098">
        <f>IF(ID$9=$N518,#REF!,0)</f>
        <v>0</v>
      </c>
      <c r="IE518" s="1098">
        <f>IF(IE$9=$N518,#REF!,0)</f>
        <v>0</v>
      </c>
      <c r="IF518" s="1098">
        <f>IF(IF$9=$N518,#REF!,0)</f>
        <v>0</v>
      </c>
      <c r="IG518" s="1098">
        <f>IF(IG$9=$N518,#REF!,0)</f>
        <v>0</v>
      </c>
      <c r="IH518" s="1098">
        <f>IF(IH$9=$N518,#REF!,0)</f>
        <v>0</v>
      </c>
      <c r="II518" s="1098">
        <f>IF(II$9=$N518,#REF!,0)</f>
        <v>0</v>
      </c>
      <c r="IJ518" s="1098">
        <f>IF(IJ$9=$N518,#REF!,0)</f>
        <v>0</v>
      </c>
      <c r="IK518" s="1098">
        <f>IF(IK$9=$N518,#REF!,0)</f>
        <v>0</v>
      </c>
      <c r="IL518" s="1098">
        <f>IF(IL$9=$N518,#REF!,0)</f>
        <v>0</v>
      </c>
      <c r="IM518" s="1098">
        <f>IF(IM$9=$N518,#REF!,0)</f>
        <v>0</v>
      </c>
      <c r="IN518" s="1098">
        <f>IF(IN$9=$N518,#REF!,0)</f>
        <v>0</v>
      </c>
      <c r="IO518" s="1098">
        <f>IF(IO$9=$N518,#REF!,0)</f>
        <v>0</v>
      </c>
      <c r="IP518" s="1098">
        <f>IF(IP$9=$N518,#REF!,0)</f>
        <v>0</v>
      </c>
      <c r="IQ518" s="1098">
        <f>IF(IQ$9=$N518,#REF!,0)</f>
        <v>0</v>
      </c>
      <c r="IR518" s="1098">
        <f>IF(IR$9=$N518,#REF!,0)</f>
        <v>0</v>
      </c>
      <c r="IS518" s="1098">
        <f>IF(IS$9=$N518,#REF!,0)</f>
        <v>0</v>
      </c>
      <c r="IT518" s="1098">
        <f>IF(IT$9=$N518,#REF!,0)</f>
        <v>0</v>
      </c>
      <c r="IU518" s="1098">
        <f>IF(IU$9=$N518,#REF!,0)</f>
        <v>0</v>
      </c>
      <c r="IV518" s="1098">
        <f>IF(IV$9=$N518,#REF!,0)</f>
        <v>0</v>
      </c>
      <c r="IW518" s="1098">
        <f>IF(IW$9=$N518,#REF!,0)</f>
        <v>0</v>
      </c>
      <c r="IX518" s="1098">
        <f>IF(IX$9=$N518,#REF!,0)</f>
        <v>0</v>
      </c>
      <c r="IY518" s="1098">
        <f>IF(IY$9=$N518,#REF!,0)</f>
        <v>0</v>
      </c>
      <c r="IZ518" s="1098">
        <f>IF(IZ$9=$N518,#REF!,0)</f>
        <v>0</v>
      </c>
      <c r="JA518" s="1098">
        <f>IF(JA$9=$N518,#REF!,0)</f>
        <v>0</v>
      </c>
      <c r="JB518" s="1098">
        <f>IF(JB$9=$N518,#REF!,0)</f>
        <v>0</v>
      </c>
      <c r="JC518" s="1098">
        <f>IF(JC$9=$N518,#REF!,0)</f>
        <v>0</v>
      </c>
      <c r="JD518" s="1098">
        <f>IF(JD$9=$N518,#REF!,0)</f>
        <v>0</v>
      </c>
      <c r="JE518" s="1098">
        <f>IF(JE$9=$N518,#REF!,0)</f>
        <v>0</v>
      </c>
      <c r="JF518" s="1098">
        <f>IF(JF$9=$N518,#REF!,0)</f>
        <v>0</v>
      </c>
      <c r="JG518" s="1098">
        <f>IF(JG$9=$N518,#REF!,0)</f>
        <v>0</v>
      </c>
      <c r="JH518" s="1098">
        <f>IF(JH$9=$N518,#REF!,0)</f>
        <v>0</v>
      </c>
      <c r="JI518" s="1098">
        <f>IF(JI$9=$N518,#REF!,0)</f>
        <v>0</v>
      </c>
      <c r="JJ518" s="1098">
        <f>IF(JJ$9=$N518,#REF!,0)</f>
        <v>0</v>
      </c>
      <c r="JK518" s="1098">
        <f>IF(JK$9=$N518,#REF!,0)</f>
        <v>0</v>
      </c>
      <c r="JL518" s="1098">
        <f>IF(JL$9=$N518,#REF!,0)</f>
        <v>0</v>
      </c>
      <c r="JM518" s="1098">
        <f>IF(JM$9=$N518,#REF!,0)</f>
        <v>0</v>
      </c>
      <c r="JN518" s="1098">
        <f>IF(JN$9=$N518,#REF!,0)</f>
        <v>0</v>
      </c>
      <c r="JO518" s="1098">
        <f>IF(JO$9=$N518,#REF!,0)</f>
        <v>0</v>
      </c>
      <c r="JP518" s="1098">
        <f>IF(JP$9=$N518,#REF!,0)</f>
        <v>0</v>
      </c>
      <c r="JQ518" s="1098">
        <f>IF(JQ$9=$N518,#REF!,0)</f>
        <v>0</v>
      </c>
      <c r="JR518" s="1098">
        <f>IF(JR$9=$N518,#REF!,0)</f>
        <v>0</v>
      </c>
      <c r="JS518" s="1098">
        <f>IF(JS$9=$N518,#REF!,0)</f>
        <v>0</v>
      </c>
      <c r="JT518" s="1098">
        <f>IF(JT$9=$N518,#REF!,0)</f>
        <v>0</v>
      </c>
      <c r="JU518" s="1098">
        <f>IF(JU$9=$N518,#REF!,0)</f>
        <v>0</v>
      </c>
      <c r="JV518" s="1098">
        <f>IF(JV$9=$N518,#REF!,0)</f>
        <v>0</v>
      </c>
      <c r="JW518" s="1098">
        <f>IF(JW$9=$N518,#REF!,0)</f>
        <v>0</v>
      </c>
      <c r="JX518" s="681"/>
      <c r="JZ518" s="681">
        <f t="shared" si="1552"/>
        <v>0</v>
      </c>
      <c r="KA518" s="681">
        <f t="shared" si="1552"/>
        <v>0</v>
      </c>
      <c r="KB518" s="681">
        <f t="shared" si="1552"/>
        <v>0</v>
      </c>
      <c r="KC518" s="681">
        <f t="shared" si="1552"/>
        <v>0</v>
      </c>
      <c r="KD518" s="681">
        <f t="shared" si="1552"/>
        <v>0</v>
      </c>
      <c r="KE518" s="681">
        <f t="shared" si="1552"/>
        <v>0</v>
      </c>
      <c r="KF518" s="681">
        <f t="shared" si="1552"/>
        <v>0</v>
      </c>
      <c r="KG518" s="681">
        <f t="shared" si="1552"/>
        <v>0</v>
      </c>
      <c r="KH518" s="681">
        <f t="shared" si="1552"/>
        <v>0</v>
      </c>
      <c r="KI518" s="681">
        <f t="shared" si="1552"/>
        <v>0</v>
      </c>
      <c r="KJ518" s="681">
        <f t="shared" si="1552"/>
        <v>0</v>
      </c>
      <c r="KN518" s="1098">
        <f t="shared" si="1571"/>
        <v>0</v>
      </c>
      <c r="KO518" s="1098">
        <f t="shared" si="1571"/>
        <v>0</v>
      </c>
      <c r="KP518" s="1098">
        <f t="shared" si="1571"/>
        <v>0</v>
      </c>
      <c r="KQ518" s="1098">
        <f t="shared" si="1571"/>
        <v>0</v>
      </c>
      <c r="KR518" s="1098">
        <f t="shared" si="1571"/>
        <v>0</v>
      </c>
      <c r="KS518" s="1098">
        <f t="shared" si="1571"/>
        <v>0</v>
      </c>
      <c r="KT518" s="1098">
        <f t="shared" si="1571"/>
        <v>0</v>
      </c>
      <c r="KU518" s="1098">
        <f t="shared" si="1571"/>
        <v>0</v>
      </c>
      <c r="KV518" s="1098">
        <f t="shared" si="1571"/>
        <v>0</v>
      </c>
      <c r="KW518" s="1098">
        <f t="shared" si="1571"/>
        <v>0</v>
      </c>
      <c r="KX518" s="1098">
        <f t="shared" si="1571"/>
        <v>0</v>
      </c>
      <c r="KY518" s="1098">
        <f t="shared" si="1571"/>
        <v>0</v>
      </c>
      <c r="KZ518" s="1098">
        <f t="shared" si="1571"/>
        <v>0</v>
      </c>
      <c r="LA518" s="1098">
        <f t="shared" si="1571"/>
        <v>0</v>
      </c>
      <c r="LB518" s="1098">
        <f t="shared" si="1571"/>
        <v>0</v>
      </c>
      <c r="LC518" s="1098">
        <f t="shared" si="1571"/>
        <v>0</v>
      </c>
      <c r="LD518" s="1098">
        <f t="shared" si="1570"/>
        <v>0</v>
      </c>
      <c r="LE518" s="1098">
        <f t="shared" si="1570"/>
        <v>0</v>
      </c>
      <c r="LF518" s="1098">
        <f t="shared" si="1570"/>
        <v>0</v>
      </c>
      <c r="LG518" s="1098">
        <f t="shared" si="1570"/>
        <v>0</v>
      </c>
      <c r="LH518" s="1098">
        <f t="shared" si="1570"/>
        <v>0</v>
      </c>
      <c r="LI518" s="1098">
        <f t="shared" si="1570"/>
        <v>0</v>
      </c>
      <c r="LJ518" s="1098">
        <f t="shared" si="1570"/>
        <v>0</v>
      </c>
      <c r="LK518" s="1098">
        <f t="shared" si="1570"/>
        <v>0</v>
      </c>
      <c r="LL518" s="1098">
        <f t="shared" si="1570"/>
        <v>0</v>
      </c>
      <c r="LM518" s="1098">
        <f t="shared" si="1570"/>
        <v>0</v>
      </c>
      <c r="LN518" s="1098">
        <f t="shared" si="1570"/>
        <v>0</v>
      </c>
      <c r="LO518" s="1098">
        <f t="shared" si="1570"/>
        <v>0</v>
      </c>
      <c r="LP518" s="1098">
        <f t="shared" si="1570"/>
        <v>0</v>
      </c>
      <c r="LQ518" s="1098">
        <f t="shared" si="1570"/>
        <v>0</v>
      </c>
      <c r="LR518" s="1098">
        <f t="shared" si="1570"/>
        <v>0</v>
      </c>
      <c r="LS518" s="1098">
        <f t="shared" si="1563"/>
        <v>0</v>
      </c>
    </row>
    <row r="519" spans="1:331" ht="20.100000000000001" hidden="1" customHeight="1" thickBot="1" x14ac:dyDescent="0.4">
      <c r="A519" s="667">
        <v>1</v>
      </c>
      <c r="B519" s="667">
        <v>1</v>
      </c>
      <c r="C519" s="574" t="s">
        <v>152</v>
      </c>
      <c r="D519" s="575" t="s">
        <v>153</v>
      </c>
      <c r="E519" s="575" t="s">
        <v>154</v>
      </c>
      <c r="F519" s="575" t="s">
        <v>155</v>
      </c>
      <c r="G519" s="575" t="s">
        <v>156</v>
      </c>
      <c r="H519" s="575" t="s">
        <v>157</v>
      </c>
      <c r="I519" s="575" t="s">
        <v>158</v>
      </c>
      <c r="J519" s="575" t="s">
        <v>153</v>
      </c>
      <c r="K519" s="1350">
        <v>4</v>
      </c>
      <c r="L519" s="1350">
        <v>5</v>
      </c>
      <c r="M519" s="1350">
        <v>6</v>
      </c>
      <c r="N519" s="595">
        <v>7</v>
      </c>
      <c r="O519" s="667">
        <v>8</v>
      </c>
      <c r="P519" s="667">
        <v>15</v>
      </c>
      <c r="Q519" s="667">
        <v>16</v>
      </c>
      <c r="R519" s="667">
        <v>17</v>
      </c>
      <c r="S519" s="667">
        <v>9</v>
      </c>
      <c r="T519" s="667">
        <v>10</v>
      </c>
      <c r="U519" s="667">
        <v>11</v>
      </c>
      <c r="V519" s="667">
        <v>12</v>
      </c>
      <c r="W519" s="667">
        <v>13</v>
      </c>
      <c r="X519" s="667">
        <v>14</v>
      </c>
      <c r="Y519" s="667"/>
      <c r="Z519" s="667"/>
      <c r="AA519" s="667">
        <v>12</v>
      </c>
      <c r="AB519" s="667">
        <v>9</v>
      </c>
      <c r="AC519" s="667">
        <v>10</v>
      </c>
      <c r="AD519" s="667">
        <v>10</v>
      </c>
      <c r="AE519" s="667">
        <v>11</v>
      </c>
      <c r="AF519" s="667">
        <v>12</v>
      </c>
      <c r="AG519" s="667">
        <v>11</v>
      </c>
      <c r="AH519" s="667">
        <v>14</v>
      </c>
      <c r="AI519" s="667">
        <v>15</v>
      </c>
      <c r="AJ519" s="667">
        <v>14</v>
      </c>
      <c r="AK519" s="667">
        <v>12</v>
      </c>
      <c r="AL519" s="667">
        <v>13</v>
      </c>
      <c r="AM519" s="667">
        <v>9</v>
      </c>
      <c r="AN519" s="667">
        <v>9</v>
      </c>
      <c r="AO519" s="576">
        <v>10</v>
      </c>
      <c r="AP519" s="667">
        <v>11</v>
      </c>
      <c r="AQ519" s="667">
        <v>12</v>
      </c>
      <c r="AR519" s="667">
        <v>9</v>
      </c>
      <c r="AS519" s="667">
        <v>13</v>
      </c>
      <c r="AT519" s="667">
        <v>14</v>
      </c>
      <c r="AU519" s="667">
        <v>12</v>
      </c>
      <c r="AV519" s="667">
        <v>9</v>
      </c>
      <c r="AW519" s="667">
        <v>15</v>
      </c>
      <c r="AX519" s="667">
        <v>16</v>
      </c>
      <c r="AY519" s="667">
        <v>12</v>
      </c>
      <c r="AZ519" s="667">
        <v>12</v>
      </c>
      <c r="BA519" s="667">
        <v>13</v>
      </c>
      <c r="BB519" s="667">
        <v>10</v>
      </c>
      <c r="BC519" s="667">
        <v>11</v>
      </c>
      <c r="BD519" s="667">
        <v>12</v>
      </c>
      <c r="BE519" s="667">
        <v>12</v>
      </c>
      <c r="BF519" s="667">
        <v>13</v>
      </c>
      <c r="BG519" s="667"/>
      <c r="BH519" s="667"/>
      <c r="BI519" s="667">
        <v>12</v>
      </c>
      <c r="BJ519" s="667"/>
      <c r="BK519" s="667"/>
      <c r="BL519" s="667">
        <f t="shared" si="1450"/>
        <v>0</v>
      </c>
      <c r="BM519" s="667"/>
      <c r="BN519" s="667"/>
      <c r="BO519" s="667"/>
      <c r="BP519" s="667"/>
      <c r="BQ519" s="667"/>
      <c r="BR519" s="667">
        <v>12</v>
      </c>
      <c r="BS519" s="667"/>
      <c r="BT519" s="667"/>
      <c r="BU519" s="667">
        <v>12</v>
      </c>
      <c r="BV519" s="667"/>
      <c r="BW519" s="667"/>
      <c r="BX519" s="667"/>
      <c r="BY519" s="667"/>
      <c r="BZ519" s="667"/>
      <c r="CA519" s="667">
        <f t="shared" si="1447"/>
        <v>0</v>
      </c>
      <c r="CB519" s="667">
        <f t="shared" si="1448"/>
        <v>0</v>
      </c>
      <c r="CC519" s="667"/>
      <c r="CD519" s="667"/>
      <c r="CE519" s="667"/>
      <c r="CF519" s="667"/>
      <c r="CG519" s="667">
        <f t="shared" si="1449"/>
        <v>0</v>
      </c>
      <c r="CH519" s="667">
        <v>12</v>
      </c>
      <c r="CI519" s="667"/>
      <c r="CJ519" s="667"/>
      <c r="CK519" s="667">
        <f t="shared" si="1385"/>
        <v>0</v>
      </c>
      <c r="CL519" s="667">
        <v>12</v>
      </c>
      <c r="CM519" s="667"/>
      <c r="CN519" s="667"/>
      <c r="CO519" s="667">
        <f t="shared" si="1386"/>
        <v>0</v>
      </c>
      <c r="CP519" s="667">
        <v>12</v>
      </c>
      <c r="CQ519" s="667"/>
      <c r="CR519" s="667"/>
      <c r="CS519" s="667">
        <f t="shared" si="1490"/>
        <v>0</v>
      </c>
      <c r="CT519" s="667">
        <v>12</v>
      </c>
      <c r="CU519" s="667"/>
      <c r="CV519" s="667"/>
      <c r="CW519" s="667">
        <f t="shared" si="1388"/>
        <v>0</v>
      </c>
      <c r="CX519" s="667">
        <v>12</v>
      </c>
      <c r="CY519" s="667"/>
      <c r="CZ519" s="667"/>
      <c r="DA519" s="667"/>
      <c r="DB519" s="667"/>
      <c r="DC519" s="667">
        <v>0</v>
      </c>
      <c r="DD519" s="667">
        <f t="shared" si="1492"/>
        <v>0</v>
      </c>
      <c r="DE519" s="667">
        <f t="shared" si="1493"/>
        <v>0</v>
      </c>
      <c r="DF519" s="667"/>
      <c r="DG519" s="667"/>
      <c r="DH519" s="667"/>
      <c r="DI519" s="667">
        <f t="shared" si="1391"/>
        <v>0</v>
      </c>
      <c r="DJ519" s="667">
        <v>12</v>
      </c>
      <c r="DK519" s="667"/>
      <c r="DL519" s="667">
        <f t="shared" si="1496"/>
        <v>0</v>
      </c>
      <c r="DM519" s="667">
        <v>12</v>
      </c>
      <c r="DN519" s="667"/>
      <c r="DO519" s="667"/>
      <c r="DP519" s="667">
        <f t="shared" si="1393"/>
        <v>0</v>
      </c>
      <c r="DQ519" s="667">
        <v>12</v>
      </c>
      <c r="DR519" s="667"/>
      <c r="DS519" s="667"/>
      <c r="DT519" s="667">
        <f t="shared" si="1394"/>
        <v>0</v>
      </c>
      <c r="DU519" s="667">
        <v>12</v>
      </c>
      <c r="DV519" s="667"/>
      <c r="DW519" s="667"/>
      <c r="DX519" s="667"/>
      <c r="DY519" s="667"/>
      <c r="DZ519" s="667"/>
      <c r="EA519" s="667"/>
      <c r="EB519" s="667"/>
      <c r="EC519" s="667">
        <f t="shared" si="1395"/>
        <v>0</v>
      </c>
      <c r="ED519" s="667">
        <v>12</v>
      </c>
      <c r="EE519" s="667"/>
      <c r="EF519" s="667"/>
      <c r="EG519" s="667">
        <f t="shared" si="1396"/>
        <v>0</v>
      </c>
      <c r="EH519" s="667">
        <v>12</v>
      </c>
      <c r="EI519" s="667">
        <f>IFERROR(#REF!/DZ519*100,)</f>
        <v>0</v>
      </c>
      <c r="EJ519" s="667">
        <f>IFERROR(#REF!/#REF!*100,)</f>
        <v>0</v>
      </c>
      <c r="EK519" s="667"/>
      <c r="EL519" s="667"/>
      <c r="EM519" s="667"/>
      <c r="EN519" s="661"/>
      <c r="EO519" s="661"/>
      <c r="EP519" s="661"/>
      <c r="EQ519" s="661"/>
      <c r="ER519" s="661"/>
      <c r="ES519" s="661"/>
      <c r="EX519" s="739">
        <f t="shared" si="1568"/>
        <v>0</v>
      </c>
      <c r="EY519" s="739">
        <f t="shared" si="1568"/>
        <v>0</v>
      </c>
      <c r="EZ519" s="739">
        <f t="shared" si="1568"/>
        <v>0</v>
      </c>
      <c r="FA519" s="739">
        <f t="shared" si="1568"/>
        <v>0</v>
      </c>
      <c r="FB519" s="739">
        <f t="shared" si="1568"/>
        <v>0</v>
      </c>
      <c r="FC519" s="739">
        <f t="shared" si="1568"/>
        <v>0</v>
      </c>
      <c r="FD519" s="739">
        <f t="shared" si="1568"/>
        <v>0</v>
      </c>
      <c r="FE519" s="739">
        <f t="shared" si="1568"/>
        <v>0</v>
      </c>
      <c r="FF519" s="739">
        <f t="shared" si="1568"/>
        <v>0</v>
      </c>
      <c r="FG519" s="739">
        <f t="shared" si="1568"/>
        <v>0</v>
      </c>
      <c r="FH519" s="739">
        <f t="shared" si="1569"/>
        <v>0</v>
      </c>
      <c r="FI519" s="739">
        <f t="shared" si="1569"/>
        <v>0</v>
      </c>
      <c r="FJ519" s="739">
        <f t="shared" si="1569"/>
        <v>0</v>
      </c>
      <c r="FK519" s="739">
        <f t="shared" si="1569"/>
        <v>0</v>
      </c>
      <c r="FL519" s="739">
        <f t="shared" si="1569"/>
        <v>0</v>
      </c>
      <c r="FM519" s="739">
        <f t="shared" si="1569"/>
        <v>0</v>
      </c>
      <c r="FN519" s="739">
        <f t="shared" si="1569"/>
        <v>0</v>
      </c>
      <c r="FO519" s="739">
        <f t="shared" si="1547"/>
        <v>0</v>
      </c>
      <c r="FP519" s="739">
        <f t="shared" si="1547"/>
        <v>0</v>
      </c>
      <c r="FQ519" s="739">
        <f t="shared" si="1547"/>
        <v>0</v>
      </c>
      <c r="FU519" s="739">
        <f t="shared" si="1560"/>
        <v>0</v>
      </c>
      <c r="FV519" s="739">
        <f t="shared" si="1560"/>
        <v>0</v>
      </c>
      <c r="FW519" s="739">
        <f t="shared" si="1560"/>
        <v>0</v>
      </c>
      <c r="FX519" s="739">
        <f t="shared" si="1560"/>
        <v>0</v>
      </c>
      <c r="FY519" s="739">
        <f t="shared" si="1560"/>
        <v>0</v>
      </c>
      <c r="FZ519" s="739">
        <f t="shared" si="1560"/>
        <v>0</v>
      </c>
      <c r="GA519" s="739">
        <f t="shared" si="1560"/>
        <v>0</v>
      </c>
      <c r="GB519" s="739">
        <f t="shared" si="1560"/>
        <v>0</v>
      </c>
      <c r="GC519" s="739">
        <f t="shared" si="1560"/>
        <v>0</v>
      </c>
      <c r="GD519" s="739">
        <f t="shared" si="1560"/>
        <v>0</v>
      </c>
      <c r="GE519" s="739">
        <f t="shared" si="1561"/>
        <v>0</v>
      </c>
      <c r="GF519" s="739">
        <f t="shared" si="1561"/>
        <v>0</v>
      </c>
      <c r="GG519" s="739">
        <f t="shared" si="1561"/>
        <v>0</v>
      </c>
      <c r="GH519" s="739">
        <f t="shared" si="1561"/>
        <v>0</v>
      </c>
      <c r="GI519" s="739">
        <f t="shared" si="1561"/>
        <v>0</v>
      </c>
      <c r="GJ519" s="739">
        <f t="shared" si="1561"/>
        <v>0</v>
      </c>
      <c r="GK519" s="739">
        <f t="shared" si="1561"/>
        <v>0</v>
      </c>
      <c r="GL519" s="739">
        <f t="shared" si="1562"/>
        <v>0</v>
      </c>
      <c r="GM519" s="739">
        <f t="shared" si="1562"/>
        <v>0</v>
      </c>
      <c r="GN519" s="739">
        <f t="shared" si="1562"/>
        <v>0</v>
      </c>
      <c r="GQ519" s="1098">
        <f>IF(GQ$9=$N519,#REF!,0)</f>
        <v>0</v>
      </c>
      <c r="GR519" s="1098">
        <f>IF(GR$9=$N519,#REF!,0)</f>
        <v>0</v>
      </c>
      <c r="GS519" s="1098">
        <f>IF(GS$9=$N519,#REF!,0)</f>
        <v>0</v>
      </c>
      <c r="GT519" s="1098">
        <f>IF(GT$9=$N519,#REF!,0)</f>
        <v>0</v>
      </c>
      <c r="GU519" s="1098">
        <f>IF(GU$9=$N519,#REF!,0)</f>
        <v>0</v>
      </c>
      <c r="GV519" s="1098">
        <f>IF(GV$9=$N519,#REF!,0)</f>
        <v>0</v>
      </c>
      <c r="GW519" s="1098">
        <f>IF(GW$9=$N519,#REF!,0)</f>
        <v>0</v>
      </c>
      <c r="GX519" s="1098">
        <f>IF(GX$9=$N519,#REF!,0)</f>
        <v>0</v>
      </c>
      <c r="GY519" s="1098">
        <f>IF(GY$9=$N519,#REF!,0)</f>
        <v>0</v>
      </c>
      <c r="GZ519" s="1098">
        <f>IF(GZ$9=$N519,#REF!,0)</f>
        <v>0</v>
      </c>
      <c r="HA519" s="1098">
        <f>IF(HA$9=$N519,#REF!,0)</f>
        <v>0</v>
      </c>
      <c r="HB519" s="1098">
        <f>IF(HB$9=$N519,#REF!,0)</f>
        <v>0</v>
      </c>
      <c r="HC519" s="1098">
        <f>IF(HC$9=$N519,#REF!,0)</f>
        <v>0</v>
      </c>
      <c r="HD519" s="1098">
        <f>IF(HD$9=$N519,#REF!,0)</f>
        <v>0</v>
      </c>
      <c r="HE519" s="1098">
        <f>IF(HE$9=$N519,#REF!,0)</f>
        <v>0</v>
      </c>
      <c r="HF519" s="1098">
        <f>IF(HF$9=$N519,#REF!,0)</f>
        <v>0</v>
      </c>
      <c r="HG519" s="1098">
        <f>IF(HG$9=$N519,#REF!,0)</f>
        <v>0</v>
      </c>
      <c r="HH519" s="1098">
        <f>IF(HH$9=$N519,#REF!,0)</f>
        <v>0</v>
      </c>
      <c r="HI519" s="1098">
        <f>IF(HI$9=$N519,#REF!,0)</f>
        <v>0</v>
      </c>
      <c r="HJ519" s="1098">
        <f>IF(HJ$9=$N519,#REF!,0)</f>
        <v>0</v>
      </c>
      <c r="HK519" s="1098">
        <f>IF(HK$9=$N519,#REF!,0)</f>
        <v>0</v>
      </c>
      <c r="HL519" s="1098">
        <f>IF(HL$9=$N519,#REF!,0)</f>
        <v>0</v>
      </c>
      <c r="HM519" s="1098">
        <f>IF(HM$9=$N519,#REF!,0)</f>
        <v>0</v>
      </c>
      <c r="HN519" s="1098">
        <f>IF(HN$9=$N519,#REF!,0)</f>
        <v>0</v>
      </c>
      <c r="HO519" s="1098">
        <f>IF(HO$9=$N519,#REF!,0)</f>
        <v>0</v>
      </c>
      <c r="HP519" s="1098">
        <f>IF(HP$9=$N519,#REF!,0)</f>
        <v>0</v>
      </c>
      <c r="HQ519" s="1098">
        <f>IF(HQ$9=$N519,#REF!,0)</f>
        <v>0</v>
      </c>
      <c r="HR519" s="1098">
        <f>IF(HR$9=$N519,#REF!,0)</f>
        <v>0</v>
      </c>
      <c r="HS519" s="1098">
        <f>IF(HS$9=$N519,#REF!,0)</f>
        <v>0</v>
      </c>
      <c r="HT519" s="1098">
        <f>IF(HT$9=$N519,#REF!,0)</f>
        <v>0</v>
      </c>
      <c r="HU519" s="1098">
        <f>IF(HU$9=$N519,#REF!,0)</f>
        <v>0</v>
      </c>
      <c r="HV519" s="1098">
        <f>IF(HV$9=$N519,#REF!,0)</f>
        <v>0</v>
      </c>
      <c r="HW519" s="1098">
        <f>IF(HW$9=$N519,#REF!,0)</f>
        <v>0</v>
      </c>
      <c r="HX519" s="1098">
        <f>IF(HX$9=$N519,#REF!,0)</f>
        <v>0</v>
      </c>
      <c r="HY519" s="1098">
        <f>IF(HY$9=$N519,#REF!,0)</f>
        <v>0</v>
      </c>
      <c r="HZ519" s="1098">
        <f>IF(HZ$9=$N519,#REF!,0)</f>
        <v>0</v>
      </c>
      <c r="IA519" s="1098">
        <f>IF(IA$9=$N519,#REF!,0)</f>
        <v>0</v>
      </c>
      <c r="IB519" s="1098">
        <f>IF(IB$9=$N519,#REF!,0)</f>
        <v>0</v>
      </c>
      <c r="IC519" s="1098">
        <f>IF(IC$9=$N519,#REF!,0)</f>
        <v>0</v>
      </c>
      <c r="ID519" s="1098">
        <f>IF(ID$9=$N519,#REF!,0)</f>
        <v>0</v>
      </c>
      <c r="IE519" s="1098">
        <f>IF(IE$9=$N519,#REF!,0)</f>
        <v>0</v>
      </c>
      <c r="IF519" s="1098">
        <f>IF(IF$9=$N519,#REF!,0)</f>
        <v>0</v>
      </c>
      <c r="IG519" s="1098">
        <f>IF(IG$9=$N519,#REF!,0)</f>
        <v>0</v>
      </c>
      <c r="IH519" s="1098">
        <f>IF(IH$9=$N519,#REF!,0)</f>
        <v>0</v>
      </c>
      <c r="II519" s="1098">
        <f>IF(II$9=$N519,#REF!,0)</f>
        <v>0</v>
      </c>
      <c r="IJ519" s="1098">
        <f>IF(IJ$9=$N519,#REF!,0)</f>
        <v>0</v>
      </c>
      <c r="IK519" s="1098">
        <f>IF(IK$9=$N519,#REF!,0)</f>
        <v>0</v>
      </c>
      <c r="IL519" s="1098">
        <f>IF(IL$9=$N519,#REF!,0)</f>
        <v>0</v>
      </c>
      <c r="IM519" s="1098">
        <f>IF(IM$9=$N519,#REF!,0)</f>
        <v>0</v>
      </c>
      <c r="IN519" s="1098">
        <f>IF(IN$9=$N519,#REF!,0)</f>
        <v>0</v>
      </c>
      <c r="IO519" s="1098">
        <f>IF(IO$9=$N519,#REF!,0)</f>
        <v>0</v>
      </c>
      <c r="IP519" s="1098">
        <f>IF(IP$9=$N519,#REF!,0)</f>
        <v>0</v>
      </c>
      <c r="IQ519" s="1098">
        <f>IF(IQ$9=$N519,#REF!,0)</f>
        <v>0</v>
      </c>
      <c r="IR519" s="1098">
        <f>IF(IR$9=$N519,#REF!,0)</f>
        <v>0</v>
      </c>
      <c r="IS519" s="1098">
        <f>IF(IS$9=$N519,#REF!,0)</f>
        <v>0</v>
      </c>
      <c r="IT519" s="1098">
        <f>IF(IT$9=$N519,#REF!,0)</f>
        <v>0</v>
      </c>
      <c r="IU519" s="1098">
        <f>IF(IU$9=$N519,#REF!,0)</f>
        <v>0</v>
      </c>
      <c r="IV519" s="1098">
        <f>IF(IV$9=$N519,#REF!,0)</f>
        <v>0</v>
      </c>
      <c r="IW519" s="1098">
        <f>IF(IW$9=$N519,#REF!,0)</f>
        <v>0</v>
      </c>
      <c r="IX519" s="1098">
        <f>IF(IX$9=$N519,#REF!,0)</f>
        <v>0</v>
      </c>
      <c r="IY519" s="1098">
        <f>IF(IY$9=$N519,#REF!,0)</f>
        <v>0</v>
      </c>
      <c r="IZ519" s="1098">
        <f>IF(IZ$9=$N519,#REF!,0)</f>
        <v>0</v>
      </c>
      <c r="JA519" s="1098">
        <f>IF(JA$9=$N519,#REF!,0)</f>
        <v>0</v>
      </c>
      <c r="JB519" s="1098">
        <f>IF(JB$9=$N519,#REF!,0)</f>
        <v>0</v>
      </c>
      <c r="JC519" s="1098">
        <f>IF(JC$9=$N519,#REF!,0)</f>
        <v>0</v>
      </c>
      <c r="JD519" s="1098">
        <f>IF(JD$9=$N519,#REF!,0)</f>
        <v>0</v>
      </c>
      <c r="JE519" s="1098">
        <f>IF(JE$9=$N519,#REF!,0)</f>
        <v>0</v>
      </c>
      <c r="JF519" s="1098">
        <f>IF(JF$9=$N519,#REF!,0)</f>
        <v>0</v>
      </c>
      <c r="JG519" s="1098">
        <f>IF(JG$9=$N519,#REF!,0)</f>
        <v>0</v>
      </c>
      <c r="JH519" s="1098">
        <f>IF(JH$9=$N519,#REF!,0)</f>
        <v>0</v>
      </c>
      <c r="JI519" s="1098">
        <f>IF(JI$9=$N519,#REF!,0)</f>
        <v>0</v>
      </c>
      <c r="JJ519" s="1098">
        <f>IF(JJ$9=$N519,#REF!,0)</f>
        <v>0</v>
      </c>
      <c r="JK519" s="1098">
        <f>IF(JK$9=$N519,#REF!,0)</f>
        <v>0</v>
      </c>
      <c r="JL519" s="1098">
        <f>IF(JL$9=$N519,#REF!,0)</f>
        <v>0</v>
      </c>
      <c r="JM519" s="1098">
        <f>IF(JM$9=$N519,#REF!,0)</f>
        <v>0</v>
      </c>
      <c r="JN519" s="1098">
        <f>IF(JN$9=$N519,#REF!,0)</f>
        <v>0</v>
      </c>
      <c r="JO519" s="1098">
        <f>IF(JO$9=$N519,#REF!,0)</f>
        <v>0</v>
      </c>
      <c r="JP519" s="1098">
        <f>IF(JP$9=$N519,#REF!,0)</f>
        <v>0</v>
      </c>
      <c r="JQ519" s="1098">
        <f>IF(JQ$9=$N519,#REF!,0)</f>
        <v>0</v>
      </c>
      <c r="JR519" s="1098">
        <f>IF(JR$9=$N519,#REF!,0)</f>
        <v>0</v>
      </c>
      <c r="JS519" s="1098">
        <f>IF(JS$9=$N519,#REF!,0)</f>
        <v>0</v>
      </c>
      <c r="JT519" s="1098">
        <f>IF(JT$9=$N519,#REF!,0)</f>
        <v>0</v>
      </c>
      <c r="JU519" s="1098">
        <f>IF(JU$9=$N519,#REF!,0)</f>
        <v>0</v>
      </c>
      <c r="JV519" s="1098">
        <f>IF(JV$9=$N519,#REF!,0)</f>
        <v>0</v>
      </c>
      <c r="JW519" s="1098">
        <f>IF(JW$9=$N519,#REF!,0)</f>
        <v>0</v>
      </c>
      <c r="JX519" s="681"/>
      <c r="JZ519" s="681">
        <f t="shared" si="1552"/>
        <v>0</v>
      </c>
      <c r="KA519" s="681">
        <f t="shared" si="1552"/>
        <v>0</v>
      </c>
      <c r="KB519" s="681">
        <f t="shared" si="1552"/>
        <v>0</v>
      </c>
      <c r="KC519" s="681">
        <f t="shared" si="1552"/>
        <v>0</v>
      </c>
      <c r="KD519" s="681">
        <f t="shared" si="1552"/>
        <v>0</v>
      </c>
      <c r="KE519" s="681">
        <f t="shared" si="1552"/>
        <v>0</v>
      </c>
      <c r="KF519" s="681">
        <f t="shared" si="1552"/>
        <v>0</v>
      </c>
      <c r="KG519" s="681">
        <f t="shared" si="1552"/>
        <v>0</v>
      </c>
      <c r="KH519" s="681">
        <f t="shared" si="1552"/>
        <v>0</v>
      </c>
      <c r="KI519" s="681">
        <f t="shared" si="1552"/>
        <v>0</v>
      </c>
      <c r="KJ519" s="681">
        <f t="shared" si="1552"/>
        <v>0</v>
      </c>
      <c r="KN519" s="1098">
        <f t="shared" si="1571"/>
        <v>0</v>
      </c>
      <c r="KO519" s="1098">
        <f t="shared" si="1571"/>
        <v>0</v>
      </c>
      <c r="KP519" s="1098">
        <f t="shared" si="1571"/>
        <v>0</v>
      </c>
      <c r="KQ519" s="1098">
        <f t="shared" si="1571"/>
        <v>0</v>
      </c>
      <c r="KR519" s="1098">
        <f t="shared" si="1571"/>
        <v>0</v>
      </c>
      <c r="KS519" s="1098">
        <f t="shared" si="1571"/>
        <v>0</v>
      </c>
      <c r="KT519" s="1098">
        <f t="shared" si="1571"/>
        <v>0</v>
      </c>
      <c r="KU519" s="1098">
        <f t="shared" si="1571"/>
        <v>0</v>
      </c>
      <c r="KV519" s="1098">
        <f t="shared" si="1571"/>
        <v>0</v>
      </c>
      <c r="KW519" s="1098">
        <f t="shared" si="1571"/>
        <v>0</v>
      </c>
      <c r="KX519" s="1098">
        <f t="shared" si="1571"/>
        <v>0</v>
      </c>
      <c r="KY519" s="1098">
        <f t="shared" si="1571"/>
        <v>0</v>
      </c>
      <c r="KZ519" s="1098">
        <f t="shared" si="1571"/>
        <v>0</v>
      </c>
      <c r="LA519" s="1098">
        <f t="shared" si="1571"/>
        <v>0</v>
      </c>
      <c r="LB519" s="1098">
        <f t="shared" si="1571"/>
        <v>0</v>
      </c>
      <c r="LC519" s="1098">
        <f t="shared" si="1571"/>
        <v>0</v>
      </c>
      <c r="LD519" s="1098">
        <f t="shared" si="1570"/>
        <v>0</v>
      </c>
      <c r="LE519" s="1098">
        <f t="shared" si="1570"/>
        <v>0</v>
      </c>
      <c r="LF519" s="1098">
        <f t="shared" si="1570"/>
        <v>0</v>
      </c>
      <c r="LG519" s="1098">
        <f t="shared" si="1570"/>
        <v>0</v>
      </c>
      <c r="LH519" s="1098">
        <f t="shared" si="1570"/>
        <v>0</v>
      </c>
      <c r="LI519" s="1098">
        <f t="shared" si="1570"/>
        <v>0</v>
      </c>
      <c r="LJ519" s="1098">
        <f t="shared" si="1570"/>
        <v>0</v>
      </c>
      <c r="LK519" s="1098">
        <f t="shared" si="1570"/>
        <v>0</v>
      </c>
      <c r="LL519" s="1098">
        <f t="shared" si="1570"/>
        <v>0</v>
      </c>
      <c r="LM519" s="1098">
        <f t="shared" si="1570"/>
        <v>0</v>
      </c>
      <c r="LN519" s="1098">
        <f t="shared" si="1570"/>
        <v>0</v>
      </c>
      <c r="LO519" s="1098">
        <f t="shared" si="1570"/>
        <v>0</v>
      </c>
      <c r="LP519" s="1098">
        <f t="shared" si="1570"/>
        <v>0</v>
      </c>
      <c r="LQ519" s="1098">
        <f t="shared" si="1570"/>
        <v>0</v>
      </c>
      <c r="LR519" s="1098">
        <f t="shared" si="1570"/>
        <v>0</v>
      </c>
      <c r="LS519" s="1098">
        <f t="shared" si="1563"/>
        <v>0</v>
      </c>
    </row>
    <row r="520" spans="1:331" ht="20.100000000000001" hidden="1" customHeight="1" x14ac:dyDescent="0.35">
      <c r="A520" s="148" t="s">
        <v>271</v>
      </c>
      <c r="B520" s="706" t="s">
        <v>271</v>
      </c>
      <c r="C520" s="537"/>
      <c r="D520" s="706"/>
      <c r="E520" s="706"/>
      <c r="F520" s="706"/>
      <c r="G520" s="706"/>
      <c r="H520" s="706"/>
      <c r="I520" s="706"/>
      <c r="J520" s="706"/>
      <c r="K520" s="551"/>
      <c r="L520" s="551" t="s">
        <v>278</v>
      </c>
      <c r="M520" s="551"/>
      <c r="N520" s="551"/>
      <c r="O520" s="1050"/>
      <c r="P520" s="49" t="e">
        <f>SUM(P521+P603+P571+P597)</f>
        <v>#REF!</v>
      </c>
      <c r="Q520" s="49" t="e">
        <f>SUM(Q521+Q603+Q571+Q597)</f>
        <v>#REF!</v>
      </c>
      <c r="R520" s="49" t="e">
        <f>SUM(R521+R603+R571+R597)</f>
        <v>#REF!</v>
      </c>
      <c r="S520" s="49" t="e">
        <f>SUM(S521+S603+S571+S597+#REF!+#REF!+S632)</f>
        <v>#REF!</v>
      </c>
      <c r="T520" s="49" t="e">
        <f>SUM(T521+T603+T571+T597+#REF!+#REF!+T632)</f>
        <v>#REF!</v>
      </c>
      <c r="U520" s="49" t="e">
        <f>SUM(U521+U603+U571+U597+#REF!+#REF!+U632)</f>
        <v>#REF!</v>
      </c>
      <c r="V520" s="49" t="e">
        <f>SUM(V521+V603+V571+V597+#REF!+#REF!+V632)</f>
        <v>#REF!</v>
      </c>
      <c r="W520" s="49" t="e">
        <f>SUM(W521+W603+W571+W597+#REF!+#REF!+W632)</f>
        <v>#REF!</v>
      </c>
      <c r="X520" s="49" t="e">
        <f>SUM(X521+X603+X571+X597+#REF!+#REF!+X632)</f>
        <v>#REF!</v>
      </c>
      <c r="Y520" s="49" t="e">
        <f>SUM(Y521+Y603+Y571+Y597+#REF!+#REF!+Y632)</f>
        <v>#REF!</v>
      </c>
      <c r="Z520" s="49" t="e">
        <f>SUM(Z521+Z603+Z571+Z597+#REF!+#REF!+Z632)</f>
        <v>#REF!</v>
      </c>
      <c r="AA520" s="49" t="e">
        <f>SUM(AG521+AA603+AA571+AA597+#REF!+#REF!+AA632)</f>
        <v>#REF!</v>
      </c>
      <c r="AB520" s="49" t="e">
        <v>#REF!</v>
      </c>
      <c r="AC520" s="49" t="e">
        <v>#REF!</v>
      </c>
      <c r="AD520" s="49" t="e">
        <v>#REF!</v>
      </c>
      <c r="AE520" s="49" t="e">
        <f>(AD520/AC520)*100</f>
        <v>#REF!</v>
      </c>
      <c r="AF520" s="49" t="e">
        <v>#REF!</v>
      </c>
      <c r="AG520" s="49" t="e">
        <v>#REF!</v>
      </c>
      <c r="AH520" s="49" t="e">
        <f>SUM(AH521+AH603+AH571+AH597+#REF!+#REF!+AH632)</f>
        <v>#REF!</v>
      </c>
      <c r="AI520" s="49" t="e">
        <f>SUM(AI521+AI603+AI571+AI597+#REF!+#REF!+AI632)</f>
        <v>#REF!</v>
      </c>
      <c r="AJ520" s="49" t="e">
        <v>#REF!</v>
      </c>
      <c r="AK520" s="49" t="e">
        <v>#REF!</v>
      </c>
      <c r="AL520" s="49" t="e">
        <v>#REF!</v>
      </c>
      <c r="AM520" s="49" t="e">
        <v>#REF!</v>
      </c>
      <c r="AN520" s="119">
        <f>AN521+AN571+AN585+AN638</f>
        <v>1120563.57</v>
      </c>
      <c r="AO520" s="119">
        <f>AO521+AO571+AO585+AO638</f>
        <v>569000</v>
      </c>
      <c r="AP520" s="119">
        <f>AP521+AP571+AP585+AP638</f>
        <v>1081066</v>
      </c>
      <c r="AQ520" s="119">
        <f>AQ521+AQ571+AQ585+AQ638</f>
        <v>931200</v>
      </c>
      <c r="AR520" s="119">
        <f>AR521+AR585+AR571</f>
        <v>1243058.31</v>
      </c>
      <c r="AS520" s="119" t="e">
        <v>#REF!</v>
      </c>
      <c r="AT520" s="119">
        <v>567080</v>
      </c>
      <c r="AU520" s="119"/>
      <c r="AV520" s="119">
        <v>0</v>
      </c>
      <c r="AW520" s="119">
        <v>0</v>
      </c>
      <c r="AX520" s="119">
        <v>0</v>
      </c>
      <c r="AY520" s="119">
        <f>AY521+AY571+AY585+AY638</f>
        <v>0</v>
      </c>
      <c r="AZ520" s="119"/>
      <c r="BA520" s="119"/>
      <c r="BB520" s="119">
        <v>0</v>
      </c>
      <c r="BC520" s="119">
        <v>0</v>
      </c>
      <c r="BD520" s="119">
        <v>0</v>
      </c>
      <c r="BE520" s="119">
        <v>0</v>
      </c>
      <c r="BF520" s="119">
        <v>0</v>
      </c>
      <c r="BG520" s="119"/>
      <c r="BH520" s="119">
        <v>0</v>
      </c>
      <c r="BI520" s="119">
        <f>BI521+BI571+BI585+BI638</f>
        <v>0</v>
      </c>
      <c r="BJ520" s="119"/>
      <c r="BK520" s="119"/>
      <c r="BL520" s="119">
        <f t="shared" si="1450"/>
        <v>0</v>
      </c>
      <c r="BM520" s="119"/>
      <c r="BN520" s="119"/>
      <c r="BO520" s="119"/>
      <c r="BP520" s="119"/>
      <c r="BQ520" s="119"/>
      <c r="BR520" s="119">
        <f>BR521+BR571+BR585+BR638</f>
        <v>0</v>
      </c>
      <c r="BS520" s="119"/>
      <c r="BT520" s="119"/>
      <c r="BU520" s="119">
        <f>BU521+BU571+BU585+BU638</f>
        <v>0</v>
      </c>
      <c r="BV520" s="119"/>
      <c r="BW520" s="119"/>
      <c r="BX520" s="119"/>
      <c r="BY520" s="119"/>
      <c r="BZ520" s="119"/>
      <c r="CA520" s="119">
        <f t="shared" si="1447"/>
        <v>0</v>
      </c>
      <c r="CB520" s="119">
        <f t="shared" si="1448"/>
        <v>0</v>
      </c>
      <c r="CC520" s="119"/>
      <c r="CD520" s="119"/>
      <c r="CE520" s="119"/>
      <c r="CF520" s="119"/>
      <c r="CG520" s="119">
        <f t="shared" si="1449"/>
        <v>0</v>
      </c>
      <c r="CH520" s="119">
        <f>CH521+CH571+CH585+CH638</f>
        <v>0</v>
      </c>
      <c r="CI520" s="119"/>
      <c r="CJ520" s="119"/>
      <c r="CK520" s="119">
        <f t="shared" si="1385"/>
        <v>0</v>
      </c>
      <c r="CL520" s="119">
        <f>CL521+CL571+CL585+CL638</f>
        <v>0</v>
      </c>
      <c r="CM520" s="119"/>
      <c r="CN520" s="119"/>
      <c r="CO520" s="119">
        <f t="shared" si="1386"/>
        <v>0</v>
      </c>
      <c r="CP520" s="119">
        <f>CP521+CP571+CP585+CP638</f>
        <v>0</v>
      </c>
      <c r="CQ520" s="119"/>
      <c r="CR520" s="119"/>
      <c r="CS520" s="119">
        <f t="shared" si="1490"/>
        <v>0</v>
      </c>
      <c r="CT520" s="119">
        <f>CT521+CT571+CT585+CT638</f>
        <v>0</v>
      </c>
      <c r="CU520" s="119"/>
      <c r="CV520" s="119"/>
      <c r="CW520" s="119">
        <f t="shared" si="1388"/>
        <v>0</v>
      </c>
      <c r="CX520" s="119">
        <f>CX521+CX571+CX585+CX638</f>
        <v>0</v>
      </c>
      <c r="CY520" s="119"/>
      <c r="CZ520" s="119"/>
      <c r="DA520" s="119"/>
      <c r="DB520" s="119"/>
      <c r="DC520" s="119">
        <v>0</v>
      </c>
      <c r="DD520" s="119">
        <f t="shared" si="1492"/>
        <v>0</v>
      </c>
      <c r="DE520" s="119">
        <f t="shared" si="1493"/>
        <v>0</v>
      </c>
      <c r="DF520" s="119"/>
      <c r="DG520" s="119"/>
      <c r="DH520" s="119"/>
      <c r="DI520" s="119">
        <f t="shared" si="1391"/>
        <v>0</v>
      </c>
      <c r="DJ520" s="119">
        <f>DJ521+DJ571+DJ585+DJ638</f>
        <v>0</v>
      </c>
      <c r="DK520" s="119"/>
      <c r="DL520" s="119">
        <f t="shared" si="1496"/>
        <v>0</v>
      </c>
      <c r="DM520" s="119">
        <f>DM521+DM571+DM585+DM638</f>
        <v>0</v>
      </c>
      <c r="DN520" s="119"/>
      <c r="DO520" s="119"/>
      <c r="DP520" s="119">
        <f t="shared" si="1393"/>
        <v>0</v>
      </c>
      <c r="DQ520" s="119">
        <f>DQ521+DQ571+DQ585+DQ638</f>
        <v>0</v>
      </c>
      <c r="DR520" s="119"/>
      <c r="DS520" s="119"/>
      <c r="DT520" s="119">
        <f t="shared" si="1394"/>
        <v>0</v>
      </c>
      <c r="DU520" s="119">
        <f>DU521+DU571+DU585+DU638</f>
        <v>0</v>
      </c>
      <c r="DV520" s="119"/>
      <c r="DW520" s="119"/>
      <c r="DX520" s="119"/>
      <c r="DY520" s="119"/>
      <c r="DZ520" s="119"/>
      <c r="EA520" s="119"/>
      <c r="EB520" s="119"/>
      <c r="EC520" s="119">
        <f t="shared" si="1395"/>
        <v>0</v>
      </c>
      <c r="ED520" s="119">
        <f>ED521+ED571+ED585+ED638</f>
        <v>0</v>
      </c>
      <c r="EE520" s="119"/>
      <c r="EF520" s="119"/>
      <c r="EG520" s="119">
        <f t="shared" si="1396"/>
        <v>0</v>
      </c>
      <c r="EH520" s="119" t="e">
        <f>EH521+EH571+EH585+EH638</f>
        <v>#REF!</v>
      </c>
      <c r="EI520" s="119">
        <f>IFERROR(#REF!/DZ520*100,)</f>
        <v>0</v>
      </c>
      <c r="EJ520" s="119">
        <f>IFERROR(#REF!/#REF!*100,)</f>
        <v>0</v>
      </c>
      <c r="EK520" s="119"/>
      <c r="EL520" s="119"/>
      <c r="EM520" s="119"/>
      <c r="EN520" s="945"/>
      <c r="EO520" s="945"/>
      <c r="EP520" s="945"/>
      <c r="EQ520" s="945"/>
      <c r="ER520" s="945"/>
      <c r="ES520" s="945"/>
      <c r="EX520" s="739">
        <f t="shared" si="1568"/>
        <v>0</v>
      </c>
      <c r="EY520" s="739">
        <f t="shared" si="1568"/>
        <v>0</v>
      </c>
      <c r="EZ520" s="739">
        <f t="shared" si="1568"/>
        <v>0</v>
      </c>
      <c r="FA520" s="739">
        <f t="shared" si="1568"/>
        <v>0</v>
      </c>
      <c r="FB520" s="739">
        <f t="shared" si="1568"/>
        <v>0</v>
      </c>
      <c r="FC520" s="739">
        <f t="shared" si="1568"/>
        <v>0</v>
      </c>
      <c r="FD520" s="739">
        <f t="shared" si="1568"/>
        <v>0</v>
      </c>
      <c r="FE520" s="739">
        <f t="shared" si="1568"/>
        <v>0</v>
      </c>
      <c r="FF520" s="739">
        <f t="shared" si="1568"/>
        <v>0</v>
      </c>
      <c r="FG520" s="739">
        <f t="shared" si="1568"/>
        <v>0</v>
      </c>
      <c r="FH520" s="739">
        <f t="shared" si="1569"/>
        <v>0</v>
      </c>
      <c r="FI520" s="739">
        <f t="shared" si="1569"/>
        <v>0</v>
      </c>
      <c r="FJ520" s="739">
        <f t="shared" si="1569"/>
        <v>0</v>
      </c>
      <c r="FK520" s="739">
        <f t="shared" si="1569"/>
        <v>0</v>
      </c>
      <c r="FL520" s="739">
        <f t="shared" si="1569"/>
        <v>0</v>
      </c>
      <c r="FM520" s="739">
        <f t="shared" si="1569"/>
        <v>0</v>
      </c>
      <c r="FN520" s="739">
        <f t="shared" si="1569"/>
        <v>0</v>
      </c>
      <c r="FO520" s="739">
        <f t="shared" si="1547"/>
        <v>0</v>
      </c>
      <c r="FP520" s="739">
        <f t="shared" si="1547"/>
        <v>0</v>
      </c>
      <c r="FQ520" s="739">
        <f t="shared" si="1547"/>
        <v>0</v>
      </c>
      <c r="FU520" s="739">
        <f t="shared" si="1560"/>
        <v>0</v>
      </c>
      <c r="FV520" s="739">
        <f t="shared" si="1560"/>
        <v>0</v>
      </c>
      <c r="FW520" s="739">
        <f t="shared" si="1560"/>
        <v>0</v>
      </c>
      <c r="FX520" s="739">
        <f t="shared" si="1560"/>
        <v>0</v>
      </c>
      <c r="FY520" s="739">
        <f t="shared" si="1560"/>
        <v>0</v>
      </c>
      <c r="FZ520" s="739">
        <f t="shared" si="1560"/>
        <v>0</v>
      </c>
      <c r="GA520" s="739">
        <f t="shared" si="1560"/>
        <v>0</v>
      </c>
      <c r="GB520" s="739">
        <f t="shared" si="1560"/>
        <v>0</v>
      </c>
      <c r="GC520" s="739">
        <f t="shared" si="1560"/>
        <v>0</v>
      </c>
      <c r="GD520" s="739">
        <f t="shared" si="1560"/>
        <v>0</v>
      </c>
      <c r="GE520" s="739">
        <f t="shared" si="1561"/>
        <v>0</v>
      </c>
      <c r="GF520" s="739">
        <f t="shared" si="1561"/>
        <v>0</v>
      </c>
      <c r="GG520" s="739">
        <f t="shared" si="1561"/>
        <v>0</v>
      </c>
      <c r="GH520" s="739">
        <f t="shared" si="1561"/>
        <v>0</v>
      </c>
      <c r="GI520" s="739">
        <f t="shared" si="1561"/>
        <v>0</v>
      </c>
      <c r="GJ520" s="739">
        <f t="shared" si="1561"/>
        <v>0</v>
      </c>
      <c r="GK520" s="739">
        <f t="shared" si="1561"/>
        <v>0</v>
      </c>
      <c r="GL520" s="739">
        <f t="shared" si="1562"/>
        <v>0</v>
      </c>
      <c r="GM520" s="739">
        <f t="shared" si="1562"/>
        <v>0</v>
      </c>
      <c r="GN520" s="739">
        <f t="shared" si="1562"/>
        <v>0</v>
      </c>
      <c r="GQ520" s="1098">
        <f>IF(GQ$9=$N520,#REF!,0)</f>
        <v>0</v>
      </c>
      <c r="GR520" s="1098">
        <f>IF(GR$9=$N520,#REF!,0)</f>
        <v>0</v>
      </c>
      <c r="GS520" s="1098">
        <f>IF(GS$9=$N520,#REF!,0)</f>
        <v>0</v>
      </c>
      <c r="GT520" s="1098">
        <f>IF(GT$9=$N520,#REF!,0)</f>
        <v>0</v>
      </c>
      <c r="GU520" s="1098">
        <f>IF(GU$9=$N520,#REF!,0)</f>
        <v>0</v>
      </c>
      <c r="GV520" s="1098">
        <f>IF(GV$9=$N520,#REF!,0)</f>
        <v>0</v>
      </c>
      <c r="GW520" s="1098">
        <f>IF(GW$9=$N520,#REF!,0)</f>
        <v>0</v>
      </c>
      <c r="GX520" s="1098">
        <f>IF(GX$9=$N520,#REF!,0)</f>
        <v>0</v>
      </c>
      <c r="GY520" s="1098">
        <f>IF(GY$9=$N520,#REF!,0)</f>
        <v>0</v>
      </c>
      <c r="GZ520" s="1098">
        <f>IF(GZ$9=$N520,#REF!,0)</f>
        <v>0</v>
      </c>
      <c r="HA520" s="1098">
        <f>IF(HA$9=$N520,#REF!,0)</f>
        <v>0</v>
      </c>
      <c r="HB520" s="1098">
        <f>IF(HB$9=$N520,#REF!,0)</f>
        <v>0</v>
      </c>
      <c r="HC520" s="1098">
        <f>IF(HC$9=$N520,#REF!,0)</f>
        <v>0</v>
      </c>
      <c r="HD520" s="1098">
        <f>IF(HD$9=$N520,#REF!,0)</f>
        <v>0</v>
      </c>
      <c r="HE520" s="1098">
        <f>IF(HE$9=$N520,#REF!,0)</f>
        <v>0</v>
      </c>
      <c r="HF520" s="1098">
        <f>IF(HF$9=$N520,#REF!,0)</f>
        <v>0</v>
      </c>
      <c r="HG520" s="1098">
        <f>IF(HG$9=$N520,#REF!,0)</f>
        <v>0</v>
      </c>
      <c r="HH520" s="1098">
        <f>IF(HH$9=$N520,#REF!,0)</f>
        <v>0</v>
      </c>
      <c r="HI520" s="1098">
        <f>IF(HI$9=$N520,#REF!,0)</f>
        <v>0</v>
      </c>
      <c r="HJ520" s="1098">
        <f>IF(HJ$9=$N520,#REF!,0)</f>
        <v>0</v>
      </c>
      <c r="HK520" s="1098">
        <f>IF(HK$9=$N520,#REF!,0)</f>
        <v>0</v>
      </c>
      <c r="HL520" s="1098">
        <f>IF(HL$9=$N520,#REF!,0)</f>
        <v>0</v>
      </c>
      <c r="HM520" s="1098">
        <f>IF(HM$9=$N520,#REF!,0)</f>
        <v>0</v>
      </c>
      <c r="HN520" s="1098">
        <f>IF(HN$9=$N520,#REF!,0)</f>
        <v>0</v>
      </c>
      <c r="HO520" s="1098">
        <f>IF(HO$9=$N520,#REF!,0)</f>
        <v>0</v>
      </c>
      <c r="HP520" s="1098">
        <f>IF(HP$9=$N520,#REF!,0)</f>
        <v>0</v>
      </c>
      <c r="HQ520" s="1098">
        <f>IF(HQ$9=$N520,#REF!,0)</f>
        <v>0</v>
      </c>
      <c r="HR520" s="1098">
        <f>IF(HR$9=$N520,#REF!,0)</f>
        <v>0</v>
      </c>
      <c r="HS520" s="1098">
        <f>IF(HS$9=$N520,#REF!,0)</f>
        <v>0</v>
      </c>
      <c r="HT520" s="1098">
        <f>IF(HT$9=$N520,#REF!,0)</f>
        <v>0</v>
      </c>
      <c r="HU520" s="1098">
        <f>IF(HU$9=$N520,#REF!,0)</f>
        <v>0</v>
      </c>
      <c r="HV520" s="1098">
        <f>IF(HV$9=$N520,#REF!,0)</f>
        <v>0</v>
      </c>
      <c r="HW520" s="1098">
        <f>IF(HW$9=$N520,#REF!,0)</f>
        <v>0</v>
      </c>
      <c r="HX520" s="1098">
        <f>IF(HX$9=$N520,#REF!,0)</f>
        <v>0</v>
      </c>
      <c r="HY520" s="1098">
        <f>IF(HY$9=$N520,#REF!,0)</f>
        <v>0</v>
      </c>
      <c r="HZ520" s="1098">
        <f>IF(HZ$9=$N520,#REF!,0)</f>
        <v>0</v>
      </c>
      <c r="IA520" s="1098">
        <f>IF(IA$9=$N520,#REF!,0)</f>
        <v>0</v>
      </c>
      <c r="IB520" s="1098">
        <f>IF(IB$9=$N520,#REF!,0)</f>
        <v>0</v>
      </c>
      <c r="IC520" s="1098">
        <f>IF(IC$9=$N520,#REF!,0)</f>
        <v>0</v>
      </c>
      <c r="ID520" s="1098">
        <f>IF(ID$9=$N520,#REF!,0)</f>
        <v>0</v>
      </c>
      <c r="IE520" s="1098">
        <f>IF(IE$9=$N520,#REF!,0)</f>
        <v>0</v>
      </c>
      <c r="IF520" s="1098">
        <f>IF(IF$9=$N520,#REF!,0)</f>
        <v>0</v>
      </c>
      <c r="IG520" s="1098">
        <f>IF(IG$9=$N520,#REF!,0)</f>
        <v>0</v>
      </c>
      <c r="IH520" s="1098">
        <f>IF(IH$9=$N520,#REF!,0)</f>
        <v>0</v>
      </c>
      <c r="II520" s="1098">
        <f>IF(II$9=$N520,#REF!,0)</f>
        <v>0</v>
      </c>
      <c r="IJ520" s="1098">
        <f>IF(IJ$9=$N520,#REF!,0)</f>
        <v>0</v>
      </c>
      <c r="IK520" s="1098">
        <f>IF(IK$9=$N520,#REF!,0)</f>
        <v>0</v>
      </c>
      <c r="IL520" s="1098">
        <f>IF(IL$9=$N520,#REF!,0)</f>
        <v>0</v>
      </c>
      <c r="IM520" s="1098">
        <f>IF(IM$9=$N520,#REF!,0)</f>
        <v>0</v>
      </c>
      <c r="IN520" s="1098">
        <f>IF(IN$9=$N520,#REF!,0)</f>
        <v>0</v>
      </c>
      <c r="IO520" s="1098">
        <f>IF(IO$9=$N520,#REF!,0)</f>
        <v>0</v>
      </c>
      <c r="IP520" s="1098">
        <f>IF(IP$9=$N520,#REF!,0)</f>
        <v>0</v>
      </c>
      <c r="IQ520" s="1098">
        <f>IF(IQ$9=$N520,#REF!,0)</f>
        <v>0</v>
      </c>
      <c r="IR520" s="1098">
        <f>IF(IR$9=$N520,#REF!,0)</f>
        <v>0</v>
      </c>
      <c r="IS520" s="1098">
        <f>IF(IS$9=$N520,#REF!,0)</f>
        <v>0</v>
      </c>
      <c r="IT520" s="1098">
        <f>IF(IT$9=$N520,#REF!,0)</f>
        <v>0</v>
      </c>
      <c r="IU520" s="1098">
        <f>IF(IU$9=$N520,#REF!,0)</f>
        <v>0</v>
      </c>
      <c r="IV520" s="1098">
        <f>IF(IV$9=$N520,#REF!,0)</f>
        <v>0</v>
      </c>
      <c r="IW520" s="1098">
        <f>IF(IW$9=$N520,#REF!,0)</f>
        <v>0</v>
      </c>
      <c r="IX520" s="1098">
        <f>IF(IX$9=$N520,#REF!,0)</f>
        <v>0</v>
      </c>
      <c r="IY520" s="1098">
        <f>IF(IY$9=$N520,#REF!,0)</f>
        <v>0</v>
      </c>
      <c r="IZ520" s="1098">
        <f>IF(IZ$9=$N520,#REF!,0)</f>
        <v>0</v>
      </c>
      <c r="JA520" s="1098">
        <f>IF(JA$9=$N520,#REF!,0)</f>
        <v>0</v>
      </c>
      <c r="JB520" s="1098">
        <f>IF(JB$9=$N520,#REF!,0)</f>
        <v>0</v>
      </c>
      <c r="JC520" s="1098">
        <f>IF(JC$9=$N520,#REF!,0)</f>
        <v>0</v>
      </c>
      <c r="JD520" s="1098">
        <f>IF(JD$9=$N520,#REF!,0)</f>
        <v>0</v>
      </c>
      <c r="JE520" s="1098">
        <f>IF(JE$9=$N520,#REF!,0)</f>
        <v>0</v>
      </c>
      <c r="JF520" s="1098">
        <f>IF(JF$9=$N520,#REF!,0)</f>
        <v>0</v>
      </c>
      <c r="JG520" s="1098">
        <f>IF(JG$9=$N520,#REF!,0)</f>
        <v>0</v>
      </c>
      <c r="JH520" s="1098">
        <f>IF(JH$9=$N520,#REF!,0)</f>
        <v>0</v>
      </c>
      <c r="JI520" s="1098">
        <f>IF(JI$9=$N520,#REF!,0)</f>
        <v>0</v>
      </c>
      <c r="JJ520" s="1098">
        <f>IF(JJ$9=$N520,#REF!,0)</f>
        <v>0</v>
      </c>
      <c r="JK520" s="1098">
        <f>IF(JK$9=$N520,#REF!,0)</f>
        <v>0</v>
      </c>
      <c r="JL520" s="1098">
        <f>IF(JL$9=$N520,#REF!,0)</f>
        <v>0</v>
      </c>
      <c r="JM520" s="1098">
        <f>IF(JM$9=$N520,#REF!,0)</f>
        <v>0</v>
      </c>
      <c r="JN520" s="1098">
        <f>IF(JN$9=$N520,#REF!,0)</f>
        <v>0</v>
      </c>
      <c r="JO520" s="1098">
        <f>IF(JO$9=$N520,#REF!,0)</f>
        <v>0</v>
      </c>
      <c r="JP520" s="1098">
        <f>IF(JP$9=$N520,#REF!,0)</f>
        <v>0</v>
      </c>
      <c r="JQ520" s="1098">
        <f>IF(JQ$9=$N520,#REF!,0)</f>
        <v>0</v>
      </c>
      <c r="JR520" s="1098">
        <f>IF(JR$9=$N520,#REF!,0)</f>
        <v>0</v>
      </c>
      <c r="JS520" s="1098">
        <f>IF(JS$9=$N520,#REF!,0)</f>
        <v>0</v>
      </c>
      <c r="JT520" s="1098">
        <f>IF(JT$9=$N520,#REF!,0)</f>
        <v>0</v>
      </c>
      <c r="JU520" s="1098">
        <f>IF(JU$9=$N520,#REF!,0)</f>
        <v>0</v>
      </c>
      <c r="JV520" s="1098">
        <f>IF(JV$9=$N520,#REF!,0)</f>
        <v>0</v>
      </c>
      <c r="JW520" s="1098">
        <f>IF(JW$9=$N520,#REF!,0)</f>
        <v>0</v>
      </c>
      <c r="JX520" s="681"/>
      <c r="JZ520" s="681">
        <f t="shared" ref="JZ520:KJ529" si="1572">IF(JZ$9=$L520,$DY520,0)</f>
        <v>0</v>
      </c>
      <c r="KA520" s="681">
        <f t="shared" si="1572"/>
        <v>0</v>
      </c>
      <c r="KB520" s="681">
        <f t="shared" si="1572"/>
        <v>0</v>
      </c>
      <c r="KC520" s="681">
        <f t="shared" si="1572"/>
        <v>0</v>
      </c>
      <c r="KD520" s="681">
        <f t="shared" si="1572"/>
        <v>0</v>
      </c>
      <c r="KE520" s="681">
        <f t="shared" si="1572"/>
        <v>0</v>
      </c>
      <c r="KF520" s="681">
        <f t="shared" si="1572"/>
        <v>0</v>
      </c>
      <c r="KG520" s="681">
        <f t="shared" si="1572"/>
        <v>0</v>
      </c>
      <c r="KH520" s="681">
        <f t="shared" si="1572"/>
        <v>0</v>
      </c>
      <c r="KI520" s="681">
        <f t="shared" si="1572"/>
        <v>0</v>
      </c>
      <c r="KJ520" s="681">
        <f t="shared" si="1572"/>
        <v>0</v>
      </c>
      <c r="KN520" s="1098">
        <f t="shared" si="1571"/>
        <v>0</v>
      </c>
      <c r="KO520" s="1098">
        <f t="shared" si="1571"/>
        <v>0</v>
      </c>
      <c r="KP520" s="1098">
        <f t="shared" si="1571"/>
        <v>0</v>
      </c>
      <c r="KQ520" s="1098">
        <f t="shared" si="1571"/>
        <v>0</v>
      </c>
      <c r="KR520" s="1098">
        <f t="shared" si="1571"/>
        <v>0</v>
      </c>
      <c r="KS520" s="1098">
        <f t="shared" si="1571"/>
        <v>0</v>
      </c>
      <c r="KT520" s="1098">
        <f t="shared" si="1571"/>
        <v>0</v>
      </c>
      <c r="KU520" s="1098">
        <f t="shared" si="1571"/>
        <v>0</v>
      </c>
      <c r="KV520" s="1098">
        <f t="shared" si="1571"/>
        <v>0</v>
      </c>
      <c r="KW520" s="1098">
        <f t="shared" si="1571"/>
        <v>0</v>
      </c>
      <c r="KX520" s="1098">
        <f t="shared" si="1571"/>
        <v>0</v>
      </c>
      <c r="KY520" s="1098">
        <f t="shared" si="1571"/>
        <v>0</v>
      </c>
      <c r="KZ520" s="1098">
        <f t="shared" si="1571"/>
        <v>0</v>
      </c>
      <c r="LA520" s="1098">
        <f t="shared" si="1571"/>
        <v>0</v>
      </c>
      <c r="LB520" s="1098">
        <f t="shared" si="1571"/>
        <v>0</v>
      </c>
      <c r="LC520" s="1098">
        <f t="shared" si="1571"/>
        <v>0</v>
      </c>
      <c r="LD520" s="1098">
        <f t="shared" si="1570"/>
        <v>0</v>
      </c>
      <c r="LE520" s="1098">
        <f t="shared" si="1570"/>
        <v>0</v>
      </c>
      <c r="LF520" s="1098">
        <f t="shared" si="1570"/>
        <v>0</v>
      </c>
      <c r="LG520" s="1098">
        <f t="shared" si="1570"/>
        <v>0</v>
      </c>
      <c r="LH520" s="1098">
        <f t="shared" si="1570"/>
        <v>0</v>
      </c>
      <c r="LI520" s="1098">
        <f t="shared" si="1570"/>
        <v>0</v>
      </c>
      <c r="LJ520" s="1098">
        <f t="shared" si="1570"/>
        <v>0</v>
      </c>
      <c r="LK520" s="1098">
        <f t="shared" si="1570"/>
        <v>0</v>
      </c>
      <c r="LL520" s="1098">
        <f t="shared" si="1570"/>
        <v>0</v>
      </c>
      <c r="LM520" s="1098">
        <f t="shared" si="1570"/>
        <v>0</v>
      </c>
      <c r="LN520" s="1098">
        <f t="shared" si="1570"/>
        <v>0</v>
      </c>
      <c r="LO520" s="1098">
        <f t="shared" si="1570"/>
        <v>0</v>
      </c>
      <c r="LP520" s="1098">
        <f t="shared" si="1570"/>
        <v>0</v>
      </c>
      <c r="LQ520" s="1098">
        <f t="shared" si="1570"/>
        <v>0</v>
      </c>
      <c r="LR520" s="1098">
        <f t="shared" si="1570"/>
        <v>0</v>
      </c>
      <c r="LS520" s="1098">
        <f t="shared" si="1563"/>
        <v>0</v>
      </c>
    </row>
    <row r="521" spans="1:331" ht="20.100000000000001" hidden="1" customHeight="1" x14ac:dyDescent="0.35">
      <c r="A521" s="689" t="s">
        <v>272</v>
      </c>
      <c r="B521" s="683" t="s">
        <v>272</v>
      </c>
      <c r="C521" s="621"/>
      <c r="D521" s="683"/>
      <c r="E521" s="683"/>
      <c r="F521" s="683"/>
      <c r="G521" s="683"/>
      <c r="H521" s="683"/>
      <c r="I521" s="683"/>
      <c r="J521" s="683"/>
      <c r="K521" s="550"/>
      <c r="L521" s="552" t="s">
        <v>279</v>
      </c>
      <c r="M521" s="552"/>
      <c r="N521" s="552"/>
      <c r="O521" s="1353"/>
      <c r="P521" s="47" t="e">
        <f t="shared" ref="P521:V521" si="1573">SUM(P524)</f>
        <v>#REF!</v>
      </c>
      <c r="Q521" s="47" t="e">
        <f t="shared" si="1573"/>
        <v>#REF!</v>
      </c>
      <c r="R521" s="47" t="e">
        <f t="shared" si="1573"/>
        <v>#REF!</v>
      </c>
      <c r="S521" s="47" t="e">
        <f t="shared" si="1573"/>
        <v>#REF!</v>
      </c>
      <c r="T521" s="47" t="e">
        <f t="shared" si="1573"/>
        <v>#REF!</v>
      </c>
      <c r="U521" s="47" t="e">
        <f t="shared" si="1573"/>
        <v>#REF!</v>
      </c>
      <c r="V521" s="47" t="e">
        <f t="shared" si="1573"/>
        <v>#REF!</v>
      </c>
      <c r="W521" s="47" t="e">
        <f>(V521/T521)*100</f>
        <v>#REF!</v>
      </c>
      <c r="X521" s="47" t="e">
        <f>SUM(X524)</f>
        <v>#REF!</v>
      </c>
      <c r="Y521" s="47" t="e">
        <f>SUM(Y524)</f>
        <v>#REF!</v>
      </c>
      <c r="Z521" s="47" t="e">
        <f>SUM(Z524)</f>
        <v>#REF!</v>
      </c>
      <c r="AA521" s="47" t="e">
        <f>SUM(AG524)</f>
        <v>#REF!</v>
      </c>
      <c r="AB521" s="47" t="e">
        <f>AB524+AB585</f>
        <v>#REF!</v>
      </c>
      <c r="AC521" s="47" t="e">
        <f>AC524+AC585</f>
        <v>#REF!</v>
      </c>
      <c r="AD521" s="47" t="e">
        <f>AD524+AD585</f>
        <v>#REF!</v>
      </c>
      <c r="AE521" s="47" t="e">
        <f>(AD521/AC521)*100</f>
        <v>#REF!</v>
      </c>
      <c r="AF521" s="47" t="e">
        <f>AF524+AF585</f>
        <v>#REF!</v>
      </c>
      <c r="AG521" s="47" t="e">
        <f>AG524+AG585</f>
        <v>#REF!</v>
      </c>
      <c r="AH521" s="47" t="e">
        <f>SUM(AH524)</f>
        <v>#REF!</v>
      </c>
      <c r="AI521" s="47" t="e">
        <f>SUM(AI524)</f>
        <v>#REF!</v>
      </c>
      <c r="AJ521" s="47" t="e">
        <f>AJ524+AJ585</f>
        <v>#REF!</v>
      </c>
      <c r="AK521" s="47" t="e">
        <f>AK524+AK585</f>
        <v>#REF!</v>
      </c>
      <c r="AL521" s="47" t="e">
        <f>AL524+AL585</f>
        <v>#REF!</v>
      </c>
      <c r="AM521" s="47" t="e">
        <f>AM524+AM585</f>
        <v>#REF!</v>
      </c>
      <c r="AN521" s="57">
        <f t="shared" ref="AN521:AU521" si="1574">AN524+AN566</f>
        <v>460976.57000000007</v>
      </c>
      <c r="AO521" s="57">
        <f t="shared" si="1574"/>
        <v>184000</v>
      </c>
      <c r="AP521" s="57">
        <f t="shared" si="1574"/>
        <v>547066</v>
      </c>
      <c r="AQ521" s="57">
        <f t="shared" si="1574"/>
        <v>392200</v>
      </c>
      <c r="AR521" s="57">
        <f t="shared" si="1574"/>
        <v>395944.95000000007</v>
      </c>
      <c r="AS521" s="57" t="e">
        <f t="shared" si="1574"/>
        <v>#REF!</v>
      </c>
      <c r="AT521" s="57">
        <f t="shared" si="1574"/>
        <v>547066</v>
      </c>
      <c r="AU521" s="57">
        <f t="shared" si="1574"/>
        <v>0</v>
      </c>
      <c r="AV521" s="57">
        <v>0</v>
      </c>
      <c r="AW521" s="57">
        <v>0</v>
      </c>
      <c r="AX521" s="57">
        <v>0</v>
      </c>
      <c r="AY521" s="57">
        <v>0</v>
      </c>
      <c r="AZ521" s="57">
        <v>0</v>
      </c>
      <c r="BA521" s="57">
        <v>0</v>
      </c>
      <c r="BB521" s="57">
        <v>0</v>
      </c>
      <c r="BC521" s="57">
        <v>0</v>
      </c>
      <c r="BD521" s="57">
        <v>0</v>
      </c>
      <c r="BE521" s="57">
        <v>0</v>
      </c>
      <c r="BF521" s="57">
        <v>0</v>
      </c>
      <c r="BG521" s="57"/>
      <c r="BH521" s="57">
        <v>0</v>
      </c>
      <c r="BI521" s="57">
        <v>0</v>
      </c>
      <c r="BJ521" s="57"/>
      <c r="BK521" s="57"/>
      <c r="BL521" s="57">
        <f t="shared" si="1450"/>
        <v>0</v>
      </c>
      <c r="BM521" s="57"/>
      <c r="BN521" s="57"/>
      <c r="BO521" s="57"/>
      <c r="BP521" s="57"/>
      <c r="BQ521" s="57"/>
      <c r="BR521" s="57">
        <v>0</v>
      </c>
      <c r="BS521" s="57"/>
      <c r="BT521" s="57"/>
      <c r="BU521" s="57">
        <v>0</v>
      </c>
      <c r="BV521" s="57"/>
      <c r="BW521" s="57"/>
      <c r="BX521" s="57"/>
      <c r="BY521" s="57"/>
      <c r="BZ521" s="57"/>
      <c r="CA521" s="57">
        <f t="shared" si="1447"/>
        <v>0</v>
      </c>
      <c r="CB521" s="57">
        <f t="shared" si="1448"/>
        <v>0</v>
      </c>
      <c r="CC521" s="57"/>
      <c r="CD521" s="57"/>
      <c r="CE521" s="57"/>
      <c r="CF521" s="57"/>
      <c r="CG521" s="57">
        <f t="shared" si="1449"/>
        <v>0</v>
      </c>
      <c r="CH521" s="57">
        <v>0</v>
      </c>
      <c r="CI521" s="57"/>
      <c r="CJ521" s="57"/>
      <c r="CK521" s="57">
        <f t="shared" si="1385"/>
        <v>0</v>
      </c>
      <c r="CL521" s="57">
        <v>0</v>
      </c>
      <c r="CM521" s="57"/>
      <c r="CN521" s="57"/>
      <c r="CO521" s="57">
        <f t="shared" si="1386"/>
        <v>0</v>
      </c>
      <c r="CP521" s="57">
        <v>0</v>
      </c>
      <c r="CQ521" s="57"/>
      <c r="CR521" s="57"/>
      <c r="CS521" s="57">
        <f t="shared" si="1490"/>
        <v>0</v>
      </c>
      <c r="CT521" s="57">
        <v>0</v>
      </c>
      <c r="CU521" s="57"/>
      <c r="CV521" s="57"/>
      <c r="CW521" s="57">
        <f t="shared" si="1388"/>
        <v>0</v>
      </c>
      <c r="CX521" s="57">
        <v>0</v>
      </c>
      <c r="CY521" s="57"/>
      <c r="CZ521" s="57"/>
      <c r="DA521" s="57"/>
      <c r="DB521" s="57"/>
      <c r="DC521" s="57">
        <v>0</v>
      </c>
      <c r="DD521" s="57">
        <f t="shared" si="1492"/>
        <v>0</v>
      </c>
      <c r="DE521" s="57">
        <f t="shared" si="1493"/>
        <v>0</v>
      </c>
      <c r="DF521" s="57"/>
      <c r="DG521" s="57"/>
      <c r="DH521" s="57"/>
      <c r="DI521" s="57">
        <f t="shared" si="1391"/>
        <v>0</v>
      </c>
      <c r="DJ521" s="57">
        <v>0</v>
      </c>
      <c r="DK521" s="57"/>
      <c r="DL521" s="57">
        <f t="shared" si="1496"/>
        <v>0</v>
      </c>
      <c r="DM521" s="57">
        <v>0</v>
      </c>
      <c r="DN521" s="57"/>
      <c r="DO521" s="57"/>
      <c r="DP521" s="57">
        <f t="shared" si="1393"/>
        <v>0</v>
      </c>
      <c r="DQ521" s="57">
        <v>0</v>
      </c>
      <c r="DR521" s="57"/>
      <c r="DS521" s="57"/>
      <c r="DT521" s="57">
        <f t="shared" si="1394"/>
        <v>0</v>
      </c>
      <c r="DU521" s="57">
        <v>0</v>
      </c>
      <c r="DV521" s="57"/>
      <c r="DW521" s="57"/>
      <c r="DX521" s="57"/>
      <c r="DY521" s="57"/>
      <c r="DZ521" s="57"/>
      <c r="EA521" s="57"/>
      <c r="EB521" s="57"/>
      <c r="EC521" s="57">
        <f t="shared" si="1395"/>
        <v>0</v>
      </c>
      <c r="ED521" s="57">
        <v>0</v>
      </c>
      <c r="EE521" s="57"/>
      <c r="EF521" s="57"/>
      <c r="EG521" s="57">
        <f t="shared" si="1396"/>
        <v>0</v>
      </c>
      <c r="EH521" s="57">
        <v>0</v>
      </c>
      <c r="EI521" s="57">
        <f>IFERROR(#REF!/DZ521*100,)</f>
        <v>0</v>
      </c>
      <c r="EJ521" s="57">
        <f>IFERROR(#REF!/#REF!*100,)</f>
        <v>0</v>
      </c>
      <c r="EK521" s="57"/>
      <c r="EL521" s="57"/>
      <c r="EM521" s="57"/>
      <c r="EN521" s="146"/>
      <c r="EO521" s="146"/>
      <c r="EP521" s="146"/>
      <c r="EQ521" s="146"/>
      <c r="ER521" s="146"/>
      <c r="ES521" s="146"/>
      <c r="EX521" s="739">
        <f t="shared" si="1568"/>
        <v>0</v>
      </c>
      <c r="EY521" s="739">
        <f t="shared" si="1568"/>
        <v>0</v>
      </c>
      <c r="EZ521" s="739">
        <f t="shared" si="1568"/>
        <v>0</v>
      </c>
      <c r="FA521" s="739">
        <f t="shared" si="1568"/>
        <v>0</v>
      </c>
      <c r="FB521" s="739">
        <f t="shared" si="1568"/>
        <v>0</v>
      </c>
      <c r="FC521" s="739">
        <f t="shared" si="1568"/>
        <v>0</v>
      </c>
      <c r="FD521" s="739">
        <f t="shared" si="1568"/>
        <v>0</v>
      </c>
      <c r="FE521" s="739">
        <f t="shared" si="1568"/>
        <v>0</v>
      </c>
      <c r="FF521" s="739">
        <f t="shared" si="1568"/>
        <v>0</v>
      </c>
      <c r="FG521" s="739">
        <f t="shared" si="1568"/>
        <v>0</v>
      </c>
      <c r="FH521" s="739">
        <f t="shared" si="1569"/>
        <v>0</v>
      </c>
      <c r="FI521" s="739">
        <f t="shared" si="1569"/>
        <v>0</v>
      </c>
      <c r="FJ521" s="739">
        <f t="shared" si="1569"/>
        <v>0</v>
      </c>
      <c r="FK521" s="739">
        <f t="shared" si="1569"/>
        <v>0</v>
      </c>
      <c r="FL521" s="739">
        <f t="shared" si="1569"/>
        <v>0</v>
      </c>
      <c r="FM521" s="739">
        <f t="shared" si="1569"/>
        <v>0</v>
      </c>
      <c r="FN521" s="739">
        <f t="shared" si="1569"/>
        <v>0</v>
      </c>
      <c r="FO521" s="739">
        <f t="shared" ref="FO521:FQ536" si="1575">IF(FO$6=$N521,$DT521,0)</f>
        <v>0</v>
      </c>
      <c r="FP521" s="739">
        <f t="shared" si="1575"/>
        <v>0</v>
      </c>
      <c r="FQ521" s="739">
        <f t="shared" si="1575"/>
        <v>0</v>
      </c>
      <c r="FU521" s="739">
        <f t="shared" si="1560"/>
        <v>0</v>
      </c>
      <c r="FV521" s="739">
        <f t="shared" si="1560"/>
        <v>0</v>
      </c>
      <c r="FW521" s="739">
        <f t="shared" si="1560"/>
        <v>0</v>
      </c>
      <c r="FX521" s="739">
        <f t="shared" si="1560"/>
        <v>0</v>
      </c>
      <c r="FY521" s="739">
        <f t="shared" si="1560"/>
        <v>0</v>
      </c>
      <c r="FZ521" s="739">
        <f t="shared" si="1560"/>
        <v>0</v>
      </c>
      <c r="GA521" s="739">
        <f t="shared" si="1560"/>
        <v>0</v>
      </c>
      <c r="GB521" s="739">
        <f t="shared" si="1560"/>
        <v>0</v>
      </c>
      <c r="GC521" s="739">
        <f t="shared" si="1560"/>
        <v>0</v>
      </c>
      <c r="GD521" s="739">
        <f t="shared" si="1560"/>
        <v>0</v>
      </c>
      <c r="GE521" s="739">
        <f t="shared" si="1561"/>
        <v>0</v>
      </c>
      <c r="GF521" s="739">
        <f t="shared" si="1561"/>
        <v>0</v>
      </c>
      <c r="GG521" s="739">
        <f t="shared" si="1561"/>
        <v>0</v>
      </c>
      <c r="GH521" s="739">
        <f t="shared" si="1561"/>
        <v>0</v>
      </c>
      <c r="GI521" s="739">
        <f t="shared" si="1561"/>
        <v>0</v>
      </c>
      <c r="GJ521" s="739">
        <f t="shared" si="1561"/>
        <v>0</v>
      </c>
      <c r="GK521" s="739">
        <f t="shared" si="1561"/>
        <v>0</v>
      </c>
      <c r="GL521" s="739">
        <f t="shared" si="1562"/>
        <v>0</v>
      </c>
      <c r="GM521" s="739">
        <f t="shared" si="1562"/>
        <v>0</v>
      </c>
      <c r="GN521" s="739">
        <f t="shared" si="1562"/>
        <v>0</v>
      </c>
      <c r="GQ521" s="1098">
        <f>IF(GQ$9=$N521,#REF!,0)</f>
        <v>0</v>
      </c>
      <c r="GR521" s="1098">
        <f>IF(GR$9=$N521,#REF!,0)</f>
        <v>0</v>
      </c>
      <c r="GS521" s="1098">
        <f>IF(GS$9=$N521,#REF!,0)</f>
        <v>0</v>
      </c>
      <c r="GT521" s="1098">
        <f>IF(GT$9=$N521,#REF!,0)</f>
        <v>0</v>
      </c>
      <c r="GU521" s="1098">
        <f>IF(GU$9=$N521,#REF!,0)</f>
        <v>0</v>
      </c>
      <c r="GV521" s="1098">
        <f>IF(GV$9=$N521,#REF!,0)</f>
        <v>0</v>
      </c>
      <c r="GW521" s="1098">
        <f>IF(GW$9=$N521,#REF!,0)</f>
        <v>0</v>
      </c>
      <c r="GX521" s="1098">
        <f>IF(GX$9=$N521,#REF!,0)</f>
        <v>0</v>
      </c>
      <c r="GY521" s="1098">
        <f>IF(GY$9=$N521,#REF!,0)</f>
        <v>0</v>
      </c>
      <c r="GZ521" s="1098">
        <f>IF(GZ$9=$N521,#REF!,0)</f>
        <v>0</v>
      </c>
      <c r="HA521" s="1098">
        <f>IF(HA$9=$N521,#REF!,0)</f>
        <v>0</v>
      </c>
      <c r="HB521" s="1098">
        <f>IF(HB$9=$N521,#REF!,0)</f>
        <v>0</v>
      </c>
      <c r="HC521" s="1098">
        <f>IF(HC$9=$N521,#REF!,0)</f>
        <v>0</v>
      </c>
      <c r="HD521" s="1098">
        <f>IF(HD$9=$N521,#REF!,0)</f>
        <v>0</v>
      </c>
      <c r="HE521" s="1098">
        <f>IF(HE$9=$N521,#REF!,0)</f>
        <v>0</v>
      </c>
      <c r="HF521" s="1098">
        <f>IF(HF$9=$N521,#REF!,0)</f>
        <v>0</v>
      </c>
      <c r="HG521" s="1098">
        <f>IF(HG$9=$N521,#REF!,0)</f>
        <v>0</v>
      </c>
      <c r="HH521" s="1098">
        <f>IF(HH$9=$N521,#REF!,0)</f>
        <v>0</v>
      </c>
      <c r="HI521" s="1098">
        <f>IF(HI$9=$N521,#REF!,0)</f>
        <v>0</v>
      </c>
      <c r="HJ521" s="1098">
        <f>IF(HJ$9=$N521,#REF!,0)</f>
        <v>0</v>
      </c>
      <c r="HK521" s="1098">
        <f>IF(HK$9=$N521,#REF!,0)</f>
        <v>0</v>
      </c>
      <c r="HL521" s="1098">
        <f>IF(HL$9=$N521,#REF!,0)</f>
        <v>0</v>
      </c>
      <c r="HM521" s="1098">
        <f>IF(HM$9=$N521,#REF!,0)</f>
        <v>0</v>
      </c>
      <c r="HN521" s="1098">
        <f>IF(HN$9=$N521,#REF!,0)</f>
        <v>0</v>
      </c>
      <c r="HO521" s="1098">
        <f>IF(HO$9=$N521,#REF!,0)</f>
        <v>0</v>
      </c>
      <c r="HP521" s="1098">
        <f>IF(HP$9=$N521,#REF!,0)</f>
        <v>0</v>
      </c>
      <c r="HQ521" s="1098">
        <f>IF(HQ$9=$N521,#REF!,0)</f>
        <v>0</v>
      </c>
      <c r="HR521" s="1098">
        <f>IF(HR$9=$N521,#REF!,0)</f>
        <v>0</v>
      </c>
      <c r="HS521" s="1098">
        <f>IF(HS$9=$N521,#REF!,0)</f>
        <v>0</v>
      </c>
      <c r="HT521" s="1098">
        <f>IF(HT$9=$N521,#REF!,0)</f>
        <v>0</v>
      </c>
      <c r="HU521" s="1098">
        <f>IF(HU$9=$N521,#REF!,0)</f>
        <v>0</v>
      </c>
      <c r="HV521" s="1098">
        <f>IF(HV$9=$N521,#REF!,0)</f>
        <v>0</v>
      </c>
      <c r="HW521" s="1098">
        <f>IF(HW$9=$N521,#REF!,0)</f>
        <v>0</v>
      </c>
      <c r="HX521" s="1098">
        <f>IF(HX$9=$N521,#REF!,0)</f>
        <v>0</v>
      </c>
      <c r="HY521" s="1098">
        <f>IF(HY$9=$N521,#REF!,0)</f>
        <v>0</v>
      </c>
      <c r="HZ521" s="1098">
        <f>IF(HZ$9=$N521,#REF!,0)</f>
        <v>0</v>
      </c>
      <c r="IA521" s="1098">
        <f>IF(IA$9=$N521,#REF!,0)</f>
        <v>0</v>
      </c>
      <c r="IB521" s="1098">
        <f>IF(IB$9=$N521,#REF!,0)</f>
        <v>0</v>
      </c>
      <c r="IC521" s="1098">
        <f>IF(IC$9=$N521,#REF!,0)</f>
        <v>0</v>
      </c>
      <c r="ID521" s="1098">
        <f>IF(ID$9=$N521,#REF!,0)</f>
        <v>0</v>
      </c>
      <c r="IE521" s="1098">
        <f>IF(IE$9=$N521,#REF!,0)</f>
        <v>0</v>
      </c>
      <c r="IF521" s="1098">
        <f>IF(IF$9=$N521,#REF!,0)</f>
        <v>0</v>
      </c>
      <c r="IG521" s="1098">
        <f>IF(IG$9=$N521,#REF!,0)</f>
        <v>0</v>
      </c>
      <c r="IH521" s="1098">
        <f>IF(IH$9=$N521,#REF!,0)</f>
        <v>0</v>
      </c>
      <c r="II521" s="1098">
        <f>IF(II$9=$N521,#REF!,0)</f>
        <v>0</v>
      </c>
      <c r="IJ521" s="1098">
        <f>IF(IJ$9=$N521,#REF!,0)</f>
        <v>0</v>
      </c>
      <c r="IK521" s="1098">
        <f>IF(IK$9=$N521,#REF!,0)</f>
        <v>0</v>
      </c>
      <c r="IL521" s="1098">
        <f>IF(IL$9=$N521,#REF!,0)</f>
        <v>0</v>
      </c>
      <c r="IM521" s="1098">
        <f>IF(IM$9=$N521,#REF!,0)</f>
        <v>0</v>
      </c>
      <c r="IN521" s="1098">
        <f>IF(IN$9=$N521,#REF!,0)</f>
        <v>0</v>
      </c>
      <c r="IO521" s="1098">
        <f>IF(IO$9=$N521,#REF!,0)</f>
        <v>0</v>
      </c>
      <c r="IP521" s="1098">
        <f>IF(IP$9=$N521,#REF!,0)</f>
        <v>0</v>
      </c>
      <c r="IQ521" s="1098">
        <f>IF(IQ$9=$N521,#REF!,0)</f>
        <v>0</v>
      </c>
      <c r="IR521" s="1098">
        <f>IF(IR$9=$N521,#REF!,0)</f>
        <v>0</v>
      </c>
      <c r="IS521" s="1098">
        <f>IF(IS$9=$N521,#REF!,0)</f>
        <v>0</v>
      </c>
      <c r="IT521" s="1098">
        <f>IF(IT$9=$N521,#REF!,0)</f>
        <v>0</v>
      </c>
      <c r="IU521" s="1098">
        <f>IF(IU$9=$N521,#REF!,0)</f>
        <v>0</v>
      </c>
      <c r="IV521" s="1098">
        <f>IF(IV$9=$N521,#REF!,0)</f>
        <v>0</v>
      </c>
      <c r="IW521" s="1098">
        <f>IF(IW$9=$N521,#REF!,0)</f>
        <v>0</v>
      </c>
      <c r="IX521" s="1098">
        <f>IF(IX$9=$N521,#REF!,0)</f>
        <v>0</v>
      </c>
      <c r="IY521" s="1098">
        <f>IF(IY$9=$N521,#REF!,0)</f>
        <v>0</v>
      </c>
      <c r="IZ521" s="1098">
        <f>IF(IZ$9=$N521,#REF!,0)</f>
        <v>0</v>
      </c>
      <c r="JA521" s="1098">
        <f>IF(JA$9=$N521,#REF!,0)</f>
        <v>0</v>
      </c>
      <c r="JB521" s="1098">
        <f>IF(JB$9=$N521,#REF!,0)</f>
        <v>0</v>
      </c>
      <c r="JC521" s="1098">
        <f>IF(JC$9=$N521,#REF!,0)</f>
        <v>0</v>
      </c>
      <c r="JD521" s="1098">
        <f>IF(JD$9=$N521,#REF!,0)</f>
        <v>0</v>
      </c>
      <c r="JE521" s="1098">
        <f>IF(JE$9=$N521,#REF!,0)</f>
        <v>0</v>
      </c>
      <c r="JF521" s="1098">
        <f>IF(JF$9=$N521,#REF!,0)</f>
        <v>0</v>
      </c>
      <c r="JG521" s="1098">
        <f>IF(JG$9=$N521,#REF!,0)</f>
        <v>0</v>
      </c>
      <c r="JH521" s="1098">
        <f>IF(JH$9=$N521,#REF!,0)</f>
        <v>0</v>
      </c>
      <c r="JI521" s="1098">
        <f>IF(JI$9=$N521,#REF!,0)</f>
        <v>0</v>
      </c>
      <c r="JJ521" s="1098">
        <f>IF(JJ$9=$N521,#REF!,0)</f>
        <v>0</v>
      </c>
      <c r="JK521" s="1098">
        <f>IF(JK$9=$N521,#REF!,0)</f>
        <v>0</v>
      </c>
      <c r="JL521" s="1098">
        <f>IF(JL$9=$N521,#REF!,0)</f>
        <v>0</v>
      </c>
      <c r="JM521" s="1098">
        <f>IF(JM$9=$N521,#REF!,0)</f>
        <v>0</v>
      </c>
      <c r="JN521" s="1098">
        <f>IF(JN$9=$N521,#REF!,0)</f>
        <v>0</v>
      </c>
      <c r="JO521" s="1098">
        <f>IF(JO$9=$N521,#REF!,0)</f>
        <v>0</v>
      </c>
      <c r="JP521" s="1098">
        <f>IF(JP$9=$N521,#REF!,0)</f>
        <v>0</v>
      </c>
      <c r="JQ521" s="1098">
        <f>IF(JQ$9=$N521,#REF!,0)</f>
        <v>0</v>
      </c>
      <c r="JR521" s="1098">
        <f>IF(JR$9=$N521,#REF!,0)</f>
        <v>0</v>
      </c>
      <c r="JS521" s="1098">
        <f>IF(JS$9=$N521,#REF!,0)</f>
        <v>0</v>
      </c>
      <c r="JT521" s="1098">
        <f>IF(JT$9=$N521,#REF!,0)</f>
        <v>0</v>
      </c>
      <c r="JU521" s="1098">
        <f>IF(JU$9=$N521,#REF!,0)</f>
        <v>0</v>
      </c>
      <c r="JV521" s="1098">
        <f>IF(JV$9=$N521,#REF!,0)</f>
        <v>0</v>
      </c>
      <c r="JW521" s="1098">
        <f>IF(JW$9=$N521,#REF!,0)</f>
        <v>0</v>
      </c>
      <c r="JX521" s="681"/>
      <c r="JZ521" s="681">
        <f t="shared" si="1572"/>
        <v>0</v>
      </c>
      <c r="KA521" s="681">
        <f t="shared" si="1572"/>
        <v>0</v>
      </c>
      <c r="KB521" s="681">
        <f t="shared" si="1572"/>
        <v>0</v>
      </c>
      <c r="KC521" s="681">
        <f t="shared" si="1572"/>
        <v>0</v>
      </c>
      <c r="KD521" s="681">
        <f t="shared" si="1572"/>
        <v>0</v>
      </c>
      <c r="KE521" s="681">
        <f t="shared" si="1572"/>
        <v>0</v>
      </c>
      <c r="KF521" s="681">
        <f t="shared" si="1572"/>
        <v>0</v>
      </c>
      <c r="KG521" s="681">
        <f t="shared" si="1572"/>
        <v>0</v>
      </c>
      <c r="KH521" s="681">
        <f t="shared" si="1572"/>
        <v>0</v>
      </c>
      <c r="KI521" s="681">
        <f t="shared" si="1572"/>
        <v>0</v>
      </c>
      <c r="KJ521" s="681">
        <f t="shared" si="1572"/>
        <v>0</v>
      </c>
      <c r="KN521" s="1098">
        <f t="shared" si="1571"/>
        <v>0</v>
      </c>
      <c r="KO521" s="1098">
        <f t="shared" si="1571"/>
        <v>0</v>
      </c>
      <c r="KP521" s="1098">
        <f t="shared" si="1571"/>
        <v>0</v>
      </c>
      <c r="KQ521" s="1098">
        <f t="shared" si="1571"/>
        <v>0</v>
      </c>
      <c r="KR521" s="1098">
        <f t="shared" si="1571"/>
        <v>0</v>
      </c>
      <c r="KS521" s="1098">
        <f t="shared" si="1571"/>
        <v>0</v>
      </c>
      <c r="KT521" s="1098">
        <f t="shared" si="1571"/>
        <v>0</v>
      </c>
      <c r="KU521" s="1098">
        <f t="shared" si="1571"/>
        <v>0</v>
      </c>
      <c r="KV521" s="1098">
        <f t="shared" si="1571"/>
        <v>0</v>
      </c>
      <c r="KW521" s="1098">
        <f t="shared" si="1571"/>
        <v>0</v>
      </c>
      <c r="KX521" s="1098">
        <f t="shared" si="1571"/>
        <v>0</v>
      </c>
      <c r="KY521" s="1098">
        <f t="shared" si="1571"/>
        <v>0</v>
      </c>
      <c r="KZ521" s="1098">
        <f t="shared" si="1571"/>
        <v>0</v>
      </c>
      <c r="LA521" s="1098">
        <f t="shared" si="1571"/>
        <v>0</v>
      </c>
      <c r="LB521" s="1098">
        <f t="shared" si="1571"/>
        <v>0</v>
      </c>
      <c r="LC521" s="1098">
        <f t="shared" si="1571"/>
        <v>0</v>
      </c>
      <c r="LD521" s="1098">
        <f t="shared" si="1570"/>
        <v>0</v>
      </c>
      <c r="LE521" s="1098">
        <f t="shared" si="1570"/>
        <v>0</v>
      </c>
      <c r="LF521" s="1098">
        <f t="shared" si="1570"/>
        <v>0</v>
      </c>
      <c r="LG521" s="1098">
        <f t="shared" si="1570"/>
        <v>0</v>
      </c>
      <c r="LH521" s="1098">
        <f t="shared" si="1570"/>
        <v>0</v>
      </c>
      <c r="LI521" s="1098">
        <f t="shared" si="1570"/>
        <v>0</v>
      </c>
      <c r="LJ521" s="1098">
        <f t="shared" si="1570"/>
        <v>0</v>
      </c>
      <c r="LK521" s="1098">
        <f t="shared" si="1570"/>
        <v>0</v>
      </c>
      <c r="LL521" s="1098">
        <f t="shared" si="1570"/>
        <v>0</v>
      </c>
      <c r="LM521" s="1098">
        <f t="shared" si="1570"/>
        <v>0</v>
      </c>
      <c r="LN521" s="1098">
        <f t="shared" si="1570"/>
        <v>0</v>
      </c>
      <c r="LO521" s="1098">
        <f t="shared" si="1570"/>
        <v>0</v>
      </c>
      <c r="LP521" s="1098">
        <f t="shared" si="1570"/>
        <v>0</v>
      </c>
      <c r="LQ521" s="1098">
        <f t="shared" si="1570"/>
        <v>0</v>
      </c>
      <c r="LR521" s="1098">
        <f t="shared" si="1570"/>
        <v>0</v>
      </c>
      <c r="LS521" s="1098">
        <f t="shared" si="1563"/>
        <v>0</v>
      </c>
    </row>
    <row r="522" spans="1:331" ht="20.100000000000001" hidden="1" customHeight="1" x14ac:dyDescent="0.35">
      <c r="A522" s="686"/>
      <c r="B522" s="682"/>
      <c r="C522" s="572"/>
      <c r="D522" s="682"/>
      <c r="E522" s="682"/>
      <c r="F522" s="682"/>
      <c r="G522" s="682"/>
      <c r="H522" s="682"/>
      <c r="I522" s="682"/>
      <c r="J522" s="682"/>
      <c r="K522" s="590" t="s">
        <v>5</v>
      </c>
      <c r="L522" s="590" t="s">
        <v>308</v>
      </c>
      <c r="M522" s="590"/>
      <c r="N522" s="590"/>
      <c r="O522" s="1356"/>
      <c r="P522" s="42"/>
      <c r="Q522" s="42"/>
      <c r="R522" s="42"/>
      <c r="S522" s="42">
        <v>71777.8</v>
      </c>
      <c r="T522" s="42">
        <v>70000</v>
      </c>
      <c r="U522" s="42">
        <v>70000</v>
      </c>
      <c r="V522" s="42">
        <v>0</v>
      </c>
      <c r="W522" s="42">
        <f>(V522/T522)*100</f>
        <v>0</v>
      </c>
      <c r="X522" s="42">
        <f>(Y522-U522)</f>
        <v>-70000</v>
      </c>
      <c r="Y522" s="42"/>
      <c r="Z522" s="42"/>
      <c r="AA522" s="42">
        <v>70000</v>
      </c>
      <c r="AB522" s="42">
        <v>112880.26</v>
      </c>
      <c r="AC522" s="42">
        <v>130000</v>
      </c>
      <c r="AD522" s="42">
        <v>54576.72</v>
      </c>
      <c r="AE522" s="42">
        <f>(AD522/AC522)*100</f>
        <v>41.982092307692312</v>
      </c>
      <c r="AF522" s="42">
        <f>AG522-AC522</f>
        <v>144000</v>
      </c>
      <c r="AG522" s="42">
        <v>274000</v>
      </c>
      <c r="AH522" s="42">
        <v>70000</v>
      </c>
      <c r="AI522" s="42">
        <v>70000</v>
      </c>
      <c r="AJ522" s="42">
        <v>329000</v>
      </c>
      <c r="AK522" s="42">
        <v>274000</v>
      </c>
      <c r="AL522" s="42">
        <v>204000</v>
      </c>
      <c r="AM522" s="42">
        <v>184000</v>
      </c>
      <c r="AN522" s="109">
        <v>460976.57</v>
      </c>
      <c r="AO522" s="109">
        <v>184000</v>
      </c>
      <c r="AP522" s="109">
        <v>147066</v>
      </c>
      <c r="AQ522" s="109">
        <v>208700</v>
      </c>
      <c r="AR522" s="40">
        <v>167014.95000000001</v>
      </c>
      <c r="AS522" s="40"/>
      <c r="AT522" s="40">
        <v>147066</v>
      </c>
      <c r="AU522" s="40"/>
      <c r="AV522" s="40">
        <v>0</v>
      </c>
      <c r="AW522" s="40">
        <v>0</v>
      </c>
      <c r="AX522" s="40">
        <v>0</v>
      </c>
      <c r="AY522" s="40">
        <v>0</v>
      </c>
      <c r="AZ522" s="40">
        <v>0</v>
      </c>
      <c r="BA522" s="40">
        <v>0</v>
      </c>
      <c r="BB522" s="40">
        <v>0</v>
      </c>
      <c r="BC522" s="40">
        <v>0</v>
      </c>
      <c r="BD522" s="40">
        <v>0</v>
      </c>
      <c r="BE522" s="40">
        <v>0</v>
      </c>
      <c r="BF522" s="40">
        <v>0</v>
      </c>
      <c r="BG522" s="40"/>
      <c r="BH522" s="40">
        <v>0</v>
      </c>
      <c r="BI522" s="40">
        <f>(BJ522-BH522)</f>
        <v>0</v>
      </c>
      <c r="BJ522" s="40"/>
      <c r="BK522" s="40"/>
      <c r="BL522" s="40">
        <f t="shared" si="1450"/>
        <v>0</v>
      </c>
      <c r="BM522" s="40"/>
      <c r="BN522" s="40"/>
      <c r="BO522" s="40"/>
      <c r="BP522" s="40"/>
      <c r="BQ522" s="40"/>
      <c r="BR522" s="40">
        <f>(BS522-BO522)</f>
        <v>0</v>
      </c>
      <c r="BS522" s="40"/>
      <c r="BT522" s="40"/>
      <c r="BU522" s="40">
        <f>(BY522-BO522)</f>
        <v>0</v>
      </c>
      <c r="BV522" s="40"/>
      <c r="BW522" s="40"/>
      <c r="BX522" s="40"/>
      <c r="BY522" s="40"/>
      <c r="BZ522" s="40"/>
      <c r="CA522" s="40">
        <f t="shared" si="1447"/>
        <v>0</v>
      </c>
      <c r="CB522" s="40">
        <f t="shared" si="1448"/>
        <v>0</v>
      </c>
      <c r="CC522" s="40"/>
      <c r="CD522" s="40"/>
      <c r="CE522" s="40"/>
      <c r="CF522" s="40"/>
      <c r="CG522" s="40">
        <f t="shared" si="1449"/>
        <v>0</v>
      </c>
      <c r="CH522" s="40">
        <f>(CI522-CE522)</f>
        <v>0</v>
      </c>
      <c r="CI522" s="40"/>
      <c r="CJ522" s="40"/>
      <c r="CK522" s="40">
        <f t="shared" si="1385"/>
        <v>0</v>
      </c>
      <c r="CL522" s="40">
        <f>(CM522-CI522)</f>
        <v>0</v>
      </c>
      <c r="CM522" s="40"/>
      <c r="CN522" s="40"/>
      <c r="CO522" s="40">
        <f t="shared" si="1386"/>
        <v>0</v>
      </c>
      <c r="CP522" s="40">
        <f>(CQ522-CM522)</f>
        <v>0</v>
      </c>
      <c r="CQ522" s="40"/>
      <c r="CR522" s="40"/>
      <c r="CS522" s="40">
        <f t="shared" si="1490"/>
        <v>0</v>
      </c>
      <c r="CT522" s="40">
        <f>(CU522-CQ522)</f>
        <v>0</v>
      </c>
      <c r="CU522" s="40"/>
      <c r="CV522" s="40"/>
      <c r="CW522" s="40">
        <f t="shared" si="1388"/>
        <v>0</v>
      </c>
      <c r="CX522" s="40">
        <f>(CY522-CU522)</f>
        <v>0</v>
      </c>
      <c r="CY522" s="40"/>
      <c r="CZ522" s="40"/>
      <c r="DA522" s="40"/>
      <c r="DB522" s="40"/>
      <c r="DC522" s="40">
        <v>0</v>
      </c>
      <c r="DD522" s="40">
        <f t="shared" si="1492"/>
        <v>0</v>
      </c>
      <c r="DE522" s="40">
        <f t="shared" si="1493"/>
        <v>0</v>
      </c>
      <c r="DF522" s="40"/>
      <c r="DG522" s="40"/>
      <c r="DH522" s="40"/>
      <c r="DI522" s="40">
        <f t="shared" si="1391"/>
        <v>0</v>
      </c>
      <c r="DJ522" s="40">
        <f>(DK522-DG522)</f>
        <v>0</v>
      </c>
      <c r="DK522" s="40"/>
      <c r="DL522" s="40">
        <f t="shared" si="1496"/>
        <v>0</v>
      </c>
      <c r="DM522" s="40">
        <f>(DN522-DK522)</f>
        <v>0</v>
      </c>
      <c r="DN522" s="40"/>
      <c r="DO522" s="40"/>
      <c r="DP522" s="40">
        <f t="shared" si="1393"/>
        <v>0</v>
      </c>
      <c r="DQ522" s="40">
        <f>(DR522-DN522)</f>
        <v>0</v>
      </c>
      <c r="DR522" s="40"/>
      <c r="DS522" s="40"/>
      <c r="DT522" s="40">
        <f t="shared" si="1394"/>
        <v>0</v>
      </c>
      <c r="DU522" s="40">
        <f>(DV522-DR522)</f>
        <v>0</v>
      </c>
      <c r="DV522" s="40"/>
      <c r="DW522" s="40"/>
      <c r="DX522" s="40"/>
      <c r="DY522" s="40"/>
      <c r="DZ522" s="40"/>
      <c r="EA522" s="40"/>
      <c r="EB522" s="40"/>
      <c r="EC522" s="40">
        <f t="shared" si="1395"/>
        <v>0</v>
      </c>
      <c r="ED522" s="40">
        <f>(EE522-EA522)</f>
        <v>0</v>
      </c>
      <c r="EE522" s="40"/>
      <c r="EF522" s="40"/>
      <c r="EG522" s="40">
        <f t="shared" si="1396"/>
        <v>0</v>
      </c>
      <c r="EH522" s="40" t="e">
        <f>(#REF!-EE522)</f>
        <v>#REF!</v>
      </c>
      <c r="EI522" s="40">
        <f>IFERROR(#REF!/DZ522*100,)</f>
        <v>0</v>
      </c>
      <c r="EJ522" s="40">
        <f>IFERROR(#REF!/#REF!*100,)</f>
        <v>0</v>
      </c>
      <c r="EK522" s="40"/>
      <c r="EL522" s="40"/>
      <c r="EM522" s="40"/>
      <c r="EN522" s="418"/>
      <c r="EO522" s="418"/>
      <c r="EP522" s="418"/>
      <c r="EQ522" s="418"/>
      <c r="ER522" s="418"/>
      <c r="ES522" s="418"/>
      <c r="EX522" s="739">
        <f t="shared" si="1568"/>
        <v>0</v>
      </c>
      <c r="EY522" s="739">
        <f t="shared" si="1568"/>
        <v>0</v>
      </c>
      <c r="EZ522" s="739">
        <f t="shared" si="1568"/>
        <v>0</v>
      </c>
      <c r="FA522" s="739">
        <f t="shared" si="1568"/>
        <v>0</v>
      </c>
      <c r="FB522" s="739">
        <f t="shared" si="1568"/>
        <v>0</v>
      </c>
      <c r="FC522" s="739">
        <f t="shared" si="1568"/>
        <v>0</v>
      </c>
      <c r="FD522" s="739">
        <f t="shared" si="1568"/>
        <v>0</v>
      </c>
      <c r="FE522" s="739">
        <f t="shared" si="1568"/>
        <v>0</v>
      </c>
      <c r="FF522" s="739">
        <f t="shared" si="1568"/>
        <v>0</v>
      </c>
      <c r="FG522" s="739">
        <f t="shared" si="1568"/>
        <v>0</v>
      </c>
      <c r="FH522" s="739">
        <f t="shared" si="1569"/>
        <v>0</v>
      </c>
      <c r="FI522" s="739">
        <f t="shared" si="1569"/>
        <v>0</v>
      </c>
      <c r="FJ522" s="739">
        <f t="shared" si="1569"/>
        <v>0</v>
      </c>
      <c r="FK522" s="739">
        <f t="shared" si="1569"/>
        <v>0</v>
      </c>
      <c r="FL522" s="739">
        <f t="shared" si="1569"/>
        <v>0</v>
      </c>
      <c r="FM522" s="739">
        <f t="shared" si="1569"/>
        <v>0</v>
      </c>
      <c r="FN522" s="739">
        <f t="shared" si="1569"/>
        <v>0</v>
      </c>
      <c r="FO522" s="739">
        <f t="shared" si="1575"/>
        <v>0</v>
      </c>
      <c r="FP522" s="739">
        <f t="shared" si="1575"/>
        <v>0</v>
      </c>
      <c r="FQ522" s="739">
        <f t="shared" si="1575"/>
        <v>0</v>
      </c>
      <c r="FU522" s="739">
        <f t="shared" si="1560"/>
        <v>0</v>
      </c>
      <c r="FV522" s="739">
        <f t="shared" si="1560"/>
        <v>0</v>
      </c>
      <c r="FW522" s="739">
        <f t="shared" si="1560"/>
        <v>0</v>
      </c>
      <c r="FX522" s="739">
        <f t="shared" si="1560"/>
        <v>0</v>
      </c>
      <c r="FY522" s="739">
        <f t="shared" si="1560"/>
        <v>0</v>
      </c>
      <c r="FZ522" s="739">
        <f t="shared" si="1560"/>
        <v>0</v>
      </c>
      <c r="GA522" s="739">
        <f t="shared" si="1560"/>
        <v>0</v>
      </c>
      <c r="GB522" s="739">
        <f t="shared" si="1560"/>
        <v>0</v>
      </c>
      <c r="GC522" s="739">
        <f t="shared" si="1560"/>
        <v>0</v>
      </c>
      <c r="GD522" s="739">
        <f t="shared" si="1560"/>
        <v>0</v>
      </c>
      <c r="GE522" s="739">
        <f t="shared" si="1561"/>
        <v>0</v>
      </c>
      <c r="GF522" s="739">
        <f t="shared" si="1561"/>
        <v>0</v>
      </c>
      <c r="GG522" s="739">
        <f t="shared" si="1561"/>
        <v>0</v>
      </c>
      <c r="GH522" s="739">
        <f t="shared" si="1561"/>
        <v>0</v>
      </c>
      <c r="GI522" s="739">
        <f t="shared" si="1561"/>
        <v>0</v>
      </c>
      <c r="GJ522" s="739">
        <f t="shared" si="1561"/>
        <v>0</v>
      </c>
      <c r="GK522" s="739">
        <f t="shared" si="1561"/>
        <v>0</v>
      </c>
      <c r="GL522" s="739">
        <f t="shared" si="1562"/>
        <v>0</v>
      </c>
      <c r="GM522" s="739">
        <f t="shared" si="1562"/>
        <v>0</v>
      </c>
      <c r="GN522" s="739">
        <f t="shared" si="1562"/>
        <v>0</v>
      </c>
      <c r="GQ522" s="1098">
        <f>IF(GQ$9=$N522,#REF!,0)</f>
        <v>0</v>
      </c>
      <c r="GR522" s="1098">
        <f>IF(GR$9=$N522,#REF!,0)</f>
        <v>0</v>
      </c>
      <c r="GS522" s="1098">
        <f>IF(GS$9=$N522,#REF!,0)</f>
        <v>0</v>
      </c>
      <c r="GT522" s="1098">
        <f>IF(GT$9=$N522,#REF!,0)</f>
        <v>0</v>
      </c>
      <c r="GU522" s="1098">
        <f>IF(GU$9=$N522,#REF!,0)</f>
        <v>0</v>
      </c>
      <c r="GV522" s="1098">
        <f>IF(GV$9=$N522,#REF!,0)</f>
        <v>0</v>
      </c>
      <c r="GW522" s="1098">
        <f>IF(GW$9=$N522,#REF!,0)</f>
        <v>0</v>
      </c>
      <c r="GX522" s="1098">
        <f>IF(GX$9=$N522,#REF!,0)</f>
        <v>0</v>
      </c>
      <c r="GY522" s="1098">
        <f>IF(GY$9=$N522,#REF!,0)</f>
        <v>0</v>
      </c>
      <c r="GZ522" s="1098">
        <f>IF(GZ$9=$N522,#REF!,0)</f>
        <v>0</v>
      </c>
      <c r="HA522" s="1098">
        <f>IF(HA$9=$N522,#REF!,0)</f>
        <v>0</v>
      </c>
      <c r="HB522" s="1098">
        <f>IF(HB$9=$N522,#REF!,0)</f>
        <v>0</v>
      </c>
      <c r="HC522" s="1098">
        <f>IF(HC$9=$N522,#REF!,0)</f>
        <v>0</v>
      </c>
      <c r="HD522" s="1098">
        <f>IF(HD$9=$N522,#REF!,0)</f>
        <v>0</v>
      </c>
      <c r="HE522" s="1098">
        <f>IF(HE$9=$N522,#REF!,0)</f>
        <v>0</v>
      </c>
      <c r="HF522" s="1098">
        <f>IF(HF$9=$N522,#REF!,0)</f>
        <v>0</v>
      </c>
      <c r="HG522" s="1098">
        <f>IF(HG$9=$N522,#REF!,0)</f>
        <v>0</v>
      </c>
      <c r="HH522" s="1098">
        <f>IF(HH$9=$N522,#REF!,0)</f>
        <v>0</v>
      </c>
      <c r="HI522" s="1098">
        <f>IF(HI$9=$N522,#REF!,0)</f>
        <v>0</v>
      </c>
      <c r="HJ522" s="1098">
        <f>IF(HJ$9=$N522,#REF!,0)</f>
        <v>0</v>
      </c>
      <c r="HK522" s="1098">
        <f>IF(HK$9=$N522,#REF!,0)</f>
        <v>0</v>
      </c>
      <c r="HL522" s="1098">
        <f>IF(HL$9=$N522,#REF!,0)</f>
        <v>0</v>
      </c>
      <c r="HM522" s="1098">
        <f>IF(HM$9=$N522,#REF!,0)</f>
        <v>0</v>
      </c>
      <c r="HN522" s="1098">
        <f>IF(HN$9=$N522,#REF!,0)</f>
        <v>0</v>
      </c>
      <c r="HO522" s="1098">
        <f>IF(HO$9=$N522,#REF!,0)</f>
        <v>0</v>
      </c>
      <c r="HP522" s="1098">
        <f>IF(HP$9=$N522,#REF!,0)</f>
        <v>0</v>
      </c>
      <c r="HQ522" s="1098">
        <f>IF(HQ$9=$N522,#REF!,0)</f>
        <v>0</v>
      </c>
      <c r="HR522" s="1098">
        <f>IF(HR$9=$N522,#REF!,0)</f>
        <v>0</v>
      </c>
      <c r="HS522" s="1098">
        <f>IF(HS$9=$N522,#REF!,0)</f>
        <v>0</v>
      </c>
      <c r="HT522" s="1098">
        <f>IF(HT$9=$N522,#REF!,0)</f>
        <v>0</v>
      </c>
      <c r="HU522" s="1098">
        <f>IF(HU$9=$N522,#REF!,0)</f>
        <v>0</v>
      </c>
      <c r="HV522" s="1098">
        <f>IF(HV$9=$N522,#REF!,0)</f>
        <v>0</v>
      </c>
      <c r="HW522" s="1098">
        <f>IF(HW$9=$N522,#REF!,0)</f>
        <v>0</v>
      </c>
      <c r="HX522" s="1098">
        <f>IF(HX$9=$N522,#REF!,0)</f>
        <v>0</v>
      </c>
      <c r="HY522" s="1098">
        <f>IF(HY$9=$N522,#REF!,0)</f>
        <v>0</v>
      </c>
      <c r="HZ522" s="1098">
        <f>IF(HZ$9=$N522,#REF!,0)</f>
        <v>0</v>
      </c>
      <c r="IA522" s="1098">
        <f>IF(IA$9=$N522,#REF!,0)</f>
        <v>0</v>
      </c>
      <c r="IB522" s="1098">
        <f>IF(IB$9=$N522,#REF!,0)</f>
        <v>0</v>
      </c>
      <c r="IC522" s="1098">
        <f>IF(IC$9=$N522,#REF!,0)</f>
        <v>0</v>
      </c>
      <c r="ID522" s="1098">
        <f>IF(ID$9=$N522,#REF!,0)</f>
        <v>0</v>
      </c>
      <c r="IE522" s="1098">
        <f>IF(IE$9=$N522,#REF!,0)</f>
        <v>0</v>
      </c>
      <c r="IF522" s="1098">
        <f>IF(IF$9=$N522,#REF!,0)</f>
        <v>0</v>
      </c>
      <c r="IG522" s="1098">
        <f>IF(IG$9=$N522,#REF!,0)</f>
        <v>0</v>
      </c>
      <c r="IH522" s="1098">
        <f>IF(IH$9=$N522,#REF!,0)</f>
        <v>0</v>
      </c>
      <c r="II522" s="1098">
        <f>IF(II$9=$N522,#REF!,0)</f>
        <v>0</v>
      </c>
      <c r="IJ522" s="1098">
        <f>IF(IJ$9=$N522,#REF!,0)</f>
        <v>0</v>
      </c>
      <c r="IK522" s="1098">
        <f>IF(IK$9=$N522,#REF!,0)</f>
        <v>0</v>
      </c>
      <c r="IL522" s="1098">
        <f>IF(IL$9=$N522,#REF!,0)</f>
        <v>0</v>
      </c>
      <c r="IM522" s="1098">
        <f>IF(IM$9=$N522,#REF!,0)</f>
        <v>0</v>
      </c>
      <c r="IN522" s="1098">
        <f>IF(IN$9=$N522,#REF!,0)</f>
        <v>0</v>
      </c>
      <c r="IO522" s="1098">
        <f>IF(IO$9=$N522,#REF!,0)</f>
        <v>0</v>
      </c>
      <c r="IP522" s="1098">
        <f>IF(IP$9=$N522,#REF!,0)</f>
        <v>0</v>
      </c>
      <c r="IQ522" s="1098">
        <f>IF(IQ$9=$N522,#REF!,0)</f>
        <v>0</v>
      </c>
      <c r="IR522" s="1098">
        <f>IF(IR$9=$N522,#REF!,0)</f>
        <v>0</v>
      </c>
      <c r="IS522" s="1098">
        <f>IF(IS$9=$N522,#REF!,0)</f>
        <v>0</v>
      </c>
      <c r="IT522" s="1098">
        <f>IF(IT$9=$N522,#REF!,0)</f>
        <v>0</v>
      </c>
      <c r="IU522" s="1098">
        <f>IF(IU$9=$N522,#REF!,0)</f>
        <v>0</v>
      </c>
      <c r="IV522" s="1098">
        <f>IF(IV$9=$N522,#REF!,0)</f>
        <v>0</v>
      </c>
      <c r="IW522" s="1098">
        <f>IF(IW$9=$N522,#REF!,0)</f>
        <v>0</v>
      </c>
      <c r="IX522" s="1098">
        <f>IF(IX$9=$N522,#REF!,0)</f>
        <v>0</v>
      </c>
      <c r="IY522" s="1098">
        <f>IF(IY$9=$N522,#REF!,0)</f>
        <v>0</v>
      </c>
      <c r="IZ522" s="1098">
        <f>IF(IZ$9=$N522,#REF!,0)</f>
        <v>0</v>
      </c>
      <c r="JA522" s="1098">
        <f>IF(JA$9=$N522,#REF!,0)</f>
        <v>0</v>
      </c>
      <c r="JB522" s="1098">
        <f>IF(JB$9=$N522,#REF!,0)</f>
        <v>0</v>
      </c>
      <c r="JC522" s="1098">
        <f>IF(JC$9=$N522,#REF!,0)</f>
        <v>0</v>
      </c>
      <c r="JD522" s="1098">
        <f>IF(JD$9=$N522,#REF!,0)</f>
        <v>0</v>
      </c>
      <c r="JE522" s="1098">
        <f>IF(JE$9=$N522,#REF!,0)</f>
        <v>0</v>
      </c>
      <c r="JF522" s="1098">
        <f>IF(JF$9=$N522,#REF!,0)</f>
        <v>0</v>
      </c>
      <c r="JG522" s="1098">
        <f>IF(JG$9=$N522,#REF!,0)</f>
        <v>0</v>
      </c>
      <c r="JH522" s="1098">
        <f>IF(JH$9=$N522,#REF!,0)</f>
        <v>0</v>
      </c>
      <c r="JI522" s="1098">
        <f>IF(JI$9=$N522,#REF!,0)</f>
        <v>0</v>
      </c>
      <c r="JJ522" s="1098">
        <f>IF(JJ$9=$N522,#REF!,0)</f>
        <v>0</v>
      </c>
      <c r="JK522" s="1098">
        <f>IF(JK$9=$N522,#REF!,0)</f>
        <v>0</v>
      </c>
      <c r="JL522" s="1098">
        <f>IF(JL$9=$N522,#REF!,0)</f>
        <v>0</v>
      </c>
      <c r="JM522" s="1098">
        <f>IF(JM$9=$N522,#REF!,0)</f>
        <v>0</v>
      </c>
      <c r="JN522" s="1098">
        <f>IF(JN$9=$N522,#REF!,0)</f>
        <v>0</v>
      </c>
      <c r="JO522" s="1098">
        <f>IF(JO$9=$N522,#REF!,0)</f>
        <v>0</v>
      </c>
      <c r="JP522" s="1098">
        <f>IF(JP$9=$N522,#REF!,0)</f>
        <v>0</v>
      </c>
      <c r="JQ522" s="1098">
        <f>IF(JQ$9=$N522,#REF!,0)</f>
        <v>0</v>
      </c>
      <c r="JR522" s="1098">
        <f>IF(JR$9=$N522,#REF!,0)</f>
        <v>0</v>
      </c>
      <c r="JS522" s="1098">
        <f>IF(JS$9=$N522,#REF!,0)</f>
        <v>0</v>
      </c>
      <c r="JT522" s="1098">
        <f>IF(JT$9=$N522,#REF!,0)</f>
        <v>0</v>
      </c>
      <c r="JU522" s="1098">
        <f>IF(JU$9=$N522,#REF!,0)</f>
        <v>0</v>
      </c>
      <c r="JV522" s="1098">
        <f>IF(JV$9=$N522,#REF!,0)</f>
        <v>0</v>
      </c>
      <c r="JW522" s="1098">
        <f>IF(JW$9=$N522,#REF!,0)</f>
        <v>0</v>
      </c>
      <c r="JX522" s="681"/>
      <c r="JZ522" s="681">
        <f t="shared" si="1572"/>
        <v>0</v>
      </c>
      <c r="KA522" s="681">
        <f t="shared" si="1572"/>
        <v>0</v>
      </c>
      <c r="KB522" s="681">
        <f t="shared" si="1572"/>
        <v>0</v>
      </c>
      <c r="KC522" s="681">
        <f t="shared" si="1572"/>
        <v>0</v>
      </c>
      <c r="KD522" s="681">
        <f t="shared" si="1572"/>
        <v>0</v>
      </c>
      <c r="KE522" s="681">
        <f t="shared" si="1572"/>
        <v>0</v>
      </c>
      <c r="KF522" s="681">
        <f t="shared" si="1572"/>
        <v>0</v>
      </c>
      <c r="KG522" s="681">
        <f t="shared" si="1572"/>
        <v>0</v>
      </c>
      <c r="KH522" s="681">
        <f t="shared" si="1572"/>
        <v>0</v>
      </c>
      <c r="KI522" s="681">
        <f t="shared" si="1572"/>
        <v>0</v>
      </c>
      <c r="KJ522" s="681">
        <f t="shared" si="1572"/>
        <v>0</v>
      </c>
      <c r="KN522" s="1098">
        <f t="shared" si="1571"/>
        <v>0</v>
      </c>
      <c r="KO522" s="1098">
        <f t="shared" si="1571"/>
        <v>0</v>
      </c>
      <c r="KP522" s="1098">
        <f t="shared" si="1571"/>
        <v>0</v>
      </c>
      <c r="KQ522" s="1098">
        <f t="shared" si="1571"/>
        <v>0</v>
      </c>
      <c r="KR522" s="1098">
        <f t="shared" si="1571"/>
        <v>0</v>
      </c>
      <c r="KS522" s="1098">
        <f t="shared" si="1571"/>
        <v>0</v>
      </c>
      <c r="KT522" s="1098">
        <f t="shared" si="1571"/>
        <v>0</v>
      </c>
      <c r="KU522" s="1098">
        <f t="shared" si="1571"/>
        <v>0</v>
      </c>
      <c r="KV522" s="1098">
        <f t="shared" si="1571"/>
        <v>0</v>
      </c>
      <c r="KW522" s="1098">
        <f t="shared" si="1571"/>
        <v>0</v>
      </c>
      <c r="KX522" s="1098">
        <f t="shared" si="1571"/>
        <v>0</v>
      </c>
      <c r="KY522" s="1098">
        <f t="shared" si="1571"/>
        <v>0</v>
      </c>
      <c r="KZ522" s="1098">
        <f t="shared" si="1571"/>
        <v>0</v>
      </c>
      <c r="LA522" s="1098">
        <f t="shared" si="1571"/>
        <v>0</v>
      </c>
      <c r="LB522" s="1098">
        <f t="shared" si="1571"/>
        <v>0</v>
      </c>
      <c r="LC522" s="1098">
        <f t="shared" si="1571"/>
        <v>0</v>
      </c>
      <c r="LD522" s="1098">
        <f t="shared" si="1570"/>
        <v>0</v>
      </c>
      <c r="LE522" s="1098">
        <f t="shared" si="1570"/>
        <v>0</v>
      </c>
      <c r="LF522" s="1098">
        <f t="shared" si="1570"/>
        <v>0</v>
      </c>
      <c r="LG522" s="1098">
        <f t="shared" si="1570"/>
        <v>0</v>
      </c>
      <c r="LH522" s="1098">
        <f t="shared" si="1570"/>
        <v>0</v>
      </c>
      <c r="LI522" s="1098">
        <f t="shared" si="1570"/>
        <v>0</v>
      </c>
      <c r="LJ522" s="1098">
        <f t="shared" si="1570"/>
        <v>0</v>
      </c>
      <c r="LK522" s="1098">
        <f t="shared" si="1570"/>
        <v>0</v>
      </c>
      <c r="LL522" s="1098">
        <f t="shared" si="1570"/>
        <v>0</v>
      </c>
      <c r="LM522" s="1098">
        <f t="shared" si="1570"/>
        <v>0</v>
      </c>
      <c r="LN522" s="1098">
        <f t="shared" si="1570"/>
        <v>0</v>
      </c>
      <c r="LO522" s="1098">
        <f t="shared" si="1570"/>
        <v>0</v>
      </c>
      <c r="LP522" s="1098">
        <f t="shared" si="1570"/>
        <v>0</v>
      </c>
      <c r="LQ522" s="1098">
        <f t="shared" si="1570"/>
        <v>0</v>
      </c>
      <c r="LR522" s="1098">
        <f t="shared" si="1570"/>
        <v>0</v>
      </c>
      <c r="LS522" s="1098">
        <f t="shared" si="1563"/>
        <v>0</v>
      </c>
    </row>
    <row r="523" spans="1:331" ht="20.100000000000001" hidden="1" customHeight="1" x14ac:dyDescent="0.35">
      <c r="A523" s="686"/>
      <c r="B523" s="682"/>
      <c r="C523" s="572"/>
      <c r="D523" s="682"/>
      <c r="E523" s="682"/>
      <c r="F523" s="682"/>
      <c r="G523" s="682"/>
      <c r="H523" s="682"/>
      <c r="I523" s="682"/>
      <c r="J523" s="682"/>
      <c r="K523" s="586" t="s">
        <v>9</v>
      </c>
      <c r="L523" s="586" t="s">
        <v>132</v>
      </c>
      <c r="M523" s="586"/>
      <c r="N523" s="586"/>
      <c r="O523" s="1163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42"/>
      <c r="AE523" s="42"/>
      <c r="AF523" s="42"/>
      <c r="AG523" s="42"/>
      <c r="AH523" s="42"/>
      <c r="AI523" s="42"/>
      <c r="AJ523" s="42"/>
      <c r="AK523" s="42"/>
      <c r="AL523" s="42"/>
      <c r="AM523" s="42">
        <v>0</v>
      </c>
      <c r="AN523" s="109">
        <v>0</v>
      </c>
      <c r="AO523" s="109">
        <v>0</v>
      </c>
      <c r="AP523" s="109">
        <v>400000</v>
      </c>
      <c r="AQ523" s="109">
        <v>183500</v>
      </c>
      <c r="AR523" s="40">
        <v>228930</v>
      </c>
      <c r="AS523" s="40"/>
      <c r="AT523" s="40">
        <v>400000</v>
      </c>
      <c r="AU523" s="40"/>
      <c r="AV523" s="40">
        <v>0</v>
      </c>
      <c r="AW523" s="40">
        <v>0</v>
      </c>
      <c r="AX523" s="40">
        <v>0</v>
      </c>
      <c r="AY523" s="40">
        <v>0</v>
      </c>
      <c r="AZ523" s="40">
        <v>0</v>
      </c>
      <c r="BA523" s="40">
        <v>0</v>
      </c>
      <c r="BB523" s="40">
        <v>0</v>
      </c>
      <c r="BC523" s="40">
        <v>0</v>
      </c>
      <c r="BD523" s="40">
        <v>0</v>
      </c>
      <c r="BE523" s="40">
        <v>0</v>
      </c>
      <c r="BF523" s="40">
        <v>0</v>
      </c>
      <c r="BG523" s="40"/>
      <c r="BH523" s="40">
        <v>0</v>
      </c>
      <c r="BI523" s="40">
        <f>(BJ523-BH523)</f>
        <v>0</v>
      </c>
      <c r="BJ523" s="40"/>
      <c r="BK523" s="40"/>
      <c r="BL523" s="40">
        <f t="shared" si="1450"/>
        <v>0</v>
      </c>
      <c r="BM523" s="40"/>
      <c r="BN523" s="40"/>
      <c r="BO523" s="40"/>
      <c r="BP523" s="40"/>
      <c r="BQ523" s="40"/>
      <c r="BR523" s="40">
        <f>(BS523-BO523)</f>
        <v>0</v>
      </c>
      <c r="BS523" s="40"/>
      <c r="BT523" s="40"/>
      <c r="BU523" s="40">
        <f>(BY523-BO523)</f>
        <v>0</v>
      </c>
      <c r="BV523" s="40"/>
      <c r="BW523" s="40"/>
      <c r="BX523" s="40"/>
      <c r="BY523" s="40"/>
      <c r="BZ523" s="40"/>
      <c r="CA523" s="40">
        <f t="shared" si="1447"/>
        <v>0</v>
      </c>
      <c r="CB523" s="40">
        <f t="shared" si="1448"/>
        <v>0</v>
      </c>
      <c r="CC523" s="40"/>
      <c r="CD523" s="40"/>
      <c r="CE523" s="40"/>
      <c r="CF523" s="40"/>
      <c r="CG523" s="40">
        <f t="shared" si="1449"/>
        <v>0</v>
      </c>
      <c r="CH523" s="40">
        <f>(CI523-CE523)</f>
        <v>0</v>
      </c>
      <c r="CI523" s="40"/>
      <c r="CJ523" s="40"/>
      <c r="CK523" s="40">
        <f t="shared" si="1385"/>
        <v>0</v>
      </c>
      <c r="CL523" s="40">
        <f>(CM523-CI523)</f>
        <v>0</v>
      </c>
      <c r="CM523" s="40"/>
      <c r="CN523" s="40"/>
      <c r="CO523" s="40">
        <f t="shared" si="1386"/>
        <v>0</v>
      </c>
      <c r="CP523" s="40">
        <f>(CQ523-CM523)</f>
        <v>0</v>
      </c>
      <c r="CQ523" s="40"/>
      <c r="CR523" s="40"/>
      <c r="CS523" s="40">
        <f t="shared" ref="CS523:CS554" si="1576">IFERROR(CR523/CQ523*100,)</f>
        <v>0</v>
      </c>
      <c r="CT523" s="40">
        <f>(CU523-CQ523)</f>
        <v>0</v>
      </c>
      <c r="CU523" s="40"/>
      <c r="CV523" s="40"/>
      <c r="CW523" s="40">
        <f t="shared" ref="CW523:CW586" si="1577">IFERROR(CV523/CU523*100,)</f>
        <v>0</v>
      </c>
      <c r="CX523" s="40">
        <f>(CY523-CU523)</f>
        <v>0</v>
      </c>
      <c r="CY523" s="40"/>
      <c r="CZ523" s="40"/>
      <c r="DA523" s="40"/>
      <c r="DB523" s="40"/>
      <c r="DC523" s="40">
        <v>0</v>
      </c>
      <c r="DD523" s="40">
        <f t="shared" ref="DD523:DD554" si="1578">IFERROR(DC523/DB523*100,)</f>
        <v>0</v>
      </c>
      <c r="DE523" s="40">
        <f t="shared" ref="DE523:DE554" si="1579">IFERROR(DC523/DK523*100,)</f>
        <v>0</v>
      </c>
      <c r="DF523" s="40"/>
      <c r="DG523" s="40"/>
      <c r="DH523" s="40"/>
      <c r="DI523" s="40">
        <f t="shared" ref="DI523:DI586" si="1580">IFERROR(DH523/DG523*100,)</f>
        <v>0</v>
      </c>
      <c r="DJ523" s="40">
        <f>(DK523-DG523)</f>
        <v>0</v>
      </c>
      <c r="DK523" s="40"/>
      <c r="DL523" s="40">
        <f t="shared" ref="DL523:DL554" si="1581">IFERROR(DF523/DK523*100,)</f>
        <v>0</v>
      </c>
      <c r="DM523" s="40">
        <f>(DN523-DK523)</f>
        <v>0</v>
      </c>
      <c r="DN523" s="40"/>
      <c r="DO523" s="40"/>
      <c r="DP523" s="40">
        <f t="shared" ref="DP523:DP586" si="1582">IFERROR(DO523/DN523*100,)</f>
        <v>0</v>
      </c>
      <c r="DQ523" s="40">
        <f>(DR523-DN523)</f>
        <v>0</v>
      </c>
      <c r="DR523" s="40"/>
      <c r="DS523" s="40"/>
      <c r="DT523" s="40">
        <f t="shared" ref="DT523:DT586" si="1583">IFERROR(DS523/DR523*100,)</f>
        <v>0</v>
      </c>
      <c r="DU523" s="40">
        <f>(DV523-DR523)</f>
        <v>0</v>
      </c>
      <c r="DV523" s="40"/>
      <c r="DW523" s="40"/>
      <c r="DX523" s="40"/>
      <c r="DY523" s="40"/>
      <c r="DZ523" s="40"/>
      <c r="EA523" s="40"/>
      <c r="EB523" s="40"/>
      <c r="EC523" s="40">
        <f t="shared" ref="EC523:EC586" si="1584">IFERROR(EB523/EA523*100,)</f>
        <v>0</v>
      </c>
      <c r="ED523" s="40">
        <f>(EE523-EA523)</f>
        <v>0</v>
      </c>
      <c r="EE523" s="40"/>
      <c r="EF523" s="40"/>
      <c r="EG523" s="40">
        <f t="shared" ref="EG523:EG586" si="1585">IFERROR(EF523/EE523*100,)</f>
        <v>0</v>
      </c>
      <c r="EH523" s="40" t="e">
        <f>(#REF!-EE523)</f>
        <v>#REF!</v>
      </c>
      <c r="EI523" s="40">
        <f>IFERROR(#REF!/DZ523*100,)</f>
        <v>0</v>
      </c>
      <c r="EJ523" s="40">
        <f>IFERROR(#REF!/#REF!*100,)</f>
        <v>0</v>
      </c>
      <c r="EK523" s="40"/>
      <c r="EL523" s="40"/>
      <c r="EM523" s="40"/>
      <c r="EN523" s="418"/>
      <c r="EO523" s="418"/>
      <c r="EP523" s="418"/>
      <c r="EQ523" s="418"/>
      <c r="ER523" s="418"/>
      <c r="ES523" s="418"/>
      <c r="EX523" s="739">
        <f t="shared" si="1568"/>
        <v>0</v>
      </c>
      <c r="EY523" s="739">
        <f t="shared" si="1568"/>
        <v>0</v>
      </c>
      <c r="EZ523" s="739">
        <f t="shared" si="1568"/>
        <v>0</v>
      </c>
      <c r="FA523" s="739">
        <f t="shared" si="1568"/>
        <v>0</v>
      </c>
      <c r="FB523" s="739">
        <f t="shared" si="1568"/>
        <v>0</v>
      </c>
      <c r="FC523" s="739">
        <f t="shared" si="1568"/>
        <v>0</v>
      </c>
      <c r="FD523" s="739">
        <f t="shared" si="1568"/>
        <v>0</v>
      </c>
      <c r="FE523" s="739">
        <f t="shared" si="1568"/>
        <v>0</v>
      </c>
      <c r="FF523" s="739">
        <f t="shared" si="1568"/>
        <v>0</v>
      </c>
      <c r="FG523" s="739">
        <f t="shared" si="1568"/>
        <v>0</v>
      </c>
      <c r="FH523" s="739">
        <f t="shared" si="1569"/>
        <v>0</v>
      </c>
      <c r="FI523" s="739">
        <f t="shared" si="1569"/>
        <v>0</v>
      </c>
      <c r="FJ523" s="739">
        <f t="shared" si="1569"/>
        <v>0</v>
      </c>
      <c r="FK523" s="739">
        <f t="shared" si="1569"/>
        <v>0</v>
      </c>
      <c r="FL523" s="739">
        <f t="shared" si="1569"/>
        <v>0</v>
      </c>
      <c r="FM523" s="739">
        <f t="shared" si="1569"/>
        <v>0</v>
      </c>
      <c r="FN523" s="739">
        <f t="shared" si="1569"/>
        <v>0</v>
      </c>
      <c r="FO523" s="739">
        <f t="shared" si="1575"/>
        <v>0</v>
      </c>
      <c r="FP523" s="739">
        <f t="shared" si="1575"/>
        <v>0</v>
      </c>
      <c r="FQ523" s="739">
        <f t="shared" si="1575"/>
        <v>0</v>
      </c>
      <c r="FU523" s="739">
        <f t="shared" si="1560"/>
        <v>0</v>
      </c>
      <c r="FV523" s="739">
        <f t="shared" si="1560"/>
        <v>0</v>
      </c>
      <c r="FW523" s="739">
        <f t="shared" si="1560"/>
        <v>0</v>
      </c>
      <c r="FX523" s="739">
        <f t="shared" si="1560"/>
        <v>0</v>
      </c>
      <c r="FY523" s="739">
        <f t="shared" si="1560"/>
        <v>0</v>
      </c>
      <c r="FZ523" s="739">
        <f t="shared" si="1560"/>
        <v>0</v>
      </c>
      <c r="GA523" s="739">
        <f t="shared" si="1560"/>
        <v>0</v>
      </c>
      <c r="GB523" s="739">
        <f t="shared" si="1560"/>
        <v>0</v>
      </c>
      <c r="GC523" s="739">
        <f t="shared" si="1560"/>
        <v>0</v>
      </c>
      <c r="GD523" s="739">
        <f t="shared" si="1560"/>
        <v>0</v>
      </c>
      <c r="GE523" s="739">
        <f t="shared" si="1561"/>
        <v>0</v>
      </c>
      <c r="GF523" s="739">
        <f t="shared" si="1561"/>
        <v>0</v>
      </c>
      <c r="GG523" s="739">
        <f t="shared" si="1561"/>
        <v>0</v>
      </c>
      <c r="GH523" s="739">
        <f t="shared" si="1561"/>
        <v>0</v>
      </c>
      <c r="GI523" s="739">
        <f t="shared" si="1561"/>
        <v>0</v>
      </c>
      <c r="GJ523" s="739">
        <f t="shared" si="1561"/>
        <v>0</v>
      </c>
      <c r="GK523" s="739">
        <f t="shared" si="1561"/>
        <v>0</v>
      </c>
      <c r="GL523" s="739">
        <f t="shared" si="1562"/>
        <v>0</v>
      </c>
      <c r="GM523" s="739">
        <f t="shared" si="1562"/>
        <v>0</v>
      </c>
      <c r="GN523" s="739">
        <f t="shared" si="1562"/>
        <v>0</v>
      </c>
      <c r="GQ523" s="1098">
        <f>IF(GQ$9=$N523,#REF!,0)</f>
        <v>0</v>
      </c>
      <c r="GR523" s="1098">
        <f>IF(GR$9=$N523,#REF!,0)</f>
        <v>0</v>
      </c>
      <c r="GS523" s="1098">
        <f>IF(GS$9=$N523,#REF!,0)</f>
        <v>0</v>
      </c>
      <c r="GT523" s="1098">
        <f>IF(GT$9=$N523,#REF!,0)</f>
        <v>0</v>
      </c>
      <c r="GU523" s="1098">
        <f>IF(GU$9=$N523,#REF!,0)</f>
        <v>0</v>
      </c>
      <c r="GV523" s="1098">
        <f>IF(GV$9=$N523,#REF!,0)</f>
        <v>0</v>
      </c>
      <c r="GW523" s="1098">
        <f>IF(GW$9=$N523,#REF!,0)</f>
        <v>0</v>
      </c>
      <c r="GX523" s="1098">
        <f>IF(GX$9=$N523,#REF!,0)</f>
        <v>0</v>
      </c>
      <c r="GY523" s="1098">
        <f>IF(GY$9=$N523,#REF!,0)</f>
        <v>0</v>
      </c>
      <c r="GZ523" s="1098">
        <f>IF(GZ$9=$N523,#REF!,0)</f>
        <v>0</v>
      </c>
      <c r="HA523" s="1098">
        <f>IF(HA$9=$N523,#REF!,0)</f>
        <v>0</v>
      </c>
      <c r="HB523" s="1098">
        <f>IF(HB$9=$N523,#REF!,0)</f>
        <v>0</v>
      </c>
      <c r="HC523" s="1098">
        <f>IF(HC$9=$N523,#REF!,0)</f>
        <v>0</v>
      </c>
      <c r="HD523" s="1098">
        <f>IF(HD$9=$N523,#REF!,0)</f>
        <v>0</v>
      </c>
      <c r="HE523" s="1098">
        <f>IF(HE$9=$N523,#REF!,0)</f>
        <v>0</v>
      </c>
      <c r="HF523" s="1098">
        <f>IF(HF$9=$N523,#REF!,0)</f>
        <v>0</v>
      </c>
      <c r="HG523" s="1098">
        <f>IF(HG$9=$N523,#REF!,0)</f>
        <v>0</v>
      </c>
      <c r="HH523" s="1098">
        <f>IF(HH$9=$N523,#REF!,0)</f>
        <v>0</v>
      </c>
      <c r="HI523" s="1098">
        <f>IF(HI$9=$N523,#REF!,0)</f>
        <v>0</v>
      </c>
      <c r="HJ523" s="1098">
        <f>IF(HJ$9=$N523,#REF!,0)</f>
        <v>0</v>
      </c>
      <c r="HK523" s="1098">
        <f>IF(HK$9=$N523,#REF!,0)</f>
        <v>0</v>
      </c>
      <c r="HL523" s="1098">
        <f>IF(HL$9=$N523,#REF!,0)</f>
        <v>0</v>
      </c>
      <c r="HM523" s="1098">
        <f>IF(HM$9=$N523,#REF!,0)</f>
        <v>0</v>
      </c>
      <c r="HN523" s="1098">
        <f>IF(HN$9=$N523,#REF!,0)</f>
        <v>0</v>
      </c>
      <c r="HO523" s="1098">
        <f>IF(HO$9=$N523,#REF!,0)</f>
        <v>0</v>
      </c>
      <c r="HP523" s="1098">
        <f>IF(HP$9=$N523,#REF!,0)</f>
        <v>0</v>
      </c>
      <c r="HQ523" s="1098">
        <f>IF(HQ$9=$N523,#REF!,0)</f>
        <v>0</v>
      </c>
      <c r="HR523" s="1098">
        <f>IF(HR$9=$N523,#REF!,0)</f>
        <v>0</v>
      </c>
      <c r="HS523" s="1098">
        <f>IF(HS$9=$N523,#REF!,0)</f>
        <v>0</v>
      </c>
      <c r="HT523" s="1098">
        <f>IF(HT$9=$N523,#REF!,0)</f>
        <v>0</v>
      </c>
      <c r="HU523" s="1098">
        <f>IF(HU$9=$N523,#REF!,0)</f>
        <v>0</v>
      </c>
      <c r="HV523" s="1098">
        <f>IF(HV$9=$N523,#REF!,0)</f>
        <v>0</v>
      </c>
      <c r="HW523" s="1098">
        <f>IF(HW$9=$N523,#REF!,0)</f>
        <v>0</v>
      </c>
      <c r="HX523" s="1098">
        <f>IF(HX$9=$N523,#REF!,0)</f>
        <v>0</v>
      </c>
      <c r="HY523" s="1098">
        <f>IF(HY$9=$N523,#REF!,0)</f>
        <v>0</v>
      </c>
      <c r="HZ523" s="1098">
        <f>IF(HZ$9=$N523,#REF!,0)</f>
        <v>0</v>
      </c>
      <c r="IA523" s="1098">
        <f>IF(IA$9=$N523,#REF!,0)</f>
        <v>0</v>
      </c>
      <c r="IB523" s="1098">
        <f>IF(IB$9=$N523,#REF!,0)</f>
        <v>0</v>
      </c>
      <c r="IC523" s="1098">
        <f>IF(IC$9=$N523,#REF!,0)</f>
        <v>0</v>
      </c>
      <c r="ID523" s="1098">
        <f>IF(ID$9=$N523,#REF!,0)</f>
        <v>0</v>
      </c>
      <c r="IE523" s="1098">
        <f>IF(IE$9=$N523,#REF!,0)</f>
        <v>0</v>
      </c>
      <c r="IF523" s="1098">
        <f>IF(IF$9=$N523,#REF!,0)</f>
        <v>0</v>
      </c>
      <c r="IG523" s="1098">
        <f>IF(IG$9=$N523,#REF!,0)</f>
        <v>0</v>
      </c>
      <c r="IH523" s="1098">
        <f>IF(IH$9=$N523,#REF!,0)</f>
        <v>0</v>
      </c>
      <c r="II523" s="1098">
        <f>IF(II$9=$N523,#REF!,0)</f>
        <v>0</v>
      </c>
      <c r="IJ523" s="1098">
        <f>IF(IJ$9=$N523,#REF!,0)</f>
        <v>0</v>
      </c>
      <c r="IK523" s="1098">
        <f>IF(IK$9=$N523,#REF!,0)</f>
        <v>0</v>
      </c>
      <c r="IL523" s="1098">
        <f>IF(IL$9=$N523,#REF!,0)</f>
        <v>0</v>
      </c>
      <c r="IM523" s="1098">
        <f>IF(IM$9=$N523,#REF!,0)</f>
        <v>0</v>
      </c>
      <c r="IN523" s="1098">
        <f>IF(IN$9=$N523,#REF!,0)</f>
        <v>0</v>
      </c>
      <c r="IO523" s="1098">
        <f>IF(IO$9=$N523,#REF!,0)</f>
        <v>0</v>
      </c>
      <c r="IP523" s="1098">
        <f>IF(IP$9=$N523,#REF!,0)</f>
        <v>0</v>
      </c>
      <c r="IQ523" s="1098">
        <f>IF(IQ$9=$N523,#REF!,0)</f>
        <v>0</v>
      </c>
      <c r="IR523" s="1098">
        <f>IF(IR$9=$N523,#REF!,0)</f>
        <v>0</v>
      </c>
      <c r="IS523" s="1098">
        <f>IF(IS$9=$N523,#REF!,0)</f>
        <v>0</v>
      </c>
      <c r="IT523" s="1098">
        <f>IF(IT$9=$N523,#REF!,0)</f>
        <v>0</v>
      </c>
      <c r="IU523" s="1098">
        <f>IF(IU$9=$N523,#REF!,0)</f>
        <v>0</v>
      </c>
      <c r="IV523" s="1098">
        <f>IF(IV$9=$N523,#REF!,0)</f>
        <v>0</v>
      </c>
      <c r="IW523" s="1098">
        <f>IF(IW$9=$N523,#REF!,0)</f>
        <v>0</v>
      </c>
      <c r="IX523" s="1098">
        <f>IF(IX$9=$N523,#REF!,0)</f>
        <v>0</v>
      </c>
      <c r="IY523" s="1098">
        <f>IF(IY$9=$N523,#REF!,0)</f>
        <v>0</v>
      </c>
      <c r="IZ523" s="1098">
        <f>IF(IZ$9=$N523,#REF!,0)</f>
        <v>0</v>
      </c>
      <c r="JA523" s="1098">
        <f>IF(JA$9=$N523,#REF!,0)</f>
        <v>0</v>
      </c>
      <c r="JB523" s="1098">
        <f>IF(JB$9=$N523,#REF!,0)</f>
        <v>0</v>
      </c>
      <c r="JC523" s="1098">
        <f>IF(JC$9=$N523,#REF!,0)</f>
        <v>0</v>
      </c>
      <c r="JD523" s="1098">
        <f>IF(JD$9=$N523,#REF!,0)</f>
        <v>0</v>
      </c>
      <c r="JE523" s="1098">
        <f>IF(JE$9=$N523,#REF!,0)</f>
        <v>0</v>
      </c>
      <c r="JF523" s="1098">
        <f>IF(JF$9=$N523,#REF!,0)</f>
        <v>0</v>
      </c>
      <c r="JG523" s="1098">
        <f>IF(JG$9=$N523,#REF!,0)</f>
        <v>0</v>
      </c>
      <c r="JH523" s="1098">
        <f>IF(JH$9=$N523,#REF!,0)</f>
        <v>0</v>
      </c>
      <c r="JI523" s="1098">
        <f>IF(JI$9=$N523,#REF!,0)</f>
        <v>0</v>
      </c>
      <c r="JJ523" s="1098">
        <f>IF(JJ$9=$N523,#REF!,0)</f>
        <v>0</v>
      </c>
      <c r="JK523" s="1098">
        <f>IF(JK$9=$N523,#REF!,0)</f>
        <v>0</v>
      </c>
      <c r="JL523" s="1098">
        <f>IF(JL$9=$N523,#REF!,0)</f>
        <v>0</v>
      </c>
      <c r="JM523" s="1098">
        <f>IF(JM$9=$N523,#REF!,0)</f>
        <v>0</v>
      </c>
      <c r="JN523" s="1098">
        <f>IF(JN$9=$N523,#REF!,0)</f>
        <v>0</v>
      </c>
      <c r="JO523" s="1098">
        <f>IF(JO$9=$N523,#REF!,0)</f>
        <v>0</v>
      </c>
      <c r="JP523" s="1098">
        <f>IF(JP$9=$N523,#REF!,0)</f>
        <v>0</v>
      </c>
      <c r="JQ523" s="1098">
        <f>IF(JQ$9=$N523,#REF!,0)</f>
        <v>0</v>
      </c>
      <c r="JR523" s="1098">
        <f>IF(JR$9=$N523,#REF!,0)</f>
        <v>0</v>
      </c>
      <c r="JS523" s="1098">
        <f>IF(JS$9=$N523,#REF!,0)</f>
        <v>0</v>
      </c>
      <c r="JT523" s="1098">
        <f>IF(JT$9=$N523,#REF!,0)</f>
        <v>0</v>
      </c>
      <c r="JU523" s="1098">
        <f>IF(JU$9=$N523,#REF!,0)</f>
        <v>0</v>
      </c>
      <c r="JV523" s="1098">
        <f>IF(JV$9=$N523,#REF!,0)</f>
        <v>0</v>
      </c>
      <c r="JW523" s="1098">
        <f>IF(JW$9=$N523,#REF!,0)</f>
        <v>0</v>
      </c>
      <c r="JX523" s="681"/>
      <c r="JZ523" s="681">
        <f t="shared" si="1572"/>
        <v>0</v>
      </c>
      <c r="KA523" s="681">
        <f t="shared" si="1572"/>
        <v>0</v>
      </c>
      <c r="KB523" s="681">
        <f t="shared" si="1572"/>
        <v>0</v>
      </c>
      <c r="KC523" s="681">
        <f t="shared" si="1572"/>
        <v>0</v>
      </c>
      <c r="KD523" s="681">
        <f t="shared" si="1572"/>
        <v>0</v>
      </c>
      <c r="KE523" s="681">
        <f t="shared" si="1572"/>
        <v>0</v>
      </c>
      <c r="KF523" s="681">
        <f t="shared" si="1572"/>
        <v>0</v>
      </c>
      <c r="KG523" s="681">
        <f t="shared" si="1572"/>
        <v>0</v>
      </c>
      <c r="KH523" s="681">
        <f t="shared" si="1572"/>
        <v>0</v>
      </c>
      <c r="KI523" s="681">
        <f t="shared" si="1572"/>
        <v>0</v>
      </c>
      <c r="KJ523" s="681">
        <f t="shared" si="1572"/>
        <v>0</v>
      </c>
      <c r="KN523" s="1098">
        <f t="shared" si="1571"/>
        <v>0</v>
      </c>
      <c r="KO523" s="1098">
        <f t="shared" si="1571"/>
        <v>0</v>
      </c>
      <c r="KP523" s="1098">
        <f t="shared" si="1571"/>
        <v>0</v>
      </c>
      <c r="KQ523" s="1098">
        <f t="shared" si="1571"/>
        <v>0</v>
      </c>
      <c r="KR523" s="1098">
        <f t="shared" si="1571"/>
        <v>0</v>
      </c>
      <c r="KS523" s="1098">
        <f t="shared" si="1571"/>
        <v>0</v>
      </c>
      <c r="KT523" s="1098">
        <f t="shared" si="1571"/>
        <v>0</v>
      </c>
      <c r="KU523" s="1098">
        <f t="shared" si="1571"/>
        <v>0</v>
      </c>
      <c r="KV523" s="1098">
        <f t="shared" si="1571"/>
        <v>0</v>
      </c>
      <c r="KW523" s="1098">
        <f t="shared" si="1571"/>
        <v>0</v>
      </c>
      <c r="KX523" s="1098">
        <f t="shared" si="1571"/>
        <v>0</v>
      </c>
      <c r="KY523" s="1098">
        <f t="shared" si="1571"/>
        <v>0</v>
      </c>
      <c r="KZ523" s="1098">
        <f t="shared" si="1571"/>
        <v>0</v>
      </c>
      <c r="LA523" s="1098">
        <f t="shared" si="1571"/>
        <v>0</v>
      </c>
      <c r="LB523" s="1098">
        <f t="shared" si="1571"/>
        <v>0</v>
      </c>
      <c r="LC523" s="1098">
        <f t="shared" si="1571"/>
        <v>0</v>
      </c>
      <c r="LD523" s="1098">
        <f t="shared" si="1570"/>
        <v>0</v>
      </c>
      <c r="LE523" s="1098">
        <f t="shared" si="1570"/>
        <v>0</v>
      </c>
      <c r="LF523" s="1098">
        <f t="shared" si="1570"/>
        <v>0</v>
      </c>
      <c r="LG523" s="1098">
        <f t="shared" si="1570"/>
        <v>0</v>
      </c>
      <c r="LH523" s="1098">
        <f t="shared" si="1570"/>
        <v>0</v>
      </c>
      <c r="LI523" s="1098">
        <f t="shared" si="1570"/>
        <v>0</v>
      </c>
      <c r="LJ523" s="1098">
        <f t="shared" si="1570"/>
        <v>0</v>
      </c>
      <c r="LK523" s="1098">
        <f t="shared" si="1570"/>
        <v>0</v>
      </c>
      <c r="LL523" s="1098">
        <f t="shared" si="1570"/>
        <v>0</v>
      </c>
      <c r="LM523" s="1098">
        <f t="shared" si="1570"/>
        <v>0</v>
      </c>
      <c r="LN523" s="1098">
        <f t="shared" si="1570"/>
        <v>0</v>
      </c>
      <c r="LO523" s="1098">
        <f t="shared" si="1570"/>
        <v>0</v>
      </c>
      <c r="LP523" s="1098">
        <f t="shared" si="1570"/>
        <v>0</v>
      </c>
      <c r="LQ523" s="1098">
        <f t="shared" si="1570"/>
        <v>0</v>
      </c>
      <c r="LR523" s="1098">
        <f t="shared" si="1570"/>
        <v>0</v>
      </c>
      <c r="LS523" s="1098">
        <f t="shared" si="1563"/>
        <v>0</v>
      </c>
    </row>
    <row r="524" spans="1:331" ht="20.100000000000001" hidden="1" customHeight="1" x14ac:dyDescent="0.35">
      <c r="A524" s="668"/>
      <c r="B524" s="871"/>
      <c r="C524" s="870"/>
      <c r="D524" s="871"/>
      <c r="E524" s="871"/>
      <c r="F524" s="871"/>
      <c r="G524" s="871"/>
      <c r="H524" s="871"/>
      <c r="I524" s="871"/>
      <c r="J524" s="1094" t="s">
        <v>194</v>
      </c>
      <c r="K524" s="874">
        <v>3</v>
      </c>
      <c r="L524" s="874" t="s">
        <v>182</v>
      </c>
      <c r="M524" s="874"/>
      <c r="N524" s="874"/>
      <c r="O524" s="1351"/>
      <c r="P524" s="34" t="e">
        <f>SUM(#REF!)</f>
        <v>#REF!</v>
      </c>
      <c r="Q524" s="34" t="e">
        <f>SUM(#REF!)</f>
        <v>#REF!</v>
      </c>
      <c r="R524" s="34" t="e">
        <f>SUM(#REF!)</f>
        <v>#REF!</v>
      </c>
      <c r="S524" s="34" t="e">
        <f>SUM(#REF!)</f>
        <v>#REF!</v>
      </c>
      <c r="T524" s="34" t="e">
        <f>SUM(#REF!)</f>
        <v>#REF!</v>
      </c>
      <c r="U524" s="34" t="e">
        <f>SUM(#REF!)</f>
        <v>#REF!</v>
      </c>
      <c r="V524" s="34" t="e">
        <f>SUM(#REF!)</f>
        <v>#REF!</v>
      </c>
      <c r="W524" s="34" t="e">
        <f>(V524/T524)*100</f>
        <v>#REF!</v>
      </c>
      <c r="X524" s="34" t="e">
        <f>SUM(#REF!)</f>
        <v>#REF!</v>
      </c>
      <c r="Y524" s="34" t="e">
        <f>SUM(#REF!)</f>
        <v>#REF!</v>
      </c>
      <c r="Z524" s="34" t="e">
        <f>SUM(#REF!)</f>
        <v>#REF!</v>
      </c>
      <c r="AA524" s="34" t="e">
        <f>SUM(#REF!)</f>
        <v>#REF!</v>
      </c>
      <c r="AB524" s="34" t="e">
        <f>AB525+AB556+#REF!</f>
        <v>#REF!</v>
      </c>
      <c r="AC524" s="34" t="e">
        <f>AC525+AC556+#REF!</f>
        <v>#REF!</v>
      </c>
      <c r="AD524" s="34" t="e">
        <f>AD525+AD556+#REF!</f>
        <v>#REF!</v>
      </c>
      <c r="AE524" s="34" t="e">
        <f>(AD524/AC524)*100</f>
        <v>#REF!</v>
      </c>
      <c r="AF524" s="34" t="e">
        <f>AF525+AF556+#REF!</f>
        <v>#REF!</v>
      </c>
      <c r="AG524" s="34" t="e">
        <f>AG525+AG556+#REF!</f>
        <v>#REF!</v>
      </c>
      <c r="AH524" s="34" t="e">
        <f>SUM(#REF!)</f>
        <v>#REF!</v>
      </c>
      <c r="AI524" s="34" t="e">
        <f>SUM(#REF!)</f>
        <v>#REF!</v>
      </c>
      <c r="AJ524" s="34" t="e">
        <f>AJ525+AJ556+#REF!</f>
        <v>#REF!</v>
      </c>
      <c r="AK524" s="34" t="e">
        <f>AK525+AK556+#REF!</f>
        <v>#REF!</v>
      </c>
      <c r="AL524" s="34" t="e">
        <f>AL525+AL556+#REF!</f>
        <v>#REF!</v>
      </c>
      <c r="AM524" s="34">
        <f>AM525+AM556</f>
        <v>184000</v>
      </c>
      <c r="AN524" s="106">
        <f>AN525+AN556+AN562</f>
        <v>458101.57000000007</v>
      </c>
      <c r="AO524" s="106">
        <f>AO525+AO556</f>
        <v>184000</v>
      </c>
      <c r="AP524" s="106">
        <f>AP525+AP556</f>
        <v>547066</v>
      </c>
      <c r="AQ524" s="106">
        <f>AQ525+AQ556</f>
        <v>392200</v>
      </c>
      <c r="AR524" s="106">
        <f>AR525+AR556</f>
        <v>395944.95000000007</v>
      </c>
      <c r="AS524" s="106" t="e">
        <f>AS525+AS556+#REF!</f>
        <v>#REF!</v>
      </c>
      <c r="AT524" s="106">
        <f>AT525+AT556</f>
        <v>547066</v>
      </c>
      <c r="AU524" s="106"/>
      <c r="AV524" s="106">
        <v>0</v>
      </c>
      <c r="AW524" s="106">
        <v>0</v>
      </c>
      <c r="AX524" s="106">
        <v>0</v>
      </c>
      <c r="AY524" s="106">
        <v>0</v>
      </c>
      <c r="AZ524" s="106">
        <v>0</v>
      </c>
      <c r="BA524" s="106">
        <v>0</v>
      </c>
      <c r="BB524" s="106">
        <v>0</v>
      </c>
      <c r="BC524" s="106">
        <v>0</v>
      </c>
      <c r="BD524" s="106">
        <v>0</v>
      </c>
      <c r="BE524" s="106">
        <v>0</v>
      </c>
      <c r="BF524" s="106">
        <v>0</v>
      </c>
      <c r="BG524" s="106"/>
      <c r="BH524" s="106">
        <v>0</v>
      </c>
      <c r="BI524" s="106">
        <v>0</v>
      </c>
      <c r="BJ524" s="106"/>
      <c r="BK524" s="106"/>
      <c r="BL524" s="106">
        <f t="shared" si="1450"/>
        <v>0</v>
      </c>
      <c r="BM524" s="106"/>
      <c r="BN524" s="106"/>
      <c r="BO524" s="106"/>
      <c r="BP524" s="106"/>
      <c r="BQ524" s="106"/>
      <c r="BR524" s="106">
        <v>0</v>
      </c>
      <c r="BS524" s="106"/>
      <c r="BT524" s="106"/>
      <c r="BU524" s="106">
        <v>0</v>
      </c>
      <c r="BV524" s="106"/>
      <c r="BW524" s="106"/>
      <c r="BX524" s="106"/>
      <c r="BY524" s="106"/>
      <c r="BZ524" s="106"/>
      <c r="CA524" s="106">
        <f t="shared" si="1447"/>
        <v>0</v>
      </c>
      <c r="CB524" s="106">
        <f t="shared" si="1448"/>
        <v>0</v>
      </c>
      <c r="CC524" s="106"/>
      <c r="CD524" s="106"/>
      <c r="CE524" s="106"/>
      <c r="CF524" s="106"/>
      <c r="CG524" s="106">
        <f t="shared" si="1449"/>
        <v>0</v>
      </c>
      <c r="CH524" s="106">
        <v>0</v>
      </c>
      <c r="CI524" s="106"/>
      <c r="CJ524" s="106"/>
      <c r="CK524" s="106">
        <f t="shared" si="1385"/>
        <v>0</v>
      </c>
      <c r="CL524" s="106">
        <v>0</v>
      </c>
      <c r="CM524" s="106"/>
      <c r="CN524" s="106"/>
      <c r="CO524" s="106">
        <f t="shared" si="1386"/>
        <v>0</v>
      </c>
      <c r="CP524" s="106">
        <v>0</v>
      </c>
      <c r="CQ524" s="106"/>
      <c r="CR524" s="106"/>
      <c r="CS524" s="106">
        <f t="shared" si="1576"/>
        <v>0</v>
      </c>
      <c r="CT524" s="106">
        <v>0</v>
      </c>
      <c r="CU524" s="106"/>
      <c r="CV524" s="106"/>
      <c r="CW524" s="106">
        <f t="shared" si="1577"/>
        <v>0</v>
      </c>
      <c r="CX524" s="106">
        <v>0</v>
      </c>
      <c r="CY524" s="106"/>
      <c r="CZ524" s="106"/>
      <c r="DA524" s="106"/>
      <c r="DB524" s="106"/>
      <c r="DC524" s="106">
        <v>0</v>
      </c>
      <c r="DD524" s="106">
        <f t="shared" si="1578"/>
        <v>0</v>
      </c>
      <c r="DE524" s="106">
        <f t="shared" si="1579"/>
        <v>0</v>
      </c>
      <c r="DF524" s="106"/>
      <c r="DG524" s="106"/>
      <c r="DH524" s="106"/>
      <c r="DI524" s="106">
        <f t="shared" si="1580"/>
        <v>0</v>
      </c>
      <c r="DJ524" s="106">
        <v>0</v>
      </c>
      <c r="DK524" s="106"/>
      <c r="DL524" s="106">
        <f t="shared" si="1581"/>
        <v>0</v>
      </c>
      <c r="DM524" s="106">
        <v>0</v>
      </c>
      <c r="DN524" s="106"/>
      <c r="DO524" s="106"/>
      <c r="DP524" s="106">
        <f t="shared" si="1582"/>
        <v>0</v>
      </c>
      <c r="DQ524" s="106">
        <v>0</v>
      </c>
      <c r="DR524" s="106"/>
      <c r="DS524" s="106"/>
      <c r="DT524" s="106">
        <f t="shared" si="1583"/>
        <v>0</v>
      </c>
      <c r="DU524" s="106">
        <v>0</v>
      </c>
      <c r="DV524" s="106"/>
      <c r="DW524" s="106"/>
      <c r="DX524" s="106"/>
      <c r="DY524" s="106"/>
      <c r="DZ524" s="106"/>
      <c r="EA524" s="106"/>
      <c r="EB524" s="106"/>
      <c r="EC524" s="106">
        <f t="shared" si="1584"/>
        <v>0</v>
      </c>
      <c r="ED524" s="106">
        <v>0</v>
      </c>
      <c r="EE524" s="106"/>
      <c r="EF524" s="106"/>
      <c r="EG524" s="106">
        <f t="shared" si="1585"/>
        <v>0</v>
      </c>
      <c r="EH524" s="106">
        <v>0</v>
      </c>
      <c r="EI524" s="106">
        <f>IFERROR(#REF!/DZ524*100,)</f>
        <v>0</v>
      </c>
      <c r="EJ524" s="106">
        <f>IFERROR(#REF!/#REF!*100,)</f>
        <v>0</v>
      </c>
      <c r="EK524" s="106"/>
      <c r="EL524" s="106"/>
      <c r="EM524" s="106"/>
      <c r="EN524" s="111"/>
      <c r="EO524" s="111"/>
      <c r="EP524" s="111"/>
      <c r="EQ524" s="111"/>
      <c r="ER524" s="111"/>
      <c r="ES524" s="111"/>
      <c r="EX524" s="739">
        <f t="shared" si="1568"/>
        <v>0</v>
      </c>
      <c r="EY524" s="739">
        <f t="shared" si="1568"/>
        <v>0</v>
      </c>
      <c r="EZ524" s="739">
        <f t="shared" si="1568"/>
        <v>0</v>
      </c>
      <c r="FA524" s="739">
        <f t="shared" si="1568"/>
        <v>0</v>
      </c>
      <c r="FB524" s="739">
        <f t="shared" si="1568"/>
        <v>0</v>
      </c>
      <c r="FC524" s="739">
        <f t="shared" si="1568"/>
        <v>0</v>
      </c>
      <c r="FD524" s="739">
        <f t="shared" si="1568"/>
        <v>0</v>
      </c>
      <c r="FE524" s="739">
        <f t="shared" si="1568"/>
        <v>0</v>
      </c>
      <c r="FF524" s="739">
        <f t="shared" si="1568"/>
        <v>0</v>
      </c>
      <c r="FG524" s="739">
        <f t="shared" si="1568"/>
        <v>0</v>
      </c>
      <c r="FH524" s="739">
        <f t="shared" si="1569"/>
        <v>0</v>
      </c>
      <c r="FI524" s="739">
        <f t="shared" si="1569"/>
        <v>0</v>
      </c>
      <c r="FJ524" s="739">
        <f t="shared" si="1569"/>
        <v>0</v>
      </c>
      <c r="FK524" s="739">
        <f t="shared" si="1569"/>
        <v>0</v>
      </c>
      <c r="FL524" s="739">
        <f t="shared" si="1569"/>
        <v>0</v>
      </c>
      <c r="FM524" s="739">
        <f t="shared" si="1569"/>
        <v>0</v>
      </c>
      <c r="FN524" s="739">
        <f t="shared" si="1569"/>
        <v>0</v>
      </c>
      <c r="FO524" s="739">
        <f t="shared" si="1575"/>
        <v>0</v>
      </c>
      <c r="FP524" s="739">
        <f t="shared" si="1575"/>
        <v>0</v>
      </c>
      <c r="FQ524" s="739">
        <f t="shared" si="1575"/>
        <v>0</v>
      </c>
      <c r="FU524" s="739">
        <f t="shared" si="1560"/>
        <v>0</v>
      </c>
      <c r="FV524" s="739">
        <f t="shared" si="1560"/>
        <v>0</v>
      </c>
      <c r="FW524" s="739">
        <f t="shared" si="1560"/>
        <v>0</v>
      </c>
      <c r="FX524" s="739">
        <f t="shared" si="1560"/>
        <v>0</v>
      </c>
      <c r="FY524" s="739">
        <f t="shared" si="1560"/>
        <v>0</v>
      </c>
      <c r="FZ524" s="739">
        <f t="shared" si="1560"/>
        <v>0</v>
      </c>
      <c r="GA524" s="739">
        <f t="shared" si="1560"/>
        <v>0</v>
      </c>
      <c r="GB524" s="739">
        <f t="shared" si="1560"/>
        <v>0</v>
      </c>
      <c r="GC524" s="739">
        <f t="shared" si="1560"/>
        <v>0</v>
      </c>
      <c r="GD524" s="739">
        <f t="shared" si="1560"/>
        <v>0</v>
      </c>
      <c r="GE524" s="739">
        <f t="shared" si="1561"/>
        <v>0</v>
      </c>
      <c r="GF524" s="739">
        <f t="shared" si="1561"/>
        <v>0</v>
      </c>
      <c r="GG524" s="739">
        <f t="shared" si="1561"/>
        <v>0</v>
      </c>
      <c r="GH524" s="739">
        <f t="shared" si="1561"/>
        <v>0</v>
      </c>
      <c r="GI524" s="739">
        <f t="shared" si="1561"/>
        <v>0</v>
      </c>
      <c r="GJ524" s="739">
        <f t="shared" si="1561"/>
        <v>0</v>
      </c>
      <c r="GK524" s="739">
        <f t="shared" si="1561"/>
        <v>0</v>
      </c>
      <c r="GL524" s="739">
        <f t="shared" si="1562"/>
        <v>0</v>
      </c>
      <c r="GM524" s="739">
        <f t="shared" si="1562"/>
        <v>0</v>
      </c>
      <c r="GN524" s="739">
        <f t="shared" si="1562"/>
        <v>0</v>
      </c>
      <c r="GQ524" s="1098">
        <f>IF(GQ$9=$N524,#REF!,0)</f>
        <v>0</v>
      </c>
      <c r="GR524" s="1098">
        <f>IF(GR$9=$N524,#REF!,0)</f>
        <v>0</v>
      </c>
      <c r="GS524" s="1098">
        <f>IF(GS$9=$N524,#REF!,0)</f>
        <v>0</v>
      </c>
      <c r="GT524" s="1098">
        <f>IF(GT$9=$N524,#REF!,0)</f>
        <v>0</v>
      </c>
      <c r="GU524" s="1098">
        <f>IF(GU$9=$N524,#REF!,0)</f>
        <v>0</v>
      </c>
      <c r="GV524" s="1098">
        <f>IF(GV$9=$N524,#REF!,0)</f>
        <v>0</v>
      </c>
      <c r="GW524" s="1098">
        <f>IF(GW$9=$N524,#REF!,0)</f>
        <v>0</v>
      </c>
      <c r="GX524" s="1098">
        <f>IF(GX$9=$N524,#REF!,0)</f>
        <v>0</v>
      </c>
      <c r="GY524" s="1098">
        <f>IF(GY$9=$N524,#REF!,0)</f>
        <v>0</v>
      </c>
      <c r="GZ524" s="1098">
        <f>IF(GZ$9=$N524,#REF!,0)</f>
        <v>0</v>
      </c>
      <c r="HA524" s="1098">
        <f>IF(HA$9=$N524,#REF!,0)</f>
        <v>0</v>
      </c>
      <c r="HB524" s="1098">
        <f>IF(HB$9=$N524,#REF!,0)</f>
        <v>0</v>
      </c>
      <c r="HC524" s="1098">
        <f>IF(HC$9=$N524,#REF!,0)</f>
        <v>0</v>
      </c>
      <c r="HD524" s="1098">
        <f>IF(HD$9=$N524,#REF!,0)</f>
        <v>0</v>
      </c>
      <c r="HE524" s="1098">
        <f>IF(HE$9=$N524,#REF!,0)</f>
        <v>0</v>
      </c>
      <c r="HF524" s="1098">
        <f>IF(HF$9=$N524,#REF!,0)</f>
        <v>0</v>
      </c>
      <c r="HG524" s="1098">
        <f>IF(HG$9=$N524,#REF!,0)</f>
        <v>0</v>
      </c>
      <c r="HH524" s="1098">
        <f>IF(HH$9=$N524,#REF!,0)</f>
        <v>0</v>
      </c>
      <c r="HI524" s="1098">
        <f>IF(HI$9=$N524,#REF!,0)</f>
        <v>0</v>
      </c>
      <c r="HJ524" s="1098">
        <f>IF(HJ$9=$N524,#REF!,0)</f>
        <v>0</v>
      </c>
      <c r="HK524" s="1098">
        <f>IF(HK$9=$N524,#REF!,0)</f>
        <v>0</v>
      </c>
      <c r="HL524" s="1098">
        <f>IF(HL$9=$N524,#REF!,0)</f>
        <v>0</v>
      </c>
      <c r="HM524" s="1098">
        <f>IF(HM$9=$N524,#REF!,0)</f>
        <v>0</v>
      </c>
      <c r="HN524" s="1098">
        <f>IF(HN$9=$N524,#REF!,0)</f>
        <v>0</v>
      </c>
      <c r="HO524" s="1098">
        <f>IF(HO$9=$N524,#REF!,0)</f>
        <v>0</v>
      </c>
      <c r="HP524" s="1098">
        <f>IF(HP$9=$N524,#REF!,0)</f>
        <v>0</v>
      </c>
      <c r="HQ524" s="1098">
        <f>IF(HQ$9=$N524,#REF!,0)</f>
        <v>0</v>
      </c>
      <c r="HR524" s="1098">
        <f>IF(HR$9=$N524,#REF!,0)</f>
        <v>0</v>
      </c>
      <c r="HS524" s="1098">
        <f>IF(HS$9=$N524,#REF!,0)</f>
        <v>0</v>
      </c>
      <c r="HT524" s="1098">
        <f>IF(HT$9=$N524,#REF!,0)</f>
        <v>0</v>
      </c>
      <c r="HU524" s="1098">
        <f>IF(HU$9=$N524,#REF!,0)</f>
        <v>0</v>
      </c>
      <c r="HV524" s="1098">
        <f>IF(HV$9=$N524,#REF!,0)</f>
        <v>0</v>
      </c>
      <c r="HW524" s="1098">
        <f>IF(HW$9=$N524,#REF!,0)</f>
        <v>0</v>
      </c>
      <c r="HX524" s="1098">
        <f>IF(HX$9=$N524,#REF!,0)</f>
        <v>0</v>
      </c>
      <c r="HY524" s="1098">
        <f>IF(HY$9=$N524,#REF!,0)</f>
        <v>0</v>
      </c>
      <c r="HZ524" s="1098">
        <f>IF(HZ$9=$N524,#REF!,0)</f>
        <v>0</v>
      </c>
      <c r="IA524" s="1098">
        <f>IF(IA$9=$N524,#REF!,0)</f>
        <v>0</v>
      </c>
      <c r="IB524" s="1098">
        <f>IF(IB$9=$N524,#REF!,0)</f>
        <v>0</v>
      </c>
      <c r="IC524" s="1098">
        <f>IF(IC$9=$N524,#REF!,0)</f>
        <v>0</v>
      </c>
      <c r="ID524" s="1098">
        <f>IF(ID$9=$N524,#REF!,0)</f>
        <v>0</v>
      </c>
      <c r="IE524" s="1098">
        <f>IF(IE$9=$N524,#REF!,0)</f>
        <v>0</v>
      </c>
      <c r="IF524" s="1098">
        <f>IF(IF$9=$N524,#REF!,0)</f>
        <v>0</v>
      </c>
      <c r="IG524" s="1098">
        <f>IF(IG$9=$N524,#REF!,0)</f>
        <v>0</v>
      </c>
      <c r="IH524" s="1098">
        <f>IF(IH$9=$N524,#REF!,0)</f>
        <v>0</v>
      </c>
      <c r="II524" s="1098">
        <f>IF(II$9=$N524,#REF!,0)</f>
        <v>0</v>
      </c>
      <c r="IJ524" s="1098">
        <f>IF(IJ$9=$N524,#REF!,0)</f>
        <v>0</v>
      </c>
      <c r="IK524" s="1098">
        <f>IF(IK$9=$N524,#REF!,0)</f>
        <v>0</v>
      </c>
      <c r="IL524" s="1098">
        <f>IF(IL$9=$N524,#REF!,0)</f>
        <v>0</v>
      </c>
      <c r="IM524" s="1098">
        <f>IF(IM$9=$N524,#REF!,0)</f>
        <v>0</v>
      </c>
      <c r="IN524" s="1098">
        <f>IF(IN$9=$N524,#REF!,0)</f>
        <v>0</v>
      </c>
      <c r="IO524" s="1098">
        <f>IF(IO$9=$N524,#REF!,0)</f>
        <v>0</v>
      </c>
      <c r="IP524" s="1098">
        <f>IF(IP$9=$N524,#REF!,0)</f>
        <v>0</v>
      </c>
      <c r="IQ524" s="1098">
        <f>IF(IQ$9=$N524,#REF!,0)</f>
        <v>0</v>
      </c>
      <c r="IR524" s="1098">
        <f>IF(IR$9=$N524,#REF!,0)</f>
        <v>0</v>
      </c>
      <c r="IS524" s="1098">
        <f>IF(IS$9=$N524,#REF!,0)</f>
        <v>0</v>
      </c>
      <c r="IT524" s="1098">
        <f>IF(IT$9=$N524,#REF!,0)</f>
        <v>0</v>
      </c>
      <c r="IU524" s="1098">
        <f>IF(IU$9=$N524,#REF!,0)</f>
        <v>0</v>
      </c>
      <c r="IV524" s="1098">
        <f>IF(IV$9=$N524,#REF!,0)</f>
        <v>0</v>
      </c>
      <c r="IW524" s="1098">
        <f>IF(IW$9=$N524,#REF!,0)</f>
        <v>0</v>
      </c>
      <c r="IX524" s="1098">
        <f>IF(IX$9=$N524,#REF!,0)</f>
        <v>0</v>
      </c>
      <c r="IY524" s="1098">
        <f>IF(IY$9=$N524,#REF!,0)</f>
        <v>0</v>
      </c>
      <c r="IZ524" s="1098">
        <f>IF(IZ$9=$N524,#REF!,0)</f>
        <v>0</v>
      </c>
      <c r="JA524" s="1098">
        <f>IF(JA$9=$N524,#REF!,0)</f>
        <v>0</v>
      </c>
      <c r="JB524" s="1098">
        <f>IF(JB$9=$N524,#REF!,0)</f>
        <v>0</v>
      </c>
      <c r="JC524" s="1098">
        <f>IF(JC$9=$N524,#REF!,0)</f>
        <v>0</v>
      </c>
      <c r="JD524" s="1098">
        <f>IF(JD$9=$N524,#REF!,0)</f>
        <v>0</v>
      </c>
      <c r="JE524" s="1098">
        <f>IF(JE$9=$N524,#REF!,0)</f>
        <v>0</v>
      </c>
      <c r="JF524" s="1098">
        <f>IF(JF$9=$N524,#REF!,0)</f>
        <v>0</v>
      </c>
      <c r="JG524" s="1098">
        <f>IF(JG$9=$N524,#REF!,0)</f>
        <v>0</v>
      </c>
      <c r="JH524" s="1098">
        <f>IF(JH$9=$N524,#REF!,0)</f>
        <v>0</v>
      </c>
      <c r="JI524" s="1098">
        <f>IF(JI$9=$N524,#REF!,0)</f>
        <v>0</v>
      </c>
      <c r="JJ524" s="1098">
        <f>IF(JJ$9=$N524,#REF!,0)</f>
        <v>0</v>
      </c>
      <c r="JK524" s="1098">
        <f>IF(JK$9=$N524,#REF!,0)</f>
        <v>0</v>
      </c>
      <c r="JL524" s="1098">
        <f>IF(JL$9=$N524,#REF!,0)</f>
        <v>0</v>
      </c>
      <c r="JM524" s="1098">
        <f>IF(JM$9=$N524,#REF!,0)</f>
        <v>0</v>
      </c>
      <c r="JN524" s="1098">
        <f>IF(JN$9=$N524,#REF!,0)</f>
        <v>0</v>
      </c>
      <c r="JO524" s="1098">
        <f>IF(JO$9=$N524,#REF!,0)</f>
        <v>0</v>
      </c>
      <c r="JP524" s="1098">
        <f>IF(JP$9=$N524,#REF!,0)</f>
        <v>0</v>
      </c>
      <c r="JQ524" s="1098">
        <f>IF(JQ$9=$N524,#REF!,0)</f>
        <v>0</v>
      </c>
      <c r="JR524" s="1098">
        <f>IF(JR$9=$N524,#REF!,0)</f>
        <v>0</v>
      </c>
      <c r="JS524" s="1098">
        <f>IF(JS$9=$N524,#REF!,0)</f>
        <v>0</v>
      </c>
      <c r="JT524" s="1098">
        <f>IF(JT$9=$N524,#REF!,0)</f>
        <v>0</v>
      </c>
      <c r="JU524" s="1098">
        <f>IF(JU$9=$N524,#REF!,0)</f>
        <v>0</v>
      </c>
      <c r="JV524" s="1098">
        <f>IF(JV$9=$N524,#REF!,0)</f>
        <v>0</v>
      </c>
      <c r="JW524" s="1098">
        <f>IF(JW$9=$N524,#REF!,0)</f>
        <v>0</v>
      </c>
      <c r="JX524" s="681"/>
      <c r="JZ524" s="681">
        <f t="shared" si="1572"/>
        <v>0</v>
      </c>
      <c r="KA524" s="681">
        <f t="shared" si="1572"/>
        <v>0</v>
      </c>
      <c r="KB524" s="681">
        <f t="shared" si="1572"/>
        <v>0</v>
      </c>
      <c r="KC524" s="681">
        <f t="shared" si="1572"/>
        <v>0</v>
      </c>
      <c r="KD524" s="681">
        <f t="shared" si="1572"/>
        <v>0</v>
      </c>
      <c r="KE524" s="681">
        <f t="shared" si="1572"/>
        <v>0</v>
      </c>
      <c r="KF524" s="681">
        <f t="shared" si="1572"/>
        <v>0</v>
      </c>
      <c r="KG524" s="681">
        <f t="shared" si="1572"/>
        <v>0</v>
      </c>
      <c r="KH524" s="681">
        <f t="shared" si="1572"/>
        <v>0</v>
      </c>
      <c r="KI524" s="681">
        <f t="shared" si="1572"/>
        <v>0</v>
      </c>
      <c r="KJ524" s="681">
        <f t="shared" si="1572"/>
        <v>0</v>
      </c>
      <c r="KN524" s="1098">
        <f t="shared" si="1571"/>
        <v>0</v>
      </c>
      <c r="KO524" s="1098">
        <f t="shared" si="1571"/>
        <v>0</v>
      </c>
      <c r="KP524" s="1098">
        <f t="shared" si="1571"/>
        <v>0</v>
      </c>
      <c r="KQ524" s="1098">
        <f t="shared" si="1571"/>
        <v>0</v>
      </c>
      <c r="KR524" s="1098">
        <f t="shared" si="1571"/>
        <v>0</v>
      </c>
      <c r="KS524" s="1098">
        <f t="shared" si="1571"/>
        <v>0</v>
      </c>
      <c r="KT524" s="1098">
        <f t="shared" si="1571"/>
        <v>0</v>
      </c>
      <c r="KU524" s="1098">
        <f t="shared" si="1571"/>
        <v>0</v>
      </c>
      <c r="KV524" s="1098">
        <f t="shared" si="1571"/>
        <v>0</v>
      </c>
      <c r="KW524" s="1098">
        <f t="shared" si="1571"/>
        <v>0</v>
      </c>
      <c r="KX524" s="1098">
        <f t="shared" si="1571"/>
        <v>0</v>
      </c>
      <c r="KY524" s="1098">
        <f t="shared" si="1571"/>
        <v>0</v>
      </c>
      <c r="KZ524" s="1098">
        <f t="shared" si="1571"/>
        <v>0</v>
      </c>
      <c r="LA524" s="1098">
        <f t="shared" si="1571"/>
        <v>0</v>
      </c>
      <c r="LB524" s="1098">
        <f t="shared" si="1571"/>
        <v>0</v>
      </c>
      <c r="LC524" s="1098">
        <f t="shared" si="1571"/>
        <v>0</v>
      </c>
      <c r="LD524" s="1098">
        <f t="shared" si="1570"/>
        <v>0</v>
      </c>
      <c r="LE524" s="1098">
        <f t="shared" si="1570"/>
        <v>0</v>
      </c>
      <c r="LF524" s="1098">
        <f t="shared" si="1570"/>
        <v>0</v>
      </c>
      <c r="LG524" s="1098">
        <f t="shared" si="1570"/>
        <v>0</v>
      </c>
      <c r="LH524" s="1098">
        <f t="shared" si="1570"/>
        <v>0</v>
      </c>
      <c r="LI524" s="1098">
        <f t="shared" si="1570"/>
        <v>0</v>
      </c>
      <c r="LJ524" s="1098">
        <f t="shared" si="1570"/>
        <v>0</v>
      </c>
      <c r="LK524" s="1098">
        <f t="shared" si="1570"/>
        <v>0</v>
      </c>
      <c r="LL524" s="1098">
        <f t="shared" si="1570"/>
        <v>0</v>
      </c>
      <c r="LM524" s="1098">
        <f t="shared" si="1570"/>
        <v>0</v>
      </c>
      <c r="LN524" s="1098">
        <f t="shared" si="1570"/>
        <v>0</v>
      </c>
      <c r="LO524" s="1098">
        <f t="shared" si="1570"/>
        <v>0</v>
      </c>
      <c r="LP524" s="1098">
        <f t="shared" si="1570"/>
        <v>0</v>
      </c>
      <c r="LQ524" s="1098">
        <f t="shared" si="1570"/>
        <v>0</v>
      </c>
      <c r="LR524" s="1098">
        <f t="shared" si="1570"/>
        <v>0</v>
      </c>
      <c r="LS524" s="1098">
        <f t="shared" si="1563"/>
        <v>0</v>
      </c>
    </row>
    <row r="525" spans="1:331" ht="20.100000000000001" hidden="1" customHeight="1" x14ac:dyDescent="0.35">
      <c r="A525" s="668"/>
      <c r="B525" s="871"/>
      <c r="C525" s="870"/>
      <c r="D525" s="871"/>
      <c r="E525" s="871"/>
      <c r="F525" s="871"/>
      <c r="G525" s="871"/>
      <c r="H525" s="871"/>
      <c r="I525" s="871"/>
      <c r="J525" s="1094" t="s">
        <v>194</v>
      </c>
      <c r="K525" s="886"/>
      <c r="L525" s="874">
        <v>32</v>
      </c>
      <c r="M525" s="874" t="s">
        <v>214</v>
      </c>
      <c r="N525" s="874"/>
      <c r="O525" s="1351"/>
      <c r="P525" s="34" t="e">
        <f t="shared" ref="P525:V525" si="1586">SUM(P537)</f>
        <v>#REF!</v>
      </c>
      <c r="Q525" s="34" t="e">
        <f t="shared" si="1586"/>
        <v>#REF!</v>
      </c>
      <c r="R525" s="34" t="e">
        <f t="shared" si="1586"/>
        <v>#REF!</v>
      </c>
      <c r="S525" s="34" t="e">
        <f t="shared" si="1586"/>
        <v>#REF!</v>
      </c>
      <c r="T525" s="34" t="e">
        <f t="shared" si="1586"/>
        <v>#REF!</v>
      </c>
      <c r="U525" s="34" t="e">
        <f t="shared" si="1586"/>
        <v>#REF!</v>
      </c>
      <c r="V525" s="34" t="e">
        <f t="shared" si="1586"/>
        <v>#REF!</v>
      </c>
      <c r="W525" s="34" t="e">
        <f>(V525/T525)*100</f>
        <v>#REF!</v>
      </c>
      <c r="X525" s="34" t="e">
        <f>SUM(X537)</f>
        <v>#REF!</v>
      </c>
      <c r="Y525" s="34" t="e">
        <f>SUM(Y537)</f>
        <v>#REF!</v>
      </c>
      <c r="Z525" s="34" t="e">
        <f>SUM(Z537)</f>
        <v>#REF!</v>
      </c>
      <c r="AA525" s="34">
        <f>SUM(AG537)</f>
        <v>85000</v>
      </c>
      <c r="AB525" s="34">
        <f t="shared" ref="AB525:AL525" si="1587">AB537+AB526+AB550</f>
        <v>29093.27</v>
      </c>
      <c r="AC525" s="34">
        <f t="shared" si="1587"/>
        <v>0</v>
      </c>
      <c r="AD525" s="34">
        <f t="shared" si="1587"/>
        <v>0</v>
      </c>
      <c r="AE525" s="34">
        <f t="shared" si="1587"/>
        <v>0</v>
      </c>
      <c r="AF525" s="34">
        <f t="shared" si="1587"/>
        <v>100000</v>
      </c>
      <c r="AG525" s="34">
        <f t="shared" si="1587"/>
        <v>100000</v>
      </c>
      <c r="AH525" s="34">
        <f t="shared" si="1587"/>
        <v>0</v>
      </c>
      <c r="AI525" s="34">
        <f t="shared" si="1587"/>
        <v>0</v>
      </c>
      <c r="AJ525" s="34">
        <f t="shared" si="1587"/>
        <v>100000</v>
      </c>
      <c r="AK525" s="34">
        <f t="shared" si="1587"/>
        <v>100000</v>
      </c>
      <c r="AL525" s="34">
        <f t="shared" si="1587"/>
        <v>200000</v>
      </c>
      <c r="AM525" s="34">
        <f>AM526+AM531+AM533+AM537+AM545+AM550+AM553</f>
        <v>180000</v>
      </c>
      <c r="AN525" s="106">
        <f t="shared" ref="AN525:AU525" si="1588">AN526+AN531+AN533+AN537+AN545+AN550+AN553+AN548</f>
        <v>370212.11000000004</v>
      </c>
      <c r="AO525" s="106">
        <f t="shared" si="1588"/>
        <v>180000</v>
      </c>
      <c r="AP525" s="106">
        <f t="shared" si="1588"/>
        <v>535000</v>
      </c>
      <c r="AQ525" s="106">
        <f t="shared" si="1588"/>
        <v>382200</v>
      </c>
      <c r="AR525" s="106">
        <f t="shared" si="1588"/>
        <v>390115.18000000005</v>
      </c>
      <c r="AS525" s="106">
        <f t="shared" si="1588"/>
        <v>0</v>
      </c>
      <c r="AT525" s="106">
        <f t="shared" si="1588"/>
        <v>535000</v>
      </c>
      <c r="AU525" s="106">
        <f t="shared" si="1588"/>
        <v>0</v>
      </c>
      <c r="AV525" s="106">
        <v>0</v>
      </c>
      <c r="AW525" s="106">
        <v>0</v>
      </c>
      <c r="AX525" s="106">
        <v>0</v>
      </c>
      <c r="AY525" s="106">
        <v>0</v>
      </c>
      <c r="AZ525" s="106">
        <v>0</v>
      </c>
      <c r="BA525" s="106">
        <v>0</v>
      </c>
      <c r="BB525" s="106">
        <v>0</v>
      </c>
      <c r="BC525" s="106">
        <v>0</v>
      </c>
      <c r="BD525" s="106">
        <v>0</v>
      </c>
      <c r="BE525" s="106">
        <v>0</v>
      </c>
      <c r="BF525" s="106">
        <v>0</v>
      </c>
      <c r="BG525" s="106"/>
      <c r="BH525" s="106">
        <v>0</v>
      </c>
      <c r="BI525" s="106">
        <v>0</v>
      </c>
      <c r="BJ525" s="106"/>
      <c r="BK525" s="106"/>
      <c r="BL525" s="106">
        <f t="shared" si="1450"/>
        <v>0</v>
      </c>
      <c r="BM525" s="106"/>
      <c r="BN525" s="106"/>
      <c r="BO525" s="106"/>
      <c r="BP525" s="106"/>
      <c r="BQ525" s="106"/>
      <c r="BR525" s="106">
        <v>0</v>
      </c>
      <c r="BS525" s="106"/>
      <c r="BT525" s="106"/>
      <c r="BU525" s="106">
        <v>0</v>
      </c>
      <c r="BV525" s="106"/>
      <c r="BW525" s="106"/>
      <c r="BX525" s="106"/>
      <c r="BY525" s="106"/>
      <c r="BZ525" s="106"/>
      <c r="CA525" s="106">
        <f t="shared" si="1447"/>
        <v>0</v>
      </c>
      <c r="CB525" s="106">
        <f t="shared" si="1448"/>
        <v>0</v>
      </c>
      <c r="CC525" s="106"/>
      <c r="CD525" s="106"/>
      <c r="CE525" s="106"/>
      <c r="CF525" s="106"/>
      <c r="CG525" s="106">
        <f t="shared" si="1449"/>
        <v>0</v>
      </c>
      <c r="CH525" s="106">
        <v>0</v>
      </c>
      <c r="CI525" s="106"/>
      <c r="CJ525" s="106"/>
      <c r="CK525" s="106">
        <f t="shared" si="1385"/>
        <v>0</v>
      </c>
      <c r="CL525" s="106">
        <v>0</v>
      </c>
      <c r="CM525" s="106"/>
      <c r="CN525" s="106"/>
      <c r="CO525" s="106">
        <f t="shared" si="1386"/>
        <v>0</v>
      </c>
      <c r="CP525" s="106">
        <v>0</v>
      </c>
      <c r="CQ525" s="106"/>
      <c r="CR525" s="106"/>
      <c r="CS525" s="106">
        <f t="shared" si="1576"/>
        <v>0</v>
      </c>
      <c r="CT525" s="106">
        <v>0</v>
      </c>
      <c r="CU525" s="106"/>
      <c r="CV525" s="106"/>
      <c r="CW525" s="106">
        <f t="shared" si="1577"/>
        <v>0</v>
      </c>
      <c r="CX525" s="106">
        <v>0</v>
      </c>
      <c r="CY525" s="106"/>
      <c r="CZ525" s="106"/>
      <c r="DA525" s="106"/>
      <c r="DB525" s="106"/>
      <c r="DC525" s="106">
        <v>0</v>
      </c>
      <c r="DD525" s="106">
        <f t="shared" si="1578"/>
        <v>0</v>
      </c>
      <c r="DE525" s="106">
        <f t="shared" si="1579"/>
        <v>0</v>
      </c>
      <c r="DF525" s="106"/>
      <c r="DG525" s="106"/>
      <c r="DH525" s="106"/>
      <c r="DI525" s="106">
        <f t="shared" si="1580"/>
        <v>0</v>
      </c>
      <c r="DJ525" s="106">
        <v>0</v>
      </c>
      <c r="DK525" s="106"/>
      <c r="DL525" s="106">
        <f t="shared" si="1581"/>
        <v>0</v>
      </c>
      <c r="DM525" s="106">
        <v>0</v>
      </c>
      <c r="DN525" s="106"/>
      <c r="DO525" s="106"/>
      <c r="DP525" s="106">
        <f t="shared" si="1582"/>
        <v>0</v>
      </c>
      <c r="DQ525" s="106">
        <v>0</v>
      </c>
      <c r="DR525" s="106"/>
      <c r="DS525" s="106"/>
      <c r="DT525" s="106">
        <f t="shared" si="1583"/>
        <v>0</v>
      </c>
      <c r="DU525" s="106">
        <v>0</v>
      </c>
      <c r="DV525" s="106"/>
      <c r="DW525" s="106"/>
      <c r="DX525" s="106"/>
      <c r="DY525" s="106"/>
      <c r="DZ525" s="106"/>
      <c r="EA525" s="106"/>
      <c r="EB525" s="106"/>
      <c r="EC525" s="106">
        <f t="shared" si="1584"/>
        <v>0</v>
      </c>
      <c r="ED525" s="106">
        <v>0</v>
      </c>
      <c r="EE525" s="106"/>
      <c r="EF525" s="106"/>
      <c r="EG525" s="106">
        <f t="shared" si="1585"/>
        <v>0</v>
      </c>
      <c r="EH525" s="106">
        <v>0</v>
      </c>
      <c r="EI525" s="106">
        <f>IFERROR(#REF!/DZ525*100,)</f>
        <v>0</v>
      </c>
      <c r="EJ525" s="106">
        <f>IFERROR(#REF!/#REF!*100,)</f>
        <v>0</v>
      </c>
      <c r="EK525" s="106"/>
      <c r="EL525" s="106"/>
      <c r="EM525" s="106"/>
      <c r="EN525" s="111"/>
      <c r="EO525" s="111"/>
      <c r="EP525" s="111"/>
      <c r="EQ525" s="111"/>
      <c r="ER525" s="111"/>
      <c r="ES525" s="111"/>
      <c r="EX525" s="739">
        <f t="shared" ref="EX525:FG534" si="1589">IF(EX$9=$K525,$EA525,0)</f>
        <v>0</v>
      </c>
      <c r="EY525" s="739">
        <f t="shared" si="1589"/>
        <v>0</v>
      </c>
      <c r="EZ525" s="739">
        <f t="shared" si="1589"/>
        <v>0</v>
      </c>
      <c r="FA525" s="739">
        <f t="shared" si="1589"/>
        <v>0</v>
      </c>
      <c r="FB525" s="739">
        <f t="shared" si="1589"/>
        <v>0</v>
      </c>
      <c r="FC525" s="739">
        <f t="shared" si="1589"/>
        <v>0</v>
      </c>
      <c r="FD525" s="739">
        <f t="shared" si="1589"/>
        <v>0</v>
      </c>
      <c r="FE525" s="739">
        <f t="shared" si="1589"/>
        <v>0</v>
      </c>
      <c r="FF525" s="739">
        <f t="shared" si="1589"/>
        <v>0</v>
      </c>
      <c r="FG525" s="739">
        <f t="shared" si="1589"/>
        <v>0</v>
      </c>
      <c r="FH525" s="739">
        <f t="shared" ref="FH525:FN534" si="1590">IF(FH$9=$K525,$EA525,0)</f>
        <v>0</v>
      </c>
      <c r="FI525" s="739">
        <f t="shared" si="1590"/>
        <v>0</v>
      </c>
      <c r="FJ525" s="739">
        <f t="shared" si="1590"/>
        <v>0</v>
      </c>
      <c r="FK525" s="739">
        <f t="shared" si="1590"/>
        <v>0</v>
      </c>
      <c r="FL525" s="739">
        <f t="shared" si="1590"/>
        <v>0</v>
      </c>
      <c r="FM525" s="739">
        <f t="shared" si="1590"/>
        <v>0</v>
      </c>
      <c r="FN525" s="739">
        <f t="shared" si="1590"/>
        <v>0</v>
      </c>
      <c r="FO525" s="739">
        <f t="shared" si="1575"/>
        <v>0</v>
      </c>
      <c r="FP525" s="739">
        <f t="shared" si="1575"/>
        <v>0</v>
      </c>
      <c r="FQ525" s="739">
        <f t="shared" si="1575"/>
        <v>0</v>
      </c>
      <c r="FU525" s="739">
        <f t="shared" si="1560"/>
        <v>0</v>
      </c>
      <c r="FV525" s="739">
        <f t="shared" si="1560"/>
        <v>0</v>
      </c>
      <c r="FW525" s="739">
        <f t="shared" si="1560"/>
        <v>0</v>
      </c>
      <c r="FX525" s="739">
        <f t="shared" si="1560"/>
        <v>0</v>
      </c>
      <c r="FY525" s="739">
        <f t="shared" si="1560"/>
        <v>0</v>
      </c>
      <c r="FZ525" s="739">
        <f t="shared" si="1560"/>
        <v>0</v>
      </c>
      <c r="GA525" s="739">
        <f t="shared" si="1560"/>
        <v>0</v>
      </c>
      <c r="GB525" s="739">
        <f t="shared" si="1560"/>
        <v>0</v>
      </c>
      <c r="GC525" s="739">
        <f t="shared" si="1560"/>
        <v>0</v>
      </c>
      <c r="GD525" s="739">
        <f t="shared" si="1560"/>
        <v>0</v>
      </c>
      <c r="GE525" s="739">
        <f t="shared" si="1561"/>
        <v>0</v>
      </c>
      <c r="GF525" s="739">
        <f t="shared" si="1561"/>
        <v>0</v>
      </c>
      <c r="GG525" s="739">
        <f t="shared" si="1561"/>
        <v>0</v>
      </c>
      <c r="GH525" s="739">
        <f t="shared" si="1561"/>
        <v>0</v>
      </c>
      <c r="GI525" s="739">
        <f t="shared" si="1561"/>
        <v>0</v>
      </c>
      <c r="GJ525" s="739">
        <f t="shared" si="1561"/>
        <v>0</v>
      </c>
      <c r="GK525" s="739">
        <f t="shared" si="1561"/>
        <v>0</v>
      </c>
      <c r="GL525" s="739">
        <f t="shared" si="1562"/>
        <v>0</v>
      </c>
      <c r="GM525" s="739">
        <f t="shared" si="1562"/>
        <v>0</v>
      </c>
      <c r="GN525" s="739">
        <f t="shared" si="1562"/>
        <v>0</v>
      </c>
      <c r="GQ525" s="1098">
        <f>IF(GQ$9=$N525,#REF!,0)</f>
        <v>0</v>
      </c>
      <c r="GR525" s="1098">
        <f>IF(GR$9=$N525,#REF!,0)</f>
        <v>0</v>
      </c>
      <c r="GS525" s="1098">
        <f>IF(GS$9=$N525,#REF!,0)</f>
        <v>0</v>
      </c>
      <c r="GT525" s="1098">
        <f>IF(GT$9=$N525,#REF!,0)</f>
        <v>0</v>
      </c>
      <c r="GU525" s="1098">
        <f>IF(GU$9=$N525,#REF!,0)</f>
        <v>0</v>
      </c>
      <c r="GV525" s="1098">
        <f>IF(GV$9=$N525,#REF!,0)</f>
        <v>0</v>
      </c>
      <c r="GW525" s="1098">
        <f>IF(GW$9=$N525,#REF!,0)</f>
        <v>0</v>
      </c>
      <c r="GX525" s="1098">
        <f>IF(GX$9=$N525,#REF!,0)</f>
        <v>0</v>
      </c>
      <c r="GY525" s="1098">
        <f>IF(GY$9=$N525,#REF!,0)</f>
        <v>0</v>
      </c>
      <c r="GZ525" s="1098">
        <f>IF(GZ$9=$N525,#REF!,0)</f>
        <v>0</v>
      </c>
      <c r="HA525" s="1098">
        <f>IF(HA$9=$N525,#REF!,0)</f>
        <v>0</v>
      </c>
      <c r="HB525" s="1098">
        <f>IF(HB$9=$N525,#REF!,0)</f>
        <v>0</v>
      </c>
      <c r="HC525" s="1098">
        <f>IF(HC$9=$N525,#REF!,0)</f>
        <v>0</v>
      </c>
      <c r="HD525" s="1098">
        <f>IF(HD$9=$N525,#REF!,0)</f>
        <v>0</v>
      </c>
      <c r="HE525" s="1098">
        <f>IF(HE$9=$N525,#REF!,0)</f>
        <v>0</v>
      </c>
      <c r="HF525" s="1098">
        <f>IF(HF$9=$N525,#REF!,0)</f>
        <v>0</v>
      </c>
      <c r="HG525" s="1098">
        <f>IF(HG$9=$N525,#REF!,0)</f>
        <v>0</v>
      </c>
      <c r="HH525" s="1098">
        <f>IF(HH$9=$N525,#REF!,0)</f>
        <v>0</v>
      </c>
      <c r="HI525" s="1098">
        <f>IF(HI$9=$N525,#REF!,0)</f>
        <v>0</v>
      </c>
      <c r="HJ525" s="1098">
        <f>IF(HJ$9=$N525,#REF!,0)</f>
        <v>0</v>
      </c>
      <c r="HK525" s="1098">
        <f>IF(HK$9=$N525,#REF!,0)</f>
        <v>0</v>
      </c>
      <c r="HL525" s="1098">
        <f>IF(HL$9=$N525,#REF!,0)</f>
        <v>0</v>
      </c>
      <c r="HM525" s="1098">
        <f>IF(HM$9=$N525,#REF!,0)</f>
        <v>0</v>
      </c>
      <c r="HN525" s="1098">
        <f>IF(HN$9=$N525,#REF!,0)</f>
        <v>0</v>
      </c>
      <c r="HO525" s="1098">
        <f>IF(HO$9=$N525,#REF!,0)</f>
        <v>0</v>
      </c>
      <c r="HP525" s="1098">
        <f>IF(HP$9=$N525,#REF!,0)</f>
        <v>0</v>
      </c>
      <c r="HQ525" s="1098">
        <f>IF(HQ$9=$N525,#REF!,0)</f>
        <v>0</v>
      </c>
      <c r="HR525" s="1098">
        <f>IF(HR$9=$N525,#REF!,0)</f>
        <v>0</v>
      </c>
      <c r="HS525" s="1098">
        <f>IF(HS$9=$N525,#REF!,0)</f>
        <v>0</v>
      </c>
      <c r="HT525" s="1098">
        <f>IF(HT$9=$N525,#REF!,0)</f>
        <v>0</v>
      </c>
      <c r="HU525" s="1098">
        <f>IF(HU$9=$N525,#REF!,0)</f>
        <v>0</v>
      </c>
      <c r="HV525" s="1098">
        <f>IF(HV$9=$N525,#REF!,0)</f>
        <v>0</v>
      </c>
      <c r="HW525" s="1098">
        <f>IF(HW$9=$N525,#REF!,0)</f>
        <v>0</v>
      </c>
      <c r="HX525" s="1098">
        <f>IF(HX$9=$N525,#REF!,0)</f>
        <v>0</v>
      </c>
      <c r="HY525" s="1098">
        <f>IF(HY$9=$N525,#REF!,0)</f>
        <v>0</v>
      </c>
      <c r="HZ525" s="1098">
        <f>IF(HZ$9=$N525,#REF!,0)</f>
        <v>0</v>
      </c>
      <c r="IA525" s="1098">
        <f>IF(IA$9=$N525,#REF!,0)</f>
        <v>0</v>
      </c>
      <c r="IB525" s="1098">
        <f>IF(IB$9=$N525,#REF!,0)</f>
        <v>0</v>
      </c>
      <c r="IC525" s="1098">
        <f>IF(IC$9=$N525,#REF!,0)</f>
        <v>0</v>
      </c>
      <c r="ID525" s="1098">
        <f>IF(ID$9=$N525,#REF!,0)</f>
        <v>0</v>
      </c>
      <c r="IE525" s="1098">
        <f>IF(IE$9=$N525,#REF!,0)</f>
        <v>0</v>
      </c>
      <c r="IF525" s="1098">
        <f>IF(IF$9=$N525,#REF!,0)</f>
        <v>0</v>
      </c>
      <c r="IG525" s="1098">
        <f>IF(IG$9=$N525,#REF!,0)</f>
        <v>0</v>
      </c>
      <c r="IH525" s="1098">
        <f>IF(IH$9=$N525,#REF!,0)</f>
        <v>0</v>
      </c>
      <c r="II525" s="1098">
        <f>IF(II$9=$N525,#REF!,0)</f>
        <v>0</v>
      </c>
      <c r="IJ525" s="1098">
        <f>IF(IJ$9=$N525,#REF!,0)</f>
        <v>0</v>
      </c>
      <c r="IK525" s="1098">
        <f>IF(IK$9=$N525,#REF!,0)</f>
        <v>0</v>
      </c>
      <c r="IL525" s="1098">
        <f>IF(IL$9=$N525,#REF!,0)</f>
        <v>0</v>
      </c>
      <c r="IM525" s="1098">
        <f>IF(IM$9=$N525,#REF!,0)</f>
        <v>0</v>
      </c>
      <c r="IN525" s="1098">
        <f>IF(IN$9=$N525,#REF!,0)</f>
        <v>0</v>
      </c>
      <c r="IO525" s="1098">
        <f>IF(IO$9=$N525,#REF!,0)</f>
        <v>0</v>
      </c>
      <c r="IP525" s="1098">
        <f>IF(IP$9=$N525,#REF!,0)</f>
        <v>0</v>
      </c>
      <c r="IQ525" s="1098">
        <f>IF(IQ$9=$N525,#REF!,0)</f>
        <v>0</v>
      </c>
      <c r="IR525" s="1098">
        <f>IF(IR$9=$N525,#REF!,0)</f>
        <v>0</v>
      </c>
      <c r="IS525" s="1098">
        <f>IF(IS$9=$N525,#REF!,0)</f>
        <v>0</v>
      </c>
      <c r="IT525" s="1098">
        <f>IF(IT$9=$N525,#REF!,0)</f>
        <v>0</v>
      </c>
      <c r="IU525" s="1098">
        <f>IF(IU$9=$N525,#REF!,0)</f>
        <v>0</v>
      </c>
      <c r="IV525" s="1098">
        <f>IF(IV$9=$N525,#REF!,0)</f>
        <v>0</v>
      </c>
      <c r="IW525" s="1098">
        <f>IF(IW$9=$N525,#REF!,0)</f>
        <v>0</v>
      </c>
      <c r="IX525" s="1098">
        <f>IF(IX$9=$N525,#REF!,0)</f>
        <v>0</v>
      </c>
      <c r="IY525" s="1098">
        <f>IF(IY$9=$N525,#REF!,0)</f>
        <v>0</v>
      </c>
      <c r="IZ525" s="1098">
        <f>IF(IZ$9=$N525,#REF!,0)</f>
        <v>0</v>
      </c>
      <c r="JA525" s="1098">
        <f>IF(JA$9=$N525,#REF!,0)</f>
        <v>0</v>
      </c>
      <c r="JB525" s="1098">
        <f>IF(JB$9=$N525,#REF!,0)</f>
        <v>0</v>
      </c>
      <c r="JC525" s="1098">
        <f>IF(JC$9=$N525,#REF!,0)</f>
        <v>0</v>
      </c>
      <c r="JD525" s="1098">
        <f>IF(JD$9=$N525,#REF!,0)</f>
        <v>0</v>
      </c>
      <c r="JE525" s="1098">
        <f>IF(JE$9=$N525,#REF!,0)</f>
        <v>0</v>
      </c>
      <c r="JF525" s="1098">
        <f>IF(JF$9=$N525,#REF!,0)</f>
        <v>0</v>
      </c>
      <c r="JG525" s="1098">
        <f>IF(JG$9=$N525,#REF!,0)</f>
        <v>0</v>
      </c>
      <c r="JH525" s="1098">
        <f>IF(JH$9=$N525,#REF!,0)</f>
        <v>0</v>
      </c>
      <c r="JI525" s="1098">
        <f>IF(JI$9=$N525,#REF!,0)</f>
        <v>0</v>
      </c>
      <c r="JJ525" s="1098">
        <f>IF(JJ$9=$N525,#REF!,0)</f>
        <v>0</v>
      </c>
      <c r="JK525" s="1098">
        <f>IF(JK$9=$N525,#REF!,0)</f>
        <v>0</v>
      </c>
      <c r="JL525" s="1098">
        <f>IF(JL$9=$N525,#REF!,0)</f>
        <v>0</v>
      </c>
      <c r="JM525" s="1098">
        <f>IF(JM$9=$N525,#REF!,0)</f>
        <v>0</v>
      </c>
      <c r="JN525" s="1098">
        <f>IF(JN$9=$N525,#REF!,0)</f>
        <v>0</v>
      </c>
      <c r="JO525" s="1098">
        <f>IF(JO$9=$N525,#REF!,0)</f>
        <v>0</v>
      </c>
      <c r="JP525" s="1098">
        <f>IF(JP$9=$N525,#REF!,0)</f>
        <v>0</v>
      </c>
      <c r="JQ525" s="1098">
        <f>IF(JQ$9=$N525,#REF!,0)</f>
        <v>0</v>
      </c>
      <c r="JR525" s="1098">
        <f>IF(JR$9=$N525,#REF!,0)</f>
        <v>0</v>
      </c>
      <c r="JS525" s="1098">
        <f>IF(JS$9=$N525,#REF!,0)</f>
        <v>0</v>
      </c>
      <c r="JT525" s="1098">
        <f>IF(JT$9=$N525,#REF!,0)</f>
        <v>0</v>
      </c>
      <c r="JU525" s="1098">
        <f>IF(JU$9=$N525,#REF!,0)</f>
        <v>0</v>
      </c>
      <c r="JV525" s="1098">
        <f>IF(JV$9=$N525,#REF!,0)</f>
        <v>0</v>
      </c>
      <c r="JW525" s="1098">
        <f>IF(JW$9=$N525,#REF!,0)</f>
        <v>0</v>
      </c>
      <c r="JX525" s="681"/>
      <c r="JZ525" s="681">
        <f t="shared" si="1572"/>
        <v>0</v>
      </c>
      <c r="KA525" s="681">
        <f t="shared" si="1572"/>
        <v>0</v>
      </c>
      <c r="KB525" s="681">
        <f t="shared" si="1572"/>
        <v>0</v>
      </c>
      <c r="KC525" s="681">
        <f t="shared" si="1572"/>
        <v>0</v>
      </c>
      <c r="KD525" s="681">
        <f t="shared" si="1572"/>
        <v>0</v>
      </c>
      <c r="KE525" s="681">
        <f t="shared" si="1572"/>
        <v>0</v>
      </c>
      <c r="KF525" s="681">
        <f t="shared" si="1572"/>
        <v>0</v>
      </c>
      <c r="KG525" s="681">
        <f t="shared" si="1572"/>
        <v>0</v>
      </c>
      <c r="KH525" s="681">
        <f t="shared" si="1572"/>
        <v>0</v>
      </c>
      <c r="KI525" s="681">
        <f t="shared" si="1572"/>
        <v>0</v>
      </c>
      <c r="KJ525" s="681">
        <f t="shared" si="1572"/>
        <v>0</v>
      </c>
      <c r="KN525" s="1098">
        <f t="shared" si="1571"/>
        <v>0</v>
      </c>
      <c r="KO525" s="1098">
        <f t="shared" si="1571"/>
        <v>0</v>
      </c>
      <c r="KP525" s="1098">
        <f t="shared" si="1571"/>
        <v>0</v>
      </c>
      <c r="KQ525" s="1098">
        <f t="shared" si="1571"/>
        <v>0</v>
      </c>
      <c r="KR525" s="1098">
        <f t="shared" si="1571"/>
        <v>0</v>
      </c>
      <c r="KS525" s="1098">
        <f t="shared" si="1571"/>
        <v>0</v>
      </c>
      <c r="KT525" s="1098">
        <f t="shared" si="1571"/>
        <v>0</v>
      </c>
      <c r="KU525" s="1098">
        <f t="shared" si="1571"/>
        <v>0</v>
      </c>
      <c r="KV525" s="1098">
        <f t="shared" si="1571"/>
        <v>0</v>
      </c>
      <c r="KW525" s="1098">
        <f t="shared" si="1571"/>
        <v>0</v>
      </c>
      <c r="KX525" s="1098">
        <f t="shared" si="1571"/>
        <v>0</v>
      </c>
      <c r="KY525" s="1098">
        <f t="shared" si="1571"/>
        <v>0</v>
      </c>
      <c r="KZ525" s="1098">
        <f t="shared" si="1571"/>
        <v>0</v>
      </c>
      <c r="LA525" s="1098">
        <f t="shared" si="1571"/>
        <v>0</v>
      </c>
      <c r="LB525" s="1098">
        <f t="shared" si="1571"/>
        <v>0</v>
      </c>
      <c r="LC525" s="1098">
        <f t="shared" si="1571"/>
        <v>0</v>
      </c>
      <c r="LD525" s="1098">
        <f t="shared" si="1570"/>
        <v>0</v>
      </c>
      <c r="LE525" s="1098">
        <f t="shared" si="1570"/>
        <v>0</v>
      </c>
      <c r="LF525" s="1098">
        <f t="shared" si="1570"/>
        <v>0</v>
      </c>
      <c r="LG525" s="1098">
        <f t="shared" si="1570"/>
        <v>0</v>
      </c>
      <c r="LH525" s="1098">
        <f t="shared" si="1570"/>
        <v>0</v>
      </c>
      <c r="LI525" s="1098">
        <f t="shared" si="1570"/>
        <v>0</v>
      </c>
      <c r="LJ525" s="1098">
        <f t="shared" si="1570"/>
        <v>0</v>
      </c>
      <c r="LK525" s="1098">
        <f t="shared" si="1570"/>
        <v>0</v>
      </c>
      <c r="LL525" s="1098">
        <f t="shared" si="1570"/>
        <v>0</v>
      </c>
      <c r="LM525" s="1098">
        <f t="shared" si="1570"/>
        <v>0</v>
      </c>
      <c r="LN525" s="1098">
        <f t="shared" si="1570"/>
        <v>0</v>
      </c>
      <c r="LO525" s="1098">
        <f t="shared" si="1570"/>
        <v>0</v>
      </c>
      <c r="LP525" s="1098">
        <f t="shared" si="1570"/>
        <v>0</v>
      </c>
      <c r="LQ525" s="1098">
        <f t="shared" si="1570"/>
        <v>0</v>
      </c>
      <c r="LR525" s="1098">
        <f t="shared" si="1570"/>
        <v>0</v>
      </c>
      <c r="LS525" s="1098">
        <f t="shared" si="1563"/>
        <v>0</v>
      </c>
    </row>
    <row r="526" spans="1:331" ht="20.100000000000001" hidden="1" customHeight="1" x14ac:dyDescent="0.35">
      <c r="A526" s="677" t="s">
        <v>516</v>
      </c>
      <c r="B526" s="1149"/>
      <c r="C526" s="870" t="s">
        <v>5</v>
      </c>
      <c r="D526" s="871"/>
      <c r="E526" s="871"/>
      <c r="F526" s="871"/>
      <c r="G526" s="871"/>
      <c r="H526" s="871"/>
      <c r="I526" s="871"/>
      <c r="J526" s="1094" t="s">
        <v>194</v>
      </c>
      <c r="K526" s="886"/>
      <c r="L526" s="886"/>
      <c r="M526" s="874">
        <v>322</v>
      </c>
      <c r="N526" s="874" t="s">
        <v>170</v>
      </c>
      <c r="O526" s="1351"/>
      <c r="P526" s="34">
        <f t="shared" ref="P526:V526" si="1591">SUM(P556)</f>
        <v>0</v>
      </c>
      <c r="Q526" s="34">
        <f t="shared" si="1591"/>
        <v>0</v>
      </c>
      <c r="R526" s="34">
        <f t="shared" si="1591"/>
        <v>0</v>
      </c>
      <c r="S526" s="34">
        <f t="shared" si="1591"/>
        <v>0</v>
      </c>
      <c r="T526" s="34">
        <f t="shared" si="1591"/>
        <v>0</v>
      </c>
      <c r="U526" s="34">
        <f t="shared" si="1591"/>
        <v>0</v>
      </c>
      <c r="V526" s="34">
        <f t="shared" si="1591"/>
        <v>0</v>
      </c>
      <c r="W526" s="34" t="e">
        <f>(V526/T526)*100</f>
        <v>#DIV/0!</v>
      </c>
      <c r="X526" s="34">
        <f>SUM(X556)</f>
        <v>0</v>
      </c>
      <c r="Y526" s="34">
        <f>SUM(Y556)</f>
        <v>0</v>
      </c>
      <c r="Z526" s="34">
        <f>SUM(Z556)</f>
        <v>0</v>
      </c>
      <c r="AA526" s="34">
        <f>SUM(AG556)</f>
        <v>4000</v>
      </c>
      <c r="AB526" s="34">
        <f t="shared" ref="AB526:AQ526" si="1592">SUM(AB527:AB530)</f>
        <v>0</v>
      </c>
      <c r="AC526" s="34">
        <f t="shared" si="1592"/>
        <v>0</v>
      </c>
      <c r="AD526" s="34">
        <f t="shared" si="1592"/>
        <v>0</v>
      </c>
      <c r="AE526" s="34">
        <f t="shared" si="1592"/>
        <v>0</v>
      </c>
      <c r="AF526" s="34">
        <f t="shared" si="1592"/>
        <v>15000</v>
      </c>
      <c r="AG526" s="34">
        <f t="shared" si="1592"/>
        <v>15000</v>
      </c>
      <c r="AH526" s="34">
        <f t="shared" si="1592"/>
        <v>0</v>
      </c>
      <c r="AI526" s="34">
        <f t="shared" si="1592"/>
        <v>0</v>
      </c>
      <c r="AJ526" s="34">
        <f t="shared" si="1592"/>
        <v>15000</v>
      </c>
      <c r="AK526" s="34">
        <f t="shared" si="1592"/>
        <v>15000</v>
      </c>
      <c r="AL526" s="34">
        <f t="shared" si="1592"/>
        <v>65000</v>
      </c>
      <c r="AM526" s="34">
        <f t="shared" si="1592"/>
        <v>65000</v>
      </c>
      <c r="AN526" s="106">
        <f t="shared" si="1592"/>
        <v>7420.6900000000005</v>
      </c>
      <c r="AO526" s="106">
        <f t="shared" si="1592"/>
        <v>65000</v>
      </c>
      <c r="AP526" s="106">
        <f t="shared" si="1592"/>
        <v>25000</v>
      </c>
      <c r="AQ526" s="106">
        <f t="shared" si="1592"/>
        <v>20000</v>
      </c>
      <c r="AR526" s="106">
        <f>SUM(AR527:AR528)</f>
        <v>16108.74</v>
      </c>
      <c r="AS526" s="106">
        <f>SUM(AS527:AS530)</f>
        <v>0</v>
      </c>
      <c r="AT526" s="106">
        <f>SUM(AT527:AT530)</f>
        <v>25000</v>
      </c>
      <c r="AU526" s="106"/>
      <c r="AV526" s="106">
        <v>0</v>
      </c>
      <c r="AW526" s="106">
        <v>0</v>
      </c>
      <c r="AX526" s="106">
        <v>0</v>
      </c>
      <c r="AY526" s="106">
        <v>0</v>
      </c>
      <c r="AZ526" s="106">
        <v>0</v>
      </c>
      <c r="BA526" s="106">
        <v>0</v>
      </c>
      <c r="BB526" s="106">
        <v>0</v>
      </c>
      <c r="BC526" s="106">
        <v>0</v>
      </c>
      <c r="BD526" s="106">
        <v>0</v>
      </c>
      <c r="BE526" s="106">
        <v>0</v>
      </c>
      <c r="BF526" s="106">
        <v>0</v>
      </c>
      <c r="BG526" s="106"/>
      <c r="BH526" s="106">
        <v>0</v>
      </c>
      <c r="BI526" s="106">
        <v>0</v>
      </c>
      <c r="BJ526" s="106"/>
      <c r="BK526" s="106"/>
      <c r="BL526" s="106">
        <f t="shared" si="1450"/>
        <v>0</v>
      </c>
      <c r="BM526" s="106"/>
      <c r="BN526" s="106"/>
      <c r="BO526" s="106"/>
      <c r="BP526" s="106"/>
      <c r="BQ526" s="106"/>
      <c r="BR526" s="106">
        <v>0</v>
      </c>
      <c r="BS526" s="106"/>
      <c r="BT526" s="106"/>
      <c r="BU526" s="106">
        <v>0</v>
      </c>
      <c r="BV526" s="106"/>
      <c r="BW526" s="106"/>
      <c r="BX526" s="106"/>
      <c r="BY526" s="106"/>
      <c r="BZ526" s="106"/>
      <c r="CA526" s="106">
        <f t="shared" si="1447"/>
        <v>0</v>
      </c>
      <c r="CB526" s="106">
        <f t="shared" si="1448"/>
        <v>0</v>
      </c>
      <c r="CC526" s="106"/>
      <c r="CD526" s="106"/>
      <c r="CE526" s="106"/>
      <c r="CF526" s="106"/>
      <c r="CG526" s="106">
        <f t="shared" si="1449"/>
        <v>0</v>
      </c>
      <c r="CH526" s="106">
        <v>0</v>
      </c>
      <c r="CI526" s="106"/>
      <c r="CJ526" s="106"/>
      <c r="CK526" s="106">
        <f t="shared" si="1385"/>
        <v>0</v>
      </c>
      <c r="CL526" s="106">
        <v>0</v>
      </c>
      <c r="CM526" s="106"/>
      <c r="CN526" s="106"/>
      <c r="CO526" s="106">
        <f t="shared" si="1386"/>
        <v>0</v>
      </c>
      <c r="CP526" s="106">
        <v>0</v>
      </c>
      <c r="CQ526" s="106"/>
      <c r="CR526" s="106"/>
      <c r="CS526" s="106">
        <f t="shared" si="1576"/>
        <v>0</v>
      </c>
      <c r="CT526" s="106">
        <v>0</v>
      </c>
      <c r="CU526" s="106"/>
      <c r="CV526" s="106"/>
      <c r="CW526" s="106">
        <f t="shared" si="1577"/>
        <v>0</v>
      </c>
      <c r="CX526" s="106">
        <v>0</v>
      </c>
      <c r="CY526" s="106"/>
      <c r="CZ526" s="106"/>
      <c r="DA526" s="106"/>
      <c r="DB526" s="106"/>
      <c r="DC526" s="106">
        <v>0</v>
      </c>
      <c r="DD526" s="106">
        <f t="shared" si="1578"/>
        <v>0</v>
      </c>
      <c r="DE526" s="106">
        <f t="shared" si="1579"/>
        <v>0</v>
      </c>
      <c r="DF526" s="106"/>
      <c r="DG526" s="106"/>
      <c r="DH526" s="106"/>
      <c r="DI526" s="106">
        <f t="shared" si="1580"/>
        <v>0</v>
      </c>
      <c r="DJ526" s="106">
        <v>0</v>
      </c>
      <c r="DK526" s="106"/>
      <c r="DL526" s="106">
        <f t="shared" si="1581"/>
        <v>0</v>
      </c>
      <c r="DM526" s="106">
        <v>0</v>
      </c>
      <c r="DN526" s="106"/>
      <c r="DO526" s="106"/>
      <c r="DP526" s="106">
        <f t="shared" si="1582"/>
        <v>0</v>
      </c>
      <c r="DQ526" s="106">
        <v>0</v>
      </c>
      <c r="DR526" s="106"/>
      <c r="DS526" s="106"/>
      <c r="DT526" s="106">
        <f t="shared" si="1583"/>
        <v>0</v>
      </c>
      <c r="DU526" s="106">
        <v>0</v>
      </c>
      <c r="DV526" s="106"/>
      <c r="DW526" s="106"/>
      <c r="DX526" s="106"/>
      <c r="DY526" s="106"/>
      <c r="DZ526" s="106"/>
      <c r="EA526" s="106"/>
      <c r="EB526" s="106"/>
      <c r="EC526" s="106">
        <f t="shared" si="1584"/>
        <v>0</v>
      </c>
      <c r="ED526" s="106">
        <v>0</v>
      </c>
      <c r="EE526" s="106"/>
      <c r="EF526" s="106"/>
      <c r="EG526" s="106">
        <f t="shared" si="1585"/>
        <v>0</v>
      </c>
      <c r="EH526" s="106">
        <v>0</v>
      </c>
      <c r="EI526" s="106">
        <f>IFERROR(#REF!/DZ526*100,)</f>
        <v>0</v>
      </c>
      <c r="EJ526" s="106">
        <f>IFERROR(#REF!/#REF!*100,)</f>
        <v>0</v>
      </c>
      <c r="EK526" s="106"/>
      <c r="EL526" s="106"/>
      <c r="EM526" s="106"/>
      <c r="EN526" s="111"/>
      <c r="EO526" s="111"/>
      <c r="EP526" s="111"/>
      <c r="EQ526" s="111"/>
      <c r="ER526" s="111"/>
      <c r="ES526" s="111"/>
      <c r="EX526" s="739">
        <f t="shared" si="1589"/>
        <v>0</v>
      </c>
      <c r="EY526" s="739">
        <f t="shared" si="1589"/>
        <v>0</v>
      </c>
      <c r="EZ526" s="739">
        <f t="shared" si="1589"/>
        <v>0</v>
      </c>
      <c r="FA526" s="739">
        <f t="shared" si="1589"/>
        <v>0</v>
      </c>
      <c r="FB526" s="739">
        <f t="shared" si="1589"/>
        <v>0</v>
      </c>
      <c r="FC526" s="739">
        <f t="shared" si="1589"/>
        <v>0</v>
      </c>
      <c r="FD526" s="739">
        <f t="shared" si="1589"/>
        <v>0</v>
      </c>
      <c r="FE526" s="739">
        <f t="shared" si="1589"/>
        <v>0</v>
      </c>
      <c r="FF526" s="739">
        <f t="shared" si="1589"/>
        <v>0</v>
      </c>
      <c r="FG526" s="739">
        <f t="shared" si="1589"/>
        <v>0</v>
      </c>
      <c r="FH526" s="739">
        <f t="shared" si="1590"/>
        <v>0</v>
      </c>
      <c r="FI526" s="739">
        <f t="shared" si="1590"/>
        <v>0</v>
      </c>
      <c r="FJ526" s="739">
        <f t="shared" si="1590"/>
        <v>0</v>
      </c>
      <c r="FK526" s="739">
        <f t="shared" si="1590"/>
        <v>0</v>
      </c>
      <c r="FL526" s="739">
        <f t="shared" si="1590"/>
        <v>0</v>
      </c>
      <c r="FM526" s="739">
        <f t="shared" si="1590"/>
        <v>0</v>
      </c>
      <c r="FN526" s="739">
        <f t="shared" si="1590"/>
        <v>0</v>
      </c>
      <c r="FO526" s="739">
        <f t="shared" si="1575"/>
        <v>0</v>
      </c>
      <c r="FP526" s="739">
        <f t="shared" si="1575"/>
        <v>0</v>
      </c>
      <c r="FQ526" s="739">
        <f t="shared" si="1575"/>
        <v>0</v>
      </c>
      <c r="FU526" s="739">
        <f t="shared" si="1560"/>
        <v>0</v>
      </c>
      <c r="FV526" s="739">
        <f t="shared" si="1560"/>
        <v>0</v>
      </c>
      <c r="FW526" s="739">
        <f t="shared" si="1560"/>
        <v>0</v>
      </c>
      <c r="FX526" s="739">
        <f t="shared" si="1560"/>
        <v>0</v>
      </c>
      <c r="FY526" s="739">
        <f t="shared" si="1560"/>
        <v>0</v>
      </c>
      <c r="FZ526" s="739">
        <f t="shared" si="1560"/>
        <v>0</v>
      </c>
      <c r="GA526" s="739">
        <f t="shared" si="1560"/>
        <v>0</v>
      </c>
      <c r="GB526" s="739">
        <f t="shared" si="1560"/>
        <v>0</v>
      </c>
      <c r="GC526" s="739">
        <f t="shared" si="1560"/>
        <v>0</v>
      </c>
      <c r="GD526" s="739">
        <f t="shared" si="1560"/>
        <v>0</v>
      </c>
      <c r="GE526" s="739">
        <f t="shared" si="1561"/>
        <v>0</v>
      </c>
      <c r="GF526" s="739">
        <f t="shared" si="1561"/>
        <v>0</v>
      </c>
      <c r="GG526" s="739">
        <f t="shared" si="1561"/>
        <v>0</v>
      </c>
      <c r="GH526" s="739">
        <f t="shared" si="1561"/>
        <v>0</v>
      </c>
      <c r="GI526" s="739">
        <f t="shared" si="1561"/>
        <v>0</v>
      </c>
      <c r="GJ526" s="739">
        <f t="shared" si="1561"/>
        <v>0</v>
      </c>
      <c r="GK526" s="739">
        <f t="shared" si="1561"/>
        <v>0</v>
      </c>
      <c r="GL526" s="739">
        <f t="shared" si="1562"/>
        <v>0</v>
      </c>
      <c r="GM526" s="739">
        <f t="shared" si="1562"/>
        <v>0</v>
      </c>
      <c r="GN526" s="739">
        <f t="shared" si="1562"/>
        <v>0</v>
      </c>
      <c r="GQ526" s="1098">
        <f>IF(GQ$9=$N526,#REF!,0)</f>
        <v>0</v>
      </c>
      <c r="GR526" s="1098">
        <f>IF(GR$9=$N526,#REF!,0)</f>
        <v>0</v>
      </c>
      <c r="GS526" s="1098">
        <f>IF(GS$9=$N526,#REF!,0)</f>
        <v>0</v>
      </c>
      <c r="GT526" s="1098">
        <f>IF(GT$9=$N526,#REF!,0)</f>
        <v>0</v>
      </c>
      <c r="GU526" s="1098">
        <f>IF(GU$9=$N526,#REF!,0)</f>
        <v>0</v>
      </c>
      <c r="GV526" s="1098">
        <f>IF(GV$9=$N526,#REF!,0)</f>
        <v>0</v>
      </c>
      <c r="GW526" s="1098">
        <f>IF(GW$9=$N526,#REF!,0)</f>
        <v>0</v>
      </c>
      <c r="GX526" s="1098">
        <f>IF(GX$9=$N526,#REF!,0)</f>
        <v>0</v>
      </c>
      <c r="GY526" s="1098">
        <f>IF(GY$9=$N526,#REF!,0)</f>
        <v>0</v>
      </c>
      <c r="GZ526" s="1098">
        <f>IF(GZ$9=$N526,#REF!,0)</f>
        <v>0</v>
      </c>
      <c r="HA526" s="1098">
        <f>IF(HA$9=$N526,#REF!,0)</f>
        <v>0</v>
      </c>
      <c r="HB526" s="1098">
        <f>IF(HB$9=$N526,#REF!,0)</f>
        <v>0</v>
      </c>
      <c r="HC526" s="1098">
        <f>IF(HC$9=$N526,#REF!,0)</f>
        <v>0</v>
      </c>
      <c r="HD526" s="1098">
        <f>IF(HD$9=$N526,#REF!,0)</f>
        <v>0</v>
      </c>
      <c r="HE526" s="1098">
        <f>IF(HE$9=$N526,#REF!,0)</f>
        <v>0</v>
      </c>
      <c r="HF526" s="1098">
        <f>IF(HF$9=$N526,#REF!,0)</f>
        <v>0</v>
      </c>
      <c r="HG526" s="1098">
        <f>IF(HG$9=$N526,#REF!,0)</f>
        <v>0</v>
      </c>
      <c r="HH526" s="1098">
        <f>IF(HH$9=$N526,#REF!,0)</f>
        <v>0</v>
      </c>
      <c r="HI526" s="1098">
        <f>IF(HI$9=$N526,#REF!,0)</f>
        <v>0</v>
      </c>
      <c r="HJ526" s="1098">
        <f>IF(HJ$9=$N526,#REF!,0)</f>
        <v>0</v>
      </c>
      <c r="HK526" s="1098">
        <f>IF(HK$9=$N526,#REF!,0)</f>
        <v>0</v>
      </c>
      <c r="HL526" s="1098">
        <f>IF(HL$9=$N526,#REF!,0)</f>
        <v>0</v>
      </c>
      <c r="HM526" s="1098">
        <f>IF(HM$9=$N526,#REF!,0)</f>
        <v>0</v>
      </c>
      <c r="HN526" s="1098">
        <f>IF(HN$9=$N526,#REF!,0)</f>
        <v>0</v>
      </c>
      <c r="HO526" s="1098">
        <f>IF(HO$9=$N526,#REF!,0)</f>
        <v>0</v>
      </c>
      <c r="HP526" s="1098">
        <f>IF(HP$9=$N526,#REF!,0)</f>
        <v>0</v>
      </c>
      <c r="HQ526" s="1098">
        <f>IF(HQ$9=$N526,#REF!,0)</f>
        <v>0</v>
      </c>
      <c r="HR526" s="1098">
        <f>IF(HR$9=$N526,#REF!,0)</f>
        <v>0</v>
      </c>
      <c r="HS526" s="1098">
        <f>IF(HS$9=$N526,#REF!,0)</f>
        <v>0</v>
      </c>
      <c r="HT526" s="1098">
        <f>IF(HT$9=$N526,#REF!,0)</f>
        <v>0</v>
      </c>
      <c r="HU526" s="1098">
        <f>IF(HU$9=$N526,#REF!,0)</f>
        <v>0</v>
      </c>
      <c r="HV526" s="1098">
        <f>IF(HV$9=$N526,#REF!,0)</f>
        <v>0</v>
      </c>
      <c r="HW526" s="1098">
        <f>IF(HW$9=$N526,#REF!,0)</f>
        <v>0</v>
      </c>
      <c r="HX526" s="1098">
        <f>IF(HX$9=$N526,#REF!,0)</f>
        <v>0</v>
      </c>
      <c r="HY526" s="1098">
        <f>IF(HY$9=$N526,#REF!,0)</f>
        <v>0</v>
      </c>
      <c r="HZ526" s="1098">
        <f>IF(HZ$9=$N526,#REF!,0)</f>
        <v>0</v>
      </c>
      <c r="IA526" s="1098">
        <f>IF(IA$9=$N526,#REF!,0)</f>
        <v>0</v>
      </c>
      <c r="IB526" s="1098">
        <f>IF(IB$9=$N526,#REF!,0)</f>
        <v>0</v>
      </c>
      <c r="IC526" s="1098">
        <f>IF(IC$9=$N526,#REF!,0)</f>
        <v>0</v>
      </c>
      <c r="ID526" s="1098">
        <f>IF(ID$9=$N526,#REF!,0)</f>
        <v>0</v>
      </c>
      <c r="IE526" s="1098">
        <f>IF(IE$9=$N526,#REF!,0)</f>
        <v>0</v>
      </c>
      <c r="IF526" s="1098">
        <f>IF(IF$9=$N526,#REF!,0)</f>
        <v>0</v>
      </c>
      <c r="IG526" s="1098">
        <f>IF(IG$9=$N526,#REF!,0)</f>
        <v>0</v>
      </c>
      <c r="IH526" s="1098">
        <f>IF(IH$9=$N526,#REF!,0)</f>
        <v>0</v>
      </c>
      <c r="II526" s="1098">
        <f>IF(II$9=$N526,#REF!,0)</f>
        <v>0</v>
      </c>
      <c r="IJ526" s="1098">
        <f>IF(IJ$9=$N526,#REF!,0)</f>
        <v>0</v>
      </c>
      <c r="IK526" s="1098">
        <f>IF(IK$9=$N526,#REF!,0)</f>
        <v>0</v>
      </c>
      <c r="IL526" s="1098">
        <f>IF(IL$9=$N526,#REF!,0)</f>
        <v>0</v>
      </c>
      <c r="IM526" s="1098">
        <f>IF(IM$9=$N526,#REF!,0)</f>
        <v>0</v>
      </c>
      <c r="IN526" s="1098">
        <f>IF(IN$9=$N526,#REF!,0)</f>
        <v>0</v>
      </c>
      <c r="IO526" s="1098">
        <f>IF(IO$9=$N526,#REF!,0)</f>
        <v>0</v>
      </c>
      <c r="IP526" s="1098">
        <f>IF(IP$9=$N526,#REF!,0)</f>
        <v>0</v>
      </c>
      <c r="IQ526" s="1098">
        <f>IF(IQ$9=$N526,#REF!,0)</f>
        <v>0</v>
      </c>
      <c r="IR526" s="1098">
        <f>IF(IR$9=$N526,#REF!,0)</f>
        <v>0</v>
      </c>
      <c r="IS526" s="1098">
        <f>IF(IS$9=$N526,#REF!,0)</f>
        <v>0</v>
      </c>
      <c r="IT526" s="1098">
        <f>IF(IT$9=$N526,#REF!,0)</f>
        <v>0</v>
      </c>
      <c r="IU526" s="1098">
        <f>IF(IU$9=$N526,#REF!,0)</f>
        <v>0</v>
      </c>
      <c r="IV526" s="1098">
        <f>IF(IV$9=$N526,#REF!,0)</f>
        <v>0</v>
      </c>
      <c r="IW526" s="1098">
        <f>IF(IW$9=$N526,#REF!,0)</f>
        <v>0</v>
      </c>
      <c r="IX526" s="1098">
        <f>IF(IX$9=$N526,#REF!,0)</f>
        <v>0</v>
      </c>
      <c r="IY526" s="1098">
        <f>IF(IY$9=$N526,#REF!,0)</f>
        <v>0</v>
      </c>
      <c r="IZ526" s="1098">
        <f>IF(IZ$9=$N526,#REF!,0)</f>
        <v>0</v>
      </c>
      <c r="JA526" s="1098">
        <f>IF(JA$9=$N526,#REF!,0)</f>
        <v>0</v>
      </c>
      <c r="JB526" s="1098">
        <f>IF(JB$9=$N526,#REF!,0)</f>
        <v>0</v>
      </c>
      <c r="JC526" s="1098">
        <f>IF(JC$9=$N526,#REF!,0)</f>
        <v>0</v>
      </c>
      <c r="JD526" s="1098">
        <f>IF(JD$9=$N526,#REF!,0)</f>
        <v>0</v>
      </c>
      <c r="JE526" s="1098">
        <f>IF(JE$9=$N526,#REF!,0)</f>
        <v>0</v>
      </c>
      <c r="JF526" s="1098">
        <f>IF(JF$9=$N526,#REF!,0)</f>
        <v>0</v>
      </c>
      <c r="JG526" s="1098">
        <f>IF(JG$9=$N526,#REF!,0)</f>
        <v>0</v>
      </c>
      <c r="JH526" s="1098">
        <f>IF(JH$9=$N526,#REF!,0)</f>
        <v>0</v>
      </c>
      <c r="JI526" s="1098">
        <f>IF(JI$9=$N526,#REF!,0)</f>
        <v>0</v>
      </c>
      <c r="JJ526" s="1098">
        <f>IF(JJ$9=$N526,#REF!,0)</f>
        <v>0</v>
      </c>
      <c r="JK526" s="1098">
        <f>IF(JK$9=$N526,#REF!,0)</f>
        <v>0</v>
      </c>
      <c r="JL526" s="1098">
        <f>IF(JL$9=$N526,#REF!,0)</f>
        <v>0</v>
      </c>
      <c r="JM526" s="1098">
        <f>IF(JM$9=$N526,#REF!,0)</f>
        <v>0</v>
      </c>
      <c r="JN526" s="1098">
        <f>IF(JN$9=$N526,#REF!,0)</f>
        <v>0</v>
      </c>
      <c r="JO526" s="1098">
        <f>IF(JO$9=$N526,#REF!,0)</f>
        <v>0</v>
      </c>
      <c r="JP526" s="1098">
        <f>IF(JP$9=$N526,#REF!,0)</f>
        <v>0</v>
      </c>
      <c r="JQ526" s="1098">
        <f>IF(JQ$9=$N526,#REF!,0)</f>
        <v>0</v>
      </c>
      <c r="JR526" s="1098">
        <f>IF(JR$9=$N526,#REF!,0)</f>
        <v>0</v>
      </c>
      <c r="JS526" s="1098">
        <f>IF(JS$9=$N526,#REF!,0)</f>
        <v>0</v>
      </c>
      <c r="JT526" s="1098">
        <f>IF(JT$9=$N526,#REF!,0)</f>
        <v>0</v>
      </c>
      <c r="JU526" s="1098">
        <f>IF(JU$9=$N526,#REF!,0)</f>
        <v>0</v>
      </c>
      <c r="JV526" s="1098">
        <f>IF(JV$9=$N526,#REF!,0)</f>
        <v>0</v>
      </c>
      <c r="JW526" s="1098">
        <f>IF(JW$9=$N526,#REF!,0)</f>
        <v>0</v>
      </c>
      <c r="JX526" s="681"/>
      <c r="JZ526" s="681">
        <f t="shared" si="1572"/>
        <v>0</v>
      </c>
      <c r="KA526" s="681">
        <f t="shared" si="1572"/>
        <v>0</v>
      </c>
      <c r="KB526" s="681">
        <f t="shared" si="1572"/>
        <v>0</v>
      </c>
      <c r="KC526" s="681">
        <f t="shared" si="1572"/>
        <v>0</v>
      </c>
      <c r="KD526" s="681">
        <f t="shared" si="1572"/>
        <v>0</v>
      </c>
      <c r="KE526" s="681">
        <f t="shared" si="1572"/>
        <v>0</v>
      </c>
      <c r="KF526" s="681">
        <f t="shared" si="1572"/>
        <v>0</v>
      </c>
      <c r="KG526" s="681">
        <f t="shared" si="1572"/>
        <v>0</v>
      </c>
      <c r="KH526" s="681">
        <f t="shared" si="1572"/>
        <v>0</v>
      </c>
      <c r="KI526" s="681">
        <f t="shared" si="1572"/>
        <v>0</v>
      </c>
      <c r="KJ526" s="681">
        <f t="shared" si="1572"/>
        <v>0</v>
      </c>
      <c r="KN526" s="1098">
        <f t="shared" si="1571"/>
        <v>0</v>
      </c>
      <c r="KO526" s="1098">
        <f t="shared" si="1571"/>
        <v>0</v>
      </c>
      <c r="KP526" s="1098">
        <f t="shared" si="1571"/>
        <v>0</v>
      </c>
      <c r="KQ526" s="1098">
        <f t="shared" si="1571"/>
        <v>0</v>
      </c>
      <c r="KR526" s="1098">
        <f t="shared" si="1571"/>
        <v>0</v>
      </c>
      <c r="KS526" s="1098">
        <f t="shared" si="1571"/>
        <v>0</v>
      </c>
      <c r="KT526" s="1098">
        <f t="shared" si="1571"/>
        <v>0</v>
      </c>
      <c r="KU526" s="1098">
        <f t="shared" si="1571"/>
        <v>0</v>
      </c>
      <c r="KV526" s="1098">
        <f t="shared" si="1571"/>
        <v>0</v>
      </c>
      <c r="KW526" s="1098">
        <f t="shared" si="1571"/>
        <v>0</v>
      </c>
      <c r="KX526" s="1098">
        <f t="shared" si="1571"/>
        <v>0</v>
      </c>
      <c r="KY526" s="1098">
        <f t="shared" si="1571"/>
        <v>0</v>
      </c>
      <c r="KZ526" s="1098">
        <f t="shared" si="1571"/>
        <v>0</v>
      </c>
      <c r="LA526" s="1098">
        <f t="shared" si="1571"/>
        <v>0</v>
      </c>
      <c r="LB526" s="1098">
        <f t="shared" si="1571"/>
        <v>0</v>
      </c>
      <c r="LC526" s="1098">
        <f t="shared" si="1571"/>
        <v>0</v>
      </c>
      <c r="LD526" s="1098">
        <f t="shared" si="1570"/>
        <v>0</v>
      </c>
      <c r="LE526" s="1098">
        <f t="shared" si="1570"/>
        <v>0</v>
      </c>
      <c r="LF526" s="1098">
        <f t="shared" si="1570"/>
        <v>0</v>
      </c>
      <c r="LG526" s="1098">
        <f t="shared" si="1570"/>
        <v>0</v>
      </c>
      <c r="LH526" s="1098">
        <f t="shared" si="1570"/>
        <v>0</v>
      </c>
      <c r="LI526" s="1098">
        <f t="shared" si="1570"/>
        <v>0</v>
      </c>
      <c r="LJ526" s="1098">
        <f t="shared" si="1570"/>
        <v>0</v>
      </c>
      <c r="LK526" s="1098">
        <f t="shared" si="1570"/>
        <v>0</v>
      </c>
      <c r="LL526" s="1098">
        <f t="shared" si="1570"/>
        <v>0</v>
      </c>
      <c r="LM526" s="1098">
        <f t="shared" si="1570"/>
        <v>0</v>
      </c>
      <c r="LN526" s="1098">
        <f t="shared" si="1570"/>
        <v>0</v>
      </c>
      <c r="LO526" s="1098">
        <f t="shared" si="1570"/>
        <v>0</v>
      </c>
      <c r="LP526" s="1098">
        <f t="shared" si="1570"/>
        <v>0</v>
      </c>
      <c r="LQ526" s="1098">
        <f t="shared" si="1570"/>
        <v>0</v>
      </c>
      <c r="LR526" s="1098">
        <f t="shared" si="1570"/>
        <v>0</v>
      </c>
      <c r="LS526" s="1098">
        <f t="shared" si="1563"/>
        <v>0</v>
      </c>
    </row>
    <row r="527" spans="1:331" ht="20.100000000000001" hidden="1" customHeight="1" x14ac:dyDescent="0.35">
      <c r="A527" s="678"/>
      <c r="B527" s="1230"/>
      <c r="C527" s="1222"/>
      <c r="D527" s="906"/>
      <c r="E527" s="906"/>
      <c r="F527" s="906"/>
      <c r="G527" s="906"/>
      <c r="H527" s="906"/>
      <c r="I527" s="906"/>
      <c r="J527" s="1094" t="s">
        <v>194</v>
      </c>
      <c r="K527" s="890"/>
      <c r="L527" s="890"/>
      <c r="M527" s="892"/>
      <c r="N527" s="892">
        <v>3221</v>
      </c>
      <c r="O527" s="958" t="s">
        <v>403</v>
      </c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>
        <v>0</v>
      </c>
      <c r="AC527" s="31">
        <v>0</v>
      </c>
      <c r="AD527" s="31"/>
      <c r="AE527" s="31"/>
      <c r="AF527" s="31"/>
      <c r="AG527" s="31">
        <v>0</v>
      </c>
      <c r="AH527" s="31"/>
      <c r="AI527" s="31"/>
      <c r="AJ527" s="31"/>
      <c r="AK527" s="31">
        <v>0</v>
      </c>
      <c r="AL527" s="31">
        <v>0</v>
      </c>
      <c r="AM527" s="31">
        <v>60000</v>
      </c>
      <c r="AN527" s="54">
        <v>1064.3800000000001</v>
      </c>
      <c r="AO527" s="54">
        <v>60000</v>
      </c>
      <c r="AP527" s="54">
        <v>25000</v>
      </c>
      <c r="AQ527" s="54">
        <v>5000</v>
      </c>
      <c r="AR527" s="31">
        <v>2741.07</v>
      </c>
      <c r="AS527" s="31"/>
      <c r="AT527" s="31">
        <v>25000</v>
      </c>
      <c r="AU527" s="31"/>
      <c r="AV527" s="31">
        <v>0</v>
      </c>
      <c r="AW527" s="31">
        <v>0</v>
      </c>
      <c r="AX527" s="31">
        <v>0</v>
      </c>
      <c r="AY527" s="31">
        <v>0</v>
      </c>
      <c r="AZ527" s="31">
        <v>0</v>
      </c>
      <c r="BA527" s="31">
        <v>0</v>
      </c>
      <c r="BB527" s="31">
        <v>0</v>
      </c>
      <c r="BC527" s="31">
        <v>0</v>
      </c>
      <c r="BD527" s="31">
        <v>0</v>
      </c>
      <c r="BE527" s="31">
        <v>0</v>
      </c>
      <c r="BF527" s="31">
        <v>0</v>
      </c>
      <c r="BG527" s="31"/>
      <c r="BH527" s="31">
        <v>0</v>
      </c>
      <c r="BI527" s="31">
        <f>(BJ527-BH527)</f>
        <v>0</v>
      </c>
      <c r="BJ527" s="31"/>
      <c r="BK527" s="31"/>
      <c r="BL527" s="31">
        <f t="shared" si="1450"/>
        <v>0</v>
      </c>
      <c r="BM527" s="31"/>
      <c r="BN527" s="31"/>
      <c r="BO527" s="31"/>
      <c r="BP527" s="31"/>
      <c r="BQ527" s="31"/>
      <c r="BR527" s="31">
        <f>(BS527-BO527)</f>
        <v>0</v>
      </c>
      <c r="BS527" s="31"/>
      <c r="BT527" s="31"/>
      <c r="BU527" s="31">
        <f>(BY527-BO527)</f>
        <v>0</v>
      </c>
      <c r="BV527" s="31"/>
      <c r="BW527" s="31"/>
      <c r="BX527" s="31"/>
      <c r="BY527" s="31"/>
      <c r="BZ527" s="31"/>
      <c r="CA527" s="31">
        <f t="shared" si="1447"/>
        <v>0</v>
      </c>
      <c r="CB527" s="31">
        <f t="shared" si="1448"/>
        <v>0</v>
      </c>
      <c r="CC527" s="31"/>
      <c r="CD527" s="31"/>
      <c r="CE527" s="31"/>
      <c r="CF527" s="31"/>
      <c r="CG527" s="31">
        <f t="shared" si="1449"/>
        <v>0</v>
      </c>
      <c r="CH527" s="31">
        <f>(CI527-CE527)</f>
        <v>0</v>
      </c>
      <c r="CI527" s="31"/>
      <c r="CJ527" s="31"/>
      <c r="CK527" s="31">
        <f t="shared" si="1385"/>
        <v>0</v>
      </c>
      <c r="CL527" s="31">
        <f>(CM527-CI527)</f>
        <v>0</v>
      </c>
      <c r="CM527" s="31"/>
      <c r="CN527" s="31"/>
      <c r="CO527" s="31">
        <f t="shared" si="1386"/>
        <v>0</v>
      </c>
      <c r="CP527" s="31">
        <f>(CQ527-CM527)</f>
        <v>0</v>
      </c>
      <c r="CQ527" s="31"/>
      <c r="CR527" s="31"/>
      <c r="CS527" s="31">
        <f t="shared" si="1576"/>
        <v>0</v>
      </c>
      <c r="CT527" s="31">
        <f>(CU527-CQ527)</f>
        <v>0</v>
      </c>
      <c r="CU527" s="31"/>
      <c r="CV527" s="31"/>
      <c r="CW527" s="31">
        <f t="shared" si="1577"/>
        <v>0</v>
      </c>
      <c r="CX527" s="31">
        <f>(CY527-CU527)</f>
        <v>0</v>
      </c>
      <c r="CY527" s="31"/>
      <c r="CZ527" s="31"/>
      <c r="DA527" s="31"/>
      <c r="DB527" s="31"/>
      <c r="DC527" s="31">
        <v>0</v>
      </c>
      <c r="DD527" s="31">
        <f t="shared" si="1578"/>
        <v>0</v>
      </c>
      <c r="DE527" s="31">
        <f t="shared" si="1579"/>
        <v>0</v>
      </c>
      <c r="DF527" s="31"/>
      <c r="DG527" s="31"/>
      <c r="DH527" s="31"/>
      <c r="DI527" s="31">
        <f t="shared" si="1580"/>
        <v>0</v>
      </c>
      <c r="DJ527" s="31">
        <f>(DK527-DG527)</f>
        <v>0</v>
      </c>
      <c r="DK527" s="31"/>
      <c r="DL527" s="31">
        <f t="shared" si="1581"/>
        <v>0</v>
      </c>
      <c r="DM527" s="31">
        <f>(DN527-DK527)</f>
        <v>0</v>
      </c>
      <c r="DN527" s="31"/>
      <c r="DO527" s="31"/>
      <c r="DP527" s="31">
        <f t="shared" si="1582"/>
        <v>0</v>
      </c>
      <c r="DQ527" s="31">
        <f>(DR527-DN527)</f>
        <v>0</v>
      </c>
      <c r="DR527" s="31"/>
      <c r="DS527" s="31"/>
      <c r="DT527" s="31">
        <f t="shared" si="1583"/>
        <v>0</v>
      </c>
      <c r="DU527" s="31">
        <f>(DV527-DR527)</f>
        <v>0</v>
      </c>
      <c r="DV527" s="31"/>
      <c r="DW527" s="31"/>
      <c r="DX527" s="31"/>
      <c r="DY527" s="31"/>
      <c r="DZ527" s="31"/>
      <c r="EA527" s="31"/>
      <c r="EB527" s="31"/>
      <c r="EC527" s="31">
        <f t="shared" si="1584"/>
        <v>0</v>
      </c>
      <c r="ED527" s="31">
        <f>(EE527-EA527)</f>
        <v>0</v>
      </c>
      <c r="EE527" s="31"/>
      <c r="EF527" s="31"/>
      <c r="EG527" s="31">
        <f t="shared" si="1585"/>
        <v>0</v>
      </c>
      <c r="EH527" s="31" t="e">
        <f>(#REF!-EE527)</f>
        <v>#REF!</v>
      </c>
      <c r="EI527" s="31">
        <f>IFERROR(#REF!/DZ527*100,)</f>
        <v>0</v>
      </c>
      <c r="EJ527" s="31">
        <f>IFERROR(#REF!/#REF!*100,)</f>
        <v>0</v>
      </c>
      <c r="EK527" s="31"/>
      <c r="EL527" s="31"/>
      <c r="EM527" s="31"/>
      <c r="EN527" s="31"/>
      <c r="EO527" s="31"/>
      <c r="EP527" s="31"/>
      <c r="EQ527" s="31"/>
      <c r="ER527" s="31"/>
      <c r="ES527" s="31"/>
      <c r="EX527" s="739">
        <f t="shared" si="1589"/>
        <v>0</v>
      </c>
      <c r="EY527" s="739">
        <f t="shared" si="1589"/>
        <v>0</v>
      </c>
      <c r="EZ527" s="739">
        <f t="shared" si="1589"/>
        <v>0</v>
      </c>
      <c r="FA527" s="739">
        <f t="shared" si="1589"/>
        <v>0</v>
      </c>
      <c r="FB527" s="739">
        <f t="shared" si="1589"/>
        <v>0</v>
      </c>
      <c r="FC527" s="739">
        <f t="shared" si="1589"/>
        <v>0</v>
      </c>
      <c r="FD527" s="739">
        <f t="shared" si="1589"/>
        <v>0</v>
      </c>
      <c r="FE527" s="739">
        <f t="shared" si="1589"/>
        <v>0</v>
      </c>
      <c r="FF527" s="739">
        <f t="shared" si="1589"/>
        <v>0</v>
      </c>
      <c r="FG527" s="739">
        <f t="shared" si="1589"/>
        <v>0</v>
      </c>
      <c r="FH527" s="739">
        <f t="shared" si="1590"/>
        <v>0</v>
      </c>
      <c r="FI527" s="739">
        <f t="shared" si="1590"/>
        <v>0</v>
      </c>
      <c r="FJ527" s="739">
        <f t="shared" si="1590"/>
        <v>0</v>
      </c>
      <c r="FK527" s="739">
        <f t="shared" si="1590"/>
        <v>0</v>
      </c>
      <c r="FL527" s="739">
        <f t="shared" si="1590"/>
        <v>0</v>
      </c>
      <c r="FM527" s="739">
        <f t="shared" si="1590"/>
        <v>0</v>
      </c>
      <c r="FN527" s="739">
        <f t="shared" si="1590"/>
        <v>0</v>
      </c>
      <c r="FO527" s="739">
        <f t="shared" si="1575"/>
        <v>0</v>
      </c>
      <c r="FP527" s="739">
        <f t="shared" si="1575"/>
        <v>0</v>
      </c>
      <c r="FQ527" s="739">
        <f t="shared" si="1575"/>
        <v>0</v>
      </c>
      <c r="FU527" s="739">
        <f t="shared" si="1560"/>
        <v>0</v>
      </c>
      <c r="FV527" s="739">
        <f t="shared" si="1560"/>
        <v>0</v>
      </c>
      <c r="FW527" s="739">
        <f t="shared" si="1560"/>
        <v>0</v>
      </c>
      <c r="FX527" s="739">
        <f t="shared" si="1560"/>
        <v>0</v>
      </c>
      <c r="FY527" s="739">
        <f t="shared" si="1560"/>
        <v>0</v>
      </c>
      <c r="FZ527" s="739">
        <f t="shared" si="1560"/>
        <v>0</v>
      </c>
      <c r="GA527" s="739">
        <f t="shared" si="1560"/>
        <v>0</v>
      </c>
      <c r="GB527" s="739">
        <f t="shared" si="1560"/>
        <v>0</v>
      </c>
      <c r="GC527" s="739">
        <f t="shared" si="1560"/>
        <v>0</v>
      </c>
      <c r="GD527" s="739">
        <f t="shared" si="1560"/>
        <v>0</v>
      </c>
      <c r="GE527" s="739">
        <f t="shared" si="1561"/>
        <v>0</v>
      </c>
      <c r="GF527" s="739">
        <f t="shared" si="1561"/>
        <v>0</v>
      </c>
      <c r="GG527" s="739">
        <f t="shared" si="1561"/>
        <v>0</v>
      </c>
      <c r="GH527" s="739">
        <f t="shared" si="1561"/>
        <v>0</v>
      </c>
      <c r="GI527" s="739">
        <f t="shared" si="1561"/>
        <v>0</v>
      </c>
      <c r="GJ527" s="739">
        <f t="shared" si="1561"/>
        <v>0</v>
      </c>
      <c r="GK527" s="739">
        <f t="shared" si="1561"/>
        <v>0</v>
      </c>
      <c r="GL527" s="739">
        <f t="shared" si="1562"/>
        <v>0</v>
      </c>
      <c r="GM527" s="739">
        <f t="shared" si="1562"/>
        <v>0</v>
      </c>
      <c r="GN527" s="739">
        <f t="shared" si="1562"/>
        <v>0</v>
      </c>
      <c r="GQ527" s="1098">
        <f>IF(GQ$9=$N527,#REF!,0)</f>
        <v>0</v>
      </c>
      <c r="GR527" s="1098">
        <f>IF(GR$9=$N527,#REF!,0)</f>
        <v>0</v>
      </c>
      <c r="GS527" s="1098">
        <f>IF(GS$9=$N527,#REF!,0)</f>
        <v>0</v>
      </c>
      <c r="GT527" s="1098">
        <f>IF(GT$9=$N527,#REF!,0)</f>
        <v>0</v>
      </c>
      <c r="GU527" s="1098">
        <f>IF(GU$9=$N527,#REF!,0)</f>
        <v>0</v>
      </c>
      <c r="GV527" s="1098">
        <f>IF(GV$9=$N527,#REF!,0)</f>
        <v>0</v>
      </c>
      <c r="GW527" s="1098">
        <f>IF(GW$9=$N527,#REF!,0)</f>
        <v>0</v>
      </c>
      <c r="GX527" s="1098">
        <f>IF(GX$9=$N527,#REF!,0)</f>
        <v>0</v>
      </c>
      <c r="GY527" s="1098">
        <f>IF(GY$9=$N527,#REF!,0)</f>
        <v>0</v>
      </c>
      <c r="GZ527" s="1098">
        <f>IF(GZ$9=$N527,#REF!,0)</f>
        <v>0</v>
      </c>
      <c r="HA527" s="1098">
        <f>IF(HA$9=$N527,#REF!,0)</f>
        <v>0</v>
      </c>
      <c r="HB527" s="1098">
        <f>IF(HB$9=$N527,#REF!,0)</f>
        <v>0</v>
      </c>
      <c r="HC527" s="1098" t="e">
        <f>IF(HC$9=$N527,#REF!,0)</f>
        <v>#REF!</v>
      </c>
      <c r="HD527" s="1098">
        <f>IF(HD$9=$N527,#REF!,0)</f>
        <v>0</v>
      </c>
      <c r="HE527" s="1098">
        <f>IF(HE$9=$N527,#REF!,0)</f>
        <v>0</v>
      </c>
      <c r="HF527" s="1098">
        <f>IF(HF$9=$N527,#REF!,0)</f>
        <v>0</v>
      </c>
      <c r="HG527" s="1098">
        <f>IF(HG$9=$N527,#REF!,0)</f>
        <v>0</v>
      </c>
      <c r="HH527" s="1098">
        <f>IF(HH$9=$N527,#REF!,0)</f>
        <v>0</v>
      </c>
      <c r="HI527" s="1098">
        <f>IF(HI$9=$N527,#REF!,0)</f>
        <v>0</v>
      </c>
      <c r="HJ527" s="1098">
        <f>IF(HJ$9=$N527,#REF!,0)</f>
        <v>0</v>
      </c>
      <c r="HK527" s="1098">
        <f>IF(HK$9=$N527,#REF!,0)</f>
        <v>0</v>
      </c>
      <c r="HL527" s="1098">
        <f>IF(HL$9=$N527,#REF!,0)</f>
        <v>0</v>
      </c>
      <c r="HM527" s="1098">
        <f>IF(HM$9=$N527,#REF!,0)</f>
        <v>0</v>
      </c>
      <c r="HN527" s="1098">
        <f>IF(HN$9=$N527,#REF!,0)</f>
        <v>0</v>
      </c>
      <c r="HO527" s="1098">
        <f>IF(HO$9=$N527,#REF!,0)</f>
        <v>0</v>
      </c>
      <c r="HP527" s="1098">
        <f>IF(HP$9=$N527,#REF!,0)</f>
        <v>0</v>
      </c>
      <c r="HQ527" s="1098">
        <f>IF(HQ$9=$N527,#REF!,0)</f>
        <v>0</v>
      </c>
      <c r="HR527" s="1098">
        <f>IF(HR$9=$N527,#REF!,0)</f>
        <v>0</v>
      </c>
      <c r="HS527" s="1098">
        <f>IF(HS$9=$N527,#REF!,0)</f>
        <v>0</v>
      </c>
      <c r="HT527" s="1098">
        <f>IF(HT$9=$N527,#REF!,0)</f>
        <v>0</v>
      </c>
      <c r="HU527" s="1098">
        <f>IF(HU$9=$N527,#REF!,0)</f>
        <v>0</v>
      </c>
      <c r="HV527" s="1098">
        <f>IF(HV$9=$N527,#REF!,0)</f>
        <v>0</v>
      </c>
      <c r="HW527" s="1098">
        <f>IF(HW$9=$N527,#REF!,0)</f>
        <v>0</v>
      </c>
      <c r="HX527" s="1098">
        <f>IF(HX$9=$N527,#REF!,0)</f>
        <v>0</v>
      </c>
      <c r="HY527" s="1098">
        <f>IF(HY$9=$N527,#REF!,0)</f>
        <v>0</v>
      </c>
      <c r="HZ527" s="1098">
        <f>IF(HZ$9=$N527,#REF!,0)</f>
        <v>0</v>
      </c>
      <c r="IA527" s="1098">
        <f>IF(IA$9=$N527,#REF!,0)</f>
        <v>0</v>
      </c>
      <c r="IB527" s="1098">
        <f>IF(IB$9=$N527,#REF!,0)</f>
        <v>0</v>
      </c>
      <c r="IC527" s="1098">
        <f>IF(IC$9=$N527,#REF!,0)</f>
        <v>0</v>
      </c>
      <c r="ID527" s="1098">
        <f>IF(ID$9=$N527,#REF!,0)</f>
        <v>0</v>
      </c>
      <c r="IE527" s="1098">
        <f>IF(IE$9=$N527,#REF!,0)</f>
        <v>0</v>
      </c>
      <c r="IF527" s="1098">
        <f>IF(IF$9=$N527,#REF!,0)</f>
        <v>0</v>
      </c>
      <c r="IG527" s="1098">
        <f>IF(IG$9=$N527,#REF!,0)</f>
        <v>0</v>
      </c>
      <c r="IH527" s="1098">
        <f>IF(IH$9=$N527,#REF!,0)</f>
        <v>0</v>
      </c>
      <c r="II527" s="1098">
        <f>IF(II$9=$N527,#REF!,0)</f>
        <v>0</v>
      </c>
      <c r="IJ527" s="1098">
        <f>IF(IJ$9=$N527,#REF!,0)</f>
        <v>0</v>
      </c>
      <c r="IK527" s="1098">
        <f>IF(IK$9=$N527,#REF!,0)</f>
        <v>0</v>
      </c>
      <c r="IL527" s="1098">
        <f>IF(IL$9=$N527,#REF!,0)</f>
        <v>0</v>
      </c>
      <c r="IM527" s="1098">
        <f>IF(IM$9=$N527,#REF!,0)</f>
        <v>0</v>
      </c>
      <c r="IN527" s="1098">
        <f>IF(IN$9=$N527,#REF!,0)</f>
        <v>0</v>
      </c>
      <c r="IO527" s="1098">
        <f>IF(IO$9=$N527,#REF!,0)</f>
        <v>0</v>
      </c>
      <c r="IP527" s="1098">
        <f>IF(IP$9=$N527,#REF!,0)</f>
        <v>0</v>
      </c>
      <c r="IQ527" s="1098">
        <f>IF(IQ$9=$N527,#REF!,0)</f>
        <v>0</v>
      </c>
      <c r="IR527" s="1098">
        <f>IF(IR$9=$N527,#REF!,0)</f>
        <v>0</v>
      </c>
      <c r="IS527" s="1098">
        <f>IF(IS$9=$N527,#REF!,0)</f>
        <v>0</v>
      </c>
      <c r="IT527" s="1098">
        <f>IF(IT$9=$N527,#REF!,0)</f>
        <v>0</v>
      </c>
      <c r="IU527" s="1098">
        <f>IF(IU$9=$N527,#REF!,0)</f>
        <v>0</v>
      </c>
      <c r="IV527" s="1098">
        <f>IF(IV$9=$N527,#REF!,0)</f>
        <v>0</v>
      </c>
      <c r="IW527" s="1098">
        <f>IF(IW$9=$N527,#REF!,0)</f>
        <v>0</v>
      </c>
      <c r="IX527" s="1098">
        <f>IF(IX$9=$N527,#REF!,0)</f>
        <v>0</v>
      </c>
      <c r="IY527" s="1098">
        <f>IF(IY$9=$N527,#REF!,0)</f>
        <v>0</v>
      </c>
      <c r="IZ527" s="1098">
        <f>IF(IZ$9=$N527,#REF!,0)</f>
        <v>0</v>
      </c>
      <c r="JA527" s="1098">
        <f>IF(JA$9=$N527,#REF!,0)</f>
        <v>0</v>
      </c>
      <c r="JB527" s="1098">
        <f>IF(JB$9=$N527,#REF!,0)</f>
        <v>0</v>
      </c>
      <c r="JC527" s="1098">
        <f>IF(JC$9=$N527,#REF!,0)</f>
        <v>0</v>
      </c>
      <c r="JD527" s="1098">
        <f>IF(JD$9=$N527,#REF!,0)</f>
        <v>0</v>
      </c>
      <c r="JE527" s="1098">
        <f>IF(JE$9=$N527,#REF!,0)</f>
        <v>0</v>
      </c>
      <c r="JF527" s="1098">
        <f>IF(JF$9=$N527,#REF!,0)</f>
        <v>0</v>
      </c>
      <c r="JG527" s="1098">
        <f>IF(JG$9=$N527,#REF!,0)</f>
        <v>0</v>
      </c>
      <c r="JH527" s="1098">
        <f>IF(JH$9=$N527,#REF!,0)</f>
        <v>0</v>
      </c>
      <c r="JI527" s="1098">
        <f>IF(JI$9=$N527,#REF!,0)</f>
        <v>0</v>
      </c>
      <c r="JJ527" s="1098">
        <f>IF(JJ$9=$N527,#REF!,0)</f>
        <v>0</v>
      </c>
      <c r="JK527" s="1098">
        <f>IF(JK$9=$N527,#REF!,0)</f>
        <v>0</v>
      </c>
      <c r="JL527" s="1098">
        <f>IF(JL$9=$N527,#REF!,0)</f>
        <v>0</v>
      </c>
      <c r="JM527" s="1098">
        <f>IF(JM$9=$N527,#REF!,0)</f>
        <v>0</v>
      </c>
      <c r="JN527" s="1098">
        <f>IF(JN$9=$N527,#REF!,0)</f>
        <v>0</v>
      </c>
      <c r="JO527" s="1098">
        <f>IF(JO$9=$N527,#REF!,0)</f>
        <v>0</v>
      </c>
      <c r="JP527" s="1098">
        <f>IF(JP$9=$N527,#REF!,0)</f>
        <v>0</v>
      </c>
      <c r="JQ527" s="1098">
        <f>IF(JQ$9=$N527,#REF!,0)</f>
        <v>0</v>
      </c>
      <c r="JR527" s="1098">
        <f>IF(JR$9=$N527,#REF!,0)</f>
        <v>0</v>
      </c>
      <c r="JS527" s="1098">
        <f>IF(JS$9=$N527,#REF!,0)</f>
        <v>0</v>
      </c>
      <c r="JT527" s="1098">
        <f>IF(JT$9=$N527,#REF!,0)</f>
        <v>0</v>
      </c>
      <c r="JU527" s="1098">
        <f>IF(JU$9=$N527,#REF!,0)</f>
        <v>0</v>
      </c>
      <c r="JV527" s="1098">
        <f>IF(JV$9=$N527,#REF!,0)</f>
        <v>0</v>
      </c>
      <c r="JW527" s="1098">
        <f>IF(JW$9=$N527,#REF!,0)</f>
        <v>0</v>
      </c>
      <c r="JX527" s="681"/>
      <c r="JZ527" s="681">
        <f t="shared" si="1572"/>
        <v>0</v>
      </c>
      <c r="KA527" s="681">
        <f t="shared" si="1572"/>
        <v>0</v>
      </c>
      <c r="KB527" s="681">
        <f t="shared" si="1572"/>
        <v>0</v>
      </c>
      <c r="KC527" s="681">
        <f t="shared" si="1572"/>
        <v>0</v>
      </c>
      <c r="KD527" s="681">
        <f t="shared" si="1572"/>
        <v>0</v>
      </c>
      <c r="KE527" s="681">
        <f t="shared" si="1572"/>
        <v>0</v>
      </c>
      <c r="KF527" s="681">
        <f t="shared" si="1572"/>
        <v>0</v>
      </c>
      <c r="KG527" s="681">
        <f t="shared" si="1572"/>
        <v>0</v>
      </c>
      <c r="KH527" s="681">
        <f t="shared" si="1572"/>
        <v>0</v>
      </c>
      <c r="KI527" s="681">
        <f t="shared" si="1572"/>
        <v>0</v>
      </c>
      <c r="KJ527" s="681">
        <f t="shared" si="1572"/>
        <v>0</v>
      </c>
      <c r="KN527" s="1098">
        <f t="shared" si="1571"/>
        <v>0</v>
      </c>
      <c r="KO527" s="1098">
        <f t="shared" si="1571"/>
        <v>0</v>
      </c>
      <c r="KP527" s="1098">
        <f t="shared" si="1571"/>
        <v>0</v>
      </c>
      <c r="KQ527" s="1098">
        <f t="shared" si="1571"/>
        <v>0</v>
      </c>
      <c r="KR527" s="1098">
        <f t="shared" si="1571"/>
        <v>0</v>
      </c>
      <c r="KS527" s="1098">
        <f t="shared" si="1571"/>
        <v>0</v>
      </c>
      <c r="KT527" s="1098">
        <f t="shared" si="1571"/>
        <v>0</v>
      </c>
      <c r="KU527" s="1098">
        <f t="shared" si="1571"/>
        <v>0</v>
      </c>
      <c r="KV527" s="1098">
        <f t="shared" si="1571"/>
        <v>0</v>
      </c>
      <c r="KW527" s="1098">
        <f t="shared" si="1571"/>
        <v>0</v>
      </c>
      <c r="KX527" s="1098">
        <f t="shared" si="1571"/>
        <v>0</v>
      </c>
      <c r="KY527" s="1098">
        <f t="shared" si="1571"/>
        <v>0</v>
      </c>
      <c r="KZ527" s="1098">
        <f t="shared" si="1571"/>
        <v>0</v>
      </c>
      <c r="LA527" s="1098">
        <f t="shared" si="1571"/>
        <v>0</v>
      </c>
      <c r="LB527" s="1098">
        <f t="shared" si="1571"/>
        <v>0</v>
      </c>
      <c r="LC527" s="1098">
        <f t="shared" si="1571"/>
        <v>0</v>
      </c>
      <c r="LD527" s="1098">
        <f t="shared" si="1570"/>
        <v>0</v>
      </c>
      <c r="LE527" s="1098">
        <f t="shared" si="1570"/>
        <v>0</v>
      </c>
      <c r="LF527" s="1098">
        <f t="shared" si="1570"/>
        <v>0</v>
      </c>
      <c r="LG527" s="1098">
        <f t="shared" si="1570"/>
        <v>0</v>
      </c>
      <c r="LH527" s="1098">
        <f t="shared" si="1570"/>
        <v>0</v>
      </c>
      <c r="LI527" s="1098">
        <f t="shared" si="1570"/>
        <v>0</v>
      </c>
      <c r="LJ527" s="1098">
        <f t="shared" si="1570"/>
        <v>0</v>
      </c>
      <c r="LK527" s="1098">
        <f t="shared" si="1570"/>
        <v>0</v>
      </c>
      <c r="LL527" s="1098">
        <f t="shared" si="1570"/>
        <v>0</v>
      </c>
      <c r="LM527" s="1098">
        <f t="shared" si="1570"/>
        <v>0</v>
      </c>
      <c r="LN527" s="1098">
        <f t="shared" si="1570"/>
        <v>0</v>
      </c>
      <c r="LO527" s="1098">
        <f t="shared" si="1570"/>
        <v>0</v>
      </c>
      <c r="LP527" s="1098">
        <f t="shared" si="1570"/>
        <v>0</v>
      </c>
      <c r="LQ527" s="1098">
        <f t="shared" si="1570"/>
        <v>0</v>
      </c>
      <c r="LR527" s="1098">
        <f t="shared" si="1570"/>
        <v>0</v>
      </c>
      <c r="LS527" s="1098">
        <f t="shared" si="1563"/>
        <v>0</v>
      </c>
    </row>
    <row r="528" spans="1:331" ht="20.100000000000001" hidden="1" customHeight="1" x14ac:dyDescent="0.35">
      <c r="A528" s="668"/>
      <c r="B528" s="871"/>
      <c r="C528" s="870"/>
      <c r="D528" s="871"/>
      <c r="E528" s="871"/>
      <c r="F528" s="871"/>
      <c r="G528" s="871"/>
      <c r="H528" s="871"/>
      <c r="I528" s="871"/>
      <c r="J528" s="1094" t="s">
        <v>194</v>
      </c>
      <c r="K528" s="886"/>
      <c r="L528" s="886"/>
      <c r="M528" s="879"/>
      <c r="N528" s="892">
        <v>3222</v>
      </c>
      <c r="O528" s="920" t="s">
        <v>289</v>
      </c>
      <c r="P528" s="627"/>
      <c r="Q528" s="627"/>
      <c r="R528" s="627"/>
      <c r="S528" s="627"/>
      <c r="T528" s="627"/>
      <c r="U528" s="627"/>
      <c r="V528" s="627"/>
      <c r="W528" s="627"/>
      <c r="X528" s="627"/>
      <c r="Y528" s="627"/>
      <c r="Z528" s="627"/>
      <c r="AA528" s="627"/>
      <c r="AB528" s="663">
        <v>0</v>
      </c>
      <c r="AC528" s="663">
        <v>0</v>
      </c>
      <c r="AD528" s="663">
        <v>0</v>
      </c>
      <c r="AE528" s="663">
        <v>0</v>
      </c>
      <c r="AF528" s="663">
        <f>(AG528-AC528)</f>
        <v>5000</v>
      </c>
      <c r="AG528" s="663">
        <v>5000</v>
      </c>
      <c r="AH528" s="627"/>
      <c r="AI528" s="627"/>
      <c r="AJ528" s="663">
        <v>5000</v>
      </c>
      <c r="AK528" s="663">
        <v>5000</v>
      </c>
      <c r="AL528" s="663">
        <v>30000</v>
      </c>
      <c r="AM528" s="663">
        <v>0</v>
      </c>
      <c r="AN528" s="669">
        <v>0</v>
      </c>
      <c r="AO528" s="663">
        <v>0</v>
      </c>
      <c r="AP528" s="663">
        <v>0</v>
      </c>
      <c r="AQ528" s="663">
        <v>15000</v>
      </c>
      <c r="AR528" s="663">
        <v>13367.67</v>
      </c>
      <c r="AS528" s="663"/>
      <c r="AT528" s="663">
        <v>0</v>
      </c>
      <c r="AU528" s="663"/>
      <c r="AV528" s="663">
        <v>0</v>
      </c>
      <c r="AW528" s="663">
        <v>0</v>
      </c>
      <c r="AX528" s="663">
        <v>0</v>
      </c>
      <c r="AY528" s="663">
        <v>0</v>
      </c>
      <c r="AZ528" s="663">
        <v>0</v>
      </c>
      <c r="BA528" s="663">
        <v>0</v>
      </c>
      <c r="BB528" s="663">
        <v>0</v>
      </c>
      <c r="BC528" s="663">
        <v>0</v>
      </c>
      <c r="BD528" s="663">
        <v>0</v>
      </c>
      <c r="BE528" s="663">
        <v>0</v>
      </c>
      <c r="BF528" s="663">
        <v>0</v>
      </c>
      <c r="BG528" s="663"/>
      <c r="BH528" s="663">
        <v>0</v>
      </c>
      <c r="BI528" s="663">
        <f>(BJ528-BH528)</f>
        <v>0</v>
      </c>
      <c r="BJ528" s="663"/>
      <c r="BK528" s="663"/>
      <c r="BL528" s="663">
        <f t="shared" si="1450"/>
        <v>0</v>
      </c>
      <c r="BM528" s="663"/>
      <c r="BN528" s="663"/>
      <c r="BO528" s="663"/>
      <c r="BP528" s="663"/>
      <c r="BQ528" s="663"/>
      <c r="BR528" s="663">
        <f>(BS528-BO528)</f>
        <v>0</v>
      </c>
      <c r="BS528" s="663"/>
      <c r="BT528" s="663"/>
      <c r="BU528" s="663">
        <f>(BY528-BO528)</f>
        <v>0</v>
      </c>
      <c r="BV528" s="663"/>
      <c r="BW528" s="663"/>
      <c r="BX528" s="663"/>
      <c r="BY528" s="663"/>
      <c r="BZ528" s="663"/>
      <c r="CA528" s="663">
        <f t="shared" si="1447"/>
        <v>0</v>
      </c>
      <c r="CB528" s="663">
        <f t="shared" si="1448"/>
        <v>0</v>
      </c>
      <c r="CC528" s="663"/>
      <c r="CD528" s="663"/>
      <c r="CE528" s="663"/>
      <c r="CF528" s="663"/>
      <c r="CG528" s="663">
        <f t="shared" si="1449"/>
        <v>0</v>
      </c>
      <c r="CH528" s="663">
        <f>(CI528-CE528)</f>
        <v>0</v>
      </c>
      <c r="CI528" s="663"/>
      <c r="CJ528" s="663"/>
      <c r="CK528" s="663">
        <f t="shared" si="1385"/>
        <v>0</v>
      </c>
      <c r="CL528" s="663">
        <f>(CM528-CI528)</f>
        <v>0</v>
      </c>
      <c r="CM528" s="663"/>
      <c r="CN528" s="663"/>
      <c r="CO528" s="663">
        <f t="shared" si="1386"/>
        <v>0</v>
      </c>
      <c r="CP528" s="663">
        <f>(CQ528-CM528)</f>
        <v>0</v>
      </c>
      <c r="CQ528" s="663"/>
      <c r="CR528" s="663"/>
      <c r="CS528" s="663">
        <f t="shared" si="1576"/>
        <v>0</v>
      </c>
      <c r="CT528" s="663">
        <f>(CU528-CQ528)</f>
        <v>0</v>
      </c>
      <c r="CU528" s="663"/>
      <c r="CV528" s="797"/>
      <c r="CW528" s="797">
        <f t="shared" si="1577"/>
        <v>0</v>
      </c>
      <c r="CX528" s="797">
        <f>(CY528-CU528)</f>
        <v>0</v>
      </c>
      <c r="CY528" s="797"/>
      <c r="CZ528" s="797"/>
      <c r="DA528" s="797"/>
      <c r="DB528" s="797"/>
      <c r="DC528" s="797">
        <v>0</v>
      </c>
      <c r="DD528" s="797">
        <f t="shared" si="1578"/>
        <v>0</v>
      </c>
      <c r="DE528" s="797">
        <f t="shared" si="1579"/>
        <v>0</v>
      </c>
      <c r="DF528" s="797"/>
      <c r="DG528" s="797"/>
      <c r="DH528" s="797"/>
      <c r="DI528" s="797">
        <f t="shared" si="1580"/>
        <v>0</v>
      </c>
      <c r="DJ528" s="797">
        <f>(DK528-DG528)</f>
        <v>0</v>
      </c>
      <c r="DK528" s="797"/>
      <c r="DL528" s="797">
        <f t="shared" si="1581"/>
        <v>0</v>
      </c>
      <c r="DM528" s="797">
        <f>(DN528-DK528)</f>
        <v>0</v>
      </c>
      <c r="DN528" s="797"/>
      <c r="DO528" s="797"/>
      <c r="DP528" s="797">
        <f t="shared" si="1582"/>
        <v>0</v>
      </c>
      <c r="DQ528" s="797">
        <f>(DR528-DN528)</f>
        <v>0</v>
      </c>
      <c r="DR528" s="797"/>
      <c r="DS528" s="797"/>
      <c r="DT528" s="797">
        <f t="shared" si="1583"/>
        <v>0</v>
      </c>
      <c r="DU528" s="797">
        <f>(DV528-DR528)</f>
        <v>0</v>
      </c>
      <c r="DV528" s="797"/>
      <c r="DW528" s="797"/>
      <c r="DX528" s="797"/>
      <c r="DY528" s="797"/>
      <c r="DZ528" s="797"/>
      <c r="EA528" s="797"/>
      <c r="EB528" s="797"/>
      <c r="EC528" s="797">
        <f t="shared" si="1584"/>
        <v>0</v>
      </c>
      <c r="ED528" s="797">
        <f>(EE528-EA528)</f>
        <v>0</v>
      </c>
      <c r="EE528" s="797"/>
      <c r="EF528" s="797"/>
      <c r="EG528" s="797">
        <f t="shared" si="1585"/>
        <v>0</v>
      </c>
      <c r="EH528" s="797" t="e">
        <f>(#REF!-EE528)</f>
        <v>#REF!</v>
      </c>
      <c r="EI528" s="797">
        <f>IFERROR(#REF!/DZ528*100,)</f>
        <v>0</v>
      </c>
      <c r="EJ528" s="797">
        <f>IFERROR(#REF!/#REF!*100,)</f>
        <v>0</v>
      </c>
      <c r="EK528" s="904"/>
      <c r="EL528" s="904"/>
      <c r="EM528" s="904"/>
      <c r="EN528" s="797"/>
      <c r="EO528" s="797"/>
      <c r="EP528" s="797"/>
      <c r="EQ528" s="797"/>
      <c r="ER528" s="797"/>
      <c r="ES528" s="797"/>
      <c r="EX528" s="739">
        <f t="shared" si="1589"/>
        <v>0</v>
      </c>
      <c r="EY528" s="739">
        <f t="shared" si="1589"/>
        <v>0</v>
      </c>
      <c r="EZ528" s="739">
        <f t="shared" si="1589"/>
        <v>0</v>
      </c>
      <c r="FA528" s="739">
        <f t="shared" si="1589"/>
        <v>0</v>
      </c>
      <c r="FB528" s="739">
        <f t="shared" si="1589"/>
        <v>0</v>
      </c>
      <c r="FC528" s="739">
        <f t="shared" si="1589"/>
        <v>0</v>
      </c>
      <c r="FD528" s="739">
        <f t="shared" si="1589"/>
        <v>0</v>
      </c>
      <c r="FE528" s="739">
        <f t="shared" si="1589"/>
        <v>0</v>
      </c>
      <c r="FF528" s="739">
        <f t="shared" si="1589"/>
        <v>0</v>
      </c>
      <c r="FG528" s="739">
        <f t="shared" si="1589"/>
        <v>0</v>
      </c>
      <c r="FH528" s="739">
        <f t="shared" si="1590"/>
        <v>0</v>
      </c>
      <c r="FI528" s="739">
        <f t="shared" si="1590"/>
        <v>0</v>
      </c>
      <c r="FJ528" s="739">
        <f t="shared" si="1590"/>
        <v>0</v>
      </c>
      <c r="FK528" s="739">
        <f t="shared" si="1590"/>
        <v>0</v>
      </c>
      <c r="FL528" s="739">
        <f t="shared" si="1590"/>
        <v>0</v>
      </c>
      <c r="FM528" s="739">
        <f t="shared" si="1590"/>
        <v>0</v>
      </c>
      <c r="FN528" s="739">
        <f t="shared" si="1590"/>
        <v>0</v>
      </c>
      <c r="FO528" s="739">
        <f t="shared" si="1575"/>
        <v>0</v>
      </c>
      <c r="FP528" s="739">
        <f t="shared" si="1575"/>
        <v>0</v>
      </c>
      <c r="FQ528" s="739">
        <f t="shared" si="1575"/>
        <v>0</v>
      </c>
      <c r="FU528" s="739">
        <f t="shared" si="1560"/>
        <v>0</v>
      </c>
      <c r="FV528" s="739">
        <f t="shared" si="1560"/>
        <v>0</v>
      </c>
      <c r="FW528" s="739">
        <f t="shared" si="1560"/>
        <v>0</v>
      </c>
      <c r="FX528" s="739">
        <f t="shared" si="1560"/>
        <v>0</v>
      </c>
      <c r="FY528" s="739">
        <f t="shared" si="1560"/>
        <v>0</v>
      </c>
      <c r="FZ528" s="739">
        <f t="shared" si="1560"/>
        <v>0</v>
      </c>
      <c r="GA528" s="739">
        <f t="shared" si="1560"/>
        <v>0</v>
      </c>
      <c r="GB528" s="739">
        <f t="shared" si="1560"/>
        <v>0</v>
      </c>
      <c r="GC528" s="739">
        <f t="shared" si="1560"/>
        <v>0</v>
      </c>
      <c r="GD528" s="739">
        <f t="shared" si="1560"/>
        <v>0</v>
      </c>
      <c r="GE528" s="739">
        <f t="shared" si="1561"/>
        <v>0</v>
      </c>
      <c r="GF528" s="739">
        <f t="shared" si="1561"/>
        <v>0</v>
      </c>
      <c r="GG528" s="739">
        <f t="shared" si="1561"/>
        <v>0</v>
      </c>
      <c r="GH528" s="739">
        <f t="shared" si="1561"/>
        <v>0</v>
      </c>
      <c r="GI528" s="739">
        <f t="shared" si="1561"/>
        <v>0</v>
      </c>
      <c r="GJ528" s="739">
        <f t="shared" si="1561"/>
        <v>0</v>
      </c>
      <c r="GK528" s="739">
        <f t="shared" si="1561"/>
        <v>0</v>
      </c>
      <c r="GL528" s="739">
        <f t="shared" si="1562"/>
        <v>0</v>
      </c>
      <c r="GM528" s="739">
        <f t="shared" si="1562"/>
        <v>0</v>
      </c>
      <c r="GN528" s="739">
        <f t="shared" si="1562"/>
        <v>0</v>
      </c>
      <c r="GQ528" s="1098">
        <f>IF(GQ$9=$N528,#REF!,0)</f>
        <v>0</v>
      </c>
      <c r="GR528" s="1098">
        <f>IF(GR$9=$N528,#REF!,0)</f>
        <v>0</v>
      </c>
      <c r="GS528" s="1098">
        <f>IF(GS$9=$N528,#REF!,0)</f>
        <v>0</v>
      </c>
      <c r="GT528" s="1098">
        <f>IF(GT$9=$N528,#REF!,0)</f>
        <v>0</v>
      </c>
      <c r="GU528" s="1098">
        <f>IF(GU$9=$N528,#REF!,0)</f>
        <v>0</v>
      </c>
      <c r="GV528" s="1098">
        <f>IF(GV$9=$N528,#REF!,0)</f>
        <v>0</v>
      </c>
      <c r="GW528" s="1098">
        <f>IF(GW$9=$N528,#REF!,0)</f>
        <v>0</v>
      </c>
      <c r="GX528" s="1098">
        <f>IF(GX$9=$N528,#REF!,0)</f>
        <v>0</v>
      </c>
      <c r="GY528" s="1098">
        <f>IF(GY$9=$N528,#REF!,0)</f>
        <v>0</v>
      </c>
      <c r="GZ528" s="1098">
        <f>IF(GZ$9=$N528,#REF!,0)</f>
        <v>0</v>
      </c>
      <c r="HA528" s="1098">
        <f>IF(HA$9=$N528,#REF!,0)</f>
        <v>0</v>
      </c>
      <c r="HB528" s="1098">
        <f>IF(HB$9=$N528,#REF!,0)</f>
        <v>0</v>
      </c>
      <c r="HC528" s="1098">
        <f>IF(HC$9=$N528,#REF!,0)</f>
        <v>0</v>
      </c>
      <c r="HD528" s="1098" t="e">
        <f>IF(HD$9=$N528,#REF!,0)</f>
        <v>#REF!</v>
      </c>
      <c r="HE528" s="1098">
        <f>IF(HE$9=$N528,#REF!,0)</f>
        <v>0</v>
      </c>
      <c r="HF528" s="1098">
        <f>IF(HF$9=$N528,#REF!,0)</f>
        <v>0</v>
      </c>
      <c r="HG528" s="1098">
        <f>IF(HG$9=$N528,#REF!,0)</f>
        <v>0</v>
      </c>
      <c r="HH528" s="1098">
        <f>IF(HH$9=$N528,#REF!,0)</f>
        <v>0</v>
      </c>
      <c r="HI528" s="1098">
        <f>IF(HI$9=$N528,#REF!,0)</f>
        <v>0</v>
      </c>
      <c r="HJ528" s="1098">
        <f>IF(HJ$9=$N528,#REF!,0)</f>
        <v>0</v>
      </c>
      <c r="HK528" s="1098">
        <f>IF(HK$9=$N528,#REF!,0)</f>
        <v>0</v>
      </c>
      <c r="HL528" s="1098">
        <f>IF(HL$9=$N528,#REF!,0)</f>
        <v>0</v>
      </c>
      <c r="HM528" s="1098">
        <f>IF(HM$9=$N528,#REF!,0)</f>
        <v>0</v>
      </c>
      <c r="HN528" s="1098">
        <f>IF(HN$9=$N528,#REF!,0)</f>
        <v>0</v>
      </c>
      <c r="HO528" s="1098">
        <f>IF(HO$9=$N528,#REF!,0)</f>
        <v>0</v>
      </c>
      <c r="HP528" s="1098">
        <f>IF(HP$9=$N528,#REF!,0)</f>
        <v>0</v>
      </c>
      <c r="HQ528" s="1098">
        <f>IF(HQ$9=$N528,#REF!,0)</f>
        <v>0</v>
      </c>
      <c r="HR528" s="1098">
        <f>IF(HR$9=$N528,#REF!,0)</f>
        <v>0</v>
      </c>
      <c r="HS528" s="1098">
        <f>IF(HS$9=$N528,#REF!,0)</f>
        <v>0</v>
      </c>
      <c r="HT528" s="1098">
        <f>IF(HT$9=$N528,#REF!,0)</f>
        <v>0</v>
      </c>
      <c r="HU528" s="1098">
        <f>IF(HU$9=$N528,#REF!,0)</f>
        <v>0</v>
      </c>
      <c r="HV528" s="1098">
        <f>IF(HV$9=$N528,#REF!,0)</f>
        <v>0</v>
      </c>
      <c r="HW528" s="1098">
        <f>IF(HW$9=$N528,#REF!,0)</f>
        <v>0</v>
      </c>
      <c r="HX528" s="1098">
        <f>IF(HX$9=$N528,#REF!,0)</f>
        <v>0</v>
      </c>
      <c r="HY528" s="1098">
        <f>IF(HY$9=$N528,#REF!,0)</f>
        <v>0</v>
      </c>
      <c r="HZ528" s="1098">
        <f>IF(HZ$9=$N528,#REF!,0)</f>
        <v>0</v>
      </c>
      <c r="IA528" s="1098">
        <f>IF(IA$9=$N528,#REF!,0)</f>
        <v>0</v>
      </c>
      <c r="IB528" s="1098">
        <f>IF(IB$9=$N528,#REF!,0)</f>
        <v>0</v>
      </c>
      <c r="IC528" s="1098">
        <f>IF(IC$9=$N528,#REF!,0)</f>
        <v>0</v>
      </c>
      <c r="ID528" s="1098">
        <f>IF(ID$9=$N528,#REF!,0)</f>
        <v>0</v>
      </c>
      <c r="IE528" s="1098">
        <f>IF(IE$9=$N528,#REF!,0)</f>
        <v>0</v>
      </c>
      <c r="IF528" s="1098">
        <f>IF(IF$9=$N528,#REF!,0)</f>
        <v>0</v>
      </c>
      <c r="IG528" s="1098">
        <f>IF(IG$9=$N528,#REF!,0)</f>
        <v>0</v>
      </c>
      <c r="IH528" s="1098">
        <f>IF(IH$9=$N528,#REF!,0)</f>
        <v>0</v>
      </c>
      <c r="II528" s="1098">
        <f>IF(II$9=$N528,#REF!,0)</f>
        <v>0</v>
      </c>
      <c r="IJ528" s="1098">
        <f>IF(IJ$9=$N528,#REF!,0)</f>
        <v>0</v>
      </c>
      <c r="IK528" s="1098">
        <f>IF(IK$9=$N528,#REF!,0)</f>
        <v>0</v>
      </c>
      <c r="IL528" s="1098">
        <f>IF(IL$9=$N528,#REF!,0)</f>
        <v>0</v>
      </c>
      <c r="IM528" s="1098">
        <f>IF(IM$9=$N528,#REF!,0)</f>
        <v>0</v>
      </c>
      <c r="IN528" s="1098">
        <f>IF(IN$9=$N528,#REF!,0)</f>
        <v>0</v>
      </c>
      <c r="IO528" s="1098">
        <f>IF(IO$9=$N528,#REF!,0)</f>
        <v>0</v>
      </c>
      <c r="IP528" s="1098">
        <f>IF(IP$9=$N528,#REF!,0)</f>
        <v>0</v>
      </c>
      <c r="IQ528" s="1098">
        <f>IF(IQ$9=$N528,#REF!,0)</f>
        <v>0</v>
      </c>
      <c r="IR528" s="1098">
        <f>IF(IR$9=$N528,#REF!,0)</f>
        <v>0</v>
      </c>
      <c r="IS528" s="1098">
        <f>IF(IS$9=$N528,#REF!,0)</f>
        <v>0</v>
      </c>
      <c r="IT528" s="1098">
        <f>IF(IT$9=$N528,#REF!,0)</f>
        <v>0</v>
      </c>
      <c r="IU528" s="1098">
        <f>IF(IU$9=$N528,#REF!,0)</f>
        <v>0</v>
      </c>
      <c r="IV528" s="1098">
        <f>IF(IV$9=$N528,#REF!,0)</f>
        <v>0</v>
      </c>
      <c r="IW528" s="1098">
        <f>IF(IW$9=$N528,#REF!,0)</f>
        <v>0</v>
      </c>
      <c r="IX528" s="1098">
        <f>IF(IX$9=$N528,#REF!,0)</f>
        <v>0</v>
      </c>
      <c r="IY528" s="1098">
        <f>IF(IY$9=$N528,#REF!,0)</f>
        <v>0</v>
      </c>
      <c r="IZ528" s="1098">
        <f>IF(IZ$9=$N528,#REF!,0)</f>
        <v>0</v>
      </c>
      <c r="JA528" s="1098">
        <f>IF(JA$9=$N528,#REF!,0)</f>
        <v>0</v>
      </c>
      <c r="JB528" s="1098">
        <f>IF(JB$9=$N528,#REF!,0)</f>
        <v>0</v>
      </c>
      <c r="JC528" s="1098">
        <f>IF(JC$9=$N528,#REF!,0)</f>
        <v>0</v>
      </c>
      <c r="JD528" s="1098">
        <f>IF(JD$9=$N528,#REF!,0)</f>
        <v>0</v>
      </c>
      <c r="JE528" s="1098">
        <f>IF(JE$9=$N528,#REF!,0)</f>
        <v>0</v>
      </c>
      <c r="JF528" s="1098">
        <f>IF(JF$9=$N528,#REF!,0)</f>
        <v>0</v>
      </c>
      <c r="JG528" s="1098">
        <f>IF(JG$9=$N528,#REF!,0)</f>
        <v>0</v>
      </c>
      <c r="JH528" s="1098">
        <f>IF(JH$9=$N528,#REF!,0)</f>
        <v>0</v>
      </c>
      <c r="JI528" s="1098">
        <f>IF(JI$9=$N528,#REF!,0)</f>
        <v>0</v>
      </c>
      <c r="JJ528" s="1098">
        <f>IF(JJ$9=$N528,#REF!,0)</f>
        <v>0</v>
      </c>
      <c r="JK528" s="1098">
        <f>IF(JK$9=$N528,#REF!,0)</f>
        <v>0</v>
      </c>
      <c r="JL528" s="1098">
        <f>IF(JL$9=$N528,#REF!,0)</f>
        <v>0</v>
      </c>
      <c r="JM528" s="1098">
        <f>IF(JM$9=$N528,#REF!,0)</f>
        <v>0</v>
      </c>
      <c r="JN528" s="1098">
        <f>IF(JN$9=$N528,#REF!,0)</f>
        <v>0</v>
      </c>
      <c r="JO528" s="1098">
        <f>IF(JO$9=$N528,#REF!,0)</f>
        <v>0</v>
      </c>
      <c r="JP528" s="1098">
        <f>IF(JP$9=$N528,#REF!,0)</f>
        <v>0</v>
      </c>
      <c r="JQ528" s="1098">
        <f>IF(JQ$9=$N528,#REF!,0)</f>
        <v>0</v>
      </c>
      <c r="JR528" s="1098">
        <f>IF(JR$9=$N528,#REF!,0)</f>
        <v>0</v>
      </c>
      <c r="JS528" s="1098">
        <f>IF(JS$9=$N528,#REF!,0)</f>
        <v>0</v>
      </c>
      <c r="JT528" s="1098">
        <f>IF(JT$9=$N528,#REF!,0)</f>
        <v>0</v>
      </c>
      <c r="JU528" s="1098">
        <f>IF(JU$9=$N528,#REF!,0)</f>
        <v>0</v>
      </c>
      <c r="JV528" s="1098">
        <f>IF(JV$9=$N528,#REF!,0)</f>
        <v>0</v>
      </c>
      <c r="JW528" s="1098">
        <f>IF(JW$9=$N528,#REF!,0)</f>
        <v>0</v>
      </c>
      <c r="JX528" s="681"/>
      <c r="JZ528" s="681">
        <f t="shared" si="1572"/>
        <v>0</v>
      </c>
      <c r="KA528" s="681">
        <f t="shared" si="1572"/>
        <v>0</v>
      </c>
      <c r="KB528" s="681">
        <f t="shared" si="1572"/>
        <v>0</v>
      </c>
      <c r="KC528" s="681">
        <f t="shared" si="1572"/>
        <v>0</v>
      </c>
      <c r="KD528" s="681">
        <f t="shared" si="1572"/>
        <v>0</v>
      </c>
      <c r="KE528" s="681">
        <f t="shared" si="1572"/>
        <v>0</v>
      </c>
      <c r="KF528" s="681">
        <f t="shared" si="1572"/>
        <v>0</v>
      </c>
      <c r="KG528" s="681">
        <f t="shared" si="1572"/>
        <v>0</v>
      </c>
      <c r="KH528" s="681">
        <f t="shared" si="1572"/>
        <v>0</v>
      </c>
      <c r="KI528" s="681">
        <f t="shared" si="1572"/>
        <v>0</v>
      </c>
      <c r="KJ528" s="681">
        <f t="shared" si="1572"/>
        <v>0</v>
      </c>
      <c r="KN528" s="1098">
        <f t="shared" si="1571"/>
        <v>0</v>
      </c>
      <c r="KO528" s="1098">
        <f t="shared" si="1571"/>
        <v>0</v>
      </c>
      <c r="KP528" s="1098">
        <f t="shared" si="1571"/>
        <v>0</v>
      </c>
      <c r="KQ528" s="1098">
        <f t="shared" si="1571"/>
        <v>0</v>
      </c>
      <c r="KR528" s="1098">
        <f t="shared" si="1571"/>
        <v>0</v>
      </c>
      <c r="KS528" s="1098">
        <f t="shared" si="1571"/>
        <v>0</v>
      </c>
      <c r="KT528" s="1098">
        <f t="shared" si="1571"/>
        <v>0</v>
      </c>
      <c r="KU528" s="1098">
        <f t="shared" si="1571"/>
        <v>0</v>
      </c>
      <c r="KV528" s="1098">
        <f t="shared" si="1571"/>
        <v>0</v>
      </c>
      <c r="KW528" s="1098">
        <f t="shared" si="1571"/>
        <v>0</v>
      </c>
      <c r="KX528" s="1098">
        <f t="shared" si="1571"/>
        <v>0</v>
      </c>
      <c r="KY528" s="1098">
        <f t="shared" si="1571"/>
        <v>0</v>
      </c>
      <c r="KZ528" s="1098">
        <f t="shared" si="1571"/>
        <v>0</v>
      </c>
      <c r="LA528" s="1098">
        <f t="shared" si="1571"/>
        <v>0</v>
      </c>
      <c r="LB528" s="1098">
        <f t="shared" si="1571"/>
        <v>0</v>
      </c>
      <c r="LC528" s="1098">
        <f t="shared" si="1571"/>
        <v>0</v>
      </c>
      <c r="LD528" s="1098">
        <f t="shared" si="1570"/>
        <v>0</v>
      </c>
      <c r="LE528" s="1098">
        <f t="shared" si="1570"/>
        <v>0</v>
      </c>
      <c r="LF528" s="1098">
        <f t="shared" si="1570"/>
        <v>0</v>
      </c>
      <c r="LG528" s="1098">
        <f t="shared" si="1570"/>
        <v>0</v>
      </c>
      <c r="LH528" s="1098">
        <f t="shared" si="1570"/>
        <v>0</v>
      </c>
      <c r="LI528" s="1098">
        <f t="shared" si="1570"/>
        <v>0</v>
      </c>
      <c r="LJ528" s="1098">
        <f t="shared" si="1570"/>
        <v>0</v>
      </c>
      <c r="LK528" s="1098">
        <f t="shared" si="1570"/>
        <v>0</v>
      </c>
      <c r="LL528" s="1098">
        <f t="shared" si="1570"/>
        <v>0</v>
      </c>
      <c r="LM528" s="1098">
        <f t="shared" si="1570"/>
        <v>0</v>
      </c>
      <c r="LN528" s="1098">
        <f t="shared" si="1570"/>
        <v>0</v>
      </c>
      <c r="LO528" s="1098">
        <f t="shared" si="1570"/>
        <v>0</v>
      </c>
      <c r="LP528" s="1098">
        <f t="shared" si="1570"/>
        <v>0</v>
      </c>
      <c r="LQ528" s="1098">
        <f t="shared" si="1570"/>
        <v>0</v>
      </c>
      <c r="LR528" s="1098">
        <f t="shared" si="1570"/>
        <v>0</v>
      </c>
      <c r="LS528" s="1098">
        <f t="shared" si="1563"/>
        <v>0</v>
      </c>
    </row>
    <row r="529" spans="1:331" ht="20.100000000000001" hidden="1" customHeight="1" x14ac:dyDescent="0.35">
      <c r="A529" s="668"/>
      <c r="B529" s="871"/>
      <c r="C529" s="870"/>
      <c r="D529" s="871"/>
      <c r="E529" s="871"/>
      <c r="F529" s="871"/>
      <c r="G529" s="871"/>
      <c r="H529" s="871"/>
      <c r="I529" s="871"/>
      <c r="J529" s="1094" t="s">
        <v>194</v>
      </c>
      <c r="K529" s="886"/>
      <c r="L529" s="886"/>
      <c r="M529" s="879"/>
      <c r="N529" s="892">
        <v>3223</v>
      </c>
      <c r="O529" s="920" t="s">
        <v>436</v>
      </c>
      <c r="P529" s="627"/>
      <c r="Q529" s="627"/>
      <c r="R529" s="627"/>
      <c r="S529" s="627"/>
      <c r="T529" s="627"/>
      <c r="U529" s="627"/>
      <c r="V529" s="627"/>
      <c r="W529" s="627"/>
      <c r="X529" s="627"/>
      <c r="Y529" s="627"/>
      <c r="Z529" s="627"/>
      <c r="AA529" s="627"/>
      <c r="AB529" s="669"/>
      <c r="AC529" s="669"/>
      <c r="AD529" s="669"/>
      <c r="AE529" s="669"/>
      <c r="AF529" s="669"/>
      <c r="AG529" s="669"/>
      <c r="AH529" s="627"/>
      <c r="AI529" s="627"/>
      <c r="AJ529" s="669"/>
      <c r="AK529" s="669"/>
      <c r="AL529" s="669"/>
      <c r="AM529" s="669">
        <v>0</v>
      </c>
      <c r="AN529" s="669">
        <v>0</v>
      </c>
      <c r="AO529" s="663">
        <v>0</v>
      </c>
      <c r="AP529" s="669">
        <v>0</v>
      </c>
      <c r="AQ529" s="669">
        <v>0</v>
      </c>
      <c r="AR529" s="669"/>
      <c r="AS529" s="669"/>
      <c r="AT529" s="669">
        <v>0</v>
      </c>
      <c r="AU529" s="669"/>
      <c r="AV529" s="669">
        <v>0</v>
      </c>
      <c r="AW529" s="669">
        <v>0</v>
      </c>
      <c r="AX529" s="669">
        <v>0</v>
      </c>
      <c r="AY529" s="669">
        <v>0</v>
      </c>
      <c r="AZ529" s="669">
        <v>0</v>
      </c>
      <c r="BA529" s="669">
        <v>0</v>
      </c>
      <c r="BB529" s="669">
        <v>0</v>
      </c>
      <c r="BC529" s="669">
        <v>0</v>
      </c>
      <c r="BD529" s="669">
        <v>0</v>
      </c>
      <c r="BE529" s="669">
        <v>0</v>
      </c>
      <c r="BF529" s="669">
        <v>0</v>
      </c>
      <c r="BG529" s="669"/>
      <c r="BH529" s="669">
        <v>0</v>
      </c>
      <c r="BI529" s="669">
        <v>0</v>
      </c>
      <c r="BJ529" s="669"/>
      <c r="BK529" s="669"/>
      <c r="BL529" s="669">
        <f t="shared" si="1450"/>
        <v>0</v>
      </c>
      <c r="BM529" s="669"/>
      <c r="BN529" s="669"/>
      <c r="BO529" s="669"/>
      <c r="BP529" s="669"/>
      <c r="BQ529" s="669"/>
      <c r="BR529" s="669">
        <v>0</v>
      </c>
      <c r="BS529" s="669"/>
      <c r="BT529" s="669"/>
      <c r="BU529" s="669">
        <v>0</v>
      </c>
      <c r="BV529" s="669"/>
      <c r="BW529" s="669"/>
      <c r="BX529" s="669"/>
      <c r="BY529" s="669"/>
      <c r="BZ529" s="669"/>
      <c r="CA529" s="669">
        <f t="shared" si="1447"/>
        <v>0</v>
      </c>
      <c r="CB529" s="669">
        <f t="shared" si="1448"/>
        <v>0</v>
      </c>
      <c r="CC529" s="669"/>
      <c r="CD529" s="669"/>
      <c r="CE529" s="669"/>
      <c r="CF529" s="669"/>
      <c r="CG529" s="669">
        <f t="shared" si="1449"/>
        <v>0</v>
      </c>
      <c r="CH529" s="669">
        <v>0</v>
      </c>
      <c r="CI529" s="669"/>
      <c r="CJ529" s="669"/>
      <c r="CK529" s="669">
        <f t="shared" si="1385"/>
        <v>0</v>
      </c>
      <c r="CL529" s="669">
        <v>0</v>
      </c>
      <c r="CM529" s="669"/>
      <c r="CN529" s="669"/>
      <c r="CO529" s="669">
        <f t="shared" si="1386"/>
        <v>0</v>
      </c>
      <c r="CP529" s="669">
        <v>0</v>
      </c>
      <c r="CQ529" s="669"/>
      <c r="CR529" s="669"/>
      <c r="CS529" s="669">
        <f t="shared" si="1576"/>
        <v>0</v>
      </c>
      <c r="CT529" s="669">
        <v>0</v>
      </c>
      <c r="CU529" s="669"/>
      <c r="CV529" s="798"/>
      <c r="CW529" s="798">
        <f t="shared" si="1577"/>
        <v>0</v>
      </c>
      <c r="CX529" s="798">
        <v>0</v>
      </c>
      <c r="CY529" s="798"/>
      <c r="CZ529" s="798"/>
      <c r="DA529" s="798"/>
      <c r="DB529" s="798"/>
      <c r="DC529" s="798">
        <v>0</v>
      </c>
      <c r="DD529" s="798">
        <f t="shared" si="1578"/>
        <v>0</v>
      </c>
      <c r="DE529" s="798">
        <f t="shared" si="1579"/>
        <v>0</v>
      </c>
      <c r="DF529" s="798"/>
      <c r="DG529" s="798"/>
      <c r="DH529" s="798"/>
      <c r="DI529" s="798">
        <f t="shared" si="1580"/>
        <v>0</v>
      </c>
      <c r="DJ529" s="798">
        <v>0</v>
      </c>
      <c r="DK529" s="798"/>
      <c r="DL529" s="798">
        <f t="shared" si="1581"/>
        <v>0</v>
      </c>
      <c r="DM529" s="798">
        <v>0</v>
      </c>
      <c r="DN529" s="798"/>
      <c r="DO529" s="798"/>
      <c r="DP529" s="798">
        <f t="shared" si="1582"/>
        <v>0</v>
      </c>
      <c r="DQ529" s="798">
        <v>0</v>
      </c>
      <c r="DR529" s="798"/>
      <c r="DS529" s="798"/>
      <c r="DT529" s="798">
        <f t="shared" si="1583"/>
        <v>0</v>
      </c>
      <c r="DU529" s="798">
        <v>0</v>
      </c>
      <c r="DV529" s="1100"/>
      <c r="DW529" s="798"/>
      <c r="DX529" s="1100"/>
      <c r="DY529" s="798"/>
      <c r="DZ529" s="1100"/>
      <c r="EA529" s="1100"/>
      <c r="EB529" s="1100"/>
      <c r="EC529" s="1100">
        <f t="shared" si="1584"/>
        <v>0</v>
      </c>
      <c r="ED529" s="1100">
        <v>0</v>
      </c>
      <c r="EE529" s="1100"/>
      <c r="EF529" s="1100"/>
      <c r="EG529" s="1100">
        <f t="shared" si="1585"/>
        <v>0</v>
      </c>
      <c r="EH529" s="1100">
        <v>0</v>
      </c>
      <c r="EI529" s="1100">
        <f>IFERROR(#REF!/DZ529*100,)</f>
        <v>0</v>
      </c>
      <c r="EJ529" s="1100">
        <f>IFERROR(#REF!/#REF!*100,)</f>
        <v>0</v>
      </c>
      <c r="EK529" s="904"/>
      <c r="EL529" s="904"/>
      <c r="EM529" s="904"/>
      <c r="EN529" s="1100"/>
      <c r="EO529" s="1100"/>
      <c r="EP529" s="1100"/>
      <c r="EQ529" s="1100"/>
      <c r="ER529" s="1100"/>
      <c r="ES529" s="798"/>
      <c r="EX529" s="739">
        <f t="shared" si="1589"/>
        <v>0</v>
      </c>
      <c r="EY529" s="739">
        <f t="shared" si="1589"/>
        <v>0</v>
      </c>
      <c r="EZ529" s="739">
        <f t="shared" si="1589"/>
        <v>0</v>
      </c>
      <c r="FA529" s="739">
        <f t="shared" si="1589"/>
        <v>0</v>
      </c>
      <c r="FB529" s="739">
        <f t="shared" si="1589"/>
        <v>0</v>
      </c>
      <c r="FC529" s="739">
        <f t="shared" si="1589"/>
        <v>0</v>
      </c>
      <c r="FD529" s="739">
        <f t="shared" si="1589"/>
        <v>0</v>
      </c>
      <c r="FE529" s="739">
        <f t="shared" si="1589"/>
        <v>0</v>
      </c>
      <c r="FF529" s="739">
        <f t="shared" si="1589"/>
        <v>0</v>
      </c>
      <c r="FG529" s="739">
        <f t="shared" si="1589"/>
        <v>0</v>
      </c>
      <c r="FH529" s="739">
        <f t="shared" si="1590"/>
        <v>0</v>
      </c>
      <c r="FI529" s="739">
        <f t="shared" si="1590"/>
        <v>0</v>
      </c>
      <c r="FJ529" s="739">
        <f t="shared" si="1590"/>
        <v>0</v>
      </c>
      <c r="FK529" s="739">
        <f t="shared" si="1590"/>
        <v>0</v>
      </c>
      <c r="FL529" s="739">
        <f t="shared" si="1590"/>
        <v>0</v>
      </c>
      <c r="FM529" s="739">
        <f t="shared" si="1590"/>
        <v>0</v>
      </c>
      <c r="FN529" s="739">
        <f t="shared" si="1590"/>
        <v>0</v>
      </c>
      <c r="FO529" s="739">
        <f t="shared" si="1575"/>
        <v>0</v>
      </c>
      <c r="FP529" s="739">
        <f t="shared" si="1575"/>
        <v>0</v>
      </c>
      <c r="FQ529" s="739">
        <f t="shared" si="1575"/>
        <v>0</v>
      </c>
      <c r="FU529" s="739">
        <f t="shared" ref="FU529:GJ544" si="1593">IF(FU$9=$K529,$EA529,0)</f>
        <v>0</v>
      </c>
      <c r="FV529" s="739">
        <f t="shared" si="1593"/>
        <v>0</v>
      </c>
      <c r="FW529" s="739">
        <f t="shared" si="1593"/>
        <v>0</v>
      </c>
      <c r="FX529" s="739">
        <f t="shared" si="1593"/>
        <v>0</v>
      </c>
      <c r="FY529" s="739">
        <f t="shared" si="1593"/>
        <v>0</v>
      </c>
      <c r="FZ529" s="739">
        <f t="shared" si="1593"/>
        <v>0</v>
      </c>
      <c r="GA529" s="739">
        <f t="shared" si="1593"/>
        <v>0</v>
      </c>
      <c r="GB529" s="739">
        <f t="shared" si="1593"/>
        <v>0</v>
      </c>
      <c r="GC529" s="739">
        <f t="shared" si="1593"/>
        <v>0</v>
      </c>
      <c r="GD529" s="739">
        <f t="shared" si="1593"/>
        <v>0</v>
      </c>
      <c r="GE529" s="739">
        <f t="shared" si="1593"/>
        <v>0</v>
      </c>
      <c r="GF529" s="739">
        <f t="shared" si="1593"/>
        <v>0</v>
      </c>
      <c r="GG529" s="739">
        <f t="shared" si="1593"/>
        <v>0</v>
      </c>
      <c r="GH529" s="739">
        <f t="shared" si="1593"/>
        <v>0</v>
      </c>
      <c r="GI529" s="739">
        <f t="shared" si="1593"/>
        <v>0</v>
      </c>
      <c r="GJ529" s="739">
        <f t="shared" si="1593"/>
        <v>0</v>
      </c>
      <c r="GK529" s="739">
        <f t="shared" ref="GE529:GK544" si="1594">IF(GK$9=$K529,$EA529,0)</f>
        <v>0</v>
      </c>
      <c r="GL529" s="739">
        <f t="shared" ref="GL529:GN544" si="1595">IF(GL$6=$N529,$DT529,0)</f>
        <v>0</v>
      </c>
      <c r="GM529" s="739">
        <f t="shared" si="1595"/>
        <v>0</v>
      </c>
      <c r="GN529" s="739">
        <f t="shared" si="1595"/>
        <v>0</v>
      </c>
      <c r="GQ529" s="1098">
        <f>IF(GQ$9=$N529,#REF!,0)</f>
        <v>0</v>
      </c>
      <c r="GR529" s="1098">
        <f>IF(GR$9=$N529,#REF!,0)</f>
        <v>0</v>
      </c>
      <c r="GS529" s="1098">
        <f>IF(GS$9=$N529,#REF!,0)</f>
        <v>0</v>
      </c>
      <c r="GT529" s="1098">
        <f>IF(GT$9=$N529,#REF!,0)</f>
        <v>0</v>
      </c>
      <c r="GU529" s="1098">
        <f>IF(GU$9=$N529,#REF!,0)</f>
        <v>0</v>
      </c>
      <c r="GV529" s="1098">
        <f>IF(GV$9=$N529,#REF!,0)</f>
        <v>0</v>
      </c>
      <c r="GW529" s="1098">
        <f>IF(GW$9=$N529,#REF!,0)</f>
        <v>0</v>
      </c>
      <c r="GX529" s="1098">
        <f>IF(GX$9=$N529,#REF!,0)</f>
        <v>0</v>
      </c>
      <c r="GY529" s="1098">
        <f>IF(GY$9=$N529,#REF!,0)</f>
        <v>0</v>
      </c>
      <c r="GZ529" s="1098">
        <f>IF(GZ$9=$N529,#REF!,0)</f>
        <v>0</v>
      </c>
      <c r="HA529" s="1098">
        <f>IF(HA$9=$N529,#REF!,0)</f>
        <v>0</v>
      </c>
      <c r="HB529" s="1098">
        <f>IF(HB$9=$N529,#REF!,0)</f>
        <v>0</v>
      </c>
      <c r="HC529" s="1098">
        <f>IF(HC$9=$N529,#REF!,0)</f>
        <v>0</v>
      </c>
      <c r="HD529" s="1098">
        <f>IF(HD$9=$N529,#REF!,0)</f>
        <v>0</v>
      </c>
      <c r="HE529" s="1098" t="e">
        <f>IF(HE$9=$N529,#REF!,0)</f>
        <v>#REF!</v>
      </c>
      <c r="HF529" s="1098">
        <f>IF(HF$9=$N529,#REF!,0)</f>
        <v>0</v>
      </c>
      <c r="HG529" s="1098">
        <f>IF(HG$9=$N529,#REF!,0)</f>
        <v>0</v>
      </c>
      <c r="HH529" s="1098">
        <f>IF(HH$9=$N529,#REF!,0)</f>
        <v>0</v>
      </c>
      <c r="HI529" s="1098">
        <f>IF(HI$9=$N529,#REF!,0)</f>
        <v>0</v>
      </c>
      <c r="HJ529" s="1098">
        <f>IF(HJ$9=$N529,#REF!,0)</f>
        <v>0</v>
      </c>
      <c r="HK529" s="1098">
        <f>IF(HK$9=$N529,#REF!,0)</f>
        <v>0</v>
      </c>
      <c r="HL529" s="1098">
        <f>IF(HL$9=$N529,#REF!,0)</f>
        <v>0</v>
      </c>
      <c r="HM529" s="1098">
        <f>IF(HM$9=$N529,#REF!,0)</f>
        <v>0</v>
      </c>
      <c r="HN529" s="1098">
        <f>IF(HN$9=$N529,#REF!,0)</f>
        <v>0</v>
      </c>
      <c r="HO529" s="1098">
        <f>IF(HO$9=$N529,#REF!,0)</f>
        <v>0</v>
      </c>
      <c r="HP529" s="1098">
        <f>IF(HP$9=$N529,#REF!,0)</f>
        <v>0</v>
      </c>
      <c r="HQ529" s="1098">
        <f>IF(HQ$9=$N529,#REF!,0)</f>
        <v>0</v>
      </c>
      <c r="HR529" s="1098">
        <f>IF(HR$9=$N529,#REF!,0)</f>
        <v>0</v>
      </c>
      <c r="HS529" s="1098">
        <f>IF(HS$9=$N529,#REF!,0)</f>
        <v>0</v>
      </c>
      <c r="HT529" s="1098">
        <f>IF(HT$9=$N529,#REF!,0)</f>
        <v>0</v>
      </c>
      <c r="HU529" s="1098">
        <f>IF(HU$9=$N529,#REF!,0)</f>
        <v>0</v>
      </c>
      <c r="HV529" s="1098">
        <f>IF(HV$9=$N529,#REF!,0)</f>
        <v>0</v>
      </c>
      <c r="HW529" s="1098">
        <f>IF(HW$9=$N529,#REF!,0)</f>
        <v>0</v>
      </c>
      <c r="HX529" s="1098">
        <f>IF(HX$9=$N529,#REF!,0)</f>
        <v>0</v>
      </c>
      <c r="HY529" s="1098">
        <f>IF(HY$9=$N529,#REF!,0)</f>
        <v>0</v>
      </c>
      <c r="HZ529" s="1098">
        <f>IF(HZ$9=$N529,#REF!,0)</f>
        <v>0</v>
      </c>
      <c r="IA529" s="1098">
        <f>IF(IA$9=$N529,#REF!,0)</f>
        <v>0</v>
      </c>
      <c r="IB529" s="1098">
        <f>IF(IB$9=$N529,#REF!,0)</f>
        <v>0</v>
      </c>
      <c r="IC529" s="1098">
        <f>IF(IC$9=$N529,#REF!,0)</f>
        <v>0</v>
      </c>
      <c r="ID529" s="1098">
        <f>IF(ID$9=$N529,#REF!,0)</f>
        <v>0</v>
      </c>
      <c r="IE529" s="1098">
        <f>IF(IE$9=$N529,#REF!,0)</f>
        <v>0</v>
      </c>
      <c r="IF529" s="1098">
        <f>IF(IF$9=$N529,#REF!,0)</f>
        <v>0</v>
      </c>
      <c r="IG529" s="1098">
        <f>IF(IG$9=$N529,#REF!,0)</f>
        <v>0</v>
      </c>
      <c r="IH529" s="1098">
        <f>IF(IH$9=$N529,#REF!,0)</f>
        <v>0</v>
      </c>
      <c r="II529" s="1098">
        <f>IF(II$9=$N529,#REF!,0)</f>
        <v>0</v>
      </c>
      <c r="IJ529" s="1098">
        <f>IF(IJ$9=$N529,#REF!,0)</f>
        <v>0</v>
      </c>
      <c r="IK529" s="1098">
        <f>IF(IK$9=$N529,#REF!,0)</f>
        <v>0</v>
      </c>
      <c r="IL529" s="1098">
        <f>IF(IL$9=$N529,#REF!,0)</f>
        <v>0</v>
      </c>
      <c r="IM529" s="1098">
        <f>IF(IM$9=$N529,#REF!,0)</f>
        <v>0</v>
      </c>
      <c r="IN529" s="1098">
        <f>IF(IN$9=$N529,#REF!,0)</f>
        <v>0</v>
      </c>
      <c r="IO529" s="1098">
        <f>IF(IO$9=$N529,#REF!,0)</f>
        <v>0</v>
      </c>
      <c r="IP529" s="1098">
        <f>IF(IP$9=$N529,#REF!,0)</f>
        <v>0</v>
      </c>
      <c r="IQ529" s="1098">
        <f>IF(IQ$9=$N529,#REF!,0)</f>
        <v>0</v>
      </c>
      <c r="IR529" s="1098">
        <f>IF(IR$9=$N529,#REF!,0)</f>
        <v>0</v>
      </c>
      <c r="IS529" s="1098">
        <f>IF(IS$9=$N529,#REF!,0)</f>
        <v>0</v>
      </c>
      <c r="IT529" s="1098">
        <f>IF(IT$9=$N529,#REF!,0)</f>
        <v>0</v>
      </c>
      <c r="IU529" s="1098">
        <f>IF(IU$9=$N529,#REF!,0)</f>
        <v>0</v>
      </c>
      <c r="IV529" s="1098">
        <f>IF(IV$9=$N529,#REF!,0)</f>
        <v>0</v>
      </c>
      <c r="IW529" s="1098">
        <f>IF(IW$9=$N529,#REF!,0)</f>
        <v>0</v>
      </c>
      <c r="IX529" s="1098">
        <f>IF(IX$9=$N529,#REF!,0)</f>
        <v>0</v>
      </c>
      <c r="IY529" s="1098">
        <f>IF(IY$9=$N529,#REF!,0)</f>
        <v>0</v>
      </c>
      <c r="IZ529" s="1098">
        <f>IF(IZ$9=$N529,#REF!,0)</f>
        <v>0</v>
      </c>
      <c r="JA529" s="1098">
        <f>IF(JA$9=$N529,#REF!,0)</f>
        <v>0</v>
      </c>
      <c r="JB529" s="1098">
        <f>IF(JB$9=$N529,#REF!,0)</f>
        <v>0</v>
      </c>
      <c r="JC529" s="1098">
        <f>IF(JC$9=$N529,#REF!,0)</f>
        <v>0</v>
      </c>
      <c r="JD529" s="1098">
        <f>IF(JD$9=$N529,#REF!,0)</f>
        <v>0</v>
      </c>
      <c r="JE529" s="1098">
        <f>IF(JE$9=$N529,#REF!,0)</f>
        <v>0</v>
      </c>
      <c r="JF529" s="1098">
        <f>IF(JF$9=$N529,#REF!,0)</f>
        <v>0</v>
      </c>
      <c r="JG529" s="1098">
        <f>IF(JG$9=$N529,#REF!,0)</f>
        <v>0</v>
      </c>
      <c r="JH529" s="1098">
        <f>IF(JH$9=$N529,#REF!,0)</f>
        <v>0</v>
      </c>
      <c r="JI529" s="1098">
        <f>IF(JI$9=$N529,#REF!,0)</f>
        <v>0</v>
      </c>
      <c r="JJ529" s="1098">
        <f>IF(JJ$9=$N529,#REF!,0)</f>
        <v>0</v>
      </c>
      <c r="JK529" s="1098">
        <f>IF(JK$9=$N529,#REF!,0)</f>
        <v>0</v>
      </c>
      <c r="JL529" s="1098">
        <f>IF(JL$9=$N529,#REF!,0)</f>
        <v>0</v>
      </c>
      <c r="JM529" s="1098">
        <f>IF(JM$9=$N529,#REF!,0)</f>
        <v>0</v>
      </c>
      <c r="JN529" s="1098">
        <f>IF(JN$9=$N529,#REF!,0)</f>
        <v>0</v>
      </c>
      <c r="JO529" s="1098">
        <f>IF(JO$9=$N529,#REF!,0)</f>
        <v>0</v>
      </c>
      <c r="JP529" s="1098">
        <f>IF(JP$9=$N529,#REF!,0)</f>
        <v>0</v>
      </c>
      <c r="JQ529" s="1098">
        <f>IF(JQ$9=$N529,#REF!,0)</f>
        <v>0</v>
      </c>
      <c r="JR529" s="1098">
        <f>IF(JR$9=$N529,#REF!,0)</f>
        <v>0</v>
      </c>
      <c r="JS529" s="1098">
        <f>IF(JS$9=$N529,#REF!,0)</f>
        <v>0</v>
      </c>
      <c r="JT529" s="1098">
        <f>IF(JT$9=$N529,#REF!,0)</f>
        <v>0</v>
      </c>
      <c r="JU529" s="1098">
        <f>IF(JU$9=$N529,#REF!,0)</f>
        <v>0</v>
      </c>
      <c r="JV529" s="1098">
        <f>IF(JV$9=$N529,#REF!,0)</f>
        <v>0</v>
      </c>
      <c r="JW529" s="1098">
        <f>IF(JW$9=$N529,#REF!,0)</f>
        <v>0</v>
      </c>
      <c r="JX529" s="681"/>
      <c r="JZ529" s="681">
        <f t="shared" si="1572"/>
        <v>0</v>
      </c>
      <c r="KA529" s="681">
        <f t="shared" si="1572"/>
        <v>0</v>
      </c>
      <c r="KB529" s="681">
        <f t="shared" si="1572"/>
        <v>0</v>
      </c>
      <c r="KC529" s="681">
        <f t="shared" si="1572"/>
        <v>0</v>
      </c>
      <c r="KD529" s="681">
        <f t="shared" si="1572"/>
        <v>0</v>
      </c>
      <c r="KE529" s="681">
        <f t="shared" si="1572"/>
        <v>0</v>
      </c>
      <c r="KF529" s="681">
        <f t="shared" si="1572"/>
        <v>0</v>
      </c>
      <c r="KG529" s="681">
        <f t="shared" si="1572"/>
        <v>0</v>
      </c>
      <c r="KH529" s="681">
        <f t="shared" si="1572"/>
        <v>0</v>
      </c>
      <c r="KI529" s="681">
        <f t="shared" si="1572"/>
        <v>0</v>
      </c>
      <c r="KJ529" s="681">
        <f t="shared" si="1572"/>
        <v>0</v>
      </c>
      <c r="KN529" s="1098">
        <f t="shared" si="1571"/>
        <v>0</v>
      </c>
      <c r="KO529" s="1098">
        <f t="shared" si="1571"/>
        <v>0</v>
      </c>
      <c r="KP529" s="1098">
        <f t="shared" si="1571"/>
        <v>0</v>
      </c>
      <c r="KQ529" s="1098">
        <f t="shared" si="1571"/>
        <v>0</v>
      </c>
      <c r="KR529" s="1098">
        <f t="shared" si="1571"/>
        <v>0</v>
      </c>
      <c r="KS529" s="1098">
        <f t="shared" si="1571"/>
        <v>0</v>
      </c>
      <c r="KT529" s="1098">
        <f t="shared" si="1571"/>
        <v>0</v>
      </c>
      <c r="KU529" s="1098">
        <f t="shared" si="1571"/>
        <v>0</v>
      </c>
      <c r="KV529" s="1098">
        <f t="shared" si="1571"/>
        <v>0</v>
      </c>
      <c r="KW529" s="1098">
        <f t="shared" si="1571"/>
        <v>0</v>
      </c>
      <c r="KX529" s="1098">
        <f t="shared" si="1571"/>
        <v>0</v>
      </c>
      <c r="KY529" s="1098">
        <f t="shared" si="1571"/>
        <v>0</v>
      </c>
      <c r="KZ529" s="1098">
        <f t="shared" si="1571"/>
        <v>0</v>
      </c>
      <c r="LA529" s="1098">
        <f t="shared" si="1571"/>
        <v>0</v>
      </c>
      <c r="LB529" s="1098">
        <f t="shared" si="1571"/>
        <v>0</v>
      </c>
      <c r="LC529" s="1098">
        <f t="shared" si="1571"/>
        <v>0</v>
      </c>
      <c r="LD529" s="1098">
        <f t="shared" si="1570"/>
        <v>0</v>
      </c>
      <c r="LE529" s="1098">
        <f t="shared" si="1570"/>
        <v>0</v>
      </c>
      <c r="LF529" s="1098">
        <f t="shared" si="1570"/>
        <v>0</v>
      </c>
      <c r="LG529" s="1098">
        <f t="shared" si="1570"/>
        <v>0</v>
      </c>
      <c r="LH529" s="1098">
        <f t="shared" si="1570"/>
        <v>0</v>
      </c>
      <c r="LI529" s="1098">
        <f t="shared" si="1570"/>
        <v>0</v>
      </c>
      <c r="LJ529" s="1098">
        <f t="shared" si="1570"/>
        <v>0</v>
      </c>
      <c r="LK529" s="1098">
        <f t="shared" si="1570"/>
        <v>0</v>
      </c>
      <c r="LL529" s="1098">
        <f t="shared" si="1570"/>
        <v>0</v>
      </c>
      <c r="LM529" s="1098">
        <f t="shared" si="1570"/>
        <v>0</v>
      </c>
      <c r="LN529" s="1098">
        <f t="shared" si="1570"/>
        <v>0</v>
      </c>
      <c r="LO529" s="1098">
        <f t="shared" si="1570"/>
        <v>0</v>
      </c>
      <c r="LP529" s="1098">
        <f t="shared" si="1570"/>
        <v>0</v>
      </c>
      <c r="LQ529" s="1098">
        <f t="shared" si="1570"/>
        <v>0</v>
      </c>
      <c r="LR529" s="1098">
        <f t="shared" si="1570"/>
        <v>0</v>
      </c>
      <c r="LS529" s="1098">
        <f t="shared" si="1563"/>
        <v>0</v>
      </c>
    </row>
    <row r="530" spans="1:331" ht="20.100000000000001" hidden="1" customHeight="1" x14ac:dyDescent="0.35">
      <c r="A530" s="668"/>
      <c r="B530" s="871"/>
      <c r="C530" s="870"/>
      <c r="D530" s="871"/>
      <c r="E530" s="871"/>
      <c r="F530" s="871"/>
      <c r="G530" s="871"/>
      <c r="H530" s="871"/>
      <c r="I530" s="871"/>
      <c r="J530" s="1094" t="s">
        <v>194</v>
      </c>
      <c r="K530" s="886"/>
      <c r="L530" s="886"/>
      <c r="M530" s="879"/>
      <c r="N530" s="892">
        <v>3224</v>
      </c>
      <c r="O530" s="920" t="s">
        <v>180</v>
      </c>
      <c r="P530" s="627"/>
      <c r="Q530" s="627"/>
      <c r="R530" s="627"/>
      <c r="S530" s="627"/>
      <c r="T530" s="627"/>
      <c r="U530" s="627"/>
      <c r="V530" s="627"/>
      <c r="W530" s="627"/>
      <c r="X530" s="627"/>
      <c r="Y530" s="627"/>
      <c r="Z530" s="627"/>
      <c r="AA530" s="627"/>
      <c r="AB530" s="663">
        <v>0</v>
      </c>
      <c r="AC530" s="663">
        <v>0</v>
      </c>
      <c r="AD530" s="663">
        <v>0</v>
      </c>
      <c r="AE530" s="663">
        <v>0</v>
      </c>
      <c r="AF530" s="663">
        <f>(AG530-AC530)</f>
        <v>10000</v>
      </c>
      <c r="AG530" s="663">
        <v>10000</v>
      </c>
      <c r="AH530" s="627"/>
      <c r="AI530" s="627"/>
      <c r="AJ530" s="663">
        <v>10000</v>
      </c>
      <c r="AK530" s="663">
        <v>10000</v>
      </c>
      <c r="AL530" s="663">
        <v>35000</v>
      </c>
      <c r="AM530" s="663">
        <v>5000</v>
      </c>
      <c r="AN530" s="669">
        <v>6356.31</v>
      </c>
      <c r="AO530" s="663">
        <v>5000</v>
      </c>
      <c r="AP530" s="663">
        <v>0</v>
      </c>
      <c r="AQ530" s="663">
        <v>0</v>
      </c>
      <c r="AR530" s="663">
        <v>0</v>
      </c>
      <c r="AS530" s="663"/>
      <c r="AT530" s="663">
        <v>0</v>
      </c>
      <c r="AU530" s="663"/>
      <c r="AV530" s="663">
        <v>0</v>
      </c>
      <c r="AW530" s="663">
        <v>0</v>
      </c>
      <c r="AX530" s="663">
        <v>0</v>
      </c>
      <c r="AY530" s="663">
        <v>0</v>
      </c>
      <c r="AZ530" s="663">
        <v>0</v>
      </c>
      <c r="BA530" s="663">
        <v>0</v>
      </c>
      <c r="BB530" s="663">
        <v>0</v>
      </c>
      <c r="BC530" s="663">
        <v>0</v>
      </c>
      <c r="BD530" s="663">
        <v>0</v>
      </c>
      <c r="BE530" s="663">
        <v>0</v>
      </c>
      <c r="BF530" s="663">
        <v>0</v>
      </c>
      <c r="BG530" s="663"/>
      <c r="BH530" s="663">
        <v>0</v>
      </c>
      <c r="BI530" s="663">
        <v>0</v>
      </c>
      <c r="BJ530" s="663"/>
      <c r="BK530" s="663"/>
      <c r="BL530" s="663">
        <f t="shared" si="1450"/>
        <v>0</v>
      </c>
      <c r="BM530" s="663"/>
      <c r="BN530" s="663"/>
      <c r="BO530" s="663"/>
      <c r="BP530" s="663"/>
      <c r="BQ530" s="663"/>
      <c r="BR530" s="663">
        <v>0</v>
      </c>
      <c r="BS530" s="663"/>
      <c r="BT530" s="663"/>
      <c r="BU530" s="663">
        <v>0</v>
      </c>
      <c r="BV530" s="663"/>
      <c r="BW530" s="663"/>
      <c r="BX530" s="663"/>
      <c r="BY530" s="663"/>
      <c r="BZ530" s="663"/>
      <c r="CA530" s="663">
        <f t="shared" si="1447"/>
        <v>0</v>
      </c>
      <c r="CB530" s="663">
        <f t="shared" si="1448"/>
        <v>0</v>
      </c>
      <c r="CC530" s="663"/>
      <c r="CD530" s="663"/>
      <c r="CE530" s="663"/>
      <c r="CF530" s="663"/>
      <c r="CG530" s="663">
        <f t="shared" si="1449"/>
        <v>0</v>
      </c>
      <c r="CH530" s="663">
        <v>0</v>
      </c>
      <c r="CI530" s="663"/>
      <c r="CJ530" s="663"/>
      <c r="CK530" s="663">
        <f t="shared" si="1385"/>
        <v>0</v>
      </c>
      <c r="CL530" s="663">
        <v>0</v>
      </c>
      <c r="CM530" s="663"/>
      <c r="CN530" s="663"/>
      <c r="CO530" s="663">
        <f t="shared" si="1386"/>
        <v>0</v>
      </c>
      <c r="CP530" s="663">
        <v>0</v>
      </c>
      <c r="CQ530" s="663"/>
      <c r="CR530" s="663"/>
      <c r="CS530" s="663">
        <f t="shared" si="1576"/>
        <v>0</v>
      </c>
      <c r="CT530" s="663">
        <v>0</v>
      </c>
      <c r="CU530" s="663"/>
      <c r="CV530" s="797"/>
      <c r="CW530" s="797">
        <f t="shared" si="1577"/>
        <v>0</v>
      </c>
      <c r="CX530" s="797">
        <v>0</v>
      </c>
      <c r="CY530" s="797"/>
      <c r="CZ530" s="797"/>
      <c r="DA530" s="797"/>
      <c r="DB530" s="797"/>
      <c r="DC530" s="797">
        <v>0</v>
      </c>
      <c r="DD530" s="797">
        <f t="shared" si="1578"/>
        <v>0</v>
      </c>
      <c r="DE530" s="797">
        <f t="shared" si="1579"/>
        <v>0</v>
      </c>
      <c r="DF530" s="797"/>
      <c r="DG530" s="797"/>
      <c r="DH530" s="797"/>
      <c r="DI530" s="797">
        <f t="shared" si="1580"/>
        <v>0</v>
      </c>
      <c r="DJ530" s="797">
        <v>0</v>
      </c>
      <c r="DK530" s="797"/>
      <c r="DL530" s="797">
        <f t="shared" si="1581"/>
        <v>0</v>
      </c>
      <c r="DM530" s="797">
        <v>0</v>
      </c>
      <c r="DN530" s="797"/>
      <c r="DO530" s="797"/>
      <c r="DP530" s="797">
        <f t="shared" si="1582"/>
        <v>0</v>
      </c>
      <c r="DQ530" s="797">
        <v>0</v>
      </c>
      <c r="DR530" s="797"/>
      <c r="DS530" s="797"/>
      <c r="DT530" s="797">
        <f t="shared" si="1583"/>
        <v>0</v>
      </c>
      <c r="DU530" s="797">
        <v>0</v>
      </c>
      <c r="DV530" s="797"/>
      <c r="DW530" s="797"/>
      <c r="DX530" s="797"/>
      <c r="DY530" s="797"/>
      <c r="DZ530" s="797"/>
      <c r="EA530" s="797"/>
      <c r="EB530" s="797"/>
      <c r="EC530" s="797">
        <f t="shared" si="1584"/>
        <v>0</v>
      </c>
      <c r="ED530" s="797">
        <v>0</v>
      </c>
      <c r="EE530" s="797"/>
      <c r="EF530" s="797"/>
      <c r="EG530" s="797">
        <f t="shared" si="1585"/>
        <v>0</v>
      </c>
      <c r="EH530" s="797">
        <v>0</v>
      </c>
      <c r="EI530" s="797">
        <f>IFERROR(#REF!/DZ530*100,)</f>
        <v>0</v>
      </c>
      <c r="EJ530" s="797">
        <f>IFERROR(#REF!/#REF!*100,)</f>
        <v>0</v>
      </c>
      <c r="EK530" s="904"/>
      <c r="EL530" s="904"/>
      <c r="EM530" s="904"/>
      <c r="EN530" s="797"/>
      <c r="EO530" s="797"/>
      <c r="EP530" s="797"/>
      <c r="EQ530" s="797"/>
      <c r="ER530" s="797"/>
      <c r="ES530" s="797"/>
      <c r="EX530" s="739">
        <f t="shared" si="1589"/>
        <v>0</v>
      </c>
      <c r="EY530" s="739">
        <f t="shared" si="1589"/>
        <v>0</v>
      </c>
      <c r="EZ530" s="739">
        <f t="shared" si="1589"/>
        <v>0</v>
      </c>
      <c r="FA530" s="739">
        <f t="shared" si="1589"/>
        <v>0</v>
      </c>
      <c r="FB530" s="739">
        <f t="shared" si="1589"/>
        <v>0</v>
      </c>
      <c r="FC530" s="739">
        <f t="shared" si="1589"/>
        <v>0</v>
      </c>
      <c r="FD530" s="739">
        <f t="shared" si="1589"/>
        <v>0</v>
      </c>
      <c r="FE530" s="739">
        <f t="shared" si="1589"/>
        <v>0</v>
      </c>
      <c r="FF530" s="739">
        <f t="shared" si="1589"/>
        <v>0</v>
      </c>
      <c r="FG530" s="739">
        <f t="shared" si="1589"/>
        <v>0</v>
      </c>
      <c r="FH530" s="739">
        <f t="shared" si="1590"/>
        <v>0</v>
      </c>
      <c r="FI530" s="739">
        <f t="shared" si="1590"/>
        <v>0</v>
      </c>
      <c r="FJ530" s="739">
        <f t="shared" si="1590"/>
        <v>0</v>
      </c>
      <c r="FK530" s="739">
        <f t="shared" si="1590"/>
        <v>0</v>
      </c>
      <c r="FL530" s="739">
        <f t="shared" si="1590"/>
        <v>0</v>
      </c>
      <c r="FM530" s="739">
        <f t="shared" si="1590"/>
        <v>0</v>
      </c>
      <c r="FN530" s="739">
        <f t="shared" si="1590"/>
        <v>0</v>
      </c>
      <c r="FO530" s="739">
        <f t="shared" si="1575"/>
        <v>0</v>
      </c>
      <c r="FP530" s="739">
        <f t="shared" si="1575"/>
        <v>0</v>
      </c>
      <c r="FQ530" s="739">
        <f t="shared" si="1575"/>
        <v>0</v>
      </c>
      <c r="FU530" s="739">
        <f t="shared" si="1593"/>
        <v>0</v>
      </c>
      <c r="FV530" s="739">
        <f t="shared" si="1593"/>
        <v>0</v>
      </c>
      <c r="FW530" s="739">
        <f t="shared" si="1593"/>
        <v>0</v>
      </c>
      <c r="FX530" s="739">
        <f t="shared" si="1593"/>
        <v>0</v>
      </c>
      <c r="FY530" s="739">
        <f t="shared" si="1593"/>
        <v>0</v>
      </c>
      <c r="FZ530" s="739">
        <f t="shared" si="1593"/>
        <v>0</v>
      </c>
      <c r="GA530" s="739">
        <f t="shared" si="1593"/>
        <v>0</v>
      </c>
      <c r="GB530" s="739">
        <f t="shared" si="1593"/>
        <v>0</v>
      </c>
      <c r="GC530" s="739">
        <f t="shared" si="1593"/>
        <v>0</v>
      </c>
      <c r="GD530" s="739">
        <f t="shared" si="1593"/>
        <v>0</v>
      </c>
      <c r="GE530" s="739">
        <f t="shared" si="1594"/>
        <v>0</v>
      </c>
      <c r="GF530" s="739">
        <f t="shared" si="1594"/>
        <v>0</v>
      </c>
      <c r="GG530" s="739">
        <f t="shared" si="1594"/>
        <v>0</v>
      </c>
      <c r="GH530" s="739">
        <f t="shared" si="1594"/>
        <v>0</v>
      </c>
      <c r="GI530" s="739">
        <f t="shared" si="1594"/>
        <v>0</v>
      </c>
      <c r="GJ530" s="739">
        <f t="shared" si="1594"/>
        <v>0</v>
      </c>
      <c r="GK530" s="739">
        <f t="shared" si="1594"/>
        <v>0</v>
      </c>
      <c r="GL530" s="739">
        <f t="shared" si="1595"/>
        <v>0</v>
      </c>
      <c r="GM530" s="739">
        <f t="shared" si="1595"/>
        <v>0</v>
      </c>
      <c r="GN530" s="739">
        <f t="shared" si="1595"/>
        <v>0</v>
      </c>
      <c r="GQ530" s="1098">
        <f>IF(GQ$9=$N530,#REF!,0)</f>
        <v>0</v>
      </c>
      <c r="GR530" s="1098">
        <f>IF(GR$9=$N530,#REF!,0)</f>
        <v>0</v>
      </c>
      <c r="GS530" s="1098">
        <f>IF(GS$9=$N530,#REF!,0)</f>
        <v>0</v>
      </c>
      <c r="GT530" s="1098">
        <f>IF(GT$9=$N530,#REF!,0)</f>
        <v>0</v>
      </c>
      <c r="GU530" s="1098">
        <f>IF(GU$9=$N530,#REF!,0)</f>
        <v>0</v>
      </c>
      <c r="GV530" s="1098">
        <f>IF(GV$9=$N530,#REF!,0)</f>
        <v>0</v>
      </c>
      <c r="GW530" s="1098">
        <f>IF(GW$9=$N530,#REF!,0)</f>
        <v>0</v>
      </c>
      <c r="GX530" s="1098">
        <f>IF(GX$9=$N530,#REF!,0)</f>
        <v>0</v>
      </c>
      <c r="GY530" s="1098">
        <f>IF(GY$9=$N530,#REF!,0)</f>
        <v>0</v>
      </c>
      <c r="GZ530" s="1098">
        <f>IF(GZ$9=$N530,#REF!,0)</f>
        <v>0</v>
      </c>
      <c r="HA530" s="1098">
        <f>IF(HA$9=$N530,#REF!,0)</f>
        <v>0</v>
      </c>
      <c r="HB530" s="1098">
        <f>IF(HB$9=$N530,#REF!,0)</f>
        <v>0</v>
      </c>
      <c r="HC530" s="1098">
        <f>IF(HC$9=$N530,#REF!,0)</f>
        <v>0</v>
      </c>
      <c r="HD530" s="1098">
        <f>IF(HD$9=$N530,#REF!,0)</f>
        <v>0</v>
      </c>
      <c r="HE530" s="1098">
        <f>IF(HE$9=$N530,#REF!,0)</f>
        <v>0</v>
      </c>
      <c r="HF530" s="1098" t="e">
        <f>IF(HF$9=$N530,#REF!,0)</f>
        <v>#REF!</v>
      </c>
      <c r="HG530" s="1098">
        <f>IF(HG$9=$N530,#REF!,0)</f>
        <v>0</v>
      </c>
      <c r="HH530" s="1098">
        <f>IF(HH$9=$N530,#REF!,0)</f>
        <v>0</v>
      </c>
      <c r="HI530" s="1098">
        <f>IF(HI$9=$N530,#REF!,0)</f>
        <v>0</v>
      </c>
      <c r="HJ530" s="1098">
        <f>IF(HJ$9=$N530,#REF!,0)</f>
        <v>0</v>
      </c>
      <c r="HK530" s="1098">
        <f>IF(HK$9=$N530,#REF!,0)</f>
        <v>0</v>
      </c>
      <c r="HL530" s="1098">
        <f>IF(HL$9=$N530,#REF!,0)</f>
        <v>0</v>
      </c>
      <c r="HM530" s="1098">
        <f>IF(HM$9=$N530,#REF!,0)</f>
        <v>0</v>
      </c>
      <c r="HN530" s="1098">
        <f>IF(HN$9=$N530,#REF!,0)</f>
        <v>0</v>
      </c>
      <c r="HO530" s="1098">
        <f>IF(HO$9=$N530,#REF!,0)</f>
        <v>0</v>
      </c>
      <c r="HP530" s="1098">
        <f>IF(HP$9=$N530,#REF!,0)</f>
        <v>0</v>
      </c>
      <c r="HQ530" s="1098">
        <f>IF(HQ$9=$N530,#REF!,0)</f>
        <v>0</v>
      </c>
      <c r="HR530" s="1098">
        <f>IF(HR$9=$N530,#REF!,0)</f>
        <v>0</v>
      </c>
      <c r="HS530" s="1098">
        <f>IF(HS$9=$N530,#REF!,0)</f>
        <v>0</v>
      </c>
      <c r="HT530" s="1098">
        <f>IF(HT$9=$N530,#REF!,0)</f>
        <v>0</v>
      </c>
      <c r="HU530" s="1098">
        <f>IF(HU$9=$N530,#REF!,0)</f>
        <v>0</v>
      </c>
      <c r="HV530" s="1098">
        <f>IF(HV$9=$N530,#REF!,0)</f>
        <v>0</v>
      </c>
      <c r="HW530" s="1098">
        <f>IF(HW$9=$N530,#REF!,0)</f>
        <v>0</v>
      </c>
      <c r="HX530" s="1098">
        <f>IF(HX$9=$N530,#REF!,0)</f>
        <v>0</v>
      </c>
      <c r="HY530" s="1098">
        <f>IF(HY$9=$N530,#REF!,0)</f>
        <v>0</v>
      </c>
      <c r="HZ530" s="1098">
        <f>IF(HZ$9=$N530,#REF!,0)</f>
        <v>0</v>
      </c>
      <c r="IA530" s="1098">
        <f>IF(IA$9=$N530,#REF!,0)</f>
        <v>0</v>
      </c>
      <c r="IB530" s="1098">
        <f>IF(IB$9=$N530,#REF!,0)</f>
        <v>0</v>
      </c>
      <c r="IC530" s="1098">
        <f>IF(IC$9=$N530,#REF!,0)</f>
        <v>0</v>
      </c>
      <c r="ID530" s="1098">
        <f>IF(ID$9=$N530,#REF!,0)</f>
        <v>0</v>
      </c>
      <c r="IE530" s="1098">
        <f>IF(IE$9=$N530,#REF!,0)</f>
        <v>0</v>
      </c>
      <c r="IF530" s="1098">
        <f>IF(IF$9=$N530,#REF!,0)</f>
        <v>0</v>
      </c>
      <c r="IG530" s="1098">
        <f>IF(IG$9=$N530,#REF!,0)</f>
        <v>0</v>
      </c>
      <c r="IH530" s="1098">
        <f>IF(IH$9=$N530,#REF!,0)</f>
        <v>0</v>
      </c>
      <c r="II530" s="1098">
        <f>IF(II$9=$N530,#REF!,0)</f>
        <v>0</v>
      </c>
      <c r="IJ530" s="1098">
        <f>IF(IJ$9=$N530,#REF!,0)</f>
        <v>0</v>
      </c>
      <c r="IK530" s="1098">
        <f>IF(IK$9=$N530,#REF!,0)</f>
        <v>0</v>
      </c>
      <c r="IL530" s="1098">
        <f>IF(IL$9=$N530,#REF!,0)</f>
        <v>0</v>
      </c>
      <c r="IM530" s="1098">
        <f>IF(IM$9=$N530,#REF!,0)</f>
        <v>0</v>
      </c>
      <c r="IN530" s="1098">
        <f>IF(IN$9=$N530,#REF!,0)</f>
        <v>0</v>
      </c>
      <c r="IO530" s="1098">
        <f>IF(IO$9=$N530,#REF!,0)</f>
        <v>0</v>
      </c>
      <c r="IP530" s="1098">
        <f>IF(IP$9=$N530,#REF!,0)</f>
        <v>0</v>
      </c>
      <c r="IQ530" s="1098">
        <f>IF(IQ$9=$N530,#REF!,0)</f>
        <v>0</v>
      </c>
      <c r="IR530" s="1098">
        <f>IF(IR$9=$N530,#REF!,0)</f>
        <v>0</v>
      </c>
      <c r="IS530" s="1098">
        <f>IF(IS$9=$N530,#REF!,0)</f>
        <v>0</v>
      </c>
      <c r="IT530" s="1098">
        <f>IF(IT$9=$N530,#REF!,0)</f>
        <v>0</v>
      </c>
      <c r="IU530" s="1098">
        <f>IF(IU$9=$N530,#REF!,0)</f>
        <v>0</v>
      </c>
      <c r="IV530" s="1098">
        <f>IF(IV$9=$N530,#REF!,0)</f>
        <v>0</v>
      </c>
      <c r="IW530" s="1098">
        <f>IF(IW$9=$N530,#REF!,0)</f>
        <v>0</v>
      </c>
      <c r="IX530" s="1098">
        <f>IF(IX$9=$N530,#REF!,0)</f>
        <v>0</v>
      </c>
      <c r="IY530" s="1098">
        <f>IF(IY$9=$N530,#REF!,0)</f>
        <v>0</v>
      </c>
      <c r="IZ530" s="1098">
        <f>IF(IZ$9=$N530,#REF!,0)</f>
        <v>0</v>
      </c>
      <c r="JA530" s="1098">
        <f>IF(JA$9=$N530,#REF!,0)</f>
        <v>0</v>
      </c>
      <c r="JB530" s="1098">
        <f>IF(JB$9=$N530,#REF!,0)</f>
        <v>0</v>
      </c>
      <c r="JC530" s="1098">
        <f>IF(JC$9=$N530,#REF!,0)</f>
        <v>0</v>
      </c>
      <c r="JD530" s="1098">
        <f>IF(JD$9=$N530,#REF!,0)</f>
        <v>0</v>
      </c>
      <c r="JE530" s="1098">
        <f>IF(JE$9=$N530,#REF!,0)</f>
        <v>0</v>
      </c>
      <c r="JF530" s="1098">
        <f>IF(JF$9=$N530,#REF!,0)</f>
        <v>0</v>
      </c>
      <c r="JG530" s="1098">
        <f>IF(JG$9=$N530,#REF!,0)</f>
        <v>0</v>
      </c>
      <c r="JH530" s="1098">
        <f>IF(JH$9=$N530,#REF!,0)</f>
        <v>0</v>
      </c>
      <c r="JI530" s="1098">
        <f>IF(JI$9=$N530,#REF!,0)</f>
        <v>0</v>
      </c>
      <c r="JJ530" s="1098">
        <f>IF(JJ$9=$N530,#REF!,0)</f>
        <v>0</v>
      </c>
      <c r="JK530" s="1098">
        <f>IF(JK$9=$N530,#REF!,0)</f>
        <v>0</v>
      </c>
      <c r="JL530" s="1098">
        <f>IF(JL$9=$N530,#REF!,0)</f>
        <v>0</v>
      </c>
      <c r="JM530" s="1098">
        <f>IF(JM$9=$N530,#REF!,0)</f>
        <v>0</v>
      </c>
      <c r="JN530" s="1098">
        <f>IF(JN$9=$N530,#REF!,0)</f>
        <v>0</v>
      </c>
      <c r="JO530" s="1098">
        <f>IF(JO$9=$N530,#REF!,0)</f>
        <v>0</v>
      </c>
      <c r="JP530" s="1098">
        <f>IF(JP$9=$N530,#REF!,0)</f>
        <v>0</v>
      </c>
      <c r="JQ530" s="1098">
        <f>IF(JQ$9=$N530,#REF!,0)</f>
        <v>0</v>
      </c>
      <c r="JR530" s="1098">
        <f>IF(JR$9=$N530,#REF!,0)</f>
        <v>0</v>
      </c>
      <c r="JS530" s="1098">
        <f>IF(JS$9=$N530,#REF!,0)</f>
        <v>0</v>
      </c>
      <c r="JT530" s="1098">
        <f>IF(JT$9=$N530,#REF!,0)</f>
        <v>0</v>
      </c>
      <c r="JU530" s="1098">
        <f>IF(JU$9=$N530,#REF!,0)</f>
        <v>0</v>
      </c>
      <c r="JV530" s="1098">
        <f>IF(JV$9=$N530,#REF!,0)</f>
        <v>0</v>
      </c>
      <c r="JW530" s="1098">
        <f>IF(JW$9=$N530,#REF!,0)</f>
        <v>0</v>
      </c>
      <c r="JX530" s="681"/>
      <c r="JZ530" s="681">
        <f t="shared" ref="JZ530:KJ539" si="1596">IF(JZ$9=$L530,$DY530,0)</f>
        <v>0</v>
      </c>
      <c r="KA530" s="681">
        <f t="shared" si="1596"/>
        <v>0</v>
      </c>
      <c r="KB530" s="681">
        <f t="shared" si="1596"/>
        <v>0</v>
      </c>
      <c r="KC530" s="681">
        <f t="shared" si="1596"/>
        <v>0</v>
      </c>
      <c r="KD530" s="681">
        <f t="shared" si="1596"/>
        <v>0</v>
      </c>
      <c r="KE530" s="681">
        <f t="shared" si="1596"/>
        <v>0</v>
      </c>
      <c r="KF530" s="681">
        <f t="shared" si="1596"/>
        <v>0</v>
      </c>
      <c r="KG530" s="681">
        <f t="shared" si="1596"/>
        <v>0</v>
      </c>
      <c r="KH530" s="681">
        <f t="shared" si="1596"/>
        <v>0</v>
      </c>
      <c r="KI530" s="681">
        <f t="shared" si="1596"/>
        <v>0</v>
      </c>
      <c r="KJ530" s="681">
        <f t="shared" si="1596"/>
        <v>0</v>
      </c>
      <c r="KN530" s="1098">
        <f t="shared" si="1571"/>
        <v>0</v>
      </c>
      <c r="KO530" s="1098">
        <f t="shared" si="1571"/>
        <v>0</v>
      </c>
      <c r="KP530" s="1098">
        <f t="shared" si="1571"/>
        <v>0</v>
      </c>
      <c r="KQ530" s="1098">
        <f t="shared" si="1571"/>
        <v>0</v>
      </c>
      <c r="KR530" s="1098">
        <f t="shared" si="1571"/>
        <v>0</v>
      </c>
      <c r="KS530" s="1098">
        <f t="shared" si="1571"/>
        <v>0</v>
      </c>
      <c r="KT530" s="1098">
        <f t="shared" si="1571"/>
        <v>0</v>
      </c>
      <c r="KU530" s="1098">
        <f t="shared" si="1571"/>
        <v>0</v>
      </c>
      <c r="KV530" s="1098">
        <f t="shared" si="1571"/>
        <v>0</v>
      </c>
      <c r="KW530" s="1098">
        <f t="shared" si="1571"/>
        <v>0</v>
      </c>
      <c r="KX530" s="1098">
        <f t="shared" si="1571"/>
        <v>0</v>
      </c>
      <c r="KY530" s="1098">
        <f t="shared" si="1571"/>
        <v>0</v>
      </c>
      <c r="KZ530" s="1098">
        <f t="shared" si="1571"/>
        <v>0</v>
      </c>
      <c r="LA530" s="1098">
        <f t="shared" si="1571"/>
        <v>0</v>
      </c>
      <c r="LB530" s="1098">
        <f t="shared" si="1571"/>
        <v>0</v>
      </c>
      <c r="LC530" s="1098">
        <f t="shared" si="1571"/>
        <v>0</v>
      </c>
      <c r="LD530" s="1098">
        <f t="shared" si="1570"/>
        <v>0</v>
      </c>
      <c r="LE530" s="1098">
        <f t="shared" si="1570"/>
        <v>0</v>
      </c>
      <c r="LF530" s="1098">
        <f t="shared" si="1570"/>
        <v>0</v>
      </c>
      <c r="LG530" s="1098">
        <f t="shared" si="1570"/>
        <v>0</v>
      </c>
      <c r="LH530" s="1098">
        <f t="shared" si="1570"/>
        <v>0</v>
      </c>
      <c r="LI530" s="1098">
        <f t="shared" si="1570"/>
        <v>0</v>
      </c>
      <c r="LJ530" s="1098">
        <f t="shared" si="1570"/>
        <v>0</v>
      </c>
      <c r="LK530" s="1098">
        <f t="shared" si="1570"/>
        <v>0</v>
      </c>
      <c r="LL530" s="1098">
        <f t="shared" si="1570"/>
        <v>0</v>
      </c>
      <c r="LM530" s="1098">
        <f t="shared" si="1570"/>
        <v>0</v>
      </c>
      <c r="LN530" s="1098">
        <f t="shared" si="1570"/>
        <v>0</v>
      </c>
      <c r="LO530" s="1098">
        <f t="shared" si="1570"/>
        <v>0</v>
      </c>
      <c r="LP530" s="1098">
        <f t="shared" si="1570"/>
        <v>0</v>
      </c>
      <c r="LQ530" s="1098">
        <f t="shared" si="1570"/>
        <v>0</v>
      </c>
      <c r="LR530" s="1098">
        <f t="shared" si="1570"/>
        <v>0</v>
      </c>
      <c r="LS530" s="1098">
        <f t="shared" si="1563"/>
        <v>0</v>
      </c>
    </row>
    <row r="531" spans="1:331" ht="20.100000000000001" hidden="1" customHeight="1" x14ac:dyDescent="0.35">
      <c r="A531" s="666" t="s">
        <v>517</v>
      </c>
      <c r="B531" s="1094"/>
      <c r="C531" s="870" t="s">
        <v>9</v>
      </c>
      <c r="D531" s="871"/>
      <c r="E531" s="871"/>
      <c r="F531" s="871"/>
      <c r="G531" s="871"/>
      <c r="H531" s="871"/>
      <c r="I531" s="871"/>
      <c r="J531" s="1094" t="s">
        <v>194</v>
      </c>
      <c r="K531" s="886"/>
      <c r="L531" s="886"/>
      <c r="M531" s="874">
        <v>322</v>
      </c>
      <c r="N531" s="874" t="s">
        <v>170</v>
      </c>
      <c r="O531" s="1351"/>
      <c r="P531" s="34" t="e">
        <f>SUM(#REF!)</f>
        <v>#REF!</v>
      </c>
      <c r="Q531" s="34" t="e">
        <f>SUM(#REF!)</f>
        <v>#REF!</v>
      </c>
      <c r="R531" s="34" t="e">
        <f>SUM(#REF!)</f>
        <v>#REF!</v>
      </c>
      <c r="S531" s="34" t="e">
        <f>SUM(#REF!)</f>
        <v>#REF!</v>
      </c>
      <c r="T531" s="34" t="e">
        <f>SUM(#REF!)</f>
        <v>#REF!</v>
      </c>
      <c r="U531" s="34" t="e">
        <f>SUM(#REF!)</f>
        <v>#REF!</v>
      </c>
      <c r="V531" s="34" t="e">
        <f>SUM(#REF!)</f>
        <v>#REF!</v>
      </c>
      <c r="W531" s="34" t="e">
        <f>(V531/T531)*100</f>
        <v>#REF!</v>
      </c>
      <c r="X531" s="34" t="e">
        <f>SUM(#REF!)</f>
        <v>#REF!</v>
      </c>
      <c r="Y531" s="34" t="e">
        <f>SUM(#REF!)</f>
        <v>#REF!</v>
      </c>
      <c r="Z531" s="34" t="e">
        <f>SUM(#REF!)</f>
        <v>#REF!</v>
      </c>
      <c r="AA531" s="34" t="e">
        <f>SUM(#REF!)</f>
        <v>#REF!</v>
      </c>
      <c r="AB531" s="34">
        <f t="shared" ref="AB531:AL531" si="1597">SUM(AB532:AB535)</f>
        <v>0</v>
      </c>
      <c r="AC531" s="34">
        <f t="shared" si="1597"/>
        <v>0</v>
      </c>
      <c r="AD531" s="34">
        <f t="shared" si="1597"/>
        <v>0</v>
      </c>
      <c r="AE531" s="34">
        <f t="shared" si="1597"/>
        <v>0</v>
      </c>
      <c r="AF531" s="34">
        <f t="shared" si="1597"/>
        <v>0</v>
      </c>
      <c r="AG531" s="34">
        <f t="shared" si="1597"/>
        <v>0</v>
      </c>
      <c r="AH531" s="34">
        <f t="shared" si="1597"/>
        <v>0</v>
      </c>
      <c r="AI531" s="34">
        <f t="shared" si="1597"/>
        <v>0</v>
      </c>
      <c r="AJ531" s="34">
        <f t="shared" si="1597"/>
        <v>0</v>
      </c>
      <c r="AK531" s="34">
        <f t="shared" si="1597"/>
        <v>0</v>
      </c>
      <c r="AL531" s="34">
        <f t="shared" si="1597"/>
        <v>0</v>
      </c>
      <c r="AM531" s="34">
        <f t="shared" ref="AM531:AR531" si="1598">SUM(AM532)</f>
        <v>0</v>
      </c>
      <c r="AN531" s="106">
        <f t="shared" si="1598"/>
        <v>0</v>
      </c>
      <c r="AO531" s="106">
        <f t="shared" si="1598"/>
        <v>0</v>
      </c>
      <c r="AP531" s="106">
        <f t="shared" si="1598"/>
        <v>400000</v>
      </c>
      <c r="AQ531" s="106">
        <f t="shared" si="1598"/>
        <v>183500</v>
      </c>
      <c r="AR531" s="106">
        <f t="shared" si="1598"/>
        <v>228930</v>
      </c>
      <c r="AS531" s="106">
        <f>SUM(AS532:AS535)</f>
        <v>0</v>
      </c>
      <c r="AT531" s="106">
        <f>SUM(AT532)</f>
        <v>400000</v>
      </c>
      <c r="AU531" s="106"/>
      <c r="AV531" s="106">
        <v>0</v>
      </c>
      <c r="AW531" s="106">
        <v>0</v>
      </c>
      <c r="AX531" s="106">
        <v>0</v>
      </c>
      <c r="AY531" s="106">
        <v>0</v>
      </c>
      <c r="AZ531" s="106">
        <v>0</v>
      </c>
      <c r="BA531" s="106">
        <v>0</v>
      </c>
      <c r="BB531" s="106">
        <v>0</v>
      </c>
      <c r="BC531" s="106">
        <v>0</v>
      </c>
      <c r="BD531" s="106">
        <v>0</v>
      </c>
      <c r="BE531" s="106">
        <v>0</v>
      </c>
      <c r="BF531" s="106">
        <v>0</v>
      </c>
      <c r="BG531" s="106"/>
      <c r="BH531" s="106">
        <v>0</v>
      </c>
      <c r="BI531" s="106">
        <v>0</v>
      </c>
      <c r="BJ531" s="106"/>
      <c r="BK531" s="106"/>
      <c r="BL531" s="106">
        <f t="shared" si="1450"/>
        <v>0</v>
      </c>
      <c r="BM531" s="106"/>
      <c r="BN531" s="106"/>
      <c r="BO531" s="106"/>
      <c r="BP531" s="106"/>
      <c r="BQ531" s="106"/>
      <c r="BR531" s="106">
        <v>0</v>
      </c>
      <c r="BS531" s="106"/>
      <c r="BT531" s="106"/>
      <c r="BU531" s="106">
        <v>0</v>
      </c>
      <c r="BV531" s="106"/>
      <c r="BW531" s="106"/>
      <c r="BX531" s="106"/>
      <c r="BY531" s="106"/>
      <c r="BZ531" s="106"/>
      <c r="CA531" s="106">
        <f t="shared" si="1447"/>
        <v>0</v>
      </c>
      <c r="CB531" s="106">
        <f t="shared" si="1448"/>
        <v>0</v>
      </c>
      <c r="CC531" s="106"/>
      <c r="CD531" s="106"/>
      <c r="CE531" s="106"/>
      <c r="CF531" s="106"/>
      <c r="CG531" s="106">
        <f t="shared" si="1449"/>
        <v>0</v>
      </c>
      <c r="CH531" s="106">
        <v>0</v>
      </c>
      <c r="CI531" s="106"/>
      <c r="CJ531" s="106"/>
      <c r="CK531" s="106">
        <f t="shared" si="1385"/>
        <v>0</v>
      </c>
      <c r="CL531" s="106">
        <v>0</v>
      </c>
      <c r="CM531" s="106"/>
      <c r="CN531" s="106"/>
      <c r="CO531" s="106">
        <f t="shared" si="1386"/>
        <v>0</v>
      </c>
      <c r="CP531" s="106">
        <v>0</v>
      </c>
      <c r="CQ531" s="106"/>
      <c r="CR531" s="106"/>
      <c r="CS531" s="106">
        <f t="shared" si="1576"/>
        <v>0</v>
      </c>
      <c r="CT531" s="106">
        <v>0</v>
      </c>
      <c r="CU531" s="106"/>
      <c r="CV531" s="106"/>
      <c r="CW531" s="106">
        <f t="shared" si="1577"/>
        <v>0</v>
      </c>
      <c r="CX531" s="106">
        <v>0</v>
      </c>
      <c r="CY531" s="106"/>
      <c r="CZ531" s="106"/>
      <c r="DA531" s="106"/>
      <c r="DB531" s="106"/>
      <c r="DC531" s="106">
        <v>0</v>
      </c>
      <c r="DD531" s="106">
        <f t="shared" si="1578"/>
        <v>0</v>
      </c>
      <c r="DE531" s="106">
        <f t="shared" si="1579"/>
        <v>0</v>
      </c>
      <c r="DF531" s="106"/>
      <c r="DG531" s="106"/>
      <c r="DH531" s="106"/>
      <c r="DI531" s="106">
        <f t="shared" si="1580"/>
        <v>0</v>
      </c>
      <c r="DJ531" s="106">
        <v>0</v>
      </c>
      <c r="DK531" s="106"/>
      <c r="DL531" s="106">
        <f t="shared" si="1581"/>
        <v>0</v>
      </c>
      <c r="DM531" s="106">
        <v>0</v>
      </c>
      <c r="DN531" s="106"/>
      <c r="DO531" s="106"/>
      <c r="DP531" s="106">
        <f t="shared" si="1582"/>
        <v>0</v>
      </c>
      <c r="DQ531" s="106">
        <v>0</v>
      </c>
      <c r="DR531" s="106"/>
      <c r="DS531" s="106"/>
      <c r="DT531" s="106">
        <f t="shared" si="1583"/>
        <v>0</v>
      </c>
      <c r="DU531" s="106">
        <v>0</v>
      </c>
      <c r="DV531" s="106"/>
      <c r="DW531" s="106"/>
      <c r="DX531" s="106"/>
      <c r="DY531" s="106"/>
      <c r="DZ531" s="106"/>
      <c r="EA531" s="106"/>
      <c r="EB531" s="106"/>
      <c r="EC531" s="106">
        <f t="shared" si="1584"/>
        <v>0</v>
      </c>
      <c r="ED531" s="106">
        <v>0</v>
      </c>
      <c r="EE531" s="106"/>
      <c r="EF531" s="106"/>
      <c r="EG531" s="106">
        <f t="shared" si="1585"/>
        <v>0</v>
      </c>
      <c r="EH531" s="106">
        <v>0</v>
      </c>
      <c r="EI531" s="106">
        <f>IFERROR(#REF!/DZ531*100,)</f>
        <v>0</v>
      </c>
      <c r="EJ531" s="106">
        <f>IFERROR(#REF!/#REF!*100,)</f>
        <v>0</v>
      </c>
      <c r="EK531" s="106"/>
      <c r="EL531" s="106"/>
      <c r="EM531" s="106"/>
      <c r="EN531" s="111"/>
      <c r="EO531" s="111"/>
      <c r="EP531" s="111"/>
      <c r="EQ531" s="111"/>
      <c r="ER531" s="111"/>
      <c r="ES531" s="111"/>
      <c r="EX531" s="739">
        <f t="shared" si="1589"/>
        <v>0</v>
      </c>
      <c r="EY531" s="739">
        <f t="shared" si="1589"/>
        <v>0</v>
      </c>
      <c r="EZ531" s="739">
        <f t="shared" si="1589"/>
        <v>0</v>
      </c>
      <c r="FA531" s="739">
        <f t="shared" si="1589"/>
        <v>0</v>
      </c>
      <c r="FB531" s="739">
        <f t="shared" si="1589"/>
        <v>0</v>
      </c>
      <c r="FC531" s="739">
        <f t="shared" si="1589"/>
        <v>0</v>
      </c>
      <c r="FD531" s="739">
        <f t="shared" si="1589"/>
        <v>0</v>
      </c>
      <c r="FE531" s="739">
        <f t="shared" si="1589"/>
        <v>0</v>
      </c>
      <c r="FF531" s="739">
        <f t="shared" si="1589"/>
        <v>0</v>
      </c>
      <c r="FG531" s="739">
        <f t="shared" si="1589"/>
        <v>0</v>
      </c>
      <c r="FH531" s="739">
        <f t="shared" si="1590"/>
        <v>0</v>
      </c>
      <c r="FI531" s="739">
        <f t="shared" si="1590"/>
        <v>0</v>
      </c>
      <c r="FJ531" s="739">
        <f t="shared" si="1590"/>
        <v>0</v>
      </c>
      <c r="FK531" s="739">
        <f t="shared" si="1590"/>
        <v>0</v>
      </c>
      <c r="FL531" s="739">
        <f t="shared" si="1590"/>
        <v>0</v>
      </c>
      <c r="FM531" s="739">
        <f t="shared" si="1590"/>
        <v>0</v>
      </c>
      <c r="FN531" s="739">
        <f t="shared" si="1590"/>
        <v>0</v>
      </c>
      <c r="FO531" s="739">
        <f t="shared" si="1575"/>
        <v>0</v>
      </c>
      <c r="FP531" s="739">
        <f t="shared" si="1575"/>
        <v>0</v>
      </c>
      <c r="FQ531" s="739">
        <f t="shared" si="1575"/>
        <v>0</v>
      </c>
      <c r="FU531" s="739">
        <f t="shared" si="1593"/>
        <v>0</v>
      </c>
      <c r="FV531" s="739">
        <f t="shared" si="1593"/>
        <v>0</v>
      </c>
      <c r="FW531" s="739">
        <f t="shared" si="1593"/>
        <v>0</v>
      </c>
      <c r="FX531" s="739">
        <f t="shared" si="1593"/>
        <v>0</v>
      </c>
      <c r="FY531" s="739">
        <f t="shared" si="1593"/>
        <v>0</v>
      </c>
      <c r="FZ531" s="739">
        <f t="shared" si="1593"/>
        <v>0</v>
      </c>
      <c r="GA531" s="739">
        <f t="shared" si="1593"/>
        <v>0</v>
      </c>
      <c r="GB531" s="739">
        <f t="shared" si="1593"/>
        <v>0</v>
      </c>
      <c r="GC531" s="739">
        <f t="shared" si="1593"/>
        <v>0</v>
      </c>
      <c r="GD531" s="739">
        <f t="shared" si="1593"/>
        <v>0</v>
      </c>
      <c r="GE531" s="739">
        <f t="shared" si="1594"/>
        <v>0</v>
      </c>
      <c r="GF531" s="739">
        <f t="shared" si="1594"/>
        <v>0</v>
      </c>
      <c r="GG531" s="739">
        <f t="shared" si="1594"/>
        <v>0</v>
      </c>
      <c r="GH531" s="739">
        <f t="shared" si="1594"/>
        <v>0</v>
      </c>
      <c r="GI531" s="739">
        <f t="shared" si="1594"/>
        <v>0</v>
      </c>
      <c r="GJ531" s="739">
        <f t="shared" si="1594"/>
        <v>0</v>
      </c>
      <c r="GK531" s="739">
        <f t="shared" si="1594"/>
        <v>0</v>
      </c>
      <c r="GL531" s="739">
        <f t="shared" si="1595"/>
        <v>0</v>
      </c>
      <c r="GM531" s="739">
        <f t="shared" si="1595"/>
        <v>0</v>
      </c>
      <c r="GN531" s="739">
        <f t="shared" si="1595"/>
        <v>0</v>
      </c>
      <c r="GQ531" s="1098">
        <f>IF(GQ$9=$N531,#REF!,0)</f>
        <v>0</v>
      </c>
      <c r="GR531" s="1098">
        <f>IF(GR$9=$N531,#REF!,0)</f>
        <v>0</v>
      </c>
      <c r="GS531" s="1098">
        <f>IF(GS$9=$N531,#REF!,0)</f>
        <v>0</v>
      </c>
      <c r="GT531" s="1098">
        <f>IF(GT$9=$N531,#REF!,0)</f>
        <v>0</v>
      </c>
      <c r="GU531" s="1098">
        <f>IF(GU$9=$N531,#REF!,0)</f>
        <v>0</v>
      </c>
      <c r="GV531" s="1098">
        <f>IF(GV$9=$N531,#REF!,0)</f>
        <v>0</v>
      </c>
      <c r="GW531" s="1098">
        <f>IF(GW$9=$N531,#REF!,0)</f>
        <v>0</v>
      </c>
      <c r="GX531" s="1098">
        <f>IF(GX$9=$N531,#REF!,0)</f>
        <v>0</v>
      </c>
      <c r="GY531" s="1098">
        <f>IF(GY$9=$N531,#REF!,0)</f>
        <v>0</v>
      </c>
      <c r="GZ531" s="1098">
        <f>IF(GZ$9=$N531,#REF!,0)</f>
        <v>0</v>
      </c>
      <c r="HA531" s="1098">
        <f>IF(HA$9=$N531,#REF!,0)</f>
        <v>0</v>
      </c>
      <c r="HB531" s="1098">
        <f>IF(HB$9=$N531,#REF!,0)</f>
        <v>0</v>
      </c>
      <c r="HC531" s="1098">
        <f>IF(HC$9=$N531,#REF!,0)</f>
        <v>0</v>
      </c>
      <c r="HD531" s="1098">
        <f>IF(HD$9=$N531,#REF!,0)</f>
        <v>0</v>
      </c>
      <c r="HE531" s="1098">
        <f>IF(HE$9=$N531,#REF!,0)</f>
        <v>0</v>
      </c>
      <c r="HF531" s="1098">
        <f>IF(HF$9=$N531,#REF!,0)</f>
        <v>0</v>
      </c>
      <c r="HG531" s="1098">
        <f>IF(HG$9=$N531,#REF!,0)</f>
        <v>0</v>
      </c>
      <c r="HH531" s="1098">
        <f>IF(HH$9=$N531,#REF!,0)</f>
        <v>0</v>
      </c>
      <c r="HI531" s="1098">
        <f>IF(HI$9=$N531,#REF!,0)</f>
        <v>0</v>
      </c>
      <c r="HJ531" s="1098">
        <f>IF(HJ$9=$N531,#REF!,0)</f>
        <v>0</v>
      </c>
      <c r="HK531" s="1098">
        <f>IF(HK$9=$N531,#REF!,0)</f>
        <v>0</v>
      </c>
      <c r="HL531" s="1098">
        <f>IF(HL$9=$N531,#REF!,0)</f>
        <v>0</v>
      </c>
      <c r="HM531" s="1098">
        <f>IF(HM$9=$N531,#REF!,0)</f>
        <v>0</v>
      </c>
      <c r="HN531" s="1098">
        <f>IF(HN$9=$N531,#REF!,0)</f>
        <v>0</v>
      </c>
      <c r="HO531" s="1098">
        <f>IF(HO$9=$N531,#REF!,0)</f>
        <v>0</v>
      </c>
      <c r="HP531" s="1098">
        <f>IF(HP$9=$N531,#REF!,0)</f>
        <v>0</v>
      </c>
      <c r="HQ531" s="1098">
        <f>IF(HQ$9=$N531,#REF!,0)</f>
        <v>0</v>
      </c>
      <c r="HR531" s="1098">
        <f>IF(HR$9=$N531,#REF!,0)</f>
        <v>0</v>
      </c>
      <c r="HS531" s="1098">
        <f>IF(HS$9=$N531,#REF!,0)</f>
        <v>0</v>
      </c>
      <c r="HT531" s="1098">
        <f>IF(HT$9=$N531,#REF!,0)</f>
        <v>0</v>
      </c>
      <c r="HU531" s="1098">
        <f>IF(HU$9=$N531,#REF!,0)</f>
        <v>0</v>
      </c>
      <c r="HV531" s="1098">
        <f>IF(HV$9=$N531,#REF!,0)</f>
        <v>0</v>
      </c>
      <c r="HW531" s="1098">
        <f>IF(HW$9=$N531,#REF!,0)</f>
        <v>0</v>
      </c>
      <c r="HX531" s="1098">
        <f>IF(HX$9=$N531,#REF!,0)</f>
        <v>0</v>
      </c>
      <c r="HY531" s="1098">
        <f>IF(HY$9=$N531,#REF!,0)</f>
        <v>0</v>
      </c>
      <c r="HZ531" s="1098">
        <f>IF(HZ$9=$N531,#REF!,0)</f>
        <v>0</v>
      </c>
      <c r="IA531" s="1098">
        <f>IF(IA$9=$N531,#REF!,0)</f>
        <v>0</v>
      </c>
      <c r="IB531" s="1098">
        <f>IF(IB$9=$N531,#REF!,0)</f>
        <v>0</v>
      </c>
      <c r="IC531" s="1098">
        <f>IF(IC$9=$N531,#REF!,0)</f>
        <v>0</v>
      </c>
      <c r="ID531" s="1098">
        <f>IF(ID$9=$N531,#REF!,0)</f>
        <v>0</v>
      </c>
      <c r="IE531" s="1098">
        <f>IF(IE$9=$N531,#REF!,0)</f>
        <v>0</v>
      </c>
      <c r="IF531" s="1098">
        <f>IF(IF$9=$N531,#REF!,0)</f>
        <v>0</v>
      </c>
      <c r="IG531" s="1098">
        <f>IF(IG$9=$N531,#REF!,0)</f>
        <v>0</v>
      </c>
      <c r="IH531" s="1098">
        <f>IF(IH$9=$N531,#REF!,0)</f>
        <v>0</v>
      </c>
      <c r="II531" s="1098">
        <f>IF(II$9=$N531,#REF!,0)</f>
        <v>0</v>
      </c>
      <c r="IJ531" s="1098">
        <f>IF(IJ$9=$N531,#REF!,0)</f>
        <v>0</v>
      </c>
      <c r="IK531" s="1098">
        <f>IF(IK$9=$N531,#REF!,0)</f>
        <v>0</v>
      </c>
      <c r="IL531" s="1098">
        <f>IF(IL$9=$N531,#REF!,0)</f>
        <v>0</v>
      </c>
      <c r="IM531" s="1098">
        <f>IF(IM$9=$N531,#REF!,0)</f>
        <v>0</v>
      </c>
      <c r="IN531" s="1098">
        <f>IF(IN$9=$N531,#REF!,0)</f>
        <v>0</v>
      </c>
      <c r="IO531" s="1098">
        <f>IF(IO$9=$N531,#REF!,0)</f>
        <v>0</v>
      </c>
      <c r="IP531" s="1098">
        <f>IF(IP$9=$N531,#REF!,0)</f>
        <v>0</v>
      </c>
      <c r="IQ531" s="1098">
        <f>IF(IQ$9=$N531,#REF!,0)</f>
        <v>0</v>
      </c>
      <c r="IR531" s="1098">
        <f>IF(IR$9=$N531,#REF!,0)</f>
        <v>0</v>
      </c>
      <c r="IS531" s="1098">
        <f>IF(IS$9=$N531,#REF!,0)</f>
        <v>0</v>
      </c>
      <c r="IT531" s="1098">
        <f>IF(IT$9=$N531,#REF!,0)</f>
        <v>0</v>
      </c>
      <c r="IU531" s="1098">
        <f>IF(IU$9=$N531,#REF!,0)</f>
        <v>0</v>
      </c>
      <c r="IV531" s="1098">
        <f>IF(IV$9=$N531,#REF!,0)</f>
        <v>0</v>
      </c>
      <c r="IW531" s="1098">
        <f>IF(IW$9=$N531,#REF!,0)</f>
        <v>0</v>
      </c>
      <c r="IX531" s="1098">
        <f>IF(IX$9=$N531,#REF!,0)</f>
        <v>0</v>
      </c>
      <c r="IY531" s="1098">
        <f>IF(IY$9=$N531,#REF!,0)</f>
        <v>0</v>
      </c>
      <c r="IZ531" s="1098">
        <f>IF(IZ$9=$N531,#REF!,0)</f>
        <v>0</v>
      </c>
      <c r="JA531" s="1098">
        <f>IF(JA$9=$N531,#REF!,0)</f>
        <v>0</v>
      </c>
      <c r="JB531" s="1098">
        <f>IF(JB$9=$N531,#REF!,0)</f>
        <v>0</v>
      </c>
      <c r="JC531" s="1098">
        <f>IF(JC$9=$N531,#REF!,0)</f>
        <v>0</v>
      </c>
      <c r="JD531" s="1098">
        <f>IF(JD$9=$N531,#REF!,0)</f>
        <v>0</v>
      </c>
      <c r="JE531" s="1098">
        <f>IF(JE$9=$N531,#REF!,0)</f>
        <v>0</v>
      </c>
      <c r="JF531" s="1098">
        <f>IF(JF$9=$N531,#REF!,0)</f>
        <v>0</v>
      </c>
      <c r="JG531" s="1098">
        <f>IF(JG$9=$N531,#REF!,0)</f>
        <v>0</v>
      </c>
      <c r="JH531" s="1098">
        <f>IF(JH$9=$N531,#REF!,0)</f>
        <v>0</v>
      </c>
      <c r="JI531" s="1098">
        <f>IF(JI$9=$N531,#REF!,0)</f>
        <v>0</v>
      </c>
      <c r="JJ531" s="1098">
        <f>IF(JJ$9=$N531,#REF!,0)</f>
        <v>0</v>
      </c>
      <c r="JK531" s="1098">
        <f>IF(JK$9=$N531,#REF!,0)</f>
        <v>0</v>
      </c>
      <c r="JL531" s="1098">
        <f>IF(JL$9=$N531,#REF!,0)</f>
        <v>0</v>
      </c>
      <c r="JM531" s="1098">
        <f>IF(JM$9=$N531,#REF!,0)</f>
        <v>0</v>
      </c>
      <c r="JN531" s="1098">
        <f>IF(JN$9=$N531,#REF!,0)</f>
        <v>0</v>
      </c>
      <c r="JO531" s="1098">
        <f>IF(JO$9=$N531,#REF!,0)</f>
        <v>0</v>
      </c>
      <c r="JP531" s="1098">
        <f>IF(JP$9=$N531,#REF!,0)</f>
        <v>0</v>
      </c>
      <c r="JQ531" s="1098">
        <f>IF(JQ$9=$N531,#REF!,0)</f>
        <v>0</v>
      </c>
      <c r="JR531" s="1098">
        <f>IF(JR$9=$N531,#REF!,0)</f>
        <v>0</v>
      </c>
      <c r="JS531" s="1098">
        <f>IF(JS$9=$N531,#REF!,0)</f>
        <v>0</v>
      </c>
      <c r="JT531" s="1098">
        <f>IF(JT$9=$N531,#REF!,0)</f>
        <v>0</v>
      </c>
      <c r="JU531" s="1098">
        <f>IF(JU$9=$N531,#REF!,0)</f>
        <v>0</v>
      </c>
      <c r="JV531" s="1098">
        <f>IF(JV$9=$N531,#REF!,0)</f>
        <v>0</v>
      </c>
      <c r="JW531" s="1098">
        <f>IF(JW$9=$N531,#REF!,0)</f>
        <v>0</v>
      </c>
      <c r="JX531" s="681"/>
      <c r="JZ531" s="681">
        <f t="shared" si="1596"/>
        <v>0</v>
      </c>
      <c r="KA531" s="681">
        <f t="shared" si="1596"/>
        <v>0</v>
      </c>
      <c r="KB531" s="681">
        <f t="shared" si="1596"/>
        <v>0</v>
      </c>
      <c r="KC531" s="681">
        <f t="shared" si="1596"/>
        <v>0</v>
      </c>
      <c r="KD531" s="681">
        <f t="shared" si="1596"/>
        <v>0</v>
      </c>
      <c r="KE531" s="681">
        <f t="shared" si="1596"/>
        <v>0</v>
      </c>
      <c r="KF531" s="681">
        <f t="shared" si="1596"/>
        <v>0</v>
      </c>
      <c r="KG531" s="681">
        <f t="shared" si="1596"/>
        <v>0</v>
      </c>
      <c r="KH531" s="681">
        <f t="shared" si="1596"/>
        <v>0</v>
      </c>
      <c r="KI531" s="681">
        <f t="shared" si="1596"/>
        <v>0</v>
      </c>
      <c r="KJ531" s="681">
        <f t="shared" si="1596"/>
        <v>0</v>
      </c>
      <c r="KN531" s="1098">
        <f t="shared" si="1571"/>
        <v>0</v>
      </c>
      <c r="KO531" s="1098">
        <f t="shared" si="1571"/>
        <v>0</v>
      </c>
      <c r="KP531" s="1098">
        <f t="shared" si="1571"/>
        <v>0</v>
      </c>
      <c r="KQ531" s="1098">
        <f t="shared" si="1571"/>
        <v>0</v>
      </c>
      <c r="KR531" s="1098">
        <f t="shared" si="1571"/>
        <v>0</v>
      </c>
      <c r="KS531" s="1098">
        <f t="shared" si="1571"/>
        <v>0</v>
      </c>
      <c r="KT531" s="1098">
        <f t="shared" si="1571"/>
        <v>0</v>
      </c>
      <c r="KU531" s="1098">
        <f t="shared" si="1571"/>
        <v>0</v>
      </c>
      <c r="KV531" s="1098">
        <f t="shared" si="1571"/>
        <v>0</v>
      </c>
      <c r="KW531" s="1098">
        <f t="shared" si="1571"/>
        <v>0</v>
      </c>
      <c r="KX531" s="1098">
        <f t="shared" si="1571"/>
        <v>0</v>
      </c>
      <c r="KY531" s="1098">
        <f t="shared" si="1571"/>
        <v>0</v>
      </c>
      <c r="KZ531" s="1098">
        <f t="shared" si="1571"/>
        <v>0</v>
      </c>
      <c r="LA531" s="1098">
        <f t="shared" si="1571"/>
        <v>0</v>
      </c>
      <c r="LB531" s="1098">
        <f t="shared" si="1571"/>
        <v>0</v>
      </c>
      <c r="LC531" s="1098">
        <f t="shared" ref="LC531:LR546" si="1599">IF(LC$9=$M531,$DV531,0)</f>
        <v>0</v>
      </c>
      <c r="LD531" s="1098">
        <f t="shared" si="1599"/>
        <v>0</v>
      </c>
      <c r="LE531" s="1098">
        <f t="shared" si="1599"/>
        <v>0</v>
      </c>
      <c r="LF531" s="1098">
        <f t="shared" si="1599"/>
        <v>0</v>
      </c>
      <c r="LG531" s="1098">
        <f t="shared" si="1599"/>
        <v>0</v>
      </c>
      <c r="LH531" s="1098">
        <f t="shared" si="1599"/>
        <v>0</v>
      </c>
      <c r="LI531" s="1098">
        <f t="shared" si="1599"/>
        <v>0</v>
      </c>
      <c r="LJ531" s="1098">
        <f t="shared" si="1599"/>
        <v>0</v>
      </c>
      <c r="LK531" s="1098">
        <f t="shared" si="1599"/>
        <v>0</v>
      </c>
      <c r="LL531" s="1098">
        <f t="shared" si="1599"/>
        <v>0</v>
      </c>
      <c r="LM531" s="1098">
        <f t="shared" si="1599"/>
        <v>0</v>
      </c>
      <c r="LN531" s="1098">
        <f t="shared" si="1599"/>
        <v>0</v>
      </c>
      <c r="LO531" s="1098">
        <f t="shared" si="1599"/>
        <v>0</v>
      </c>
      <c r="LP531" s="1098">
        <f t="shared" si="1599"/>
        <v>0</v>
      </c>
      <c r="LQ531" s="1098">
        <f t="shared" si="1599"/>
        <v>0</v>
      </c>
      <c r="LR531" s="1098">
        <f t="shared" si="1599"/>
        <v>0</v>
      </c>
      <c r="LS531" s="1098">
        <f t="shared" si="1563"/>
        <v>0</v>
      </c>
    </row>
    <row r="532" spans="1:331" ht="20.100000000000001" hidden="1" customHeight="1" x14ac:dyDescent="0.35">
      <c r="A532" s="668"/>
      <c r="B532" s="871"/>
      <c r="C532" s="870"/>
      <c r="D532" s="871"/>
      <c r="E532" s="871"/>
      <c r="F532" s="871"/>
      <c r="G532" s="871"/>
      <c r="H532" s="871"/>
      <c r="I532" s="871"/>
      <c r="J532" s="1094" t="s">
        <v>194</v>
      </c>
      <c r="K532" s="886"/>
      <c r="L532" s="886"/>
      <c r="M532" s="879"/>
      <c r="N532" s="892">
        <v>3223</v>
      </c>
      <c r="O532" s="920" t="s">
        <v>436</v>
      </c>
      <c r="P532" s="627"/>
      <c r="Q532" s="627"/>
      <c r="R532" s="627"/>
      <c r="S532" s="627"/>
      <c r="T532" s="627"/>
      <c r="U532" s="627"/>
      <c r="V532" s="627"/>
      <c r="W532" s="627"/>
      <c r="X532" s="627"/>
      <c r="Y532" s="627"/>
      <c r="Z532" s="627"/>
      <c r="AA532" s="627"/>
      <c r="AB532" s="669"/>
      <c r="AC532" s="669"/>
      <c r="AD532" s="669"/>
      <c r="AE532" s="669"/>
      <c r="AF532" s="669"/>
      <c r="AG532" s="669"/>
      <c r="AH532" s="627"/>
      <c r="AI532" s="627"/>
      <c r="AJ532" s="669"/>
      <c r="AK532" s="669"/>
      <c r="AL532" s="669"/>
      <c r="AM532" s="669">
        <v>0</v>
      </c>
      <c r="AN532" s="669">
        <v>0</v>
      </c>
      <c r="AO532" s="669">
        <v>0</v>
      </c>
      <c r="AP532" s="669">
        <v>400000</v>
      </c>
      <c r="AQ532" s="669">
        <v>183500</v>
      </c>
      <c r="AR532" s="669">
        <v>228930</v>
      </c>
      <c r="AS532" s="669"/>
      <c r="AT532" s="669">
        <v>400000</v>
      </c>
      <c r="AU532" s="669"/>
      <c r="AV532" s="669">
        <v>0</v>
      </c>
      <c r="AW532" s="669">
        <v>0</v>
      </c>
      <c r="AX532" s="669">
        <v>0</v>
      </c>
      <c r="AY532" s="669">
        <v>0</v>
      </c>
      <c r="AZ532" s="669">
        <v>0</v>
      </c>
      <c r="BA532" s="669">
        <v>0</v>
      </c>
      <c r="BB532" s="669">
        <v>0</v>
      </c>
      <c r="BC532" s="669">
        <v>0</v>
      </c>
      <c r="BD532" s="669">
        <v>0</v>
      </c>
      <c r="BE532" s="669">
        <v>0</v>
      </c>
      <c r="BF532" s="669">
        <v>0</v>
      </c>
      <c r="BG532" s="669"/>
      <c r="BH532" s="669">
        <v>0</v>
      </c>
      <c r="BI532" s="669">
        <f>(BJ532-BH532)</f>
        <v>0</v>
      </c>
      <c r="BJ532" s="669"/>
      <c r="BK532" s="669"/>
      <c r="BL532" s="669">
        <f t="shared" si="1450"/>
        <v>0</v>
      </c>
      <c r="BM532" s="669"/>
      <c r="BN532" s="669"/>
      <c r="BO532" s="669"/>
      <c r="BP532" s="669"/>
      <c r="BQ532" s="669"/>
      <c r="BR532" s="669">
        <f>(BS532-BO532)</f>
        <v>0</v>
      </c>
      <c r="BS532" s="669"/>
      <c r="BT532" s="669"/>
      <c r="BU532" s="669">
        <f>(BY532-BO532)</f>
        <v>0</v>
      </c>
      <c r="BV532" s="669"/>
      <c r="BW532" s="669"/>
      <c r="BX532" s="669"/>
      <c r="BY532" s="669"/>
      <c r="BZ532" s="669"/>
      <c r="CA532" s="669">
        <f t="shared" si="1447"/>
        <v>0</v>
      </c>
      <c r="CB532" s="669">
        <f t="shared" si="1448"/>
        <v>0</v>
      </c>
      <c r="CC532" s="669"/>
      <c r="CD532" s="669"/>
      <c r="CE532" s="669"/>
      <c r="CF532" s="669"/>
      <c r="CG532" s="669">
        <f t="shared" si="1449"/>
        <v>0</v>
      </c>
      <c r="CH532" s="669">
        <f>(CI532-CE532)</f>
        <v>0</v>
      </c>
      <c r="CI532" s="669"/>
      <c r="CJ532" s="669"/>
      <c r="CK532" s="669">
        <f t="shared" si="1385"/>
        <v>0</v>
      </c>
      <c r="CL532" s="669">
        <f>(CM532-CI532)</f>
        <v>0</v>
      </c>
      <c r="CM532" s="669"/>
      <c r="CN532" s="669"/>
      <c r="CO532" s="669">
        <f t="shared" si="1386"/>
        <v>0</v>
      </c>
      <c r="CP532" s="669">
        <f>(CQ532-CM532)</f>
        <v>0</v>
      </c>
      <c r="CQ532" s="669"/>
      <c r="CR532" s="669"/>
      <c r="CS532" s="669">
        <f t="shared" si="1576"/>
        <v>0</v>
      </c>
      <c r="CT532" s="669">
        <f>(CU532-CQ532)</f>
        <v>0</v>
      </c>
      <c r="CU532" s="669"/>
      <c r="CV532" s="798"/>
      <c r="CW532" s="798">
        <f t="shared" si="1577"/>
        <v>0</v>
      </c>
      <c r="CX532" s="798">
        <f>(CY532-CU532)</f>
        <v>0</v>
      </c>
      <c r="CY532" s="798"/>
      <c r="CZ532" s="798"/>
      <c r="DA532" s="798"/>
      <c r="DB532" s="798"/>
      <c r="DC532" s="798">
        <v>0</v>
      </c>
      <c r="DD532" s="798">
        <f t="shared" si="1578"/>
        <v>0</v>
      </c>
      <c r="DE532" s="798">
        <f t="shared" si="1579"/>
        <v>0</v>
      </c>
      <c r="DF532" s="798"/>
      <c r="DG532" s="798"/>
      <c r="DH532" s="798"/>
      <c r="DI532" s="798">
        <f t="shared" si="1580"/>
        <v>0</v>
      </c>
      <c r="DJ532" s="798">
        <f>(DK532-DG532)</f>
        <v>0</v>
      </c>
      <c r="DK532" s="798"/>
      <c r="DL532" s="798">
        <f t="shared" si="1581"/>
        <v>0</v>
      </c>
      <c r="DM532" s="798">
        <f>(DN532-DK532)</f>
        <v>0</v>
      </c>
      <c r="DN532" s="798"/>
      <c r="DO532" s="798"/>
      <c r="DP532" s="798">
        <f t="shared" si="1582"/>
        <v>0</v>
      </c>
      <c r="DQ532" s="798">
        <f>(DR532-DN532)</f>
        <v>0</v>
      </c>
      <c r="DR532" s="798"/>
      <c r="DS532" s="798"/>
      <c r="DT532" s="798">
        <f t="shared" si="1583"/>
        <v>0</v>
      </c>
      <c r="DU532" s="798">
        <f>(DV532-DR532)</f>
        <v>0</v>
      </c>
      <c r="DV532" s="1100"/>
      <c r="DW532" s="798"/>
      <c r="DX532" s="1100"/>
      <c r="DY532" s="798"/>
      <c r="DZ532" s="1100"/>
      <c r="EA532" s="1100"/>
      <c r="EB532" s="1100"/>
      <c r="EC532" s="1100">
        <f t="shared" si="1584"/>
        <v>0</v>
      </c>
      <c r="ED532" s="1100">
        <f>(EE532-EA532)</f>
        <v>0</v>
      </c>
      <c r="EE532" s="1100"/>
      <c r="EF532" s="1100"/>
      <c r="EG532" s="1100">
        <f t="shared" si="1585"/>
        <v>0</v>
      </c>
      <c r="EH532" s="1100" t="e">
        <f>(#REF!-EE532)</f>
        <v>#REF!</v>
      </c>
      <c r="EI532" s="1100">
        <f>IFERROR(#REF!/DZ532*100,)</f>
        <v>0</v>
      </c>
      <c r="EJ532" s="1100">
        <f>IFERROR(#REF!/#REF!*100,)</f>
        <v>0</v>
      </c>
      <c r="EK532" s="904"/>
      <c r="EL532" s="904"/>
      <c r="EM532" s="904"/>
      <c r="EN532" s="1100"/>
      <c r="EO532" s="1100"/>
      <c r="EP532" s="1100"/>
      <c r="EQ532" s="1100"/>
      <c r="ER532" s="1100"/>
      <c r="ES532" s="798"/>
      <c r="EX532" s="739">
        <f t="shared" si="1589"/>
        <v>0</v>
      </c>
      <c r="EY532" s="739">
        <f t="shared" si="1589"/>
        <v>0</v>
      </c>
      <c r="EZ532" s="739">
        <f t="shared" si="1589"/>
        <v>0</v>
      </c>
      <c r="FA532" s="739">
        <f t="shared" si="1589"/>
        <v>0</v>
      </c>
      <c r="FB532" s="739">
        <f t="shared" si="1589"/>
        <v>0</v>
      </c>
      <c r="FC532" s="739">
        <f t="shared" si="1589"/>
        <v>0</v>
      </c>
      <c r="FD532" s="739">
        <f t="shared" si="1589"/>
        <v>0</v>
      </c>
      <c r="FE532" s="739">
        <f t="shared" si="1589"/>
        <v>0</v>
      </c>
      <c r="FF532" s="739">
        <f t="shared" si="1589"/>
        <v>0</v>
      </c>
      <c r="FG532" s="739">
        <f t="shared" si="1589"/>
        <v>0</v>
      </c>
      <c r="FH532" s="739">
        <f t="shared" si="1590"/>
        <v>0</v>
      </c>
      <c r="FI532" s="739">
        <f t="shared" si="1590"/>
        <v>0</v>
      </c>
      <c r="FJ532" s="739">
        <f t="shared" si="1590"/>
        <v>0</v>
      </c>
      <c r="FK532" s="739">
        <f t="shared" si="1590"/>
        <v>0</v>
      </c>
      <c r="FL532" s="739">
        <f t="shared" si="1590"/>
        <v>0</v>
      </c>
      <c r="FM532" s="739">
        <f t="shared" si="1590"/>
        <v>0</v>
      </c>
      <c r="FN532" s="739">
        <f t="shared" si="1590"/>
        <v>0</v>
      </c>
      <c r="FO532" s="739">
        <f t="shared" si="1575"/>
        <v>0</v>
      </c>
      <c r="FP532" s="739">
        <f t="shared" si="1575"/>
        <v>0</v>
      </c>
      <c r="FQ532" s="739">
        <f t="shared" si="1575"/>
        <v>0</v>
      </c>
      <c r="FU532" s="739">
        <f t="shared" si="1593"/>
        <v>0</v>
      </c>
      <c r="FV532" s="739">
        <f t="shared" si="1593"/>
        <v>0</v>
      </c>
      <c r="FW532" s="739">
        <f t="shared" si="1593"/>
        <v>0</v>
      </c>
      <c r="FX532" s="739">
        <f t="shared" si="1593"/>
        <v>0</v>
      </c>
      <c r="FY532" s="739">
        <f t="shared" si="1593"/>
        <v>0</v>
      </c>
      <c r="FZ532" s="739">
        <f t="shared" si="1593"/>
        <v>0</v>
      </c>
      <c r="GA532" s="739">
        <f t="shared" si="1593"/>
        <v>0</v>
      </c>
      <c r="GB532" s="739">
        <f t="shared" si="1593"/>
        <v>0</v>
      </c>
      <c r="GC532" s="739">
        <f t="shared" si="1593"/>
        <v>0</v>
      </c>
      <c r="GD532" s="739">
        <f t="shared" si="1593"/>
        <v>0</v>
      </c>
      <c r="GE532" s="739">
        <f t="shared" si="1594"/>
        <v>0</v>
      </c>
      <c r="GF532" s="739">
        <f t="shared" si="1594"/>
        <v>0</v>
      </c>
      <c r="GG532" s="739">
        <f t="shared" si="1594"/>
        <v>0</v>
      </c>
      <c r="GH532" s="739">
        <f t="shared" si="1594"/>
        <v>0</v>
      </c>
      <c r="GI532" s="739">
        <f t="shared" si="1594"/>
        <v>0</v>
      </c>
      <c r="GJ532" s="739">
        <f t="shared" si="1594"/>
        <v>0</v>
      </c>
      <c r="GK532" s="739">
        <f t="shared" si="1594"/>
        <v>0</v>
      </c>
      <c r="GL532" s="739">
        <f t="shared" si="1595"/>
        <v>0</v>
      </c>
      <c r="GM532" s="739">
        <f t="shared" si="1595"/>
        <v>0</v>
      </c>
      <c r="GN532" s="739">
        <f t="shared" si="1595"/>
        <v>0</v>
      </c>
      <c r="GQ532" s="1098">
        <f>IF(GQ$9=$N532,#REF!,0)</f>
        <v>0</v>
      </c>
      <c r="GR532" s="1098">
        <f>IF(GR$9=$N532,#REF!,0)</f>
        <v>0</v>
      </c>
      <c r="GS532" s="1098">
        <f>IF(GS$9=$N532,#REF!,0)</f>
        <v>0</v>
      </c>
      <c r="GT532" s="1098">
        <f>IF(GT$9=$N532,#REF!,0)</f>
        <v>0</v>
      </c>
      <c r="GU532" s="1098">
        <f>IF(GU$9=$N532,#REF!,0)</f>
        <v>0</v>
      </c>
      <c r="GV532" s="1098">
        <f>IF(GV$9=$N532,#REF!,0)</f>
        <v>0</v>
      </c>
      <c r="GW532" s="1098">
        <f>IF(GW$9=$N532,#REF!,0)</f>
        <v>0</v>
      </c>
      <c r="GX532" s="1098">
        <f>IF(GX$9=$N532,#REF!,0)</f>
        <v>0</v>
      </c>
      <c r="GY532" s="1098">
        <f>IF(GY$9=$N532,#REF!,0)</f>
        <v>0</v>
      </c>
      <c r="GZ532" s="1098">
        <f>IF(GZ$9=$N532,#REF!,0)</f>
        <v>0</v>
      </c>
      <c r="HA532" s="1098">
        <f>IF(HA$9=$N532,#REF!,0)</f>
        <v>0</v>
      </c>
      <c r="HB532" s="1098">
        <f>IF(HB$9=$N532,#REF!,0)</f>
        <v>0</v>
      </c>
      <c r="HC532" s="1098">
        <f>IF(HC$9=$N532,#REF!,0)</f>
        <v>0</v>
      </c>
      <c r="HD532" s="1098">
        <f>IF(HD$9=$N532,#REF!,0)</f>
        <v>0</v>
      </c>
      <c r="HE532" s="1098" t="e">
        <f>IF(HE$9=$N532,#REF!,0)</f>
        <v>#REF!</v>
      </c>
      <c r="HF532" s="1098">
        <f>IF(HF$9=$N532,#REF!,0)</f>
        <v>0</v>
      </c>
      <c r="HG532" s="1098">
        <f>IF(HG$9=$N532,#REF!,0)</f>
        <v>0</v>
      </c>
      <c r="HH532" s="1098">
        <f>IF(HH$9=$N532,#REF!,0)</f>
        <v>0</v>
      </c>
      <c r="HI532" s="1098">
        <f>IF(HI$9=$N532,#REF!,0)</f>
        <v>0</v>
      </c>
      <c r="HJ532" s="1098">
        <f>IF(HJ$9=$N532,#REF!,0)</f>
        <v>0</v>
      </c>
      <c r="HK532" s="1098">
        <f>IF(HK$9=$N532,#REF!,0)</f>
        <v>0</v>
      </c>
      <c r="HL532" s="1098">
        <f>IF(HL$9=$N532,#REF!,0)</f>
        <v>0</v>
      </c>
      <c r="HM532" s="1098">
        <f>IF(HM$9=$N532,#REF!,0)</f>
        <v>0</v>
      </c>
      <c r="HN532" s="1098">
        <f>IF(HN$9=$N532,#REF!,0)</f>
        <v>0</v>
      </c>
      <c r="HO532" s="1098">
        <f>IF(HO$9=$N532,#REF!,0)</f>
        <v>0</v>
      </c>
      <c r="HP532" s="1098">
        <f>IF(HP$9=$N532,#REF!,0)</f>
        <v>0</v>
      </c>
      <c r="HQ532" s="1098">
        <f>IF(HQ$9=$N532,#REF!,0)</f>
        <v>0</v>
      </c>
      <c r="HR532" s="1098">
        <f>IF(HR$9=$N532,#REF!,0)</f>
        <v>0</v>
      </c>
      <c r="HS532" s="1098">
        <f>IF(HS$9=$N532,#REF!,0)</f>
        <v>0</v>
      </c>
      <c r="HT532" s="1098">
        <f>IF(HT$9=$N532,#REF!,0)</f>
        <v>0</v>
      </c>
      <c r="HU532" s="1098">
        <f>IF(HU$9=$N532,#REF!,0)</f>
        <v>0</v>
      </c>
      <c r="HV532" s="1098">
        <f>IF(HV$9=$N532,#REF!,0)</f>
        <v>0</v>
      </c>
      <c r="HW532" s="1098">
        <f>IF(HW$9=$N532,#REF!,0)</f>
        <v>0</v>
      </c>
      <c r="HX532" s="1098">
        <f>IF(HX$9=$N532,#REF!,0)</f>
        <v>0</v>
      </c>
      <c r="HY532" s="1098">
        <f>IF(HY$9=$N532,#REF!,0)</f>
        <v>0</v>
      </c>
      <c r="HZ532" s="1098">
        <f>IF(HZ$9=$N532,#REF!,0)</f>
        <v>0</v>
      </c>
      <c r="IA532" s="1098">
        <f>IF(IA$9=$N532,#REF!,0)</f>
        <v>0</v>
      </c>
      <c r="IB532" s="1098">
        <f>IF(IB$9=$N532,#REF!,0)</f>
        <v>0</v>
      </c>
      <c r="IC532" s="1098">
        <f>IF(IC$9=$N532,#REF!,0)</f>
        <v>0</v>
      </c>
      <c r="ID532" s="1098">
        <f>IF(ID$9=$N532,#REF!,0)</f>
        <v>0</v>
      </c>
      <c r="IE532" s="1098">
        <f>IF(IE$9=$N532,#REF!,0)</f>
        <v>0</v>
      </c>
      <c r="IF532" s="1098">
        <f>IF(IF$9=$N532,#REF!,0)</f>
        <v>0</v>
      </c>
      <c r="IG532" s="1098">
        <f>IF(IG$9=$N532,#REF!,0)</f>
        <v>0</v>
      </c>
      <c r="IH532" s="1098">
        <f>IF(IH$9=$N532,#REF!,0)</f>
        <v>0</v>
      </c>
      <c r="II532" s="1098">
        <f>IF(II$9=$N532,#REF!,0)</f>
        <v>0</v>
      </c>
      <c r="IJ532" s="1098">
        <f>IF(IJ$9=$N532,#REF!,0)</f>
        <v>0</v>
      </c>
      <c r="IK532" s="1098">
        <f>IF(IK$9=$N532,#REF!,0)</f>
        <v>0</v>
      </c>
      <c r="IL532" s="1098">
        <f>IF(IL$9=$N532,#REF!,0)</f>
        <v>0</v>
      </c>
      <c r="IM532" s="1098">
        <f>IF(IM$9=$N532,#REF!,0)</f>
        <v>0</v>
      </c>
      <c r="IN532" s="1098">
        <f>IF(IN$9=$N532,#REF!,0)</f>
        <v>0</v>
      </c>
      <c r="IO532" s="1098">
        <f>IF(IO$9=$N532,#REF!,0)</f>
        <v>0</v>
      </c>
      <c r="IP532" s="1098">
        <f>IF(IP$9=$N532,#REF!,0)</f>
        <v>0</v>
      </c>
      <c r="IQ532" s="1098">
        <f>IF(IQ$9=$N532,#REF!,0)</f>
        <v>0</v>
      </c>
      <c r="IR532" s="1098">
        <f>IF(IR$9=$N532,#REF!,0)</f>
        <v>0</v>
      </c>
      <c r="IS532" s="1098">
        <f>IF(IS$9=$N532,#REF!,0)</f>
        <v>0</v>
      </c>
      <c r="IT532" s="1098">
        <f>IF(IT$9=$N532,#REF!,0)</f>
        <v>0</v>
      </c>
      <c r="IU532" s="1098">
        <f>IF(IU$9=$N532,#REF!,0)</f>
        <v>0</v>
      </c>
      <c r="IV532" s="1098">
        <f>IF(IV$9=$N532,#REF!,0)</f>
        <v>0</v>
      </c>
      <c r="IW532" s="1098">
        <f>IF(IW$9=$N532,#REF!,0)</f>
        <v>0</v>
      </c>
      <c r="IX532" s="1098">
        <f>IF(IX$9=$N532,#REF!,0)</f>
        <v>0</v>
      </c>
      <c r="IY532" s="1098">
        <f>IF(IY$9=$N532,#REF!,0)</f>
        <v>0</v>
      </c>
      <c r="IZ532" s="1098">
        <f>IF(IZ$9=$N532,#REF!,0)</f>
        <v>0</v>
      </c>
      <c r="JA532" s="1098">
        <f>IF(JA$9=$N532,#REF!,0)</f>
        <v>0</v>
      </c>
      <c r="JB532" s="1098">
        <f>IF(JB$9=$N532,#REF!,0)</f>
        <v>0</v>
      </c>
      <c r="JC532" s="1098">
        <f>IF(JC$9=$N532,#REF!,0)</f>
        <v>0</v>
      </c>
      <c r="JD532" s="1098">
        <f>IF(JD$9=$N532,#REF!,0)</f>
        <v>0</v>
      </c>
      <c r="JE532" s="1098">
        <f>IF(JE$9=$N532,#REF!,0)</f>
        <v>0</v>
      </c>
      <c r="JF532" s="1098">
        <f>IF(JF$9=$N532,#REF!,0)</f>
        <v>0</v>
      </c>
      <c r="JG532" s="1098">
        <f>IF(JG$9=$N532,#REF!,0)</f>
        <v>0</v>
      </c>
      <c r="JH532" s="1098">
        <f>IF(JH$9=$N532,#REF!,0)</f>
        <v>0</v>
      </c>
      <c r="JI532" s="1098">
        <f>IF(JI$9=$N532,#REF!,0)</f>
        <v>0</v>
      </c>
      <c r="JJ532" s="1098">
        <f>IF(JJ$9=$N532,#REF!,0)</f>
        <v>0</v>
      </c>
      <c r="JK532" s="1098">
        <f>IF(JK$9=$N532,#REF!,0)</f>
        <v>0</v>
      </c>
      <c r="JL532" s="1098">
        <f>IF(JL$9=$N532,#REF!,0)</f>
        <v>0</v>
      </c>
      <c r="JM532" s="1098">
        <f>IF(JM$9=$N532,#REF!,0)</f>
        <v>0</v>
      </c>
      <c r="JN532" s="1098">
        <f>IF(JN$9=$N532,#REF!,0)</f>
        <v>0</v>
      </c>
      <c r="JO532" s="1098">
        <f>IF(JO$9=$N532,#REF!,0)</f>
        <v>0</v>
      </c>
      <c r="JP532" s="1098">
        <f>IF(JP$9=$N532,#REF!,0)</f>
        <v>0</v>
      </c>
      <c r="JQ532" s="1098">
        <f>IF(JQ$9=$N532,#REF!,0)</f>
        <v>0</v>
      </c>
      <c r="JR532" s="1098">
        <f>IF(JR$9=$N532,#REF!,0)</f>
        <v>0</v>
      </c>
      <c r="JS532" s="1098">
        <f>IF(JS$9=$N532,#REF!,0)</f>
        <v>0</v>
      </c>
      <c r="JT532" s="1098">
        <f>IF(JT$9=$N532,#REF!,0)</f>
        <v>0</v>
      </c>
      <c r="JU532" s="1098">
        <f>IF(JU$9=$N532,#REF!,0)</f>
        <v>0</v>
      </c>
      <c r="JV532" s="1098">
        <f>IF(JV$9=$N532,#REF!,0)</f>
        <v>0</v>
      </c>
      <c r="JW532" s="1098">
        <f>IF(JW$9=$N532,#REF!,0)</f>
        <v>0</v>
      </c>
      <c r="JX532" s="681"/>
      <c r="JZ532" s="681">
        <f t="shared" si="1596"/>
        <v>0</v>
      </c>
      <c r="KA532" s="681">
        <f t="shared" si="1596"/>
        <v>0</v>
      </c>
      <c r="KB532" s="681">
        <f t="shared" si="1596"/>
        <v>0</v>
      </c>
      <c r="KC532" s="681">
        <f t="shared" si="1596"/>
        <v>0</v>
      </c>
      <c r="KD532" s="681">
        <f t="shared" si="1596"/>
        <v>0</v>
      </c>
      <c r="KE532" s="681">
        <f t="shared" si="1596"/>
        <v>0</v>
      </c>
      <c r="KF532" s="681">
        <f t="shared" si="1596"/>
        <v>0</v>
      </c>
      <c r="KG532" s="681">
        <f t="shared" si="1596"/>
        <v>0</v>
      </c>
      <c r="KH532" s="681">
        <f t="shared" si="1596"/>
        <v>0</v>
      </c>
      <c r="KI532" s="681">
        <f t="shared" si="1596"/>
        <v>0</v>
      </c>
      <c r="KJ532" s="681">
        <f t="shared" si="1596"/>
        <v>0</v>
      </c>
      <c r="KN532" s="1098">
        <f t="shared" ref="KN532:LC547" si="1600">IF(KN$9=$M532,$DV532,0)</f>
        <v>0</v>
      </c>
      <c r="KO532" s="1098">
        <f t="shared" si="1600"/>
        <v>0</v>
      </c>
      <c r="KP532" s="1098">
        <f t="shared" si="1600"/>
        <v>0</v>
      </c>
      <c r="KQ532" s="1098">
        <f t="shared" si="1600"/>
        <v>0</v>
      </c>
      <c r="KR532" s="1098">
        <f t="shared" si="1600"/>
        <v>0</v>
      </c>
      <c r="KS532" s="1098">
        <f t="shared" si="1600"/>
        <v>0</v>
      </c>
      <c r="KT532" s="1098">
        <f t="shared" si="1600"/>
        <v>0</v>
      </c>
      <c r="KU532" s="1098">
        <f t="shared" si="1600"/>
        <v>0</v>
      </c>
      <c r="KV532" s="1098">
        <f t="shared" si="1600"/>
        <v>0</v>
      </c>
      <c r="KW532" s="1098">
        <f t="shared" si="1600"/>
        <v>0</v>
      </c>
      <c r="KX532" s="1098">
        <f t="shared" si="1600"/>
        <v>0</v>
      </c>
      <c r="KY532" s="1098">
        <f t="shared" si="1600"/>
        <v>0</v>
      </c>
      <c r="KZ532" s="1098">
        <f t="shared" si="1600"/>
        <v>0</v>
      </c>
      <c r="LA532" s="1098">
        <f t="shared" si="1600"/>
        <v>0</v>
      </c>
      <c r="LB532" s="1098">
        <f t="shared" si="1600"/>
        <v>0</v>
      </c>
      <c r="LC532" s="1098">
        <f t="shared" si="1599"/>
        <v>0</v>
      </c>
      <c r="LD532" s="1098">
        <f t="shared" si="1599"/>
        <v>0</v>
      </c>
      <c r="LE532" s="1098">
        <f t="shared" si="1599"/>
        <v>0</v>
      </c>
      <c r="LF532" s="1098">
        <f t="shared" si="1599"/>
        <v>0</v>
      </c>
      <c r="LG532" s="1098">
        <f t="shared" si="1599"/>
        <v>0</v>
      </c>
      <c r="LH532" s="1098">
        <f t="shared" si="1599"/>
        <v>0</v>
      </c>
      <c r="LI532" s="1098">
        <f t="shared" si="1599"/>
        <v>0</v>
      </c>
      <c r="LJ532" s="1098">
        <f t="shared" si="1599"/>
        <v>0</v>
      </c>
      <c r="LK532" s="1098">
        <f t="shared" si="1599"/>
        <v>0</v>
      </c>
      <c r="LL532" s="1098">
        <f t="shared" si="1599"/>
        <v>0</v>
      </c>
      <c r="LM532" s="1098">
        <f t="shared" si="1599"/>
        <v>0</v>
      </c>
      <c r="LN532" s="1098">
        <f t="shared" si="1599"/>
        <v>0</v>
      </c>
      <c r="LO532" s="1098">
        <f t="shared" si="1599"/>
        <v>0</v>
      </c>
      <c r="LP532" s="1098">
        <f t="shared" si="1599"/>
        <v>0</v>
      </c>
      <c r="LQ532" s="1098">
        <f t="shared" si="1599"/>
        <v>0</v>
      </c>
      <c r="LR532" s="1098">
        <f t="shared" si="1599"/>
        <v>0</v>
      </c>
      <c r="LS532" s="1098">
        <f t="shared" si="1563"/>
        <v>0</v>
      </c>
    </row>
    <row r="533" spans="1:331" ht="20.100000000000001" hidden="1" customHeight="1" x14ac:dyDescent="0.35">
      <c r="A533" s="668" t="s">
        <v>518</v>
      </c>
      <c r="B533" s="871"/>
      <c r="C533" s="870" t="s">
        <v>5</v>
      </c>
      <c r="D533" s="871"/>
      <c r="E533" s="871"/>
      <c r="F533" s="871"/>
      <c r="G533" s="871"/>
      <c r="H533" s="871"/>
      <c r="I533" s="871"/>
      <c r="J533" s="1094" t="s">
        <v>194</v>
      </c>
      <c r="K533" s="886"/>
      <c r="L533" s="886"/>
      <c r="M533" s="874">
        <v>322</v>
      </c>
      <c r="N533" s="874" t="s">
        <v>421</v>
      </c>
      <c r="O533" s="1351"/>
      <c r="P533" s="634"/>
      <c r="Q533" s="634"/>
      <c r="R533" s="634"/>
      <c r="S533" s="634"/>
      <c r="T533" s="634"/>
      <c r="U533" s="634"/>
      <c r="V533" s="634"/>
      <c r="W533" s="634"/>
      <c r="X533" s="634"/>
      <c r="Y533" s="634"/>
      <c r="Z533" s="634"/>
      <c r="AA533" s="634"/>
      <c r="AB533" s="633"/>
      <c r="AC533" s="633"/>
      <c r="AD533" s="633"/>
      <c r="AE533" s="633"/>
      <c r="AF533" s="633"/>
      <c r="AG533" s="633"/>
      <c r="AH533" s="634"/>
      <c r="AI533" s="634"/>
      <c r="AJ533" s="633"/>
      <c r="AK533" s="633"/>
      <c r="AL533" s="633"/>
      <c r="AM533" s="34">
        <f>SUM(AM534:AM536)</f>
        <v>0</v>
      </c>
      <c r="AN533" s="106">
        <f>SUM(AN534:AN536)</f>
        <v>0</v>
      </c>
      <c r="AO533" s="106">
        <f>SUM(AO534:AO536)</f>
        <v>0</v>
      </c>
      <c r="AP533" s="106">
        <f>SUM(AP534:AP536)</f>
        <v>40000</v>
      </c>
      <c r="AQ533" s="106">
        <f>SUM(AQ534:AQ536)</f>
        <v>45000</v>
      </c>
      <c r="AR533" s="106">
        <f>SUM(AR534:AR535)</f>
        <v>40570.899999999994</v>
      </c>
      <c r="AS533" s="106">
        <f>SUM(AS534:AS536)</f>
        <v>0</v>
      </c>
      <c r="AT533" s="106">
        <f>SUM(AT534:AT536)</f>
        <v>40000</v>
      </c>
      <c r="AU533" s="106"/>
      <c r="AV533" s="106">
        <v>0</v>
      </c>
      <c r="AW533" s="106">
        <v>0</v>
      </c>
      <c r="AX533" s="106">
        <v>0</v>
      </c>
      <c r="AY533" s="106">
        <v>0</v>
      </c>
      <c r="AZ533" s="106">
        <v>0</v>
      </c>
      <c r="BA533" s="106">
        <v>0</v>
      </c>
      <c r="BB533" s="106">
        <v>0</v>
      </c>
      <c r="BC533" s="106">
        <v>0</v>
      </c>
      <c r="BD533" s="106">
        <v>0</v>
      </c>
      <c r="BE533" s="106">
        <v>0</v>
      </c>
      <c r="BF533" s="106">
        <v>0</v>
      </c>
      <c r="BG533" s="106"/>
      <c r="BH533" s="106">
        <v>0</v>
      </c>
      <c r="BI533" s="106">
        <v>0</v>
      </c>
      <c r="BJ533" s="106"/>
      <c r="BK533" s="106"/>
      <c r="BL533" s="106">
        <f t="shared" si="1450"/>
        <v>0</v>
      </c>
      <c r="BM533" s="106"/>
      <c r="BN533" s="106"/>
      <c r="BO533" s="106"/>
      <c r="BP533" s="106"/>
      <c r="BQ533" s="106"/>
      <c r="BR533" s="106">
        <v>0</v>
      </c>
      <c r="BS533" s="106"/>
      <c r="BT533" s="106"/>
      <c r="BU533" s="106">
        <v>0</v>
      </c>
      <c r="BV533" s="106"/>
      <c r="BW533" s="106"/>
      <c r="BX533" s="106"/>
      <c r="BY533" s="106"/>
      <c r="BZ533" s="106"/>
      <c r="CA533" s="106">
        <f t="shared" si="1447"/>
        <v>0</v>
      </c>
      <c r="CB533" s="106">
        <f t="shared" si="1448"/>
        <v>0</v>
      </c>
      <c r="CC533" s="106"/>
      <c r="CD533" s="106"/>
      <c r="CE533" s="106"/>
      <c r="CF533" s="106"/>
      <c r="CG533" s="106">
        <f t="shared" si="1449"/>
        <v>0</v>
      </c>
      <c r="CH533" s="106">
        <v>0</v>
      </c>
      <c r="CI533" s="106"/>
      <c r="CJ533" s="106"/>
      <c r="CK533" s="106">
        <f t="shared" ref="CK533:CK596" si="1601">IFERROR(CJ533/CI533*100,)</f>
        <v>0</v>
      </c>
      <c r="CL533" s="106">
        <v>0</v>
      </c>
      <c r="CM533" s="106"/>
      <c r="CN533" s="106"/>
      <c r="CO533" s="106">
        <f t="shared" ref="CO533:CO596" si="1602">IFERROR(CN533/CM533*100,)</f>
        <v>0</v>
      </c>
      <c r="CP533" s="106">
        <v>0</v>
      </c>
      <c r="CQ533" s="106"/>
      <c r="CR533" s="106"/>
      <c r="CS533" s="106">
        <f t="shared" si="1576"/>
        <v>0</v>
      </c>
      <c r="CT533" s="106">
        <v>0</v>
      </c>
      <c r="CU533" s="106"/>
      <c r="CV533" s="106"/>
      <c r="CW533" s="106">
        <f t="shared" si="1577"/>
        <v>0</v>
      </c>
      <c r="CX533" s="106">
        <v>0</v>
      </c>
      <c r="CY533" s="106"/>
      <c r="CZ533" s="106"/>
      <c r="DA533" s="106"/>
      <c r="DB533" s="106"/>
      <c r="DC533" s="106">
        <v>0</v>
      </c>
      <c r="DD533" s="106">
        <f t="shared" si="1578"/>
        <v>0</v>
      </c>
      <c r="DE533" s="106">
        <f t="shared" si="1579"/>
        <v>0</v>
      </c>
      <c r="DF533" s="106"/>
      <c r="DG533" s="106"/>
      <c r="DH533" s="106"/>
      <c r="DI533" s="106">
        <f t="shared" si="1580"/>
        <v>0</v>
      </c>
      <c r="DJ533" s="106">
        <v>0</v>
      </c>
      <c r="DK533" s="106"/>
      <c r="DL533" s="106">
        <f t="shared" si="1581"/>
        <v>0</v>
      </c>
      <c r="DM533" s="106">
        <v>0</v>
      </c>
      <c r="DN533" s="106"/>
      <c r="DO533" s="106"/>
      <c r="DP533" s="106">
        <f t="shared" si="1582"/>
        <v>0</v>
      </c>
      <c r="DQ533" s="106">
        <v>0</v>
      </c>
      <c r="DR533" s="106"/>
      <c r="DS533" s="106"/>
      <c r="DT533" s="106">
        <f t="shared" si="1583"/>
        <v>0</v>
      </c>
      <c r="DU533" s="106">
        <v>0</v>
      </c>
      <c r="DV533" s="106"/>
      <c r="DW533" s="106"/>
      <c r="DX533" s="106"/>
      <c r="DY533" s="106"/>
      <c r="DZ533" s="106"/>
      <c r="EA533" s="106"/>
      <c r="EB533" s="106"/>
      <c r="EC533" s="106">
        <f t="shared" si="1584"/>
        <v>0</v>
      </c>
      <c r="ED533" s="106">
        <v>0</v>
      </c>
      <c r="EE533" s="106"/>
      <c r="EF533" s="106"/>
      <c r="EG533" s="106">
        <f t="shared" si="1585"/>
        <v>0</v>
      </c>
      <c r="EH533" s="106">
        <v>0</v>
      </c>
      <c r="EI533" s="106">
        <f>IFERROR(#REF!/DZ533*100,)</f>
        <v>0</v>
      </c>
      <c r="EJ533" s="106">
        <f>IFERROR(#REF!/#REF!*100,)</f>
        <v>0</v>
      </c>
      <c r="EK533" s="106"/>
      <c r="EL533" s="106"/>
      <c r="EM533" s="106"/>
      <c r="EN533" s="111"/>
      <c r="EO533" s="111"/>
      <c r="EP533" s="111"/>
      <c r="EQ533" s="111"/>
      <c r="ER533" s="111"/>
      <c r="ES533" s="111"/>
      <c r="EX533" s="739">
        <f t="shared" si="1589"/>
        <v>0</v>
      </c>
      <c r="EY533" s="739">
        <f t="shared" si="1589"/>
        <v>0</v>
      </c>
      <c r="EZ533" s="739">
        <f t="shared" si="1589"/>
        <v>0</v>
      </c>
      <c r="FA533" s="739">
        <f t="shared" si="1589"/>
        <v>0</v>
      </c>
      <c r="FB533" s="739">
        <f t="shared" si="1589"/>
        <v>0</v>
      </c>
      <c r="FC533" s="739">
        <f t="shared" si="1589"/>
        <v>0</v>
      </c>
      <c r="FD533" s="739">
        <f t="shared" si="1589"/>
        <v>0</v>
      </c>
      <c r="FE533" s="739">
        <f t="shared" si="1589"/>
        <v>0</v>
      </c>
      <c r="FF533" s="739">
        <f t="shared" si="1589"/>
        <v>0</v>
      </c>
      <c r="FG533" s="739">
        <f t="shared" si="1589"/>
        <v>0</v>
      </c>
      <c r="FH533" s="739">
        <f t="shared" si="1590"/>
        <v>0</v>
      </c>
      <c r="FI533" s="739">
        <f t="shared" si="1590"/>
        <v>0</v>
      </c>
      <c r="FJ533" s="739">
        <f t="shared" si="1590"/>
        <v>0</v>
      </c>
      <c r="FK533" s="739">
        <f t="shared" si="1590"/>
        <v>0</v>
      </c>
      <c r="FL533" s="739">
        <f t="shared" si="1590"/>
        <v>0</v>
      </c>
      <c r="FM533" s="739">
        <f t="shared" si="1590"/>
        <v>0</v>
      </c>
      <c r="FN533" s="739">
        <f t="shared" si="1590"/>
        <v>0</v>
      </c>
      <c r="FO533" s="739">
        <f t="shared" si="1575"/>
        <v>0</v>
      </c>
      <c r="FP533" s="739">
        <f t="shared" si="1575"/>
        <v>0</v>
      </c>
      <c r="FQ533" s="739">
        <f t="shared" si="1575"/>
        <v>0</v>
      </c>
      <c r="FU533" s="739">
        <f t="shared" si="1593"/>
        <v>0</v>
      </c>
      <c r="FV533" s="739">
        <f t="shared" si="1593"/>
        <v>0</v>
      </c>
      <c r="FW533" s="739">
        <f t="shared" si="1593"/>
        <v>0</v>
      </c>
      <c r="FX533" s="739">
        <f t="shared" si="1593"/>
        <v>0</v>
      </c>
      <c r="FY533" s="739">
        <f t="shared" si="1593"/>
        <v>0</v>
      </c>
      <c r="FZ533" s="739">
        <f t="shared" si="1593"/>
        <v>0</v>
      </c>
      <c r="GA533" s="739">
        <f t="shared" si="1593"/>
        <v>0</v>
      </c>
      <c r="GB533" s="739">
        <f t="shared" si="1593"/>
        <v>0</v>
      </c>
      <c r="GC533" s="739">
        <f t="shared" si="1593"/>
        <v>0</v>
      </c>
      <c r="GD533" s="739">
        <f t="shared" si="1593"/>
        <v>0</v>
      </c>
      <c r="GE533" s="739">
        <f t="shared" si="1594"/>
        <v>0</v>
      </c>
      <c r="GF533" s="739">
        <f t="shared" si="1594"/>
        <v>0</v>
      </c>
      <c r="GG533" s="739">
        <f t="shared" si="1594"/>
        <v>0</v>
      </c>
      <c r="GH533" s="739">
        <f t="shared" si="1594"/>
        <v>0</v>
      </c>
      <c r="GI533" s="739">
        <f t="shared" si="1594"/>
        <v>0</v>
      </c>
      <c r="GJ533" s="739">
        <f t="shared" si="1594"/>
        <v>0</v>
      </c>
      <c r="GK533" s="739">
        <f t="shared" si="1594"/>
        <v>0</v>
      </c>
      <c r="GL533" s="739">
        <f t="shared" si="1595"/>
        <v>0</v>
      </c>
      <c r="GM533" s="739">
        <f t="shared" si="1595"/>
        <v>0</v>
      </c>
      <c r="GN533" s="739">
        <f t="shared" si="1595"/>
        <v>0</v>
      </c>
      <c r="GQ533" s="1098">
        <f>IF(GQ$9=$N533,#REF!,0)</f>
        <v>0</v>
      </c>
      <c r="GR533" s="1098">
        <f>IF(GR$9=$N533,#REF!,0)</f>
        <v>0</v>
      </c>
      <c r="GS533" s="1098">
        <f>IF(GS$9=$N533,#REF!,0)</f>
        <v>0</v>
      </c>
      <c r="GT533" s="1098">
        <f>IF(GT$9=$N533,#REF!,0)</f>
        <v>0</v>
      </c>
      <c r="GU533" s="1098">
        <f>IF(GU$9=$N533,#REF!,0)</f>
        <v>0</v>
      </c>
      <c r="GV533" s="1098">
        <f>IF(GV$9=$N533,#REF!,0)</f>
        <v>0</v>
      </c>
      <c r="GW533" s="1098">
        <f>IF(GW$9=$N533,#REF!,0)</f>
        <v>0</v>
      </c>
      <c r="GX533" s="1098">
        <f>IF(GX$9=$N533,#REF!,0)</f>
        <v>0</v>
      </c>
      <c r="GY533" s="1098">
        <f>IF(GY$9=$N533,#REF!,0)</f>
        <v>0</v>
      </c>
      <c r="GZ533" s="1098">
        <f>IF(GZ$9=$N533,#REF!,0)</f>
        <v>0</v>
      </c>
      <c r="HA533" s="1098">
        <f>IF(HA$9=$N533,#REF!,0)</f>
        <v>0</v>
      </c>
      <c r="HB533" s="1098">
        <f>IF(HB$9=$N533,#REF!,0)</f>
        <v>0</v>
      </c>
      <c r="HC533" s="1098">
        <f>IF(HC$9=$N533,#REF!,0)</f>
        <v>0</v>
      </c>
      <c r="HD533" s="1098">
        <f>IF(HD$9=$N533,#REF!,0)</f>
        <v>0</v>
      </c>
      <c r="HE533" s="1098">
        <f>IF(HE$9=$N533,#REF!,0)</f>
        <v>0</v>
      </c>
      <c r="HF533" s="1098">
        <f>IF(HF$9=$N533,#REF!,0)</f>
        <v>0</v>
      </c>
      <c r="HG533" s="1098">
        <f>IF(HG$9=$N533,#REF!,0)</f>
        <v>0</v>
      </c>
      <c r="HH533" s="1098">
        <f>IF(HH$9=$N533,#REF!,0)</f>
        <v>0</v>
      </c>
      <c r="HI533" s="1098">
        <f>IF(HI$9=$N533,#REF!,0)</f>
        <v>0</v>
      </c>
      <c r="HJ533" s="1098">
        <f>IF(HJ$9=$N533,#REF!,0)</f>
        <v>0</v>
      </c>
      <c r="HK533" s="1098">
        <f>IF(HK$9=$N533,#REF!,0)</f>
        <v>0</v>
      </c>
      <c r="HL533" s="1098">
        <f>IF(HL$9=$N533,#REF!,0)</f>
        <v>0</v>
      </c>
      <c r="HM533" s="1098">
        <f>IF(HM$9=$N533,#REF!,0)</f>
        <v>0</v>
      </c>
      <c r="HN533" s="1098">
        <f>IF(HN$9=$N533,#REF!,0)</f>
        <v>0</v>
      </c>
      <c r="HO533" s="1098">
        <f>IF(HO$9=$N533,#REF!,0)</f>
        <v>0</v>
      </c>
      <c r="HP533" s="1098">
        <f>IF(HP$9=$N533,#REF!,0)</f>
        <v>0</v>
      </c>
      <c r="HQ533" s="1098">
        <f>IF(HQ$9=$N533,#REF!,0)</f>
        <v>0</v>
      </c>
      <c r="HR533" s="1098">
        <f>IF(HR$9=$N533,#REF!,0)</f>
        <v>0</v>
      </c>
      <c r="HS533" s="1098">
        <f>IF(HS$9=$N533,#REF!,0)</f>
        <v>0</v>
      </c>
      <c r="HT533" s="1098">
        <f>IF(HT$9=$N533,#REF!,0)</f>
        <v>0</v>
      </c>
      <c r="HU533" s="1098">
        <f>IF(HU$9=$N533,#REF!,0)</f>
        <v>0</v>
      </c>
      <c r="HV533" s="1098">
        <f>IF(HV$9=$N533,#REF!,0)</f>
        <v>0</v>
      </c>
      <c r="HW533" s="1098">
        <f>IF(HW$9=$N533,#REF!,0)</f>
        <v>0</v>
      </c>
      <c r="HX533" s="1098">
        <f>IF(HX$9=$N533,#REF!,0)</f>
        <v>0</v>
      </c>
      <c r="HY533" s="1098">
        <f>IF(HY$9=$N533,#REF!,0)</f>
        <v>0</v>
      </c>
      <c r="HZ533" s="1098">
        <f>IF(HZ$9=$N533,#REF!,0)</f>
        <v>0</v>
      </c>
      <c r="IA533" s="1098">
        <f>IF(IA$9=$N533,#REF!,0)</f>
        <v>0</v>
      </c>
      <c r="IB533" s="1098">
        <f>IF(IB$9=$N533,#REF!,0)</f>
        <v>0</v>
      </c>
      <c r="IC533" s="1098">
        <f>IF(IC$9=$N533,#REF!,0)</f>
        <v>0</v>
      </c>
      <c r="ID533" s="1098">
        <f>IF(ID$9=$N533,#REF!,0)</f>
        <v>0</v>
      </c>
      <c r="IE533" s="1098">
        <f>IF(IE$9=$N533,#REF!,0)</f>
        <v>0</v>
      </c>
      <c r="IF533" s="1098">
        <f>IF(IF$9=$N533,#REF!,0)</f>
        <v>0</v>
      </c>
      <c r="IG533" s="1098">
        <f>IF(IG$9=$N533,#REF!,0)</f>
        <v>0</v>
      </c>
      <c r="IH533" s="1098">
        <f>IF(IH$9=$N533,#REF!,0)</f>
        <v>0</v>
      </c>
      <c r="II533" s="1098">
        <f>IF(II$9=$N533,#REF!,0)</f>
        <v>0</v>
      </c>
      <c r="IJ533" s="1098">
        <f>IF(IJ$9=$N533,#REF!,0)</f>
        <v>0</v>
      </c>
      <c r="IK533" s="1098">
        <f>IF(IK$9=$N533,#REF!,0)</f>
        <v>0</v>
      </c>
      <c r="IL533" s="1098">
        <f>IF(IL$9=$N533,#REF!,0)</f>
        <v>0</v>
      </c>
      <c r="IM533" s="1098">
        <f>IF(IM$9=$N533,#REF!,0)</f>
        <v>0</v>
      </c>
      <c r="IN533" s="1098">
        <f>IF(IN$9=$N533,#REF!,0)</f>
        <v>0</v>
      </c>
      <c r="IO533" s="1098">
        <f>IF(IO$9=$N533,#REF!,0)</f>
        <v>0</v>
      </c>
      <c r="IP533" s="1098">
        <f>IF(IP$9=$N533,#REF!,0)</f>
        <v>0</v>
      </c>
      <c r="IQ533" s="1098">
        <f>IF(IQ$9=$N533,#REF!,0)</f>
        <v>0</v>
      </c>
      <c r="IR533" s="1098">
        <f>IF(IR$9=$N533,#REF!,0)</f>
        <v>0</v>
      </c>
      <c r="IS533" s="1098">
        <f>IF(IS$9=$N533,#REF!,0)</f>
        <v>0</v>
      </c>
      <c r="IT533" s="1098">
        <f>IF(IT$9=$N533,#REF!,0)</f>
        <v>0</v>
      </c>
      <c r="IU533" s="1098">
        <f>IF(IU$9=$N533,#REF!,0)</f>
        <v>0</v>
      </c>
      <c r="IV533" s="1098">
        <f>IF(IV$9=$N533,#REF!,0)</f>
        <v>0</v>
      </c>
      <c r="IW533" s="1098">
        <f>IF(IW$9=$N533,#REF!,0)</f>
        <v>0</v>
      </c>
      <c r="IX533" s="1098">
        <f>IF(IX$9=$N533,#REF!,0)</f>
        <v>0</v>
      </c>
      <c r="IY533" s="1098">
        <f>IF(IY$9=$N533,#REF!,0)</f>
        <v>0</v>
      </c>
      <c r="IZ533" s="1098">
        <f>IF(IZ$9=$N533,#REF!,0)</f>
        <v>0</v>
      </c>
      <c r="JA533" s="1098">
        <f>IF(JA$9=$N533,#REF!,0)</f>
        <v>0</v>
      </c>
      <c r="JB533" s="1098">
        <f>IF(JB$9=$N533,#REF!,0)</f>
        <v>0</v>
      </c>
      <c r="JC533" s="1098">
        <f>IF(JC$9=$N533,#REF!,0)</f>
        <v>0</v>
      </c>
      <c r="JD533" s="1098">
        <f>IF(JD$9=$N533,#REF!,0)</f>
        <v>0</v>
      </c>
      <c r="JE533" s="1098">
        <f>IF(JE$9=$N533,#REF!,0)</f>
        <v>0</v>
      </c>
      <c r="JF533" s="1098">
        <f>IF(JF$9=$N533,#REF!,0)</f>
        <v>0</v>
      </c>
      <c r="JG533" s="1098">
        <f>IF(JG$9=$N533,#REF!,0)</f>
        <v>0</v>
      </c>
      <c r="JH533" s="1098">
        <f>IF(JH$9=$N533,#REF!,0)</f>
        <v>0</v>
      </c>
      <c r="JI533" s="1098">
        <f>IF(JI$9=$N533,#REF!,0)</f>
        <v>0</v>
      </c>
      <c r="JJ533" s="1098">
        <f>IF(JJ$9=$N533,#REF!,0)</f>
        <v>0</v>
      </c>
      <c r="JK533" s="1098">
        <f>IF(JK$9=$N533,#REF!,0)</f>
        <v>0</v>
      </c>
      <c r="JL533" s="1098">
        <f>IF(JL$9=$N533,#REF!,0)</f>
        <v>0</v>
      </c>
      <c r="JM533" s="1098">
        <f>IF(JM$9=$N533,#REF!,0)</f>
        <v>0</v>
      </c>
      <c r="JN533" s="1098">
        <f>IF(JN$9=$N533,#REF!,0)</f>
        <v>0</v>
      </c>
      <c r="JO533" s="1098">
        <f>IF(JO$9=$N533,#REF!,0)</f>
        <v>0</v>
      </c>
      <c r="JP533" s="1098">
        <f>IF(JP$9=$N533,#REF!,0)</f>
        <v>0</v>
      </c>
      <c r="JQ533" s="1098">
        <f>IF(JQ$9=$N533,#REF!,0)</f>
        <v>0</v>
      </c>
      <c r="JR533" s="1098">
        <f>IF(JR$9=$N533,#REF!,0)</f>
        <v>0</v>
      </c>
      <c r="JS533" s="1098">
        <f>IF(JS$9=$N533,#REF!,0)</f>
        <v>0</v>
      </c>
      <c r="JT533" s="1098">
        <f>IF(JT$9=$N533,#REF!,0)</f>
        <v>0</v>
      </c>
      <c r="JU533" s="1098">
        <f>IF(JU$9=$N533,#REF!,0)</f>
        <v>0</v>
      </c>
      <c r="JV533" s="1098">
        <f>IF(JV$9=$N533,#REF!,0)</f>
        <v>0</v>
      </c>
      <c r="JW533" s="1098">
        <f>IF(JW$9=$N533,#REF!,0)</f>
        <v>0</v>
      </c>
      <c r="JX533" s="681"/>
      <c r="JZ533" s="681">
        <f t="shared" si="1596"/>
        <v>0</v>
      </c>
      <c r="KA533" s="681">
        <f t="shared" si="1596"/>
        <v>0</v>
      </c>
      <c r="KB533" s="681">
        <f t="shared" si="1596"/>
        <v>0</v>
      </c>
      <c r="KC533" s="681">
        <f t="shared" si="1596"/>
        <v>0</v>
      </c>
      <c r="KD533" s="681">
        <f t="shared" si="1596"/>
        <v>0</v>
      </c>
      <c r="KE533" s="681">
        <f t="shared" si="1596"/>
        <v>0</v>
      </c>
      <c r="KF533" s="681">
        <f t="shared" si="1596"/>
        <v>0</v>
      </c>
      <c r="KG533" s="681">
        <f t="shared" si="1596"/>
        <v>0</v>
      </c>
      <c r="KH533" s="681">
        <f t="shared" si="1596"/>
        <v>0</v>
      </c>
      <c r="KI533" s="681">
        <f t="shared" si="1596"/>
        <v>0</v>
      </c>
      <c r="KJ533" s="681">
        <f t="shared" si="1596"/>
        <v>0</v>
      </c>
      <c r="KN533" s="1098">
        <f t="shared" si="1600"/>
        <v>0</v>
      </c>
      <c r="KO533" s="1098">
        <f t="shared" si="1600"/>
        <v>0</v>
      </c>
      <c r="KP533" s="1098">
        <f t="shared" si="1600"/>
        <v>0</v>
      </c>
      <c r="KQ533" s="1098">
        <f t="shared" si="1600"/>
        <v>0</v>
      </c>
      <c r="KR533" s="1098">
        <f t="shared" si="1600"/>
        <v>0</v>
      </c>
      <c r="KS533" s="1098">
        <f t="shared" si="1600"/>
        <v>0</v>
      </c>
      <c r="KT533" s="1098">
        <f t="shared" si="1600"/>
        <v>0</v>
      </c>
      <c r="KU533" s="1098">
        <f t="shared" si="1600"/>
        <v>0</v>
      </c>
      <c r="KV533" s="1098">
        <f t="shared" si="1600"/>
        <v>0</v>
      </c>
      <c r="KW533" s="1098">
        <f t="shared" si="1600"/>
        <v>0</v>
      </c>
      <c r="KX533" s="1098">
        <f t="shared" si="1600"/>
        <v>0</v>
      </c>
      <c r="KY533" s="1098">
        <f t="shared" si="1600"/>
        <v>0</v>
      </c>
      <c r="KZ533" s="1098">
        <f t="shared" si="1600"/>
        <v>0</v>
      </c>
      <c r="LA533" s="1098">
        <f t="shared" si="1600"/>
        <v>0</v>
      </c>
      <c r="LB533" s="1098">
        <f t="shared" si="1600"/>
        <v>0</v>
      </c>
      <c r="LC533" s="1098">
        <f t="shared" si="1599"/>
        <v>0</v>
      </c>
      <c r="LD533" s="1098">
        <f t="shared" si="1599"/>
        <v>0</v>
      </c>
      <c r="LE533" s="1098">
        <f t="shared" si="1599"/>
        <v>0</v>
      </c>
      <c r="LF533" s="1098">
        <f t="shared" si="1599"/>
        <v>0</v>
      </c>
      <c r="LG533" s="1098">
        <f t="shared" si="1599"/>
        <v>0</v>
      </c>
      <c r="LH533" s="1098">
        <f t="shared" si="1599"/>
        <v>0</v>
      </c>
      <c r="LI533" s="1098">
        <f t="shared" si="1599"/>
        <v>0</v>
      </c>
      <c r="LJ533" s="1098">
        <f t="shared" si="1599"/>
        <v>0</v>
      </c>
      <c r="LK533" s="1098">
        <f t="shared" si="1599"/>
        <v>0</v>
      </c>
      <c r="LL533" s="1098">
        <f t="shared" si="1599"/>
        <v>0</v>
      </c>
      <c r="LM533" s="1098">
        <f t="shared" si="1599"/>
        <v>0</v>
      </c>
      <c r="LN533" s="1098">
        <f t="shared" si="1599"/>
        <v>0</v>
      </c>
      <c r="LO533" s="1098">
        <f t="shared" si="1599"/>
        <v>0</v>
      </c>
      <c r="LP533" s="1098">
        <f t="shared" si="1599"/>
        <v>0</v>
      </c>
      <c r="LQ533" s="1098">
        <f t="shared" si="1599"/>
        <v>0</v>
      </c>
      <c r="LR533" s="1098">
        <f t="shared" si="1599"/>
        <v>0</v>
      </c>
      <c r="LS533" s="1098">
        <f t="shared" si="1563"/>
        <v>0</v>
      </c>
    </row>
    <row r="534" spans="1:331" ht="20.100000000000001" hidden="1" customHeight="1" x14ac:dyDescent="0.35">
      <c r="A534" s="668"/>
      <c r="B534" s="871"/>
      <c r="C534" s="870"/>
      <c r="D534" s="871"/>
      <c r="E534" s="871"/>
      <c r="F534" s="871"/>
      <c r="G534" s="871"/>
      <c r="H534" s="871"/>
      <c r="I534" s="871"/>
      <c r="J534" s="1094" t="s">
        <v>194</v>
      </c>
      <c r="K534" s="886"/>
      <c r="L534" s="886"/>
      <c r="M534" s="892"/>
      <c r="N534" s="892">
        <v>3221</v>
      </c>
      <c r="O534" s="958" t="s">
        <v>403</v>
      </c>
      <c r="P534" s="627"/>
      <c r="Q534" s="627"/>
      <c r="R534" s="627"/>
      <c r="S534" s="627"/>
      <c r="T534" s="627"/>
      <c r="U534" s="627"/>
      <c r="V534" s="627"/>
      <c r="W534" s="627"/>
      <c r="X534" s="627"/>
      <c r="Y534" s="627"/>
      <c r="Z534" s="627"/>
      <c r="AA534" s="627"/>
      <c r="AB534" s="663"/>
      <c r="AC534" s="663"/>
      <c r="AD534" s="663"/>
      <c r="AE534" s="663"/>
      <c r="AF534" s="663"/>
      <c r="AG534" s="663"/>
      <c r="AH534" s="627"/>
      <c r="AI534" s="627"/>
      <c r="AJ534" s="663"/>
      <c r="AK534" s="663"/>
      <c r="AL534" s="663"/>
      <c r="AM534" s="663">
        <v>0</v>
      </c>
      <c r="AN534" s="663">
        <v>0</v>
      </c>
      <c r="AO534" s="663">
        <v>0</v>
      </c>
      <c r="AP534" s="663">
        <v>20000</v>
      </c>
      <c r="AQ534" s="663">
        <v>25000</v>
      </c>
      <c r="AR534" s="663">
        <v>23784.85</v>
      </c>
      <c r="AS534" s="663"/>
      <c r="AT534" s="663">
        <v>20000</v>
      </c>
      <c r="AU534" s="663"/>
      <c r="AV534" s="663">
        <v>0</v>
      </c>
      <c r="AW534" s="663">
        <v>0</v>
      </c>
      <c r="AX534" s="663">
        <v>0</v>
      </c>
      <c r="AY534" s="663">
        <v>0</v>
      </c>
      <c r="AZ534" s="663">
        <v>0</v>
      </c>
      <c r="BA534" s="663">
        <v>0</v>
      </c>
      <c r="BB534" s="663">
        <v>0</v>
      </c>
      <c r="BC534" s="663">
        <v>0</v>
      </c>
      <c r="BD534" s="663">
        <v>0</v>
      </c>
      <c r="BE534" s="663">
        <v>0</v>
      </c>
      <c r="BF534" s="663">
        <v>0</v>
      </c>
      <c r="BG534" s="663"/>
      <c r="BH534" s="663">
        <v>0</v>
      </c>
      <c r="BI534" s="663">
        <f>(BJ534-BH534)</f>
        <v>0</v>
      </c>
      <c r="BJ534" s="663"/>
      <c r="BK534" s="663"/>
      <c r="BL534" s="663">
        <f t="shared" si="1450"/>
        <v>0</v>
      </c>
      <c r="BM534" s="663"/>
      <c r="BN534" s="663"/>
      <c r="BO534" s="663"/>
      <c r="BP534" s="663"/>
      <c r="BQ534" s="663"/>
      <c r="BR534" s="663">
        <f>(BS534-BO534)</f>
        <v>0</v>
      </c>
      <c r="BS534" s="663"/>
      <c r="BT534" s="663"/>
      <c r="BU534" s="663">
        <f>(BY534-BO534)</f>
        <v>0</v>
      </c>
      <c r="BV534" s="663"/>
      <c r="BW534" s="663"/>
      <c r="BX534" s="663"/>
      <c r="BY534" s="663"/>
      <c r="BZ534" s="663"/>
      <c r="CA534" s="663">
        <f t="shared" si="1447"/>
        <v>0</v>
      </c>
      <c r="CB534" s="663">
        <f t="shared" si="1448"/>
        <v>0</v>
      </c>
      <c r="CC534" s="663"/>
      <c r="CD534" s="663"/>
      <c r="CE534" s="663"/>
      <c r="CF534" s="663"/>
      <c r="CG534" s="663">
        <f t="shared" si="1449"/>
        <v>0</v>
      </c>
      <c r="CH534" s="663">
        <f>(CI534-CE534)</f>
        <v>0</v>
      </c>
      <c r="CI534" s="663"/>
      <c r="CJ534" s="663"/>
      <c r="CK534" s="663">
        <f t="shared" si="1601"/>
        <v>0</v>
      </c>
      <c r="CL534" s="663">
        <f>(CM534-CI534)</f>
        <v>0</v>
      </c>
      <c r="CM534" s="663"/>
      <c r="CN534" s="663"/>
      <c r="CO534" s="663">
        <f t="shared" si="1602"/>
        <v>0</v>
      </c>
      <c r="CP534" s="663">
        <f>(CQ534-CM534)</f>
        <v>0</v>
      </c>
      <c r="CQ534" s="663"/>
      <c r="CR534" s="663"/>
      <c r="CS534" s="663">
        <f t="shared" si="1576"/>
        <v>0</v>
      </c>
      <c r="CT534" s="663">
        <f>(CU534-CQ534)</f>
        <v>0</v>
      </c>
      <c r="CU534" s="663"/>
      <c r="CV534" s="797"/>
      <c r="CW534" s="797">
        <f t="shared" si="1577"/>
        <v>0</v>
      </c>
      <c r="CX534" s="797">
        <f>(CY534-CU534)</f>
        <v>0</v>
      </c>
      <c r="CY534" s="797"/>
      <c r="CZ534" s="797"/>
      <c r="DA534" s="797"/>
      <c r="DB534" s="797"/>
      <c r="DC534" s="797">
        <v>0</v>
      </c>
      <c r="DD534" s="797">
        <f t="shared" si="1578"/>
        <v>0</v>
      </c>
      <c r="DE534" s="797">
        <f t="shared" si="1579"/>
        <v>0</v>
      </c>
      <c r="DF534" s="797"/>
      <c r="DG534" s="797"/>
      <c r="DH534" s="797"/>
      <c r="DI534" s="797">
        <f t="shared" si="1580"/>
        <v>0</v>
      </c>
      <c r="DJ534" s="797">
        <f>(DK534-DG534)</f>
        <v>0</v>
      </c>
      <c r="DK534" s="797"/>
      <c r="DL534" s="797">
        <f t="shared" si="1581"/>
        <v>0</v>
      </c>
      <c r="DM534" s="797">
        <f>(DN534-DK534)</f>
        <v>0</v>
      </c>
      <c r="DN534" s="797"/>
      <c r="DO534" s="797"/>
      <c r="DP534" s="797">
        <f t="shared" si="1582"/>
        <v>0</v>
      </c>
      <c r="DQ534" s="797">
        <f>(DR534-DN534)</f>
        <v>0</v>
      </c>
      <c r="DR534" s="797"/>
      <c r="DS534" s="797"/>
      <c r="DT534" s="797">
        <f t="shared" si="1583"/>
        <v>0</v>
      </c>
      <c r="DU534" s="797">
        <f>(DV534-DR534)</f>
        <v>0</v>
      </c>
      <c r="DV534" s="797"/>
      <c r="DW534" s="797"/>
      <c r="DX534" s="797"/>
      <c r="DY534" s="797"/>
      <c r="DZ534" s="797"/>
      <c r="EA534" s="797"/>
      <c r="EB534" s="797"/>
      <c r="EC534" s="797">
        <f t="shared" si="1584"/>
        <v>0</v>
      </c>
      <c r="ED534" s="797">
        <f>(EE534-EA534)</f>
        <v>0</v>
      </c>
      <c r="EE534" s="797"/>
      <c r="EF534" s="797"/>
      <c r="EG534" s="797">
        <f t="shared" si="1585"/>
        <v>0</v>
      </c>
      <c r="EH534" s="797" t="e">
        <f>(#REF!-EE534)</f>
        <v>#REF!</v>
      </c>
      <c r="EI534" s="797">
        <f>IFERROR(#REF!/DZ534*100,)</f>
        <v>0</v>
      </c>
      <c r="EJ534" s="797">
        <f>IFERROR(#REF!/#REF!*100,)</f>
        <v>0</v>
      </c>
      <c r="EK534" s="904"/>
      <c r="EL534" s="904"/>
      <c r="EM534" s="904"/>
      <c r="EN534" s="797"/>
      <c r="EO534" s="797"/>
      <c r="EP534" s="797"/>
      <c r="EQ534" s="797"/>
      <c r="ER534" s="797"/>
      <c r="ES534" s="797"/>
      <c r="EX534" s="739">
        <f t="shared" si="1589"/>
        <v>0</v>
      </c>
      <c r="EY534" s="739">
        <f t="shared" si="1589"/>
        <v>0</v>
      </c>
      <c r="EZ534" s="739">
        <f t="shared" si="1589"/>
        <v>0</v>
      </c>
      <c r="FA534" s="739">
        <f t="shared" si="1589"/>
        <v>0</v>
      </c>
      <c r="FB534" s="739">
        <f t="shared" si="1589"/>
        <v>0</v>
      </c>
      <c r="FC534" s="739">
        <f t="shared" si="1589"/>
        <v>0</v>
      </c>
      <c r="FD534" s="739">
        <f t="shared" si="1589"/>
        <v>0</v>
      </c>
      <c r="FE534" s="739">
        <f t="shared" si="1589"/>
        <v>0</v>
      </c>
      <c r="FF534" s="739">
        <f t="shared" si="1589"/>
        <v>0</v>
      </c>
      <c r="FG534" s="739">
        <f t="shared" si="1589"/>
        <v>0</v>
      </c>
      <c r="FH534" s="739">
        <f t="shared" si="1590"/>
        <v>0</v>
      </c>
      <c r="FI534" s="739">
        <f t="shared" si="1590"/>
        <v>0</v>
      </c>
      <c r="FJ534" s="739">
        <f t="shared" si="1590"/>
        <v>0</v>
      </c>
      <c r="FK534" s="739">
        <f t="shared" si="1590"/>
        <v>0</v>
      </c>
      <c r="FL534" s="739">
        <f t="shared" si="1590"/>
        <v>0</v>
      </c>
      <c r="FM534" s="739">
        <f t="shared" si="1590"/>
        <v>0</v>
      </c>
      <c r="FN534" s="739">
        <f t="shared" si="1590"/>
        <v>0</v>
      </c>
      <c r="FO534" s="739">
        <f t="shared" si="1575"/>
        <v>0</v>
      </c>
      <c r="FP534" s="739">
        <f t="shared" si="1575"/>
        <v>0</v>
      </c>
      <c r="FQ534" s="739">
        <f t="shared" si="1575"/>
        <v>0</v>
      </c>
      <c r="FU534" s="739">
        <f t="shared" si="1593"/>
        <v>0</v>
      </c>
      <c r="FV534" s="739">
        <f t="shared" si="1593"/>
        <v>0</v>
      </c>
      <c r="FW534" s="739">
        <f t="shared" si="1593"/>
        <v>0</v>
      </c>
      <c r="FX534" s="739">
        <f t="shared" si="1593"/>
        <v>0</v>
      </c>
      <c r="FY534" s="739">
        <f t="shared" si="1593"/>
        <v>0</v>
      </c>
      <c r="FZ534" s="739">
        <f t="shared" si="1593"/>
        <v>0</v>
      </c>
      <c r="GA534" s="739">
        <f t="shared" si="1593"/>
        <v>0</v>
      </c>
      <c r="GB534" s="739">
        <f t="shared" si="1593"/>
        <v>0</v>
      </c>
      <c r="GC534" s="739">
        <f t="shared" si="1593"/>
        <v>0</v>
      </c>
      <c r="GD534" s="739">
        <f t="shared" si="1593"/>
        <v>0</v>
      </c>
      <c r="GE534" s="739">
        <f t="shared" si="1594"/>
        <v>0</v>
      </c>
      <c r="GF534" s="739">
        <f t="shared" si="1594"/>
        <v>0</v>
      </c>
      <c r="GG534" s="739">
        <f t="shared" si="1594"/>
        <v>0</v>
      </c>
      <c r="GH534" s="739">
        <f t="shared" si="1594"/>
        <v>0</v>
      </c>
      <c r="GI534" s="739">
        <f t="shared" si="1594"/>
        <v>0</v>
      </c>
      <c r="GJ534" s="739">
        <f t="shared" si="1594"/>
        <v>0</v>
      </c>
      <c r="GK534" s="739">
        <f t="shared" si="1594"/>
        <v>0</v>
      </c>
      <c r="GL534" s="739">
        <f t="shared" si="1595"/>
        <v>0</v>
      </c>
      <c r="GM534" s="739">
        <f t="shared" si="1595"/>
        <v>0</v>
      </c>
      <c r="GN534" s="739">
        <f t="shared" si="1595"/>
        <v>0</v>
      </c>
      <c r="GQ534" s="1098">
        <f>IF(GQ$9=$N534,#REF!,0)</f>
        <v>0</v>
      </c>
      <c r="GR534" s="1098">
        <f>IF(GR$9=$N534,#REF!,0)</f>
        <v>0</v>
      </c>
      <c r="GS534" s="1098">
        <f>IF(GS$9=$N534,#REF!,0)</f>
        <v>0</v>
      </c>
      <c r="GT534" s="1098">
        <f>IF(GT$9=$N534,#REF!,0)</f>
        <v>0</v>
      </c>
      <c r="GU534" s="1098">
        <f>IF(GU$9=$N534,#REF!,0)</f>
        <v>0</v>
      </c>
      <c r="GV534" s="1098">
        <f>IF(GV$9=$N534,#REF!,0)</f>
        <v>0</v>
      </c>
      <c r="GW534" s="1098">
        <f>IF(GW$9=$N534,#REF!,0)</f>
        <v>0</v>
      </c>
      <c r="GX534" s="1098">
        <f>IF(GX$9=$N534,#REF!,0)</f>
        <v>0</v>
      </c>
      <c r="GY534" s="1098">
        <f>IF(GY$9=$N534,#REF!,0)</f>
        <v>0</v>
      </c>
      <c r="GZ534" s="1098">
        <f>IF(GZ$9=$N534,#REF!,0)</f>
        <v>0</v>
      </c>
      <c r="HA534" s="1098">
        <f>IF(HA$9=$N534,#REF!,0)</f>
        <v>0</v>
      </c>
      <c r="HB534" s="1098">
        <f>IF(HB$9=$N534,#REF!,0)</f>
        <v>0</v>
      </c>
      <c r="HC534" s="1098" t="e">
        <f>IF(HC$9=$N534,#REF!,0)</f>
        <v>#REF!</v>
      </c>
      <c r="HD534" s="1098">
        <f>IF(HD$9=$N534,#REF!,0)</f>
        <v>0</v>
      </c>
      <c r="HE534" s="1098">
        <f>IF(HE$9=$N534,#REF!,0)</f>
        <v>0</v>
      </c>
      <c r="HF534" s="1098">
        <f>IF(HF$9=$N534,#REF!,0)</f>
        <v>0</v>
      </c>
      <c r="HG534" s="1098">
        <f>IF(HG$9=$N534,#REF!,0)</f>
        <v>0</v>
      </c>
      <c r="HH534" s="1098">
        <f>IF(HH$9=$N534,#REF!,0)</f>
        <v>0</v>
      </c>
      <c r="HI534" s="1098">
        <f>IF(HI$9=$N534,#REF!,0)</f>
        <v>0</v>
      </c>
      <c r="HJ534" s="1098">
        <f>IF(HJ$9=$N534,#REF!,0)</f>
        <v>0</v>
      </c>
      <c r="HK534" s="1098">
        <f>IF(HK$9=$N534,#REF!,0)</f>
        <v>0</v>
      </c>
      <c r="HL534" s="1098">
        <f>IF(HL$9=$N534,#REF!,0)</f>
        <v>0</v>
      </c>
      <c r="HM534" s="1098">
        <f>IF(HM$9=$N534,#REF!,0)</f>
        <v>0</v>
      </c>
      <c r="HN534" s="1098">
        <f>IF(HN$9=$N534,#REF!,0)</f>
        <v>0</v>
      </c>
      <c r="HO534" s="1098">
        <f>IF(HO$9=$N534,#REF!,0)</f>
        <v>0</v>
      </c>
      <c r="HP534" s="1098">
        <f>IF(HP$9=$N534,#REF!,0)</f>
        <v>0</v>
      </c>
      <c r="HQ534" s="1098">
        <f>IF(HQ$9=$N534,#REF!,0)</f>
        <v>0</v>
      </c>
      <c r="HR534" s="1098">
        <f>IF(HR$9=$N534,#REF!,0)</f>
        <v>0</v>
      </c>
      <c r="HS534" s="1098">
        <f>IF(HS$9=$N534,#REF!,0)</f>
        <v>0</v>
      </c>
      <c r="HT534" s="1098">
        <f>IF(HT$9=$N534,#REF!,0)</f>
        <v>0</v>
      </c>
      <c r="HU534" s="1098">
        <f>IF(HU$9=$N534,#REF!,0)</f>
        <v>0</v>
      </c>
      <c r="HV534" s="1098">
        <f>IF(HV$9=$N534,#REF!,0)</f>
        <v>0</v>
      </c>
      <c r="HW534" s="1098">
        <f>IF(HW$9=$N534,#REF!,0)</f>
        <v>0</v>
      </c>
      <c r="HX534" s="1098">
        <f>IF(HX$9=$N534,#REF!,0)</f>
        <v>0</v>
      </c>
      <c r="HY534" s="1098">
        <f>IF(HY$9=$N534,#REF!,0)</f>
        <v>0</v>
      </c>
      <c r="HZ534" s="1098">
        <f>IF(HZ$9=$N534,#REF!,0)</f>
        <v>0</v>
      </c>
      <c r="IA534" s="1098">
        <f>IF(IA$9=$N534,#REF!,0)</f>
        <v>0</v>
      </c>
      <c r="IB534" s="1098">
        <f>IF(IB$9=$N534,#REF!,0)</f>
        <v>0</v>
      </c>
      <c r="IC534" s="1098">
        <f>IF(IC$9=$N534,#REF!,0)</f>
        <v>0</v>
      </c>
      <c r="ID534" s="1098">
        <f>IF(ID$9=$N534,#REF!,0)</f>
        <v>0</v>
      </c>
      <c r="IE534" s="1098">
        <f>IF(IE$9=$N534,#REF!,0)</f>
        <v>0</v>
      </c>
      <c r="IF534" s="1098">
        <f>IF(IF$9=$N534,#REF!,0)</f>
        <v>0</v>
      </c>
      <c r="IG534" s="1098">
        <f>IF(IG$9=$N534,#REF!,0)</f>
        <v>0</v>
      </c>
      <c r="IH534" s="1098">
        <f>IF(IH$9=$N534,#REF!,0)</f>
        <v>0</v>
      </c>
      <c r="II534" s="1098">
        <f>IF(II$9=$N534,#REF!,0)</f>
        <v>0</v>
      </c>
      <c r="IJ534" s="1098">
        <f>IF(IJ$9=$N534,#REF!,0)</f>
        <v>0</v>
      </c>
      <c r="IK534" s="1098">
        <f>IF(IK$9=$N534,#REF!,0)</f>
        <v>0</v>
      </c>
      <c r="IL534" s="1098">
        <f>IF(IL$9=$N534,#REF!,0)</f>
        <v>0</v>
      </c>
      <c r="IM534" s="1098">
        <f>IF(IM$9=$N534,#REF!,0)</f>
        <v>0</v>
      </c>
      <c r="IN534" s="1098">
        <f>IF(IN$9=$N534,#REF!,0)</f>
        <v>0</v>
      </c>
      <c r="IO534" s="1098">
        <f>IF(IO$9=$N534,#REF!,0)</f>
        <v>0</v>
      </c>
      <c r="IP534" s="1098">
        <f>IF(IP$9=$N534,#REF!,0)</f>
        <v>0</v>
      </c>
      <c r="IQ534" s="1098">
        <f>IF(IQ$9=$N534,#REF!,0)</f>
        <v>0</v>
      </c>
      <c r="IR534" s="1098">
        <f>IF(IR$9=$N534,#REF!,0)</f>
        <v>0</v>
      </c>
      <c r="IS534" s="1098">
        <f>IF(IS$9=$N534,#REF!,0)</f>
        <v>0</v>
      </c>
      <c r="IT534" s="1098">
        <f>IF(IT$9=$N534,#REF!,0)</f>
        <v>0</v>
      </c>
      <c r="IU534" s="1098">
        <f>IF(IU$9=$N534,#REF!,0)</f>
        <v>0</v>
      </c>
      <c r="IV534" s="1098">
        <f>IF(IV$9=$N534,#REF!,0)</f>
        <v>0</v>
      </c>
      <c r="IW534" s="1098">
        <f>IF(IW$9=$N534,#REF!,0)</f>
        <v>0</v>
      </c>
      <c r="IX534" s="1098">
        <f>IF(IX$9=$N534,#REF!,0)</f>
        <v>0</v>
      </c>
      <c r="IY534" s="1098">
        <f>IF(IY$9=$N534,#REF!,0)</f>
        <v>0</v>
      </c>
      <c r="IZ534" s="1098">
        <f>IF(IZ$9=$N534,#REF!,0)</f>
        <v>0</v>
      </c>
      <c r="JA534" s="1098">
        <f>IF(JA$9=$N534,#REF!,0)</f>
        <v>0</v>
      </c>
      <c r="JB534" s="1098">
        <f>IF(JB$9=$N534,#REF!,0)</f>
        <v>0</v>
      </c>
      <c r="JC534" s="1098">
        <f>IF(JC$9=$N534,#REF!,0)</f>
        <v>0</v>
      </c>
      <c r="JD534" s="1098">
        <f>IF(JD$9=$N534,#REF!,0)</f>
        <v>0</v>
      </c>
      <c r="JE534" s="1098">
        <f>IF(JE$9=$N534,#REF!,0)</f>
        <v>0</v>
      </c>
      <c r="JF534" s="1098">
        <f>IF(JF$9=$N534,#REF!,0)</f>
        <v>0</v>
      </c>
      <c r="JG534" s="1098">
        <f>IF(JG$9=$N534,#REF!,0)</f>
        <v>0</v>
      </c>
      <c r="JH534" s="1098">
        <f>IF(JH$9=$N534,#REF!,0)</f>
        <v>0</v>
      </c>
      <c r="JI534" s="1098">
        <f>IF(JI$9=$N534,#REF!,0)</f>
        <v>0</v>
      </c>
      <c r="JJ534" s="1098">
        <f>IF(JJ$9=$N534,#REF!,0)</f>
        <v>0</v>
      </c>
      <c r="JK534" s="1098">
        <f>IF(JK$9=$N534,#REF!,0)</f>
        <v>0</v>
      </c>
      <c r="JL534" s="1098">
        <f>IF(JL$9=$N534,#REF!,0)</f>
        <v>0</v>
      </c>
      <c r="JM534" s="1098">
        <f>IF(JM$9=$N534,#REF!,0)</f>
        <v>0</v>
      </c>
      <c r="JN534" s="1098">
        <f>IF(JN$9=$N534,#REF!,0)</f>
        <v>0</v>
      </c>
      <c r="JO534" s="1098">
        <f>IF(JO$9=$N534,#REF!,0)</f>
        <v>0</v>
      </c>
      <c r="JP534" s="1098">
        <f>IF(JP$9=$N534,#REF!,0)</f>
        <v>0</v>
      </c>
      <c r="JQ534" s="1098">
        <f>IF(JQ$9=$N534,#REF!,0)</f>
        <v>0</v>
      </c>
      <c r="JR534" s="1098">
        <f>IF(JR$9=$N534,#REF!,0)</f>
        <v>0</v>
      </c>
      <c r="JS534" s="1098">
        <f>IF(JS$9=$N534,#REF!,0)</f>
        <v>0</v>
      </c>
      <c r="JT534" s="1098">
        <f>IF(JT$9=$N534,#REF!,0)</f>
        <v>0</v>
      </c>
      <c r="JU534" s="1098">
        <f>IF(JU$9=$N534,#REF!,0)</f>
        <v>0</v>
      </c>
      <c r="JV534" s="1098">
        <f>IF(JV$9=$N534,#REF!,0)</f>
        <v>0</v>
      </c>
      <c r="JW534" s="1098">
        <f>IF(JW$9=$N534,#REF!,0)</f>
        <v>0</v>
      </c>
      <c r="JX534" s="681"/>
      <c r="JZ534" s="681">
        <f t="shared" si="1596"/>
        <v>0</v>
      </c>
      <c r="KA534" s="681">
        <f t="shared" si="1596"/>
        <v>0</v>
      </c>
      <c r="KB534" s="681">
        <f t="shared" si="1596"/>
        <v>0</v>
      </c>
      <c r="KC534" s="681">
        <f t="shared" si="1596"/>
        <v>0</v>
      </c>
      <c r="KD534" s="681">
        <f t="shared" si="1596"/>
        <v>0</v>
      </c>
      <c r="KE534" s="681">
        <f t="shared" si="1596"/>
        <v>0</v>
      </c>
      <c r="KF534" s="681">
        <f t="shared" si="1596"/>
        <v>0</v>
      </c>
      <c r="KG534" s="681">
        <f t="shared" si="1596"/>
        <v>0</v>
      </c>
      <c r="KH534" s="681">
        <f t="shared" si="1596"/>
        <v>0</v>
      </c>
      <c r="KI534" s="681">
        <f t="shared" si="1596"/>
        <v>0</v>
      </c>
      <c r="KJ534" s="681">
        <f t="shared" si="1596"/>
        <v>0</v>
      </c>
      <c r="KN534" s="1098">
        <f t="shared" si="1600"/>
        <v>0</v>
      </c>
      <c r="KO534" s="1098">
        <f t="shared" si="1600"/>
        <v>0</v>
      </c>
      <c r="KP534" s="1098">
        <f t="shared" si="1600"/>
        <v>0</v>
      </c>
      <c r="KQ534" s="1098">
        <f t="shared" si="1600"/>
        <v>0</v>
      </c>
      <c r="KR534" s="1098">
        <f t="shared" si="1600"/>
        <v>0</v>
      </c>
      <c r="KS534" s="1098">
        <f t="shared" si="1600"/>
        <v>0</v>
      </c>
      <c r="KT534" s="1098">
        <f t="shared" si="1600"/>
        <v>0</v>
      </c>
      <c r="KU534" s="1098">
        <f t="shared" si="1600"/>
        <v>0</v>
      </c>
      <c r="KV534" s="1098">
        <f t="shared" si="1600"/>
        <v>0</v>
      </c>
      <c r="KW534" s="1098">
        <f t="shared" si="1600"/>
        <v>0</v>
      </c>
      <c r="KX534" s="1098">
        <f t="shared" si="1600"/>
        <v>0</v>
      </c>
      <c r="KY534" s="1098">
        <f t="shared" si="1600"/>
        <v>0</v>
      </c>
      <c r="KZ534" s="1098">
        <f t="shared" si="1600"/>
        <v>0</v>
      </c>
      <c r="LA534" s="1098">
        <f t="shared" si="1600"/>
        <v>0</v>
      </c>
      <c r="LB534" s="1098">
        <f t="shared" si="1600"/>
        <v>0</v>
      </c>
      <c r="LC534" s="1098">
        <f t="shared" si="1599"/>
        <v>0</v>
      </c>
      <c r="LD534" s="1098">
        <f t="shared" si="1599"/>
        <v>0</v>
      </c>
      <c r="LE534" s="1098">
        <f t="shared" si="1599"/>
        <v>0</v>
      </c>
      <c r="LF534" s="1098">
        <f t="shared" si="1599"/>
        <v>0</v>
      </c>
      <c r="LG534" s="1098">
        <f t="shared" si="1599"/>
        <v>0</v>
      </c>
      <c r="LH534" s="1098">
        <f t="shared" si="1599"/>
        <v>0</v>
      </c>
      <c r="LI534" s="1098">
        <f t="shared" si="1599"/>
        <v>0</v>
      </c>
      <c r="LJ534" s="1098">
        <f t="shared" si="1599"/>
        <v>0</v>
      </c>
      <c r="LK534" s="1098">
        <f t="shared" si="1599"/>
        <v>0</v>
      </c>
      <c r="LL534" s="1098">
        <f t="shared" si="1599"/>
        <v>0</v>
      </c>
      <c r="LM534" s="1098">
        <f t="shared" si="1599"/>
        <v>0</v>
      </c>
      <c r="LN534" s="1098">
        <f t="shared" si="1599"/>
        <v>0</v>
      </c>
      <c r="LO534" s="1098">
        <f t="shared" si="1599"/>
        <v>0</v>
      </c>
      <c r="LP534" s="1098">
        <f t="shared" si="1599"/>
        <v>0</v>
      </c>
      <c r="LQ534" s="1098">
        <f t="shared" si="1599"/>
        <v>0</v>
      </c>
      <c r="LR534" s="1098">
        <f t="shared" si="1599"/>
        <v>0</v>
      </c>
      <c r="LS534" s="1098">
        <f t="shared" si="1563"/>
        <v>0</v>
      </c>
    </row>
    <row r="535" spans="1:331" ht="20.100000000000001" hidden="1" customHeight="1" x14ac:dyDescent="0.35">
      <c r="A535" s="668"/>
      <c r="B535" s="871"/>
      <c r="C535" s="870"/>
      <c r="D535" s="871"/>
      <c r="E535" s="871"/>
      <c r="F535" s="871"/>
      <c r="G535" s="871"/>
      <c r="H535" s="871"/>
      <c r="I535" s="871"/>
      <c r="J535" s="1094" t="s">
        <v>194</v>
      </c>
      <c r="K535" s="886"/>
      <c r="L535" s="886"/>
      <c r="M535" s="879"/>
      <c r="N535" s="892">
        <v>3222</v>
      </c>
      <c r="O535" s="920" t="s">
        <v>289</v>
      </c>
      <c r="P535" s="627"/>
      <c r="Q535" s="627"/>
      <c r="R535" s="627"/>
      <c r="S535" s="627"/>
      <c r="T535" s="627"/>
      <c r="U535" s="627"/>
      <c r="V535" s="627"/>
      <c r="W535" s="627"/>
      <c r="X535" s="627"/>
      <c r="Y535" s="627"/>
      <c r="Z535" s="627"/>
      <c r="AA535" s="627"/>
      <c r="AB535" s="663"/>
      <c r="AC535" s="663"/>
      <c r="AD535" s="663"/>
      <c r="AE535" s="663"/>
      <c r="AF535" s="663"/>
      <c r="AG535" s="663"/>
      <c r="AH535" s="627"/>
      <c r="AI535" s="627"/>
      <c r="AJ535" s="663"/>
      <c r="AK535" s="663"/>
      <c r="AL535" s="663"/>
      <c r="AM535" s="663">
        <v>0</v>
      </c>
      <c r="AN535" s="663">
        <v>0</v>
      </c>
      <c r="AO535" s="663">
        <v>0</v>
      </c>
      <c r="AP535" s="663">
        <v>20000</v>
      </c>
      <c r="AQ535" s="663">
        <v>20000</v>
      </c>
      <c r="AR535" s="663">
        <v>16786.05</v>
      </c>
      <c r="AS535" s="663"/>
      <c r="AT535" s="663">
        <v>20000</v>
      </c>
      <c r="AU535" s="663"/>
      <c r="AV535" s="663">
        <v>0</v>
      </c>
      <c r="AW535" s="663">
        <v>0</v>
      </c>
      <c r="AX535" s="663">
        <v>0</v>
      </c>
      <c r="AY535" s="663">
        <v>0</v>
      </c>
      <c r="AZ535" s="663">
        <v>0</v>
      </c>
      <c r="BA535" s="663">
        <v>0</v>
      </c>
      <c r="BB535" s="663">
        <v>0</v>
      </c>
      <c r="BC535" s="663">
        <v>0</v>
      </c>
      <c r="BD535" s="663">
        <v>0</v>
      </c>
      <c r="BE535" s="663">
        <v>0</v>
      </c>
      <c r="BF535" s="663">
        <v>0</v>
      </c>
      <c r="BG535" s="663"/>
      <c r="BH535" s="663">
        <v>0</v>
      </c>
      <c r="BI535" s="663">
        <f>(BJ535-BH535)</f>
        <v>0</v>
      </c>
      <c r="BJ535" s="663"/>
      <c r="BK535" s="663"/>
      <c r="BL535" s="663">
        <f t="shared" si="1450"/>
        <v>0</v>
      </c>
      <c r="BM535" s="663"/>
      <c r="BN535" s="663"/>
      <c r="BO535" s="663"/>
      <c r="BP535" s="663"/>
      <c r="BQ535" s="663"/>
      <c r="BR535" s="663">
        <f>(BS535-BO535)</f>
        <v>0</v>
      </c>
      <c r="BS535" s="663"/>
      <c r="BT535" s="663"/>
      <c r="BU535" s="663">
        <f>(BY535-BO535)</f>
        <v>0</v>
      </c>
      <c r="BV535" s="663"/>
      <c r="BW535" s="663"/>
      <c r="BX535" s="663"/>
      <c r="BY535" s="663"/>
      <c r="BZ535" s="663"/>
      <c r="CA535" s="663">
        <f t="shared" si="1447"/>
        <v>0</v>
      </c>
      <c r="CB535" s="663">
        <f t="shared" si="1448"/>
        <v>0</v>
      </c>
      <c r="CC535" s="663"/>
      <c r="CD535" s="663"/>
      <c r="CE535" s="663"/>
      <c r="CF535" s="663"/>
      <c r="CG535" s="663">
        <f t="shared" si="1449"/>
        <v>0</v>
      </c>
      <c r="CH535" s="663">
        <f>(CI535-CE535)</f>
        <v>0</v>
      </c>
      <c r="CI535" s="663"/>
      <c r="CJ535" s="663"/>
      <c r="CK535" s="663">
        <f t="shared" si="1601"/>
        <v>0</v>
      </c>
      <c r="CL535" s="663">
        <f>(CM535-CI535)</f>
        <v>0</v>
      </c>
      <c r="CM535" s="663"/>
      <c r="CN535" s="663"/>
      <c r="CO535" s="663">
        <f t="shared" si="1602"/>
        <v>0</v>
      </c>
      <c r="CP535" s="663">
        <f>(CQ535-CM535)</f>
        <v>0</v>
      </c>
      <c r="CQ535" s="663"/>
      <c r="CR535" s="663"/>
      <c r="CS535" s="663">
        <f t="shared" si="1576"/>
        <v>0</v>
      </c>
      <c r="CT535" s="663">
        <f>(CU535-CQ535)</f>
        <v>0</v>
      </c>
      <c r="CU535" s="663"/>
      <c r="CV535" s="797"/>
      <c r="CW535" s="797">
        <f t="shared" si="1577"/>
        <v>0</v>
      </c>
      <c r="CX535" s="797">
        <f>(CY535-CU535)</f>
        <v>0</v>
      </c>
      <c r="CY535" s="797"/>
      <c r="CZ535" s="797"/>
      <c r="DA535" s="797"/>
      <c r="DB535" s="797"/>
      <c r="DC535" s="797">
        <v>0</v>
      </c>
      <c r="DD535" s="797">
        <f t="shared" si="1578"/>
        <v>0</v>
      </c>
      <c r="DE535" s="797">
        <f t="shared" si="1579"/>
        <v>0</v>
      </c>
      <c r="DF535" s="797"/>
      <c r="DG535" s="797"/>
      <c r="DH535" s="797"/>
      <c r="DI535" s="797">
        <f t="shared" si="1580"/>
        <v>0</v>
      </c>
      <c r="DJ535" s="797">
        <f>(DK535-DG535)</f>
        <v>0</v>
      </c>
      <c r="DK535" s="797"/>
      <c r="DL535" s="797">
        <f t="shared" si="1581"/>
        <v>0</v>
      </c>
      <c r="DM535" s="797">
        <f>(DN535-DK535)</f>
        <v>0</v>
      </c>
      <c r="DN535" s="797"/>
      <c r="DO535" s="797"/>
      <c r="DP535" s="797">
        <f t="shared" si="1582"/>
        <v>0</v>
      </c>
      <c r="DQ535" s="797">
        <f>(DR535-DN535)</f>
        <v>0</v>
      </c>
      <c r="DR535" s="797"/>
      <c r="DS535" s="797"/>
      <c r="DT535" s="797">
        <f t="shared" si="1583"/>
        <v>0</v>
      </c>
      <c r="DU535" s="797">
        <f>(DV535-DR535)</f>
        <v>0</v>
      </c>
      <c r="DV535" s="797"/>
      <c r="DW535" s="797"/>
      <c r="DX535" s="797"/>
      <c r="DY535" s="797"/>
      <c r="DZ535" s="797"/>
      <c r="EA535" s="797"/>
      <c r="EB535" s="797"/>
      <c r="EC535" s="797">
        <f t="shared" si="1584"/>
        <v>0</v>
      </c>
      <c r="ED535" s="797">
        <f>(EE535-EA535)</f>
        <v>0</v>
      </c>
      <c r="EE535" s="797"/>
      <c r="EF535" s="797"/>
      <c r="EG535" s="797">
        <f t="shared" si="1585"/>
        <v>0</v>
      </c>
      <c r="EH535" s="797" t="e">
        <f>(#REF!-EE535)</f>
        <v>#REF!</v>
      </c>
      <c r="EI535" s="797">
        <f>IFERROR(#REF!/DZ535*100,)</f>
        <v>0</v>
      </c>
      <c r="EJ535" s="797">
        <f>IFERROR(#REF!/#REF!*100,)</f>
        <v>0</v>
      </c>
      <c r="EK535" s="904"/>
      <c r="EL535" s="904"/>
      <c r="EM535" s="904"/>
      <c r="EN535" s="797"/>
      <c r="EO535" s="797"/>
      <c r="EP535" s="797"/>
      <c r="EQ535" s="797"/>
      <c r="ER535" s="797"/>
      <c r="ES535" s="797"/>
      <c r="EX535" s="739">
        <f t="shared" ref="EX535:FG544" si="1603">IF(EX$9=$K535,$EA535,0)</f>
        <v>0</v>
      </c>
      <c r="EY535" s="739">
        <f t="shared" si="1603"/>
        <v>0</v>
      </c>
      <c r="EZ535" s="739">
        <f t="shared" si="1603"/>
        <v>0</v>
      </c>
      <c r="FA535" s="739">
        <f t="shared" si="1603"/>
        <v>0</v>
      </c>
      <c r="FB535" s="739">
        <f t="shared" si="1603"/>
        <v>0</v>
      </c>
      <c r="FC535" s="739">
        <f t="shared" si="1603"/>
        <v>0</v>
      </c>
      <c r="FD535" s="739">
        <f t="shared" si="1603"/>
        <v>0</v>
      </c>
      <c r="FE535" s="739">
        <f t="shared" si="1603"/>
        <v>0</v>
      </c>
      <c r="FF535" s="739">
        <f t="shared" si="1603"/>
        <v>0</v>
      </c>
      <c r="FG535" s="739">
        <f t="shared" si="1603"/>
        <v>0</v>
      </c>
      <c r="FH535" s="739">
        <f t="shared" ref="FH535:FN544" si="1604">IF(FH$9=$K535,$EA535,0)</f>
        <v>0</v>
      </c>
      <c r="FI535" s="739">
        <f t="shared" si="1604"/>
        <v>0</v>
      </c>
      <c r="FJ535" s="739">
        <f t="shared" si="1604"/>
        <v>0</v>
      </c>
      <c r="FK535" s="739">
        <f t="shared" si="1604"/>
        <v>0</v>
      </c>
      <c r="FL535" s="739">
        <f t="shared" si="1604"/>
        <v>0</v>
      </c>
      <c r="FM535" s="739">
        <f t="shared" si="1604"/>
        <v>0</v>
      </c>
      <c r="FN535" s="739">
        <f t="shared" si="1604"/>
        <v>0</v>
      </c>
      <c r="FO535" s="739">
        <f t="shared" si="1575"/>
        <v>0</v>
      </c>
      <c r="FP535" s="739">
        <f t="shared" si="1575"/>
        <v>0</v>
      </c>
      <c r="FQ535" s="739">
        <f t="shared" si="1575"/>
        <v>0</v>
      </c>
      <c r="FU535" s="739">
        <f t="shared" si="1593"/>
        <v>0</v>
      </c>
      <c r="FV535" s="739">
        <f t="shared" si="1593"/>
        <v>0</v>
      </c>
      <c r="FW535" s="739">
        <f t="shared" si="1593"/>
        <v>0</v>
      </c>
      <c r="FX535" s="739">
        <f t="shared" si="1593"/>
        <v>0</v>
      </c>
      <c r="FY535" s="739">
        <f t="shared" si="1593"/>
        <v>0</v>
      </c>
      <c r="FZ535" s="739">
        <f t="shared" si="1593"/>
        <v>0</v>
      </c>
      <c r="GA535" s="739">
        <f t="shared" si="1593"/>
        <v>0</v>
      </c>
      <c r="GB535" s="739">
        <f t="shared" si="1593"/>
        <v>0</v>
      </c>
      <c r="GC535" s="739">
        <f t="shared" si="1593"/>
        <v>0</v>
      </c>
      <c r="GD535" s="739">
        <f t="shared" si="1593"/>
        <v>0</v>
      </c>
      <c r="GE535" s="739">
        <f t="shared" si="1594"/>
        <v>0</v>
      </c>
      <c r="GF535" s="739">
        <f t="shared" si="1594"/>
        <v>0</v>
      </c>
      <c r="GG535" s="739">
        <f t="shared" si="1594"/>
        <v>0</v>
      </c>
      <c r="GH535" s="739">
        <f t="shared" si="1594"/>
        <v>0</v>
      </c>
      <c r="GI535" s="739">
        <f t="shared" si="1594"/>
        <v>0</v>
      </c>
      <c r="GJ535" s="739">
        <f t="shared" si="1594"/>
        <v>0</v>
      </c>
      <c r="GK535" s="739">
        <f t="shared" si="1594"/>
        <v>0</v>
      </c>
      <c r="GL535" s="739">
        <f t="shared" si="1595"/>
        <v>0</v>
      </c>
      <c r="GM535" s="739">
        <f t="shared" si="1595"/>
        <v>0</v>
      </c>
      <c r="GN535" s="739">
        <f t="shared" si="1595"/>
        <v>0</v>
      </c>
      <c r="GQ535" s="1098">
        <f>IF(GQ$9=$N535,#REF!,0)</f>
        <v>0</v>
      </c>
      <c r="GR535" s="1098">
        <f>IF(GR$9=$N535,#REF!,0)</f>
        <v>0</v>
      </c>
      <c r="GS535" s="1098">
        <f>IF(GS$9=$N535,#REF!,0)</f>
        <v>0</v>
      </c>
      <c r="GT535" s="1098">
        <f>IF(GT$9=$N535,#REF!,0)</f>
        <v>0</v>
      </c>
      <c r="GU535" s="1098">
        <f>IF(GU$9=$N535,#REF!,0)</f>
        <v>0</v>
      </c>
      <c r="GV535" s="1098">
        <f>IF(GV$9=$N535,#REF!,0)</f>
        <v>0</v>
      </c>
      <c r="GW535" s="1098">
        <f>IF(GW$9=$N535,#REF!,0)</f>
        <v>0</v>
      </c>
      <c r="GX535" s="1098">
        <f>IF(GX$9=$N535,#REF!,0)</f>
        <v>0</v>
      </c>
      <c r="GY535" s="1098">
        <f>IF(GY$9=$N535,#REF!,0)</f>
        <v>0</v>
      </c>
      <c r="GZ535" s="1098">
        <f>IF(GZ$9=$N535,#REF!,0)</f>
        <v>0</v>
      </c>
      <c r="HA535" s="1098">
        <f>IF(HA$9=$N535,#REF!,0)</f>
        <v>0</v>
      </c>
      <c r="HB535" s="1098">
        <f>IF(HB$9=$N535,#REF!,0)</f>
        <v>0</v>
      </c>
      <c r="HC535" s="1098">
        <f>IF(HC$9=$N535,#REF!,0)</f>
        <v>0</v>
      </c>
      <c r="HD535" s="1098" t="e">
        <f>IF(HD$9=$N535,#REF!,0)</f>
        <v>#REF!</v>
      </c>
      <c r="HE535" s="1098">
        <f>IF(HE$9=$N535,#REF!,0)</f>
        <v>0</v>
      </c>
      <c r="HF535" s="1098">
        <f>IF(HF$9=$N535,#REF!,0)</f>
        <v>0</v>
      </c>
      <c r="HG535" s="1098">
        <f>IF(HG$9=$N535,#REF!,0)</f>
        <v>0</v>
      </c>
      <c r="HH535" s="1098">
        <f>IF(HH$9=$N535,#REF!,0)</f>
        <v>0</v>
      </c>
      <c r="HI535" s="1098">
        <f>IF(HI$9=$N535,#REF!,0)</f>
        <v>0</v>
      </c>
      <c r="HJ535" s="1098">
        <f>IF(HJ$9=$N535,#REF!,0)</f>
        <v>0</v>
      </c>
      <c r="HK535" s="1098">
        <f>IF(HK$9=$N535,#REF!,0)</f>
        <v>0</v>
      </c>
      <c r="HL535" s="1098">
        <f>IF(HL$9=$N535,#REF!,0)</f>
        <v>0</v>
      </c>
      <c r="HM535" s="1098">
        <f>IF(HM$9=$N535,#REF!,0)</f>
        <v>0</v>
      </c>
      <c r="HN535" s="1098">
        <f>IF(HN$9=$N535,#REF!,0)</f>
        <v>0</v>
      </c>
      <c r="HO535" s="1098">
        <f>IF(HO$9=$N535,#REF!,0)</f>
        <v>0</v>
      </c>
      <c r="HP535" s="1098">
        <f>IF(HP$9=$N535,#REF!,0)</f>
        <v>0</v>
      </c>
      <c r="HQ535" s="1098">
        <f>IF(HQ$9=$N535,#REF!,0)</f>
        <v>0</v>
      </c>
      <c r="HR535" s="1098">
        <f>IF(HR$9=$N535,#REF!,0)</f>
        <v>0</v>
      </c>
      <c r="HS535" s="1098">
        <f>IF(HS$9=$N535,#REF!,0)</f>
        <v>0</v>
      </c>
      <c r="HT535" s="1098">
        <f>IF(HT$9=$N535,#REF!,0)</f>
        <v>0</v>
      </c>
      <c r="HU535" s="1098">
        <f>IF(HU$9=$N535,#REF!,0)</f>
        <v>0</v>
      </c>
      <c r="HV535" s="1098">
        <f>IF(HV$9=$N535,#REF!,0)</f>
        <v>0</v>
      </c>
      <c r="HW535" s="1098">
        <f>IF(HW$9=$N535,#REF!,0)</f>
        <v>0</v>
      </c>
      <c r="HX535" s="1098">
        <f>IF(HX$9=$N535,#REF!,0)</f>
        <v>0</v>
      </c>
      <c r="HY535" s="1098">
        <f>IF(HY$9=$N535,#REF!,0)</f>
        <v>0</v>
      </c>
      <c r="HZ535" s="1098">
        <f>IF(HZ$9=$N535,#REF!,0)</f>
        <v>0</v>
      </c>
      <c r="IA535" s="1098">
        <f>IF(IA$9=$N535,#REF!,0)</f>
        <v>0</v>
      </c>
      <c r="IB535" s="1098">
        <f>IF(IB$9=$N535,#REF!,0)</f>
        <v>0</v>
      </c>
      <c r="IC535" s="1098">
        <f>IF(IC$9=$N535,#REF!,0)</f>
        <v>0</v>
      </c>
      <c r="ID535" s="1098">
        <f>IF(ID$9=$N535,#REF!,0)</f>
        <v>0</v>
      </c>
      <c r="IE535" s="1098">
        <f>IF(IE$9=$N535,#REF!,0)</f>
        <v>0</v>
      </c>
      <c r="IF535" s="1098">
        <f>IF(IF$9=$N535,#REF!,0)</f>
        <v>0</v>
      </c>
      <c r="IG535" s="1098">
        <f>IF(IG$9=$N535,#REF!,0)</f>
        <v>0</v>
      </c>
      <c r="IH535" s="1098">
        <f>IF(IH$9=$N535,#REF!,0)</f>
        <v>0</v>
      </c>
      <c r="II535" s="1098">
        <f>IF(II$9=$N535,#REF!,0)</f>
        <v>0</v>
      </c>
      <c r="IJ535" s="1098">
        <f>IF(IJ$9=$N535,#REF!,0)</f>
        <v>0</v>
      </c>
      <c r="IK535" s="1098">
        <f>IF(IK$9=$N535,#REF!,0)</f>
        <v>0</v>
      </c>
      <c r="IL535" s="1098">
        <f>IF(IL$9=$N535,#REF!,0)</f>
        <v>0</v>
      </c>
      <c r="IM535" s="1098">
        <f>IF(IM$9=$N535,#REF!,0)</f>
        <v>0</v>
      </c>
      <c r="IN535" s="1098">
        <f>IF(IN$9=$N535,#REF!,0)</f>
        <v>0</v>
      </c>
      <c r="IO535" s="1098">
        <f>IF(IO$9=$N535,#REF!,0)</f>
        <v>0</v>
      </c>
      <c r="IP535" s="1098">
        <f>IF(IP$9=$N535,#REF!,0)</f>
        <v>0</v>
      </c>
      <c r="IQ535" s="1098">
        <f>IF(IQ$9=$N535,#REF!,0)</f>
        <v>0</v>
      </c>
      <c r="IR535" s="1098">
        <f>IF(IR$9=$N535,#REF!,0)</f>
        <v>0</v>
      </c>
      <c r="IS535" s="1098">
        <f>IF(IS$9=$N535,#REF!,0)</f>
        <v>0</v>
      </c>
      <c r="IT535" s="1098">
        <f>IF(IT$9=$N535,#REF!,0)</f>
        <v>0</v>
      </c>
      <c r="IU535" s="1098">
        <f>IF(IU$9=$N535,#REF!,0)</f>
        <v>0</v>
      </c>
      <c r="IV535" s="1098">
        <f>IF(IV$9=$N535,#REF!,0)</f>
        <v>0</v>
      </c>
      <c r="IW535" s="1098">
        <f>IF(IW$9=$N535,#REF!,0)</f>
        <v>0</v>
      </c>
      <c r="IX535" s="1098">
        <f>IF(IX$9=$N535,#REF!,0)</f>
        <v>0</v>
      </c>
      <c r="IY535" s="1098">
        <f>IF(IY$9=$N535,#REF!,0)</f>
        <v>0</v>
      </c>
      <c r="IZ535" s="1098">
        <f>IF(IZ$9=$N535,#REF!,0)</f>
        <v>0</v>
      </c>
      <c r="JA535" s="1098">
        <f>IF(JA$9=$N535,#REF!,0)</f>
        <v>0</v>
      </c>
      <c r="JB535" s="1098">
        <f>IF(JB$9=$N535,#REF!,0)</f>
        <v>0</v>
      </c>
      <c r="JC535" s="1098">
        <f>IF(JC$9=$N535,#REF!,0)</f>
        <v>0</v>
      </c>
      <c r="JD535" s="1098">
        <f>IF(JD$9=$N535,#REF!,0)</f>
        <v>0</v>
      </c>
      <c r="JE535" s="1098">
        <f>IF(JE$9=$N535,#REF!,0)</f>
        <v>0</v>
      </c>
      <c r="JF535" s="1098">
        <f>IF(JF$9=$N535,#REF!,0)</f>
        <v>0</v>
      </c>
      <c r="JG535" s="1098">
        <f>IF(JG$9=$N535,#REF!,0)</f>
        <v>0</v>
      </c>
      <c r="JH535" s="1098">
        <f>IF(JH$9=$N535,#REF!,0)</f>
        <v>0</v>
      </c>
      <c r="JI535" s="1098">
        <f>IF(JI$9=$N535,#REF!,0)</f>
        <v>0</v>
      </c>
      <c r="JJ535" s="1098">
        <f>IF(JJ$9=$N535,#REF!,0)</f>
        <v>0</v>
      </c>
      <c r="JK535" s="1098">
        <f>IF(JK$9=$N535,#REF!,0)</f>
        <v>0</v>
      </c>
      <c r="JL535" s="1098">
        <f>IF(JL$9=$N535,#REF!,0)</f>
        <v>0</v>
      </c>
      <c r="JM535" s="1098">
        <f>IF(JM$9=$N535,#REF!,0)</f>
        <v>0</v>
      </c>
      <c r="JN535" s="1098">
        <f>IF(JN$9=$N535,#REF!,0)</f>
        <v>0</v>
      </c>
      <c r="JO535" s="1098">
        <f>IF(JO$9=$N535,#REF!,0)</f>
        <v>0</v>
      </c>
      <c r="JP535" s="1098">
        <f>IF(JP$9=$N535,#REF!,0)</f>
        <v>0</v>
      </c>
      <c r="JQ535" s="1098">
        <f>IF(JQ$9=$N535,#REF!,0)</f>
        <v>0</v>
      </c>
      <c r="JR535" s="1098">
        <f>IF(JR$9=$N535,#REF!,0)</f>
        <v>0</v>
      </c>
      <c r="JS535" s="1098">
        <f>IF(JS$9=$N535,#REF!,0)</f>
        <v>0</v>
      </c>
      <c r="JT535" s="1098">
        <f>IF(JT$9=$N535,#REF!,0)</f>
        <v>0</v>
      </c>
      <c r="JU535" s="1098">
        <f>IF(JU$9=$N535,#REF!,0)</f>
        <v>0</v>
      </c>
      <c r="JV535" s="1098">
        <f>IF(JV$9=$N535,#REF!,0)</f>
        <v>0</v>
      </c>
      <c r="JW535" s="1098">
        <f>IF(JW$9=$N535,#REF!,0)</f>
        <v>0</v>
      </c>
      <c r="JX535" s="681"/>
      <c r="JZ535" s="681">
        <f t="shared" si="1596"/>
        <v>0</v>
      </c>
      <c r="KA535" s="681">
        <f t="shared" si="1596"/>
        <v>0</v>
      </c>
      <c r="KB535" s="681">
        <f t="shared" si="1596"/>
        <v>0</v>
      </c>
      <c r="KC535" s="681">
        <f t="shared" si="1596"/>
        <v>0</v>
      </c>
      <c r="KD535" s="681">
        <f t="shared" si="1596"/>
        <v>0</v>
      </c>
      <c r="KE535" s="681">
        <f t="shared" si="1596"/>
        <v>0</v>
      </c>
      <c r="KF535" s="681">
        <f t="shared" si="1596"/>
        <v>0</v>
      </c>
      <c r="KG535" s="681">
        <f t="shared" si="1596"/>
        <v>0</v>
      </c>
      <c r="KH535" s="681">
        <f t="shared" si="1596"/>
        <v>0</v>
      </c>
      <c r="KI535" s="681">
        <f t="shared" si="1596"/>
        <v>0</v>
      </c>
      <c r="KJ535" s="681">
        <f t="shared" si="1596"/>
        <v>0</v>
      </c>
      <c r="KN535" s="1098">
        <f t="shared" si="1600"/>
        <v>0</v>
      </c>
      <c r="KO535" s="1098">
        <f t="shared" si="1600"/>
        <v>0</v>
      </c>
      <c r="KP535" s="1098">
        <f t="shared" si="1600"/>
        <v>0</v>
      </c>
      <c r="KQ535" s="1098">
        <f t="shared" si="1600"/>
        <v>0</v>
      </c>
      <c r="KR535" s="1098">
        <f t="shared" si="1600"/>
        <v>0</v>
      </c>
      <c r="KS535" s="1098">
        <f t="shared" si="1600"/>
        <v>0</v>
      </c>
      <c r="KT535" s="1098">
        <f t="shared" si="1600"/>
        <v>0</v>
      </c>
      <c r="KU535" s="1098">
        <f t="shared" si="1600"/>
        <v>0</v>
      </c>
      <c r="KV535" s="1098">
        <f t="shared" si="1600"/>
        <v>0</v>
      </c>
      <c r="KW535" s="1098">
        <f t="shared" si="1600"/>
        <v>0</v>
      </c>
      <c r="KX535" s="1098">
        <f t="shared" si="1600"/>
        <v>0</v>
      </c>
      <c r="KY535" s="1098">
        <f t="shared" si="1600"/>
        <v>0</v>
      </c>
      <c r="KZ535" s="1098">
        <f t="shared" si="1600"/>
        <v>0</v>
      </c>
      <c r="LA535" s="1098">
        <f t="shared" si="1600"/>
        <v>0</v>
      </c>
      <c r="LB535" s="1098">
        <f t="shared" si="1600"/>
        <v>0</v>
      </c>
      <c r="LC535" s="1098">
        <f t="shared" si="1599"/>
        <v>0</v>
      </c>
      <c r="LD535" s="1098">
        <f t="shared" si="1599"/>
        <v>0</v>
      </c>
      <c r="LE535" s="1098">
        <f t="shared" si="1599"/>
        <v>0</v>
      </c>
      <c r="LF535" s="1098">
        <f t="shared" si="1599"/>
        <v>0</v>
      </c>
      <c r="LG535" s="1098">
        <f t="shared" si="1599"/>
        <v>0</v>
      </c>
      <c r="LH535" s="1098">
        <f t="shared" si="1599"/>
        <v>0</v>
      </c>
      <c r="LI535" s="1098">
        <f t="shared" si="1599"/>
        <v>0</v>
      </c>
      <c r="LJ535" s="1098">
        <f t="shared" si="1599"/>
        <v>0</v>
      </c>
      <c r="LK535" s="1098">
        <f t="shared" si="1599"/>
        <v>0</v>
      </c>
      <c r="LL535" s="1098">
        <f t="shared" si="1599"/>
        <v>0</v>
      </c>
      <c r="LM535" s="1098">
        <f t="shared" si="1599"/>
        <v>0</v>
      </c>
      <c r="LN535" s="1098">
        <f t="shared" si="1599"/>
        <v>0</v>
      </c>
      <c r="LO535" s="1098">
        <f t="shared" si="1599"/>
        <v>0</v>
      </c>
      <c r="LP535" s="1098">
        <f t="shared" si="1599"/>
        <v>0</v>
      </c>
      <c r="LQ535" s="1098">
        <f t="shared" si="1599"/>
        <v>0</v>
      </c>
      <c r="LR535" s="1098">
        <f t="shared" si="1599"/>
        <v>0</v>
      </c>
      <c r="LS535" s="1098">
        <f t="shared" si="1563"/>
        <v>0</v>
      </c>
    </row>
    <row r="536" spans="1:331" ht="20.100000000000001" hidden="1" customHeight="1" x14ac:dyDescent="0.35">
      <c r="A536" s="668"/>
      <c r="B536" s="871"/>
      <c r="C536" s="870"/>
      <c r="D536" s="871"/>
      <c r="E536" s="871"/>
      <c r="F536" s="871"/>
      <c r="G536" s="871"/>
      <c r="H536" s="871"/>
      <c r="I536" s="871"/>
      <c r="J536" s="1094" t="s">
        <v>194</v>
      </c>
      <c r="K536" s="886"/>
      <c r="L536" s="886"/>
      <c r="M536" s="879"/>
      <c r="N536" s="892">
        <v>3224</v>
      </c>
      <c r="O536" s="920" t="s">
        <v>180</v>
      </c>
      <c r="P536" s="627"/>
      <c r="Q536" s="627"/>
      <c r="R536" s="627"/>
      <c r="S536" s="627"/>
      <c r="T536" s="627"/>
      <c r="U536" s="627"/>
      <c r="V536" s="627"/>
      <c r="W536" s="627"/>
      <c r="X536" s="627"/>
      <c r="Y536" s="627"/>
      <c r="Z536" s="627"/>
      <c r="AA536" s="627"/>
      <c r="AB536" s="663"/>
      <c r="AC536" s="663"/>
      <c r="AD536" s="663"/>
      <c r="AE536" s="663"/>
      <c r="AF536" s="663"/>
      <c r="AG536" s="663"/>
      <c r="AH536" s="627"/>
      <c r="AI536" s="627"/>
      <c r="AJ536" s="663"/>
      <c r="AK536" s="663"/>
      <c r="AL536" s="663"/>
      <c r="AM536" s="663">
        <v>0</v>
      </c>
      <c r="AN536" s="663">
        <v>0</v>
      </c>
      <c r="AO536" s="663">
        <v>0</v>
      </c>
      <c r="AP536" s="663">
        <v>0</v>
      </c>
      <c r="AQ536" s="663">
        <v>0</v>
      </c>
      <c r="AR536" s="663">
        <f>(AT536-AM536)</f>
        <v>0</v>
      </c>
      <c r="AS536" s="663"/>
      <c r="AT536" s="663">
        <v>0</v>
      </c>
      <c r="AU536" s="663"/>
      <c r="AV536" s="663">
        <v>0</v>
      </c>
      <c r="AW536" s="663">
        <v>0</v>
      </c>
      <c r="AX536" s="663">
        <v>0</v>
      </c>
      <c r="AY536" s="663">
        <v>0</v>
      </c>
      <c r="AZ536" s="663">
        <v>0</v>
      </c>
      <c r="BA536" s="663">
        <v>0</v>
      </c>
      <c r="BB536" s="663">
        <v>0</v>
      </c>
      <c r="BC536" s="663">
        <v>0</v>
      </c>
      <c r="BD536" s="663">
        <v>0</v>
      </c>
      <c r="BE536" s="663">
        <v>0</v>
      </c>
      <c r="BF536" s="663">
        <v>0</v>
      </c>
      <c r="BG536" s="663"/>
      <c r="BH536" s="663">
        <v>0</v>
      </c>
      <c r="BI536" s="663">
        <v>0</v>
      </c>
      <c r="BJ536" s="663"/>
      <c r="BK536" s="663"/>
      <c r="BL536" s="663">
        <f t="shared" si="1450"/>
        <v>0</v>
      </c>
      <c r="BM536" s="663"/>
      <c r="BN536" s="663"/>
      <c r="BO536" s="663"/>
      <c r="BP536" s="663"/>
      <c r="BQ536" s="663"/>
      <c r="BR536" s="663">
        <v>0</v>
      </c>
      <c r="BS536" s="663"/>
      <c r="BT536" s="663"/>
      <c r="BU536" s="663">
        <v>0</v>
      </c>
      <c r="BV536" s="663"/>
      <c r="BW536" s="663"/>
      <c r="BX536" s="663"/>
      <c r="BY536" s="663"/>
      <c r="BZ536" s="663"/>
      <c r="CA536" s="663">
        <f t="shared" si="1447"/>
        <v>0</v>
      </c>
      <c r="CB536" s="663">
        <f t="shared" si="1448"/>
        <v>0</v>
      </c>
      <c r="CC536" s="663"/>
      <c r="CD536" s="663"/>
      <c r="CE536" s="663"/>
      <c r="CF536" s="663"/>
      <c r="CG536" s="663">
        <f t="shared" si="1449"/>
        <v>0</v>
      </c>
      <c r="CH536" s="663">
        <v>0</v>
      </c>
      <c r="CI536" s="663"/>
      <c r="CJ536" s="663"/>
      <c r="CK536" s="663">
        <f t="shared" si="1601"/>
        <v>0</v>
      </c>
      <c r="CL536" s="663">
        <v>0</v>
      </c>
      <c r="CM536" s="663"/>
      <c r="CN536" s="663"/>
      <c r="CO536" s="663">
        <f t="shared" si="1602"/>
        <v>0</v>
      </c>
      <c r="CP536" s="663">
        <v>0</v>
      </c>
      <c r="CQ536" s="663"/>
      <c r="CR536" s="663"/>
      <c r="CS536" s="663">
        <f t="shared" si="1576"/>
        <v>0</v>
      </c>
      <c r="CT536" s="663">
        <v>0</v>
      </c>
      <c r="CU536" s="663"/>
      <c r="CV536" s="797"/>
      <c r="CW536" s="797">
        <f t="shared" si="1577"/>
        <v>0</v>
      </c>
      <c r="CX536" s="797">
        <v>0</v>
      </c>
      <c r="CY536" s="797"/>
      <c r="CZ536" s="797"/>
      <c r="DA536" s="797"/>
      <c r="DB536" s="797"/>
      <c r="DC536" s="797">
        <v>0</v>
      </c>
      <c r="DD536" s="797">
        <f t="shared" si="1578"/>
        <v>0</v>
      </c>
      <c r="DE536" s="797">
        <f t="shared" si="1579"/>
        <v>0</v>
      </c>
      <c r="DF536" s="797"/>
      <c r="DG536" s="797"/>
      <c r="DH536" s="797"/>
      <c r="DI536" s="797">
        <f t="shared" si="1580"/>
        <v>0</v>
      </c>
      <c r="DJ536" s="797">
        <v>0</v>
      </c>
      <c r="DK536" s="797"/>
      <c r="DL536" s="797">
        <f t="shared" si="1581"/>
        <v>0</v>
      </c>
      <c r="DM536" s="797">
        <v>0</v>
      </c>
      <c r="DN536" s="797"/>
      <c r="DO536" s="797"/>
      <c r="DP536" s="797">
        <f t="shared" si="1582"/>
        <v>0</v>
      </c>
      <c r="DQ536" s="797">
        <v>0</v>
      </c>
      <c r="DR536" s="797"/>
      <c r="DS536" s="797"/>
      <c r="DT536" s="797">
        <f t="shared" si="1583"/>
        <v>0</v>
      </c>
      <c r="DU536" s="797">
        <v>0</v>
      </c>
      <c r="DV536" s="797"/>
      <c r="DW536" s="797"/>
      <c r="DX536" s="797"/>
      <c r="DY536" s="797"/>
      <c r="DZ536" s="797"/>
      <c r="EA536" s="797"/>
      <c r="EB536" s="797"/>
      <c r="EC536" s="797">
        <f t="shared" si="1584"/>
        <v>0</v>
      </c>
      <c r="ED536" s="797">
        <v>0</v>
      </c>
      <c r="EE536" s="797"/>
      <c r="EF536" s="797"/>
      <c r="EG536" s="797">
        <f t="shared" si="1585"/>
        <v>0</v>
      </c>
      <c r="EH536" s="797">
        <v>0</v>
      </c>
      <c r="EI536" s="797">
        <f>IFERROR(#REF!/DZ536*100,)</f>
        <v>0</v>
      </c>
      <c r="EJ536" s="797">
        <f>IFERROR(#REF!/#REF!*100,)</f>
        <v>0</v>
      </c>
      <c r="EK536" s="904"/>
      <c r="EL536" s="904"/>
      <c r="EM536" s="904"/>
      <c r="EN536" s="797"/>
      <c r="EO536" s="797"/>
      <c r="EP536" s="797"/>
      <c r="EQ536" s="797"/>
      <c r="ER536" s="797"/>
      <c r="ES536" s="797"/>
      <c r="EX536" s="739">
        <f t="shared" si="1603"/>
        <v>0</v>
      </c>
      <c r="EY536" s="739">
        <f t="shared" si="1603"/>
        <v>0</v>
      </c>
      <c r="EZ536" s="739">
        <f t="shared" si="1603"/>
        <v>0</v>
      </c>
      <c r="FA536" s="739">
        <f t="shared" si="1603"/>
        <v>0</v>
      </c>
      <c r="FB536" s="739">
        <f t="shared" si="1603"/>
        <v>0</v>
      </c>
      <c r="FC536" s="739">
        <f t="shared" si="1603"/>
        <v>0</v>
      </c>
      <c r="FD536" s="739">
        <f t="shared" si="1603"/>
        <v>0</v>
      </c>
      <c r="FE536" s="739">
        <f t="shared" si="1603"/>
        <v>0</v>
      </c>
      <c r="FF536" s="739">
        <f t="shared" si="1603"/>
        <v>0</v>
      </c>
      <c r="FG536" s="739">
        <f t="shared" si="1603"/>
        <v>0</v>
      </c>
      <c r="FH536" s="739">
        <f t="shared" si="1604"/>
        <v>0</v>
      </c>
      <c r="FI536" s="739">
        <f t="shared" si="1604"/>
        <v>0</v>
      </c>
      <c r="FJ536" s="739">
        <f t="shared" si="1604"/>
        <v>0</v>
      </c>
      <c r="FK536" s="739">
        <f t="shared" si="1604"/>
        <v>0</v>
      </c>
      <c r="FL536" s="739">
        <f t="shared" si="1604"/>
        <v>0</v>
      </c>
      <c r="FM536" s="739">
        <f t="shared" si="1604"/>
        <v>0</v>
      </c>
      <c r="FN536" s="739">
        <f t="shared" si="1604"/>
        <v>0</v>
      </c>
      <c r="FO536" s="739">
        <f t="shared" si="1575"/>
        <v>0</v>
      </c>
      <c r="FP536" s="739">
        <f t="shared" si="1575"/>
        <v>0</v>
      </c>
      <c r="FQ536" s="739">
        <f t="shared" si="1575"/>
        <v>0</v>
      </c>
      <c r="FU536" s="739">
        <f t="shared" si="1593"/>
        <v>0</v>
      </c>
      <c r="FV536" s="739">
        <f t="shared" si="1593"/>
        <v>0</v>
      </c>
      <c r="FW536" s="739">
        <f t="shared" si="1593"/>
        <v>0</v>
      </c>
      <c r="FX536" s="739">
        <f t="shared" si="1593"/>
        <v>0</v>
      </c>
      <c r="FY536" s="739">
        <f t="shared" si="1593"/>
        <v>0</v>
      </c>
      <c r="FZ536" s="739">
        <f t="shared" si="1593"/>
        <v>0</v>
      </c>
      <c r="GA536" s="739">
        <f t="shared" si="1593"/>
        <v>0</v>
      </c>
      <c r="GB536" s="739">
        <f t="shared" si="1593"/>
        <v>0</v>
      </c>
      <c r="GC536" s="739">
        <f t="shared" si="1593"/>
        <v>0</v>
      </c>
      <c r="GD536" s="739">
        <f t="shared" si="1593"/>
        <v>0</v>
      </c>
      <c r="GE536" s="739">
        <f t="shared" si="1594"/>
        <v>0</v>
      </c>
      <c r="GF536" s="739">
        <f t="shared" si="1594"/>
        <v>0</v>
      </c>
      <c r="GG536" s="739">
        <f t="shared" si="1594"/>
        <v>0</v>
      </c>
      <c r="GH536" s="739">
        <f t="shared" si="1594"/>
        <v>0</v>
      </c>
      <c r="GI536" s="739">
        <f t="shared" si="1594"/>
        <v>0</v>
      </c>
      <c r="GJ536" s="739">
        <f t="shared" si="1594"/>
        <v>0</v>
      </c>
      <c r="GK536" s="739">
        <f t="shared" si="1594"/>
        <v>0</v>
      </c>
      <c r="GL536" s="739">
        <f t="shared" si="1595"/>
        <v>0</v>
      </c>
      <c r="GM536" s="739">
        <f t="shared" si="1595"/>
        <v>0</v>
      </c>
      <c r="GN536" s="739">
        <f t="shared" si="1595"/>
        <v>0</v>
      </c>
      <c r="GQ536" s="1098">
        <f>IF(GQ$9=$N536,#REF!,0)</f>
        <v>0</v>
      </c>
      <c r="GR536" s="1098">
        <f>IF(GR$9=$N536,#REF!,0)</f>
        <v>0</v>
      </c>
      <c r="GS536" s="1098">
        <f>IF(GS$9=$N536,#REF!,0)</f>
        <v>0</v>
      </c>
      <c r="GT536" s="1098">
        <f>IF(GT$9=$N536,#REF!,0)</f>
        <v>0</v>
      </c>
      <c r="GU536" s="1098">
        <f>IF(GU$9=$N536,#REF!,0)</f>
        <v>0</v>
      </c>
      <c r="GV536" s="1098">
        <f>IF(GV$9=$N536,#REF!,0)</f>
        <v>0</v>
      </c>
      <c r="GW536" s="1098">
        <f>IF(GW$9=$N536,#REF!,0)</f>
        <v>0</v>
      </c>
      <c r="GX536" s="1098">
        <f>IF(GX$9=$N536,#REF!,0)</f>
        <v>0</v>
      </c>
      <c r="GY536" s="1098">
        <f>IF(GY$9=$N536,#REF!,0)</f>
        <v>0</v>
      </c>
      <c r="GZ536" s="1098">
        <f>IF(GZ$9=$N536,#REF!,0)</f>
        <v>0</v>
      </c>
      <c r="HA536" s="1098">
        <f>IF(HA$9=$N536,#REF!,0)</f>
        <v>0</v>
      </c>
      <c r="HB536" s="1098">
        <f>IF(HB$9=$N536,#REF!,0)</f>
        <v>0</v>
      </c>
      <c r="HC536" s="1098">
        <f>IF(HC$9=$N536,#REF!,0)</f>
        <v>0</v>
      </c>
      <c r="HD536" s="1098">
        <f>IF(HD$9=$N536,#REF!,0)</f>
        <v>0</v>
      </c>
      <c r="HE536" s="1098">
        <f>IF(HE$9=$N536,#REF!,0)</f>
        <v>0</v>
      </c>
      <c r="HF536" s="1098" t="e">
        <f>IF(HF$9=$N536,#REF!,0)</f>
        <v>#REF!</v>
      </c>
      <c r="HG536" s="1098">
        <f>IF(HG$9=$N536,#REF!,0)</f>
        <v>0</v>
      </c>
      <c r="HH536" s="1098">
        <f>IF(HH$9=$N536,#REF!,0)</f>
        <v>0</v>
      </c>
      <c r="HI536" s="1098">
        <f>IF(HI$9=$N536,#REF!,0)</f>
        <v>0</v>
      </c>
      <c r="HJ536" s="1098">
        <f>IF(HJ$9=$N536,#REF!,0)</f>
        <v>0</v>
      </c>
      <c r="HK536" s="1098">
        <f>IF(HK$9=$N536,#REF!,0)</f>
        <v>0</v>
      </c>
      <c r="HL536" s="1098">
        <f>IF(HL$9=$N536,#REF!,0)</f>
        <v>0</v>
      </c>
      <c r="HM536" s="1098">
        <f>IF(HM$9=$N536,#REF!,0)</f>
        <v>0</v>
      </c>
      <c r="HN536" s="1098">
        <f>IF(HN$9=$N536,#REF!,0)</f>
        <v>0</v>
      </c>
      <c r="HO536" s="1098">
        <f>IF(HO$9=$N536,#REF!,0)</f>
        <v>0</v>
      </c>
      <c r="HP536" s="1098">
        <f>IF(HP$9=$N536,#REF!,0)</f>
        <v>0</v>
      </c>
      <c r="HQ536" s="1098">
        <f>IF(HQ$9=$N536,#REF!,0)</f>
        <v>0</v>
      </c>
      <c r="HR536" s="1098">
        <f>IF(HR$9=$N536,#REF!,0)</f>
        <v>0</v>
      </c>
      <c r="HS536" s="1098">
        <f>IF(HS$9=$N536,#REF!,0)</f>
        <v>0</v>
      </c>
      <c r="HT536" s="1098">
        <f>IF(HT$9=$N536,#REF!,0)</f>
        <v>0</v>
      </c>
      <c r="HU536" s="1098">
        <f>IF(HU$9=$N536,#REF!,0)</f>
        <v>0</v>
      </c>
      <c r="HV536" s="1098">
        <f>IF(HV$9=$N536,#REF!,0)</f>
        <v>0</v>
      </c>
      <c r="HW536" s="1098">
        <f>IF(HW$9=$N536,#REF!,0)</f>
        <v>0</v>
      </c>
      <c r="HX536" s="1098">
        <f>IF(HX$9=$N536,#REF!,0)</f>
        <v>0</v>
      </c>
      <c r="HY536" s="1098">
        <f>IF(HY$9=$N536,#REF!,0)</f>
        <v>0</v>
      </c>
      <c r="HZ536" s="1098">
        <f>IF(HZ$9=$N536,#REF!,0)</f>
        <v>0</v>
      </c>
      <c r="IA536" s="1098">
        <f>IF(IA$9=$N536,#REF!,0)</f>
        <v>0</v>
      </c>
      <c r="IB536" s="1098">
        <f>IF(IB$9=$N536,#REF!,0)</f>
        <v>0</v>
      </c>
      <c r="IC536" s="1098">
        <f>IF(IC$9=$N536,#REF!,0)</f>
        <v>0</v>
      </c>
      <c r="ID536" s="1098">
        <f>IF(ID$9=$N536,#REF!,0)</f>
        <v>0</v>
      </c>
      <c r="IE536" s="1098">
        <f>IF(IE$9=$N536,#REF!,0)</f>
        <v>0</v>
      </c>
      <c r="IF536" s="1098">
        <f>IF(IF$9=$N536,#REF!,0)</f>
        <v>0</v>
      </c>
      <c r="IG536" s="1098">
        <f>IF(IG$9=$N536,#REF!,0)</f>
        <v>0</v>
      </c>
      <c r="IH536" s="1098">
        <f>IF(IH$9=$N536,#REF!,0)</f>
        <v>0</v>
      </c>
      <c r="II536" s="1098">
        <f>IF(II$9=$N536,#REF!,0)</f>
        <v>0</v>
      </c>
      <c r="IJ536" s="1098">
        <f>IF(IJ$9=$N536,#REF!,0)</f>
        <v>0</v>
      </c>
      <c r="IK536" s="1098">
        <f>IF(IK$9=$N536,#REF!,0)</f>
        <v>0</v>
      </c>
      <c r="IL536" s="1098">
        <f>IF(IL$9=$N536,#REF!,0)</f>
        <v>0</v>
      </c>
      <c r="IM536" s="1098">
        <f>IF(IM$9=$N536,#REF!,0)</f>
        <v>0</v>
      </c>
      <c r="IN536" s="1098">
        <f>IF(IN$9=$N536,#REF!,0)</f>
        <v>0</v>
      </c>
      <c r="IO536" s="1098">
        <f>IF(IO$9=$N536,#REF!,0)</f>
        <v>0</v>
      </c>
      <c r="IP536" s="1098">
        <f>IF(IP$9=$N536,#REF!,0)</f>
        <v>0</v>
      </c>
      <c r="IQ536" s="1098">
        <f>IF(IQ$9=$N536,#REF!,0)</f>
        <v>0</v>
      </c>
      <c r="IR536" s="1098">
        <f>IF(IR$9=$N536,#REF!,0)</f>
        <v>0</v>
      </c>
      <c r="IS536" s="1098">
        <f>IF(IS$9=$N536,#REF!,0)</f>
        <v>0</v>
      </c>
      <c r="IT536" s="1098">
        <f>IF(IT$9=$N536,#REF!,0)</f>
        <v>0</v>
      </c>
      <c r="IU536" s="1098">
        <f>IF(IU$9=$N536,#REF!,0)</f>
        <v>0</v>
      </c>
      <c r="IV536" s="1098">
        <f>IF(IV$9=$N536,#REF!,0)</f>
        <v>0</v>
      </c>
      <c r="IW536" s="1098">
        <f>IF(IW$9=$N536,#REF!,0)</f>
        <v>0</v>
      </c>
      <c r="IX536" s="1098">
        <f>IF(IX$9=$N536,#REF!,0)</f>
        <v>0</v>
      </c>
      <c r="IY536" s="1098">
        <f>IF(IY$9=$N536,#REF!,0)</f>
        <v>0</v>
      </c>
      <c r="IZ536" s="1098">
        <f>IF(IZ$9=$N536,#REF!,0)</f>
        <v>0</v>
      </c>
      <c r="JA536" s="1098">
        <f>IF(JA$9=$N536,#REF!,0)</f>
        <v>0</v>
      </c>
      <c r="JB536" s="1098">
        <f>IF(JB$9=$N536,#REF!,0)</f>
        <v>0</v>
      </c>
      <c r="JC536" s="1098">
        <f>IF(JC$9=$N536,#REF!,0)</f>
        <v>0</v>
      </c>
      <c r="JD536" s="1098">
        <f>IF(JD$9=$N536,#REF!,0)</f>
        <v>0</v>
      </c>
      <c r="JE536" s="1098">
        <f>IF(JE$9=$N536,#REF!,0)</f>
        <v>0</v>
      </c>
      <c r="JF536" s="1098">
        <f>IF(JF$9=$N536,#REF!,0)</f>
        <v>0</v>
      </c>
      <c r="JG536" s="1098">
        <f>IF(JG$9=$N536,#REF!,0)</f>
        <v>0</v>
      </c>
      <c r="JH536" s="1098">
        <f>IF(JH$9=$N536,#REF!,0)</f>
        <v>0</v>
      </c>
      <c r="JI536" s="1098">
        <f>IF(JI$9=$N536,#REF!,0)</f>
        <v>0</v>
      </c>
      <c r="JJ536" s="1098">
        <f>IF(JJ$9=$N536,#REF!,0)</f>
        <v>0</v>
      </c>
      <c r="JK536" s="1098">
        <f>IF(JK$9=$N536,#REF!,0)</f>
        <v>0</v>
      </c>
      <c r="JL536" s="1098">
        <f>IF(JL$9=$N536,#REF!,0)</f>
        <v>0</v>
      </c>
      <c r="JM536" s="1098">
        <f>IF(JM$9=$N536,#REF!,0)</f>
        <v>0</v>
      </c>
      <c r="JN536" s="1098">
        <f>IF(JN$9=$N536,#REF!,0)</f>
        <v>0</v>
      </c>
      <c r="JO536" s="1098">
        <f>IF(JO$9=$N536,#REF!,0)</f>
        <v>0</v>
      </c>
      <c r="JP536" s="1098">
        <f>IF(JP$9=$N536,#REF!,0)</f>
        <v>0</v>
      </c>
      <c r="JQ536" s="1098">
        <f>IF(JQ$9=$N536,#REF!,0)</f>
        <v>0</v>
      </c>
      <c r="JR536" s="1098">
        <f>IF(JR$9=$N536,#REF!,0)</f>
        <v>0</v>
      </c>
      <c r="JS536" s="1098">
        <f>IF(JS$9=$N536,#REF!,0)</f>
        <v>0</v>
      </c>
      <c r="JT536" s="1098">
        <f>IF(JT$9=$N536,#REF!,0)</f>
        <v>0</v>
      </c>
      <c r="JU536" s="1098">
        <f>IF(JU$9=$N536,#REF!,0)</f>
        <v>0</v>
      </c>
      <c r="JV536" s="1098">
        <f>IF(JV$9=$N536,#REF!,0)</f>
        <v>0</v>
      </c>
      <c r="JW536" s="1098">
        <f>IF(JW$9=$N536,#REF!,0)</f>
        <v>0</v>
      </c>
      <c r="JX536" s="681"/>
      <c r="JZ536" s="681">
        <f t="shared" si="1596"/>
        <v>0</v>
      </c>
      <c r="KA536" s="681">
        <f t="shared" si="1596"/>
        <v>0</v>
      </c>
      <c r="KB536" s="681">
        <f t="shared" si="1596"/>
        <v>0</v>
      </c>
      <c r="KC536" s="681">
        <f t="shared" si="1596"/>
        <v>0</v>
      </c>
      <c r="KD536" s="681">
        <f t="shared" si="1596"/>
        <v>0</v>
      </c>
      <c r="KE536" s="681">
        <f t="shared" si="1596"/>
        <v>0</v>
      </c>
      <c r="KF536" s="681">
        <f t="shared" si="1596"/>
        <v>0</v>
      </c>
      <c r="KG536" s="681">
        <f t="shared" si="1596"/>
        <v>0</v>
      </c>
      <c r="KH536" s="681">
        <f t="shared" si="1596"/>
        <v>0</v>
      </c>
      <c r="KI536" s="681">
        <f t="shared" si="1596"/>
        <v>0</v>
      </c>
      <c r="KJ536" s="681">
        <f t="shared" si="1596"/>
        <v>0</v>
      </c>
      <c r="KN536" s="1098">
        <f t="shared" si="1600"/>
        <v>0</v>
      </c>
      <c r="KO536" s="1098">
        <f t="shared" si="1600"/>
        <v>0</v>
      </c>
      <c r="KP536" s="1098">
        <f t="shared" si="1600"/>
        <v>0</v>
      </c>
      <c r="KQ536" s="1098">
        <f t="shared" si="1600"/>
        <v>0</v>
      </c>
      <c r="KR536" s="1098">
        <f t="shared" si="1600"/>
        <v>0</v>
      </c>
      <c r="KS536" s="1098">
        <f t="shared" si="1600"/>
        <v>0</v>
      </c>
      <c r="KT536" s="1098">
        <f t="shared" si="1600"/>
        <v>0</v>
      </c>
      <c r="KU536" s="1098">
        <f t="shared" si="1600"/>
        <v>0</v>
      </c>
      <c r="KV536" s="1098">
        <f t="shared" si="1600"/>
        <v>0</v>
      </c>
      <c r="KW536" s="1098">
        <f t="shared" si="1600"/>
        <v>0</v>
      </c>
      <c r="KX536" s="1098">
        <f t="shared" si="1600"/>
        <v>0</v>
      </c>
      <c r="KY536" s="1098">
        <f t="shared" si="1600"/>
        <v>0</v>
      </c>
      <c r="KZ536" s="1098">
        <f t="shared" si="1600"/>
        <v>0</v>
      </c>
      <c r="LA536" s="1098">
        <f t="shared" si="1600"/>
        <v>0</v>
      </c>
      <c r="LB536" s="1098">
        <f t="shared" si="1600"/>
        <v>0</v>
      </c>
      <c r="LC536" s="1098">
        <f t="shared" si="1599"/>
        <v>0</v>
      </c>
      <c r="LD536" s="1098">
        <f t="shared" si="1599"/>
        <v>0</v>
      </c>
      <c r="LE536" s="1098">
        <f t="shared" si="1599"/>
        <v>0</v>
      </c>
      <c r="LF536" s="1098">
        <f t="shared" si="1599"/>
        <v>0</v>
      </c>
      <c r="LG536" s="1098">
        <f t="shared" si="1599"/>
        <v>0</v>
      </c>
      <c r="LH536" s="1098">
        <f t="shared" si="1599"/>
        <v>0</v>
      </c>
      <c r="LI536" s="1098">
        <f t="shared" si="1599"/>
        <v>0</v>
      </c>
      <c r="LJ536" s="1098">
        <f t="shared" si="1599"/>
        <v>0</v>
      </c>
      <c r="LK536" s="1098">
        <f t="shared" si="1599"/>
        <v>0</v>
      </c>
      <c r="LL536" s="1098">
        <f t="shared" si="1599"/>
        <v>0</v>
      </c>
      <c r="LM536" s="1098">
        <f t="shared" si="1599"/>
        <v>0</v>
      </c>
      <c r="LN536" s="1098">
        <f t="shared" si="1599"/>
        <v>0</v>
      </c>
      <c r="LO536" s="1098">
        <f t="shared" si="1599"/>
        <v>0</v>
      </c>
      <c r="LP536" s="1098">
        <f t="shared" si="1599"/>
        <v>0</v>
      </c>
      <c r="LQ536" s="1098">
        <f t="shared" si="1599"/>
        <v>0</v>
      </c>
      <c r="LR536" s="1098">
        <f t="shared" si="1599"/>
        <v>0</v>
      </c>
      <c r="LS536" s="1098">
        <f t="shared" si="1563"/>
        <v>0</v>
      </c>
    </row>
    <row r="537" spans="1:331" ht="20.100000000000001" hidden="1" customHeight="1" x14ac:dyDescent="0.35">
      <c r="A537" s="677" t="s">
        <v>519</v>
      </c>
      <c r="B537" s="1149"/>
      <c r="C537" s="870" t="s">
        <v>5</v>
      </c>
      <c r="D537" s="871"/>
      <c r="E537" s="871"/>
      <c r="F537" s="871"/>
      <c r="G537" s="871"/>
      <c r="H537" s="871"/>
      <c r="I537" s="871"/>
      <c r="J537" s="1094" t="s">
        <v>194</v>
      </c>
      <c r="K537" s="886"/>
      <c r="L537" s="886"/>
      <c r="M537" s="874">
        <v>323</v>
      </c>
      <c r="N537" s="874" t="s">
        <v>31</v>
      </c>
      <c r="O537" s="1351"/>
      <c r="P537" s="34" t="e">
        <f>SUM(#REF!)</f>
        <v>#REF!</v>
      </c>
      <c r="Q537" s="34" t="e">
        <f>SUM(#REF!)</f>
        <v>#REF!</v>
      </c>
      <c r="R537" s="34" t="e">
        <f>SUM(#REF!)</f>
        <v>#REF!</v>
      </c>
      <c r="S537" s="34" t="e">
        <f>SUM(#REF!)</f>
        <v>#REF!</v>
      </c>
      <c r="T537" s="34" t="e">
        <f>SUM(#REF!)</f>
        <v>#REF!</v>
      </c>
      <c r="U537" s="34" t="e">
        <f>SUM(#REF!)</f>
        <v>#REF!</v>
      </c>
      <c r="V537" s="34" t="e">
        <f>SUM(#REF!)</f>
        <v>#REF!</v>
      </c>
      <c r="W537" s="34" t="e">
        <f>(V537/T537)*100</f>
        <v>#REF!</v>
      </c>
      <c r="X537" s="34" t="e">
        <f>SUM(#REF!)</f>
        <v>#REF!</v>
      </c>
      <c r="Y537" s="34" t="e">
        <f>SUM(#REF!)</f>
        <v>#REF!</v>
      </c>
      <c r="Z537" s="34" t="e">
        <f>SUM(#REF!)</f>
        <v>#REF!</v>
      </c>
      <c r="AA537" s="34" t="e">
        <f>SUM(#REF!)</f>
        <v>#REF!</v>
      </c>
      <c r="AB537" s="34">
        <f t="shared" ref="AB537:AL537" si="1605">AB540+AB544+AB538</f>
        <v>29093.27</v>
      </c>
      <c r="AC537" s="34">
        <f t="shared" si="1605"/>
        <v>0</v>
      </c>
      <c r="AD537" s="34">
        <f t="shared" si="1605"/>
        <v>0</v>
      </c>
      <c r="AE537" s="34">
        <f t="shared" si="1605"/>
        <v>0</v>
      </c>
      <c r="AF537" s="34">
        <f t="shared" si="1605"/>
        <v>85000</v>
      </c>
      <c r="AG537" s="34">
        <f t="shared" si="1605"/>
        <v>85000</v>
      </c>
      <c r="AH537" s="34">
        <f t="shared" si="1605"/>
        <v>0</v>
      </c>
      <c r="AI537" s="34">
        <f t="shared" si="1605"/>
        <v>0</v>
      </c>
      <c r="AJ537" s="34">
        <f t="shared" si="1605"/>
        <v>85000</v>
      </c>
      <c r="AK537" s="34">
        <f t="shared" si="1605"/>
        <v>85000</v>
      </c>
      <c r="AL537" s="34">
        <f t="shared" si="1605"/>
        <v>135000</v>
      </c>
      <c r="AM537" s="34">
        <f>AM540+AM544+AM538+AM542+AM541</f>
        <v>105000</v>
      </c>
      <c r="AN537" s="106">
        <f>AN540+AN544+AN538+AN542+AN541+AN539+AN543</f>
        <v>314764.17000000004</v>
      </c>
      <c r="AO537" s="106">
        <f>AO540+AO544+AO538+AO542+AO541+AO539+AO543</f>
        <v>105000</v>
      </c>
      <c r="AP537" s="106">
        <f>AP540+AP544+AP538+AP542+AP541+AP539+AP543</f>
        <v>30000</v>
      </c>
      <c r="AQ537" s="106">
        <f>AQ540+AQ544+AQ538+AQ542+AQ541+AQ539+AQ543</f>
        <v>80000</v>
      </c>
      <c r="AR537" s="106">
        <f>SUM(AR538:AR544)</f>
        <v>72529.460000000006</v>
      </c>
      <c r="AS537" s="106">
        <f>AS540+AS544+AS538+AS542+AS541</f>
        <v>0</v>
      </c>
      <c r="AT537" s="106">
        <f>SUM(AT538:AT544)</f>
        <v>30000</v>
      </c>
      <c r="AU537" s="106"/>
      <c r="AV537" s="106">
        <v>0</v>
      </c>
      <c r="AW537" s="106">
        <v>0</v>
      </c>
      <c r="AX537" s="106">
        <v>0</v>
      </c>
      <c r="AY537" s="106">
        <v>0</v>
      </c>
      <c r="AZ537" s="106">
        <v>0</v>
      </c>
      <c r="BA537" s="106">
        <v>0</v>
      </c>
      <c r="BB537" s="106">
        <v>0</v>
      </c>
      <c r="BC537" s="106">
        <v>0</v>
      </c>
      <c r="BD537" s="106">
        <v>0</v>
      </c>
      <c r="BE537" s="106">
        <v>0</v>
      </c>
      <c r="BF537" s="106">
        <v>0</v>
      </c>
      <c r="BG537" s="106"/>
      <c r="BH537" s="106">
        <v>0</v>
      </c>
      <c r="BI537" s="106">
        <v>0</v>
      </c>
      <c r="BJ537" s="106"/>
      <c r="BK537" s="106"/>
      <c r="BL537" s="106">
        <f t="shared" si="1450"/>
        <v>0</v>
      </c>
      <c r="BM537" s="106"/>
      <c r="BN537" s="106"/>
      <c r="BO537" s="106"/>
      <c r="BP537" s="106"/>
      <c r="BQ537" s="106"/>
      <c r="BR537" s="106">
        <v>0</v>
      </c>
      <c r="BS537" s="106"/>
      <c r="BT537" s="106"/>
      <c r="BU537" s="106">
        <v>0</v>
      </c>
      <c r="BV537" s="106"/>
      <c r="BW537" s="106"/>
      <c r="BX537" s="106"/>
      <c r="BY537" s="106"/>
      <c r="BZ537" s="106"/>
      <c r="CA537" s="106">
        <f t="shared" si="1447"/>
        <v>0</v>
      </c>
      <c r="CB537" s="106">
        <f t="shared" si="1448"/>
        <v>0</v>
      </c>
      <c r="CC537" s="106"/>
      <c r="CD537" s="106"/>
      <c r="CE537" s="106"/>
      <c r="CF537" s="106"/>
      <c r="CG537" s="106">
        <f t="shared" si="1449"/>
        <v>0</v>
      </c>
      <c r="CH537" s="106">
        <v>0</v>
      </c>
      <c r="CI537" s="106"/>
      <c r="CJ537" s="106"/>
      <c r="CK537" s="106">
        <f t="shared" si="1601"/>
        <v>0</v>
      </c>
      <c r="CL537" s="106">
        <v>0</v>
      </c>
      <c r="CM537" s="106"/>
      <c r="CN537" s="106"/>
      <c r="CO537" s="106">
        <f t="shared" si="1602"/>
        <v>0</v>
      </c>
      <c r="CP537" s="106">
        <v>0</v>
      </c>
      <c r="CQ537" s="106"/>
      <c r="CR537" s="106"/>
      <c r="CS537" s="106">
        <f t="shared" si="1576"/>
        <v>0</v>
      </c>
      <c r="CT537" s="106">
        <v>0</v>
      </c>
      <c r="CU537" s="106"/>
      <c r="CV537" s="106"/>
      <c r="CW537" s="106">
        <f t="shared" si="1577"/>
        <v>0</v>
      </c>
      <c r="CX537" s="106">
        <v>0</v>
      </c>
      <c r="CY537" s="106"/>
      <c r="CZ537" s="106"/>
      <c r="DA537" s="106"/>
      <c r="DB537" s="106"/>
      <c r="DC537" s="106">
        <v>0</v>
      </c>
      <c r="DD537" s="106">
        <f t="shared" si="1578"/>
        <v>0</v>
      </c>
      <c r="DE537" s="106">
        <f t="shared" si="1579"/>
        <v>0</v>
      </c>
      <c r="DF537" s="106"/>
      <c r="DG537" s="106"/>
      <c r="DH537" s="106"/>
      <c r="DI537" s="106">
        <f t="shared" si="1580"/>
        <v>0</v>
      </c>
      <c r="DJ537" s="106">
        <v>0</v>
      </c>
      <c r="DK537" s="106"/>
      <c r="DL537" s="106">
        <f t="shared" si="1581"/>
        <v>0</v>
      </c>
      <c r="DM537" s="106">
        <v>0</v>
      </c>
      <c r="DN537" s="106"/>
      <c r="DO537" s="106"/>
      <c r="DP537" s="106">
        <f t="shared" si="1582"/>
        <v>0</v>
      </c>
      <c r="DQ537" s="106">
        <v>0</v>
      </c>
      <c r="DR537" s="106"/>
      <c r="DS537" s="106"/>
      <c r="DT537" s="106">
        <f t="shared" si="1583"/>
        <v>0</v>
      </c>
      <c r="DU537" s="106">
        <v>0</v>
      </c>
      <c r="DV537" s="106"/>
      <c r="DW537" s="106"/>
      <c r="DX537" s="106"/>
      <c r="DY537" s="106"/>
      <c r="DZ537" s="106"/>
      <c r="EA537" s="106"/>
      <c r="EB537" s="106"/>
      <c r="EC537" s="106">
        <f t="shared" si="1584"/>
        <v>0</v>
      </c>
      <c r="ED537" s="106">
        <v>0</v>
      </c>
      <c r="EE537" s="106"/>
      <c r="EF537" s="106"/>
      <c r="EG537" s="106">
        <f t="shared" si="1585"/>
        <v>0</v>
      </c>
      <c r="EH537" s="106">
        <v>0</v>
      </c>
      <c r="EI537" s="106">
        <f>IFERROR(#REF!/DZ537*100,)</f>
        <v>0</v>
      </c>
      <c r="EJ537" s="106">
        <f>IFERROR(#REF!/#REF!*100,)</f>
        <v>0</v>
      </c>
      <c r="EK537" s="106"/>
      <c r="EL537" s="106"/>
      <c r="EM537" s="106"/>
      <c r="EN537" s="111"/>
      <c r="EO537" s="111"/>
      <c r="EP537" s="111"/>
      <c r="EQ537" s="111"/>
      <c r="ER537" s="111"/>
      <c r="ES537" s="111"/>
      <c r="EX537" s="739">
        <f t="shared" si="1603"/>
        <v>0</v>
      </c>
      <c r="EY537" s="739">
        <f t="shared" si="1603"/>
        <v>0</v>
      </c>
      <c r="EZ537" s="739">
        <f t="shared" si="1603"/>
        <v>0</v>
      </c>
      <c r="FA537" s="739">
        <f t="shared" si="1603"/>
        <v>0</v>
      </c>
      <c r="FB537" s="739">
        <f t="shared" si="1603"/>
        <v>0</v>
      </c>
      <c r="FC537" s="739">
        <f t="shared" si="1603"/>
        <v>0</v>
      </c>
      <c r="FD537" s="739">
        <f t="shared" si="1603"/>
        <v>0</v>
      </c>
      <c r="FE537" s="739">
        <f t="shared" si="1603"/>
        <v>0</v>
      </c>
      <c r="FF537" s="739">
        <f t="shared" si="1603"/>
        <v>0</v>
      </c>
      <c r="FG537" s="739">
        <f t="shared" si="1603"/>
        <v>0</v>
      </c>
      <c r="FH537" s="739">
        <f t="shared" si="1604"/>
        <v>0</v>
      </c>
      <c r="FI537" s="739">
        <f t="shared" si="1604"/>
        <v>0</v>
      </c>
      <c r="FJ537" s="739">
        <f t="shared" si="1604"/>
        <v>0</v>
      </c>
      <c r="FK537" s="739">
        <f t="shared" si="1604"/>
        <v>0</v>
      </c>
      <c r="FL537" s="739">
        <f t="shared" si="1604"/>
        <v>0</v>
      </c>
      <c r="FM537" s="739">
        <f t="shared" si="1604"/>
        <v>0</v>
      </c>
      <c r="FN537" s="739">
        <f t="shared" si="1604"/>
        <v>0</v>
      </c>
      <c r="FO537" s="739">
        <f t="shared" ref="FO537:FQ552" si="1606">IF(FO$6=$N537,$DT537,0)</f>
        <v>0</v>
      </c>
      <c r="FP537" s="739">
        <f t="shared" si="1606"/>
        <v>0</v>
      </c>
      <c r="FQ537" s="739">
        <f t="shared" si="1606"/>
        <v>0</v>
      </c>
      <c r="FU537" s="739">
        <f t="shared" si="1593"/>
        <v>0</v>
      </c>
      <c r="FV537" s="739">
        <f t="shared" si="1593"/>
        <v>0</v>
      </c>
      <c r="FW537" s="739">
        <f t="shared" si="1593"/>
        <v>0</v>
      </c>
      <c r="FX537" s="739">
        <f t="shared" si="1593"/>
        <v>0</v>
      </c>
      <c r="FY537" s="739">
        <f t="shared" si="1593"/>
        <v>0</v>
      </c>
      <c r="FZ537" s="739">
        <f t="shared" si="1593"/>
        <v>0</v>
      </c>
      <c r="GA537" s="739">
        <f t="shared" si="1593"/>
        <v>0</v>
      </c>
      <c r="GB537" s="739">
        <f t="shared" si="1593"/>
        <v>0</v>
      </c>
      <c r="GC537" s="739">
        <f t="shared" si="1593"/>
        <v>0</v>
      </c>
      <c r="GD537" s="739">
        <f t="shared" si="1593"/>
        <v>0</v>
      </c>
      <c r="GE537" s="739">
        <f t="shared" si="1594"/>
        <v>0</v>
      </c>
      <c r="GF537" s="739">
        <f t="shared" si="1594"/>
        <v>0</v>
      </c>
      <c r="GG537" s="739">
        <f t="shared" si="1594"/>
        <v>0</v>
      </c>
      <c r="GH537" s="739">
        <f t="shared" si="1594"/>
        <v>0</v>
      </c>
      <c r="GI537" s="739">
        <f t="shared" si="1594"/>
        <v>0</v>
      </c>
      <c r="GJ537" s="739">
        <f t="shared" si="1594"/>
        <v>0</v>
      </c>
      <c r="GK537" s="739">
        <f t="shared" si="1594"/>
        <v>0</v>
      </c>
      <c r="GL537" s="739">
        <f t="shared" si="1595"/>
        <v>0</v>
      </c>
      <c r="GM537" s="739">
        <f t="shared" si="1595"/>
        <v>0</v>
      </c>
      <c r="GN537" s="739">
        <f t="shared" si="1595"/>
        <v>0</v>
      </c>
      <c r="GQ537" s="1098">
        <f>IF(GQ$9=$N537,#REF!,0)</f>
        <v>0</v>
      </c>
      <c r="GR537" s="1098">
        <f>IF(GR$9=$N537,#REF!,0)</f>
        <v>0</v>
      </c>
      <c r="GS537" s="1098">
        <f>IF(GS$9=$N537,#REF!,0)</f>
        <v>0</v>
      </c>
      <c r="GT537" s="1098">
        <f>IF(GT$9=$N537,#REF!,0)</f>
        <v>0</v>
      </c>
      <c r="GU537" s="1098">
        <f>IF(GU$9=$N537,#REF!,0)</f>
        <v>0</v>
      </c>
      <c r="GV537" s="1098">
        <f>IF(GV$9=$N537,#REF!,0)</f>
        <v>0</v>
      </c>
      <c r="GW537" s="1098">
        <f>IF(GW$9=$N537,#REF!,0)</f>
        <v>0</v>
      </c>
      <c r="GX537" s="1098">
        <f>IF(GX$9=$N537,#REF!,0)</f>
        <v>0</v>
      </c>
      <c r="GY537" s="1098">
        <f>IF(GY$9=$N537,#REF!,0)</f>
        <v>0</v>
      </c>
      <c r="GZ537" s="1098">
        <f>IF(GZ$9=$N537,#REF!,0)</f>
        <v>0</v>
      </c>
      <c r="HA537" s="1098">
        <f>IF(HA$9=$N537,#REF!,0)</f>
        <v>0</v>
      </c>
      <c r="HB537" s="1098">
        <f>IF(HB$9=$N537,#REF!,0)</f>
        <v>0</v>
      </c>
      <c r="HC537" s="1098">
        <f>IF(HC$9=$N537,#REF!,0)</f>
        <v>0</v>
      </c>
      <c r="HD537" s="1098">
        <f>IF(HD$9=$N537,#REF!,0)</f>
        <v>0</v>
      </c>
      <c r="HE537" s="1098">
        <f>IF(HE$9=$N537,#REF!,0)</f>
        <v>0</v>
      </c>
      <c r="HF537" s="1098">
        <f>IF(HF$9=$N537,#REF!,0)</f>
        <v>0</v>
      </c>
      <c r="HG537" s="1098">
        <f>IF(HG$9=$N537,#REF!,0)</f>
        <v>0</v>
      </c>
      <c r="HH537" s="1098">
        <f>IF(HH$9=$N537,#REF!,0)</f>
        <v>0</v>
      </c>
      <c r="HI537" s="1098">
        <f>IF(HI$9=$N537,#REF!,0)</f>
        <v>0</v>
      </c>
      <c r="HJ537" s="1098">
        <f>IF(HJ$9=$N537,#REF!,0)</f>
        <v>0</v>
      </c>
      <c r="HK537" s="1098">
        <f>IF(HK$9=$N537,#REF!,0)</f>
        <v>0</v>
      </c>
      <c r="HL537" s="1098">
        <f>IF(HL$9=$N537,#REF!,0)</f>
        <v>0</v>
      </c>
      <c r="HM537" s="1098">
        <f>IF(HM$9=$N537,#REF!,0)</f>
        <v>0</v>
      </c>
      <c r="HN537" s="1098">
        <f>IF(HN$9=$N537,#REF!,0)</f>
        <v>0</v>
      </c>
      <c r="HO537" s="1098">
        <f>IF(HO$9=$N537,#REF!,0)</f>
        <v>0</v>
      </c>
      <c r="HP537" s="1098">
        <f>IF(HP$9=$N537,#REF!,0)</f>
        <v>0</v>
      </c>
      <c r="HQ537" s="1098">
        <f>IF(HQ$9=$N537,#REF!,0)</f>
        <v>0</v>
      </c>
      <c r="HR537" s="1098">
        <f>IF(HR$9=$N537,#REF!,0)</f>
        <v>0</v>
      </c>
      <c r="HS537" s="1098">
        <f>IF(HS$9=$N537,#REF!,0)</f>
        <v>0</v>
      </c>
      <c r="HT537" s="1098">
        <f>IF(HT$9=$N537,#REF!,0)</f>
        <v>0</v>
      </c>
      <c r="HU537" s="1098">
        <f>IF(HU$9=$N537,#REF!,0)</f>
        <v>0</v>
      </c>
      <c r="HV537" s="1098">
        <f>IF(HV$9=$N537,#REF!,0)</f>
        <v>0</v>
      </c>
      <c r="HW537" s="1098">
        <f>IF(HW$9=$N537,#REF!,0)</f>
        <v>0</v>
      </c>
      <c r="HX537" s="1098">
        <f>IF(HX$9=$N537,#REF!,0)</f>
        <v>0</v>
      </c>
      <c r="HY537" s="1098">
        <f>IF(HY$9=$N537,#REF!,0)</f>
        <v>0</v>
      </c>
      <c r="HZ537" s="1098">
        <f>IF(HZ$9=$N537,#REF!,0)</f>
        <v>0</v>
      </c>
      <c r="IA537" s="1098">
        <f>IF(IA$9=$N537,#REF!,0)</f>
        <v>0</v>
      </c>
      <c r="IB537" s="1098">
        <f>IF(IB$9=$N537,#REF!,0)</f>
        <v>0</v>
      </c>
      <c r="IC537" s="1098">
        <f>IF(IC$9=$N537,#REF!,0)</f>
        <v>0</v>
      </c>
      <c r="ID537" s="1098">
        <f>IF(ID$9=$N537,#REF!,0)</f>
        <v>0</v>
      </c>
      <c r="IE537" s="1098">
        <f>IF(IE$9=$N537,#REF!,0)</f>
        <v>0</v>
      </c>
      <c r="IF537" s="1098">
        <f>IF(IF$9=$N537,#REF!,0)</f>
        <v>0</v>
      </c>
      <c r="IG537" s="1098">
        <f>IF(IG$9=$N537,#REF!,0)</f>
        <v>0</v>
      </c>
      <c r="IH537" s="1098">
        <f>IF(IH$9=$N537,#REF!,0)</f>
        <v>0</v>
      </c>
      <c r="II537" s="1098">
        <f>IF(II$9=$N537,#REF!,0)</f>
        <v>0</v>
      </c>
      <c r="IJ537" s="1098">
        <f>IF(IJ$9=$N537,#REF!,0)</f>
        <v>0</v>
      </c>
      <c r="IK537" s="1098">
        <f>IF(IK$9=$N537,#REF!,0)</f>
        <v>0</v>
      </c>
      <c r="IL537" s="1098">
        <f>IF(IL$9=$N537,#REF!,0)</f>
        <v>0</v>
      </c>
      <c r="IM537" s="1098">
        <f>IF(IM$9=$N537,#REF!,0)</f>
        <v>0</v>
      </c>
      <c r="IN537" s="1098">
        <f>IF(IN$9=$N537,#REF!,0)</f>
        <v>0</v>
      </c>
      <c r="IO537" s="1098">
        <f>IF(IO$9=$N537,#REF!,0)</f>
        <v>0</v>
      </c>
      <c r="IP537" s="1098">
        <f>IF(IP$9=$N537,#REF!,0)</f>
        <v>0</v>
      </c>
      <c r="IQ537" s="1098">
        <f>IF(IQ$9=$N537,#REF!,0)</f>
        <v>0</v>
      </c>
      <c r="IR537" s="1098">
        <f>IF(IR$9=$N537,#REF!,0)</f>
        <v>0</v>
      </c>
      <c r="IS537" s="1098">
        <f>IF(IS$9=$N537,#REF!,0)</f>
        <v>0</v>
      </c>
      <c r="IT537" s="1098">
        <f>IF(IT$9=$N537,#REF!,0)</f>
        <v>0</v>
      </c>
      <c r="IU537" s="1098">
        <f>IF(IU$9=$N537,#REF!,0)</f>
        <v>0</v>
      </c>
      <c r="IV537" s="1098">
        <f>IF(IV$9=$N537,#REF!,0)</f>
        <v>0</v>
      </c>
      <c r="IW537" s="1098">
        <f>IF(IW$9=$N537,#REF!,0)</f>
        <v>0</v>
      </c>
      <c r="IX537" s="1098">
        <f>IF(IX$9=$N537,#REF!,0)</f>
        <v>0</v>
      </c>
      <c r="IY537" s="1098">
        <f>IF(IY$9=$N537,#REF!,0)</f>
        <v>0</v>
      </c>
      <c r="IZ537" s="1098">
        <f>IF(IZ$9=$N537,#REF!,0)</f>
        <v>0</v>
      </c>
      <c r="JA537" s="1098">
        <f>IF(JA$9=$N537,#REF!,0)</f>
        <v>0</v>
      </c>
      <c r="JB537" s="1098">
        <f>IF(JB$9=$N537,#REF!,0)</f>
        <v>0</v>
      </c>
      <c r="JC537" s="1098">
        <f>IF(JC$9=$N537,#REF!,0)</f>
        <v>0</v>
      </c>
      <c r="JD537" s="1098">
        <f>IF(JD$9=$N537,#REF!,0)</f>
        <v>0</v>
      </c>
      <c r="JE537" s="1098">
        <f>IF(JE$9=$N537,#REF!,0)</f>
        <v>0</v>
      </c>
      <c r="JF537" s="1098">
        <f>IF(JF$9=$N537,#REF!,0)</f>
        <v>0</v>
      </c>
      <c r="JG537" s="1098">
        <f>IF(JG$9=$N537,#REF!,0)</f>
        <v>0</v>
      </c>
      <c r="JH537" s="1098">
        <f>IF(JH$9=$N537,#REF!,0)</f>
        <v>0</v>
      </c>
      <c r="JI537" s="1098">
        <f>IF(JI$9=$N537,#REF!,0)</f>
        <v>0</v>
      </c>
      <c r="JJ537" s="1098">
        <f>IF(JJ$9=$N537,#REF!,0)</f>
        <v>0</v>
      </c>
      <c r="JK537" s="1098">
        <f>IF(JK$9=$N537,#REF!,0)</f>
        <v>0</v>
      </c>
      <c r="JL537" s="1098">
        <f>IF(JL$9=$N537,#REF!,0)</f>
        <v>0</v>
      </c>
      <c r="JM537" s="1098">
        <f>IF(JM$9=$N537,#REF!,0)</f>
        <v>0</v>
      </c>
      <c r="JN537" s="1098">
        <f>IF(JN$9=$N537,#REF!,0)</f>
        <v>0</v>
      </c>
      <c r="JO537" s="1098">
        <f>IF(JO$9=$N537,#REF!,0)</f>
        <v>0</v>
      </c>
      <c r="JP537" s="1098">
        <f>IF(JP$9=$N537,#REF!,0)</f>
        <v>0</v>
      </c>
      <c r="JQ537" s="1098">
        <f>IF(JQ$9=$N537,#REF!,0)</f>
        <v>0</v>
      </c>
      <c r="JR537" s="1098">
        <f>IF(JR$9=$N537,#REF!,0)</f>
        <v>0</v>
      </c>
      <c r="JS537" s="1098">
        <f>IF(JS$9=$N537,#REF!,0)</f>
        <v>0</v>
      </c>
      <c r="JT537" s="1098">
        <f>IF(JT$9=$N537,#REF!,0)</f>
        <v>0</v>
      </c>
      <c r="JU537" s="1098">
        <f>IF(JU$9=$N537,#REF!,0)</f>
        <v>0</v>
      </c>
      <c r="JV537" s="1098">
        <f>IF(JV$9=$N537,#REF!,0)</f>
        <v>0</v>
      </c>
      <c r="JW537" s="1098">
        <f>IF(JW$9=$N537,#REF!,0)</f>
        <v>0</v>
      </c>
      <c r="JX537" s="681"/>
      <c r="JZ537" s="681">
        <f t="shared" si="1596"/>
        <v>0</v>
      </c>
      <c r="KA537" s="681">
        <f t="shared" si="1596"/>
        <v>0</v>
      </c>
      <c r="KB537" s="681">
        <f t="shared" si="1596"/>
        <v>0</v>
      </c>
      <c r="KC537" s="681">
        <f t="shared" si="1596"/>
        <v>0</v>
      </c>
      <c r="KD537" s="681">
        <f t="shared" si="1596"/>
        <v>0</v>
      </c>
      <c r="KE537" s="681">
        <f t="shared" si="1596"/>
        <v>0</v>
      </c>
      <c r="KF537" s="681">
        <f t="shared" si="1596"/>
        <v>0</v>
      </c>
      <c r="KG537" s="681">
        <f t="shared" si="1596"/>
        <v>0</v>
      </c>
      <c r="KH537" s="681">
        <f t="shared" si="1596"/>
        <v>0</v>
      </c>
      <c r="KI537" s="681">
        <f t="shared" si="1596"/>
        <v>0</v>
      </c>
      <c r="KJ537" s="681">
        <f t="shared" si="1596"/>
        <v>0</v>
      </c>
      <c r="KN537" s="1098">
        <f t="shared" si="1600"/>
        <v>0</v>
      </c>
      <c r="KO537" s="1098">
        <f t="shared" si="1600"/>
        <v>0</v>
      </c>
      <c r="KP537" s="1098">
        <f t="shared" si="1600"/>
        <v>0</v>
      </c>
      <c r="KQ537" s="1098">
        <f t="shared" si="1600"/>
        <v>0</v>
      </c>
      <c r="KR537" s="1098">
        <f t="shared" si="1600"/>
        <v>0</v>
      </c>
      <c r="KS537" s="1098">
        <f t="shared" si="1600"/>
        <v>0</v>
      </c>
      <c r="KT537" s="1098">
        <f t="shared" si="1600"/>
        <v>0</v>
      </c>
      <c r="KU537" s="1098">
        <f t="shared" si="1600"/>
        <v>0</v>
      </c>
      <c r="KV537" s="1098">
        <f t="shared" si="1600"/>
        <v>0</v>
      </c>
      <c r="KW537" s="1098">
        <f t="shared" si="1600"/>
        <v>0</v>
      </c>
      <c r="KX537" s="1098">
        <f t="shared" si="1600"/>
        <v>0</v>
      </c>
      <c r="KY537" s="1098">
        <f t="shared" si="1600"/>
        <v>0</v>
      </c>
      <c r="KZ537" s="1098">
        <f t="shared" si="1600"/>
        <v>0</v>
      </c>
      <c r="LA537" s="1098">
        <f t="shared" si="1600"/>
        <v>0</v>
      </c>
      <c r="LB537" s="1098">
        <f t="shared" si="1600"/>
        <v>0</v>
      </c>
      <c r="LC537" s="1098">
        <f t="shared" si="1599"/>
        <v>0</v>
      </c>
      <c r="LD537" s="1098">
        <f t="shared" si="1599"/>
        <v>0</v>
      </c>
      <c r="LE537" s="1098">
        <f t="shared" si="1599"/>
        <v>0</v>
      </c>
      <c r="LF537" s="1098">
        <f t="shared" si="1599"/>
        <v>0</v>
      </c>
      <c r="LG537" s="1098">
        <f t="shared" si="1599"/>
        <v>0</v>
      </c>
      <c r="LH537" s="1098">
        <f t="shared" si="1599"/>
        <v>0</v>
      </c>
      <c r="LI537" s="1098">
        <f t="shared" si="1599"/>
        <v>0</v>
      </c>
      <c r="LJ537" s="1098">
        <f t="shared" si="1599"/>
        <v>0</v>
      </c>
      <c r="LK537" s="1098">
        <f t="shared" si="1599"/>
        <v>0</v>
      </c>
      <c r="LL537" s="1098">
        <f t="shared" si="1599"/>
        <v>0</v>
      </c>
      <c r="LM537" s="1098">
        <f t="shared" si="1599"/>
        <v>0</v>
      </c>
      <c r="LN537" s="1098">
        <f t="shared" si="1599"/>
        <v>0</v>
      </c>
      <c r="LO537" s="1098">
        <f t="shared" si="1599"/>
        <v>0</v>
      </c>
      <c r="LP537" s="1098">
        <f t="shared" si="1599"/>
        <v>0</v>
      </c>
      <c r="LQ537" s="1098">
        <f t="shared" si="1599"/>
        <v>0</v>
      </c>
      <c r="LR537" s="1098">
        <f t="shared" si="1599"/>
        <v>0</v>
      </c>
      <c r="LS537" s="1098">
        <f t="shared" si="1563"/>
        <v>0</v>
      </c>
    </row>
    <row r="538" spans="1:331" ht="20.100000000000001" hidden="1" customHeight="1" x14ac:dyDescent="0.35">
      <c r="A538" s="677"/>
      <c r="B538" s="1149"/>
      <c r="C538" s="870"/>
      <c r="D538" s="871"/>
      <c r="E538" s="871"/>
      <c r="F538" s="871"/>
      <c r="G538" s="871"/>
      <c r="H538" s="871"/>
      <c r="I538" s="871"/>
      <c r="J538" s="1094" t="s">
        <v>194</v>
      </c>
      <c r="K538" s="886"/>
      <c r="L538" s="886"/>
      <c r="M538" s="879"/>
      <c r="N538" s="867">
        <v>3231</v>
      </c>
      <c r="O538" s="868" t="s">
        <v>404</v>
      </c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>
        <v>0</v>
      </c>
      <c r="AC538" s="41">
        <v>0</v>
      </c>
      <c r="AD538" s="41"/>
      <c r="AE538" s="41"/>
      <c r="AF538" s="41"/>
      <c r="AG538" s="41">
        <v>0</v>
      </c>
      <c r="AH538" s="41"/>
      <c r="AI538" s="41"/>
      <c r="AJ538" s="41"/>
      <c r="AK538" s="41">
        <v>0</v>
      </c>
      <c r="AL538" s="41">
        <v>0</v>
      </c>
      <c r="AM538" s="41">
        <v>30000</v>
      </c>
      <c r="AN538" s="54">
        <v>178775.45</v>
      </c>
      <c r="AO538" s="107">
        <v>30000</v>
      </c>
      <c r="AP538" s="107">
        <v>21520.5</v>
      </c>
      <c r="AQ538" s="107">
        <v>40000</v>
      </c>
      <c r="AR538" s="41">
        <v>39581</v>
      </c>
      <c r="AS538" s="41"/>
      <c r="AT538" s="41">
        <v>21520.5</v>
      </c>
      <c r="AU538" s="41"/>
      <c r="AV538" s="41">
        <v>0</v>
      </c>
      <c r="AW538" s="41">
        <v>0</v>
      </c>
      <c r="AX538" s="41">
        <v>0</v>
      </c>
      <c r="AY538" s="41">
        <v>0</v>
      </c>
      <c r="AZ538" s="41">
        <v>0</v>
      </c>
      <c r="BA538" s="41">
        <v>0</v>
      </c>
      <c r="BB538" s="41">
        <v>0</v>
      </c>
      <c r="BC538" s="41">
        <v>0</v>
      </c>
      <c r="BD538" s="41">
        <v>0</v>
      </c>
      <c r="BE538" s="41">
        <v>0</v>
      </c>
      <c r="BF538" s="41">
        <v>0</v>
      </c>
      <c r="BG538" s="41"/>
      <c r="BH538" s="41">
        <v>0</v>
      </c>
      <c r="BI538" s="41">
        <f t="shared" ref="BI538:BI544" si="1607">(BJ538-BH538)</f>
        <v>0</v>
      </c>
      <c r="BJ538" s="41"/>
      <c r="BK538" s="41"/>
      <c r="BL538" s="41">
        <f t="shared" si="1450"/>
        <v>0</v>
      </c>
      <c r="BM538" s="41"/>
      <c r="BN538" s="41"/>
      <c r="BO538" s="41"/>
      <c r="BP538" s="41"/>
      <c r="BQ538" s="41"/>
      <c r="BR538" s="41">
        <f t="shared" ref="BR538:BR544" si="1608">(BS538-BO538)</f>
        <v>0</v>
      </c>
      <c r="BS538" s="41"/>
      <c r="BT538" s="41"/>
      <c r="BU538" s="41">
        <f t="shared" ref="BU538:BU544" si="1609">(BY538-BO538)</f>
        <v>0</v>
      </c>
      <c r="BV538" s="41"/>
      <c r="BW538" s="41"/>
      <c r="BX538" s="41"/>
      <c r="BY538" s="41"/>
      <c r="BZ538" s="41"/>
      <c r="CA538" s="41">
        <f t="shared" si="1447"/>
        <v>0</v>
      </c>
      <c r="CB538" s="41">
        <f t="shared" si="1448"/>
        <v>0</v>
      </c>
      <c r="CC538" s="41"/>
      <c r="CD538" s="41"/>
      <c r="CE538" s="41"/>
      <c r="CF538" s="41"/>
      <c r="CG538" s="41">
        <f t="shared" si="1449"/>
        <v>0</v>
      </c>
      <c r="CH538" s="41">
        <f t="shared" ref="CH538:CH544" si="1610">(CI538-CE538)</f>
        <v>0</v>
      </c>
      <c r="CI538" s="41"/>
      <c r="CJ538" s="41"/>
      <c r="CK538" s="41">
        <f t="shared" si="1601"/>
        <v>0</v>
      </c>
      <c r="CL538" s="41">
        <f t="shared" ref="CL538:CL544" si="1611">(CM538-CI538)</f>
        <v>0</v>
      </c>
      <c r="CM538" s="41"/>
      <c r="CN538" s="41"/>
      <c r="CO538" s="41">
        <f t="shared" si="1602"/>
        <v>0</v>
      </c>
      <c r="CP538" s="41">
        <f t="shared" ref="CP538:CP544" si="1612">(CQ538-CM538)</f>
        <v>0</v>
      </c>
      <c r="CQ538" s="41"/>
      <c r="CR538" s="41"/>
      <c r="CS538" s="41">
        <f t="shared" si="1576"/>
        <v>0</v>
      </c>
      <c r="CT538" s="41">
        <f t="shared" ref="CT538:CT544" si="1613">(CU538-CQ538)</f>
        <v>0</v>
      </c>
      <c r="CU538" s="41"/>
      <c r="CV538" s="41"/>
      <c r="CW538" s="41">
        <f t="shared" si="1577"/>
        <v>0</v>
      </c>
      <c r="CX538" s="41">
        <f t="shared" ref="CX538:CX544" si="1614">(CY538-CU538)</f>
        <v>0</v>
      </c>
      <c r="CY538" s="41"/>
      <c r="CZ538" s="41"/>
      <c r="DA538" s="41"/>
      <c r="DB538" s="41"/>
      <c r="DC538" s="41">
        <v>0</v>
      </c>
      <c r="DD538" s="41">
        <f t="shared" si="1578"/>
        <v>0</v>
      </c>
      <c r="DE538" s="41">
        <f t="shared" si="1579"/>
        <v>0</v>
      </c>
      <c r="DF538" s="41"/>
      <c r="DG538" s="41"/>
      <c r="DH538" s="41"/>
      <c r="DI538" s="41">
        <f t="shared" si="1580"/>
        <v>0</v>
      </c>
      <c r="DJ538" s="41">
        <f t="shared" ref="DJ538:DJ544" si="1615">(DK538-DG538)</f>
        <v>0</v>
      </c>
      <c r="DK538" s="41"/>
      <c r="DL538" s="41">
        <f t="shared" si="1581"/>
        <v>0</v>
      </c>
      <c r="DM538" s="41">
        <f t="shared" ref="DM538:DM544" si="1616">(DN538-DK538)</f>
        <v>0</v>
      </c>
      <c r="DN538" s="41"/>
      <c r="DO538" s="41"/>
      <c r="DP538" s="41">
        <f t="shared" si="1582"/>
        <v>0</v>
      </c>
      <c r="DQ538" s="41">
        <f t="shared" ref="DQ538:DQ544" si="1617">(DR538-DN538)</f>
        <v>0</v>
      </c>
      <c r="DR538" s="41"/>
      <c r="DS538" s="41"/>
      <c r="DT538" s="41">
        <f t="shared" si="1583"/>
        <v>0</v>
      </c>
      <c r="DU538" s="41">
        <f t="shared" ref="DU538:DU544" si="1618">(DV538-DR538)</f>
        <v>0</v>
      </c>
      <c r="DV538" s="41"/>
      <c r="DW538" s="41"/>
      <c r="DX538" s="41"/>
      <c r="DY538" s="41"/>
      <c r="DZ538" s="41"/>
      <c r="EA538" s="41"/>
      <c r="EB538" s="41"/>
      <c r="EC538" s="41">
        <f t="shared" si="1584"/>
        <v>0</v>
      </c>
      <c r="ED538" s="41">
        <f t="shared" ref="ED538:ED544" si="1619">(EE538-EA538)</f>
        <v>0</v>
      </c>
      <c r="EE538" s="41"/>
      <c r="EF538" s="41"/>
      <c r="EG538" s="41">
        <f t="shared" si="1585"/>
        <v>0</v>
      </c>
      <c r="EH538" s="41" t="e">
        <f>(#REF!-EE538)</f>
        <v>#REF!</v>
      </c>
      <c r="EI538" s="41">
        <f>IFERROR(#REF!/DZ538*100,)</f>
        <v>0</v>
      </c>
      <c r="EJ538" s="41">
        <f>IFERROR(#REF!/#REF!*100,)</f>
        <v>0</v>
      </c>
      <c r="EK538" s="31"/>
      <c r="EL538" s="31"/>
      <c r="EM538" s="31"/>
      <c r="EN538" s="41"/>
      <c r="EO538" s="41"/>
      <c r="EP538" s="41"/>
      <c r="EQ538" s="41"/>
      <c r="ER538" s="41"/>
      <c r="ES538" s="41"/>
      <c r="EX538" s="739">
        <f t="shared" si="1603"/>
        <v>0</v>
      </c>
      <c r="EY538" s="739">
        <f t="shared" si="1603"/>
        <v>0</v>
      </c>
      <c r="EZ538" s="739">
        <f t="shared" si="1603"/>
        <v>0</v>
      </c>
      <c r="FA538" s="739">
        <f t="shared" si="1603"/>
        <v>0</v>
      </c>
      <c r="FB538" s="739">
        <f t="shared" si="1603"/>
        <v>0</v>
      </c>
      <c r="FC538" s="739">
        <f t="shared" si="1603"/>
        <v>0</v>
      </c>
      <c r="FD538" s="739">
        <f t="shared" si="1603"/>
        <v>0</v>
      </c>
      <c r="FE538" s="739">
        <f t="shared" si="1603"/>
        <v>0</v>
      </c>
      <c r="FF538" s="739">
        <f t="shared" si="1603"/>
        <v>0</v>
      </c>
      <c r="FG538" s="739">
        <f t="shared" si="1603"/>
        <v>0</v>
      </c>
      <c r="FH538" s="739">
        <f t="shared" si="1604"/>
        <v>0</v>
      </c>
      <c r="FI538" s="739">
        <f t="shared" si="1604"/>
        <v>0</v>
      </c>
      <c r="FJ538" s="739">
        <f t="shared" si="1604"/>
        <v>0</v>
      </c>
      <c r="FK538" s="739">
        <f t="shared" si="1604"/>
        <v>0</v>
      </c>
      <c r="FL538" s="739">
        <f t="shared" si="1604"/>
        <v>0</v>
      </c>
      <c r="FM538" s="739">
        <f t="shared" si="1604"/>
        <v>0</v>
      </c>
      <c r="FN538" s="739">
        <f t="shared" si="1604"/>
        <v>0</v>
      </c>
      <c r="FO538" s="739">
        <f t="shared" si="1606"/>
        <v>0</v>
      </c>
      <c r="FP538" s="739">
        <f t="shared" si="1606"/>
        <v>0</v>
      </c>
      <c r="FQ538" s="739">
        <f t="shared" si="1606"/>
        <v>0</v>
      </c>
      <c r="FU538" s="739">
        <f t="shared" si="1593"/>
        <v>0</v>
      </c>
      <c r="FV538" s="739">
        <f t="shared" si="1593"/>
        <v>0</v>
      </c>
      <c r="FW538" s="739">
        <f t="shared" si="1593"/>
        <v>0</v>
      </c>
      <c r="FX538" s="739">
        <f t="shared" si="1593"/>
        <v>0</v>
      </c>
      <c r="FY538" s="739">
        <f t="shared" si="1593"/>
        <v>0</v>
      </c>
      <c r="FZ538" s="739">
        <f t="shared" si="1593"/>
        <v>0</v>
      </c>
      <c r="GA538" s="739">
        <f t="shared" si="1593"/>
        <v>0</v>
      </c>
      <c r="GB538" s="739">
        <f t="shared" si="1593"/>
        <v>0</v>
      </c>
      <c r="GC538" s="739">
        <f t="shared" si="1593"/>
        <v>0</v>
      </c>
      <c r="GD538" s="739">
        <f t="shared" si="1593"/>
        <v>0</v>
      </c>
      <c r="GE538" s="739">
        <f t="shared" si="1594"/>
        <v>0</v>
      </c>
      <c r="GF538" s="739">
        <f t="shared" si="1594"/>
        <v>0</v>
      </c>
      <c r="GG538" s="739">
        <f t="shared" si="1594"/>
        <v>0</v>
      </c>
      <c r="GH538" s="739">
        <f t="shared" si="1594"/>
        <v>0</v>
      </c>
      <c r="GI538" s="739">
        <f t="shared" si="1594"/>
        <v>0</v>
      </c>
      <c r="GJ538" s="739">
        <f t="shared" si="1594"/>
        <v>0</v>
      </c>
      <c r="GK538" s="739">
        <f t="shared" si="1594"/>
        <v>0</v>
      </c>
      <c r="GL538" s="739">
        <f t="shared" si="1595"/>
        <v>0</v>
      </c>
      <c r="GM538" s="739">
        <f t="shared" si="1595"/>
        <v>0</v>
      </c>
      <c r="GN538" s="739">
        <f t="shared" si="1595"/>
        <v>0</v>
      </c>
      <c r="GQ538" s="1098">
        <f>IF(GQ$9=$N538,#REF!,0)</f>
        <v>0</v>
      </c>
      <c r="GR538" s="1098">
        <f>IF(GR$9=$N538,#REF!,0)</f>
        <v>0</v>
      </c>
      <c r="GS538" s="1098">
        <f>IF(GS$9=$N538,#REF!,0)</f>
        <v>0</v>
      </c>
      <c r="GT538" s="1098">
        <f>IF(GT$9=$N538,#REF!,0)</f>
        <v>0</v>
      </c>
      <c r="GU538" s="1098">
        <f>IF(GU$9=$N538,#REF!,0)</f>
        <v>0</v>
      </c>
      <c r="GV538" s="1098">
        <f>IF(GV$9=$N538,#REF!,0)</f>
        <v>0</v>
      </c>
      <c r="GW538" s="1098">
        <f>IF(GW$9=$N538,#REF!,0)</f>
        <v>0</v>
      </c>
      <c r="GX538" s="1098">
        <f>IF(GX$9=$N538,#REF!,0)</f>
        <v>0</v>
      </c>
      <c r="GY538" s="1098">
        <f>IF(GY$9=$N538,#REF!,0)</f>
        <v>0</v>
      </c>
      <c r="GZ538" s="1098">
        <f>IF(GZ$9=$N538,#REF!,0)</f>
        <v>0</v>
      </c>
      <c r="HA538" s="1098">
        <f>IF(HA$9=$N538,#REF!,0)</f>
        <v>0</v>
      </c>
      <c r="HB538" s="1098">
        <f>IF(HB$9=$N538,#REF!,0)</f>
        <v>0</v>
      </c>
      <c r="HC538" s="1098">
        <f>IF(HC$9=$N538,#REF!,0)</f>
        <v>0</v>
      </c>
      <c r="HD538" s="1098">
        <f>IF(HD$9=$N538,#REF!,0)</f>
        <v>0</v>
      </c>
      <c r="HE538" s="1098">
        <f>IF(HE$9=$N538,#REF!,0)</f>
        <v>0</v>
      </c>
      <c r="HF538" s="1098">
        <f>IF(HF$9=$N538,#REF!,0)</f>
        <v>0</v>
      </c>
      <c r="HG538" s="1098">
        <f>IF(HG$9=$N538,#REF!,0)</f>
        <v>0</v>
      </c>
      <c r="HH538" s="1098">
        <f>IF(HH$9=$N538,#REF!,0)</f>
        <v>0</v>
      </c>
      <c r="HI538" s="1098" t="e">
        <f>IF(HI$9=$N538,#REF!,0)</f>
        <v>#REF!</v>
      </c>
      <c r="HJ538" s="1098">
        <f>IF(HJ$9=$N538,#REF!,0)</f>
        <v>0</v>
      </c>
      <c r="HK538" s="1098">
        <f>IF(HK$9=$N538,#REF!,0)</f>
        <v>0</v>
      </c>
      <c r="HL538" s="1098">
        <f>IF(HL$9=$N538,#REF!,0)</f>
        <v>0</v>
      </c>
      <c r="HM538" s="1098">
        <f>IF(HM$9=$N538,#REF!,0)</f>
        <v>0</v>
      </c>
      <c r="HN538" s="1098">
        <f>IF(HN$9=$N538,#REF!,0)</f>
        <v>0</v>
      </c>
      <c r="HO538" s="1098">
        <f>IF(HO$9=$N538,#REF!,0)</f>
        <v>0</v>
      </c>
      <c r="HP538" s="1098">
        <f>IF(HP$9=$N538,#REF!,0)</f>
        <v>0</v>
      </c>
      <c r="HQ538" s="1098">
        <f>IF(HQ$9=$N538,#REF!,0)</f>
        <v>0</v>
      </c>
      <c r="HR538" s="1098">
        <f>IF(HR$9=$N538,#REF!,0)</f>
        <v>0</v>
      </c>
      <c r="HS538" s="1098">
        <f>IF(HS$9=$N538,#REF!,0)</f>
        <v>0</v>
      </c>
      <c r="HT538" s="1098">
        <f>IF(HT$9=$N538,#REF!,0)</f>
        <v>0</v>
      </c>
      <c r="HU538" s="1098">
        <f>IF(HU$9=$N538,#REF!,0)</f>
        <v>0</v>
      </c>
      <c r="HV538" s="1098">
        <f>IF(HV$9=$N538,#REF!,0)</f>
        <v>0</v>
      </c>
      <c r="HW538" s="1098">
        <f>IF(HW$9=$N538,#REF!,0)</f>
        <v>0</v>
      </c>
      <c r="HX538" s="1098">
        <f>IF(HX$9=$N538,#REF!,0)</f>
        <v>0</v>
      </c>
      <c r="HY538" s="1098">
        <f>IF(HY$9=$N538,#REF!,0)</f>
        <v>0</v>
      </c>
      <c r="HZ538" s="1098">
        <f>IF(HZ$9=$N538,#REF!,0)</f>
        <v>0</v>
      </c>
      <c r="IA538" s="1098">
        <f>IF(IA$9=$N538,#REF!,0)</f>
        <v>0</v>
      </c>
      <c r="IB538" s="1098">
        <f>IF(IB$9=$N538,#REF!,0)</f>
        <v>0</v>
      </c>
      <c r="IC538" s="1098">
        <f>IF(IC$9=$N538,#REF!,0)</f>
        <v>0</v>
      </c>
      <c r="ID538" s="1098">
        <f>IF(ID$9=$N538,#REF!,0)</f>
        <v>0</v>
      </c>
      <c r="IE538" s="1098">
        <f>IF(IE$9=$N538,#REF!,0)</f>
        <v>0</v>
      </c>
      <c r="IF538" s="1098">
        <f>IF(IF$9=$N538,#REF!,0)</f>
        <v>0</v>
      </c>
      <c r="IG538" s="1098">
        <f>IF(IG$9=$N538,#REF!,0)</f>
        <v>0</v>
      </c>
      <c r="IH538" s="1098">
        <f>IF(IH$9=$N538,#REF!,0)</f>
        <v>0</v>
      </c>
      <c r="II538" s="1098">
        <f>IF(II$9=$N538,#REF!,0)</f>
        <v>0</v>
      </c>
      <c r="IJ538" s="1098">
        <f>IF(IJ$9=$N538,#REF!,0)</f>
        <v>0</v>
      </c>
      <c r="IK538" s="1098">
        <f>IF(IK$9=$N538,#REF!,0)</f>
        <v>0</v>
      </c>
      <c r="IL538" s="1098">
        <f>IF(IL$9=$N538,#REF!,0)</f>
        <v>0</v>
      </c>
      <c r="IM538" s="1098">
        <f>IF(IM$9=$N538,#REF!,0)</f>
        <v>0</v>
      </c>
      <c r="IN538" s="1098">
        <f>IF(IN$9=$N538,#REF!,0)</f>
        <v>0</v>
      </c>
      <c r="IO538" s="1098">
        <f>IF(IO$9=$N538,#REF!,0)</f>
        <v>0</v>
      </c>
      <c r="IP538" s="1098">
        <f>IF(IP$9=$N538,#REF!,0)</f>
        <v>0</v>
      </c>
      <c r="IQ538" s="1098">
        <f>IF(IQ$9=$N538,#REF!,0)</f>
        <v>0</v>
      </c>
      <c r="IR538" s="1098">
        <f>IF(IR$9=$N538,#REF!,0)</f>
        <v>0</v>
      </c>
      <c r="IS538" s="1098">
        <f>IF(IS$9=$N538,#REF!,0)</f>
        <v>0</v>
      </c>
      <c r="IT538" s="1098">
        <f>IF(IT$9=$N538,#REF!,0)</f>
        <v>0</v>
      </c>
      <c r="IU538" s="1098">
        <f>IF(IU$9=$N538,#REF!,0)</f>
        <v>0</v>
      </c>
      <c r="IV538" s="1098">
        <f>IF(IV$9=$N538,#REF!,0)</f>
        <v>0</v>
      </c>
      <c r="IW538" s="1098">
        <f>IF(IW$9=$N538,#REF!,0)</f>
        <v>0</v>
      </c>
      <c r="IX538" s="1098">
        <f>IF(IX$9=$N538,#REF!,0)</f>
        <v>0</v>
      </c>
      <c r="IY538" s="1098">
        <f>IF(IY$9=$N538,#REF!,0)</f>
        <v>0</v>
      </c>
      <c r="IZ538" s="1098">
        <f>IF(IZ$9=$N538,#REF!,0)</f>
        <v>0</v>
      </c>
      <c r="JA538" s="1098">
        <f>IF(JA$9=$N538,#REF!,0)</f>
        <v>0</v>
      </c>
      <c r="JB538" s="1098">
        <f>IF(JB$9=$N538,#REF!,0)</f>
        <v>0</v>
      </c>
      <c r="JC538" s="1098">
        <f>IF(JC$9=$N538,#REF!,0)</f>
        <v>0</v>
      </c>
      <c r="JD538" s="1098">
        <f>IF(JD$9=$N538,#REF!,0)</f>
        <v>0</v>
      </c>
      <c r="JE538" s="1098">
        <f>IF(JE$9=$N538,#REF!,0)</f>
        <v>0</v>
      </c>
      <c r="JF538" s="1098">
        <f>IF(JF$9=$N538,#REF!,0)</f>
        <v>0</v>
      </c>
      <c r="JG538" s="1098">
        <f>IF(JG$9=$N538,#REF!,0)</f>
        <v>0</v>
      </c>
      <c r="JH538" s="1098">
        <f>IF(JH$9=$N538,#REF!,0)</f>
        <v>0</v>
      </c>
      <c r="JI538" s="1098">
        <f>IF(JI$9=$N538,#REF!,0)</f>
        <v>0</v>
      </c>
      <c r="JJ538" s="1098">
        <f>IF(JJ$9=$N538,#REF!,0)</f>
        <v>0</v>
      </c>
      <c r="JK538" s="1098">
        <f>IF(JK$9=$N538,#REF!,0)</f>
        <v>0</v>
      </c>
      <c r="JL538" s="1098">
        <f>IF(JL$9=$N538,#REF!,0)</f>
        <v>0</v>
      </c>
      <c r="JM538" s="1098">
        <f>IF(JM$9=$N538,#REF!,0)</f>
        <v>0</v>
      </c>
      <c r="JN538" s="1098">
        <f>IF(JN$9=$N538,#REF!,0)</f>
        <v>0</v>
      </c>
      <c r="JO538" s="1098">
        <f>IF(JO$9=$N538,#REF!,0)</f>
        <v>0</v>
      </c>
      <c r="JP538" s="1098">
        <f>IF(JP$9=$N538,#REF!,0)</f>
        <v>0</v>
      </c>
      <c r="JQ538" s="1098">
        <f>IF(JQ$9=$N538,#REF!,0)</f>
        <v>0</v>
      </c>
      <c r="JR538" s="1098">
        <f>IF(JR$9=$N538,#REF!,0)</f>
        <v>0</v>
      </c>
      <c r="JS538" s="1098">
        <f>IF(JS$9=$N538,#REF!,0)</f>
        <v>0</v>
      </c>
      <c r="JT538" s="1098">
        <f>IF(JT$9=$N538,#REF!,0)</f>
        <v>0</v>
      </c>
      <c r="JU538" s="1098">
        <f>IF(JU$9=$N538,#REF!,0)</f>
        <v>0</v>
      </c>
      <c r="JV538" s="1098">
        <f>IF(JV$9=$N538,#REF!,0)</f>
        <v>0</v>
      </c>
      <c r="JW538" s="1098">
        <f>IF(JW$9=$N538,#REF!,0)</f>
        <v>0</v>
      </c>
      <c r="JX538" s="681"/>
      <c r="JZ538" s="681">
        <f t="shared" si="1596"/>
        <v>0</v>
      </c>
      <c r="KA538" s="681">
        <f t="shared" si="1596"/>
        <v>0</v>
      </c>
      <c r="KB538" s="681">
        <f t="shared" si="1596"/>
        <v>0</v>
      </c>
      <c r="KC538" s="681">
        <f t="shared" si="1596"/>
        <v>0</v>
      </c>
      <c r="KD538" s="681">
        <f t="shared" si="1596"/>
        <v>0</v>
      </c>
      <c r="KE538" s="681">
        <f t="shared" si="1596"/>
        <v>0</v>
      </c>
      <c r="KF538" s="681">
        <f t="shared" si="1596"/>
        <v>0</v>
      </c>
      <c r="KG538" s="681">
        <f t="shared" si="1596"/>
        <v>0</v>
      </c>
      <c r="KH538" s="681">
        <f t="shared" si="1596"/>
        <v>0</v>
      </c>
      <c r="KI538" s="681">
        <f t="shared" si="1596"/>
        <v>0</v>
      </c>
      <c r="KJ538" s="681">
        <f t="shared" si="1596"/>
        <v>0</v>
      </c>
      <c r="KN538" s="1098">
        <f t="shared" si="1600"/>
        <v>0</v>
      </c>
      <c r="KO538" s="1098">
        <f t="shared" si="1600"/>
        <v>0</v>
      </c>
      <c r="KP538" s="1098">
        <f t="shared" si="1600"/>
        <v>0</v>
      </c>
      <c r="KQ538" s="1098">
        <f t="shared" si="1600"/>
        <v>0</v>
      </c>
      <c r="KR538" s="1098">
        <f t="shared" si="1600"/>
        <v>0</v>
      </c>
      <c r="KS538" s="1098">
        <f t="shared" si="1600"/>
        <v>0</v>
      </c>
      <c r="KT538" s="1098">
        <f t="shared" si="1600"/>
        <v>0</v>
      </c>
      <c r="KU538" s="1098">
        <f t="shared" si="1600"/>
        <v>0</v>
      </c>
      <c r="KV538" s="1098">
        <f t="shared" si="1600"/>
        <v>0</v>
      </c>
      <c r="KW538" s="1098">
        <f t="shared" si="1600"/>
        <v>0</v>
      </c>
      <c r="KX538" s="1098">
        <f t="shared" si="1600"/>
        <v>0</v>
      </c>
      <c r="KY538" s="1098">
        <f t="shared" si="1600"/>
        <v>0</v>
      </c>
      <c r="KZ538" s="1098">
        <f t="shared" si="1600"/>
        <v>0</v>
      </c>
      <c r="LA538" s="1098">
        <f t="shared" si="1600"/>
        <v>0</v>
      </c>
      <c r="LB538" s="1098">
        <f t="shared" si="1600"/>
        <v>0</v>
      </c>
      <c r="LC538" s="1098">
        <f t="shared" si="1599"/>
        <v>0</v>
      </c>
      <c r="LD538" s="1098">
        <f t="shared" si="1599"/>
        <v>0</v>
      </c>
      <c r="LE538" s="1098">
        <f t="shared" si="1599"/>
        <v>0</v>
      </c>
      <c r="LF538" s="1098">
        <f t="shared" si="1599"/>
        <v>0</v>
      </c>
      <c r="LG538" s="1098">
        <f t="shared" si="1599"/>
        <v>0</v>
      </c>
      <c r="LH538" s="1098">
        <f t="shared" si="1599"/>
        <v>0</v>
      </c>
      <c r="LI538" s="1098">
        <f t="shared" si="1599"/>
        <v>0</v>
      </c>
      <c r="LJ538" s="1098">
        <f t="shared" si="1599"/>
        <v>0</v>
      </c>
      <c r="LK538" s="1098">
        <f t="shared" si="1599"/>
        <v>0</v>
      </c>
      <c r="LL538" s="1098">
        <f t="shared" si="1599"/>
        <v>0</v>
      </c>
      <c r="LM538" s="1098">
        <f t="shared" si="1599"/>
        <v>0</v>
      </c>
      <c r="LN538" s="1098">
        <f t="shared" si="1599"/>
        <v>0</v>
      </c>
      <c r="LO538" s="1098">
        <f t="shared" si="1599"/>
        <v>0</v>
      </c>
      <c r="LP538" s="1098">
        <f t="shared" si="1599"/>
        <v>0</v>
      </c>
      <c r="LQ538" s="1098">
        <f t="shared" si="1599"/>
        <v>0</v>
      </c>
      <c r="LR538" s="1098">
        <f t="shared" si="1599"/>
        <v>0</v>
      </c>
      <c r="LS538" s="1098">
        <f t="shared" si="1563"/>
        <v>0</v>
      </c>
    </row>
    <row r="539" spans="1:331" ht="20.100000000000001" hidden="1" customHeight="1" x14ac:dyDescent="0.35">
      <c r="A539" s="677"/>
      <c r="B539" s="1149"/>
      <c r="C539" s="870"/>
      <c r="D539" s="871"/>
      <c r="E539" s="871"/>
      <c r="F539" s="871"/>
      <c r="G539" s="871"/>
      <c r="H539" s="871"/>
      <c r="I539" s="871"/>
      <c r="J539" s="1094" t="s">
        <v>194</v>
      </c>
      <c r="K539" s="886"/>
      <c r="L539" s="886"/>
      <c r="M539" s="879"/>
      <c r="N539" s="867">
        <v>3232</v>
      </c>
      <c r="O539" s="868" t="s">
        <v>33</v>
      </c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  <c r="AM539" s="41"/>
      <c r="AN539" s="54">
        <v>17502.5</v>
      </c>
      <c r="AO539" s="107">
        <v>0</v>
      </c>
      <c r="AP539" s="107">
        <v>0</v>
      </c>
      <c r="AQ539" s="107">
        <v>0</v>
      </c>
      <c r="AR539" s="663">
        <v>0</v>
      </c>
      <c r="AS539" s="663"/>
      <c r="AT539" s="663"/>
      <c r="AU539" s="663"/>
      <c r="AV539" s="663">
        <v>0</v>
      </c>
      <c r="AW539" s="663">
        <v>0</v>
      </c>
      <c r="AX539" s="663">
        <v>0</v>
      </c>
      <c r="AY539" s="663">
        <v>0</v>
      </c>
      <c r="AZ539" s="663">
        <v>0</v>
      </c>
      <c r="BA539" s="663">
        <v>0</v>
      </c>
      <c r="BB539" s="663">
        <v>0</v>
      </c>
      <c r="BC539" s="663">
        <v>0</v>
      </c>
      <c r="BD539" s="663">
        <v>0</v>
      </c>
      <c r="BE539" s="663">
        <v>0</v>
      </c>
      <c r="BF539" s="663">
        <v>0</v>
      </c>
      <c r="BG539" s="663"/>
      <c r="BH539" s="663">
        <v>0</v>
      </c>
      <c r="BI539" s="663">
        <f t="shared" si="1607"/>
        <v>0</v>
      </c>
      <c r="BJ539" s="663"/>
      <c r="BK539" s="663"/>
      <c r="BL539" s="663">
        <f t="shared" si="1450"/>
        <v>0</v>
      </c>
      <c r="BM539" s="663"/>
      <c r="BN539" s="663"/>
      <c r="BO539" s="663"/>
      <c r="BP539" s="663"/>
      <c r="BQ539" s="663"/>
      <c r="BR539" s="663">
        <f t="shared" si="1608"/>
        <v>0</v>
      </c>
      <c r="BS539" s="663"/>
      <c r="BT539" s="663"/>
      <c r="BU539" s="663">
        <f t="shared" si="1609"/>
        <v>0</v>
      </c>
      <c r="BV539" s="663"/>
      <c r="BW539" s="663"/>
      <c r="BX539" s="663"/>
      <c r="BY539" s="663"/>
      <c r="BZ539" s="663"/>
      <c r="CA539" s="663">
        <f t="shared" si="1447"/>
        <v>0</v>
      </c>
      <c r="CB539" s="663">
        <f t="shared" si="1448"/>
        <v>0</v>
      </c>
      <c r="CC539" s="663"/>
      <c r="CD539" s="663"/>
      <c r="CE539" s="663"/>
      <c r="CF539" s="663"/>
      <c r="CG539" s="663">
        <f t="shared" si="1449"/>
        <v>0</v>
      </c>
      <c r="CH539" s="663">
        <f t="shared" si="1610"/>
        <v>0</v>
      </c>
      <c r="CI539" s="663"/>
      <c r="CJ539" s="663"/>
      <c r="CK539" s="663">
        <f t="shared" si="1601"/>
        <v>0</v>
      </c>
      <c r="CL539" s="663">
        <f t="shared" si="1611"/>
        <v>0</v>
      </c>
      <c r="CM539" s="663"/>
      <c r="CN539" s="663"/>
      <c r="CO539" s="663">
        <f t="shared" si="1602"/>
        <v>0</v>
      </c>
      <c r="CP539" s="663">
        <f t="shared" si="1612"/>
        <v>0</v>
      </c>
      <c r="CQ539" s="663"/>
      <c r="CR539" s="663"/>
      <c r="CS539" s="663">
        <f t="shared" si="1576"/>
        <v>0</v>
      </c>
      <c r="CT539" s="663">
        <f t="shared" si="1613"/>
        <v>0</v>
      </c>
      <c r="CU539" s="663"/>
      <c r="CV539" s="797"/>
      <c r="CW539" s="797">
        <f t="shared" si="1577"/>
        <v>0</v>
      </c>
      <c r="CX539" s="797">
        <f t="shared" si="1614"/>
        <v>0</v>
      </c>
      <c r="CY539" s="797"/>
      <c r="CZ539" s="797"/>
      <c r="DA539" s="797"/>
      <c r="DB539" s="797"/>
      <c r="DC539" s="797">
        <v>0</v>
      </c>
      <c r="DD539" s="797">
        <f t="shared" si="1578"/>
        <v>0</v>
      </c>
      <c r="DE539" s="797">
        <f t="shared" si="1579"/>
        <v>0</v>
      </c>
      <c r="DF539" s="797"/>
      <c r="DG539" s="797"/>
      <c r="DH539" s="797"/>
      <c r="DI539" s="797">
        <f t="shared" si="1580"/>
        <v>0</v>
      </c>
      <c r="DJ539" s="797">
        <f t="shared" si="1615"/>
        <v>0</v>
      </c>
      <c r="DK539" s="797"/>
      <c r="DL539" s="797">
        <f t="shared" si="1581"/>
        <v>0</v>
      </c>
      <c r="DM539" s="797">
        <f t="shared" si="1616"/>
        <v>0</v>
      </c>
      <c r="DN539" s="797"/>
      <c r="DO539" s="797"/>
      <c r="DP539" s="797">
        <f t="shared" si="1582"/>
        <v>0</v>
      </c>
      <c r="DQ539" s="797">
        <f t="shared" si="1617"/>
        <v>0</v>
      </c>
      <c r="DR539" s="797"/>
      <c r="DS539" s="797"/>
      <c r="DT539" s="797">
        <f t="shared" si="1583"/>
        <v>0</v>
      </c>
      <c r="DU539" s="797">
        <f t="shared" si="1618"/>
        <v>0</v>
      </c>
      <c r="DV539" s="797"/>
      <c r="DW539" s="797"/>
      <c r="DX539" s="797"/>
      <c r="DY539" s="797"/>
      <c r="DZ539" s="797"/>
      <c r="EA539" s="797"/>
      <c r="EB539" s="797"/>
      <c r="EC539" s="797">
        <f t="shared" si="1584"/>
        <v>0</v>
      </c>
      <c r="ED539" s="797">
        <f t="shared" si="1619"/>
        <v>0</v>
      </c>
      <c r="EE539" s="797"/>
      <c r="EF539" s="797"/>
      <c r="EG539" s="797">
        <f t="shared" si="1585"/>
        <v>0</v>
      </c>
      <c r="EH539" s="797" t="e">
        <f>(#REF!-EE539)</f>
        <v>#REF!</v>
      </c>
      <c r="EI539" s="797">
        <f>IFERROR(#REF!/DZ539*100,)</f>
        <v>0</v>
      </c>
      <c r="EJ539" s="797">
        <f>IFERROR(#REF!/#REF!*100,)</f>
        <v>0</v>
      </c>
      <c r="EK539" s="904"/>
      <c r="EL539" s="904"/>
      <c r="EM539" s="904"/>
      <c r="EN539" s="797"/>
      <c r="EO539" s="797"/>
      <c r="EP539" s="797"/>
      <c r="EQ539" s="797"/>
      <c r="ER539" s="797"/>
      <c r="ES539" s="797"/>
      <c r="EX539" s="739">
        <f t="shared" si="1603"/>
        <v>0</v>
      </c>
      <c r="EY539" s="739">
        <f t="shared" si="1603"/>
        <v>0</v>
      </c>
      <c r="EZ539" s="739">
        <f t="shared" si="1603"/>
        <v>0</v>
      </c>
      <c r="FA539" s="739">
        <f t="shared" si="1603"/>
        <v>0</v>
      </c>
      <c r="FB539" s="739">
        <f t="shared" si="1603"/>
        <v>0</v>
      </c>
      <c r="FC539" s="739">
        <f t="shared" si="1603"/>
        <v>0</v>
      </c>
      <c r="FD539" s="739">
        <f t="shared" si="1603"/>
        <v>0</v>
      </c>
      <c r="FE539" s="739">
        <f t="shared" si="1603"/>
        <v>0</v>
      </c>
      <c r="FF539" s="739">
        <f t="shared" si="1603"/>
        <v>0</v>
      </c>
      <c r="FG539" s="739">
        <f t="shared" si="1603"/>
        <v>0</v>
      </c>
      <c r="FH539" s="739">
        <f t="shared" si="1604"/>
        <v>0</v>
      </c>
      <c r="FI539" s="739">
        <f t="shared" si="1604"/>
        <v>0</v>
      </c>
      <c r="FJ539" s="739">
        <f t="shared" si="1604"/>
        <v>0</v>
      </c>
      <c r="FK539" s="739">
        <f t="shared" si="1604"/>
        <v>0</v>
      </c>
      <c r="FL539" s="739">
        <f t="shared" si="1604"/>
        <v>0</v>
      </c>
      <c r="FM539" s="739">
        <f t="shared" si="1604"/>
        <v>0</v>
      </c>
      <c r="FN539" s="739">
        <f t="shared" si="1604"/>
        <v>0</v>
      </c>
      <c r="FO539" s="739">
        <f t="shared" si="1606"/>
        <v>0</v>
      </c>
      <c r="FP539" s="739">
        <f t="shared" si="1606"/>
        <v>0</v>
      </c>
      <c r="FQ539" s="739">
        <f t="shared" si="1606"/>
        <v>0</v>
      </c>
      <c r="FU539" s="739">
        <f t="shared" si="1593"/>
        <v>0</v>
      </c>
      <c r="FV539" s="739">
        <f t="shared" si="1593"/>
        <v>0</v>
      </c>
      <c r="FW539" s="739">
        <f t="shared" si="1593"/>
        <v>0</v>
      </c>
      <c r="FX539" s="739">
        <f t="shared" si="1593"/>
        <v>0</v>
      </c>
      <c r="FY539" s="739">
        <f t="shared" si="1593"/>
        <v>0</v>
      </c>
      <c r="FZ539" s="739">
        <f t="shared" si="1593"/>
        <v>0</v>
      </c>
      <c r="GA539" s="739">
        <f t="shared" si="1593"/>
        <v>0</v>
      </c>
      <c r="GB539" s="739">
        <f t="shared" si="1593"/>
        <v>0</v>
      </c>
      <c r="GC539" s="739">
        <f t="shared" si="1593"/>
        <v>0</v>
      </c>
      <c r="GD539" s="739">
        <f t="shared" si="1593"/>
        <v>0</v>
      </c>
      <c r="GE539" s="739">
        <f t="shared" si="1594"/>
        <v>0</v>
      </c>
      <c r="GF539" s="739">
        <f t="shared" si="1594"/>
        <v>0</v>
      </c>
      <c r="GG539" s="739">
        <f t="shared" si="1594"/>
        <v>0</v>
      </c>
      <c r="GH539" s="739">
        <f t="shared" si="1594"/>
        <v>0</v>
      </c>
      <c r="GI539" s="739">
        <f t="shared" si="1594"/>
        <v>0</v>
      </c>
      <c r="GJ539" s="739">
        <f t="shared" si="1594"/>
        <v>0</v>
      </c>
      <c r="GK539" s="739">
        <f t="shared" si="1594"/>
        <v>0</v>
      </c>
      <c r="GL539" s="739">
        <f t="shared" si="1595"/>
        <v>0</v>
      </c>
      <c r="GM539" s="739">
        <f t="shared" si="1595"/>
        <v>0</v>
      </c>
      <c r="GN539" s="739">
        <f t="shared" si="1595"/>
        <v>0</v>
      </c>
      <c r="GQ539" s="1098">
        <f>IF(GQ$9=$N539,#REF!,0)</f>
        <v>0</v>
      </c>
      <c r="GR539" s="1098">
        <f>IF(GR$9=$N539,#REF!,0)</f>
        <v>0</v>
      </c>
      <c r="GS539" s="1098">
        <f>IF(GS$9=$N539,#REF!,0)</f>
        <v>0</v>
      </c>
      <c r="GT539" s="1098">
        <f>IF(GT$9=$N539,#REF!,0)</f>
        <v>0</v>
      </c>
      <c r="GU539" s="1098">
        <f>IF(GU$9=$N539,#REF!,0)</f>
        <v>0</v>
      </c>
      <c r="GV539" s="1098">
        <f>IF(GV$9=$N539,#REF!,0)</f>
        <v>0</v>
      </c>
      <c r="GW539" s="1098">
        <f>IF(GW$9=$N539,#REF!,0)</f>
        <v>0</v>
      </c>
      <c r="GX539" s="1098">
        <f>IF(GX$9=$N539,#REF!,0)</f>
        <v>0</v>
      </c>
      <c r="GY539" s="1098">
        <f>IF(GY$9=$N539,#REF!,0)</f>
        <v>0</v>
      </c>
      <c r="GZ539" s="1098">
        <f>IF(GZ$9=$N539,#REF!,0)</f>
        <v>0</v>
      </c>
      <c r="HA539" s="1098">
        <f>IF(HA$9=$N539,#REF!,0)</f>
        <v>0</v>
      </c>
      <c r="HB539" s="1098">
        <f>IF(HB$9=$N539,#REF!,0)</f>
        <v>0</v>
      </c>
      <c r="HC539" s="1098">
        <f>IF(HC$9=$N539,#REF!,0)</f>
        <v>0</v>
      </c>
      <c r="HD539" s="1098">
        <f>IF(HD$9=$N539,#REF!,0)</f>
        <v>0</v>
      </c>
      <c r="HE539" s="1098">
        <f>IF(HE$9=$N539,#REF!,0)</f>
        <v>0</v>
      </c>
      <c r="HF539" s="1098">
        <f>IF(HF$9=$N539,#REF!,0)</f>
        <v>0</v>
      </c>
      <c r="HG539" s="1098">
        <f>IF(HG$9=$N539,#REF!,0)</f>
        <v>0</v>
      </c>
      <c r="HH539" s="1098">
        <f>IF(HH$9=$N539,#REF!,0)</f>
        <v>0</v>
      </c>
      <c r="HI539" s="1098">
        <f>IF(HI$9=$N539,#REF!,0)</f>
        <v>0</v>
      </c>
      <c r="HJ539" s="1098" t="e">
        <f>IF(HJ$9=$N539,#REF!,0)</f>
        <v>#REF!</v>
      </c>
      <c r="HK539" s="1098">
        <f>IF(HK$9=$N539,#REF!,0)</f>
        <v>0</v>
      </c>
      <c r="HL539" s="1098">
        <f>IF(HL$9=$N539,#REF!,0)</f>
        <v>0</v>
      </c>
      <c r="HM539" s="1098">
        <f>IF(HM$9=$N539,#REF!,0)</f>
        <v>0</v>
      </c>
      <c r="HN539" s="1098">
        <f>IF(HN$9=$N539,#REF!,0)</f>
        <v>0</v>
      </c>
      <c r="HO539" s="1098">
        <f>IF(HO$9=$N539,#REF!,0)</f>
        <v>0</v>
      </c>
      <c r="HP539" s="1098">
        <f>IF(HP$9=$N539,#REF!,0)</f>
        <v>0</v>
      </c>
      <c r="HQ539" s="1098">
        <f>IF(HQ$9=$N539,#REF!,0)</f>
        <v>0</v>
      </c>
      <c r="HR539" s="1098">
        <f>IF(HR$9=$N539,#REF!,0)</f>
        <v>0</v>
      </c>
      <c r="HS539" s="1098">
        <f>IF(HS$9=$N539,#REF!,0)</f>
        <v>0</v>
      </c>
      <c r="HT539" s="1098">
        <f>IF(HT$9=$N539,#REF!,0)</f>
        <v>0</v>
      </c>
      <c r="HU539" s="1098">
        <f>IF(HU$9=$N539,#REF!,0)</f>
        <v>0</v>
      </c>
      <c r="HV539" s="1098">
        <f>IF(HV$9=$N539,#REF!,0)</f>
        <v>0</v>
      </c>
      <c r="HW539" s="1098">
        <f>IF(HW$9=$N539,#REF!,0)</f>
        <v>0</v>
      </c>
      <c r="HX539" s="1098">
        <f>IF(HX$9=$N539,#REF!,0)</f>
        <v>0</v>
      </c>
      <c r="HY539" s="1098">
        <f>IF(HY$9=$N539,#REF!,0)</f>
        <v>0</v>
      </c>
      <c r="HZ539" s="1098">
        <f>IF(HZ$9=$N539,#REF!,0)</f>
        <v>0</v>
      </c>
      <c r="IA539" s="1098">
        <f>IF(IA$9=$N539,#REF!,0)</f>
        <v>0</v>
      </c>
      <c r="IB539" s="1098">
        <f>IF(IB$9=$N539,#REF!,0)</f>
        <v>0</v>
      </c>
      <c r="IC539" s="1098">
        <f>IF(IC$9=$N539,#REF!,0)</f>
        <v>0</v>
      </c>
      <c r="ID539" s="1098">
        <f>IF(ID$9=$N539,#REF!,0)</f>
        <v>0</v>
      </c>
      <c r="IE539" s="1098">
        <f>IF(IE$9=$N539,#REF!,0)</f>
        <v>0</v>
      </c>
      <c r="IF539" s="1098">
        <f>IF(IF$9=$N539,#REF!,0)</f>
        <v>0</v>
      </c>
      <c r="IG539" s="1098">
        <f>IF(IG$9=$N539,#REF!,0)</f>
        <v>0</v>
      </c>
      <c r="IH539" s="1098">
        <f>IF(IH$9=$N539,#REF!,0)</f>
        <v>0</v>
      </c>
      <c r="II539" s="1098">
        <f>IF(II$9=$N539,#REF!,0)</f>
        <v>0</v>
      </c>
      <c r="IJ539" s="1098">
        <f>IF(IJ$9=$N539,#REF!,0)</f>
        <v>0</v>
      </c>
      <c r="IK539" s="1098">
        <f>IF(IK$9=$N539,#REF!,0)</f>
        <v>0</v>
      </c>
      <c r="IL539" s="1098">
        <f>IF(IL$9=$N539,#REF!,0)</f>
        <v>0</v>
      </c>
      <c r="IM539" s="1098">
        <f>IF(IM$9=$N539,#REF!,0)</f>
        <v>0</v>
      </c>
      <c r="IN539" s="1098">
        <f>IF(IN$9=$N539,#REF!,0)</f>
        <v>0</v>
      </c>
      <c r="IO539" s="1098">
        <f>IF(IO$9=$N539,#REF!,0)</f>
        <v>0</v>
      </c>
      <c r="IP539" s="1098">
        <f>IF(IP$9=$N539,#REF!,0)</f>
        <v>0</v>
      </c>
      <c r="IQ539" s="1098">
        <f>IF(IQ$9=$N539,#REF!,0)</f>
        <v>0</v>
      </c>
      <c r="IR539" s="1098">
        <f>IF(IR$9=$N539,#REF!,0)</f>
        <v>0</v>
      </c>
      <c r="IS539" s="1098">
        <f>IF(IS$9=$N539,#REF!,0)</f>
        <v>0</v>
      </c>
      <c r="IT539" s="1098">
        <f>IF(IT$9=$N539,#REF!,0)</f>
        <v>0</v>
      </c>
      <c r="IU539" s="1098">
        <f>IF(IU$9=$N539,#REF!,0)</f>
        <v>0</v>
      </c>
      <c r="IV539" s="1098">
        <f>IF(IV$9=$N539,#REF!,0)</f>
        <v>0</v>
      </c>
      <c r="IW539" s="1098">
        <f>IF(IW$9=$N539,#REF!,0)</f>
        <v>0</v>
      </c>
      <c r="IX539" s="1098">
        <f>IF(IX$9=$N539,#REF!,0)</f>
        <v>0</v>
      </c>
      <c r="IY539" s="1098">
        <f>IF(IY$9=$N539,#REF!,0)</f>
        <v>0</v>
      </c>
      <c r="IZ539" s="1098">
        <f>IF(IZ$9=$N539,#REF!,0)</f>
        <v>0</v>
      </c>
      <c r="JA539" s="1098">
        <f>IF(JA$9=$N539,#REF!,0)</f>
        <v>0</v>
      </c>
      <c r="JB539" s="1098">
        <f>IF(JB$9=$N539,#REF!,0)</f>
        <v>0</v>
      </c>
      <c r="JC539" s="1098">
        <f>IF(JC$9=$N539,#REF!,0)</f>
        <v>0</v>
      </c>
      <c r="JD539" s="1098">
        <f>IF(JD$9=$N539,#REF!,0)</f>
        <v>0</v>
      </c>
      <c r="JE539" s="1098">
        <f>IF(JE$9=$N539,#REF!,0)</f>
        <v>0</v>
      </c>
      <c r="JF539" s="1098">
        <f>IF(JF$9=$N539,#REF!,0)</f>
        <v>0</v>
      </c>
      <c r="JG539" s="1098">
        <f>IF(JG$9=$N539,#REF!,0)</f>
        <v>0</v>
      </c>
      <c r="JH539" s="1098">
        <f>IF(JH$9=$N539,#REF!,0)</f>
        <v>0</v>
      </c>
      <c r="JI539" s="1098">
        <f>IF(JI$9=$N539,#REF!,0)</f>
        <v>0</v>
      </c>
      <c r="JJ539" s="1098">
        <f>IF(JJ$9=$N539,#REF!,0)</f>
        <v>0</v>
      </c>
      <c r="JK539" s="1098">
        <f>IF(JK$9=$N539,#REF!,0)</f>
        <v>0</v>
      </c>
      <c r="JL539" s="1098">
        <f>IF(JL$9=$N539,#REF!,0)</f>
        <v>0</v>
      </c>
      <c r="JM539" s="1098">
        <f>IF(JM$9=$N539,#REF!,0)</f>
        <v>0</v>
      </c>
      <c r="JN539" s="1098">
        <f>IF(JN$9=$N539,#REF!,0)</f>
        <v>0</v>
      </c>
      <c r="JO539" s="1098">
        <f>IF(JO$9=$N539,#REF!,0)</f>
        <v>0</v>
      </c>
      <c r="JP539" s="1098">
        <f>IF(JP$9=$N539,#REF!,0)</f>
        <v>0</v>
      </c>
      <c r="JQ539" s="1098">
        <f>IF(JQ$9=$N539,#REF!,0)</f>
        <v>0</v>
      </c>
      <c r="JR539" s="1098">
        <f>IF(JR$9=$N539,#REF!,0)</f>
        <v>0</v>
      </c>
      <c r="JS539" s="1098">
        <f>IF(JS$9=$N539,#REF!,0)</f>
        <v>0</v>
      </c>
      <c r="JT539" s="1098">
        <f>IF(JT$9=$N539,#REF!,0)</f>
        <v>0</v>
      </c>
      <c r="JU539" s="1098">
        <f>IF(JU$9=$N539,#REF!,0)</f>
        <v>0</v>
      </c>
      <c r="JV539" s="1098">
        <f>IF(JV$9=$N539,#REF!,0)</f>
        <v>0</v>
      </c>
      <c r="JW539" s="1098">
        <f>IF(JW$9=$N539,#REF!,0)</f>
        <v>0</v>
      </c>
      <c r="JX539" s="681"/>
      <c r="JZ539" s="681">
        <f t="shared" si="1596"/>
        <v>0</v>
      </c>
      <c r="KA539" s="681">
        <f t="shared" si="1596"/>
        <v>0</v>
      </c>
      <c r="KB539" s="681">
        <f t="shared" si="1596"/>
        <v>0</v>
      </c>
      <c r="KC539" s="681">
        <f t="shared" si="1596"/>
        <v>0</v>
      </c>
      <c r="KD539" s="681">
        <f t="shared" si="1596"/>
        <v>0</v>
      </c>
      <c r="KE539" s="681">
        <f t="shared" si="1596"/>
        <v>0</v>
      </c>
      <c r="KF539" s="681">
        <f t="shared" si="1596"/>
        <v>0</v>
      </c>
      <c r="KG539" s="681">
        <f t="shared" si="1596"/>
        <v>0</v>
      </c>
      <c r="KH539" s="681">
        <f t="shared" si="1596"/>
        <v>0</v>
      </c>
      <c r="KI539" s="681">
        <f t="shared" si="1596"/>
        <v>0</v>
      </c>
      <c r="KJ539" s="681">
        <f t="shared" si="1596"/>
        <v>0</v>
      </c>
      <c r="KN539" s="1098">
        <f t="shared" si="1600"/>
        <v>0</v>
      </c>
      <c r="KO539" s="1098">
        <f t="shared" si="1600"/>
        <v>0</v>
      </c>
      <c r="KP539" s="1098">
        <f t="shared" si="1600"/>
        <v>0</v>
      </c>
      <c r="KQ539" s="1098">
        <f t="shared" si="1600"/>
        <v>0</v>
      </c>
      <c r="KR539" s="1098">
        <f t="shared" si="1600"/>
        <v>0</v>
      </c>
      <c r="KS539" s="1098">
        <f t="shared" si="1600"/>
        <v>0</v>
      </c>
      <c r="KT539" s="1098">
        <f t="shared" si="1600"/>
        <v>0</v>
      </c>
      <c r="KU539" s="1098">
        <f t="shared" si="1600"/>
        <v>0</v>
      </c>
      <c r="KV539" s="1098">
        <f t="shared" si="1600"/>
        <v>0</v>
      </c>
      <c r="KW539" s="1098">
        <f t="shared" si="1600"/>
        <v>0</v>
      </c>
      <c r="KX539" s="1098">
        <f t="shared" si="1600"/>
        <v>0</v>
      </c>
      <c r="KY539" s="1098">
        <f t="shared" si="1600"/>
        <v>0</v>
      </c>
      <c r="KZ539" s="1098">
        <f t="shared" si="1600"/>
        <v>0</v>
      </c>
      <c r="LA539" s="1098">
        <f t="shared" si="1600"/>
        <v>0</v>
      </c>
      <c r="LB539" s="1098">
        <f t="shared" si="1600"/>
        <v>0</v>
      </c>
      <c r="LC539" s="1098">
        <f t="shared" si="1599"/>
        <v>0</v>
      </c>
      <c r="LD539" s="1098">
        <f t="shared" si="1599"/>
        <v>0</v>
      </c>
      <c r="LE539" s="1098">
        <f t="shared" si="1599"/>
        <v>0</v>
      </c>
      <c r="LF539" s="1098">
        <f t="shared" si="1599"/>
        <v>0</v>
      </c>
      <c r="LG539" s="1098">
        <f t="shared" si="1599"/>
        <v>0</v>
      </c>
      <c r="LH539" s="1098">
        <f t="shared" si="1599"/>
        <v>0</v>
      </c>
      <c r="LI539" s="1098">
        <f t="shared" si="1599"/>
        <v>0</v>
      </c>
      <c r="LJ539" s="1098">
        <f t="shared" si="1599"/>
        <v>0</v>
      </c>
      <c r="LK539" s="1098">
        <f t="shared" si="1599"/>
        <v>0</v>
      </c>
      <c r="LL539" s="1098">
        <f t="shared" si="1599"/>
        <v>0</v>
      </c>
      <c r="LM539" s="1098">
        <f t="shared" si="1599"/>
        <v>0</v>
      </c>
      <c r="LN539" s="1098">
        <f t="shared" si="1599"/>
        <v>0</v>
      </c>
      <c r="LO539" s="1098">
        <f t="shared" si="1599"/>
        <v>0</v>
      </c>
      <c r="LP539" s="1098">
        <f t="shared" si="1599"/>
        <v>0</v>
      </c>
      <c r="LQ539" s="1098">
        <f t="shared" si="1599"/>
        <v>0</v>
      </c>
      <c r="LR539" s="1098">
        <f t="shared" si="1599"/>
        <v>0</v>
      </c>
      <c r="LS539" s="1098">
        <f t="shared" si="1563"/>
        <v>0</v>
      </c>
    </row>
    <row r="540" spans="1:331" ht="20.100000000000001" hidden="1" customHeight="1" x14ac:dyDescent="0.35">
      <c r="A540" s="668"/>
      <c r="B540" s="871"/>
      <c r="C540" s="870"/>
      <c r="D540" s="871"/>
      <c r="E540" s="871"/>
      <c r="F540" s="871"/>
      <c r="G540" s="871"/>
      <c r="H540" s="871"/>
      <c r="I540" s="871"/>
      <c r="J540" s="1094" t="s">
        <v>194</v>
      </c>
      <c r="K540" s="886"/>
      <c r="L540" s="886"/>
      <c r="M540" s="879"/>
      <c r="N540" s="892">
        <v>3234</v>
      </c>
      <c r="O540" s="920" t="s">
        <v>35</v>
      </c>
      <c r="P540" s="627"/>
      <c r="Q540" s="627"/>
      <c r="R540" s="627"/>
      <c r="S540" s="627"/>
      <c r="T540" s="627"/>
      <c r="U540" s="627"/>
      <c r="V540" s="627"/>
      <c r="W540" s="627"/>
      <c r="X540" s="627"/>
      <c r="Y540" s="627"/>
      <c r="Z540" s="627"/>
      <c r="AA540" s="627"/>
      <c r="AB540" s="663">
        <v>29093.27</v>
      </c>
      <c r="AC540" s="663">
        <v>0</v>
      </c>
      <c r="AD540" s="663">
        <v>0</v>
      </c>
      <c r="AE540" s="663">
        <v>0</v>
      </c>
      <c r="AF540" s="663">
        <f>(AG540-AC540)</f>
        <v>45000</v>
      </c>
      <c r="AG540" s="663">
        <v>45000</v>
      </c>
      <c r="AH540" s="627"/>
      <c r="AI540" s="627"/>
      <c r="AJ540" s="663">
        <v>45000</v>
      </c>
      <c r="AK540" s="663">
        <v>45000</v>
      </c>
      <c r="AL540" s="663">
        <v>69000</v>
      </c>
      <c r="AM540" s="663">
        <v>20000</v>
      </c>
      <c r="AN540" s="669">
        <v>45363.47</v>
      </c>
      <c r="AO540" s="663">
        <v>20000</v>
      </c>
      <c r="AP540" s="663">
        <v>0</v>
      </c>
      <c r="AQ540" s="663">
        <v>8000</v>
      </c>
      <c r="AR540" s="663">
        <v>14692.97</v>
      </c>
      <c r="AS540" s="663"/>
      <c r="AT540" s="663">
        <v>0</v>
      </c>
      <c r="AU540" s="663"/>
      <c r="AV540" s="663">
        <v>0</v>
      </c>
      <c r="AW540" s="663">
        <v>0</v>
      </c>
      <c r="AX540" s="663">
        <v>0</v>
      </c>
      <c r="AY540" s="663">
        <v>0</v>
      </c>
      <c r="AZ540" s="663">
        <v>0</v>
      </c>
      <c r="BA540" s="663">
        <v>0</v>
      </c>
      <c r="BB540" s="663">
        <v>0</v>
      </c>
      <c r="BC540" s="663">
        <v>0</v>
      </c>
      <c r="BD540" s="663">
        <v>0</v>
      </c>
      <c r="BE540" s="663">
        <v>0</v>
      </c>
      <c r="BF540" s="663">
        <v>0</v>
      </c>
      <c r="BG540" s="663"/>
      <c r="BH540" s="663">
        <v>0</v>
      </c>
      <c r="BI540" s="663">
        <f t="shared" si="1607"/>
        <v>0</v>
      </c>
      <c r="BJ540" s="663"/>
      <c r="BK540" s="663"/>
      <c r="BL540" s="663">
        <f t="shared" si="1450"/>
        <v>0</v>
      </c>
      <c r="BM540" s="663"/>
      <c r="BN540" s="663"/>
      <c r="BO540" s="663"/>
      <c r="BP540" s="663"/>
      <c r="BQ540" s="663"/>
      <c r="BR540" s="663">
        <f t="shared" si="1608"/>
        <v>0</v>
      </c>
      <c r="BS540" s="663"/>
      <c r="BT540" s="663"/>
      <c r="BU540" s="663">
        <f t="shared" si="1609"/>
        <v>0</v>
      </c>
      <c r="BV540" s="663"/>
      <c r="BW540" s="663"/>
      <c r="BX540" s="663"/>
      <c r="BY540" s="663"/>
      <c r="BZ540" s="663"/>
      <c r="CA540" s="663">
        <f t="shared" si="1447"/>
        <v>0</v>
      </c>
      <c r="CB540" s="663">
        <f t="shared" si="1448"/>
        <v>0</v>
      </c>
      <c r="CC540" s="663"/>
      <c r="CD540" s="663"/>
      <c r="CE540" s="663"/>
      <c r="CF540" s="663"/>
      <c r="CG540" s="663">
        <f t="shared" si="1449"/>
        <v>0</v>
      </c>
      <c r="CH540" s="663">
        <f t="shared" si="1610"/>
        <v>0</v>
      </c>
      <c r="CI540" s="663"/>
      <c r="CJ540" s="663"/>
      <c r="CK540" s="663">
        <f t="shared" si="1601"/>
        <v>0</v>
      </c>
      <c r="CL540" s="663">
        <f t="shared" si="1611"/>
        <v>0</v>
      </c>
      <c r="CM540" s="663"/>
      <c r="CN540" s="663"/>
      <c r="CO540" s="663">
        <f t="shared" si="1602"/>
        <v>0</v>
      </c>
      <c r="CP540" s="663">
        <f t="shared" si="1612"/>
        <v>0</v>
      </c>
      <c r="CQ540" s="663"/>
      <c r="CR540" s="663"/>
      <c r="CS540" s="663">
        <f t="shared" si="1576"/>
        <v>0</v>
      </c>
      <c r="CT540" s="663">
        <f t="shared" si="1613"/>
        <v>0</v>
      </c>
      <c r="CU540" s="663"/>
      <c r="CV540" s="797"/>
      <c r="CW540" s="797">
        <f t="shared" si="1577"/>
        <v>0</v>
      </c>
      <c r="CX540" s="797">
        <f t="shared" si="1614"/>
        <v>0</v>
      </c>
      <c r="CY540" s="797"/>
      <c r="CZ540" s="797"/>
      <c r="DA540" s="797"/>
      <c r="DB540" s="797"/>
      <c r="DC540" s="797">
        <v>0</v>
      </c>
      <c r="DD540" s="797">
        <f t="shared" si="1578"/>
        <v>0</v>
      </c>
      <c r="DE540" s="797">
        <f t="shared" si="1579"/>
        <v>0</v>
      </c>
      <c r="DF540" s="797"/>
      <c r="DG540" s="797"/>
      <c r="DH540" s="797"/>
      <c r="DI540" s="797">
        <f t="shared" si="1580"/>
        <v>0</v>
      </c>
      <c r="DJ540" s="797">
        <f t="shared" si="1615"/>
        <v>0</v>
      </c>
      <c r="DK540" s="797"/>
      <c r="DL540" s="797">
        <f t="shared" si="1581"/>
        <v>0</v>
      </c>
      <c r="DM540" s="797">
        <f t="shared" si="1616"/>
        <v>0</v>
      </c>
      <c r="DN540" s="797"/>
      <c r="DO540" s="797"/>
      <c r="DP540" s="797">
        <f t="shared" si="1582"/>
        <v>0</v>
      </c>
      <c r="DQ540" s="797">
        <f t="shared" si="1617"/>
        <v>0</v>
      </c>
      <c r="DR540" s="797"/>
      <c r="DS540" s="797"/>
      <c r="DT540" s="797">
        <f t="shared" si="1583"/>
        <v>0</v>
      </c>
      <c r="DU540" s="797">
        <f t="shared" si="1618"/>
        <v>0</v>
      </c>
      <c r="DV540" s="797"/>
      <c r="DW540" s="797"/>
      <c r="DX540" s="797"/>
      <c r="DY540" s="797"/>
      <c r="DZ540" s="797"/>
      <c r="EA540" s="797"/>
      <c r="EB540" s="797"/>
      <c r="EC540" s="797">
        <f t="shared" si="1584"/>
        <v>0</v>
      </c>
      <c r="ED540" s="797">
        <f t="shared" si="1619"/>
        <v>0</v>
      </c>
      <c r="EE540" s="797"/>
      <c r="EF540" s="797"/>
      <c r="EG540" s="797">
        <f t="shared" si="1585"/>
        <v>0</v>
      </c>
      <c r="EH540" s="797" t="e">
        <f>(#REF!-EE540)</f>
        <v>#REF!</v>
      </c>
      <c r="EI540" s="797">
        <f>IFERROR(#REF!/DZ540*100,)</f>
        <v>0</v>
      </c>
      <c r="EJ540" s="797">
        <f>IFERROR(#REF!/#REF!*100,)</f>
        <v>0</v>
      </c>
      <c r="EK540" s="904"/>
      <c r="EL540" s="904"/>
      <c r="EM540" s="904"/>
      <c r="EN540" s="797"/>
      <c r="EO540" s="797"/>
      <c r="EP540" s="797"/>
      <c r="EQ540" s="797"/>
      <c r="ER540" s="797"/>
      <c r="ES540" s="797"/>
      <c r="EX540" s="739">
        <f t="shared" si="1603"/>
        <v>0</v>
      </c>
      <c r="EY540" s="739">
        <f t="shared" si="1603"/>
        <v>0</v>
      </c>
      <c r="EZ540" s="739">
        <f t="shared" si="1603"/>
        <v>0</v>
      </c>
      <c r="FA540" s="739">
        <f t="shared" si="1603"/>
        <v>0</v>
      </c>
      <c r="FB540" s="739">
        <f t="shared" si="1603"/>
        <v>0</v>
      </c>
      <c r="FC540" s="739">
        <f t="shared" si="1603"/>
        <v>0</v>
      </c>
      <c r="FD540" s="739">
        <f t="shared" si="1603"/>
        <v>0</v>
      </c>
      <c r="FE540" s="739">
        <f t="shared" si="1603"/>
        <v>0</v>
      </c>
      <c r="FF540" s="739">
        <f t="shared" si="1603"/>
        <v>0</v>
      </c>
      <c r="FG540" s="739">
        <f t="shared" si="1603"/>
        <v>0</v>
      </c>
      <c r="FH540" s="739">
        <f t="shared" si="1604"/>
        <v>0</v>
      </c>
      <c r="FI540" s="739">
        <f t="shared" si="1604"/>
        <v>0</v>
      </c>
      <c r="FJ540" s="739">
        <f t="shared" si="1604"/>
        <v>0</v>
      </c>
      <c r="FK540" s="739">
        <f t="shared" si="1604"/>
        <v>0</v>
      </c>
      <c r="FL540" s="739">
        <f t="shared" si="1604"/>
        <v>0</v>
      </c>
      <c r="FM540" s="739">
        <f t="shared" si="1604"/>
        <v>0</v>
      </c>
      <c r="FN540" s="739">
        <f t="shared" si="1604"/>
        <v>0</v>
      </c>
      <c r="FO540" s="739">
        <f t="shared" si="1606"/>
        <v>0</v>
      </c>
      <c r="FP540" s="739">
        <f t="shared" si="1606"/>
        <v>0</v>
      </c>
      <c r="FQ540" s="739">
        <f t="shared" si="1606"/>
        <v>0</v>
      </c>
      <c r="FU540" s="739">
        <f t="shared" si="1593"/>
        <v>0</v>
      </c>
      <c r="FV540" s="739">
        <f t="shared" si="1593"/>
        <v>0</v>
      </c>
      <c r="FW540" s="739">
        <f t="shared" si="1593"/>
        <v>0</v>
      </c>
      <c r="FX540" s="739">
        <f t="shared" si="1593"/>
        <v>0</v>
      </c>
      <c r="FY540" s="739">
        <f t="shared" si="1593"/>
        <v>0</v>
      </c>
      <c r="FZ540" s="739">
        <f t="shared" si="1593"/>
        <v>0</v>
      </c>
      <c r="GA540" s="739">
        <f t="shared" si="1593"/>
        <v>0</v>
      </c>
      <c r="GB540" s="739">
        <f t="shared" si="1593"/>
        <v>0</v>
      </c>
      <c r="GC540" s="739">
        <f t="shared" si="1593"/>
        <v>0</v>
      </c>
      <c r="GD540" s="739">
        <f t="shared" si="1593"/>
        <v>0</v>
      </c>
      <c r="GE540" s="739">
        <f t="shared" si="1594"/>
        <v>0</v>
      </c>
      <c r="GF540" s="739">
        <f t="shared" si="1594"/>
        <v>0</v>
      </c>
      <c r="GG540" s="739">
        <f t="shared" si="1594"/>
        <v>0</v>
      </c>
      <c r="GH540" s="739">
        <f t="shared" si="1594"/>
        <v>0</v>
      </c>
      <c r="GI540" s="739">
        <f t="shared" si="1594"/>
        <v>0</v>
      </c>
      <c r="GJ540" s="739">
        <f t="shared" si="1594"/>
        <v>0</v>
      </c>
      <c r="GK540" s="739">
        <f t="shared" si="1594"/>
        <v>0</v>
      </c>
      <c r="GL540" s="739">
        <f t="shared" si="1595"/>
        <v>0</v>
      </c>
      <c r="GM540" s="739">
        <f t="shared" si="1595"/>
        <v>0</v>
      </c>
      <c r="GN540" s="739">
        <f t="shared" si="1595"/>
        <v>0</v>
      </c>
      <c r="GQ540" s="1098">
        <f>IF(GQ$9=$N540,#REF!,0)</f>
        <v>0</v>
      </c>
      <c r="GR540" s="1098">
        <f>IF(GR$9=$N540,#REF!,0)</f>
        <v>0</v>
      </c>
      <c r="GS540" s="1098">
        <f>IF(GS$9=$N540,#REF!,0)</f>
        <v>0</v>
      </c>
      <c r="GT540" s="1098">
        <f>IF(GT$9=$N540,#REF!,0)</f>
        <v>0</v>
      </c>
      <c r="GU540" s="1098">
        <f>IF(GU$9=$N540,#REF!,0)</f>
        <v>0</v>
      </c>
      <c r="GV540" s="1098">
        <f>IF(GV$9=$N540,#REF!,0)</f>
        <v>0</v>
      </c>
      <c r="GW540" s="1098">
        <f>IF(GW$9=$N540,#REF!,0)</f>
        <v>0</v>
      </c>
      <c r="GX540" s="1098">
        <f>IF(GX$9=$N540,#REF!,0)</f>
        <v>0</v>
      </c>
      <c r="GY540" s="1098">
        <f>IF(GY$9=$N540,#REF!,0)</f>
        <v>0</v>
      </c>
      <c r="GZ540" s="1098">
        <f>IF(GZ$9=$N540,#REF!,0)</f>
        <v>0</v>
      </c>
      <c r="HA540" s="1098">
        <f>IF(HA$9=$N540,#REF!,0)</f>
        <v>0</v>
      </c>
      <c r="HB540" s="1098">
        <f>IF(HB$9=$N540,#REF!,0)</f>
        <v>0</v>
      </c>
      <c r="HC540" s="1098">
        <f>IF(HC$9=$N540,#REF!,0)</f>
        <v>0</v>
      </c>
      <c r="HD540" s="1098">
        <f>IF(HD$9=$N540,#REF!,0)</f>
        <v>0</v>
      </c>
      <c r="HE540" s="1098">
        <f>IF(HE$9=$N540,#REF!,0)</f>
        <v>0</v>
      </c>
      <c r="HF540" s="1098">
        <f>IF(HF$9=$N540,#REF!,0)</f>
        <v>0</v>
      </c>
      <c r="HG540" s="1098">
        <f>IF(HG$9=$N540,#REF!,0)</f>
        <v>0</v>
      </c>
      <c r="HH540" s="1098">
        <f>IF(HH$9=$N540,#REF!,0)</f>
        <v>0</v>
      </c>
      <c r="HI540" s="1098">
        <f>IF(HI$9=$N540,#REF!,0)</f>
        <v>0</v>
      </c>
      <c r="HJ540" s="1098">
        <f>IF(HJ$9=$N540,#REF!,0)</f>
        <v>0</v>
      </c>
      <c r="HK540" s="1098">
        <f>IF(HK$9=$N540,#REF!,0)</f>
        <v>0</v>
      </c>
      <c r="HL540" s="1098" t="e">
        <f>IF(HL$9=$N540,#REF!,0)</f>
        <v>#REF!</v>
      </c>
      <c r="HM540" s="1098">
        <f>IF(HM$9=$N540,#REF!,0)</f>
        <v>0</v>
      </c>
      <c r="HN540" s="1098">
        <f>IF(HN$9=$N540,#REF!,0)</f>
        <v>0</v>
      </c>
      <c r="HO540" s="1098">
        <f>IF(HO$9=$N540,#REF!,0)</f>
        <v>0</v>
      </c>
      <c r="HP540" s="1098">
        <f>IF(HP$9=$N540,#REF!,0)</f>
        <v>0</v>
      </c>
      <c r="HQ540" s="1098">
        <f>IF(HQ$9=$N540,#REF!,0)</f>
        <v>0</v>
      </c>
      <c r="HR540" s="1098">
        <f>IF(HR$9=$N540,#REF!,0)</f>
        <v>0</v>
      </c>
      <c r="HS540" s="1098">
        <f>IF(HS$9=$N540,#REF!,0)</f>
        <v>0</v>
      </c>
      <c r="HT540" s="1098">
        <f>IF(HT$9=$N540,#REF!,0)</f>
        <v>0</v>
      </c>
      <c r="HU540" s="1098">
        <f>IF(HU$9=$N540,#REF!,0)</f>
        <v>0</v>
      </c>
      <c r="HV540" s="1098">
        <f>IF(HV$9=$N540,#REF!,0)</f>
        <v>0</v>
      </c>
      <c r="HW540" s="1098">
        <f>IF(HW$9=$N540,#REF!,0)</f>
        <v>0</v>
      </c>
      <c r="HX540" s="1098">
        <f>IF(HX$9=$N540,#REF!,0)</f>
        <v>0</v>
      </c>
      <c r="HY540" s="1098">
        <f>IF(HY$9=$N540,#REF!,0)</f>
        <v>0</v>
      </c>
      <c r="HZ540" s="1098">
        <f>IF(HZ$9=$N540,#REF!,0)</f>
        <v>0</v>
      </c>
      <c r="IA540" s="1098">
        <f>IF(IA$9=$N540,#REF!,0)</f>
        <v>0</v>
      </c>
      <c r="IB540" s="1098">
        <f>IF(IB$9=$N540,#REF!,0)</f>
        <v>0</v>
      </c>
      <c r="IC540" s="1098">
        <f>IF(IC$9=$N540,#REF!,0)</f>
        <v>0</v>
      </c>
      <c r="ID540" s="1098">
        <f>IF(ID$9=$N540,#REF!,0)</f>
        <v>0</v>
      </c>
      <c r="IE540" s="1098">
        <f>IF(IE$9=$N540,#REF!,0)</f>
        <v>0</v>
      </c>
      <c r="IF540" s="1098">
        <f>IF(IF$9=$N540,#REF!,0)</f>
        <v>0</v>
      </c>
      <c r="IG540" s="1098">
        <f>IF(IG$9=$N540,#REF!,0)</f>
        <v>0</v>
      </c>
      <c r="IH540" s="1098">
        <f>IF(IH$9=$N540,#REF!,0)</f>
        <v>0</v>
      </c>
      <c r="II540" s="1098">
        <f>IF(II$9=$N540,#REF!,0)</f>
        <v>0</v>
      </c>
      <c r="IJ540" s="1098">
        <f>IF(IJ$9=$N540,#REF!,0)</f>
        <v>0</v>
      </c>
      <c r="IK540" s="1098">
        <f>IF(IK$9=$N540,#REF!,0)</f>
        <v>0</v>
      </c>
      <c r="IL540" s="1098">
        <f>IF(IL$9=$N540,#REF!,0)</f>
        <v>0</v>
      </c>
      <c r="IM540" s="1098">
        <f>IF(IM$9=$N540,#REF!,0)</f>
        <v>0</v>
      </c>
      <c r="IN540" s="1098">
        <f>IF(IN$9=$N540,#REF!,0)</f>
        <v>0</v>
      </c>
      <c r="IO540" s="1098">
        <f>IF(IO$9=$N540,#REF!,0)</f>
        <v>0</v>
      </c>
      <c r="IP540" s="1098">
        <f>IF(IP$9=$N540,#REF!,0)</f>
        <v>0</v>
      </c>
      <c r="IQ540" s="1098">
        <f>IF(IQ$9=$N540,#REF!,0)</f>
        <v>0</v>
      </c>
      <c r="IR540" s="1098">
        <f>IF(IR$9=$N540,#REF!,0)</f>
        <v>0</v>
      </c>
      <c r="IS540" s="1098">
        <f>IF(IS$9=$N540,#REF!,0)</f>
        <v>0</v>
      </c>
      <c r="IT540" s="1098">
        <f>IF(IT$9=$N540,#REF!,0)</f>
        <v>0</v>
      </c>
      <c r="IU540" s="1098">
        <f>IF(IU$9=$N540,#REF!,0)</f>
        <v>0</v>
      </c>
      <c r="IV540" s="1098">
        <f>IF(IV$9=$N540,#REF!,0)</f>
        <v>0</v>
      </c>
      <c r="IW540" s="1098">
        <f>IF(IW$9=$N540,#REF!,0)</f>
        <v>0</v>
      </c>
      <c r="IX540" s="1098">
        <f>IF(IX$9=$N540,#REF!,0)</f>
        <v>0</v>
      </c>
      <c r="IY540" s="1098">
        <f>IF(IY$9=$N540,#REF!,0)</f>
        <v>0</v>
      </c>
      <c r="IZ540" s="1098">
        <f>IF(IZ$9=$N540,#REF!,0)</f>
        <v>0</v>
      </c>
      <c r="JA540" s="1098">
        <f>IF(JA$9=$N540,#REF!,0)</f>
        <v>0</v>
      </c>
      <c r="JB540" s="1098">
        <f>IF(JB$9=$N540,#REF!,0)</f>
        <v>0</v>
      </c>
      <c r="JC540" s="1098">
        <f>IF(JC$9=$N540,#REF!,0)</f>
        <v>0</v>
      </c>
      <c r="JD540" s="1098">
        <f>IF(JD$9=$N540,#REF!,0)</f>
        <v>0</v>
      </c>
      <c r="JE540" s="1098">
        <f>IF(JE$9=$N540,#REF!,0)</f>
        <v>0</v>
      </c>
      <c r="JF540" s="1098">
        <f>IF(JF$9=$N540,#REF!,0)</f>
        <v>0</v>
      </c>
      <c r="JG540" s="1098">
        <f>IF(JG$9=$N540,#REF!,0)</f>
        <v>0</v>
      </c>
      <c r="JH540" s="1098">
        <f>IF(JH$9=$N540,#REF!,0)</f>
        <v>0</v>
      </c>
      <c r="JI540" s="1098">
        <f>IF(JI$9=$N540,#REF!,0)</f>
        <v>0</v>
      </c>
      <c r="JJ540" s="1098">
        <f>IF(JJ$9=$N540,#REF!,0)</f>
        <v>0</v>
      </c>
      <c r="JK540" s="1098">
        <f>IF(JK$9=$N540,#REF!,0)</f>
        <v>0</v>
      </c>
      <c r="JL540" s="1098">
        <f>IF(JL$9=$N540,#REF!,0)</f>
        <v>0</v>
      </c>
      <c r="JM540" s="1098">
        <f>IF(JM$9=$N540,#REF!,0)</f>
        <v>0</v>
      </c>
      <c r="JN540" s="1098">
        <f>IF(JN$9=$N540,#REF!,0)</f>
        <v>0</v>
      </c>
      <c r="JO540" s="1098">
        <f>IF(JO$9=$N540,#REF!,0)</f>
        <v>0</v>
      </c>
      <c r="JP540" s="1098">
        <f>IF(JP$9=$N540,#REF!,0)</f>
        <v>0</v>
      </c>
      <c r="JQ540" s="1098">
        <f>IF(JQ$9=$N540,#REF!,0)</f>
        <v>0</v>
      </c>
      <c r="JR540" s="1098">
        <f>IF(JR$9=$N540,#REF!,0)</f>
        <v>0</v>
      </c>
      <c r="JS540" s="1098">
        <f>IF(JS$9=$N540,#REF!,0)</f>
        <v>0</v>
      </c>
      <c r="JT540" s="1098">
        <f>IF(JT$9=$N540,#REF!,0)</f>
        <v>0</v>
      </c>
      <c r="JU540" s="1098">
        <f>IF(JU$9=$N540,#REF!,0)</f>
        <v>0</v>
      </c>
      <c r="JV540" s="1098">
        <f>IF(JV$9=$N540,#REF!,0)</f>
        <v>0</v>
      </c>
      <c r="JW540" s="1098">
        <f>IF(JW$9=$N540,#REF!,0)</f>
        <v>0</v>
      </c>
      <c r="JX540" s="681"/>
      <c r="JZ540" s="681">
        <f t="shared" ref="JZ540:KJ549" si="1620">IF(JZ$9=$L540,$DY540,0)</f>
        <v>0</v>
      </c>
      <c r="KA540" s="681">
        <f t="shared" si="1620"/>
        <v>0</v>
      </c>
      <c r="KB540" s="681">
        <f t="shared" si="1620"/>
        <v>0</v>
      </c>
      <c r="KC540" s="681">
        <f t="shared" si="1620"/>
        <v>0</v>
      </c>
      <c r="KD540" s="681">
        <f t="shared" si="1620"/>
        <v>0</v>
      </c>
      <c r="KE540" s="681">
        <f t="shared" si="1620"/>
        <v>0</v>
      </c>
      <c r="KF540" s="681">
        <f t="shared" si="1620"/>
        <v>0</v>
      </c>
      <c r="KG540" s="681">
        <f t="shared" si="1620"/>
        <v>0</v>
      </c>
      <c r="KH540" s="681">
        <f t="shared" si="1620"/>
        <v>0</v>
      </c>
      <c r="KI540" s="681">
        <f t="shared" si="1620"/>
        <v>0</v>
      </c>
      <c r="KJ540" s="681">
        <f t="shared" si="1620"/>
        <v>0</v>
      </c>
      <c r="KN540" s="1098">
        <f t="shared" si="1600"/>
        <v>0</v>
      </c>
      <c r="KO540" s="1098">
        <f t="shared" si="1600"/>
        <v>0</v>
      </c>
      <c r="KP540" s="1098">
        <f t="shared" si="1600"/>
        <v>0</v>
      </c>
      <c r="KQ540" s="1098">
        <f t="shared" si="1600"/>
        <v>0</v>
      </c>
      <c r="KR540" s="1098">
        <f t="shared" si="1600"/>
        <v>0</v>
      </c>
      <c r="KS540" s="1098">
        <f t="shared" si="1600"/>
        <v>0</v>
      </c>
      <c r="KT540" s="1098">
        <f t="shared" si="1600"/>
        <v>0</v>
      </c>
      <c r="KU540" s="1098">
        <f t="shared" si="1600"/>
        <v>0</v>
      </c>
      <c r="KV540" s="1098">
        <f t="shared" si="1600"/>
        <v>0</v>
      </c>
      <c r="KW540" s="1098">
        <f t="shared" si="1600"/>
        <v>0</v>
      </c>
      <c r="KX540" s="1098">
        <f t="shared" si="1600"/>
        <v>0</v>
      </c>
      <c r="KY540" s="1098">
        <f t="shared" si="1600"/>
        <v>0</v>
      </c>
      <c r="KZ540" s="1098">
        <f t="shared" si="1600"/>
        <v>0</v>
      </c>
      <c r="LA540" s="1098">
        <f t="shared" si="1600"/>
        <v>0</v>
      </c>
      <c r="LB540" s="1098">
        <f t="shared" si="1600"/>
        <v>0</v>
      </c>
      <c r="LC540" s="1098">
        <f t="shared" si="1599"/>
        <v>0</v>
      </c>
      <c r="LD540" s="1098">
        <f t="shared" si="1599"/>
        <v>0</v>
      </c>
      <c r="LE540" s="1098">
        <f t="shared" si="1599"/>
        <v>0</v>
      </c>
      <c r="LF540" s="1098">
        <f t="shared" si="1599"/>
        <v>0</v>
      </c>
      <c r="LG540" s="1098">
        <f t="shared" si="1599"/>
        <v>0</v>
      </c>
      <c r="LH540" s="1098">
        <f t="shared" si="1599"/>
        <v>0</v>
      </c>
      <c r="LI540" s="1098">
        <f t="shared" si="1599"/>
        <v>0</v>
      </c>
      <c r="LJ540" s="1098">
        <f t="shared" si="1599"/>
        <v>0</v>
      </c>
      <c r="LK540" s="1098">
        <f t="shared" si="1599"/>
        <v>0</v>
      </c>
      <c r="LL540" s="1098">
        <f t="shared" si="1599"/>
        <v>0</v>
      </c>
      <c r="LM540" s="1098">
        <f t="shared" si="1599"/>
        <v>0</v>
      </c>
      <c r="LN540" s="1098">
        <f t="shared" si="1599"/>
        <v>0</v>
      </c>
      <c r="LO540" s="1098">
        <f t="shared" si="1599"/>
        <v>0</v>
      </c>
      <c r="LP540" s="1098">
        <f t="shared" si="1599"/>
        <v>0</v>
      </c>
      <c r="LQ540" s="1098">
        <f t="shared" si="1599"/>
        <v>0</v>
      </c>
      <c r="LR540" s="1098">
        <f t="shared" si="1599"/>
        <v>0</v>
      </c>
      <c r="LS540" s="1098">
        <f t="shared" si="1563"/>
        <v>0</v>
      </c>
    </row>
    <row r="541" spans="1:331" ht="20.100000000000001" hidden="1" customHeight="1" x14ac:dyDescent="0.35">
      <c r="A541" s="668"/>
      <c r="B541" s="871"/>
      <c r="C541" s="870"/>
      <c r="D541" s="871"/>
      <c r="E541" s="871"/>
      <c r="F541" s="871"/>
      <c r="G541" s="871"/>
      <c r="H541" s="871"/>
      <c r="I541" s="871"/>
      <c r="J541" s="1094" t="s">
        <v>194</v>
      </c>
      <c r="K541" s="886"/>
      <c r="L541" s="886"/>
      <c r="M541" s="879"/>
      <c r="N541" s="892">
        <v>3235</v>
      </c>
      <c r="O541" s="920" t="s">
        <v>174</v>
      </c>
      <c r="P541" s="627"/>
      <c r="Q541" s="627"/>
      <c r="R541" s="627"/>
      <c r="S541" s="627"/>
      <c r="T541" s="627"/>
      <c r="U541" s="627"/>
      <c r="V541" s="627"/>
      <c r="W541" s="627"/>
      <c r="X541" s="627"/>
      <c r="Y541" s="627"/>
      <c r="Z541" s="627"/>
      <c r="AA541" s="627"/>
      <c r="AB541" s="663"/>
      <c r="AC541" s="663"/>
      <c r="AD541" s="663"/>
      <c r="AE541" s="663"/>
      <c r="AF541" s="663"/>
      <c r="AG541" s="663"/>
      <c r="AH541" s="627"/>
      <c r="AI541" s="627"/>
      <c r="AJ541" s="663"/>
      <c r="AK541" s="663"/>
      <c r="AL541" s="663"/>
      <c r="AM541" s="663">
        <v>0</v>
      </c>
      <c r="AN541" s="669">
        <v>64820</v>
      </c>
      <c r="AO541" s="663">
        <v>55000</v>
      </c>
      <c r="AP541" s="663">
        <v>3000</v>
      </c>
      <c r="AQ541" s="663">
        <v>2000</v>
      </c>
      <c r="AR541" s="663">
        <v>0</v>
      </c>
      <c r="AS541" s="663"/>
      <c r="AT541" s="663">
        <v>3000</v>
      </c>
      <c r="AU541" s="663"/>
      <c r="AV541" s="663">
        <v>0</v>
      </c>
      <c r="AW541" s="663">
        <v>0</v>
      </c>
      <c r="AX541" s="663">
        <v>0</v>
      </c>
      <c r="AY541" s="663">
        <v>0</v>
      </c>
      <c r="AZ541" s="663">
        <v>0</v>
      </c>
      <c r="BA541" s="663">
        <v>0</v>
      </c>
      <c r="BB541" s="663">
        <v>0</v>
      </c>
      <c r="BC541" s="663">
        <v>0</v>
      </c>
      <c r="BD541" s="663">
        <v>0</v>
      </c>
      <c r="BE541" s="663">
        <v>0</v>
      </c>
      <c r="BF541" s="663">
        <v>0</v>
      </c>
      <c r="BG541" s="663"/>
      <c r="BH541" s="663">
        <v>0</v>
      </c>
      <c r="BI541" s="663">
        <f t="shared" si="1607"/>
        <v>0</v>
      </c>
      <c r="BJ541" s="663"/>
      <c r="BK541" s="663"/>
      <c r="BL541" s="663">
        <f t="shared" si="1450"/>
        <v>0</v>
      </c>
      <c r="BM541" s="663"/>
      <c r="BN541" s="663"/>
      <c r="BO541" s="663"/>
      <c r="BP541" s="663"/>
      <c r="BQ541" s="663"/>
      <c r="BR541" s="663">
        <f t="shared" si="1608"/>
        <v>0</v>
      </c>
      <c r="BS541" s="663"/>
      <c r="BT541" s="663"/>
      <c r="BU541" s="663">
        <f t="shared" si="1609"/>
        <v>0</v>
      </c>
      <c r="BV541" s="663"/>
      <c r="BW541" s="663"/>
      <c r="BX541" s="663"/>
      <c r="BY541" s="663"/>
      <c r="BZ541" s="663"/>
      <c r="CA541" s="663">
        <f t="shared" si="1447"/>
        <v>0</v>
      </c>
      <c r="CB541" s="663">
        <f t="shared" si="1448"/>
        <v>0</v>
      </c>
      <c r="CC541" s="663"/>
      <c r="CD541" s="663"/>
      <c r="CE541" s="663"/>
      <c r="CF541" s="663"/>
      <c r="CG541" s="663">
        <f t="shared" si="1449"/>
        <v>0</v>
      </c>
      <c r="CH541" s="663">
        <f t="shared" si="1610"/>
        <v>0</v>
      </c>
      <c r="CI541" s="663"/>
      <c r="CJ541" s="663"/>
      <c r="CK541" s="663">
        <f t="shared" si="1601"/>
        <v>0</v>
      </c>
      <c r="CL541" s="663">
        <f t="shared" si="1611"/>
        <v>0</v>
      </c>
      <c r="CM541" s="663"/>
      <c r="CN541" s="663"/>
      <c r="CO541" s="663">
        <f t="shared" si="1602"/>
        <v>0</v>
      </c>
      <c r="CP541" s="663">
        <f t="shared" si="1612"/>
        <v>0</v>
      </c>
      <c r="CQ541" s="663"/>
      <c r="CR541" s="663"/>
      <c r="CS541" s="663">
        <f t="shared" si="1576"/>
        <v>0</v>
      </c>
      <c r="CT541" s="663">
        <f t="shared" si="1613"/>
        <v>0</v>
      </c>
      <c r="CU541" s="663"/>
      <c r="CV541" s="797"/>
      <c r="CW541" s="797">
        <f t="shared" si="1577"/>
        <v>0</v>
      </c>
      <c r="CX541" s="797">
        <f t="shared" si="1614"/>
        <v>0</v>
      </c>
      <c r="CY541" s="797"/>
      <c r="CZ541" s="797"/>
      <c r="DA541" s="797"/>
      <c r="DB541" s="797"/>
      <c r="DC541" s="797">
        <v>0</v>
      </c>
      <c r="DD541" s="797">
        <f t="shared" si="1578"/>
        <v>0</v>
      </c>
      <c r="DE541" s="797">
        <f t="shared" si="1579"/>
        <v>0</v>
      </c>
      <c r="DF541" s="797"/>
      <c r="DG541" s="797"/>
      <c r="DH541" s="797"/>
      <c r="DI541" s="797">
        <f t="shared" si="1580"/>
        <v>0</v>
      </c>
      <c r="DJ541" s="797">
        <f t="shared" si="1615"/>
        <v>0</v>
      </c>
      <c r="DK541" s="797"/>
      <c r="DL541" s="797">
        <f t="shared" si="1581"/>
        <v>0</v>
      </c>
      <c r="DM541" s="797">
        <f t="shared" si="1616"/>
        <v>0</v>
      </c>
      <c r="DN541" s="797"/>
      <c r="DO541" s="797"/>
      <c r="DP541" s="797">
        <f t="shared" si="1582"/>
        <v>0</v>
      </c>
      <c r="DQ541" s="797">
        <f t="shared" si="1617"/>
        <v>0</v>
      </c>
      <c r="DR541" s="797"/>
      <c r="DS541" s="797"/>
      <c r="DT541" s="797">
        <f t="shared" si="1583"/>
        <v>0</v>
      </c>
      <c r="DU541" s="797">
        <f t="shared" si="1618"/>
        <v>0</v>
      </c>
      <c r="DV541" s="797"/>
      <c r="DW541" s="797"/>
      <c r="DX541" s="797"/>
      <c r="DY541" s="797"/>
      <c r="DZ541" s="797"/>
      <c r="EA541" s="797"/>
      <c r="EB541" s="797"/>
      <c r="EC541" s="797">
        <f t="shared" si="1584"/>
        <v>0</v>
      </c>
      <c r="ED541" s="797">
        <f t="shared" si="1619"/>
        <v>0</v>
      </c>
      <c r="EE541" s="797"/>
      <c r="EF541" s="797"/>
      <c r="EG541" s="797">
        <f t="shared" si="1585"/>
        <v>0</v>
      </c>
      <c r="EH541" s="797" t="e">
        <f>(#REF!-EE541)</f>
        <v>#REF!</v>
      </c>
      <c r="EI541" s="797">
        <f>IFERROR(#REF!/DZ541*100,)</f>
        <v>0</v>
      </c>
      <c r="EJ541" s="797">
        <f>IFERROR(#REF!/#REF!*100,)</f>
        <v>0</v>
      </c>
      <c r="EK541" s="904"/>
      <c r="EL541" s="904"/>
      <c r="EM541" s="904"/>
      <c r="EN541" s="797"/>
      <c r="EO541" s="797"/>
      <c r="EP541" s="797"/>
      <c r="EQ541" s="797"/>
      <c r="ER541" s="797"/>
      <c r="ES541" s="797"/>
      <c r="EX541" s="739">
        <f t="shared" si="1603"/>
        <v>0</v>
      </c>
      <c r="EY541" s="739">
        <f t="shared" si="1603"/>
        <v>0</v>
      </c>
      <c r="EZ541" s="739">
        <f t="shared" si="1603"/>
        <v>0</v>
      </c>
      <c r="FA541" s="739">
        <f t="shared" si="1603"/>
        <v>0</v>
      </c>
      <c r="FB541" s="739">
        <f t="shared" si="1603"/>
        <v>0</v>
      </c>
      <c r="FC541" s="739">
        <f t="shared" si="1603"/>
        <v>0</v>
      </c>
      <c r="FD541" s="739">
        <f t="shared" si="1603"/>
        <v>0</v>
      </c>
      <c r="FE541" s="739">
        <f t="shared" si="1603"/>
        <v>0</v>
      </c>
      <c r="FF541" s="739">
        <f t="shared" si="1603"/>
        <v>0</v>
      </c>
      <c r="FG541" s="739">
        <f t="shared" si="1603"/>
        <v>0</v>
      </c>
      <c r="FH541" s="739">
        <f t="shared" si="1604"/>
        <v>0</v>
      </c>
      <c r="FI541" s="739">
        <f t="shared" si="1604"/>
        <v>0</v>
      </c>
      <c r="FJ541" s="739">
        <f t="shared" si="1604"/>
        <v>0</v>
      </c>
      <c r="FK541" s="739">
        <f t="shared" si="1604"/>
        <v>0</v>
      </c>
      <c r="FL541" s="739">
        <f t="shared" si="1604"/>
        <v>0</v>
      </c>
      <c r="FM541" s="739">
        <f t="shared" si="1604"/>
        <v>0</v>
      </c>
      <c r="FN541" s="739">
        <f t="shared" si="1604"/>
        <v>0</v>
      </c>
      <c r="FO541" s="739">
        <f t="shared" si="1606"/>
        <v>0</v>
      </c>
      <c r="FP541" s="739">
        <f t="shared" si="1606"/>
        <v>0</v>
      </c>
      <c r="FQ541" s="739">
        <f t="shared" si="1606"/>
        <v>0</v>
      </c>
      <c r="FU541" s="739">
        <f t="shared" si="1593"/>
        <v>0</v>
      </c>
      <c r="FV541" s="739">
        <f t="shared" si="1593"/>
        <v>0</v>
      </c>
      <c r="FW541" s="739">
        <f t="shared" si="1593"/>
        <v>0</v>
      </c>
      <c r="FX541" s="739">
        <f t="shared" si="1593"/>
        <v>0</v>
      </c>
      <c r="FY541" s="739">
        <f t="shared" si="1593"/>
        <v>0</v>
      </c>
      <c r="FZ541" s="739">
        <f t="shared" si="1593"/>
        <v>0</v>
      </c>
      <c r="GA541" s="739">
        <f t="shared" si="1593"/>
        <v>0</v>
      </c>
      <c r="GB541" s="739">
        <f t="shared" si="1593"/>
        <v>0</v>
      </c>
      <c r="GC541" s="739">
        <f t="shared" si="1593"/>
        <v>0</v>
      </c>
      <c r="GD541" s="739">
        <f t="shared" si="1593"/>
        <v>0</v>
      </c>
      <c r="GE541" s="739">
        <f t="shared" si="1594"/>
        <v>0</v>
      </c>
      <c r="GF541" s="739">
        <f t="shared" si="1594"/>
        <v>0</v>
      </c>
      <c r="GG541" s="739">
        <f t="shared" si="1594"/>
        <v>0</v>
      </c>
      <c r="GH541" s="739">
        <f t="shared" si="1594"/>
        <v>0</v>
      </c>
      <c r="GI541" s="739">
        <f t="shared" si="1594"/>
        <v>0</v>
      </c>
      <c r="GJ541" s="739">
        <f t="shared" si="1594"/>
        <v>0</v>
      </c>
      <c r="GK541" s="739">
        <f t="shared" si="1594"/>
        <v>0</v>
      </c>
      <c r="GL541" s="739">
        <f t="shared" si="1595"/>
        <v>0</v>
      </c>
      <c r="GM541" s="739">
        <f t="shared" si="1595"/>
        <v>0</v>
      </c>
      <c r="GN541" s="739">
        <f t="shared" si="1595"/>
        <v>0</v>
      </c>
      <c r="GQ541" s="1098">
        <f>IF(GQ$9=$N541,#REF!,0)</f>
        <v>0</v>
      </c>
      <c r="GR541" s="1098">
        <f>IF(GR$9=$N541,#REF!,0)</f>
        <v>0</v>
      </c>
      <c r="GS541" s="1098">
        <f>IF(GS$9=$N541,#REF!,0)</f>
        <v>0</v>
      </c>
      <c r="GT541" s="1098">
        <f>IF(GT$9=$N541,#REF!,0)</f>
        <v>0</v>
      </c>
      <c r="GU541" s="1098">
        <f>IF(GU$9=$N541,#REF!,0)</f>
        <v>0</v>
      </c>
      <c r="GV541" s="1098">
        <f>IF(GV$9=$N541,#REF!,0)</f>
        <v>0</v>
      </c>
      <c r="GW541" s="1098">
        <f>IF(GW$9=$N541,#REF!,0)</f>
        <v>0</v>
      </c>
      <c r="GX541" s="1098">
        <f>IF(GX$9=$N541,#REF!,0)</f>
        <v>0</v>
      </c>
      <c r="GY541" s="1098">
        <f>IF(GY$9=$N541,#REF!,0)</f>
        <v>0</v>
      </c>
      <c r="GZ541" s="1098">
        <f>IF(GZ$9=$N541,#REF!,0)</f>
        <v>0</v>
      </c>
      <c r="HA541" s="1098">
        <f>IF(HA$9=$N541,#REF!,0)</f>
        <v>0</v>
      </c>
      <c r="HB541" s="1098">
        <f>IF(HB$9=$N541,#REF!,0)</f>
        <v>0</v>
      </c>
      <c r="HC541" s="1098">
        <f>IF(HC$9=$N541,#REF!,0)</f>
        <v>0</v>
      </c>
      <c r="HD541" s="1098">
        <f>IF(HD$9=$N541,#REF!,0)</f>
        <v>0</v>
      </c>
      <c r="HE541" s="1098">
        <f>IF(HE$9=$N541,#REF!,0)</f>
        <v>0</v>
      </c>
      <c r="HF541" s="1098">
        <f>IF(HF$9=$N541,#REF!,0)</f>
        <v>0</v>
      </c>
      <c r="HG541" s="1098">
        <f>IF(HG$9=$N541,#REF!,0)</f>
        <v>0</v>
      </c>
      <c r="HH541" s="1098">
        <f>IF(HH$9=$N541,#REF!,0)</f>
        <v>0</v>
      </c>
      <c r="HI541" s="1098">
        <f>IF(HI$9=$N541,#REF!,0)</f>
        <v>0</v>
      </c>
      <c r="HJ541" s="1098">
        <f>IF(HJ$9=$N541,#REF!,0)</f>
        <v>0</v>
      </c>
      <c r="HK541" s="1098">
        <f>IF(HK$9=$N541,#REF!,0)</f>
        <v>0</v>
      </c>
      <c r="HL541" s="1098">
        <f>IF(HL$9=$N541,#REF!,0)</f>
        <v>0</v>
      </c>
      <c r="HM541" s="1098" t="e">
        <f>IF(HM$9=$N541,#REF!,0)</f>
        <v>#REF!</v>
      </c>
      <c r="HN541" s="1098">
        <f>IF(HN$9=$N541,#REF!,0)</f>
        <v>0</v>
      </c>
      <c r="HO541" s="1098">
        <f>IF(HO$9=$N541,#REF!,0)</f>
        <v>0</v>
      </c>
      <c r="HP541" s="1098">
        <f>IF(HP$9=$N541,#REF!,0)</f>
        <v>0</v>
      </c>
      <c r="HQ541" s="1098">
        <f>IF(HQ$9=$N541,#REF!,0)</f>
        <v>0</v>
      </c>
      <c r="HR541" s="1098">
        <f>IF(HR$9=$N541,#REF!,0)</f>
        <v>0</v>
      </c>
      <c r="HS541" s="1098">
        <f>IF(HS$9=$N541,#REF!,0)</f>
        <v>0</v>
      </c>
      <c r="HT541" s="1098">
        <f>IF(HT$9=$N541,#REF!,0)</f>
        <v>0</v>
      </c>
      <c r="HU541" s="1098">
        <f>IF(HU$9=$N541,#REF!,0)</f>
        <v>0</v>
      </c>
      <c r="HV541" s="1098">
        <f>IF(HV$9=$N541,#REF!,0)</f>
        <v>0</v>
      </c>
      <c r="HW541" s="1098">
        <f>IF(HW$9=$N541,#REF!,0)</f>
        <v>0</v>
      </c>
      <c r="HX541" s="1098">
        <f>IF(HX$9=$N541,#REF!,0)</f>
        <v>0</v>
      </c>
      <c r="HY541" s="1098">
        <f>IF(HY$9=$N541,#REF!,0)</f>
        <v>0</v>
      </c>
      <c r="HZ541" s="1098">
        <f>IF(HZ$9=$N541,#REF!,0)</f>
        <v>0</v>
      </c>
      <c r="IA541" s="1098">
        <f>IF(IA$9=$N541,#REF!,0)</f>
        <v>0</v>
      </c>
      <c r="IB541" s="1098">
        <f>IF(IB$9=$N541,#REF!,0)</f>
        <v>0</v>
      </c>
      <c r="IC541" s="1098">
        <f>IF(IC$9=$N541,#REF!,0)</f>
        <v>0</v>
      </c>
      <c r="ID541" s="1098">
        <f>IF(ID$9=$N541,#REF!,0)</f>
        <v>0</v>
      </c>
      <c r="IE541" s="1098">
        <f>IF(IE$9=$N541,#REF!,0)</f>
        <v>0</v>
      </c>
      <c r="IF541" s="1098">
        <f>IF(IF$9=$N541,#REF!,0)</f>
        <v>0</v>
      </c>
      <c r="IG541" s="1098">
        <f>IF(IG$9=$N541,#REF!,0)</f>
        <v>0</v>
      </c>
      <c r="IH541" s="1098">
        <f>IF(IH$9=$N541,#REF!,0)</f>
        <v>0</v>
      </c>
      <c r="II541" s="1098">
        <f>IF(II$9=$N541,#REF!,0)</f>
        <v>0</v>
      </c>
      <c r="IJ541" s="1098">
        <f>IF(IJ$9=$N541,#REF!,0)</f>
        <v>0</v>
      </c>
      <c r="IK541" s="1098">
        <f>IF(IK$9=$N541,#REF!,0)</f>
        <v>0</v>
      </c>
      <c r="IL541" s="1098">
        <f>IF(IL$9=$N541,#REF!,0)</f>
        <v>0</v>
      </c>
      <c r="IM541" s="1098">
        <f>IF(IM$9=$N541,#REF!,0)</f>
        <v>0</v>
      </c>
      <c r="IN541" s="1098">
        <f>IF(IN$9=$N541,#REF!,0)</f>
        <v>0</v>
      </c>
      <c r="IO541" s="1098">
        <f>IF(IO$9=$N541,#REF!,0)</f>
        <v>0</v>
      </c>
      <c r="IP541" s="1098">
        <f>IF(IP$9=$N541,#REF!,0)</f>
        <v>0</v>
      </c>
      <c r="IQ541" s="1098">
        <f>IF(IQ$9=$N541,#REF!,0)</f>
        <v>0</v>
      </c>
      <c r="IR541" s="1098">
        <f>IF(IR$9=$N541,#REF!,0)</f>
        <v>0</v>
      </c>
      <c r="IS541" s="1098">
        <f>IF(IS$9=$N541,#REF!,0)</f>
        <v>0</v>
      </c>
      <c r="IT541" s="1098">
        <f>IF(IT$9=$N541,#REF!,0)</f>
        <v>0</v>
      </c>
      <c r="IU541" s="1098">
        <f>IF(IU$9=$N541,#REF!,0)</f>
        <v>0</v>
      </c>
      <c r="IV541" s="1098">
        <f>IF(IV$9=$N541,#REF!,0)</f>
        <v>0</v>
      </c>
      <c r="IW541" s="1098">
        <f>IF(IW$9=$N541,#REF!,0)</f>
        <v>0</v>
      </c>
      <c r="IX541" s="1098">
        <f>IF(IX$9=$N541,#REF!,0)</f>
        <v>0</v>
      </c>
      <c r="IY541" s="1098">
        <f>IF(IY$9=$N541,#REF!,0)</f>
        <v>0</v>
      </c>
      <c r="IZ541" s="1098">
        <f>IF(IZ$9=$N541,#REF!,0)</f>
        <v>0</v>
      </c>
      <c r="JA541" s="1098">
        <f>IF(JA$9=$N541,#REF!,0)</f>
        <v>0</v>
      </c>
      <c r="JB541" s="1098">
        <f>IF(JB$9=$N541,#REF!,0)</f>
        <v>0</v>
      </c>
      <c r="JC541" s="1098">
        <f>IF(JC$9=$N541,#REF!,0)</f>
        <v>0</v>
      </c>
      <c r="JD541" s="1098">
        <f>IF(JD$9=$N541,#REF!,0)</f>
        <v>0</v>
      </c>
      <c r="JE541" s="1098">
        <f>IF(JE$9=$N541,#REF!,0)</f>
        <v>0</v>
      </c>
      <c r="JF541" s="1098">
        <f>IF(JF$9=$N541,#REF!,0)</f>
        <v>0</v>
      </c>
      <c r="JG541" s="1098">
        <f>IF(JG$9=$N541,#REF!,0)</f>
        <v>0</v>
      </c>
      <c r="JH541" s="1098">
        <f>IF(JH$9=$N541,#REF!,0)</f>
        <v>0</v>
      </c>
      <c r="JI541" s="1098">
        <f>IF(JI$9=$N541,#REF!,0)</f>
        <v>0</v>
      </c>
      <c r="JJ541" s="1098">
        <f>IF(JJ$9=$N541,#REF!,0)</f>
        <v>0</v>
      </c>
      <c r="JK541" s="1098">
        <f>IF(JK$9=$N541,#REF!,0)</f>
        <v>0</v>
      </c>
      <c r="JL541" s="1098">
        <f>IF(JL$9=$N541,#REF!,0)</f>
        <v>0</v>
      </c>
      <c r="JM541" s="1098">
        <f>IF(JM$9=$N541,#REF!,0)</f>
        <v>0</v>
      </c>
      <c r="JN541" s="1098">
        <f>IF(JN$9=$N541,#REF!,0)</f>
        <v>0</v>
      </c>
      <c r="JO541" s="1098">
        <f>IF(JO$9=$N541,#REF!,0)</f>
        <v>0</v>
      </c>
      <c r="JP541" s="1098">
        <f>IF(JP$9=$N541,#REF!,0)</f>
        <v>0</v>
      </c>
      <c r="JQ541" s="1098">
        <f>IF(JQ$9=$N541,#REF!,0)</f>
        <v>0</v>
      </c>
      <c r="JR541" s="1098">
        <f>IF(JR$9=$N541,#REF!,0)</f>
        <v>0</v>
      </c>
      <c r="JS541" s="1098">
        <f>IF(JS$9=$N541,#REF!,0)</f>
        <v>0</v>
      </c>
      <c r="JT541" s="1098">
        <f>IF(JT$9=$N541,#REF!,0)</f>
        <v>0</v>
      </c>
      <c r="JU541" s="1098">
        <f>IF(JU$9=$N541,#REF!,0)</f>
        <v>0</v>
      </c>
      <c r="JV541" s="1098">
        <f>IF(JV$9=$N541,#REF!,0)</f>
        <v>0</v>
      </c>
      <c r="JW541" s="1098">
        <f>IF(JW$9=$N541,#REF!,0)</f>
        <v>0</v>
      </c>
      <c r="JX541" s="681"/>
      <c r="JZ541" s="681">
        <f t="shared" si="1620"/>
        <v>0</v>
      </c>
      <c r="KA541" s="681">
        <f t="shared" si="1620"/>
        <v>0</v>
      </c>
      <c r="KB541" s="681">
        <f t="shared" si="1620"/>
        <v>0</v>
      </c>
      <c r="KC541" s="681">
        <f t="shared" si="1620"/>
        <v>0</v>
      </c>
      <c r="KD541" s="681">
        <f t="shared" si="1620"/>
        <v>0</v>
      </c>
      <c r="KE541" s="681">
        <f t="shared" si="1620"/>
        <v>0</v>
      </c>
      <c r="KF541" s="681">
        <f t="shared" si="1620"/>
        <v>0</v>
      </c>
      <c r="KG541" s="681">
        <f t="shared" si="1620"/>
        <v>0</v>
      </c>
      <c r="KH541" s="681">
        <f t="shared" si="1620"/>
        <v>0</v>
      </c>
      <c r="KI541" s="681">
        <f t="shared" si="1620"/>
        <v>0</v>
      </c>
      <c r="KJ541" s="681">
        <f t="shared" si="1620"/>
        <v>0</v>
      </c>
      <c r="KN541" s="1098">
        <f t="shared" si="1600"/>
        <v>0</v>
      </c>
      <c r="KO541" s="1098">
        <f t="shared" si="1600"/>
        <v>0</v>
      </c>
      <c r="KP541" s="1098">
        <f t="shared" si="1600"/>
        <v>0</v>
      </c>
      <c r="KQ541" s="1098">
        <f t="shared" si="1600"/>
        <v>0</v>
      </c>
      <c r="KR541" s="1098">
        <f t="shared" si="1600"/>
        <v>0</v>
      </c>
      <c r="KS541" s="1098">
        <f t="shared" si="1600"/>
        <v>0</v>
      </c>
      <c r="KT541" s="1098">
        <f t="shared" si="1600"/>
        <v>0</v>
      </c>
      <c r="KU541" s="1098">
        <f t="shared" si="1600"/>
        <v>0</v>
      </c>
      <c r="KV541" s="1098">
        <f t="shared" si="1600"/>
        <v>0</v>
      </c>
      <c r="KW541" s="1098">
        <f t="shared" si="1600"/>
        <v>0</v>
      </c>
      <c r="KX541" s="1098">
        <f t="shared" si="1600"/>
        <v>0</v>
      </c>
      <c r="KY541" s="1098">
        <f t="shared" si="1600"/>
        <v>0</v>
      </c>
      <c r="KZ541" s="1098">
        <f t="shared" si="1600"/>
        <v>0</v>
      </c>
      <c r="LA541" s="1098">
        <f t="shared" si="1600"/>
        <v>0</v>
      </c>
      <c r="LB541" s="1098">
        <f t="shared" si="1600"/>
        <v>0</v>
      </c>
      <c r="LC541" s="1098">
        <f t="shared" si="1599"/>
        <v>0</v>
      </c>
      <c r="LD541" s="1098">
        <f t="shared" si="1599"/>
        <v>0</v>
      </c>
      <c r="LE541" s="1098">
        <f t="shared" si="1599"/>
        <v>0</v>
      </c>
      <c r="LF541" s="1098">
        <f t="shared" si="1599"/>
        <v>0</v>
      </c>
      <c r="LG541" s="1098">
        <f t="shared" si="1599"/>
        <v>0</v>
      </c>
      <c r="LH541" s="1098">
        <f t="shared" si="1599"/>
        <v>0</v>
      </c>
      <c r="LI541" s="1098">
        <f t="shared" si="1599"/>
        <v>0</v>
      </c>
      <c r="LJ541" s="1098">
        <f t="shared" si="1599"/>
        <v>0</v>
      </c>
      <c r="LK541" s="1098">
        <f t="shared" si="1599"/>
        <v>0</v>
      </c>
      <c r="LL541" s="1098">
        <f t="shared" si="1599"/>
        <v>0</v>
      </c>
      <c r="LM541" s="1098">
        <f t="shared" si="1599"/>
        <v>0</v>
      </c>
      <c r="LN541" s="1098">
        <f t="shared" si="1599"/>
        <v>0</v>
      </c>
      <c r="LO541" s="1098">
        <f t="shared" si="1599"/>
        <v>0</v>
      </c>
      <c r="LP541" s="1098">
        <f t="shared" si="1599"/>
        <v>0</v>
      </c>
      <c r="LQ541" s="1098">
        <f t="shared" si="1599"/>
        <v>0</v>
      </c>
      <c r="LR541" s="1098">
        <f t="shared" si="1599"/>
        <v>0</v>
      </c>
      <c r="LS541" s="1098">
        <f t="shared" si="1563"/>
        <v>0</v>
      </c>
    </row>
    <row r="542" spans="1:331" ht="20.100000000000001" hidden="1" customHeight="1" x14ac:dyDescent="0.35">
      <c r="A542" s="668"/>
      <c r="B542" s="871"/>
      <c r="C542" s="870"/>
      <c r="D542" s="871"/>
      <c r="E542" s="871"/>
      <c r="F542" s="871"/>
      <c r="G542" s="871"/>
      <c r="H542" s="871"/>
      <c r="I542" s="871"/>
      <c r="J542" s="1094" t="s">
        <v>194</v>
      </c>
      <c r="K542" s="886"/>
      <c r="L542" s="886"/>
      <c r="M542" s="879"/>
      <c r="N542" s="892">
        <v>3236</v>
      </c>
      <c r="O542" s="920" t="s">
        <v>175</v>
      </c>
      <c r="P542" s="627"/>
      <c r="Q542" s="627"/>
      <c r="R542" s="627"/>
      <c r="S542" s="627"/>
      <c r="T542" s="627"/>
      <c r="U542" s="627"/>
      <c r="V542" s="627"/>
      <c r="W542" s="627"/>
      <c r="X542" s="627"/>
      <c r="Y542" s="627"/>
      <c r="Z542" s="627"/>
      <c r="AA542" s="627"/>
      <c r="AB542" s="663"/>
      <c r="AC542" s="663"/>
      <c r="AD542" s="663"/>
      <c r="AE542" s="663"/>
      <c r="AF542" s="663"/>
      <c r="AG542" s="663"/>
      <c r="AH542" s="627"/>
      <c r="AI542" s="627"/>
      <c r="AJ542" s="663"/>
      <c r="AK542" s="663"/>
      <c r="AL542" s="663"/>
      <c r="AM542" s="663">
        <v>55000</v>
      </c>
      <c r="AN542" s="669">
        <v>753.13</v>
      </c>
      <c r="AO542" s="663">
        <v>0</v>
      </c>
      <c r="AP542" s="663">
        <v>0</v>
      </c>
      <c r="AQ542" s="663">
        <v>0</v>
      </c>
      <c r="AR542" s="663">
        <v>0</v>
      </c>
      <c r="AS542" s="663"/>
      <c r="AT542" s="663">
        <v>0</v>
      </c>
      <c r="AU542" s="663"/>
      <c r="AV542" s="663">
        <v>0</v>
      </c>
      <c r="AW542" s="663">
        <v>0</v>
      </c>
      <c r="AX542" s="663">
        <v>0</v>
      </c>
      <c r="AY542" s="663">
        <v>0</v>
      </c>
      <c r="AZ542" s="663">
        <v>0</v>
      </c>
      <c r="BA542" s="663">
        <v>0</v>
      </c>
      <c r="BB542" s="663">
        <v>0</v>
      </c>
      <c r="BC542" s="663">
        <v>0</v>
      </c>
      <c r="BD542" s="663">
        <v>0</v>
      </c>
      <c r="BE542" s="663">
        <v>0</v>
      </c>
      <c r="BF542" s="663">
        <v>0</v>
      </c>
      <c r="BG542" s="663"/>
      <c r="BH542" s="663">
        <v>0</v>
      </c>
      <c r="BI542" s="663">
        <f t="shared" si="1607"/>
        <v>0</v>
      </c>
      <c r="BJ542" s="663"/>
      <c r="BK542" s="663"/>
      <c r="BL542" s="663">
        <f t="shared" si="1450"/>
        <v>0</v>
      </c>
      <c r="BM542" s="663"/>
      <c r="BN542" s="663"/>
      <c r="BO542" s="663"/>
      <c r="BP542" s="663"/>
      <c r="BQ542" s="663"/>
      <c r="BR542" s="663">
        <f t="shared" si="1608"/>
        <v>0</v>
      </c>
      <c r="BS542" s="663"/>
      <c r="BT542" s="663"/>
      <c r="BU542" s="663">
        <f t="shared" si="1609"/>
        <v>0</v>
      </c>
      <c r="BV542" s="663"/>
      <c r="BW542" s="663"/>
      <c r="BX542" s="663"/>
      <c r="BY542" s="663"/>
      <c r="BZ542" s="663"/>
      <c r="CA542" s="663">
        <f t="shared" si="1447"/>
        <v>0</v>
      </c>
      <c r="CB542" s="663">
        <f t="shared" si="1448"/>
        <v>0</v>
      </c>
      <c r="CC542" s="663"/>
      <c r="CD542" s="663"/>
      <c r="CE542" s="663"/>
      <c r="CF542" s="663"/>
      <c r="CG542" s="663">
        <f t="shared" si="1449"/>
        <v>0</v>
      </c>
      <c r="CH542" s="663">
        <f t="shared" si="1610"/>
        <v>0</v>
      </c>
      <c r="CI542" s="663"/>
      <c r="CJ542" s="663"/>
      <c r="CK542" s="663">
        <f t="shared" si="1601"/>
        <v>0</v>
      </c>
      <c r="CL542" s="663">
        <f t="shared" si="1611"/>
        <v>0</v>
      </c>
      <c r="CM542" s="663"/>
      <c r="CN542" s="663"/>
      <c r="CO542" s="663">
        <f t="shared" si="1602"/>
        <v>0</v>
      </c>
      <c r="CP542" s="663">
        <f t="shared" si="1612"/>
        <v>0</v>
      </c>
      <c r="CQ542" s="663"/>
      <c r="CR542" s="663"/>
      <c r="CS542" s="663">
        <f t="shared" si="1576"/>
        <v>0</v>
      </c>
      <c r="CT542" s="663">
        <f t="shared" si="1613"/>
        <v>0</v>
      </c>
      <c r="CU542" s="663"/>
      <c r="CV542" s="797"/>
      <c r="CW542" s="797">
        <f t="shared" si="1577"/>
        <v>0</v>
      </c>
      <c r="CX542" s="797">
        <f t="shared" si="1614"/>
        <v>0</v>
      </c>
      <c r="CY542" s="797"/>
      <c r="CZ542" s="797"/>
      <c r="DA542" s="797"/>
      <c r="DB542" s="797"/>
      <c r="DC542" s="797">
        <v>0</v>
      </c>
      <c r="DD542" s="797">
        <f t="shared" si="1578"/>
        <v>0</v>
      </c>
      <c r="DE542" s="797">
        <f t="shared" si="1579"/>
        <v>0</v>
      </c>
      <c r="DF542" s="797"/>
      <c r="DG542" s="797"/>
      <c r="DH542" s="797"/>
      <c r="DI542" s="797">
        <f t="shared" si="1580"/>
        <v>0</v>
      </c>
      <c r="DJ542" s="797">
        <f t="shared" si="1615"/>
        <v>0</v>
      </c>
      <c r="DK542" s="797"/>
      <c r="DL542" s="797">
        <f t="shared" si="1581"/>
        <v>0</v>
      </c>
      <c r="DM542" s="797">
        <f t="shared" si="1616"/>
        <v>0</v>
      </c>
      <c r="DN542" s="797"/>
      <c r="DO542" s="797"/>
      <c r="DP542" s="797">
        <f t="shared" si="1582"/>
        <v>0</v>
      </c>
      <c r="DQ542" s="797">
        <f t="shared" si="1617"/>
        <v>0</v>
      </c>
      <c r="DR542" s="797"/>
      <c r="DS542" s="797"/>
      <c r="DT542" s="797">
        <f t="shared" si="1583"/>
        <v>0</v>
      </c>
      <c r="DU542" s="797">
        <f t="shared" si="1618"/>
        <v>0</v>
      </c>
      <c r="DV542" s="797"/>
      <c r="DW542" s="797"/>
      <c r="DX542" s="797"/>
      <c r="DY542" s="797"/>
      <c r="DZ542" s="797"/>
      <c r="EA542" s="797"/>
      <c r="EB542" s="797"/>
      <c r="EC542" s="797">
        <f t="shared" si="1584"/>
        <v>0</v>
      </c>
      <c r="ED542" s="797">
        <f t="shared" si="1619"/>
        <v>0</v>
      </c>
      <c r="EE542" s="797"/>
      <c r="EF542" s="797"/>
      <c r="EG542" s="797">
        <f t="shared" si="1585"/>
        <v>0</v>
      </c>
      <c r="EH542" s="797" t="e">
        <f>(#REF!-EE542)</f>
        <v>#REF!</v>
      </c>
      <c r="EI542" s="797">
        <f>IFERROR(#REF!/DZ542*100,)</f>
        <v>0</v>
      </c>
      <c r="EJ542" s="797">
        <f>IFERROR(#REF!/#REF!*100,)</f>
        <v>0</v>
      </c>
      <c r="EK542" s="904"/>
      <c r="EL542" s="904"/>
      <c r="EM542" s="904"/>
      <c r="EN542" s="797"/>
      <c r="EO542" s="797"/>
      <c r="EP542" s="797"/>
      <c r="EQ542" s="797"/>
      <c r="ER542" s="797"/>
      <c r="ES542" s="797"/>
      <c r="EX542" s="739">
        <f t="shared" si="1603"/>
        <v>0</v>
      </c>
      <c r="EY542" s="739">
        <f t="shared" si="1603"/>
        <v>0</v>
      </c>
      <c r="EZ542" s="739">
        <f t="shared" si="1603"/>
        <v>0</v>
      </c>
      <c r="FA542" s="739">
        <f t="shared" si="1603"/>
        <v>0</v>
      </c>
      <c r="FB542" s="739">
        <f t="shared" si="1603"/>
        <v>0</v>
      </c>
      <c r="FC542" s="739">
        <f t="shared" si="1603"/>
        <v>0</v>
      </c>
      <c r="FD542" s="739">
        <f t="shared" si="1603"/>
        <v>0</v>
      </c>
      <c r="FE542" s="739">
        <f t="shared" si="1603"/>
        <v>0</v>
      </c>
      <c r="FF542" s="739">
        <f t="shared" si="1603"/>
        <v>0</v>
      </c>
      <c r="FG542" s="739">
        <f t="shared" si="1603"/>
        <v>0</v>
      </c>
      <c r="FH542" s="739">
        <f t="shared" si="1604"/>
        <v>0</v>
      </c>
      <c r="FI542" s="739">
        <f t="shared" si="1604"/>
        <v>0</v>
      </c>
      <c r="FJ542" s="739">
        <f t="shared" si="1604"/>
        <v>0</v>
      </c>
      <c r="FK542" s="739">
        <f t="shared" si="1604"/>
        <v>0</v>
      </c>
      <c r="FL542" s="739">
        <f t="shared" si="1604"/>
        <v>0</v>
      </c>
      <c r="FM542" s="739">
        <f t="shared" si="1604"/>
        <v>0</v>
      </c>
      <c r="FN542" s="739">
        <f t="shared" si="1604"/>
        <v>0</v>
      </c>
      <c r="FO542" s="739">
        <f t="shared" si="1606"/>
        <v>0</v>
      </c>
      <c r="FP542" s="739">
        <f t="shared" si="1606"/>
        <v>0</v>
      </c>
      <c r="FQ542" s="739">
        <f t="shared" si="1606"/>
        <v>0</v>
      </c>
      <c r="FU542" s="739">
        <f t="shared" si="1593"/>
        <v>0</v>
      </c>
      <c r="FV542" s="739">
        <f t="shared" si="1593"/>
        <v>0</v>
      </c>
      <c r="FW542" s="739">
        <f t="shared" si="1593"/>
        <v>0</v>
      </c>
      <c r="FX542" s="739">
        <f t="shared" si="1593"/>
        <v>0</v>
      </c>
      <c r="FY542" s="739">
        <f t="shared" si="1593"/>
        <v>0</v>
      </c>
      <c r="FZ542" s="739">
        <f t="shared" si="1593"/>
        <v>0</v>
      </c>
      <c r="GA542" s="739">
        <f t="shared" si="1593"/>
        <v>0</v>
      </c>
      <c r="GB542" s="739">
        <f t="shared" si="1593"/>
        <v>0</v>
      </c>
      <c r="GC542" s="739">
        <f t="shared" si="1593"/>
        <v>0</v>
      </c>
      <c r="GD542" s="739">
        <f t="shared" si="1593"/>
        <v>0</v>
      </c>
      <c r="GE542" s="739">
        <f t="shared" si="1594"/>
        <v>0</v>
      </c>
      <c r="GF542" s="739">
        <f t="shared" si="1594"/>
        <v>0</v>
      </c>
      <c r="GG542" s="739">
        <f t="shared" si="1594"/>
        <v>0</v>
      </c>
      <c r="GH542" s="739">
        <f t="shared" si="1594"/>
        <v>0</v>
      </c>
      <c r="GI542" s="739">
        <f t="shared" si="1594"/>
        <v>0</v>
      </c>
      <c r="GJ542" s="739">
        <f t="shared" si="1594"/>
        <v>0</v>
      </c>
      <c r="GK542" s="739">
        <f t="shared" si="1594"/>
        <v>0</v>
      </c>
      <c r="GL542" s="739">
        <f t="shared" si="1595"/>
        <v>0</v>
      </c>
      <c r="GM542" s="739">
        <f t="shared" si="1595"/>
        <v>0</v>
      </c>
      <c r="GN542" s="739">
        <f t="shared" si="1595"/>
        <v>0</v>
      </c>
      <c r="GQ542" s="1098">
        <f>IF(GQ$9=$N542,#REF!,0)</f>
        <v>0</v>
      </c>
      <c r="GR542" s="1098">
        <f>IF(GR$9=$N542,#REF!,0)</f>
        <v>0</v>
      </c>
      <c r="GS542" s="1098">
        <f>IF(GS$9=$N542,#REF!,0)</f>
        <v>0</v>
      </c>
      <c r="GT542" s="1098">
        <f>IF(GT$9=$N542,#REF!,0)</f>
        <v>0</v>
      </c>
      <c r="GU542" s="1098">
        <f>IF(GU$9=$N542,#REF!,0)</f>
        <v>0</v>
      </c>
      <c r="GV542" s="1098">
        <f>IF(GV$9=$N542,#REF!,0)</f>
        <v>0</v>
      </c>
      <c r="GW542" s="1098">
        <f>IF(GW$9=$N542,#REF!,0)</f>
        <v>0</v>
      </c>
      <c r="GX542" s="1098">
        <f>IF(GX$9=$N542,#REF!,0)</f>
        <v>0</v>
      </c>
      <c r="GY542" s="1098">
        <f>IF(GY$9=$N542,#REF!,0)</f>
        <v>0</v>
      </c>
      <c r="GZ542" s="1098">
        <f>IF(GZ$9=$N542,#REF!,0)</f>
        <v>0</v>
      </c>
      <c r="HA542" s="1098">
        <f>IF(HA$9=$N542,#REF!,0)</f>
        <v>0</v>
      </c>
      <c r="HB542" s="1098">
        <f>IF(HB$9=$N542,#REF!,0)</f>
        <v>0</v>
      </c>
      <c r="HC542" s="1098">
        <f>IF(HC$9=$N542,#REF!,0)</f>
        <v>0</v>
      </c>
      <c r="HD542" s="1098">
        <f>IF(HD$9=$N542,#REF!,0)</f>
        <v>0</v>
      </c>
      <c r="HE542" s="1098">
        <f>IF(HE$9=$N542,#REF!,0)</f>
        <v>0</v>
      </c>
      <c r="HF542" s="1098">
        <f>IF(HF$9=$N542,#REF!,0)</f>
        <v>0</v>
      </c>
      <c r="HG542" s="1098">
        <f>IF(HG$9=$N542,#REF!,0)</f>
        <v>0</v>
      </c>
      <c r="HH542" s="1098">
        <f>IF(HH$9=$N542,#REF!,0)</f>
        <v>0</v>
      </c>
      <c r="HI542" s="1098">
        <f>IF(HI$9=$N542,#REF!,0)</f>
        <v>0</v>
      </c>
      <c r="HJ542" s="1098">
        <f>IF(HJ$9=$N542,#REF!,0)</f>
        <v>0</v>
      </c>
      <c r="HK542" s="1098">
        <f>IF(HK$9=$N542,#REF!,0)</f>
        <v>0</v>
      </c>
      <c r="HL542" s="1098">
        <f>IF(HL$9=$N542,#REF!,0)</f>
        <v>0</v>
      </c>
      <c r="HM542" s="1098">
        <f>IF(HM$9=$N542,#REF!,0)</f>
        <v>0</v>
      </c>
      <c r="HN542" s="1098" t="e">
        <f>IF(HN$9=$N542,#REF!,0)</f>
        <v>#REF!</v>
      </c>
      <c r="HO542" s="1098">
        <f>IF(HO$9=$N542,#REF!,0)</f>
        <v>0</v>
      </c>
      <c r="HP542" s="1098">
        <f>IF(HP$9=$N542,#REF!,0)</f>
        <v>0</v>
      </c>
      <c r="HQ542" s="1098">
        <f>IF(HQ$9=$N542,#REF!,0)</f>
        <v>0</v>
      </c>
      <c r="HR542" s="1098">
        <f>IF(HR$9=$N542,#REF!,0)</f>
        <v>0</v>
      </c>
      <c r="HS542" s="1098">
        <f>IF(HS$9=$N542,#REF!,0)</f>
        <v>0</v>
      </c>
      <c r="HT542" s="1098">
        <f>IF(HT$9=$N542,#REF!,0)</f>
        <v>0</v>
      </c>
      <c r="HU542" s="1098">
        <f>IF(HU$9=$N542,#REF!,0)</f>
        <v>0</v>
      </c>
      <c r="HV542" s="1098">
        <f>IF(HV$9=$N542,#REF!,0)</f>
        <v>0</v>
      </c>
      <c r="HW542" s="1098">
        <f>IF(HW$9=$N542,#REF!,0)</f>
        <v>0</v>
      </c>
      <c r="HX542" s="1098">
        <f>IF(HX$9=$N542,#REF!,0)</f>
        <v>0</v>
      </c>
      <c r="HY542" s="1098">
        <f>IF(HY$9=$N542,#REF!,0)</f>
        <v>0</v>
      </c>
      <c r="HZ542" s="1098">
        <f>IF(HZ$9=$N542,#REF!,0)</f>
        <v>0</v>
      </c>
      <c r="IA542" s="1098">
        <f>IF(IA$9=$N542,#REF!,0)</f>
        <v>0</v>
      </c>
      <c r="IB542" s="1098">
        <f>IF(IB$9=$N542,#REF!,0)</f>
        <v>0</v>
      </c>
      <c r="IC542" s="1098">
        <f>IF(IC$9=$N542,#REF!,0)</f>
        <v>0</v>
      </c>
      <c r="ID542" s="1098">
        <f>IF(ID$9=$N542,#REF!,0)</f>
        <v>0</v>
      </c>
      <c r="IE542" s="1098">
        <f>IF(IE$9=$N542,#REF!,0)</f>
        <v>0</v>
      </c>
      <c r="IF542" s="1098">
        <f>IF(IF$9=$N542,#REF!,0)</f>
        <v>0</v>
      </c>
      <c r="IG542" s="1098">
        <f>IF(IG$9=$N542,#REF!,0)</f>
        <v>0</v>
      </c>
      <c r="IH542" s="1098">
        <f>IF(IH$9=$N542,#REF!,0)</f>
        <v>0</v>
      </c>
      <c r="II542" s="1098">
        <f>IF(II$9=$N542,#REF!,0)</f>
        <v>0</v>
      </c>
      <c r="IJ542" s="1098">
        <f>IF(IJ$9=$N542,#REF!,0)</f>
        <v>0</v>
      </c>
      <c r="IK542" s="1098">
        <f>IF(IK$9=$N542,#REF!,0)</f>
        <v>0</v>
      </c>
      <c r="IL542" s="1098">
        <f>IF(IL$9=$N542,#REF!,0)</f>
        <v>0</v>
      </c>
      <c r="IM542" s="1098">
        <f>IF(IM$9=$N542,#REF!,0)</f>
        <v>0</v>
      </c>
      <c r="IN542" s="1098">
        <f>IF(IN$9=$N542,#REF!,0)</f>
        <v>0</v>
      </c>
      <c r="IO542" s="1098">
        <f>IF(IO$9=$N542,#REF!,0)</f>
        <v>0</v>
      </c>
      <c r="IP542" s="1098">
        <f>IF(IP$9=$N542,#REF!,0)</f>
        <v>0</v>
      </c>
      <c r="IQ542" s="1098">
        <f>IF(IQ$9=$N542,#REF!,0)</f>
        <v>0</v>
      </c>
      <c r="IR542" s="1098">
        <f>IF(IR$9=$N542,#REF!,0)</f>
        <v>0</v>
      </c>
      <c r="IS542" s="1098">
        <f>IF(IS$9=$N542,#REF!,0)</f>
        <v>0</v>
      </c>
      <c r="IT542" s="1098">
        <f>IF(IT$9=$N542,#REF!,0)</f>
        <v>0</v>
      </c>
      <c r="IU542" s="1098">
        <f>IF(IU$9=$N542,#REF!,0)</f>
        <v>0</v>
      </c>
      <c r="IV542" s="1098">
        <f>IF(IV$9=$N542,#REF!,0)</f>
        <v>0</v>
      </c>
      <c r="IW542" s="1098">
        <f>IF(IW$9=$N542,#REF!,0)</f>
        <v>0</v>
      </c>
      <c r="IX542" s="1098">
        <f>IF(IX$9=$N542,#REF!,0)</f>
        <v>0</v>
      </c>
      <c r="IY542" s="1098">
        <f>IF(IY$9=$N542,#REF!,0)</f>
        <v>0</v>
      </c>
      <c r="IZ542" s="1098">
        <f>IF(IZ$9=$N542,#REF!,0)</f>
        <v>0</v>
      </c>
      <c r="JA542" s="1098">
        <f>IF(JA$9=$N542,#REF!,0)</f>
        <v>0</v>
      </c>
      <c r="JB542" s="1098">
        <f>IF(JB$9=$N542,#REF!,0)</f>
        <v>0</v>
      </c>
      <c r="JC542" s="1098">
        <f>IF(JC$9=$N542,#REF!,0)</f>
        <v>0</v>
      </c>
      <c r="JD542" s="1098">
        <f>IF(JD$9=$N542,#REF!,0)</f>
        <v>0</v>
      </c>
      <c r="JE542" s="1098">
        <f>IF(JE$9=$N542,#REF!,0)</f>
        <v>0</v>
      </c>
      <c r="JF542" s="1098">
        <f>IF(JF$9=$N542,#REF!,0)</f>
        <v>0</v>
      </c>
      <c r="JG542" s="1098">
        <f>IF(JG$9=$N542,#REF!,0)</f>
        <v>0</v>
      </c>
      <c r="JH542" s="1098">
        <f>IF(JH$9=$N542,#REF!,0)</f>
        <v>0</v>
      </c>
      <c r="JI542" s="1098">
        <f>IF(JI$9=$N542,#REF!,0)</f>
        <v>0</v>
      </c>
      <c r="JJ542" s="1098">
        <f>IF(JJ$9=$N542,#REF!,0)</f>
        <v>0</v>
      </c>
      <c r="JK542" s="1098">
        <f>IF(JK$9=$N542,#REF!,0)</f>
        <v>0</v>
      </c>
      <c r="JL542" s="1098">
        <f>IF(JL$9=$N542,#REF!,0)</f>
        <v>0</v>
      </c>
      <c r="JM542" s="1098">
        <f>IF(JM$9=$N542,#REF!,0)</f>
        <v>0</v>
      </c>
      <c r="JN542" s="1098">
        <f>IF(JN$9=$N542,#REF!,0)</f>
        <v>0</v>
      </c>
      <c r="JO542" s="1098">
        <f>IF(JO$9=$N542,#REF!,0)</f>
        <v>0</v>
      </c>
      <c r="JP542" s="1098">
        <f>IF(JP$9=$N542,#REF!,0)</f>
        <v>0</v>
      </c>
      <c r="JQ542" s="1098">
        <f>IF(JQ$9=$N542,#REF!,0)</f>
        <v>0</v>
      </c>
      <c r="JR542" s="1098">
        <f>IF(JR$9=$N542,#REF!,0)</f>
        <v>0</v>
      </c>
      <c r="JS542" s="1098">
        <f>IF(JS$9=$N542,#REF!,0)</f>
        <v>0</v>
      </c>
      <c r="JT542" s="1098">
        <f>IF(JT$9=$N542,#REF!,0)</f>
        <v>0</v>
      </c>
      <c r="JU542" s="1098">
        <f>IF(JU$9=$N542,#REF!,0)</f>
        <v>0</v>
      </c>
      <c r="JV542" s="1098">
        <f>IF(JV$9=$N542,#REF!,0)</f>
        <v>0</v>
      </c>
      <c r="JW542" s="1098">
        <f>IF(JW$9=$N542,#REF!,0)</f>
        <v>0</v>
      </c>
      <c r="JX542" s="681"/>
      <c r="JZ542" s="681">
        <f t="shared" si="1620"/>
        <v>0</v>
      </c>
      <c r="KA542" s="681">
        <f t="shared" si="1620"/>
        <v>0</v>
      </c>
      <c r="KB542" s="681">
        <f t="shared" si="1620"/>
        <v>0</v>
      </c>
      <c r="KC542" s="681">
        <f t="shared" si="1620"/>
        <v>0</v>
      </c>
      <c r="KD542" s="681">
        <f t="shared" si="1620"/>
        <v>0</v>
      </c>
      <c r="KE542" s="681">
        <f t="shared" si="1620"/>
        <v>0</v>
      </c>
      <c r="KF542" s="681">
        <f t="shared" si="1620"/>
        <v>0</v>
      </c>
      <c r="KG542" s="681">
        <f t="shared" si="1620"/>
        <v>0</v>
      </c>
      <c r="KH542" s="681">
        <f t="shared" si="1620"/>
        <v>0</v>
      </c>
      <c r="KI542" s="681">
        <f t="shared" si="1620"/>
        <v>0</v>
      </c>
      <c r="KJ542" s="681">
        <f t="shared" si="1620"/>
        <v>0</v>
      </c>
      <c r="KN542" s="1098">
        <f t="shared" si="1600"/>
        <v>0</v>
      </c>
      <c r="KO542" s="1098">
        <f t="shared" si="1600"/>
        <v>0</v>
      </c>
      <c r="KP542" s="1098">
        <f t="shared" si="1600"/>
        <v>0</v>
      </c>
      <c r="KQ542" s="1098">
        <f t="shared" si="1600"/>
        <v>0</v>
      </c>
      <c r="KR542" s="1098">
        <f t="shared" si="1600"/>
        <v>0</v>
      </c>
      <c r="KS542" s="1098">
        <f t="shared" si="1600"/>
        <v>0</v>
      </c>
      <c r="KT542" s="1098">
        <f t="shared" si="1600"/>
        <v>0</v>
      </c>
      <c r="KU542" s="1098">
        <f t="shared" si="1600"/>
        <v>0</v>
      </c>
      <c r="KV542" s="1098">
        <f t="shared" si="1600"/>
        <v>0</v>
      </c>
      <c r="KW542" s="1098">
        <f t="shared" si="1600"/>
        <v>0</v>
      </c>
      <c r="KX542" s="1098">
        <f t="shared" si="1600"/>
        <v>0</v>
      </c>
      <c r="KY542" s="1098">
        <f t="shared" si="1600"/>
        <v>0</v>
      </c>
      <c r="KZ542" s="1098">
        <f t="shared" si="1600"/>
        <v>0</v>
      </c>
      <c r="LA542" s="1098">
        <f t="shared" si="1600"/>
        <v>0</v>
      </c>
      <c r="LB542" s="1098">
        <f t="shared" si="1600"/>
        <v>0</v>
      </c>
      <c r="LC542" s="1098">
        <f t="shared" si="1599"/>
        <v>0</v>
      </c>
      <c r="LD542" s="1098">
        <f t="shared" si="1599"/>
        <v>0</v>
      </c>
      <c r="LE542" s="1098">
        <f t="shared" si="1599"/>
        <v>0</v>
      </c>
      <c r="LF542" s="1098">
        <f t="shared" si="1599"/>
        <v>0</v>
      </c>
      <c r="LG542" s="1098">
        <f t="shared" si="1599"/>
        <v>0</v>
      </c>
      <c r="LH542" s="1098">
        <f t="shared" si="1599"/>
        <v>0</v>
      </c>
      <c r="LI542" s="1098">
        <f t="shared" si="1599"/>
        <v>0</v>
      </c>
      <c r="LJ542" s="1098">
        <f t="shared" si="1599"/>
        <v>0</v>
      </c>
      <c r="LK542" s="1098">
        <f t="shared" si="1599"/>
        <v>0</v>
      </c>
      <c r="LL542" s="1098">
        <f t="shared" si="1599"/>
        <v>0</v>
      </c>
      <c r="LM542" s="1098">
        <f t="shared" si="1599"/>
        <v>0</v>
      </c>
      <c r="LN542" s="1098">
        <f t="shared" si="1599"/>
        <v>0</v>
      </c>
      <c r="LO542" s="1098">
        <f t="shared" si="1599"/>
        <v>0</v>
      </c>
      <c r="LP542" s="1098">
        <f t="shared" si="1599"/>
        <v>0</v>
      </c>
      <c r="LQ542" s="1098">
        <f t="shared" si="1599"/>
        <v>0</v>
      </c>
      <c r="LR542" s="1098">
        <f t="shared" si="1599"/>
        <v>0</v>
      </c>
      <c r="LS542" s="1098">
        <f t="shared" si="1563"/>
        <v>0</v>
      </c>
    </row>
    <row r="543" spans="1:331" ht="20.100000000000001" hidden="1" customHeight="1" x14ac:dyDescent="0.35">
      <c r="A543" s="668"/>
      <c r="B543" s="871"/>
      <c r="C543" s="870"/>
      <c r="D543" s="871"/>
      <c r="E543" s="871"/>
      <c r="F543" s="871"/>
      <c r="G543" s="871"/>
      <c r="H543" s="871"/>
      <c r="I543" s="871"/>
      <c r="J543" s="1094" t="s">
        <v>194</v>
      </c>
      <c r="K543" s="886"/>
      <c r="L543" s="886"/>
      <c r="M543" s="879"/>
      <c r="N543" s="892">
        <v>3237</v>
      </c>
      <c r="O543" s="920" t="s">
        <v>209</v>
      </c>
      <c r="P543" s="627"/>
      <c r="Q543" s="627"/>
      <c r="R543" s="627"/>
      <c r="S543" s="627"/>
      <c r="T543" s="627"/>
      <c r="U543" s="627"/>
      <c r="V543" s="627"/>
      <c r="W543" s="627"/>
      <c r="X543" s="627"/>
      <c r="Y543" s="627"/>
      <c r="Z543" s="627"/>
      <c r="AA543" s="627"/>
      <c r="AB543" s="663"/>
      <c r="AC543" s="663"/>
      <c r="AD543" s="663"/>
      <c r="AE543" s="663"/>
      <c r="AF543" s="663"/>
      <c r="AG543" s="663"/>
      <c r="AH543" s="627"/>
      <c r="AI543" s="627"/>
      <c r="AJ543" s="663"/>
      <c r="AK543" s="663"/>
      <c r="AL543" s="663"/>
      <c r="AM543" s="663"/>
      <c r="AN543" s="669">
        <v>7400.75</v>
      </c>
      <c r="AO543" s="663">
        <v>0</v>
      </c>
      <c r="AP543" s="663">
        <v>0</v>
      </c>
      <c r="AQ543" s="663">
        <v>0</v>
      </c>
      <c r="AR543" s="663">
        <v>16338.49</v>
      </c>
      <c r="AS543" s="663"/>
      <c r="AT543" s="663"/>
      <c r="AU543" s="663"/>
      <c r="AV543" s="663">
        <v>0</v>
      </c>
      <c r="AW543" s="663">
        <v>0</v>
      </c>
      <c r="AX543" s="663">
        <v>0</v>
      </c>
      <c r="AY543" s="663">
        <v>0</v>
      </c>
      <c r="AZ543" s="663">
        <v>0</v>
      </c>
      <c r="BA543" s="663">
        <v>0</v>
      </c>
      <c r="BB543" s="663">
        <v>0</v>
      </c>
      <c r="BC543" s="663">
        <v>0</v>
      </c>
      <c r="BD543" s="663">
        <v>0</v>
      </c>
      <c r="BE543" s="663">
        <v>0</v>
      </c>
      <c r="BF543" s="663">
        <v>0</v>
      </c>
      <c r="BG543" s="663"/>
      <c r="BH543" s="663">
        <v>0</v>
      </c>
      <c r="BI543" s="663">
        <f t="shared" si="1607"/>
        <v>0</v>
      </c>
      <c r="BJ543" s="663"/>
      <c r="BK543" s="663"/>
      <c r="BL543" s="663">
        <f t="shared" si="1450"/>
        <v>0</v>
      </c>
      <c r="BM543" s="663"/>
      <c r="BN543" s="663"/>
      <c r="BO543" s="663"/>
      <c r="BP543" s="663"/>
      <c r="BQ543" s="663"/>
      <c r="BR543" s="663">
        <f t="shared" si="1608"/>
        <v>0</v>
      </c>
      <c r="BS543" s="663"/>
      <c r="BT543" s="663"/>
      <c r="BU543" s="663">
        <f t="shared" si="1609"/>
        <v>0</v>
      </c>
      <c r="BV543" s="663"/>
      <c r="BW543" s="663"/>
      <c r="BX543" s="663"/>
      <c r="BY543" s="663"/>
      <c r="BZ543" s="663"/>
      <c r="CA543" s="663">
        <f t="shared" ref="CA543:CA606" si="1621">IFERROR(BZ543/BG543*100,)</f>
        <v>0</v>
      </c>
      <c r="CB543" s="663">
        <f t="shared" ref="CB543:CB606" si="1622">IFERROR(BZ543/BY543*100,)</f>
        <v>0</v>
      </c>
      <c r="CC543" s="663"/>
      <c r="CD543" s="663"/>
      <c r="CE543" s="663"/>
      <c r="CF543" s="663"/>
      <c r="CG543" s="663">
        <f t="shared" ref="CG543:CG606" si="1623">IFERROR(CF543/CE543*100,)</f>
        <v>0</v>
      </c>
      <c r="CH543" s="663">
        <f t="shared" si="1610"/>
        <v>0</v>
      </c>
      <c r="CI543" s="663"/>
      <c r="CJ543" s="663"/>
      <c r="CK543" s="663">
        <f t="shared" si="1601"/>
        <v>0</v>
      </c>
      <c r="CL543" s="663">
        <f t="shared" si="1611"/>
        <v>0</v>
      </c>
      <c r="CM543" s="663"/>
      <c r="CN543" s="663"/>
      <c r="CO543" s="663">
        <f t="shared" si="1602"/>
        <v>0</v>
      </c>
      <c r="CP543" s="663">
        <f t="shared" si="1612"/>
        <v>0</v>
      </c>
      <c r="CQ543" s="663"/>
      <c r="CR543" s="663"/>
      <c r="CS543" s="663">
        <f t="shared" si="1576"/>
        <v>0</v>
      </c>
      <c r="CT543" s="663">
        <f t="shared" si="1613"/>
        <v>0</v>
      </c>
      <c r="CU543" s="663"/>
      <c r="CV543" s="797"/>
      <c r="CW543" s="797">
        <f t="shared" si="1577"/>
        <v>0</v>
      </c>
      <c r="CX543" s="797">
        <f t="shared" si="1614"/>
        <v>0</v>
      </c>
      <c r="CY543" s="797"/>
      <c r="CZ543" s="797"/>
      <c r="DA543" s="797"/>
      <c r="DB543" s="797"/>
      <c r="DC543" s="797">
        <v>0</v>
      </c>
      <c r="DD543" s="797">
        <f t="shared" si="1578"/>
        <v>0</v>
      </c>
      <c r="DE543" s="797">
        <f t="shared" si="1579"/>
        <v>0</v>
      </c>
      <c r="DF543" s="797"/>
      <c r="DG543" s="797"/>
      <c r="DH543" s="797"/>
      <c r="DI543" s="797">
        <f t="shared" si="1580"/>
        <v>0</v>
      </c>
      <c r="DJ543" s="797">
        <f t="shared" si="1615"/>
        <v>0</v>
      </c>
      <c r="DK543" s="797"/>
      <c r="DL543" s="797">
        <f t="shared" si="1581"/>
        <v>0</v>
      </c>
      <c r="DM543" s="797">
        <f t="shared" si="1616"/>
        <v>0</v>
      </c>
      <c r="DN543" s="797"/>
      <c r="DO543" s="797"/>
      <c r="DP543" s="797">
        <f t="shared" si="1582"/>
        <v>0</v>
      </c>
      <c r="DQ543" s="797">
        <f t="shared" si="1617"/>
        <v>0</v>
      </c>
      <c r="DR543" s="797"/>
      <c r="DS543" s="797"/>
      <c r="DT543" s="797">
        <f t="shared" si="1583"/>
        <v>0</v>
      </c>
      <c r="DU543" s="797">
        <f t="shared" si="1618"/>
        <v>0</v>
      </c>
      <c r="DV543" s="797"/>
      <c r="DW543" s="797"/>
      <c r="DX543" s="797"/>
      <c r="DY543" s="797"/>
      <c r="DZ543" s="797"/>
      <c r="EA543" s="797"/>
      <c r="EB543" s="797"/>
      <c r="EC543" s="797">
        <f t="shared" si="1584"/>
        <v>0</v>
      </c>
      <c r="ED543" s="797">
        <f t="shared" si="1619"/>
        <v>0</v>
      </c>
      <c r="EE543" s="797"/>
      <c r="EF543" s="797"/>
      <c r="EG543" s="797">
        <f t="shared" si="1585"/>
        <v>0</v>
      </c>
      <c r="EH543" s="797" t="e">
        <f>(#REF!-EE543)</f>
        <v>#REF!</v>
      </c>
      <c r="EI543" s="797">
        <f>IFERROR(#REF!/DZ543*100,)</f>
        <v>0</v>
      </c>
      <c r="EJ543" s="797">
        <f>IFERROR(#REF!/#REF!*100,)</f>
        <v>0</v>
      </c>
      <c r="EK543" s="904"/>
      <c r="EL543" s="904"/>
      <c r="EM543" s="904"/>
      <c r="EN543" s="797"/>
      <c r="EO543" s="797"/>
      <c r="EP543" s="797"/>
      <c r="EQ543" s="797"/>
      <c r="ER543" s="797"/>
      <c r="ES543" s="797"/>
      <c r="EX543" s="739">
        <f t="shared" si="1603"/>
        <v>0</v>
      </c>
      <c r="EY543" s="739">
        <f t="shared" si="1603"/>
        <v>0</v>
      </c>
      <c r="EZ543" s="739">
        <f t="shared" si="1603"/>
        <v>0</v>
      </c>
      <c r="FA543" s="739">
        <f t="shared" si="1603"/>
        <v>0</v>
      </c>
      <c r="FB543" s="739">
        <f t="shared" si="1603"/>
        <v>0</v>
      </c>
      <c r="FC543" s="739">
        <f t="shared" si="1603"/>
        <v>0</v>
      </c>
      <c r="FD543" s="739">
        <f t="shared" si="1603"/>
        <v>0</v>
      </c>
      <c r="FE543" s="739">
        <f t="shared" si="1603"/>
        <v>0</v>
      </c>
      <c r="FF543" s="739">
        <f t="shared" si="1603"/>
        <v>0</v>
      </c>
      <c r="FG543" s="739">
        <f t="shared" si="1603"/>
        <v>0</v>
      </c>
      <c r="FH543" s="739">
        <f t="shared" si="1604"/>
        <v>0</v>
      </c>
      <c r="FI543" s="739">
        <f t="shared" si="1604"/>
        <v>0</v>
      </c>
      <c r="FJ543" s="739">
        <f t="shared" si="1604"/>
        <v>0</v>
      </c>
      <c r="FK543" s="739">
        <f t="shared" si="1604"/>
        <v>0</v>
      </c>
      <c r="FL543" s="739">
        <f t="shared" si="1604"/>
        <v>0</v>
      </c>
      <c r="FM543" s="739">
        <f t="shared" si="1604"/>
        <v>0</v>
      </c>
      <c r="FN543" s="739">
        <f t="shared" si="1604"/>
        <v>0</v>
      </c>
      <c r="FO543" s="739">
        <f t="shared" si="1606"/>
        <v>0</v>
      </c>
      <c r="FP543" s="739">
        <f t="shared" si="1606"/>
        <v>0</v>
      </c>
      <c r="FQ543" s="739">
        <f t="shared" si="1606"/>
        <v>0</v>
      </c>
      <c r="FU543" s="739">
        <f t="shared" si="1593"/>
        <v>0</v>
      </c>
      <c r="FV543" s="739">
        <f t="shared" si="1593"/>
        <v>0</v>
      </c>
      <c r="FW543" s="739">
        <f t="shared" si="1593"/>
        <v>0</v>
      </c>
      <c r="FX543" s="739">
        <f t="shared" si="1593"/>
        <v>0</v>
      </c>
      <c r="FY543" s="739">
        <f t="shared" si="1593"/>
        <v>0</v>
      </c>
      <c r="FZ543" s="739">
        <f t="shared" si="1593"/>
        <v>0</v>
      </c>
      <c r="GA543" s="739">
        <f t="shared" si="1593"/>
        <v>0</v>
      </c>
      <c r="GB543" s="739">
        <f t="shared" si="1593"/>
        <v>0</v>
      </c>
      <c r="GC543" s="739">
        <f t="shared" si="1593"/>
        <v>0</v>
      </c>
      <c r="GD543" s="739">
        <f t="shared" si="1593"/>
        <v>0</v>
      </c>
      <c r="GE543" s="739">
        <f t="shared" si="1594"/>
        <v>0</v>
      </c>
      <c r="GF543" s="739">
        <f t="shared" si="1594"/>
        <v>0</v>
      </c>
      <c r="GG543" s="739">
        <f t="shared" si="1594"/>
        <v>0</v>
      </c>
      <c r="GH543" s="739">
        <f t="shared" si="1594"/>
        <v>0</v>
      </c>
      <c r="GI543" s="739">
        <f t="shared" si="1594"/>
        <v>0</v>
      </c>
      <c r="GJ543" s="739">
        <f t="shared" si="1594"/>
        <v>0</v>
      </c>
      <c r="GK543" s="739">
        <f t="shared" si="1594"/>
        <v>0</v>
      </c>
      <c r="GL543" s="739">
        <f t="shared" si="1595"/>
        <v>0</v>
      </c>
      <c r="GM543" s="739">
        <f t="shared" si="1595"/>
        <v>0</v>
      </c>
      <c r="GN543" s="739">
        <f t="shared" si="1595"/>
        <v>0</v>
      </c>
      <c r="GQ543" s="1098">
        <f>IF(GQ$9=$N543,#REF!,0)</f>
        <v>0</v>
      </c>
      <c r="GR543" s="1098">
        <f>IF(GR$9=$N543,#REF!,0)</f>
        <v>0</v>
      </c>
      <c r="GS543" s="1098">
        <f>IF(GS$9=$N543,#REF!,0)</f>
        <v>0</v>
      </c>
      <c r="GT543" s="1098">
        <f>IF(GT$9=$N543,#REF!,0)</f>
        <v>0</v>
      </c>
      <c r="GU543" s="1098">
        <f>IF(GU$9=$N543,#REF!,0)</f>
        <v>0</v>
      </c>
      <c r="GV543" s="1098">
        <f>IF(GV$9=$N543,#REF!,0)</f>
        <v>0</v>
      </c>
      <c r="GW543" s="1098">
        <f>IF(GW$9=$N543,#REF!,0)</f>
        <v>0</v>
      </c>
      <c r="GX543" s="1098">
        <f>IF(GX$9=$N543,#REF!,0)</f>
        <v>0</v>
      </c>
      <c r="GY543" s="1098">
        <f>IF(GY$9=$N543,#REF!,0)</f>
        <v>0</v>
      </c>
      <c r="GZ543" s="1098">
        <f>IF(GZ$9=$N543,#REF!,0)</f>
        <v>0</v>
      </c>
      <c r="HA543" s="1098">
        <f>IF(HA$9=$N543,#REF!,0)</f>
        <v>0</v>
      </c>
      <c r="HB543" s="1098">
        <f>IF(HB$9=$N543,#REF!,0)</f>
        <v>0</v>
      </c>
      <c r="HC543" s="1098">
        <f>IF(HC$9=$N543,#REF!,0)</f>
        <v>0</v>
      </c>
      <c r="HD543" s="1098">
        <f>IF(HD$9=$N543,#REF!,0)</f>
        <v>0</v>
      </c>
      <c r="HE543" s="1098">
        <f>IF(HE$9=$N543,#REF!,0)</f>
        <v>0</v>
      </c>
      <c r="HF543" s="1098">
        <f>IF(HF$9=$N543,#REF!,0)</f>
        <v>0</v>
      </c>
      <c r="HG543" s="1098">
        <f>IF(HG$9=$N543,#REF!,0)</f>
        <v>0</v>
      </c>
      <c r="HH543" s="1098">
        <f>IF(HH$9=$N543,#REF!,0)</f>
        <v>0</v>
      </c>
      <c r="HI543" s="1098">
        <f>IF(HI$9=$N543,#REF!,0)</f>
        <v>0</v>
      </c>
      <c r="HJ543" s="1098">
        <f>IF(HJ$9=$N543,#REF!,0)</f>
        <v>0</v>
      </c>
      <c r="HK543" s="1098">
        <f>IF(HK$9=$N543,#REF!,0)</f>
        <v>0</v>
      </c>
      <c r="HL543" s="1098">
        <f>IF(HL$9=$N543,#REF!,0)</f>
        <v>0</v>
      </c>
      <c r="HM543" s="1098">
        <f>IF(HM$9=$N543,#REF!,0)</f>
        <v>0</v>
      </c>
      <c r="HN543" s="1098">
        <f>IF(HN$9=$N543,#REF!,0)</f>
        <v>0</v>
      </c>
      <c r="HO543" s="1098" t="e">
        <f>IF(HO$9=$N543,#REF!,0)</f>
        <v>#REF!</v>
      </c>
      <c r="HP543" s="1098">
        <f>IF(HP$9=$N543,#REF!,0)</f>
        <v>0</v>
      </c>
      <c r="HQ543" s="1098">
        <f>IF(HQ$9=$N543,#REF!,0)</f>
        <v>0</v>
      </c>
      <c r="HR543" s="1098">
        <f>IF(HR$9=$N543,#REF!,0)</f>
        <v>0</v>
      </c>
      <c r="HS543" s="1098">
        <f>IF(HS$9=$N543,#REF!,0)</f>
        <v>0</v>
      </c>
      <c r="HT543" s="1098">
        <f>IF(HT$9=$N543,#REF!,0)</f>
        <v>0</v>
      </c>
      <c r="HU543" s="1098">
        <f>IF(HU$9=$N543,#REF!,0)</f>
        <v>0</v>
      </c>
      <c r="HV543" s="1098">
        <f>IF(HV$9=$N543,#REF!,0)</f>
        <v>0</v>
      </c>
      <c r="HW543" s="1098">
        <f>IF(HW$9=$N543,#REF!,0)</f>
        <v>0</v>
      </c>
      <c r="HX543" s="1098">
        <f>IF(HX$9=$N543,#REF!,0)</f>
        <v>0</v>
      </c>
      <c r="HY543" s="1098">
        <f>IF(HY$9=$N543,#REF!,0)</f>
        <v>0</v>
      </c>
      <c r="HZ543" s="1098">
        <f>IF(HZ$9=$N543,#REF!,0)</f>
        <v>0</v>
      </c>
      <c r="IA543" s="1098">
        <f>IF(IA$9=$N543,#REF!,0)</f>
        <v>0</v>
      </c>
      <c r="IB543" s="1098">
        <f>IF(IB$9=$N543,#REF!,0)</f>
        <v>0</v>
      </c>
      <c r="IC543" s="1098">
        <f>IF(IC$9=$N543,#REF!,0)</f>
        <v>0</v>
      </c>
      <c r="ID543" s="1098">
        <f>IF(ID$9=$N543,#REF!,0)</f>
        <v>0</v>
      </c>
      <c r="IE543" s="1098">
        <f>IF(IE$9=$N543,#REF!,0)</f>
        <v>0</v>
      </c>
      <c r="IF543" s="1098">
        <f>IF(IF$9=$N543,#REF!,0)</f>
        <v>0</v>
      </c>
      <c r="IG543" s="1098">
        <f>IF(IG$9=$N543,#REF!,0)</f>
        <v>0</v>
      </c>
      <c r="IH543" s="1098">
        <f>IF(IH$9=$N543,#REF!,0)</f>
        <v>0</v>
      </c>
      <c r="II543" s="1098">
        <f>IF(II$9=$N543,#REF!,0)</f>
        <v>0</v>
      </c>
      <c r="IJ543" s="1098">
        <f>IF(IJ$9=$N543,#REF!,0)</f>
        <v>0</v>
      </c>
      <c r="IK543" s="1098">
        <f>IF(IK$9=$N543,#REF!,0)</f>
        <v>0</v>
      </c>
      <c r="IL543" s="1098">
        <f>IF(IL$9=$N543,#REF!,0)</f>
        <v>0</v>
      </c>
      <c r="IM543" s="1098">
        <f>IF(IM$9=$N543,#REF!,0)</f>
        <v>0</v>
      </c>
      <c r="IN543" s="1098">
        <f>IF(IN$9=$N543,#REF!,0)</f>
        <v>0</v>
      </c>
      <c r="IO543" s="1098">
        <f>IF(IO$9=$N543,#REF!,0)</f>
        <v>0</v>
      </c>
      <c r="IP543" s="1098">
        <f>IF(IP$9=$N543,#REF!,0)</f>
        <v>0</v>
      </c>
      <c r="IQ543" s="1098">
        <f>IF(IQ$9=$N543,#REF!,0)</f>
        <v>0</v>
      </c>
      <c r="IR543" s="1098">
        <f>IF(IR$9=$N543,#REF!,0)</f>
        <v>0</v>
      </c>
      <c r="IS543" s="1098">
        <f>IF(IS$9=$N543,#REF!,0)</f>
        <v>0</v>
      </c>
      <c r="IT543" s="1098">
        <f>IF(IT$9=$N543,#REF!,0)</f>
        <v>0</v>
      </c>
      <c r="IU543" s="1098">
        <f>IF(IU$9=$N543,#REF!,0)</f>
        <v>0</v>
      </c>
      <c r="IV543" s="1098">
        <f>IF(IV$9=$N543,#REF!,0)</f>
        <v>0</v>
      </c>
      <c r="IW543" s="1098">
        <f>IF(IW$9=$N543,#REF!,0)</f>
        <v>0</v>
      </c>
      <c r="IX543" s="1098">
        <f>IF(IX$9=$N543,#REF!,0)</f>
        <v>0</v>
      </c>
      <c r="IY543" s="1098">
        <f>IF(IY$9=$N543,#REF!,0)</f>
        <v>0</v>
      </c>
      <c r="IZ543" s="1098">
        <f>IF(IZ$9=$N543,#REF!,0)</f>
        <v>0</v>
      </c>
      <c r="JA543" s="1098">
        <f>IF(JA$9=$N543,#REF!,0)</f>
        <v>0</v>
      </c>
      <c r="JB543" s="1098">
        <f>IF(JB$9=$N543,#REF!,0)</f>
        <v>0</v>
      </c>
      <c r="JC543" s="1098">
        <f>IF(JC$9=$N543,#REF!,0)</f>
        <v>0</v>
      </c>
      <c r="JD543" s="1098">
        <f>IF(JD$9=$N543,#REF!,0)</f>
        <v>0</v>
      </c>
      <c r="JE543" s="1098">
        <f>IF(JE$9=$N543,#REF!,0)</f>
        <v>0</v>
      </c>
      <c r="JF543" s="1098">
        <f>IF(JF$9=$N543,#REF!,0)</f>
        <v>0</v>
      </c>
      <c r="JG543" s="1098">
        <f>IF(JG$9=$N543,#REF!,0)</f>
        <v>0</v>
      </c>
      <c r="JH543" s="1098">
        <f>IF(JH$9=$N543,#REF!,0)</f>
        <v>0</v>
      </c>
      <c r="JI543" s="1098">
        <f>IF(JI$9=$N543,#REF!,0)</f>
        <v>0</v>
      </c>
      <c r="JJ543" s="1098">
        <f>IF(JJ$9=$N543,#REF!,0)</f>
        <v>0</v>
      </c>
      <c r="JK543" s="1098">
        <f>IF(JK$9=$N543,#REF!,0)</f>
        <v>0</v>
      </c>
      <c r="JL543" s="1098">
        <f>IF(JL$9=$N543,#REF!,0)</f>
        <v>0</v>
      </c>
      <c r="JM543" s="1098">
        <f>IF(JM$9=$N543,#REF!,0)</f>
        <v>0</v>
      </c>
      <c r="JN543" s="1098">
        <f>IF(JN$9=$N543,#REF!,0)</f>
        <v>0</v>
      </c>
      <c r="JO543" s="1098">
        <f>IF(JO$9=$N543,#REF!,0)</f>
        <v>0</v>
      </c>
      <c r="JP543" s="1098">
        <f>IF(JP$9=$N543,#REF!,0)</f>
        <v>0</v>
      </c>
      <c r="JQ543" s="1098">
        <f>IF(JQ$9=$N543,#REF!,0)</f>
        <v>0</v>
      </c>
      <c r="JR543" s="1098">
        <f>IF(JR$9=$N543,#REF!,0)</f>
        <v>0</v>
      </c>
      <c r="JS543" s="1098">
        <f>IF(JS$9=$N543,#REF!,0)</f>
        <v>0</v>
      </c>
      <c r="JT543" s="1098">
        <f>IF(JT$9=$N543,#REF!,0)</f>
        <v>0</v>
      </c>
      <c r="JU543" s="1098">
        <f>IF(JU$9=$N543,#REF!,0)</f>
        <v>0</v>
      </c>
      <c r="JV543" s="1098">
        <f>IF(JV$9=$N543,#REF!,0)</f>
        <v>0</v>
      </c>
      <c r="JW543" s="1098">
        <f>IF(JW$9=$N543,#REF!,0)</f>
        <v>0</v>
      </c>
      <c r="JX543" s="681"/>
      <c r="JZ543" s="681">
        <f t="shared" si="1620"/>
        <v>0</v>
      </c>
      <c r="KA543" s="681">
        <f t="shared" si="1620"/>
        <v>0</v>
      </c>
      <c r="KB543" s="681">
        <f t="shared" si="1620"/>
        <v>0</v>
      </c>
      <c r="KC543" s="681">
        <f t="shared" si="1620"/>
        <v>0</v>
      </c>
      <c r="KD543" s="681">
        <f t="shared" si="1620"/>
        <v>0</v>
      </c>
      <c r="KE543" s="681">
        <f t="shared" si="1620"/>
        <v>0</v>
      </c>
      <c r="KF543" s="681">
        <f t="shared" si="1620"/>
        <v>0</v>
      </c>
      <c r="KG543" s="681">
        <f t="shared" si="1620"/>
        <v>0</v>
      </c>
      <c r="KH543" s="681">
        <f t="shared" si="1620"/>
        <v>0</v>
      </c>
      <c r="KI543" s="681">
        <f t="shared" si="1620"/>
        <v>0</v>
      </c>
      <c r="KJ543" s="681">
        <f t="shared" si="1620"/>
        <v>0</v>
      </c>
      <c r="KN543" s="1098">
        <f t="shared" si="1600"/>
        <v>0</v>
      </c>
      <c r="KO543" s="1098">
        <f t="shared" si="1600"/>
        <v>0</v>
      </c>
      <c r="KP543" s="1098">
        <f t="shared" si="1600"/>
        <v>0</v>
      </c>
      <c r="KQ543" s="1098">
        <f t="shared" si="1600"/>
        <v>0</v>
      </c>
      <c r="KR543" s="1098">
        <f t="shared" si="1600"/>
        <v>0</v>
      </c>
      <c r="KS543" s="1098">
        <f t="shared" si="1600"/>
        <v>0</v>
      </c>
      <c r="KT543" s="1098">
        <f t="shared" si="1600"/>
        <v>0</v>
      </c>
      <c r="KU543" s="1098">
        <f t="shared" si="1600"/>
        <v>0</v>
      </c>
      <c r="KV543" s="1098">
        <f t="shared" si="1600"/>
        <v>0</v>
      </c>
      <c r="KW543" s="1098">
        <f t="shared" si="1600"/>
        <v>0</v>
      </c>
      <c r="KX543" s="1098">
        <f t="shared" si="1600"/>
        <v>0</v>
      </c>
      <c r="KY543" s="1098">
        <f t="shared" si="1600"/>
        <v>0</v>
      </c>
      <c r="KZ543" s="1098">
        <f t="shared" si="1600"/>
        <v>0</v>
      </c>
      <c r="LA543" s="1098">
        <f t="shared" si="1600"/>
        <v>0</v>
      </c>
      <c r="LB543" s="1098">
        <f t="shared" si="1600"/>
        <v>0</v>
      </c>
      <c r="LC543" s="1098">
        <f t="shared" si="1599"/>
        <v>0</v>
      </c>
      <c r="LD543" s="1098">
        <f t="shared" si="1599"/>
        <v>0</v>
      </c>
      <c r="LE543" s="1098">
        <f t="shared" si="1599"/>
        <v>0</v>
      </c>
      <c r="LF543" s="1098">
        <f t="shared" si="1599"/>
        <v>0</v>
      </c>
      <c r="LG543" s="1098">
        <f t="shared" si="1599"/>
        <v>0</v>
      </c>
      <c r="LH543" s="1098">
        <f t="shared" si="1599"/>
        <v>0</v>
      </c>
      <c r="LI543" s="1098">
        <f t="shared" si="1599"/>
        <v>0</v>
      </c>
      <c r="LJ543" s="1098">
        <f t="shared" si="1599"/>
        <v>0</v>
      </c>
      <c r="LK543" s="1098">
        <f t="shared" si="1599"/>
        <v>0</v>
      </c>
      <c r="LL543" s="1098">
        <f t="shared" si="1599"/>
        <v>0</v>
      </c>
      <c r="LM543" s="1098">
        <f t="shared" si="1599"/>
        <v>0</v>
      </c>
      <c r="LN543" s="1098">
        <f t="shared" si="1599"/>
        <v>0</v>
      </c>
      <c r="LO543" s="1098">
        <f t="shared" si="1599"/>
        <v>0</v>
      </c>
      <c r="LP543" s="1098">
        <f t="shared" si="1599"/>
        <v>0</v>
      </c>
      <c r="LQ543" s="1098">
        <f t="shared" si="1599"/>
        <v>0</v>
      </c>
      <c r="LR543" s="1098">
        <f t="shared" si="1599"/>
        <v>0</v>
      </c>
      <c r="LS543" s="1098">
        <f t="shared" si="1563"/>
        <v>0</v>
      </c>
    </row>
    <row r="544" spans="1:331" ht="20.100000000000001" hidden="1" customHeight="1" x14ac:dyDescent="0.35">
      <c r="A544" s="668"/>
      <c r="B544" s="871"/>
      <c r="C544" s="870"/>
      <c r="D544" s="871"/>
      <c r="E544" s="871"/>
      <c r="F544" s="871"/>
      <c r="G544" s="871"/>
      <c r="H544" s="871"/>
      <c r="I544" s="871"/>
      <c r="J544" s="1094" t="s">
        <v>194</v>
      </c>
      <c r="K544" s="886"/>
      <c r="L544" s="886"/>
      <c r="M544" s="879"/>
      <c r="N544" s="892">
        <v>3239</v>
      </c>
      <c r="O544" s="920" t="s">
        <v>163</v>
      </c>
      <c r="P544" s="627"/>
      <c r="Q544" s="627"/>
      <c r="R544" s="627"/>
      <c r="S544" s="627"/>
      <c r="T544" s="627"/>
      <c r="U544" s="627"/>
      <c r="V544" s="627"/>
      <c r="W544" s="627"/>
      <c r="X544" s="627"/>
      <c r="Y544" s="627"/>
      <c r="Z544" s="627"/>
      <c r="AA544" s="627"/>
      <c r="AB544" s="663">
        <v>0</v>
      </c>
      <c r="AC544" s="663">
        <v>0</v>
      </c>
      <c r="AD544" s="663">
        <v>0</v>
      </c>
      <c r="AE544" s="663">
        <v>0</v>
      </c>
      <c r="AF544" s="663">
        <f>(AG544-AC544)</f>
        <v>40000</v>
      </c>
      <c r="AG544" s="663">
        <v>40000</v>
      </c>
      <c r="AH544" s="627"/>
      <c r="AI544" s="627"/>
      <c r="AJ544" s="663">
        <v>40000</v>
      </c>
      <c r="AK544" s="663">
        <v>40000</v>
      </c>
      <c r="AL544" s="663">
        <v>66000</v>
      </c>
      <c r="AM544" s="663">
        <v>0</v>
      </c>
      <c r="AN544" s="669">
        <v>148.87</v>
      </c>
      <c r="AO544" s="663">
        <v>0</v>
      </c>
      <c r="AP544" s="663">
        <v>5479.5</v>
      </c>
      <c r="AQ544" s="663">
        <v>30000</v>
      </c>
      <c r="AR544" s="663">
        <v>1917</v>
      </c>
      <c r="AS544" s="663"/>
      <c r="AT544" s="663">
        <v>5479.5</v>
      </c>
      <c r="AU544" s="663"/>
      <c r="AV544" s="663">
        <v>0</v>
      </c>
      <c r="AW544" s="663">
        <v>0</v>
      </c>
      <c r="AX544" s="663">
        <v>0</v>
      </c>
      <c r="AY544" s="663">
        <v>0</v>
      </c>
      <c r="AZ544" s="663">
        <v>0</v>
      </c>
      <c r="BA544" s="663">
        <v>0</v>
      </c>
      <c r="BB544" s="663">
        <v>0</v>
      </c>
      <c r="BC544" s="663">
        <v>0</v>
      </c>
      <c r="BD544" s="663">
        <v>0</v>
      </c>
      <c r="BE544" s="663">
        <v>0</v>
      </c>
      <c r="BF544" s="663">
        <v>0</v>
      </c>
      <c r="BG544" s="663"/>
      <c r="BH544" s="663">
        <v>0</v>
      </c>
      <c r="BI544" s="663">
        <f t="shared" si="1607"/>
        <v>0</v>
      </c>
      <c r="BJ544" s="663"/>
      <c r="BK544" s="663"/>
      <c r="BL544" s="663">
        <f t="shared" ref="BL544:BL607" si="1624">IFERROR(BK544/BJ544*100,)</f>
        <v>0</v>
      </c>
      <c r="BM544" s="663"/>
      <c r="BN544" s="663"/>
      <c r="BO544" s="663"/>
      <c r="BP544" s="663"/>
      <c r="BQ544" s="663"/>
      <c r="BR544" s="663">
        <f t="shared" si="1608"/>
        <v>0</v>
      </c>
      <c r="BS544" s="663"/>
      <c r="BT544" s="663"/>
      <c r="BU544" s="663">
        <f t="shared" si="1609"/>
        <v>0</v>
      </c>
      <c r="BV544" s="663"/>
      <c r="BW544" s="663"/>
      <c r="BX544" s="663"/>
      <c r="BY544" s="663"/>
      <c r="BZ544" s="663"/>
      <c r="CA544" s="663">
        <f t="shared" si="1621"/>
        <v>0</v>
      </c>
      <c r="CB544" s="663">
        <f t="shared" si="1622"/>
        <v>0</v>
      </c>
      <c r="CC544" s="663"/>
      <c r="CD544" s="663"/>
      <c r="CE544" s="663"/>
      <c r="CF544" s="663"/>
      <c r="CG544" s="663">
        <f t="shared" si="1623"/>
        <v>0</v>
      </c>
      <c r="CH544" s="663">
        <f t="shared" si="1610"/>
        <v>0</v>
      </c>
      <c r="CI544" s="663"/>
      <c r="CJ544" s="663"/>
      <c r="CK544" s="663">
        <f t="shared" si="1601"/>
        <v>0</v>
      </c>
      <c r="CL544" s="663">
        <f t="shared" si="1611"/>
        <v>0</v>
      </c>
      <c r="CM544" s="663"/>
      <c r="CN544" s="663"/>
      <c r="CO544" s="663">
        <f t="shared" si="1602"/>
        <v>0</v>
      </c>
      <c r="CP544" s="663">
        <f t="shared" si="1612"/>
        <v>0</v>
      </c>
      <c r="CQ544" s="663"/>
      <c r="CR544" s="663"/>
      <c r="CS544" s="663">
        <f t="shared" si="1576"/>
        <v>0</v>
      </c>
      <c r="CT544" s="663">
        <f t="shared" si="1613"/>
        <v>0</v>
      </c>
      <c r="CU544" s="663"/>
      <c r="CV544" s="797"/>
      <c r="CW544" s="797">
        <f t="shared" si="1577"/>
        <v>0</v>
      </c>
      <c r="CX544" s="797">
        <f t="shared" si="1614"/>
        <v>0</v>
      </c>
      <c r="CY544" s="797"/>
      <c r="CZ544" s="797"/>
      <c r="DA544" s="797"/>
      <c r="DB544" s="797"/>
      <c r="DC544" s="797">
        <v>0</v>
      </c>
      <c r="DD544" s="797">
        <f t="shared" si="1578"/>
        <v>0</v>
      </c>
      <c r="DE544" s="797">
        <f t="shared" si="1579"/>
        <v>0</v>
      </c>
      <c r="DF544" s="797"/>
      <c r="DG544" s="797"/>
      <c r="DH544" s="797"/>
      <c r="DI544" s="797">
        <f t="shared" si="1580"/>
        <v>0</v>
      </c>
      <c r="DJ544" s="797">
        <f t="shared" si="1615"/>
        <v>0</v>
      </c>
      <c r="DK544" s="797"/>
      <c r="DL544" s="797">
        <f t="shared" si="1581"/>
        <v>0</v>
      </c>
      <c r="DM544" s="797">
        <f t="shared" si="1616"/>
        <v>0</v>
      </c>
      <c r="DN544" s="797"/>
      <c r="DO544" s="797"/>
      <c r="DP544" s="797">
        <f t="shared" si="1582"/>
        <v>0</v>
      </c>
      <c r="DQ544" s="797">
        <f t="shared" si="1617"/>
        <v>0</v>
      </c>
      <c r="DR544" s="797"/>
      <c r="DS544" s="797"/>
      <c r="DT544" s="797">
        <f t="shared" si="1583"/>
        <v>0</v>
      </c>
      <c r="DU544" s="797">
        <f t="shared" si="1618"/>
        <v>0</v>
      </c>
      <c r="DV544" s="797"/>
      <c r="DW544" s="797"/>
      <c r="DX544" s="797"/>
      <c r="DY544" s="797"/>
      <c r="DZ544" s="797"/>
      <c r="EA544" s="797"/>
      <c r="EB544" s="797"/>
      <c r="EC544" s="797">
        <f t="shared" si="1584"/>
        <v>0</v>
      </c>
      <c r="ED544" s="797">
        <f t="shared" si="1619"/>
        <v>0</v>
      </c>
      <c r="EE544" s="797"/>
      <c r="EF544" s="797"/>
      <c r="EG544" s="797">
        <f t="shared" si="1585"/>
        <v>0</v>
      </c>
      <c r="EH544" s="797" t="e">
        <f>(#REF!-EE544)</f>
        <v>#REF!</v>
      </c>
      <c r="EI544" s="797">
        <f>IFERROR(#REF!/DZ544*100,)</f>
        <v>0</v>
      </c>
      <c r="EJ544" s="797">
        <f>IFERROR(#REF!/#REF!*100,)</f>
        <v>0</v>
      </c>
      <c r="EK544" s="904"/>
      <c r="EL544" s="904"/>
      <c r="EM544" s="904"/>
      <c r="EN544" s="797"/>
      <c r="EO544" s="797"/>
      <c r="EP544" s="797"/>
      <c r="EQ544" s="797"/>
      <c r="ER544" s="797"/>
      <c r="ES544" s="797"/>
      <c r="EX544" s="739">
        <f t="shared" si="1603"/>
        <v>0</v>
      </c>
      <c r="EY544" s="739">
        <f t="shared" si="1603"/>
        <v>0</v>
      </c>
      <c r="EZ544" s="739">
        <f t="shared" si="1603"/>
        <v>0</v>
      </c>
      <c r="FA544" s="739">
        <f t="shared" si="1603"/>
        <v>0</v>
      </c>
      <c r="FB544" s="739">
        <f t="shared" si="1603"/>
        <v>0</v>
      </c>
      <c r="FC544" s="739">
        <f t="shared" si="1603"/>
        <v>0</v>
      </c>
      <c r="FD544" s="739">
        <f t="shared" si="1603"/>
        <v>0</v>
      </c>
      <c r="FE544" s="739">
        <f t="shared" si="1603"/>
        <v>0</v>
      </c>
      <c r="FF544" s="739">
        <f t="shared" si="1603"/>
        <v>0</v>
      </c>
      <c r="FG544" s="739">
        <f t="shared" si="1603"/>
        <v>0</v>
      </c>
      <c r="FH544" s="739">
        <f t="shared" si="1604"/>
        <v>0</v>
      </c>
      <c r="FI544" s="739">
        <f t="shared" si="1604"/>
        <v>0</v>
      </c>
      <c r="FJ544" s="739">
        <f t="shared" si="1604"/>
        <v>0</v>
      </c>
      <c r="FK544" s="739">
        <f t="shared" si="1604"/>
        <v>0</v>
      </c>
      <c r="FL544" s="739">
        <f t="shared" si="1604"/>
        <v>0</v>
      </c>
      <c r="FM544" s="739">
        <f t="shared" si="1604"/>
        <v>0</v>
      </c>
      <c r="FN544" s="739">
        <f t="shared" si="1604"/>
        <v>0</v>
      </c>
      <c r="FO544" s="739">
        <f t="shared" si="1606"/>
        <v>0</v>
      </c>
      <c r="FP544" s="739">
        <f t="shared" si="1606"/>
        <v>0</v>
      </c>
      <c r="FQ544" s="739">
        <f t="shared" si="1606"/>
        <v>0</v>
      </c>
      <c r="FU544" s="739">
        <f t="shared" si="1593"/>
        <v>0</v>
      </c>
      <c r="FV544" s="739">
        <f t="shared" si="1593"/>
        <v>0</v>
      </c>
      <c r="FW544" s="739">
        <f t="shared" si="1593"/>
        <v>0</v>
      </c>
      <c r="FX544" s="739">
        <f t="shared" si="1593"/>
        <v>0</v>
      </c>
      <c r="FY544" s="739">
        <f t="shared" si="1593"/>
        <v>0</v>
      </c>
      <c r="FZ544" s="739">
        <f t="shared" si="1593"/>
        <v>0</v>
      </c>
      <c r="GA544" s="739">
        <f t="shared" si="1593"/>
        <v>0</v>
      </c>
      <c r="GB544" s="739">
        <f t="shared" si="1593"/>
        <v>0</v>
      </c>
      <c r="GC544" s="739">
        <f t="shared" si="1593"/>
        <v>0</v>
      </c>
      <c r="GD544" s="739">
        <f t="shared" si="1593"/>
        <v>0</v>
      </c>
      <c r="GE544" s="739">
        <f t="shared" si="1594"/>
        <v>0</v>
      </c>
      <c r="GF544" s="739">
        <f t="shared" si="1594"/>
        <v>0</v>
      </c>
      <c r="GG544" s="739">
        <f t="shared" si="1594"/>
        <v>0</v>
      </c>
      <c r="GH544" s="739">
        <f t="shared" si="1594"/>
        <v>0</v>
      </c>
      <c r="GI544" s="739">
        <f t="shared" si="1594"/>
        <v>0</v>
      </c>
      <c r="GJ544" s="739">
        <f t="shared" si="1594"/>
        <v>0</v>
      </c>
      <c r="GK544" s="739">
        <f t="shared" si="1594"/>
        <v>0</v>
      </c>
      <c r="GL544" s="739">
        <f t="shared" si="1595"/>
        <v>0</v>
      </c>
      <c r="GM544" s="739">
        <f t="shared" si="1595"/>
        <v>0</v>
      </c>
      <c r="GN544" s="739">
        <f t="shared" si="1595"/>
        <v>0</v>
      </c>
      <c r="GQ544" s="1098">
        <f>IF(GQ$9=$N544,#REF!,0)</f>
        <v>0</v>
      </c>
      <c r="GR544" s="1098">
        <f>IF(GR$9=$N544,#REF!,0)</f>
        <v>0</v>
      </c>
      <c r="GS544" s="1098">
        <f>IF(GS$9=$N544,#REF!,0)</f>
        <v>0</v>
      </c>
      <c r="GT544" s="1098">
        <f>IF(GT$9=$N544,#REF!,0)</f>
        <v>0</v>
      </c>
      <c r="GU544" s="1098">
        <f>IF(GU$9=$N544,#REF!,0)</f>
        <v>0</v>
      </c>
      <c r="GV544" s="1098">
        <f>IF(GV$9=$N544,#REF!,0)</f>
        <v>0</v>
      </c>
      <c r="GW544" s="1098">
        <f>IF(GW$9=$N544,#REF!,0)</f>
        <v>0</v>
      </c>
      <c r="GX544" s="1098">
        <f>IF(GX$9=$N544,#REF!,0)</f>
        <v>0</v>
      </c>
      <c r="GY544" s="1098">
        <f>IF(GY$9=$N544,#REF!,0)</f>
        <v>0</v>
      </c>
      <c r="GZ544" s="1098">
        <f>IF(GZ$9=$N544,#REF!,0)</f>
        <v>0</v>
      </c>
      <c r="HA544" s="1098">
        <f>IF(HA$9=$N544,#REF!,0)</f>
        <v>0</v>
      </c>
      <c r="HB544" s="1098">
        <f>IF(HB$9=$N544,#REF!,0)</f>
        <v>0</v>
      </c>
      <c r="HC544" s="1098">
        <f>IF(HC$9=$N544,#REF!,0)</f>
        <v>0</v>
      </c>
      <c r="HD544" s="1098">
        <f>IF(HD$9=$N544,#REF!,0)</f>
        <v>0</v>
      </c>
      <c r="HE544" s="1098">
        <f>IF(HE$9=$N544,#REF!,0)</f>
        <v>0</v>
      </c>
      <c r="HF544" s="1098">
        <f>IF(HF$9=$N544,#REF!,0)</f>
        <v>0</v>
      </c>
      <c r="HG544" s="1098">
        <f>IF(HG$9=$N544,#REF!,0)</f>
        <v>0</v>
      </c>
      <c r="HH544" s="1098">
        <f>IF(HH$9=$N544,#REF!,0)</f>
        <v>0</v>
      </c>
      <c r="HI544" s="1098">
        <f>IF(HI$9=$N544,#REF!,0)</f>
        <v>0</v>
      </c>
      <c r="HJ544" s="1098">
        <f>IF(HJ$9=$N544,#REF!,0)</f>
        <v>0</v>
      </c>
      <c r="HK544" s="1098">
        <f>IF(HK$9=$N544,#REF!,0)</f>
        <v>0</v>
      </c>
      <c r="HL544" s="1098">
        <f>IF(HL$9=$N544,#REF!,0)</f>
        <v>0</v>
      </c>
      <c r="HM544" s="1098">
        <f>IF(HM$9=$N544,#REF!,0)</f>
        <v>0</v>
      </c>
      <c r="HN544" s="1098">
        <f>IF(HN$9=$N544,#REF!,0)</f>
        <v>0</v>
      </c>
      <c r="HO544" s="1098">
        <f>IF(HO$9=$N544,#REF!,0)</f>
        <v>0</v>
      </c>
      <c r="HP544" s="1098">
        <f>IF(HP$9=$N544,#REF!,0)</f>
        <v>0</v>
      </c>
      <c r="HQ544" s="1098" t="e">
        <f>IF(HQ$9=$N544,#REF!,0)</f>
        <v>#REF!</v>
      </c>
      <c r="HR544" s="1098">
        <f>IF(HR$9=$N544,#REF!,0)</f>
        <v>0</v>
      </c>
      <c r="HS544" s="1098">
        <f>IF(HS$9=$N544,#REF!,0)</f>
        <v>0</v>
      </c>
      <c r="HT544" s="1098">
        <f>IF(HT$9=$N544,#REF!,0)</f>
        <v>0</v>
      </c>
      <c r="HU544" s="1098">
        <f>IF(HU$9=$N544,#REF!,0)</f>
        <v>0</v>
      </c>
      <c r="HV544" s="1098">
        <f>IF(HV$9=$N544,#REF!,0)</f>
        <v>0</v>
      </c>
      <c r="HW544" s="1098">
        <f>IF(HW$9=$N544,#REF!,0)</f>
        <v>0</v>
      </c>
      <c r="HX544" s="1098">
        <f>IF(HX$9=$N544,#REF!,0)</f>
        <v>0</v>
      </c>
      <c r="HY544" s="1098">
        <f>IF(HY$9=$N544,#REF!,0)</f>
        <v>0</v>
      </c>
      <c r="HZ544" s="1098">
        <f>IF(HZ$9=$N544,#REF!,0)</f>
        <v>0</v>
      </c>
      <c r="IA544" s="1098">
        <f>IF(IA$9=$N544,#REF!,0)</f>
        <v>0</v>
      </c>
      <c r="IB544" s="1098">
        <f>IF(IB$9=$N544,#REF!,0)</f>
        <v>0</v>
      </c>
      <c r="IC544" s="1098">
        <f>IF(IC$9=$N544,#REF!,0)</f>
        <v>0</v>
      </c>
      <c r="ID544" s="1098">
        <f>IF(ID$9=$N544,#REF!,0)</f>
        <v>0</v>
      </c>
      <c r="IE544" s="1098">
        <f>IF(IE$9=$N544,#REF!,0)</f>
        <v>0</v>
      </c>
      <c r="IF544" s="1098">
        <f>IF(IF$9=$N544,#REF!,0)</f>
        <v>0</v>
      </c>
      <c r="IG544" s="1098">
        <f>IF(IG$9=$N544,#REF!,0)</f>
        <v>0</v>
      </c>
      <c r="IH544" s="1098">
        <f>IF(IH$9=$N544,#REF!,0)</f>
        <v>0</v>
      </c>
      <c r="II544" s="1098">
        <f>IF(II$9=$N544,#REF!,0)</f>
        <v>0</v>
      </c>
      <c r="IJ544" s="1098">
        <f>IF(IJ$9=$N544,#REF!,0)</f>
        <v>0</v>
      </c>
      <c r="IK544" s="1098">
        <f>IF(IK$9=$N544,#REF!,0)</f>
        <v>0</v>
      </c>
      <c r="IL544" s="1098">
        <f>IF(IL$9=$N544,#REF!,0)</f>
        <v>0</v>
      </c>
      <c r="IM544" s="1098">
        <f>IF(IM$9=$N544,#REF!,0)</f>
        <v>0</v>
      </c>
      <c r="IN544" s="1098">
        <f>IF(IN$9=$N544,#REF!,0)</f>
        <v>0</v>
      </c>
      <c r="IO544" s="1098">
        <f>IF(IO$9=$N544,#REF!,0)</f>
        <v>0</v>
      </c>
      <c r="IP544" s="1098">
        <f>IF(IP$9=$N544,#REF!,0)</f>
        <v>0</v>
      </c>
      <c r="IQ544" s="1098">
        <f>IF(IQ$9=$N544,#REF!,0)</f>
        <v>0</v>
      </c>
      <c r="IR544" s="1098">
        <f>IF(IR$9=$N544,#REF!,0)</f>
        <v>0</v>
      </c>
      <c r="IS544" s="1098">
        <f>IF(IS$9=$N544,#REF!,0)</f>
        <v>0</v>
      </c>
      <c r="IT544" s="1098">
        <f>IF(IT$9=$N544,#REF!,0)</f>
        <v>0</v>
      </c>
      <c r="IU544" s="1098">
        <f>IF(IU$9=$N544,#REF!,0)</f>
        <v>0</v>
      </c>
      <c r="IV544" s="1098">
        <f>IF(IV$9=$N544,#REF!,0)</f>
        <v>0</v>
      </c>
      <c r="IW544" s="1098">
        <f>IF(IW$9=$N544,#REF!,0)</f>
        <v>0</v>
      </c>
      <c r="IX544" s="1098">
        <f>IF(IX$9=$N544,#REF!,0)</f>
        <v>0</v>
      </c>
      <c r="IY544" s="1098">
        <f>IF(IY$9=$N544,#REF!,0)</f>
        <v>0</v>
      </c>
      <c r="IZ544" s="1098">
        <f>IF(IZ$9=$N544,#REF!,0)</f>
        <v>0</v>
      </c>
      <c r="JA544" s="1098">
        <f>IF(JA$9=$N544,#REF!,0)</f>
        <v>0</v>
      </c>
      <c r="JB544" s="1098">
        <f>IF(JB$9=$N544,#REF!,0)</f>
        <v>0</v>
      </c>
      <c r="JC544" s="1098">
        <f>IF(JC$9=$N544,#REF!,0)</f>
        <v>0</v>
      </c>
      <c r="JD544" s="1098">
        <f>IF(JD$9=$N544,#REF!,0)</f>
        <v>0</v>
      </c>
      <c r="JE544" s="1098">
        <f>IF(JE$9=$N544,#REF!,0)</f>
        <v>0</v>
      </c>
      <c r="JF544" s="1098">
        <f>IF(JF$9=$N544,#REF!,0)</f>
        <v>0</v>
      </c>
      <c r="JG544" s="1098">
        <f>IF(JG$9=$N544,#REF!,0)</f>
        <v>0</v>
      </c>
      <c r="JH544" s="1098">
        <f>IF(JH$9=$N544,#REF!,0)</f>
        <v>0</v>
      </c>
      <c r="JI544" s="1098">
        <f>IF(JI$9=$N544,#REF!,0)</f>
        <v>0</v>
      </c>
      <c r="JJ544" s="1098">
        <f>IF(JJ$9=$N544,#REF!,0)</f>
        <v>0</v>
      </c>
      <c r="JK544" s="1098">
        <f>IF(JK$9=$N544,#REF!,0)</f>
        <v>0</v>
      </c>
      <c r="JL544" s="1098">
        <f>IF(JL$9=$N544,#REF!,0)</f>
        <v>0</v>
      </c>
      <c r="JM544" s="1098">
        <f>IF(JM$9=$N544,#REF!,0)</f>
        <v>0</v>
      </c>
      <c r="JN544" s="1098">
        <f>IF(JN$9=$N544,#REF!,0)</f>
        <v>0</v>
      </c>
      <c r="JO544" s="1098">
        <f>IF(JO$9=$N544,#REF!,0)</f>
        <v>0</v>
      </c>
      <c r="JP544" s="1098">
        <f>IF(JP$9=$N544,#REF!,0)</f>
        <v>0</v>
      </c>
      <c r="JQ544" s="1098">
        <f>IF(JQ$9=$N544,#REF!,0)</f>
        <v>0</v>
      </c>
      <c r="JR544" s="1098">
        <f>IF(JR$9=$N544,#REF!,0)</f>
        <v>0</v>
      </c>
      <c r="JS544" s="1098">
        <f>IF(JS$9=$N544,#REF!,0)</f>
        <v>0</v>
      </c>
      <c r="JT544" s="1098">
        <f>IF(JT$9=$N544,#REF!,0)</f>
        <v>0</v>
      </c>
      <c r="JU544" s="1098">
        <f>IF(JU$9=$N544,#REF!,0)</f>
        <v>0</v>
      </c>
      <c r="JV544" s="1098">
        <f>IF(JV$9=$N544,#REF!,0)</f>
        <v>0</v>
      </c>
      <c r="JW544" s="1098">
        <f>IF(JW$9=$N544,#REF!,0)</f>
        <v>0</v>
      </c>
      <c r="JX544" s="681"/>
      <c r="JZ544" s="681">
        <f t="shared" si="1620"/>
        <v>0</v>
      </c>
      <c r="KA544" s="681">
        <f t="shared" si="1620"/>
        <v>0</v>
      </c>
      <c r="KB544" s="681">
        <f t="shared" si="1620"/>
        <v>0</v>
      </c>
      <c r="KC544" s="681">
        <f t="shared" si="1620"/>
        <v>0</v>
      </c>
      <c r="KD544" s="681">
        <f t="shared" si="1620"/>
        <v>0</v>
      </c>
      <c r="KE544" s="681">
        <f t="shared" si="1620"/>
        <v>0</v>
      </c>
      <c r="KF544" s="681">
        <f t="shared" si="1620"/>
        <v>0</v>
      </c>
      <c r="KG544" s="681">
        <f t="shared" si="1620"/>
        <v>0</v>
      </c>
      <c r="KH544" s="681">
        <f t="shared" si="1620"/>
        <v>0</v>
      </c>
      <c r="KI544" s="681">
        <f t="shared" si="1620"/>
        <v>0</v>
      </c>
      <c r="KJ544" s="681">
        <f t="shared" si="1620"/>
        <v>0</v>
      </c>
      <c r="KN544" s="1098">
        <f t="shared" si="1600"/>
        <v>0</v>
      </c>
      <c r="KO544" s="1098">
        <f t="shared" si="1600"/>
        <v>0</v>
      </c>
      <c r="KP544" s="1098">
        <f t="shared" si="1600"/>
        <v>0</v>
      </c>
      <c r="KQ544" s="1098">
        <f t="shared" si="1600"/>
        <v>0</v>
      </c>
      <c r="KR544" s="1098">
        <f t="shared" si="1600"/>
        <v>0</v>
      </c>
      <c r="KS544" s="1098">
        <f t="shared" si="1600"/>
        <v>0</v>
      </c>
      <c r="KT544" s="1098">
        <f t="shared" si="1600"/>
        <v>0</v>
      </c>
      <c r="KU544" s="1098">
        <f t="shared" si="1600"/>
        <v>0</v>
      </c>
      <c r="KV544" s="1098">
        <f t="shared" si="1600"/>
        <v>0</v>
      </c>
      <c r="KW544" s="1098">
        <f t="shared" si="1600"/>
        <v>0</v>
      </c>
      <c r="KX544" s="1098">
        <f t="shared" si="1600"/>
        <v>0</v>
      </c>
      <c r="KY544" s="1098">
        <f t="shared" si="1600"/>
        <v>0</v>
      </c>
      <c r="KZ544" s="1098">
        <f t="shared" si="1600"/>
        <v>0</v>
      </c>
      <c r="LA544" s="1098">
        <f t="shared" si="1600"/>
        <v>0</v>
      </c>
      <c r="LB544" s="1098">
        <f t="shared" si="1600"/>
        <v>0</v>
      </c>
      <c r="LC544" s="1098">
        <f t="shared" si="1599"/>
        <v>0</v>
      </c>
      <c r="LD544" s="1098">
        <f t="shared" si="1599"/>
        <v>0</v>
      </c>
      <c r="LE544" s="1098">
        <f t="shared" si="1599"/>
        <v>0</v>
      </c>
      <c r="LF544" s="1098">
        <f t="shared" si="1599"/>
        <v>0</v>
      </c>
      <c r="LG544" s="1098">
        <f t="shared" si="1599"/>
        <v>0</v>
      </c>
      <c r="LH544" s="1098">
        <f t="shared" si="1599"/>
        <v>0</v>
      </c>
      <c r="LI544" s="1098">
        <f t="shared" si="1599"/>
        <v>0</v>
      </c>
      <c r="LJ544" s="1098">
        <f t="shared" si="1599"/>
        <v>0</v>
      </c>
      <c r="LK544" s="1098">
        <f t="shared" si="1599"/>
        <v>0</v>
      </c>
      <c r="LL544" s="1098">
        <f t="shared" si="1599"/>
        <v>0</v>
      </c>
      <c r="LM544" s="1098">
        <f t="shared" si="1599"/>
        <v>0</v>
      </c>
      <c r="LN544" s="1098">
        <f t="shared" si="1599"/>
        <v>0</v>
      </c>
      <c r="LO544" s="1098">
        <f t="shared" si="1599"/>
        <v>0</v>
      </c>
      <c r="LP544" s="1098">
        <f t="shared" si="1599"/>
        <v>0</v>
      </c>
      <c r="LQ544" s="1098">
        <f t="shared" si="1599"/>
        <v>0</v>
      </c>
      <c r="LR544" s="1098">
        <f t="shared" si="1599"/>
        <v>0</v>
      </c>
      <c r="LS544" s="1098">
        <f t="shared" si="1563"/>
        <v>0</v>
      </c>
    </row>
    <row r="545" spans="1:331" ht="20.100000000000001" hidden="1" customHeight="1" x14ac:dyDescent="0.35">
      <c r="A545" s="677" t="s">
        <v>520</v>
      </c>
      <c r="B545" s="1149"/>
      <c r="C545" s="870" t="s">
        <v>5</v>
      </c>
      <c r="D545" s="871"/>
      <c r="E545" s="871"/>
      <c r="F545" s="871"/>
      <c r="G545" s="871"/>
      <c r="H545" s="871"/>
      <c r="I545" s="871"/>
      <c r="J545" s="1094" t="s">
        <v>194</v>
      </c>
      <c r="K545" s="886"/>
      <c r="L545" s="886"/>
      <c r="M545" s="874">
        <v>323</v>
      </c>
      <c r="N545" s="874" t="s">
        <v>420</v>
      </c>
      <c r="O545" s="1351"/>
      <c r="P545" s="34">
        <f t="shared" ref="P545:V545" si="1625">SUM(P579)</f>
        <v>0</v>
      </c>
      <c r="Q545" s="34">
        <f t="shared" si="1625"/>
        <v>0</v>
      </c>
      <c r="R545" s="34">
        <f t="shared" si="1625"/>
        <v>0</v>
      </c>
      <c r="S545" s="34">
        <f t="shared" si="1625"/>
        <v>0</v>
      </c>
      <c r="T545" s="34">
        <f t="shared" si="1625"/>
        <v>0</v>
      </c>
      <c r="U545" s="34">
        <f t="shared" si="1625"/>
        <v>0</v>
      </c>
      <c r="V545" s="34">
        <f t="shared" si="1625"/>
        <v>0</v>
      </c>
      <c r="W545" s="34" t="e">
        <f>(V545/T545)*100</f>
        <v>#DIV/0!</v>
      </c>
      <c r="X545" s="34">
        <f>SUM(X579)</f>
        <v>0</v>
      </c>
      <c r="Y545" s="34">
        <f>SUM(Y579)</f>
        <v>0</v>
      </c>
      <c r="Z545" s="34">
        <f>SUM(Z579)</f>
        <v>0</v>
      </c>
      <c r="AA545" s="34">
        <f>SUM(AG579)</f>
        <v>0</v>
      </c>
      <c r="AB545" s="34">
        <f t="shared" ref="AB545:AL545" si="1626">AB547+AB551+AB546</f>
        <v>0</v>
      </c>
      <c r="AC545" s="34">
        <f t="shared" si="1626"/>
        <v>0</v>
      </c>
      <c r="AD545" s="34">
        <f t="shared" si="1626"/>
        <v>0</v>
      </c>
      <c r="AE545" s="34">
        <f t="shared" si="1626"/>
        <v>0</v>
      </c>
      <c r="AF545" s="34">
        <f t="shared" si="1626"/>
        <v>40000</v>
      </c>
      <c r="AG545" s="34">
        <f t="shared" si="1626"/>
        <v>40000</v>
      </c>
      <c r="AH545" s="34">
        <f t="shared" si="1626"/>
        <v>0</v>
      </c>
      <c r="AI545" s="34">
        <f t="shared" si="1626"/>
        <v>0</v>
      </c>
      <c r="AJ545" s="34">
        <f t="shared" si="1626"/>
        <v>40000</v>
      </c>
      <c r="AK545" s="34">
        <f t="shared" si="1626"/>
        <v>40000</v>
      </c>
      <c r="AL545" s="34">
        <f t="shared" si="1626"/>
        <v>66000</v>
      </c>
      <c r="AM545" s="34">
        <f>AM546+AM547</f>
        <v>0</v>
      </c>
      <c r="AN545" s="106">
        <f>AN546+AN547</f>
        <v>0</v>
      </c>
      <c r="AO545" s="106">
        <f>AO546+AO547</f>
        <v>0</v>
      </c>
      <c r="AP545" s="106">
        <f>AP546+AP547</f>
        <v>10000</v>
      </c>
      <c r="AQ545" s="106">
        <f>AQ546+AQ547</f>
        <v>15000</v>
      </c>
      <c r="AR545" s="106">
        <f>SUM(AR546:AR547)</f>
        <v>9062.5</v>
      </c>
      <c r="AS545" s="106">
        <f>AS546+AS547</f>
        <v>0</v>
      </c>
      <c r="AT545" s="106">
        <f>AT546+AT547</f>
        <v>10000</v>
      </c>
      <c r="AU545" s="106"/>
      <c r="AV545" s="106">
        <v>0</v>
      </c>
      <c r="AW545" s="106">
        <v>0</v>
      </c>
      <c r="AX545" s="106">
        <v>0</v>
      </c>
      <c r="AY545" s="106">
        <v>0</v>
      </c>
      <c r="AZ545" s="106">
        <v>0</v>
      </c>
      <c r="BA545" s="106">
        <v>0</v>
      </c>
      <c r="BB545" s="106">
        <v>0</v>
      </c>
      <c r="BC545" s="106">
        <v>0</v>
      </c>
      <c r="BD545" s="106">
        <v>0</v>
      </c>
      <c r="BE545" s="106">
        <v>0</v>
      </c>
      <c r="BF545" s="106">
        <v>0</v>
      </c>
      <c r="BG545" s="106"/>
      <c r="BH545" s="106">
        <v>0</v>
      </c>
      <c r="BI545" s="106">
        <v>0</v>
      </c>
      <c r="BJ545" s="106"/>
      <c r="BK545" s="106"/>
      <c r="BL545" s="106">
        <f t="shared" si="1624"/>
        <v>0</v>
      </c>
      <c r="BM545" s="106"/>
      <c r="BN545" s="106"/>
      <c r="BO545" s="106"/>
      <c r="BP545" s="106"/>
      <c r="BQ545" s="106"/>
      <c r="BR545" s="106">
        <v>0</v>
      </c>
      <c r="BS545" s="106"/>
      <c r="BT545" s="106"/>
      <c r="BU545" s="106">
        <v>0</v>
      </c>
      <c r="BV545" s="106"/>
      <c r="BW545" s="106"/>
      <c r="BX545" s="106"/>
      <c r="BY545" s="106"/>
      <c r="BZ545" s="106"/>
      <c r="CA545" s="106">
        <f t="shared" si="1621"/>
        <v>0</v>
      </c>
      <c r="CB545" s="106">
        <f t="shared" si="1622"/>
        <v>0</v>
      </c>
      <c r="CC545" s="106"/>
      <c r="CD545" s="106"/>
      <c r="CE545" s="106"/>
      <c r="CF545" s="106"/>
      <c r="CG545" s="106">
        <f t="shared" si="1623"/>
        <v>0</v>
      </c>
      <c r="CH545" s="106">
        <v>0</v>
      </c>
      <c r="CI545" s="106"/>
      <c r="CJ545" s="106"/>
      <c r="CK545" s="106">
        <f t="shared" si="1601"/>
        <v>0</v>
      </c>
      <c r="CL545" s="106">
        <v>0</v>
      </c>
      <c r="CM545" s="106"/>
      <c r="CN545" s="106"/>
      <c r="CO545" s="106">
        <f t="shared" si="1602"/>
        <v>0</v>
      </c>
      <c r="CP545" s="106">
        <v>0</v>
      </c>
      <c r="CQ545" s="106"/>
      <c r="CR545" s="106"/>
      <c r="CS545" s="106">
        <f t="shared" si="1576"/>
        <v>0</v>
      </c>
      <c r="CT545" s="106">
        <v>0</v>
      </c>
      <c r="CU545" s="106"/>
      <c r="CV545" s="106"/>
      <c r="CW545" s="106">
        <f t="shared" si="1577"/>
        <v>0</v>
      </c>
      <c r="CX545" s="106">
        <v>0</v>
      </c>
      <c r="CY545" s="106"/>
      <c r="CZ545" s="106"/>
      <c r="DA545" s="106"/>
      <c r="DB545" s="106"/>
      <c r="DC545" s="106">
        <v>0</v>
      </c>
      <c r="DD545" s="106">
        <f t="shared" si="1578"/>
        <v>0</v>
      </c>
      <c r="DE545" s="106">
        <f t="shared" si="1579"/>
        <v>0</v>
      </c>
      <c r="DF545" s="106"/>
      <c r="DG545" s="106"/>
      <c r="DH545" s="106"/>
      <c r="DI545" s="106">
        <f t="shared" si="1580"/>
        <v>0</v>
      </c>
      <c r="DJ545" s="106">
        <v>0</v>
      </c>
      <c r="DK545" s="106"/>
      <c r="DL545" s="106">
        <f t="shared" si="1581"/>
        <v>0</v>
      </c>
      <c r="DM545" s="106">
        <v>0</v>
      </c>
      <c r="DN545" s="106"/>
      <c r="DO545" s="106"/>
      <c r="DP545" s="106">
        <f t="shared" si="1582"/>
        <v>0</v>
      </c>
      <c r="DQ545" s="106">
        <v>0</v>
      </c>
      <c r="DR545" s="106"/>
      <c r="DS545" s="106"/>
      <c r="DT545" s="106">
        <f t="shared" si="1583"/>
        <v>0</v>
      </c>
      <c r="DU545" s="106">
        <v>0</v>
      </c>
      <c r="DV545" s="106"/>
      <c r="DW545" s="106"/>
      <c r="DX545" s="106"/>
      <c r="DY545" s="106"/>
      <c r="DZ545" s="106"/>
      <c r="EA545" s="106"/>
      <c r="EB545" s="106"/>
      <c r="EC545" s="106">
        <f t="shared" si="1584"/>
        <v>0</v>
      </c>
      <c r="ED545" s="106">
        <v>0</v>
      </c>
      <c r="EE545" s="106"/>
      <c r="EF545" s="106"/>
      <c r="EG545" s="106">
        <f t="shared" si="1585"/>
        <v>0</v>
      </c>
      <c r="EH545" s="106">
        <v>0</v>
      </c>
      <c r="EI545" s="106">
        <f>IFERROR(#REF!/DZ545*100,)</f>
        <v>0</v>
      </c>
      <c r="EJ545" s="106">
        <f>IFERROR(#REF!/#REF!*100,)</f>
        <v>0</v>
      </c>
      <c r="EK545" s="106"/>
      <c r="EL545" s="106"/>
      <c r="EM545" s="106"/>
      <c r="EN545" s="111"/>
      <c r="EO545" s="111"/>
      <c r="EP545" s="111"/>
      <c r="EQ545" s="111"/>
      <c r="ER545" s="111"/>
      <c r="ES545" s="111"/>
      <c r="EX545" s="739">
        <f t="shared" ref="EX545:FG554" si="1627">IF(EX$9=$K545,$EA545,0)</f>
        <v>0</v>
      </c>
      <c r="EY545" s="739">
        <f t="shared" si="1627"/>
        <v>0</v>
      </c>
      <c r="EZ545" s="739">
        <f t="shared" si="1627"/>
        <v>0</v>
      </c>
      <c r="FA545" s="739">
        <f t="shared" si="1627"/>
        <v>0</v>
      </c>
      <c r="FB545" s="739">
        <f t="shared" si="1627"/>
        <v>0</v>
      </c>
      <c r="FC545" s="739">
        <f t="shared" si="1627"/>
        <v>0</v>
      </c>
      <c r="FD545" s="739">
        <f t="shared" si="1627"/>
        <v>0</v>
      </c>
      <c r="FE545" s="739">
        <f t="shared" si="1627"/>
        <v>0</v>
      </c>
      <c r="FF545" s="739">
        <f t="shared" si="1627"/>
        <v>0</v>
      </c>
      <c r="FG545" s="739">
        <f t="shared" si="1627"/>
        <v>0</v>
      </c>
      <c r="FH545" s="739">
        <f t="shared" ref="FH545:FN554" si="1628">IF(FH$9=$K545,$EA545,0)</f>
        <v>0</v>
      </c>
      <c r="FI545" s="739">
        <f t="shared" si="1628"/>
        <v>0</v>
      </c>
      <c r="FJ545" s="739">
        <f t="shared" si="1628"/>
        <v>0</v>
      </c>
      <c r="FK545" s="739">
        <f t="shared" si="1628"/>
        <v>0</v>
      </c>
      <c r="FL545" s="739">
        <f t="shared" si="1628"/>
        <v>0</v>
      </c>
      <c r="FM545" s="739">
        <f t="shared" si="1628"/>
        <v>0</v>
      </c>
      <c r="FN545" s="739">
        <f t="shared" si="1628"/>
        <v>0</v>
      </c>
      <c r="FO545" s="739">
        <f t="shared" si="1606"/>
        <v>0</v>
      </c>
      <c r="FP545" s="739">
        <f t="shared" si="1606"/>
        <v>0</v>
      </c>
      <c r="FQ545" s="739">
        <f t="shared" si="1606"/>
        <v>0</v>
      </c>
      <c r="FU545" s="739">
        <f t="shared" ref="FU545:GJ560" si="1629">IF(FU$9=$K545,$EA545,0)</f>
        <v>0</v>
      </c>
      <c r="FV545" s="739">
        <f t="shared" si="1629"/>
        <v>0</v>
      </c>
      <c r="FW545" s="739">
        <f t="shared" si="1629"/>
        <v>0</v>
      </c>
      <c r="FX545" s="739">
        <f t="shared" si="1629"/>
        <v>0</v>
      </c>
      <c r="FY545" s="739">
        <f t="shared" si="1629"/>
        <v>0</v>
      </c>
      <c r="FZ545" s="739">
        <f t="shared" si="1629"/>
        <v>0</v>
      </c>
      <c r="GA545" s="739">
        <f t="shared" si="1629"/>
        <v>0</v>
      </c>
      <c r="GB545" s="739">
        <f t="shared" si="1629"/>
        <v>0</v>
      </c>
      <c r="GC545" s="739">
        <f t="shared" si="1629"/>
        <v>0</v>
      </c>
      <c r="GD545" s="739">
        <f t="shared" si="1629"/>
        <v>0</v>
      </c>
      <c r="GE545" s="739">
        <f t="shared" si="1629"/>
        <v>0</v>
      </c>
      <c r="GF545" s="739">
        <f t="shared" si="1629"/>
        <v>0</v>
      </c>
      <c r="GG545" s="739">
        <f t="shared" si="1629"/>
        <v>0</v>
      </c>
      <c r="GH545" s="739">
        <f t="shared" si="1629"/>
        <v>0</v>
      </c>
      <c r="GI545" s="739">
        <f t="shared" si="1629"/>
        <v>0</v>
      </c>
      <c r="GJ545" s="739">
        <f t="shared" si="1629"/>
        <v>0</v>
      </c>
      <c r="GK545" s="739">
        <f t="shared" ref="GE545:GK560" si="1630">IF(GK$9=$K545,$EA545,0)</f>
        <v>0</v>
      </c>
      <c r="GL545" s="739">
        <f t="shared" ref="GL545:GN560" si="1631">IF(GL$6=$N545,$DT545,0)</f>
        <v>0</v>
      </c>
      <c r="GM545" s="739">
        <f t="shared" si="1631"/>
        <v>0</v>
      </c>
      <c r="GN545" s="739">
        <f t="shared" si="1631"/>
        <v>0</v>
      </c>
      <c r="GQ545" s="1098">
        <f>IF(GQ$9=$N545,#REF!,0)</f>
        <v>0</v>
      </c>
      <c r="GR545" s="1098">
        <f>IF(GR$9=$N545,#REF!,0)</f>
        <v>0</v>
      </c>
      <c r="GS545" s="1098">
        <f>IF(GS$9=$N545,#REF!,0)</f>
        <v>0</v>
      </c>
      <c r="GT545" s="1098">
        <f>IF(GT$9=$N545,#REF!,0)</f>
        <v>0</v>
      </c>
      <c r="GU545" s="1098">
        <f>IF(GU$9=$N545,#REF!,0)</f>
        <v>0</v>
      </c>
      <c r="GV545" s="1098">
        <f>IF(GV$9=$N545,#REF!,0)</f>
        <v>0</v>
      </c>
      <c r="GW545" s="1098">
        <f>IF(GW$9=$N545,#REF!,0)</f>
        <v>0</v>
      </c>
      <c r="GX545" s="1098">
        <f>IF(GX$9=$N545,#REF!,0)</f>
        <v>0</v>
      </c>
      <c r="GY545" s="1098">
        <f>IF(GY$9=$N545,#REF!,0)</f>
        <v>0</v>
      </c>
      <c r="GZ545" s="1098">
        <f>IF(GZ$9=$N545,#REF!,0)</f>
        <v>0</v>
      </c>
      <c r="HA545" s="1098">
        <f>IF(HA$9=$N545,#REF!,0)</f>
        <v>0</v>
      </c>
      <c r="HB545" s="1098">
        <f>IF(HB$9=$N545,#REF!,0)</f>
        <v>0</v>
      </c>
      <c r="HC545" s="1098">
        <f>IF(HC$9=$N545,#REF!,0)</f>
        <v>0</v>
      </c>
      <c r="HD545" s="1098">
        <f>IF(HD$9=$N545,#REF!,0)</f>
        <v>0</v>
      </c>
      <c r="HE545" s="1098">
        <f>IF(HE$9=$N545,#REF!,0)</f>
        <v>0</v>
      </c>
      <c r="HF545" s="1098">
        <f>IF(HF$9=$N545,#REF!,0)</f>
        <v>0</v>
      </c>
      <c r="HG545" s="1098">
        <f>IF(HG$9=$N545,#REF!,0)</f>
        <v>0</v>
      </c>
      <c r="HH545" s="1098">
        <f>IF(HH$9=$N545,#REF!,0)</f>
        <v>0</v>
      </c>
      <c r="HI545" s="1098">
        <f>IF(HI$9=$N545,#REF!,0)</f>
        <v>0</v>
      </c>
      <c r="HJ545" s="1098">
        <f>IF(HJ$9=$N545,#REF!,0)</f>
        <v>0</v>
      </c>
      <c r="HK545" s="1098">
        <f>IF(HK$9=$N545,#REF!,0)</f>
        <v>0</v>
      </c>
      <c r="HL545" s="1098">
        <f>IF(HL$9=$N545,#REF!,0)</f>
        <v>0</v>
      </c>
      <c r="HM545" s="1098">
        <f>IF(HM$9=$N545,#REF!,0)</f>
        <v>0</v>
      </c>
      <c r="HN545" s="1098">
        <f>IF(HN$9=$N545,#REF!,0)</f>
        <v>0</v>
      </c>
      <c r="HO545" s="1098">
        <f>IF(HO$9=$N545,#REF!,0)</f>
        <v>0</v>
      </c>
      <c r="HP545" s="1098">
        <f>IF(HP$9=$N545,#REF!,0)</f>
        <v>0</v>
      </c>
      <c r="HQ545" s="1098">
        <f>IF(HQ$9=$N545,#REF!,0)</f>
        <v>0</v>
      </c>
      <c r="HR545" s="1098">
        <f>IF(HR$9=$N545,#REF!,0)</f>
        <v>0</v>
      </c>
      <c r="HS545" s="1098">
        <f>IF(HS$9=$N545,#REF!,0)</f>
        <v>0</v>
      </c>
      <c r="HT545" s="1098">
        <f>IF(HT$9=$N545,#REF!,0)</f>
        <v>0</v>
      </c>
      <c r="HU545" s="1098">
        <f>IF(HU$9=$N545,#REF!,0)</f>
        <v>0</v>
      </c>
      <c r="HV545" s="1098">
        <f>IF(HV$9=$N545,#REF!,0)</f>
        <v>0</v>
      </c>
      <c r="HW545" s="1098">
        <f>IF(HW$9=$N545,#REF!,0)</f>
        <v>0</v>
      </c>
      <c r="HX545" s="1098">
        <f>IF(HX$9=$N545,#REF!,0)</f>
        <v>0</v>
      </c>
      <c r="HY545" s="1098">
        <f>IF(HY$9=$N545,#REF!,0)</f>
        <v>0</v>
      </c>
      <c r="HZ545" s="1098">
        <f>IF(HZ$9=$N545,#REF!,0)</f>
        <v>0</v>
      </c>
      <c r="IA545" s="1098">
        <f>IF(IA$9=$N545,#REF!,0)</f>
        <v>0</v>
      </c>
      <c r="IB545" s="1098">
        <f>IF(IB$9=$N545,#REF!,0)</f>
        <v>0</v>
      </c>
      <c r="IC545" s="1098">
        <f>IF(IC$9=$N545,#REF!,0)</f>
        <v>0</v>
      </c>
      <c r="ID545" s="1098">
        <f>IF(ID$9=$N545,#REF!,0)</f>
        <v>0</v>
      </c>
      <c r="IE545" s="1098">
        <f>IF(IE$9=$N545,#REF!,0)</f>
        <v>0</v>
      </c>
      <c r="IF545" s="1098">
        <f>IF(IF$9=$N545,#REF!,0)</f>
        <v>0</v>
      </c>
      <c r="IG545" s="1098">
        <f>IF(IG$9=$N545,#REF!,0)</f>
        <v>0</v>
      </c>
      <c r="IH545" s="1098">
        <f>IF(IH$9=$N545,#REF!,0)</f>
        <v>0</v>
      </c>
      <c r="II545" s="1098">
        <f>IF(II$9=$N545,#REF!,0)</f>
        <v>0</v>
      </c>
      <c r="IJ545" s="1098">
        <f>IF(IJ$9=$N545,#REF!,0)</f>
        <v>0</v>
      </c>
      <c r="IK545" s="1098">
        <f>IF(IK$9=$N545,#REF!,0)</f>
        <v>0</v>
      </c>
      <c r="IL545" s="1098">
        <f>IF(IL$9=$N545,#REF!,0)</f>
        <v>0</v>
      </c>
      <c r="IM545" s="1098">
        <f>IF(IM$9=$N545,#REF!,0)</f>
        <v>0</v>
      </c>
      <c r="IN545" s="1098">
        <f>IF(IN$9=$N545,#REF!,0)</f>
        <v>0</v>
      </c>
      <c r="IO545" s="1098">
        <f>IF(IO$9=$N545,#REF!,0)</f>
        <v>0</v>
      </c>
      <c r="IP545" s="1098">
        <f>IF(IP$9=$N545,#REF!,0)</f>
        <v>0</v>
      </c>
      <c r="IQ545" s="1098">
        <f>IF(IQ$9=$N545,#REF!,0)</f>
        <v>0</v>
      </c>
      <c r="IR545" s="1098">
        <f>IF(IR$9=$N545,#REF!,0)</f>
        <v>0</v>
      </c>
      <c r="IS545" s="1098">
        <f>IF(IS$9=$N545,#REF!,0)</f>
        <v>0</v>
      </c>
      <c r="IT545" s="1098">
        <f>IF(IT$9=$N545,#REF!,0)</f>
        <v>0</v>
      </c>
      <c r="IU545" s="1098">
        <f>IF(IU$9=$N545,#REF!,0)</f>
        <v>0</v>
      </c>
      <c r="IV545" s="1098">
        <f>IF(IV$9=$N545,#REF!,0)</f>
        <v>0</v>
      </c>
      <c r="IW545" s="1098">
        <f>IF(IW$9=$N545,#REF!,0)</f>
        <v>0</v>
      </c>
      <c r="IX545" s="1098">
        <f>IF(IX$9=$N545,#REF!,0)</f>
        <v>0</v>
      </c>
      <c r="IY545" s="1098">
        <f>IF(IY$9=$N545,#REF!,0)</f>
        <v>0</v>
      </c>
      <c r="IZ545" s="1098">
        <f>IF(IZ$9=$N545,#REF!,0)</f>
        <v>0</v>
      </c>
      <c r="JA545" s="1098">
        <f>IF(JA$9=$N545,#REF!,0)</f>
        <v>0</v>
      </c>
      <c r="JB545" s="1098">
        <f>IF(JB$9=$N545,#REF!,0)</f>
        <v>0</v>
      </c>
      <c r="JC545" s="1098">
        <f>IF(JC$9=$N545,#REF!,0)</f>
        <v>0</v>
      </c>
      <c r="JD545" s="1098">
        <f>IF(JD$9=$N545,#REF!,0)</f>
        <v>0</v>
      </c>
      <c r="JE545" s="1098">
        <f>IF(JE$9=$N545,#REF!,0)</f>
        <v>0</v>
      </c>
      <c r="JF545" s="1098">
        <f>IF(JF$9=$N545,#REF!,0)</f>
        <v>0</v>
      </c>
      <c r="JG545" s="1098">
        <f>IF(JG$9=$N545,#REF!,0)</f>
        <v>0</v>
      </c>
      <c r="JH545" s="1098">
        <f>IF(JH$9=$N545,#REF!,0)</f>
        <v>0</v>
      </c>
      <c r="JI545" s="1098">
        <f>IF(JI$9=$N545,#REF!,0)</f>
        <v>0</v>
      </c>
      <c r="JJ545" s="1098">
        <f>IF(JJ$9=$N545,#REF!,0)</f>
        <v>0</v>
      </c>
      <c r="JK545" s="1098">
        <f>IF(JK$9=$N545,#REF!,0)</f>
        <v>0</v>
      </c>
      <c r="JL545" s="1098">
        <f>IF(JL$9=$N545,#REF!,0)</f>
        <v>0</v>
      </c>
      <c r="JM545" s="1098">
        <f>IF(JM$9=$N545,#REF!,0)</f>
        <v>0</v>
      </c>
      <c r="JN545" s="1098">
        <f>IF(JN$9=$N545,#REF!,0)</f>
        <v>0</v>
      </c>
      <c r="JO545" s="1098">
        <f>IF(JO$9=$N545,#REF!,0)</f>
        <v>0</v>
      </c>
      <c r="JP545" s="1098">
        <f>IF(JP$9=$N545,#REF!,0)</f>
        <v>0</v>
      </c>
      <c r="JQ545" s="1098">
        <f>IF(JQ$9=$N545,#REF!,0)</f>
        <v>0</v>
      </c>
      <c r="JR545" s="1098">
        <f>IF(JR$9=$N545,#REF!,0)</f>
        <v>0</v>
      </c>
      <c r="JS545" s="1098">
        <f>IF(JS$9=$N545,#REF!,0)</f>
        <v>0</v>
      </c>
      <c r="JT545" s="1098">
        <f>IF(JT$9=$N545,#REF!,0)</f>
        <v>0</v>
      </c>
      <c r="JU545" s="1098">
        <f>IF(JU$9=$N545,#REF!,0)</f>
        <v>0</v>
      </c>
      <c r="JV545" s="1098">
        <f>IF(JV$9=$N545,#REF!,0)</f>
        <v>0</v>
      </c>
      <c r="JW545" s="1098">
        <f>IF(JW$9=$N545,#REF!,0)</f>
        <v>0</v>
      </c>
      <c r="JX545" s="681"/>
      <c r="JZ545" s="681">
        <f t="shared" si="1620"/>
        <v>0</v>
      </c>
      <c r="KA545" s="681">
        <f t="shared" si="1620"/>
        <v>0</v>
      </c>
      <c r="KB545" s="681">
        <f t="shared" si="1620"/>
        <v>0</v>
      </c>
      <c r="KC545" s="681">
        <f t="shared" si="1620"/>
        <v>0</v>
      </c>
      <c r="KD545" s="681">
        <f t="shared" si="1620"/>
        <v>0</v>
      </c>
      <c r="KE545" s="681">
        <f t="shared" si="1620"/>
        <v>0</v>
      </c>
      <c r="KF545" s="681">
        <f t="shared" si="1620"/>
        <v>0</v>
      </c>
      <c r="KG545" s="681">
        <f t="shared" si="1620"/>
        <v>0</v>
      </c>
      <c r="KH545" s="681">
        <f t="shared" si="1620"/>
        <v>0</v>
      </c>
      <c r="KI545" s="681">
        <f t="shared" si="1620"/>
        <v>0</v>
      </c>
      <c r="KJ545" s="681">
        <f t="shared" si="1620"/>
        <v>0</v>
      </c>
      <c r="KN545" s="1098">
        <f t="shared" si="1600"/>
        <v>0</v>
      </c>
      <c r="KO545" s="1098">
        <f t="shared" si="1600"/>
        <v>0</v>
      </c>
      <c r="KP545" s="1098">
        <f t="shared" si="1600"/>
        <v>0</v>
      </c>
      <c r="KQ545" s="1098">
        <f t="shared" si="1600"/>
        <v>0</v>
      </c>
      <c r="KR545" s="1098">
        <f t="shared" si="1600"/>
        <v>0</v>
      </c>
      <c r="KS545" s="1098">
        <f t="shared" si="1600"/>
        <v>0</v>
      </c>
      <c r="KT545" s="1098">
        <f t="shared" si="1600"/>
        <v>0</v>
      </c>
      <c r="KU545" s="1098">
        <f t="shared" si="1600"/>
        <v>0</v>
      </c>
      <c r="KV545" s="1098">
        <f t="shared" si="1600"/>
        <v>0</v>
      </c>
      <c r="KW545" s="1098">
        <f t="shared" si="1600"/>
        <v>0</v>
      </c>
      <c r="KX545" s="1098">
        <f t="shared" si="1600"/>
        <v>0</v>
      </c>
      <c r="KY545" s="1098">
        <f t="shared" si="1600"/>
        <v>0</v>
      </c>
      <c r="KZ545" s="1098">
        <f t="shared" si="1600"/>
        <v>0</v>
      </c>
      <c r="LA545" s="1098">
        <f t="shared" si="1600"/>
        <v>0</v>
      </c>
      <c r="LB545" s="1098">
        <f t="shared" si="1600"/>
        <v>0</v>
      </c>
      <c r="LC545" s="1098">
        <f t="shared" si="1599"/>
        <v>0</v>
      </c>
      <c r="LD545" s="1098">
        <f t="shared" si="1599"/>
        <v>0</v>
      </c>
      <c r="LE545" s="1098">
        <f t="shared" si="1599"/>
        <v>0</v>
      </c>
      <c r="LF545" s="1098">
        <f t="shared" si="1599"/>
        <v>0</v>
      </c>
      <c r="LG545" s="1098">
        <f t="shared" si="1599"/>
        <v>0</v>
      </c>
      <c r="LH545" s="1098">
        <f t="shared" si="1599"/>
        <v>0</v>
      </c>
      <c r="LI545" s="1098">
        <f t="shared" si="1599"/>
        <v>0</v>
      </c>
      <c r="LJ545" s="1098">
        <f t="shared" si="1599"/>
        <v>0</v>
      </c>
      <c r="LK545" s="1098">
        <f t="shared" si="1599"/>
        <v>0</v>
      </c>
      <c r="LL545" s="1098">
        <f t="shared" si="1599"/>
        <v>0</v>
      </c>
      <c r="LM545" s="1098">
        <f t="shared" si="1599"/>
        <v>0</v>
      </c>
      <c r="LN545" s="1098">
        <f t="shared" si="1599"/>
        <v>0</v>
      </c>
      <c r="LO545" s="1098">
        <f t="shared" si="1599"/>
        <v>0</v>
      </c>
      <c r="LP545" s="1098">
        <f t="shared" si="1599"/>
        <v>0</v>
      </c>
      <c r="LQ545" s="1098">
        <f t="shared" si="1599"/>
        <v>0</v>
      </c>
      <c r="LR545" s="1098">
        <f t="shared" si="1599"/>
        <v>0</v>
      </c>
      <c r="LS545" s="1098">
        <f t="shared" si="1563"/>
        <v>0</v>
      </c>
    </row>
    <row r="546" spans="1:331" ht="20.100000000000001" hidden="1" customHeight="1" x14ac:dyDescent="0.35">
      <c r="A546" s="668"/>
      <c r="B546" s="871"/>
      <c r="C546" s="870"/>
      <c r="D546" s="871"/>
      <c r="E546" s="871"/>
      <c r="F546" s="871"/>
      <c r="G546" s="871"/>
      <c r="H546" s="871"/>
      <c r="I546" s="871"/>
      <c r="J546" s="1094" t="s">
        <v>194</v>
      </c>
      <c r="K546" s="886"/>
      <c r="L546" s="886"/>
      <c r="M546" s="879"/>
      <c r="N546" s="892">
        <v>3235</v>
      </c>
      <c r="O546" s="920" t="s">
        <v>174</v>
      </c>
      <c r="P546" s="627"/>
      <c r="Q546" s="627"/>
      <c r="R546" s="627"/>
      <c r="S546" s="627"/>
      <c r="T546" s="627"/>
      <c r="U546" s="627"/>
      <c r="V546" s="627"/>
      <c r="W546" s="627"/>
      <c r="X546" s="627"/>
      <c r="Y546" s="627"/>
      <c r="Z546" s="627"/>
      <c r="AA546" s="627"/>
      <c r="AB546" s="663"/>
      <c r="AC546" s="663"/>
      <c r="AD546" s="663"/>
      <c r="AE546" s="663"/>
      <c r="AF546" s="663"/>
      <c r="AG546" s="663"/>
      <c r="AH546" s="627"/>
      <c r="AI546" s="627"/>
      <c r="AJ546" s="663"/>
      <c r="AK546" s="663"/>
      <c r="AL546" s="663"/>
      <c r="AM546" s="663">
        <v>0</v>
      </c>
      <c r="AN546" s="663">
        <v>0</v>
      </c>
      <c r="AO546" s="663">
        <v>0</v>
      </c>
      <c r="AP546" s="663">
        <v>6000</v>
      </c>
      <c r="AQ546" s="663">
        <v>6000</v>
      </c>
      <c r="AR546" s="663">
        <v>3000</v>
      </c>
      <c r="AS546" s="663"/>
      <c r="AT546" s="663">
        <v>6000</v>
      </c>
      <c r="AU546" s="663"/>
      <c r="AV546" s="663">
        <v>0</v>
      </c>
      <c r="AW546" s="663">
        <v>0</v>
      </c>
      <c r="AX546" s="663">
        <v>0</v>
      </c>
      <c r="AY546" s="663">
        <v>0</v>
      </c>
      <c r="AZ546" s="663">
        <v>0</v>
      </c>
      <c r="BA546" s="663">
        <v>0</v>
      </c>
      <c r="BB546" s="663">
        <v>0</v>
      </c>
      <c r="BC546" s="663">
        <v>0</v>
      </c>
      <c r="BD546" s="663">
        <v>0</v>
      </c>
      <c r="BE546" s="663">
        <v>0</v>
      </c>
      <c r="BF546" s="663">
        <v>0</v>
      </c>
      <c r="BG546" s="663"/>
      <c r="BH546" s="663">
        <v>0</v>
      </c>
      <c r="BI546" s="663">
        <f>(BJ546-BH546)</f>
        <v>0</v>
      </c>
      <c r="BJ546" s="663"/>
      <c r="BK546" s="663"/>
      <c r="BL546" s="663">
        <f t="shared" si="1624"/>
        <v>0</v>
      </c>
      <c r="BM546" s="663"/>
      <c r="BN546" s="663"/>
      <c r="BO546" s="663"/>
      <c r="BP546" s="663"/>
      <c r="BQ546" s="663"/>
      <c r="BR546" s="663">
        <f>(BS546-BO546)</f>
        <v>0</v>
      </c>
      <c r="BS546" s="663"/>
      <c r="BT546" s="663"/>
      <c r="BU546" s="663">
        <f>(BY546-BO546)</f>
        <v>0</v>
      </c>
      <c r="BV546" s="663"/>
      <c r="BW546" s="663"/>
      <c r="BX546" s="663"/>
      <c r="BY546" s="663"/>
      <c r="BZ546" s="663"/>
      <c r="CA546" s="663">
        <f t="shared" si="1621"/>
        <v>0</v>
      </c>
      <c r="CB546" s="663">
        <f t="shared" si="1622"/>
        <v>0</v>
      </c>
      <c r="CC546" s="663"/>
      <c r="CD546" s="663"/>
      <c r="CE546" s="663"/>
      <c r="CF546" s="663"/>
      <c r="CG546" s="663">
        <f t="shared" si="1623"/>
        <v>0</v>
      </c>
      <c r="CH546" s="663">
        <f>(CI546-CE546)</f>
        <v>0</v>
      </c>
      <c r="CI546" s="663"/>
      <c r="CJ546" s="663"/>
      <c r="CK546" s="663">
        <f t="shared" si="1601"/>
        <v>0</v>
      </c>
      <c r="CL546" s="663">
        <f>(CM546-CI546)</f>
        <v>0</v>
      </c>
      <c r="CM546" s="663"/>
      <c r="CN546" s="663"/>
      <c r="CO546" s="663">
        <f t="shared" si="1602"/>
        <v>0</v>
      </c>
      <c r="CP546" s="663">
        <f>(CQ546-CM546)</f>
        <v>0</v>
      </c>
      <c r="CQ546" s="663"/>
      <c r="CR546" s="663"/>
      <c r="CS546" s="663">
        <f t="shared" si="1576"/>
        <v>0</v>
      </c>
      <c r="CT546" s="663">
        <f>(CU546-CQ546)</f>
        <v>0</v>
      </c>
      <c r="CU546" s="663"/>
      <c r="CV546" s="797"/>
      <c r="CW546" s="797">
        <f t="shared" si="1577"/>
        <v>0</v>
      </c>
      <c r="CX546" s="797">
        <f>(CY546-CU546)</f>
        <v>0</v>
      </c>
      <c r="CY546" s="797"/>
      <c r="CZ546" s="797"/>
      <c r="DA546" s="797"/>
      <c r="DB546" s="797"/>
      <c r="DC546" s="797">
        <v>0</v>
      </c>
      <c r="DD546" s="797">
        <f t="shared" si="1578"/>
        <v>0</v>
      </c>
      <c r="DE546" s="797">
        <f t="shared" si="1579"/>
        <v>0</v>
      </c>
      <c r="DF546" s="797"/>
      <c r="DG546" s="797"/>
      <c r="DH546" s="797"/>
      <c r="DI546" s="797">
        <f t="shared" si="1580"/>
        <v>0</v>
      </c>
      <c r="DJ546" s="797">
        <f>(DK546-DG546)</f>
        <v>0</v>
      </c>
      <c r="DK546" s="797"/>
      <c r="DL546" s="797">
        <f t="shared" si="1581"/>
        <v>0</v>
      </c>
      <c r="DM546" s="797">
        <f>(DN546-DK546)</f>
        <v>0</v>
      </c>
      <c r="DN546" s="797"/>
      <c r="DO546" s="797"/>
      <c r="DP546" s="797">
        <f t="shared" si="1582"/>
        <v>0</v>
      </c>
      <c r="DQ546" s="797">
        <f>(DR546-DN546)</f>
        <v>0</v>
      </c>
      <c r="DR546" s="797"/>
      <c r="DS546" s="797"/>
      <c r="DT546" s="797">
        <f t="shared" si="1583"/>
        <v>0</v>
      </c>
      <c r="DU546" s="797">
        <f>(DV546-DR546)</f>
        <v>0</v>
      </c>
      <c r="DV546" s="797"/>
      <c r="DW546" s="797"/>
      <c r="DX546" s="797"/>
      <c r="DY546" s="797"/>
      <c r="DZ546" s="797"/>
      <c r="EA546" s="797"/>
      <c r="EB546" s="797"/>
      <c r="EC546" s="797">
        <f t="shared" si="1584"/>
        <v>0</v>
      </c>
      <c r="ED546" s="797">
        <f>(EE546-EA546)</f>
        <v>0</v>
      </c>
      <c r="EE546" s="797"/>
      <c r="EF546" s="797"/>
      <c r="EG546" s="797">
        <f t="shared" si="1585"/>
        <v>0</v>
      </c>
      <c r="EH546" s="797" t="e">
        <f>(#REF!-EE546)</f>
        <v>#REF!</v>
      </c>
      <c r="EI546" s="797">
        <f>IFERROR(#REF!/DZ546*100,)</f>
        <v>0</v>
      </c>
      <c r="EJ546" s="797">
        <f>IFERROR(#REF!/#REF!*100,)</f>
        <v>0</v>
      </c>
      <c r="EK546" s="904"/>
      <c r="EL546" s="904"/>
      <c r="EM546" s="904"/>
      <c r="EN546" s="797"/>
      <c r="EO546" s="797"/>
      <c r="EP546" s="797"/>
      <c r="EQ546" s="797"/>
      <c r="ER546" s="797"/>
      <c r="ES546" s="797"/>
      <c r="EX546" s="739">
        <f t="shared" si="1627"/>
        <v>0</v>
      </c>
      <c r="EY546" s="739">
        <f t="shared" si="1627"/>
        <v>0</v>
      </c>
      <c r="EZ546" s="739">
        <f t="shared" si="1627"/>
        <v>0</v>
      </c>
      <c r="FA546" s="739">
        <f t="shared" si="1627"/>
        <v>0</v>
      </c>
      <c r="FB546" s="739">
        <f t="shared" si="1627"/>
        <v>0</v>
      </c>
      <c r="FC546" s="739">
        <f t="shared" si="1627"/>
        <v>0</v>
      </c>
      <c r="FD546" s="739">
        <f t="shared" si="1627"/>
        <v>0</v>
      </c>
      <c r="FE546" s="739">
        <f t="shared" si="1627"/>
        <v>0</v>
      </c>
      <c r="FF546" s="739">
        <f t="shared" si="1627"/>
        <v>0</v>
      </c>
      <c r="FG546" s="739">
        <f t="shared" si="1627"/>
        <v>0</v>
      </c>
      <c r="FH546" s="739">
        <f t="shared" si="1628"/>
        <v>0</v>
      </c>
      <c r="FI546" s="739">
        <f t="shared" si="1628"/>
        <v>0</v>
      </c>
      <c r="FJ546" s="739">
        <f t="shared" si="1628"/>
        <v>0</v>
      </c>
      <c r="FK546" s="739">
        <f t="shared" si="1628"/>
        <v>0</v>
      </c>
      <c r="FL546" s="739">
        <f t="shared" si="1628"/>
        <v>0</v>
      </c>
      <c r="FM546" s="739">
        <f t="shared" si="1628"/>
        <v>0</v>
      </c>
      <c r="FN546" s="739">
        <f t="shared" si="1628"/>
        <v>0</v>
      </c>
      <c r="FO546" s="739">
        <f t="shared" si="1606"/>
        <v>0</v>
      </c>
      <c r="FP546" s="739">
        <f t="shared" si="1606"/>
        <v>0</v>
      </c>
      <c r="FQ546" s="739">
        <f t="shared" si="1606"/>
        <v>0</v>
      </c>
      <c r="FU546" s="739">
        <f t="shared" si="1629"/>
        <v>0</v>
      </c>
      <c r="FV546" s="739">
        <f t="shared" si="1629"/>
        <v>0</v>
      </c>
      <c r="FW546" s="739">
        <f t="shared" si="1629"/>
        <v>0</v>
      </c>
      <c r="FX546" s="739">
        <f t="shared" si="1629"/>
        <v>0</v>
      </c>
      <c r="FY546" s="739">
        <f t="shared" si="1629"/>
        <v>0</v>
      </c>
      <c r="FZ546" s="739">
        <f t="shared" si="1629"/>
        <v>0</v>
      </c>
      <c r="GA546" s="739">
        <f t="shared" si="1629"/>
        <v>0</v>
      </c>
      <c r="GB546" s="739">
        <f t="shared" si="1629"/>
        <v>0</v>
      </c>
      <c r="GC546" s="739">
        <f t="shared" si="1629"/>
        <v>0</v>
      </c>
      <c r="GD546" s="739">
        <f t="shared" si="1629"/>
        <v>0</v>
      </c>
      <c r="GE546" s="739">
        <f t="shared" si="1630"/>
        <v>0</v>
      </c>
      <c r="GF546" s="739">
        <f t="shared" si="1630"/>
        <v>0</v>
      </c>
      <c r="GG546" s="739">
        <f t="shared" si="1630"/>
        <v>0</v>
      </c>
      <c r="GH546" s="739">
        <f t="shared" si="1630"/>
        <v>0</v>
      </c>
      <c r="GI546" s="739">
        <f t="shared" si="1630"/>
        <v>0</v>
      </c>
      <c r="GJ546" s="739">
        <f t="shared" si="1630"/>
        <v>0</v>
      </c>
      <c r="GK546" s="739">
        <f t="shared" si="1630"/>
        <v>0</v>
      </c>
      <c r="GL546" s="739">
        <f t="shared" si="1631"/>
        <v>0</v>
      </c>
      <c r="GM546" s="739">
        <f t="shared" si="1631"/>
        <v>0</v>
      </c>
      <c r="GN546" s="739">
        <f t="shared" si="1631"/>
        <v>0</v>
      </c>
      <c r="GQ546" s="1098">
        <f>IF(GQ$9=$N546,#REF!,0)</f>
        <v>0</v>
      </c>
      <c r="GR546" s="1098">
        <f>IF(GR$9=$N546,#REF!,0)</f>
        <v>0</v>
      </c>
      <c r="GS546" s="1098">
        <f>IF(GS$9=$N546,#REF!,0)</f>
        <v>0</v>
      </c>
      <c r="GT546" s="1098">
        <f>IF(GT$9=$N546,#REF!,0)</f>
        <v>0</v>
      </c>
      <c r="GU546" s="1098">
        <f>IF(GU$9=$N546,#REF!,0)</f>
        <v>0</v>
      </c>
      <c r="GV546" s="1098">
        <f>IF(GV$9=$N546,#REF!,0)</f>
        <v>0</v>
      </c>
      <c r="GW546" s="1098">
        <f>IF(GW$9=$N546,#REF!,0)</f>
        <v>0</v>
      </c>
      <c r="GX546" s="1098">
        <f>IF(GX$9=$N546,#REF!,0)</f>
        <v>0</v>
      </c>
      <c r="GY546" s="1098">
        <f>IF(GY$9=$N546,#REF!,0)</f>
        <v>0</v>
      </c>
      <c r="GZ546" s="1098">
        <f>IF(GZ$9=$N546,#REF!,0)</f>
        <v>0</v>
      </c>
      <c r="HA546" s="1098">
        <f>IF(HA$9=$N546,#REF!,0)</f>
        <v>0</v>
      </c>
      <c r="HB546" s="1098">
        <f>IF(HB$9=$N546,#REF!,0)</f>
        <v>0</v>
      </c>
      <c r="HC546" s="1098">
        <f>IF(HC$9=$N546,#REF!,0)</f>
        <v>0</v>
      </c>
      <c r="HD546" s="1098">
        <f>IF(HD$9=$N546,#REF!,0)</f>
        <v>0</v>
      </c>
      <c r="HE546" s="1098">
        <f>IF(HE$9=$N546,#REF!,0)</f>
        <v>0</v>
      </c>
      <c r="HF546" s="1098">
        <f>IF(HF$9=$N546,#REF!,0)</f>
        <v>0</v>
      </c>
      <c r="HG546" s="1098">
        <f>IF(HG$9=$N546,#REF!,0)</f>
        <v>0</v>
      </c>
      <c r="HH546" s="1098">
        <f>IF(HH$9=$N546,#REF!,0)</f>
        <v>0</v>
      </c>
      <c r="HI546" s="1098">
        <f>IF(HI$9=$N546,#REF!,0)</f>
        <v>0</v>
      </c>
      <c r="HJ546" s="1098">
        <f>IF(HJ$9=$N546,#REF!,0)</f>
        <v>0</v>
      </c>
      <c r="HK546" s="1098">
        <f>IF(HK$9=$N546,#REF!,0)</f>
        <v>0</v>
      </c>
      <c r="HL546" s="1098">
        <f>IF(HL$9=$N546,#REF!,0)</f>
        <v>0</v>
      </c>
      <c r="HM546" s="1098" t="e">
        <f>IF(HM$9=$N546,#REF!,0)</f>
        <v>#REF!</v>
      </c>
      <c r="HN546" s="1098">
        <f>IF(HN$9=$N546,#REF!,0)</f>
        <v>0</v>
      </c>
      <c r="HO546" s="1098">
        <f>IF(HO$9=$N546,#REF!,0)</f>
        <v>0</v>
      </c>
      <c r="HP546" s="1098">
        <f>IF(HP$9=$N546,#REF!,0)</f>
        <v>0</v>
      </c>
      <c r="HQ546" s="1098">
        <f>IF(HQ$9=$N546,#REF!,0)</f>
        <v>0</v>
      </c>
      <c r="HR546" s="1098">
        <f>IF(HR$9=$N546,#REF!,0)</f>
        <v>0</v>
      </c>
      <c r="HS546" s="1098">
        <f>IF(HS$9=$N546,#REF!,0)</f>
        <v>0</v>
      </c>
      <c r="HT546" s="1098">
        <f>IF(HT$9=$N546,#REF!,0)</f>
        <v>0</v>
      </c>
      <c r="HU546" s="1098">
        <f>IF(HU$9=$N546,#REF!,0)</f>
        <v>0</v>
      </c>
      <c r="HV546" s="1098">
        <f>IF(HV$9=$N546,#REF!,0)</f>
        <v>0</v>
      </c>
      <c r="HW546" s="1098">
        <f>IF(HW$9=$N546,#REF!,0)</f>
        <v>0</v>
      </c>
      <c r="HX546" s="1098">
        <f>IF(HX$9=$N546,#REF!,0)</f>
        <v>0</v>
      </c>
      <c r="HY546" s="1098">
        <f>IF(HY$9=$N546,#REF!,0)</f>
        <v>0</v>
      </c>
      <c r="HZ546" s="1098">
        <f>IF(HZ$9=$N546,#REF!,0)</f>
        <v>0</v>
      </c>
      <c r="IA546" s="1098">
        <f>IF(IA$9=$N546,#REF!,0)</f>
        <v>0</v>
      </c>
      <c r="IB546" s="1098">
        <f>IF(IB$9=$N546,#REF!,0)</f>
        <v>0</v>
      </c>
      <c r="IC546" s="1098">
        <f>IF(IC$9=$N546,#REF!,0)</f>
        <v>0</v>
      </c>
      <c r="ID546" s="1098">
        <f>IF(ID$9=$N546,#REF!,0)</f>
        <v>0</v>
      </c>
      <c r="IE546" s="1098">
        <f>IF(IE$9=$N546,#REF!,0)</f>
        <v>0</v>
      </c>
      <c r="IF546" s="1098">
        <f>IF(IF$9=$N546,#REF!,0)</f>
        <v>0</v>
      </c>
      <c r="IG546" s="1098">
        <f>IF(IG$9=$N546,#REF!,0)</f>
        <v>0</v>
      </c>
      <c r="IH546" s="1098">
        <f>IF(IH$9=$N546,#REF!,0)</f>
        <v>0</v>
      </c>
      <c r="II546" s="1098">
        <f>IF(II$9=$N546,#REF!,0)</f>
        <v>0</v>
      </c>
      <c r="IJ546" s="1098">
        <f>IF(IJ$9=$N546,#REF!,0)</f>
        <v>0</v>
      </c>
      <c r="IK546" s="1098">
        <f>IF(IK$9=$N546,#REF!,0)</f>
        <v>0</v>
      </c>
      <c r="IL546" s="1098">
        <f>IF(IL$9=$N546,#REF!,0)</f>
        <v>0</v>
      </c>
      <c r="IM546" s="1098">
        <f>IF(IM$9=$N546,#REF!,0)</f>
        <v>0</v>
      </c>
      <c r="IN546" s="1098">
        <f>IF(IN$9=$N546,#REF!,0)</f>
        <v>0</v>
      </c>
      <c r="IO546" s="1098">
        <f>IF(IO$9=$N546,#REF!,0)</f>
        <v>0</v>
      </c>
      <c r="IP546" s="1098">
        <f>IF(IP$9=$N546,#REF!,0)</f>
        <v>0</v>
      </c>
      <c r="IQ546" s="1098">
        <f>IF(IQ$9=$N546,#REF!,0)</f>
        <v>0</v>
      </c>
      <c r="IR546" s="1098">
        <f>IF(IR$9=$N546,#REF!,0)</f>
        <v>0</v>
      </c>
      <c r="IS546" s="1098">
        <f>IF(IS$9=$N546,#REF!,0)</f>
        <v>0</v>
      </c>
      <c r="IT546" s="1098">
        <f>IF(IT$9=$N546,#REF!,0)</f>
        <v>0</v>
      </c>
      <c r="IU546" s="1098">
        <f>IF(IU$9=$N546,#REF!,0)</f>
        <v>0</v>
      </c>
      <c r="IV546" s="1098">
        <f>IF(IV$9=$N546,#REF!,0)</f>
        <v>0</v>
      </c>
      <c r="IW546" s="1098">
        <f>IF(IW$9=$N546,#REF!,0)</f>
        <v>0</v>
      </c>
      <c r="IX546" s="1098">
        <f>IF(IX$9=$N546,#REF!,0)</f>
        <v>0</v>
      </c>
      <c r="IY546" s="1098">
        <f>IF(IY$9=$N546,#REF!,0)</f>
        <v>0</v>
      </c>
      <c r="IZ546" s="1098">
        <f>IF(IZ$9=$N546,#REF!,0)</f>
        <v>0</v>
      </c>
      <c r="JA546" s="1098">
        <f>IF(JA$9=$N546,#REF!,0)</f>
        <v>0</v>
      </c>
      <c r="JB546" s="1098">
        <f>IF(JB$9=$N546,#REF!,0)</f>
        <v>0</v>
      </c>
      <c r="JC546" s="1098">
        <f>IF(JC$9=$N546,#REF!,0)</f>
        <v>0</v>
      </c>
      <c r="JD546" s="1098">
        <f>IF(JD$9=$N546,#REF!,0)</f>
        <v>0</v>
      </c>
      <c r="JE546" s="1098">
        <f>IF(JE$9=$N546,#REF!,0)</f>
        <v>0</v>
      </c>
      <c r="JF546" s="1098">
        <f>IF(JF$9=$N546,#REF!,0)</f>
        <v>0</v>
      </c>
      <c r="JG546" s="1098">
        <f>IF(JG$9=$N546,#REF!,0)</f>
        <v>0</v>
      </c>
      <c r="JH546" s="1098">
        <f>IF(JH$9=$N546,#REF!,0)</f>
        <v>0</v>
      </c>
      <c r="JI546" s="1098">
        <f>IF(JI$9=$N546,#REF!,0)</f>
        <v>0</v>
      </c>
      <c r="JJ546" s="1098">
        <f>IF(JJ$9=$N546,#REF!,0)</f>
        <v>0</v>
      </c>
      <c r="JK546" s="1098">
        <f>IF(JK$9=$N546,#REF!,0)</f>
        <v>0</v>
      </c>
      <c r="JL546" s="1098">
        <f>IF(JL$9=$N546,#REF!,0)</f>
        <v>0</v>
      </c>
      <c r="JM546" s="1098">
        <f>IF(JM$9=$N546,#REF!,0)</f>
        <v>0</v>
      </c>
      <c r="JN546" s="1098">
        <f>IF(JN$9=$N546,#REF!,0)</f>
        <v>0</v>
      </c>
      <c r="JO546" s="1098">
        <f>IF(JO$9=$N546,#REF!,0)</f>
        <v>0</v>
      </c>
      <c r="JP546" s="1098">
        <f>IF(JP$9=$N546,#REF!,0)</f>
        <v>0</v>
      </c>
      <c r="JQ546" s="1098">
        <f>IF(JQ$9=$N546,#REF!,0)</f>
        <v>0</v>
      </c>
      <c r="JR546" s="1098">
        <f>IF(JR$9=$N546,#REF!,0)</f>
        <v>0</v>
      </c>
      <c r="JS546" s="1098">
        <f>IF(JS$9=$N546,#REF!,0)</f>
        <v>0</v>
      </c>
      <c r="JT546" s="1098">
        <f>IF(JT$9=$N546,#REF!,0)</f>
        <v>0</v>
      </c>
      <c r="JU546" s="1098">
        <f>IF(JU$9=$N546,#REF!,0)</f>
        <v>0</v>
      </c>
      <c r="JV546" s="1098">
        <f>IF(JV$9=$N546,#REF!,0)</f>
        <v>0</v>
      </c>
      <c r="JW546" s="1098">
        <f>IF(JW$9=$N546,#REF!,0)</f>
        <v>0</v>
      </c>
      <c r="JX546" s="681"/>
      <c r="JZ546" s="681">
        <f t="shared" si="1620"/>
        <v>0</v>
      </c>
      <c r="KA546" s="681">
        <f t="shared" si="1620"/>
        <v>0</v>
      </c>
      <c r="KB546" s="681">
        <f t="shared" si="1620"/>
        <v>0</v>
      </c>
      <c r="KC546" s="681">
        <f t="shared" si="1620"/>
        <v>0</v>
      </c>
      <c r="KD546" s="681">
        <f t="shared" si="1620"/>
        <v>0</v>
      </c>
      <c r="KE546" s="681">
        <f t="shared" si="1620"/>
        <v>0</v>
      </c>
      <c r="KF546" s="681">
        <f t="shared" si="1620"/>
        <v>0</v>
      </c>
      <c r="KG546" s="681">
        <f t="shared" si="1620"/>
        <v>0</v>
      </c>
      <c r="KH546" s="681">
        <f t="shared" si="1620"/>
        <v>0</v>
      </c>
      <c r="KI546" s="681">
        <f t="shared" si="1620"/>
        <v>0</v>
      </c>
      <c r="KJ546" s="681">
        <f t="shared" si="1620"/>
        <v>0</v>
      </c>
      <c r="KN546" s="1098">
        <f t="shared" si="1600"/>
        <v>0</v>
      </c>
      <c r="KO546" s="1098">
        <f t="shared" si="1600"/>
        <v>0</v>
      </c>
      <c r="KP546" s="1098">
        <f t="shared" si="1600"/>
        <v>0</v>
      </c>
      <c r="KQ546" s="1098">
        <f t="shared" si="1600"/>
        <v>0</v>
      </c>
      <c r="KR546" s="1098">
        <f t="shared" si="1600"/>
        <v>0</v>
      </c>
      <c r="KS546" s="1098">
        <f t="shared" si="1600"/>
        <v>0</v>
      </c>
      <c r="KT546" s="1098">
        <f t="shared" si="1600"/>
        <v>0</v>
      </c>
      <c r="KU546" s="1098">
        <f t="shared" si="1600"/>
        <v>0</v>
      </c>
      <c r="KV546" s="1098">
        <f t="shared" si="1600"/>
        <v>0</v>
      </c>
      <c r="KW546" s="1098">
        <f t="shared" si="1600"/>
        <v>0</v>
      </c>
      <c r="KX546" s="1098">
        <f t="shared" si="1600"/>
        <v>0</v>
      </c>
      <c r="KY546" s="1098">
        <f t="shared" si="1600"/>
        <v>0</v>
      </c>
      <c r="KZ546" s="1098">
        <f t="shared" si="1600"/>
        <v>0</v>
      </c>
      <c r="LA546" s="1098">
        <f t="shared" si="1600"/>
        <v>0</v>
      </c>
      <c r="LB546" s="1098">
        <f t="shared" si="1600"/>
        <v>0</v>
      </c>
      <c r="LC546" s="1098">
        <f t="shared" si="1599"/>
        <v>0</v>
      </c>
      <c r="LD546" s="1098">
        <f t="shared" si="1599"/>
        <v>0</v>
      </c>
      <c r="LE546" s="1098">
        <f t="shared" si="1599"/>
        <v>0</v>
      </c>
      <c r="LF546" s="1098">
        <f t="shared" si="1599"/>
        <v>0</v>
      </c>
      <c r="LG546" s="1098">
        <f t="shared" si="1599"/>
        <v>0</v>
      </c>
      <c r="LH546" s="1098">
        <f t="shared" si="1599"/>
        <v>0</v>
      </c>
      <c r="LI546" s="1098">
        <f t="shared" si="1599"/>
        <v>0</v>
      </c>
      <c r="LJ546" s="1098">
        <f t="shared" si="1599"/>
        <v>0</v>
      </c>
      <c r="LK546" s="1098">
        <f t="shared" si="1599"/>
        <v>0</v>
      </c>
      <c r="LL546" s="1098">
        <f t="shared" si="1599"/>
        <v>0</v>
      </c>
      <c r="LM546" s="1098">
        <f t="shared" si="1599"/>
        <v>0</v>
      </c>
      <c r="LN546" s="1098">
        <f t="shared" si="1599"/>
        <v>0</v>
      </c>
      <c r="LO546" s="1098">
        <f t="shared" si="1599"/>
        <v>0</v>
      </c>
      <c r="LP546" s="1098">
        <f t="shared" si="1599"/>
        <v>0</v>
      </c>
      <c r="LQ546" s="1098">
        <f t="shared" si="1599"/>
        <v>0</v>
      </c>
      <c r="LR546" s="1098">
        <f t="shared" ref="LR546:LR565" si="1632">IF(LR$9=$M546,$DV546,0)</f>
        <v>0</v>
      </c>
      <c r="LS546" s="1098">
        <f t="shared" si="1563"/>
        <v>0</v>
      </c>
    </row>
    <row r="547" spans="1:331" ht="20.100000000000001" hidden="1" customHeight="1" x14ac:dyDescent="0.35">
      <c r="A547" s="668"/>
      <c r="B547" s="871"/>
      <c r="C547" s="870"/>
      <c r="D547" s="871"/>
      <c r="E547" s="871"/>
      <c r="F547" s="871"/>
      <c r="G547" s="871"/>
      <c r="H547" s="871"/>
      <c r="I547" s="871"/>
      <c r="J547" s="1094" t="s">
        <v>194</v>
      </c>
      <c r="K547" s="886"/>
      <c r="L547" s="886"/>
      <c r="M547" s="879"/>
      <c r="N547" s="892">
        <v>3239</v>
      </c>
      <c r="O547" s="920" t="s">
        <v>163</v>
      </c>
      <c r="P547" s="627"/>
      <c r="Q547" s="627"/>
      <c r="R547" s="627"/>
      <c r="S547" s="627"/>
      <c r="T547" s="627"/>
      <c r="U547" s="627"/>
      <c r="V547" s="627"/>
      <c r="W547" s="627"/>
      <c r="X547" s="627"/>
      <c r="Y547" s="627"/>
      <c r="Z547" s="627"/>
      <c r="AA547" s="627"/>
      <c r="AB547" s="663">
        <v>0</v>
      </c>
      <c r="AC547" s="663">
        <v>0</v>
      </c>
      <c r="AD547" s="663">
        <v>0</v>
      </c>
      <c r="AE547" s="663">
        <v>0</v>
      </c>
      <c r="AF547" s="663">
        <f>(AG547-AC547)</f>
        <v>40000</v>
      </c>
      <c r="AG547" s="663">
        <v>40000</v>
      </c>
      <c r="AH547" s="627"/>
      <c r="AI547" s="627"/>
      <c r="AJ547" s="663">
        <v>40000</v>
      </c>
      <c r="AK547" s="663">
        <v>40000</v>
      </c>
      <c r="AL547" s="663">
        <v>66000</v>
      </c>
      <c r="AM547" s="663">
        <v>0</v>
      </c>
      <c r="AN547" s="663">
        <v>0</v>
      </c>
      <c r="AO547" s="663">
        <v>0</v>
      </c>
      <c r="AP547" s="663">
        <v>4000</v>
      </c>
      <c r="AQ547" s="663">
        <v>9000</v>
      </c>
      <c r="AR547" s="663">
        <v>6062.5</v>
      </c>
      <c r="AS547" s="663"/>
      <c r="AT547" s="663">
        <v>4000</v>
      </c>
      <c r="AU547" s="663"/>
      <c r="AV547" s="663">
        <v>0</v>
      </c>
      <c r="AW547" s="663">
        <v>0</v>
      </c>
      <c r="AX547" s="663">
        <v>0</v>
      </c>
      <c r="AY547" s="663">
        <v>0</v>
      </c>
      <c r="AZ547" s="663">
        <v>0</v>
      </c>
      <c r="BA547" s="663">
        <v>0</v>
      </c>
      <c r="BB547" s="663">
        <v>0</v>
      </c>
      <c r="BC547" s="663">
        <v>0</v>
      </c>
      <c r="BD547" s="663">
        <v>0</v>
      </c>
      <c r="BE547" s="663">
        <v>0</v>
      </c>
      <c r="BF547" s="663">
        <v>0</v>
      </c>
      <c r="BG547" s="663"/>
      <c r="BH547" s="663">
        <v>0</v>
      </c>
      <c r="BI547" s="663">
        <f>(BJ547-BH547)</f>
        <v>0</v>
      </c>
      <c r="BJ547" s="663"/>
      <c r="BK547" s="663"/>
      <c r="BL547" s="663">
        <f t="shared" si="1624"/>
        <v>0</v>
      </c>
      <c r="BM547" s="663"/>
      <c r="BN547" s="663"/>
      <c r="BO547" s="663"/>
      <c r="BP547" s="663"/>
      <c r="BQ547" s="663"/>
      <c r="BR547" s="663">
        <f>(BS547-BO547)</f>
        <v>0</v>
      </c>
      <c r="BS547" s="663"/>
      <c r="BT547" s="663"/>
      <c r="BU547" s="663">
        <f>(BY547-BO547)</f>
        <v>0</v>
      </c>
      <c r="BV547" s="663"/>
      <c r="BW547" s="663"/>
      <c r="BX547" s="663"/>
      <c r="BY547" s="663"/>
      <c r="BZ547" s="663"/>
      <c r="CA547" s="663">
        <f t="shared" si="1621"/>
        <v>0</v>
      </c>
      <c r="CB547" s="663">
        <f t="shared" si="1622"/>
        <v>0</v>
      </c>
      <c r="CC547" s="663"/>
      <c r="CD547" s="663"/>
      <c r="CE547" s="663"/>
      <c r="CF547" s="663"/>
      <c r="CG547" s="663">
        <f t="shared" si="1623"/>
        <v>0</v>
      </c>
      <c r="CH547" s="663">
        <f>(CI547-CE547)</f>
        <v>0</v>
      </c>
      <c r="CI547" s="663"/>
      <c r="CJ547" s="663"/>
      <c r="CK547" s="663">
        <f t="shared" si="1601"/>
        <v>0</v>
      </c>
      <c r="CL547" s="663">
        <f>(CM547-CI547)</f>
        <v>0</v>
      </c>
      <c r="CM547" s="663"/>
      <c r="CN547" s="663"/>
      <c r="CO547" s="663">
        <f t="shared" si="1602"/>
        <v>0</v>
      </c>
      <c r="CP547" s="663">
        <f>(CQ547-CM547)</f>
        <v>0</v>
      </c>
      <c r="CQ547" s="663"/>
      <c r="CR547" s="663"/>
      <c r="CS547" s="663">
        <f t="shared" si="1576"/>
        <v>0</v>
      </c>
      <c r="CT547" s="663">
        <f>(CU547-CQ547)</f>
        <v>0</v>
      </c>
      <c r="CU547" s="663"/>
      <c r="CV547" s="797"/>
      <c r="CW547" s="797">
        <f t="shared" si="1577"/>
        <v>0</v>
      </c>
      <c r="CX547" s="797">
        <f>(CY547-CU547)</f>
        <v>0</v>
      </c>
      <c r="CY547" s="797"/>
      <c r="CZ547" s="797"/>
      <c r="DA547" s="797"/>
      <c r="DB547" s="797"/>
      <c r="DC547" s="797">
        <v>0</v>
      </c>
      <c r="DD547" s="797">
        <f t="shared" si="1578"/>
        <v>0</v>
      </c>
      <c r="DE547" s="797">
        <f t="shared" si="1579"/>
        <v>0</v>
      </c>
      <c r="DF547" s="797"/>
      <c r="DG547" s="797"/>
      <c r="DH547" s="797"/>
      <c r="DI547" s="797">
        <f t="shared" si="1580"/>
        <v>0</v>
      </c>
      <c r="DJ547" s="797">
        <f>(DK547-DG547)</f>
        <v>0</v>
      </c>
      <c r="DK547" s="797"/>
      <c r="DL547" s="797">
        <f t="shared" si="1581"/>
        <v>0</v>
      </c>
      <c r="DM547" s="797">
        <f>(DN547-DK547)</f>
        <v>0</v>
      </c>
      <c r="DN547" s="797"/>
      <c r="DO547" s="797"/>
      <c r="DP547" s="797">
        <f t="shared" si="1582"/>
        <v>0</v>
      </c>
      <c r="DQ547" s="797">
        <f>(DR547-DN547)</f>
        <v>0</v>
      </c>
      <c r="DR547" s="797"/>
      <c r="DS547" s="797"/>
      <c r="DT547" s="797">
        <f t="shared" si="1583"/>
        <v>0</v>
      </c>
      <c r="DU547" s="797">
        <f>(DV547-DR547)</f>
        <v>0</v>
      </c>
      <c r="DV547" s="797"/>
      <c r="DW547" s="797"/>
      <c r="DX547" s="797"/>
      <c r="DY547" s="797"/>
      <c r="DZ547" s="797"/>
      <c r="EA547" s="797"/>
      <c r="EB547" s="797"/>
      <c r="EC547" s="797">
        <f t="shared" si="1584"/>
        <v>0</v>
      </c>
      <c r="ED547" s="797">
        <f>(EE547-EA547)</f>
        <v>0</v>
      </c>
      <c r="EE547" s="797"/>
      <c r="EF547" s="797"/>
      <c r="EG547" s="797">
        <f t="shared" si="1585"/>
        <v>0</v>
      </c>
      <c r="EH547" s="797" t="e">
        <f>(#REF!-EE547)</f>
        <v>#REF!</v>
      </c>
      <c r="EI547" s="797">
        <f>IFERROR(#REF!/DZ547*100,)</f>
        <v>0</v>
      </c>
      <c r="EJ547" s="797">
        <f>IFERROR(#REF!/#REF!*100,)</f>
        <v>0</v>
      </c>
      <c r="EK547" s="904"/>
      <c r="EL547" s="904"/>
      <c r="EM547" s="904"/>
      <c r="EN547" s="797"/>
      <c r="EO547" s="797"/>
      <c r="EP547" s="797"/>
      <c r="EQ547" s="797"/>
      <c r="ER547" s="797"/>
      <c r="ES547" s="797"/>
      <c r="EX547" s="739">
        <f t="shared" si="1627"/>
        <v>0</v>
      </c>
      <c r="EY547" s="739">
        <f t="shared" si="1627"/>
        <v>0</v>
      </c>
      <c r="EZ547" s="739">
        <f t="shared" si="1627"/>
        <v>0</v>
      </c>
      <c r="FA547" s="739">
        <f t="shared" si="1627"/>
        <v>0</v>
      </c>
      <c r="FB547" s="739">
        <f t="shared" si="1627"/>
        <v>0</v>
      </c>
      <c r="FC547" s="739">
        <f t="shared" si="1627"/>
        <v>0</v>
      </c>
      <c r="FD547" s="739">
        <f t="shared" si="1627"/>
        <v>0</v>
      </c>
      <c r="FE547" s="739">
        <f t="shared" si="1627"/>
        <v>0</v>
      </c>
      <c r="FF547" s="739">
        <f t="shared" si="1627"/>
        <v>0</v>
      </c>
      <c r="FG547" s="739">
        <f t="shared" si="1627"/>
        <v>0</v>
      </c>
      <c r="FH547" s="739">
        <f t="shared" si="1628"/>
        <v>0</v>
      </c>
      <c r="FI547" s="739">
        <f t="shared" si="1628"/>
        <v>0</v>
      </c>
      <c r="FJ547" s="739">
        <f t="shared" si="1628"/>
        <v>0</v>
      </c>
      <c r="FK547" s="739">
        <f t="shared" si="1628"/>
        <v>0</v>
      </c>
      <c r="FL547" s="739">
        <f t="shared" si="1628"/>
        <v>0</v>
      </c>
      <c r="FM547" s="739">
        <f t="shared" si="1628"/>
        <v>0</v>
      </c>
      <c r="FN547" s="739">
        <f t="shared" si="1628"/>
        <v>0</v>
      </c>
      <c r="FO547" s="739">
        <f t="shared" si="1606"/>
        <v>0</v>
      </c>
      <c r="FP547" s="739">
        <f t="shared" si="1606"/>
        <v>0</v>
      </c>
      <c r="FQ547" s="739">
        <f t="shared" si="1606"/>
        <v>0</v>
      </c>
      <c r="FU547" s="739">
        <f t="shared" si="1629"/>
        <v>0</v>
      </c>
      <c r="FV547" s="739">
        <f t="shared" si="1629"/>
        <v>0</v>
      </c>
      <c r="FW547" s="739">
        <f t="shared" si="1629"/>
        <v>0</v>
      </c>
      <c r="FX547" s="739">
        <f t="shared" si="1629"/>
        <v>0</v>
      </c>
      <c r="FY547" s="739">
        <f t="shared" si="1629"/>
        <v>0</v>
      </c>
      <c r="FZ547" s="739">
        <f t="shared" si="1629"/>
        <v>0</v>
      </c>
      <c r="GA547" s="739">
        <f t="shared" si="1629"/>
        <v>0</v>
      </c>
      <c r="GB547" s="739">
        <f t="shared" si="1629"/>
        <v>0</v>
      </c>
      <c r="GC547" s="739">
        <f t="shared" si="1629"/>
        <v>0</v>
      </c>
      <c r="GD547" s="739">
        <f t="shared" si="1629"/>
        <v>0</v>
      </c>
      <c r="GE547" s="739">
        <f t="shared" si="1630"/>
        <v>0</v>
      </c>
      <c r="GF547" s="739">
        <f t="shared" si="1630"/>
        <v>0</v>
      </c>
      <c r="GG547" s="739">
        <f t="shared" si="1630"/>
        <v>0</v>
      </c>
      <c r="GH547" s="739">
        <f t="shared" si="1630"/>
        <v>0</v>
      </c>
      <c r="GI547" s="739">
        <f t="shared" si="1630"/>
        <v>0</v>
      </c>
      <c r="GJ547" s="739">
        <f t="shared" si="1630"/>
        <v>0</v>
      </c>
      <c r="GK547" s="739">
        <f t="shared" si="1630"/>
        <v>0</v>
      </c>
      <c r="GL547" s="739">
        <f t="shared" si="1631"/>
        <v>0</v>
      </c>
      <c r="GM547" s="739">
        <f t="shared" si="1631"/>
        <v>0</v>
      </c>
      <c r="GN547" s="739">
        <f t="shared" si="1631"/>
        <v>0</v>
      </c>
      <c r="GQ547" s="1098">
        <f>IF(GQ$9=$N547,#REF!,0)</f>
        <v>0</v>
      </c>
      <c r="GR547" s="1098">
        <f>IF(GR$9=$N547,#REF!,0)</f>
        <v>0</v>
      </c>
      <c r="GS547" s="1098">
        <f>IF(GS$9=$N547,#REF!,0)</f>
        <v>0</v>
      </c>
      <c r="GT547" s="1098">
        <f>IF(GT$9=$N547,#REF!,0)</f>
        <v>0</v>
      </c>
      <c r="GU547" s="1098">
        <f>IF(GU$9=$N547,#REF!,0)</f>
        <v>0</v>
      </c>
      <c r="GV547" s="1098">
        <f>IF(GV$9=$N547,#REF!,0)</f>
        <v>0</v>
      </c>
      <c r="GW547" s="1098">
        <f>IF(GW$9=$N547,#REF!,0)</f>
        <v>0</v>
      </c>
      <c r="GX547" s="1098">
        <f>IF(GX$9=$N547,#REF!,0)</f>
        <v>0</v>
      </c>
      <c r="GY547" s="1098">
        <f>IF(GY$9=$N547,#REF!,0)</f>
        <v>0</v>
      </c>
      <c r="GZ547" s="1098">
        <f>IF(GZ$9=$N547,#REF!,0)</f>
        <v>0</v>
      </c>
      <c r="HA547" s="1098">
        <f>IF(HA$9=$N547,#REF!,0)</f>
        <v>0</v>
      </c>
      <c r="HB547" s="1098">
        <f>IF(HB$9=$N547,#REF!,0)</f>
        <v>0</v>
      </c>
      <c r="HC547" s="1098">
        <f>IF(HC$9=$N547,#REF!,0)</f>
        <v>0</v>
      </c>
      <c r="HD547" s="1098">
        <f>IF(HD$9=$N547,#REF!,0)</f>
        <v>0</v>
      </c>
      <c r="HE547" s="1098">
        <f>IF(HE$9=$N547,#REF!,0)</f>
        <v>0</v>
      </c>
      <c r="HF547" s="1098">
        <f>IF(HF$9=$N547,#REF!,0)</f>
        <v>0</v>
      </c>
      <c r="HG547" s="1098">
        <f>IF(HG$9=$N547,#REF!,0)</f>
        <v>0</v>
      </c>
      <c r="HH547" s="1098">
        <f>IF(HH$9=$N547,#REF!,0)</f>
        <v>0</v>
      </c>
      <c r="HI547" s="1098">
        <f>IF(HI$9=$N547,#REF!,0)</f>
        <v>0</v>
      </c>
      <c r="HJ547" s="1098">
        <f>IF(HJ$9=$N547,#REF!,0)</f>
        <v>0</v>
      </c>
      <c r="HK547" s="1098">
        <f>IF(HK$9=$N547,#REF!,0)</f>
        <v>0</v>
      </c>
      <c r="HL547" s="1098">
        <f>IF(HL$9=$N547,#REF!,0)</f>
        <v>0</v>
      </c>
      <c r="HM547" s="1098">
        <f>IF(HM$9=$N547,#REF!,0)</f>
        <v>0</v>
      </c>
      <c r="HN547" s="1098">
        <f>IF(HN$9=$N547,#REF!,0)</f>
        <v>0</v>
      </c>
      <c r="HO547" s="1098">
        <f>IF(HO$9=$N547,#REF!,0)</f>
        <v>0</v>
      </c>
      <c r="HP547" s="1098">
        <f>IF(HP$9=$N547,#REF!,0)</f>
        <v>0</v>
      </c>
      <c r="HQ547" s="1098" t="e">
        <f>IF(HQ$9=$N547,#REF!,0)</f>
        <v>#REF!</v>
      </c>
      <c r="HR547" s="1098">
        <f>IF(HR$9=$N547,#REF!,0)</f>
        <v>0</v>
      </c>
      <c r="HS547" s="1098">
        <f>IF(HS$9=$N547,#REF!,0)</f>
        <v>0</v>
      </c>
      <c r="HT547" s="1098">
        <f>IF(HT$9=$N547,#REF!,0)</f>
        <v>0</v>
      </c>
      <c r="HU547" s="1098">
        <f>IF(HU$9=$N547,#REF!,0)</f>
        <v>0</v>
      </c>
      <c r="HV547" s="1098">
        <f>IF(HV$9=$N547,#REF!,0)</f>
        <v>0</v>
      </c>
      <c r="HW547" s="1098">
        <f>IF(HW$9=$N547,#REF!,0)</f>
        <v>0</v>
      </c>
      <c r="HX547" s="1098">
        <f>IF(HX$9=$N547,#REF!,0)</f>
        <v>0</v>
      </c>
      <c r="HY547" s="1098">
        <f>IF(HY$9=$N547,#REF!,0)</f>
        <v>0</v>
      </c>
      <c r="HZ547" s="1098">
        <f>IF(HZ$9=$N547,#REF!,0)</f>
        <v>0</v>
      </c>
      <c r="IA547" s="1098">
        <f>IF(IA$9=$N547,#REF!,0)</f>
        <v>0</v>
      </c>
      <c r="IB547" s="1098">
        <f>IF(IB$9=$N547,#REF!,0)</f>
        <v>0</v>
      </c>
      <c r="IC547" s="1098">
        <f>IF(IC$9=$N547,#REF!,0)</f>
        <v>0</v>
      </c>
      <c r="ID547" s="1098">
        <f>IF(ID$9=$N547,#REF!,0)</f>
        <v>0</v>
      </c>
      <c r="IE547" s="1098">
        <f>IF(IE$9=$N547,#REF!,0)</f>
        <v>0</v>
      </c>
      <c r="IF547" s="1098">
        <f>IF(IF$9=$N547,#REF!,0)</f>
        <v>0</v>
      </c>
      <c r="IG547" s="1098">
        <f>IF(IG$9=$N547,#REF!,0)</f>
        <v>0</v>
      </c>
      <c r="IH547" s="1098">
        <f>IF(IH$9=$N547,#REF!,0)</f>
        <v>0</v>
      </c>
      <c r="II547" s="1098">
        <f>IF(II$9=$N547,#REF!,0)</f>
        <v>0</v>
      </c>
      <c r="IJ547" s="1098">
        <f>IF(IJ$9=$N547,#REF!,0)</f>
        <v>0</v>
      </c>
      <c r="IK547" s="1098">
        <f>IF(IK$9=$N547,#REF!,0)</f>
        <v>0</v>
      </c>
      <c r="IL547" s="1098">
        <f>IF(IL$9=$N547,#REF!,0)</f>
        <v>0</v>
      </c>
      <c r="IM547" s="1098">
        <f>IF(IM$9=$N547,#REF!,0)</f>
        <v>0</v>
      </c>
      <c r="IN547" s="1098">
        <f>IF(IN$9=$N547,#REF!,0)</f>
        <v>0</v>
      </c>
      <c r="IO547" s="1098">
        <f>IF(IO$9=$N547,#REF!,0)</f>
        <v>0</v>
      </c>
      <c r="IP547" s="1098">
        <f>IF(IP$9=$N547,#REF!,0)</f>
        <v>0</v>
      </c>
      <c r="IQ547" s="1098">
        <f>IF(IQ$9=$N547,#REF!,0)</f>
        <v>0</v>
      </c>
      <c r="IR547" s="1098">
        <f>IF(IR$9=$N547,#REF!,0)</f>
        <v>0</v>
      </c>
      <c r="IS547" s="1098">
        <f>IF(IS$9=$N547,#REF!,0)</f>
        <v>0</v>
      </c>
      <c r="IT547" s="1098">
        <f>IF(IT$9=$N547,#REF!,0)</f>
        <v>0</v>
      </c>
      <c r="IU547" s="1098">
        <f>IF(IU$9=$N547,#REF!,0)</f>
        <v>0</v>
      </c>
      <c r="IV547" s="1098">
        <f>IF(IV$9=$N547,#REF!,0)</f>
        <v>0</v>
      </c>
      <c r="IW547" s="1098">
        <f>IF(IW$9=$N547,#REF!,0)</f>
        <v>0</v>
      </c>
      <c r="IX547" s="1098">
        <f>IF(IX$9=$N547,#REF!,0)</f>
        <v>0</v>
      </c>
      <c r="IY547" s="1098">
        <f>IF(IY$9=$N547,#REF!,0)</f>
        <v>0</v>
      </c>
      <c r="IZ547" s="1098">
        <f>IF(IZ$9=$N547,#REF!,0)</f>
        <v>0</v>
      </c>
      <c r="JA547" s="1098">
        <f>IF(JA$9=$N547,#REF!,0)</f>
        <v>0</v>
      </c>
      <c r="JB547" s="1098">
        <f>IF(JB$9=$N547,#REF!,0)</f>
        <v>0</v>
      </c>
      <c r="JC547" s="1098">
        <f>IF(JC$9=$N547,#REF!,0)</f>
        <v>0</v>
      </c>
      <c r="JD547" s="1098">
        <f>IF(JD$9=$N547,#REF!,0)</f>
        <v>0</v>
      </c>
      <c r="JE547" s="1098">
        <f>IF(JE$9=$N547,#REF!,0)</f>
        <v>0</v>
      </c>
      <c r="JF547" s="1098">
        <f>IF(JF$9=$N547,#REF!,0)</f>
        <v>0</v>
      </c>
      <c r="JG547" s="1098">
        <f>IF(JG$9=$N547,#REF!,0)</f>
        <v>0</v>
      </c>
      <c r="JH547" s="1098">
        <f>IF(JH$9=$N547,#REF!,0)</f>
        <v>0</v>
      </c>
      <c r="JI547" s="1098">
        <f>IF(JI$9=$N547,#REF!,0)</f>
        <v>0</v>
      </c>
      <c r="JJ547" s="1098">
        <f>IF(JJ$9=$N547,#REF!,0)</f>
        <v>0</v>
      </c>
      <c r="JK547" s="1098">
        <f>IF(JK$9=$N547,#REF!,0)</f>
        <v>0</v>
      </c>
      <c r="JL547" s="1098">
        <f>IF(JL$9=$N547,#REF!,0)</f>
        <v>0</v>
      </c>
      <c r="JM547" s="1098">
        <f>IF(JM$9=$N547,#REF!,0)</f>
        <v>0</v>
      </c>
      <c r="JN547" s="1098">
        <f>IF(JN$9=$N547,#REF!,0)</f>
        <v>0</v>
      </c>
      <c r="JO547" s="1098">
        <f>IF(JO$9=$N547,#REF!,0)</f>
        <v>0</v>
      </c>
      <c r="JP547" s="1098">
        <f>IF(JP$9=$N547,#REF!,0)</f>
        <v>0</v>
      </c>
      <c r="JQ547" s="1098">
        <f>IF(JQ$9=$N547,#REF!,0)</f>
        <v>0</v>
      </c>
      <c r="JR547" s="1098">
        <f>IF(JR$9=$N547,#REF!,0)</f>
        <v>0</v>
      </c>
      <c r="JS547" s="1098">
        <f>IF(JS$9=$N547,#REF!,0)</f>
        <v>0</v>
      </c>
      <c r="JT547" s="1098">
        <f>IF(JT$9=$N547,#REF!,0)</f>
        <v>0</v>
      </c>
      <c r="JU547" s="1098">
        <f>IF(JU$9=$N547,#REF!,0)</f>
        <v>0</v>
      </c>
      <c r="JV547" s="1098">
        <f>IF(JV$9=$N547,#REF!,0)</f>
        <v>0</v>
      </c>
      <c r="JW547" s="1098">
        <f>IF(JW$9=$N547,#REF!,0)</f>
        <v>0</v>
      </c>
      <c r="JX547" s="681"/>
      <c r="JZ547" s="681">
        <f t="shared" si="1620"/>
        <v>0</v>
      </c>
      <c r="KA547" s="681">
        <f t="shared" si="1620"/>
        <v>0</v>
      </c>
      <c r="KB547" s="681">
        <f t="shared" si="1620"/>
        <v>0</v>
      </c>
      <c r="KC547" s="681">
        <f t="shared" si="1620"/>
        <v>0</v>
      </c>
      <c r="KD547" s="681">
        <f t="shared" si="1620"/>
        <v>0</v>
      </c>
      <c r="KE547" s="681">
        <f t="shared" si="1620"/>
        <v>0</v>
      </c>
      <c r="KF547" s="681">
        <f t="shared" si="1620"/>
        <v>0</v>
      </c>
      <c r="KG547" s="681">
        <f t="shared" si="1620"/>
        <v>0</v>
      </c>
      <c r="KH547" s="681">
        <f t="shared" si="1620"/>
        <v>0</v>
      </c>
      <c r="KI547" s="681">
        <f t="shared" si="1620"/>
        <v>0</v>
      </c>
      <c r="KJ547" s="681">
        <f t="shared" si="1620"/>
        <v>0</v>
      </c>
      <c r="KN547" s="1098">
        <f t="shared" si="1600"/>
        <v>0</v>
      </c>
      <c r="KO547" s="1098">
        <f t="shared" si="1600"/>
        <v>0</v>
      </c>
      <c r="KP547" s="1098">
        <f t="shared" si="1600"/>
        <v>0</v>
      </c>
      <c r="KQ547" s="1098">
        <f t="shared" si="1600"/>
        <v>0</v>
      </c>
      <c r="KR547" s="1098">
        <f t="shared" si="1600"/>
        <v>0</v>
      </c>
      <c r="KS547" s="1098">
        <f t="shared" si="1600"/>
        <v>0</v>
      </c>
      <c r="KT547" s="1098">
        <f t="shared" si="1600"/>
        <v>0</v>
      </c>
      <c r="KU547" s="1098">
        <f t="shared" si="1600"/>
        <v>0</v>
      </c>
      <c r="KV547" s="1098">
        <f t="shared" si="1600"/>
        <v>0</v>
      </c>
      <c r="KW547" s="1098">
        <f t="shared" si="1600"/>
        <v>0</v>
      </c>
      <c r="KX547" s="1098">
        <f t="shared" si="1600"/>
        <v>0</v>
      </c>
      <c r="KY547" s="1098">
        <f t="shared" si="1600"/>
        <v>0</v>
      </c>
      <c r="KZ547" s="1098">
        <f t="shared" si="1600"/>
        <v>0</v>
      </c>
      <c r="LA547" s="1098">
        <f t="shared" si="1600"/>
        <v>0</v>
      </c>
      <c r="LB547" s="1098">
        <f t="shared" si="1600"/>
        <v>0</v>
      </c>
      <c r="LC547" s="1098">
        <f t="shared" si="1600"/>
        <v>0</v>
      </c>
      <c r="LD547" s="1098">
        <f t="shared" ref="LD547:LQ562" si="1633">IF(LD$9=$M547,$DV547,0)</f>
        <v>0</v>
      </c>
      <c r="LE547" s="1098">
        <f t="shared" si="1633"/>
        <v>0</v>
      </c>
      <c r="LF547" s="1098">
        <f t="shared" si="1633"/>
        <v>0</v>
      </c>
      <c r="LG547" s="1098">
        <f t="shared" si="1633"/>
        <v>0</v>
      </c>
      <c r="LH547" s="1098">
        <f t="shared" si="1633"/>
        <v>0</v>
      </c>
      <c r="LI547" s="1098">
        <f t="shared" si="1633"/>
        <v>0</v>
      </c>
      <c r="LJ547" s="1098">
        <f t="shared" si="1633"/>
        <v>0</v>
      </c>
      <c r="LK547" s="1098">
        <f t="shared" si="1633"/>
        <v>0</v>
      </c>
      <c r="LL547" s="1098">
        <f t="shared" si="1633"/>
        <v>0</v>
      </c>
      <c r="LM547" s="1098">
        <f t="shared" si="1633"/>
        <v>0</v>
      </c>
      <c r="LN547" s="1098">
        <f t="shared" si="1633"/>
        <v>0</v>
      </c>
      <c r="LO547" s="1098">
        <f t="shared" si="1633"/>
        <v>0</v>
      </c>
      <c r="LP547" s="1098">
        <f t="shared" si="1633"/>
        <v>0</v>
      </c>
      <c r="LQ547" s="1098">
        <f t="shared" si="1633"/>
        <v>0</v>
      </c>
      <c r="LR547" s="1098">
        <f t="shared" si="1632"/>
        <v>0</v>
      </c>
      <c r="LS547" s="1098">
        <f t="shared" si="1563"/>
        <v>0</v>
      </c>
    </row>
    <row r="548" spans="1:331" ht="20.100000000000001" hidden="1" customHeight="1" x14ac:dyDescent="0.35">
      <c r="A548" s="668" t="s">
        <v>543</v>
      </c>
      <c r="B548" s="871"/>
      <c r="C548" s="870" t="s">
        <v>5</v>
      </c>
      <c r="D548" s="871"/>
      <c r="E548" s="871"/>
      <c r="F548" s="871"/>
      <c r="G548" s="871"/>
      <c r="H548" s="871"/>
      <c r="I548" s="871"/>
      <c r="J548" s="1094" t="s">
        <v>194</v>
      </c>
      <c r="K548" s="886"/>
      <c r="L548" s="886"/>
      <c r="M548" s="1381">
        <v>324</v>
      </c>
      <c r="N548" s="1381" t="s">
        <v>264</v>
      </c>
      <c r="O548" s="895"/>
      <c r="P548" s="634"/>
      <c r="Q548" s="634"/>
      <c r="R548" s="634"/>
      <c r="S548" s="634"/>
      <c r="T548" s="634"/>
      <c r="U548" s="634"/>
      <c r="V548" s="634"/>
      <c r="W548" s="634"/>
      <c r="X548" s="634"/>
      <c r="Y548" s="634"/>
      <c r="Z548" s="634"/>
      <c r="AA548" s="634"/>
      <c r="AB548" s="633"/>
      <c r="AC548" s="633"/>
      <c r="AD548" s="633"/>
      <c r="AE548" s="633"/>
      <c r="AF548" s="633"/>
      <c r="AG548" s="633"/>
      <c r="AH548" s="634"/>
      <c r="AI548" s="634"/>
      <c r="AJ548" s="633"/>
      <c r="AK548" s="633"/>
      <c r="AL548" s="633"/>
      <c r="AM548" s="633"/>
      <c r="AN548" s="106">
        <f t="shared" ref="AN548:AU548" si="1634">AN549</f>
        <v>48027.25</v>
      </c>
      <c r="AO548" s="106">
        <f t="shared" si="1634"/>
        <v>0</v>
      </c>
      <c r="AP548" s="106">
        <f t="shared" si="1634"/>
        <v>0</v>
      </c>
      <c r="AQ548" s="106">
        <f t="shared" si="1634"/>
        <v>0</v>
      </c>
      <c r="AR548" s="106">
        <f t="shared" si="1634"/>
        <v>0</v>
      </c>
      <c r="AS548" s="106">
        <f t="shared" si="1634"/>
        <v>0</v>
      </c>
      <c r="AT548" s="106">
        <f t="shared" si="1634"/>
        <v>0</v>
      </c>
      <c r="AU548" s="106">
        <f t="shared" si="1634"/>
        <v>0</v>
      </c>
      <c r="AV548" s="106">
        <v>0</v>
      </c>
      <c r="AW548" s="106">
        <v>0</v>
      </c>
      <c r="AX548" s="106">
        <v>0</v>
      </c>
      <c r="AY548" s="106">
        <v>0</v>
      </c>
      <c r="AZ548" s="106">
        <v>0</v>
      </c>
      <c r="BA548" s="106">
        <v>0</v>
      </c>
      <c r="BB548" s="106">
        <v>0</v>
      </c>
      <c r="BC548" s="106">
        <v>0</v>
      </c>
      <c r="BD548" s="106">
        <v>0</v>
      </c>
      <c r="BE548" s="106">
        <v>0</v>
      </c>
      <c r="BF548" s="106">
        <v>0</v>
      </c>
      <c r="BG548" s="106"/>
      <c r="BH548" s="106">
        <v>0</v>
      </c>
      <c r="BI548" s="106">
        <v>0</v>
      </c>
      <c r="BJ548" s="106"/>
      <c r="BK548" s="106"/>
      <c r="BL548" s="106">
        <f t="shared" si="1624"/>
        <v>0</v>
      </c>
      <c r="BM548" s="106"/>
      <c r="BN548" s="106"/>
      <c r="BO548" s="106"/>
      <c r="BP548" s="106"/>
      <c r="BQ548" s="106"/>
      <c r="BR548" s="106">
        <v>0</v>
      </c>
      <c r="BS548" s="106"/>
      <c r="BT548" s="106"/>
      <c r="BU548" s="106">
        <v>0</v>
      </c>
      <c r="BV548" s="106"/>
      <c r="BW548" s="106"/>
      <c r="BX548" s="106"/>
      <c r="BY548" s="106"/>
      <c r="BZ548" s="106"/>
      <c r="CA548" s="106">
        <f t="shared" si="1621"/>
        <v>0</v>
      </c>
      <c r="CB548" s="106">
        <f t="shared" si="1622"/>
        <v>0</v>
      </c>
      <c r="CC548" s="106"/>
      <c r="CD548" s="106"/>
      <c r="CE548" s="106"/>
      <c r="CF548" s="106"/>
      <c r="CG548" s="106">
        <f t="shared" si="1623"/>
        <v>0</v>
      </c>
      <c r="CH548" s="106">
        <v>0</v>
      </c>
      <c r="CI548" s="106"/>
      <c r="CJ548" s="106"/>
      <c r="CK548" s="106">
        <f t="shared" si="1601"/>
        <v>0</v>
      </c>
      <c r="CL548" s="106">
        <v>0</v>
      </c>
      <c r="CM548" s="106"/>
      <c r="CN548" s="106"/>
      <c r="CO548" s="106">
        <f t="shared" si="1602"/>
        <v>0</v>
      </c>
      <c r="CP548" s="106">
        <v>0</v>
      </c>
      <c r="CQ548" s="106"/>
      <c r="CR548" s="106"/>
      <c r="CS548" s="106">
        <f t="shared" si="1576"/>
        <v>0</v>
      </c>
      <c r="CT548" s="106">
        <v>0</v>
      </c>
      <c r="CU548" s="106"/>
      <c r="CV548" s="106"/>
      <c r="CW548" s="106">
        <f t="shared" si="1577"/>
        <v>0</v>
      </c>
      <c r="CX548" s="106">
        <v>0</v>
      </c>
      <c r="CY548" s="106"/>
      <c r="CZ548" s="106"/>
      <c r="DA548" s="106"/>
      <c r="DB548" s="106"/>
      <c r="DC548" s="106">
        <v>0</v>
      </c>
      <c r="DD548" s="106">
        <f t="shared" si="1578"/>
        <v>0</v>
      </c>
      <c r="DE548" s="106">
        <f t="shared" si="1579"/>
        <v>0</v>
      </c>
      <c r="DF548" s="106"/>
      <c r="DG548" s="106"/>
      <c r="DH548" s="106"/>
      <c r="DI548" s="106">
        <f t="shared" si="1580"/>
        <v>0</v>
      </c>
      <c r="DJ548" s="106">
        <v>0</v>
      </c>
      <c r="DK548" s="106"/>
      <c r="DL548" s="106">
        <f t="shared" si="1581"/>
        <v>0</v>
      </c>
      <c r="DM548" s="106">
        <v>0</v>
      </c>
      <c r="DN548" s="106"/>
      <c r="DO548" s="106"/>
      <c r="DP548" s="106">
        <f t="shared" si="1582"/>
        <v>0</v>
      </c>
      <c r="DQ548" s="106">
        <v>0</v>
      </c>
      <c r="DR548" s="106"/>
      <c r="DS548" s="106"/>
      <c r="DT548" s="106">
        <f t="shared" si="1583"/>
        <v>0</v>
      </c>
      <c r="DU548" s="106">
        <v>0</v>
      </c>
      <c r="DV548" s="106"/>
      <c r="DW548" s="106"/>
      <c r="DX548" s="106"/>
      <c r="DY548" s="106"/>
      <c r="DZ548" s="106"/>
      <c r="EA548" s="106"/>
      <c r="EB548" s="106"/>
      <c r="EC548" s="106">
        <f t="shared" si="1584"/>
        <v>0</v>
      </c>
      <c r="ED548" s="106">
        <v>0</v>
      </c>
      <c r="EE548" s="106"/>
      <c r="EF548" s="106"/>
      <c r="EG548" s="106">
        <f t="shared" si="1585"/>
        <v>0</v>
      </c>
      <c r="EH548" s="106">
        <v>0</v>
      </c>
      <c r="EI548" s="106">
        <f>IFERROR(#REF!/DZ548*100,)</f>
        <v>0</v>
      </c>
      <c r="EJ548" s="106">
        <f>IFERROR(#REF!/#REF!*100,)</f>
        <v>0</v>
      </c>
      <c r="EK548" s="106"/>
      <c r="EL548" s="106"/>
      <c r="EM548" s="106"/>
      <c r="EN548" s="111"/>
      <c r="EO548" s="111"/>
      <c r="EP548" s="111"/>
      <c r="EQ548" s="111"/>
      <c r="ER548" s="111"/>
      <c r="ES548" s="111"/>
      <c r="EX548" s="739">
        <f t="shared" si="1627"/>
        <v>0</v>
      </c>
      <c r="EY548" s="739">
        <f t="shared" si="1627"/>
        <v>0</v>
      </c>
      <c r="EZ548" s="739">
        <f t="shared" si="1627"/>
        <v>0</v>
      </c>
      <c r="FA548" s="739">
        <f t="shared" si="1627"/>
        <v>0</v>
      </c>
      <c r="FB548" s="739">
        <f t="shared" si="1627"/>
        <v>0</v>
      </c>
      <c r="FC548" s="739">
        <f t="shared" si="1627"/>
        <v>0</v>
      </c>
      <c r="FD548" s="739">
        <f t="shared" si="1627"/>
        <v>0</v>
      </c>
      <c r="FE548" s="739">
        <f t="shared" si="1627"/>
        <v>0</v>
      </c>
      <c r="FF548" s="739">
        <f t="shared" si="1627"/>
        <v>0</v>
      </c>
      <c r="FG548" s="739">
        <f t="shared" si="1627"/>
        <v>0</v>
      </c>
      <c r="FH548" s="739">
        <f t="shared" si="1628"/>
        <v>0</v>
      </c>
      <c r="FI548" s="739">
        <f t="shared" si="1628"/>
        <v>0</v>
      </c>
      <c r="FJ548" s="739">
        <f t="shared" si="1628"/>
        <v>0</v>
      </c>
      <c r="FK548" s="739">
        <f t="shared" si="1628"/>
        <v>0</v>
      </c>
      <c r="FL548" s="739">
        <f t="shared" si="1628"/>
        <v>0</v>
      </c>
      <c r="FM548" s="739">
        <f t="shared" si="1628"/>
        <v>0</v>
      </c>
      <c r="FN548" s="739">
        <f t="shared" si="1628"/>
        <v>0</v>
      </c>
      <c r="FO548" s="739">
        <f t="shared" si="1606"/>
        <v>0</v>
      </c>
      <c r="FP548" s="739">
        <f t="shared" si="1606"/>
        <v>0</v>
      </c>
      <c r="FQ548" s="739">
        <f t="shared" si="1606"/>
        <v>0</v>
      </c>
      <c r="FU548" s="739">
        <f t="shared" si="1629"/>
        <v>0</v>
      </c>
      <c r="FV548" s="739">
        <f t="shared" si="1629"/>
        <v>0</v>
      </c>
      <c r="FW548" s="739">
        <f t="shared" si="1629"/>
        <v>0</v>
      </c>
      <c r="FX548" s="739">
        <f t="shared" si="1629"/>
        <v>0</v>
      </c>
      <c r="FY548" s="739">
        <f t="shared" si="1629"/>
        <v>0</v>
      </c>
      <c r="FZ548" s="739">
        <f t="shared" si="1629"/>
        <v>0</v>
      </c>
      <c r="GA548" s="739">
        <f t="shared" si="1629"/>
        <v>0</v>
      </c>
      <c r="GB548" s="739">
        <f t="shared" si="1629"/>
        <v>0</v>
      </c>
      <c r="GC548" s="739">
        <f t="shared" si="1629"/>
        <v>0</v>
      </c>
      <c r="GD548" s="739">
        <f t="shared" si="1629"/>
        <v>0</v>
      </c>
      <c r="GE548" s="739">
        <f t="shared" si="1630"/>
        <v>0</v>
      </c>
      <c r="GF548" s="739">
        <f t="shared" si="1630"/>
        <v>0</v>
      </c>
      <c r="GG548" s="739">
        <f t="shared" si="1630"/>
        <v>0</v>
      </c>
      <c r="GH548" s="739">
        <f t="shared" si="1630"/>
        <v>0</v>
      </c>
      <c r="GI548" s="739">
        <f t="shared" si="1630"/>
        <v>0</v>
      </c>
      <c r="GJ548" s="739">
        <f t="shared" si="1630"/>
        <v>0</v>
      </c>
      <c r="GK548" s="739">
        <f t="shared" si="1630"/>
        <v>0</v>
      </c>
      <c r="GL548" s="739">
        <f t="shared" si="1631"/>
        <v>0</v>
      </c>
      <c r="GM548" s="739">
        <f t="shared" si="1631"/>
        <v>0</v>
      </c>
      <c r="GN548" s="739">
        <f t="shared" si="1631"/>
        <v>0</v>
      </c>
      <c r="GQ548" s="1098">
        <f>IF(GQ$9=$N548,#REF!,0)</f>
        <v>0</v>
      </c>
      <c r="GR548" s="1098">
        <f>IF(GR$9=$N548,#REF!,0)</f>
        <v>0</v>
      </c>
      <c r="GS548" s="1098">
        <f>IF(GS$9=$N548,#REF!,0)</f>
        <v>0</v>
      </c>
      <c r="GT548" s="1098">
        <f>IF(GT$9=$N548,#REF!,0)</f>
        <v>0</v>
      </c>
      <c r="GU548" s="1098">
        <f>IF(GU$9=$N548,#REF!,0)</f>
        <v>0</v>
      </c>
      <c r="GV548" s="1098">
        <f>IF(GV$9=$N548,#REF!,0)</f>
        <v>0</v>
      </c>
      <c r="GW548" s="1098">
        <f>IF(GW$9=$N548,#REF!,0)</f>
        <v>0</v>
      </c>
      <c r="GX548" s="1098">
        <f>IF(GX$9=$N548,#REF!,0)</f>
        <v>0</v>
      </c>
      <c r="GY548" s="1098">
        <f>IF(GY$9=$N548,#REF!,0)</f>
        <v>0</v>
      </c>
      <c r="GZ548" s="1098">
        <f>IF(GZ$9=$N548,#REF!,0)</f>
        <v>0</v>
      </c>
      <c r="HA548" s="1098">
        <f>IF(HA$9=$N548,#REF!,0)</f>
        <v>0</v>
      </c>
      <c r="HB548" s="1098">
        <f>IF(HB$9=$N548,#REF!,0)</f>
        <v>0</v>
      </c>
      <c r="HC548" s="1098">
        <f>IF(HC$9=$N548,#REF!,0)</f>
        <v>0</v>
      </c>
      <c r="HD548" s="1098">
        <f>IF(HD$9=$N548,#REF!,0)</f>
        <v>0</v>
      </c>
      <c r="HE548" s="1098">
        <f>IF(HE$9=$N548,#REF!,0)</f>
        <v>0</v>
      </c>
      <c r="HF548" s="1098">
        <f>IF(HF$9=$N548,#REF!,0)</f>
        <v>0</v>
      </c>
      <c r="HG548" s="1098">
        <f>IF(HG$9=$N548,#REF!,0)</f>
        <v>0</v>
      </c>
      <c r="HH548" s="1098">
        <f>IF(HH$9=$N548,#REF!,0)</f>
        <v>0</v>
      </c>
      <c r="HI548" s="1098">
        <f>IF(HI$9=$N548,#REF!,0)</f>
        <v>0</v>
      </c>
      <c r="HJ548" s="1098">
        <f>IF(HJ$9=$N548,#REF!,0)</f>
        <v>0</v>
      </c>
      <c r="HK548" s="1098">
        <f>IF(HK$9=$N548,#REF!,0)</f>
        <v>0</v>
      </c>
      <c r="HL548" s="1098">
        <f>IF(HL$9=$N548,#REF!,0)</f>
        <v>0</v>
      </c>
      <c r="HM548" s="1098">
        <f>IF(HM$9=$N548,#REF!,0)</f>
        <v>0</v>
      </c>
      <c r="HN548" s="1098">
        <f>IF(HN$9=$N548,#REF!,0)</f>
        <v>0</v>
      </c>
      <c r="HO548" s="1098">
        <f>IF(HO$9=$N548,#REF!,0)</f>
        <v>0</v>
      </c>
      <c r="HP548" s="1098">
        <f>IF(HP$9=$N548,#REF!,0)</f>
        <v>0</v>
      </c>
      <c r="HQ548" s="1098">
        <f>IF(HQ$9=$N548,#REF!,0)</f>
        <v>0</v>
      </c>
      <c r="HR548" s="1098">
        <f>IF(HR$9=$N548,#REF!,0)</f>
        <v>0</v>
      </c>
      <c r="HS548" s="1098">
        <f>IF(HS$9=$N548,#REF!,0)</f>
        <v>0</v>
      </c>
      <c r="HT548" s="1098">
        <f>IF(HT$9=$N548,#REF!,0)</f>
        <v>0</v>
      </c>
      <c r="HU548" s="1098">
        <f>IF(HU$9=$N548,#REF!,0)</f>
        <v>0</v>
      </c>
      <c r="HV548" s="1098">
        <f>IF(HV$9=$N548,#REF!,0)</f>
        <v>0</v>
      </c>
      <c r="HW548" s="1098">
        <f>IF(HW$9=$N548,#REF!,0)</f>
        <v>0</v>
      </c>
      <c r="HX548" s="1098">
        <f>IF(HX$9=$N548,#REF!,0)</f>
        <v>0</v>
      </c>
      <c r="HY548" s="1098">
        <f>IF(HY$9=$N548,#REF!,0)</f>
        <v>0</v>
      </c>
      <c r="HZ548" s="1098">
        <f>IF(HZ$9=$N548,#REF!,0)</f>
        <v>0</v>
      </c>
      <c r="IA548" s="1098">
        <f>IF(IA$9=$N548,#REF!,0)</f>
        <v>0</v>
      </c>
      <c r="IB548" s="1098">
        <f>IF(IB$9=$N548,#REF!,0)</f>
        <v>0</v>
      </c>
      <c r="IC548" s="1098">
        <f>IF(IC$9=$N548,#REF!,0)</f>
        <v>0</v>
      </c>
      <c r="ID548" s="1098">
        <f>IF(ID$9=$N548,#REF!,0)</f>
        <v>0</v>
      </c>
      <c r="IE548" s="1098">
        <f>IF(IE$9=$N548,#REF!,0)</f>
        <v>0</v>
      </c>
      <c r="IF548" s="1098">
        <f>IF(IF$9=$N548,#REF!,0)</f>
        <v>0</v>
      </c>
      <c r="IG548" s="1098">
        <f>IF(IG$9=$N548,#REF!,0)</f>
        <v>0</v>
      </c>
      <c r="IH548" s="1098">
        <f>IF(IH$9=$N548,#REF!,0)</f>
        <v>0</v>
      </c>
      <c r="II548" s="1098">
        <f>IF(II$9=$N548,#REF!,0)</f>
        <v>0</v>
      </c>
      <c r="IJ548" s="1098">
        <f>IF(IJ$9=$N548,#REF!,0)</f>
        <v>0</v>
      </c>
      <c r="IK548" s="1098">
        <f>IF(IK$9=$N548,#REF!,0)</f>
        <v>0</v>
      </c>
      <c r="IL548" s="1098">
        <f>IF(IL$9=$N548,#REF!,0)</f>
        <v>0</v>
      </c>
      <c r="IM548" s="1098">
        <f>IF(IM$9=$N548,#REF!,0)</f>
        <v>0</v>
      </c>
      <c r="IN548" s="1098">
        <f>IF(IN$9=$N548,#REF!,0)</f>
        <v>0</v>
      </c>
      <c r="IO548" s="1098">
        <f>IF(IO$9=$N548,#REF!,0)</f>
        <v>0</v>
      </c>
      <c r="IP548" s="1098">
        <f>IF(IP$9=$N548,#REF!,0)</f>
        <v>0</v>
      </c>
      <c r="IQ548" s="1098">
        <f>IF(IQ$9=$N548,#REF!,0)</f>
        <v>0</v>
      </c>
      <c r="IR548" s="1098">
        <f>IF(IR$9=$N548,#REF!,0)</f>
        <v>0</v>
      </c>
      <c r="IS548" s="1098">
        <f>IF(IS$9=$N548,#REF!,0)</f>
        <v>0</v>
      </c>
      <c r="IT548" s="1098">
        <f>IF(IT$9=$N548,#REF!,0)</f>
        <v>0</v>
      </c>
      <c r="IU548" s="1098">
        <f>IF(IU$9=$N548,#REF!,0)</f>
        <v>0</v>
      </c>
      <c r="IV548" s="1098">
        <f>IF(IV$9=$N548,#REF!,0)</f>
        <v>0</v>
      </c>
      <c r="IW548" s="1098">
        <f>IF(IW$9=$N548,#REF!,0)</f>
        <v>0</v>
      </c>
      <c r="IX548" s="1098">
        <f>IF(IX$9=$N548,#REF!,0)</f>
        <v>0</v>
      </c>
      <c r="IY548" s="1098">
        <f>IF(IY$9=$N548,#REF!,0)</f>
        <v>0</v>
      </c>
      <c r="IZ548" s="1098">
        <f>IF(IZ$9=$N548,#REF!,0)</f>
        <v>0</v>
      </c>
      <c r="JA548" s="1098">
        <f>IF(JA$9=$N548,#REF!,0)</f>
        <v>0</v>
      </c>
      <c r="JB548" s="1098">
        <f>IF(JB$9=$N548,#REF!,0)</f>
        <v>0</v>
      </c>
      <c r="JC548" s="1098">
        <f>IF(JC$9=$N548,#REF!,0)</f>
        <v>0</v>
      </c>
      <c r="JD548" s="1098">
        <f>IF(JD$9=$N548,#REF!,0)</f>
        <v>0</v>
      </c>
      <c r="JE548" s="1098">
        <f>IF(JE$9=$N548,#REF!,0)</f>
        <v>0</v>
      </c>
      <c r="JF548" s="1098">
        <f>IF(JF$9=$N548,#REF!,0)</f>
        <v>0</v>
      </c>
      <c r="JG548" s="1098">
        <f>IF(JG$9=$N548,#REF!,0)</f>
        <v>0</v>
      </c>
      <c r="JH548" s="1098">
        <f>IF(JH$9=$N548,#REF!,0)</f>
        <v>0</v>
      </c>
      <c r="JI548" s="1098">
        <f>IF(JI$9=$N548,#REF!,0)</f>
        <v>0</v>
      </c>
      <c r="JJ548" s="1098">
        <f>IF(JJ$9=$N548,#REF!,0)</f>
        <v>0</v>
      </c>
      <c r="JK548" s="1098">
        <f>IF(JK$9=$N548,#REF!,0)</f>
        <v>0</v>
      </c>
      <c r="JL548" s="1098">
        <f>IF(JL$9=$N548,#REF!,0)</f>
        <v>0</v>
      </c>
      <c r="JM548" s="1098">
        <f>IF(JM$9=$N548,#REF!,0)</f>
        <v>0</v>
      </c>
      <c r="JN548" s="1098">
        <f>IF(JN$9=$N548,#REF!,0)</f>
        <v>0</v>
      </c>
      <c r="JO548" s="1098">
        <f>IF(JO$9=$N548,#REF!,0)</f>
        <v>0</v>
      </c>
      <c r="JP548" s="1098">
        <f>IF(JP$9=$N548,#REF!,0)</f>
        <v>0</v>
      </c>
      <c r="JQ548" s="1098">
        <f>IF(JQ$9=$N548,#REF!,0)</f>
        <v>0</v>
      </c>
      <c r="JR548" s="1098">
        <f>IF(JR$9=$N548,#REF!,0)</f>
        <v>0</v>
      </c>
      <c r="JS548" s="1098">
        <f>IF(JS$9=$N548,#REF!,0)</f>
        <v>0</v>
      </c>
      <c r="JT548" s="1098">
        <f>IF(JT$9=$N548,#REF!,0)</f>
        <v>0</v>
      </c>
      <c r="JU548" s="1098">
        <f>IF(JU$9=$N548,#REF!,0)</f>
        <v>0</v>
      </c>
      <c r="JV548" s="1098">
        <f>IF(JV$9=$N548,#REF!,0)</f>
        <v>0</v>
      </c>
      <c r="JW548" s="1098">
        <f>IF(JW$9=$N548,#REF!,0)</f>
        <v>0</v>
      </c>
      <c r="JX548" s="681"/>
      <c r="JZ548" s="681">
        <f t="shared" si="1620"/>
        <v>0</v>
      </c>
      <c r="KA548" s="681">
        <f t="shared" si="1620"/>
        <v>0</v>
      </c>
      <c r="KB548" s="681">
        <f t="shared" si="1620"/>
        <v>0</v>
      </c>
      <c r="KC548" s="681">
        <f t="shared" si="1620"/>
        <v>0</v>
      </c>
      <c r="KD548" s="681">
        <f t="shared" si="1620"/>
        <v>0</v>
      </c>
      <c r="KE548" s="681">
        <f t="shared" si="1620"/>
        <v>0</v>
      </c>
      <c r="KF548" s="681">
        <f t="shared" si="1620"/>
        <v>0</v>
      </c>
      <c r="KG548" s="681">
        <f t="shared" si="1620"/>
        <v>0</v>
      </c>
      <c r="KH548" s="681">
        <f t="shared" si="1620"/>
        <v>0</v>
      </c>
      <c r="KI548" s="681">
        <f t="shared" si="1620"/>
        <v>0</v>
      </c>
      <c r="KJ548" s="681">
        <f t="shared" si="1620"/>
        <v>0</v>
      </c>
      <c r="KN548" s="1098">
        <f t="shared" ref="KN548:LC563" si="1635">IF(KN$9=$M548,$DV548,0)</f>
        <v>0</v>
      </c>
      <c r="KO548" s="1098">
        <f t="shared" si="1635"/>
        <v>0</v>
      </c>
      <c r="KP548" s="1098">
        <f t="shared" si="1635"/>
        <v>0</v>
      </c>
      <c r="KQ548" s="1098">
        <f t="shared" si="1635"/>
        <v>0</v>
      </c>
      <c r="KR548" s="1098">
        <f t="shared" si="1635"/>
        <v>0</v>
      </c>
      <c r="KS548" s="1098">
        <f t="shared" si="1635"/>
        <v>0</v>
      </c>
      <c r="KT548" s="1098">
        <f t="shared" si="1635"/>
        <v>0</v>
      </c>
      <c r="KU548" s="1098">
        <f t="shared" si="1635"/>
        <v>0</v>
      </c>
      <c r="KV548" s="1098">
        <f t="shared" si="1635"/>
        <v>0</v>
      </c>
      <c r="KW548" s="1098">
        <f t="shared" si="1635"/>
        <v>0</v>
      </c>
      <c r="KX548" s="1098">
        <f t="shared" si="1635"/>
        <v>0</v>
      </c>
      <c r="KY548" s="1098">
        <f t="shared" si="1635"/>
        <v>0</v>
      </c>
      <c r="KZ548" s="1098">
        <f t="shared" si="1635"/>
        <v>0</v>
      </c>
      <c r="LA548" s="1098">
        <f t="shared" si="1635"/>
        <v>0</v>
      </c>
      <c r="LB548" s="1098">
        <f t="shared" si="1635"/>
        <v>0</v>
      </c>
      <c r="LC548" s="1098">
        <f t="shared" si="1635"/>
        <v>0</v>
      </c>
      <c r="LD548" s="1098">
        <f t="shared" si="1633"/>
        <v>0</v>
      </c>
      <c r="LE548" s="1098">
        <f t="shared" si="1633"/>
        <v>0</v>
      </c>
      <c r="LF548" s="1098">
        <f t="shared" si="1633"/>
        <v>0</v>
      </c>
      <c r="LG548" s="1098">
        <f t="shared" si="1633"/>
        <v>0</v>
      </c>
      <c r="LH548" s="1098">
        <f t="shared" si="1633"/>
        <v>0</v>
      </c>
      <c r="LI548" s="1098">
        <f t="shared" si="1633"/>
        <v>0</v>
      </c>
      <c r="LJ548" s="1098">
        <f t="shared" si="1633"/>
        <v>0</v>
      </c>
      <c r="LK548" s="1098">
        <f t="shared" si="1633"/>
        <v>0</v>
      </c>
      <c r="LL548" s="1098">
        <f t="shared" si="1633"/>
        <v>0</v>
      </c>
      <c r="LM548" s="1098">
        <f t="shared" si="1633"/>
        <v>0</v>
      </c>
      <c r="LN548" s="1098">
        <f t="shared" si="1633"/>
        <v>0</v>
      </c>
      <c r="LO548" s="1098">
        <f t="shared" si="1633"/>
        <v>0</v>
      </c>
      <c r="LP548" s="1098">
        <f t="shared" si="1633"/>
        <v>0</v>
      </c>
      <c r="LQ548" s="1098">
        <f t="shared" si="1633"/>
        <v>0</v>
      </c>
      <c r="LR548" s="1098">
        <f t="shared" si="1632"/>
        <v>0</v>
      </c>
      <c r="LS548" s="1098">
        <f t="shared" si="1563"/>
        <v>0</v>
      </c>
    </row>
    <row r="549" spans="1:331" ht="20.100000000000001" hidden="1" customHeight="1" x14ac:dyDescent="0.35">
      <c r="A549" s="668"/>
      <c r="B549" s="871"/>
      <c r="C549" s="870"/>
      <c r="D549" s="871"/>
      <c r="E549" s="871"/>
      <c r="F549" s="871"/>
      <c r="G549" s="871"/>
      <c r="H549" s="871"/>
      <c r="I549" s="871"/>
      <c r="J549" s="1094" t="s">
        <v>194</v>
      </c>
      <c r="K549" s="886"/>
      <c r="L549" s="886"/>
      <c r="M549" s="879"/>
      <c r="N549" s="892">
        <v>3241</v>
      </c>
      <c r="O549" s="920" t="s">
        <v>264</v>
      </c>
      <c r="P549" s="627"/>
      <c r="Q549" s="627"/>
      <c r="R549" s="627"/>
      <c r="S549" s="627"/>
      <c r="T549" s="627"/>
      <c r="U549" s="627"/>
      <c r="V549" s="627"/>
      <c r="W549" s="627"/>
      <c r="X549" s="627"/>
      <c r="Y549" s="627"/>
      <c r="Z549" s="627"/>
      <c r="AA549" s="627"/>
      <c r="AB549" s="663"/>
      <c r="AC549" s="663"/>
      <c r="AD549" s="663"/>
      <c r="AE549" s="663"/>
      <c r="AF549" s="663"/>
      <c r="AG549" s="663"/>
      <c r="AH549" s="627"/>
      <c r="AI549" s="627"/>
      <c r="AJ549" s="663"/>
      <c r="AK549" s="663"/>
      <c r="AL549" s="663"/>
      <c r="AM549" s="663"/>
      <c r="AN549" s="669">
        <v>48027.25</v>
      </c>
      <c r="AO549" s="663">
        <v>0</v>
      </c>
      <c r="AP549" s="663">
        <v>0</v>
      </c>
      <c r="AQ549" s="663">
        <v>0</v>
      </c>
      <c r="AR549" s="663">
        <v>0</v>
      </c>
      <c r="AS549" s="663">
        <v>0</v>
      </c>
      <c r="AT549" s="663">
        <v>0</v>
      </c>
      <c r="AU549" s="663">
        <v>0</v>
      </c>
      <c r="AV549" s="663">
        <v>0</v>
      </c>
      <c r="AW549" s="663">
        <v>0</v>
      </c>
      <c r="AX549" s="663">
        <v>0</v>
      </c>
      <c r="AY549" s="663">
        <v>0</v>
      </c>
      <c r="AZ549" s="663">
        <v>0</v>
      </c>
      <c r="BA549" s="663">
        <v>0</v>
      </c>
      <c r="BB549" s="663">
        <v>0</v>
      </c>
      <c r="BC549" s="663">
        <v>0</v>
      </c>
      <c r="BD549" s="663">
        <v>0</v>
      </c>
      <c r="BE549" s="663">
        <v>0</v>
      </c>
      <c r="BF549" s="663">
        <v>0</v>
      </c>
      <c r="BG549" s="663"/>
      <c r="BH549" s="663">
        <v>0</v>
      </c>
      <c r="BI549" s="663">
        <v>0</v>
      </c>
      <c r="BJ549" s="663"/>
      <c r="BK549" s="663"/>
      <c r="BL549" s="663">
        <f t="shared" si="1624"/>
        <v>0</v>
      </c>
      <c r="BM549" s="663"/>
      <c r="BN549" s="663"/>
      <c r="BO549" s="663"/>
      <c r="BP549" s="663"/>
      <c r="BQ549" s="663"/>
      <c r="BR549" s="663">
        <v>0</v>
      </c>
      <c r="BS549" s="663"/>
      <c r="BT549" s="663"/>
      <c r="BU549" s="663">
        <v>0</v>
      </c>
      <c r="BV549" s="663"/>
      <c r="BW549" s="663"/>
      <c r="BX549" s="663"/>
      <c r="BY549" s="663"/>
      <c r="BZ549" s="663"/>
      <c r="CA549" s="663">
        <f t="shared" si="1621"/>
        <v>0</v>
      </c>
      <c r="CB549" s="663">
        <f t="shared" si="1622"/>
        <v>0</v>
      </c>
      <c r="CC549" s="663"/>
      <c r="CD549" s="663"/>
      <c r="CE549" s="663"/>
      <c r="CF549" s="663"/>
      <c r="CG549" s="663">
        <f t="shared" si="1623"/>
        <v>0</v>
      </c>
      <c r="CH549" s="663">
        <v>0</v>
      </c>
      <c r="CI549" s="663"/>
      <c r="CJ549" s="663"/>
      <c r="CK549" s="663">
        <f t="shared" si="1601"/>
        <v>0</v>
      </c>
      <c r="CL549" s="663">
        <v>0</v>
      </c>
      <c r="CM549" s="663"/>
      <c r="CN549" s="663"/>
      <c r="CO549" s="663">
        <f t="shared" si="1602"/>
        <v>0</v>
      </c>
      <c r="CP549" s="663">
        <v>0</v>
      </c>
      <c r="CQ549" s="663"/>
      <c r="CR549" s="663"/>
      <c r="CS549" s="663">
        <f t="shared" si="1576"/>
        <v>0</v>
      </c>
      <c r="CT549" s="663">
        <v>0</v>
      </c>
      <c r="CU549" s="663"/>
      <c r="CV549" s="797"/>
      <c r="CW549" s="797">
        <f t="shared" si="1577"/>
        <v>0</v>
      </c>
      <c r="CX549" s="797">
        <v>0</v>
      </c>
      <c r="CY549" s="797"/>
      <c r="CZ549" s="797"/>
      <c r="DA549" s="797"/>
      <c r="DB549" s="797"/>
      <c r="DC549" s="797">
        <v>0</v>
      </c>
      <c r="DD549" s="797">
        <f t="shared" si="1578"/>
        <v>0</v>
      </c>
      <c r="DE549" s="797">
        <f t="shared" si="1579"/>
        <v>0</v>
      </c>
      <c r="DF549" s="797"/>
      <c r="DG549" s="797"/>
      <c r="DH549" s="797"/>
      <c r="DI549" s="797">
        <f t="shared" si="1580"/>
        <v>0</v>
      </c>
      <c r="DJ549" s="797">
        <v>0</v>
      </c>
      <c r="DK549" s="797"/>
      <c r="DL549" s="797">
        <f t="shared" si="1581"/>
        <v>0</v>
      </c>
      <c r="DM549" s="797">
        <v>0</v>
      </c>
      <c r="DN549" s="797"/>
      <c r="DO549" s="797"/>
      <c r="DP549" s="797">
        <f t="shared" si="1582"/>
        <v>0</v>
      </c>
      <c r="DQ549" s="797">
        <v>0</v>
      </c>
      <c r="DR549" s="797"/>
      <c r="DS549" s="797"/>
      <c r="DT549" s="797">
        <f t="shared" si="1583"/>
        <v>0</v>
      </c>
      <c r="DU549" s="797">
        <v>0</v>
      </c>
      <c r="DV549" s="797"/>
      <c r="DW549" s="797"/>
      <c r="DX549" s="797"/>
      <c r="DY549" s="797"/>
      <c r="DZ549" s="797"/>
      <c r="EA549" s="797"/>
      <c r="EB549" s="797"/>
      <c r="EC549" s="797">
        <f t="shared" si="1584"/>
        <v>0</v>
      </c>
      <c r="ED549" s="797">
        <v>0</v>
      </c>
      <c r="EE549" s="797"/>
      <c r="EF549" s="797"/>
      <c r="EG549" s="797">
        <f t="shared" si="1585"/>
        <v>0</v>
      </c>
      <c r="EH549" s="797">
        <v>0</v>
      </c>
      <c r="EI549" s="797">
        <f>IFERROR(#REF!/DZ549*100,)</f>
        <v>0</v>
      </c>
      <c r="EJ549" s="797">
        <f>IFERROR(#REF!/#REF!*100,)</f>
        <v>0</v>
      </c>
      <c r="EK549" s="904"/>
      <c r="EL549" s="904"/>
      <c r="EM549" s="904"/>
      <c r="EN549" s="797"/>
      <c r="EO549" s="797"/>
      <c r="EP549" s="797"/>
      <c r="EQ549" s="797"/>
      <c r="ER549" s="797"/>
      <c r="ES549" s="797"/>
      <c r="EX549" s="739">
        <f t="shared" si="1627"/>
        <v>0</v>
      </c>
      <c r="EY549" s="739">
        <f t="shared" si="1627"/>
        <v>0</v>
      </c>
      <c r="EZ549" s="739">
        <f t="shared" si="1627"/>
        <v>0</v>
      </c>
      <c r="FA549" s="739">
        <f t="shared" si="1627"/>
        <v>0</v>
      </c>
      <c r="FB549" s="739">
        <f t="shared" si="1627"/>
        <v>0</v>
      </c>
      <c r="FC549" s="739">
        <f t="shared" si="1627"/>
        <v>0</v>
      </c>
      <c r="FD549" s="739">
        <f t="shared" si="1627"/>
        <v>0</v>
      </c>
      <c r="FE549" s="739">
        <f t="shared" si="1627"/>
        <v>0</v>
      </c>
      <c r="FF549" s="739">
        <f t="shared" si="1627"/>
        <v>0</v>
      </c>
      <c r="FG549" s="739">
        <f t="shared" si="1627"/>
        <v>0</v>
      </c>
      <c r="FH549" s="739">
        <f t="shared" si="1628"/>
        <v>0</v>
      </c>
      <c r="FI549" s="739">
        <f t="shared" si="1628"/>
        <v>0</v>
      </c>
      <c r="FJ549" s="739">
        <f t="shared" si="1628"/>
        <v>0</v>
      </c>
      <c r="FK549" s="739">
        <f t="shared" si="1628"/>
        <v>0</v>
      </c>
      <c r="FL549" s="739">
        <f t="shared" si="1628"/>
        <v>0</v>
      </c>
      <c r="FM549" s="739">
        <f t="shared" si="1628"/>
        <v>0</v>
      </c>
      <c r="FN549" s="739">
        <f t="shared" si="1628"/>
        <v>0</v>
      </c>
      <c r="FO549" s="739">
        <f t="shared" si="1606"/>
        <v>0</v>
      </c>
      <c r="FP549" s="739">
        <f t="shared" si="1606"/>
        <v>0</v>
      </c>
      <c r="FQ549" s="739">
        <f t="shared" si="1606"/>
        <v>0</v>
      </c>
      <c r="FU549" s="739">
        <f t="shared" si="1629"/>
        <v>0</v>
      </c>
      <c r="FV549" s="739">
        <f t="shared" si="1629"/>
        <v>0</v>
      </c>
      <c r="FW549" s="739">
        <f t="shared" si="1629"/>
        <v>0</v>
      </c>
      <c r="FX549" s="739">
        <f t="shared" si="1629"/>
        <v>0</v>
      </c>
      <c r="FY549" s="739">
        <f t="shared" si="1629"/>
        <v>0</v>
      </c>
      <c r="FZ549" s="739">
        <f t="shared" si="1629"/>
        <v>0</v>
      </c>
      <c r="GA549" s="739">
        <f t="shared" si="1629"/>
        <v>0</v>
      </c>
      <c r="GB549" s="739">
        <f t="shared" si="1629"/>
        <v>0</v>
      </c>
      <c r="GC549" s="739">
        <f t="shared" si="1629"/>
        <v>0</v>
      </c>
      <c r="GD549" s="739">
        <f t="shared" si="1629"/>
        <v>0</v>
      </c>
      <c r="GE549" s="739">
        <f t="shared" si="1630"/>
        <v>0</v>
      </c>
      <c r="GF549" s="739">
        <f t="shared" si="1630"/>
        <v>0</v>
      </c>
      <c r="GG549" s="739">
        <f t="shared" si="1630"/>
        <v>0</v>
      </c>
      <c r="GH549" s="739">
        <f t="shared" si="1630"/>
        <v>0</v>
      </c>
      <c r="GI549" s="739">
        <f t="shared" si="1630"/>
        <v>0</v>
      </c>
      <c r="GJ549" s="739">
        <f t="shared" si="1630"/>
        <v>0</v>
      </c>
      <c r="GK549" s="739">
        <f t="shared" si="1630"/>
        <v>0</v>
      </c>
      <c r="GL549" s="739">
        <f t="shared" si="1631"/>
        <v>0</v>
      </c>
      <c r="GM549" s="739">
        <f t="shared" si="1631"/>
        <v>0</v>
      </c>
      <c r="GN549" s="739">
        <f t="shared" si="1631"/>
        <v>0</v>
      </c>
      <c r="GQ549" s="1098">
        <f>IF(GQ$9=$N549,#REF!,0)</f>
        <v>0</v>
      </c>
      <c r="GR549" s="1098">
        <f>IF(GR$9=$N549,#REF!,0)</f>
        <v>0</v>
      </c>
      <c r="GS549" s="1098">
        <f>IF(GS$9=$N549,#REF!,0)</f>
        <v>0</v>
      </c>
      <c r="GT549" s="1098">
        <f>IF(GT$9=$N549,#REF!,0)</f>
        <v>0</v>
      </c>
      <c r="GU549" s="1098">
        <f>IF(GU$9=$N549,#REF!,0)</f>
        <v>0</v>
      </c>
      <c r="GV549" s="1098">
        <f>IF(GV$9=$N549,#REF!,0)</f>
        <v>0</v>
      </c>
      <c r="GW549" s="1098">
        <f>IF(GW$9=$N549,#REF!,0)</f>
        <v>0</v>
      </c>
      <c r="GX549" s="1098">
        <f>IF(GX$9=$N549,#REF!,0)</f>
        <v>0</v>
      </c>
      <c r="GY549" s="1098">
        <f>IF(GY$9=$N549,#REF!,0)</f>
        <v>0</v>
      </c>
      <c r="GZ549" s="1098">
        <f>IF(GZ$9=$N549,#REF!,0)</f>
        <v>0</v>
      </c>
      <c r="HA549" s="1098">
        <f>IF(HA$9=$N549,#REF!,0)</f>
        <v>0</v>
      </c>
      <c r="HB549" s="1098">
        <f>IF(HB$9=$N549,#REF!,0)</f>
        <v>0</v>
      </c>
      <c r="HC549" s="1098">
        <f>IF(HC$9=$N549,#REF!,0)</f>
        <v>0</v>
      </c>
      <c r="HD549" s="1098">
        <f>IF(HD$9=$N549,#REF!,0)</f>
        <v>0</v>
      </c>
      <c r="HE549" s="1098">
        <f>IF(HE$9=$N549,#REF!,0)</f>
        <v>0</v>
      </c>
      <c r="HF549" s="1098">
        <f>IF(HF$9=$N549,#REF!,0)</f>
        <v>0</v>
      </c>
      <c r="HG549" s="1098">
        <f>IF(HG$9=$N549,#REF!,0)</f>
        <v>0</v>
      </c>
      <c r="HH549" s="1098">
        <f>IF(HH$9=$N549,#REF!,0)</f>
        <v>0</v>
      </c>
      <c r="HI549" s="1098">
        <f>IF(HI$9=$N549,#REF!,0)</f>
        <v>0</v>
      </c>
      <c r="HJ549" s="1098">
        <f>IF(HJ$9=$N549,#REF!,0)</f>
        <v>0</v>
      </c>
      <c r="HK549" s="1098">
        <f>IF(HK$9=$N549,#REF!,0)</f>
        <v>0</v>
      </c>
      <c r="HL549" s="1098">
        <f>IF(HL$9=$N549,#REF!,0)</f>
        <v>0</v>
      </c>
      <c r="HM549" s="1098">
        <f>IF(HM$9=$N549,#REF!,0)</f>
        <v>0</v>
      </c>
      <c r="HN549" s="1098">
        <f>IF(HN$9=$N549,#REF!,0)</f>
        <v>0</v>
      </c>
      <c r="HO549" s="1098">
        <f>IF(HO$9=$N549,#REF!,0)</f>
        <v>0</v>
      </c>
      <c r="HP549" s="1098">
        <f>IF(HP$9=$N549,#REF!,0)</f>
        <v>0</v>
      </c>
      <c r="HQ549" s="1098">
        <f>IF(HQ$9=$N549,#REF!,0)</f>
        <v>0</v>
      </c>
      <c r="HR549" s="1098" t="e">
        <f>IF(HR$9=$N549,#REF!,0)</f>
        <v>#REF!</v>
      </c>
      <c r="HS549" s="1098">
        <f>IF(HS$9=$N549,#REF!,0)</f>
        <v>0</v>
      </c>
      <c r="HT549" s="1098">
        <f>IF(HT$9=$N549,#REF!,0)</f>
        <v>0</v>
      </c>
      <c r="HU549" s="1098">
        <f>IF(HU$9=$N549,#REF!,0)</f>
        <v>0</v>
      </c>
      <c r="HV549" s="1098">
        <f>IF(HV$9=$N549,#REF!,0)</f>
        <v>0</v>
      </c>
      <c r="HW549" s="1098">
        <f>IF(HW$9=$N549,#REF!,0)</f>
        <v>0</v>
      </c>
      <c r="HX549" s="1098">
        <f>IF(HX$9=$N549,#REF!,0)</f>
        <v>0</v>
      </c>
      <c r="HY549" s="1098">
        <f>IF(HY$9=$N549,#REF!,0)</f>
        <v>0</v>
      </c>
      <c r="HZ549" s="1098">
        <f>IF(HZ$9=$N549,#REF!,0)</f>
        <v>0</v>
      </c>
      <c r="IA549" s="1098">
        <f>IF(IA$9=$N549,#REF!,0)</f>
        <v>0</v>
      </c>
      <c r="IB549" s="1098">
        <f>IF(IB$9=$N549,#REF!,0)</f>
        <v>0</v>
      </c>
      <c r="IC549" s="1098">
        <f>IF(IC$9=$N549,#REF!,0)</f>
        <v>0</v>
      </c>
      <c r="ID549" s="1098">
        <f>IF(ID$9=$N549,#REF!,0)</f>
        <v>0</v>
      </c>
      <c r="IE549" s="1098">
        <f>IF(IE$9=$N549,#REF!,0)</f>
        <v>0</v>
      </c>
      <c r="IF549" s="1098">
        <f>IF(IF$9=$N549,#REF!,0)</f>
        <v>0</v>
      </c>
      <c r="IG549" s="1098">
        <f>IF(IG$9=$N549,#REF!,0)</f>
        <v>0</v>
      </c>
      <c r="IH549" s="1098">
        <f>IF(IH$9=$N549,#REF!,0)</f>
        <v>0</v>
      </c>
      <c r="II549" s="1098">
        <f>IF(II$9=$N549,#REF!,0)</f>
        <v>0</v>
      </c>
      <c r="IJ549" s="1098">
        <f>IF(IJ$9=$N549,#REF!,0)</f>
        <v>0</v>
      </c>
      <c r="IK549" s="1098">
        <f>IF(IK$9=$N549,#REF!,0)</f>
        <v>0</v>
      </c>
      <c r="IL549" s="1098">
        <f>IF(IL$9=$N549,#REF!,0)</f>
        <v>0</v>
      </c>
      <c r="IM549" s="1098">
        <f>IF(IM$9=$N549,#REF!,0)</f>
        <v>0</v>
      </c>
      <c r="IN549" s="1098">
        <f>IF(IN$9=$N549,#REF!,0)</f>
        <v>0</v>
      </c>
      <c r="IO549" s="1098">
        <f>IF(IO$9=$N549,#REF!,0)</f>
        <v>0</v>
      </c>
      <c r="IP549" s="1098">
        <f>IF(IP$9=$N549,#REF!,0)</f>
        <v>0</v>
      </c>
      <c r="IQ549" s="1098">
        <f>IF(IQ$9=$N549,#REF!,0)</f>
        <v>0</v>
      </c>
      <c r="IR549" s="1098">
        <f>IF(IR$9=$N549,#REF!,0)</f>
        <v>0</v>
      </c>
      <c r="IS549" s="1098">
        <f>IF(IS$9=$N549,#REF!,0)</f>
        <v>0</v>
      </c>
      <c r="IT549" s="1098">
        <f>IF(IT$9=$N549,#REF!,0)</f>
        <v>0</v>
      </c>
      <c r="IU549" s="1098">
        <f>IF(IU$9=$N549,#REF!,0)</f>
        <v>0</v>
      </c>
      <c r="IV549" s="1098">
        <f>IF(IV$9=$N549,#REF!,0)</f>
        <v>0</v>
      </c>
      <c r="IW549" s="1098">
        <f>IF(IW$9=$N549,#REF!,0)</f>
        <v>0</v>
      </c>
      <c r="IX549" s="1098">
        <f>IF(IX$9=$N549,#REF!,0)</f>
        <v>0</v>
      </c>
      <c r="IY549" s="1098">
        <f>IF(IY$9=$N549,#REF!,0)</f>
        <v>0</v>
      </c>
      <c r="IZ549" s="1098">
        <f>IF(IZ$9=$N549,#REF!,0)</f>
        <v>0</v>
      </c>
      <c r="JA549" s="1098">
        <f>IF(JA$9=$N549,#REF!,0)</f>
        <v>0</v>
      </c>
      <c r="JB549" s="1098">
        <f>IF(JB$9=$N549,#REF!,0)</f>
        <v>0</v>
      </c>
      <c r="JC549" s="1098">
        <f>IF(JC$9=$N549,#REF!,0)</f>
        <v>0</v>
      </c>
      <c r="JD549" s="1098">
        <f>IF(JD$9=$N549,#REF!,0)</f>
        <v>0</v>
      </c>
      <c r="JE549" s="1098">
        <f>IF(JE$9=$N549,#REF!,0)</f>
        <v>0</v>
      </c>
      <c r="JF549" s="1098">
        <f>IF(JF$9=$N549,#REF!,0)</f>
        <v>0</v>
      </c>
      <c r="JG549" s="1098">
        <f>IF(JG$9=$N549,#REF!,0)</f>
        <v>0</v>
      </c>
      <c r="JH549" s="1098">
        <f>IF(JH$9=$N549,#REF!,0)</f>
        <v>0</v>
      </c>
      <c r="JI549" s="1098">
        <f>IF(JI$9=$N549,#REF!,0)</f>
        <v>0</v>
      </c>
      <c r="JJ549" s="1098">
        <f>IF(JJ$9=$N549,#REF!,0)</f>
        <v>0</v>
      </c>
      <c r="JK549" s="1098">
        <f>IF(JK$9=$N549,#REF!,0)</f>
        <v>0</v>
      </c>
      <c r="JL549" s="1098">
        <f>IF(JL$9=$N549,#REF!,0)</f>
        <v>0</v>
      </c>
      <c r="JM549" s="1098">
        <f>IF(JM$9=$N549,#REF!,0)</f>
        <v>0</v>
      </c>
      <c r="JN549" s="1098">
        <f>IF(JN$9=$N549,#REF!,0)</f>
        <v>0</v>
      </c>
      <c r="JO549" s="1098">
        <f>IF(JO$9=$N549,#REF!,0)</f>
        <v>0</v>
      </c>
      <c r="JP549" s="1098">
        <f>IF(JP$9=$N549,#REF!,0)</f>
        <v>0</v>
      </c>
      <c r="JQ549" s="1098">
        <f>IF(JQ$9=$N549,#REF!,0)</f>
        <v>0</v>
      </c>
      <c r="JR549" s="1098">
        <f>IF(JR$9=$N549,#REF!,0)</f>
        <v>0</v>
      </c>
      <c r="JS549" s="1098">
        <f>IF(JS$9=$N549,#REF!,0)</f>
        <v>0</v>
      </c>
      <c r="JT549" s="1098">
        <f>IF(JT$9=$N549,#REF!,0)</f>
        <v>0</v>
      </c>
      <c r="JU549" s="1098">
        <f>IF(JU$9=$N549,#REF!,0)</f>
        <v>0</v>
      </c>
      <c r="JV549" s="1098">
        <f>IF(JV$9=$N549,#REF!,0)</f>
        <v>0</v>
      </c>
      <c r="JW549" s="1098">
        <f>IF(JW$9=$N549,#REF!,0)</f>
        <v>0</v>
      </c>
      <c r="JX549" s="681"/>
      <c r="JZ549" s="681">
        <f t="shared" si="1620"/>
        <v>0</v>
      </c>
      <c r="KA549" s="681">
        <f t="shared" si="1620"/>
        <v>0</v>
      </c>
      <c r="KB549" s="681">
        <f t="shared" si="1620"/>
        <v>0</v>
      </c>
      <c r="KC549" s="681">
        <f t="shared" si="1620"/>
        <v>0</v>
      </c>
      <c r="KD549" s="681">
        <f t="shared" si="1620"/>
        <v>0</v>
      </c>
      <c r="KE549" s="681">
        <f t="shared" si="1620"/>
        <v>0</v>
      </c>
      <c r="KF549" s="681">
        <f t="shared" si="1620"/>
        <v>0</v>
      </c>
      <c r="KG549" s="681">
        <f t="shared" si="1620"/>
        <v>0</v>
      </c>
      <c r="KH549" s="681">
        <f t="shared" si="1620"/>
        <v>0</v>
      </c>
      <c r="KI549" s="681">
        <f t="shared" si="1620"/>
        <v>0</v>
      </c>
      <c r="KJ549" s="681">
        <f t="shared" si="1620"/>
        <v>0</v>
      </c>
      <c r="KN549" s="1098">
        <f t="shared" si="1635"/>
        <v>0</v>
      </c>
      <c r="KO549" s="1098">
        <f t="shared" si="1635"/>
        <v>0</v>
      </c>
      <c r="KP549" s="1098">
        <f t="shared" si="1635"/>
        <v>0</v>
      </c>
      <c r="KQ549" s="1098">
        <f t="shared" si="1635"/>
        <v>0</v>
      </c>
      <c r="KR549" s="1098">
        <f t="shared" si="1635"/>
        <v>0</v>
      </c>
      <c r="KS549" s="1098">
        <f t="shared" si="1635"/>
        <v>0</v>
      </c>
      <c r="KT549" s="1098">
        <f t="shared" si="1635"/>
        <v>0</v>
      </c>
      <c r="KU549" s="1098">
        <f t="shared" si="1635"/>
        <v>0</v>
      </c>
      <c r="KV549" s="1098">
        <f t="shared" si="1635"/>
        <v>0</v>
      </c>
      <c r="KW549" s="1098">
        <f t="shared" si="1635"/>
        <v>0</v>
      </c>
      <c r="KX549" s="1098">
        <f t="shared" si="1635"/>
        <v>0</v>
      </c>
      <c r="KY549" s="1098">
        <f t="shared" si="1635"/>
        <v>0</v>
      </c>
      <c r="KZ549" s="1098">
        <f t="shared" si="1635"/>
        <v>0</v>
      </c>
      <c r="LA549" s="1098">
        <f t="shared" si="1635"/>
        <v>0</v>
      </c>
      <c r="LB549" s="1098">
        <f t="shared" si="1635"/>
        <v>0</v>
      </c>
      <c r="LC549" s="1098">
        <f t="shared" si="1635"/>
        <v>0</v>
      </c>
      <c r="LD549" s="1098">
        <f t="shared" si="1633"/>
        <v>0</v>
      </c>
      <c r="LE549" s="1098">
        <f t="shared" si="1633"/>
        <v>0</v>
      </c>
      <c r="LF549" s="1098">
        <f t="shared" si="1633"/>
        <v>0</v>
      </c>
      <c r="LG549" s="1098">
        <f t="shared" si="1633"/>
        <v>0</v>
      </c>
      <c r="LH549" s="1098">
        <f t="shared" si="1633"/>
        <v>0</v>
      </c>
      <c r="LI549" s="1098">
        <f t="shared" si="1633"/>
        <v>0</v>
      </c>
      <c r="LJ549" s="1098">
        <f t="shared" si="1633"/>
        <v>0</v>
      </c>
      <c r="LK549" s="1098">
        <f t="shared" si="1633"/>
        <v>0</v>
      </c>
      <c r="LL549" s="1098">
        <f t="shared" si="1633"/>
        <v>0</v>
      </c>
      <c r="LM549" s="1098">
        <f t="shared" si="1633"/>
        <v>0</v>
      </c>
      <c r="LN549" s="1098">
        <f t="shared" si="1633"/>
        <v>0</v>
      </c>
      <c r="LO549" s="1098">
        <f t="shared" si="1633"/>
        <v>0</v>
      </c>
      <c r="LP549" s="1098">
        <f t="shared" si="1633"/>
        <v>0</v>
      </c>
      <c r="LQ549" s="1098">
        <f t="shared" si="1633"/>
        <v>0</v>
      </c>
      <c r="LR549" s="1098">
        <f t="shared" si="1632"/>
        <v>0</v>
      </c>
      <c r="LS549" s="1098">
        <f t="shared" si="1563"/>
        <v>0</v>
      </c>
    </row>
    <row r="550" spans="1:331" ht="20.100000000000001" hidden="1" customHeight="1" x14ac:dyDescent="0.35">
      <c r="A550" s="677" t="s">
        <v>521</v>
      </c>
      <c r="B550" s="1149"/>
      <c r="C550" s="870" t="s">
        <v>5</v>
      </c>
      <c r="D550" s="871"/>
      <c r="E550" s="871"/>
      <c r="F550" s="871"/>
      <c r="G550" s="871"/>
      <c r="H550" s="871"/>
      <c r="I550" s="871"/>
      <c r="J550" s="1094" t="s">
        <v>194</v>
      </c>
      <c r="K550" s="886"/>
      <c r="L550" s="886"/>
      <c r="M550" s="874">
        <v>329</v>
      </c>
      <c r="N550" s="874" t="s">
        <v>41</v>
      </c>
      <c r="O550" s="1351"/>
      <c r="P550" s="34">
        <f t="shared" ref="P550:V550" si="1636">SUM(P571)</f>
        <v>0</v>
      </c>
      <c r="Q550" s="34">
        <f t="shared" si="1636"/>
        <v>0</v>
      </c>
      <c r="R550" s="34">
        <f t="shared" si="1636"/>
        <v>0</v>
      </c>
      <c r="S550" s="34">
        <f t="shared" si="1636"/>
        <v>0</v>
      </c>
      <c r="T550" s="34">
        <f t="shared" si="1636"/>
        <v>0</v>
      </c>
      <c r="U550" s="34">
        <f t="shared" si="1636"/>
        <v>0</v>
      </c>
      <c r="V550" s="34">
        <f t="shared" si="1636"/>
        <v>0</v>
      </c>
      <c r="W550" s="34" t="e">
        <f>(V550/T550)*100</f>
        <v>#DIV/0!</v>
      </c>
      <c r="X550" s="34">
        <f>SUM(X571)</f>
        <v>0</v>
      </c>
      <c r="Y550" s="34">
        <f>SUM(Y571)</f>
        <v>0</v>
      </c>
      <c r="Z550" s="34">
        <f>SUM(Z571)</f>
        <v>0</v>
      </c>
      <c r="AA550" s="34">
        <f>SUM(AG571)</f>
        <v>0</v>
      </c>
      <c r="AB550" s="34">
        <f t="shared" ref="AB550:AQ550" si="1637">AB551</f>
        <v>0</v>
      </c>
      <c r="AC550" s="34">
        <f t="shared" si="1637"/>
        <v>0</v>
      </c>
      <c r="AD550" s="34">
        <f t="shared" si="1637"/>
        <v>0</v>
      </c>
      <c r="AE550" s="34">
        <f t="shared" si="1637"/>
        <v>0</v>
      </c>
      <c r="AF550" s="34">
        <f t="shared" si="1637"/>
        <v>0</v>
      </c>
      <c r="AG550" s="34">
        <f t="shared" si="1637"/>
        <v>0</v>
      </c>
      <c r="AH550" s="34">
        <f t="shared" si="1637"/>
        <v>0</v>
      </c>
      <c r="AI550" s="34">
        <f t="shared" si="1637"/>
        <v>0</v>
      </c>
      <c r="AJ550" s="34">
        <f t="shared" si="1637"/>
        <v>0</v>
      </c>
      <c r="AK550" s="34">
        <f t="shared" si="1637"/>
        <v>0</v>
      </c>
      <c r="AL550" s="34">
        <f t="shared" si="1637"/>
        <v>0</v>
      </c>
      <c r="AM550" s="34">
        <f t="shared" si="1637"/>
        <v>10000</v>
      </c>
      <c r="AN550" s="106">
        <f t="shared" si="1637"/>
        <v>0</v>
      </c>
      <c r="AO550" s="106">
        <f t="shared" si="1637"/>
        <v>10000</v>
      </c>
      <c r="AP550" s="106">
        <f t="shared" si="1637"/>
        <v>20000</v>
      </c>
      <c r="AQ550" s="106">
        <f t="shared" si="1637"/>
        <v>17850</v>
      </c>
      <c r="AR550" s="34">
        <f>AR551+AR552</f>
        <v>8913.58</v>
      </c>
      <c r="AS550" s="34">
        <f>AS551</f>
        <v>0</v>
      </c>
      <c r="AT550" s="34">
        <f>AT551</f>
        <v>20000</v>
      </c>
      <c r="AU550" s="34"/>
      <c r="AV550" s="34">
        <f t="shared" ref="AV550:BK550" si="1638">AV551+AV552</f>
        <v>0</v>
      </c>
      <c r="AW550" s="34">
        <f t="shared" si="1638"/>
        <v>0</v>
      </c>
      <c r="AX550" s="34">
        <f t="shared" si="1638"/>
        <v>0</v>
      </c>
      <c r="AY550" s="34">
        <f t="shared" si="1638"/>
        <v>0</v>
      </c>
      <c r="AZ550" s="34">
        <f t="shared" si="1638"/>
        <v>0</v>
      </c>
      <c r="BA550" s="34">
        <f t="shared" si="1638"/>
        <v>0</v>
      </c>
      <c r="BB550" s="34">
        <f t="shared" si="1638"/>
        <v>0</v>
      </c>
      <c r="BC550" s="34">
        <f t="shared" si="1638"/>
        <v>0</v>
      </c>
      <c r="BD550" s="34">
        <f t="shared" si="1638"/>
        <v>0</v>
      </c>
      <c r="BE550" s="34">
        <f t="shared" si="1638"/>
        <v>0</v>
      </c>
      <c r="BF550" s="34">
        <f t="shared" si="1638"/>
        <v>0</v>
      </c>
      <c r="BG550" s="34">
        <f t="shared" si="1638"/>
        <v>0</v>
      </c>
      <c r="BH550" s="34">
        <f t="shared" si="1638"/>
        <v>0</v>
      </c>
      <c r="BI550" s="34">
        <f t="shared" si="1638"/>
        <v>0</v>
      </c>
      <c r="BJ550" s="34">
        <f t="shared" si="1638"/>
        <v>0</v>
      </c>
      <c r="BK550" s="34">
        <f t="shared" si="1638"/>
        <v>0</v>
      </c>
      <c r="BL550" s="34">
        <f t="shared" si="1624"/>
        <v>0</v>
      </c>
      <c r="BM550" s="34"/>
      <c r="BN550" s="34"/>
      <c r="BO550" s="34">
        <f>BO551+BO552</f>
        <v>0</v>
      </c>
      <c r="BP550" s="34"/>
      <c r="BQ550" s="34"/>
      <c r="BR550" s="34">
        <f t="shared" ref="BR550:BY550" si="1639">BR551+BR552</f>
        <v>0</v>
      </c>
      <c r="BS550" s="34">
        <f t="shared" si="1639"/>
        <v>0</v>
      </c>
      <c r="BT550" s="34">
        <f>BT551+BT552</f>
        <v>0</v>
      </c>
      <c r="BU550" s="34">
        <f t="shared" si="1639"/>
        <v>0</v>
      </c>
      <c r="BV550" s="34">
        <f t="shared" si="1639"/>
        <v>0</v>
      </c>
      <c r="BW550" s="34"/>
      <c r="BX550" s="34"/>
      <c r="BY550" s="34">
        <f t="shared" si="1639"/>
        <v>0</v>
      </c>
      <c r="BZ550" s="34">
        <f>BZ551+BZ552</f>
        <v>0</v>
      </c>
      <c r="CA550" s="34">
        <f t="shared" si="1621"/>
        <v>0</v>
      </c>
      <c r="CB550" s="34">
        <f t="shared" si="1622"/>
        <v>0</v>
      </c>
      <c r="CC550" s="34">
        <f>CC551+CC552</f>
        <v>0</v>
      </c>
      <c r="CD550" s="34">
        <f>CD551+CD552</f>
        <v>0</v>
      </c>
      <c r="CE550" s="34">
        <f>CE551+CE552</f>
        <v>0</v>
      </c>
      <c r="CF550" s="34">
        <f>CF551+CF552</f>
        <v>0</v>
      </c>
      <c r="CG550" s="34">
        <f t="shared" si="1623"/>
        <v>0</v>
      </c>
      <c r="CH550" s="34">
        <f>CH551+CH552</f>
        <v>0</v>
      </c>
      <c r="CI550" s="34">
        <f>CI551+CI552</f>
        <v>0</v>
      </c>
      <c r="CJ550" s="34"/>
      <c r="CK550" s="34">
        <f t="shared" si="1601"/>
        <v>0</v>
      </c>
      <c r="CL550" s="34">
        <f>CL551+CL552</f>
        <v>0</v>
      </c>
      <c r="CM550" s="34">
        <f>CM551+CM552</f>
        <v>0</v>
      </c>
      <c r="CN550" s="34"/>
      <c r="CO550" s="34">
        <f t="shared" si="1602"/>
        <v>0</v>
      </c>
      <c r="CP550" s="34">
        <f>CP551+CP552</f>
        <v>0</v>
      </c>
      <c r="CQ550" s="34">
        <f>CQ551+CQ552</f>
        <v>0</v>
      </c>
      <c r="CR550" s="34">
        <f>CR551+CR552</f>
        <v>0</v>
      </c>
      <c r="CS550" s="34">
        <f t="shared" si="1576"/>
        <v>0</v>
      </c>
      <c r="CT550" s="34">
        <f>CT551+CT552</f>
        <v>0</v>
      </c>
      <c r="CU550" s="34">
        <f>CU551+CU552</f>
        <v>0</v>
      </c>
      <c r="CV550" s="34">
        <f>CV551+CV552</f>
        <v>0</v>
      </c>
      <c r="CW550" s="34">
        <f t="shared" si="1577"/>
        <v>0</v>
      </c>
      <c r="CX550" s="34">
        <f t="shared" ref="CX550:DH550" si="1640">CX551+CX552</f>
        <v>0</v>
      </c>
      <c r="CY550" s="34">
        <f t="shared" si="1640"/>
        <v>0</v>
      </c>
      <c r="CZ550" s="34">
        <f t="shared" si="1640"/>
        <v>0</v>
      </c>
      <c r="DA550" s="34">
        <f t="shared" si="1640"/>
        <v>0</v>
      </c>
      <c r="DB550" s="34">
        <f>DB551+DB552</f>
        <v>0</v>
      </c>
      <c r="DC550" s="34">
        <f>DC551+DC552</f>
        <v>0</v>
      </c>
      <c r="DD550" s="34">
        <f t="shared" si="1578"/>
        <v>0</v>
      </c>
      <c r="DE550" s="34">
        <f t="shared" si="1579"/>
        <v>0</v>
      </c>
      <c r="DF550" s="34">
        <f>DF551+DF552</f>
        <v>0</v>
      </c>
      <c r="DG550" s="34">
        <f t="shared" si="1640"/>
        <v>0</v>
      </c>
      <c r="DH550" s="34">
        <f t="shared" si="1640"/>
        <v>0</v>
      </c>
      <c r="DI550" s="34">
        <f t="shared" si="1580"/>
        <v>0</v>
      </c>
      <c r="DJ550" s="34">
        <f>DJ551+DJ552</f>
        <v>0</v>
      </c>
      <c r="DK550" s="34">
        <f>DK551+DK552</f>
        <v>0</v>
      </c>
      <c r="DL550" s="34">
        <f t="shared" si="1581"/>
        <v>0</v>
      </c>
      <c r="DM550" s="34">
        <f>DM551+DM552</f>
        <v>0</v>
      </c>
      <c r="DN550" s="34">
        <f>DN551+DN552</f>
        <v>0</v>
      </c>
      <c r="DO550" s="34">
        <f>DO551+DO552</f>
        <v>0</v>
      </c>
      <c r="DP550" s="34">
        <f t="shared" si="1582"/>
        <v>0</v>
      </c>
      <c r="DQ550" s="34">
        <f>DQ551+DQ552</f>
        <v>0</v>
      </c>
      <c r="DR550" s="34">
        <f>DR551+DR552</f>
        <v>0</v>
      </c>
      <c r="DS550" s="34">
        <f>DS551+DS552</f>
        <v>0</v>
      </c>
      <c r="DT550" s="34">
        <f t="shared" si="1583"/>
        <v>0</v>
      </c>
      <c r="DU550" s="34">
        <f t="shared" ref="DU550:EB550" si="1641">DU551+DU552</f>
        <v>0</v>
      </c>
      <c r="DV550" s="34">
        <f t="shared" si="1641"/>
        <v>0</v>
      </c>
      <c r="DW550" s="34">
        <f t="shared" si="1641"/>
        <v>0</v>
      </c>
      <c r="DX550" s="34">
        <f t="shared" si="1641"/>
        <v>0</v>
      </c>
      <c r="DY550" s="34">
        <f t="shared" si="1641"/>
        <v>0</v>
      </c>
      <c r="DZ550" s="34">
        <f>DZ551+DZ552</f>
        <v>0</v>
      </c>
      <c r="EA550" s="34">
        <f t="shared" si="1641"/>
        <v>0</v>
      </c>
      <c r="EB550" s="34">
        <f t="shared" si="1641"/>
        <v>0</v>
      </c>
      <c r="EC550" s="34">
        <f t="shared" si="1584"/>
        <v>0</v>
      </c>
      <c r="ED550" s="34">
        <f>ED551+ED552</f>
        <v>0</v>
      </c>
      <c r="EE550" s="34">
        <f>EE551+EE552</f>
        <v>0</v>
      </c>
      <c r="EF550" s="34">
        <f>EF551+EF552</f>
        <v>0</v>
      </c>
      <c r="EG550" s="34">
        <f t="shared" si="1585"/>
        <v>0</v>
      </c>
      <c r="EH550" s="34" t="e">
        <f>EH551+EH552</f>
        <v>#REF!</v>
      </c>
      <c r="EI550" s="34">
        <f>IFERROR(#REF!/DZ550*100,)</f>
        <v>0</v>
      </c>
      <c r="EJ550" s="34">
        <f>IFERROR(#REF!/#REF!*100,)</f>
        <v>0</v>
      </c>
      <c r="EK550" s="34">
        <f t="shared" ref="EK550:EM550" si="1642">EK551+EK552</f>
        <v>0</v>
      </c>
      <c r="EL550" s="34">
        <f t="shared" si="1642"/>
        <v>0</v>
      </c>
      <c r="EM550" s="34">
        <f t="shared" si="1642"/>
        <v>0</v>
      </c>
      <c r="EN550" s="30"/>
      <c r="EO550" s="30"/>
      <c r="EP550" s="30"/>
      <c r="EQ550" s="30"/>
      <c r="ER550" s="30"/>
      <c r="ES550" s="30"/>
      <c r="EX550" s="739">
        <f t="shared" si="1627"/>
        <v>0</v>
      </c>
      <c r="EY550" s="739">
        <f t="shared" si="1627"/>
        <v>0</v>
      </c>
      <c r="EZ550" s="739">
        <f t="shared" si="1627"/>
        <v>0</v>
      </c>
      <c r="FA550" s="739">
        <f t="shared" si="1627"/>
        <v>0</v>
      </c>
      <c r="FB550" s="739">
        <f t="shared" si="1627"/>
        <v>0</v>
      </c>
      <c r="FC550" s="739">
        <f t="shared" si="1627"/>
        <v>0</v>
      </c>
      <c r="FD550" s="739">
        <f t="shared" si="1627"/>
        <v>0</v>
      </c>
      <c r="FE550" s="739">
        <f t="shared" si="1627"/>
        <v>0</v>
      </c>
      <c r="FF550" s="739">
        <f t="shared" si="1627"/>
        <v>0</v>
      </c>
      <c r="FG550" s="739">
        <f t="shared" si="1627"/>
        <v>0</v>
      </c>
      <c r="FH550" s="739">
        <f t="shared" si="1628"/>
        <v>0</v>
      </c>
      <c r="FI550" s="739">
        <f t="shared" si="1628"/>
        <v>0</v>
      </c>
      <c r="FJ550" s="739">
        <f t="shared" si="1628"/>
        <v>0</v>
      </c>
      <c r="FK550" s="739">
        <f t="shared" si="1628"/>
        <v>0</v>
      </c>
      <c r="FL550" s="739">
        <f t="shared" si="1628"/>
        <v>0</v>
      </c>
      <c r="FM550" s="739">
        <f t="shared" si="1628"/>
        <v>0</v>
      </c>
      <c r="FN550" s="739">
        <f t="shared" si="1628"/>
        <v>0</v>
      </c>
      <c r="FO550" s="739">
        <f t="shared" si="1606"/>
        <v>0</v>
      </c>
      <c r="FP550" s="739">
        <f t="shared" si="1606"/>
        <v>0</v>
      </c>
      <c r="FQ550" s="739">
        <f t="shared" si="1606"/>
        <v>0</v>
      </c>
      <c r="FU550" s="739">
        <f t="shared" si="1629"/>
        <v>0</v>
      </c>
      <c r="FV550" s="739">
        <f t="shared" si="1629"/>
        <v>0</v>
      </c>
      <c r="FW550" s="739">
        <f t="shared" si="1629"/>
        <v>0</v>
      </c>
      <c r="FX550" s="739">
        <f t="shared" si="1629"/>
        <v>0</v>
      </c>
      <c r="FY550" s="739">
        <f t="shared" si="1629"/>
        <v>0</v>
      </c>
      <c r="FZ550" s="739">
        <f t="shared" si="1629"/>
        <v>0</v>
      </c>
      <c r="GA550" s="739">
        <f t="shared" si="1629"/>
        <v>0</v>
      </c>
      <c r="GB550" s="739">
        <f t="shared" si="1629"/>
        <v>0</v>
      </c>
      <c r="GC550" s="739">
        <f t="shared" si="1629"/>
        <v>0</v>
      </c>
      <c r="GD550" s="739">
        <f t="shared" si="1629"/>
        <v>0</v>
      </c>
      <c r="GE550" s="739">
        <f t="shared" si="1630"/>
        <v>0</v>
      </c>
      <c r="GF550" s="739">
        <f t="shared" si="1630"/>
        <v>0</v>
      </c>
      <c r="GG550" s="739">
        <f t="shared" si="1630"/>
        <v>0</v>
      </c>
      <c r="GH550" s="739">
        <f t="shared" si="1630"/>
        <v>0</v>
      </c>
      <c r="GI550" s="739">
        <f t="shared" si="1630"/>
        <v>0</v>
      </c>
      <c r="GJ550" s="739">
        <f t="shared" si="1630"/>
        <v>0</v>
      </c>
      <c r="GK550" s="739">
        <f t="shared" si="1630"/>
        <v>0</v>
      </c>
      <c r="GL550" s="739">
        <f t="shared" si="1631"/>
        <v>0</v>
      </c>
      <c r="GM550" s="739">
        <f t="shared" si="1631"/>
        <v>0</v>
      </c>
      <c r="GN550" s="739">
        <f t="shared" si="1631"/>
        <v>0</v>
      </c>
      <c r="GQ550" s="1098">
        <f>IF(GQ$9=$N550,#REF!,0)</f>
        <v>0</v>
      </c>
      <c r="GR550" s="1098">
        <f>IF(GR$9=$N550,#REF!,0)</f>
        <v>0</v>
      </c>
      <c r="GS550" s="1098">
        <f>IF(GS$9=$N550,#REF!,0)</f>
        <v>0</v>
      </c>
      <c r="GT550" s="1098">
        <f>IF(GT$9=$N550,#REF!,0)</f>
        <v>0</v>
      </c>
      <c r="GU550" s="1098">
        <f>IF(GU$9=$N550,#REF!,0)</f>
        <v>0</v>
      </c>
      <c r="GV550" s="1098">
        <f>IF(GV$9=$N550,#REF!,0)</f>
        <v>0</v>
      </c>
      <c r="GW550" s="1098">
        <f>IF(GW$9=$N550,#REF!,0)</f>
        <v>0</v>
      </c>
      <c r="GX550" s="1098">
        <f>IF(GX$9=$N550,#REF!,0)</f>
        <v>0</v>
      </c>
      <c r="GY550" s="1098">
        <f>IF(GY$9=$N550,#REF!,0)</f>
        <v>0</v>
      </c>
      <c r="GZ550" s="1098">
        <f>IF(GZ$9=$N550,#REF!,0)</f>
        <v>0</v>
      </c>
      <c r="HA550" s="1098">
        <f>IF(HA$9=$N550,#REF!,0)</f>
        <v>0</v>
      </c>
      <c r="HB550" s="1098">
        <f>IF(HB$9=$N550,#REF!,0)</f>
        <v>0</v>
      </c>
      <c r="HC550" s="1098">
        <f>IF(HC$9=$N550,#REF!,0)</f>
        <v>0</v>
      </c>
      <c r="HD550" s="1098">
        <f>IF(HD$9=$N550,#REF!,0)</f>
        <v>0</v>
      </c>
      <c r="HE550" s="1098">
        <f>IF(HE$9=$N550,#REF!,0)</f>
        <v>0</v>
      </c>
      <c r="HF550" s="1098">
        <f>IF(HF$9=$N550,#REF!,0)</f>
        <v>0</v>
      </c>
      <c r="HG550" s="1098">
        <f>IF(HG$9=$N550,#REF!,0)</f>
        <v>0</v>
      </c>
      <c r="HH550" s="1098">
        <f>IF(HH$9=$N550,#REF!,0)</f>
        <v>0</v>
      </c>
      <c r="HI550" s="1098">
        <f>IF(HI$9=$N550,#REF!,0)</f>
        <v>0</v>
      </c>
      <c r="HJ550" s="1098">
        <f>IF(HJ$9=$N550,#REF!,0)</f>
        <v>0</v>
      </c>
      <c r="HK550" s="1098">
        <f>IF(HK$9=$N550,#REF!,0)</f>
        <v>0</v>
      </c>
      <c r="HL550" s="1098">
        <f>IF(HL$9=$N550,#REF!,0)</f>
        <v>0</v>
      </c>
      <c r="HM550" s="1098">
        <f>IF(HM$9=$N550,#REF!,0)</f>
        <v>0</v>
      </c>
      <c r="HN550" s="1098">
        <f>IF(HN$9=$N550,#REF!,0)</f>
        <v>0</v>
      </c>
      <c r="HO550" s="1098">
        <f>IF(HO$9=$N550,#REF!,0)</f>
        <v>0</v>
      </c>
      <c r="HP550" s="1098">
        <f>IF(HP$9=$N550,#REF!,0)</f>
        <v>0</v>
      </c>
      <c r="HQ550" s="1098">
        <f>IF(HQ$9=$N550,#REF!,0)</f>
        <v>0</v>
      </c>
      <c r="HR550" s="1098">
        <f>IF(HR$9=$N550,#REF!,0)</f>
        <v>0</v>
      </c>
      <c r="HS550" s="1098">
        <f>IF(HS$9=$N550,#REF!,0)</f>
        <v>0</v>
      </c>
      <c r="HT550" s="1098">
        <f>IF(HT$9=$N550,#REF!,0)</f>
        <v>0</v>
      </c>
      <c r="HU550" s="1098">
        <f>IF(HU$9=$N550,#REF!,0)</f>
        <v>0</v>
      </c>
      <c r="HV550" s="1098">
        <f>IF(HV$9=$N550,#REF!,0)</f>
        <v>0</v>
      </c>
      <c r="HW550" s="1098">
        <f>IF(HW$9=$N550,#REF!,0)</f>
        <v>0</v>
      </c>
      <c r="HX550" s="1098">
        <f>IF(HX$9=$N550,#REF!,0)</f>
        <v>0</v>
      </c>
      <c r="HY550" s="1098">
        <f>IF(HY$9=$N550,#REF!,0)</f>
        <v>0</v>
      </c>
      <c r="HZ550" s="1098">
        <f>IF(HZ$9=$N550,#REF!,0)</f>
        <v>0</v>
      </c>
      <c r="IA550" s="1098">
        <f>IF(IA$9=$N550,#REF!,0)</f>
        <v>0</v>
      </c>
      <c r="IB550" s="1098">
        <f>IF(IB$9=$N550,#REF!,0)</f>
        <v>0</v>
      </c>
      <c r="IC550" s="1098">
        <f>IF(IC$9=$N550,#REF!,0)</f>
        <v>0</v>
      </c>
      <c r="ID550" s="1098">
        <f>IF(ID$9=$N550,#REF!,0)</f>
        <v>0</v>
      </c>
      <c r="IE550" s="1098">
        <f>IF(IE$9=$N550,#REF!,0)</f>
        <v>0</v>
      </c>
      <c r="IF550" s="1098">
        <f>IF(IF$9=$N550,#REF!,0)</f>
        <v>0</v>
      </c>
      <c r="IG550" s="1098">
        <f>IF(IG$9=$N550,#REF!,0)</f>
        <v>0</v>
      </c>
      <c r="IH550" s="1098">
        <f>IF(IH$9=$N550,#REF!,0)</f>
        <v>0</v>
      </c>
      <c r="II550" s="1098">
        <f>IF(II$9=$N550,#REF!,0)</f>
        <v>0</v>
      </c>
      <c r="IJ550" s="1098">
        <f>IF(IJ$9=$N550,#REF!,0)</f>
        <v>0</v>
      </c>
      <c r="IK550" s="1098">
        <f>IF(IK$9=$N550,#REF!,0)</f>
        <v>0</v>
      </c>
      <c r="IL550" s="1098">
        <f>IF(IL$9=$N550,#REF!,0)</f>
        <v>0</v>
      </c>
      <c r="IM550" s="1098">
        <f>IF(IM$9=$N550,#REF!,0)</f>
        <v>0</v>
      </c>
      <c r="IN550" s="1098">
        <f>IF(IN$9=$N550,#REF!,0)</f>
        <v>0</v>
      </c>
      <c r="IO550" s="1098">
        <f>IF(IO$9=$N550,#REF!,0)</f>
        <v>0</v>
      </c>
      <c r="IP550" s="1098">
        <f>IF(IP$9=$N550,#REF!,0)</f>
        <v>0</v>
      </c>
      <c r="IQ550" s="1098">
        <f>IF(IQ$9=$N550,#REF!,0)</f>
        <v>0</v>
      </c>
      <c r="IR550" s="1098">
        <f>IF(IR$9=$N550,#REF!,0)</f>
        <v>0</v>
      </c>
      <c r="IS550" s="1098">
        <f>IF(IS$9=$N550,#REF!,0)</f>
        <v>0</v>
      </c>
      <c r="IT550" s="1098">
        <f>IF(IT$9=$N550,#REF!,0)</f>
        <v>0</v>
      </c>
      <c r="IU550" s="1098">
        <f>IF(IU$9=$N550,#REF!,0)</f>
        <v>0</v>
      </c>
      <c r="IV550" s="1098">
        <f>IF(IV$9=$N550,#REF!,0)</f>
        <v>0</v>
      </c>
      <c r="IW550" s="1098">
        <f>IF(IW$9=$N550,#REF!,0)</f>
        <v>0</v>
      </c>
      <c r="IX550" s="1098">
        <f>IF(IX$9=$N550,#REF!,0)</f>
        <v>0</v>
      </c>
      <c r="IY550" s="1098">
        <f>IF(IY$9=$N550,#REF!,0)</f>
        <v>0</v>
      </c>
      <c r="IZ550" s="1098">
        <f>IF(IZ$9=$N550,#REF!,0)</f>
        <v>0</v>
      </c>
      <c r="JA550" s="1098">
        <f>IF(JA$9=$N550,#REF!,0)</f>
        <v>0</v>
      </c>
      <c r="JB550" s="1098">
        <f>IF(JB$9=$N550,#REF!,0)</f>
        <v>0</v>
      </c>
      <c r="JC550" s="1098">
        <f>IF(JC$9=$N550,#REF!,0)</f>
        <v>0</v>
      </c>
      <c r="JD550" s="1098">
        <f>IF(JD$9=$N550,#REF!,0)</f>
        <v>0</v>
      </c>
      <c r="JE550" s="1098">
        <f>IF(JE$9=$N550,#REF!,0)</f>
        <v>0</v>
      </c>
      <c r="JF550" s="1098">
        <f>IF(JF$9=$N550,#REF!,0)</f>
        <v>0</v>
      </c>
      <c r="JG550" s="1098">
        <f>IF(JG$9=$N550,#REF!,0)</f>
        <v>0</v>
      </c>
      <c r="JH550" s="1098">
        <f>IF(JH$9=$N550,#REF!,0)</f>
        <v>0</v>
      </c>
      <c r="JI550" s="1098">
        <f>IF(JI$9=$N550,#REF!,0)</f>
        <v>0</v>
      </c>
      <c r="JJ550" s="1098">
        <f>IF(JJ$9=$N550,#REF!,0)</f>
        <v>0</v>
      </c>
      <c r="JK550" s="1098">
        <f>IF(JK$9=$N550,#REF!,0)</f>
        <v>0</v>
      </c>
      <c r="JL550" s="1098">
        <f>IF(JL$9=$N550,#REF!,0)</f>
        <v>0</v>
      </c>
      <c r="JM550" s="1098">
        <f>IF(JM$9=$N550,#REF!,0)</f>
        <v>0</v>
      </c>
      <c r="JN550" s="1098">
        <f>IF(JN$9=$N550,#REF!,0)</f>
        <v>0</v>
      </c>
      <c r="JO550" s="1098">
        <f>IF(JO$9=$N550,#REF!,0)</f>
        <v>0</v>
      </c>
      <c r="JP550" s="1098">
        <f>IF(JP$9=$N550,#REF!,0)</f>
        <v>0</v>
      </c>
      <c r="JQ550" s="1098">
        <f>IF(JQ$9=$N550,#REF!,0)</f>
        <v>0</v>
      </c>
      <c r="JR550" s="1098">
        <f>IF(JR$9=$N550,#REF!,0)</f>
        <v>0</v>
      </c>
      <c r="JS550" s="1098">
        <f>IF(JS$9=$N550,#REF!,0)</f>
        <v>0</v>
      </c>
      <c r="JT550" s="1098">
        <f>IF(JT$9=$N550,#REF!,0)</f>
        <v>0</v>
      </c>
      <c r="JU550" s="1098">
        <f>IF(JU$9=$N550,#REF!,0)</f>
        <v>0</v>
      </c>
      <c r="JV550" s="1098">
        <f>IF(JV$9=$N550,#REF!,0)</f>
        <v>0</v>
      </c>
      <c r="JW550" s="1098">
        <f>IF(JW$9=$N550,#REF!,0)</f>
        <v>0</v>
      </c>
      <c r="JX550" s="681"/>
      <c r="JZ550" s="681">
        <f t="shared" ref="JZ550:KJ559" si="1643">IF(JZ$9=$L550,$DY550,0)</f>
        <v>0</v>
      </c>
      <c r="KA550" s="681">
        <f t="shared" si="1643"/>
        <v>0</v>
      </c>
      <c r="KB550" s="681">
        <f t="shared" si="1643"/>
        <v>0</v>
      </c>
      <c r="KC550" s="681">
        <f t="shared" si="1643"/>
        <v>0</v>
      </c>
      <c r="KD550" s="681">
        <f t="shared" si="1643"/>
        <v>0</v>
      </c>
      <c r="KE550" s="681">
        <f t="shared" si="1643"/>
        <v>0</v>
      </c>
      <c r="KF550" s="681">
        <f t="shared" si="1643"/>
        <v>0</v>
      </c>
      <c r="KG550" s="681">
        <f t="shared" si="1643"/>
        <v>0</v>
      </c>
      <c r="KH550" s="681">
        <f t="shared" si="1643"/>
        <v>0</v>
      </c>
      <c r="KI550" s="681">
        <f t="shared" si="1643"/>
        <v>0</v>
      </c>
      <c r="KJ550" s="681">
        <f t="shared" si="1643"/>
        <v>0</v>
      </c>
      <c r="KN550" s="1098">
        <f t="shared" si="1635"/>
        <v>0</v>
      </c>
      <c r="KO550" s="1098">
        <f t="shared" si="1635"/>
        <v>0</v>
      </c>
      <c r="KP550" s="1098">
        <f t="shared" si="1635"/>
        <v>0</v>
      </c>
      <c r="KQ550" s="1098">
        <f t="shared" si="1635"/>
        <v>0</v>
      </c>
      <c r="KR550" s="1098">
        <f t="shared" si="1635"/>
        <v>0</v>
      </c>
      <c r="KS550" s="1098">
        <f t="shared" si="1635"/>
        <v>0</v>
      </c>
      <c r="KT550" s="1098">
        <f t="shared" si="1635"/>
        <v>0</v>
      </c>
      <c r="KU550" s="1098">
        <f t="shared" si="1635"/>
        <v>0</v>
      </c>
      <c r="KV550" s="1098">
        <f t="shared" si="1635"/>
        <v>0</v>
      </c>
      <c r="KW550" s="1098">
        <f t="shared" si="1635"/>
        <v>0</v>
      </c>
      <c r="KX550" s="1098">
        <f t="shared" si="1635"/>
        <v>0</v>
      </c>
      <c r="KY550" s="1098">
        <f t="shared" si="1635"/>
        <v>0</v>
      </c>
      <c r="KZ550" s="1098">
        <f t="shared" si="1635"/>
        <v>0</v>
      </c>
      <c r="LA550" s="1098">
        <f t="shared" si="1635"/>
        <v>0</v>
      </c>
      <c r="LB550" s="1098">
        <f t="shared" si="1635"/>
        <v>0</v>
      </c>
      <c r="LC550" s="1098">
        <f t="shared" si="1635"/>
        <v>0</v>
      </c>
      <c r="LD550" s="1098">
        <f t="shared" si="1633"/>
        <v>0</v>
      </c>
      <c r="LE550" s="1098">
        <f t="shared" si="1633"/>
        <v>0</v>
      </c>
      <c r="LF550" s="1098">
        <f t="shared" si="1633"/>
        <v>0</v>
      </c>
      <c r="LG550" s="1098">
        <f t="shared" si="1633"/>
        <v>0</v>
      </c>
      <c r="LH550" s="1098">
        <f t="shared" si="1633"/>
        <v>0</v>
      </c>
      <c r="LI550" s="1098">
        <f t="shared" si="1633"/>
        <v>0</v>
      </c>
      <c r="LJ550" s="1098">
        <f t="shared" si="1633"/>
        <v>0</v>
      </c>
      <c r="LK550" s="1098">
        <f t="shared" si="1633"/>
        <v>0</v>
      </c>
      <c r="LL550" s="1098">
        <f t="shared" si="1633"/>
        <v>0</v>
      </c>
      <c r="LM550" s="1098">
        <f t="shared" si="1633"/>
        <v>0</v>
      </c>
      <c r="LN550" s="1098">
        <f t="shared" si="1633"/>
        <v>0</v>
      </c>
      <c r="LO550" s="1098">
        <f t="shared" si="1633"/>
        <v>0</v>
      </c>
      <c r="LP550" s="1098">
        <f t="shared" si="1633"/>
        <v>0</v>
      </c>
      <c r="LQ550" s="1098">
        <f t="shared" si="1633"/>
        <v>0</v>
      </c>
      <c r="LR550" s="1098">
        <f t="shared" si="1632"/>
        <v>0</v>
      </c>
      <c r="LS550" s="1098">
        <f t="shared" si="1563"/>
        <v>0</v>
      </c>
    </row>
    <row r="551" spans="1:331" ht="20.100000000000001" hidden="1" customHeight="1" x14ac:dyDescent="0.35">
      <c r="A551" s="677"/>
      <c r="B551" s="1149"/>
      <c r="C551" s="870"/>
      <c r="D551" s="871"/>
      <c r="E551" s="871"/>
      <c r="F551" s="871"/>
      <c r="G551" s="871"/>
      <c r="H551" s="871"/>
      <c r="I551" s="871"/>
      <c r="J551" s="1094" t="s">
        <v>194</v>
      </c>
      <c r="K551" s="886"/>
      <c r="L551" s="886"/>
      <c r="M551" s="879"/>
      <c r="N551" s="867">
        <v>3293</v>
      </c>
      <c r="O551" s="868" t="s">
        <v>402</v>
      </c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>
        <v>0</v>
      </c>
      <c r="AC551" s="41">
        <v>0</v>
      </c>
      <c r="AD551" s="41"/>
      <c r="AE551" s="41"/>
      <c r="AF551" s="41"/>
      <c r="AG551" s="41">
        <v>0</v>
      </c>
      <c r="AH551" s="41"/>
      <c r="AI551" s="41"/>
      <c r="AJ551" s="41"/>
      <c r="AK551" s="41">
        <v>0</v>
      </c>
      <c r="AL551" s="41">
        <v>0</v>
      </c>
      <c r="AM551" s="41">
        <v>10000</v>
      </c>
      <c r="AN551" s="107">
        <v>0</v>
      </c>
      <c r="AO551" s="107">
        <v>10000</v>
      </c>
      <c r="AP551" s="107">
        <v>20000</v>
      </c>
      <c r="AQ551" s="107">
        <v>17850</v>
      </c>
      <c r="AR551" s="41">
        <v>3413.58</v>
      </c>
      <c r="AS551" s="41"/>
      <c r="AT551" s="41">
        <v>20000</v>
      </c>
      <c r="AU551" s="41"/>
      <c r="AV551" s="41">
        <v>0</v>
      </c>
      <c r="AW551" s="41">
        <v>0</v>
      </c>
      <c r="AX551" s="41">
        <v>0</v>
      </c>
      <c r="AY551" s="41">
        <v>0</v>
      </c>
      <c r="AZ551" s="41">
        <v>0</v>
      </c>
      <c r="BA551" s="41">
        <v>0</v>
      </c>
      <c r="BB551" s="41">
        <v>0</v>
      </c>
      <c r="BC551" s="41">
        <v>0</v>
      </c>
      <c r="BD551" s="41">
        <v>0</v>
      </c>
      <c r="BE551" s="41">
        <v>0</v>
      </c>
      <c r="BF551" s="41">
        <v>0</v>
      </c>
      <c r="BG551" s="41"/>
      <c r="BH551" s="41">
        <v>0</v>
      </c>
      <c r="BI551" s="41">
        <f>(BJ551-BH551)</f>
        <v>0</v>
      </c>
      <c r="BJ551" s="41"/>
      <c r="BK551" s="41"/>
      <c r="BL551" s="41">
        <f t="shared" si="1624"/>
        <v>0</v>
      </c>
      <c r="BM551" s="41"/>
      <c r="BN551" s="41"/>
      <c r="BO551" s="41"/>
      <c r="BP551" s="41"/>
      <c r="BQ551" s="41"/>
      <c r="BR551" s="41">
        <f>(BS551-BO551)</f>
        <v>0</v>
      </c>
      <c r="BS551" s="41"/>
      <c r="BT551" s="41"/>
      <c r="BU551" s="41">
        <f>(BY551-BO551)</f>
        <v>0</v>
      </c>
      <c r="BV551" s="41"/>
      <c r="BW551" s="41"/>
      <c r="BX551" s="41"/>
      <c r="BY551" s="41"/>
      <c r="BZ551" s="41"/>
      <c r="CA551" s="41">
        <f t="shared" si="1621"/>
        <v>0</v>
      </c>
      <c r="CB551" s="41">
        <f t="shared" si="1622"/>
        <v>0</v>
      </c>
      <c r="CC551" s="41"/>
      <c r="CD551" s="41"/>
      <c r="CE551" s="41"/>
      <c r="CF551" s="41"/>
      <c r="CG551" s="41">
        <f t="shared" si="1623"/>
        <v>0</v>
      </c>
      <c r="CH551" s="41">
        <f>(CI551-CE551)</f>
        <v>0</v>
      </c>
      <c r="CI551" s="41"/>
      <c r="CJ551" s="41"/>
      <c r="CK551" s="41">
        <f t="shared" si="1601"/>
        <v>0</v>
      </c>
      <c r="CL551" s="41">
        <f>(CM551-CI551)</f>
        <v>0</v>
      </c>
      <c r="CM551" s="41"/>
      <c r="CN551" s="41"/>
      <c r="CO551" s="41">
        <f t="shared" si="1602"/>
        <v>0</v>
      </c>
      <c r="CP551" s="41">
        <f>(CQ551-CM551)</f>
        <v>0</v>
      </c>
      <c r="CQ551" s="41"/>
      <c r="CR551" s="41"/>
      <c r="CS551" s="41">
        <f t="shared" si="1576"/>
        <v>0</v>
      </c>
      <c r="CT551" s="41">
        <f>(CU551-CQ551)</f>
        <v>0</v>
      </c>
      <c r="CU551" s="41"/>
      <c r="CV551" s="41"/>
      <c r="CW551" s="41">
        <f t="shared" si="1577"/>
        <v>0</v>
      </c>
      <c r="CX551" s="41">
        <f>(CY551-CU551)</f>
        <v>0</v>
      </c>
      <c r="CY551" s="41"/>
      <c r="CZ551" s="41"/>
      <c r="DA551" s="41"/>
      <c r="DB551" s="41"/>
      <c r="DC551" s="41">
        <v>0</v>
      </c>
      <c r="DD551" s="41">
        <f t="shared" si="1578"/>
        <v>0</v>
      </c>
      <c r="DE551" s="41">
        <f t="shared" si="1579"/>
        <v>0</v>
      </c>
      <c r="DF551" s="41"/>
      <c r="DG551" s="41"/>
      <c r="DH551" s="41"/>
      <c r="DI551" s="41">
        <f t="shared" si="1580"/>
        <v>0</v>
      </c>
      <c r="DJ551" s="41">
        <f>(DK551-DG551)</f>
        <v>0</v>
      </c>
      <c r="DK551" s="41"/>
      <c r="DL551" s="41">
        <f t="shared" si="1581"/>
        <v>0</v>
      </c>
      <c r="DM551" s="41">
        <f>(DN551-DK551)</f>
        <v>0</v>
      </c>
      <c r="DN551" s="41"/>
      <c r="DO551" s="41"/>
      <c r="DP551" s="41">
        <f t="shared" si="1582"/>
        <v>0</v>
      </c>
      <c r="DQ551" s="41">
        <f>(DR551-DN551)</f>
        <v>0</v>
      </c>
      <c r="DR551" s="41"/>
      <c r="DS551" s="41"/>
      <c r="DT551" s="41">
        <f t="shared" si="1583"/>
        <v>0</v>
      </c>
      <c r="DU551" s="41">
        <f>(DV551-DR551)</f>
        <v>0</v>
      </c>
      <c r="DV551" s="41"/>
      <c r="DW551" s="41"/>
      <c r="DX551" s="41"/>
      <c r="DY551" s="41"/>
      <c r="DZ551" s="41"/>
      <c r="EA551" s="41"/>
      <c r="EB551" s="41"/>
      <c r="EC551" s="41">
        <f t="shared" si="1584"/>
        <v>0</v>
      </c>
      <c r="ED551" s="41">
        <f>(EE551-EA551)</f>
        <v>0</v>
      </c>
      <c r="EE551" s="41"/>
      <c r="EF551" s="41"/>
      <c r="EG551" s="41">
        <f t="shared" si="1585"/>
        <v>0</v>
      </c>
      <c r="EH551" s="41" t="e">
        <f>(#REF!-EE551)</f>
        <v>#REF!</v>
      </c>
      <c r="EI551" s="41">
        <f>IFERROR(#REF!/DZ551*100,)</f>
        <v>0</v>
      </c>
      <c r="EJ551" s="41">
        <f>IFERROR(#REF!/#REF!*100,)</f>
        <v>0</v>
      </c>
      <c r="EK551" s="31"/>
      <c r="EL551" s="31"/>
      <c r="EM551" s="31"/>
      <c r="EN551" s="41"/>
      <c r="EO551" s="41"/>
      <c r="EP551" s="41"/>
      <c r="EQ551" s="41"/>
      <c r="ER551" s="41"/>
      <c r="ES551" s="41"/>
      <c r="EX551" s="739">
        <f t="shared" si="1627"/>
        <v>0</v>
      </c>
      <c r="EY551" s="739">
        <f t="shared" si="1627"/>
        <v>0</v>
      </c>
      <c r="EZ551" s="739">
        <f t="shared" si="1627"/>
        <v>0</v>
      </c>
      <c r="FA551" s="739">
        <f t="shared" si="1627"/>
        <v>0</v>
      </c>
      <c r="FB551" s="739">
        <f t="shared" si="1627"/>
        <v>0</v>
      </c>
      <c r="FC551" s="739">
        <f t="shared" si="1627"/>
        <v>0</v>
      </c>
      <c r="FD551" s="739">
        <f t="shared" si="1627"/>
        <v>0</v>
      </c>
      <c r="FE551" s="739">
        <f t="shared" si="1627"/>
        <v>0</v>
      </c>
      <c r="FF551" s="739">
        <f t="shared" si="1627"/>
        <v>0</v>
      </c>
      <c r="FG551" s="739">
        <f t="shared" si="1627"/>
        <v>0</v>
      </c>
      <c r="FH551" s="739">
        <f t="shared" si="1628"/>
        <v>0</v>
      </c>
      <c r="FI551" s="739">
        <f t="shared" si="1628"/>
        <v>0</v>
      </c>
      <c r="FJ551" s="739">
        <f t="shared" si="1628"/>
        <v>0</v>
      </c>
      <c r="FK551" s="739">
        <f t="shared" si="1628"/>
        <v>0</v>
      </c>
      <c r="FL551" s="739">
        <f t="shared" si="1628"/>
        <v>0</v>
      </c>
      <c r="FM551" s="739">
        <f t="shared" si="1628"/>
        <v>0</v>
      </c>
      <c r="FN551" s="739">
        <f t="shared" si="1628"/>
        <v>0</v>
      </c>
      <c r="FO551" s="739">
        <f t="shared" si="1606"/>
        <v>0</v>
      </c>
      <c r="FP551" s="739">
        <f t="shared" si="1606"/>
        <v>0</v>
      </c>
      <c r="FQ551" s="739">
        <f t="shared" si="1606"/>
        <v>0</v>
      </c>
      <c r="FU551" s="739">
        <f t="shared" si="1629"/>
        <v>0</v>
      </c>
      <c r="FV551" s="739">
        <f t="shared" si="1629"/>
        <v>0</v>
      </c>
      <c r="FW551" s="739">
        <f t="shared" si="1629"/>
        <v>0</v>
      </c>
      <c r="FX551" s="739">
        <f t="shared" si="1629"/>
        <v>0</v>
      </c>
      <c r="FY551" s="739">
        <f t="shared" si="1629"/>
        <v>0</v>
      </c>
      <c r="FZ551" s="739">
        <f t="shared" si="1629"/>
        <v>0</v>
      </c>
      <c r="GA551" s="739">
        <f t="shared" si="1629"/>
        <v>0</v>
      </c>
      <c r="GB551" s="739">
        <f t="shared" si="1629"/>
        <v>0</v>
      </c>
      <c r="GC551" s="739">
        <f t="shared" si="1629"/>
        <v>0</v>
      </c>
      <c r="GD551" s="739">
        <f t="shared" si="1629"/>
        <v>0</v>
      </c>
      <c r="GE551" s="739">
        <f t="shared" si="1630"/>
        <v>0</v>
      </c>
      <c r="GF551" s="739">
        <f t="shared" si="1630"/>
        <v>0</v>
      </c>
      <c r="GG551" s="739">
        <f t="shared" si="1630"/>
        <v>0</v>
      </c>
      <c r="GH551" s="739">
        <f t="shared" si="1630"/>
        <v>0</v>
      </c>
      <c r="GI551" s="739">
        <f t="shared" si="1630"/>
        <v>0</v>
      </c>
      <c r="GJ551" s="739">
        <f t="shared" si="1630"/>
        <v>0</v>
      </c>
      <c r="GK551" s="739">
        <f t="shared" si="1630"/>
        <v>0</v>
      </c>
      <c r="GL551" s="739">
        <f t="shared" si="1631"/>
        <v>0</v>
      </c>
      <c r="GM551" s="739">
        <f t="shared" si="1631"/>
        <v>0</v>
      </c>
      <c r="GN551" s="739">
        <f t="shared" si="1631"/>
        <v>0</v>
      </c>
      <c r="GQ551" s="1098">
        <f>IF(GQ$9=$N551,#REF!,0)</f>
        <v>0</v>
      </c>
      <c r="GR551" s="1098">
        <f>IF(GR$9=$N551,#REF!,0)</f>
        <v>0</v>
      </c>
      <c r="GS551" s="1098">
        <f>IF(GS$9=$N551,#REF!,0)</f>
        <v>0</v>
      </c>
      <c r="GT551" s="1098">
        <f>IF(GT$9=$N551,#REF!,0)</f>
        <v>0</v>
      </c>
      <c r="GU551" s="1098">
        <f>IF(GU$9=$N551,#REF!,0)</f>
        <v>0</v>
      </c>
      <c r="GV551" s="1098">
        <f>IF(GV$9=$N551,#REF!,0)</f>
        <v>0</v>
      </c>
      <c r="GW551" s="1098">
        <f>IF(GW$9=$N551,#REF!,0)</f>
        <v>0</v>
      </c>
      <c r="GX551" s="1098">
        <f>IF(GX$9=$N551,#REF!,0)</f>
        <v>0</v>
      </c>
      <c r="GY551" s="1098">
        <f>IF(GY$9=$N551,#REF!,0)</f>
        <v>0</v>
      </c>
      <c r="GZ551" s="1098">
        <f>IF(GZ$9=$N551,#REF!,0)</f>
        <v>0</v>
      </c>
      <c r="HA551" s="1098">
        <f>IF(HA$9=$N551,#REF!,0)</f>
        <v>0</v>
      </c>
      <c r="HB551" s="1098">
        <f>IF(HB$9=$N551,#REF!,0)</f>
        <v>0</v>
      </c>
      <c r="HC551" s="1098">
        <f>IF(HC$9=$N551,#REF!,0)</f>
        <v>0</v>
      </c>
      <c r="HD551" s="1098">
        <f>IF(HD$9=$N551,#REF!,0)</f>
        <v>0</v>
      </c>
      <c r="HE551" s="1098">
        <f>IF(HE$9=$N551,#REF!,0)</f>
        <v>0</v>
      </c>
      <c r="HF551" s="1098">
        <f>IF(HF$9=$N551,#REF!,0)</f>
        <v>0</v>
      </c>
      <c r="HG551" s="1098">
        <f>IF(HG$9=$N551,#REF!,0)</f>
        <v>0</v>
      </c>
      <c r="HH551" s="1098">
        <f>IF(HH$9=$N551,#REF!,0)</f>
        <v>0</v>
      </c>
      <c r="HI551" s="1098">
        <f>IF(HI$9=$N551,#REF!,0)</f>
        <v>0</v>
      </c>
      <c r="HJ551" s="1098">
        <f>IF(HJ$9=$N551,#REF!,0)</f>
        <v>0</v>
      </c>
      <c r="HK551" s="1098">
        <f>IF(HK$9=$N551,#REF!,0)</f>
        <v>0</v>
      </c>
      <c r="HL551" s="1098">
        <f>IF(HL$9=$N551,#REF!,0)</f>
        <v>0</v>
      </c>
      <c r="HM551" s="1098">
        <f>IF(HM$9=$N551,#REF!,0)</f>
        <v>0</v>
      </c>
      <c r="HN551" s="1098">
        <f>IF(HN$9=$N551,#REF!,0)</f>
        <v>0</v>
      </c>
      <c r="HO551" s="1098">
        <f>IF(HO$9=$N551,#REF!,0)</f>
        <v>0</v>
      </c>
      <c r="HP551" s="1098">
        <f>IF(HP$9=$N551,#REF!,0)</f>
        <v>0</v>
      </c>
      <c r="HQ551" s="1098">
        <f>IF(HQ$9=$N551,#REF!,0)</f>
        <v>0</v>
      </c>
      <c r="HR551" s="1098">
        <f>IF(HR$9=$N551,#REF!,0)</f>
        <v>0</v>
      </c>
      <c r="HS551" s="1098">
        <f>IF(HS$9=$N551,#REF!,0)</f>
        <v>0</v>
      </c>
      <c r="HT551" s="1098">
        <f>IF(HT$9=$N551,#REF!,0)</f>
        <v>0</v>
      </c>
      <c r="HU551" s="1098" t="e">
        <f>IF(HU$9=$N551,#REF!,0)</f>
        <v>#REF!</v>
      </c>
      <c r="HV551" s="1098">
        <f>IF(HV$9=$N551,#REF!,0)</f>
        <v>0</v>
      </c>
      <c r="HW551" s="1098">
        <f>IF(HW$9=$N551,#REF!,0)</f>
        <v>0</v>
      </c>
      <c r="HX551" s="1098">
        <f>IF(HX$9=$N551,#REF!,0)</f>
        <v>0</v>
      </c>
      <c r="HY551" s="1098">
        <f>IF(HY$9=$N551,#REF!,0)</f>
        <v>0</v>
      </c>
      <c r="HZ551" s="1098">
        <f>IF(HZ$9=$N551,#REF!,0)</f>
        <v>0</v>
      </c>
      <c r="IA551" s="1098">
        <f>IF(IA$9=$N551,#REF!,0)</f>
        <v>0</v>
      </c>
      <c r="IB551" s="1098">
        <f>IF(IB$9=$N551,#REF!,0)</f>
        <v>0</v>
      </c>
      <c r="IC551" s="1098">
        <f>IF(IC$9=$N551,#REF!,0)</f>
        <v>0</v>
      </c>
      <c r="ID551" s="1098">
        <f>IF(ID$9=$N551,#REF!,0)</f>
        <v>0</v>
      </c>
      <c r="IE551" s="1098">
        <f>IF(IE$9=$N551,#REF!,0)</f>
        <v>0</v>
      </c>
      <c r="IF551" s="1098">
        <f>IF(IF$9=$N551,#REF!,0)</f>
        <v>0</v>
      </c>
      <c r="IG551" s="1098">
        <f>IF(IG$9=$N551,#REF!,0)</f>
        <v>0</v>
      </c>
      <c r="IH551" s="1098">
        <f>IF(IH$9=$N551,#REF!,0)</f>
        <v>0</v>
      </c>
      <c r="II551" s="1098">
        <f>IF(II$9=$N551,#REF!,0)</f>
        <v>0</v>
      </c>
      <c r="IJ551" s="1098">
        <f>IF(IJ$9=$N551,#REF!,0)</f>
        <v>0</v>
      </c>
      <c r="IK551" s="1098">
        <f>IF(IK$9=$N551,#REF!,0)</f>
        <v>0</v>
      </c>
      <c r="IL551" s="1098">
        <f>IF(IL$9=$N551,#REF!,0)</f>
        <v>0</v>
      </c>
      <c r="IM551" s="1098">
        <f>IF(IM$9=$N551,#REF!,0)</f>
        <v>0</v>
      </c>
      <c r="IN551" s="1098">
        <f>IF(IN$9=$N551,#REF!,0)</f>
        <v>0</v>
      </c>
      <c r="IO551" s="1098">
        <f>IF(IO$9=$N551,#REF!,0)</f>
        <v>0</v>
      </c>
      <c r="IP551" s="1098">
        <f>IF(IP$9=$N551,#REF!,0)</f>
        <v>0</v>
      </c>
      <c r="IQ551" s="1098">
        <f>IF(IQ$9=$N551,#REF!,0)</f>
        <v>0</v>
      </c>
      <c r="IR551" s="1098">
        <f>IF(IR$9=$N551,#REF!,0)</f>
        <v>0</v>
      </c>
      <c r="IS551" s="1098">
        <f>IF(IS$9=$N551,#REF!,0)</f>
        <v>0</v>
      </c>
      <c r="IT551" s="1098">
        <f>IF(IT$9=$N551,#REF!,0)</f>
        <v>0</v>
      </c>
      <c r="IU551" s="1098">
        <f>IF(IU$9=$N551,#REF!,0)</f>
        <v>0</v>
      </c>
      <c r="IV551" s="1098">
        <f>IF(IV$9=$N551,#REF!,0)</f>
        <v>0</v>
      </c>
      <c r="IW551" s="1098">
        <f>IF(IW$9=$N551,#REF!,0)</f>
        <v>0</v>
      </c>
      <c r="IX551" s="1098">
        <f>IF(IX$9=$N551,#REF!,0)</f>
        <v>0</v>
      </c>
      <c r="IY551" s="1098">
        <f>IF(IY$9=$N551,#REF!,0)</f>
        <v>0</v>
      </c>
      <c r="IZ551" s="1098">
        <f>IF(IZ$9=$N551,#REF!,0)</f>
        <v>0</v>
      </c>
      <c r="JA551" s="1098">
        <f>IF(JA$9=$N551,#REF!,0)</f>
        <v>0</v>
      </c>
      <c r="JB551" s="1098">
        <f>IF(JB$9=$N551,#REF!,0)</f>
        <v>0</v>
      </c>
      <c r="JC551" s="1098">
        <f>IF(JC$9=$N551,#REF!,0)</f>
        <v>0</v>
      </c>
      <c r="JD551" s="1098">
        <f>IF(JD$9=$N551,#REF!,0)</f>
        <v>0</v>
      </c>
      <c r="JE551" s="1098">
        <f>IF(JE$9=$N551,#REF!,0)</f>
        <v>0</v>
      </c>
      <c r="JF551" s="1098">
        <f>IF(JF$9=$N551,#REF!,0)</f>
        <v>0</v>
      </c>
      <c r="JG551" s="1098">
        <f>IF(JG$9=$N551,#REF!,0)</f>
        <v>0</v>
      </c>
      <c r="JH551" s="1098">
        <f>IF(JH$9=$N551,#REF!,0)</f>
        <v>0</v>
      </c>
      <c r="JI551" s="1098">
        <f>IF(JI$9=$N551,#REF!,0)</f>
        <v>0</v>
      </c>
      <c r="JJ551" s="1098">
        <f>IF(JJ$9=$N551,#REF!,0)</f>
        <v>0</v>
      </c>
      <c r="JK551" s="1098">
        <f>IF(JK$9=$N551,#REF!,0)</f>
        <v>0</v>
      </c>
      <c r="JL551" s="1098">
        <f>IF(JL$9=$N551,#REF!,0)</f>
        <v>0</v>
      </c>
      <c r="JM551" s="1098">
        <f>IF(JM$9=$N551,#REF!,0)</f>
        <v>0</v>
      </c>
      <c r="JN551" s="1098">
        <f>IF(JN$9=$N551,#REF!,0)</f>
        <v>0</v>
      </c>
      <c r="JO551" s="1098">
        <f>IF(JO$9=$N551,#REF!,0)</f>
        <v>0</v>
      </c>
      <c r="JP551" s="1098">
        <f>IF(JP$9=$N551,#REF!,0)</f>
        <v>0</v>
      </c>
      <c r="JQ551" s="1098">
        <f>IF(JQ$9=$N551,#REF!,0)</f>
        <v>0</v>
      </c>
      <c r="JR551" s="1098">
        <f>IF(JR$9=$N551,#REF!,0)</f>
        <v>0</v>
      </c>
      <c r="JS551" s="1098">
        <f>IF(JS$9=$N551,#REF!,0)</f>
        <v>0</v>
      </c>
      <c r="JT551" s="1098">
        <f>IF(JT$9=$N551,#REF!,0)</f>
        <v>0</v>
      </c>
      <c r="JU551" s="1098">
        <f>IF(JU$9=$N551,#REF!,0)</f>
        <v>0</v>
      </c>
      <c r="JV551" s="1098">
        <f>IF(JV$9=$N551,#REF!,0)</f>
        <v>0</v>
      </c>
      <c r="JW551" s="1098">
        <f>IF(JW$9=$N551,#REF!,0)</f>
        <v>0</v>
      </c>
      <c r="JX551" s="681"/>
      <c r="JZ551" s="681">
        <f t="shared" si="1643"/>
        <v>0</v>
      </c>
      <c r="KA551" s="681">
        <f t="shared" si="1643"/>
        <v>0</v>
      </c>
      <c r="KB551" s="681">
        <f t="shared" si="1643"/>
        <v>0</v>
      </c>
      <c r="KC551" s="681">
        <f t="shared" si="1643"/>
        <v>0</v>
      </c>
      <c r="KD551" s="681">
        <f t="shared" si="1643"/>
        <v>0</v>
      </c>
      <c r="KE551" s="681">
        <f t="shared" si="1643"/>
        <v>0</v>
      </c>
      <c r="KF551" s="681">
        <f t="shared" si="1643"/>
        <v>0</v>
      </c>
      <c r="KG551" s="681">
        <f t="shared" si="1643"/>
        <v>0</v>
      </c>
      <c r="KH551" s="681">
        <f t="shared" si="1643"/>
        <v>0</v>
      </c>
      <c r="KI551" s="681">
        <f t="shared" si="1643"/>
        <v>0</v>
      </c>
      <c r="KJ551" s="681">
        <f t="shared" si="1643"/>
        <v>0</v>
      </c>
      <c r="KN551" s="1098">
        <f t="shared" si="1635"/>
        <v>0</v>
      </c>
      <c r="KO551" s="1098">
        <f t="shared" si="1635"/>
        <v>0</v>
      </c>
      <c r="KP551" s="1098">
        <f t="shared" si="1635"/>
        <v>0</v>
      </c>
      <c r="KQ551" s="1098">
        <f t="shared" si="1635"/>
        <v>0</v>
      </c>
      <c r="KR551" s="1098">
        <f t="shared" si="1635"/>
        <v>0</v>
      </c>
      <c r="KS551" s="1098">
        <f t="shared" si="1635"/>
        <v>0</v>
      </c>
      <c r="KT551" s="1098">
        <f t="shared" si="1635"/>
        <v>0</v>
      </c>
      <c r="KU551" s="1098">
        <f t="shared" si="1635"/>
        <v>0</v>
      </c>
      <c r="KV551" s="1098">
        <f t="shared" si="1635"/>
        <v>0</v>
      </c>
      <c r="KW551" s="1098">
        <f t="shared" si="1635"/>
        <v>0</v>
      </c>
      <c r="KX551" s="1098">
        <f t="shared" si="1635"/>
        <v>0</v>
      </c>
      <c r="KY551" s="1098">
        <f t="shared" si="1635"/>
        <v>0</v>
      </c>
      <c r="KZ551" s="1098">
        <f t="shared" si="1635"/>
        <v>0</v>
      </c>
      <c r="LA551" s="1098">
        <f t="shared" si="1635"/>
        <v>0</v>
      </c>
      <c r="LB551" s="1098">
        <f t="shared" si="1635"/>
        <v>0</v>
      </c>
      <c r="LC551" s="1098">
        <f t="shared" si="1635"/>
        <v>0</v>
      </c>
      <c r="LD551" s="1098">
        <f t="shared" si="1633"/>
        <v>0</v>
      </c>
      <c r="LE551" s="1098">
        <f t="shared" si="1633"/>
        <v>0</v>
      </c>
      <c r="LF551" s="1098">
        <f t="shared" si="1633"/>
        <v>0</v>
      </c>
      <c r="LG551" s="1098">
        <f t="shared" si="1633"/>
        <v>0</v>
      </c>
      <c r="LH551" s="1098">
        <f t="shared" si="1633"/>
        <v>0</v>
      </c>
      <c r="LI551" s="1098">
        <f t="shared" si="1633"/>
        <v>0</v>
      </c>
      <c r="LJ551" s="1098">
        <f t="shared" si="1633"/>
        <v>0</v>
      </c>
      <c r="LK551" s="1098">
        <f t="shared" si="1633"/>
        <v>0</v>
      </c>
      <c r="LL551" s="1098">
        <f t="shared" si="1633"/>
        <v>0</v>
      </c>
      <c r="LM551" s="1098">
        <f t="shared" si="1633"/>
        <v>0</v>
      </c>
      <c r="LN551" s="1098">
        <f t="shared" si="1633"/>
        <v>0</v>
      </c>
      <c r="LO551" s="1098">
        <f t="shared" si="1633"/>
        <v>0</v>
      </c>
      <c r="LP551" s="1098">
        <f t="shared" si="1633"/>
        <v>0</v>
      </c>
      <c r="LQ551" s="1098">
        <f t="shared" si="1633"/>
        <v>0</v>
      </c>
      <c r="LR551" s="1098">
        <f t="shared" si="1632"/>
        <v>0</v>
      </c>
      <c r="LS551" s="1098">
        <f t="shared" si="1563"/>
        <v>0</v>
      </c>
    </row>
    <row r="552" spans="1:331" ht="20.100000000000001" hidden="1" customHeight="1" x14ac:dyDescent="0.35">
      <c r="A552" s="677"/>
      <c r="B552" s="1149"/>
      <c r="C552" s="870"/>
      <c r="D552" s="871"/>
      <c r="E552" s="871"/>
      <c r="F552" s="871"/>
      <c r="G552" s="871"/>
      <c r="H552" s="871"/>
      <c r="I552" s="871"/>
      <c r="J552" s="1094" t="s">
        <v>194</v>
      </c>
      <c r="K552" s="886"/>
      <c r="L552" s="886"/>
      <c r="M552" s="879"/>
      <c r="N552" s="867">
        <v>3299</v>
      </c>
      <c r="O552" s="868" t="s">
        <v>41</v>
      </c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  <c r="AK552" s="41"/>
      <c r="AL552" s="41"/>
      <c r="AM552" s="41"/>
      <c r="AN552" s="107"/>
      <c r="AO552" s="107"/>
      <c r="AP552" s="107"/>
      <c r="AQ552" s="107"/>
      <c r="AR552" s="41">
        <v>5500</v>
      </c>
      <c r="AS552" s="41"/>
      <c r="AT552" s="41"/>
      <c r="AU552" s="41"/>
      <c r="AV552" s="41">
        <v>0</v>
      </c>
      <c r="AW552" s="41"/>
      <c r="AX552" s="41"/>
      <c r="AY552" s="41"/>
      <c r="AZ552" s="41"/>
      <c r="BA552" s="41"/>
      <c r="BB552" s="41">
        <v>0</v>
      </c>
      <c r="BC552" s="41">
        <v>0</v>
      </c>
      <c r="BD552" s="41"/>
      <c r="BE552" s="41">
        <v>0</v>
      </c>
      <c r="BF552" s="41">
        <v>0</v>
      </c>
      <c r="BG552" s="41"/>
      <c r="BH552" s="41">
        <v>0</v>
      </c>
      <c r="BI552" s="41">
        <f>(BJ552-BH552)</f>
        <v>0</v>
      </c>
      <c r="BJ552" s="41"/>
      <c r="BK552" s="41"/>
      <c r="BL552" s="41">
        <f t="shared" si="1624"/>
        <v>0</v>
      </c>
      <c r="BM552" s="41"/>
      <c r="BN552" s="41"/>
      <c r="BO552" s="41"/>
      <c r="BP552" s="41"/>
      <c r="BQ552" s="41"/>
      <c r="BR552" s="41">
        <f>(BS552-BO552)</f>
        <v>0</v>
      </c>
      <c r="BS552" s="41"/>
      <c r="BT552" s="41"/>
      <c r="BU552" s="41">
        <f>(BY552-BO552)</f>
        <v>0</v>
      </c>
      <c r="BV552" s="41"/>
      <c r="BW552" s="41"/>
      <c r="BX552" s="41"/>
      <c r="BY552" s="41"/>
      <c r="BZ552" s="41"/>
      <c r="CA552" s="41">
        <f t="shared" si="1621"/>
        <v>0</v>
      </c>
      <c r="CB552" s="41">
        <f t="shared" si="1622"/>
        <v>0</v>
      </c>
      <c r="CC552" s="41"/>
      <c r="CD552" s="41"/>
      <c r="CE552" s="41"/>
      <c r="CF552" s="41"/>
      <c r="CG552" s="41">
        <f t="shared" si="1623"/>
        <v>0</v>
      </c>
      <c r="CH552" s="41">
        <f>(CI552-CE552)</f>
        <v>0</v>
      </c>
      <c r="CI552" s="41"/>
      <c r="CJ552" s="41"/>
      <c r="CK552" s="41">
        <f t="shared" si="1601"/>
        <v>0</v>
      </c>
      <c r="CL552" s="41">
        <f>(CM552-CI552)</f>
        <v>0</v>
      </c>
      <c r="CM552" s="41"/>
      <c r="CN552" s="41"/>
      <c r="CO552" s="41">
        <f t="shared" si="1602"/>
        <v>0</v>
      </c>
      <c r="CP552" s="41">
        <f>(CQ552-CM552)</f>
        <v>0</v>
      </c>
      <c r="CQ552" s="41"/>
      <c r="CR552" s="41"/>
      <c r="CS552" s="41">
        <f t="shared" si="1576"/>
        <v>0</v>
      </c>
      <c r="CT552" s="41">
        <f>(CU552-CQ552)</f>
        <v>0</v>
      </c>
      <c r="CU552" s="41"/>
      <c r="CV552" s="41"/>
      <c r="CW552" s="41">
        <f t="shared" si="1577"/>
        <v>0</v>
      </c>
      <c r="CX552" s="41">
        <f>(CY552-CU552)</f>
        <v>0</v>
      </c>
      <c r="CY552" s="41"/>
      <c r="CZ552" s="41"/>
      <c r="DA552" s="41"/>
      <c r="DB552" s="41"/>
      <c r="DC552" s="41">
        <v>0</v>
      </c>
      <c r="DD552" s="41">
        <f t="shared" si="1578"/>
        <v>0</v>
      </c>
      <c r="DE552" s="41">
        <f t="shared" si="1579"/>
        <v>0</v>
      </c>
      <c r="DF552" s="41"/>
      <c r="DG552" s="41"/>
      <c r="DH552" s="41"/>
      <c r="DI552" s="41">
        <f t="shared" si="1580"/>
        <v>0</v>
      </c>
      <c r="DJ552" s="41">
        <f>(DK552-DG552)</f>
        <v>0</v>
      </c>
      <c r="DK552" s="41"/>
      <c r="DL552" s="41">
        <f t="shared" si="1581"/>
        <v>0</v>
      </c>
      <c r="DM552" s="41">
        <f>(DN552-DK552)</f>
        <v>0</v>
      </c>
      <c r="DN552" s="41"/>
      <c r="DO552" s="41"/>
      <c r="DP552" s="41">
        <f t="shared" si="1582"/>
        <v>0</v>
      </c>
      <c r="DQ552" s="41">
        <f>(DR552-DN552)</f>
        <v>0</v>
      </c>
      <c r="DR552" s="41"/>
      <c r="DS552" s="41"/>
      <c r="DT552" s="41">
        <f t="shared" si="1583"/>
        <v>0</v>
      </c>
      <c r="DU552" s="41">
        <f>(DV552-DR552)</f>
        <v>0</v>
      </c>
      <c r="DV552" s="41"/>
      <c r="DW552" s="41"/>
      <c r="DX552" s="41"/>
      <c r="DY552" s="41"/>
      <c r="DZ552" s="41"/>
      <c r="EA552" s="41"/>
      <c r="EB552" s="41"/>
      <c r="EC552" s="41">
        <f t="shared" si="1584"/>
        <v>0</v>
      </c>
      <c r="ED552" s="41">
        <f>(EE552-EA552)</f>
        <v>0</v>
      </c>
      <c r="EE552" s="41"/>
      <c r="EF552" s="41"/>
      <c r="EG552" s="41">
        <f t="shared" si="1585"/>
        <v>0</v>
      </c>
      <c r="EH552" s="41" t="e">
        <f>(#REF!-EE552)</f>
        <v>#REF!</v>
      </c>
      <c r="EI552" s="41">
        <f>IFERROR(#REF!/DZ552*100,)</f>
        <v>0</v>
      </c>
      <c r="EJ552" s="41">
        <f>IFERROR(#REF!/#REF!*100,)</f>
        <v>0</v>
      </c>
      <c r="EK552" s="31"/>
      <c r="EL552" s="31"/>
      <c r="EM552" s="31"/>
      <c r="EN552" s="41"/>
      <c r="EO552" s="41"/>
      <c r="EP552" s="41"/>
      <c r="EQ552" s="41"/>
      <c r="ER552" s="41"/>
      <c r="ES552" s="41"/>
      <c r="EX552" s="739">
        <f t="shared" si="1627"/>
        <v>0</v>
      </c>
      <c r="EY552" s="739">
        <f t="shared" si="1627"/>
        <v>0</v>
      </c>
      <c r="EZ552" s="739">
        <f t="shared" si="1627"/>
        <v>0</v>
      </c>
      <c r="FA552" s="739">
        <f t="shared" si="1627"/>
        <v>0</v>
      </c>
      <c r="FB552" s="739">
        <f t="shared" si="1627"/>
        <v>0</v>
      </c>
      <c r="FC552" s="739">
        <f t="shared" si="1627"/>
        <v>0</v>
      </c>
      <c r="FD552" s="739">
        <f t="shared" si="1627"/>
        <v>0</v>
      </c>
      <c r="FE552" s="739">
        <f t="shared" si="1627"/>
        <v>0</v>
      </c>
      <c r="FF552" s="739">
        <f t="shared" si="1627"/>
        <v>0</v>
      </c>
      <c r="FG552" s="739">
        <f t="shared" si="1627"/>
        <v>0</v>
      </c>
      <c r="FH552" s="739">
        <f t="shared" si="1628"/>
        <v>0</v>
      </c>
      <c r="FI552" s="739">
        <f t="shared" si="1628"/>
        <v>0</v>
      </c>
      <c r="FJ552" s="739">
        <f t="shared" si="1628"/>
        <v>0</v>
      </c>
      <c r="FK552" s="739">
        <f t="shared" si="1628"/>
        <v>0</v>
      </c>
      <c r="FL552" s="739">
        <f t="shared" si="1628"/>
        <v>0</v>
      </c>
      <c r="FM552" s="739">
        <f t="shared" si="1628"/>
        <v>0</v>
      </c>
      <c r="FN552" s="739">
        <f t="shared" si="1628"/>
        <v>0</v>
      </c>
      <c r="FO552" s="739">
        <f t="shared" si="1606"/>
        <v>0</v>
      </c>
      <c r="FP552" s="739">
        <f t="shared" si="1606"/>
        <v>0</v>
      </c>
      <c r="FQ552" s="739">
        <f t="shared" si="1606"/>
        <v>0</v>
      </c>
      <c r="FU552" s="739">
        <f t="shared" si="1629"/>
        <v>0</v>
      </c>
      <c r="FV552" s="739">
        <f t="shared" si="1629"/>
        <v>0</v>
      </c>
      <c r="FW552" s="739">
        <f t="shared" si="1629"/>
        <v>0</v>
      </c>
      <c r="FX552" s="739">
        <f t="shared" si="1629"/>
        <v>0</v>
      </c>
      <c r="FY552" s="739">
        <f t="shared" si="1629"/>
        <v>0</v>
      </c>
      <c r="FZ552" s="739">
        <f t="shared" si="1629"/>
        <v>0</v>
      </c>
      <c r="GA552" s="739">
        <f t="shared" si="1629"/>
        <v>0</v>
      </c>
      <c r="GB552" s="739">
        <f t="shared" si="1629"/>
        <v>0</v>
      </c>
      <c r="GC552" s="739">
        <f t="shared" si="1629"/>
        <v>0</v>
      </c>
      <c r="GD552" s="739">
        <f t="shared" si="1629"/>
        <v>0</v>
      </c>
      <c r="GE552" s="739">
        <f t="shared" si="1630"/>
        <v>0</v>
      </c>
      <c r="GF552" s="739">
        <f t="shared" si="1630"/>
        <v>0</v>
      </c>
      <c r="GG552" s="739">
        <f t="shared" si="1630"/>
        <v>0</v>
      </c>
      <c r="GH552" s="739">
        <f t="shared" si="1630"/>
        <v>0</v>
      </c>
      <c r="GI552" s="739">
        <f t="shared" si="1630"/>
        <v>0</v>
      </c>
      <c r="GJ552" s="739">
        <f t="shared" si="1630"/>
        <v>0</v>
      </c>
      <c r="GK552" s="739">
        <f t="shared" si="1630"/>
        <v>0</v>
      </c>
      <c r="GL552" s="739">
        <f t="shared" si="1631"/>
        <v>0</v>
      </c>
      <c r="GM552" s="739">
        <f t="shared" si="1631"/>
        <v>0</v>
      </c>
      <c r="GN552" s="739">
        <f t="shared" si="1631"/>
        <v>0</v>
      </c>
      <c r="GQ552" s="1098">
        <f>IF(GQ$9=$N552,#REF!,0)</f>
        <v>0</v>
      </c>
      <c r="GR552" s="1098">
        <f>IF(GR$9=$N552,#REF!,0)</f>
        <v>0</v>
      </c>
      <c r="GS552" s="1098">
        <f>IF(GS$9=$N552,#REF!,0)</f>
        <v>0</v>
      </c>
      <c r="GT552" s="1098">
        <f>IF(GT$9=$N552,#REF!,0)</f>
        <v>0</v>
      </c>
      <c r="GU552" s="1098">
        <f>IF(GU$9=$N552,#REF!,0)</f>
        <v>0</v>
      </c>
      <c r="GV552" s="1098">
        <f>IF(GV$9=$N552,#REF!,0)</f>
        <v>0</v>
      </c>
      <c r="GW552" s="1098">
        <f>IF(GW$9=$N552,#REF!,0)</f>
        <v>0</v>
      </c>
      <c r="GX552" s="1098">
        <f>IF(GX$9=$N552,#REF!,0)</f>
        <v>0</v>
      </c>
      <c r="GY552" s="1098">
        <f>IF(GY$9=$N552,#REF!,0)</f>
        <v>0</v>
      </c>
      <c r="GZ552" s="1098">
        <f>IF(GZ$9=$N552,#REF!,0)</f>
        <v>0</v>
      </c>
      <c r="HA552" s="1098">
        <f>IF(HA$9=$N552,#REF!,0)</f>
        <v>0</v>
      </c>
      <c r="HB552" s="1098">
        <f>IF(HB$9=$N552,#REF!,0)</f>
        <v>0</v>
      </c>
      <c r="HC552" s="1098">
        <f>IF(HC$9=$N552,#REF!,0)</f>
        <v>0</v>
      </c>
      <c r="HD552" s="1098">
        <f>IF(HD$9=$N552,#REF!,0)</f>
        <v>0</v>
      </c>
      <c r="HE552" s="1098">
        <f>IF(HE$9=$N552,#REF!,0)</f>
        <v>0</v>
      </c>
      <c r="HF552" s="1098">
        <f>IF(HF$9=$N552,#REF!,0)</f>
        <v>0</v>
      </c>
      <c r="HG552" s="1098">
        <f>IF(HG$9=$N552,#REF!,0)</f>
        <v>0</v>
      </c>
      <c r="HH552" s="1098">
        <f>IF(HH$9=$N552,#REF!,0)</f>
        <v>0</v>
      </c>
      <c r="HI552" s="1098">
        <f>IF(HI$9=$N552,#REF!,0)</f>
        <v>0</v>
      </c>
      <c r="HJ552" s="1098">
        <f>IF(HJ$9=$N552,#REF!,0)</f>
        <v>0</v>
      </c>
      <c r="HK552" s="1098">
        <f>IF(HK$9=$N552,#REF!,0)</f>
        <v>0</v>
      </c>
      <c r="HL552" s="1098">
        <f>IF(HL$9=$N552,#REF!,0)</f>
        <v>0</v>
      </c>
      <c r="HM552" s="1098">
        <f>IF(HM$9=$N552,#REF!,0)</f>
        <v>0</v>
      </c>
      <c r="HN552" s="1098">
        <f>IF(HN$9=$N552,#REF!,0)</f>
        <v>0</v>
      </c>
      <c r="HO552" s="1098">
        <f>IF(HO$9=$N552,#REF!,0)</f>
        <v>0</v>
      </c>
      <c r="HP552" s="1098">
        <f>IF(HP$9=$N552,#REF!,0)</f>
        <v>0</v>
      </c>
      <c r="HQ552" s="1098">
        <f>IF(HQ$9=$N552,#REF!,0)</f>
        <v>0</v>
      </c>
      <c r="HR552" s="1098">
        <f>IF(HR$9=$N552,#REF!,0)</f>
        <v>0</v>
      </c>
      <c r="HS552" s="1098">
        <f>IF(HS$9=$N552,#REF!,0)</f>
        <v>0</v>
      </c>
      <c r="HT552" s="1098">
        <f>IF(HT$9=$N552,#REF!,0)</f>
        <v>0</v>
      </c>
      <c r="HU552" s="1098">
        <f>IF(HU$9=$N552,#REF!,0)</f>
        <v>0</v>
      </c>
      <c r="HV552" s="1098">
        <f>IF(HV$9=$N552,#REF!,0)</f>
        <v>0</v>
      </c>
      <c r="HW552" s="1098">
        <f>IF(HW$9=$N552,#REF!,0)</f>
        <v>0</v>
      </c>
      <c r="HX552" s="1098">
        <f>IF(HX$9=$N552,#REF!,0)</f>
        <v>0</v>
      </c>
      <c r="HY552" s="1098" t="e">
        <f>IF(HY$9=$N552,#REF!,0)</f>
        <v>#REF!</v>
      </c>
      <c r="HZ552" s="1098">
        <f>IF(HZ$9=$N552,#REF!,0)</f>
        <v>0</v>
      </c>
      <c r="IA552" s="1098">
        <f>IF(IA$9=$N552,#REF!,0)</f>
        <v>0</v>
      </c>
      <c r="IB552" s="1098">
        <f>IF(IB$9=$N552,#REF!,0)</f>
        <v>0</v>
      </c>
      <c r="IC552" s="1098">
        <f>IF(IC$9=$N552,#REF!,0)</f>
        <v>0</v>
      </c>
      <c r="ID552" s="1098">
        <f>IF(ID$9=$N552,#REF!,0)</f>
        <v>0</v>
      </c>
      <c r="IE552" s="1098">
        <f>IF(IE$9=$N552,#REF!,0)</f>
        <v>0</v>
      </c>
      <c r="IF552" s="1098">
        <f>IF(IF$9=$N552,#REF!,0)</f>
        <v>0</v>
      </c>
      <c r="IG552" s="1098">
        <f>IF(IG$9=$N552,#REF!,0)</f>
        <v>0</v>
      </c>
      <c r="IH552" s="1098">
        <f>IF(IH$9=$N552,#REF!,0)</f>
        <v>0</v>
      </c>
      <c r="II552" s="1098">
        <f>IF(II$9=$N552,#REF!,0)</f>
        <v>0</v>
      </c>
      <c r="IJ552" s="1098">
        <f>IF(IJ$9=$N552,#REF!,0)</f>
        <v>0</v>
      </c>
      <c r="IK552" s="1098">
        <f>IF(IK$9=$N552,#REF!,0)</f>
        <v>0</v>
      </c>
      <c r="IL552" s="1098">
        <f>IF(IL$9=$N552,#REF!,0)</f>
        <v>0</v>
      </c>
      <c r="IM552" s="1098">
        <f>IF(IM$9=$N552,#REF!,0)</f>
        <v>0</v>
      </c>
      <c r="IN552" s="1098">
        <f>IF(IN$9=$N552,#REF!,0)</f>
        <v>0</v>
      </c>
      <c r="IO552" s="1098">
        <f>IF(IO$9=$N552,#REF!,0)</f>
        <v>0</v>
      </c>
      <c r="IP552" s="1098">
        <f>IF(IP$9=$N552,#REF!,0)</f>
        <v>0</v>
      </c>
      <c r="IQ552" s="1098">
        <f>IF(IQ$9=$N552,#REF!,0)</f>
        <v>0</v>
      </c>
      <c r="IR552" s="1098">
        <f>IF(IR$9=$N552,#REF!,0)</f>
        <v>0</v>
      </c>
      <c r="IS552" s="1098">
        <f>IF(IS$9=$N552,#REF!,0)</f>
        <v>0</v>
      </c>
      <c r="IT552" s="1098">
        <f>IF(IT$9=$N552,#REF!,0)</f>
        <v>0</v>
      </c>
      <c r="IU552" s="1098">
        <f>IF(IU$9=$N552,#REF!,0)</f>
        <v>0</v>
      </c>
      <c r="IV552" s="1098">
        <f>IF(IV$9=$N552,#REF!,0)</f>
        <v>0</v>
      </c>
      <c r="IW552" s="1098">
        <f>IF(IW$9=$N552,#REF!,0)</f>
        <v>0</v>
      </c>
      <c r="IX552" s="1098">
        <f>IF(IX$9=$N552,#REF!,0)</f>
        <v>0</v>
      </c>
      <c r="IY552" s="1098">
        <f>IF(IY$9=$N552,#REF!,0)</f>
        <v>0</v>
      </c>
      <c r="IZ552" s="1098">
        <f>IF(IZ$9=$N552,#REF!,0)</f>
        <v>0</v>
      </c>
      <c r="JA552" s="1098">
        <f>IF(JA$9=$N552,#REF!,0)</f>
        <v>0</v>
      </c>
      <c r="JB552" s="1098">
        <f>IF(JB$9=$N552,#REF!,0)</f>
        <v>0</v>
      </c>
      <c r="JC552" s="1098">
        <f>IF(JC$9=$N552,#REF!,0)</f>
        <v>0</v>
      </c>
      <c r="JD552" s="1098">
        <f>IF(JD$9=$N552,#REF!,0)</f>
        <v>0</v>
      </c>
      <c r="JE552" s="1098">
        <f>IF(JE$9=$N552,#REF!,0)</f>
        <v>0</v>
      </c>
      <c r="JF552" s="1098">
        <f>IF(JF$9=$N552,#REF!,0)</f>
        <v>0</v>
      </c>
      <c r="JG552" s="1098">
        <f>IF(JG$9=$N552,#REF!,0)</f>
        <v>0</v>
      </c>
      <c r="JH552" s="1098">
        <f>IF(JH$9=$N552,#REF!,0)</f>
        <v>0</v>
      </c>
      <c r="JI552" s="1098">
        <f>IF(JI$9=$N552,#REF!,0)</f>
        <v>0</v>
      </c>
      <c r="JJ552" s="1098">
        <f>IF(JJ$9=$N552,#REF!,0)</f>
        <v>0</v>
      </c>
      <c r="JK552" s="1098">
        <f>IF(JK$9=$N552,#REF!,0)</f>
        <v>0</v>
      </c>
      <c r="JL552" s="1098">
        <f>IF(JL$9=$N552,#REF!,0)</f>
        <v>0</v>
      </c>
      <c r="JM552" s="1098">
        <f>IF(JM$9=$N552,#REF!,0)</f>
        <v>0</v>
      </c>
      <c r="JN552" s="1098">
        <f>IF(JN$9=$N552,#REF!,0)</f>
        <v>0</v>
      </c>
      <c r="JO552" s="1098">
        <f>IF(JO$9=$N552,#REF!,0)</f>
        <v>0</v>
      </c>
      <c r="JP552" s="1098">
        <f>IF(JP$9=$N552,#REF!,0)</f>
        <v>0</v>
      </c>
      <c r="JQ552" s="1098">
        <f>IF(JQ$9=$N552,#REF!,0)</f>
        <v>0</v>
      </c>
      <c r="JR552" s="1098">
        <f>IF(JR$9=$N552,#REF!,0)</f>
        <v>0</v>
      </c>
      <c r="JS552" s="1098">
        <f>IF(JS$9=$N552,#REF!,0)</f>
        <v>0</v>
      </c>
      <c r="JT552" s="1098">
        <f>IF(JT$9=$N552,#REF!,0)</f>
        <v>0</v>
      </c>
      <c r="JU552" s="1098">
        <f>IF(JU$9=$N552,#REF!,0)</f>
        <v>0</v>
      </c>
      <c r="JV552" s="1098">
        <f>IF(JV$9=$N552,#REF!,0)</f>
        <v>0</v>
      </c>
      <c r="JW552" s="1098">
        <f>IF(JW$9=$N552,#REF!,0)</f>
        <v>0</v>
      </c>
      <c r="JX552" s="681"/>
      <c r="JZ552" s="681">
        <f t="shared" si="1643"/>
        <v>0</v>
      </c>
      <c r="KA552" s="681">
        <f t="shared" si="1643"/>
        <v>0</v>
      </c>
      <c r="KB552" s="681">
        <f t="shared" si="1643"/>
        <v>0</v>
      </c>
      <c r="KC552" s="681">
        <f t="shared" si="1643"/>
        <v>0</v>
      </c>
      <c r="KD552" s="681">
        <f t="shared" si="1643"/>
        <v>0</v>
      </c>
      <c r="KE552" s="681">
        <f t="shared" si="1643"/>
        <v>0</v>
      </c>
      <c r="KF552" s="681">
        <f t="shared" si="1643"/>
        <v>0</v>
      </c>
      <c r="KG552" s="681">
        <f t="shared" si="1643"/>
        <v>0</v>
      </c>
      <c r="KH552" s="681">
        <f t="shared" si="1643"/>
        <v>0</v>
      </c>
      <c r="KI552" s="681">
        <f t="shared" si="1643"/>
        <v>0</v>
      </c>
      <c r="KJ552" s="681">
        <f t="shared" si="1643"/>
        <v>0</v>
      </c>
      <c r="KN552" s="1098">
        <f t="shared" si="1635"/>
        <v>0</v>
      </c>
      <c r="KO552" s="1098">
        <f t="shared" si="1635"/>
        <v>0</v>
      </c>
      <c r="KP552" s="1098">
        <f t="shared" si="1635"/>
        <v>0</v>
      </c>
      <c r="KQ552" s="1098">
        <f t="shared" si="1635"/>
        <v>0</v>
      </c>
      <c r="KR552" s="1098">
        <f t="shared" si="1635"/>
        <v>0</v>
      </c>
      <c r="KS552" s="1098">
        <f t="shared" si="1635"/>
        <v>0</v>
      </c>
      <c r="KT552" s="1098">
        <f t="shared" si="1635"/>
        <v>0</v>
      </c>
      <c r="KU552" s="1098">
        <f t="shared" si="1635"/>
        <v>0</v>
      </c>
      <c r="KV552" s="1098">
        <f t="shared" si="1635"/>
        <v>0</v>
      </c>
      <c r="KW552" s="1098">
        <f t="shared" si="1635"/>
        <v>0</v>
      </c>
      <c r="KX552" s="1098">
        <f t="shared" si="1635"/>
        <v>0</v>
      </c>
      <c r="KY552" s="1098">
        <f t="shared" si="1635"/>
        <v>0</v>
      </c>
      <c r="KZ552" s="1098">
        <f t="shared" si="1635"/>
        <v>0</v>
      </c>
      <c r="LA552" s="1098">
        <f t="shared" si="1635"/>
        <v>0</v>
      </c>
      <c r="LB552" s="1098">
        <f t="shared" si="1635"/>
        <v>0</v>
      </c>
      <c r="LC552" s="1098">
        <f t="shared" si="1635"/>
        <v>0</v>
      </c>
      <c r="LD552" s="1098">
        <f t="shared" si="1633"/>
        <v>0</v>
      </c>
      <c r="LE552" s="1098">
        <f t="shared" si="1633"/>
        <v>0</v>
      </c>
      <c r="LF552" s="1098">
        <f t="shared" si="1633"/>
        <v>0</v>
      </c>
      <c r="LG552" s="1098">
        <f t="shared" si="1633"/>
        <v>0</v>
      </c>
      <c r="LH552" s="1098">
        <f t="shared" si="1633"/>
        <v>0</v>
      </c>
      <c r="LI552" s="1098">
        <f t="shared" si="1633"/>
        <v>0</v>
      </c>
      <c r="LJ552" s="1098">
        <f t="shared" si="1633"/>
        <v>0</v>
      </c>
      <c r="LK552" s="1098">
        <f t="shared" si="1633"/>
        <v>0</v>
      </c>
      <c r="LL552" s="1098">
        <f t="shared" si="1633"/>
        <v>0</v>
      </c>
      <c r="LM552" s="1098">
        <f t="shared" si="1633"/>
        <v>0</v>
      </c>
      <c r="LN552" s="1098">
        <f t="shared" si="1633"/>
        <v>0</v>
      </c>
      <c r="LO552" s="1098">
        <f t="shared" si="1633"/>
        <v>0</v>
      </c>
      <c r="LP552" s="1098">
        <f t="shared" si="1633"/>
        <v>0</v>
      </c>
      <c r="LQ552" s="1098">
        <f t="shared" si="1633"/>
        <v>0</v>
      </c>
      <c r="LR552" s="1098">
        <f t="shared" si="1632"/>
        <v>0</v>
      </c>
      <c r="LS552" s="1098">
        <f t="shared" si="1563"/>
        <v>0</v>
      </c>
    </row>
    <row r="553" spans="1:331" ht="20.100000000000001" hidden="1" customHeight="1" x14ac:dyDescent="0.35">
      <c r="A553" s="677" t="s">
        <v>522</v>
      </c>
      <c r="B553" s="1149"/>
      <c r="C553" s="870" t="s">
        <v>5</v>
      </c>
      <c r="D553" s="871"/>
      <c r="E553" s="871"/>
      <c r="F553" s="871"/>
      <c r="G553" s="871"/>
      <c r="H553" s="871"/>
      <c r="I553" s="871"/>
      <c r="J553" s="1094" t="s">
        <v>194</v>
      </c>
      <c r="K553" s="886"/>
      <c r="L553" s="886"/>
      <c r="M553" s="874">
        <v>329</v>
      </c>
      <c r="N553" s="874" t="s">
        <v>422</v>
      </c>
      <c r="O553" s="1351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  <c r="AI553" s="48"/>
      <c r="AJ553" s="48"/>
      <c r="AK553" s="48"/>
      <c r="AL553" s="48"/>
      <c r="AM553" s="34">
        <f>AM554</f>
        <v>0</v>
      </c>
      <c r="AN553" s="106">
        <f>AN554</f>
        <v>0</v>
      </c>
      <c r="AO553" s="106">
        <f>AO554+AO555</f>
        <v>0</v>
      </c>
      <c r="AP553" s="106">
        <f>AP554+AP555</f>
        <v>10000</v>
      </c>
      <c r="AQ553" s="106">
        <f>AQ554+AQ555</f>
        <v>20850</v>
      </c>
      <c r="AR553" s="106">
        <f>SUM(AR554:AR555)</f>
        <v>14000</v>
      </c>
      <c r="AS553" s="106">
        <f>AS554</f>
        <v>0</v>
      </c>
      <c r="AT553" s="106">
        <f>AT554+AT555</f>
        <v>10000</v>
      </c>
      <c r="AU553" s="106"/>
      <c r="AV553" s="106">
        <v>0</v>
      </c>
      <c r="AW553" s="106">
        <v>0</v>
      </c>
      <c r="AX553" s="106">
        <v>0</v>
      </c>
      <c r="AY553" s="106">
        <v>0</v>
      </c>
      <c r="AZ553" s="106">
        <v>0</v>
      </c>
      <c r="BA553" s="106">
        <v>0</v>
      </c>
      <c r="BB553" s="106">
        <v>0</v>
      </c>
      <c r="BC553" s="106">
        <v>0</v>
      </c>
      <c r="BD553" s="106">
        <v>0</v>
      </c>
      <c r="BE553" s="106">
        <v>0</v>
      </c>
      <c r="BF553" s="106">
        <v>0</v>
      </c>
      <c r="BG553" s="106"/>
      <c r="BH553" s="106">
        <v>0</v>
      </c>
      <c r="BI553" s="106">
        <v>0</v>
      </c>
      <c r="BJ553" s="106"/>
      <c r="BK553" s="106"/>
      <c r="BL553" s="106">
        <f t="shared" si="1624"/>
        <v>0</v>
      </c>
      <c r="BM553" s="106"/>
      <c r="BN553" s="106"/>
      <c r="BO553" s="106"/>
      <c r="BP553" s="106"/>
      <c r="BQ553" s="106"/>
      <c r="BR553" s="106">
        <v>0</v>
      </c>
      <c r="BS553" s="106"/>
      <c r="BT553" s="106"/>
      <c r="BU553" s="106">
        <v>0</v>
      </c>
      <c r="BV553" s="106"/>
      <c r="BW553" s="106"/>
      <c r="BX553" s="106"/>
      <c r="BY553" s="106"/>
      <c r="BZ553" s="106"/>
      <c r="CA553" s="106">
        <f t="shared" si="1621"/>
        <v>0</v>
      </c>
      <c r="CB553" s="106">
        <f t="shared" si="1622"/>
        <v>0</v>
      </c>
      <c r="CC553" s="106"/>
      <c r="CD553" s="106"/>
      <c r="CE553" s="106"/>
      <c r="CF553" s="106"/>
      <c r="CG553" s="106">
        <f t="shared" si="1623"/>
        <v>0</v>
      </c>
      <c r="CH553" s="106">
        <v>0</v>
      </c>
      <c r="CI553" s="106"/>
      <c r="CJ553" s="106"/>
      <c r="CK553" s="106">
        <f t="shared" si="1601"/>
        <v>0</v>
      </c>
      <c r="CL553" s="106">
        <v>0</v>
      </c>
      <c r="CM553" s="106"/>
      <c r="CN553" s="106"/>
      <c r="CO553" s="106">
        <f t="shared" si="1602"/>
        <v>0</v>
      </c>
      <c r="CP553" s="106">
        <v>0</v>
      </c>
      <c r="CQ553" s="106"/>
      <c r="CR553" s="106"/>
      <c r="CS553" s="106">
        <f t="shared" si="1576"/>
        <v>0</v>
      </c>
      <c r="CT553" s="106">
        <v>0</v>
      </c>
      <c r="CU553" s="106"/>
      <c r="CV553" s="106"/>
      <c r="CW553" s="106">
        <f t="shared" si="1577"/>
        <v>0</v>
      </c>
      <c r="CX553" s="106">
        <v>0</v>
      </c>
      <c r="CY553" s="106"/>
      <c r="CZ553" s="106"/>
      <c r="DA553" s="106"/>
      <c r="DB553" s="106"/>
      <c r="DC553" s="106">
        <v>0</v>
      </c>
      <c r="DD553" s="106">
        <f t="shared" si="1578"/>
        <v>0</v>
      </c>
      <c r="DE553" s="106">
        <f t="shared" si="1579"/>
        <v>0</v>
      </c>
      <c r="DF553" s="106"/>
      <c r="DG553" s="106"/>
      <c r="DH553" s="106"/>
      <c r="DI553" s="106">
        <f t="shared" si="1580"/>
        <v>0</v>
      </c>
      <c r="DJ553" s="106">
        <v>0</v>
      </c>
      <c r="DK553" s="106"/>
      <c r="DL553" s="106">
        <f t="shared" si="1581"/>
        <v>0</v>
      </c>
      <c r="DM553" s="106">
        <v>0</v>
      </c>
      <c r="DN553" s="106"/>
      <c r="DO553" s="106"/>
      <c r="DP553" s="106">
        <f t="shared" si="1582"/>
        <v>0</v>
      </c>
      <c r="DQ553" s="106">
        <v>0</v>
      </c>
      <c r="DR553" s="106"/>
      <c r="DS553" s="106"/>
      <c r="DT553" s="106">
        <f t="shared" si="1583"/>
        <v>0</v>
      </c>
      <c r="DU553" s="106">
        <v>0</v>
      </c>
      <c r="DV553" s="106"/>
      <c r="DW553" s="106"/>
      <c r="DX553" s="106"/>
      <c r="DY553" s="106"/>
      <c r="DZ553" s="106"/>
      <c r="EA553" s="106"/>
      <c r="EB553" s="106"/>
      <c r="EC553" s="106">
        <f t="shared" si="1584"/>
        <v>0</v>
      </c>
      <c r="ED553" s="106">
        <v>0</v>
      </c>
      <c r="EE553" s="106"/>
      <c r="EF553" s="106"/>
      <c r="EG553" s="106">
        <f t="shared" si="1585"/>
        <v>0</v>
      </c>
      <c r="EH553" s="106">
        <v>0</v>
      </c>
      <c r="EI553" s="106">
        <f>IFERROR(#REF!/DZ553*100,)</f>
        <v>0</v>
      </c>
      <c r="EJ553" s="106">
        <f>IFERROR(#REF!/#REF!*100,)</f>
        <v>0</v>
      </c>
      <c r="EK553" s="106"/>
      <c r="EL553" s="106"/>
      <c r="EM553" s="106"/>
      <c r="EN553" s="111"/>
      <c r="EO553" s="111"/>
      <c r="EP553" s="111"/>
      <c r="EQ553" s="111"/>
      <c r="ER553" s="111"/>
      <c r="ES553" s="111"/>
      <c r="EX553" s="739">
        <f t="shared" si="1627"/>
        <v>0</v>
      </c>
      <c r="EY553" s="739">
        <f t="shared" si="1627"/>
        <v>0</v>
      </c>
      <c r="EZ553" s="739">
        <f t="shared" si="1627"/>
        <v>0</v>
      </c>
      <c r="FA553" s="739">
        <f t="shared" si="1627"/>
        <v>0</v>
      </c>
      <c r="FB553" s="739">
        <f t="shared" si="1627"/>
        <v>0</v>
      </c>
      <c r="FC553" s="739">
        <f t="shared" si="1627"/>
        <v>0</v>
      </c>
      <c r="FD553" s="739">
        <f t="shared" si="1627"/>
        <v>0</v>
      </c>
      <c r="FE553" s="739">
        <f t="shared" si="1627"/>
        <v>0</v>
      </c>
      <c r="FF553" s="739">
        <f t="shared" si="1627"/>
        <v>0</v>
      </c>
      <c r="FG553" s="739">
        <f t="shared" si="1627"/>
        <v>0</v>
      </c>
      <c r="FH553" s="739">
        <f t="shared" si="1628"/>
        <v>0</v>
      </c>
      <c r="FI553" s="739">
        <f t="shared" si="1628"/>
        <v>0</v>
      </c>
      <c r="FJ553" s="739">
        <f t="shared" si="1628"/>
        <v>0</v>
      </c>
      <c r="FK553" s="739">
        <f t="shared" si="1628"/>
        <v>0</v>
      </c>
      <c r="FL553" s="739">
        <f t="shared" si="1628"/>
        <v>0</v>
      </c>
      <c r="FM553" s="739">
        <f t="shared" si="1628"/>
        <v>0</v>
      </c>
      <c r="FN553" s="739">
        <f t="shared" si="1628"/>
        <v>0</v>
      </c>
      <c r="FO553" s="739">
        <f t="shared" ref="FO553:FQ568" si="1644">IF(FO$6=$N553,$DT553,0)</f>
        <v>0</v>
      </c>
      <c r="FP553" s="739">
        <f t="shared" si="1644"/>
        <v>0</v>
      </c>
      <c r="FQ553" s="739">
        <f t="shared" si="1644"/>
        <v>0</v>
      </c>
      <c r="FU553" s="739">
        <f t="shared" si="1629"/>
        <v>0</v>
      </c>
      <c r="FV553" s="739">
        <f t="shared" si="1629"/>
        <v>0</v>
      </c>
      <c r="FW553" s="739">
        <f t="shared" si="1629"/>
        <v>0</v>
      </c>
      <c r="FX553" s="739">
        <f t="shared" si="1629"/>
        <v>0</v>
      </c>
      <c r="FY553" s="739">
        <f t="shared" si="1629"/>
        <v>0</v>
      </c>
      <c r="FZ553" s="739">
        <f t="shared" si="1629"/>
        <v>0</v>
      </c>
      <c r="GA553" s="739">
        <f t="shared" si="1629"/>
        <v>0</v>
      </c>
      <c r="GB553" s="739">
        <f t="shared" si="1629"/>
        <v>0</v>
      </c>
      <c r="GC553" s="739">
        <f t="shared" si="1629"/>
        <v>0</v>
      </c>
      <c r="GD553" s="739">
        <f t="shared" si="1629"/>
        <v>0</v>
      </c>
      <c r="GE553" s="739">
        <f t="shared" si="1630"/>
        <v>0</v>
      </c>
      <c r="GF553" s="739">
        <f t="shared" si="1630"/>
        <v>0</v>
      </c>
      <c r="GG553" s="739">
        <f t="shared" si="1630"/>
        <v>0</v>
      </c>
      <c r="GH553" s="739">
        <f t="shared" si="1630"/>
        <v>0</v>
      </c>
      <c r="GI553" s="739">
        <f t="shared" si="1630"/>
        <v>0</v>
      </c>
      <c r="GJ553" s="739">
        <f t="shared" si="1630"/>
        <v>0</v>
      </c>
      <c r="GK553" s="739">
        <f t="shared" si="1630"/>
        <v>0</v>
      </c>
      <c r="GL553" s="739">
        <f t="shared" si="1631"/>
        <v>0</v>
      </c>
      <c r="GM553" s="739">
        <f t="shared" si="1631"/>
        <v>0</v>
      </c>
      <c r="GN553" s="739">
        <f t="shared" si="1631"/>
        <v>0</v>
      </c>
      <c r="GQ553" s="1098">
        <f>IF(GQ$9=$N553,#REF!,0)</f>
        <v>0</v>
      </c>
      <c r="GR553" s="1098">
        <f>IF(GR$9=$N553,#REF!,0)</f>
        <v>0</v>
      </c>
      <c r="GS553" s="1098">
        <f>IF(GS$9=$N553,#REF!,0)</f>
        <v>0</v>
      </c>
      <c r="GT553" s="1098">
        <f>IF(GT$9=$N553,#REF!,0)</f>
        <v>0</v>
      </c>
      <c r="GU553" s="1098">
        <f>IF(GU$9=$N553,#REF!,0)</f>
        <v>0</v>
      </c>
      <c r="GV553" s="1098">
        <f>IF(GV$9=$N553,#REF!,0)</f>
        <v>0</v>
      </c>
      <c r="GW553" s="1098">
        <f>IF(GW$9=$N553,#REF!,0)</f>
        <v>0</v>
      </c>
      <c r="GX553" s="1098">
        <f>IF(GX$9=$N553,#REF!,0)</f>
        <v>0</v>
      </c>
      <c r="GY553" s="1098">
        <f>IF(GY$9=$N553,#REF!,0)</f>
        <v>0</v>
      </c>
      <c r="GZ553" s="1098">
        <f>IF(GZ$9=$N553,#REF!,0)</f>
        <v>0</v>
      </c>
      <c r="HA553" s="1098">
        <f>IF(HA$9=$N553,#REF!,0)</f>
        <v>0</v>
      </c>
      <c r="HB553" s="1098">
        <f>IF(HB$9=$N553,#REF!,0)</f>
        <v>0</v>
      </c>
      <c r="HC553" s="1098">
        <f>IF(HC$9=$N553,#REF!,0)</f>
        <v>0</v>
      </c>
      <c r="HD553" s="1098">
        <f>IF(HD$9=$N553,#REF!,0)</f>
        <v>0</v>
      </c>
      <c r="HE553" s="1098">
        <f>IF(HE$9=$N553,#REF!,0)</f>
        <v>0</v>
      </c>
      <c r="HF553" s="1098">
        <f>IF(HF$9=$N553,#REF!,0)</f>
        <v>0</v>
      </c>
      <c r="HG553" s="1098">
        <f>IF(HG$9=$N553,#REF!,0)</f>
        <v>0</v>
      </c>
      <c r="HH553" s="1098">
        <f>IF(HH$9=$N553,#REF!,0)</f>
        <v>0</v>
      </c>
      <c r="HI553" s="1098">
        <f>IF(HI$9=$N553,#REF!,0)</f>
        <v>0</v>
      </c>
      <c r="HJ553" s="1098">
        <f>IF(HJ$9=$N553,#REF!,0)</f>
        <v>0</v>
      </c>
      <c r="HK553" s="1098">
        <f>IF(HK$9=$N553,#REF!,0)</f>
        <v>0</v>
      </c>
      <c r="HL553" s="1098">
        <f>IF(HL$9=$N553,#REF!,0)</f>
        <v>0</v>
      </c>
      <c r="HM553" s="1098">
        <f>IF(HM$9=$N553,#REF!,0)</f>
        <v>0</v>
      </c>
      <c r="HN553" s="1098">
        <f>IF(HN$9=$N553,#REF!,0)</f>
        <v>0</v>
      </c>
      <c r="HO553" s="1098">
        <f>IF(HO$9=$N553,#REF!,0)</f>
        <v>0</v>
      </c>
      <c r="HP553" s="1098">
        <f>IF(HP$9=$N553,#REF!,0)</f>
        <v>0</v>
      </c>
      <c r="HQ553" s="1098">
        <f>IF(HQ$9=$N553,#REF!,0)</f>
        <v>0</v>
      </c>
      <c r="HR553" s="1098">
        <f>IF(HR$9=$N553,#REF!,0)</f>
        <v>0</v>
      </c>
      <c r="HS553" s="1098">
        <f>IF(HS$9=$N553,#REF!,0)</f>
        <v>0</v>
      </c>
      <c r="HT553" s="1098">
        <f>IF(HT$9=$N553,#REF!,0)</f>
        <v>0</v>
      </c>
      <c r="HU553" s="1098">
        <f>IF(HU$9=$N553,#REF!,0)</f>
        <v>0</v>
      </c>
      <c r="HV553" s="1098">
        <f>IF(HV$9=$N553,#REF!,0)</f>
        <v>0</v>
      </c>
      <c r="HW553" s="1098">
        <f>IF(HW$9=$N553,#REF!,0)</f>
        <v>0</v>
      </c>
      <c r="HX553" s="1098">
        <f>IF(HX$9=$N553,#REF!,0)</f>
        <v>0</v>
      </c>
      <c r="HY553" s="1098">
        <f>IF(HY$9=$N553,#REF!,0)</f>
        <v>0</v>
      </c>
      <c r="HZ553" s="1098">
        <f>IF(HZ$9=$N553,#REF!,0)</f>
        <v>0</v>
      </c>
      <c r="IA553" s="1098">
        <f>IF(IA$9=$N553,#REF!,0)</f>
        <v>0</v>
      </c>
      <c r="IB553" s="1098">
        <f>IF(IB$9=$N553,#REF!,0)</f>
        <v>0</v>
      </c>
      <c r="IC553" s="1098">
        <f>IF(IC$9=$N553,#REF!,0)</f>
        <v>0</v>
      </c>
      <c r="ID553" s="1098">
        <f>IF(ID$9=$N553,#REF!,0)</f>
        <v>0</v>
      </c>
      <c r="IE553" s="1098">
        <f>IF(IE$9=$N553,#REF!,0)</f>
        <v>0</v>
      </c>
      <c r="IF553" s="1098">
        <f>IF(IF$9=$N553,#REF!,0)</f>
        <v>0</v>
      </c>
      <c r="IG553" s="1098">
        <f>IF(IG$9=$N553,#REF!,0)</f>
        <v>0</v>
      </c>
      <c r="IH553" s="1098">
        <f>IF(IH$9=$N553,#REF!,0)</f>
        <v>0</v>
      </c>
      <c r="II553" s="1098">
        <f>IF(II$9=$N553,#REF!,0)</f>
        <v>0</v>
      </c>
      <c r="IJ553" s="1098">
        <f>IF(IJ$9=$N553,#REF!,0)</f>
        <v>0</v>
      </c>
      <c r="IK553" s="1098">
        <f>IF(IK$9=$N553,#REF!,0)</f>
        <v>0</v>
      </c>
      <c r="IL553" s="1098">
        <f>IF(IL$9=$N553,#REF!,0)</f>
        <v>0</v>
      </c>
      <c r="IM553" s="1098">
        <f>IF(IM$9=$N553,#REF!,0)</f>
        <v>0</v>
      </c>
      <c r="IN553" s="1098">
        <f>IF(IN$9=$N553,#REF!,0)</f>
        <v>0</v>
      </c>
      <c r="IO553" s="1098">
        <f>IF(IO$9=$N553,#REF!,0)</f>
        <v>0</v>
      </c>
      <c r="IP553" s="1098">
        <f>IF(IP$9=$N553,#REF!,0)</f>
        <v>0</v>
      </c>
      <c r="IQ553" s="1098">
        <f>IF(IQ$9=$N553,#REF!,0)</f>
        <v>0</v>
      </c>
      <c r="IR553" s="1098">
        <f>IF(IR$9=$N553,#REF!,0)</f>
        <v>0</v>
      </c>
      <c r="IS553" s="1098">
        <f>IF(IS$9=$N553,#REF!,0)</f>
        <v>0</v>
      </c>
      <c r="IT553" s="1098">
        <f>IF(IT$9=$N553,#REF!,0)</f>
        <v>0</v>
      </c>
      <c r="IU553" s="1098">
        <f>IF(IU$9=$N553,#REF!,0)</f>
        <v>0</v>
      </c>
      <c r="IV553" s="1098">
        <f>IF(IV$9=$N553,#REF!,0)</f>
        <v>0</v>
      </c>
      <c r="IW553" s="1098">
        <f>IF(IW$9=$N553,#REF!,0)</f>
        <v>0</v>
      </c>
      <c r="IX553" s="1098">
        <f>IF(IX$9=$N553,#REF!,0)</f>
        <v>0</v>
      </c>
      <c r="IY553" s="1098">
        <f>IF(IY$9=$N553,#REF!,0)</f>
        <v>0</v>
      </c>
      <c r="IZ553" s="1098">
        <f>IF(IZ$9=$N553,#REF!,0)</f>
        <v>0</v>
      </c>
      <c r="JA553" s="1098">
        <f>IF(JA$9=$N553,#REF!,0)</f>
        <v>0</v>
      </c>
      <c r="JB553" s="1098">
        <f>IF(JB$9=$N553,#REF!,0)</f>
        <v>0</v>
      </c>
      <c r="JC553" s="1098">
        <f>IF(JC$9=$N553,#REF!,0)</f>
        <v>0</v>
      </c>
      <c r="JD553" s="1098">
        <f>IF(JD$9=$N553,#REF!,0)</f>
        <v>0</v>
      </c>
      <c r="JE553" s="1098">
        <f>IF(JE$9=$N553,#REF!,0)</f>
        <v>0</v>
      </c>
      <c r="JF553" s="1098">
        <f>IF(JF$9=$N553,#REF!,0)</f>
        <v>0</v>
      </c>
      <c r="JG553" s="1098">
        <f>IF(JG$9=$N553,#REF!,0)</f>
        <v>0</v>
      </c>
      <c r="JH553" s="1098">
        <f>IF(JH$9=$N553,#REF!,0)</f>
        <v>0</v>
      </c>
      <c r="JI553" s="1098">
        <f>IF(JI$9=$N553,#REF!,0)</f>
        <v>0</v>
      </c>
      <c r="JJ553" s="1098">
        <f>IF(JJ$9=$N553,#REF!,0)</f>
        <v>0</v>
      </c>
      <c r="JK553" s="1098">
        <f>IF(JK$9=$N553,#REF!,0)</f>
        <v>0</v>
      </c>
      <c r="JL553" s="1098">
        <f>IF(JL$9=$N553,#REF!,0)</f>
        <v>0</v>
      </c>
      <c r="JM553" s="1098">
        <f>IF(JM$9=$N553,#REF!,0)</f>
        <v>0</v>
      </c>
      <c r="JN553" s="1098">
        <f>IF(JN$9=$N553,#REF!,0)</f>
        <v>0</v>
      </c>
      <c r="JO553" s="1098">
        <f>IF(JO$9=$N553,#REF!,0)</f>
        <v>0</v>
      </c>
      <c r="JP553" s="1098">
        <f>IF(JP$9=$N553,#REF!,0)</f>
        <v>0</v>
      </c>
      <c r="JQ553" s="1098">
        <f>IF(JQ$9=$N553,#REF!,0)</f>
        <v>0</v>
      </c>
      <c r="JR553" s="1098">
        <f>IF(JR$9=$N553,#REF!,0)</f>
        <v>0</v>
      </c>
      <c r="JS553" s="1098">
        <f>IF(JS$9=$N553,#REF!,0)</f>
        <v>0</v>
      </c>
      <c r="JT553" s="1098">
        <f>IF(JT$9=$N553,#REF!,0)</f>
        <v>0</v>
      </c>
      <c r="JU553" s="1098">
        <f>IF(JU$9=$N553,#REF!,0)</f>
        <v>0</v>
      </c>
      <c r="JV553" s="1098">
        <f>IF(JV$9=$N553,#REF!,0)</f>
        <v>0</v>
      </c>
      <c r="JW553" s="1098">
        <f>IF(JW$9=$N553,#REF!,0)</f>
        <v>0</v>
      </c>
      <c r="JX553" s="681"/>
      <c r="JZ553" s="681">
        <f t="shared" si="1643"/>
        <v>0</v>
      </c>
      <c r="KA553" s="681">
        <f t="shared" si="1643"/>
        <v>0</v>
      </c>
      <c r="KB553" s="681">
        <f t="shared" si="1643"/>
        <v>0</v>
      </c>
      <c r="KC553" s="681">
        <f t="shared" si="1643"/>
        <v>0</v>
      </c>
      <c r="KD553" s="681">
        <f t="shared" si="1643"/>
        <v>0</v>
      </c>
      <c r="KE553" s="681">
        <f t="shared" si="1643"/>
        <v>0</v>
      </c>
      <c r="KF553" s="681">
        <f t="shared" si="1643"/>
        <v>0</v>
      </c>
      <c r="KG553" s="681">
        <f t="shared" si="1643"/>
        <v>0</v>
      </c>
      <c r="KH553" s="681">
        <f t="shared" si="1643"/>
        <v>0</v>
      </c>
      <c r="KI553" s="681">
        <f t="shared" si="1643"/>
        <v>0</v>
      </c>
      <c r="KJ553" s="681">
        <f t="shared" si="1643"/>
        <v>0</v>
      </c>
      <c r="KN553" s="1098">
        <f t="shared" si="1635"/>
        <v>0</v>
      </c>
      <c r="KO553" s="1098">
        <f t="shared" si="1635"/>
        <v>0</v>
      </c>
      <c r="KP553" s="1098">
        <f t="shared" si="1635"/>
        <v>0</v>
      </c>
      <c r="KQ553" s="1098">
        <f t="shared" si="1635"/>
        <v>0</v>
      </c>
      <c r="KR553" s="1098">
        <f t="shared" si="1635"/>
        <v>0</v>
      </c>
      <c r="KS553" s="1098">
        <f t="shared" si="1635"/>
        <v>0</v>
      </c>
      <c r="KT553" s="1098">
        <f t="shared" si="1635"/>
        <v>0</v>
      </c>
      <c r="KU553" s="1098">
        <f t="shared" si="1635"/>
        <v>0</v>
      </c>
      <c r="KV553" s="1098">
        <f t="shared" si="1635"/>
        <v>0</v>
      </c>
      <c r="KW553" s="1098">
        <f t="shared" si="1635"/>
        <v>0</v>
      </c>
      <c r="KX553" s="1098">
        <f t="shared" si="1635"/>
        <v>0</v>
      </c>
      <c r="KY553" s="1098">
        <f t="shared" si="1635"/>
        <v>0</v>
      </c>
      <c r="KZ553" s="1098">
        <f t="shared" si="1635"/>
        <v>0</v>
      </c>
      <c r="LA553" s="1098">
        <f t="shared" si="1635"/>
        <v>0</v>
      </c>
      <c r="LB553" s="1098">
        <f t="shared" si="1635"/>
        <v>0</v>
      </c>
      <c r="LC553" s="1098">
        <f t="shared" si="1635"/>
        <v>0</v>
      </c>
      <c r="LD553" s="1098">
        <f t="shared" si="1633"/>
        <v>0</v>
      </c>
      <c r="LE553" s="1098">
        <f t="shared" si="1633"/>
        <v>0</v>
      </c>
      <c r="LF553" s="1098">
        <f t="shared" si="1633"/>
        <v>0</v>
      </c>
      <c r="LG553" s="1098">
        <f t="shared" si="1633"/>
        <v>0</v>
      </c>
      <c r="LH553" s="1098">
        <f t="shared" si="1633"/>
        <v>0</v>
      </c>
      <c r="LI553" s="1098">
        <f t="shared" si="1633"/>
        <v>0</v>
      </c>
      <c r="LJ553" s="1098">
        <f t="shared" si="1633"/>
        <v>0</v>
      </c>
      <c r="LK553" s="1098">
        <f t="shared" si="1633"/>
        <v>0</v>
      </c>
      <c r="LL553" s="1098">
        <f t="shared" si="1633"/>
        <v>0</v>
      </c>
      <c r="LM553" s="1098">
        <f t="shared" si="1633"/>
        <v>0</v>
      </c>
      <c r="LN553" s="1098">
        <f t="shared" si="1633"/>
        <v>0</v>
      </c>
      <c r="LO553" s="1098">
        <f t="shared" si="1633"/>
        <v>0</v>
      </c>
      <c r="LP553" s="1098">
        <f t="shared" si="1633"/>
        <v>0</v>
      </c>
      <c r="LQ553" s="1098">
        <f t="shared" si="1633"/>
        <v>0</v>
      </c>
      <c r="LR553" s="1098">
        <f t="shared" si="1632"/>
        <v>0</v>
      </c>
      <c r="LS553" s="1098">
        <f t="shared" si="1563"/>
        <v>0</v>
      </c>
    </row>
    <row r="554" spans="1:331" ht="20.100000000000001" hidden="1" customHeight="1" x14ac:dyDescent="0.35">
      <c r="A554" s="677"/>
      <c r="B554" s="1149"/>
      <c r="C554" s="870"/>
      <c r="D554" s="871"/>
      <c r="E554" s="871"/>
      <c r="F554" s="871"/>
      <c r="G554" s="871"/>
      <c r="H554" s="871"/>
      <c r="I554" s="871"/>
      <c r="J554" s="1094" t="s">
        <v>194</v>
      </c>
      <c r="K554" s="886"/>
      <c r="L554" s="886"/>
      <c r="M554" s="879"/>
      <c r="N554" s="867">
        <v>3293</v>
      </c>
      <c r="O554" s="868" t="s">
        <v>402</v>
      </c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  <c r="AJ554" s="41"/>
      <c r="AK554" s="41"/>
      <c r="AL554" s="41"/>
      <c r="AM554" s="41">
        <v>0</v>
      </c>
      <c r="AN554" s="107">
        <v>0</v>
      </c>
      <c r="AO554" s="107">
        <v>0</v>
      </c>
      <c r="AP554" s="107">
        <v>10000</v>
      </c>
      <c r="AQ554" s="107">
        <v>2520</v>
      </c>
      <c r="AR554" s="41">
        <v>2520</v>
      </c>
      <c r="AS554" s="41"/>
      <c r="AT554" s="41">
        <v>10000</v>
      </c>
      <c r="AU554" s="41"/>
      <c r="AV554" s="41">
        <v>0</v>
      </c>
      <c r="AW554" s="41">
        <v>0</v>
      </c>
      <c r="AX554" s="41">
        <v>0</v>
      </c>
      <c r="AY554" s="41">
        <v>0</v>
      </c>
      <c r="AZ554" s="41">
        <v>0</v>
      </c>
      <c r="BA554" s="41">
        <v>0</v>
      </c>
      <c r="BB554" s="41">
        <v>0</v>
      </c>
      <c r="BC554" s="41">
        <v>0</v>
      </c>
      <c r="BD554" s="41">
        <v>0</v>
      </c>
      <c r="BE554" s="41">
        <v>0</v>
      </c>
      <c r="BF554" s="41">
        <v>0</v>
      </c>
      <c r="BG554" s="41"/>
      <c r="BH554" s="41">
        <v>0</v>
      </c>
      <c r="BI554" s="41">
        <f>(BJ554-BH554)</f>
        <v>0</v>
      </c>
      <c r="BJ554" s="41"/>
      <c r="BK554" s="41"/>
      <c r="BL554" s="41">
        <f t="shared" si="1624"/>
        <v>0</v>
      </c>
      <c r="BM554" s="41"/>
      <c r="BN554" s="41"/>
      <c r="BO554" s="41"/>
      <c r="BP554" s="41"/>
      <c r="BQ554" s="41"/>
      <c r="BR554" s="41">
        <f>(BS554-BO554)</f>
        <v>0</v>
      </c>
      <c r="BS554" s="41"/>
      <c r="BT554" s="41"/>
      <c r="BU554" s="41">
        <f>(BY554-BO554)</f>
        <v>0</v>
      </c>
      <c r="BV554" s="41"/>
      <c r="BW554" s="41"/>
      <c r="BX554" s="41"/>
      <c r="BY554" s="41"/>
      <c r="BZ554" s="41"/>
      <c r="CA554" s="41">
        <f t="shared" si="1621"/>
        <v>0</v>
      </c>
      <c r="CB554" s="41">
        <f t="shared" si="1622"/>
        <v>0</v>
      </c>
      <c r="CC554" s="41"/>
      <c r="CD554" s="41"/>
      <c r="CE554" s="41"/>
      <c r="CF554" s="41"/>
      <c r="CG554" s="41">
        <f t="shared" si="1623"/>
        <v>0</v>
      </c>
      <c r="CH554" s="41">
        <f>(CI554-CE554)</f>
        <v>0</v>
      </c>
      <c r="CI554" s="41"/>
      <c r="CJ554" s="41"/>
      <c r="CK554" s="41">
        <f t="shared" si="1601"/>
        <v>0</v>
      </c>
      <c r="CL554" s="41">
        <f>(CM554-CI554)</f>
        <v>0</v>
      </c>
      <c r="CM554" s="41"/>
      <c r="CN554" s="41"/>
      <c r="CO554" s="41">
        <f t="shared" si="1602"/>
        <v>0</v>
      </c>
      <c r="CP554" s="41">
        <f>(CQ554-CM554)</f>
        <v>0</v>
      </c>
      <c r="CQ554" s="41"/>
      <c r="CR554" s="41"/>
      <c r="CS554" s="41">
        <f t="shared" si="1576"/>
        <v>0</v>
      </c>
      <c r="CT554" s="41">
        <f>(CU554-CQ554)</f>
        <v>0</v>
      </c>
      <c r="CU554" s="41"/>
      <c r="CV554" s="41"/>
      <c r="CW554" s="41">
        <f t="shared" si="1577"/>
        <v>0</v>
      </c>
      <c r="CX554" s="41">
        <f>(CY554-CU554)</f>
        <v>0</v>
      </c>
      <c r="CY554" s="41"/>
      <c r="CZ554" s="41"/>
      <c r="DA554" s="41"/>
      <c r="DB554" s="41"/>
      <c r="DC554" s="41">
        <v>0</v>
      </c>
      <c r="DD554" s="41">
        <f t="shared" si="1578"/>
        <v>0</v>
      </c>
      <c r="DE554" s="41">
        <f t="shared" si="1579"/>
        <v>0</v>
      </c>
      <c r="DF554" s="41"/>
      <c r="DG554" s="41"/>
      <c r="DH554" s="41"/>
      <c r="DI554" s="41">
        <f t="shared" si="1580"/>
        <v>0</v>
      </c>
      <c r="DJ554" s="41">
        <f>(DK554-DG554)</f>
        <v>0</v>
      </c>
      <c r="DK554" s="41"/>
      <c r="DL554" s="41">
        <f t="shared" si="1581"/>
        <v>0</v>
      </c>
      <c r="DM554" s="41">
        <f>(DN554-DK554)</f>
        <v>0</v>
      </c>
      <c r="DN554" s="41"/>
      <c r="DO554" s="41"/>
      <c r="DP554" s="41">
        <f t="shared" si="1582"/>
        <v>0</v>
      </c>
      <c r="DQ554" s="41">
        <f>(DR554-DN554)</f>
        <v>0</v>
      </c>
      <c r="DR554" s="41"/>
      <c r="DS554" s="41"/>
      <c r="DT554" s="41">
        <f t="shared" si="1583"/>
        <v>0</v>
      </c>
      <c r="DU554" s="41">
        <f>(DV554-DR554)</f>
        <v>0</v>
      </c>
      <c r="DV554" s="41"/>
      <c r="DW554" s="41"/>
      <c r="DX554" s="41"/>
      <c r="DY554" s="41"/>
      <c r="DZ554" s="41"/>
      <c r="EA554" s="41"/>
      <c r="EB554" s="41"/>
      <c r="EC554" s="41">
        <f t="shared" si="1584"/>
        <v>0</v>
      </c>
      <c r="ED554" s="41">
        <f>(EE554-EA554)</f>
        <v>0</v>
      </c>
      <c r="EE554" s="41"/>
      <c r="EF554" s="41"/>
      <c r="EG554" s="41">
        <f t="shared" si="1585"/>
        <v>0</v>
      </c>
      <c r="EH554" s="41" t="e">
        <f>(#REF!-EE554)</f>
        <v>#REF!</v>
      </c>
      <c r="EI554" s="41">
        <f>IFERROR(#REF!/DZ554*100,)</f>
        <v>0</v>
      </c>
      <c r="EJ554" s="41">
        <f>IFERROR(#REF!/#REF!*100,)</f>
        <v>0</v>
      </c>
      <c r="EK554" s="31"/>
      <c r="EL554" s="31"/>
      <c r="EM554" s="31"/>
      <c r="EN554" s="41"/>
      <c r="EO554" s="41"/>
      <c r="EP554" s="41"/>
      <c r="EQ554" s="41"/>
      <c r="ER554" s="41"/>
      <c r="ES554" s="41"/>
      <c r="EX554" s="739">
        <f t="shared" si="1627"/>
        <v>0</v>
      </c>
      <c r="EY554" s="739">
        <f t="shared" si="1627"/>
        <v>0</v>
      </c>
      <c r="EZ554" s="739">
        <f t="shared" si="1627"/>
        <v>0</v>
      </c>
      <c r="FA554" s="739">
        <f t="shared" si="1627"/>
        <v>0</v>
      </c>
      <c r="FB554" s="739">
        <f t="shared" si="1627"/>
        <v>0</v>
      </c>
      <c r="FC554" s="739">
        <f t="shared" si="1627"/>
        <v>0</v>
      </c>
      <c r="FD554" s="739">
        <f t="shared" si="1627"/>
        <v>0</v>
      </c>
      <c r="FE554" s="739">
        <f t="shared" si="1627"/>
        <v>0</v>
      </c>
      <c r="FF554" s="739">
        <f t="shared" si="1627"/>
        <v>0</v>
      </c>
      <c r="FG554" s="739">
        <f t="shared" si="1627"/>
        <v>0</v>
      </c>
      <c r="FH554" s="739">
        <f t="shared" si="1628"/>
        <v>0</v>
      </c>
      <c r="FI554" s="739">
        <f t="shared" si="1628"/>
        <v>0</v>
      </c>
      <c r="FJ554" s="739">
        <f t="shared" si="1628"/>
        <v>0</v>
      </c>
      <c r="FK554" s="739">
        <f t="shared" si="1628"/>
        <v>0</v>
      </c>
      <c r="FL554" s="739">
        <f t="shared" si="1628"/>
        <v>0</v>
      </c>
      <c r="FM554" s="739">
        <f t="shared" si="1628"/>
        <v>0</v>
      </c>
      <c r="FN554" s="739">
        <f t="shared" si="1628"/>
        <v>0</v>
      </c>
      <c r="FO554" s="739">
        <f t="shared" si="1644"/>
        <v>0</v>
      </c>
      <c r="FP554" s="739">
        <f t="shared" si="1644"/>
        <v>0</v>
      </c>
      <c r="FQ554" s="739">
        <f t="shared" si="1644"/>
        <v>0</v>
      </c>
      <c r="FU554" s="739">
        <f t="shared" si="1629"/>
        <v>0</v>
      </c>
      <c r="FV554" s="739">
        <f t="shared" si="1629"/>
        <v>0</v>
      </c>
      <c r="FW554" s="739">
        <f t="shared" si="1629"/>
        <v>0</v>
      </c>
      <c r="FX554" s="739">
        <f t="shared" si="1629"/>
        <v>0</v>
      </c>
      <c r="FY554" s="739">
        <f t="shared" si="1629"/>
        <v>0</v>
      </c>
      <c r="FZ554" s="739">
        <f t="shared" si="1629"/>
        <v>0</v>
      </c>
      <c r="GA554" s="739">
        <f t="shared" si="1629"/>
        <v>0</v>
      </c>
      <c r="GB554" s="739">
        <f t="shared" si="1629"/>
        <v>0</v>
      </c>
      <c r="GC554" s="739">
        <f t="shared" si="1629"/>
        <v>0</v>
      </c>
      <c r="GD554" s="739">
        <f t="shared" si="1629"/>
        <v>0</v>
      </c>
      <c r="GE554" s="739">
        <f t="shared" si="1630"/>
        <v>0</v>
      </c>
      <c r="GF554" s="739">
        <f t="shared" si="1630"/>
        <v>0</v>
      </c>
      <c r="GG554" s="739">
        <f t="shared" si="1630"/>
        <v>0</v>
      </c>
      <c r="GH554" s="739">
        <f t="shared" si="1630"/>
        <v>0</v>
      </c>
      <c r="GI554" s="739">
        <f t="shared" si="1630"/>
        <v>0</v>
      </c>
      <c r="GJ554" s="739">
        <f t="shared" si="1630"/>
        <v>0</v>
      </c>
      <c r="GK554" s="739">
        <f t="shared" si="1630"/>
        <v>0</v>
      </c>
      <c r="GL554" s="739">
        <f t="shared" si="1631"/>
        <v>0</v>
      </c>
      <c r="GM554" s="739">
        <f t="shared" si="1631"/>
        <v>0</v>
      </c>
      <c r="GN554" s="739">
        <f t="shared" si="1631"/>
        <v>0</v>
      </c>
      <c r="GQ554" s="1098">
        <f>IF(GQ$9=$N554,#REF!,0)</f>
        <v>0</v>
      </c>
      <c r="GR554" s="1098">
        <f>IF(GR$9=$N554,#REF!,0)</f>
        <v>0</v>
      </c>
      <c r="GS554" s="1098">
        <f>IF(GS$9=$N554,#REF!,0)</f>
        <v>0</v>
      </c>
      <c r="GT554" s="1098">
        <f>IF(GT$9=$N554,#REF!,0)</f>
        <v>0</v>
      </c>
      <c r="GU554" s="1098">
        <f>IF(GU$9=$N554,#REF!,0)</f>
        <v>0</v>
      </c>
      <c r="GV554" s="1098">
        <f>IF(GV$9=$N554,#REF!,0)</f>
        <v>0</v>
      </c>
      <c r="GW554" s="1098">
        <f>IF(GW$9=$N554,#REF!,0)</f>
        <v>0</v>
      </c>
      <c r="GX554" s="1098">
        <f>IF(GX$9=$N554,#REF!,0)</f>
        <v>0</v>
      </c>
      <c r="GY554" s="1098">
        <f>IF(GY$9=$N554,#REF!,0)</f>
        <v>0</v>
      </c>
      <c r="GZ554" s="1098">
        <f>IF(GZ$9=$N554,#REF!,0)</f>
        <v>0</v>
      </c>
      <c r="HA554" s="1098">
        <f>IF(HA$9=$N554,#REF!,0)</f>
        <v>0</v>
      </c>
      <c r="HB554" s="1098">
        <f>IF(HB$9=$N554,#REF!,0)</f>
        <v>0</v>
      </c>
      <c r="HC554" s="1098">
        <f>IF(HC$9=$N554,#REF!,0)</f>
        <v>0</v>
      </c>
      <c r="HD554" s="1098">
        <f>IF(HD$9=$N554,#REF!,0)</f>
        <v>0</v>
      </c>
      <c r="HE554" s="1098">
        <f>IF(HE$9=$N554,#REF!,0)</f>
        <v>0</v>
      </c>
      <c r="HF554" s="1098">
        <f>IF(HF$9=$N554,#REF!,0)</f>
        <v>0</v>
      </c>
      <c r="HG554" s="1098">
        <f>IF(HG$9=$N554,#REF!,0)</f>
        <v>0</v>
      </c>
      <c r="HH554" s="1098">
        <f>IF(HH$9=$N554,#REF!,0)</f>
        <v>0</v>
      </c>
      <c r="HI554" s="1098">
        <f>IF(HI$9=$N554,#REF!,0)</f>
        <v>0</v>
      </c>
      <c r="HJ554" s="1098">
        <f>IF(HJ$9=$N554,#REF!,0)</f>
        <v>0</v>
      </c>
      <c r="HK554" s="1098">
        <f>IF(HK$9=$N554,#REF!,0)</f>
        <v>0</v>
      </c>
      <c r="HL554" s="1098">
        <f>IF(HL$9=$N554,#REF!,0)</f>
        <v>0</v>
      </c>
      <c r="HM554" s="1098">
        <f>IF(HM$9=$N554,#REF!,0)</f>
        <v>0</v>
      </c>
      <c r="HN554" s="1098">
        <f>IF(HN$9=$N554,#REF!,0)</f>
        <v>0</v>
      </c>
      <c r="HO554" s="1098">
        <f>IF(HO$9=$N554,#REF!,0)</f>
        <v>0</v>
      </c>
      <c r="HP554" s="1098">
        <f>IF(HP$9=$N554,#REF!,0)</f>
        <v>0</v>
      </c>
      <c r="HQ554" s="1098">
        <f>IF(HQ$9=$N554,#REF!,0)</f>
        <v>0</v>
      </c>
      <c r="HR554" s="1098">
        <f>IF(HR$9=$N554,#REF!,0)</f>
        <v>0</v>
      </c>
      <c r="HS554" s="1098">
        <f>IF(HS$9=$N554,#REF!,0)</f>
        <v>0</v>
      </c>
      <c r="HT554" s="1098">
        <f>IF(HT$9=$N554,#REF!,0)</f>
        <v>0</v>
      </c>
      <c r="HU554" s="1098" t="e">
        <f>IF(HU$9=$N554,#REF!,0)</f>
        <v>#REF!</v>
      </c>
      <c r="HV554" s="1098">
        <f>IF(HV$9=$N554,#REF!,0)</f>
        <v>0</v>
      </c>
      <c r="HW554" s="1098">
        <f>IF(HW$9=$N554,#REF!,0)</f>
        <v>0</v>
      </c>
      <c r="HX554" s="1098">
        <f>IF(HX$9=$N554,#REF!,0)</f>
        <v>0</v>
      </c>
      <c r="HY554" s="1098">
        <f>IF(HY$9=$N554,#REF!,0)</f>
        <v>0</v>
      </c>
      <c r="HZ554" s="1098">
        <f>IF(HZ$9=$N554,#REF!,0)</f>
        <v>0</v>
      </c>
      <c r="IA554" s="1098">
        <f>IF(IA$9=$N554,#REF!,0)</f>
        <v>0</v>
      </c>
      <c r="IB554" s="1098">
        <f>IF(IB$9=$N554,#REF!,0)</f>
        <v>0</v>
      </c>
      <c r="IC554" s="1098">
        <f>IF(IC$9=$N554,#REF!,0)</f>
        <v>0</v>
      </c>
      <c r="ID554" s="1098">
        <f>IF(ID$9=$N554,#REF!,0)</f>
        <v>0</v>
      </c>
      <c r="IE554" s="1098">
        <f>IF(IE$9=$N554,#REF!,0)</f>
        <v>0</v>
      </c>
      <c r="IF554" s="1098">
        <f>IF(IF$9=$N554,#REF!,0)</f>
        <v>0</v>
      </c>
      <c r="IG554" s="1098">
        <f>IF(IG$9=$N554,#REF!,0)</f>
        <v>0</v>
      </c>
      <c r="IH554" s="1098">
        <f>IF(IH$9=$N554,#REF!,0)</f>
        <v>0</v>
      </c>
      <c r="II554" s="1098">
        <f>IF(II$9=$N554,#REF!,0)</f>
        <v>0</v>
      </c>
      <c r="IJ554" s="1098">
        <f>IF(IJ$9=$N554,#REF!,0)</f>
        <v>0</v>
      </c>
      <c r="IK554" s="1098">
        <f>IF(IK$9=$N554,#REF!,0)</f>
        <v>0</v>
      </c>
      <c r="IL554" s="1098">
        <f>IF(IL$9=$N554,#REF!,0)</f>
        <v>0</v>
      </c>
      <c r="IM554" s="1098">
        <f>IF(IM$9=$N554,#REF!,0)</f>
        <v>0</v>
      </c>
      <c r="IN554" s="1098">
        <f>IF(IN$9=$N554,#REF!,0)</f>
        <v>0</v>
      </c>
      <c r="IO554" s="1098">
        <f>IF(IO$9=$N554,#REF!,0)</f>
        <v>0</v>
      </c>
      <c r="IP554" s="1098">
        <f>IF(IP$9=$N554,#REF!,0)</f>
        <v>0</v>
      </c>
      <c r="IQ554" s="1098">
        <f>IF(IQ$9=$N554,#REF!,0)</f>
        <v>0</v>
      </c>
      <c r="IR554" s="1098">
        <f>IF(IR$9=$N554,#REF!,0)</f>
        <v>0</v>
      </c>
      <c r="IS554" s="1098">
        <f>IF(IS$9=$N554,#REF!,0)</f>
        <v>0</v>
      </c>
      <c r="IT554" s="1098">
        <f>IF(IT$9=$N554,#REF!,0)</f>
        <v>0</v>
      </c>
      <c r="IU554" s="1098">
        <f>IF(IU$9=$N554,#REF!,0)</f>
        <v>0</v>
      </c>
      <c r="IV554" s="1098">
        <f>IF(IV$9=$N554,#REF!,0)</f>
        <v>0</v>
      </c>
      <c r="IW554" s="1098">
        <f>IF(IW$9=$N554,#REF!,0)</f>
        <v>0</v>
      </c>
      <c r="IX554" s="1098">
        <f>IF(IX$9=$N554,#REF!,0)</f>
        <v>0</v>
      </c>
      <c r="IY554" s="1098">
        <f>IF(IY$9=$N554,#REF!,0)</f>
        <v>0</v>
      </c>
      <c r="IZ554" s="1098">
        <f>IF(IZ$9=$N554,#REF!,0)</f>
        <v>0</v>
      </c>
      <c r="JA554" s="1098">
        <f>IF(JA$9=$N554,#REF!,0)</f>
        <v>0</v>
      </c>
      <c r="JB554" s="1098">
        <f>IF(JB$9=$N554,#REF!,0)</f>
        <v>0</v>
      </c>
      <c r="JC554" s="1098">
        <f>IF(JC$9=$N554,#REF!,0)</f>
        <v>0</v>
      </c>
      <c r="JD554" s="1098">
        <f>IF(JD$9=$N554,#REF!,0)</f>
        <v>0</v>
      </c>
      <c r="JE554" s="1098">
        <f>IF(JE$9=$N554,#REF!,0)</f>
        <v>0</v>
      </c>
      <c r="JF554" s="1098">
        <f>IF(JF$9=$N554,#REF!,0)</f>
        <v>0</v>
      </c>
      <c r="JG554" s="1098">
        <f>IF(JG$9=$N554,#REF!,0)</f>
        <v>0</v>
      </c>
      <c r="JH554" s="1098">
        <f>IF(JH$9=$N554,#REF!,0)</f>
        <v>0</v>
      </c>
      <c r="JI554" s="1098">
        <f>IF(JI$9=$N554,#REF!,0)</f>
        <v>0</v>
      </c>
      <c r="JJ554" s="1098">
        <f>IF(JJ$9=$N554,#REF!,0)</f>
        <v>0</v>
      </c>
      <c r="JK554" s="1098">
        <f>IF(JK$9=$N554,#REF!,0)</f>
        <v>0</v>
      </c>
      <c r="JL554" s="1098">
        <f>IF(JL$9=$N554,#REF!,0)</f>
        <v>0</v>
      </c>
      <c r="JM554" s="1098">
        <f>IF(JM$9=$N554,#REF!,0)</f>
        <v>0</v>
      </c>
      <c r="JN554" s="1098">
        <f>IF(JN$9=$N554,#REF!,0)</f>
        <v>0</v>
      </c>
      <c r="JO554" s="1098">
        <f>IF(JO$9=$N554,#REF!,0)</f>
        <v>0</v>
      </c>
      <c r="JP554" s="1098">
        <f>IF(JP$9=$N554,#REF!,0)</f>
        <v>0</v>
      </c>
      <c r="JQ554" s="1098">
        <f>IF(JQ$9=$N554,#REF!,0)</f>
        <v>0</v>
      </c>
      <c r="JR554" s="1098">
        <f>IF(JR$9=$N554,#REF!,0)</f>
        <v>0</v>
      </c>
      <c r="JS554" s="1098">
        <f>IF(JS$9=$N554,#REF!,0)</f>
        <v>0</v>
      </c>
      <c r="JT554" s="1098">
        <f>IF(JT$9=$N554,#REF!,0)</f>
        <v>0</v>
      </c>
      <c r="JU554" s="1098">
        <f>IF(JU$9=$N554,#REF!,0)</f>
        <v>0</v>
      </c>
      <c r="JV554" s="1098">
        <f>IF(JV$9=$N554,#REF!,0)</f>
        <v>0</v>
      </c>
      <c r="JW554" s="1098">
        <f>IF(JW$9=$N554,#REF!,0)</f>
        <v>0</v>
      </c>
      <c r="JX554" s="681"/>
      <c r="JZ554" s="681">
        <f t="shared" si="1643"/>
        <v>0</v>
      </c>
      <c r="KA554" s="681">
        <f t="shared" si="1643"/>
        <v>0</v>
      </c>
      <c r="KB554" s="681">
        <f t="shared" si="1643"/>
        <v>0</v>
      </c>
      <c r="KC554" s="681">
        <f t="shared" si="1643"/>
        <v>0</v>
      </c>
      <c r="KD554" s="681">
        <f t="shared" si="1643"/>
        <v>0</v>
      </c>
      <c r="KE554" s="681">
        <f t="shared" si="1643"/>
        <v>0</v>
      </c>
      <c r="KF554" s="681">
        <f t="shared" si="1643"/>
        <v>0</v>
      </c>
      <c r="KG554" s="681">
        <f t="shared" si="1643"/>
        <v>0</v>
      </c>
      <c r="KH554" s="681">
        <f t="shared" si="1643"/>
        <v>0</v>
      </c>
      <c r="KI554" s="681">
        <f t="shared" si="1643"/>
        <v>0</v>
      </c>
      <c r="KJ554" s="681">
        <f t="shared" si="1643"/>
        <v>0</v>
      </c>
      <c r="KN554" s="1098">
        <f t="shared" si="1635"/>
        <v>0</v>
      </c>
      <c r="KO554" s="1098">
        <f t="shared" si="1635"/>
        <v>0</v>
      </c>
      <c r="KP554" s="1098">
        <f t="shared" si="1635"/>
        <v>0</v>
      </c>
      <c r="KQ554" s="1098">
        <f t="shared" si="1635"/>
        <v>0</v>
      </c>
      <c r="KR554" s="1098">
        <f t="shared" si="1635"/>
        <v>0</v>
      </c>
      <c r="KS554" s="1098">
        <f t="shared" si="1635"/>
        <v>0</v>
      </c>
      <c r="KT554" s="1098">
        <f t="shared" si="1635"/>
        <v>0</v>
      </c>
      <c r="KU554" s="1098">
        <f t="shared" si="1635"/>
        <v>0</v>
      </c>
      <c r="KV554" s="1098">
        <f t="shared" si="1635"/>
        <v>0</v>
      </c>
      <c r="KW554" s="1098">
        <f t="shared" si="1635"/>
        <v>0</v>
      </c>
      <c r="KX554" s="1098">
        <f t="shared" si="1635"/>
        <v>0</v>
      </c>
      <c r="KY554" s="1098">
        <f t="shared" si="1635"/>
        <v>0</v>
      </c>
      <c r="KZ554" s="1098">
        <f t="shared" si="1635"/>
        <v>0</v>
      </c>
      <c r="LA554" s="1098">
        <f t="shared" si="1635"/>
        <v>0</v>
      </c>
      <c r="LB554" s="1098">
        <f t="shared" si="1635"/>
        <v>0</v>
      </c>
      <c r="LC554" s="1098">
        <f t="shared" si="1635"/>
        <v>0</v>
      </c>
      <c r="LD554" s="1098">
        <f t="shared" si="1633"/>
        <v>0</v>
      </c>
      <c r="LE554" s="1098">
        <f t="shared" si="1633"/>
        <v>0</v>
      </c>
      <c r="LF554" s="1098">
        <f t="shared" si="1633"/>
        <v>0</v>
      </c>
      <c r="LG554" s="1098">
        <f t="shared" si="1633"/>
        <v>0</v>
      </c>
      <c r="LH554" s="1098">
        <f t="shared" si="1633"/>
        <v>0</v>
      </c>
      <c r="LI554" s="1098">
        <f t="shared" si="1633"/>
        <v>0</v>
      </c>
      <c r="LJ554" s="1098">
        <f t="shared" si="1633"/>
        <v>0</v>
      </c>
      <c r="LK554" s="1098">
        <f t="shared" si="1633"/>
        <v>0</v>
      </c>
      <c r="LL554" s="1098">
        <f t="shared" si="1633"/>
        <v>0</v>
      </c>
      <c r="LM554" s="1098">
        <f t="shared" si="1633"/>
        <v>0</v>
      </c>
      <c r="LN554" s="1098">
        <f t="shared" si="1633"/>
        <v>0</v>
      </c>
      <c r="LO554" s="1098">
        <f t="shared" si="1633"/>
        <v>0</v>
      </c>
      <c r="LP554" s="1098">
        <f t="shared" si="1633"/>
        <v>0</v>
      </c>
      <c r="LQ554" s="1098">
        <f t="shared" si="1633"/>
        <v>0</v>
      </c>
      <c r="LR554" s="1098">
        <f t="shared" si="1632"/>
        <v>0</v>
      </c>
      <c r="LS554" s="1098">
        <f t="shared" si="1563"/>
        <v>0</v>
      </c>
    </row>
    <row r="555" spans="1:331" ht="20.100000000000001" hidden="1" customHeight="1" x14ac:dyDescent="0.35">
      <c r="A555" s="678"/>
      <c r="B555" s="1230"/>
      <c r="C555" s="1222"/>
      <c r="D555" s="906"/>
      <c r="E555" s="906"/>
      <c r="F555" s="906"/>
      <c r="G555" s="906"/>
      <c r="H555" s="906"/>
      <c r="I555" s="906"/>
      <c r="J555" s="1094" t="s">
        <v>194</v>
      </c>
      <c r="K555" s="890"/>
      <c r="L555" s="890"/>
      <c r="M555" s="892"/>
      <c r="N555" s="867">
        <v>3299</v>
      </c>
      <c r="O555" s="920" t="s">
        <v>163</v>
      </c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  <c r="AK555" s="41"/>
      <c r="AL555" s="41"/>
      <c r="AM555" s="41"/>
      <c r="AN555" s="107">
        <v>0</v>
      </c>
      <c r="AO555" s="107">
        <v>0</v>
      </c>
      <c r="AP555" s="107">
        <v>0</v>
      </c>
      <c r="AQ555" s="107">
        <v>18330</v>
      </c>
      <c r="AR555" s="41">
        <v>11480</v>
      </c>
      <c r="AS555" s="41"/>
      <c r="AT555" s="41">
        <v>0</v>
      </c>
      <c r="AU555" s="41"/>
      <c r="AV555" s="41">
        <v>0</v>
      </c>
      <c r="AW555" s="41">
        <v>0</v>
      </c>
      <c r="AX555" s="41">
        <v>0</v>
      </c>
      <c r="AY555" s="41">
        <v>0</v>
      </c>
      <c r="AZ555" s="41">
        <v>0</v>
      </c>
      <c r="BA555" s="41">
        <v>0</v>
      </c>
      <c r="BB555" s="41">
        <v>0</v>
      </c>
      <c r="BC555" s="41">
        <v>0</v>
      </c>
      <c r="BD555" s="41">
        <v>0</v>
      </c>
      <c r="BE555" s="41">
        <v>0</v>
      </c>
      <c r="BF555" s="41">
        <v>0</v>
      </c>
      <c r="BG555" s="41"/>
      <c r="BH555" s="41">
        <v>0</v>
      </c>
      <c r="BI555" s="41">
        <f>(BJ555-BH555)</f>
        <v>0</v>
      </c>
      <c r="BJ555" s="41"/>
      <c r="BK555" s="41"/>
      <c r="BL555" s="41">
        <f t="shared" si="1624"/>
        <v>0</v>
      </c>
      <c r="BM555" s="41"/>
      <c r="BN555" s="41"/>
      <c r="BO555" s="41"/>
      <c r="BP555" s="41"/>
      <c r="BQ555" s="41"/>
      <c r="BR555" s="41">
        <f>(BS555-BO555)</f>
        <v>0</v>
      </c>
      <c r="BS555" s="41"/>
      <c r="BT555" s="41"/>
      <c r="BU555" s="41">
        <f>(BY555-BO555)</f>
        <v>0</v>
      </c>
      <c r="BV555" s="41"/>
      <c r="BW555" s="41"/>
      <c r="BX555" s="41"/>
      <c r="BY555" s="41"/>
      <c r="BZ555" s="41"/>
      <c r="CA555" s="41">
        <f t="shared" si="1621"/>
        <v>0</v>
      </c>
      <c r="CB555" s="41">
        <f t="shared" si="1622"/>
        <v>0</v>
      </c>
      <c r="CC555" s="41"/>
      <c r="CD555" s="41"/>
      <c r="CE555" s="41"/>
      <c r="CF555" s="41"/>
      <c r="CG555" s="41">
        <f t="shared" si="1623"/>
        <v>0</v>
      </c>
      <c r="CH555" s="41">
        <f>(CI555-CE555)</f>
        <v>0</v>
      </c>
      <c r="CI555" s="41"/>
      <c r="CJ555" s="41"/>
      <c r="CK555" s="41">
        <f t="shared" si="1601"/>
        <v>0</v>
      </c>
      <c r="CL555" s="41">
        <f>(CM555-CI555)</f>
        <v>0</v>
      </c>
      <c r="CM555" s="41"/>
      <c r="CN555" s="41"/>
      <c r="CO555" s="41">
        <f t="shared" si="1602"/>
        <v>0</v>
      </c>
      <c r="CP555" s="41">
        <f>(CQ555-CM555)</f>
        <v>0</v>
      </c>
      <c r="CQ555" s="41"/>
      <c r="CR555" s="41"/>
      <c r="CS555" s="41">
        <f t="shared" ref="CS555:CS586" si="1645">IFERROR(CR555/CQ555*100,)</f>
        <v>0</v>
      </c>
      <c r="CT555" s="41">
        <f>(CU555-CQ555)</f>
        <v>0</v>
      </c>
      <c r="CU555" s="41"/>
      <c r="CV555" s="41"/>
      <c r="CW555" s="41">
        <f t="shared" si="1577"/>
        <v>0</v>
      </c>
      <c r="CX555" s="41">
        <f>(CY555-CU555)</f>
        <v>0</v>
      </c>
      <c r="CY555" s="41"/>
      <c r="CZ555" s="41"/>
      <c r="DA555" s="41"/>
      <c r="DB555" s="41"/>
      <c r="DC555" s="41">
        <v>0</v>
      </c>
      <c r="DD555" s="41">
        <f t="shared" ref="DD555:DD586" si="1646">IFERROR(DC555/DB555*100,)</f>
        <v>0</v>
      </c>
      <c r="DE555" s="41">
        <f t="shared" ref="DE555:DE586" si="1647">IFERROR(DC555/DK555*100,)</f>
        <v>0</v>
      </c>
      <c r="DF555" s="41"/>
      <c r="DG555" s="41"/>
      <c r="DH555" s="41"/>
      <c r="DI555" s="41">
        <f t="shared" si="1580"/>
        <v>0</v>
      </c>
      <c r="DJ555" s="41">
        <f>(DK555-DG555)</f>
        <v>0</v>
      </c>
      <c r="DK555" s="41"/>
      <c r="DL555" s="41">
        <f t="shared" ref="DL555:DL586" si="1648">IFERROR(DF555/DK555*100,)</f>
        <v>0</v>
      </c>
      <c r="DM555" s="41">
        <f>(DN555-DK555)</f>
        <v>0</v>
      </c>
      <c r="DN555" s="41"/>
      <c r="DO555" s="41"/>
      <c r="DP555" s="41">
        <f t="shared" si="1582"/>
        <v>0</v>
      </c>
      <c r="DQ555" s="41">
        <f>(DR555-DN555)</f>
        <v>0</v>
      </c>
      <c r="DR555" s="41"/>
      <c r="DS555" s="41"/>
      <c r="DT555" s="41">
        <f t="shared" si="1583"/>
        <v>0</v>
      </c>
      <c r="DU555" s="41">
        <f>(DV555-DR555)</f>
        <v>0</v>
      </c>
      <c r="DV555" s="41"/>
      <c r="DW555" s="41"/>
      <c r="DX555" s="41"/>
      <c r="DY555" s="41"/>
      <c r="DZ555" s="41"/>
      <c r="EA555" s="41"/>
      <c r="EB555" s="41"/>
      <c r="EC555" s="41">
        <f t="shared" si="1584"/>
        <v>0</v>
      </c>
      <c r="ED555" s="41">
        <f>(EE555-EA555)</f>
        <v>0</v>
      </c>
      <c r="EE555" s="41"/>
      <c r="EF555" s="41"/>
      <c r="EG555" s="41">
        <f t="shared" si="1585"/>
        <v>0</v>
      </c>
      <c r="EH555" s="41" t="e">
        <f>(#REF!-EE555)</f>
        <v>#REF!</v>
      </c>
      <c r="EI555" s="41">
        <f>IFERROR(#REF!/DZ555*100,)</f>
        <v>0</v>
      </c>
      <c r="EJ555" s="41">
        <f>IFERROR(#REF!/#REF!*100,)</f>
        <v>0</v>
      </c>
      <c r="EK555" s="31"/>
      <c r="EL555" s="31"/>
      <c r="EM555" s="31"/>
      <c r="EN555" s="41"/>
      <c r="EO555" s="41"/>
      <c r="EP555" s="41"/>
      <c r="EQ555" s="41"/>
      <c r="ER555" s="41"/>
      <c r="ES555" s="41"/>
      <c r="EX555" s="739">
        <f t="shared" ref="EX555:FG564" si="1649">IF(EX$9=$K555,$EA555,0)</f>
        <v>0</v>
      </c>
      <c r="EY555" s="739">
        <f t="shared" si="1649"/>
        <v>0</v>
      </c>
      <c r="EZ555" s="739">
        <f t="shared" si="1649"/>
        <v>0</v>
      </c>
      <c r="FA555" s="739">
        <f t="shared" si="1649"/>
        <v>0</v>
      </c>
      <c r="FB555" s="739">
        <f t="shared" si="1649"/>
        <v>0</v>
      </c>
      <c r="FC555" s="739">
        <f t="shared" si="1649"/>
        <v>0</v>
      </c>
      <c r="FD555" s="739">
        <f t="shared" si="1649"/>
        <v>0</v>
      </c>
      <c r="FE555" s="739">
        <f t="shared" si="1649"/>
        <v>0</v>
      </c>
      <c r="FF555" s="739">
        <f t="shared" si="1649"/>
        <v>0</v>
      </c>
      <c r="FG555" s="739">
        <f t="shared" si="1649"/>
        <v>0</v>
      </c>
      <c r="FH555" s="739">
        <f t="shared" ref="FH555:FN564" si="1650">IF(FH$9=$K555,$EA555,0)</f>
        <v>0</v>
      </c>
      <c r="FI555" s="739">
        <f t="shared" si="1650"/>
        <v>0</v>
      </c>
      <c r="FJ555" s="739">
        <f t="shared" si="1650"/>
        <v>0</v>
      </c>
      <c r="FK555" s="739">
        <f t="shared" si="1650"/>
        <v>0</v>
      </c>
      <c r="FL555" s="739">
        <f t="shared" si="1650"/>
        <v>0</v>
      </c>
      <c r="FM555" s="739">
        <f t="shared" si="1650"/>
        <v>0</v>
      </c>
      <c r="FN555" s="739">
        <f t="shared" si="1650"/>
        <v>0</v>
      </c>
      <c r="FO555" s="739">
        <f t="shared" si="1644"/>
        <v>0</v>
      </c>
      <c r="FP555" s="739">
        <f t="shared" si="1644"/>
        <v>0</v>
      </c>
      <c r="FQ555" s="739">
        <f t="shared" si="1644"/>
        <v>0</v>
      </c>
      <c r="FU555" s="739">
        <f t="shared" si="1629"/>
        <v>0</v>
      </c>
      <c r="FV555" s="739">
        <f t="shared" si="1629"/>
        <v>0</v>
      </c>
      <c r="FW555" s="739">
        <f t="shared" si="1629"/>
        <v>0</v>
      </c>
      <c r="FX555" s="739">
        <f t="shared" si="1629"/>
        <v>0</v>
      </c>
      <c r="FY555" s="739">
        <f t="shared" si="1629"/>
        <v>0</v>
      </c>
      <c r="FZ555" s="739">
        <f t="shared" si="1629"/>
        <v>0</v>
      </c>
      <c r="GA555" s="739">
        <f t="shared" si="1629"/>
        <v>0</v>
      </c>
      <c r="GB555" s="739">
        <f t="shared" si="1629"/>
        <v>0</v>
      </c>
      <c r="GC555" s="739">
        <f t="shared" si="1629"/>
        <v>0</v>
      </c>
      <c r="GD555" s="739">
        <f t="shared" si="1629"/>
        <v>0</v>
      </c>
      <c r="GE555" s="739">
        <f t="shared" si="1630"/>
        <v>0</v>
      </c>
      <c r="GF555" s="739">
        <f t="shared" si="1630"/>
        <v>0</v>
      </c>
      <c r="GG555" s="739">
        <f t="shared" si="1630"/>
        <v>0</v>
      </c>
      <c r="GH555" s="739">
        <f t="shared" si="1630"/>
        <v>0</v>
      </c>
      <c r="GI555" s="739">
        <f t="shared" si="1630"/>
        <v>0</v>
      </c>
      <c r="GJ555" s="739">
        <f t="shared" si="1630"/>
        <v>0</v>
      </c>
      <c r="GK555" s="739">
        <f t="shared" si="1630"/>
        <v>0</v>
      </c>
      <c r="GL555" s="739">
        <f t="shared" si="1631"/>
        <v>0</v>
      </c>
      <c r="GM555" s="739">
        <f t="shared" si="1631"/>
        <v>0</v>
      </c>
      <c r="GN555" s="739">
        <f t="shared" si="1631"/>
        <v>0</v>
      </c>
      <c r="GQ555" s="1098">
        <f>IF(GQ$9=$N555,#REF!,0)</f>
        <v>0</v>
      </c>
      <c r="GR555" s="1098">
        <f>IF(GR$9=$N555,#REF!,0)</f>
        <v>0</v>
      </c>
      <c r="GS555" s="1098">
        <f>IF(GS$9=$N555,#REF!,0)</f>
        <v>0</v>
      </c>
      <c r="GT555" s="1098">
        <f>IF(GT$9=$N555,#REF!,0)</f>
        <v>0</v>
      </c>
      <c r="GU555" s="1098">
        <f>IF(GU$9=$N555,#REF!,0)</f>
        <v>0</v>
      </c>
      <c r="GV555" s="1098">
        <f>IF(GV$9=$N555,#REF!,0)</f>
        <v>0</v>
      </c>
      <c r="GW555" s="1098">
        <f>IF(GW$9=$N555,#REF!,0)</f>
        <v>0</v>
      </c>
      <c r="GX555" s="1098">
        <f>IF(GX$9=$N555,#REF!,0)</f>
        <v>0</v>
      </c>
      <c r="GY555" s="1098">
        <f>IF(GY$9=$N555,#REF!,0)</f>
        <v>0</v>
      </c>
      <c r="GZ555" s="1098">
        <f>IF(GZ$9=$N555,#REF!,0)</f>
        <v>0</v>
      </c>
      <c r="HA555" s="1098">
        <f>IF(HA$9=$N555,#REF!,0)</f>
        <v>0</v>
      </c>
      <c r="HB555" s="1098">
        <f>IF(HB$9=$N555,#REF!,0)</f>
        <v>0</v>
      </c>
      <c r="HC555" s="1098">
        <f>IF(HC$9=$N555,#REF!,0)</f>
        <v>0</v>
      </c>
      <c r="HD555" s="1098">
        <f>IF(HD$9=$N555,#REF!,0)</f>
        <v>0</v>
      </c>
      <c r="HE555" s="1098">
        <f>IF(HE$9=$N555,#REF!,0)</f>
        <v>0</v>
      </c>
      <c r="HF555" s="1098">
        <f>IF(HF$9=$N555,#REF!,0)</f>
        <v>0</v>
      </c>
      <c r="HG555" s="1098">
        <f>IF(HG$9=$N555,#REF!,0)</f>
        <v>0</v>
      </c>
      <c r="HH555" s="1098">
        <f>IF(HH$9=$N555,#REF!,0)</f>
        <v>0</v>
      </c>
      <c r="HI555" s="1098">
        <f>IF(HI$9=$N555,#REF!,0)</f>
        <v>0</v>
      </c>
      <c r="HJ555" s="1098">
        <f>IF(HJ$9=$N555,#REF!,0)</f>
        <v>0</v>
      </c>
      <c r="HK555" s="1098">
        <f>IF(HK$9=$N555,#REF!,0)</f>
        <v>0</v>
      </c>
      <c r="HL555" s="1098">
        <f>IF(HL$9=$N555,#REF!,0)</f>
        <v>0</v>
      </c>
      <c r="HM555" s="1098">
        <f>IF(HM$9=$N555,#REF!,0)</f>
        <v>0</v>
      </c>
      <c r="HN555" s="1098">
        <f>IF(HN$9=$N555,#REF!,0)</f>
        <v>0</v>
      </c>
      <c r="HO555" s="1098">
        <f>IF(HO$9=$N555,#REF!,0)</f>
        <v>0</v>
      </c>
      <c r="HP555" s="1098">
        <f>IF(HP$9=$N555,#REF!,0)</f>
        <v>0</v>
      </c>
      <c r="HQ555" s="1098">
        <f>IF(HQ$9=$N555,#REF!,0)</f>
        <v>0</v>
      </c>
      <c r="HR555" s="1098">
        <f>IF(HR$9=$N555,#REF!,0)</f>
        <v>0</v>
      </c>
      <c r="HS555" s="1098">
        <f>IF(HS$9=$N555,#REF!,0)</f>
        <v>0</v>
      </c>
      <c r="HT555" s="1098">
        <f>IF(HT$9=$N555,#REF!,0)</f>
        <v>0</v>
      </c>
      <c r="HU555" s="1098">
        <f>IF(HU$9=$N555,#REF!,0)</f>
        <v>0</v>
      </c>
      <c r="HV555" s="1098">
        <f>IF(HV$9=$N555,#REF!,0)</f>
        <v>0</v>
      </c>
      <c r="HW555" s="1098">
        <f>IF(HW$9=$N555,#REF!,0)</f>
        <v>0</v>
      </c>
      <c r="HX555" s="1098">
        <f>IF(HX$9=$N555,#REF!,0)</f>
        <v>0</v>
      </c>
      <c r="HY555" s="1098" t="e">
        <f>IF(HY$9=$N555,#REF!,0)</f>
        <v>#REF!</v>
      </c>
      <c r="HZ555" s="1098">
        <f>IF(HZ$9=$N555,#REF!,0)</f>
        <v>0</v>
      </c>
      <c r="IA555" s="1098">
        <f>IF(IA$9=$N555,#REF!,0)</f>
        <v>0</v>
      </c>
      <c r="IB555" s="1098">
        <f>IF(IB$9=$N555,#REF!,0)</f>
        <v>0</v>
      </c>
      <c r="IC555" s="1098">
        <f>IF(IC$9=$N555,#REF!,0)</f>
        <v>0</v>
      </c>
      <c r="ID555" s="1098">
        <f>IF(ID$9=$N555,#REF!,0)</f>
        <v>0</v>
      </c>
      <c r="IE555" s="1098">
        <f>IF(IE$9=$N555,#REF!,0)</f>
        <v>0</v>
      </c>
      <c r="IF555" s="1098">
        <f>IF(IF$9=$N555,#REF!,0)</f>
        <v>0</v>
      </c>
      <c r="IG555" s="1098">
        <f>IF(IG$9=$N555,#REF!,0)</f>
        <v>0</v>
      </c>
      <c r="IH555" s="1098">
        <f>IF(IH$9=$N555,#REF!,0)</f>
        <v>0</v>
      </c>
      <c r="II555" s="1098">
        <f>IF(II$9=$N555,#REF!,0)</f>
        <v>0</v>
      </c>
      <c r="IJ555" s="1098">
        <f>IF(IJ$9=$N555,#REF!,0)</f>
        <v>0</v>
      </c>
      <c r="IK555" s="1098">
        <f>IF(IK$9=$N555,#REF!,0)</f>
        <v>0</v>
      </c>
      <c r="IL555" s="1098">
        <f>IF(IL$9=$N555,#REF!,0)</f>
        <v>0</v>
      </c>
      <c r="IM555" s="1098">
        <f>IF(IM$9=$N555,#REF!,0)</f>
        <v>0</v>
      </c>
      <c r="IN555" s="1098">
        <f>IF(IN$9=$N555,#REF!,0)</f>
        <v>0</v>
      </c>
      <c r="IO555" s="1098">
        <f>IF(IO$9=$N555,#REF!,0)</f>
        <v>0</v>
      </c>
      <c r="IP555" s="1098">
        <f>IF(IP$9=$N555,#REF!,0)</f>
        <v>0</v>
      </c>
      <c r="IQ555" s="1098">
        <f>IF(IQ$9=$N555,#REF!,0)</f>
        <v>0</v>
      </c>
      <c r="IR555" s="1098">
        <f>IF(IR$9=$N555,#REF!,0)</f>
        <v>0</v>
      </c>
      <c r="IS555" s="1098">
        <f>IF(IS$9=$N555,#REF!,0)</f>
        <v>0</v>
      </c>
      <c r="IT555" s="1098">
        <f>IF(IT$9=$N555,#REF!,0)</f>
        <v>0</v>
      </c>
      <c r="IU555" s="1098">
        <f>IF(IU$9=$N555,#REF!,0)</f>
        <v>0</v>
      </c>
      <c r="IV555" s="1098">
        <f>IF(IV$9=$N555,#REF!,0)</f>
        <v>0</v>
      </c>
      <c r="IW555" s="1098">
        <f>IF(IW$9=$N555,#REF!,0)</f>
        <v>0</v>
      </c>
      <c r="IX555" s="1098">
        <f>IF(IX$9=$N555,#REF!,0)</f>
        <v>0</v>
      </c>
      <c r="IY555" s="1098">
        <f>IF(IY$9=$N555,#REF!,0)</f>
        <v>0</v>
      </c>
      <c r="IZ555" s="1098">
        <f>IF(IZ$9=$N555,#REF!,0)</f>
        <v>0</v>
      </c>
      <c r="JA555" s="1098">
        <f>IF(JA$9=$N555,#REF!,0)</f>
        <v>0</v>
      </c>
      <c r="JB555" s="1098">
        <f>IF(JB$9=$N555,#REF!,0)</f>
        <v>0</v>
      </c>
      <c r="JC555" s="1098">
        <f>IF(JC$9=$N555,#REF!,0)</f>
        <v>0</v>
      </c>
      <c r="JD555" s="1098">
        <f>IF(JD$9=$N555,#REF!,0)</f>
        <v>0</v>
      </c>
      <c r="JE555" s="1098">
        <f>IF(JE$9=$N555,#REF!,0)</f>
        <v>0</v>
      </c>
      <c r="JF555" s="1098">
        <f>IF(JF$9=$N555,#REF!,0)</f>
        <v>0</v>
      </c>
      <c r="JG555" s="1098">
        <f>IF(JG$9=$N555,#REF!,0)</f>
        <v>0</v>
      </c>
      <c r="JH555" s="1098">
        <f>IF(JH$9=$N555,#REF!,0)</f>
        <v>0</v>
      </c>
      <c r="JI555" s="1098">
        <f>IF(JI$9=$N555,#REF!,0)</f>
        <v>0</v>
      </c>
      <c r="JJ555" s="1098">
        <f>IF(JJ$9=$N555,#REF!,0)</f>
        <v>0</v>
      </c>
      <c r="JK555" s="1098">
        <f>IF(JK$9=$N555,#REF!,0)</f>
        <v>0</v>
      </c>
      <c r="JL555" s="1098">
        <f>IF(JL$9=$N555,#REF!,0)</f>
        <v>0</v>
      </c>
      <c r="JM555" s="1098">
        <f>IF(JM$9=$N555,#REF!,0)</f>
        <v>0</v>
      </c>
      <c r="JN555" s="1098">
        <f>IF(JN$9=$N555,#REF!,0)</f>
        <v>0</v>
      </c>
      <c r="JO555" s="1098">
        <f>IF(JO$9=$N555,#REF!,0)</f>
        <v>0</v>
      </c>
      <c r="JP555" s="1098">
        <f>IF(JP$9=$N555,#REF!,0)</f>
        <v>0</v>
      </c>
      <c r="JQ555" s="1098">
        <f>IF(JQ$9=$N555,#REF!,0)</f>
        <v>0</v>
      </c>
      <c r="JR555" s="1098">
        <f>IF(JR$9=$N555,#REF!,0)</f>
        <v>0</v>
      </c>
      <c r="JS555" s="1098">
        <f>IF(JS$9=$N555,#REF!,0)</f>
        <v>0</v>
      </c>
      <c r="JT555" s="1098">
        <f>IF(JT$9=$N555,#REF!,0)</f>
        <v>0</v>
      </c>
      <c r="JU555" s="1098">
        <f>IF(JU$9=$N555,#REF!,0)</f>
        <v>0</v>
      </c>
      <c r="JV555" s="1098">
        <f>IF(JV$9=$N555,#REF!,0)</f>
        <v>0</v>
      </c>
      <c r="JW555" s="1098">
        <f>IF(JW$9=$N555,#REF!,0)</f>
        <v>0</v>
      </c>
      <c r="JX555" s="681"/>
      <c r="JZ555" s="681">
        <f t="shared" si="1643"/>
        <v>0</v>
      </c>
      <c r="KA555" s="681">
        <f t="shared" si="1643"/>
        <v>0</v>
      </c>
      <c r="KB555" s="681">
        <f t="shared" si="1643"/>
        <v>0</v>
      </c>
      <c r="KC555" s="681">
        <f t="shared" si="1643"/>
        <v>0</v>
      </c>
      <c r="KD555" s="681">
        <f t="shared" si="1643"/>
        <v>0</v>
      </c>
      <c r="KE555" s="681">
        <f t="shared" si="1643"/>
        <v>0</v>
      </c>
      <c r="KF555" s="681">
        <f t="shared" si="1643"/>
        <v>0</v>
      </c>
      <c r="KG555" s="681">
        <f t="shared" si="1643"/>
        <v>0</v>
      </c>
      <c r="KH555" s="681">
        <f t="shared" si="1643"/>
        <v>0</v>
      </c>
      <c r="KI555" s="681">
        <f t="shared" si="1643"/>
        <v>0</v>
      </c>
      <c r="KJ555" s="681">
        <f t="shared" si="1643"/>
        <v>0</v>
      </c>
      <c r="KN555" s="1098">
        <f t="shared" si="1635"/>
        <v>0</v>
      </c>
      <c r="KO555" s="1098">
        <f t="shared" si="1635"/>
        <v>0</v>
      </c>
      <c r="KP555" s="1098">
        <f t="shared" si="1635"/>
        <v>0</v>
      </c>
      <c r="KQ555" s="1098">
        <f t="shared" si="1635"/>
        <v>0</v>
      </c>
      <c r="KR555" s="1098">
        <f t="shared" si="1635"/>
        <v>0</v>
      </c>
      <c r="KS555" s="1098">
        <f t="shared" si="1635"/>
        <v>0</v>
      </c>
      <c r="KT555" s="1098">
        <f t="shared" si="1635"/>
        <v>0</v>
      </c>
      <c r="KU555" s="1098">
        <f t="shared" si="1635"/>
        <v>0</v>
      </c>
      <c r="KV555" s="1098">
        <f t="shared" si="1635"/>
        <v>0</v>
      </c>
      <c r="KW555" s="1098">
        <f t="shared" si="1635"/>
        <v>0</v>
      </c>
      <c r="KX555" s="1098">
        <f t="shared" si="1635"/>
        <v>0</v>
      </c>
      <c r="KY555" s="1098">
        <f t="shared" si="1635"/>
        <v>0</v>
      </c>
      <c r="KZ555" s="1098">
        <f t="shared" si="1635"/>
        <v>0</v>
      </c>
      <c r="LA555" s="1098">
        <f t="shared" si="1635"/>
        <v>0</v>
      </c>
      <c r="LB555" s="1098">
        <f t="shared" si="1635"/>
        <v>0</v>
      </c>
      <c r="LC555" s="1098">
        <f t="shared" si="1635"/>
        <v>0</v>
      </c>
      <c r="LD555" s="1098">
        <f t="shared" si="1633"/>
        <v>0</v>
      </c>
      <c r="LE555" s="1098">
        <f t="shared" si="1633"/>
        <v>0</v>
      </c>
      <c r="LF555" s="1098">
        <f t="shared" si="1633"/>
        <v>0</v>
      </c>
      <c r="LG555" s="1098">
        <f t="shared" si="1633"/>
        <v>0</v>
      </c>
      <c r="LH555" s="1098">
        <f t="shared" si="1633"/>
        <v>0</v>
      </c>
      <c r="LI555" s="1098">
        <f t="shared" si="1633"/>
        <v>0</v>
      </c>
      <c r="LJ555" s="1098">
        <f t="shared" si="1633"/>
        <v>0</v>
      </c>
      <c r="LK555" s="1098">
        <f t="shared" si="1633"/>
        <v>0</v>
      </c>
      <c r="LL555" s="1098">
        <f t="shared" si="1633"/>
        <v>0</v>
      </c>
      <c r="LM555" s="1098">
        <f t="shared" si="1633"/>
        <v>0</v>
      </c>
      <c r="LN555" s="1098">
        <f t="shared" si="1633"/>
        <v>0</v>
      </c>
      <c r="LO555" s="1098">
        <f t="shared" si="1633"/>
        <v>0</v>
      </c>
      <c r="LP555" s="1098">
        <f t="shared" si="1633"/>
        <v>0</v>
      </c>
      <c r="LQ555" s="1098">
        <f t="shared" si="1633"/>
        <v>0</v>
      </c>
      <c r="LR555" s="1098">
        <f t="shared" si="1632"/>
        <v>0</v>
      </c>
      <c r="LS555" s="1098">
        <f t="shared" si="1563"/>
        <v>0</v>
      </c>
    </row>
    <row r="556" spans="1:331" ht="20.100000000000001" hidden="1" customHeight="1" x14ac:dyDescent="0.35">
      <c r="A556" s="668"/>
      <c r="B556" s="871"/>
      <c r="C556" s="870"/>
      <c r="D556" s="871"/>
      <c r="E556" s="871"/>
      <c r="F556" s="871"/>
      <c r="G556" s="871"/>
      <c r="H556" s="871"/>
      <c r="I556" s="871"/>
      <c r="J556" s="1094" t="s">
        <v>194</v>
      </c>
      <c r="K556" s="886"/>
      <c r="L556" s="874">
        <v>34</v>
      </c>
      <c r="M556" s="874" t="s">
        <v>260</v>
      </c>
      <c r="N556" s="874"/>
      <c r="O556" s="1351"/>
      <c r="P556" s="34">
        <f t="shared" ref="P556:V556" si="1651">SUM(P560)</f>
        <v>0</v>
      </c>
      <c r="Q556" s="34">
        <f t="shared" si="1651"/>
        <v>0</v>
      </c>
      <c r="R556" s="34">
        <f t="shared" si="1651"/>
        <v>0</v>
      </c>
      <c r="S556" s="34">
        <f t="shared" si="1651"/>
        <v>0</v>
      </c>
      <c r="T556" s="34">
        <f t="shared" si="1651"/>
        <v>0</v>
      </c>
      <c r="U556" s="34">
        <f t="shared" si="1651"/>
        <v>0</v>
      </c>
      <c r="V556" s="34">
        <f t="shared" si="1651"/>
        <v>0</v>
      </c>
      <c r="W556" s="34" t="e">
        <f>(V556/T556)*100</f>
        <v>#DIV/0!</v>
      </c>
      <c r="X556" s="34">
        <f>SUM(X560)</f>
        <v>0</v>
      </c>
      <c r="Y556" s="34">
        <f>SUM(Y560)</f>
        <v>0</v>
      </c>
      <c r="Z556" s="34">
        <f>SUM(Z560)</f>
        <v>0</v>
      </c>
      <c r="AA556" s="34">
        <f>SUM(AG560)</f>
        <v>4000</v>
      </c>
      <c r="AB556" s="34">
        <f>AB560</f>
        <v>0</v>
      </c>
      <c r="AC556" s="34">
        <f>AC560</f>
        <v>0</v>
      </c>
      <c r="AD556" s="34">
        <f>AD560</f>
        <v>0</v>
      </c>
      <c r="AE556" s="34">
        <v>0</v>
      </c>
      <c r="AF556" s="34">
        <f>AF560</f>
        <v>4000</v>
      </c>
      <c r="AG556" s="34">
        <f>AG560</f>
        <v>4000</v>
      </c>
      <c r="AH556" s="34">
        <v>70000</v>
      </c>
      <c r="AI556" s="34">
        <v>70000</v>
      </c>
      <c r="AJ556" s="34">
        <f>AJ560</f>
        <v>9000</v>
      </c>
      <c r="AK556" s="34">
        <f>AK560</f>
        <v>4000</v>
      </c>
      <c r="AL556" s="34">
        <f>AL560</f>
        <v>4000</v>
      </c>
      <c r="AM556" s="34">
        <f t="shared" ref="AM556:AR556" si="1652">AM560+AM557</f>
        <v>4000</v>
      </c>
      <c r="AN556" s="106">
        <f t="shared" si="1652"/>
        <v>5294.01</v>
      </c>
      <c r="AO556" s="106">
        <f t="shared" si="1652"/>
        <v>4000</v>
      </c>
      <c r="AP556" s="106">
        <f t="shared" si="1652"/>
        <v>12066</v>
      </c>
      <c r="AQ556" s="106">
        <f t="shared" si="1652"/>
        <v>10000</v>
      </c>
      <c r="AR556" s="106">
        <f t="shared" si="1652"/>
        <v>5829.7699999999995</v>
      </c>
      <c r="AS556" s="106">
        <f>AS560</f>
        <v>0</v>
      </c>
      <c r="AT556" s="106">
        <f>AT560+AT557</f>
        <v>12066</v>
      </c>
      <c r="AU556" s="106"/>
      <c r="AV556" s="106">
        <v>0</v>
      </c>
      <c r="AW556" s="106">
        <v>0</v>
      </c>
      <c r="AX556" s="106">
        <v>0</v>
      </c>
      <c r="AY556" s="106">
        <v>0</v>
      </c>
      <c r="AZ556" s="106">
        <v>0</v>
      </c>
      <c r="BA556" s="106">
        <v>0</v>
      </c>
      <c r="BB556" s="106">
        <v>0</v>
      </c>
      <c r="BC556" s="106">
        <v>0</v>
      </c>
      <c r="BD556" s="106">
        <v>0</v>
      </c>
      <c r="BE556" s="106">
        <v>0</v>
      </c>
      <c r="BF556" s="106">
        <v>0</v>
      </c>
      <c r="BG556" s="106"/>
      <c r="BH556" s="106">
        <v>0</v>
      </c>
      <c r="BI556" s="106">
        <v>0</v>
      </c>
      <c r="BJ556" s="106"/>
      <c r="BK556" s="106"/>
      <c r="BL556" s="106">
        <f t="shared" si="1624"/>
        <v>0</v>
      </c>
      <c r="BM556" s="106"/>
      <c r="BN556" s="106"/>
      <c r="BO556" s="106"/>
      <c r="BP556" s="106"/>
      <c r="BQ556" s="106"/>
      <c r="BR556" s="106">
        <v>0</v>
      </c>
      <c r="BS556" s="106"/>
      <c r="BT556" s="106"/>
      <c r="BU556" s="106">
        <v>0</v>
      </c>
      <c r="BV556" s="106"/>
      <c r="BW556" s="106"/>
      <c r="BX556" s="106"/>
      <c r="BY556" s="106"/>
      <c r="BZ556" s="106"/>
      <c r="CA556" s="106">
        <f t="shared" si="1621"/>
        <v>0</v>
      </c>
      <c r="CB556" s="106">
        <f t="shared" si="1622"/>
        <v>0</v>
      </c>
      <c r="CC556" s="106"/>
      <c r="CD556" s="106"/>
      <c r="CE556" s="106"/>
      <c r="CF556" s="106"/>
      <c r="CG556" s="106">
        <f t="shared" si="1623"/>
        <v>0</v>
      </c>
      <c r="CH556" s="106">
        <v>0</v>
      </c>
      <c r="CI556" s="106"/>
      <c r="CJ556" s="106"/>
      <c r="CK556" s="106">
        <f t="shared" si="1601"/>
        <v>0</v>
      </c>
      <c r="CL556" s="106">
        <v>0</v>
      </c>
      <c r="CM556" s="106"/>
      <c r="CN556" s="106"/>
      <c r="CO556" s="106">
        <f t="shared" si="1602"/>
        <v>0</v>
      </c>
      <c r="CP556" s="106">
        <v>0</v>
      </c>
      <c r="CQ556" s="106"/>
      <c r="CR556" s="106"/>
      <c r="CS556" s="106">
        <f t="shared" si="1645"/>
        <v>0</v>
      </c>
      <c r="CT556" s="106">
        <v>0</v>
      </c>
      <c r="CU556" s="106"/>
      <c r="CV556" s="106"/>
      <c r="CW556" s="106">
        <f t="shared" si="1577"/>
        <v>0</v>
      </c>
      <c r="CX556" s="106">
        <v>0</v>
      </c>
      <c r="CY556" s="106"/>
      <c r="CZ556" s="106"/>
      <c r="DA556" s="106"/>
      <c r="DB556" s="106"/>
      <c r="DC556" s="106">
        <v>0</v>
      </c>
      <c r="DD556" s="106">
        <f t="shared" si="1646"/>
        <v>0</v>
      </c>
      <c r="DE556" s="106">
        <f t="shared" si="1647"/>
        <v>0</v>
      </c>
      <c r="DF556" s="106"/>
      <c r="DG556" s="106"/>
      <c r="DH556" s="106"/>
      <c r="DI556" s="106">
        <f t="shared" si="1580"/>
        <v>0</v>
      </c>
      <c r="DJ556" s="106">
        <v>0</v>
      </c>
      <c r="DK556" s="106"/>
      <c r="DL556" s="106">
        <f t="shared" si="1648"/>
        <v>0</v>
      </c>
      <c r="DM556" s="106">
        <v>0</v>
      </c>
      <c r="DN556" s="106"/>
      <c r="DO556" s="106"/>
      <c r="DP556" s="106">
        <f t="shared" si="1582"/>
        <v>0</v>
      </c>
      <c r="DQ556" s="106">
        <v>0</v>
      </c>
      <c r="DR556" s="106"/>
      <c r="DS556" s="106"/>
      <c r="DT556" s="106">
        <f t="shared" si="1583"/>
        <v>0</v>
      </c>
      <c r="DU556" s="106">
        <v>0</v>
      </c>
      <c r="DV556" s="106"/>
      <c r="DW556" s="106"/>
      <c r="DX556" s="106"/>
      <c r="DY556" s="106"/>
      <c r="DZ556" s="106"/>
      <c r="EA556" s="106"/>
      <c r="EB556" s="106"/>
      <c r="EC556" s="106">
        <f t="shared" si="1584"/>
        <v>0</v>
      </c>
      <c r="ED556" s="106">
        <v>0</v>
      </c>
      <c r="EE556" s="106"/>
      <c r="EF556" s="106"/>
      <c r="EG556" s="106">
        <f t="shared" si="1585"/>
        <v>0</v>
      </c>
      <c r="EH556" s="106">
        <v>0</v>
      </c>
      <c r="EI556" s="106">
        <f>IFERROR(#REF!/DZ556*100,)</f>
        <v>0</v>
      </c>
      <c r="EJ556" s="106">
        <f>IFERROR(#REF!/#REF!*100,)</f>
        <v>0</v>
      </c>
      <c r="EK556" s="106"/>
      <c r="EL556" s="106"/>
      <c r="EM556" s="106"/>
      <c r="EN556" s="111"/>
      <c r="EO556" s="111"/>
      <c r="EP556" s="111"/>
      <c r="EQ556" s="111"/>
      <c r="ER556" s="111"/>
      <c r="ES556" s="111"/>
      <c r="EX556" s="739">
        <f t="shared" si="1649"/>
        <v>0</v>
      </c>
      <c r="EY556" s="739">
        <f t="shared" si="1649"/>
        <v>0</v>
      </c>
      <c r="EZ556" s="739">
        <f t="shared" si="1649"/>
        <v>0</v>
      </c>
      <c r="FA556" s="739">
        <f t="shared" si="1649"/>
        <v>0</v>
      </c>
      <c r="FB556" s="739">
        <f t="shared" si="1649"/>
        <v>0</v>
      </c>
      <c r="FC556" s="739">
        <f t="shared" si="1649"/>
        <v>0</v>
      </c>
      <c r="FD556" s="739">
        <f t="shared" si="1649"/>
        <v>0</v>
      </c>
      <c r="FE556" s="739">
        <f t="shared" si="1649"/>
        <v>0</v>
      </c>
      <c r="FF556" s="739">
        <f t="shared" si="1649"/>
        <v>0</v>
      </c>
      <c r="FG556" s="739">
        <f t="shared" si="1649"/>
        <v>0</v>
      </c>
      <c r="FH556" s="739">
        <f t="shared" si="1650"/>
        <v>0</v>
      </c>
      <c r="FI556" s="739">
        <f t="shared" si="1650"/>
        <v>0</v>
      </c>
      <c r="FJ556" s="739">
        <f t="shared" si="1650"/>
        <v>0</v>
      </c>
      <c r="FK556" s="739">
        <f t="shared" si="1650"/>
        <v>0</v>
      </c>
      <c r="FL556" s="739">
        <f t="shared" si="1650"/>
        <v>0</v>
      </c>
      <c r="FM556" s="739">
        <f t="shared" si="1650"/>
        <v>0</v>
      </c>
      <c r="FN556" s="739">
        <f t="shared" si="1650"/>
        <v>0</v>
      </c>
      <c r="FO556" s="739">
        <f t="shared" si="1644"/>
        <v>0</v>
      </c>
      <c r="FP556" s="739">
        <f t="shared" si="1644"/>
        <v>0</v>
      </c>
      <c r="FQ556" s="739">
        <f t="shared" si="1644"/>
        <v>0</v>
      </c>
      <c r="FU556" s="739">
        <f t="shared" si="1629"/>
        <v>0</v>
      </c>
      <c r="FV556" s="739">
        <f t="shared" si="1629"/>
        <v>0</v>
      </c>
      <c r="FW556" s="739">
        <f t="shared" si="1629"/>
        <v>0</v>
      </c>
      <c r="FX556" s="739">
        <f t="shared" si="1629"/>
        <v>0</v>
      </c>
      <c r="FY556" s="739">
        <f t="shared" si="1629"/>
        <v>0</v>
      </c>
      <c r="FZ556" s="739">
        <f t="shared" si="1629"/>
        <v>0</v>
      </c>
      <c r="GA556" s="739">
        <f t="shared" si="1629"/>
        <v>0</v>
      </c>
      <c r="GB556" s="739">
        <f t="shared" si="1629"/>
        <v>0</v>
      </c>
      <c r="GC556" s="739">
        <f t="shared" si="1629"/>
        <v>0</v>
      </c>
      <c r="GD556" s="739">
        <f t="shared" si="1629"/>
        <v>0</v>
      </c>
      <c r="GE556" s="739">
        <f t="shared" si="1630"/>
        <v>0</v>
      </c>
      <c r="GF556" s="739">
        <f t="shared" si="1630"/>
        <v>0</v>
      </c>
      <c r="GG556" s="739">
        <f t="shared" si="1630"/>
        <v>0</v>
      </c>
      <c r="GH556" s="739">
        <f t="shared" si="1630"/>
        <v>0</v>
      </c>
      <c r="GI556" s="739">
        <f t="shared" si="1630"/>
        <v>0</v>
      </c>
      <c r="GJ556" s="739">
        <f t="shared" si="1630"/>
        <v>0</v>
      </c>
      <c r="GK556" s="739">
        <f t="shared" si="1630"/>
        <v>0</v>
      </c>
      <c r="GL556" s="739">
        <f t="shared" si="1631"/>
        <v>0</v>
      </c>
      <c r="GM556" s="739">
        <f t="shared" si="1631"/>
        <v>0</v>
      </c>
      <c r="GN556" s="739">
        <f t="shared" si="1631"/>
        <v>0</v>
      </c>
      <c r="GQ556" s="1098">
        <f>IF(GQ$9=$N556,#REF!,0)</f>
        <v>0</v>
      </c>
      <c r="GR556" s="1098">
        <f>IF(GR$9=$N556,#REF!,0)</f>
        <v>0</v>
      </c>
      <c r="GS556" s="1098">
        <f>IF(GS$9=$N556,#REF!,0)</f>
        <v>0</v>
      </c>
      <c r="GT556" s="1098">
        <f>IF(GT$9=$N556,#REF!,0)</f>
        <v>0</v>
      </c>
      <c r="GU556" s="1098">
        <f>IF(GU$9=$N556,#REF!,0)</f>
        <v>0</v>
      </c>
      <c r="GV556" s="1098">
        <f>IF(GV$9=$N556,#REF!,0)</f>
        <v>0</v>
      </c>
      <c r="GW556" s="1098">
        <f>IF(GW$9=$N556,#REF!,0)</f>
        <v>0</v>
      </c>
      <c r="GX556" s="1098">
        <f>IF(GX$9=$N556,#REF!,0)</f>
        <v>0</v>
      </c>
      <c r="GY556" s="1098">
        <f>IF(GY$9=$N556,#REF!,0)</f>
        <v>0</v>
      </c>
      <c r="GZ556" s="1098">
        <f>IF(GZ$9=$N556,#REF!,0)</f>
        <v>0</v>
      </c>
      <c r="HA556" s="1098">
        <f>IF(HA$9=$N556,#REF!,0)</f>
        <v>0</v>
      </c>
      <c r="HB556" s="1098">
        <f>IF(HB$9=$N556,#REF!,0)</f>
        <v>0</v>
      </c>
      <c r="HC556" s="1098">
        <f>IF(HC$9=$N556,#REF!,0)</f>
        <v>0</v>
      </c>
      <c r="HD556" s="1098">
        <f>IF(HD$9=$N556,#REF!,0)</f>
        <v>0</v>
      </c>
      <c r="HE556" s="1098">
        <f>IF(HE$9=$N556,#REF!,0)</f>
        <v>0</v>
      </c>
      <c r="HF556" s="1098">
        <f>IF(HF$9=$N556,#REF!,0)</f>
        <v>0</v>
      </c>
      <c r="HG556" s="1098">
        <f>IF(HG$9=$N556,#REF!,0)</f>
        <v>0</v>
      </c>
      <c r="HH556" s="1098">
        <f>IF(HH$9=$N556,#REF!,0)</f>
        <v>0</v>
      </c>
      <c r="HI556" s="1098">
        <f>IF(HI$9=$N556,#REF!,0)</f>
        <v>0</v>
      </c>
      <c r="HJ556" s="1098">
        <f>IF(HJ$9=$N556,#REF!,0)</f>
        <v>0</v>
      </c>
      <c r="HK556" s="1098">
        <f>IF(HK$9=$N556,#REF!,0)</f>
        <v>0</v>
      </c>
      <c r="HL556" s="1098">
        <f>IF(HL$9=$N556,#REF!,0)</f>
        <v>0</v>
      </c>
      <c r="HM556" s="1098">
        <f>IF(HM$9=$N556,#REF!,0)</f>
        <v>0</v>
      </c>
      <c r="HN556" s="1098">
        <f>IF(HN$9=$N556,#REF!,0)</f>
        <v>0</v>
      </c>
      <c r="HO556" s="1098">
        <f>IF(HO$9=$N556,#REF!,0)</f>
        <v>0</v>
      </c>
      <c r="HP556" s="1098">
        <f>IF(HP$9=$N556,#REF!,0)</f>
        <v>0</v>
      </c>
      <c r="HQ556" s="1098">
        <f>IF(HQ$9=$N556,#REF!,0)</f>
        <v>0</v>
      </c>
      <c r="HR556" s="1098">
        <f>IF(HR$9=$N556,#REF!,0)</f>
        <v>0</v>
      </c>
      <c r="HS556" s="1098">
        <f>IF(HS$9=$N556,#REF!,0)</f>
        <v>0</v>
      </c>
      <c r="HT556" s="1098">
        <f>IF(HT$9=$N556,#REF!,0)</f>
        <v>0</v>
      </c>
      <c r="HU556" s="1098">
        <f>IF(HU$9=$N556,#REF!,0)</f>
        <v>0</v>
      </c>
      <c r="HV556" s="1098">
        <f>IF(HV$9=$N556,#REF!,0)</f>
        <v>0</v>
      </c>
      <c r="HW556" s="1098">
        <f>IF(HW$9=$N556,#REF!,0)</f>
        <v>0</v>
      </c>
      <c r="HX556" s="1098">
        <f>IF(HX$9=$N556,#REF!,0)</f>
        <v>0</v>
      </c>
      <c r="HY556" s="1098">
        <f>IF(HY$9=$N556,#REF!,0)</f>
        <v>0</v>
      </c>
      <c r="HZ556" s="1098">
        <f>IF(HZ$9=$N556,#REF!,0)</f>
        <v>0</v>
      </c>
      <c r="IA556" s="1098">
        <f>IF(IA$9=$N556,#REF!,0)</f>
        <v>0</v>
      </c>
      <c r="IB556" s="1098">
        <f>IF(IB$9=$N556,#REF!,0)</f>
        <v>0</v>
      </c>
      <c r="IC556" s="1098">
        <f>IF(IC$9=$N556,#REF!,0)</f>
        <v>0</v>
      </c>
      <c r="ID556" s="1098">
        <f>IF(ID$9=$N556,#REF!,0)</f>
        <v>0</v>
      </c>
      <c r="IE556" s="1098">
        <f>IF(IE$9=$N556,#REF!,0)</f>
        <v>0</v>
      </c>
      <c r="IF556" s="1098">
        <f>IF(IF$9=$N556,#REF!,0)</f>
        <v>0</v>
      </c>
      <c r="IG556" s="1098">
        <f>IF(IG$9=$N556,#REF!,0)</f>
        <v>0</v>
      </c>
      <c r="IH556" s="1098">
        <f>IF(IH$9=$N556,#REF!,0)</f>
        <v>0</v>
      </c>
      <c r="II556" s="1098">
        <f>IF(II$9=$N556,#REF!,0)</f>
        <v>0</v>
      </c>
      <c r="IJ556" s="1098">
        <f>IF(IJ$9=$N556,#REF!,0)</f>
        <v>0</v>
      </c>
      <c r="IK556" s="1098">
        <f>IF(IK$9=$N556,#REF!,0)</f>
        <v>0</v>
      </c>
      <c r="IL556" s="1098">
        <f>IF(IL$9=$N556,#REF!,0)</f>
        <v>0</v>
      </c>
      <c r="IM556" s="1098">
        <f>IF(IM$9=$N556,#REF!,0)</f>
        <v>0</v>
      </c>
      <c r="IN556" s="1098">
        <f>IF(IN$9=$N556,#REF!,0)</f>
        <v>0</v>
      </c>
      <c r="IO556" s="1098">
        <f>IF(IO$9=$N556,#REF!,0)</f>
        <v>0</v>
      </c>
      <c r="IP556" s="1098">
        <f>IF(IP$9=$N556,#REF!,0)</f>
        <v>0</v>
      </c>
      <c r="IQ556" s="1098">
        <f>IF(IQ$9=$N556,#REF!,0)</f>
        <v>0</v>
      </c>
      <c r="IR556" s="1098">
        <f>IF(IR$9=$N556,#REF!,0)</f>
        <v>0</v>
      </c>
      <c r="IS556" s="1098">
        <f>IF(IS$9=$N556,#REF!,0)</f>
        <v>0</v>
      </c>
      <c r="IT556" s="1098">
        <f>IF(IT$9=$N556,#REF!,0)</f>
        <v>0</v>
      </c>
      <c r="IU556" s="1098">
        <f>IF(IU$9=$N556,#REF!,0)</f>
        <v>0</v>
      </c>
      <c r="IV556" s="1098">
        <f>IF(IV$9=$N556,#REF!,0)</f>
        <v>0</v>
      </c>
      <c r="IW556" s="1098">
        <f>IF(IW$9=$N556,#REF!,0)</f>
        <v>0</v>
      </c>
      <c r="IX556" s="1098">
        <f>IF(IX$9=$N556,#REF!,0)</f>
        <v>0</v>
      </c>
      <c r="IY556" s="1098">
        <f>IF(IY$9=$N556,#REF!,0)</f>
        <v>0</v>
      </c>
      <c r="IZ556" s="1098">
        <f>IF(IZ$9=$N556,#REF!,0)</f>
        <v>0</v>
      </c>
      <c r="JA556" s="1098">
        <f>IF(JA$9=$N556,#REF!,0)</f>
        <v>0</v>
      </c>
      <c r="JB556" s="1098">
        <f>IF(JB$9=$N556,#REF!,0)</f>
        <v>0</v>
      </c>
      <c r="JC556" s="1098">
        <f>IF(JC$9=$N556,#REF!,0)</f>
        <v>0</v>
      </c>
      <c r="JD556" s="1098">
        <f>IF(JD$9=$N556,#REF!,0)</f>
        <v>0</v>
      </c>
      <c r="JE556" s="1098">
        <f>IF(JE$9=$N556,#REF!,0)</f>
        <v>0</v>
      </c>
      <c r="JF556" s="1098">
        <f>IF(JF$9=$N556,#REF!,0)</f>
        <v>0</v>
      </c>
      <c r="JG556" s="1098">
        <f>IF(JG$9=$N556,#REF!,0)</f>
        <v>0</v>
      </c>
      <c r="JH556" s="1098">
        <f>IF(JH$9=$N556,#REF!,0)</f>
        <v>0</v>
      </c>
      <c r="JI556" s="1098">
        <f>IF(JI$9=$N556,#REF!,0)</f>
        <v>0</v>
      </c>
      <c r="JJ556" s="1098">
        <f>IF(JJ$9=$N556,#REF!,0)</f>
        <v>0</v>
      </c>
      <c r="JK556" s="1098">
        <f>IF(JK$9=$N556,#REF!,0)</f>
        <v>0</v>
      </c>
      <c r="JL556" s="1098">
        <f>IF(JL$9=$N556,#REF!,0)</f>
        <v>0</v>
      </c>
      <c r="JM556" s="1098">
        <f>IF(JM$9=$N556,#REF!,0)</f>
        <v>0</v>
      </c>
      <c r="JN556" s="1098">
        <f>IF(JN$9=$N556,#REF!,0)</f>
        <v>0</v>
      </c>
      <c r="JO556" s="1098">
        <f>IF(JO$9=$N556,#REF!,0)</f>
        <v>0</v>
      </c>
      <c r="JP556" s="1098">
        <f>IF(JP$9=$N556,#REF!,0)</f>
        <v>0</v>
      </c>
      <c r="JQ556" s="1098">
        <f>IF(JQ$9=$N556,#REF!,0)</f>
        <v>0</v>
      </c>
      <c r="JR556" s="1098">
        <f>IF(JR$9=$N556,#REF!,0)</f>
        <v>0</v>
      </c>
      <c r="JS556" s="1098">
        <f>IF(JS$9=$N556,#REF!,0)</f>
        <v>0</v>
      </c>
      <c r="JT556" s="1098">
        <f>IF(JT$9=$N556,#REF!,0)</f>
        <v>0</v>
      </c>
      <c r="JU556" s="1098">
        <f>IF(JU$9=$N556,#REF!,0)</f>
        <v>0</v>
      </c>
      <c r="JV556" s="1098">
        <f>IF(JV$9=$N556,#REF!,0)</f>
        <v>0</v>
      </c>
      <c r="JW556" s="1098">
        <f>IF(JW$9=$N556,#REF!,0)</f>
        <v>0</v>
      </c>
      <c r="JX556" s="681"/>
      <c r="JZ556" s="681">
        <f t="shared" si="1643"/>
        <v>0</v>
      </c>
      <c r="KA556" s="681">
        <f t="shared" si="1643"/>
        <v>0</v>
      </c>
      <c r="KB556" s="681">
        <f t="shared" si="1643"/>
        <v>0</v>
      </c>
      <c r="KC556" s="681">
        <f t="shared" si="1643"/>
        <v>0</v>
      </c>
      <c r="KD556" s="681">
        <f t="shared" si="1643"/>
        <v>0</v>
      </c>
      <c r="KE556" s="681">
        <f t="shared" si="1643"/>
        <v>0</v>
      </c>
      <c r="KF556" s="681">
        <f t="shared" si="1643"/>
        <v>0</v>
      </c>
      <c r="KG556" s="681">
        <f t="shared" si="1643"/>
        <v>0</v>
      </c>
      <c r="KH556" s="681">
        <f t="shared" si="1643"/>
        <v>0</v>
      </c>
      <c r="KI556" s="681">
        <f t="shared" si="1643"/>
        <v>0</v>
      </c>
      <c r="KJ556" s="681">
        <f t="shared" si="1643"/>
        <v>0</v>
      </c>
      <c r="KN556" s="1098">
        <f t="shared" si="1635"/>
        <v>0</v>
      </c>
      <c r="KO556" s="1098">
        <f t="shared" si="1635"/>
        <v>0</v>
      </c>
      <c r="KP556" s="1098">
        <f t="shared" si="1635"/>
        <v>0</v>
      </c>
      <c r="KQ556" s="1098">
        <f t="shared" si="1635"/>
        <v>0</v>
      </c>
      <c r="KR556" s="1098">
        <f t="shared" si="1635"/>
        <v>0</v>
      </c>
      <c r="KS556" s="1098">
        <f t="shared" si="1635"/>
        <v>0</v>
      </c>
      <c r="KT556" s="1098">
        <f t="shared" si="1635"/>
        <v>0</v>
      </c>
      <c r="KU556" s="1098">
        <f t="shared" si="1635"/>
        <v>0</v>
      </c>
      <c r="KV556" s="1098">
        <f t="shared" si="1635"/>
        <v>0</v>
      </c>
      <c r="KW556" s="1098">
        <f t="shared" si="1635"/>
        <v>0</v>
      </c>
      <c r="KX556" s="1098">
        <f t="shared" si="1635"/>
        <v>0</v>
      </c>
      <c r="KY556" s="1098">
        <f t="shared" si="1635"/>
        <v>0</v>
      </c>
      <c r="KZ556" s="1098">
        <f t="shared" si="1635"/>
        <v>0</v>
      </c>
      <c r="LA556" s="1098">
        <f t="shared" si="1635"/>
        <v>0</v>
      </c>
      <c r="LB556" s="1098">
        <f t="shared" si="1635"/>
        <v>0</v>
      </c>
      <c r="LC556" s="1098">
        <f t="shared" si="1635"/>
        <v>0</v>
      </c>
      <c r="LD556" s="1098">
        <f t="shared" si="1633"/>
        <v>0</v>
      </c>
      <c r="LE556" s="1098">
        <f t="shared" si="1633"/>
        <v>0</v>
      </c>
      <c r="LF556" s="1098">
        <f t="shared" si="1633"/>
        <v>0</v>
      </c>
      <c r="LG556" s="1098">
        <f t="shared" si="1633"/>
        <v>0</v>
      </c>
      <c r="LH556" s="1098">
        <f t="shared" si="1633"/>
        <v>0</v>
      </c>
      <c r="LI556" s="1098">
        <f t="shared" si="1633"/>
        <v>0</v>
      </c>
      <c r="LJ556" s="1098">
        <f t="shared" si="1633"/>
        <v>0</v>
      </c>
      <c r="LK556" s="1098">
        <f t="shared" si="1633"/>
        <v>0</v>
      </c>
      <c r="LL556" s="1098">
        <f t="shared" si="1633"/>
        <v>0</v>
      </c>
      <c r="LM556" s="1098">
        <f t="shared" si="1633"/>
        <v>0</v>
      </c>
      <c r="LN556" s="1098">
        <f t="shared" si="1633"/>
        <v>0</v>
      </c>
      <c r="LO556" s="1098">
        <f t="shared" si="1633"/>
        <v>0</v>
      </c>
      <c r="LP556" s="1098">
        <f t="shared" si="1633"/>
        <v>0</v>
      </c>
      <c r="LQ556" s="1098">
        <f t="shared" si="1633"/>
        <v>0</v>
      </c>
      <c r="LR556" s="1098">
        <f t="shared" si="1632"/>
        <v>0</v>
      </c>
      <c r="LS556" s="1098">
        <f t="shared" si="1563"/>
        <v>0</v>
      </c>
    </row>
    <row r="557" spans="1:331" ht="20.100000000000001" hidden="1" customHeight="1" x14ac:dyDescent="0.35">
      <c r="A557" s="668" t="s">
        <v>523</v>
      </c>
      <c r="B557" s="871"/>
      <c r="C557" s="870" t="s">
        <v>5</v>
      </c>
      <c r="D557" s="871"/>
      <c r="E557" s="871"/>
      <c r="F557" s="871"/>
      <c r="G557" s="871"/>
      <c r="H557" s="871"/>
      <c r="I557" s="871"/>
      <c r="J557" s="1094" t="s">
        <v>194</v>
      </c>
      <c r="K557" s="1297"/>
      <c r="L557" s="891"/>
      <c r="M557" s="1381" t="s">
        <v>415</v>
      </c>
      <c r="N557" s="1381"/>
      <c r="O557" s="900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  <c r="AI557" s="43"/>
      <c r="AJ557" s="43"/>
      <c r="AK557" s="43"/>
      <c r="AL557" s="43"/>
      <c r="AM557" s="43">
        <f>AM558</f>
        <v>0</v>
      </c>
      <c r="AN557" s="112">
        <f>AN558</f>
        <v>0</v>
      </c>
      <c r="AO557" s="112">
        <f>AO558+AO559</f>
        <v>0</v>
      </c>
      <c r="AP557" s="112">
        <f>AP558+AP559</f>
        <v>5000</v>
      </c>
      <c r="AQ557" s="112">
        <f>AQ558+AQ559</f>
        <v>5000</v>
      </c>
      <c r="AR557" s="112">
        <f>AR559</f>
        <v>4919.74</v>
      </c>
      <c r="AS557" s="112">
        <f>AS558</f>
        <v>0</v>
      </c>
      <c r="AT557" s="112">
        <f>AT558+AT559</f>
        <v>5000</v>
      </c>
      <c r="AU557" s="112"/>
      <c r="AV557" s="112">
        <v>0</v>
      </c>
      <c r="AW557" s="112">
        <v>0</v>
      </c>
      <c r="AX557" s="112">
        <v>0</v>
      </c>
      <c r="AY557" s="112">
        <v>0</v>
      </c>
      <c r="AZ557" s="112">
        <v>0</v>
      </c>
      <c r="BA557" s="112">
        <v>0</v>
      </c>
      <c r="BB557" s="112">
        <v>0</v>
      </c>
      <c r="BC557" s="112">
        <v>0</v>
      </c>
      <c r="BD557" s="112">
        <v>0</v>
      </c>
      <c r="BE557" s="112">
        <v>0</v>
      </c>
      <c r="BF557" s="112">
        <v>0</v>
      </c>
      <c r="BG557" s="112"/>
      <c r="BH557" s="112">
        <v>0</v>
      </c>
      <c r="BI557" s="112">
        <v>0</v>
      </c>
      <c r="BJ557" s="112"/>
      <c r="BK557" s="112"/>
      <c r="BL557" s="112">
        <f t="shared" si="1624"/>
        <v>0</v>
      </c>
      <c r="BM557" s="112"/>
      <c r="BN557" s="112"/>
      <c r="BO557" s="112"/>
      <c r="BP557" s="112"/>
      <c r="BQ557" s="112"/>
      <c r="BR557" s="112">
        <v>0</v>
      </c>
      <c r="BS557" s="112"/>
      <c r="BT557" s="112"/>
      <c r="BU557" s="112">
        <v>0</v>
      </c>
      <c r="BV557" s="112"/>
      <c r="BW557" s="112"/>
      <c r="BX557" s="112"/>
      <c r="BY557" s="112"/>
      <c r="BZ557" s="112"/>
      <c r="CA557" s="112">
        <f t="shared" si="1621"/>
        <v>0</v>
      </c>
      <c r="CB557" s="112">
        <f t="shared" si="1622"/>
        <v>0</v>
      </c>
      <c r="CC557" s="112"/>
      <c r="CD557" s="112"/>
      <c r="CE557" s="112"/>
      <c r="CF557" s="112"/>
      <c r="CG557" s="112">
        <f t="shared" si="1623"/>
        <v>0</v>
      </c>
      <c r="CH557" s="112">
        <v>0</v>
      </c>
      <c r="CI557" s="112"/>
      <c r="CJ557" s="112"/>
      <c r="CK557" s="112">
        <f t="shared" si="1601"/>
        <v>0</v>
      </c>
      <c r="CL557" s="112">
        <v>0</v>
      </c>
      <c r="CM557" s="112"/>
      <c r="CN557" s="112"/>
      <c r="CO557" s="112">
        <f t="shared" si="1602"/>
        <v>0</v>
      </c>
      <c r="CP557" s="112">
        <v>0</v>
      </c>
      <c r="CQ557" s="112"/>
      <c r="CR557" s="112"/>
      <c r="CS557" s="112">
        <f t="shared" si="1645"/>
        <v>0</v>
      </c>
      <c r="CT557" s="112">
        <v>0</v>
      </c>
      <c r="CU557" s="112"/>
      <c r="CV557" s="112"/>
      <c r="CW557" s="112">
        <f t="shared" si="1577"/>
        <v>0</v>
      </c>
      <c r="CX557" s="112">
        <v>0</v>
      </c>
      <c r="CY557" s="112"/>
      <c r="CZ557" s="112"/>
      <c r="DA557" s="112"/>
      <c r="DB557" s="112"/>
      <c r="DC557" s="112">
        <v>0</v>
      </c>
      <c r="DD557" s="112">
        <f t="shared" si="1646"/>
        <v>0</v>
      </c>
      <c r="DE557" s="112">
        <f t="shared" si="1647"/>
        <v>0</v>
      </c>
      <c r="DF557" s="112"/>
      <c r="DG557" s="112"/>
      <c r="DH557" s="112"/>
      <c r="DI557" s="112">
        <f t="shared" si="1580"/>
        <v>0</v>
      </c>
      <c r="DJ557" s="112">
        <v>0</v>
      </c>
      <c r="DK557" s="112"/>
      <c r="DL557" s="112">
        <f t="shared" si="1648"/>
        <v>0</v>
      </c>
      <c r="DM557" s="112">
        <v>0</v>
      </c>
      <c r="DN557" s="112"/>
      <c r="DO557" s="112"/>
      <c r="DP557" s="112">
        <f t="shared" si="1582"/>
        <v>0</v>
      </c>
      <c r="DQ557" s="112">
        <v>0</v>
      </c>
      <c r="DR557" s="112"/>
      <c r="DS557" s="112"/>
      <c r="DT557" s="112">
        <f t="shared" si="1583"/>
        <v>0</v>
      </c>
      <c r="DU557" s="112">
        <v>0</v>
      </c>
      <c r="DV557" s="112"/>
      <c r="DW557" s="112"/>
      <c r="DX557" s="112"/>
      <c r="DY557" s="112"/>
      <c r="DZ557" s="112"/>
      <c r="EA557" s="112"/>
      <c r="EB557" s="112"/>
      <c r="EC557" s="112">
        <f t="shared" si="1584"/>
        <v>0</v>
      </c>
      <c r="ED557" s="112">
        <v>0</v>
      </c>
      <c r="EE557" s="112"/>
      <c r="EF557" s="112"/>
      <c r="EG557" s="112">
        <f t="shared" si="1585"/>
        <v>0</v>
      </c>
      <c r="EH557" s="112">
        <v>0</v>
      </c>
      <c r="EI557" s="112">
        <f>IFERROR(#REF!/DZ557*100,)</f>
        <v>0</v>
      </c>
      <c r="EJ557" s="112">
        <f>IFERROR(#REF!/#REF!*100,)</f>
        <v>0</v>
      </c>
      <c r="EK557" s="106"/>
      <c r="EL557" s="106"/>
      <c r="EM557" s="106"/>
      <c r="EN557" s="102"/>
      <c r="EO557" s="102"/>
      <c r="EP557" s="102"/>
      <c r="EQ557" s="102"/>
      <c r="ER557" s="102"/>
      <c r="ES557" s="102"/>
      <c r="EX557" s="739">
        <f t="shared" si="1649"/>
        <v>0</v>
      </c>
      <c r="EY557" s="739">
        <f t="shared" si="1649"/>
        <v>0</v>
      </c>
      <c r="EZ557" s="739">
        <f t="shared" si="1649"/>
        <v>0</v>
      </c>
      <c r="FA557" s="739">
        <f t="shared" si="1649"/>
        <v>0</v>
      </c>
      <c r="FB557" s="739">
        <f t="shared" si="1649"/>
        <v>0</v>
      </c>
      <c r="FC557" s="739">
        <f t="shared" si="1649"/>
        <v>0</v>
      </c>
      <c r="FD557" s="739">
        <f t="shared" si="1649"/>
        <v>0</v>
      </c>
      <c r="FE557" s="739">
        <f t="shared" si="1649"/>
        <v>0</v>
      </c>
      <c r="FF557" s="739">
        <f t="shared" si="1649"/>
        <v>0</v>
      </c>
      <c r="FG557" s="739">
        <f t="shared" si="1649"/>
        <v>0</v>
      </c>
      <c r="FH557" s="739">
        <f t="shared" si="1650"/>
        <v>0</v>
      </c>
      <c r="FI557" s="739">
        <f t="shared" si="1650"/>
        <v>0</v>
      </c>
      <c r="FJ557" s="739">
        <f t="shared" si="1650"/>
        <v>0</v>
      </c>
      <c r="FK557" s="739">
        <f t="shared" si="1650"/>
        <v>0</v>
      </c>
      <c r="FL557" s="739">
        <f t="shared" si="1650"/>
        <v>0</v>
      </c>
      <c r="FM557" s="739">
        <f t="shared" si="1650"/>
        <v>0</v>
      </c>
      <c r="FN557" s="739">
        <f t="shared" si="1650"/>
        <v>0</v>
      </c>
      <c r="FO557" s="739">
        <f t="shared" si="1644"/>
        <v>0</v>
      </c>
      <c r="FP557" s="739">
        <f t="shared" si="1644"/>
        <v>0</v>
      </c>
      <c r="FQ557" s="739">
        <f t="shared" si="1644"/>
        <v>0</v>
      </c>
      <c r="FU557" s="739">
        <f t="shared" si="1629"/>
        <v>0</v>
      </c>
      <c r="FV557" s="739">
        <f t="shared" si="1629"/>
        <v>0</v>
      </c>
      <c r="FW557" s="739">
        <f t="shared" si="1629"/>
        <v>0</v>
      </c>
      <c r="FX557" s="739">
        <f t="shared" si="1629"/>
        <v>0</v>
      </c>
      <c r="FY557" s="739">
        <f t="shared" si="1629"/>
        <v>0</v>
      </c>
      <c r="FZ557" s="739">
        <f t="shared" si="1629"/>
        <v>0</v>
      </c>
      <c r="GA557" s="739">
        <f t="shared" si="1629"/>
        <v>0</v>
      </c>
      <c r="GB557" s="739">
        <f t="shared" si="1629"/>
        <v>0</v>
      </c>
      <c r="GC557" s="739">
        <f t="shared" si="1629"/>
        <v>0</v>
      </c>
      <c r="GD557" s="739">
        <f t="shared" si="1629"/>
        <v>0</v>
      </c>
      <c r="GE557" s="739">
        <f t="shared" si="1630"/>
        <v>0</v>
      </c>
      <c r="GF557" s="739">
        <f t="shared" si="1630"/>
        <v>0</v>
      </c>
      <c r="GG557" s="739">
        <f t="shared" si="1630"/>
        <v>0</v>
      </c>
      <c r="GH557" s="739">
        <f t="shared" si="1630"/>
        <v>0</v>
      </c>
      <c r="GI557" s="739">
        <f t="shared" si="1630"/>
        <v>0</v>
      </c>
      <c r="GJ557" s="739">
        <f t="shared" si="1630"/>
        <v>0</v>
      </c>
      <c r="GK557" s="739">
        <f t="shared" si="1630"/>
        <v>0</v>
      </c>
      <c r="GL557" s="739">
        <f t="shared" si="1631"/>
        <v>0</v>
      </c>
      <c r="GM557" s="739">
        <f t="shared" si="1631"/>
        <v>0</v>
      </c>
      <c r="GN557" s="739">
        <f t="shared" si="1631"/>
        <v>0</v>
      </c>
      <c r="GQ557" s="1098">
        <f>IF(GQ$9=$N557,#REF!,0)</f>
        <v>0</v>
      </c>
      <c r="GR557" s="1098">
        <f>IF(GR$9=$N557,#REF!,0)</f>
        <v>0</v>
      </c>
      <c r="GS557" s="1098">
        <f>IF(GS$9=$N557,#REF!,0)</f>
        <v>0</v>
      </c>
      <c r="GT557" s="1098">
        <f>IF(GT$9=$N557,#REF!,0)</f>
        <v>0</v>
      </c>
      <c r="GU557" s="1098">
        <f>IF(GU$9=$N557,#REF!,0)</f>
        <v>0</v>
      </c>
      <c r="GV557" s="1098">
        <f>IF(GV$9=$N557,#REF!,0)</f>
        <v>0</v>
      </c>
      <c r="GW557" s="1098">
        <f>IF(GW$9=$N557,#REF!,0)</f>
        <v>0</v>
      </c>
      <c r="GX557" s="1098">
        <f>IF(GX$9=$N557,#REF!,0)</f>
        <v>0</v>
      </c>
      <c r="GY557" s="1098">
        <f>IF(GY$9=$N557,#REF!,0)</f>
        <v>0</v>
      </c>
      <c r="GZ557" s="1098">
        <f>IF(GZ$9=$N557,#REF!,0)</f>
        <v>0</v>
      </c>
      <c r="HA557" s="1098">
        <f>IF(HA$9=$N557,#REF!,0)</f>
        <v>0</v>
      </c>
      <c r="HB557" s="1098">
        <f>IF(HB$9=$N557,#REF!,0)</f>
        <v>0</v>
      </c>
      <c r="HC557" s="1098">
        <f>IF(HC$9=$N557,#REF!,0)</f>
        <v>0</v>
      </c>
      <c r="HD557" s="1098">
        <f>IF(HD$9=$N557,#REF!,0)</f>
        <v>0</v>
      </c>
      <c r="HE557" s="1098">
        <f>IF(HE$9=$N557,#REF!,0)</f>
        <v>0</v>
      </c>
      <c r="HF557" s="1098">
        <f>IF(HF$9=$N557,#REF!,0)</f>
        <v>0</v>
      </c>
      <c r="HG557" s="1098">
        <f>IF(HG$9=$N557,#REF!,0)</f>
        <v>0</v>
      </c>
      <c r="HH557" s="1098">
        <f>IF(HH$9=$N557,#REF!,0)</f>
        <v>0</v>
      </c>
      <c r="HI557" s="1098">
        <f>IF(HI$9=$N557,#REF!,0)</f>
        <v>0</v>
      </c>
      <c r="HJ557" s="1098">
        <f>IF(HJ$9=$N557,#REF!,0)</f>
        <v>0</v>
      </c>
      <c r="HK557" s="1098">
        <f>IF(HK$9=$N557,#REF!,0)</f>
        <v>0</v>
      </c>
      <c r="HL557" s="1098">
        <f>IF(HL$9=$N557,#REF!,0)</f>
        <v>0</v>
      </c>
      <c r="HM557" s="1098">
        <f>IF(HM$9=$N557,#REF!,0)</f>
        <v>0</v>
      </c>
      <c r="HN557" s="1098">
        <f>IF(HN$9=$N557,#REF!,0)</f>
        <v>0</v>
      </c>
      <c r="HO557" s="1098">
        <f>IF(HO$9=$N557,#REF!,0)</f>
        <v>0</v>
      </c>
      <c r="HP557" s="1098">
        <f>IF(HP$9=$N557,#REF!,0)</f>
        <v>0</v>
      </c>
      <c r="HQ557" s="1098">
        <f>IF(HQ$9=$N557,#REF!,0)</f>
        <v>0</v>
      </c>
      <c r="HR557" s="1098">
        <f>IF(HR$9=$N557,#REF!,0)</f>
        <v>0</v>
      </c>
      <c r="HS557" s="1098">
        <f>IF(HS$9=$N557,#REF!,0)</f>
        <v>0</v>
      </c>
      <c r="HT557" s="1098">
        <f>IF(HT$9=$N557,#REF!,0)</f>
        <v>0</v>
      </c>
      <c r="HU557" s="1098">
        <f>IF(HU$9=$N557,#REF!,0)</f>
        <v>0</v>
      </c>
      <c r="HV557" s="1098">
        <f>IF(HV$9=$N557,#REF!,0)</f>
        <v>0</v>
      </c>
      <c r="HW557" s="1098">
        <f>IF(HW$9=$N557,#REF!,0)</f>
        <v>0</v>
      </c>
      <c r="HX557" s="1098">
        <f>IF(HX$9=$N557,#REF!,0)</f>
        <v>0</v>
      </c>
      <c r="HY557" s="1098">
        <f>IF(HY$9=$N557,#REF!,0)</f>
        <v>0</v>
      </c>
      <c r="HZ557" s="1098">
        <f>IF(HZ$9=$N557,#REF!,0)</f>
        <v>0</v>
      </c>
      <c r="IA557" s="1098">
        <f>IF(IA$9=$N557,#REF!,0)</f>
        <v>0</v>
      </c>
      <c r="IB557" s="1098">
        <f>IF(IB$9=$N557,#REF!,0)</f>
        <v>0</v>
      </c>
      <c r="IC557" s="1098">
        <f>IF(IC$9=$N557,#REF!,0)</f>
        <v>0</v>
      </c>
      <c r="ID557" s="1098">
        <f>IF(ID$9=$N557,#REF!,0)</f>
        <v>0</v>
      </c>
      <c r="IE557" s="1098">
        <f>IF(IE$9=$N557,#REF!,0)</f>
        <v>0</v>
      </c>
      <c r="IF557" s="1098">
        <f>IF(IF$9=$N557,#REF!,0)</f>
        <v>0</v>
      </c>
      <c r="IG557" s="1098">
        <f>IF(IG$9=$N557,#REF!,0)</f>
        <v>0</v>
      </c>
      <c r="IH557" s="1098">
        <f>IF(IH$9=$N557,#REF!,0)</f>
        <v>0</v>
      </c>
      <c r="II557" s="1098">
        <f>IF(II$9=$N557,#REF!,0)</f>
        <v>0</v>
      </c>
      <c r="IJ557" s="1098">
        <f>IF(IJ$9=$N557,#REF!,0)</f>
        <v>0</v>
      </c>
      <c r="IK557" s="1098">
        <f>IF(IK$9=$N557,#REF!,0)</f>
        <v>0</v>
      </c>
      <c r="IL557" s="1098">
        <f>IF(IL$9=$N557,#REF!,0)</f>
        <v>0</v>
      </c>
      <c r="IM557" s="1098">
        <f>IF(IM$9=$N557,#REF!,0)</f>
        <v>0</v>
      </c>
      <c r="IN557" s="1098">
        <f>IF(IN$9=$N557,#REF!,0)</f>
        <v>0</v>
      </c>
      <c r="IO557" s="1098">
        <f>IF(IO$9=$N557,#REF!,0)</f>
        <v>0</v>
      </c>
      <c r="IP557" s="1098">
        <f>IF(IP$9=$N557,#REF!,0)</f>
        <v>0</v>
      </c>
      <c r="IQ557" s="1098">
        <f>IF(IQ$9=$N557,#REF!,0)</f>
        <v>0</v>
      </c>
      <c r="IR557" s="1098">
        <f>IF(IR$9=$N557,#REF!,0)</f>
        <v>0</v>
      </c>
      <c r="IS557" s="1098">
        <f>IF(IS$9=$N557,#REF!,0)</f>
        <v>0</v>
      </c>
      <c r="IT557" s="1098">
        <f>IF(IT$9=$N557,#REF!,0)</f>
        <v>0</v>
      </c>
      <c r="IU557" s="1098">
        <f>IF(IU$9=$N557,#REF!,0)</f>
        <v>0</v>
      </c>
      <c r="IV557" s="1098">
        <f>IF(IV$9=$N557,#REF!,0)</f>
        <v>0</v>
      </c>
      <c r="IW557" s="1098">
        <f>IF(IW$9=$N557,#REF!,0)</f>
        <v>0</v>
      </c>
      <c r="IX557" s="1098">
        <f>IF(IX$9=$N557,#REF!,0)</f>
        <v>0</v>
      </c>
      <c r="IY557" s="1098">
        <f>IF(IY$9=$N557,#REF!,0)</f>
        <v>0</v>
      </c>
      <c r="IZ557" s="1098">
        <f>IF(IZ$9=$N557,#REF!,0)</f>
        <v>0</v>
      </c>
      <c r="JA557" s="1098">
        <f>IF(JA$9=$N557,#REF!,0)</f>
        <v>0</v>
      </c>
      <c r="JB557" s="1098">
        <f>IF(JB$9=$N557,#REF!,0)</f>
        <v>0</v>
      </c>
      <c r="JC557" s="1098">
        <f>IF(JC$9=$N557,#REF!,0)</f>
        <v>0</v>
      </c>
      <c r="JD557" s="1098">
        <f>IF(JD$9=$N557,#REF!,0)</f>
        <v>0</v>
      </c>
      <c r="JE557" s="1098">
        <f>IF(JE$9=$N557,#REF!,0)</f>
        <v>0</v>
      </c>
      <c r="JF557" s="1098">
        <f>IF(JF$9=$N557,#REF!,0)</f>
        <v>0</v>
      </c>
      <c r="JG557" s="1098">
        <f>IF(JG$9=$N557,#REF!,0)</f>
        <v>0</v>
      </c>
      <c r="JH557" s="1098">
        <f>IF(JH$9=$N557,#REF!,0)</f>
        <v>0</v>
      </c>
      <c r="JI557" s="1098">
        <f>IF(JI$9=$N557,#REF!,0)</f>
        <v>0</v>
      </c>
      <c r="JJ557" s="1098">
        <f>IF(JJ$9=$N557,#REF!,0)</f>
        <v>0</v>
      </c>
      <c r="JK557" s="1098">
        <f>IF(JK$9=$N557,#REF!,0)</f>
        <v>0</v>
      </c>
      <c r="JL557" s="1098">
        <f>IF(JL$9=$N557,#REF!,0)</f>
        <v>0</v>
      </c>
      <c r="JM557" s="1098">
        <f>IF(JM$9=$N557,#REF!,0)</f>
        <v>0</v>
      </c>
      <c r="JN557" s="1098">
        <f>IF(JN$9=$N557,#REF!,0)</f>
        <v>0</v>
      </c>
      <c r="JO557" s="1098">
        <f>IF(JO$9=$N557,#REF!,0)</f>
        <v>0</v>
      </c>
      <c r="JP557" s="1098">
        <f>IF(JP$9=$N557,#REF!,0)</f>
        <v>0</v>
      </c>
      <c r="JQ557" s="1098">
        <f>IF(JQ$9=$N557,#REF!,0)</f>
        <v>0</v>
      </c>
      <c r="JR557" s="1098">
        <f>IF(JR$9=$N557,#REF!,0)</f>
        <v>0</v>
      </c>
      <c r="JS557" s="1098">
        <f>IF(JS$9=$N557,#REF!,0)</f>
        <v>0</v>
      </c>
      <c r="JT557" s="1098">
        <f>IF(JT$9=$N557,#REF!,0)</f>
        <v>0</v>
      </c>
      <c r="JU557" s="1098">
        <f>IF(JU$9=$N557,#REF!,0)</f>
        <v>0</v>
      </c>
      <c r="JV557" s="1098">
        <f>IF(JV$9=$N557,#REF!,0)</f>
        <v>0</v>
      </c>
      <c r="JW557" s="1098">
        <f>IF(JW$9=$N557,#REF!,0)</f>
        <v>0</v>
      </c>
      <c r="JX557" s="681"/>
      <c r="JZ557" s="681">
        <f t="shared" si="1643"/>
        <v>0</v>
      </c>
      <c r="KA557" s="681">
        <f t="shared" si="1643"/>
        <v>0</v>
      </c>
      <c r="KB557" s="681">
        <f t="shared" si="1643"/>
        <v>0</v>
      </c>
      <c r="KC557" s="681">
        <f t="shared" si="1643"/>
        <v>0</v>
      </c>
      <c r="KD557" s="681">
        <f t="shared" si="1643"/>
        <v>0</v>
      </c>
      <c r="KE557" s="681">
        <f t="shared" si="1643"/>
        <v>0</v>
      </c>
      <c r="KF557" s="681">
        <f t="shared" si="1643"/>
        <v>0</v>
      </c>
      <c r="KG557" s="681">
        <f t="shared" si="1643"/>
        <v>0</v>
      </c>
      <c r="KH557" s="681">
        <f t="shared" si="1643"/>
        <v>0</v>
      </c>
      <c r="KI557" s="681">
        <f t="shared" si="1643"/>
        <v>0</v>
      </c>
      <c r="KJ557" s="681">
        <f t="shared" si="1643"/>
        <v>0</v>
      </c>
      <c r="KN557" s="1098">
        <f t="shared" si="1635"/>
        <v>0</v>
      </c>
      <c r="KO557" s="1098">
        <f t="shared" si="1635"/>
        <v>0</v>
      </c>
      <c r="KP557" s="1098">
        <f t="shared" si="1635"/>
        <v>0</v>
      </c>
      <c r="KQ557" s="1098">
        <f t="shared" si="1635"/>
        <v>0</v>
      </c>
      <c r="KR557" s="1098">
        <f t="shared" si="1635"/>
        <v>0</v>
      </c>
      <c r="KS557" s="1098">
        <f t="shared" si="1635"/>
        <v>0</v>
      </c>
      <c r="KT557" s="1098">
        <f t="shared" si="1635"/>
        <v>0</v>
      </c>
      <c r="KU557" s="1098">
        <f t="shared" si="1635"/>
        <v>0</v>
      </c>
      <c r="KV557" s="1098">
        <f t="shared" si="1635"/>
        <v>0</v>
      </c>
      <c r="KW557" s="1098">
        <f t="shared" si="1635"/>
        <v>0</v>
      </c>
      <c r="KX557" s="1098">
        <f t="shared" si="1635"/>
        <v>0</v>
      </c>
      <c r="KY557" s="1098">
        <f t="shared" si="1635"/>
        <v>0</v>
      </c>
      <c r="KZ557" s="1098">
        <f t="shared" si="1635"/>
        <v>0</v>
      </c>
      <c r="LA557" s="1098">
        <f t="shared" si="1635"/>
        <v>0</v>
      </c>
      <c r="LB557" s="1098">
        <f t="shared" si="1635"/>
        <v>0</v>
      </c>
      <c r="LC557" s="1098">
        <f t="shared" si="1635"/>
        <v>0</v>
      </c>
      <c r="LD557" s="1098">
        <f t="shared" si="1633"/>
        <v>0</v>
      </c>
      <c r="LE557" s="1098">
        <f t="shared" si="1633"/>
        <v>0</v>
      </c>
      <c r="LF557" s="1098">
        <f t="shared" si="1633"/>
        <v>0</v>
      </c>
      <c r="LG557" s="1098">
        <f t="shared" si="1633"/>
        <v>0</v>
      </c>
      <c r="LH557" s="1098">
        <f t="shared" si="1633"/>
        <v>0</v>
      </c>
      <c r="LI557" s="1098">
        <f t="shared" si="1633"/>
        <v>0</v>
      </c>
      <c r="LJ557" s="1098">
        <f t="shared" si="1633"/>
        <v>0</v>
      </c>
      <c r="LK557" s="1098">
        <f t="shared" si="1633"/>
        <v>0</v>
      </c>
      <c r="LL557" s="1098">
        <f t="shared" si="1633"/>
        <v>0</v>
      </c>
      <c r="LM557" s="1098">
        <f t="shared" si="1633"/>
        <v>0</v>
      </c>
      <c r="LN557" s="1098">
        <f t="shared" si="1633"/>
        <v>0</v>
      </c>
      <c r="LO557" s="1098">
        <f t="shared" si="1633"/>
        <v>0</v>
      </c>
      <c r="LP557" s="1098">
        <f t="shared" si="1633"/>
        <v>0</v>
      </c>
      <c r="LQ557" s="1098">
        <f t="shared" si="1633"/>
        <v>0</v>
      </c>
      <c r="LR557" s="1098">
        <f t="shared" si="1632"/>
        <v>0</v>
      </c>
      <c r="LS557" s="1098">
        <f t="shared" si="1563"/>
        <v>0</v>
      </c>
    </row>
    <row r="558" spans="1:331" ht="20.100000000000001" hidden="1" customHeight="1" x14ac:dyDescent="0.35">
      <c r="A558" s="668"/>
      <c r="B558" s="871"/>
      <c r="C558" s="870"/>
      <c r="D558" s="871"/>
      <c r="E558" s="871"/>
      <c r="F558" s="871"/>
      <c r="G558" s="871"/>
      <c r="H558" s="871"/>
      <c r="I558" s="871"/>
      <c r="J558" s="1094" t="s">
        <v>194</v>
      </c>
      <c r="K558" s="1297"/>
      <c r="L558" s="891"/>
      <c r="M558" s="867"/>
      <c r="N558" s="867">
        <v>3422</v>
      </c>
      <c r="O558" s="868" t="s">
        <v>434</v>
      </c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1">
        <v>0</v>
      </c>
      <c r="AN558" s="107">
        <v>0</v>
      </c>
      <c r="AO558" s="107">
        <v>0</v>
      </c>
      <c r="AP558" s="107">
        <v>5000</v>
      </c>
      <c r="AQ558" s="107">
        <v>2000</v>
      </c>
      <c r="AR558" s="41">
        <v>0</v>
      </c>
      <c r="AS558" s="41"/>
      <c r="AT558" s="41">
        <v>5000</v>
      </c>
      <c r="AU558" s="41"/>
      <c r="AV558" s="41">
        <v>0</v>
      </c>
      <c r="AW558" s="41">
        <v>0</v>
      </c>
      <c r="AX558" s="41">
        <v>0</v>
      </c>
      <c r="AY558" s="41">
        <v>0</v>
      </c>
      <c r="AZ558" s="41">
        <v>0</v>
      </c>
      <c r="BA558" s="41">
        <v>0</v>
      </c>
      <c r="BB558" s="41">
        <v>0</v>
      </c>
      <c r="BC558" s="41">
        <v>0</v>
      </c>
      <c r="BD558" s="41">
        <v>0</v>
      </c>
      <c r="BE558" s="41">
        <v>0</v>
      </c>
      <c r="BF558" s="41">
        <v>0</v>
      </c>
      <c r="BG558" s="41"/>
      <c r="BH558" s="41">
        <v>0</v>
      </c>
      <c r="BI558" s="41">
        <v>0</v>
      </c>
      <c r="BJ558" s="41"/>
      <c r="BK558" s="41"/>
      <c r="BL558" s="41">
        <f t="shared" si="1624"/>
        <v>0</v>
      </c>
      <c r="BM558" s="41"/>
      <c r="BN558" s="41"/>
      <c r="BO558" s="41"/>
      <c r="BP558" s="41"/>
      <c r="BQ558" s="41"/>
      <c r="BR558" s="41">
        <v>0</v>
      </c>
      <c r="BS558" s="41"/>
      <c r="BT558" s="41"/>
      <c r="BU558" s="41">
        <v>0</v>
      </c>
      <c r="BV558" s="41"/>
      <c r="BW558" s="41"/>
      <c r="BX558" s="41"/>
      <c r="BY558" s="41"/>
      <c r="BZ558" s="41"/>
      <c r="CA558" s="41">
        <f t="shared" si="1621"/>
        <v>0</v>
      </c>
      <c r="CB558" s="41">
        <f t="shared" si="1622"/>
        <v>0</v>
      </c>
      <c r="CC558" s="41"/>
      <c r="CD558" s="41"/>
      <c r="CE558" s="41"/>
      <c r="CF558" s="41"/>
      <c r="CG558" s="41">
        <f t="shared" si="1623"/>
        <v>0</v>
      </c>
      <c r="CH558" s="41">
        <v>0</v>
      </c>
      <c r="CI558" s="41"/>
      <c r="CJ558" s="41"/>
      <c r="CK558" s="41">
        <f t="shared" si="1601"/>
        <v>0</v>
      </c>
      <c r="CL558" s="41">
        <v>0</v>
      </c>
      <c r="CM558" s="41"/>
      <c r="CN558" s="41"/>
      <c r="CO558" s="41">
        <f t="shared" si="1602"/>
        <v>0</v>
      </c>
      <c r="CP558" s="41">
        <v>0</v>
      </c>
      <c r="CQ558" s="41"/>
      <c r="CR558" s="41"/>
      <c r="CS558" s="41">
        <f t="shared" si="1645"/>
        <v>0</v>
      </c>
      <c r="CT558" s="41">
        <v>0</v>
      </c>
      <c r="CU558" s="41"/>
      <c r="CV558" s="41"/>
      <c r="CW558" s="41">
        <f t="shared" si="1577"/>
        <v>0</v>
      </c>
      <c r="CX558" s="41">
        <v>0</v>
      </c>
      <c r="CY558" s="41"/>
      <c r="CZ558" s="41"/>
      <c r="DA558" s="41"/>
      <c r="DB558" s="41"/>
      <c r="DC558" s="41">
        <v>0</v>
      </c>
      <c r="DD558" s="41">
        <f t="shared" si="1646"/>
        <v>0</v>
      </c>
      <c r="DE558" s="41">
        <f t="shared" si="1647"/>
        <v>0</v>
      </c>
      <c r="DF558" s="41"/>
      <c r="DG558" s="41"/>
      <c r="DH558" s="41"/>
      <c r="DI558" s="41">
        <f t="shared" si="1580"/>
        <v>0</v>
      </c>
      <c r="DJ558" s="41">
        <v>0</v>
      </c>
      <c r="DK558" s="41"/>
      <c r="DL558" s="41">
        <f t="shared" si="1648"/>
        <v>0</v>
      </c>
      <c r="DM558" s="41">
        <v>0</v>
      </c>
      <c r="DN558" s="41"/>
      <c r="DO558" s="41"/>
      <c r="DP558" s="41">
        <f t="shared" si="1582"/>
        <v>0</v>
      </c>
      <c r="DQ558" s="41">
        <v>0</v>
      </c>
      <c r="DR558" s="41"/>
      <c r="DS558" s="41"/>
      <c r="DT558" s="41">
        <f t="shared" si="1583"/>
        <v>0</v>
      </c>
      <c r="DU558" s="41">
        <v>0</v>
      </c>
      <c r="DV558" s="41"/>
      <c r="DW558" s="41"/>
      <c r="DX558" s="41"/>
      <c r="DY558" s="41"/>
      <c r="DZ558" s="41"/>
      <c r="EA558" s="41"/>
      <c r="EB558" s="41"/>
      <c r="EC558" s="41">
        <f t="shared" si="1584"/>
        <v>0</v>
      </c>
      <c r="ED558" s="41">
        <v>0</v>
      </c>
      <c r="EE558" s="41"/>
      <c r="EF558" s="41"/>
      <c r="EG558" s="41">
        <f t="shared" si="1585"/>
        <v>0</v>
      </c>
      <c r="EH558" s="41">
        <v>0</v>
      </c>
      <c r="EI558" s="41">
        <f>IFERROR(#REF!/DZ558*100,)</f>
        <v>0</v>
      </c>
      <c r="EJ558" s="41">
        <f>IFERROR(#REF!/#REF!*100,)</f>
        <v>0</v>
      </c>
      <c r="EK558" s="31"/>
      <c r="EL558" s="31"/>
      <c r="EM558" s="31"/>
      <c r="EN558" s="41"/>
      <c r="EO558" s="41"/>
      <c r="EP558" s="41"/>
      <c r="EQ558" s="41"/>
      <c r="ER558" s="41"/>
      <c r="ES558" s="41"/>
      <c r="EX558" s="739">
        <f t="shared" si="1649"/>
        <v>0</v>
      </c>
      <c r="EY558" s="739">
        <f t="shared" si="1649"/>
        <v>0</v>
      </c>
      <c r="EZ558" s="739">
        <f t="shared" si="1649"/>
        <v>0</v>
      </c>
      <c r="FA558" s="739">
        <f t="shared" si="1649"/>
        <v>0</v>
      </c>
      <c r="FB558" s="739">
        <f t="shared" si="1649"/>
        <v>0</v>
      </c>
      <c r="FC558" s="739">
        <f t="shared" si="1649"/>
        <v>0</v>
      </c>
      <c r="FD558" s="739">
        <f t="shared" si="1649"/>
        <v>0</v>
      </c>
      <c r="FE558" s="739">
        <f t="shared" si="1649"/>
        <v>0</v>
      </c>
      <c r="FF558" s="739">
        <f t="shared" si="1649"/>
        <v>0</v>
      </c>
      <c r="FG558" s="739">
        <f t="shared" si="1649"/>
        <v>0</v>
      </c>
      <c r="FH558" s="739">
        <f t="shared" si="1650"/>
        <v>0</v>
      </c>
      <c r="FI558" s="739">
        <f t="shared" si="1650"/>
        <v>0</v>
      </c>
      <c r="FJ558" s="739">
        <f t="shared" si="1650"/>
        <v>0</v>
      </c>
      <c r="FK558" s="739">
        <f t="shared" si="1650"/>
        <v>0</v>
      </c>
      <c r="FL558" s="739">
        <f t="shared" si="1650"/>
        <v>0</v>
      </c>
      <c r="FM558" s="739">
        <f t="shared" si="1650"/>
        <v>0</v>
      </c>
      <c r="FN558" s="739">
        <f t="shared" si="1650"/>
        <v>0</v>
      </c>
      <c r="FO558" s="739">
        <f t="shared" si="1644"/>
        <v>0</v>
      </c>
      <c r="FP558" s="739">
        <f t="shared" si="1644"/>
        <v>0</v>
      </c>
      <c r="FQ558" s="739">
        <f t="shared" si="1644"/>
        <v>0</v>
      </c>
      <c r="FU558" s="739">
        <f t="shared" si="1629"/>
        <v>0</v>
      </c>
      <c r="FV558" s="739">
        <f t="shared" si="1629"/>
        <v>0</v>
      </c>
      <c r="FW558" s="739">
        <f t="shared" si="1629"/>
        <v>0</v>
      </c>
      <c r="FX558" s="739">
        <f t="shared" si="1629"/>
        <v>0</v>
      </c>
      <c r="FY558" s="739">
        <f t="shared" si="1629"/>
        <v>0</v>
      </c>
      <c r="FZ558" s="739">
        <f t="shared" si="1629"/>
        <v>0</v>
      </c>
      <c r="GA558" s="739">
        <f t="shared" si="1629"/>
        <v>0</v>
      </c>
      <c r="GB558" s="739">
        <f t="shared" si="1629"/>
        <v>0</v>
      </c>
      <c r="GC558" s="739">
        <f t="shared" si="1629"/>
        <v>0</v>
      </c>
      <c r="GD558" s="739">
        <f t="shared" si="1629"/>
        <v>0</v>
      </c>
      <c r="GE558" s="739">
        <f t="shared" si="1630"/>
        <v>0</v>
      </c>
      <c r="GF558" s="739">
        <f t="shared" si="1630"/>
        <v>0</v>
      </c>
      <c r="GG558" s="739">
        <f t="shared" si="1630"/>
        <v>0</v>
      </c>
      <c r="GH558" s="739">
        <f t="shared" si="1630"/>
        <v>0</v>
      </c>
      <c r="GI558" s="739">
        <f t="shared" si="1630"/>
        <v>0</v>
      </c>
      <c r="GJ558" s="739">
        <f t="shared" si="1630"/>
        <v>0</v>
      </c>
      <c r="GK558" s="739">
        <f t="shared" si="1630"/>
        <v>0</v>
      </c>
      <c r="GL558" s="739">
        <f t="shared" si="1631"/>
        <v>0</v>
      </c>
      <c r="GM558" s="739">
        <f t="shared" si="1631"/>
        <v>0</v>
      </c>
      <c r="GN558" s="739">
        <f t="shared" si="1631"/>
        <v>0</v>
      </c>
      <c r="GQ558" s="1098">
        <f>IF(GQ$9=$N558,#REF!,0)</f>
        <v>0</v>
      </c>
      <c r="GR558" s="1098">
        <f>IF(GR$9=$N558,#REF!,0)</f>
        <v>0</v>
      </c>
      <c r="GS558" s="1098">
        <f>IF(GS$9=$N558,#REF!,0)</f>
        <v>0</v>
      </c>
      <c r="GT558" s="1098">
        <f>IF(GT$9=$N558,#REF!,0)</f>
        <v>0</v>
      </c>
      <c r="GU558" s="1098">
        <f>IF(GU$9=$N558,#REF!,0)</f>
        <v>0</v>
      </c>
      <c r="GV558" s="1098">
        <f>IF(GV$9=$N558,#REF!,0)</f>
        <v>0</v>
      </c>
      <c r="GW558" s="1098">
        <f>IF(GW$9=$N558,#REF!,0)</f>
        <v>0</v>
      </c>
      <c r="GX558" s="1098">
        <f>IF(GX$9=$N558,#REF!,0)</f>
        <v>0</v>
      </c>
      <c r="GY558" s="1098">
        <f>IF(GY$9=$N558,#REF!,0)</f>
        <v>0</v>
      </c>
      <c r="GZ558" s="1098">
        <f>IF(GZ$9=$N558,#REF!,0)</f>
        <v>0</v>
      </c>
      <c r="HA558" s="1098">
        <f>IF(HA$9=$N558,#REF!,0)</f>
        <v>0</v>
      </c>
      <c r="HB558" s="1098">
        <f>IF(HB$9=$N558,#REF!,0)</f>
        <v>0</v>
      </c>
      <c r="HC558" s="1098">
        <f>IF(HC$9=$N558,#REF!,0)</f>
        <v>0</v>
      </c>
      <c r="HD558" s="1098">
        <f>IF(HD$9=$N558,#REF!,0)</f>
        <v>0</v>
      </c>
      <c r="HE558" s="1098">
        <f>IF(HE$9=$N558,#REF!,0)</f>
        <v>0</v>
      </c>
      <c r="HF558" s="1098">
        <f>IF(HF$9=$N558,#REF!,0)</f>
        <v>0</v>
      </c>
      <c r="HG558" s="1098">
        <f>IF(HG$9=$N558,#REF!,0)</f>
        <v>0</v>
      </c>
      <c r="HH558" s="1098">
        <f>IF(HH$9=$N558,#REF!,0)</f>
        <v>0</v>
      </c>
      <c r="HI558" s="1098">
        <f>IF(HI$9=$N558,#REF!,0)</f>
        <v>0</v>
      </c>
      <c r="HJ558" s="1098">
        <f>IF(HJ$9=$N558,#REF!,0)</f>
        <v>0</v>
      </c>
      <c r="HK558" s="1098">
        <f>IF(HK$9=$N558,#REF!,0)</f>
        <v>0</v>
      </c>
      <c r="HL558" s="1098">
        <f>IF(HL$9=$N558,#REF!,0)</f>
        <v>0</v>
      </c>
      <c r="HM558" s="1098">
        <f>IF(HM$9=$N558,#REF!,0)</f>
        <v>0</v>
      </c>
      <c r="HN558" s="1098">
        <f>IF(HN$9=$N558,#REF!,0)</f>
        <v>0</v>
      </c>
      <c r="HO558" s="1098">
        <f>IF(HO$9=$N558,#REF!,0)</f>
        <v>0</v>
      </c>
      <c r="HP558" s="1098">
        <f>IF(HP$9=$N558,#REF!,0)</f>
        <v>0</v>
      </c>
      <c r="HQ558" s="1098">
        <f>IF(HQ$9=$N558,#REF!,0)</f>
        <v>0</v>
      </c>
      <c r="HR558" s="1098">
        <f>IF(HR$9=$N558,#REF!,0)</f>
        <v>0</v>
      </c>
      <c r="HS558" s="1098">
        <f>IF(HS$9=$N558,#REF!,0)</f>
        <v>0</v>
      </c>
      <c r="HT558" s="1098">
        <f>IF(HT$9=$N558,#REF!,0)</f>
        <v>0</v>
      </c>
      <c r="HU558" s="1098">
        <f>IF(HU$9=$N558,#REF!,0)</f>
        <v>0</v>
      </c>
      <c r="HV558" s="1098">
        <f>IF(HV$9=$N558,#REF!,0)</f>
        <v>0</v>
      </c>
      <c r="HW558" s="1098">
        <f>IF(HW$9=$N558,#REF!,0)</f>
        <v>0</v>
      </c>
      <c r="HX558" s="1098">
        <f>IF(HX$9=$N558,#REF!,0)</f>
        <v>0</v>
      </c>
      <c r="HY558" s="1098">
        <f>IF(HY$9=$N558,#REF!,0)</f>
        <v>0</v>
      </c>
      <c r="HZ558" s="1098">
        <f>IF(HZ$9=$N558,#REF!,0)</f>
        <v>0</v>
      </c>
      <c r="IA558" s="1098">
        <f>IF(IA$9=$N558,#REF!,0)</f>
        <v>0</v>
      </c>
      <c r="IB558" s="1098">
        <f>IF(IB$9=$N558,#REF!,0)</f>
        <v>0</v>
      </c>
      <c r="IC558" s="1098">
        <f>IF(IC$9=$N558,#REF!,0)</f>
        <v>0</v>
      </c>
      <c r="ID558" s="1098">
        <f>IF(ID$9=$N558,#REF!,0)</f>
        <v>0</v>
      </c>
      <c r="IE558" s="1098">
        <f>IF(IE$9=$N558,#REF!,0)</f>
        <v>0</v>
      </c>
      <c r="IF558" s="1098">
        <f>IF(IF$9=$N558,#REF!,0)</f>
        <v>0</v>
      </c>
      <c r="IG558" s="1098">
        <f>IF(IG$9=$N558,#REF!,0)</f>
        <v>0</v>
      </c>
      <c r="IH558" s="1098">
        <f>IF(IH$9=$N558,#REF!,0)</f>
        <v>0</v>
      </c>
      <c r="II558" s="1098">
        <f>IF(II$9=$N558,#REF!,0)</f>
        <v>0</v>
      </c>
      <c r="IJ558" s="1098">
        <f>IF(IJ$9=$N558,#REF!,0)</f>
        <v>0</v>
      </c>
      <c r="IK558" s="1098">
        <f>IF(IK$9=$N558,#REF!,0)</f>
        <v>0</v>
      </c>
      <c r="IL558" s="1098">
        <f>IF(IL$9=$N558,#REF!,0)</f>
        <v>0</v>
      </c>
      <c r="IM558" s="1098">
        <f>IF(IM$9=$N558,#REF!,0)</f>
        <v>0</v>
      </c>
      <c r="IN558" s="1098">
        <f>IF(IN$9=$N558,#REF!,0)</f>
        <v>0</v>
      </c>
      <c r="IO558" s="1098">
        <f>IF(IO$9=$N558,#REF!,0)</f>
        <v>0</v>
      </c>
      <c r="IP558" s="1098">
        <f>IF(IP$9=$N558,#REF!,0)</f>
        <v>0</v>
      </c>
      <c r="IQ558" s="1098">
        <f>IF(IQ$9=$N558,#REF!,0)</f>
        <v>0</v>
      </c>
      <c r="IR558" s="1098">
        <f>IF(IR$9=$N558,#REF!,0)</f>
        <v>0</v>
      </c>
      <c r="IS558" s="1098">
        <f>IF(IS$9=$N558,#REF!,0)</f>
        <v>0</v>
      </c>
      <c r="IT558" s="1098">
        <f>IF(IT$9=$N558,#REF!,0)</f>
        <v>0</v>
      </c>
      <c r="IU558" s="1098">
        <f>IF(IU$9=$N558,#REF!,0)</f>
        <v>0</v>
      </c>
      <c r="IV558" s="1098">
        <f>IF(IV$9=$N558,#REF!,0)</f>
        <v>0</v>
      </c>
      <c r="IW558" s="1098">
        <f>IF(IW$9=$N558,#REF!,0)</f>
        <v>0</v>
      </c>
      <c r="IX558" s="1098">
        <f>IF(IX$9=$N558,#REF!,0)</f>
        <v>0</v>
      </c>
      <c r="IY558" s="1098">
        <f>IF(IY$9=$N558,#REF!,0)</f>
        <v>0</v>
      </c>
      <c r="IZ558" s="1098">
        <f>IF(IZ$9=$N558,#REF!,0)</f>
        <v>0</v>
      </c>
      <c r="JA558" s="1098">
        <f>IF(JA$9=$N558,#REF!,0)</f>
        <v>0</v>
      </c>
      <c r="JB558" s="1098">
        <f>IF(JB$9=$N558,#REF!,0)</f>
        <v>0</v>
      </c>
      <c r="JC558" s="1098">
        <f>IF(JC$9=$N558,#REF!,0)</f>
        <v>0</v>
      </c>
      <c r="JD558" s="1098">
        <f>IF(JD$9=$N558,#REF!,0)</f>
        <v>0</v>
      </c>
      <c r="JE558" s="1098">
        <f>IF(JE$9=$N558,#REF!,0)</f>
        <v>0</v>
      </c>
      <c r="JF558" s="1098">
        <f>IF(JF$9=$N558,#REF!,0)</f>
        <v>0</v>
      </c>
      <c r="JG558" s="1098">
        <f>IF(JG$9=$N558,#REF!,0)</f>
        <v>0</v>
      </c>
      <c r="JH558" s="1098">
        <f>IF(JH$9=$N558,#REF!,0)</f>
        <v>0</v>
      </c>
      <c r="JI558" s="1098">
        <f>IF(JI$9=$N558,#REF!,0)</f>
        <v>0</v>
      </c>
      <c r="JJ558" s="1098">
        <f>IF(JJ$9=$N558,#REF!,0)</f>
        <v>0</v>
      </c>
      <c r="JK558" s="1098">
        <f>IF(JK$9=$N558,#REF!,0)</f>
        <v>0</v>
      </c>
      <c r="JL558" s="1098">
        <f>IF(JL$9=$N558,#REF!,0)</f>
        <v>0</v>
      </c>
      <c r="JM558" s="1098">
        <f>IF(JM$9=$N558,#REF!,0)</f>
        <v>0</v>
      </c>
      <c r="JN558" s="1098">
        <f>IF(JN$9=$N558,#REF!,0)</f>
        <v>0</v>
      </c>
      <c r="JO558" s="1098">
        <f>IF(JO$9=$N558,#REF!,0)</f>
        <v>0</v>
      </c>
      <c r="JP558" s="1098">
        <f>IF(JP$9=$N558,#REF!,0)</f>
        <v>0</v>
      </c>
      <c r="JQ558" s="1098">
        <f>IF(JQ$9=$N558,#REF!,0)</f>
        <v>0</v>
      </c>
      <c r="JR558" s="1098">
        <f>IF(JR$9=$N558,#REF!,0)</f>
        <v>0</v>
      </c>
      <c r="JS558" s="1098">
        <f>IF(JS$9=$N558,#REF!,0)</f>
        <v>0</v>
      </c>
      <c r="JT558" s="1098">
        <f>IF(JT$9=$N558,#REF!,0)</f>
        <v>0</v>
      </c>
      <c r="JU558" s="1098">
        <f>IF(JU$9=$N558,#REF!,0)</f>
        <v>0</v>
      </c>
      <c r="JV558" s="1098">
        <f>IF(JV$9=$N558,#REF!,0)</f>
        <v>0</v>
      </c>
      <c r="JW558" s="1098">
        <f>IF(JW$9=$N558,#REF!,0)</f>
        <v>0</v>
      </c>
      <c r="JX558" s="681"/>
      <c r="JZ558" s="681">
        <f t="shared" si="1643"/>
        <v>0</v>
      </c>
      <c r="KA558" s="681">
        <f t="shared" si="1643"/>
        <v>0</v>
      </c>
      <c r="KB558" s="681">
        <f t="shared" si="1643"/>
        <v>0</v>
      </c>
      <c r="KC558" s="681">
        <f t="shared" si="1643"/>
        <v>0</v>
      </c>
      <c r="KD558" s="681">
        <f t="shared" si="1643"/>
        <v>0</v>
      </c>
      <c r="KE558" s="681">
        <f t="shared" si="1643"/>
        <v>0</v>
      </c>
      <c r="KF558" s="681">
        <f t="shared" si="1643"/>
        <v>0</v>
      </c>
      <c r="KG558" s="681">
        <f t="shared" si="1643"/>
        <v>0</v>
      </c>
      <c r="KH558" s="681">
        <f t="shared" si="1643"/>
        <v>0</v>
      </c>
      <c r="KI558" s="681">
        <f t="shared" si="1643"/>
        <v>0</v>
      </c>
      <c r="KJ558" s="681">
        <f t="shared" si="1643"/>
        <v>0</v>
      </c>
      <c r="KN558" s="1098">
        <f t="shared" si="1635"/>
        <v>0</v>
      </c>
      <c r="KO558" s="1098">
        <f t="shared" si="1635"/>
        <v>0</v>
      </c>
      <c r="KP558" s="1098">
        <f t="shared" si="1635"/>
        <v>0</v>
      </c>
      <c r="KQ558" s="1098">
        <f t="shared" si="1635"/>
        <v>0</v>
      </c>
      <c r="KR558" s="1098">
        <f t="shared" si="1635"/>
        <v>0</v>
      </c>
      <c r="KS558" s="1098">
        <f t="shared" si="1635"/>
        <v>0</v>
      </c>
      <c r="KT558" s="1098">
        <f t="shared" si="1635"/>
        <v>0</v>
      </c>
      <c r="KU558" s="1098">
        <f t="shared" si="1635"/>
        <v>0</v>
      </c>
      <c r="KV558" s="1098">
        <f t="shared" si="1635"/>
        <v>0</v>
      </c>
      <c r="KW558" s="1098">
        <f t="shared" si="1635"/>
        <v>0</v>
      </c>
      <c r="KX558" s="1098">
        <f t="shared" si="1635"/>
        <v>0</v>
      </c>
      <c r="KY558" s="1098">
        <f t="shared" si="1635"/>
        <v>0</v>
      </c>
      <c r="KZ558" s="1098">
        <f t="shared" si="1635"/>
        <v>0</v>
      </c>
      <c r="LA558" s="1098">
        <f t="shared" si="1635"/>
        <v>0</v>
      </c>
      <c r="LB558" s="1098">
        <f t="shared" si="1635"/>
        <v>0</v>
      </c>
      <c r="LC558" s="1098">
        <f t="shared" si="1635"/>
        <v>0</v>
      </c>
      <c r="LD558" s="1098">
        <f t="shared" si="1633"/>
        <v>0</v>
      </c>
      <c r="LE558" s="1098">
        <f t="shared" si="1633"/>
        <v>0</v>
      </c>
      <c r="LF558" s="1098">
        <f t="shared" si="1633"/>
        <v>0</v>
      </c>
      <c r="LG558" s="1098">
        <f t="shared" si="1633"/>
        <v>0</v>
      </c>
      <c r="LH558" s="1098">
        <f t="shared" si="1633"/>
        <v>0</v>
      </c>
      <c r="LI558" s="1098">
        <f t="shared" si="1633"/>
        <v>0</v>
      </c>
      <c r="LJ558" s="1098">
        <f t="shared" si="1633"/>
        <v>0</v>
      </c>
      <c r="LK558" s="1098">
        <f t="shared" si="1633"/>
        <v>0</v>
      </c>
      <c r="LL558" s="1098">
        <f t="shared" si="1633"/>
        <v>0</v>
      </c>
      <c r="LM558" s="1098">
        <f t="shared" si="1633"/>
        <v>0</v>
      </c>
      <c r="LN558" s="1098">
        <f t="shared" si="1633"/>
        <v>0</v>
      </c>
      <c r="LO558" s="1098">
        <f t="shared" si="1633"/>
        <v>0</v>
      </c>
      <c r="LP558" s="1098">
        <f t="shared" si="1633"/>
        <v>0</v>
      </c>
      <c r="LQ558" s="1098">
        <f t="shared" si="1633"/>
        <v>0</v>
      </c>
      <c r="LR558" s="1098">
        <f t="shared" si="1632"/>
        <v>0</v>
      </c>
      <c r="LS558" s="1098">
        <f t="shared" si="1563"/>
        <v>0</v>
      </c>
    </row>
    <row r="559" spans="1:331" ht="20.100000000000001" hidden="1" customHeight="1" x14ac:dyDescent="0.35">
      <c r="A559" s="664"/>
      <c r="B559" s="906"/>
      <c r="C559" s="1222"/>
      <c r="D559" s="906"/>
      <c r="E559" s="906"/>
      <c r="F559" s="906"/>
      <c r="G559" s="906"/>
      <c r="H559" s="906"/>
      <c r="I559" s="906"/>
      <c r="J559" s="1094" t="s">
        <v>194</v>
      </c>
      <c r="K559" s="1148"/>
      <c r="L559" s="867"/>
      <c r="M559" s="867"/>
      <c r="N559" s="867">
        <v>3423</v>
      </c>
      <c r="O559" s="1311" t="s">
        <v>524</v>
      </c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  <c r="AJ559" s="41"/>
      <c r="AK559" s="41"/>
      <c r="AL559" s="41"/>
      <c r="AM559" s="41"/>
      <c r="AN559" s="107">
        <v>0</v>
      </c>
      <c r="AO559" s="107">
        <v>0</v>
      </c>
      <c r="AP559" s="107">
        <v>0</v>
      </c>
      <c r="AQ559" s="107">
        <v>3000</v>
      </c>
      <c r="AR559" s="107">
        <v>4919.74</v>
      </c>
      <c r="AS559" s="107"/>
      <c r="AT559" s="107">
        <v>0</v>
      </c>
      <c r="AU559" s="107"/>
      <c r="AV559" s="107">
        <v>0</v>
      </c>
      <c r="AW559" s="107">
        <v>0</v>
      </c>
      <c r="AX559" s="107">
        <v>0</v>
      </c>
      <c r="AY559" s="107">
        <v>0</v>
      </c>
      <c r="AZ559" s="107">
        <v>0</v>
      </c>
      <c r="BA559" s="107">
        <v>0</v>
      </c>
      <c r="BB559" s="107">
        <v>0</v>
      </c>
      <c r="BC559" s="107">
        <v>0</v>
      </c>
      <c r="BD559" s="107">
        <v>0</v>
      </c>
      <c r="BE559" s="107">
        <v>0</v>
      </c>
      <c r="BF559" s="107">
        <v>0</v>
      </c>
      <c r="BG559" s="107"/>
      <c r="BH559" s="107">
        <v>0</v>
      </c>
      <c r="BI559" s="107">
        <f>(BJ559-BH559)</f>
        <v>0</v>
      </c>
      <c r="BJ559" s="107"/>
      <c r="BK559" s="107"/>
      <c r="BL559" s="107">
        <f t="shared" si="1624"/>
        <v>0</v>
      </c>
      <c r="BM559" s="107"/>
      <c r="BN559" s="107"/>
      <c r="BO559" s="107"/>
      <c r="BP559" s="107"/>
      <c r="BQ559" s="107"/>
      <c r="BR559" s="107">
        <f>(BS559-BO559)</f>
        <v>0</v>
      </c>
      <c r="BS559" s="107"/>
      <c r="BT559" s="107"/>
      <c r="BU559" s="107">
        <f>(BY559-BO559)</f>
        <v>0</v>
      </c>
      <c r="BV559" s="107"/>
      <c r="BW559" s="107"/>
      <c r="BX559" s="107"/>
      <c r="BY559" s="107"/>
      <c r="BZ559" s="107"/>
      <c r="CA559" s="107">
        <f t="shared" si="1621"/>
        <v>0</v>
      </c>
      <c r="CB559" s="107">
        <f t="shared" si="1622"/>
        <v>0</v>
      </c>
      <c r="CC559" s="107"/>
      <c r="CD559" s="107"/>
      <c r="CE559" s="107"/>
      <c r="CF559" s="107"/>
      <c r="CG559" s="107">
        <f t="shared" si="1623"/>
        <v>0</v>
      </c>
      <c r="CH559" s="107">
        <f>(CI559-CE559)</f>
        <v>0</v>
      </c>
      <c r="CI559" s="107"/>
      <c r="CJ559" s="107"/>
      <c r="CK559" s="107">
        <f t="shared" si="1601"/>
        <v>0</v>
      </c>
      <c r="CL559" s="107">
        <f>(CM559-CI559)</f>
        <v>0</v>
      </c>
      <c r="CM559" s="107"/>
      <c r="CN559" s="107"/>
      <c r="CO559" s="107">
        <f t="shared" si="1602"/>
        <v>0</v>
      </c>
      <c r="CP559" s="107">
        <f>(CQ559-CM559)</f>
        <v>0</v>
      </c>
      <c r="CQ559" s="107"/>
      <c r="CR559" s="107"/>
      <c r="CS559" s="107">
        <f t="shared" si="1645"/>
        <v>0</v>
      </c>
      <c r="CT559" s="107">
        <f>(CU559-CQ559)</f>
        <v>0</v>
      </c>
      <c r="CU559" s="107"/>
      <c r="CV559" s="107"/>
      <c r="CW559" s="107">
        <f t="shared" si="1577"/>
        <v>0</v>
      </c>
      <c r="CX559" s="107">
        <f>(CY559-CU559)</f>
        <v>0</v>
      </c>
      <c r="CY559" s="107"/>
      <c r="CZ559" s="107"/>
      <c r="DA559" s="107"/>
      <c r="DB559" s="107"/>
      <c r="DC559" s="107">
        <v>0</v>
      </c>
      <c r="DD559" s="107">
        <f t="shared" si="1646"/>
        <v>0</v>
      </c>
      <c r="DE559" s="107">
        <f t="shared" si="1647"/>
        <v>0</v>
      </c>
      <c r="DF559" s="107"/>
      <c r="DG559" s="107"/>
      <c r="DH559" s="107"/>
      <c r="DI559" s="107">
        <f t="shared" si="1580"/>
        <v>0</v>
      </c>
      <c r="DJ559" s="107">
        <f>(DK559-DG559)</f>
        <v>0</v>
      </c>
      <c r="DK559" s="107"/>
      <c r="DL559" s="107">
        <f t="shared" si="1648"/>
        <v>0</v>
      </c>
      <c r="DM559" s="107">
        <f>(DN559-DK559)</f>
        <v>0</v>
      </c>
      <c r="DN559" s="107"/>
      <c r="DO559" s="107"/>
      <c r="DP559" s="107">
        <f t="shared" si="1582"/>
        <v>0</v>
      </c>
      <c r="DQ559" s="107">
        <f>(DR559-DN559)</f>
        <v>0</v>
      </c>
      <c r="DR559" s="107"/>
      <c r="DS559" s="107"/>
      <c r="DT559" s="107">
        <f t="shared" si="1583"/>
        <v>0</v>
      </c>
      <c r="DU559" s="107">
        <f>(DV559-DR559)</f>
        <v>0</v>
      </c>
      <c r="DV559" s="107"/>
      <c r="DW559" s="107"/>
      <c r="DX559" s="107"/>
      <c r="DY559" s="107"/>
      <c r="DZ559" s="107"/>
      <c r="EA559" s="107"/>
      <c r="EB559" s="107"/>
      <c r="EC559" s="107">
        <f t="shared" si="1584"/>
        <v>0</v>
      </c>
      <c r="ED559" s="107">
        <f>(EE559-EA559)</f>
        <v>0</v>
      </c>
      <c r="EE559" s="107"/>
      <c r="EF559" s="107"/>
      <c r="EG559" s="107">
        <f t="shared" si="1585"/>
        <v>0</v>
      </c>
      <c r="EH559" s="107" t="e">
        <f>(#REF!-EE559)</f>
        <v>#REF!</v>
      </c>
      <c r="EI559" s="107">
        <f>IFERROR(#REF!/DZ559*100,)</f>
        <v>0</v>
      </c>
      <c r="EJ559" s="107">
        <f>IFERROR(#REF!/#REF!*100,)</f>
        <v>0</v>
      </c>
      <c r="EK559" s="54"/>
      <c r="EL559" s="54"/>
      <c r="EM559" s="54"/>
      <c r="EN559" s="107"/>
      <c r="EO559" s="107"/>
      <c r="EP559" s="107"/>
      <c r="EQ559" s="107"/>
      <c r="ER559" s="107"/>
      <c r="ES559" s="107"/>
      <c r="EX559" s="739">
        <f t="shared" si="1649"/>
        <v>0</v>
      </c>
      <c r="EY559" s="739">
        <f t="shared" si="1649"/>
        <v>0</v>
      </c>
      <c r="EZ559" s="739">
        <f t="shared" si="1649"/>
        <v>0</v>
      </c>
      <c r="FA559" s="739">
        <f t="shared" si="1649"/>
        <v>0</v>
      </c>
      <c r="FB559" s="739">
        <f t="shared" si="1649"/>
        <v>0</v>
      </c>
      <c r="FC559" s="739">
        <f t="shared" si="1649"/>
        <v>0</v>
      </c>
      <c r="FD559" s="739">
        <f t="shared" si="1649"/>
        <v>0</v>
      </c>
      <c r="FE559" s="739">
        <f t="shared" si="1649"/>
        <v>0</v>
      </c>
      <c r="FF559" s="739">
        <f t="shared" si="1649"/>
        <v>0</v>
      </c>
      <c r="FG559" s="739">
        <f t="shared" si="1649"/>
        <v>0</v>
      </c>
      <c r="FH559" s="739">
        <f t="shared" si="1650"/>
        <v>0</v>
      </c>
      <c r="FI559" s="739">
        <f t="shared" si="1650"/>
        <v>0</v>
      </c>
      <c r="FJ559" s="739">
        <f t="shared" si="1650"/>
        <v>0</v>
      </c>
      <c r="FK559" s="739">
        <f t="shared" si="1650"/>
        <v>0</v>
      </c>
      <c r="FL559" s="739">
        <f t="shared" si="1650"/>
        <v>0</v>
      </c>
      <c r="FM559" s="739">
        <f t="shared" si="1650"/>
        <v>0</v>
      </c>
      <c r="FN559" s="739">
        <f t="shared" si="1650"/>
        <v>0</v>
      </c>
      <c r="FO559" s="739">
        <f t="shared" si="1644"/>
        <v>0</v>
      </c>
      <c r="FP559" s="739">
        <f t="shared" si="1644"/>
        <v>0</v>
      </c>
      <c r="FQ559" s="739">
        <f t="shared" si="1644"/>
        <v>0</v>
      </c>
      <c r="FU559" s="739">
        <f t="shared" si="1629"/>
        <v>0</v>
      </c>
      <c r="FV559" s="739">
        <f t="shared" si="1629"/>
        <v>0</v>
      </c>
      <c r="FW559" s="739">
        <f t="shared" si="1629"/>
        <v>0</v>
      </c>
      <c r="FX559" s="739">
        <f t="shared" si="1629"/>
        <v>0</v>
      </c>
      <c r="FY559" s="739">
        <f t="shared" si="1629"/>
        <v>0</v>
      </c>
      <c r="FZ559" s="739">
        <f t="shared" si="1629"/>
        <v>0</v>
      </c>
      <c r="GA559" s="739">
        <f t="shared" si="1629"/>
        <v>0</v>
      </c>
      <c r="GB559" s="739">
        <f t="shared" si="1629"/>
        <v>0</v>
      </c>
      <c r="GC559" s="739">
        <f t="shared" si="1629"/>
        <v>0</v>
      </c>
      <c r="GD559" s="739">
        <f t="shared" si="1629"/>
        <v>0</v>
      </c>
      <c r="GE559" s="739">
        <f t="shared" si="1630"/>
        <v>0</v>
      </c>
      <c r="GF559" s="739">
        <f t="shared" si="1630"/>
        <v>0</v>
      </c>
      <c r="GG559" s="739">
        <f t="shared" si="1630"/>
        <v>0</v>
      </c>
      <c r="GH559" s="739">
        <f t="shared" si="1630"/>
        <v>0</v>
      </c>
      <c r="GI559" s="739">
        <f t="shared" si="1630"/>
        <v>0</v>
      </c>
      <c r="GJ559" s="739">
        <f t="shared" si="1630"/>
        <v>0</v>
      </c>
      <c r="GK559" s="739">
        <f t="shared" si="1630"/>
        <v>0</v>
      </c>
      <c r="GL559" s="739">
        <f t="shared" si="1631"/>
        <v>0</v>
      </c>
      <c r="GM559" s="739">
        <f t="shared" si="1631"/>
        <v>0</v>
      </c>
      <c r="GN559" s="739">
        <f t="shared" si="1631"/>
        <v>0</v>
      </c>
      <c r="GQ559" s="1098">
        <f>IF(GQ$9=$N559,#REF!,0)</f>
        <v>0</v>
      </c>
      <c r="GR559" s="1098">
        <f>IF(GR$9=$N559,#REF!,0)</f>
        <v>0</v>
      </c>
      <c r="GS559" s="1098">
        <f>IF(GS$9=$N559,#REF!,0)</f>
        <v>0</v>
      </c>
      <c r="GT559" s="1098">
        <f>IF(GT$9=$N559,#REF!,0)</f>
        <v>0</v>
      </c>
      <c r="GU559" s="1098">
        <f>IF(GU$9=$N559,#REF!,0)</f>
        <v>0</v>
      </c>
      <c r="GV559" s="1098">
        <f>IF(GV$9=$N559,#REF!,0)</f>
        <v>0</v>
      </c>
      <c r="GW559" s="1098">
        <f>IF(GW$9=$N559,#REF!,0)</f>
        <v>0</v>
      </c>
      <c r="GX559" s="1098">
        <f>IF(GX$9=$N559,#REF!,0)</f>
        <v>0</v>
      </c>
      <c r="GY559" s="1098">
        <f>IF(GY$9=$N559,#REF!,0)</f>
        <v>0</v>
      </c>
      <c r="GZ559" s="1098">
        <f>IF(GZ$9=$N559,#REF!,0)</f>
        <v>0</v>
      </c>
      <c r="HA559" s="1098">
        <f>IF(HA$9=$N559,#REF!,0)</f>
        <v>0</v>
      </c>
      <c r="HB559" s="1098">
        <f>IF(HB$9=$N559,#REF!,0)</f>
        <v>0</v>
      </c>
      <c r="HC559" s="1098">
        <f>IF(HC$9=$N559,#REF!,0)</f>
        <v>0</v>
      </c>
      <c r="HD559" s="1098">
        <f>IF(HD$9=$N559,#REF!,0)</f>
        <v>0</v>
      </c>
      <c r="HE559" s="1098">
        <f>IF(HE$9=$N559,#REF!,0)</f>
        <v>0</v>
      </c>
      <c r="HF559" s="1098">
        <f>IF(HF$9=$N559,#REF!,0)</f>
        <v>0</v>
      </c>
      <c r="HG559" s="1098">
        <f>IF(HG$9=$N559,#REF!,0)</f>
        <v>0</v>
      </c>
      <c r="HH559" s="1098">
        <f>IF(HH$9=$N559,#REF!,0)</f>
        <v>0</v>
      </c>
      <c r="HI559" s="1098">
        <f>IF(HI$9=$N559,#REF!,0)</f>
        <v>0</v>
      </c>
      <c r="HJ559" s="1098">
        <f>IF(HJ$9=$N559,#REF!,0)</f>
        <v>0</v>
      </c>
      <c r="HK559" s="1098">
        <f>IF(HK$9=$N559,#REF!,0)</f>
        <v>0</v>
      </c>
      <c r="HL559" s="1098">
        <f>IF(HL$9=$N559,#REF!,0)</f>
        <v>0</v>
      </c>
      <c r="HM559" s="1098">
        <f>IF(HM$9=$N559,#REF!,0)</f>
        <v>0</v>
      </c>
      <c r="HN559" s="1098">
        <f>IF(HN$9=$N559,#REF!,0)</f>
        <v>0</v>
      </c>
      <c r="HO559" s="1098">
        <f>IF(HO$9=$N559,#REF!,0)</f>
        <v>0</v>
      </c>
      <c r="HP559" s="1098">
        <f>IF(HP$9=$N559,#REF!,0)</f>
        <v>0</v>
      </c>
      <c r="HQ559" s="1098">
        <f>IF(HQ$9=$N559,#REF!,0)</f>
        <v>0</v>
      </c>
      <c r="HR559" s="1098">
        <f>IF(HR$9=$N559,#REF!,0)</f>
        <v>0</v>
      </c>
      <c r="HS559" s="1098">
        <f>IF(HS$9=$N559,#REF!,0)</f>
        <v>0</v>
      </c>
      <c r="HT559" s="1098">
        <f>IF(HT$9=$N559,#REF!,0)</f>
        <v>0</v>
      </c>
      <c r="HU559" s="1098">
        <f>IF(HU$9=$N559,#REF!,0)</f>
        <v>0</v>
      </c>
      <c r="HV559" s="1098">
        <f>IF(HV$9=$N559,#REF!,0)</f>
        <v>0</v>
      </c>
      <c r="HW559" s="1098">
        <f>IF(HW$9=$N559,#REF!,0)</f>
        <v>0</v>
      </c>
      <c r="HX559" s="1098">
        <f>IF(HX$9=$N559,#REF!,0)</f>
        <v>0</v>
      </c>
      <c r="HY559" s="1098">
        <f>IF(HY$9=$N559,#REF!,0)</f>
        <v>0</v>
      </c>
      <c r="HZ559" s="1098" t="e">
        <f>IF(HZ$9=$N559,#REF!,0)</f>
        <v>#REF!</v>
      </c>
      <c r="IA559" s="1098">
        <f>IF(IA$9=$N559,#REF!,0)</f>
        <v>0</v>
      </c>
      <c r="IB559" s="1098">
        <f>IF(IB$9=$N559,#REF!,0)</f>
        <v>0</v>
      </c>
      <c r="IC559" s="1098">
        <f>IF(IC$9=$N559,#REF!,0)</f>
        <v>0</v>
      </c>
      <c r="ID559" s="1098">
        <f>IF(ID$9=$N559,#REF!,0)</f>
        <v>0</v>
      </c>
      <c r="IE559" s="1098">
        <f>IF(IE$9=$N559,#REF!,0)</f>
        <v>0</v>
      </c>
      <c r="IF559" s="1098">
        <f>IF(IF$9=$N559,#REF!,0)</f>
        <v>0</v>
      </c>
      <c r="IG559" s="1098">
        <f>IF(IG$9=$N559,#REF!,0)</f>
        <v>0</v>
      </c>
      <c r="IH559" s="1098">
        <f>IF(IH$9=$N559,#REF!,0)</f>
        <v>0</v>
      </c>
      <c r="II559" s="1098">
        <f>IF(II$9=$N559,#REF!,0)</f>
        <v>0</v>
      </c>
      <c r="IJ559" s="1098">
        <f>IF(IJ$9=$N559,#REF!,0)</f>
        <v>0</v>
      </c>
      <c r="IK559" s="1098">
        <f>IF(IK$9=$N559,#REF!,0)</f>
        <v>0</v>
      </c>
      <c r="IL559" s="1098">
        <f>IF(IL$9=$N559,#REF!,0)</f>
        <v>0</v>
      </c>
      <c r="IM559" s="1098">
        <f>IF(IM$9=$N559,#REF!,0)</f>
        <v>0</v>
      </c>
      <c r="IN559" s="1098">
        <f>IF(IN$9=$N559,#REF!,0)</f>
        <v>0</v>
      </c>
      <c r="IO559" s="1098">
        <f>IF(IO$9=$N559,#REF!,0)</f>
        <v>0</v>
      </c>
      <c r="IP559" s="1098">
        <f>IF(IP$9=$N559,#REF!,0)</f>
        <v>0</v>
      </c>
      <c r="IQ559" s="1098">
        <f>IF(IQ$9=$N559,#REF!,0)</f>
        <v>0</v>
      </c>
      <c r="IR559" s="1098">
        <f>IF(IR$9=$N559,#REF!,0)</f>
        <v>0</v>
      </c>
      <c r="IS559" s="1098">
        <f>IF(IS$9=$N559,#REF!,0)</f>
        <v>0</v>
      </c>
      <c r="IT559" s="1098">
        <f>IF(IT$9=$N559,#REF!,0)</f>
        <v>0</v>
      </c>
      <c r="IU559" s="1098">
        <f>IF(IU$9=$N559,#REF!,0)</f>
        <v>0</v>
      </c>
      <c r="IV559" s="1098">
        <f>IF(IV$9=$N559,#REF!,0)</f>
        <v>0</v>
      </c>
      <c r="IW559" s="1098">
        <f>IF(IW$9=$N559,#REF!,0)</f>
        <v>0</v>
      </c>
      <c r="IX559" s="1098">
        <f>IF(IX$9=$N559,#REF!,0)</f>
        <v>0</v>
      </c>
      <c r="IY559" s="1098">
        <f>IF(IY$9=$N559,#REF!,0)</f>
        <v>0</v>
      </c>
      <c r="IZ559" s="1098">
        <f>IF(IZ$9=$N559,#REF!,0)</f>
        <v>0</v>
      </c>
      <c r="JA559" s="1098">
        <f>IF(JA$9=$N559,#REF!,0)</f>
        <v>0</v>
      </c>
      <c r="JB559" s="1098">
        <f>IF(JB$9=$N559,#REF!,0)</f>
        <v>0</v>
      </c>
      <c r="JC559" s="1098">
        <f>IF(JC$9=$N559,#REF!,0)</f>
        <v>0</v>
      </c>
      <c r="JD559" s="1098">
        <f>IF(JD$9=$N559,#REF!,0)</f>
        <v>0</v>
      </c>
      <c r="JE559" s="1098">
        <f>IF(JE$9=$N559,#REF!,0)</f>
        <v>0</v>
      </c>
      <c r="JF559" s="1098">
        <f>IF(JF$9=$N559,#REF!,0)</f>
        <v>0</v>
      </c>
      <c r="JG559" s="1098">
        <f>IF(JG$9=$N559,#REF!,0)</f>
        <v>0</v>
      </c>
      <c r="JH559" s="1098">
        <f>IF(JH$9=$N559,#REF!,0)</f>
        <v>0</v>
      </c>
      <c r="JI559" s="1098">
        <f>IF(JI$9=$N559,#REF!,0)</f>
        <v>0</v>
      </c>
      <c r="JJ559" s="1098">
        <f>IF(JJ$9=$N559,#REF!,0)</f>
        <v>0</v>
      </c>
      <c r="JK559" s="1098">
        <f>IF(JK$9=$N559,#REF!,0)</f>
        <v>0</v>
      </c>
      <c r="JL559" s="1098">
        <f>IF(JL$9=$N559,#REF!,0)</f>
        <v>0</v>
      </c>
      <c r="JM559" s="1098">
        <f>IF(JM$9=$N559,#REF!,0)</f>
        <v>0</v>
      </c>
      <c r="JN559" s="1098">
        <f>IF(JN$9=$N559,#REF!,0)</f>
        <v>0</v>
      </c>
      <c r="JO559" s="1098">
        <f>IF(JO$9=$N559,#REF!,0)</f>
        <v>0</v>
      </c>
      <c r="JP559" s="1098">
        <f>IF(JP$9=$N559,#REF!,0)</f>
        <v>0</v>
      </c>
      <c r="JQ559" s="1098">
        <f>IF(JQ$9=$N559,#REF!,0)</f>
        <v>0</v>
      </c>
      <c r="JR559" s="1098">
        <f>IF(JR$9=$N559,#REF!,0)</f>
        <v>0</v>
      </c>
      <c r="JS559" s="1098">
        <f>IF(JS$9=$N559,#REF!,0)</f>
        <v>0</v>
      </c>
      <c r="JT559" s="1098">
        <f>IF(JT$9=$N559,#REF!,0)</f>
        <v>0</v>
      </c>
      <c r="JU559" s="1098">
        <f>IF(JU$9=$N559,#REF!,0)</f>
        <v>0</v>
      </c>
      <c r="JV559" s="1098">
        <f>IF(JV$9=$N559,#REF!,0)</f>
        <v>0</v>
      </c>
      <c r="JW559" s="1098">
        <f>IF(JW$9=$N559,#REF!,0)</f>
        <v>0</v>
      </c>
      <c r="JX559" s="681"/>
      <c r="JZ559" s="681">
        <f t="shared" si="1643"/>
        <v>0</v>
      </c>
      <c r="KA559" s="681">
        <f t="shared" si="1643"/>
        <v>0</v>
      </c>
      <c r="KB559" s="681">
        <f t="shared" si="1643"/>
        <v>0</v>
      </c>
      <c r="KC559" s="681">
        <f t="shared" si="1643"/>
        <v>0</v>
      </c>
      <c r="KD559" s="681">
        <f t="shared" si="1643"/>
        <v>0</v>
      </c>
      <c r="KE559" s="681">
        <f t="shared" si="1643"/>
        <v>0</v>
      </c>
      <c r="KF559" s="681">
        <f t="shared" si="1643"/>
        <v>0</v>
      </c>
      <c r="KG559" s="681">
        <f t="shared" si="1643"/>
        <v>0</v>
      </c>
      <c r="KH559" s="681">
        <f t="shared" si="1643"/>
        <v>0</v>
      </c>
      <c r="KI559" s="681">
        <f t="shared" si="1643"/>
        <v>0</v>
      </c>
      <c r="KJ559" s="681">
        <f t="shared" si="1643"/>
        <v>0</v>
      </c>
      <c r="KN559" s="1098">
        <f t="shared" si="1635"/>
        <v>0</v>
      </c>
      <c r="KO559" s="1098">
        <f t="shared" si="1635"/>
        <v>0</v>
      </c>
      <c r="KP559" s="1098">
        <f t="shared" si="1635"/>
        <v>0</v>
      </c>
      <c r="KQ559" s="1098">
        <f t="shared" si="1635"/>
        <v>0</v>
      </c>
      <c r="KR559" s="1098">
        <f t="shared" si="1635"/>
        <v>0</v>
      </c>
      <c r="KS559" s="1098">
        <f t="shared" si="1635"/>
        <v>0</v>
      </c>
      <c r="KT559" s="1098">
        <f t="shared" si="1635"/>
        <v>0</v>
      </c>
      <c r="KU559" s="1098">
        <f t="shared" si="1635"/>
        <v>0</v>
      </c>
      <c r="KV559" s="1098">
        <f t="shared" si="1635"/>
        <v>0</v>
      </c>
      <c r="KW559" s="1098">
        <f t="shared" si="1635"/>
        <v>0</v>
      </c>
      <c r="KX559" s="1098">
        <f t="shared" si="1635"/>
        <v>0</v>
      </c>
      <c r="KY559" s="1098">
        <f t="shared" si="1635"/>
        <v>0</v>
      </c>
      <c r="KZ559" s="1098">
        <f t="shared" si="1635"/>
        <v>0</v>
      </c>
      <c r="LA559" s="1098">
        <f t="shared" si="1635"/>
        <v>0</v>
      </c>
      <c r="LB559" s="1098">
        <f t="shared" si="1635"/>
        <v>0</v>
      </c>
      <c r="LC559" s="1098">
        <f t="shared" si="1635"/>
        <v>0</v>
      </c>
      <c r="LD559" s="1098">
        <f t="shared" si="1633"/>
        <v>0</v>
      </c>
      <c r="LE559" s="1098">
        <f t="shared" si="1633"/>
        <v>0</v>
      </c>
      <c r="LF559" s="1098">
        <f t="shared" si="1633"/>
        <v>0</v>
      </c>
      <c r="LG559" s="1098">
        <f t="shared" si="1633"/>
        <v>0</v>
      </c>
      <c r="LH559" s="1098">
        <f t="shared" si="1633"/>
        <v>0</v>
      </c>
      <c r="LI559" s="1098">
        <f t="shared" si="1633"/>
        <v>0</v>
      </c>
      <c r="LJ559" s="1098">
        <f t="shared" si="1633"/>
        <v>0</v>
      </c>
      <c r="LK559" s="1098">
        <f t="shared" si="1633"/>
        <v>0</v>
      </c>
      <c r="LL559" s="1098">
        <f t="shared" si="1633"/>
        <v>0</v>
      </c>
      <c r="LM559" s="1098">
        <f t="shared" si="1633"/>
        <v>0</v>
      </c>
      <c r="LN559" s="1098">
        <f t="shared" si="1633"/>
        <v>0</v>
      </c>
      <c r="LO559" s="1098">
        <f t="shared" si="1633"/>
        <v>0</v>
      </c>
      <c r="LP559" s="1098">
        <f t="shared" si="1633"/>
        <v>0</v>
      </c>
      <c r="LQ559" s="1098">
        <f t="shared" si="1633"/>
        <v>0</v>
      </c>
      <c r="LR559" s="1098">
        <f t="shared" si="1632"/>
        <v>0</v>
      </c>
      <c r="LS559" s="1098">
        <f t="shared" si="1563"/>
        <v>0</v>
      </c>
    </row>
    <row r="560" spans="1:331" ht="20.100000000000001" hidden="1" customHeight="1" x14ac:dyDescent="0.35">
      <c r="A560" s="677" t="s">
        <v>525</v>
      </c>
      <c r="B560" s="1149"/>
      <c r="C560" s="870" t="s">
        <v>5</v>
      </c>
      <c r="D560" s="871"/>
      <c r="E560" s="871"/>
      <c r="F560" s="871"/>
      <c r="G560" s="871"/>
      <c r="H560" s="871"/>
      <c r="I560" s="871"/>
      <c r="J560" s="1094" t="s">
        <v>194</v>
      </c>
      <c r="K560" s="886"/>
      <c r="L560" s="886"/>
      <c r="M560" s="874">
        <v>343</v>
      </c>
      <c r="N560" s="874" t="s">
        <v>257</v>
      </c>
      <c r="O560" s="1351"/>
      <c r="P560" s="34">
        <f t="shared" ref="P560:V560" si="1653">SUM(P571)</f>
        <v>0</v>
      </c>
      <c r="Q560" s="34">
        <f t="shared" si="1653"/>
        <v>0</v>
      </c>
      <c r="R560" s="34">
        <f t="shared" si="1653"/>
        <v>0</v>
      </c>
      <c r="S560" s="34">
        <f t="shared" si="1653"/>
        <v>0</v>
      </c>
      <c r="T560" s="34">
        <f t="shared" si="1653"/>
        <v>0</v>
      </c>
      <c r="U560" s="34">
        <f t="shared" si="1653"/>
        <v>0</v>
      </c>
      <c r="V560" s="34">
        <f t="shared" si="1653"/>
        <v>0</v>
      </c>
      <c r="W560" s="34" t="e">
        <f>(V560/T560)*100</f>
        <v>#DIV/0!</v>
      </c>
      <c r="X560" s="34">
        <f>SUM(X571)</f>
        <v>0</v>
      </c>
      <c r="Y560" s="34">
        <f>SUM(Y571)</f>
        <v>0</v>
      </c>
      <c r="Z560" s="34">
        <f>SUM(Z571)</f>
        <v>0</v>
      </c>
      <c r="AA560" s="34">
        <f>SUM(AG571)</f>
        <v>0</v>
      </c>
      <c r="AB560" s="34">
        <f>AB561</f>
        <v>0</v>
      </c>
      <c r="AC560" s="34">
        <f>AC561</f>
        <v>0</v>
      </c>
      <c r="AD560" s="34">
        <f>AD561</f>
        <v>0</v>
      </c>
      <c r="AE560" s="34">
        <v>0</v>
      </c>
      <c r="AF560" s="34">
        <f>AF561</f>
        <v>4000</v>
      </c>
      <c r="AG560" s="34">
        <f>AG561</f>
        <v>4000</v>
      </c>
      <c r="AH560" s="34"/>
      <c r="AI560" s="34"/>
      <c r="AJ560" s="34">
        <f t="shared" ref="AJ560:AT560" si="1654">AJ561</f>
        <v>9000</v>
      </c>
      <c r="AK560" s="34">
        <f t="shared" si="1654"/>
        <v>4000</v>
      </c>
      <c r="AL560" s="34">
        <f t="shared" si="1654"/>
        <v>4000</v>
      </c>
      <c r="AM560" s="34">
        <f t="shared" si="1654"/>
        <v>4000</v>
      </c>
      <c r="AN560" s="106">
        <f t="shared" si="1654"/>
        <v>5294.01</v>
      </c>
      <c r="AO560" s="106">
        <f t="shared" si="1654"/>
        <v>4000</v>
      </c>
      <c r="AP560" s="106">
        <f t="shared" si="1654"/>
        <v>7066</v>
      </c>
      <c r="AQ560" s="106">
        <f t="shared" si="1654"/>
        <v>5000</v>
      </c>
      <c r="AR560" s="106">
        <f t="shared" si="1654"/>
        <v>910.03</v>
      </c>
      <c r="AS560" s="106">
        <f t="shared" si="1654"/>
        <v>0</v>
      </c>
      <c r="AT560" s="106">
        <f t="shared" si="1654"/>
        <v>7066</v>
      </c>
      <c r="AU560" s="106"/>
      <c r="AV560" s="106">
        <v>0</v>
      </c>
      <c r="AW560" s="106">
        <v>0</v>
      </c>
      <c r="AX560" s="106">
        <v>0</v>
      </c>
      <c r="AY560" s="106">
        <v>0</v>
      </c>
      <c r="AZ560" s="106">
        <v>0</v>
      </c>
      <c r="BA560" s="106">
        <v>0</v>
      </c>
      <c r="BB560" s="106">
        <v>0</v>
      </c>
      <c r="BC560" s="106">
        <v>0</v>
      </c>
      <c r="BD560" s="106">
        <v>0</v>
      </c>
      <c r="BE560" s="106">
        <v>0</v>
      </c>
      <c r="BF560" s="106">
        <v>0</v>
      </c>
      <c r="BG560" s="106"/>
      <c r="BH560" s="106">
        <v>0</v>
      </c>
      <c r="BI560" s="106">
        <v>0</v>
      </c>
      <c r="BJ560" s="106"/>
      <c r="BK560" s="106"/>
      <c r="BL560" s="106">
        <f t="shared" si="1624"/>
        <v>0</v>
      </c>
      <c r="BM560" s="106"/>
      <c r="BN560" s="106"/>
      <c r="BO560" s="106"/>
      <c r="BP560" s="106"/>
      <c r="BQ560" s="106"/>
      <c r="BR560" s="106">
        <v>0</v>
      </c>
      <c r="BS560" s="106"/>
      <c r="BT560" s="106"/>
      <c r="BU560" s="106">
        <v>0</v>
      </c>
      <c r="BV560" s="106"/>
      <c r="BW560" s="106"/>
      <c r="BX560" s="106"/>
      <c r="BY560" s="106"/>
      <c r="BZ560" s="106"/>
      <c r="CA560" s="106">
        <f t="shared" si="1621"/>
        <v>0</v>
      </c>
      <c r="CB560" s="106">
        <f t="shared" si="1622"/>
        <v>0</v>
      </c>
      <c r="CC560" s="106"/>
      <c r="CD560" s="106"/>
      <c r="CE560" s="106"/>
      <c r="CF560" s="106"/>
      <c r="CG560" s="106">
        <f t="shared" si="1623"/>
        <v>0</v>
      </c>
      <c r="CH560" s="106">
        <v>0</v>
      </c>
      <c r="CI560" s="106"/>
      <c r="CJ560" s="106"/>
      <c r="CK560" s="106">
        <f t="shared" si="1601"/>
        <v>0</v>
      </c>
      <c r="CL560" s="106">
        <v>0</v>
      </c>
      <c r="CM560" s="106"/>
      <c r="CN560" s="106"/>
      <c r="CO560" s="106">
        <f t="shared" si="1602"/>
        <v>0</v>
      </c>
      <c r="CP560" s="106">
        <v>0</v>
      </c>
      <c r="CQ560" s="106"/>
      <c r="CR560" s="106"/>
      <c r="CS560" s="106">
        <f t="shared" si="1645"/>
        <v>0</v>
      </c>
      <c r="CT560" s="106">
        <v>0</v>
      </c>
      <c r="CU560" s="106"/>
      <c r="CV560" s="106"/>
      <c r="CW560" s="106">
        <f t="shared" si="1577"/>
        <v>0</v>
      </c>
      <c r="CX560" s="106">
        <v>0</v>
      </c>
      <c r="CY560" s="106"/>
      <c r="CZ560" s="106"/>
      <c r="DA560" s="106"/>
      <c r="DB560" s="106"/>
      <c r="DC560" s="106">
        <v>0</v>
      </c>
      <c r="DD560" s="106">
        <f t="shared" si="1646"/>
        <v>0</v>
      </c>
      <c r="DE560" s="106">
        <f t="shared" si="1647"/>
        <v>0</v>
      </c>
      <c r="DF560" s="106"/>
      <c r="DG560" s="106"/>
      <c r="DH560" s="106"/>
      <c r="DI560" s="106">
        <f t="shared" si="1580"/>
        <v>0</v>
      </c>
      <c r="DJ560" s="106">
        <v>0</v>
      </c>
      <c r="DK560" s="106"/>
      <c r="DL560" s="106">
        <f t="shared" si="1648"/>
        <v>0</v>
      </c>
      <c r="DM560" s="106">
        <v>0</v>
      </c>
      <c r="DN560" s="106"/>
      <c r="DO560" s="106"/>
      <c r="DP560" s="106">
        <f t="shared" si="1582"/>
        <v>0</v>
      </c>
      <c r="DQ560" s="106">
        <v>0</v>
      </c>
      <c r="DR560" s="106"/>
      <c r="DS560" s="106"/>
      <c r="DT560" s="106">
        <f t="shared" si="1583"/>
        <v>0</v>
      </c>
      <c r="DU560" s="106">
        <v>0</v>
      </c>
      <c r="DV560" s="106"/>
      <c r="DW560" s="106"/>
      <c r="DX560" s="106"/>
      <c r="DY560" s="106"/>
      <c r="DZ560" s="106"/>
      <c r="EA560" s="106"/>
      <c r="EB560" s="106"/>
      <c r="EC560" s="106">
        <f t="shared" si="1584"/>
        <v>0</v>
      </c>
      <c r="ED560" s="106">
        <v>0</v>
      </c>
      <c r="EE560" s="106"/>
      <c r="EF560" s="106"/>
      <c r="EG560" s="106">
        <f t="shared" si="1585"/>
        <v>0</v>
      </c>
      <c r="EH560" s="106">
        <v>0</v>
      </c>
      <c r="EI560" s="106">
        <f>IFERROR(#REF!/DZ560*100,)</f>
        <v>0</v>
      </c>
      <c r="EJ560" s="106">
        <f>IFERROR(#REF!/#REF!*100,)</f>
        <v>0</v>
      </c>
      <c r="EK560" s="106"/>
      <c r="EL560" s="106"/>
      <c r="EM560" s="106"/>
      <c r="EN560" s="111"/>
      <c r="EO560" s="111"/>
      <c r="EP560" s="111"/>
      <c r="EQ560" s="111"/>
      <c r="ER560" s="111"/>
      <c r="ES560" s="111"/>
      <c r="EX560" s="739">
        <f t="shared" si="1649"/>
        <v>0</v>
      </c>
      <c r="EY560" s="739">
        <f t="shared" si="1649"/>
        <v>0</v>
      </c>
      <c r="EZ560" s="739">
        <f t="shared" si="1649"/>
        <v>0</v>
      </c>
      <c r="FA560" s="739">
        <f t="shared" si="1649"/>
        <v>0</v>
      </c>
      <c r="FB560" s="739">
        <f t="shared" si="1649"/>
        <v>0</v>
      </c>
      <c r="FC560" s="739">
        <f t="shared" si="1649"/>
        <v>0</v>
      </c>
      <c r="FD560" s="739">
        <f t="shared" si="1649"/>
        <v>0</v>
      </c>
      <c r="FE560" s="739">
        <f t="shared" si="1649"/>
        <v>0</v>
      </c>
      <c r="FF560" s="739">
        <f t="shared" si="1649"/>
        <v>0</v>
      </c>
      <c r="FG560" s="739">
        <f t="shared" si="1649"/>
        <v>0</v>
      </c>
      <c r="FH560" s="739">
        <f t="shared" si="1650"/>
        <v>0</v>
      </c>
      <c r="FI560" s="739">
        <f t="shared" si="1650"/>
        <v>0</v>
      </c>
      <c r="FJ560" s="739">
        <f t="shared" si="1650"/>
        <v>0</v>
      </c>
      <c r="FK560" s="739">
        <f t="shared" si="1650"/>
        <v>0</v>
      </c>
      <c r="FL560" s="739">
        <f t="shared" si="1650"/>
        <v>0</v>
      </c>
      <c r="FM560" s="739">
        <f t="shared" si="1650"/>
        <v>0</v>
      </c>
      <c r="FN560" s="739">
        <f t="shared" si="1650"/>
        <v>0</v>
      </c>
      <c r="FO560" s="739">
        <f t="shared" si="1644"/>
        <v>0</v>
      </c>
      <c r="FP560" s="739">
        <f t="shared" si="1644"/>
        <v>0</v>
      </c>
      <c r="FQ560" s="739">
        <f t="shared" si="1644"/>
        <v>0</v>
      </c>
      <c r="FU560" s="739">
        <f t="shared" si="1629"/>
        <v>0</v>
      </c>
      <c r="FV560" s="739">
        <f t="shared" si="1629"/>
        <v>0</v>
      </c>
      <c r="FW560" s="739">
        <f t="shared" si="1629"/>
        <v>0</v>
      </c>
      <c r="FX560" s="739">
        <f t="shared" si="1629"/>
        <v>0</v>
      </c>
      <c r="FY560" s="739">
        <f t="shared" si="1629"/>
        <v>0</v>
      </c>
      <c r="FZ560" s="739">
        <f t="shared" si="1629"/>
        <v>0</v>
      </c>
      <c r="GA560" s="739">
        <f t="shared" si="1629"/>
        <v>0</v>
      </c>
      <c r="GB560" s="739">
        <f t="shared" si="1629"/>
        <v>0</v>
      </c>
      <c r="GC560" s="739">
        <f t="shared" si="1629"/>
        <v>0</v>
      </c>
      <c r="GD560" s="739">
        <f t="shared" si="1629"/>
        <v>0</v>
      </c>
      <c r="GE560" s="739">
        <f t="shared" si="1630"/>
        <v>0</v>
      </c>
      <c r="GF560" s="739">
        <f t="shared" si="1630"/>
        <v>0</v>
      </c>
      <c r="GG560" s="739">
        <f t="shared" si="1630"/>
        <v>0</v>
      </c>
      <c r="GH560" s="739">
        <f t="shared" si="1630"/>
        <v>0</v>
      </c>
      <c r="GI560" s="739">
        <f t="shared" si="1630"/>
        <v>0</v>
      </c>
      <c r="GJ560" s="739">
        <f t="shared" si="1630"/>
        <v>0</v>
      </c>
      <c r="GK560" s="739">
        <f t="shared" si="1630"/>
        <v>0</v>
      </c>
      <c r="GL560" s="739">
        <f t="shared" si="1631"/>
        <v>0</v>
      </c>
      <c r="GM560" s="739">
        <f t="shared" si="1631"/>
        <v>0</v>
      </c>
      <c r="GN560" s="739">
        <f t="shared" si="1631"/>
        <v>0</v>
      </c>
      <c r="GQ560" s="1098">
        <f>IF(GQ$9=$N560,#REF!,0)</f>
        <v>0</v>
      </c>
      <c r="GR560" s="1098">
        <f>IF(GR$9=$N560,#REF!,0)</f>
        <v>0</v>
      </c>
      <c r="GS560" s="1098">
        <f>IF(GS$9=$N560,#REF!,0)</f>
        <v>0</v>
      </c>
      <c r="GT560" s="1098">
        <f>IF(GT$9=$N560,#REF!,0)</f>
        <v>0</v>
      </c>
      <c r="GU560" s="1098">
        <f>IF(GU$9=$N560,#REF!,0)</f>
        <v>0</v>
      </c>
      <c r="GV560" s="1098">
        <f>IF(GV$9=$N560,#REF!,0)</f>
        <v>0</v>
      </c>
      <c r="GW560" s="1098">
        <f>IF(GW$9=$N560,#REF!,0)</f>
        <v>0</v>
      </c>
      <c r="GX560" s="1098">
        <f>IF(GX$9=$N560,#REF!,0)</f>
        <v>0</v>
      </c>
      <c r="GY560" s="1098">
        <f>IF(GY$9=$N560,#REF!,0)</f>
        <v>0</v>
      </c>
      <c r="GZ560" s="1098">
        <f>IF(GZ$9=$N560,#REF!,0)</f>
        <v>0</v>
      </c>
      <c r="HA560" s="1098">
        <f>IF(HA$9=$N560,#REF!,0)</f>
        <v>0</v>
      </c>
      <c r="HB560" s="1098">
        <f>IF(HB$9=$N560,#REF!,0)</f>
        <v>0</v>
      </c>
      <c r="HC560" s="1098">
        <f>IF(HC$9=$N560,#REF!,0)</f>
        <v>0</v>
      </c>
      <c r="HD560" s="1098">
        <f>IF(HD$9=$N560,#REF!,0)</f>
        <v>0</v>
      </c>
      <c r="HE560" s="1098">
        <f>IF(HE$9=$N560,#REF!,0)</f>
        <v>0</v>
      </c>
      <c r="HF560" s="1098">
        <f>IF(HF$9=$N560,#REF!,0)</f>
        <v>0</v>
      </c>
      <c r="HG560" s="1098">
        <f>IF(HG$9=$N560,#REF!,0)</f>
        <v>0</v>
      </c>
      <c r="HH560" s="1098">
        <f>IF(HH$9=$N560,#REF!,0)</f>
        <v>0</v>
      </c>
      <c r="HI560" s="1098">
        <f>IF(HI$9=$N560,#REF!,0)</f>
        <v>0</v>
      </c>
      <c r="HJ560" s="1098">
        <f>IF(HJ$9=$N560,#REF!,0)</f>
        <v>0</v>
      </c>
      <c r="HK560" s="1098">
        <f>IF(HK$9=$N560,#REF!,0)</f>
        <v>0</v>
      </c>
      <c r="HL560" s="1098">
        <f>IF(HL$9=$N560,#REF!,0)</f>
        <v>0</v>
      </c>
      <c r="HM560" s="1098">
        <f>IF(HM$9=$N560,#REF!,0)</f>
        <v>0</v>
      </c>
      <c r="HN560" s="1098">
        <f>IF(HN$9=$N560,#REF!,0)</f>
        <v>0</v>
      </c>
      <c r="HO560" s="1098">
        <f>IF(HO$9=$N560,#REF!,0)</f>
        <v>0</v>
      </c>
      <c r="HP560" s="1098">
        <f>IF(HP$9=$N560,#REF!,0)</f>
        <v>0</v>
      </c>
      <c r="HQ560" s="1098">
        <f>IF(HQ$9=$N560,#REF!,0)</f>
        <v>0</v>
      </c>
      <c r="HR560" s="1098">
        <f>IF(HR$9=$N560,#REF!,0)</f>
        <v>0</v>
      </c>
      <c r="HS560" s="1098">
        <f>IF(HS$9=$N560,#REF!,0)</f>
        <v>0</v>
      </c>
      <c r="HT560" s="1098">
        <f>IF(HT$9=$N560,#REF!,0)</f>
        <v>0</v>
      </c>
      <c r="HU560" s="1098">
        <f>IF(HU$9=$N560,#REF!,0)</f>
        <v>0</v>
      </c>
      <c r="HV560" s="1098">
        <f>IF(HV$9=$N560,#REF!,0)</f>
        <v>0</v>
      </c>
      <c r="HW560" s="1098">
        <f>IF(HW$9=$N560,#REF!,0)</f>
        <v>0</v>
      </c>
      <c r="HX560" s="1098">
        <f>IF(HX$9=$N560,#REF!,0)</f>
        <v>0</v>
      </c>
      <c r="HY560" s="1098">
        <f>IF(HY$9=$N560,#REF!,0)</f>
        <v>0</v>
      </c>
      <c r="HZ560" s="1098">
        <f>IF(HZ$9=$N560,#REF!,0)</f>
        <v>0</v>
      </c>
      <c r="IA560" s="1098">
        <f>IF(IA$9=$N560,#REF!,0)</f>
        <v>0</v>
      </c>
      <c r="IB560" s="1098">
        <f>IF(IB$9=$N560,#REF!,0)</f>
        <v>0</v>
      </c>
      <c r="IC560" s="1098">
        <f>IF(IC$9=$N560,#REF!,0)</f>
        <v>0</v>
      </c>
      <c r="ID560" s="1098">
        <f>IF(ID$9=$N560,#REF!,0)</f>
        <v>0</v>
      </c>
      <c r="IE560" s="1098">
        <f>IF(IE$9=$N560,#REF!,0)</f>
        <v>0</v>
      </c>
      <c r="IF560" s="1098">
        <f>IF(IF$9=$N560,#REF!,0)</f>
        <v>0</v>
      </c>
      <c r="IG560" s="1098">
        <f>IF(IG$9=$N560,#REF!,0)</f>
        <v>0</v>
      </c>
      <c r="IH560" s="1098">
        <f>IF(IH$9=$N560,#REF!,0)</f>
        <v>0</v>
      </c>
      <c r="II560" s="1098">
        <f>IF(II$9=$N560,#REF!,0)</f>
        <v>0</v>
      </c>
      <c r="IJ560" s="1098">
        <f>IF(IJ$9=$N560,#REF!,0)</f>
        <v>0</v>
      </c>
      <c r="IK560" s="1098">
        <f>IF(IK$9=$N560,#REF!,0)</f>
        <v>0</v>
      </c>
      <c r="IL560" s="1098">
        <f>IF(IL$9=$N560,#REF!,0)</f>
        <v>0</v>
      </c>
      <c r="IM560" s="1098">
        <f>IF(IM$9=$N560,#REF!,0)</f>
        <v>0</v>
      </c>
      <c r="IN560" s="1098">
        <f>IF(IN$9=$N560,#REF!,0)</f>
        <v>0</v>
      </c>
      <c r="IO560" s="1098">
        <f>IF(IO$9=$N560,#REF!,0)</f>
        <v>0</v>
      </c>
      <c r="IP560" s="1098">
        <f>IF(IP$9=$N560,#REF!,0)</f>
        <v>0</v>
      </c>
      <c r="IQ560" s="1098">
        <f>IF(IQ$9=$N560,#REF!,0)</f>
        <v>0</v>
      </c>
      <c r="IR560" s="1098">
        <f>IF(IR$9=$N560,#REF!,0)</f>
        <v>0</v>
      </c>
      <c r="IS560" s="1098">
        <f>IF(IS$9=$N560,#REF!,0)</f>
        <v>0</v>
      </c>
      <c r="IT560" s="1098">
        <f>IF(IT$9=$N560,#REF!,0)</f>
        <v>0</v>
      </c>
      <c r="IU560" s="1098">
        <f>IF(IU$9=$N560,#REF!,0)</f>
        <v>0</v>
      </c>
      <c r="IV560" s="1098">
        <f>IF(IV$9=$N560,#REF!,0)</f>
        <v>0</v>
      </c>
      <c r="IW560" s="1098">
        <f>IF(IW$9=$N560,#REF!,0)</f>
        <v>0</v>
      </c>
      <c r="IX560" s="1098">
        <f>IF(IX$9=$N560,#REF!,0)</f>
        <v>0</v>
      </c>
      <c r="IY560" s="1098">
        <f>IF(IY$9=$N560,#REF!,0)</f>
        <v>0</v>
      </c>
      <c r="IZ560" s="1098">
        <f>IF(IZ$9=$N560,#REF!,0)</f>
        <v>0</v>
      </c>
      <c r="JA560" s="1098">
        <f>IF(JA$9=$N560,#REF!,0)</f>
        <v>0</v>
      </c>
      <c r="JB560" s="1098">
        <f>IF(JB$9=$N560,#REF!,0)</f>
        <v>0</v>
      </c>
      <c r="JC560" s="1098">
        <f>IF(JC$9=$N560,#REF!,0)</f>
        <v>0</v>
      </c>
      <c r="JD560" s="1098">
        <f>IF(JD$9=$N560,#REF!,0)</f>
        <v>0</v>
      </c>
      <c r="JE560" s="1098">
        <f>IF(JE$9=$N560,#REF!,0)</f>
        <v>0</v>
      </c>
      <c r="JF560" s="1098">
        <f>IF(JF$9=$N560,#REF!,0)</f>
        <v>0</v>
      </c>
      <c r="JG560" s="1098">
        <f>IF(JG$9=$N560,#REF!,0)</f>
        <v>0</v>
      </c>
      <c r="JH560" s="1098">
        <f>IF(JH$9=$N560,#REF!,0)</f>
        <v>0</v>
      </c>
      <c r="JI560" s="1098">
        <f>IF(JI$9=$N560,#REF!,0)</f>
        <v>0</v>
      </c>
      <c r="JJ560" s="1098">
        <f>IF(JJ$9=$N560,#REF!,0)</f>
        <v>0</v>
      </c>
      <c r="JK560" s="1098">
        <f>IF(JK$9=$N560,#REF!,0)</f>
        <v>0</v>
      </c>
      <c r="JL560" s="1098">
        <f>IF(JL$9=$N560,#REF!,0)</f>
        <v>0</v>
      </c>
      <c r="JM560" s="1098">
        <f>IF(JM$9=$N560,#REF!,0)</f>
        <v>0</v>
      </c>
      <c r="JN560" s="1098">
        <f>IF(JN$9=$N560,#REF!,0)</f>
        <v>0</v>
      </c>
      <c r="JO560" s="1098">
        <f>IF(JO$9=$N560,#REF!,0)</f>
        <v>0</v>
      </c>
      <c r="JP560" s="1098">
        <f>IF(JP$9=$N560,#REF!,0)</f>
        <v>0</v>
      </c>
      <c r="JQ560" s="1098">
        <f>IF(JQ$9=$N560,#REF!,0)</f>
        <v>0</v>
      </c>
      <c r="JR560" s="1098">
        <f>IF(JR$9=$N560,#REF!,0)</f>
        <v>0</v>
      </c>
      <c r="JS560" s="1098">
        <f>IF(JS$9=$N560,#REF!,0)</f>
        <v>0</v>
      </c>
      <c r="JT560" s="1098">
        <f>IF(JT$9=$N560,#REF!,0)</f>
        <v>0</v>
      </c>
      <c r="JU560" s="1098">
        <f>IF(JU$9=$N560,#REF!,0)</f>
        <v>0</v>
      </c>
      <c r="JV560" s="1098">
        <f>IF(JV$9=$N560,#REF!,0)</f>
        <v>0</v>
      </c>
      <c r="JW560" s="1098">
        <f>IF(JW$9=$N560,#REF!,0)</f>
        <v>0</v>
      </c>
      <c r="JX560" s="681"/>
      <c r="JZ560" s="681">
        <f t="shared" ref="JZ560:KJ569" si="1655">IF(JZ$9=$L560,$DY560,0)</f>
        <v>0</v>
      </c>
      <c r="KA560" s="681">
        <f t="shared" si="1655"/>
        <v>0</v>
      </c>
      <c r="KB560" s="681">
        <f t="shared" si="1655"/>
        <v>0</v>
      </c>
      <c r="KC560" s="681">
        <f t="shared" si="1655"/>
        <v>0</v>
      </c>
      <c r="KD560" s="681">
        <f t="shared" si="1655"/>
        <v>0</v>
      </c>
      <c r="KE560" s="681">
        <f t="shared" si="1655"/>
        <v>0</v>
      </c>
      <c r="KF560" s="681">
        <f t="shared" si="1655"/>
        <v>0</v>
      </c>
      <c r="KG560" s="681">
        <f t="shared" si="1655"/>
        <v>0</v>
      </c>
      <c r="KH560" s="681">
        <f t="shared" si="1655"/>
        <v>0</v>
      </c>
      <c r="KI560" s="681">
        <f t="shared" si="1655"/>
        <v>0</v>
      </c>
      <c r="KJ560" s="681">
        <f t="shared" si="1655"/>
        <v>0</v>
      </c>
      <c r="KN560" s="1098">
        <f t="shared" si="1635"/>
        <v>0</v>
      </c>
      <c r="KO560" s="1098">
        <f t="shared" si="1635"/>
        <v>0</v>
      </c>
      <c r="KP560" s="1098">
        <f t="shared" si="1635"/>
        <v>0</v>
      </c>
      <c r="KQ560" s="1098">
        <f t="shared" si="1635"/>
        <v>0</v>
      </c>
      <c r="KR560" s="1098">
        <f t="shared" si="1635"/>
        <v>0</v>
      </c>
      <c r="KS560" s="1098">
        <f t="shared" si="1635"/>
        <v>0</v>
      </c>
      <c r="KT560" s="1098">
        <f t="shared" si="1635"/>
        <v>0</v>
      </c>
      <c r="KU560" s="1098">
        <f t="shared" si="1635"/>
        <v>0</v>
      </c>
      <c r="KV560" s="1098">
        <f t="shared" si="1635"/>
        <v>0</v>
      </c>
      <c r="KW560" s="1098">
        <f t="shared" si="1635"/>
        <v>0</v>
      </c>
      <c r="KX560" s="1098">
        <f t="shared" si="1635"/>
        <v>0</v>
      </c>
      <c r="KY560" s="1098">
        <f t="shared" si="1635"/>
        <v>0</v>
      </c>
      <c r="KZ560" s="1098">
        <f t="shared" si="1635"/>
        <v>0</v>
      </c>
      <c r="LA560" s="1098">
        <f t="shared" si="1635"/>
        <v>0</v>
      </c>
      <c r="LB560" s="1098">
        <f t="shared" si="1635"/>
        <v>0</v>
      </c>
      <c r="LC560" s="1098">
        <f t="shared" si="1635"/>
        <v>0</v>
      </c>
      <c r="LD560" s="1098">
        <f t="shared" si="1633"/>
        <v>0</v>
      </c>
      <c r="LE560" s="1098">
        <f t="shared" si="1633"/>
        <v>0</v>
      </c>
      <c r="LF560" s="1098">
        <f t="shared" si="1633"/>
        <v>0</v>
      </c>
      <c r="LG560" s="1098">
        <f t="shared" si="1633"/>
        <v>0</v>
      </c>
      <c r="LH560" s="1098">
        <f t="shared" si="1633"/>
        <v>0</v>
      </c>
      <c r="LI560" s="1098">
        <f t="shared" si="1633"/>
        <v>0</v>
      </c>
      <c r="LJ560" s="1098">
        <f t="shared" si="1633"/>
        <v>0</v>
      </c>
      <c r="LK560" s="1098">
        <f t="shared" si="1633"/>
        <v>0</v>
      </c>
      <c r="LL560" s="1098">
        <f t="shared" si="1633"/>
        <v>0</v>
      </c>
      <c r="LM560" s="1098">
        <f t="shared" si="1633"/>
        <v>0</v>
      </c>
      <c r="LN560" s="1098">
        <f t="shared" si="1633"/>
        <v>0</v>
      </c>
      <c r="LO560" s="1098">
        <f t="shared" si="1633"/>
        <v>0</v>
      </c>
      <c r="LP560" s="1098">
        <f t="shared" si="1633"/>
        <v>0</v>
      </c>
      <c r="LQ560" s="1098">
        <f t="shared" si="1633"/>
        <v>0</v>
      </c>
      <c r="LR560" s="1098">
        <f t="shared" si="1632"/>
        <v>0</v>
      </c>
      <c r="LS560" s="1098">
        <f t="shared" si="1563"/>
        <v>0</v>
      </c>
    </row>
    <row r="561" spans="1:331" s="680" customFormat="1" ht="20.100000000000001" hidden="1" customHeight="1" x14ac:dyDescent="0.35">
      <c r="A561" s="685"/>
      <c r="B561" s="872"/>
      <c r="C561" s="1223"/>
      <c r="D561" s="872"/>
      <c r="E561" s="872"/>
      <c r="F561" s="872"/>
      <c r="G561" s="872"/>
      <c r="H561" s="872"/>
      <c r="I561" s="872"/>
      <c r="J561" s="1238" t="s">
        <v>194</v>
      </c>
      <c r="K561" s="1380"/>
      <c r="L561" s="1380"/>
      <c r="M561" s="874"/>
      <c r="N561" s="893">
        <v>3433</v>
      </c>
      <c r="O561" s="1030" t="s">
        <v>136</v>
      </c>
      <c r="P561" s="634"/>
      <c r="Q561" s="634"/>
      <c r="R561" s="634"/>
      <c r="S561" s="634"/>
      <c r="T561" s="634"/>
      <c r="U561" s="634"/>
      <c r="V561" s="634"/>
      <c r="W561" s="634"/>
      <c r="X561" s="634"/>
      <c r="Y561" s="634"/>
      <c r="Z561" s="634"/>
      <c r="AA561" s="634"/>
      <c r="AB561" s="633">
        <v>0</v>
      </c>
      <c r="AC561" s="633">
        <v>0</v>
      </c>
      <c r="AD561" s="633">
        <v>0</v>
      </c>
      <c r="AE561" s="633">
        <v>0</v>
      </c>
      <c r="AF561" s="633">
        <f>(AG561-AC561)</f>
        <v>4000</v>
      </c>
      <c r="AG561" s="633">
        <v>4000</v>
      </c>
      <c r="AH561" s="634"/>
      <c r="AI561" s="634"/>
      <c r="AJ561" s="633">
        <v>9000</v>
      </c>
      <c r="AK561" s="633">
        <v>4000</v>
      </c>
      <c r="AL561" s="633">
        <v>4000</v>
      </c>
      <c r="AM561" s="633">
        <v>4000</v>
      </c>
      <c r="AN561" s="629">
        <v>5294.01</v>
      </c>
      <c r="AO561" s="633">
        <v>4000</v>
      </c>
      <c r="AP561" s="633">
        <v>7066</v>
      </c>
      <c r="AQ561" s="633">
        <v>5000</v>
      </c>
      <c r="AR561" s="633">
        <v>910.03</v>
      </c>
      <c r="AS561" s="633"/>
      <c r="AT561" s="633">
        <v>7066</v>
      </c>
      <c r="AU561" s="633"/>
      <c r="AV561" s="633">
        <v>0</v>
      </c>
      <c r="AW561" s="633">
        <v>0</v>
      </c>
      <c r="AX561" s="633">
        <v>0</v>
      </c>
      <c r="AY561" s="633">
        <v>0</v>
      </c>
      <c r="AZ561" s="633">
        <v>0</v>
      </c>
      <c r="BA561" s="633">
        <v>0</v>
      </c>
      <c r="BB561" s="633">
        <v>0</v>
      </c>
      <c r="BC561" s="633">
        <v>0</v>
      </c>
      <c r="BD561" s="633">
        <v>0</v>
      </c>
      <c r="BE561" s="633">
        <v>0</v>
      </c>
      <c r="BF561" s="633">
        <v>0</v>
      </c>
      <c r="BG561" s="633"/>
      <c r="BH561" s="633">
        <v>0</v>
      </c>
      <c r="BI561" s="633">
        <f>(BJ561-BH561)</f>
        <v>0</v>
      </c>
      <c r="BJ561" s="633"/>
      <c r="BK561" s="633"/>
      <c r="BL561" s="633">
        <f t="shared" si="1624"/>
        <v>0</v>
      </c>
      <c r="BM561" s="633"/>
      <c r="BN561" s="633"/>
      <c r="BO561" s="633"/>
      <c r="BP561" s="633"/>
      <c r="BQ561" s="633"/>
      <c r="BR561" s="633">
        <f>(BS561-BO561)</f>
        <v>0</v>
      </c>
      <c r="BS561" s="633"/>
      <c r="BT561" s="633"/>
      <c r="BU561" s="633">
        <f>(BY561-BO561)</f>
        <v>0</v>
      </c>
      <c r="BV561" s="633"/>
      <c r="BW561" s="633"/>
      <c r="BX561" s="633"/>
      <c r="BY561" s="633"/>
      <c r="BZ561" s="633"/>
      <c r="CA561" s="633">
        <f t="shared" si="1621"/>
        <v>0</v>
      </c>
      <c r="CB561" s="633">
        <f t="shared" si="1622"/>
        <v>0</v>
      </c>
      <c r="CC561" s="633"/>
      <c r="CD561" s="633"/>
      <c r="CE561" s="633"/>
      <c r="CF561" s="633"/>
      <c r="CG561" s="633">
        <f t="shared" si="1623"/>
        <v>0</v>
      </c>
      <c r="CH561" s="633">
        <f>(CI561-CE561)</f>
        <v>0</v>
      </c>
      <c r="CI561" s="633"/>
      <c r="CJ561" s="633"/>
      <c r="CK561" s="633">
        <f t="shared" si="1601"/>
        <v>0</v>
      </c>
      <c r="CL561" s="633">
        <f>(CM561-CI561)</f>
        <v>0</v>
      </c>
      <c r="CM561" s="633"/>
      <c r="CN561" s="633"/>
      <c r="CO561" s="633">
        <f t="shared" si="1602"/>
        <v>0</v>
      </c>
      <c r="CP561" s="633">
        <f>(CQ561-CM561)</f>
        <v>0</v>
      </c>
      <c r="CQ561" s="633"/>
      <c r="CR561" s="633"/>
      <c r="CS561" s="633">
        <f t="shared" si="1645"/>
        <v>0</v>
      </c>
      <c r="CT561" s="633">
        <f>(CU561-CQ561)</f>
        <v>0</v>
      </c>
      <c r="CU561" s="633"/>
      <c r="CV561" s="633"/>
      <c r="CW561" s="633">
        <f t="shared" si="1577"/>
        <v>0</v>
      </c>
      <c r="CX561" s="633">
        <f>(CY561-CU561)</f>
        <v>0</v>
      </c>
      <c r="CY561" s="633"/>
      <c r="CZ561" s="633"/>
      <c r="DA561" s="633"/>
      <c r="DB561" s="633"/>
      <c r="DC561" s="633">
        <v>0</v>
      </c>
      <c r="DD561" s="633">
        <f t="shared" si="1646"/>
        <v>0</v>
      </c>
      <c r="DE561" s="633">
        <f t="shared" si="1647"/>
        <v>0</v>
      </c>
      <c r="DF561" s="633"/>
      <c r="DG561" s="633"/>
      <c r="DH561" s="633"/>
      <c r="DI561" s="633">
        <f t="shared" si="1580"/>
        <v>0</v>
      </c>
      <c r="DJ561" s="633">
        <f>(DK561-DG561)</f>
        <v>0</v>
      </c>
      <c r="DK561" s="633"/>
      <c r="DL561" s="633">
        <f t="shared" si="1648"/>
        <v>0</v>
      </c>
      <c r="DM561" s="633">
        <f>(DN561-DK561)</f>
        <v>0</v>
      </c>
      <c r="DN561" s="633"/>
      <c r="DO561" s="633"/>
      <c r="DP561" s="633">
        <f t="shared" si="1582"/>
        <v>0</v>
      </c>
      <c r="DQ561" s="633">
        <f>(DR561-DN561)</f>
        <v>0</v>
      </c>
      <c r="DR561" s="633"/>
      <c r="DS561" s="633"/>
      <c r="DT561" s="633">
        <f t="shared" si="1583"/>
        <v>0</v>
      </c>
      <c r="DU561" s="633">
        <f>(DV561-DR561)</f>
        <v>0</v>
      </c>
      <c r="DV561" s="633"/>
      <c r="DW561" s="633"/>
      <c r="DX561" s="633"/>
      <c r="DY561" s="633"/>
      <c r="DZ561" s="633"/>
      <c r="EA561" s="633"/>
      <c r="EB561" s="633"/>
      <c r="EC561" s="633">
        <f t="shared" si="1584"/>
        <v>0</v>
      </c>
      <c r="ED561" s="633">
        <f>(EE561-EA561)</f>
        <v>0</v>
      </c>
      <c r="EE561" s="633"/>
      <c r="EF561" s="633"/>
      <c r="EG561" s="633">
        <f t="shared" si="1585"/>
        <v>0</v>
      </c>
      <c r="EH561" s="633" t="e">
        <f>(#REF!-EE561)</f>
        <v>#REF!</v>
      </c>
      <c r="EI561" s="633">
        <f>IFERROR(#REF!/DZ561*100,)</f>
        <v>0</v>
      </c>
      <c r="EJ561" s="633">
        <f>IFERROR(#REF!/#REF!*100,)</f>
        <v>0</v>
      </c>
      <c r="EK561" s="907"/>
      <c r="EL561" s="907"/>
      <c r="EM561" s="907"/>
      <c r="EN561" s="797"/>
      <c r="EO561" s="797"/>
      <c r="EP561" s="797"/>
      <c r="EQ561" s="797"/>
      <c r="ER561" s="797"/>
      <c r="ES561" s="797"/>
      <c r="EW561" s="713"/>
      <c r="EX561" s="739">
        <f t="shared" si="1649"/>
        <v>0</v>
      </c>
      <c r="EY561" s="739">
        <f t="shared" si="1649"/>
        <v>0</v>
      </c>
      <c r="EZ561" s="739">
        <f t="shared" si="1649"/>
        <v>0</v>
      </c>
      <c r="FA561" s="739">
        <f t="shared" si="1649"/>
        <v>0</v>
      </c>
      <c r="FB561" s="739">
        <f t="shared" si="1649"/>
        <v>0</v>
      </c>
      <c r="FC561" s="739">
        <f t="shared" si="1649"/>
        <v>0</v>
      </c>
      <c r="FD561" s="739">
        <f t="shared" si="1649"/>
        <v>0</v>
      </c>
      <c r="FE561" s="739">
        <f t="shared" si="1649"/>
        <v>0</v>
      </c>
      <c r="FF561" s="739">
        <f t="shared" si="1649"/>
        <v>0</v>
      </c>
      <c r="FG561" s="739">
        <f t="shared" si="1649"/>
        <v>0</v>
      </c>
      <c r="FH561" s="739">
        <f t="shared" si="1650"/>
        <v>0</v>
      </c>
      <c r="FI561" s="739">
        <f t="shared" si="1650"/>
        <v>0</v>
      </c>
      <c r="FJ561" s="739">
        <f t="shared" si="1650"/>
        <v>0</v>
      </c>
      <c r="FK561" s="739">
        <f t="shared" si="1650"/>
        <v>0</v>
      </c>
      <c r="FL561" s="739">
        <f t="shared" si="1650"/>
        <v>0</v>
      </c>
      <c r="FM561" s="739">
        <f t="shared" si="1650"/>
        <v>0</v>
      </c>
      <c r="FN561" s="739">
        <f t="shared" si="1650"/>
        <v>0</v>
      </c>
      <c r="FO561" s="739">
        <f t="shared" si="1644"/>
        <v>0</v>
      </c>
      <c r="FP561" s="739">
        <f t="shared" si="1644"/>
        <v>0</v>
      </c>
      <c r="FQ561" s="739">
        <f t="shared" si="1644"/>
        <v>0</v>
      </c>
      <c r="FS561" s="1097"/>
      <c r="FT561" s="713"/>
      <c r="FU561" s="739">
        <f t="shared" ref="FU561:GJ576" si="1656">IF(FU$9=$K561,$EA561,0)</f>
        <v>0</v>
      </c>
      <c r="FV561" s="739">
        <f t="shared" si="1656"/>
        <v>0</v>
      </c>
      <c r="FW561" s="739">
        <f t="shared" si="1656"/>
        <v>0</v>
      </c>
      <c r="FX561" s="739">
        <f t="shared" si="1656"/>
        <v>0</v>
      </c>
      <c r="FY561" s="739">
        <f t="shared" si="1656"/>
        <v>0</v>
      </c>
      <c r="FZ561" s="739">
        <f t="shared" si="1656"/>
        <v>0</v>
      </c>
      <c r="GA561" s="739">
        <f t="shared" si="1656"/>
        <v>0</v>
      </c>
      <c r="GB561" s="739">
        <f t="shared" si="1656"/>
        <v>0</v>
      </c>
      <c r="GC561" s="739">
        <f t="shared" si="1656"/>
        <v>0</v>
      </c>
      <c r="GD561" s="739">
        <f t="shared" si="1656"/>
        <v>0</v>
      </c>
      <c r="GE561" s="739">
        <f t="shared" si="1656"/>
        <v>0</v>
      </c>
      <c r="GF561" s="739">
        <f t="shared" si="1656"/>
        <v>0</v>
      </c>
      <c r="GG561" s="739">
        <f t="shared" si="1656"/>
        <v>0</v>
      </c>
      <c r="GH561" s="739">
        <f t="shared" si="1656"/>
        <v>0</v>
      </c>
      <c r="GI561" s="739">
        <f t="shared" si="1656"/>
        <v>0</v>
      </c>
      <c r="GJ561" s="739">
        <f t="shared" si="1656"/>
        <v>0</v>
      </c>
      <c r="GK561" s="739">
        <f t="shared" ref="GE561:GK576" si="1657">IF(GK$9=$K561,$EA561,0)</f>
        <v>0</v>
      </c>
      <c r="GL561" s="739">
        <f t="shared" ref="GL561:GN576" si="1658">IF(GL$6=$N561,$DT561,0)</f>
        <v>0</v>
      </c>
      <c r="GM561" s="739">
        <f t="shared" si="1658"/>
        <v>0</v>
      </c>
      <c r="GN561" s="739">
        <f t="shared" si="1658"/>
        <v>0</v>
      </c>
      <c r="GO561" s="1097"/>
      <c r="GP561" s="713"/>
      <c r="GQ561" s="1098">
        <f>IF(GQ$9=$N561,#REF!,0)</f>
        <v>0</v>
      </c>
      <c r="GR561" s="1098">
        <f>IF(GR$9=$N561,#REF!,0)</f>
        <v>0</v>
      </c>
      <c r="GS561" s="1098">
        <f>IF(GS$9=$N561,#REF!,0)</f>
        <v>0</v>
      </c>
      <c r="GT561" s="1098">
        <f>IF(GT$9=$N561,#REF!,0)</f>
        <v>0</v>
      </c>
      <c r="GU561" s="1098">
        <f>IF(GU$9=$N561,#REF!,0)</f>
        <v>0</v>
      </c>
      <c r="GV561" s="1098">
        <f>IF(GV$9=$N561,#REF!,0)</f>
        <v>0</v>
      </c>
      <c r="GW561" s="1098">
        <f>IF(GW$9=$N561,#REF!,0)</f>
        <v>0</v>
      </c>
      <c r="GX561" s="1098">
        <f>IF(GX$9=$N561,#REF!,0)</f>
        <v>0</v>
      </c>
      <c r="GY561" s="1098">
        <f>IF(GY$9=$N561,#REF!,0)</f>
        <v>0</v>
      </c>
      <c r="GZ561" s="1098">
        <f>IF(GZ$9=$N561,#REF!,0)</f>
        <v>0</v>
      </c>
      <c r="HA561" s="1098">
        <f>IF(HA$9=$N561,#REF!,0)</f>
        <v>0</v>
      </c>
      <c r="HB561" s="1098">
        <f>IF(HB$9=$N561,#REF!,0)</f>
        <v>0</v>
      </c>
      <c r="HC561" s="1098">
        <f>IF(HC$9=$N561,#REF!,0)</f>
        <v>0</v>
      </c>
      <c r="HD561" s="1098">
        <f>IF(HD$9=$N561,#REF!,0)</f>
        <v>0</v>
      </c>
      <c r="HE561" s="1098">
        <f>IF(HE$9=$N561,#REF!,0)</f>
        <v>0</v>
      </c>
      <c r="HF561" s="1098">
        <f>IF(HF$9=$N561,#REF!,0)</f>
        <v>0</v>
      </c>
      <c r="HG561" s="1098">
        <f>IF(HG$9=$N561,#REF!,0)</f>
        <v>0</v>
      </c>
      <c r="HH561" s="1098">
        <f>IF(HH$9=$N561,#REF!,0)</f>
        <v>0</v>
      </c>
      <c r="HI561" s="1098">
        <f>IF(HI$9=$N561,#REF!,0)</f>
        <v>0</v>
      </c>
      <c r="HJ561" s="1098">
        <f>IF(HJ$9=$N561,#REF!,0)</f>
        <v>0</v>
      </c>
      <c r="HK561" s="1098">
        <f>IF(HK$9=$N561,#REF!,0)</f>
        <v>0</v>
      </c>
      <c r="HL561" s="1098">
        <f>IF(HL$9=$N561,#REF!,0)</f>
        <v>0</v>
      </c>
      <c r="HM561" s="1098">
        <f>IF(HM$9=$N561,#REF!,0)</f>
        <v>0</v>
      </c>
      <c r="HN561" s="1098">
        <f>IF(HN$9=$N561,#REF!,0)</f>
        <v>0</v>
      </c>
      <c r="HO561" s="1098">
        <f>IF(HO$9=$N561,#REF!,0)</f>
        <v>0</v>
      </c>
      <c r="HP561" s="1098">
        <f>IF(HP$9=$N561,#REF!,0)</f>
        <v>0</v>
      </c>
      <c r="HQ561" s="1098">
        <f>IF(HQ$9=$N561,#REF!,0)</f>
        <v>0</v>
      </c>
      <c r="HR561" s="1098">
        <f>IF(HR$9=$N561,#REF!,0)</f>
        <v>0</v>
      </c>
      <c r="HS561" s="1098">
        <f>IF(HS$9=$N561,#REF!,0)</f>
        <v>0</v>
      </c>
      <c r="HT561" s="1098">
        <f>IF(HT$9=$N561,#REF!,0)</f>
        <v>0</v>
      </c>
      <c r="HU561" s="1098">
        <f>IF(HU$9=$N561,#REF!,0)</f>
        <v>0</v>
      </c>
      <c r="HV561" s="1098">
        <f>IF(HV$9=$N561,#REF!,0)</f>
        <v>0</v>
      </c>
      <c r="HW561" s="1098">
        <f>IF(HW$9=$N561,#REF!,0)</f>
        <v>0</v>
      </c>
      <c r="HX561" s="1098">
        <f>IF(HX$9=$N561,#REF!,0)</f>
        <v>0</v>
      </c>
      <c r="HY561" s="1098">
        <f>IF(HY$9=$N561,#REF!,0)</f>
        <v>0</v>
      </c>
      <c r="HZ561" s="1098">
        <f>IF(HZ$9=$N561,#REF!,0)</f>
        <v>0</v>
      </c>
      <c r="IA561" s="1098">
        <f>IF(IA$9=$N561,#REF!,0)</f>
        <v>0</v>
      </c>
      <c r="IB561" s="1098">
        <f>IF(IB$9=$N561,#REF!,0)</f>
        <v>0</v>
      </c>
      <c r="IC561" s="1098" t="e">
        <f>IF(IC$9=$N561,#REF!,0)</f>
        <v>#REF!</v>
      </c>
      <c r="ID561" s="1098">
        <f>IF(ID$9=$N561,#REF!,0)</f>
        <v>0</v>
      </c>
      <c r="IE561" s="1098">
        <f>IF(IE$9=$N561,#REF!,0)</f>
        <v>0</v>
      </c>
      <c r="IF561" s="1098">
        <f>IF(IF$9=$N561,#REF!,0)</f>
        <v>0</v>
      </c>
      <c r="IG561" s="1098">
        <f>IF(IG$9=$N561,#REF!,0)</f>
        <v>0</v>
      </c>
      <c r="IH561" s="1098">
        <f>IF(IH$9=$N561,#REF!,0)</f>
        <v>0</v>
      </c>
      <c r="II561" s="1098">
        <f>IF(II$9=$N561,#REF!,0)</f>
        <v>0</v>
      </c>
      <c r="IJ561" s="1098">
        <f>IF(IJ$9=$N561,#REF!,0)</f>
        <v>0</v>
      </c>
      <c r="IK561" s="1098">
        <f>IF(IK$9=$N561,#REF!,0)</f>
        <v>0</v>
      </c>
      <c r="IL561" s="1098">
        <f>IF(IL$9=$N561,#REF!,0)</f>
        <v>0</v>
      </c>
      <c r="IM561" s="1098">
        <f>IF(IM$9=$N561,#REF!,0)</f>
        <v>0</v>
      </c>
      <c r="IN561" s="1098">
        <f>IF(IN$9=$N561,#REF!,0)</f>
        <v>0</v>
      </c>
      <c r="IO561" s="1098">
        <f>IF(IO$9=$N561,#REF!,0)</f>
        <v>0</v>
      </c>
      <c r="IP561" s="1098">
        <f>IF(IP$9=$N561,#REF!,0)</f>
        <v>0</v>
      </c>
      <c r="IQ561" s="1098">
        <f>IF(IQ$9=$N561,#REF!,0)</f>
        <v>0</v>
      </c>
      <c r="IR561" s="1098">
        <f>IF(IR$9=$N561,#REF!,0)</f>
        <v>0</v>
      </c>
      <c r="IS561" s="1098">
        <f>IF(IS$9=$N561,#REF!,0)</f>
        <v>0</v>
      </c>
      <c r="IT561" s="1098">
        <f>IF(IT$9=$N561,#REF!,0)</f>
        <v>0</v>
      </c>
      <c r="IU561" s="1098">
        <f>IF(IU$9=$N561,#REF!,0)</f>
        <v>0</v>
      </c>
      <c r="IV561" s="1098">
        <f>IF(IV$9=$N561,#REF!,0)</f>
        <v>0</v>
      </c>
      <c r="IW561" s="1098">
        <f>IF(IW$9=$N561,#REF!,0)</f>
        <v>0</v>
      </c>
      <c r="IX561" s="1098">
        <f>IF(IX$9=$N561,#REF!,0)</f>
        <v>0</v>
      </c>
      <c r="IY561" s="1098">
        <f>IF(IY$9=$N561,#REF!,0)</f>
        <v>0</v>
      </c>
      <c r="IZ561" s="1098">
        <f>IF(IZ$9=$N561,#REF!,0)</f>
        <v>0</v>
      </c>
      <c r="JA561" s="1098">
        <f>IF(JA$9=$N561,#REF!,0)</f>
        <v>0</v>
      </c>
      <c r="JB561" s="1098">
        <f>IF(JB$9=$N561,#REF!,0)</f>
        <v>0</v>
      </c>
      <c r="JC561" s="1098">
        <f>IF(JC$9=$N561,#REF!,0)</f>
        <v>0</v>
      </c>
      <c r="JD561" s="1098">
        <f>IF(JD$9=$N561,#REF!,0)</f>
        <v>0</v>
      </c>
      <c r="JE561" s="1098">
        <f>IF(JE$9=$N561,#REF!,0)</f>
        <v>0</v>
      </c>
      <c r="JF561" s="1098">
        <f>IF(JF$9=$N561,#REF!,0)</f>
        <v>0</v>
      </c>
      <c r="JG561" s="1098">
        <f>IF(JG$9=$N561,#REF!,0)</f>
        <v>0</v>
      </c>
      <c r="JH561" s="1098">
        <f>IF(JH$9=$N561,#REF!,0)</f>
        <v>0</v>
      </c>
      <c r="JI561" s="1098">
        <f>IF(JI$9=$N561,#REF!,0)</f>
        <v>0</v>
      </c>
      <c r="JJ561" s="1098">
        <f>IF(JJ$9=$N561,#REF!,0)</f>
        <v>0</v>
      </c>
      <c r="JK561" s="1098">
        <f>IF(JK$9=$N561,#REF!,0)</f>
        <v>0</v>
      </c>
      <c r="JL561" s="1098">
        <f>IF(JL$9=$N561,#REF!,0)</f>
        <v>0</v>
      </c>
      <c r="JM561" s="1098">
        <f>IF(JM$9=$N561,#REF!,0)</f>
        <v>0</v>
      </c>
      <c r="JN561" s="1098">
        <f>IF(JN$9=$N561,#REF!,0)</f>
        <v>0</v>
      </c>
      <c r="JO561" s="1098">
        <f>IF(JO$9=$N561,#REF!,0)</f>
        <v>0</v>
      </c>
      <c r="JP561" s="1098">
        <f>IF(JP$9=$N561,#REF!,0)</f>
        <v>0</v>
      </c>
      <c r="JQ561" s="1098">
        <f>IF(JQ$9=$N561,#REF!,0)</f>
        <v>0</v>
      </c>
      <c r="JR561" s="1098">
        <f>IF(JR$9=$N561,#REF!,0)</f>
        <v>0</v>
      </c>
      <c r="JS561" s="1098">
        <f>IF(JS$9=$N561,#REF!,0)</f>
        <v>0</v>
      </c>
      <c r="JT561" s="1098">
        <f>IF(JT$9=$N561,#REF!,0)</f>
        <v>0</v>
      </c>
      <c r="JU561" s="1098">
        <f>IF(JU$9=$N561,#REF!,0)</f>
        <v>0</v>
      </c>
      <c r="JV561" s="1098">
        <f>IF(JV$9=$N561,#REF!,0)</f>
        <v>0</v>
      </c>
      <c r="JW561" s="1098">
        <f>IF(JW$9=$N561,#REF!,0)</f>
        <v>0</v>
      </c>
      <c r="JX561" s="681"/>
      <c r="JY561" s="713"/>
      <c r="JZ561" s="681">
        <f t="shared" si="1655"/>
        <v>0</v>
      </c>
      <c r="KA561" s="681">
        <f t="shared" si="1655"/>
        <v>0</v>
      </c>
      <c r="KB561" s="681">
        <f t="shared" si="1655"/>
        <v>0</v>
      </c>
      <c r="KC561" s="681">
        <f t="shared" si="1655"/>
        <v>0</v>
      </c>
      <c r="KD561" s="681">
        <f t="shared" si="1655"/>
        <v>0</v>
      </c>
      <c r="KE561" s="681">
        <f t="shared" si="1655"/>
        <v>0</v>
      </c>
      <c r="KF561" s="681">
        <f t="shared" si="1655"/>
        <v>0</v>
      </c>
      <c r="KG561" s="681">
        <f t="shared" si="1655"/>
        <v>0</v>
      </c>
      <c r="KH561" s="681">
        <f t="shared" si="1655"/>
        <v>0</v>
      </c>
      <c r="KI561" s="681">
        <f t="shared" si="1655"/>
        <v>0</v>
      </c>
      <c r="KJ561" s="681">
        <f t="shared" si="1655"/>
        <v>0</v>
      </c>
      <c r="KN561" s="1098">
        <f t="shared" si="1635"/>
        <v>0</v>
      </c>
      <c r="KO561" s="1098">
        <f t="shared" si="1635"/>
        <v>0</v>
      </c>
      <c r="KP561" s="1098">
        <f t="shared" si="1635"/>
        <v>0</v>
      </c>
      <c r="KQ561" s="1098">
        <f t="shared" si="1635"/>
        <v>0</v>
      </c>
      <c r="KR561" s="1098">
        <f t="shared" si="1635"/>
        <v>0</v>
      </c>
      <c r="KS561" s="1098">
        <f t="shared" si="1635"/>
        <v>0</v>
      </c>
      <c r="KT561" s="1098">
        <f t="shared" si="1635"/>
        <v>0</v>
      </c>
      <c r="KU561" s="1098">
        <f t="shared" si="1635"/>
        <v>0</v>
      </c>
      <c r="KV561" s="1098">
        <f t="shared" si="1635"/>
        <v>0</v>
      </c>
      <c r="KW561" s="1098">
        <f t="shared" si="1635"/>
        <v>0</v>
      </c>
      <c r="KX561" s="1098">
        <f t="shared" si="1635"/>
        <v>0</v>
      </c>
      <c r="KY561" s="1098">
        <f t="shared" si="1635"/>
        <v>0</v>
      </c>
      <c r="KZ561" s="1098">
        <f t="shared" si="1635"/>
        <v>0</v>
      </c>
      <c r="LA561" s="1098">
        <f t="shared" si="1635"/>
        <v>0</v>
      </c>
      <c r="LB561" s="1098">
        <f t="shared" si="1635"/>
        <v>0</v>
      </c>
      <c r="LC561" s="1098">
        <f t="shared" si="1635"/>
        <v>0</v>
      </c>
      <c r="LD561" s="1098">
        <f t="shared" si="1633"/>
        <v>0</v>
      </c>
      <c r="LE561" s="1098">
        <f t="shared" si="1633"/>
        <v>0</v>
      </c>
      <c r="LF561" s="1098">
        <f t="shared" si="1633"/>
        <v>0</v>
      </c>
      <c r="LG561" s="1098">
        <f t="shared" si="1633"/>
        <v>0</v>
      </c>
      <c r="LH561" s="1098">
        <f t="shared" si="1633"/>
        <v>0</v>
      </c>
      <c r="LI561" s="1098">
        <f t="shared" si="1633"/>
        <v>0</v>
      </c>
      <c r="LJ561" s="1098">
        <f t="shared" si="1633"/>
        <v>0</v>
      </c>
      <c r="LK561" s="1098">
        <f t="shared" si="1633"/>
        <v>0</v>
      </c>
      <c r="LL561" s="1098">
        <f t="shared" si="1633"/>
        <v>0</v>
      </c>
      <c r="LM561" s="1098">
        <f t="shared" si="1633"/>
        <v>0</v>
      </c>
      <c r="LN561" s="1098">
        <f t="shared" si="1633"/>
        <v>0</v>
      </c>
      <c r="LO561" s="1098">
        <f t="shared" si="1633"/>
        <v>0</v>
      </c>
      <c r="LP561" s="1098">
        <f t="shared" si="1633"/>
        <v>0</v>
      </c>
      <c r="LQ561" s="1098">
        <f t="shared" si="1633"/>
        <v>0</v>
      </c>
      <c r="LR561" s="1098">
        <f t="shared" si="1632"/>
        <v>0</v>
      </c>
      <c r="LS561" s="1098">
        <f t="shared" si="1563"/>
        <v>0</v>
      </c>
    </row>
    <row r="562" spans="1:331" s="680" customFormat="1" ht="20.100000000000001" hidden="1" customHeight="1" x14ac:dyDescent="0.35">
      <c r="A562" s="670"/>
      <c r="B562" s="1147"/>
      <c r="C562" s="1224"/>
      <c r="D562" s="1147"/>
      <c r="E562" s="1147"/>
      <c r="F562" s="1147"/>
      <c r="G562" s="1147"/>
      <c r="H562" s="1147"/>
      <c r="I562" s="1147"/>
      <c r="J562" s="1239" t="s">
        <v>212</v>
      </c>
      <c r="K562" s="1379"/>
      <c r="L562" s="1388">
        <v>38</v>
      </c>
      <c r="M562" s="1388" t="s">
        <v>164</v>
      </c>
      <c r="N562" s="1388"/>
      <c r="O562" s="1363"/>
      <c r="P562" s="628"/>
      <c r="Q562" s="628"/>
      <c r="R562" s="628"/>
      <c r="S562" s="628"/>
      <c r="T562" s="628"/>
      <c r="U562" s="628"/>
      <c r="V562" s="628"/>
      <c r="W562" s="628"/>
      <c r="X562" s="628"/>
      <c r="Y562" s="628"/>
      <c r="Z562" s="628"/>
      <c r="AA562" s="628"/>
      <c r="AB562" s="618"/>
      <c r="AC562" s="618"/>
      <c r="AD562" s="618"/>
      <c r="AE562" s="618"/>
      <c r="AF562" s="618"/>
      <c r="AG562" s="618"/>
      <c r="AH562" s="628"/>
      <c r="AI562" s="628"/>
      <c r="AJ562" s="618"/>
      <c r="AK562" s="618"/>
      <c r="AL562" s="618"/>
      <c r="AM562" s="618"/>
      <c r="AN562" s="105">
        <f t="shared" ref="AN562:AV562" si="1659">AN563</f>
        <v>82595.45</v>
      </c>
      <c r="AO562" s="105">
        <f t="shared" si="1659"/>
        <v>0</v>
      </c>
      <c r="AP562" s="105">
        <f t="shared" si="1659"/>
        <v>0</v>
      </c>
      <c r="AQ562" s="105">
        <f t="shared" si="1659"/>
        <v>0</v>
      </c>
      <c r="AR562" s="105">
        <f t="shared" si="1659"/>
        <v>0</v>
      </c>
      <c r="AS562" s="105">
        <f t="shared" si="1659"/>
        <v>0</v>
      </c>
      <c r="AT562" s="105">
        <f t="shared" si="1659"/>
        <v>0</v>
      </c>
      <c r="AU562" s="105">
        <f t="shared" si="1659"/>
        <v>0</v>
      </c>
      <c r="AV562" s="105">
        <f t="shared" si="1659"/>
        <v>0</v>
      </c>
      <c r="AW562" s="105">
        <v>0</v>
      </c>
      <c r="AX562" s="105">
        <v>0</v>
      </c>
      <c r="AY562" s="105">
        <f>AY563</f>
        <v>0</v>
      </c>
      <c r="AZ562" s="105"/>
      <c r="BA562" s="105"/>
      <c r="BB562" s="105">
        <f t="shared" ref="BB562:BK562" si="1660">BB563</f>
        <v>0</v>
      </c>
      <c r="BC562" s="105">
        <f t="shared" si="1660"/>
        <v>0</v>
      </c>
      <c r="BD562" s="105">
        <f t="shared" si="1660"/>
        <v>0</v>
      </c>
      <c r="BE562" s="105">
        <f t="shared" si="1660"/>
        <v>0</v>
      </c>
      <c r="BF562" s="105">
        <f t="shared" si="1660"/>
        <v>0</v>
      </c>
      <c r="BG562" s="105">
        <f t="shared" si="1660"/>
        <v>0</v>
      </c>
      <c r="BH562" s="105">
        <f t="shared" si="1660"/>
        <v>0</v>
      </c>
      <c r="BI562" s="105">
        <f>BI563</f>
        <v>0</v>
      </c>
      <c r="BJ562" s="105">
        <f>BJ563</f>
        <v>0</v>
      </c>
      <c r="BK562" s="105">
        <f t="shared" si="1660"/>
        <v>0</v>
      </c>
      <c r="BL562" s="105">
        <f t="shared" si="1624"/>
        <v>0</v>
      </c>
      <c r="BM562" s="105"/>
      <c r="BN562" s="105"/>
      <c r="BO562" s="105">
        <f>BO563</f>
        <v>0</v>
      </c>
      <c r="BP562" s="105"/>
      <c r="BQ562" s="105"/>
      <c r="BR562" s="105">
        <f>BR563</f>
        <v>0</v>
      </c>
      <c r="BS562" s="105">
        <f>BS563</f>
        <v>0</v>
      </c>
      <c r="BT562" s="105">
        <f>BT563</f>
        <v>0</v>
      </c>
      <c r="BU562" s="105">
        <f>BU563</f>
        <v>0</v>
      </c>
      <c r="BV562" s="105">
        <f>BV563</f>
        <v>0</v>
      </c>
      <c r="BW562" s="105"/>
      <c r="BX562" s="105"/>
      <c r="BY562" s="105">
        <f>BY563</f>
        <v>0</v>
      </c>
      <c r="BZ562" s="105">
        <f>BZ563</f>
        <v>0</v>
      </c>
      <c r="CA562" s="105">
        <f t="shared" si="1621"/>
        <v>0</v>
      </c>
      <c r="CB562" s="105">
        <f t="shared" si="1622"/>
        <v>0</v>
      </c>
      <c r="CC562" s="105">
        <f>CC563</f>
        <v>0</v>
      </c>
      <c r="CD562" s="105">
        <f>CD563</f>
        <v>0</v>
      </c>
      <c r="CE562" s="105">
        <f>CE563</f>
        <v>0</v>
      </c>
      <c r="CF562" s="105">
        <f>CF563</f>
        <v>0</v>
      </c>
      <c r="CG562" s="105">
        <f t="shared" si="1623"/>
        <v>0</v>
      </c>
      <c r="CH562" s="105">
        <f>CH563</f>
        <v>0</v>
      </c>
      <c r="CI562" s="105">
        <f>CI563</f>
        <v>0</v>
      </c>
      <c r="CJ562" s="105"/>
      <c r="CK562" s="105">
        <f t="shared" si="1601"/>
        <v>0</v>
      </c>
      <c r="CL562" s="105">
        <f>CL563</f>
        <v>0</v>
      </c>
      <c r="CM562" s="105">
        <f>CM563</f>
        <v>0</v>
      </c>
      <c r="CN562" s="105"/>
      <c r="CO562" s="105">
        <f t="shared" si="1602"/>
        <v>0</v>
      </c>
      <c r="CP562" s="105">
        <f>CP563</f>
        <v>0</v>
      </c>
      <c r="CQ562" s="105">
        <f>CQ563</f>
        <v>0</v>
      </c>
      <c r="CR562" s="105">
        <f>CR563</f>
        <v>0</v>
      </c>
      <c r="CS562" s="105">
        <f t="shared" si="1645"/>
        <v>0</v>
      </c>
      <c r="CT562" s="105">
        <f>CT563</f>
        <v>0</v>
      </c>
      <c r="CU562" s="105">
        <f>CU563</f>
        <v>0</v>
      </c>
      <c r="CV562" s="105">
        <f>CV563</f>
        <v>0</v>
      </c>
      <c r="CW562" s="105">
        <f t="shared" si="1577"/>
        <v>0</v>
      </c>
      <c r="CX562" s="105">
        <f t="shared" ref="CX562:DH562" si="1661">CX563</f>
        <v>0</v>
      </c>
      <c r="CY562" s="105">
        <f t="shared" si="1661"/>
        <v>0</v>
      </c>
      <c r="CZ562" s="105">
        <f t="shared" si="1661"/>
        <v>0</v>
      </c>
      <c r="DA562" s="105">
        <f t="shared" si="1661"/>
        <v>0</v>
      </c>
      <c r="DB562" s="105">
        <f t="shared" si="1661"/>
        <v>0</v>
      </c>
      <c r="DC562" s="105">
        <f>DC563</f>
        <v>0</v>
      </c>
      <c r="DD562" s="105">
        <f t="shared" si="1646"/>
        <v>0</v>
      </c>
      <c r="DE562" s="105">
        <f t="shared" si="1647"/>
        <v>0</v>
      </c>
      <c r="DF562" s="105">
        <f>DF563</f>
        <v>0</v>
      </c>
      <c r="DG562" s="105">
        <f t="shared" si="1661"/>
        <v>0</v>
      </c>
      <c r="DH562" s="105">
        <f t="shared" si="1661"/>
        <v>0</v>
      </c>
      <c r="DI562" s="105">
        <f t="shared" si="1580"/>
        <v>0</v>
      </c>
      <c r="DJ562" s="105">
        <f>DJ563</f>
        <v>0</v>
      </c>
      <c r="DK562" s="105">
        <f>DK563</f>
        <v>0</v>
      </c>
      <c r="DL562" s="105">
        <f t="shared" si="1648"/>
        <v>0</v>
      </c>
      <c r="DM562" s="105">
        <f>DM563</f>
        <v>0</v>
      </c>
      <c r="DN562" s="105">
        <f>DN563</f>
        <v>0</v>
      </c>
      <c r="DO562" s="105">
        <f>DO563</f>
        <v>0</v>
      </c>
      <c r="DP562" s="105">
        <f t="shared" si="1582"/>
        <v>0</v>
      </c>
      <c r="DQ562" s="105">
        <f>DQ563</f>
        <v>0</v>
      </c>
      <c r="DR562" s="105">
        <f>DR563</f>
        <v>0</v>
      </c>
      <c r="DS562" s="105">
        <f>DS563</f>
        <v>0</v>
      </c>
      <c r="DT562" s="105">
        <f t="shared" si="1583"/>
        <v>0</v>
      </c>
      <c r="DU562" s="105">
        <f t="shared" ref="DU562:EB562" si="1662">DU563</f>
        <v>0</v>
      </c>
      <c r="DV562" s="105">
        <f t="shared" si="1662"/>
        <v>0</v>
      </c>
      <c r="DW562" s="105">
        <f t="shared" si="1662"/>
        <v>0</v>
      </c>
      <c r="DX562" s="105">
        <f t="shared" si="1662"/>
        <v>0</v>
      </c>
      <c r="DY562" s="105">
        <f t="shared" si="1662"/>
        <v>0</v>
      </c>
      <c r="DZ562" s="105">
        <f>DZ563</f>
        <v>0</v>
      </c>
      <c r="EA562" s="105">
        <f t="shared" si="1662"/>
        <v>0</v>
      </c>
      <c r="EB562" s="105">
        <f t="shared" si="1662"/>
        <v>0</v>
      </c>
      <c r="EC562" s="105">
        <f t="shared" si="1584"/>
        <v>0</v>
      </c>
      <c r="ED562" s="105">
        <f>ED563</f>
        <v>0</v>
      </c>
      <c r="EE562" s="105">
        <f>EE563</f>
        <v>0</v>
      </c>
      <c r="EF562" s="105">
        <f>EF563</f>
        <v>0</v>
      </c>
      <c r="EG562" s="105">
        <f t="shared" si="1585"/>
        <v>0</v>
      </c>
      <c r="EH562" s="105">
        <f>EH563</f>
        <v>0</v>
      </c>
      <c r="EI562" s="105">
        <f>IFERROR(#REF!/DZ562*100,)</f>
        <v>0</v>
      </c>
      <c r="EJ562" s="105">
        <f>IFERROR(#REF!/#REF!*100,)</f>
        <v>0</v>
      </c>
      <c r="EK562" s="105">
        <f t="shared" ref="EK562:EM562" si="1663">EK563</f>
        <v>0</v>
      </c>
      <c r="EL562" s="105">
        <f t="shared" si="1663"/>
        <v>0</v>
      </c>
      <c r="EM562" s="105">
        <f t="shared" si="1663"/>
        <v>0</v>
      </c>
      <c r="EN562" s="111"/>
      <c r="EO562" s="111"/>
      <c r="EP562" s="111"/>
      <c r="EQ562" s="111"/>
      <c r="ER562" s="111"/>
      <c r="ES562" s="111"/>
      <c r="EW562" s="713"/>
      <c r="EX562" s="739">
        <f t="shared" si="1649"/>
        <v>0</v>
      </c>
      <c r="EY562" s="739">
        <f t="shared" si="1649"/>
        <v>0</v>
      </c>
      <c r="EZ562" s="739">
        <f t="shared" si="1649"/>
        <v>0</v>
      </c>
      <c r="FA562" s="739">
        <f t="shared" si="1649"/>
        <v>0</v>
      </c>
      <c r="FB562" s="739">
        <f t="shared" si="1649"/>
        <v>0</v>
      </c>
      <c r="FC562" s="739">
        <f t="shared" si="1649"/>
        <v>0</v>
      </c>
      <c r="FD562" s="739">
        <f t="shared" si="1649"/>
        <v>0</v>
      </c>
      <c r="FE562" s="739">
        <f t="shared" si="1649"/>
        <v>0</v>
      </c>
      <c r="FF562" s="739">
        <f t="shared" si="1649"/>
        <v>0</v>
      </c>
      <c r="FG562" s="739">
        <f t="shared" si="1649"/>
        <v>0</v>
      </c>
      <c r="FH562" s="739">
        <f t="shared" si="1650"/>
        <v>0</v>
      </c>
      <c r="FI562" s="739">
        <f t="shared" si="1650"/>
        <v>0</v>
      </c>
      <c r="FJ562" s="739">
        <f t="shared" si="1650"/>
        <v>0</v>
      </c>
      <c r="FK562" s="739">
        <f t="shared" si="1650"/>
        <v>0</v>
      </c>
      <c r="FL562" s="739">
        <f t="shared" si="1650"/>
        <v>0</v>
      </c>
      <c r="FM562" s="739">
        <f t="shared" si="1650"/>
        <v>0</v>
      </c>
      <c r="FN562" s="739">
        <f t="shared" si="1650"/>
        <v>0</v>
      </c>
      <c r="FO562" s="739">
        <f t="shared" si="1644"/>
        <v>0</v>
      </c>
      <c r="FP562" s="739">
        <f t="shared" si="1644"/>
        <v>0</v>
      </c>
      <c r="FQ562" s="739">
        <f t="shared" si="1644"/>
        <v>0</v>
      </c>
      <c r="FS562" s="1097"/>
      <c r="FT562" s="713"/>
      <c r="FU562" s="739">
        <f t="shared" si="1656"/>
        <v>0</v>
      </c>
      <c r="FV562" s="739">
        <f t="shared" si="1656"/>
        <v>0</v>
      </c>
      <c r="FW562" s="739">
        <f t="shared" si="1656"/>
        <v>0</v>
      </c>
      <c r="FX562" s="739">
        <f t="shared" si="1656"/>
        <v>0</v>
      </c>
      <c r="FY562" s="739">
        <f t="shared" si="1656"/>
        <v>0</v>
      </c>
      <c r="FZ562" s="739">
        <f t="shared" si="1656"/>
        <v>0</v>
      </c>
      <c r="GA562" s="739">
        <f t="shared" si="1656"/>
        <v>0</v>
      </c>
      <c r="GB562" s="739">
        <f t="shared" si="1656"/>
        <v>0</v>
      </c>
      <c r="GC562" s="739">
        <f t="shared" si="1656"/>
        <v>0</v>
      </c>
      <c r="GD562" s="739">
        <f t="shared" si="1656"/>
        <v>0</v>
      </c>
      <c r="GE562" s="739">
        <f t="shared" si="1657"/>
        <v>0</v>
      </c>
      <c r="GF562" s="739">
        <f t="shared" si="1657"/>
        <v>0</v>
      </c>
      <c r="GG562" s="739">
        <f t="shared" si="1657"/>
        <v>0</v>
      </c>
      <c r="GH562" s="739">
        <f t="shared" si="1657"/>
        <v>0</v>
      </c>
      <c r="GI562" s="739">
        <f t="shared" si="1657"/>
        <v>0</v>
      </c>
      <c r="GJ562" s="739">
        <f t="shared" si="1657"/>
        <v>0</v>
      </c>
      <c r="GK562" s="739">
        <f t="shared" si="1657"/>
        <v>0</v>
      </c>
      <c r="GL562" s="739">
        <f t="shared" si="1658"/>
        <v>0</v>
      </c>
      <c r="GM562" s="739">
        <f t="shared" si="1658"/>
        <v>0</v>
      </c>
      <c r="GN562" s="739">
        <f t="shared" si="1658"/>
        <v>0</v>
      </c>
      <c r="GO562" s="1097"/>
      <c r="GP562" s="713"/>
      <c r="GQ562" s="1098">
        <f>IF(GQ$9=$N562,#REF!,0)</f>
        <v>0</v>
      </c>
      <c r="GR562" s="1098">
        <f>IF(GR$9=$N562,#REF!,0)</f>
        <v>0</v>
      </c>
      <c r="GS562" s="1098">
        <f>IF(GS$9=$N562,#REF!,0)</f>
        <v>0</v>
      </c>
      <c r="GT562" s="1098">
        <f>IF(GT$9=$N562,#REF!,0)</f>
        <v>0</v>
      </c>
      <c r="GU562" s="1098">
        <f>IF(GU$9=$N562,#REF!,0)</f>
        <v>0</v>
      </c>
      <c r="GV562" s="1098">
        <f>IF(GV$9=$N562,#REF!,0)</f>
        <v>0</v>
      </c>
      <c r="GW562" s="1098">
        <f>IF(GW$9=$N562,#REF!,0)</f>
        <v>0</v>
      </c>
      <c r="GX562" s="1098">
        <f>IF(GX$9=$N562,#REF!,0)</f>
        <v>0</v>
      </c>
      <c r="GY562" s="1098">
        <f>IF(GY$9=$N562,#REF!,0)</f>
        <v>0</v>
      </c>
      <c r="GZ562" s="1098">
        <f>IF(GZ$9=$N562,#REF!,0)</f>
        <v>0</v>
      </c>
      <c r="HA562" s="1098">
        <f>IF(HA$9=$N562,#REF!,0)</f>
        <v>0</v>
      </c>
      <c r="HB562" s="1098">
        <f>IF(HB$9=$N562,#REF!,0)</f>
        <v>0</v>
      </c>
      <c r="HC562" s="1098">
        <f>IF(HC$9=$N562,#REF!,0)</f>
        <v>0</v>
      </c>
      <c r="HD562" s="1098">
        <f>IF(HD$9=$N562,#REF!,0)</f>
        <v>0</v>
      </c>
      <c r="HE562" s="1098">
        <f>IF(HE$9=$N562,#REF!,0)</f>
        <v>0</v>
      </c>
      <c r="HF562" s="1098">
        <f>IF(HF$9=$N562,#REF!,0)</f>
        <v>0</v>
      </c>
      <c r="HG562" s="1098">
        <f>IF(HG$9=$N562,#REF!,0)</f>
        <v>0</v>
      </c>
      <c r="HH562" s="1098">
        <f>IF(HH$9=$N562,#REF!,0)</f>
        <v>0</v>
      </c>
      <c r="HI562" s="1098">
        <f>IF(HI$9=$N562,#REF!,0)</f>
        <v>0</v>
      </c>
      <c r="HJ562" s="1098">
        <f>IF(HJ$9=$N562,#REF!,0)</f>
        <v>0</v>
      </c>
      <c r="HK562" s="1098">
        <f>IF(HK$9=$N562,#REF!,0)</f>
        <v>0</v>
      </c>
      <c r="HL562" s="1098">
        <f>IF(HL$9=$N562,#REF!,0)</f>
        <v>0</v>
      </c>
      <c r="HM562" s="1098">
        <f>IF(HM$9=$N562,#REF!,0)</f>
        <v>0</v>
      </c>
      <c r="HN562" s="1098">
        <f>IF(HN$9=$N562,#REF!,0)</f>
        <v>0</v>
      </c>
      <c r="HO562" s="1098">
        <f>IF(HO$9=$N562,#REF!,0)</f>
        <v>0</v>
      </c>
      <c r="HP562" s="1098">
        <f>IF(HP$9=$N562,#REF!,0)</f>
        <v>0</v>
      </c>
      <c r="HQ562" s="1098">
        <f>IF(HQ$9=$N562,#REF!,0)</f>
        <v>0</v>
      </c>
      <c r="HR562" s="1098">
        <f>IF(HR$9=$N562,#REF!,0)</f>
        <v>0</v>
      </c>
      <c r="HS562" s="1098">
        <f>IF(HS$9=$N562,#REF!,0)</f>
        <v>0</v>
      </c>
      <c r="HT562" s="1098">
        <f>IF(HT$9=$N562,#REF!,0)</f>
        <v>0</v>
      </c>
      <c r="HU562" s="1098">
        <f>IF(HU$9=$N562,#REF!,0)</f>
        <v>0</v>
      </c>
      <c r="HV562" s="1098">
        <f>IF(HV$9=$N562,#REF!,0)</f>
        <v>0</v>
      </c>
      <c r="HW562" s="1098">
        <f>IF(HW$9=$N562,#REF!,0)</f>
        <v>0</v>
      </c>
      <c r="HX562" s="1098">
        <f>IF(HX$9=$N562,#REF!,0)</f>
        <v>0</v>
      </c>
      <c r="HY562" s="1098">
        <f>IF(HY$9=$N562,#REF!,0)</f>
        <v>0</v>
      </c>
      <c r="HZ562" s="1098">
        <f>IF(HZ$9=$N562,#REF!,0)</f>
        <v>0</v>
      </c>
      <c r="IA562" s="1098">
        <f>IF(IA$9=$N562,#REF!,0)</f>
        <v>0</v>
      </c>
      <c r="IB562" s="1098">
        <f>IF(IB$9=$N562,#REF!,0)</f>
        <v>0</v>
      </c>
      <c r="IC562" s="1098">
        <f>IF(IC$9=$N562,#REF!,0)</f>
        <v>0</v>
      </c>
      <c r="ID562" s="1098">
        <f>IF(ID$9=$N562,#REF!,0)</f>
        <v>0</v>
      </c>
      <c r="IE562" s="1098">
        <f>IF(IE$9=$N562,#REF!,0)</f>
        <v>0</v>
      </c>
      <c r="IF562" s="1098">
        <f>IF(IF$9=$N562,#REF!,0)</f>
        <v>0</v>
      </c>
      <c r="IG562" s="1098">
        <f>IF(IG$9=$N562,#REF!,0)</f>
        <v>0</v>
      </c>
      <c r="IH562" s="1098">
        <f>IF(IH$9=$N562,#REF!,0)</f>
        <v>0</v>
      </c>
      <c r="II562" s="1098">
        <f>IF(II$9=$N562,#REF!,0)</f>
        <v>0</v>
      </c>
      <c r="IJ562" s="1098">
        <f>IF(IJ$9=$N562,#REF!,0)</f>
        <v>0</v>
      </c>
      <c r="IK562" s="1098">
        <f>IF(IK$9=$N562,#REF!,0)</f>
        <v>0</v>
      </c>
      <c r="IL562" s="1098">
        <f>IF(IL$9=$N562,#REF!,0)</f>
        <v>0</v>
      </c>
      <c r="IM562" s="1098">
        <f>IF(IM$9=$N562,#REF!,0)</f>
        <v>0</v>
      </c>
      <c r="IN562" s="1098">
        <f>IF(IN$9=$N562,#REF!,0)</f>
        <v>0</v>
      </c>
      <c r="IO562" s="1098">
        <f>IF(IO$9=$N562,#REF!,0)</f>
        <v>0</v>
      </c>
      <c r="IP562" s="1098">
        <f>IF(IP$9=$N562,#REF!,0)</f>
        <v>0</v>
      </c>
      <c r="IQ562" s="1098">
        <f>IF(IQ$9=$N562,#REF!,0)</f>
        <v>0</v>
      </c>
      <c r="IR562" s="1098">
        <f>IF(IR$9=$N562,#REF!,0)</f>
        <v>0</v>
      </c>
      <c r="IS562" s="1098">
        <f>IF(IS$9=$N562,#REF!,0)</f>
        <v>0</v>
      </c>
      <c r="IT562" s="1098">
        <f>IF(IT$9=$N562,#REF!,0)</f>
        <v>0</v>
      </c>
      <c r="IU562" s="1098">
        <f>IF(IU$9=$N562,#REF!,0)</f>
        <v>0</v>
      </c>
      <c r="IV562" s="1098">
        <f>IF(IV$9=$N562,#REF!,0)</f>
        <v>0</v>
      </c>
      <c r="IW562" s="1098">
        <f>IF(IW$9=$N562,#REF!,0)</f>
        <v>0</v>
      </c>
      <c r="IX562" s="1098">
        <f>IF(IX$9=$N562,#REF!,0)</f>
        <v>0</v>
      </c>
      <c r="IY562" s="1098">
        <f>IF(IY$9=$N562,#REF!,0)</f>
        <v>0</v>
      </c>
      <c r="IZ562" s="1098">
        <f>IF(IZ$9=$N562,#REF!,0)</f>
        <v>0</v>
      </c>
      <c r="JA562" s="1098">
        <f>IF(JA$9=$N562,#REF!,0)</f>
        <v>0</v>
      </c>
      <c r="JB562" s="1098">
        <f>IF(JB$9=$N562,#REF!,0)</f>
        <v>0</v>
      </c>
      <c r="JC562" s="1098">
        <f>IF(JC$9=$N562,#REF!,0)</f>
        <v>0</v>
      </c>
      <c r="JD562" s="1098">
        <f>IF(JD$9=$N562,#REF!,0)</f>
        <v>0</v>
      </c>
      <c r="JE562" s="1098">
        <f>IF(JE$9=$N562,#REF!,0)</f>
        <v>0</v>
      </c>
      <c r="JF562" s="1098">
        <f>IF(JF$9=$N562,#REF!,0)</f>
        <v>0</v>
      </c>
      <c r="JG562" s="1098">
        <f>IF(JG$9=$N562,#REF!,0)</f>
        <v>0</v>
      </c>
      <c r="JH562" s="1098">
        <f>IF(JH$9=$N562,#REF!,0)</f>
        <v>0</v>
      </c>
      <c r="JI562" s="1098">
        <f>IF(JI$9=$N562,#REF!,0)</f>
        <v>0</v>
      </c>
      <c r="JJ562" s="1098">
        <f>IF(JJ$9=$N562,#REF!,0)</f>
        <v>0</v>
      </c>
      <c r="JK562" s="1098">
        <f>IF(JK$9=$N562,#REF!,0)</f>
        <v>0</v>
      </c>
      <c r="JL562" s="1098">
        <f>IF(JL$9=$N562,#REF!,0)</f>
        <v>0</v>
      </c>
      <c r="JM562" s="1098">
        <f>IF(JM$9=$N562,#REF!,0)</f>
        <v>0</v>
      </c>
      <c r="JN562" s="1098">
        <f>IF(JN$9=$N562,#REF!,0)</f>
        <v>0</v>
      </c>
      <c r="JO562" s="1098">
        <f>IF(JO$9=$N562,#REF!,0)</f>
        <v>0</v>
      </c>
      <c r="JP562" s="1098">
        <f>IF(JP$9=$N562,#REF!,0)</f>
        <v>0</v>
      </c>
      <c r="JQ562" s="1098">
        <f>IF(JQ$9=$N562,#REF!,0)</f>
        <v>0</v>
      </c>
      <c r="JR562" s="1098">
        <f>IF(JR$9=$N562,#REF!,0)</f>
        <v>0</v>
      </c>
      <c r="JS562" s="1098">
        <f>IF(JS$9=$N562,#REF!,0)</f>
        <v>0</v>
      </c>
      <c r="JT562" s="1098">
        <f>IF(JT$9=$N562,#REF!,0)</f>
        <v>0</v>
      </c>
      <c r="JU562" s="1098">
        <f>IF(JU$9=$N562,#REF!,0)</f>
        <v>0</v>
      </c>
      <c r="JV562" s="1098">
        <f>IF(JV$9=$N562,#REF!,0)</f>
        <v>0</v>
      </c>
      <c r="JW562" s="1098">
        <f>IF(JW$9=$N562,#REF!,0)</f>
        <v>0</v>
      </c>
      <c r="JX562" s="681"/>
      <c r="JY562" s="713"/>
      <c r="JZ562" s="681">
        <f t="shared" si="1655"/>
        <v>0</v>
      </c>
      <c r="KA562" s="681">
        <f t="shared" si="1655"/>
        <v>0</v>
      </c>
      <c r="KB562" s="681">
        <f t="shared" si="1655"/>
        <v>0</v>
      </c>
      <c r="KC562" s="681">
        <f t="shared" si="1655"/>
        <v>0</v>
      </c>
      <c r="KD562" s="681">
        <f t="shared" si="1655"/>
        <v>0</v>
      </c>
      <c r="KE562" s="681">
        <f t="shared" si="1655"/>
        <v>0</v>
      </c>
      <c r="KF562" s="681">
        <f t="shared" si="1655"/>
        <v>0</v>
      </c>
      <c r="KG562" s="681">
        <f t="shared" si="1655"/>
        <v>0</v>
      </c>
      <c r="KH562" s="681">
        <f t="shared" si="1655"/>
        <v>0</v>
      </c>
      <c r="KI562" s="681">
        <f t="shared" si="1655"/>
        <v>0</v>
      </c>
      <c r="KJ562" s="681">
        <f t="shared" si="1655"/>
        <v>0</v>
      </c>
      <c r="KN562" s="1098">
        <f t="shared" si="1635"/>
        <v>0</v>
      </c>
      <c r="KO562" s="1098">
        <f t="shared" si="1635"/>
        <v>0</v>
      </c>
      <c r="KP562" s="1098">
        <f t="shared" si="1635"/>
        <v>0</v>
      </c>
      <c r="KQ562" s="1098">
        <f t="shared" si="1635"/>
        <v>0</v>
      </c>
      <c r="KR562" s="1098">
        <f t="shared" si="1635"/>
        <v>0</v>
      </c>
      <c r="KS562" s="1098">
        <f t="shared" si="1635"/>
        <v>0</v>
      </c>
      <c r="KT562" s="1098">
        <f t="shared" si="1635"/>
        <v>0</v>
      </c>
      <c r="KU562" s="1098">
        <f t="shared" si="1635"/>
        <v>0</v>
      </c>
      <c r="KV562" s="1098">
        <f t="shared" si="1635"/>
        <v>0</v>
      </c>
      <c r="KW562" s="1098">
        <f t="shared" si="1635"/>
        <v>0</v>
      </c>
      <c r="KX562" s="1098">
        <f t="shared" si="1635"/>
        <v>0</v>
      </c>
      <c r="KY562" s="1098">
        <f t="shared" si="1635"/>
        <v>0</v>
      </c>
      <c r="KZ562" s="1098">
        <f t="shared" si="1635"/>
        <v>0</v>
      </c>
      <c r="LA562" s="1098">
        <f t="shared" si="1635"/>
        <v>0</v>
      </c>
      <c r="LB562" s="1098">
        <f t="shared" si="1635"/>
        <v>0</v>
      </c>
      <c r="LC562" s="1098">
        <f t="shared" si="1635"/>
        <v>0</v>
      </c>
      <c r="LD562" s="1098">
        <f t="shared" si="1633"/>
        <v>0</v>
      </c>
      <c r="LE562" s="1098">
        <f t="shared" si="1633"/>
        <v>0</v>
      </c>
      <c r="LF562" s="1098">
        <f t="shared" si="1633"/>
        <v>0</v>
      </c>
      <c r="LG562" s="1098">
        <f t="shared" si="1633"/>
        <v>0</v>
      </c>
      <c r="LH562" s="1098">
        <f t="shared" si="1633"/>
        <v>0</v>
      </c>
      <c r="LI562" s="1098">
        <f t="shared" si="1633"/>
        <v>0</v>
      </c>
      <c r="LJ562" s="1098">
        <f t="shared" si="1633"/>
        <v>0</v>
      </c>
      <c r="LK562" s="1098">
        <f t="shared" si="1633"/>
        <v>0</v>
      </c>
      <c r="LL562" s="1098">
        <f t="shared" si="1633"/>
        <v>0</v>
      </c>
      <c r="LM562" s="1098">
        <f t="shared" si="1633"/>
        <v>0</v>
      </c>
      <c r="LN562" s="1098">
        <f t="shared" si="1633"/>
        <v>0</v>
      </c>
      <c r="LO562" s="1098">
        <f t="shared" si="1633"/>
        <v>0</v>
      </c>
      <c r="LP562" s="1098">
        <f t="shared" si="1633"/>
        <v>0</v>
      </c>
      <c r="LQ562" s="1098">
        <f t="shared" si="1633"/>
        <v>0</v>
      </c>
      <c r="LR562" s="1098">
        <f t="shared" si="1632"/>
        <v>0</v>
      </c>
      <c r="LS562" s="1098">
        <f t="shared" si="1563"/>
        <v>0</v>
      </c>
    </row>
    <row r="563" spans="1:331" s="680" customFormat="1" ht="20.100000000000001" hidden="1" customHeight="1" x14ac:dyDescent="0.35">
      <c r="A563" s="707" t="s">
        <v>544</v>
      </c>
      <c r="B563" s="1231"/>
      <c r="C563" s="1224" t="s">
        <v>5</v>
      </c>
      <c r="D563" s="1147"/>
      <c r="E563" s="1147"/>
      <c r="F563" s="1147"/>
      <c r="G563" s="1147"/>
      <c r="H563" s="1147"/>
      <c r="I563" s="1147"/>
      <c r="J563" s="1239" t="s">
        <v>212</v>
      </c>
      <c r="K563" s="1379"/>
      <c r="L563" s="1379"/>
      <c r="M563" s="1388">
        <v>381</v>
      </c>
      <c r="N563" s="1388" t="s">
        <v>65</v>
      </c>
      <c r="O563" s="1363"/>
      <c r="P563" s="628"/>
      <c r="Q563" s="628"/>
      <c r="R563" s="628"/>
      <c r="S563" s="628"/>
      <c r="T563" s="628"/>
      <c r="U563" s="628"/>
      <c r="V563" s="628"/>
      <c r="W563" s="628"/>
      <c r="X563" s="628"/>
      <c r="Y563" s="628"/>
      <c r="Z563" s="628"/>
      <c r="AA563" s="628"/>
      <c r="AB563" s="618"/>
      <c r="AC563" s="618"/>
      <c r="AD563" s="618"/>
      <c r="AE563" s="618"/>
      <c r="AF563" s="618"/>
      <c r="AG563" s="618"/>
      <c r="AH563" s="628"/>
      <c r="AI563" s="628"/>
      <c r="AJ563" s="618"/>
      <c r="AK563" s="618"/>
      <c r="AL563" s="618"/>
      <c r="AM563" s="618"/>
      <c r="AN563" s="105">
        <f t="shared" ref="AN563:AV563" si="1664">AN565</f>
        <v>82595.45</v>
      </c>
      <c r="AO563" s="105">
        <f t="shared" si="1664"/>
        <v>0</v>
      </c>
      <c r="AP563" s="105">
        <f t="shared" si="1664"/>
        <v>0</v>
      </c>
      <c r="AQ563" s="105">
        <f t="shared" si="1664"/>
        <v>0</v>
      </c>
      <c r="AR563" s="105">
        <f t="shared" si="1664"/>
        <v>0</v>
      </c>
      <c r="AS563" s="105">
        <f t="shared" si="1664"/>
        <v>0</v>
      </c>
      <c r="AT563" s="105">
        <f t="shared" si="1664"/>
        <v>0</v>
      </c>
      <c r="AU563" s="105">
        <f t="shared" si="1664"/>
        <v>0</v>
      </c>
      <c r="AV563" s="105">
        <f t="shared" si="1664"/>
        <v>0</v>
      </c>
      <c r="AW563" s="105"/>
      <c r="AX563" s="105"/>
      <c r="AY563" s="105">
        <f>AY565</f>
        <v>0</v>
      </c>
      <c r="AZ563" s="105"/>
      <c r="BA563" s="105"/>
      <c r="BB563" s="105">
        <f t="shared" ref="BB563:BK563" si="1665">BB565</f>
        <v>0</v>
      </c>
      <c r="BC563" s="105">
        <f t="shared" si="1665"/>
        <v>0</v>
      </c>
      <c r="BD563" s="105">
        <f t="shared" si="1665"/>
        <v>0</v>
      </c>
      <c r="BE563" s="105">
        <f t="shared" si="1665"/>
        <v>0</v>
      </c>
      <c r="BF563" s="105">
        <f t="shared" si="1665"/>
        <v>0</v>
      </c>
      <c r="BG563" s="105">
        <f t="shared" si="1665"/>
        <v>0</v>
      </c>
      <c r="BH563" s="105">
        <f t="shared" si="1665"/>
        <v>0</v>
      </c>
      <c r="BI563" s="105">
        <f>BI565</f>
        <v>0</v>
      </c>
      <c r="BJ563" s="105">
        <f>BJ565</f>
        <v>0</v>
      </c>
      <c r="BK563" s="105">
        <f t="shared" si="1665"/>
        <v>0</v>
      </c>
      <c r="BL563" s="105">
        <f t="shared" si="1624"/>
        <v>0</v>
      </c>
      <c r="BM563" s="105"/>
      <c r="BN563" s="105"/>
      <c r="BO563" s="105">
        <f>BO565</f>
        <v>0</v>
      </c>
      <c r="BP563" s="105"/>
      <c r="BQ563" s="105"/>
      <c r="BR563" s="105">
        <f t="shared" ref="BR563:BY563" si="1666">BR565</f>
        <v>0</v>
      </c>
      <c r="BS563" s="105">
        <f t="shared" si="1666"/>
        <v>0</v>
      </c>
      <c r="BT563" s="105">
        <f>BT565</f>
        <v>0</v>
      </c>
      <c r="BU563" s="105">
        <f t="shared" si="1666"/>
        <v>0</v>
      </c>
      <c r="BV563" s="105">
        <f t="shared" si="1666"/>
        <v>0</v>
      </c>
      <c r="BW563" s="105"/>
      <c r="BX563" s="105"/>
      <c r="BY563" s="105">
        <f t="shared" si="1666"/>
        <v>0</v>
      </c>
      <c r="BZ563" s="105">
        <f>BZ565</f>
        <v>0</v>
      </c>
      <c r="CA563" s="105">
        <f t="shared" si="1621"/>
        <v>0</v>
      </c>
      <c r="CB563" s="105">
        <f t="shared" si="1622"/>
        <v>0</v>
      </c>
      <c r="CC563" s="105">
        <f>CC565</f>
        <v>0</v>
      </c>
      <c r="CD563" s="105">
        <f>CD565</f>
        <v>0</v>
      </c>
      <c r="CE563" s="105">
        <f>CE565</f>
        <v>0</v>
      </c>
      <c r="CF563" s="105">
        <f>CF565</f>
        <v>0</v>
      </c>
      <c r="CG563" s="105">
        <f t="shared" si="1623"/>
        <v>0</v>
      </c>
      <c r="CH563" s="105">
        <f>CH565</f>
        <v>0</v>
      </c>
      <c r="CI563" s="105">
        <f>CI565</f>
        <v>0</v>
      </c>
      <c r="CJ563" s="105"/>
      <c r="CK563" s="105">
        <f t="shared" si="1601"/>
        <v>0</v>
      </c>
      <c r="CL563" s="105">
        <f>CL565</f>
        <v>0</v>
      </c>
      <c r="CM563" s="105">
        <f>CM565</f>
        <v>0</v>
      </c>
      <c r="CN563" s="105"/>
      <c r="CO563" s="105">
        <f t="shared" si="1602"/>
        <v>0</v>
      </c>
      <c r="CP563" s="105">
        <f>CP565</f>
        <v>0</v>
      </c>
      <c r="CQ563" s="105">
        <f>CQ565</f>
        <v>0</v>
      </c>
      <c r="CR563" s="105">
        <f>CR565</f>
        <v>0</v>
      </c>
      <c r="CS563" s="105">
        <f t="shared" si="1645"/>
        <v>0</v>
      </c>
      <c r="CT563" s="105">
        <f>CT565</f>
        <v>0</v>
      </c>
      <c r="CU563" s="105">
        <f>CU565</f>
        <v>0</v>
      </c>
      <c r="CV563" s="105">
        <f>CV565</f>
        <v>0</v>
      </c>
      <c r="CW563" s="105">
        <f t="shared" si="1577"/>
        <v>0</v>
      </c>
      <c r="CX563" s="105">
        <f t="shared" ref="CX563:DH563" si="1667">CX565</f>
        <v>0</v>
      </c>
      <c r="CY563" s="105">
        <f t="shared" si="1667"/>
        <v>0</v>
      </c>
      <c r="CZ563" s="105">
        <f t="shared" si="1667"/>
        <v>0</v>
      </c>
      <c r="DA563" s="105">
        <f t="shared" si="1667"/>
        <v>0</v>
      </c>
      <c r="DB563" s="105">
        <f>DB565</f>
        <v>0</v>
      </c>
      <c r="DC563" s="105">
        <f>DC565</f>
        <v>0</v>
      </c>
      <c r="DD563" s="105">
        <f t="shared" si="1646"/>
        <v>0</v>
      </c>
      <c r="DE563" s="105">
        <f t="shared" si="1647"/>
        <v>0</v>
      </c>
      <c r="DF563" s="105">
        <f>DF565</f>
        <v>0</v>
      </c>
      <c r="DG563" s="105">
        <f t="shared" si="1667"/>
        <v>0</v>
      </c>
      <c r="DH563" s="105">
        <f t="shared" si="1667"/>
        <v>0</v>
      </c>
      <c r="DI563" s="105">
        <f t="shared" si="1580"/>
        <v>0</v>
      </c>
      <c r="DJ563" s="105">
        <f>DJ565</f>
        <v>0</v>
      </c>
      <c r="DK563" s="105">
        <f>DK565</f>
        <v>0</v>
      </c>
      <c r="DL563" s="105">
        <f t="shared" si="1648"/>
        <v>0</v>
      </c>
      <c r="DM563" s="105">
        <f>DM565</f>
        <v>0</v>
      </c>
      <c r="DN563" s="105">
        <f>DN565</f>
        <v>0</v>
      </c>
      <c r="DO563" s="105">
        <f>DO565</f>
        <v>0</v>
      </c>
      <c r="DP563" s="105">
        <f t="shared" si="1582"/>
        <v>0</v>
      </c>
      <c r="DQ563" s="105">
        <f>DQ565</f>
        <v>0</v>
      </c>
      <c r="DR563" s="105">
        <f>DR565</f>
        <v>0</v>
      </c>
      <c r="DS563" s="105">
        <f>DS565</f>
        <v>0</v>
      </c>
      <c r="DT563" s="105">
        <f t="shared" si="1583"/>
        <v>0</v>
      </c>
      <c r="DU563" s="105">
        <f t="shared" ref="DU563:EB563" si="1668">DU565</f>
        <v>0</v>
      </c>
      <c r="DV563" s="105">
        <f t="shared" si="1668"/>
        <v>0</v>
      </c>
      <c r="DW563" s="105">
        <f t="shared" si="1668"/>
        <v>0</v>
      </c>
      <c r="DX563" s="105">
        <f t="shared" si="1668"/>
        <v>0</v>
      </c>
      <c r="DY563" s="105">
        <f t="shared" si="1668"/>
        <v>0</v>
      </c>
      <c r="DZ563" s="105">
        <f>DZ565</f>
        <v>0</v>
      </c>
      <c r="EA563" s="105">
        <f t="shared" si="1668"/>
        <v>0</v>
      </c>
      <c r="EB563" s="105">
        <f t="shared" si="1668"/>
        <v>0</v>
      </c>
      <c r="EC563" s="105">
        <f t="shared" si="1584"/>
        <v>0</v>
      </c>
      <c r="ED563" s="105">
        <f>ED565</f>
        <v>0</v>
      </c>
      <c r="EE563" s="105">
        <f>EE565</f>
        <v>0</v>
      </c>
      <c r="EF563" s="105">
        <f>EF565</f>
        <v>0</v>
      </c>
      <c r="EG563" s="105">
        <f t="shared" si="1585"/>
        <v>0</v>
      </c>
      <c r="EH563" s="105">
        <f>EH565</f>
        <v>0</v>
      </c>
      <c r="EI563" s="105">
        <f>IFERROR(#REF!/DZ563*100,)</f>
        <v>0</v>
      </c>
      <c r="EJ563" s="105">
        <f>IFERROR(#REF!/#REF!*100,)</f>
        <v>0</v>
      </c>
      <c r="EK563" s="105">
        <f t="shared" ref="EK563:EM563" si="1669">EK565</f>
        <v>0</v>
      </c>
      <c r="EL563" s="105">
        <f t="shared" si="1669"/>
        <v>0</v>
      </c>
      <c r="EM563" s="105">
        <f t="shared" si="1669"/>
        <v>0</v>
      </c>
      <c r="EN563" s="111"/>
      <c r="EO563" s="111"/>
      <c r="EP563" s="111"/>
      <c r="EQ563" s="111"/>
      <c r="ER563" s="111"/>
      <c r="ES563" s="111"/>
      <c r="EW563" s="713"/>
      <c r="EX563" s="739">
        <f t="shared" si="1649"/>
        <v>0</v>
      </c>
      <c r="EY563" s="739">
        <f t="shared" si="1649"/>
        <v>0</v>
      </c>
      <c r="EZ563" s="739">
        <f t="shared" si="1649"/>
        <v>0</v>
      </c>
      <c r="FA563" s="739">
        <f t="shared" si="1649"/>
        <v>0</v>
      </c>
      <c r="FB563" s="739">
        <f t="shared" si="1649"/>
        <v>0</v>
      </c>
      <c r="FC563" s="739">
        <f t="shared" si="1649"/>
        <v>0</v>
      </c>
      <c r="FD563" s="739">
        <f t="shared" si="1649"/>
        <v>0</v>
      </c>
      <c r="FE563" s="739">
        <f t="shared" si="1649"/>
        <v>0</v>
      </c>
      <c r="FF563" s="739">
        <f t="shared" si="1649"/>
        <v>0</v>
      </c>
      <c r="FG563" s="739">
        <f t="shared" si="1649"/>
        <v>0</v>
      </c>
      <c r="FH563" s="739">
        <f t="shared" si="1650"/>
        <v>0</v>
      </c>
      <c r="FI563" s="739">
        <f t="shared" si="1650"/>
        <v>0</v>
      </c>
      <c r="FJ563" s="739">
        <f t="shared" si="1650"/>
        <v>0</v>
      </c>
      <c r="FK563" s="739">
        <f t="shared" si="1650"/>
        <v>0</v>
      </c>
      <c r="FL563" s="739">
        <f t="shared" si="1650"/>
        <v>0</v>
      </c>
      <c r="FM563" s="739">
        <f t="shared" si="1650"/>
        <v>0</v>
      </c>
      <c r="FN563" s="739">
        <f t="shared" si="1650"/>
        <v>0</v>
      </c>
      <c r="FO563" s="739">
        <f t="shared" si="1644"/>
        <v>0</v>
      </c>
      <c r="FP563" s="739">
        <f t="shared" si="1644"/>
        <v>0</v>
      </c>
      <c r="FQ563" s="739">
        <f t="shared" si="1644"/>
        <v>0</v>
      </c>
      <c r="FS563" s="1097"/>
      <c r="FT563" s="713"/>
      <c r="FU563" s="739">
        <f t="shared" si="1656"/>
        <v>0</v>
      </c>
      <c r="FV563" s="739">
        <f t="shared" si="1656"/>
        <v>0</v>
      </c>
      <c r="FW563" s="739">
        <f t="shared" si="1656"/>
        <v>0</v>
      </c>
      <c r="FX563" s="739">
        <f t="shared" si="1656"/>
        <v>0</v>
      </c>
      <c r="FY563" s="739">
        <f t="shared" si="1656"/>
        <v>0</v>
      </c>
      <c r="FZ563" s="739">
        <f t="shared" si="1656"/>
        <v>0</v>
      </c>
      <c r="GA563" s="739">
        <f t="shared" si="1656"/>
        <v>0</v>
      </c>
      <c r="GB563" s="739">
        <f t="shared" si="1656"/>
        <v>0</v>
      </c>
      <c r="GC563" s="739">
        <f t="shared" si="1656"/>
        <v>0</v>
      </c>
      <c r="GD563" s="739">
        <f t="shared" si="1656"/>
        <v>0</v>
      </c>
      <c r="GE563" s="739">
        <f t="shared" si="1657"/>
        <v>0</v>
      </c>
      <c r="GF563" s="739">
        <f t="shared" si="1657"/>
        <v>0</v>
      </c>
      <c r="GG563" s="739">
        <f t="shared" si="1657"/>
        <v>0</v>
      </c>
      <c r="GH563" s="739">
        <f t="shared" si="1657"/>
        <v>0</v>
      </c>
      <c r="GI563" s="739">
        <f t="shared" si="1657"/>
        <v>0</v>
      </c>
      <c r="GJ563" s="739">
        <f t="shared" si="1657"/>
        <v>0</v>
      </c>
      <c r="GK563" s="739">
        <f t="shared" si="1657"/>
        <v>0</v>
      </c>
      <c r="GL563" s="739">
        <f t="shared" si="1658"/>
        <v>0</v>
      </c>
      <c r="GM563" s="739">
        <f t="shared" si="1658"/>
        <v>0</v>
      </c>
      <c r="GN563" s="739">
        <f t="shared" si="1658"/>
        <v>0</v>
      </c>
      <c r="GO563" s="1097"/>
      <c r="GP563" s="713"/>
      <c r="GQ563" s="1098">
        <f>IF(GQ$9=$N563,#REF!,0)</f>
        <v>0</v>
      </c>
      <c r="GR563" s="1098">
        <f>IF(GR$9=$N563,#REF!,0)</f>
        <v>0</v>
      </c>
      <c r="GS563" s="1098">
        <f>IF(GS$9=$N563,#REF!,0)</f>
        <v>0</v>
      </c>
      <c r="GT563" s="1098">
        <f>IF(GT$9=$N563,#REF!,0)</f>
        <v>0</v>
      </c>
      <c r="GU563" s="1098">
        <f>IF(GU$9=$N563,#REF!,0)</f>
        <v>0</v>
      </c>
      <c r="GV563" s="1098">
        <f>IF(GV$9=$N563,#REF!,0)</f>
        <v>0</v>
      </c>
      <c r="GW563" s="1098">
        <f>IF(GW$9=$N563,#REF!,0)</f>
        <v>0</v>
      </c>
      <c r="GX563" s="1098">
        <f>IF(GX$9=$N563,#REF!,0)</f>
        <v>0</v>
      </c>
      <c r="GY563" s="1098">
        <f>IF(GY$9=$N563,#REF!,0)</f>
        <v>0</v>
      </c>
      <c r="GZ563" s="1098">
        <f>IF(GZ$9=$N563,#REF!,0)</f>
        <v>0</v>
      </c>
      <c r="HA563" s="1098">
        <f>IF(HA$9=$N563,#REF!,0)</f>
        <v>0</v>
      </c>
      <c r="HB563" s="1098">
        <f>IF(HB$9=$N563,#REF!,0)</f>
        <v>0</v>
      </c>
      <c r="HC563" s="1098">
        <f>IF(HC$9=$N563,#REF!,0)</f>
        <v>0</v>
      </c>
      <c r="HD563" s="1098">
        <f>IF(HD$9=$N563,#REF!,0)</f>
        <v>0</v>
      </c>
      <c r="HE563" s="1098">
        <f>IF(HE$9=$N563,#REF!,0)</f>
        <v>0</v>
      </c>
      <c r="HF563" s="1098">
        <f>IF(HF$9=$N563,#REF!,0)</f>
        <v>0</v>
      </c>
      <c r="HG563" s="1098">
        <f>IF(HG$9=$N563,#REF!,0)</f>
        <v>0</v>
      </c>
      <c r="HH563" s="1098">
        <f>IF(HH$9=$N563,#REF!,0)</f>
        <v>0</v>
      </c>
      <c r="HI563" s="1098">
        <f>IF(HI$9=$N563,#REF!,0)</f>
        <v>0</v>
      </c>
      <c r="HJ563" s="1098">
        <f>IF(HJ$9=$N563,#REF!,0)</f>
        <v>0</v>
      </c>
      <c r="HK563" s="1098">
        <f>IF(HK$9=$N563,#REF!,0)</f>
        <v>0</v>
      </c>
      <c r="HL563" s="1098">
        <f>IF(HL$9=$N563,#REF!,0)</f>
        <v>0</v>
      </c>
      <c r="HM563" s="1098">
        <f>IF(HM$9=$N563,#REF!,0)</f>
        <v>0</v>
      </c>
      <c r="HN563" s="1098">
        <f>IF(HN$9=$N563,#REF!,0)</f>
        <v>0</v>
      </c>
      <c r="HO563" s="1098">
        <f>IF(HO$9=$N563,#REF!,0)</f>
        <v>0</v>
      </c>
      <c r="HP563" s="1098">
        <f>IF(HP$9=$N563,#REF!,0)</f>
        <v>0</v>
      </c>
      <c r="HQ563" s="1098">
        <f>IF(HQ$9=$N563,#REF!,0)</f>
        <v>0</v>
      </c>
      <c r="HR563" s="1098">
        <f>IF(HR$9=$N563,#REF!,0)</f>
        <v>0</v>
      </c>
      <c r="HS563" s="1098">
        <f>IF(HS$9=$N563,#REF!,0)</f>
        <v>0</v>
      </c>
      <c r="HT563" s="1098">
        <f>IF(HT$9=$N563,#REF!,0)</f>
        <v>0</v>
      </c>
      <c r="HU563" s="1098">
        <f>IF(HU$9=$N563,#REF!,0)</f>
        <v>0</v>
      </c>
      <c r="HV563" s="1098">
        <f>IF(HV$9=$N563,#REF!,0)</f>
        <v>0</v>
      </c>
      <c r="HW563" s="1098">
        <f>IF(HW$9=$N563,#REF!,0)</f>
        <v>0</v>
      </c>
      <c r="HX563" s="1098">
        <f>IF(HX$9=$N563,#REF!,0)</f>
        <v>0</v>
      </c>
      <c r="HY563" s="1098">
        <f>IF(HY$9=$N563,#REF!,0)</f>
        <v>0</v>
      </c>
      <c r="HZ563" s="1098">
        <f>IF(HZ$9=$N563,#REF!,0)</f>
        <v>0</v>
      </c>
      <c r="IA563" s="1098">
        <f>IF(IA$9=$N563,#REF!,0)</f>
        <v>0</v>
      </c>
      <c r="IB563" s="1098">
        <f>IF(IB$9=$N563,#REF!,0)</f>
        <v>0</v>
      </c>
      <c r="IC563" s="1098">
        <f>IF(IC$9=$N563,#REF!,0)</f>
        <v>0</v>
      </c>
      <c r="ID563" s="1098">
        <f>IF(ID$9=$N563,#REF!,0)</f>
        <v>0</v>
      </c>
      <c r="IE563" s="1098">
        <f>IF(IE$9=$N563,#REF!,0)</f>
        <v>0</v>
      </c>
      <c r="IF563" s="1098">
        <f>IF(IF$9=$N563,#REF!,0)</f>
        <v>0</v>
      </c>
      <c r="IG563" s="1098">
        <f>IF(IG$9=$N563,#REF!,0)</f>
        <v>0</v>
      </c>
      <c r="IH563" s="1098">
        <f>IF(IH$9=$N563,#REF!,0)</f>
        <v>0</v>
      </c>
      <c r="II563" s="1098">
        <f>IF(II$9=$N563,#REF!,0)</f>
        <v>0</v>
      </c>
      <c r="IJ563" s="1098">
        <f>IF(IJ$9=$N563,#REF!,0)</f>
        <v>0</v>
      </c>
      <c r="IK563" s="1098">
        <f>IF(IK$9=$N563,#REF!,0)</f>
        <v>0</v>
      </c>
      <c r="IL563" s="1098">
        <f>IF(IL$9=$N563,#REF!,0)</f>
        <v>0</v>
      </c>
      <c r="IM563" s="1098">
        <f>IF(IM$9=$N563,#REF!,0)</f>
        <v>0</v>
      </c>
      <c r="IN563" s="1098">
        <f>IF(IN$9=$N563,#REF!,0)</f>
        <v>0</v>
      </c>
      <c r="IO563" s="1098">
        <f>IF(IO$9=$N563,#REF!,0)</f>
        <v>0</v>
      </c>
      <c r="IP563" s="1098">
        <f>IF(IP$9=$N563,#REF!,0)</f>
        <v>0</v>
      </c>
      <c r="IQ563" s="1098">
        <f>IF(IQ$9=$N563,#REF!,0)</f>
        <v>0</v>
      </c>
      <c r="IR563" s="1098">
        <f>IF(IR$9=$N563,#REF!,0)</f>
        <v>0</v>
      </c>
      <c r="IS563" s="1098">
        <f>IF(IS$9=$N563,#REF!,0)</f>
        <v>0</v>
      </c>
      <c r="IT563" s="1098">
        <f>IF(IT$9=$N563,#REF!,0)</f>
        <v>0</v>
      </c>
      <c r="IU563" s="1098">
        <f>IF(IU$9=$N563,#REF!,0)</f>
        <v>0</v>
      </c>
      <c r="IV563" s="1098">
        <f>IF(IV$9=$N563,#REF!,0)</f>
        <v>0</v>
      </c>
      <c r="IW563" s="1098">
        <f>IF(IW$9=$N563,#REF!,0)</f>
        <v>0</v>
      </c>
      <c r="IX563" s="1098">
        <f>IF(IX$9=$N563,#REF!,0)</f>
        <v>0</v>
      </c>
      <c r="IY563" s="1098">
        <f>IF(IY$9=$N563,#REF!,0)</f>
        <v>0</v>
      </c>
      <c r="IZ563" s="1098">
        <f>IF(IZ$9=$N563,#REF!,0)</f>
        <v>0</v>
      </c>
      <c r="JA563" s="1098">
        <f>IF(JA$9=$N563,#REF!,0)</f>
        <v>0</v>
      </c>
      <c r="JB563" s="1098">
        <f>IF(JB$9=$N563,#REF!,0)</f>
        <v>0</v>
      </c>
      <c r="JC563" s="1098">
        <f>IF(JC$9=$N563,#REF!,0)</f>
        <v>0</v>
      </c>
      <c r="JD563" s="1098">
        <f>IF(JD$9=$N563,#REF!,0)</f>
        <v>0</v>
      </c>
      <c r="JE563" s="1098">
        <f>IF(JE$9=$N563,#REF!,0)</f>
        <v>0</v>
      </c>
      <c r="JF563" s="1098">
        <f>IF(JF$9=$N563,#REF!,0)</f>
        <v>0</v>
      </c>
      <c r="JG563" s="1098">
        <f>IF(JG$9=$N563,#REF!,0)</f>
        <v>0</v>
      </c>
      <c r="JH563" s="1098">
        <f>IF(JH$9=$N563,#REF!,0)</f>
        <v>0</v>
      </c>
      <c r="JI563" s="1098">
        <f>IF(JI$9=$N563,#REF!,0)</f>
        <v>0</v>
      </c>
      <c r="JJ563" s="1098">
        <f>IF(JJ$9=$N563,#REF!,0)</f>
        <v>0</v>
      </c>
      <c r="JK563" s="1098">
        <f>IF(JK$9=$N563,#REF!,0)</f>
        <v>0</v>
      </c>
      <c r="JL563" s="1098">
        <f>IF(JL$9=$N563,#REF!,0)</f>
        <v>0</v>
      </c>
      <c r="JM563" s="1098">
        <f>IF(JM$9=$N563,#REF!,0)</f>
        <v>0</v>
      </c>
      <c r="JN563" s="1098">
        <f>IF(JN$9=$N563,#REF!,0)</f>
        <v>0</v>
      </c>
      <c r="JO563" s="1098">
        <f>IF(JO$9=$N563,#REF!,0)</f>
        <v>0</v>
      </c>
      <c r="JP563" s="1098">
        <f>IF(JP$9=$N563,#REF!,0)</f>
        <v>0</v>
      </c>
      <c r="JQ563" s="1098">
        <f>IF(JQ$9=$N563,#REF!,0)</f>
        <v>0</v>
      </c>
      <c r="JR563" s="1098">
        <f>IF(JR$9=$N563,#REF!,0)</f>
        <v>0</v>
      </c>
      <c r="JS563" s="1098">
        <f>IF(JS$9=$N563,#REF!,0)</f>
        <v>0</v>
      </c>
      <c r="JT563" s="1098">
        <f>IF(JT$9=$N563,#REF!,0)</f>
        <v>0</v>
      </c>
      <c r="JU563" s="1098">
        <f>IF(JU$9=$N563,#REF!,0)</f>
        <v>0</v>
      </c>
      <c r="JV563" s="1098">
        <f>IF(JV$9=$N563,#REF!,0)</f>
        <v>0</v>
      </c>
      <c r="JW563" s="1098">
        <f>IF(JW$9=$N563,#REF!,0)</f>
        <v>0</v>
      </c>
      <c r="JX563" s="681"/>
      <c r="JY563" s="713"/>
      <c r="JZ563" s="681">
        <f t="shared" si="1655"/>
        <v>0</v>
      </c>
      <c r="KA563" s="681">
        <f t="shared" si="1655"/>
        <v>0</v>
      </c>
      <c r="KB563" s="681">
        <f t="shared" si="1655"/>
        <v>0</v>
      </c>
      <c r="KC563" s="681">
        <f t="shared" si="1655"/>
        <v>0</v>
      </c>
      <c r="KD563" s="681">
        <f t="shared" si="1655"/>
        <v>0</v>
      </c>
      <c r="KE563" s="681">
        <f t="shared" si="1655"/>
        <v>0</v>
      </c>
      <c r="KF563" s="681">
        <f t="shared" si="1655"/>
        <v>0</v>
      </c>
      <c r="KG563" s="681">
        <f t="shared" si="1655"/>
        <v>0</v>
      </c>
      <c r="KH563" s="681">
        <f t="shared" si="1655"/>
        <v>0</v>
      </c>
      <c r="KI563" s="681">
        <f t="shared" si="1655"/>
        <v>0</v>
      </c>
      <c r="KJ563" s="681">
        <f t="shared" si="1655"/>
        <v>0</v>
      </c>
      <c r="KN563" s="1098">
        <f t="shared" si="1635"/>
        <v>0</v>
      </c>
      <c r="KO563" s="1098">
        <f t="shared" si="1635"/>
        <v>0</v>
      </c>
      <c r="KP563" s="1098">
        <f t="shared" si="1635"/>
        <v>0</v>
      </c>
      <c r="KQ563" s="1098">
        <f t="shared" si="1635"/>
        <v>0</v>
      </c>
      <c r="KR563" s="1098">
        <f t="shared" si="1635"/>
        <v>0</v>
      </c>
      <c r="KS563" s="1098">
        <f t="shared" si="1635"/>
        <v>0</v>
      </c>
      <c r="KT563" s="1098">
        <f t="shared" si="1635"/>
        <v>0</v>
      </c>
      <c r="KU563" s="1098">
        <f t="shared" si="1635"/>
        <v>0</v>
      </c>
      <c r="KV563" s="1098">
        <f t="shared" si="1635"/>
        <v>0</v>
      </c>
      <c r="KW563" s="1098">
        <f t="shared" si="1635"/>
        <v>0</v>
      </c>
      <c r="KX563" s="1098">
        <f t="shared" si="1635"/>
        <v>0</v>
      </c>
      <c r="KY563" s="1098">
        <f t="shared" si="1635"/>
        <v>0</v>
      </c>
      <c r="KZ563" s="1098">
        <f t="shared" si="1635"/>
        <v>0</v>
      </c>
      <c r="LA563" s="1098">
        <f t="shared" si="1635"/>
        <v>0</v>
      </c>
      <c r="LB563" s="1098">
        <f t="shared" si="1635"/>
        <v>0</v>
      </c>
      <c r="LC563" s="1098">
        <f t="shared" ref="LC563:LR578" si="1670">IF(LC$9=$M563,$DV563,0)</f>
        <v>0</v>
      </c>
      <c r="LD563" s="1098">
        <f t="shared" si="1670"/>
        <v>0</v>
      </c>
      <c r="LE563" s="1098">
        <f t="shared" si="1670"/>
        <v>0</v>
      </c>
      <c r="LF563" s="1098">
        <f t="shared" si="1670"/>
        <v>0</v>
      </c>
      <c r="LG563" s="1098">
        <f t="shared" si="1670"/>
        <v>0</v>
      </c>
      <c r="LH563" s="1098">
        <f t="shared" si="1670"/>
        <v>0</v>
      </c>
      <c r="LI563" s="1098">
        <f t="shared" si="1670"/>
        <v>0</v>
      </c>
      <c r="LJ563" s="1098">
        <f t="shared" si="1670"/>
        <v>0</v>
      </c>
      <c r="LK563" s="1098">
        <f t="shared" si="1670"/>
        <v>0</v>
      </c>
      <c r="LL563" s="1098">
        <f t="shared" si="1670"/>
        <v>0</v>
      </c>
      <c r="LM563" s="1098">
        <f t="shared" si="1670"/>
        <v>0</v>
      </c>
      <c r="LN563" s="1098">
        <f t="shared" si="1670"/>
        <v>0</v>
      </c>
      <c r="LO563" s="1098">
        <f t="shared" si="1670"/>
        <v>0</v>
      </c>
      <c r="LP563" s="1098">
        <f t="shared" si="1670"/>
        <v>0</v>
      </c>
      <c r="LQ563" s="1098">
        <f t="shared" si="1670"/>
        <v>0</v>
      </c>
      <c r="LR563" s="1098">
        <f t="shared" si="1632"/>
        <v>0</v>
      </c>
      <c r="LS563" s="1098">
        <f t="shared" si="1563"/>
        <v>0</v>
      </c>
    </row>
    <row r="564" spans="1:331" s="680" customFormat="1" ht="20.100000000000001" hidden="1" customHeight="1" x14ac:dyDescent="0.35">
      <c r="A564" s="670"/>
      <c r="B564" s="1147"/>
      <c r="C564" s="1224"/>
      <c r="D564" s="1147"/>
      <c r="E564" s="1147"/>
      <c r="F564" s="1147"/>
      <c r="G564" s="1147"/>
      <c r="H564" s="1147"/>
      <c r="I564" s="1147"/>
      <c r="J564" s="1239" t="s">
        <v>212</v>
      </c>
      <c r="K564" s="1379"/>
      <c r="L564" s="1379"/>
      <c r="M564" s="1388"/>
      <c r="N564" s="889">
        <v>3811</v>
      </c>
      <c r="O564" s="1256" t="s">
        <v>191</v>
      </c>
      <c r="P564" s="628"/>
      <c r="Q564" s="628"/>
      <c r="R564" s="628"/>
      <c r="S564" s="628"/>
      <c r="T564" s="628"/>
      <c r="U564" s="628"/>
      <c r="V564" s="628"/>
      <c r="W564" s="628"/>
      <c r="X564" s="628"/>
      <c r="Y564" s="628"/>
      <c r="Z564" s="628"/>
      <c r="AA564" s="628"/>
      <c r="AB564" s="618"/>
      <c r="AC564" s="618"/>
      <c r="AD564" s="618"/>
      <c r="AE564" s="618"/>
      <c r="AF564" s="618"/>
      <c r="AG564" s="618"/>
      <c r="AH564" s="628"/>
      <c r="AI564" s="628"/>
      <c r="AJ564" s="618"/>
      <c r="AK564" s="618"/>
      <c r="AL564" s="618"/>
      <c r="AM564" s="618"/>
      <c r="AN564" s="628"/>
      <c r="AO564" s="618"/>
      <c r="AP564" s="618"/>
      <c r="AQ564" s="618"/>
      <c r="AR564" s="618"/>
      <c r="AS564" s="618"/>
      <c r="AT564" s="618"/>
      <c r="AU564" s="618"/>
      <c r="AV564" s="618"/>
      <c r="AW564" s="618"/>
      <c r="AX564" s="618"/>
      <c r="AY564" s="618"/>
      <c r="AZ564" s="618"/>
      <c r="BA564" s="618"/>
      <c r="BB564" s="618"/>
      <c r="BC564" s="618"/>
      <c r="BD564" s="618"/>
      <c r="BE564" s="618"/>
      <c r="BF564" s="618"/>
      <c r="BG564" s="618"/>
      <c r="BH564" s="618"/>
      <c r="BI564" s="618"/>
      <c r="BJ564" s="618"/>
      <c r="BK564" s="618"/>
      <c r="BL564" s="618">
        <f t="shared" si="1624"/>
        <v>0</v>
      </c>
      <c r="BM564" s="618"/>
      <c r="BN564" s="618"/>
      <c r="BO564" s="618"/>
      <c r="BP564" s="618"/>
      <c r="BQ564" s="618"/>
      <c r="BR564" s="618"/>
      <c r="BS564" s="618"/>
      <c r="BT564" s="618"/>
      <c r="BU564" s="618"/>
      <c r="BV564" s="618"/>
      <c r="BW564" s="618"/>
      <c r="BX564" s="618"/>
      <c r="BY564" s="618"/>
      <c r="BZ564" s="618"/>
      <c r="CA564" s="618">
        <f t="shared" si="1621"/>
        <v>0</v>
      </c>
      <c r="CB564" s="618">
        <f t="shared" si="1622"/>
        <v>0</v>
      </c>
      <c r="CC564" s="618"/>
      <c r="CD564" s="618"/>
      <c r="CE564" s="618"/>
      <c r="CF564" s="618"/>
      <c r="CG564" s="618">
        <f t="shared" si="1623"/>
        <v>0</v>
      </c>
      <c r="CH564" s="618"/>
      <c r="CI564" s="618"/>
      <c r="CJ564" s="618"/>
      <c r="CK564" s="618">
        <f t="shared" si="1601"/>
        <v>0</v>
      </c>
      <c r="CL564" s="618"/>
      <c r="CM564" s="618"/>
      <c r="CN564" s="618"/>
      <c r="CO564" s="618">
        <f t="shared" si="1602"/>
        <v>0</v>
      </c>
      <c r="CP564" s="618"/>
      <c r="CQ564" s="618"/>
      <c r="CR564" s="618"/>
      <c r="CS564" s="618">
        <f t="shared" si="1645"/>
        <v>0</v>
      </c>
      <c r="CT564" s="618"/>
      <c r="CU564" s="618"/>
      <c r="CV564" s="618"/>
      <c r="CW564" s="618">
        <f t="shared" si="1577"/>
        <v>0</v>
      </c>
      <c r="CX564" s="618"/>
      <c r="CY564" s="618"/>
      <c r="CZ564" s="618"/>
      <c r="DA564" s="618"/>
      <c r="DB564" s="618"/>
      <c r="DC564" s="618">
        <v>0</v>
      </c>
      <c r="DD564" s="618">
        <f t="shared" si="1646"/>
        <v>0</v>
      </c>
      <c r="DE564" s="618">
        <f t="shared" si="1647"/>
        <v>0</v>
      </c>
      <c r="DF564" s="618"/>
      <c r="DG564" s="618"/>
      <c r="DH564" s="618"/>
      <c r="DI564" s="618">
        <f t="shared" si="1580"/>
        <v>0</v>
      </c>
      <c r="DJ564" s="618"/>
      <c r="DK564" s="618"/>
      <c r="DL564" s="618">
        <f t="shared" si="1648"/>
        <v>0</v>
      </c>
      <c r="DM564" s="618"/>
      <c r="DN564" s="618"/>
      <c r="DO564" s="618"/>
      <c r="DP564" s="618">
        <f t="shared" si="1582"/>
        <v>0</v>
      </c>
      <c r="DQ564" s="618"/>
      <c r="DR564" s="618"/>
      <c r="DS564" s="618"/>
      <c r="DT564" s="618">
        <f t="shared" si="1583"/>
        <v>0</v>
      </c>
      <c r="DU564" s="618"/>
      <c r="DV564" s="618"/>
      <c r="DW564" s="618"/>
      <c r="DX564" s="618"/>
      <c r="DY564" s="618"/>
      <c r="DZ564" s="618"/>
      <c r="EA564" s="618"/>
      <c r="EB564" s="618"/>
      <c r="EC564" s="618">
        <f t="shared" si="1584"/>
        <v>0</v>
      </c>
      <c r="ED564" s="618"/>
      <c r="EE564" s="618"/>
      <c r="EF564" s="618"/>
      <c r="EG564" s="618">
        <f t="shared" si="1585"/>
        <v>0</v>
      </c>
      <c r="EH564" s="618"/>
      <c r="EI564" s="618">
        <f>IFERROR(#REF!/DZ564*100,)</f>
        <v>0</v>
      </c>
      <c r="EJ564" s="618">
        <f>IFERROR(#REF!/#REF!*100,)</f>
        <v>0</v>
      </c>
      <c r="EK564" s="905"/>
      <c r="EL564" s="905"/>
      <c r="EM564" s="905"/>
      <c r="EN564" s="797"/>
      <c r="EO564" s="797"/>
      <c r="EP564" s="797"/>
      <c r="EQ564" s="797"/>
      <c r="ER564" s="797"/>
      <c r="ES564" s="797"/>
      <c r="EW564" s="713"/>
      <c r="EX564" s="739">
        <f t="shared" si="1649"/>
        <v>0</v>
      </c>
      <c r="EY564" s="739">
        <f t="shared" si="1649"/>
        <v>0</v>
      </c>
      <c r="EZ564" s="739">
        <f t="shared" si="1649"/>
        <v>0</v>
      </c>
      <c r="FA564" s="739">
        <f t="shared" si="1649"/>
        <v>0</v>
      </c>
      <c r="FB564" s="739">
        <f t="shared" si="1649"/>
        <v>0</v>
      </c>
      <c r="FC564" s="739">
        <f t="shared" si="1649"/>
        <v>0</v>
      </c>
      <c r="FD564" s="739">
        <f t="shared" si="1649"/>
        <v>0</v>
      </c>
      <c r="FE564" s="739">
        <f t="shared" si="1649"/>
        <v>0</v>
      </c>
      <c r="FF564" s="739">
        <f t="shared" si="1649"/>
        <v>0</v>
      </c>
      <c r="FG564" s="739">
        <f t="shared" si="1649"/>
        <v>0</v>
      </c>
      <c r="FH564" s="739">
        <f t="shared" si="1650"/>
        <v>0</v>
      </c>
      <c r="FI564" s="739">
        <f t="shared" si="1650"/>
        <v>0</v>
      </c>
      <c r="FJ564" s="739">
        <f t="shared" si="1650"/>
        <v>0</v>
      </c>
      <c r="FK564" s="739">
        <f t="shared" si="1650"/>
        <v>0</v>
      </c>
      <c r="FL564" s="739">
        <f t="shared" si="1650"/>
        <v>0</v>
      </c>
      <c r="FM564" s="739">
        <f t="shared" si="1650"/>
        <v>0</v>
      </c>
      <c r="FN564" s="739">
        <f t="shared" si="1650"/>
        <v>0</v>
      </c>
      <c r="FO564" s="739">
        <f t="shared" si="1644"/>
        <v>0</v>
      </c>
      <c r="FP564" s="739">
        <f t="shared" si="1644"/>
        <v>0</v>
      </c>
      <c r="FQ564" s="739">
        <f t="shared" si="1644"/>
        <v>0</v>
      </c>
      <c r="FS564" s="1097"/>
      <c r="FT564" s="713"/>
      <c r="FU564" s="739">
        <f t="shared" si="1656"/>
        <v>0</v>
      </c>
      <c r="FV564" s="739">
        <f t="shared" si="1656"/>
        <v>0</v>
      </c>
      <c r="FW564" s="739">
        <f t="shared" si="1656"/>
        <v>0</v>
      </c>
      <c r="FX564" s="739">
        <f t="shared" si="1656"/>
        <v>0</v>
      </c>
      <c r="FY564" s="739">
        <f t="shared" si="1656"/>
        <v>0</v>
      </c>
      <c r="FZ564" s="739">
        <f t="shared" si="1656"/>
        <v>0</v>
      </c>
      <c r="GA564" s="739">
        <f t="shared" si="1656"/>
        <v>0</v>
      </c>
      <c r="GB564" s="739">
        <f t="shared" si="1656"/>
        <v>0</v>
      </c>
      <c r="GC564" s="739">
        <f t="shared" si="1656"/>
        <v>0</v>
      </c>
      <c r="GD564" s="739">
        <f t="shared" si="1656"/>
        <v>0</v>
      </c>
      <c r="GE564" s="739">
        <f t="shared" si="1657"/>
        <v>0</v>
      </c>
      <c r="GF564" s="739">
        <f t="shared" si="1657"/>
        <v>0</v>
      </c>
      <c r="GG564" s="739">
        <f t="shared" si="1657"/>
        <v>0</v>
      </c>
      <c r="GH564" s="739">
        <f t="shared" si="1657"/>
        <v>0</v>
      </c>
      <c r="GI564" s="739">
        <f t="shared" si="1657"/>
        <v>0</v>
      </c>
      <c r="GJ564" s="739">
        <f t="shared" si="1657"/>
        <v>0</v>
      </c>
      <c r="GK564" s="739">
        <f t="shared" si="1657"/>
        <v>0</v>
      </c>
      <c r="GL564" s="739">
        <f t="shared" si="1658"/>
        <v>0</v>
      </c>
      <c r="GM564" s="739">
        <f t="shared" si="1658"/>
        <v>0</v>
      </c>
      <c r="GN564" s="739">
        <f t="shared" si="1658"/>
        <v>0</v>
      </c>
      <c r="GO564" s="1097"/>
      <c r="GP564" s="713"/>
      <c r="GQ564" s="1098">
        <f>IF(GQ$9=$N564,#REF!,0)</f>
        <v>0</v>
      </c>
      <c r="GR564" s="1098">
        <f>IF(GR$9=$N564,#REF!,0)</f>
        <v>0</v>
      </c>
      <c r="GS564" s="1098">
        <f>IF(GS$9=$N564,#REF!,0)</f>
        <v>0</v>
      </c>
      <c r="GT564" s="1098">
        <f>IF(GT$9=$N564,#REF!,0)</f>
        <v>0</v>
      </c>
      <c r="GU564" s="1098">
        <f>IF(GU$9=$N564,#REF!,0)</f>
        <v>0</v>
      </c>
      <c r="GV564" s="1098">
        <f>IF(GV$9=$N564,#REF!,0)</f>
        <v>0</v>
      </c>
      <c r="GW564" s="1098">
        <f>IF(GW$9=$N564,#REF!,0)</f>
        <v>0</v>
      </c>
      <c r="GX564" s="1098">
        <f>IF(GX$9=$N564,#REF!,0)</f>
        <v>0</v>
      </c>
      <c r="GY564" s="1098">
        <f>IF(GY$9=$N564,#REF!,0)</f>
        <v>0</v>
      </c>
      <c r="GZ564" s="1098">
        <f>IF(GZ$9=$N564,#REF!,0)</f>
        <v>0</v>
      </c>
      <c r="HA564" s="1098">
        <f>IF(HA$9=$N564,#REF!,0)</f>
        <v>0</v>
      </c>
      <c r="HB564" s="1098">
        <f>IF(HB$9=$N564,#REF!,0)</f>
        <v>0</v>
      </c>
      <c r="HC564" s="1098">
        <f>IF(HC$9=$N564,#REF!,0)</f>
        <v>0</v>
      </c>
      <c r="HD564" s="1098">
        <f>IF(HD$9=$N564,#REF!,0)</f>
        <v>0</v>
      </c>
      <c r="HE564" s="1098">
        <f>IF(HE$9=$N564,#REF!,0)</f>
        <v>0</v>
      </c>
      <c r="HF564" s="1098">
        <f>IF(HF$9=$N564,#REF!,0)</f>
        <v>0</v>
      </c>
      <c r="HG564" s="1098">
        <f>IF(HG$9=$N564,#REF!,0)</f>
        <v>0</v>
      </c>
      <c r="HH564" s="1098">
        <f>IF(HH$9=$N564,#REF!,0)</f>
        <v>0</v>
      </c>
      <c r="HI564" s="1098">
        <f>IF(HI$9=$N564,#REF!,0)</f>
        <v>0</v>
      </c>
      <c r="HJ564" s="1098">
        <f>IF(HJ$9=$N564,#REF!,0)</f>
        <v>0</v>
      </c>
      <c r="HK564" s="1098">
        <f>IF(HK$9=$N564,#REF!,0)</f>
        <v>0</v>
      </c>
      <c r="HL564" s="1098">
        <f>IF(HL$9=$N564,#REF!,0)</f>
        <v>0</v>
      </c>
      <c r="HM564" s="1098">
        <f>IF(HM$9=$N564,#REF!,0)</f>
        <v>0</v>
      </c>
      <c r="HN564" s="1098">
        <f>IF(HN$9=$N564,#REF!,0)</f>
        <v>0</v>
      </c>
      <c r="HO564" s="1098">
        <f>IF(HO$9=$N564,#REF!,0)</f>
        <v>0</v>
      </c>
      <c r="HP564" s="1098">
        <f>IF(HP$9=$N564,#REF!,0)</f>
        <v>0</v>
      </c>
      <c r="HQ564" s="1098">
        <f>IF(HQ$9=$N564,#REF!,0)</f>
        <v>0</v>
      </c>
      <c r="HR564" s="1098">
        <f>IF(HR$9=$N564,#REF!,0)</f>
        <v>0</v>
      </c>
      <c r="HS564" s="1098">
        <f>IF(HS$9=$N564,#REF!,0)</f>
        <v>0</v>
      </c>
      <c r="HT564" s="1098">
        <f>IF(HT$9=$N564,#REF!,0)</f>
        <v>0</v>
      </c>
      <c r="HU564" s="1098">
        <f>IF(HU$9=$N564,#REF!,0)</f>
        <v>0</v>
      </c>
      <c r="HV564" s="1098">
        <f>IF(HV$9=$N564,#REF!,0)</f>
        <v>0</v>
      </c>
      <c r="HW564" s="1098">
        <f>IF(HW$9=$N564,#REF!,0)</f>
        <v>0</v>
      </c>
      <c r="HX564" s="1098">
        <f>IF(HX$9=$N564,#REF!,0)</f>
        <v>0</v>
      </c>
      <c r="HY564" s="1098">
        <f>IF(HY$9=$N564,#REF!,0)</f>
        <v>0</v>
      </c>
      <c r="HZ564" s="1098">
        <f>IF(HZ$9=$N564,#REF!,0)</f>
        <v>0</v>
      </c>
      <c r="IA564" s="1098">
        <f>IF(IA$9=$N564,#REF!,0)</f>
        <v>0</v>
      </c>
      <c r="IB564" s="1098">
        <f>IF(IB$9=$N564,#REF!,0)</f>
        <v>0</v>
      </c>
      <c r="IC564" s="1098">
        <f>IF(IC$9=$N564,#REF!,0)</f>
        <v>0</v>
      </c>
      <c r="ID564" s="1098">
        <f>IF(ID$9=$N564,#REF!,0)</f>
        <v>0</v>
      </c>
      <c r="IE564" s="1098">
        <f>IF(IE$9=$N564,#REF!,0)</f>
        <v>0</v>
      </c>
      <c r="IF564" s="1098">
        <f>IF(IF$9=$N564,#REF!,0)</f>
        <v>0</v>
      </c>
      <c r="IG564" s="1098">
        <f>IF(IG$9=$N564,#REF!,0)</f>
        <v>0</v>
      </c>
      <c r="IH564" s="1098">
        <f>IF(IH$9=$N564,#REF!,0)</f>
        <v>0</v>
      </c>
      <c r="II564" s="1098">
        <f>IF(II$9=$N564,#REF!,0)</f>
        <v>0</v>
      </c>
      <c r="IJ564" s="1098">
        <f>IF(IJ$9=$N564,#REF!,0)</f>
        <v>0</v>
      </c>
      <c r="IK564" s="1098">
        <f>IF(IK$9=$N564,#REF!,0)</f>
        <v>0</v>
      </c>
      <c r="IL564" s="1098">
        <f>IF(IL$9=$N564,#REF!,0)</f>
        <v>0</v>
      </c>
      <c r="IM564" s="1098">
        <f>IF(IM$9=$N564,#REF!,0)</f>
        <v>0</v>
      </c>
      <c r="IN564" s="1098">
        <f>IF(IN$9=$N564,#REF!,0)</f>
        <v>0</v>
      </c>
      <c r="IO564" s="1098">
        <f>IF(IO$9=$N564,#REF!,0)</f>
        <v>0</v>
      </c>
      <c r="IP564" s="1098">
        <f>IF(IP$9=$N564,#REF!,0)</f>
        <v>0</v>
      </c>
      <c r="IQ564" s="1098">
        <f>IF(IQ$9=$N564,#REF!,0)</f>
        <v>0</v>
      </c>
      <c r="IR564" s="1098" t="e">
        <f>IF(IR$9=$N564,#REF!,0)</f>
        <v>#REF!</v>
      </c>
      <c r="IS564" s="1098">
        <f>IF(IS$9=$N564,#REF!,0)</f>
        <v>0</v>
      </c>
      <c r="IT564" s="1098">
        <f>IF(IT$9=$N564,#REF!,0)</f>
        <v>0</v>
      </c>
      <c r="IU564" s="1098">
        <f>IF(IU$9=$N564,#REF!,0)</f>
        <v>0</v>
      </c>
      <c r="IV564" s="1098">
        <f>IF(IV$9=$N564,#REF!,0)</f>
        <v>0</v>
      </c>
      <c r="IW564" s="1098">
        <f>IF(IW$9=$N564,#REF!,0)</f>
        <v>0</v>
      </c>
      <c r="IX564" s="1098">
        <f>IF(IX$9=$N564,#REF!,0)</f>
        <v>0</v>
      </c>
      <c r="IY564" s="1098">
        <f>IF(IY$9=$N564,#REF!,0)</f>
        <v>0</v>
      </c>
      <c r="IZ564" s="1098">
        <f>IF(IZ$9=$N564,#REF!,0)</f>
        <v>0</v>
      </c>
      <c r="JA564" s="1098">
        <f>IF(JA$9=$N564,#REF!,0)</f>
        <v>0</v>
      </c>
      <c r="JB564" s="1098">
        <f>IF(JB$9=$N564,#REF!,0)</f>
        <v>0</v>
      </c>
      <c r="JC564" s="1098">
        <f>IF(JC$9=$N564,#REF!,0)</f>
        <v>0</v>
      </c>
      <c r="JD564" s="1098">
        <f>IF(JD$9=$N564,#REF!,0)</f>
        <v>0</v>
      </c>
      <c r="JE564" s="1098">
        <f>IF(JE$9=$N564,#REF!,0)</f>
        <v>0</v>
      </c>
      <c r="JF564" s="1098">
        <f>IF(JF$9=$N564,#REF!,0)</f>
        <v>0</v>
      </c>
      <c r="JG564" s="1098">
        <f>IF(JG$9=$N564,#REF!,0)</f>
        <v>0</v>
      </c>
      <c r="JH564" s="1098">
        <f>IF(JH$9=$N564,#REF!,0)</f>
        <v>0</v>
      </c>
      <c r="JI564" s="1098">
        <f>IF(JI$9=$N564,#REF!,0)</f>
        <v>0</v>
      </c>
      <c r="JJ564" s="1098">
        <f>IF(JJ$9=$N564,#REF!,0)</f>
        <v>0</v>
      </c>
      <c r="JK564" s="1098">
        <f>IF(JK$9=$N564,#REF!,0)</f>
        <v>0</v>
      </c>
      <c r="JL564" s="1098">
        <f>IF(JL$9=$N564,#REF!,0)</f>
        <v>0</v>
      </c>
      <c r="JM564" s="1098">
        <f>IF(JM$9=$N564,#REF!,0)</f>
        <v>0</v>
      </c>
      <c r="JN564" s="1098">
        <f>IF(JN$9=$N564,#REF!,0)</f>
        <v>0</v>
      </c>
      <c r="JO564" s="1098">
        <f>IF(JO$9=$N564,#REF!,0)</f>
        <v>0</v>
      </c>
      <c r="JP564" s="1098">
        <f>IF(JP$9=$N564,#REF!,0)</f>
        <v>0</v>
      </c>
      <c r="JQ564" s="1098">
        <f>IF(JQ$9=$N564,#REF!,0)</f>
        <v>0</v>
      </c>
      <c r="JR564" s="1098">
        <f>IF(JR$9=$N564,#REF!,0)</f>
        <v>0</v>
      </c>
      <c r="JS564" s="1098">
        <f>IF(JS$9=$N564,#REF!,0)</f>
        <v>0</v>
      </c>
      <c r="JT564" s="1098">
        <f>IF(JT$9=$N564,#REF!,0)</f>
        <v>0</v>
      </c>
      <c r="JU564" s="1098">
        <f>IF(JU$9=$N564,#REF!,0)</f>
        <v>0</v>
      </c>
      <c r="JV564" s="1098">
        <f>IF(JV$9=$N564,#REF!,0)</f>
        <v>0</v>
      </c>
      <c r="JW564" s="1098">
        <f>IF(JW$9=$N564,#REF!,0)</f>
        <v>0</v>
      </c>
      <c r="JX564" s="681"/>
      <c r="JY564" s="713"/>
      <c r="JZ564" s="681">
        <f t="shared" si="1655"/>
        <v>0</v>
      </c>
      <c r="KA564" s="681">
        <f t="shared" si="1655"/>
        <v>0</v>
      </c>
      <c r="KB564" s="681">
        <f t="shared" si="1655"/>
        <v>0</v>
      </c>
      <c r="KC564" s="681">
        <f t="shared" si="1655"/>
        <v>0</v>
      </c>
      <c r="KD564" s="681">
        <f t="shared" si="1655"/>
        <v>0</v>
      </c>
      <c r="KE564" s="681">
        <f t="shared" si="1655"/>
        <v>0</v>
      </c>
      <c r="KF564" s="681">
        <f t="shared" si="1655"/>
        <v>0</v>
      </c>
      <c r="KG564" s="681">
        <f t="shared" si="1655"/>
        <v>0</v>
      </c>
      <c r="KH564" s="681">
        <f t="shared" si="1655"/>
        <v>0</v>
      </c>
      <c r="KI564" s="681">
        <f t="shared" si="1655"/>
        <v>0</v>
      </c>
      <c r="KJ564" s="681">
        <f t="shared" si="1655"/>
        <v>0</v>
      </c>
      <c r="KN564" s="1098">
        <f t="shared" ref="KN564:LC579" si="1671">IF(KN$9=$M564,$DV564,0)</f>
        <v>0</v>
      </c>
      <c r="KO564" s="1098">
        <f t="shared" si="1671"/>
        <v>0</v>
      </c>
      <c r="KP564" s="1098">
        <f t="shared" si="1671"/>
        <v>0</v>
      </c>
      <c r="KQ564" s="1098">
        <f t="shared" si="1671"/>
        <v>0</v>
      </c>
      <c r="KR564" s="1098">
        <f t="shared" si="1671"/>
        <v>0</v>
      </c>
      <c r="KS564" s="1098">
        <f t="shared" si="1671"/>
        <v>0</v>
      </c>
      <c r="KT564" s="1098">
        <f t="shared" si="1671"/>
        <v>0</v>
      </c>
      <c r="KU564" s="1098">
        <f t="shared" si="1671"/>
        <v>0</v>
      </c>
      <c r="KV564" s="1098">
        <f t="shared" si="1671"/>
        <v>0</v>
      </c>
      <c r="KW564" s="1098">
        <f t="shared" si="1671"/>
        <v>0</v>
      </c>
      <c r="KX564" s="1098">
        <f t="shared" si="1671"/>
        <v>0</v>
      </c>
      <c r="KY564" s="1098">
        <f t="shared" si="1671"/>
        <v>0</v>
      </c>
      <c r="KZ564" s="1098">
        <f t="shared" si="1671"/>
        <v>0</v>
      </c>
      <c r="LA564" s="1098">
        <f t="shared" si="1671"/>
        <v>0</v>
      </c>
      <c r="LB564" s="1098">
        <f t="shared" si="1671"/>
        <v>0</v>
      </c>
      <c r="LC564" s="1098">
        <f t="shared" si="1670"/>
        <v>0</v>
      </c>
      <c r="LD564" s="1098">
        <f t="shared" si="1670"/>
        <v>0</v>
      </c>
      <c r="LE564" s="1098">
        <f t="shared" si="1670"/>
        <v>0</v>
      </c>
      <c r="LF564" s="1098">
        <f t="shared" si="1670"/>
        <v>0</v>
      </c>
      <c r="LG564" s="1098">
        <f t="shared" si="1670"/>
        <v>0</v>
      </c>
      <c r="LH564" s="1098">
        <f t="shared" si="1670"/>
        <v>0</v>
      </c>
      <c r="LI564" s="1098">
        <f t="shared" si="1670"/>
        <v>0</v>
      </c>
      <c r="LJ564" s="1098">
        <f t="shared" si="1670"/>
        <v>0</v>
      </c>
      <c r="LK564" s="1098">
        <f t="shared" si="1670"/>
        <v>0</v>
      </c>
      <c r="LL564" s="1098">
        <f t="shared" si="1670"/>
        <v>0</v>
      </c>
      <c r="LM564" s="1098">
        <f t="shared" si="1670"/>
        <v>0</v>
      </c>
      <c r="LN564" s="1098">
        <f t="shared" si="1670"/>
        <v>0</v>
      </c>
      <c r="LO564" s="1098">
        <f t="shared" si="1670"/>
        <v>0</v>
      </c>
      <c r="LP564" s="1098">
        <f t="shared" si="1670"/>
        <v>0</v>
      </c>
      <c r="LQ564" s="1098">
        <f t="shared" si="1670"/>
        <v>0</v>
      </c>
      <c r="LR564" s="1098">
        <f t="shared" si="1632"/>
        <v>0</v>
      </c>
      <c r="LS564" s="1098">
        <f t="shared" si="1563"/>
        <v>0</v>
      </c>
    </row>
    <row r="565" spans="1:331" s="680" customFormat="1" ht="20.100000000000001" hidden="1" customHeight="1" x14ac:dyDescent="0.35">
      <c r="A565" s="670"/>
      <c r="B565" s="1147"/>
      <c r="C565" s="1224"/>
      <c r="D565" s="1147"/>
      <c r="E565" s="1147"/>
      <c r="F565" s="1147"/>
      <c r="G565" s="1147"/>
      <c r="H565" s="1147"/>
      <c r="I565" s="1147"/>
      <c r="J565" s="1239" t="s">
        <v>212</v>
      </c>
      <c r="K565" s="1263"/>
      <c r="L565" s="1263"/>
      <c r="M565" s="889"/>
      <c r="N565" s="889">
        <v>3811</v>
      </c>
      <c r="O565" s="1312" t="s">
        <v>545</v>
      </c>
      <c r="P565" s="628"/>
      <c r="Q565" s="628"/>
      <c r="R565" s="628"/>
      <c r="S565" s="628"/>
      <c r="T565" s="628"/>
      <c r="U565" s="628"/>
      <c r="V565" s="628"/>
      <c r="W565" s="628"/>
      <c r="X565" s="628"/>
      <c r="Y565" s="628"/>
      <c r="Z565" s="628"/>
      <c r="AA565" s="628"/>
      <c r="AB565" s="618"/>
      <c r="AC565" s="618"/>
      <c r="AD565" s="618"/>
      <c r="AE565" s="618"/>
      <c r="AF565" s="618"/>
      <c r="AG565" s="618"/>
      <c r="AH565" s="628"/>
      <c r="AI565" s="628"/>
      <c r="AJ565" s="618"/>
      <c r="AK565" s="618"/>
      <c r="AL565" s="618"/>
      <c r="AM565" s="618"/>
      <c r="AN565" s="630">
        <v>82595.45</v>
      </c>
      <c r="AO565" s="618">
        <v>0</v>
      </c>
      <c r="AP565" s="618">
        <v>0</v>
      </c>
      <c r="AQ565" s="618">
        <v>0</v>
      </c>
      <c r="AR565" s="618">
        <v>0</v>
      </c>
      <c r="AS565" s="618">
        <v>0</v>
      </c>
      <c r="AT565" s="618">
        <v>0</v>
      </c>
      <c r="AU565" s="618">
        <v>0</v>
      </c>
      <c r="AV565" s="618">
        <v>0</v>
      </c>
      <c r="AW565" s="618"/>
      <c r="AX565" s="618"/>
      <c r="AY565" s="618"/>
      <c r="AZ565" s="618"/>
      <c r="BA565" s="618"/>
      <c r="BB565" s="618"/>
      <c r="BC565" s="618"/>
      <c r="BD565" s="618"/>
      <c r="BE565" s="618"/>
      <c r="BF565" s="618"/>
      <c r="BG565" s="618"/>
      <c r="BH565" s="618"/>
      <c r="BI565" s="618"/>
      <c r="BJ565" s="618"/>
      <c r="BK565" s="618"/>
      <c r="BL565" s="618">
        <f t="shared" si="1624"/>
        <v>0</v>
      </c>
      <c r="BM565" s="618"/>
      <c r="BN565" s="618"/>
      <c r="BO565" s="618"/>
      <c r="BP565" s="618"/>
      <c r="BQ565" s="618"/>
      <c r="BR565" s="618"/>
      <c r="BS565" s="618"/>
      <c r="BT565" s="618"/>
      <c r="BU565" s="618"/>
      <c r="BV565" s="618"/>
      <c r="BW565" s="618"/>
      <c r="BX565" s="618"/>
      <c r="BY565" s="618"/>
      <c r="BZ565" s="618"/>
      <c r="CA565" s="618">
        <f t="shared" si="1621"/>
        <v>0</v>
      </c>
      <c r="CB565" s="618">
        <f t="shared" si="1622"/>
        <v>0</v>
      </c>
      <c r="CC565" s="618"/>
      <c r="CD565" s="618"/>
      <c r="CE565" s="618"/>
      <c r="CF565" s="618"/>
      <c r="CG565" s="618">
        <f t="shared" si="1623"/>
        <v>0</v>
      </c>
      <c r="CH565" s="618"/>
      <c r="CI565" s="618"/>
      <c r="CJ565" s="618"/>
      <c r="CK565" s="618">
        <f t="shared" si="1601"/>
        <v>0</v>
      </c>
      <c r="CL565" s="618"/>
      <c r="CM565" s="618"/>
      <c r="CN565" s="618"/>
      <c r="CO565" s="618">
        <f t="shared" si="1602"/>
        <v>0</v>
      </c>
      <c r="CP565" s="618"/>
      <c r="CQ565" s="618"/>
      <c r="CR565" s="618"/>
      <c r="CS565" s="618">
        <f t="shared" si="1645"/>
        <v>0</v>
      </c>
      <c r="CT565" s="618"/>
      <c r="CU565" s="618"/>
      <c r="CV565" s="618"/>
      <c r="CW565" s="618">
        <f t="shared" si="1577"/>
        <v>0</v>
      </c>
      <c r="CX565" s="618"/>
      <c r="CY565" s="618"/>
      <c r="CZ565" s="618"/>
      <c r="DA565" s="618"/>
      <c r="DB565" s="618"/>
      <c r="DC565" s="618">
        <v>0</v>
      </c>
      <c r="DD565" s="618">
        <f t="shared" si="1646"/>
        <v>0</v>
      </c>
      <c r="DE565" s="618">
        <f t="shared" si="1647"/>
        <v>0</v>
      </c>
      <c r="DF565" s="618"/>
      <c r="DG565" s="618"/>
      <c r="DH565" s="618"/>
      <c r="DI565" s="618">
        <f t="shared" si="1580"/>
        <v>0</v>
      </c>
      <c r="DJ565" s="618"/>
      <c r="DK565" s="618"/>
      <c r="DL565" s="618">
        <f t="shared" si="1648"/>
        <v>0</v>
      </c>
      <c r="DM565" s="618"/>
      <c r="DN565" s="618"/>
      <c r="DO565" s="618"/>
      <c r="DP565" s="618">
        <f t="shared" si="1582"/>
        <v>0</v>
      </c>
      <c r="DQ565" s="618"/>
      <c r="DR565" s="618"/>
      <c r="DS565" s="618"/>
      <c r="DT565" s="618">
        <f t="shared" si="1583"/>
        <v>0</v>
      </c>
      <c r="DU565" s="618"/>
      <c r="DV565" s="618"/>
      <c r="DW565" s="618"/>
      <c r="DX565" s="618"/>
      <c r="DY565" s="618"/>
      <c r="DZ565" s="618"/>
      <c r="EA565" s="618"/>
      <c r="EB565" s="618"/>
      <c r="EC565" s="618">
        <f t="shared" si="1584"/>
        <v>0</v>
      </c>
      <c r="ED565" s="618"/>
      <c r="EE565" s="618"/>
      <c r="EF565" s="618"/>
      <c r="EG565" s="618">
        <f t="shared" si="1585"/>
        <v>0</v>
      </c>
      <c r="EH565" s="618"/>
      <c r="EI565" s="618">
        <f>IFERROR(#REF!/DZ565*100,)</f>
        <v>0</v>
      </c>
      <c r="EJ565" s="618">
        <f>IFERROR(#REF!/#REF!*100,)</f>
        <v>0</v>
      </c>
      <c r="EK565" s="905"/>
      <c r="EL565" s="905"/>
      <c r="EM565" s="905"/>
      <c r="EN565" s="797"/>
      <c r="EO565" s="797"/>
      <c r="EP565" s="797"/>
      <c r="EQ565" s="797"/>
      <c r="ER565" s="797"/>
      <c r="ES565" s="797"/>
      <c r="EW565" s="713"/>
      <c r="EX565" s="739">
        <f t="shared" ref="EX565:FG574" si="1672">IF(EX$9=$K565,$EA565,0)</f>
        <v>0</v>
      </c>
      <c r="EY565" s="739">
        <f t="shared" si="1672"/>
        <v>0</v>
      </c>
      <c r="EZ565" s="739">
        <f t="shared" si="1672"/>
        <v>0</v>
      </c>
      <c r="FA565" s="739">
        <f t="shared" si="1672"/>
        <v>0</v>
      </c>
      <c r="FB565" s="739">
        <f t="shared" si="1672"/>
        <v>0</v>
      </c>
      <c r="FC565" s="739">
        <f t="shared" si="1672"/>
        <v>0</v>
      </c>
      <c r="FD565" s="739">
        <f t="shared" si="1672"/>
        <v>0</v>
      </c>
      <c r="FE565" s="739">
        <f t="shared" si="1672"/>
        <v>0</v>
      </c>
      <c r="FF565" s="739">
        <f t="shared" si="1672"/>
        <v>0</v>
      </c>
      <c r="FG565" s="739">
        <f t="shared" si="1672"/>
        <v>0</v>
      </c>
      <c r="FH565" s="739">
        <f t="shared" ref="FH565:FN574" si="1673">IF(FH$9=$K565,$EA565,0)</f>
        <v>0</v>
      </c>
      <c r="FI565" s="739">
        <f t="shared" si="1673"/>
        <v>0</v>
      </c>
      <c r="FJ565" s="739">
        <f t="shared" si="1673"/>
        <v>0</v>
      </c>
      <c r="FK565" s="739">
        <f t="shared" si="1673"/>
        <v>0</v>
      </c>
      <c r="FL565" s="739">
        <f t="shared" si="1673"/>
        <v>0</v>
      </c>
      <c r="FM565" s="739">
        <f t="shared" si="1673"/>
        <v>0</v>
      </c>
      <c r="FN565" s="739">
        <f t="shared" si="1673"/>
        <v>0</v>
      </c>
      <c r="FO565" s="739">
        <f t="shared" si="1644"/>
        <v>0</v>
      </c>
      <c r="FP565" s="739">
        <f t="shared" si="1644"/>
        <v>0</v>
      </c>
      <c r="FQ565" s="739">
        <f t="shared" si="1644"/>
        <v>0</v>
      </c>
      <c r="FS565" s="1097"/>
      <c r="FT565" s="713"/>
      <c r="FU565" s="739">
        <f t="shared" si="1656"/>
        <v>0</v>
      </c>
      <c r="FV565" s="739">
        <f t="shared" si="1656"/>
        <v>0</v>
      </c>
      <c r="FW565" s="739">
        <f t="shared" si="1656"/>
        <v>0</v>
      </c>
      <c r="FX565" s="739">
        <f t="shared" si="1656"/>
        <v>0</v>
      </c>
      <c r="FY565" s="739">
        <f t="shared" si="1656"/>
        <v>0</v>
      </c>
      <c r="FZ565" s="739">
        <f t="shared" si="1656"/>
        <v>0</v>
      </c>
      <c r="GA565" s="739">
        <f t="shared" si="1656"/>
        <v>0</v>
      </c>
      <c r="GB565" s="739">
        <f t="shared" si="1656"/>
        <v>0</v>
      </c>
      <c r="GC565" s="739">
        <f t="shared" si="1656"/>
        <v>0</v>
      </c>
      <c r="GD565" s="739">
        <f t="shared" si="1656"/>
        <v>0</v>
      </c>
      <c r="GE565" s="739">
        <f t="shared" si="1657"/>
        <v>0</v>
      </c>
      <c r="GF565" s="739">
        <f t="shared" si="1657"/>
        <v>0</v>
      </c>
      <c r="GG565" s="739">
        <f t="shared" si="1657"/>
        <v>0</v>
      </c>
      <c r="GH565" s="739">
        <f t="shared" si="1657"/>
        <v>0</v>
      </c>
      <c r="GI565" s="739">
        <f t="shared" si="1657"/>
        <v>0</v>
      </c>
      <c r="GJ565" s="739">
        <f t="shared" si="1657"/>
        <v>0</v>
      </c>
      <c r="GK565" s="739">
        <f t="shared" si="1657"/>
        <v>0</v>
      </c>
      <c r="GL565" s="739">
        <f t="shared" si="1658"/>
        <v>0</v>
      </c>
      <c r="GM565" s="739">
        <f t="shared" si="1658"/>
        <v>0</v>
      </c>
      <c r="GN565" s="739">
        <f t="shared" si="1658"/>
        <v>0</v>
      </c>
      <c r="GO565" s="1097"/>
      <c r="GP565" s="713"/>
      <c r="GQ565" s="1098">
        <f>IF(GQ$9=$N565,#REF!,0)</f>
        <v>0</v>
      </c>
      <c r="GR565" s="1098">
        <f>IF(GR$9=$N565,#REF!,0)</f>
        <v>0</v>
      </c>
      <c r="GS565" s="1098">
        <f>IF(GS$9=$N565,#REF!,0)</f>
        <v>0</v>
      </c>
      <c r="GT565" s="1098">
        <f>IF(GT$9=$N565,#REF!,0)</f>
        <v>0</v>
      </c>
      <c r="GU565" s="1098">
        <f>IF(GU$9=$N565,#REF!,0)</f>
        <v>0</v>
      </c>
      <c r="GV565" s="1098">
        <f>IF(GV$9=$N565,#REF!,0)</f>
        <v>0</v>
      </c>
      <c r="GW565" s="1098">
        <f>IF(GW$9=$N565,#REF!,0)</f>
        <v>0</v>
      </c>
      <c r="GX565" s="1098">
        <f>IF(GX$9=$N565,#REF!,0)</f>
        <v>0</v>
      </c>
      <c r="GY565" s="1098">
        <f>IF(GY$9=$N565,#REF!,0)</f>
        <v>0</v>
      </c>
      <c r="GZ565" s="1098">
        <f>IF(GZ$9=$N565,#REF!,0)</f>
        <v>0</v>
      </c>
      <c r="HA565" s="1098">
        <f>IF(HA$9=$N565,#REF!,0)</f>
        <v>0</v>
      </c>
      <c r="HB565" s="1098">
        <f>IF(HB$9=$N565,#REF!,0)</f>
        <v>0</v>
      </c>
      <c r="HC565" s="1098">
        <f>IF(HC$9=$N565,#REF!,0)</f>
        <v>0</v>
      </c>
      <c r="HD565" s="1098">
        <f>IF(HD$9=$N565,#REF!,0)</f>
        <v>0</v>
      </c>
      <c r="HE565" s="1098">
        <f>IF(HE$9=$N565,#REF!,0)</f>
        <v>0</v>
      </c>
      <c r="HF565" s="1098">
        <f>IF(HF$9=$N565,#REF!,0)</f>
        <v>0</v>
      </c>
      <c r="HG565" s="1098">
        <f>IF(HG$9=$N565,#REF!,0)</f>
        <v>0</v>
      </c>
      <c r="HH565" s="1098">
        <f>IF(HH$9=$N565,#REF!,0)</f>
        <v>0</v>
      </c>
      <c r="HI565" s="1098">
        <f>IF(HI$9=$N565,#REF!,0)</f>
        <v>0</v>
      </c>
      <c r="HJ565" s="1098">
        <f>IF(HJ$9=$N565,#REF!,0)</f>
        <v>0</v>
      </c>
      <c r="HK565" s="1098">
        <f>IF(HK$9=$N565,#REF!,0)</f>
        <v>0</v>
      </c>
      <c r="HL565" s="1098">
        <f>IF(HL$9=$N565,#REF!,0)</f>
        <v>0</v>
      </c>
      <c r="HM565" s="1098">
        <f>IF(HM$9=$N565,#REF!,0)</f>
        <v>0</v>
      </c>
      <c r="HN565" s="1098">
        <f>IF(HN$9=$N565,#REF!,0)</f>
        <v>0</v>
      </c>
      <c r="HO565" s="1098">
        <f>IF(HO$9=$N565,#REF!,0)</f>
        <v>0</v>
      </c>
      <c r="HP565" s="1098">
        <f>IF(HP$9=$N565,#REF!,0)</f>
        <v>0</v>
      </c>
      <c r="HQ565" s="1098">
        <f>IF(HQ$9=$N565,#REF!,0)</f>
        <v>0</v>
      </c>
      <c r="HR565" s="1098">
        <f>IF(HR$9=$N565,#REF!,0)</f>
        <v>0</v>
      </c>
      <c r="HS565" s="1098">
        <f>IF(HS$9=$N565,#REF!,0)</f>
        <v>0</v>
      </c>
      <c r="HT565" s="1098">
        <f>IF(HT$9=$N565,#REF!,0)</f>
        <v>0</v>
      </c>
      <c r="HU565" s="1098">
        <f>IF(HU$9=$N565,#REF!,0)</f>
        <v>0</v>
      </c>
      <c r="HV565" s="1098">
        <f>IF(HV$9=$N565,#REF!,0)</f>
        <v>0</v>
      </c>
      <c r="HW565" s="1098">
        <f>IF(HW$9=$N565,#REF!,0)</f>
        <v>0</v>
      </c>
      <c r="HX565" s="1098">
        <f>IF(HX$9=$N565,#REF!,0)</f>
        <v>0</v>
      </c>
      <c r="HY565" s="1098">
        <f>IF(HY$9=$N565,#REF!,0)</f>
        <v>0</v>
      </c>
      <c r="HZ565" s="1098">
        <f>IF(HZ$9=$N565,#REF!,0)</f>
        <v>0</v>
      </c>
      <c r="IA565" s="1098">
        <f>IF(IA$9=$N565,#REF!,0)</f>
        <v>0</v>
      </c>
      <c r="IB565" s="1098">
        <f>IF(IB$9=$N565,#REF!,0)</f>
        <v>0</v>
      </c>
      <c r="IC565" s="1098">
        <f>IF(IC$9=$N565,#REF!,0)</f>
        <v>0</v>
      </c>
      <c r="ID565" s="1098">
        <f>IF(ID$9=$N565,#REF!,0)</f>
        <v>0</v>
      </c>
      <c r="IE565" s="1098">
        <f>IF(IE$9=$N565,#REF!,0)</f>
        <v>0</v>
      </c>
      <c r="IF565" s="1098">
        <f>IF(IF$9=$N565,#REF!,0)</f>
        <v>0</v>
      </c>
      <c r="IG565" s="1098">
        <f>IF(IG$9=$N565,#REF!,0)</f>
        <v>0</v>
      </c>
      <c r="IH565" s="1098">
        <f>IF(IH$9=$N565,#REF!,0)</f>
        <v>0</v>
      </c>
      <c r="II565" s="1098">
        <f>IF(II$9=$N565,#REF!,0)</f>
        <v>0</v>
      </c>
      <c r="IJ565" s="1098">
        <f>IF(IJ$9=$N565,#REF!,0)</f>
        <v>0</v>
      </c>
      <c r="IK565" s="1098">
        <f>IF(IK$9=$N565,#REF!,0)</f>
        <v>0</v>
      </c>
      <c r="IL565" s="1098">
        <f>IF(IL$9=$N565,#REF!,0)</f>
        <v>0</v>
      </c>
      <c r="IM565" s="1098">
        <f>IF(IM$9=$N565,#REF!,0)</f>
        <v>0</v>
      </c>
      <c r="IN565" s="1098">
        <f>IF(IN$9=$N565,#REF!,0)</f>
        <v>0</v>
      </c>
      <c r="IO565" s="1098">
        <f>IF(IO$9=$N565,#REF!,0)</f>
        <v>0</v>
      </c>
      <c r="IP565" s="1098">
        <f>IF(IP$9=$N565,#REF!,0)</f>
        <v>0</v>
      </c>
      <c r="IQ565" s="1098">
        <f>IF(IQ$9=$N565,#REF!,0)</f>
        <v>0</v>
      </c>
      <c r="IR565" s="1098" t="e">
        <f>IF(IR$9=$N565,#REF!,0)</f>
        <v>#REF!</v>
      </c>
      <c r="IS565" s="1098">
        <f>IF(IS$9=$N565,#REF!,0)</f>
        <v>0</v>
      </c>
      <c r="IT565" s="1098">
        <f>IF(IT$9=$N565,#REF!,0)</f>
        <v>0</v>
      </c>
      <c r="IU565" s="1098">
        <f>IF(IU$9=$N565,#REF!,0)</f>
        <v>0</v>
      </c>
      <c r="IV565" s="1098">
        <f>IF(IV$9=$N565,#REF!,0)</f>
        <v>0</v>
      </c>
      <c r="IW565" s="1098">
        <f>IF(IW$9=$N565,#REF!,0)</f>
        <v>0</v>
      </c>
      <c r="IX565" s="1098">
        <f>IF(IX$9=$N565,#REF!,0)</f>
        <v>0</v>
      </c>
      <c r="IY565" s="1098">
        <f>IF(IY$9=$N565,#REF!,0)</f>
        <v>0</v>
      </c>
      <c r="IZ565" s="1098">
        <f>IF(IZ$9=$N565,#REF!,0)</f>
        <v>0</v>
      </c>
      <c r="JA565" s="1098">
        <f>IF(JA$9=$N565,#REF!,0)</f>
        <v>0</v>
      </c>
      <c r="JB565" s="1098">
        <f>IF(JB$9=$N565,#REF!,0)</f>
        <v>0</v>
      </c>
      <c r="JC565" s="1098">
        <f>IF(JC$9=$N565,#REF!,0)</f>
        <v>0</v>
      </c>
      <c r="JD565" s="1098">
        <f>IF(JD$9=$N565,#REF!,0)</f>
        <v>0</v>
      </c>
      <c r="JE565" s="1098">
        <f>IF(JE$9=$N565,#REF!,0)</f>
        <v>0</v>
      </c>
      <c r="JF565" s="1098">
        <f>IF(JF$9=$N565,#REF!,0)</f>
        <v>0</v>
      </c>
      <c r="JG565" s="1098">
        <f>IF(JG$9=$N565,#REF!,0)</f>
        <v>0</v>
      </c>
      <c r="JH565" s="1098">
        <f>IF(JH$9=$N565,#REF!,0)</f>
        <v>0</v>
      </c>
      <c r="JI565" s="1098">
        <f>IF(JI$9=$N565,#REF!,0)</f>
        <v>0</v>
      </c>
      <c r="JJ565" s="1098">
        <f>IF(JJ$9=$N565,#REF!,0)</f>
        <v>0</v>
      </c>
      <c r="JK565" s="1098">
        <f>IF(JK$9=$N565,#REF!,0)</f>
        <v>0</v>
      </c>
      <c r="JL565" s="1098">
        <f>IF(JL$9=$N565,#REF!,0)</f>
        <v>0</v>
      </c>
      <c r="JM565" s="1098">
        <f>IF(JM$9=$N565,#REF!,0)</f>
        <v>0</v>
      </c>
      <c r="JN565" s="1098">
        <f>IF(JN$9=$N565,#REF!,0)</f>
        <v>0</v>
      </c>
      <c r="JO565" s="1098">
        <f>IF(JO$9=$N565,#REF!,0)</f>
        <v>0</v>
      </c>
      <c r="JP565" s="1098">
        <f>IF(JP$9=$N565,#REF!,0)</f>
        <v>0</v>
      </c>
      <c r="JQ565" s="1098">
        <f>IF(JQ$9=$N565,#REF!,0)</f>
        <v>0</v>
      </c>
      <c r="JR565" s="1098">
        <f>IF(JR$9=$N565,#REF!,0)</f>
        <v>0</v>
      </c>
      <c r="JS565" s="1098">
        <f>IF(JS$9=$N565,#REF!,0)</f>
        <v>0</v>
      </c>
      <c r="JT565" s="1098">
        <f>IF(JT$9=$N565,#REF!,0)</f>
        <v>0</v>
      </c>
      <c r="JU565" s="1098">
        <f>IF(JU$9=$N565,#REF!,0)</f>
        <v>0</v>
      </c>
      <c r="JV565" s="1098">
        <f>IF(JV$9=$N565,#REF!,0)</f>
        <v>0</v>
      </c>
      <c r="JW565" s="1098">
        <f>IF(JW$9=$N565,#REF!,0)</f>
        <v>0</v>
      </c>
      <c r="JX565" s="681"/>
      <c r="JY565" s="713"/>
      <c r="JZ565" s="681">
        <f t="shared" si="1655"/>
        <v>0</v>
      </c>
      <c r="KA565" s="681">
        <f t="shared" si="1655"/>
        <v>0</v>
      </c>
      <c r="KB565" s="681">
        <f t="shared" si="1655"/>
        <v>0</v>
      </c>
      <c r="KC565" s="681">
        <f t="shared" si="1655"/>
        <v>0</v>
      </c>
      <c r="KD565" s="681">
        <f t="shared" si="1655"/>
        <v>0</v>
      </c>
      <c r="KE565" s="681">
        <f t="shared" si="1655"/>
        <v>0</v>
      </c>
      <c r="KF565" s="681">
        <f t="shared" si="1655"/>
        <v>0</v>
      </c>
      <c r="KG565" s="681">
        <f t="shared" si="1655"/>
        <v>0</v>
      </c>
      <c r="KH565" s="681">
        <f t="shared" si="1655"/>
        <v>0</v>
      </c>
      <c r="KI565" s="681">
        <f t="shared" si="1655"/>
        <v>0</v>
      </c>
      <c r="KJ565" s="681">
        <f t="shared" si="1655"/>
        <v>0</v>
      </c>
      <c r="KN565" s="1098">
        <f t="shared" si="1671"/>
        <v>0</v>
      </c>
      <c r="KO565" s="1098">
        <f t="shared" si="1671"/>
        <v>0</v>
      </c>
      <c r="KP565" s="1098">
        <f t="shared" si="1671"/>
        <v>0</v>
      </c>
      <c r="KQ565" s="1098">
        <f t="shared" si="1671"/>
        <v>0</v>
      </c>
      <c r="KR565" s="1098">
        <f t="shared" si="1671"/>
        <v>0</v>
      </c>
      <c r="KS565" s="1098">
        <f t="shared" si="1671"/>
        <v>0</v>
      </c>
      <c r="KT565" s="1098">
        <f t="shared" si="1671"/>
        <v>0</v>
      </c>
      <c r="KU565" s="1098">
        <f t="shared" si="1671"/>
        <v>0</v>
      </c>
      <c r="KV565" s="1098">
        <f t="shared" si="1671"/>
        <v>0</v>
      </c>
      <c r="KW565" s="1098">
        <f t="shared" si="1671"/>
        <v>0</v>
      </c>
      <c r="KX565" s="1098">
        <f t="shared" si="1671"/>
        <v>0</v>
      </c>
      <c r="KY565" s="1098">
        <f t="shared" si="1671"/>
        <v>0</v>
      </c>
      <c r="KZ565" s="1098">
        <f t="shared" si="1671"/>
        <v>0</v>
      </c>
      <c r="LA565" s="1098">
        <f t="shared" si="1671"/>
        <v>0</v>
      </c>
      <c r="LB565" s="1098">
        <f t="shared" si="1671"/>
        <v>0</v>
      </c>
      <c r="LC565" s="1098">
        <f t="shared" si="1670"/>
        <v>0</v>
      </c>
      <c r="LD565" s="1098">
        <f t="shared" si="1670"/>
        <v>0</v>
      </c>
      <c r="LE565" s="1098">
        <f t="shared" si="1670"/>
        <v>0</v>
      </c>
      <c r="LF565" s="1098">
        <f t="shared" si="1670"/>
        <v>0</v>
      </c>
      <c r="LG565" s="1098">
        <f t="shared" si="1670"/>
        <v>0</v>
      </c>
      <c r="LH565" s="1098">
        <f t="shared" si="1670"/>
        <v>0</v>
      </c>
      <c r="LI565" s="1098">
        <f t="shared" si="1670"/>
        <v>0</v>
      </c>
      <c r="LJ565" s="1098">
        <f t="shared" si="1670"/>
        <v>0</v>
      </c>
      <c r="LK565" s="1098">
        <f t="shared" si="1670"/>
        <v>0</v>
      </c>
      <c r="LL565" s="1098">
        <f t="shared" si="1670"/>
        <v>0</v>
      </c>
      <c r="LM565" s="1098">
        <f t="shared" si="1670"/>
        <v>0</v>
      </c>
      <c r="LN565" s="1098">
        <f t="shared" si="1670"/>
        <v>0</v>
      </c>
      <c r="LO565" s="1098">
        <f t="shared" si="1670"/>
        <v>0</v>
      </c>
      <c r="LP565" s="1098">
        <f t="shared" si="1670"/>
        <v>0</v>
      </c>
      <c r="LQ565" s="1098">
        <f t="shared" si="1670"/>
        <v>0</v>
      </c>
      <c r="LR565" s="1098">
        <f t="shared" si="1632"/>
        <v>0</v>
      </c>
      <c r="LS565" s="1098">
        <f t="shared" si="1563"/>
        <v>0</v>
      </c>
    </row>
    <row r="566" spans="1:331" s="680" customFormat="1" ht="20.100000000000001" hidden="1" customHeight="1" x14ac:dyDescent="0.35">
      <c r="A566" s="670"/>
      <c r="B566" s="1147"/>
      <c r="C566" s="1224"/>
      <c r="D566" s="1147"/>
      <c r="E566" s="1147"/>
      <c r="F566" s="1147"/>
      <c r="G566" s="1147"/>
      <c r="H566" s="1147"/>
      <c r="I566" s="1147"/>
      <c r="J566" s="1239" t="s">
        <v>212</v>
      </c>
      <c r="K566" s="1388">
        <v>4</v>
      </c>
      <c r="L566" s="1388" t="s">
        <v>373</v>
      </c>
      <c r="M566" s="1388"/>
      <c r="N566" s="1388"/>
      <c r="O566" s="1363"/>
      <c r="P566" s="628"/>
      <c r="Q566" s="628"/>
      <c r="R566" s="628"/>
      <c r="S566" s="628"/>
      <c r="T566" s="628"/>
      <c r="U566" s="628"/>
      <c r="V566" s="628"/>
      <c r="W566" s="628"/>
      <c r="X566" s="628"/>
      <c r="Y566" s="628"/>
      <c r="Z566" s="628"/>
      <c r="AA566" s="628"/>
      <c r="AB566" s="618"/>
      <c r="AC566" s="618"/>
      <c r="AD566" s="618"/>
      <c r="AE566" s="618"/>
      <c r="AF566" s="618"/>
      <c r="AG566" s="618"/>
      <c r="AH566" s="628"/>
      <c r="AI566" s="628"/>
      <c r="AJ566" s="618"/>
      <c r="AK566" s="618"/>
      <c r="AL566" s="618"/>
      <c r="AM566" s="618"/>
      <c r="AN566" s="105">
        <f t="shared" ref="AN566:AV567" si="1674">AN567</f>
        <v>2875</v>
      </c>
      <c r="AO566" s="105">
        <f t="shared" si="1674"/>
        <v>0</v>
      </c>
      <c r="AP566" s="105">
        <f t="shared" si="1674"/>
        <v>0</v>
      </c>
      <c r="AQ566" s="105">
        <f t="shared" si="1674"/>
        <v>0</v>
      </c>
      <c r="AR566" s="105">
        <f t="shared" si="1674"/>
        <v>0</v>
      </c>
      <c r="AS566" s="105">
        <f t="shared" si="1674"/>
        <v>0</v>
      </c>
      <c r="AT566" s="105">
        <f t="shared" si="1674"/>
        <v>0</v>
      </c>
      <c r="AU566" s="105">
        <f t="shared" si="1674"/>
        <v>0</v>
      </c>
      <c r="AV566" s="105">
        <f t="shared" si="1674"/>
        <v>0</v>
      </c>
      <c r="AW566" s="105">
        <v>0</v>
      </c>
      <c r="AX566" s="105">
        <v>0</v>
      </c>
      <c r="AY566" s="105">
        <f>AY567</f>
        <v>0</v>
      </c>
      <c r="AZ566" s="105"/>
      <c r="BA566" s="105"/>
      <c r="BB566" s="105">
        <f t="shared" ref="BB566:BK567" si="1675">BB567</f>
        <v>0</v>
      </c>
      <c r="BC566" s="105">
        <f t="shared" si="1675"/>
        <v>0</v>
      </c>
      <c r="BD566" s="105">
        <f t="shared" si="1675"/>
        <v>0</v>
      </c>
      <c r="BE566" s="105">
        <f t="shared" si="1675"/>
        <v>0</v>
      </c>
      <c r="BF566" s="105">
        <f t="shared" si="1675"/>
        <v>0</v>
      </c>
      <c r="BG566" s="105">
        <f t="shared" si="1675"/>
        <v>0</v>
      </c>
      <c r="BH566" s="105">
        <f t="shared" si="1675"/>
        <v>0</v>
      </c>
      <c r="BI566" s="105">
        <f>BI567</f>
        <v>0</v>
      </c>
      <c r="BJ566" s="105">
        <f>BJ567</f>
        <v>0</v>
      </c>
      <c r="BK566" s="105">
        <f t="shared" si="1675"/>
        <v>0</v>
      </c>
      <c r="BL566" s="105">
        <f t="shared" si="1624"/>
        <v>0</v>
      </c>
      <c r="BM566" s="105"/>
      <c r="BN566" s="105"/>
      <c r="BO566" s="105">
        <f>BO567</f>
        <v>0</v>
      </c>
      <c r="BP566" s="105"/>
      <c r="BQ566" s="105"/>
      <c r="BR566" s="105">
        <f t="shared" ref="BR566:BV567" si="1676">BR567</f>
        <v>0</v>
      </c>
      <c r="BS566" s="105">
        <f t="shared" si="1676"/>
        <v>0</v>
      </c>
      <c r="BT566" s="105">
        <f t="shared" si="1676"/>
        <v>0</v>
      </c>
      <c r="BU566" s="105">
        <f t="shared" si="1676"/>
        <v>0</v>
      </c>
      <c r="BV566" s="105">
        <f t="shared" si="1676"/>
        <v>0</v>
      </c>
      <c r="BW566" s="105"/>
      <c r="BX566" s="105"/>
      <c r="BY566" s="105">
        <f>BY567</f>
        <v>0</v>
      </c>
      <c r="BZ566" s="105">
        <f>BZ567</f>
        <v>0</v>
      </c>
      <c r="CA566" s="105">
        <f t="shared" si="1621"/>
        <v>0</v>
      </c>
      <c r="CB566" s="105">
        <f t="shared" si="1622"/>
        <v>0</v>
      </c>
      <c r="CC566" s="105">
        <f t="shared" ref="CC566:CE567" si="1677">CC567</f>
        <v>0</v>
      </c>
      <c r="CD566" s="105">
        <f t="shared" si="1677"/>
        <v>0</v>
      </c>
      <c r="CE566" s="105">
        <f t="shared" si="1677"/>
        <v>0</v>
      </c>
      <c r="CF566" s="105">
        <f>CF567</f>
        <v>0</v>
      </c>
      <c r="CG566" s="105">
        <f t="shared" si="1623"/>
        <v>0</v>
      </c>
      <c r="CH566" s="105">
        <f>CH567</f>
        <v>0</v>
      </c>
      <c r="CI566" s="105">
        <f>CI567</f>
        <v>0</v>
      </c>
      <c r="CJ566" s="105"/>
      <c r="CK566" s="105">
        <f t="shared" si="1601"/>
        <v>0</v>
      </c>
      <c r="CL566" s="105">
        <f>CL567</f>
        <v>0</v>
      </c>
      <c r="CM566" s="105">
        <f>CM567</f>
        <v>0</v>
      </c>
      <c r="CN566" s="105"/>
      <c r="CO566" s="105">
        <f t="shared" si="1602"/>
        <v>0</v>
      </c>
      <c r="CP566" s="105">
        <f t="shared" ref="CP566:CR567" si="1678">CP567</f>
        <v>0</v>
      </c>
      <c r="CQ566" s="105">
        <f t="shared" si="1678"/>
        <v>0</v>
      </c>
      <c r="CR566" s="105">
        <f t="shared" si="1678"/>
        <v>0</v>
      </c>
      <c r="CS566" s="105">
        <f t="shared" si="1645"/>
        <v>0</v>
      </c>
      <c r="CT566" s="105">
        <f t="shared" ref="CT566:CV567" si="1679">CT567</f>
        <v>0</v>
      </c>
      <c r="CU566" s="105">
        <f t="shared" si="1679"/>
        <v>0</v>
      </c>
      <c r="CV566" s="105">
        <f t="shared" si="1679"/>
        <v>0</v>
      </c>
      <c r="CW566" s="105">
        <f t="shared" si="1577"/>
        <v>0</v>
      </c>
      <c r="CX566" s="105">
        <f t="shared" ref="CX566:DC567" si="1680">CX567</f>
        <v>0</v>
      </c>
      <c r="CY566" s="105">
        <f t="shared" si="1680"/>
        <v>0</v>
      </c>
      <c r="CZ566" s="105">
        <f t="shared" si="1680"/>
        <v>0</v>
      </c>
      <c r="DA566" s="105">
        <f t="shared" si="1680"/>
        <v>0</v>
      </c>
      <c r="DB566" s="105">
        <f t="shared" si="1680"/>
        <v>0</v>
      </c>
      <c r="DC566" s="105">
        <f t="shared" si="1680"/>
        <v>0</v>
      </c>
      <c r="DD566" s="105">
        <f t="shared" si="1646"/>
        <v>0</v>
      </c>
      <c r="DE566" s="105">
        <f t="shared" si="1647"/>
        <v>0</v>
      </c>
      <c r="DF566" s="105">
        <f t="shared" ref="DF566:DH567" si="1681">DF567</f>
        <v>0</v>
      </c>
      <c r="DG566" s="105">
        <f t="shared" si="1681"/>
        <v>0</v>
      </c>
      <c r="DH566" s="105">
        <f t="shared" si="1681"/>
        <v>0</v>
      </c>
      <c r="DI566" s="105">
        <f t="shared" si="1580"/>
        <v>0</v>
      </c>
      <c r="DJ566" s="105">
        <f t="shared" ref="DJ566:EB567" si="1682">DJ567</f>
        <v>0</v>
      </c>
      <c r="DK566" s="105">
        <f t="shared" si="1682"/>
        <v>0</v>
      </c>
      <c r="DL566" s="105">
        <f t="shared" si="1648"/>
        <v>0</v>
      </c>
      <c r="DM566" s="105">
        <f t="shared" si="1682"/>
        <v>0</v>
      </c>
      <c r="DN566" s="105">
        <f t="shared" si="1682"/>
        <v>0</v>
      </c>
      <c r="DO566" s="105">
        <f t="shared" si="1682"/>
        <v>0</v>
      </c>
      <c r="DP566" s="105">
        <f t="shared" si="1582"/>
        <v>0</v>
      </c>
      <c r="DQ566" s="105">
        <f t="shared" si="1682"/>
        <v>0</v>
      </c>
      <c r="DR566" s="105">
        <f t="shared" si="1682"/>
        <v>0</v>
      </c>
      <c r="DS566" s="105">
        <f t="shared" si="1682"/>
        <v>0</v>
      </c>
      <c r="DT566" s="105">
        <f t="shared" si="1583"/>
        <v>0</v>
      </c>
      <c r="DU566" s="105">
        <f t="shared" si="1682"/>
        <v>0</v>
      </c>
      <c r="DV566" s="105">
        <f t="shared" si="1682"/>
        <v>0</v>
      </c>
      <c r="DW566" s="105">
        <f t="shared" si="1682"/>
        <v>0</v>
      </c>
      <c r="DX566" s="105">
        <f>DX567</f>
        <v>0</v>
      </c>
      <c r="DY566" s="105">
        <f>DY567</f>
        <v>0</v>
      </c>
      <c r="DZ566" s="105">
        <f t="shared" ref="DZ566:EM567" si="1683">DZ567</f>
        <v>0</v>
      </c>
      <c r="EA566" s="105">
        <f t="shared" si="1682"/>
        <v>0</v>
      </c>
      <c r="EB566" s="105">
        <f t="shared" si="1682"/>
        <v>0</v>
      </c>
      <c r="EC566" s="105">
        <f t="shared" si="1584"/>
        <v>0</v>
      </c>
      <c r="ED566" s="105">
        <f t="shared" si="1683"/>
        <v>0</v>
      </c>
      <c r="EE566" s="105">
        <f t="shared" si="1683"/>
        <v>0</v>
      </c>
      <c r="EF566" s="105">
        <f t="shared" si="1683"/>
        <v>0</v>
      </c>
      <c r="EG566" s="105">
        <f t="shared" si="1585"/>
        <v>0</v>
      </c>
      <c r="EH566" s="105">
        <f t="shared" si="1683"/>
        <v>0</v>
      </c>
      <c r="EI566" s="105">
        <f>IFERROR(#REF!/DZ566*100,)</f>
        <v>0</v>
      </c>
      <c r="EJ566" s="105">
        <f>IFERROR(#REF!/#REF!*100,)</f>
        <v>0</v>
      </c>
      <c r="EK566" s="105">
        <f t="shared" si="1683"/>
        <v>0</v>
      </c>
      <c r="EL566" s="105">
        <f t="shared" si="1683"/>
        <v>0</v>
      </c>
      <c r="EM566" s="105">
        <f t="shared" si="1683"/>
        <v>0</v>
      </c>
      <c r="EN566" s="111"/>
      <c r="EO566" s="111"/>
      <c r="EP566" s="111"/>
      <c r="EQ566" s="111"/>
      <c r="ER566" s="111"/>
      <c r="ES566" s="111"/>
      <c r="EW566" s="713"/>
      <c r="EX566" s="739">
        <f t="shared" si="1672"/>
        <v>0</v>
      </c>
      <c r="EY566" s="739">
        <f t="shared" si="1672"/>
        <v>0</v>
      </c>
      <c r="EZ566" s="739">
        <f t="shared" si="1672"/>
        <v>0</v>
      </c>
      <c r="FA566" s="739">
        <f t="shared" si="1672"/>
        <v>0</v>
      </c>
      <c r="FB566" s="739">
        <f t="shared" si="1672"/>
        <v>0</v>
      </c>
      <c r="FC566" s="739">
        <f t="shared" si="1672"/>
        <v>0</v>
      </c>
      <c r="FD566" s="739">
        <f t="shared" si="1672"/>
        <v>0</v>
      </c>
      <c r="FE566" s="739">
        <f t="shared" si="1672"/>
        <v>0</v>
      </c>
      <c r="FF566" s="739">
        <f t="shared" si="1672"/>
        <v>0</v>
      </c>
      <c r="FG566" s="739">
        <f t="shared" si="1672"/>
        <v>0</v>
      </c>
      <c r="FH566" s="739">
        <f t="shared" si="1673"/>
        <v>0</v>
      </c>
      <c r="FI566" s="739">
        <f t="shared" si="1673"/>
        <v>0</v>
      </c>
      <c r="FJ566" s="739">
        <f t="shared" si="1673"/>
        <v>0</v>
      </c>
      <c r="FK566" s="739">
        <f t="shared" si="1673"/>
        <v>0</v>
      </c>
      <c r="FL566" s="739">
        <f t="shared" si="1673"/>
        <v>0</v>
      </c>
      <c r="FM566" s="739">
        <f t="shared" si="1673"/>
        <v>0</v>
      </c>
      <c r="FN566" s="739">
        <f t="shared" si="1673"/>
        <v>0</v>
      </c>
      <c r="FO566" s="739">
        <f t="shared" si="1644"/>
        <v>0</v>
      </c>
      <c r="FP566" s="739">
        <f t="shared" si="1644"/>
        <v>0</v>
      </c>
      <c r="FQ566" s="739">
        <f t="shared" si="1644"/>
        <v>0</v>
      </c>
      <c r="FS566" s="1097"/>
      <c r="FT566" s="713"/>
      <c r="FU566" s="739">
        <f t="shared" si="1656"/>
        <v>0</v>
      </c>
      <c r="FV566" s="739">
        <f t="shared" si="1656"/>
        <v>0</v>
      </c>
      <c r="FW566" s="739">
        <f t="shared" si="1656"/>
        <v>0</v>
      </c>
      <c r="FX566" s="739">
        <f t="shared" si="1656"/>
        <v>0</v>
      </c>
      <c r="FY566" s="739">
        <f t="shared" si="1656"/>
        <v>0</v>
      </c>
      <c r="FZ566" s="739">
        <f t="shared" si="1656"/>
        <v>0</v>
      </c>
      <c r="GA566" s="739">
        <f t="shared" si="1656"/>
        <v>0</v>
      </c>
      <c r="GB566" s="739">
        <f t="shared" si="1656"/>
        <v>0</v>
      </c>
      <c r="GC566" s="739">
        <f t="shared" si="1656"/>
        <v>0</v>
      </c>
      <c r="GD566" s="739">
        <f t="shared" si="1656"/>
        <v>0</v>
      </c>
      <c r="GE566" s="739">
        <f t="shared" si="1657"/>
        <v>0</v>
      </c>
      <c r="GF566" s="739">
        <f t="shared" si="1657"/>
        <v>0</v>
      </c>
      <c r="GG566" s="739">
        <f t="shared" si="1657"/>
        <v>0</v>
      </c>
      <c r="GH566" s="739">
        <f t="shared" si="1657"/>
        <v>0</v>
      </c>
      <c r="GI566" s="739">
        <f t="shared" si="1657"/>
        <v>0</v>
      </c>
      <c r="GJ566" s="739">
        <f t="shared" si="1657"/>
        <v>0</v>
      </c>
      <c r="GK566" s="739">
        <f t="shared" si="1657"/>
        <v>0</v>
      </c>
      <c r="GL566" s="739">
        <f t="shared" si="1658"/>
        <v>0</v>
      </c>
      <c r="GM566" s="739">
        <f t="shared" si="1658"/>
        <v>0</v>
      </c>
      <c r="GN566" s="739">
        <f t="shared" si="1658"/>
        <v>0</v>
      </c>
      <c r="GO566" s="1097"/>
      <c r="GP566" s="713"/>
      <c r="GQ566" s="1098">
        <f>IF(GQ$9=$N566,#REF!,0)</f>
        <v>0</v>
      </c>
      <c r="GR566" s="1098">
        <f>IF(GR$9=$N566,#REF!,0)</f>
        <v>0</v>
      </c>
      <c r="GS566" s="1098">
        <f>IF(GS$9=$N566,#REF!,0)</f>
        <v>0</v>
      </c>
      <c r="GT566" s="1098">
        <f>IF(GT$9=$N566,#REF!,0)</f>
        <v>0</v>
      </c>
      <c r="GU566" s="1098">
        <f>IF(GU$9=$N566,#REF!,0)</f>
        <v>0</v>
      </c>
      <c r="GV566" s="1098">
        <f>IF(GV$9=$N566,#REF!,0)</f>
        <v>0</v>
      </c>
      <c r="GW566" s="1098">
        <f>IF(GW$9=$N566,#REF!,0)</f>
        <v>0</v>
      </c>
      <c r="GX566" s="1098">
        <f>IF(GX$9=$N566,#REF!,0)</f>
        <v>0</v>
      </c>
      <c r="GY566" s="1098">
        <f>IF(GY$9=$N566,#REF!,0)</f>
        <v>0</v>
      </c>
      <c r="GZ566" s="1098">
        <f>IF(GZ$9=$N566,#REF!,0)</f>
        <v>0</v>
      </c>
      <c r="HA566" s="1098">
        <f>IF(HA$9=$N566,#REF!,0)</f>
        <v>0</v>
      </c>
      <c r="HB566" s="1098">
        <f>IF(HB$9=$N566,#REF!,0)</f>
        <v>0</v>
      </c>
      <c r="HC566" s="1098">
        <f>IF(HC$9=$N566,#REF!,0)</f>
        <v>0</v>
      </c>
      <c r="HD566" s="1098">
        <f>IF(HD$9=$N566,#REF!,0)</f>
        <v>0</v>
      </c>
      <c r="HE566" s="1098">
        <f>IF(HE$9=$N566,#REF!,0)</f>
        <v>0</v>
      </c>
      <c r="HF566" s="1098">
        <f>IF(HF$9=$N566,#REF!,0)</f>
        <v>0</v>
      </c>
      <c r="HG566" s="1098">
        <f>IF(HG$9=$N566,#REF!,0)</f>
        <v>0</v>
      </c>
      <c r="HH566" s="1098">
        <f>IF(HH$9=$N566,#REF!,0)</f>
        <v>0</v>
      </c>
      <c r="HI566" s="1098">
        <f>IF(HI$9=$N566,#REF!,0)</f>
        <v>0</v>
      </c>
      <c r="HJ566" s="1098">
        <f>IF(HJ$9=$N566,#REF!,0)</f>
        <v>0</v>
      </c>
      <c r="HK566" s="1098">
        <f>IF(HK$9=$N566,#REF!,0)</f>
        <v>0</v>
      </c>
      <c r="HL566" s="1098">
        <f>IF(HL$9=$N566,#REF!,0)</f>
        <v>0</v>
      </c>
      <c r="HM566" s="1098">
        <f>IF(HM$9=$N566,#REF!,0)</f>
        <v>0</v>
      </c>
      <c r="HN566" s="1098">
        <f>IF(HN$9=$N566,#REF!,0)</f>
        <v>0</v>
      </c>
      <c r="HO566" s="1098">
        <f>IF(HO$9=$N566,#REF!,0)</f>
        <v>0</v>
      </c>
      <c r="HP566" s="1098">
        <f>IF(HP$9=$N566,#REF!,0)</f>
        <v>0</v>
      </c>
      <c r="HQ566" s="1098">
        <f>IF(HQ$9=$N566,#REF!,0)</f>
        <v>0</v>
      </c>
      <c r="HR566" s="1098">
        <f>IF(HR$9=$N566,#REF!,0)</f>
        <v>0</v>
      </c>
      <c r="HS566" s="1098">
        <f>IF(HS$9=$N566,#REF!,0)</f>
        <v>0</v>
      </c>
      <c r="HT566" s="1098">
        <f>IF(HT$9=$N566,#REF!,0)</f>
        <v>0</v>
      </c>
      <c r="HU566" s="1098">
        <f>IF(HU$9=$N566,#REF!,0)</f>
        <v>0</v>
      </c>
      <c r="HV566" s="1098">
        <f>IF(HV$9=$N566,#REF!,0)</f>
        <v>0</v>
      </c>
      <c r="HW566" s="1098">
        <f>IF(HW$9=$N566,#REF!,0)</f>
        <v>0</v>
      </c>
      <c r="HX566" s="1098">
        <f>IF(HX$9=$N566,#REF!,0)</f>
        <v>0</v>
      </c>
      <c r="HY566" s="1098">
        <f>IF(HY$9=$N566,#REF!,0)</f>
        <v>0</v>
      </c>
      <c r="HZ566" s="1098">
        <f>IF(HZ$9=$N566,#REF!,0)</f>
        <v>0</v>
      </c>
      <c r="IA566" s="1098">
        <f>IF(IA$9=$N566,#REF!,0)</f>
        <v>0</v>
      </c>
      <c r="IB566" s="1098">
        <f>IF(IB$9=$N566,#REF!,0)</f>
        <v>0</v>
      </c>
      <c r="IC566" s="1098">
        <f>IF(IC$9=$N566,#REF!,0)</f>
        <v>0</v>
      </c>
      <c r="ID566" s="1098">
        <f>IF(ID$9=$N566,#REF!,0)</f>
        <v>0</v>
      </c>
      <c r="IE566" s="1098">
        <f>IF(IE$9=$N566,#REF!,0)</f>
        <v>0</v>
      </c>
      <c r="IF566" s="1098">
        <f>IF(IF$9=$N566,#REF!,0)</f>
        <v>0</v>
      </c>
      <c r="IG566" s="1098">
        <f>IF(IG$9=$N566,#REF!,0)</f>
        <v>0</v>
      </c>
      <c r="IH566" s="1098">
        <f>IF(IH$9=$N566,#REF!,0)</f>
        <v>0</v>
      </c>
      <c r="II566" s="1098">
        <f>IF(II$9=$N566,#REF!,0)</f>
        <v>0</v>
      </c>
      <c r="IJ566" s="1098">
        <f>IF(IJ$9=$N566,#REF!,0)</f>
        <v>0</v>
      </c>
      <c r="IK566" s="1098">
        <f>IF(IK$9=$N566,#REF!,0)</f>
        <v>0</v>
      </c>
      <c r="IL566" s="1098">
        <f>IF(IL$9=$N566,#REF!,0)</f>
        <v>0</v>
      </c>
      <c r="IM566" s="1098">
        <f>IF(IM$9=$N566,#REF!,0)</f>
        <v>0</v>
      </c>
      <c r="IN566" s="1098">
        <f>IF(IN$9=$N566,#REF!,0)</f>
        <v>0</v>
      </c>
      <c r="IO566" s="1098">
        <f>IF(IO$9=$N566,#REF!,0)</f>
        <v>0</v>
      </c>
      <c r="IP566" s="1098">
        <f>IF(IP$9=$N566,#REF!,0)</f>
        <v>0</v>
      </c>
      <c r="IQ566" s="1098">
        <f>IF(IQ$9=$N566,#REF!,0)</f>
        <v>0</v>
      </c>
      <c r="IR566" s="1098">
        <f>IF(IR$9=$N566,#REF!,0)</f>
        <v>0</v>
      </c>
      <c r="IS566" s="1098">
        <f>IF(IS$9=$N566,#REF!,0)</f>
        <v>0</v>
      </c>
      <c r="IT566" s="1098">
        <f>IF(IT$9=$N566,#REF!,0)</f>
        <v>0</v>
      </c>
      <c r="IU566" s="1098">
        <f>IF(IU$9=$N566,#REF!,0)</f>
        <v>0</v>
      </c>
      <c r="IV566" s="1098">
        <f>IF(IV$9=$N566,#REF!,0)</f>
        <v>0</v>
      </c>
      <c r="IW566" s="1098">
        <f>IF(IW$9=$N566,#REF!,0)</f>
        <v>0</v>
      </c>
      <c r="IX566" s="1098">
        <f>IF(IX$9=$N566,#REF!,0)</f>
        <v>0</v>
      </c>
      <c r="IY566" s="1098">
        <f>IF(IY$9=$N566,#REF!,0)</f>
        <v>0</v>
      </c>
      <c r="IZ566" s="1098">
        <f>IF(IZ$9=$N566,#REF!,0)</f>
        <v>0</v>
      </c>
      <c r="JA566" s="1098">
        <f>IF(JA$9=$N566,#REF!,0)</f>
        <v>0</v>
      </c>
      <c r="JB566" s="1098">
        <f>IF(JB$9=$N566,#REF!,0)</f>
        <v>0</v>
      </c>
      <c r="JC566" s="1098">
        <f>IF(JC$9=$N566,#REF!,0)</f>
        <v>0</v>
      </c>
      <c r="JD566" s="1098">
        <f>IF(JD$9=$N566,#REF!,0)</f>
        <v>0</v>
      </c>
      <c r="JE566" s="1098">
        <f>IF(JE$9=$N566,#REF!,0)</f>
        <v>0</v>
      </c>
      <c r="JF566" s="1098">
        <f>IF(JF$9=$N566,#REF!,0)</f>
        <v>0</v>
      </c>
      <c r="JG566" s="1098">
        <f>IF(JG$9=$N566,#REF!,0)</f>
        <v>0</v>
      </c>
      <c r="JH566" s="1098">
        <f>IF(JH$9=$N566,#REF!,0)</f>
        <v>0</v>
      </c>
      <c r="JI566" s="1098">
        <f>IF(JI$9=$N566,#REF!,0)</f>
        <v>0</v>
      </c>
      <c r="JJ566" s="1098">
        <f>IF(JJ$9=$N566,#REF!,0)</f>
        <v>0</v>
      </c>
      <c r="JK566" s="1098">
        <f>IF(JK$9=$N566,#REF!,0)</f>
        <v>0</v>
      </c>
      <c r="JL566" s="1098">
        <f>IF(JL$9=$N566,#REF!,0)</f>
        <v>0</v>
      </c>
      <c r="JM566" s="1098">
        <f>IF(JM$9=$N566,#REF!,0)</f>
        <v>0</v>
      </c>
      <c r="JN566" s="1098">
        <f>IF(JN$9=$N566,#REF!,0)</f>
        <v>0</v>
      </c>
      <c r="JO566" s="1098">
        <f>IF(JO$9=$N566,#REF!,0)</f>
        <v>0</v>
      </c>
      <c r="JP566" s="1098">
        <f>IF(JP$9=$N566,#REF!,0)</f>
        <v>0</v>
      </c>
      <c r="JQ566" s="1098">
        <f>IF(JQ$9=$N566,#REF!,0)</f>
        <v>0</v>
      </c>
      <c r="JR566" s="1098">
        <f>IF(JR$9=$N566,#REF!,0)</f>
        <v>0</v>
      </c>
      <c r="JS566" s="1098">
        <f>IF(JS$9=$N566,#REF!,0)</f>
        <v>0</v>
      </c>
      <c r="JT566" s="1098">
        <f>IF(JT$9=$N566,#REF!,0)</f>
        <v>0</v>
      </c>
      <c r="JU566" s="1098">
        <f>IF(JU$9=$N566,#REF!,0)</f>
        <v>0</v>
      </c>
      <c r="JV566" s="1098">
        <f>IF(JV$9=$N566,#REF!,0)</f>
        <v>0</v>
      </c>
      <c r="JW566" s="1098">
        <f>IF(JW$9=$N566,#REF!,0)</f>
        <v>0</v>
      </c>
      <c r="JX566" s="681"/>
      <c r="JY566" s="713"/>
      <c r="JZ566" s="681">
        <f t="shared" si="1655"/>
        <v>0</v>
      </c>
      <c r="KA566" s="681">
        <f t="shared" si="1655"/>
        <v>0</v>
      </c>
      <c r="KB566" s="681">
        <f t="shared" si="1655"/>
        <v>0</v>
      </c>
      <c r="KC566" s="681">
        <f t="shared" si="1655"/>
        <v>0</v>
      </c>
      <c r="KD566" s="681">
        <f t="shared" si="1655"/>
        <v>0</v>
      </c>
      <c r="KE566" s="681">
        <f t="shared" si="1655"/>
        <v>0</v>
      </c>
      <c r="KF566" s="681">
        <f t="shared" si="1655"/>
        <v>0</v>
      </c>
      <c r="KG566" s="681">
        <f t="shared" si="1655"/>
        <v>0</v>
      </c>
      <c r="KH566" s="681">
        <f t="shared" si="1655"/>
        <v>0</v>
      </c>
      <c r="KI566" s="681">
        <f t="shared" si="1655"/>
        <v>0</v>
      </c>
      <c r="KJ566" s="681">
        <f t="shared" si="1655"/>
        <v>0</v>
      </c>
      <c r="KN566" s="1098">
        <f t="shared" si="1671"/>
        <v>0</v>
      </c>
      <c r="KO566" s="1098">
        <f t="shared" si="1671"/>
        <v>0</v>
      </c>
      <c r="KP566" s="1098">
        <f t="shared" si="1671"/>
        <v>0</v>
      </c>
      <c r="KQ566" s="1098">
        <f t="shared" si="1671"/>
        <v>0</v>
      </c>
      <c r="KR566" s="1098">
        <f t="shared" si="1671"/>
        <v>0</v>
      </c>
      <c r="KS566" s="1098">
        <f t="shared" si="1671"/>
        <v>0</v>
      </c>
      <c r="KT566" s="1098">
        <f t="shared" si="1671"/>
        <v>0</v>
      </c>
      <c r="KU566" s="1098">
        <f t="shared" si="1671"/>
        <v>0</v>
      </c>
      <c r="KV566" s="1098">
        <f t="shared" si="1671"/>
        <v>0</v>
      </c>
      <c r="KW566" s="1098">
        <f t="shared" si="1671"/>
        <v>0</v>
      </c>
      <c r="KX566" s="1098">
        <f t="shared" si="1671"/>
        <v>0</v>
      </c>
      <c r="KY566" s="1098">
        <f t="shared" si="1671"/>
        <v>0</v>
      </c>
      <c r="KZ566" s="1098">
        <f t="shared" si="1671"/>
        <v>0</v>
      </c>
      <c r="LA566" s="1098">
        <f t="shared" si="1671"/>
        <v>0</v>
      </c>
      <c r="LB566" s="1098">
        <f t="shared" si="1671"/>
        <v>0</v>
      </c>
      <c r="LC566" s="1098">
        <f t="shared" si="1670"/>
        <v>0</v>
      </c>
      <c r="LD566" s="1098">
        <f t="shared" si="1670"/>
        <v>0</v>
      </c>
      <c r="LE566" s="1098">
        <f t="shared" si="1670"/>
        <v>0</v>
      </c>
      <c r="LF566" s="1098">
        <f t="shared" si="1670"/>
        <v>0</v>
      </c>
      <c r="LG566" s="1098">
        <f t="shared" si="1670"/>
        <v>0</v>
      </c>
      <c r="LH566" s="1098">
        <f t="shared" si="1670"/>
        <v>0</v>
      </c>
      <c r="LI566" s="1098">
        <f t="shared" si="1670"/>
        <v>0</v>
      </c>
      <c r="LJ566" s="1098">
        <f t="shared" si="1670"/>
        <v>0</v>
      </c>
      <c r="LK566" s="1098">
        <f t="shared" si="1670"/>
        <v>0</v>
      </c>
      <c r="LL566" s="1098">
        <f t="shared" si="1670"/>
        <v>0</v>
      </c>
      <c r="LM566" s="1098">
        <f t="shared" si="1670"/>
        <v>0</v>
      </c>
      <c r="LN566" s="1098">
        <f t="shared" si="1670"/>
        <v>0</v>
      </c>
      <c r="LO566" s="1098">
        <f t="shared" si="1670"/>
        <v>0</v>
      </c>
      <c r="LP566" s="1098">
        <f t="shared" si="1670"/>
        <v>0</v>
      </c>
      <c r="LQ566" s="1098">
        <f t="shared" si="1670"/>
        <v>0</v>
      </c>
      <c r="LR566" s="1098">
        <f t="shared" si="1670"/>
        <v>0</v>
      </c>
      <c r="LS566" s="1098">
        <f t="shared" si="1563"/>
        <v>0</v>
      </c>
    </row>
    <row r="567" spans="1:331" s="680" customFormat="1" ht="20.100000000000001" hidden="1" customHeight="1" x14ac:dyDescent="0.35">
      <c r="A567" s="670"/>
      <c r="B567" s="1147"/>
      <c r="C567" s="1224"/>
      <c r="D567" s="1147"/>
      <c r="E567" s="1147"/>
      <c r="F567" s="1147"/>
      <c r="G567" s="1147"/>
      <c r="H567" s="1147"/>
      <c r="I567" s="1147"/>
      <c r="J567" s="1239" t="s">
        <v>212</v>
      </c>
      <c r="K567" s="1379"/>
      <c r="L567" s="1388">
        <v>42</v>
      </c>
      <c r="M567" s="1388" t="s">
        <v>183</v>
      </c>
      <c r="N567" s="1388"/>
      <c r="O567" s="1363"/>
      <c r="P567" s="628"/>
      <c r="Q567" s="628"/>
      <c r="R567" s="628"/>
      <c r="S567" s="628"/>
      <c r="T567" s="628"/>
      <c r="U567" s="628"/>
      <c r="V567" s="628"/>
      <c r="W567" s="628"/>
      <c r="X567" s="628"/>
      <c r="Y567" s="628"/>
      <c r="Z567" s="628"/>
      <c r="AA567" s="628"/>
      <c r="AB567" s="618"/>
      <c r="AC567" s="618"/>
      <c r="AD567" s="618"/>
      <c r="AE567" s="618"/>
      <c r="AF567" s="618"/>
      <c r="AG567" s="618"/>
      <c r="AH567" s="628"/>
      <c r="AI567" s="628"/>
      <c r="AJ567" s="618"/>
      <c r="AK567" s="618"/>
      <c r="AL567" s="618"/>
      <c r="AM567" s="618"/>
      <c r="AN567" s="105">
        <f t="shared" si="1674"/>
        <v>2875</v>
      </c>
      <c r="AO567" s="105">
        <f t="shared" si="1674"/>
        <v>0</v>
      </c>
      <c r="AP567" s="105">
        <f t="shared" si="1674"/>
        <v>0</v>
      </c>
      <c r="AQ567" s="105">
        <f t="shared" si="1674"/>
        <v>0</v>
      </c>
      <c r="AR567" s="105">
        <f t="shared" si="1674"/>
        <v>0</v>
      </c>
      <c r="AS567" s="105">
        <f t="shared" si="1674"/>
        <v>0</v>
      </c>
      <c r="AT567" s="105">
        <f t="shared" si="1674"/>
        <v>0</v>
      </c>
      <c r="AU567" s="105">
        <f t="shared" si="1674"/>
        <v>0</v>
      </c>
      <c r="AV567" s="105">
        <f t="shared" si="1674"/>
        <v>0</v>
      </c>
      <c r="AW567" s="105">
        <v>0</v>
      </c>
      <c r="AX567" s="105">
        <v>0</v>
      </c>
      <c r="AY567" s="105">
        <f>AY568</f>
        <v>0</v>
      </c>
      <c r="AZ567" s="105"/>
      <c r="BA567" s="105"/>
      <c r="BB567" s="105">
        <f t="shared" si="1675"/>
        <v>0</v>
      </c>
      <c r="BC567" s="105">
        <f t="shared" si="1675"/>
        <v>0</v>
      </c>
      <c r="BD567" s="105">
        <f t="shared" si="1675"/>
        <v>0</v>
      </c>
      <c r="BE567" s="105">
        <f t="shared" si="1675"/>
        <v>0</v>
      </c>
      <c r="BF567" s="105">
        <f t="shared" si="1675"/>
        <v>0</v>
      </c>
      <c r="BG567" s="105">
        <f t="shared" si="1675"/>
        <v>0</v>
      </c>
      <c r="BH567" s="105">
        <f t="shared" si="1675"/>
        <v>0</v>
      </c>
      <c r="BI567" s="105">
        <f>BI568</f>
        <v>0</v>
      </c>
      <c r="BJ567" s="105">
        <f>BJ568</f>
        <v>0</v>
      </c>
      <c r="BK567" s="105">
        <f t="shared" si="1675"/>
        <v>0</v>
      </c>
      <c r="BL567" s="105">
        <f t="shared" si="1624"/>
        <v>0</v>
      </c>
      <c r="BM567" s="105"/>
      <c r="BN567" s="105"/>
      <c r="BO567" s="105">
        <f>BO568</f>
        <v>0</v>
      </c>
      <c r="BP567" s="105"/>
      <c r="BQ567" s="105"/>
      <c r="BR567" s="105">
        <f t="shared" si="1676"/>
        <v>0</v>
      </c>
      <c r="BS567" s="105">
        <f t="shared" si="1676"/>
        <v>0</v>
      </c>
      <c r="BT567" s="105">
        <f t="shared" si="1676"/>
        <v>0</v>
      </c>
      <c r="BU567" s="105">
        <f t="shared" si="1676"/>
        <v>0</v>
      </c>
      <c r="BV567" s="105">
        <f t="shared" si="1676"/>
        <v>0</v>
      </c>
      <c r="BW567" s="105"/>
      <c r="BX567" s="105"/>
      <c r="BY567" s="105">
        <f>BY568</f>
        <v>0</v>
      </c>
      <c r="BZ567" s="105">
        <f>BZ568</f>
        <v>0</v>
      </c>
      <c r="CA567" s="105">
        <f t="shared" si="1621"/>
        <v>0</v>
      </c>
      <c r="CB567" s="105">
        <f t="shared" si="1622"/>
        <v>0</v>
      </c>
      <c r="CC567" s="105">
        <f t="shared" si="1677"/>
        <v>0</v>
      </c>
      <c r="CD567" s="105">
        <f t="shared" si="1677"/>
        <v>0</v>
      </c>
      <c r="CE567" s="105">
        <f t="shared" si="1677"/>
        <v>0</v>
      </c>
      <c r="CF567" s="105">
        <f>CF568</f>
        <v>0</v>
      </c>
      <c r="CG567" s="105">
        <f t="shared" si="1623"/>
        <v>0</v>
      </c>
      <c r="CH567" s="105">
        <f>CH568</f>
        <v>0</v>
      </c>
      <c r="CI567" s="105">
        <f>CI568</f>
        <v>0</v>
      </c>
      <c r="CJ567" s="105"/>
      <c r="CK567" s="105">
        <f t="shared" si="1601"/>
        <v>0</v>
      </c>
      <c r="CL567" s="105">
        <f>CL568</f>
        <v>0</v>
      </c>
      <c r="CM567" s="105">
        <f>CM568</f>
        <v>0</v>
      </c>
      <c r="CN567" s="105"/>
      <c r="CO567" s="105">
        <f t="shared" si="1602"/>
        <v>0</v>
      </c>
      <c r="CP567" s="105">
        <f t="shared" si="1678"/>
        <v>0</v>
      </c>
      <c r="CQ567" s="105">
        <f t="shared" si="1678"/>
        <v>0</v>
      </c>
      <c r="CR567" s="105">
        <f t="shared" si="1678"/>
        <v>0</v>
      </c>
      <c r="CS567" s="105">
        <f t="shared" si="1645"/>
        <v>0</v>
      </c>
      <c r="CT567" s="105">
        <f t="shared" si="1679"/>
        <v>0</v>
      </c>
      <c r="CU567" s="105">
        <f t="shared" si="1679"/>
        <v>0</v>
      </c>
      <c r="CV567" s="105">
        <f t="shared" si="1679"/>
        <v>0</v>
      </c>
      <c r="CW567" s="105">
        <f t="shared" si="1577"/>
        <v>0</v>
      </c>
      <c r="CX567" s="105">
        <f t="shared" si="1680"/>
        <v>0</v>
      </c>
      <c r="CY567" s="105">
        <f t="shared" si="1680"/>
        <v>0</v>
      </c>
      <c r="CZ567" s="105">
        <f t="shared" si="1680"/>
        <v>0</v>
      </c>
      <c r="DA567" s="105">
        <f t="shared" si="1680"/>
        <v>0</v>
      </c>
      <c r="DB567" s="105">
        <f t="shared" si="1680"/>
        <v>0</v>
      </c>
      <c r="DC567" s="105">
        <f t="shared" si="1680"/>
        <v>0</v>
      </c>
      <c r="DD567" s="105">
        <f t="shared" si="1646"/>
        <v>0</v>
      </c>
      <c r="DE567" s="105">
        <f t="shared" si="1647"/>
        <v>0</v>
      </c>
      <c r="DF567" s="105">
        <f t="shared" si="1681"/>
        <v>0</v>
      </c>
      <c r="DG567" s="105">
        <f t="shared" si="1681"/>
        <v>0</v>
      </c>
      <c r="DH567" s="105">
        <f t="shared" si="1681"/>
        <v>0</v>
      </c>
      <c r="DI567" s="105">
        <f t="shared" si="1580"/>
        <v>0</v>
      </c>
      <c r="DJ567" s="105">
        <f t="shared" si="1682"/>
        <v>0</v>
      </c>
      <c r="DK567" s="105">
        <f t="shared" si="1682"/>
        <v>0</v>
      </c>
      <c r="DL567" s="105">
        <f t="shared" si="1648"/>
        <v>0</v>
      </c>
      <c r="DM567" s="105">
        <f t="shared" si="1682"/>
        <v>0</v>
      </c>
      <c r="DN567" s="105">
        <f t="shared" si="1682"/>
        <v>0</v>
      </c>
      <c r="DO567" s="105">
        <f t="shared" si="1682"/>
        <v>0</v>
      </c>
      <c r="DP567" s="105">
        <f t="shared" si="1582"/>
        <v>0</v>
      </c>
      <c r="DQ567" s="105">
        <f t="shared" si="1682"/>
        <v>0</v>
      </c>
      <c r="DR567" s="105">
        <f t="shared" si="1682"/>
        <v>0</v>
      </c>
      <c r="DS567" s="105">
        <f t="shared" si="1682"/>
        <v>0</v>
      </c>
      <c r="DT567" s="105">
        <f t="shared" si="1583"/>
        <v>0</v>
      </c>
      <c r="DU567" s="105">
        <f t="shared" si="1682"/>
        <v>0</v>
      </c>
      <c r="DV567" s="105">
        <f t="shared" si="1682"/>
        <v>0</v>
      </c>
      <c r="DW567" s="105">
        <f t="shared" si="1682"/>
        <v>0</v>
      </c>
      <c r="DX567" s="105">
        <f>DX568</f>
        <v>0</v>
      </c>
      <c r="DY567" s="105">
        <f>DY568</f>
        <v>0</v>
      </c>
      <c r="DZ567" s="105">
        <f t="shared" si="1683"/>
        <v>0</v>
      </c>
      <c r="EA567" s="105">
        <f t="shared" si="1682"/>
        <v>0</v>
      </c>
      <c r="EB567" s="105">
        <f t="shared" si="1683"/>
        <v>0</v>
      </c>
      <c r="EC567" s="105">
        <f t="shared" si="1584"/>
        <v>0</v>
      </c>
      <c r="ED567" s="105">
        <f t="shared" si="1683"/>
        <v>0</v>
      </c>
      <c r="EE567" s="105">
        <f t="shared" si="1683"/>
        <v>0</v>
      </c>
      <c r="EF567" s="105">
        <f t="shared" si="1683"/>
        <v>0</v>
      </c>
      <c r="EG567" s="105">
        <f t="shared" si="1585"/>
        <v>0</v>
      </c>
      <c r="EH567" s="105">
        <f t="shared" si="1683"/>
        <v>0</v>
      </c>
      <c r="EI567" s="105">
        <f>IFERROR(#REF!/DZ567*100,)</f>
        <v>0</v>
      </c>
      <c r="EJ567" s="105">
        <f>IFERROR(#REF!/#REF!*100,)</f>
        <v>0</v>
      </c>
      <c r="EK567" s="105">
        <f t="shared" si="1683"/>
        <v>0</v>
      </c>
      <c r="EL567" s="105">
        <f t="shared" si="1683"/>
        <v>0</v>
      </c>
      <c r="EM567" s="105">
        <f t="shared" si="1683"/>
        <v>0</v>
      </c>
      <c r="EN567" s="111"/>
      <c r="EO567" s="111"/>
      <c r="EP567" s="111"/>
      <c r="EQ567" s="111"/>
      <c r="ER567" s="111"/>
      <c r="ES567" s="111"/>
      <c r="EW567" s="713"/>
      <c r="EX567" s="739">
        <f t="shared" si="1672"/>
        <v>0</v>
      </c>
      <c r="EY567" s="739">
        <f t="shared" si="1672"/>
        <v>0</v>
      </c>
      <c r="EZ567" s="739">
        <f t="shared" si="1672"/>
        <v>0</v>
      </c>
      <c r="FA567" s="739">
        <f t="shared" si="1672"/>
        <v>0</v>
      </c>
      <c r="FB567" s="739">
        <f t="shared" si="1672"/>
        <v>0</v>
      </c>
      <c r="FC567" s="739">
        <f t="shared" si="1672"/>
        <v>0</v>
      </c>
      <c r="FD567" s="739">
        <f t="shared" si="1672"/>
        <v>0</v>
      </c>
      <c r="FE567" s="739">
        <f t="shared" si="1672"/>
        <v>0</v>
      </c>
      <c r="FF567" s="739">
        <f t="shared" si="1672"/>
        <v>0</v>
      </c>
      <c r="FG567" s="739">
        <f t="shared" si="1672"/>
        <v>0</v>
      </c>
      <c r="FH567" s="739">
        <f t="shared" si="1673"/>
        <v>0</v>
      </c>
      <c r="FI567" s="739">
        <f t="shared" si="1673"/>
        <v>0</v>
      </c>
      <c r="FJ567" s="739">
        <f t="shared" si="1673"/>
        <v>0</v>
      </c>
      <c r="FK567" s="739">
        <f t="shared" si="1673"/>
        <v>0</v>
      </c>
      <c r="FL567" s="739">
        <f t="shared" si="1673"/>
        <v>0</v>
      </c>
      <c r="FM567" s="739">
        <f t="shared" si="1673"/>
        <v>0</v>
      </c>
      <c r="FN567" s="739">
        <f t="shared" si="1673"/>
        <v>0</v>
      </c>
      <c r="FO567" s="739">
        <f t="shared" si="1644"/>
        <v>0</v>
      </c>
      <c r="FP567" s="739">
        <f t="shared" si="1644"/>
        <v>0</v>
      </c>
      <c r="FQ567" s="739">
        <f t="shared" si="1644"/>
        <v>0</v>
      </c>
      <c r="FS567" s="1097"/>
      <c r="FT567" s="713"/>
      <c r="FU567" s="739">
        <f t="shared" si="1656"/>
        <v>0</v>
      </c>
      <c r="FV567" s="739">
        <f t="shared" si="1656"/>
        <v>0</v>
      </c>
      <c r="FW567" s="739">
        <f t="shared" si="1656"/>
        <v>0</v>
      </c>
      <c r="FX567" s="739">
        <f t="shared" si="1656"/>
        <v>0</v>
      </c>
      <c r="FY567" s="739">
        <f t="shared" si="1656"/>
        <v>0</v>
      </c>
      <c r="FZ567" s="739">
        <f t="shared" si="1656"/>
        <v>0</v>
      </c>
      <c r="GA567" s="739">
        <f t="shared" si="1656"/>
        <v>0</v>
      </c>
      <c r="GB567" s="739">
        <f t="shared" si="1656"/>
        <v>0</v>
      </c>
      <c r="GC567" s="739">
        <f t="shared" si="1656"/>
        <v>0</v>
      </c>
      <c r="GD567" s="739">
        <f t="shared" si="1656"/>
        <v>0</v>
      </c>
      <c r="GE567" s="739">
        <f t="shared" si="1657"/>
        <v>0</v>
      </c>
      <c r="GF567" s="739">
        <f t="shared" si="1657"/>
        <v>0</v>
      </c>
      <c r="GG567" s="739">
        <f t="shared" si="1657"/>
        <v>0</v>
      </c>
      <c r="GH567" s="739">
        <f t="shared" si="1657"/>
        <v>0</v>
      </c>
      <c r="GI567" s="739">
        <f t="shared" si="1657"/>
        <v>0</v>
      </c>
      <c r="GJ567" s="739">
        <f t="shared" si="1657"/>
        <v>0</v>
      </c>
      <c r="GK567" s="739">
        <f t="shared" si="1657"/>
        <v>0</v>
      </c>
      <c r="GL567" s="739">
        <f t="shared" si="1658"/>
        <v>0</v>
      </c>
      <c r="GM567" s="739">
        <f t="shared" si="1658"/>
        <v>0</v>
      </c>
      <c r="GN567" s="739">
        <f t="shared" si="1658"/>
        <v>0</v>
      </c>
      <c r="GO567" s="1097"/>
      <c r="GP567" s="713"/>
      <c r="GQ567" s="1098">
        <f>IF(GQ$9=$N567,#REF!,0)</f>
        <v>0</v>
      </c>
      <c r="GR567" s="1098">
        <f>IF(GR$9=$N567,#REF!,0)</f>
        <v>0</v>
      </c>
      <c r="GS567" s="1098">
        <f>IF(GS$9=$N567,#REF!,0)</f>
        <v>0</v>
      </c>
      <c r="GT567" s="1098">
        <f>IF(GT$9=$N567,#REF!,0)</f>
        <v>0</v>
      </c>
      <c r="GU567" s="1098">
        <f>IF(GU$9=$N567,#REF!,0)</f>
        <v>0</v>
      </c>
      <c r="GV567" s="1098">
        <f>IF(GV$9=$N567,#REF!,0)</f>
        <v>0</v>
      </c>
      <c r="GW567" s="1098">
        <f>IF(GW$9=$N567,#REF!,0)</f>
        <v>0</v>
      </c>
      <c r="GX567" s="1098">
        <f>IF(GX$9=$N567,#REF!,0)</f>
        <v>0</v>
      </c>
      <c r="GY567" s="1098">
        <f>IF(GY$9=$N567,#REF!,0)</f>
        <v>0</v>
      </c>
      <c r="GZ567" s="1098">
        <f>IF(GZ$9=$N567,#REF!,0)</f>
        <v>0</v>
      </c>
      <c r="HA567" s="1098">
        <f>IF(HA$9=$N567,#REF!,0)</f>
        <v>0</v>
      </c>
      <c r="HB567" s="1098">
        <f>IF(HB$9=$N567,#REF!,0)</f>
        <v>0</v>
      </c>
      <c r="HC567" s="1098">
        <f>IF(HC$9=$N567,#REF!,0)</f>
        <v>0</v>
      </c>
      <c r="HD567" s="1098">
        <f>IF(HD$9=$N567,#REF!,0)</f>
        <v>0</v>
      </c>
      <c r="HE567" s="1098">
        <f>IF(HE$9=$N567,#REF!,0)</f>
        <v>0</v>
      </c>
      <c r="HF567" s="1098">
        <f>IF(HF$9=$N567,#REF!,0)</f>
        <v>0</v>
      </c>
      <c r="HG567" s="1098">
        <f>IF(HG$9=$N567,#REF!,0)</f>
        <v>0</v>
      </c>
      <c r="HH567" s="1098">
        <f>IF(HH$9=$N567,#REF!,0)</f>
        <v>0</v>
      </c>
      <c r="HI567" s="1098">
        <f>IF(HI$9=$N567,#REF!,0)</f>
        <v>0</v>
      </c>
      <c r="HJ567" s="1098">
        <f>IF(HJ$9=$N567,#REF!,0)</f>
        <v>0</v>
      </c>
      <c r="HK567" s="1098">
        <f>IF(HK$9=$N567,#REF!,0)</f>
        <v>0</v>
      </c>
      <c r="HL567" s="1098">
        <f>IF(HL$9=$N567,#REF!,0)</f>
        <v>0</v>
      </c>
      <c r="HM567" s="1098">
        <f>IF(HM$9=$N567,#REF!,0)</f>
        <v>0</v>
      </c>
      <c r="HN567" s="1098">
        <f>IF(HN$9=$N567,#REF!,0)</f>
        <v>0</v>
      </c>
      <c r="HO567" s="1098">
        <f>IF(HO$9=$N567,#REF!,0)</f>
        <v>0</v>
      </c>
      <c r="HP567" s="1098">
        <f>IF(HP$9=$N567,#REF!,0)</f>
        <v>0</v>
      </c>
      <c r="HQ567" s="1098">
        <f>IF(HQ$9=$N567,#REF!,0)</f>
        <v>0</v>
      </c>
      <c r="HR567" s="1098">
        <f>IF(HR$9=$N567,#REF!,0)</f>
        <v>0</v>
      </c>
      <c r="HS567" s="1098">
        <f>IF(HS$9=$N567,#REF!,0)</f>
        <v>0</v>
      </c>
      <c r="HT567" s="1098">
        <f>IF(HT$9=$N567,#REF!,0)</f>
        <v>0</v>
      </c>
      <c r="HU567" s="1098">
        <f>IF(HU$9=$N567,#REF!,0)</f>
        <v>0</v>
      </c>
      <c r="HV567" s="1098">
        <f>IF(HV$9=$N567,#REF!,0)</f>
        <v>0</v>
      </c>
      <c r="HW567" s="1098">
        <f>IF(HW$9=$N567,#REF!,0)</f>
        <v>0</v>
      </c>
      <c r="HX567" s="1098">
        <f>IF(HX$9=$N567,#REF!,0)</f>
        <v>0</v>
      </c>
      <c r="HY567" s="1098">
        <f>IF(HY$9=$N567,#REF!,0)</f>
        <v>0</v>
      </c>
      <c r="HZ567" s="1098">
        <f>IF(HZ$9=$N567,#REF!,0)</f>
        <v>0</v>
      </c>
      <c r="IA567" s="1098">
        <f>IF(IA$9=$N567,#REF!,0)</f>
        <v>0</v>
      </c>
      <c r="IB567" s="1098">
        <f>IF(IB$9=$N567,#REF!,0)</f>
        <v>0</v>
      </c>
      <c r="IC567" s="1098">
        <f>IF(IC$9=$N567,#REF!,0)</f>
        <v>0</v>
      </c>
      <c r="ID567" s="1098">
        <f>IF(ID$9=$N567,#REF!,0)</f>
        <v>0</v>
      </c>
      <c r="IE567" s="1098">
        <f>IF(IE$9=$N567,#REF!,0)</f>
        <v>0</v>
      </c>
      <c r="IF567" s="1098">
        <f>IF(IF$9=$N567,#REF!,0)</f>
        <v>0</v>
      </c>
      <c r="IG567" s="1098">
        <f>IF(IG$9=$N567,#REF!,0)</f>
        <v>0</v>
      </c>
      <c r="IH567" s="1098">
        <f>IF(IH$9=$N567,#REF!,0)</f>
        <v>0</v>
      </c>
      <c r="II567" s="1098">
        <f>IF(II$9=$N567,#REF!,0)</f>
        <v>0</v>
      </c>
      <c r="IJ567" s="1098">
        <f>IF(IJ$9=$N567,#REF!,0)</f>
        <v>0</v>
      </c>
      <c r="IK567" s="1098">
        <f>IF(IK$9=$N567,#REF!,0)</f>
        <v>0</v>
      </c>
      <c r="IL567" s="1098">
        <f>IF(IL$9=$N567,#REF!,0)</f>
        <v>0</v>
      </c>
      <c r="IM567" s="1098">
        <f>IF(IM$9=$N567,#REF!,0)</f>
        <v>0</v>
      </c>
      <c r="IN567" s="1098">
        <f>IF(IN$9=$N567,#REF!,0)</f>
        <v>0</v>
      </c>
      <c r="IO567" s="1098">
        <f>IF(IO$9=$N567,#REF!,0)</f>
        <v>0</v>
      </c>
      <c r="IP567" s="1098">
        <f>IF(IP$9=$N567,#REF!,0)</f>
        <v>0</v>
      </c>
      <c r="IQ567" s="1098">
        <f>IF(IQ$9=$N567,#REF!,0)</f>
        <v>0</v>
      </c>
      <c r="IR567" s="1098">
        <f>IF(IR$9=$N567,#REF!,0)</f>
        <v>0</v>
      </c>
      <c r="IS567" s="1098">
        <f>IF(IS$9=$N567,#REF!,0)</f>
        <v>0</v>
      </c>
      <c r="IT567" s="1098">
        <f>IF(IT$9=$N567,#REF!,0)</f>
        <v>0</v>
      </c>
      <c r="IU567" s="1098">
        <f>IF(IU$9=$N567,#REF!,0)</f>
        <v>0</v>
      </c>
      <c r="IV567" s="1098">
        <f>IF(IV$9=$N567,#REF!,0)</f>
        <v>0</v>
      </c>
      <c r="IW567" s="1098">
        <f>IF(IW$9=$N567,#REF!,0)</f>
        <v>0</v>
      </c>
      <c r="IX567" s="1098">
        <f>IF(IX$9=$N567,#REF!,0)</f>
        <v>0</v>
      </c>
      <c r="IY567" s="1098">
        <f>IF(IY$9=$N567,#REF!,0)</f>
        <v>0</v>
      </c>
      <c r="IZ567" s="1098">
        <f>IF(IZ$9=$N567,#REF!,0)</f>
        <v>0</v>
      </c>
      <c r="JA567" s="1098">
        <f>IF(JA$9=$N567,#REF!,0)</f>
        <v>0</v>
      </c>
      <c r="JB567" s="1098">
        <f>IF(JB$9=$N567,#REF!,0)</f>
        <v>0</v>
      </c>
      <c r="JC567" s="1098">
        <f>IF(JC$9=$N567,#REF!,0)</f>
        <v>0</v>
      </c>
      <c r="JD567" s="1098">
        <f>IF(JD$9=$N567,#REF!,0)</f>
        <v>0</v>
      </c>
      <c r="JE567" s="1098">
        <f>IF(JE$9=$N567,#REF!,0)</f>
        <v>0</v>
      </c>
      <c r="JF567" s="1098">
        <f>IF(JF$9=$N567,#REF!,0)</f>
        <v>0</v>
      </c>
      <c r="JG567" s="1098">
        <f>IF(JG$9=$N567,#REF!,0)</f>
        <v>0</v>
      </c>
      <c r="JH567" s="1098">
        <f>IF(JH$9=$N567,#REF!,0)</f>
        <v>0</v>
      </c>
      <c r="JI567" s="1098">
        <f>IF(JI$9=$N567,#REF!,0)</f>
        <v>0</v>
      </c>
      <c r="JJ567" s="1098">
        <f>IF(JJ$9=$N567,#REF!,0)</f>
        <v>0</v>
      </c>
      <c r="JK567" s="1098">
        <f>IF(JK$9=$N567,#REF!,0)</f>
        <v>0</v>
      </c>
      <c r="JL567" s="1098">
        <f>IF(JL$9=$N567,#REF!,0)</f>
        <v>0</v>
      </c>
      <c r="JM567" s="1098">
        <f>IF(JM$9=$N567,#REF!,0)</f>
        <v>0</v>
      </c>
      <c r="JN567" s="1098">
        <f>IF(JN$9=$N567,#REF!,0)</f>
        <v>0</v>
      </c>
      <c r="JO567" s="1098">
        <f>IF(JO$9=$N567,#REF!,0)</f>
        <v>0</v>
      </c>
      <c r="JP567" s="1098">
        <f>IF(JP$9=$N567,#REF!,0)</f>
        <v>0</v>
      </c>
      <c r="JQ567" s="1098">
        <f>IF(JQ$9=$N567,#REF!,0)</f>
        <v>0</v>
      </c>
      <c r="JR567" s="1098">
        <f>IF(JR$9=$N567,#REF!,0)</f>
        <v>0</v>
      </c>
      <c r="JS567" s="1098">
        <f>IF(JS$9=$N567,#REF!,0)</f>
        <v>0</v>
      </c>
      <c r="JT567" s="1098">
        <f>IF(JT$9=$N567,#REF!,0)</f>
        <v>0</v>
      </c>
      <c r="JU567" s="1098">
        <f>IF(JU$9=$N567,#REF!,0)</f>
        <v>0</v>
      </c>
      <c r="JV567" s="1098">
        <f>IF(JV$9=$N567,#REF!,0)</f>
        <v>0</v>
      </c>
      <c r="JW567" s="1098">
        <f>IF(JW$9=$N567,#REF!,0)</f>
        <v>0</v>
      </c>
      <c r="JX567" s="681"/>
      <c r="JY567" s="713"/>
      <c r="JZ567" s="681">
        <f t="shared" si="1655"/>
        <v>0</v>
      </c>
      <c r="KA567" s="681">
        <f t="shared" si="1655"/>
        <v>0</v>
      </c>
      <c r="KB567" s="681">
        <f t="shared" si="1655"/>
        <v>0</v>
      </c>
      <c r="KC567" s="681">
        <f t="shared" si="1655"/>
        <v>0</v>
      </c>
      <c r="KD567" s="681">
        <f t="shared" si="1655"/>
        <v>0</v>
      </c>
      <c r="KE567" s="681">
        <f t="shared" si="1655"/>
        <v>0</v>
      </c>
      <c r="KF567" s="681">
        <f t="shared" si="1655"/>
        <v>0</v>
      </c>
      <c r="KG567" s="681">
        <f t="shared" si="1655"/>
        <v>0</v>
      </c>
      <c r="KH567" s="681">
        <f t="shared" si="1655"/>
        <v>0</v>
      </c>
      <c r="KI567" s="681">
        <f t="shared" si="1655"/>
        <v>0</v>
      </c>
      <c r="KJ567" s="681">
        <f t="shared" si="1655"/>
        <v>0</v>
      </c>
      <c r="KN567" s="1098">
        <f t="shared" si="1671"/>
        <v>0</v>
      </c>
      <c r="KO567" s="1098">
        <f t="shared" si="1671"/>
        <v>0</v>
      </c>
      <c r="KP567" s="1098">
        <f t="shared" si="1671"/>
        <v>0</v>
      </c>
      <c r="KQ567" s="1098">
        <f t="shared" si="1671"/>
        <v>0</v>
      </c>
      <c r="KR567" s="1098">
        <f t="shared" si="1671"/>
        <v>0</v>
      </c>
      <c r="KS567" s="1098">
        <f t="shared" si="1671"/>
        <v>0</v>
      </c>
      <c r="KT567" s="1098">
        <f t="shared" si="1671"/>
        <v>0</v>
      </c>
      <c r="KU567" s="1098">
        <f t="shared" si="1671"/>
        <v>0</v>
      </c>
      <c r="KV567" s="1098">
        <f t="shared" si="1671"/>
        <v>0</v>
      </c>
      <c r="KW567" s="1098">
        <f t="shared" si="1671"/>
        <v>0</v>
      </c>
      <c r="KX567" s="1098">
        <f t="shared" si="1671"/>
        <v>0</v>
      </c>
      <c r="KY567" s="1098">
        <f t="shared" si="1671"/>
        <v>0</v>
      </c>
      <c r="KZ567" s="1098">
        <f t="shared" si="1671"/>
        <v>0</v>
      </c>
      <c r="LA567" s="1098">
        <f t="shared" si="1671"/>
        <v>0</v>
      </c>
      <c r="LB567" s="1098">
        <f t="shared" si="1671"/>
        <v>0</v>
      </c>
      <c r="LC567" s="1098">
        <f t="shared" si="1670"/>
        <v>0</v>
      </c>
      <c r="LD567" s="1098">
        <f t="shared" si="1670"/>
        <v>0</v>
      </c>
      <c r="LE567" s="1098">
        <f t="shared" si="1670"/>
        <v>0</v>
      </c>
      <c r="LF567" s="1098">
        <f t="shared" si="1670"/>
        <v>0</v>
      </c>
      <c r="LG567" s="1098">
        <f t="shared" si="1670"/>
        <v>0</v>
      </c>
      <c r="LH567" s="1098">
        <f t="shared" si="1670"/>
        <v>0</v>
      </c>
      <c r="LI567" s="1098">
        <f t="shared" si="1670"/>
        <v>0</v>
      </c>
      <c r="LJ567" s="1098">
        <f t="shared" si="1670"/>
        <v>0</v>
      </c>
      <c r="LK567" s="1098">
        <f t="shared" si="1670"/>
        <v>0</v>
      </c>
      <c r="LL567" s="1098">
        <f t="shared" si="1670"/>
        <v>0</v>
      </c>
      <c r="LM567" s="1098">
        <f t="shared" si="1670"/>
        <v>0</v>
      </c>
      <c r="LN567" s="1098">
        <f t="shared" si="1670"/>
        <v>0</v>
      </c>
      <c r="LO567" s="1098">
        <f t="shared" si="1670"/>
        <v>0</v>
      </c>
      <c r="LP567" s="1098">
        <f t="shared" si="1670"/>
        <v>0</v>
      </c>
      <c r="LQ567" s="1098">
        <f t="shared" si="1670"/>
        <v>0</v>
      </c>
      <c r="LR567" s="1098">
        <f t="shared" si="1670"/>
        <v>0</v>
      </c>
      <c r="LS567" s="1098">
        <f t="shared" si="1563"/>
        <v>0</v>
      </c>
    </row>
    <row r="568" spans="1:331" s="680" customFormat="1" ht="20.100000000000001" hidden="1" customHeight="1" x14ac:dyDescent="0.35">
      <c r="A568" s="707" t="s">
        <v>546</v>
      </c>
      <c r="B568" s="1231"/>
      <c r="C568" s="1224" t="s">
        <v>5</v>
      </c>
      <c r="D568" s="1147"/>
      <c r="E568" s="1147"/>
      <c r="F568" s="1147"/>
      <c r="G568" s="1147"/>
      <c r="H568" s="1147"/>
      <c r="I568" s="1147"/>
      <c r="J568" s="1239" t="s">
        <v>212</v>
      </c>
      <c r="K568" s="1379"/>
      <c r="L568" s="1379"/>
      <c r="M568" s="1388">
        <v>422</v>
      </c>
      <c r="N568" s="1388" t="s">
        <v>79</v>
      </c>
      <c r="O568" s="1363"/>
      <c r="P568" s="628"/>
      <c r="Q568" s="628"/>
      <c r="R568" s="628"/>
      <c r="S568" s="628"/>
      <c r="T568" s="628"/>
      <c r="U568" s="628"/>
      <c r="V568" s="628"/>
      <c r="W568" s="628"/>
      <c r="X568" s="628"/>
      <c r="Y568" s="628"/>
      <c r="Z568" s="628"/>
      <c r="AA568" s="628"/>
      <c r="AB568" s="618"/>
      <c r="AC568" s="618"/>
      <c r="AD568" s="618"/>
      <c r="AE568" s="618"/>
      <c r="AF568" s="618"/>
      <c r="AG568" s="618"/>
      <c r="AH568" s="628"/>
      <c r="AI568" s="628"/>
      <c r="AJ568" s="618"/>
      <c r="AK568" s="618"/>
      <c r="AL568" s="618"/>
      <c r="AM568" s="618"/>
      <c r="AN568" s="105">
        <f t="shared" ref="AN568:AV568" si="1684">AN569+AN570</f>
        <v>2875</v>
      </c>
      <c r="AO568" s="105">
        <f t="shared" si="1684"/>
        <v>0</v>
      </c>
      <c r="AP568" s="105">
        <f t="shared" si="1684"/>
        <v>0</v>
      </c>
      <c r="AQ568" s="105">
        <f t="shared" si="1684"/>
        <v>0</v>
      </c>
      <c r="AR568" s="105">
        <f t="shared" si="1684"/>
        <v>0</v>
      </c>
      <c r="AS568" s="105">
        <f t="shared" si="1684"/>
        <v>0</v>
      </c>
      <c r="AT568" s="105">
        <f t="shared" si="1684"/>
        <v>0</v>
      </c>
      <c r="AU568" s="105">
        <f t="shared" si="1684"/>
        <v>0</v>
      </c>
      <c r="AV568" s="105">
        <f t="shared" si="1684"/>
        <v>0</v>
      </c>
      <c r="AW568" s="105"/>
      <c r="AX568" s="105"/>
      <c r="AY568" s="105">
        <f>AY569+AY570</f>
        <v>0</v>
      </c>
      <c r="AZ568" s="105"/>
      <c r="BA568" s="105"/>
      <c r="BB568" s="105">
        <f t="shared" ref="BB568:BK568" si="1685">BB569+BB570</f>
        <v>0</v>
      </c>
      <c r="BC568" s="105">
        <f t="shared" si="1685"/>
        <v>0</v>
      </c>
      <c r="BD568" s="105">
        <f t="shared" si="1685"/>
        <v>0</v>
      </c>
      <c r="BE568" s="105">
        <f t="shared" si="1685"/>
        <v>0</v>
      </c>
      <c r="BF568" s="105">
        <f t="shared" si="1685"/>
        <v>0</v>
      </c>
      <c r="BG568" s="105">
        <f t="shared" si="1685"/>
        <v>0</v>
      </c>
      <c r="BH568" s="105">
        <f t="shared" si="1685"/>
        <v>0</v>
      </c>
      <c r="BI568" s="105">
        <f>BI569+BI570</f>
        <v>0</v>
      </c>
      <c r="BJ568" s="105">
        <f>BJ569+BJ570</f>
        <v>0</v>
      </c>
      <c r="BK568" s="105">
        <f t="shared" si="1685"/>
        <v>0</v>
      </c>
      <c r="BL568" s="105">
        <f t="shared" si="1624"/>
        <v>0</v>
      </c>
      <c r="BM568" s="105"/>
      <c r="BN568" s="105"/>
      <c r="BO568" s="105">
        <f>BO569+BO570</f>
        <v>0</v>
      </c>
      <c r="BP568" s="105"/>
      <c r="BQ568" s="105"/>
      <c r="BR568" s="105">
        <f t="shared" ref="BR568:BY568" si="1686">BR569+BR570</f>
        <v>0</v>
      </c>
      <c r="BS568" s="105">
        <f t="shared" si="1686"/>
        <v>0</v>
      </c>
      <c r="BT568" s="105">
        <f>BT569+BT570</f>
        <v>0</v>
      </c>
      <c r="BU568" s="105">
        <f t="shared" si="1686"/>
        <v>0</v>
      </c>
      <c r="BV568" s="105">
        <f t="shared" si="1686"/>
        <v>0</v>
      </c>
      <c r="BW568" s="105"/>
      <c r="BX568" s="105"/>
      <c r="BY568" s="105">
        <f t="shared" si="1686"/>
        <v>0</v>
      </c>
      <c r="BZ568" s="105">
        <f>BZ569+BZ570</f>
        <v>0</v>
      </c>
      <c r="CA568" s="105">
        <f t="shared" si="1621"/>
        <v>0</v>
      </c>
      <c r="CB568" s="105">
        <f t="shared" si="1622"/>
        <v>0</v>
      </c>
      <c r="CC568" s="105">
        <f>CC569+CC570</f>
        <v>0</v>
      </c>
      <c r="CD568" s="105">
        <f>CD569+CD570</f>
        <v>0</v>
      </c>
      <c r="CE568" s="105">
        <f>CE569+CE570</f>
        <v>0</v>
      </c>
      <c r="CF568" s="105">
        <f>CF569+CF570</f>
        <v>0</v>
      </c>
      <c r="CG568" s="105">
        <f t="shared" si="1623"/>
        <v>0</v>
      </c>
      <c r="CH568" s="105">
        <f>CH569+CH570</f>
        <v>0</v>
      </c>
      <c r="CI568" s="105">
        <f>CI569+CI570</f>
        <v>0</v>
      </c>
      <c r="CJ568" s="105"/>
      <c r="CK568" s="105">
        <f t="shared" si="1601"/>
        <v>0</v>
      </c>
      <c r="CL568" s="105">
        <f>CL569+CL570</f>
        <v>0</v>
      </c>
      <c r="CM568" s="105">
        <f>CM569+CM570</f>
        <v>0</v>
      </c>
      <c r="CN568" s="105"/>
      <c r="CO568" s="105">
        <f t="shared" si="1602"/>
        <v>0</v>
      </c>
      <c r="CP568" s="105">
        <f>CP569+CP570</f>
        <v>0</v>
      </c>
      <c r="CQ568" s="105">
        <f>CQ569+CQ570</f>
        <v>0</v>
      </c>
      <c r="CR568" s="105">
        <f>CR569+CR570</f>
        <v>0</v>
      </c>
      <c r="CS568" s="105">
        <f t="shared" si="1645"/>
        <v>0</v>
      </c>
      <c r="CT568" s="105">
        <f>CT569+CT570</f>
        <v>0</v>
      </c>
      <c r="CU568" s="105">
        <f>CU569+CU570</f>
        <v>0</v>
      </c>
      <c r="CV568" s="105">
        <f>CV569+CV570</f>
        <v>0</v>
      </c>
      <c r="CW568" s="105">
        <f t="shared" si="1577"/>
        <v>0</v>
      </c>
      <c r="CX568" s="105">
        <f t="shared" ref="CX568:DH568" si="1687">CX569+CX570</f>
        <v>0</v>
      </c>
      <c r="CY568" s="105">
        <f t="shared" si="1687"/>
        <v>0</v>
      </c>
      <c r="CZ568" s="105">
        <f t="shared" si="1687"/>
        <v>0</v>
      </c>
      <c r="DA568" s="105">
        <f t="shared" si="1687"/>
        <v>0</v>
      </c>
      <c r="DB568" s="105">
        <f>DB569+DB570</f>
        <v>0</v>
      </c>
      <c r="DC568" s="105">
        <f>DC569+DC570</f>
        <v>0</v>
      </c>
      <c r="DD568" s="105">
        <f t="shared" si="1646"/>
        <v>0</v>
      </c>
      <c r="DE568" s="105">
        <f t="shared" si="1647"/>
        <v>0</v>
      </c>
      <c r="DF568" s="105">
        <f>DF569+DF570</f>
        <v>0</v>
      </c>
      <c r="DG568" s="105">
        <f t="shared" si="1687"/>
        <v>0</v>
      </c>
      <c r="DH568" s="105">
        <f t="shared" si="1687"/>
        <v>0</v>
      </c>
      <c r="DI568" s="105">
        <f t="shared" si="1580"/>
        <v>0</v>
      </c>
      <c r="DJ568" s="105">
        <f>DJ569+DJ570</f>
        <v>0</v>
      </c>
      <c r="DK568" s="105">
        <f>DK569+DK570</f>
        <v>0</v>
      </c>
      <c r="DL568" s="105">
        <f t="shared" si="1648"/>
        <v>0</v>
      </c>
      <c r="DM568" s="105">
        <f>DM569+DM570</f>
        <v>0</v>
      </c>
      <c r="DN568" s="105">
        <f>DN569+DN570</f>
        <v>0</v>
      </c>
      <c r="DO568" s="105">
        <f>DO569+DO570</f>
        <v>0</v>
      </c>
      <c r="DP568" s="105">
        <f t="shared" si="1582"/>
        <v>0</v>
      </c>
      <c r="DQ568" s="105">
        <f>DQ569+DQ570</f>
        <v>0</v>
      </c>
      <c r="DR568" s="105">
        <f>DR569+DR570</f>
        <v>0</v>
      </c>
      <c r="DS568" s="105">
        <f>DS569+DS570</f>
        <v>0</v>
      </c>
      <c r="DT568" s="105">
        <f t="shared" si="1583"/>
        <v>0</v>
      </c>
      <c r="DU568" s="105">
        <f t="shared" ref="DU568:EB568" si="1688">DU569+DU570</f>
        <v>0</v>
      </c>
      <c r="DV568" s="105">
        <f t="shared" si="1688"/>
        <v>0</v>
      </c>
      <c r="DW568" s="105">
        <f t="shared" si="1688"/>
        <v>0</v>
      </c>
      <c r="DX568" s="105">
        <f t="shared" si="1688"/>
        <v>0</v>
      </c>
      <c r="DY568" s="105">
        <f t="shared" si="1688"/>
        <v>0</v>
      </c>
      <c r="DZ568" s="105">
        <f>DZ569+DZ570</f>
        <v>0</v>
      </c>
      <c r="EA568" s="105">
        <f t="shared" si="1688"/>
        <v>0</v>
      </c>
      <c r="EB568" s="105">
        <f t="shared" si="1688"/>
        <v>0</v>
      </c>
      <c r="EC568" s="105">
        <f t="shared" si="1584"/>
        <v>0</v>
      </c>
      <c r="ED568" s="105">
        <f>ED569+ED570</f>
        <v>0</v>
      </c>
      <c r="EE568" s="105">
        <f>EE569+EE570</f>
        <v>0</v>
      </c>
      <c r="EF568" s="105">
        <f>EF569+EF570</f>
        <v>0</v>
      </c>
      <c r="EG568" s="105">
        <f t="shared" si="1585"/>
        <v>0</v>
      </c>
      <c r="EH568" s="105">
        <f>EH569+EH570</f>
        <v>0</v>
      </c>
      <c r="EI568" s="105">
        <f>IFERROR(#REF!/DZ568*100,)</f>
        <v>0</v>
      </c>
      <c r="EJ568" s="105">
        <f>IFERROR(#REF!/#REF!*100,)</f>
        <v>0</v>
      </c>
      <c r="EK568" s="105">
        <f t="shared" ref="EK568:EM568" si="1689">EK569+EK570</f>
        <v>0</v>
      </c>
      <c r="EL568" s="105">
        <f t="shared" si="1689"/>
        <v>0</v>
      </c>
      <c r="EM568" s="105">
        <f t="shared" si="1689"/>
        <v>0</v>
      </c>
      <c r="EN568" s="111"/>
      <c r="EO568" s="111"/>
      <c r="EP568" s="111"/>
      <c r="EQ568" s="111"/>
      <c r="ER568" s="111"/>
      <c r="ES568" s="111"/>
      <c r="EW568" s="713"/>
      <c r="EX568" s="739">
        <f t="shared" si="1672"/>
        <v>0</v>
      </c>
      <c r="EY568" s="739">
        <f t="shared" si="1672"/>
        <v>0</v>
      </c>
      <c r="EZ568" s="739">
        <f t="shared" si="1672"/>
        <v>0</v>
      </c>
      <c r="FA568" s="739">
        <f t="shared" si="1672"/>
        <v>0</v>
      </c>
      <c r="FB568" s="739">
        <f t="shared" si="1672"/>
        <v>0</v>
      </c>
      <c r="FC568" s="739">
        <f t="shared" si="1672"/>
        <v>0</v>
      </c>
      <c r="FD568" s="739">
        <f t="shared" si="1672"/>
        <v>0</v>
      </c>
      <c r="FE568" s="739">
        <f t="shared" si="1672"/>
        <v>0</v>
      </c>
      <c r="FF568" s="739">
        <f t="shared" si="1672"/>
        <v>0</v>
      </c>
      <c r="FG568" s="739">
        <f t="shared" si="1672"/>
        <v>0</v>
      </c>
      <c r="FH568" s="739">
        <f t="shared" si="1673"/>
        <v>0</v>
      </c>
      <c r="FI568" s="739">
        <f t="shared" si="1673"/>
        <v>0</v>
      </c>
      <c r="FJ568" s="739">
        <f t="shared" si="1673"/>
        <v>0</v>
      </c>
      <c r="FK568" s="739">
        <f t="shared" si="1673"/>
        <v>0</v>
      </c>
      <c r="FL568" s="739">
        <f t="shared" si="1673"/>
        <v>0</v>
      </c>
      <c r="FM568" s="739">
        <f t="shared" si="1673"/>
        <v>0</v>
      </c>
      <c r="FN568" s="739">
        <f t="shared" si="1673"/>
        <v>0</v>
      </c>
      <c r="FO568" s="739">
        <f t="shared" si="1644"/>
        <v>0</v>
      </c>
      <c r="FP568" s="739">
        <f t="shared" si="1644"/>
        <v>0</v>
      </c>
      <c r="FQ568" s="739">
        <f t="shared" si="1644"/>
        <v>0</v>
      </c>
      <c r="FS568" s="1097"/>
      <c r="FT568" s="713"/>
      <c r="FU568" s="739">
        <f t="shared" si="1656"/>
        <v>0</v>
      </c>
      <c r="FV568" s="739">
        <f t="shared" si="1656"/>
        <v>0</v>
      </c>
      <c r="FW568" s="739">
        <f t="shared" si="1656"/>
        <v>0</v>
      </c>
      <c r="FX568" s="739">
        <f t="shared" si="1656"/>
        <v>0</v>
      </c>
      <c r="FY568" s="739">
        <f t="shared" si="1656"/>
        <v>0</v>
      </c>
      <c r="FZ568" s="739">
        <f t="shared" si="1656"/>
        <v>0</v>
      </c>
      <c r="GA568" s="739">
        <f t="shared" si="1656"/>
        <v>0</v>
      </c>
      <c r="GB568" s="739">
        <f t="shared" si="1656"/>
        <v>0</v>
      </c>
      <c r="GC568" s="739">
        <f t="shared" si="1656"/>
        <v>0</v>
      </c>
      <c r="GD568" s="739">
        <f t="shared" si="1656"/>
        <v>0</v>
      </c>
      <c r="GE568" s="739">
        <f t="shared" si="1657"/>
        <v>0</v>
      </c>
      <c r="GF568" s="739">
        <f t="shared" si="1657"/>
        <v>0</v>
      </c>
      <c r="GG568" s="739">
        <f t="shared" si="1657"/>
        <v>0</v>
      </c>
      <c r="GH568" s="739">
        <f t="shared" si="1657"/>
        <v>0</v>
      </c>
      <c r="GI568" s="739">
        <f t="shared" si="1657"/>
        <v>0</v>
      </c>
      <c r="GJ568" s="739">
        <f t="shared" si="1657"/>
        <v>0</v>
      </c>
      <c r="GK568" s="739">
        <f t="shared" si="1657"/>
        <v>0</v>
      </c>
      <c r="GL568" s="739">
        <f t="shared" si="1658"/>
        <v>0</v>
      </c>
      <c r="GM568" s="739">
        <f t="shared" si="1658"/>
        <v>0</v>
      </c>
      <c r="GN568" s="739">
        <f t="shared" si="1658"/>
        <v>0</v>
      </c>
      <c r="GO568" s="1097"/>
      <c r="GP568" s="713"/>
      <c r="GQ568" s="1098">
        <f>IF(GQ$9=$N568,#REF!,0)</f>
        <v>0</v>
      </c>
      <c r="GR568" s="1098">
        <f>IF(GR$9=$N568,#REF!,0)</f>
        <v>0</v>
      </c>
      <c r="GS568" s="1098">
        <f>IF(GS$9=$N568,#REF!,0)</f>
        <v>0</v>
      </c>
      <c r="GT568" s="1098">
        <f>IF(GT$9=$N568,#REF!,0)</f>
        <v>0</v>
      </c>
      <c r="GU568" s="1098">
        <f>IF(GU$9=$N568,#REF!,0)</f>
        <v>0</v>
      </c>
      <c r="GV568" s="1098">
        <f>IF(GV$9=$N568,#REF!,0)</f>
        <v>0</v>
      </c>
      <c r="GW568" s="1098">
        <f>IF(GW$9=$N568,#REF!,0)</f>
        <v>0</v>
      </c>
      <c r="GX568" s="1098">
        <f>IF(GX$9=$N568,#REF!,0)</f>
        <v>0</v>
      </c>
      <c r="GY568" s="1098">
        <f>IF(GY$9=$N568,#REF!,0)</f>
        <v>0</v>
      </c>
      <c r="GZ568" s="1098">
        <f>IF(GZ$9=$N568,#REF!,0)</f>
        <v>0</v>
      </c>
      <c r="HA568" s="1098">
        <f>IF(HA$9=$N568,#REF!,0)</f>
        <v>0</v>
      </c>
      <c r="HB568" s="1098">
        <f>IF(HB$9=$N568,#REF!,0)</f>
        <v>0</v>
      </c>
      <c r="HC568" s="1098">
        <f>IF(HC$9=$N568,#REF!,0)</f>
        <v>0</v>
      </c>
      <c r="HD568" s="1098">
        <f>IF(HD$9=$N568,#REF!,0)</f>
        <v>0</v>
      </c>
      <c r="HE568" s="1098">
        <f>IF(HE$9=$N568,#REF!,0)</f>
        <v>0</v>
      </c>
      <c r="HF568" s="1098">
        <f>IF(HF$9=$N568,#REF!,0)</f>
        <v>0</v>
      </c>
      <c r="HG568" s="1098">
        <f>IF(HG$9=$N568,#REF!,0)</f>
        <v>0</v>
      </c>
      <c r="HH568" s="1098">
        <f>IF(HH$9=$N568,#REF!,0)</f>
        <v>0</v>
      </c>
      <c r="HI568" s="1098">
        <f>IF(HI$9=$N568,#REF!,0)</f>
        <v>0</v>
      </c>
      <c r="HJ568" s="1098">
        <f>IF(HJ$9=$N568,#REF!,0)</f>
        <v>0</v>
      </c>
      <c r="HK568" s="1098">
        <f>IF(HK$9=$N568,#REF!,0)</f>
        <v>0</v>
      </c>
      <c r="HL568" s="1098">
        <f>IF(HL$9=$N568,#REF!,0)</f>
        <v>0</v>
      </c>
      <c r="HM568" s="1098">
        <f>IF(HM$9=$N568,#REF!,0)</f>
        <v>0</v>
      </c>
      <c r="HN568" s="1098">
        <f>IF(HN$9=$N568,#REF!,0)</f>
        <v>0</v>
      </c>
      <c r="HO568" s="1098">
        <f>IF(HO$9=$N568,#REF!,0)</f>
        <v>0</v>
      </c>
      <c r="HP568" s="1098">
        <f>IF(HP$9=$N568,#REF!,0)</f>
        <v>0</v>
      </c>
      <c r="HQ568" s="1098">
        <f>IF(HQ$9=$N568,#REF!,0)</f>
        <v>0</v>
      </c>
      <c r="HR568" s="1098">
        <f>IF(HR$9=$N568,#REF!,0)</f>
        <v>0</v>
      </c>
      <c r="HS568" s="1098">
        <f>IF(HS$9=$N568,#REF!,0)</f>
        <v>0</v>
      </c>
      <c r="HT568" s="1098">
        <f>IF(HT$9=$N568,#REF!,0)</f>
        <v>0</v>
      </c>
      <c r="HU568" s="1098">
        <f>IF(HU$9=$N568,#REF!,0)</f>
        <v>0</v>
      </c>
      <c r="HV568" s="1098">
        <f>IF(HV$9=$N568,#REF!,0)</f>
        <v>0</v>
      </c>
      <c r="HW568" s="1098">
        <f>IF(HW$9=$N568,#REF!,0)</f>
        <v>0</v>
      </c>
      <c r="HX568" s="1098">
        <f>IF(HX$9=$N568,#REF!,0)</f>
        <v>0</v>
      </c>
      <c r="HY568" s="1098">
        <f>IF(HY$9=$N568,#REF!,0)</f>
        <v>0</v>
      </c>
      <c r="HZ568" s="1098">
        <f>IF(HZ$9=$N568,#REF!,0)</f>
        <v>0</v>
      </c>
      <c r="IA568" s="1098">
        <f>IF(IA$9=$N568,#REF!,0)</f>
        <v>0</v>
      </c>
      <c r="IB568" s="1098">
        <f>IF(IB$9=$N568,#REF!,0)</f>
        <v>0</v>
      </c>
      <c r="IC568" s="1098">
        <f>IF(IC$9=$N568,#REF!,0)</f>
        <v>0</v>
      </c>
      <c r="ID568" s="1098">
        <f>IF(ID$9=$N568,#REF!,0)</f>
        <v>0</v>
      </c>
      <c r="IE568" s="1098">
        <f>IF(IE$9=$N568,#REF!,0)</f>
        <v>0</v>
      </c>
      <c r="IF568" s="1098">
        <f>IF(IF$9=$N568,#REF!,0)</f>
        <v>0</v>
      </c>
      <c r="IG568" s="1098">
        <f>IF(IG$9=$N568,#REF!,0)</f>
        <v>0</v>
      </c>
      <c r="IH568" s="1098">
        <f>IF(IH$9=$N568,#REF!,0)</f>
        <v>0</v>
      </c>
      <c r="II568" s="1098">
        <f>IF(II$9=$N568,#REF!,0)</f>
        <v>0</v>
      </c>
      <c r="IJ568" s="1098">
        <f>IF(IJ$9=$N568,#REF!,0)</f>
        <v>0</v>
      </c>
      <c r="IK568" s="1098">
        <f>IF(IK$9=$N568,#REF!,0)</f>
        <v>0</v>
      </c>
      <c r="IL568" s="1098">
        <f>IF(IL$9=$N568,#REF!,0)</f>
        <v>0</v>
      </c>
      <c r="IM568" s="1098">
        <f>IF(IM$9=$N568,#REF!,0)</f>
        <v>0</v>
      </c>
      <c r="IN568" s="1098">
        <f>IF(IN$9=$N568,#REF!,0)</f>
        <v>0</v>
      </c>
      <c r="IO568" s="1098">
        <f>IF(IO$9=$N568,#REF!,0)</f>
        <v>0</v>
      </c>
      <c r="IP568" s="1098">
        <f>IF(IP$9=$N568,#REF!,0)</f>
        <v>0</v>
      </c>
      <c r="IQ568" s="1098">
        <f>IF(IQ$9=$N568,#REF!,0)</f>
        <v>0</v>
      </c>
      <c r="IR568" s="1098">
        <f>IF(IR$9=$N568,#REF!,0)</f>
        <v>0</v>
      </c>
      <c r="IS568" s="1098">
        <f>IF(IS$9=$N568,#REF!,0)</f>
        <v>0</v>
      </c>
      <c r="IT568" s="1098">
        <f>IF(IT$9=$N568,#REF!,0)</f>
        <v>0</v>
      </c>
      <c r="IU568" s="1098">
        <f>IF(IU$9=$N568,#REF!,0)</f>
        <v>0</v>
      </c>
      <c r="IV568" s="1098">
        <f>IF(IV$9=$N568,#REF!,0)</f>
        <v>0</v>
      </c>
      <c r="IW568" s="1098">
        <f>IF(IW$9=$N568,#REF!,0)</f>
        <v>0</v>
      </c>
      <c r="IX568" s="1098">
        <f>IF(IX$9=$N568,#REF!,0)</f>
        <v>0</v>
      </c>
      <c r="IY568" s="1098">
        <f>IF(IY$9=$N568,#REF!,0)</f>
        <v>0</v>
      </c>
      <c r="IZ568" s="1098">
        <f>IF(IZ$9=$N568,#REF!,0)</f>
        <v>0</v>
      </c>
      <c r="JA568" s="1098">
        <f>IF(JA$9=$N568,#REF!,0)</f>
        <v>0</v>
      </c>
      <c r="JB568" s="1098">
        <f>IF(JB$9=$N568,#REF!,0)</f>
        <v>0</v>
      </c>
      <c r="JC568" s="1098">
        <f>IF(JC$9=$N568,#REF!,0)</f>
        <v>0</v>
      </c>
      <c r="JD568" s="1098">
        <f>IF(JD$9=$N568,#REF!,0)</f>
        <v>0</v>
      </c>
      <c r="JE568" s="1098">
        <f>IF(JE$9=$N568,#REF!,0)</f>
        <v>0</v>
      </c>
      <c r="JF568" s="1098">
        <f>IF(JF$9=$N568,#REF!,0)</f>
        <v>0</v>
      </c>
      <c r="JG568" s="1098">
        <f>IF(JG$9=$N568,#REF!,0)</f>
        <v>0</v>
      </c>
      <c r="JH568" s="1098">
        <f>IF(JH$9=$N568,#REF!,0)</f>
        <v>0</v>
      </c>
      <c r="JI568" s="1098">
        <f>IF(JI$9=$N568,#REF!,0)</f>
        <v>0</v>
      </c>
      <c r="JJ568" s="1098">
        <f>IF(JJ$9=$N568,#REF!,0)</f>
        <v>0</v>
      </c>
      <c r="JK568" s="1098">
        <f>IF(JK$9=$N568,#REF!,0)</f>
        <v>0</v>
      </c>
      <c r="JL568" s="1098">
        <f>IF(JL$9=$N568,#REF!,0)</f>
        <v>0</v>
      </c>
      <c r="JM568" s="1098">
        <f>IF(JM$9=$N568,#REF!,0)</f>
        <v>0</v>
      </c>
      <c r="JN568" s="1098">
        <f>IF(JN$9=$N568,#REF!,0)</f>
        <v>0</v>
      </c>
      <c r="JO568" s="1098">
        <f>IF(JO$9=$N568,#REF!,0)</f>
        <v>0</v>
      </c>
      <c r="JP568" s="1098">
        <f>IF(JP$9=$N568,#REF!,0)</f>
        <v>0</v>
      </c>
      <c r="JQ568" s="1098">
        <f>IF(JQ$9=$N568,#REF!,0)</f>
        <v>0</v>
      </c>
      <c r="JR568" s="1098">
        <f>IF(JR$9=$N568,#REF!,0)</f>
        <v>0</v>
      </c>
      <c r="JS568" s="1098">
        <f>IF(JS$9=$N568,#REF!,0)</f>
        <v>0</v>
      </c>
      <c r="JT568" s="1098">
        <f>IF(JT$9=$N568,#REF!,0)</f>
        <v>0</v>
      </c>
      <c r="JU568" s="1098">
        <f>IF(JU$9=$N568,#REF!,0)</f>
        <v>0</v>
      </c>
      <c r="JV568" s="1098">
        <f>IF(JV$9=$N568,#REF!,0)</f>
        <v>0</v>
      </c>
      <c r="JW568" s="1098">
        <f>IF(JW$9=$N568,#REF!,0)</f>
        <v>0</v>
      </c>
      <c r="JX568" s="681"/>
      <c r="JY568" s="713"/>
      <c r="JZ568" s="681">
        <f t="shared" si="1655"/>
        <v>0</v>
      </c>
      <c r="KA568" s="681">
        <f t="shared" si="1655"/>
        <v>0</v>
      </c>
      <c r="KB568" s="681">
        <f t="shared" si="1655"/>
        <v>0</v>
      </c>
      <c r="KC568" s="681">
        <f t="shared" si="1655"/>
        <v>0</v>
      </c>
      <c r="KD568" s="681">
        <f t="shared" si="1655"/>
        <v>0</v>
      </c>
      <c r="KE568" s="681">
        <f t="shared" si="1655"/>
        <v>0</v>
      </c>
      <c r="KF568" s="681">
        <f t="shared" si="1655"/>
        <v>0</v>
      </c>
      <c r="KG568" s="681">
        <f t="shared" si="1655"/>
        <v>0</v>
      </c>
      <c r="KH568" s="681">
        <f t="shared" si="1655"/>
        <v>0</v>
      </c>
      <c r="KI568" s="681">
        <f t="shared" si="1655"/>
        <v>0</v>
      </c>
      <c r="KJ568" s="681">
        <f t="shared" si="1655"/>
        <v>0</v>
      </c>
      <c r="KN568" s="1098">
        <f t="shared" si="1671"/>
        <v>0</v>
      </c>
      <c r="KO568" s="1098">
        <f t="shared" si="1671"/>
        <v>0</v>
      </c>
      <c r="KP568" s="1098">
        <f t="shared" si="1671"/>
        <v>0</v>
      </c>
      <c r="KQ568" s="1098">
        <f t="shared" si="1671"/>
        <v>0</v>
      </c>
      <c r="KR568" s="1098">
        <f t="shared" si="1671"/>
        <v>0</v>
      </c>
      <c r="KS568" s="1098">
        <f t="shared" si="1671"/>
        <v>0</v>
      </c>
      <c r="KT568" s="1098">
        <f t="shared" si="1671"/>
        <v>0</v>
      </c>
      <c r="KU568" s="1098">
        <f t="shared" si="1671"/>
        <v>0</v>
      </c>
      <c r="KV568" s="1098">
        <f t="shared" si="1671"/>
        <v>0</v>
      </c>
      <c r="KW568" s="1098">
        <f t="shared" si="1671"/>
        <v>0</v>
      </c>
      <c r="KX568" s="1098">
        <f t="shared" si="1671"/>
        <v>0</v>
      </c>
      <c r="KY568" s="1098">
        <f t="shared" si="1671"/>
        <v>0</v>
      </c>
      <c r="KZ568" s="1098">
        <f t="shared" si="1671"/>
        <v>0</v>
      </c>
      <c r="LA568" s="1098">
        <f t="shared" si="1671"/>
        <v>0</v>
      </c>
      <c r="LB568" s="1098">
        <f t="shared" si="1671"/>
        <v>0</v>
      </c>
      <c r="LC568" s="1098">
        <f t="shared" si="1670"/>
        <v>0</v>
      </c>
      <c r="LD568" s="1098">
        <f t="shared" si="1670"/>
        <v>0</v>
      </c>
      <c r="LE568" s="1098">
        <f t="shared" si="1670"/>
        <v>0</v>
      </c>
      <c r="LF568" s="1098">
        <f t="shared" si="1670"/>
        <v>0</v>
      </c>
      <c r="LG568" s="1098">
        <f t="shared" si="1670"/>
        <v>0</v>
      </c>
      <c r="LH568" s="1098">
        <f t="shared" si="1670"/>
        <v>0</v>
      </c>
      <c r="LI568" s="1098">
        <f t="shared" si="1670"/>
        <v>0</v>
      </c>
      <c r="LJ568" s="1098">
        <f t="shared" si="1670"/>
        <v>0</v>
      </c>
      <c r="LK568" s="1098">
        <f t="shared" si="1670"/>
        <v>0</v>
      </c>
      <c r="LL568" s="1098">
        <f t="shared" si="1670"/>
        <v>0</v>
      </c>
      <c r="LM568" s="1098">
        <f t="shared" si="1670"/>
        <v>0</v>
      </c>
      <c r="LN568" s="1098">
        <f t="shared" si="1670"/>
        <v>0</v>
      </c>
      <c r="LO568" s="1098">
        <f t="shared" si="1670"/>
        <v>0</v>
      </c>
      <c r="LP568" s="1098">
        <f t="shared" si="1670"/>
        <v>0</v>
      </c>
      <c r="LQ568" s="1098">
        <f t="shared" si="1670"/>
        <v>0</v>
      </c>
      <c r="LR568" s="1098">
        <f t="shared" si="1670"/>
        <v>0</v>
      </c>
      <c r="LS568" s="1098">
        <f t="shared" si="1563"/>
        <v>0</v>
      </c>
    </row>
    <row r="569" spans="1:331" s="680" customFormat="1" ht="20.100000000000001" hidden="1" customHeight="1" x14ac:dyDescent="0.35">
      <c r="A569" s="670"/>
      <c r="B569" s="1147"/>
      <c r="C569" s="1224"/>
      <c r="D569" s="1147"/>
      <c r="E569" s="1147"/>
      <c r="F569" s="1147"/>
      <c r="G569" s="1147"/>
      <c r="H569" s="1147"/>
      <c r="I569" s="1147"/>
      <c r="J569" s="1239" t="s">
        <v>212</v>
      </c>
      <c r="K569" s="1379"/>
      <c r="L569" s="1379"/>
      <c r="M569" s="1388"/>
      <c r="N569" s="889">
        <v>4221</v>
      </c>
      <c r="O569" s="1256" t="s">
        <v>80</v>
      </c>
      <c r="P569" s="628"/>
      <c r="Q569" s="628"/>
      <c r="R569" s="628"/>
      <c r="S569" s="628"/>
      <c r="T569" s="628"/>
      <c r="U569" s="628"/>
      <c r="V569" s="628"/>
      <c r="W569" s="628"/>
      <c r="X569" s="628"/>
      <c r="Y569" s="628"/>
      <c r="Z569" s="628"/>
      <c r="AA569" s="628"/>
      <c r="AB569" s="618"/>
      <c r="AC569" s="618"/>
      <c r="AD569" s="618"/>
      <c r="AE569" s="618"/>
      <c r="AF569" s="618"/>
      <c r="AG569" s="618"/>
      <c r="AH569" s="628"/>
      <c r="AI569" s="628"/>
      <c r="AJ569" s="618"/>
      <c r="AK569" s="618"/>
      <c r="AL569" s="618"/>
      <c r="AM569" s="618"/>
      <c r="AN569" s="630">
        <v>1625</v>
      </c>
      <c r="AO569" s="618">
        <v>0</v>
      </c>
      <c r="AP569" s="618">
        <v>0</v>
      </c>
      <c r="AQ569" s="618">
        <v>0</v>
      </c>
      <c r="AR569" s="618">
        <v>0</v>
      </c>
      <c r="AS569" s="618">
        <v>0</v>
      </c>
      <c r="AT569" s="618">
        <v>0</v>
      </c>
      <c r="AU569" s="618">
        <v>0</v>
      </c>
      <c r="AV569" s="618">
        <v>0</v>
      </c>
      <c r="AW569" s="618"/>
      <c r="AX569" s="618"/>
      <c r="AY569" s="618"/>
      <c r="AZ569" s="618"/>
      <c r="BA569" s="618"/>
      <c r="BB569" s="618"/>
      <c r="BC569" s="618"/>
      <c r="BD569" s="618"/>
      <c r="BE569" s="618"/>
      <c r="BF569" s="618"/>
      <c r="BG569" s="618"/>
      <c r="BH569" s="618"/>
      <c r="BI569" s="618"/>
      <c r="BJ569" s="618"/>
      <c r="BK569" s="618"/>
      <c r="BL569" s="618">
        <f t="shared" si="1624"/>
        <v>0</v>
      </c>
      <c r="BM569" s="618"/>
      <c r="BN569" s="618"/>
      <c r="BO569" s="618"/>
      <c r="BP569" s="618"/>
      <c r="BQ569" s="618"/>
      <c r="BR569" s="618"/>
      <c r="BS569" s="618"/>
      <c r="BT569" s="618"/>
      <c r="BU569" s="618"/>
      <c r="BV569" s="618"/>
      <c r="BW569" s="618"/>
      <c r="BX569" s="618"/>
      <c r="BY569" s="618"/>
      <c r="BZ569" s="618"/>
      <c r="CA569" s="618">
        <f t="shared" si="1621"/>
        <v>0</v>
      </c>
      <c r="CB569" s="618">
        <f t="shared" si="1622"/>
        <v>0</v>
      </c>
      <c r="CC569" s="618"/>
      <c r="CD569" s="618"/>
      <c r="CE569" s="618"/>
      <c r="CF569" s="618"/>
      <c r="CG569" s="618">
        <f t="shared" si="1623"/>
        <v>0</v>
      </c>
      <c r="CH569" s="618"/>
      <c r="CI569" s="618"/>
      <c r="CJ569" s="618"/>
      <c r="CK569" s="618">
        <f t="shared" si="1601"/>
        <v>0</v>
      </c>
      <c r="CL569" s="618"/>
      <c r="CM569" s="618"/>
      <c r="CN569" s="618"/>
      <c r="CO569" s="618">
        <f t="shared" si="1602"/>
        <v>0</v>
      </c>
      <c r="CP569" s="618"/>
      <c r="CQ569" s="618"/>
      <c r="CR569" s="618"/>
      <c r="CS569" s="618">
        <f t="shared" si="1645"/>
        <v>0</v>
      </c>
      <c r="CT569" s="618"/>
      <c r="CU569" s="618"/>
      <c r="CV569" s="618"/>
      <c r="CW569" s="618">
        <f t="shared" si="1577"/>
        <v>0</v>
      </c>
      <c r="CX569" s="618"/>
      <c r="CY569" s="618"/>
      <c r="CZ569" s="618"/>
      <c r="DA569" s="618"/>
      <c r="DB569" s="618"/>
      <c r="DC569" s="618">
        <v>0</v>
      </c>
      <c r="DD569" s="618">
        <f t="shared" si="1646"/>
        <v>0</v>
      </c>
      <c r="DE569" s="618">
        <f t="shared" si="1647"/>
        <v>0</v>
      </c>
      <c r="DF569" s="618"/>
      <c r="DG569" s="618"/>
      <c r="DH569" s="618"/>
      <c r="DI569" s="618">
        <f t="shared" si="1580"/>
        <v>0</v>
      </c>
      <c r="DJ569" s="618"/>
      <c r="DK569" s="618"/>
      <c r="DL569" s="618">
        <f t="shared" si="1648"/>
        <v>0</v>
      </c>
      <c r="DM569" s="618"/>
      <c r="DN569" s="618"/>
      <c r="DO569" s="618"/>
      <c r="DP569" s="618">
        <f t="shared" si="1582"/>
        <v>0</v>
      </c>
      <c r="DQ569" s="618"/>
      <c r="DR569" s="618"/>
      <c r="DS569" s="618"/>
      <c r="DT569" s="618">
        <f t="shared" si="1583"/>
        <v>0</v>
      </c>
      <c r="DU569" s="618"/>
      <c r="DV569" s="618"/>
      <c r="DW569" s="618"/>
      <c r="DX569" s="618"/>
      <c r="DY569" s="618"/>
      <c r="DZ569" s="618"/>
      <c r="EA569" s="618"/>
      <c r="EB569" s="618"/>
      <c r="EC569" s="618">
        <f t="shared" si="1584"/>
        <v>0</v>
      </c>
      <c r="ED569" s="618"/>
      <c r="EE569" s="618"/>
      <c r="EF569" s="618"/>
      <c r="EG569" s="618">
        <f t="shared" si="1585"/>
        <v>0</v>
      </c>
      <c r="EH569" s="618"/>
      <c r="EI569" s="618">
        <f>IFERROR(#REF!/DZ569*100,)</f>
        <v>0</v>
      </c>
      <c r="EJ569" s="618">
        <f>IFERROR(#REF!/#REF!*100,)</f>
        <v>0</v>
      </c>
      <c r="EK569" s="905"/>
      <c r="EL569" s="905"/>
      <c r="EM569" s="905"/>
      <c r="EN569" s="797"/>
      <c r="EO569" s="797"/>
      <c r="EP569" s="797"/>
      <c r="EQ569" s="797"/>
      <c r="ER569" s="797"/>
      <c r="ES569" s="797"/>
      <c r="EW569" s="713"/>
      <c r="EX569" s="739">
        <f t="shared" si="1672"/>
        <v>0</v>
      </c>
      <c r="EY569" s="739">
        <f t="shared" si="1672"/>
        <v>0</v>
      </c>
      <c r="EZ569" s="739">
        <f t="shared" si="1672"/>
        <v>0</v>
      </c>
      <c r="FA569" s="739">
        <f t="shared" si="1672"/>
        <v>0</v>
      </c>
      <c r="FB569" s="739">
        <f t="shared" si="1672"/>
        <v>0</v>
      </c>
      <c r="FC569" s="739">
        <f t="shared" si="1672"/>
        <v>0</v>
      </c>
      <c r="FD569" s="739">
        <f t="shared" si="1672"/>
        <v>0</v>
      </c>
      <c r="FE569" s="739">
        <f t="shared" si="1672"/>
        <v>0</v>
      </c>
      <c r="FF569" s="739">
        <f t="shared" si="1672"/>
        <v>0</v>
      </c>
      <c r="FG569" s="739">
        <f t="shared" si="1672"/>
        <v>0</v>
      </c>
      <c r="FH569" s="739">
        <f t="shared" si="1673"/>
        <v>0</v>
      </c>
      <c r="FI569" s="739">
        <f t="shared" si="1673"/>
        <v>0</v>
      </c>
      <c r="FJ569" s="739">
        <f t="shared" si="1673"/>
        <v>0</v>
      </c>
      <c r="FK569" s="739">
        <f t="shared" si="1673"/>
        <v>0</v>
      </c>
      <c r="FL569" s="739">
        <f t="shared" si="1673"/>
        <v>0</v>
      </c>
      <c r="FM569" s="739">
        <f t="shared" si="1673"/>
        <v>0</v>
      </c>
      <c r="FN569" s="739">
        <f t="shared" si="1673"/>
        <v>0</v>
      </c>
      <c r="FO569" s="739">
        <f t="shared" ref="FO569:FQ584" si="1690">IF(FO$6=$N569,$DT569,0)</f>
        <v>0</v>
      </c>
      <c r="FP569" s="739">
        <f t="shared" si="1690"/>
        <v>0</v>
      </c>
      <c r="FQ569" s="739">
        <f t="shared" si="1690"/>
        <v>0</v>
      </c>
      <c r="FS569" s="1097"/>
      <c r="FT569" s="713"/>
      <c r="FU569" s="739">
        <f t="shared" si="1656"/>
        <v>0</v>
      </c>
      <c r="FV569" s="739">
        <f t="shared" si="1656"/>
        <v>0</v>
      </c>
      <c r="FW569" s="739">
        <f t="shared" si="1656"/>
        <v>0</v>
      </c>
      <c r="FX569" s="739">
        <f t="shared" si="1656"/>
        <v>0</v>
      </c>
      <c r="FY569" s="739">
        <f t="shared" si="1656"/>
        <v>0</v>
      </c>
      <c r="FZ569" s="739">
        <f t="shared" si="1656"/>
        <v>0</v>
      </c>
      <c r="GA569" s="739">
        <f t="shared" si="1656"/>
        <v>0</v>
      </c>
      <c r="GB569" s="739">
        <f t="shared" si="1656"/>
        <v>0</v>
      </c>
      <c r="GC569" s="739">
        <f t="shared" si="1656"/>
        <v>0</v>
      </c>
      <c r="GD569" s="739">
        <f t="shared" si="1656"/>
        <v>0</v>
      </c>
      <c r="GE569" s="739">
        <f t="shared" si="1657"/>
        <v>0</v>
      </c>
      <c r="GF569" s="739">
        <f t="shared" si="1657"/>
        <v>0</v>
      </c>
      <c r="GG569" s="739">
        <f t="shared" si="1657"/>
        <v>0</v>
      </c>
      <c r="GH569" s="739">
        <f t="shared" si="1657"/>
        <v>0</v>
      </c>
      <c r="GI569" s="739">
        <f t="shared" si="1657"/>
        <v>0</v>
      </c>
      <c r="GJ569" s="739">
        <f t="shared" si="1657"/>
        <v>0</v>
      </c>
      <c r="GK569" s="739">
        <f t="shared" si="1657"/>
        <v>0</v>
      </c>
      <c r="GL569" s="739">
        <f t="shared" si="1658"/>
        <v>0</v>
      </c>
      <c r="GM569" s="739">
        <f t="shared" si="1658"/>
        <v>0</v>
      </c>
      <c r="GN569" s="739">
        <f t="shared" si="1658"/>
        <v>0</v>
      </c>
      <c r="GO569" s="1097"/>
      <c r="GP569" s="713"/>
      <c r="GQ569" s="1098">
        <f>IF(GQ$9=$N569,#REF!,0)</f>
        <v>0</v>
      </c>
      <c r="GR569" s="1098">
        <f>IF(GR$9=$N569,#REF!,0)</f>
        <v>0</v>
      </c>
      <c r="GS569" s="1098">
        <f>IF(GS$9=$N569,#REF!,0)</f>
        <v>0</v>
      </c>
      <c r="GT569" s="1098">
        <f>IF(GT$9=$N569,#REF!,0)</f>
        <v>0</v>
      </c>
      <c r="GU569" s="1098">
        <f>IF(GU$9=$N569,#REF!,0)</f>
        <v>0</v>
      </c>
      <c r="GV569" s="1098">
        <f>IF(GV$9=$N569,#REF!,0)</f>
        <v>0</v>
      </c>
      <c r="GW569" s="1098">
        <f>IF(GW$9=$N569,#REF!,0)</f>
        <v>0</v>
      </c>
      <c r="GX569" s="1098">
        <f>IF(GX$9=$N569,#REF!,0)</f>
        <v>0</v>
      </c>
      <c r="GY569" s="1098">
        <f>IF(GY$9=$N569,#REF!,0)</f>
        <v>0</v>
      </c>
      <c r="GZ569" s="1098">
        <f>IF(GZ$9=$N569,#REF!,0)</f>
        <v>0</v>
      </c>
      <c r="HA569" s="1098">
        <f>IF(HA$9=$N569,#REF!,0)</f>
        <v>0</v>
      </c>
      <c r="HB569" s="1098">
        <f>IF(HB$9=$N569,#REF!,0)</f>
        <v>0</v>
      </c>
      <c r="HC569" s="1098">
        <f>IF(HC$9=$N569,#REF!,0)</f>
        <v>0</v>
      </c>
      <c r="HD569" s="1098">
        <f>IF(HD$9=$N569,#REF!,0)</f>
        <v>0</v>
      </c>
      <c r="HE569" s="1098">
        <f>IF(HE$9=$N569,#REF!,0)</f>
        <v>0</v>
      </c>
      <c r="HF569" s="1098">
        <f>IF(HF$9=$N569,#REF!,0)</f>
        <v>0</v>
      </c>
      <c r="HG569" s="1098">
        <f>IF(HG$9=$N569,#REF!,0)</f>
        <v>0</v>
      </c>
      <c r="HH569" s="1098">
        <f>IF(HH$9=$N569,#REF!,0)</f>
        <v>0</v>
      </c>
      <c r="HI569" s="1098">
        <f>IF(HI$9=$N569,#REF!,0)</f>
        <v>0</v>
      </c>
      <c r="HJ569" s="1098">
        <f>IF(HJ$9=$N569,#REF!,0)</f>
        <v>0</v>
      </c>
      <c r="HK569" s="1098">
        <f>IF(HK$9=$N569,#REF!,0)</f>
        <v>0</v>
      </c>
      <c r="HL569" s="1098">
        <f>IF(HL$9=$N569,#REF!,0)</f>
        <v>0</v>
      </c>
      <c r="HM569" s="1098">
        <f>IF(HM$9=$N569,#REF!,0)</f>
        <v>0</v>
      </c>
      <c r="HN569" s="1098">
        <f>IF(HN$9=$N569,#REF!,0)</f>
        <v>0</v>
      </c>
      <c r="HO569" s="1098">
        <f>IF(HO$9=$N569,#REF!,0)</f>
        <v>0</v>
      </c>
      <c r="HP569" s="1098">
        <f>IF(HP$9=$N569,#REF!,0)</f>
        <v>0</v>
      </c>
      <c r="HQ569" s="1098">
        <f>IF(HQ$9=$N569,#REF!,0)</f>
        <v>0</v>
      </c>
      <c r="HR569" s="1098">
        <f>IF(HR$9=$N569,#REF!,0)</f>
        <v>0</v>
      </c>
      <c r="HS569" s="1098">
        <f>IF(HS$9=$N569,#REF!,0)</f>
        <v>0</v>
      </c>
      <c r="HT569" s="1098">
        <f>IF(HT$9=$N569,#REF!,0)</f>
        <v>0</v>
      </c>
      <c r="HU569" s="1098">
        <f>IF(HU$9=$N569,#REF!,0)</f>
        <v>0</v>
      </c>
      <c r="HV569" s="1098">
        <f>IF(HV$9=$N569,#REF!,0)</f>
        <v>0</v>
      </c>
      <c r="HW569" s="1098">
        <f>IF(HW$9=$N569,#REF!,0)</f>
        <v>0</v>
      </c>
      <c r="HX569" s="1098">
        <f>IF(HX$9=$N569,#REF!,0)</f>
        <v>0</v>
      </c>
      <c r="HY569" s="1098">
        <f>IF(HY$9=$N569,#REF!,0)</f>
        <v>0</v>
      </c>
      <c r="HZ569" s="1098">
        <f>IF(HZ$9=$N569,#REF!,0)</f>
        <v>0</v>
      </c>
      <c r="IA569" s="1098">
        <f>IF(IA$9=$N569,#REF!,0)</f>
        <v>0</v>
      </c>
      <c r="IB569" s="1098">
        <f>IF(IB$9=$N569,#REF!,0)</f>
        <v>0</v>
      </c>
      <c r="IC569" s="1098">
        <f>IF(IC$9=$N569,#REF!,0)</f>
        <v>0</v>
      </c>
      <c r="ID569" s="1098">
        <f>IF(ID$9=$N569,#REF!,0)</f>
        <v>0</v>
      </c>
      <c r="IE569" s="1098">
        <f>IF(IE$9=$N569,#REF!,0)</f>
        <v>0</v>
      </c>
      <c r="IF569" s="1098">
        <f>IF(IF$9=$N569,#REF!,0)</f>
        <v>0</v>
      </c>
      <c r="IG569" s="1098">
        <f>IF(IG$9=$N569,#REF!,0)</f>
        <v>0</v>
      </c>
      <c r="IH569" s="1098">
        <f>IF(IH$9=$N569,#REF!,0)</f>
        <v>0</v>
      </c>
      <c r="II569" s="1098">
        <f>IF(II$9=$N569,#REF!,0)</f>
        <v>0</v>
      </c>
      <c r="IJ569" s="1098">
        <f>IF(IJ$9=$N569,#REF!,0)</f>
        <v>0</v>
      </c>
      <c r="IK569" s="1098">
        <f>IF(IK$9=$N569,#REF!,0)</f>
        <v>0</v>
      </c>
      <c r="IL569" s="1098">
        <f>IF(IL$9=$N569,#REF!,0)</f>
        <v>0</v>
      </c>
      <c r="IM569" s="1098">
        <f>IF(IM$9=$N569,#REF!,0)</f>
        <v>0</v>
      </c>
      <c r="IN569" s="1098">
        <f>IF(IN$9=$N569,#REF!,0)</f>
        <v>0</v>
      </c>
      <c r="IO569" s="1098">
        <f>IF(IO$9=$N569,#REF!,0)</f>
        <v>0</v>
      </c>
      <c r="IP569" s="1098">
        <f>IF(IP$9=$N569,#REF!,0)</f>
        <v>0</v>
      </c>
      <c r="IQ569" s="1098">
        <f>IF(IQ$9=$N569,#REF!,0)</f>
        <v>0</v>
      </c>
      <c r="IR569" s="1098">
        <f>IF(IR$9=$N569,#REF!,0)</f>
        <v>0</v>
      </c>
      <c r="IS569" s="1098">
        <f>IF(IS$9=$N569,#REF!,0)</f>
        <v>0</v>
      </c>
      <c r="IT569" s="1098">
        <f>IF(IT$9=$N569,#REF!,0)</f>
        <v>0</v>
      </c>
      <c r="IU569" s="1098">
        <f>IF(IU$9=$N569,#REF!,0)</f>
        <v>0</v>
      </c>
      <c r="IV569" s="1098">
        <f>IF(IV$9=$N569,#REF!,0)</f>
        <v>0</v>
      </c>
      <c r="IW569" s="1098">
        <f>IF(IW$9=$N569,#REF!,0)</f>
        <v>0</v>
      </c>
      <c r="IX569" s="1098">
        <f>IF(IX$9=$N569,#REF!,0)</f>
        <v>0</v>
      </c>
      <c r="IY569" s="1098">
        <f>IF(IY$9=$N569,#REF!,0)</f>
        <v>0</v>
      </c>
      <c r="IZ569" s="1098">
        <f>IF(IZ$9=$N569,#REF!,0)</f>
        <v>0</v>
      </c>
      <c r="JA569" s="1098">
        <f>IF(JA$9=$N569,#REF!,0)</f>
        <v>0</v>
      </c>
      <c r="JB569" s="1098">
        <f>IF(JB$9=$N569,#REF!,0)</f>
        <v>0</v>
      </c>
      <c r="JC569" s="1098">
        <f>IF(JC$9=$N569,#REF!,0)</f>
        <v>0</v>
      </c>
      <c r="JD569" s="1098">
        <f>IF(JD$9=$N569,#REF!,0)</f>
        <v>0</v>
      </c>
      <c r="JE569" s="1098">
        <f>IF(JE$9=$N569,#REF!,0)</f>
        <v>0</v>
      </c>
      <c r="JF569" s="1098">
        <f>IF(JF$9=$N569,#REF!,0)</f>
        <v>0</v>
      </c>
      <c r="JG569" s="1098" t="e">
        <f>IF(JG$9=$N569,#REF!,0)</f>
        <v>#REF!</v>
      </c>
      <c r="JH569" s="1098">
        <f>IF(JH$9=$N569,#REF!,0)</f>
        <v>0</v>
      </c>
      <c r="JI569" s="1098">
        <f>IF(JI$9=$N569,#REF!,0)</f>
        <v>0</v>
      </c>
      <c r="JJ569" s="1098">
        <f>IF(JJ$9=$N569,#REF!,0)</f>
        <v>0</v>
      </c>
      <c r="JK569" s="1098">
        <f>IF(JK$9=$N569,#REF!,0)</f>
        <v>0</v>
      </c>
      <c r="JL569" s="1098">
        <f>IF(JL$9=$N569,#REF!,0)</f>
        <v>0</v>
      </c>
      <c r="JM569" s="1098">
        <f>IF(JM$9=$N569,#REF!,0)</f>
        <v>0</v>
      </c>
      <c r="JN569" s="1098">
        <f>IF(JN$9=$N569,#REF!,0)</f>
        <v>0</v>
      </c>
      <c r="JO569" s="1098">
        <f>IF(JO$9=$N569,#REF!,0)</f>
        <v>0</v>
      </c>
      <c r="JP569" s="1098">
        <f>IF(JP$9=$N569,#REF!,0)</f>
        <v>0</v>
      </c>
      <c r="JQ569" s="1098">
        <f>IF(JQ$9=$N569,#REF!,0)</f>
        <v>0</v>
      </c>
      <c r="JR569" s="1098">
        <f>IF(JR$9=$N569,#REF!,0)</f>
        <v>0</v>
      </c>
      <c r="JS569" s="1098">
        <f>IF(JS$9=$N569,#REF!,0)</f>
        <v>0</v>
      </c>
      <c r="JT569" s="1098">
        <f>IF(JT$9=$N569,#REF!,0)</f>
        <v>0</v>
      </c>
      <c r="JU569" s="1098">
        <f>IF(JU$9=$N569,#REF!,0)</f>
        <v>0</v>
      </c>
      <c r="JV569" s="1098">
        <f>IF(JV$9=$N569,#REF!,0)</f>
        <v>0</v>
      </c>
      <c r="JW569" s="1098">
        <f>IF(JW$9=$N569,#REF!,0)</f>
        <v>0</v>
      </c>
      <c r="JX569" s="681"/>
      <c r="JY569" s="713"/>
      <c r="JZ569" s="681">
        <f t="shared" si="1655"/>
        <v>0</v>
      </c>
      <c r="KA569" s="681">
        <f t="shared" si="1655"/>
        <v>0</v>
      </c>
      <c r="KB569" s="681">
        <f t="shared" si="1655"/>
        <v>0</v>
      </c>
      <c r="KC569" s="681">
        <f t="shared" si="1655"/>
        <v>0</v>
      </c>
      <c r="KD569" s="681">
        <f t="shared" si="1655"/>
        <v>0</v>
      </c>
      <c r="KE569" s="681">
        <f t="shared" si="1655"/>
        <v>0</v>
      </c>
      <c r="KF569" s="681">
        <f t="shared" si="1655"/>
        <v>0</v>
      </c>
      <c r="KG569" s="681">
        <f t="shared" si="1655"/>
        <v>0</v>
      </c>
      <c r="KH569" s="681">
        <f t="shared" si="1655"/>
        <v>0</v>
      </c>
      <c r="KI569" s="681">
        <f t="shared" si="1655"/>
        <v>0</v>
      </c>
      <c r="KJ569" s="681">
        <f t="shared" si="1655"/>
        <v>0</v>
      </c>
      <c r="KN569" s="1098">
        <f t="shared" si="1671"/>
        <v>0</v>
      </c>
      <c r="KO569" s="1098">
        <f t="shared" si="1671"/>
        <v>0</v>
      </c>
      <c r="KP569" s="1098">
        <f t="shared" si="1671"/>
        <v>0</v>
      </c>
      <c r="KQ569" s="1098">
        <f t="shared" si="1671"/>
        <v>0</v>
      </c>
      <c r="KR569" s="1098">
        <f t="shared" si="1671"/>
        <v>0</v>
      </c>
      <c r="KS569" s="1098">
        <f t="shared" si="1671"/>
        <v>0</v>
      </c>
      <c r="KT569" s="1098">
        <f t="shared" si="1671"/>
        <v>0</v>
      </c>
      <c r="KU569" s="1098">
        <f t="shared" si="1671"/>
        <v>0</v>
      </c>
      <c r="KV569" s="1098">
        <f t="shared" si="1671"/>
        <v>0</v>
      </c>
      <c r="KW569" s="1098">
        <f t="shared" si="1671"/>
        <v>0</v>
      </c>
      <c r="KX569" s="1098">
        <f t="shared" si="1671"/>
        <v>0</v>
      </c>
      <c r="KY569" s="1098">
        <f t="shared" si="1671"/>
        <v>0</v>
      </c>
      <c r="KZ569" s="1098">
        <f t="shared" si="1671"/>
        <v>0</v>
      </c>
      <c r="LA569" s="1098">
        <f t="shared" si="1671"/>
        <v>0</v>
      </c>
      <c r="LB569" s="1098">
        <f t="shared" si="1671"/>
        <v>0</v>
      </c>
      <c r="LC569" s="1098">
        <f t="shared" si="1670"/>
        <v>0</v>
      </c>
      <c r="LD569" s="1098">
        <f t="shared" si="1670"/>
        <v>0</v>
      </c>
      <c r="LE569" s="1098">
        <f t="shared" si="1670"/>
        <v>0</v>
      </c>
      <c r="LF569" s="1098">
        <f t="shared" si="1670"/>
        <v>0</v>
      </c>
      <c r="LG569" s="1098">
        <f t="shared" si="1670"/>
        <v>0</v>
      </c>
      <c r="LH569" s="1098">
        <f t="shared" si="1670"/>
        <v>0</v>
      </c>
      <c r="LI569" s="1098">
        <f t="shared" si="1670"/>
        <v>0</v>
      </c>
      <c r="LJ569" s="1098">
        <f t="shared" si="1670"/>
        <v>0</v>
      </c>
      <c r="LK569" s="1098">
        <f t="shared" si="1670"/>
        <v>0</v>
      </c>
      <c r="LL569" s="1098">
        <f t="shared" si="1670"/>
        <v>0</v>
      </c>
      <c r="LM569" s="1098">
        <f t="shared" si="1670"/>
        <v>0</v>
      </c>
      <c r="LN569" s="1098">
        <f t="shared" si="1670"/>
        <v>0</v>
      </c>
      <c r="LO569" s="1098">
        <f t="shared" si="1670"/>
        <v>0</v>
      </c>
      <c r="LP569" s="1098">
        <f t="shared" si="1670"/>
        <v>0</v>
      </c>
      <c r="LQ569" s="1098">
        <f t="shared" si="1670"/>
        <v>0</v>
      </c>
      <c r="LR569" s="1098">
        <f t="shared" si="1670"/>
        <v>0</v>
      </c>
      <c r="LS569" s="1098">
        <f t="shared" si="1563"/>
        <v>0</v>
      </c>
    </row>
    <row r="570" spans="1:331" s="680" customFormat="1" ht="20.100000000000001" hidden="1" customHeight="1" x14ac:dyDescent="0.35">
      <c r="A570" s="670"/>
      <c r="B570" s="1147"/>
      <c r="C570" s="1224"/>
      <c r="D570" s="1147"/>
      <c r="E570" s="1147"/>
      <c r="F570" s="1147"/>
      <c r="G570" s="1147"/>
      <c r="H570" s="1147"/>
      <c r="I570" s="1147"/>
      <c r="J570" s="1239" t="s">
        <v>212</v>
      </c>
      <c r="K570" s="1379"/>
      <c r="L570" s="1379"/>
      <c r="M570" s="1388"/>
      <c r="N570" s="889">
        <v>4227</v>
      </c>
      <c r="O570" s="1256" t="s">
        <v>547</v>
      </c>
      <c r="P570" s="628"/>
      <c r="Q570" s="628"/>
      <c r="R570" s="628"/>
      <c r="S570" s="628"/>
      <c r="T570" s="628"/>
      <c r="U570" s="628"/>
      <c r="V570" s="628"/>
      <c r="W570" s="628"/>
      <c r="X570" s="628"/>
      <c r="Y570" s="628"/>
      <c r="Z570" s="628"/>
      <c r="AA570" s="628"/>
      <c r="AB570" s="618"/>
      <c r="AC570" s="618"/>
      <c r="AD570" s="618"/>
      <c r="AE570" s="618"/>
      <c r="AF570" s="618"/>
      <c r="AG570" s="618"/>
      <c r="AH570" s="628"/>
      <c r="AI570" s="628"/>
      <c r="AJ570" s="618"/>
      <c r="AK570" s="618"/>
      <c r="AL570" s="618"/>
      <c r="AM570" s="618"/>
      <c r="AN570" s="630">
        <v>1250</v>
      </c>
      <c r="AO570" s="618">
        <v>0</v>
      </c>
      <c r="AP570" s="618">
        <v>0</v>
      </c>
      <c r="AQ570" s="618">
        <v>0</v>
      </c>
      <c r="AR570" s="618">
        <v>0</v>
      </c>
      <c r="AS570" s="618">
        <v>0</v>
      </c>
      <c r="AT570" s="618">
        <v>0</v>
      </c>
      <c r="AU570" s="618">
        <v>0</v>
      </c>
      <c r="AV570" s="618">
        <v>0</v>
      </c>
      <c r="AW570" s="618"/>
      <c r="AX570" s="618"/>
      <c r="AY570" s="618"/>
      <c r="AZ570" s="618"/>
      <c r="BA570" s="618"/>
      <c r="BB570" s="618"/>
      <c r="BC570" s="618"/>
      <c r="BD570" s="618"/>
      <c r="BE570" s="618"/>
      <c r="BF570" s="618"/>
      <c r="BG570" s="618"/>
      <c r="BH570" s="618"/>
      <c r="BI570" s="618"/>
      <c r="BJ570" s="618"/>
      <c r="BK570" s="618"/>
      <c r="BL570" s="618">
        <f t="shared" si="1624"/>
        <v>0</v>
      </c>
      <c r="BM570" s="618"/>
      <c r="BN570" s="618"/>
      <c r="BO570" s="618"/>
      <c r="BP570" s="618"/>
      <c r="BQ570" s="618"/>
      <c r="BR570" s="618"/>
      <c r="BS570" s="618"/>
      <c r="BT570" s="618"/>
      <c r="BU570" s="618"/>
      <c r="BV570" s="618"/>
      <c r="BW570" s="618"/>
      <c r="BX570" s="618"/>
      <c r="BY570" s="618"/>
      <c r="BZ570" s="618"/>
      <c r="CA570" s="618">
        <f t="shared" si="1621"/>
        <v>0</v>
      </c>
      <c r="CB570" s="618">
        <f t="shared" si="1622"/>
        <v>0</v>
      </c>
      <c r="CC570" s="618"/>
      <c r="CD570" s="618"/>
      <c r="CE570" s="618"/>
      <c r="CF570" s="618"/>
      <c r="CG570" s="618">
        <f t="shared" si="1623"/>
        <v>0</v>
      </c>
      <c r="CH570" s="618"/>
      <c r="CI570" s="618"/>
      <c r="CJ570" s="618"/>
      <c r="CK570" s="618">
        <f t="shared" si="1601"/>
        <v>0</v>
      </c>
      <c r="CL570" s="618"/>
      <c r="CM570" s="618"/>
      <c r="CN570" s="618"/>
      <c r="CO570" s="618">
        <f t="shared" si="1602"/>
        <v>0</v>
      </c>
      <c r="CP570" s="618"/>
      <c r="CQ570" s="618"/>
      <c r="CR570" s="618"/>
      <c r="CS570" s="618">
        <f t="shared" si="1645"/>
        <v>0</v>
      </c>
      <c r="CT570" s="618"/>
      <c r="CU570" s="618"/>
      <c r="CV570" s="618"/>
      <c r="CW570" s="618">
        <f t="shared" si="1577"/>
        <v>0</v>
      </c>
      <c r="CX570" s="618"/>
      <c r="CY570" s="618"/>
      <c r="CZ570" s="618"/>
      <c r="DA570" s="618"/>
      <c r="DB570" s="618"/>
      <c r="DC570" s="618">
        <v>0</v>
      </c>
      <c r="DD570" s="618">
        <f t="shared" si="1646"/>
        <v>0</v>
      </c>
      <c r="DE570" s="618">
        <f t="shared" si="1647"/>
        <v>0</v>
      </c>
      <c r="DF570" s="618"/>
      <c r="DG570" s="618"/>
      <c r="DH570" s="618"/>
      <c r="DI570" s="618">
        <f t="shared" si="1580"/>
        <v>0</v>
      </c>
      <c r="DJ570" s="618"/>
      <c r="DK570" s="618"/>
      <c r="DL570" s="618">
        <f t="shared" si="1648"/>
        <v>0</v>
      </c>
      <c r="DM570" s="618"/>
      <c r="DN570" s="618"/>
      <c r="DO570" s="618"/>
      <c r="DP570" s="618">
        <f t="shared" si="1582"/>
        <v>0</v>
      </c>
      <c r="DQ570" s="618"/>
      <c r="DR570" s="618"/>
      <c r="DS570" s="618"/>
      <c r="DT570" s="618">
        <f t="shared" si="1583"/>
        <v>0</v>
      </c>
      <c r="DU570" s="618"/>
      <c r="DV570" s="618"/>
      <c r="DW570" s="618"/>
      <c r="DX570" s="618"/>
      <c r="DY570" s="618"/>
      <c r="DZ570" s="618"/>
      <c r="EA570" s="618"/>
      <c r="EB570" s="618"/>
      <c r="EC570" s="618">
        <f t="shared" si="1584"/>
        <v>0</v>
      </c>
      <c r="ED570" s="618"/>
      <c r="EE570" s="618"/>
      <c r="EF570" s="618"/>
      <c r="EG570" s="618">
        <f t="shared" si="1585"/>
        <v>0</v>
      </c>
      <c r="EH570" s="618"/>
      <c r="EI570" s="618">
        <f>IFERROR(#REF!/DZ570*100,)</f>
        <v>0</v>
      </c>
      <c r="EJ570" s="618">
        <f>IFERROR(#REF!/#REF!*100,)</f>
        <v>0</v>
      </c>
      <c r="EK570" s="905"/>
      <c r="EL570" s="905"/>
      <c r="EM570" s="905"/>
      <c r="EN570" s="797"/>
      <c r="EO570" s="797"/>
      <c r="EP570" s="797"/>
      <c r="EQ570" s="797"/>
      <c r="ER570" s="797"/>
      <c r="ES570" s="797"/>
      <c r="EW570" s="713"/>
      <c r="EX570" s="739">
        <f t="shared" si="1672"/>
        <v>0</v>
      </c>
      <c r="EY570" s="739">
        <f t="shared" si="1672"/>
        <v>0</v>
      </c>
      <c r="EZ570" s="739">
        <f t="shared" si="1672"/>
        <v>0</v>
      </c>
      <c r="FA570" s="739">
        <f t="shared" si="1672"/>
        <v>0</v>
      </c>
      <c r="FB570" s="739">
        <f t="shared" si="1672"/>
        <v>0</v>
      </c>
      <c r="FC570" s="739">
        <f t="shared" si="1672"/>
        <v>0</v>
      </c>
      <c r="FD570" s="739">
        <f t="shared" si="1672"/>
        <v>0</v>
      </c>
      <c r="FE570" s="739">
        <f t="shared" si="1672"/>
        <v>0</v>
      </c>
      <c r="FF570" s="739">
        <f t="shared" si="1672"/>
        <v>0</v>
      </c>
      <c r="FG570" s="739">
        <f t="shared" si="1672"/>
        <v>0</v>
      </c>
      <c r="FH570" s="739">
        <f t="shared" si="1673"/>
        <v>0</v>
      </c>
      <c r="FI570" s="739">
        <f t="shared" si="1673"/>
        <v>0</v>
      </c>
      <c r="FJ570" s="739">
        <f t="shared" si="1673"/>
        <v>0</v>
      </c>
      <c r="FK570" s="739">
        <f t="shared" si="1673"/>
        <v>0</v>
      </c>
      <c r="FL570" s="739">
        <f t="shared" si="1673"/>
        <v>0</v>
      </c>
      <c r="FM570" s="739">
        <f t="shared" si="1673"/>
        <v>0</v>
      </c>
      <c r="FN570" s="739">
        <f t="shared" si="1673"/>
        <v>0</v>
      </c>
      <c r="FO570" s="739">
        <f t="shared" si="1690"/>
        <v>0</v>
      </c>
      <c r="FP570" s="739">
        <f t="shared" si="1690"/>
        <v>0</v>
      </c>
      <c r="FQ570" s="739">
        <f t="shared" si="1690"/>
        <v>0</v>
      </c>
      <c r="FS570" s="1097"/>
      <c r="FT570" s="713"/>
      <c r="FU570" s="739">
        <f t="shared" si="1656"/>
        <v>0</v>
      </c>
      <c r="FV570" s="739">
        <f t="shared" si="1656"/>
        <v>0</v>
      </c>
      <c r="FW570" s="739">
        <f t="shared" si="1656"/>
        <v>0</v>
      </c>
      <c r="FX570" s="739">
        <f t="shared" si="1656"/>
        <v>0</v>
      </c>
      <c r="FY570" s="739">
        <f t="shared" si="1656"/>
        <v>0</v>
      </c>
      <c r="FZ570" s="739">
        <f t="shared" si="1656"/>
        <v>0</v>
      </c>
      <c r="GA570" s="739">
        <f t="shared" si="1656"/>
        <v>0</v>
      </c>
      <c r="GB570" s="739">
        <f t="shared" si="1656"/>
        <v>0</v>
      </c>
      <c r="GC570" s="739">
        <f t="shared" si="1656"/>
        <v>0</v>
      </c>
      <c r="GD570" s="739">
        <f t="shared" si="1656"/>
        <v>0</v>
      </c>
      <c r="GE570" s="739">
        <f t="shared" si="1657"/>
        <v>0</v>
      </c>
      <c r="GF570" s="739">
        <f t="shared" si="1657"/>
        <v>0</v>
      </c>
      <c r="GG570" s="739">
        <f t="shared" si="1657"/>
        <v>0</v>
      </c>
      <c r="GH570" s="739">
        <f t="shared" si="1657"/>
        <v>0</v>
      </c>
      <c r="GI570" s="739">
        <f t="shared" si="1657"/>
        <v>0</v>
      </c>
      <c r="GJ570" s="739">
        <f t="shared" si="1657"/>
        <v>0</v>
      </c>
      <c r="GK570" s="739">
        <f t="shared" si="1657"/>
        <v>0</v>
      </c>
      <c r="GL570" s="739">
        <f t="shared" si="1658"/>
        <v>0</v>
      </c>
      <c r="GM570" s="739">
        <f t="shared" si="1658"/>
        <v>0</v>
      </c>
      <c r="GN570" s="739">
        <f t="shared" si="1658"/>
        <v>0</v>
      </c>
      <c r="GO570" s="1097"/>
      <c r="GP570" s="713"/>
      <c r="GQ570" s="1098">
        <f>IF(GQ$9=$N570,#REF!,0)</f>
        <v>0</v>
      </c>
      <c r="GR570" s="1098">
        <f>IF(GR$9=$N570,#REF!,0)</f>
        <v>0</v>
      </c>
      <c r="GS570" s="1098">
        <f>IF(GS$9=$N570,#REF!,0)</f>
        <v>0</v>
      </c>
      <c r="GT570" s="1098">
        <f>IF(GT$9=$N570,#REF!,0)</f>
        <v>0</v>
      </c>
      <c r="GU570" s="1098">
        <f>IF(GU$9=$N570,#REF!,0)</f>
        <v>0</v>
      </c>
      <c r="GV570" s="1098">
        <f>IF(GV$9=$N570,#REF!,0)</f>
        <v>0</v>
      </c>
      <c r="GW570" s="1098">
        <f>IF(GW$9=$N570,#REF!,0)</f>
        <v>0</v>
      </c>
      <c r="GX570" s="1098">
        <f>IF(GX$9=$N570,#REF!,0)</f>
        <v>0</v>
      </c>
      <c r="GY570" s="1098">
        <f>IF(GY$9=$N570,#REF!,0)</f>
        <v>0</v>
      </c>
      <c r="GZ570" s="1098">
        <f>IF(GZ$9=$N570,#REF!,0)</f>
        <v>0</v>
      </c>
      <c r="HA570" s="1098">
        <f>IF(HA$9=$N570,#REF!,0)</f>
        <v>0</v>
      </c>
      <c r="HB570" s="1098">
        <f>IF(HB$9=$N570,#REF!,0)</f>
        <v>0</v>
      </c>
      <c r="HC570" s="1098">
        <f>IF(HC$9=$N570,#REF!,0)</f>
        <v>0</v>
      </c>
      <c r="HD570" s="1098">
        <f>IF(HD$9=$N570,#REF!,0)</f>
        <v>0</v>
      </c>
      <c r="HE570" s="1098">
        <f>IF(HE$9=$N570,#REF!,0)</f>
        <v>0</v>
      </c>
      <c r="HF570" s="1098">
        <f>IF(HF$9=$N570,#REF!,0)</f>
        <v>0</v>
      </c>
      <c r="HG570" s="1098">
        <f>IF(HG$9=$N570,#REF!,0)</f>
        <v>0</v>
      </c>
      <c r="HH570" s="1098">
        <f>IF(HH$9=$N570,#REF!,0)</f>
        <v>0</v>
      </c>
      <c r="HI570" s="1098">
        <f>IF(HI$9=$N570,#REF!,0)</f>
        <v>0</v>
      </c>
      <c r="HJ570" s="1098">
        <f>IF(HJ$9=$N570,#REF!,0)</f>
        <v>0</v>
      </c>
      <c r="HK570" s="1098">
        <f>IF(HK$9=$N570,#REF!,0)</f>
        <v>0</v>
      </c>
      <c r="HL570" s="1098">
        <f>IF(HL$9=$N570,#REF!,0)</f>
        <v>0</v>
      </c>
      <c r="HM570" s="1098">
        <f>IF(HM$9=$N570,#REF!,0)</f>
        <v>0</v>
      </c>
      <c r="HN570" s="1098">
        <f>IF(HN$9=$N570,#REF!,0)</f>
        <v>0</v>
      </c>
      <c r="HO570" s="1098">
        <f>IF(HO$9=$N570,#REF!,0)</f>
        <v>0</v>
      </c>
      <c r="HP570" s="1098">
        <f>IF(HP$9=$N570,#REF!,0)</f>
        <v>0</v>
      </c>
      <c r="HQ570" s="1098">
        <f>IF(HQ$9=$N570,#REF!,0)</f>
        <v>0</v>
      </c>
      <c r="HR570" s="1098">
        <f>IF(HR$9=$N570,#REF!,0)</f>
        <v>0</v>
      </c>
      <c r="HS570" s="1098">
        <f>IF(HS$9=$N570,#REF!,0)</f>
        <v>0</v>
      </c>
      <c r="HT570" s="1098">
        <f>IF(HT$9=$N570,#REF!,0)</f>
        <v>0</v>
      </c>
      <c r="HU570" s="1098">
        <f>IF(HU$9=$N570,#REF!,0)</f>
        <v>0</v>
      </c>
      <c r="HV570" s="1098">
        <f>IF(HV$9=$N570,#REF!,0)</f>
        <v>0</v>
      </c>
      <c r="HW570" s="1098">
        <f>IF(HW$9=$N570,#REF!,0)</f>
        <v>0</v>
      </c>
      <c r="HX570" s="1098">
        <f>IF(HX$9=$N570,#REF!,0)</f>
        <v>0</v>
      </c>
      <c r="HY570" s="1098">
        <f>IF(HY$9=$N570,#REF!,0)</f>
        <v>0</v>
      </c>
      <c r="HZ570" s="1098">
        <f>IF(HZ$9=$N570,#REF!,0)</f>
        <v>0</v>
      </c>
      <c r="IA570" s="1098">
        <f>IF(IA$9=$N570,#REF!,0)</f>
        <v>0</v>
      </c>
      <c r="IB570" s="1098">
        <f>IF(IB$9=$N570,#REF!,0)</f>
        <v>0</v>
      </c>
      <c r="IC570" s="1098">
        <f>IF(IC$9=$N570,#REF!,0)</f>
        <v>0</v>
      </c>
      <c r="ID570" s="1098">
        <f>IF(ID$9=$N570,#REF!,0)</f>
        <v>0</v>
      </c>
      <c r="IE570" s="1098">
        <f>IF(IE$9=$N570,#REF!,0)</f>
        <v>0</v>
      </c>
      <c r="IF570" s="1098">
        <f>IF(IF$9=$N570,#REF!,0)</f>
        <v>0</v>
      </c>
      <c r="IG570" s="1098">
        <f>IF(IG$9=$N570,#REF!,0)</f>
        <v>0</v>
      </c>
      <c r="IH570" s="1098">
        <f>IF(IH$9=$N570,#REF!,0)</f>
        <v>0</v>
      </c>
      <c r="II570" s="1098">
        <f>IF(II$9=$N570,#REF!,0)</f>
        <v>0</v>
      </c>
      <c r="IJ570" s="1098">
        <f>IF(IJ$9=$N570,#REF!,0)</f>
        <v>0</v>
      </c>
      <c r="IK570" s="1098">
        <f>IF(IK$9=$N570,#REF!,0)</f>
        <v>0</v>
      </c>
      <c r="IL570" s="1098">
        <f>IF(IL$9=$N570,#REF!,0)</f>
        <v>0</v>
      </c>
      <c r="IM570" s="1098">
        <f>IF(IM$9=$N570,#REF!,0)</f>
        <v>0</v>
      </c>
      <c r="IN570" s="1098">
        <f>IF(IN$9=$N570,#REF!,0)</f>
        <v>0</v>
      </c>
      <c r="IO570" s="1098">
        <f>IF(IO$9=$N570,#REF!,0)</f>
        <v>0</v>
      </c>
      <c r="IP570" s="1098">
        <f>IF(IP$9=$N570,#REF!,0)</f>
        <v>0</v>
      </c>
      <c r="IQ570" s="1098">
        <f>IF(IQ$9=$N570,#REF!,0)</f>
        <v>0</v>
      </c>
      <c r="IR570" s="1098">
        <f>IF(IR$9=$N570,#REF!,0)</f>
        <v>0</v>
      </c>
      <c r="IS570" s="1098">
        <f>IF(IS$9=$N570,#REF!,0)</f>
        <v>0</v>
      </c>
      <c r="IT570" s="1098">
        <f>IF(IT$9=$N570,#REF!,0)</f>
        <v>0</v>
      </c>
      <c r="IU570" s="1098">
        <f>IF(IU$9=$N570,#REF!,0)</f>
        <v>0</v>
      </c>
      <c r="IV570" s="1098">
        <f>IF(IV$9=$N570,#REF!,0)</f>
        <v>0</v>
      </c>
      <c r="IW570" s="1098">
        <f>IF(IW$9=$N570,#REF!,0)</f>
        <v>0</v>
      </c>
      <c r="IX570" s="1098">
        <f>IF(IX$9=$N570,#REF!,0)</f>
        <v>0</v>
      </c>
      <c r="IY570" s="1098">
        <f>IF(IY$9=$N570,#REF!,0)</f>
        <v>0</v>
      </c>
      <c r="IZ570" s="1098">
        <f>IF(IZ$9=$N570,#REF!,0)</f>
        <v>0</v>
      </c>
      <c r="JA570" s="1098">
        <f>IF(JA$9=$N570,#REF!,0)</f>
        <v>0</v>
      </c>
      <c r="JB570" s="1098">
        <f>IF(JB$9=$N570,#REF!,0)</f>
        <v>0</v>
      </c>
      <c r="JC570" s="1098">
        <f>IF(JC$9=$N570,#REF!,0)</f>
        <v>0</v>
      </c>
      <c r="JD570" s="1098">
        <f>IF(JD$9=$N570,#REF!,0)</f>
        <v>0</v>
      </c>
      <c r="JE570" s="1098">
        <f>IF(JE$9=$N570,#REF!,0)</f>
        <v>0</v>
      </c>
      <c r="JF570" s="1098">
        <f>IF(JF$9=$N570,#REF!,0)</f>
        <v>0</v>
      </c>
      <c r="JG570" s="1098">
        <f>IF(JG$9=$N570,#REF!,0)</f>
        <v>0</v>
      </c>
      <c r="JH570" s="1098">
        <f>IF(JH$9=$N570,#REF!,0)</f>
        <v>0</v>
      </c>
      <c r="JI570" s="1098">
        <f>IF(JI$9=$N570,#REF!,0)</f>
        <v>0</v>
      </c>
      <c r="JJ570" s="1098">
        <f>IF(JJ$9=$N570,#REF!,0)</f>
        <v>0</v>
      </c>
      <c r="JK570" s="1098">
        <f>IF(JK$9=$N570,#REF!,0)</f>
        <v>0</v>
      </c>
      <c r="JL570" s="1098">
        <f>IF(JL$9=$N570,#REF!,0)</f>
        <v>0</v>
      </c>
      <c r="JM570" s="1098" t="e">
        <f>IF(JM$9=$N570,#REF!,0)</f>
        <v>#REF!</v>
      </c>
      <c r="JN570" s="1098">
        <f>IF(JN$9=$N570,#REF!,0)</f>
        <v>0</v>
      </c>
      <c r="JO570" s="1098">
        <f>IF(JO$9=$N570,#REF!,0)</f>
        <v>0</v>
      </c>
      <c r="JP570" s="1098">
        <f>IF(JP$9=$N570,#REF!,0)</f>
        <v>0</v>
      </c>
      <c r="JQ570" s="1098">
        <f>IF(JQ$9=$N570,#REF!,0)</f>
        <v>0</v>
      </c>
      <c r="JR570" s="1098">
        <f>IF(JR$9=$N570,#REF!,0)</f>
        <v>0</v>
      </c>
      <c r="JS570" s="1098">
        <f>IF(JS$9=$N570,#REF!,0)</f>
        <v>0</v>
      </c>
      <c r="JT570" s="1098">
        <f>IF(JT$9=$N570,#REF!,0)</f>
        <v>0</v>
      </c>
      <c r="JU570" s="1098">
        <f>IF(JU$9=$N570,#REF!,0)</f>
        <v>0</v>
      </c>
      <c r="JV570" s="1098">
        <f>IF(JV$9=$N570,#REF!,0)</f>
        <v>0</v>
      </c>
      <c r="JW570" s="1098">
        <f>IF(JW$9=$N570,#REF!,0)</f>
        <v>0</v>
      </c>
      <c r="JX570" s="681"/>
      <c r="JY570" s="713"/>
      <c r="JZ570" s="681">
        <f t="shared" ref="JZ570:KJ579" si="1691">IF(JZ$9=$L570,$DY570,0)</f>
        <v>0</v>
      </c>
      <c r="KA570" s="681">
        <f t="shared" si="1691"/>
        <v>0</v>
      </c>
      <c r="KB570" s="681">
        <f t="shared" si="1691"/>
        <v>0</v>
      </c>
      <c r="KC570" s="681">
        <f t="shared" si="1691"/>
        <v>0</v>
      </c>
      <c r="KD570" s="681">
        <f t="shared" si="1691"/>
        <v>0</v>
      </c>
      <c r="KE570" s="681">
        <f t="shared" si="1691"/>
        <v>0</v>
      </c>
      <c r="KF570" s="681">
        <f t="shared" si="1691"/>
        <v>0</v>
      </c>
      <c r="KG570" s="681">
        <f t="shared" si="1691"/>
        <v>0</v>
      </c>
      <c r="KH570" s="681">
        <f t="shared" si="1691"/>
        <v>0</v>
      </c>
      <c r="KI570" s="681">
        <f t="shared" si="1691"/>
        <v>0</v>
      </c>
      <c r="KJ570" s="681">
        <f t="shared" si="1691"/>
        <v>0</v>
      </c>
      <c r="KN570" s="1098">
        <f t="shared" si="1671"/>
        <v>0</v>
      </c>
      <c r="KO570" s="1098">
        <f t="shared" si="1671"/>
        <v>0</v>
      </c>
      <c r="KP570" s="1098">
        <f t="shared" si="1671"/>
        <v>0</v>
      </c>
      <c r="KQ570" s="1098">
        <f t="shared" si="1671"/>
        <v>0</v>
      </c>
      <c r="KR570" s="1098">
        <f t="shared" si="1671"/>
        <v>0</v>
      </c>
      <c r="KS570" s="1098">
        <f t="shared" si="1671"/>
        <v>0</v>
      </c>
      <c r="KT570" s="1098">
        <f t="shared" si="1671"/>
        <v>0</v>
      </c>
      <c r="KU570" s="1098">
        <f t="shared" si="1671"/>
        <v>0</v>
      </c>
      <c r="KV570" s="1098">
        <f t="shared" si="1671"/>
        <v>0</v>
      </c>
      <c r="KW570" s="1098">
        <f t="shared" si="1671"/>
        <v>0</v>
      </c>
      <c r="KX570" s="1098">
        <f t="shared" si="1671"/>
        <v>0</v>
      </c>
      <c r="KY570" s="1098">
        <f t="shared" si="1671"/>
        <v>0</v>
      </c>
      <c r="KZ570" s="1098">
        <f t="shared" si="1671"/>
        <v>0</v>
      </c>
      <c r="LA570" s="1098">
        <f t="shared" si="1671"/>
        <v>0</v>
      </c>
      <c r="LB570" s="1098">
        <f t="shared" si="1671"/>
        <v>0</v>
      </c>
      <c r="LC570" s="1098">
        <f t="shared" si="1670"/>
        <v>0</v>
      </c>
      <c r="LD570" s="1098">
        <f t="shared" si="1670"/>
        <v>0</v>
      </c>
      <c r="LE570" s="1098">
        <f t="shared" si="1670"/>
        <v>0</v>
      </c>
      <c r="LF570" s="1098">
        <f t="shared" si="1670"/>
        <v>0</v>
      </c>
      <c r="LG570" s="1098">
        <f t="shared" si="1670"/>
        <v>0</v>
      </c>
      <c r="LH570" s="1098">
        <f t="shared" si="1670"/>
        <v>0</v>
      </c>
      <c r="LI570" s="1098">
        <f t="shared" si="1670"/>
        <v>0</v>
      </c>
      <c r="LJ570" s="1098">
        <f t="shared" si="1670"/>
        <v>0</v>
      </c>
      <c r="LK570" s="1098">
        <f t="shared" si="1670"/>
        <v>0</v>
      </c>
      <c r="LL570" s="1098">
        <f t="shared" si="1670"/>
        <v>0</v>
      </c>
      <c r="LM570" s="1098">
        <f t="shared" si="1670"/>
        <v>0</v>
      </c>
      <c r="LN570" s="1098">
        <f t="shared" si="1670"/>
        <v>0</v>
      </c>
      <c r="LO570" s="1098">
        <f t="shared" si="1670"/>
        <v>0</v>
      </c>
      <c r="LP570" s="1098">
        <f t="shared" si="1670"/>
        <v>0</v>
      </c>
      <c r="LQ570" s="1098">
        <f t="shared" si="1670"/>
        <v>0</v>
      </c>
      <c r="LR570" s="1098">
        <f t="shared" si="1670"/>
        <v>0</v>
      </c>
      <c r="LS570" s="1098">
        <f t="shared" si="1563"/>
        <v>0</v>
      </c>
    </row>
    <row r="571" spans="1:331" s="680" customFormat="1" ht="20.100000000000001" hidden="1" customHeight="1" x14ac:dyDescent="0.35">
      <c r="A571" s="684" t="s">
        <v>526</v>
      </c>
      <c r="B571" s="684" t="s">
        <v>526</v>
      </c>
      <c r="C571" s="571"/>
      <c r="D571" s="684"/>
      <c r="E571" s="684"/>
      <c r="F571" s="684"/>
      <c r="G571" s="684"/>
      <c r="H571" s="684"/>
      <c r="I571" s="684"/>
      <c r="J571" s="684"/>
      <c r="K571" s="611"/>
      <c r="L571" s="548" t="s">
        <v>527</v>
      </c>
      <c r="M571" s="548"/>
      <c r="N571" s="548"/>
      <c r="O571" s="1349"/>
      <c r="P571" s="39">
        <f t="shared" ref="P571:V571" si="1692">SUM(P579)</f>
        <v>0</v>
      </c>
      <c r="Q571" s="39">
        <f t="shared" si="1692"/>
        <v>0</v>
      </c>
      <c r="R571" s="39">
        <f t="shared" si="1692"/>
        <v>0</v>
      </c>
      <c r="S571" s="39">
        <f t="shared" si="1692"/>
        <v>0</v>
      </c>
      <c r="T571" s="39">
        <f t="shared" si="1692"/>
        <v>0</v>
      </c>
      <c r="U571" s="39">
        <f t="shared" si="1692"/>
        <v>0</v>
      </c>
      <c r="V571" s="39">
        <f t="shared" si="1692"/>
        <v>0</v>
      </c>
      <c r="W571" s="39">
        <v>0</v>
      </c>
      <c r="X571" s="39">
        <f>SUM(X579)</f>
        <v>0</v>
      </c>
      <c r="Y571" s="39">
        <f>SUM(Y579)</f>
        <v>0</v>
      </c>
      <c r="Z571" s="39">
        <f>SUM(Z579)</f>
        <v>0</v>
      </c>
      <c r="AA571" s="39">
        <f>SUM(AG579)</f>
        <v>0</v>
      </c>
      <c r="AB571" s="39">
        <f>SUM(AB579)</f>
        <v>0</v>
      </c>
      <c r="AC571" s="39">
        <f>SUM(AC579)</f>
        <v>0</v>
      </c>
      <c r="AD571" s="39">
        <f>SUM(AD579)</f>
        <v>0</v>
      </c>
      <c r="AE571" s="39" t="e">
        <f>(AD571/AC571)*100</f>
        <v>#DIV/0!</v>
      </c>
      <c r="AF571" s="39">
        <f t="shared" ref="AF571:AQ571" si="1693">SUM(AF579)</f>
        <v>0</v>
      </c>
      <c r="AG571" s="39">
        <f t="shared" si="1693"/>
        <v>0</v>
      </c>
      <c r="AH571" s="39">
        <f t="shared" si="1693"/>
        <v>0</v>
      </c>
      <c r="AI571" s="39">
        <f t="shared" si="1693"/>
        <v>0</v>
      </c>
      <c r="AJ571" s="39">
        <f t="shared" si="1693"/>
        <v>0</v>
      </c>
      <c r="AK571" s="39">
        <f t="shared" si="1693"/>
        <v>0</v>
      </c>
      <c r="AL571" s="39">
        <f t="shared" si="1693"/>
        <v>0</v>
      </c>
      <c r="AM571" s="39">
        <f t="shared" si="1693"/>
        <v>0</v>
      </c>
      <c r="AN571" s="104">
        <f t="shared" si="1693"/>
        <v>0</v>
      </c>
      <c r="AO571" s="104">
        <f t="shared" si="1693"/>
        <v>0</v>
      </c>
      <c r="AP571" s="104">
        <f t="shared" si="1693"/>
        <v>0</v>
      </c>
      <c r="AQ571" s="104">
        <f t="shared" si="1693"/>
        <v>0</v>
      </c>
      <c r="AR571" s="39">
        <f>SUM(AR574)</f>
        <v>563297.93999999994</v>
      </c>
      <c r="AS571" s="39">
        <f>SUM(AS579)</f>
        <v>0</v>
      </c>
      <c r="AT571" s="39">
        <f>SUM(AT579)</f>
        <v>0</v>
      </c>
      <c r="AU571" s="39"/>
      <c r="AV571" s="39">
        <f>SUM(AV579)</f>
        <v>0</v>
      </c>
      <c r="AW571" s="39">
        <v>0</v>
      </c>
      <c r="AX571" s="39">
        <v>0</v>
      </c>
      <c r="AY571" s="39">
        <f>SUM(AY579)</f>
        <v>0</v>
      </c>
      <c r="AZ571" s="39"/>
      <c r="BA571" s="39"/>
      <c r="BB571" s="39">
        <f t="shared" ref="BB571:BK571" si="1694">SUM(BB579)</f>
        <v>0</v>
      </c>
      <c r="BC571" s="39">
        <f t="shared" si="1694"/>
        <v>0</v>
      </c>
      <c r="BD571" s="39">
        <f t="shared" si="1694"/>
        <v>0</v>
      </c>
      <c r="BE571" s="39">
        <f t="shared" si="1694"/>
        <v>0</v>
      </c>
      <c r="BF571" s="39">
        <f t="shared" si="1694"/>
        <v>0</v>
      </c>
      <c r="BG571" s="39">
        <f t="shared" si="1694"/>
        <v>0</v>
      </c>
      <c r="BH571" s="39">
        <f t="shared" si="1694"/>
        <v>0</v>
      </c>
      <c r="BI571" s="39">
        <f>SUM(BI579)</f>
        <v>0</v>
      </c>
      <c r="BJ571" s="39">
        <f>SUM(BJ579)</f>
        <v>0</v>
      </c>
      <c r="BK571" s="39">
        <f t="shared" si="1694"/>
        <v>0</v>
      </c>
      <c r="BL571" s="39">
        <f t="shared" si="1624"/>
        <v>0</v>
      </c>
      <c r="BM571" s="39"/>
      <c r="BN571" s="39"/>
      <c r="BO571" s="39">
        <f>SUM(BO579)</f>
        <v>0</v>
      </c>
      <c r="BP571" s="39"/>
      <c r="BQ571" s="39"/>
      <c r="BR571" s="39">
        <f t="shared" ref="BR571:BY571" si="1695">SUM(BR579)</f>
        <v>0</v>
      </c>
      <c r="BS571" s="39">
        <f t="shared" si="1695"/>
        <v>0</v>
      </c>
      <c r="BT571" s="39">
        <f>SUM(BT579)</f>
        <v>0</v>
      </c>
      <c r="BU571" s="39">
        <f t="shared" si="1695"/>
        <v>0</v>
      </c>
      <c r="BV571" s="39">
        <f t="shared" si="1695"/>
        <v>0</v>
      </c>
      <c r="BW571" s="39"/>
      <c r="BX571" s="39"/>
      <c r="BY571" s="39">
        <f t="shared" si="1695"/>
        <v>0</v>
      </c>
      <c r="BZ571" s="39">
        <f>SUM(BZ579)</f>
        <v>0</v>
      </c>
      <c r="CA571" s="39">
        <f t="shared" si="1621"/>
        <v>0</v>
      </c>
      <c r="CB571" s="39">
        <f t="shared" si="1622"/>
        <v>0</v>
      </c>
      <c r="CC571" s="39">
        <f>SUM(CC579)</f>
        <v>0</v>
      </c>
      <c r="CD571" s="39">
        <f>SUM(CD579)</f>
        <v>0</v>
      </c>
      <c r="CE571" s="39">
        <f>SUM(CE579)</f>
        <v>0</v>
      </c>
      <c r="CF571" s="39">
        <f>SUM(CF579)</f>
        <v>0</v>
      </c>
      <c r="CG571" s="39">
        <f t="shared" si="1623"/>
        <v>0</v>
      </c>
      <c r="CH571" s="39">
        <f>SUM(CH579)</f>
        <v>0</v>
      </c>
      <c r="CI571" s="39">
        <f>SUM(CI579)</f>
        <v>0</v>
      </c>
      <c r="CJ571" s="39"/>
      <c r="CK571" s="39">
        <f t="shared" si="1601"/>
        <v>0</v>
      </c>
      <c r="CL571" s="39">
        <f>SUM(CL579)</f>
        <v>0</v>
      </c>
      <c r="CM571" s="39">
        <f>SUM(CM579)</f>
        <v>0</v>
      </c>
      <c r="CN571" s="39"/>
      <c r="CO571" s="39">
        <f t="shared" si="1602"/>
        <v>0</v>
      </c>
      <c r="CP571" s="39">
        <f>SUM(CP579)</f>
        <v>0</v>
      </c>
      <c r="CQ571" s="39">
        <f>SUM(CQ579)</f>
        <v>0</v>
      </c>
      <c r="CR571" s="39">
        <f>SUM(CR579)</f>
        <v>0</v>
      </c>
      <c r="CS571" s="39">
        <f t="shared" si="1645"/>
        <v>0</v>
      </c>
      <c r="CT571" s="39">
        <f>SUM(CT579)</f>
        <v>0</v>
      </c>
      <c r="CU571" s="39">
        <f>SUM(CU579)</f>
        <v>0</v>
      </c>
      <c r="CV571" s="39">
        <f>SUM(CV579)</f>
        <v>0</v>
      </c>
      <c r="CW571" s="39">
        <f t="shared" si="1577"/>
        <v>0</v>
      </c>
      <c r="CX571" s="39">
        <f t="shared" ref="CX571:DH571" si="1696">SUM(CX579)</f>
        <v>0</v>
      </c>
      <c r="CY571" s="39">
        <f t="shared" si="1696"/>
        <v>0</v>
      </c>
      <c r="CZ571" s="39">
        <f t="shared" si="1696"/>
        <v>0</v>
      </c>
      <c r="DA571" s="39">
        <f t="shared" si="1696"/>
        <v>0</v>
      </c>
      <c r="DB571" s="39">
        <f>SUM(DB579)</f>
        <v>0</v>
      </c>
      <c r="DC571" s="39">
        <f>SUM(DC579)</f>
        <v>0</v>
      </c>
      <c r="DD571" s="39">
        <f t="shared" si="1646"/>
        <v>0</v>
      </c>
      <c r="DE571" s="39">
        <f t="shared" si="1647"/>
        <v>0</v>
      </c>
      <c r="DF571" s="39">
        <f>SUM(DF579)</f>
        <v>0</v>
      </c>
      <c r="DG571" s="39">
        <f t="shared" si="1696"/>
        <v>0</v>
      </c>
      <c r="DH571" s="39">
        <f t="shared" si="1696"/>
        <v>0</v>
      </c>
      <c r="DI571" s="39">
        <f t="shared" si="1580"/>
        <v>0</v>
      </c>
      <c r="DJ571" s="39">
        <f>SUM(DJ579)</f>
        <v>0</v>
      </c>
      <c r="DK571" s="39">
        <f>SUM(DK579)</f>
        <v>0</v>
      </c>
      <c r="DL571" s="39">
        <f t="shared" si="1648"/>
        <v>0</v>
      </c>
      <c r="DM571" s="39">
        <f>SUM(DM579)</f>
        <v>0</v>
      </c>
      <c r="DN571" s="39">
        <f>SUM(DN579)</f>
        <v>0</v>
      </c>
      <c r="DO571" s="39">
        <f>SUM(DO579)</f>
        <v>0</v>
      </c>
      <c r="DP571" s="39">
        <f t="shared" si="1582"/>
        <v>0</v>
      </c>
      <c r="DQ571" s="39">
        <f>SUM(DQ579)</f>
        <v>0</v>
      </c>
      <c r="DR571" s="39">
        <f>SUM(DR579)</f>
        <v>0</v>
      </c>
      <c r="DS571" s="39">
        <f>SUM(DS579)</f>
        <v>0</v>
      </c>
      <c r="DT571" s="39">
        <f t="shared" si="1583"/>
        <v>0</v>
      </c>
      <c r="DU571" s="39">
        <f t="shared" ref="DU571:EB571" si="1697">SUM(DU579)</f>
        <v>0</v>
      </c>
      <c r="DV571" s="39">
        <f t="shared" si="1697"/>
        <v>0</v>
      </c>
      <c r="DW571" s="39">
        <f t="shared" si="1697"/>
        <v>0</v>
      </c>
      <c r="DX571" s="39">
        <f t="shared" si="1697"/>
        <v>0</v>
      </c>
      <c r="DY571" s="39">
        <f t="shared" si="1697"/>
        <v>0</v>
      </c>
      <c r="DZ571" s="39">
        <f>SUM(DZ579)</f>
        <v>0</v>
      </c>
      <c r="EA571" s="39">
        <f t="shared" si="1697"/>
        <v>0</v>
      </c>
      <c r="EB571" s="39">
        <f t="shared" si="1697"/>
        <v>0</v>
      </c>
      <c r="EC571" s="39">
        <f t="shared" si="1584"/>
        <v>0</v>
      </c>
      <c r="ED571" s="39">
        <f>SUM(ED579)</f>
        <v>0</v>
      </c>
      <c r="EE571" s="39">
        <f>SUM(EE579)</f>
        <v>0</v>
      </c>
      <c r="EF571" s="39">
        <f>SUM(EF579)</f>
        <v>0</v>
      </c>
      <c r="EG571" s="39">
        <f t="shared" si="1585"/>
        <v>0</v>
      </c>
      <c r="EH571" s="39" t="e">
        <f>SUM(EH579)</f>
        <v>#REF!</v>
      </c>
      <c r="EI571" s="39">
        <f>IFERROR(#REF!/DZ571*100,)</f>
        <v>0</v>
      </c>
      <c r="EJ571" s="39">
        <f>IFERROR(#REF!/#REF!*100,)</f>
        <v>0</v>
      </c>
      <c r="EK571" s="39">
        <f t="shared" ref="EK571:EM571" si="1698">SUM(EK579)</f>
        <v>0</v>
      </c>
      <c r="EL571" s="39">
        <f t="shared" si="1698"/>
        <v>0</v>
      </c>
      <c r="EM571" s="39">
        <f t="shared" si="1698"/>
        <v>0</v>
      </c>
      <c r="EN571" s="442"/>
      <c r="EO571" s="442"/>
      <c r="EP571" s="442"/>
      <c r="EQ571" s="442"/>
      <c r="ER571" s="442"/>
      <c r="ES571" s="442"/>
      <c r="EW571" s="713"/>
      <c r="EX571" s="739">
        <f t="shared" si="1672"/>
        <v>0</v>
      </c>
      <c r="EY571" s="739">
        <f t="shared" si="1672"/>
        <v>0</v>
      </c>
      <c r="EZ571" s="739">
        <f t="shared" si="1672"/>
        <v>0</v>
      </c>
      <c r="FA571" s="739">
        <f t="shared" si="1672"/>
        <v>0</v>
      </c>
      <c r="FB571" s="739">
        <f t="shared" si="1672"/>
        <v>0</v>
      </c>
      <c r="FC571" s="739">
        <f t="shared" si="1672"/>
        <v>0</v>
      </c>
      <c r="FD571" s="739">
        <f t="shared" si="1672"/>
        <v>0</v>
      </c>
      <c r="FE571" s="739">
        <f t="shared" si="1672"/>
        <v>0</v>
      </c>
      <c r="FF571" s="739">
        <f t="shared" si="1672"/>
        <v>0</v>
      </c>
      <c r="FG571" s="739">
        <f t="shared" si="1672"/>
        <v>0</v>
      </c>
      <c r="FH571" s="739">
        <f t="shared" si="1673"/>
        <v>0</v>
      </c>
      <c r="FI571" s="739">
        <f t="shared" si="1673"/>
        <v>0</v>
      </c>
      <c r="FJ571" s="739">
        <f t="shared" si="1673"/>
        <v>0</v>
      </c>
      <c r="FK571" s="739">
        <f t="shared" si="1673"/>
        <v>0</v>
      </c>
      <c r="FL571" s="739">
        <f t="shared" si="1673"/>
        <v>0</v>
      </c>
      <c r="FM571" s="739">
        <f t="shared" si="1673"/>
        <v>0</v>
      </c>
      <c r="FN571" s="739">
        <f t="shared" si="1673"/>
        <v>0</v>
      </c>
      <c r="FO571" s="739">
        <f t="shared" si="1690"/>
        <v>0</v>
      </c>
      <c r="FP571" s="739">
        <f t="shared" si="1690"/>
        <v>0</v>
      </c>
      <c r="FQ571" s="739">
        <f t="shared" si="1690"/>
        <v>0</v>
      </c>
      <c r="FS571" s="1097"/>
      <c r="FT571" s="713"/>
      <c r="FU571" s="739">
        <f t="shared" si="1656"/>
        <v>0</v>
      </c>
      <c r="FV571" s="739">
        <f t="shared" si="1656"/>
        <v>0</v>
      </c>
      <c r="FW571" s="739">
        <f t="shared" si="1656"/>
        <v>0</v>
      </c>
      <c r="FX571" s="739">
        <f t="shared" si="1656"/>
        <v>0</v>
      </c>
      <c r="FY571" s="739">
        <f t="shared" si="1656"/>
        <v>0</v>
      </c>
      <c r="FZ571" s="739">
        <f t="shared" si="1656"/>
        <v>0</v>
      </c>
      <c r="GA571" s="739">
        <f t="shared" si="1656"/>
        <v>0</v>
      </c>
      <c r="GB571" s="739">
        <f t="shared" si="1656"/>
        <v>0</v>
      </c>
      <c r="GC571" s="739">
        <f t="shared" si="1656"/>
        <v>0</v>
      </c>
      <c r="GD571" s="739">
        <f t="shared" si="1656"/>
        <v>0</v>
      </c>
      <c r="GE571" s="739">
        <f t="shared" si="1657"/>
        <v>0</v>
      </c>
      <c r="GF571" s="739">
        <f t="shared" si="1657"/>
        <v>0</v>
      </c>
      <c r="GG571" s="739">
        <f t="shared" si="1657"/>
        <v>0</v>
      </c>
      <c r="GH571" s="739">
        <f t="shared" si="1657"/>
        <v>0</v>
      </c>
      <c r="GI571" s="739">
        <f t="shared" si="1657"/>
        <v>0</v>
      </c>
      <c r="GJ571" s="739">
        <f t="shared" si="1657"/>
        <v>0</v>
      </c>
      <c r="GK571" s="739">
        <f t="shared" si="1657"/>
        <v>0</v>
      </c>
      <c r="GL571" s="739">
        <f t="shared" si="1658"/>
        <v>0</v>
      </c>
      <c r="GM571" s="739">
        <f t="shared" si="1658"/>
        <v>0</v>
      </c>
      <c r="GN571" s="739">
        <f t="shared" si="1658"/>
        <v>0</v>
      </c>
      <c r="GO571" s="1097"/>
      <c r="GP571" s="713"/>
      <c r="GQ571" s="1098">
        <f>IF(GQ$9=$N571,#REF!,0)</f>
        <v>0</v>
      </c>
      <c r="GR571" s="1098">
        <f>IF(GR$9=$N571,#REF!,0)</f>
        <v>0</v>
      </c>
      <c r="GS571" s="1098">
        <f>IF(GS$9=$N571,#REF!,0)</f>
        <v>0</v>
      </c>
      <c r="GT571" s="1098">
        <f>IF(GT$9=$N571,#REF!,0)</f>
        <v>0</v>
      </c>
      <c r="GU571" s="1098">
        <f>IF(GU$9=$N571,#REF!,0)</f>
        <v>0</v>
      </c>
      <c r="GV571" s="1098">
        <f>IF(GV$9=$N571,#REF!,0)</f>
        <v>0</v>
      </c>
      <c r="GW571" s="1098">
        <f>IF(GW$9=$N571,#REF!,0)</f>
        <v>0</v>
      </c>
      <c r="GX571" s="1098">
        <f>IF(GX$9=$N571,#REF!,0)</f>
        <v>0</v>
      </c>
      <c r="GY571" s="1098">
        <f>IF(GY$9=$N571,#REF!,0)</f>
        <v>0</v>
      </c>
      <c r="GZ571" s="1098">
        <f>IF(GZ$9=$N571,#REF!,0)</f>
        <v>0</v>
      </c>
      <c r="HA571" s="1098">
        <f>IF(HA$9=$N571,#REF!,0)</f>
        <v>0</v>
      </c>
      <c r="HB571" s="1098">
        <f>IF(HB$9=$N571,#REF!,0)</f>
        <v>0</v>
      </c>
      <c r="HC571" s="1098">
        <f>IF(HC$9=$N571,#REF!,0)</f>
        <v>0</v>
      </c>
      <c r="HD571" s="1098">
        <f>IF(HD$9=$N571,#REF!,0)</f>
        <v>0</v>
      </c>
      <c r="HE571" s="1098">
        <f>IF(HE$9=$N571,#REF!,0)</f>
        <v>0</v>
      </c>
      <c r="HF571" s="1098">
        <f>IF(HF$9=$N571,#REF!,0)</f>
        <v>0</v>
      </c>
      <c r="HG571" s="1098">
        <f>IF(HG$9=$N571,#REF!,0)</f>
        <v>0</v>
      </c>
      <c r="HH571" s="1098">
        <f>IF(HH$9=$N571,#REF!,0)</f>
        <v>0</v>
      </c>
      <c r="HI571" s="1098">
        <f>IF(HI$9=$N571,#REF!,0)</f>
        <v>0</v>
      </c>
      <c r="HJ571" s="1098">
        <f>IF(HJ$9=$N571,#REF!,0)</f>
        <v>0</v>
      </c>
      <c r="HK571" s="1098">
        <f>IF(HK$9=$N571,#REF!,0)</f>
        <v>0</v>
      </c>
      <c r="HL571" s="1098">
        <f>IF(HL$9=$N571,#REF!,0)</f>
        <v>0</v>
      </c>
      <c r="HM571" s="1098">
        <f>IF(HM$9=$N571,#REF!,0)</f>
        <v>0</v>
      </c>
      <c r="HN571" s="1098">
        <f>IF(HN$9=$N571,#REF!,0)</f>
        <v>0</v>
      </c>
      <c r="HO571" s="1098">
        <f>IF(HO$9=$N571,#REF!,0)</f>
        <v>0</v>
      </c>
      <c r="HP571" s="1098">
        <f>IF(HP$9=$N571,#REF!,0)</f>
        <v>0</v>
      </c>
      <c r="HQ571" s="1098">
        <f>IF(HQ$9=$N571,#REF!,0)</f>
        <v>0</v>
      </c>
      <c r="HR571" s="1098">
        <f>IF(HR$9=$N571,#REF!,0)</f>
        <v>0</v>
      </c>
      <c r="HS571" s="1098">
        <f>IF(HS$9=$N571,#REF!,0)</f>
        <v>0</v>
      </c>
      <c r="HT571" s="1098">
        <f>IF(HT$9=$N571,#REF!,0)</f>
        <v>0</v>
      </c>
      <c r="HU571" s="1098">
        <f>IF(HU$9=$N571,#REF!,0)</f>
        <v>0</v>
      </c>
      <c r="HV571" s="1098">
        <f>IF(HV$9=$N571,#REF!,0)</f>
        <v>0</v>
      </c>
      <c r="HW571" s="1098">
        <f>IF(HW$9=$N571,#REF!,0)</f>
        <v>0</v>
      </c>
      <c r="HX571" s="1098">
        <f>IF(HX$9=$N571,#REF!,0)</f>
        <v>0</v>
      </c>
      <c r="HY571" s="1098">
        <f>IF(HY$9=$N571,#REF!,0)</f>
        <v>0</v>
      </c>
      <c r="HZ571" s="1098">
        <f>IF(HZ$9=$N571,#REF!,0)</f>
        <v>0</v>
      </c>
      <c r="IA571" s="1098">
        <f>IF(IA$9=$N571,#REF!,0)</f>
        <v>0</v>
      </c>
      <c r="IB571" s="1098">
        <f>IF(IB$9=$N571,#REF!,0)</f>
        <v>0</v>
      </c>
      <c r="IC571" s="1098">
        <f>IF(IC$9=$N571,#REF!,0)</f>
        <v>0</v>
      </c>
      <c r="ID571" s="1098">
        <f>IF(ID$9=$N571,#REF!,0)</f>
        <v>0</v>
      </c>
      <c r="IE571" s="1098">
        <f>IF(IE$9=$N571,#REF!,0)</f>
        <v>0</v>
      </c>
      <c r="IF571" s="1098">
        <f>IF(IF$9=$N571,#REF!,0)</f>
        <v>0</v>
      </c>
      <c r="IG571" s="1098">
        <f>IF(IG$9=$N571,#REF!,0)</f>
        <v>0</v>
      </c>
      <c r="IH571" s="1098">
        <f>IF(IH$9=$N571,#REF!,0)</f>
        <v>0</v>
      </c>
      <c r="II571" s="1098">
        <f>IF(II$9=$N571,#REF!,0)</f>
        <v>0</v>
      </c>
      <c r="IJ571" s="1098">
        <f>IF(IJ$9=$N571,#REF!,0)</f>
        <v>0</v>
      </c>
      <c r="IK571" s="1098">
        <f>IF(IK$9=$N571,#REF!,0)</f>
        <v>0</v>
      </c>
      <c r="IL571" s="1098">
        <f>IF(IL$9=$N571,#REF!,0)</f>
        <v>0</v>
      </c>
      <c r="IM571" s="1098">
        <f>IF(IM$9=$N571,#REF!,0)</f>
        <v>0</v>
      </c>
      <c r="IN571" s="1098">
        <f>IF(IN$9=$N571,#REF!,0)</f>
        <v>0</v>
      </c>
      <c r="IO571" s="1098">
        <f>IF(IO$9=$N571,#REF!,0)</f>
        <v>0</v>
      </c>
      <c r="IP571" s="1098">
        <f>IF(IP$9=$N571,#REF!,0)</f>
        <v>0</v>
      </c>
      <c r="IQ571" s="1098">
        <f>IF(IQ$9=$N571,#REF!,0)</f>
        <v>0</v>
      </c>
      <c r="IR571" s="1098">
        <f>IF(IR$9=$N571,#REF!,0)</f>
        <v>0</v>
      </c>
      <c r="IS571" s="1098">
        <f>IF(IS$9=$N571,#REF!,0)</f>
        <v>0</v>
      </c>
      <c r="IT571" s="1098">
        <f>IF(IT$9=$N571,#REF!,0)</f>
        <v>0</v>
      </c>
      <c r="IU571" s="1098">
        <f>IF(IU$9=$N571,#REF!,0)</f>
        <v>0</v>
      </c>
      <c r="IV571" s="1098">
        <f>IF(IV$9=$N571,#REF!,0)</f>
        <v>0</v>
      </c>
      <c r="IW571" s="1098">
        <f>IF(IW$9=$N571,#REF!,0)</f>
        <v>0</v>
      </c>
      <c r="IX571" s="1098">
        <f>IF(IX$9=$N571,#REF!,0)</f>
        <v>0</v>
      </c>
      <c r="IY571" s="1098">
        <f>IF(IY$9=$N571,#REF!,0)</f>
        <v>0</v>
      </c>
      <c r="IZ571" s="1098">
        <f>IF(IZ$9=$N571,#REF!,0)</f>
        <v>0</v>
      </c>
      <c r="JA571" s="1098">
        <f>IF(JA$9=$N571,#REF!,0)</f>
        <v>0</v>
      </c>
      <c r="JB571" s="1098">
        <f>IF(JB$9=$N571,#REF!,0)</f>
        <v>0</v>
      </c>
      <c r="JC571" s="1098">
        <f>IF(JC$9=$N571,#REF!,0)</f>
        <v>0</v>
      </c>
      <c r="JD571" s="1098">
        <f>IF(JD$9=$N571,#REF!,0)</f>
        <v>0</v>
      </c>
      <c r="JE571" s="1098">
        <f>IF(JE$9=$N571,#REF!,0)</f>
        <v>0</v>
      </c>
      <c r="JF571" s="1098">
        <f>IF(JF$9=$N571,#REF!,0)</f>
        <v>0</v>
      </c>
      <c r="JG571" s="1098">
        <f>IF(JG$9=$N571,#REF!,0)</f>
        <v>0</v>
      </c>
      <c r="JH571" s="1098">
        <f>IF(JH$9=$N571,#REF!,0)</f>
        <v>0</v>
      </c>
      <c r="JI571" s="1098">
        <f>IF(JI$9=$N571,#REF!,0)</f>
        <v>0</v>
      </c>
      <c r="JJ571" s="1098">
        <f>IF(JJ$9=$N571,#REF!,0)</f>
        <v>0</v>
      </c>
      <c r="JK571" s="1098">
        <f>IF(JK$9=$N571,#REF!,0)</f>
        <v>0</v>
      </c>
      <c r="JL571" s="1098">
        <f>IF(JL$9=$N571,#REF!,0)</f>
        <v>0</v>
      </c>
      <c r="JM571" s="1098">
        <f>IF(JM$9=$N571,#REF!,0)</f>
        <v>0</v>
      </c>
      <c r="JN571" s="1098">
        <f>IF(JN$9=$N571,#REF!,0)</f>
        <v>0</v>
      </c>
      <c r="JO571" s="1098">
        <f>IF(JO$9=$N571,#REF!,0)</f>
        <v>0</v>
      </c>
      <c r="JP571" s="1098">
        <f>IF(JP$9=$N571,#REF!,0)</f>
        <v>0</v>
      </c>
      <c r="JQ571" s="1098">
        <f>IF(JQ$9=$N571,#REF!,0)</f>
        <v>0</v>
      </c>
      <c r="JR571" s="1098">
        <f>IF(JR$9=$N571,#REF!,0)</f>
        <v>0</v>
      </c>
      <c r="JS571" s="1098">
        <f>IF(JS$9=$N571,#REF!,0)</f>
        <v>0</v>
      </c>
      <c r="JT571" s="1098">
        <f>IF(JT$9=$N571,#REF!,0)</f>
        <v>0</v>
      </c>
      <c r="JU571" s="1098">
        <f>IF(JU$9=$N571,#REF!,0)</f>
        <v>0</v>
      </c>
      <c r="JV571" s="1098">
        <f>IF(JV$9=$N571,#REF!,0)</f>
        <v>0</v>
      </c>
      <c r="JW571" s="1098">
        <f>IF(JW$9=$N571,#REF!,0)</f>
        <v>0</v>
      </c>
      <c r="JX571" s="681"/>
      <c r="JY571" s="713"/>
      <c r="JZ571" s="681">
        <f t="shared" si="1691"/>
        <v>0</v>
      </c>
      <c r="KA571" s="681">
        <f t="shared" si="1691"/>
        <v>0</v>
      </c>
      <c r="KB571" s="681">
        <f t="shared" si="1691"/>
        <v>0</v>
      </c>
      <c r="KC571" s="681">
        <f t="shared" si="1691"/>
        <v>0</v>
      </c>
      <c r="KD571" s="681">
        <f t="shared" si="1691"/>
        <v>0</v>
      </c>
      <c r="KE571" s="681">
        <f t="shared" si="1691"/>
        <v>0</v>
      </c>
      <c r="KF571" s="681">
        <f t="shared" si="1691"/>
        <v>0</v>
      </c>
      <c r="KG571" s="681">
        <f t="shared" si="1691"/>
        <v>0</v>
      </c>
      <c r="KH571" s="681">
        <f t="shared" si="1691"/>
        <v>0</v>
      </c>
      <c r="KI571" s="681">
        <f t="shared" si="1691"/>
        <v>0</v>
      </c>
      <c r="KJ571" s="681">
        <f t="shared" si="1691"/>
        <v>0</v>
      </c>
      <c r="KN571" s="1098">
        <f t="shared" si="1671"/>
        <v>0</v>
      </c>
      <c r="KO571" s="1098">
        <f t="shared" si="1671"/>
        <v>0</v>
      </c>
      <c r="KP571" s="1098">
        <f t="shared" si="1671"/>
        <v>0</v>
      </c>
      <c r="KQ571" s="1098">
        <f t="shared" si="1671"/>
        <v>0</v>
      </c>
      <c r="KR571" s="1098">
        <f t="shared" si="1671"/>
        <v>0</v>
      </c>
      <c r="KS571" s="1098">
        <f t="shared" si="1671"/>
        <v>0</v>
      </c>
      <c r="KT571" s="1098">
        <f t="shared" si="1671"/>
        <v>0</v>
      </c>
      <c r="KU571" s="1098">
        <f t="shared" si="1671"/>
        <v>0</v>
      </c>
      <c r="KV571" s="1098">
        <f t="shared" si="1671"/>
        <v>0</v>
      </c>
      <c r="KW571" s="1098">
        <f t="shared" si="1671"/>
        <v>0</v>
      </c>
      <c r="KX571" s="1098">
        <f t="shared" si="1671"/>
        <v>0</v>
      </c>
      <c r="KY571" s="1098">
        <f t="shared" si="1671"/>
        <v>0</v>
      </c>
      <c r="KZ571" s="1098">
        <f t="shared" si="1671"/>
        <v>0</v>
      </c>
      <c r="LA571" s="1098">
        <f t="shared" si="1671"/>
        <v>0</v>
      </c>
      <c r="LB571" s="1098">
        <f t="shared" si="1671"/>
        <v>0</v>
      </c>
      <c r="LC571" s="1098">
        <f t="shared" si="1670"/>
        <v>0</v>
      </c>
      <c r="LD571" s="1098">
        <f t="shared" si="1670"/>
        <v>0</v>
      </c>
      <c r="LE571" s="1098">
        <f t="shared" si="1670"/>
        <v>0</v>
      </c>
      <c r="LF571" s="1098">
        <f t="shared" si="1670"/>
        <v>0</v>
      </c>
      <c r="LG571" s="1098">
        <f t="shared" si="1670"/>
        <v>0</v>
      </c>
      <c r="LH571" s="1098">
        <f t="shared" si="1670"/>
        <v>0</v>
      </c>
      <c r="LI571" s="1098">
        <f t="shared" si="1670"/>
        <v>0</v>
      </c>
      <c r="LJ571" s="1098">
        <f t="shared" si="1670"/>
        <v>0</v>
      </c>
      <c r="LK571" s="1098">
        <f t="shared" si="1670"/>
        <v>0</v>
      </c>
      <c r="LL571" s="1098">
        <f t="shared" si="1670"/>
        <v>0</v>
      </c>
      <c r="LM571" s="1098">
        <f t="shared" si="1670"/>
        <v>0</v>
      </c>
      <c r="LN571" s="1098">
        <f t="shared" si="1670"/>
        <v>0</v>
      </c>
      <c r="LO571" s="1098">
        <f t="shared" si="1670"/>
        <v>0</v>
      </c>
      <c r="LP571" s="1098">
        <f t="shared" si="1670"/>
        <v>0</v>
      </c>
      <c r="LQ571" s="1098">
        <f t="shared" si="1670"/>
        <v>0</v>
      </c>
      <c r="LR571" s="1098">
        <f t="shared" si="1670"/>
        <v>0</v>
      </c>
      <c r="LS571" s="1098">
        <f t="shared" si="1563"/>
        <v>0</v>
      </c>
    </row>
    <row r="572" spans="1:331" ht="20.100000000000001" hidden="1" customHeight="1" x14ac:dyDescent="0.35">
      <c r="A572" s="687"/>
      <c r="B572" s="687"/>
      <c r="C572" s="693"/>
      <c r="D572" s="687"/>
      <c r="E572" s="687"/>
      <c r="F572" s="687"/>
      <c r="G572" s="687"/>
      <c r="H572" s="687"/>
      <c r="I572" s="687"/>
      <c r="J572" s="687"/>
      <c r="K572" s="624" t="s">
        <v>5</v>
      </c>
      <c r="L572" s="624" t="s">
        <v>308</v>
      </c>
      <c r="M572" s="624"/>
      <c r="N572" s="624"/>
      <c r="O572" s="1355"/>
      <c r="P572" s="40"/>
      <c r="Q572" s="40"/>
      <c r="R572" s="40"/>
      <c r="S572" s="40">
        <v>200000</v>
      </c>
      <c r="T572" s="40">
        <v>0</v>
      </c>
      <c r="U572" s="40">
        <v>0</v>
      </c>
      <c r="V572" s="40">
        <v>0</v>
      </c>
      <c r="W572" s="40">
        <v>0</v>
      </c>
      <c r="X572" s="40"/>
      <c r="Y572" s="40"/>
      <c r="Z572" s="40"/>
      <c r="AA572" s="40">
        <f>AA579</f>
        <v>0</v>
      </c>
      <c r="AB572" s="40">
        <v>0</v>
      </c>
      <c r="AC572" s="40">
        <v>0</v>
      </c>
      <c r="AD572" s="40"/>
      <c r="AE572" s="40" t="e">
        <f>(AD572/AC572)*100</f>
        <v>#DIV/0!</v>
      </c>
      <c r="AF572" s="40"/>
      <c r="AG572" s="40">
        <v>0</v>
      </c>
      <c r="AH572" s="40">
        <v>0</v>
      </c>
      <c r="AI572" s="40">
        <v>0</v>
      </c>
      <c r="AJ572" s="40">
        <v>0</v>
      </c>
      <c r="AK572" s="40">
        <v>0</v>
      </c>
      <c r="AL572" s="40">
        <v>0</v>
      </c>
      <c r="AM572" s="40">
        <v>0</v>
      </c>
      <c r="AN572" s="114">
        <v>0</v>
      </c>
      <c r="AO572" s="114">
        <v>0</v>
      </c>
      <c r="AP572" s="114">
        <v>0</v>
      </c>
      <c r="AQ572" s="114">
        <v>500000</v>
      </c>
      <c r="AR572" s="42">
        <v>500000</v>
      </c>
      <c r="AS572" s="42"/>
      <c r="AT572" s="42">
        <v>0</v>
      </c>
      <c r="AU572" s="42"/>
      <c r="AV572" s="42">
        <v>0</v>
      </c>
      <c r="AW572" s="42">
        <v>0</v>
      </c>
      <c r="AX572" s="42">
        <v>0</v>
      </c>
      <c r="AY572" s="42"/>
      <c r="AZ572" s="42"/>
      <c r="BA572" s="42"/>
      <c r="BB572" s="42">
        <v>0</v>
      </c>
      <c r="BC572" s="42">
        <v>0</v>
      </c>
      <c r="BD572" s="42">
        <v>0</v>
      </c>
      <c r="BE572" s="42">
        <v>0</v>
      </c>
      <c r="BF572" s="42">
        <v>0</v>
      </c>
      <c r="BG572" s="42"/>
      <c r="BH572" s="42">
        <v>0</v>
      </c>
      <c r="BI572" s="42">
        <f>(BJ572-BH572)</f>
        <v>0</v>
      </c>
      <c r="BJ572" s="42"/>
      <c r="BK572" s="42"/>
      <c r="BL572" s="42">
        <f t="shared" si="1624"/>
        <v>0</v>
      </c>
      <c r="BM572" s="42"/>
      <c r="BN572" s="42"/>
      <c r="BO572" s="42"/>
      <c r="BP572" s="42"/>
      <c r="BQ572" s="42"/>
      <c r="BR572" s="42">
        <f>(BS572-BO572)</f>
        <v>0</v>
      </c>
      <c r="BS572" s="42"/>
      <c r="BT572" s="42"/>
      <c r="BU572" s="42">
        <f>(BY572-BO572)</f>
        <v>0</v>
      </c>
      <c r="BV572" s="42"/>
      <c r="BW572" s="42"/>
      <c r="BX572" s="42"/>
      <c r="BY572" s="42"/>
      <c r="BZ572" s="42"/>
      <c r="CA572" s="42">
        <f t="shared" si="1621"/>
        <v>0</v>
      </c>
      <c r="CB572" s="42">
        <f t="shared" si="1622"/>
        <v>0</v>
      </c>
      <c r="CC572" s="42"/>
      <c r="CD572" s="42"/>
      <c r="CE572" s="42"/>
      <c r="CF572" s="42"/>
      <c r="CG572" s="42">
        <f t="shared" si="1623"/>
        <v>0</v>
      </c>
      <c r="CH572" s="42">
        <f>(CI572-CE572)</f>
        <v>0</v>
      </c>
      <c r="CI572" s="42"/>
      <c r="CJ572" s="42"/>
      <c r="CK572" s="42">
        <f t="shared" si="1601"/>
        <v>0</v>
      </c>
      <c r="CL572" s="42">
        <f>(CM572-CI572)</f>
        <v>0</v>
      </c>
      <c r="CM572" s="42"/>
      <c r="CN572" s="42"/>
      <c r="CO572" s="42">
        <f t="shared" si="1602"/>
        <v>0</v>
      </c>
      <c r="CP572" s="42">
        <f>(CQ572-CM572)</f>
        <v>0</v>
      </c>
      <c r="CQ572" s="42"/>
      <c r="CR572" s="42"/>
      <c r="CS572" s="42">
        <f t="shared" si="1645"/>
        <v>0</v>
      </c>
      <c r="CT572" s="42">
        <f>(CU572-CQ572)</f>
        <v>0</v>
      </c>
      <c r="CU572" s="42"/>
      <c r="CV572" s="42"/>
      <c r="CW572" s="42">
        <f t="shared" si="1577"/>
        <v>0</v>
      </c>
      <c r="CX572" s="42">
        <f>(CY572-CU572)</f>
        <v>0</v>
      </c>
      <c r="CY572" s="42"/>
      <c r="CZ572" s="42"/>
      <c r="DA572" s="42"/>
      <c r="DB572" s="42"/>
      <c r="DC572" s="42">
        <v>0</v>
      </c>
      <c r="DD572" s="42">
        <f t="shared" si="1646"/>
        <v>0</v>
      </c>
      <c r="DE572" s="42">
        <f t="shared" si="1647"/>
        <v>0</v>
      </c>
      <c r="DF572" s="42"/>
      <c r="DG572" s="42"/>
      <c r="DH572" s="42"/>
      <c r="DI572" s="42">
        <f t="shared" si="1580"/>
        <v>0</v>
      </c>
      <c r="DJ572" s="42">
        <f>(DK572-DG572)</f>
        <v>0</v>
      </c>
      <c r="DK572" s="42"/>
      <c r="DL572" s="42">
        <f t="shared" si="1648"/>
        <v>0</v>
      </c>
      <c r="DM572" s="42">
        <f>(DN572-DK572)</f>
        <v>0</v>
      </c>
      <c r="DN572" s="42"/>
      <c r="DO572" s="42"/>
      <c r="DP572" s="42">
        <f t="shared" si="1582"/>
        <v>0</v>
      </c>
      <c r="DQ572" s="42">
        <f>(DR572-DN572)</f>
        <v>0</v>
      </c>
      <c r="DR572" s="42"/>
      <c r="DS572" s="42"/>
      <c r="DT572" s="42">
        <f t="shared" si="1583"/>
        <v>0</v>
      </c>
      <c r="DU572" s="42">
        <f>(DV572-DR572)</f>
        <v>0</v>
      </c>
      <c r="DV572" s="42"/>
      <c r="DW572" s="42"/>
      <c r="DX572" s="42"/>
      <c r="DY572" s="42"/>
      <c r="DZ572" s="42"/>
      <c r="EA572" s="42"/>
      <c r="EB572" s="42"/>
      <c r="EC572" s="42">
        <f t="shared" si="1584"/>
        <v>0</v>
      </c>
      <c r="ED572" s="42">
        <f>(EE572-EA572)</f>
        <v>0</v>
      </c>
      <c r="EE572" s="42"/>
      <c r="EF572" s="42"/>
      <c r="EG572" s="42">
        <f t="shared" si="1585"/>
        <v>0</v>
      </c>
      <c r="EH572" s="42" t="e">
        <f>(#REF!-EE572)</f>
        <v>#REF!</v>
      </c>
      <c r="EI572" s="42">
        <f>IFERROR(#REF!/DZ572*100,)</f>
        <v>0</v>
      </c>
      <c r="EJ572" s="42">
        <f>IFERROR(#REF!/#REF!*100,)</f>
        <v>0</v>
      </c>
      <c r="EK572" s="42"/>
      <c r="EL572" s="42"/>
      <c r="EM572" s="42"/>
      <c r="EN572" s="418"/>
      <c r="EO572" s="418"/>
      <c r="EP572" s="418"/>
      <c r="EQ572" s="418"/>
      <c r="ER572" s="418"/>
      <c r="ES572" s="418"/>
      <c r="EX572" s="739">
        <f t="shared" si="1672"/>
        <v>0</v>
      </c>
      <c r="EY572" s="739">
        <f t="shared" si="1672"/>
        <v>0</v>
      </c>
      <c r="EZ572" s="739">
        <f t="shared" si="1672"/>
        <v>0</v>
      </c>
      <c r="FA572" s="739">
        <f t="shared" si="1672"/>
        <v>0</v>
      </c>
      <c r="FB572" s="739">
        <f t="shared" si="1672"/>
        <v>0</v>
      </c>
      <c r="FC572" s="739">
        <f t="shared" si="1672"/>
        <v>0</v>
      </c>
      <c r="FD572" s="739">
        <f t="shared" si="1672"/>
        <v>0</v>
      </c>
      <c r="FE572" s="739">
        <f t="shared" si="1672"/>
        <v>0</v>
      </c>
      <c r="FF572" s="739">
        <f t="shared" si="1672"/>
        <v>0</v>
      </c>
      <c r="FG572" s="739">
        <f t="shared" si="1672"/>
        <v>0</v>
      </c>
      <c r="FH572" s="739">
        <f t="shared" si="1673"/>
        <v>0</v>
      </c>
      <c r="FI572" s="739">
        <f t="shared" si="1673"/>
        <v>0</v>
      </c>
      <c r="FJ572" s="739">
        <f t="shared" si="1673"/>
        <v>0</v>
      </c>
      <c r="FK572" s="739">
        <f t="shared" si="1673"/>
        <v>0</v>
      </c>
      <c r="FL572" s="739">
        <f t="shared" si="1673"/>
        <v>0</v>
      </c>
      <c r="FM572" s="739">
        <f t="shared" si="1673"/>
        <v>0</v>
      </c>
      <c r="FN572" s="739">
        <f t="shared" si="1673"/>
        <v>0</v>
      </c>
      <c r="FO572" s="739">
        <f t="shared" si="1690"/>
        <v>0</v>
      </c>
      <c r="FP572" s="739">
        <f t="shared" si="1690"/>
        <v>0</v>
      </c>
      <c r="FQ572" s="739">
        <f t="shared" si="1690"/>
        <v>0</v>
      </c>
      <c r="FU572" s="739">
        <f t="shared" si="1656"/>
        <v>0</v>
      </c>
      <c r="FV572" s="739">
        <f t="shared" si="1656"/>
        <v>0</v>
      </c>
      <c r="FW572" s="739">
        <f t="shared" si="1656"/>
        <v>0</v>
      </c>
      <c r="FX572" s="739">
        <f t="shared" si="1656"/>
        <v>0</v>
      </c>
      <c r="FY572" s="739">
        <f t="shared" si="1656"/>
        <v>0</v>
      </c>
      <c r="FZ572" s="739">
        <f t="shared" si="1656"/>
        <v>0</v>
      </c>
      <c r="GA572" s="739">
        <f t="shared" si="1656"/>
        <v>0</v>
      </c>
      <c r="GB572" s="739">
        <f t="shared" si="1656"/>
        <v>0</v>
      </c>
      <c r="GC572" s="739">
        <f t="shared" si="1656"/>
        <v>0</v>
      </c>
      <c r="GD572" s="739">
        <f t="shared" si="1656"/>
        <v>0</v>
      </c>
      <c r="GE572" s="739">
        <f t="shared" si="1657"/>
        <v>0</v>
      </c>
      <c r="GF572" s="739">
        <f t="shared" si="1657"/>
        <v>0</v>
      </c>
      <c r="GG572" s="739">
        <f t="shared" si="1657"/>
        <v>0</v>
      </c>
      <c r="GH572" s="739">
        <f t="shared" si="1657"/>
        <v>0</v>
      </c>
      <c r="GI572" s="739">
        <f t="shared" si="1657"/>
        <v>0</v>
      </c>
      <c r="GJ572" s="739">
        <f t="shared" si="1657"/>
        <v>0</v>
      </c>
      <c r="GK572" s="739">
        <f t="shared" si="1657"/>
        <v>0</v>
      </c>
      <c r="GL572" s="739">
        <f t="shared" si="1658"/>
        <v>0</v>
      </c>
      <c r="GM572" s="739">
        <f t="shared" si="1658"/>
        <v>0</v>
      </c>
      <c r="GN572" s="739">
        <f t="shared" si="1658"/>
        <v>0</v>
      </c>
      <c r="GQ572" s="1098">
        <f>IF(GQ$9=$N572,#REF!,0)</f>
        <v>0</v>
      </c>
      <c r="GR572" s="1098">
        <f>IF(GR$9=$N572,#REF!,0)</f>
        <v>0</v>
      </c>
      <c r="GS572" s="1098">
        <f>IF(GS$9=$N572,#REF!,0)</f>
        <v>0</v>
      </c>
      <c r="GT572" s="1098">
        <f>IF(GT$9=$N572,#REF!,0)</f>
        <v>0</v>
      </c>
      <c r="GU572" s="1098">
        <f>IF(GU$9=$N572,#REF!,0)</f>
        <v>0</v>
      </c>
      <c r="GV572" s="1098">
        <f>IF(GV$9=$N572,#REF!,0)</f>
        <v>0</v>
      </c>
      <c r="GW572" s="1098">
        <f>IF(GW$9=$N572,#REF!,0)</f>
        <v>0</v>
      </c>
      <c r="GX572" s="1098">
        <f>IF(GX$9=$N572,#REF!,0)</f>
        <v>0</v>
      </c>
      <c r="GY572" s="1098">
        <f>IF(GY$9=$N572,#REF!,0)</f>
        <v>0</v>
      </c>
      <c r="GZ572" s="1098">
        <f>IF(GZ$9=$N572,#REF!,0)</f>
        <v>0</v>
      </c>
      <c r="HA572" s="1098">
        <f>IF(HA$9=$N572,#REF!,0)</f>
        <v>0</v>
      </c>
      <c r="HB572" s="1098">
        <f>IF(HB$9=$N572,#REF!,0)</f>
        <v>0</v>
      </c>
      <c r="HC572" s="1098">
        <f>IF(HC$9=$N572,#REF!,0)</f>
        <v>0</v>
      </c>
      <c r="HD572" s="1098">
        <f>IF(HD$9=$N572,#REF!,0)</f>
        <v>0</v>
      </c>
      <c r="HE572" s="1098">
        <f>IF(HE$9=$N572,#REF!,0)</f>
        <v>0</v>
      </c>
      <c r="HF572" s="1098">
        <f>IF(HF$9=$N572,#REF!,0)</f>
        <v>0</v>
      </c>
      <c r="HG572" s="1098">
        <f>IF(HG$9=$N572,#REF!,0)</f>
        <v>0</v>
      </c>
      <c r="HH572" s="1098">
        <f>IF(HH$9=$N572,#REF!,0)</f>
        <v>0</v>
      </c>
      <c r="HI572" s="1098">
        <f>IF(HI$9=$N572,#REF!,0)</f>
        <v>0</v>
      </c>
      <c r="HJ572" s="1098">
        <f>IF(HJ$9=$N572,#REF!,0)</f>
        <v>0</v>
      </c>
      <c r="HK572" s="1098">
        <f>IF(HK$9=$N572,#REF!,0)</f>
        <v>0</v>
      </c>
      <c r="HL572" s="1098">
        <f>IF(HL$9=$N572,#REF!,0)</f>
        <v>0</v>
      </c>
      <c r="HM572" s="1098">
        <f>IF(HM$9=$N572,#REF!,0)</f>
        <v>0</v>
      </c>
      <c r="HN572" s="1098">
        <f>IF(HN$9=$N572,#REF!,0)</f>
        <v>0</v>
      </c>
      <c r="HO572" s="1098">
        <f>IF(HO$9=$N572,#REF!,0)</f>
        <v>0</v>
      </c>
      <c r="HP572" s="1098">
        <f>IF(HP$9=$N572,#REF!,0)</f>
        <v>0</v>
      </c>
      <c r="HQ572" s="1098">
        <f>IF(HQ$9=$N572,#REF!,0)</f>
        <v>0</v>
      </c>
      <c r="HR572" s="1098">
        <f>IF(HR$9=$N572,#REF!,0)</f>
        <v>0</v>
      </c>
      <c r="HS572" s="1098">
        <f>IF(HS$9=$N572,#REF!,0)</f>
        <v>0</v>
      </c>
      <c r="HT572" s="1098">
        <f>IF(HT$9=$N572,#REF!,0)</f>
        <v>0</v>
      </c>
      <c r="HU572" s="1098">
        <f>IF(HU$9=$N572,#REF!,0)</f>
        <v>0</v>
      </c>
      <c r="HV572" s="1098">
        <f>IF(HV$9=$N572,#REF!,0)</f>
        <v>0</v>
      </c>
      <c r="HW572" s="1098">
        <f>IF(HW$9=$N572,#REF!,0)</f>
        <v>0</v>
      </c>
      <c r="HX572" s="1098">
        <f>IF(HX$9=$N572,#REF!,0)</f>
        <v>0</v>
      </c>
      <c r="HY572" s="1098">
        <f>IF(HY$9=$N572,#REF!,0)</f>
        <v>0</v>
      </c>
      <c r="HZ572" s="1098">
        <f>IF(HZ$9=$N572,#REF!,0)</f>
        <v>0</v>
      </c>
      <c r="IA572" s="1098">
        <f>IF(IA$9=$N572,#REF!,0)</f>
        <v>0</v>
      </c>
      <c r="IB572" s="1098">
        <f>IF(IB$9=$N572,#REF!,0)</f>
        <v>0</v>
      </c>
      <c r="IC572" s="1098">
        <f>IF(IC$9=$N572,#REF!,0)</f>
        <v>0</v>
      </c>
      <c r="ID572" s="1098">
        <f>IF(ID$9=$N572,#REF!,0)</f>
        <v>0</v>
      </c>
      <c r="IE572" s="1098">
        <f>IF(IE$9=$N572,#REF!,0)</f>
        <v>0</v>
      </c>
      <c r="IF572" s="1098">
        <f>IF(IF$9=$N572,#REF!,0)</f>
        <v>0</v>
      </c>
      <c r="IG572" s="1098">
        <f>IF(IG$9=$N572,#REF!,0)</f>
        <v>0</v>
      </c>
      <c r="IH572" s="1098">
        <f>IF(IH$9=$N572,#REF!,0)</f>
        <v>0</v>
      </c>
      <c r="II572" s="1098">
        <f>IF(II$9=$N572,#REF!,0)</f>
        <v>0</v>
      </c>
      <c r="IJ572" s="1098">
        <f>IF(IJ$9=$N572,#REF!,0)</f>
        <v>0</v>
      </c>
      <c r="IK572" s="1098">
        <f>IF(IK$9=$N572,#REF!,0)</f>
        <v>0</v>
      </c>
      <c r="IL572" s="1098">
        <f>IF(IL$9=$N572,#REF!,0)</f>
        <v>0</v>
      </c>
      <c r="IM572" s="1098">
        <f>IF(IM$9=$N572,#REF!,0)</f>
        <v>0</v>
      </c>
      <c r="IN572" s="1098">
        <f>IF(IN$9=$N572,#REF!,0)</f>
        <v>0</v>
      </c>
      <c r="IO572" s="1098">
        <f>IF(IO$9=$N572,#REF!,0)</f>
        <v>0</v>
      </c>
      <c r="IP572" s="1098">
        <f>IF(IP$9=$N572,#REF!,0)</f>
        <v>0</v>
      </c>
      <c r="IQ572" s="1098">
        <f>IF(IQ$9=$N572,#REF!,0)</f>
        <v>0</v>
      </c>
      <c r="IR572" s="1098">
        <f>IF(IR$9=$N572,#REF!,0)</f>
        <v>0</v>
      </c>
      <c r="IS572" s="1098">
        <f>IF(IS$9=$N572,#REF!,0)</f>
        <v>0</v>
      </c>
      <c r="IT572" s="1098">
        <f>IF(IT$9=$N572,#REF!,0)</f>
        <v>0</v>
      </c>
      <c r="IU572" s="1098">
        <f>IF(IU$9=$N572,#REF!,0)</f>
        <v>0</v>
      </c>
      <c r="IV572" s="1098">
        <f>IF(IV$9=$N572,#REF!,0)</f>
        <v>0</v>
      </c>
      <c r="IW572" s="1098">
        <f>IF(IW$9=$N572,#REF!,0)</f>
        <v>0</v>
      </c>
      <c r="IX572" s="1098">
        <f>IF(IX$9=$N572,#REF!,0)</f>
        <v>0</v>
      </c>
      <c r="IY572" s="1098">
        <f>IF(IY$9=$N572,#REF!,0)</f>
        <v>0</v>
      </c>
      <c r="IZ572" s="1098">
        <f>IF(IZ$9=$N572,#REF!,0)</f>
        <v>0</v>
      </c>
      <c r="JA572" s="1098">
        <f>IF(JA$9=$N572,#REF!,0)</f>
        <v>0</v>
      </c>
      <c r="JB572" s="1098">
        <f>IF(JB$9=$N572,#REF!,0)</f>
        <v>0</v>
      </c>
      <c r="JC572" s="1098">
        <f>IF(JC$9=$N572,#REF!,0)</f>
        <v>0</v>
      </c>
      <c r="JD572" s="1098">
        <f>IF(JD$9=$N572,#REF!,0)</f>
        <v>0</v>
      </c>
      <c r="JE572" s="1098">
        <f>IF(JE$9=$N572,#REF!,0)</f>
        <v>0</v>
      </c>
      <c r="JF572" s="1098">
        <f>IF(JF$9=$N572,#REF!,0)</f>
        <v>0</v>
      </c>
      <c r="JG572" s="1098">
        <f>IF(JG$9=$N572,#REF!,0)</f>
        <v>0</v>
      </c>
      <c r="JH572" s="1098">
        <f>IF(JH$9=$N572,#REF!,0)</f>
        <v>0</v>
      </c>
      <c r="JI572" s="1098">
        <f>IF(JI$9=$N572,#REF!,0)</f>
        <v>0</v>
      </c>
      <c r="JJ572" s="1098">
        <f>IF(JJ$9=$N572,#REF!,0)</f>
        <v>0</v>
      </c>
      <c r="JK572" s="1098">
        <f>IF(JK$9=$N572,#REF!,0)</f>
        <v>0</v>
      </c>
      <c r="JL572" s="1098">
        <f>IF(JL$9=$N572,#REF!,0)</f>
        <v>0</v>
      </c>
      <c r="JM572" s="1098">
        <f>IF(JM$9=$N572,#REF!,0)</f>
        <v>0</v>
      </c>
      <c r="JN572" s="1098">
        <f>IF(JN$9=$N572,#REF!,0)</f>
        <v>0</v>
      </c>
      <c r="JO572" s="1098">
        <f>IF(JO$9=$N572,#REF!,0)</f>
        <v>0</v>
      </c>
      <c r="JP572" s="1098">
        <f>IF(JP$9=$N572,#REF!,0)</f>
        <v>0</v>
      </c>
      <c r="JQ572" s="1098">
        <f>IF(JQ$9=$N572,#REF!,0)</f>
        <v>0</v>
      </c>
      <c r="JR572" s="1098">
        <f>IF(JR$9=$N572,#REF!,0)</f>
        <v>0</v>
      </c>
      <c r="JS572" s="1098">
        <f>IF(JS$9=$N572,#REF!,0)</f>
        <v>0</v>
      </c>
      <c r="JT572" s="1098">
        <f>IF(JT$9=$N572,#REF!,0)</f>
        <v>0</v>
      </c>
      <c r="JU572" s="1098">
        <f>IF(JU$9=$N572,#REF!,0)</f>
        <v>0</v>
      </c>
      <c r="JV572" s="1098">
        <f>IF(JV$9=$N572,#REF!,0)</f>
        <v>0</v>
      </c>
      <c r="JW572" s="1098">
        <f>IF(JW$9=$N572,#REF!,0)</f>
        <v>0</v>
      </c>
      <c r="JX572" s="681"/>
      <c r="JZ572" s="681">
        <f t="shared" si="1691"/>
        <v>0</v>
      </c>
      <c r="KA572" s="681">
        <f t="shared" si="1691"/>
        <v>0</v>
      </c>
      <c r="KB572" s="681">
        <f t="shared" si="1691"/>
        <v>0</v>
      </c>
      <c r="KC572" s="681">
        <f t="shared" si="1691"/>
        <v>0</v>
      </c>
      <c r="KD572" s="681">
        <f t="shared" si="1691"/>
        <v>0</v>
      </c>
      <c r="KE572" s="681">
        <f t="shared" si="1691"/>
        <v>0</v>
      </c>
      <c r="KF572" s="681">
        <f t="shared" si="1691"/>
        <v>0</v>
      </c>
      <c r="KG572" s="681">
        <f t="shared" si="1691"/>
        <v>0</v>
      </c>
      <c r="KH572" s="681">
        <f t="shared" si="1691"/>
        <v>0</v>
      </c>
      <c r="KI572" s="681">
        <f t="shared" si="1691"/>
        <v>0</v>
      </c>
      <c r="KJ572" s="681">
        <f t="shared" si="1691"/>
        <v>0</v>
      </c>
      <c r="KN572" s="1098">
        <f t="shared" si="1671"/>
        <v>0</v>
      </c>
      <c r="KO572" s="1098">
        <f t="shared" si="1671"/>
        <v>0</v>
      </c>
      <c r="KP572" s="1098">
        <f t="shared" si="1671"/>
        <v>0</v>
      </c>
      <c r="KQ572" s="1098">
        <f t="shared" si="1671"/>
        <v>0</v>
      </c>
      <c r="KR572" s="1098">
        <f t="shared" si="1671"/>
        <v>0</v>
      </c>
      <c r="KS572" s="1098">
        <f t="shared" si="1671"/>
        <v>0</v>
      </c>
      <c r="KT572" s="1098">
        <f t="shared" si="1671"/>
        <v>0</v>
      </c>
      <c r="KU572" s="1098">
        <f t="shared" si="1671"/>
        <v>0</v>
      </c>
      <c r="KV572" s="1098">
        <f t="shared" si="1671"/>
        <v>0</v>
      </c>
      <c r="KW572" s="1098">
        <f t="shared" si="1671"/>
        <v>0</v>
      </c>
      <c r="KX572" s="1098">
        <f t="shared" si="1671"/>
        <v>0</v>
      </c>
      <c r="KY572" s="1098">
        <f t="shared" si="1671"/>
        <v>0</v>
      </c>
      <c r="KZ572" s="1098">
        <f t="shared" si="1671"/>
        <v>0</v>
      </c>
      <c r="LA572" s="1098">
        <f t="shared" si="1671"/>
        <v>0</v>
      </c>
      <c r="LB572" s="1098">
        <f t="shared" si="1671"/>
        <v>0</v>
      </c>
      <c r="LC572" s="1098">
        <f t="shared" si="1670"/>
        <v>0</v>
      </c>
      <c r="LD572" s="1098">
        <f t="shared" si="1670"/>
        <v>0</v>
      </c>
      <c r="LE572" s="1098">
        <f t="shared" si="1670"/>
        <v>0</v>
      </c>
      <c r="LF572" s="1098">
        <f t="shared" si="1670"/>
        <v>0</v>
      </c>
      <c r="LG572" s="1098">
        <f t="shared" si="1670"/>
        <v>0</v>
      </c>
      <c r="LH572" s="1098">
        <f t="shared" si="1670"/>
        <v>0</v>
      </c>
      <c r="LI572" s="1098">
        <f t="shared" si="1670"/>
        <v>0</v>
      </c>
      <c r="LJ572" s="1098">
        <f t="shared" si="1670"/>
        <v>0</v>
      </c>
      <c r="LK572" s="1098">
        <f t="shared" si="1670"/>
        <v>0</v>
      </c>
      <c r="LL572" s="1098">
        <f t="shared" si="1670"/>
        <v>0</v>
      </c>
      <c r="LM572" s="1098">
        <f t="shared" si="1670"/>
        <v>0</v>
      </c>
      <c r="LN572" s="1098">
        <f t="shared" si="1670"/>
        <v>0</v>
      </c>
      <c r="LO572" s="1098">
        <f t="shared" si="1670"/>
        <v>0</v>
      </c>
      <c r="LP572" s="1098">
        <f t="shared" si="1670"/>
        <v>0</v>
      </c>
      <c r="LQ572" s="1098">
        <f t="shared" si="1670"/>
        <v>0</v>
      </c>
      <c r="LR572" s="1098">
        <f t="shared" si="1670"/>
        <v>0</v>
      </c>
      <c r="LS572" s="1098">
        <f t="shared" si="1563"/>
        <v>0</v>
      </c>
    </row>
    <row r="573" spans="1:331" ht="20.100000000000001" hidden="1" customHeight="1" x14ac:dyDescent="0.35">
      <c r="A573" s="682"/>
      <c r="B573" s="682"/>
      <c r="C573" s="572"/>
      <c r="D573" s="682"/>
      <c r="E573" s="682"/>
      <c r="F573" s="682"/>
      <c r="G573" s="682"/>
      <c r="H573" s="682"/>
      <c r="I573" s="682"/>
      <c r="J573" s="682"/>
      <c r="K573" s="590" t="s">
        <v>9</v>
      </c>
      <c r="L573" s="590" t="s">
        <v>132</v>
      </c>
      <c r="M573" s="590"/>
      <c r="N573" s="590"/>
      <c r="O573" s="1356"/>
      <c r="P573" s="42"/>
      <c r="Q573" s="42"/>
      <c r="R573" s="42"/>
      <c r="S573" s="42">
        <v>0</v>
      </c>
      <c r="T573" s="42">
        <v>0</v>
      </c>
      <c r="U573" s="42">
        <v>0</v>
      </c>
      <c r="V573" s="42">
        <v>0</v>
      </c>
      <c r="W573" s="42" t="e">
        <f>(V573/T573)*100</f>
        <v>#DIV/0!</v>
      </c>
      <c r="X573" s="42">
        <f>(Y573-U573)</f>
        <v>0</v>
      </c>
      <c r="Y573" s="42"/>
      <c r="Z573" s="42"/>
      <c r="AA573" s="42">
        <v>0</v>
      </c>
      <c r="AB573" s="42">
        <v>0</v>
      </c>
      <c r="AC573" s="42">
        <v>70000</v>
      </c>
      <c r="AD573" s="42">
        <v>44200</v>
      </c>
      <c r="AE573" s="42">
        <f>(AD573/AC573)*100</f>
        <v>63.142857142857146</v>
      </c>
      <c r="AF573" s="42">
        <f>(AG573-AC573)</f>
        <v>365000</v>
      </c>
      <c r="AG573" s="42">
        <v>435000</v>
      </c>
      <c r="AH573" s="42">
        <v>75000</v>
      </c>
      <c r="AI573" s="42">
        <v>75000</v>
      </c>
      <c r="AJ573" s="42">
        <v>255000</v>
      </c>
      <c r="AK573" s="42">
        <v>435000</v>
      </c>
      <c r="AL573" s="42">
        <v>539500</v>
      </c>
      <c r="AM573" s="42">
        <v>385000</v>
      </c>
      <c r="AN573" s="109">
        <v>546782.80000000005</v>
      </c>
      <c r="AO573" s="109">
        <v>385000</v>
      </c>
      <c r="AP573" s="109">
        <v>334000</v>
      </c>
      <c r="AQ573" s="109">
        <v>339000</v>
      </c>
      <c r="AR573" s="42">
        <v>63297.94</v>
      </c>
      <c r="AS573" s="42"/>
      <c r="AT573" s="42">
        <v>334000</v>
      </c>
      <c r="AU573" s="42"/>
      <c r="AV573" s="42">
        <v>0</v>
      </c>
      <c r="AW573" s="42">
        <v>0</v>
      </c>
      <c r="AX573" s="42">
        <v>0</v>
      </c>
      <c r="AY573" s="42"/>
      <c r="AZ573" s="42"/>
      <c r="BA573" s="42"/>
      <c r="BB573" s="42">
        <v>0</v>
      </c>
      <c r="BC573" s="42">
        <v>0</v>
      </c>
      <c r="BD573" s="42">
        <v>0</v>
      </c>
      <c r="BE573" s="42">
        <v>0</v>
      </c>
      <c r="BF573" s="42">
        <v>0</v>
      </c>
      <c r="BG573" s="42"/>
      <c r="BH573" s="42">
        <v>0</v>
      </c>
      <c r="BI573" s="42">
        <f>(BJ573-BH573)</f>
        <v>0</v>
      </c>
      <c r="BJ573" s="42"/>
      <c r="BK573" s="42"/>
      <c r="BL573" s="42">
        <f t="shared" si="1624"/>
        <v>0</v>
      </c>
      <c r="BM573" s="42"/>
      <c r="BN573" s="42"/>
      <c r="BO573" s="42"/>
      <c r="BP573" s="42"/>
      <c r="BQ573" s="42"/>
      <c r="BR573" s="42">
        <f>(BS573-BO573)</f>
        <v>0</v>
      </c>
      <c r="BS573" s="42"/>
      <c r="BT573" s="42"/>
      <c r="BU573" s="42">
        <f>(BY573-BO573)</f>
        <v>0</v>
      </c>
      <c r="BV573" s="42"/>
      <c r="BW573" s="42"/>
      <c r="BX573" s="42"/>
      <c r="BY573" s="42"/>
      <c r="BZ573" s="42"/>
      <c r="CA573" s="42">
        <f t="shared" si="1621"/>
        <v>0</v>
      </c>
      <c r="CB573" s="42">
        <f t="shared" si="1622"/>
        <v>0</v>
      </c>
      <c r="CC573" s="42"/>
      <c r="CD573" s="42"/>
      <c r="CE573" s="42"/>
      <c r="CF573" s="42"/>
      <c r="CG573" s="42">
        <f t="shared" si="1623"/>
        <v>0</v>
      </c>
      <c r="CH573" s="42">
        <f>(CI573-CE573)</f>
        <v>0</v>
      </c>
      <c r="CI573" s="42"/>
      <c r="CJ573" s="42"/>
      <c r="CK573" s="42">
        <f t="shared" si="1601"/>
        <v>0</v>
      </c>
      <c r="CL573" s="42">
        <f>(CM573-CI573)</f>
        <v>0</v>
      </c>
      <c r="CM573" s="42"/>
      <c r="CN573" s="42"/>
      <c r="CO573" s="42">
        <f t="shared" si="1602"/>
        <v>0</v>
      </c>
      <c r="CP573" s="42">
        <f>(CQ573-CM573)</f>
        <v>0</v>
      </c>
      <c r="CQ573" s="42"/>
      <c r="CR573" s="42"/>
      <c r="CS573" s="42">
        <f t="shared" si="1645"/>
        <v>0</v>
      </c>
      <c r="CT573" s="42">
        <f>(CU573-CQ573)</f>
        <v>0</v>
      </c>
      <c r="CU573" s="42"/>
      <c r="CV573" s="42"/>
      <c r="CW573" s="42">
        <f t="shared" si="1577"/>
        <v>0</v>
      </c>
      <c r="CX573" s="42">
        <f>(CY573-CU573)</f>
        <v>0</v>
      </c>
      <c r="CY573" s="42"/>
      <c r="CZ573" s="42"/>
      <c r="DA573" s="42"/>
      <c r="DB573" s="42"/>
      <c r="DC573" s="42">
        <v>0</v>
      </c>
      <c r="DD573" s="42">
        <f t="shared" si="1646"/>
        <v>0</v>
      </c>
      <c r="DE573" s="42">
        <f t="shared" si="1647"/>
        <v>0</v>
      </c>
      <c r="DF573" s="42"/>
      <c r="DG573" s="42"/>
      <c r="DH573" s="42"/>
      <c r="DI573" s="42">
        <f t="shared" si="1580"/>
        <v>0</v>
      </c>
      <c r="DJ573" s="42">
        <f>(DK573-DG573)</f>
        <v>0</v>
      </c>
      <c r="DK573" s="42"/>
      <c r="DL573" s="42">
        <f t="shared" si="1648"/>
        <v>0</v>
      </c>
      <c r="DM573" s="42">
        <f>(DN573-DK573)</f>
        <v>0</v>
      </c>
      <c r="DN573" s="42"/>
      <c r="DO573" s="42"/>
      <c r="DP573" s="42">
        <f t="shared" si="1582"/>
        <v>0</v>
      </c>
      <c r="DQ573" s="42">
        <f>(DR573-DN573)</f>
        <v>0</v>
      </c>
      <c r="DR573" s="42"/>
      <c r="DS573" s="42"/>
      <c r="DT573" s="42">
        <f t="shared" si="1583"/>
        <v>0</v>
      </c>
      <c r="DU573" s="42">
        <f>(DV573-DR573)</f>
        <v>0</v>
      </c>
      <c r="DV573" s="42"/>
      <c r="DW573" s="42"/>
      <c r="DX573" s="42"/>
      <c r="DY573" s="42"/>
      <c r="DZ573" s="42"/>
      <c r="EA573" s="42"/>
      <c r="EB573" s="42"/>
      <c r="EC573" s="42">
        <f t="shared" si="1584"/>
        <v>0</v>
      </c>
      <c r="ED573" s="42">
        <f>(EE573-EA573)</f>
        <v>0</v>
      </c>
      <c r="EE573" s="42"/>
      <c r="EF573" s="42"/>
      <c r="EG573" s="42">
        <f t="shared" si="1585"/>
        <v>0</v>
      </c>
      <c r="EH573" s="42" t="e">
        <f>(#REF!-EE573)</f>
        <v>#REF!</v>
      </c>
      <c r="EI573" s="42">
        <f>IFERROR(#REF!/DZ573*100,)</f>
        <v>0</v>
      </c>
      <c r="EJ573" s="42">
        <f>IFERROR(#REF!/#REF!*100,)</f>
        <v>0</v>
      </c>
      <c r="EK573" s="42"/>
      <c r="EL573" s="42"/>
      <c r="EM573" s="42"/>
      <c r="EN573" s="418"/>
      <c r="EO573" s="418"/>
      <c r="EP573" s="418"/>
      <c r="EQ573" s="418"/>
      <c r="ER573" s="418"/>
      <c r="ES573" s="418"/>
      <c r="EX573" s="739">
        <f t="shared" si="1672"/>
        <v>0</v>
      </c>
      <c r="EY573" s="739">
        <f t="shared" si="1672"/>
        <v>0</v>
      </c>
      <c r="EZ573" s="739">
        <f t="shared" si="1672"/>
        <v>0</v>
      </c>
      <c r="FA573" s="739">
        <f t="shared" si="1672"/>
        <v>0</v>
      </c>
      <c r="FB573" s="739">
        <f t="shared" si="1672"/>
        <v>0</v>
      </c>
      <c r="FC573" s="739">
        <f t="shared" si="1672"/>
        <v>0</v>
      </c>
      <c r="FD573" s="739">
        <f t="shared" si="1672"/>
        <v>0</v>
      </c>
      <c r="FE573" s="739">
        <f t="shared" si="1672"/>
        <v>0</v>
      </c>
      <c r="FF573" s="739">
        <f t="shared" si="1672"/>
        <v>0</v>
      </c>
      <c r="FG573" s="739">
        <f t="shared" si="1672"/>
        <v>0</v>
      </c>
      <c r="FH573" s="739">
        <f t="shared" si="1673"/>
        <v>0</v>
      </c>
      <c r="FI573" s="739">
        <f t="shared" si="1673"/>
        <v>0</v>
      </c>
      <c r="FJ573" s="739">
        <f t="shared" si="1673"/>
        <v>0</v>
      </c>
      <c r="FK573" s="739">
        <f t="shared" si="1673"/>
        <v>0</v>
      </c>
      <c r="FL573" s="739">
        <f t="shared" si="1673"/>
        <v>0</v>
      </c>
      <c r="FM573" s="739">
        <f t="shared" si="1673"/>
        <v>0</v>
      </c>
      <c r="FN573" s="739">
        <f t="shared" si="1673"/>
        <v>0</v>
      </c>
      <c r="FO573" s="739">
        <f t="shared" si="1690"/>
        <v>0</v>
      </c>
      <c r="FP573" s="739">
        <f t="shared" si="1690"/>
        <v>0</v>
      </c>
      <c r="FQ573" s="739">
        <f t="shared" si="1690"/>
        <v>0</v>
      </c>
      <c r="FU573" s="739">
        <f t="shared" si="1656"/>
        <v>0</v>
      </c>
      <c r="FV573" s="739">
        <f t="shared" si="1656"/>
        <v>0</v>
      </c>
      <c r="FW573" s="739">
        <f t="shared" si="1656"/>
        <v>0</v>
      </c>
      <c r="FX573" s="739">
        <f t="shared" si="1656"/>
        <v>0</v>
      </c>
      <c r="FY573" s="739">
        <f t="shared" si="1656"/>
        <v>0</v>
      </c>
      <c r="FZ573" s="739">
        <f t="shared" si="1656"/>
        <v>0</v>
      </c>
      <c r="GA573" s="739">
        <f t="shared" si="1656"/>
        <v>0</v>
      </c>
      <c r="GB573" s="739">
        <f t="shared" si="1656"/>
        <v>0</v>
      </c>
      <c r="GC573" s="739">
        <f t="shared" si="1656"/>
        <v>0</v>
      </c>
      <c r="GD573" s="739">
        <f t="shared" si="1656"/>
        <v>0</v>
      </c>
      <c r="GE573" s="739">
        <f t="shared" si="1657"/>
        <v>0</v>
      </c>
      <c r="GF573" s="739">
        <f t="shared" si="1657"/>
        <v>0</v>
      </c>
      <c r="GG573" s="739">
        <f t="shared" si="1657"/>
        <v>0</v>
      </c>
      <c r="GH573" s="739">
        <f t="shared" si="1657"/>
        <v>0</v>
      </c>
      <c r="GI573" s="739">
        <f t="shared" si="1657"/>
        <v>0</v>
      </c>
      <c r="GJ573" s="739">
        <f t="shared" si="1657"/>
        <v>0</v>
      </c>
      <c r="GK573" s="739">
        <f t="shared" si="1657"/>
        <v>0</v>
      </c>
      <c r="GL573" s="739">
        <f t="shared" si="1658"/>
        <v>0</v>
      </c>
      <c r="GM573" s="739">
        <f t="shared" si="1658"/>
        <v>0</v>
      </c>
      <c r="GN573" s="739">
        <f t="shared" si="1658"/>
        <v>0</v>
      </c>
      <c r="GQ573" s="1098">
        <f>IF(GQ$9=$N573,#REF!,0)</f>
        <v>0</v>
      </c>
      <c r="GR573" s="1098">
        <f>IF(GR$9=$N573,#REF!,0)</f>
        <v>0</v>
      </c>
      <c r="GS573" s="1098">
        <f>IF(GS$9=$N573,#REF!,0)</f>
        <v>0</v>
      </c>
      <c r="GT573" s="1098">
        <f>IF(GT$9=$N573,#REF!,0)</f>
        <v>0</v>
      </c>
      <c r="GU573" s="1098">
        <f>IF(GU$9=$N573,#REF!,0)</f>
        <v>0</v>
      </c>
      <c r="GV573" s="1098">
        <f>IF(GV$9=$N573,#REF!,0)</f>
        <v>0</v>
      </c>
      <c r="GW573" s="1098">
        <f>IF(GW$9=$N573,#REF!,0)</f>
        <v>0</v>
      </c>
      <c r="GX573" s="1098">
        <f>IF(GX$9=$N573,#REF!,0)</f>
        <v>0</v>
      </c>
      <c r="GY573" s="1098">
        <f>IF(GY$9=$N573,#REF!,0)</f>
        <v>0</v>
      </c>
      <c r="GZ573" s="1098">
        <f>IF(GZ$9=$N573,#REF!,0)</f>
        <v>0</v>
      </c>
      <c r="HA573" s="1098">
        <f>IF(HA$9=$N573,#REF!,0)</f>
        <v>0</v>
      </c>
      <c r="HB573" s="1098">
        <f>IF(HB$9=$N573,#REF!,0)</f>
        <v>0</v>
      </c>
      <c r="HC573" s="1098">
        <f>IF(HC$9=$N573,#REF!,0)</f>
        <v>0</v>
      </c>
      <c r="HD573" s="1098">
        <f>IF(HD$9=$N573,#REF!,0)</f>
        <v>0</v>
      </c>
      <c r="HE573" s="1098">
        <f>IF(HE$9=$N573,#REF!,0)</f>
        <v>0</v>
      </c>
      <c r="HF573" s="1098">
        <f>IF(HF$9=$N573,#REF!,0)</f>
        <v>0</v>
      </c>
      <c r="HG573" s="1098">
        <f>IF(HG$9=$N573,#REF!,0)</f>
        <v>0</v>
      </c>
      <c r="HH573" s="1098">
        <f>IF(HH$9=$N573,#REF!,0)</f>
        <v>0</v>
      </c>
      <c r="HI573" s="1098">
        <f>IF(HI$9=$N573,#REF!,0)</f>
        <v>0</v>
      </c>
      <c r="HJ573" s="1098">
        <f>IF(HJ$9=$N573,#REF!,0)</f>
        <v>0</v>
      </c>
      <c r="HK573" s="1098">
        <f>IF(HK$9=$N573,#REF!,0)</f>
        <v>0</v>
      </c>
      <c r="HL573" s="1098">
        <f>IF(HL$9=$N573,#REF!,0)</f>
        <v>0</v>
      </c>
      <c r="HM573" s="1098">
        <f>IF(HM$9=$N573,#REF!,0)</f>
        <v>0</v>
      </c>
      <c r="HN573" s="1098">
        <f>IF(HN$9=$N573,#REF!,0)</f>
        <v>0</v>
      </c>
      <c r="HO573" s="1098">
        <f>IF(HO$9=$N573,#REF!,0)</f>
        <v>0</v>
      </c>
      <c r="HP573" s="1098">
        <f>IF(HP$9=$N573,#REF!,0)</f>
        <v>0</v>
      </c>
      <c r="HQ573" s="1098">
        <f>IF(HQ$9=$N573,#REF!,0)</f>
        <v>0</v>
      </c>
      <c r="HR573" s="1098">
        <f>IF(HR$9=$N573,#REF!,0)</f>
        <v>0</v>
      </c>
      <c r="HS573" s="1098">
        <f>IF(HS$9=$N573,#REF!,0)</f>
        <v>0</v>
      </c>
      <c r="HT573" s="1098">
        <f>IF(HT$9=$N573,#REF!,0)</f>
        <v>0</v>
      </c>
      <c r="HU573" s="1098">
        <f>IF(HU$9=$N573,#REF!,0)</f>
        <v>0</v>
      </c>
      <c r="HV573" s="1098">
        <f>IF(HV$9=$N573,#REF!,0)</f>
        <v>0</v>
      </c>
      <c r="HW573" s="1098">
        <f>IF(HW$9=$N573,#REF!,0)</f>
        <v>0</v>
      </c>
      <c r="HX573" s="1098">
        <f>IF(HX$9=$N573,#REF!,0)</f>
        <v>0</v>
      </c>
      <c r="HY573" s="1098">
        <f>IF(HY$9=$N573,#REF!,0)</f>
        <v>0</v>
      </c>
      <c r="HZ573" s="1098">
        <f>IF(HZ$9=$N573,#REF!,0)</f>
        <v>0</v>
      </c>
      <c r="IA573" s="1098">
        <f>IF(IA$9=$N573,#REF!,0)</f>
        <v>0</v>
      </c>
      <c r="IB573" s="1098">
        <f>IF(IB$9=$N573,#REF!,0)</f>
        <v>0</v>
      </c>
      <c r="IC573" s="1098">
        <f>IF(IC$9=$N573,#REF!,0)</f>
        <v>0</v>
      </c>
      <c r="ID573" s="1098">
        <f>IF(ID$9=$N573,#REF!,0)</f>
        <v>0</v>
      </c>
      <c r="IE573" s="1098">
        <f>IF(IE$9=$N573,#REF!,0)</f>
        <v>0</v>
      </c>
      <c r="IF573" s="1098">
        <f>IF(IF$9=$N573,#REF!,0)</f>
        <v>0</v>
      </c>
      <c r="IG573" s="1098">
        <f>IF(IG$9=$N573,#REF!,0)</f>
        <v>0</v>
      </c>
      <c r="IH573" s="1098">
        <f>IF(IH$9=$N573,#REF!,0)</f>
        <v>0</v>
      </c>
      <c r="II573" s="1098">
        <f>IF(II$9=$N573,#REF!,0)</f>
        <v>0</v>
      </c>
      <c r="IJ573" s="1098">
        <f>IF(IJ$9=$N573,#REF!,0)</f>
        <v>0</v>
      </c>
      <c r="IK573" s="1098">
        <f>IF(IK$9=$N573,#REF!,0)</f>
        <v>0</v>
      </c>
      <c r="IL573" s="1098">
        <f>IF(IL$9=$N573,#REF!,0)</f>
        <v>0</v>
      </c>
      <c r="IM573" s="1098">
        <f>IF(IM$9=$N573,#REF!,0)</f>
        <v>0</v>
      </c>
      <c r="IN573" s="1098">
        <f>IF(IN$9=$N573,#REF!,0)</f>
        <v>0</v>
      </c>
      <c r="IO573" s="1098">
        <f>IF(IO$9=$N573,#REF!,0)</f>
        <v>0</v>
      </c>
      <c r="IP573" s="1098">
        <f>IF(IP$9=$N573,#REF!,0)</f>
        <v>0</v>
      </c>
      <c r="IQ573" s="1098">
        <f>IF(IQ$9=$N573,#REF!,0)</f>
        <v>0</v>
      </c>
      <c r="IR573" s="1098">
        <f>IF(IR$9=$N573,#REF!,0)</f>
        <v>0</v>
      </c>
      <c r="IS573" s="1098">
        <f>IF(IS$9=$N573,#REF!,0)</f>
        <v>0</v>
      </c>
      <c r="IT573" s="1098">
        <f>IF(IT$9=$N573,#REF!,0)</f>
        <v>0</v>
      </c>
      <c r="IU573" s="1098">
        <f>IF(IU$9=$N573,#REF!,0)</f>
        <v>0</v>
      </c>
      <c r="IV573" s="1098">
        <f>IF(IV$9=$N573,#REF!,0)</f>
        <v>0</v>
      </c>
      <c r="IW573" s="1098">
        <f>IF(IW$9=$N573,#REF!,0)</f>
        <v>0</v>
      </c>
      <c r="IX573" s="1098">
        <f>IF(IX$9=$N573,#REF!,0)</f>
        <v>0</v>
      </c>
      <c r="IY573" s="1098">
        <f>IF(IY$9=$N573,#REF!,0)</f>
        <v>0</v>
      </c>
      <c r="IZ573" s="1098">
        <f>IF(IZ$9=$N573,#REF!,0)</f>
        <v>0</v>
      </c>
      <c r="JA573" s="1098">
        <f>IF(JA$9=$N573,#REF!,0)</f>
        <v>0</v>
      </c>
      <c r="JB573" s="1098">
        <f>IF(JB$9=$N573,#REF!,0)</f>
        <v>0</v>
      </c>
      <c r="JC573" s="1098">
        <f>IF(JC$9=$N573,#REF!,0)</f>
        <v>0</v>
      </c>
      <c r="JD573" s="1098">
        <f>IF(JD$9=$N573,#REF!,0)</f>
        <v>0</v>
      </c>
      <c r="JE573" s="1098">
        <f>IF(JE$9=$N573,#REF!,0)</f>
        <v>0</v>
      </c>
      <c r="JF573" s="1098">
        <f>IF(JF$9=$N573,#REF!,0)</f>
        <v>0</v>
      </c>
      <c r="JG573" s="1098">
        <f>IF(JG$9=$N573,#REF!,0)</f>
        <v>0</v>
      </c>
      <c r="JH573" s="1098">
        <f>IF(JH$9=$N573,#REF!,0)</f>
        <v>0</v>
      </c>
      <c r="JI573" s="1098">
        <f>IF(JI$9=$N573,#REF!,0)</f>
        <v>0</v>
      </c>
      <c r="JJ573" s="1098">
        <f>IF(JJ$9=$N573,#REF!,0)</f>
        <v>0</v>
      </c>
      <c r="JK573" s="1098">
        <f>IF(JK$9=$N573,#REF!,0)</f>
        <v>0</v>
      </c>
      <c r="JL573" s="1098">
        <f>IF(JL$9=$N573,#REF!,0)</f>
        <v>0</v>
      </c>
      <c r="JM573" s="1098">
        <f>IF(JM$9=$N573,#REF!,0)</f>
        <v>0</v>
      </c>
      <c r="JN573" s="1098">
        <f>IF(JN$9=$N573,#REF!,0)</f>
        <v>0</v>
      </c>
      <c r="JO573" s="1098">
        <f>IF(JO$9=$N573,#REF!,0)</f>
        <v>0</v>
      </c>
      <c r="JP573" s="1098">
        <f>IF(JP$9=$N573,#REF!,0)</f>
        <v>0</v>
      </c>
      <c r="JQ573" s="1098">
        <f>IF(JQ$9=$N573,#REF!,0)</f>
        <v>0</v>
      </c>
      <c r="JR573" s="1098">
        <f>IF(JR$9=$N573,#REF!,0)</f>
        <v>0</v>
      </c>
      <c r="JS573" s="1098">
        <f>IF(JS$9=$N573,#REF!,0)</f>
        <v>0</v>
      </c>
      <c r="JT573" s="1098">
        <f>IF(JT$9=$N573,#REF!,0)</f>
        <v>0</v>
      </c>
      <c r="JU573" s="1098">
        <f>IF(JU$9=$N573,#REF!,0)</f>
        <v>0</v>
      </c>
      <c r="JV573" s="1098">
        <f>IF(JV$9=$N573,#REF!,0)</f>
        <v>0</v>
      </c>
      <c r="JW573" s="1098">
        <f>IF(JW$9=$N573,#REF!,0)</f>
        <v>0</v>
      </c>
      <c r="JX573" s="681"/>
      <c r="JZ573" s="681">
        <f t="shared" si="1691"/>
        <v>0</v>
      </c>
      <c r="KA573" s="681">
        <f t="shared" si="1691"/>
        <v>0</v>
      </c>
      <c r="KB573" s="681">
        <f t="shared" si="1691"/>
        <v>0</v>
      </c>
      <c r="KC573" s="681">
        <f t="shared" si="1691"/>
        <v>0</v>
      </c>
      <c r="KD573" s="681">
        <f t="shared" si="1691"/>
        <v>0</v>
      </c>
      <c r="KE573" s="681">
        <f t="shared" si="1691"/>
        <v>0</v>
      </c>
      <c r="KF573" s="681">
        <f t="shared" si="1691"/>
        <v>0</v>
      </c>
      <c r="KG573" s="681">
        <f t="shared" si="1691"/>
        <v>0</v>
      </c>
      <c r="KH573" s="681">
        <f t="shared" si="1691"/>
        <v>0</v>
      </c>
      <c r="KI573" s="681">
        <f t="shared" si="1691"/>
        <v>0</v>
      </c>
      <c r="KJ573" s="681">
        <f t="shared" si="1691"/>
        <v>0</v>
      </c>
      <c r="KN573" s="1098">
        <f t="shared" si="1671"/>
        <v>0</v>
      </c>
      <c r="KO573" s="1098">
        <f t="shared" si="1671"/>
        <v>0</v>
      </c>
      <c r="KP573" s="1098">
        <f t="shared" si="1671"/>
        <v>0</v>
      </c>
      <c r="KQ573" s="1098">
        <f t="shared" si="1671"/>
        <v>0</v>
      </c>
      <c r="KR573" s="1098">
        <f t="shared" si="1671"/>
        <v>0</v>
      </c>
      <c r="KS573" s="1098">
        <f t="shared" si="1671"/>
        <v>0</v>
      </c>
      <c r="KT573" s="1098">
        <f t="shared" si="1671"/>
        <v>0</v>
      </c>
      <c r="KU573" s="1098">
        <f t="shared" si="1671"/>
        <v>0</v>
      </c>
      <c r="KV573" s="1098">
        <f t="shared" si="1671"/>
        <v>0</v>
      </c>
      <c r="KW573" s="1098">
        <f t="shared" si="1671"/>
        <v>0</v>
      </c>
      <c r="KX573" s="1098">
        <f t="shared" si="1671"/>
        <v>0</v>
      </c>
      <c r="KY573" s="1098">
        <f t="shared" si="1671"/>
        <v>0</v>
      </c>
      <c r="KZ573" s="1098">
        <f t="shared" si="1671"/>
        <v>0</v>
      </c>
      <c r="LA573" s="1098">
        <f t="shared" si="1671"/>
        <v>0</v>
      </c>
      <c r="LB573" s="1098">
        <f t="shared" si="1671"/>
        <v>0</v>
      </c>
      <c r="LC573" s="1098">
        <f t="shared" si="1670"/>
        <v>0</v>
      </c>
      <c r="LD573" s="1098">
        <f t="shared" si="1670"/>
        <v>0</v>
      </c>
      <c r="LE573" s="1098">
        <f t="shared" si="1670"/>
        <v>0</v>
      </c>
      <c r="LF573" s="1098">
        <f t="shared" si="1670"/>
        <v>0</v>
      </c>
      <c r="LG573" s="1098">
        <f t="shared" si="1670"/>
        <v>0</v>
      </c>
      <c r="LH573" s="1098">
        <f t="shared" si="1670"/>
        <v>0</v>
      </c>
      <c r="LI573" s="1098">
        <f t="shared" si="1670"/>
        <v>0</v>
      </c>
      <c r="LJ573" s="1098">
        <f t="shared" si="1670"/>
        <v>0</v>
      </c>
      <c r="LK573" s="1098">
        <f t="shared" si="1670"/>
        <v>0</v>
      </c>
      <c r="LL573" s="1098">
        <f t="shared" si="1670"/>
        <v>0</v>
      </c>
      <c r="LM573" s="1098">
        <f t="shared" si="1670"/>
        <v>0</v>
      </c>
      <c r="LN573" s="1098">
        <f t="shared" si="1670"/>
        <v>0</v>
      </c>
      <c r="LO573" s="1098">
        <f t="shared" si="1670"/>
        <v>0</v>
      </c>
      <c r="LP573" s="1098">
        <f t="shared" si="1670"/>
        <v>0</v>
      </c>
      <c r="LQ573" s="1098">
        <f t="shared" si="1670"/>
        <v>0</v>
      </c>
      <c r="LR573" s="1098">
        <f t="shared" si="1670"/>
        <v>0</v>
      </c>
      <c r="LS573" s="1098">
        <f t="shared" si="1563"/>
        <v>0</v>
      </c>
    </row>
    <row r="574" spans="1:331" ht="20.100000000000001" hidden="1" customHeight="1" x14ac:dyDescent="0.35">
      <c r="A574" s="668"/>
      <c r="B574" s="871"/>
      <c r="C574" s="870"/>
      <c r="D574" s="1024"/>
      <c r="E574" s="1024"/>
      <c r="F574" s="1024"/>
      <c r="G574" s="1024"/>
      <c r="H574" s="1024"/>
      <c r="I574" s="1024"/>
      <c r="J574" s="1095" t="s">
        <v>194</v>
      </c>
      <c r="K574" s="1218">
        <v>3</v>
      </c>
      <c r="L574" s="1218" t="s">
        <v>182</v>
      </c>
      <c r="M574" s="1389"/>
      <c r="N574" s="891"/>
      <c r="O574" s="1313"/>
      <c r="P574" s="418"/>
      <c r="Q574" s="418"/>
      <c r="R574" s="418"/>
      <c r="S574" s="418"/>
      <c r="T574" s="418"/>
      <c r="U574" s="418"/>
      <c r="V574" s="418"/>
      <c r="W574" s="418"/>
      <c r="X574" s="418"/>
      <c r="Y574" s="418"/>
      <c r="Z574" s="418"/>
      <c r="AA574" s="418"/>
      <c r="AB574" s="418"/>
      <c r="AC574" s="418"/>
      <c r="AD574" s="418"/>
      <c r="AE574" s="418"/>
      <c r="AF574" s="418"/>
      <c r="AG574" s="418"/>
      <c r="AH574" s="418"/>
      <c r="AI574" s="418"/>
      <c r="AJ574" s="418"/>
      <c r="AK574" s="418"/>
      <c r="AL574" s="418"/>
      <c r="AM574" s="418"/>
      <c r="AN574" s="123"/>
      <c r="AO574" s="123"/>
      <c r="AP574" s="123"/>
      <c r="AQ574" s="123"/>
      <c r="AR574" s="625">
        <f>SUM(AR575)</f>
        <v>563297.93999999994</v>
      </c>
      <c r="AS574" s="625"/>
      <c r="AT574" s="625"/>
      <c r="AU574" s="625"/>
      <c r="AV574" s="625">
        <f>SUM(AV575)</f>
        <v>0</v>
      </c>
      <c r="AW574" s="625"/>
      <c r="AX574" s="625"/>
      <c r="AY574" s="625"/>
      <c r="AZ574" s="625"/>
      <c r="BA574" s="625"/>
      <c r="BB574" s="625">
        <f t="shared" ref="BB574:BK574" si="1699">SUM(BB575)</f>
        <v>0</v>
      </c>
      <c r="BC574" s="625">
        <f t="shared" si="1699"/>
        <v>0</v>
      </c>
      <c r="BD574" s="625">
        <f t="shared" si="1699"/>
        <v>0</v>
      </c>
      <c r="BE574" s="625">
        <f t="shared" si="1699"/>
        <v>0</v>
      </c>
      <c r="BF574" s="625">
        <f t="shared" si="1699"/>
        <v>0</v>
      </c>
      <c r="BG574" s="625">
        <f t="shared" si="1699"/>
        <v>0</v>
      </c>
      <c r="BH574" s="625">
        <f t="shared" si="1699"/>
        <v>0</v>
      </c>
      <c r="BI574" s="625"/>
      <c r="BJ574" s="625">
        <f>SUM(BJ575)</f>
        <v>0</v>
      </c>
      <c r="BK574" s="625">
        <f t="shared" si="1699"/>
        <v>0</v>
      </c>
      <c r="BL574" s="625">
        <f t="shared" si="1624"/>
        <v>0</v>
      </c>
      <c r="BM574" s="625"/>
      <c r="BN574" s="625"/>
      <c r="BO574" s="625">
        <f>SUM(BO575)</f>
        <v>0</v>
      </c>
      <c r="BP574" s="625"/>
      <c r="BQ574" s="625"/>
      <c r="BR574" s="625"/>
      <c r="BS574" s="625">
        <f>SUM(BS575)</f>
        <v>0</v>
      </c>
      <c r="BT574" s="625">
        <f>SUM(BT575)</f>
        <v>0</v>
      </c>
      <c r="BU574" s="625"/>
      <c r="BV574" s="625">
        <f>SUM(BV575)</f>
        <v>0</v>
      </c>
      <c r="BW574" s="625"/>
      <c r="BX574" s="625"/>
      <c r="BY574" s="625">
        <f>SUM(BY575)</f>
        <v>0</v>
      </c>
      <c r="BZ574" s="625">
        <f>SUM(BZ575)</f>
        <v>0</v>
      </c>
      <c r="CA574" s="625">
        <f t="shared" si="1621"/>
        <v>0</v>
      </c>
      <c r="CB574" s="625">
        <f t="shared" si="1622"/>
        <v>0</v>
      </c>
      <c r="CC574" s="625">
        <f>SUM(CC575)</f>
        <v>0</v>
      </c>
      <c r="CD574" s="625">
        <f>SUM(CD575)</f>
        <v>0</v>
      </c>
      <c r="CE574" s="625">
        <f>SUM(CE575)</f>
        <v>0</v>
      </c>
      <c r="CF574" s="625">
        <f>SUM(CF575)</f>
        <v>0</v>
      </c>
      <c r="CG574" s="625">
        <f t="shared" si="1623"/>
        <v>0</v>
      </c>
      <c r="CH574" s="625"/>
      <c r="CI574" s="625">
        <f>SUM(CI575)</f>
        <v>0</v>
      </c>
      <c r="CJ574" s="625"/>
      <c r="CK574" s="625">
        <f t="shared" si="1601"/>
        <v>0</v>
      </c>
      <c r="CL574" s="625"/>
      <c r="CM574" s="625">
        <f>SUM(CM575)</f>
        <v>0</v>
      </c>
      <c r="CN574" s="625"/>
      <c r="CO574" s="625">
        <f t="shared" si="1602"/>
        <v>0</v>
      </c>
      <c r="CP574" s="625"/>
      <c r="CQ574" s="625">
        <f>SUM(CQ575)</f>
        <v>0</v>
      </c>
      <c r="CR574" s="625">
        <f>SUM(CR575)</f>
        <v>0</v>
      </c>
      <c r="CS574" s="625">
        <f t="shared" si="1645"/>
        <v>0</v>
      </c>
      <c r="CT574" s="625"/>
      <c r="CU574" s="625">
        <f>SUM(CU575)</f>
        <v>0</v>
      </c>
      <c r="CV574" s="793">
        <f>SUM(CV575)</f>
        <v>0</v>
      </c>
      <c r="CW574" s="793">
        <f t="shared" si="1577"/>
        <v>0</v>
      </c>
      <c r="CX574" s="793"/>
      <c r="CY574" s="793">
        <f t="shared" ref="CY574:DH574" si="1700">SUM(CY575)</f>
        <v>0</v>
      </c>
      <c r="CZ574" s="793">
        <f t="shared" si="1700"/>
        <v>0</v>
      </c>
      <c r="DA574" s="793">
        <f t="shared" si="1700"/>
        <v>0</v>
      </c>
      <c r="DB574" s="793">
        <f t="shared" si="1700"/>
        <v>0</v>
      </c>
      <c r="DC574" s="793">
        <f>SUM(DC575)</f>
        <v>0</v>
      </c>
      <c r="DD574" s="793">
        <f t="shared" si="1646"/>
        <v>0</v>
      </c>
      <c r="DE574" s="793">
        <f t="shared" si="1647"/>
        <v>0</v>
      </c>
      <c r="DF574" s="793">
        <f>SUM(DF575)</f>
        <v>0</v>
      </c>
      <c r="DG574" s="793">
        <f t="shared" si="1700"/>
        <v>0</v>
      </c>
      <c r="DH574" s="793">
        <f t="shared" si="1700"/>
        <v>0</v>
      </c>
      <c r="DI574" s="793">
        <f t="shared" si="1580"/>
        <v>0</v>
      </c>
      <c r="DJ574" s="793"/>
      <c r="DK574" s="793">
        <f>SUM(DK575)</f>
        <v>0</v>
      </c>
      <c r="DL574" s="793">
        <f t="shared" si="1648"/>
        <v>0</v>
      </c>
      <c r="DM574" s="793"/>
      <c r="DN574" s="793">
        <f>SUM(DN575)</f>
        <v>0</v>
      </c>
      <c r="DO574" s="793">
        <f>SUM(DO575)</f>
        <v>0</v>
      </c>
      <c r="DP574" s="793">
        <f t="shared" si="1582"/>
        <v>0</v>
      </c>
      <c r="DQ574" s="793"/>
      <c r="DR574" s="793">
        <f>SUM(DR575)</f>
        <v>0</v>
      </c>
      <c r="DS574" s="793">
        <f>SUM(DS575)</f>
        <v>0</v>
      </c>
      <c r="DT574" s="793">
        <f t="shared" si="1583"/>
        <v>0</v>
      </c>
      <c r="DU574" s="793"/>
      <c r="DV574" s="793">
        <f t="shared" ref="DV574:EB574" si="1701">SUM(DV575)</f>
        <v>0</v>
      </c>
      <c r="DW574" s="793">
        <f t="shared" si="1701"/>
        <v>0</v>
      </c>
      <c r="DX574" s="793">
        <f t="shared" si="1701"/>
        <v>0</v>
      </c>
      <c r="DY574" s="793">
        <f t="shared" si="1701"/>
        <v>0</v>
      </c>
      <c r="DZ574" s="793">
        <f>SUM(DZ575)</f>
        <v>0</v>
      </c>
      <c r="EA574" s="793">
        <f t="shared" si="1701"/>
        <v>0</v>
      </c>
      <c r="EB574" s="793">
        <f t="shared" si="1701"/>
        <v>0</v>
      </c>
      <c r="EC574" s="793">
        <f t="shared" si="1584"/>
        <v>0</v>
      </c>
      <c r="ED574" s="793"/>
      <c r="EE574" s="793">
        <f>SUM(EE575)</f>
        <v>0</v>
      </c>
      <c r="EF574" s="793">
        <f>SUM(EF575)</f>
        <v>0</v>
      </c>
      <c r="EG574" s="793">
        <f t="shared" si="1585"/>
        <v>0</v>
      </c>
      <c r="EH574" s="793"/>
      <c r="EI574" s="793">
        <f>IFERROR(#REF!/DZ574*100,)</f>
        <v>0</v>
      </c>
      <c r="EJ574" s="793">
        <f>IFERROR(#REF!/#REF!*100,)</f>
        <v>0</v>
      </c>
      <c r="EK574" s="902">
        <f t="shared" ref="EK574:EM574" si="1702">SUM(EK575)</f>
        <v>0</v>
      </c>
      <c r="EL574" s="902">
        <f t="shared" si="1702"/>
        <v>0</v>
      </c>
      <c r="EM574" s="902">
        <f t="shared" si="1702"/>
        <v>0</v>
      </c>
      <c r="EN574" s="626"/>
      <c r="EO574" s="626"/>
      <c r="EP574" s="626"/>
      <c r="EQ574" s="626"/>
      <c r="ER574" s="626"/>
      <c r="ES574" s="626"/>
      <c r="EX574" s="739">
        <f t="shared" si="1672"/>
        <v>0</v>
      </c>
      <c r="EY574" s="739">
        <f t="shared" si="1672"/>
        <v>0</v>
      </c>
      <c r="EZ574" s="739">
        <f t="shared" si="1672"/>
        <v>0</v>
      </c>
      <c r="FA574" s="739">
        <f t="shared" si="1672"/>
        <v>0</v>
      </c>
      <c r="FB574" s="739">
        <f t="shared" si="1672"/>
        <v>0</v>
      </c>
      <c r="FC574" s="739">
        <f t="shared" si="1672"/>
        <v>0</v>
      </c>
      <c r="FD574" s="739">
        <f t="shared" si="1672"/>
        <v>0</v>
      </c>
      <c r="FE574" s="739">
        <f t="shared" si="1672"/>
        <v>0</v>
      </c>
      <c r="FF574" s="739">
        <f t="shared" si="1672"/>
        <v>0</v>
      </c>
      <c r="FG574" s="739">
        <f t="shared" si="1672"/>
        <v>0</v>
      </c>
      <c r="FH574" s="739">
        <f t="shared" si="1673"/>
        <v>0</v>
      </c>
      <c r="FI574" s="739">
        <f t="shared" si="1673"/>
        <v>0</v>
      </c>
      <c r="FJ574" s="739">
        <f t="shared" si="1673"/>
        <v>0</v>
      </c>
      <c r="FK574" s="739">
        <f t="shared" si="1673"/>
        <v>0</v>
      </c>
      <c r="FL574" s="739">
        <f t="shared" si="1673"/>
        <v>0</v>
      </c>
      <c r="FM574" s="739">
        <f t="shared" si="1673"/>
        <v>0</v>
      </c>
      <c r="FN574" s="739">
        <f t="shared" si="1673"/>
        <v>0</v>
      </c>
      <c r="FO574" s="739">
        <f t="shared" si="1690"/>
        <v>0</v>
      </c>
      <c r="FP574" s="739">
        <f t="shared" si="1690"/>
        <v>0</v>
      </c>
      <c r="FQ574" s="739">
        <f t="shared" si="1690"/>
        <v>0</v>
      </c>
      <c r="FU574" s="739">
        <f t="shared" si="1656"/>
        <v>0</v>
      </c>
      <c r="FV574" s="739">
        <f t="shared" si="1656"/>
        <v>0</v>
      </c>
      <c r="FW574" s="739">
        <f t="shared" si="1656"/>
        <v>0</v>
      </c>
      <c r="FX574" s="739">
        <f t="shared" si="1656"/>
        <v>0</v>
      </c>
      <c r="FY574" s="739">
        <f t="shared" si="1656"/>
        <v>0</v>
      </c>
      <c r="FZ574" s="739">
        <f t="shared" si="1656"/>
        <v>0</v>
      </c>
      <c r="GA574" s="739">
        <f t="shared" si="1656"/>
        <v>0</v>
      </c>
      <c r="GB574" s="739">
        <f t="shared" si="1656"/>
        <v>0</v>
      </c>
      <c r="GC574" s="739">
        <f t="shared" si="1656"/>
        <v>0</v>
      </c>
      <c r="GD574" s="739">
        <f t="shared" si="1656"/>
        <v>0</v>
      </c>
      <c r="GE574" s="739">
        <f t="shared" si="1657"/>
        <v>0</v>
      </c>
      <c r="GF574" s="739">
        <f t="shared" si="1657"/>
        <v>0</v>
      </c>
      <c r="GG574" s="739">
        <f t="shared" si="1657"/>
        <v>0</v>
      </c>
      <c r="GH574" s="739">
        <f t="shared" si="1657"/>
        <v>0</v>
      </c>
      <c r="GI574" s="739">
        <f t="shared" si="1657"/>
        <v>0</v>
      </c>
      <c r="GJ574" s="739">
        <f t="shared" si="1657"/>
        <v>0</v>
      </c>
      <c r="GK574" s="739">
        <f t="shared" si="1657"/>
        <v>0</v>
      </c>
      <c r="GL574" s="739">
        <f t="shared" si="1658"/>
        <v>0</v>
      </c>
      <c r="GM574" s="739">
        <f t="shared" si="1658"/>
        <v>0</v>
      </c>
      <c r="GN574" s="739">
        <f t="shared" si="1658"/>
        <v>0</v>
      </c>
      <c r="GQ574" s="1098">
        <f>IF(GQ$9=$N574,#REF!,0)</f>
        <v>0</v>
      </c>
      <c r="GR574" s="1098">
        <f>IF(GR$9=$N574,#REF!,0)</f>
        <v>0</v>
      </c>
      <c r="GS574" s="1098">
        <f>IF(GS$9=$N574,#REF!,0)</f>
        <v>0</v>
      </c>
      <c r="GT574" s="1098">
        <f>IF(GT$9=$N574,#REF!,0)</f>
        <v>0</v>
      </c>
      <c r="GU574" s="1098">
        <f>IF(GU$9=$N574,#REF!,0)</f>
        <v>0</v>
      </c>
      <c r="GV574" s="1098">
        <f>IF(GV$9=$N574,#REF!,0)</f>
        <v>0</v>
      </c>
      <c r="GW574" s="1098">
        <f>IF(GW$9=$N574,#REF!,0)</f>
        <v>0</v>
      </c>
      <c r="GX574" s="1098">
        <f>IF(GX$9=$N574,#REF!,0)</f>
        <v>0</v>
      </c>
      <c r="GY574" s="1098">
        <f>IF(GY$9=$N574,#REF!,0)</f>
        <v>0</v>
      </c>
      <c r="GZ574" s="1098">
        <f>IF(GZ$9=$N574,#REF!,0)</f>
        <v>0</v>
      </c>
      <c r="HA574" s="1098">
        <f>IF(HA$9=$N574,#REF!,0)</f>
        <v>0</v>
      </c>
      <c r="HB574" s="1098">
        <f>IF(HB$9=$N574,#REF!,0)</f>
        <v>0</v>
      </c>
      <c r="HC574" s="1098">
        <f>IF(HC$9=$N574,#REF!,0)</f>
        <v>0</v>
      </c>
      <c r="HD574" s="1098">
        <f>IF(HD$9=$N574,#REF!,0)</f>
        <v>0</v>
      </c>
      <c r="HE574" s="1098">
        <f>IF(HE$9=$N574,#REF!,0)</f>
        <v>0</v>
      </c>
      <c r="HF574" s="1098">
        <f>IF(HF$9=$N574,#REF!,0)</f>
        <v>0</v>
      </c>
      <c r="HG574" s="1098">
        <f>IF(HG$9=$N574,#REF!,0)</f>
        <v>0</v>
      </c>
      <c r="HH574" s="1098">
        <f>IF(HH$9=$N574,#REF!,0)</f>
        <v>0</v>
      </c>
      <c r="HI574" s="1098">
        <f>IF(HI$9=$N574,#REF!,0)</f>
        <v>0</v>
      </c>
      <c r="HJ574" s="1098">
        <f>IF(HJ$9=$N574,#REF!,0)</f>
        <v>0</v>
      </c>
      <c r="HK574" s="1098">
        <f>IF(HK$9=$N574,#REF!,0)</f>
        <v>0</v>
      </c>
      <c r="HL574" s="1098">
        <f>IF(HL$9=$N574,#REF!,0)</f>
        <v>0</v>
      </c>
      <c r="HM574" s="1098">
        <f>IF(HM$9=$N574,#REF!,0)</f>
        <v>0</v>
      </c>
      <c r="HN574" s="1098">
        <f>IF(HN$9=$N574,#REF!,0)</f>
        <v>0</v>
      </c>
      <c r="HO574" s="1098">
        <f>IF(HO$9=$N574,#REF!,0)</f>
        <v>0</v>
      </c>
      <c r="HP574" s="1098">
        <f>IF(HP$9=$N574,#REF!,0)</f>
        <v>0</v>
      </c>
      <c r="HQ574" s="1098">
        <f>IF(HQ$9=$N574,#REF!,0)</f>
        <v>0</v>
      </c>
      <c r="HR574" s="1098">
        <f>IF(HR$9=$N574,#REF!,0)</f>
        <v>0</v>
      </c>
      <c r="HS574" s="1098">
        <f>IF(HS$9=$N574,#REF!,0)</f>
        <v>0</v>
      </c>
      <c r="HT574" s="1098">
        <f>IF(HT$9=$N574,#REF!,0)</f>
        <v>0</v>
      </c>
      <c r="HU574" s="1098">
        <f>IF(HU$9=$N574,#REF!,0)</f>
        <v>0</v>
      </c>
      <c r="HV574" s="1098">
        <f>IF(HV$9=$N574,#REF!,0)</f>
        <v>0</v>
      </c>
      <c r="HW574" s="1098">
        <f>IF(HW$9=$N574,#REF!,0)</f>
        <v>0</v>
      </c>
      <c r="HX574" s="1098">
        <f>IF(HX$9=$N574,#REF!,0)</f>
        <v>0</v>
      </c>
      <c r="HY574" s="1098">
        <f>IF(HY$9=$N574,#REF!,0)</f>
        <v>0</v>
      </c>
      <c r="HZ574" s="1098">
        <f>IF(HZ$9=$N574,#REF!,0)</f>
        <v>0</v>
      </c>
      <c r="IA574" s="1098">
        <f>IF(IA$9=$N574,#REF!,0)</f>
        <v>0</v>
      </c>
      <c r="IB574" s="1098">
        <f>IF(IB$9=$N574,#REF!,0)</f>
        <v>0</v>
      </c>
      <c r="IC574" s="1098">
        <f>IF(IC$9=$N574,#REF!,0)</f>
        <v>0</v>
      </c>
      <c r="ID574" s="1098">
        <f>IF(ID$9=$N574,#REF!,0)</f>
        <v>0</v>
      </c>
      <c r="IE574" s="1098">
        <f>IF(IE$9=$N574,#REF!,0)</f>
        <v>0</v>
      </c>
      <c r="IF574" s="1098">
        <f>IF(IF$9=$N574,#REF!,0)</f>
        <v>0</v>
      </c>
      <c r="IG574" s="1098">
        <f>IF(IG$9=$N574,#REF!,0)</f>
        <v>0</v>
      </c>
      <c r="IH574" s="1098">
        <f>IF(IH$9=$N574,#REF!,0)</f>
        <v>0</v>
      </c>
      <c r="II574" s="1098">
        <f>IF(II$9=$N574,#REF!,0)</f>
        <v>0</v>
      </c>
      <c r="IJ574" s="1098">
        <f>IF(IJ$9=$N574,#REF!,0)</f>
        <v>0</v>
      </c>
      <c r="IK574" s="1098">
        <f>IF(IK$9=$N574,#REF!,0)</f>
        <v>0</v>
      </c>
      <c r="IL574" s="1098">
        <f>IF(IL$9=$N574,#REF!,0)</f>
        <v>0</v>
      </c>
      <c r="IM574" s="1098">
        <f>IF(IM$9=$N574,#REF!,0)</f>
        <v>0</v>
      </c>
      <c r="IN574" s="1098">
        <f>IF(IN$9=$N574,#REF!,0)</f>
        <v>0</v>
      </c>
      <c r="IO574" s="1098">
        <f>IF(IO$9=$N574,#REF!,0)</f>
        <v>0</v>
      </c>
      <c r="IP574" s="1098">
        <f>IF(IP$9=$N574,#REF!,0)</f>
        <v>0</v>
      </c>
      <c r="IQ574" s="1098">
        <f>IF(IQ$9=$N574,#REF!,0)</f>
        <v>0</v>
      </c>
      <c r="IR574" s="1098">
        <f>IF(IR$9=$N574,#REF!,0)</f>
        <v>0</v>
      </c>
      <c r="IS574" s="1098">
        <f>IF(IS$9=$N574,#REF!,0)</f>
        <v>0</v>
      </c>
      <c r="IT574" s="1098">
        <f>IF(IT$9=$N574,#REF!,0)</f>
        <v>0</v>
      </c>
      <c r="IU574" s="1098">
        <f>IF(IU$9=$N574,#REF!,0)</f>
        <v>0</v>
      </c>
      <c r="IV574" s="1098">
        <f>IF(IV$9=$N574,#REF!,0)</f>
        <v>0</v>
      </c>
      <c r="IW574" s="1098">
        <f>IF(IW$9=$N574,#REF!,0)</f>
        <v>0</v>
      </c>
      <c r="IX574" s="1098">
        <f>IF(IX$9=$N574,#REF!,0)</f>
        <v>0</v>
      </c>
      <c r="IY574" s="1098">
        <f>IF(IY$9=$N574,#REF!,0)</f>
        <v>0</v>
      </c>
      <c r="IZ574" s="1098">
        <f>IF(IZ$9=$N574,#REF!,0)</f>
        <v>0</v>
      </c>
      <c r="JA574" s="1098">
        <f>IF(JA$9=$N574,#REF!,0)</f>
        <v>0</v>
      </c>
      <c r="JB574" s="1098">
        <f>IF(JB$9=$N574,#REF!,0)</f>
        <v>0</v>
      </c>
      <c r="JC574" s="1098">
        <f>IF(JC$9=$N574,#REF!,0)</f>
        <v>0</v>
      </c>
      <c r="JD574" s="1098">
        <f>IF(JD$9=$N574,#REF!,0)</f>
        <v>0</v>
      </c>
      <c r="JE574" s="1098">
        <f>IF(JE$9=$N574,#REF!,0)</f>
        <v>0</v>
      </c>
      <c r="JF574" s="1098">
        <f>IF(JF$9=$N574,#REF!,0)</f>
        <v>0</v>
      </c>
      <c r="JG574" s="1098">
        <f>IF(JG$9=$N574,#REF!,0)</f>
        <v>0</v>
      </c>
      <c r="JH574" s="1098">
        <f>IF(JH$9=$N574,#REF!,0)</f>
        <v>0</v>
      </c>
      <c r="JI574" s="1098">
        <f>IF(JI$9=$N574,#REF!,0)</f>
        <v>0</v>
      </c>
      <c r="JJ574" s="1098">
        <f>IF(JJ$9=$N574,#REF!,0)</f>
        <v>0</v>
      </c>
      <c r="JK574" s="1098">
        <f>IF(JK$9=$N574,#REF!,0)</f>
        <v>0</v>
      </c>
      <c r="JL574" s="1098">
        <f>IF(JL$9=$N574,#REF!,0)</f>
        <v>0</v>
      </c>
      <c r="JM574" s="1098">
        <f>IF(JM$9=$N574,#REF!,0)</f>
        <v>0</v>
      </c>
      <c r="JN574" s="1098">
        <f>IF(JN$9=$N574,#REF!,0)</f>
        <v>0</v>
      </c>
      <c r="JO574" s="1098">
        <f>IF(JO$9=$N574,#REF!,0)</f>
        <v>0</v>
      </c>
      <c r="JP574" s="1098">
        <f>IF(JP$9=$N574,#REF!,0)</f>
        <v>0</v>
      </c>
      <c r="JQ574" s="1098">
        <f>IF(JQ$9=$N574,#REF!,0)</f>
        <v>0</v>
      </c>
      <c r="JR574" s="1098">
        <f>IF(JR$9=$N574,#REF!,0)</f>
        <v>0</v>
      </c>
      <c r="JS574" s="1098">
        <f>IF(JS$9=$N574,#REF!,0)</f>
        <v>0</v>
      </c>
      <c r="JT574" s="1098">
        <f>IF(JT$9=$N574,#REF!,0)</f>
        <v>0</v>
      </c>
      <c r="JU574" s="1098">
        <f>IF(JU$9=$N574,#REF!,0)</f>
        <v>0</v>
      </c>
      <c r="JV574" s="1098">
        <f>IF(JV$9=$N574,#REF!,0)</f>
        <v>0</v>
      </c>
      <c r="JW574" s="1098">
        <f>IF(JW$9=$N574,#REF!,0)</f>
        <v>0</v>
      </c>
      <c r="JX574" s="681"/>
      <c r="JZ574" s="681">
        <f t="shared" si="1691"/>
        <v>0</v>
      </c>
      <c r="KA574" s="681">
        <f t="shared" si="1691"/>
        <v>0</v>
      </c>
      <c r="KB574" s="681">
        <f t="shared" si="1691"/>
        <v>0</v>
      </c>
      <c r="KC574" s="681">
        <f t="shared" si="1691"/>
        <v>0</v>
      </c>
      <c r="KD574" s="681">
        <f t="shared" si="1691"/>
        <v>0</v>
      </c>
      <c r="KE574" s="681">
        <f t="shared" si="1691"/>
        <v>0</v>
      </c>
      <c r="KF574" s="681">
        <f t="shared" si="1691"/>
        <v>0</v>
      </c>
      <c r="KG574" s="681">
        <f t="shared" si="1691"/>
        <v>0</v>
      </c>
      <c r="KH574" s="681">
        <f t="shared" si="1691"/>
        <v>0</v>
      </c>
      <c r="KI574" s="681">
        <f t="shared" si="1691"/>
        <v>0</v>
      </c>
      <c r="KJ574" s="681">
        <f t="shared" si="1691"/>
        <v>0</v>
      </c>
      <c r="KN574" s="1098">
        <f t="shared" si="1671"/>
        <v>0</v>
      </c>
      <c r="KO574" s="1098">
        <f t="shared" si="1671"/>
        <v>0</v>
      </c>
      <c r="KP574" s="1098">
        <f t="shared" si="1671"/>
        <v>0</v>
      </c>
      <c r="KQ574" s="1098">
        <f t="shared" si="1671"/>
        <v>0</v>
      </c>
      <c r="KR574" s="1098">
        <f t="shared" si="1671"/>
        <v>0</v>
      </c>
      <c r="KS574" s="1098">
        <f t="shared" si="1671"/>
        <v>0</v>
      </c>
      <c r="KT574" s="1098">
        <f t="shared" si="1671"/>
        <v>0</v>
      </c>
      <c r="KU574" s="1098">
        <f t="shared" si="1671"/>
        <v>0</v>
      </c>
      <c r="KV574" s="1098">
        <f t="shared" si="1671"/>
        <v>0</v>
      </c>
      <c r="KW574" s="1098">
        <f t="shared" si="1671"/>
        <v>0</v>
      </c>
      <c r="KX574" s="1098">
        <f t="shared" si="1671"/>
        <v>0</v>
      </c>
      <c r="KY574" s="1098">
        <f t="shared" si="1671"/>
        <v>0</v>
      </c>
      <c r="KZ574" s="1098">
        <f t="shared" si="1671"/>
        <v>0</v>
      </c>
      <c r="LA574" s="1098">
        <f t="shared" si="1671"/>
        <v>0</v>
      </c>
      <c r="LB574" s="1098">
        <f t="shared" si="1671"/>
        <v>0</v>
      </c>
      <c r="LC574" s="1098">
        <f t="shared" si="1670"/>
        <v>0</v>
      </c>
      <c r="LD574" s="1098">
        <f t="shared" si="1670"/>
        <v>0</v>
      </c>
      <c r="LE574" s="1098">
        <f t="shared" si="1670"/>
        <v>0</v>
      </c>
      <c r="LF574" s="1098">
        <f t="shared" si="1670"/>
        <v>0</v>
      </c>
      <c r="LG574" s="1098">
        <f t="shared" si="1670"/>
        <v>0</v>
      </c>
      <c r="LH574" s="1098">
        <f t="shared" si="1670"/>
        <v>0</v>
      </c>
      <c r="LI574" s="1098">
        <f t="shared" si="1670"/>
        <v>0</v>
      </c>
      <c r="LJ574" s="1098">
        <f t="shared" si="1670"/>
        <v>0</v>
      </c>
      <c r="LK574" s="1098">
        <f t="shared" si="1670"/>
        <v>0</v>
      </c>
      <c r="LL574" s="1098">
        <f t="shared" si="1670"/>
        <v>0</v>
      </c>
      <c r="LM574" s="1098">
        <f t="shared" si="1670"/>
        <v>0</v>
      </c>
      <c r="LN574" s="1098">
        <f t="shared" si="1670"/>
        <v>0</v>
      </c>
      <c r="LO574" s="1098">
        <f t="shared" si="1670"/>
        <v>0</v>
      </c>
      <c r="LP574" s="1098">
        <f t="shared" si="1670"/>
        <v>0</v>
      </c>
      <c r="LQ574" s="1098">
        <f t="shared" si="1670"/>
        <v>0</v>
      </c>
      <c r="LR574" s="1098">
        <f t="shared" si="1670"/>
        <v>0</v>
      </c>
      <c r="LS574" s="1098">
        <f t="shared" si="1563"/>
        <v>0</v>
      </c>
    </row>
    <row r="575" spans="1:331" ht="20.100000000000001" hidden="1" customHeight="1" x14ac:dyDescent="0.35">
      <c r="A575" s="668"/>
      <c r="B575" s="871"/>
      <c r="C575" s="870"/>
      <c r="D575" s="1024"/>
      <c r="E575" s="1024"/>
      <c r="F575" s="1024"/>
      <c r="G575" s="1024"/>
      <c r="H575" s="1024"/>
      <c r="I575" s="1024"/>
      <c r="J575" s="1094" t="s">
        <v>194</v>
      </c>
      <c r="K575" s="1297"/>
      <c r="L575" s="1219">
        <v>32</v>
      </c>
      <c r="M575" s="880" t="s">
        <v>214</v>
      </c>
      <c r="N575" s="880"/>
      <c r="O575" s="1314"/>
      <c r="P575" s="418"/>
      <c r="Q575" s="418"/>
      <c r="R575" s="418"/>
      <c r="S575" s="418"/>
      <c r="T575" s="418"/>
      <c r="U575" s="418"/>
      <c r="V575" s="418"/>
      <c r="W575" s="418"/>
      <c r="X575" s="418"/>
      <c r="Y575" s="418"/>
      <c r="Z575" s="418"/>
      <c r="AA575" s="418"/>
      <c r="AB575" s="418"/>
      <c r="AC575" s="418"/>
      <c r="AD575" s="418"/>
      <c r="AE575" s="418"/>
      <c r="AF575" s="418"/>
      <c r="AG575" s="418"/>
      <c r="AH575" s="418"/>
      <c r="AI575" s="418"/>
      <c r="AJ575" s="418"/>
      <c r="AK575" s="418"/>
      <c r="AL575" s="418"/>
      <c r="AM575" s="418"/>
      <c r="AN575" s="123"/>
      <c r="AO575" s="123"/>
      <c r="AP575" s="123"/>
      <c r="AQ575" s="123"/>
      <c r="AR575" s="625">
        <f>AR576+AR578</f>
        <v>563297.93999999994</v>
      </c>
      <c r="AS575" s="625"/>
      <c r="AT575" s="625"/>
      <c r="AU575" s="625"/>
      <c r="AV575" s="625">
        <f>AV576+AV578</f>
        <v>0</v>
      </c>
      <c r="AW575" s="625"/>
      <c r="AX575" s="625"/>
      <c r="AY575" s="625"/>
      <c r="AZ575" s="625"/>
      <c r="BA575" s="625"/>
      <c r="BB575" s="625">
        <f t="shared" ref="BB575:BK575" si="1703">BB576+BB578</f>
        <v>0</v>
      </c>
      <c r="BC575" s="625">
        <f t="shared" si="1703"/>
        <v>0</v>
      </c>
      <c r="BD575" s="625">
        <f t="shared" si="1703"/>
        <v>0</v>
      </c>
      <c r="BE575" s="625">
        <f t="shared" si="1703"/>
        <v>0</v>
      </c>
      <c r="BF575" s="625">
        <f t="shared" si="1703"/>
        <v>0</v>
      </c>
      <c r="BG575" s="625">
        <f t="shared" si="1703"/>
        <v>0</v>
      </c>
      <c r="BH575" s="625">
        <f t="shared" si="1703"/>
        <v>0</v>
      </c>
      <c r="BI575" s="625"/>
      <c r="BJ575" s="625">
        <f>BJ576+BJ578</f>
        <v>0</v>
      </c>
      <c r="BK575" s="625">
        <f t="shared" si="1703"/>
        <v>0</v>
      </c>
      <c r="BL575" s="625">
        <f t="shared" si="1624"/>
        <v>0</v>
      </c>
      <c r="BM575" s="625"/>
      <c r="BN575" s="625"/>
      <c r="BO575" s="625">
        <f>BO576+BO578</f>
        <v>0</v>
      </c>
      <c r="BP575" s="625"/>
      <c r="BQ575" s="625"/>
      <c r="BR575" s="625"/>
      <c r="BS575" s="625">
        <f>BS576+BS578</f>
        <v>0</v>
      </c>
      <c r="BT575" s="625">
        <f>BT576+BT578</f>
        <v>0</v>
      </c>
      <c r="BU575" s="625"/>
      <c r="BV575" s="625">
        <f>BV576+BV578</f>
        <v>0</v>
      </c>
      <c r="BW575" s="625"/>
      <c r="BX575" s="625"/>
      <c r="BY575" s="625">
        <f>BY576+BY578</f>
        <v>0</v>
      </c>
      <c r="BZ575" s="625">
        <f>BZ576+BZ578</f>
        <v>0</v>
      </c>
      <c r="CA575" s="625">
        <f t="shared" si="1621"/>
        <v>0</v>
      </c>
      <c r="CB575" s="625">
        <f t="shared" si="1622"/>
        <v>0</v>
      </c>
      <c r="CC575" s="625">
        <f>CC576+CC578</f>
        <v>0</v>
      </c>
      <c r="CD575" s="625">
        <f>CD576+CD578</f>
        <v>0</v>
      </c>
      <c r="CE575" s="625">
        <f>CE576+CE578</f>
        <v>0</v>
      </c>
      <c r="CF575" s="625">
        <f>CF576+CF578</f>
        <v>0</v>
      </c>
      <c r="CG575" s="625">
        <f t="shared" si="1623"/>
        <v>0</v>
      </c>
      <c r="CH575" s="625"/>
      <c r="CI575" s="625">
        <f>CI576+CI578</f>
        <v>0</v>
      </c>
      <c r="CJ575" s="625"/>
      <c r="CK575" s="625">
        <f t="shared" si="1601"/>
        <v>0</v>
      </c>
      <c r="CL575" s="625"/>
      <c r="CM575" s="625">
        <f>CM576+CM578</f>
        <v>0</v>
      </c>
      <c r="CN575" s="625"/>
      <c r="CO575" s="625">
        <f t="shared" si="1602"/>
        <v>0</v>
      </c>
      <c r="CP575" s="625"/>
      <c r="CQ575" s="625">
        <f>CQ576+CQ578</f>
        <v>0</v>
      </c>
      <c r="CR575" s="625">
        <f>CR576+CR578</f>
        <v>0</v>
      </c>
      <c r="CS575" s="625">
        <f t="shared" si="1645"/>
        <v>0</v>
      </c>
      <c r="CT575" s="625"/>
      <c r="CU575" s="625">
        <f>CU576+CU578</f>
        <v>0</v>
      </c>
      <c r="CV575" s="793">
        <f>CV576+CV578</f>
        <v>0</v>
      </c>
      <c r="CW575" s="793">
        <f t="shared" si="1577"/>
        <v>0</v>
      </c>
      <c r="CX575" s="793"/>
      <c r="CY575" s="793">
        <f t="shared" ref="CY575:DH575" si="1704">CY576+CY578</f>
        <v>0</v>
      </c>
      <c r="CZ575" s="793">
        <f t="shared" si="1704"/>
        <v>0</v>
      </c>
      <c r="DA575" s="793">
        <f t="shared" si="1704"/>
        <v>0</v>
      </c>
      <c r="DB575" s="793">
        <f t="shared" si="1704"/>
        <v>0</v>
      </c>
      <c r="DC575" s="793">
        <f>DC576+DC578</f>
        <v>0</v>
      </c>
      <c r="DD575" s="793">
        <f t="shared" si="1646"/>
        <v>0</v>
      </c>
      <c r="DE575" s="793">
        <f t="shared" si="1647"/>
        <v>0</v>
      </c>
      <c r="DF575" s="793">
        <f>DF576+DF578</f>
        <v>0</v>
      </c>
      <c r="DG575" s="793">
        <f t="shared" si="1704"/>
        <v>0</v>
      </c>
      <c r="DH575" s="793">
        <f t="shared" si="1704"/>
        <v>0</v>
      </c>
      <c r="DI575" s="793">
        <f t="shared" si="1580"/>
        <v>0</v>
      </c>
      <c r="DJ575" s="793"/>
      <c r="DK575" s="793">
        <f>DK576+DK578</f>
        <v>0</v>
      </c>
      <c r="DL575" s="793">
        <f t="shared" si="1648"/>
        <v>0</v>
      </c>
      <c r="DM575" s="793"/>
      <c r="DN575" s="793">
        <f>DN576+DN578</f>
        <v>0</v>
      </c>
      <c r="DO575" s="793">
        <f>DO576+DO578</f>
        <v>0</v>
      </c>
      <c r="DP575" s="793">
        <f t="shared" si="1582"/>
        <v>0</v>
      </c>
      <c r="DQ575" s="793"/>
      <c r="DR575" s="793">
        <f>DR576+DR578</f>
        <v>0</v>
      </c>
      <c r="DS575" s="793">
        <f>DS576+DS578</f>
        <v>0</v>
      </c>
      <c r="DT575" s="793">
        <f t="shared" si="1583"/>
        <v>0</v>
      </c>
      <c r="DU575" s="793"/>
      <c r="DV575" s="793">
        <f t="shared" ref="DV575:EB575" si="1705">DV576+DV578</f>
        <v>0</v>
      </c>
      <c r="DW575" s="793">
        <f t="shared" si="1705"/>
        <v>0</v>
      </c>
      <c r="DX575" s="793">
        <f t="shared" si="1705"/>
        <v>0</v>
      </c>
      <c r="DY575" s="793">
        <f t="shared" si="1705"/>
        <v>0</v>
      </c>
      <c r="DZ575" s="793">
        <f>DZ576+DZ578</f>
        <v>0</v>
      </c>
      <c r="EA575" s="793">
        <f t="shared" si="1705"/>
        <v>0</v>
      </c>
      <c r="EB575" s="793">
        <f t="shared" si="1705"/>
        <v>0</v>
      </c>
      <c r="EC575" s="793">
        <f t="shared" si="1584"/>
        <v>0</v>
      </c>
      <c r="ED575" s="793"/>
      <c r="EE575" s="793">
        <f>EE576+EE578</f>
        <v>0</v>
      </c>
      <c r="EF575" s="793">
        <f>EF576+EF578</f>
        <v>0</v>
      </c>
      <c r="EG575" s="793">
        <f t="shared" si="1585"/>
        <v>0</v>
      </c>
      <c r="EH575" s="793"/>
      <c r="EI575" s="793">
        <f>IFERROR(#REF!/DZ575*100,)</f>
        <v>0</v>
      </c>
      <c r="EJ575" s="793">
        <f>IFERROR(#REF!/#REF!*100,)</f>
        <v>0</v>
      </c>
      <c r="EK575" s="902">
        <f t="shared" ref="EK575:EM575" si="1706">EK576+EK578</f>
        <v>0</v>
      </c>
      <c r="EL575" s="902">
        <f t="shared" si="1706"/>
        <v>0</v>
      </c>
      <c r="EM575" s="902">
        <f t="shared" si="1706"/>
        <v>0</v>
      </c>
      <c r="EN575" s="626"/>
      <c r="EO575" s="626"/>
      <c r="EP575" s="626"/>
      <c r="EQ575" s="626"/>
      <c r="ER575" s="626"/>
      <c r="ES575" s="626"/>
      <c r="EX575" s="739">
        <f t="shared" ref="EX575:FG584" si="1707">IF(EX$9=$K575,$EA575,0)</f>
        <v>0</v>
      </c>
      <c r="EY575" s="739">
        <f t="shared" si="1707"/>
        <v>0</v>
      </c>
      <c r="EZ575" s="739">
        <f t="shared" si="1707"/>
        <v>0</v>
      </c>
      <c r="FA575" s="739">
        <f t="shared" si="1707"/>
        <v>0</v>
      </c>
      <c r="FB575" s="739">
        <f t="shared" si="1707"/>
        <v>0</v>
      </c>
      <c r="FC575" s="739">
        <f t="shared" si="1707"/>
        <v>0</v>
      </c>
      <c r="FD575" s="739">
        <f t="shared" si="1707"/>
        <v>0</v>
      </c>
      <c r="FE575" s="739">
        <f t="shared" si="1707"/>
        <v>0</v>
      </c>
      <c r="FF575" s="739">
        <f t="shared" si="1707"/>
        <v>0</v>
      </c>
      <c r="FG575" s="739">
        <f t="shared" si="1707"/>
        <v>0</v>
      </c>
      <c r="FH575" s="739">
        <f t="shared" ref="FH575:FN584" si="1708">IF(FH$9=$K575,$EA575,0)</f>
        <v>0</v>
      </c>
      <c r="FI575" s="739">
        <f t="shared" si="1708"/>
        <v>0</v>
      </c>
      <c r="FJ575" s="739">
        <f t="shared" si="1708"/>
        <v>0</v>
      </c>
      <c r="FK575" s="739">
        <f t="shared" si="1708"/>
        <v>0</v>
      </c>
      <c r="FL575" s="739">
        <f t="shared" si="1708"/>
        <v>0</v>
      </c>
      <c r="FM575" s="739">
        <f t="shared" si="1708"/>
        <v>0</v>
      </c>
      <c r="FN575" s="739">
        <f t="shared" si="1708"/>
        <v>0</v>
      </c>
      <c r="FO575" s="739">
        <f t="shared" si="1690"/>
        <v>0</v>
      </c>
      <c r="FP575" s="739">
        <f t="shared" si="1690"/>
        <v>0</v>
      </c>
      <c r="FQ575" s="739">
        <f t="shared" si="1690"/>
        <v>0</v>
      </c>
      <c r="FU575" s="739">
        <f t="shared" si="1656"/>
        <v>0</v>
      </c>
      <c r="FV575" s="739">
        <f t="shared" si="1656"/>
        <v>0</v>
      </c>
      <c r="FW575" s="739">
        <f t="shared" si="1656"/>
        <v>0</v>
      </c>
      <c r="FX575" s="739">
        <f t="shared" si="1656"/>
        <v>0</v>
      </c>
      <c r="FY575" s="739">
        <f t="shared" si="1656"/>
        <v>0</v>
      </c>
      <c r="FZ575" s="739">
        <f t="shared" si="1656"/>
        <v>0</v>
      </c>
      <c r="GA575" s="739">
        <f t="shared" si="1656"/>
        <v>0</v>
      </c>
      <c r="GB575" s="739">
        <f t="shared" si="1656"/>
        <v>0</v>
      </c>
      <c r="GC575" s="739">
        <f t="shared" si="1656"/>
        <v>0</v>
      </c>
      <c r="GD575" s="739">
        <f t="shared" si="1656"/>
        <v>0</v>
      </c>
      <c r="GE575" s="739">
        <f t="shared" si="1657"/>
        <v>0</v>
      </c>
      <c r="GF575" s="739">
        <f t="shared" si="1657"/>
        <v>0</v>
      </c>
      <c r="GG575" s="739">
        <f t="shared" si="1657"/>
        <v>0</v>
      </c>
      <c r="GH575" s="739">
        <f t="shared" si="1657"/>
        <v>0</v>
      </c>
      <c r="GI575" s="739">
        <f t="shared" si="1657"/>
        <v>0</v>
      </c>
      <c r="GJ575" s="739">
        <f t="shared" si="1657"/>
        <v>0</v>
      </c>
      <c r="GK575" s="739">
        <f t="shared" si="1657"/>
        <v>0</v>
      </c>
      <c r="GL575" s="739">
        <f t="shared" si="1658"/>
        <v>0</v>
      </c>
      <c r="GM575" s="739">
        <f t="shared" si="1658"/>
        <v>0</v>
      </c>
      <c r="GN575" s="739">
        <f t="shared" si="1658"/>
        <v>0</v>
      </c>
      <c r="GQ575" s="1098">
        <f>IF(GQ$9=$N575,#REF!,0)</f>
        <v>0</v>
      </c>
      <c r="GR575" s="1098">
        <f>IF(GR$9=$N575,#REF!,0)</f>
        <v>0</v>
      </c>
      <c r="GS575" s="1098">
        <f>IF(GS$9=$N575,#REF!,0)</f>
        <v>0</v>
      </c>
      <c r="GT575" s="1098">
        <f>IF(GT$9=$N575,#REF!,0)</f>
        <v>0</v>
      </c>
      <c r="GU575" s="1098">
        <f>IF(GU$9=$N575,#REF!,0)</f>
        <v>0</v>
      </c>
      <c r="GV575" s="1098">
        <f>IF(GV$9=$N575,#REF!,0)</f>
        <v>0</v>
      </c>
      <c r="GW575" s="1098">
        <f>IF(GW$9=$N575,#REF!,0)</f>
        <v>0</v>
      </c>
      <c r="GX575" s="1098">
        <f>IF(GX$9=$N575,#REF!,0)</f>
        <v>0</v>
      </c>
      <c r="GY575" s="1098">
        <f>IF(GY$9=$N575,#REF!,0)</f>
        <v>0</v>
      </c>
      <c r="GZ575" s="1098">
        <f>IF(GZ$9=$N575,#REF!,0)</f>
        <v>0</v>
      </c>
      <c r="HA575" s="1098">
        <f>IF(HA$9=$N575,#REF!,0)</f>
        <v>0</v>
      </c>
      <c r="HB575" s="1098">
        <f>IF(HB$9=$N575,#REF!,0)</f>
        <v>0</v>
      </c>
      <c r="HC575" s="1098">
        <f>IF(HC$9=$N575,#REF!,0)</f>
        <v>0</v>
      </c>
      <c r="HD575" s="1098">
        <f>IF(HD$9=$N575,#REF!,0)</f>
        <v>0</v>
      </c>
      <c r="HE575" s="1098">
        <f>IF(HE$9=$N575,#REF!,0)</f>
        <v>0</v>
      </c>
      <c r="HF575" s="1098">
        <f>IF(HF$9=$N575,#REF!,0)</f>
        <v>0</v>
      </c>
      <c r="HG575" s="1098">
        <f>IF(HG$9=$N575,#REF!,0)</f>
        <v>0</v>
      </c>
      <c r="HH575" s="1098">
        <f>IF(HH$9=$N575,#REF!,0)</f>
        <v>0</v>
      </c>
      <c r="HI575" s="1098">
        <f>IF(HI$9=$N575,#REF!,0)</f>
        <v>0</v>
      </c>
      <c r="HJ575" s="1098">
        <f>IF(HJ$9=$N575,#REF!,0)</f>
        <v>0</v>
      </c>
      <c r="HK575" s="1098">
        <f>IF(HK$9=$N575,#REF!,0)</f>
        <v>0</v>
      </c>
      <c r="HL575" s="1098">
        <f>IF(HL$9=$N575,#REF!,0)</f>
        <v>0</v>
      </c>
      <c r="HM575" s="1098">
        <f>IF(HM$9=$N575,#REF!,0)</f>
        <v>0</v>
      </c>
      <c r="HN575" s="1098">
        <f>IF(HN$9=$N575,#REF!,0)</f>
        <v>0</v>
      </c>
      <c r="HO575" s="1098">
        <f>IF(HO$9=$N575,#REF!,0)</f>
        <v>0</v>
      </c>
      <c r="HP575" s="1098">
        <f>IF(HP$9=$N575,#REF!,0)</f>
        <v>0</v>
      </c>
      <c r="HQ575" s="1098">
        <f>IF(HQ$9=$N575,#REF!,0)</f>
        <v>0</v>
      </c>
      <c r="HR575" s="1098">
        <f>IF(HR$9=$N575,#REF!,0)</f>
        <v>0</v>
      </c>
      <c r="HS575" s="1098">
        <f>IF(HS$9=$N575,#REF!,0)</f>
        <v>0</v>
      </c>
      <c r="HT575" s="1098">
        <f>IF(HT$9=$N575,#REF!,0)</f>
        <v>0</v>
      </c>
      <c r="HU575" s="1098">
        <f>IF(HU$9=$N575,#REF!,0)</f>
        <v>0</v>
      </c>
      <c r="HV575" s="1098">
        <f>IF(HV$9=$N575,#REF!,0)</f>
        <v>0</v>
      </c>
      <c r="HW575" s="1098">
        <f>IF(HW$9=$N575,#REF!,0)</f>
        <v>0</v>
      </c>
      <c r="HX575" s="1098">
        <f>IF(HX$9=$N575,#REF!,0)</f>
        <v>0</v>
      </c>
      <c r="HY575" s="1098">
        <f>IF(HY$9=$N575,#REF!,0)</f>
        <v>0</v>
      </c>
      <c r="HZ575" s="1098">
        <f>IF(HZ$9=$N575,#REF!,0)</f>
        <v>0</v>
      </c>
      <c r="IA575" s="1098">
        <f>IF(IA$9=$N575,#REF!,0)</f>
        <v>0</v>
      </c>
      <c r="IB575" s="1098">
        <f>IF(IB$9=$N575,#REF!,0)</f>
        <v>0</v>
      </c>
      <c r="IC575" s="1098">
        <f>IF(IC$9=$N575,#REF!,0)</f>
        <v>0</v>
      </c>
      <c r="ID575" s="1098">
        <f>IF(ID$9=$N575,#REF!,0)</f>
        <v>0</v>
      </c>
      <c r="IE575" s="1098">
        <f>IF(IE$9=$N575,#REF!,0)</f>
        <v>0</v>
      </c>
      <c r="IF575" s="1098">
        <f>IF(IF$9=$N575,#REF!,0)</f>
        <v>0</v>
      </c>
      <c r="IG575" s="1098">
        <f>IF(IG$9=$N575,#REF!,0)</f>
        <v>0</v>
      </c>
      <c r="IH575" s="1098">
        <f>IF(IH$9=$N575,#REF!,0)</f>
        <v>0</v>
      </c>
      <c r="II575" s="1098">
        <f>IF(II$9=$N575,#REF!,0)</f>
        <v>0</v>
      </c>
      <c r="IJ575" s="1098">
        <f>IF(IJ$9=$N575,#REF!,0)</f>
        <v>0</v>
      </c>
      <c r="IK575" s="1098">
        <f>IF(IK$9=$N575,#REF!,0)</f>
        <v>0</v>
      </c>
      <c r="IL575" s="1098">
        <f>IF(IL$9=$N575,#REF!,0)</f>
        <v>0</v>
      </c>
      <c r="IM575" s="1098">
        <f>IF(IM$9=$N575,#REF!,0)</f>
        <v>0</v>
      </c>
      <c r="IN575" s="1098">
        <f>IF(IN$9=$N575,#REF!,0)</f>
        <v>0</v>
      </c>
      <c r="IO575" s="1098">
        <f>IF(IO$9=$N575,#REF!,0)</f>
        <v>0</v>
      </c>
      <c r="IP575" s="1098">
        <f>IF(IP$9=$N575,#REF!,0)</f>
        <v>0</v>
      </c>
      <c r="IQ575" s="1098">
        <f>IF(IQ$9=$N575,#REF!,0)</f>
        <v>0</v>
      </c>
      <c r="IR575" s="1098">
        <f>IF(IR$9=$N575,#REF!,0)</f>
        <v>0</v>
      </c>
      <c r="IS575" s="1098">
        <f>IF(IS$9=$N575,#REF!,0)</f>
        <v>0</v>
      </c>
      <c r="IT575" s="1098">
        <f>IF(IT$9=$N575,#REF!,0)</f>
        <v>0</v>
      </c>
      <c r="IU575" s="1098">
        <f>IF(IU$9=$N575,#REF!,0)</f>
        <v>0</v>
      </c>
      <c r="IV575" s="1098">
        <f>IF(IV$9=$N575,#REF!,0)</f>
        <v>0</v>
      </c>
      <c r="IW575" s="1098">
        <f>IF(IW$9=$N575,#REF!,0)</f>
        <v>0</v>
      </c>
      <c r="IX575" s="1098">
        <f>IF(IX$9=$N575,#REF!,0)</f>
        <v>0</v>
      </c>
      <c r="IY575" s="1098">
        <f>IF(IY$9=$N575,#REF!,0)</f>
        <v>0</v>
      </c>
      <c r="IZ575" s="1098">
        <f>IF(IZ$9=$N575,#REF!,0)</f>
        <v>0</v>
      </c>
      <c r="JA575" s="1098">
        <f>IF(JA$9=$N575,#REF!,0)</f>
        <v>0</v>
      </c>
      <c r="JB575" s="1098">
        <f>IF(JB$9=$N575,#REF!,0)</f>
        <v>0</v>
      </c>
      <c r="JC575" s="1098">
        <f>IF(JC$9=$N575,#REF!,0)</f>
        <v>0</v>
      </c>
      <c r="JD575" s="1098">
        <f>IF(JD$9=$N575,#REF!,0)</f>
        <v>0</v>
      </c>
      <c r="JE575" s="1098">
        <f>IF(JE$9=$N575,#REF!,0)</f>
        <v>0</v>
      </c>
      <c r="JF575" s="1098">
        <f>IF(JF$9=$N575,#REF!,0)</f>
        <v>0</v>
      </c>
      <c r="JG575" s="1098">
        <f>IF(JG$9=$N575,#REF!,0)</f>
        <v>0</v>
      </c>
      <c r="JH575" s="1098">
        <f>IF(JH$9=$N575,#REF!,0)</f>
        <v>0</v>
      </c>
      <c r="JI575" s="1098">
        <f>IF(JI$9=$N575,#REF!,0)</f>
        <v>0</v>
      </c>
      <c r="JJ575" s="1098">
        <f>IF(JJ$9=$N575,#REF!,0)</f>
        <v>0</v>
      </c>
      <c r="JK575" s="1098">
        <f>IF(JK$9=$N575,#REF!,0)</f>
        <v>0</v>
      </c>
      <c r="JL575" s="1098">
        <f>IF(JL$9=$N575,#REF!,0)</f>
        <v>0</v>
      </c>
      <c r="JM575" s="1098">
        <f>IF(JM$9=$N575,#REF!,0)</f>
        <v>0</v>
      </c>
      <c r="JN575" s="1098">
        <f>IF(JN$9=$N575,#REF!,0)</f>
        <v>0</v>
      </c>
      <c r="JO575" s="1098">
        <f>IF(JO$9=$N575,#REF!,0)</f>
        <v>0</v>
      </c>
      <c r="JP575" s="1098">
        <f>IF(JP$9=$N575,#REF!,0)</f>
        <v>0</v>
      </c>
      <c r="JQ575" s="1098">
        <f>IF(JQ$9=$N575,#REF!,0)</f>
        <v>0</v>
      </c>
      <c r="JR575" s="1098">
        <f>IF(JR$9=$N575,#REF!,0)</f>
        <v>0</v>
      </c>
      <c r="JS575" s="1098">
        <f>IF(JS$9=$N575,#REF!,0)</f>
        <v>0</v>
      </c>
      <c r="JT575" s="1098">
        <f>IF(JT$9=$N575,#REF!,0)</f>
        <v>0</v>
      </c>
      <c r="JU575" s="1098">
        <f>IF(JU$9=$N575,#REF!,0)</f>
        <v>0</v>
      </c>
      <c r="JV575" s="1098">
        <f>IF(JV$9=$N575,#REF!,0)</f>
        <v>0</v>
      </c>
      <c r="JW575" s="1098">
        <f>IF(JW$9=$N575,#REF!,0)</f>
        <v>0</v>
      </c>
      <c r="JX575" s="681"/>
      <c r="JZ575" s="681">
        <f t="shared" si="1691"/>
        <v>0</v>
      </c>
      <c r="KA575" s="681">
        <f t="shared" si="1691"/>
        <v>0</v>
      </c>
      <c r="KB575" s="681">
        <f t="shared" si="1691"/>
        <v>0</v>
      </c>
      <c r="KC575" s="681">
        <f t="shared" si="1691"/>
        <v>0</v>
      </c>
      <c r="KD575" s="681">
        <f t="shared" si="1691"/>
        <v>0</v>
      </c>
      <c r="KE575" s="681">
        <f t="shared" si="1691"/>
        <v>0</v>
      </c>
      <c r="KF575" s="681">
        <f t="shared" si="1691"/>
        <v>0</v>
      </c>
      <c r="KG575" s="681">
        <f t="shared" si="1691"/>
        <v>0</v>
      </c>
      <c r="KH575" s="681">
        <f t="shared" si="1691"/>
        <v>0</v>
      </c>
      <c r="KI575" s="681">
        <f t="shared" si="1691"/>
        <v>0</v>
      </c>
      <c r="KJ575" s="681">
        <f t="shared" si="1691"/>
        <v>0</v>
      </c>
      <c r="KN575" s="1098">
        <f t="shared" si="1671"/>
        <v>0</v>
      </c>
      <c r="KO575" s="1098">
        <f t="shared" si="1671"/>
        <v>0</v>
      </c>
      <c r="KP575" s="1098">
        <f t="shared" si="1671"/>
        <v>0</v>
      </c>
      <c r="KQ575" s="1098">
        <f t="shared" si="1671"/>
        <v>0</v>
      </c>
      <c r="KR575" s="1098">
        <f t="shared" si="1671"/>
        <v>0</v>
      </c>
      <c r="KS575" s="1098">
        <f t="shared" si="1671"/>
        <v>0</v>
      </c>
      <c r="KT575" s="1098">
        <f t="shared" si="1671"/>
        <v>0</v>
      </c>
      <c r="KU575" s="1098">
        <f t="shared" si="1671"/>
        <v>0</v>
      </c>
      <c r="KV575" s="1098">
        <f t="shared" si="1671"/>
        <v>0</v>
      </c>
      <c r="KW575" s="1098">
        <f t="shared" si="1671"/>
        <v>0</v>
      </c>
      <c r="KX575" s="1098">
        <f t="shared" si="1671"/>
        <v>0</v>
      </c>
      <c r="KY575" s="1098">
        <f t="shared" si="1671"/>
        <v>0</v>
      </c>
      <c r="KZ575" s="1098">
        <f t="shared" si="1671"/>
        <v>0</v>
      </c>
      <c r="LA575" s="1098">
        <f t="shared" si="1671"/>
        <v>0</v>
      </c>
      <c r="LB575" s="1098">
        <f t="shared" si="1671"/>
        <v>0</v>
      </c>
      <c r="LC575" s="1098">
        <f t="shared" si="1670"/>
        <v>0</v>
      </c>
      <c r="LD575" s="1098">
        <f t="shared" si="1670"/>
        <v>0</v>
      </c>
      <c r="LE575" s="1098">
        <f t="shared" si="1670"/>
        <v>0</v>
      </c>
      <c r="LF575" s="1098">
        <f t="shared" si="1670"/>
        <v>0</v>
      </c>
      <c r="LG575" s="1098">
        <f t="shared" si="1670"/>
        <v>0</v>
      </c>
      <c r="LH575" s="1098">
        <f t="shared" si="1670"/>
        <v>0</v>
      </c>
      <c r="LI575" s="1098">
        <f t="shared" si="1670"/>
        <v>0</v>
      </c>
      <c r="LJ575" s="1098">
        <f t="shared" si="1670"/>
        <v>0</v>
      </c>
      <c r="LK575" s="1098">
        <f t="shared" si="1670"/>
        <v>0</v>
      </c>
      <c r="LL575" s="1098">
        <f t="shared" si="1670"/>
        <v>0</v>
      </c>
      <c r="LM575" s="1098">
        <f t="shared" si="1670"/>
        <v>0</v>
      </c>
      <c r="LN575" s="1098">
        <f t="shared" si="1670"/>
        <v>0</v>
      </c>
      <c r="LO575" s="1098">
        <f t="shared" si="1670"/>
        <v>0</v>
      </c>
      <c r="LP575" s="1098">
        <f t="shared" si="1670"/>
        <v>0</v>
      </c>
      <c r="LQ575" s="1098">
        <f t="shared" si="1670"/>
        <v>0</v>
      </c>
      <c r="LR575" s="1098">
        <f t="shared" si="1670"/>
        <v>0</v>
      </c>
      <c r="LS575" s="1098">
        <f t="shared" si="1563"/>
        <v>0</v>
      </c>
    </row>
    <row r="576" spans="1:331" ht="20.100000000000001" hidden="1" customHeight="1" x14ac:dyDescent="0.35">
      <c r="A576" s="668"/>
      <c r="B576" s="871"/>
      <c r="C576" s="871" t="s">
        <v>9</v>
      </c>
      <c r="D576" s="1024"/>
      <c r="E576" s="1024"/>
      <c r="F576" s="1024"/>
      <c r="G576" s="1024"/>
      <c r="H576" s="1024"/>
      <c r="I576" s="1024"/>
      <c r="J576" s="1094" t="s">
        <v>194</v>
      </c>
      <c r="K576" s="1297"/>
      <c r="L576" s="1219"/>
      <c r="M576" s="1389">
        <v>323</v>
      </c>
      <c r="N576" s="1389" t="s">
        <v>31</v>
      </c>
      <c r="O576" s="1313"/>
      <c r="P576" s="418"/>
      <c r="Q576" s="418"/>
      <c r="R576" s="418"/>
      <c r="S576" s="418"/>
      <c r="T576" s="418"/>
      <c r="U576" s="418"/>
      <c r="V576" s="418"/>
      <c r="W576" s="418"/>
      <c r="X576" s="418"/>
      <c r="Y576" s="418"/>
      <c r="Z576" s="418"/>
      <c r="AA576" s="418"/>
      <c r="AB576" s="418"/>
      <c r="AC576" s="418"/>
      <c r="AD576" s="418"/>
      <c r="AE576" s="418"/>
      <c r="AF576" s="418"/>
      <c r="AG576" s="418"/>
      <c r="AH576" s="418"/>
      <c r="AI576" s="418"/>
      <c r="AJ576" s="418"/>
      <c r="AK576" s="418"/>
      <c r="AL576" s="418"/>
      <c r="AM576" s="418"/>
      <c r="AN576" s="123"/>
      <c r="AO576" s="123"/>
      <c r="AP576" s="123"/>
      <c r="AQ576" s="123"/>
      <c r="AR576" s="625">
        <f>SUM(AR577)</f>
        <v>63297.94</v>
      </c>
      <c r="AS576" s="625"/>
      <c r="AT576" s="625"/>
      <c r="AU576" s="625"/>
      <c r="AV576" s="625">
        <f>SUM(AV577)</f>
        <v>0</v>
      </c>
      <c r="AW576" s="625"/>
      <c r="AX576" s="625"/>
      <c r="AY576" s="625"/>
      <c r="AZ576" s="625"/>
      <c r="BA576" s="625"/>
      <c r="BB576" s="625">
        <f t="shared" ref="BB576:BK576" si="1709">SUM(BB577)</f>
        <v>0</v>
      </c>
      <c r="BC576" s="625">
        <f t="shared" si="1709"/>
        <v>0</v>
      </c>
      <c r="BD576" s="625">
        <f t="shared" si="1709"/>
        <v>0</v>
      </c>
      <c r="BE576" s="625">
        <f t="shared" si="1709"/>
        <v>0</v>
      </c>
      <c r="BF576" s="625">
        <f t="shared" si="1709"/>
        <v>0</v>
      </c>
      <c r="BG576" s="625">
        <f t="shared" si="1709"/>
        <v>0</v>
      </c>
      <c r="BH576" s="625">
        <f t="shared" si="1709"/>
        <v>0</v>
      </c>
      <c r="BI576" s="625"/>
      <c r="BJ576" s="625">
        <f>SUM(BJ577)</f>
        <v>0</v>
      </c>
      <c r="BK576" s="625">
        <f t="shared" si="1709"/>
        <v>0</v>
      </c>
      <c r="BL576" s="625">
        <f t="shared" si="1624"/>
        <v>0</v>
      </c>
      <c r="BM576" s="625"/>
      <c r="BN576" s="625"/>
      <c r="BO576" s="625">
        <f>SUM(BO577)</f>
        <v>0</v>
      </c>
      <c r="BP576" s="625"/>
      <c r="BQ576" s="625"/>
      <c r="BR576" s="625"/>
      <c r="BS576" s="625">
        <f>SUM(BS577)</f>
        <v>0</v>
      </c>
      <c r="BT576" s="625">
        <f>SUM(BT577)</f>
        <v>0</v>
      </c>
      <c r="BU576" s="625"/>
      <c r="BV576" s="625">
        <f>SUM(BV577)</f>
        <v>0</v>
      </c>
      <c r="BW576" s="625"/>
      <c r="BX576" s="625"/>
      <c r="BY576" s="625">
        <f>SUM(BY577)</f>
        <v>0</v>
      </c>
      <c r="BZ576" s="625">
        <f>SUM(BZ577)</f>
        <v>0</v>
      </c>
      <c r="CA576" s="625">
        <f t="shared" si="1621"/>
        <v>0</v>
      </c>
      <c r="CB576" s="625">
        <f t="shared" si="1622"/>
        <v>0</v>
      </c>
      <c r="CC576" s="625">
        <f>SUM(CC577)</f>
        <v>0</v>
      </c>
      <c r="CD576" s="625">
        <f>SUM(CD577)</f>
        <v>0</v>
      </c>
      <c r="CE576" s="625">
        <f>SUM(CE577)</f>
        <v>0</v>
      </c>
      <c r="CF576" s="625">
        <f>SUM(CF577)</f>
        <v>0</v>
      </c>
      <c r="CG576" s="625">
        <f t="shared" si="1623"/>
        <v>0</v>
      </c>
      <c r="CH576" s="625"/>
      <c r="CI576" s="625">
        <f>SUM(CI577)</f>
        <v>0</v>
      </c>
      <c r="CJ576" s="625"/>
      <c r="CK576" s="625">
        <f t="shared" si="1601"/>
        <v>0</v>
      </c>
      <c r="CL576" s="625"/>
      <c r="CM576" s="625">
        <f>SUM(CM577)</f>
        <v>0</v>
      </c>
      <c r="CN576" s="625"/>
      <c r="CO576" s="625">
        <f t="shared" si="1602"/>
        <v>0</v>
      </c>
      <c r="CP576" s="625"/>
      <c r="CQ576" s="625">
        <f>SUM(CQ577)</f>
        <v>0</v>
      </c>
      <c r="CR576" s="625">
        <f>SUM(CR577)</f>
        <v>0</v>
      </c>
      <c r="CS576" s="625">
        <f t="shared" si="1645"/>
        <v>0</v>
      </c>
      <c r="CT576" s="625"/>
      <c r="CU576" s="625">
        <f>SUM(CU577)</f>
        <v>0</v>
      </c>
      <c r="CV576" s="793">
        <f>SUM(CV577)</f>
        <v>0</v>
      </c>
      <c r="CW576" s="793">
        <f t="shared" si="1577"/>
        <v>0</v>
      </c>
      <c r="CX576" s="793"/>
      <c r="CY576" s="793">
        <f t="shared" ref="CY576:DH576" si="1710">SUM(CY577)</f>
        <v>0</v>
      </c>
      <c r="CZ576" s="793">
        <f t="shared" si="1710"/>
        <v>0</v>
      </c>
      <c r="DA576" s="793">
        <f t="shared" si="1710"/>
        <v>0</v>
      </c>
      <c r="DB576" s="793">
        <f t="shared" si="1710"/>
        <v>0</v>
      </c>
      <c r="DC576" s="793">
        <f>SUM(DC577)</f>
        <v>0</v>
      </c>
      <c r="DD576" s="793">
        <f t="shared" si="1646"/>
        <v>0</v>
      </c>
      <c r="DE576" s="793">
        <f t="shared" si="1647"/>
        <v>0</v>
      </c>
      <c r="DF576" s="793">
        <f>SUM(DF577)</f>
        <v>0</v>
      </c>
      <c r="DG576" s="793">
        <f t="shared" si="1710"/>
        <v>0</v>
      </c>
      <c r="DH576" s="793">
        <f t="shared" si="1710"/>
        <v>0</v>
      </c>
      <c r="DI576" s="793">
        <f t="shared" si="1580"/>
        <v>0</v>
      </c>
      <c r="DJ576" s="793"/>
      <c r="DK576" s="793">
        <f>SUM(DK577)</f>
        <v>0</v>
      </c>
      <c r="DL576" s="793">
        <f t="shared" si="1648"/>
        <v>0</v>
      </c>
      <c r="DM576" s="793"/>
      <c r="DN576" s="793">
        <f>SUM(DN577)</f>
        <v>0</v>
      </c>
      <c r="DO576" s="793">
        <f>SUM(DO577)</f>
        <v>0</v>
      </c>
      <c r="DP576" s="793">
        <f t="shared" si="1582"/>
        <v>0</v>
      </c>
      <c r="DQ576" s="793"/>
      <c r="DR576" s="793">
        <f>SUM(DR577)</f>
        <v>0</v>
      </c>
      <c r="DS576" s="793">
        <f>SUM(DS577)</f>
        <v>0</v>
      </c>
      <c r="DT576" s="793">
        <f t="shared" si="1583"/>
        <v>0</v>
      </c>
      <c r="DU576" s="793"/>
      <c r="DV576" s="793">
        <f t="shared" ref="DV576:EB576" si="1711">SUM(DV577)</f>
        <v>0</v>
      </c>
      <c r="DW576" s="793">
        <f t="shared" si="1711"/>
        <v>0</v>
      </c>
      <c r="DX576" s="793">
        <f t="shared" si="1711"/>
        <v>0</v>
      </c>
      <c r="DY576" s="793">
        <f t="shared" si="1711"/>
        <v>0</v>
      </c>
      <c r="DZ576" s="793">
        <f>SUM(DZ577)</f>
        <v>0</v>
      </c>
      <c r="EA576" s="793">
        <f t="shared" si="1711"/>
        <v>0</v>
      </c>
      <c r="EB576" s="793">
        <f t="shared" si="1711"/>
        <v>0</v>
      </c>
      <c r="EC576" s="793">
        <f t="shared" si="1584"/>
        <v>0</v>
      </c>
      <c r="ED576" s="793"/>
      <c r="EE576" s="793">
        <f>SUM(EE577)</f>
        <v>0</v>
      </c>
      <c r="EF576" s="793">
        <f>SUM(EF577)</f>
        <v>0</v>
      </c>
      <c r="EG576" s="793">
        <f t="shared" si="1585"/>
        <v>0</v>
      </c>
      <c r="EH576" s="793"/>
      <c r="EI576" s="793">
        <f>IFERROR(#REF!/DZ576*100,)</f>
        <v>0</v>
      </c>
      <c r="EJ576" s="793">
        <f>IFERROR(#REF!/#REF!*100,)</f>
        <v>0</v>
      </c>
      <c r="EK576" s="902">
        <f t="shared" ref="EK576:EM576" si="1712">SUM(EK577)</f>
        <v>0</v>
      </c>
      <c r="EL576" s="902">
        <f t="shared" si="1712"/>
        <v>0</v>
      </c>
      <c r="EM576" s="902">
        <f t="shared" si="1712"/>
        <v>0</v>
      </c>
      <c r="EN576" s="626"/>
      <c r="EO576" s="626"/>
      <c r="EP576" s="626"/>
      <c r="EQ576" s="626"/>
      <c r="ER576" s="626"/>
      <c r="ES576" s="626"/>
      <c r="EX576" s="739">
        <f t="shared" si="1707"/>
        <v>0</v>
      </c>
      <c r="EY576" s="739">
        <f t="shared" si="1707"/>
        <v>0</v>
      </c>
      <c r="EZ576" s="739">
        <f t="shared" si="1707"/>
        <v>0</v>
      </c>
      <c r="FA576" s="739">
        <f t="shared" si="1707"/>
        <v>0</v>
      </c>
      <c r="FB576" s="739">
        <f t="shared" si="1707"/>
        <v>0</v>
      </c>
      <c r="FC576" s="739">
        <f t="shared" si="1707"/>
        <v>0</v>
      </c>
      <c r="FD576" s="739">
        <f t="shared" si="1707"/>
        <v>0</v>
      </c>
      <c r="FE576" s="739">
        <f t="shared" si="1707"/>
        <v>0</v>
      </c>
      <c r="FF576" s="739">
        <f t="shared" si="1707"/>
        <v>0</v>
      </c>
      <c r="FG576" s="739">
        <f t="shared" si="1707"/>
        <v>0</v>
      </c>
      <c r="FH576" s="739">
        <f t="shared" si="1708"/>
        <v>0</v>
      </c>
      <c r="FI576" s="739">
        <f t="shared" si="1708"/>
        <v>0</v>
      </c>
      <c r="FJ576" s="739">
        <f t="shared" si="1708"/>
        <v>0</v>
      </c>
      <c r="FK576" s="739">
        <f t="shared" si="1708"/>
        <v>0</v>
      </c>
      <c r="FL576" s="739">
        <f t="shared" si="1708"/>
        <v>0</v>
      </c>
      <c r="FM576" s="739">
        <f t="shared" si="1708"/>
        <v>0</v>
      </c>
      <c r="FN576" s="739">
        <f t="shared" si="1708"/>
        <v>0</v>
      </c>
      <c r="FO576" s="739">
        <f t="shared" si="1690"/>
        <v>0</v>
      </c>
      <c r="FP576" s="739">
        <f t="shared" si="1690"/>
        <v>0</v>
      </c>
      <c r="FQ576" s="739">
        <f t="shared" si="1690"/>
        <v>0</v>
      </c>
      <c r="FU576" s="739">
        <f t="shared" si="1656"/>
        <v>0</v>
      </c>
      <c r="FV576" s="739">
        <f t="shared" si="1656"/>
        <v>0</v>
      </c>
      <c r="FW576" s="739">
        <f t="shared" si="1656"/>
        <v>0</v>
      </c>
      <c r="FX576" s="739">
        <f t="shared" si="1656"/>
        <v>0</v>
      </c>
      <c r="FY576" s="739">
        <f t="shared" si="1656"/>
        <v>0</v>
      </c>
      <c r="FZ576" s="739">
        <f t="shared" si="1656"/>
        <v>0</v>
      </c>
      <c r="GA576" s="739">
        <f t="shared" si="1656"/>
        <v>0</v>
      </c>
      <c r="GB576" s="739">
        <f t="shared" si="1656"/>
        <v>0</v>
      </c>
      <c r="GC576" s="739">
        <f t="shared" si="1656"/>
        <v>0</v>
      </c>
      <c r="GD576" s="739">
        <f t="shared" si="1656"/>
        <v>0</v>
      </c>
      <c r="GE576" s="739">
        <f t="shared" si="1657"/>
        <v>0</v>
      </c>
      <c r="GF576" s="739">
        <f t="shared" si="1657"/>
        <v>0</v>
      </c>
      <c r="GG576" s="739">
        <f t="shared" si="1657"/>
        <v>0</v>
      </c>
      <c r="GH576" s="739">
        <f t="shared" si="1657"/>
        <v>0</v>
      </c>
      <c r="GI576" s="739">
        <f t="shared" si="1657"/>
        <v>0</v>
      </c>
      <c r="GJ576" s="739">
        <f t="shared" si="1657"/>
        <v>0</v>
      </c>
      <c r="GK576" s="739">
        <f t="shared" si="1657"/>
        <v>0</v>
      </c>
      <c r="GL576" s="739">
        <f t="shared" si="1658"/>
        <v>0</v>
      </c>
      <c r="GM576" s="739">
        <f t="shared" si="1658"/>
        <v>0</v>
      </c>
      <c r="GN576" s="739">
        <f t="shared" si="1658"/>
        <v>0</v>
      </c>
      <c r="GQ576" s="1098">
        <f>IF(GQ$9=$N576,#REF!,0)</f>
        <v>0</v>
      </c>
      <c r="GR576" s="1098">
        <f>IF(GR$9=$N576,#REF!,0)</f>
        <v>0</v>
      </c>
      <c r="GS576" s="1098">
        <f>IF(GS$9=$N576,#REF!,0)</f>
        <v>0</v>
      </c>
      <c r="GT576" s="1098">
        <f>IF(GT$9=$N576,#REF!,0)</f>
        <v>0</v>
      </c>
      <c r="GU576" s="1098">
        <f>IF(GU$9=$N576,#REF!,0)</f>
        <v>0</v>
      </c>
      <c r="GV576" s="1098">
        <f>IF(GV$9=$N576,#REF!,0)</f>
        <v>0</v>
      </c>
      <c r="GW576" s="1098">
        <f>IF(GW$9=$N576,#REF!,0)</f>
        <v>0</v>
      </c>
      <c r="GX576" s="1098">
        <f>IF(GX$9=$N576,#REF!,0)</f>
        <v>0</v>
      </c>
      <c r="GY576" s="1098">
        <f>IF(GY$9=$N576,#REF!,0)</f>
        <v>0</v>
      </c>
      <c r="GZ576" s="1098">
        <f>IF(GZ$9=$N576,#REF!,0)</f>
        <v>0</v>
      </c>
      <c r="HA576" s="1098">
        <f>IF(HA$9=$N576,#REF!,0)</f>
        <v>0</v>
      </c>
      <c r="HB576" s="1098">
        <f>IF(HB$9=$N576,#REF!,0)</f>
        <v>0</v>
      </c>
      <c r="HC576" s="1098">
        <f>IF(HC$9=$N576,#REF!,0)</f>
        <v>0</v>
      </c>
      <c r="HD576" s="1098">
        <f>IF(HD$9=$N576,#REF!,0)</f>
        <v>0</v>
      </c>
      <c r="HE576" s="1098">
        <f>IF(HE$9=$N576,#REF!,0)</f>
        <v>0</v>
      </c>
      <c r="HF576" s="1098">
        <f>IF(HF$9=$N576,#REF!,0)</f>
        <v>0</v>
      </c>
      <c r="HG576" s="1098">
        <f>IF(HG$9=$N576,#REF!,0)</f>
        <v>0</v>
      </c>
      <c r="HH576" s="1098">
        <f>IF(HH$9=$N576,#REF!,0)</f>
        <v>0</v>
      </c>
      <c r="HI576" s="1098">
        <f>IF(HI$9=$N576,#REF!,0)</f>
        <v>0</v>
      </c>
      <c r="HJ576" s="1098">
        <f>IF(HJ$9=$N576,#REF!,0)</f>
        <v>0</v>
      </c>
      <c r="HK576" s="1098">
        <f>IF(HK$9=$N576,#REF!,0)</f>
        <v>0</v>
      </c>
      <c r="HL576" s="1098">
        <f>IF(HL$9=$N576,#REF!,0)</f>
        <v>0</v>
      </c>
      <c r="HM576" s="1098">
        <f>IF(HM$9=$N576,#REF!,0)</f>
        <v>0</v>
      </c>
      <c r="HN576" s="1098">
        <f>IF(HN$9=$N576,#REF!,0)</f>
        <v>0</v>
      </c>
      <c r="HO576" s="1098">
        <f>IF(HO$9=$N576,#REF!,0)</f>
        <v>0</v>
      </c>
      <c r="HP576" s="1098">
        <f>IF(HP$9=$N576,#REF!,0)</f>
        <v>0</v>
      </c>
      <c r="HQ576" s="1098">
        <f>IF(HQ$9=$N576,#REF!,0)</f>
        <v>0</v>
      </c>
      <c r="HR576" s="1098">
        <f>IF(HR$9=$N576,#REF!,0)</f>
        <v>0</v>
      </c>
      <c r="HS576" s="1098">
        <f>IF(HS$9=$N576,#REF!,0)</f>
        <v>0</v>
      </c>
      <c r="HT576" s="1098">
        <f>IF(HT$9=$N576,#REF!,0)</f>
        <v>0</v>
      </c>
      <c r="HU576" s="1098">
        <f>IF(HU$9=$N576,#REF!,0)</f>
        <v>0</v>
      </c>
      <c r="HV576" s="1098">
        <f>IF(HV$9=$N576,#REF!,0)</f>
        <v>0</v>
      </c>
      <c r="HW576" s="1098">
        <f>IF(HW$9=$N576,#REF!,0)</f>
        <v>0</v>
      </c>
      <c r="HX576" s="1098">
        <f>IF(HX$9=$N576,#REF!,0)</f>
        <v>0</v>
      </c>
      <c r="HY576" s="1098">
        <f>IF(HY$9=$N576,#REF!,0)</f>
        <v>0</v>
      </c>
      <c r="HZ576" s="1098">
        <f>IF(HZ$9=$N576,#REF!,0)</f>
        <v>0</v>
      </c>
      <c r="IA576" s="1098">
        <f>IF(IA$9=$N576,#REF!,0)</f>
        <v>0</v>
      </c>
      <c r="IB576" s="1098">
        <f>IF(IB$9=$N576,#REF!,0)</f>
        <v>0</v>
      </c>
      <c r="IC576" s="1098">
        <f>IF(IC$9=$N576,#REF!,0)</f>
        <v>0</v>
      </c>
      <c r="ID576" s="1098">
        <f>IF(ID$9=$N576,#REF!,0)</f>
        <v>0</v>
      </c>
      <c r="IE576" s="1098">
        <f>IF(IE$9=$N576,#REF!,0)</f>
        <v>0</v>
      </c>
      <c r="IF576" s="1098">
        <f>IF(IF$9=$N576,#REF!,0)</f>
        <v>0</v>
      </c>
      <c r="IG576" s="1098">
        <f>IF(IG$9=$N576,#REF!,0)</f>
        <v>0</v>
      </c>
      <c r="IH576" s="1098">
        <f>IF(IH$9=$N576,#REF!,0)</f>
        <v>0</v>
      </c>
      <c r="II576" s="1098">
        <f>IF(II$9=$N576,#REF!,0)</f>
        <v>0</v>
      </c>
      <c r="IJ576" s="1098">
        <f>IF(IJ$9=$N576,#REF!,0)</f>
        <v>0</v>
      </c>
      <c r="IK576" s="1098">
        <f>IF(IK$9=$N576,#REF!,0)</f>
        <v>0</v>
      </c>
      <c r="IL576" s="1098">
        <f>IF(IL$9=$N576,#REF!,0)</f>
        <v>0</v>
      </c>
      <c r="IM576" s="1098">
        <f>IF(IM$9=$N576,#REF!,0)</f>
        <v>0</v>
      </c>
      <c r="IN576" s="1098">
        <f>IF(IN$9=$N576,#REF!,0)</f>
        <v>0</v>
      </c>
      <c r="IO576" s="1098">
        <f>IF(IO$9=$N576,#REF!,0)</f>
        <v>0</v>
      </c>
      <c r="IP576" s="1098">
        <f>IF(IP$9=$N576,#REF!,0)</f>
        <v>0</v>
      </c>
      <c r="IQ576" s="1098">
        <f>IF(IQ$9=$N576,#REF!,0)</f>
        <v>0</v>
      </c>
      <c r="IR576" s="1098">
        <f>IF(IR$9=$N576,#REF!,0)</f>
        <v>0</v>
      </c>
      <c r="IS576" s="1098">
        <f>IF(IS$9=$N576,#REF!,0)</f>
        <v>0</v>
      </c>
      <c r="IT576" s="1098">
        <f>IF(IT$9=$N576,#REF!,0)</f>
        <v>0</v>
      </c>
      <c r="IU576" s="1098">
        <f>IF(IU$9=$N576,#REF!,0)</f>
        <v>0</v>
      </c>
      <c r="IV576" s="1098">
        <f>IF(IV$9=$N576,#REF!,0)</f>
        <v>0</v>
      </c>
      <c r="IW576" s="1098">
        <f>IF(IW$9=$N576,#REF!,0)</f>
        <v>0</v>
      </c>
      <c r="IX576" s="1098">
        <f>IF(IX$9=$N576,#REF!,0)</f>
        <v>0</v>
      </c>
      <c r="IY576" s="1098">
        <f>IF(IY$9=$N576,#REF!,0)</f>
        <v>0</v>
      </c>
      <c r="IZ576" s="1098">
        <f>IF(IZ$9=$N576,#REF!,0)</f>
        <v>0</v>
      </c>
      <c r="JA576" s="1098">
        <f>IF(JA$9=$N576,#REF!,0)</f>
        <v>0</v>
      </c>
      <c r="JB576" s="1098">
        <f>IF(JB$9=$N576,#REF!,0)</f>
        <v>0</v>
      </c>
      <c r="JC576" s="1098">
        <f>IF(JC$9=$N576,#REF!,0)</f>
        <v>0</v>
      </c>
      <c r="JD576" s="1098">
        <f>IF(JD$9=$N576,#REF!,0)</f>
        <v>0</v>
      </c>
      <c r="JE576" s="1098">
        <f>IF(JE$9=$N576,#REF!,0)</f>
        <v>0</v>
      </c>
      <c r="JF576" s="1098">
        <f>IF(JF$9=$N576,#REF!,0)</f>
        <v>0</v>
      </c>
      <c r="JG576" s="1098">
        <f>IF(JG$9=$N576,#REF!,0)</f>
        <v>0</v>
      </c>
      <c r="JH576" s="1098">
        <f>IF(JH$9=$N576,#REF!,0)</f>
        <v>0</v>
      </c>
      <c r="JI576" s="1098">
        <f>IF(JI$9=$N576,#REF!,0)</f>
        <v>0</v>
      </c>
      <c r="JJ576" s="1098">
        <f>IF(JJ$9=$N576,#REF!,0)</f>
        <v>0</v>
      </c>
      <c r="JK576" s="1098">
        <f>IF(JK$9=$N576,#REF!,0)</f>
        <v>0</v>
      </c>
      <c r="JL576" s="1098">
        <f>IF(JL$9=$N576,#REF!,0)</f>
        <v>0</v>
      </c>
      <c r="JM576" s="1098">
        <f>IF(JM$9=$N576,#REF!,0)</f>
        <v>0</v>
      </c>
      <c r="JN576" s="1098">
        <f>IF(JN$9=$N576,#REF!,0)</f>
        <v>0</v>
      </c>
      <c r="JO576" s="1098">
        <f>IF(JO$9=$N576,#REF!,0)</f>
        <v>0</v>
      </c>
      <c r="JP576" s="1098">
        <f>IF(JP$9=$N576,#REF!,0)</f>
        <v>0</v>
      </c>
      <c r="JQ576" s="1098">
        <f>IF(JQ$9=$N576,#REF!,0)</f>
        <v>0</v>
      </c>
      <c r="JR576" s="1098">
        <f>IF(JR$9=$N576,#REF!,0)</f>
        <v>0</v>
      </c>
      <c r="JS576" s="1098">
        <f>IF(JS$9=$N576,#REF!,0)</f>
        <v>0</v>
      </c>
      <c r="JT576" s="1098">
        <f>IF(JT$9=$N576,#REF!,0)</f>
        <v>0</v>
      </c>
      <c r="JU576" s="1098">
        <f>IF(JU$9=$N576,#REF!,0)</f>
        <v>0</v>
      </c>
      <c r="JV576" s="1098">
        <f>IF(JV$9=$N576,#REF!,0)</f>
        <v>0</v>
      </c>
      <c r="JW576" s="1098">
        <f>IF(JW$9=$N576,#REF!,0)</f>
        <v>0</v>
      </c>
      <c r="JX576" s="681"/>
      <c r="JZ576" s="681">
        <f t="shared" si="1691"/>
        <v>0</v>
      </c>
      <c r="KA576" s="681">
        <f t="shared" si="1691"/>
        <v>0</v>
      </c>
      <c r="KB576" s="681">
        <f t="shared" si="1691"/>
        <v>0</v>
      </c>
      <c r="KC576" s="681">
        <f t="shared" si="1691"/>
        <v>0</v>
      </c>
      <c r="KD576" s="681">
        <f t="shared" si="1691"/>
        <v>0</v>
      </c>
      <c r="KE576" s="681">
        <f t="shared" si="1691"/>
        <v>0</v>
      </c>
      <c r="KF576" s="681">
        <f t="shared" si="1691"/>
        <v>0</v>
      </c>
      <c r="KG576" s="681">
        <f t="shared" si="1691"/>
        <v>0</v>
      </c>
      <c r="KH576" s="681">
        <f t="shared" si="1691"/>
        <v>0</v>
      </c>
      <c r="KI576" s="681">
        <f t="shared" si="1691"/>
        <v>0</v>
      </c>
      <c r="KJ576" s="681">
        <f t="shared" si="1691"/>
        <v>0</v>
      </c>
      <c r="KN576" s="1098">
        <f t="shared" si="1671"/>
        <v>0</v>
      </c>
      <c r="KO576" s="1098">
        <f t="shared" si="1671"/>
        <v>0</v>
      </c>
      <c r="KP576" s="1098">
        <f t="shared" si="1671"/>
        <v>0</v>
      </c>
      <c r="KQ576" s="1098">
        <f t="shared" si="1671"/>
        <v>0</v>
      </c>
      <c r="KR576" s="1098">
        <f t="shared" si="1671"/>
        <v>0</v>
      </c>
      <c r="KS576" s="1098">
        <f t="shared" si="1671"/>
        <v>0</v>
      </c>
      <c r="KT576" s="1098">
        <f t="shared" si="1671"/>
        <v>0</v>
      </c>
      <c r="KU576" s="1098">
        <f t="shared" si="1671"/>
        <v>0</v>
      </c>
      <c r="KV576" s="1098">
        <f t="shared" si="1671"/>
        <v>0</v>
      </c>
      <c r="KW576" s="1098">
        <f t="shared" si="1671"/>
        <v>0</v>
      </c>
      <c r="KX576" s="1098">
        <f t="shared" si="1671"/>
        <v>0</v>
      </c>
      <c r="KY576" s="1098">
        <f t="shared" si="1671"/>
        <v>0</v>
      </c>
      <c r="KZ576" s="1098">
        <f t="shared" si="1671"/>
        <v>0</v>
      </c>
      <c r="LA576" s="1098">
        <f t="shared" si="1671"/>
        <v>0</v>
      </c>
      <c r="LB576" s="1098">
        <f t="shared" si="1671"/>
        <v>0</v>
      </c>
      <c r="LC576" s="1098">
        <f t="shared" si="1670"/>
        <v>0</v>
      </c>
      <c r="LD576" s="1098">
        <f t="shared" si="1670"/>
        <v>0</v>
      </c>
      <c r="LE576" s="1098">
        <f t="shared" si="1670"/>
        <v>0</v>
      </c>
      <c r="LF576" s="1098">
        <f t="shared" si="1670"/>
        <v>0</v>
      </c>
      <c r="LG576" s="1098">
        <f t="shared" si="1670"/>
        <v>0</v>
      </c>
      <c r="LH576" s="1098">
        <f t="shared" si="1670"/>
        <v>0</v>
      </c>
      <c r="LI576" s="1098">
        <f t="shared" si="1670"/>
        <v>0</v>
      </c>
      <c r="LJ576" s="1098">
        <f t="shared" si="1670"/>
        <v>0</v>
      </c>
      <c r="LK576" s="1098">
        <f t="shared" si="1670"/>
        <v>0</v>
      </c>
      <c r="LL576" s="1098">
        <f t="shared" si="1670"/>
        <v>0</v>
      </c>
      <c r="LM576" s="1098">
        <f t="shared" si="1670"/>
        <v>0</v>
      </c>
      <c r="LN576" s="1098">
        <f t="shared" si="1670"/>
        <v>0</v>
      </c>
      <c r="LO576" s="1098">
        <f t="shared" si="1670"/>
        <v>0</v>
      </c>
      <c r="LP576" s="1098">
        <f t="shared" si="1670"/>
        <v>0</v>
      </c>
      <c r="LQ576" s="1098">
        <f t="shared" si="1670"/>
        <v>0</v>
      </c>
      <c r="LR576" s="1098">
        <f t="shared" si="1670"/>
        <v>0</v>
      </c>
      <c r="LS576" s="1098">
        <f t="shared" si="1563"/>
        <v>0</v>
      </c>
    </row>
    <row r="577" spans="1:331" ht="20.100000000000001" hidden="1" customHeight="1" x14ac:dyDescent="0.35">
      <c r="A577" s="668"/>
      <c r="B577" s="871"/>
      <c r="C577" s="870"/>
      <c r="D577" s="1024"/>
      <c r="E577" s="1024"/>
      <c r="F577" s="1024"/>
      <c r="G577" s="1024"/>
      <c r="H577" s="1024"/>
      <c r="I577" s="1024"/>
      <c r="J577" s="1094" t="s">
        <v>194</v>
      </c>
      <c r="K577" s="890"/>
      <c r="L577" s="890"/>
      <c r="M577" s="892"/>
      <c r="N577" s="892">
        <v>3231</v>
      </c>
      <c r="O577" s="1315" t="s">
        <v>528</v>
      </c>
      <c r="P577" s="418"/>
      <c r="Q577" s="418"/>
      <c r="R577" s="418"/>
      <c r="S577" s="418"/>
      <c r="T577" s="418"/>
      <c r="U577" s="418"/>
      <c r="V577" s="418"/>
      <c r="W577" s="418"/>
      <c r="X577" s="418"/>
      <c r="Y577" s="418"/>
      <c r="Z577" s="418"/>
      <c r="AA577" s="418"/>
      <c r="AB577" s="418"/>
      <c r="AC577" s="418"/>
      <c r="AD577" s="418"/>
      <c r="AE577" s="418"/>
      <c r="AF577" s="418"/>
      <c r="AG577" s="418"/>
      <c r="AH577" s="418"/>
      <c r="AI577" s="418"/>
      <c r="AJ577" s="418"/>
      <c r="AK577" s="418"/>
      <c r="AL577" s="418"/>
      <c r="AM577" s="418"/>
      <c r="AN577" s="123"/>
      <c r="AO577" s="123"/>
      <c r="AP577" s="123"/>
      <c r="AQ577" s="123"/>
      <c r="AR577" s="669">
        <v>63297.94</v>
      </c>
      <c r="AS577" s="669"/>
      <c r="AT577" s="669"/>
      <c r="AU577" s="669"/>
      <c r="AV577" s="669">
        <v>0</v>
      </c>
      <c r="AW577" s="669"/>
      <c r="AX577" s="669"/>
      <c r="AY577" s="669"/>
      <c r="AZ577" s="669"/>
      <c r="BA577" s="669"/>
      <c r="BB577" s="669">
        <v>0</v>
      </c>
      <c r="BC577" s="669">
        <v>0</v>
      </c>
      <c r="BD577" s="669">
        <v>0</v>
      </c>
      <c r="BE577" s="669">
        <v>0</v>
      </c>
      <c r="BF577" s="669">
        <v>0</v>
      </c>
      <c r="BG577" s="669"/>
      <c r="BH577" s="669">
        <v>0</v>
      </c>
      <c r="BI577" s="669">
        <f>(BJ577-BH577)</f>
        <v>0</v>
      </c>
      <c r="BJ577" s="669"/>
      <c r="BK577" s="669"/>
      <c r="BL577" s="669">
        <f t="shared" si="1624"/>
        <v>0</v>
      </c>
      <c r="BM577" s="669"/>
      <c r="BN577" s="669"/>
      <c r="BO577" s="669"/>
      <c r="BP577" s="669"/>
      <c r="BQ577" s="669"/>
      <c r="BR577" s="669">
        <f>(BS577-BO577)</f>
        <v>0</v>
      </c>
      <c r="BS577" s="669"/>
      <c r="BT577" s="669"/>
      <c r="BU577" s="669">
        <f>(BY577-BO577)</f>
        <v>0</v>
      </c>
      <c r="BV577" s="669"/>
      <c r="BW577" s="669"/>
      <c r="BX577" s="669"/>
      <c r="BY577" s="669"/>
      <c r="BZ577" s="669"/>
      <c r="CA577" s="669">
        <f t="shared" si="1621"/>
        <v>0</v>
      </c>
      <c r="CB577" s="669">
        <f t="shared" si="1622"/>
        <v>0</v>
      </c>
      <c r="CC577" s="669"/>
      <c r="CD577" s="669"/>
      <c r="CE577" s="669"/>
      <c r="CF577" s="669"/>
      <c r="CG577" s="669">
        <f t="shared" si="1623"/>
        <v>0</v>
      </c>
      <c r="CH577" s="669">
        <f>(CI577-CE577)</f>
        <v>0</v>
      </c>
      <c r="CI577" s="669"/>
      <c r="CJ577" s="669"/>
      <c r="CK577" s="669">
        <f t="shared" si="1601"/>
        <v>0</v>
      </c>
      <c r="CL577" s="669">
        <f>(CM577-CI577)</f>
        <v>0</v>
      </c>
      <c r="CM577" s="669"/>
      <c r="CN577" s="669"/>
      <c r="CO577" s="669">
        <f t="shared" si="1602"/>
        <v>0</v>
      </c>
      <c r="CP577" s="669">
        <f>(CQ577-CM577)</f>
        <v>0</v>
      </c>
      <c r="CQ577" s="669"/>
      <c r="CR577" s="669"/>
      <c r="CS577" s="669">
        <f t="shared" si="1645"/>
        <v>0</v>
      </c>
      <c r="CT577" s="669">
        <f>(CU577-CQ577)</f>
        <v>0</v>
      </c>
      <c r="CU577" s="669"/>
      <c r="CV577" s="798"/>
      <c r="CW577" s="798">
        <f t="shared" si="1577"/>
        <v>0</v>
      </c>
      <c r="CX577" s="798">
        <f>(CY577-CU577)</f>
        <v>0</v>
      </c>
      <c r="CY577" s="798"/>
      <c r="CZ577" s="798"/>
      <c r="DA577" s="798"/>
      <c r="DB577" s="798"/>
      <c r="DC577" s="798">
        <v>0</v>
      </c>
      <c r="DD577" s="798">
        <f t="shared" si="1646"/>
        <v>0</v>
      </c>
      <c r="DE577" s="798">
        <f t="shared" si="1647"/>
        <v>0</v>
      </c>
      <c r="DF577" s="798"/>
      <c r="DG577" s="798"/>
      <c r="DH577" s="798"/>
      <c r="DI577" s="798">
        <f t="shared" si="1580"/>
        <v>0</v>
      </c>
      <c r="DJ577" s="798">
        <f>(DK577-DG577)</f>
        <v>0</v>
      </c>
      <c r="DK577" s="798"/>
      <c r="DL577" s="798">
        <f t="shared" si="1648"/>
        <v>0</v>
      </c>
      <c r="DM577" s="798">
        <f>(DN577-DK577)</f>
        <v>0</v>
      </c>
      <c r="DN577" s="798"/>
      <c r="DO577" s="798"/>
      <c r="DP577" s="798">
        <f t="shared" si="1582"/>
        <v>0</v>
      </c>
      <c r="DQ577" s="798">
        <f>(DR577-DN577)</f>
        <v>0</v>
      </c>
      <c r="DR577" s="798"/>
      <c r="DS577" s="798"/>
      <c r="DT577" s="798">
        <f t="shared" si="1583"/>
        <v>0</v>
      </c>
      <c r="DU577" s="798">
        <f>(DV577-DR577)</f>
        <v>0</v>
      </c>
      <c r="DV577" s="1100"/>
      <c r="DW577" s="798"/>
      <c r="DX577" s="1100"/>
      <c r="DY577" s="798"/>
      <c r="DZ577" s="1100"/>
      <c r="EA577" s="1100"/>
      <c r="EB577" s="1100"/>
      <c r="EC577" s="1100">
        <f t="shared" si="1584"/>
        <v>0</v>
      </c>
      <c r="ED577" s="1100">
        <f>(EE577-EA577)</f>
        <v>0</v>
      </c>
      <c r="EE577" s="1100"/>
      <c r="EF577" s="1100"/>
      <c r="EG577" s="1100">
        <f t="shared" si="1585"/>
        <v>0</v>
      </c>
      <c r="EH577" s="1100" t="e">
        <f>(#REF!-EE577)</f>
        <v>#REF!</v>
      </c>
      <c r="EI577" s="1100">
        <f>IFERROR(#REF!/DZ577*100,)</f>
        <v>0</v>
      </c>
      <c r="EJ577" s="1100">
        <f>IFERROR(#REF!/#REF!*100,)</f>
        <v>0</v>
      </c>
      <c r="EK577" s="904"/>
      <c r="EL577" s="904"/>
      <c r="EM577" s="904"/>
      <c r="EN577" s="1100"/>
      <c r="EO577" s="1100"/>
      <c r="EP577" s="1100"/>
      <c r="EQ577" s="1100"/>
      <c r="ER577" s="1100"/>
      <c r="ES577" s="798"/>
      <c r="EX577" s="739">
        <f t="shared" si="1707"/>
        <v>0</v>
      </c>
      <c r="EY577" s="739">
        <f t="shared" si="1707"/>
        <v>0</v>
      </c>
      <c r="EZ577" s="739">
        <f t="shared" si="1707"/>
        <v>0</v>
      </c>
      <c r="FA577" s="739">
        <f t="shared" si="1707"/>
        <v>0</v>
      </c>
      <c r="FB577" s="739">
        <f t="shared" si="1707"/>
        <v>0</v>
      </c>
      <c r="FC577" s="739">
        <f t="shared" si="1707"/>
        <v>0</v>
      </c>
      <c r="FD577" s="739">
        <f t="shared" si="1707"/>
        <v>0</v>
      </c>
      <c r="FE577" s="739">
        <f t="shared" si="1707"/>
        <v>0</v>
      </c>
      <c r="FF577" s="739">
        <f t="shared" si="1707"/>
        <v>0</v>
      </c>
      <c r="FG577" s="739">
        <f t="shared" si="1707"/>
        <v>0</v>
      </c>
      <c r="FH577" s="739">
        <f t="shared" si="1708"/>
        <v>0</v>
      </c>
      <c r="FI577" s="739">
        <f t="shared" si="1708"/>
        <v>0</v>
      </c>
      <c r="FJ577" s="739">
        <f t="shared" si="1708"/>
        <v>0</v>
      </c>
      <c r="FK577" s="739">
        <f t="shared" si="1708"/>
        <v>0</v>
      </c>
      <c r="FL577" s="739">
        <f t="shared" si="1708"/>
        <v>0</v>
      </c>
      <c r="FM577" s="739">
        <f t="shared" si="1708"/>
        <v>0</v>
      </c>
      <c r="FN577" s="739">
        <f t="shared" si="1708"/>
        <v>0</v>
      </c>
      <c r="FO577" s="739">
        <f t="shared" si="1690"/>
        <v>0</v>
      </c>
      <c r="FP577" s="739">
        <f t="shared" si="1690"/>
        <v>0</v>
      </c>
      <c r="FQ577" s="739">
        <f t="shared" si="1690"/>
        <v>0</v>
      </c>
      <c r="FU577" s="739">
        <f t="shared" ref="FU577:GJ592" si="1713">IF(FU$9=$K577,$EA577,0)</f>
        <v>0</v>
      </c>
      <c r="FV577" s="739">
        <f t="shared" si="1713"/>
        <v>0</v>
      </c>
      <c r="FW577" s="739">
        <f t="shared" si="1713"/>
        <v>0</v>
      </c>
      <c r="FX577" s="739">
        <f t="shared" si="1713"/>
        <v>0</v>
      </c>
      <c r="FY577" s="739">
        <f t="shared" si="1713"/>
        <v>0</v>
      </c>
      <c r="FZ577" s="739">
        <f t="shared" si="1713"/>
        <v>0</v>
      </c>
      <c r="GA577" s="739">
        <f t="shared" si="1713"/>
        <v>0</v>
      </c>
      <c r="GB577" s="739">
        <f t="shared" si="1713"/>
        <v>0</v>
      </c>
      <c r="GC577" s="739">
        <f t="shared" si="1713"/>
        <v>0</v>
      </c>
      <c r="GD577" s="739">
        <f t="shared" si="1713"/>
        <v>0</v>
      </c>
      <c r="GE577" s="739">
        <f t="shared" si="1713"/>
        <v>0</v>
      </c>
      <c r="GF577" s="739">
        <f t="shared" si="1713"/>
        <v>0</v>
      </c>
      <c r="GG577" s="739">
        <f t="shared" si="1713"/>
        <v>0</v>
      </c>
      <c r="GH577" s="739">
        <f t="shared" si="1713"/>
        <v>0</v>
      </c>
      <c r="GI577" s="739">
        <f t="shared" si="1713"/>
        <v>0</v>
      </c>
      <c r="GJ577" s="739">
        <f t="shared" si="1713"/>
        <v>0</v>
      </c>
      <c r="GK577" s="739">
        <f t="shared" ref="GE577:GN592" si="1714">IF(GK$9=$K577,$EA577,0)</f>
        <v>0</v>
      </c>
      <c r="GL577" s="739">
        <f t="shared" ref="GL577:GN587" si="1715">IF(GL$6=$N577,$DT577,0)</f>
        <v>0</v>
      </c>
      <c r="GM577" s="739">
        <f t="shared" si="1715"/>
        <v>0</v>
      </c>
      <c r="GN577" s="739">
        <f t="shared" si="1715"/>
        <v>0</v>
      </c>
      <c r="GQ577" s="1098">
        <f>IF(GQ$9=$N577,#REF!,0)</f>
        <v>0</v>
      </c>
      <c r="GR577" s="1098">
        <f>IF(GR$9=$N577,#REF!,0)</f>
        <v>0</v>
      </c>
      <c r="GS577" s="1098">
        <f>IF(GS$9=$N577,#REF!,0)</f>
        <v>0</v>
      </c>
      <c r="GT577" s="1098">
        <f>IF(GT$9=$N577,#REF!,0)</f>
        <v>0</v>
      </c>
      <c r="GU577" s="1098">
        <f>IF(GU$9=$N577,#REF!,0)</f>
        <v>0</v>
      </c>
      <c r="GV577" s="1098">
        <f>IF(GV$9=$N577,#REF!,0)</f>
        <v>0</v>
      </c>
      <c r="GW577" s="1098">
        <f>IF(GW$9=$N577,#REF!,0)</f>
        <v>0</v>
      </c>
      <c r="GX577" s="1098">
        <f>IF(GX$9=$N577,#REF!,0)</f>
        <v>0</v>
      </c>
      <c r="GY577" s="1098">
        <f>IF(GY$9=$N577,#REF!,0)</f>
        <v>0</v>
      </c>
      <c r="GZ577" s="1098">
        <f>IF(GZ$9=$N577,#REF!,0)</f>
        <v>0</v>
      </c>
      <c r="HA577" s="1098">
        <f>IF(HA$9=$N577,#REF!,0)</f>
        <v>0</v>
      </c>
      <c r="HB577" s="1098">
        <f>IF(HB$9=$N577,#REF!,0)</f>
        <v>0</v>
      </c>
      <c r="HC577" s="1098">
        <f>IF(HC$9=$N577,#REF!,0)</f>
        <v>0</v>
      </c>
      <c r="HD577" s="1098">
        <f>IF(HD$9=$N577,#REF!,0)</f>
        <v>0</v>
      </c>
      <c r="HE577" s="1098">
        <f>IF(HE$9=$N577,#REF!,0)</f>
        <v>0</v>
      </c>
      <c r="HF577" s="1098">
        <f>IF(HF$9=$N577,#REF!,0)</f>
        <v>0</v>
      </c>
      <c r="HG577" s="1098">
        <f>IF(HG$9=$N577,#REF!,0)</f>
        <v>0</v>
      </c>
      <c r="HH577" s="1098">
        <f>IF(HH$9=$N577,#REF!,0)</f>
        <v>0</v>
      </c>
      <c r="HI577" s="1098" t="e">
        <f>IF(HI$9=$N577,#REF!,0)</f>
        <v>#REF!</v>
      </c>
      <c r="HJ577" s="1098">
        <f>IF(HJ$9=$N577,#REF!,0)</f>
        <v>0</v>
      </c>
      <c r="HK577" s="1098">
        <f>IF(HK$9=$N577,#REF!,0)</f>
        <v>0</v>
      </c>
      <c r="HL577" s="1098">
        <f>IF(HL$9=$N577,#REF!,0)</f>
        <v>0</v>
      </c>
      <c r="HM577" s="1098">
        <f>IF(HM$9=$N577,#REF!,0)</f>
        <v>0</v>
      </c>
      <c r="HN577" s="1098">
        <f>IF(HN$9=$N577,#REF!,0)</f>
        <v>0</v>
      </c>
      <c r="HO577" s="1098">
        <f>IF(HO$9=$N577,#REF!,0)</f>
        <v>0</v>
      </c>
      <c r="HP577" s="1098">
        <f>IF(HP$9=$N577,#REF!,0)</f>
        <v>0</v>
      </c>
      <c r="HQ577" s="1098">
        <f>IF(HQ$9=$N577,#REF!,0)</f>
        <v>0</v>
      </c>
      <c r="HR577" s="1098">
        <f>IF(HR$9=$N577,#REF!,0)</f>
        <v>0</v>
      </c>
      <c r="HS577" s="1098">
        <f>IF(HS$9=$N577,#REF!,0)</f>
        <v>0</v>
      </c>
      <c r="HT577" s="1098">
        <f>IF(HT$9=$N577,#REF!,0)</f>
        <v>0</v>
      </c>
      <c r="HU577" s="1098">
        <f>IF(HU$9=$N577,#REF!,0)</f>
        <v>0</v>
      </c>
      <c r="HV577" s="1098">
        <f>IF(HV$9=$N577,#REF!,0)</f>
        <v>0</v>
      </c>
      <c r="HW577" s="1098">
        <f>IF(HW$9=$N577,#REF!,0)</f>
        <v>0</v>
      </c>
      <c r="HX577" s="1098">
        <f>IF(HX$9=$N577,#REF!,0)</f>
        <v>0</v>
      </c>
      <c r="HY577" s="1098">
        <f>IF(HY$9=$N577,#REF!,0)</f>
        <v>0</v>
      </c>
      <c r="HZ577" s="1098">
        <f>IF(HZ$9=$N577,#REF!,0)</f>
        <v>0</v>
      </c>
      <c r="IA577" s="1098">
        <f>IF(IA$9=$N577,#REF!,0)</f>
        <v>0</v>
      </c>
      <c r="IB577" s="1098">
        <f>IF(IB$9=$N577,#REF!,0)</f>
        <v>0</v>
      </c>
      <c r="IC577" s="1098">
        <f>IF(IC$9=$N577,#REF!,0)</f>
        <v>0</v>
      </c>
      <c r="ID577" s="1098">
        <f>IF(ID$9=$N577,#REF!,0)</f>
        <v>0</v>
      </c>
      <c r="IE577" s="1098">
        <f>IF(IE$9=$N577,#REF!,0)</f>
        <v>0</v>
      </c>
      <c r="IF577" s="1098">
        <f>IF(IF$9=$N577,#REF!,0)</f>
        <v>0</v>
      </c>
      <c r="IG577" s="1098">
        <f>IF(IG$9=$N577,#REF!,0)</f>
        <v>0</v>
      </c>
      <c r="IH577" s="1098">
        <f>IF(IH$9=$N577,#REF!,0)</f>
        <v>0</v>
      </c>
      <c r="II577" s="1098">
        <f>IF(II$9=$N577,#REF!,0)</f>
        <v>0</v>
      </c>
      <c r="IJ577" s="1098">
        <f>IF(IJ$9=$N577,#REF!,0)</f>
        <v>0</v>
      </c>
      <c r="IK577" s="1098">
        <f>IF(IK$9=$N577,#REF!,0)</f>
        <v>0</v>
      </c>
      <c r="IL577" s="1098">
        <f>IF(IL$9=$N577,#REF!,0)</f>
        <v>0</v>
      </c>
      <c r="IM577" s="1098">
        <f>IF(IM$9=$N577,#REF!,0)</f>
        <v>0</v>
      </c>
      <c r="IN577" s="1098">
        <f>IF(IN$9=$N577,#REF!,0)</f>
        <v>0</v>
      </c>
      <c r="IO577" s="1098">
        <f>IF(IO$9=$N577,#REF!,0)</f>
        <v>0</v>
      </c>
      <c r="IP577" s="1098">
        <f>IF(IP$9=$N577,#REF!,0)</f>
        <v>0</v>
      </c>
      <c r="IQ577" s="1098">
        <f>IF(IQ$9=$N577,#REF!,0)</f>
        <v>0</v>
      </c>
      <c r="IR577" s="1098">
        <f>IF(IR$9=$N577,#REF!,0)</f>
        <v>0</v>
      </c>
      <c r="IS577" s="1098">
        <f>IF(IS$9=$N577,#REF!,0)</f>
        <v>0</v>
      </c>
      <c r="IT577" s="1098">
        <f>IF(IT$9=$N577,#REF!,0)</f>
        <v>0</v>
      </c>
      <c r="IU577" s="1098">
        <f>IF(IU$9=$N577,#REF!,0)</f>
        <v>0</v>
      </c>
      <c r="IV577" s="1098">
        <f>IF(IV$9=$N577,#REF!,0)</f>
        <v>0</v>
      </c>
      <c r="IW577" s="1098">
        <f>IF(IW$9=$N577,#REF!,0)</f>
        <v>0</v>
      </c>
      <c r="IX577" s="1098">
        <f>IF(IX$9=$N577,#REF!,0)</f>
        <v>0</v>
      </c>
      <c r="IY577" s="1098">
        <f>IF(IY$9=$N577,#REF!,0)</f>
        <v>0</v>
      </c>
      <c r="IZ577" s="1098">
        <f>IF(IZ$9=$N577,#REF!,0)</f>
        <v>0</v>
      </c>
      <c r="JA577" s="1098">
        <f>IF(JA$9=$N577,#REF!,0)</f>
        <v>0</v>
      </c>
      <c r="JB577" s="1098">
        <f>IF(JB$9=$N577,#REF!,0)</f>
        <v>0</v>
      </c>
      <c r="JC577" s="1098">
        <f>IF(JC$9=$N577,#REF!,0)</f>
        <v>0</v>
      </c>
      <c r="JD577" s="1098">
        <f>IF(JD$9=$N577,#REF!,0)</f>
        <v>0</v>
      </c>
      <c r="JE577" s="1098">
        <f>IF(JE$9=$N577,#REF!,0)</f>
        <v>0</v>
      </c>
      <c r="JF577" s="1098">
        <f>IF(JF$9=$N577,#REF!,0)</f>
        <v>0</v>
      </c>
      <c r="JG577" s="1098">
        <f>IF(JG$9=$N577,#REF!,0)</f>
        <v>0</v>
      </c>
      <c r="JH577" s="1098">
        <f>IF(JH$9=$N577,#REF!,0)</f>
        <v>0</v>
      </c>
      <c r="JI577" s="1098">
        <f>IF(JI$9=$N577,#REF!,0)</f>
        <v>0</v>
      </c>
      <c r="JJ577" s="1098">
        <f>IF(JJ$9=$N577,#REF!,0)</f>
        <v>0</v>
      </c>
      <c r="JK577" s="1098">
        <f>IF(JK$9=$N577,#REF!,0)</f>
        <v>0</v>
      </c>
      <c r="JL577" s="1098">
        <f>IF(JL$9=$N577,#REF!,0)</f>
        <v>0</v>
      </c>
      <c r="JM577" s="1098">
        <f>IF(JM$9=$N577,#REF!,0)</f>
        <v>0</v>
      </c>
      <c r="JN577" s="1098">
        <f>IF(JN$9=$N577,#REF!,0)</f>
        <v>0</v>
      </c>
      <c r="JO577" s="1098">
        <f>IF(JO$9=$N577,#REF!,0)</f>
        <v>0</v>
      </c>
      <c r="JP577" s="1098">
        <f>IF(JP$9=$N577,#REF!,0)</f>
        <v>0</v>
      </c>
      <c r="JQ577" s="1098">
        <f>IF(JQ$9=$N577,#REF!,0)</f>
        <v>0</v>
      </c>
      <c r="JR577" s="1098">
        <f>IF(JR$9=$N577,#REF!,0)</f>
        <v>0</v>
      </c>
      <c r="JS577" s="1098">
        <f>IF(JS$9=$N577,#REF!,0)</f>
        <v>0</v>
      </c>
      <c r="JT577" s="1098">
        <f>IF(JT$9=$N577,#REF!,0)</f>
        <v>0</v>
      </c>
      <c r="JU577" s="1098">
        <f>IF(JU$9=$N577,#REF!,0)</f>
        <v>0</v>
      </c>
      <c r="JV577" s="1098">
        <f>IF(JV$9=$N577,#REF!,0)</f>
        <v>0</v>
      </c>
      <c r="JW577" s="1098">
        <f>IF(JW$9=$N577,#REF!,0)</f>
        <v>0</v>
      </c>
      <c r="JX577" s="681"/>
      <c r="JZ577" s="681">
        <f t="shared" si="1691"/>
        <v>0</v>
      </c>
      <c r="KA577" s="681">
        <f t="shared" si="1691"/>
        <v>0</v>
      </c>
      <c r="KB577" s="681">
        <f t="shared" si="1691"/>
        <v>0</v>
      </c>
      <c r="KC577" s="681">
        <f t="shared" si="1691"/>
        <v>0</v>
      </c>
      <c r="KD577" s="681">
        <f t="shared" si="1691"/>
        <v>0</v>
      </c>
      <c r="KE577" s="681">
        <f t="shared" si="1691"/>
        <v>0</v>
      </c>
      <c r="KF577" s="681">
        <f t="shared" si="1691"/>
        <v>0</v>
      </c>
      <c r="KG577" s="681">
        <f t="shared" si="1691"/>
        <v>0</v>
      </c>
      <c r="KH577" s="681">
        <f t="shared" si="1691"/>
        <v>0</v>
      </c>
      <c r="KI577" s="681">
        <f t="shared" si="1691"/>
        <v>0</v>
      </c>
      <c r="KJ577" s="681">
        <f t="shared" si="1691"/>
        <v>0</v>
      </c>
      <c r="KN577" s="1098">
        <f t="shared" si="1671"/>
        <v>0</v>
      </c>
      <c r="KO577" s="1098">
        <f t="shared" si="1671"/>
        <v>0</v>
      </c>
      <c r="KP577" s="1098">
        <f t="shared" si="1671"/>
        <v>0</v>
      </c>
      <c r="KQ577" s="1098">
        <f t="shared" si="1671"/>
        <v>0</v>
      </c>
      <c r="KR577" s="1098">
        <f t="shared" si="1671"/>
        <v>0</v>
      </c>
      <c r="KS577" s="1098">
        <f t="shared" si="1671"/>
        <v>0</v>
      </c>
      <c r="KT577" s="1098">
        <f t="shared" si="1671"/>
        <v>0</v>
      </c>
      <c r="KU577" s="1098">
        <f t="shared" si="1671"/>
        <v>0</v>
      </c>
      <c r="KV577" s="1098">
        <f t="shared" si="1671"/>
        <v>0</v>
      </c>
      <c r="KW577" s="1098">
        <f t="shared" si="1671"/>
        <v>0</v>
      </c>
      <c r="KX577" s="1098">
        <f t="shared" si="1671"/>
        <v>0</v>
      </c>
      <c r="KY577" s="1098">
        <f t="shared" si="1671"/>
        <v>0</v>
      </c>
      <c r="KZ577" s="1098">
        <f t="shared" si="1671"/>
        <v>0</v>
      </c>
      <c r="LA577" s="1098">
        <f t="shared" si="1671"/>
        <v>0</v>
      </c>
      <c r="LB577" s="1098">
        <f t="shared" si="1671"/>
        <v>0</v>
      </c>
      <c r="LC577" s="1098">
        <f t="shared" si="1670"/>
        <v>0</v>
      </c>
      <c r="LD577" s="1098">
        <f t="shared" si="1670"/>
        <v>0</v>
      </c>
      <c r="LE577" s="1098">
        <f t="shared" si="1670"/>
        <v>0</v>
      </c>
      <c r="LF577" s="1098">
        <f t="shared" si="1670"/>
        <v>0</v>
      </c>
      <c r="LG577" s="1098">
        <f t="shared" si="1670"/>
        <v>0</v>
      </c>
      <c r="LH577" s="1098">
        <f t="shared" si="1670"/>
        <v>0</v>
      </c>
      <c r="LI577" s="1098">
        <f t="shared" si="1670"/>
        <v>0</v>
      </c>
      <c r="LJ577" s="1098">
        <f t="shared" si="1670"/>
        <v>0</v>
      </c>
      <c r="LK577" s="1098">
        <f t="shared" si="1670"/>
        <v>0</v>
      </c>
      <c r="LL577" s="1098">
        <f t="shared" si="1670"/>
        <v>0</v>
      </c>
      <c r="LM577" s="1098">
        <f t="shared" si="1670"/>
        <v>0</v>
      </c>
      <c r="LN577" s="1098">
        <f t="shared" si="1670"/>
        <v>0</v>
      </c>
      <c r="LO577" s="1098">
        <f t="shared" si="1670"/>
        <v>0</v>
      </c>
      <c r="LP577" s="1098">
        <f t="shared" si="1670"/>
        <v>0</v>
      </c>
      <c r="LQ577" s="1098">
        <f t="shared" si="1670"/>
        <v>0</v>
      </c>
      <c r="LR577" s="1098">
        <f t="shared" si="1670"/>
        <v>0</v>
      </c>
      <c r="LS577" s="1098">
        <f t="shared" ref="LS577:LS640" si="1716">IF(LS$9=$M577,$DV577,0)</f>
        <v>0</v>
      </c>
    </row>
    <row r="578" spans="1:331" ht="20.100000000000001" hidden="1" customHeight="1" x14ac:dyDescent="0.35">
      <c r="A578" s="668"/>
      <c r="B578" s="871"/>
      <c r="C578" s="871" t="s">
        <v>5</v>
      </c>
      <c r="D578" s="1024"/>
      <c r="E578" s="1024"/>
      <c r="F578" s="1024"/>
      <c r="G578" s="1024"/>
      <c r="H578" s="1024"/>
      <c r="I578" s="1024"/>
      <c r="J578" s="1094" t="s">
        <v>194</v>
      </c>
      <c r="K578" s="1297"/>
      <c r="L578" s="1297"/>
      <c r="M578" s="1381">
        <v>323</v>
      </c>
      <c r="N578" s="1381" t="s">
        <v>31</v>
      </c>
      <c r="O578" s="1316"/>
      <c r="P578" s="418"/>
      <c r="Q578" s="418"/>
      <c r="R578" s="418"/>
      <c r="S578" s="418"/>
      <c r="T578" s="418"/>
      <c r="U578" s="418"/>
      <c r="V578" s="418"/>
      <c r="W578" s="418"/>
      <c r="X578" s="418"/>
      <c r="Y578" s="418"/>
      <c r="Z578" s="418"/>
      <c r="AA578" s="418"/>
      <c r="AB578" s="418"/>
      <c r="AC578" s="418"/>
      <c r="AD578" s="418"/>
      <c r="AE578" s="418"/>
      <c r="AF578" s="418"/>
      <c r="AG578" s="418"/>
      <c r="AH578" s="418"/>
      <c r="AI578" s="418"/>
      <c r="AJ578" s="418"/>
      <c r="AK578" s="418"/>
      <c r="AL578" s="418"/>
      <c r="AM578" s="418"/>
      <c r="AN578" s="123"/>
      <c r="AO578" s="123"/>
      <c r="AP578" s="123"/>
      <c r="AQ578" s="123"/>
      <c r="AR578" s="660">
        <f>SUM(AR579:AR580)</f>
        <v>500000</v>
      </c>
      <c r="AS578" s="660"/>
      <c r="AT578" s="660"/>
      <c r="AU578" s="660"/>
      <c r="AV578" s="660">
        <f>SUM(AV579:AV580)</f>
        <v>0</v>
      </c>
      <c r="AW578" s="660"/>
      <c r="AX578" s="660"/>
      <c r="AY578" s="660"/>
      <c r="AZ578" s="660"/>
      <c r="BA578" s="660"/>
      <c r="BB578" s="660">
        <f t="shared" ref="BB578:BK578" si="1717">SUM(BB579:BB580)</f>
        <v>0</v>
      </c>
      <c r="BC578" s="660">
        <f t="shared" si="1717"/>
        <v>0</v>
      </c>
      <c r="BD578" s="660">
        <f t="shared" si="1717"/>
        <v>0</v>
      </c>
      <c r="BE578" s="660">
        <f t="shared" si="1717"/>
        <v>0</v>
      </c>
      <c r="BF578" s="660">
        <f t="shared" si="1717"/>
        <v>0</v>
      </c>
      <c r="BG578" s="660">
        <f t="shared" si="1717"/>
        <v>0</v>
      </c>
      <c r="BH578" s="660">
        <f t="shared" si="1717"/>
        <v>0</v>
      </c>
      <c r="BI578" s="660"/>
      <c r="BJ578" s="660">
        <f>SUM(BJ579:BJ580)</f>
        <v>0</v>
      </c>
      <c r="BK578" s="660">
        <f t="shared" si="1717"/>
        <v>0</v>
      </c>
      <c r="BL578" s="660">
        <f t="shared" si="1624"/>
        <v>0</v>
      </c>
      <c r="BM578" s="660"/>
      <c r="BN578" s="660"/>
      <c r="BO578" s="660">
        <f>SUM(BO579:BO580)</f>
        <v>0</v>
      </c>
      <c r="BP578" s="660"/>
      <c r="BQ578" s="660"/>
      <c r="BR578" s="660"/>
      <c r="BS578" s="660">
        <f>SUM(BS579:BS580)</f>
        <v>0</v>
      </c>
      <c r="BT578" s="660">
        <f>SUM(BT579:BT580)</f>
        <v>0</v>
      </c>
      <c r="BU578" s="660"/>
      <c r="BV578" s="660">
        <f>SUM(BV579:BV580)</f>
        <v>0</v>
      </c>
      <c r="BW578" s="660"/>
      <c r="BX578" s="660"/>
      <c r="BY578" s="660">
        <f>SUM(BY579:BY580)</f>
        <v>0</v>
      </c>
      <c r="BZ578" s="660">
        <f>SUM(BZ579:BZ580)</f>
        <v>0</v>
      </c>
      <c r="CA578" s="660">
        <f t="shared" si="1621"/>
        <v>0</v>
      </c>
      <c r="CB578" s="660">
        <f t="shared" si="1622"/>
        <v>0</v>
      </c>
      <c r="CC578" s="660">
        <f>SUM(CC579:CC580)</f>
        <v>0</v>
      </c>
      <c r="CD578" s="660">
        <f>SUM(CD579:CD580)</f>
        <v>0</v>
      </c>
      <c r="CE578" s="660">
        <f>SUM(CE579:CE580)</f>
        <v>0</v>
      </c>
      <c r="CF578" s="660">
        <f>SUM(CF579:CF580)</f>
        <v>0</v>
      </c>
      <c r="CG578" s="660">
        <f t="shared" si="1623"/>
        <v>0</v>
      </c>
      <c r="CH578" s="660"/>
      <c r="CI578" s="660">
        <f>SUM(CI579:CI580)</f>
        <v>0</v>
      </c>
      <c r="CJ578" s="660"/>
      <c r="CK578" s="660">
        <f t="shared" si="1601"/>
        <v>0</v>
      </c>
      <c r="CL578" s="660"/>
      <c r="CM578" s="660">
        <f>SUM(CM579:CM580)</f>
        <v>0</v>
      </c>
      <c r="CN578" s="660"/>
      <c r="CO578" s="660">
        <f t="shared" si="1602"/>
        <v>0</v>
      </c>
      <c r="CP578" s="660"/>
      <c r="CQ578" s="660">
        <f>SUM(CQ579:CQ580)</f>
        <v>0</v>
      </c>
      <c r="CR578" s="660">
        <f>SUM(CR579:CR580)</f>
        <v>0</v>
      </c>
      <c r="CS578" s="660">
        <f t="shared" si="1645"/>
        <v>0</v>
      </c>
      <c r="CT578" s="660"/>
      <c r="CU578" s="660">
        <f>SUM(CU579:CU580)</f>
        <v>0</v>
      </c>
      <c r="CV578" s="796">
        <f>SUM(CV579:CV580)</f>
        <v>0</v>
      </c>
      <c r="CW578" s="796">
        <f t="shared" si="1577"/>
        <v>0</v>
      </c>
      <c r="CX578" s="796"/>
      <c r="CY578" s="796">
        <f t="shared" ref="CY578:DH578" si="1718">SUM(CY579:CY580)</f>
        <v>0</v>
      </c>
      <c r="CZ578" s="796">
        <f t="shared" si="1718"/>
        <v>0</v>
      </c>
      <c r="DA578" s="796">
        <f t="shared" si="1718"/>
        <v>0</v>
      </c>
      <c r="DB578" s="796">
        <f t="shared" si="1718"/>
        <v>0</v>
      </c>
      <c r="DC578" s="796">
        <f>SUM(DC579:DC580)</f>
        <v>0</v>
      </c>
      <c r="DD578" s="796">
        <f t="shared" si="1646"/>
        <v>0</v>
      </c>
      <c r="DE578" s="796">
        <f t="shared" si="1647"/>
        <v>0</v>
      </c>
      <c r="DF578" s="796">
        <f>SUM(DF579:DF580)</f>
        <v>0</v>
      </c>
      <c r="DG578" s="796">
        <f t="shared" si="1718"/>
        <v>0</v>
      </c>
      <c r="DH578" s="796">
        <f t="shared" si="1718"/>
        <v>0</v>
      </c>
      <c r="DI578" s="796">
        <f t="shared" si="1580"/>
        <v>0</v>
      </c>
      <c r="DJ578" s="796"/>
      <c r="DK578" s="796">
        <f>SUM(DK579:DK580)</f>
        <v>0</v>
      </c>
      <c r="DL578" s="796">
        <f t="shared" si="1648"/>
        <v>0</v>
      </c>
      <c r="DM578" s="796"/>
      <c r="DN578" s="796">
        <f>SUM(DN579:DN580)</f>
        <v>0</v>
      </c>
      <c r="DO578" s="796">
        <f>SUM(DO579:DO580)</f>
        <v>0</v>
      </c>
      <c r="DP578" s="796">
        <f t="shared" si="1582"/>
        <v>0</v>
      </c>
      <c r="DQ578" s="796"/>
      <c r="DR578" s="796">
        <f>SUM(DR579:DR580)</f>
        <v>0</v>
      </c>
      <c r="DS578" s="796">
        <f>SUM(DS579:DS580)</f>
        <v>0</v>
      </c>
      <c r="DT578" s="796">
        <f t="shared" si="1583"/>
        <v>0</v>
      </c>
      <c r="DU578" s="796"/>
      <c r="DV578" s="1106">
        <f t="shared" ref="DV578:EB578" si="1719">SUM(DV579:DV580)</f>
        <v>0</v>
      </c>
      <c r="DW578" s="796">
        <f t="shared" si="1719"/>
        <v>0</v>
      </c>
      <c r="DX578" s="1106">
        <f t="shared" si="1719"/>
        <v>0</v>
      </c>
      <c r="DY578" s="796">
        <f t="shared" si="1719"/>
        <v>0</v>
      </c>
      <c r="DZ578" s="1106">
        <f>SUM(DZ579:DZ580)</f>
        <v>0</v>
      </c>
      <c r="EA578" s="1106">
        <f t="shared" si="1719"/>
        <v>0</v>
      </c>
      <c r="EB578" s="1106">
        <f t="shared" si="1719"/>
        <v>0</v>
      </c>
      <c r="EC578" s="1106">
        <f t="shared" si="1584"/>
        <v>0</v>
      </c>
      <c r="ED578" s="1106"/>
      <c r="EE578" s="1106">
        <f>SUM(EE579:EE580)</f>
        <v>0</v>
      </c>
      <c r="EF578" s="1106">
        <f>SUM(EF579:EF580)</f>
        <v>0</v>
      </c>
      <c r="EG578" s="1106">
        <f t="shared" si="1585"/>
        <v>0</v>
      </c>
      <c r="EH578" s="1106"/>
      <c r="EI578" s="1106">
        <f>IFERROR(#REF!/DZ578*100,)</f>
        <v>0</v>
      </c>
      <c r="EJ578" s="1106">
        <f>IFERROR(#REF!/#REF!*100,)</f>
        <v>0</v>
      </c>
      <c r="EK578" s="858">
        <f t="shared" ref="EK578:EM578" si="1720">SUM(EK579:EK580)</f>
        <v>0</v>
      </c>
      <c r="EL578" s="858">
        <f t="shared" si="1720"/>
        <v>0</v>
      </c>
      <c r="EM578" s="858">
        <f t="shared" si="1720"/>
        <v>0</v>
      </c>
      <c r="EN578" s="626"/>
      <c r="EO578" s="626"/>
      <c r="EP578" s="626"/>
      <c r="EQ578" s="626"/>
      <c r="ER578" s="626"/>
      <c r="ES578" s="626"/>
      <c r="EX578" s="739">
        <f t="shared" si="1707"/>
        <v>0</v>
      </c>
      <c r="EY578" s="739">
        <f t="shared" si="1707"/>
        <v>0</v>
      </c>
      <c r="EZ578" s="739">
        <f t="shared" si="1707"/>
        <v>0</v>
      </c>
      <c r="FA578" s="739">
        <f t="shared" si="1707"/>
        <v>0</v>
      </c>
      <c r="FB578" s="739">
        <f t="shared" si="1707"/>
        <v>0</v>
      </c>
      <c r="FC578" s="739">
        <f t="shared" si="1707"/>
        <v>0</v>
      </c>
      <c r="FD578" s="739">
        <f t="shared" si="1707"/>
        <v>0</v>
      </c>
      <c r="FE578" s="739">
        <f t="shared" si="1707"/>
        <v>0</v>
      </c>
      <c r="FF578" s="739">
        <f t="shared" si="1707"/>
        <v>0</v>
      </c>
      <c r="FG578" s="739">
        <f t="shared" si="1707"/>
        <v>0</v>
      </c>
      <c r="FH578" s="739">
        <f t="shared" si="1708"/>
        <v>0</v>
      </c>
      <c r="FI578" s="739">
        <f t="shared" si="1708"/>
        <v>0</v>
      </c>
      <c r="FJ578" s="739">
        <f t="shared" si="1708"/>
        <v>0</v>
      </c>
      <c r="FK578" s="739">
        <f t="shared" si="1708"/>
        <v>0</v>
      </c>
      <c r="FL578" s="739">
        <f t="shared" si="1708"/>
        <v>0</v>
      </c>
      <c r="FM578" s="739">
        <f t="shared" si="1708"/>
        <v>0</v>
      </c>
      <c r="FN578" s="739">
        <f t="shared" si="1708"/>
        <v>0</v>
      </c>
      <c r="FO578" s="739">
        <f t="shared" si="1690"/>
        <v>0</v>
      </c>
      <c r="FP578" s="739">
        <f t="shared" si="1690"/>
        <v>0</v>
      </c>
      <c r="FQ578" s="739">
        <f t="shared" si="1690"/>
        <v>0</v>
      </c>
      <c r="FU578" s="739">
        <f t="shared" si="1713"/>
        <v>0</v>
      </c>
      <c r="FV578" s="739">
        <f t="shared" si="1713"/>
        <v>0</v>
      </c>
      <c r="FW578" s="739">
        <f t="shared" si="1713"/>
        <v>0</v>
      </c>
      <c r="FX578" s="739">
        <f t="shared" si="1713"/>
        <v>0</v>
      </c>
      <c r="FY578" s="739">
        <f t="shared" si="1713"/>
        <v>0</v>
      </c>
      <c r="FZ578" s="739">
        <f t="shared" si="1713"/>
        <v>0</v>
      </c>
      <c r="GA578" s="739">
        <f t="shared" si="1713"/>
        <v>0</v>
      </c>
      <c r="GB578" s="739">
        <f t="shared" si="1713"/>
        <v>0</v>
      </c>
      <c r="GC578" s="739">
        <f t="shared" si="1713"/>
        <v>0</v>
      </c>
      <c r="GD578" s="739">
        <f t="shared" si="1713"/>
        <v>0</v>
      </c>
      <c r="GE578" s="739">
        <f t="shared" si="1714"/>
        <v>0</v>
      </c>
      <c r="GF578" s="739">
        <f t="shared" si="1714"/>
        <v>0</v>
      </c>
      <c r="GG578" s="739">
        <f t="shared" si="1714"/>
        <v>0</v>
      </c>
      <c r="GH578" s="739">
        <f t="shared" si="1714"/>
        <v>0</v>
      </c>
      <c r="GI578" s="739">
        <f t="shared" si="1714"/>
        <v>0</v>
      </c>
      <c r="GJ578" s="739">
        <f t="shared" si="1714"/>
        <v>0</v>
      </c>
      <c r="GK578" s="739">
        <f t="shared" si="1714"/>
        <v>0</v>
      </c>
      <c r="GL578" s="739">
        <f t="shared" si="1715"/>
        <v>0</v>
      </c>
      <c r="GM578" s="739">
        <f t="shared" si="1715"/>
        <v>0</v>
      </c>
      <c r="GN578" s="739">
        <f t="shared" si="1715"/>
        <v>0</v>
      </c>
      <c r="GQ578" s="1098">
        <f>IF(GQ$9=$N578,#REF!,0)</f>
        <v>0</v>
      </c>
      <c r="GR578" s="1098">
        <f>IF(GR$9=$N578,#REF!,0)</f>
        <v>0</v>
      </c>
      <c r="GS578" s="1098">
        <f>IF(GS$9=$N578,#REF!,0)</f>
        <v>0</v>
      </c>
      <c r="GT578" s="1098">
        <f>IF(GT$9=$N578,#REF!,0)</f>
        <v>0</v>
      </c>
      <c r="GU578" s="1098">
        <f>IF(GU$9=$N578,#REF!,0)</f>
        <v>0</v>
      </c>
      <c r="GV578" s="1098">
        <f>IF(GV$9=$N578,#REF!,0)</f>
        <v>0</v>
      </c>
      <c r="GW578" s="1098">
        <f>IF(GW$9=$N578,#REF!,0)</f>
        <v>0</v>
      </c>
      <c r="GX578" s="1098">
        <f>IF(GX$9=$N578,#REF!,0)</f>
        <v>0</v>
      </c>
      <c r="GY578" s="1098">
        <f>IF(GY$9=$N578,#REF!,0)</f>
        <v>0</v>
      </c>
      <c r="GZ578" s="1098">
        <f>IF(GZ$9=$N578,#REF!,0)</f>
        <v>0</v>
      </c>
      <c r="HA578" s="1098">
        <f>IF(HA$9=$N578,#REF!,0)</f>
        <v>0</v>
      </c>
      <c r="HB578" s="1098">
        <f>IF(HB$9=$N578,#REF!,0)</f>
        <v>0</v>
      </c>
      <c r="HC578" s="1098">
        <f>IF(HC$9=$N578,#REF!,0)</f>
        <v>0</v>
      </c>
      <c r="HD578" s="1098">
        <f>IF(HD$9=$N578,#REF!,0)</f>
        <v>0</v>
      </c>
      <c r="HE578" s="1098">
        <f>IF(HE$9=$N578,#REF!,0)</f>
        <v>0</v>
      </c>
      <c r="HF578" s="1098">
        <f>IF(HF$9=$N578,#REF!,0)</f>
        <v>0</v>
      </c>
      <c r="HG578" s="1098">
        <f>IF(HG$9=$N578,#REF!,0)</f>
        <v>0</v>
      </c>
      <c r="HH578" s="1098">
        <f>IF(HH$9=$N578,#REF!,0)</f>
        <v>0</v>
      </c>
      <c r="HI578" s="1098">
        <f>IF(HI$9=$N578,#REF!,0)</f>
        <v>0</v>
      </c>
      <c r="HJ578" s="1098">
        <f>IF(HJ$9=$N578,#REF!,0)</f>
        <v>0</v>
      </c>
      <c r="HK578" s="1098">
        <f>IF(HK$9=$N578,#REF!,0)</f>
        <v>0</v>
      </c>
      <c r="HL578" s="1098">
        <f>IF(HL$9=$N578,#REF!,0)</f>
        <v>0</v>
      </c>
      <c r="HM578" s="1098">
        <f>IF(HM$9=$N578,#REF!,0)</f>
        <v>0</v>
      </c>
      <c r="HN578" s="1098">
        <f>IF(HN$9=$N578,#REF!,0)</f>
        <v>0</v>
      </c>
      <c r="HO578" s="1098">
        <f>IF(HO$9=$N578,#REF!,0)</f>
        <v>0</v>
      </c>
      <c r="HP578" s="1098">
        <f>IF(HP$9=$N578,#REF!,0)</f>
        <v>0</v>
      </c>
      <c r="HQ578" s="1098">
        <f>IF(HQ$9=$N578,#REF!,0)</f>
        <v>0</v>
      </c>
      <c r="HR578" s="1098">
        <f>IF(HR$9=$N578,#REF!,0)</f>
        <v>0</v>
      </c>
      <c r="HS578" s="1098">
        <f>IF(HS$9=$N578,#REF!,0)</f>
        <v>0</v>
      </c>
      <c r="HT578" s="1098">
        <f>IF(HT$9=$N578,#REF!,0)</f>
        <v>0</v>
      </c>
      <c r="HU578" s="1098">
        <f>IF(HU$9=$N578,#REF!,0)</f>
        <v>0</v>
      </c>
      <c r="HV578" s="1098">
        <f>IF(HV$9=$N578,#REF!,0)</f>
        <v>0</v>
      </c>
      <c r="HW578" s="1098">
        <f>IF(HW$9=$N578,#REF!,0)</f>
        <v>0</v>
      </c>
      <c r="HX578" s="1098">
        <f>IF(HX$9=$N578,#REF!,0)</f>
        <v>0</v>
      </c>
      <c r="HY578" s="1098">
        <f>IF(HY$9=$N578,#REF!,0)</f>
        <v>0</v>
      </c>
      <c r="HZ578" s="1098">
        <f>IF(HZ$9=$N578,#REF!,0)</f>
        <v>0</v>
      </c>
      <c r="IA578" s="1098">
        <f>IF(IA$9=$N578,#REF!,0)</f>
        <v>0</v>
      </c>
      <c r="IB578" s="1098">
        <f>IF(IB$9=$N578,#REF!,0)</f>
        <v>0</v>
      </c>
      <c r="IC578" s="1098">
        <f>IF(IC$9=$N578,#REF!,0)</f>
        <v>0</v>
      </c>
      <c r="ID578" s="1098">
        <f>IF(ID$9=$N578,#REF!,0)</f>
        <v>0</v>
      </c>
      <c r="IE578" s="1098">
        <f>IF(IE$9=$N578,#REF!,0)</f>
        <v>0</v>
      </c>
      <c r="IF578" s="1098">
        <f>IF(IF$9=$N578,#REF!,0)</f>
        <v>0</v>
      </c>
      <c r="IG578" s="1098">
        <f>IF(IG$9=$N578,#REF!,0)</f>
        <v>0</v>
      </c>
      <c r="IH578" s="1098">
        <f>IF(IH$9=$N578,#REF!,0)</f>
        <v>0</v>
      </c>
      <c r="II578" s="1098">
        <f>IF(II$9=$N578,#REF!,0)</f>
        <v>0</v>
      </c>
      <c r="IJ578" s="1098">
        <f>IF(IJ$9=$N578,#REF!,0)</f>
        <v>0</v>
      </c>
      <c r="IK578" s="1098">
        <f>IF(IK$9=$N578,#REF!,0)</f>
        <v>0</v>
      </c>
      <c r="IL578" s="1098">
        <f>IF(IL$9=$N578,#REF!,0)</f>
        <v>0</v>
      </c>
      <c r="IM578" s="1098">
        <f>IF(IM$9=$N578,#REF!,0)</f>
        <v>0</v>
      </c>
      <c r="IN578" s="1098">
        <f>IF(IN$9=$N578,#REF!,0)</f>
        <v>0</v>
      </c>
      <c r="IO578" s="1098">
        <f>IF(IO$9=$N578,#REF!,0)</f>
        <v>0</v>
      </c>
      <c r="IP578" s="1098">
        <f>IF(IP$9=$N578,#REF!,0)</f>
        <v>0</v>
      </c>
      <c r="IQ578" s="1098">
        <f>IF(IQ$9=$N578,#REF!,0)</f>
        <v>0</v>
      </c>
      <c r="IR578" s="1098">
        <f>IF(IR$9=$N578,#REF!,0)</f>
        <v>0</v>
      </c>
      <c r="IS578" s="1098">
        <f>IF(IS$9=$N578,#REF!,0)</f>
        <v>0</v>
      </c>
      <c r="IT578" s="1098">
        <f>IF(IT$9=$N578,#REF!,0)</f>
        <v>0</v>
      </c>
      <c r="IU578" s="1098">
        <f>IF(IU$9=$N578,#REF!,0)</f>
        <v>0</v>
      </c>
      <c r="IV578" s="1098">
        <f>IF(IV$9=$N578,#REF!,0)</f>
        <v>0</v>
      </c>
      <c r="IW578" s="1098">
        <f>IF(IW$9=$N578,#REF!,0)</f>
        <v>0</v>
      </c>
      <c r="IX578" s="1098">
        <f>IF(IX$9=$N578,#REF!,0)</f>
        <v>0</v>
      </c>
      <c r="IY578" s="1098">
        <f>IF(IY$9=$N578,#REF!,0)</f>
        <v>0</v>
      </c>
      <c r="IZ578" s="1098">
        <f>IF(IZ$9=$N578,#REF!,0)</f>
        <v>0</v>
      </c>
      <c r="JA578" s="1098">
        <f>IF(JA$9=$N578,#REF!,0)</f>
        <v>0</v>
      </c>
      <c r="JB578" s="1098">
        <f>IF(JB$9=$N578,#REF!,0)</f>
        <v>0</v>
      </c>
      <c r="JC578" s="1098">
        <f>IF(JC$9=$N578,#REF!,0)</f>
        <v>0</v>
      </c>
      <c r="JD578" s="1098">
        <f>IF(JD$9=$N578,#REF!,0)</f>
        <v>0</v>
      </c>
      <c r="JE578" s="1098">
        <f>IF(JE$9=$N578,#REF!,0)</f>
        <v>0</v>
      </c>
      <c r="JF578" s="1098">
        <f>IF(JF$9=$N578,#REF!,0)</f>
        <v>0</v>
      </c>
      <c r="JG578" s="1098">
        <f>IF(JG$9=$N578,#REF!,0)</f>
        <v>0</v>
      </c>
      <c r="JH578" s="1098">
        <f>IF(JH$9=$N578,#REF!,0)</f>
        <v>0</v>
      </c>
      <c r="JI578" s="1098">
        <f>IF(JI$9=$N578,#REF!,0)</f>
        <v>0</v>
      </c>
      <c r="JJ578" s="1098">
        <f>IF(JJ$9=$N578,#REF!,0)</f>
        <v>0</v>
      </c>
      <c r="JK578" s="1098">
        <f>IF(JK$9=$N578,#REF!,0)</f>
        <v>0</v>
      </c>
      <c r="JL578" s="1098">
        <f>IF(JL$9=$N578,#REF!,0)</f>
        <v>0</v>
      </c>
      <c r="JM578" s="1098">
        <f>IF(JM$9=$N578,#REF!,0)</f>
        <v>0</v>
      </c>
      <c r="JN578" s="1098">
        <f>IF(JN$9=$N578,#REF!,0)</f>
        <v>0</v>
      </c>
      <c r="JO578" s="1098">
        <f>IF(JO$9=$N578,#REF!,0)</f>
        <v>0</v>
      </c>
      <c r="JP578" s="1098">
        <f>IF(JP$9=$N578,#REF!,0)</f>
        <v>0</v>
      </c>
      <c r="JQ578" s="1098">
        <f>IF(JQ$9=$N578,#REF!,0)</f>
        <v>0</v>
      </c>
      <c r="JR578" s="1098">
        <f>IF(JR$9=$N578,#REF!,0)</f>
        <v>0</v>
      </c>
      <c r="JS578" s="1098">
        <f>IF(JS$9=$N578,#REF!,0)</f>
        <v>0</v>
      </c>
      <c r="JT578" s="1098">
        <f>IF(JT$9=$N578,#REF!,0)</f>
        <v>0</v>
      </c>
      <c r="JU578" s="1098">
        <f>IF(JU$9=$N578,#REF!,0)</f>
        <v>0</v>
      </c>
      <c r="JV578" s="1098">
        <f>IF(JV$9=$N578,#REF!,0)</f>
        <v>0</v>
      </c>
      <c r="JW578" s="1098">
        <f>IF(JW$9=$N578,#REF!,0)</f>
        <v>0</v>
      </c>
      <c r="JX578" s="681"/>
      <c r="JZ578" s="681">
        <f t="shared" si="1691"/>
        <v>0</v>
      </c>
      <c r="KA578" s="681">
        <f t="shared" si="1691"/>
        <v>0</v>
      </c>
      <c r="KB578" s="681">
        <f t="shared" si="1691"/>
        <v>0</v>
      </c>
      <c r="KC578" s="681">
        <f t="shared" si="1691"/>
        <v>0</v>
      </c>
      <c r="KD578" s="681">
        <f t="shared" si="1691"/>
        <v>0</v>
      </c>
      <c r="KE578" s="681">
        <f t="shared" si="1691"/>
        <v>0</v>
      </c>
      <c r="KF578" s="681">
        <f t="shared" si="1691"/>
        <v>0</v>
      </c>
      <c r="KG578" s="681">
        <f t="shared" si="1691"/>
        <v>0</v>
      </c>
      <c r="KH578" s="681">
        <f t="shared" si="1691"/>
        <v>0</v>
      </c>
      <c r="KI578" s="681">
        <f t="shared" si="1691"/>
        <v>0</v>
      </c>
      <c r="KJ578" s="681">
        <f t="shared" si="1691"/>
        <v>0</v>
      </c>
      <c r="KN578" s="1098">
        <f t="shared" si="1671"/>
        <v>0</v>
      </c>
      <c r="KO578" s="1098">
        <f t="shared" si="1671"/>
        <v>0</v>
      </c>
      <c r="KP578" s="1098">
        <f t="shared" si="1671"/>
        <v>0</v>
      </c>
      <c r="KQ578" s="1098">
        <f t="shared" si="1671"/>
        <v>0</v>
      </c>
      <c r="KR578" s="1098">
        <f t="shared" si="1671"/>
        <v>0</v>
      </c>
      <c r="KS578" s="1098">
        <f t="shared" si="1671"/>
        <v>0</v>
      </c>
      <c r="KT578" s="1098">
        <f t="shared" si="1671"/>
        <v>0</v>
      </c>
      <c r="KU578" s="1098">
        <f t="shared" si="1671"/>
        <v>0</v>
      </c>
      <c r="KV578" s="1098">
        <f t="shared" si="1671"/>
        <v>0</v>
      </c>
      <c r="KW578" s="1098">
        <f t="shared" si="1671"/>
        <v>0</v>
      </c>
      <c r="KX578" s="1098">
        <f t="shared" si="1671"/>
        <v>0</v>
      </c>
      <c r="KY578" s="1098">
        <f t="shared" si="1671"/>
        <v>0</v>
      </c>
      <c r="KZ578" s="1098">
        <f t="shared" si="1671"/>
        <v>0</v>
      </c>
      <c r="LA578" s="1098">
        <f t="shared" si="1671"/>
        <v>0</v>
      </c>
      <c r="LB578" s="1098">
        <f t="shared" si="1671"/>
        <v>0</v>
      </c>
      <c r="LC578" s="1098">
        <f t="shared" si="1670"/>
        <v>0</v>
      </c>
      <c r="LD578" s="1098">
        <f t="shared" si="1670"/>
        <v>0</v>
      </c>
      <c r="LE578" s="1098">
        <f t="shared" si="1670"/>
        <v>0</v>
      </c>
      <c r="LF578" s="1098">
        <f t="shared" si="1670"/>
        <v>0</v>
      </c>
      <c r="LG578" s="1098">
        <f t="shared" si="1670"/>
        <v>0</v>
      </c>
      <c r="LH578" s="1098">
        <f t="shared" si="1670"/>
        <v>0</v>
      </c>
      <c r="LI578" s="1098">
        <f t="shared" si="1670"/>
        <v>0</v>
      </c>
      <c r="LJ578" s="1098">
        <f t="shared" si="1670"/>
        <v>0</v>
      </c>
      <c r="LK578" s="1098">
        <f t="shared" si="1670"/>
        <v>0</v>
      </c>
      <c r="LL578" s="1098">
        <f t="shared" si="1670"/>
        <v>0</v>
      </c>
      <c r="LM578" s="1098">
        <f t="shared" si="1670"/>
        <v>0</v>
      </c>
      <c r="LN578" s="1098">
        <f t="shared" si="1670"/>
        <v>0</v>
      </c>
      <c r="LO578" s="1098">
        <f t="shared" si="1670"/>
        <v>0</v>
      </c>
      <c r="LP578" s="1098">
        <f t="shared" si="1670"/>
        <v>0</v>
      </c>
      <c r="LQ578" s="1098">
        <f t="shared" si="1670"/>
        <v>0</v>
      </c>
      <c r="LR578" s="1098">
        <f t="shared" si="1670"/>
        <v>0</v>
      </c>
      <c r="LS578" s="1098">
        <f t="shared" si="1716"/>
        <v>0</v>
      </c>
    </row>
    <row r="579" spans="1:331" ht="20.100000000000001" hidden="1" customHeight="1" x14ac:dyDescent="0.35">
      <c r="A579" s="668"/>
      <c r="B579" s="871"/>
      <c r="C579" s="870"/>
      <c r="D579" s="871"/>
      <c r="E579" s="871"/>
      <c r="F579" s="871"/>
      <c r="G579" s="871"/>
      <c r="H579" s="871"/>
      <c r="I579" s="871"/>
      <c r="J579" s="1094" t="s">
        <v>194</v>
      </c>
      <c r="K579" s="890"/>
      <c r="L579" s="890"/>
      <c r="M579" s="892"/>
      <c r="N579" s="892">
        <v>3231</v>
      </c>
      <c r="O579" s="1315" t="s">
        <v>528</v>
      </c>
      <c r="P579" s="626"/>
      <c r="Q579" s="626"/>
      <c r="R579" s="626"/>
      <c r="S579" s="626"/>
      <c r="T579" s="626"/>
      <c r="U579" s="626"/>
      <c r="V579" s="626"/>
      <c r="W579" s="626"/>
      <c r="X579" s="626"/>
      <c r="Y579" s="626"/>
      <c r="Z579" s="626"/>
      <c r="AA579" s="626"/>
      <c r="AB579" s="626"/>
      <c r="AC579" s="626"/>
      <c r="AD579" s="626"/>
      <c r="AE579" s="626"/>
      <c r="AF579" s="626"/>
      <c r="AG579" s="626"/>
      <c r="AH579" s="626"/>
      <c r="AI579" s="626"/>
      <c r="AJ579" s="626"/>
      <c r="AK579" s="626"/>
      <c r="AL579" s="626"/>
      <c r="AM579" s="626"/>
      <c r="AN579" s="626"/>
      <c r="AO579" s="626"/>
      <c r="AP579" s="626"/>
      <c r="AQ579" s="626"/>
      <c r="AR579" s="669">
        <v>430340</v>
      </c>
      <c r="AS579" s="669"/>
      <c r="AT579" s="669"/>
      <c r="AU579" s="669"/>
      <c r="AV579" s="669">
        <v>0</v>
      </c>
      <c r="AW579" s="669"/>
      <c r="AX579" s="669"/>
      <c r="AY579" s="669"/>
      <c r="AZ579" s="669"/>
      <c r="BA579" s="669"/>
      <c r="BB579" s="669">
        <v>0</v>
      </c>
      <c r="BC579" s="669">
        <v>0</v>
      </c>
      <c r="BD579" s="669">
        <v>0</v>
      </c>
      <c r="BE579" s="669">
        <v>0</v>
      </c>
      <c r="BF579" s="669">
        <v>0</v>
      </c>
      <c r="BG579" s="669"/>
      <c r="BH579" s="669">
        <v>0</v>
      </c>
      <c r="BI579" s="669">
        <f>(BJ579-BH579)</f>
        <v>0</v>
      </c>
      <c r="BJ579" s="669"/>
      <c r="BK579" s="669"/>
      <c r="BL579" s="669">
        <f t="shared" si="1624"/>
        <v>0</v>
      </c>
      <c r="BM579" s="669"/>
      <c r="BN579" s="669"/>
      <c r="BO579" s="669"/>
      <c r="BP579" s="669"/>
      <c r="BQ579" s="669"/>
      <c r="BR579" s="669">
        <f>(BS579-BO579)</f>
        <v>0</v>
      </c>
      <c r="BS579" s="669"/>
      <c r="BT579" s="669"/>
      <c r="BU579" s="669">
        <f>(BY579-BO579)</f>
        <v>0</v>
      </c>
      <c r="BV579" s="669"/>
      <c r="BW579" s="669"/>
      <c r="BX579" s="669"/>
      <c r="BY579" s="669"/>
      <c r="BZ579" s="669"/>
      <c r="CA579" s="669">
        <f t="shared" si="1621"/>
        <v>0</v>
      </c>
      <c r="CB579" s="669">
        <f t="shared" si="1622"/>
        <v>0</v>
      </c>
      <c r="CC579" s="669"/>
      <c r="CD579" s="669"/>
      <c r="CE579" s="669"/>
      <c r="CF579" s="669"/>
      <c r="CG579" s="669">
        <f t="shared" si="1623"/>
        <v>0</v>
      </c>
      <c r="CH579" s="669">
        <f>(CI579-CE579)</f>
        <v>0</v>
      </c>
      <c r="CI579" s="669"/>
      <c r="CJ579" s="669"/>
      <c r="CK579" s="669">
        <f t="shared" si="1601"/>
        <v>0</v>
      </c>
      <c r="CL579" s="669">
        <f>(CM579-CI579)</f>
        <v>0</v>
      </c>
      <c r="CM579" s="669"/>
      <c r="CN579" s="669"/>
      <c r="CO579" s="669">
        <f t="shared" si="1602"/>
        <v>0</v>
      </c>
      <c r="CP579" s="669">
        <f>(CQ579-CM579)</f>
        <v>0</v>
      </c>
      <c r="CQ579" s="669"/>
      <c r="CR579" s="669"/>
      <c r="CS579" s="669">
        <f t="shared" si="1645"/>
        <v>0</v>
      </c>
      <c r="CT579" s="669">
        <f>(CU579-CQ579)</f>
        <v>0</v>
      </c>
      <c r="CU579" s="669"/>
      <c r="CV579" s="798"/>
      <c r="CW579" s="798">
        <f t="shared" si="1577"/>
        <v>0</v>
      </c>
      <c r="CX579" s="798">
        <f>(CY579-CU579)</f>
        <v>0</v>
      </c>
      <c r="CY579" s="798"/>
      <c r="CZ579" s="798"/>
      <c r="DA579" s="798"/>
      <c r="DB579" s="798"/>
      <c r="DC579" s="798">
        <v>0</v>
      </c>
      <c r="DD579" s="798">
        <f t="shared" si="1646"/>
        <v>0</v>
      </c>
      <c r="DE579" s="798">
        <f t="shared" si="1647"/>
        <v>0</v>
      </c>
      <c r="DF579" s="798"/>
      <c r="DG579" s="798"/>
      <c r="DH579" s="798"/>
      <c r="DI579" s="798">
        <f t="shared" si="1580"/>
        <v>0</v>
      </c>
      <c r="DJ579" s="798">
        <f>(DK579-DG579)</f>
        <v>0</v>
      </c>
      <c r="DK579" s="798"/>
      <c r="DL579" s="798">
        <f t="shared" si="1648"/>
        <v>0</v>
      </c>
      <c r="DM579" s="798">
        <f>(DN579-DK579)</f>
        <v>0</v>
      </c>
      <c r="DN579" s="798"/>
      <c r="DO579" s="798"/>
      <c r="DP579" s="798">
        <f t="shared" si="1582"/>
        <v>0</v>
      </c>
      <c r="DQ579" s="798">
        <f>(DR579-DN579)</f>
        <v>0</v>
      </c>
      <c r="DR579" s="798"/>
      <c r="DS579" s="798"/>
      <c r="DT579" s="798">
        <f t="shared" si="1583"/>
        <v>0</v>
      </c>
      <c r="DU579" s="798">
        <f>(DV579-DR579)</f>
        <v>0</v>
      </c>
      <c r="DV579" s="1100"/>
      <c r="DW579" s="798"/>
      <c r="DX579" s="1100"/>
      <c r="DY579" s="798"/>
      <c r="DZ579" s="1100"/>
      <c r="EA579" s="1100"/>
      <c r="EB579" s="1100"/>
      <c r="EC579" s="1100">
        <f t="shared" si="1584"/>
        <v>0</v>
      </c>
      <c r="ED579" s="1100">
        <f>(EE579-EA579)</f>
        <v>0</v>
      </c>
      <c r="EE579" s="1100"/>
      <c r="EF579" s="1100"/>
      <c r="EG579" s="1100">
        <f t="shared" si="1585"/>
        <v>0</v>
      </c>
      <c r="EH579" s="1100" t="e">
        <f>(#REF!-EE579)</f>
        <v>#REF!</v>
      </c>
      <c r="EI579" s="1100">
        <f>IFERROR(#REF!/DZ579*100,)</f>
        <v>0</v>
      </c>
      <c r="EJ579" s="1100">
        <f>IFERROR(#REF!/#REF!*100,)</f>
        <v>0</v>
      </c>
      <c r="EK579" s="904"/>
      <c r="EL579" s="904"/>
      <c r="EM579" s="904"/>
      <c r="EN579" s="1100"/>
      <c r="EO579" s="1100"/>
      <c r="EP579" s="1100"/>
      <c r="EQ579" s="1100"/>
      <c r="ER579" s="1100"/>
      <c r="ES579" s="798"/>
      <c r="EX579" s="739">
        <f t="shared" si="1707"/>
        <v>0</v>
      </c>
      <c r="EY579" s="739">
        <f t="shared" si="1707"/>
        <v>0</v>
      </c>
      <c r="EZ579" s="739">
        <f t="shared" si="1707"/>
        <v>0</v>
      </c>
      <c r="FA579" s="739">
        <f t="shared" si="1707"/>
        <v>0</v>
      </c>
      <c r="FB579" s="739">
        <f t="shared" si="1707"/>
        <v>0</v>
      </c>
      <c r="FC579" s="739">
        <f t="shared" si="1707"/>
        <v>0</v>
      </c>
      <c r="FD579" s="739">
        <f t="shared" si="1707"/>
        <v>0</v>
      </c>
      <c r="FE579" s="739">
        <f t="shared" si="1707"/>
        <v>0</v>
      </c>
      <c r="FF579" s="739">
        <f t="shared" si="1707"/>
        <v>0</v>
      </c>
      <c r="FG579" s="739">
        <f t="shared" si="1707"/>
        <v>0</v>
      </c>
      <c r="FH579" s="739">
        <f t="shared" si="1708"/>
        <v>0</v>
      </c>
      <c r="FI579" s="739">
        <f t="shared" si="1708"/>
        <v>0</v>
      </c>
      <c r="FJ579" s="739">
        <f t="shared" si="1708"/>
        <v>0</v>
      </c>
      <c r="FK579" s="739">
        <f t="shared" si="1708"/>
        <v>0</v>
      </c>
      <c r="FL579" s="739">
        <f t="shared" si="1708"/>
        <v>0</v>
      </c>
      <c r="FM579" s="739">
        <f t="shared" si="1708"/>
        <v>0</v>
      </c>
      <c r="FN579" s="739">
        <f t="shared" si="1708"/>
        <v>0</v>
      </c>
      <c r="FO579" s="739">
        <f t="shared" si="1690"/>
        <v>0</v>
      </c>
      <c r="FP579" s="739">
        <f t="shared" si="1690"/>
        <v>0</v>
      </c>
      <c r="FQ579" s="739">
        <f t="shared" si="1690"/>
        <v>0</v>
      </c>
      <c r="FU579" s="739">
        <f t="shared" si="1713"/>
        <v>0</v>
      </c>
      <c r="FV579" s="739">
        <f t="shared" si="1713"/>
        <v>0</v>
      </c>
      <c r="FW579" s="739">
        <f t="shared" si="1713"/>
        <v>0</v>
      </c>
      <c r="FX579" s="739">
        <f t="shared" si="1713"/>
        <v>0</v>
      </c>
      <c r="FY579" s="739">
        <f t="shared" si="1713"/>
        <v>0</v>
      </c>
      <c r="FZ579" s="739">
        <f t="shared" si="1713"/>
        <v>0</v>
      </c>
      <c r="GA579" s="739">
        <f t="shared" si="1713"/>
        <v>0</v>
      </c>
      <c r="GB579" s="739">
        <f t="shared" si="1713"/>
        <v>0</v>
      </c>
      <c r="GC579" s="739">
        <f t="shared" si="1713"/>
        <v>0</v>
      </c>
      <c r="GD579" s="739">
        <f t="shared" si="1713"/>
        <v>0</v>
      </c>
      <c r="GE579" s="739">
        <f t="shared" si="1714"/>
        <v>0</v>
      </c>
      <c r="GF579" s="739">
        <f t="shared" si="1714"/>
        <v>0</v>
      </c>
      <c r="GG579" s="739">
        <f t="shared" si="1714"/>
        <v>0</v>
      </c>
      <c r="GH579" s="739">
        <f t="shared" si="1714"/>
        <v>0</v>
      </c>
      <c r="GI579" s="739">
        <f t="shared" si="1714"/>
        <v>0</v>
      </c>
      <c r="GJ579" s="739">
        <f t="shared" si="1714"/>
        <v>0</v>
      </c>
      <c r="GK579" s="739">
        <f t="shared" si="1714"/>
        <v>0</v>
      </c>
      <c r="GL579" s="739">
        <f t="shared" si="1715"/>
        <v>0</v>
      </c>
      <c r="GM579" s="739">
        <f t="shared" si="1715"/>
        <v>0</v>
      </c>
      <c r="GN579" s="739">
        <f t="shared" si="1715"/>
        <v>0</v>
      </c>
      <c r="GQ579" s="1098">
        <f>IF(GQ$9=$N579,#REF!,0)</f>
        <v>0</v>
      </c>
      <c r="GR579" s="1098">
        <f>IF(GR$9=$N579,#REF!,0)</f>
        <v>0</v>
      </c>
      <c r="GS579" s="1098">
        <f>IF(GS$9=$N579,#REF!,0)</f>
        <v>0</v>
      </c>
      <c r="GT579" s="1098">
        <f>IF(GT$9=$N579,#REF!,0)</f>
        <v>0</v>
      </c>
      <c r="GU579" s="1098">
        <f>IF(GU$9=$N579,#REF!,0)</f>
        <v>0</v>
      </c>
      <c r="GV579" s="1098">
        <f>IF(GV$9=$N579,#REF!,0)</f>
        <v>0</v>
      </c>
      <c r="GW579" s="1098">
        <f>IF(GW$9=$N579,#REF!,0)</f>
        <v>0</v>
      </c>
      <c r="GX579" s="1098">
        <f>IF(GX$9=$N579,#REF!,0)</f>
        <v>0</v>
      </c>
      <c r="GY579" s="1098">
        <f>IF(GY$9=$N579,#REF!,0)</f>
        <v>0</v>
      </c>
      <c r="GZ579" s="1098">
        <f>IF(GZ$9=$N579,#REF!,0)</f>
        <v>0</v>
      </c>
      <c r="HA579" s="1098">
        <f>IF(HA$9=$N579,#REF!,0)</f>
        <v>0</v>
      </c>
      <c r="HB579" s="1098">
        <f>IF(HB$9=$N579,#REF!,0)</f>
        <v>0</v>
      </c>
      <c r="HC579" s="1098">
        <f>IF(HC$9=$N579,#REF!,0)</f>
        <v>0</v>
      </c>
      <c r="HD579" s="1098">
        <f>IF(HD$9=$N579,#REF!,0)</f>
        <v>0</v>
      </c>
      <c r="HE579" s="1098">
        <f>IF(HE$9=$N579,#REF!,0)</f>
        <v>0</v>
      </c>
      <c r="HF579" s="1098">
        <f>IF(HF$9=$N579,#REF!,0)</f>
        <v>0</v>
      </c>
      <c r="HG579" s="1098">
        <f>IF(HG$9=$N579,#REF!,0)</f>
        <v>0</v>
      </c>
      <c r="HH579" s="1098">
        <f>IF(HH$9=$N579,#REF!,0)</f>
        <v>0</v>
      </c>
      <c r="HI579" s="1098" t="e">
        <f>IF(HI$9=$N579,#REF!,0)</f>
        <v>#REF!</v>
      </c>
      <c r="HJ579" s="1098">
        <f>IF(HJ$9=$N579,#REF!,0)</f>
        <v>0</v>
      </c>
      <c r="HK579" s="1098">
        <f>IF(HK$9=$N579,#REF!,0)</f>
        <v>0</v>
      </c>
      <c r="HL579" s="1098">
        <f>IF(HL$9=$N579,#REF!,0)</f>
        <v>0</v>
      </c>
      <c r="HM579" s="1098">
        <f>IF(HM$9=$N579,#REF!,0)</f>
        <v>0</v>
      </c>
      <c r="HN579" s="1098">
        <f>IF(HN$9=$N579,#REF!,0)</f>
        <v>0</v>
      </c>
      <c r="HO579" s="1098">
        <f>IF(HO$9=$N579,#REF!,0)</f>
        <v>0</v>
      </c>
      <c r="HP579" s="1098">
        <f>IF(HP$9=$N579,#REF!,0)</f>
        <v>0</v>
      </c>
      <c r="HQ579" s="1098">
        <f>IF(HQ$9=$N579,#REF!,0)</f>
        <v>0</v>
      </c>
      <c r="HR579" s="1098">
        <f>IF(HR$9=$N579,#REF!,0)</f>
        <v>0</v>
      </c>
      <c r="HS579" s="1098">
        <f>IF(HS$9=$N579,#REF!,0)</f>
        <v>0</v>
      </c>
      <c r="HT579" s="1098">
        <f>IF(HT$9=$N579,#REF!,0)</f>
        <v>0</v>
      </c>
      <c r="HU579" s="1098">
        <f>IF(HU$9=$N579,#REF!,0)</f>
        <v>0</v>
      </c>
      <c r="HV579" s="1098">
        <f>IF(HV$9=$N579,#REF!,0)</f>
        <v>0</v>
      </c>
      <c r="HW579" s="1098">
        <f>IF(HW$9=$N579,#REF!,0)</f>
        <v>0</v>
      </c>
      <c r="HX579" s="1098">
        <f>IF(HX$9=$N579,#REF!,0)</f>
        <v>0</v>
      </c>
      <c r="HY579" s="1098">
        <f>IF(HY$9=$N579,#REF!,0)</f>
        <v>0</v>
      </c>
      <c r="HZ579" s="1098">
        <f>IF(HZ$9=$N579,#REF!,0)</f>
        <v>0</v>
      </c>
      <c r="IA579" s="1098">
        <f>IF(IA$9=$N579,#REF!,0)</f>
        <v>0</v>
      </c>
      <c r="IB579" s="1098">
        <f>IF(IB$9=$N579,#REF!,0)</f>
        <v>0</v>
      </c>
      <c r="IC579" s="1098">
        <f>IF(IC$9=$N579,#REF!,0)</f>
        <v>0</v>
      </c>
      <c r="ID579" s="1098">
        <f>IF(ID$9=$N579,#REF!,0)</f>
        <v>0</v>
      </c>
      <c r="IE579" s="1098">
        <f>IF(IE$9=$N579,#REF!,0)</f>
        <v>0</v>
      </c>
      <c r="IF579" s="1098">
        <f>IF(IF$9=$N579,#REF!,0)</f>
        <v>0</v>
      </c>
      <c r="IG579" s="1098">
        <f>IF(IG$9=$N579,#REF!,0)</f>
        <v>0</v>
      </c>
      <c r="IH579" s="1098">
        <f>IF(IH$9=$N579,#REF!,0)</f>
        <v>0</v>
      </c>
      <c r="II579" s="1098">
        <f>IF(II$9=$N579,#REF!,0)</f>
        <v>0</v>
      </c>
      <c r="IJ579" s="1098">
        <f>IF(IJ$9=$N579,#REF!,0)</f>
        <v>0</v>
      </c>
      <c r="IK579" s="1098">
        <f>IF(IK$9=$N579,#REF!,0)</f>
        <v>0</v>
      </c>
      <c r="IL579" s="1098">
        <f>IF(IL$9=$N579,#REF!,0)</f>
        <v>0</v>
      </c>
      <c r="IM579" s="1098">
        <f>IF(IM$9=$N579,#REF!,0)</f>
        <v>0</v>
      </c>
      <c r="IN579" s="1098">
        <f>IF(IN$9=$N579,#REF!,0)</f>
        <v>0</v>
      </c>
      <c r="IO579" s="1098">
        <f>IF(IO$9=$N579,#REF!,0)</f>
        <v>0</v>
      </c>
      <c r="IP579" s="1098">
        <f>IF(IP$9=$N579,#REF!,0)</f>
        <v>0</v>
      </c>
      <c r="IQ579" s="1098">
        <f>IF(IQ$9=$N579,#REF!,0)</f>
        <v>0</v>
      </c>
      <c r="IR579" s="1098">
        <f>IF(IR$9=$N579,#REF!,0)</f>
        <v>0</v>
      </c>
      <c r="IS579" s="1098">
        <f>IF(IS$9=$N579,#REF!,0)</f>
        <v>0</v>
      </c>
      <c r="IT579" s="1098">
        <f>IF(IT$9=$N579,#REF!,0)</f>
        <v>0</v>
      </c>
      <c r="IU579" s="1098">
        <f>IF(IU$9=$N579,#REF!,0)</f>
        <v>0</v>
      </c>
      <c r="IV579" s="1098">
        <f>IF(IV$9=$N579,#REF!,0)</f>
        <v>0</v>
      </c>
      <c r="IW579" s="1098">
        <f>IF(IW$9=$N579,#REF!,0)</f>
        <v>0</v>
      </c>
      <c r="IX579" s="1098">
        <f>IF(IX$9=$N579,#REF!,0)</f>
        <v>0</v>
      </c>
      <c r="IY579" s="1098">
        <f>IF(IY$9=$N579,#REF!,0)</f>
        <v>0</v>
      </c>
      <c r="IZ579" s="1098">
        <f>IF(IZ$9=$N579,#REF!,0)</f>
        <v>0</v>
      </c>
      <c r="JA579" s="1098">
        <f>IF(JA$9=$N579,#REF!,0)</f>
        <v>0</v>
      </c>
      <c r="JB579" s="1098">
        <f>IF(JB$9=$N579,#REF!,0)</f>
        <v>0</v>
      </c>
      <c r="JC579" s="1098">
        <f>IF(JC$9=$N579,#REF!,0)</f>
        <v>0</v>
      </c>
      <c r="JD579" s="1098">
        <f>IF(JD$9=$N579,#REF!,0)</f>
        <v>0</v>
      </c>
      <c r="JE579" s="1098">
        <f>IF(JE$9=$N579,#REF!,0)</f>
        <v>0</v>
      </c>
      <c r="JF579" s="1098">
        <f>IF(JF$9=$N579,#REF!,0)</f>
        <v>0</v>
      </c>
      <c r="JG579" s="1098">
        <f>IF(JG$9=$N579,#REF!,0)</f>
        <v>0</v>
      </c>
      <c r="JH579" s="1098">
        <f>IF(JH$9=$N579,#REF!,0)</f>
        <v>0</v>
      </c>
      <c r="JI579" s="1098">
        <f>IF(JI$9=$N579,#REF!,0)</f>
        <v>0</v>
      </c>
      <c r="JJ579" s="1098">
        <f>IF(JJ$9=$N579,#REF!,0)</f>
        <v>0</v>
      </c>
      <c r="JK579" s="1098">
        <f>IF(JK$9=$N579,#REF!,0)</f>
        <v>0</v>
      </c>
      <c r="JL579" s="1098">
        <f>IF(JL$9=$N579,#REF!,0)</f>
        <v>0</v>
      </c>
      <c r="JM579" s="1098">
        <f>IF(JM$9=$N579,#REF!,0)</f>
        <v>0</v>
      </c>
      <c r="JN579" s="1098">
        <f>IF(JN$9=$N579,#REF!,0)</f>
        <v>0</v>
      </c>
      <c r="JO579" s="1098">
        <f>IF(JO$9=$N579,#REF!,0)</f>
        <v>0</v>
      </c>
      <c r="JP579" s="1098">
        <f>IF(JP$9=$N579,#REF!,0)</f>
        <v>0</v>
      </c>
      <c r="JQ579" s="1098">
        <f>IF(JQ$9=$N579,#REF!,0)</f>
        <v>0</v>
      </c>
      <c r="JR579" s="1098">
        <f>IF(JR$9=$N579,#REF!,0)</f>
        <v>0</v>
      </c>
      <c r="JS579" s="1098">
        <f>IF(JS$9=$N579,#REF!,0)</f>
        <v>0</v>
      </c>
      <c r="JT579" s="1098">
        <f>IF(JT$9=$N579,#REF!,0)</f>
        <v>0</v>
      </c>
      <c r="JU579" s="1098">
        <f>IF(JU$9=$N579,#REF!,0)</f>
        <v>0</v>
      </c>
      <c r="JV579" s="1098">
        <f>IF(JV$9=$N579,#REF!,0)</f>
        <v>0</v>
      </c>
      <c r="JW579" s="1098">
        <f>IF(JW$9=$N579,#REF!,0)</f>
        <v>0</v>
      </c>
      <c r="JX579" s="681"/>
      <c r="JZ579" s="681">
        <f t="shared" si="1691"/>
        <v>0</v>
      </c>
      <c r="KA579" s="681">
        <f t="shared" si="1691"/>
        <v>0</v>
      </c>
      <c r="KB579" s="681">
        <f t="shared" si="1691"/>
        <v>0</v>
      </c>
      <c r="KC579" s="681">
        <f t="shared" si="1691"/>
        <v>0</v>
      </c>
      <c r="KD579" s="681">
        <f t="shared" si="1691"/>
        <v>0</v>
      </c>
      <c r="KE579" s="681">
        <f t="shared" si="1691"/>
        <v>0</v>
      </c>
      <c r="KF579" s="681">
        <f t="shared" si="1691"/>
        <v>0</v>
      </c>
      <c r="KG579" s="681">
        <f t="shared" si="1691"/>
        <v>0</v>
      </c>
      <c r="KH579" s="681">
        <f t="shared" si="1691"/>
        <v>0</v>
      </c>
      <c r="KI579" s="681">
        <f t="shared" si="1691"/>
        <v>0</v>
      </c>
      <c r="KJ579" s="681">
        <f t="shared" si="1691"/>
        <v>0</v>
      </c>
      <c r="KN579" s="1098">
        <f t="shared" si="1671"/>
        <v>0</v>
      </c>
      <c r="KO579" s="1098">
        <f t="shared" si="1671"/>
        <v>0</v>
      </c>
      <c r="KP579" s="1098">
        <f t="shared" si="1671"/>
        <v>0</v>
      </c>
      <c r="KQ579" s="1098">
        <f t="shared" si="1671"/>
        <v>0</v>
      </c>
      <c r="KR579" s="1098">
        <f t="shared" si="1671"/>
        <v>0</v>
      </c>
      <c r="KS579" s="1098">
        <f t="shared" si="1671"/>
        <v>0</v>
      </c>
      <c r="KT579" s="1098">
        <f t="shared" si="1671"/>
        <v>0</v>
      </c>
      <c r="KU579" s="1098">
        <f t="shared" si="1671"/>
        <v>0</v>
      </c>
      <c r="KV579" s="1098">
        <f t="shared" si="1671"/>
        <v>0</v>
      </c>
      <c r="KW579" s="1098">
        <f t="shared" si="1671"/>
        <v>0</v>
      </c>
      <c r="KX579" s="1098">
        <f t="shared" si="1671"/>
        <v>0</v>
      </c>
      <c r="KY579" s="1098">
        <f t="shared" si="1671"/>
        <v>0</v>
      </c>
      <c r="KZ579" s="1098">
        <f t="shared" si="1671"/>
        <v>0</v>
      </c>
      <c r="LA579" s="1098">
        <f t="shared" si="1671"/>
        <v>0</v>
      </c>
      <c r="LB579" s="1098">
        <f t="shared" si="1671"/>
        <v>0</v>
      </c>
      <c r="LC579" s="1098">
        <f t="shared" si="1671"/>
        <v>0</v>
      </c>
      <c r="LD579" s="1098">
        <f t="shared" ref="LD579:LR594" si="1721">IF(LD$9=$M579,$DV579,0)</f>
        <v>0</v>
      </c>
      <c r="LE579" s="1098">
        <f t="shared" si="1721"/>
        <v>0</v>
      </c>
      <c r="LF579" s="1098">
        <f t="shared" si="1721"/>
        <v>0</v>
      </c>
      <c r="LG579" s="1098">
        <f t="shared" si="1721"/>
        <v>0</v>
      </c>
      <c r="LH579" s="1098">
        <f t="shared" si="1721"/>
        <v>0</v>
      </c>
      <c r="LI579" s="1098">
        <f t="shared" si="1721"/>
        <v>0</v>
      </c>
      <c r="LJ579" s="1098">
        <f t="shared" si="1721"/>
        <v>0</v>
      </c>
      <c r="LK579" s="1098">
        <f t="shared" si="1721"/>
        <v>0</v>
      </c>
      <c r="LL579" s="1098">
        <f t="shared" si="1721"/>
        <v>0</v>
      </c>
      <c r="LM579" s="1098">
        <f t="shared" si="1721"/>
        <v>0</v>
      </c>
      <c r="LN579" s="1098">
        <f t="shared" si="1721"/>
        <v>0</v>
      </c>
      <c r="LO579" s="1098">
        <f t="shared" si="1721"/>
        <v>0</v>
      </c>
      <c r="LP579" s="1098">
        <f t="shared" si="1721"/>
        <v>0</v>
      </c>
      <c r="LQ579" s="1098">
        <f t="shared" si="1721"/>
        <v>0</v>
      </c>
      <c r="LR579" s="1098">
        <f t="shared" si="1721"/>
        <v>0</v>
      </c>
      <c r="LS579" s="1098">
        <f t="shared" si="1716"/>
        <v>0</v>
      </c>
    </row>
    <row r="580" spans="1:331" ht="20.100000000000001" hidden="1" customHeight="1" thickBot="1" x14ac:dyDescent="0.4">
      <c r="A580" s="685"/>
      <c r="B580" s="872"/>
      <c r="C580" s="1223"/>
      <c r="D580" s="872"/>
      <c r="E580" s="872"/>
      <c r="F580" s="872"/>
      <c r="G580" s="872"/>
      <c r="H580" s="872"/>
      <c r="I580" s="872"/>
      <c r="J580" s="1238" t="s">
        <v>194</v>
      </c>
      <c r="K580" s="888"/>
      <c r="L580" s="888"/>
      <c r="M580" s="893"/>
      <c r="N580" s="893">
        <v>3235</v>
      </c>
      <c r="O580" s="1317" t="s">
        <v>174</v>
      </c>
      <c r="P580" s="626"/>
      <c r="Q580" s="626"/>
      <c r="R580" s="626"/>
      <c r="S580" s="626"/>
      <c r="T580" s="626"/>
      <c r="U580" s="626"/>
      <c r="V580" s="626"/>
      <c r="W580" s="626"/>
      <c r="X580" s="626"/>
      <c r="Y580" s="626"/>
      <c r="Z580" s="626"/>
      <c r="AA580" s="626"/>
      <c r="AB580" s="626"/>
      <c r="AC580" s="626"/>
      <c r="AD580" s="626"/>
      <c r="AE580" s="626"/>
      <c r="AF580" s="626"/>
      <c r="AG580" s="626"/>
      <c r="AH580" s="626"/>
      <c r="AI580" s="626"/>
      <c r="AJ580" s="626"/>
      <c r="AK580" s="626"/>
      <c r="AL580" s="626"/>
      <c r="AM580" s="626"/>
      <c r="AN580" s="626"/>
      <c r="AO580" s="626"/>
      <c r="AP580" s="626"/>
      <c r="AQ580" s="626"/>
      <c r="AR580" s="629">
        <v>69660</v>
      </c>
      <c r="AS580" s="629"/>
      <c r="AT580" s="629"/>
      <c r="AU580" s="629"/>
      <c r="AV580" s="629">
        <v>0</v>
      </c>
      <c r="AW580" s="629"/>
      <c r="AX580" s="629"/>
      <c r="AY580" s="629"/>
      <c r="AZ580" s="629"/>
      <c r="BA580" s="629"/>
      <c r="BB580" s="629">
        <v>0</v>
      </c>
      <c r="BC580" s="629">
        <v>0</v>
      </c>
      <c r="BD580" s="629">
        <v>0</v>
      </c>
      <c r="BE580" s="629">
        <v>0</v>
      </c>
      <c r="BF580" s="629">
        <v>0</v>
      </c>
      <c r="BG580" s="629"/>
      <c r="BH580" s="629">
        <v>0</v>
      </c>
      <c r="BI580" s="629">
        <f>(BJ580-BH580)</f>
        <v>0</v>
      </c>
      <c r="BJ580" s="629"/>
      <c r="BK580" s="629"/>
      <c r="BL580" s="629">
        <f t="shared" si="1624"/>
        <v>0</v>
      </c>
      <c r="BM580" s="629"/>
      <c r="BN580" s="629"/>
      <c r="BO580" s="629"/>
      <c r="BP580" s="629"/>
      <c r="BQ580" s="629"/>
      <c r="BR580" s="629">
        <f>(BS580-BO580)</f>
        <v>0</v>
      </c>
      <c r="BS580" s="629"/>
      <c r="BT580" s="629"/>
      <c r="BU580" s="629">
        <f>(BY580-BO580)</f>
        <v>0</v>
      </c>
      <c r="BV580" s="629"/>
      <c r="BW580" s="629"/>
      <c r="BX580" s="629"/>
      <c r="BY580" s="629"/>
      <c r="BZ580" s="629"/>
      <c r="CA580" s="629">
        <f t="shared" si="1621"/>
        <v>0</v>
      </c>
      <c r="CB580" s="629">
        <f t="shared" si="1622"/>
        <v>0</v>
      </c>
      <c r="CC580" s="629"/>
      <c r="CD580" s="629"/>
      <c r="CE580" s="629"/>
      <c r="CF580" s="629"/>
      <c r="CG580" s="629">
        <f t="shared" si="1623"/>
        <v>0</v>
      </c>
      <c r="CH580" s="629">
        <f>(CI580-CE580)</f>
        <v>0</v>
      </c>
      <c r="CI580" s="629"/>
      <c r="CJ580" s="629"/>
      <c r="CK580" s="629">
        <f t="shared" si="1601"/>
        <v>0</v>
      </c>
      <c r="CL580" s="629">
        <f>(CM580-CI580)</f>
        <v>0</v>
      </c>
      <c r="CM580" s="629"/>
      <c r="CN580" s="629"/>
      <c r="CO580" s="629">
        <f t="shared" si="1602"/>
        <v>0</v>
      </c>
      <c r="CP580" s="629">
        <f>(CQ580-CM580)</f>
        <v>0</v>
      </c>
      <c r="CQ580" s="629"/>
      <c r="CR580" s="629"/>
      <c r="CS580" s="629">
        <f t="shared" si="1645"/>
        <v>0</v>
      </c>
      <c r="CT580" s="629">
        <f>(CU580-CQ580)</f>
        <v>0</v>
      </c>
      <c r="CU580" s="629"/>
      <c r="CV580" s="794"/>
      <c r="CW580" s="794">
        <f t="shared" si="1577"/>
        <v>0</v>
      </c>
      <c r="CX580" s="794">
        <f>(CY580-CU580)</f>
        <v>0</v>
      </c>
      <c r="CY580" s="794"/>
      <c r="CZ580" s="794"/>
      <c r="DA580" s="794"/>
      <c r="DB580" s="794"/>
      <c r="DC580" s="794">
        <v>0</v>
      </c>
      <c r="DD580" s="794">
        <f t="shared" si="1646"/>
        <v>0</v>
      </c>
      <c r="DE580" s="794">
        <f t="shared" si="1647"/>
        <v>0</v>
      </c>
      <c r="DF580" s="794"/>
      <c r="DG580" s="794"/>
      <c r="DH580" s="794"/>
      <c r="DI580" s="794">
        <f t="shared" si="1580"/>
        <v>0</v>
      </c>
      <c r="DJ580" s="794">
        <f>(DK580-DG580)</f>
        <v>0</v>
      </c>
      <c r="DK580" s="794"/>
      <c r="DL580" s="794">
        <f t="shared" si="1648"/>
        <v>0</v>
      </c>
      <c r="DM580" s="794">
        <f>(DN580-DK580)</f>
        <v>0</v>
      </c>
      <c r="DN580" s="794"/>
      <c r="DO580" s="794"/>
      <c r="DP580" s="794">
        <f t="shared" si="1582"/>
        <v>0</v>
      </c>
      <c r="DQ580" s="794">
        <f>(DR580-DN580)</f>
        <v>0</v>
      </c>
      <c r="DR580" s="794"/>
      <c r="DS580" s="794"/>
      <c r="DT580" s="794">
        <f t="shared" si="1583"/>
        <v>0</v>
      </c>
      <c r="DU580" s="794">
        <f>(DV580-DR580)</f>
        <v>0</v>
      </c>
      <c r="DV580" s="1103"/>
      <c r="DW580" s="794"/>
      <c r="DX580" s="1103"/>
      <c r="DY580" s="794"/>
      <c r="DZ580" s="1103"/>
      <c r="EA580" s="1103"/>
      <c r="EB580" s="1103"/>
      <c r="EC580" s="1103">
        <f t="shared" si="1584"/>
        <v>0</v>
      </c>
      <c r="ED580" s="1103">
        <f>(EE580-EA580)</f>
        <v>0</v>
      </c>
      <c r="EE580" s="1103"/>
      <c r="EF580" s="1103"/>
      <c r="EG580" s="1103">
        <f t="shared" si="1585"/>
        <v>0</v>
      </c>
      <c r="EH580" s="1103" t="e">
        <f>(#REF!-EE580)</f>
        <v>#REF!</v>
      </c>
      <c r="EI580" s="1103">
        <f>IFERROR(#REF!/DZ580*100,)</f>
        <v>0</v>
      </c>
      <c r="EJ580" s="1103">
        <f>IFERROR(#REF!/#REF!*100,)</f>
        <v>0</v>
      </c>
      <c r="EK580" s="907"/>
      <c r="EL580" s="907"/>
      <c r="EM580" s="907"/>
      <c r="EN580" s="1100"/>
      <c r="EO580" s="1100"/>
      <c r="EP580" s="1100"/>
      <c r="EQ580" s="1100"/>
      <c r="ER580" s="1100"/>
      <c r="ES580" s="798"/>
      <c r="EX580" s="739">
        <f t="shared" si="1707"/>
        <v>0</v>
      </c>
      <c r="EY580" s="739">
        <f t="shared" si="1707"/>
        <v>0</v>
      </c>
      <c r="EZ580" s="739">
        <f t="shared" si="1707"/>
        <v>0</v>
      </c>
      <c r="FA580" s="739">
        <f t="shared" si="1707"/>
        <v>0</v>
      </c>
      <c r="FB580" s="739">
        <f t="shared" si="1707"/>
        <v>0</v>
      </c>
      <c r="FC580" s="739">
        <f t="shared" si="1707"/>
        <v>0</v>
      </c>
      <c r="FD580" s="739">
        <f t="shared" si="1707"/>
        <v>0</v>
      </c>
      <c r="FE580" s="739">
        <f t="shared" si="1707"/>
        <v>0</v>
      </c>
      <c r="FF580" s="739">
        <f t="shared" si="1707"/>
        <v>0</v>
      </c>
      <c r="FG580" s="739">
        <f t="shared" si="1707"/>
        <v>0</v>
      </c>
      <c r="FH580" s="739">
        <f t="shared" si="1708"/>
        <v>0</v>
      </c>
      <c r="FI580" s="739">
        <f t="shared" si="1708"/>
        <v>0</v>
      </c>
      <c r="FJ580" s="739">
        <f t="shared" si="1708"/>
        <v>0</v>
      </c>
      <c r="FK580" s="739">
        <f t="shared" si="1708"/>
        <v>0</v>
      </c>
      <c r="FL580" s="739">
        <f t="shared" si="1708"/>
        <v>0</v>
      </c>
      <c r="FM580" s="739">
        <f t="shared" si="1708"/>
        <v>0</v>
      </c>
      <c r="FN580" s="739">
        <f t="shared" si="1708"/>
        <v>0</v>
      </c>
      <c r="FO580" s="739">
        <f t="shared" si="1690"/>
        <v>0</v>
      </c>
      <c r="FP580" s="739">
        <f t="shared" si="1690"/>
        <v>0</v>
      </c>
      <c r="FQ580" s="739">
        <f t="shared" si="1690"/>
        <v>0</v>
      </c>
      <c r="FU580" s="739">
        <f t="shared" si="1713"/>
        <v>0</v>
      </c>
      <c r="FV580" s="739">
        <f t="shared" si="1713"/>
        <v>0</v>
      </c>
      <c r="FW580" s="739">
        <f t="shared" si="1713"/>
        <v>0</v>
      </c>
      <c r="FX580" s="739">
        <f t="shared" si="1713"/>
        <v>0</v>
      </c>
      <c r="FY580" s="739">
        <f t="shared" si="1713"/>
        <v>0</v>
      </c>
      <c r="FZ580" s="739">
        <f t="shared" si="1713"/>
        <v>0</v>
      </c>
      <c r="GA580" s="739">
        <f t="shared" si="1713"/>
        <v>0</v>
      </c>
      <c r="GB580" s="739">
        <f t="shared" si="1713"/>
        <v>0</v>
      </c>
      <c r="GC580" s="739">
        <f t="shared" si="1713"/>
        <v>0</v>
      </c>
      <c r="GD580" s="739">
        <f t="shared" si="1713"/>
        <v>0</v>
      </c>
      <c r="GE580" s="739">
        <f t="shared" si="1714"/>
        <v>0</v>
      </c>
      <c r="GF580" s="739">
        <f t="shared" si="1714"/>
        <v>0</v>
      </c>
      <c r="GG580" s="739">
        <f t="shared" si="1714"/>
        <v>0</v>
      </c>
      <c r="GH580" s="739">
        <f t="shared" si="1714"/>
        <v>0</v>
      </c>
      <c r="GI580" s="739">
        <f t="shared" si="1714"/>
        <v>0</v>
      </c>
      <c r="GJ580" s="739">
        <f t="shared" si="1714"/>
        <v>0</v>
      </c>
      <c r="GK580" s="739">
        <f t="shared" si="1714"/>
        <v>0</v>
      </c>
      <c r="GL580" s="739">
        <f t="shared" si="1715"/>
        <v>0</v>
      </c>
      <c r="GM580" s="739">
        <f t="shared" si="1715"/>
        <v>0</v>
      </c>
      <c r="GN580" s="739">
        <f t="shared" si="1715"/>
        <v>0</v>
      </c>
      <c r="GQ580" s="1098">
        <f>IF(GQ$9=$N580,#REF!,0)</f>
        <v>0</v>
      </c>
      <c r="GR580" s="1098">
        <f>IF(GR$9=$N580,#REF!,0)</f>
        <v>0</v>
      </c>
      <c r="GS580" s="1098">
        <f>IF(GS$9=$N580,#REF!,0)</f>
        <v>0</v>
      </c>
      <c r="GT580" s="1098">
        <f>IF(GT$9=$N580,#REF!,0)</f>
        <v>0</v>
      </c>
      <c r="GU580" s="1098">
        <f>IF(GU$9=$N580,#REF!,0)</f>
        <v>0</v>
      </c>
      <c r="GV580" s="1098">
        <f>IF(GV$9=$N580,#REF!,0)</f>
        <v>0</v>
      </c>
      <c r="GW580" s="1098">
        <f>IF(GW$9=$N580,#REF!,0)</f>
        <v>0</v>
      </c>
      <c r="GX580" s="1098">
        <f>IF(GX$9=$N580,#REF!,0)</f>
        <v>0</v>
      </c>
      <c r="GY580" s="1098">
        <f>IF(GY$9=$N580,#REF!,0)</f>
        <v>0</v>
      </c>
      <c r="GZ580" s="1098">
        <f>IF(GZ$9=$N580,#REF!,0)</f>
        <v>0</v>
      </c>
      <c r="HA580" s="1098">
        <f>IF(HA$9=$N580,#REF!,0)</f>
        <v>0</v>
      </c>
      <c r="HB580" s="1098">
        <f>IF(HB$9=$N580,#REF!,0)</f>
        <v>0</v>
      </c>
      <c r="HC580" s="1098">
        <f>IF(HC$9=$N580,#REF!,0)</f>
        <v>0</v>
      </c>
      <c r="HD580" s="1098">
        <f>IF(HD$9=$N580,#REF!,0)</f>
        <v>0</v>
      </c>
      <c r="HE580" s="1098">
        <f>IF(HE$9=$N580,#REF!,0)</f>
        <v>0</v>
      </c>
      <c r="HF580" s="1098">
        <f>IF(HF$9=$N580,#REF!,0)</f>
        <v>0</v>
      </c>
      <c r="HG580" s="1098">
        <f>IF(HG$9=$N580,#REF!,0)</f>
        <v>0</v>
      </c>
      <c r="HH580" s="1098">
        <f>IF(HH$9=$N580,#REF!,0)</f>
        <v>0</v>
      </c>
      <c r="HI580" s="1098">
        <f>IF(HI$9=$N580,#REF!,0)</f>
        <v>0</v>
      </c>
      <c r="HJ580" s="1098">
        <f>IF(HJ$9=$N580,#REF!,0)</f>
        <v>0</v>
      </c>
      <c r="HK580" s="1098">
        <f>IF(HK$9=$N580,#REF!,0)</f>
        <v>0</v>
      </c>
      <c r="HL580" s="1098">
        <f>IF(HL$9=$N580,#REF!,0)</f>
        <v>0</v>
      </c>
      <c r="HM580" s="1098" t="e">
        <f>IF(HM$9=$N580,#REF!,0)</f>
        <v>#REF!</v>
      </c>
      <c r="HN580" s="1098">
        <f>IF(HN$9=$N580,#REF!,0)</f>
        <v>0</v>
      </c>
      <c r="HO580" s="1098">
        <f>IF(HO$9=$N580,#REF!,0)</f>
        <v>0</v>
      </c>
      <c r="HP580" s="1098">
        <f>IF(HP$9=$N580,#REF!,0)</f>
        <v>0</v>
      </c>
      <c r="HQ580" s="1098">
        <f>IF(HQ$9=$N580,#REF!,0)</f>
        <v>0</v>
      </c>
      <c r="HR580" s="1098">
        <f>IF(HR$9=$N580,#REF!,0)</f>
        <v>0</v>
      </c>
      <c r="HS580" s="1098">
        <f>IF(HS$9=$N580,#REF!,0)</f>
        <v>0</v>
      </c>
      <c r="HT580" s="1098">
        <f>IF(HT$9=$N580,#REF!,0)</f>
        <v>0</v>
      </c>
      <c r="HU580" s="1098">
        <f>IF(HU$9=$N580,#REF!,0)</f>
        <v>0</v>
      </c>
      <c r="HV580" s="1098">
        <f>IF(HV$9=$N580,#REF!,0)</f>
        <v>0</v>
      </c>
      <c r="HW580" s="1098">
        <f>IF(HW$9=$N580,#REF!,0)</f>
        <v>0</v>
      </c>
      <c r="HX580" s="1098">
        <f>IF(HX$9=$N580,#REF!,0)</f>
        <v>0</v>
      </c>
      <c r="HY580" s="1098">
        <f>IF(HY$9=$N580,#REF!,0)</f>
        <v>0</v>
      </c>
      <c r="HZ580" s="1098">
        <f>IF(HZ$9=$N580,#REF!,0)</f>
        <v>0</v>
      </c>
      <c r="IA580" s="1098">
        <f>IF(IA$9=$N580,#REF!,0)</f>
        <v>0</v>
      </c>
      <c r="IB580" s="1098">
        <f>IF(IB$9=$N580,#REF!,0)</f>
        <v>0</v>
      </c>
      <c r="IC580" s="1098">
        <f>IF(IC$9=$N580,#REF!,0)</f>
        <v>0</v>
      </c>
      <c r="ID580" s="1098">
        <f>IF(ID$9=$N580,#REF!,0)</f>
        <v>0</v>
      </c>
      <c r="IE580" s="1098">
        <f>IF(IE$9=$N580,#REF!,0)</f>
        <v>0</v>
      </c>
      <c r="IF580" s="1098">
        <f>IF(IF$9=$N580,#REF!,0)</f>
        <v>0</v>
      </c>
      <c r="IG580" s="1098">
        <f>IF(IG$9=$N580,#REF!,0)</f>
        <v>0</v>
      </c>
      <c r="IH580" s="1098">
        <f>IF(IH$9=$N580,#REF!,0)</f>
        <v>0</v>
      </c>
      <c r="II580" s="1098">
        <f>IF(II$9=$N580,#REF!,0)</f>
        <v>0</v>
      </c>
      <c r="IJ580" s="1098">
        <f>IF(IJ$9=$N580,#REF!,0)</f>
        <v>0</v>
      </c>
      <c r="IK580" s="1098">
        <f>IF(IK$9=$N580,#REF!,0)</f>
        <v>0</v>
      </c>
      <c r="IL580" s="1098">
        <f>IF(IL$9=$N580,#REF!,0)</f>
        <v>0</v>
      </c>
      <c r="IM580" s="1098">
        <f>IF(IM$9=$N580,#REF!,0)</f>
        <v>0</v>
      </c>
      <c r="IN580" s="1098">
        <f>IF(IN$9=$N580,#REF!,0)</f>
        <v>0</v>
      </c>
      <c r="IO580" s="1098">
        <f>IF(IO$9=$N580,#REF!,0)</f>
        <v>0</v>
      </c>
      <c r="IP580" s="1098">
        <f>IF(IP$9=$N580,#REF!,0)</f>
        <v>0</v>
      </c>
      <c r="IQ580" s="1098">
        <f>IF(IQ$9=$N580,#REF!,0)</f>
        <v>0</v>
      </c>
      <c r="IR580" s="1098">
        <f>IF(IR$9=$N580,#REF!,0)</f>
        <v>0</v>
      </c>
      <c r="IS580" s="1098">
        <f>IF(IS$9=$N580,#REF!,0)</f>
        <v>0</v>
      </c>
      <c r="IT580" s="1098">
        <f>IF(IT$9=$N580,#REF!,0)</f>
        <v>0</v>
      </c>
      <c r="IU580" s="1098">
        <f>IF(IU$9=$N580,#REF!,0)</f>
        <v>0</v>
      </c>
      <c r="IV580" s="1098">
        <f>IF(IV$9=$N580,#REF!,0)</f>
        <v>0</v>
      </c>
      <c r="IW580" s="1098">
        <f>IF(IW$9=$N580,#REF!,0)</f>
        <v>0</v>
      </c>
      <c r="IX580" s="1098">
        <f>IF(IX$9=$N580,#REF!,0)</f>
        <v>0</v>
      </c>
      <c r="IY580" s="1098">
        <f>IF(IY$9=$N580,#REF!,0)</f>
        <v>0</v>
      </c>
      <c r="IZ580" s="1098">
        <f>IF(IZ$9=$N580,#REF!,0)</f>
        <v>0</v>
      </c>
      <c r="JA580" s="1098">
        <f>IF(JA$9=$N580,#REF!,0)</f>
        <v>0</v>
      </c>
      <c r="JB580" s="1098">
        <f>IF(JB$9=$N580,#REF!,0)</f>
        <v>0</v>
      </c>
      <c r="JC580" s="1098">
        <f>IF(JC$9=$N580,#REF!,0)</f>
        <v>0</v>
      </c>
      <c r="JD580" s="1098">
        <f>IF(JD$9=$N580,#REF!,0)</f>
        <v>0</v>
      </c>
      <c r="JE580" s="1098">
        <f>IF(JE$9=$N580,#REF!,0)</f>
        <v>0</v>
      </c>
      <c r="JF580" s="1098">
        <f>IF(JF$9=$N580,#REF!,0)</f>
        <v>0</v>
      </c>
      <c r="JG580" s="1098">
        <f>IF(JG$9=$N580,#REF!,0)</f>
        <v>0</v>
      </c>
      <c r="JH580" s="1098">
        <f>IF(JH$9=$N580,#REF!,0)</f>
        <v>0</v>
      </c>
      <c r="JI580" s="1098">
        <f>IF(JI$9=$N580,#REF!,0)</f>
        <v>0</v>
      </c>
      <c r="JJ580" s="1098">
        <f>IF(JJ$9=$N580,#REF!,0)</f>
        <v>0</v>
      </c>
      <c r="JK580" s="1098">
        <f>IF(JK$9=$N580,#REF!,0)</f>
        <v>0</v>
      </c>
      <c r="JL580" s="1098">
        <f>IF(JL$9=$N580,#REF!,0)</f>
        <v>0</v>
      </c>
      <c r="JM580" s="1098">
        <f>IF(JM$9=$N580,#REF!,0)</f>
        <v>0</v>
      </c>
      <c r="JN580" s="1098">
        <f>IF(JN$9=$N580,#REF!,0)</f>
        <v>0</v>
      </c>
      <c r="JO580" s="1098">
        <f>IF(JO$9=$N580,#REF!,0)</f>
        <v>0</v>
      </c>
      <c r="JP580" s="1098">
        <f>IF(JP$9=$N580,#REF!,0)</f>
        <v>0</v>
      </c>
      <c r="JQ580" s="1098">
        <f>IF(JQ$9=$N580,#REF!,0)</f>
        <v>0</v>
      </c>
      <c r="JR580" s="1098">
        <f>IF(JR$9=$N580,#REF!,0)</f>
        <v>0</v>
      </c>
      <c r="JS580" s="1098">
        <f>IF(JS$9=$N580,#REF!,0)</f>
        <v>0</v>
      </c>
      <c r="JT580" s="1098">
        <f>IF(JT$9=$N580,#REF!,0)</f>
        <v>0</v>
      </c>
      <c r="JU580" s="1098">
        <f>IF(JU$9=$N580,#REF!,0)</f>
        <v>0</v>
      </c>
      <c r="JV580" s="1098">
        <f>IF(JV$9=$N580,#REF!,0)</f>
        <v>0</v>
      </c>
      <c r="JW580" s="1098">
        <f>IF(JW$9=$N580,#REF!,0)</f>
        <v>0</v>
      </c>
      <c r="JX580" s="681"/>
      <c r="JZ580" s="681">
        <f t="shared" ref="JZ580:KJ589" si="1722">IF(JZ$9=$L580,$DY580,0)</f>
        <v>0</v>
      </c>
      <c r="KA580" s="681">
        <f t="shared" si="1722"/>
        <v>0</v>
      </c>
      <c r="KB580" s="681">
        <f t="shared" si="1722"/>
        <v>0</v>
      </c>
      <c r="KC580" s="681">
        <f t="shared" si="1722"/>
        <v>0</v>
      </c>
      <c r="KD580" s="681">
        <f t="shared" si="1722"/>
        <v>0</v>
      </c>
      <c r="KE580" s="681">
        <f t="shared" si="1722"/>
        <v>0</v>
      </c>
      <c r="KF580" s="681">
        <f t="shared" si="1722"/>
        <v>0</v>
      </c>
      <c r="KG580" s="681">
        <f t="shared" si="1722"/>
        <v>0</v>
      </c>
      <c r="KH580" s="681">
        <f t="shared" si="1722"/>
        <v>0</v>
      </c>
      <c r="KI580" s="681">
        <f t="shared" si="1722"/>
        <v>0</v>
      </c>
      <c r="KJ580" s="681">
        <f t="shared" si="1722"/>
        <v>0</v>
      </c>
      <c r="KN580" s="1098">
        <f t="shared" ref="KN580:LC595" si="1723">IF(KN$9=$M580,$DV580,0)</f>
        <v>0</v>
      </c>
      <c r="KO580" s="1098">
        <f t="shared" si="1723"/>
        <v>0</v>
      </c>
      <c r="KP580" s="1098">
        <f t="shared" si="1723"/>
        <v>0</v>
      </c>
      <c r="KQ580" s="1098">
        <f t="shared" si="1723"/>
        <v>0</v>
      </c>
      <c r="KR580" s="1098">
        <f t="shared" si="1723"/>
        <v>0</v>
      </c>
      <c r="KS580" s="1098">
        <f t="shared" si="1723"/>
        <v>0</v>
      </c>
      <c r="KT580" s="1098">
        <f t="shared" si="1723"/>
        <v>0</v>
      </c>
      <c r="KU580" s="1098">
        <f t="shared" si="1723"/>
        <v>0</v>
      </c>
      <c r="KV580" s="1098">
        <f t="shared" si="1723"/>
        <v>0</v>
      </c>
      <c r="KW580" s="1098">
        <f t="shared" si="1723"/>
        <v>0</v>
      </c>
      <c r="KX580" s="1098">
        <f t="shared" si="1723"/>
        <v>0</v>
      </c>
      <c r="KY580" s="1098">
        <f t="shared" si="1723"/>
        <v>0</v>
      </c>
      <c r="KZ580" s="1098">
        <f t="shared" si="1723"/>
        <v>0</v>
      </c>
      <c r="LA580" s="1098">
        <f t="shared" si="1723"/>
        <v>0</v>
      </c>
      <c r="LB580" s="1098">
        <f t="shared" si="1723"/>
        <v>0</v>
      </c>
      <c r="LC580" s="1098">
        <f t="shared" si="1723"/>
        <v>0</v>
      </c>
      <c r="LD580" s="1098">
        <f t="shared" si="1721"/>
        <v>0</v>
      </c>
      <c r="LE580" s="1098">
        <f t="shared" si="1721"/>
        <v>0</v>
      </c>
      <c r="LF580" s="1098">
        <f t="shared" si="1721"/>
        <v>0</v>
      </c>
      <c r="LG580" s="1098">
        <f t="shared" si="1721"/>
        <v>0</v>
      </c>
      <c r="LH580" s="1098">
        <f t="shared" si="1721"/>
        <v>0</v>
      </c>
      <c r="LI580" s="1098">
        <f t="shared" si="1721"/>
        <v>0</v>
      </c>
      <c r="LJ580" s="1098">
        <f t="shared" si="1721"/>
        <v>0</v>
      </c>
      <c r="LK580" s="1098">
        <f t="shared" si="1721"/>
        <v>0</v>
      </c>
      <c r="LL580" s="1098">
        <f t="shared" si="1721"/>
        <v>0</v>
      </c>
      <c r="LM580" s="1098">
        <f t="shared" si="1721"/>
        <v>0</v>
      </c>
      <c r="LN580" s="1098">
        <f t="shared" si="1721"/>
        <v>0</v>
      </c>
      <c r="LO580" s="1098">
        <f t="shared" si="1721"/>
        <v>0</v>
      </c>
      <c r="LP580" s="1098">
        <f t="shared" si="1721"/>
        <v>0</v>
      </c>
      <c r="LQ580" s="1098">
        <f t="shared" si="1721"/>
        <v>0</v>
      </c>
      <c r="LR580" s="1098">
        <f t="shared" si="1721"/>
        <v>0</v>
      </c>
      <c r="LS580" s="1098">
        <f t="shared" si="1716"/>
        <v>0</v>
      </c>
    </row>
    <row r="581" spans="1:331" ht="20.100000000000001" hidden="1" customHeight="1" x14ac:dyDescent="0.35">
      <c r="A581" s="1442" t="s">
        <v>0</v>
      </c>
      <c r="B581" s="1359" t="s">
        <v>0</v>
      </c>
      <c r="C581" s="1376" t="s">
        <v>151</v>
      </c>
      <c r="D581" s="1376"/>
      <c r="E581" s="1376"/>
      <c r="F581" s="1376"/>
      <c r="G581" s="1376"/>
      <c r="H581" s="1376"/>
      <c r="I581" s="1376"/>
      <c r="J581" s="1376" t="s">
        <v>2</v>
      </c>
      <c r="K581" s="1372" t="s">
        <v>3</v>
      </c>
      <c r="L581" s="1372"/>
      <c r="M581" s="1372"/>
      <c r="N581" s="1296"/>
      <c r="O581" s="1365" t="s">
        <v>4</v>
      </c>
      <c r="P581" s="771" t="s">
        <v>365</v>
      </c>
      <c r="Q581" s="771" t="s">
        <v>254</v>
      </c>
      <c r="R581" s="771" t="s">
        <v>305</v>
      </c>
      <c r="S581" s="771" t="s">
        <v>366</v>
      </c>
      <c r="T581" s="771" t="s">
        <v>333</v>
      </c>
      <c r="U581" s="771" t="s">
        <v>335</v>
      </c>
      <c r="V581" s="771" t="s">
        <v>367</v>
      </c>
      <c r="W581" s="771" t="s">
        <v>320</v>
      </c>
      <c r="X581" s="771" t="s">
        <v>328</v>
      </c>
      <c r="Y581" s="771" t="s">
        <v>351</v>
      </c>
      <c r="Z581" s="771" t="s">
        <v>352</v>
      </c>
      <c r="AA581" s="771" t="s">
        <v>361</v>
      </c>
      <c r="AB581" s="771" t="s">
        <v>387</v>
      </c>
      <c r="AC581" s="771" t="s">
        <v>371</v>
      </c>
      <c r="AD581" s="771" t="s">
        <v>376</v>
      </c>
      <c r="AE581" s="771" t="s">
        <v>368</v>
      </c>
      <c r="AF581" s="771" t="s">
        <v>328</v>
      </c>
      <c r="AG581" s="771" t="s">
        <v>383</v>
      </c>
      <c r="AH581" s="771" t="s">
        <v>319</v>
      </c>
      <c r="AI581" s="771"/>
      <c r="AJ581" s="771" t="s">
        <v>375</v>
      </c>
      <c r="AK581" s="771" t="s">
        <v>384</v>
      </c>
      <c r="AL581" s="771" t="s">
        <v>386</v>
      </c>
      <c r="AM581" s="771" t="s">
        <v>439</v>
      </c>
      <c r="AN581" s="771" t="s">
        <v>446</v>
      </c>
      <c r="AO581" s="771" t="s">
        <v>406</v>
      </c>
      <c r="AP581" s="771" t="s">
        <v>442</v>
      </c>
      <c r="AQ581" s="771" t="s">
        <v>499</v>
      </c>
      <c r="AR581" s="775" t="s">
        <v>650</v>
      </c>
      <c r="AS581" s="775" t="s">
        <v>444</v>
      </c>
      <c r="AT581" s="775" t="s">
        <v>443</v>
      </c>
      <c r="AU581" s="775" t="s">
        <v>456</v>
      </c>
      <c r="AV581" s="775" t="s">
        <v>490</v>
      </c>
      <c r="AW581" s="778" t="s">
        <v>103</v>
      </c>
      <c r="AX581" s="778"/>
      <c r="AY581" s="775" t="s">
        <v>328</v>
      </c>
      <c r="AZ581" s="775" t="s">
        <v>328</v>
      </c>
      <c r="BA581" s="775" t="s">
        <v>411</v>
      </c>
      <c r="BB581" s="775" t="s">
        <v>647</v>
      </c>
      <c r="BC581" s="775" t="s">
        <v>651</v>
      </c>
      <c r="BD581" s="778" t="s">
        <v>638</v>
      </c>
      <c r="BE581" s="775" t="s">
        <v>665</v>
      </c>
      <c r="BF581" s="775" t="s">
        <v>695</v>
      </c>
      <c r="BG581" s="775" t="s">
        <v>746</v>
      </c>
      <c r="BH581" s="775" t="s">
        <v>696</v>
      </c>
      <c r="BI581" s="546" t="s">
        <v>328</v>
      </c>
      <c r="BJ581" s="775" t="s">
        <v>738</v>
      </c>
      <c r="BK581" s="775" t="s">
        <v>723</v>
      </c>
      <c r="BL581" s="775">
        <f t="shared" si="1624"/>
        <v>0</v>
      </c>
      <c r="BM581" s="546"/>
      <c r="BN581" s="546"/>
      <c r="BO581" s="775" t="s">
        <v>726</v>
      </c>
      <c r="BP581" s="775"/>
      <c r="BQ581" s="775"/>
      <c r="BR581" s="546" t="s">
        <v>328</v>
      </c>
      <c r="BS581" s="775" t="s">
        <v>747</v>
      </c>
      <c r="BT581" s="775" t="s">
        <v>753</v>
      </c>
      <c r="BU581" s="546" t="s">
        <v>328</v>
      </c>
      <c r="BV581" s="775" t="s">
        <v>748</v>
      </c>
      <c r="BW581" s="775"/>
      <c r="BX581" s="775"/>
      <c r="BY581" s="775" t="s">
        <v>751</v>
      </c>
      <c r="BZ581" s="775" t="s">
        <v>753</v>
      </c>
      <c r="CA581" s="775">
        <f t="shared" si="1621"/>
        <v>0</v>
      </c>
      <c r="CB581" s="775">
        <f t="shared" si="1622"/>
        <v>0</v>
      </c>
      <c r="CC581" s="775" t="s">
        <v>727</v>
      </c>
      <c r="CD581" s="775" t="s">
        <v>728</v>
      </c>
      <c r="CE581" s="775" t="s">
        <v>764</v>
      </c>
      <c r="CF581" s="775" t="s">
        <v>773</v>
      </c>
      <c r="CG581" s="775">
        <f t="shared" si="1623"/>
        <v>0</v>
      </c>
      <c r="CH581" s="775" t="s">
        <v>328</v>
      </c>
      <c r="CI581" s="775" t="s">
        <v>765</v>
      </c>
      <c r="CJ581" s="775"/>
      <c r="CK581" s="775">
        <f t="shared" si="1601"/>
        <v>0</v>
      </c>
      <c r="CL581" s="775" t="s">
        <v>328</v>
      </c>
      <c r="CM581" s="775" t="s">
        <v>785</v>
      </c>
      <c r="CN581" s="775"/>
      <c r="CO581" s="775">
        <f t="shared" si="1602"/>
        <v>0</v>
      </c>
      <c r="CP581" s="775" t="s">
        <v>328</v>
      </c>
      <c r="CQ581" s="775" t="s">
        <v>789</v>
      </c>
      <c r="CR581" s="792" t="s">
        <v>810</v>
      </c>
      <c r="CS581" s="775">
        <f t="shared" si="1645"/>
        <v>0</v>
      </c>
      <c r="CT581" s="775" t="s">
        <v>328</v>
      </c>
      <c r="CU581" s="775" t="s">
        <v>790</v>
      </c>
      <c r="CV581" s="820" t="s">
        <v>810</v>
      </c>
      <c r="CW581" s="820">
        <f t="shared" si="1577"/>
        <v>0</v>
      </c>
      <c r="CX581" s="820" t="s">
        <v>328</v>
      </c>
      <c r="CY581" s="820" t="s">
        <v>823</v>
      </c>
      <c r="CZ581" s="1017" t="s">
        <v>728</v>
      </c>
      <c r="DA581" s="1017" t="s">
        <v>786</v>
      </c>
      <c r="DB581" s="964" t="s">
        <v>846</v>
      </c>
      <c r="DC581" s="964" t="s">
        <v>845</v>
      </c>
      <c r="DD581" s="957">
        <f t="shared" si="1646"/>
        <v>0</v>
      </c>
      <c r="DE581" s="957">
        <f t="shared" si="1647"/>
        <v>0</v>
      </c>
      <c r="DF581" s="1072" t="s">
        <v>875</v>
      </c>
      <c r="DG581" s="1072" t="s">
        <v>787</v>
      </c>
      <c r="DH581" s="829" t="s">
        <v>839</v>
      </c>
      <c r="DI581" s="835">
        <f t="shared" si="1580"/>
        <v>0</v>
      </c>
      <c r="DJ581" s="829" t="s">
        <v>328</v>
      </c>
      <c r="DK581" s="1072" t="s">
        <v>849</v>
      </c>
      <c r="DL581" s="1004">
        <f t="shared" si="1648"/>
        <v>0</v>
      </c>
      <c r="DM581" s="1004" t="s">
        <v>328</v>
      </c>
      <c r="DN581" s="1072" t="s">
        <v>849</v>
      </c>
      <c r="DO581" s="1023" t="s">
        <v>839</v>
      </c>
      <c r="DP581" s="1009">
        <f t="shared" si="1582"/>
        <v>0</v>
      </c>
      <c r="DQ581" s="1023" t="s">
        <v>328</v>
      </c>
      <c r="DR581" s="1009" t="s">
        <v>849</v>
      </c>
      <c r="DS581" s="1093" t="s">
        <v>886</v>
      </c>
      <c r="DT581" s="1085">
        <f t="shared" si="1583"/>
        <v>0</v>
      </c>
      <c r="DU581" s="1085" t="s">
        <v>328</v>
      </c>
      <c r="DV581" s="1114" t="s">
        <v>849</v>
      </c>
      <c r="DW581" s="1009" t="s">
        <v>849</v>
      </c>
      <c r="DX581" s="1119" t="s">
        <v>849</v>
      </c>
      <c r="DY581" s="1009" t="s">
        <v>849</v>
      </c>
      <c r="DZ581" s="1206" t="s">
        <v>890</v>
      </c>
      <c r="EA581" s="1119" t="s">
        <v>849</v>
      </c>
      <c r="EB581" s="1161" t="s">
        <v>890</v>
      </c>
      <c r="EC581" s="1135">
        <f t="shared" si="1584"/>
        <v>0</v>
      </c>
      <c r="ED581" s="1135" t="s">
        <v>328</v>
      </c>
      <c r="EE581" s="1135" t="s">
        <v>849</v>
      </c>
      <c r="EF581" s="1177" t="s">
        <v>890</v>
      </c>
      <c r="EG581" s="1177">
        <f t="shared" si="1585"/>
        <v>0</v>
      </c>
      <c r="EH581" s="1177" t="s">
        <v>328</v>
      </c>
      <c r="EI581" s="1206">
        <f>IFERROR(#REF!/DZ581*100,)</f>
        <v>0</v>
      </c>
      <c r="EJ581" s="1191">
        <f>IFERROR(#REF!/#REF!*100,)</f>
        <v>0</v>
      </c>
      <c r="EK581" s="1213" t="s">
        <v>899</v>
      </c>
      <c r="EL581" s="1213" t="s">
        <v>727</v>
      </c>
      <c r="EM581" s="1213" t="s">
        <v>727</v>
      </c>
      <c r="EN581" s="1210"/>
      <c r="EO581" s="1210"/>
      <c r="EP581" s="1210"/>
      <c r="EQ581" s="1210"/>
      <c r="ER581" s="1138"/>
      <c r="ES581" s="942"/>
      <c r="EX581" s="739">
        <f t="shared" si="1707"/>
        <v>0</v>
      </c>
      <c r="EY581" s="739">
        <f t="shared" si="1707"/>
        <v>0</v>
      </c>
      <c r="EZ581" s="739">
        <f t="shared" si="1707"/>
        <v>0</v>
      </c>
      <c r="FA581" s="739">
        <f t="shared" si="1707"/>
        <v>0</v>
      </c>
      <c r="FB581" s="739">
        <f t="shared" si="1707"/>
        <v>0</v>
      </c>
      <c r="FC581" s="739">
        <f t="shared" si="1707"/>
        <v>0</v>
      </c>
      <c r="FD581" s="739">
        <f t="shared" si="1707"/>
        <v>0</v>
      </c>
      <c r="FE581" s="739">
        <f t="shared" si="1707"/>
        <v>0</v>
      </c>
      <c r="FF581" s="739">
        <f t="shared" si="1707"/>
        <v>0</v>
      </c>
      <c r="FG581" s="739">
        <f t="shared" si="1707"/>
        <v>0</v>
      </c>
      <c r="FH581" s="739">
        <f t="shared" si="1708"/>
        <v>0</v>
      </c>
      <c r="FI581" s="739">
        <f t="shared" si="1708"/>
        <v>0</v>
      </c>
      <c r="FJ581" s="739">
        <f t="shared" si="1708"/>
        <v>0</v>
      </c>
      <c r="FK581" s="739">
        <f t="shared" si="1708"/>
        <v>0</v>
      </c>
      <c r="FL581" s="739">
        <f t="shared" si="1708"/>
        <v>0</v>
      </c>
      <c r="FM581" s="739">
        <f t="shared" si="1708"/>
        <v>0</v>
      </c>
      <c r="FN581" s="739">
        <f t="shared" si="1708"/>
        <v>0</v>
      </c>
      <c r="FO581" s="739">
        <f t="shared" si="1690"/>
        <v>0</v>
      </c>
      <c r="FP581" s="739">
        <f t="shared" si="1690"/>
        <v>0</v>
      </c>
      <c r="FQ581" s="739">
        <f t="shared" si="1690"/>
        <v>0</v>
      </c>
      <c r="FU581" s="739">
        <f t="shared" si="1713"/>
        <v>0</v>
      </c>
      <c r="FV581" s="739">
        <f t="shared" si="1713"/>
        <v>0</v>
      </c>
      <c r="FW581" s="739">
        <f t="shared" si="1713"/>
        <v>0</v>
      </c>
      <c r="FX581" s="739">
        <f t="shared" si="1713"/>
        <v>0</v>
      </c>
      <c r="FY581" s="739">
        <f t="shared" si="1713"/>
        <v>0</v>
      </c>
      <c r="FZ581" s="739">
        <f t="shared" si="1713"/>
        <v>0</v>
      </c>
      <c r="GA581" s="739">
        <f t="shared" si="1713"/>
        <v>0</v>
      </c>
      <c r="GB581" s="739">
        <f t="shared" si="1713"/>
        <v>0</v>
      </c>
      <c r="GC581" s="739">
        <f t="shared" si="1713"/>
        <v>0</v>
      </c>
      <c r="GD581" s="739">
        <f t="shared" si="1713"/>
        <v>0</v>
      </c>
      <c r="GE581" s="739">
        <f t="shared" si="1714"/>
        <v>0</v>
      </c>
      <c r="GF581" s="739">
        <f t="shared" si="1714"/>
        <v>0</v>
      </c>
      <c r="GG581" s="739">
        <f t="shared" si="1714"/>
        <v>0</v>
      </c>
      <c r="GH581" s="739">
        <f t="shared" si="1714"/>
        <v>0</v>
      </c>
      <c r="GI581" s="739">
        <f t="shared" si="1714"/>
        <v>0</v>
      </c>
      <c r="GJ581" s="739">
        <f t="shared" si="1714"/>
        <v>0</v>
      </c>
      <c r="GK581" s="739">
        <f t="shared" si="1714"/>
        <v>0</v>
      </c>
      <c r="GL581" s="739">
        <f t="shared" si="1715"/>
        <v>0</v>
      </c>
      <c r="GM581" s="739">
        <f t="shared" si="1715"/>
        <v>0</v>
      </c>
      <c r="GN581" s="739">
        <f t="shared" si="1715"/>
        <v>0</v>
      </c>
      <c r="GQ581" s="1098">
        <f>IF(GQ$9=$N581,#REF!,0)</f>
        <v>0</v>
      </c>
      <c r="GR581" s="1098">
        <f>IF(GR$9=$N581,#REF!,0)</f>
        <v>0</v>
      </c>
      <c r="GS581" s="1098">
        <f>IF(GS$9=$N581,#REF!,0)</f>
        <v>0</v>
      </c>
      <c r="GT581" s="1098">
        <f>IF(GT$9=$N581,#REF!,0)</f>
        <v>0</v>
      </c>
      <c r="GU581" s="1098">
        <f>IF(GU$9=$N581,#REF!,0)</f>
        <v>0</v>
      </c>
      <c r="GV581" s="1098">
        <f>IF(GV$9=$N581,#REF!,0)</f>
        <v>0</v>
      </c>
      <c r="GW581" s="1098">
        <f>IF(GW$9=$N581,#REF!,0)</f>
        <v>0</v>
      </c>
      <c r="GX581" s="1098">
        <f>IF(GX$9=$N581,#REF!,0)</f>
        <v>0</v>
      </c>
      <c r="GY581" s="1098">
        <f>IF(GY$9=$N581,#REF!,0)</f>
        <v>0</v>
      </c>
      <c r="GZ581" s="1098">
        <f>IF(GZ$9=$N581,#REF!,0)</f>
        <v>0</v>
      </c>
      <c r="HA581" s="1098">
        <f>IF(HA$9=$N581,#REF!,0)</f>
        <v>0</v>
      </c>
      <c r="HB581" s="1098">
        <f>IF(HB$9=$N581,#REF!,0)</f>
        <v>0</v>
      </c>
      <c r="HC581" s="1098">
        <f>IF(HC$9=$N581,#REF!,0)</f>
        <v>0</v>
      </c>
      <c r="HD581" s="1098">
        <f>IF(HD$9=$N581,#REF!,0)</f>
        <v>0</v>
      </c>
      <c r="HE581" s="1098">
        <f>IF(HE$9=$N581,#REF!,0)</f>
        <v>0</v>
      </c>
      <c r="HF581" s="1098">
        <f>IF(HF$9=$N581,#REF!,0)</f>
        <v>0</v>
      </c>
      <c r="HG581" s="1098">
        <f>IF(HG$9=$N581,#REF!,0)</f>
        <v>0</v>
      </c>
      <c r="HH581" s="1098">
        <f>IF(HH$9=$N581,#REF!,0)</f>
        <v>0</v>
      </c>
      <c r="HI581" s="1098">
        <f>IF(HI$9=$N581,#REF!,0)</f>
        <v>0</v>
      </c>
      <c r="HJ581" s="1098">
        <f>IF(HJ$9=$N581,#REF!,0)</f>
        <v>0</v>
      </c>
      <c r="HK581" s="1098">
        <f>IF(HK$9=$N581,#REF!,0)</f>
        <v>0</v>
      </c>
      <c r="HL581" s="1098">
        <f>IF(HL$9=$N581,#REF!,0)</f>
        <v>0</v>
      </c>
      <c r="HM581" s="1098">
        <f>IF(HM$9=$N581,#REF!,0)</f>
        <v>0</v>
      </c>
      <c r="HN581" s="1098">
        <f>IF(HN$9=$N581,#REF!,0)</f>
        <v>0</v>
      </c>
      <c r="HO581" s="1098">
        <f>IF(HO$9=$N581,#REF!,0)</f>
        <v>0</v>
      </c>
      <c r="HP581" s="1098">
        <f>IF(HP$9=$N581,#REF!,0)</f>
        <v>0</v>
      </c>
      <c r="HQ581" s="1098">
        <f>IF(HQ$9=$N581,#REF!,0)</f>
        <v>0</v>
      </c>
      <c r="HR581" s="1098">
        <f>IF(HR$9=$N581,#REF!,0)</f>
        <v>0</v>
      </c>
      <c r="HS581" s="1098">
        <f>IF(HS$9=$N581,#REF!,0)</f>
        <v>0</v>
      </c>
      <c r="HT581" s="1098">
        <f>IF(HT$9=$N581,#REF!,0)</f>
        <v>0</v>
      </c>
      <c r="HU581" s="1098">
        <f>IF(HU$9=$N581,#REF!,0)</f>
        <v>0</v>
      </c>
      <c r="HV581" s="1098">
        <f>IF(HV$9=$N581,#REF!,0)</f>
        <v>0</v>
      </c>
      <c r="HW581" s="1098">
        <f>IF(HW$9=$N581,#REF!,0)</f>
        <v>0</v>
      </c>
      <c r="HX581" s="1098">
        <f>IF(HX$9=$N581,#REF!,0)</f>
        <v>0</v>
      </c>
      <c r="HY581" s="1098">
        <f>IF(HY$9=$N581,#REF!,0)</f>
        <v>0</v>
      </c>
      <c r="HZ581" s="1098">
        <f>IF(HZ$9=$N581,#REF!,0)</f>
        <v>0</v>
      </c>
      <c r="IA581" s="1098">
        <f>IF(IA$9=$N581,#REF!,0)</f>
        <v>0</v>
      </c>
      <c r="IB581" s="1098">
        <f>IF(IB$9=$N581,#REF!,0)</f>
        <v>0</v>
      </c>
      <c r="IC581" s="1098">
        <f>IF(IC$9=$N581,#REF!,0)</f>
        <v>0</v>
      </c>
      <c r="ID581" s="1098">
        <f>IF(ID$9=$N581,#REF!,0)</f>
        <v>0</v>
      </c>
      <c r="IE581" s="1098">
        <f>IF(IE$9=$N581,#REF!,0)</f>
        <v>0</v>
      </c>
      <c r="IF581" s="1098">
        <f>IF(IF$9=$N581,#REF!,0)</f>
        <v>0</v>
      </c>
      <c r="IG581" s="1098">
        <f>IF(IG$9=$N581,#REF!,0)</f>
        <v>0</v>
      </c>
      <c r="IH581" s="1098">
        <f>IF(IH$9=$N581,#REF!,0)</f>
        <v>0</v>
      </c>
      <c r="II581" s="1098">
        <f>IF(II$9=$N581,#REF!,0)</f>
        <v>0</v>
      </c>
      <c r="IJ581" s="1098">
        <f>IF(IJ$9=$N581,#REF!,0)</f>
        <v>0</v>
      </c>
      <c r="IK581" s="1098">
        <f>IF(IK$9=$N581,#REF!,0)</f>
        <v>0</v>
      </c>
      <c r="IL581" s="1098">
        <f>IF(IL$9=$N581,#REF!,0)</f>
        <v>0</v>
      </c>
      <c r="IM581" s="1098">
        <f>IF(IM$9=$N581,#REF!,0)</f>
        <v>0</v>
      </c>
      <c r="IN581" s="1098">
        <f>IF(IN$9=$N581,#REF!,0)</f>
        <v>0</v>
      </c>
      <c r="IO581" s="1098">
        <f>IF(IO$9=$N581,#REF!,0)</f>
        <v>0</v>
      </c>
      <c r="IP581" s="1098">
        <f>IF(IP$9=$N581,#REF!,0)</f>
        <v>0</v>
      </c>
      <c r="IQ581" s="1098">
        <f>IF(IQ$9=$N581,#REF!,0)</f>
        <v>0</v>
      </c>
      <c r="IR581" s="1098">
        <f>IF(IR$9=$N581,#REF!,0)</f>
        <v>0</v>
      </c>
      <c r="IS581" s="1098">
        <f>IF(IS$9=$N581,#REF!,0)</f>
        <v>0</v>
      </c>
      <c r="IT581" s="1098">
        <f>IF(IT$9=$N581,#REF!,0)</f>
        <v>0</v>
      </c>
      <c r="IU581" s="1098">
        <f>IF(IU$9=$N581,#REF!,0)</f>
        <v>0</v>
      </c>
      <c r="IV581" s="1098">
        <f>IF(IV$9=$N581,#REF!,0)</f>
        <v>0</v>
      </c>
      <c r="IW581" s="1098">
        <f>IF(IW$9=$N581,#REF!,0)</f>
        <v>0</v>
      </c>
      <c r="IX581" s="1098">
        <f>IF(IX$9=$N581,#REF!,0)</f>
        <v>0</v>
      </c>
      <c r="IY581" s="1098">
        <f>IF(IY$9=$N581,#REF!,0)</f>
        <v>0</v>
      </c>
      <c r="IZ581" s="1098">
        <f>IF(IZ$9=$N581,#REF!,0)</f>
        <v>0</v>
      </c>
      <c r="JA581" s="1098">
        <f>IF(JA$9=$N581,#REF!,0)</f>
        <v>0</v>
      </c>
      <c r="JB581" s="1098">
        <f>IF(JB$9=$N581,#REF!,0)</f>
        <v>0</v>
      </c>
      <c r="JC581" s="1098">
        <f>IF(JC$9=$N581,#REF!,0)</f>
        <v>0</v>
      </c>
      <c r="JD581" s="1098">
        <f>IF(JD$9=$N581,#REF!,0)</f>
        <v>0</v>
      </c>
      <c r="JE581" s="1098">
        <f>IF(JE$9=$N581,#REF!,0)</f>
        <v>0</v>
      </c>
      <c r="JF581" s="1098">
        <f>IF(JF$9=$N581,#REF!,0)</f>
        <v>0</v>
      </c>
      <c r="JG581" s="1098">
        <f>IF(JG$9=$N581,#REF!,0)</f>
        <v>0</v>
      </c>
      <c r="JH581" s="1098">
        <f>IF(JH$9=$N581,#REF!,0)</f>
        <v>0</v>
      </c>
      <c r="JI581" s="1098">
        <f>IF(JI$9=$N581,#REF!,0)</f>
        <v>0</v>
      </c>
      <c r="JJ581" s="1098">
        <f>IF(JJ$9=$N581,#REF!,0)</f>
        <v>0</v>
      </c>
      <c r="JK581" s="1098">
        <f>IF(JK$9=$N581,#REF!,0)</f>
        <v>0</v>
      </c>
      <c r="JL581" s="1098">
        <f>IF(JL$9=$N581,#REF!,0)</f>
        <v>0</v>
      </c>
      <c r="JM581" s="1098">
        <f>IF(JM$9=$N581,#REF!,0)</f>
        <v>0</v>
      </c>
      <c r="JN581" s="1098">
        <f>IF(JN$9=$N581,#REF!,0)</f>
        <v>0</v>
      </c>
      <c r="JO581" s="1098">
        <f>IF(JO$9=$N581,#REF!,0)</f>
        <v>0</v>
      </c>
      <c r="JP581" s="1098">
        <f>IF(JP$9=$N581,#REF!,0)</f>
        <v>0</v>
      </c>
      <c r="JQ581" s="1098">
        <f>IF(JQ$9=$N581,#REF!,0)</f>
        <v>0</v>
      </c>
      <c r="JR581" s="1098">
        <f>IF(JR$9=$N581,#REF!,0)</f>
        <v>0</v>
      </c>
      <c r="JS581" s="1098">
        <f>IF(JS$9=$N581,#REF!,0)</f>
        <v>0</v>
      </c>
      <c r="JT581" s="1098">
        <f>IF(JT$9=$N581,#REF!,0)</f>
        <v>0</v>
      </c>
      <c r="JU581" s="1098">
        <f>IF(JU$9=$N581,#REF!,0)</f>
        <v>0</v>
      </c>
      <c r="JV581" s="1098">
        <f>IF(JV$9=$N581,#REF!,0)</f>
        <v>0</v>
      </c>
      <c r="JW581" s="1098">
        <f>IF(JW$9=$N581,#REF!,0)</f>
        <v>0</v>
      </c>
      <c r="JX581" s="681"/>
      <c r="JZ581" s="681">
        <f t="shared" si="1722"/>
        <v>0</v>
      </c>
      <c r="KA581" s="681">
        <f t="shared" si="1722"/>
        <v>0</v>
      </c>
      <c r="KB581" s="681">
        <f t="shared" si="1722"/>
        <v>0</v>
      </c>
      <c r="KC581" s="681">
        <f t="shared" si="1722"/>
        <v>0</v>
      </c>
      <c r="KD581" s="681">
        <f t="shared" si="1722"/>
        <v>0</v>
      </c>
      <c r="KE581" s="681">
        <f t="shared" si="1722"/>
        <v>0</v>
      </c>
      <c r="KF581" s="681">
        <f t="shared" si="1722"/>
        <v>0</v>
      </c>
      <c r="KG581" s="681">
        <f t="shared" si="1722"/>
        <v>0</v>
      </c>
      <c r="KH581" s="681">
        <f t="shared" si="1722"/>
        <v>0</v>
      </c>
      <c r="KI581" s="681">
        <f t="shared" si="1722"/>
        <v>0</v>
      </c>
      <c r="KJ581" s="681">
        <f t="shared" si="1722"/>
        <v>0</v>
      </c>
      <c r="KN581" s="1098">
        <f t="shared" si="1723"/>
        <v>0</v>
      </c>
      <c r="KO581" s="1098">
        <f t="shared" si="1723"/>
        <v>0</v>
      </c>
      <c r="KP581" s="1098">
        <f t="shared" si="1723"/>
        <v>0</v>
      </c>
      <c r="KQ581" s="1098">
        <f t="shared" si="1723"/>
        <v>0</v>
      </c>
      <c r="KR581" s="1098">
        <f t="shared" si="1723"/>
        <v>0</v>
      </c>
      <c r="KS581" s="1098">
        <f t="shared" si="1723"/>
        <v>0</v>
      </c>
      <c r="KT581" s="1098">
        <f t="shared" si="1723"/>
        <v>0</v>
      </c>
      <c r="KU581" s="1098">
        <f t="shared" si="1723"/>
        <v>0</v>
      </c>
      <c r="KV581" s="1098">
        <f t="shared" si="1723"/>
        <v>0</v>
      </c>
      <c r="KW581" s="1098">
        <f t="shared" si="1723"/>
        <v>0</v>
      </c>
      <c r="KX581" s="1098">
        <f t="shared" si="1723"/>
        <v>0</v>
      </c>
      <c r="KY581" s="1098">
        <f t="shared" si="1723"/>
        <v>0</v>
      </c>
      <c r="KZ581" s="1098">
        <f t="shared" si="1723"/>
        <v>0</v>
      </c>
      <c r="LA581" s="1098">
        <f t="shared" si="1723"/>
        <v>0</v>
      </c>
      <c r="LB581" s="1098">
        <f t="shared" si="1723"/>
        <v>0</v>
      </c>
      <c r="LC581" s="1098">
        <f t="shared" si="1723"/>
        <v>0</v>
      </c>
      <c r="LD581" s="1098">
        <f t="shared" si="1721"/>
        <v>0</v>
      </c>
      <c r="LE581" s="1098">
        <f t="shared" si="1721"/>
        <v>0</v>
      </c>
      <c r="LF581" s="1098">
        <f t="shared" si="1721"/>
        <v>0</v>
      </c>
      <c r="LG581" s="1098">
        <f t="shared" si="1721"/>
        <v>0</v>
      </c>
      <c r="LH581" s="1098">
        <f t="shared" si="1721"/>
        <v>0</v>
      </c>
      <c r="LI581" s="1098">
        <f t="shared" si="1721"/>
        <v>0</v>
      </c>
      <c r="LJ581" s="1098">
        <f t="shared" si="1721"/>
        <v>0</v>
      </c>
      <c r="LK581" s="1098">
        <f t="shared" si="1721"/>
        <v>0</v>
      </c>
      <c r="LL581" s="1098">
        <f t="shared" si="1721"/>
        <v>0</v>
      </c>
      <c r="LM581" s="1098">
        <f t="shared" si="1721"/>
        <v>0</v>
      </c>
      <c r="LN581" s="1098">
        <f t="shared" si="1721"/>
        <v>0</v>
      </c>
      <c r="LO581" s="1098">
        <f t="shared" si="1721"/>
        <v>0</v>
      </c>
      <c r="LP581" s="1098">
        <f t="shared" si="1721"/>
        <v>0</v>
      </c>
      <c r="LQ581" s="1098">
        <f t="shared" si="1721"/>
        <v>0</v>
      </c>
      <c r="LR581" s="1098">
        <f t="shared" si="1721"/>
        <v>0</v>
      </c>
      <c r="LS581" s="1098">
        <f t="shared" si="1716"/>
        <v>0</v>
      </c>
    </row>
    <row r="582" spans="1:331" ht="20.100000000000001" hidden="1" customHeight="1" x14ac:dyDescent="0.35">
      <c r="A582" s="1442"/>
      <c r="B582" s="1359"/>
      <c r="C582" s="1376"/>
      <c r="D582" s="1376"/>
      <c r="E582" s="1376"/>
      <c r="F582" s="1376"/>
      <c r="G582" s="1376"/>
      <c r="H582" s="1376"/>
      <c r="I582" s="1376"/>
      <c r="J582" s="1376"/>
      <c r="K582" s="1372"/>
      <c r="L582" s="1372"/>
      <c r="M582" s="1372"/>
      <c r="N582" s="1296"/>
      <c r="O582" s="1365"/>
      <c r="P582" s="771"/>
      <c r="Q582" s="771"/>
      <c r="R582" s="771"/>
      <c r="S582" s="771"/>
      <c r="T582" s="771"/>
      <c r="U582" s="771"/>
      <c r="V582" s="771"/>
      <c r="W582" s="771" t="s">
        <v>337</v>
      </c>
      <c r="X582" s="771"/>
      <c r="Y582" s="771"/>
      <c r="Z582" s="771"/>
      <c r="AA582" s="771"/>
      <c r="AB582" s="771"/>
      <c r="AC582" s="771"/>
      <c r="AD582" s="771"/>
      <c r="AE582" s="771"/>
      <c r="AF582" s="771"/>
      <c r="AG582" s="771"/>
      <c r="AH582" s="774" t="s">
        <v>303</v>
      </c>
      <c r="AI582" s="774" t="s">
        <v>341</v>
      </c>
      <c r="AJ582" s="771"/>
      <c r="AK582" s="771"/>
      <c r="AL582" s="771"/>
      <c r="AM582" s="771"/>
      <c r="AN582" s="771"/>
      <c r="AO582" s="771"/>
      <c r="AP582" s="771"/>
      <c r="AQ582" s="771"/>
      <c r="AR582" s="771"/>
      <c r="AS582" s="771"/>
      <c r="AT582" s="771"/>
      <c r="AU582" s="771"/>
      <c r="AV582" s="771"/>
      <c r="AW582" s="773"/>
      <c r="AX582" s="773"/>
      <c r="AY582" s="771"/>
      <c r="AZ582" s="771"/>
      <c r="BA582" s="771"/>
      <c r="BB582" s="771"/>
      <c r="BC582" s="771"/>
      <c r="BD582" s="773"/>
      <c r="BE582" s="771"/>
      <c r="BF582" s="771"/>
      <c r="BG582" s="771"/>
      <c r="BH582" s="771"/>
      <c r="BI582" s="544"/>
      <c r="BJ582" s="771"/>
      <c r="BK582" s="771"/>
      <c r="BL582" s="771">
        <f t="shared" si="1624"/>
        <v>0</v>
      </c>
      <c r="BM582" s="544"/>
      <c r="BN582" s="544"/>
      <c r="BO582" s="771"/>
      <c r="BP582" s="771"/>
      <c r="BQ582" s="771"/>
      <c r="BR582" s="544"/>
      <c r="BS582" s="771"/>
      <c r="BT582" s="771"/>
      <c r="BU582" s="544"/>
      <c r="BV582" s="771"/>
      <c r="BW582" s="771"/>
      <c r="BX582" s="771"/>
      <c r="BY582" s="771"/>
      <c r="BZ582" s="771"/>
      <c r="CA582" s="771">
        <f t="shared" si="1621"/>
        <v>0</v>
      </c>
      <c r="CB582" s="771">
        <f t="shared" si="1622"/>
        <v>0</v>
      </c>
      <c r="CC582" s="771"/>
      <c r="CD582" s="771"/>
      <c r="CE582" s="771"/>
      <c r="CF582" s="771"/>
      <c r="CG582" s="771">
        <f t="shared" si="1623"/>
        <v>0</v>
      </c>
      <c r="CH582" s="771"/>
      <c r="CI582" s="771"/>
      <c r="CJ582" s="771"/>
      <c r="CK582" s="771">
        <f t="shared" si="1601"/>
        <v>0</v>
      </c>
      <c r="CL582" s="771"/>
      <c r="CM582" s="771"/>
      <c r="CN582" s="771"/>
      <c r="CO582" s="771">
        <f t="shared" si="1602"/>
        <v>0</v>
      </c>
      <c r="CP582" s="771"/>
      <c r="CQ582" s="771"/>
      <c r="CR582" s="790"/>
      <c r="CS582" s="771">
        <f t="shared" si="1645"/>
        <v>0</v>
      </c>
      <c r="CT582" s="771"/>
      <c r="CU582" s="771"/>
      <c r="CV582" s="818"/>
      <c r="CW582" s="818">
        <f t="shared" si="1577"/>
        <v>0</v>
      </c>
      <c r="CX582" s="818"/>
      <c r="CY582" s="818"/>
      <c r="CZ582" s="1015"/>
      <c r="DA582" s="1015"/>
      <c r="DB582" s="962"/>
      <c r="DC582" s="962">
        <v>0</v>
      </c>
      <c r="DD582" s="955">
        <f t="shared" si="1646"/>
        <v>0</v>
      </c>
      <c r="DE582" s="955">
        <f t="shared" si="1647"/>
        <v>0</v>
      </c>
      <c r="DF582" s="1070"/>
      <c r="DG582" s="1070"/>
      <c r="DH582" s="827"/>
      <c r="DI582" s="832">
        <f t="shared" si="1580"/>
        <v>0</v>
      </c>
      <c r="DJ582" s="827"/>
      <c r="DK582" s="1070"/>
      <c r="DL582" s="1002">
        <f t="shared" si="1648"/>
        <v>0</v>
      </c>
      <c r="DM582" s="1002"/>
      <c r="DN582" s="1070"/>
      <c r="DO582" s="1021"/>
      <c r="DP582" s="1007">
        <f t="shared" si="1582"/>
        <v>0</v>
      </c>
      <c r="DQ582" s="1021"/>
      <c r="DR582" s="1007"/>
      <c r="DS582" s="1091"/>
      <c r="DT582" s="1083">
        <f t="shared" si="1583"/>
        <v>0</v>
      </c>
      <c r="DU582" s="1083"/>
      <c r="DV582" s="1112"/>
      <c r="DW582" s="1007"/>
      <c r="DX582" s="1117"/>
      <c r="DY582" s="1007"/>
      <c r="DZ582" s="1203"/>
      <c r="EA582" s="1117"/>
      <c r="EB582" s="1159"/>
      <c r="EC582" s="1133">
        <f t="shared" si="1584"/>
        <v>0</v>
      </c>
      <c r="ED582" s="1133"/>
      <c r="EE582" s="1133"/>
      <c r="EF582" s="1175"/>
      <c r="EG582" s="1175">
        <f t="shared" si="1585"/>
        <v>0</v>
      </c>
      <c r="EH582" s="1175"/>
      <c r="EI582" s="1203">
        <f>IFERROR(#REF!/DZ582*100,)</f>
        <v>0</v>
      </c>
      <c r="EJ582" s="1188">
        <f>IFERROR(#REF!/#REF!*100,)</f>
        <v>0</v>
      </c>
      <c r="EK582" s="1212"/>
      <c r="EL582" s="1212"/>
      <c r="EM582" s="1212"/>
      <c r="EN582" s="1210"/>
      <c r="EO582" s="1210"/>
      <c r="EP582" s="1210"/>
      <c r="EQ582" s="1210"/>
      <c r="ER582" s="1138"/>
      <c r="ES582" s="942"/>
      <c r="EX582" s="739">
        <f t="shared" si="1707"/>
        <v>0</v>
      </c>
      <c r="EY582" s="739">
        <f t="shared" si="1707"/>
        <v>0</v>
      </c>
      <c r="EZ582" s="739">
        <f t="shared" si="1707"/>
        <v>0</v>
      </c>
      <c r="FA582" s="739">
        <f t="shared" si="1707"/>
        <v>0</v>
      </c>
      <c r="FB582" s="739">
        <f t="shared" si="1707"/>
        <v>0</v>
      </c>
      <c r="FC582" s="739">
        <f t="shared" si="1707"/>
        <v>0</v>
      </c>
      <c r="FD582" s="739">
        <f t="shared" si="1707"/>
        <v>0</v>
      </c>
      <c r="FE582" s="739">
        <f t="shared" si="1707"/>
        <v>0</v>
      </c>
      <c r="FF582" s="739">
        <f t="shared" si="1707"/>
        <v>0</v>
      </c>
      <c r="FG582" s="739">
        <f t="shared" si="1707"/>
        <v>0</v>
      </c>
      <c r="FH582" s="739">
        <f t="shared" si="1708"/>
        <v>0</v>
      </c>
      <c r="FI582" s="739">
        <f t="shared" si="1708"/>
        <v>0</v>
      </c>
      <c r="FJ582" s="739">
        <f t="shared" si="1708"/>
        <v>0</v>
      </c>
      <c r="FK582" s="739">
        <f t="shared" si="1708"/>
        <v>0</v>
      </c>
      <c r="FL582" s="739">
        <f t="shared" si="1708"/>
        <v>0</v>
      </c>
      <c r="FM582" s="739">
        <f t="shared" si="1708"/>
        <v>0</v>
      </c>
      <c r="FN582" s="739">
        <f t="shared" si="1708"/>
        <v>0</v>
      </c>
      <c r="FO582" s="739">
        <f t="shared" si="1690"/>
        <v>0</v>
      </c>
      <c r="FP582" s="739">
        <f t="shared" si="1690"/>
        <v>0</v>
      </c>
      <c r="FQ582" s="739">
        <f t="shared" si="1690"/>
        <v>0</v>
      </c>
      <c r="FU582" s="739">
        <f t="shared" si="1713"/>
        <v>0</v>
      </c>
      <c r="FV582" s="739">
        <f t="shared" si="1713"/>
        <v>0</v>
      </c>
      <c r="FW582" s="739">
        <f t="shared" si="1713"/>
        <v>0</v>
      </c>
      <c r="FX582" s="739">
        <f t="shared" si="1713"/>
        <v>0</v>
      </c>
      <c r="FY582" s="739">
        <f t="shared" si="1713"/>
        <v>0</v>
      </c>
      <c r="FZ582" s="739">
        <f t="shared" si="1713"/>
        <v>0</v>
      </c>
      <c r="GA582" s="739">
        <f t="shared" si="1713"/>
        <v>0</v>
      </c>
      <c r="GB582" s="739">
        <f t="shared" si="1713"/>
        <v>0</v>
      </c>
      <c r="GC582" s="739">
        <f t="shared" si="1713"/>
        <v>0</v>
      </c>
      <c r="GD582" s="739">
        <f t="shared" si="1713"/>
        <v>0</v>
      </c>
      <c r="GE582" s="739">
        <f t="shared" si="1714"/>
        <v>0</v>
      </c>
      <c r="GF582" s="739">
        <f t="shared" si="1714"/>
        <v>0</v>
      </c>
      <c r="GG582" s="739">
        <f t="shared" si="1714"/>
        <v>0</v>
      </c>
      <c r="GH582" s="739">
        <f t="shared" si="1714"/>
        <v>0</v>
      </c>
      <c r="GI582" s="739">
        <f t="shared" si="1714"/>
        <v>0</v>
      </c>
      <c r="GJ582" s="739">
        <f t="shared" si="1714"/>
        <v>0</v>
      </c>
      <c r="GK582" s="739">
        <f t="shared" si="1714"/>
        <v>0</v>
      </c>
      <c r="GL582" s="739">
        <f t="shared" si="1715"/>
        <v>0</v>
      </c>
      <c r="GM582" s="739">
        <f t="shared" si="1715"/>
        <v>0</v>
      </c>
      <c r="GN582" s="739">
        <f t="shared" si="1715"/>
        <v>0</v>
      </c>
      <c r="GQ582" s="1098">
        <f>IF(GQ$9=$N582,#REF!,0)</f>
        <v>0</v>
      </c>
      <c r="GR582" s="1098">
        <f>IF(GR$9=$N582,#REF!,0)</f>
        <v>0</v>
      </c>
      <c r="GS582" s="1098">
        <f>IF(GS$9=$N582,#REF!,0)</f>
        <v>0</v>
      </c>
      <c r="GT582" s="1098">
        <f>IF(GT$9=$N582,#REF!,0)</f>
        <v>0</v>
      </c>
      <c r="GU582" s="1098">
        <f>IF(GU$9=$N582,#REF!,0)</f>
        <v>0</v>
      </c>
      <c r="GV582" s="1098">
        <f>IF(GV$9=$N582,#REF!,0)</f>
        <v>0</v>
      </c>
      <c r="GW582" s="1098">
        <f>IF(GW$9=$N582,#REF!,0)</f>
        <v>0</v>
      </c>
      <c r="GX582" s="1098">
        <f>IF(GX$9=$N582,#REF!,0)</f>
        <v>0</v>
      </c>
      <c r="GY582" s="1098">
        <f>IF(GY$9=$N582,#REF!,0)</f>
        <v>0</v>
      </c>
      <c r="GZ582" s="1098">
        <f>IF(GZ$9=$N582,#REF!,0)</f>
        <v>0</v>
      </c>
      <c r="HA582" s="1098">
        <f>IF(HA$9=$N582,#REF!,0)</f>
        <v>0</v>
      </c>
      <c r="HB582" s="1098">
        <f>IF(HB$9=$N582,#REF!,0)</f>
        <v>0</v>
      </c>
      <c r="HC582" s="1098">
        <f>IF(HC$9=$N582,#REF!,0)</f>
        <v>0</v>
      </c>
      <c r="HD582" s="1098">
        <f>IF(HD$9=$N582,#REF!,0)</f>
        <v>0</v>
      </c>
      <c r="HE582" s="1098">
        <f>IF(HE$9=$N582,#REF!,0)</f>
        <v>0</v>
      </c>
      <c r="HF582" s="1098">
        <f>IF(HF$9=$N582,#REF!,0)</f>
        <v>0</v>
      </c>
      <c r="HG582" s="1098">
        <f>IF(HG$9=$N582,#REF!,0)</f>
        <v>0</v>
      </c>
      <c r="HH582" s="1098">
        <f>IF(HH$9=$N582,#REF!,0)</f>
        <v>0</v>
      </c>
      <c r="HI582" s="1098">
        <f>IF(HI$9=$N582,#REF!,0)</f>
        <v>0</v>
      </c>
      <c r="HJ582" s="1098">
        <f>IF(HJ$9=$N582,#REF!,0)</f>
        <v>0</v>
      </c>
      <c r="HK582" s="1098">
        <f>IF(HK$9=$N582,#REF!,0)</f>
        <v>0</v>
      </c>
      <c r="HL582" s="1098">
        <f>IF(HL$9=$N582,#REF!,0)</f>
        <v>0</v>
      </c>
      <c r="HM582" s="1098">
        <f>IF(HM$9=$N582,#REF!,0)</f>
        <v>0</v>
      </c>
      <c r="HN582" s="1098">
        <f>IF(HN$9=$N582,#REF!,0)</f>
        <v>0</v>
      </c>
      <c r="HO582" s="1098">
        <f>IF(HO$9=$N582,#REF!,0)</f>
        <v>0</v>
      </c>
      <c r="HP582" s="1098">
        <f>IF(HP$9=$N582,#REF!,0)</f>
        <v>0</v>
      </c>
      <c r="HQ582" s="1098">
        <f>IF(HQ$9=$N582,#REF!,0)</f>
        <v>0</v>
      </c>
      <c r="HR582" s="1098">
        <f>IF(HR$9=$N582,#REF!,0)</f>
        <v>0</v>
      </c>
      <c r="HS582" s="1098">
        <f>IF(HS$9=$N582,#REF!,0)</f>
        <v>0</v>
      </c>
      <c r="HT582" s="1098">
        <f>IF(HT$9=$N582,#REF!,0)</f>
        <v>0</v>
      </c>
      <c r="HU582" s="1098">
        <f>IF(HU$9=$N582,#REF!,0)</f>
        <v>0</v>
      </c>
      <c r="HV582" s="1098">
        <f>IF(HV$9=$N582,#REF!,0)</f>
        <v>0</v>
      </c>
      <c r="HW582" s="1098">
        <f>IF(HW$9=$N582,#REF!,0)</f>
        <v>0</v>
      </c>
      <c r="HX582" s="1098">
        <f>IF(HX$9=$N582,#REF!,0)</f>
        <v>0</v>
      </c>
      <c r="HY582" s="1098">
        <f>IF(HY$9=$N582,#REF!,0)</f>
        <v>0</v>
      </c>
      <c r="HZ582" s="1098">
        <f>IF(HZ$9=$N582,#REF!,0)</f>
        <v>0</v>
      </c>
      <c r="IA582" s="1098">
        <f>IF(IA$9=$N582,#REF!,0)</f>
        <v>0</v>
      </c>
      <c r="IB582" s="1098">
        <f>IF(IB$9=$N582,#REF!,0)</f>
        <v>0</v>
      </c>
      <c r="IC582" s="1098">
        <f>IF(IC$9=$N582,#REF!,0)</f>
        <v>0</v>
      </c>
      <c r="ID582" s="1098">
        <f>IF(ID$9=$N582,#REF!,0)</f>
        <v>0</v>
      </c>
      <c r="IE582" s="1098">
        <f>IF(IE$9=$N582,#REF!,0)</f>
        <v>0</v>
      </c>
      <c r="IF582" s="1098">
        <f>IF(IF$9=$N582,#REF!,0)</f>
        <v>0</v>
      </c>
      <c r="IG582" s="1098">
        <f>IF(IG$9=$N582,#REF!,0)</f>
        <v>0</v>
      </c>
      <c r="IH582" s="1098">
        <f>IF(IH$9=$N582,#REF!,0)</f>
        <v>0</v>
      </c>
      <c r="II582" s="1098">
        <f>IF(II$9=$N582,#REF!,0)</f>
        <v>0</v>
      </c>
      <c r="IJ582" s="1098">
        <f>IF(IJ$9=$N582,#REF!,0)</f>
        <v>0</v>
      </c>
      <c r="IK582" s="1098">
        <f>IF(IK$9=$N582,#REF!,0)</f>
        <v>0</v>
      </c>
      <c r="IL582" s="1098">
        <f>IF(IL$9=$N582,#REF!,0)</f>
        <v>0</v>
      </c>
      <c r="IM582" s="1098">
        <f>IF(IM$9=$N582,#REF!,0)</f>
        <v>0</v>
      </c>
      <c r="IN582" s="1098">
        <f>IF(IN$9=$N582,#REF!,0)</f>
        <v>0</v>
      </c>
      <c r="IO582" s="1098">
        <f>IF(IO$9=$N582,#REF!,0)</f>
        <v>0</v>
      </c>
      <c r="IP582" s="1098">
        <f>IF(IP$9=$N582,#REF!,0)</f>
        <v>0</v>
      </c>
      <c r="IQ582" s="1098">
        <f>IF(IQ$9=$N582,#REF!,0)</f>
        <v>0</v>
      </c>
      <c r="IR582" s="1098">
        <f>IF(IR$9=$N582,#REF!,0)</f>
        <v>0</v>
      </c>
      <c r="IS582" s="1098">
        <f>IF(IS$9=$N582,#REF!,0)</f>
        <v>0</v>
      </c>
      <c r="IT582" s="1098">
        <f>IF(IT$9=$N582,#REF!,0)</f>
        <v>0</v>
      </c>
      <c r="IU582" s="1098">
        <f>IF(IU$9=$N582,#REF!,0)</f>
        <v>0</v>
      </c>
      <c r="IV582" s="1098">
        <f>IF(IV$9=$N582,#REF!,0)</f>
        <v>0</v>
      </c>
      <c r="IW582" s="1098">
        <f>IF(IW$9=$N582,#REF!,0)</f>
        <v>0</v>
      </c>
      <c r="IX582" s="1098">
        <f>IF(IX$9=$N582,#REF!,0)</f>
        <v>0</v>
      </c>
      <c r="IY582" s="1098">
        <f>IF(IY$9=$N582,#REF!,0)</f>
        <v>0</v>
      </c>
      <c r="IZ582" s="1098">
        <f>IF(IZ$9=$N582,#REF!,0)</f>
        <v>0</v>
      </c>
      <c r="JA582" s="1098">
        <f>IF(JA$9=$N582,#REF!,0)</f>
        <v>0</v>
      </c>
      <c r="JB582" s="1098">
        <f>IF(JB$9=$N582,#REF!,0)</f>
        <v>0</v>
      </c>
      <c r="JC582" s="1098">
        <f>IF(JC$9=$N582,#REF!,0)</f>
        <v>0</v>
      </c>
      <c r="JD582" s="1098">
        <f>IF(JD$9=$N582,#REF!,0)</f>
        <v>0</v>
      </c>
      <c r="JE582" s="1098">
        <f>IF(JE$9=$N582,#REF!,0)</f>
        <v>0</v>
      </c>
      <c r="JF582" s="1098">
        <f>IF(JF$9=$N582,#REF!,0)</f>
        <v>0</v>
      </c>
      <c r="JG582" s="1098">
        <f>IF(JG$9=$N582,#REF!,0)</f>
        <v>0</v>
      </c>
      <c r="JH582" s="1098">
        <f>IF(JH$9=$N582,#REF!,0)</f>
        <v>0</v>
      </c>
      <c r="JI582" s="1098">
        <f>IF(JI$9=$N582,#REF!,0)</f>
        <v>0</v>
      </c>
      <c r="JJ582" s="1098">
        <f>IF(JJ$9=$N582,#REF!,0)</f>
        <v>0</v>
      </c>
      <c r="JK582" s="1098">
        <f>IF(JK$9=$N582,#REF!,0)</f>
        <v>0</v>
      </c>
      <c r="JL582" s="1098">
        <f>IF(JL$9=$N582,#REF!,0)</f>
        <v>0</v>
      </c>
      <c r="JM582" s="1098">
        <f>IF(JM$9=$N582,#REF!,0)</f>
        <v>0</v>
      </c>
      <c r="JN582" s="1098">
        <f>IF(JN$9=$N582,#REF!,0)</f>
        <v>0</v>
      </c>
      <c r="JO582" s="1098">
        <f>IF(JO$9=$N582,#REF!,0)</f>
        <v>0</v>
      </c>
      <c r="JP582" s="1098">
        <f>IF(JP$9=$N582,#REF!,0)</f>
        <v>0</v>
      </c>
      <c r="JQ582" s="1098">
        <f>IF(JQ$9=$N582,#REF!,0)</f>
        <v>0</v>
      </c>
      <c r="JR582" s="1098">
        <f>IF(JR$9=$N582,#REF!,0)</f>
        <v>0</v>
      </c>
      <c r="JS582" s="1098">
        <f>IF(JS$9=$N582,#REF!,0)</f>
        <v>0</v>
      </c>
      <c r="JT582" s="1098">
        <f>IF(JT$9=$N582,#REF!,0)</f>
        <v>0</v>
      </c>
      <c r="JU582" s="1098">
        <f>IF(JU$9=$N582,#REF!,0)</f>
        <v>0</v>
      </c>
      <c r="JV582" s="1098">
        <f>IF(JV$9=$N582,#REF!,0)</f>
        <v>0</v>
      </c>
      <c r="JW582" s="1098">
        <f>IF(JW$9=$N582,#REF!,0)</f>
        <v>0</v>
      </c>
      <c r="JX582" s="681"/>
      <c r="JZ582" s="681">
        <f t="shared" si="1722"/>
        <v>0</v>
      </c>
      <c r="KA582" s="681">
        <f t="shared" si="1722"/>
        <v>0</v>
      </c>
      <c r="KB582" s="681">
        <f t="shared" si="1722"/>
        <v>0</v>
      </c>
      <c r="KC582" s="681">
        <f t="shared" si="1722"/>
        <v>0</v>
      </c>
      <c r="KD582" s="681">
        <f t="shared" si="1722"/>
        <v>0</v>
      </c>
      <c r="KE582" s="681">
        <f t="shared" si="1722"/>
        <v>0</v>
      </c>
      <c r="KF582" s="681">
        <f t="shared" si="1722"/>
        <v>0</v>
      </c>
      <c r="KG582" s="681">
        <f t="shared" si="1722"/>
        <v>0</v>
      </c>
      <c r="KH582" s="681">
        <f t="shared" si="1722"/>
        <v>0</v>
      </c>
      <c r="KI582" s="681">
        <f t="shared" si="1722"/>
        <v>0</v>
      </c>
      <c r="KJ582" s="681">
        <f t="shared" si="1722"/>
        <v>0</v>
      </c>
      <c r="KN582" s="1098">
        <f t="shared" si="1723"/>
        <v>0</v>
      </c>
      <c r="KO582" s="1098">
        <f t="shared" si="1723"/>
        <v>0</v>
      </c>
      <c r="KP582" s="1098">
        <f t="shared" si="1723"/>
        <v>0</v>
      </c>
      <c r="KQ582" s="1098">
        <f t="shared" si="1723"/>
        <v>0</v>
      </c>
      <c r="KR582" s="1098">
        <f t="shared" si="1723"/>
        <v>0</v>
      </c>
      <c r="KS582" s="1098">
        <f t="shared" si="1723"/>
        <v>0</v>
      </c>
      <c r="KT582" s="1098">
        <f t="shared" si="1723"/>
        <v>0</v>
      </c>
      <c r="KU582" s="1098">
        <f t="shared" si="1723"/>
        <v>0</v>
      </c>
      <c r="KV582" s="1098">
        <f t="shared" si="1723"/>
        <v>0</v>
      </c>
      <c r="KW582" s="1098">
        <f t="shared" si="1723"/>
        <v>0</v>
      </c>
      <c r="KX582" s="1098">
        <f t="shared" si="1723"/>
        <v>0</v>
      </c>
      <c r="KY582" s="1098">
        <f t="shared" si="1723"/>
        <v>0</v>
      </c>
      <c r="KZ582" s="1098">
        <f t="shared" si="1723"/>
        <v>0</v>
      </c>
      <c r="LA582" s="1098">
        <f t="shared" si="1723"/>
        <v>0</v>
      </c>
      <c r="LB582" s="1098">
        <f t="shared" si="1723"/>
        <v>0</v>
      </c>
      <c r="LC582" s="1098">
        <f t="shared" si="1723"/>
        <v>0</v>
      </c>
      <c r="LD582" s="1098">
        <f t="shared" si="1721"/>
        <v>0</v>
      </c>
      <c r="LE582" s="1098">
        <f t="shared" si="1721"/>
        <v>0</v>
      </c>
      <c r="LF582" s="1098">
        <f t="shared" si="1721"/>
        <v>0</v>
      </c>
      <c r="LG582" s="1098">
        <f t="shared" si="1721"/>
        <v>0</v>
      </c>
      <c r="LH582" s="1098">
        <f t="shared" si="1721"/>
        <v>0</v>
      </c>
      <c r="LI582" s="1098">
        <f t="shared" si="1721"/>
        <v>0</v>
      </c>
      <c r="LJ582" s="1098">
        <f t="shared" si="1721"/>
        <v>0</v>
      </c>
      <c r="LK582" s="1098">
        <f t="shared" si="1721"/>
        <v>0</v>
      </c>
      <c r="LL582" s="1098">
        <f t="shared" si="1721"/>
        <v>0</v>
      </c>
      <c r="LM582" s="1098">
        <f t="shared" si="1721"/>
        <v>0</v>
      </c>
      <c r="LN582" s="1098">
        <f t="shared" si="1721"/>
        <v>0</v>
      </c>
      <c r="LO582" s="1098">
        <f t="shared" si="1721"/>
        <v>0</v>
      </c>
      <c r="LP582" s="1098">
        <f t="shared" si="1721"/>
        <v>0</v>
      </c>
      <c r="LQ582" s="1098">
        <f t="shared" si="1721"/>
        <v>0</v>
      </c>
      <c r="LR582" s="1098">
        <f t="shared" si="1721"/>
        <v>0</v>
      </c>
      <c r="LS582" s="1098">
        <f t="shared" si="1716"/>
        <v>0</v>
      </c>
    </row>
    <row r="583" spans="1:331" ht="20.100000000000001" hidden="1" customHeight="1" thickBot="1" x14ac:dyDescent="0.4">
      <c r="A583" s="1446"/>
      <c r="B583" s="1360"/>
      <c r="C583" s="1383"/>
      <c r="D583" s="1383"/>
      <c r="E583" s="1383"/>
      <c r="F583" s="1383"/>
      <c r="G583" s="1383"/>
      <c r="H583" s="1383"/>
      <c r="I583" s="1383"/>
      <c r="J583" s="1376"/>
      <c r="K583" s="1384"/>
      <c r="L583" s="1384"/>
      <c r="M583" s="1384"/>
      <c r="N583" s="1088"/>
      <c r="O583" s="1365"/>
      <c r="P583" s="772"/>
      <c r="Q583" s="772"/>
      <c r="R583" s="772"/>
      <c r="S583" s="772"/>
      <c r="T583" s="772"/>
      <c r="U583" s="772"/>
      <c r="V583" s="772"/>
      <c r="W583" s="772"/>
      <c r="X583" s="772"/>
      <c r="Y583" s="772"/>
      <c r="Z583" s="772"/>
      <c r="AA583" s="772"/>
      <c r="AB583" s="772"/>
      <c r="AC583" s="772"/>
      <c r="AD583" s="772"/>
      <c r="AE583" s="772"/>
      <c r="AF583" s="772"/>
      <c r="AG583" s="772"/>
      <c r="AH583" s="777"/>
      <c r="AI583" s="777"/>
      <c r="AJ583" s="772"/>
      <c r="AK583" s="772"/>
      <c r="AL583" s="772"/>
      <c r="AM583" s="772"/>
      <c r="AN583" s="772"/>
      <c r="AO583" s="772"/>
      <c r="AP583" s="772"/>
      <c r="AQ583" s="772"/>
      <c r="AR583" s="772"/>
      <c r="AS583" s="772"/>
      <c r="AT583" s="772"/>
      <c r="AU583" s="772"/>
      <c r="AV583" s="772"/>
      <c r="AW583" s="776" t="s">
        <v>385</v>
      </c>
      <c r="AX583" s="776" t="s">
        <v>447</v>
      </c>
      <c r="AY583" s="772"/>
      <c r="AZ583" s="772"/>
      <c r="BA583" s="772"/>
      <c r="BB583" s="772"/>
      <c r="BC583" s="772"/>
      <c r="BD583" s="776"/>
      <c r="BE583" s="772"/>
      <c r="BF583" s="772"/>
      <c r="BG583" s="772"/>
      <c r="BH583" s="772"/>
      <c r="BI583" s="547"/>
      <c r="BJ583" s="772"/>
      <c r="BK583" s="772"/>
      <c r="BL583" s="772">
        <f t="shared" si="1624"/>
        <v>0</v>
      </c>
      <c r="BM583" s="547"/>
      <c r="BN583" s="547"/>
      <c r="BO583" s="772"/>
      <c r="BP583" s="772"/>
      <c r="BQ583" s="772"/>
      <c r="BR583" s="547"/>
      <c r="BS583" s="772"/>
      <c r="BT583" s="772"/>
      <c r="BU583" s="547"/>
      <c r="BV583" s="772"/>
      <c r="BW583" s="772"/>
      <c r="BX583" s="772"/>
      <c r="BY583" s="772"/>
      <c r="BZ583" s="772"/>
      <c r="CA583" s="772">
        <f t="shared" si="1621"/>
        <v>0</v>
      </c>
      <c r="CB583" s="772">
        <f t="shared" si="1622"/>
        <v>0</v>
      </c>
      <c r="CC583" s="772"/>
      <c r="CD583" s="772"/>
      <c r="CE583" s="772"/>
      <c r="CF583" s="772"/>
      <c r="CG583" s="772">
        <f t="shared" si="1623"/>
        <v>0</v>
      </c>
      <c r="CH583" s="772"/>
      <c r="CI583" s="772"/>
      <c r="CJ583" s="772"/>
      <c r="CK583" s="772">
        <f t="shared" si="1601"/>
        <v>0</v>
      </c>
      <c r="CL583" s="772"/>
      <c r="CM583" s="772"/>
      <c r="CN583" s="772"/>
      <c r="CO583" s="772">
        <f t="shared" si="1602"/>
        <v>0</v>
      </c>
      <c r="CP583" s="772"/>
      <c r="CQ583" s="772"/>
      <c r="CR583" s="791"/>
      <c r="CS583" s="772">
        <f t="shared" si="1645"/>
        <v>0</v>
      </c>
      <c r="CT583" s="772"/>
      <c r="CU583" s="772"/>
      <c r="CV583" s="819"/>
      <c r="CW583" s="819">
        <f t="shared" si="1577"/>
        <v>0</v>
      </c>
      <c r="CX583" s="819"/>
      <c r="CY583" s="819"/>
      <c r="CZ583" s="1016"/>
      <c r="DA583" s="1016"/>
      <c r="DB583" s="963"/>
      <c r="DC583" s="963">
        <v>0</v>
      </c>
      <c r="DD583" s="956">
        <f t="shared" si="1646"/>
        <v>0</v>
      </c>
      <c r="DE583" s="956">
        <f t="shared" si="1647"/>
        <v>0</v>
      </c>
      <c r="DF583" s="1071"/>
      <c r="DG583" s="1071"/>
      <c r="DH583" s="828"/>
      <c r="DI583" s="833">
        <f t="shared" si="1580"/>
        <v>0</v>
      </c>
      <c r="DJ583" s="828"/>
      <c r="DK583" s="1071"/>
      <c r="DL583" s="1003">
        <f t="shared" si="1648"/>
        <v>0</v>
      </c>
      <c r="DM583" s="1003"/>
      <c r="DN583" s="1071"/>
      <c r="DO583" s="1022"/>
      <c r="DP583" s="1008">
        <f t="shared" si="1582"/>
        <v>0</v>
      </c>
      <c r="DQ583" s="1022"/>
      <c r="DR583" s="1008"/>
      <c r="DS583" s="1092"/>
      <c r="DT583" s="1084">
        <f t="shared" si="1583"/>
        <v>0</v>
      </c>
      <c r="DU583" s="1084"/>
      <c r="DV583" s="1113"/>
      <c r="DW583" s="1008"/>
      <c r="DX583" s="1118"/>
      <c r="DY583" s="1008"/>
      <c r="DZ583" s="1204"/>
      <c r="EA583" s="1118"/>
      <c r="EB583" s="1160"/>
      <c r="EC583" s="1134">
        <f t="shared" si="1584"/>
        <v>0</v>
      </c>
      <c r="ED583" s="1134"/>
      <c r="EE583" s="1134"/>
      <c r="EF583" s="1176"/>
      <c r="EG583" s="1176">
        <f t="shared" si="1585"/>
        <v>0</v>
      </c>
      <c r="EH583" s="1176"/>
      <c r="EI583" s="1204">
        <f>IFERROR(#REF!/DZ583*100,)</f>
        <v>0</v>
      </c>
      <c r="EJ583" s="1190">
        <f>IFERROR(#REF!/#REF!*100,)</f>
        <v>0</v>
      </c>
      <c r="EK583" s="1211"/>
      <c r="EL583" s="1211"/>
      <c r="EM583" s="1211"/>
      <c r="EN583" s="1210"/>
      <c r="EO583" s="1210"/>
      <c r="EP583" s="1210"/>
      <c r="EQ583" s="1210"/>
      <c r="ER583" s="1138"/>
      <c r="ES583" s="942"/>
      <c r="EX583" s="739">
        <f t="shared" si="1707"/>
        <v>0</v>
      </c>
      <c r="EY583" s="739">
        <f t="shared" si="1707"/>
        <v>0</v>
      </c>
      <c r="EZ583" s="739">
        <f t="shared" si="1707"/>
        <v>0</v>
      </c>
      <c r="FA583" s="739">
        <f t="shared" si="1707"/>
        <v>0</v>
      </c>
      <c r="FB583" s="739">
        <f t="shared" si="1707"/>
        <v>0</v>
      </c>
      <c r="FC583" s="739">
        <f t="shared" si="1707"/>
        <v>0</v>
      </c>
      <c r="FD583" s="739">
        <f t="shared" si="1707"/>
        <v>0</v>
      </c>
      <c r="FE583" s="739">
        <f t="shared" si="1707"/>
        <v>0</v>
      </c>
      <c r="FF583" s="739">
        <f t="shared" si="1707"/>
        <v>0</v>
      </c>
      <c r="FG583" s="739">
        <f t="shared" si="1707"/>
        <v>0</v>
      </c>
      <c r="FH583" s="739">
        <f t="shared" si="1708"/>
        <v>0</v>
      </c>
      <c r="FI583" s="739">
        <f t="shared" si="1708"/>
        <v>0</v>
      </c>
      <c r="FJ583" s="739">
        <f t="shared" si="1708"/>
        <v>0</v>
      </c>
      <c r="FK583" s="739">
        <f t="shared" si="1708"/>
        <v>0</v>
      </c>
      <c r="FL583" s="739">
        <f t="shared" si="1708"/>
        <v>0</v>
      </c>
      <c r="FM583" s="739">
        <f t="shared" si="1708"/>
        <v>0</v>
      </c>
      <c r="FN583" s="739">
        <f t="shared" si="1708"/>
        <v>0</v>
      </c>
      <c r="FO583" s="739">
        <f t="shared" si="1690"/>
        <v>0</v>
      </c>
      <c r="FP583" s="739">
        <f t="shared" si="1690"/>
        <v>0</v>
      </c>
      <c r="FQ583" s="739">
        <f t="shared" si="1690"/>
        <v>0</v>
      </c>
      <c r="FU583" s="739">
        <f t="shared" si="1713"/>
        <v>0</v>
      </c>
      <c r="FV583" s="739">
        <f t="shared" si="1713"/>
        <v>0</v>
      </c>
      <c r="FW583" s="739">
        <f t="shared" si="1713"/>
        <v>0</v>
      </c>
      <c r="FX583" s="739">
        <f t="shared" si="1713"/>
        <v>0</v>
      </c>
      <c r="FY583" s="739">
        <f t="shared" si="1713"/>
        <v>0</v>
      </c>
      <c r="FZ583" s="739">
        <f t="shared" si="1713"/>
        <v>0</v>
      </c>
      <c r="GA583" s="739">
        <f t="shared" si="1713"/>
        <v>0</v>
      </c>
      <c r="GB583" s="739">
        <f t="shared" si="1713"/>
        <v>0</v>
      </c>
      <c r="GC583" s="739">
        <f t="shared" si="1713"/>
        <v>0</v>
      </c>
      <c r="GD583" s="739">
        <f t="shared" si="1713"/>
        <v>0</v>
      </c>
      <c r="GE583" s="739">
        <f t="shared" si="1714"/>
        <v>0</v>
      </c>
      <c r="GF583" s="739">
        <f t="shared" si="1714"/>
        <v>0</v>
      </c>
      <c r="GG583" s="739">
        <f t="shared" si="1714"/>
        <v>0</v>
      </c>
      <c r="GH583" s="739">
        <f t="shared" si="1714"/>
        <v>0</v>
      </c>
      <c r="GI583" s="739">
        <f t="shared" si="1714"/>
        <v>0</v>
      </c>
      <c r="GJ583" s="739">
        <f t="shared" si="1714"/>
        <v>0</v>
      </c>
      <c r="GK583" s="739">
        <f t="shared" si="1714"/>
        <v>0</v>
      </c>
      <c r="GL583" s="739">
        <f t="shared" si="1715"/>
        <v>0</v>
      </c>
      <c r="GM583" s="739">
        <f t="shared" si="1715"/>
        <v>0</v>
      </c>
      <c r="GN583" s="739">
        <f t="shared" si="1715"/>
        <v>0</v>
      </c>
      <c r="GQ583" s="1098">
        <f>IF(GQ$9=$N583,#REF!,0)</f>
        <v>0</v>
      </c>
      <c r="GR583" s="1098">
        <f>IF(GR$9=$N583,#REF!,0)</f>
        <v>0</v>
      </c>
      <c r="GS583" s="1098">
        <f>IF(GS$9=$N583,#REF!,0)</f>
        <v>0</v>
      </c>
      <c r="GT583" s="1098">
        <f>IF(GT$9=$N583,#REF!,0)</f>
        <v>0</v>
      </c>
      <c r="GU583" s="1098">
        <f>IF(GU$9=$N583,#REF!,0)</f>
        <v>0</v>
      </c>
      <c r="GV583" s="1098">
        <f>IF(GV$9=$N583,#REF!,0)</f>
        <v>0</v>
      </c>
      <c r="GW583" s="1098">
        <f>IF(GW$9=$N583,#REF!,0)</f>
        <v>0</v>
      </c>
      <c r="GX583" s="1098">
        <f>IF(GX$9=$N583,#REF!,0)</f>
        <v>0</v>
      </c>
      <c r="GY583" s="1098">
        <f>IF(GY$9=$N583,#REF!,0)</f>
        <v>0</v>
      </c>
      <c r="GZ583" s="1098">
        <f>IF(GZ$9=$N583,#REF!,0)</f>
        <v>0</v>
      </c>
      <c r="HA583" s="1098">
        <f>IF(HA$9=$N583,#REF!,0)</f>
        <v>0</v>
      </c>
      <c r="HB583" s="1098">
        <f>IF(HB$9=$N583,#REF!,0)</f>
        <v>0</v>
      </c>
      <c r="HC583" s="1098">
        <f>IF(HC$9=$N583,#REF!,0)</f>
        <v>0</v>
      </c>
      <c r="HD583" s="1098">
        <f>IF(HD$9=$N583,#REF!,0)</f>
        <v>0</v>
      </c>
      <c r="HE583" s="1098">
        <f>IF(HE$9=$N583,#REF!,0)</f>
        <v>0</v>
      </c>
      <c r="HF583" s="1098">
        <f>IF(HF$9=$N583,#REF!,0)</f>
        <v>0</v>
      </c>
      <c r="HG583" s="1098">
        <f>IF(HG$9=$N583,#REF!,0)</f>
        <v>0</v>
      </c>
      <c r="HH583" s="1098">
        <f>IF(HH$9=$N583,#REF!,0)</f>
        <v>0</v>
      </c>
      <c r="HI583" s="1098">
        <f>IF(HI$9=$N583,#REF!,0)</f>
        <v>0</v>
      </c>
      <c r="HJ583" s="1098">
        <f>IF(HJ$9=$N583,#REF!,0)</f>
        <v>0</v>
      </c>
      <c r="HK583" s="1098">
        <f>IF(HK$9=$N583,#REF!,0)</f>
        <v>0</v>
      </c>
      <c r="HL583" s="1098">
        <f>IF(HL$9=$N583,#REF!,0)</f>
        <v>0</v>
      </c>
      <c r="HM583" s="1098">
        <f>IF(HM$9=$N583,#REF!,0)</f>
        <v>0</v>
      </c>
      <c r="HN583" s="1098">
        <f>IF(HN$9=$N583,#REF!,0)</f>
        <v>0</v>
      </c>
      <c r="HO583" s="1098">
        <f>IF(HO$9=$N583,#REF!,0)</f>
        <v>0</v>
      </c>
      <c r="HP583" s="1098">
        <f>IF(HP$9=$N583,#REF!,0)</f>
        <v>0</v>
      </c>
      <c r="HQ583" s="1098">
        <f>IF(HQ$9=$N583,#REF!,0)</f>
        <v>0</v>
      </c>
      <c r="HR583" s="1098">
        <f>IF(HR$9=$N583,#REF!,0)</f>
        <v>0</v>
      </c>
      <c r="HS583" s="1098">
        <f>IF(HS$9=$N583,#REF!,0)</f>
        <v>0</v>
      </c>
      <c r="HT583" s="1098">
        <f>IF(HT$9=$N583,#REF!,0)</f>
        <v>0</v>
      </c>
      <c r="HU583" s="1098">
        <f>IF(HU$9=$N583,#REF!,0)</f>
        <v>0</v>
      </c>
      <c r="HV583" s="1098">
        <f>IF(HV$9=$N583,#REF!,0)</f>
        <v>0</v>
      </c>
      <c r="HW583" s="1098">
        <f>IF(HW$9=$N583,#REF!,0)</f>
        <v>0</v>
      </c>
      <c r="HX583" s="1098">
        <f>IF(HX$9=$N583,#REF!,0)</f>
        <v>0</v>
      </c>
      <c r="HY583" s="1098">
        <f>IF(HY$9=$N583,#REF!,0)</f>
        <v>0</v>
      </c>
      <c r="HZ583" s="1098">
        <f>IF(HZ$9=$N583,#REF!,0)</f>
        <v>0</v>
      </c>
      <c r="IA583" s="1098">
        <f>IF(IA$9=$N583,#REF!,0)</f>
        <v>0</v>
      </c>
      <c r="IB583" s="1098">
        <f>IF(IB$9=$N583,#REF!,0)</f>
        <v>0</v>
      </c>
      <c r="IC583" s="1098">
        <f>IF(IC$9=$N583,#REF!,0)</f>
        <v>0</v>
      </c>
      <c r="ID583" s="1098">
        <f>IF(ID$9=$N583,#REF!,0)</f>
        <v>0</v>
      </c>
      <c r="IE583" s="1098">
        <f>IF(IE$9=$N583,#REF!,0)</f>
        <v>0</v>
      </c>
      <c r="IF583" s="1098">
        <f>IF(IF$9=$N583,#REF!,0)</f>
        <v>0</v>
      </c>
      <c r="IG583" s="1098">
        <f>IF(IG$9=$N583,#REF!,0)</f>
        <v>0</v>
      </c>
      <c r="IH583" s="1098">
        <f>IF(IH$9=$N583,#REF!,0)</f>
        <v>0</v>
      </c>
      <c r="II583" s="1098">
        <f>IF(II$9=$N583,#REF!,0)</f>
        <v>0</v>
      </c>
      <c r="IJ583" s="1098">
        <f>IF(IJ$9=$N583,#REF!,0)</f>
        <v>0</v>
      </c>
      <c r="IK583" s="1098">
        <f>IF(IK$9=$N583,#REF!,0)</f>
        <v>0</v>
      </c>
      <c r="IL583" s="1098">
        <f>IF(IL$9=$N583,#REF!,0)</f>
        <v>0</v>
      </c>
      <c r="IM583" s="1098">
        <f>IF(IM$9=$N583,#REF!,0)</f>
        <v>0</v>
      </c>
      <c r="IN583" s="1098">
        <f>IF(IN$9=$N583,#REF!,0)</f>
        <v>0</v>
      </c>
      <c r="IO583" s="1098">
        <f>IF(IO$9=$N583,#REF!,0)</f>
        <v>0</v>
      </c>
      <c r="IP583" s="1098">
        <f>IF(IP$9=$N583,#REF!,0)</f>
        <v>0</v>
      </c>
      <c r="IQ583" s="1098">
        <f>IF(IQ$9=$N583,#REF!,0)</f>
        <v>0</v>
      </c>
      <c r="IR583" s="1098">
        <f>IF(IR$9=$N583,#REF!,0)</f>
        <v>0</v>
      </c>
      <c r="IS583" s="1098">
        <f>IF(IS$9=$N583,#REF!,0)</f>
        <v>0</v>
      </c>
      <c r="IT583" s="1098">
        <f>IF(IT$9=$N583,#REF!,0)</f>
        <v>0</v>
      </c>
      <c r="IU583" s="1098">
        <f>IF(IU$9=$N583,#REF!,0)</f>
        <v>0</v>
      </c>
      <c r="IV583" s="1098">
        <f>IF(IV$9=$N583,#REF!,0)</f>
        <v>0</v>
      </c>
      <c r="IW583" s="1098">
        <f>IF(IW$9=$N583,#REF!,0)</f>
        <v>0</v>
      </c>
      <c r="IX583" s="1098">
        <f>IF(IX$9=$N583,#REF!,0)</f>
        <v>0</v>
      </c>
      <c r="IY583" s="1098">
        <f>IF(IY$9=$N583,#REF!,0)</f>
        <v>0</v>
      </c>
      <c r="IZ583" s="1098">
        <f>IF(IZ$9=$N583,#REF!,0)</f>
        <v>0</v>
      </c>
      <c r="JA583" s="1098">
        <f>IF(JA$9=$N583,#REF!,0)</f>
        <v>0</v>
      </c>
      <c r="JB583" s="1098">
        <f>IF(JB$9=$N583,#REF!,0)</f>
        <v>0</v>
      </c>
      <c r="JC583" s="1098">
        <f>IF(JC$9=$N583,#REF!,0)</f>
        <v>0</v>
      </c>
      <c r="JD583" s="1098">
        <f>IF(JD$9=$N583,#REF!,0)</f>
        <v>0</v>
      </c>
      <c r="JE583" s="1098">
        <f>IF(JE$9=$N583,#REF!,0)</f>
        <v>0</v>
      </c>
      <c r="JF583" s="1098">
        <f>IF(JF$9=$N583,#REF!,0)</f>
        <v>0</v>
      </c>
      <c r="JG583" s="1098">
        <f>IF(JG$9=$N583,#REF!,0)</f>
        <v>0</v>
      </c>
      <c r="JH583" s="1098">
        <f>IF(JH$9=$N583,#REF!,0)</f>
        <v>0</v>
      </c>
      <c r="JI583" s="1098">
        <f>IF(JI$9=$N583,#REF!,0)</f>
        <v>0</v>
      </c>
      <c r="JJ583" s="1098">
        <f>IF(JJ$9=$N583,#REF!,0)</f>
        <v>0</v>
      </c>
      <c r="JK583" s="1098">
        <f>IF(JK$9=$N583,#REF!,0)</f>
        <v>0</v>
      </c>
      <c r="JL583" s="1098">
        <f>IF(JL$9=$N583,#REF!,0)</f>
        <v>0</v>
      </c>
      <c r="JM583" s="1098">
        <f>IF(JM$9=$N583,#REF!,0)</f>
        <v>0</v>
      </c>
      <c r="JN583" s="1098">
        <f>IF(JN$9=$N583,#REF!,0)</f>
        <v>0</v>
      </c>
      <c r="JO583" s="1098">
        <f>IF(JO$9=$N583,#REF!,0)</f>
        <v>0</v>
      </c>
      <c r="JP583" s="1098">
        <f>IF(JP$9=$N583,#REF!,0)</f>
        <v>0</v>
      </c>
      <c r="JQ583" s="1098">
        <f>IF(JQ$9=$N583,#REF!,0)</f>
        <v>0</v>
      </c>
      <c r="JR583" s="1098">
        <f>IF(JR$9=$N583,#REF!,0)</f>
        <v>0</v>
      </c>
      <c r="JS583" s="1098">
        <f>IF(JS$9=$N583,#REF!,0)</f>
        <v>0</v>
      </c>
      <c r="JT583" s="1098">
        <f>IF(JT$9=$N583,#REF!,0)</f>
        <v>0</v>
      </c>
      <c r="JU583" s="1098">
        <f>IF(JU$9=$N583,#REF!,0)</f>
        <v>0</v>
      </c>
      <c r="JV583" s="1098">
        <f>IF(JV$9=$N583,#REF!,0)</f>
        <v>0</v>
      </c>
      <c r="JW583" s="1098">
        <f>IF(JW$9=$N583,#REF!,0)</f>
        <v>0</v>
      </c>
      <c r="JX583" s="681"/>
      <c r="JZ583" s="681">
        <f t="shared" si="1722"/>
        <v>0</v>
      </c>
      <c r="KA583" s="681">
        <f t="shared" si="1722"/>
        <v>0</v>
      </c>
      <c r="KB583" s="681">
        <f t="shared" si="1722"/>
        <v>0</v>
      </c>
      <c r="KC583" s="681">
        <f t="shared" si="1722"/>
        <v>0</v>
      </c>
      <c r="KD583" s="681">
        <f t="shared" si="1722"/>
        <v>0</v>
      </c>
      <c r="KE583" s="681">
        <f t="shared" si="1722"/>
        <v>0</v>
      </c>
      <c r="KF583" s="681">
        <f t="shared" si="1722"/>
        <v>0</v>
      </c>
      <c r="KG583" s="681">
        <f t="shared" si="1722"/>
        <v>0</v>
      </c>
      <c r="KH583" s="681">
        <f t="shared" si="1722"/>
        <v>0</v>
      </c>
      <c r="KI583" s="681">
        <f t="shared" si="1722"/>
        <v>0</v>
      </c>
      <c r="KJ583" s="681">
        <f t="shared" si="1722"/>
        <v>0</v>
      </c>
      <c r="KN583" s="1098">
        <f t="shared" si="1723"/>
        <v>0</v>
      </c>
      <c r="KO583" s="1098">
        <f t="shared" si="1723"/>
        <v>0</v>
      </c>
      <c r="KP583" s="1098">
        <f t="shared" si="1723"/>
        <v>0</v>
      </c>
      <c r="KQ583" s="1098">
        <f t="shared" si="1723"/>
        <v>0</v>
      </c>
      <c r="KR583" s="1098">
        <f t="shared" si="1723"/>
        <v>0</v>
      </c>
      <c r="KS583" s="1098">
        <f t="shared" si="1723"/>
        <v>0</v>
      </c>
      <c r="KT583" s="1098">
        <f t="shared" si="1723"/>
        <v>0</v>
      </c>
      <c r="KU583" s="1098">
        <f t="shared" si="1723"/>
        <v>0</v>
      </c>
      <c r="KV583" s="1098">
        <f t="shared" si="1723"/>
        <v>0</v>
      </c>
      <c r="KW583" s="1098">
        <f t="shared" si="1723"/>
        <v>0</v>
      </c>
      <c r="KX583" s="1098">
        <f t="shared" si="1723"/>
        <v>0</v>
      </c>
      <c r="KY583" s="1098">
        <f t="shared" si="1723"/>
        <v>0</v>
      </c>
      <c r="KZ583" s="1098">
        <f t="shared" si="1723"/>
        <v>0</v>
      </c>
      <c r="LA583" s="1098">
        <f t="shared" si="1723"/>
        <v>0</v>
      </c>
      <c r="LB583" s="1098">
        <f t="shared" si="1723"/>
        <v>0</v>
      </c>
      <c r="LC583" s="1098">
        <f t="shared" si="1723"/>
        <v>0</v>
      </c>
      <c r="LD583" s="1098">
        <f t="shared" si="1721"/>
        <v>0</v>
      </c>
      <c r="LE583" s="1098">
        <f t="shared" si="1721"/>
        <v>0</v>
      </c>
      <c r="LF583" s="1098">
        <f t="shared" si="1721"/>
        <v>0</v>
      </c>
      <c r="LG583" s="1098">
        <f t="shared" si="1721"/>
        <v>0</v>
      </c>
      <c r="LH583" s="1098">
        <f t="shared" si="1721"/>
        <v>0</v>
      </c>
      <c r="LI583" s="1098">
        <f t="shared" si="1721"/>
        <v>0</v>
      </c>
      <c r="LJ583" s="1098">
        <f t="shared" si="1721"/>
        <v>0</v>
      </c>
      <c r="LK583" s="1098">
        <f t="shared" si="1721"/>
        <v>0</v>
      </c>
      <c r="LL583" s="1098">
        <f t="shared" si="1721"/>
        <v>0</v>
      </c>
      <c r="LM583" s="1098">
        <f t="shared" si="1721"/>
        <v>0</v>
      </c>
      <c r="LN583" s="1098">
        <f t="shared" si="1721"/>
        <v>0</v>
      </c>
      <c r="LO583" s="1098">
        <f t="shared" si="1721"/>
        <v>0</v>
      </c>
      <c r="LP583" s="1098">
        <f t="shared" si="1721"/>
        <v>0</v>
      </c>
      <c r="LQ583" s="1098">
        <f t="shared" si="1721"/>
        <v>0</v>
      </c>
      <c r="LR583" s="1098">
        <f t="shared" si="1721"/>
        <v>0</v>
      </c>
      <c r="LS583" s="1098">
        <f t="shared" si="1716"/>
        <v>0</v>
      </c>
    </row>
    <row r="584" spans="1:331" ht="20.100000000000001" hidden="1" customHeight="1" thickBot="1" x14ac:dyDescent="0.4">
      <c r="A584" s="667">
        <v>1</v>
      </c>
      <c r="B584" s="667">
        <v>1</v>
      </c>
      <c r="C584" s="574" t="s">
        <v>152</v>
      </c>
      <c r="D584" s="575" t="s">
        <v>153</v>
      </c>
      <c r="E584" s="575" t="s">
        <v>154</v>
      </c>
      <c r="F584" s="575" t="s">
        <v>155</v>
      </c>
      <c r="G584" s="575" t="s">
        <v>156</v>
      </c>
      <c r="H584" s="575" t="s">
        <v>157</v>
      </c>
      <c r="I584" s="575" t="s">
        <v>158</v>
      </c>
      <c r="J584" s="575" t="s">
        <v>153</v>
      </c>
      <c r="K584" s="1350">
        <v>4</v>
      </c>
      <c r="L584" s="1350">
        <v>5</v>
      </c>
      <c r="M584" s="1350">
        <v>6</v>
      </c>
      <c r="N584" s="595">
        <v>7</v>
      </c>
      <c r="O584" s="667">
        <v>8</v>
      </c>
      <c r="P584" s="667">
        <v>15</v>
      </c>
      <c r="Q584" s="667">
        <v>16</v>
      </c>
      <c r="R584" s="667">
        <v>17</v>
      </c>
      <c r="S584" s="667">
        <v>9</v>
      </c>
      <c r="T584" s="667">
        <v>10</v>
      </c>
      <c r="U584" s="667">
        <v>11</v>
      </c>
      <c r="V584" s="667">
        <v>12</v>
      </c>
      <c r="W584" s="667">
        <v>13</v>
      </c>
      <c r="X584" s="667">
        <v>14</v>
      </c>
      <c r="Y584" s="667"/>
      <c r="Z584" s="667"/>
      <c r="AA584" s="667">
        <v>12</v>
      </c>
      <c r="AB584" s="667">
        <v>9</v>
      </c>
      <c r="AC584" s="667">
        <v>10</v>
      </c>
      <c r="AD584" s="667">
        <v>10</v>
      </c>
      <c r="AE584" s="667">
        <v>11</v>
      </c>
      <c r="AF584" s="667">
        <v>12</v>
      </c>
      <c r="AG584" s="667">
        <v>11</v>
      </c>
      <c r="AH584" s="667">
        <v>14</v>
      </c>
      <c r="AI584" s="667">
        <v>15</v>
      </c>
      <c r="AJ584" s="667">
        <v>14</v>
      </c>
      <c r="AK584" s="667">
        <v>12</v>
      </c>
      <c r="AL584" s="667">
        <v>13</v>
      </c>
      <c r="AM584" s="667">
        <v>9</v>
      </c>
      <c r="AN584" s="667">
        <v>9</v>
      </c>
      <c r="AO584" s="576">
        <v>10</v>
      </c>
      <c r="AP584" s="667">
        <v>11</v>
      </c>
      <c r="AQ584" s="667">
        <v>12</v>
      </c>
      <c r="AR584" s="667">
        <v>9</v>
      </c>
      <c r="AS584" s="667">
        <v>13</v>
      </c>
      <c r="AT584" s="667">
        <v>14</v>
      </c>
      <c r="AU584" s="667">
        <v>12</v>
      </c>
      <c r="AV584" s="667">
        <v>9</v>
      </c>
      <c r="AW584" s="667">
        <v>15</v>
      </c>
      <c r="AX584" s="667">
        <v>16</v>
      </c>
      <c r="AY584" s="667">
        <v>12</v>
      </c>
      <c r="AZ584" s="667">
        <v>12</v>
      </c>
      <c r="BA584" s="667">
        <v>13</v>
      </c>
      <c r="BB584" s="667">
        <v>10</v>
      </c>
      <c r="BC584" s="667">
        <v>11</v>
      </c>
      <c r="BD584" s="667">
        <v>12</v>
      </c>
      <c r="BE584" s="667">
        <v>12</v>
      </c>
      <c r="BF584" s="667">
        <v>13</v>
      </c>
      <c r="BG584" s="667"/>
      <c r="BH584" s="667"/>
      <c r="BI584" s="667">
        <v>12</v>
      </c>
      <c r="BJ584" s="667"/>
      <c r="BK584" s="667"/>
      <c r="BL584" s="667">
        <f t="shared" si="1624"/>
        <v>0</v>
      </c>
      <c r="BM584" s="667"/>
      <c r="BN584" s="667"/>
      <c r="BO584" s="667"/>
      <c r="BP584" s="667"/>
      <c r="BQ584" s="667"/>
      <c r="BR584" s="667">
        <v>12</v>
      </c>
      <c r="BS584" s="667"/>
      <c r="BT584" s="667"/>
      <c r="BU584" s="667">
        <v>12</v>
      </c>
      <c r="BV584" s="667"/>
      <c r="BW584" s="667"/>
      <c r="BX584" s="667"/>
      <c r="BY584" s="667"/>
      <c r="BZ584" s="667"/>
      <c r="CA584" s="667">
        <f t="shared" si="1621"/>
        <v>0</v>
      </c>
      <c r="CB584" s="667">
        <f t="shared" si="1622"/>
        <v>0</v>
      </c>
      <c r="CC584" s="667"/>
      <c r="CD584" s="667"/>
      <c r="CE584" s="667"/>
      <c r="CF584" s="667"/>
      <c r="CG584" s="667">
        <f t="shared" si="1623"/>
        <v>0</v>
      </c>
      <c r="CH584" s="667">
        <v>12</v>
      </c>
      <c r="CI584" s="667"/>
      <c r="CJ584" s="667"/>
      <c r="CK584" s="667">
        <f t="shared" si="1601"/>
        <v>0</v>
      </c>
      <c r="CL584" s="667">
        <v>12</v>
      </c>
      <c r="CM584" s="667"/>
      <c r="CN584" s="667"/>
      <c r="CO584" s="667">
        <f t="shared" si="1602"/>
        <v>0</v>
      </c>
      <c r="CP584" s="667">
        <v>12</v>
      </c>
      <c r="CQ584" s="667"/>
      <c r="CR584" s="667"/>
      <c r="CS584" s="667">
        <f t="shared" si="1645"/>
        <v>0</v>
      </c>
      <c r="CT584" s="667">
        <v>12</v>
      </c>
      <c r="CU584" s="667"/>
      <c r="CV584" s="667"/>
      <c r="CW584" s="667">
        <f t="shared" si="1577"/>
        <v>0</v>
      </c>
      <c r="CX584" s="667">
        <v>12</v>
      </c>
      <c r="CY584" s="667"/>
      <c r="CZ584" s="667"/>
      <c r="DA584" s="667"/>
      <c r="DB584" s="667"/>
      <c r="DC584" s="667">
        <v>0</v>
      </c>
      <c r="DD584" s="667">
        <f t="shared" si="1646"/>
        <v>0</v>
      </c>
      <c r="DE584" s="667">
        <f t="shared" si="1647"/>
        <v>0</v>
      </c>
      <c r="DF584" s="667"/>
      <c r="DG584" s="667"/>
      <c r="DH584" s="667"/>
      <c r="DI584" s="667">
        <f t="shared" si="1580"/>
        <v>0</v>
      </c>
      <c r="DJ584" s="667">
        <v>12</v>
      </c>
      <c r="DK584" s="667"/>
      <c r="DL584" s="667">
        <f t="shared" si="1648"/>
        <v>0</v>
      </c>
      <c r="DM584" s="667">
        <v>12</v>
      </c>
      <c r="DN584" s="667"/>
      <c r="DO584" s="667"/>
      <c r="DP584" s="667">
        <f t="shared" si="1582"/>
        <v>0</v>
      </c>
      <c r="DQ584" s="667">
        <v>12</v>
      </c>
      <c r="DR584" s="667"/>
      <c r="DS584" s="667"/>
      <c r="DT584" s="667">
        <f t="shared" si="1583"/>
        <v>0</v>
      </c>
      <c r="DU584" s="667">
        <v>12</v>
      </c>
      <c r="DV584" s="667"/>
      <c r="DW584" s="667"/>
      <c r="DX584" s="667"/>
      <c r="DY584" s="667"/>
      <c r="DZ584" s="667"/>
      <c r="EA584" s="667"/>
      <c r="EB584" s="667"/>
      <c r="EC584" s="667">
        <f t="shared" si="1584"/>
        <v>0</v>
      </c>
      <c r="ED584" s="667">
        <v>12</v>
      </c>
      <c r="EE584" s="667"/>
      <c r="EF584" s="667"/>
      <c r="EG584" s="667">
        <f t="shared" si="1585"/>
        <v>0</v>
      </c>
      <c r="EH584" s="667">
        <v>12</v>
      </c>
      <c r="EI584" s="667">
        <f>IFERROR(#REF!/DZ584*100,)</f>
        <v>0</v>
      </c>
      <c r="EJ584" s="667">
        <f>IFERROR(#REF!/#REF!*100,)</f>
        <v>0</v>
      </c>
      <c r="EK584" s="667"/>
      <c r="EL584" s="667"/>
      <c r="EM584" s="667"/>
      <c r="EN584" s="661"/>
      <c r="EO584" s="661"/>
      <c r="EP584" s="661"/>
      <c r="EQ584" s="661"/>
      <c r="ER584" s="661"/>
      <c r="ES584" s="661"/>
      <c r="EX584" s="739">
        <f t="shared" si="1707"/>
        <v>0</v>
      </c>
      <c r="EY584" s="739">
        <f t="shared" si="1707"/>
        <v>0</v>
      </c>
      <c r="EZ584" s="739">
        <f t="shared" si="1707"/>
        <v>0</v>
      </c>
      <c r="FA584" s="739">
        <f t="shared" si="1707"/>
        <v>0</v>
      </c>
      <c r="FB584" s="739">
        <f t="shared" si="1707"/>
        <v>0</v>
      </c>
      <c r="FC584" s="739">
        <f t="shared" si="1707"/>
        <v>0</v>
      </c>
      <c r="FD584" s="739">
        <f t="shared" si="1707"/>
        <v>0</v>
      </c>
      <c r="FE584" s="739">
        <f t="shared" si="1707"/>
        <v>0</v>
      </c>
      <c r="FF584" s="739">
        <f t="shared" si="1707"/>
        <v>0</v>
      </c>
      <c r="FG584" s="739">
        <f t="shared" si="1707"/>
        <v>0</v>
      </c>
      <c r="FH584" s="739">
        <f t="shared" si="1708"/>
        <v>0</v>
      </c>
      <c r="FI584" s="739">
        <f t="shared" si="1708"/>
        <v>0</v>
      </c>
      <c r="FJ584" s="739">
        <f t="shared" si="1708"/>
        <v>0</v>
      </c>
      <c r="FK584" s="739">
        <f t="shared" si="1708"/>
        <v>0</v>
      </c>
      <c r="FL584" s="739">
        <f t="shared" si="1708"/>
        <v>0</v>
      </c>
      <c r="FM584" s="739">
        <f t="shared" si="1708"/>
        <v>0</v>
      </c>
      <c r="FN584" s="739">
        <f t="shared" si="1708"/>
        <v>0</v>
      </c>
      <c r="FO584" s="739">
        <f t="shared" si="1690"/>
        <v>0</v>
      </c>
      <c r="FP584" s="739">
        <f t="shared" si="1690"/>
        <v>0</v>
      </c>
      <c r="FQ584" s="739">
        <f t="shared" si="1690"/>
        <v>0</v>
      </c>
      <c r="FU584" s="739">
        <f t="shared" si="1713"/>
        <v>0</v>
      </c>
      <c r="FV584" s="739">
        <f t="shared" si="1713"/>
        <v>0</v>
      </c>
      <c r="FW584" s="739">
        <f t="shared" si="1713"/>
        <v>0</v>
      </c>
      <c r="FX584" s="739">
        <f t="shared" si="1713"/>
        <v>0</v>
      </c>
      <c r="FY584" s="739">
        <f t="shared" si="1713"/>
        <v>0</v>
      </c>
      <c r="FZ584" s="739">
        <f t="shared" si="1713"/>
        <v>0</v>
      </c>
      <c r="GA584" s="739">
        <f t="shared" si="1713"/>
        <v>0</v>
      </c>
      <c r="GB584" s="739">
        <f t="shared" si="1713"/>
        <v>0</v>
      </c>
      <c r="GC584" s="739">
        <f t="shared" si="1713"/>
        <v>0</v>
      </c>
      <c r="GD584" s="739">
        <f t="shared" si="1713"/>
        <v>0</v>
      </c>
      <c r="GE584" s="739">
        <f t="shared" si="1714"/>
        <v>0</v>
      </c>
      <c r="GF584" s="739">
        <f t="shared" si="1714"/>
        <v>0</v>
      </c>
      <c r="GG584" s="739">
        <f t="shared" si="1714"/>
        <v>0</v>
      </c>
      <c r="GH584" s="739">
        <f t="shared" si="1714"/>
        <v>0</v>
      </c>
      <c r="GI584" s="739">
        <f t="shared" si="1714"/>
        <v>0</v>
      </c>
      <c r="GJ584" s="739">
        <f t="shared" si="1714"/>
        <v>0</v>
      </c>
      <c r="GK584" s="739">
        <f t="shared" si="1714"/>
        <v>0</v>
      </c>
      <c r="GL584" s="739">
        <f t="shared" si="1715"/>
        <v>0</v>
      </c>
      <c r="GM584" s="739">
        <f t="shared" si="1715"/>
        <v>0</v>
      </c>
      <c r="GN584" s="739">
        <f t="shared" si="1715"/>
        <v>0</v>
      </c>
      <c r="GQ584" s="1098">
        <f>IF(GQ$9=$N584,#REF!,0)</f>
        <v>0</v>
      </c>
      <c r="GR584" s="1098">
        <f>IF(GR$9=$N584,#REF!,0)</f>
        <v>0</v>
      </c>
      <c r="GS584" s="1098">
        <f>IF(GS$9=$N584,#REF!,0)</f>
        <v>0</v>
      </c>
      <c r="GT584" s="1098">
        <f>IF(GT$9=$N584,#REF!,0)</f>
        <v>0</v>
      </c>
      <c r="GU584" s="1098">
        <f>IF(GU$9=$N584,#REF!,0)</f>
        <v>0</v>
      </c>
      <c r="GV584" s="1098">
        <f>IF(GV$9=$N584,#REF!,0)</f>
        <v>0</v>
      </c>
      <c r="GW584" s="1098">
        <f>IF(GW$9=$N584,#REF!,0)</f>
        <v>0</v>
      </c>
      <c r="GX584" s="1098">
        <f>IF(GX$9=$N584,#REF!,0)</f>
        <v>0</v>
      </c>
      <c r="GY584" s="1098">
        <f>IF(GY$9=$N584,#REF!,0)</f>
        <v>0</v>
      </c>
      <c r="GZ584" s="1098">
        <f>IF(GZ$9=$N584,#REF!,0)</f>
        <v>0</v>
      </c>
      <c r="HA584" s="1098">
        <f>IF(HA$9=$N584,#REF!,0)</f>
        <v>0</v>
      </c>
      <c r="HB584" s="1098">
        <f>IF(HB$9=$N584,#REF!,0)</f>
        <v>0</v>
      </c>
      <c r="HC584" s="1098">
        <f>IF(HC$9=$N584,#REF!,0)</f>
        <v>0</v>
      </c>
      <c r="HD584" s="1098">
        <f>IF(HD$9=$N584,#REF!,0)</f>
        <v>0</v>
      </c>
      <c r="HE584" s="1098">
        <f>IF(HE$9=$N584,#REF!,0)</f>
        <v>0</v>
      </c>
      <c r="HF584" s="1098">
        <f>IF(HF$9=$N584,#REF!,0)</f>
        <v>0</v>
      </c>
      <c r="HG584" s="1098">
        <f>IF(HG$9=$N584,#REF!,0)</f>
        <v>0</v>
      </c>
      <c r="HH584" s="1098">
        <f>IF(HH$9=$N584,#REF!,0)</f>
        <v>0</v>
      </c>
      <c r="HI584" s="1098">
        <f>IF(HI$9=$N584,#REF!,0)</f>
        <v>0</v>
      </c>
      <c r="HJ584" s="1098">
        <f>IF(HJ$9=$N584,#REF!,0)</f>
        <v>0</v>
      </c>
      <c r="HK584" s="1098">
        <f>IF(HK$9=$N584,#REF!,0)</f>
        <v>0</v>
      </c>
      <c r="HL584" s="1098">
        <f>IF(HL$9=$N584,#REF!,0)</f>
        <v>0</v>
      </c>
      <c r="HM584" s="1098">
        <f>IF(HM$9=$N584,#REF!,0)</f>
        <v>0</v>
      </c>
      <c r="HN584" s="1098">
        <f>IF(HN$9=$N584,#REF!,0)</f>
        <v>0</v>
      </c>
      <c r="HO584" s="1098">
        <f>IF(HO$9=$N584,#REF!,0)</f>
        <v>0</v>
      </c>
      <c r="HP584" s="1098">
        <f>IF(HP$9=$N584,#REF!,0)</f>
        <v>0</v>
      </c>
      <c r="HQ584" s="1098">
        <f>IF(HQ$9=$N584,#REF!,0)</f>
        <v>0</v>
      </c>
      <c r="HR584" s="1098">
        <f>IF(HR$9=$N584,#REF!,0)</f>
        <v>0</v>
      </c>
      <c r="HS584" s="1098">
        <f>IF(HS$9=$N584,#REF!,0)</f>
        <v>0</v>
      </c>
      <c r="HT584" s="1098">
        <f>IF(HT$9=$N584,#REF!,0)</f>
        <v>0</v>
      </c>
      <c r="HU584" s="1098">
        <f>IF(HU$9=$N584,#REF!,0)</f>
        <v>0</v>
      </c>
      <c r="HV584" s="1098">
        <f>IF(HV$9=$N584,#REF!,0)</f>
        <v>0</v>
      </c>
      <c r="HW584" s="1098">
        <f>IF(HW$9=$N584,#REF!,0)</f>
        <v>0</v>
      </c>
      <c r="HX584" s="1098">
        <f>IF(HX$9=$N584,#REF!,0)</f>
        <v>0</v>
      </c>
      <c r="HY584" s="1098">
        <f>IF(HY$9=$N584,#REF!,0)</f>
        <v>0</v>
      </c>
      <c r="HZ584" s="1098">
        <f>IF(HZ$9=$N584,#REF!,0)</f>
        <v>0</v>
      </c>
      <c r="IA584" s="1098">
        <f>IF(IA$9=$N584,#REF!,0)</f>
        <v>0</v>
      </c>
      <c r="IB584" s="1098">
        <f>IF(IB$9=$N584,#REF!,0)</f>
        <v>0</v>
      </c>
      <c r="IC584" s="1098">
        <f>IF(IC$9=$N584,#REF!,0)</f>
        <v>0</v>
      </c>
      <c r="ID584" s="1098">
        <f>IF(ID$9=$N584,#REF!,0)</f>
        <v>0</v>
      </c>
      <c r="IE584" s="1098">
        <f>IF(IE$9=$N584,#REF!,0)</f>
        <v>0</v>
      </c>
      <c r="IF584" s="1098">
        <f>IF(IF$9=$N584,#REF!,0)</f>
        <v>0</v>
      </c>
      <c r="IG584" s="1098">
        <f>IF(IG$9=$N584,#REF!,0)</f>
        <v>0</v>
      </c>
      <c r="IH584" s="1098">
        <f>IF(IH$9=$N584,#REF!,0)</f>
        <v>0</v>
      </c>
      <c r="II584" s="1098">
        <f>IF(II$9=$N584,#REF!,0)</f>
        <v>0</v>
      </c>
      <c r="IJ584" s="1098">
        <f>IF(IJ$9=$N584,#REF!,0)</f>
        <v>0</v>
      </c>
      <c r="IK584" s="1098">
        <f>IF(IK$9=$N584,#REF!,0)</f>
        <v>0</v>
      </c>
      <c r="IL584" s="1098">
        <f>IF(IL$9=$N584,#REF!,0)</f>
        <v>0</v>
      </c>
      <c r="IM584" s="1098">
        <f>IF(IM$9=$N584,#REF!,0)</f>
        <v>0</v>
      </c>
      <c r="IN584" s="1098">
        <f>IF(IN$9=$N584,#REF!,0)</f>
        <v>0</v>
      </c>
      <c r="IO584" s="1098">
        <f>IF(IO$9=$N584,#REF!,0)</f>
        <v>0</v>
      </c>
      <c r="IP584" s="1098">
        <f>IF(IP$9=$N584,#REF!,0)</f>
        <v>0</v>
      </c>
      <c r="IQ584" s="1098">
        <f>IF(IQ$9=$N584,#REF!,0)</f>
        <v>0</v>
      </c>
      <c r="IR584" s="1098">
        <f>IF(IR$9=$N584,#REF!,0)</f>
        <v>0</v>
      </c>
      <c r="IS584" s="1098">
        <f>IF(IS$9=$N584,#REF!,0)</f>
        <v>0</v>
      </c>
      <c r="IT584" s="1098">
        <f>IF(IT$9=$N584,#REF!,0)</f>
        <v>0</v>
      </c>
      <c r="IU584" s="1098">
        <f>IF(IU$9=$N584,#REF!,0)</f>
        <v>0</v>
      </c>
      <c r="IV584" s="1098">
        <f>IF(IV$9=$N584,#REF!,0)</f>
        <v>0</v>
      </c>
      <c r="IW584" s="1098">
        <f>IF(IW$9=$N584,#REF!,0)</f>
        <v>0</v>
      </c>
      <c r="IX584" s="1098">
        <f>IF(IX$9=$N584,#REF!,0)</f>
        <v>0</v>
      </c>
      <c r="IY584" s="1098">
        <f>IF(IY$9=$N584,#REF!,0)</f>
        <v>0</v>
      </c>
      <c r="IZ584" s="1098">
        <f>IF(IZ$9=$N584,#REF!,0)</f>
        <v>0</v>
      </c>
      <c r="JA584" s="1098">
        <f>IF(JA$9=$N584,#REF!,0)</f>
        <v>0</v>
      </c>
      <c r="JB584" s="1098">
        <f>IF(JB$9=$N584,#REF!,0)</f>
        <v>0</v>
      </c>
      <c r="JC584" s="1098">
        <f>IF(JC$9=$N584,#REF!,0)</f>
        <v>0</v>
      </c>
      <c r="JD584" s="1098">
        <f>IF(JD$9=$N584,#REF!,0)</f>
        <v>0</v>
      </c>
      <c r="JE584" s="1098">
        <f>IF(JE$9=$N584,#REF!,0)</f>
        <v>0</v>
      </c>
      <c r="JF584" s="1098">
        <f>IF(JF$9=$N584,#REF!,0)</f>
        <v>0</v>
      </c>
      <c r="JG584" s="1098">
        <f>IF(JG$9=$N584,#REF!,0)</f>
        <v>0</v>
      </c>
      <c r="JH584" s="1098">
        <f>IF(JH$9=$N584,#REF!,0)</f>
        <v>0</v>
      </c>
      <c r="JI584" s="1098">
        <f>IF(JI$9=$N584,#REF!,0)</f>
        <v>0</v>
      </c>
      <c r="JJ584" s="1098">
        <f>IF(JJ$9=$N584,#REF!,0)</f>
        <v>0</v>
      </c>
      <c r="JK584" s="1098">
        <f>IF(JK$9=$N584,#REF!,0)</f>
        <v>0</v>
      </c>
      <c r="JL584" s="1098">
        <f>IF(JL$9=$N584,#REF!,0)</f>
        <v>0</v>
      </c>
      <c r="JM584" s="1098">
        <f>IF(JM$9=$N584,#REF!,0)</f>
        <v>0</v>
      </c>
      <c r="JN584" s="1098">
        <f>IF(JN$9=$N584,#REF!,0)</f>
        <v>0</v>
      </c>
      <c r="JO584" s="1098">
        <f>IF(JO$9=$N584,#REF!,0)</f>
        <v>0</v>
      </c>
      <c r="JP584" s="1098">
        <f>IF(JP$9=$N584,#REF!,0)</f>
        <v>0</v>
      </c>
      <c r="JQ584" s="1098">
        <f>IF(JQ$9=$N584,#REF!,0)</f>
        <v>0</v>
      </c>
      <c r="JR584" s="1098">
        <f>IF(JR$9=$N584,#REF!,0)</f>
        <v>0</v>
      </c>
      <c r="JS584" s="1098">
        <f>IF(JS$9=$N584,#REF!,0)</f>
        <v>0</v>
      </c>
      <c r="JT584" s="1098">
        <f>IF(JT$9=$N584,#REF!,0)</f>
        <v>0</v>
      </c>
      <c r="JU584" s="1098">
        <f>IF(JU$9=$N584,#REF!,0)</f>
        <v>0</v>
      </c>
      <c r="JV584" s="1098">
        <f>IF(JV$9=$N584,#REF!,0)</f>
        <v>0</v>
      </c>
      <c r="JW584" s="1098">
        <f>IF(JW$9=$N584,#REF!,0)</f>
        <v>0</v>
      </c>
      <c r="JX584" s="681"/>
      <c r="JZ584" s="681">
        <f t="shared" si="1722"/>
        <v>0</v>
      </c>
      <c r="KA584" s="681">
        <f t="shared" si="1722"/>
        <v>0</v>
      </c>
      <c r="KB584" s="681">
        <f t="shared" si="1722"/>
        <v>0</v>
      </c>
      <c r="KC584" s="681">
        <f t="shared" si="1722"/>
        <v>0</v>
      </c>
      <c r="KD584" s="681">
        <f t="shared" si="1722"/>
        <v>0</v>
      </c>
      <c r="KE584" s="681">
        <f t="shared" si="1722"/>
        <v>0</v>
      </c>
      <c r="KF584" s="681">
        <f t="shared" si="1722"/>
        <v>0</v>
      </c>
      <c r="KG584" s="681">
        <f t="shared" si="1722"/>
        <v>0</v>
      </c>
      <c r="KH584" s="681">
        <f t="shared" si="1722"/>
        <v>0</v>
      </c>
      <c r="KI584" s="681">
        <f t="shared" si="1722"/>
        <v>0</v>
      </c>
      <c r="KJ584" s="681">
        <f t="shared" si="1722"/>
        <v>0</v>
      </c>
      <c r="KN584" s="1098">
        <f t="shared" si="1723"/>
        <v>0</v>
      </c>
      <c r="KO584" s="1098">
        <f t="shared" si="1723"/>
        <v>0</v>
      </c>
      <c r="KP584" s="1098">
        <f t="shared" si="1723"/>
        <v>0</v>
      </c>
      <c r="KQ584" s="1098">
        <f t="shared" si="1723"/>
        <v>0</v>
      </c>
      <c r="KR584" s="1098">
        <f t="shared" si="1723"/>
        <v>0</v>
      </c>
      <c r="KS584" s="1098">
        <f t="shared" si="1723"/>
        <v>0</v>
      </c>
      <c r="KT584" s="1098">
        <f t="shared" si="1723"/>
        <v>0</v>
      </c>
      <c r="KU584" s="1098">
        <f t="shared" si="1723"/>
        <v>0</v>
      </c>
      <c r="KV584" s="1098">
        <f t="shared" si="1723"/>
        <v>0</v>
      </c>
      <c r="KW584" s="1098">
        <f t="shared" si="1723"/>
        <v>0</v>
      </c>
      <c r="KX584" s="1098">
        <f t="shared" si="1723"/>
        <v>0</v>
      </c>
      <c r="KY584" s="1098">
        <f t="shared" si="1723"/>
        <v>0</v>
      </c>
      <c r="KZ584" s="1098">
        <f t="shared" si="1723"/>
        <v>0</v>
      </c>
      <c r="LA584" s="1098">
        <f t="shared" si="1723"/>
        <v>0</v>
      </c>
      <c r="LB584" s="1098">
        <f t="shared" si="1723"/>
        <v>0</v>
      </c>
      <c r="LC584" s="1098">
        <f t="shared" si="1723"/>
        <v>0</v>
      </c>
      <c r="LD584" s="1098">
        <f t="shared" si="1721"/>
        <v>0</v>
      </c>
      <c r="LE584" s="1098">
        <f t="shared" si="1721"/>
        <v>0</v>
      </c>
      <c r="LF584" s="1098">
        <f t="shared" si="1721"/>
        <v>0</v>
      </c>
      <c r="LG584" s="1098">
        <f t="shared" si="1721"/>
        <v>0</v>
      </c>
      <c r="LH584" s="1098">
        <f t="shared" si="1721"/>
        <v>0</v>
      </c>
      <c r="LI584" s="1098">
        <f t="shared" si="1721"/>
        <v>0</v>
      </c>
      <c r="LJ584" s="1098">
        <f t="shared" si="1721"/>
        <v>0</v>
      </c>
      <c r="LK584" s="1098">
        <f t="shared" si="1721"/>
        <v>0</v>
      </c>
      <c r="LL584" s="1098">
        <f t="shared" si="1721"/>
        <v>0</v>
      </c>
      <c r="LM584" s="1098">
        <f t="shared" si="1721"/>
        <v>0</v>
      </c>
      <c r="LN584" s="1098">
        <f t="shared" si="1721"/>
        <v>0</v>
      </c>
      <c r="LO584" s="1098">
        <f t="shared" si="1721"/>
        <v>0</v>
      </c>
      <c r="LP584" s="1098">
        <f t="shared" si="1721"/>
        <v>0</v>
      </c>
      <c r="LQ584" s="1098">
        <f t="shared" si="1721"/>
        <v>0</v>
      </c>
      <c r="LR584" s="1098">
        <f t="shared" si="1721"/>
        <v>0</v>
      </c>
      <c r="LS584" s="1098">
        <f t="shared" si="1716"/>
        <v>0</v>
      </c>
    </row>
    <row r="585" spans="1:331" ht="20.100000000000001" hidden="1" customHeight="1" x14ac:dyDescent="0.35">
      <c r="A585" s="683" t="s">
        <v>357</v>
      </c>
      <c r="B585" s="683" t="s">
        <v>357</v>
      </c>
      <c r="C585" s="621"/>
      <c r="D585" s="683"/>
      <c r="E585" s="683"/>
      <c r="F585" s="683"/>
      <c r="G585" s="683" t="s">
        <v>9</v>
      </c>
      <c r="H585" s="683"/>
      <c r="I585" s="683"/>
      <c r="J585" s="683"/>
      <c r="K585" s="552"/>
      <c r="L585" s="552" t="s">
        <v>355</v>
      </c>
      <c r="M585" s="552"/>
      <c r="N585" s="552"/>
      <c r="O585" s="1353"/>
      <c r="P585" s="47" t="e">
        <f t="shared" ref="P585:V585" si="1724">SUM(P589)</f>
        <v>#REF!</v>
      </c>
      <c r="Q585" s="47" t="e">
        <f t="shared" si="1724"/>
        <v>#REF!</v>
      </c>
      <c r="R585" s="47" t="e">
        <f t="shared" si="1724"/>
        <v>#REF!</v>
      </c>
      <c r="S585" s="47" t="e">
        <f t="shared" si="1724"/>
        <v>#REF!</v>
      </c>
      <c r="T585" s="47" t="e">
        <f t="shared" si="1724"/>
        <v>#REF!</v>
      </c>
      <c r="U585" s="47" t="e">
        <f t="shared" si="1724"/>
        <v>#REF!</v>
      </c>
      <c r="V585" s="47" t="e">
        <f t="shared" si="1724"/>
        <v>#REF!</v>
      </c>
      <c r="W585" s="47" t="e">
        <f>(V585/T585)*100</f>
        <v>#REF!</v>
      </c>
      <c r="X585" s="47" t="e">
        <f>SUM(X589)</f>
        <v>#REF!</v>
      </c>
      <c r="Y585" s="47" t="e">
        <f>SUM(Y589)</f>
        <v>#REF!</v>
      </c>
      <c r="Z585" s="47" t="e">
        <f>SUM(Z589)</f>
        <v>#REF!</v>
      </c>
      <c r="AA585" s="47" t="e">
        <f>SUM(AG589)</f>
        <v>#REF!</v>
      </c>
      <c r="AB585" s="47" t="e">
        <f t="shared" ref="AB585:AT585" si="1725">AB589+AB629</f>
        <v>#REF!</v>
      </c>
      <c r="AC585" s="47" t="e">
        <f t="shared" si="1725"/>
        <v>#REF!</v>
      </c>
      <c r="AD585" s="47" t="e">
        <f t="shared" si="1725"/>
        <v>#REF!</v>
      </c>
      <c r="AE585" s="47" t="e">
        <f t="shared" si="1725"/>
        <v>#REF!</v>
      </c>
      <c r="AF585" s="47" t="e">
        <f t="shared" si="1725"/>
        <v>#REF!</v>
      </c>
      <c r="AG585" s="47" t="e">
        <f t="shared" si="1725"/>
        <v>#REF!</v>
      </c>
      <c r="AH585" s="47" t="e">
        <f t="shared" si="1725"/>
        <v>#REF!</v>
      </c>
      <c r="AI585" s="47" t="e">
        <f t="shared" si="1725"/>
        <v>#REF!</v>
      </c>
      <c r="AJ585" s="47" t="e">
        <f t="shared" si="1725"/>
        <v>#REF!</v>
      </c>
      <c r="AK585" s="47" t="e">
        <f t="shared" si="1725"/>
        <v>#REF!</v>
      </c>
      <c r="AL585" s="47" t="e">
        <f t="shared" si="1725"/>
        <v>#REF!</v>
      </c>
      <c r="AM585" s="47" t="e">
        <f t="shared" si="1725"/>
        <v>#REF!</v>
      </c>
      <c r="AN585" s="57">
        <f t="shared" si="1725"/>
        <v>616737</v>
      </c>
      <c r="AO585" s="57">
        <f t="shared" si="1725"/>
        <v>385000</v>
      </c>
      <c r="AP585" s="57">
        <f t="shared" si="1725"/>
        <v>334000</v>
      </c>
      <c r="AQ585" s="57">
        <f t="shared" si="1725"/>
        <v>339000</v>
      </c>
      <c r="AR585" s="57">
        <f t="shared" si="1725"/>
        <v>283815.42000000004</v>
      </c>
      <c r="AS585" s="57">
        <f t="shared" si="1725"/>
        <v>0</v>
      </c>
      <c r="AT585" s="57">
        <f t="shared" si="1725"/>
        <v>334000</v>
      </c>
      <c r="AU585" s="57"/>
      <c r="AV585" s="57">
        <v>0</v>
      </c>
      <c r="AW585" s="57">
        <v>0</v>
      </c>
      <c r="AX585" s="57">
        <v>0</v>
      </c>
      <c r="AY585" s="57">
        <f>AY589+AY629</f>
        <v>0</v>
      </c>
      <c r="AZ585" s="57"/>
      <c r="BA585" s="57"/>
      <c r="BB585" s="57">
        <v>0</v>
      </c>
      <c r="BC585" s="57">
        <v>0</v>
      </c>
      <c r="BD585" s="57">
        <v>0</v>
      </c>
      <c r="BE585" s="57">
        <v>0</v>
      </c>
      <c r="BF585" s="57">
        <v>0</v>
      </c>
      <c r="BG585" s="57"/>
      <c r="BH585" s="57">
        <v>0</v>
      </c>
      <c r="BI585" s="57">
        <f>BI589+BI629</f>
        <v>0</v>
      </c>
      <c r="BJ585" s="57"/>
      <c r="BK585" s="57"/>
      <c r="BL585" s="57">
        <f t="shared" si="1624"/>
        <v>0</v>
      </c>
      <c r="BM585" s="57"/>
      <c r="BN585" s="57"/>
      <c r="BO585" s="57"/>
      <c r="BP585" s="57"/>
      <c r="BQ585" s="57"/>
      <c r="BR585" s="57">
        <f>BR589+BR629</f>
        <v>0</v>
      </c>
      <c r="BS585" s="57"/>
      <c r="BT585" s="57"/>
      <c r="BU585" s="57">
        <f>BU589+BU629</f>
        <v>0</v>
      </c>
      <c r="BV585" s="57"/>
      <c r="BW585" s="57"/>
      <c r="BX585" s="57"/>
      <c r="BY585" s="57"/>
      <c r="BZ585" s="57"/>
      <c r="CA585" s="57">
        <f t="shared" si="1621"/>
        <v>0</v>
      </c>
      <c r="CB585" s="57">
        <f t="shared" si="1622"/>
        <v>0</v>
      </c>
      <c r="CC585" s="57"/>
      <c r="CD585" s="57"/>
      <c r="CE585" s="57"/>
      <c r="CF585" s="57"/>
      <c r="CG585" s="57">
        <f t="shared" si="1623"/>
        <v>0</v>
      </c>
      <c r="CH585" s="57">
        <f>CH589+CH629</f>
        <v>0</v>
      </c>
      <c r="CI585" s="57"/>
      <c r="CJ585" s="57"/>
      <c r="CK585" s="57">
        <f t="shared" si="1601"/>
        <v>0</v>
      </c>
      <c r="CL585" s="57">
        <f>CL589+CL629</f>
        <v>0</v>
      </c>
      <c r="CM585" s="57"/>
      <c r="CN585" s="57"/>
      <c r="CO585" s="57">
        <f t="shared" si="1602"/>
        <v>0</v>
      </c>
      <c r="CP585" s="57">
        <f>CP589+CP629</f>
        <v>0</v>
      </c>
      <c r="CQ585" s="57"/>
      <c r="CR585" s="57"/>
      <c r="CS585" s="57">
        <f t="shared" si="1645"/>
        <v>0</v>
      </c>
      <c r="CT585" s="57">
        <f>CT589+CT629</f>
        <v>0</v>
      </c>
      <c r="CU585" s="57"/>
      <c r="CV585" s="57"/>
      <c r="CW585" s="57">
        <f t="shared" si="1577"/>
        <v>0</v>
      </c>
      <c r="CX585" s="57">
        <f>CX589+CX629</f>
        <v>0</v>
      </c>
      <c r="CY585" s="57"/>
      <c r="CZ585" s="57"/>
      <c r="DA585" s="57"/>
      <c r="DB585" s="57"/>
      <c r="DC585" s="57">
        <v>0</v>
      </c>
      <c r="DD585" s="57">
        <f t="shared" si="1646"/>
        <v>0</v>
      </c>
      <c r="DE585" s="57">
        <f t="shared" si="1647"/>
        <v>0</v>
      </c>
      <c r="DF585" s="57"/>
      <c r="DG585" s="57"/>
      <c r="DH585" s="57"/>
      <c r="DI585" s="57">
        <f t="shared" si="1580"/>
        <v>0</v>
      </c>
      <c r="DJ585" s="57">
        <f>DJ589+DJ629</f>
        <v>0</v>
      </c>
      <c r="DK585" s="57"/>
      <c r="DL585" s="57">
        <f t="shared" si="1648"/>
        <v>0</v>
      </c>
      <c r="DM585" s="57">
        <f>DM589+DM629</f>
        <v>0</v>
      </c>
      <c r="DN585" s="57"/>
      <c r="DO585" s="57"/>
      <c r="DP585" s="57">
        <f t="shared" si="1582"/>
        <v>0</v>
      </c>
      <c r="DQ585" s="57">
        <f>DQ589+DQ629</f>
        <v>0</v>
      </c>
      <c r="DR585" s="57"/>
      <c r="DS585" s="57"/>
      <c r="DT585" s="57">
        <f t="shared" si="1583"/>
        <v>0</v>
      </c>
      <c r="DU585" s="57">
        <f>DU589+DU629</f>
        <v>0</v>
      </c>
      <c r="DV585" s="57"/>
      <c r="DW585" s="57"/>
      <c r="DX585" s="57"/>
      <c r="DY585" s="57"/>
      <c r="DZ585" s="57"/>
      <c r="EA585" s="57"/>
      <c r="EB585" s="57"/>
      <c r="EC585" s="57">
        <f t="shared" si="1584"/>
        <v>0</v>
      </c>
      <c r="ED585" s="57">
        <f>ED589+ED629</f>
        <v>0</v>
      </c>
      <c r="EE585" s="57"/>
      <c r="EF585" s="57"/>
      <c r="EG585" s="57">
        <f t="shared" si="1585"/>
        <v>0</v>
      </c>
      <c r="EH585" s="57" t="e">
        <f>EH589+EH629</f>
        <v>#REF!</v>
      </c>
      <c r="EI585" s="57">
        <f>IFERROR(#REF!/DZ585*100,)</f>
        <v>0</v>
      </c>
      <c r="EJ585" s="57">
        <f>IFERROR(#REF!/#REF!*100,)</f>
        <v>0</v>
      </c>
      <c r="EK585" s="57"/>
      <c r="EL585" s="57"/>
      <c r="EM585" s="57"/>
      <c r="EN585" s="146"/>
      <c r="EO585" s="146"/>
      <c r="EP585" s="146"/>
      <c r="EQ585" s="146"/>
      <c r="ER585" s="146"/>
      <c r="ES585" s="146"/>
      <c r="EX585" s="739">
        <f t="shared" ref="EX585:FG594" si="1726">IF(EX$9=$K585,$EA585,0)</f>
        <v>0</v>
      </c>
      <c r="EY585" s="739">
        <f t="shared" si="1726"/>
        <v>0</v>
      </c>
      <c r="EZ585" s="739">
        <f t="shared" si="1726"/>
        <v>0</v>
      </c>
      <c r="FA585" s="739">
        <f t="shared" si="1726"/>
        <v>0</v>
      </c>
      <c r="FB585" s="739">
        <f t="shared" si="1726"/>
        <v>0</v>
      </c>
      <c r="FC585" s="739">
        <f t="shared" si="1726"/>
        <v>0</v>
      </c>
      <c r="FD585" s="739">
        <f t="shared" si="1726"/>
        <v>0</v>
      </c>
      <c r="FE585" s="739">
        <f t="shared" si="1726"/>
        <v>0</v>
      </c>
      <c r="FF585" s="739">
        <f t="shared" si="1726"/>
        <v>0</v>
      </c>
      <c r="FG585" s="739">
        <f t="shared" si="1726"/>
        <v>0</v>
      </c>
      <c r="FH585" s="739">
        <f t="shared" ref="FH585:FN594" si="1727">IF(FH$9=$K585,$EA585,0)</f>
        <v>0</v>
      </c>
      <c r="FI585" s="739">
        <f t="shared" si="1727"/>
        <v>0</v>
      </c>
      <c r="FJ585" s="739">
        <f t="shared" si="1727"/>
        <v>0</v>
      </c>
      <c r="FK585" s="739">
        <f t="shared" si="1727"/>
        <v>0</v>
      </c>
      <c r="FL585" s="739">
        <f t="shared" si="1727"/>
        <v>0</v>
      </c>
      <c r="FM585" s="739">
        <f t="shared" si="1727"/>
        <v>0</v>
      </c>
      <c r="FN585" s="739">
        <f t="shared" si="1727"/>
        <v>0</v>
      </c>
      <c r="FO585" s="739">
        <f t="shared" ref="FO585:FQ587" si="1728">IF(FO$6=$N585,$DT585,0)</f>
        <v>0</v>
      </c>
      <c r="FP585" s="739">
        <f t="shared" si="1728"/>
        <v>0</v>
      </c>
      <c r="FQ585" s="739">
        <f t="shared" si="1728"/>
        <v>0</v>
      </c>
      <c r="FU585" s="739">
        <f t="shared" si="1713"/>
        <v>0</v>
      </c>
      <c r="FV585" s="739">
        <f t="shared" si="1713"/>
        <v>0</v>
      </c>
      <c r="FW585" s="739">
        <f t="shared" si="1713"/>
        <v>0</v>
      </c>
      <c r="FX585" s="739">
        <f t="shared" si="1713"/>
        <v>0</v>
      </c>
      <c r="FY585" s="739">
        <f t="shared" si="1713"/>
        <v>0</v>
      </c>
      <c r="FZ585" s="739">
        <f t="shared" si="1713"/>
        <v>0</v>
      </c>
      <c r="GA585" s="739">
        <f t="shared" si="1713"/>
        <v>0</v>
      </c>
      <c r="GB585" s="739">
        <f t="shared" si="1713"/>
        <v>0</v>
      </c>
      <c r="GC585" s="739">
        <f t="shared" si="1713"/>
        <v>0</v>
      </c>
      <c r="GD585" s="739">
        <f t="shared" si="1713"/>
        <v>0</v>
      </c>
      <c r="GE585" s="739">
        <f t="shared" si="1714"/>
        <v>0</v>
      </c>
      <c r="GF585" s="739">
        <f t="shared" si="1714"/>
        <v>0</v>
      </c>
      <c r="GG585" s="739">
        <f t="shared" si="1714"/>
        <v>0</v>
      </c>
      <c r="GH585" s="739">
        <f t="shared" si="1714"/>
        <v>0</v>
      </c>
      <c r="GI585" s="739">
        <f t="shared" si="1714"/>
        <v>0</v>
      </c>
      <c r="GJ585" s="739">
        <f t="shared" si="1714"/>
        <v>0</v>
      </c>
      <c r="GK585" s="739">
        <f t="shared" si="1714"/>
        <v>0</v>
      </c>
      <c r="GL585" s="739">
        <f t="shared" si="1715"/>
        <v>0</v>
      </c>
      <c r="GM585" s="739">
        <f t="shared" si="1715"/>
        <v>0</v>
      </c>
      <c r="GN585" s="739">
        <f t="shared" si="1715"/>
        <v>0</v>
      </c>
      <c r="GQ585" s="1098">
        <f>IF(GQ$9=$N585,#REF!,0)</f>
        <v>0</v>
      </c>
      <c r="GR585" s="1098">
        <f>IF(GR$9=$N585,#REF!,0)</f>
        <v>0</v>
      </c>
      <c r="GS585" s="1098">
        <f>IF(GS$9=$N585,#REF!,0)</f>
        <v>0</v>
      </c>
      <c r="GT585" s="1098">
        <f>IF(GT$9=$N585,#REF!,0)</f>
        <v>0</v>
      </c>
      <c r="GU585" s="1098">
        <f>IF(GU$9=$N585,#REF!,0)</f>
        <v>0</v>
      </c>
      <c r="GV585" s="1098">
        <f>IF(GV$9=$N585,#REF!,0)</f>
        <v>0</v>
      </c>
      <c r="GW585" s="1098">
        <f>IF(GW$9=$N585,#REF!,0)</f>
        <v>0</v>
      </c>
      <c r="GX585" s="1098">
        <f>IF(GX$9=$N585,#REF!,0)</f>
        <v>0</v>
      </c>
      <c r="GY585" s="1098">
        <f>IF(GY$9=$N585,#REF!,0)</f>
        <v>0</v>
      </c>
      <c r="GZ585" s="1098">
        <f>IF(GZ$9=$N585,#REF!,0)</f>
        <v>0</v>
      </c>
      <c r="HA585" s="1098">
        <f>IF(HA$9=$N585,#REF!,0)</f>
        <v>0</v>
      </c>
      <c r="HB585" s="1098">
        <f>IF(HB$9=$N585,#REF!,0)</f>
        <v>0</v>
      </c>
      <c r="HC585" s="1098">
        <f>IF(HC$9=$N585,#REF!,0)</f>
        <v>0</v>
      </c>
      <c r="HD585" s="1098">
        <f>IF(HD$9=$N585,#REF!,0)</f>
        <v>0</v>
      </c>
      <c r="HE585" s="1098">
        <f>IF(HE$9=$N585,#REF!,0)</f>
        <v>0</v>
      </c>
      <c r="HF585" s="1098">
        <f>IF(HF$9=$N585,#REF!,0)</f>
        <v>0</v>
      </c>
      <c r="HG585" s="1098">
        <f>IF(HG$9=$N585,#REF!,0)</f>
        <v>0</v>
      </c>
      <c r="HH585" s="1098">
        <f>IF(HH$9=$N585,#REF!,0)</f>
        <v>0</v>
      </c>
      <c r="HI585" s="1098">
        <f>IF(HI$9=$N585,#REF!,0)</f>
        <v>0</v>
      </c>
      <c r="HJ585" s="1098">
        <f>IF(HJ$9=$N585,#REF!,0)</f>
        <v>0</v>
      </c>
      <c r="HK585" s="1098">
        <f>IF(HK$9=$N585,#REF!,0)</f>
        <v>0</v>
      </c>
      <c r="HL585" s="1098">
        <f>IF(HL$9=$N585,#REF!,0)</f>
        <v>0</v>
      </c>
      <c r="HM585" s="1098">
        <f>IF(HM$9=$N585,#REF!,0)</f>
        <v>0</v>
      </c>
      <c r="HN585" s="1098">
        <f>IF(HN$9=$N585,#REF!,0)</f>
        <v>0</v>
      </c>
      <c r="HO585" s="1098">
        <f>IF(HO$9=$N585,#REF!,0)</f>
        <v>0</v>
      </c>
      <c r="HP585" s="1098">
        <f>IF(HP$9=$N585,#REF!,0)</f>
        <v>0</v>
      </c>
      <c r="HQ585" s="1098">
        <f>IF(HQ$9=$N585,#REF!,0)</f>
        <v>0</v>
      </c>
      <c r="HR585" s="1098">
        <f>IF(HR$9=$N585,#REF!,0)</f>
        <v>0</v>
      </c>
      <c r="HS585" s="1098">
        <f>IF(HS$9=$N585,#REF!,0)</f>
        <v>0</v>
      </c>
      <c r="HT585" s="1098">
        <f>IF(HT$9=$N585,#REF!,0)</f>
        <v>0</v>
      </c>
      <c r="HU585" s="1098">
        <f>IF(HU$9=$N585,#REF!,0)</f>
        <v>0</v>
      </c>
      <c r="HV585" s="1098">
        <f>IF(HV$9=$N585,#REF!,0)</f>
        <v>0</v>
      </c>
      <c r="HW585" s="1098">
        <f>IF(HW$9=$N585,#REF!,0)</f>
        <v>0</v>
      </c>
      <c r="HX585" s="1098">
        <f>IF(HX$9=$N585,#REF!,0)</f>
        <v>0</v>
      </c>
      <c r="HY585" s="1098">
        <f>IF(HY$9=$N585,#REF!,0)</f>
        <v>0</v>
      </c>
      <c r="HZ585" s="1098">
        <f>IF(HZ$9=$N585,#REF!,0)</f>
        <v>0</v>
      </c>
      <c r="IA585" s="1098">
        <f>IF(IA$9=$N585,#REF!,0)</f>
        <v>0</v>
      </c>
      <c r="IB585" s="1098">
        <f>IF(IB$9=$N585,#REF!,0)</f>
        <v>0</v>
      </c>
      <c r="IC585" s="1098">
        <f>IF(IC$9=$N585,#REF!,0)</f>
        <v>0</v>
      </c>
      <c r="ID585" s="1098">
        <f>IF(ID$9=$N585,#REF!,0)</f>
        <v>0</v>
      </c>
      <c r="IE585" s="1098">
        <f>IF(IE$9=$N585,#REF!,0)</f>
        <v>0</v>
      </c>
      <c r="IF585" s="1098">
        <f>IF(IF$9=$N585,#REF!,0)</f>
        <v>0</v>
      </c>
      <c r="IG585" s="1098">
        <f>IF(IG$9=$N585,#REF!,0)</f>
        <v>0</v>
      </c>
      <c r="IH585" s="1098">
        <f>IF(IH$9=$N585,#REF!,0)</f>
        <v>0</v>
      </c>
      <c r="II585" s="1098">
        <f>IF(II$9=$N585,#REF!,0)</f>
        <v>0</v>
      </c>
      <c r="IJ585" s="1098">
        <f>IF(IJ$9=$N585,#REF!,0)</f>
        <v>0</v>
      </c>
      <c r="IK585" s="1098">
        <f>IF(IK$9=$N585,#REF!,0)</f>
        <v>0</v>
      </c>
      <c r="IL585" s="1098">
        <f>IF(IL$9=$N585,#REF!,0)</f>
        <v>0</v>
      </c>
      <c r="IM585" s="1098">
        <f>IF(IM$9=$N585,#REF!,0)</f>
        <v>0</v>
      </c>
      <c r="IN585" s="1098">
        <f>IF(IN$9=$N585,#REF!,0)</f>
        <v>0</v>
      </c>
      <c r="IO585" s="1098">
        <f>IF(IO$9=$N585,#REF!,0)</f>
        <v>0</v>
      </c>
      <c r="IP585" s="1098">
        <f>IF(IP$9=$N585,#REF!,0)</f>
        <v>0</v>
      </c>
      <c r="IQ585" s="1098">
        <f>IF(IQ$9=$N585,#REF!,0)</f>
        <v>0</v>
      </c>
      <c r="IR585" s="1098">
        <f>IF(IR$9=$N585,#REF!,0)</f>
        <v>0</v>
      </c>
      <c r="IS585" s="1098">
        <f>IF(IS$9=$N585,#REF!,0)</f>
        <v>0</v>
      </c>
      <c r="IT585" s="1098">
        <f>IF(IT$9=$N585,#REF!,0)</f>
        <v>0</v>
      </c>
      <c r="IU585" s="1098">
        <f>IF(IU$9=$N585,#REF!,0)</f>
        <v>0</v>
      </c>
      <c r="IV585" s="1098">
        <f>IF(IV$9=$N585,#REF!,0)</f>
        <v>0</v>
      </c>
      <c r="IW585" s="1098">
        <f>IF(IW$9=$N585,#REF!,0)</f>
        <v>0</v>
      </c>
      <c r="IX585" s="1098">
        <f>IF(IX$9=$N585,#REF!,0)</f>
        <v>0</v>
      </c>
      <c r="IY585" s="1098">
        <f>IF(IY$9=$N585,#REF!,0)</f>
        <v>0</v>
      </c>
      <c r="IZ585" s="1098">
        <f>IF(IZ$9=$N585,#REF!,0)</f>
        <v>0</v>
      </c>
      <c r="JA585" s="1098">
        <f>IF(JA$9=$N585,#REF!,0)</f>
        <v>0</v>
      </c>
      <c r="JB585" s="1098">
        <f>IF(JB$9=$N585,#REF!,0)</f>
        <v>0</v>
      </c>
      <c r="JC585" s="1098">
        <f>IF(JC$9=$N585,#REF!,0)</f>
        <v>0</v>
      </c>
      <c r="JD585" s="1098">
        <f>IF(JD$9=$N585,#REF!,0)</f>
        <v>0</v>
      </c>
      <c r="JE585" s="1098">
        <f>IF(JE$9=$N585,#REF!,0)</f>
        <v>0</v>
      </c>
      <c r="JF585" s="1098">
        <f>IF(JF$9=$N585,#REF!,0)</f>
        <v>0</v>
      </c>
      <c r="JG585" s="1098">
        <f>IF(JG$9=$N585,#REF!,0)</f>
        <v>0</v>
      </c>
      <c r="JH585" s="1098">
        <f>IF(JH$9=$N585,#REF!,0)</f>
        <v>0</v>
      </c>
      <c r="JI585" s="1098">
        <f>IF(JI$9=$N585,#REF!,0)</f>
        <v>0</v>
      </c>
      <c r="JJ585" s="1098">
        <f>IF(JJ$9=$N585,#REF!,0)</f>
        <v>0</v>
      </c>
      <c r="JK585" s="1098">
        <f>IF(JK$9=$N585,#REF!,0)</f>
        <v>0</v>
      </c>
      <c r="JL585" s="1098">
        <f>IF(JL$9=$N585,#REF!,0)</f>
        <v>0</v>
      </c>
      <c r="JM585" s="1098">
        <f>IF(JM$9=$N585,#REF!,0)</f>
        <v>0</v>
      </c>
      <c r="JN585" s="1098">
        <f>IF(JN$9=$N585,#REF!,0)</f>
        <v>0</v>
      </c>
      <c r="JO585" s="1098">
        <f>IF(JO$9=$N585,#REF!,0)</f>
        <v>0</v>
      </c>
      <c r="JP585" s="1098">
        <f>IF(JP$9=$N585,#REF!,0)</f>
        <v>0</v>
      </c>
      <c r="JQ585" s="1098">
        <f>IF(JQ$9=$N585,#REF!,0)</f>
        <v>0</v>
      </c>
      <c r="JR585" s="1098">
        <f>IF(JR$9=$N585,#REF!,0)</f>
        <v>0</v>
      </c>
      <c r="JS585" s="1098">
        <f>IF(JS$9=$N585,#REF!,0)</f>
        <v>0</v>
      </c>
      <c r="JT585" s="1098">
        <f>IF(JT$9=$N585,#REF!,0)</f>
        <v>0</v>
      </c>
      <c r="JU585" s="1098">
        <f>IF(JU$9=$N585,#REF!,0)</f>
        <v>0</v>
      </c>
      <c r="JV585" s="1098">
        <f>IF(JV$9=$N585,#REF!,0)</f>
        <v>0</v>
      </c>
      <c r="JW585" s="1098">
        <f>IF(JW$9=$N585,#REF!,0)</f>
        <v>0</v>
      </c>
      <c r="JX585" s="681"/>
      <c r="JZ585" s="681">
        <f t="shared" si="1722"/>
        <v>0</v>
      </c>
      <c r="KA585" s="681">
        <f t="shared" si="1722"/>
        <v>0</v>
      </c>
      <c r="KB585" s="681">
        <f t="shared" si="1722"/>
        <v>0</v>
      </c>
      <c r="KC585" s="681">
        <f t="shared" si="1722"/>
        <v>0</v>
      </c>
      <c r="KD585" s="681">
        <f t="shared" si="1722"/>
        <v>0</v>
      </c>
      <c r="KE585" s="681">
        <f t="shared" si="1722"/>
        <v>0</v>
      </c>
      <c r="KF585" s="681">
        <f t="shared" si="1722"/>
        <v>0</v>
      </c>
      <c r="KG585" s="681">
        <f t="shared" si="1722"/>
        <v>0</v>
      </c>
      <c r="KH585" s="681">
        <f t="shared" si="1722"/>
        <v>0</v>
      </c>
      <c r="KI585" s="681">
        <f t="shared" si="1722"/>
        <v>0</v>
      </c>
      <c r="KJ585" s="681">
        <f t="shared" si="1722"/>
        <v>0</v>
      </c>
      <c r="KN585" s="1098">
        <f t="shared" si="1723"/>
        <v>0</v>
      </c>
      <c r="KO585" s="1098">
        <f t="shared" si="1723"/>
        <v>0</v>
      </c>
      <c r="KP585" s="1098">
        <f t="shared" si="1723"/>
        <v>0</v>
      </c>
      <c r="KQ585" s="1098">
        <f t="shared" si="1723"/>
        <v>0</v>
      </c>
      <c r="KR585" s="1098">
        <f t="shared" si="1723"/>
        <v>0</v>
      </c>
      <c r="KS585" s="1098">
        <f t="shared" si="1723"/>
        <v>0</v>
      </c>
      <c r="KT585" s="1098">
        <f t="shared" si="1723"/>
        <v>0</v>
      </c>
      <c r="KU585" s="1098">
        <f t="shared" si="1723"/>
        <v>0</v>
      </c>
      <c r="KV585" s="1098">
        <f t="shared" si="1723"/>
        <v>0</v>
      </c>
      <c r="KW585" s="1098">
        <f t="shared" si="1723"/>
        <v>0</v>
      </c>
      <c r="KX585" s="1098">
        <f t="shared" si="1723"/>
        <v>0</v>
      </c>
      <c r="KY585" s="1098">
        <f t="shared" si="1723"/>
        <v>0</v>
      </c>
      <c r="KZ585" s="1098">
        <f t="shared" si="1723"/>
        <v>0</v>
      </c>
      <c r="LA585" s="1098">
        <f t="shared" si="1723"/>
        <v>0</v>
      </c>
      <c r="LB585" s="1098">
        <f t="shared" si="1723"/>
        <v>0</v>
      </c>
      <c r="LC585" s="1098">
        <f t="shared" si="1723"/>
        <v>0</v>
      </c>
      <c r="LD585" s="1098">
        <f t="shared" si="1721"/>
        <v>0</v>
      </c>
      <c r="LE585" s="1098">
        <f t="shared" si="1721"/>
        <v>0</v>
      </c>
      <c r="LF585" s="1098">
        <f t="shared" si="1721"/>
        <v>0</v>
      </c>
      <c r="LG585" s="1098">
        <f t="shared" si="1721"/>
        <v>0</v>
      </c>
      <c r="LH585" s="1098">
        <f t="shared" si="1721"/>
        <v>0</v>
      </c>
      <c r="LI585" s="1098">
        <f t="shared" si="1721"/>
        <v>0</v>
      </c>
      <c r="LJ585" s="1098">
        <f t="shared" si="1721"/>
        <v>0</v>
      </c>
      <c r="LK585" s="1098">
        <f t="shared" si="1721"/>
        <v>0</v>
      </c>
      <c r="LL585" s="1098">
        <f t="shared" si="1721"/>
        <v>0</v>
      </c>
      <c r="LM585" s="1098">
        <f t="shared" si="1721"/>
        <v>0</v>
      </c>
      <c r="LN585" s="1098">
        <f t="shared" si="1721"/>
        <v>0</v>
      </c>
      <c r="LO585" s="1098">
        <f t="shared" si="1721"/>
        <v>0</v>
      </c>
      <c r="LP585" s="1098">
        <f t="shared" si="1721"/>
        <v>0</v>
      </c>
      <c r="LQ585" s="1098">
        <f t="shared" si="1721"/>
        <v>0</v>
      </c>
      <c r="LR585" s="1098">
        <f t="shared" si="1721"/>
        <v>0</v>
      </c>
      <c r="LS585" s="1098">
        <f t="shared" si="1716"/>
        <v>0</v>
      </c>
    </row>
    <row r="586" spans="1:331" ht="20.100000000000001" hidden="1" customHeight="1" x14ac:dyDescent="0.35">
      <c r="A586" s="682"/>
      <c r="B586" s="682"/>
      <c r="C586" s="572"/>
      <c r="D586" s="682"/>
      <c r="E586" s="682"/>
      <c r="F586" s="682"/>
      <c r="G586" s="682"/>
      <c r="H586" s="682"/>
      <c r="I586" s="682"/>
      <c r="J586" s="682"/>
      <c r="K586" s="590" t="s">
        <v>5</v>
      </c>
      <c r="L586" s="590" t="s">
        <v>308</v>
      </c>
      <c r="M586" s="590"/>
      <c r="N586" s="590"/>
      <c r="O586" s="1356"/>
      <c r="P586" s="42"/>
      <c r="Q586" s="42"/>
      <c r="R586" s="42"/>
      <c r="S586" s="42">
        <v>0</v>
      </c>
      <c r="T586" s="42">
        <v>0</v>
      </c>
      <c r="U586" s="42">
        <v>0</v>
      </c>
      <c r="V586" s="42">
        <v>0</v>
      </c>
      <c r="W586" s="42" t="e">
        <f>(V586/T586)*100</f>
        <v>#DIV/0!</v>
      </c>
      <c r="X586" s="42">
        <f>(Y586-U586)</f>
        <v>0</v>
      </c>
      <c r="Y586" s="42"/>
      <c r="Z586" s="42"/>
      <c r="AA586" s="42">
        <v>0</v>
      </c>
      <c r="AB586" s="42">
        <v>0</v>
      </c>
      <c r="AC586" s="42">
        <v>90000</v>
      </c>
      <c r="AD586" s="42">
        <v>18590.84</v>
      </c>
      <c r="AE586" s="42">
        <f>(AD586/AC586)*100</f>
        <v>20.656488888888887</v>
      </c>
      <c r="AF586" s="42">
        <f>(AG586-AC586)</f>
        <v>14500</v>
      </c>
      <c r="AG586" s="42">
        <v>104500</v>
      </c>
      <c r="AH586" s="42">
        <v>75000</v>
      </c>
      <c r="AI586" s="42">
        <v>75000</v>
      </c>
      <c r="AJ586" s="42">
        <v>99500</v>
      </c>
      <c r="AK586" s="42">
        <v>104500</v>
      </c>
      <c r="AL586" s="42">
        <v>0</v>
      </c>
      <c r="AM586" s="42">
        <v>0</v>
      </c>
      <c r="AN586" s="109">
        <v>0</v>
      </c>
      <c r="AO586" s="109">
        <v>0</v>
      </c>
      <c r="AP586" s="109"/>
      <c r="AQ586" s="109">
        <v>0</v>
      </c>
      <c r="AR586" s="109">
        <f>(AT586-AM586)</f>
        <v>0</v>
      </c>
      <c r="AS586" s="109"/>
      <c r="AT586" s="109"/>
      <c r="AU586" s="109"/>
      <c r="AV586" s="109">
        <v>0</v>
      </c>
      <c r="AW586" s="109"/>
      <c r="AX586" s="109"/>
      <c r="AY586" s="109"/>
      <c r="AZ586" s="109"/>
      <c r="BA586" s="109"/>
      <c r="BB586" s="109">
        <v>0</v>
      </c>
      <c r="BC586" s="109">
        <v>0</v>
      </c>
      <c r="BD586" s="109">
        <v>0</v>
      </c>
      <c r="BE586" s="109">
        <v>0</v>
      </c>
      <c r="BF586" s="109">
        <v>0</v>
      </c>
      <c r="BG586" s="109"/>
      <c r="BH586" s="109">
        <v>0</v>
      </c>
      <c r="BI586" s="109"/>
      <c r="BJ586" s="109"/>
      <c r="BK586" s="109"/>
      <c r="BL586" s="109">
        <f t="shared" si="1624"/>
        <v>0</v>
      </c>
      <c r="BM586" s="109"/>
      <c r="BN586" s="109"/>
      <c r="BO586" s="109"/>
      <c r="BP586" s="109"/>
      <c r="BQ586" s="109"/>
      <c r="BR586" s="109"/>
      <c r="BS586" s="109"/>
      <c r="BT586" s="109"/>
      <c r="BU586" s="109"/>
      <c r="BV586" s="109"/>
      <c r="BW586" s="109"/>
      <c r="BX586" s="109"/>
      <c r="BY586" s="109"/>
      <c r="BZ586" s="109"/>
      <c r="CA586" s="109">
        <f t="shared" si="1621"/>
        <v>0</v>
      </c>
      <c r="CB586" s="109">
        <f t="shared" si="1622"/>
        <v>0</v>
      </c>
      <c r="CC586" s="109"/>
      <c r="CD586" s="109"/>
      <c r="CE586" s="109"/>
      <c r="CF586" s="109"/>
      <c r="CG586" s="109">
        <f t="shared" si="1623"/>
        <v>0</v>
      </c>
      <c r="CH586" s="109"/>
      <c r="CI586" s="109"/>
      <c r="CJ586" s="109"/>
      <c r="CK586" s="109">
        <f t="shared" si="1601"/>
        <v>0</v>
      </c>
      <c r="CL586" s="109"/>
      <c r="CM586" s="109"/>
      <c r="CN586" s="109"/>
      <c r="CO586" s="109">
        <f t="shared" si="1602"/>
        <v>0</v>
      </c>
      <c r="CP586" s="109"/>
      <c r="CQ586" s="109"/>
      <c r="CR586" s="109"/>
      <c r="CS586" s="109">
        <f t="shared" si="1645"/>
        <v>0</v>
      </c>
      <c r="CT586" s="109"/>
      <c r="CU586" s="109"/>
      <c r="CV586" s="109"/>
      <c r="CW586" s="109">
        <f t="shared" si="1577"/>
        <v>0</v>
      </c>
      <c r="CX586" s="109"/>
      <c r="CY586" s="109"/>
      <c r="CZ586" s="109"/>
      <c r="DA586" s="109"/>
      <c r="DB586" s="109"/>
      <c r="DC586" s="109">
        <v>0</v>
      </c>
      <c r="DD586" s="109">
        <f t="shared" si="1646"/>
        <v>0</v>
      </c>
      <c r="DE586" s="109">
        <f t="shared" si="1647"/>
        <v>0</v>
      </c>
      <c r="DF586" s="109"/>
      <c r="DG586" s="109"/>
      <c r="DH586" s="109"/>
      <c r="DI586" s="109">
        <f t="shared" si="1580"/>
        <v>0</v>
      </c>
      <c r="DJ586" s="109"/>
      <c r="DK586" s="109"/>
      <c r="DL586" s="109">
        <f t="shared" si="1648"/>
        <v>0</v>
      </c>
      <c r="DM586" s="109"/>
      <c r="DN586" s="109"/>
      <c r="DO586" s="109"/>
      <c r="DP586" s="109">
        <f t="shared" si="1582"/>
        <v>0</v>
      </c>
      <c r="DQ586" s="109"/>
      <c r="DR586" s="109"/>
      <c r="DS586" s="109"/>
      <c r="DT586" s="109">
        <f t="shared" si="1583"/>
        <v>0</v>
      </c>
      <c r="DU586" s="109"/>
      <c r="DV586" s="109"/>
      <c r="DW586" s="109"/>
      <c r="DX586" s="109"/>
      <c r="DY586" s="109"/>
      <c r="DZ586" s="109"/>
      <c r="EA586" s="109"/>
      <c r="EB586" s="109"/>
      <c r="EC586" s="109">
        <f t="shared" si="1584"/>
        <v>0</v>
      </c>
      <c r="ED586" s="109"/>
      <c r="EE586" s="109"/>
      <c r="EF586" s="109"/>
      <c r="EG586" s="109">
        <f t="shared" si="1585"/>
        <v>0</v>
      </c>
      <c r="EH586" s="109"/>
      <c r="EI586" s="109">
        <f>IFERROR(#REF!/DZ586*100,)</f>
        <v>0</v>
      </c>
      <c r="EJ586" s="109">
        <f>IFERROR(#REF!/#REF!*100,)</f>
        <v>0</v>
      </c>
      <c r="EK586" s="109"/>
      <c r="EL586" s="109"/>
      <c r="EM586" s="109"/>
      <c r="EN586" s="123"/>
      <c r="EO586" s="123"/>
      <c r="EP586" s="123"/>
      <c r="EQ586" s="123"/>
      <c r="ER586" s="123"/>
      <c r="ES586" s="123"/>
      <c r="EX586" s="739">
        <f t="shared" si="1726"/>
        <v>0</v>
      </c>
      <c r="EY586" s="739">
        <f t="shared" si="1726"/>
        <v>0</v>
      </c>
      <c r="EZ586" s="739">
        <f t="shared" si="1726"/>
        <v>0</v>
      </c>
      <c r="FA586" s="739">
        <f t="shared" si="1726"/>
        <v>0</v>
      </c>
      <c r="FB586" s="739">
        <f t="shared" si="1726"/>
        <v>0</v>
      </c>
      <c r="FC586" s="739">
        <f t="shared" si="1726"/>
        <v>0</v>
      </c>
      <c r="FD586" s="739">
        <f t="shared" si="1726"/>
        <v>0</v>
      </c>
      <c r="FE586" s="739">
        <f t="shared" si="1726"/>
        <v>0</v>
      </c>
      <c r="FF586" s="739">
        <f t="shared" si="1726"/>
        <v>0</v>
      </c>
      <c r="FG586" s="739">
        <f t="shared" si="1726"/>
        <v>0</v>
      </c>
      <c r="FH586" s="739">
        <f t="shared" si="1727"/>
        <v>0</v>
      </c>
      <c r="FI586" s="739">
        <f t="shared" si="1727"/>
        <v>0</v>
      </c>
      <c r="FJ586" s="739">
        <f t="shared" si="1727"/>
        <v>0</v>
      </c>
      <c r="FK586" s="739">
        <f t="shared" si="1727"/>
        <v>0</v>
      </c>
      <c r="FL586" s="739">
        <f t="shared" si="1727"/>
        <v>0</v>
      </c>
      <c r="FM586" s="739">
        <f t="shared" si="1727"/>
        <v>0</v>
      </c>
      <c r="FN586" s="739">
        <f t="shared" si="1727"/>
        <v>0</v>
      </c>
      <c r="FO586" s="739">
        <f t="shared" si="1728"/>
        <v>0</v>
      </c>
      <c r="FP586" s="739">
        <f t="shared" si="1728"/>
        <v>0</v>
      </c>
      <c r="FQ586" s="739">
        <f t="shared" si="1728"/>
        <v>0</v>
      </c>
      <c r="FU586" s="739">
        <f t="shared" si="1713"/>
        <v>0</v>
      </c>
      <c r="FV586" s="739">
        <f t="shared" si="1713"/>
        <v>0</v>
      </c>
      <c r="FW586" s="739">
        <f t="shared" si="1713"/>
        <v>0</v>
      </c>
      <c r="FX586" s="739">
        <f t="shared" si="1713"/>
        <v>0</v>
      </c>
      <c r="FY586" s="739">
        <f t="shared" si="1713"/>
        <v>0</v>
      </c>
      <c r="FZ586" s="739">
        <f t="shared" si="1713"/>
        <v>0</v>
      </c>
      <c r="GA586" s="739">
        <f t="shared" si="1713"/>
        <v>0</v>
      </c>
      <c r="GB586" s="739">
        <f t="shared" si="1713"/>
        <v>0</v>
      </c>
      <c r="GC586" s="739">
        <f t="shared" si="1713"/>
        <v>0</v>
      </c>
      <c r="GD586" s="739">
        <f t="shared" si="1713"/>
        <v>0</v>
      </c>
      <c r="GE586" s="739">
        <f t="shared" si="1714"/>
        <v>0</v>
      </c>
      <c r="GF586" s="739">
        <f t="shared" si="1714"/>
        <v>0</v>
      </c>
      <c r="GG586" s="739">
        <f t="shared" si="1714"/>
        <v>0</v>
      </c>
      <c r="GH586" s="739">
        <f t="shared" si="1714"/>
        <v>0</v>
      </c>
      <c r="GI586" s="739">
        <f t="shared" si="1714"/>
        <v>0</v>
      </c>
      <c r="GJ586" s="739">
        <f t="shared" si="1714"/>
        <v>0</v>
      </c>
      <c r="GK586" s="739">
        <f t="shared" si="1714"/>
        <v>0</v>
      </c>
      <c r="GL586" s="739">
        <f t="shared" si="1715"/>
        <v>0</v>
      </c>
      <c r="GM586" s="739">
        <f t="shared" si="1715"/>
        <v>0</v>
      </c>
      <c r="GN586" s="739">
        <f t="shared" si="1715"/>
        <v>0</v>
      </c>
      <c r="GQ586" s="1098">
        <f>IF(GQ$9=$N586,#REF!,0)</f>
        <v>0</v>
      </c>
      <c r="GR586" s="1098">
        <f>IF(GR$9=$N586,#REF!,0)</f>
        <v>0</v>
      </c>
      <c r="GS586" s="1098">
        <f>IF(GS$9=$N586,#REF!,0)</f>
        <v>0</v>
      </c>
      <c r="GT586" s="1098">
        <f>IF(GT$9=$N586,#REF!,0)</f>
        <v>0</v>
      </c>
      <c r="GU586" s="1098">
        <f>IF(GU$9=$N586,#REF!,0)</f>
        <v>0</v>
      </c>
      <c r="GV586" s="1098">
        <f>IF(GV$9=$N586,#REF!,0)</f>
        <v>0</v>
      </c>
      <c r="GW586" s="1098">
        <f>IF(GW$9=$N586,#REF!,0)</f>
        <v>0</v>
      </c>
      <c r="GX586" s="1098">
        <f>IF(GX$9=$N586,#REF!,0)</f>
        <v>0</v>
      </c>
      <c r="GY586" s="1098">
        <f>IF(GY$9=$N586,#REF!,0)</f>
        <v>0</v>
      </c>
      <c r="GZ586" s="1098">
        <f>IF(GZ$9=$N586,#REF!,0)</f>
        <v>0</v>
      </c>
      <c r="HA586" s="1098">
        <f>IF(HA$9=$N586,#REF!,0)</f>
        <v>0</v>
      </c>
      <c r="HB586" s="1098">
        <f>IF(HB$9=$N586,#REF!,0)</f>
        <v>0</v>
      </c>
      <c r="HC586" s="1098">
        <f>IF(HC$9=$N586,#REF!,0)</f>
        <v>0</v>
      </c>
      <c r="HD586" s="1098">
        <f>IF(HD$9=$N586,#REF!,0)</f>
        <v>0</v>
      </c>
      <c r="HE586" s="1098">
        <f>IF(HE$9=$N586,#REF!,0)</f>
        <v>0</v>
      </c>
      <c r="HF586" s="1098">
        <f>IF(HF$9=$N586,#REF!,0)</f>
        <v>0</v>
      </c>
      <c r="HG586" s="1098">
        <f>IF(HG$9=$N586,#REF!,0)</f>
        <v>0</v>
      </c>
      <c r="HH586" s="1098">
        <f>IF(HH$9=$N586,#REF!,0)</f>
        <v>0</v>
      </c>
      <c r="HI586" s="1098">
        <f>IF(HI$9=$N586,#REF!,0)</f>
        <v>0</v>
      </c>
      <c r="HJ586" s="1098">
        <f>IF(HJ$9=$N586,#REF!,0)</f>
        <v>0</v>
      </c>
      <c r="HK586" s="1098">
        <f>IF(HK$9=$N586,#REF!,0)</f>
        <v>0</v>
      </c>
      <c r="HL586" s="1098">
        <f>IF(HL$9=$N586,#REF!,0)</f>
        <v>0</v>
      </c>
      <c r="HM586" s="1098">
        <f>IF(HM$9=$N586,#REF!,0)</f>
        <v>0</v>
      </c>
      <c r="HN586" s="1098">
        <f>IF(HN$9=$N586,#REF!,0)</f>
        <v>0</v>
      </c>
      <c r="HO586" s="1098">
        <f>IF(HO$9=$N586,#REF!,0)</f>
        <v>0</v>
      </c>
      <c r="HP586" s="1098">
        <f>IF(HP$9=$N586,#REF!,0)</f>
        <v>0</v>
      </c>
      <c r="HQ586" s="1098">
        <f>IF(HQ$9=$N586,#REF!,0)</f>
        <v>0</v>
      </c>
      <c r="HR586" s="1098">
        <f>IF(HR$9=$N586,#REF!,0)</f>
        <v>0</v>
      </c>
      <c r="HS586" s="1098">
        <f>IF(HS$9=$N586,#REF!,0)</f>
        <v>0</v>
      </c>
      <c r="HT586" s="1098">
        <f>IF(HT$9=$N586,#REF!,0)</f>
        <v>0</v>
      </c>
      <c r="HU586" s="1098">
        <f>IF(HU$9=$N586,#REF!,0)</f>
        <v>0</v>
      </c>
      <c r="HV586" s="1098">
        <f>IF(HV$9=$N586,#REF!,0)</f>
        <v>0</v>
      </c>
      <c r="HW586" s="1098">
        <f>IF(HW$9=$N586,#REF!,0)</f>
        <v>0</v>
      </c>
      <c r="HX586" s="1098">
        <f>IF(HX$9=$N586,#REF!,0)</f>
        <v>0</v>
      </c>
      <c r="HY586" s="1098">
        <f>IF(HY$9=$N586,#REF!,0)</f>
        <v>0</v>
      </c>
      <c r="HZ586" s="1098">
        <f>IF(HZ$9=$N586,#REF!,0)</f>
        <v>0</v>
      </c>
      <c r="IA586" s="1098">
        <f>IF(IA$9=$N586,#REF!,0)</f>
        <v>0</v>
      </c>
      <c r="IB586" s="1098">
        <f>IF(IB$9=$N586,#REF!,0)</f>
        <v>0</v>
      </c>
      <c r="IC586" s="1098">
        <f>IF(IC$9=$N586,#REF!,0)</f>
        <v>0</v>
      </c>
      <c r="ID586" s="1098">
        <f>IF(ID$9=$N586,#REF!,0)</f>
        <v>0</v>
      </c>
      <c r="IE586" s="1098">
        <f>IF(IE$9=$N586,#REF!,0)</f>
        <v>0</v>
      </c>
      <c r="IF586" s="1098">
        <f>IF(IF$9=$N586,#REF!,0)</f>
        <v>0</v>
      </c>
      <c r="IG586" s="1098">
        <f>IF(IG$9=$N586,#REF!,0)</f>
        <v>0</v>
      </c>
      <c r="IH586" s="1098">
        <f>IF(IH$9=$N586,#REF!,0)</f>
        <v>0</v>
      </c>
      <c r="II586" s="1098">
        <f>IF(II$9=$N586,#REF!,0)</f>
        <v>0</v>
      </c>
      <c r="IJ586" s="1098">
        <f>IF(IJ$9=$N586,#REF!,0)</f>
        <v>0</v>
      </c>
      <c r="IK586" s="1098">
        <f>IF(IK$9=$N586,#REF!,0)</f>
        <v>0</v>
      </c>
      <c r="IL586" s="1098">
        <f>IF(IL$9=$N586,#REF!,0)</f>
        <v>0</v>
      </c>
      <c r="IM586" s="1098">
        <f>IF(IM$9=$N586,#REF!,0)</f>
        <v>0</v>
      </c>
      <c r="IN586" s="1098">
        <f>IF(IN$9=$N586,#REF!,0)</f>
        <v>0</v>
      </c>
      <c r="IO586" s="1098">
        <f>IF(IO$9=$N586,#REF!,0)</f>
        <v>0</v>
      </c>
      <c r="IP586" s="1098">
        <f>IF(IP$9=$N586,#REF!,0)</f>
        <v>0</v>
      </c>
      <c r="IQ586" s="1098">
        <f>IF(IQ$9=$N586,#REF!,0)</f>
        <v>0</v>
      </c>
      <c r="IR586" s="1098">
        <f>IF(IR$9=$N586,#REF!,0)</f>
        <v>0</v>
      </c>
      <c r="IS586" s="1098">
        <f>IF(IS$9=$N586,#REF!,0)</f>
        <v>0</v>
      </c>
      <c r="IT586" s="1098">
        <f>IF(IT$9=$N586,#REF!,0)</f>
        <v>0</v>
      </c>
      <c r="IU586" s="1098">
        <f>IF(IU$9=$N586,#REF!,0)</f>
        <v>0</v>
      </c>
      <c r="IV586" s="1098">
        <f>IF(IV$9=$N586,#REF!,0)</f>
        <v>0</v>
      </c>
      <c r="IW586" s="1098">
        <f>IF(IW$9=$N586,#REF!,0)</f>
        <v>0</v>
      </c>
      <c r="IX586" s="1098">
        <f>IF(IX$9=$N586,#REF!,0)</f>
        <v>0</v>
      </c>
      <c r="IY586" s="1098">
        <f>IF(IY$9=$N586,#REF!,0)</f>
        <v>0</v>
      </c>
      <c r="IZ586" s="1098">
        <f>IF(IZ$9=$N586,#REF!,0)</f>
        <v>0</v>
      </c>
      <c r="JA586" s="1098">
        <f>IF(JA$9=$N586,#REF!,0)</f>
        <v>0</v>
      </c>
      <c r="JB586" s="1098">
        <f>IF(JB$9=$N586,#REF!,0)</f>
        <v>0</v>
      </c>
      <c r="JC586" s="1098">
        <f>IF(JC$9=$N586,#REF!,0)</f>
        <v>0</v>
      </c>
      <c r="JD586" s="1098">
        <f>IF(JD$9=$N586,#REF!,0)</f>
        <v>0</v>
      </c>
      <c r="JE586" s="1098">
        <f>IF(JE$9=$N586,#REF!,0)</f>
        <v>0</v>
      </c>
      <c r="JF586" s="1098">
        <f>IF(JF$9=$N586,#REF!,0)</f>
        <v>0</v>
      </c>
      <c r="JG586" s="1098">
        <f>IF(JG$9=$N586,#REF!,0)</f>
        <v>0</v>
      </c>
      <c r="JH586" s="1098">
        <f>IF(JH$9=$N586,#REF!,0)</f>
        <v>0</v>
      </c>
      <c r="JI586" s="1098">
        <f>IF(JI$9=$N586,#REF!,0)</f>
        <v>0</v>
      </c>
      <c r="JJ586" s="1098">
        <f>IF(JJ$9=$N586,#REF!,0)</f>
        <v>0</v>
      </c>
      <c r="JK586" s="1098">
        <f>IF(JK$9=$N586,#REF!,0)</f>
        <v>0</v>
      </c>
      <c r="JL586" s="1098">
        <f>IF(JL$9=$N586,#REF!,0)</f>
        <v>0</v>
      </c>
      <c r="JM586" s="1098">
        <f>IF(JM$9=$N586,#REF!,0)</f>
        <v>0</v>
      </c>
      <c r="JN586" s="1098">
        <f>IF(JN$9=$N586,#REF!,0)</f>
        <v>0</v>
      </c>
      <c r="JO586" s="1098">
        <f>IF(JO$9=$N586,#REF!,0)</f>
        <v>0</v>
      </c>
      <c r="JP586" s="1098">
        <f>IF(JP$9=$N586,#REF!,0)</f>
        <v>0</v>
      </c>
      <c r="JQ586" s="1098">
        <f>IF(JQ$9=$N586,#REF!,0)</f>
        <v>0</v>
      </c>
      <c r="JR586" s="1098">
        <f>IF(JR$9=$N586,#REF!,0)</f>
        <v>0</v>
      </c>
      <c r="JS586" s="1098">
        <f>IF(JS$9=$N586,#REF!,0)</f>
        <v>0</v>
      </c>
      <c r="JT586" s="1098">
        <f>IF(JT$9=$N586,#REF!,0)</f>
        <v>0</v>
      </c>
      <c r="JU586" s="1098">
        <f>IF(JU$9=$N586,#REF!,0)</f>
        <v>0</v>
      </c>
      <c r="JV586" s="1098">
        <f>IF(JV$9=$N586,#REF!,0)</f>
        <v>0</v>
      </c>
      <c r="JW586" s="1098">
        <f>IF(JW$9=$N586,#REF!,0)</f>
        <v>0</v>
      </c>
      <c r="JX586" s="681"/>
      <c r="JZ586" s="681">
        <f t="shared" si="1722"/>
        <v>0</v>
      </c>
      <c r="KA586" s="681">
        <f t="shared" si="1722"/>
        <v>0</v>
      </c>
      <c r="KB586" s="681">
        <f t="shared" si="1722"/>
        <v>0</v>
      </c>
      <c r="KC586" s="681">
        <f t="shared" si="1722"/>
        <v>0</v>
      </c>
      <c r="KD586" s="681">
        <f t="shared" si="1722"/>
        <v>0</v>
      </c>
      <c r="KE586" s="681">
        <f t="shared" si="1722"/>
        <v>0</v>
      </c>
      <c r="KF586" s="681">
        <f t="shared" si="1722"/>
        <v>0</v>
      </c>
      <c r="KG586" s="681">
        <f t="shared" si="1722"/>
        <v>0</v>
      </c>
      <c r="KH586" s="681">
        <f t="shared" si="1722"/>
        <v>0</v>
      </c>
      <c r="KI586" s="681">
        <f t="shared" si="1722"/>
        <v>0</v>
      </c>
      <c r="KJ586" s="681">
        <f t="shared" si="1722"/>
        <v>0</v>
      </c>
      <c r="KN586" s="1098">
        <f t="shared" si="1723"/>
        <v>0</v>
      </c>
      <c r="KO586" s="1098">
        <f t="shared" si="1723"/>
        <v>0</v>
      </c>
      <c r="KP586" s="1098">
        <f t="shared" si="1723"/>
        <v>0</v>
      </c>
      <c r="KQ586" s="1098">
        <f t="shared" si="1723"/>
        <v>0</v>
      </c>
      <c r="KR586" s="1098">
        <f t="shared" si="1723"/>
        <v>0</v>
      </c>
      <c r="KS586" s="1098">
        <f t="shared" si="1723"/>
        <v>0</v>
      </c>
      <c r="KT586" s="1098">
        <f t="shared" si="1723"/>
        <v>0</v>
      </c>
      <c r="KU586" s="1098">
        <f t="shared" si="1723"/>
        <v>0</v>
      </c>
      <c r="KV586" s="1098">
        <f t="shared" si="1723"/>
        <v>0</v>
      </c>
      <c r="KW586" s="1098">
        <f t="shared" si="1723"/>
        <v>0</v>
      </c>
      <c r="KX586" s="1098">
        <f t="shared" si="1723"/>
        <v>0</v>
      </c>
      <c r="KY586" s="1098">
        <f t="shared" si="1723"/>
        <v>0</v>
      </c>
      <c r="KZ586" s="1098">
        <f t="shared" si="1723"/>
        <v>0</v>
      </c>
      <c r="LA586" s="1098">
        <f t="shared" si="1723"/>
        <v>0</v>
      </c>
      <c r="LB586" s="1098">
        <f t="shared" si="1723"/>
        <v>0</v>
      </c>
      <c r="LC586" s="1098">
        <f t="shared" si="1723"/>
        <v>0</v>
      </c>
      <c r="LD586" s="1098">
        <f t="shared" si="1721"/>
        <v>0</v>
      </c>
      <c r="LE586" s="1098">
        <f t="shared" si="1721"/>
        <v>0</v>
      </c>
      <c r="LF586" s="1098">
        <f t="shared" si="1721"/>
        <v>0</v>
      </c>
      <c r="LG586" s="1098">
        <f t="shared" si="1721"/>
        <v>0</v>
      </c>
      <c r="LH586" s="1098">
        <f t="shared" si="1721"/>
        <v>0</v>
      </c>
      <c r="LI586" s="1098">
        <f t="shared" si="1721"/>
        <v>0</v>
      </c>
      <c r="LJ586" s="1098">
        <f t="shared" si="1721"/>
        <v>0</v>
      </c>
      <c r="LK586" s="1098">
        <f t="shared" si="1721"/>
        <v>0</v>
      </c>
      <c r="LL586" s="1098">
        <f t="shared" si="1721"/>
        <v>0</v>
      </c>
      <c r="LM586" s="1098">
        <f t="shared" si="1721"/>
        <v>0</v>
      </c>
      <c r="LN586" s="1098">
        <f t="shared" si="1721"/>
        <v>0</v>
      </c>
      <c r="LO586" s="1098">
        <f t="shared" si="1721"/>
        <v>0</v>
      </c>
      <c r="LP586" s="1098">
        <f t="shared" si="1721"/>
        <v>0</v>
      </c>
      <c r="LQ586" s="1098">
        <f t="shared" si="1721"/>
        <v>0</v>
      </c>
      <c r="LR586" s="1098">
        <f t="shared" si="1721"/>
        <v>0</v>
      </c>
      <c r="LS586" s="1098">
        <f t="shared" si="1716"/>
        <v>0</v>
      </c>
    </row>
    <row r="587" spans="1:331" ht="20.100000000000001" hidden="1" customHeight="1" x14ac:dyDescent="0.35">
      <c r="A587" s="686"/>
      <c r="B587" s="1024"/>
      <c r="C587" s="1220"/>
      <c r="D587" s="1024"/>
      <c r="E587" s="1024"/>
      <c r="F587" s="1024"/>
      <c r="G587" s="1024"/>
      <c r="H587" s="1024"/>
      <c r="I587" s="1024"/>
      <c r="J587" s="1024"/>
      <c r="K587" s="1248" t="s">
        <v>5</v>
      </c>
      <c r="L587" s="1248" t="s">
        <v>308</v>
      </c>
      <c r="M587" s="1248"/>
      <c r="N587" s="1248"/>
      <c r="O587" s="1249"/>
      <c r="P587" s="418"/>
      <c r="Q587" s="418"/>
      <c r="R587" s="418"/>
      <c r="S587" s="418"/>
      <c r="T587" s="418"/>
      <c r="U587" s="418"/>
      <c r="V587" s="418"/>
      <c r="W587" s="418"/>
      <c r="X587" s="418"/>
      <c r="Y587" s="418"/>
      <c r="Z587" s="418"/>
      <c r="AA587" s="418"/>
      <c r="AB587" s="418"/>
      <c r="AC587" s="418"/>
      <c r="AD587" s="418"/>
      <c r="AE587" s="418"/>
      <c r="AF587" s="418"/>
      <c r="AG587" s="418"/>
      <c r="AH587" s="418"/>
      <c r="AI587" s="418"/>
      <c r="AJ587" s="418"/>
      <c r="AK587" s="418"/>
      <c r="AL587" s="418"/>
      <c r="AM587" s="418">
        <v>0</v>
      </c>
      <c r="AN587" s="123">
        <v>69954.2</v>
      </c>
      <c r="AO587" s="123">
        <v>0</v>
      </c>
      <c r="AP587" s="123">
        <v>0</v>
      </c>
      <c r="AQ587" s="123">
        <v>0</v>
      </c>
      <c r="AR587" s="123">
        <f>(AT587-AM587)</f>
        <v>0</v>
      </c>
      <c r="AS587" s="123"/>
      <c r="AT587" s="123">
        <v>0</v>
      </c>
      <c r="AU587" s="123"/>
      <c r="AV587" s="123">
        <v>0</v>
      </c>
      <c r="AW587" s="123">
        <v>0</v>
      </c>
      <c r="AX587" s="123">
        <v>0</v>
      </c>
      <c r="AY587" s="123"/>
      <c r="AZ587" s="123"/>
      <c r="BA587" s="123"/>
      <c r="BB587" s="123">
        <v>0</v>
      </c>
      <c r="BC587" s="123">
        <v>0</v>
      </c>
      <c r="BD587" s="123">
        <v>0</v>
      </c>
      <c r="BE587" s="123">
        <v>0</v>
      </c>
      <c r="BF587" s="123">
        <v>0</v>
      </c>
      <c r="BG587" s="123"/>
      <c r="BH587" s="123">
        <v>0</v>
      </c>
      <c r="BI587" s="123"/>
      <c r="BJ587" s="123"/>
      <c r="BK587" s="123"/>
      <c r="BL587" s="123">
        <f t="shared" si="1624"/>
        <v>0</v>
      </c>
      <c r="BM587" s="123"/>
      <c r="BN587" s="123"/>
      <c r="BO587" s="123"/>
      <c r="BP587" s="123"/>
      <c r="BQ587" s="123"/>
      <c r="BR587" s="123"/>
      <c r="BS587" s="123"/>
      <c r="BT587" s="123"/>
      <c r="BU587" s="123"/>
      <c r="BV587" s="123"/>
      <c r="BW587" s="123"/>
      <c r="BX587" s="123"/>
      <c r="BY587" s="123"/>
      <c r="BZ587" s="123"/>
      <c r="CA587" s="123">
        <f t="shared" si="1621"/>
        <v>0</v>
      </c>
      <c r="CB587" s="123">
        <f t="shared" si="1622"/>
        <v>0</v>
      </c>
      <c r="CC587" s="123"/>
      <c r="CD587" s="123"/>
      <c r="CE587" s="123"/>
      <c r="CF587" s="123"/>
      <c r="CG587" s="123">
        <f t="shared" si="1623"/>
        <v>0</v>
      </c>
      <c r="CH587" s="123"/>
      <c r="CI587" s="123"/>
      <c r="CJ587" s="123"/>
      <c r="CK587" s="123">
        <f t="shared" si="1601"/>
        <v>0</v>
      </c>
      <c r="CL587" s="123"/>
      <c r="CM587" s="123"/>
      <c r="CN587" s="123"/>
      <c r="CO587" s="123">
        <f t="shared" si="1602"/>
        <v>0</v>
      </c>
      <c r="CP587" s="123"/>
      <c r="CQ587" s="123"/>
      <c r="CR587" s="123"/>
      <c r="CS587" s="123">
        <f t="shared" ref="CS587:CS618" si="1729">IFERROR(CR587/CQ587*100,)</f>
        <v>0</v>
      </c>
      <c r="CT587" s="123"/>
      <c r="CU587" s="123"/>
      <c r="CV587" s="123"/>
      <c r="CW587" s="123">
        <f t="shared" ref="CW587:CW648" si="1730">IFERROR(CV587/CU587*100,)</f>
        <v>0</v>
      </c>
      <c r="CX587" s="123"/>
      <c r="CY587" s="123"/>
      <c r="CZ587" s="123"/>
      <c r="DA587" s="123"/>
      <c r="DB587" s="123"/>
      <c r="DC587" s="123">
        <v>0</v>
      </c>
      <c r="DD587" s="123">
        <f t="shared" ref="DD587:DD618" si="1731">IFERROR(DC587/DB587*100,)</f>
        <v>0</v>
      </c>
      <c r="DE587" s="123">
        <f t="shared" ref="DE587:DE618" si="1732">IFERROR(DC587/DK587*100,)</f>
        <v>0</v>
      </c>
      <c r="DF587" s="123"/>
      <c r="DG587" s="123"/>
      <c r="DH587" s="123"/>
      <c r="DI587" s="123">
        <f t="shared" ref="DI587:DI648" si="1733">IFERROR(DH587/DG587*100,)</f>
        <v>0</v>
      </c>
      <c r="DJ587" s="123"/>
      <c r="DK587" s="123"/>
      <c r="DL587" s="123">
        <f t="shared" ref="DL587:DL618" si="1734">IFERROR(DF587/DK587*100,)</f>
        <v>0</v>
      </c>
      <c r="DM587" s="123"/>
      <c r="DN587" s="123"/>
      <c r="DO587" s="123"/>
      <c r="DP587" s="123">
        <f t="shared" ref="DP587:DP648" si="1735">IFERROR(DO587/DN587*100,)</f>
        <v>0</v>
      </c>
      <c r="DQ587" s="123"/>
      <c r="DR587" s="123"/>
      <c r="DS587" s="123"/>
      <c r="DT587" s="123">
        <f t="shared" ref="DT587:DT648" si="1736">IFERROR(DS587/DR587*100,)</f>
        <v>0</v>
      </c>
      <c r="DU587" s="123"/>
      <c r="DV587" s="123"/>
      <c r="DW587" s="123"/>
      <c r="DX587" s="123"/>
      <c r="DY587" s="123"/>
      <c r="DZ587" s="123"/>
      <c r="EA587" s="123"/>
      <c r="EB587" s="123"/>
      <c r="EC587" s="123">
        <f t="shared" ref="EC587:EC648" si="1737">IFERROR(EB587/EA587*100,)</f>
        <v>0</v>
      </c>
      <c r="ED587" s="123"/>
      <c r="EE587" s="123"/>
      <c r="EF587" s="123"/>
      <c r="EG587" s="123">
        <f t="shared" ref="EG587:EG648" si="1738">IFERROR(EF587/EE587*100,)</f>
        <v>0</v>
      </c>
      <c r="EH587" s="123"/>
      <c r="EI587" s="123">
        <f>IFERROR(#REF!/DZ587*100,)</f>
        <v>0</v>
      </c>
      <c r="EJ587" s="123">
        <f>IFERROR(#REF!/#REF!*100,)</f>
        <v>0</v>
      </c>
      <c r="EK587" s="123"/>
      <c r="EL587" s="123"/>
      <c r="EM587" s="123"/>
      <c r="EN587" s="123"/>
      <c r="EO587" s="123"/>
      <c r="EP587" s="123"/>
      <c r="EQ587" s="123"/>
      <c r="ER587" s="123"/>
      <c r="ES587" s="123"/>
      <c r="EX587" s="739">
        <f t="shared" si="1726"/>
        <v>0</v>
      </c>
      <c r="EY587" s="739">
        <f t="shared" si="1726"/>
        <v>0</v>
      </c>
      <c r="EZ587" s="739">
        <f t="shared" si="1726"/>
        <v>0</v>
      </c>
      <c r="FA587" s="739">
        <f t="shared" si="1726"/>
        <v>0</v>
      </c>
      <c r="FB587" s="739">
        <f t="shared" si="1726"/>
        <v>0</v>
      </c>
      <c r="FC587" s="739">
        <f t="shared" si="1726"/>
        <v>0</v>
      </c>
      <c r="FD587" s="739">
        <f t="shared" si="1726"/>
        <v>0</v>
      </c>
      <c r="FE587" s="739">
        <f t="shared" si="1726"/>
        <v>0</v>
      </c>
      <c r="FF587" s="739">
        <f t="shared" si="1726"/>
        <v>0</v>
      </c>
      <c r="FG587" s="739">
        <f t="shared" si="1726"/>
        <v>0</v>
      </c>
      <c r="FH587" s="739">
        <f t="shared" si="1727"/>
        <v>0</v>
      </c>
      <c r="FI587" s="739">
        <f t="shared" si="1727"/>
        <v>0</v>
      </c>
      <c r="FJ587" s="739">
        <f t="shared" si="1727"/>
        <v>0</v>
      </c>
      <c r="FK587" s="739">
        <f t="shared" si="1727"/>
        <v>0</v>
      </c>
      <c r="FL587" s="739">
        <f t="shared" si="1727"/>
        <v>0</v>
      </c>
      <c r="FM587" s="739">
        <f t="shared" si="1727"/>
        <v>0</v>
      </c>
      <c r="FN587" s="739">
        <f t="shared" si="1727"/>
        <v>0</v>
      </c>
      <c r="FO587" s="739">
        <f t="shared" si="1728"/>
        <v>0</v>
      </c>
      <c r="FP587" s="739">
        <f t="shared" si="1728"/>
        <v>0</v>
      </c>
      <c r="FQ587" s="739">
        <f t="shared" si="1728"/>
        <v>0</v>
      </c>
      <c r="FU587" s="739">
        <f t="shared" si="1713"/>
        <v>0</v>
      </c>
      <c r="FV587" s="739">
        <f t="shared" si="1713"/>
        <v>0</v>
      </c>
      <c r="FW587" s="739">
        <f t="shared" si="1713"/>
        <v>0</v>
      </c>
      <c r="FX587" s="739">
        <f t="shared" si="1713"/>
        <v>0</v>
      </c>
      <c r="FY587" s="739">
        <f t="shared" si="1713"/>
        <v>0</v>
      </c>
      <c r="FZ587" s="739">
        <f t="shared" si="1713"/>
        <v>0</v>
      </c>
      <c r="GA587" s="739">
        <f t="shared" si="1713"/>
        <v>0</v>
      </c>
      <c r="GB587" s="739">
        <f t="shared" si="1713"/>
        <v>0</v>
      </c>
      <c r="GC587" s="739">
        <f t="shared" si="1713"/>
        <v>0</v>
      </c>
      <c r="GD587" s="739">
        <f t="shared" si="1713"/>
        <v>0</v>
      </c>
      <c r="GE587" s="739">
        <f t="shared" si="1714"/>
        <v>0</v>
      </c>
      <c r="GF587" s="739">
        <f t="shared" si="1714"/>
        <v>0</v>
      </c>
      <c r="GG587" s="739">
        <f t="shared" si="1714"/>
        <v>0</v>
      </c>
      <c r="GH587" s="739">
        <f t="shared" si="1714"/>
        <v>0</v>
      </c>
      <c r="GI587" s="739">
        <f t="shared" si="1714"/>
        <v>0</v>
      </c>
      <c r="GJ587" s="739">
        <f t="shared" si="1714"/>
        <v>0</v>
      </c>
      <c r="GK587" s="739">
        <f t="shared" si="1714"/>
        <v>0</v>
      </c>
      <c r="GL587" s="739">
        <f t="shared" si="1715"/>
        <v>0</v>
      </c>
      <c r="GM587" s="739">
        <f t="shared" si="1715"/>
        <v>0</v>
      </c>
      <c r="GN587" s="739">
        <f t="shared" si="1715"/>
        <v>0</v>
      </c>
      <c r="GQ587" s="1098">
        <f>IF(GQ$9=$N587,#REF!,0)</f>
        <v>0</v>
      </c>
      <c r="GR587" s="1098">
        <f>IF(GR$9=$N587,#REF!,0)</f>
        <v>0</v>
      </c>
      <c r="GS587" s="1098">
        <f>IF(GS$9=$N587,#REF!,0)</f>
        <v>0</v>
      </c>
      <c r="GT587" s="1098">
        <f>IF(GT$9=$N587,#REF!,0)</f>
        <v>0</v>
      </c>
      <c r="GU587" s="1098">
        <f>IF(GU$9=$N587,#REF!,0)</f>
        <v>0</v>
      </c>
      <c r="GV587" s="1098">
        <f>IF(GV$9=$N587,#REF!,0)</f>
        <v>0</v>
      </c>
      <c r="GW587" s="1098">
        <f>IF(GW$9=$N587,#REF!,0)</f>
        <v>0</v>
      </c>
      <c r="GX587" s="1098">
        <f>IF(GX$9=$N587,#REF!,0)</f>
        <v>0</v>
      </c>
      <c r="GY587" s="1098">
        <f>IF(GY$9=$N587,#REF!,0)</f>
        <v>0</v>
      </c>
      <c r="GZ587" s="1098">
        <f>IF(GZ$9=$N587,#REF!,0)</f>
        <v>0</v>
      </c>
      <c r="HA587" s="1098">
        <f>IF(HA$9=$N587,#REF!,0)</f>
        <v>0</v>
      </c>
      <c r="HB587" s="1098">
        <f>IF(HB$9=$N587,#REF!,0)</f>
        <v>0</v>
      </c>
      <c r="HC587" s="1098">
        <f>IF(HC$9=$N587,#REF!,0)</f>
        <v>0</v>
      </c>
      <c r="HD587" s="1098">
        <f>IF(HD$9=$N587,#REF!,0)</f>
        <v>0</v>
      </c>
      <c r="HE587" s="1098">
        <f>IF(HE$9=$N587,#REF!,0)</f>
        <v>0</v>
      </c>
      <c r="HF587" s="1098">
        <f>IF(HF$9=$N587,#REF!,0)</f>
        <v>0</v>
      </c>
      <c r="HG587" s="1098">
        <f>IF(HG$9=$N587,#REF!,0)</f>
        <v>0</v>
      </c>
      <c r="HH587" s="1098">
        <f>IF(HH$9=$N587,#REF!,0)</f>
        <v>0</v>
      </c>
      <c r="HI587" s="1098">
        <f>IF(HI$9=$N587,#REF!,0)</f>
        <v>0</v>
      </c>
      <c r="HJ587" s="1098">
        <f>IF(HJ$9=$N587,#REF!,0)</f>
        <v>0</v>
      </c>
      <c r="HK587" s="1098">
        <f>IF(HK$9=$N587,#REF!,0)</f>
        <v>0</v>
      </c>
      <c r="HL587" s="1098">
        <f>IF(HL$9=$N587,#REF!,0)</f>
        <v>0</v>
      </c>
      <c r="HM587" s="1098">
        <f>IF(HM$9=$N587,#REF!,0)</f>
        <v>0</v>
      </c>
      <c r="HN587" s="1098">
        <f>IF(HN$9=$N587,#REF!,0)</f>
        <v>0</v>
      </c>
      <c r="HO587" s="1098">
        <f>IF(HO$9=$N587,#REF!,0)</f>
        <v>0</v>
      </c>
      <c r="HP587" s="1098">
        <f>IF(HP$9=$N587,#REF!,0)</f>
        <v>0</v>
      </c>
      <c r="HQ587" s="1098">
        <f>IF(HQ$9=$N587,#REF!,0)</f>
        <v>0</v>
      </c>
      <c r="HR587" s="1098">
        <f>IF(HR$9=$N587,#REF!,0)</f>
        <v>0</v>
      </c>
      <c r="HS587" s="1098">
        <f>IF(HS$9=$N587,#REF!,0)</f>
        <v>0</v>
      </c>
      <c r="HT587" s="1098">
        <f>IF(HT$9=$N587,#REF!,0)</f>
        <v>0</v>
      </c>
      <c r="HU587" s="1098">
        <f>IF(HU$9=$N587,#REF!,0)</f>
        <v>0</v>
      </c>
      <c r="HV587" s="1098">
        <f>IF(HV$9=$N587,#REF!,0)</f>
        <v>0</v>
      </c>
      <c r="HW587" s="1098">
        <f>IF(HW$9=$N587,#REF!,0)</f>
        <v>0</v>
      </c>
      <c r="HX587" s="1098">
        <f>IF(HX$9=$N587,#REF!,0)</f>
        <v>0</v>
      </c>
      <c r="HY587" s="1098">
        <f>IF(HY$9=$N587,#REF!,0)</f>
        <v>0</v>
      </c>
      <c r="HZ587" s="1098">
        <f>IF(HZ$9=$N587,#REF!,0)</f>
        <v>0</v>
      </c>
      <c r="IA587" s="1098">
        <f>IF(IA$9=$N587,#REF!,0)</f>
        <v>0</v>
      </c>
      <c r="IB587" s="1098">
        <f>IF(IB$9=$N587,#REF!,0)</f>
        <v>0</v>
      </c>
      <c r="IC587" s="1098">
        <f>IF(IC$9=$N587,#REF!,0)</f>
        <v>0</v>
      </c>
      <c r="ID587" s="1098">
        <f>IF(ID$9=$N587,#REF!,0)</f>
        <v>0</v>
      </c>
      <c r="IE587" s="1098">
        <f>IF(IE$9=$N587,#REF!,0)</f>
        <v>0</v>
      </c>
      <c r="IF587" s="1098">
        <f>IF(IF$9=$N587,#REF!,0)</f>
        <v>0</v>
      </c>
      <c r="IG587" s="1098">
        <f>IF(IG$9=$N587,#REF!,0)</f>
        <v>0</v>
      </c>
      <c r="IH587" s="1098">
        <f>IF(IH$9=$N587,#REF!,0)</f>
        <v>0</v>
      </c>
      <c r="II587" s="1098">
        <f>IF(II$9=$N587,#REF!,0)</f>
        <v>0</v>
      </c>
      <c r="IJ587" s="1098">
        <f>IF(IJ$9=$N587,#REF!,0)</f>
        <v>0</v>
      </c>
      <c r="IK587" s="1098">
        <f>IF(IK$9=$N587,#REF!,0)</f>
        <v>0</v>
      </c>
      <c r="IL587" s="1098">
        <f>IF(IL$9=$N587,#REF!,0)</f>
        <v>0</v>
      </c>
      <c r="IM587" s="1098">
        <f>IF(IM$9=$N587,#REF!,0)</f>
        <v>0</v>
      </c>
      <c r="IN587" s="1098">
        <f>IF(IN$9=$N587,#REF!,0)</f>
        <v>0</v>
      </c>
      <c r="IO587" s="1098">
        <f>IF(IO$9=$N587,#REF!,0)</f>
        <v>0</v>
      </c>
      <c r="IP587" s="1098">
        <f>IF(IP$9=$N587,#REF!,0)</f>
        <v>0</v>
      </c>
      <c r="IQ587" s="1098">
        <f>IF(IQ$9=$N587,#REF!,0)</f>
        <v>0</v>
      </c>
      <c r="IR587" s="1098">
        <f>IF(IR$9=$N587,#REF!,0)</f>
        <v>0</v>
      </c>
      <c r="IS587" s="1098">
        <f>IF(IS$9=$N587,#REF!,0)</f>
        <v>0</v>
      </c>
      <c r="IT587" s="1098">
        <f>IF(IT$9=$N587,#REF!,0)</f>
        <v>0</v>
      </c>
      <c r="IU587" s="1098">
        <f>IF(IU$9=$N587,#REF!,0)</f>
        <v>0</v>
      </c>
      <c r="IV587" s="1098">
        <f>IF(IV$9=$N587,#REF!,0)</f>
        <v>0</v>
      </c>
      <c r="IW587" s="1098">
        <f>IF(IW$9=$N587,#REF!,0)</f>
        <v>0</v>
      </c>
      <c r="IX587" s="1098">
        <f>IF(IX$9=$N587,#REF!,0)</f>
        <v>0</v>
      </c>
      <c r="IY587" s="1098">
        <f>IF(IY$9=$N587,#REF!,0)</f>
        <v>0</v>
      </c>
      <c r="IZ587" s="1098">
        <f>IF(IZ$9=$N587,#REF!,0)</f>
        <v>0</v>
      </c>
      <c r="JA587" s="1098">
        <f>IF(JA$9=$N587,#REF!,0)</f>
        <v>0</v>
      </c>
      <c r="JB587" s="1098">
        <f>IF(JB$9=$N587,#REF!,0)</f>
        <v>0</v>
      </c>
      <c r="JC587" s="1098">
        <f>IF(JC$9=$N587,#REF!,0)</f>
        <v>0</v>
      </c>
      <c r="JD587" s="1098">
        <f>IF(JD$9=$N587,#REF!,0)</f>
        <v>0</v>
      </c>
      <c r="JE587" s="1098">
        <f>IF(JE$9=$N587,#REF!,0)</f>
        <v>0</v>
      </c>
      <c r="JF587" s="1098">
        <f>IF(JF$9=$N587,#REF!,0)</f>
        <v>0</v>
      </c>
      <c r="JG587" s="1098">
        <f>IF(JG$9=$N587,#REF!,0)</f>
        <v>0</v>
      </c>
      <c r="JH587" s="1098">
        <f>IF(JH$9=$N587,#REF!,0)</f>
        <v>0</v>
      </c>
      <c r="JI587" s="1098">
        <f>IF(JI$9=$N587,#REF!,0)</f>
        <v>0</v>
      </c>
      <c r="JJ587" s="1098">
        <f>IF(JJ$9=$N587,#REF!,0)</f>
        <v>0</v>
      </c>
      <c r="JK587" s="1098">
        <f>IF(JK$9=$N587,#REF!,0)</f>
        <v>0</v>
      </c>
      <c r="JL587" s="1098">
        <f>IF(JL$9=$N587,#REF!,0)</f>
        <v>0</v>
      </c>
      <c r="JM587" s="1098">
        <f>IF(JM$9=$N587,#REF!,0)</f>
        <v>0</v>
      </c>
      <c r="JN587" s="1098">
        <f>IF(JN$9=$N587,#REF!,0)</f>
        <v>0</v>
      </c>
      <c r="JO587" s="1098">
        <f>IF(JO$9=$N587,#REF!,0)</f>
        <v>0</v>
      </c>
      <c r="JP587" s="1098">
        <f>IF(JP$9=$N587,#REF!,0)</f>
        <v>0</v>
      </c>
      <c r="JQ587" s="1098">
        <f>IF(JQ$9=$N587,#REF!,0)</f>
        <v>0</v>
      </c>
      <c r="JR587" s="1098">
        <f>IF(JR$9=$N587,#REF!,0)</f>
        <v>0</v>
      </c>
      <c r="JS587" s="1098">
        <f>IF(JS$9=$N587,#REF!,0)</f>
        <v>0</v>
      </c>
      <c r="JT587" s="1098">
        <f>IF(JT$9=$N587,#REF!,0)</f>
        <v>0</v>
      </c>
      <c r="JU587" s="1098">
        <f>IF(JU$9=$N587,#REF!,0)</f>
        <v>0</v>
      </c>
      <c r="JV587" s="1098">
        <f>IF(JV$9=$N587,#REF!,0)</f>
        <v>0</v>
      </c>
      <c r="JW587" s="1098">
        <f>IF(JW$9=$N587,#REF!,0)</f>
        <v>0</v>
      </c>
      <c r="JX587" s="681"/>
      <c r="JZ587" s="681">
        <f t="shared" si="1722"/>
        <v>0</v>
      </c>
      <c r="KA587" s="681">
        <f t="shared" si="1722"/>
        <v>0</v>
      </c>
      <c r="KB587" s="681">
        <f t="shared" si="1722"/>
        <v>0</v>
      </c>
      <c r="KC587" s="681">
        <f t="shared" si="1722"/>
        <v>0</v>
      </c>
      <c r="KD587" s="681">
        <f t="shared" si="1722"/>
        <v>0</v>
      </c>
      <c r="KE587" s="681">
        <f t="shared" si="1722"/>
        <v>0</v>
      </c>
      <c r="KF587" s="681">
        <f t="shared" si="1722"/>
        <v>0</v>
      </c>
      <c r="KG587" s="681">
        <f t="shared" si="1722"/>
        <v>0</v>
      </c>
      <c r="KH587" s="681">
        <f t="shared" si="1722"/>
        <v>0</v>
      </c>
      <c r="KI587" s="681">
        <f t="shared" si="1722"/>
        <v>0</v>
      </c>
      <c r="KJ587" s="681">
        <f t="shared" si="1722"/>
        <v>0</v>
      </c>
      <c r="KN587" s="1098">
        <f t="shared" si="1723"/>
        <v>0</v>
      </c>
      <c r="KO587" s="1098">
        <f t="shared" si="1723"/>
        <v>0</v>
      </c>
      <c r="KP587" s="1098">
        <f t="shared" si="1723"/>
        <v>0</v>
      </c>
      <c r="KQ587" s="1098">
        <f t="shared" si="1723"/>
        <v>0</v>
      </c>
      <c r="KR587" s="1098">
        <f t="shared" si="1723"/>
        <v>0</v>
      </c>
      <c r="KS587" s="1098">
        <f t="shared" si="1723"/>
        <v>0</v>
      </c>
      <c r="KT587" s="1098">
        <f t="shared" si="1723"/>
        <v>0</v>
      </c>
      <c r="KU587" s="1098">
        <f t="shared" si="1723"/>
        <v>0</v>
      </c>
      <c r="KV587" s="1098">
        <f t="shared" si="1723"/>
        <v>0</v>
      </c>
      <c r="KW587" s="1098">
        <f t="shared" si="1723"/>
        <v>0</v>
      </c>
      <c r="KX587" s="1098">
        <f t="shared" si="1723"/>
        <v>0</v>
      </c>
      <c r="KY587" s="1098">
        <f t="shared" si="1723"/>
        <v>0</v>
      </c>
      <c r="KZ587" s="1098">
        <f t="shared" si="1723"/>
        <v>0</v>
      </c>
      <c r="LA587" s="1098">
        <f t="shared" si="1723"/>
        <v>0</v>
      </c>
      <c r="LB587" s="1098">
        <f t="shared" si="1723"/>
        <v>0</v>
      </c>
      <c r="LC587" s="1098">
        <f t="shared" si="1723"/>
        <v>0</v>
      </c>
      <c r="LD587" s="1098">
        <f t="shared" si="1721"/>
        <v>0</v>
      </c>
      <c r="LE587" s="1098">
        <f t="shared" si="1721"/>
        <v>0</v>
      </c>
      <c r="LF587" s="1098">
        <f t="shared" si="1721"/>
        <v>0</v>
      </c>
      <c r="LG587" s="1098">
        <f t="shared" si="1721"/>
        <v>0</v>
      </c>
      <c r="LH587" s="1098">
        <f t="shared" si="1721"/>
        <v>0</v>
      </c>
      <c r="LI587" s="1098">
        <f t="shared" si="1721"/>
        <v>0</v>
      </c>
      <c r="LJ587" s="1098">
        <f t="shared" si="1721"/>
        <v>0</v>
      </c>
      <c r="LK587" s="1098">
        <f t="shared" si="1721"/>
        <v>0</v>
      </c>
      <c r="LL587" s="1098">
        <f t="shared" si="1721"/>
        <v>0</v>
      </c>
      <c r="LM587" s="1098">
        <f t="shared" si="1721"/>
        <v>0</v>
      </c>
      <c r="LN587" s="1098">
        <f t="shared" si="1721"/>
        <v>0</v>
      </c>
      <c r="LO587" s="1098">
        <f t="shared" si="1721"/>
        <v>0</v>
      </c>
      <c r="LP587" s="1098">
        <f t="shared" si="1721"/>
        <v>0</v>
      </c>
      <c r="LQ587" s="1098">
        <f t="shared" si="1721"/>
        <v>0</v>
      </c>
      <c r="LR587" s="1098">
        <f t="shared" si="1721"/>
        <v>0</v>
      </c>
      <c r="LS587" s="1098">
        <f t="shared" si="1716"/>
        <v>0</v>
      </c>
    </row>
    <row r="588" spans="1:331" ht="20.100000000000001" hidden="1" customHeight="1" x14ac:dyDescent="0.35">
      <c r="A588" s="682"/>
      <c r="B588" s="682"/>
      <c r="C588" s="572"/>
      <c r="D588" s="682"/>
      <c r="E588" s="682"/>
      <c r="F588" s="682"/>
      <c r="G588" s="682"/>
      <c r="H588" s="682"/>
      <c r="I588" s="682"/>
      <c r="J588" s="682"/>
      <c r="K588" s="590" t="s">
        <v>9</v>
      </c>
      <c r="L588" s="590" t="s">
        <v>132</v>
      </c>
      <c r="M588" s="590"/>
      <c r="N588" s="590"/>
      <c r="O588" s="1356"/>
      <c r="P588" s="42"/>
      <c r="Q588" s="42"/>
      <c r="R588" s="42"/>
      <c r="S588" s="42">
        <v>0</v>
      </c>
      <c r="T588" s="42">
        <v>0</v>
      </c>
      <c r="U588" s="42">
        <v>0</v>
      </c>
      <c r="V588" s="42">
        <v>0</v>
      </c>
      <c r="W588" s="42" t="e">
        <f>(V588/T588)*100</f>
        <v>#DIV/0!</v>
      </c>
      <c r="X588" s="42">
        <f>(Y588-U588)</f>
        <v>0</v>
      </c>
      <c r="Y588" s="42"/>
      <c r="Z588" s="42"/>
      <c r="AA588" s="42">
        <v>0</v>
      </c>
      <c r="AB588" s="42">
        <v>0</v>
      </c>
      <c r="AC588" s="42">
        <v>70000</v>
      </c>
      <c r="AD588" s="42">
        <v>44200</v>
      </c>
      <c r="AE588" s="42">
        <f>(AD588/AC588)*100</f>
        <v>63.142857142857146</v>
      </c>
      <c r="AF588" s="42">
        <f>(AG588-AC588)</f>
        <v>365000</v>
      </c>
      <c r="AG588" s="42">
        <v>435000</v>
      </c>
      <c r="AH588" s="42">
        <v>75000</v>
      </c>
      <c r="AI588" s="42">
        <v>75000</v>
      </c>
      <c r="AJ588" s="42">
        <v>255000</v>
      </c>
      <c r="AK588" s="42">
        <v>435000</v>
      </c>
      <c r="AL588" s="42">
        <v>539500</v>
      </c>
      <c r="AM588" s="42">
        <v>385000</v>
      </c>
      <c r="AN588" s="109">
        <v>546782.80000000005</v>
      </c>
      <c r="AO588" s="109">
        <v>385000</v>
      </c>
      <c r="AP588" s="109">
        <v>334000</v>
      </c>
      <c r="AQ588" s="109">
        <v>339000</v>
      </c>
      <c r="AR588" s="109">
        <v>283815.42</v>
      </c>
      <c r="AS588" s="109"/>
      <c r="AT588" s="109">
        <v>334000</v>
      </c>
      <c r="AU588" s="109"/>
      <c r="AV588" s="109">
        <v>0</v>
      </c>
      <c r="AW588" s="109">
        <v>0</v>
      </c>
      <c r="AX588" s="109">
        <v>0</v>
      </c>
      <c r="AY588" s="109"/>
      <c r="AZ588" s="109"/>
      <c r="BA588" s="109"/>
      <c r="BB588" s="109">
        <v>0</v>
      </c>
      <c r="BC588" s="109">
        <v>0</v>
      </c>
      <c r="BD588" s="109">
        <v>0</v>
      </c>
      <c r="BE588" s="109">
        <v>0</v>
      </c>
      <c r="BF588" s="109">
        <v>0</v>
      </c>
      <c r="BG588" s="109"/>
      <c r="BH588" s="109">
        <v>0</v>
      </c>
      <c r="BI588" s="109">
        <f>(BJ588-BH588)</f>
        <v>0</v>
      </c>
      <c r="BJ588" s="109"/>
      <c r="BK588" s="109"/>
      <c r="BL588" s="109">
        <f t="shared" si="1624"/>
        <v>0</v>
      </c>
      <c r="BM588" s="109"/>
      <c r="BN588" s="109"/>
      <c r="BO588" s="109"/>
      <c r="BP588" s="109"/>
      <c r="BQ588" s="109"/>
      <c r="BR588" s="109">
        <f>(BS588-BO588)</f>
        <v>0</v>
      </c>
      <c r="BS588" s="109"/>
      <c r="BT588" s="109"/>
      <c r="BU588" s="109">
        <f>(BY588-BO588)</f>
        <v>0</v>
      </c>
      <c r="BV588" s="109"/>
      <c r="BW588" s="109"/>
      <c r="BX588" s="109"/>
      <c r="BY588" s="109"/>
      <c r="BZ588" s="109"/>
      <c r="CA588" s="109">
        <f t="shared" si="1621"/>
        <v>0</v>
      </c>
      <c r="CB588" s="109">
        <f t="shared" si="1622"/>
        <v>0</v>
      </c>
      <c r="CC588" s="109"/>
      <c r="CD588" s="109"/>
      <c r="CE588" s="109"/>
      <c r="CF588" s="109"/>
      <c r="CG588" s="109">
        <f t="shared" si="1623"/>
        <v>0</v>
      </c>
      <c r="CH588" s="109">
        <f>(CI588-CE588)</f>
        <v>0</v>
      </c>
      <c r="CI588" s="109"/>
      <c r="CJ588" s="109"/>
      <c r="CK588" s="109">
        <f t="shared" si="1601"/>
        <v>0</v>
      </c>
      <c r="CL588" s="109">
        <f>(CM588-CI588)</f>
        <v>0</v>
      </c>
      <c r="CM588" s="109"/>
      <c r="CN588" s="109"/>
      <c r="CO588" s="109">
        <f t="shared" si="1602"/>
        <v>0</v>
      </c>
      <c r="CP588" s="109">
        <f>(CQ588-CM588)</f>
        <v>0</v>
      </c>
      <c r="CQ588" s="109"/>
      <c r="CR588" s="109"/>
      <c r="CS588" s="109">
        <f t="shared" si="1729"/>
        <v>0</v>
      </c>
      <c r="CT588" s="109">
        <f>(CU588-CQ588)</f>
        <v>0</v>
      </c>
      <c r="CU588" s="109"/>
      <c r="CV588" s="109"/>
      <c r="CW588" s="109">
        <f t="shared" si="1730"/>
        <v>0</v>
      </c>
      <c r="CX588" s="109">
        <f>(CY588-CU588)</f>
        <v>0</v>
      </c>
      <c r="CY588" s="109"/>
      <c r="CZ588" s="109"/>
      <c r="DA588" s="109"/>
      <c r="DB588" s="109"/>
      <c r="DC588" s="109">
        <v>0</v>
      </c>
      <c r="DD588" s="109">
        <f t="shared" si="1731"/>
        <v>0</v>
      </c>
      <c r="DE588" s="109">
        <f t="shared" si="1732"/>
        <v>0</v>
      </c>
      <c r="DF588" s="109"/>
      <c r="DG588" s="109"/>
      <c r="DH588" s="109"/>
      <c r="DI588" s="109">
        <f t="shared" si="1733"/>
        <v>0</v>
      </c>
      <c r="DJ588" s="109">
        <f>(DK588-DG588)</f>
        <v>0</v>
      </c>
      <c r="DK588" s="109"/>
      <c r="DL588" s="109">
        <f t="shared" si="1734"/>
        <v>0</v>
      </c>
      <c r="DM588" s="109">
        <f>(DN588-DK588)</f>
        <v>0</v>
      </c>
      <c r="DN588" s="109"/>
      <c r="DO588" s="109"/>
      <c r="DP588" s="109">
        <f t="shared" si="1735"/>
        <v>0</v>
      </c>
      <c r="DQ588" s="109">
        <f>(DR588-DN588)</f>
        <v>0</v>
      </c>
      <c r="DR588" s="109"/>
      <c r="DS588" s="109"/>
      <c r="DT588" s="109">
        <f t="shared" si="1736"/>
        <v>0</v>
      </c>
      <c r="DU588" s="109">
        <f>(DV588-DR588)</f>
        <v>0</v>
      </c>
      <c r="DV588" s="109"/>
      <c r="DW588" s="109"/>
      <c r="DX588" s="109"/>
      <c r="DY588" s="109"/>
      <c r="DZ588" s="109"/>
      <c r="EA588" s="109"/>
      <c r="EB588" s="109"/>
      <c r="EC588" s="109">
        <f t="shared" si="1737"/>
        <v>0</v>
      </c>
      <c r="ED588" s="109">
        <f>(EE588-EA588)</f>
        <v>0</v>
      </c>
      <c r="EE588" s="109"/>
      <c r="EF588" s="109"/>
      <c r="EG588" s="109">
        <f t="shared" si="1738"/>
        <v>0</v>
      </c>
      <c r="EH588" s="109" t="e">
        <f>(#REF!-EE588)</f>
        <v>#REF!</v>
      </c>
      <c r="EI588" s="109">
        <f>IFERROR(#REF!/DZ588*100,)</f>
        <v>0</v>
      </c>
      <c r="EJ588" s="109">
        <f>IFERROR(#REF!/#REF!*100,)</f>
        <v>0</v>
      </c>
      <c r="EK588" s="109"/>
      <c r="EL588" s="109"/>
      <c r="EM588" s="109"/>
      <c r="EN588" s="123"/>
      <c r="EO588" s="123"/>
      <c r="EP588" s="123"/>
      <c r="EQ588" s="123"/>
      <c r="ER588" s="123"/>
      <c r="ES588" s="123"/>
      <c r="EX588" s="739">
        <f t="shared" si="1726"/>
        <v>0</v>
      </c>
      <c r="EY588" s="739">
        <f t="shared" si="1726"/>
        <v>0</v>
      </c>
      <c r="EZ588" s="739">
        <f t="shared" si="1726"/>
        <v>0</v>
      </c>
      <c r="FA588" s="739">
        <f t="shared" si="1726"/>
        <v>0</v>
      </c>
      <c r="FB588" s="739">
        <f t="shared" si="1726"/>
        <v>0</v>
      </c>
      <c r="FC588" s="739">
        <f t="shared" si="1726"/>
        <v>0</v>
      </c>
      <c r="FD588" s="739">
        <f t="shared" si="1726"/>
        <v>0</v>
      </c>
      <c r="FE588" s="739">
        <f t="shared" si="1726"/>
        <v>0</v>
      </c>
      <c r="FF588" s="739">
        <f t="shared" si="1726"/>
        <v>0</v>
      </c>
      <c r="FG588" s="739">
        <f t="shared" si="1726"/>
        <v>0</v>
      </c>
      <c r="FH588" s="739">
        <f t="shared" si="1727"/>
        <v>0</v>
      </c>
      <c r="FI588" s="739">
        <f t="shared" si="1727"/>
        <v>0</v>
      </c>
      <c r="FJ588" s="739">
        <f t="shared" si="1727"/>
        <v>0</v>
      </c>
      <c r="FK588" s="739">
        <f t="shared" si="1727"/>
        <v>0</v>
      </c>
      <c r="FL588" s="739">
        <f t="shared" si="1727"/>
        <v>0</v>
      </c>
      <c r="FM588" s="739">
        <f t="shared" si="1727"/>
        <v>0</v>
      </c>
      <c r="FN588" s="739">
        <f t="shared" si="1727"/>
        <v>0</v>
      </c>
      <c r="FO588" s="739">
        <f t="shared" ref="FO588:FQ607" si="1739">IF(FO$9=$K588,$EA588,0)</f>
        <v>0</v>
      </c>
      <c r="FP588" s="739">
        <f t="shared" si="1739"/>
        <v>0</v>
      </c>
      <c r="FQ588" s="739">
        <f t="shared" si="1739"/>
        <v>0</v>
      </c>
      <c r="FU588" s="739">
        <f t="shared" si="1713"/>
        <v>0</v>
      </c>
      <c r="FV588" s="739">
        <f t="shared" si="1713"/>
        <v>0</v>
      </c>
      <c r="FW588" s="739">
        <f t="shared" si="1713"/>
        <v>0</v>
      </c>
      <c r="FX588" s="739">
        <f t="shared" si="1713"/>
        <v>0</v>
      </c>
      <c r="FY588" s="739">
        <f t="shared" si="1713"/>
        <v>0</v>
      </c>
      <c r="FZ588" s="739">
        <f t="shared" si="1713"/>
        <v>0</v>
      </c>
      <c r="GA588" s="739">
        <f t="shared" si="1713"/>
        <v>0</v>
      </c>
      <c r="GB588" s="739">
        <f t="shared" si="1713"/>
        <v>0</v>
      </c>
      <c r="GC588" s="739">
        <f t="shared" si="1713"/>
        <v>0</v>
      </c>
      <c r="GD588" s="739">
        <f t="shared" si="1713"/>
        <v>0</v>
      </c>
      <c r="GE588" s="739">
        <f t="shared" si="1714"/>
        <v>0</v>
      </c>
      <c r="GF588" s="739">
        <f t="shared" si="1714"/>
        <v>0</v>
      </c>
      <c r="GG588" s="739">
        <f t="shared" si="1714"/>
        <v>0</v>
      </c>
      <c r="GH588" s="739">
        <f t="shared" si="1714"/>
        <v>0</v>
      </c>
      <c r="GI588" s="739">
        <f t="shared" si="1714"/>
        <v>0</v>
      </c>
      <c r="GJ588" s="739">
        <f t="shared" si="1714"/>
        <v>0</v>
      </c>
      <c r="GK588" s="739">
        <f t="shared" si="1714"/>
        <v>0</v>
      </c>
      <c r="GL588" s="739">
        <f t="shared" si="1714"/>
        <v>0</v>
      </c>
      <c r="GM588" s="739">
        <f t="shared" si="1714"/>
        <v>0</v>
      </c>
      <c r="GN588" s="739">
        <f t="shared" si="1714"/>
        <v>0</v>
      </c>
      <c r="GQ588" s="1098">
        <f>IF(GQ$9=$N588,#REF!,0)</f>
        <v>0</v>
      </c>
      <c r="GR588" s="1098">
        <f>IF(GR$9=$N588,#REF!,0)</f>
        <v>0</v>
      </c>
      <c r="GS588" s="1098">
        <f>IF(GS$9=$N588,#REF!,0)</f>
        <v>0</v>
      </c>
      <c r="GT588" s="1098">
        <f>IF(GT$9=$N588,#REF!,0)</f>
        <v>0</v>
      </c>
      <c r="GU588" s="1098">
        <f>IF(GU$9=$N588,#REF!,0)</f>
        <v>0</v>
      </c>
      <c r="GV588" s="1098">
        <f>IF(GV$9=$N588,#REF!,0)</f>
        <v>0</v>
      </c>
      <c r="GW588" s="1098">
        <f>IF(GW$9=$N588,#REF!,0)</f>
        <v>0</v>
      </c>
      <c r="GX588" s="1098">
        <f>IF(GX$9=$N588,#REF!,0)</f>
        <v>0</v>
      </c>
      <c r="GY588" s="1098">
        <f>IF(GY$9=$N588,#REF!,0)</f>
        <v>0</v>
      </c>
      <c r="GZ588" s="1098">
        <f>IF(GZ$9=$N588,#REF!,0)</f>
        <v>0</v>
      </c>
      <c r="HA588" s="1098">
        <f>IF(HA$9=$N588,#REF!,0)</f>
        <v>0</v>
      </c>
      <c r="HB588" s="1098">
        <f>IF(HB$9=$N588,#REF!,0)</f>
        <v>0</v>
      </c>
      <c r="HC588" s="1098">
        <f>IF(HC$9=$N588,#REF!,0)</f>
        <v>0</v>
      </c>
      <c r="HD588" s="1098">
        <f>IF(HD$9=$N588,#REF!,0)</f>
        <v>0</v>
      </c>
      <c r="HE588" s="1098">
        <f>IF(HE$9=$N588,#REF!,0)</f>
        <v>0</v>
      </c>
      <c r="HF588" s="1098">
        <f>IF(HF$9=$N588,#REF!,0)</f>
        <v>0</v>
      </c>
      <c r="HG588" s="1098">
        <f>IF(HG$9=$N588,#REF!,0)</f>
        <v>0</v>
      </c>
      <c r="HH588" s="1098">
        <f>IF(HH$9=$N588,#REF!,0)</f>
        <v>0</v>
      </c>
      <c r="HI588" s="1098">
        <f>IF(HI$9=$N588,#REF!,0)</f>
        <v>0</v>
      </c>
      <c r="HJ588" s="1098">
        <f>IF(HJ$9=$N588,#REF!,0)</f>
        <v>0</v>
      </c>
      <c r="HK588" s="1098">
        <f>IF(HK$9=$N588,#REF!,0)</f>
        <v>0</v>
      </c>
      <c r="HL588" s="1098">
        <f>IF(HL$9=$N588,#REF!,0)</f>
        <v>0</v>
      </c>
      <c r="HM588" s="1098">
        <f>IF(HM$9=$N588,#REF!,0)</f>
        <v>0</v>
      </c>
      <c r="HN588" s="1098">
        <f>IF(HN$9=$N588,#REF!,0)</f>
        <v>0</v>
      </c>
      <c r="HO588" s="1098">
        <f>IF(HO$9=$N588,#REF!,0)</f>
        <v>0</v>
      </c>
      <c r="HP588" s="1098">
        <f>IF(HP$9=$N588,#REF!,0)</f>
        <v>0</v>
      </c>
      <c r="HQ588" s="1098">
        <f>IF(HQ$9=$N588,#REF!,0)</f>
        <v>0</v>
      </c>
      <c r="HR588" s="1098">
        <f>IF(HR$9=$N588,#REF!,0)</f>
        <v>0</v>
      </c>
      <c r="HS588" s="1098">
        <f>IF(HS$9=$N588,#REF!,0)</f>
        <v>0</v>
      </c>
      <c r="HT588" s="1098">
        <f>IF(HT$9=$N588,#REF!,0)</f>
        <v>0</v>
      </c>
      <c r="HU588" s="1098">
        <f>IF(HU$9=$N588,#REF!,0)</f>
        <v>0</v>
      </c>
      <c r="HV588" s="1098">
        <f>IF(HV$9=$N588,#REF!,0)</f>
        <v>0</v>
      </c>
      <c r="HW588" s="1098">
        <f>IF(HW$9=$N588,#REF!,0)</f>
        <v>0</v>
      </c>
      <c r="HX588" s="1098">
        <f>IF(HX$9=$N588,#REF!,0)</f>
        <v>0</v>
      </c>
      <c r="HY588" s="1098">
        <f>IF(HY$9=$N588,#REF!,0)</f>
        <v>0</v>
      </c>
      <c r="HZ588" s="1098">
        <f>IF(HZ$9=$N588,#REF!,0)</f>
        <v>0</v>
      </c>
      <c r="IA588" s="1098">
        <f>IF(IA$9=$N588,#REF!,0)</f>
        <v>0</v>
      </c>
      <c r="IB588" s="1098">
        <f>IF(IB$9=$N588,#REF!,0)</f>
        <v>0</v>
      </c>
      <c r="IC588" s="1098">
        <f>IF(IC$9=$N588,#REF!,0)</f>
        <v>0</v>
      </c>
      <c r="ID588" s="1098">
        <f>IF(ID$9=$N588,#REF!,0)</f>
        <v>0</v>
      </c>
      <c r="IE588" s="1098">
        <f>IF(IE$9=$N588,#REF!,0)</f>
        <v>0</v>
      </c>
      <c r="IF588" s="1098">
        <f>IF(IF$9=$N588,#REF!,0)</f>
        <v>0</v>
      </c>
      <c r="IG588" s="1098">
        <f>IF(IG$9=$N588,#REF!,0)</f>
        <v>0</v>
      </c>
      <c r="IH588" s="1098">
        <f>IF(IH$9=$N588,#REF!,0)</f>
        <v>0</v>
      </c>
      <c r="II588" s="1098">
        <f>IF(II$9=$N588,#REF!,0)</f>
        <v>0</v>
      </c>
      <c r="IJ588" s="1098">
        <f>IF(IJ$9=$N588,#REF!,0)</f>
        <v>0</v>
      </c>
      <c r="IK588" s="1098">
        <f>IF(IK$9=$N588,#REF!,0)</f>
        <v>0</v>
      </c>
      <c r="IL588" s="1098">
        <f>IF(IL$9=$N588,#REF!,0)</f>
        <v>0</v>
      </c>
      <c r="IM588" s="1098">
        <f>IF(IM$9=$N588,#REF!,0)</f>
        <v>0</v>
      </c>
      <c r="IN588" s="1098">
        <f>IF(IN$9=$N588,#REF!,0)</f>
        <v>0</v>
      </c>
      <c r="IO588" s="1098">
        <f>IF(IO$9=$N588,#REF!,0)</f>
        <v>0</v>
      </c>
      <c r="IP588" s="1098">
        <f>IF(IP$9=$N588,#REF!,0)</f>
        <v>0</v>
      </c>
      <c r="IQ588" s="1098">
        <f>IF(IQ$9=$N588,#REF!,0)</f>
        <v>0</v>
      </c>
      <c r="IR588" s="1098">
        <f>IF(IR$9=$N588,#REF!,0)</f>
        <v>0</v>
      </c>
      <c r="IS588" s="1098">
        <f>IF(IS$9=$N588,#REF!,0)</f>
        <v>0</v>
      </c>
      <c r="IT588" s="1098">
        <f>IF(IT$9=$N588,#REF!,0)</f>
        <v>0</v>
      </c>
      <c r="IU588" s="1098">
        <f>IF(IU$9=$N588,#REF!,0)</f>
        <v>0</v>
      </c>
      <c r="IV588" s="1098">
        <f>IF(IV$9=$N588,#REF!,0)</f>
        <v>0</v>
      </c>
      <c r="IW588" s="1098">
        <f>IF(IW$9=$N588,#REF!,0)</f>
        <v>0</v>
      </c>
      <c r="IX588" s="1098">
        <f>IF(IX$9=$N588,#REF!,0)</f>
        <v>0</v>
      </c>
      <c r="IY588" s="1098">
        <f>IF(IY$9=$N588,#REF!,0)</f>
        <v>0</v>
      </c>
      <c r="IZ588" s="1098">
        <f>IF(IZ$9=$N588,#REF!,0)</f>
        <v>0</v>
      </c>
      <c r="JA588" s="1098">
        <f>IF(JA$9=$N588,#REF!,0)</f>
        <v>0</v>
      </c>
      <c r="JB588" s="1098">
        <f>IF(JB$9=$N588,#REF!,0)</f>
        <v>0</v>
      </c>
      <c r="JC588" s="1098">
        <f>IF(JC$9=$N588,#REF!,0)</f>
        <v>0</v>
      </c>
      <c r="JD588" s="1098">
        <f>IF(JD$9=$N588,#REF!,0)</f>
        <v>0</v>
      </c>
      <c r="JE588" s="1098">
        <f>IF(JE$9=$N588,#REF!,0)</f>
        <v>0</v>
      </c>
      <c r="JF588" s="1098">
        <f>IF(JF$9=$N588,#REF!,0)</f>
        <v>0</v>
      </c>
      <c r="JG588" s="1098">
        <f>IF(JG$9=$N588,#REF!,0)</f>
        <v>0</v>
      </c>
      <c r="JH588" s="1098">
        <f>IF(JH$9=$N588,#REF!,0)</f>
        <v>0</v>
      </c>
      <c r="JI588" s="1098">
        <f>IF(JI$9=$N588,#REF!,0)</f>
        <v>0</v>
      </c>
      <c r="JJ588" s="1098">
        <f>IF(JJ$9=$N588,#REF!,0)</f>
        <v>0</v>
      </c>
      <c r="JK588" s="1098">
        <f>IF(JK$9=$N588,#REF!,0)</f>
        <v>0</v>
      </c>
      <c r="JL588" s="1098">
        <f>IF(JL$9=$N588,#REF!,0)</f>
        <v>0</v>
      </c>
      <c r="JM588" s="1098">
        <f>IF(JM$9=$N588,#REF!,0)</f>
        <v>0</v>
      </c>
      <c r="JN588" s="1098">
        <f>IF(JN$9=$N588,#REF!,0)</f>
        <v>0</v>
      </c>
      <c r="JO588" s="1098">
        <f>IF(JO$9=$N588,#REF!,0)</f>
        <v>0</v>
      </c>
      <c r="JP588" s="1098">
        <f>IF(JP$9=$N588,#REF!,0)</f>
        <v>0</v>
      </c>
      <c r="JQ588" s="1098">
        <f>IF(JQ$9=$N588,#REF!,0)</f>
        <v>0</v>
      </c>
      <c r="JR588" s="1098">
        <f>IF(JR$9=$N588,#REF!,0)</f>
        <v>0</v>
      </c>
      <c r="JS588" s="1098">
        <f>IF(JS$9=$N588,#REF!,0)</f>
        <v>0</v>
      </c>
      <c r="JT588" s="1098">
        <f>IF(JT$9=$N588,#REF!,0)</f>
        <v>0</v>
      </c>
      <c r="JU588" s="1098">
        <f>IF(JU$9=$N588,#REF!,0)</f>
        <v>0</v>
      </c>
      <c r="JV588" s="1098">
        <f>IF(JV$9=$N588,#REF!,0)</f>
        <v>0</v>
      </c>
      <c r="JW588" s="1098">
        <f>IF(JW$9=$N588,#REF!,0)</f>
        <v>0</v>
      </c>
      <c r="JX588" s="681"/>
      <c r="JZ588" s="681">
        <f t="shared" si="1722"/>
        <v>0</v>
      </c>
      <c r="KA588" s="681">
        <f t="shared" si="1722"/>
        <v>0</v>
      </c>
      <c r="KB588" s="681">
        <f t="shared" si="1722"/>
        <v>0</v>
      </c>
      <c r="KC588" s="681">
        <f t="shared" si="1722"/>
        <v>0</v>
      </c>
      <c r="KD588" s="681">
        <f t="shared" si="1722"/>
        <v>0</v>
      </c>
      <c r="KE588" s="681">
        <f t="shared" si="1722"/>
        <v>0</v>
      </c>
      <c r="KF588" s="681">
        <f t="shared" si="1722"/>
        <v>0</v>
      </c>
      <c r="KG588" s="681">
        <f t="shared" si="1722"/>
        <v>0</v>
      </c>
      <c r="KH588" s="681">
        <f t="shared" si="1722"/>
        <v>0</v>
      </c>
      <c r="KI588" s="681">
        <f t="shared" si="1722"/>
        <v>0</v>
      </c>
      <c r="KJ588" s="681">
        <f t="shared" si="1722"/>
        <v>0</v>
      </c>
      <c r="KN588" s="1098">
        <f t="shared" si="1723"/>
        <v>0</v>
      </c>
      <c r="KO588" s="1098">
        <f t="shared" si="1723"/>
        <v>0</v>
      </c>
      <c r="KP588" s="1098">
        <f t="shared" si="1723"/>
        <v>0</v>
      </c>
      <c r="KQ588" s="1098">
        <f t="shared" si="1723"/>
        <v>0</v>
      </c>
      <c r="KR588" s="1098">
        <f t="shared" si="1723"/>
        <v>0</v>
      </c>
      <c r="KS588" s="1098">
        <f t="shared" si="1723"/>
        <v>0</v>
      </c>
      <c r="KT588" s="1098">
        <f t="shared" si="1723"/>
        <v>0</v>
      </c>
      <c r="KU588" s="1098">
        <f t="shared" si="1723"/>
        <v>0</v>
      </c>
      <c r="KV588" s="1098">
        <f t="shared" si="1723"/>
        <v>0</v>
      </c>
      <c r="KW588" s="1098">
        <f t="shared" si="1723"/>
        <v>0</v>
      </c>
      <c r="KX588" s="1098">
        <f t="shared" si="1723"/>
        <v>0</v>
      </c>
      <c r="KY588" s="1098">
        <f t="shared" si="1723"/>
        <v>0</v>
      </c>
      <c r="KZ588" s="1098">
        <f t="shared" si="1723"/>
        <v>0</v>
      </c>
      <c r="LA588" s="1098">
        <f t="shared" si="1723"/>
        <v>0</v>
      </c>
      <c r="LB588" s="1098">
        <f t="shared" si="1723"/>
        <v>0</v>
      </c>
      <c r="LC588" s="1098">
        <f t="shared" si="1723"/>
        <v>0</v>
      </c>
      <c r="LD588" s="1098">
        <f t="shared" si="1721"/>
        <v>0</v>
      </c>
      <c r="LE588" s="1098">
        <f t="shared" si="1721"/>
        <v>0</v>
      </c>
      <c r="LF588" s="1098">
        <f t="shared" si="1721"/>
        <v>0</v>
      </c>
      <c r="LG588" s="1098">
        <f t="shared" si="1721"/>
        <v>0</v>
      </c>
      <c r="LH588" s="1098">
        <f t="shared" si="1721"/>
        <v>0</v>
      </c>
      <c r="LI588" s="1098">
        <f t="shared" si="1721"/>
        <v>0</v>
      </c>
      <c r="LJ588" s="1098">
        <f t="shared" si="1721"/>
        <v>0</v>
      </c>
      <c r="LK588" s="1098">
        <f t="shared" si="1721"/>
        <v>0</v>
      </c>
      <c r="LL588" s="1098">
        <f t="shared" si="1721"/>
        <v>0</v>
      </c>
      <c r="LM588" s="1098">
        <f t="shared" si="1721"/>
        <v>0</v>
      </c>
      <c r="LN588" s="1098">
        <f t="shared" si="1721"/>
        <v>0</v>
      </c>
      <c r="LO588" s="1098">
        <f t="shared" si="1721"/>
        <v>0</v>
      </c>
      <c r="LP588" s="1098">
        <f t="shared" si="1721"/>
        <v>0</v>
      </c>
      <c r="LQ588" s="1098">
        <f t="shared" si="1721"/>
        <v>0</v>
      </c>
      <c r="LR588" s="1098">
        <f t="shared" si="1721"/>
        <v>0</v>
      </c>
      <c r="LS588" s="1098">
        <f t="shared" si="1716"/>
        <v>0</v>
      </c>
    </row>
    <row r="589" spans="1:331" ht="20.100000000000001" hidden="1" customHeight="1" x14ac:dyDescent="0.35">
      <c r="A589" s="668"/>
      <c r="B589" s="871"/>
      <c r="C589" s="870"/>
      <c r="D589" s="871"/>
      <c r="E589" s="871"/>
      <c r="F589" s="871"/>
      <c r="G589" s="871" t="s">
        <v>9</v>
      </c>
      <c r="H589" s="871"/>
      <c r="I589" s="871"/>
      <c r="J589" s="1065" t="s">
        <v>194</v>
      </c>
      <c r="K589" s="1302">
        <v>3</v>
      </c>
      <c r="L589" s="1302" t="s">
        <v>182</v>
      </c>
      <c r="M589" s="1302"/>
      <c r="N589" s="1302"/>
      <c r="O589" s="1303"/>
      <c r="P589" s="50" t="e">
        <f>SUM(#REF!)</f>
        <v>#REF!</v>
      </c>
      <c r="Q589" s="50" t="e">
        <f>SUM(#REF!)</f>
        <v>#REF!</v>
      </c>
      <c r="R589" s="50" t="e">
        <f>SUM(#REF!)</f>
        <v>#REF!</v>
      </c>
      <c r="S589" s="50" t="e">
        <f>SUM(#REF!)</f>
        <v>#REF!</v>
      </c>
      <c r="T589" s="50" t="e">
        <f>SUM(#REF!)</f>
        <v>#REF!</v>
      </c>
      <c r="U589" s="50" t="e">
        <f>SUM(#REF!)</f>
        <v>#REF!</v>
      </c>
      <c r="V589" s="50" t="e">
        <f>SUM(#REF!)</f>
        <v>#REF!</v>
      </c>
      <c r="W589" s="50" t="e">
        <f>(V589/T589)*100</f>
        <v>#REF!</v>
      </c>
      <c r="X589" s="50" t="e">
        <f>SUM(#REF!)</f>
        <v>#REF!</v>
      </c>
      <c r="Y589" s="50" t="e">
        <f>SUM(#REF!)</f>
        <v>#REF!</v>
      </c>
      <c r="Z589" s="50" t="e">
        <f>SUM(#REF!)</f>
        <v>#REF!</v>
      </c>
      <c r="AA589" s="50" t="e">
        <f>SUM(#REF!)</f>
        <v>#REF!</v>
      </c>
      <c r="AB589" s="50" t="e">
        <f>AB597+#REF!+AB610</f>
        <v>#REF!</v>
      </c>
      <c r="AC589" s="50" t="e">
        <f>AC597+#REF!+AC610</f>
        <v>#REF!</v>
      </c>
      <c r="AD589" s="50" t="e">
        <f>AD597+#REF!+AD610</f>
        <v>#REF!</v>
      </c>
      <c r="AE589" s="50" t="e">
        <f>AE597+#REF!+AE610</f>
        <v>#REF!</v>
      </c>
      <c r="AF589" s="50" t="e">
        <f>AF597+#REF!+AF610</f>
        <v>#REF!</v>
      </c>
      <c r="AG589" s="50" t="e">
        <f>AG597+#REF!+AG610</f>
        <v>#REF!</v>
      </c>
      <c r="AH589" s="50" t="e">
        <f>AH597+#REF!+AH610</f>
        <v>#REF!</v>
      </c>
      <c r="AI589" s="50" t="e">
        <f>AI597+#REF!+AI610</f>
        <v>#REF!</v>
      </c>
      <c r="AJ589" s="50" t="e">
        <f>AJ597+#REF!+AJ610</f>
        <v>#REF!</v>
      </c>
      <c r="AK589" s="50" t="e">
        <f>AK597+#REF!+AK610</f>
        <v>#REF!</v>
      </c>
      <c r="AL589" s="50" t="e">
        <f>AL597+#REF!+AL610</f>
        <v>#REF!</v>
      </c>
      <c r="AM589" s="50" t="e">
        <f>AM597+#REF!+AM610+AM590</f>
        <v>#REF!</v>
      </c>
      <c r="AN589" s="120">
        <f t="shared" ref="AN589:AU589" si="1740">AN590+AN597+AN611+AN613</f>
        <v>616737</v>
      </c>
      <c r="AO589" s="120">
        <f t="shared" si="1740"/>
        <v>365000</v>
      </c>
      <c r="AP589" s="120">
        <f t="shared" si="1740"/>
        <v>314000</v>
      </c>
      <c r="AQ589" s="120">
        <f t="shared" si="1740"/>
        <v>314000</v>
      </c>
      <c r="AR589" s="120">
        <f t="shared" si="1740"/>
        <v>252452.39</v>
      </c>
      <c r="AS589" s="120">
        <f t="shared" si="1740"/>
        <v>0</v>
      </c>
      <c r="AT589" s="120">
        <f t="shared" si="1740"/>
        <v>314000</v>
      </c>
      <c r="AU589" s="120">
        <f t="shared" si="1740"/>
        <v>0</v>
      </c>
      <c r="AV589" s="120">
        <v>0</v>
      </c>
      <c r="AW589" s="120">
        <v>0</v>
      </c>
      <c r="AX589" s="120">
        <v>0</v>
      </c>
      <c r="AY589" s="120">
        <f>AY590+AY597+AY611+AY613</f>
        <v>0</v>
      </c>
      <c r="AZ589" s="120"/>
      <c r="BA589" s="120"/>
      <c r="BB589" s="120">
        <v>0</v>
      </c>
      <c r="BC589" s="120">
        <v>0</v>
      </c>
      <c r="BD589" s="120">
        <v>0</v>
      </c>
      <c r="BE589" s="120">
        <v>0</v>
      </c>
      <c r="BF589" s="120">
        <v>0</v>
      </c>
      <c r="BG589" s="120"/>
      <c r="BH589" s="120">
        <v>0</v>
      </c>
      <c r="BI589" s="120">
        <f>BI590+BI597+BI611+BI613</f>
        <v>0</v>
      </c>
      <c r="BJ589" s="120"/>
      <c r="BK589" s="120"/>
      <c r="BL589" s="120">
        <f t="shared" si="1624"/>
        <v>0</v>
      </c>
      <c r="BM589" s="120"/>
      <c r="BN589" s="120"/>
      <c r="BO589" s="120"/>
      <c r="BP589" s="120"/>
      <c r="BQ589" s="120"/>
      <c r="BR589" s="120">
        <f>BR590+BR597+BR611+BR613</f>
        <v>0</v>
      </c>
      <c r="BS589" s="120"/>
      <c r="BT589" s="120"/>
      <c r="BU589" s="120">
        <f>BU590+BU597+BU611+BU613</f>
        <v>0</v>
      </c>
      <c r="BV589" s="120"/>
      <c r="BW589" s="120"/>
      <c r="BX589" s="120"/>
      <c r="BY589" s="120"/>
      <c r="BZ589" s="120"/>
      <c r="CA589" s="120">
        <f t="shared" si="1621"/>
        <v>0</v>
      </c>
      <c r="CB589" s="120">
        <f t="shared" si="1622"/>
        <v>0</v>
      </c>
      <c r="CC589" s="120"/>
      <c r="CD589" s="120"/>
      <c r="CE589" s="120"/>
      <c r="CF589" s="120"/>
      <c r="CG589" s="120">
        <f t="shared" si="1623"/>
        <v>0</v>
      </c>
      <c r="CH589" s="120">
        <f>CH590+CH597+CH611+CH613</f>
        <v>0</v>
      </c>
      <c r="CI589" s="120"/>
      <c r="CJ589" s="120"/>
      <c r="CK589" s="120">
        <f t="shared" si="1601"/>
        <v>0</v>
      </c>
      <c r="CL589" s="120">
        <f>CL590+CL597+CL611+CL613</f>
        <v>0</v>
      </c>
      <c r="CM589" s="120"/>
      <c r="CN589" s="120"/>
      <c r="CO589" s="120">
        <f t="shared" si="1602"/>
        <v>0</v>
      </c>
      <c r="CP589" s="120">
        <f>CP590+CP597+CP611+CP613</f>
        <v>0</v>
      </c>
      <c r="CQ589" s="120"/>
      <c r="CR589" s="120"/>
      <c r="CS589" s="120">
        <f t="shared" si="1729"/>
        <v>0</v>
      </c>
      <c r="CT589" s="120">
        <f>CT590+CT597+CT611+CT613</f>
        <v>0</v>
      </c>
      <c r="CU589" s="120"/>
      <c r="CV589" s="120"/>
      <c r="CW589" s="120">
        <f t="shared" si="1730"/>
        <v>0</v>
      </c>
      <c r="CX589" s="120">
        <f>CX590+CX597+CX611+CX613</f>
        <v>0</v>
      </c>
      <c r="CY589" s="120"/>
      <c r="CZ589" s="120"/>
      <c r="DA589" s="120"/>
      <c r="DB589" s="120"/>
      <c r="DC589" s="120">
        <v>0</v>
      </c>
      <c r="DD589" s="120">
        <f t="shared" si="1731"/>
        <v>0</v>
      </c>
      <c r="DE589" s="120">
        <f t="shared" si="1732"/>
        <v>0</v>
      </c>
      <c r="DF589" s="120"/>
      <c r="DG589" s="120"/>
      <c r="DH589" s="120"/>
      <c r="DI589" s="120">
        <f t="shared" si="1733"/>
        <v>0</v>
      </c>
      <c r="DJ589" s="120">
        <f>DJ590+DJ597+DJ611+DJ613</f>
        <v>0</v>
      </c>
      <c r="DK589" s="120"/>
      <c r="DL589" s="120">
        <f t="shared" si="1734"/>
        <v>0</v>
      </c>
      <c r="DM589" s="120">
        <f>DM590+DM597+DM611+DM613</f>
        <v>0</v>
      </c>
      <c r="DN589" s="120"/>
      <c r="DO589" s="120"/>
      <c r="DP589" s="120">
        <f t="shared" si="1735"/>
        <v>0</v>
      </c>
      <c r="DQ589" s="120">
        <f>DQ590+DQ597+DQ611+DQ613</f>
        <v>0</v>
      </c>
      <c r="DR589" s="120"/>
      <c r="DS589" s="120"/>
      <c r="DT589" s="120">
        <f t="shared" si="1736"/>
        <v>0</v>
      </c>
      <c r="DU589" s="120">
        <f>DU590+DU597+DU611+DU613</f>
        <v>0</v>
      </c>
      <c r="DV589" s="120"/>
      <c r="DW589" s="120"/>
      <c r="DX589" s="120"/>
      <c r="DY589" s="120"/>
      <c r="DZ589" s="120"/>
      <c r="EA589" s="120"/>
      <c r="EB589" s="120"/>
      <c r="EC589" s="120">
        <f t="shared" si="1737"/>
        <v>0</v>
      </c>
      <c r="ED589" s="120">
        <f>ED590+ED597+ED611+ED613</f>
        <v>0</v>
      </c>
      <c r="EE589" s="120"/>
      <c r="EF589" s="120"/>
      <c r="EG589" s="120">
        <f t="shared" si="1738"/>
        <v>0</v>
      </c>
      <c r="EH589" s="120" t="e">
        <f>EH590+EH597+EH611+EH613</f>
        <v>#REF!</v>
      </c>
      <c r="EI589" s="120">
        <f>IFERROR(#REF!/DZ589*100,)</f>
        <v>0</v>
      </c>
      <c r="EJ589" s="120">
        <f>IFERROR(#REF!/#REF!*100,)</f>
        <v>0</v>
      </c>
      <c r="EK589" s="120"/>
      <c r="EL589" s="120"/>
      <c r="EM589" s="120"/>
      <c r="EN589" s="149"/>
      <c r="EO589" s="149"/>
      <c r="EP589" s="149"/>
      <c r="EQ589" s="149"/>
      <c r="ER589" s="149"/>
      <c r="ES589" s="149"/>
      <c r="EX589" s="739">
        <f t="shared" si="1726"/>
        <v>0</v>
      </c>
      <c r="EY589" s="739">
        <f t="shared" si="1726"/>
        <v>0</v>
      </c>
      <c r="EZ589" s="739">
        <f t="shared" si="1726"/>
        <v>0</v>
      </c>
      <c r="FA589" s="739">
        <f t="shared" si="1726"/>
        <v>0</v>
      </c>
      <c r="FB589" s="739">
        <f t="shared" si="1726"/>
        <v>0</v>
      </c>
      <c r="FC589" s="739">
        <f t="shared" si="1726"/>
        <v>0</v>
      </c>
      <c r="FD589" s="739">
        <f t="shared" si="1726"/>
        <v>0</v>
      </c>
      <c r="FE589" s="739">
        <f t="shared" si="1726"/>
        <v>0</v>
      </c>
      <c r="FF589" s="739">
        <f t="shared" si="1726"/>
        <v>0</v>
      </c>
      <c r="FG589" s="739">
        <f t="shared" si="1726"/>
        <v>0</v>
      </c>
      <c r="FH589" s="739">
        <f t="shared" si="1727"/>
        <v>0</v>
      </c>
      <c r="FI589" s="739">
        <f t="shared" si="1727"/>
        <v>0</v>
      </c>
      <c r="FJ589" s="739">
        <f t="shared" si="1727"/>
        <v>0</v>
      </c>
      <c r="FK589" s="739">
        <f t="shared" si="1727"/>
        <v>0</v>
      </c>
      <c r="FL589" s="739">
        <f t="shared" si="1727"/>
        <v>0</v>
      </c>
      <c r="FM589" s="739">
        <f t="shared" si="1727"/>
        <v>0</v>
      </c>
      <c r="FN589" s="739">
        <f t="shared" si="1727"/>
        <v>0</v>
      </c>
      <c r="FO589" s="739">
        <f t="shared" si="1739"/>
        <v>0</v>
      </c>
      <c r="FP589" s="739">
        <f t="shared" si="1739"/>
        <v>0</v>
      </c>
      <c r="FQ589" s="739">
        <f t="shared" si="1739"/>
        <v>0</v>
      </c>
      <c r="FU589" s="739">
        <f t="shared" si="1713"/>
        <v>0</v>
      </c>
      <c r="FV589" s="739">
        <f t="shared" si="1713"/>
        <v>0</v>
      </c>
      <c r="FW589" s="739">
        <f t="shared" si="1713"/>
        <v>0</v>
      </c>
      <c r="FX589" s="739">
        <f t="shared" si="1713"/>
        <v>0</v>
      </c>
      <c r="FY589" s="739">
        <f t="shared" si="1713"/>
        <v>0</v>
      </c>
      <c r="FZ589" s="739">
        <f t="shared" si="1713"/>
        <v>0</v>
      </c>
      <c r="GA589" s="739">
        <f t="shared" si="1713"/>
        <v>0</v>
      </c>
      <c r="GB589" s="739">
        <f t="shared" si="1713"/>
        <v>0</v>
      </c>
      <c r="GC589" s="739">
        <f t="shared" si="1713"/>
        <v>0</v>
      </c>
      <c r="GD589" s="739">
        <f t="shared" si="1713"/>
        <v>0</v>
      </c>
      <c r="GE589" s="739">
        <f t="shared" si="1714"/>
        <v>0</v>
      </c>
      <c r="GF589" s="739">
        <f t="shared" si="1714"/>
        <v>0</v>
      </c>
      <c r="GG589" s="739">
        <f t="shared" si="1714"/>
        <v>0</v>
      </c>
      <c r="GH589" s="739">
        <f t="shared" si="1714"/>
        <v>0</v>
      </c>
      <c r="GI589" s="739">
        <f t="shared" si="1714"/>
        <v>0</v>
      </c>
      <c r="GJ589" s="739">
        <f t="shared" si="1714"/>
        <v>0</v>
      </c>
      <c r="GK589" s="739">
        <f t="shared" si="1714"/>
        <v>0</v>
      </c>
      <c r="GL589" s="739">
        <f t="shared" si="1714"/>
        <v>0</v>
      </c>
      <c r="GM589" s="739">
        <f t="shared" si="1714"/>
        <v>0</v>
      </c>
      <c r="GN589" s="739">
        <f t="shared" si="1714"/>
        <v>0</v>
      </c>
      <c r="GQ589" s="1098">
        <f>IF(GQ$9=$N589,#REF!,0)</f>
        <v>0</v>
      </c>
      <c r="GR589" s="1098">
        <f>IF(GR$9=$N589,#REF!,0)</f>
        <v>0</v>
      </c>
      <c r="GS589" s="1098">
        <f>IF(GS$9=$N589,#REF!,0)</f>
        <v>0</v>
      </c>
      <c r="GT589" s="1098">
        <f>IF(GT$9=$N589,#REF!,0)</f>
        <v>0</v>
      </c>
      <c r="GU589" s="1098">
        <f>IF(GU$9=$N589,#REF!,0)</f>
        <v>0</v>
      </c>
      <c r="GV589" s="1098">
        <f>IF(GV$9=$N589,#REF!,0)</f>
        <v>0</v>
      </c>
      <c r="GW589" s="1098">
        <f>IF(GW$9=$N589,#REF!,0)</f>
        <v>0</v>
      </c>
      <c r="GX589" s="1098">
        <f>IF(GX$9=$N589,#REF!,0)</f>
        <v>0</v>
      </c>
      <c r="GY589" s="1098">
        <f>IF(GY$9=$N589,#REF!,0)</f>
        <v>0</v>
      </c>
      <c r="GZ589" s="1098">
        <f>IF(GZ$9=$N589,#REF!,0)</f>
        <v>0</v>
      </c>
      <c r="HA589" s="1098">
        <f>IF(HA$9=$N589,#REF!,0)</f>
        <v>0</v>
      </c>
      <c r="HB589" s="1098">
        <f>IF(HB$9=$N589,#REF!,0)</f>
        <v>0</v>
      </c>
      <c r="HC589" s="1098">
        <f>IF(HC$9=$N589,#REF!,0)</f>
        <v>0</v>
      </c>
      <c r="HD589" s="1098">
        <f>IF(HD$9=$N589,#REF!,0)</f>
        <v>0</v>
      </c>
      <c r="HE589" s="1098">
        <f>IF(HE$9=$N589,#REF!,0)</f>
        <v>0</v>
      </c>
      <c r="HF589" s="1098">
        <f>IF(HF$9=$N589,#REF!,0)</f>
        <v>0</v>
      </c>
      <c r="HG589" s="1098">
        <f>IF(HG$9=$N589,#REF!,0)</f>
        <v>0</v>
      </c>
      <c r="HH589" s="1098">
        <f>IF(HH$9=$N589,#REF!,0)</f>
        <v>0</v>
      </c>
      <c r="HI589" s="1098">
        <f>IF(HI$9=$N589,#REF!,0)</f>
        <v>0</v>
      </c>
      <c r="HJ589" s="1098">
        <f>IF(HJ$9=$N589,#REF!,0)</f>
        <v>0</v>
      </c>
      <c r="HK589" s="1098">
        <f>IF(HK$9=$N589,#REF!,0)</f>
        <v>0</v>
      </c>
      <c r="HL589" s="1098">
        <f>IF(HL$9=$N589,#REF!,0)</f>
        <v>0</v>
      </c>
      <c r="HM589" s="1098">
        <f>IF(HM$9=$N589,#REF!,0)</f>
        <v>0</v>
      </c>
      <c r="HN589" s="1098">
        <f>IF(HN$9=$N589,#REF!,0)</f>
        <v>0</v>
      </c>
      <c r="HO589" s="1098">
        <f>IF(HO$9=$N589,#REF!,0)</f>
        <v>0</v>
      </c>
      <c r="HP589" s="1098">
        <f>IF(HP$9=$N589,#REF!,0)</f>
        <v>0</v>
      </c>
      <c r="HQ589" s="1098">
        <f>IF(HQ$9=$N589,#REF!,0)</f>
        <v>0</v>
      </c>
      <c r="HR589" s="1098">
        <f>IF(HR$9=$N589,#REF!,0)</f>
        <v>0</v>
      </c>
      <c r="HS589" s="1098">
        <f>IF(HS$9=$N589,#REF!,0)</f>
        <v>0</v>
      </c>
      <c r="HT589" s="1098">
        <f>IF(HT$9=$N589,#REF!,0)</f>
        <v>0</v>
      </c>
      <c r="HU589" s="1098">
        <f>IF(HU$9=$N589,#REF!,0)</f>
        <v>0</v>
      </c>
      <c r="HV589" s="1098">
        <f>IF(HV$9=$N589,#REF!,0)</f>
        <v>0</v>
      </c>
      <c r="HW589" s="1098">
        <f>IF(HW$9=$N589,#REF!,0)</f>
        <v>0</v>
      </c>
      <c r="HX589" s="1098">
        <f>IF(HX$9=$N589,#REF!,0)</f>
        <v>0</v>
      </c>
      <c r="HY589" s="1098">
        <f>IF(HY$9=$N589,#REF!,0)</f>
        <v>0</v>
      </c>
      <c r="HZ589" s="1098">
        <f>IF(HZ$9=$N589,#REF!,0)</f>
        <v>0</v>
      </c>
      <c r="IA589" s="1098">
        <f>IF(IA$9=$N589,#REF!,0)</f>
        <v>0</v>
      </c>
      <c r="IB589" s="1098">
        <f>IF(IB$9=$N589,#REF!,0)</f>
        <v>0</v>
      </c>
      <c r="IC589" s="1098">
        <f>IF(IC$9=$N589,#REF!,0)</f>
        <v>0</v>
      </c>
      <c r="ID589" s="1098">
        <f>IF(ID$9=$N589,#REF!,0)</f>
        <v>0</v>
      </c>
      <c r="IE589" s="1098">
        <f>IF(IE$9=$N589,#REF!,0)</f>
        <v>0</v>
      </c>
      <c r="IF589" s="1098">
        <f>IF(IF$9=$N589,#REF!,0)</f>
        <v>0</v>
      </c>
      <c r="IG589" s="1098">
        <f>IF(IG$9=$N589,#REF!,0)</f>
        <v>0</v>
      </c>
      <c r="IH589" s="1098">
        <f>IF(IH$9=$N589,#REF!,0)</f>
        <v>0</v>
      </c>
      <c r="II589" s="1098">
        <f>IF(II$9=$N589,#REF!,0)</f>
        <v>0</v>
      </c>
      <c r="IJ589" s="1098">
        <f>IF(IJ$9=$N589,#REF!,0)</f>
        <v>0</v>
      </c>
      <c r="IK589" s="1098">
        <f>IF(IK$9=$N589,#REF!,0)</f>
        <v>0</v>
      </c>
      <c r="IL589" s="1098">
        <f>IF(IL$9=$N589,#REF!,0)</f>
        <v>0</v>
      </c>
      <c r="IM589" s="1098">
        <f>IF(IM$9=$N589,#REF!,0)</f>
        <v>0</v>
      </c>
      <c r="IN589" s="1098">
        <f>IF(IN$9=$N589,#REF!,0)</f>
        <v>0</v>
      </c>
      <c r="IO589" s="1098">
        <f>IF(IO$9=$N589,#REF!,0)</f>
        <v>0</v>
      </c>
      <c r="IP589" s="1098">
        <f>IF(IP$9=$N589,#REF!,0)</f>
        <v>0</v>
      </c>
      <c r="IQ589" s="1098">
        <f>IF(IQ$9=$N589,#REF!,0)</f>
        <v>0</v>
      </c>
      <c r="IR589" s="1098">
        <f>IF(IR$9=$N589,#REF!,0)</f>
        <v>0</v>
      </c>
      <c r="IS589" s="1098">
        <f>IF(IS$9=$N589,#REF!,0)</f>
        <v>0</v>
      </c>
      <c r="IT589" s="1098">
        <f>IF(IT$9=$N589,#REF!,0)</f>
        <v>0</v>
      </c>
      <c r="IU589" s="1098">
        <f>IF(IU$9=$N589,#REF!,0)</f>
        <v>0</v>
      </c>
      <c r="IV589" s="1098">
        <f>IF(IV$9=$N589,#REF!,0)</f>
        <v>0</v>
      </c>
      <c r="IW589" s="1098">
        <f>IF(IW$9=$N589,#REF!,0)</f>
        <v>0</v>
      </c>
      <c r="IX589" s="1098">
        <f>IF(IX$9=$N589,#REF!,0)</f>
        <v>0</v>
      </c>
      <c r="IY589" s="1098">
        <f>IF(IY$9=$N589,#REF!,0)</f>
        <v>0</v>
      </c>
      <c r="IZ589" s="1098">
        <f>IF(IZ$9=$N589,#REF!,0)</f>
        <v>0</v>
      </c>
      <c r="JA589" s="1098">
        <f>IF(JA$9=$N589,#REF!,0)</f>
        <v>0</v>
      </c>
      <c r="JB589" s="1098">
        <f>IF(JB$9=$N589,#REF!,0)</f>
        <v>0</v>
      </c>
      <c r="JC589" s="1098">
        <f>IF(JC$9=$N589,#REF!,0)</f>
        <v>0</v>
      </c>
      <c r="JD589" s="1098">
        <f>IF(JD$9=$N589,#REF!,0)</f>
        <v>0</v>
      </c>
      <c r="JE589" s="1098">
        <f>IF(JE$9=$N589,#REF!,0)</f>
        <v>0</v>
      </c>
      <c r="JF589" s="1098">
        <f>IF(JF$9=$N589,#REF!,0)</f>
        <v>0</v>
      </c>
      <c r="JG589" s="1098">
        <f>IF(JG$9=$N589,#REF!,0)</f>
        <v>0</v>
      </c>
      <c r="JH589" s="1098">
        <f>IF(JH$9=$N589,#REF!,0)</f>
        <v>0</v>
      </c>
      <c r="JI589" s="1098">
        <f>IF(JI$9=$N589,#REF!,0)</f>
        <v>0</v>
      </c>
      <c r="JJ589" s="1098">
        <f>IF(JJ$9=$N589,#REF!,0)</f>
        <v>0</v>
      </c>
      <c r="JK589" s="1098">
        <f>IF(JK$9=$N589,#REF!,0)</f>
        <v>0</v>
      </c>
      <c r="JL589" s="1098">
        <f>IF(JL$9=$N589,#REF!,0)</f>
        <v>0</v>
      </c>
      <c r="JM589" s="1098">
        <f>IF(JM$9=$N589,#REF!,0)</f>
        <v>0</v>
      </c>
      <c r="JN589" s="1098">
        <f>IF(JN$9=$N589,#REF!,0)</f>
        <v>0</v>
      </c>
      <c r="JO589" s="1098">
        <f>IF(JO$9=$N589,#REF!,0)</f>
        <v>0</v>
      </c>
      <c r="JP589" s="1098">
        <f>IF(JP$9=$N589,#REF!,0)</f>
        <v>0</v>
      </c>
      <c r="JQ589" s="1098">
        <f>IF(JQ$9=$N589,#REF!,0)</f>
        <v>0</v>
      </c>
      <c r="JR589" s="1098">
        <f>IF(JR$9=$N589,#REF!,0)</f>
        <v>0</v>
      </c>
      <c r="JS589" s="1098">
        <f>IF(JS$9=$N589,#REF!,0)</f>
        <v>0</v>
      </c>
      <c r="JT589" s="1098">
        <f>IF(JT$9=$N589,#REF!,0)</f>
        <v>0</v>
      </c>
      <c r="JU589" s="1098">
        <f>IF(JU$9=$N589,#REF!,0)</f>
        <v>0</v>
      </c>
      <c r="JV589" s="1098">
        <f>IF(JV$9=$N589,#REF!,0)</f>
        <v>0</v>
      </c>
      <c r="JW589" s="1098">
        <f>IF(JW$9=$N589,#REF!,0)</f>
        <v>0</v>
      </c>
      <c r="JX589" s="681"/>
      <c r="JZ589" s="681">
        <f t="shared" si="1722"/>
        <v>0</v>
      </c>
      <c r="KA589" s="681">
        <f t="shared" si="1722"/>
        <v>0</v>
      </c>
      <c r="KB589" s="681">
        <f t="shared" si="1722"/>
        <v>0</v>
      </c>
      <c r="KC589" s="681">
        <f t="shared" si="1722"/>
        <v>0</v>
      </c>
      <c r="KD589" s="681">
        <f t="shared" si="1722"/>
        <v>0</v>
      </c>
      <c r="KE589" s="681">
        <f t="shared" si="1722"/>
        <v>0</v>
      </c>
      <c r="KF589" s="681">
        <f t="shared" si="1722"/>
        <v>0</v>
      </c>
      <c r="KG589" s="681">
        <f t="shared" si="1722"/>
        <v>0</v>
      </c>
      <c r="KH589" s="681">
        <f t="shared" si="1722"/>
        <v>0</v>
      </c>
      <c r="KI589" s="681">
        <f t="shared" si="1722"/>
        <v>0</v>
      </c>
      <c r="KJ589" s="681">
        <f t="shared" si="1722"/>
        <v>0</v>
      </c>
      <c r="KN589" s="1098">
        <f t="shared" si="1723"/>
        <v>0</v>
      </c>
      <c r="KO589" s="1098">
        <f t="shared" si="1723"/>
        <v>0</v>
      </c>
      <c r="KP589" s="1098">
        <f t="shared" si="1723"/>
        <v>0</v>
      </c>
      <c r="KQ589" s="1098">
        <f t="shared" si="1723"/>
        <v>0</v>
      </c>
      <c r="KR589" s="1098">
        <f t="shared" si="1723"/>
        <v>0</v>
      </c>
      <c r="KS589" s="1098">
        <f t="shared" si="1723"/>
        <v>0</v>
      </c>
      <c r="KT589" s="1098">
        <f t="shared" si="1723"/>
        <v>0</v>
      </c>
      <c r="KU589" s="1098">
        <f t="shared" si="1723"/>
        <v>0</v>
      </c>
      <c r="KV589" s="1098">
        <f t="shared" si="1723"/>
        <v>0</v>
      </c>
      <c r="KW589" s="1098">
        <f t="shared" si="1723"/>
        <v>0</v>
      </c>
      <c r="KX589" s="1098">
        <f t="shared" si="1723"/>
        <v>0</v>
      </c>
      <c r="KY589" s="1098">
        <f t="shared" si="1723"/>
        <v>0</v>
      </c>
      <c r="KZ589" s="1098">
        <f t="shared" si="1723"/>
        <v>0</v>
      </c>
      <c r="LA589" s="1098">
        <f t="shared" si="1723"/>
        <v>0</v>
      </c>
      <c r="LB589" s="1098">
        <f t="shared" si="1723"/>
        <v>0</v>
      </c>
      <c r="LC589" s="1098">
        <f t="shared" si="1723"/>
        <v>0</v>
      </c>
      <c r="LD589" s="1098">
        <f t="shared" si="1721"/>
        <v>0</v>
      </c>
      <c r="LE589" s="1098">
        <f t="shared" si="1721"/>
        <v>0</v>
      </c>
      <c r="LF589" s="1098">
        <f t="shared" si="1721"/>
        <v>0</v>
      </c>
      <c r="LG589" s="1098">
        <f t="shared" si="1721"/>
        <v>0</v>
      </c>
      <c r="LH589" s="1098">
        <f t="shared" si="1721"/>
        <v>0</v>
      </c>
      <c r="LI589" s="1098">
        <f t="shared" si="1721"/>
        <v>0</v>
      </c>
      <c r="LJ589" s="1098">
        <f t="shared" si="1721"/>
        <v>0</v>
      </c>
      <c r="LK589" s="1098">
        <f t="shared" si="1721"/>
        <v>0</v>
      </c>
      <c r="LL589" s="1098">
        <f t="shared" si="1721"/>
        <v>0</v>
      </c>
      <c r="LM589" s="1098">
        <f t="shared" si="1721"/>
        <v>0</v>
      </c>
      <c r="LN589" s="1098">
        <f t="shared" si="1721"/>
        <v>0</v>
      </c>
      <c r="LO589" s="1098">
        <f t="shared" si="1721"/>
        <v>0</v>
      </c>
      <c r="LP589" s="1098">
        <f t="shared" si="1721"/>
        <v>0</v>
      </c>
      <c r="LQ589" s="1098">
        <f t="shared" si="1721"/>
        <v>0</v>
      </c>
      <c r="LR589" s="1098">
        <f t="shared" si="1721"/>
        <v>0</v>
      </c>
      <c r="LS589" s="1098">
        <f t="shared" si="1716"/>
        <v>0</v>
      </c>
    </row>
    <row r="590" spans="1:331" ht="20.100000000000001" hidden="1" customHeight="1" x14ac:dyDescent="0.35">
      <c r="A590" s="668"/>
      <c r="B590" s="871"/>
      <c r="C590" s="870"/>
      <c r="D590" s="871"/>
      <c r="E590" s="871"/>
      <c r="F590" s="871"/>
      <c r="G590" s="871"/>
      <c r="H590" s="871"/>
      <c r="I590" s="871"/>
      <c r="J590" s="1065" t="s">
        <v>194</v>
      </c>
      <c r="K590" s="1304"/>
      <c r="L590" s="1302" t="s">
        <v>423</v>
      </c>
      <c r="M590" s="1302"/>
      <c r="N590" s="1302"/>
      <c r="O590" s="1303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  <c r="AJ590" s="50"/>
      <c r="AK590" s="50"/>
      <c r="AL590" s="50"/>
      <c r="AM590" s="50">
        <f t="shared" ref="AM590:AR590" si="1741">AM591+AM593</f>
        <v>0</v>
      </c>
      <c r="AN590" s="120">
        <f t="shared" si="1741"/>
        <v>0</v>
      </c>
      <c r="AO590" s="120">
        <f t="shared" si="1741"/>
        <v>0</v>
      </c>
      <c r="AP590" s="120">
        <f t="shared" si="1741"/>
        <v>23000</v>
      </c>
      <c r="AQ590" s="120">
        <f t="shared" si="1741"/>
        <v>23000</v>
      </c>
      <c r="AR590" s="120">
        <f t="shared" si="1741"/>
        <v>23596.5</v>
      </c>
      <c r="AS590" s="120"/>
      <c r="AT590" s="120">
        <f>AT591+AT593</f>
        <v>23000</v>
      </c>
      <c r="AU590" s="120"/>
      <c r="AV590" s="120">
        <v>0</v>
      </c>
      <c r="AW590" s="120">
        <v>0</v>
      </c>
      <c r="AX590" s="120">
        <v>0</v>
      </c>
      <c r="AY590" s="120">
        <f>AY591+AY593</f>
        <v>0</v>
      </c>
      <c r="AZ590" s="120"/>
      <c r="BA590" s="120"/>
      <c r="BB590" s="120">
        <v>0</v>
      </c>
      <c r="BC590" s="120">
        <v>0</v>
      </c>
      <c r="BD590" s="120">
        <v>0</v>
      </c>
      <c r="BE590" s="120">
        <v>0</v>
      </c>
      <c r="BF590" s="120">
        <v>0</v>
      </c>
      <c r="BG590" s="120"/>
      <c r="BH590" s="120">
        <v>0</v>
      </c>
      <c r="BI590" s="120">
        <f>BI591+BI593</f>
        <v>0</v>
      </c>
      <c r="BJ590" s="120"/>
      <c r="BK590" s="120"/>
      <c r="BL590" s="120">
        <f t="shared" si="1624"/>
        <v>0</v>
      </c>
      <c r="BM590" s="120"/>
      <c r="BN590" s="120"/>
      <c r="BO590" s="120"/>
      <c r="BP590" s="120"/>
      <c r="BQ590" s="120"/>
      <c r="BR590" s="120">
        <f>BR591+BR593</f>
        <v>0</v>
      </c>
      <c r="BS590" s="120"/>
      <c r="BT590" s="120"/>
      <c r="BU590" s="120">
        <f>BU591+BU593</f>
        <v>0</v>
      </c>
      <c r="BV590" s="120"/>
      <c r="BW590" s="120"/>
      <c r="BX590" s="120"/>
      <c r="BY590" s="120"/>
      <c r="BZ590" s="120"/>
      <c r="CA590" s="120">
        <f t="shared" si="1621"/>
        <v>0</v>
      </c>
      <c r="CB590" s="120">
        <f t="shared" si="1622"/>
        <v>0</v>
      </c>
      <c r="CC590" s="120"/>
      <c r="CD590" s="120"/>
      <c r="CE590" s="120"/>
      <c r="CF590" s="120"/>
      <c r="CG590" s="120">
        <f t="shared" si="1623"/>
        <v>0</v>
      </c>
      <c r="CH590" s="120">
        <f>CH591+CH593</f>
        <v>0</v>
      </c>
      <c r="CI590" s="120"/>
      <c r="CJ590" s="120"/>
      <c r="CK590" s="120">
        <f t="shared" si="1601"/>
        <v>0</v>
      </c>
      <c r="CL590" s="120">
        <f>CL591+CL593</f>
        <v>0</v>
      </c>
      <c r="CM590" s="120"/>
      <c r="CN590" s="120"/>
      <c r="CO590" s="120">
        <f t="shared" si="1602"/>
        <v>0</v>
      </c>
      <c r="CP590" s="120">
        <f>CP591+CP593</f>
        <v>0</v>
      </c>
      <c r="CQ590" s="120"/>
      <c r="CR590" s="120"/>
      <c r="CS590" s="120">
        <f t="shared" si="1729"/>
        <v>0</v>
      </c>
      <c r="CT590" s="120">
        <f>CT591+CT593</f>
        <v>0</v>
      </c>
      <c r="CU590" s="120"/>
      <c r="CV590" s="120"/>
      <c r="CW590" s="120">
        <f t="shared" si="1730"/>
        <v>0</v>
      </c>
      <c r="CX590" s="120">
        <f>CX591+CX593</f>
        <v>0</v>
      </c>
      <c r="CY590" s="120"/>
      <c r="CZ590" s="120"/>
      <c r="DA590" s="120"/>
      <c r="DB590" s="120"/>
      <c r="DC590" s="120">
        <v>0</v>
      </c>
      <c r="DD590" s="120">
        <f t="shared" si="1731"/>
        <v>0</v>
      </c>
      <c r="DE590" s="120">
        <f t="shared" si="1732"/>
        <v>0</v>
      </c>
      <c r="DF590" s="120"/>
      <c r="DG590" s="120"/>
      <c r="DH590" s="120"/>
      <c r="DI590" s="120">
        <f t="shared" si="1733"/>
        <v>0</v>
      </c>
      <c r="DJ590" s="120">
        <f>DJ591+DJ593</f>
        <v>0</v>
      </c>
      <c r="DK590" s="120"/>
      <c r="DL590" s="120">
        <f t="shared" si="1734"/>
        <v>0</v>
      </c>
      <c r="DM590" s="120">
        <f>DM591+DM593</f>
        <v>0</v>
      </c>
      <c r="DN590" s="120"/>
      <c r="DO590" s="120"/>
      <c r="DP590" s="120">
        <f t="shared" si="1735"/>
        <v>0</v>
      </c>
      <c r="DQ590" s="120">
        <f>DQ591+DQ593</f>
        <v>0</v>
      </c>
      <c r="DR590" s="120"/>
      <c r="DS590" s="120"/>
      <c r="DT590" s="120">
        <f t="shared" si="1736"/>
        <v>0</v>
      </c>
      <c r="DU590" s="120">
        <f>DU591+DU593</f>
        <v>0</v>
      </c>
      <c r="DV590" s="120"/>
      <c r="DW590" s="120"/>
      <c r="DX590" s="120"/>
      <c r="DY590" s="120"/>
      <c r="DZ590" s="120"/>
      <c r="EA590" s="120"/>
      <c r="EB590" s="120"/>
      <c r="EC590" s="120">
        <f t="shared" si="1737"/>
        <v>0</v>
      </c>
      <c r="ED590" s="120">
        <f>ED591+ED593</f>
        <v>0</v>
      </c>
      <c r="EE590" s="120"/>
      <c r="EF590" s="120"/>
      <c r="EG590" s="120">
        <f t="shared" si="1738"/>
        <v>0</v>
      </c>
      <c r="EH590" s="120" t="e">
        <f>EH591+EH593</f>
        <v>#REF!</v>
      </c>
      <c r="EI590" s="120">
        <f>IFERROR(#REF!/DZ590*100,)</f>
        <v>0</v>
      </c>
      <c r="EJ590" s="120">
        <f>IFERROR(#REF!/#REF!*100,)</f>
        <v>0</v>
      </c>
      <c r="EK590" s="120"/>
      <c r="EL590" s="120"/>
      <c r="EM590" s="120"/>
      <c r="EN590" s="149"/>
      <c r="EO590" s="149"/>
      <c r="EP590" s="149"/>
      <c r="EQ590" s="149"/>
      <c r="ER590" s="149"/>
      <c r="ES590" s="149"/>
      <c r="EX590" s="739">
        <f t="shared" si="1726"/>
        <v>0</v>
      </c>
      <c r="EY590" s="739">
        <f t="shared" si="1726"/>
        <v>0</v>
      </c>
      <c r="EZ590" s="739">
        <f t="shared" si="1726"/>
        <v>0</v>
      </c>
      <c r="FA590" s="739">
        <f t="shared" si="1726"/>
        <v>0</v>
      </c>
      <c r="FB590" s="739">
        <f t="shared" si="1726"/>
        <v>0</v>
      </c>
      <c r="FC590" s="739">
        <f t="shared" si="1726"/>
        <v>0</v>
      </c>
      <c r="FD590" s="739">
        <f t="shared" si="1726"/>
        <v>0</v>
      </c>
      <c r="FE590" s="739">
        <f t="shared" si="1726"/>
        <v>0</v>
      </c>
      <c r="FF590" s="739">
        <f t="shared" si="1726"/>
        <v>0</v>
      </c>
      <c r="FG590" s="739">
        <f t="shared" si="1726"/>
        <v>0</v>
      </c>
      <c r="FH590" s="739">
        <f t="shared" si="1727"/>
        <v>0</v>
      </c>
      <c r="FI590" s="739">
        <f t="shared" si="1727"/>
        <v>0</v>
      </c>
      <c r="FJ590" s="739">
        <f t="shared" si="1727"/>
        <v>0</v>
      </c>
      <c r="FK590" s="739">
        <f t="shared" si="1727"/>
        <v>0</v>
      </c>
      <c r="FL590" s="739">
        <f t="shared" si="1727"/>
        <v>0</v>
      </c>
      <c r="FM590" s="739">
        <f t="shared" si="1727"/>
        <v>0</v>
      </c>
      <c r="FN590" s="739">
        <f t="shared" si="1727"/>
        <v>0</v>
      </c>
      <c r="FO590" s="739">
        <f t="shared" si="1739"/>
        <v>0</v>
      </c>
      <c r="FP590" s="739">
        <f t="shared" si="1739"/>
        <v>0</v>
      </c>
      <c r="FQ590" s="739">
        <f t="shared" si="1739"/>
        <v>0</v>
      </c>
      <c r="FU590" s="739">
        <f t="shared" si="1713"/>
        <v>0</v>
      </c>
      <c r="FV590" s="739">
        <f t="shared" si="1713"/>
        <v>0</v>
      </c>
      <c r="FW590" s="739">
        <f t="shared" si="1713"/>
        <v>0</v>
      </c>
      <c r="FX590" s="739">
        <f t="shared" si="1713"/>
        <v>0</v>
      </c>
      <c r="FY590" s="739">
        <f t="shared" si="1713"/>
        <v>0</v>
      </c>
      <c r="FZ590" s="739">
        <f t="shared" si="1713"/>
        <v>0</v>
      </c>
      <c r="GA590" s="739">
        <f t="shared" si="1713"/>
        <v>0</v>
      </c>
      <c r="GB590" s="739">
        <f t="shared" si="1713"/>
        <v>0</v>
      </c>
      <c r="GC590" s="739">
        <f t="shared" si="1713"/>
        <v>0</v>
      </c>
      <c r="GD590" s="739">
        <f t="shared" si="1713"/>
        <v>0</v>
      </c>
      <c r="GE590" s="739">
        <f t="shared" si="1714"/>
        <v>0</v>
      </c>
      <c r="GF590" s="739">
        <f t="shared" si="1714"/>
        <v>0</v>
      </c>
      <c r="GG590" s="739">
        <f t="shared" si="1714"/>
        <v>0</v>
      </c>
      <c r="GH590" s="739">
        <f t="shared" si="1714"/>
        <v>0</v>
      </c>
      <c r="GI590" s="739">
        <f t="shared" si="1714"/>
        <v>0</v>
      </c>
      <c r="GJ590" s="739">
        <f t="shared" si="1714"/>
        <v>0</v>
      </c>
      <c r="GK590" s="739">
        <f t="shared" si="1714"/>
        <v>0</v>
      </c>
      <c r="GL590" s="739">
        <f t="shared" si="1714"/>
        <v>0</v>
      </c>
      <c r="GM590" s="739">
        <f t="shared" si="1714"/>
        <v>0</v>
      </c>
      <c r="GN590" s="739">
        <f t="shared" si="1714"/>
        <v>0</v>
      </c>
      <c r="GQ590" s="1098">
        <f>IF(GQ$9=$N590,#REF!,0)</f>
        <v>0</v>
      </c>
      <c r="GR590" s="1098">
        <f>IF(GR$9=$N590,#REF!,0)</f>
        <v>0</v>
      </c>
      <c r="GS590" s="1098">
        <f>IF(GS$9=$N590,#REF!,0)</f>
        <v>0</v>
      </c>
      <c r="GT590" s="1098">
        <f>IF(GT$9=$N590,#REF!,0)</f>
        <v>0</v>
      </c>
      <c r="GU590" s="1098">
        <f>IF(GU$9=$N590,#REF!,0)</f>
        <v>0</v>
      </c>
      <c r="GV590" s="1098">
        <f>IF(GV$9=$N590,#REF!,0)</f>
        <v>0</v>
      </c>
      <c r="GW590" s="1098">
        <f>IF(GW$9=$N590,#REF!,0)</f>
        <v>0</v>
      </c>
      <c r="GX590" s="1098">
        <f>IF(GX$9=$N590,#REF!,0)</f>
        <v>0</v>
      </c>
      <c r="GY590" s="1098">
        <f>IF(GY$9=$N590,#REF!,0)</f>
        <v>0</v>
      </c>
      <c r="GZ590" s="1098">
        <f>IF(GZ$9=$N590,#REF!,0)</f>
        <v>0</v>
      </c>
      <c r="HA590" s="1098">
        <f>IF(HA$9=$N590,#REF!,0)</f>
        <v>0</v>
      </c>
      <c r="HB590" s="1098">
        <f>IF(HB$9=$N590,#REF!,0)</f>
        <v>0</v>
      </c>
      <c r="HC590" s="1098">
        <f>IF(HC$9=$N590,#REF!,0)</f>
        <v>0</v>
      </c>
      <c r="HD590" s="1098">
        <f>IF(HD$9=$N590,#REF!,0)</f>
        <v>0</v>
      </c>
      <c r="HE590" s="1098">
        <f>IF(HE$9=$N590,#REF!,0)</f>
        <v>0</v>
      </c>
      <c r="HF590" s="1098">
        <f>IF(HF$9=$N590,#REF!,0)</f>
        <v>0</v>
      </c>
      <c r="HG590" s="1098">
        <f>IF(HG$9=$N590,#REF!,0)</f>
        <v>0</v>
      </c>
      <c r="HH590" s="1098">
        <f>IF(HH$9=$N590,#REF!,0)</f>
        <v>0</v>
      </c>
      <c r="HI590" s="1098">
        <f>IF(HI$9=$N590,#REF!,0)</f>
        <v>0</v>
      </c>
      <c r="HJ590" s="1098">
        <f>IF(HJ$9=$N590,#REF!,0)</f>
        <v>0</v>
      </c>
      <c r="HK590" s="1098">
        <f>IF(HK$9=$N590,#REF!,0)</f>
        <v>0</v>
      </c>
      <c r="HL590" s="1098">
        <f>IF(HL$9=$N590,#REF!,0)</f>
        <v>0</v>
      </c>
      <c r="HM590" s="1098">
        <f>IF(HM$9=$N590,#REF!,0)</f>
        <v>0</v>
      </c>
      <c r="HN590" s="1098">
        <f>IF(HN$9=$N590,#REF!,0)</f>
        <v>0</v>
      </c>
      <c r="HO590" s="1098">
        <f>IF(HO$9=$N590,#REF!,0)</f>
        <v>0</v>
      </c>
      <c r="HP590" s="1098">
        <f>IF(HP$9=$N590,#REF!,0)</f>
        <v>0</v>
      </c>
      <c r="HQ590" s="1098">
        <f>IF(HQ$9=$N590,#REF!,0)</f>
        <v>0</v>
      </c>
      <c r="HR590" s="1098">
        <f>IF(HR$9=$N590,#REF!,0)</f>
        <v>0</v>
      </c>
      <c r="HS590" s="1098">
        <f>IF(HS$9=$N590,#REF!,0)</f>
        <v>0</v>
      </c>
      <c r="HT590" s="1098">
        <f>IF(HT$9=$N590,#REF!,0)</f>
        <v>0</v>
      </c>
      <c r="HU590" s="1098">
        <f>IF(HU$9=$N590,#REF!,0)</f>
        <v>0</v>
      </c>
      <c r="HV590" s="1098">
        <f>IF(HV$9=$N590,#REF!,0)</f>
        <v>0</v>
      </c>
      <c r="HW590" s="1098">
        <f>IF(HW$9=$N590,#REF!,0)</f>
        <v>0</v>
      </c>
      <c r="HX590" s="1098">
        <f>IF(HX$9=$N590,#REF!,0)</f>
        <v>0</v>
      </c>
      <c r="HY590" s="1098">
        <f>IF(HY$9=$N590,#REF!,0)</f>
        <v>0</v>
      </c>
      <c r="HZ590" s="1098">
        <f>IF(HZ$9=$N590,#REF!,0)</f>
        <v>0</v>
      </c>
      <c r="IA590" s="1098">
        <f>IF(IA$9=$N590,#REF!,0)</f>
        <v>0</v>
      </c>
      <c r="IB590" s="1098">
        <f>IF(IB$9=$N590,#REF!,0)</f>
        <v>0</v>
      </c>
      <c r="IC590" s="1098">
        <f>IF(IC$9=$N590,#REF!,0)</f>
        <v>0</v>
      </c>
      <c r="ID590" s="1098">
        <f>IF(ID$9=$N590,#REF!,0)</f>
        <v>0</v>
      </c>
      <c r="IE590" s="1098">
        <f>IF(IE$9=$N590,#REF!,0)</f>
        <v>0</v>
      </c>
      <c r="IF590" s="1098">
        <f>IF(IF$9=$N590,#REF!,0)</f>
        <v>0</v>
      </c>
      <c r="IG590" s="1098">
        <f>IF(IG$9=$N590,#REF!,0)</f>
        <v>0</v>
      </c>
      <c r="IH590" s="1098">
        <f>IF(IH$9=$N590,#REF!,0)</f>
        <v>0</v>
      </c>
      <c r="II590" s="1098">
        <f>IF(II$9=$N590,#REF!,0)</f>
        <v>0</v>
      </c>
      <c r="IJ590" s="1098">
        <f>IF(IJ$9=$N590,#REF!,0)</f>
        <v>0</v>
      </c>
      <c r="IK590" s="1098">
        <f>IF(IK$9=$N590,#REF!,0)</f>
        <v>0</v>
      </c>
      <c r="IL590" s="1098">
        <f>IF(IL$9=$N590,#REF!,0)</f>
        <v>0</v>
      </c>
      <c r="IM590" s="1098">
        <f>IF(IM$9=$N590,#REF!,0)</f>
        <v>0</v>
      </c>
      <c r="IN590" s="1098">
        <f>IF(IN$9=$N590,#REF!,0)</f>
        <v>0</v>
      </c>
      <c r="IO590" s="1098">
        <f>IF(IO$9=$N590,#REF!,0)</f>
        <v>0</v>
      </c>
      <c r="IP590" s="1098">
        <f>IF(IP$9=$N590,#REF!,0)</f>
        <v>0</v>
      </c>
      <c r="IQ590" s="1098">
        <f>IF(IQ$9=$N590,#REF!,0)</f>
        <v>0</v>
      </c>
      <c r="IR590" s="1098">
        <f>IF(IR$9=$N590,#REF!,0)</f>
        <v>0</v>
      </c>
      <c r="IS590" s="1098">
        <f>IF(IS$9=$N590,#REF!,0)</f>
        <v>0</v>
      </c>
      <c r="IT590" s="1098">
        <f>IF(IT$9=$N590,#REF!,0)</f>
        <v>0</v>
      </c>
      <c r="IU590" s="1098">
        <f>IF(IU$9=$N590,#REF!,0)</f>
        <v>0</v>
      </c>
      <c r="IV590" s="1098">
        <f>IF(IV$9=$N590,#REF!,0)</f>
        <v>0</v>
      </c>
      <c r="IW590" s="1098">
        <f>IF(IW$9=$N590,#REF!,0)</f>
        <v>0</v>
      </c>
      <c r="IX590" s="1098">
        <f>IF(IX$9=$N590,#REF!,0)</f>
        <v>0</v>
      </c>
      <c r="IY590" s="1098">
        <f>IF(IY$9=$N590,#REF!,0)</f>
        <v>0</v>
      </c>
      <c r="IZ590" s="1098">
        <f>IF(IZ$9=$N590,#REF!,0)</f>
        <v>0</v>
      </c>
      <c r="JA590" s="1098">
        <f>IF(JA$9=$N590,#REF!,0)</f>
        <v>0</v>
      </c>
      <c r="JB590" s="1098">
        <f>IF(JB$9=$N590,#REF!,0)</f>
        <v>0</v>
      </c>
      <c r="JC590" s="1098">
        <f>IF(JC$9=$N590,#REF!,0)</f>
        <v>0</v>
      </c>
      <c r="JD590" s="1098">
        <f>IF(JD$9=$N590,#REF!,0)</f>
        <v>0</v>
      </c>
      <c r="JE590" s="1098">
        <f>IF(JE$9=$N590,#REF!,0)</f>
        <v>0</v>
      </c>
      <c r="JF590" s="1098">
        <f>IF(JF$9=$N590,#REF!,0)</f>
        <v>0</v>
      </c>
      <c r="JG590" s="1098">
        <f>IF(JG$9=$N590,#REF!,0)</f>
        <v>0</v>
      </c>
      <c r="JH590" s="1098">
        <f>IF(JH$9=$N590,#REF!,0)</f>
        <v>0</v>
      </c>
      <c r="JI590" s="1098">
        <f>IF(JI$9=$N590,#REF!,0)</f>
        <v>0</v>
      </c>
      <c r="JJ590" s="1098">
        <f>IF(JJ$9=$N590,#REF!,0)</f>
        <v>0</v>
      </c>
      <c r="JK590" s="1098">
        <f>IF(JK$9=$N590,#REF!,0)</f>
        <v>0</v>
      </c>
      <c r="JL590" s="1098">
        <f>IF(JL$9=$N590,#REF!,0)</f>
        <v>0</v>
      </c>
      <c r="JM590" s="1098">
        <f>IF(JM$9=$N590,#REF!,0)</f>
        <v>0</v>
      </c>
      <c r="JN590" s="1098">
        <f>IF(JN$9=$N590,#REF!,0)</f>
        <v>0</v>
      </c>
      <c r="JO590" s="1098">
        <f>IF(JO$9=$N590,#REF!,0)</f>
        <v>0</v>
      </c>
      <c r="JP590" s="1098">
        <f>IF(JP$9=$N590,#REF!,0)</f>
        <v>0</v>
      </c>
      <c r="JQ590" s="1098">
        <f>IF(JQ$9=$N590,#REF!,0)</f>
        <v>0</v>
      </c>
      <c r="JR590" s="1098">
        <f>IF(JR$9=$N590,#REF!,0)</f>
        <v>0</v>
      </c>
      <c r="JS590" s="1098">
        <f>IF(JS$9=$N590,#REF!,0)</f>
        <v>0</v>
      </c>
      <c r="JT590" s="1098">
        <f>IF(JT$9=$N590,#REF!,0)</f>
        <v>0</v>
      </c>
      <c r="JU590" s="1098">
        <f>IF(JU$9=$N590,#REF!,0)</f>
        <v>0</v>
      </c>
      <c r="JV590" s="1098">
        <f>IF(JV$9=$N590,#REF!,0)</f>
        <v>0</v>
      </c>
      <c r="JW590" s="1098">
        <f>IF(JW$9=$N590,#REF!,0)</f>
        <v>0</v>
      </c>
      <c r="JX590" s="681"/>
      <c r="JZ590" s="681">
        <f t="shared" ref="JZ590:KJ599" si="1742">IF(JZ$9=$L590,$DY590,0)</f>
        <v>0</v>
      </c>
      <c r="KA590" s="681">
        <f t="shared" si="1742"/>
        <v>0</v>
      </c>
      <c r="KB590" s="681">
        <f t="shared" si="1742"/>
        <v>0</v>
      </c>
      <c r="KC590" s="681">
        <f t="shared" si="1742"/>
        <v>0</v>
      </c>
      <c r="KD590" s="681">
        <f t="shared" si="1742"/>
        <v>0</v>
      </c>
      <c r="KE590" s="681">
        <f t="shared" si="1742"/>
        <v>0</v>
      </c>
      <c r="KF590" s="681">
        <f t="shared" si="1742"/>
        <v>0</v>
      </c>
      <c r="KG590" s="681">
        <f t="shared" si="1742"/>
        <v>0</v>
      </c>
      <c r="KH590" s="681">
        <f t="shared" si="1742"/>
        <v>0</v>
      </c>
      <c r="KI590" s="681">
        <f t="shared" si="1742"/>
        <v>0</v>
      </c>
      <c r="KJ590" s="681">
        <f t="shared" si="1742"/>
        <v>0</v>
      </c>
      <c r="KN590" s="1098">
        <f t="shared" si="1723"/>
        <v>0</v>
      </c>
      <c r="KO590" s="1098">
        <f t="shared" si="1723"/>
        <v>0</v>
      </c>
      <c r="KP590" s="1098">
        <f t="shared" si="1723"/>
        <v>0</v>
      </c>
      <c r="KQ590" s="1098">
        <f t="shared" si="1723"/>
        <v>0</v>
      </c>
      <c r="KR590" s="1098">
        <f t="shared" si="1723"/>
        <v>0</v>
      </c>
      <c r="KS590" s="1098">
        <f t="shared" si="1723"/>
        <v>0</v>
      </c>
      <c r="KT590" s="1098">
        <f t="shared" si="1723"/>
        <v>0</v>
      </c>
      <c r="KU590" s="1098">
        <f t="shared" si="1723"/>
        <v>0</v>
      </c>
      <c r="KV590" s="1098">
        <f t="shared" si="1723"/>
        <v>0</v>
      </c>
      <c r="KW590" s="1098">
        <f t="shared" si="1723"/>
        <v>0</v>
      </c>
      <c r="KX590" s="1098">
        <f t="shared" si="1723"/>
        <v>0</v>
      </c>
      <c r="KY590" s="1098">
        <f t="shared" si="1723"/>
        <v>0</v>
      </c>
      <c r="KZ590" s="1098">
        <f t="shared" si="1723"/>
        <v>0</v>
      </c>
      <c r="LA590" s="1098">
        <f t="shared" si="1723"/>
        <v>0</v>
      </c>
      <c r="LB590" s="1098">
        <f t="shared" si="1723"/>
        <v>0</v>
      </c>
      <c r="LC590" s="1098">
        <f t="shared" si="1723"/>
        <v>0</v>
      </c>
      <c r="LD590" s="1098">
        <f t="shared" si="1721"/>
        <v>0</v>
      </c>
      <c r="LE590" s="1098">
        <f t="shared" si="1721"/>
        <v>0</v>
      </c>
      <c r="LF590" s="1098">
        <f t="shared" si="1721"/>
        <v>0</v>
      </c>
      <c r="LG590" s="1098">
        <f t="shared" si="1721"/>
        <v>0</v>
      </c>
      <c r="LH590" s="1098">
        <f t="shared" si="1721"/>
        <v>0</v>
      </c>
      <c r="LI590" s="1098">
        <f t="shared" si="1721"/>
        <v>0</v>
      </c>
      <c r="LJ590" s="1098">
        <f t="shared" si="1721"/>
        <v>0</v>
      </c>
      <c r="LK590" s="1098">
        <f t="shared" si="1721"/>
        <v>0</v>
      </c>
      <c r="LL590" s="1098">
        <f t="shared" si="1721"/>
        <v>0</v>
      </c>
      <c r="LM590" s="1098">
        <f t="shared" si="1721"/>
        <v>0</v>
      </c>
      <c r="LN590" s="1098">
        <f t="shared" si="1721"/>
        <v>0</v>
      </c>
      <c r="LO590" s="1098">
        <f t="shared" si="1721"/>
        <v>0</v>
      </c>
      <c r="LP590" s="1098">
        <f t="shared" si="1721"/>
        <v>0</v>
      </c>
      <c r="LQ590" s="1098">
        <f t="shared" si="1721"/>
        <v>0</v>
      </c>
      <c r="LR590" s="1098">
        <f t="shared" si="1721"/>
        <v>0</v>
      </c>
      <c r="LS590" s="1098">
        <f t="shared" si="1716"/>
        <v>0</v>
      </c>
    </row>
    <row r="591" spans="1:331" ht="20.100000000000001" hidden="1" customHeight="1" x14ac:dyDescent="0.35">
      <c r="A591" s="668" t="s">
        <v>529</v>
      </c>
      <c r="B591" s="871"/>
      <c r="C591" s="870" t="s">
        <v>9</v>
      </c>
      <c r="D591" s="871"/>
      <c r="E591" s="871"/>
      <c r="F591" s="871"/>
      <c r="G591" s="871"/>
      <c r="H591" s="871"/>
      <c r="I591" s="871"/>
      <c r="J591" s="1065" t="s">
        <v>194</v>
      </c>
      <c r="K591" s="1304"/>
      <c r="L591" s="1304"/>
      <c r="M591" s="1302" t="s">
        <v>424</v>
      </c>
      <c r="N591" s="1302"/>
      <c r="O591" s="1303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  <c r="AJ591" s="50"/>
      <c r="AK591" s="50"/>
      <c r="AL591" s="50"/>
      <c r="AM591" s="50">
        <f t="shared" ref="AM591:AR591" si="1743">AM592</f>
        <v>0</v>
      </c>
      <c r="AN591" s="120">
        <f t="shared" si="1743"/>
        <v>0</v>
      </c>
      <c r="AO591" s="120">
        <f t="shared" si="1743"/>
        <v>0</v>
      </c>
      <c r="AP591" s="120">
        <f t="shared" si="1743"/>
        <v>15000</v>
      </c>
      <c r="AQ591" s="120">
        <f t="shared" si="1743"/>
        <v>15000</v>
      </c>
      <c r="AR591" s="120">
        <f t="shared" si="1743"/>
        <v>17175.89</v>
      </c>
      <c r="AS591" s="120"/>
      <c r="AT591" s="120">
        <f>AT592</f>
        <v>15000</v>
      </c>
      <c r="AU591" s="120"/>
      <c r="AV591" s="120">
        <v>0</v>
      </c>
      <c r="AW591" s="120"/>
      <c r="AX591" s="120"/>
      <c r="AY591" s="120">
        <f>AY592</f>
        <v>0</v>
      </c>
      <c r="AZ591" s="120"/>
      <c r="BA591" s="120"/>
      <c r="BB591" s="120">
        <v>0</v>
      </c>
      <c r="BC591" s="120">
        <v>0</v>
      </c>
      <c r="BD591" s="120">
        <v>0</v>
      </c>
      <c r="BE591" s="120">
        <v>0</v>
      </c>
      <c r="BF591" s="120">
        <v>0</v>
      </c>
      <c r="BG591" s="120"/>
      <c r="BH591" s="120">
        <v>0</v>
      </c>
      <c r="BI591" s="120">
        <f>BI592</f>
        <v>0</v>
      </c>
      <c r="BJ591" s="120"/>
      <c r="BK591" s="120"/>
      <c r="BL591" s="120">
        <f t="shared" si="1624"/>
        <v>0</v>
      </c>
      <c r="BM591" s="120"/>
      <c r="BN591" s="120"/>
      <c r="BO591" s="120"/>
      <c r="BP591" s="120"/>
      <c r="BQ591" s="120"/>
      <c r="BR591" s="120">
        <f>BR592</f>
        <v>0</v>
      </c>
      <c r="BS591" s="120"/>
      <c r="BT591" s="120"/>
      <c r="BU591" s="120">
        <f>BU592</f>
        <v>0</v>
      </c>
      <c r="BV591" s="120"/>
      <c r="BW591" s="120"/>
      <c r="BX591" s="120"/>
      <c r="BY591" s="120"/>
      <c r="BZ591" s="120"/>
      <c r="CA591" s="120">
        <f t="shared" si="1621"/>
        <v>0</v>
      </c>
      <c r="CB591" s="120">
        <f t="shared" si="1622"/>
        <v>0</v>
      </c>
      <c r="CC591" s="120"/>
      <c r="CD591" s="120"/>
      <c r="CE591" s="120"/>
      <c r="CF591" s="120"/>
      <c r="CG591" s="120">
        <f t="shared" si="1623"/>
        <v>0</v>
      </c>
      <c r="CH591" s="120">
        <f>CH592</f>
        <v>0</v>
      </c>
      <c r="CI591" s="120"/>
      <c r="CJ591" s="120"/>
      <c r="CK591" s="120">
        <f t="shared" si="1601"/>
        <v>0</v>
      </c>
      <c r="CL591" s="120">
        <f>CL592</f>
        <v>0</v>
      </c>
      <c r="CM591" s="120"/>
      <c r="CN591" s="120"/>
      <c r="CO591" s="120">
        <f t="shared" si="1602"/>
        <v>0</v>
      </c>
      <c r="CP591" s="120">
        <f>CP592</f>
        <v>0</v>
      </c>
      <c r="CQ591" s="120"/>
      <c r="CR591" s="120"/>
      <c r="CS591" s="120">
        <f t="shared" si="1729"/>
        <v>0</v>
      </c>
      <c r="CT591" s="120">
        <f>CT592</f>
        <v>0</v>
      </c>
      <c r="CU591" s="120"/>
      <c r="CV591" s="120"/>
      <c r="CW591" s="120">
        <f t="shared" si="1730"/>
        <v>0</v>
      </c>
      <c r="CX591" s="120">
        <f>CX592</f>
        <v>0</v>
      </c>
      <c r="CY591" s="120"/>
      <c r="CZ591" s="120"/>
      <c r="DA591" s="120"/>
      <c r="DB591" s="120"/>
      <c r="DC591" s="120">
        <v>0</v>
      </c>
      <c r="DD591" s="120">
        <f t="shared" si="1731"/>
        <v>0</v>
      </c>
      <c r="DE591" s="120">
        <f t="shared" si="1732"/>
        <v>0</v>
      </c>
      <c r="DF591" s="120"/>
      <c r="DG591" s="120"/>
      <c r="DH591" s="120"/>
      <c r="DI591" s="120">
        <f t="shared" si="1733"/>
        <v>0</v>
      </c>
      <c r="DJ591" s="120">
        <f>DJ592</f>
        <v>0</v>
      </c>
      <c r="DK591" s="120"/>
      <c r="DL591" s="120">
        <f t="shared" si="1734"/>
        <v>0</v>
      </c>
      <c r="DM591" s="120">
        <f>DM592</f>
        <v>0</v>
      </c>
      <c r="DN591" s="120"/>
      <c r="DO591" s="120"/>
      <c r="DP591" s="120">
        <f t="shared" si="1735"/>
        <v>0</v>
      </c>
      <c r="DQ591" s="120">
        <f>DQ592</f>
        <v>0</v>
      </c>
      <c r="DR591" s="120"/>
      <c r="DS591" s="120"/>
      <c r="DT591" s="120">
        <f t="shared" si="1736"/>
        <v>0</v>
      </c>
      <c r="DU591" s="120">
        <f>DU592</f>
        <v>0</v>
      </c>
      <c r="DV591" s="120"/>
      <c r="DW591" s="120"/>
      <c r="DX591" s="120"/>
      <c r="DY591" s="120"/>
      <c r="DZ591" s="120"/>
      <c r="EA591" s="120"/>
      <c r="EB591" s="120"/>
      <c r="EC591" s="120">
        <f t="shared" si="1737"/>
        <v>0</v>
      </c>
      <c r="ED591" s="120">
        <f>ED592</f>
        <v>0</v>
      </c>
      <c r="EE591" s="120"/>
      <c r="EF591" s="120"/>
      <c r="EG591" s="120">
        <f t="shared" si="1738"/>
        <v>0</v>
      </c>
      <c r="EH591" s="120" t="e">
        <f>EH592</f>
        <v>#REF!</v>
      </c>
      <c r="EI591" s="120">
        <f>IFERROR(#REF!/DZ591*100,)</f>
        <v>0</v>
      </c>
      <c r="EJ591" s="120">
        <f>IFERROR(#REF!/#REF!*100,)</f>
        <v>0</v>
      </c>
      <c r="EK591" s="120"/>
      <c r="EL591" s="120"/>
      <c r="EM591" s="120"/>
      <c r="EN591" s="149"/>
      <c r="EO591" s="149"/>
      <c r="EP591" s="149"/>
      <c r="EQ591" s="149"/>
      <c r="ER591" s="149"/>
      <c r="ES591" s="149"/>
      <c r="EX591" s="739">
        <f t="shared" si="1726"/>
        <v>0</v>
      </c>
      <c r="EY591" s="739">
        <f t="shared" si="1726"/>
        <v>0</v>
      </c>
      <c r="EZ591" s="739">
        <f t="shared" si="1726"/>
        <v>0</v>
      </c>
      <c r="FA591" s="739">
        <f t="shared" si="1726"/>
        <v>0</v>
      </c>
      <c r="FB591" s="739">
        <f t="shared" si="1726"/>
        <v>0</v>
      </c>
      <c r="FC591" s="739">
        <f t="shared" si="1726"/>
        <v>0</v>
      </c>
      <c r="FD591" s="739">
        <f t="shared" si="1726"/>
        <v>0</v>
      </c>
      <c r="FE591" s="739">
        <f t="shared" si="1726"/>
        <v>0</v>
      </c>
      <c r="FF591" s="739">
        <f t="shared" si="1726"/>
        <v>0</v>
      </c>
      <c r="FG591" s="739">
        <f t="shared" si="1726"/>
        <v>0</v>
      </c>
      <c r="FH591" s="739">
        <f t="shared" si="1727"/>
        <v>0</v>
      </c>
      <c r="FI591" s="739">
        <f t="shared" si="1727"/>
        <v>0</v>
      </c>
      <c r="FJ591" s="739">
        <f t="shared" si="1727"/>
        <v>0</v>
      </c>
      <c r="FK591" s="739">
        <f t="shared" si="1727"/>
        <v>0</v>
      </c>
      <c r="FL591" s="739">
        <f t="shared" si="1727"/>
        <v>0</v>
      </c>
      <c r="FM591" s="739">
        <f t="shared" si="1727"/>
        <v>0</v>
      </c>
      <c r="FN591" s="739">
        <f t="shared" si="1727"/>
        <v>0</v>
      </c>
      <c r="FO591" s="739">
        <f t="shared" si="1739"/>
        <v>0</v>
      </c>
      <c r="FP591" s="739">
        <f t="shared" si="1739"/>
        <v>0</v>
      </c>
      <c r="FQ591" s="739">
        <f t="shared" si="1739"/>
        <v>0</v>
      </c>
      <c r="FU591" s="739">
        <f t="shared" si="1713"/>
        <v>0</v>
      </c>
      <c r="FV591" s="739">
        <f t="shared" si="1713"/>
        <v>0</v>
      </c>
      <c r="FW591" s="739">
        <f t="shared" si="1713"/>
        <v>0</v>
      </c>
      <c r="FX591" s="739">
        <f t="shared" si="1713"/>
        <v>0</v>
      </c>
      <c r="FY591" s="739">
        <f t="shared" si="1713"/>
        <v>0</v>
      </c>
      <c r="FZ591" s="739">
        <f t="shared" si="1713"/>
        <v>0</v>
      </c>
      <c r="GA591" s="739">
        <f t="shared" si="1713"/>
        <v>0</v>
      </c>
      <c r="GB591" s="739">
        <f t="shared" si="1713"/>
        <v>0</v>
      </c>
      <c r="GC591" s="739">
        <f t="shared" si="1713"/>
        <v>0</v>
      </c>
      <c r="GD591" s="739">
        <f t="shared" si="1713"/>
        <v>0</v>
      </c>
      <c r="GE591" s="739">
        <f t="shared" si="1714"/>
        <v>0</v>
      </c>
      <c r="GF591" s="739">
        <f t="shared" si="1714"/>
        <v>0</v>
      </c>
      <c r="GG591" s="739">
        <f t="shared" si="1714"/>
        <v>0</v>
      </c>
      <c r="GH591" s="739">
        <f t="shared" si="1714"/>
        <v>0</v>
      </c>
      <c r="GI591" s="739">
        <f t="shared" si="1714"/>
        <v>0</v>
      </c>
      <c r="GJ591" s="739">
        <f t="shared" si="1714"/>
        <v>0</v>
      </c>
      <c r="GK591" s="739">
        <f t="shared" si="1714"/>
        <v>0</v>
      </c>
      <c r="GL591" s="739">
        <f t="shared" si="1714"/>
        <v>0</v>
      </c>
      <c r="GM591" s="739">
        <f t="shared" si="1714"/>
        <v>0</v>
      </c>
      <c r="GN591" s="739">
        <f t="shared" si="1714"/>
        <v>0</v>
      </c>
      <c r="GQ591" s="1098">
        <f>IF(GQ$9=$N591,#REF!,0)</f>
        <v>0</v>
      </c>
      <c r="GR591" s="1098">
        <f>IF(GR$9=$N591,#REF!,0)</f>
        <v>0</v>
      </c>
      <c r="GS591" s="1098">
        <f>IF(GS$9=$N591,#REF!,0)</f>
        <v>0</v>
      </c>
      <c r="GT591" s="1098">
        <f>IF(GT$9=$N591,#REF!,0)</f>
        <v>0</v>
      </c>
      <c r="GU591" s="1098">
        <f>IF(GU$9=$N591,#REF!,0)</f>
        <v>0</v>
      </c>
      <c r="GV591" s="1098">
        <f>IF(GV$9=$N591,#REF!,0)</f>
        <v>0</v>
      </c>
      <c r="GW591" s="1098">
        <f>IF(GW$9=$N591,#REF!,0)</f>
        <v>0</v>
      </c>
      <c r="GX591" s="1098">
        <f>IF(GX$9=$N591,#REF!,0)</f>
        <v>0</v>
      </c>
      <c r="GY591" s="1098">
        <f>IF(GY$9=$N591,#REF!,0)</f>
        <v>0</v>
      </c>
      <c r="GZ591" s="1098">
        <f>IF(GZ$9=$N591,#REF!,0)</f>
        <v>0</v>
      </c>
      <c r="HA591" s="1098">
        <f>IF(HA$9=$N591,#REF!,0)</f>
        <v>0</v>
      </c>
      <c r="HB591" s="1098">
        <f>IF(HB$9=$N591,#REF!,0)</f>
        <v>0</v>
      </c>
      <c r="HC591" s="1098">
        <f>IF(HC$9=$N591,#REF!,0)</f>
        <v>0</v>
      </c>
      <c r="HD591" s="1098">
        <f>IF(HD$9=$N591,#REF!,0)</f>
        <v>0</v>
      </c>
      <c r="HE591" s="1098">
        <f>IF(HE$9=$N591,#REF!,0)</f>
        <v>0</v>
      </c>
      <c r="HF591" s="1098">
        <f>IF(HF$9=$N591,#REF!,0)</f>
        <v>0</v>
      </c>
      <c r="HG591" s="1098">
        <f>IF(HG$9=$N591,#REF!,0)</f>
        <v>0</v>
      </c>
      <c r="HH591" s="1098">
        <f>IF(HH$9=$N591,#REF!,0)</f>
        <v>0</v>
      </c>
      <c r="HI591" s="1098">
        <f>IF(HI$9=$N591,#REF!,0)</f>
        <v>0</v>
      </c>
      <c r="HJ591" s="1098">
        <f>IF(HJ$9=$N591,#REF!,0)</f>
        <v>0</v>
      </c>
      <c r="HK591" s="1098">
        <f>IF(HK$9=$N591,#REF!,0)</f>
        <v>0</v>
      </c>
      <c r="HL591" s="1098">
        <f>IF(HL$9=$N591,#REF!,0)</f>
        <v>0</v>
      </c>
      <c r="HM591" s="1098">
        <f>IF(HM$9=$N591,#REF!,0)</f>
        <v>0</v>
      </c>
      <c r="HN591" s="1098">
        <f>IF(HN$9=$N591,#REF!,0)</f>
        <v>0</v>
      </c>
      <c r="HO591" s="1098">
        <f>IF(HO$9=$N591,#REF!,0)</f>
        <v>0</v>
      </c>
      <c r="HP591" s="1098">
        <f>IF(HP$9=$N591,#REF!,0)</f>
        <v>0</v>
      </c>
      <c r="HQ591" s="1098">
        <f>IF(HQ$9=$N591,#REF!,0)</f>
        <v>0</v>
      </c>
      <c r="HR591" s="1098">
        <f>IF(HR$9=$N591,#REF!,0)</f>
        <v>0</v>
      </c>
      <c r="HS591" s="1098">
        <f>IF(HS$9=$N591,#REF!,0)</f>
        <v>0</v>
      </c>
      <c r="HT591" s="1098">
        <f>IF(HT$9=$N591,#REF!,0)</f>
        <v>0</v>
      </c>
      <c r="HU591" s="1098">
        <f>IF(HU$9=$N591,#REF!,0)</f>
        <v>0</v>
      </c>
      <c r="HV591" s="1098">
        <f>IF(HV$9=$N591,#REF!,0)</f>
        <v>0</v>
      </c>
      <c r="HW591" s="1098">
        <f>IF(HW$9=$N591,#REF!,0)</f>
        <v>0</v>
      </c>
      <c r="HX591" s="1098">
        <f>IF(HX$9=$N591,#REF!,0)</f>
        <v>0</v>
      </c>
      <c r="HY591" s="1098">
        <f>IF(HY$9=$N591,#REF!,0)</f>
        <v>0</v>
      </c>
      <c r="HZ591" s="1098">
        <f>IF(HZ$9=$N591,#REF!,0)</f>
        <v>0</v>
      </c>
      <c r="IA591" s="1098">
        <f>IF(IA$9=$N591,#REF!,0)</f>
        <v>0</v>
      </c>
      <c r="IB591" s="1098">
        <f>IF(IB$9=$N591,#REF!,0)</f>
        <v>0</v>
      </c>
      <c r="IC591" s="1098">
        <f>IF(IC$9=$N591,#REF!,0)</f>
        <v>0</v>
      </c>
      <c r="ID591" s="1098">
        <f>IF(ID$9=$N591,#REF!,0)</f>
        <v>0</v>
      </c>
      <c r="IE591" s="1098">
        <f>IF(IE$9=$N591,#REF!,0)</f>
        <v>0</v>
      </c>
      <c r="IF591" s="1098">
        <f>IF(IF$9=$N591,#REF!,0)</f>
        <v>0</v>
      </c>
      <c r="IG591" s="1098">
        <f>IF(IG$9=$N591,#REF!,0)</f>
        <v>0</v>
      </c>
      <c r="IH591" s="1098">
        <f>IF(IH$9=$N591,#REF!,0)</f>
        <v>0</v>
      </c>
      <c r="II591" s="1098">
        <f>IF(II$9=$N591,#REF!,0)</f>
        <v>0</v>
      </c>
      <c r="IJ591" s="1098">
        <f>IF(IJ$9=$N591,#REF!,0)</f>
        <v>0</v>
      </c>
      <c r="IK591" s="1098">
        <f>IF(IK$9=$N591,#REF!,0)</f>
        <v>0</v>
      </c>
      <c r="IL591" s="1098">
        <f>IF(IL$9=$N591,#REF!,0)</f>
        <v>0</v>
      </c>
      <c r="IM591" s="1098">
        <f>IF(IM$9=$N591,#REF!,0)</f>
        <v>0</v>
      </c>
      <c r="IN591" s="1098">
        <f>IF(IN$9=$N591,#REF!,0)</f>
        <v>0</v>
      </c>
      <c r="IO591" s="1098">
        <f>IF(IO$9=$N591,#REF!,0)</f>
        <v>0</v>
      </c>
      <c r="IP591" s="1098">
        <f>IF(IP$9=$N591,#REF!,0)</f>
        <v>0</v>
      </c>
      <c r="IQ591" s="1098">
        <f>IF(IQ$9=$N591,#REF!,0)</f>
        <v>0</v>
      </c>
      <c r="IR591" s="1098">
        <f>IF(IR$9=$N591,#REF!,0)</f>
        <v>0</v>
      </c>
      <c r="IS591" s="1098">
        <f>IF(IS$9=$N591,#REF!,0)</f>
        <v>0</v>
      </c>
      <c r="IT591" s="1098">
        <f>IF(IT$9=$N591,#REF!,0)</f>
        <v>0</v>
      </c>
      <c r="IU591" s="1098">
        <f>IF(IU$9=$N591,#REF!,0)</f>
        <v>0</v>
      </c>
      <c r="IV591" s="1098">
        <f>IF(IV$9=$N591,#REF!,0)</f>
        <v>0</v>
      </c>
      <c r="IW591" s="1098">
        <f>IF(IW$9=$N591,#REF!,0)</f>
        <v>0</v>
      </c>
      <c r="IX591" s="1098">
        <f>IF(IX$9=$N591,#REF!,0)</f>
        <v>0</v>
      </c>
      <c r="IY591" s="1098">
        <f>IF(IY$9=$N591,#REF!,0)</f>
        <v>0</v>
      </c>
      <c r="IZ591" s="1098">
        <f>IF(IZ$9=$N591,#REF!,0)</f>
        <v>0</v>
      </c>
      <c r="JA591" s="1098">
        <f>IF(JA$9=$N591,#REF!,0)</f>
        <v>0</v>
      </c>
      <c r="JB591" s="1098">
        <f>IF(JB$9=$N591,#REF!,0)</f>
        <v>0</v>
      </c>
      <c r="JC591" s="1098">
        <f>IF(JC$9=$N591,#REF!,0)</f>
        <v>0</v>
      </c>
      <c r="JD591" s="1098">
        <f>IF(JD$9=$N591,#REF!,0)</f>
        <v>0</v>
      </c>
      <c r="JE591" s="1098">
        <f>IF(JE$9=$N591,#REF!,0)</f>
        <v>0</v>
      </c>
      <c r="JF591" s="1098">
        <f>IF(JF$9=$N591,#REF!,0)</f>
        <v>0</v>
      </c>
      <c r="JG591" s="1098">
        <f>IF(JG$9=$N591,#REF!,0)</f>
        <v>0</v>
      </c>
      <c r="JH591" s="1098">
        <f>IF(JH$9=$N591,#REF!,0)</f>
        <v>0</v>
      </c>
      <c r="JI591" s="1098">
        <f>IF(JI$9=$N591,#REF!,0)</f>
        <v>0</v>
      </c>
      <c r="JJ591" s="1098">
        <f>IF(JJ$9=$N591,#REF!,0)</f>
        <v>0</v>
      </c>
      <c r="JK591" s="1098">
        <f>IF(JK$9=$N591,#REF!,0)</f>
        <v>0</v>
      </c>
      <c r="JL591" s="1098">
        <f>IF(JL$9=$N591,#REF!,0)</f>
        <v>0</v>
      </c>
      <c r="JM591" s="1098">
        <f>IF(JM$9=$N591,#REF!,0)</f>
        <v>0</v>
      </c>
      <c r="JN591" s="1098">
        <f>IF(JN$9=$N591,#REF!,0)</f>
        <v>0</v>
      </c>
      <c r="JO591" s="1098">
        <f>IF(JO$9=$N591,#REF!,0)</f>
        <v>0</v>
      </c>
      <c r="JP591" s="1098">
        <f>IF(JP$9=$N591,#REF!,0)</f>
        <v>0</v>
      </c>
      <c r="JQ591" s="1098">
        <f>IF(JQ$9=$N591,#REF!,0)</f>
        <v>0</v>
      </c>
      <c r="JR591" s="1098">
        <f>IF(JR$9=$N591,#REF!,0)</f>
        <v>0</v>
      </c>
      <c r="JS591" s="1098">
        <f>IF(JS$9=$N591,#REF!,0)</f>
        <v>0</v>
      </c>
      <c r="JT591" s="1098">
        <f>IF(JT$9=$N591,#REF!,0)</f>
        <v>0</v>
      </c>
      <c r="JU591" s="1098">
        <f>IF(JU$9=$N591,#REF!,0)</f>
        <v>0</v>
      </c>
      <c r="JV591" s="1098">
        <f>IF(JV$9=$N591,#REF!,0)</f>
        <v>0</v>
      </c>
      <c r="JW591" s="1098">
        <f>IF(JW$9=$N591,#REF!,0)</f>
        <v>0</v>
      </c>
      <c r="JX591" s="681"/>
      <c r="JZ591" s="681">
        <f t="shared" si="1742"/>
        <v>0</v>
      </c>
      <c r="KA591" s="681">
        <f t="shared" si="1742"/>
        <v>0</v>
      </c>
      <c r="KB591" s="681">
        <f t="shared" si="1742"/>
        <v>0</v>
      </c>
      <c r="KC591" s="681">
        <f t="shared" si="1742"/>
        <v>0</v>
      </c>
      <c r="KD591" s="681">
        <f t="shared" si="1742"/>
        <v>0</v>
      </c>
      <c r="KE591" s="681">
        <f t="shared" si="1742"/>
        <v>0</v>
      </c>
      <c r="KF591" s="681">
        <f t="shared" si="1742"/>
        <v>0</v>
      </c>
      <c r="KG591" s="681">
        <f t="shared" si="1742"/>
        <v>0</v>
      </c>
      <c r="KH591" s="681">
        <f t="shared" si="1742"/>
        <v>0</v>
      </c>
      <c r="KI591" s="681">
        <f t="shared" si="1742"/>
        <v>0</v>
      </c>
      <c r="KJ591" s="681">
        <f t="shared" si="1742"/>
        <v>0</v>
      </c>
      <c r="KN591" s="1098">
        <f t="shared" si="1723"/>
        <v>0</v>
      </c>
      <c r="KO591" s="1098">
        <f t="shared" si="1723"/>
        <v>0</v>
      </c>
      <c r="KP591" s="1098">
        <f t="shared" si="1723"/>
        <v>0</v>
      </c>
      <c r="KQ591" s="1098">
        <f t="shared" si="1723"/>
        <v>0</v>
      </c>
      <c r="KR591" s="1098">
        <f t="shared" si="1723"/>
        <v>0</v>
      </c>
      <c r="KS591" s="1098">
        <f t="shared" si="1723"/>
        <v>0</v>
      </c>
      <c r="KT591" s="1098">
        <f t="shared" si="1723"/>
        <v>0</v>
      </c>
      <c r="KU591" s="1098">
        <f t="shared" si="1723"/>
        <v>0</v>
      </c>
      <c r="KV591" s="1098">
        <f t="shared" si="1723"/>
        <v>0</v>
      </c>
      <c r="KW591" s="1098">
        <f t="shared" si="1723"/>
        <v>0</v>
      </c>
      <c r="KX591" s="1098">
        <f t="shared" si="1723"/>
        <v>0</v>
      </c>
      <c r="KY591" s="1098">
        <f t="shared" si="1723"/>
        <v>0</v>
      </c>
      <c r="KZ591" s="1098">
        <f t="shared" si="1723"/>
        <v>0</v>
      </c>
      <c r="LA591" s="1098">
        <f t="shared" si="1723"/>
        <v>0</v>
      </c>
      <c r="LB591" s="1098">
        <f t="shared" si="1723"/>
        <v>0</v>
      </c>
      <c r="LC591" s="1098">
        <f t="shared" si="1723"/>
        <v>0</v>
      </c>
      <c r="LD591" s="1098">
        <f t="shared" si="1721"/>
        <v>0</v>
      </c>
      <c r="LE591" s="1098">
        <f t="shared" si="1721"/>
        <v>0</v>
      </c>
      <c r="LF591" s="1098">
        <f t="shared" si="1721"/>
        <v>0</v>
      </c>
      <c r="LG591" s="1098">
        <f t="shared" si="1721"/>
        <v>0</v>
      </c>
      <c r="LH591" s="1098">
        <f t="shared" si="1721"/>
        <v>0</v>
      </c>
      <c r="LI591" s="1098">
        <f t="shared" si="1721"/>
        <v>0</v>
      </c>
      <c r="LJ591" s="1098">
        <f t="shared" si="1721"/>
        <v>0</v>
      </c>
      <c r="LK591" s="1098">
        <f t="shared" si="1721"/>
        <v>0</v>
      </c>
      <c r="LL591" s="1098">
        <f t="shared" si="1721"/>
        <v>0</v>
      </c>
      <c r="LM591" s="1098">
        <f t="shared" si="1721"/>
        <v>0</v>
      </c>
      <c r="LN591" s="1098">
        <f t="shared" si="1721"/>
        <v>0</v>
      </c>
      <c r="LO591" s="1098">
        <f t="shared" si="1721"/>
        <v>0</v>
      </c>
      <c r="LP591" s="1098">
        <f t="shared" si="1721"/>
        <v>0</v>
      </c>
      <c r="LQ591" s="1098">
        <f t="shared" si="1721"/>
        <v>0</v>
      </c>
      <c r="LR591" s="1098">
        <f t="shared" si="1721"/>
        <v>0</v>
      </c>
      <c r="LS591" s="1098">
        <f t="shared" si="1716"/>
        <v>0</v>
      </c>
    </row>
    <row r="592" spans="1:331" ht="20.100000000000001" hidden="1" customHeight="1" x14ac:dyDescent="0.35">
      <c r="A592" s="668"/>
      <c r="B592" s="871"/>
      <c r="C592" s="870"/>
      <c r="D592" s="871"/>
      <c r="E592" s="871"/>
      <c r="F592" s="871"/>
      <c r="G592" s="871"/>
      <c r="H592" s="871"/>
      <c r="I592" s="871"/>
      <c r="J592" s="1065" t="s">
        <v>194</v>
      </c>
      <c r="K592" s="1304"/>
      <c r="L592" s="1304"/>
      <c r="M592" s="1304"/>
      <c r="N592" s="1077">
        <v>3111</v>
      </c>
      <c r="O592" s="1214" t="s">
        <v>435</v>
      </c>
      <c r="P592" s="438"/>
      <c r="Q592" s="438"/>
      <c r="R592" s="438"/>
      <c r="S592" s="438"/>
      <c r="T592" s="438"/>
      <c r="U592" s="438"/>
      <c r="V592" s="438"/>
      <c r="W592" s="438"/>
      <c r="X592" s="438"/>
      <c r="Y592" s="438"/>
      <c r="Z592" s="438"/>
      <c r="AA592" s="438"/>
      <c r="AB592" s="438"/>
      <c r="AC592" s="438"/>
      <c r="AD592" s="438"/>
      <c r="AE592" s="438"/>
      <c r="AF592" s="438"/>
      <c r="AG592" s="438"/>
      <c r="AH592" s="438"/>
      <c r="AI592" s="438"/>
      <c r="AJ592" s="438"/>
      <c r="AK592" s="438"/>
      <c r="AL592" s="438"/>
      <c r="AM592" s="439">
        <f>AM593</f>
        <v>0</v>
      </c>
      <c r="AN592" s="150">
        <f>AN593</f>
        <v>0</v>
      </c>
      <c r="AO592" s="150">
        <v>0</v>
      </c>
      <c r="AP592" s="150">
        <v>15000</v>
      </c>
      <c r="AQ592" s="150">
        <v>15000</v>
      </c>
      <c r="AR592" s="150">
        <v>17175.89</v>
      </c>
      <c r="AS592" s="150"/>
      <c r="AT592" s="150">
        <v>15000</v>
      </c>
      <c r="AU592" s="150"/>
      <c r="AV592" s="150">
        <v>0</v>
      </c>
      <c r="AW592" s="150"/>
      <c r="AX592" s="150"/>
      <c r="AY592" s="150">
        <f>AY593</f>
        <v>0</v>
      </c>
      <c r="AZ592" s="150"/>
      <c r="BA592" s="150"/>
      <c r="BB592" s="150">
        <v>0</v>
      </c>
      <c r="BC592" s="150">
        <v>0</v>
      </c>
      <c r="BD592" s="150">
        <v>0</v>
      </c>
      <c r="BE592" s="150">
        <v>0</v>
      </c>
      <c r="BF592" s="150">
        <v>0</v>
      </c>
      <c r="BG592" s="150"/>
      <c r="BH592" s="150">
        <v>0</v>
      </c>
      <c r="BI592" s="150">
        <f>(BJ592-BH592)</f>
        <v>0</v>
      </c>
      <c r="BJ592" s="150"/>
      <c r="BK592" s="150"/>
      <c r="BL592" s="150">
        <f t="shared" si="1624"/>
        <v>0</v>
      </c>
      <c r="BM592" s="150"/>
      <c r="BN592" s="150"/>
      <c r="BO592" s="150"/>
      <c r="BP592" s="150"/>
      <c r="BQ592" s="150"/>
      <c r="BR592" s="150">
        <f>(BS592-BO592)</f>
        <v>0</v>
      </c>
      <c r="BS592" s="150"/>
      <c r="BT592" s="150"/>
      <c r="BU592" s="150">
        <f>(BY592-BO592)</f>
        <v>0</v>
      </c>
      <c r="BV592" s="150"/>
      <c r="BW592" s="150"/>
      <c r="BX592" s="150"/>
      <c r="BY592" s="150"/>
      <c r="BZ592" s="150"/>
      <c r="CA592" s="150">
        <f t="shared" si="1621"/>
        <v>0</v>
      </c>
      <c r="CB592" s="150">
        <f t="shared" si="1622"/>
        <v>0</v>
      </c>
      <c r="CC592" s="150"/>
      <c r="CD592" s="150"/>
      <c r="CE592" s="150"/>
      <c r="CF592" s="150"/>
      <c r="CG592" s="150">
        <f t="shared" si="1623"/>
        <v>0</v>
      </c>
      <c r="CH592" s="150">
        <f>(CI592-CE592)</f>
        <v>0</v>
      </c>
      <c r="CI592" s="150"/>
      <c r="CJ592" s="150"/>
      <c r="CK592" s="150">
        <f t="shared" si="1601"/>
        <v>0</v>
      </c>
      <c r="CL592" s="150">
        <f>(CM592-CI592)</f>
        <v>0</v>
      </c>
      <c r="CM592" s="150"/>
      <c r="CN592" s="150"/>
      <c r="CO592" s="150">
        <f t="shared" si="1602"/>
        <v>0</v>
      </c>
      <c r="CP592" s="150">
        <f>(CQ592-CM592)</f>
        <v>0</v>
      </c>
      <c r="CQ592" s="150"/>
      <c r="CR592" s="150"/>
      <c r="CS592" s="150">
        <f t="shared" si="1729"/>
        <v>0</v>
      </c>
      <c r="CT592" s="150">
        <f>(CU592-CQ592)</f>
        <v>0</v>
      </c>
      <c r="CU592" s="150"/>
      <c r="CV592" s="150"/>
      <c r="CW592" s="150">
        <f t="shared" si="1730"/>
        <v>0</v>
      </c>
      <c r="CX592" s="150">
        <f>(CY592-CU592)</f>
        <v>0</v>
      </c>
      <c r="CY592" s="150"/>
      <c r="CZ592" s="150"/>
      <c r="DA592" s="150"/>
      <c r="DB592" s="150"/>
      <c r="DC592" s="150">
        <v>0</v>
      </c>
      <c r="DD592" s="150">
        <f t="shared" si="1731"/>
        <v>0</v>
      </c>
      <c r="DE592" s="150">
        <f t="shared" si="1732"/>
        <v>0</v>
      </c>
      <c r="DF592" s="150"/>
      <c r="DG592" s="150"/>
      <c r="DH592" s="150"/>
      <c r="DI592" s="150">
        <f t="shared" si="1733"/>
        <v>0</v>
      </c>
      <c r="DJ592" s="150">
        <f>(DK592-DG592)</f>
        <v>0</v>
      </c>
      <c r="DK592" s="150"/>
      <c r="DL592" s="150">
        <f t="shared" si="1734"/>
        <v>0</v>
      </c>
      <c r="DM592" s="150">
        <f>(DN592-DK592)</f>
        <v>0</v>
      </c>
      <c r="DN592" s="150"/>
      <c r="DO592" s="150"/>
      <c r="DP592" s="150">
        <f t="shared" si="1735"/>
        <v>0</v>
      </c>
      <c r="DQ592" s="150">
        <f>(DR592-DN592)</f>
        <v>0</v>
      </c>
      <c r="DR592" s="150"/>
      <c r="DS592" s="150"/>
      <c r="DT592" s="150">
        <f t="shared" si="1736"/>
        <v>0</v>
      </c>
      <c r="DU592" s="150">
        <f>(DV592-DR592)</f>
        <v>0</v>
      </c>
      <c r="DV592" s="150"/>
      <c r="DW592" s="150"/>
      <c r="DX592" s="150"/>
      <c r="DY592" s="150"/>
      <c r="DZ592" s="150"/>
      <c r="EA592" s="150"/>
      <c r="EB592" s="150"/>
      <c r="EC592" s="150">
        <f t="shared" si="1737"/>
        <v>0</v>
      </c>
      <c r="ED592" s="150">
        <f>(EE592-EA592)</f>
        <v>0</v>
      </c>
      <c r="EE592" s="150"/>
      <c r="EF592" s="150"/>
      <c r="EG592" s="150">
        <f t="shared" si="1738"/>
        <v>0</v>
      </c>
      <c r="EH592" s="150" t="e">
        <f>(#REF!-EE592)</f>
        <v>#REF!</v>
      </c>
      <c r="EI592" s="150">
        <f>IFERROR(#REF!/DZ592*100,)</f>
        <v>0</v>
      </c>
      <c r="EJ592" s="150">
        <f>IFERROR(#REF!/#REF!*100,)</f>
        <v>0</v>
      </c>
      <c r="EK592" s="863"/>
      <c r="EL592" s="863"/>
      <c r="EM592" s="863"/>
      <c r="EN592" s="150"/>
      <c r="EO592" s="150"/>
      <c r="EP592" s="150"/>
      <c r="EQ592" s="150"/>
      <c r="ER592" s="150"/>
      <c r="ES592" s="150"/>
      <c r="EX592" s="739">
        <f t="shared" si="1726"/>
        <v>0</v>
      </c>
      <c r="EY592" s="739">
        <f t="shared" si="1726"/>
        <v>0</v>
      </c>
      <c r="EZ592" s="739">
        <f t="shared" si="1726"/>
        <v>0</v>
      </c>
      <c r="FA592" s="739">
        <f t="shared" si="1726"/>
        <v>0</v>
      </c>
      <c r="FB592" s="739">
        <f t="shared" si="1726"/>
        <v>0</v>
      </c>
      <c r="FC592" s="739">
        <f t="shared" si="1726"/>
        <v>0</v>
      </c>
      <c r="FD592" s="739">
        <f t="shared" si="1726"/>
        <v>0</v>
      </c>
      <c r="FE592" s="739">
        <f t="shared" si="1726"/>
        <v>0</v>
      </c>
      <c r="FF592" s="739">
        <f t="shared" si="1726"/>
        <v>0</v>
      </c>
      <c r="FG592" s="739">
        <f t="shared" si="1726"/>
        <v>0</v>
      </c>
      <c r="FH592" s="739">
        <f t="shared" si="1727"/>
        <v>0</v>
      </c>
      <c r="FI592" s="739">
        <f t="shared" si="1727"/>
        <v>0</v>
      </c>
      <c r="FJ592" s="739">
        <f t="shared" si="1727"/>
        <v>0</v>
      </c>
      <c r="FK592" s="739">
        <f t="shared" si="1727"/>
        <v>0</v>
      </c>
      <c r="FL592" s="739">
        <f t="shared" si="1727"/>
        <v>0</v>
      </c>
      <c r="FM592" s="739">
        <f t="shared" si="1727"/>
        <v>0</v>
      </c>
      <c r="FN592" s="739">
        <f t="shared" si="1727"/>
        <v>0</v>
      </c>
      <c r="FO592" s="739">
        <f t="shared" si="1739"/>
        <v>0</v>
      </c>
      <c r="FP592" s="739">
        <f t="shared" si="1739"/>
        <v>0</v>
      </c>
      <c r="FQ592" s="739">
        <f t="shared" si="1739"/>
        <v>0</v>
      </c>
      <c r="FU592" s="739">
        <f t="shared" si="1713"/>
        <v>0</v>
      </c>
      <c r="FV592" s="739">
        <f t="shared" si="1713"/>
        <v>0</v>
      </c>
      <c r="FW592" s="739">
        <f t="shared" si="1713"/>
        <v>0</v>
      </c>
      <c r="FX592" s="739">
        <f t="shared" si="1713"/>
        <v>0</v>
      </c>
      <c r="FY592" s="739">
        <f t="shared" si="1713"/>
        <v>0</v>
      </c>
      <c r="FZ592" s="739">
        <f t="shared" si="1713"/>
        <v>0</v>
      </c>
      <c r="GA592" s="739">
        <f t="shared" si="1713"/>
        <v>0</v>
      </c>
      <c r="GB592" s="739">
        <f t="shared" si="1713"/>
        <v>0</v>
      </c>
      <c r="GC592" s="739">
        <f t="shared" si="1713"/>
        <v>0</v>
      </c>
      <c r="GD592" s="739">
        <f t="shared" si="1713"/>
        <v>0</v>
      </c>
      <c r="GE592" s="739">
        <f t="shared" si="1714"/>
        <v>0</v>
      </c>
      <c r="GF592" s="739">
        <f t="shared" si="1714"/>
        <v>0</v>
      </c>
      <c r="GG592" s="739">
        <f t="shared" si="1714"/>
        <v>0</v>
      </c>
      <c r="GH592" s="739">
        <f t="shared" si="1714"/>
        <v>0</v>
      </c>
      <c r="GI592" s="739">
        <f t="shared" si="1714"/>
        <v>0</v>
      </c>
      <c r="GJ592" s="739">
        <f t="shared" si="1714"/>
        <v>0</v>
      </c>
      <c r="GK592" s="739">
        <f t="shared" si="1714"/>
        <v>0</v>
      </c>
      <c r="GL592" s="739">
        <f t="shared" si="1714"/>
        <v>0</v>
      </c>
      <c r="GM592" s="739">
        <f t="shared" si="1714"/>
        <v>0</v>
      </c>
      <c r="GN592" s="739">
        <f t="shared" si="1714"/>
        <v>0</v>
      </c>
      <c r="GQ592" s="1098" t="e">
        <f>IF(GQ$9=$N592,#REF!,0)</f>
        <v>#REF!</v>
      </c>
      <c r="GR592" s="1098">
        <f>IF(GR$9=$N592,#REF!,0)</f>
        <v>0</v>
      </c>
      <c r="GS592" s="1098">
        <f>IF(GS$9=$N592,#REF!,0)</f>
        <v>0</v>
      </c>
      <c r="GT592" s="1098">
        <f>IF(GT$9=$N592,#REF!,0)</f>
        <v>0</v>
      </c>
      <c r="GU592" s="1098">
        <f>IF(GU$9=$N592,#REF!,0)</f>
        <v>0</v>
      </c>
      <c r="GV592" s="1098">
        <f>IF(GV$9=$N592,#REF!,0)</f>
        <v>0</v>
      </c>
      <c r="GW592" s="1098">
        <f>IF(GW$9=$N592,#REF!,0)</f>
        <v>0</v>
      </c>
      <c r="GX592" s="1098">
        <f>IF(GX$9=$N592,#REF!,0)</f>
        <v>0</v>
      </c>
      <c r="GY592" s="1098">
        <f>IF(GY$9=$N592,#REF!,0)</f>
        <v>0</v>
      </c>
      <c r="GZ592" s="1098">
        <f>IF(GZ$9=$N592,#REF!,0)</f>
        <v>0</v>
      </c>
      <c r="HA592" s="1098">
        <f>IF(HA$9=$N592,#REF!,0)</f>
        <v>0</v>
      </c>
      <c r="HB592" s="1098">
        <f>IF(HB$9=$N592,#REF!,0)</f>
        <v>0</v>
      </c>
      <c r="HC592" s="1098">
        <f>IF(HC$9=$N592,#REF!,0)</f>
        <v>0</v>
      </c>
      <c r="HD592" s="1098">
        <f>IF(HD$9=$N592,#REF!,0)</f>
        <v>0</v>
      </c>
      <c r="HE592" s="1098">
        <f>IF(HE$9=$N592,#REF!,0)</f>
        <v>0</v>
      </c>
      <c r="HF592" s="1098">
        <f>IF(HF$9=$N592,#REF!,0)</f>
        <v>0</v>
      </c>
      <c r="HG592" s="1098">
        <f>IF(HG$9=$N592,#REF!,0)</f>
        <v>0</v>
      </c>
      <c r="HH592" s="1098">
        <f>IF(HH$9=$N592,#REF!,0)</f>
        <v>0</v>
      </c>
      <c r="HI592" s="1098">
        <f>IF(HI$9=$N592,#REF!,0)</f>
        <v>0</v>
      </c>
      <c r="HJ592" s="1098">
        <f>IF(HJ$9=$N592,#REF!,0)</f>
        <v>0</v>
      </c>
      <c r="HK592" s="1098">
        <f>IF(HK$9=$N592,#REF!,0)</f>
        <v>0</v>
      </c>
      <c r="HL592" s="1098">
        <f>IF(HL$9=$N592,#REF!,0)</f>
        <v>0</v>
      </c>
      <c r="HM592" s="1098">
        <f>IF(HM$9=$N592,#REF!,0)</f>
        <v>0</v>
      </c>
      <c r="HN592" s="1098">
        <f>IF(HN$9=$N592,#REF!,0)</f>
        <v>0</v>
      </c>
      <c r="HO592" s="1098">
        <f>IF(HO$9=$N592,#REF!,0)</f>
        <v>0</v>
      </c>
      <c r="HP592" s="1098">
        <f>IF(HP$9=$N592,#REF!,0)</f>
        <v>0</v>
      </c>
      <c r="HQ592" s="1098">
        <f>IF(HQ$9=$N592,#REF!,0)</f>
        <v>0</v>
      </c>
      <c r="HR592" s="1098">
        <f>IF(HR$9=$N592,#REF!,0)</f>
        <v>0</v>
      </c>
      <c r="HS592" s="1098">
        <f>IF(HS$9=$N592,#REF!,0)</f>
        <v>0</v>
      </c>
      <c r="HT592" s="1098">
        <f>IF(HT$9=$N592,#REF!,0)</f>
        <v>0</v>
      </c>
      <c r="HU592" s="1098">
        <f>IF(HU$9=$N592,#REF!,0)</f>
        <v>0</v>
      </c>
      <c r="HV592" s="1098">
        <f>IF(HV$9=$N592,#REF!,0)</f>
        <v>0</v>
      </c>
      <c r="HW592" s="1098">
        <f>IF(HW$9=$N592,#REF!,0)</f>
        <v>0</v>
      </c>
      <c r="HX592" s="1098">
        <f>IF(HX$9=$N592,#REF!,0)</f>
        <v>0</v>
      </c>
      <c r="HY592" s="1098">
        <f>IF(HY$9=$N592,#REF!,0)</f>
        <v>0</v>
      </c>
      <c r="HZ592" s="1098">
        <f>IF(HZ$9=$N592,#REF!,0)</f>
        <v>0</v>
      </c>
      <c r="IA592" s="1098">
        <f>IF(IA$9=$N592,#REF!,0)</f>
        <v>0</v>
      </c>
      <c r="IB592" s="1098">
        <f>IF(IB$9=$N592,#REF!,0)</f>
        <v>0</v>
      </c>
      <c r="IC592" s="1098">
        <f>IF(IC$9=$N592,#REF!,0)</f>
        <v>0</v>
      </c>
      <c r="ID592" s="1098">
        <f>IF(ID$9=$N592,#REF!,0)</f>
        <v>0</v>
      </c>
      <c r="IE592" s="1098">
        <f>IF(IE$9=$N592,#REF!,0)</f>
        <v>0</v>
      </c>
      <c r="IF592" s="1098">
        <f>IF(IF$9=$N592,#REF!,0)</f>
        <v>0</v>
      </c>
      <c r="IG592" s="1098">
        <f>IF(IG$9=$N592,#REF!,0)</f>
        <v>0</v>
      </c>
      <c r="IH592" s="1098">
        <f>IF(IH$9=$N592,#REF!,0)</f>
        <v>0</v>
      </c>
      <c r="II592" s="1098">
        <f>IF(II$9=$N592,#REF!,0)</f>
        <v>0</v>
      </c>
      <c r="IJ592" s="1098">
        <f>IF(IJ$9=$N592,#REF!,0)</f>
        <v>0</v>
      </c>
      <c r="IK592" s="1098">
        <f>IF(IK$9=$N592,#REF!,0)</f>
        <v>0</v>
      </c>
      <c r="IL592" s="1098">
        <f>IF(IL$9=$N592,#REF!,0)</f>
        <v>0</v>
      </c>
      <c r="IM592" s="1098">
        <f>IF(IM$9=$N592,#REF!,0)</f>
        <v>0</v>
      </c>
      <c r="IN592" s="1098">
        <f>IF(IN$9=$N592,#REF!,0)</f>
        <v>0</v>
      </c>
      <c r="IO592" s="1098">
        <f>IF(IO$9=$N592,#REF!,0)</f>
        <v>0</v>
      </c>
      <c r="IP592" s="1098">
        <f>IF(IP$9=$N592,#REF!,0)</f>
        <v>0</v>
      </c>
      <c r="IQ592" s="1098">
        <f>IF(IQ$9=$N592,#REF!,0)</f>
        <v>0</v>
      </c>
      <c r="IR592" s="1098">
        <f>IF(IR$9=$N592,#REF!,0)</f>
        <v>0</v>
      </c>
      <c r="IS592" s="1098">
        <f>IF(IS$9=$N592,#REF!,0)</f>
        <v>0</v>
      </c>
      <c r="IT592" s="1098">
        <f>IF(IT$9=$N592,#REF!,0)</f>
        <v>0</v>
      </c>
      <c r="IU592" s="1098">
        <f>IF(IU$9=$N592,#REF!,0)</f>
        <v>0</v>
      </c>
      <c r="IV592" s="1098">
        <f>IF(IV$9=$N592,#REF!,0)</f>
        <v>0</v>
      </c>
      <c r="IW592" s="1098">
        <f>IF(IW$9=$N592,#REF!,0)</f>
        <v>0</v>
      </c>
      <c r="IX592" s="1098">
        <f>IF(IX$9=$N592,#REF!,0)</f>
        <v>0</v>
      </c>
      <c r="IY592" s="1098">
        <f>IF(IY$9=$N592,#REF!,0)</f>
        <v>0</v>
      </c>
      <c r="IZ592" s="1098">
        <f>IF(IZ$9=$N592,#REF!,0)</f>
        <v>0</v>
      </c>
      <c r="JA592" s="1098">
        <f>IF(JA$9=$N592,#REF!,0)</f>
        <v>0</v>
      </c>
      <c r="JB592" s="1098">
        <f>IF(JB$9=$N592,#REF!,0)</f>
        <v>0</v>
      </c>
      <c r="JC592" s="1098">
        <f>IF(JC$9=$N592,#REF!,0)</f>
        <v>0</v>
      </c>
      <c r="JD592" s="1098">
        <f>IF(JD$9=$N592,#REF!,0)</f>
        <v>0</v>
      </c>
      <c r="JE592" s="1098">
        <f>IF(JE$9=$N592,#REF!,0)</f>
        <v>0</v>
      </c>
      <c r="JF592" s="1098">
        <f>IF(JF$9=$N592,#REF!,0)</f>
        <v>0</v>
      </c>
      <c r="JG592" s="1098">
        <f>IF(JG$9=$N592,#REF!,0)</f>
        <v>0</v>
      </c>
      <c r="JH592" s="1098">
        <f>IF(JH$9=$N592,#REF!,0)</f>
        <v>0</v>
      </c>
      <c r="JI592" s="1098">
        <f>IF(JI$9=$N592,#REF!,0)</f>
        <v>0</v>
      </c>
      <c r="JJ592" s="1098">
        <f>IF(JJ$9=$N592,#REF!,0)</f>
        <v>0</v>
      </c>
      <c r="JK592" s="1098">
        <f>IF(JK$9=$N592,#REF!,0)</f>
        <v>0</v>
      </c>
      <c r="JL592" s="1098">
        <f>IF(JL$9=$N592,#REF!,0)</f>
        <v>0</v>
      </c>
      <c r="JM592" s="1098">
        <f>IF(JM$9=$N592,#REF!,0)</f>
        <v>0</v>
      </c>
      <c r="JN592" s="1098">
        <f>IF(JN$9=$N592,#REF!,0)</f>
        <v>0</v>
      </c>
      <c r="JO592" s="1098">
        <f>IF(JO$9=$N592,#REF!,0)</f>
        <v>0</v>
      </c>
      <c r="JP592" s="1098">
        <f>IF(JP$9=$N592,#REF!,0)</f>
        <v>0</v>
      </c>
      <c r="JQ592" s="1098">
        <f>IF(JQ$9=$N592,#REF!,0)</f>
        <v>0</v>
      </c>
      <c r="JR592" s="1098">
        <f>IF(JR$9=$N592,#REF!,0)</f>
        <v>0</v>
      </c>
      <c r="JS592" s="1098">
        <f>IF(JS$9=$N592,#REF!,0)</f>
        <v>0</v>
      </c>
      <c r="JT592" s="1098">
        <f>IF(JT$9=$N592,#REF!,0)</f>
        <v>0</v>
      </c>
      <c r="JU592" s="1098">
        <f>IF(JU$9=$N592,#REF!,0)</f>
        <v>0</v>
      </c>
      <c r="JV592" s="1098">
        <f>IF(JV$9=$N592,#REF!,0)</f>
        <v>0</v>
      </c>
      <c r="JW592" s="1098">
        <f>IF(JW$9=$N592,#REF!,0)</f>
        <v>0</v>
      </c>
      <c r="JX592" s="681"/>
      <c r="JZ592" s="681">
        <f t="shared" si="1742"/>
        <v>0</v>
      </c>
      <c r="KA592" s="681">
        <f t="shared" si="1742"/>
        <v>0</v>
      </c>
      <c r="KB592" s="681">
        <f t="shared" si="1742"/>
        <v>0</v>
      </c>
      <c r="KC592" s="681">
        <f t="shared" si="1742"/>
        <v>0</v>
      </c>
      <c r="KD592" s="681">
        <f t="shared" si="1742"/>
        <v>0</v>
      </c>
      <c r="KE592" s="681">
        <f t="shared" si="1742"/>
        <v>0</v>
      </c>
      <c r="KF592" s="681">
        <f t="shared" si="1742"/>
        <v>0</v>
      </c>
      <c r="KG592" s="681">
        <f t="shared" si="1742"/>
        <v>0</v>
      </c>
      <c r="KH592" s="681">
        <f t="shared" si="1742"/>
        <v>0</v>
      </c>
      <c r="KI592" s="681">
        <f t="shared" si="1742"/>
        <v>0</v>
      </c>
      <c r="KJ592" s="681">
        <f t="shared" si="1742"/>
        <v>0</v>
      </c>
      <c r="KN592" s="1098">
        <f t="shared" si="1723"/>
        <v>0</v>
      </c>
      <c r="KO592" s="1098">
        <f t="shared" si="1723"/>
        <v>0</v>
      </c>
      <c r="KP592" s="1098">
        <f t="shared" si="1723"/>
        <v>0</v>
      </c>
      <c r="KQ592" s="1098">
        <f t="shared" si="1723"/>
        <v>0</v>
      </c>
      <c r="KR592" s="1098">
        <f t="shared" si="1723"/>
        <v>0</v>
      </c>
      <c r="KS592" s="1098">
        <f t="shared" si="1723"/>
        <v>0</v>
      </c>
      <c r="KT592" s="1098">
        <f t="shared" si="1723"/>
        <v>0</v>
      </c>
      <c r="KU592" s="1098">
        <f t="shared" si="1723"/>
        <v>0</v>
      </c>
      <c r="KV592" s="1098">
        <f t="shared" si="1723"/>
        <v>0</v>
      </c>
      <c r="KW592" s="1098">
        <f t="shared" si="1723"/>
        <v>0</v>
      </c>
      <c r="KX592" s="1098">
        <f t="shared" si="1723"/>
        <v>0</v>
      </c>
      <c r="KY592" s="1098">
        <f t="shared" si="1723"/>
        <v>0</v>
      </c>
      <c r="KZ592" s="1098">
        <f t="shared" si="1723"/>
        <v>0</v>
      </c>
      <c r="LA592" s="1098">
        <f t="shared" si="1723"/>
        <v>0</v>
      </c>
      <c r="LB592" s="1098">
        <f t="shared" si="1723"/>
        <v>0</v>
      </c>
      <c r="LC592" s="1098">
        <f t="shared" si="1723"/>
        <v>0</v>
      </c>
      <c r="LD592" s="1098">
        <f t="shared" si="1721"/>
        <v>0</v>
      </c>
      <c r="LE592" s="1098">
        <f t="shared" si="1721"/>
        <v>0</v>
      </c>
      <c r="LF592" s="1098">
        <f t="shared" si="1721"/>
        <v>0</v>
      </c>
      <c r="LG592" s="1098">
        <f t="shared" si="1721"/>
        <v>0</v>
      </c>
      <c r="LH592" s="1098">
        <f t="shared" si="1721"/>
        <v>0</v>
      </c>
      <c r="LI592" s="1098">
        <f t="shared" si="1721"/>
        <v>0</v>
      </c>
      <c r="LJ592" s="1098">
        <f t="shared" si="1721"/>
        <v>0</v>
      </c>
      <c r="LK592" s="1098">
        <f t="shared" si="1721"/>
        <v>0</v>
      </c>
      <c r="LL592" s="1098">
        <f t="shared" si="1721"/>
        <v>0</v>
      </c>
      <c r="LM592" s="1098">
        <f t="shared" si="1721"/>
        <v>0</v>
      </c>
      <c r="LN592" s="1098">
        <f t="shared" si="1721"/>
        <v>0</v>
      </c>
      <c r="LO592" s="1098">
        <f t="shared" si="1721"/>
        <v>0</v>
      </c>
      <c r="LP592" s="1098">
        <f t="shared" si="1721"/>
        <v>0</v>
      </c>
      <c r="LQ592" s="1098">
        <f t="shared" si="1721"/>
        <v>0</v>
      </c>
      <c r="LR592" s="1098">
        <f t="shared" si="1721"/>
        <v>0</v>
      </c>
      <c r="LS592" s="1098">
        <f t="shared" si="1716"/>
        <v>0</v>
      </c>
    </row>
    <row r="593" spans="1:331" ht="20.100000000000001" hidden="1" customHeight="1" x14ac:dyDescent="0.35">
      <c r="A593" s="668" t="s">
        <v>530</v>
      </c>
      <c r="B593" s="871"/>
      <c r="C593" s="870" t="s">
        <v>9</v>
      </c>
      <c r="D593" s="871"/>
      <c r="E593" s="871"/>
      <c r="F593" s="871"/>
      <c r="G593" s="871"/>
      <c r="H593" s="871"/>
      <c r="I593" s="871"/>
      <c r="J593" s="1065" t="s">
        <v>194</v>
      </c>
      <c r="K593" s="1304"/>
      <c r="L593" s="1304"/>
      <c r="M593" s="1299">
        <v>313</v>
      </c>
      <c r="N593" s="1299" t="s">
        <v>17</v>
      </c>
      <c r="O593" s="1318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  <c r="AJ593" s="50"/>
      <c r="AK593" s="50"/>
      <c r="AL593" s="50"/>
      <c r="AM593" s="440">
        <f>AM594</f>
        <v>0</v>
      </c>
      <c r="AN593" s="151">
        <f>AN594</f>
        <v>0</v>
      </c>
      <c r="AO593" s="151">
        <f>AO594+AO595</f>
        <v>0</v>
      </c>
      <c r="AP593" s="151">
        <f>AP594+AP595</f>
        <v>8000</v>
      </c>
      <c r="AQ593" s="151">
        <f>AQ594+AQ595</f>
        <v>8000</v>
      </c>
      <c r="AR593" s="151">
        <f>SUM(AR594:AR596)</f>
        <v>6420.61</v>
      </c>
      <c r="AS593" s="151"/>
      <c r="AT593" s="151">
        <f>AT594+AT595</f>
        <v>8000</v>
      </c>
      <c r="AU593" s="151"/>
      <c r="AV593" s="151">
        <v>0</v>
      </c>
      <c r="AW593" s="151"/>
      <c r="AX593" s="151"/>
      <c r="AY593" s="151">
        <f>AY594</f>
        <v>0</v>
      </c>
      <c r="AZ593" s="151"/>
      <c r="BA593" s="151"/>
      <c r="BB593" s="151">
        <v>0</v>
      </c>
      <c r="BC593" s="151">
        <v>0</v>
      </c>
      <c r="BD593" s="151">
        <v>0</v>
      </c>
      <c r="BE593" s="151">
        <v>0</v>
      </c>
      <c r="BF593" s="151">
        <v>0</v>
      </c>
      <c r="BG593" s="151"/>
      <c r="BH593" s="151">
        <v>0</v>
      </c>
      <c r="BI593" s="151">
        <f>BI594</f>
        <v>0</v>
      </c>
      <c r="BJ593" s="151"/>
      <c r="BK593" s="151"/>
      <c r="BL593" s="151">
        <f t="shared" si="1624"/>
        <v>0</v>
      </c>
      <c r="BM593" s="151"/>
      <c r="BN593" s="151"/>
      <c r="BO593" s="151"/>
      <c r="BP593" s="151"/>
      <c r="BQ593" s="151"/>
      <c r="BR593" s="151">
        <f>BR594</f>
        <v>0</v>
      </c>
      <c r="BS593" s="151"/>
      <c r="BT593" s="151"/>
      <c r="BU593" s="151">
        <f>BU594</f>
        <v>0</v>
      </c>
      <c r="BV593" s="151"/>
      <c r="BW593" s="151"/>
      <c r="BX593" s="151"/>
      <c r="BY593" s="151"/>
      <c r="BZ593" s="151"/>
      <c r="CA593" s="151">
        <f t="shared" si="1621"/>
        <v>0</v>
      </c>
      <c r="CB593" s="151">
        <f t="shared" si="1622"/>
        <v>0</v>
      </c>
      <c r="CC593" s="151"/>
      <c r="CD593" s="151"/>
      <c r="CE593" s="151"/>
      <c r="CF593" s="151"/>
      <c r="CG593" s="151">
        <f t="shared" si="1623"/>
        <v>0</v>
      </c>
      <c r="CH593" s="151">
        <f>CH594</f>
        <v>0</v>
      </c>
      <c r="CI593" s="151"/>
      <c r="CJ593" s="151"/>
      <c r="CK593" s="151">
        <f t="shared" si="1601"/>
        <v>0</v>
      </c>
      <c r="CL593" s="151">
        <f>CL594</f>
        <v>0</v>
      </c>
      <c r="CM593" s="151"/>
      <c r="CN593" s="151"/>
      <c r="CO593" s="151">
        <f t="shared" si="1602"/>
        <v>0</v>
      </c>
      <c r="CP593" s="151">
        <f>CP594</f>
        <v>0</v>
      </c>
      <c r="CQ593" s="151"/>
      <c r="CR593" s="151"/>
      <c r="CS593" s="151">
        <f t="shared" si="1729"/>
        <v>0</v>
      </c>
      <c r="CT593" s="151">
        <f>CT594</f>
        <v>0</v>
      </c>
      <c r="CU593" s="151"/>
      <c r="CV593" s="151"/>
      <c r="CW593" s="151">
        <f t="shared" si="1730"/>
        <v>0</v>
      </c>
      <c r="CX593" s="151">
        <f>CX594</f>
        <v>0</v>
      </c>
      <c r="CY593" s="151"/>
      <c r="CZ593" s="151"/>
      <c r="DA593" s="151"/>
      <c r="DB593" s="151"/>
      <c r="DC593" s="151">
        <v>0</v>
      </c>
      <c r="DD593" s="151">
        <f t="shared" si="1731"/>
        <v>0</v>
      </c>
      <c r="DE593" s="151">
        <f t="shared" si="1732"/>
        <v>0</v>
      </c>
      <c r="DF593" s="151"/>
      <c r="DG593" s="151"/>
      <c r="DH593" s="151"/>
      <c r="DI593" s="151">
        <f t="shared" si="1733"/>
        <v>0</v>
      </c>
      <c r="DJ593" s="151">
        <f>DJ594</f>
        <v>0</v>
      </c>
      <c r="DK593" s="151"/>
      <c r="DL593" s="151">
        <f t="shared" si="1734"/>
        <v>0</v>
      </c>
      <c r="DM593" s="151">
        <f>DM594</f>
        <v>0</v>
      </c>
      <c r="DN593" s="151"/>
      <c r="DO593" s="151"/>
      <c r="DP593" s="151">
        <f t="shared" si="1735"/>
        <v>0</v>
      </c>
      <c r="DQ593" s="151">
        <f>DQ594</f>
        <v>0</v>
      </c>
      <c r="DR593" s="151"/>
      <c r="DS593" s="151"/>
      <c r="DT593" s="151">
        <f t="shared" si="1736"/>
        <v>0</v>
      </c>
      <c r="DU593" s="151">
        <f>DU594</f>
        <v>0</v>
      </c>
      <c r="DV593" s="151"/>
      <c r="DW593" s="151"/>
      <c r="DX593" s="151"/>
      <c r="DY593" s="151"/>
      <c r="DZ593" s="151"/>
      <c r="EA593" s="151"/>
      <c r="EB593" s="151"/>
      <c r="EC593" s="151">
        <f t="shared" si="1737"/>
        <v>0</v>
      </c>
      <c r="ED593" s="151">
        <f>ED594</f>
        <v>0</v>
      </c>
      <c r="EE593" s="151"/>
      <c r="EF593" s="151"/>
      <c r="EG593" s="151">
        <f t="shared" si="1738"/>
        <v>0</v>
      </c>
      <c r="EH593" s="151" t="e">
        <f>EH594</f>
        <v>#REF!</v>
      </c>
      <c r="EI593" s="151">
        <f>IFERROR(#REF!/DZ593*100,)</f>
        <v>0</v>
      </c>
      <c r="EJ593" s="151">
        <f>IFERROR(#REF!/#REF!*100,)</f>
        <v>0</v>
      </c>
      <c r="EK593" s="120"/>
      <c r="EL593" s="120"/>
      <c r="EM593" s="120"/>
      <c r="EN593" s="948"/>
      <c r="EO593" s="948"/>
      <c r="EP593" s="948"/>
      <c r="EQ593" s="948"/>
      <c r="ER593" s="948"/>
      <c r="ES593" s="948"/>
      <c r="EX593" s="739">
        <f t="shared" si="1726"/>
        <v>0</v>
      </c>
      <c r="EY593" s="739">
        <f t="shared" si="1726"/>
        <v>0</v>
      </c>
      <c r="EZ593" s="739">
        <f t="shared" si="1726"/>
        <v>0</v>
      </c>
      <c r="FA593" s="739">
        <f t="shared" si="1726"/>
        <v>0</v>
      </c>
      <c r="FB593" s="739">
        <f t="shared" si="1726"/>
        <v>0</v>
      </c>
      <c r="FC593" s="739">
        <f t="shared" si="1726"/>
        <v>0</v>
      </c>
      <c r="FD593" s="739">
        <f t="shared" si="1726"/>
        <v>0</v>
      </c>
      <c r="FE593" s="739">
        <f t="shared" si="1726"/>
        <v>0</v>
      </c>
      <c r="FF593" s="739">
        <f t="shared" si="1726"/>
        <v>0</v>
      </c>
      <c r="FG593" s="739">
        <f t="shared" si="1726"/>
        <v>0</v>
      </c>
      <c r="FH593" s="739">
        <f t="shared" si="1727"/>
        <v>0</v>
      </c>
      <c r="FI593" s="739">
        <f t="shared" si="1727"/>
        <v>0</v>
      </c>
      <c r="FJ593" s="739">
        <f t="shared" si="1727"/>
        <v>0</v>
      </c>
      <c r="FK593" s="739">
        <f t="shared" si="1727"/>
        <v>0</v>
      </c>
      <c r="FL593" s="739">
        <f t="shared" si="1727"/>
        <v>0</v>
      </c>
      <c r="FM593" s="739">
        <f t="shared" si="1727"/>
        <v>0</v>
      </c>
      <c r="FN593" s="739">
        <f t="shared" si="1727"/>
        <v>0</v>
      </c>
      <c r="FO593" s="739">
        <f t="shared" si="1739"/>
        <v>0</v>
      </c>
      <c r="FP593" s="739">
        <f t="shared" si="1739"/>
        <v>0</v>
      </c>
      <c r="FQ593" s="739">
        <f t="shared" si="1739"/>
        <v>0</v>
      </c>
      <c r="FU593" s="739">
        <f t="shared" ref="FU593:GJ608" si="1744">IF(FU$9=$K593,$EA593,0)</f>
        <v>0</v>
      </c>
      <c r="FV593" s="739">
        <f t="shared" si="1744"/>
        <v>0</v>
      </c>
      <c r="FW593" s="739">
        <f t="shared" si="1744"/>
        <v>0</v>
      </c>
      <c r="FX593" s="739">
        <f t="shared" si="1744"/>
        <v>0</v>
      </c>
      <c r="FY593" s="739">
        <f t="shared" si="1744"/>
        <v>0</v>
      </c>
      <c r="FZ593" s="739">
        <f t="shared" si="1744"/>
        <v>0</v>
      </c>
      <c r="GA593" s="739">
        <f t="shared" si="1744"/>
        <v>0</v>
      </c>
      <c r="GB593" s="739">
        <f t="shared" si="1744"/>
        <v>0</v>
      </c>
      <c r="GC593" s="739">
        <f t="shared" si="1744"/>
        <v>0</v>
      </c>
      <c r="GD593" s="739">
        <f t="shared" si="1744"/>
        <v>0</v>
      </c>
      <c r="GE593" s="739">
        <f t="shared" si="1744"/>
        <v>0</v>
      </c>
      <c r="GF593" s="739">
        <f t="shared" si="1744"/>
        <v>0</v>
      </c>
      <c r="GG593" s="739">
        <f t="shared" si="1744"/>
        <v>0</v>
      </c>
      <c r="GH593" s="739">
        <f t="shared" si="1744"/>
        <v>0</v>
      </c>
      <c r="GI593" s="739">
        <f t="shared" si="1744"/>
        <v>0</v>
      </c>
      <c r="GJ593" s="739">
        <f t="shared" si="1744"/>
        <v>0</v>
      </c>
      <c r="GK593" s="739">
        <f t="shared" ref="GE593:GN608" si="1745">IF(GK$9=$K593,$EA593,0)</f>
        <v>0</v>
      </c>
      <c r="GL593" s="739">
        <f t="shared" si="1745"/>
        <v>0</v>
      </c>
      <c r="GM593" s="739">
        <f t="shared" si="1745"/>
        <v>0</v>
      </c>
      <c r="GN593" s="739">
        <f t="shared" si="1745"/>
        <v>0</v>
      </c>
      <c r="GQ593" s="1098">
        <f>IF(GQ$9=$N593,#REF!,0)</f>
        <v>0</v>
      </c>
      <c r="GR593" s="1098">
        <f>IF(GR$9=$N593,#REF!,0)</f>
        <v>0</v>
      </c>
      <c r="GS593" s="1098">
        <f>IF(GS$9=$N593,#REF!,0)</f>
        <v>0</v>
      </c>
      <c r="GT593" s="1098">
        <f>IF(GT$9=$N593,#REF!,0)</f>
        <v>0</v>
      </c>
      <c r="GU593" s="1098">
        <f>IF(GU$9=$N593,#REF!,0)</f>
        <v>0</v>
      </c>
      <c r="GV593" s="1098">
        <f>IF(GV$9=$N593,#REF!,0)</f>
        <v>0</v>
      </c>
      <c r="GW593" s="1098">
        <f>IF(GW$9=$N593,#REF!,0)</f>
        <v>0</v>
      </c>
      <c r="GX593" s="1098">
        <f>IF(GX$9=$N593,#REF!,0)</f>
        <v>0</v>
      </c>
      <c r="GY593" s="1098">
        <f>IF(GY$9=$N593,#REF!,0)</f>
        <v>0</v>
      </c>
      <c r="GZ593" s="1098">
        <f>IF(GZ$9=$N593,#REF!,0)</f>
        <v>0</v>
      </c>
      <c r="HA593" s="1098">
        <f>IF(HA$9=$N593,#REF!,0)</f>
        <v>0</v>
      </c>
      <c r="HB593" s="1098">
        <f>IF(HB$9=$N593,#REF!,0)</f>
        <v>0</v>
      </c>
      <c r="HC593" s="1098">
        <f>IF(HC$9=$N593,#REF!,0)</f>
        <v>0</v>
      </c>
      <c r="HD593" s="1098">
        <f>IF(HD$9=$N593,#REF!,0)</f>
        <v>0</v>
      </c>
      <c r="HE593" s="1098">
        <f>IF(HE$9=$N593,#REF!,0)</f>
        <v>0</v>
      </c>
      <c r="HF593" s="1098">
        <f>IF(HF$9=$N593,#REF!,0)</f>
        <v>0</v>
      </c>
      <c r="HG593" s="1098">
        <f>IF(HG$9=$N593,#REF!,0)</f>
        <v>0</v>
      </c>
      <c r="HH593" s="1098">
        <f>IF(HH$9=$N593,#REF!,0)</f>
        <v>0</v>
      </c>
      <c r="HI593" s="1098">
        <f>IF(HI$9=$N593,#REF!,0)</f>
        <v>0</v>
      </c>
      <c r="HJ593" s="1098">
        <f>IF(HJ$9=$N593,#REF!,0)</f>
        <v>0</v>
      </c>
      <c r="HK593" s="1098">
        <f>IF(HK$9=$N593,#REF!,0)</f>
        <v>0</v>
      </c>
      <c r="HL593" s="1098">
        <f>IF(HL$9=$N593,#REF!,0)</f>
        <v>0</v>
      </c>
      <c r="HM593" s="1098">
        <f>IF(HM$9=$N593,#REF!,0)</f>
        <v>0</v>
      </c>
      <c r="HN593" s="1098">
        <f>IF(HN$9=$N593,#REF!,0)</f>
        <v>0</v>
      </c>
      <c r="HO593" s="1098">
        <f>IF(HO$9=$N593,#REF!,0)</f>
        <v>0</v>
      </c>
      <c r="HP593" s="1098">
        <f>IF(HP$9=$N593,#REF!,0)</f>
        <v>0</v>
      </c>
      <c r="HQ593" s="1098">
        <f>IF(HQ$9=$N593,#REF!,0)</f>
        <v>0</v>
      </c>
      <c r="HR593" s="1098">
        <f>IF(HR$9=$N593,#REF!,0)</f>
        <v>0</v>
      </c>
      <c r="HS593" s="1098">
        <f>IF(HS$9=$N593,#REF!,0)</f>
        <v>0</v>
      </c>
      <c r="HT593" s="1098">
        <f>IF(HT$9=$N593,#REF!,0)</f>
        <v>0</v>
      </c>
      <c r="HU593" s="1098">
        <f>IF(HU$9=$N593,#REF!,0)</f>
        <v>0</v>
      </c>
      <c r="HV593" s="1098">
        <f>IF(HV$9=$N593,#REF!,0)</f>
        <v>0</v>
      </c>
      <c r="HW593" s="1098">
        <f>IF(HW$9=$N593,#REF!,0)</f>
        <v>0</v>
      </c>
      <c r="HX593" s="1098">
        <f>IF(HX$9=$N593,#REF!,0)</f>
        <v>0</v>
      </c>
      <c r="HY593" s="1098">
        <f>IF(HY$9=$N593,#REF!,0)</f>
        <v>0</v>
      </c>
      <c r="HZ593" s="1098">
        <f>IF(HZ$9=$N593,#REF!,0)</f>
        <v>0</v>
      </c>
      <c r="IA593" s="1098">
        <f>IF(IA$9=$N593,#REF!,0)</f>
        <v>0</v>
      </c>
      <c r="IB593" s="1098">
        <f>IF(IB$9=$N593,#REF!,0)</f>
        <v>0</v>
      </c>
      <c r="IC593" s="1098">
        <f>IF(IC$9=$N593,#REF!,0)</f>
        <v>0</v>
      </c>
      <c r="ID593" s="1098">
        <f>IF(ID$9=$N593,#REF!,0)</f>
        <v>0</v>
      </c>
      <c r="IE593" s="1098">
        <f>IF(IE$9=$N593,#REF!,0)</f>
        <v>0</v>
      </c>
      <c r="IF593" s="1098">
        <f>IF(IF$9=$N593,#REF!,0)</f>
        <v>0</v>
      </c>
      <c r="IG593" s="1098">
        <f>IF(IG$9=$N593,#REF!,0)</f>
        <v>0</v>
      </c>
      <c r="IH593" s="1098">
        <f>IF(IH$9=$N593,#REF!,0)</f>
        <v>0</v>
      </c>
      <c r="II593" s="1098">
        <f>IF(II$9=$N593,#REF!,0)</f>
        <v>0</v>
      </c>
      <c r="IJ593" s="1098">
        <f>IF(IJ$9=$N593,#REF!,0)</f>
        <v>0</v>
      </c>
      <c r="IK593" s="1098">
        <f>IF(IK$9=$N593,#REF!,0)</f>
        <v>0</v>
      </c>
      <c r="IL593" s="1098">
        <f>IF(IL$9=$N593,#REF!,0)</f>
        <v>0</v>
      </c>
      <c r="IM593" s="1098">
        <f>IF(IM$9=$N593,#REF!,0)</f>
        <v>0</v>
      </c>
      <c r="IN593" s="1098">
        <f>IF(IN$9=$N593,#REF!,0)</f>
        <v>0</v>
      </c>
      <c r="IO593" s="1098">
        <f>IF(IO$9=$N593,#REF!,0)</f>
        <v>0</v>
      </c>
      <c r="IP593" s="1098">
        <f>IF(IP$9=$N593,#REF!,0)</f>
        <v>0</v>
      </c>
      <c r="IQ593" s="1098">
        <f>IF(IQ$9=$N593,#REF!,0)</f>
        <v>0</v>
      </c>
      <c r="IR593" s="1098">
        <f>IF(IR$9=$N593,#REF!,0)</f>
        <v>0</v>
      </c>
      <c r="IS593" s="1098">
        <f>IF(IS$9=$N593,#REF!,0)</f>
        <v>0</v>
      </c>
      <c r="IT593" s="1098">
        <f>IF(IT$9=$N593,#REF!,0)</f>
        <v>0</v>
      </c>
      <c r="IU593" s="1098">
        <f>IF(IU$9=$N593,#REF!,0)</f>
        <v>0</v>
      </c>
      <c r="IV593" s="1098">
        <f>IF(IV$9=$N593,#REF!,0)</f>
        <v>0</v>
      </c>
      <c r="IW593" s="1098">
        <f>IF(IW$9=$N593,#REF!,0)</f>
        <v>0</v>
      </c>
      <c r="IX593" s="1098">
        <f>IF(IX$9=$N593,#REF!,0)</f>
        <v>0</v>
      </c>
      <c r="IY593" s="1098">
        <f>IF(IY$9=$N593,#REF!,0)</f>
        <v>0</v>
      </c>
      <c r="IZ593" s="1098">
        <f>IF(IZ$9=$N593,#REF!,0)</f>
        <v>0</v>
      </c>
      <c r="JA593" s="1098">
        <f>IF(JA$9=$N593,#REF!,0)</f>
        <v>0</v>
      </c>
      <c r="JB593" s="1098">
        <f>IF(JB$9=$N593,#REF!,0)</f>
        <v>0</v>
      </c>
      <c r="JC593" s="1098">
        <f>IF(JC$9=$N593,#REF!,0)</f>
        <v>0</v>
      </c>
      <c r="JD593" s="1098">
        <f>IF(JD$9=$N593,#REF!,0)</f>
        <v>0</v>
      </c>
      <c r="JE593" s="1098">
        <f>IF(JE$9=$N593,#REF!,0)</f>
        <v>0</v>
      </c>
      <c r="JF593" s="1098">
        <f>IF(JF$9=$N593,#REF!,0)</f>
        <v>0</v>
      </c>
      <c r="JG593" s="1098">
        <f>IF(JG$9=$N593,#REF!,0)</f>
        <v>0</v>
      </c>
      <c r="JH593" s="1098">
        <f>IF(JH$9=$N593,#REF!,0)</f>
        <v>0</v>
      </c>
      <c r="JI593" s="1098">
        <f>IF(JI$9=$N593,#REF!,0)</f>
        <v>0</v>
      </c>
      <c r="JJ593" s="1098">
        <f>IF(JJ$9=$N593,#REF!,0)</f>
        <v>0</v>
      </c>
      <c r="JK593" s="1098">
        <f>IF(JK$9=$N593,#REF!,0)</f>
        <v>0</v>
      </c>
      <c r="JL593" s="1098">
        <f>IF(JL$9=$N593,#REF!,0)</f>
        <v>0</v>
      </c>
      <c r="JM593" s="1098">
        <f>IF(JM$9=$N593,#REF!,0)</f>
        <v>0</v>
      </c>
      <c r="JN593" s="1098">
        <f>IF(JN$9=$N593,#REF!,0)</f>
        <v>0</v>
      </c>
      <c r="JO593" s="1098">
        <f>IF(JO$9=$N593,#REF!,0)</f>
        <v>0</v>
      </c>
      <c r="JP593" s="1098">
        <f>IF(JP$9=$N593,#REF!,0)</f>
        <v>0</v>
      </c>
      <c r="JQ593" s="1098">
        <f>IF(JQ$9=$N593,#REF!,0)</f>
        <v>0</v>
      </c>
      <c r="JR593" s="1098">
        <f>IF(JR$9=$N593,#REF!,0)</f>
        <v>0</v>
      </c>
      <c r="JS593" s="1098">
        <f>IF(JS$9=$N593,#REF!,0)</f>
        <v>0</v>
      </c>
      <c r="JT593" s="1098">
        <f>IF(JT$9=$N593,#REF!,0)</f>
        <v>0</v>
      </c>
      <c r="JU593" s="1098">
        <f>IF(JU$9=$N593,#REF!,0)</f>
        <v>0</v>
      </c>
      <c r="JV593" s="1098">
        <f>IF(JV$9=$N593,#REF!,0)</f>
        <v>0</v>
      </c>
      <c r="JW593" s="1098">
        <f>IF(JW$9=$N593,#REF!,0)</f>
        <v>0</v>
      </c>
      <c r="JX593" s="681"/>
      <c r="JZ593" s="681">
        <f t="shared" si="1742"/>
        <v>0</v>
      </c>
      <c r="KA593" s="681">
        <f t="shared" si="1742"/>
        <v>0</v>
      </c>
      <c r="KB593" s="681">
        <f t="shared" si="1742"/>
        <v>0</v>
      </c>
      <c r="KC593" s="681">
        <f t="shared" si="1742"/>
        <v>0</v>
      </c>
      <c r="KD593" s="681">
        <f t="shared" si="1742"/>
        <v>0</v>
      </c>
      <c r="KE593" s="681">
        <f t="shared" si="1742"/>
        <v>0</v>
      </c>
      <c r="KF593" s="681">
        <f t="shared" si="1742"/>
        <v>0</v>
      </c>
      <c r="KG593" s="681">
        <f t="shared" si="1742"/>
        <v>0</v>
      </c>
      <c r="KH593" s="681">
        <f t="shared" si="1742"/>
        <v>0</v>
      </c>
      <c r="KI593" s="681">
        <f t="shared" si="1742"/>
        <v>0</v>
      </c>
      <c r="KJ593" s="681">
        <f t="shared" si="1742"/>
        <v>0</v>
      </c>
      <c r="KN593" s="1098">
        <f t="shared" si="1723"/>
        <v>0</v>
      </c>
      <c r="KO593" s="1098">
        <f t="shared" si="1723"/>
        <v>0</v>
      </c>
      <c r="KP593" s="1098">
        <f t="shared" si="1723"/>
        <v>0</v>
      </c>
      <c r="KQ593" s="1098">
        <f t="shared" si="1723"/>
        <v>0</v>
      </c>
      <c r="KR593" s="1098">
        <f t="shared" si="1723"/>
        <v>0</v>
      </c>
      <c r="KS593" s="1098">
        <f t="shared" si="1723"/>
        <v>0</v>
      </c>
      <c r="KT593" s="1098">
        <f t="shared" si="1723"/>
        <v>0</v>
      </c>
      <c r="KU593" s="1098">
        <f t="shared" si="1723"/>
        <v>0</v>
      </c>
      <c r="KV593" s="1098">
        <f t="shared" si="1723"/>
        <v>0</v>
      </c>
      <c r="KW593" s="1098">
        <f t="shared" si="1723"/>
        <v>0</v>
      </c>
      <c r="KX593" s="1098">
        <f t="shared" si="1723"/>
        <v>0</v>
      </c>
      <c r="KY593" s="1098">
        <f t="shared" si="1723"/>
        <v>0</v>
      </c>
      <c r="KZ593" s="1098">
        <f t="shared" si="1723"/>
        <v>0</v>
      </c>
      <c r="LA593" s="1098">
        <f t="shared" si="1723"/>
        <v>0</v>
      </c>
      <c r="LB593" s="1098">
        <f t="shared" si="1723"/>
        <v>0</v>
      </c>
      <c r="LC593" s="1098">
        <f t="shared" si="1723"/>
        <v>0</v>
      </c>
      <c r="LD593" s="1098">
        <f t="shared" si="1721"/>
        <v>0</v>
      </c>
      <c r="LE593" s="1098">
        <f t="shared" si="1721"/>
        <v>0</v>
      </c>
      <c r="LF593" s="1098">
        <f t="shared" si="1721"/>
        <v>0</v>
      </c>
      <c r="LG593" s="1098">
        <f t="shared" si="1721"/>
        <v>0</v>
      </c>
      <c r="LH593" s="1098">
        <f t="shared" si="1721"/>
        <v>0</v>
      </c>
      <c r="LI593" s="1098">
        <f t="shared" si="1721"/>
        <v>0</v>
      </c>
      <c r="LJ593" s="1098">
        <f t="shared" si="1721"/>
        <v>0</v>
      </c>
      <c r="LK593" s="1098">
        <f t="shared" si="1721"/>
        <v>0</v>
      </c>
      <c r="LL593" s="1098">
        <f t="shared" si="1721"/>
        <v>0</v>
      </c>
      <c r="LM593" s="1098">
        <f t="shared" si="1721"/>
        <v>0</v>
      </c>
      <c r="LN593" s="1098">
        <f t="shared" si="1721"/>
        <v>0</v>
      </c>
      <c r="LO593" s="1098">
        <f t="shared" si="1721"/>
        <v>0</v>
      </c>
      <c r="LP593" s="1098">
        <f t="shared" si="1721"/>
        <v>0</v>
      </c>
      <c r="LQ593" s="1098">
        <f t="shared" si="1721"/>
        <v>0</v>
      </c>
      <c r="LR593" s="1098">
        <f t="shared" si="1721"/>
        <v>0</v>
      </c>
      <c r="LS593" s="1098">
        <f t="shared" si="1716"/>
        <v>0</v>
      </c>
    </row>
    <row r="594" spans="1:331" ht="20.100000000000001" hidden="1" customHeight="1" x14ac:dyDescent="0.35">
      <c r="A594" s="668"/>
      <c r="B594" s="871"/>
      <c r="C594" s="870"/>
      <c r="D594" s="871"/>
      <c r="E594" s="871"/>
      <c r="F594" s="871"/>
      <c r="G594" s="871"/>
      <c r="H594" s="871"/>
      <c r="I594" s="871"/>
      <c r="J594" s="1065" t="s">
        <v>194</v>
      </c>
      <c r="K594" s="1304"/>
      <c r="L594" s="1304"/>
      <c r="M594" s="1304"/>
      <c r="N594" s="1077">
        <v>3131</v>
      </c>
      <c r="O594" s="1214" t="s">
        <v>438</v>
      </c>
      <c r="P594" s="441"/>
      <c r="Q594" s="441"/>
      <c r="R594" s="441"/>
      <c r="S594" s="441"/>
      <c r="T594" s="441"/>
      <c r="U594" s="441"/>
      <c r="V594" s="441"/>
      <c r="W594" s="441"/>
      <c r="X594" s="441"/>
      <c r="Y594" s="441"/>
      <c r="Z594" s="441"/>
      <c r="AA594" s="441"/>
      <c r="AB594" s="441"/>
      <c r="AC594" s="441"/>
      <c r="AD594" s="441"/>
      <c r="AE594" s="441"/>
      <c r="AF594" s="441"/>
      <c r="AG594" s="441"/>
      <c r="AH594" s="441"/>
      <c r="AI594" s="441"/>
      <c r="AJ594" s="441"/>
      <c r="AK594" s="441"/>
      <c r="AL594" s="441"/>
      <c r="AM594" s="439">
        <v>0</v>
      </c>
      <c r="AN594" s="150">
        <v>0</v>
      </c>
      <c r="AO594" s="150">
        <v>0</v>
      </c>
      <c r="AP594" s="150">
        <v>8000</v>
      </c>
      <c r="AQ594" s="150">
        <v>0</v>
      </c>
      <c r="AR594" s="150">
        <v>1982.74</v>
      </c>
      <c r="AS594" s="150"/>
      <c r="AT594" s="150">
        <v>8000</v>
      </c>
      <c r="AU594" s="150"/>
      <c r="AV594" s="150">
        <v>0</v>
      </c>
      <c r="AW594" s="150"/>
      <c r="AX594" s="150"/>
      <c r="AY594" s="150"/>
      <c r="AZ594" s="150"/>
      <c r="BA594" s="150"/>
      <c r="BB594" s="150">
        <v>0</v>
      </c>
      <c r="BC594" s="150">
        <v>0</v>
      </c>
      <c r="BD594" s="150">
        <v>0</v>
      </c>
      <c r="BE594" s="150">
        <v>0</v>
      </c>
      <c r="BF594" s="150">
        <v>0</v>
      </c>
      <c r="BG594" s="150"/>
      <c r="BH594" s="150">
        <v>0</v>
      </c>
      <c r="BI594" s="150">
        <f>(BJ594-BH594)</f>
        <v>0</v>
      </c>
      <c r="BJ594" s="150"/>
      <c r="BK594" s="150"/>
      <c r="BL594" s="150">
        <f t="shared" si="1624"/>
        <v>0</v>
      </c>
      <c r="BM594" s="150"/>
      <c r="BN594" s="150"/>
      <c r="BO594" s="150"/>
      <c r="BP594" s="150"/>
      <c r="BQ594" s="150"/>
      <c r="BR594" s="150">
        <f>(BS594-BO594)</f>
        <v>0</v>
      </c>
      <c r="BS594" s="150"/>
      <c r="BT594" s="150"/>
      <c r="BU594" s="150">
        <f>(BY594-BO594)</f>
        <v>0</v>
      </c>
      <c r="BV594" s="150"/>
      <c r="BW594" s="150"/>
      <c r="BX594" s="150"/>
      <c r="BY594" s="150"/>
      <c r="BZ594" s="150"/>
      <c r="CA594" s="150">
        <f t="shared" si="1621"/>
        <v>0</v>
      </c>
      <c r="CB594" s="150">
        <f t="shared" si="1622"/>
        <v>0</v>
      </c>
      <c r="CC594" s="150"/>
      <c r="CD594" s="150"/>
      <c r="CE594" s="150"/>
      <c r="CF594" s="150"/>
      <c r="CG594" s="150">
        <f t="shared" si="1623"/>
        <v>0</v>
      </c>
      <c r="CH594" s="150">
        <f>(CI594-CE594)</f>
        <v>0</v>
      </c>
      <c r="CI594" s="150"/>
      <c r="CJ594" s="150"/>
      <c r="CK594" s="150">
        <f t="shared" si="1601"/>
        <v>0</v>
      </c>
      <c r="CL594" s="150">
        <f>(CM594-CI594)</f>
        <v>0</v>
      </c>
      <c r="CM594" s="150"/>
      <c r="CN594" s="150"/>
      <c r="CO594" s="150">
        <f t="shared" si="1602"/>
        <v>0</v>
      </c>
      <c r="CP594" s="150">
        <f>(CQ594-CM594)</f>
        <v>0</v>
      </c>
      <c r="CQ594" s="150"/>
      <c r="CR594" s="150"/>
      <c r="CS594" s="150">
        <f t="shared" si="1729"/>
        <v>0</v>
      </c>
      <c r="CT594" s="150">
        <f>(CU594-CQ594)</f>
        <v>0</v>
      </c>
      <c r="CU594" s="150"/>
      <c r="CV594" s="150"/>
      <c r="CW594" s="150">
        <f t="shared" si="1730"/>
        <v>0</v>
      </c>
      <c r="CX594" s="150">
        <f>(CY594-CU594)</f>
        <v>0</v>
      </c>
      <c r="CY594" s="150"/>
      <c r="CZ594" s="150"/>
      <c r="DA594" s="150"/>
      <c r="DB594" s="150"/>
      <c r="DC594" s="150">
        <v>0</v>
      </c>
      <c r="DD594" s="150">
        <f t="shared" si="1731"/>
        <v>0</v>
      </c>
      <c r="DE594" s="150">
        <f t="shared" si="1732"/>
        <v>0</v>
      </c>
      <c r="DF594" s="150"/>
      <c r="DG594" s="150"/>
      <c r="DH594" s="150"/>
      <c r="DI594" s="150">
        <f t="shared" si="1733"/>
        <v>0</v>
      </c>
      <c r="DJ594" s="150">
        <f>(DK594-DG594)</f>
        <v>0</v>
      </c>
      <c r="DK594" s="150"/>
      <c r="DL594" s="150">
        <f t="shared" si="1734"/>
        <v>0</v>
      </c>
      <c r="DM594" s="150">
        <f>(DN594-DK594)</f>
        <v>0</v>
      </c>
      <c r="DN594" s="150"/>
      <c r="DO594" s="150"/>
      <c r="DP594" s="150">
        <f t="shared" si="1735"/>
        <v>0</v>
      </c>
      <c r="DQ594" s="150">
        <f>(DR594-DN594)</f>
        <v>0</v>
      </c>
      <c r="DR594" s="150"/>
      <c r="DS594" s="150"/>
      <c r="DT594" s="150">
        <f t="shared" si="1736"/>
        <v>0</v>
      </c>
      <c r="DU594" s="150">
        <f>(DV594-DR594)</f>
        <v>0</v>
      </c>
      <c r="DV594" s="150"/>
      <c r="DW594" s="150"/>
      <c r="DX594" s="150"/>
      <c r="DY594" s="150"/>
      <c r="DZ594" s="150"/>
      <c r="EA594" s="150"/>
      <c r="EB594" s="150"/>
      <c r="EC594" s="150">
        <f t="shared" si="1737"/>
        <v>0</v>
      </c>
      <c r="ED594" s="150">
        <f>(EE594-EA594)</f>
        <v>0</v>
      </c>
      <c r="EE594" s="150"/>
      <c r="EF594" s="150"/>
      <c r="EG594" s="150">
        <f t="shared" si="1738"/>
        <v>0</v>
      </c>
      <c r="EH594" s="150" t="e">
        <f>(#REF!-EE594)</f>
        <v>#REF!</v>
      </c>
      <c r="EI594" s="150">
        <f>IFERROR(#REF!/DZ594*100,)</f>
        <v>0</v>
      </c>
      <c r="EJ594" s="150">
        <f>IFERROR(#REF!/#REF!*100,)</f>
        <v>0</v>
      </c>
      <c r="EK594" s="863"/>
      <c r="EL594" s="863"/>
      <c r="EM594" s="863"/>
      <c r="EN594" s="150"/>
      <c r="EO594" s="150"/>
      <c r="EP594" s="150"/>
      <c r="EQ594" s="150"/>
      <c r="ER594" s="150"/>
      <c r="ES594" s="150"/>
      <c r="EX594" s="739">
        <f t="shared" si="1726"/>
        <v>0</v>
      </c>
      <c r="EY594" s="739">
        <f t="shared" si="1726"/>
        <v>0</v>
      </c>
      <c r="EZ594" s="739">
        <f t="shared" si="1726"/>
        <v>0</v>
      </c>
      <c r="FA594" s="739">
        <f t="shared" si="1726"/>
        <v>0</v>
      </c>
      <c r="FB594" s="739">
        <f t="shared" si="1726"/>
        <v>0</v>
      </c>
      <c r="FC594" s="739">
        <f t="shared" si="1726"/>
        <v>0</v>
      </c>
      <c r="FD594" s="739">
        <f t="shared" si="1726"/>
        <v>0</v>
      </c>
      <c r="FE594" s="739">
        <f t="shared" si="1726"/>
        <v>0</v>
      </c>
      <c r="FF594" s="739">
        <f t="shared" si="1726"/>
        <v>0</v>
      </c>
      <c r="FG594" s="739">
        <f t="shared" si="1726"/>
        <v>0</v>
      </c>
      <c r="FH594" s="739">
        <f t="shared" si="1727"/>
        <v>0</v>
      </c>
      <c r="FI594" s="739">
        <f t="shared" si="1727"/>
        <v>0</v>
      </c>
      <c r="FJ594" s="739">
        <f t="shared" si="1727"/>
        <v>0</v>
      </c>
      <c r="FK594" s="739">
        <f t="shared" si="1727"/>
        <v>0</v>
      </c>
      <c r="FL594" s="739">
        <f t="shared" si="1727"/>
        <v>0</v>
      </c>
      <c r="FM594" s="739">
        <f t="shared" si="1727"/>
        <v>0</v>
      </c>
      <c r="FN594" s="739">
        <f t="shared" si="1727"/>
        <v>0</v>
      </c>
      <c r="FO594" s="739">
        <f t="shared" si="1739"/>
        <v>0</v>
      </c>
      <c r="FP594" s="739">
        <f t="shared" si="1739"/>
        <v>0</v>
      </c>
      <c r="FQ594" s="739">
        <f t="shared" si="1739"/>
        <v>0</v>
      </c>
      <c r="FU594" s="739">
        <f t="shared" si="1744"/>
        <v>0</v>
      </c>
      <c r="FV594" s="739">
        <f t="shared" si="1744"/>
        <v>0</v>
      </c>
      <c r="FW594" s="739">
        <f t="shared" si="1744"/>
        <v>0</v>
      </c>
      <c r="FX594" s="739">
        <f t="shared" si="1744"/>
        <v>0</v>
      </c>
      <c r="FY594" s="739">
        <f t="shared" si="1744"/>
        <v>0</v>
      </c>
      <c r="FZ594" s="739">
        <f t="shared" si="1744"/>
        <v>0</v>
      </c>
      <c r="GA594" s="739">
        <f t="shared" si="1744"/>
        <v>0</v>
      </c>
      <c r="GB594" s="739">
        <f t="shared" si="1744"/>
        <v>0</v>
      </c>
      <c r="GC594" s="739">
        <f t="shared" si="1744"/>
        <v>0</v>
      </c>
      <c r="GD594" s="739">
        <f t="shared" si="1744"/>
        <v>0</v>
      </c>
      <c r="GE594" s="739">
        <f t="shared" si="1745"/>
        <v>0</v>
      </c>
      <c r="GF594" s="739">
        <f t="shared" si="1745"/>
        <v>0</v>
      </c>
      <c r="GG594" s="739">
        <f t="shared" si="1745"/>
        <v>0</v>
      </c>
      <c r="GH594" s="739">
        <f t="shared" si="1745"/>
        <v>0</v>
      </c>
      <c r="GI594" s="739">
        <f t="shared" si="1745"/>
        <v>0</v>
      </c>
      <c r="GJ594" s="739">
        <f t="shared" si="1745"/>
        <v>0</v>
      </c>
      <c r="GK594" s="739">
        <f t="shared" si="1745"/>
        <v>0</v>
      </c>
      <c r="GL594" s="739">
        <f t="shared" si="1745"/>
        <v>0</v>
      </c>
      <c r="GM594" s="739">
        <f t="shared" si="1745"/>
        <v>0</v>
      </c>
      <c r="GN594" s="739">
        <f t="shared" si="1745"/>
        <v>0</v>
      </c>
      <c r="GQ594" s="1098">
        <f>IF(GQ$9=$N594,#REF!,0)</f>
        <v>0</v>
      </c>
      <c r="GR594" s="1098">
        <f>IF(GR$9=$N594,#REF!,0)</f>
        <v>0</v>
      </c>
      <c r="GS594" s="1098">
        <f>IF(GS$9=$N594,#REF!,0)</f>
        <v>0</v>
      </c>
      <c r="GT594" s="1098">
        <f>IF(GT$9=$N594,#REF!,0)</f>
        <v>0</v>
      </c>
      <c r="GU594" s="1098">
        <f>IF(GU$9=$N594,#REF!,0)</f>
        <v>0</v>
      </c>
      <c r="GV594" s="1098" t="e">
        <f>IF(GV$9=$N594,#REF!,0)</f>
        <v>#REF!</v>
      </c>
      <c r="GW594" s="1098">
        <f>IF(GW$9=$N594,#REF!,0)</f>
        <v>0</v>
      </c>
      <c r="GX594" s="1098">
        <f>IF(GX$9=$N594,#REF!,0)</f>
        <v>0</v>
      </c>
      <c r="GY594" s="1098">
        <f>IF(GY$9=$N594,#REF!,0)</f>
        <v>0</v>
      </c>
      <c r="GZ594" s="1098">
        <f>IF(GZ$9=$N594,#REF!,0)</f>
        <v>0</v>
      </c>
      <c r="HA594" s="1098">
        <f>IF(HA$9=$N594,#REF!,0)</f>
        <v>0</v>
      </c>
      <c r="HB594" s="1098">
        <f>IF(HB$9=$N594,#REF!,0)</f>
        <v>0</v>
      </c>
      <c r="HC594" s="1098">
        <f>IF(HC$9=$N594,#REF!,0)</f>
        <v>0</v>
      </c>
      <c r="HD594" s="1098">
        <f>IF(HD$9=$N594,#REF!,0)</f>
        <v>0</v>
      </c>
      <c r="HE594" s="1098">
        <f>IF(HE$9=$N594,#REF!,0)</f>
        <v>0</v>
      </c>
      <c r="HF594" s="1098">
        <f>IF(HF$9=$N594,#REF!,0)</f>
        <v>0</v>
      </c>
      <c r="HG594" s="1098">
        <f>IF(HG$9=$N594,#REF!,0)</f>
        <v>0</v>
      </c>
      <c r="HH594" s="1098">
        <f>IF(HH$9=$N594,#REF!,0)</f>
        <v>0</v>
      </c>
      <c r="HI594" s="1098">
        <f>IF(HI$9=$N594,#REF!,0)</f>
        <v>0</v>
      </c>
      <c r="HJ594" s="1098">
        <f>IF(HJ$9=$N594,#REF!,0)</f>
        <v>0</v>
      </c>
      <c r="HK594" s="1098">
        <f>IF(HK$9=$N594,#REF!,0)</f>
        <v>0</v>
      </c>
      <c r="HL594" s="1098">
        <f>IF(HL$9=$N594,#REF!,0)</f>
        <v>0</v>
      </c>
      <c r="HM594" s="1098">
        <f>IF(HM$9=$N594,#REF!,0)</f>
        <v>0</v>
      </c>
      <c r="HN594" s="1098">
        <f>IF(HN$9=$N594,#REF!,0)</f>
        <v>0</v>
      </c>
      <c r="HO594" s="1098">
        <f>IF(HO$9=$N594,#REF!,0)</f>
        <v>0</v>
      </c>
      <c r="HP594" s="1098">
        <f>IF(HP$9=$N594,#REF!,0)</f>
        <v>0</v>
      </c>
      <c r="HQ594" s="1098">
        <f>IF(HQ$9=$N594,#REF!,0)</f>
        <v>0</v>
      </c>
      <c r="HR594" s="1098">
        <f>IF(HR$9=$N594,#REF!,0)</f>
        <v>0</v>
      </c>
      <c r="HS594" s="1098">
        <f>IF(HS$9=$N594,#REF!,0)</f>
        <v>0</v>
      </c>
      <c r="HT594" s="1098">
        <f>IF(HT$9=$N594,#REF!,0)</f>
        <v>0</v>
      </c>
      <c r="HU594" s="1098">
        <f>IF(HU$9=$N594,#REF!,0)</f>
        <v>0</v>
      </c>
      <c r="HV594" s="1098">
        <f>IF(HV$9=$N594,#REF!,0)</f>
        <v>0</v>
      </c>
      <c r="HW594" s="1098">
        <f>IF(HW$9=$N594,#REF!,0)</f>
        <v>0</v>
      </c>
      <c r="HX594" s="1098">
        <f>IF(HX$9=$N594,#REF!,0)</f>
        <v>0</v>
      </c>
      <c r="HY594" s="1098">
        <f>IF(HY$9=$N594,#REF!,0)</f>
        <v>0</v>
      </c>
      <c r="HZ594" s="1098">
        <f>IF(HZ$9=$N594,#REF!,0)</f>
        <v>0</v>
      </c>
      <c r="IA594" s="1098">
        <f>IF(IA$9=$N594,#REF!,0)</f>
        <v>0</v>
      </c>
      <c r="IB594" s="1098">
        <f>IF(IB$9=$N594,#REF!,0)</f>
        <v>0</v>
      </c>
      <c r="IC594" s="1098">
        <f>IF(IC$9=$N594,#REF!,0)</f>
        <v>0</v>
      </c>
      <c r="ID594" s="1098">
        <f>IF(ID$9=$N594,#REF!,0)</f>
        <v>0</v>
      </c>
      <c r="IE594" s="1098">
        <f>IF(IE$9=$N594,#REF!,0)</f>
        <v>0</v>
      </c>
      <c r="IF594" s="1098">
        <f>IF(IF$9=$N594,#REF!,0)</f>
        <v>0</v>
      </c>
      <c r="IG594" s="1098">
        <f>IF(IG$9=$N594,#REF!,0)</f>
        <v>0</v>
      </c>
      <c r="IH594" s="1098">
        <f>IF(IH$9=$N594,#REF!,0)</f>
        <v>0</v>
      </c>
      <c r="II594" s="1098">
        <f>IF(II$9=$N594,#REF!,0)</f>
        <v>0</v>
      </c>
      <c r="IJ594" s="1098">
        <f>IF(IJ$9=$N594,#REF!,0)</f>
        <v>0</v>
      </c>
      <c r="IK594" s="1098">
        <f>IF(IK$9=$N594,#REF!,0)</f>
        <v>0</v>
      </c>
      <c r="IL594" s="1098">
        <f>IF(IL$9=$N594,#REF!,0)</f>
        <v>0</v>
      </c>
      <c r="IM594" s="1098">
        <f>IF(IM$9=$N594,#REF!,0)</f>
        <v>0</v>
      </c>
      <c r="IN594" s="1098">
        <f>IF(IN$9=$N594,#REF!,0)</f>
        <v>0</v>
      </c>
      <c r="IO594" s="1098">
        <f>IF(IO$9=$N594,#REF!,0)</f>
        <v>0</v>
      </c>
      <c r="IP594" s="1098">
        <f>IF(IP$9=$N594,#REF!,0)</f>
        <v>0</v>
      </c>
      <c r="IQ594" s="1098">
        <f>IF(IQ$9=$N594,#REF!,0)</f>
        <v>0</v>
      </c>
      <c r="IR594" s="1098">
        <f>IF(IR$9=$N594,#REF!,0)</f>
        <v>0</v>
      </c>
      <c r="IS594" s="1098">
        <f>IF(IS$9=$N594,#REF!,0)</f>
        <v>0</v>
      </c>
      <c r="IT594" s="1098">
        <f>IF(IT$9=$N594,#REF!,0)</f>
        <v>0</v>
      </c>
      <c r="IU594" s="1098">
        <f>IF(IU$9=$N594,#REF!,0)</f>
        <v>0</v>
      </c>
      <c r="IV594" s="1098">
        <f>IF(IV$9=$N594,#REF!,0)</f>
        <v>0</v>
      </c>
      <c r="IW594" s="1098">
        <f>IF(IW$9=$N594,#REF!,0)</f>
        <v>0</v>
      </c>
      <c r="IX594" s="1098">
        <f>IF(IX$9=$N594,#REF!,0)</f>
        <v>0</v>
      </c>
      <c r="IY594" s="1098">
        <f>IF(IY$9=$N594,#REF!,0)</f>
        <v>0</v>
      </c>
      <c r="IZ594" s="1098">
        <f>IF(IZ$9=$N594,#REF!,0)</f>
        <v>0</v>
      </c>
      <c r="JA594" s="1098">
        <f>IF(JA$9=$N594,#REF!,0)</f>
        <v>0</v>
      </c>
      <c r="JB594" s="1098">
        <f>IF(JB$9=$N594,#REF!,0)</f>
        <v>0</v>
      </c>
      <c r="JC594" s="1098">
        <f>IF(JC$9=$N594,#REF!,0)</f>
        <v>0</v>
      </c>
      <c r="JD594" s="1098">
        <f>IF(JD$9=$N594,#REF!,0)</f>
        <v>0</v>
      </c>
      <c r="JE594" s="1098">
        <f>IF(JE$9=$N594,#REF!,0)</f>
        <v>0</v>
      </c>
      <c r="JF594" s="1098">
        <f>IF(JF$9=$N594,#REF!,0)</f>
        <v>0</v>
      </c>
      <c r="JG594" s="1098">
        <f>IF(JG$9=$N594,#REF!,0)</f>
        <v>0</v>
      </c>
      <c r="JH594" s="1098">
        <f>IF(JH$9=$N594,#REF!,0)</f>
        <v>0</v>
      </c>
      <c r="JI594" s="1098">
        <f>IF(JI$9=$N594,#REF!,0)</f>
        <v>0</v>
      </c>
      <c r="JJ594" s="1098">
        <f>IF(JJ$9=$N594,#REF!,0)</f>
        <v>0</v>
      </c>
      <c r="JK594" s="1098">
        <f>IF(JK$9=$N594,#REF!,0)</f>
        <v>0</v>
      </c>
      <c r="JL594" s="1098">
        <f>IF(JL$9=$N594,#REF!,0)</f>
        <v>0</v>
      </c>
      <c r="JM594" s="1098">
        <f>IF(JM$9=$N594,#REF!,0)</f>
        <v>0</v>
      </c>
      <c r="JN594" s="1098">
        <f>IF(JN$9=$N594,#REF!,0)</f>
        <v>0</v>
      </c>
      <c r="JO594" s="1098">
        <f>IF(JO$9=$N594,#REF!,0)</f>
        <v>0</v>
      </c>
      <c r="JP594" s="1098">
        <f>IF(JP$9=$N594,#REF!,0)</f>
        <v>0</v>
      </c>
      <c r="JQ594" s="1098">
        <f>IF(JQ$9=$N594,#REF!,0)</f>
        <v>0</v>
      </c>
      <c r="JR594" s="1098">
        <f>IF(JR$9=$N594,#REF!,0)</f>
        <v>0</v>
      </c>
      <c r="JS594" s="1098">
        <f>IF(JS$9=$N594,#REF!,0)</f>
        <v>0</v>
      </c>
      <c r="JT594" s="1098">
        <f>IF(JT$9=$N594,#REF!,0)</f>
        <v>0</v>
      </c>
      <c r="JU594" s="1098">
        <f>IF(JU$9=$N594,#REF!,0)</f>
        <v>0</v>
      </c>
      <c r="JV594" s="1098">
        <f>IF(JV$9=$N594,#REF!,0)</f>
        <v>0</v>
      </c>
      <c r="JW594" s="1098">
        <f>IF(JW$9=$N594,#REF!,0)</f>
        <v>0</v>
      </c>
      <c r="JX594" s="681"/>
      <c r="JZ594" s="681">
        <f t="shared" si="1742"/>
        <v>0</v>
      </c>
      <c r="KA594" s="681">
        <f t="shared" si="1742"/>
        <v>0</v>
      </c>
      <c r="KB594" s="681">
        <f t="shared" si="1742"/>
        <v>0</v>
      </c>
      <c r="KC594" s="681">
        <f t="shared" si="1742"/>
        <v>0</v>
      </c>
      <c r="KD594" s="681">
        <f t="shared" si="1742"/>
        <v>0</v>
      </c>
      <c r="KE594" s="681">
        <f t="shared" si="1742"/>
        <v>0</v>
      </c>
      <c r="KF594" s="681">
        <f t="shared" si="1742"/>
        <v>0</v>
      </c>
      <c r="KG594" s="681">
        <f t="shared" si="1742"/>
        <v>0</v>
      </c>
      <c r="KH594" s="681">
        <f t="shared" si="1742"/>
        <v>0</v>
      </c>
      <c r="KI594" s="681">
        <f t="shared" si="1742"/>
        <v>0</v>
      </c>
      <c r="KJ594" s="681">
        <f t="shared" si="1742"/>
        <v>0</v>
      </c>
      <c r="KN594" s="1098">
        <f t="shared" si="1723"/>
        <v>0</v>
      </c>
      <c r="KO594" s="1098">
        <f t="shared" si="1723"/>
        <v>0</v>
      </c>
      <c r="KP594" s="1098">
        <f t="shared" si="1723"/>
        <v>0</v>
      </c>
      <c r="KQ594" s="1098">
        <f t="shared" si="1723"/>
        <v>0</v>
      </c>
      <c r="KR594" s="1098">
        <f t="shared" si="1723"/>
        <v>0</v>
      </c>
      <c r="KS594" s="1098">
        <f t="shared" si="1723"/>
        <v>0</v>
      </c>
      <c r="KT594" s="1098">
        <f t="shared" si="1723"/>
        <v>0</v>
      </c>
      <c r="KU594" s="1098">
        <f t="shared" si="1723"/>
        <v>0</v>
      </c>
      <c r="KV594" s="1098">
        <f t="shared" si="1723"/>
        <v>0</v>
      </c>
      <c r="KW594" s="1098">
        <f t="shared" si="1723"/>
        <v>0</v>
      </c>
      <c r="KX594" s="1098">
        <f t="shared" si="1723"/>
        <v>0</v>
      </c>
      <c r="KY594" s="1098">
        <f t="shared" si="1723"/>
        <v>0</v>
      </c>
      <c r="KZ594" s="1098">
        <f t="shared" si="1723"/>
        <v>0</v>
      </c>
      <c r="LA594" s="1098">
        <f t="shared" si="1723"/>
        <v>0</v>
      </c>
      <c r="LB594" s="1098">
        <f t="shared" si="1723"/>
        <v>0</v>
      </c>
      <c r="LC594" s="1098">
        <f t="shared" si="1723"/>
        <v>0</v>
      </c>
      <c r="LD594" s="1098">
        <f t="shared" si="1721"/>
        <v>0</v>
      </c>
      <c r="LE594" s="1098">
        <f t="shared" si="1721"/>
        <v>0</v>
      </c>
      <c r="LF594" s="1098">
        <f t="shared" si="1721"/>
        <v>0</v>
      </c>
      <c r="LG594" s="1098">
        <f t="shared" si="1721"/>
        <v>0</v>
      </c>
      <c r="LH594" s="1098">
        <f t="shared" si="1721"/>
        <v>0</v>
      </c>
      <c r="LI594" s="1098">
        <f t="shared" si="1721"/>
        <v>0</v>
      </c>
      <c r="LJ594" s="1098">
        <f t="shared" si="1721"/>
        <v>0</v>
      </c>
      <c r="LK594" s="1098">
        <f t="shared" si="1721"/>
        <v>0</v>
      </c>
      <c r="LL594" s="1098">
        <f t="shared" si="1721"/>
        <v>0</v>
      </c>
      <c r="LM594" s="1098">
        <f t="shared" si="1721"/>
        <v>0</v>
      </c>
      <c r="LN594" s="1098">
        <f t="shared" si="1721"/>
        <v>0</v>
      </c>
      <c r="LO594" s="1098">
        <f t="shared" si="1721"/>
        <v>0</v>
      </c>
      <c r="LP594" s="1098">
        <f t="shared" si="1721"/>
        <v>0</v>
      </c>
      <c r="LQ594" s="1098">
        <f t="shared" si="1721"/>
        <v>0</v>
      </c>
      <c r="LR594" s="1098">
        <f t="shared" si="1721"/>
        <v>0</v>
      </c>
      <c r="LS594" s="1098">
        <f t="shared" si="1716"/>
        <v>0</v>
      </c>
    </row>
    <row r="595" spans="1:331" ht="20.100000000000001" hidden="1" customHeight="1" x14ac:dyDescent="0.35">
      <c r="A595" s="664"/>
      <c r="B595" s="906"/>
      <c r="C595" s="1222"/>
      <c r="D595" s="906"/>
      <c r="E595" s="906"/>
      <c r="F595" s="906"/>
      <c r="G595" s="906"/>
      <c r="H595" s="906"/>
      <c r="I595" s="906"/>
      <c r="J595" s="1065" t="s">
        <v>194</v>
      </c>
      <c r="K595" s="1250"/>
      <c r="L595" s="1250"/>
      <c r="M595" s="1250"/>
      <c r="N595" s="1077">
        <v>3132</v>
      </c>
      <c r="O595" s="1214" t="s">
        <v>370</v>
      </c>
      <c r="P595" s="439"/>
      <c r="Q595" s="439"/>
      <c r="R595" s="439"/>
      <c r="S595" s="439"/>
      <c r="T595" s="439"/>
      <c r="U595" s="439"/>
      <c r="V595" s="439"/>
      <c r="W595" s="439"/>
      <c r="X595" s="439"/>
      <c r="Y595" s="439"/>
      <c r="Z595" s="439"/>
      <c r="AA595" s="439"/>
      <c r="AB595" s="439"/>
      <c r="AC595" s="439"/>
      <c r="AD595" s="439"/>
      <c r="AE595" s="439"/>
      <c r="AF595" s="439"/>
      <c r="AG595" s="439"/>
      <c r="AH595" s="439"/>
      <c r="AI595" s="439"/>
      <c r="AJ595" s="439"/>
      <c r="AK595" s="439"/>
      <c r="AL595" s="439"/>
      <c r="AM595" s="439"/>
      <c r="AN595" s="150">
        <v>0</v>
      </c>
      <c r="AO595" s="150">
        <v>0</v>
      </c>
      <c r="AP595" s="150">
        <v>0</v>
      </c>
      <c r="AQ595" s="150">
        <v>8000</v>
      </c>
      <c r="AR595" s="150">
        <v>4304.29</v>
      </c>
      <c r="AS595" s="150"/>
      <c r="AT595" s="150">
        <v>0</v>
      </c>
      <c r="AU595" s="150"/>
      <c r="AV595" s="150">
        <v>0</v>
      </c>
      <c r="AW595" s="150"/>
      <c r="AX595" s="150"/>
      <c r="AY595" s="150"/>
      <c r="AZ595" s="150"/>
      <c r="BA595" s="150"/>
      <c r="BB595" s="150">
        <v>0</v>
      </c>
      <c r="BC595" s="150">
        <v>0</v>
      </c>
      <c r="BD595" s="150">
        <v>0</v>
      </c>
      <c r="BE595" s="150">
        <v>0</v>
      </c>
      <c r="BF595" s="150">
        <v>0</v>
      </c>
      <c r="BG595" s="150"/>
      <c r="BH595" s="150">
        <v>0</v>
      </c>
      <c r="BI595" s="150">
        <f>(BJ595-BH595)</f>
        <v>0</v>
      </c>
      <c r="BJ595" s="150"/>
      <c r="BK595" s="150"/>
      <c r="BL595" s="150">
        <f t="shared" si="1624"/>
        <v>0</v>
      </c>
      <c r="BM595" s="150"/>
      <c r="BN595" s="150"/>
      <c r="BO595" s="150"/>
      <c r="BP595" s="150"/>
      <c r="BQ595" s="150"/>
      <c r="BR595" s="150">
        <f>(BS595-BO595)</f>
        <v>0</v>
      </c>
      <c r="BS595" s="150"/>
      <c r="BT595" s="150"/>
      <c r="BU595" s="150">
        <f>(BY595-BO595)</f>
        <v>0</v>
      </c>
      <c r="BV595" s="150"/>
      <c r="BW595" s="150"/>
      <c r="BX595" s="150"/>
      <c r="BY595" s="150"/>
      <c r="BZ595" s="150"/>
      <c r="CA595" s="150">
        <f t="shared" si="1621"/>
        <v>0</v>
      </c>
      <c r="CB595" s="150">
        <f t="shared" si="1622"/>
        <v>0</v>
      </c>
      <c r="CC595" s="150"/>
      <c r="CD595" s="150"/>
      <c r="CE595" s="150"/>
      <c r="CF595" s="150"/>
      <c r="CG595" s="150">
        <f t="shared" si="1623"/>
        <v>0</v>
      </c>
      <c r="CH595" s="150">
        <f>(CI595-CE595)</f>
        <v>0</v>
      </c>
      <c r="CI595" s="150"/>
      <c r="CJ595" s="150"/>
      <c r="CK595" s="150">
        <f t="shared" si="1601"/>
        <v>0</v>
      </c>
      <c r="CL595" s="150">
        <f>(CM595-CI595)</f>
        <v>0</v>
      </c>
      <c r="CM595" s="150"/>
      <c r="CN595" s="150"/>
      <c r="CO595" s="150">
        <f t="shared" si="1602"/>
        <v>0</v>
      </c>
      <c r="CP595" s="150">
        <f>(CQ595-CM595)</f>
        <v>0</v>
      </c>
      <c r="CQ595" s="150"/>
      <c r="CR595" s="150"/>
      <c r="CS595" s="150">
        <f t="shared" si="1729"/>
        <v>0</v>
      </c>
      <c r="CT595" s="150">
        <f>(CU595-CQ595)</f>
        <v>0</v>
      </c>
      <c r="CU595" s="150"/>
      <c r="CV595" s="150"/>
      <c r="CW595" s="150">
        <f t="shared" si="1730"/>
        <v>0</v>
      </c>
      <c r="CX595" s="150">
        <f>(CY595-CU595)</f>
        <v>0</v>
      </c>
      <c r="CY595" s="150"/>
      <c r="CZ595" s="150"/>
      <c r="DA595" s="150"/>
      <c r="DB595" s="150"/>
      <c r="DC595" s="150">
        <v>0</v>
      </c>
      <c r="DD595" s="150">
        <f t="shared" si="1731"/>
        <v>0</v>
      </c>
      <c r="DE595" s="150">
        <f t="shared" si="1732"/>
        <v>0</v>
      </c>
      <c r="DF595" s="150"/>
      <c r="DG595" s="150"/>
      <c r="DH595" s="150"/>
      <c r="DI595" s="150">
        <f t="shared" si="1733"/>
        <v>0</v>
      </c>
      <c r="DJ595" s="150">
        <f>(DK595-DG595)</f>
        <v>0</v>
      </c>
      <c r="DK595" s="150"/>
      <c r="DL595" s="150">
        <f t="shared" si="1734"/>
        <v>0</v>
      </c>
      <c r="DM595" s="150">
        <f>(DN595-DK595)</f>
        <v>0</v>
      </c>
      <c r="DN595" s="150"/>
      <c r="DO595" s="150"/>
      <c r="DP595" s="150">
        <f t="shared" si="1735"/>
        <v>0</v>
      </c>
      <c r="DQ595" s="150">
        <f>(DR595-DN595)</f>
        <v>0</v>
      </c>
      <c r="DR595" s="150"/>
      <c r="DS595" s="150"/>
      <c r="DT595" s="150">
        <f t="shared" si="1736"/>
        <v>0</v>
      </c>
      <c r="DU595" s="150">
        <f>(DV595-DR595)</f>
        <v>0</v>
      </c>
      <c r="DV595" s="150"/>
      <c r="DW595" s="150"/>
      <c r="DX595" s="150"/>
      <c r="DY595" s="150"/>
      <c r="DZ595" s="150"/>
      <c r="EA595" s="150"/>
      <c r="EB595" s="150"/>
      <c r="EC595" s="150">
        <f t="shared" si="1737"/>
        <v>0</v>
      </c>
      <c r="ED595" s="150">
        <f>(EE595-EA595)</f>
        <v>0</v>
      </c>
      <c r="EE595" s="150"/>
      <c r="EF595" s="150"/>
      <c r="EG595" s="150">
        <f t="shared" si="1738"/>
        <v>0</v>
      </c>
      <c r="EH595" s="150" t="e">
        <f>(#REF!-EE595)</f>
        <v>#REF!</v>
      </c>
      <c r="EI595" s="150">
        <f>IFERROR(#REF!/DZ595*100,)</f>
        <v>0</v>
      </c>
      <c r="EJ595" s="150">
        <f>IFERROR(#REF!/#REF!*100,)</f>
        <v>0</v>
      </c>
      <c r="EK595" s="863"/>
      <c r="EL595" s="863"/>
      <c r="EM595" s="863"/>
      <c r="EN595" s="150"/>
      <c r="EO595" s="150"/>
      <c r="EP595" s="150"/>
      <c r="EQ595" s="150"/>
      <c r="ER595" s="150"/>
      <c r="ES595" s="150"/>
      <c r="EX595" s="739">
        <f t="shared" ref="EX595:FG604" si="1746">IF(EX$9=$K595,$EA595,0)</f>
        <v>0</v>
      </c>
      <c r="EY595" s="739">
        <f t="shared" si="1746"/>
        <v>0</v>
      </c>
      <c r="EZ595" s="739">
        <f t="shared" si="1746"/>
        <v>0</v>
      </c>
      <c r="FA595" s="739">
        <f t="shared" si="1746"/>
        <v>0</v>
      </c>
      <c r="FB595" s="739">
        <f t="shared" si="1746"/>
        <v>0</v>
      </c>
      <c r="FC595" s="739">
        <f t="shared" si="1746"/>
        <v>0</v>
      </c>
      <c r="FD595" s="739">
        <f t="shared" si="1746"/>
        <v>0</v>
      </c>
      <c r="FE595" s="739">
        <f t="shared" si="1746"/>
        <v>0</v>
      </c>
      <c r="FF595" s="739">
        <f t="shared" si="1746"/>
        <v>0</v>
      </c>
      <c r="FG595" s="739">
        <f t="shared" si="1746"/>
        <v>0</v>
      </c>
      <c r="FH595" s="739">
        <f t="shared" ref="FH595:FN604" si="1747">IF(FH$9=$K595,$EA595,0)</f>
        <v>0</v>
      </c>
      <c r="FI595" s="739">
        <f t="shared" si="1747"/>
        <v>0</v>
      </c>
      <c r="FJ595" s="739">
        <f t="shared" si="1747"/>
        <v>0</v>
      </c>
      <c r="FK595" s="739">
        <f t="shared" si="1747"/>
        <v>0</v>
      </c>
      <c r="FL595" s="739">
        <f t="shared" si="1747"/>
        <v>0</v>
      </c>
      <c r="FM595" s="739">
        <f t="shared" si="1747"/>
        <v>0</v>
      </c>
      <c r="FN595" s="739">
        <f t="shared" si="1747"/>
        <v>0</v>
      </c>
      <c r="FO595" s="739">
        <f t="shared" si="1739"/>
        <v>0</v>
      </c>
      <c r="FP595" s="739">
        <f t="shared" si="1739"/>
        <v>0</v>
      </c>
      <c r="FQ595" s="739">
        <f t="shared" si="1739"/>
        <v>0</v>
      </c>
      <c r="FU595" s="739">
        <f t="shared" si="1744"/>
        <v>0</v>
      </c>
      <c r="FV595" s="739">
        <f t="shared" si="1744"/>
        <v>0</v>
      </c>
      <c r="FW595" s="739">
        <f t="shared" si="1744"/>
        <v>0</v>
      </c>
      <c r="FX595" s="739">
        <f t="shared" si="1744"/>
        <v>0</v>
      </c>
      <c r="FY595" s="739">
        <f t="shared" si="1744"/>
        <v>0</v>
      </c>
      <c r="FZ595" s="739">
        <f t="shared" si="1744"/>
        <v>0</v>
      </c>
      <c r="GA595" s="739">
        <f t="shared" si="1744"/>
        <v>0</v>
      </c>
      <c r="GB595" s="739">
        <f t="shared" si="1744"/>
        <v>0</v>
      </c>
      <c r="GC595" s="739">
        <f t="shared" si="1744"/>
        <v>0</v>
      </c>
      <c r="GD595" s="739">
        <f t="shared" si="1744"/>
        <v>0</v>
      </c>
      <c r="GE595" s="739">
        <f t="shared" si="1745"/>
        <v>0</v>
      </c>
      <c r="GF595" s="739">
        <f t="shared" si="1745"/>
        <v>0</v>
      </c>
      <c r="GG595" s="739">
        <f t="shared" si="1745"/>
        <v>0</v>
      </c>
      <c r="GH595" s="739">
        <f t="shared" si="1745"/>
        <v>0</v>
      </c>
      <c r="GI595" s="739">
        <f t="shared" si="1745"/>
        <v>0</v>
      </c>
      <c r="GJ595" s="739">
        <f t="shared" si="1745"/>
        <v>0</v>
      </c>
      <c r="GK595" s="739">
        <f t="shared" si="1745"/>
        <v>0</v>
      </c>
      <c r="GL595" s="739">
        <f t="shared" si="1745"/>
        <v>0</v>
      </c>
      <c r="GM595" s="739">
        <f t="shared" si="1745"/>
        <v>0</v>
      </c>
      <c r="GN595" s="739">
        <f t="shared" si="1745"/>
        <v>0</v>
      </c>
      <c r="GQ595" s="1098">
        <f>IF(GQ$9=$N595,#REF!,0)</f>
        <v>0</v>
      </c>
      <c r="GR595" s="1098">
        <f>IF(GR$9=$N595,#REF!,0)</f>
        <v>0</v>
      </c>
      <c r="GS595" s="1098">
        <f>IF(GS$9=$N595,#REF!,0)</f>
        <v>0</v>
      </c>
      <c r="GT595" s="1098">
        <f>IF(GT$9=$N595,#REF!,0)</f>
        <v>0</v>
      </c>
      <c r="GU595" s="1098">
        <f>IF(GU$9=$N595,#REF!,0)</f>
        <v>0</v>
      </c>
      <c r="GV595" s="1098">
        <f>IF(GV$9=$N595,#REF!,0)</f>
        <v>0</v>
      </c>
      <c r="GW595" s="1098" t="e">
        <f>IF(GW$9=$N595,#REF!,0)</f>
        <v>#REF!</v>
      </c>
      <c r="GX595" s="1098">
        <f>IF(GX$9=$N595,#REF!,0)</f>
        <v>0</v>
      </c>
      <c r="GY595" s="1098">
        <f>IF(GY$9=$N595,#REF!,0)</f>
        <v>0</v>
      </c>
      <c r="GZ595" s="1098">
        <f>IF(GZ$9=$N595,#REF!,0)</f>
        <v>0</v>
      </c>
      <c r="HA595" s="1098">
        <f>IF(HA$9=$N595,#REF!,0)</f>
        <v>0</v>
      </c>
      <c r="HB595" s="1098">
        <f>IF(HB$9=$N595,#REF!,0)</f>
        <v>0</v>
      </c>
      <c r="HC595" s="1098">
        <f>IF(HC$9=$N595,#REF!,0)</f>
        <v>0</v>
      </c>
      <c r="HD595" s="1098">
        <f>IF(HD$9=$N595,#REF!,0)</f>
        <v>0</v>
      </c>
      <c r="HE595" s="1098">
        <f>IF(HE$9=$N595,#REF!,0)</f>
        <v>0</v>
      </c>
      <c r="HF595" s="1098">
        <f>IF(HF$9=$N595,#REF!,0)</f>
        <v>0</v>
      </c>
      <c r="HG595" s="1098">
        <f>IF(HG$9=$N595,#REF!,0)</f>
        <v>0</v>
      </c>
      <c r="HH595" s="1098">
        <f>IF(HH$9=$N595,#REF!,0)</f>
        <v>0</v>
      </c>
      <c r="HI595" s="1098">
        <f>IF(HI$9=$N595,#REF!,0)</f>
        <v>0</v>
      </c>
      <c r="HJ595" s="1098">
        <f>IF(HJ$9=$N595,#REF!,0)</f>
        <v>0</v>
      </c>
      <c r="HK595" s="1098">
        <f>IF(HK$9=$N595,#REF!,0)</f>
        <v>0</v>
      </c>
      <c r="HL595" s="1098">
        <f>IF(HL$9=$N595,#REF!,0)</f>
        <v>0</v>
      </c>
      <c r="HM595" s="1098">
        <f>IF(HM$9=$N595,#REF!,0)</f>
        <v>0</v>
      </c>
      <c r="HN595" s="1098">
        <f>IF(HN$9=$N595,#REF!,0)</f>
        <v>0</v>
      </c>
      <c r="HO595" s="1098">
        <f>IF(HO$9=$N595,#REF!,0)</f>
        <v>0</v>
      </c>
      <c r="HP595" s="1098">
        <f>IF(HP$9=$N595,#REF!,0)</f>
        <v>0</v>
      </c>
      <c r="HQ595" s="1098">
        <f>IF(HQ$9=$N595,#REF!,0)</f>
        <v>0</v>
      </c>
      <c r="HR595" s="1098">
        <f>IF(HR$9=$N595,#REF!,0)</f>
        <v>0</v>
      </c>
      <c r="HS595" s="1098">
        <f>IF(HS$9=$N595,#REF!,0)</f>
        <v>0</v>
      </c>
      <c r="HT595" s="1098">
        <f>IF(HT$9=$N595,#REF!,0)</f>
        <v>0</v>
      </c>
      <c r="HU595" s="1098">
        <f>IF(HU$9=$N595,#REF!,0)</f>
        <v>0</v>
      </c>
      <c r="HV595" s="1098">
        <f>IF(HV$9=$N595,#REF!,0)</f>
        <v>0</v>
      </c>
      <c r="HW595" s="1098">
        <f>IF(HW$9=$N595,#REF!,0)</f>
        <v>0</v>
      </c>
      <c r="HX595" s="1098">
        <f>IF(HX$9=$N595,#REF!,0)</f>
        <v>0</v>
      </c>
      <c r="HY595" s="1098">
        <f>IF(HY$9=$N595,#REF!,0)</f>
        <v>0</v>
      </c>
      <c r="HZ595" s="1098">
        <f>IF(HZ$9=$N595,#REF!,0)</f>
        <v>0</v>
      </c>
      <c r="IA595" s="1098">
        <f>IF(IA$9=$N595,#REF!,0)</f>
        <v>0</v>
      </c>
      <c r="IB595" s="1098">
        <f>IF(IB$9=$N595,#REF!,0)</f>
        <v>0</v>
      </c>
      <c r="IC595" s="1098">
        <f>IF(IC$9=$N595,#REF!,0)</f>
        <v>0</v>
      </c>
      <c r="ID595" s="1098">
        <f>IF(ID$9=$N595,#REF!,0)</f>
        <v>0</v>
      </c>
      <c r="IE595" s="1098">
        <f>IF(IE$9=$N595,#REF!,0)</f>
        <v>0</v>
      </c>
      <c r="IF595" s="1098">
        <f>IF(IF$9=$N595,#REF!,0)</f>
        <v>0</v>
      </c>
      <c r="IG595" s="1098">
        <f>IF(IG$9=$N595,#REF!,0)</f>
        <v>0</v>
      </c>
      <c r="IH595" s="1098">
        <f>IF(IH$9=$N595,#REF!,0)</f>
        <v>0</v>
      </c>
      <c r="II595" s="1098">
        <f>IF(II$9=$N595,#REF!,0)</f>
        <v>0</v>
      </c>
      <c r="IJ595" s="1098">
        <f>IF(IJ$9=$N595,#REF!,0)</f>
        <v>0</v>
      </c>
      <c r="IK595" s="1098">
        <f>IF(IK$9=$N595,#REF!,0)</f>
        <v>0</v>
      </c>
      <c r="IL595" s="1098">
        <f>IF(IL$9=$N595,#REF!,0)</f>
        <v>0</v>
      </c>
      <c r="IM595" s="1098">
        <f>IF(IM$9=$N595,#REF!,0)</f>
        <v>0</v>
      </c>
      <c r="IN595" s="1098">
        <f>IF(IN$9=$N595,#REF!,0)</f>
        <v>0</v>
      </c>
      <c r="IO595" s="1098">
        <f>IF(IO$9=$N595,#REF!,0)</f>
        <v>0</v>
      </c>
      <c r="IP595" s="1098">
        <f>IF(IP$9=$N595,#REF!,0)</f>
        <v>0</v>
      </c>
      <c r="IQ595" s="1098">
        <f>IF(IQ$9=$N595,#REF!,0)</f>
        <v>0</v>
      </c>
      <c r="IR595" s="1098">
        <f>IF(IR$9=$N595,#REF!,0)</f>
        <v>0</v>
      </c>
      <c r="IS595" s="1098">
        <f>IF(IS$9=$N595,#REF!,0)</f>
        <v>0</v>
      </c>
      <c r="IT595" s="1098">
        <f>IF(IT$9=$N595,#REF!,0)</f>
        <v>0</v>
      </c>
      <c r="IU595" s="1098">
        <f>IF(IU$9=$N595,#REF!,0)</f>
        <v>0</v>
      </c>
      <c r="IV595" s="1098">
        <f>IF(IV$9=$N595,#REF!,0)</f>
        <v>0</v>
      </c>
      <c r="IW595" s="1098">
        <f>IF(IW$9=$N595,#REF!,0)</f>
        <v>0</v>
      </c>
      <c r="IX595" s="1098">
        <f>IF(IX$9=$N595,#REF!,0)</f>
        <v>0</v>
      </c>
      <c r="IY595" s="1098">
        <f>IF(IY$9=$N595,#REF!,0)</f>
        <v>0</v>
      </c>
      <c r="IZ595" s="1098">
        <f>IF(IZ$9=$N595,#REF!,0)</f>
        <v>0</v>
      </c>
      <c r="JA595" s="1098">
        <f>IF(JA$9=$N595,#REF!,0)</f>
        <v>0</v>
      </c>
      <c r="JB595" s="1098">
        <f>IF(JB$9=$N595,#REF!,0)</f>
        <v>0</v>
      </c>
      <c r="JC595" s="1098">
        <f>IF(JC$9=$N595,#REF!,0)</f>
        <v>0</v>
      </c>
      <c r="JD595" s="1098">
        <f>IF(JD$9=$N595,#REF!,0)</f>
        <v>0</v>
      </c>
      <c r="JE595" s="1098">
        <f>IF(JE$9=$N595,#REF!,0)</f>
        <v>0</v>
      </c>
      <c r="JF595" s="1098">
        <f>IF(JF$9=$N595,#REF!,0)</f>
        <v>0</v>
      </c>
      <c r="JG595" s="1098">
        <f>IF(JG$9=$N595,#REF!,0)</f>
        <v>0</v>
      </c>
      <c r="JH595" s="1098">
        <f>IF(JH$9=$N595,#REF!,0)</f>
        <v>0</v>
      </c>
      <c r="JI595" s="1098">
        <f>IF(JI$9=$N595,#REF!,0)</f>
        <v>0</v>
      </c>
      <c r="JJ595" s="1098">
        <f>IF(JJ$9=$N595,#REF!,0)</f>
        <v>0</v>
      </c>
      <c r="JK595" s="1098">
        <f>IF(JK$9=$N595,#REF!,0)</f>
        <v>0</v>
      </c>
      <c r="JL595" s="1098">
        <f>IF(JL$9=$N595,#REF!,0)</f>
        <v>0</v>
      </c>
      <c r="JM595" s="1098">
        <f>IF(JM$9=$N595,#REF!,0)</f>
        <v>0</v>
      </c>
      <c r="JN595" s="1098">
        <f>IF(JN$9=$N595,#REF!,0)</f>
        <v>0</v>
      </c>
      <c r="JO595" s="1098">
        <f>IF(JO$9=$N595,#REF!,0)</f>
        <v>0</v>
      </c>
      <c r="JP595" s="1098">
        <f>IF(JP$9=$N595,#REF!,0)</f>
        <v>0</v>
      </c>
      <c r="JQ595" s="1098">
        <f>IF(JQ$9=$N595,#REF!,0)</f>
        <v>0</v>
      </c>
      <c r="JR595" s="1098">
        <f>IF(JR$9=$N595,#REF!,0)</f>
        <v>0</v>
      </c>
      <c r="JS595" s="1098">
        <f>IF(JS$9=$N595,#REF!,0)</f>
        <v>0</v>
      </c>
      <c r="JT595" s="1098">
        <f>IF(JT$9=$N595,#REF!,0)</f>
        <v>0</v>
      </c>
      <c r="JU595" s="1098">
        <f>IF(JU$9=$N595,#REF!,0)</f>
        <v>0</v>
      </c>
      <c r="JV595" s="1098">
        <f>IF(JV$9=$N595,#REF!,0)</f>
        <v>0</v>
      </c>
      <c r="JW595" s="1098">
        <f>IF(JW$9=$N595,#REF!,0)</f>
        <v>0</v>
      </c>
      <c r="JX595" s="681"/>
      <c r="JZ595" s="681">
        <f t="shared" si="1742"/>
        <v>0</v>
      </c>
      <c r="KA595" s="681">
        <f t="shared" si="1742"/>
        <v>0</v>
      </c>
      <c r="KB595" s="681">
        <f t="shared" si="1742"/>
        <v>0</v>
      </c>
      <c r="KC595" s="681">
        <f t="shared" si="1742"/>
        <v>0</v>
      </c>
      <c r="KD595" s="681">
        <f t="shared" si="1742"/>
        <v>0</v>
      </c>
      <c r="KE595" s="681">
        <f t="shared" si="1742"/>
        <v>0</v>
      </c>
      <c r="KF595" s="681">
        <f t="shared" si="1742"/>
        <v>0</v>
      </c>
      <c r="KG595" s="681">
        <f t="shared" si="1742"/>
        <v>0</v>
      </c>
      <c r="KH595" s="681">
        <f t="shared" si="1742"/>
        <v>0</v>
      </c>
      <c r="KI595" s="681">
        <f t="shared" si="1742"/>
        <v>0</v>
      </c>
      <c r="KJ595" s="681">
        <f t="shared" si="1742"/>
        <v>0</v>
      </c>
      <c r="KN595" s="1098">
        <f t="shared" si="1723"/>
        <v>0</v>
      </c>
      <c r="KO595" s="1098">
        <f t="shared" si="1723"/>
        <v>0</v>
      </c>
      <c r="KP595" s="1098">
        <f t="shared" si="1723"/>
        <v>0</v>
      </c>
      <c r="KQ595" s="1098">
        <f t="shared" si="1723"/>
        <v>0</v>
      </c>
      <c r="KR595" s="1098">
        <f t="shared" si="1723"/>
        <v>0</v>
      </c>
      <c r="KS595" s="1098">
        <f t="shared" si="1723"/>
        <v>0</v>
      </c>
      <c r="KT595" s="1098">
        <f t="shared" si="1723"/>
        <v>0</v>
      </c>
      <c r="KU595" s="1098">
        <f t="shared" si="1723"/>
        <v>0</v>
      </c>
      <c r="KV595" s="1098">
        <f t="shared" si="1723"/>
        <v>0</v>
      </c>
      <c r="KW595" s="1098">
        <f t="shared" si="1723"/>
        <v>0</v>
      </c>
      <c r="KX595" s="1098">
        <f t="shared" si="1723"/>
        <v>0</v>
      </c>
      <c r="KY595" s="1098">
        <f t="shared" si="1723"/>
        <v>0</v>
      </c>
      <c r="KZ595" s="1098">
        <f t="shared" si="1723"/>
        <v>0</v>
      </c>
      <c r="LA595" s="1098">
        <f t="shared" si="1723"/>
        <v>0</v>
      </c>
      <c r="LB595" s="1098">
        <f t="shared" si="1723"/>
        <v>0</v>
      </c>
      <c r="LC595" s="1098">
        <f t="shared" ref="LC595:LR610" si="1748">IF(LC$9=$M595,$DV595,0)</f>
        <v>0</v>
      </c>
      <c r="LD595" s="1098">
        <f t="shared" si="1748"/>
        <v>0</v>
      </c>
      <c r="LE595" s="1098">
        <f t="shared" si="1748"/>
        <v>0</v>
      </c>
      <c r="LF595" s="1098">
        <f t="shared" si="1748"/>
        <v>0</v>
      </c>
      <c r="LG595" s="1098">
        <f t="shared" si="1748"/>
        <v>0</v>
      </c>
      <c r="LH595" s="1098">
        <f t="shared" si="1748"/>
        <v>0</v>
      </c>
      <c r="LI595" s="1098">
        <f t="shared" si="1748"/>
        <v>0</v>
      </c>
      <c r="LJ595" s="1098">
        <f t="shared" si="1748"/>
        <v>0</v>
      </c>
      <c r="LK595" s="1098">
        <f t="shared" si="1748"/>
        <v>0</v>
      </c>
      <c r="LL595" s="1098">
        <f t="shared" si="1748"/>
        <v>0</v>
      </c>
      <c r="LM595" s="1098">
        <f t="shared" si="1748"/>
        <v>0</v>
      </c>
      <c r="LN595" s="1098">
        <f t="shared" si="1748"/>
        <v>0</v>
      </c>
      <c r="LO595" s="1098">
        <f t="shared" si="1748"/>
        <v>0</v>
      </c>
      <c r="LP595" s="1098">
        <f t="shared" si="1748"/>
        <v>0</v>
      </c>
      <c r="LQ595" s="1098">
        <f t="shared" si="1748"/>
        <v>0</v>
      </c>
      <c r="LR595" s="1098">
        <f t="shared" si="1748"/>
        <v>0</v>
      </c>
      <c r="LS595" s="1098">
        <f t="shared" si="1716"/>
        <v>0</v>
      </c>
    </row>
    <row r="596" spans="1:331" ht="20.100000000000001" hidden="1" customHeight="1" x14ac:dyDescent="0.35">
      <c r="A596" s="664"/>
      <c r="B596" s="906"/>
      <c r="C596" s="1222"/>
      <c r="D596" s="906"/>
      <c r="E596" s="906"/>
      <c r="F596" s="906"/>
      <c r="G596" s="906"/>
      <c r="H596" s="906"/>
      <c r="I596" s="906"/>
      <c r="J596" s="1065" t="s">
        <v>194</v>
      </c>
      <c r="K596" s="1250"/>
      <c r="L596" s="1250"/>
      <c r="M596" s="1250"/>
      <c r="N596" s="1077">
        <v>3133</v>
      </c>
      <c r="O596" s="1214" t="s">
        <v>350</v>
      </c>
      <c r="P596" s="439"/>
      <c r="Q596" s="439"/>
      <c r="R596" s="439"/>
      <c r="S596" s="439"/>
      <c r="T596" s="439"/>
      <c r="U596" s="439"/>
      <c r="V596" s="439"/>
      <c r="W596" s="439"/>
      <c r="X596" s="439"/>
      <c r="Y596" s="439"/>
      <c r="Z596" s="439"/>
      <c r="AA596" s="439"/>
      <c r="AB596" s="439"/>
      <c r="AC596" s="439"/>
      <c r="AD596" s="439"/>
      <c r="AE596" s="439"/>
      <c r="AF596" s="439"/>
      <c r="AG596" s="439"/>
      <c r="AH596" s="439"/>
      <c r="AI596" s="439"/>
      <c r="AJ596" s="439"/>
      <c r="AK596" s="439"/>
      <c r="AL596" s="439"/>
      <c r="AM596" s="439"/>
      <c r="AN596" s="150"/>
      <c r="AO596" s="150"/>
      <c r="AP596" s="150"/>
      <c r="AQ596" s="150"/>
      <c r="AR596" s="150">
        <v>133.58000000000001</v>
      </c>
      <c r="AS596" s="150"/>
      <c r="AT596" s="150"/>
      <c r="AU596" s="150"/>
      <c r="AV596" s="150">
        <v>0</v>
      </c>
      <c r="AW596" s="150"/>
      <c r="AX596" s="150"/>
      <c r="AY596" s="150"/>
      <c r="AZ596" s="150"/>
      <c r="BA596" s="150"/>
      <c r="BB596" s="150">
        <v>0</v>
      </c>
      <c r="BC596" s="150">
        <v>0</v>
      </c>
      <c r="BD596" s="150"/>
      <c r="BE596" s="150"/>
      <c r="BF596" s="150">
        <v>0</v>
      </c>
      <c r="BG596" s="150"/>
      <c r="BH596" s="150">
        <v>0</v>
      </c>
      <c r="BI596" s="150">
        <f>(BJ596-BH596)</f>
        <v>0</v>
      </c>
      <c r="BJ596" s="150"/>
      <c r="BK596" s="150"/>
      <c r="BL596" s="150">
        <f t="shared" si="1624"/>
        <v>0</v>
      </c>
      <c r="BM596" s="150"/>
      <c r="BN596" s="150"/>
      <c r="BO596" s="150"/>
      <c r="BP596" s="150"/>
      <c r="BQ596" s="150"/>
      <c r="BR596" s="150">
        <f>(BS596-BO596)</f>
        <v>0</v>
      </c>
      <c r="BS596" s="150"/>
      <c r="BT596" s="150"/>
      <c r="BU596" s="150">
        <f>(BY596-BO596)</f>
        <v>0</v>
      </c>
      <c r="BV596" s="150"/>
      <c r="BW596" s="150"/>
      <c r="BX596" s="150"/>
      <c r="BY596" s="150"/>
      <c r="BZ596" s="150"/>
      <c r="CA596" s="150">
        <f t="shared" si="1621"/>
        <v>0</v>
      </c>
      <c r="CB596" s="150">
        <f t="shared" si="1622"/>
        <v>0</v>
      </c>
      <c r="CC596" s="150"/>
      <c r="CD596" s="150"/>
      <c r="CE596" s="150"/>
      <c r="CF596" s="150"/>
      <c r="CG596" s="150">
        <f t="shared" si="1623"/>
        <v>0</v>
      </c>
      <c r="CH596" s="150">
        <f>(CI596-CE596)</f>
        <v>0</v>
      </c>
      <c r="CI596" s="150"/>
      <c r="CJ596" s="150"/>
      <c r="CK596" s="150">
        <f t="shared" si="1601"/>
        <v>0</v>
      </c>
      <c r="CL596" s="150">
        <f>(CM596-CI596)</f>
        <v>0</v>
      </c>
      <c r="CM596" s="150"/>
      <c r="CN596" s="150"/>
      <c r="CO596" s="150">
        <f t="shared" si="1602"/>
        <v>0</v>
      </c>
      <c r="CP596" s="150">
        <f>(CQ596-CM596)</f>
        <v>0</v>
      </c>
      <c r="CQ596" s="150"/>
      <c r="CR596" s="150"/>
      <c r="CS596" s="150">
        <f t="shared" si="1729"/>
        <v>0</v>
      </c>
      <c r="CT596" s="150">
        <f>(CU596-CQ596)</f>
        <v>0</v>
      </c>
      <c r="CU596" s="150"/>
      <c r="CV596" s="150"/>
      <c r="CW596" s="150">
        <f t="shared" si="1730"/>
        <v>0</v>
      </c>
      <c r="CX596" s="150">
        <f>(CY596-CU596)</f>
        <v>0</v>
      </c>
      <c r="CY596" s="150"/>
      <c r="CZ596" s="150"/>
      <c r="DA596" s="150"/>
      <c r="DB596" s="150"/>
      <c r="DC596" s="150">
        <v>0</v>
      </c>
      <c r="DD596" s="150">
        <f t="shared" si="1731"/>
        <v>0</v>
      </c>
      <c r="DE596" s="150">
        <f t="shared" si="1732"/>
        <v>0</v>
      </c>
      <c r="DF596" s="150"/>
      <c r="DG596" s="150"/>
      <c r="DH596" s="150"/>
      <c r="DI596" s="150">
        <f t="shared" si="1733"/>
        <v>0</v>
      </c>
      <c r="DJ596" s="150">
        <f>(DK596-DG596)</f>
        <v>0</v>
      </c>
      <c r="DK596" s="150"/>
      <c r="DL596" s="150">
        <f t="shared" si="1734"/>
        <v>0</v>
      </c>
      <c r="DM596" s="150">
        <f>(DN596-DK596)</f>
        <v>0</v>
      </c>
      <c r="DN596" s="150"/>
      <c r="DO596" s="150"/>
      <c r="DP596" s="150">
        <f t="shared" si="1735"/>
        <v>0</v>
      </c>
      <c r="DQ596" s="150">
        <f>(DR596-DN596)</f>
        <v>0</v>
      </c>
      <c r="DR596" s="150"/>
      <c r="DS596" s="150"/>
      <c r="DT596" s="150">
        <f t="shared" si="1736"/>
        <v>0</v>
      </c>
      <c r="DU596" s="150">
        <f>(DV596-DR596)</f>
        <v>0</v>
      </c>
      <c r="DV596" s="150"/>
      <c r="DW596" s="150"/>
      <c r="DX596" s="150"/>
      <c r="DY596" s="150"/>
      <c r="DZ596" s="150"/>
      <c r="EA596" s="150"/>
      <c r="EB596" s="150"/>
      <c r="EC596" s="150">
        <f t="shared" si="1737"/>
        <v>0</v>
      </c>
      <c r="ED596" s="150">
        <f>(EE596-EA596)</f>
        <v>0</v>
      </c>
      <c r="EE596" s="150"/>
      <c r="EF596" s="150"/>
      <c r="EG596" s="150">
        <f t="shared" si="1738"/>
        <v>0</v>
      </c>
      <c r="EH596" s="150" t="e">
        <f>(#REF!-EE596)</f>
        <v>#REF!</v>
      </c>
      <c r="EI596" s="150">
        <f>IFERROR(#REF!/DZ596*100,)</f>
        <v>0</v>
      </c>
      <c r="EJ596" s="150">
        <f>IFERROR(#REF!/#REF!*100,)</f>
        <v>0</v>
      </c>
      <c r="EK596" s="863"/>
      <c r="EL596" s="863"/>
      <c r="EM596" s="863"/>
      <c r="EN596" s="150"/>
      <c r="EO596" s="150"/>
      <c r="EP596" s="150"/>
      <c r="EQ596" s="150"/>
      <c r="ER596" s="150"/>
      <c r="ES596" s="150"/>
      <c r="EX596" s="739">
        <f t="shared" si="1746"/>
        <v>0</v>
      </c>
      <c r="EY596" s="739">
        <f t="shared" si="1746"/>
        <v>0</v>
      </c>
      <c r="EZ596" s="739">
        <f t="shared" si="1746"/>
        <v>0</v>
      </c>
      <c r="FA596" s="739">
        <f t="shared" si="1746"/>
        <v>0</v>
      </c>
      <c r="FB596" s="739">
        <f t="shared" si="1746"/>
        <v>0</v>
      </c>
      <c r="FC596" s="739">
        <f t="shared" si="1746"/>
        <v>0</v>
      </c>
      <c r="FD596" s="739">
        <f t="shared" si="1746"/>
        <v>0</v>
      </c>
      <c r="FE596" s="739">
        <f t="shared" si="1746"/>
        <v>0</v>
      </c>
      <c r="FF596" s="739">
        <f t="shared" si="1746"/>
        <v>0</v>
      </c>
      <c r="FG596" s="739">
        <f t="shared" si="1746"/>
        <v>0</v>
      </c>
      <c r="FH596" s="739">
        <f t="shared" si="1747"/>
        <v>0</v>
      </c>
      <c r="FI596" s="739">
        <f t="shared" si="1747"/>
        <v>0</v>
      </c>
      <c r="FJ596" s="739">
        <f t="shared" si="1747"/>
        <v>0</v>
      </c>
      <c r="FK596" s="739">
        <f t="shared" si="1747"/>
        <v>0</v>
      </c>
      <c r="FL596" s="739">
        <f t="shared" si="1747"/>
        <v>0</v>
      </c>
      <c r="FM596" s="739">
        <f t="shared" si="1747"/>
        <v>0</v>
      </c>
      <c r="FN596" s="739">
        <f t="shared" si="1747"/>
        <v>0</v>
      </c>
      <c r="FO596" s="739">
        <f t="shared" si="1739"/>
        <v>0</v>
      </c>
      <c r="FP596" s="739">
        <f t="shared" si="1739"/>
        <v>0</v>
      </c>
      <c r="FQ596" s="739">
        <f t="shared" si="1739"/>
        <v>0</v>
      </c>
      <c r="FU596" s="739">
        <f t="shared" si="1744"/>
        <v>0</v>
      </c>
      <c r="FV596" s="739">
        <f t="shared" si="1744"/>
        <v>0</v>
      </c>
      <c r="FW596" s="739">
        <f t="shared" si="1744"/>
        <v>0</v>
      </c>
      <c r="FX596" s="739">
        <f t="shared" si="1744"/>
        <v>0</v>
      </c>
      <c r="FY596" s="739">
        <f t="shared" si="1744"/>
        <v>0</v>
      </c>
      <c r="FZ596" s="739">
        <f t="shared" si="1744"/>
        <v>0</v>
      </c>
      <c r="GA596" s="739">
        <f t="shared" si="1744"/>
        <v>0</v>
      </c>
      <c r="GB596" s="739">
        <f t="shared" si="1744"/>
        <v>0</v>
      </c>
      <c r="GC596" s="739">
        <f t="shared" si="1744"/>
        <v>0</v>
      </c>
      <c r="GD596" s="739">
        <f t="shared" si="1744"/>
        <v>0</v>
      </c>
      <c r="GE596" s="739">
        <f t="shared" si="1745"/>
        <v>0</v>
      </c>
      <c r="GF596" s="739">
        <f t="shared" si="1745"/>
        <v>0</v>
      </c>
      <c r="GG596" s="739">
        <f t="shared" si="1745"/>
        <v>0</v>
      </c>
      <c r="GH596" s="739">
        <f t="shared" si="1745"/>
        <v>0</v>
      </c>
      <c r="GI596" s="739">
        <f t="shared" si="1745"/>
        <v>0</v>
      </c>
      <c r="GJ596" s="739">
        <f t="shared" si="1745"/>
        <v>0</v>
      </c>
      <c r="GK596" s="739">
        <f t="shared" si="1745"/>
        <v>0</v>
      </c>
      <c r="GL596" s="739">
        <f t="shared" si="1745"/>
        <v>0</v>
      </c>
      <c r="GM596" s="739">
        <f t="shared" si="1745"/>
        <v>0</v>
      </c>
      <c r="GN596" s="739">
        <f t="shared" si="1745"/>
        <v>0</v>
      </c>
      <c r="GQ596" s="1098">
        <f>IF(GQ$9=$N596,#REF!,0)</f>
        <v>0</v>
      </c>
      <c r="GR596" s="1098">
        <f>IF(GR$9=$N596,#REF!,0)</f>
        <v>0</v>
      </c>
      <c r="GS596" s="1098">
        <f>IF(GS$9=$N596,#REF!,0)</f>
        <v>0</v>
      </c>
      <c r="GT596" s="1098">
        <f>IF(GT$9=$N596,#REF!,0)</f>
        <v>0</v>
      </c>
      <c r="GU596" s="1098">
        <f>IF(GU$9=$N596,#REF!,0)</f>
        <v>0</v>
      </c>
      <c r="GV596" s="1098">
        <f>IF(GV$9=$N596,#REF!,0)</f>
        <v>0</v>
      </c>
      <c r="GW596" s="1098">
        <f>IF(GW$9=$N596,#REF!,0)</f>
        <v>0</v>
      </c>
      <c r="GX596" s="1098" t="e">
        <f>IF(GX$9=$N596,#REF!,0)</f>
        <v>#REF!</v>
      </c>
      <c r="GY596" s="1098">
        <f>IF(GY$9=$N596,#REF!,0)</f>
        <v>0</v>
      </c>
      <c r="GZ596" s="1098">
        <f>IF(GZ$9=$N596,#REF!,0)</f>
        <v>0</v>
      </c>
      <c r="HA596" s="1098">
        <f>IF(HA$9=$N596,#REF!,0)</f>
        <v>0</v>
      </c>
      <c r="HB596" s="1098">
        <f>IF(HB$9=$N596,#REF!,0)</f>
        <v>0</v>
      </c>
      <c r="HC596" s="1098">
        <f>IF(HC$9=$N596,#REF!,0)</f>
        <v>0</v>
      </c>
      <c r="HD596" s="1098">
        <f>IF(HD$9=$N596,#REF!,0)</f>
        <v>0</v>
      </c>
      <c r="HE596" s="1098">
        <f>IF(HE$9=$N596,#REF!,0)</f>
        <v>0</v>
      </c>
      <c r="HF596" s="1098">
        <f>IF(HF$9=$N596,#REF!,0)</f>
        <v>0</v>
      </c>
      <c r="HG596" s="1098">
        <f>IF(HG$9=$N596,#REF!,0)</f>
        <v>0</v>
      </c>
      <c r="HH596" s="1098">
        <f>IF(HH$9=$N596,#REF!,0)</f>
        <v>0</v>
      </c>
      <c r="HI596" s="1098">
        <f>IF(HI$9=$N596,#REF!,0)</f>
        <v>0</v>
      </c>
      <c r="HJ596" s="1098">
        <f>IF(HJ$9=$N596,#REF!,0)</f>
        <v>0</v>
      </c>
      <c r="HK596" s="1098">
        <f>IF(HK$9=$N596,#REF!,0)</f>
        <v>0</v>
      </c>
      <c r="HL596" s="1098">
        <f>IF(HL$9=$N596,#REF!,0)</f>
        <v>0</v>
      </c>
      <c r="HM596" s="1098">
        <f>IF(HM$9=$N596,#REF!,0)</f>
        <v>0</v>
      </c>
      <c r="HN596" s="1098">
        <f>IF(HN$9=$N596,#REF!,0)</f>
        <v>0</v>
      </c>
      <c r="HO596" s="1098">
        <f>IF(HO$9=$N596,#REF!,0)</f>
        <v>0</v>
      </c>
      <c r="HP596" s="1098">
        <f>IF(HP$9=$N596,#REF!,0)</f>
        <v>0</v>
      </c>
      <c r="HQ596" s="1098">
        <f>IF(HQ$9=$N596,#REF!,0)</f>
        <v>0</v>
      </c>
      <c r="HR596" s="1098">
        <f>IF(HR$9=$N596,#REF!,0)</f>
        <v>0</v>
      </c>
      <c r="HS596" s="1098">
        <f>IF(HS$9=$N596,#REF!,0)</f>
        <v>0</v>
      </c>
      <c r="HT596" s="1098">
        <f>IF(HT$9=$N596,#REF!,0)</f>
        <v>0</v>
      </c>
      <c r="HU596" s="1098">
        <f>IF(HU$9=$N596,#REF!,0)</f>
        <v>0</v>
      </c>
      <c r="HV596" s="1098">
        <f>IF(HV$9=$N596,#REF!,0)</f>
        <v>0</v>
      </c>
      <c r="HW596" s="1098">
        <f>IF(HW$9=$N596,#REF!,0)</f>
        <v>0</v>
      </c>
      <c r="HX596" s="1098">
        <f>IF(HX$9=$N596,#REF!,0)</f>
        <v>0</v>
      </c>
      <c r="HY596" s="1098">
        <f>IF(HY$9=$N596,#REF!,0)</f>
        <v>0</v>
      </c>
      <c r="HZ596" s="1098">
        <f>IF(HZ$9=$N596,#REF!,0)</f>
        <v>0</v>
      </c>
      <c r="IA596" s="1098">
        <f>IF(IA$9=$N596,#REF!,0)</f>
        <v>0</v>
      </c>
      <c r="IB596" s="1098">
        <f>IF(IB$9=$N596,#REF!,0)</f>
        <v>0</v>
      </c>
      <c r="IC596" s="1098">
        <f>IF(IC$9=$N596,#REF!,0)</f>
        <v>0</v>
      </c>
      <c r="ID596" s="1098">
        <f>IF(ID$9=$N596,#REF!,0)</f>
        <v>0</v>
      </c>
      <c r="IE596" s="1098">
        <f>IF(IE$9=$N596,#REF!,0)</f>
        <v>0</v>
      </c>
      <c r="IF596" s="1098">
        <f>IF(IF$9=$N596,#REF!,0)</f>
        <v>0</v>
      </c>
      <c r="IG596" s="1098">
        <f>IF(IG$9=$N596,#REF!,0)</f>
        <v>0</v>
      </c>
      <c r="IH596" s="1098">
        <f>IF(IH$9=$N596,#REF!,0)</f>
        <v>0</v>
      </c>
      <c r="II596" s="1098">
        <f>IF(II$9=$N596,#REF!,0)</f>
        <v>0</v>
      </c>
      <c r="IJ596" s="1098">
        <f>IF(IJ$9=$N596,#REF!,0)</f>
        <v>0</v>
      </c>
      <c r="IK596" s="1098">
        <f>IF(IK$9=$N596,#REF!,0)</f>
        <v>0</v>
      </c>
      <c r="IL596" s="1098">
        <f>IF(IL$9=$N596,#REF!,0)</f>
        <v>0</v>
      </c>
      <c r="IM596" s="1098">
        <f>IF(IM$9=$N596,#REF!,0)</f>
        <v>0</v>
      </c>
      <c r="IN596" s="1098">
        <f>IF(IN$9=$N596,#REF!,0)</f>
        <v>0</v>
      </c>
      <c r="IO596" s="1098">
        <f>IF(IO$9=$N596,#REF!,0)</f>
        <v>0</v>
      </c>
      <c r="IP596" s="1098">
        <f>IF(IP$9=$N596,#REF!,0)</f>
        <v>0</v>
      </c>
      <c r="IQ596" s="1098">
        <f>IF(IQ$9=$N596,#REF!,0)</f>
        <v>0</v>
      </c>
      <c r="IR596" s="1098">
        <f>IF(IR$9=$N596,#REF!,0)</f>
        <v>0</v>
      </c>
      <c r="IS596" s="1098">
        <f>IF(IS$9=$N596,#REF!,0)</f>
        <v>0</v>
      </c>
      <c r="IT596" s="1098">
        <f>IF(IT$9=$N596,#REF!,0)</f>
        <v>0</v>
      </c>
      <c r="IU596" s="1098">
        <f>IF(IU$9=$N596,#REF!,0)</f>
        <v>0</v>
      </c>
      <c r="IV596" s="1098">
        <f>IF(IV$9=$N596,#REF!,0)</f>
        <v>0</v>
      </c>
      <c r="IW596" s="1098">
        <f>IF(IW$9=$N596,#REF!,0)</f>
        <v>0</v>
      </c>
      <c r="IX596" s="1098">
        <f>IF(IX$9=$N596,#REF!,0)</f>
        <v>0</v>
      </c>
      <c r="IY596" s="1098">
        <f>IF(IY$9=$N596,#REF!,0)</f>
        <v>0</v>
      </c>
      <c r="IZ596" s="1098">
        <f>IF(IZ$9=$N596,#REF!,0)</f>
        <v>0</v>
      </c>
      <c r="JA596" s="1098">
        <f>IF(JA$9=$N596,#REF!,0)</f>
        <v>0</v>
      </c>
      <c r="JB596" s="1098">
        <f>IF(JB$9=$N596,#REF!,0)</f>
        <v>0</v>
      </c>
      <c r="JC596" s="1098">
        <f>IF(JC$9=$N596,#REF!,0)</f>
        <v>0</v>
      </c>
      <c r="JD596" s="1098">
        <f>IF(JD$9=$N596,#REF!,0)</f>
        <v>0</v>
      </c>
      <c r="JE596" s="1098">
        <f>IF(JE$9=$N596,#REF!,0)</f>
        <v>0</v>
      </c>
      <c r="JF596" s="1098">
        <f>IF(JF$9=$N596,#REF!,0)</f>
        <v>0</v>
      </c>
      <c r="JG596" s="1098">
        <f>IF(JG$9=$N596,#REF!,0)</f>
        <v>0</v>
      </c>
      <c r="JH596" s="1098">
        <f>IF(JH$9=$N596,#REF!,0)</f>
        <v>0</v>
      </c>
      <c r="JI596" s="1098">
        <f>IF(JI$9=$N596,#REF!,0)</f>
        <v>0</v>
      </c>
      <c r="JJ596" s="1098">
        <f>IF(JJ$9=$N596,#REF!,0)</f>
        <v>0</v>
      </c>
      <c r="JK596" s="1098">
        <f>IF(JK$9=$N596,#REF!,0)</f>
        <v>0</v>
      </c>
      <c r="JL596" s="1098">
        <f>IF(JL$9=$N596,#REF!,0)</f>
        <v>0</v>
      </c>
      <c r="JM596" s="1098">
        <f>IF(JM$9=$N596,#REF!,0)</f>
        <v>0</v>
      </c>
      <c r="JN596" s="1098">
        <f>IF(JN$9=$N596,#REF!,0)</f>
        <v>0</v>
      </c>
      <c r="JO596" s="1098">
        <f>IF(JO$9=$N596,#REF!,0)</f>
        <v>0</v>
      </c>
      <c r="JP596" s="1098">
        <f>IF(JP$9=$N596,#REF!,0)</f>
        <v>0</v>
      </c>
      <c r="JQ596" s="1098">
        <f>IF(JQ$9=$N596,#REF!,0)</f>
        <v>0</v>
      </c>
      <c r="JR596" s="1098">
        <f>IF(JR$9=$N596,#REF!,0)</f>
        <v>0</v>
      </c>
      <c r="JS596" s="1098">
        <f>IF(JS$9=$N596,#REF!,0)</f>
        <v>0</v>
      </c>
      <c r="JT596" s="1098">
        <f>IF(JT$9=$N596,#REF!,0)</f>
        <v>0</v>
      </c>
      <c r="JU596" s="1098">
        <f>IF(JU$9=$N596,#REF!,0)</f>
        <v>0</v>
      </c>
      <c r="JV596" s="1098">
        <f>IF(JV$9=$N596,#REF!,0)</f>
        <v>0</v>
      </c>
      <c r="JW596" s="1098">
        <f>IF(JW$9=$N596,#REF!,0)</f>
        <v>0</v>
      </c>
      <c r="JX596" s="681"/>
      <c r="JZ596" s="681">
        <f t="shared" si="1742"/>
        <v>0</v>
      </c>
      <c r="KA596" s="681">
        <f t="shared" si="1742"/>
        <v>0</v>
      </c>
      <c r="KB596" s="681">
        <f t="shared" si="1742"/>
        <v>0</v>
      </c>
      <c r="KC596" s="681">
        <f t="shared" si="1742"/>
        <v>0</v>
      </c>
      <c r="KD596" s="681">
        <f t="shared" si="1742"/>
        <v>0</v>
      </c>
      <c r="KE596" s="681">
        <f t="shared" si="1742"/>
        <v>0</v>
      </c>
      <c r="KF596" s="681">
        <f t="shared" si="1742"/>
        <v>0</v>
      </c>
      <c r="KG596" s="681">
        <f t="shared" si="1742"/>
        <v>0</v>
      </c>
      <c r="KH596" s="681">
        <f t="shared" si="1742"/>
        <v>0</v>
      </c>
      <c r="KI596" s="681">
        <f t="shared" si="1742"/>
        <v>0</v>
      </c>
      <c r="KJ596" s="681">
        <f t="shared" si="1742"/>
        <v>0</v>
      </c>
      <c r="KN596" s="1098">
        <f t="shared" ref="KN596:LC611" si="1749">IF(KN$9=$M596,$DV596,0)</f>
        <v>0</v>
      </c>
      <c r="KO596" s="1098">
        <f t="shared" si="1749"/>
        <v>0</v>
      </c>
      <c r="KP596" s="1098">
        <f t="shared" si="1749"/>
        <v>0</v>
      </c>
      <c r="KQ596" s="1098">
        <f t="shared" si="1749"/>
        <v>0</v>
      </c>
      <c r="KR596" s="1098">
        <f t="shared" si="1749"/>
        <v>0</v>
      </c>
      <c r="KS596" s="1098">
        <f t="shared" si="1749"/>
        <v>0</v>
      </c>
      <c r="KT596" s="1098">
        <f t="shared" si="1749"/>
        <v>0</v>
      </c>
      <c r="KU596" s="1098">
        <f t="shared" si="1749"/>
        <v>0</v>
      </c>
      <c r="KV596" s="1098">
        <f t="shared" si="1749"/>
        <v>0</v>
      </c>
      <c r="KW596" s="1098">
        <f t="shared" si="1749"/>
        <v>0</v>
      </c>
      <c r="KX596" s="1098">
        <f t="shared" si="1749"/>
        <v>0</v>
      </c>
      <c r="KY596" s="1098">
        <f t="shared" si="1749"/>
        <v>0</v>
      </c>
      <c r="KZ596" s="1098">
        <f t="shared" si="1749"/>
        <v>0</v>
      </c>
      <c r="LA596" s="1098">
        <f t="shared" si="1749"/>
        <v>0</v>
      </c>
      <c r="LB596" s="1098">
        <f t="shared" si="1749"/>
        <v>0</v>
      </c>
      <c r="LC596" s="1098">
        <f t="shared" si="1748"/>
        <v>0</v>
      </c>
      <c r="LD596" s="1098">
        <f t="shared" si="1748"/>
        <v>0</v>
      </c>
      <c r="LE596" s="1098">
        <f t="shared" si="1748"/>
        <v>0</v>
      </c>
      <c r="LF596" s="1098">
        <f t="shared" si="1748"/>
        <v>0</v>
      </c>
      <c r="LG596" s="1098">
        <f t="shared" si="1748"/>
        <v>0</v>
      </c>
      <c r="LH596" s="1098">
        <f t="shared" si="1748"/>
        <v>0</v>
      </c>
      <c r="LI596" s="1098">
        <f t="shared" si="1748"/>
        <v>0</v>
      </c>
      <c r="LJ596" s="1098">
        <f t="shared" si="1748"/>
        <v>0</v>
      </c>
      <c r="LK596" s="1098">
        <f t="shared" si="1748"/>
        <v>0</v>
      </c>
      <c r="LL596" s="1098">
        <f t="shared" si="1748"/>
        <v>0</v>
      </c>
      <c r="LM596" s="1098">
        <f t="shared" si="1748"/>
        <v>0</v>
      </c>
      <c r="LN596" s="1098">
        <f t="shared" si="1748"/>
        <v>0</v>
      </c>
      <c r="LO596" s="1098">
        <f t="shared" si="1748"/>
        <v>0</v>
      </c>
      <c r="LP596" s="1098">
        <f t="shared" si="1748"/>
        <v>0</v>
      </c>
      <c r="LQ596" s="1098">
        <f t="shared" si="1748"/>
        <v>0</v>
      </c>
      <c r="LR596" s="1098">
        <f t="shared" si="1748"/>
        <v>0</v>
      </c>
      <c r="LS596" s="1098">
        <f t="shared" si="1716"/>
        <v>0</v>
      </c>
    </row>
    <row r="597" spans="1:331" ht="20.100000000000001" hidden="1" customHeight="1" x14ac:dyDescent="0.35">
      <c r="A597" s="668"/>
      <c r="B597" s="871"/>
      <c r="C597" s="870"/>
      <c r="D597" s="871"/>
      <c r="E597" s="871"/>
      <c r="F597" s="871"/>
      <c r="G597" s="871"/>
      <c r="H597" s="871"/>
      <c r="I597" s="871"/>
      <c r="J597" s="1065" t="s">
        <v>194</v>
      </c>
      <c r="K597" s="886"/>
      <c r="L597" s="874">
        <v>32</v>
      </c>
      <c r="M597" s="874" t="s">
        <v>214</v>
      </c>
      <c r="N597" s="874"/>
      <c r="O597" s="1351"/>
      <c r="P597" s="34" t="e">
        <f>SUM(#REF!)</f>
        <v>#REF!</v>
      </c>
      <c r="Q597" s="34" t="e">
        <f>SUM(#REF!)</f>
        <v>#REF!</v>
      </c>
      <c r="R597" s="34" t="e">
        <f>SUM(#REF!)</f>
        <v>#REF!</v>
      </c>
      <c r="S597" s="34" t="e">
        <f>SUM(#REF!)</f>
        <v>#REF!</v>
      </c>
      <c r="T597" s="34" t="e">
        <f>SUM(#REF!)</f>
        <v>#REF!</v>
      </c>
      <c r="U597" s="34" t="e">
        <f>SUM(#REF!)</f>
        <v>#REF!</v>
      </c>
      <c r="V597" s="34" t="e">
        <f>SUM(#REF!)</f>
        <v>#REF!</v>
      </c>
      <c r="W597" s="34" t="e">
        <f>(V597/T597)*100</f>
        <v>#REF!</v>
      </c>
      <c r="X597" s="34" t="e">
        <f>SUM(#REF!)</f>
        <v>#REF!</v>
      </c>
      <c r="Y597" s="34" t="e">
        <f>SUM(#REF!)</f>
        <v>#REF!</v>
      </c>
      <c r="Z597" s="34" t="e">
        <f>SUM(#REF!)</f>
        <v>#REF!</v>
      </c>
      <c r="AA597" s="34" t="e">
        <f>SUM(#REF!)</f>
        <v>#REF!</v>
      </c>
      <c r="AB597" s="34">
        <f t="shared" ref="AB597:AL597" si="1750">AB601+AB604+AB608</f>
        <v>0</v>
      </c>
      <c r="AC597" s="34">
        <f t="shared" si="1750"/>
        <v>0</v>
      </c>
      <c r="AD597" s="34">
        <f t="shared" si="1750"/>
        <v>0</v>
      </c>
      <c r="AE597" s="34">
        <f t="shared" si="1750"/>
        <v>0</v>
      </c>
      <c r="AF597" s="34">
        <f t="shared" si="1750"/>
        <v>0</v>
      </c>
      <c r="AG597" s="34">
        <f t="shared" si="1750"/>
        <v>0</v>
      </c>
      <c r="AH597" s="34">
        <f t="shared" si="1750"/>
        <v>0</v>
      </c>
      <c r="AI597" s="34">
        <f t="shared" si="1750"/>
        <v>0</v>
      </c>
      <c r="AJ597" s="34">
        <f t="shared" si="1750"/>
        <v>95000</v>
      </c>
      <c r="AK597" s="34">
        <f t="shared" si="1750"/>
        <v>0</v>
      </c>
      <c r="AL597" s="34">
        <f t="shared" si="1750"/>
        <v>630000</v>
      </c>
      <c r="AM597" s="34">
        <f t="shared" ref="AM597:AR597" si="1751">AM598+AM601+AM604+AM608</f>
        <v>315000</v>
      </c>
      <c r="AN597" s="106">
        <f t="shared" si="1751"/>
        <v>0</v>
      </c>
      <c r="AO597" s="106">
        <f t="shared" si="1751"/>
        <v>315000</v>
      </c>
      <c r="AP597" s="106">
        <f t="shared" si="1751"/>
        <v>231000</v>
      </c>
      <c r="AQ597" s="106">
        <f t="shared" si="1751"/>
        <v>231000</v>
      </c>
      <c r="AR597" s="106">
        <f t="shared" si="1751"/>
        <v>184797.51</v>
      </c>
      <c r="AS597" s="106">
        <f>AS601+AS604+AS608</f>
        <v>0</v>
      </c>
      <c r="AT597" s="106">
        <f>AT598+AT601+AT604+AT608</f>
        <v>231000</v>
      </c>
      <c r="AU597" s="106"/>
      <c r="AV597" s="106">
        <v>0</v>
      </c>
      <c r="AW597" s="106">
        <v>0</v>
      </c>
      <c r="AX597" s="106">
        <v>0</v>
      </c>
      <c r="AY597" s="106">
        <f>AY598+AY601+AY604+AY608</f>
        <v>0</v>
      </c>
      <c r="AZ597" s="106"/>
      <c r="BA597" s="106"/>
      <c r="BB597" s="106">
        <v>0</v>
      </c>
      <c r="BC597" s="106">
        <v>0</v>
      </c>
      <c r="BD597" s="106">
        <v>0</v>
      </c>
      <c r="BE597" s="106">
        <v>0</v>
      </c>
      <c r="BF597" s="106">
        <v>0</v>
      </c>
      <c r="BG597" s="106"/>
      <c r="BH597" s="106">
        <v>0</v>
      </c>
      <c r="BI597" s="106">
        <f>BI598+BI601+BI604+BI608</f>
        <v>0</v>
      </c>
      <c r="BJ597" s="106"/>
      <c r="BK597" s="106"/>
      <c r="BL597" s="106">
        <f t="shared" si="1624"/>
        <v>0</v>
      </c>
      <c r="BM597" s="106"/>
      <c r="BN597" s="106"/>
      <c r="BO597" s="106"/>
      <c r="BP597" s="106"/>
      <c r="BQ597" s="106"/>
      <c r="BR597" s="106">
        <f>BR598+BR601+BR604+BR608</f>
        <v>0</v>
      </c>
      <c r="BS597" s="106"/>
      <c r="BT597" s="106"/>
      <c r="BU597" s="106">
        <f>BU598+BU601+BU604+BU608</f>
        <v>0</v>
      </c>
      <c r="BV597" s="106"/>
      <c r="BW597" s="106"/>
      <c r="BX597" s="106"/>
      <c r="BY597" s="106"/>
      <c r="BZ597" s="106"/>
      <c r="CA597" s="106">
        <f t="shared" si="1621"/>
        <v>0</v>
      </c>
      <c r="CB597" s="106">
        <f t="shared" si="1622"/>
        <v>0</v>
      </c>
      <c r="CC597" s="106"/>
      <c r="CD597" s="106"/>
      <c r="CE597" s="106"/>
      <c r="CF597" s="106"/>
      <c r="CG597" s="106">
        <f t="shared" si="1623"/>
        <v>0</v>
      </c>
      <c r="CH597" s="106">
        <f>CH598+CH601+CH604+CH608</f>
        <v>0</v>
      </c>
      <c r="CI597" s="106"/>
      <c r="CJ597" s="106"/>
      <c r="CK597" s="106">
        <f t="shared" ref="CK597:CK648" si="1752">IFERROR(CJ597/CI597*100,)</f>
        <v>0</v>
      </c>
      <c r="CL597" s="106">
        <f>CL598+CL601+CL604+CL608</f>
        <v>0</v>
      </c>
      <c r="CM597" s="106"/>
      <c r="CN597" s="106"/>
      <c r="CO597" s="106">
        <f t="shared" ref="CO597:CO648" si="1753">IFERROR(CN597/CM597*100,)</f>
        <v>0</v>
      </c>
      <c r="CP597" s="106">
        <f>CP598+CP601+CP604+CP608</f>
        <v>0</v>
      </c>
      <c r="CQ597" s="106"/>
      <c r="CR597" s="106"/>
      <c r="CS597" s="106">
        <f t="shared" si="1729"/>
        <v>0</v>
      </c>
      <c r="CT597" s="106">
        <f>CT598+CT601+CT604+CT608</f>
        <v>0</v>
      </c>
      <c r="CU597" s="106"/>
      <c r="CV597" s="106"/>
      <c r="CW597" s="106">
        <f t="shared" si="1730"/>
        <v>0</v>
      </c>
      <c r="CX597" s="106">
        <f>CX598+CX601+CX604+CX608</f>
        <v>0</v>
      </c>
      <c r="CY597" s="106"/>
      <c r="CZ597" s="106"/>
      <c r="DA597" s="106"/>
      <c r="DB597" s="106"/>
      <c r="DC597" s="106">
        <v>0</v>
      </c>
      <c r="DD597" s="106">
        <f t="shared" si="1731"/>
        <v>0</v>
      </c>
      <c r="DE597" s="106">
        <f t="shared" si="1732"/>
        <v>0</v>
      </c>
      <c r="DF597" s="106"/>
      <c r="DG597" s="106"/>
      <c r="DH597" s="106"/>
      <c r="DI597" s="106">
        <f t="shared" si="1733"/>
        <v>0</v>
      </c>
      <c r="DJ597" s="106">
        <f>DJ598+DJ601+DJ604+DJ608</f>
        <v>0</v>
      </c>
      <c r="DK597" s="106"/>
      <c r="DL597" s="106">
        <f t="shared" si="1734"/>
        <v>0</v>
      </c>
      <c r="DM597" s="106">
        <f>DM598+DM601+DM604+DM608</f>
        <v>0</v>
      </c>
      <c r="DN597" s="106"/>
      <c r="DO597" s="106"/>
      <c r="DP597" s="106">
        <f t="shared" si="1735"/>
        <v>0</v>
      </c>
      <c r="DQ597" s="106">
        <f>DQ598+DQ601+DQ604+DQ608</f>
        <v>0</v>
      </c>
      <c r="DR597" s="106"/>
      <c r="DS597" s="106"/>
      <c r="DT597" s="106">
        <f t="shared" si="1736"/>
        <v>0</v>
      </c>
      <c r="DU597" s="106">
        <f>DU598+DU601+DU604+DU608</f>
        <v>0</v>
      </c>
      <c r="DV597" s="106"/>
      <c r="DW597" s="106"/>
      <c r="DX597" s="106"/>
      <c r="DY597" s="106"/>
      <c r="DZ597" s="106"/>
      <c r="EA597" s="106"/>
      <c r="EB597" s="106"/>
      <c r="EC597" s="106">
        <f t="shared" si="1737"/>
        <v>0</v>
      </c>
      <c r="ED597" s="106">
        <f>ED598+ED601+ED604+ED608</f>
        <v>0</v>
      </c>
      <c r="EE597" s="106"/>
      <c r="EF597" s="106"/>
      <c r="EG597" s="106">
        <f t="shared" si="1738"/>
        <v>0</v>
      </c>
      <c r="EH597" s="106" t="e">
        <f>EH598+EH601+EH604+EH608</f>
        <v>#REF!</v>
      </c>
      <c r="EI597" s="106">
        <f>IFERROR(#REF!/DZ597*100,)</f>
        <v>0</v>
      </c>
      <c r="EJ597" s="106">
        <f>IFERROR(#REF!/#REF!*100,)</f>
        <v>0</v>
      </c>
      <c r="EK597" s="106"/>
      <c r="EL597" s="106"/>
      <c r="EM597" s="106"/>
      <c r="EN597" s="111"/>
      <c r="EO597" s="111"/>
      <c r="EP597" s="111"/>
      <c r="EQ597" s="111"/>
      <c r="ER597" s="111"/>
      <c r="ES597" s="111"/>
      <c r="EX597" s="739">
        <f t="shared" si="1746"/>
        <v>0</v>
      </c>
      <c r="EY597" s="739">
        <f t="shared" si="1746"/>
        <v>0</v>
      </c>
      <c r="EZ597" s="739">
        <f t="shared" si="1746"/>
        <v>0</v>
      </c>
      <c r="FA597" s="739">
        <f t="shared" si="1746"/>
        <v>0</v>
      </c>
      <c r="FB597" s="739">
        <f t="shared" si="1746"/>
        <v>0</v>
      </c>
      <c r="FC597" s="739">
        <f t="shared" si="1746"/>
        <v>0</v>
      </c>
      <c r="FD597" s="739">
        <f t="shared" si="1746"/>
        <v>0</v>
      </c>
      <c r="FE597" s="739">
        <f t="shared" si="1746"/>
        <v>0</v>
      </c>
      <c r="FF597" s="739">
        <f t="shared" si="1746"/>
        <v>0</v>
      </c>
      <c r="FG597" s="739">
        <f t="shared" si="1746"/>
        <v>0</v>
      </c>
      <c r="FH597" s="739">
        <f t="shared" si="1747"/>
        <v>0</v>
      </c>
      <c r="FI597" s="739">
        <f t="shared" si="1747"/>
        <v>0</v>
      </c>
      <c r="FJ597" s="739">
        <f t="shared" si="1747"/>
        <v>0</v>
      </c>
      <c r="FK597" s="739">
        <f t="shared" si="1747"/>
        <v>0</v>
      </c>
      <c r="FL597" s="739">
        <f t="shared" si="1747"/>
        <v>0</v>
      </c>
      <c r="FM597" s="739">
        <f t="shared" si="1747"/>
        <v>0</v>
      </c>
      <c r="FN597" s="739">
        <f t="shared" si="1747"/>
        <v>0</v>
      </c>
      <c r="FO597" s="739">
        <f t="shared" si="1739"/>
        <v>0</v>
      </c>
      <c r="FP597" s="739">
        <f t="shared" si="1739"/>
        <v>0</v>
      </c>
      <c r="FQ597" s="739">
        <f t="shared" si="1739"/>
        <v>0</v>
      </c>
      <c r="FU597" s="739">
        <f t="shared" si="1744"/>
        <v>0</v>
      </c>
      <c r="FV597" s="739">
        <f t="shared" si="1744"/>
        <v>0</v>
      </c>
      <c r="FW597" s="739">
        <f t="shared" si="1744"/>
        <v>0</v>
      </c>
      <c r="FX597" s="739">
        <f t="shared" si="1744"/>
        <v>0</v>
      </c>
      <c r="FY597" s="739">
        <f t="shared" si="1744"/>
        <v>0</v>
      </c>
      <c r="FZ597" s="739">
        <f t="shared" si="1744"/>
        <v>0</v>
      </c>
      <c r="GA597" s="739">
        <f t="shared" si="1744"/>
        <v>0</v>
      </c>
      <c r="GB597" s="739">
        <f t="shared" si="1744"/>
        <v>0</v>
      </c>
      <c r="GC597" s="739">
        <f t="shared" si="1744"/>
        <v>0</v>
      </c>
      <c r="GD597" s="739">
        <f t="shared" si="1744"/>
        <v>0</v>
      </c>
      <c r="GE597" s="739">
        <f t="shared" si="1745"/>
        <v>0</v>
      </c>
      <c r="GF597" s="739">
        <f t="shared" si="1745"/>
        <v>0</v>
      </c>
      <c r="GG597" s="739">
        <f t="shared" si="1745"/>
        <v>0</v>
      </c>
      <c r="GH597" s="739">
        <f t="shared" si="1745"/>
        <v>0</v>
      </c>
      <c r="GI597" s="739">
        <f t="shared" si="1745"/>
        <v>0</v>
      </c>
      <c r="GJ597" s="739">
        <f t="shared" si="1745"/>
        <v>0</v>
      </c>
      <c r="GK597" s="739">
        <f t="shared" si="1745"/>
        <v>0</v>
      </c>
      <c r="GL597" s="739">
        <f t="shared" si="1745"/>
        <v>0</v>
      </c>
      <c r="GM597" s="739">
        <f t="shared" si="1745"/>
        <v>0</v>
      </c>
      <c r="GN597" s="739">
        <f t="shared" si="1745"/>
        <v>0</v>
      </c>
      <c r="GQ597" s="1098">
        <f>IF(GQ$9=$N597,#REF!,0)</f>
        <v>0</v>
      </c>
      <c r="GR597" s="1098">
        <f>IF(GR$9=$N597,#REF!,0)</f>
        <v>0</v>
      </c>
      <c r="GS597" s="1098">
        <f>IF(GS$9=$N597,#REF!,0)</f>
        <v>0</v>
      </c>
      <c r="GT597" s="1098">
        <f>IF(GT$9=$N597,#REF!,0)</f>
        <v>0</v>
      </c>
      <c r="GU597" s="1098">
        <f>IF(GU$9=$N597,#REF!,0)</f>
        <v>0</v>
      </c>
      <c r="GV597" s="1098">
        <f>IF(GV$9=$N597,#REF!,0)</f>
        <v>0</v>
      </c>
      <c r="GW597" s="1098">
        <f>IF(GW$9=$N597,#REF!,0)</f>
        <v>0</v>
      </c>
      <c r="GX597" s="1098">
        <f>IF(GX$9=$N597,#REF!,0)</f>
        <v>0</v>
      </c>
      <c r="GY597" s="1098">
        <f>IF(GY$9=$N597,#REF!,0)</f>
        <v>0</v>
      </c>
      <c r="GZ597" s="1098">
        <f>IF(GZ$9=$N597,#REF!,0)</f>
        <v>0</v>
      </c>
      <c r="HA597" s="1098">
        <f>IF(HA$9=$N597,#REF!,0)</f>
        <v>0</v>
      </c>
      <c r="HB597" s="1098">
        <f>IF(HB$9=$N597,#REF!,0)</f>
        <v>0</v>
      </c>
      <c r="HC597" s="1098">
        <f>IF(HC$9=$N597,#REF!,0)</f>
        <v>0</v>
      </c>
      <c r="HD597" s="1098">
        <f>IF(HD$9=$N597,#REF!,0)</f>
        <v>0</v>
      </c>
      <c r="HE597" s="1098">
        <f>IF(HE$9=$N597,#REF!,0)</f>
        <v>0</v>
      </c>
      <c r="HF597" s="1098">
        <f>IF(HF$9=$N597,#REF!,0)</f>
        <v>0</v>
      </c>
      <c r="HG597" s="1098">
        <f>IF(HG$9=$N597,#REF!,0)</f>
        <v>0</v>
      </c>
      <c r="HH597" s="1098">
        <f>IF(HH$9=$N597,#REF!,0)</f>
        <v>0</v>
      </c>
      <c r="HI597" s="1098">
        <f>IF(HI$9=$N597,#REF!,0)</f>
        <v>0</v>
      </c>
      <c r="HJ597" s="1098">
        <f>IF(HJ$9=$N597,#REF!,0)</f>
        <v>0</v>
      </c>
      <c r="HK597" s="1098">
        <f>IF(HK$9=$N597,#REF!,0)</f>
        <v>0</v>
      </c>
      <c r="HL597" s="1098">
        <f>IF(HL$9=$N597,#REF!,0)</f>
        <v>0</v>
      </c>
      <c r="HM597" s="1098">
        <f>IF(HM$9=$N597,#REF!,0)</f>
        <v>0</v>
      </c>
      <c r="HN597" s="1098">
        <f>IF(HN$9=$N597,#REF!,0)</f>
        <v>0</v>
      </c>
      <c r="HO597" s="1098">
        <f>IF(HO$9=$N597,#REF!,0)</f>
        <v>0</v>
      </c>
      <c r="HP597" s="1098">
        <f>IF(HP$9=$N597,#REF!,0)</f>
        <v>0</v>
      </c>
      <c r="HQ597" s="1098">
        <f>IF(HQ$9=$N597,#REF!,0)</f>
        <v>0</v>
      </c>
      <c r="HR597" s="1098">
        <f>IF(HR$9=$N597,#REF!,0)</f>
        <v>0</v>
      </c>
      <c r="HS597" s="1098">
        <f>IF(HS$9=$N597,#REF!,0)</f>
        <v>0</v>
      </c>
      <c r="HT597" s="1098">
        <f>IF(HT$9=$N597,#REF!,0)</f>
        <v>0</v>
      </c>
      <c r="HU597" s="1098">
        <f>IF(HU$9=$N597,#REF!,0)</f>
        <v>0</v>
      </c>
      <c r="HV597" s="1098">
        <f>IF(HV$9=$N597,#REF!,0)</f>
        <v>0</v>
      </c>
      <c r="HW597" s="1098">
        <f>IF(HW$9=$N597,#REF!,0)</f>
        <v>0</v>
      </c>
      <c r="HX597" s="1098">
        <f>IF(HX$9=$N597,#REF!,0)</f>
        <v>0</v>
      </c>
      <c r="HY597" s="1098">
        <f>IF(HY$9=$N597,#REF!,0)</f>
        <v>0</v>
      </c>
      <c r="HZ597" s="1098">
        <f>IF(HZ$9=$N597,#REF!,0)</f>
        <v>0</v>
      </c>
      <c r="IA597" s="1098">
        <f>IF(IA$9=$N597,#REF!,0)</f>
        <v>0</v>
      </c>
      <c r="IB597" s="1098">
        <f>IF(IB$9=$N597,#REF!,0)</f>
        <v>0</v>
      </c>
      <c r="IC597" s="1098">
        <f>IF(IC$9=$N597,#REF!,0)</f>
        <v>0</v>
      </c>
      <c r="ID597" s="1098">
        <f>IF(ID$9=$N597,#REF!,0)</f>
        <v>0</v>
      </c>
      <c r="IE597" s="1098">
        <f>IF(IE$9=$N597,#REF!,0)</f>
        <v>0</v>
      </c>
      <c r="IF597" s="1098">
        <f>IF(IF$9=$N597,#REF!,0)</f>
        <v>0</v>
      </c>
      <c r="IG597" s="1098">
        <f>IF(IG$9=$N597,#REF!,0)</f>
        <v>0</v>
      </c>
      <c r="IH597" s="1098">
        <f>IF(IH$9=$N597,#REF!,0)</f>
        <v>0</v>
      </c>
      <c r="II597" s="1098">
        <f>IF(II$9=$N597,#REF!,0)</f>
        <v>0</v>
      </c>
      <c r="IJ597" s="1098">
        <f>IF(IJ$9=$N597,#REF!,0)</f>
        <v>0</v>
      </c>
      <c r="IK597" s="1098">
        <f>IF(IK$9=$N597,#REF!,0)</f>
        <v>0</v>
      </c>
      <c r="IL597" s="1098">
        <f>IF(IL$9=$N597,#REF!,0)</f>
        <v>0</v>
      </c>
      <c r="IM597" s="1098">
        <f>IF(IM$9=$N597,#REF!,0)</f>
        <v>0</v>
      </c>
      <c r="IN597" s="1098">
        <f>IF(IN$9=$N597,#REF!,0)</f>
        <v>0</v>
      </c>
      <c r="IO597" s="1098">
        <f>IF(IO$9=$N597,#REF!,0)</f>
        <v>0</v>
      </c>
      <c r="IP597" s="1098">
        <f>IF(IP$9=$N597,#REF!,0)</f>
        <v>0</v>
      </c>
      <c r="IQ597" s="1098">
        <f>IF(IQ$9=$N597,#REF!,0)</f>
        <v>0</v>
      </c>
      <c r="IR597" s="1098">
        <f>IF(IR$9=$N597,#REF!,0)</f>
        <v>0</v>
      </c>
      <c r="IS597" s="1098">
        <f>IF(IS$9=$N597,#REF!,0)</f>
        <v>0</v>
      </c>
      <c r="IT597" s="1098">
        <f>IF(IT$9=$N597,#REF!,0)</f>
        <v>0</v>
      </c>
      <c r="IU597" s="1098">
        <f>IF(IU$9=$N597,#REF!,0)</f>
        <v>0</v>
      </c>
      <c r="IV597" s="1098">
        <f>IF(IV$9=$N597,#REF!,0)</f>
        <v>0</v>
      </c>
      <c r="IW597" s="1098">
        <f>IF(IW$9=$N597,#REF!,0)</f>
        <v>0</v>
      </c>
      <c r="IX597" s="1098">
        <f>IF(IX$9=$N597,#REF!,0)</f>
        <v>0</v>
      </c>
      <c r="IY597" s="1098">
        <f>IF(IY$9=$N597,#REF!,0)</f>
        <v>0</v>
      </c>
      <c r="IZ597" s="1098">
        <f>IF(IZ$9=$N597,#REF!,0)</f>
        <v>0</v>
      </c>
      <c r="JA597" s="1098">
        <f>IF(JA$9=$N597,#REF!,0)</f>
        <v>0</v>
      </c>
      <c r="JB597" s="1098">
        <f>IF(JB$9=$N597,#REF!,0)</f>
        <v>0</v>
      </c>
      <c r="JC597" s="1098">
        <f>IF(JC$9=$N597,#REF!,0)</f>
        <v>0</v>
      </c>
      <c r="JD597" s="1098">
        <f>IF(JD$9=$N597,#REF!,0)</f>
        <v>0</v>
      </c>
      <c r="JE597" s="1098">
        <f>IF(JE$9=$N597,#REF!,0)</f>
        <v>0</v>
      </c>
      <c r="JF597" s="1098">
        <f>IF(JF$9=$N597,#REF!,0)</f>
        <v>0</v>
      </c>
      <c r="JG597" s="1098">
        <f>IF(JG$9=$N597,#REF!,0)</f>
        <v>0</v>
      </c>
      <c r="JH597" s="1098">
        <f>IF(JH$9=$N597,#REF!,0)</f>
        <v>0</v>
      </c>
      <c r="JI597" s="1098">
        <f>IF(JI$9=$N597,#REF!,0)</f>
        <v>0</v>
      </c>
      <c r="JJ597" s="1098">
        <f>IF(JJ$9=$N597,#REF!,0)</f>
        <v>0</v>
      </c>
      <c r="JK597" s="1098">
        <f>IF(JK$9=$N597,#REF!,0)</f>
        <v>0</v>
      </c>
      <c r="JL597" s="1098">
        <f>IF(JL$9=$N597,#REF!,0)</f>
        <v>0</v>
      </c>
      <c r="JM597" s="1098">
        <f>IF(JM$9=$N597,#REF!,0)</f>
        <v>0</v>
      </c>
      <c r="JN597" s="1098">
        <f>IF(JN$9=$N597,#REF!,0)</f>
        <v>0</v>
      </c>
      <c r="JO597" s="1098">
        <f>IF(JO$9=$N597,#REF!,0)</f>
        <v>0</v>
      </c>
      <c r="JP597" s="1098">
        <f>IF(JP$9=$N597,#REF!,0)</f>
        <v>0</v>
      </c>
      <c r="JQ597" s="1098">
        <f>IF(JQ$9=$N597,#REF!,0)</f>
        <v>0</v>
      </c>
      <c r="JR597" s="1098">
        <f>IF(JR$9=$N597,#REF!,0)</f>
        <v>0</v>
      </c>
      <c r="JS597" s="1098">
        <f>IF(JS$9=$N597,#REF!,0)</f>
        <v>0</v>
      </c>
      <c r="JT597" s="1098">
        <f>IF(JT$9=$N597,#REF!,0)</f>
        <v>0</v>
      </c>
      <c r="JU597" s="1098">
        <f>IF(JU$9=$N597,#REF!,0)</f>
        <v>0</v>
      </c>
      <c r="JV597" s="1098">
        <f>IF(JV$9=$N597,#REF!,0)</f>
        <v>0</v>
      </c>
      <c r="JW597" s="1098">
        <f>IF(JW$9=$N597,#REF!,0)</f>
        <v>0</v>
      </c>
      <c r="JX597" s="681"/>
      <c r="JZ597" s="681">
        <f t="shared" si="1742"/>
        <v>0</v>
      </c>
      <c r="KA597" s="681">
        <f t="shared" si="1742"/>
        <v>0</v>
      </c>
      <c r="KB597" s="681">
        <f t="shared" si="1742"/>
        <v>0</v>
      </c>
      <c r="KC597" s="681">
        <f t="shared" si="1742"/>
        <v>0</v>
      </c>
      <c r="KD597" s="681">
        <f t="shared" si="1742"/>
        <v>0</v>
      </c>
      <c r="KE597" s="681">
        <f t="shared" si="1742"/>
        <v>0</v>
      </c>
      <c r="KF597" s="681">
        <f t="shared" si="1742"/>
        <v>0</v>
      </c>
      <c r="KG597" s="681">
        <f t="shared" si="1742"/>
        <v>0</v>
      </c>
      <c r="KH597" s="681">
        <f t="shared" si="1742"/>
        <v>0</v>
      </c>
      <c r="KI597" s="681">
        <f t="shared" si="1742"/>
        <v>0</v>
      </c>
      <c r="KJ597" s="681">
        <f t="shared" si="1742"/>
        <v>0</v>
      </c>
      <c r="KN597" s="1098">
        <f t="shared" si="1749"/>
        <v>0</v>
      </c>
      <c r="KO597" s="1098">
        <f t="shared" si="1749"/>
        <v>0</v>
      </c>
      <c r="KP597" s="1098">
        <f t="shared" si="1749"/>
        <v>0</v>
      </c>
      <c r="KQ597" s="1098">
        <f t="shared" si="1749"/>
        <v>0</v>
      </c>
      <c r="KR597" s="1098">
        <f t="shared" si="1749"/>
        <v>0</v>
      </c>
      <c r="KS597" s="1098">
        <f t="shared" si="1749"/>
        <v>0</v>
      </c>
      <c r="KT597" s="1098">
        <f t="shared" si="1749"/>
        <v>0</v>
      </c>
      <c r="KU597" s="1098">
        <f t="shared" si="1749"/>
        <v>0</v>
      </c>
      <c r="KV597" s="1098">
        <f t="shared" si="1749"/>
        <v>0</v>
      </c>
      <c r="KW597" s="1098">
        <f t="shared" si="1749"/>
        <v>0</v>
      </c>
      <c r="KX597" s="1098">
        <f t="shared" si="1749"/>
        <v>0</v>
      </c>
      <c r="KY597" s="1098">
        <f t="shared" si="1749"/>
        <v>0</v>
      </c>
      <c r="KZ597" s="1098">
        <f t="shared" si="1749"/>
        <v>0</v>
      </c>
      <c r="LA597" s="1098">
        <f t="shared" si="1749"/>
        <v>0</v>
      </c>
      <c r="LB597" s="1098">
        <f t="shared" si="1749"/>
        <v>0</v>
      </c>
      <c r="LC597" s="1098">
        <f t="shared" si="1748"/>
        <v>0</v>
      </c>
      <c r="LD597" s="1098">
        <f t="shared" si="1748"/>
        <v>0</v>
      </c>
      <c r="LE597" s="1098">
        <f t="shared" si="1748"/>
        <v>0</v>
      </c>
      <c r="LF597" s="1098">
        <f t="shared" si="1748"/>
        <v>0</v>
      </c>
      <c r="LG597" s="1098">
        <f t="shared" si="1748"/>
        <v>0</v>
      </c>
      <c r="LH597" s="1098">
        <f t="shared" si="1748"/>
        <v>0</v>
      </c>
      <c r="LI597" s="1098">
        <f t="shared" si="1748"/>
        <v>0</v>
      </c>
      <c r="LJ597" s="1098">
        <f t="shared" si="1748"/>
        <v>0</v>
      </c>
      <c r="LK597" s="1098">
        <f t="shared" si="1748"/>
        <v>0</v>
      </c>
      <c r="LL597" s="1098">
        <f t="shared" si="1748"/>
        <v>0</v>
      </c>
      <c r="LM597" s="1098">
        <f t="shared" si="1748"/>
        <v>0</v>
      </c>
      <c r="LN597" s="1098">
        <f t="shared" si="1748"/>
        <v>0</v>
      </c>
      <c r="LO597" s="1098">
        <f t="shared" si="1748"/>
        <v>0</v>
      </c>
      <c r="LP597" s="1098">
        <f t="shared" si="1748"/>
        <v>0</v>
      </c>
      <c r="LQ597" s="1098">
        <f t="shared" si="1748"/>
        <v>0</v>
      </c>
      <c r="LR597" s="1098">
        <f t="shared" si="1748"/>
        <v>0</v>
      </c>
      <c r="LS597" s="1098">
        <f t="shared" si="1716"/>
        <v>0</v>
      </c>
    </row>
    <row r="598" spans="1:331" ht="20.100000000000001" hidden="1" customHeight="1" x14ac:dyDescent="0.35">
      <c r="A598" s="668" t="s">
        <v>531</v>
      </c>
      <c r="B598" s="871"/>
      <c r="C598" s="870" t="s">
        <v>9</v>
      </c>
      <c r="D598" s="871"/>
      <c r="E598" s="871"/>
      <c r="F598" s="871"/>
      <c r="G598" s="871"/>
      <c r="H598" s="871"/>
      <c r="I598" s="871"/>
      <c r="J598" s="1065" t="s">
        <v>194</v>
      </c>
      <c r="K598" s="886"/>
      <c r="L598" s="879"/>
      <c r="M598" s="1299">
        <v>321</v>
      </c>
      <c r="N598" s="1299" t="s">
        <v>21</v>
      </c>
      <c r="O598" s="1318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>
        <f>AM600</f>
        <v>0</v>
      </c>
      <c r="AN598" s="106">
        <f>AN600</f>
        <v>0</v>
      </c>
      <c r="AO598" s="106">
        <f>AO600+AO599</f>
        <v>0</v>
      </c>
      <c r="AP598" s="106">
        <f>AP600+AP599</f>
        <v>6000</v>
      </c>
      <c r="AQ598" s="106">
        <f>AQ600+AQ599</f>
        <v>6000</v>
      </c>
      <c r="AR598" s="106">
        <f>AR600+AR599</f>
        <v>4723.5</v>
      </c>
      <c r="AS598" s="106"/>
      <c r="AT598" s="106">
        <f>AT600+AT599</f>
        <v>6000</v>
      </c>
      <c r="AU598" s="106"/>
      <c r="AV598" s="106">
        <v>0</v>
      </c>
      <c r="AW598" s="106"/>
      <c r="AX598" s="106"/>
      <c r="AY598" s="106">
        <f>AY600</f>
        <v>0</v>
      </c>
      <c r="AZ598" s="106"/>
      <c r="BA598" s="106"/>
      <c r="BB598" s="106">
        <v>0</v>
      </c>
      <c r="BC598" s="106">
        <v>0</v>
      </c>
      <c r="BD598" s="106">
        <v>0</v>
      </c>
      <c r="BE598" s="106">
        <v>0</v>
      </c>
      <c r="BF598" s="106">
        <v>0</v>
      </c>
      <c r="BG598" s="106"/>
      <c r="BH598" s="106">
        <v>0</v>
      </c>
      <c r="BI598" s="106">
        <f>BI600</f>
        <v>0</v>
      </c>
      <c r="BJ598" s="106"/>
      <c r="BK598" s="106"/>
      <c r="BL598" s="106">
        <f t="shared" si="1624"/>
        <v>0</v>
      </c>
      <c r="BM598" s="106"/>
      <c r="BN598" s="106"/>
      <c r="BO598" s="106"/>
      <c r="BP598" s="106"/>
      <c r="BQ598" s="106"/>
      <c r="BR598" s="106">
        <f>BR600</f>
        <v>0</v>
      </c>
      <c r="BS598" s="106"/>
      <c r="BT598" s="106"/>
      <c r="BU598" s="106">
        <f>BU600</f>
        <v>0</v>
      </c>
      <c r="BV598" s="106"/>
      <c r="BW598" s="106"/>
      <c r="BX598" s="106"/>
      <c r="BY598" s="106"/>
      <c r="BZ598" s="106"/>
      <c r="CA598" s="106">
        <f t="shared" si="1621"/>
        <v>0</v>
      </c>
      <c r="CB598" s="106">
        <f t="shared" si="1622"/>
        <v>0</v>
      </c>
      <c r="CC598" s="106"/>
      <c r="CD598" s="106"/>
      <c r="CE598" s="106"/>
      <c r="CF598" s="106"/>
      <c r="CG598" s="106">
        <f t="shared" si="1623"/>
        <v>0</v>
      </c>
      <c r="CH598" s="106">
        <f>CH600</f>
        <v>0</v>
      </c>
      <c r="CI598" s="106"/>
      <c r="CJ598" s="106"/>
      <c r="CK598" s="106">
        <f t="shared" si="1752"/>
        <v>0</v>
      </c>
      <c r="CL598" s="106">
        <f>CL600</f>
        <v>0</v>
      </c>
      <c r="CM598" s="106"/>
      <c r="CN598" s="106"/>
      <c r="CO598" s="106">
        <f t="shared" si="1753"/>
        <v>0</v>
      </c>
      <c r="CP598" s="106">
        <f>CP600</f>
        <v>0</v>
      </c>
      <c r="CQ598" s="106"/>
      <c r="CR598" s="106"/>
      <c r="CS598" s="106">
        <f t="shared" si="1729"/>
        <v>0</v>
      </c>
      <c r="CT598" s="106">
        <f>CT600</f>
        <v>0</v>
      </c>
      <c r="CU598" s="106"/>
      <c r="CV598" s="106"/>
      <c r="CW598" s="106">
        <f t="shared" si="1730"/>
        <v>0</v>
      </c>
      <c r="CX598" s="106">
        <f>CX600</f>
        <v>0</v>
      </c>
      <c r="CY598" s="106"/>
      <c r="CZ598" s="106"/>
      <c r="DA598" s="106"/>
      <c r="DB598" s="106"/>
      <c r="DC598" s="106">
        <v>0</v>
      </c>
      <c r="DD598" s="106">
        <f t="shared" si="1731"/>
        <v>0</v>
      </c>
      <c r="DE598" s="106">
        <f t="shared" si="1732"/>
        <v>0</v>
      </c>
      <c r="DF598" s="106"/>
      <c r="DG598" s="106"/>
      <c r="DH598" s="106"/>
      <c r="DI598" s="106">
        <f t="shared" si="1733"/>
        <v>0</v>
      </c>
      <c r="DJ598" s="106">
        <f>DJ600</f>
        <v>0</v>
      </c>
      <c r="DK598" s="106"/>
      <c r="DL598" s="106">
        <f t="shared" si="1734"/>
        <v>0</v>
      </c>
      <c r="DM598" s="106">
        <f>DM600</f>
        <v>0</v>
      </c>
      <c r="DN598" s="106"/>
      <c r="DO598" s="106"/>
      <c r="DP598" s="106">
        <f t="shared" si="1735"/>
        <v>0</v>
      </c>
      <c r="DQ598" s="106">
        <f>DQ600</f>
        <v>0</v>
      </c>
      <c r="DR598" s="106"/>
      <c r="DS598" s="106"/>
      <c r="DT598" s="106">
        <f t="shared" si="1736"/>
        <v>0</v>
      </c>
      <c r="DU598" s="106">
        <f>DU600</f>
        <v>0</v>
      </c>
      <c r="DV598" s="106"/>
      <c r="DW598" s="106"/>
      <c r="DX598" s="106"/>
      <c r="DY598" s="106"/>
      <c r="DZ598" s="106"/>
      <c r="EA598" s="106"/>
      <c r="EB598" s="106"/>
      <c r="EC598" s="106">
        <f t="shared" si="1737"/>
        <v>0</v>
      </c>
      <c r="ED598" s="106">
        <f>ED600</f>
        <v>0</v>
      </c>
      <c r="EE598" s="106"/>
      <c r="EF598" s="106"/>
      <c r="EG598" s="106">
        <f t="shared" si="1738"/>
        <v>0</v>
      </c>
      <c r="EH598" s="106" t="e">
        <f>EH600</f>
        <v>#REF!</v>
      </c>
      <c r="EI598" s="106">
        <f>IFERROR(#REF!/DZ598*100,)</f>
        <v>0</v>
      </c>
      <c r="EJ598" s="106">
        <f>IFERROR(#REF!/#REF!*100,)</f>
        <v>0</v>
      </c>
      <c r="EK598" s="106"/>
      <c r="EL598" s="106"/>
      <c r="EM598" s="106"/>
      <c r="EN598" s="111"/>
      <c r="EO598" s="111"/>
      <c r="EP598" s="111"/>
      <c r="EQ598" s="111"/>
      <c r="ER598" s="111"/>
      <c r="ES598" s="111"/>
      <c r="EX598" s="739">
        <f t="shared" si="1746"/>
        <v>0</v>
      </c>
      <c r="EY598" s="739">
        <f t="shared" si="1746"/>
        <v>0</v>
      </c>
      <c r="EZ598" s="739">
        <f t="shared" si="1746"/>
        <v>0</v>
      </c>
      <c r="FA598" s="739">
        <f t="shared" si="1746"/>
        <v>0</v>
      </c>
      <c r="FB598" s="739">
        <f t="shared" si="1746"/>
        <v>0</v>
      </c>
      <c r="FC598" s="739">
        <f t="shared" si="1746"/>
        <v>0</v>
      </c>
      <c r="FD598" s="739">
        <f t="shared" si="1746"/>
        <v>0</v>
      </c>
      <c r="FE598" s="739">
        <f t="shared" si="1746"/>
        <v>0</v>
      </c>
      <c r="FF598" s="739">
        <f t="shared" si="1746"/>
        <v>0</v>
      </c>
      <c r="FG598" s="739">
        <f t="shared" si="1746"/>
        <v>0</v>
      </c>
      <c r="FH598" s="739">
        <f t="shared" si="1747"/>
        <v>0</v>
      </c>
      <c r="FI598" s="739">
        <f t="shared" si="1747"/>
        <v>0</v>
      </c>
      <c r="FJ598" s="739">
        <f t="shared" si="1747"/>
        <v>0</v>
      </c>
      <c r="FK598" s="739">
        <f t="shared" si="1747"/>
        <v>0</v>
      </c>
      <c r="FL598" s="739">
        <f t="shared" si="1747"/>
        <v>0</v>
      </c>
      <c r="FM598" s="739">
        <f t="shared" si="1747"/>
        <v>0</v>
      </c>
      <c r="FN598" s="739">
        <f t="shared" si="1747"/>
        <v>0</v>
      </c>
      <c r="FO598" s="739">
        <f t="shared" si="1739"/>
        <v>0</v>
      </c>
      <c r="FP598" s="739">
        <f t="shared" si="1739"/>
        <v>0</v>
      </c>
      <c r="FQ598" s="739">
        <f t="shared" si="1739"/>
        <v>0</v>
      </c>
      <c r="FU598" s="739">
        <f t="shared" si="1744"/>
        <v>0</v>
      </c>
      <c r="FV598" s="739">
        <f t="shared" si="1744"/>
        <v>0</v>
      </c>
      <c r="FW598" s="739">
        <f t="shared" si="1744"/>
        <v>0</v>
      </c>
      <c r="FX598" s="739">
        <f t="shared" si="1744"/>
        <v>0</v>
      </c>
      <c r="FY598" s="739">
        <f t="shared" si="1744"/>
        <v>0</v>
      </c>
      <c r="FZ598" s="739">
        <f t="shared" si="1744"/>
        <v>0</v>
      </c>
      <c r="GA598" s="739">
        <f t="shared" si="1744"/>
        <v>0</v>
      </c>
      <c r="GB598" s="739">
        <f t="shared" si="1744"/>
        <v>0</v>
      </c>
      <c r="GC598" s="739">
        <f t="shared" si="1744"/>
        <v>0</v>
      </c>
      <c r="GD598" s="739">
        <f t="shared" si="1744"/>
        <v>0</v>
      </c>
      <c r="GE598" s="739">
        <f t="shared" si="1745"/>
        <v>0</v>
      </c>
      <c r="GF598" s="739">
        <f t="shared" si="1745"/>
        <v>0</v>
      </c>
      <c r="GG598" s="739">
        <f t="shared" si="1745"/>
        <v>0</v>
      </c>
      <c r="GH598" s="739">
        <f t="shared" si="1745"/>
        <v>0</v>
      </c>
      <c r="GI598" s="739">
        <f t="shared" si="1745"/>
        <v>0</v>
      </c>
      <c r="GJ598" s="739">
        <f t="shared" si="1745"/>
        <v>0</v>
      </c>
      <c r="GK598" s="739">
        <f t="shared" si="1745"/>
        <v>0</v>
      </c>
      <c r="GL598" s="739">
        <f t="shared" si="1745"/>
        <v>0</v>
      </c>
      <c r="GM598" s="739">
        <f t="shared" si="1745"/>
        <v>0</v>
      </c>
      <c r="GN598" s="739">
        <f t="shared" si="1745"/>
        <v>0</v>
      </c>
      <c r="GQ598" s="1098">
        <f>IF(GQ$9=$N598,#REF!,0)</f>
        <v>0</v>
      </c>
      <c r="GR598" s="1098">
        <f>IF(GR$9=$N598,#REF!,0)</f>
        <v>0</v>
      </c>
      <c r="GS598" s="1098">
        <f>IF(GS$9=$N598,#REF!,0)</f>
        <v>0</v>
      </c>
      <c r="GT598" s="1098">
        <f>IF(GT$9=$N598,#REF!,0)</f>
        <v>0</v>
      </c>
      <c r="GU598" s="1098">
        <f>IF(GU$9=$N598,#REF!,0)</f>
        <v>0</v>
      </c>
      <c r="GV598" s="1098">
        <f>IF(GV$9=$N598,#REF!,0)</f>
        <v>0</v>
      </c>
      <c r="GW598" s="1098">
        <f>IF(GW$9=$N598,#REF!,0)</f>
        <v>0</v>
      </c>
      <c r="GX598" s="1098">
        <f>IF(GX$9=$N598,#REF!,0)</f>
        <v>0</v>
      </c>
      <c r="GY598" s="1098">
        <f>IF(GY$9=$N598,#REF!,0)</f>
        <v>0</v>
      </c>
      <c r="GZ598" s="1098">
        <f>IF(GZ$9=$N598,#REF!,0)</f>
        <v>0</v>
      </c>
      <c r="HA598" s="1098">
        <f>IF(HA$9=$N598,#REF!,0)</f>
        <v>0</v>
      </c>
      <c r="HB598" s="1098">
        <f>IF(HB$9=$N598,#REF!,0)</f>
        <v>0</v>
      </c>
      <c r="HC598" s="1098">
        <f>IF(HC$9=$N598,#REF!,0)</f>
        <v>0</v>
      </c>
      <c r="HD598" s="1098">
        <f>IF(HD$9=$N598,#REF!,0)</f>
        <v>0</v>
      </c>
      <c r="HE598" s="1098">
        <f>IF(HE$9=$N598,#REF!,0)</f>
        <v>0</v>
      </c>
      <c r="HF598" s="1098">
        <f>IF(HF$9=$N598,#REF!,0)</f>
        <v>0</v>
      </c>
      <c r="HG598" s="1098">
        <f>IF(HG$9=$N598,#REF!,0)</f>
        <v>0</v>
      </c>
      <c r="HH598" s="1098">
        <f>IF(HH$9=$N598,#REF!,0)</f>
        <v>0</v>
      </c>
      <c r="HI598" s="1098">
        <f>IF(HI$9=$N598,#REF!,0)</f>
        <v>0</v>
      </c>
      <c r="HJ598" s="1098">
        <f>IF(HJ$9=$N598,#REF!,0)</f>
        <v>0</v>
      </c>
      <c r="HK598" s="1098">
        <f>IF(HK$9=$N598,#REF!,0)</f>
        <v>0</v>
      </c>
      <c r="HL598" s="1098">
        <f>IF(HL$9=$N598,#REF!,0)</f>
        <v>0</v>
      </c>
      <c r="HM598" s="1098">
        <f>IF(HM$9=$N598,#REF!,0)</f>
        <v>0</v>
      </c>
      <c r="HN598" s="1098">
        <f>IF(HN$9=$N598,#REF!,0)</f>
        <v>0</v>
      </c>
      <c r="HO598" s="1098">
        <f>IF(HO$9=$N598,#REF!,0)</f>
        <v>0</v>
      </c>
      <c r="HP598" s="1098">
        <f>IF(HP$9=$N598,#REF!,0)</f>
        <v>0</v>
      </c>
      <c r="HQ598" s="1098">
        <f>IF(HQ$9=$N598,#REF!,0)</f>
        <v>0</v>
      </c>
      <c r="HR598" s="1098">
        <f>IF(HR$9=$N598,#REF!,0)</f>
        <v>0</v>
      </c>
      <c r="HS598" s="1098">
        <f>IF(HS$9=$N598,#REF!,0)</f>
        <v>0</v>
      </c>
      <c r="HT598" s="1098">
        <f>IF(HT$9=$N598,#REF!,0)</f>
        <v>0</v>
      </c>
      <c r="HU598" s="1098">
        <f>IF(HU$9=$N598,#REF!,0)</f>
        <v>0</v>
      </c>
      <c r="HV598" s="1098">
        <f>IF(HV$9=$N598,#REF!,0)</f>
        <v>0</v>
      </c>
      <c r="HW598" s="1098">
        <f>IF(HW$9=$N598,#REF!,0)</f>
        <v>0</v>
      </c>
      <c r="HX598" s="1098">
        <f>IF(HX$9=$N598,#REF!,0)</f>
        <v>0</v>
      </c>
      <c r="HY598" s="1098">
        <f>IF(HY$9=$N598,#REF!,0)</f>
        <v>0</v>
      </c>
      <c r="HZ598" s="1098">
        <f>IF(HZ$9=$N598,#REF!,0)</f>
        <v>0</v>
      </c>
      <c r="IA598" s="1098">
        <f>IF(IA$9=$N598,#REF!,0)</f>
        <v>0</v>
      </c>
      <c r="IB598" s="1098">
        <f>IF(IB$9=$N598,#REF!,0)</f>
        <v>0</v>
      </c>
      <c r="IC598" s="1098">
        <f>IF(IC$9=$N598,#REF!,0)</f>
        <v>0</v>
      </c>
      <c r="ID598" s="1098">
        <f>IF(ID$9=$N598,#REF!,0)</f>
        <v>0</v>
      </c>
      <c r="IE598" s="1098">
        <f>IF(IE$9=$N598,#REF!,0)</f>
        <v>0</v>
      </c>
      <c r="IF598" s="1098">
        <f>IF(IF$9=$N598,#REF!,0)</f>
        <v>0</v>
      </c>
      <c r="IG598" s="1098">
        <f>IF(IG$9=$N598,#REF!,0)</f>
        <v>0</v>
      </c>
      <c r="IH598" s="1098">
        <f>IF(IH$9=$N598,#REF!,0)</f>
        <v>0</v>
      </c>
      <c r="II598" s="1098">
        <f>IF(II$9=$N598,#REF!,0)</f>
        <v>0</v>
      </c>
      <c r="IJ598" s="1098">
        <f>IF(IJ$9=$N598,#REF!,0)</f>
        <v>0</v>
      </c>
      <c r="IK598" s="1098">
        <f>IF(IK$9=$N598,#REF!,0)</f>
        <v>0</v>
      </c>
      <c r="IL598" s="1098">
        <f>IF(IL$9=$N598,#REF!,0)</f>
        <v>0</v>
      </c>
      <c r="IM598" s="1098">
        <f>IF(IM$9=$N598,#REF!,0)</f>
        <v>0</v>
      </c>
      <c r="IN598" s="1098">
        <f>IF(IN$9=$N598,#REF!,0)</f>
        <v>0</v>
      </c>
      <c r="IO598" s="1098">
        <f>IF(IO$9=$N598,#REF!,0)</f>
        <v>0</v>
      </c>
      <c r="IP598" s="1098">
        <f>IF(IP$9=$N598,#REF!,0)</f>
        <v>0</v>
      </c>
      <c r="IQ598" s="1098">
        <f>IF(IQ$9=$N598,#REF!,0)</f>
        <v>0</v>
      </c>
      <c r="IR598" s="1098">
        <f>IF(IR$9=$N598,#REF!,0)</f>
        <v>0</v>
      </c>
      <c r="IS598" s="1098">
        <f>IF(IS$9=$N598,#REF!,0)</f>
        <v>0</v>
      </c>
      <c r="IT598" s="1098">
        <f>IF(IT$9=$N598,#REF!,0)</f>
        <v>0</v>
      </c>
      <c r="IU598" s="1098">
        <f>IF(IU$9=$N598,#REF!,0)</f>
        <v>0</v>
      </c>
      <c r="IV598" s="1098">
        <f>IF(IV$9=$N598,#REF!,0)</f>
        <v>0</v>
      </c>
      <c r="IW598" s="1098">
        <f>IF(IW$9=$N598,#REF!,0)</f>
        <v>0</v>
      </c>
      <c r="IX598" s="1098">
        <f>IF(IX$9=$N598,#REF!,0)</f>
        <v>0</v>
      </c>
      <c r="IY598" s="1098">
        <f>IF(IY$9=$N598,#REF!,0)</f>
        <v>0</v>
      </c>
      <c r="IZ598" s="1098">
        <f>IF(IZ$9=$N598,#REF!,0)</f>
        <v>0</v>
      </c>
      <c r="JA598" s="1098">
        <f>IF(JA$9=$N598,#REF!,0)</f>
        <v>0</v>
      </c>
      <c r="JB598" s="1098">
        <f>IF(JB$9=$N598,#REF!,0)</f>
        <v>0</v>
      </c>
      <c r="JC598" s="1098">
        <f>IF(JC$9=$N598,#REF!,0)</f>
        <v>0</v>
      </c>
      <c r="JD598" s="1098">
        <f>IF(JD$9=$N598,#REF!,0)</f>
        <v>0</v>
      </c>
      <c r="JE598" s="1098">
        <f>IF(JE$9=$N598,#REF!,0)</f>
        <v>0</v>
      </c>
      <c r="JF598" s="1098">
        <f>IF(JF$9=$N598,#REF!,0)</f>
        <v>0</v>
      </c>
      <c r="JG598" s="1098">
        <f>IF(JG$9=$N598,#REF!,0)</f>
        <v>0</v>
      </c>
      <c r="JH598" s="1098">
        <f>IF(JH$9=$N598,#REF!,0)</f>
        <v>0</v>
      </c>
      <c r="JI598" s="1098">
        <f>IF(JI$9=$N598,#REF!,0)</f>
        <v>0</v>
      </c>
      <c r="JJ598" s="1098">
        <f>IF(JJ$9=$N598,#REF!,0)</f>
        <v>0</v>
      </c>
      <c r="JK598" s="1098">
        <f>IF(JK$9=$N598,#REF!,0)</f>
        <v>0</v>
      </c>
      <c r="JL598" s="1098">
        <f>IF(JL$9=$N598,#REF!,0)</f>
        <v>0</v>
      </c>
      <c r="JM598" s="1098">
        <f>IF(JM$9=$N598,#REF!,0)</f>
        <v>0</v>
      </c>
      <c r="JN598" s="1098">
        <f>IF(JN$9=$N598,#REF!,0)</f>
        <v>0</v>
      </c>
      <c r="JO598" s="1098">
        <f>IF(JO$9=$N598,#REF!,0)</f>
        <v>0</v>
      </c>
      <c r="JP598" s="1098">
        <f>IF(JP$9=$N598,#REF!,0)</f>
        <v>0</v>
      </c>
      <c r="JQ598" s="1098">
        <f>IF(JQ$9=$N598,#REF!,0)</f>
        <v>0</v>
      </c>
      <c r="JR598" s="1098">
        <f>IF(JR$9=$N598,#REF!,0)</f>
        <v>0</v>
      </c>
      <c r="JS598" s="1098">
        <f>IF(JS$9=$N598,#REF!,0)</f>
        <v>0</v>
      </c>
      <c r="JT598" s="1098">
        <f>IF(JT$9=$N598,#REF!,0)</f>
        <v>0</v>
      </c>
      <c r="JU598" s="1098">
        <f>IF(JU$9=$N598,#REF!,0)</f>
        <v>0</v>
      </c>
      <c r="JV598" s="1098">
        <f>IF(JV$9=$N598,#REF!,0)</f>
        <v>0</v>
      </c>
      <c r="JW598" s="1098">
        <f>IF(JW$9=$N598,#REF!,0)</f>
        <v>0</v>
      </c>
      <c r="JX598" s="681"/>
      <c r="JZ598" s="681">
        <f t="shared" si="1742"/>
        <v>0</v>
      </c>
      <c r="KA598" s="681">
        <f t="shared" si="1742"/>
        <v>0</v>
      </c>
      <c r="KB598" s="681">
        <f t="shared" si="1742"/>
        <v>0</v>
      </c>
      <c r="KC598" s="681">
        <f t="shared" si="1742"/>
        <v>0</v>
      </c>
      <c r="KD598" s="681">
        <f t="shared" si="1742"/>
        <v>0</v>
      </c>
      <c r="KE598" s="681">
        <f t="shared" si="1742"/>
        <v>0</v>
      </c>
      <c r="KF598" s="681">
        <f t="shared" si="1742"/>
        <v>0</v>
      </c>
      <c r="KG598" s="681">
        <f t="shared" si="1742"/>
        <v>0</v>
      </c>
      <c r="KH598" s="681">
        <f t="shared" si="1742"/>
        <v>0</v>
      </c>
      <c r="KI598" s="681">
        <f t="shared" si="1742"/>
        <v>0</v>
      </c>
      <c r="KJ598" s="681">
        <f t="shared" si="1742"/>
        <v>0</v>
      </c>
      <c r="KN598" s="1098">
        <f t="shared" si="1749"/>
        <v>0</v>
      </c>
      <c r="KO598" s="1098">
        <f t="shared" si="1749"/>
        <v>0</v>
      </c>
      <c r="KP598" s="1098">
        <f t="shared" si="1749"/>
        <v>0</v>
      </c>
      <c r="KQ598" s="1098">
        <f t="shared" si="1749"/>
        <v>0</v>
      </c>
      <c r="KR598" s="1098">
        <f t="shared" si="1749"/>
        <v>0</v>
      </c>
      <c r="KS598" s="1098">
        <f t="shared" si="1749"/>
        <v>0</v>
      </c>
      <c r="KT598" s="1098">
        <f t="shared" si="1749"/>
        <v>0</v>
      </c>
      <c r="KU598" s="1098">
        <f t="shared" si="1749"/>
        <v>0</v>
      </c>
      <c r="KV598" s="1098">
        <f t="shared" si="1749"/>
        <v>0</v>
      </c>
      <c r="KW598" s="1098">
        <f t="shared" si="1749"/>
        <v>0</v>
      </c>
      <c r="KX598" s="1098">
        <f t="shared" si="1749"/>
        <v>0</v>
      </c>
      <c r="KY598" s="1098">
        <f t="shared" si="1749"/>
        <v>0</v>
      </c>
      <c r="KZ598" s="1098">
        <f t="shared" si="1749"/>
        <v>0</v>
      </c>
      <c r="LA598" s="1098">
        <f t="shared" si="1749"/>
        <v>0</v>
      </c>
      <c r="LB598" s="1098">
        <f t="shared" si="1749"/>
        <v>0</v>
      </c>
      <c r="LC598" s="1098">
        <f t="shared" si="1748"/>
        <v>0</v>
      </c>
      <c r="LD598" s="1098">
        <f t="shared" si="1748"/>
        <v>0</v>
      </c>
      <c r="LE598" s="1098">
        <f t="shared" si="1748"/>
        <v>0</v>
      </c>
      <c r="LF598" s="1098">
        <f t="shared" si="1748"/>
        <v>0</v>
      </c>
      <c r="LG598" s="1098">
        <f t="shared" si="1748"/>
        <v>0</v>
      </c>
      <c r="LH598" s="1098">
        <f t="shared" si="1748"/>
        <v>0</v>
      </c>
      <c r="LI598" s="1098">
        <f t="shared" si="1748"/>
        <v>0</v>
      </c>
      <c r="LJ598" s="1098">
        <f t="shared" si="1748"/>
        <v>0</v>
      </c>
      <c r="LK598" s="1098">
        <f t="shared" si="1748"/>
        <v>0</v>
      </c>
      <c r="LL598" s="1098">
        <f t="shared" si="1748"/>
        <v>0</v>
      </c>
      <c r="LM598" s="1098">
        <f t="shared" si="1748"/>
        <v>0</v>
      </c>
      <c r="LN598" s="1098">
        <f t="shared" si="1748"/>
        <v>0</v>
      </c>
      <c r="LO598" s="1098">
        <f t="shared" si="1748"/>
        <v>0</v>
      </c>
      <c r="LP598" s="1098">
        <f t="shared" si="1748"/>
        <v>0</v>
      </c>
      <c r="LQ598" s="1098">
        <f t="shared" si="1748"/>
        <v>0</v>
      </c>
      <c r="LR598" s="1098">
        <f t="shared" si="1748"/>
        <v>0</v>
      </c>
      <c r="LS598" s="1098">
        <f t="shared" si="1716"/>
        <v>0</v>
      </c>
    </row>
    <row r="599" spans="1:331" ht="20.100000000000001" hidden="1" customHeight="1" x14ac:dyDescent="0.35">
      <c r="A599" s="664"/>
      <c r="B599" s="906"/>
      <c r="C599" s="1222"/>
      <c r="D599" s="906"/>
      <c r="E599" s="906"/>
      <c r="F599" s="906"/>
      <c r="G599" s="906"/>
      <c r="H599" s="906"/>
      <c r="I599" s="906"/>
      <c r="J599" s="1065" t="s">
        <v>194</v>
      </c>
      <c r="K599" s="890"/>
      <c r="L599" s="892"/>
      <c r="M599" s="1077"/>
      <c r="N599" s="1077">
        <v>3211</v>
      </c>
      <c r="O599" s="1214" t="s">
        <v>162</v>
      </c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54">
        <v>0</v>
      </c>
      <c r="AO599" s="54"/>
      <c r="AP599" s="54">
        <v>0</v>
      </c>
      <c r="AQ599" s="54">
        <v>2000</v>
      </c>
      <c r="AR599" s="54">
        <v>1200</v>
      </c>
      <c r="AS599" s="54"/>
      <c r="AT599" s="54">
        <v>0</v>
      </c>
      <c r="AU599" s="54"/>
      <c r="AV599" s="54">
        <v>0</v>
      </c>
      <c r="AW599" s="54"/>
      <c r="AX599" s="54"/>
      <c r="AY599" s="54"/>
      <c r="AZ599" s="54"/>
      <c r="BA599" s="54"/>
      <c r="BB599" s="54">
        <v>0</v>
      </c>
      <c r="BC599" s="54">
        <v>0</v>
      </c>
      <c r="BD599" s="54">
        <v>0</v>
      </c>
      <c r="BE599" s="54">
        <v>0</v>
      </c>
      <c r="BF599" s="54">
        <v>0</v>
      </c>
      <c r="BG599" s="54"/>
      <c r="BH599" s="54">
        <v>0</v>
      </c>
      <c r="BI599" s="54">
        <f>(BJ599-BH599)</f>
        <v>0</v>
      </c>
      <c r="BJ599" s="54"/>
      <c r="BK599" s="54"/>
      <c r="BL599" s="54">
        <f t="shared" si="1624"/>
        <v>0</v>
      </c>
      <c r="BM599" s="54"/>
      <c r="BN599" s="54"/>
      <c r="BO599" s="54"/>
      <c r="BP599" s="54"/>
      <c r="BQ599" s="54"/>
      <c r="BR599" s="54">
        <f>(BS599-BO599)</f>
        <v>0</v>
      </c>
      <c r="BS599" s="54"/>
      <c r="BT599" s="54"/>
      <c r="BU599" s="54">
        <f>(BY599-BO599)</f>
        <v>0</v>
      </c>
      <c r="BV599" s="54"/>
      <c r="BW599" s="54"/>
      <c r="BX599" s="54"/>
      <c r="BY599" s="54"/>
      <c r="BZ599" s="54"/>
      <c r="CA599" s="54">
        <f t="shared" si="1621"/>
        <v>0</v>
      </c>
      <c r="CB599" s="54">
        <f t="shared" si="1622"/>
        <v>0</v>
      </c>
      <c r="CC599" s="54"/>
      <c r="CD599" s="54"/>
      <c r="CE599" s="54"/>
      <c r="CF599" s="54"/>
      <c r="CG599" s="54">
        <f t="shared" si="1623"/>
        <v>0</v>
      </c>
      <c r="CH599" s="54">
        <f>(CI599-CE599)</f>
        <v>0</v>
      </c>
      <c r="CI599" s="54"/>
      <c r="CJ599" s="54"/>
      <c r="CK599" s="54">
        <f t="shared" si="1752"/>
        <v>0</v>
      </c>
      <c r="CL599" s="54">
        <f>(CM599-CI599)</f>
        <v>0</v>
      </c>
      <c r="CM599" s="54"/>
      <c r="CN599" s="54"/>
      <c r="CO599" s="54">
        <f t="shared" si="1753"/>
        <v>0</v>
      </c>
      <c r="CP599" s="54">
        <f>(CQ599-CM599)</f>
        <v>0</v>
      </c>
      <c r="CQ599" s="54"/>
      <c r="CR599" s="54"/>
      <c r="CS599" s="54">
        <f t="shared" si="1729"/>
        <v>0</v>
      </c>
      <c r="CT599" s="54">
        <f>(CU599-CQ599)</f>
        <v>0</v>
      </c>
      <c r="CU599" s="54"/>
      <c r="CV599" s="54"/>
      <c r="CW599" s="54">
        <f t="shared" si="1730"/>
        <v>0</v>
      </c>
      <c r="CX599" s="54">
        <f>(CY599-CU599)</f>
        <v>0</v>
      </c>
      <c r="CY599" s="54"/>
      <c r="CZ599" s="54"/>
      <c r="DA599" s="54"/>
      <c r="DB599" s="54"/>
      <c r="DC599" s="54">
        <v>0</v>
      </c>
      <c r="DD599" s="54">
        <f t="shared" si="1731"/>
        <v>0</v>
      </c>
      <c r="DE599" s="54">
        <f t="shared" si="1732"/>
        <v>0</v>
      </c>
      <c r="DF599" s="54"/>
      <c r="DG599" s="54"/>
      <c r="DH599" s="54"/>
      <c r="DI599" s="54">
        <f t="shared" si="1733"/>
        <v>0</v>
      </c>
      <c r="DJ599" s="54">
        <f>(DK599-DG599)</f>
        <v>0</v>
      </c>
      <c r="DK599" s="54"/>
      <c r="DL599" s="54">
        <f t="shared" si="1734"/>
        <v>0</v>
      </c>
      <c r="DM599" s="54">
        <f>(DN599-DK599)</f>
        <v>0</v>
      </c>
      <c r="DN599" s="54"/>
      <c r="DO599" s="54"/>
      <c r="DP599" s="54">
        <f t="shared" si="1735"/>
        <v>0</v>
      </c>
      <c r="DQ599" s="54">
        <f>(DR599-DN599)</f>
        <v>0</v>
      </c>
      <c r="DR599" s="54"/>
      <c r="DS599" s="54"/>
      <c r="DT599" s="54">
        <f t="shared" si="1736"/>
        <v>0</v>
      </c>
      <c r="DU599" s="54">
        <f>(DV599-DR599)</f>
        <v>0</v>
      </c>
      <c r="DV599" s="54"/>
      <c r="DW599" s="54"/>
      <c r="DX599" s="54"/>
      <c r="DY599" s="54"/>
      <c r="DZ599" s="54"/>
      <c r="EA599" s="54"/>
      <c r="EB599" s="54"/>
      <c r="EC599" s="54">
        <f t="shared" si="1737"/>
        <v>0</v>
      </c>
      <c r="ED599" s="54">
        <f>(EE599-EA599)</f>
        <v>0</v>
      </c>
      <c r="EE599" s="54"/>
      <c r="EF599" s="54"/>
      <c r="EG599" s="54">
        <f t="shared" si="1738"/>
        <v>0</v>
      </c>
      <c r="EH599" s="54" t="e">
        <f>(#REF!-EE599)</f>
        <v>#REF!</v>
      </c>
      <c r="EI599" s="54">
        <f>IFERROR(#REF!/DZ599*100,)</f>
        <v>0</v>
      </c>
      <c r="EJ599" s="54">
        <f>IFERROR(#REF!/#REF!*100,)</f>
        <v>0</v>
      </c>
      <c r="EK599" s="54"/>
      <c r="EL599" s="54"/>
      <c r="EM599" s="54"/>
      <c r="EN599" s="54"/>
      <c r="EO599" s="54"/>
      <c r="EP599" s="54"/>
      <c r="EQ599" s="54"/>
      <c r="ER599" s="54"/>
      <c r="ES599" s="54"/>
      <c r="EX599" s="739">
        <f t="shared" si="1746"/>
        <v>0</v>
      </c>
      <c r="EY599" s="739">
        <f t="shared" si="1746"/>
        <v>0</v>
      </c>
      <c r="EZ599" s="739">
        <f t="shared" si="1746"/>
        <v>0</v>
      </c>
      <c r="FA599" s="739">
        <f t="shared" si="1746"/>
        <v>0</v>
      </c>
      <c r="FB599" s="739">
        <f t="shared" si="1746"/>
        <v>0</v>
      </c>
      <c r="FC599" s="739">
        <f t="shared" si="1746"/>
        <v>0</v>
      </c>
      <c r="FD599" s="739">
        <f t="shared" si="1746"/>
        <v>0</v>
      </c>
      <c r="FE599" s="739">
        <f t="shared" si="1746"/>
        <v>0</v>
      </c>
      <c r="FF599" s="739">
        <f t="shared" si="1746"/>
        <v>0</v>
      </c>
      <c r="FG599" s="739">
        <f t="shared" si="1746"/>
        <v>0</v>
      </c>
      <c r="FH599" s="739">
        <f t="shared" si="1747"/>
        <v>0</v>
      </c>
      <c r="FI599" s="739">
        <f t="shared" si="1747"/>
        <v>0</v>
      </c>
      <c r="FJ599" s="739">
        <f t="shared" si="1747"/>
        <v>0</v>
      </c>
      <c r="FK599" s="739">
        <f t="shared" si="1747"/>
        <v>0</v>
      </c>
      <c r="FL599" s="739">
        <f t="shared" si="1747"/>
        <v>0</v>
      </c>
      <c r="FM599" s="739">
        <f t="shared" si="1747"/>
        <v>0</v>
      </c>
      <c r="FN599" s="739">
        <f t="shared" si="1747"/>
        <v>0</v>
      </c>
      <c r="FO599" s="739">
        <f t="shared" si="1739"/>
        <v>0</v>
      </c>
      <c r="FP599" s="739">
        <f t="shared" si="1739"/>
        <v>0</v>
      </c>
      <c r="FQ599" s="739">
        <f t="shared" si="1739"/>
        <v>0</v>
      </c>
      <c r="FU599" s="739">
        <f t="shared" si="1744"/>
        <v>0</v>
      </c>
      <c r="FV599" s="739">
        <f t="shared" si="1744"/>
        <v>0</v>
      </c>
      <c r="FW599" s="739">
        <f t="shared" si="1744"/>
        <v>0</v>
      </c>
      <c r="FX599" s="739">
        <f t="shared" si="1744"/>
        <v>0</v>
      </c>
      <c r="FY599" s="739">
        <f t="shared" si="1744"/>
        <v>0</v>
      </c>
      <c r="FZ599" s="739">
        <f t="shared" si="1744"/>
        <v>0</v>
      </c>
      <c r="GA599" s="739">
        <f t="shared" si="1744"/>
        <v>0</v>
      </c>
      <c r="GB599" s="739">
        <f t="shared" si="1744"/>
        <v>0</v>
      </c>
      <c r="GC599" s="739">
        <f t="shared" si="1744"/>
        <v>0</v>
      </c>
      <c r="GD599" s="739">
        <f t="shared" si="1744"/>
        <v>0</v>
      </c>
      <c r="GE599" s="739">
        <f t="shared" si="1745"/>
        <v>0</v>
      </c>
      <c r="GF599" s="739">
        <f t="shared" si="1745"/>
        <v>0</v>
      </c>
      <c r="GG599" s="739">
        <f t="shared" si="1745"/>
        <v>0</v>
      </c>
      <c r="GH599" s="739">
        <f t="shared" si="1745"/>
        <v>0</v>
      </c>
      <c r="GI599" s="739">
        <f t="shared" si="1745"/>
        <v>0</v>
      </c>
      <c r="GJ599" s="739">
        <f t="shared" si="1745"/>
        <v>0</v>
      </c>
      <c r="GK599" s="739">
        <f t="shared" si="1745"/>
        <v>0</v>
      </c>
      <c r="GL599" s="739">
        <f t="shared" si="1745"/>
        <v>0</v>
      </c>
      <c r="GM599" s="739">
        <f t="shared" si="1745"/>
        <v>0</v>
      </c>
      <c r="GN599" s="739">
        <f t="shared" si="1745"/>
        <v>0</v>
      </c>
      <c r="GQ599" s="1098">
        <f>IF(GQ$9=$N599,#REF!,0)</f>
        <v>0</v>
      </c>
      <c r="GR599" s="1098">
        <f>IF(GR$9=$N599,#REF!,0)</f>
        <v>0</v>
      </c>
      <c r="GS599" s="1098">
        <f>IF(GS$9=$N599,#REF!,0)</f>
        <v>0</v>
      </c>
      <c r="GT599" s="1098">
        <f>IF(GT$9=$N599,#REF!,0)</f>
        <v>0</v>
      </c>
      <c r="GU599" s="1098">
        <f>IF(GU$9=$N599,#REF!,0)</f>
        <v>0</v>
      </c>
      <c r="GV599" s="1098">
        <f>IF(GV$9=$N599,#REF!,0)</f>
        <v>0</v>
      </c>
      <c r="GW599" s="1098">
        <f>IF(GW$9=$N599,#REF!,0)</f>
        <v>0</v>
      </c>
      <c r="GX599" s="1098">
        <f>IF(GX$9=$N599,#REF!,0)</f>
        <v>0</v>
      </c>
      <c r="GY599" s="1098" t="e">
        <f>IF(GY$9=$N599,#REF!,0)</f>
        <v>#REF!</v>
      </c>
      <c r="GZ599" s="1098">
        <f>IF(GZ$9=$N599,#REF!,0)</f>
        <v>0</v>
      </c>
      <c r="HA599" s="1098">
        <f>IF(HA$9=$N599,#REF!,0)</f>
        <v>0</v>
      </c>
      <c r="HB599" s="1098">
        <f>IF(HB$9=$N599,#REF!,0)</f>
        <v>0</v>
      </c>
      <c r="HC599" s="1098">
        <f>IF(HC$9=$N599,#REF!,0)</f>
        <v>0</v>
      </c>
      <c r="HD599" s="1098">
        <f>IF(HD$9=$N599,#REF!,0)</f>
        <v>0</v>
      </c>
      <c r="HE599" s="1098">
        <f>IF(HE$9=$N599,#REF!,0)</f>
        <v>0</v>
      </c>
      <c r="HF599" s="1098">
        <f>IF(HF$9=$N599,#REF!,0)</f>
        <v>0</v>
      </c>
      <c r="HG599" s="1098">
        <f>IF(HG$9=$N599,#REF!,0)</f>
        <v>0</v>
      </c>
      <c r="HH599" s="1098">
        <f>IF(HH$9=$N599,#REF!,0)</f>
        <v>0</v>
      </c>
      <c r="HI599" s="1098">
        <f>IF(HI$9=$N599,#REF!,0)</f>
        <v>0</v>
      </c>
      <c r="HJ599" s="1098">
        <f>IF(HJ$9=$N599,#REF!,0)</f>
        <v>0</v>
      </c>
      <c r="HK599" s="1098">
        <f>IF(HK$9=$N599,#REF!,0)</f>
        <v>0</v>
      </c>
      <c r="HL599" s="1098">
        <f>IF(HL$9=$N599,#REF!,0)</f>
        <v>0</v>
      </c>
      <c r="HM599" s="1098">
        <f>IF(HM$9=$N599,#REF!,0)</f>
        <v>0</v>
      </c>
      <c r="HN599" s="1098">
        <f>IF(HN$9=$N599,#REF!,0)</f>
        <v>0</v>
      </c>
      <c r="HO599" s="1098">
        <f>IF(HO$9=$N599,#REF!,0)</f>
        <v>0</v>
      </c>
      <c r="HP599" s="1098">
        <f>IF(HP$9=$N599,#REF!,0)</f>
        <v>0</v>
      </c>
      <c r="HQ599" s="1098">
        <f>IF(HQ$9=$N599,#REF!,0)</f>
        <v>0</v>
      </c>
      <c r="HR599" s="1098">
        <f>IF(HR$9=$N599,#REF!,0)</f>
        <v>0</v>
      </c>
      <c r="HS599" s="1098">
        <f>IF(HS$9=$N599,#REF!,0)</f>
        <v>0</v>
      </c>
      <c r="HT599" s="1098">
        <f>IF(HT$9=$N599,#REF!,0)</f>
        <v>0</v>
      </c>
      <c r="HU599" s="1098">
        <f>IF(HU$9=$N599,#REF!,0)</f>
        <v>0</v>
      </c>
      <c r="HV599" s="1098">
        <f>IF(HV$9=$N599,#REF!,0)</f>
        <v>0</v>
      </c>
      <c r="HW599" s="1098">
        <f>IF(HW$9=$N599,#REF!,0)</f>
        <v>0</v>
      </c>
      <c r="HX599" s="1098">
        <f>IF(HX$9=$N599,#REF!,0)</f>
        <v>0</v>
      </c>
      <c r="HY599" s="1098">
        <f>IF(HY$9=$N599,#REF!,0)</f>
        <v>0</v>
      </c>
      <c r="HZ599" s="1098">
        <f>IF(HZ$9=$N599,#REF!,0)</f>
        <v>0</v>
      </c>
      <c r="IA599" s="1098">
        <f>IF(IA$9=$N599,#REF!,0)</f>
        <v>0</v>
      </c>
      <c r="IB599" s="1098">
        <f>IF(IB$9=$N599,#REF!,0)</f>
        <v>0</v>
      </c>
      <c r="IC599" s="1098">
        <f>IF(IC$9=$N599,#REF!,0)</f>
        <v>0</v>
      </c>
      <c r="ID599" s="1098">
        <f>IF(ID$9=$N599,#REF!,0)</f>
        <v>0</v>
      </c>
      <c r="IE599" s="1098">
        <f>IF(IE$9=$N599,#REF!,0)</f>
        <v>0</v>
      </c>
      <c r="IF599" s="1098">
        <f>IF(IF$9=$N599,#REF!,0)</f>
        <v>0</v>
      </c>
      <c r="IG599" s="1098">
        <f>IF(IG$9=$N599,#REF!,0)</f>
        <v>0</v>
      </c>
      <c r="IH599" s="1098">
        <f>IF(IH$9=$N599,#REF!,0)</f>
        <v>0</v>
      </c>
      <c r="II599" s="1098">
        <f>IF(II$9=$N599,#REF!,0)</f>
        <v>0</v>
      </c>
      <c r="IJ599" s="1098">
        <f>IF(IJ$9=$N599,#REF!,0)</f>
        <v>0</v>
      </c>
      <c r="IK599" s="1098">
        <f>IF(IK$9=$N599,#REF!,0)</f>
        <v>0</v>
      </c>
      <c r="IL599" s="1098">
        <f>IF(IL$9=$N599,#REF!,0)</f>
        <v>0</v>
      </c>
      <c r="IM599" s="1098">
        <f>IF(IM$9=$N599,#REF!,0)</f>
        <v>0</v>
      </c>
      <c r="IN599" s="1098">
        <f>IF(IN$9=$N599,#REF!,0)</f>
        <v>0</v>
      </c>
      <c r="IO599" s="1098">
        <f>IF(IO$9=$N599,#REF!,0)</f>
        <v>0</v>
      </c>
      <c r="IP599" s="1098">
        <f>IF(IP$9=$N599,#REF!,0)</f>
        <v>0</v>
      </c>
      <c r="IQ599" s="1098">
        <f>IF(IQ$9=$N599,#REF!,0)</f>
        <v>0</v>
      </c>
      <c r="IR599" s="1098">
        <f>IF(IR$9=$N599,#REF!,0)</f>
        <v>0</v>
      </c>
      <c r="IS599" s="1098">
        <f>IF(IS$9=$N599,#REF!,0)</f>
        <v>0</v>
      </c>
      <c r="IT599" s="1098">
        <f>IF(IT$9=$N599,#REF!,0)</f>
        <v>0</v>
      </c>
      <c r="IU599" s="1098">
        <f>IF(IU$9=$N599,#REF!,0)</f>
        <v>0</v>
      </c>
      <c r="IV599" s="1098">
        <f>IF(IV$9=$N599,#REF!,0)</f>
        <v>0</v>
      </c>
      <c r="IW599" s="1098">
        <f>IF(IW$9=$N599,#REF!,0)</f>
        <v>0</v>
      </c>
      <c r="IX599" s="1098">
        <f>IF(IX$9=$N599,#REF!,0)</f>
        <v>0</v>
      </c>
      <c r="IY599" s="1098">
        <f>IF(IY$9=$N599,#REF!,0)</f>
        <v>0</v>
      </c>
      <c r="IZ599" s="1098">
        <f>IF(IZ$9=$N599,#REF!,0)</f>
        <v>0</v>
      </c>
      <c r="JA599" s="1098">
        <f>IF(JA$9=$N599,#REF!,0)</f>
        <v>0</v>
      </c>
      <c r="JB599" s="1098">
        <f>IF(JB$9=$N599,#REF!,0)</f>
        <v>0</v>
      </c>
      <c r="JC599" s="1098">
        <f>IF(JC$9=$N599,#REF!,0)</f>
        <v>0</v>
      </c>
      <c r="JD599" s="1098">
        <f>IF(JD$9=$N599,#REF!,0)</f>
        <v>0</v>
      </c>
      <c r="JE599" s="1098">
        <f>IF(JE$9=$N599,#REF!,0)</f>
        <v>0</v>
      </c>
      <c r="JF599" s="1098">
        <f>IF(JF$9=$N599,#REF!,0)</f>
        <v>0</v>
      </c>
      <c r="JG599" s="1098">
        <f>IF(JG$9=$N599,#REF!,0)</f>
        <v>0</v>
      </c>
      <c r="JH599" s="1098">
        <f>IF(JH$9=$N599,#REF!,0)</f>
        <v>0</v>
      </c>
      <c r="JI599" s="1098">
        <f>IF(JI$9=$N599,#REF!,0)</f>
        <v>0</v>
      </c>
      <c r="JJ599" s="1098">
        <f>IF(JJ$9=$N599,#REF!,0)</f>
        <v>0</v>
      </c>
      <c r="JK599" s="1098">
        <f>IF(JK$9=$N599,#REF!,0)</f>
        <v>0</v>
      </c>
      <c r="JL599" s="1098">
        <f>IF(JL$9=$N599,#REF!,0)</f>
        <v>0</v>
      </c>
      <c r="JM599" s="1098">
        <f>IF(JM$9=$N599,#REF!,0)</f>
        <v>0</v>
      </c>
      <c r="JN599" s="1098">
        <f>IF(JN$9=$N599,#REF!,0)</f>
        <v>0</v>
      </c>
      <c r="JO599" s="1098">
        <f>IF(JO$9=$N599,#REF!,0)</f>
        <v>0</v>
      </c>
      <c r="JP599" s="1098">
        <f>IF(JP$9=$N599,#REF!,0)</f>
        <v>0</v>
      </c>
      <c r="JQ599" s="1098">
        <f>IF(JQ$9=$N599,#REF!,0)</f>
        <v>0</v>
      </c>
      <c r="JR599" s="1098">
        <f>IF(JR$9=$N599,#REF!,0)</f>
        <v>0</v>
      </c>
      <c r="JS599" s="1098">
        <f>IF(JS$9=$N599,#REF!,0)</f>
        <v>0</v>
      </c>
      <c r="JT599" s="1098">
        <f>IF(JT$9=$N599,#REF!,0)</f>
        <v>0</v>
      </c>
      <c r="JU599" s="1098">
        <f>IF(JU$9=$N599,#REF!,0)</f>
        <v>0</v>
      </c>
      <c r="JV599" s="1098">
        <f>IF(JV$9=$N599,#REF!,0)</f>
        <v>0</v>
      </c>
      <c r="JW599" s="1098">
        <f>IF(JW$9=$N599,#REF!,0)</f>
        <v>0</v>
      </c>
      <c r="JX599" s="681"/>
      <c r="JZ599" s="681">
        <f t="shared" si="1742"/>
        <v>0</v>
      </c>
      <c r="KA599" s="681">
        <f t="shared" si="1742"/>
        <v>0</v>
      </c>
      <c r="KB599" s="681">
        <f t="shared" si="1742"/>
        <v>0</v>
      </c>
      <c r="KC599" s="681">
        <f t="shared" si="1742"/>
        <v>0</v>
      </c>
      <c r="KD599" s="681">
        <f t="shared" si="1742"/>
        <v>0</v>
      </c>
      <c r="KE599" s="681">
        <f t="shared" si="1742"/>
        <v>0</v>
      </c>
      <c r="KF599" s="681">
        <f t="shared" si="1742"/>
        <v>0</v>
      </c>
      <c r="KG599" s="681">
        <f t="shared" si="1742"/>
        <v>0</v>
      </c>
      <c r="KH599" s="681">
        <f t="shared" si="1742"/>
        <v>0</v>
      </c>
      <c r="KI599" s="681">
        <f t="shared" si="1742"/>
        <v>0</v>
      </c>
      <c r="KJ599" s="681">
        <f t="shared" si="1742"/>
        <v>0</v>
      </c>
      <c r="KN599" s="1098">
        <f t="shared" si="1749"/>
        <v>0</v>
      </c>
      <c r="KO599" s="1098">
        <f t="shared" si="1749"/>
        <v>0</v>
      </c>
      <c r="KP599" s="1098">
        <f t="shared" si="1749"/>
        <v>0</v>
      </c>
      <c r="KQ599" s="1098">
        <f t="shared" si="1749"/>
        <v>0</v>
      </c>
      <c r="KR599" s="1098">
        <f t="shared" si="1749"/>
        <v>0</v>
      </c>
      <c r="KS599" s="1098">
        <f t="shared" si="1749"/>
        <v>0</v>
      </c>
      <c r="KT599" s="1098">
        <f t="shared" si="1749"/>
        <v>0</v>
      </c>
      <c r="KU599" s="1098">
        <f t="shared" si="1749"/>
        <v>0</v>
      </c>
      <c r="KV599" s="1098">
        <f t="shared" si="1749"/>
        <v>0</v>
      </c>
      <c r="KW599" s="1098">
        <f t="shared" si="1749"/>
        <v>0</v>
      </c>
      <c r="KX599" s="1098">
        <f t="shared" si="1749"/>
        <v>0</v>
      </c>
      <c r="KY599" s="1098">
        <f t="shared" si="1749"/>
        <v>0</v>
      </c>
      <c r="KZ599" s="1098">
        <f t="shared" si="1749"/>
        <v>0</v>
      </c>
      <c r="LA599" s="1098">
        <f t="shared" si="1749"/>
        <v>0</v>
      </c>
      <c r="LB599" s="1098">
        <f t="shared" si="1749"/>
        <v>0</v>
      </c>
      <c r="LC599" s="1098">
        <f t="shared" si="1748"/>
        <v>0</v>
      </c>
      <c r="LD599" s="1098">
        <f t="shared" si="1748"/>
        <v>0</v>
      </c>
      <c r="LE599" s="1098">
        <f t="shared" si="1748"/>
        <v>0</v>
      </c>
      <c r="LF599" s="1098">
        <f t="shared" si="1748"/>
        <v>0</v>
      </c>
      <c r="LG599" s="1098">
        <f t="shared" si="1748"/>
        <v>0</v>
      </c>
      <c r="LH599" s="1098">
        <f t="shared" si="1748"/>
        <v>0</v>
      </c>
      <c r="LI599" s="1098">
        <f t="shared" si="1748"/>
        <v>0</v>
      </c>
      <c r="LJ599" s="1098">
        <f t="shared" si="1748"/>
        <v>0</v>
      </c>
      <c r="LK599" s="1098">
        <f t="shared" si="1748"/>
        <v>0</v>
      </c>
      <c r="LL599" s="1098">
        <f t="shared" si="1748"/>
        <v>0</v>
      </c>
      <c r="LM599" s="1098">
        <f t="shared" si="1748"/>
        <v>0</v>
      </c>
      <c r="LN599" s="1098">
        <f t="shared" si="1748"/>
        <v>0</v>
      </c>
      <c r="LO599" s="1098">
        <f t="shared" si="1748"/>
        <v>0</v>
      </c>
      <c r="LP599" s="1098">
        <f t="shared" si="1748"/>
        <v>0</v>
      </c>
      <c r="LQ599" s="1098">
        <f t="shared" si="1748"/>
        <v>0</v>
      </c>
      <c r="LR599" s="1098">
        <f t="shared" si="1748"/>
        <v>0</v>
      </c>
      <c r="LS599" s="1098">
        <f t="shared" si="1716"/>
        <v>0</v>
      </c>
    </row>
    <row r="600" spans="1:331" ht="20.100000000000001" hidden="1" customHeight="1" x14ac:dyDescent="0.35">
      <c r="A600" s="668"/>
      <c r="B600" s="871"/>
      <c r="C600" s="870"/>
      <c r="D600" s="871"/>
      <c r="E600" s="871"/>
      <c r="F600" s="871"/>
      <c r="G600" s="871"/>
      <c r="H600" s="871"/>
      <c r="I600" s="871"/>
      <c r="J600" s="1065" t="s">
        <v>194</v>
      </c>
      <c r="K600" s="886"/>
      <c r="L600" s="879"/>
      <c r="M600" s="1300"/>
      <c r="N600" s="1077">
        <v>3212</v>
      </c>
      <c r="O600" s="1214" t="s">
        <v>259</v>
      </c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41">
        <v>0</v>
      </c>
      <c r="AN600" s="107">
        <v>0</v>
      </c>
      <c r="AO600" s="107">
        <v>0</v>
      </c>
      <c r="AP600" s="107">
        <v>6000</v>
      </c>
      <c r="AQ600" s="107">
        <v>4000</v>
      </c>
      <c r="AR600" s="107">
        <v>3523.5</v>
      </c>
      <c r="AS600" s="107"/>
      <c r="AT600" s="107">
        <v>6000</v>
      </c>
      <c r="AU600" s="107"/>
      <c r="AV600" s="107">
        <v>0</v>
      </c>
      <c r="AW600" s="107"/>
      <c r="AX600" s="107"/>
      <c r="AY600" s="107"/>
      <c r="AZ600" s="107"/>
      <c r="BA600" s="107"/>
      <c r="BB600" s="107">
        <v>0</v>
      </c>
      <c r="BC600" s="107">
        <v>0</v>
      </c>
      <c r="BD600" s="107">
        <v>0</v>
      </c>
      <c r="BE600" s="107">
        <v>0</v>
      </c>
      <c r="BF600" s="107">
        <v>0</v>
      </c>
      <c r="BG600" s="107"/>
      <c r="BH600" s="107">
        <v>0</v>
      </c>
      <c r="BI600" s="107">
        <f>(BJ600-BH600)</f>
        <v>0</v>
      </c>
      <c r="BJ600" s="107"/>
      <c r="BK600" s="107"/>
      <c r="BL600" s="107">
        <f t="shared" si="1624"/>
        <v>0</v>
      </c>
      <c r="BM600" s="107"/>
      <c r="BN600" s="107"/>
      <c r="BO600" s="107"/>
      <c r="BP600" s="107"/>
      <c r="BQ600" s="107"/>
      <c r="BR600" s="107">
        <f>(BS600-BO600)</f>
        <v>0</v>
      </c>
      <c r="BS600" s="107"/>
      <c r="BT600" s="107"/>
      <c r="BU600" s="107">
        <f>(BY600-BO600)</f>
        <v>0</v>
      </c>
      <c r="BV600" s="107"/>
      <c r="BW600" s="107"/>
      <c r="BX600" s="107"/>
      <c r="BY600" s="107"/>
      <c r="BZ600" s="107"/>
      <c r="CA600" s="107">
        <f t="shared" si="1621"/>
        <v>0</v>
      </c>
      <c r="CB600" s="107">
        <f t="shared" si="1622"/>
        <v>0</v>
      </c>
      <c r="CC600" s="107"/>
      <c r="CD600" s="107"/>
      <c r="CE600" s="107"/>
      <c r="CF600" s="107"/>
      <c r="CG600" s="107">
        <f t="shared" si="1623"/>
        <v>0</v>
      </c>
      <c r="CH600" s="107">
        <f>(CI600-CE600)</f>
        <v>0</v>
      </c>
      <c r="CI600" s="107"/>
      <c r="CJ600" s="107"/>
      <c r="CK600" s="107">
        <f t="shared" si="1752"/>
        <v>0</v>
      </c>
      <c r="CL600" s="107">
        <f>(CM600-CI600)</f>
        <v>0</v>
      </c>
      <c r="CM600" s="107"/>
      <c r="CN600" s="107"/>
      <c r="CO600" s="107">
        <f t="shared" si="1753"/>
        <v>0</v>
      </c>
      <c r="CP600" s="107">
        <f>(CQ600-CM600)</f>
        <v>0</v>
      </c>
      <c r="CQ600" s="107"/>
      <c r="CR600" s="107"/>
      <c r="CS600" s="107">
        <f t="shared" si="1729"/>
        <v>0</v>
      </c>
      <c r="CT600" s="107">
        <f>(CU600-CQ600)</f>
        <v>0</v>
      </c>
      <c r="CU600" s="107"/>
      <c r="CV600" s="107"/>
      <c r="CW600" s="107">
        <f t="shared" si="1730"/>
        <v>0</v>
      </c>
      <c r="CX600" s="107">
        <f>(CY600-CU600)</f>
        <v>0</v>
      </c>
      <c r="CY600" s="107"/>
      <c r="CZ600" s="107"/>
      <c r="DA600" s="107"/>
      <c r="DB600" s="107"/>
      <c r="DC600" s="107">
        <v>0</v>
      </c>
      <c r="DD600" s="107">
        <f t="shared" si="1731"/>
        <v>0</v>
      </c>
      <c r="DE600" s="107">
        <f t="shared" si="1732"/>
        <v>0</v>
      </c>
      <c r="DF600" s="107"/>
      <c r="DG600" s="107"/>
      <c r="DH600" s="107"/>
      <c r="DI600" s="107">
        <f t="shared" si="1733"/>
        <v>0</v>
      </c>
      <c r="DJ600" s="107">
        <f>(DK600-DG600)</f>
        <v>0</v>
      </c>
      <c r="DK600" s="107"/>
      <c r="DL600" s="107">
        <f t="shared" si="1734"/>
        <v>0</v>
      </c>
      <c r="DM600" s="107">
        <f>(DN600-DK600)</f>
        <v>0</v>
      </c>
      <c r="DN600" s="107"/>
      <c r="DO600" s="107"/>
      <c r="DP600" s="107">
        <f t="shared" si="1735"/>
        <v>0</v>
      </c>
      <c r="DQ600" s="107">
        <f>(DR600-DN600)</f>
        <v>0</v>
      </c>
      <c r="DR600" s="107"/>
      <c r="DS600" s="107"/>
      <c r="DT600" s="107">
        <f t="shared" si="1736"/>
        <v>0</v>
      </c>
      <c r="DU600" s="107">
        <f>(DV600-DR600)</f>
        <v>0</v>
      </c>
      <c r="DV600" s="107"/>
      <c r="DW600" s="107"/>
      <c r="DX600" s="107"/>
      <c r="DY600" s="107"/>
      <c r="DZ600" s="107"/>
      <c r="EA600" s="107"/>
      <c r="EB600" s="107"/>
      <c r="EC600" s="107">
        <f t="shared" si="1737"/>
        <v>0</v>
      </c>
      <c r="ED600" s="107">
        <f>(EE600-EA600)</f>
        <v>0</v>
      </c>
      <c r="EE600" s="107"/>
      <c r="EF600" s="107"/>
      <c r="EG600" s="107">
        <f t="shared" si="1738"/>
        <v>0</v>
      </c>
      <c r="EH600" s="107" t="e">
        <f>(#REF!-EE600)</f>
        <v>#REF!</v>
      </c>
      <c r="EI600" s="107">
        <f>IFERROR(#REF!/DZ600*100,)</f>
        <v>0</v>
      </c>
      <c r="EJ600" s="107">
        <f>IFERROR(#REF!/#REF!*100,)</f>
        <v>0</v>
      </c>
      <c r="EK600" s="54"/>
      <c r="EL600" s="54"/>
      <c r="EM600" s="54"/>
      <c r="EN600" s="107"/>
      <c r="EO600" s="107"/>
      <c r="EP600" s="107"/>
      <c r="EQ600" s="107"/>
      <c r="ER600" s="107"/>
      <c r="ES600" s="107"/>
      <c r="EX600" s="739">
        <f t="shared" si="1746"/>
        <v>0</v>
      </c>
      <c r="EY600" s="739">
        <f t="shared" si="1746"/>
        <v>0</v>
      </c>
      <c r="EZ600" s="739">
        <f t="shared" si="1746"/>
        <v>0</v>
      </c>
      <c r="FA600" s="739">
        <f t="shared" si="1746"/>
        <v>0</v>
      </c>
      <c r="FB600" s="739">
        <f t="shared" si="1746"/>
        <v>0</v>
      </c>
      <c r="FC600" s="739">
        <f t="shared" si="1746"/>
        <v>0</v>
      </c>
      <c r="FD600" s="739">
        <f t="shared" si="1746"/>
        <v>0</v>
      </c>
      <c r="FE600" s="739">
        <f t="shared" si="1746"/>
        <v>0</v>
      </c>
      <c r="FF600" s="739">
        <f t="shared" si="1746"/>
        <v>0</v>
      </c>
      <c r="FG600" s="739">
        <f t="shared" si="1746"/>
        <v>0</v>
      </c>
      <c r="FH600" s="739">
        <f t="shared" si="1747"/>
        <v>0</v>
      </c>
      <c r="FI600" s="739">
        <f t="shared" si="1747"/>
        <v>0</v>
      </c>
      <c r="FJ600" s="739">
        <f t="shared" si="1747"/>
        <v>0</v>
      </c>
      <c r="FK600" s="739">
        <f t="shared" si="1747"/>
        <v>0</v>
      </c>
      <c r="FL600" s="739">
        <f t="shared" si="1747"/>
        <v>0</v>
      </c>
      <c r="FM600" s="739">
        <f t="shared" si="1747"/>
        <v>0</v>
      </c>
      <c r="FN600" s="739">
        <f t="shared" si="1747"/>
        <v>0</v>
      </c>
      <c r="FO600" s="739">
        <f t="shared" si="1739"/>
        <v>0</v>
      </c>
      <c r="FP600" s="739">
        <f t="shared" si="1739"/>
        <v>0</v>
      </c>
      <c r="FQ600" s="739">
        <f t="shared" si="1739"/>
        <v>0</v>
      </c>
      <c r="FU600" s="739">
        <f t="shared" si="1744"/>
        <v>0</v>
      </c>
      <c r="FV600" s="739">
        <f t="shared" si="1744"/>
        <v>0</v>
      </c>
      <c r="FW600" s="739">
        <f t="shared" si="1744"/>
        <v>0</v>
      </c>
      <c r="FX600" s="739">
        <f t="shared" si="1744"/>
        <v>0</v>
      </c>
      <c r="FY600" s="739">
        <f t="shared" si="1744"/>
        <v>0</v>
      </c>
      <c r="FZ600" s="739">
        <f t="shared" si="1744"/>
        <v>0</v>
      </c>
      <c r="GA600" s="739">
        <f t="shared" si="1744"/>
        <v>0</v>
      </c>
      <c r="GB600" s="739">
        <f t="shared" si="1744"/>
        <v>0</v>
      </c>
      <c r="GC600" s="739">
        <f t="shared" si="1744"/>
        <v>0</v>
      </c>
      <c r="GD600" s="739">
        <f t="shared" si="1744"/>
        <v>0</v>
      </c>
      <c r="GE600" s="739">
        <f t="shared" si="1745"/>
        <v>0</v>
      </c>
      <c r="GF600" s="739">
        <f t="shared" si="1745"/>
        <v>0</v>
      </c>
      <c r="GG600" s="739">
        <f t="shared" si="1745"/>
        <v>0</v>
      </c>
      <c r="GH600" s="739">
        <f t="shared" si="1745"/>
        <v>0</v>
      </c>
      <c r="GI600" s="739">
        <f t="shared" si="1745"/>
        <v>0</v>
      </c>
      <c r="GJ600" s="739">
        <f t="shared" si="1745"/>
        <v>0</v>
      </c>
      <c r="GK600" s="739">
        <f t="shared" si="1745"/>
        <v>0</v>
      </c>
      <c r="GL600" s="739">
        <f t="shared" si="1745"/>
        <v>0</v>
      </c>
      <c r="GM600" s="739">
        <f t="shared" si="1745"/>
        <v>0</v>
      </c>
      <c r="GN600" s="739">
        <f t="shared" si="1745"/>
        <v>0</v>
      </c>
      <c r="GQ600" s="1098">
        <f>IF(GQ$9=$N600,#REF!,0)</f>
        <v>0</v>
      </c>
      <c r="GR600" s="1098">
        <f>IF(GR$9=$N600,#REF!,0)</f>
        <v>0</v>
      </c>
      <c r="GS600" s="1098">
        <f>IF(GS$9=$N600,#REF!,0)</f>
        <v>0</v>
      </c>
      <c r="GT600" s="1098">
        <f>IF(GT$9=$N600,#REF!,0)</f>
        <v>0</v>
      </c>
      <c r="GU600" s="1098">
        <f>IF(GU$9=$N600,#REF!,0)</f>
        <v>0</v>
      </c>
      <c r="GV600" s="1098">
        <f>IF(GV$9=$N600,#REF!,0)</f>
        <v>0</v>
      </c>
      <c r="GW600" s="1098">
        <f>IF(GW$9=$N600,#REF!,0)</f>
        <v>0</v>
      </c>
      <c r="GX600" s="1098">
        <f>IF(GX$9=$N600,#REF!,0)</f>
        <v>0</v>
      </c>
      <c r="GY600" s="1098">
        <f>IF(GY$9=$N600,#REF!,0)</f>
        <v>0</v>
      </c>
      <c r="GZ600" s="1098" t="e">
        <f>IF(GZ$9=$N600,#REF!,0)</f>
        <v>#REF!</v>
      </c>
      <c r="HA600" s="1098">
        <f>IF(HA$9=$N600,#REF!,0)</f>
        <v>0</v>
      </c>
      <c r="HB600" s="1098">
        <f>IF(HB$9=$N600,#REF!,0)</f>
        <v>0</v>
      </c>
      <c r="HC600" s="1098">
        <f>IF(HC$9=$N600,#REF!,0)</f>
        <v>0</v>
      </c>
      <c r="HD600" s="1098">
        <f>IF(HD$9=$N600,#REF!,0)</f>
        <v>0</v>
      </c>
      <c r="HE600" s="1098">
        <f>IF(HE$9=$N600,#REF!,0)</f>
        <v>0</v>
      </c>
      <c r="HF600" s="1098">
        <f>IF(HF$9=$N600,#REF!,0)</f>
        <v>0</v>
      </c>
      <c r="HG600" s="1098">
        <f>IF(HG$9=$N600,#REF!,0)</f>
        <v>0</v>
      </c>
      <c r="HH600" s="1098">
        <f>IF(HH$9=$N600,#REF!,0)</f>
        <v>0</v>
      </c>
      <c r="HI600" s="1098">
        <f>IF(HI$9=$N600,#REF!,0)</f>
        <v>0</v>
      </c>
      <c r="HJ600" s="1098">
        <f>IF(HJ$9=$N600,#REF!,0)</f>
        <v>0</v>
      </c>
      <c r="HK600" s="1098">
        <f>IF(HK$9=$N600,#REF!,0)</f>
        <v>0</v>
      </c>
      <c r="HL600" s="1098">
        <f>IF(HL$9=$N600,#REF!,0)</f>
        <v>0</v>
      </c>
      <c r="HM600" s="1098">
        <f>IF(HM$9=$N600,#REF!,0)</f>
        <v>0</v>
      </c>
      <c r="HN600" s="1098">
        <f>IF(HN$9=$N600,#REF!,0)</f>
        <v>0</v>
      </c>
      <c r="HO600" s="1098">
        <f>IF(HO$9=$N600,#REF!,0)</f>
        <v>0</v>
      </c>
      <c r="HP600" s="1098">
        <f>IF(HP$9=$N600,#REF!,0)</f>
        <v>0</v>
      </c>
      <c r="HQ600" s="1098">
        <f>IF(HQ$9=$N600,#REF!,0)</f>
        <v>0</v>
      </c>
      <c r="HR600" s="1098">
        <f>IF(HR$9=$N600,#REF!,0)</f>
        <v>0</v>
      </c>
      <c r="HS600" s="1098">
        <f>IF(HS$9=$N600,#REF!,0)</f>
        <v>0</v>
      </c>
      <c r="HT600" s="1098">
        <f>IF(HT$9=$N600,#REF!,0)</f>
        <v>0</v>
      </c>
      <c r="HU600" s="1098">
        <f>IF(HU$9=$N600,#REF!,0)</f>
        <v>0</v>
      </c>
      <c r="HV600" s="1098">
        <f>IF(HV$9=$N600,#REF!,0)</f>
        <v>0</v>
      </c>
      <c r="HW600" s="1098">
        <f>IF(HW$9=$N600,#REF!,0)</f>
        <v>0</v>
      </c>
      <c r="HX600" s="1098">
        <f>IF(HX$9=$N600,#REF!,0)</f>
        <v>0</v>
      </c>
      <c r="HY600" s="1098">
        <f>IF(HY$9=$N600,#REF!,0)</f>
        <v>0</v>
      </c>
      <c r="HZ600" s="1098">
        <f>IF(HZ$9=$N600,#REF!,0)</f>
        <v>0</v>
      </c>
      <c r="IA600" s="1098">
        <f>IF(IA$9=$N600,#REF!,0)</f>
        <v>0</v>
      </c>
      <c r="IB600" s="1098">
        <f>IF(IB$9=$N600,#REF!,0)</f>
        <v>0</v>
      </c>
      <c r="IC600" s="1098">
        <f>IF(IC$9=$N600,#REF!,0)</f>
        <v>0</v>
      </c>
      <c r="ID600" s="1098">
        <f>IF(ID$9=$N600,#REF!,0)</f>
        <v>0</v>
      </c>
      <c r="IE600" s="1098">
        <f>IF(IE$9=$N600,#REF!,0)</f>
        <v>0</v>
      </c>
      <c r="IF600" s="1098">
        <f>IF(IF$9=$N600,#REF!,0)</f>
        <v>0</v>
      </c>
      <c r="IG600" s="1098">
        <f>IF(IG$9=$N600,#REF!,0)</f>
        <v>0</v>
      </c>
      <c r="IH600" s="1098">
        <f>IF(IH$9=$N600,#REF!,0)</f>
        <v>0</v>
      </c>
      <c r="II600" s="1098">
        <f>IF(II$9=$N600,#REF!,0)</f>
        <v>0</v>
      </c>
      <c r="IJ600" s="1098">
        <f>IF(IJ$9=$N600,#REF!,0)</f>
        <v>0</v>
      </c>
      <c r="IK600" s="1098">
        <f>IF(IK$9=$N600,#REF!,0)</f>
        <v>0</v>
      </c>
      <c r="IL600" s="1098">
        <f>IF(IL$9=$N600,#REF!,0)</f>
        <v>0</v>
      </c>
      <c r="IM600" s="1098">
        <f>IF(IM$9=$N600,#REF!,0)</f>
        <v>0</v>
      </c>
      <c r="IN600" s="1098">
        <f>IF(IN$9=$N600,#REF!,0)</f>
        <v>0</v>
      </c>
      <c r="IO600" s="1098">
        <f>IF(IO$9=$N600,#REF!,0)</f>
        <v>0</v>
      </c>
      <c r="IP600" s="1098">
        <f>IF(IP$9=$N600,#REF!,0)</f>
        <v>0</v>
      </c>
      <c r="IQ600" s="1098">
        <f>IF(IQ$9=$N600,#REF!,0)</f>
        <v>0</v>
      </c>
      <c r="IR600" s="1098">
        <f>IF(IR$9=$N600,#REF!,0)</f>
        <v>0</v>
      </c>
      <c r="IS600" s="1098">
        <f>IF(IS$9=$N600,#REF!,0)</f>
        <v>0</v>
      </c>
      <c r="IT600" s="1098">
        <f>IF(IT$9=$N600,#REF!,0)</f>
        <v>0</v>
      </c>
      <c r="IU600" s="1098">
        <f>IF(IU$9=$N600,#REF!,0)</f>
        <v>0</v>
      </c>
      <c r="IV600" s="1098">
        <f>IF(IV$9=$N600,#REF!,0)</f>
        <v>0</v>
      </c>
      <c r="IW600" s="1098">
        <f>IF(IW$9=$N600,#REF!,0)</f>
        <v>0</v>
      </c>
      <c r="IX600" s="1098">
        <f>IF(IX$9=$N600,#REF!,0)</f>
        <v>0</v>
      </c>
      <c r="IY600" s="1098">
        <f>IF(IY$9=$N600,#REF!,0)</f>
        <v>0</v>
      </c>
      <c r="IZ600" s="1098">
        <f>IF(IZ$9=$N600,#REF!,0)</f>
        <v>0</v>
      </c>
      <c r="JA600" s="1098">
        <f>IF(JA$9=$N600,#REF!,0)</f>
        <v>0</v>
      </c>
      <c r="JB600" s="1098">
        <f>IF(JB$9=$N600,#REF!,0)</f>
        <v>0</v>
      </c>
      <c r="JC600" s="1098">
        <f>IF(JC$9=$N600,#REF!,0)</f>
        <v>0</v>
      </c>
      <c r="JD600" s="1098">
        <f>IF(JD$9=$N600,#REF!,0)</f>
        <v>0</v>
      </c>
      <c r="JE600" s="1098">
        <f>IF(JE$9=$N600,#REF!,0)</f>
        <v>0</v>
      </c>
      <c r="JF600" s="1098">
        <f>IF(JF$9=$N600,#REF!,0)</f>
        <v>0</v>
      </c>
      <c r="JG600" s="1098">
        <f>IF(JG$9=$N600,#REF!,0)</f>
        <v>0</v>
      </c>
      <c r="JH600" s="1098">
        <f>IF(JH$9=$N600,#REF!,0)</f>
        <v>0</v>
      </c>
      <c r="JI600" s="1098">
        <f>IF(JI$9=$N600,#REF!,0)</f>
        <v>0</v>
      </c>
      <c r="JJ600" s="1098">
        <f>IF(JJ$9=$N600,#REF!,0)</f>
        <v>0</v>
      </c>
      <c r="JK600" s="1098">
        <f>IF(JK$9=$N600,#REF!,0)</f>
        <v>0</v>
      </c>
      <c r="JL600" s="1098">
        <f>IF(JL$9=$N600,#REF!,0)</f>
        <v>0</v>
      </c>
      <c r="JM600" s="1098">
        <f>IF(JM$9=$N600,#REF!,0)</f>
        <v>0</v>
      </c>
      <c r="JN600" s="1098">
        <f>IF(JN$9=$N600,#REF!,0)</f>
        <v>0</v>
      </c>
      <c r="JO600" s="1098">
        <f>IF(JO$9=$N600,#REF!,0)</f>
        <v>0</v>
      </c>
      <c r="JP600" s="1098">
        <f>IF(JP$9=$N600,#REF!,0)</f>
        <v>0</v>
      </c>
      <c r="JQ600" s="1098">
        <f>IF(JQ$9=$N600,#REF!,0)</f>
        <v>0</v>
      </c>
      <c r="JR600" s="1098">
        <f>IF(JR$9=$N600,#REF!,0)</f>
        <v>0</v>
      </c>
      <c r="JS600" s="1098">
        <f>IF(JS$9=$N600,#REF!,0)</f>
        <v>0</v>
      </c>
      <c r="JT600" s="1098">
        <f>IF(JT$9=$N600,#REF!,0)</f>
        <v>0</v>
      </c>
      <c r="JU600" s="1098">
        <f>IF(JU$9=$N600,#REF!,0)</f>
        <v>0</v>
      </c>
      <c r="JV600" s="1098">
        <f>IF(JV$9=$N600,#REF!,0)</f>
        <v>0</v>
      </c>
      <c r="JW600" s="1098">
        <f>IF(JW$9=$N600,#REF!,0)</f>
        <v>0</v>
      </c>
      <c r="JX600" s="681"/>
      <c r="JZ600" s="681">
        <f t="shared" ref="JZ600:KJ609" si="1754">IF(JZ$9=$L600,$DY600,0)</f>
        <v>0</v>
      </c>
      <c r="KA600" s="681">
        <f t="shared" si="1754"/>
        <v>0</v>
      </c>
      <c r="KB600" s="681">
        <f t="shared" si="1754"/>
        <v>0</v>
      </c>
      <c r="KC600" s="681">
        <f t="shared" si="1754"/>
        <v>0</v>
      </c>
      <c r="KD600" s="681">
        <f t="shared" si="1754"/>
        <v>0</v>
      </c>
      <c r="KE600" s="681">
        <f t="shared" si="1754"/>
        <v>0</v>
      </c>
      <c r="KF600" s="681">
        <f t="shared" si="1754"/>
        <v>0</v>
      </c>
      <c r="KG600" s="681">
        <f t="shared" si="1754"/>
        <v>0</v>
      </c>
      <c r="KH600" s="681">
        <f t="shared" si="1754"/>
        <v>0</v>
      </c>
      <c r="KI600" s="681">
        <f t="shared" si="1754"/>
        <v>0</v>
      </c>
      <c r="KJ600" s="681">
        <f t="shared" si="1754"/>
        <v>0</v>
      </c>
      <c r="KN600" s="1098">
        <f t="shared" si="1749"/>
        <v>0</v>
      </c>
      <c r="KO600" s="1098">
        <f t="shared" si="1749"/>
        <v>0</v>
      </c>
      <c r="KP600" s="1098">
        <f t="shared" si="1749"/>
        <v>0</v>
      </c>
      <c r="KQ600" s="1098">
        <f t="shared" si="1749"/>
        <v>0</v>
      </c>
      <c r="KR600" s="1098">
        <f t="shared" si="1749"/>
        <v>0</v>
      </c>
      <c r="KS600" s="1098">
        <f t="shared" si="1749"/>
        <v>0</v>
      </c>
      <c r="KT600" s="1098">
        <f t="shared" si="1749"/>
        <v>0</v>
      </c>
      <c r="KU600" s="1098">
        <f t="shared" si="1749"/>
        <v>0</v>
      </c>
      <c r="KV600" s="1098">
        <f t="shared" si="1749"/>
        <v>0</v>
      </c>
      <c r="KW600" s="1098">
        <f t="shared" si="1749"/>
        <v>0</v>
      </c>
      <c r="KX600" s="1098">
        <f t="shared" si="1749"/>
        <v>0</v>
      </c>
      <c r="KY600" s="1098">
        <f t="shared" si="1749"/>
        <v>0</v>
      </c>
      <c r="KZ600" s="1098">
        <f t="shared" si="1749"/>
        <v>0</v>
      </c>
      <c r="LA600" s="1098">
        <f t="shared" si="1749"/>
        <v>0</v>
      </c>
      <c r="LB600" s="1098">
        <f t="shared" si="1749"/>
        <v>0</v>
      </c>
      <c r="LC600" s="1098">
        <f t="shared" si="1748"/>
        <v>0</v>
      </c>
      <c r="LD600" s="1098">
        <f t="shared" si="1748"/>
        <v>0</v>
      </c>
      <c r="LE600" s="1098">
        <f t="shared" si="1748"/>
        <v>0</v>
      </c>
      <c r="LF600" s="1098">
        <f t="shared" si="1748"/>
        <v>0</v>
      </c>
      <c r="LG600" s="1098">
        <f t="shared" si="1748"/>
        <v>0</v>
      </c>
      <c r="LH600" s="1098">
        <f t="shared" si="1748"/>
        <v>0</v>
      </c>
      <c r="LI600" s="1098">
        <f t="shared" si="1748"/>
        <v>0</v>
      </c>
      <c r="LJ600" s="1098">
        <f t="shared" si="1748"/>
        <v>0</v>
      </c>
      <c r="LK600" s="1098">
        <f t="shared" si="1748"/>
        <v>0</v>
      </c>
      <c r="LL600" s="1098">
        <f t="shared" si="1748"/>
        <v>0</v>
      </c>
      <c r="LM600" s="1098">
        <f t="shared" si="1748"/>
        <v>0</v>
      </c>
      <c r="LN600" s="1098">
        <f t="shared" si="1748"/>
        <v>0</v>
      </c>
      <c r="LO600" s="1098">
        <f t="shared" si="1748"/>
        <v>0</v>
      </c>
      <c r="LP600" s="1098">
        <f t="shared" si="1748"/>
        <v>0</v>
      </c>
      <c r="LQ600" s="1098">
        <f t="shared" si="1748"/>
        <v>0</v>
      </c>
      <c r="LR600" s="1098">
        <f t="shared" si="1748"/>
        <v>0</v>
      </c>
      <c r="LS600" s="1098">
        <f t="shared" si="1716"/>
        <v>0</v>
      </c>
    </row>
    <row r="601" spans="1:331" ht="20.100000000000001" hidden="1" customHeight="1" x14ac:dyDescent="0.35">
      <c r="A601" s="668" t="s">
        <v>532</v>
      </c>
      <c r="B601" s="871"/>
      <c r="C601" s="870" t="s">
        <v>9</v>
      </c>
      <c r="D601" s="871"/>
      <c r="E601" s="871"/>
      <c r="F601" s="871"/>
      <c r="G601" s="871"/>
      <c r="H601" s="871"/>
      <c r="I601" s="871"/>
      <c r="J601" s="1065" t="s">
        <v>194</v>
      </c>
      <c r="K601" s="886"/>
      <c r="L601" s="886"/>
      <c r="M601" s="874">
        <v>322</v>
      </c>
      <c r="N601" s="874" t="s">
        <v>170</v>
      </c>
      <c r="O601" s="1351"/>
      <c r="P601" s="34" t="e">
        <f>SUM(#REF!)</f>
        <v>#REF!</v>
      </c>
      <c r="Q601" s="34" t="e">
        <f>SUM(#REF!)</f>
        <v>#REF!</v>
      </c>
      <c r="R601" s="34" t="e">
        <f>SUM(#REF!)</f>
        <v>#REF!</v>
      </c>
      <c r="S601" s="34" t="e">
        <f>SUM(#REF!)</f>
        <v>#REF!</v>
      </c>
      <c r="T601" s="34" t="e">
        <f>SUM(#REF!)</f>
        <v>#REF!</v>
      </c>
      <c r="U601" s="34" t="e">
        <f>SUM(#REF!)</f>
        <v>#REF!</v>
      </c>
      <c r="V601" s="34" t="e">
        <f>SUM(#REF!)</f>
        <v>#REF!</v>
      </c>
      <c r="W601" s="34" t="e">
        <f>(V601/T601)*100</f>
        <v>#REF!</v>
      </c>
      <c r="X601" s="34" t="e">
        <f>SUM(#REF!)</f>
        <v>#REF!</v>
      </c>
      <c r="Y601" s="34" t="e">
        <f>SUM(#REF!)</f>
        <v>#REF!</v>
      </c>
      <c r="Z601" s="34" t="e">
        <f>SUM(#REF!)</f>
        <v>#REF!</v>
      </c>
      <c r="AA601" s="34" t="e">
        <f>SUM(#REF!)</f>
        <v>#REF!</v>
      </c>
      <c r="AB601" s="34">
        <f t="shared" ref="AB601:AN601" si="1755">AB602</f>
        <v>0</v>
      </c>
      <c r="AC601" s="34">
        <f t="shared" si="1755"/>
        <v>0</v>
      </c>
      <c r="AD601" s="34">
        <f t="shared" si="1755"/>
        <v>0</v>
      </c>
      <c r="AE601" s="34">
        <f t="shared" si="1755"/>
        <v>0</v>
      </c>
      <c r="AF601" s="34">
        <f t="shared" si="1755"/>
        <v>0</v>
      </c>
      <c r="AG601" s="34">
        <f t="shared" si="1755"/>
        <v>0</v>
      </c>
      <c r="AH601" s="34">
        <f t="shared" si="1755"/>
        <v>0</v>
      </c>
      <c r="AI601" s="34">
        <f t="shared" si="1755"/>
        <v>0</v>
      </c>
      <c r="AJ601" s="34">
        <f t="shared" si="1755"/>
        <v>5000</v>
      </c>
      <c r="AK601" s="34">
        <f t="shared" si="1755"/>
        <v>0</v>
      </c>
      <c r="AL601" s="34">
        <f t="shared" si="1755"/>
        <v>300000</v>
      </c>
      <c r="AM601" s="34">
        <f t="shared" si="1755"/>
        <v>100000</v>
      </c>
      <c r="AN601" s="106">
        <f t="shared" si="1755"/>
        <v>0</v>
      </c>
      <c r="AO601" s="106">
        <f>AO603+AO602</f>
        <v>100000</v>
      </c>
      <c r="AP601" s="106">
        <f>AP603+AP602</f>
        <v>70000</v>
      </c>
      <c r="AQ601" s="106">
        <f>AQ603+AQ602</f>
        <v>80000</v>
      </c>
      <c r="AR601" s="106">
        <f>AR603+AR602</f>
        <v>73032.009999999995</v>
      </c>
      <c r="AS601" s="106">
        <f>AS602</f>
        <v>0</v>
      </c>
      <c r="AT601" s="106">
        <f>AT603+AT602</f>
        <v>70000</v>
      </c>
      <c r="AU601" s="106"/>
      <c r="AV601" s="106">
        <v>0</v>
      </c>
      <c r="AW601" s="106"/>
      <c r="AX601" s="106"/>
      <c r="AY601" s="106">
        <f>AY602</f>
        <v>0</v>
      </c>
      <c r="AZ601" s="106"/>
      <c r="BA601" s="106"/>
      <c r="BB601" s="106">
        <v>0</v>
      </c>
      <c r="BC601" s="106">
        <v>0</v>
      </c>
      <c r="BD601" s="106">
        <v>0</v>
      </c>
      <c r="BE601" s="106">
        <v>0</v>
      </c>
      <c r="BF601" s="106">
        <v>0</v>
      </c>
      <c r="BG601" s="106"/>
      <c r="BH601" s="106">
        <v>0</v>
      </c>
      <c r="BI601" s="106">
        <f>BI602</f>
        <v>0</v>
      </c>
      <c r="BJ601" s="106"/>
      <c r="BK601" s="106"/>
      <c r="BL601" s="106">
        <f t="shared" si="1624"/>
        <v>0</v>
      </c>
      <c r="BM601" s="106"/>
      <c r="BN601" s="106"/>
      <c r="BO601" s="106"/>
      <c r="BP601" s="106"/>
      <c r="BQ601" s="106"/>
      <c r="BR601" s="106">
        <f>BR602</f>
        <v>0</v>
      </c>
      <c r="BS601" s="106"/>
      <c r="BT601" s="106"/>
      <c r="BU601" s="106">
        <f>BU602</f>
        <v>0</v>
      </c>
      <c r="BV601" s="106"/>
      <c r="BW601" s="106"/>
      <c r="BX601" s="106"/>
      <c r="BY601" s="106"/>
      <c r="BZ601" s="106"/>
      <c r="CA601" s="106">
        <f t="shared" si="1621"/>
        <v>0</v>
      </c>
      <c r="CB601" s="106">
        <f t="shared" si="1622"/>
        <v>0</v>
      </c>
      <c r="CC601" s="106"/>
      <c r="CD601" s="106"/>
      <c r="CE601" s="106"/>
      <c r="CF601" s="106"/>
      <c r="CG601" s="106">
        <f t="shared" si="1623"/>
        <v>0</v>
      </c>
      <c r="CH601" s="106">
        <f>CH602</f>
        <v>0</v>
      </c>
      <c r="CI601" s="106"/>
      <c r="CJ601" s="106"/>
      <c r="CK601" s="106">
        <f t="shared" si="1752"/>
        <v>0</v>
      </c>
      <c r="CL601" s="106">
        <f>CL602</f>
        <v>0</v>
      </c>
      <c r="CM601" s="106"/>
      <c r="CN601" s="106"/>
      <c r="CO601" s="106">
        <f t="shared" si="1753"/>
        <v>0</v>
      </c>
      <c r="CP601" s="106">
        <f>CP602</f>
        <v>0</v>
      </c>
      <c r="CQ601" s="106"/>
      <c r="CR601" s="106"/>
      <c r="CS601" s="106">
        <f t="shared" si="1729"/>
        <v>0</v>
      </c>
      <c r="CT601" s="106">
        <f>CT602</f>
        <v>0</v>
      </c>
      <c r="CU601" s="106"/>
      <c r="CV601" s="106"/>
      <c r="CW601" s="106">
        <f t="shared" si="1730"/>
        <v>0</v>
      </c>
      <c r="CX601" s="106">
        <f>CX602</f>
        <v>0</v>
      </c>
      <c r="CY601" s="106"/>
      <c r="CZ601" s="106"/>
      <c r="DA601" s="106"/>
      <c r="DB601" s="106"/>
      <c r="DC601" s="106">
        <v>0</v>
      </c>
      <c r="DD601" s="106">
        <f t="shared" si="1731"/>
        <v>0</v>
      </c>
      <c r="DE601" s="106">
        <f t="shared" si="1732"/>
        <v>0</v>
      </c>
      <c r="DF601" s="106"/>
      <c r="DG601" s="106"/>
      <c r="DH601" s="106"/>
      <c r="DI601" s="106">
        <f t="shared" si="1733"/>
        <v>0</v>
      </c>
      <c r="DJ601" s="106">
        <f>DJ602</f>
        <v>0</v>
      </c>
      <c r="DK601" s="106"/>
      <c r="DL601" s="106">
        <f t="shared" si="1734"/>
        <v>0</v>
      </c>
      <c r="DM601" s="106">
        <f>DM602</f>
        <v>0</v>
      </c>
      <c r="DN601" s="106"/>
      <c r="DO601" s="106"/>
      <c r="DP601" s="106">
        <f t="shared" si="1735"/>
        <v>0</v>
      </c>
      <c r="DQ601" s="106">
        <f>DQ602</f>
        <v>0</v>
      </c>
      <c r="DR601" s="106"/>
      <c r="DS601" s="106"/>
      <c r="DT601" s="106">
        <f t="shared" si="1736"/>
        <v>0</v>
      </c>
      <c r="DU601" s="106">
        <f>DU602</f>
        <v>0</v>
      </c>
      <c r="DV601" s="106"/>
      <c r="DW601" s="106"/>
      <c r="DX601" s="106"/>
      <c r="DY601" s="106"/>
      <c r="DZ601" s="106"/>
      <c r="EA601" s="106"/>
      <c r="EB601" s="106"/>
      <c r="EC601" s="106">
        <f t="shared" si="1737"/>
        <v>0</v>
      </c>
      <c r="ED601" s="106">
        <f>ED602</f>
        <v>0</v>
      </c>
      <c r="EE601" s="106"/>
      <c r="EF601" s="106"/>
      <c r="EG601" s="106">
        <f t="shared" si="1738"/>
        <v>0</v>
      </c>
      <c r="EH601" s="106" t="e">
        <f>EH602</f>
        <v>#REF!</v>
      </c>
      <c r="EI601" s="106">
        <f>IFERROR(#REF!/DZ601*100,)</f>
        <v>0</v>
      </c>
      <c r="EJ601" s="106">
        <f>IFERROR(#REF!/#REF!*100,)</f>
        <v>0</v>
      </c>
      <c r="EK601" s="106"/>
      <c r="EL601" s="106"/>
      <c r="EM601" s="106"/>
      <c r="EN601" s="111"/>
      <c r="EO601" s="111"/>
      <c r="EP601" s="111"/>
      <c r="EQ601" s="111"/>
      <c r="ER601" s="111"/>
      <c r="ES601" s="111"/>
      <c r="EX601" s="739">
        <f t="shared" si="1746"/>
        <v>0</v>
      </c>
      <c r="EY601" s="739">
        <f t="shared" si="1746"/>
        <v>0</v>
      </c>
      <c r="EZ601" s="739">
        <f t="shared" si="1746"/>
        <v>0</v>
      </c>
      <c r="FA601" s="739">
        <f t="shared" si="1746"/>
        <v>0</v>
      </c>
      <c r="FB601" s="739">
        <f t="shared" si="1746"/>
        <v>0</v>
      </c>
      <c r="FC601" s="739">
        <f t="shared" si="1746"/>
        <v>0</v>
      </c>
      <c r="FD601" s="739">
        <f t="shared" si="1746"/>
        <v>0</v>
      </c>
      <c r="FE601" s="739">
        <f t="shared" si="1746"/>
        <v>0</v>
      </c>
      <c r="FF601" s="739">
        <f t="shared" si="1746"/>
        <v>0</v>
      </c>
      <c r="FG601" s="739">
        <f t="shared" si="1746"/>
        <v>0</v>
      </c>
      <c r="FH601" s="739">
        <f t="shared" si="1747"/>
        <v>0</v>
      </c>
      <c r="FI601" s="739">
        <f t="shared" si="1747"/>
        <v>0</v>
      </c>
      <c r="FJ601" s="739">
        <f t="shared" si="1747"/>
        <v>0</v>
      </c>
      <c r="FK601" s="739">
        <f t="shared" si="1747"/>
        <v>0</v>
      </c>
      <c r="FL601" s="739">
        <f t="shared" si="1747"/>
        <v>0</v>
      </c>
      <c r="FM601" s="739">
        <f t="shared" si="1747"/>
        <v>0</v>
      </c>
      <c r="FN601" s="739">
        <f t="shared" si="1747"/>
        <v>0</v>
      </c>
      <c r="FO601" s="739">
        <f t="shared" si="1739"/>
        <v>0</v>
      </c>
      <c r="FP601" s="739">
        <f t="shared" si="1739"/>
        <v>0</v>
      </c>
      <c r="FQ601" s="739">
        <f t="shared" si="1739"/>
        <v>0</v>
      </c>
      <c r="FU601" s="739">
        <f t="shared" si="1744"/>
        <v>0</v>
      </c>
      <c r="FV601" s="739">
        <f t="shared" si="1744"/>
        <v>0</v>
      </c>
      <c r="FW601" s="739">
        <f t="shared" si="1744"/>
        <v>0</v>
      </c>
      <c r="FX601" s="739">
        <f t="shared" si="1744"/>
        <v>0</v>
      </c>
      <c r="FY601" s="739">
        <f t="shared" si="1744"/>
        <v>0</v>
      </c>
      <c r="FZ601" s="739">
        <f t="shared" si="1744"/>
        <v>0</v>
      </c>
      <c r="GA601" s="739">
        <f t="shared" si="1744"/>
        <v>0</v>
      </c>
      <c r="GB601" s="739">
        <f t="shared" si="1744"/>
        <v>0</v>
      </c>
      <c r="GC601" s="739">
        <f t="shared" si="1744"/>
        <v>0</v>
      </c>
      <c r="GD601" s="739">
        <f t="shared" si="1744"/>
        <v>0</v>
      </c>
      <c r="GE601" s="739">
        <f t="shared" si="1745"/>
        <v>0</v>
      </c>
      <c r="GF601" s="739">
        <f t="shared" si="1745"/>
        <v>0</v>
      </c>
      <c r="GG601" s="739">
        <f t="shared" si="1745"/>
        <v>0</v>
      </c>
      <c r="GH601" s="739">
        <f t="shared" si="1745"/>
        <v>0</v>
      </c>
      <c r="GI601" s="739">
        <f t="shared" si="1745"/>
        <v>0</v>
      </c>
      <c r="GJ601" s="739">
        <f t="shared" si="1745"/>
        <v>0</v>
      </c>
      <c r="GK601" s="739">
        <f t="shared" si="1745"/>
        <v>0</v>
      </c>
      <c r="GL601" s="739">
        <f t="shared" si="1745"/>
        <v>0</v>
      </c>
      <c r="GM601" s="739">
        <f t="shared" si="1745"/>
        <v>0</v>
      </c>
      <c r="GN601" s="739">
        <f t="shared" si="1745"/>
        <v>0</v>
      </c>
      <c r="GQ601" s="1098">
        <f>IF(GQ$9=$N601,#REF!,0)</f>
        <v>0</v>
      </c>
      <c r="GR601" s="1098">
        <f>IF(GR$9=$N601,#REF!,0)</f>
        <v>0</v>
      </c>
      <c r="GS601" s="1098">
        <f>IF(GS$9=$N601,#REF!,0)</f>
        <v>0</v>
      </c>
      <c r="GT601" s="1098">
        <f>IF(GT$9=$N601,#REF!,0)</f>
        <v>0</v>
      </c>
      <c r="GU601" s="1098">
        <f>IF(GU$9=$N601,#REF!,0)</f>
        <v>0</v>
      </c>
      <c r="GV601" s="1098">
        <f>IF(GV$9=$N601,#REF!,0)</f>
        <v>0</v>
      </c>
      <c r="GW601" s="1098">
        <f>IF(GW$9=$N601,#REF!,0)</f>
        <v>0</v>
      </c>
      <c r="GX601" s="1098">
        <f>IF(GX$9=$N601,#REF!,0)</f>
        <v>0</v>
      </c>
      <c r="GY601" s="1098">
        <f>IF(GY$9=$N601,#REF!,0)</f>
        <v>0</v>
      </c>
      <c r="GZ601" s="1098">
        <f>IF(GZ$9=$N601,#REF!,0)</f>
        <v>0</v>
      </c>
      <c r="HA601" s="1098">
        <f>IF(HA$9=$N601,#REF!,0)</f>
        <v>0</v>
      </c>
      <c r="HB601" s="1098">
        <f>IF(HB$9=$N601,#REF!,0)</f>
        <v>0</v>
      </c>
      <c r="HC601" s="1098">
        <f>IF(HC$9=$N601,#REF!,0)</f>
        <v>0</v>
      </c>
      <c r="HD601" s="1098">
        <f>IF(HD$9=$N601,#REF!,0)</f>
        <v>0</v>
      </c>
      <c r="HE601" s="1098">
        <f>IF(HE$9=$N601,#REF!,0)</f>
        <v>0</v>
      </c>
      <c r="HF601" s="1098">
        <f>IF(HF$9=$N601,#REF!,0)</f>
        <v>0</v>
      </c>
      <c r="HG601" s="1098">
        <f>IF(HG$9=$N601,#REF!,0)</f>
        <v>0</v>
      </c>
      <c r="HH601" s="1098">
        <f>IF(HH$9=$N601,#REF!,0)</f>
        <v>0</v>
      </c>
      <c r="HI601" s="1098">
        <f>IF(HI$9=$N601,#REF!,0)</f>
        <v>0</v>
      </c>
      <c r="HJ601" s="1098">
        <f>IF(HJ$9=$N601,#REF!,0)</f>
        <v>0</v>
      </c>
      <c r="HK601" s="1098">
        <f>IF(HK$9=$N601,#REF!,0)</f>
        <v>0</v>
      </c>
      <c r="HL601" s="1098">
        <f>IF(HL$9=$N601,#REF!,0)</f>
        <v>0</v>
      </c>
      <c r="HM601" s="1098">
        <f>IF(HM$9=$N601,#REF!,0)</f>
        <v>0</v>
      </c>
      <c r="HN601" s="1098">
        <f>IF(HN$9=$N601,#REF!,0)</f>
        <v>0</v>
      </c>
      <c r="HO601" s="1098">
        <f>IF(HO$9=$N601,#REF!,0)</f>
        <v>0</v>
      </c>
      <c r="HP601" s="1098">
        <f>IF(HP$9=$N601,#REF!,0)</f>
        <v>0</v>
      </c>
      <c r="HQ601" s="1098">
        <f>IF(HQ$9=$N601,#REF!,0)</f>
        <v>0</v>
      </c>
      <c r="HR601" s="1098">
        <f>IF(HR$9=$N601,#REF!,0)</f>
        <v>0</v>
      </c>
      <c r="HS601" s="1098">
        <f>IF(HS$9=$N601,#REF!,0)</f>
        <v>0</v>
      </c>
      <c r="HT601" s="1098">
        <f>IF(HT$9=$N601,#REF!,0)</f>
        <v>0</v>
      </c>
      <c r="HU601" s="1098">
        <f>IF(HU$9=$N601,#REF!,0)</f>
        <v>0</v>
      </c>
      <c r="HV601" s="1098">
        <f>IF(HV$9=$N601,#REF!,0)</f>
        <v>0</v>
      </c>
      <c r="HW601" s="1098">
        <f>IF(HW$9=$N601,#REF!,0)</f>
        <v>0</v>
      </c>
      <c r="HX601" s="1098">
        <f>IF(HX$9=$N601,#REF!,0)</f>
        <v>0</v>
      </c>
      <c r="HY601" s="1098">
        <f>IF(HY$9=$N601,#REF!,0)</f>
        <v>0</v>
      </c>
      <c r="HZ601" s="1098">
        <f>IF(HZ$9=$N601,#REF!,0)</f>
        <v>0</v>
      </c>
      <c r="IA601" s="1098">
        <f>IF(IA$9=$N601,#REF!,0)</f>
        <v>0</v>
      </c>
      <c r="IB601" s="1098">
        <f>IF(IB$9=$N601,#REF!,0)</f>
        <v>0</v>
      </c>
      <c r="IC601" s="1098">
        <f>IF(IC$9=$N601,#REF!,0)</f>
        <v>0</v>
      </c>
      <c r="ID601" s="1098">
        <f>IF(ID$9=$N601,#REF!,0)</f>
        <v>0</v>
      </c>
      <c r="IE601" s="1098">
        <f>IF(IE$9=$N601,#REF!,0)</f>
        <v>0</v>
      </c>
      <c r="IF601" s="1098">
        <f>IF(IF$9=$N601,#REF!,0)</f>
        <v>0</v>
      </c>
      <c r="IG601" s="1098">
        <f>IF(IG$9=$N601,#REF!,0)</f>
        <v>0</v>
      </c>
      <c r="IH601" s="1098">
        <f>IF(IH$9=$N601,#REF!,0)</f>
        <v>0</v>
      </c>
      <c r="II601" s="1098">
        <f>IF(II$9=$N601,#REF!,0)</f>
        <v>0</v>
      </c>
      <c r="IJ601" s="1098">
        <f>IF(IJ$9=$N601,#REF!,0)</f>
        <v>0</v>
      </c>
      <c r="IK601" s="1098">
        <f>IF(IK$9=$N601,#REF!,0)</f>
        <v>0</v>
      </c>
      <c r="IL601" s="1098">
        <f>IF(IL$9=$N601,#REF!,0)</f>
        <v>0</v>
      </c>
      <c r="IM601" s="1098">
        <f>IF(IM$9=$N601,#REF!,0)</f>
        <v>0</v>
      </c>
      <c r="IN601" s="1098">
        <f>IF(IN$9=$N601,#REF!,0)</f>
        <v>0</v>
      </c>
      <c r="IO601" s="1098">
        <f>IF(IO$9=$N601,#REF!,0)</f>
        <v>0</v>
      </c>
      <c r="IP601" s="1098">
        <f>IF(IP$9=$N601,#REF!,0)</f>
        <v>0</v>
      </c>
      <c r="IQ601" s="1098">
        <f>IF(IQ$9=$N601,#REF!,0)</f>
        <v>0</v>
      </c>
      <c r="IR601" s="1098">
        <f>IF(IR$9=$N601,#REF!,0)</f>
        <v>0</v>
      </c>
      <c r="IS601" s="1098">
        <f>IF(IS$9=$N601,#REF!,0)</f>
        <v>0</v>
      </c>
      <c r="IT601" s="1098">
        <f>IF(IT$9=$N601,#REF!,0)</f>
        <v>0</v>
      </c>
      <c r="IU601" s="1098">
        <f>IF(IU$9=$N601,#REF!,0)</f>
        <v>0</v>
      </c>
      <c r="IV601" s="1098">
        <f>IF(IV$9=$N601,#REF!,0)</f>
        <v>0</v>
      </c>
      <c r="IW601" s="1098">
        <f>IF(IW$9=$N601,#REF!,0)</f>
        <v>0</v>
      </c>
      <c r="IX601" s="1098">
        <f>IF(IX$9=$N601,#REF!,0)</f>
        <v>0</v>
      </c>
      <c r="IY601" s="1098">
        <f>IF(IY$9=$N601,#REF!,0)</f>
        <v>0</v>
      </c>
      <c r="IZ601" s="1098">
        <f>IF(IZ$9=$N601,#REF!,0)</f>
        <v>0</v>
      </c>
      <c r="JA601" s="1098">
        <f>IF(JA$9=$N601,#REF!,0)</f>
        <v>0</v>
      </c>
      <c r="JB601" s="1098">
        <f>IF(JB$9=$N601,#REF!,0)</f>
        <v>0</v>
      </c>
      <c r="JC601" s="1098">
        <f>IF(JC$9=$N601,#REF!,0)</f>
        <v>0</v>
      </c>
      <c r="JD601" s="1098">
        <f>IF(JD$9=$N601,#REF!,0)</f>
        <v>0</v>
      </c>
      <c r="JE601" s="1098">
        <f>IF(JE$9=$N601,#REF!,0)</f>
        <v>0</v>
      </c>
      <c r="JF601" s="1098">
        <f>IF(JF$9=$N601,#REF!,0)</f>
        <v>0</v>
      </c>
      <c r="JG601" s="1098">
        <f>IF(JG$9=$N601,#REF!,0)</f>
        <v>0</v>
      </c>
      <c r="JH601" s="1098">
        <f>IF(JH$9=$N601,#REF!,0)</f>
        <v>0</v>
      </c>
      <c r="JI601" s="1098">
        <f>IF(JI$9=$N601,#REF!,0)</f>
        <v>0</v>
      </c>
      <c r="JJ601" s="1098">
        <f>IF(JJ$9=$N601,#REF!,0)</f>
        <v>0</v>
      </c>
      <c r="JK601" s="1098">
        <f>IF(JK$9=$N601,#REF!,0)</f>
        <v>0</v>
      </c>
      <c r="JL601" s="1098">
        <f>IF(JL$9=$N601,#REF!,0)</f>
        <v>0</v>
      </c>
      <c r="JM601" s="1098">
        <f>IF(JM$9=$N601,#REF!,0)</f>
        <v>0</v>
      </c>
      <c r="JN601" s="1098">
        <f>IF(JN$9=$N601,#REF!,0)</f>
        <v>0</v>
      </c>
      <c r="JO601" s="1098">
        <f>IF(JO$9=$N601,#REF!,0)</f>
        <v>0</v>
      </c>
      <c r="JP601" s="1098">
        <f>IF(JP$9=$N601,#REF!,0)</f>
        <v>0</v>
      </c>
      <c r="JQ601" s="1098">
        <f>IF(JQ$9=$N601,#REF!,0)</f>
        <v>0</v>
      </c>
      <c r="JR601" s="1098">
        <f>IF(JR$9=$N601,#REF!,0)</f>
        <v>0</v>
      </c>
      <c r="JS601" s="1098">
        <f>IF(JS$9=$N601,#REF!,0)</f>
        <v>0</v>
      </c>
      <c r="JT601" s="1098">
        <f>IF(JT$9=$N601,#REF!,0)</f>
        <v>0</v>
      </c>
      <c r="JU601" s="1098">
        <f>IF(JU$9=$N601,#REF!,0)</f>
        <v>0</v>
      </c>
      <c r="JV601" s="1098">
        <f>IF(JV$9=$N601,#REF!,0)</f>
        <v>0</v>
      </c>
      <c r="JW601" s="1098">
        <f>IF(JW$9=$N601,#REF!,0)</f>
        <v>0</v>
      </c>
      <c r="JX601" s="681"/>
      <c r="JZ601" s="681">
        <f t="shared" si="1754"/>
        <v>0</v>
      </c>
      <c r="KA601" s="681">
        <f t="shared" si="1754"/>
        <v>0</v>
      </c>
      <c r="KB601" s="681">
        <f t="shared" si="1754"/>
        <v>0</v>
      </c>
      <c r="KC601" s="681">
        <f t="shared" si="1754"/>
        <v>0</v>
      </c>
      <c r="KD601" s="681">
        <f t="shared" si="1754"/>
        <v>0</v>
      </c>
      <c r="KE601" s="681">
        <f t="shared" si="1754"/>
        <v>0</v>
      </c>
      <c r="KF601" s="681">
        <f t="shared" si="1754"/>
        <v>0</v>
      </c>
      <c r="KG601" s="681">
        <f t="shared" si="1754"/>
        <v>0</v>
      </c>
      <c r="KH601" s="681">
        <f t="shared" si="1754"/>
        <v>0</v>
      </c>
      <c r="KI601" s="681">
        <f t="shared" si="1754"/>
        <v>0</v>
      </c>
      <c r="KJ601" s="681">
        <f t="shared" si="1754"/>
        <v>0</v>
      </c>
      <c r="KN601" s="1098">
        <f t="shared" si="1749"/>
        <v>0</v>
      </c>
      <c r="KO601" s="1098">
        <f t="shared" si="1749"/>
        <v>0</v>
      </c>
      <c r="KP601" s="1098">
        <f t="shared" si="1749"/>
        <v>0</v>
      </c>
      <c r="KQ601" s="1098">
        <f t="shared" si="1749"/>
        <v>0</v>
      </c>
      <c r="KR601" s="1098">
        <f t="shared" si="1749"/>
        <v>0</v>
      </c>
      <c r="KS601" s="1098">
        <f t="shared" si="1749"/>
        <v>0</v>
      </c>
      <c r="KT601" s="1098">
        <f t="shared" si="1749"/>
        <v>0</v>
      </c>
      <c r="KU601" s="1098">
        <f t="shared" si="1749"/>
        <v>0</v>
      </c>
      <c r="KV601" s="1098">
        <f t="shared" si="1749"/>
        <v>0</v>
      </c>
      <c r="KW601" s="1098">
        <f t="shared" si="1749"/>
        <v>0</v>
      </c>
      <c r="KX601" s="1098">
        <f t="shared" si="1749"/>
        <v>0</v>
      </c>
      <c r="KY601" s="1098">
        <f t="shared" si="1749"/>
        <v>0</v>
      </c>
      <c r="KZ601" s="1098">
        <f t="shared" si="1749"/>
        <v>0</v>
      </c>
      <c r="LA601" s="1098">
        <f t="shared" si="1749"/>
        <v>0</v>
      </c>
      <c r="LB601" s="1098">
        <f t="shared" si="1749"/>
        <v>0</v>
      </c>
      <c r="LC601" s="1098">
        <f t="shared" si="1748"/>
        <v>0</v>
      </c>
      <c r="LD601" s="1098">
        <f t="shared" si="1748"/>
        <v>0</v>
      </c>
      <c r="LE601" s="1098">
        <f t="shared" si="1748"/>
        <v>0</v>
      </c>
      <c r="LF601" s="1098">
        <f t="shared" si="1748"/>
        <v>0</v>
      </c>
      <c r="LG601" s="1098">
        <f t="shared" si="1748"/>
        <v>0</v>
      </c>
      <c r="LH601" s="1098">
        <f t="shared" si="1748"/>
        <v>0</v>
      </c>
      <c r="LI601" s="1098">
        <f t="shared" si="1748"/>
        <v>0</v>
      </c>
      <c r="LJ601" s="1098">
        <f t="shared" si="1748"/>
        <v>0</v>
      </c>
      <c r="LK601" s="1098">
        <f t="shared" si="1748"/>
        <v>0</v>
      </c>
      <c r="LL601" s="1098">
        <f t="shared" si="1748"/>
        <v>0</v>
      </c>
      <c r="LM601" s="1098">
        <f t="shared" si="1748"/>
        <v>0</v>
      </c>
      <c r="LN601" s="1098">
        <f t="shared" si="1748"/>
        <v>0</v>
      </c>
      <c r="LO601" s="1098">
        <f t="shared" si="1748"/>
        <v>0</v>
      </c>
      <c r="LP601" s="1098">
        <f t="shared" si="1748"/>
        <v>0</v>
      </c>
      <c r="LQ601" s="1098">
        <f t="shared" si="1748"/>
        <v>0</v>
      </c>
      <c r="LR601" s="1098">
        <f t="shared" si="1748"/>
        <v>0</v>
      </c>
      <c r="LS601" s="1098">
        <f t="shared" si="1716"/>
        <v>0</v>
      </c>
    </row>
    <row r="602" spans="1:331" ht="20.100000000000001" hidden="1" customHeight="1" x14ac:dyDescent="0.35">
      <c r="A602" s="668"/>
      <c r="B602" s="871"/>
      <c r="C602" s="870"/>
      <c r="D602" s="871"/>
      <c r="E602" s="871"/>
      <c r="F602" s="871"/>
      <c r="G602" s="871"/>
      <c r="H602" s="871"/>
      <c r="I602" s="871"/>
      <c r="J602" s="1065" t="s">
        <v>194</v>
      </c>
      <c r="K602" s="886"/>
      <c r="L602" s="886"/>
      <c r="M602" s="879"/>
      <c r="N602" s="892">
        <v>3221</v>
      </c>
      <c r="O602" s="920" t="s">
        <v>401</v>
      </c>
      <c r="P602" s="627"/>
      <c r="Q602" s="627"/>
      <c r="R602" s="627"/>
      <c r="S602" s="627"/>
      <c r="T602" s="627"/>
      <c r="U602" s="627"/>
      <c r="V602" s="627"/>
      <c r="W602" s="627"/>
      <c r="X602" s="627"/>
      <c r="Y602" s="627"/>
      <c r="Z602" s="627"/>
      <c r="AA602" s="627"/>
      <c r="AB602" s="663">
        <v>0</v>
      </c>
      <c r="AC602" s="663">
        <v>0</v>
      </c>
      <c r="AD602" s="663">
        <v>0</v>
      </c>
      <c r="AE602" s="663">
        <v>0</v>
      </c>
      <c r="AF602" s="663">
        <f>(AG602-AC602)</f>
        <v>0</v>
      </c>
      <c r="AG602" s="663">
        <v>0</v>
      </c>
      <c r="AH602" s="627"/>
      <c r="AI602" s="627"/>
      <c r="AJ602" s="663">
        <v>5000</v>
      </c>
      <c r="AK602" s="663">
        <v>0</v>
      </c>
      <c r="AL602" s="663">
        <v>300000</v>
      </c>
      <c r="AM602" s="663">
        <v>100000</v>
      </c>
      <c r="AN602" s="663">
        <v>0</v>
      </c>
      <c r="AO602" s="663">
        <v>100000</v>
      </c>
      <c r="AP602" s="663">
        <v>70000</v>
      </c>
      <c r="AQ602" s="663">
        <v>70000</v>
      </c>
      <c r="AR602" s="663">
        <v>51224</v>
      </c>
      <c r="AS602" s="663"/>
      <c r="AT602" s="663">
        <v>70000</v>
      </c>
      <c r="AU602" s="663"/>
      <c r="AV602" s="663">
        <v>0</v>
      </c>
      <c r="AW602" s="663"/>
      <c r="AX602" s="663"/>
      <c r="AY602" s="663"/>
      <c r="AZ602" s="663"/>
      <c r="BA602" s="663"/>
      <c r="BB602" s="663">
        <v>0</v>
      </c>
      <c r="BC602" s="663">
        <v>0</v>
      </c>
      <c r="BD602" s="663">
        <v>0</v>
      </c>
      <c r="BE602" s="663">
        <v>0</v>
      </c>
      <c r="BF602" s="663">
        <v>0</v>
      </c>
      <c r="BG602" s="663"/>
      <c r="BH602" s="663">
        <v>0</v>
      </c>
      <c r="BI602" s="663">
        <f>(BJ602-BH602)</f>
        <v>0</v>
      </c>
      <c r="BJ602" s="663"/>
      <c r="BK602" s="663"/>
      <c r="BL602" s="663">
        <f t="shared" si="1624"/>
        <v>0</v>
      </c>
      <c r="BM602" s="663"/>
      <c r="BN602" s="663"/>
      <c r="BO602" s="663"/>
      <c r="BP602" s="663"/>
      <c r="BQ602" s="663"/>
      <c r="BR602" s="663">
        <f>(BS602-BO602)</f>
        <v>0</v>
      </c>
      <c r="BS602" s="663"/>
      <c r="BT602" s="663"/>
      <c r="BU602" s="663">
        <f>(BY602-BO602)</f>
        <v>0</v>
      </c>
      <c r="BV602" s="663"/>
      <c r="BW602" s="663"/>
      <c r="BX602" s="663"/>
      <c r="BY602" s="663"/>
      <c r="BZ602" s="663"/>
      <c r="CA602" s="663">
        <f t="shared" si="1621"/>
        <v>0</v>
      </c>
      <c r="CB602" s="663">
        <f t="shared" si="1622"/>
        <v>0</v>
      </c>
      <c r="CC602" s="663"/>
      <c r="CD602" s="663"/>
      <c r="CE602" s="663"/>
      <c r="CF602" s="663"/>
      <c r="CG602" s="663">
        <f t="shared" si="1623"/>
        <v>0</v>
      </c>
      <c r="CH602" s="663">
        <f>(CI602-CE602)</f>
        <v>0</v>
      </c>
      <c r="CI602" s="663"/>
      <c r="CJ602" s="663"/>
      <c r="CK602" s="663">
        <f t="shared" si="1752"/>
        <v>0</v>
      </c>
      <c r="CL602" s="663">
        <f>(CM602-CI602)</f>
        <v>0</v>
      </c>
      <c r="CM602" s="663"/>
      <c r="CN602" s="663"/>
      <c r="CO602" s="663">
        <f t="shared" si="1753"/>
        <v>0</v>
      </c>
      <c r="CP602" s="663">
        <f>(CQ602-CM602)</f>
        <v>0</v>
      </c>
      <c r="CQ602" s="663"/>
      <c r="CR602" s="663"/>
      <c r="CS602" s="663">
        <f t="shared" si="1729"/>
        <v>0</v>
      </c>
      <c r="CT602" s="663">
        <f>(CU602-CQ602)</f>
        <v>0</v>
      </c>
      <c r="CU602" s="663"/>
      <c r="CV602" s="797"/>
      <c r="CW602" s="797">
        <f t="shared" si="1730"/>
        <v>0</v>
      </c>
      <c r="CX602" s="797">
        <f>(CY602-CU602)</f>
        <v>0</v>
      </c>
      <c r="CY602" s="797"/>
      <c r="CZ602" s="797"/>
      <c r="DA602" s="797"/>
      <c r="DB602" s="797"/>
      <c r="DC602" s="797">
        <v>0</v>
      </c>
      <c r="DD602" s="797">
        <f t="shared" si="1731"/>
        <v>0</v>
      </c>
      <c r="DE602" s="797">
        <f t="shared" si="1732"/>
        <v>0</v>
      </c>
      <c r="DF602" s="797"/>
      <c r="DG602" s="797"/>
      <c r="DH602" s="797"/>
      <c r="DI602" s="797">
        <f t="shared" si="1733"/>
        <v>0</v>
      </c>
      <c r="DJ602" s="797">
        <f>(DK602-DG602)</f>
        <v>0</v>
      </c>
      <c r="DK602" s="797"/>
      <c r="DL602" s="797">
        <f t="shared" si="1734"/>
        <v>0</v>
      </c>
      <c r="DM602" s="797">
        <f>(DN602-DK602)</f>
        <v>0</v>
      </c>
      <c r="DN602" s="797"/>
      <c r="DO602" s="797"/>
      <c r="DP602" s="797">
        <f t="shared" si="1735"/>
        <v>0</v>
      </c>
      <c r="DQ602" s="797">
        <f>(DR602-DN602)</f>
        <v>0</v>
      </c>
      <c r="DR602" s="797"/>
      <c r="DS602" s="797"/>
      <c r="DT602" s="797">
        <f t="shared" si="1736"/>
        <v>0</v>
      </c>
      <c r="DU602" s="797">
        <f>(DV602-DR602)</f>
        <v>0</v>
      </c>
      <c r="DV602" s="797"/>
      <c r="DW602" s="797"/>
      <c r="DX602" s="797"/>
      <c r="DY602" s="797"/>
      <c r="DZ602" s="797"/>
      <c r="EA602" s="797"/>
      <c r="EB602" s="797"/>
      <c r="EC602" s="797">
        <f t="shared" si="1737"/>
        <v>0</v>
      </c>
      <c r="ED602" s="797">
        <f>(EE602-EA602)</f>
        <v>0</v>
      </c>
      <c r="EE602" s="797"/>
      <c r="EF602" s="797"/>
      <c r="EG602" s="797">
        <f t="shared" si="1738"/>
        <v>0</v>
      </c>
      <c r="EH602" s="797" t="e">
        <f>(#REF!-EE602)</f>
        <v>#REF!</v>
      </c>
      <c r="EI602" s="797">
        <f>IFERROR(#REF!/DZ602*100,)</f>
        <v>0</v>
      </c>
      <c r="EJ602" s="797">
        <f>IFERROR(#REF!/#REF!*100,)</f>
        <v>0</v>
      </c>
      <c r="EK602" s="904"/>
      <c r="EL602" s="904"/>
      <c r="EM602" s="904"/>
      <c r="EN602" s="797"/>
      <c r="EO602" s="797"/>
      <c r="EP602" s="797"/>
      <c r="EQ602" s="797"/>
      <c r="ER602" s="797"/>
      <c r="ES602" s="797"/>
      <c r="EX602" s="739">
        <f t="shared" si="1746"/>
        <v>0</v>
      </c>
      <c r="EY602" s="739">
        <f t="shared" si="1746"/>
        <v>0</v>
      </c>
      <c r="EZ602" s="739">
        <f t="shared" si="1746"/>
        <v>0</v>
      </c>
      <c r="FA602" s="739">
        <f t="shared" si="1746"/>
        <v>0</v>
      </c>
      <c r="FB602" s="739">
        <f t="shared" si="1746"/>
        <v>0</v>
      </c>
      <c r="FC602" s="739">
        <f t="shared" si="1746"/>
        <v>0</v>
      </c>
      <c r="FD602" s="739">
        <f t="shared" si="1746"/>
        <v>0</v>
      </c>
      <c r="FE602" s="739">
        <f t="shared" si="1746"/>
        <v>0</v>
      </c>
      <c r="FF602" s="739">
        <f t="shared" si="1746"/>
        <v>0</v>
      </c>
      <c r="FG602" s="739">
        <f t="shared" si="1746"/>
        <v>0</v>
      </c>
      <c r="FH602" s="739">
        <f t="shared" si="1747"/>
        <v>0</v>
      </c>
      <c r="FI602" s="739">
        <f t="shared" si="1747"/>
        <v>0</v>
      </c>
      <c r="FJ602" s="739">
        <f t="shared" si="1747"/>
        <v>0</v>
      </c>
      <c r="FK602" s="739">
        <f t="shared" si="1747"/>
        <v>0</v>
      </c>
      <c r="FL602" s="739">
        <f t="shared" si="1747"/>
        <v>0</v>
      </c>
      <c r="FM602" s="739">
        <f t="shared" si="1747"/>
        <v>0</v>
      </c>
      <c r="FN602" s="739">
        <f t="shared" si="1747"/>
        <v>0</v>
      </c>
      <c r="FO602" s="739">
        <f t="shared" si="1739"/>
        <v>0</v>
      </c>
      <c r="FP602" s="739">
        <f t="shared" si="1739"/>
        <v>0</v>
      </c>
      <c r="FQ602" s="739">
        <f t="shared" si="1739"/>
        <v>0</v>
      </c>
      <c r="FU602" s="739">
        <f t="shared" si="1744"/>
        <v>0</v>
      </c>
      <c r="FV602" s="739">
        <f t="shared" si="1744"/>
        <v>0</v>
      </c>
      <c r="FW602" s="739">
        <f t="shared" si="1744"/>
        <v>0</v>
      </c>
      <c r="FX602" s="739">
        <f t="shared" si="1744"/>
        <v>0</v>
      </c>
      <c r="FY602" s="739">
        <f t="shared" si="1744"/>
        <v>0</v>
      </c>
      <c r="FZ602" s="739">
        <f t="shared" si="1744"/>
        <v>0</v>
      </c>
      <c r="GA602" s="739">
        <f t="shared" si="1744"/>
        <v>0</v>
      </c>
      <c r="GB602" s="739">
        <f t="shared" si="1744"/>
        <v>0</v>
      </c>
      <c r="GC602" s="739">
        <f t="shared" si="1744"/>
        <v>0</v>
      </c>
      <c r="GD602" s="739">
        <f t="shared" si="1744"/>
        <v>0</v>
      </c>
      <c r="GE602" s="739">
        <f t="shared" si="1745"/>
        <v>0</v>
      </c>
      <c r="GF602" s="739">
        <f t="shared" si="1745"/>
        <v>0</v>
      </c>
      <c r="GG602" s="739">
        <f t="shared" si="1745"/>
        <v>0</v>
      </c>
      <c r="GH602" s="739">
        <f t="shared" si="1745"/>
        <v>0</v>
      </c>
      <c r="GI602" s="739">
        <f t="shared" si="1745"/>
        <v>0</v>
      </c>
      <c r="GJ602" s="739">
        <f t="shared" si="1745"/>
        <v>0</v>
      </c>
      <c r="GK602" s="739">
        <f t="shared" si="1745"/>
        <v>0</v>
      </c>
      <c r="GL602" s="739">
        <f t="shared" si="1745"/>
        <v>0</v>
      </c>
      <c r="GM602" s="739">
        <f t="shared" si="1745"/>
        <v>0</v>
      </c>
      <c r="GN602" s="739">
        <f t="shared" si="1745"/>
        <v>0</v>
      </c>
      <c r="GQ602" s="1098">
        <f>IF(GQ$9=$N602,#REF!,0)</f>
        <v>0</v>
      </c>
      <c r="GR602" s="1098">
        <f>IF(GR$9=$N602,#REF!,0)</f>
        <v>0</v>
      </c>
      <c r="GS602" s="1098">
        <f>IF(GS$9=$N602,#REF!,0)</f>
        <v>0</v>
      </c>
      <c r="GT602" s="1098">
        <f>IF(GT$9=$N602,#REF!,0)</f>
        <v>0</v>
      </c>
      <c r="GU602" s="1098">
        <f>IF(GU$9=$N602,#REF!,0)</f>
        <v>0</v>
      </c>
      <c r="GV602" s="1098">
        <f>IF(GV$9=$N602,#REF!,0)</f>
        <v>0</v>
      </c>
      <c r="GW602" s="1098">
        <f>IF(GW$9=$N602,#REF!,0)</f>
        <v>0</v>
      </c>
      <c r="GX602" s="1098">
        <f>IF(GX$9=$N602,#REF!,0)</f>
        <v>0</v>
      </c>
      <c r="GY602" s="1098">
        <f>IF(GY$9=$N602,#REF!,0)</f>
        <v>0</v>
      </c>
      <c r="GZ602" s="1098">
        <f>IF(GZ$9=$N602,#REF!,0)</f>
        <v>0</v>
      </c>
      <c r="HA602" s="1098">
        <f>IF(HA$9=$N602,#REF!,0)</f>
        <v>0</v>
      </c>
      <c r="HB602" s="1098">
        <f>IF(HB$9=$N602,#REF!,0)</f>
        <v>0</v>
      </c>
      <c r="HC602" s="1098" t="e">
        <f>IF(HC$9=$N602,#REF!,0)</f>
        <v>#REF!</v>
      </c>
      <c r="HD602" s="1098">
        <f>IF(HD$9=$N602,#REF!,0)</f>
        <v>0</v>
      </c>
      <c r="HE602" s="1098">
        <f>IF(HE$9=$N602,#REF!,0)</f>
        <v>0</v>
      </c>
      <c r="HF602" s="1098">
        <f>IF(HF$9=$N602,#REF!,0)</f>
        <v>0</v>
      </c>
      <c r="HG602" s="1098">
        <f>IF(HG$9=$N602,#REF!,0)</f>
        <v>0</v>
      </c>
      <c r="HH602" s="1098">
        <f>IF(HH$9=$N602,#REF!,0)</f>
        <v>0</v>
      </c>
      <c r="HI602" s="1098">
        <f>IF(HI$9=$N602,#REF!,0)</f>
        <v>0</v>
      </c>
      <c r="HJ602" s="1098">
        <f>IF(HJ$9=$N602,#REF!,0)</f>
        <v>0</v>
      </c>
      <c r="HK602" s="1098">
        <f>IF(HK$9=$N602,#REF!,0)</f>
        <v>0</v>
      </c>
      <c r="HL602" s="1098">
        <f>IF(HL$9=$N602,#REF!,0)</f>
        <v>0</v>
      </c>
      <c r="HM602" s="1098">
        <f>IF(HM$9=$N602,#REF!,0)</f>
        <v>0</v>
      </c>
      <c r="HN602" s="1098">
        <f>IF(HN$9=$N602,#REF!,0)</f>
        <v>0</v>
      </c>
      <c r="HO602" s="1098">
        <f>IF(HO$9=$N602,#REF!,0)</f>
        <v>0</v>
      </c>
      <c r="HP602" s="1098">
        <f>IF(HP$9=$N602,#REF!,0)</f>
        <v>0</v>
      </c>
      <c r="HQ602" s="1098">
        <f>IF(HQ$9=$N602,#REF!,0)</f>
        <v>0</v>
      </c>
      <c r="HR602" s="1098">
        <f>IF(HR$9=$N602,#REF!,0)</f>
        <v>0</v>
      </c>
      <c r="HS602" s="1098">
        <f>IF(HS$9=$N602,#REF!,0)</f>
        <v>0</v>
      </c>
      <c r="HT602" s="1098">
        <f>IF(HT$9=$N602,#REF!,0)</f>
        <v>0</v>
      </c>
      <c r="HU602" s="1098">
        <f>IF(HU$9=$N602,#REF!,0)</f>
        <v>0</v>
      </c>
      <c r="HV602" s="1098">
        <f>IF(HV$9=$N602,#REF!,0)</f>
        <v>0</v>
      </c>
      <c r="HW602" s="1098">
        <f>IF(HW$9=$N602,#REF!,0)</f>
        <v>0</v>
      </c>
      <c r="HX602" s="1098">
        <f>IF(HX$9=$N602,#REF!,0)</f>
        <v>0</v>
      </c>
      <c r="HY602" s="1098">
        <f>IF(HY$9=$N602,#REF!,0)</f>
        <v>0</v>
      </c>
      <c r="HZ602" s="1098">
        <f>IF(HZ$9=$N602,#REF!,0)</f>
        <v>0</v>
      </c>
      <c r="IA602" s="1098">
        <f>IF(IA$9=$N602,#REF!,0)</f>
        <v>0</v>
      </c>
      <c r="IB602" s="1098">
        <f>IF(IB$9=$N602,#REF!,0)</f>
        <v>0</v>
      </c>
      <c r="IC602" s="1098">
        <f>IF(IC$9=$N602,#REF!,0)</f>
        <v>0</v>
      </c>
      <c r="ID602" s="1098">
        <f>IF(ID$9=$N602,#REF!,0)</f>
        <v>0</v>
      </c>
      <c r="IE602" s="1098">
        <f>IF(IE$9=$N602,#REF!,0)</f>
        <v>0</v>
      </c>
      <c r="IF602" s="1098">
        <f>IF(IF$9=$N602,#REF!,0)</f>
        <v>0</v>
      </c>
      <c r="IG602" s="1098">
        <f>IF(IG$9=$N602,#REF!,0)</f>
        <v>0</v>
      </c>
      <c r="IH602" s="1098">
        <f>IF(IH$9=$N602,#REF!,0)</f>
        <v>0</v>
      </c>
      <c r="II602" s="1098">
        <f>IF(II$9=$N602,#REF!,0)</f>
        <v>0</v>
      </c>
      <c r="IJ602" s="1098">
        <f>IF(IJ$9=$N602,#REF!,0)</f>
        <v>0</v>
      </c>
      <c r="IK602" s="1098">
        <f>IF(IK$9=$N602,#REF!,0)</f>
        <v>0</v>
      </c>
      <c r="IL602" s="1098">
        <f>IF(IL$9=$N602,#REF!,0)</f>
        <v>0</v>
      </c>
      <c r="IM602" s="1098">
        <f>IF(IM$9=$N602,#REF!,0)</f>
        <v>0</v>
      </c>
      <c r="IN602" s="1098">
        <f>IF(IN$9=$N602,#REF!,0)</f>
        <v>0</v>
      </c>
      <c r="IO602" s="1098">
        <f>IF(IO$9=$N602,#REF!,0)</f>
        <v>0</v>
      </c>
      <c r="IP602" s="1098">
        <f>IF(IP$9=$N602,#REF!,0)</f>
        <v>0</v>
      </c>
      <c r="IQ602" s="1098">
        <f>IF(IQ$9=$N602,#REF!,0)</f>
        <v>0</v>
      </c>
      <c r="IR602" s="1098">
        <f>IF(IR$9=$N602,#REF!,0)</f>
        <v>0</v>
      </c>
      <c r="IS602" s="1098">
        <f>IF(IS$9=$N602,#REF!,0)</f>
        <v>0</v>
      </c>
      <c r="IT602" s="1098">
        <f>IF(IT$9=$N602,#REF!,0)</f>
        <v>0</v>
      </c>
      <c r="IU602" s="1098">
        <f>IF(IU$9=$N602,#REF!,0)</f>
        <v>0</v>
      </c>
      <c r="IV602" s="1098">
        <f>IF(IV$9=$N602,#REF!,0)</f>
        <v>0</v>
      </c>
      <c r="IW602" s="1098">
        <f>IF(IW$9=$N602,#REF!,0)</f>
        <v>0</v>
      </c>
      <c r="IX602" s="1098">
        <f>IF(IX$9=$N602,#REF!,0)</f>
        <v>0</v>
      </c>
      <c r="IY602" s="1098">
        <f>IF(IY$9=$N602,#REF!,0)</f>
        <v>0</v>
      </c>
      <c r="IZ602" s="1098">
        <f>IF(IZ$9=$N602,#REF!,0)</f>
        <v>0</v>
      </c>
      <c r="JA602" s="1098">
        <f>IF(JA$9=$N602,#REF!,0)</f>
        <v>0</v>
      </c>
      <c r="JB602" s="1098">
        <f>IF(JB$9=$N602,#REF!,0)</f>
        <v>0</v>
      </c>
      <c r="JC602" s="1098">
        <f>IF(JC$9=$N602,#REF!,0)</f>
        <v>0</v>
      </c>
      <c r="JD602" s="1098">
        <f>IF(JD$9=$N602,#REF!,0)</f>
        <v>0</v>
      </c>
      <c r="JE602" s="1098">
        <f>IF(JE$9=$N602,#REF!,0)</f>
        <v>0</v>
      </c>
      <c r="JF602" s="1098">
        <f>IF(JF$9=$N602,#REF!,0)</f>
        <v>0</v>
      </c>
      <c r="JG602" s="1098">
        <f>IF(JG$9=$N602,#REF!,0)</f>
        <v>0</v>
      </c>
      <c r="JH602" s="1098">
        <f>IF(JH$9=$N602,#REF!,0)</f>
        <v>0</v>
      </c>
      <c r="JI602" s="1098">
        <f>IF(JI$9=$N602,#REF!,0)</f>
        <v>0</v>
      </c>
      <c r="JJ602" s="1098">
        <f>IF(JJ$9=$N602,#REF!,0)</f>
        <v>0</v>
      </c>
      <c r="JK602" s="1098">
        <f>IF(JK$9=$N602,#REF!,0)</f>
        <v>0</v>
      </c>
      <c r="JL602" s="1098">
        <f>IF(JL$9=$N602,#REF!,0)</f>
        <v>0</v>
      </c>
      <c r="JM602" s="1098">
        <f>IF(JM$9=$N602,#REF!,0)</f>
        <v>0</v>
      </c>
      <c r="JN602" s="1098">
        <f>IF(JN$9=$N602,#REF!,0)</f>
        <v>0</v>
      </c>
      <c r="JO602" s="1098">
        <f>IF(JO$9=$N602,#REF!,0)</f>
        <v>0</v>
      </c>
      <c r="JP602" s="1098">
        <f>IF(JP$9=$N602,#REF!,0)</f>
        <v>0</v>
      </c>
      <c r="JQ602" s="1098">
        <f>IF(JQ$9=$N602,#REF!,0)</f>
        <v>0</v>
      </c>
      <c r="JR602" s="1098">
        <f>IF(JR$9=$N602,#REF!,0)</f>
        <v>0</v>
      </c>
      <c r="JS602" s="1098">
        <f>IF(JS$9=$N602,#REF!,0)</f>
        <v>0</v>
      </c>
      <c r="JT602" s="1098">
        <f>IF(JT$9=$N602,#REF!,0)</f>
        <v>0</v>
      </c>
      <c r="JU602" s="1098">
        <f>IF(JU$9=$N602,#REF!,0)</f>
        <v>0</v>
      </c>
      <c r="JV602" s="1098">
        <f>IF(JV$9=$N602,#REF!,0)</f>
        <v>0</v>
      </c>
      <c r="JW602" s="1098">
        <f>IF(JW$9=$N602,#REF!,0)</f>
        <v>0</v>
      </c>
      <c r="JX602" s="681"/>
      <c r="JZ602" s="681">
        <f t="shared" si="1754"/>
        <v>0</v>
      </c>
      <c r="KA602" s="681">
        <f t="shared" si="1754"/>
        <v>0</v>
      </c>
      <c r="KB602" s="681">
        <f t="shared" si="1754"/>
        <v>0</v>
      </c>
      <c r="KC602" s="681">
        <f t="shared" si="1754"/>
        <v>0</v>
      </c>
      <c r="KD602" s="681">
        <f t="shared" si="1754"/>
        <v>0</v>
      </c>
      <c r="KE602" s="681">
        <f t="shared" si="1754"/>
        <v>0</v>
      </c>
      <c r="KF602" s="681">
        <f t="shared" si="1754"/>
        <v>0</v>
      </c>
      <c r="KG602" s="681">
        <f t="shared" si="1754"/>
        <v>0</v>
      </c>
      <c r="KH602" s="681">
        <f t="shared" si="1754"/>
        <v>0</v>
      </c>
      <c r="KI602" s="681">
        <f t="shared" si="1754"/>
        <v>0</v>
      </c>
      <c r="KJ602" s="681">
        <f t="shared" si="1754"/>
        <v>0</v>
      </c>
      <c r="KN602" s="1098">
        <f t="shared" si="1749"/>
        <v>0</v>
      </c>
      <c r="KO602" s="1098">
        <f t="shared" si="1749"/>
        <v>0</v>
      </c>
      <c r="KP602" s="1098">
        <f t="shared" si="1749"/>
        <v>0</v>
      </c>
      <c r="KQ602" s="1098">
        <f t="shared" si="1749"/>
        <v>0</v>
      </c>
      <c r="KR602" s="1098">
        <f t="shared" si="1749"/>
        <v>0</v>
      </c>
      <c r="KS602" s="1098">
        <f t="shared" si="1749"/>
        <v>0</v>
      </c>
      <c r="KT602" s="1098">
        <f t="shared" si="1749"/>
        <v>0</v>
      </c>
      <c r="KU602" s="1098">
        <f t="shared" si="1749"/>
        <v>0</v>
      </c>
      <c r="KV602" s="1098">
        <f t="shared" si="1749"/>
        <v>0</v>
      </c>
      <c r="KW602" s="1098">
        <f t="shared" si="1749"/>
        <v>0</v>
      </c>
      <c r="KX602" s="1098">
        <f t="shared" si="1749"/>
        <v>0</v>
      </c>
      <c r="KY602" s="1098">
        <f t="shared" si="1749"/>
        <v>0</v>
      </c>
      <c r="KZ602" s="1098">
        <f t="shared" si="1749"/>
        <v>0</v>
      </c>
      <c r="LA602" s="1098">
        <f t="shared" si="1749"/>
        <v>0</v>
      </c>
      <c r="LB602" s="1098">
        <f t="shared" si="1749"/>
        <v>0</v>
      </c>
      <c r="LC602" s="1098">
        <f t="shared" si="1748"/>
        <v>0</v>
      </c>
      <c r="LD602" s="1098">
        <f t="shared" si="1748"/>
        <v>0</v>
      </c>
      <c r="LE602" s="1098">
        <f t="shared" si="1748"/>
        <v>0</v>
      </c>
      <c r="LF602" s="1098">
        <f t="shared" si="1748"/>
        <v>0</v>
      </c>
      <c r="LG602" s="1098">
        <f t="shared" si="1748"/>
        <v>0</v>
      </c>
      <c r="LH602" s="1098">
        <f t="shared" si="1748"/>
        <v>0</v>
      </c>
      <c r="LI602" s="1098">
        <f t="shared" si="1748"/>
        <v>0</v>
      </c>
      <c r="LJ602" s="1098">
        <f t="shared" si="1748"/>
        <v>0</v>
      </c>
      <c r="LK602" s="1098">
        <f t="shared" si="1748"/>
        <v>0</v>
      </c>
      <c r="LL602" s="1098">
        <f t="shared" si="1748"/>
        <v>0</v>
      </c>
      <c r="LM602" s="1098">
        <f t="shared" si="1748"/>
        <v>0</v>
      </c>
      <c r="LN602" s="1098">
        <f t="shared" si="1748"/>
        <v>0</v>
      </c>
      <c r="LO602" s="1098">
        <f t="shared" si="1748"/>
        <v>0</v>
      </c>
      <c r="LP602" s="1098">
        <f t="shared" si="1748"/>
        <v>0</v>
      </c>
      <c r="LQ602" s="1098">
        <f t="shared" si="1748"/>
        <v>0</v>
      </c>
      <c r="LR602" s="1098">
        <f t="shared" si="1748"/>
        <v>0</v>
      </c>
      <c r="LS602" s="1098">
        <f t="shared" si="1716"/>
        <v>0</v>
      </c>
    </row>
    <row r="603" spans="1:331" ht="20.100000000000001" hidden="1" customHeight="1" x14ac:dyDescent="0.35">
      <c r="A603" s="664"/>
      <c r="B603" s="906"/>
      <c r="C603" s="1222"/>
      <c r="D603" s="906"/>
      <c r="E603" s="906"/>
      <c r="F603" s="906"/>
      <c r="G603" s="906"/>
      <c r="H603" s="906"/>
      <c r="I603" s="906"/>
      <c r="J603" s="1065" t="s">
        <v>194</v>
      </c>
      <c r="K603" s="890"/>
      <c r="L603" s="890"/>
      <c r="M603" s="892"/>
      <c r="N603" s="892">
        <v>3222</v>
      </c>
      <c r="O603" s="920" t="s">
        <v>289</v>
      </c>
      <c r="P603" s="669"/>
      <c r="Q603" s="669"/>
      <c r="R603" s="669"/>
      <c r="S603" s="669"/>
      <c r="T603" s="669"/>
      <c r="U603" s="669"/>
      <c r="V603" s="669"/>
      <c r="W603" s="669"/>
      <c r="X603" s="669"/>
      <c r="Y603" s="669"/>
      <c r="Z603" s="669"/>
      <c r="AA603" s="669"/>
      <c r="AB603" s="663"/>
      <c r="AC603" s="663"/>
      <c r="AD603" s="663"/>
      <c r="AE603" s="663"/>
      <c r="AF603" s="663"/>
      <c r="AG603" s="663"/>
      <c r="AH603" s="669"/>
      <c r="AI603" s="669"/>
      <c r="AJ603" s="663"/>
      <c r="AK603" s="663"/>
      <c r="AL603" s="663"/>
      <c r="AM603" s="663"/>
      <c r="AN603" s="663">
        <v>0</v>
      </c>
      <c r="AO603" s="663">
        <v>0</v>
      </c>
      <c r="AP603" s="663">
        <v>0</v>
      </c>
      <c r="AQ603" s="663">
        <v>10000</v>
      </c>
      <c r="AR603" s="663">
        <v>21808.01</v>
      </c>
      <c r="AS603" s="663"/>
      <c r="AT603" s="663">
        <v>0</v>
      </c>
      <c r="AU603" s="663"/>
      <c r="AV603" s="663">
        <v>0</v>
      </c>
      <c r="AW603" s="663"/>
      <c r="AX603" s="663"/>
      <c r="AY603" s="663"/>
      <c r="AZ603" s="663"/>
      <c r="BA603" s="663"/>
      <c r="BB603" s="663">
        <v>0</v>
      </c>
      <c r="BC603" s="663">
        <v>0</v>
      </c>
      <c r="BD603" s="663">
        <v>0</v>
      </c>
      <c r="BE603" s="663">
        <v>0</v>
      </c>
      <c r="BF603" s="663">
        <v>0</v>
      </c>
      <c r="BG603" s="663"/>
      <c r="BH603" s="663">
        <v>0</v>
      </c>
      <c r="BI603" s="663">
        <f>(BJ603-BH603)</f>
        <v>0</v>
      </c>
      <c r="BJ603" s="663"/>
      <c r="BK603" s="663"/>
      <c r="BL603" s="663">
        <f t="shared" si="1624"/>
        <v>0</v>
      </c>
      <c r="BM603" s="663"/>
      <c r="BN603" s="663"/>
      <c r="BO603" s="663"/>
      <c r="BP603" s="663"/>
      <c r="BQ603" s="663"/>
      <c r="BR603" s="663">
        <f>(BS603-BO603)</f>
        <v>0</v>
      </c>
      <c r="BS603" s="663"/>
      <c r="BT603" s="663"/>
      <c r="BU603" s="663">
        <f>(BY603-BO603)</f>
        <v>0</v>
      </c>
      <c r="BV603" s="663"/>
      <c r="BW603" s="663"/>
      <c r="BX603" s="663"/>
      <c r="BY603" s="663"/>
      <c r="BZ603" s="663"/>
      <c r="CA603" s="663">
        <f t="shared" si="1621"/>
        <v>0</v>
      </c>
      <c r="CB603" s="663">
        <f t="shared" si="1622"/>
        <v>0</v>
      </c>
      <c r="CC603" s="663"/>
      <c r="CD603" s="663"/>
      <c r="CE603" s="663"/>
      <c r="CF603" s="663"/>
      <c r="CG603" s="663">
        <f t="shared" si="1623"/>
        <v>0</v>
      </c>
      <c r="CH603" s="663">
        <f>(CI603-CE603)</f>
        <v>0</v>
      </c>
      <c r="CI603" s="663"/>
      <c r="CJ603" s="663"/>
      <c r="CK603" s="663">
        <f t="shared" si="1752"/>
        <v>0</v>
      </c>
      <c r="CL603" s="663">
        <f>(CM603-CI603)</f>
        <v>0</v>
      </c>
      <c r="CM603" s="663"/>
      <c r="CN603" s="663"/>
      <c r="CO603" s="663">
        <f t="shared" si="1753"/>
        <v>0</v>
      </c>
      <c r="CP603" s="663">
        <f>(CQ603-CM603)</f>
        <v>0</v>
      </c>
      <c r="CQ603" s="663"/>
      <c r="CR603" s="663"/>
      <c r="CS603" s="663">
        <f t="shared" si="1729"/>
        <v>0</v>
      </c>
      <c r="CT603" s="663">
        <f>(CU603-CQ603)</f>
        <v>0</v>
      </c>
      <c r="CU603" s="663"/>
      <c r="CV603" s="797"/>
      <c r="CW603" s="797">
        <f t="shared" si="1730"/>
        <v>0</v>
      </c>
      <c r="CX603" s="797">
        <f>(CY603-CU603)</f>
        <v>0</v>
      </c>
      <c r="CY603" s="797"/>
      <c r="CZ603" s="797"/>
      <c r="DA603" s="797"/>
      <c r="DB603" s="797"/>
      <c r="DC603" s="797">
        <v>0</v>
      </c>
      <c r="DD603" s="797">
        <f t="shared" si="1731"/>
        <v>0</v>
      </c>
      <c r="DE603" s="797">
        <f t="shared" si="1732"/>
        <v>0</v>
      </c>
      <c r="DF603" s="797"/>
      <c r="DG603" s="797"/>
      <c r="DH603" s="797"/>
      <c r="DI603" s="797">
        <f t="shared" si="1733"/>
        <v>0</v>
      </c>
      <c r="DJ603" s="797">
        <f>(DK603-DG603)</f>
        <v>0</v>
      </c>
      <c r="DK603" s="797"/>
      <c r="DL603" s="797">
        <f t="shared" si="1734"/>
        <v>0</v>
      </c>
      <c r="DM603" s="797">
        <f>(DN603-DK603)</f>
        <v>0</v>
      </c>
      <c r="DN603" s="797"/>
      <c r="DO603" s="797"/>
      <c r="DP603" s="797">
        <f t="shared" si="1735"/>
        <v>0</v>
      </c>
      <c r="DQ603" s="797">
        <f>(DR603-DN603)</f>
        <v>0</v>
      </c>
      <c r="DR603" s="797"/>
      <c r="DS603" s="797"/>
      <c r="DT603" s="797">
        <f t="shared" si="1736"/>
        <v>0</v>
      </c>
      <c r="DU603" s="797">
        <f>(DV603-DR603)</f>
        <v>0</v>
      </c>
      <c r="DV603" s="797"/>
      <c r="DW603" s="797"/>
      <c r="DX603" s="797"/>
      <c r="DY603" s="797"/>
      <c r="DZ603" s="797"/>
      <c r="EA603" s="797"/>
      <c r="EB603" s="797"/>
      <c r="EC603" s="797">
        <f t="shared" si="1737"/>
        <v>0</v>
      </c>
      <c r="ED603" s="797">
        <f>(EE603-EA603)</f>
        <v>0</v>
      </c>
      <c r="EE603" s="797"/>
      <c r="EF603" s="797"/>
      <c r="EG603" s="797">
        <f t="shared" si="1738"/>
        <v>0</v>
      </c>
      <c r="EH603" s="797" t="e">
        <f>(#REF!-EE603)</f>
        <v>#REF!</v>
      </c>
      <c r="EI603" s="797">
        <f>IFERROR(#REF!/DZ603*100,)</f>
        <v>0</v>
      </c>
      <c r="EJ603" s="797">
        <f>IFERROR(#REF!/#REF!*100,)</f>
        <v>0</v>
      </c>
      <c r="EK603" s="904"/>
      <c r="EL603" s="904"/>
      <c r="EM603" s="904"/>
      <c r="EN603" s="797"/>
      <c r="EO603" s="797"/>
      <c r="EP603" s="797"/>
      <c r="EQ603" s="797"/>
      <c r="ER603" s="797"/>
      <c r="ES603" s="797"/>
      <c r="EX603" s="739">
        <f t="shared" si="1746"/>
        <v>0</v>
      </c>
      <c r="EY603" s="739">
        <f t="shared" si="1746"/>
        <v>0</v>
      </c>
      <c r="EZ603" s="739">
        <f t="shared" si="1746"/>
        <v>0</v>
      </c>
      <c r="FA603" s="739">
        <f t="shared" si="1746"/>
        <v>0</v>
      </c>
      <c r="FB603" s="739">
        <f t="shared" si="1746"/>
        <v>0</v>
      </c>
      <c r="FC603" s="739">
        <f t="shared" si="1746"/>
        <v>0</v>
      </c>
      <c r="FD603" s="739">
        <f t="shared" si="1746"/>
        <v>0</v>
      </c>
      <c r="FE603" s="739">
        <f t="shared" si="1746"/>
        <v>0</v>
      </c>
      <c r="FF603" s="739">
        <f t="shared" si="1746"/>
        <v>0</v>
      </c>
      <c r="FG603" s="739">
        <f t="shared" si="1746"/>
        <v>0</v>
      </c>
      <c r="FH603" s="739">
        <f t="shared" si="1747"/>
        <v>0</v>
      </c>
      <c r="FI603" s="739">
        <f t="shared" si="1747"/>
        <v>0</v>
      </c>
      <c r="FJ603" s="739">
        <f t="shared" si="1747"/>
        <v>0</v>
      </c>
      <c r="FK603" s="739">
        <f t="shared" si="1747"/>
        <v>0</v>
      </c>
      <c r="FL603" s="739">
        <f t="shared" si="1747"/>
        <v>0</v>
      </c>
      <c r="FM603" s="739">
        <f t="shared" si="1747"/>
        <v>0</v>
      </c>
      <c r="FN603" s="739">
        <f t="shared" si="1747"/>
        <v>0</v>
      </c>
      <c r="FO603" s="739">
        <f t="shared" si="1739"/>
        <v>0</v>
      </c>
      <c r="FP603" s="739">
        <f t="shared" si="1739"/>
        <v>0</v>
      </c>
      <c r="FQ603" s="739">
        <f t="shared" si="1739"/>
        <v>0</v>
      </c>
      <c r="FU603" s="739">
        <f t="shared" si="1744"/>
        <v>0</v>
      </c>
      <c r="FV603" s="739">
        <f t="shared" si="1744"/>
        <v>0</v>
      </c>
      <c r="FW603" s="739">
        <f t="shared" si="1744"/>
        <v>0</v>
      </c>
      <c r="FX603" s="739">
        <f t="shared" si="1744"/>
        <v>0</v>
      </c>
      <c r="FY603" s="739">
        <f t="shared" si="1744"/>
        <v>0</v>
      </c>
      <c r="FZ603" s="739">
        <f t="shared" si="1744"/>
        <v>0</v>
      </c>
      <c r="GA603" s="739">
        <f t="shared" si="1744"/>
        <v>0</v>
      </c>
      <c r="GB603" s="739">
        <f t="shared" si="1744"/>
        <v>0</v>
      </c>
      <c r="GC603" s="739">
        <f t="shared" si="1744"/>
        <v>0</v>
      </c>
      <c r="GD603" s="739">
        <f t="shared" si="1744"/>
        <v>0</v>
      </c>
      <c r="GE603" s="739">
        <f t="shared" si="1745"/>
        <v>0</v>
      </c>
      <c r="GF603" s="739">
        <f t="shared" si="1745"/>
        <v>0</v>
      </c>
      <c r="GG603" s="739">
        <f t="shared" si="1745"/>
        <v>0</v>
      </c>
      <c r="GH603" s="739">
        <f t="shared" si="1745"/>
        <v>0</v>
      </c>
      <c r="GI603" s="739">
        <f t="shared" si="1745"/>
        <v>0</v>
      </c>
      <c r="GJ603" s="739">
        <f t="shared" si="1745"/>
        <v>0</v>
      </c>
      <c r="GK603" s="739">
        <f t="shared" si="1745"/>
        <v>0</v>
      </c>
      <c r="GL603" s="739">
        <f t="shared" si="1745"/>
        <v>0</v>
      </c>
      <c r="GM603" s="739">
        <f t="shared" si="1745"/>
        <v>0</v>
      </c>
      <c r="GN603" s="739">
        <f t="shared" si="1745"/>
        <v>0</v>
      </c>
      <c r="GQ603" s="1098">
        <f>IF(GQ$9=$N603,#REF!,0)</f>
        <v>0</v>
      </c>
      <c r="GR603" s="1098">
        <f>IF(GR$9=$N603,#REF!,0)</f>
        <v>0</v>
      </c>
      <c r="GS603" s="1098">
        <f>IF(GS$9=$N603,#REF!,0)</f>
        <v>0</v>
      </c>
      <c r="GT603" s="1098">
        <f>IF(GT$9=$N603,#REF!,0)</f>
        <v>0</v>
      </c>
      <c r="GU603" s="1098">
        <f>IF(GU$9=$N603,#REF!,0)</f>
        <v>0</v>
      </c>
      <c r="GV603" s="1098">
        <f>IF(GV$9=$N603,#REF!,0)</f>
        <v>0</v>
      </c>
      <c r="GW603" s="1098">
        <f>IF(GW$9=$N603,#REF!,0)</f>
        <v>0</v>
      </c>
      <c r="GX603" s="1098">
        <f>IF(GX$9=$N603,#REF!,0)</f>
        <v>0</v>
      </c>
      <c r="GY603" s="1098">
        <f>IF(GY$9=$N603,#REF!,0)</f>
        <v>0</v>
      </c>
      <c r="GZ603" s="1098">
        <f>IF(GZ$9=$N603,#REF!,0)</f>
        <v>0</v>
      </c>
      <c r="HA603" s="1098">
        <f>IF(HA$9=$N603,#REF!,0)</f>
        <v>0</v>
      </c>
      <c r="HB603" s="1098">
        <f>IF(HB$9=$N603,#REF!,0)</f>
        <v>0</v>
      </c>
      <c r="HC603" s="1098">
        <f>IF(HC$9=$N603,#REF!,0)</f>
        <v>0</v>
      </c>
      <c r="HD603" s="1098" t="e">
        <f>IF(HD$9=$N603,#REF!,0)</f>
        <v>#REF!</v>
      </c>
      <c r="HE603" s="1098">
        <f>IF(HE$9=$N603,#REF!,0)</f>
        <v>0</v>
      </c>
      <c r="HF603" s="1098">
        <f>IF(HF$9=$N603,#REF!,0)</f>
        <v>0</v>
      </c>
      <c r="HG603" s="1098">
        <f>IF(HG$9=$N603,#REF!,0)</f>
        <v>0</v>
      </c>
      <c r="HH603" s="1098">
        <f>IF(HH$9=$N603,#REF!,0)</f>
        <v>0</v>
      </c>
      <c r="HI603" s="1098">
        <f>IF(HI$9=$N603,#REF!,0)</f>
        <v>0</v>
      </c>
      <c r="HJ603" s="1098">
        <f>IF(HJ$9=$N603,#REF!,0)</f>
        <v>0</v>
      </c>
      <c r="HK603" s="1098">
        <f>IF(HK$9=$N603,#REF!,0)</f>
        <v>0</v>
      </c>
      <c r="HL603" s="1098">
        <f>IF(HL$9=$N603,#REF!,0)</f>
        <v>0</v>
      </c>
      <c r="HM603" s="1098">
        <f>IF(HM$9=$N603,#REF!,0)</f>
        <v>0</v>
      </c>
      <c r="HN603" s="1098">
        <f>IF(HN$9=$N603,#REF!,0)</f>
        <v>0</v>
      </c>
      <c r="HO603" s="1098">
        <f>IF(HO$9=$N603,#REF!,0)</f>
        <v>0</v>
      </c>
      <c r="HP603" s="1098">
        <f>IF(HP$9=$N603,#REF!,0)</f>
        <v>0</v>
      </c>
      <c r="HQ603" s="1098">
        <f>IF(HQ$9=$N603,#REF!,0)</f>
        <v>0</v>
      </c>
      <c r="HR603" s="1098">
        <f>IF(HR$9=$N603,#REF!,0)</f>
        <v>0</v>
      </c>
      <c r="HS603" s="1098">
        <f>IF(HS$9=$N603,#REF!,0)</f>
        <v>0</v>
      </c>
      <c r="HT603" s="1098">
        <f>IF(HT$9=$N603,#REF!,0)</f>
        <v>0</v>
      </c>
      <c r="HU603" s="1098">
        <f>IF(HU$9=$N603,#REF!,0)</f>
        <v>0</v>
      </c>
      <c r="HV603" s="1098">
        <f>IF(HV$9=$N603,#REF!,0)</f>
        <v>0</v>
      </c>
      <c r="HW603" s="1098">
        <f>IF(HW$9=$N603,#REF!,0)</f>
        <v>0</v>
      </c>
      <c r="HX603" s="1098">
        <f>IF(HX$9=$N603,#REF!,0)</f>
        <v>0</v>
      </c>
      <c r="HY603" s="1098">
        <f>IF(HY$9=$N603,#REF!,0)</f>
        <v>0</v>
      </c>
      <c r="HZ603" s="1098">
        <f>IF(HZ$9=$N603,#REF!,0)</f>
        <v>0</v>
      </c>
      <c r="IA603" s="1098">
        <f>IF(IA$9=$N603,#REF!,0)</f>
        <v>0</v>
      </c>
      <c r="IB603" s="1098">
        <f>IF(IB$9=$N603,#REF!,0)</f>
        <v>0</v>
      </c>
      <c r="IC603" s="1098">
        <f>IF(IC$9=$N603,#REF!,0)</f>
        <v>0</v>
      </c>
      <c r="ID603" s="1098">
        <f>IF(ID$9=$N603,#REF!,0)</f>
        <v>0</v>
      </c>
      <c r="IE603" s="1098">
        <f>IF(IE$9=$N603,#REF!,0)</f>
        <v>0</v>
      </c>
      <c r="IF603" s="1098">
        <f>IF(IF$9=$N603,#REF!,0)</f>
        <v>0</v>
      </c>
      <c r="IG603" s="1098">
        <f>IF(IG$9=$N603,#REF!,0)</f>
        <v>0</v>
      </c>
      <c r="IH603" s="1098">
        <f>IF(IH$9=$N603,#REF!,0)</f>
        <v>0</v>
      </c>
      <c r="II603" s="1098">
        <f>IF(II$9=$N603,#REF!,0)</f>
        <v>0</v>
      </c>
      <c r="IJ603" s="1098">
        <f>IF(IJ$9=$N603,#REF!,0)</f>
        <v>0</v>
      </c>
      <c r="IK603" s="1098">
        <f>IF(IK$9=$N603,#REF!,0)</f>
        <v>0</v>
      </c>
      <c r="IL603" s="1098">
        <f>IF(IL$9=$N603,#REF!,0)</f>
        <v>0</v>
      </c>
      <c r="IM603" s="1098">
        <f>IF(IM$9=$N603,#REF!,0)</f>
        <v>0</v>
      </c>
      <c r="IN603" s="1098">
        <f>IF(IN$9=$N603,#REF!,0)</f>
        <v>0</v>
      </c>
      <c r="IO603" s="1098">
        <f>IF(IO$9=$N603,#REF!,0)</f>
        <v>0</v>
      </c>
      <c r="IP603" s="1098">
        <f>IF(IP$9=$N603,#REF!,0)</f>
        <v>0</v>
      </c>
      <c r="IQ603" s="1098">
        <f>IF(IQ$9=$N603,#REF!,0)</f>
        <v>0</v>
      </c>
      <c r="IR603" s="1098">
        <f>IF(IR$9=$N603,#REF!,0)</f>
        <v>0</v>
      </c>
      <c r="IS603" s="1098">
        <f>IF(IS$9=$N603,#REF!,0)</f>
        <v>0</v>
      </c>
      <c r="IT603" s="1098">
        <f>IF(IT$9=$N603,#REF!,0)</f>
        <v>0</v>
      </c>
      <c r="IU603" s="1098">
        <f>IF(IU$9=$N603,#REF!,0)</f>
        <v>0</v>
      </c>
      <c r="IV603" s="1098">
        <f>IF(IV$9=$N603,#REF!,0)</f>
        <v>0</v>
      </c>
      <c r="IW603" s="1098">
        <f>IF(IW$9=$N603,#REF!,0)</f>
        <v>0</v>
      </c>
      <c r="IX603" s="1098">
        <f>IF(IX$9=$N603,#REF!,0)</f>
        <v>0</v>
      </c>
      <c r="IY603" s="1098">
        <f>IF(IY$9=$N603,#REF!,0)</f>
        <v>0</v>
      </c>
      <c r="IZ603" s="1098">
        <f>IF(IZ$9=$N603,#REF!,0)</f>
        <v>0</v>
      </c>
      <c r="JA603" s="1098">
        <f>IF(JA$9=$N603,#REF!,0)</f>
        <v>0</v>
      </c>
      <c r="JB603" s="1098">
        <f>IF(JB$9=$N603,#REF!,0)</f>
        <v>0</v>
      </c>
      <c r="JC603" s="1098">
        <f>IF(JC$9=$N603,#REF!,0)</f>
        <v>0</v>
      </c>
      <c r="JD603" s="1098">
        <f>IF(JD$9=$N603,#REF!,0)</f>
        <v>0</v>
      </c>
      <c r="JE603" s="1098">
        <f>IF(JE$9=$N603,#REF!,0)</f>
        <v>0</v>
      </c>
      <c r="JF603" s="1098">
        <f>IF(JF$9=$N603,#REF!,0)</f>
        <v>0</v>
      </c>
      <c r="JG603" s="1098">
        <f>IF(JG$9=$N603,#REF!,0)</f>
        <v>0</v>
      </c>
      <c r="JH603" s="1098">
        <f>IF(JH$9=$N603,#REF!,0)</f>
        <v>0</v>
      </c>
      <c r="JI603" s="1098">
        <f>IF(JI$9=$N603,#REF!,0)</f>
        <v>0</v>
      </c>
      <c r="JJ603" s="1098">
        <f>IF(JJ$9=$N603,#REF!,0)</f>
        <v>0</v>
      </c>
      <c r="JK603" s="1098">
        <f>IF(JK$9=$N603,#REF!,0)</f>
        <v>0</v>
      </c>
      <c r="JL603" s="1098">
        <f>IF(JL$9=$N603,#REF!,0)</f>
        <v>0</v>
      </c>
      <c r="JM603" s="1098">
        <f>IF(JM$9=$N603,#REF!,0)</f>
        <v>0</v>
      </c>
      <c r="JN603" s="1098">
        <f>IF(JN$9=$N603,#REF!,0)</f>
        <v>0</v>
      </c>
      <c r="JO603" s="1098">
        <f>IF(JO$9=$N603,#REF!,0)</f>
        <v>0</v>
      </c>
      <c r="JP603" s="1098">
        <f>IF(JP$9=$N603,#REF!,0)</f>
        <v>0</v>
      </c>
      <c r="JQ603" s="1098">
        <f>IF(JQ$9=$N603,#REF!,0)</f>
        <v>0</v>
      </c>
      <c r="JR603" s="1098">
        <f>IF(JR$9=$N603,#REF!,0)</f>
        <v>0</v>
      </c>
      <c r="JS603" s="1098">
        <f>IF(JS$9=$N603,#REF!,0)</f>
        <v>0</v>
      </c>
      <c r="JT603" s="1098">
        <f>IF(JT$9=$N603,#REF!,0)</f>
        <v>0</v>
      </c>
      <c r="JU603" s="1098">
        <f>IF(JU$9=$N603,#REF!,0)</f>
        <v>0</v>
      </c>
      <c r="JV603" s="1098">
        <f>IF(JV$9=$N603,#REF!,0)</f>
        <v>0</v>
      </c>
      <c r="JW603" s="1098">
        <f>IF(JW$9=$N603,#REF!,0)</f>
        <v>0</v>
      </c>
      <c r="JX603" s="681"/>
      <c r="JZ603" s="681">
        <f t="shared" si="1754"/>
        <v>0</v>
      </c>
      <c r="KA603" s="681">
        <f t="shared" si="1754"/>
        <v>0</v>
      </c>
      <c r="KB603" s="681">
        <f t="shared" si="1754"/>
        <v>0</v>
      </c>
      <c r="KC603" s="681">
        <f t="shared" si="1754"/>
        <v>0</v>
      </c>
      <c r="KD603" s="681">
        <f t="shared" si="1754"/>
        <v>0</v>
      </c>
      <c r="KE603" s="681">
        <f t="shared" si="1754"/>
        <v>0</v>
      </c>
      <c r="KF603" s="681">
        <f t="shared" si="1754"/>
        <v>0</v>
      </c>
      <c r="KG603" s="681">
        <f t="shared" si="1754"/>
        <v>0</v>
      </c>
      <c r="KH603" s="681">
        <f t="shared" si="1754"/>
        <v>0</v>
      </c>
      <c r="KI603" s="681">
        <f t="shared" si="1754"/>
        <v>0</v>
      </c>
      <c r="KJ603" s="681">
        <f t="shared" si="1754"/>
        <v>0</v>
      </c>
      <c r="KN603" s="1098">
        <f t="shared" si="1749"/>
        <v>0</v>
      </c>
      <c r="KO603" s="1098">
        <f t="shared" si="1749"/>
        <v>0</v>
      </c>
      <c r="KP603" s="1098">
        <f t="shared" si="1749"/>
        <v>0</v>
      </c>
      <c r="KQ603" s="1098">
        <f t="shared" si="1749"/>
        <v>0</v>
      </c>
      <c r="KR603" s="1098">
        <f t="shared" si="1749"/>
        <v>0</v>
      </c>
      <c r="KS603" s="1098">
        <f t="shared" si="1749"/>
        <v>0</v>
      </c>
      <c r="KT603" s="1098">
        <f t="shared" si="1749"/>
        <v>0</v>
      </c>
      <c r="KU603" s="1098">
        <f t="shared" si="1749"/>
        <v>0</v>
      </c>
      <c r="KV603" s="1098">
        <f t="shared" si="1749"/>
        <v>0</v>
      </c>
      <c r="KW603" s="1098">
        <f t="shared" si="1749"/>
        <v>0</v>
      </c>
      <c r="KX603" s="1098">
        <f t="shared" si="1749"/>
        <v>0</v>
      </c>
      <c r="KY603" s="1098">
        <f t="shared" si="1749"/>
        <v>0</v>
      </c>
      <c r="KZ603" s="1098">
        <f t="shared" si="1749"/>
        <v>0</v>
      </c>
      <c r="LA603" s="1098">
        <f t="shared" si="1749"/>
        <v>0</v>
      </c>
      <c r="LB603" s="1098">
        <f t="shared" si="1749"/>
        <v>0</v>
      </c>
      <c r="LC603" s="1098">
        <f t="shared" si="1748"/>
        <v>0</v>
      </c>
      <c r="LD603" s="1098">
        <f t="shared" si="1748"/>
        <v>0</v>
      </c>
      <c r="LE603" s="1098">
        <f t="shared" si="1748"/>
        <v>0</v>
      </c>
      <c r="LF603" s="1098">
        <f t="shared" si="1748"/>
        <v>0</v>
      </c>
      <c r="LG603" s="1098">
        <f t="shared" si="1748"/>
        <v>0</v>
      </c>
      <c r="LH603" s="1098">
        <f t="shared" si="1748"/>
        <v>0</v>
      </c>
      <c r="LI603" s="1098">
        <f t="shared" si="1748"/>
        <v>0</v>
      </c>
      <c r="LJ603" s="1098">
        <f t="shared" si="1748"/>
        <v>0</v>
      </c>
      <c r="LK603" s="1098">
        <f t="shared" si="1748"/>
        <v>0</v>
      </c>
      <c r="LL603" s="1098">
        <f t="shared" si="1748"/>
        <v>0</v>
      </c>
      <c r="LM603" s="1098">
        <f t="shared" si="1748"/>
        <v>0</v>
      </c>
      <c r="LN603" s="1098">
        <f t="shared" si="1748"/>
        <v>0</v>
      </c>
      <c r="LO603" s="1098">
        <f t="shared" si="1748"/>
        <v>0</v>
      </c>
      <c r="LP603" s="1098">
        <f t="shared" si="1748"/>
        <v>0</v>
      </c>
      <c r="LQ603" s="1098">
        <f t="shared" si="1748"/>
        <v>0</v>
      </c>
      <c r="LR603" s="1098">
        <f t="shared" si="1748"/>
        <v>0</v>
      </c>
      <c r="LS603" s="1098">
        <f t="shared" si="1716"/>
        <v>0</v>
      </c>
    </row>
    <row r="604" spans="1:331" ht="20.100000000000001" hidden="1" customHeight="1" x14ac:dyDescent="0.35">
      <c r="A604" s="668" t="s">
        <v>533</v>
      </c>
      <c r="B604" s="871"/>
      <c r="C604" s="870" t="s">
        <v>9</v>
      </c>
      <c r="D604" s="871"/>
      <c r="E604" s="871"/>
      <c r="F604" s="871"/>
      <c r="G604" s="871"/>
      <c r="H604" s="871"/>
      <c r="I604" s="871"/>
      <c r="J604" s="1065" t="s">
        <v>194</v>
      </c>
      <c r="K604" s="886"/>
      <c r="L604" s="886"/>
      <c r="M604" s="874">
        <v>323</v>
      </c>
      <c r="N604" s="874" t="s">
        <v>31</v>
      </c>
      <c r="O604" s="1351"/>
      <c r="P604" s="34" t="e">
        <f>SUM(#REF!)</f>
        <v>#REF!</v>
      </c>
      <c r="Q604" s="34" t="e">
        <f>SUM(#REF!)</f>
        <v>#REF!</v>
      </c>
      <c r="R604" s="34" t="e">
        <f>SUM(#REF!)</f>
        <v>#REF!</v>
      </c>
      <c r="S604" s="34" t="e">
        <f>SUM(#REF!)</f>
        <v>#REF!</v>
      </c>
      <c r="T604" s="34" t="e">
        <f>SUM(#REF!)</f>
        <v>#REF!</v>
      </c>
      <c r="U604" s="34" t="e">
        <f>SUM(#REF!)</f>
        <v>#REF!</v>
      </c>
      <c r="V604" s="34" t="e">
        <f>SUM(#REF!)</f>
        <v>#REF!</v>
      </c>
      <c r="W604" s="34" t="e">
        <f>(V604/T604)*100</f>
        <v>#REF!</v>
      </c>
      <c r="X604" s="34" t="e">
        <f>SUM(#REF!)</f>
        <v>#REF!</v>
      </c>
      <c r="Y604" s="34" t="e">
        <f>SUM(#REF!)</f>
        <v>#REF!</v>
      </c>
      <c r="Z604" s="34" t="e">
        <f>SUM(#REF!)</f>
        <v>#REF!</v>
      </c>
      <c r="AA604" s="34" t="e">
        <f>SUM(#REF!)</f>
        <v>#REF!</v>
      </c>
      <c r="AB604" s="34">
        <f t="shared" ref="AB604:AL604" si="1756">AB605</f>
        <v>0</v>
      </c>
      <c r="AC604" s="34">
        <f t="shared" si="1756"/>
        <v>0</v>
      </c>
      <c r="AD604" s="34">
        <f t="shared" si="1756"/>
        <v>0</v>
      </c>
      <c r="AE604" s="34">
        <f t="shared" si="1756"/>
        <v>0</v>
      </c>
      <c r="AF604" s="34">
        <f t="shared" si="1756"/>
        <v>0</v>
      </c>
      <c r="AG604" s="34">
        <f t="shared" si="1756"/>
        <v>0</v>
      </c>
      <c r="AH604" s="34">
        <f t="shared" si="1756"/>
        <v>0</v>
      </c>
      <c r="AI604" s="34">
        <f t="shared" si="1756"/>
        <v>0</v>
      </c>
      <c r="AJ604" s="34">
        <f t="shared" si="1756"/>
        <v>45000</v>
      </c>
      <c r="AK604" s="34">
        <f t="shared" si="1756"/>
        <v>0</v>
      </c>
      <c r="AL604" s="34">
        <f t="shared" si="1756"/>
        <v>165000</v>
      </c>
      <c r="AM604" s="34">
        <f t="shared" ref="AM604:AT604" si="1757">AM605+AM606+AM607</f>
        <v>165000</v>
      </c>
      <c r="AN604" s="106">
        <f t="shared" si="1757"/>
        <v>0</v>
      </c>
      <c r="AO604" s="106">
        <f t="shared" si="1757"/>
        <v>165000</v>
      </c>
      <c r="AP604" s="106">
        <f t="shared" si="1757"/>
        <v>70000</v>
      </c>
      <c r="AQ604" s="106">
        <f t="shared" si="1757"/>
        <v>60000</v>
      </c>
      <c r="AR604" s="106">
        <f t="shared" si="1757"/>
        <v>43005.72</v>
      </c>
      <c r="AS604" s="106">
        <f t="shared" si="1757"/>
        <v>0</v>
      </c>
      <c r="AT604" s="106">
        <f t="shared" si="1757"/>
        <v>70000</v>
      </c>
      <c r="AU604" s="106"/>
      <c r="AV604" s="106">
        <v>0</v>
      </c>
      <c r="AW604" s="106"/>
      <c r="AX604" s="106"/>
      <c r="AY604" s="106">
        <f>AY605+AY606+AY607</f>
        <v>0</v>
      </c>
      <c r="AZ604" s="106"/>
      <c r="BA604" s="106"/>
      <c r="BB604" s="106">
        <v>0</v>
      </c>
      <c r="BC604" s="106">
        <v>0</v>
      </c>
      <c r="BD604" s="106">
        <v>0</v>
      </c>
      <c r="BE604" s="106">
        <v>0</v>
      </c>
      <c r="BF604" s="106">
        <v>0</v>
      </c>
      <c r="BG604" s="106"/>
      <c r="BH604" s="106">
        <v>0</v>
      </c>
      <c r="BI604" s="106">
        <f>BI605+BI606+BI607</f>
        <v>0</v>
      </c>
      <c r="BJ604" s="106"/>
      <c r="BK604" s="106"/>
      <c r="BL604" s="106">
        <f t="shared" si="1624"/>
        <v>0</v>
      </c>
      <c r="BM604" s="106"/>
      <c r="BN604" s="106"/>
      <c r="BO604" s="106"/>
      <c r="BP604" s="106"/>
      <c r="BQ604" s="106"/>
      <c r="BR604" s="106">
        <f>BR605+BR606+BR607</f>
        <v>0</v>
      </c>
      <c r="BS604" s="106"/>
      <c r="BT604" s="106"/>
      <c r="BU604" s="106">
        <f>BU605+BU606+BU607</f>
        <v>0</v>
      </c>
      <c r="BV604" s="106"/>
      <c r="BW604" s="106"/>
      <c r="BX604" s="106"/>
      <c r="BY604" s="106"/>
      <c r="BZ604" s="106"/>
      <c r="CA604" s="106">
        <f t="shared" si="1621"/>
        <v>0</v>
      </c>
      <c r="CB604" s="106">
        <f t="shared" si="1622"/>
        <v>0</v>
      </c>
      <c r="CC604" s="106"/>
      <c r="CD604" s="106"/>
      <c r="CE604" s="106"/>
      <c r="CF604" s="106"/>
      <c r="CG604" s="106">
        <f t="shared" si="1623"/>
        <v>0</v>
      </c>
      <c r="CH604" s="106">
        <f>CH605+CH606+CH607</f>
        <v>0</v>
      </c>
      <c r="CI604" s="106"/>
      <c r="CJ604" s="106"/>
      <c r="CK604" s="106">
        <f t="shared" si="1752"/>
        <v>0</v>
      </c>
      <c r="CL604" s="106">
        <f>CL605+CL606+CL607</f>
        <v>0</v>
      </c>
      <c r="CM604" s="106"/>
      <c r="CN604" s="106"/>
      <c r="CO604" s="106">
        <f t="shared" si="1753"/>
        <v>0</v>
      </c>
      <c r="CP604" s="106">
        <f>CP605+CP606+CP607</f>
        <v>0</v>
      </c>
      <c r="CQ604" s="106"/>
      <c r="CR604" s="106"/>
      <c r="CS604" s="106">
        <f t="shared" si="1729"/>
        <v>0</v>
      </c>
      <c r="CT604" s="106">
        <f>CT605+CT606+CT607</f>
        <v>0</v>
      </c>
      <c r="CU604" s="106"/>
      <c r="CV604" s="106"/>
      <c r="CW604" s="106">
        <f t="shared" si="1730"/>
        <v>0</v>
      </c>
      <c r="CX604" s="106">
        <f>CX605+CX606+CX607</f>
        <v>0</v>
      </c>
      <c r="CY604" s="106"/>
      <c r="CZ604" s="106"/>
      <c r="DA604" s="106"/>
      <c r="DB604" s="106"/>
      <c r="DC604" s="106">
        <v>0</v>
      </c>
      <c r="DD604" s="106">
        <f t="shared" si="1731"/>
        <v>0</v>
      </c>
      <c r="DE604" s="106">
        <f t="shared" si="1732"/>
        <v>0</v>
      </c>
      <c r="DF604" s="106"/>
      <c r="DG604" s="106"/>
      <c r="DH604" s="106"/>
      <c r="DI604" s="106">
        <f t="shared" si="1733"/>
        <v>0</v>
      </c>
      <c r="DJ604" s="106">
        <f>DJ605+DJ606+DJ607</f>
        <v>0</v>
      </c>
      <c r="DK604" s="106"/>
      <c r="DL604" s="106">
        <f t="shared" si="1734"/>
        <v>0</v>
      </c>
      <c r="DM604" s="106">
        <f>DM605+DM606+DM607</f>
        <v>0</v>
      </c>
      <c r="DN604" s="106"/>
      <c r="DO604" s="106"/>
      <c r="DP604" s="106">
        <f t="shared" si="1735"/>
        <v>0</v>
      </c>
      <c r="DQ604" s="106">
        <f>DQ605+DQ606+DQ607</f>
        <v>0</v>
      </c>
      <c r="DR604" s="106"/>
      <c r="DS604" s="106"/>
      <c r="DT604" s="106">
        <f t="shared" si="1736"/>
        <v>0</v>
      </c>
      <c r="DU604" s="106">
        <f>DU605+DU606+DU607</f>
        <v>0</v>
      </c>
      <c r="DV604" s="106"/>
      <c r="DW604" s="106"/>
      <c r="DX604" s="106"/>
      <c r="DY604" s="106"/>
      <c r="DZ604" s="106"/>
      <c r="EA604" s="106"/>
      <c r="EB604" s="106"/>
      <c r="EC604" s="106">
        <f t="shared" si="1737"/>
        <v>0</v>
      </c>
      <c r="ED604" s="106">
        <f>ED605+ED606+ED607</f>
        <v>0</v>
      </c>
      <c r="EE604" s="106"/>
      <c r="EF604" s="106"/>
      <c r="EG604" s="106">
        <f t="shared" si="1738"/>
        <v>0</v>
      </c>
      <c r="EH604" s="106" t="e">
        <f>EH605+EH606+EH607</f>
        <v>#REF!</v>
      </c>
      <c r="EI604" s="106">
        <f>IFERROR(#REF!/DZ604*100,)</f>
        <v>0</v>
      </c>
      <c r="EJ604" s="106">
        <f>IFERROR(#REF!/#REF!*100,)</f>
        <v>0</v>
      </c>
      <c r="EK604" s="106"/>
      <c r="EL604" s="106"/>
      <c r="EM604" s="106"/>
      <c r="EN604" s="111"/>
      <c r="EO604" s="111"/>
      <c r="EP604" s="111"/>
      <c r="EQ604" s="111"/>
      <c r="ER604" s="111"/>
      <c r="ES604" s="111"/>
      <c r="EX604" s="739">
        <f t="shared" si="1746"/>
        <v>0</v>
      </c>
      <c r="EY604" s="739">
        <f t="shared" si="1746"/>
        <v>0</v>
      </c>
      <c r="EZ604" s="739">
        <f t="shared" si="1746"/>
        <v>0</v>
      </c>
      <c r="FA604" s="739">
        <f t="shared" si="1746"/>
        <v>0</v>
      </c>
      <c r="FB604" s="739">
        <f t="shared" si="1746"/>
        <v>0</v>
      </c>
      <c r="FC604" s="739">
        <f t="shared" si="1746"/>
        <v>0</v>
      </c>
      <c r="FD604" s="739">
        <f t="shared" si="1746"/>
        <v>0</v>
      </c>
      <c r="FE604" s="739">
        <f t="shared" si="1746"/>
        <v>0</v>
      </c>
      <c r="FF604" s="739">
        <f t="shared" si="1746"/>
        <v>0</v>
      </c>
      <c r="FG604" s="739">
        <f t="shared" si="1746"/>
        <v>0</v>
      </c>
      <c r="FH604" s="739">
        <f t="shared" si="1747"/>
        <v>0</v>
      </c>
      <c r="FI604" s="739">
        <f t="shared" si="1747"/>
        <v>0</v>
      </c>
      <c r="FJ604" s="739">
        <f t="shared" si="1747"/>
        <v>0</v>
      </c>
      <c r="FK604" s="739">
        <f t="shared" si="1747"/>
        <v>0</v>
      </c>
      <c r="FL604" s="739">
        <f t="shared" si="1747"/>
        <v>0</v>
      </c>
      <c r="FM604" s="739">
        <f t="shared" si="1747"/>
        <v>0</v>
      </c>
      <c r="FN604" s="739">
        <f t="shared" si="1747"/>
        <v>0</v>
      </c>
      <c r="FO604" s="739">
        <f t="shared" si="1739"/>
        <v>0</v>
      </c>
      <c r="FP604" s="739">
        <f t="shared" si="1739"/>
        <v>0</v>
      </c>
      <c r="FQ604" s="739">
        <f t="shared" si="1739"/>
        <v>0</v>
      </c>
      <c r="FU604" s="739">
        <f t="shared" si="1744"/>
        <v>0</v>
      </c>
      <c r="FV604" s="739">
        <f t="shared" si="1744"/>
        <v>0</v>
      </c>
      <c r="FW604" s="739">
        <f t="shared" si="1744"/>
        <v>0</v>
      </c>
      <c r="FX604" s="739">
        <f t="shared" si="1744"/>
        <v>0</v>
      </c>
      <c r="FY604" s="739">
        <f t="shared" si="1744"/>
        <v>0</v>
      </c>
      <c r="FZ604" s="739">
        <f t="shared" si="1744"/>
        <v>0</v>
      </c>
      <c r="GA604" s="739">
        <f t="shared" si="1744"/>
        <v>0</v>
      </c>
      <c r="GB604" s="739">
        <f t="shared" si="1744"/>
        <v>0</v>
      </c>
      <c r="GC604" s="739">
        <f t="shared" si="1744"/>
        <v>0</v>
      </c>
      <c r="GD604" s="739">
        <f t="shared" si="1744"/>
        <v>0</v>
      </c>
      <c r="GE604" s="739">
        <f t="shared" si="1745"/>
        <v>0</v>
      </c>
      <c r="GF604" s="739">
        <f t="shared" si="1745"/>
        <v>0</v>
      </c>
      <c r="GG604" s="739">
        <f t="shared" si="1745"/>
        <v>0</v>
      </c>
      <c r="GH604" s="739">
        <f t="shared" si="1745"/>
        <v>0</v>
      </c>
      <c r="GI604" s="739">
        <f t="shared" si="1745"/>
        <v>0</v>
      </c>
      <c r="GJ604" s="739">
        <f t="shared" si="1745"/>
        <v>0</v>
      </c>
      <c r="GK604" s="739">
        <f t="shared" si="1745"/>
        <v>0</v>
      </c>
      <c r="GL604" s="739">
        <f t="shared" si="1745"/>
        <v>0</v>
      </c>
      <c r="GM604" s="739">
        <f t="shared" si="1745"/>
        <v>0</v>
      </c>
      <c r="GN604" s="739">
        <f t="shared" si="1745"/>
        <v>0</v>
      </c>
      <c r="GQ604" s="1098">
        <f>IF(GQ$9=$N604,#REF!,0)</f>
        <v>0</v>
      </c>
      <c r="GR604" s="1098">
        <f>IF(GR$9=$N604,#REF!,0)</f>
        <v>0</v>
      </c>
      <c r="GS604" s="1098">
        <f>IF(GS$9=$N604,#REF!,0)</f>
        <v>0</v>
      </c>
      <c r="GT604" s="1098">
        <f>IF(GT$9=$N604,#REF!,0)</f>
        <v>0</v>
      </c>
      <c r="GU604" s="1098">
        <f>IF(GU$9=$N604,#REF!,0)</f>
        <v>0</v>
      </c>
      <c r="GV604" s="1098">
        <f>IF(GV$9=$N604,#REF!,0)</f>
        <v>0</v>
      </c>
      <c r="GW604" s="1098">
        <f>IF(GW$9=$N604,#REF!,0)</f>
        <v>0</v>
      </c>
      <c r="GX604" s="1098">
        <f>IF(GX$9=$N604,#REF!,0)</f>
        <v>0</v>
      </c>
      <c r="GY604" s="1098">
        <f>IF(GY$9=$N604,#REF!,0)</f>
        <v>0</v>
      </c>
      <c r="GZ604" s="1098">
        <f>IF(GZ$9=$N604,#REF!,0)</f>
        <v>0</v>
      </c>
      <c r="HA604" s="1098">
        <f>IF(HA$9=$N604,#REF!,0)</f>
        <v>0</v>
      </c>
      <c r="HB604" s="1098">
        <f>IF(HB$9=$N604,#REF!,0)</f>
        <v>0</v>
      </c>
      <c r="HC604" s="1098">
        <f>IF(HC$9=$N604,#REF!,0)</f>
        <v>0</v>
      </c>
      <c r="HD604" s="1098">
        <f>IF(HD$9=$N604,#REF!,0)</f>
        <v>0</v>
      </c>
      <c r="HE604" s="1098">
        <f>IF(HE$9=$N604,#REF!,0)</f>
        <v>0</v>
      </c>
      <c r="HF604" s="1098">
        <f>IF(HF$9=$N604,#REF!,0)</f>
        <v>0</v>
      </c>
      <c r="HG604" s="1098">
        <f>IF(HG$9=$N604,#REF!,0)</f>
        <v>0</v>
      </c>
      <c r="HH604" s="1098">
        <f>IF(HH$9=$N604,#REF!,0)</f>
        <v>0</v>
      </c>
      <c r="HI604" s="1098">
        <f>IF(HI$9=$N604,#REF!,0)</f>
        <v>0</v>
      </c>
      <c r="HJ604" s="1098">
        <f>IF(HJ$9=$N604,#REF!,0)</f>
        <v>0</v>
      </c>
      <c r="HK604" s="1098">
        <f>IF(HK$9=$N604,#REF!,0)</f>
        <v>0</v>
      </c>
      <c r="HL604" s="1098">
        <f>IF(HL$9=$N604,#REF!,0)</f>
        <v>0</v>
      </c>
      <c r="HM604" s="1098">
        <f>IF(HM$9=$N604,#REF!,0)</f>
        <v>0</v>
      </c>
      <c r="HN604" s="1098">
        <f>IF(HN$9=$N604,#REF!,0)</f>
        <v>0</v>
      </c>
      <c r="HO604" s="1098">
        <f>IF(HO$9=$N604,#REF!,0)</f>
        <v>0</v>
      </c>
      <c r="HP604" s="1098">
        <f>IF(HP$9=$N604,#REF!,0)</f>
        <v>0</v>
      </c>
      <c r="HQ604" s="1098">
        <f>IF(HQ$9=$N604,#REF!,0)</f>
        <v>0</v>
      </c>
      <c r="HR604" s="1098">
        <f>IF(HR$9=$N604,#REF!,0)</f>
        <v>0</v>
      </c>
      <c r="HS604" s="1098">
        <f>IF(HS$9=$N604,#REF!,0)</f>
        <v>0</v>
      </c>
      <c r="HT604" s="1098">
        <f>IF(HT$9=$N604,#REF!,0)</f>
        <v>0</v>
      </c>
      <c r="HU604" s="1098">
        <f>IF(HU$9=$N604,#REF!,0)</f>
        <v>0</v>
      </c>
      <c r="HV604" s="1098">
        <f>IF(HV$9=$N604,#REF!,0)</f>
        <v>0</v>
      </c>
      <c r="HW604" s="1098">
        <f>IF(HW$9=$N604,#REF!,0)</f>
        <v>0</v>
      </c>
      <c r="HX604" s="1098">
        <f>IF(HX$9=$N604,#REF!,0)</f>
        <v>0</v>
      </c>
      <c r="HY604" s="1098">
        <f>IF(HY$9=$N604,#REF!,0)</f>
        <v>0</v>
      </c>
      <c r="HZ604" s="1098">
        <f>IF(HZ$9=$N604,#REF!,0)</f>
        <v>0</v>
      </c>
      <c r="IA604" s="1098">
        <f>IF(IA$9=$N604,#REF!,0)</f>
        <v>0</v>
      </c>
      <c r="IB604" s="1098">
        <f>IF(IB$9=$N604,#REF!,0)</f>
        <v>0</v>
      </c>
      <c r="IC604" s="1098">
        <f>IF(IC$9=$N604,#REF!,0)</f>
        <v>0</v>
      </c>
      <c r="ID604" s="1098">
        <f>IF(ID$9=$N604,#REF!,0)</f>
        <v>0</v>
      </c>
      <c r="IE604" s="1098">
        <f>IF(IE$9=$N604,#REF!,0)</f>
        <v>0</v>
      </c>
      <c r="IF604" s="1098">
        <f>IF(IF$9=$N604,#REF!,0)</f>
        <v>0</v>
      </c>
      <c r="IG604" s="1098">
        <f>IF(IG$9=$N604,#REF!,0)</f>
        <v>0</v>
      </c>
      <c r="IH604" s="1098">
        <f>IF(IH$9=$N604,#REF!,0)</f>
        <v>0</v>
      </c>
      <c r="II604" s="1098">
        <f>IF(II$9=$N604,#REF!,0)</f>
        <v>0</v>
      </c>
      <c r="IJ604" s="1098">
        <f>IF(IJ$9=$N604,#REF!,0)</f>
        <v>0</v>
      </c>
      <c r="IK604" s="1098">
        <f>IF(IK$9=$N604,#REF!,0)</f>
        <v>0</v>
      </c>
      <c r="IL604" s="1098">
        <f>IF(IL$9=$N604,#REF!,0)</f>
        <v>0</v>
      </c>
      <c r="IM604" s="1098">
        <f>IF(IM$9=$N604,#REF!,0)</f>
        <v>0</v>
      </c>
      <c r="IN604" s="1098">
        <f>IF(IN$9=$N604,#REF!,0)</f>
        <v>0</v>
      </c>
      <c r="IO604" s="1098">
        <f>IF(IO$9=$N604,#REF!,0)</f>
        <v>0</v>
      </c>
      <c r="IP604" s="1098">
        <f>IF(IP$9=$N604,#REF!,0)</f>
        <v>0</v>
      </c>
      <c r="IQ604" s="1098">
        <f>IF(IQ$9=$N604,#REF!,0)</f>
        <v>0</v>
      </c>
      <c r="IR604" s="1098">
        <f>IF(IR$9=$N604,#REF!,0)</f>
        <v>0</v>
      </c>
      <c r="IS604" s="1098">
        <f>IF(IS$9=$N604,#REF!,0)</f>
        <v>0</v>
      </c>
      <c r="IT604" s="1098">
        <f>IF(IT$9=$N604,#REF!,0)</f>
        <v>0</v>
      </c>
      <c r="IU604" s="1098">
        <f>IF(IU$9=$N604,#REF!,0)</f>
        <v>0</v>
      </c>
      <c r="IV604" s="1098">
        <f>IF(IV$9=$N604,#REF!,0)</f>
        <v>0</v>
      </c>
      <c r="IW604" s="1098">
        <f>IF(IW$9=$N604,#REF!,0)</f>
        <v>0</v>
      </c>
      <c r="IX604" s="1098">
        <f>IF(IX$9=$N604,#REF!,0)</f>
        <v>0</v>
      </c>
      <c r="IY604" s="1098">
        <f>IF(IY$9=$N604,#REF!,0)</f>
        <v>0</v>
      </c>
      <c r="IZ604" s="1098">
        <f>IF(IZ$9=$N604,#REF!,0)</f>
        <v>0</v>
      </c>
      <c r="JA604" s="1098">
        <f>IF(JA$9=$N604,#REF!,0)</f>
        <v>0</v>
      </c>
      <c r="JB604" s="1098">
        <f>IF(JB$9=$N604,#REF!,0)</f>
        <v>0</v>
      </c>
      <c r="JC604" s="1098">
        <f>IF(JC$9=$N604,#REF!,0)</f>
        <v>0</v>
      </c>
      <c r="JD604" s="1098">
        <f>IF(JD$9=$N604,#REF!,0)</f>
        <v>0</v>
      </c>
      <c r="JE604" s="1098">
        <f>IF(JE$9=$N604,#REF!,0)</f>
        <v>0</v>
      </c>
      <c r="JF604" s="1098">
        <f>IF(JF$9=$N604,#REF!,0)</f>
        <v>0</v>
      </c>
      <c r="JG604" s="1098">
        <f>IF(JG$9=$N604,#REF!,0)</f>
        <v>0</v>
      </c>
      <c r="JH604" s="1098">
        <f>IF(JH$9=$N604,#REF!,0)</f>
        <v>0</v>
      </c>
      <c r="JI604" s="1098">
        <f>IF(JI$9=$N604,#REF!,0)</f>
        <v>0</v>
      </c>
      <c r="JJ604" s="1098">
        <f>IF(JJ$9=$N604,#REF!,0)</f>
        <v>0</v>
      </c>
      <c r="JK604" s="1098">
        <f>IF(JK$9=$N604,#REF!,0)</f>
        <v>0</v>
      </c>
      <c r="JL604" s="1098">
        <f>IF(JL$9=$N604,#REF!,0)</f>
        <v>0</v>
      </c>
      <c r="JM604" s="1098">
        <f>IF(JM$9=$N604,#REF!,0)</f>
        <v>0</v>
      </c>
      <c r="JN604" s="1098">
        <f>IF(JN$9=$N604,#REF!,0)</f>
        <v>0</v>
      </c>
      <c r="JO604" s="1098">
        <f>IF(JO$9=$N604,#REF!,0)</f>
        <v>0</v>
      </c>
      <c r="JP604" s="1098">
        <f>IF(JP$9=$N604,#REF!,0)</f>
        <v>0</v>
      </c>
      <c r="JQ604" s="1098">
        <f>IF(JQ$9=$N604,#REF!,0)</f>
        <v>0</v>
      </c>
      <c r="JR604" s="1098">
        <f>IF(JR$9=$N604,#REF!,0)</f>
        <v>0</v>
      </c>
      <c r="JS604" s="1098">
        <f>IF(JS$9=$N604,#REF!,0)</f>
        <v>0</v>
      </c>
      <c r="JT604" s="1098">
        <f>IF(JT$9=$N604,#REF!,0)</f>
        <v>0</v>
      </c>
      <c r="JU604" s="1098">
        <f>IF(JU$9=$N604,#REF!,0)</f>
        <v>0</v>
      </c>
      <c r="JV604" s="1098">
        <f>IF(JV$9=$N604,#REF!,0)</f>
        <v>0</v>
      </c>
      <c r="JW604" s="1098">
        <f>IF(JW$9=$N604,#REF!,0)</f>
        <v>0</v>
      </c>
      <c r="JX604" s="681"/>
      <c r="JZ604" s="681">
        <f t="shared" si="1754"/>
        <v>0</v>
      </c>
      <c r="KA604" s="681">
        <f t="shared" si="1754"/>
        <v>0</v>
      </c>
      <c r="KB604" s="681">
        <f t="shared" si="1754"/>
        <v>0</v>
      </c>
      <c r="KC604" s="681">
        <f t="shared" si="1754"/>
        <v>0</v>
      </c>
      <c r="KD604" s="681">
        <f t="shared" si="1754"/>
        <v>0</v>
      </c>
      <c r="KE604" s="681">
        <f t="shared" si="1754"/>
        <v>0</v>
      </c>
      <c r="KF604" s="681">
        <f t="shared" si="1754"/>
        <v>0</v>
      </c>
      <c r="KG604" s="681">
        <f t="shared" si="1754"/>
        <v>0</v>
      </c>
      <c r="KH604" s="681">
        <f t="shared" si="1754"/>
        <v>0</v>
      </c>
      <c r="KI604" s="681">
        <f t="shared" si="1754"/>
        <v>0</v>
      </c>
      <c r="KJ604" s="681">
        <f t="shared" si="1754"/>
        <v>0</v>
      </c>
      <c r="KN604" s="1098">
        <f t="shared" si="1749"/>
        <v>0</v>
      </c>
      <c r="KO604" s="1098">
        <f t="shared" si="1749"/>
        <v>0</v>
      </c>
      <c r="KP604" s="1098">
        <f t="shared" si="1749"/>
        <v>0</v>
      </c>
      <c r="KQ604" s="1098">
        <f t="shared" si="1749"/>
        <v>0</v>
      </c>
      <c r="KR604" s="1098">
        <f t="shared" si="1749"/>
        <v>0</v>
      </c>
      <c r="KS604" s="1098">
        <f t="shared" si="1749"/>
        <v>0</v>
      </c>
      <c r="KT604" s="1098">
        <f t="shared" si="1749"/>
        <v>0</v>
      </c>
      <c r="KU604" s="1098">
        <f t="shared" si="1749"/>
        <v>0</v>
      </c>
      <c r="KV604" s="1098">
        <f t="shared" si="1749"/>
        <v>0</v>
      </c>
      <c r="KW604" s="1098">
        <f t="shared" si="1749"/>
        <v>0</v>
      </c>
      <c r="KX604" s="1098">
        <f t="shared" si="1749"/>
        <v>0</v>
      </c>
      <c r="KY604" s="1098">
        <f t="shared" si="1749"/>
        <v>0</v>
      </c>
      <c r="KZ604" s="1098">
        <f t="shared" si="1749"/>
        <v>0</v>
      </c>
      <c r="LA604" s="1098">
        <f t="shared" si="1749"/>
        <v>0</v>
      </c>
      <c r="LB604" s="1098">
        <f t="shared" si="1749"/>
        <v>0</v>
      </c>
      <c r="LC604" s="1098">
        <f t="shared" si="1748"/>
        <v>0</v>
      </c>
      <c r="LD604" s="1098">
        <f t="shared" si="1748"/>
        <v>0</v>
      </c>
      <c r="LE604" s="1098">
        <f t="shared" si="1748"/>
        <v>0</v>
      </c>
      <c r="LF604" s="1098">
        <f t="shared" si="1748"/>
        <v>0</v>
      </c>
      <c r="LG604" s="1098">
        <f t="shared" si="1748"/>
        <v>0</v>
      </c>
      <c r="LH604" s="1098">
        <f t="shared" si="1748"/>
        <v>0</v>
      </c>
      <c r="LI604" s="1098">
        <f t="shared" si="1748"/>
        <v>0</v>
      </c>
      <c r="LJ604" s="1098">
        <f t="shared" si="1748"/>
        <v>0</v>
      </c>
      <c r="LK604" s="1098">
        <f t="shared" si="1748"/>
        <v>0</v>
      </c>
      <c r="LL604" s="1098">
        <f t="shared" si="1748"/>
        <v>0</v>
      </c>
      <c r="LM604" s="1098">
        <f t="shared" si="1748"/>
        <v>0</v>
      </c>
      <c r="LN604" s="1098">
        <f t="shared" si="1748"/>
        <v>0</v>
      </c>
      <c r="LO604" s="1098">
        <f t="shared" si="1748"/>
        <v>0</v>
      </c>
      <c r="LP604" s="1098">
        <f t="shared" si="1748"/>
        <v>0</v>
      </c>
      <c r="LQ604" s="1098">
        <f t="shared" si="1748"/>
        <v>0</v>
      </c>
      <c r="LR604" s="1098">
        <f t="shared" si="1748"/>
        <v>0</v>
      </c>
      <c r="LS604" s="1098">
        <f t="shared" si="1716"/>
        <v>0</v>
      </c>
    </row>
    <row r="605" spans="1:331" ht="20.100000000000001" hidden="1" customHeight="1" x14ac:dyDescent="0.35">
      <c r="A605" s="668"/>
      <c r="B605" s="871"/>
      <c r="C605" s="870"/>
      <c r="D605" s="871"/>
      <c r="E605" s="871"/>
      <c r="F605" s="871"/>
      <c r="G605" s="871"/>
      <c r="H605" s="871"/>
      <c r="I605" s="871"/>
      <c r="J605" s="1065" t="s">
        <v>194</v>
      </c>
      <c r="K605" s="886"/>
      <c r="L605" s="886"/>
      <c r="M605" s="879"/>
      <c r="N605" s="892">
        <v>3231</v>
      </c>
      <c r="O605" s="920" t="s">
        <v>32</v>
      </c>
      <c r="P605" s="627"/>
      <c r="Q605" s="627"/>
      <c r="R605" s="627"/>
      <c r="S605" s="627"/>
      <c r="T605" s="627"/>
      <c r="U605" s="627"/>
      <c r="V605" s="627"/>
      <c r="W605" s="627"/>
      <c r="X605" s="627"/>
      <c r="Y605" s="627"/>
      <c r="Z605" s="627"/>
      <c r="AA605" s="627"/>
      <c r="AB605" s="663">
        <v>0</v>
      </c>
      <c r="AC605" s="663">
        <v>0</v>
      </c>
      <c r="AD605" s="663">
        <v>0</v>
      </c>
      <c r="AE605" s="663">
        <v>0</v>
      </c>
      <c r="AF605" s="663">
        <f>(AG605-AC605)</f>
        <v>0</v>
      </c>
      <c r="AG605" s="663">
        <v>0</v>
      </c>
      <c r="AH605" s="627"/>
      <c r="AI605" s="627"/>
      <c r="AJ605" s="663">
        <v>45000</v>
      </c>
      <c r="AK605" s="663">
        <v>0</v>
      </c>
      <c r="AL605" s="663">
        <v>165000</v>
      </c>
      <c r="AM605" s="663">
        <v>0</v>
      </c>
      <c r="AN605" s="663">
        <v>0</v>
      </c>
      <c r="AO605" s="663">
        <v>0</v>
      </c>
      <c r="AP605" s="663">
        <v>1800</v>
      </c>
      <c r="AQ605" s="663">
        <v>30000</v>
      </c>
      <c r="AR605" s="663">
        <v>22250</v>
      </c>
      <c r="AS605" s="663"/>
      <c r="AT605" s="663">
        <v>1800</v>
      </c>
      <c r="AU605" s="663"/>
      <c r="AV605" s="663">
        <v>0</v>
      </c>
      <c r="AW605" s="663"/>
      <c r="AX605" s="663"/>
      <c r="AY605" s="663"/>
      <c r="AZ605" s="663"/>
      <c r="BA605" s="663"/>
      <c r="BB605" s="663">
        <v>0</v>
      </c>
      <c r="BC605" s="663">
        <v>0</v>
      </c>
      <c r="BD605" s="663">
        <v>0</v>
      </c>
      <c r="BE605" s="663">
        <v>0</v>
      </c>
      <c r="BF605" s="663">
        <v>0</v>
      </c>
      <c r="BG605" s="663"/>
      <c r="BH605" s="663">
        <v>0</v>
      </c>
      <c r="BI605" s="663">
        <f>(BJ605-BH605)</f>
        <v>0</v>
      </c>
      <c r="BJ605" s="663"/>
      <c r="BK605" s="663"/>
      <c r="BL605" s="663">
        <f t="shared" si="1624"/>
        <v>0</v>
      </c>
      <c r="BM605" s="663"/>
      <c r="BN605" s="663"/>
      <c r="BO605" s="663"/>
      <c r="BP605" s="663"/>
      <c r="BQ605" s="663"/>
      <c r="BR605" s="663">
        <f>(BS605-BO605)</f>
        <v>0</v>
      </c>
      <c r="BS605" s="663"/>
      <c r="BT605" s="663"/>
      <c r="BU605" s="663">
        <f>(BY605-BO605)</f>
        <v>0</v>
      </c>
      <c r="BV605" s="663"/>
      <c r="BW605" s="663"/>
      <c r="BX605" s="663"/>
      <c r="BY605" s="663"/>
      <c r="BZ605" s="663"/>
      <c r="CA605" s="663">
        <f t="shared" si="1621"/>
        <v>0</v>
      </c>
      <c r="CB605" s="663">
        <f t="shared" si="1622"/>
        <v>0</v>
      </c>
      <c r="CC605" s="663"/>
      <c r="CD605" s="663"/>
      <c r="CE605" s="663"/>
      <c r="CF605" s="663"/>
      <c r="CG605" s="663">
        <f t="shared" si="1623"/>
        <v>0</v>
      </c>
      <c r="CH605" s="663">
        <f>(CI605-CE605)</f>
        <v>0</v>
      </c>
      <c r="CI605" s="663"/>
      <c r="CJ605" s="663"/>
      <c r="CK605" s="663">
        <f t="shared" si="1752"/>
        <v>0</v>
      </c>
      <c r="CL605" s="663">
        <f>(CM605-CI605)</f>
        <v>0</v>
      </c>
      <c r="CM605" s="663"/>
      <c r="CN605" s="663"/>
      <c r="CO605" s="663">
        <f t="shared" si="1753"/>
        <v>0</v>
      </c>
      <c r="CP605" s="663">
        <f>(CQ605-CM605)</f>
        <v>0</v>
      </c>
      <c r="CQ605" s="663"/>
      <c r="CR605" s="663"/>
      <c r="CS605" s="663">
        <f t="shared" si="1729"/>
        <v>0</v>
      </c>
      <c r="CT605" s="663">
        <f>(CU605-CQ605)</f>
        <v>0</v>
      </c>
      <c r="CU605" s="663"/>
      <c r="CV605" s="797"/>
      <c r="CW605" s="797">
        <f t="shared" si="1730"/>
        <v>0</v>
      </c>
      <c r="CX605" s="797">
        <f>(CY605-CU605)</f>
        <v>0</v>
      </c>
      <c r="CY605" s="797"/>
      <c r="CZ605" s="797"/>
      <c r="DA605" s="797"/>
      <c r="DB605" s="797"/>
      <c r="DC605" s="797">
        <v>0</v>
      </c>
      <c r="DD605" s="797">
        <f t="shared" si="1731"/>
        <v>0</v>
      </c>
      <c r="DE605" s="797">
        <f t="shared" si="1732"/>
        <v>0</v>
      </c>
      <c r="DF605" s="797"/>
      <c r="DG605" s="797"/>
      <c r="DH605" s="797"/>
      <c r="DI605" s="797">
        <f t="shared" si="1733"/>
        <v>0</v>
      </c>
      <c r="DJ605" s="797">
        <f>(DK605-DG605)</f>
        <v>0</v>
      </c>
      <c r="DK605" s="797"/>
      <c r="DL605" s="797">
        <f t="shared" si="1734"/>
        <v>0</v>
      </c>
      <c r="DM605" s="797">
        <f>(DN605-DK605)</f>
        <v>0</v>
      </c>
      <c r="DN605" s="797"/>
      <c r="DO605" s="797"/>
      <c r="DP605" s="797">
        <f t="shared" si="1735"/>
        <v>0</v>
      </c>
      <c r="DQ605" s="797">
        <f>(DR605-DN605)</f>
        <v>0</v>
      </c>
      <c r="DR605" s="797"/>
      <c r="DS605" s="797"/>
      <c r="DT605" s="797">
        <f t="shared" si="1736"/>
        <v>0</v>
      </c>
      <c r="DU605" s="797">
        <f>(DV605-DR605)</f>
        <v>0</v>
      </c>
      <c r="DV605" s="797"/>
      <c r="DW605" s="797"/>
      <c r="DX605" s="797"/>
      <c r="DY605" s="797"/>
      <c r="DZ605" s="797"/>
      <c r="EA605" s="797"/>
      <c r="EB605" s="797"/>
      <c r="EC605" s="797">
        <f t="shared" si="1737"/>
        <v>0</v>
      </c>
      <c r="ED605" s="797">
        <f>(EE605-EA605)</f>
        <v>0</v>
      </c>
      <c r="EE605" s="797"/>
      <c r="EF605" s="797"/>
      <c r="EG605" s="797">
        <f t="shared" si="1738"/>
        <v>0</v>
      </c>
      <c r="EH605" s="797" t="e">
        <f>(#REF!-EE605)</f>
        <v>#REF!</v>
      </c>
      <c r="EI605" s="797">
        <f>IFERROR(#REF!/DZ605*100,)</f>
        <v>0</v>
      </c>
      <c r="EJ605" s="797">
        <f>IFERROR(#REF!/#REF!*100,)</f>
        <v>0</v>
      </c>
      <c r="EK605" s="904"/>
      <c r="EL605" s="904"/>
      <c r="EM605" s="904"/>
      <c r="EN605" s="797"/>
      <c r="EO605" s="797"/>
      <c r="EP605" s="797"/>
      <c r="EQ605" s="797"/>
      <c r="ER605" s="797"/>
      <c r="ES605" s="797"/>
      <c r="EX605" s="739">
        <f t="shared" ref="EX605:FG614" si="1758">IF(EX$9=$K605,$EA605,0)</f>
        <v>0</v>
      </c>
      <c r="EY605" s="739">
        <f t="shared" si="1758"/>
        <v>0</v>
      </c>
      <c r="EZ605" s="739">
        <f t="shared" si="1758"/>
        <v>0</v>
      </c>
      <c r="FA605" s="739">
        <f t="shared" si="1758"/>
        <v>0</v>
      </c>
      <c r="FB605" s="739">
        <f t="shared" si="1758"/>
        <v>0</v>
      </c>
      <c r="FC605" s="739">
        <f t="shared" si="1758"/>
        <v>0</v>
      </c>
      <c r="FD605" s="739">
        <f t="shared" si="1758"/>
        <v>0</v>
      </c>
      <c r="FE605" s="739">
        <f t="shared" si="1758"/>
        <v>0</v>
      </c>
      <c r="FF605" s="739">
        <f t="shared" si="1758"/>
        <v>0</v>
      </c>
      <c r="FG605" s="739">
        <f t="shared" si="1758"/>
        <v>0</v>
      </c>
      <c r="FH605" s="739">
        <f t="shared" ref="FH605:FN614" si="1759">IF(FH$9=$K605,$EA605,0)</f>
        <v>0</v>
      </c>
      <c r="FI605" s="739">
        <f t="shared" si="1759"/>
        <v>0</v>
      </c>
      <c r="FJ605" s="739">
        <f t="shared" si="1759"/>
        <v>0</v>
      </c>
      <c r="FK605" s="739">
        <f t="shared" si="1759"/>
        <v>0</v>
      </c>
      <c r="FL605" s="739">
        <f t="shared" si="1759"/>
        <v>0</v>
      </c>
      <c r="FM605" s="739">
        <f t="shared" si="1759"/>
        <v>0</v>
      </c>
      <c r="FN605" s="739">
        <f t="shared" si="1759"/>
        <v>0</v>
      </c>
      <c r="FO605" s="739">
        <f t="shared" si="1739"/>
        <v>0</v>
      </c>
      <c r="FP605" s="739">
        <f t="shared" si="1739"/>
        <v>0</v>
      </c>
      <c r="FQ605" s="739">
        <f t="shared" si="1739"/>
        <v>0</v>
      </c>
      <c r="FU605" s="739">
        <f t="shared" si="1744"/>
        <v>0</v>
      </c>
      <c r="FV605" s="739">
        <f t="shared" si="1744"/>
        <v>0</v>
      </c>
      <c r="FW605" s="739">
        <f t="shared" si="1744"/>
        <v>0</v>
      </c>
      <c r="FX605" s="739">
        <f t="shared" si="1744"/>
        <v>0</v>
      </c>
      <c r="FY605" s="739">
        <f t="shared" si="1744"/>
        <v>0</v>
      </c>
      <c r="FZ605" s="739">
        <f t="shared" si="1744"/>
        <v>0</v>
      </c>
      <c r="GA605" s="739">
        <f t="shared" si="1744"/>
        <v>0</v>
      </c>
      <c r="GB605" s="739">
        <f t="shared" si="1744"/>
        <v>0</v>
      </c>
      <c r="GC605" s="739">
        <f t="shared" si="1744"/>
        <v>0</v>
      </c>
      <c r="GD605" s="739">
        <f t="shared" si="1744"/>
        <v>0</v>
      </c>
      <c r="GE605" s="739">
        <f t="shared" si="1745"/>
        <v>0</v>
      </c>
      <c r="GF605" s="739">
        <f t="shared" si="1745"/>
        <v>0</v>
      </c>
      <c r="GG605" s="739">
        <f t="shared" si="1745"/>
        <v>0</v>
      </c>
      <c r="GH605" s="739">
        <f t="shared" si="1745"/>
        <v>0</v>
      </c>
      <c r="GI605" s="739">
        <f t="shared" si="1745"/>
        <v>0</v>
      </c>
      <c r="GJ605" s="739">
        <f t="shared" si="1745"/>
        <v>0</v>
      </c>
      <c r="GK605" s="739">
        <f t="shared" si="1745"/>
        <v>0</v>
      </c>
      <c r="GL605" s="739">
        <f t="shared" si="1745"/>
        <v>0</v>
      </c>
      <c r="GM605" s="739">
        <f t="shared" si="1745"/>
        <v>0</v>
      </c>
      <c r="GN605" s="739">
        <f t="shared" si="1745"/>
        <v>0</v>
      </c>
      <c r="GQ605" s="1098">
        <f>IF(GQ$9=$N605,#REF!,0)</f>
        <v>0</v>
      </c>
      <c r="GR605" s="1098">
        <f>IF(GR$9=$N605,#REF!,0)</f>
        <v>0</v>
      </c>
      <c r="GS605" s="1098">
        <f>IF(GS$9=$N605,#REF!,0)</f>
        <v>0</v>
      </c>
      <c r="GT605" s="1098">
        <f>IF(GT$9=$N605,#REF!,0)</f>
        <v>0</v>
      </c>
      <c r="GU605" s="1098">
        <f>IF(GU$9=$N605,#REF!,0)</f>
        <v>0</v>
      </c>
      <c r="GV605" s="1098">
        <f>IF(GV$9=$N605,#REF!,0)</f>
        <v>0</v>
      </c>
      <c r="GW605" s="1098">
        <f>IF(GW$9=$N605,#REF!,0)</f>
        <v>0</v>
      </c>
      <c r="GX605" s="1098">
        <f>IF(GX$9=$N605,#REF!,0)</f>
        <v>0</v>
      </c>
      <c r="GY605" s="1098">
        <f>IF(GY$9=$N605,#REF!,0)</f>
        <v>0</v>
      </c>
      <c r="GZ605" s="1098">
        <f>IF(GZ$9=$N605,#REF!,0)</f>
        <v>0</v>
      </c>
      <c r="HA605" s="1098">
        <f>IF(HA$9=$N605,#REF!,0)</f>
        <v>0</v>
      </c>
      <c r="HB605" s="1098">
        <f>IF(HB$9=$N605,#REF!,0)</f>
        <v>0</v>
      </c>
      <c r="HC605" s="1098">
        <f>IF(HC$9=$N605,#REF!,0)</f>
        <v>0</v>
      </c>
      <c r="HD605" s="1098">
        <f>IF(HD$9=$N605,#REF!,0)</f>
        <v>0</v>
      </c>
      <c r="HE605" s="1098">
        <f>IF(HE$9=$N605,#REF!,0)</f>
        <v>0</v>
      </c>
      <c r="HF605" s="1098">
        <f>IF(HF$9=$N605,#REF!,0)</f>
        <v>0</v>
      </c>
      <c r="HG605" s="1098">
        <f>IF(HG$9=$N605,#REF!,0)</f>
        <v>0</v>
      </c>
      <c r="HH605" s="1098">
        <f>IF(HH$9=$N605,#REF!,0)</f>
        <v>0</v>
      </c>
      <c r="HI605" s="1098" t="e">
        <f>IF(HI$9=$N605,#REF!,0)</f>
        <v>#REF!</v>
      </c>
      <c r="HJ605" s="1098">
        <f>IF(HJ$9=$N605,#REF!,0)</f>
        <v>0</v>
      </c>
      <c r="HK605" s="1098">
        <f>IF(HK$9=$N605,#REF!,0)</f>
        <v>0</v>
      </c>
      <c r="HL605" s="1098">
        <f>IF(HL$9=$N605,#REF!,0)</f>
        <v>0</v>
      </c>
      <c r="HM605" s="1098">
        <f>IF(HM$9=$N605,#REF!,0)</f>
        <v>0</v>
      </c>
      <c r="HN605" s="1098">
        <f>IF(HN$9=$N605,#REF!,0)</f>
        <v>0</v>
      </c>
      <c r="HO605" s="1098">
        <f>IF(HO$9=$N605,#REF!,0)</f>
        <v>0</v>
      </c>
      <c r="HP605" s="1098">
        <f>IF(HP$9=$N605,#REF!,0)</f>
        <v>0</v>
      </c>
      <c r="HQ605" s="1098">
        <f>IF(HQ$9=$N605,#REF!,0)</f>
        <v>0</v>
      </c>
      <c r="HR605" s="1098">
        <f>IF(HR$9=$N605,#REF!,0)</f>
        <v>0</v>
      </c>
      <c r="HS605" s="1098">
        <f>IF(HS$9=$N605,#REF!,0)</f>
        <v>0</v>
      </c>
      <c r="HT605" s="1098">
        <f>IF(HT$9=$N605,#REF!,0)</f>
        <v>0</v>
      </c>
      <c r="HU605" s="1098">
        <f>IF(HU$9=$N605,#REF!,0)</f>
        <v>0</v>
      </c>
      <c r="HV605" s="1098">
        <f>IF(HV$9=$N605,#REF!,0)</f>
        <v>0</v>
      </c>
      <c r="HW605" s="1098">
        <f>IF(HW$9=$N605,#REF!,0)</f>
        <v>0</v>
      </c>
      <c r="HX605" s="1098">
        <f>IF(HX$9=$N605,#REF!,0)</f>
        <v>0</v>
      </c>
      <c r="HY605" s="1098">
        <f>IF(HY$9=$N605,#REF!,0)</f>
        <v>0</v>
      </c>
      <c r="HZ605" s="1098">
        <f>IF(HZ$9=$N605,#REF!,0)</f>
        <v>0</v>
      </c>
      <c r="IA605" s="1098">
        <f>IF(IA$9=$N605,#REF!,0)</f>
        <v>0</v>
      </c>
      <c r="IB605" s="1098">
        <f>IF(IB$9=$N605,#REF!,0)</f>
        <v>0</v>
      </c>
      <c r="IC605" s="1098">
        <f>IF(IC$9=$N605,#REF!,0)</f>
        <v>0</v>
      </c>
      <c r="ID605" s="1098">
        <f>IF(ID$9=$N605,#REF!,0)</f>
        <v>0</v>
      </c>
      <c r="IE605" s="1098">
        <f>IF(IE$9=$N605,#REF!,0)</f>
        <v>0</v>
      </c>
      <c r="IF605" s="1098">
        <f>IF(IF$9=$N605,#REF!,0)</f>
        <v>0</v>
      </c>
      <c r="IG605" s="1098">
        <f>IF(IG$9=$N605,#REF!,0)</f>
        <v>0</v>
      </c>
      <c r="IH605" s="1098">
        <f>IF(IH$9=$N605,#REF!,0)</f>
        <v>0</v>
      </c>
      <c r="II605" s="1098">
        <f>IF(II$9=$N605,#REF!,0)</f>
        <v>0</v>
      </c>
      <c r="IJ605" s="1098">
        <f>IF(IJ$9=$N605,#REF!,0)</f>
        <v>0</v>
      </c>
      <c r="IK605" s="1098">
        <f>IF(IK$9=$N605,#REF!,0)</f>
        <v>0</v>
      </c>
      <c r="IL605" s="1098">
        <f>IF(IL$9=$N605,#REF!,0)</f>
        <v>0</v>
      </c>
      <c r="IM605" s="1098">
        <f>IF(IM$9=$N605,#REF!,0)</f>
        <v>0</v>
      </c>
      <c r="IN605" s="1098">
        <f>IF(IN$9=$N605,#REF!,0)</f>
        <v>0</v>
      </c>
      <c r="IO605" s="1098">
        <f>IF(IO$9=$N605,#REF!,0)</f>
        <v>0</v>
      </c>
      <c r="IP605" s="1098">
        <f>IF(IP$9=$N605,#REF!,0)</f>
        <v>0</v>
      </c>
      <c r="IQ605" s="1098">
        <f>IF(IQ$9=$N605,#REF!,0)</f>
        <v>0</v>
      </c>
      <c r="IR605" s="1098">
        <f>IF(IR$9=$N605,#REF!,0)</f>
        <v>0</v>
      </c>
      <c r="IS605" s="1098">
        <f>IF(IS$9=$N605,#REF!,0)</f>
        <v>0</v>
      </c>
      <c r="IT605" s="1098">
        <f>IF(IT$9=$N605,#REF!,0)</f>
        <v>0</v>
      </c>
      <c r="IU605" s="1098">
        <f>IF(IU$9=$N605,#REF!,0)</f>
        <v>0</v>
      </c>
      <c r="IV605" s="1098">
        <f>IF(IV$9=$N605,#REF!,0)</f>
        <v>0</v>
      </c>
      <c r="IW605" s="1098">
        <f>IF(IW$9=$N605,#REF!,0)</f>
        <v>0</v>
      </c>
      <c r="IX605" s="1098">
        <f>IF(IX$9=$N605,#REF!,0)</f>
        <v>0</v>
      </c>
      <c r="IY605" s="1098">
        <f>IF(IY$9=$N605,#REF!,0)</f>
        <v>0</v>
      </c>
      <c r="IZ605" s="1098">
        <f>IF(IZ$9=$N605,#REF!,0)</f>
        <v>0</v>
      </c>
      <c r="JA605" s="1098">
        <f>IF(JA$9=$N605,#REF!,0)</f>
        <v>0</v>
      </c>
      <c r="JB605" s="1098">
        <f>IF(JB$9=$N605,#REF!,0)</f>
        <v>0</v>
      </c>
      <c r="JC605" s="1098">
        <f>IF(JC$9=$N605,#REF!,0)</f>
        <v>0</v>
      </c>
      <c r="JD605" s="1098">
        <f>IF(JD$9=$N605,#REF!,0)</f>
        <v>0</v>
      </c>
      <c r="JE605" s="1098">
        <f>IF(JE$9=$N605,#REF!,0)</f>
        <v>0</v>
      </c>
      <c r="JF605" s="1098">
        <f>IF(JF$9=$N605,#REF!,0)</f>
        <v>0</v>
      </c>
      <c r="JG605" s="1098">
        <f>IF(JG$9=$N605,#REF!,0)</f>
        <v>0</v>
      </c>
      <c r="JH605" s="1098">
        <f>IF(JH$9=$N605,#REF!,0)</f>
        <v>0</v>
      </c>
      <c r="JI605" s="1098">
        <f>IF(JI$9=$N605,#REF!,0)</f>
        <v>0</v>
      </c>
      <c r="JJ605" s="1098">
        <f>IF(JJ$9=$N605,#REF!,0)</f>
        <v>0</v>
      </c>
      <c r="JK605" s="1098">
        <f>IF(JK$9=$N605,#REF!,0)</f>
        <v>0</v>
      </c>
      <c r="JL605" s="1098">
        <f>IF(JL$9=$N605,#REF!,0)</f>
        <v>0</v>
      </c>
      <c r="JM605" s="1098">
        <f>IF(JM$9=$N605,#REF!,0)</f>
        <v>0</v>
      </c>
      <c r="JN605" s="1098">
        <f>IF(JN$9=$N605,#REF!,0)</f>
        <v>0</v>
      </c>
      <c r="JO605" s="1098">
        <f>IF(JO$9=$N605,#REF!,0)</f>
        <v>0</v>
      </c>
      <c r="JP605" s="1098">
        <f>IF(JP$9=$N605,#REF!,0)</f>
        <v>0</v>
      </c>
      <c r="JQ605" s="1098">
        <f>IF(JQ$9=$N605,#REF!,0)</f>
        <v>0</v>
      </c>
      <c r="JR605" s="1098">
        <f>IF(JR$9=$N605,#REF!,0)</f>
        <v>0</v>
      </c>
      <c r="JS605" s="1098">
        <f>IF(JS$9=$N605,#REF!,0)</f>
        <v>0</v>
      </c>
      <c r="JT605" s="1098">
        <f>IF(JT$9=$N605,#REF!,0)</f>
        <v>0</v>
      </c>
      <c r="JU605" s="1098">
        <f>IF(JU$9=$N605,#REF!,0)</f>
        <v>0</v>
      </c>
      <c r="JV605" s="1098">
        <f>IF(JV$9=$N605,#REF!,0)</f>
        <v>0</v>
      </c>
      <c r="JW605" s="1098">
        <f>IF(JW$9=$N605,#REF!,0)</f>
        <v>0</v>
      </c>
      <c r="JX605" s="681"/>
      <c r="JZ605" s="681">
        <f t="shared" si="1754"/>
        <v>0</v>
      </c>
      <c r="KA605" s="681">
        <f t="shared" si="1754"/>
        <v>0</v>
      </c>
      <c r="KB605" s="681">
        <f t="shared" si="1754"/>
        <v>0</v>
      </c>
      <c r="KC605" s="681">
        <f t="shared" si="1754"/>
        <v>0</v>
      </c>
      <c r="KD605" s="681">
        <f t="shared" si="1754"/>
        <v>0</v>
      </c>
      <c r="KE605" s="681">
        <f t="shared" si="1754"/>
        <v>0</v>
      </c>
      <c r="KF605" s="681">
        <f t="shared" si="1754"/>
        <v>0</v>
      </c>
      <c r="KG605" s="681">
        <f t="shared" si="1754"/>
        <v>0</v>
      </c>
      <c r="KH605" s="681">
        <f t="shared" si="1754"/>
        <v>0</v>
      </c>
      <c r="KI605" s="681">
        <f t="shared" si="1754"/>
        <v>0</v>
      </c>
      <c r="KJ605" s="681">
        <f t="shared" si="1754"/>
        <v>0</v>
      </c>
      <c r="KN605" s="1098">
        <f t="shared" si="1749"/>
        <v>0</v>
      </c>
      <c r="KO605" s="1098">
        <f t="shared" si="1749"/>
        <v>0</v>
      </c>
      <c r="KP605" s="1098">
        <f t="shared" si="1749"/>
        <v>0</v>
      </c>
      <c r="KQ605" s="1098">
        <f t="shared" si="1749"/>
        <v>0</v>
      </c>
      <c r="KR605" s="1098">
        <f t="shared" si="1749"/>
        <v>0</v>
      </c>
      <c r="KS605" s="1098">
        <f t="shared" si="1749"/>
        <v>0</v>
      </c>
      <c r="KT605" s="1098">
        <f t="shared" si="1749"/>
        <v>0</v>
      </c>
      <c r="KU605" s="1098">
        <f t="shared" si="1749"/>
        <v>0</v>
      </c>
      <c r="KV605" s="1098">
        <f t="shared" si="1749"/>
        <v>0</v>
      </c>
      <c r="KW605" s="1098">
        <f t="shared" si="1749"/>
        <v>0</v>
      </c>
      <c r="KX605" s="1098">
        <f t="shared" si="1749"/>
        <v>0</v>
      </c>
      <c r="KY605" s="1098">
        <f t="shared" si="1749"/>
        <v>0</v>
      </c>
      <c r="KZ605" s="1098">
        <f t="shared" si="1749"/>
        <v>0</v>
      </c>
      <c r="LA605" s="1098">
        <f t="shared" si="1749"/>
        <v>0</v>
      </c>
      <c r="LB605" s="1098">
        <f t="shared" si="1749"/>
        <v>0</v>
      </c>
      <c r="LC605" s="1098">
        <f t="shared" si="1748"/>
        <v>0</v>
      </c>
      <c r="LD605" s="1098">
        <f t="shared" si="1748"/>
        <v>0</v>
      </c>
      <c r="LE605" s="1098">
        <f t="shared" si="1748"/>
        <v>0</v>
      </c>
      <c r="LF605" s="1098">
        <f t="shared" si="1748"/>
        <v>0</v>
      </c>
      <c r="LG605" s="1098">
        <f t="shared" si="1748"/>
        <v>0</v>
      </c>
      <c r="LH605" s="1098">
        <f t="shared" si="1748"/>
        <v>0</v>
      </c>
      <c r="LI605" s="1098">
        <f t="shared" si="1748"/>
        <v>0</v>
      </c>
      <c r="LJ605" s="1098">
        <f t="shared" si="1748"/>
        <v>0</v>
      </c>
      <c r="LK605" s="1098">
        <f t="shared" si="1748"/>
        <v>0</v>
      </c>
      <c r="LL605" s="1098">
        <f t="shared" si="1748"/>
        <v>0</v>
      </c>
      <c r="LM605" s="1098">
        <f t="shared" si="1748"/>
        <v>0</v>
      </c>
      <c r="LN605" s="1098">
        <f t="shared" si="1748"/>
        <v>0</v>
      </c>
      <c r="LO605" s="1098">
        <f t="shared" si="1748"/>
        <v>0</v>
      </c>
      <c r="LP605" s="1098">
        <f t="shared" si="1748"/>
        <v>0</v>
      </c>
      <c r="LQ605" s="1098">
        <f t="shared" si="1748"/>
        <v>0</v>
      </c>
      <c r="LR605" s="1098">
        <f t="shared" si="1748"/>
        <v>0</v>
      </c>
      <c r="LS605" s="1098">
        <f t="shared" si="1716"/>
        <v>0</v>
      </c>
    </row>
    <row r="606" spans="1:331" ht="20.100000000000001" hidden="1" customHeight="1" x14ac:dyDescent="0.35">
      <c r="A606" s="668"/>
      <c r="B606" s="871"/>
      <c r="C606" s="870"/>
      <c r="D606" s="871"/>
      <c r="E606" s="871"/>
      <c r="F606" s="871"/>
      <c r="G606" s="871"/>
      <c r="H606" s="871"/>
      <c r="I606" s="871"/>
      <c r="J606" s="1065" t="s">
        <v>194</v>
      </c>
      <c r="K606" s="886"/>
      <c r="L606" s="886"/>
      <c r="M606" s="879"/>
      <c r="N606" s="892">
        <v>3232</v>
      </c>
      <c r="O606" s="920" t="s">
        <v>33</v>
      </c>
      <c r="P606" s="627"/>
      <c r="Q606" s="627"/>
      <c r="R606" s="627"/>
      <c r="S606" s="627"/>
      <c r="T606" s="627"/>
      <c r="U606" s="627"/>
      <c r="V606" s="627"/>
      <c r="W606" s="627"/>
      <c r="X606" s="627"/>
      <c r="Y606" s="627"/>
      <c r="Z606" s="627"/>
      <c r="AA606" s="627"/>
      <c r="AB606" s="663">
        <v>0</v>
      </c>
      <c r="AC606" s="663">
        <v>0</v>
      </c>
      <c r="AD606" s="663">
        <v>0</v>
      </c>
      <c r="AE606" s="663">
        <v>0</v>
      </c>
      <c r="AF606" s="663">
        <f>(AG606-AC606)</f>
        <v>0</v>
      </c>
      <c r="AG606" s="663">
        <v>0</v>
      </c>
      <c r="AH606" s="627"/>
      <c r="AI606" s="627"/>
      <c r="AJ606" s="663">
        <v>45000</v>
      </c>
      <c r="AK606" s="663">
        <v>0</v>
      </c>
      <c r="AL606" s="663">
        <v>165000</v>
      </c>
      <c r="AM606" s="663">
        <v>165000</v>
      </c>
      <c r="AN606" s="663">
        <v>0</v>
      </c>
      <c r="AO606" s="663">
        <v>165000</v>
      </c>
      <c r="AP606" s="663">
        <v>67200</v>
      </c>
      <c r="AQ606" s="663">
        <v>20000</v>
      </c>
      <c r="AR606" s="663">
        <v>18380.72</v>
      </c>
      <c r="AS606" s="663"/>
      <c r="AT606" s="663">
        <v>67200</v>
      </c>
      <c r="AU606" s="663"/>
      <c r="AV606" s="663">
        <v>0</v>
      </c>
      <c r="AW606" s="663"/>
      <c r="AX606" s="663"/>
      <c r="AY606" s="663"/>
      <c r="AZ606" s="663"/>
      <c r="BA606" s="663"/>
      <c r="BB606" s="663">
        <v>0</v>
      </c>
      <c r="BC606" s="663">
        <v>0</v>
      </c>
      <c r="BD606" s="663">
        <v>0</v>
      </c>
      <c r="BE606" s="663">
        <v>0</v>
      </c>
      <c r="BF606" s="663">
        <v>0</v>
      </c>
      <c r="BG606" s="663"/>
      <c r="BH606" s="663">
        <v>0</v>
      </c>
      <c r="BI606" s="663">
        <f>(BJ606-BH606)</f>
        <v>0</v>
      </c>
      <c r="BJ606" s="663"/>
      <c r="BK606" s="663"/>
      <c r="BL606" s="663">
        <f t="shared" si="1624"/>
        <v>0</v>
      </c>
      <c r="BM606" s="663"/>
      <c r="BN606" s="663"/>
      <c r="BO606" s="663"/>
      <c r="BP606" s="663"/>
      <c r="BQ606" s="663"/>
      <c r="BR606" s="663">
        <f>(BS606-BO606)</f>
        <v>0</v>
      </c>
      <c r="BS606" s="663"/>
      <c r="BT606" s="663"/>
      <c r="BU606" s="663">
        <f>(BY606-BO606)</f>
        <v>0</v>
      </c>
      <c r="BV606" s="663"/>
      <c r="BW606" s="663"/>
      <c r="BX606" s="663"/>
      <c r="BY606" s="663"/>
      <c r="BZ606" s="663"/>
      <c r="CA606" s="663">
        <f t="shared" si="1621"/>
        <v>0</v>
      </c>
      <c r="CB606" s="663">
        <f t="shared" si="1622"/>
        <v>0</v>
      </c>
      <c r="CC606" s="663"/>
      <c r="CD606" s="663"/>
      <c r="CE606" s="663"/>
      <c r="CF606" s="663"/>
      <c r="CG606" s="663">
        <f t="shared" si="1623"/>
        <v>0</v>
      </c>
      <c r="CH606" s="663">
        <f>(CI606-CE606)</f>
        <v>0</v>
      </c>
      <c r="CI606" s="663"/>
      <c r="CJ606" s="663"/>
      <c r="CK606" s="663">
        <f t="shared" si="1752"/>
        <v>0</v>
      </c>
      <c r="CL606" s="663">
        <f>(CM606-CI606)</f>
        <v>0</v>
      </c>
      <c r="CM606" s="663"/>
      <c r="CN606" s="663"/>
      <c r="CO606" s="663">
        <f t="shared" si="1753"/>
        <v>0</v>
      </c>
      <c r="CP606" s="663">
        <f>(CQ606-CM606)</f>
        <v>0</v>
      </c>
      <c r="CQ606" s="663"/>
      <c r="CR606" s="663"/>
      <c r="CS606" s="663">
        <f t="shared" si="1729"/>
        <v>0</v>
      </c>
      <c r="CT606" s="663">
        <f>(CU606-CQ606)</f>
        <v>0</v>
      </c>
      <c r="CU606" s="663"/>
      <c r="CV606" s="797"/>
      <c r="CW606" s="797">
        <f t="shared" si="1730"/>
        <v>0</v>
      </c>
      <c r="CX606" s="797">
        <f>(CY606-CU606)</f>
        <v>0</v>
      </c>
      <c r="CY606" s="797"/>
      <c r="CZ606" s="797"/>
      <c r="DA606" s="797"/>
      <c r="DB606" s="797"/>
      <c r="DC606" s="797">
        <v>0</v>
      </c>
      <c r="DD606" s="797">
        <f t="shared" si="1731"/>
        <v>0</v>
      </c>
      <c r="DE606" s="797">
        <f t="shared" si="1732"/>
        <v>0</v>
      </c>
      <c r="DF606" s="797"/>
      <c r="DG606" s="797"/>
      <c r="DH606" s="797"/>
      <c r="DI606" s="797">
        <f t="shared" si="1733"/>
        <v>0</v>
      </c>
      <c r="DJ606" s="797">
        <f>(DK606-DG606)</f>
        <v>0</v>
      </c>
      <c r="DK606" s="797"/>
      <c r="DL606" s="797">
        <f t="shared" si="1734"/>
        <v>0</v>
      </c>
      <c r="DM606" s="797">
        <f>(DN606-DK606)</f>
        <v>0</v>
      </c>
      <c r="DN606" s="797"/>
      <c r="DO606" s="797"/>
      <c r="DP606" s="797">
        <f t="shared" si="1735"/>
        <v>0</v>
      </c>
      <c r="DQ606" s="797">
        <f>(DR606-DN606)</f>
        <v>0</v>
      </c>
      <c r="DR606" s="797"/>
      <c r="DS606" s="797"/>
      <c r="DT606" s="797">
        <f t="shared" si="1736"/>
        <v>0</v>
      </c>
      <c r="DU606" s="797">
        <f>(DV606-DR606)</f>
        <v>0</v>
      </c>
      <c r="DV606" s="797"/>
      <c r="DW606" s="797"/>
      <c r="DX606" s="797"/>
      <c r="DY606" s="797"/>
      <c r="DZ606" s="797"/>
      <c r="EA606" s="797"/>
      <c r="EB606" s="797"/>
      <c r="EC606" s="797">
        <f t="shared" si="1737"/>
        <v>0</v>
      </c>
      <c r="ED606" s="797">
        <f>(EE606-EA606)</f>
        <v>0</v>
      </c>
      <c r="EE606" s="797"/>
      <c r="EF606" s="797"/>
      <c r="EG606" s="797">
        <f t="shared" si="1738"/>
        <v>0</v>
      </c>
      <c r="EH606" s="797" t="e">
        <f>(#REF!-EE606)</f>
        <v>#REF!</v>
      </c>
      <c r="EI606" s="797">
        <f>IFERROR(#REF!/DZ606*100,)</f>
        <v>0</v>
      </c>
      <c r="EJ606" s="797">
        <f>IFERROR(#REF!/#REF!*100,)</f>
        <v>0</v>
      </c>
      <c r="EK606" s="904"/>
      <c r="EL606" s="904"/>
      <c r="EM606" s="904"/>
      <c r="EN606" s="797"/>
      <c r="EO606" s="797"/>
      <c r="EP606" s="797"/>
      <c r="EQ606" s="797"/>
      <c r="ER606" s="797"/>
      <c r="ES606" s="797"/>
      <c r="EX606" s="739">
        <f t="shared" si="1758"/>
        <v>0</v>
      </c>
      <c r="EY606" s="739">
        <f t="shared" si="1758"/>
        <v>0</v>
      </c>
      <c r="EZ606" s="739">
        <f t="shared" si="1758"/>
        <v>0</v>
      </c>
      <c r="FA606" s="739">
        <f t="shared" si="1758"/>
        <v>0</v>
      </c>
      <c r="FB606" s="739">
        <f t="shared" si="1758"/>
        <v>0</v>
      </c>
      <c r="FC606" s="739">
        <f t="shared" si="1758"/>
        <v>0</v>
      </c>
      <c r="FD606" s="739">
        <f t="shared" si="1758"/>
        <v>0</v>
      </c>
      <c r="FE606" s="739">
        <f t="shared" si="1758"/>
        <v>0</v>
      </c>
      <c r="FF606" s="739">
        <f t="shared" si="1758"/>
        <v>0</v>
      </c>
      <c r="FG606" s="739">
        <f t="shared" si="1758"/>
        <v>0</v>
      </c>
      <c r="FH606" s="739">
        <f t="shared" si="1759"/>
        <v>0</v>
      </c>
      <c r="FI606" s="739">
        <f t="shared" si="1759"/>
        <v>0</v>
      </c>
      <c r="FJ606" s="739">
        <f t="shared" si="1759"/>
        <v>0</v>
      </c>
      <c r="FK606" s="739">
        <f t="shared" si="1759"/>
        <v>0</v>
      </c>
      <c r="FL606" s="739">
        <f t="shared" si="1759"/>
        <v>0</v>
      </c>
      <c r="FM606" s="739">
        <f t="shared" si="1759"/>
        <v>0</v>
      </c>
      <c r="FN606" s="739">
        <f t="shared" si="1759"/>
        <v>0</v>
      </c>
      <c r="FO606" s="739">
        <f t="shared" si="1739"/>
        <v>0</v>
      </c>
      <c r="FP606" s="739">
        <f t="shared" si="1739"/>
        <v>0</v>
      </c>
      <c r="FQ606" s="739">
        <f t="shared" si="1739"/>
        <v>0</v>
      </c>
      <c r="FU606" s="739">
        <f t="shared" si="1744"/>
        <v>0</v>
      </c>
      <c r="FV606" s="739">
        <f t="shared" si="1744"/>
        <v>0</v>
      </c>
      <c r="FW606" s="739">
        <f t="shared" si="1744"/>
        <v>0</v>
      </c>
      <c r="FX606" s="739">
        <f t="shared" si="1744"/>
        <v>0</v>
      </c>
      <c r="FY606" s="739">
        <f t="shared" si="1744"/>
        <v>0</v>
      </c>
      <c r="FZ606" s="739">
        <f t="shared" si="1744"/>
        <v>0</v>
      </c>
      <c r="GA606" s="739">
        <f t="shared" si="1744"/>
        <v>0</v>
      </c>
      <c r="GB606" s="739">
        <f t="shared" si="1744"/>
        <v>0</v>
      </c>
      <c r="GC606" s="739">
        <f t="shared" si="1744"/>
        <v>0</v>
      </c>
      <c r="GD606" s="739">
        <f t="shared" si="1744"/>
        <v>0</v>
      </c>
      <c r="GE606" s="739">
        <f t="shared" si="1745"/>
        <v>0</v>
      </c>
      <c r="GF606" s="739">
        <f t="shared" si="1745"/>
        <v>0</v>
      </c>
      <c r="GG606" s="739">
        <f t="shared" si="1745"/>
        <v>0</v>
      </c>
      <c r="GH606" s="739">
        <f t="shared" si="1745"/>
        <v>0</v>
      </c>
      <c r="GI606" s="739">
        <f t="shared" si="1745"/>
        <v>0</v>
      </c>
      <c r="GJ606" s="739">
        <f t="shared" si="1745"/>
        <v>0</v>
      </c>
      <c r="GK606" s="739">
        <f t="shared" si="1745"/>
        <v>0</v>
      </c>
      <c r="GL606" s="739">
        <f t="shared" si="1745"/>
        <v>0</v>
      </c>
      <c r="GM606" s="739">
        <f t="shared" si="1745"/>
        <v>0</v>
      </c>
      <c r="GN606" s="739">
        <f t="shared" si="1745"/>
        <v>0</v>
      </c>
      <c r="GQ606" s="1098">
        <f>IF(GQ$9=$N606,#REF!,0)</f>
        <v>0</v>
      </c>
      <c r="GR606" s="1098">
        <f>IF(GR$9=$N606,#REF!,0)</f>
        <v>0</v>
      </c>
      <c r="GS606" s="1098">
        <f>IF(GS$9=$N606,#REF!,0)</f>
        <v>0</v>
      </c>
      <c r="GT606" s="1098">
        <f>IF(GT$9=$N606,#REF!,0)</f>
        <v>0</v>
      </c>
      <c r="GU606" s="1098">
        <f>IF(GU$9=$N606,#REF!,0)</f>
        <v>0</v>
      </c>
      <c r="GV606" s="1098">
        <f>IF(GV$9=$N606,#REF!,0)</f>
        <v>0</v>
      </c>
      <c r="GW606" s="1098">
        <f>IF(GW$9=$N606,#REF!,0)</f>
        <v>0</v>
      </c>
      <c r="GX606" s="1098">
        <f>IF(GX$9=$N606,#REF!,0)</f>
        <v>0</v>
      </c>
      <c r="GY606" s="1098">
        <f>IF(GY$9=$N606,#REF!,0)</f>
        <v>0</v>
      </c>
      <c r="GZ606" s="1098">
        <f>IF(GZ$9=$N606,#REF!,0)</f>
        <v>0</v>
      </c>
      <c r="HA606" s="1098">
        <f>IF(HA$9=$N606,#REF!,0)</f>
        <v>0</v>
      </c>
      <c r="HB606" s="1098">
        <f>IF(HB$9=$N606,#REF!,0)</f>
        <v>0</v>
      </c>
      <c r="HC606" s="1098">
        <f>IF(HC$9=$N606,#REF!,0)</f>
        <v>0</v>
      </c>
      <c r="HD606" s="1098">
        <f>IF(HD$9=$N606,#REF!,0)</f>
        <v>0</v>
      </c>
      <c r="HE606" s="1098">
        <f>IF(HE$9=$N606,#REF!,0)</f>
        <v>0</v>
      </c>
      <c r="HF606" s="1098">
        <f>IF(HF$9=$N606,#REF!,0)</f>
        <v>0</v>
      </c>
      <c r="HG606" s="1098">
        <f>IF(HG$9=$N606,#REF!,0)</f>
        <v>0</v>
      </c>
      <c r="HH606" s="1098">
        <f>IF(HH$9=$N606,#REF!,0)</f>
        <v>0</v>
      </c>
      <c r="HI606" s="1098">
        <f>IF(HI$9=$N606,#REF!,0)</f>
        <v>0</v>
      </c>
      <c r="HJ606" s="1098" t="e">
        <f>IF(HJ$9=$N606,#REF!,0)</f>
        <v>#REF!</v>
      </c>
      <c r="HK606" s="1098">
        <f>IF(HK$9=$N606,#REF!,0)</f>
        <v>0</v>
      </c>
      <c r="HL606" s="1098">
        <f>IF(HL$9=$N606,#REF!,0)</f>
        <v>0</v>
      </c>
      <c r="HM606" s="1098">
        <f>IF(HM$9=$N606,#REF!,0)</f>
        <v>0</v>
      </c>
      <c r="HN606" s="1098">
        <f>IF(HN$9=$N606,#REF!,0)</f>
        <v>0</v>
      </c>
      <c r="HO606" s="1098">
        <f>IF(HO$9=$N606,#REF!,0)</f>
        <v>0</v>
      </c>
      <c r="HP606" s="1098">
        <f>IF(HP$9=$N606,#REF!,0)</f>
        <v>0</v>
      </c>
      <c r="HQ606" s="1098">
        <f>IF(HQ$9=$N606,#REF!,0)</f>
        <v>0</v>
      </c>
      <c r="HR606" s="1098">
        <f>IF(HR$9=$N606,#REF!,0)</f>
        <v>0</v>
      </c>
      <c r="HS606" s="1098">
        <f>IF(HS$9=$N606,#REF!,0)</f>
        <v>0</v>
      </c>
      <c r="HT606" s="1098">
        <f>IF(HT$9=$N606,#REF!,0)</f>
        <v>0</v>
      </c>
      <c r="HU606" s="1098">
        <f>IF(HU$9=$N606,#REF!,0)</f>
        <v>0</v>
      </c>
      <c r="HV606" s="1098">
        <f>IF(HV$9=$N606,#REF!,0)</f>
        <v>0</v>
      </c>
      <c r="HW606" s="1098">
        <f>IF(HW$9=$N606,#REF!,0)</f>
        <v>0</v>
      </c>
      <c r="HX606" s="1098">
        <f>IF(HX$9=$N606,#REF!,0)</f>
        <v>0</v>
      </c>
      <c r="HY606" s="1098">
        <f>IF(HY$9=$N606,#REF!,0)</f>
        <v>0</v>
      </c>
      <c r="HZ606" s="1098">
        <f>IF(HZ$9=$N606,#REF!,0)</f>
        <v>0</v>
      </c>
      <c r="IA606" s="1098">
        <f>IF(IA$9=$N606,#REF!,0)</f>
        <v>0</v>
      </c>
      <c r="IB606" s="1098">
        <f>IF(IB$9=$N606,#REF!,0)</f>
        <v>0</v>
      </c>
      <c r="IC606" s="1098">
        <f>IF(IC$9=$N606,#REF!,0)</f>
        <v>0</v>
      </c>
      <c r="ID606" s="1098">
        <f>IF(ID$9=$N606,#REF!,0)</f>
        <v>0</v>
      </c>
      <c r="IE606" s="1098">
        <f>IF(IE$9=$N606,#REF!,0)</f>
        <v>0</v>
      </c>
      <c r="IF606" s="1098">
        <f>IF(IF$9=$N606,#REF!,0)</f>
        <v>0</v>
      </c>
      <c r="IG606" s="1098">
        <f>IF(IG$9=$N606,#REF!,0)</f>
        <v>0</v>
      </c>
      <c r="IH606" s="1098">
        <f>IF(IH$9=$N606,#REF!,0)</f>
        <v>0</v>
      </c>
      <c r="II606" s="1098">
        <f>IF(II$9=$N606,#REF!,0)</f>
        <v>0</v>
      </c>
      <c r="IJ606" s="1098">
        <f>IF(IJ$9=$N606,#REF!,0)</f>
        <v>0</v>
      </c>
      <c r="IK606" s="1098">
        <f>IF(IK$9=$N606,#REF!,0)</f>
        <v>0</v>
      </c>
      <c r="IL606" s="1098">
        <f>IF(IL$9=$N606,#REF!,0)</f>
        <v>0</v>
      </c>
      <c r="IM606" s="1098">
        <f>IF(IM$9=$N606,#REF!,0)</f>
        <v>0</v>
      </c>
      <c r="IN606" s="1098">
        <f>IF(IN$9=$N606,#REF!,0)</f>
        <v>0</v>
      </c>
      <c r="IO606" s="1098">
        <f>IF(IO$9=$N606,#REF!,0)</f>
        <v>0</v>
      </c>
      <c r="IP606" s="1098">
        <f>IF(IP$9=$N606,#REF!,0)</f>
        <v>0</v>
      </c>
      <c r="IQ606" s="1098">
        <f>IF(IQ$9=$N606,#REF!,0)</f>
        <v>0</v>
      </c>
      <c r="IR606" s="1098">
        <f>IF(IR$9=$N606,#REF!,0)</f>
        <v>0</v>
      </c>
      <c r="IS606" s="1098">
        <f>IF(IS$9=$N606,#REF!,0)</f>
        <v>0</v>
      </c>
      <c r="IT606" s="1098">
        <f>IF(IT$9=$N606,#REF!,0)</f>
        <v>0</v>
      </c>
      <c r="IU606" s="1098">
        <f>IF(IU$9=$N606,#REF!,0)</f>
        <v>0</v>
      </c>
      <c r="IV606" s="1098">
        <f>IF(IV$9=$N606,#REF!,0)</f>
        <v>0</v>
      </c>
      <c r="IW606" s="1098">
        <f>IF(IW$9=$N606,#REF!,0)</f>
        <v>0</v>
      </c>
      <c r="IX606" s="1098">
        <f>IF(IX$9=$N606,#REF!,0)</f>
        <v>0</v>
      </c>
      <c r="IY606" s="1098">
        <f>IF(IY$9=$N606,#REF!,0)</f>
        <v>0</v>
      </c>
      <c r="IZ606" s="1098">
        <f>IF(IZ$9=$N606,#REF!,0)</f>
        <v>0</v>
      </c>
      <c r="JA606" s="1098">
        <f>IF(JA$9=$N606,#REF!,0)</f>
        <v>0</v>
      </c>
      <c r="JB606" s="1098">
        <f>IF(JB$9=$N606,#REF!,0)</f>
        <v>0</v>
      </c>
      <c r="JC606" s="1098">
        <f>IF(JC$9=$N606,#REF!,0)</f>
        <v>0</v>
      </c>
      <c r="JD606" s="1098">
        <f>IF(JD$9=$N606,#REF!,0)</f>
        <v>0</v>
      </c>
      <c r="JE606" s="1098">
        <f>IF(JE$9=$N606,#REF!,0)</f>
        <v>0</v>
      </c>
      <c r="JF606" s="1098">
        <f>IF(JF$9=$N606,#REF!,0)</f>
        <v>0</v>
      </c>
      <c r="JG606" s="1098">
        <f>IF(JG$9=$N606,#REF!,0)</f>
        <v>0</v>
      </c>
      <c r="JH606" s="1098">
        <f>IF(JH$9=$N606,#REF!,0)</f>
        <v>0</v>
      </c>
      <c r="JI606" s="1098">
        <f>IF(JI$9=$N606,#REF!,0)</f>
        <v>0</v>
      </c>
      <c r="JJ606" s="1098">
        <f>IF(JJ$9=$N606,#REF!,0)</f>
        <v>0</v>
      </c>
      <c r="JK606" s="1098">
        <f>IF(JK$9=$N606,#REF!,0)</f>
        <v>0</v>
      </c>
      <c r="JL606" s="1098">
        <f>IF(JL$9=$N606,#REF!,0)</f>
        <v>0</v>
      </c>
      <c r="JM606" s="1098">
        <f>IF(JM$9=$N606,#REF!,0)</f>
        <v>0</v>
      </c>
      <c r="JN606" s="1098">
        <f>IF(JN$9=$N606,#REF!,0)</f>
        <v>0</v>
      </c>
      <c r="JO606" s="1098">
        <f>IF(JO$9=$N606,#REF!,0)</f>
        <v>0</v>
      </c>
      <c r="JP606" s="1098">
        <f>IF(JP$9=$N606,#REF!,0)</f>
        <v>0</v>
      </c>
      <c r="JQ606" s="1098">
        <f>IF(JQ$9=$N606,#REF!,0)</f>
        <v>0</v>
      </c>
      <c r="JR606" s="1098">
        <f>IF(JR$9=$N606,#REF!,0)</f>
        <v>0</v>
      </c>
      <c r="JS606" s="1098">
        <f>IF(JS$9=$N606,#REF!,0)</f>
        <v>0</v>
      </c>
      <c r="JT606" s="1098">
        <f>IF(JT$9=$N606,#REF!,0)</f>
        <v>0</v>
      </c>
      <c r="JU606" s="1098">
        <f>IF(JU$9=$N606,#REF!,0)</f>
        <v>0</v>
      </c>
      <c r="JV606" s="1098">
        <f>IF(JV$9=$N606,#REF!,0)</f>
        <v>0</v>
      </c>
      <c r="JW606" s="1098">
        <f>IF(JW$9=$N606,#REF!,0)</f>
        <v>0</v>
      </c>
      <c r="JX606" s="681"/>
      <c r="JZ606" s="681">
        <f t="shared" si="1754"/>
        <v>0</v>
      </c>
      <c r="KA606" s="681">
        <f t="shared" si="1754"/>
        <v>0</v>
      </c>
      <c r="KB606" s="681">
        <f t="shared" si="1754"/>
        <v>0</v>
      </c>
      <c r="KC606" s="681">
        <f t="shared" si="1754"/>
        <v>0</v>
      </c>
      <c r="KD606" s="681">
        <f t="shared" si="1754"/>
        <v>0</v>
      </c>
      <c r="KE606" s="681">
        <f t="shared" si="1754"/>
        <v>0</v>
      </c>
      <c r="KF606" s="681">
        <f t="shared" si="1754"/>
        <v>0</v>
      </c>
      <c r="KG606" s="681">
        <f t="shared" si="1754"/>
        <v>0</v>
      </c>
      <c r="KH606" s="681">
        <f t="shared" si="1754"/>
        <v>0</v>
      </c>
      <c r="KI606" s="681">
        <f t="shared" si="1754"/>
        <v>0</v>
      </c>
      <c r="KJ606" s="681">
        <f t="shared" si="1754"/>
        <v>0</v>
      </c>
      <c r="KN606" s="1098">
        <f t="shared" si="1749"/>
        <v>0</v>
      </c>
      <c r="KO606" s="1098">
        <f t="shared" si="1749"/>
        <v>0</v>
      </c>
      <c r="KP606" s="1098">
        <f t="shared" si="1749"/>
        <v>0</v>
      </c>
      <c r="KQ606" s="1098">
        <f t="shared" si="1749"/>
        <v>0</v>
      </c>
      <c r="KR606" s="1098">
        <f t="shared" si="1749"/>
        <v>0</v>
      </c>
      <c r="KS606" s="1098">
        <f t="shared" si="1749"/>
        <v>0</v>
      </c>
      <c r="KT606" s="1098">
        <f t="shared" si="1749"/>
        <v>0</v>
      </c>
      <c r="KU606" s="1098">
        <f t="shared" si="1749"/>
        <v>0</v>
      </c>
      <c r="KV606" s="1098">
        <f t="shared" si="1749"/>
        <v>0</v>
      </c>
      <c r="KW606" s="1098">
        <f t="shared" si="1749"/>
        <v>0</v>
      </c>
      <c r="KX606" s="1098">
        <f t="shared" si="1749"/>
        <v>0</v>
      </c>
      <c r="KY606" s="1098">
        <f t="shared" si="1749"/>
        <v>0</v>
      </c>
      <c r="KZ606" s="1098">
        <f t="shared" si="1749"/>
        <v>0</v>
      </c>
      <c r="LA606" s="1098">
        <f t="shared" si="1749"/>
        <v>0</v>
      </c>
      <c r="LB606" s="1098">
        <f t="shared" si="1749"/>
        <v>0</v>
      </c>
      <c r="LC606" s="1098">
        <f t="shared" si="1748"/>
        <v>0</v>
      </c>
      <c r="LD606" s="1098">
        <f t="shared" si="1748"/>
        <v>0</v>
      </c>
      <c r="LE606" s="1098">
        <f t="shared" si="1748"/>
        <v>0</v>
      </c>
      <c r="LF606" s="1098">
        <f t="shared" si="1748"/>
        <v>0</v>
      </c>
      <c r="LG606" s="1098">
        <f t="shared" si="1748"/>
        <v>0</v>
      </c>
      <c r="LH606" s="1098">
        <f t="shared" si="1748"/>
        <v>0</v>
      </c>
      <c r="LI606" s="1098">
        <f t="shared" si="1748"/>
        <v>0</v>
      </c>
      <c r="LJ606" s="1098">
        <f t="shared" si="1748"/>
        <v>0</v>
      </c>
      <c r="LK606" s="1098">
        <f t="shared" si="1748"/>
        <v>0</v>
      </c>
      <c r="LL606" s="1098">
        <f t="shared" si="1748"/>
        <v>0</v>
      </c>
      <c r="LM606" s="1098">
        <f t="shared" si="1748"/>
        <v>0</v>
      </c>
      <c r="LN606" s="1098">
        <f t="shared" si="1748"/>
        <v>0</v>
      </c>
      <c r="LO606" s="1098">
        <f t="shared" si="1748"/>
        <v>0</v>
      </c>
      <c r="LP606" s="1098">
        <f t="shared" si="1748"/>
        <v>0</v>
      </c>
      <c r="LQ606" s="1098">
        <f t="shared" si="1748"/>
        <v>0</v>
      </c>
      <c r="LR606" s="1098">
        <f t="shared" si="1748"/>
        <v>0</v>
      </c>
      <c r="LS606" s="1098">
        <f t="shared" si="1716"/>
        <v>0</v>
      </c>
    </row>
    <row r="607" spans="1:331" ht="20.100000000000001" hidden="1" customHeight="1" x14ac:dyDescent="0.35">
      <c r="A607" s="668"/>
      <c r="B607" s="871"/>
      <c r="C607" s="870"/>
      <c r="D607" s="871"/>
      <c r="E607" s="871"/>
      <c r="F607" s="871"/>
      <c r="G607" s="871"/>
      <c r="H607" s="871"/>
      <c r="I607" s="871"/>
      <c r="J607" s="1065" t="s">
        <v>194</v>
      </c>
      <c r="K607" s="886"/>
      <c r="L607" s="886"/>
      <c r="M607" s="879"/>
      <c r="N607" s="892">
        <v>3239</v>
      </c>
      <c r="O607" s="920" t="s">
        <v>163</v>
      </c>
      <c r="P607" s="627"/>
      <c r="Q607" s="627"/>
      <c r="R607" s="627"/>
      <c r="S607" s="627"/>
      <c r="T607" s="627"/>
      <c r="U607" s="627"/>
      <c r="V607" s="627"/>
      <c r="W607" s="627"/>
      <c r="X607" s="627"/>
      <c r="Y607" s="627"/>
      <c r="Z607" s="627"/>
      <c r="AA607" s="627"/>
      <c r="AB607" s="663"/>
      <c r="AC607" s="663"/>
      <c r="AD607" s="663"/>
      <c r="AE607" s="663"/>
      <c r="AF607" s="663"/>
      <c r="AG607" s="663"/>
      <c r="AH607" s="627"/>
      <c r="AI607" s="627"/>
      <c r="AJ607" s="663"/>
      <c r="AK607" s="663"/>
      <c r="AL607" s="663"/>
      <c r="AM607" s="663">
        <v>0</v>
      </c>
      <c r="AN607" s="663">
        <v>0</v>
      </c>
      <c r="AO607" s="663">
        <v>0</v>
      </c>
      <c r="AP607" s="663">
        <v>1000</v>
      </c>
      <c r="AQ607" s="663">
        <v>10000</v>
      </c>
      <c r="AR607" s="663">
        <v>2375</v>
      </c>
      <c r="AS607" s="663"/>
      <c r="AT607" s="663">
        <v>1000</v>
      </c>
      <c r="AU607" s="663"/>
      <c r="AV607" s="663">
        <v>0</v>
      </c>
      <c r="AW607" s="663"/>
      <c r="AX607" s="663"/>
      <c r="AY607" s="663"/>
      <c r="AZ607" s="663"/>
      <c r="BA607" s="663"/>
      <c r="BB607" s="663">
        <v>0</v>
      </c>
      <c r="BC607" s="663">
        <v>0</v>
      </c>
      <c r="BD607" s="663">
        <v>0</v>
      </c>
      <c r="BE607" s="663">
        <v>0</v>
      </c>
      <c r="BF607" s="663">
        <v>0</v>
      </c>
      <c r="BG607" s="663"/>
      <c r="BH607" s="663">
        <v>0</v>
      </c>
      <c r="BI607" s="663">
        <f>(BJ607-BH607)</f>
        <v>0</v>
      </c>
      <c r="BJ607" s="663"/>
      <c r="BK607" s="663"/>
      <c r="BL607" s="663">
        <f t="shared" si="1624"/>
        <v>0</v>
      </c>
      <c r="BM607" s="663"/>
      <c r="BN607" s="663"/>
      <c r="BO607" s="663"/>
      <c r="BP607" s="663"/>
      <c r="BQ607" s="663"/>
      <c r="BR607" s="663">
        <f>(BS607-BO607)</f>
        <v>0</v>
      </c>
      <c r="BS607" s="663"/>
      <c r="BT607" s="663"/>
      <c r="BU607" s="663">
        <f>(BY607-BO607)</f>
        <v>0</v>
      </c>
      <c r="BV607" s="663"/>
      <c r="BW607" s="663"/>
      <c r="BX607" s="663"/>
      <c r="BY607" s="663"/>
      <c r="BZ607" s="663"/>
      <c r="CA607" s="663">
        <f t="shared" ref="CA607:CA648" si="1760">IFERROR(BZ607/BG607*100,)</f>
        <v>0</v>
      </c>
      <c r="CB607" s="663">
        <f t="shared" ref="CB607:CB648" si="1761">IFERROR(BZ607/BY607*100,)</f>
        <v>0</v>
      </c>
      <c r="CC607" s="663"/>
      <c r="CD607" s="663"/>
      <c r="CE607" s="663"/>
      <c r="CF607" s="663"/>
      <c r="CG607" s="663">
        <f t="shared" ref="CG607:CG648" si="1762">IFERROR(CF607/CE607*100,)</f>
        <v>0</v>
      </c>
      <c r="CH607" s="663">
        <f>(CI607-CE607)</f>
        <v>0</v>
      </c>
      <c r="CI607" s="663"/>
      <c r="CJ607" s="663"/>
      <c r="CK607" s="663">
        <f t="shared" si="1752"/>
        <v>0</v>
      </c>
      <c r="CL607" s="663">
        <f>(CM607-CI607)</f>
        <v>0</v>
      </c>
      <c r="CM607" s="663"/>
      <c r="CN607" s="663"/>
      <c r="CO607" s="663">
        <f t="shared" si="1753"/>
        <v>0</v>
      </c>
      <c r="CP607" s="663">
        <f>(CQ607-CM607)</f>
        <v>0</v>
      </c>
      <c r="CQ607" s="663"/>
      <c r="CR607" s="663"/>
      <c r="CS607" s="663">
        <f t="shared" si="1729"/>
        <v>0</v>
      </c>
      <c r="CT607" s="663">
        <f>(CU607-CQ607)</f>
        <v>0</v>
      </c>
      <c r="CU607" s="663"/>
      <c r="CV607" s="797"/>
      <c r="CW607" s="797">
        <f t="shared" si="1730"/>
        <v>0</v>
      </c>
      <c r="CX607" s="797">
        <f>(CY607-CU607)</f>
        <v>0</v>
      </c>
      <c r="CY607" s="797"/>
      <c r="CZ607" s="797"/>
      <c r="DA607" s="797"/>
      <c r="DB607" s="797"/>
      <c r="DC607" s="797">
        <v>0</v>
      </c>
      <c r="DD607" s="797">
        <f t="shared" si="1731"/>
        <v>0</v>
      </c>
      <c r="DE607" s="797">
        <f t="shared" si="1732"/>
        <v>0</v>
      </c>
      <c r="DF607" s="797"/>
      <c r="DG607" s="797"/>
      <c r="DH607" s="797"/>
      <c r="DI607" s="797">
        <f t="shared" si="1733"/>
        <v>0</v>
      </c>
      <c r="DJ607" s="797">
        <f>(DK607-DG607)</f>
        <v>0</v>
      </c>
      <c r="DK607" s="797"/>
      <c r="DL607" s="797">
        <f t="shared" si="1734"/>
        <v>0</v>
      </c>
      <c r="DM607" s="797">
        <f>(DN607-DK607)</f>
        <v>0</v>
      </c>
      <c r="DN607" s="797"/>
      <c r="DO607" s="797"/>
      <c r="DP607" s="797">
        <f t="shared" si="1735"/>
        <v>0</v>
      </c>
      <c r="DQ607" s="797">
        <f>(DR607-DN607)</f>
        <v>0</v>
      </c>
      <c r="DR607" s="797"/>
      <c r="DS607" s="797"/>
      <c r="DT607" s="797">
        <f t="shared" si="1736"/>
        <v>0</v>
      </c>
      <c r="DU607" s="797">
        <f>(DV607-DR607)</f>
        <v>0</v>
      </c>
      <c r="DV607" s="797"/>
      <c r="DW607" s="797"/>
      <c r="DX607" s="797"/>
      <c r="DY607" s="797"/>
      <c r="DZ607" s="797"/>
      <c r="EA607" s="797"/>
      <c r="EB607" s="797"/>
      <c r="EC607" s="797">
        <f t="shared" si="1737"/>
        <v>0</v>
      </c>
      <c r="ED607" s="797">
        <f>(EE607-EA607)</f>
        <v>0</v>
      </c>
      <c r="EE607" s="797"/>
      <c r="EF607" s="797"/>
      <c r="EG607" s="797">
        <f t="shared" si="1738"/>
        <v>0</v>
      </c>
      <c r="EH607" s="797" t="e">
        <f>(#REF!-EE607)</f>
        <v>#REF!</v>
      </c>
      <c r="EI607" s="797">
        <f>IFERROR(#REF!/DZ607*100,)</f>
        <v>0</v>
      </c>
      <c r="EJ607" s="797">
        <f>IFERROR(#REF!/#REF!*100,)</f>
        <v>0</v>
      </c>
      <c r="EK607" s="904"/>
      <c r="EL607" s="904"/>
      <c r="EM607" s="904"/>
      <c r="EN607" s="797"/>
      <c r="EO607" s="797"/>
      <c r="EP607" s="797"/>
      <c r="EQ607" s="797"/>
      <c r="ER607" s="797"/>
      <c r="ES607" s="797"/>
      <c r="EX607" s="739">
        <f t="shared" si="1758"/>
        <v>0</v>
      </c>
      <c r="EY607" s="739">
        <f t="shared" si="1758"/>
        <v>0</v>
      </c>
      <c r="EZ607" s="739">
        <f t="shared" si="1758"/>
        <v>0</v>
      </c>
      <c r="FA607" s="739">
        <f t="shared" si="1758"/>
        <v>0</v>
      </c>
      <c r="FB607" s="739">
        <f t="shared" si="1758"/>
        <v>0</v>
      </c>
      <c r="FC607" s="739">
        <f t="shared" si="1758"/>
        <v>0</v>
      </c>
      <c r="FD607" s="739">
        <f t="shared" si="1758"/>
        <v>0</v>
      </c>
      <c r="FE607" s="739">
        <f t="shared" si="1758"/>
        <v>0</v>
      </c>
      <c r="FF607" s="739">
        <f t="shared" si="1758"/>
        <v>0</v>
      </c>
      <c r="FG607" s="739">
        <f t="shared" si="1758"/>
        <v>0</v>
      </c>
      <c r="FH607" s="739">
        <f t="shared" si="1759"/>
        <v>0</v>
      </c>
      <c r="FI607" s="739">
        <f t="shared" si="1759"/>
        <v>0</v>
      </c>
      <c r="FJ607" s="739">
        <f t="shared" si="1759"/>
        <v>0</v>
      </c>
      <c r="FK607" s="739">
        <f t="shared" si="1759"/>
        <v>0</v>
      </c>
      <c r="FL607" s="739">
        <f t="shared" si="1759"/>
        <v>0</v>
      </c>
      <c r="FM607" s="739">
        <f t="shared" si="1759"/>
        <v>0</v>
      </c>
      <c r="FN607" s="739">
        <f t="shared" si="1759"/>
        <v>0</v>
      </c>
      <c r="FO607" s="739">
        <f t="shared" si="1739"/>
        <v>0</v>
      </c>
      <c r="FP607" s="739">
        <f t="shared" si="1739"/>
        <v>0</v>
      </c>
      <c r="FQ607" s="739">
        <f t="shared" si="1739"/>
        <v>0</v>
      </c>
      <c r="FU607" s="739">
        <f t="shared" si="1744"/>
        <v>0</v>
      </c>
      <c r="FV607" s="739">
        <f t="shared" si="1744"/>
        <v>0</v>
      </c>
      <c r="FW607" s="739">
        <f t="shared" si="1744"/>
        <v>0</v>
      </c>
      <c r="FX607" s="739">
        <f t="shared" si="1744"/>
        <v>0</v>
      </c>
      <c r="FY607" s="739">
        <f t="shared" si="1744"/>
        <v>0</v>
      </c>
      <c r="FZ607" s="739">
        <f t="shared" si="1744"/>
        <v>0</v>
      </c>
      <c r="GA607" s="739">
        <f t="shared" si="1744"/>
        <v>0</v>
      </c>
      <c r="GB607" s="739">
        <f t="shared" si="1744"/>
        <v>0</v>
      </c>
      <c r="GC607" s="739">
        <f t="shared" si="1744"/>
        <v>0</v>
      </c>
      <c r="GD607" s="739">
        <f t="shared" si="1744"/>
        <v>0</v>
      </c>
      <c r="GE607" s="739">
        <f t="shared" si="1745"/>
        <v>0</v>
      </c>
      <c r="GF607" s="739">
        <f t="shared" si="1745"/>
        <v>0</v>
      </c>
      <c r="GG607" s="739">
        <f t="shared" si="1745"/>
        <v>0</v>
      </c>
      <c r="GH607" s="739">
        <f t="shared" si="1745"/>
        <v>0</v>
      </c>
      <c r="GI607" s="739">
        <f t="shared" si="1745"/>
        <v>0</v>
      </c>
      <c r="GJ607" s="739">
        <f t="shared" si="1745"/>
        <v>0</v>
      </c>
      <c r="GK607" s="739">
        <f t="shared" si="1745"/>
        <v>0</v>
      </c>
      <c r="GL607" s="739">
        <f t="shared" si="1745"/>
        <v>0</v>
      </c>
      <c r="GM607" s="739">
        <f t="shared" si="1745"/>
        <v>0</v>
      </c>
      <c r="GN607" s="739">
        <f t="shared" si="1745"/>
        <v>0</v>
      </c>
      <c r="GQ607" s="1098">
        <f>IF(GQ$9=$N607,#REF!,0)</f>
        <v>0</v>
      </c>
      <c r="GR607" s="1098">
        <f>IF(GR$9=$N607,#REF!,0)</f>
        <v>0</v>
      </c>
      <c r="GS607" s="1098">
        <f>IF(GS$9=$N607,#REF!,0)</f>
        <v>0</v>
      </c>
      <c r="GT607" s="1098">
        <f>IF(GT$9=$N607,#REF!,0)</f>
        <v>0</v>
      </c>
      <c r="GU607" s="1098">
        <f>IF(GU$9=$N607,#REF!,0)</f>
        <v>0</v>
      </c>
      <c r="GV607" s="1098">
        <f>IF(GV$9=$N607,#REF!,0)</f>
        <v>0</v>
      </c>
      <c r="GW607" s="1098">
        <f>IF(GW$9=$N607,#REF!,0)</f>
        <v>0</v>
      </c>
      <c r="GX607" s="1098">
        <f>IF(GX$9=$N607,#REF!,0)</f>
        <v>0</v>
      </c>
      <c r="GY607" s="1098">
        <f>IF(GY$9=$N607,#REF!,0)</f>
        <v>0</v>
      </c>
      <c r="GZ607" s="1098">
        <f>IF(GZ$9=$N607,#REF!,0)</f>
        <v>0</v>
      </c>
      <c r="HA607" s="1098">
        <f>IF(HA$9=$N607,#REF!,0)</f>
        <v>0</v>
      </c>
      <c r="HB607" s="1098">
        <f>IF(HB$9=$N607,#REF!,0)</f>
        <v>0</v>
      </c>
      <c r="HC607" s="1098">
        <f>IF(HC$9=$N607,#REF!,0)</f>
        <v>0</v>
      </c>
      <c r="HD607" s="1098">
        <f>IF(HD$9=$N607,#REF!,0)</f>
        <v>0</v>
      </c>
      <c r="HE607" s="1098">
        <f>IF(HE$9=$N607,#REF!,0)</f>
        <v>0</v>
      </c>
      <c r="HF607" s="1098">
        <f>IF(HF$9=$N607,#REF!,0)</f>
        <v>0</v>
      </c>
      <c r="HG607" s="1098">
        <f>IF(HG$9=$N607,#REF!,0)</f>
        <v>0</v>
      </c>
      <c r="HH607" s="1098">
        <f>IF(HH$9=$N607,#REF!,0)</f>
        <v>0</v>
      </c>
      <c r="HI607" s="1098">
        <f>IF(HI$9=$N607,#REF!,0)</f>
        <v>0</v>
      </c>
      <c r="HJ607" s="1098">
        <f>IF(HJ$9=$N607,#REF!,0)</f>
        <v>0</v>
      </c>
      <c r="HK607" s="1098">
        <f>IF(HK$9=$N607,#REF!,0)</f>
        <v>0</v>
      </c>
      <c r="HL607" s="1098">
        <f>IF(HL$9=$N607,#REF!,0)</f>
        <v>0</v>
      </c>
      <c r="HM607" s="1098">
        <f>IF(HM$9=$N607,#REF!,0)</f>
        <v>0</v>
      </c>
      <c r="HN607" s="1098">
        <f>IF(HN$9=$N607,#REF!,0)</f>
        <v>0</v>
      </c>
      <c r="HO607" s="1098">
        <f>IF(HO$9=$N607,#REF!,0)</f>
        <v>0</v>
      </c>
      <c r="HP607" s="1098">
        <f>IF(HP$9=$N607,#REF!,0)</f>
        <v>0</v>
      </c>
      <c r="HQ607" s="1098" t="e">
        <f>IF(HQ$9=$N607,#REF!,0)</f>
        <v>#REF!</v>
      </c>
      <c r="HR607" s="1098">
        <f>IF(HR$9=$N607,#REF!,0)</f>
        <v>0</v>
      </c>
      <c r="HS607" s="1098">
        <f>IF(HS$9=$N607,#REF!,0)</f>
        <v>0</v>
      </c>
      <c r="HT607" s="1098">
        <f>IF(HT$9=$N607,#REF!,0)</f>
        <v>0</v>
      </c>
      <c r="HU607" s="1098">
        <f>IF(HU$9=$N607,#REF!,0)</f>
        <v>0</v>
      </c>
      <c r="HV607" s="1098">
        <f>IF(HV$9=$N607,#REF!,0)</f>
        <v>0</v>
      </c>
      <c r="HW607" s="1098">
        <f>IF(HW$9=$N607,#REF!,0)</f>
        <v>0</v>
      </c>
      <c r="HX607" s="1098">
        <f>IF(HX$9=$N607,#REF!,0)</f>
        <v>0</v>
      </c>
      <c r="HY607" s="1098">
        <f>IF(HY$9=$N607,#REF!,0)</f>
        <v>0</v>
      </c>
      <c r="HZ607" s="1098">
        <f>IF(HZ$9=$N607,#REF!,0)</f>
        <v>0</v>
      </c>
      <c r="IA607" s="1098">
        <f>IF(IA$9=$N607,#REF!,0)</f>
        <v>0</v>
      </c>
      <c r="IB607" s="1098">
        <f>IF(IB$9=$N607,#REF!,0)</f>
        <v>0</v>
      </c>
      <c r="IC607" s="1098">
        <f>IF(IC$9=$N607,#REF!,0)</f>
        <v>0</v>
      </c>
      <c r="ID607" s="1098">
        <f>IF(ID$9=$N607,#REF!,0)</f>
        <v>0</v>
      </c>
      <c r="IE607" s="1098">
        <f>IF(IE$9=$N607,#REF!,0)</f>
        <v>0</v>
      </c>
      <c r="IF607" s="1098">
        <f>IF(IF$9=$N607,#REF!,0)</f>
        <v>0</v>
      </c>
      <c r="IG607" s="1098">
        <f>IF(IG$9=$N607,#REF!,0)</f>
        <v>0</v>
      </c>
      <c r="IH607" s="1098">
        <f>IF(IH$9=$N607,#REF!,0)</f>
        <v>0</v>
      </c>
      <c r="II607" s="1098">
        <f>IF(II$9=$N607,#REF!,0)</f>
        <v>0</v>
      </c>
      <c r="IJ607" s="1098">
        <f>IF(IJ$9=$N607,#REF!,0)</f>
        <v>0</v>
      </c>
      <c r="IK607" s="1098">
        <f>IF(IK$9=$N607,#REF!,0)</f>
        <v>0</v>
      </c>
      <c r="IL607" s="1098">
        <f>IF(IL$9=$N607,#REF!,0)</f>
        <v>0</v>
      </c>
      <c r="IM607" s="1098">
        <f>IF(IM$9=$N607,#REF!,0)</f>
        <v>0</v>
      </c>
      <c r="IN607" s="1098">
        <f>IF(IN$9=$N607,#REF!,0)</f>
        <v>0</v>
      </c>
      <c r="IO607" s="1098">
        <f>IF(IO$9=$N607,#REF!,0)</f>
        <v>0</v>
      </c>
      <c r="IP607" s="1098">
        <f>IF(IP$9=$N607,#REF!,0)</f>
        <v>0</v>
      </c>
      <c r="IQ607" s="1098">
        <f>IF(IQ$9=$N607,#REF!,0)</f>
        <v>0</v>
      </c>
      <c r="IR607" s="1098">
        <f>IF(IR$9=$N607,#REF!,0)</f>
        <v>0</v>
      </c>
      <c r="IS607" s="1098">
        <f>IF(IS$9=$N607,#REF!,0)</f>
        <v>0</v>
      </c>
      <c r="IT607" s="1098">
        <f>IF(IT$9=$N607,#REF!,0)</f>
        <v>0</v>
      </c>
      <c r="IU607" s="1098">
        <f>IF(IU$9=$N607,#REF!,0)</f>
        <v>0</v>
      </c>
      <c r="IV607" s="1098">
        <f>IF(IV$9=$N607,#REF!,0)</f>
        <v>0</v>
      </c>
      <c r="IW607" s="1098">
        <f>IF(IW$9=$N607,#REF!,0)</f>
        <v>0</v>
      </c>
      <c r="IX607" s="1098">
        <f>IF(IX$9=$N607,#REF!,0)</f>
        <v>0</v>
      </c>
      <c r="IY607" s="1098">
        <f>IF(IY$9=$N607,#REF!,0)</f>
        <v>0</v>
      </c>
      <c r="IZ607" s="1098">
        <f>IF(IZ$9=$N607,#REF!,0)</f>
        <v>0</v>
      </c>
      <c r="JA607" s="1098">
        <f>IF(JA$9=$N607,#REF!,0)</f>
        <v>0</v>
      </c>
      <c r="JB607" s="1098">
        <f>IF(JB$9=$N607,#REF!,0)</f>
        <v>0</v>
      </c>
      <c r="JC607" s="1098">
        <f>IF(JC$9=$N607,#REF!,0)</f>
        <v>0</v>
      </c>
      <c r="JD607" s="1098">
        <f>IF(JD$9=$N607,#REF!,0)</f>
        <v>0</v>
      </c>
      <c r="JE607" s="1098">
        <f>IF(JE$9=$N607,#REF!,0)</f>
        <v>0</v>
      </c>
      <c r="JF607" s="1098">
        <f>IF(JF$9=$N607,#REF!,0)</f>
        <v>0</v>
      </c>
      <c r="JG607" s="1098">
        <f>IF(JG$9=$N607,#REF!,0)</f>
        <v>0</v>
      </c>
      <c r="JH607" s="1098">
        <f>IF(JH$9=$N607,#REF!,0)</f>
        <v>0</v>
      </c>
      <c r="JI607" s="1098">
        <f>IF(JI$9=$N607,#REF!,0)</f>
        <v>0</v>
      </c>
      <c r="JJ607" s="1098">
        <f>IF(JJ$9=$N607,#REF!,0)</f>
        <v>0</v>
      </c>
      <c r="JK607" s="1098">
        <f>IF(JK$9=$N607,#REF!,0)</f>
        <v>0</v>
      </c>
      <c r="JL607" s="1098">
        <f>IF(JL$9=$N607,#REF!,0)</f>
        <v>0</v>
      </c>
      <c r="JM607" s="1098">
        <f>IF(JM$9=$N607,#REF!,0)</f>
        <v>0</v>
      </c>
      <c r="JN607" s="1098">
        <f>IF(JN$9=$N607,#REF!,0)</f>
        <v>0</v>
      </c>
      <c r="JO607" s="1098">
        <f>IF(JO$9=$N607,#REF!,0)</f>
        <v>0</v>
      </c>
      <c r="JP607" s="1098">
        <f>IF(JP$9=$N607,#REF!,0)</f>
        <v>0</v>
      </c>
      <c r="JQ607" s="1098">
        <f>IF(JQ$9=$N607,#REF!,0)</f>
        <v>0</v>
      </c>
      <c r="JR607" s="1098">
        <f>IF(JR$9=$N607,#REF!,0)</f>
        <v>0</v>
      </c>
      <c r="JS607" s="1098">
        <f>IF(JS$9=$N607,#REF!,0)</f>
        <v>0</v>
      </c>
      <c r="JT607" s="1098">
        <f>IF(JT$9=$N607,#REF!,0)</f>
        <v>0</v>
      </c>
      <c r="JU607" s="1098">
        <f>IF(JU$9=$N607,#REF!,0)</f>
        <v>0</v>
      </c>
      <c r="JV607" s="1098">
        <f>IF(JV$9=$N607,#REF!,0)</f>
        <v>0</v>
      </c>
      <c r="JW607" s="1098">
        <f>IF(JW$9=$N607,#REF!,0)</f>
        <v>0</v>
      </c>
      <c r="JX607" s="681"/>
      <c r="JZ607" s="681">
        <f t="shared" si="1754"/>
        <v>0</v>
      </c>
      <c r="KA607" s="681">
        <f t="shared" si="1754"/>
        <v>0</v>
      </c>
      <c r="KB607" s="681">
        <f t="shared" si="1754"/>
        <v>0</v>
      </c>
      <c r="KC607" s="681">
        <f t="shared" si="1754"/>
        <v>0</v>
      </c>
      <c r="KD607" s="681">
        <f t="shared" si="1754"/>
        <v>0</v>
      </c>
      <c r="KE607" s="681">
        <f t="shared" si="1754"/>
        <v>0</v>
      </c>
      <c r="KF607" s="681">
        <f t="shared" si="1754"/>
        <v>0</v>
      </c>
      <c r="KG607" s="681">
        <f t="shared" si="1754"/>
        <v>0</v>
      </c>
      <c r="KH607" s="681">
        <f t="shared" si="1754"/>
        <v>0</v>
      </c>
      <c r="KI607" s="681">
        <f t="shared" si="1754"/>
        <v>0</v>
      </c>
      <c r="KJ607" s="681">
        <f t="shared" si="1754"/>
        <v>0</v>
      </c>
      <c r="KN607" s="1098">
        <f t="shared" si="1749"/>
        <v>0</v>
      </c>
      <c r="KO607" s="1098">
        <f t="shared" si="1749"/>
        <v>0</v>
      </c>
      <c r="KP607" s="1098">
        <f t="shared" si="1749"/>
        <v>0</v>
      </c>
      <c r="KQ607" s="1098">
        <f t="shared" si="1749"/>
        <v>0</v>
      </c>
      <c r="KR607" s="1098">
        <f t="shared" si="1749"/>
        <v>0</v>
      </c>
      <c r="KS607" s="1098">
        <f t="shared" si="1749"/>
        <v>0</v>
      </c>
      <c r="KT607" s="1098">
        <f t="shared" si="1749"/>
        <v>0</v>
      </c>
      <c r="KU607" s="1098">
        <f t="shared" si="1749"/>
        <v>0</v>
      </c>
      <c r="KV607" s="1098">
        <f t="shared" si="1749"/>
        <v>0</v>
      </c>
      <c r="KW607" s="1098">
        <f t="shared" si="1749"/>
        <v>0</v>
      </c>
      <c r="KX607" s="1098">
        <f t="shared" si="1749"/>
        <v>0</v>
      </c>
      <c r="KY607" s="1098">
        <f t="shared" si="1749"/>
        <v>0</v>
      </c>
      <c r="KZ607" s="1098">
        <f t="shared" si="1749"/>
        <v>0</v>
      </c>
      <c r="LA607" s="1098">
        <f t="shared" si="1749"/>
        <v>0</v>
      </c>
      <c r="LB607" s="1098">
        <f t="shared" si="1749"/>
        <v>0</v>
      </c>
      <c r="LC607" s="1098">
        <f t="shared" si="1748"/>
        <v>0</v>
      </c>
      <c r="LD607" s="1098">
        <f t="shared" si="1748"/>
        <v>0</v>
      </c>
      <c r="LE607" s="1098">
        <f t="shared" si="1748"/>
        <v>0</v>
      </c>
      <c r="LF607" s="1098">
        <f t="shared" si="1748"/>
        <v>0</v>
      </c>
      <c r="LG607" s="1098">
        <f t="shared" si="1748"/>
        <v>0</v>
      </c>
      <c r="LH607" s="1098">
        <f t="shared" si="1748"/>
        <v>0</v>
      </c>
      <c r="LI607" s="1098">
        <f t="shared" si="1748"/>
        <v>0</v>
      </c>
      <c r="LJ607" s="1098">
        <f t="shared" si="1748"/>
        <v>0</v>
      </c>
      <c r="LK607" s="1098">
        <f t="shared" si="1748"/>
        <v>0</v>
      </c>
      <c r="LL607" s="1098">
        <f t="shared" si="1748"/>
        <v>0</v>
      </c>
      <c r="LM607" s="1098">
        <f t="shared" si="1748"/>
        <v>0</v>
      </c>
      <c r="LN607" s="1098">
        <f t="shared" si="1748"/>
        <v>0</v>
      </c>
      <c r="LO607" s="1098">
        <f t="shared" si="1748"/>
        <v>0</v>
      </c>
      <c r="LP607" s="1098">
        <f t="shared" si="1748"/>
        <v>0</v>
      </c>
      <c r="LQ607" s="1098">
        <f t="shared" si="1748"/>
        <v>0</v>
      </c>
      <c r="LR607" s="1098">
        <f t="shared" si="1748"/>
        <v>0</v>
      </c>
      <c r="LS607" s="1098">
        <f t="shared" si="1716"/>
        <v>0</v>
      </c>
    </row>
    <row r="608" spans="1:331" ht="20.100000000000001" hidden="1" customHeight="1" x14ac:dyDescent="0.35">
      <c r="A608" s="668" t="s">
        <v>534</v>
      </c>
      <c r="B608" s="871"/>
      <c r="C608" s="870" t="s">
        <v>9</v>
      </c>
      <c r="D608" s="871"/>
      <c r="E608" s="871"/>
      <c r="F608" s="871"/>
      <c r="G608" s="871"/>
      <c r="H608" s="871"/>
      <c r="I608" s="871"/>
      <c r="J608" s="1065" t="s">
        <v>194</v>
      </c>
      <c r="K608" s="886"/>
      <c r="L608" s="886"/>
      <c r="M608" s="874">
        <v>329</v>
      </c>
      <c r="N608" s="874" t="s">
        <v>41</v>
      </c>
      <c r="O608" s="1351"/>
      <c r="P608" s="34" t="e">
        <f>SUM(#REF!)</f>
        <v>#REF!</v>
      </c>
      <c r="Q608" s="34" t="e">
        <f>SUM(#REF!)</f>
        <v>#REF!</v>
      </c>
      <c r="R608" s="34" t="e">
        <f>SUM(#REF!)</f>
        <v>#REF!</v>
      </c>
      <c r="S608" s="34" t="e">
        <f>SUM(#REF!)</f>
        <v>#REF!</v>
      </c>
      <c r="T608" s="34" t="e">
        <f>SUM(#REF!)</f>
        <v>#REF!</v>
      </c>
      <c r="U608" s="34" t="e">
        <f>SUM(#REF!)</f>
        <v>#REF!</v>
      </c>
      <c r="V608" s="34" t="e">
        <f>SUM(#REF!)</f>
        <v>#REF!</v>
      </c>
      <c r="W608" s="34" t="e">
        <f>(V608/T608)*100</f>
        <v>#REF!</v>
      </c>
      <c r="X608" s="34" t="e">
        <f>SUM(#REF!)</f>
        <v>#REF!</v>
      </c>
      <c r="Y608" s="34" t="e">
        <f>SUM(#REF!)</f>
        <v>#REF!</v>
      </c>
      <c r="Z608" s="34" t="e">
        <f>SUM(#REF!)</f>
        <v>#REF!</v>
      </c>
      <c r="AA608" s="34" t="e">
        <f>SUM(#REF!)</f>
        <v>#REF!</v>
      </c>
      <c r="AB608" s="34">
        <f t="shared" ref="AB608:AT608" si="1763">AB609</f>
        <v>0</v>
      </c>
      <c r="AC608" s="34">
        <f t="shared" si="1763"/>
        <v>0</v>
      </c>
      <c r="AD608" s="34">
        <f t="shared" si="1763"/>
        <v>0</v>
      </c>
      <c r="AE608" s="34">
        <f t="shared" si="1763"/>
        <v>0</v>
      </c>
      <c r="AF608" s="34">
        <f t="shared" si="1763"/>
        <v>0</v>
      </c>
      <c r="AG608" s="34">
        <f t="shared" si="1763"/>
        <v>0</v>
      </c>
      <c r="AH608" s="34">
        <f t="shared" si="1763"/>
        <v>0</v>
      </c>
      <c r="AI608" s="34">
        <f t="shared" si="1763"/>
        <v>0</v>
      </c>
      <c r="AJ608" s="34">
        <f t="shared" si="1763"/>
        <v>45000</v>
      </c>
      <c r="AK608" s="34">
        <f t="shared" si="1763"/>
        <v>0</v>
      </c>
      <c r="AL608" s="34">
        <f t="shared" si="1763"/>
        <v>165000</v>
      </c>
      <c r="AM608" s="34">
        <f t="shared" si="1763"/>
        <v>50000</v>
      </c>
      <c r="AN608" s="106">
        <f t="shared" si="1763"/>
        <v>0</v>
      </c>
      <c r="AO608" s="106">
        <f t="shared" si="1763"/>
        <v>50000</v>
      </c>
      <c r="AP608" s="106">
        <f t="shared" si="1763"/>
        <v>85000</v>
      </c>
      <c r="AQ608" s="106">
        <f t="shared" si="1763"/>
        <v>85000</v>
      </c>
      <c r="AR608" s="106">
        <f t="shared" si="1763"/>
        <v>64036.28</v>
      </c>
      <c r="AS608" s="106">
        <f t="shared" si="1763"/>
        <v>0</v>
      </c>
      <c r="AT608" s="106">
        <f t="shared" si="1763"/>
        <v>85000</v>
      </c>
      <c r="AU608" s="106"/>
      <c r="AV608" s="106">
        <v>0</v>
      </c>
      <c r="AW608" s="106"/>
      <c r="AX608" s="106"/>
      <c r="AY608" s="106">
        <f>AY609</f>
        <v>0</v>
      </c>
      <c r="AZ608" s="106"/>
      <c r="BA608" s="106"/>
      <c r="BB608" s="106">
        <v>0</v>
      </c>
      <c r="BC608" s="106">
        <v>0</v>
      </c>
      <c r="BD608" s="106">
        <v>0</v>
      </c>
      <c r="BE608" s="106">
        <v>0</v>
      </c>
      <c r="BF608" s="106">
        <v>0</v>
      </c>
      <c r="BG608" s="106"/>
      <c r="BH608" s="106">
        <v>0</v>
      </c>
      <c r="BI608" s="106">
        <f>BI609</f>
        <v>0</v>
      </c>
      <c r="BJ608" s="106"/>
      <c r="BK608" s="106"/>
      <c r="BL608" s="106">
        <f t="shared" ref="BL608:BL648" si="1764">IFERROR(BK608/BJ608*100,)</f>
        <v>0</v>
      </c>
      <c r="BM608" s="106"/>
      <c r="BN608" s="106"/>
      <c r="BO608" s="106"/>
      <c r="BP608" s="106"/>
      <c r="BQ608" s="106"/>
      <c r="BR608" s="106">
        <f>BR609</f>
        <v>0</v>
      </c>
      <c r="BS608" s="106"/>
      <c r="BT608" s="106"/>
      <c r="BU608" s="106">
        <f>BU609</f>
        <v>0</v>
      </c>
      <c r="BV608" s="106"/>
      <c r="BW608" s="106"/>
      <c r="BX608" s="106"/>
      <c r="BY608" s="106"/>
      <c r="BZ608" s="106"/>
      <c r="CA608" s="106">
        <f t="shared" si="1760"/>
        <v>0</v>
      </c>
      <c r="CB608" s="106">
        <f t="shared" si="1761"/>
        <v>0</v>
      </c>
      <c r="CC608" s="106"/>
      <c r="CD608" s="106"/>
      <c r="CE608" s="106"/>
      <c r="CF608" s="106"/>
      <c r="CG608" s="106">
        <f t="shared" si="1762"/>
        <v>0</v>
      </c>
      <c r="CH608" s="106">
        <f>CH609</f>
        <v>0</v>
      </c>
      <c r="CI608" s="106"/>
      <c r="CJ608" s="106"/>
      <c r="CK608" s="106">
        <f t="shared" si="1752"/>
        <v>0</v>
      </c>
      <c r="CL608" s="106">
        <f>CL609</f>
        <v>0</v>
      </c>
      <c r="CM608" s="106"/>
      <c r="CN608" s="106"/>
      <c r="CO608" s="106">
        <f t="shared" si="1753"/>
        <v>0</v>
      </c>
      <c r="CP608" s="106">
        <f>CP609</f>
        <v>0</v>
      </c>
      <c r="CQ608" s="106"/>
      <c r="CR608" s="106"/>
      <c r="CS608" s="106">
        <f t="shared" si="1729"/>
        <v>0</v>
      </c>
      <c r="CT608" s="106">
        <f>CT609</f>
        <v>0</v>
      </c>
      <c r="CU608" s="106"/>
      <c r="CV608" s="106"/>
      <c r="CW608" s="106">
        <f t="shared" si="1730"/>
        <v>0</v>
      </c>
      <c r="CX608" s="106">
        <f>CX609</f>
        <v>0</v>
      </c>
      <c r="CY608" s="106"/>
      <c r="CZ608" s="106"/>
      <c r="DA608" s="106"/>
      <c r="DB608" s="106"/>
      <c r="DC608" s="106">
        <v>0</v>
      </c>
      <c r="DD608" s="106">
        <f t="shared" si="1731"/>
        <v>0</v>
      </c>
      <c r="DE608" s="106">
        <f t="shared" si="1732"/>
        <v>0</v>
      </c>
      <c r="DF608" s="106"/>
      <c r="DG608" s="106"/>
      <c r="DH608" s="106"/>
      <c r="DI608" s="106">
        <f t="shared" si="1733"/>
        <v>0</v>
      </c>
      <c r="DJ608" s="106">
        <f>DJ609</f>
        <v>0</v>
      </c>
      <c r="DK608" s="106"/>
      <c r="DL608" s="106">
        <f t="shared" si="1734"/>
        <v>0</v>
      </c>
      <c r="DM608" s="106">
        <f>DM609</f>
        <v>0</v>
      </c>
      <c r="DN608" s="106"/>
      <c r="DO608" s="106"/>
      <c r="DP608" s="106">
        <f t="shared" si="1735"/>
        <v>0</v>
      </c>
      <c r="DQ608" s="106">
        <f>DQ609</f>
        <v>0</v>
      </c>
      <c r="DR608" s="106"/>
      <c r="DS608" s="106"/>
      <c r="DT608" s="106">
        <f t="shared" si="1736"/>
        <v>0</v>
      </c>
      <c r="DU608" s="106">
        <f>DU609</f>
        <v>0</v>
      </c>
      <c r="DV608" s="106"/>
      <c r="DW608" s="106"/>
      <c r="DX608" s="106"/>
      <c r="DY608" s="106"/>
      <c r="DZ608" s="106"/>
      <c r="EA608" s="106"/>
      <c r="EB608" s="106"/>
      <c r="EC608" s="106">
        <f t="shared" si="1737"/>
        <v>0</v>
      </c>
      <c r="ED608" s="106">
        <f>ED609</f>
        <v>0</v>
      </c>
      <c r="EE608" s="106"/>
      <c r="EF608" s="106"/>
      <c r="EG608" s="106">
        <f t="shared" si="1738"/>
        <v>0</v>
      </c>
      <c r="EH608" s="106" t="e">
        <f>EH609</f>
        <v>#REF!</v>
      </c>
      <c r="EI608" s="106">
        <f>IFERROR(#REF!/DZ608*100,)</f>
        <v>0</v>
      </c>
      <c r="EJ608" s="106">
        <f>IFERROR(#REF!/#REF!*100,)</f>
        <v>0</v>
      </c>
      <c r="EK608" s="106"/>
      <c r="EL608" s="106"/>
      <c r="EM608" s="106"/>
      <c r="EN608" s="111"/>
      <c r="EO608" s="111"/>
      <c r="EP608" s="111"/>
      <c r="EQ608" s="111"/>
      <c r="ER608" s="111"/>
      <c r="ES608" s="111"/>
      <c r="EX608" s="739">
        <f t="shared" si="1758"/>
        <v>0</v>
      </c>
      <c r="EY608" s="739">
        <f t="shared" si="1758"/>
        <v>0</v>
      </c>
      <c r="EZ608" s="739">
        <f t="shared" si="1758"/>
        <v>0</v>
      </c>
      <c r="FA608" s="739">
        <f t="shared" si="1758"/>
        <v>0</v>
      </c>
      <c r="FB608" s="739">
        <f t="shared" si="1758"/>
        <v>0</v>
      </c>
      <c r="FC608" s="739">
        <f t="shared" si="1758"/>
        <v>0</v>
      </c>
      <c r="FD608" s="739">
        <f t="shared" si="1758"/>
        <v>0</v>
      </c>
      <c r="FE608" s="739">
        <f t="shared" si="1758"/>
        <v>0</v>
      </c>
      <c r="FF608" s="739">
        <f t="shared" si="1758"/>
        <v>0</v>
      </c>
      <c r="FG608" s="739">
        <f t="shared" si="1758"/>
        <v>0</v>
      </c>
      <c r="FH608" s="739">
        <f t="shared" si="1759"/>
        <v>0</v>
      </c>
      <c r="FI608" s="739">
        <f t="shared" si="1759"/>
        <v>0</v>
      </c>
      <c r="FJ608" s="739">
        <f t="shared" si="1759"/>
        <v>0</v>
      </c>
      <c r="FK608" s="739">
        <f t="shared" si="1759"/>
        <v>0</v>
      </c>
      <c r="FL608" s="739">
        <f t="shared" si="1759"/>
        <v>0</v>
      </c>
      <c r="FM608" s="739">
        <f t="shared" si="1759"/>
        <v>0</v>
      </c>
      <c r="FN608" s="739">
        <f t="shared" si="1759"/>
        <v>0</v>
      </c>
      <c r="FO608" s="739">
        <f t="shared" ref="FO608:FQ627" si="1765">IF(FO$9=$K608,$EA608,0)</f>
        <v>0</v>
      </c>
      <c r="FP608" s="739">
        <f t="shared" si="1765"/>
        <v>0</v>
      </c>
      <c r="FQ608" s="739">
        <f t="shared" si="1765"/>
        <v>0</v>
      </c>
      <c r="FU608" s="739">
        <f t="shared" si="1744"/>
        <v>0</v>
      </c>
      <c r="FV608" s="739">
        <f t="shared" si="1744"/>
        <v>0</v>
      </c>
      <c r="FW608" s="739">
        <f t="shared" si="1744"/>
        <v>0</v>
      </c>
      <c r="FX608" s="739">
        <f t="shared" si="1744"/>
        <v>0</v>
      </c>
      <c r="FY608" s="739">
        <f t="shared" si="1744"/>
        <v>0</v>
      </c>
      <c r="FZ608" s="739">
        <f t="shared" si="1744"/>
        <v>0</v>
      </c>
      <c r="GA608" s="739">
        <f t="shared" si="1744"/>
        <v>0</v>
      </c>
      <c r="GB608" s="739">
        <f t="shared" si="1744"/>
        <v>0</v>
      </c>
      <c r="GC608" s="739">
        <f t="shared" si="1744"/>
        <v>0</v>
      </c>
      <c r="GD608" s="739">
        <f t="shared" si="1744"/>
        <v>0</v>
      </c>
      <c r="GE608" s="739">
        <f t="shared" si="1745"/>
        <v>0</v>
      </c>
      <c r="GF608" s="739">
        <f t="shared" si="1745"/>
        <v>0</v>
      </c>
      <c r="GG608" s="739">
        <f t="shared" si="1745"/>
        <v>0</v>
      </c>
      <c r="GH608" s="739">
        <f t="shared" si="1745"/>
        <v>0</v>
      </c>
      <c r="GI608" s="739">
        <f t="shared" si="1745"/>
        <v>0</v>
      </c>
      <c r="GJ608" s="739">
        <f t="shared" si="1745"/>
        <v>0</v>
      </c>
      <c r="GK608" s="739">
        <f t="shared" si="1745"/>
        <v>0</v>
      </c>
      <c r="GL608" s="739">
        <f t="shared" si="1745"/>
        <v>0</v>
      </c>
      <c r="GM608" s="739">
        <f t="shared" si="1745"/>
        <v>0</v>
      </c>
      <c r="GN608" s="739">
        <f t="shared" si="1745"/>
        <v>0</v>
      </c>
      <c r="GQ608" s="1098">
        <f>IF(GQ$9=$N608,#REF!,0)</f>
        <v>0</v>
      </c>
      <c r="GR608" s="1098">
        <f>IF(GR$9=$N608,#REF!,0)</f>
        <v>0</v>
      </c>
      <c r="GS608" s="1098">
        <f>IF(GS$9=$N608,#REF!,0)</f>
        <v>0</v>
      </c>
      <c r="GT608" s="1098">
        <f>IF(GT$9=$N608,#REF!,0)</f>
        <v>0</v>
      </c>
      <c r="GU608" s="1098">
        <f>IF(GU$9=$N608,#REF!,0)</f>
        <v>0</v>
      </c>
      <c r="GV608" s="1098">
        <f>IF(GV$9=$N608,#REF!,0)</f>
        <v>0</v>
      </c>
      <c r="GW608" s="1098">
        <f>IF(GW$9=$N608,#REF!,0)</f>
        <v>0</v>
      </c>
      <c r="GX608" s="1098">
        <f>IF(GX$9=$N608,#REF!,0)</f>
        <v>0</v>
      </c>
      <c r="GY608" s="1098">
        <f>IF(GY$9=$N608,#REF!,0)</f>
        <v>0</v>
      </c>
      <c r="GZ608" s="1098">
        <f>IF(GZ$9=$N608,#REF!,0)</f>
        <v>0</v>
      </c>
      <c r="HA608" s="1098">
        <f>IF(HA$9=$N608,#REF!,0)</f>
        <v>0</v>
      </c>
      <c r="HB608" s="1098">
        <f>IF(HB$9=$N608,#REF!,0)</f>
        <v>0</v>
      </c>
      <c r="HC608" s="1098">
        <f>IF(HC$9=$N608,#REF!,0)</f>
        <v>0</v>
      </c>
      <c r="HD608" s="1098">
        <f>IF(HD$9=$N608,#REF!,0)</f>
        <v>0</v>
      </c>
      <c r="HE608" s="1098">
        <f>IF(HE$9=$N608,#REF!,0)</f>
        <v>0</v>
      </c>
      <c r="HF608" s="1098">
        <f>IF(HF$9=$N608,#REF!,0)</f>
        <v>0</v>
      </c>
      <c r="HG608" s="1098">
        <f>IF(HG$9=$N608,#REF!,0)</f>
        <v>0</v>
      </c>
      <c r="HH608" s="1098">
        <f>IF(HH$9=$N608,#REF!,0)</f>
        <v>0</v>
      </c>
      <c r="HI608" s="1098">
        <f>IF(HI$9=$N608,#REF!,0)</f>
        <v>0</v>
      </c>
      <c r="HJ608" s="1098">
        <f>IF(HJ$9=$N608,#REF!,0)</f>
        <v>0</v>
      </c>
      <c r="HK608" s="1098">
        <f>IF(HK$9=$N608,#REF!,0)</f>
        <v>0</v>
      </c>
      <c r="HL608" s="1098">
        <f>IF(HL$9=$N608,#REF!,0)</f>
        <v>0</v>
      </c>
      <c r="HM608" s="1098">
        <f>IF(HM$9=$N608,#REF!,0)</f>
        <v>0</v>
      </c>
      <c r="HN608" s="1098">
        <f>IF(HN$9=$N608,#REF!,0)</f>
        <v>0</v>
      </c>
      <c r="HO608" s="1098">
        <f>IF(HO$9=$N608,#REF!,0)</f>
        <v>0</v>
      </c>
      <c r="HP608" s="1098">
        <f>IF(HP$9=$N608,#REF!,0)</f>
        <v>0</v>
      </c>
      <c r="HQ608" s="1098">
        <f>IF(HQ$9=$N608,#REF!,0)</f>
        <v>0</v>
      </c>
      <c r="HR608" s="1098">
        <f>IF(HR$9=$N608,#REF!,0)</f>
        <v>0</v>
      </c>
      <c r="HS608" s="1098">
        <f>IF(HS$9=$N608,#REF!,0)</f>
        <v>0</v>
      </c>
      <c r="HT608" s="1098">
        <f>IF(HT$9=$N608,#REF!,0)</f>
        <v>0</v>
      </c>
      <c r="HU608" s="1098">
        <f>IF(HU$9=$N608,#REF!,0)</f>
        <v>0</v>
      </c>
      <c r="HV608" s="1098">
        <f>IF(HV$9=$N608,#REF!,0)</f>
        <v>0</v>
      </c>
      <c r="HW608" s="1098">
        <f>IF(HW$9=$N608,#REF!,0)</f>
        <v>0</v>
      </c>
      <c r="HX608" s="1098">
        <f>IF(HX$9=$N608,#REF!,0)</f>
        <v>0</v>
      </c>
      <c r="HY608" s="1098">
        <f>IF(HY$9=$N608,#REF!,0)</f>
        <v>0</v>
      </c>
      <c r="HZ608" s="1098">
        <f>IF(HZ$9=$N608,#REF!,0)</f>
        <v>0</v>
      </c>
      <c r="IA608" s="1098">
        <f>IF(IA$9=$N608,#REF!,0)</f>
        <v>0</v>
      </c>
      <c r="IB608" s="1098">
        <f>IF(IB$9=$N608,#REF!,0)</f>
        <v>0</v>
      </c>
      <c r="IC608" s="1098">
        <f>IF(IC$9=$N608,#REF!,0)</f>
        <v>0</v>
      </c>
      <c r="ID608" s="1098">
        <f>IF(ID$9=$N608,#REF!,0)</f>
        <v>0</v>
      </c>
      <c r="IE608" s="1098">
        <f>IF(IE$9=$N608,#REF!,0)</f>
        <v>0</v>
      </c>
      <c r="IF608" s="1098">
        <f>IF(IF$9=$N608,#REF!,0)</f>
        <v>0</v>
      </c>
      <c r="IG608" s="1098">
        <f>IF(IG$9=$N608,#REF!,0)</f>
        <v>0</v>
      </c>
      <c r="IH608" s="1098">
        <f>IF(IH$9=$N608,#REF!,0)</f>
        <v>0</v>
      </c>
      <c r="II608" s="1098">
        <f>IF(II$9=$N608,#REF!,0)</f>
        <v>0</v>
      </c>
      <c r="IJ608" s="1098">
        <f>IF(IJ$9=$N608,#REF!,0)</f>
        <v>0</v>
      </c>
      <c r="IK608" s="1098">
        <f>IF(IK$9=$N608,#REF!,0)</f>
        <v>0</v>
      </c>
      <c r="IL608" s="1098">
        <f>IF(IL$9=$N608,#REF!,0)</f>
        <v>0</v>
      </c>
      <c r="IM608" s="1098">
        <f>IF(IM$9=$N608,#REF!,0)</f>
        <v>0</v>
      </c>
      <c r="IN608" s="1098">
        <f>IF(IN$9=$N608,#REF!,0)</f>
        <v>0</v>
      </c>
      <c r="IO608" s="1098">
        <f>IF(IO$9=$N608,#REF!,0)</f>
        <v>0</v>
      </c>
      <c r="IP608" s="1098">
        <f>IF(IP$9=$N608,#REF!,0)</f>
        <v>0</v>
      </c>
      <c r="IQ608" s="1098">
        <f>IF(IQ$9=$N608,#REF!,0)</f>
        <v>0</v>
      </c>
      <c r="IR608" s="1098">
        <f>IF(IR$9=$N608,#REF!,0)</f>
        <v>0</v>
      </c>
      <c r="IS608" s="1098">
        <f>IF(IS$9=$N608,#REF!,0)</f>
        <v>0</v>
      </c>
      <c r="IT608" s="1098">
        <f>IF(IT$9=$N608,#REF!,0)</f>
        <v>0</v>
      </c>
      <c r="IU608" s="1098">
        <f>IF(IU$9=$N608,#REF!,0)</f>
        <v>0</v>
      </c>
      <c r="IV608" s="1098">
        <f>IF(IV$9=$N608,#REF!,0)</f>
        <v>0</v>
      </c>
      <c r="IW608" s="1098">
        <f>IF(IW$9=$N608,#REF!,0)</f>
        <v>0</v>
      </c>
      <c r="IX608" s="1098">
        <f>IF(IX$9=$N608,#REF!,0)</f>
        <v>0</v>
      </c>
      <c r="IY608" s="1098">
        <f>IF(IY$9=$N608,#REF!,0)</f>
        <v>0</v>
      </c>
      <c r="IZ608" s="1098">
        <f>IF(IZ$9=$N608,#REF!,0)</f>
        <v>0</v>
      </c>
      <c r="JA608" s="1098">
        <f>IF(JA$9=$N608,#REF!,0)</f>
        <v>0</v>
      </c>
      <c r="JB608" s="1098">
        <f>IF(JB$9=$N608,#REF!,0)</f>
        <v>0</v>
      </c>
      <c r="JC608" s="1098">
        <f>IF(JC$9=$N608,#REF!,0)</f>
        <v>0</v>
      </c>
      <c r="JD608" s="1098">
        <f>IF(JD$9=$N608,#REF!,0)</f>
        <v>0</v>
      </c>
      <c r="JE608" s="1098">
        <f>IF(JE$9=$N608,#REF!,0)</f>
        <v>0</v>
      </c>
      <c r="JF608" s="1098">
        <f>IF(JF$9=$N608,#REF!,0)</f>
        <v>0</v>
      </c>
      <c r="JG608" s="1098">
        <f>IF(JG$9=$N608,#REF!,0)</f>
        <v>0</v>
      </c>
      <c r="JH608" s="1098">
        <f>IF(JH$9=$N608,#REF!,0)</f>
        <v>0</v>
      </c>
      <c r="JI608" s="1098">
        <f>IF(JI$9=$N608,#REF!,0)</f>
        <v>0</v>
      </c>
      <c r="JJ608" s="1098">
        <f>IF(JJ$9=$N608,#REF!,0)</f>
        <v>0</v>
      </c>
      <c r="JK608" s="1098">
        <f>IF(JK$9=$N608,#REF!,0)</f>
        <v>0</v>
      </c>
      <c r="JL608" s="1098">
        <f>IF(JL$9=$N608,#REF!,0)</f>
        <v>0</v>
      </c>
      <c r="JM608" s="1098">
        <f>IF(JM$9=$N608,#REF!,0)</f>
        <v>0</v>
      </c>
      <c r="JN608" s="1098">
        <f>IF(JN$9=$N608,#REF!,0)</f>
        <v>0</v>
      </c>
      <c r="JO608" s="1098">
        <f>IF(JO$9=$N608,#REF!,0)</f>
        <v>0</v>
      </c>
      <c r="JP608" s="1098">
        <f>IF(JP$9=$N608,#REF!,0)</f>
        <v>0</v>
      </c>
      <c r="JQ608" s="1098">
        <f>IF(JQ$9=$N608,#REF!,0)</f>
        <v>0</v>
      </c>
      <c r="JR608" s="1098">
        <f>IF(JR$9=$N608,#REF!,0)</f>
        <v>0</v>
      </c>
      <c r="JS608" s="1098">
        <f>IF(JS$9=$N608,#REF!,0)</f>
        <v>0</v>
      </c>
      <c r="JT608" s="1098">
        <f>IF(JT$9=$N608,#REF!,0)</f>
        <v>0</v>
      </c>
      <c r="JU608" s="1098">
        <f>IF(JU$9=$N608,#REF!,0)</f>
        <v>0</v>
      </c>
      <c r="JV608" s="1098">
        <f>IF(JV$9=$N608,#REF!,0)</f>
        <v>0</v>
      </c>
      <c r="JW608" s="1098">
        <f>IF(JW$9=$N608,#REF!,0)</f>
        <v>0</v>
      </c>
      <c r="JX608" s="681"/>
      <c r="JZ608" s="681">
        <f t="shared" si="1754"/>
        <v>0</v>
      </c>
      <c r="KA608" s="681">
        <f t="shared" si="1754"/>
        <v>0</v>
      </c>
      <c r="KB608" s="681">
        <f t="shared" si="1754"/>
        <v>0</v>
      </c>
      <c r="KC608" s="681">
        <f t="shared" si="1754"/>
        <v>0</v>
      </c>
      <c r="KD608" s="681">
        <f t="shared" si="1754"/>
        <v>0</v>
      </c>
      <c r="KE608" s="681">
        <f t="shared" si="1754"/>
        <v>0</v>
      </c>
      <c r="KF608" s="681">
        <f t="shared" si="1754"/>
        <v>0</v>
      </c>
      <c r="KG608" s="681">
        <f t="shared" si="1754"/>
        <v>0</v>
      </c>
      <c r="KH608" s="681">
        <f t="shared" si="1754"/>
        <v>0</v>
      </c>
      <c r="KI608" s="681">
        <f t="shared" si="1754"/>
        <v>0</v>
      </c>
      <c r="KJ608" s="681">
        <f t="shared" si="1754"/>
        <v>0</v>
      </c>
      <c r="KN608" s="1098">
        <f t="shared" si="1749"/>
        <v>0</v>
      </c>
      <c r="KO608" s="1098">
        <f t="shared" si="1749"/>
        <v>0</v>
      </c>
      <c r="KP608" s="1098">
        <f t="shared" si="1749"/>
        <v>0</v>
      </c>
      <c r="KQ608" s="1098">
        <f t="shared" si="1749"/>
        <v>0</v>
      </c>
      <c r="KR608" s="1098">
        <f t="shared" si="1749"/>
        <v>0</v>
      </c>
      <c r="KS608" s="1098">
        <f t="shared" si="1749"/>
        <v>0</v>
      </c>
      <c r="KT608" s="1098">
        <f t="shared" si="1749"/>
        <v>0</v>
      </c>
      <c r="KU608" s="1098">
        <f t="shared" si="1749"/>
        <v>0</v>
      </c>
      <c r="KV608" s="1098">
        <f t="shared" si="1749"/>
        <v>0</v>
      </c>
      <c r="KW608" s="1098">
        <f t="shared" si="1749"/>
        <v>0</v>
      </c>
      <c r="KX608" s="1098">
        <f t="shared" si="1749"/>
        <v>0</v>
      </c>
      <c r="KY608" s="1098">
        <f t="shared" si="1749"/>
        <v>0</v>
      </c>
      <c r="KZ608" s="1098">
        <f t="shared" si="1749"/>
        <v>0</v>
      </c>
      <c r="LA608" s="1098">
        <f t="shared" si="1749"/>
        <v>0</v>
      </c>
      <c r="LB608" s="1098">
        <f t="shared" si="1749"/>
        <v>0</v>
      </c>
      <c r="LC608" s="1098">
        <f t="shared" si="1748"/>
        <v>0</v>
      </c>
      <c r="LD608" s="1098">
        <f t="shared" si="1748"/>
        <v>0</v>
      </c>
      <c r="LE608" s="1098">
        <f t="shared" si="1748"/>
        <v>0</v>
      </c>
      <c r="LF608" s="1098">
        <f t="shared" si="1748"/>
        <v>0</v>
      </c>
      <c r="LG608" s="1098">
        <f t="shared" si="1748"/>
        <v>0</v>
      </c>
      <c r="LH608" s="1098">
        <f t="shared" si="1748"/>
        <v>0</v>
      </c>
      <c r="LI608" s="1098">
        <f t="shared" si="1748"/>
        <v>0</v>
      </c>
      <c r="LJ608" s="1098">
        <f t="shared" si="1748"/>
        <v>0</v>
      </c>
      <c r="LK608" s="1098">
        <f t="shared" si="1748"/>
        <v>0</v>
      </c>
      <c r="LL608" s="1098">
        <f t="shared" si="1748"/>
        <v>0</v>
      </c>
      <c r="LM608" s="1098">
        <f t="shared" si="1748"/>
        <v>0</v>
      </c>
      <c r="LN608" s="1098">
        <f t="shared" si="1748"/>
        <v>0</v>
      </c>
      <c r="LO608" s="1098">
        <f t="shared" si="1748"/>
        <v>0</v>
      </c>
      <c r="LP608" s="1098">
        <f t="shared" si="1748"/>
        <v>0</v>
      </c>
      <c r="LQ608" s="1098">
        <f t="shared" si="1748"/>
        <v>0</v>
      </c>
      <c r="LR608" s="1098">
        <f t="shared" si="1748"/>
        <v>0</v>
      </c>
      <c r="LS608" s="1098">
        <f t="shared" si="1716"/>
        <v>0</v>
      </c>
    </row>
    <row r="609" spans="1:331" ht="20.100000000000001" hidden="1" customHeight="1" x14ac:dyDescent="0.35">
      <c r="A609" s="668"/>
      <c r="B609" s="871"/>
      <c r="C609" s="870"/>
      <c r="D609" s="871"/>
      <c r="E609" s="871"/>
      <c r="F609" s="871"/>
      <c r="G609" s="871"/>
      <c r="H609" s="871"/>
      <c r="I609" s="871"/>
      <c r="J609" s="1065" t="s">
        <v>194</v>
      </c>
      <c r="K609" s="886"/>
      <c r="L609" s="886"/>
      <c r="M609" s="879"/>
      <c r="N609" s="892">
        <v>3299</v>
      </c>
      <c r="O609" s="920" t="s">
        <v>41</v>
      </c>
      <c r="P609" s="627"/>
      <c r="Q609" s="627"/>
      <c r="R609" s="627"/>
      <c r="S609" s="627"/>
      <c r="T609" s="627"/>
      <c r="U609" s="627"/>
      <c r="V609" s="627"/>
      <c r="W609" s="627"/>
      <c r="X609" s="627"/>
      <c r="Y609" s="627"/>
      <c r="Z609" s="627"/>
      <c r="AA609" s="627"/>
      <c r="AB609" s="663">
        <v>0</v>
      </c>
      <c r="AC609" s="663">
        <v>0</v>
      </c>
      <c r="AD609" s="663">
        <v>0</v>
      </c>
      <c r="AE609" s="663">
        <v>0</v>
      </c>
      <c r="AF609" s="663">
        <f>(AG609-AC609)</f>
        <v>0</v>
      </c>
      <c r="AG609" s="663">
        <v>0</v>
      </c>
      <c r="AH609" s="627"/>
      <c r="AI609" s="627"/>
      <c r="AJ609" s="663">
        <v>45000</v>
      </c>
      <c r="AK609" s="663">
        <v>0</v>
      </c>
      <c r="AL609" s="663">
        <v>165000</v>
      </c>
      <c r="AM609" s="663">
        <v>50000</v>
      </c>
      <c r="AN609" s="663">
        <v>0</v>
      </c>
      <c r="AO609" s="663">
        <v>50000</v>
      </c>
      <c r="AP609" s="663">
        <v>85000</v>
      </c>
      <c r="AQ609" s="663">
        <v>85000</v>
      </c>
      <c r="AR609" s="663">
        <v>64036.28</v>
      </c>
      <c r="AS609" s="663"/>
      <c r="AT609" s="663">
        <v>85000</v>
      </c>
      <c r="AU609" s="663"/>
      <c r="AV609" s="663">
        <v>0</v>
      </c>
      <c r="AW609" s="663"/>
      <c r="AX609" s="663"/>
      <c r="AY609" s="663"/>
      <c r="AZ609" s="663"/>
      <c r="BA609" s="663"/>
      <c r="BB609" s="663">
        <v>0</v>
      </c>
      <c r="BC609" s="663">
        <v>0</v>
      </c>
      <c r="BD609" s="663">
        <v>0</v>
      </c>
      <c r="BE609" s="663">
        <v>0</v>
      </c>
      <c r="BF609" s="663">
        <v>0</v>
      </c>
      <c r="BG609" s="663"/>
      <c r="BH609" s="663">
        <v>0</v>
      </c>
      <c r="BI609" s="663">
        <f>(BJ609-BH609)</f>
        <v>0</v>
      </c>
      <c r="BJ609" s="663"/>
      <c r="BK609" s="663"/>
      <c r="BL609" s="663">
        <f t="shared" si="1764"/>
        <v>0</v>
      </c>
      <c r="BM609" s="663"/>
      <c r="BN609" s="663"/>
      <c r="BO609" s="663"/>
      <c r="BP609" s="663"/>
      <c r="BQ609" s="663"/>
      <c r="BR609" s="663">
        <f>(BS609-BO609)</f>
        <v>0</v>
      </c>
      <c r="BS609" s="663"/>
      <c r="BT609" s="663"/>
      <c r="BU609" s="663">
        <f>(BY609-BO609)</f>
        <v>0</v>
      </c>
      <c r="BV609" s="663"/>
      <c r="BW609" s="663"/>
      <c r="BX609" s="663"/>
      <c r="BY609" s="663"/>
      <c r="BZ609" s="663"/>
      <c r="CA609" s="663">
        <f t="shared" si="1760"/>
        <v>0</v>
      </c>
      <c r="CB609" s="663">
        <f t="shared" si="1761"/>
        <v>0</v>
      </c>
      <c r="CC609" s="663"/>
      <c r="CD609" s="663"/>
      <c r="CE609" s="663"/>
      <c r="CF609" s="663"/>
      <c r="CG609" s="663">
        <f t="shared" si="1762"/>
        <v>0</v>
      </c>
      <c r="CH609" s="663">
        <f>(CI609-CE609)</f>
        <v>0</v>
      </c>
      <c r="CI609" s="663"/>
      <c r="CJ609" s="663"/>
      <c r="CK609" s="663">
        <f t="shared" si="1752"/>
        <v>0</v>
      </c>
      <c r="CL609" s="663">
        <f>(CM609-CI609)</f>
        <v>0</v>
      </c>
      <c r="CM609" s="663"/>
      <c r="CN609" s="663"/>
      <c r="CO609" s="663">
        <f t="shared" si="1753"/>
        <v>0</v>
      </c>
      <c r="CP609" s="663">
        <f>(CQ609-CM609)</f>
        <v>0</v>
      </c>
      <c r="CQ609" s="663"/>
      <c r="CR609" s="663"/>
      <c r="CS609" s="663">
        <f t="shared" si="1729"/>
        <v>0</v>
      </c>
      <c r="CT609" s="663">
        <f>(CU609-CQ609)</f>
        <v>0</v>
      </c>
      <c r="CU609" s="663"/>
      <c r="CV609" s="797"/>
      <c r="CW609" s="797">
        <f t="shared" si="1730"/>
        <v>0</v>
      </c>
      <c r="CX609" s="797">
        <f>(CY609-CU609)</f>
        <v>0</v>
      </c>
      <c r="CY609" s="797"/>
      <c r="CZ609" s="797"/>
      <c r="DA609" s="797"/>
      <c r="DB609" s="797"/>
      <c r="DC609" s="797">
        <v>0</v>
      </c>
      <c r="DD609" s="797">
        <f t="shared" si="1731"/>
        <v>0</v>
      </c>
      <c r="DE609" s="797">
        <f t="shared" si="1732"/>
        <v>0</v>
      </c>
      <c r="DF609" s="797"/>
      <c r="DG609" s="797"/>
      <c r="DH609" s="797"/>
      <c r="DI609" s="797">
        <f t="shared" si="1733"/>
        <v>0</v>
      </c>
      <c r="DJ609" s="797">
        <f>(DK609-DG609)</f>
        <v>0</v>
      </c>
      <c r="DK609" s="797"/>
      <c r="DL609" s="797">
        <f t="shared" si="1734"/>
        <v>0</v>
      </c>
      <c r="DM609" s="797">
        <f>(DN609-DK609)</f>
        <v>0</v>
      </c>
      <c r="DN609" s="797"/>
      <c r="DO609" s="797"/>
      <c r="DP609" s="797">
        <f t="shared" si="1735"/>
        <v>0</v>
      </c>
      <c r="DQ609" s="797">
        <f>(DR609-DN609)</f>
        <v>0</v>
      </c>
      <c r="DR609" s="797"/>
      <c r="DS609" s="797"/>
      <c r="DT609" s="797">
        <f t="shared" si="1736"/>
        <v>0</v>
      </c>
      <c r="DU609" s="797">
        <f>(DV609-DR609)</f>
        <v>0</v>
      </c>
      <c r="DV609" s="797"/>
      <c r="DW609" s="797"/>
      <c r="DX609" s="797"/>
      <c r="DY609" s="797"/>
      <c r="DZ609" s="797"/>
      <c r="EA609" s="797"/>
      <c r="EB609" s="797"/>
      <c r="EC609" s="797">
        <f t="shared" si="1737"/>
        <v>0</v>
      </c>
      <c r="ED609" s="797">
        <f>(EE609-EA609)</f>
        <v>0</v>
      </c>
      <c r="EE609" s="797"/>
      <c r="EF609" s="797"/>
      <c r="EG609" s="797">
        <f t="shared" si="1738"/>
        <v>0</v>
      </c>
      <c r="EH609" s="797" t="e">
        <f>(#REF!-EE609)</f>
        <v>#REF!</v>
      </c>
      <c r="EI609" s="797">
        <f>IFERROR(#REF!/DZ609*100,)</f>
        <v>0</v>
      </c>
      <c r="EJ609" s="797">
        <f>IFERROR(#REF!/#REF!*100,)</f>
        <v>0</v>
      </c>
      <c r="EK609" s="904"/>
      <c r="EL609" s="904"/>
      <c r="EM609" s="904"/>
      <c r="EN609" s="797"/>
      <c r="EO609" s="797"/>
      <c r="EP609" s="797"/>
      <c r="EQ609" s="797"/>
      <c r="ER609" s="797"/>
      <c r="ES609" s="797"/>
      <c r="EX609" s="739">
        <f t="shared" si="1758"/>
        <v>0</v>
      </c>
      <c r="EY609" s="739">
        <f t="shared" si="1758"/>
        <v>0</v>
      </c>
      <c r="EZ609" s="739">
        <f t="shared" si="1758"/>
        <v>0</v>
      </c>
      <c r="FA609" s="739">
        <f t="shared" si="1758"/>
        <v>0</v>
      </c>
      <c r="FB609" s="739">
        <f t="shared" si="1758"/>
        <v>0</v>
      </c>
      <c r="FC609" s="739">
        <f t="shared" si="1758"/>
        <v>0</v>
      </c>
      <c r="FD609" s="739">
        <f t="shared" si="1758"/>
        <v>0</v>
      </c>
      <c r="FE609" s="739">
        <f t="shared" si="1758"/>
        <v>0</v>
      </c>
      <c r="FF609" s="739">
        <f t="shared" si="1758"/>
        <v>0</v>
      </c>
      <c r="FG609" s="739">
        <f t="shared" si="1758"/>
        <v>0</v>
      </c>
      <c r="FH609" s="739">
        <f t="shared" si="1759"/>
        <v>0</v>
      </c>
      <c r="FI609" s="739">
        <f t="shared" si="1759"/>
        <v>0</v>
      </c>
      <c r="FJ609" s="739">
        <f t="shared" si="1759"/>
        <v>0</v>
      </c>
      <c r="FK609" s="739">
        <f t="shared" si="1759"/>
        <v>0</v>
      </c>
      <c r="FL609" s="739">
        <f t="shared" si="1759"/>
        <v>0</v>
      </c>
      <c r="FM609" s="739">
        <f t="shared" si="1759"/>
        <v>0</v>
      </c>
      <c r="FN609" s="739">
        <f t="shared" si="1759"/>
        <v>0</v>
      </c>
      <c r="FO609" s="739">
        <f t="shared" si="1765"/>
        <v>0</v>
      </c>
      <c r="FP609" s="739">
        <f t="shared" si="1765"/>
        <v>0</v>
      </c>
      <c r="FQ609" s="739">
        <f t="shared" si="1765"/>
        <v>0</v>
      </c>
      <c r="FU609" s="739">
        <f t="shared" ref="FU609:GJ624" si="1766">IF(FU$9=$K609,$EA609,0)</f>
        <v>0</v>
      </c>
      <c r="FV609" s="739">
        <f t="shared" si="1766"/>
        <v>0</v>
      </c>
      <c r="FW609" s="739">
        <f t="shared" si="1766"/>
        <v>0</v>
      </c>
      <c r="FX609" s="739">
        <f t="shared" si="1766"/>
        <v>0</v>
      </c>
      <c r="FY609" s="739">
        <f t="shared" si="1766"/>
        <v>0</v>
      </c>
      <c r="FZ609" s="739">
        <f t="shared" si="1766"/>
        <v>0</v>
      </c>
      <c r="GA609" s="739">
        <f t="shared" si="1766"/>
        <v>0</v>
      </c>
      <c r="GB609" s="739">
        <f t="shared" si="1766"/>
        <v>0</v>
      </c>
      <c r="GC609" s="739">
        <f t="shared" si="1766"/>
        <v>0</v>
      </c>
      <c r="GD609" s="739">
        <f t="shared" si="1766"/>
        <v>0</v>
      </c>
      <c r="GE609" s="739">
        <f t="shared" si="1766"/>
        <v>0</v>
      </c>
      <c r="GF609" s="739">
        <f t="shared" si="1766"/>
        <v>0</v>
      </c>
      <c r="GG609" s="739">
        <f t="shared" si="1766"/>
        <v>0</v>
      </c>
      <c r="GH609" s="739">
        <f t="shared" si="1766"/>
        <v>0</v>
      </c>
      <c r="GI609" s="739">
        <f t="shared" si="1766"/>
        <v>0</v>
      </c>
      <c r="GJ609" s="739">
        <f t="shared" si="1766"/>
        <v>0</v>
      </c>
      <c r="GK609" s="739">
        <f t="shared" ref="GE609:GN624" si="1767">IF(GK$9=$K609,$EA609,0)</f>
        <v>0</v>
      </c>
      <c r="GL609" s="739">
        <f t="shared" si="1767"/>
        <v>0</v>
      </c>
      <c r="GM609" s="739">
        <f t="shared" si="1767"/>
        <v>0</v>
      </c>
      <c r="GN609" s="739">
        <f t="shared" si="1767"/>
        <v>0</v>
      </c>
      <c r="GQ609" s="1098">
        <f>IF(GQ$9=$N609,#REF!,0)</f>
        <v>0</v>
      </c>
      <c r="GR609" s="1098">
        <f>IF(GR$9=$N609,#REF!,0)</f>
        <v>0</v>
      </c>
      <c r="GS609" s="1098">
        <f>IF(GS$9=$N609,#REF!,0)</f>
        <v>0</v>
      </c>
      <c r="GT609" s="1098">
        <f>IF(GT$9=$N609,#REF!,0)</f>
        <v>0</v>
      </c>
      <c r="GU609" s="1098">
        <f>IF(GU$9=$N609,#REF!,0)</f>
        <v>0</v>
      </c>
      <c r="GV609" s="1098">
        <f>IF(GV$9=$N609,#REF!,0)</f>
        <v>0</v>
      </c>
      <c r="GW609" s="1098">
        <f>IF(GW$9=$N609,#REF!,0)</f>
        <v>0</v>
      </c>
      <c r="GX609" s="1098">
        <f>IF(GX$9=$N609,#REF!,0)</f>
        <v>0</v>
      </c>
      <c r="GY609" s="1098">
        <f>IF(GY$9=$N609,#REF!,0)</f>
        <v>0</v>
      </c>
      <c r="GZ609" s="1098">
        <f>IF(GZ$9=$N609,#REF!,0)</f>
        <v>0</v>
      </c>
      <c r="HA609" s="1098">
        <f>IF(HA$9=$N609,#REF!,0)</f>
        <v>0</v>
      </c>
      <c r="HB609" s="1098">
        <f>IF(HB$9=$N609,#REF!,0)</f>
        <v>0</v>
      </c>
      <c r="HC609" s="1098">
        <f>IF(HC$9=$N609,#REF!,0)</f>
        <v>0</v>
      </c>
      <c r="HD609" s="1098">
        <f>IF(HD$9=$N609,#REF!,0)</f>
        <v>0</v>
      </c>
      <c r="HE609" s="1098">
        <f>IF(HE$9=$N609,#REF!,0)</f>
        <v>0</v>
      </c>
      <c r="HF609" s="1098">
        <f>IF(HF$9=$N609,#REF!,0)</f>
        <v>0</v>
      </c>
      <c r="HG609" s="1098">
        <f>IF(HG$9=$N609,#REF!,0)</f>
        <v>0</v>
      </c>
      <c r="HH609" s="1098">
        <f>IF(HH$9=$N609,#REF!,0)</f>
        <v>0</v>
      </c>
      <c r="HI609" s="1098">
        <f>IF(HI$9=$N609,#REF!,0)</f>
        <v>0</v>
      </c>
      <c r="HJ609" s="1098">
        <f>IF(HJ$9=$N609,#REF!,0)</f>
        <v>0</v>
      </c>
      <c r="HK609" s="1098">
        <f>IF(HK$9=$N609,#REF!,0)</f>
        <v>0</v>
      </c>
      <c r="HL609" s="1098">
        <f>IF(HL$9=$N609,#REF!,0)</f>
        <v>0</v>
      </c>
      <c r="HM609" s="1098">
        <f>IF(HM$9=$N609,#REF!,0)</f>
        <v>0</v>
      </c>
      <c r="HN609" s="1098">
        <f>IF(HN$9=$N609,#REF!,0)</f>
        <v>0</v>
      </c>
      <c r="HO609" s="1098">
        <f>IF(HO$9=$N609,#REF!,0)</f>
        <v>0</v>
      </c>
      <c r="HP609" s="1098">
        <f>IF(HP$9=$N609,#REF!,0)</f>
        <v>0</v>
      </c>
      <c r="HQ609" s="1098">
        <f>IF(HQ$9=$N609,#REF!,0)</f>
        <v>0</v>
      </c>
      <c r="HR609" s="1098">
        <f>IF(HR$9=$N609,#REF!,0)</f>
        <v>0</v>
      </c>
      <c r="HS609" s="1098">
        <f>IF(HS$9=$N609,#REF!,0)</f>
        <v>0</v>
      </c>
      <c r="HT609" s="1098">
        <f>IF(HT$9=$N609,#REF!,0)</f>
        <v>0</v>
      </c>
      <c r="HU609" s="1098">
        <f>IF(HU$9=$N609,#REF!,0)</f>
        <v>0</v>
      </c>
      <c r="HV609" s="1098">
        <f>IF(HV$9=$N609,#REF!,0)</f>
        <v>0</v>
      </c>
      <c r="HW609" s="1098">
        <f>IF(HW$9=$N609,#REF!,0)</f>
        <v>0</v>
      </c>
      <c r="HX609" s="1098">
        <f>IF(HX$9=$N609,#REF!,0)</f>
        <v>0</v>
      </c>
      <c r="HY609" s="1098" t="e">
        <f>IF(HY$9=$N609,#REF!,0)</f>
        <v>#REF!</v>
      </c>
      <c r="HZ609" s="1098">
        <f>IF(HZ$9=$N609,#REF!,0)</f>
        <v>0</v>
      </c>
      <c r="IA609" s="1098">
        <f>IF(IA$9=$N609,#REF!,0)</f>
        <v>0</v>
      </c>
      <c r="IB609" s="1098">
        <f>IF(IB$9=$N609,#REF!,0)</f>
        <v>0</v>
      </c>
      <c r="IC609" s="1098">
        <f>IF(IC$9=$N609,#REF!,0)</f>
        <v>0</v>
      </c>
      <c r="ID609" s="1098">
        <f>IF(ID$9=$N609,#REF!,0)</f>
        <v>0</v>
      </c>
      <c r="IE609" s="1098">
        <f>IF(IE$9=$N609,#REF!,0)</f>
        <v>0</v>
      </c>
      <c r="IF609" s="1098">
        <f>IF(IF$9=$N609,#REF!,0)</f>
        <v>0</v>
      </c>
      <c r="IG609" s="1098">
        <f>IF(IG$9=$N609,#REF!,0)</f>
        <v>0</v>
      </c>
      <c r="IH609" s="1098">
        <f>IF(IH$9=$N609,#REF!,0)</f>
        <v>0</v>
      </c>
      <c r="II609" s="1098">
        <f>IF(II$9=$N609,#REF!,0)</f>
        <v>0</v>
      </c>
      <c r="IJ609" s="1098">
        <f>IF(IJ$9=$N609,#REF!,0)</f>
        <v>0</v>
      </c>
      <c r="IK609" s="1098">
        <f>IF(IK$9=$N609,#REF!,0)</f>
        <v>0</v>
      </c>
      <c r="IL609" s="1098">
        <f>IF(IL$9=$N609,#REF!,0)</f>
        <v>0</v>
      </c>
      <c r="IM609" s="1098">
        <f>IF(IM$9=$N609,#REF!,0)</f>
        <v>0</v>
      </c>
      <c r="IN609" s="1098">
        <f>IF(IN$9=$N609,#REF!,0)</f>
        <v>0</v>
      </c>
      <c r="IO609" s="1098">
        <f>IF(IO$9=$N609,#REF!,0)</f>
        <v>0</v>
      </c>
      <c r="IP609" s="1098">
        <f>IF(IP$9=$N609,#REF!,0)</f>
        <v>0</v>
      </c>
      <c r="IQ609" s="1098">
        <f>IF(IQ$9=$N609,#REF!,0)</f>
        <v>0</v>
      </c>
      <c r="IR609" s="1098">
        <f>IF(IR$9=$N609,#REF!,0)</f>
        <v>0</v>
      </c>
      <c r="IS609" s="1098">
        <f>IF(IS$9=$N609,#REF!,0)</f>
        <v>0</v>
      </c>
      <c r="IT609" s="1098">
        <f>IF(IT$9=$N609,#REF!,0)</f>
        <v>0</v>
      </c>
      <c r="IU609" s="1098">
        <f>IF(IU$9=$N609,#REF!,0)</f>
        <v>0</v>
      </c>
      <c r="IV609" s="1098">
        <f>IF(IV$9=$N609,#REF!,0)</f>
        <v>0</v>
      </c>
      <c r="IW609" s="1098">
        <f>IF(IW$9=$N609,#REF!,0)</f>
        <v>0</v>
      </c>
      <c r="IX609" s="1098">
        <f>IF(IX$9=$N609,#REF!,0)</f>
        <v>0</v>
      </c>
      <c r="IY609" s="1098">
        <f>IF(IY$9=$N609,#REF!,0)</f>
        <v>0</v>
      </c>
      <c r="IZ609" s="1098">
        <f>IF(IZ$9=$N609,#REF!,0)</f>
        <v>0</v>
      </c>
      <c r="JA609" s="1098">
        <f>IF(JA$9=$N609,#REF!,0)</f>
        <v>0</v>
      </c>
      <c r="JB609" s="1098">
        <f>IF(JB$9=$N609,#REF!,0)</f>
        <v>0</v>
      </c>
      <c r="JC609" s="1098">
        <f>IF(JC$9=$N609,#REF!,0)</f>
        <v>0</v>
      </c>
      <c r="JD609" s="1098">
        <f>IF(JD$9=$N609,#REF!,0)</f>
        <v>0</v>
      </c>
      <c r="JE609" s="1098">
        <f>IF(JE$9=$N609,#REF!,0)</f>
        <v>0</v>
      </c>
      <c r="JF609" s="1098">
        <f>IF(JF$9=$N609,#REF!,0)</f>
        <v>0</v>
      </c>
      <c r="JG609" s="1098">
        <f>IF(JG$9=$N609,#REF!,0)</f>
        <v>0</v>
      </c>
      <c r="JH609" s="1098">
        <f>IF(JH$9=$N609,#REF!,0)</f>
        <v>0</v>
      </c>
      <c r="JI609" s="1098">
        <f>IF(JI$9=$N609,#REF!,0)</f>
        <v>0</v>
      </c>
      <c r="JJ609" s="1098">
        <f>IF(JJ$9=$N609,#REF!,0)</f>
        <v>0</v>
      </c>
      <c r="JK609" s="1098">
        <f>IF(JK$9=$N609,#REF!,0)</f>
        <v>0</v>
      </c>
      <c r="JL609" s="1098">
        <f>IF(JL$9=$N609,#REF!,0)</f>
        <v>0</v>
      </c>
      <c r="JM609" s="1098">
        <f>IF(JM$9=$N609,#REF!,0)</f>
        <v>0</v>
      </c>
      <c r="JN609" s="1098">
        <f>IF(JN$9=$N609,#REF!,0)</f>
        <v>0</v>
      </c>
      <c r="JO609" s="1098">
        <f>IF(JO$9=$N609,#REF!,0)</f>
        <v>0</v>
      </c>
      <c r="JP609" s="1098">
        <f>IF(JP$9=$N609,#REF!,0)</f>
        <v>0</v>
      </c>
      <c r="JQ609" s="1098">
        <f>IF(JQ$9=$N609,#REF!,0)</f>
        <v>0</v>
      </c>
      <c r="JR609" s="1098">
        <f>IF(JR$9=$N609,#REF!,0)</f>
        <v>0</v>
      </c>
      <c r="JS609" s="1098">
        <f>IF(JS$9=$N609,#REF!,0)</f>
        <v>0</v>
      </c>
      <c r="JT609" s="1098">
        <f>IF(JT$9=$N609,#REF!,0)</f>
        <v>0</v>
      </c>
      <c r="JU609" s="1098">
        <f>IF(JU$9=$N609,#REF!,0)</f>
        <v>0</v>
      </c>
      <c r="JV609" s="1098">
        <f>IF(JV$9=$N609,#REF!,0)</f>
        <v>0</v>
      </c>
      <c r="JW609" s="1098">
        <f>IF(JW$9=$N609,#REF!,0)</f>
        <v>0</v>
      </c>
      <c r="JX609" s="681"/>
      <c r="JZ609" s="681">
        <f t="shared" si="1754"/>
        <v>0</v>
      </c>
      <c r="KA609" s="681">
        <f t="shared" si="1754"/>
        <v>0</v>
      </c>
      <c r="KB609" s="681">
        <f t="shared" si="1754"/>
        <v>0</v>
      </c>
      <c r="KC609" s="681">
        <f t="shared" si="1754"/>
        <v>0</v>
      </c>
      <c r="KD609" s="681">
        <f t="shared" si="1754"/>
        <v>0</v>
      </c>
      <c r="KE609" s="681">
        <f t="shared" si="1754"/>
        <v>0</v>
      </c>
      <c r="KF609" s="681">
        <f t="shared" si="1754"/>
        <v>0</v>
      </c>
      <c r="KG609" s="681">
        <f t="shared" si="1754"/>
        <v>0</v>
      </c>
      <c r="KH609" s="681">
        <f t="shared" si="1754"/>
        <v>0</v>
      </c>
      <c r="KI609" s="681">
        <f t="shared" si="1754"/>
        <v>0</v>
      </c>
      <c r="KJ609" s="681">
        <f t="shared" si="1754"/>
        <v>0</v>
      </c>
      <c r="KN609" s="1098">
        <f t="shared" si="1749"/>
        <v>0</v>
      </c>
      <c r="KO609" s="1098">
        <f t="shared" si="1749"/>
        <v>0</v>
      </c>
      <c r="KP609" s="1098">
        <f t="shared" si="1749"/>
        <v>0</v>
      </c>
      <c r="KQ609" s="1098">
        <f t="shared" si="1749"/>
        <v>0</v>
      </c>
      <c r="KR609" s="1098">
        <f t="shared" si="1749"/>
        <v>0</v>
      </c>
      <c r="KS609" s="1098">
        <f t="shared" si="1749"/>
        <v>0</v>
      </c>
      <c r="KT609" s="1098">
        <f t="shared" si="1749"/>
        <v>0</v>
      </c>
      <c r="KU609" s="1098">
        <f t="shared" si="1749"/>
        <v>0</v>
      </c>
      <c r="KV609" s="1098">
        <f t="shared" si="1749"/>
        <v>0</v>
      </c>
      <c r="KW609" s="1098">
        <f t="shared" si="1749"/>
        <v>0</v>
      </c>
      <c r="KX609" s="1098">
        <f t="shared" si="1749"/>
        <v>0</v>
      </c>
      <c r="KY609" s="1098">
        <f t="shared" si="1749"/>
        <v>0</v>
      </c>
      <c r="KZ609" s="1098">
        <f t="shared" si="1749"/>
        <v>0</v>
      </c>
      <c r="LA609" s="1098">
        <f t="shared" si="1749"/>
        <v>0</v>
      </c>
      <c r="LB609" s="1098">
        <f t="shared" si="1749"/>
        <v>0</v>
      </c>
      <c r="LC609" s="1098">
        <f t="shared" si="1748"/>
        <v>0</v>
      </c>
      <c r="LD609" s="1098">
        <f t="shared" si="1748"/>
        <v>0</v>
      </c>
      <c r="LE609" s="1098">
        <f t="shared" si="1748"/>
        <v>0</v>
      </c>
      <c r="LF609" s="1098">
        <f t="shared" si="1748"/>
        <v>0</v>
      </c>
      <c r="LG609" s="1098">
        <f t="shared" si="1748"/>
        <v>0</v>
      </c>
      <c r="LH609" s="1098">
        <f t="shared" si="1748"/>
        <v>0</v>
      </c>
      <c r="LI609" s="1098">
        <f t="shared" si="1748"/>
        <v>0</v>
      </c>
      <c r="LJ609" s="1098">
        <f t="shared" si="1748"/>
        <v>0</v>
      </c>
      <c r="LK609" s="1098">
        <f t="shared" si="1748"/>
        <v>0</v>
      </c>
      <c r="LL609" s="1098">
        <f t="shared" si="1748"/>
        <v>0</v>
      </c>
      <c r="LM609" s="1098">
        <f t="shared" si="1748"/>
        <v>0</v>
      </c>
      <c r="LN609" s="1098">
        <f t="shared" si="1748"/>
        <v>0</v>
      </c>
      <c r="LO609" s="1098">
        <f t="shared" si="1748"/>
        <v>0</v>
      </c>
      <c r="LP609" s="1098">
        <f t="shared" si="1748"/>
        <v>0</v>
      </c>
      <c r="LQ609" s="1098">
        <f t="shared" si="1748"/>
        <v>0</v>
      </c>
      <c r="LR609" s="1098">
        <f t="shared" si="1748"/>
        <v>0</v>
      </c>
      <c r="LS609" s="1098">
        <f t="shared" si="1716"/>
        <v>0</v>
      </c>
    </row>
    <row r="610" spans="1:331" ht="20.100000000000001" hidden="1" customHeight="1" x14ac:dyDescent="0.35">
      <c r="A610" s="668"/>
      <c r="B610" s="871"/>
      <c r="C610" s="870"/>
      <c r="D610" s="871"/>
      <c r="E610" s="871"/>
      <c r="F610" s="871"/>
      <c r="G610" s="871" t="s">
        <v>9</v>
      </c>
      <c r="H610" s="871"/>
      <c r="I610" s="871"/>
      <c r="J610" s="1065" t="s">
        <v>194</v>
      </c>
      <c r="K610" s="1307"/>
      <c r="L610" s="1302">
        <v>37</v>
      </c>
      <c r="M610" s="1302" t="s">
        <v>210</v>
      </c>
      <c r="N610" s="1302"/>
      <c r="O610" s="1303"/>
      <c r="P610" s="50" t="e">
        <f>SUM(P611+#REF!)</f>
        <v>#REF!</v>
      </c>
      <c r="Q610" s="50" t="e">
        <f>SUM(Q611+#REF!)</f>
        <v>#REF!</v>
      </c>
      <c r="R610" s="50" t="e">
        <f>SUM(R611+#REF!)</f>
        <v>#REF!</v>
      </c>
      <c r="S610" s="50" t="e">
        <f>SUM(S611+#REF!+#REF!+#REF!+#REF!)</f>
        <v>#REF!</v>
      </c>
      <c r="T610" s="50" t="e">
        <f>SUM(T611+#REF!+#REF!+#REF!+#REF!)</f>
        <v>#REF!</v>
      </c>
      <c r="U610" s="50" t="e">
        <f>SUM(U611+#REF!+#REF!+#REF!+#REF!)</f>
        <v>#REF!</v>
      </c>
      <c r="V610" s="50" t="e">
        <f>SUM(V611+#REF!+#REF!+#REF!+#REF!)</f>
        <v>#REF!</v>
      </c>
      <c r="W610" s="50" t="e">
        <f>SUM(W611+#REF!+#REF!+#REF!+#REF!)</f>
        <v>#REF!</v>
      </c>
      <c r="X610" s="50" t="e">
        <f>SUM(X611+#REF!+#REF!+#REF!+#REF!)</f>
        <v>#REF!</v>
      </c>
      <c r="Y610" s="50" t="e">
        <f>SUM(Y611+#REF!+#REF!+#REF!+#REF!)</f>
        <v>#REF!</v>
      </c>
      <c r="Z610" s="50" t="e">
        <f>SUM(Z611+#REF!+#REF!+#REF!+#REF!)</f>
        <v>#REF!</v>
      </c>
      <c r="AA610" s="50" t="e">
        <f>SUM(AG611+#REF!+#REF!+#REF!+#REF!)</f>
        <v>#REF!</v>
      </c>
      <c r="AB610" s="50">
        <f t="shared" ref="AB610:AQ611" si="1768">AB611</f>
        <v>0</v>
      </c>
      <c r="AC610" s="50">
        <f t="shared" si="1768"/>
        <v>0</v>
      </c>
      <c r="AD610" s="50">
        <f t="shared" si="1768"/>
        <v>0</v>
      </c>
      <c r="AE610" s="50">
        <f t="shared" si="1768"/>
        <v>0</v>
      </c>
      <c r="AF610" s="50">
        <f t="shared" si="1768"/>
        <v>0</v>
      </c>
      <c r="AG610" s="50">
        <f t="shared" si="1768"/>
        <v>0</v>
      </c>
      <c r="AH610" s="50">
        <f t="shared" si="1768"/>
        <v>0</v>
      </c>
      <c r="AI610" s="50">
        <f t="shared" si="1768"/>
        <v>0</v>
      </c>
      <c r="AJ610" s="50">
        <f t="shared" si="1768"/>
        <v>0</v>
      </c>
      <c r="AK610" s="50">
        <f t="shared" si="1768"/>
        <v>0</v>
      </c>
      <c r="AL610" s="50">
        <f t="shared" si="1768"/>
        <v>0</v>
      </c>
      <c r="AM610" s="50">
        <f t="shared" si="1768"/>
        <v>50000</v>
      </c>
      <c r="AN610" s="120">
        <f t="shared" si="1768"/>
        <v>0</v>
      </c>
      <c r="AO610" s="120">
        <f t="shared" si="1768"/>
        <v>50000</v>
      </c>
      <c r="AP610" s="120">
        <f t="shared" si="1768"/>
        <v>60000</v>
      </c>
      <c r="AQ610" s="120">
        <f t="shared" si="1768"/>
        <v>60000</v>
      </c>
      <c r="AR610" s="120">
        <f t="shared" ref="AL610:AT611" si="1769">AR611</f>
        <v>44058.38</v>
      </c>
      <c r="AS610" s="120">
        <f t="shared" si="1769"/>
        <v>0</v>
      </c>
      <c r="AT610" s="120">
        <f t="shared" si="1769"/>
        <v>60000</v>
      </c>
      <c r="AU610" s="120"/>
      <c r="AV610" s="120">
        <v>0</v>
      </c>
      <c r="AW610" s="120">
        <v>0</v>
      </c>
      <c r="AX610" s="120">
        <v>0</v>
      </c>
      <c r="AY610" s="120">
        <f>AY611</f>
        <v>0</v>
      </c>
      <c r="AZ610" s="120"/>
      <c r="BA610" s="120"/>
      <c r="BB610" s="120">
        <v>0</v>
      </c>
      <c r="BC610" s="120">
        <v>0</v>
      </c>
      <c r="BD610" s="120">
        <v>0</v>
      </c>
      <c r="BE610" s="120">
        <v>0</v>
      </c>
      <c r="BF610" s="120">
        <v>0</v>
      </c>
      <c r="BG610" s="120"/>
      <c r="BH610" s="120">
        <v>0</v>
      </c>
      <c r="BI610" s="120">
        <f>BI611</f>
        <v>0</v>
      </c>
      <c r="BJ610" s="120"/>
      <c r="BK610" s="120"/>
      <c r="BL610" s="120">
        <f t="shared" si="1764"/>
        <v>0</v>
      </c>
      <c r="BM610" s="120"/>
      <c r="BN610" s="120"/>
      <c r="BO610" s="120"/>
      <c r="BP610" s="120"/>
      <c r="BQ610" s="120"/>
      <c r="BR610" s="120">
        <f>BR611</f>
        <v>0</v>
      </c>
      <c r="BS610" s="120"/>
      <c r="BT610" s="120"/>
      <c r="BU610" s="120">
        <f>BU611</f>
        <v>0</v>
      </c>
      <c r="BV610" s="120"/>
      <c r="BW610" s="120"/>
      <c r="BX610" s="120"/>
      <c r="BY610" s="120"/>
      <c r="BZ610" s="120"/>
      <c r="CA610" s="120">
        <f t="shared" si="1760"/>
        <v>0</v>
      </c>
      <c r="CB610" s="120">
        <f t="shared" si="1761"/>
        <v>0</v>
      </c>
      <c r="CC610" s="120"/>
      <c r="CD610" s="120"/>
      <c r="CE610" s="120"/>
      <c r="CF610" s="120"/>
      <c r="CG610" s="120">
        <f t="shared" si="1762"/>
        <v>0</v>
      </c>
      <c r="CH610" s="120">
        <f>CH611</f>
        <v>0</v>
      </c>
      <c r="CI610" s="120"/>
      <c r="CJ610" s="120"/>
      <c r="CK610" s="120">
        <f t="shared" si="1752"/>
        <v>0</v>
      </c>
      <c r="CL610" s="120">
        <f>CL611</f>
        <v>0</v>
      </c>
      <c r="CM610" s="120"/>
      <c r="CN610" s="120"/>
      <c r="CO610" s="120">
        <f t="shared" si="1753"/>
        <v>0</v>
      </c>
      <c r="CP610" s="120">
        <f>CP611</f>
        <v>0</v>
      </c>
      <c r="CQ610" s="120"/>
      <c r="CR610" s="120"/>
      <c r="CS610" s="120">
        <f t="shared" si="1729"/>
        <v>0</v>
      </c>
      <c r="CT610" s="120">
        <f>CT611</f>
        <v>0</v>
      </c>
      <c r="CU610" s="120"/>
      <c r="CV610" s="120"/>
      <c r="CW610" s="120">
        <f t="shared" si="1730"/>
        <v>0</v>
      </c>
      <c r="CX610" s="120">
        <f>CX611</f>
        <v>0</v>
      </c>
      <c r="CY610" s="120"/>
      <c r="CZ610" s="120"/>
      <c r="DA610" s="120"/>
      <c r="DB610" s="120"/>
      <c r="DC610" s="120">
        <v>0</v>
      </c>
      <c r="DD610" s="120">
        <f t="shared" si="1731"/>
        <v>0</v>
      </c>
      <c r="DE610" s="120">
        <f t="shared" si="1732"/>
        <v>0</v>
      </c>
      <c r="DF610" s="120"/>
      <c r="DG610" s="120"/>
      <c r="DH610" s="120"/>
      <c r="DI610" s="120">
        <f t="shared" si="1733"/>
        <v>0</v>
      </c>
      <c r="DJ610" s="120">
        <f>DJ611</f>
        <v>0</v>
      </c>
      <c r="DK610" s="120"/>
      <c r="DL610" s="120">
        <f t="shared" si="1734"/>
        <v>0</v>
      </c>
      <c r="DM610" s="120">
        <f>DM611</f>
        <v>0</v>
      </c>
      <c r="DN610" s="120"/>
      <c r="DO610" s="120"/>
      <c r="DP610" s="120">
        <f t="shared" si="1735"/>
        <v>0</v>
      </c>
      <c r="DQ610" s="120">
        <f>DQ611</f>
        <v>0</v>
      </c>
      <c r="DR610" s="120"/>
      <c r="DS610" s="120"/>
      <c r="DT610" s="120">
        <f t="shared" si="1736"/>
        <v>0</v>
      </c>
      <c r="DU610" s="120">
        <f>DU611</f>
        <v>0</v>
      </c>
      <c r="DV610" s="120"/>
      <c r="DW610" s="120"/>
      <c r="DX610" s="120"/>
      <c r="DY610" s="120"/>
      <c r="DZ610" s="120"/>
      <c r="EA610" s="120"/>
      <c r="EB610" s="120"/>
      <c r="EC610" s="120">
        <f t="shared" si="1737"/>
        <v>0</v>
      </c>
      <c r="ED610" s="120">
        <f>ED611</f>
        <v>0</v>
      </c>
      <c r="EE610" s="120"/>
      <c r="EF610" s="120"/>
      <c r="EG610" s="120">
        <f t="shared" si="1738"/>
        <v>0</v>
      </c>
      <c r="EH610" s="120" t="e">
        <f>EH611</f>
        <v>#REF!</v>
      </c>
      <c r="EI610" s="120">
        <f>IFERROR(#REF!/DZ610*100,)</f>
        <v>0</v>
      </c>
      <c r="EJ610" s="120">
        <f>IFERROR(#REF!/#REF!*100,)</f>
        <v>0</v>
      </c>
      <c r="EK610" s="120"/>
      <c r="EL610" s="120"/>
      <c r="EM610" s="120"/>
      <c r="EN610" s="149"/>
      <c r="EO610" s="149"/>
      <c r="EP610" s="149"/>
      <c r="EQ610" s="149"/>
      <c r="ER610" s="149"/>
      <c r="ES610" s="149"/>
      <c r="EX610" s="739">
        <f t="shared" si="1758"/>
        <v>0</v>
      </c>
      <c r="EY610" s="739">
        <f t="shared" si="1758"/>
        <v>0</v>
      </c>
      <c r="EZ610" s="739">
        <f t="shared" si="1758"/>
        <v>0</v>
      </c>
      <c r="FA610" s="739">
        <f t="shared" si="1758"/>
        <v>0</v>
      </c>
      <c r="FB610" s="739">
        <f t="shared" si="1758"/>
        <v>0</v>
      </c>
      <c r="FC610" s="739">
        <f t="shared" si="1758"/>
        <v>0</v>
      </c>
      <c r="FD610" s="739">
        <f t="shared" si="1758"/>
        <v>0</v>
      </c>
      <c r="FE610" s="739">
        <f t="shared" si="1758"/>
        <v>0</v>
      </c>
      <c r="FF610" s="739">
        <f t="shared" si="1758"/>
        <v>0</v>
      </c>
      <c r="FG610" s="739">
        <f t="shared" si="1758"/>
        <v>0</v>
      </c>
      <c r="FH610" s="739">
        <f t="shared" si="1759"/>
        <v>0</v>
      </c>
      <c r="FI610" s="739">
        <f t="shared" si="1759"/>
        <v>0</v>
      </c>
      <c r="FJ610" s="739">
        <f t="shared" si="1759"/>
        <v>0</v>
      </c>
      <c r="FK610" s="739">
        <f t="shared" si="1759"/>
        <v>0</v>
      </c>
      <c r="FL610" s="739">
        <f t="shared" si="1759"/>
        <v>0</v>
      </c>
      <c r="FM610" s="739">
        <f t="shared" si="1759"/>
        <v>0</v>
      </c>
      <c r="FN610" s="739">
        <f t="shared" si="1759"/>
        <v>0</v>
      </c>
      <c r="FO610" s="739">
        <f t="shared" si="1765"/>
        <v>0</v>
      </c>
      <c r="FP610" s="739">
        <f t="shared" si="1765"/>
        <v>0</v>
      </c>
      <c r="FQ610" s="739">
        <f t="shared" si="1765"/>
        <v>0</v>
      </c>
      <c r="FU610" s="739">
        <f t="shared" si="1766"/>
        <v>0</v>
      </c>
      <c r="FV610" s="739">
        <f t="shared" si="1766"/>
        <v>0</v>
      </c>
      <c r="FW610" s="739">
        <f t="shared" si="1766"/>
        <v>0</v>
      </c>
      <c r="FX610" s="739">
        <f t="shared" si="1766"/>
        <v>0</v>
      </c>
      <c r="FY610" s="739">
        <f t="shared" si="1766"/>
        <v>0</v>
      </c>
      <c r="FZ610" s="739">
        <f t="shared" si="1766"/>
        <v>0</v>
      </c>
      <c r="GA610" s="739">
        <f t="shared" si="1766"/>
        <v>0</v>
      </c>
      <c r="GB610" s="739">
        <f t="shared" si="1766"/>
        <v>0</v>
      </c>
      <c r="GC610" s="739">
        <f t="shared" si="1766"/>
        <v>0</v>
      </c>
      <c r="GD610" s="739">
        <f t="shared" si="1766"/>
        <v>0</v>
      </c>
      <c r="GE610" s="739">
        <f t="shared" si="1767"/>
        <v>0</v>
      </c>
      <c r="GF610" s="739">
        <f t="shared" si="1767"/>
        <v>0</v>
      </c>
      <c r="GG610" s="739">
        <f t="shared" si="1767"/>
        <v>0</v>
      </c>
      <c r="GH610" s="739">
        <f t="shared" si="1767"/>
        <v>0</v>
      </c>
      <c r="GI610" s="739">
        <f t="shared" si="1767"/>
        <v>0</v>
      </c>
      <c r="GJ610" s="739">
        <f t="shared" si="1767"/>
        <v>0</v>
      </c>
      <c r="GK610" s="739">
        <f t="shared" si="1767"/>
        <v>0</v>
      </c>
      <c r="GL610" s="739">
        <f t="shared" si="1767"/>
        <v>0</v>
      </c>
      <c r="GM610" s="739">
        <f t="shared" si="1767"/>
        <v>0</v>
      </c>
      <c r="GN610" s="739">
        <f t="shared" si="1767"/>
        <v>0</v>
      </c>
      <c r="GQ610" s="1098">
        <f>IF(GQ$9=$N610,#REF!,0)</f>
        <v>0</v>
      </c>
      <c r="GR610" s="1098">
        <f>IF(GR$9=$N610,#REF!,0)</f>
        <v>0</v>
      </c>
      <c r="GS610" s="1098">
        <f>IF(GS$9=$N610,#REF!,0)</f>
        <v>0</v>
      </c>
      <c r="GT610" s="1098">
        <f>IF(GT$9=$N610,#REF!,0)</f>
        <v>0</v>
      </c>
      <c r="GU610" s="1098">
        <f>IF(GU$9=$N610,#REF!,0)</f>
        <v>0</v>
      </c>
      <c r="GV610" s="1098">
        <f>IF(GV$9=$N610,#REF!,0)</f>
        <v>0</v>
      </c>
      <c r="GW610" s="1098">
        <f>IF(GW$9=$N610,#REF!,0)</f>
        <v>0</v>
      </c>
      <c r="GX610" s="1098">
        <f>IF(GX$9=$N610,#REF!,0)</f>
        <v>0</v>
      </c>
      <c r="GY610" s="1098">
        <f>IF(GY$9=$N610,#REF!,0)</f>
        <v>0</v>
      </c>
      <c r="GZ610" s="1098">
        <f>IF(GZ$9=$N610,#REF!,0)</f>
        <v>0</v>
      </c>
      <c r="HA610" s="1098">
        <f>IF(HA$9=$N610,#REF!,0)</f>
        <v>0</v>
      </c>
      <c r="HB610" s="1098">
        <f>IF(HB$9=$N610,#REF!,0)</f>
        <v>0</v>
      </c>
      <c r="HC610" s="1098">
        <f>IF(HC$9=$N610,#REF!,0)</f>
        <v>0</v>
      </c>
      <c r="HD610" s="1098">
        <f>IF(HD$9=$N610,#REF!,0)</f>
        <v>0</v>
      </c>
      <c r="HE610" s="1098">
        <f>IF(HE$9=$N610,#REF!,0)</f>
        <v>0</v>
      </c>
      <c r="HF610" s="1098">
        <f>IF(HF$9=$N610,#REF!,0)</f>
        <v>0</v>
      </c>
      <c r="HG610" s="1098">
        <f>IF(HG$9=$N610,#REF!,0)</f>
        <v>0</v>
      </c>
      <c r="HH610" s="1098">
        <f>IF(HH$9=$N610,#REF!,0)</f>
        <v>0</v>
      </c>
      <c r="HI610" s="1098">
        <f>IF(HI$9=$N610,#REF!,0)</f>
        <v>0</v>
      </c>
      <c r="HJ610" s="1098">
        <f>IF(HJ$9=$N610,#REF!,0)</f>
        <v>0</v>
      </c>
      <c r="HK610" s="1098">
        <f>IF(HK$9=$N610,#REF!,0)</f>
        <v>0</v>
      </c>
      <c r="HL610" s="1098">
        <f>IF(HL$9=$N610,#REF!,0)</f>
        <v>0</v>
      </c>
      <c r="HM610" s="1098">
        <f>IF(HM$9=$N610,#REF!,0)</f>
        <v>0</v>
      </c>
      <c r="HN610" s="1098">
        <f>IF(HN$9=$N610,#REF!,0)</f>
        <v>0</v>
      </c>
      <c r="HO610" s="1098">
        <f>IF(HO$9=$N610,#REF!,0)</f>
        <v>0</v>
      </c>
      <c r="HP610" s="1098">
        <f>IF(HP$9=$N610,#REF!,0)</f>
        <v>0</v>
      </c>
      <c r="HQ610" s="1098">
        <f>IF(HQ$9=$N610,#REF!,0)</f>
        <v>0</v>
      </c>
      <c r="HR610" s="1098">
        <f>IF(HR$9=$N610,#REF!,0)</f>
        <v>0</v>
      </c>
      <c r="HS610" s="1098">
        <f>IF(HS$9=$N610,#REF!,0)</f>
        <v>0</v>
      </c>
      <c r="HT610" s="1098">
        <f>IF(HT$9=$N610,#REF!,0)</f>
        <v>0</v>
      </c>
      <c r="HU610" s="1098">
        <f>IF(HU$9=$N610,#REF!,0)</f>
        <v>0</v>
      </c>
      <c r="HV610" s="1098">
        <f>IF(HV$9=$N610,#REF!,0)</f>
        <v>0</v>
      </c>
      <c r="HW610" s="1098">
        <f>IF(HW$9=$N610,#REF!,0)</f>
        <v>0</v>
      </c>
      <c r="HX610" s="1098">
        <f>IF(HX$9=$N610,#REF!,0)</f>
        <v>0</v>
      </c>
      <c r="HY610" s="1098">
        <f>IF(HY$9=$N610,#REF!,0)</f>
        <v>0</v>
      </c>
      <c r="HZ610" s="1098">
        <f>IF(HZ$9=$N610,#REF!,0)</f>
        <v>0</v>
      </c>
      <c r="IA610" s="1098">
        <f>IF(IA$9=$N610,#REF!,0)</f>
        <v>0</v>
      </c>
      <c r="IB610" s="1098">
        <f>IF(IB$9=$N610,#REF!,0)</f>
        <v>0</v>
      </c>
      <c r="IC610" s="1098">
        <f>IF(IC$9=$N610,#REF!,0)</f>
        <v>0</v>
      </c>
      <c r="ID610" s="1098">
        <f>IF(ID$9=$N610,#REF!,0)</f>
        <v>0</v>
      </c>
      <c r="IE610" s="1098">
        <f>IF(IE$9=$N610,#REF!,0)</f>
        <v>0</v>
      </c>
      <c r="IF610" s="1098">
        <f>IF(IF$9=$N610,#REF!,0)</f>
        <v>0</v>
      </c>
      <c r="IG610" s="1098">
        <f>IF(IG$9=$N610,#REF!,0)</f>
        <v>0</v>
      </c>
      <c r="IH610" s="1098">
        <f>IF(IH$9=$N610,#REF!,0)</f>
        <v>0</v>
      </c>
      <c r="II610" s="1098">
        <f>IF(II$9=$N610,#REF!,0)</f>
        <v>0</v>
      </c>
      <c r="IJ610" s="1098">
        <f>IF(IJ$9=$N610,#REF!,0)</f>
        <v>0</v>
      </c>
      <c r="IK610" s="1098">
        <f>IF(IK$9=$N610,#REF!,0)</f>
        <v>0</v>
      </c>
      <c r="IL610" s="1098">
        <f>IF(IL$9=$N610,#REF!,0)</f>
        <v>0</v>
      </c>
      <c r="IM610" s="1098">
        <f>IF(IM$9=$N610,#REF!,0)</f>
        <v>0</v>
      </c>
      <c r="IN610" s="1098">
        <f>IF(IN$9=$N610,#REF!,0)</f>
        <v>0</v>
      </c>
      <c r="IO610" s="1098">
        <f>IF(IO$9=$N610,#REF!,0)</f>
        <v>0</v>
      </c>
      <c r="IP610" s="1098">
        <f>IF(IP$9=$N610,#REF!,0)</f>
        <v>0</v>
      </c>
      <c r="IQ610" s="1098">
        <f>IF(IQ$9=$N610,#REF!,0)</f>
        <v>0</v>
      </c>
      <c r="IR610" s="1098">
        <f>IF(IR$9=$N610,#REF!,0)</f>
        <v>0</v>
      </c>
      <c r="IS610" s="1098">
        <f>IF(IS$9=$N610,#REF!,0)</f>
        <v>0</v>
      </c>
      <c r="IT610" s="1098">
        <f>IF(IT$9=$N610,#REF!,0)</f>
        <v>0</v>
      </c>
      <c r="IU610" s="1098">
        <f>IF(IU$9=$N610,#REF!,0)</f>
        <v>0</v>
      </c>
      <c r="IV610" s="1098">
        <f>IF(IV$9=$N610,#REF!,0)</f>
        <v>0</v>
      </c>
      <c r="IW610" s="1098">
        <f>IF(IW$9=$N610,#REF!,0)</f>
        <v>0</v>
      </c>
      <c r="IX610" s="1098">
        <f>IF(IX$9=$N610,#REF!,0)</f>
        <v>0</v>
      </c>
      <c r="IY610" s="1098">
        <f>IF(IY$9=$N610,#REF!,0)</f>
        <v>0</v>
      </c>
      <c r="IZ610" s="1098">
        <f>IF(IZ$9=$N610,#REF!,0)</f>
        <v>0</v>
      </c>
      <c r="JA610" s="1098">
        <f>IF(JA$9=$N610,#REF!,0)</f>
        <v>0</v>
      </c>
      <c r="JB610" s="1098">
        <f>IF(JB$9=$N610,#REF!,0)</f>
        <v>0</v>
      </c>
      <c r="JC610" s="1098">
        <f>IF(JC$9=$N610,#REF!,0)</f>
        <v>0</v>
      </c>
      <c r="JD610" s="1098">
        <f>IF(JD$9=$N610,#REF!,0)</f>
        <v>0</v>
      </c>
      <c r="JE610" s="1098">
        <f>IF(JE$9=$N610,#REF!,0)</f>
        <v>0</v>
      </c>
      <c r="JF610" s="1098">
        <f>IF(JF$9=$N610,#REF!,0)</f>
        <v>0</v>
      </c>
      <c r="JG610" s="1098">
        <f>IF(JG$9=$N610,#REF!,0)</f>
        <v>0</v>
      </c>
      <c r="JH610" s="1098">
        <f>IF(JH$9=$N610,#REF!,0)</f>
        <v>0</v>
      </c>
      <c r="JI610" s="1098">
        <f>IF(JI$9=$N610,#REF!,0)</f>
        <v>0</v>
      </c>
      <c r="JJ610" s="1098">
        <f>IF(JJ$9=$N610,#REF!,0)</f>
        <v>0</v>
      </c>
      <c r="JK610" s="1098">
        <f>IF(JK$9=$N610,#REF!,0)</f>
        <v>0</v>
      </c>
      <c r="JL610" s="1098">
        <f>IF(JL$9=$N610,#REF!,0)</f>
        <v>0</v>
      </c>
      <c r="JM610" s="1098">
        <f>IF(JM$9=$N610,#REF!,0)</f>
        <v>0</v>
      </c>
      <c r="JN610" s="1098">
        <f>IF(JN$9=$N610,#REF!,0)</f>
        <v>0</v>
      </c>
      <c r="JO610" s="1098">
        <f>IF(JO$9=$N610,#REF!,0)</f>
        <v>0</v>
      </c>
      <c r="JP610" s="1098">
        <f>IF(JP$9=$N610,#REF!,0)</f>
        <v>0</v>
      </c>
      <c r="JQ610" s="1098">
        <f>IF(JQ$9=$N610,#REF!,0)</f>
        <v>0</v>
      </c>
      <c r="JR610" s="1098">
        <f>IF(JR$9=$N610,#REF!,0)</f>
        <v>0</v>
      </c>
      <c r="JS610" s="1098">
        <f>IF(JS$9=$N610,#REF!,0)</f>
        <v>0</v>
      </c>
      <c r="JT610" s="1098">
        <f>IF(JT$9=$N610,#REF!,0)</f>
        <v>0</v>
      </c>
      <c r="JU610" s="1098">
        <f>IF(JU$9=$N610,#REF!,0)</f>
        <v>0</v>
      </c>
      <c r="JV610" s="1098">
        <f>IF(JV$9=$N610,#REF!,0)</f>
        <v>0</v>
      </c>
      <c r="JW610" s="1098">
        <f>IF(JW$9=$N610,#REF!,0)</f>
        <v>0</v>
      </c>
      <c r="JX610" s="681"/>
      <c r="JZ610" s="681">
        <f t="shared" ref="JZ610:KJ619" si="1770">IF(JZ$9=$L610,$DY610,0)</f>
        <v>0</v>
      </c>
      <c r="KA610" s="681">
        <f t="shared" si="1770"/>
        <v>0</v>
      </c>
      <c r="KB610" s="681">
        <f t="shared" si="1770"/>
        <v>0</v>
      </c>
      <c r="KC610" s="681">
        <f t="shared" si="1770"/>
        <v>0</v>
      </c>
      <c r="KD610" s="681">
        <f t="shared" si="1770"/>
        <v>0</v>
      </c>
      <c r="KE610" s="681">
        <f t="shared" si="1770"/>
        <v>0</v>
      </c>
      <c r="KF610" s="681">
        <f t="shared" si="1770"/>
        <v>0</v>
      </c>
      <c r="KG610" s="681">
        <f t="shared" si="1770"/>
        <v>0</v>
      </c>
      <c r="KH610" s="681">
        <f t="shared" si="1770"/>
        <v>0</v>
      </c>
      <c r="KI610" s="681">
        <f t="shared" si="1770"/>
        <v>0</v>
      </c>
      <c r="KJ610" s="681">
        <f t="shared" si="1770"/>
        <v>0</v>
      </c>
      <c r="KN610" s="1098">
        <f t="shared" si="1749"/>
        <v>0</v>
      </c>
      <c r="KO610" s="1098">
        <f t="shared" si="1749"/>
        <v>0</v>
      </c>
      <c r="KP610" s="1098">
        <f t="shared" si="1749"/>
        <v>0</v>
      </c>
      <c r="KQ610" s="1098">
        <f t="shared" si="1749"/>
        <v>0</v>
      </c>
      <c r="KR610" s="1098">
        <f t="shared" si="1749"/>
        <v>0</v>
      </c>
      <c r="KS610" s="1098">
        <f t="shared" si="1749"/>
        <v>0</v>
      </c>
      <c r="KT610" s="1098">
        <f t="shared" si="1749"/>
        <v>0</v>
      </c>
      <c r="KU610" s="1098">
        <f t="shared" si="1749"/>
        <v>0</v>
      </c>
      <c r="KV610" s="1098">
        <f t="shared" si="1749"/>
        <v>0</v>
      </c>
      <c r="KW610" s="1098">
        <f t="shared" si="1749"/>
        <v>0</v>
      </c>
      <c r="KX610" s="1098">
        <f t="shared" si="1749"/>
        <v>0</v>
      </c>
      <c r="KY610" s="1098">
        <f t="shared" si="1749"/>
        <v>0</v>
      </c>
      <c r="KZ610" s="1098">
        <f t="shared" si="1749"/>
        <v>0</v>
      </c>
      <c r="LA610" s="1098">
        <f t="shared" si="1749"/>
        <v>0</v>
      </c>
      <c r="LB610" s="1098">
        <f t="shared" si="1749"/>
        <v>0</v>
      </c>
      <c r="LC610" s="1098">
        <f t="shared" si="1748"/>
        <v>0</v>
      </c>
      <c r="LD610" s="1098">
        <f t="shared" si="1748"/>
        <v>0</v>
      </c>
      <c r="LE610" s="1098">
        <f t="shared" si="1748"/>
        <v>0</v>
      </c>
      <c r="LF610" s="1098">
        <f t="shared" si="1748"/>
        <v>0</v>
      </c>
      <c r="LG610" s="1098">
        <f t="shared" si="1748"/>
        <v>0</v>
      </c>
      <c r="LH610" s="1098">
        <f t="shared" si="1748"/>
        <v>0</v>
      </c>
      <c r="LI610" s="1098">
        <f t="shared" si="1748"/>
        <v>0</v>
      </c>
      <c r="LJ610" s="1098">
        <f t="shared" si="1748"/>
        <v>0</v>
      </c>
      <c r="LK610" s="1098">
        <f t="shared" si="1748"/>
        <v>0</v>
      </c>
      <c r="LL610" s="1098">
        <f t="shared" si="1748"/>
        <v>0</v>
      </c>
      <c r="LM610" s="1098">
        <f t="shared" si="1748"/>
        <v>0</v>
      </c>
      <c r="LN610" s="1098">
        <f t="shared" si="1748"/>
        <v>0</v>
      </c>
      <c r="LO610" s="1098">
        <f t="shared" si="1748"/>
        <v>0</v>
      </c>
      <c r="LP610" s="1098">
        <f t="shared" si="1748"/>
        <v>0</v>
      </c>
      <c r="LQ610" s="1098">
        <f t="shared" si="1748"/>
        <v>0</v>
      </c>
      <c r="LR610" s="1098">
        <f t="shared" ref="LR610:LR629" si="1771">IF(LR$9=$M610,$DV610,0)</f>
        <v>0</v>
      </c>
      <c r="LS610" s="1098">
        <f t="shared" si="1716"/>
        <v>0</v>
      </c>
    </row>
    <row r="611" spans="1:331" ht="20.100000000000001" hidden="1" customHeight="1" x14ac:dyDescent="0.35">
      <c r="A611" s="668" t="s">
        <v>535</v>
      </c>
      <c r="B611" s="871"/>
      <c r="C611" s="870" t="s">
        <v>9</v>
      </c>
      <c r="D611" s="871"/>
      <c r="E611" s="871"/>
      <c r="F611" s="871"/>
      <c r="G611" s="871" t="s">
        <v>9</v>
      </c>
      <c r="H611" s="871"/>
      <c r="I611" s="871"/>
      <c r="J611" s="1065" t="s">
        <v>194</v>
      </c>
      <c r="K611" s="1307"/>
      <c r="L611" s="1307"/>
      <c r="M611" s="1302">
        <v>372</v>
      </c>
      <c r="N611" s="1302" t="s">
        <v>409</v>
      </c>
      <c r="O611" s="1303"/>
      <c r="P611" s="50" t="e">
        <f>SUM(#REF!)</f>
        <v>#REF!</v>
      </c>
      <c r="Q611" s="50" t="e">
        <f>SUM(#REF!)</f>
        <v>#REF!</v>
      </c>
      <c r="R611" s="50" t="e">
        <f>SUM(#REF!)</f>
        <v>#REF!</v>
      </c>
      <c r="S611" s="50" t="e">
        <f>SUM(#REF!)</f>
        <v>#REF!</v>
      </c>
      <c r="T611" s="50" t="e">
        <f>SUM(#REF!)</f>
        <v>#REF!</v>
      </c>
      <c r="U611" s="50" t="e">
        <f>SUM(#REF!)</f>
        <v>#REF!</v>
      </c>
      <c r="V611" s="50" t="e">
        <f>SUM(#REF!)</f>
        <v>#REF!</v>
      </c>
      <c r="W611" s="50" t="e">
        <f>(V611/T611)*100</f>
        <v>#REF!</v>
      </c>
      <c r="X611" s="50" t="e">
        <f>SUM(#REF!)</f>
        <v>#REF!</v>
      </c>
      <c r="Y611" s="50" t="e">
        <f>SUM(#REF!)</f>
        <v>#REF!</v>
      </c>
      <c r="Z611" s="50" t="e">
        <f>SUM(#REF!)</f>
        <v>#REF!</v>
      </c>
      <c r="AA611" s="50" t="e">
        <f>SUM(#REF!)</f>
        <v>#REF!</v>
      </c>
      <c r="AB611" s="50">
        <f t="shared" si="1768"/>
        <v>0</v>
      </c>
      <c r="AC611" s="50">
        <f t="shared" si="1768"/>
        <v>0</v>
      </c>
      <c r="AD611" s="50">
        <f t="shared" si="1768"/>
        <v>0</v>
      </c>
      <c r="AE611" s="50">
        <f t="shared" si="1768"/>
        <v>0</v>
      </c>
      <c r="AF611" s="50">
        <f t="shared" si="1768"/>
        <v>0</v>
      </c>
      <c r="AG611" s="50">
        <f t="shared" si="1768"/>
        <v>0</v>
      </c>
      <c r="AH611" s="50">
        <f t="shared" si="1768"/>
        <v>0</v>
      </c>
      <c r="AI611" s="50">
        <f t="shared" si="1768"/>
        <v>0</v>
      </c>
      <c r="AJ611" s="50">
        <f t="shared" si="1768"/>
        <v>0</v>
      </c>
      <c r="AK611" s="50">
        <f t="shared" si="1768"/>
        <v>0</v>
      </c>
      <c r="AL611" s="50">
        <f t="shared" si="1769"/>
        <v>0</v>
      </c>
      <c r="AM611" s="50">
        <f t="shared" si="1769"/>
        <v>50000</v>
      </c>
      <c r="AN611" s="120">
        <f t="shared" si="1769"/>
        <v>0</v>
      </c>
      <c r="AO611" s="120">
        <f t="shared" si="1769"/>
        <v>50000</v>
      </c>
      <c r="AP611" s="120">
        <f t="shared" si="1769"/>
        <v>60000</v>
      </c>
      <c r="AQ611" s="120">
        <f t="shared" si="1769"/>
        <v>60000</v>
      </c>
      <c r="AR611" s="120">
        <f t="shared" si="1769"/>
        <v>44058.38</v>
      </c>
      <c r="AS611" s="120">
        <f t="shared" si="1769"/>
        <v>0</v>
      </c>
      <c r="AT611" s="120">
        <f t="shared" si="1769"/>
        <v>60000</v>
      </c>
      <c r="AU611" s="120"/>
      <c r="AV611" s="120">
        <v>0</v>
      </c>
      <c r="AW611" s="120"/>
      <c r="AX611" s="120"/>
      <c r="AY611" s="120">
        <f>AY612</f>
        <v>0</v>
      </c>
      <c r="AZ611" s="120"/>
      <c r="BA611" s="120"/>
      <c r="BB611" s="120">
        <v>0</v>
      </c>
      <c r="BC611" s="120">
        <v>0</v>
      </c>
      <c r="BD611" s="120">
        <v>0</v>
      </c>
      <c r="BE611" s="120">
        <v>0</v>
      </c>
      <c r="BF611" s="120">
        <v>0</v>
      </c>
      <c r="BG611" s="120"/>
      <c r="BH611" s="120">
        <v>0</v>
      </c>
      <c r="BI611" s="120">
        <f>BI612</f>
        <v>0</v>
      </c>
      <c r="BJ611" s="120"/>
      <c r="BK611" s="120"/>
      <c r="BL611" s="120">
        <f t="shared" si="1764"/>
        <v>0</v>
      </c>
      <c r="BM611" s="120"/>
      <c r="BN611" s="120"/>
      <c r="BO611" s="120"/>
      <c r="BP611" s="120"/>
      <c r="BQ611" s="120"/>
      <c r="BR611" s="120">
        <f>BR612</f>
        <v>0</v>
      </c>
      <c r="BS611" s="120"/>
      <c r="BT611" s="120"/>
      <c r="BU611" s="120">
        <f>BU612</f>
        <v>0</v>
      </c>
      <c r="BV611" s="120"/>
      <c r="BW611" s="120"/>
      <c r="BX611" s="120"/>
      <c r="BY611" s="120"/>
      <c r="BZ611" s="120"/>
      <c r="CA611" s="120">
        <f t="shared" si="1760"/>
        <v>0</v>
      </c>
      <c r="CB611" s="120">
        <f t="shared" si="1761"/>
        <v>0</v>
      </c>
      <c r="CC611" s="120"/>
      <c r="CD611" s="120"/>
      <c r="CE611" s="120"/>
      <c r="CF611" s="120"/>
      <c r="CG611" s="120">
        <f t="shared" si="1762"/>
        <v>0</v>
      </c>
      <c r="CH611" s="120">
        <f>CH612</f>
        <v>0</v>
      </c>
      <c r="CI611" s="120"/>
      <c r="CJ611" s="120"/>
      <c r="CK611" s="120">
        <f t="shared" si="1752"/>
        <v>0</v>
      </c>
      <c r="CL611" s="120">
        <f>CL612</f>
        <v>0</v>
      </c>
      <c r="CM611" s="120"/>
      <c r="CN611" s="120"/>
      <c r="CO611" s="120">
        <f t="shared" si="1753"/>
        <v>0</v>
      </c>
      <c r="CP611" s="120">
        <f>CP612</f>
        <v>0</v>
      </c>
      <c r="CQ611" s="120"/>
      <c r="CR611" s="120"/>
      <c r="CS611" s="120">
        <f t="shared" si="1729"/>
        <v>0</v>
      </c>
      <c r="CT611" s="120">
        <f>CT612</f>
        <v>0</v>
      </c>
      <c r="CU611" s="120"/>
      <c r="CV611" s="120"/>
      <c r="CW611" s="120">
        <f t="shared" si="1730"/>
        <v>0</v>
      </c>
      <c r="CX611" s="120">
        <f>CX612</f>
        <v>0</v>
      </c>
      <c r="CY611" s="120"/>
      <c r="CZ611" s="120"/>
      <c r="DA611" s="120"/>
      <c r="DB611" s="120"/>
      <c r="DC611" s="120">
        <v>0</v>
      </c>
      <c r="DD611" s="120">
        <f t="shared" si="1731"/>
        <v>0</v>
      </c>
      <c r="DE611" s="120">
        <f t="shared" si="1732"/>
        <v>0</v>
      </c>
      <c r="DF611" s="120"/>
      <c r="DG611" s="120"/>
      <c r="DH611" s="120"/>
      <c r="DI611" s="120">
        <f t="shared" si="1733"/>
        <v>0</v>
      </c>
      <c r="DJ611" s="120">
        <f>DJ612</f>
        <v>0</v>
      </c>
      <c r="DK611" s="120"/>
      <c r="DL611" s="120">
        <f t="shared" si="1734"/>
        <v>0</v>
      </c>
      <c r="DM611" s="120">
        <f>DM612</f>
        <v>0</v>
      </c>
      <c r="DN611" s="120"/>
      <c r="DO611" s="120"/>
      <c r="DP611" s="120">
        <f t="shared" si="1735"/>
        <v>0</v>
      </c>
      <c r="DQ611" s="120">
        <f>DQ612</f>
        <v>0</v>
      </c>
      <c r="DR611" s="120"/>
      <c r="DS611" s="120"/>
      <c r="DT611" s="120">
        <f t="shared" si="1736"/>
        <v>0</v>
      </c>
      <c r="DU611" s="120">
        <f>DU612</f>
        <v>0</v>
      </c>
      <c r="DV611" s="120"/>
      <c r="DW611" s="120"/>
      <c r="DX611" s="120"/>
      <c r="DY611" s="120"/>
      <c r="DZ611" s="120"/>
      <c r="EA611" s="120"/>
      <c r="EB611" s="120"/>
      <c r="EC611" s="120">
        <f t="shared" si="1737"/>
        <v>0</v>
      </c>
      <c r="ED611" s="120">
        <f>ED612</f>
        <v>0</v>
      </c>
      <c r="EE611" s="120"/>
      <c r="EF611" s="120"/>
      <c r="EG611" s="120">
        <f t="shared" si="1738"/>
        <v>0</v>
      </c>
      <c r="EH611" s="120" t="e">
        <f>EH612</f>
        <v>#REF!</v>
      </c>
      <c r="EI611" s="120">
        <f>IFERROR(#REF!/DZ611*100,)</f>
        <v>0</v>
      </c>
      <c r="EJ611" s="120">
        <f>IFERROR(#REF!/#REF!*100,)</f>
        <v>0</v>
      </c>
      <c r="EK611" s="120"/>
      <c r="EL611" s="120"/>
      <c r="EM611" s="120"/>
      <c r="EN611" s="149"/>
      <c r="EO611" s="149"/>
      <c r="EP611" s="149"/>
      <c r="EQ611" s="149"/>
      <c r="ER611" s="149"/>
      <c r="ES611" s="149"/>
      <c r="EX611" s="739">
        <f t="shared" si="1758"/>
        <v>0</v>
      </c>
      <c r="EY611" s="739">
        <f t="shared" si="1758"/>
        <v>0</v>
      </c>
      <c r="EZ611" s="739">
        <f t="shared" si="1758"/>
        <v>0</v>
      </c>
      <c r="FA611" s="739">
        <f t="shared" si="1758"/>
        <v>0</v>
      </c>
      <c r="FB611" s="739">
        <f t="shared" si="1758"/>
        <v>0</v>
      </c>
      <c r="FC611" s="739">
        <f t="shared" si="1758"/>
        <v>0</v>
      </c>
      <c r="FD611" s="739">
        <f t="shared" si="1758"/>
        <v>0</v>
      </c>
      <c r="FE611" s="739">
        <f t="shared" si="1758"/>
        <v>0</v>
      </c>
      <c r="FF611" s="739">
        <f t="shared" si="1758"/>
        <v>0</v>
      </c>
      <c r="FG611" s="739">
        <f t="shared" si="1758"/>
        <v>0</v>
      </c>
      <c r="FH611" s="739">
        <f t="shared" si="1759"/>
        <v>0</v>
      </c>
      <c r="FI611" s="739">
        <f t="shared" si="1759"/>
        <v>0</v>
      </c>
      <c r="FJ611" s="739">
        <f t="shared" si="1759"/>
        <v>0</v>
      </c>
      <c r="FK611" s="739">
        <f t="shared" si="1759"/>
        <v>0</v>
      </c>
      <c r="FL611" s="739">
        <f t="shared" si="1759"/>
        <v>0</v>
      </c>
      <c r="FM611" s="739">
        <f t="shared" si="1759"/>
        <v>0</v>
      </c>
      <c r="FN611" s="739">
        <f t="shared" si="1759"/>
        <v>0</v>
      </c>
      <c r="FO611" s="739">
        <f t="shared" si="1765"/>
        <v>0</v>
      </c>
      <c r="FP611" s="739">
        <f t="shared" si="1765"/>
        <v>0</v>
      </c>
      <c r="FQ611" s="739">
        <f t="shared" si="1765"/>
        <v>0</v>
      </c>
      <c r="FU611" s="739">
        <f t="shared" si="1766"/>
        <v>0</v>
      </c>
      <c r="FV611" s="739">
        <f t="shared" si="1766"/>
        <v>0</v>
      </c>
      <c r="FW611" s="739">
        <f t="shared" si="1766"/>
        <v>0</v>
      </c>
      <c r="FX611" s="739">
        <f t="shared" si="1766"/>
        <v>0</v>
      </c>
      <c r="FY611" s="739">
        <f t="shared" si="1766"/>
        <v>0</v>
      </c>
      <c r="FZ611" s="739">
        <f t="shared" si="1766"/>
        <v>0</v>
      </c>
      <c r="GA611" s="739">
        <f t="shared" si="1766"/>
        <v>0</v>
      </c>
      <c r="GB611" s="739">
        <f t="shared" si="1766"/>
        <v>0</v>
      </c>
      <c r="GC611" s="739">
        <f t="shared" si="1766"/>
        <v>0</v>
      </c>
      <c r="GD611" s="739">
        <f t="shared" si="1766"/>
        <v>0</v>
      </c>
      <c r="GE611" s="739">
        <f t="shared" si="1767"/>
        <v>0</v>
      </c>
      <c r="GF611" s="739">
        <f t="shared" si="1767"/>
        <v>0</v>
      </c>
      <c r="GG611" s="739">
        <f t="shared" si="1767"/>
        <v>0</v>
      </c>
      <c r="GH611" s="739">
        <f t="shared" si="1767"/>
        <v>0</v>
      </c>
      <c r="GI611" s="739">
        <f t="shared" si="1767"/>
        <v>0</v>
      </c>
      <c r="GJ611" s="739">
        <f t="shared" si="1767"/>
        <v>0</v>
      </c>
      <c r="GK611" s="739">
        <f t="shared" si="1767"/>
        <v>0</v>
      </c>
      <c r="GL611" s="739">
        <f t="shared" si="1767"/>
        <v>0</v>
      </c>
      <c r="GM611" s="739">
        <f t="shared" si="1767"/>
        <v>0</v>
      </c>
      <c r="GN611" s="739">
        <f t="shared" si="1767"/>
        <v>0</v>
      </c>
      <c r="GQ611" s="1098">
        <f>IF(GQ$9=$N611,#REF!,0)</f>
        <v>0</v>
      </c>
      <c r="GR611" s="1098">
        <f>IF(GR$9=$N611,#REF!,0)</f>
        <v>0</v>
      </c>
      <c r="GS611" s="1098">
        <f>IF(GS$9=$N611,#REF!,0)</f>
        <v>0</v>
      </c>
      <c r="GT611" s="1098">
        <f>IF(GT$9=$N611,#REF!,0)</f>
        <v>0</v>
      </c>
      <c r="GU611" s="1098">
        <f>IF(GU$9=$N611,#REF!,0)</f>
        <v>0</v>
      </c>
      <c r="GV611" s="1098">
        <f>IF(GV$9=$N611,#REF!,0)</f>
        <v>0</v>
      </c>
      <c r="GW611" s="1098">
        <f>IF(GW$9=$N611,#REF!,0)</f>
        <v>0</v>
      </c>
      <c r="GX611" s="1098">
        <f>IF(GX$9=$N611,#REF!,0)</f>
        <v>0</v>
      </c>
      <c r="GY611" s="1098">
        <f>IF(GY$9=$N611,#REF!,0)</f>
        <v>0</v>
      </c>
      <c r="GZ611" s="1098">
        <f>IF(GZ$9=$N611,#REF!,0)</f>
        <v>0</v>
      </c>
      <c r="HA611" s="1098">
        <f>IF(HA$9=$N611,#REF!,0)</f>
        <v>0</v>
      </c>
      <c r="HB611" s="1098">
        <f>IF(HB$9=$N611,#REF!,0)</f>
        <v>0</v>
      </c>
      <c r="HC611" s="1098">
        <f>IF(HC$9=$N611,#REF!,0)</f>
        <v>0</v>
      </c>
      <c r="HD611" s="1098">
        <f>IF(HD$9=$N611,#REF!,0)</f>
        <v>0</v>
      </c>
      <c r="HE611" s="1098">
        <f>IF(HE$9=$N611,#REF!,0)</f>
        <v>0</v>
      </c>
      <c r="HF611" s="1098">
        <f>IF(HF$9=$N611,#REF!,0)</f>
        <v>0</v>
      </c>
      <c r="HG611" s="1098">
        <f>IF(HG$9=$N611,#REF!,0)</f>
        <v>0</v>
      </c>
      <c r="HH611" s="1098">
        <f>IF(HH$9=$N611,#REF!,0)</f>
        <v>0</v>
      </c>
      <c r="HI611" s="1098">
        <f>IF(HI$9=$N611,#REF!,0)</f>
        <v>0</v>
      </c>
      <c r="HJ611" s="1098">
        <f>IF(HJ$9=$N611,#REF!,0)</f>
        <v>0</v>
      </c>
      <c r="HK611" s="1098">
        <f>IF(HK$9=$N611,#REF!,0)</f>
        <v>0</v>
      </c>
      <c r="HL611" s="1098">
        <f>IF(HL$9=$N611,#REF!,0)</f>
        <v>0</v>
      </c>
      <c r="HM611" s="1098">
        <f>IF(HM$9=$N611,#REF!,0)</f>
        <v>0</v>
      </c>
      <c r="HN611" s="1098">
        <f>IF(HN$9=$N611,#REF!,0)</f>
        <v>0</v>
      </c>
      <c r="HO611" s="1098">
        <f>IF(HO$9=$N611,#REF!,0)</f>
        <v>0</v>
      </c>
      <c r="HP611" s="1098">
        <f>IF(HP$9=$N611,#REF!,0)</f>
        <v>0</v>
      </c>
      <c r="HQ611" s="1098">
        <f>IF(HQ$9=$N611,#REF!,0)</f>
        <v>0</v>
      </c>
      <c r="HR611" s="1098">
        <f>IF(HR$9=$N611,#REF!,0)</f>
        <v>0</v>
      </c>
      <c r="HS611" s="1098">
        <f>IF(HS$9=$N611,#REF!,0)</f>
        <v>0</v>
      </c>
      <c r="HT611" s="1098">
        <f>IF(HT$9=$N611,#REF!,0)</f>
        <v>0</v>
      </c>
      <c r="HU611" s="1098">
        <f>IF(HU$9=$N611,#REF!,0)</f>
        <v>0</v>
      </c>
      <c r="HV611" s="1098">
        <f>IF(HV$9=$N611,#REF!,0)</f>
        <v>0</v>
      </c>
      <c r="HW611" s="1098">
        <f>IF(HW$9=$N611,#REF!,0)</f>
        <v>0</v>
      </c>
      <c r="HX611" s="1098">
        <f>IF(HX$9=$N611,#REF!,0)</f>
        <v>0</v>
      </c>
      <c r="HY611" s="1098">
        <f>IF(HY$9=$N611,#REF!,0)</f>
        <v>0</v>
      </c>
      <c r="HZ611" s="1098">
        <f>IF(HZ$9=$N611,#REF!,0)</f>
        <v>0</v>
      </c>
      <c r="IA611" s="1098">
        <f>IF(IA$9=$N611,#REF!,0)</f>
        <v>0</v>
      </c>
      <c r="IB611" s="1098">
        <f>IF(IB$9=$N611,#REF!,0)</f>
        <v>0</v>
      </c>
      <c r="IC611" s="1098">
        <f>IF(IC$9=$N611,#REF!,0)</f>
        <v>0</v>
      </c>
      <c r="ID611" s="1098">
        <f>IF(ID$9=$N611,#REF!,0)</f>
        <v>0</v>
      </c>
      <c r="IE611" s="1098">
        <f>IF(IE$9=$N611,#REF!,0)</f>
        <v>0</v>
      </c>
      <c r="IF611" s="1098">
        <f>IF(IF$9=$N611,#REF!,0)</f>
        <v>0</v>
      </c>
      <c r="IG611" s="1098">
        <f>IF(IG$9=$N611,#REF!,0)</f>
        <v>0</v>
      </c>
      <c r="IH611" s="1098">
        <f>IF(IH$9=$N611,#REF!,0)</f>
        <v>0</v>
      </c>
      <c r="II611" s="1098">
        <f>IF(II$9=$N611,#REF!,0)</f>
        <v>0</v>
      </c>
      <c r="IJ611" s="1098">
        <f>IF(IJ$9=$N611,#REF!,0)</f>
        <v>0</v>
      </c>
      <c r="IK611" s="1098">
        <f>IF(IK$9=$N611,#REF!,0)</f>
        <v>0</v>
      </c>
      <c r="IL611" s="1098">
        <f>IF(IL$9=$N611,#REF!,0)</f>
        <v>0</v>
      </c>
      <c r="IM611" s="1098">
        <f>IF(IM$9=$N611,#REF!,0)</f>
        <v>0</v>
      </c>
      <c r="IN611" s="1098">
        <f>IF(IN$9=$N611,#REF!,0)</f>
        <v>0</v>
      </c>
      <c r="IO611" s="1098">
        <f>IF(IO$9=$N611,#REF!,0)</f>
        <v>0</v>
      </c>
      <c r="IP611" s="1098">
        <f>IF(IP$9=$N611,#REF!,0)</f>
        <v>0</v>
      </c>
      <c r="IQ611" s="1098">
        <f>IF(IQ$9=$N611,#REF!,0)</f>
        <v>0</v>
      </c>
      <c r="IR611" s="1098">
        <f>IF(IR$9=$N611,#REF!,0)</f>
        <v>0</v>
      </c>
      <c r="IS611" s="1098">
        <f>IF(IS$9=$N611,#REF!,0)</f>
        <v>0</v>
      </c>
      <c r="IT611" s="1098">
        <f>IF(IT$9=$N611,#REF!,0)</f>
        <v>0</v>
      </c>
      <c r="IU611" s="1098">
        <f>IF(IU$9=$N611,#REF!,0)</f>
        <v>0</v>
      </c>
      <c r="IV611" s="1098">
        <f>IF(IV$9=$N611,#REF!,0)</f>
        <v>0</v>
      </c>
      <c r="IW611" s="1098">
        <f>IF(IW$9=$N611,#REF!,0)</f>
        <v>0</v>
      </c>
      <c r="IX611" s="1098">
        <f>IF(IX$9=$N611,#REF!,0)</f>
        <v>0</v>
      </c>
      <c r="IY611" s="1098">
        <f>IF(IY$9=$N611,#REF!,0)</f>
        <v>0</v>
      </c>
      <c r="IZ611" s="1098">
        <f>IF(IZ$9=$N611,#REF!,0)</f>
        <v>0</v>
      </c>
      <c r="JA611" s="1098">
        <f>IF(JA$9=$N611,#REF!,0)</f>
        <v>0</v>
      </c>
      <c r="JB611" s="1098">
        <f>IF(JB$9=$N611,#REF!,0)</f>
        <v>0</v>
      </c>
      <c r="JC611" s="1098">
        <f>IF(JC$9=$N611,#REF!,0)</f>
        <v>0</v>
      </c>
      <c r="JD611" s="1098">
        <f>IF(JD$9=$N611,#REF!,0)</f>
        <v>0</v>
      </c>
      <c r="JE611" s="1098">
        <f>IF(JE$9=$N611,#REF!,0)</f>
        <v>0</v>
      </c>
      <c r="JF611" s="1098">
        <f>IF(JF$9=$N611,#REF!,0)</f>
        <v>0</v>
      </c>
      <c r="JG611" s="1098">
        <f>IF(JG$9=$N611,#REF!,0)</f>
        <v>0</v>
      </c>
      <c r="JH611" s="1098">
        <f>IF(JH$9=$N611,#REF!,0)</f>
        <v>0</v>
      </c>
      <c r="JI611" s="1098">
        <f>IF(JI$9=$N611,#REF!,0)</f>
        <v>0</v>
      </c>
      <c r="JJ611" s="1098">
        <f>IF(JJ$9=$N611,#REF!,0)</f>
        <v>0</v>
      </c>
      <c r="JK611" s="1098">
        <f>IF(JK$9=$N611,#REF!,0)</f>
        <v>0</v>
      </c>
      <c r="JL611" s="1098">
        <f>IF(JL$9=$N611,#REF!,0)</f>
        <v>0</v>
      </c>
      <c r="JM611" s="1098">
        <f>IF(JM$9=$N611,#REF!,0)</f>
        <v>0</v>
      </c>
      <c r="JN611" s="1098">
        <f>IF(JN$9=$N611,#REF!,0)</f>
        <v>0</v>
      </c>
      <c r="JO611" s="1098">
        <f>IF(JO$9=$N611,#REF!,0)</f>
        <v>0</v>
      </c>
      <c r="JP611" s="1098">
        <f>IF(JP$9=$N611,#REF!,0)</f>
        <v>0</v>
      </c>
      <c r="JQ611" s="1098">
        <f>IF(JQ$9=$N611,#REF!,0)</f>
        <v>0</v>
      </c>
      <c r="JR611" s="1098">
        <f>IF(JR$9=$N611,#REF!,0)</f>
        <v>0</v>
      </c>
      <c r="JS611" s="1098">
        <f>IF(JS$9=$N611,#REF!,0)</f>
        <v>0</v>
      </c>
      <c r="JT611" s="1098">
        <f>IF(JT$9=$N611,#REF!,0)</f>
        <v>0</v>
      </c>
      <c r="JU611" s="1098">
        <f>IF(JU$9=$N611,#REF!,0)</f>
        <v>0</v>
      </c>
      <c r="JV611" s="1098">
        <f>IF(JV$9=$N611,#REF!,0)</f>
        <v>0</v>
      </c>
      <c r="JW611" s="1098">
        <f>IF(JW$9=$N611,#REF!,0)</f>
        <v>0</v>
      </c>
      <c r="JX611" s="681"/>
      <c r="JZ611" s="681">
        <f t="shared" si="1770"/>
        <v>0</v>
      </c>
      <c r="KA611" s="681">
        <f t="shared" si="1770"/>
        <v>0</v>
      </c>
      <c r="KB611" s="681">
        <f t="shared" si="1770"/>
        <v>0</v>
      </c>
      <c r="KC611" s="681">
        <f t="shared" si="1770"/>
        <v>0</v>
      </c>
      <c r="KD611" s="681">
        <f t="shared" si="1770"/>
        <v>0</v>
      </c>
      <c r="KE611" s="681">
        <f t="shared" si="1770"/>
        <v>0</v>
      </c>
      <c r="KF611" s="681">
        <f t="shared" si="1770"/>
        <v>0</v>
      </c>
      <c r="KG611" s="681">
        <f t="shared" si="1770"/>
        <v>0</v>
      </c>
      <c r="KH611" s="681">
        <f t="shared" si="1770"/>
        <v>0</v>
      </c>
      <c r="KI611" s="681">
        <f t="shared" si="1770"/>
        <v>0</v>
      </c>
      <c r="KJ611" s="681">
        <f t="shared" si="1770"/>
        <v>0</v>
      </c>
      <c r="KN611" s="1098">
        <f t="shared" si="1749"/>
        <v>0</v>
      </c>
      <c r="KO611" s="1098">
        <f t="shared" si="1749"/>
        <v>0</v>
      </c>
      <c r="KP611" s="1098">
        <f t="shared" si="1749"/>
        <v>0</v>
      </c>
      <c r="KQ611" s="1098">
        <f t="shared" si="1749"/>
        <v>0</v>
      </c>
      <c r="KR611" s="1098">
        <f t="shared" si="1749"/>
        <v>0</v>
      </c>
      <c r="KS611" s="1098">
        <f t="shared" si="1749"/>
        <v>0</v>
      </c>
      <c r="KT611" s="1098">
        <f t="shared" si="1749"/>
        <v>0</v>
      </c>
      <c r="KU611" s="1098">
        <f t="shared" si="1749"/>
        <v>0</v>
      </c>
      <c r="KV611" s="1098">
        <f t="shared" si="1749"/>
        <v>0</v>
      </c>
      <c r="KW611" s="1098">
        <f t="shared" si="1749"/>
        <v>0</v>
      </c>
      <c r="KX611" s="1098">
        <f t="shared" si="1749"/>
        <v>0</v>
      </c>
      <c r="KY611" s="1098">
        <f t="shared" si="1749"/>
        <v>0</v>
      </c>
      <c r="KZ611" s="1098">
        <f t="shared" si="1749"/>
        <v>0</v>
      </c>
      <c r="LA611" s="1098">
        <f t="shared" si="1749"/>
        <v>0</v>
      </c>
      <c r="LB611" s="1098">
        <f t="shared" si="1749"/>
        <v>0</v>
      </c>
      <c r="LC611" s="1098">
        <f t="shared" si="1749"/>
        <v>0</v>
      </c>
      <c r="LD611" s="1098">
        <f t="shared" ref="LD611:LQ626" si="1772">IF(LD$9=$M611,$DV611,0)</f>
        <v>0</v>
      </c>
      <c r="LE611" s="1098">
        <f t="shared" si="1772"/>
        <v>0</v>
      </c>
      <c r="LF611" s="1098">
        <f t="shared" si="1772"/>
        <v>0</v>
      </c>
      <c r="LG611" s="1098">
        <f t="shared" si="1772"/>
        <v>0</v>
      </c>
      <c r="LH611" s="1098">
        <f t="shared" si="1772"/>
        <v>0</v>
      </c>
      <c r="LI611" s="1098">
        <f t="shared" si="1772"/>
        <v>0</v>
      </c>
      <c r="LJ611" s="1098">
        <f t="shared" si="1772"/>
        <v>0</v>
      </c>
      <c r="LK611" s="1098">
        <f t="shared" si="1772"/>
        <v>0</v>
      </c>
      <c r="LL611" s="1098">
        <f t="shared" si="1772"/>
        <v>0</v>
      </c>
      <c r="LM611" s="1098">
        <f t="shared" si="1772"/>
        <v>0</v>
      </c>
      <c r="LN611" s="1098">
        <f t="shared" si="1772"/>
        <v>0</v>
      </c>
      <c r="LO611" s="1098">
        <f t="shared" si="1772"/>
        <v>0</v>
      </c>
      <c r="LP611" s="1098">
        <f t="shared" si="1772"/>
        <v>0</v>
      </c>
      <c r="LQ611" s="1098">
        <f t="shared" si="1772"/>
        <v>0</v>
      </c>
      <c r="LR611" s="1098">
        <f t="shared" si="1771"/>
        <v>0</v>
      </c>
      <c r="LS611" s="1098">
        <f t="shared" si="1716"/>
        <v>0</v>
      </c>
    </row>
    <row r="612" spans="1:331" ht="20.100000000000001" hidden="1" customHeight="1" x14ac:dyDescent="0.35">
      <c r="A612" s="668"/>
      <c r="B612" s="871"/>
      <c r="C612" s="870"/>
      <c r="D612" s="871"/>
      <c r="E612" s="871"/>
      <c r="F612" s="871"/>
      <c r="G612" s="871" t="s">
        <v>9</v>
      </c>
      <c r="H612" s="871"/>
      <c r="I612" s="871"/>
      <c r="J612" s="1065" t="s">
        <v>194</v>
      </c>
      <c r="K612" s="1307"/>
      <c r="L612" s="1307"/>
      <c r="M612" s="1304"/>
      <c r="N612" s="1250">
        <v>3722</v>
      </c>
      <c r="O612" s="1308" t="s">
        <v>63</v>
      </c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>
        <v>0</v>
      </c>
      <c r="AC612" s="31">
        <v>0</v>
      </c>
      <c r="AD612" s="31"/>
      <c r="AE612" s="31"/>
      <c r="AF612" s="31"/>
      <c r="AG612" s="31">
        <v>0</v>
      </c>
      <c r="AH612" s="31"/>
      <c r="AI612" s="31"/>
      <c r="AJ612" s="31"/>
      <c r="AK612" s="31">
        <v>0</v>
      </c>
      <c r="AL612" s="31"/>
      <c r="AM612" s="31">
        <v>50000</v>
      </c>
      <c r="AN612" s="54">
        <v>0</v>
      </c>
      <c r="AO612" s="54">
        <v>50000</v>
      </c>
      <c r="AP612" s="54">
        <v>60000</v>
      </c>
      <c r="AQ612" s="54">
        <v>60000</v>
      </c>
      <c r="AR612" s="54">
        <v>44058.38</v>
      </c>
      <c r="AS612" s="54"/>
      <c r="AT612" s="54">
        <v>60000</v>
      </c>
      <c r="AU612" s="54"/>
      <c r="AV612" s="54">
        <v>0</v>
      </c>
      <c r="AW612" s="54"/>
      <c r="AX612" s="54"/>
      <c r="AY612" s="54"/>
      <c r="AZ612" s="54"/>
      <c r="BA612" s="54"/>
      <c r="BB612" s="54">
        <v>0</v>
      </c>
      <c r="BC612" s="54">
        <v>0</v>
      </c>
      <c r="BD612" s="54">
        <v>0</v>
      </c>
      <c r="BE612" s="54">
        <v>0</v>
      </c>
      <c r="BF612" s="54">
        <v>0</v>
      </c>
      <c r="BG612" s="54"/>
      <c r="BH612" s="54">
        <v>0</v>
      </c>
      <c r="BI612" s="54">
        <f>(BJ612-BH612)</f>
        <v>0</v>
      </c>
      <c r="BJ612" s="54"/>
      <c r="BK612" s="54"/>
      <c r="BL612" s="54">
        <f t="shared" si="1764"/>
        <v>0</v>
      </c>
      <c r="BM612" s="54"/>
      <c r="BN612" s="54"/>
      <c r="BO612" s="54"/>
      <c r="BP612" s="54"/>
      <c r="BQ612" s="54"/>
      <c r="BR612" s="54">
        <f>(BS612-BO612)</f>
        <v>0</v>
      </c>
      <c r="BS612" s="54"/>
      <c r="BT612" s="54"/>
      <c r="BU612" s="54">
        <f>(BY612-BO612)</f>
        <v>0</v>
      </c>
      <c r="BV612" s="54"/>
      <c r="BW612" s="54"/>
      <c r="BX612" s="54"/>
      <c r="BY612" s="54"/>
      <c r="BZ612" s="54"/>
      <c r="CA612" s="54">
        <f t="shared" si="1760"/>
        <v>0</v>
      </c>
      <c r="CB612" s="54">
        <f t="shared" si="1761"/>
        <v>0</v>
      </c>
      <c r="CC612" s="54"/>
      <c r="CD612" s="54"/>
      <c r="CE612" s="54"/>
      <c r="CF612" s="54"/>
      <c r="CG612" s="54">
        <f t="shared" si="1762"/>
        <v>0</v>
      </c>
      <c r="CH612" s="54">
        <f>(CI612-CE612)</f>
        <v>0</v>
      </c>
      <c r="CI612" s="54"/>
      <c r="CJ612" s="54"/>
      <c r="CK612" s="54">
        <f t="shared" si="1752"/>
        <v>0</v>
      </c>
      <c r="CL612" s="54">
        <f>(CM612-CI612)</f>
        <v>0</v>
      </c>
      <c r="CM612" s="54"/>
      <c r="CN612" s="54"/>
      <c r="CO612" s="54">
        <f t="shared" si="1753"/>
        <v>0</v>
      </c>
      <c r="CP612" s="54">
        <f>(CQ612-CM612)</f>
        <v>0</v>
      </c>
      <c r="CQ612" s="54"/>
      <c r="CR612" s="54"/>
      <c r="CS612" s="54">
        <f t="shared" si="1729"/>
        <v>0</v>
      </c>
      <c r="CT612" s="54">
        <f>(CU612-CQ612)</f>
        <v>0</v>
      </c>
      <c r="CU612" s="54"/>
      <c r="CV612" s="54"/>
      <c r="CW612" s="54">
        <f t="shared" si="1730"/>
        <v>0</v>
      </c>
      <c r="CX612" s="54">
        <f>(CY612-CU612)</f>
        <v>0</v>
      </c>
      <c r="CY612" s="54"/>
      <c r="CZ612" s="54"/>
      <c r="DA612" s="54"/>
      <c r="DB612" s="54"/>
      <c r="DC612" s="54">
        <v>0</v>
      </c>
      <c r="DD612" s="54">
        <f t="shared" si="1731"/>
        <v>0</v>
      </c>
      <c r="DE612" s="54">
        <f t="shared" si="1732"/>
        <v>0</v>
      </c>
      <c r="DF612" s="54"/>
      <c r="DG612" s="54"/>
      <c r="DH612" s="54"/>
      <c r="DI612" s="54">
        <f t="shared" si="1733"/>
        <v>0</v>
      </c>
      <c r="DJ612" s="54">
        <f>(DK612-DG612)</f>
        <v>0</v>
      </c>
      <c r="DK612" s="54"/>
      <c r="DL612" s="54">
        <f t="shared" si="1734"/>
        <v>0</v>
      </c>
      <c r="DM612" s="54">
        <f>(DN612-DK612)</f>
        <v>0</v>
      </c>
      <c r="DN612" s="54"/>
      <c r="DO612" s="54"/>
      <c r="DP612" s="54">
        <f t="shared" si="1735"/>
        <v>0</v>
      </c>
      <c r="DQ612" s="54">
        <f>(DR612-DN612)</f>
        <v>0</v>
      </c>
      <c r="DR612" s="54"/>
      <c r="DS612" s="54"/>
      <c r="DT612" s="54">
        <f t="shared" si="1736"/>
        <v>0</v>
      </c>
      <c r="DU612" s="54">
        <f>(DV612-DR612)</f>
        <v>0</v>
      </c>
      <c r="DV612" s="54"/>
      <c r="DW612" s="54"/>
      <c r="DX612" s="54"/>
      <c r="DY612" s="54"/>
      <c r="DZ612" s="54"/>
      <c r="EA612" s="54"/>
      <c r="EB612" s="54"/>
      <c r="EC612" s="54">
        <f t="shared" si="1737"/>
        <v>0</v>
      </c>
      <c r="ED612" s="54">
        <f>(EE612-EA612)</f>
        <v>0</v>
      </c>
      <c r="EE612" s="54"/>
      <c r="EF612" s="54"/>
      <c r="EG612" s="54">
        <f t="shared" si="1738"/>
        <v>0</v>
      </c>
      <c r="EH612" s="54" t="e">
        <f>(#REF!-EE612)</f>
        <v>#REF!</v>
      </c>
      <c r="EI612" s="54">
        <f>IFERROR(#REF!/DZ612*100,)</f>
        <v>0</v>
      </c>
      <c r="EJ612" s="54">
        <f>IFERROR(#REF!/#REF!*100,)</f>
        <v>0</v>
      </c>
      <c r="EK612" s="54"/>
      <c r="EL612" s="54"/>
      <c r="EM612" s="54"/>
      <c r="EN612" s="54"/>
      <c r="EO612" s="54"/>
      <c r="EP612" s="54"/>
      <c r="EQ612" s="54"/>
      <c r="ER612" s="54"/>
      <c r="ES612" s="54"/>
      <c r="EX612" s="739">
        <f t="shared" si="1758"/>
        <v>0</v>
      </c>
      <c r="EY612" s="739">
        <f t="shared" si="1758"/>
        <v>0</v>
      </c>
      <c r="EZ612" s="739">
        <f t="shared" si="1758"/>
        <v>0</v>
      </c>
      <c r="FA612" s="739">
        <f t="shared" si="1758"/>
        <v>0</v>
      </c>
      <c r="FB612" s="739">
        <f t="shared" si="1758"/>
        <v>0</v>
      </c>
      <c r="FC612" s="739">
        <f t="shared" si="1758"/>
        <v>0</v>
      </c>
      <c r="FD612" s="739">
        <f t="shared" si="1758"/>
        <v>0</v>
      </c>
      <c r="FE612" s="739">
        <f t="shared" si="1758"/>
        <v>0</v>
      </c>
      <c r="FF612" s="739">
        <f t="shared" si="1758"/>
        <v>0</v>
      </c>
      <c r="FG612" s="739">
        <f t="shared" si="1758"/>
        <v>0</v>
      </c>
      <c r="FH612" s="739">
        <f t="shared" si="1759"/>
        <v>0</v>
      </c>
      <c r="FI612" s="739">
        <f t="shared" si="1759"/>
        <v>0</v>
      </c>
      <c r="FJ612" s="739">
        <f t="shared" si="1759"/>
        <v>0</v>
      </c>
      <c r="FK612" s="739">
        <f t="shared" si="1759"/>
        <v>0</v>
      </c>
      <c r="FL612" s="739">
        <f t="shared" si="1759"/>
        <v>0</v>
      </c>
      <c r="FM612" s="739">
        <f t="shared" si="1759"/>
        <v>0</v>
      </c>
      <c r="FN612" s="739">
        <f t="shared" si="1759"/>
        <v>0</v>
      </c>
      <c r="FO612" s="739">
        <f t="shared" si="1765"/>
        <v>0</v>
      </c>
      <c r="FP612" s="739">
        <f t="shared" si="1765"/>
        <v>0</v>
      </c>
      <c r="FQ612" s="739">
        <f t="shared" si="1765"/>
        <v>0</v>
      </c>
      <c r="FU612" s="739">
        <f t="shared" si="1766"/>
        <v>0</v>
      </c>
      <c r="FV612" s="739">
        <f t="shared" si="1766"/>
        <v>0</v>
      </c>
      <c r="FW612" s="739">
        <f t="shared" si="1766"/>
        <v>0</v>
      </c>
      <c r="FX612" s="739">
        <f t="shared" si="1766"/>
        <v>0</v>
      </c>
      <c r="FY612" s="739">
        <f t="shared" si="1766"/>
        <v>0</v>
      </c>
      <c r="FZ612" s="739">
        <f t="shared" si="1766"/>
        <v>0</v>
      </c>
      <c r="GA612" s="739">
        <f t="shared" si="1766"/>
        <v>0</v>
      </c>
      <c r="GB612" s="739">
        <f t="shared" si="1766"/>
        <v>0</v>
      </c>
      <c r="GC612" s="739">
        <f t="shared" si="1766"/>
        <v>0</v>
      </c>
      <c r="GD612" s="739">
        <f t="shared" si="1766"/>
        <v>0</v>
      </c>
      <c r="GE612" s="739">
        <f t="shared" si="1767"/>
        <v>0</v>
      </c>
      <c r="GF612" s="739">
        <f t="shared" si="1767"/>
        <v>0</v>
      </c>
      <c r="GG612" s="739">
        <f t="shared" si="1767"/>
        <v>0</v>
      </c>
      <c r="GH612" s="739">
        <f t="shared" si="1767"/>
        <v>0</v>
      </c>
      <c r="GI612" s="739">
        <f t="shared" si="1767"/>
        <v>0</v>
      </c>
      <c r="GJ612" s="739">
        <f t="shared" si="1767"/>
        <v>0</v>
      </c>
      <c r="GK612" s="739">
        <f t="shared" si="1767"/>
        <v>0</v>
      </c>
      <c r="GL612" s="739">
        <f t="shared" si="1767"/>
        <v>0</v>
      </c>
      <c r="GM612" s="739">
        <f t="shared" si="1767"/>
        <v>0</v>
      </c>
      <c r="GN612" s="739">
        <f t="shared" si="1767"/>
        <v>0</v>
      </c>
      <c r="GQ612" s="1098">
        <f>IF(GQ$9=$N612,#REF!,0)</f>
        <v>0</v>
      </c>
      <c r="GR612" s="1098">
        <f>IF(GR$9=$N612,#REF!,0)</f>
        <v>0</v>
      </c>
      <c r="GS612" s="1098">
        <f>IF(GS$9=$N612,#REF!,0)</f>
        <v>0</v>
      </c>
      <c r="GT612" s="1098">
        <f>IF(GT$9=$N612,#REF!,0)</f>
        <v>0</v>
      </c>
      <c r="GU612" s="1098">
        <f>IF(GU$9=$N612,#REF!,0)</f>
        <v>0</v>
      </c>
      <c r="GV612" s="1098">
        <f>IF(GV$9=$N612,#REF!,0)</f>
        <v>0</v>
      </c>
      <c r="GW612" s="1098">
        <f>IF(GW$9=$N612,#REF!,0)</f>
        <v>0</v>
      </c>
      <c r="GX612" s="1098">
        <f>IF(GX$9=$N612,#REF!,0)</f>
        <v>0</v>
      </c>
      <c r="GY612" s="1098">
        <f>IF(GY$9=$N612,#REF!,0)</f>
        <v>0</v>
      </c>
      <c r="GZ612" s="1098">
        <f>IF(GZ$9=$N612,#REF!,0)</f>
        <v>0</v>
      </c>
      <c r="HA612" s="1098">
        <f>IF(HA$9=$N612,#REF!,0)</f>
        <v>0</v>
      </c>
      <c r="HB612" s="1098">
        <f>IF(HB$9=$N612,#REF!,0)</f>
        <v>0</v>
      </c>
      <c r="HC612" s="1098">
        <f>IF(HC$9=$N612,#REF!,0)</f>
        <v>0</v>
      </c>
      <c r="HD612" s="1098">
        <f>IF(HD$9=$N612,#REF!,0)</f>
        <v>0</v>
      </c>
      <c r="HE612" s="1098">
        <f>IF(HE$9=$N612,#REF!,0)</f>
        <v>0</v>
      </c>
      <c r="HF612" s="1098">
        <f>IF(HF$9=$N612,#REF!,0)</f>
        <v>0</v>
      </c>
      <c r="HG612" s="1098">
        <f>IF(HG$9=$N612,#REF!,0)</f>
        <v>0</v>
      </c>
      <c r="HH612" s="1098">
        <f>IF(HH$9=$N612,#REF!,0)</f>
        <v>0</v>
      </c>
      <c r="HI612" s="1098">
        <f>IF(HI$9=$N612,#REF!,0)</f>
        <v>0</v>
      </c>
      <c r="HJ612" s="1098">
        <f>IF(HJ$9=$N612,#REF!,0)</f>
        <v>0</v>
      </c>
      <c r="HK612" s="1098">
        <f>IF(HK$9=$N612,#REF!,0)</f>
        <v>0</v>
      </c>
      <c r="HL612" s="1098">
        <f>IF(HL$9=$N612,#REF!,0)</f>
        <v>0</v>
      </c>
      <c r="HM612" s="1098">
        <f>IF(HM$9=$N612,#REF!,0)</f>
        <v>0</v>
      </c>
      <c r="HN612" s="1098">
        <f>IF(HN$9=$N612,#REF!,0)</f>
        <v>0</v>
      </c>
      <c r="HO612" s="1098">
        <f>IF(HO$9=$N612,#REF!,0)</f>
        <v>0</v>
      </c>
      <c r="HP612" s="1098">
        <f>IF(HP$9=$N612,#REF!,0)</f>
        <v>0</v>
      </c>
      <c r="HQ612" s="1098">
        <f>IF(HQ$9=$N612,#REF!,0)</f>
        <v>0</v>
      </c>
      <c r="HR612" s="1098">
        <f>IF(HR$9=$N612,#REF!,0)</f>
        <v>0</v>
      </c>
      <c r="HS612" s="1098">
        <f>IF(HS$9=$N612,#REF!,0)</f>
        <v>0</v>
      </c>
      <c r="HT612" s="1098">
        <f>IF(HT$9=$N612,#REF!,0)</f>
        <v>0</v>
      </c>
      <c r="HU612" s="1098">
        <f>IF(HU$9=$N612,#REF!,0)</f>
        <v>0</v>
      </c>
      <c r="HV612" s="1098">
        <f>IF(HV$9=$N612,#REF!,0)</f>
        <v>0</v>
      </c>
      <c r="HW612" s="1098">
        <f>IF(HW$9=$N612,#REF!,0)</f>
        <v>0</v>
      </c>
      <c r="HX612" s="1098">
        <f>IF(HX$9=$N612,#REF!,0)</f>
        <v>0</v>
      </c>
      <c r="HY612" s="1098">
        <f>IF(HY$9=$N612,#REF!,0)</f>
        <v>0</v>
      </c>
      <c r="HZ612" s="1098">
        <f>IF(HZ$9=$N612,#REF!,0)</f>
        <v>0</v>
      </c>
      <c r="IA612" s="1098">
        <f>IF(IA$9=$N612,#REF!,0)</f>
        <v>0</v>
      </c>
      <c r="IB612" s="1098">
        <f>IF(IB$9=$N612,#REF!,0)</f>
        <v>0</v>
      </c>
      <c r="IC612" s="1098">
        <f>IF(IC$9=$N612,#REF!,0)</f>
        <v>0</v>
      </c>
      <c r="ID612" s="1098">
        <f>IF(ID$9=$N612,#REF!,0)</f>
        <v>0</v>
      </c>
      <c r="IE612" s="1098">
        <f>IF(IE$9=$N612,#REF!,0)</f>
        <v>0</v>
      </c>
      <c r="IF612" s="1098">
        <f>IF(IF$9=$N612,#REF!,0)</f>
        <v>0</v>
      </c>
      <c r="IG612" s="1098">
        <f>IF(IG$9=$N612,#REF!,0)</f>
        <v>0</v>
      </c>
      <c r="IH612" s="1098">
        <f>IF(IH$9=$N612,#REF!,0)</f>
        <v>0</v>
      </c>
      <c r="II612" s="1098">
        <f>IF(II$9=$N612,#REF!,0)</f>
        <v>0</v>
      </c>
      <c r="IJ612" s="1098">
        <f>IF(IJ$9=$N612,#REF!,0)</f>
        <v>0</v>
      </c>
      <c r="IK612" s="1098">
        <f>IF(IK$9=$N612,#REF!,0)</f>
        <v>0</v>
      </c>
      <c r="IL612" s="1098">
        <f>IF(IL$9=$N612,#REF!,0)</f>
        <v>0</v>
      </c>
      <c r="IM612" s="1098">
        <f>IF(IM$9=$N612,#REF!,0)</f>
        <v>0</v>
      </c>
      <c r="IN612" s="1098">
        <f>IF(IN$9=$N612,#REF!,0)</f>
        <v>0</v>
      </c>
      <c r="IO612" s="1098">
        <f>IF(IO$9=$N612,#REF!,0)</f>
        <v>0</v>
      </c>
      <c r="IP612" s="1098">
        <f>IF(IP$9=$N612,#REF!,0)</f>
        <v>0</v>
      </c>
      <c r="IQ612" s="1098" t="e">
        <f>IF(IQ$9=$N612,#REF!,0)</f>
        <v>#REF!</v>
      </c>
      <c r="IR612" s="1098">
        <f>IF(IR$9=$N612,#REF!,0)</f>
        <v>0</v>
      </c>
      <c r="IS612" s="1098">
        <f>IF(IS$9=$N612,#REF!,0)</f>
        <v>0</v>
      </c>
      <c r="IT612" s="1098">
        <f>IF(IT$9=$N612,#REF!,0)</f>
        <v>0</v>
      </c>
      <c r="IU612" s="1098">
        <f>IF(IU$9=$N612,#REF!,0)</f>
        <v>0</v>
      </c>
      <c r="IV612" s="1098">
        <f>IF(IV$9=$N612,#REF!,0)</f>
        <v>0</v>
      </c>
      <c r="IW612" s="1098">
        <f>IF(IW$9=$N612,#REF!,0)</f>
        <v>0</v>
      </c>
      <c r="IX612" s="1098">
        <f>IF(IX$9=$N612,#REF!,0)</f>
        <v>0</v>
      </c>
      <c r="IY612" s="1098">
        <f>IF(IY$9=$N612,#REF!,0)</f>
        <v>0</v>
      </c>
      <c r="IZ612" s="1098">
        <f>IF(IZ$9=$N612,#REF!,0)</f>
        <v>0</v>
      </c>
      <c r="JA612" s="1098">
        <f>IF(JA$9=$N612,#REF!,0)</f>
        <v>0</v>
      </c>
      <c r="JB612" s="1098">
        <f>IF(JB$9=$N612,#REF!,0)</f>
        <v>0</v>
      </c>
      <c r="JC612" s="1098">
        <f>IF(JC$9=$N612,#REF!,0)</f>
        <v>0</v>
      </c>
      <c r="JD612" s="1098">
        <f>IF(JD$9=$N612,#REF!,0)</f>
        <v>0</v>
      </c>
      <c r="JE612" s="1098">
        <f>IF(JE$9=$N612,#REF!,0)</f>
        <v>0</v>
      </c>
      <c r="JF612" s="1098">
        <f>IF(JF$9=$N612,#REF!,0)</f>
        <v>0</v>
      </c>
      <c r="JG612" s="1098">
        <f>IF(JG$9=$N612,#REF!,0)</f>
        <v>0</v>
      </c>
      <c r="JH612" s="1098">
        <f>IF(JH$9=$N612,#REF!,0)</f>
        <v>0</v>
      </c>
      <c r="JI612" s="1098">
        <f>IF(JI$9=$N612,#REF!,0)</f>
        <v>0</v>
      </c>
      <c r="JJ612" s="1098">
        <f>IF(JJ$9=$N612,#REF!,0)</f>
        <v>0</v>
      </c>
      <c r="JK612" s="1098">
        <f>IF(JK$9=$N612,#REF!,0)</f>
        <v>0</v>
      </c>
      <c r="JL612" s="1098">
        <f>IF(JL$9=$N612,#REF!,0)</f>
        <v>0</v>
      </c>
      <c r="JM612" s="1098">
        <f>IF(JM$9=$N612,#REF!,0)</f>
        <v>0</v>
      </c>
      <c r="JN612" s="1098">
        <f>IF(JN$9=$N612,#REF!,0)</f>
        <v>0</v>
      </c>
      <c r="JO612" s="1098">
        <f>IF(JO$9=$N612,#REF!,0)</f>
        <v>0</v>
      </c>
      <c r="JP612" s="1098">
        <f>IF(JP$9=$N612,#REF!,0)</f>
        <v>0</v>
      </c>
      <c r="JQ612" s="1098">
        <f>IF(JQ$9=$N612,#REF!,0)</f>
        <v>0</v>
      </c>
      <c r="JR612" s="1098">
        <f>IF(JR$9=$N612,#REF!,0)</f>
        <v>0</v>
      </c>
      <c r="JS612" s="1098">
        <f>IF(JS$9=$N612,#REF!,0)</f>
        <v>0</v>
      </c>
      <c r="JT612" s="1098">
        <f>IF(JT$9=$N612,#REF!,0)</f>
        <v>0</v>
      </c>
      <c r="JU612" s="1098">
        <f>IF(JU$9=$N612,#REF!,0)</f>
        <v>0</v>
      </c>
      <c r="JV612" s="1098">
        <f>IF(JV$9=$N612,#REF!,0)</f>
        <v>0</v>
      </c>
      <c r="JW612" s="1098">
        <f>IF(JW$9=$N612,#REF!,0)</f>
        <v>0</v>
      </c>
      <c r="JX612" s="681"/>
      <c r="JZ612" s="681">
        <f t="shared" si="1770"/>
        <v>0</v>
      </c>
      <c r="KA612" s="681">
        <f t="shared" si="1770"/>
        <v>0</v>
      </c>
      <c r="KB612" s="681">
        <f t="shared" si="1770"/>
        <v>0</v>
      </c>
      <c r="KC612" s="681">
        <f t="shared" si="1770"/>
        <v>0</v>
      </c>
      <c r="KD612" s="681">
        <f t="shared" si="1770"/>
        <v>0</v>
      </c>
      <c r="KE612" s="681">
        <f t="shared" si="1770"/>
        <v>0</v>
      </c>
      <c r="KF612" s="681">
        <f t="shared" si="1770"/>
        <v>0</v>
      </c>
      <c r="KG612" s="681">
        <f t="shared" si="1770"/>
        <v>0</v>
      </c>
      <c r="KH612" s="681">
        <f t="shared" si="1770"/>
        <v>0</v>
      </c>
      <c r="KI612" s="681">
        <f t="shared" si="1770"/>
        <v>0</v>
      </c>
      <c r="KJ612" s="681">
        <f t="shared" si="1770"/>
        <v>0</v>
      </c>
      <c r="KN612" s="1098">
        <f t="shared" ref="KN612:LC627" si="1773">IF(KN$9=$M612,$DV612,0)</f>
        <v>0</v>
      </c>
      <c r="KO612" s="1098">
        <f t="shared" si="1773"/>
        <v>0</v>
      </c>
      <c r="KP612" s="1098">
        <f t="shared" si="1773"/>
        <v>0</v>
      </c>
      <c r="KQ612" s="1098">
        <f t="shared" si="1773"/>
        <v>0</v>
      </c>
      <c r="KR612" s="1098">
        <f t="shared" si="1773"/>
        <v>0</v>
      </c>
      <c r="KS612" s="1098">
        <f t="shared" si="1773"/>
        <v>0</v>
      </c>
      <c r="KT612" s="1098">
        <f t="shared" si="1773"/>
        <v>0</v>
      </c>
      <c r="KU612" s="1098">
        <f t="shared" si="1773"/>
        <v>0</v>
      </c>
      <c r="KV612" s="1098">
        <f t="shared" si="1773"/>
        <v>0</v>
      </c>
      <c r="KW612" s="1098">
        <f t="shared" si="1773"/>
        <v>0</v>
      </c>
      <c r="KX612" s="1098">
        <f t="shared" si="1773"/>
        <v>0</v>
      </c>
      <c r="KY612" s="1098">
        <f t="shared" si="1773"/>
        <v>0</v>
      </c>
      <c r="KZ612" s="1098">
        <f t="shared" si="1773"/>
        <v>0</v>
      </c>
      <c r="LA612" s="1098">
        <f t="shared" si="1773"/>
        <v>0</v>
      </c>
      <c r="LB612" s="1098">
        <f t="shared" si="1773"/>
        <v>0</v>
      </c>
      <c r="LC612" s="1098">
        <f t="shared" si="1773"/>
        <v>0</v>
      </c>
      <c r="LD612" s="1098">
        <f t="shared" si="1772"/>
        <v>0</v>
      </c>
      <c r="LE612" s="1098">
        <f t="shared" si="1772"/>
        <v>0</v>
      </c>
      <c r="LF612" s="1098">
        <f t="shared" si="1772"/>
        <v>0</v>
      </c>
      <c r="LG612" s="1098">
        <f t="shared" si="1772"/>
        <v>0</v>
      </c>
      <c r="LH612" s="1098">
        <f t="shared" si="1772"/>
        <v>0</v>
      </c>
      <c r="LI612" s="1098">
        <f t="shared" si="1772"/>
        <v>0</v>
      </c>
      <c r="LJ612" s="1098">
        <f t="shared" si="1772"/>
        <v>0</v>
      </c>
      <c r="LK612" s="1098">
        <f t="shared" si="1772"/>
        <v>0</v>
      </c>
      <c r="LL612" s="1098">
        <f t="shared" si="1772"/>
        <v>0</v>
      </c>
      <c r="LM612" s="1098">
        <f t="shared" si="1772"/>
        <v>0</v>
      </c>
      <c r="LN612" s="1098">
        <f t="shared" si="1772"/>
        <v>0</v>
      </c>
      <c r="LO612" s="1098">
        <f t="shared" si="1772"/>
        <v>0</v>
      </c>
      <c r="LP612" s="1098">
        <f t="shared" si="1772"/>
        <v>0</v>
      </c>
      <c r="LQ612" s="1098">
        <f t="shared" si="1772"/>
        <v>0</v>
      </c>
      <c r="LR612" s="1098">
        <f t="shared" si="1771"/>
        <v>0</v>
      </c>
      <c r="LS612" s="1098">
        <f t="shared" si="1716"/>
        <v>0</v>
      </c>
    </row>
    <row r="613" spans="1:331" ht="20.100000000000001" hidden="1" customHeight="1" x14ac:dyDescent="0.35">
      <c r="A613" s="668"/>
      <c r="B613" s="871"/>
      <c r="C613" s="870"/>
      <c r="D613" s="871"/>
      <c r="E613" s="871"/>
      <c r="F613" s="871"/>
      <c r="G613" s="871" t="s">
        <v>9</v>
      </c>
      <c r="H613" s="871"/>
      <c r="I613" s="871"/>
      <c r="J613" s="1065" t="s">
        <v>194</v>
      </c>
      <c r="K613" s="1307"/>
      <c r="L613" s="1304">
        <v>38</v>
      </c>
      <c r="M613" s="1304" t="s">
        <v>164</v>
      </c>
      <c r="N613" s="1304"/>
      <c r="O613" s="1319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149">
        <f t="shared" ref="AN613:AU613" si="1774">SUM(AN614+AN617+AN623+AN626+AN619)</f>
        <v>616737</v>
      </c>
      <c r="AO613" s="149">
        <f t="shared" si="1774"/>
        <v>0</v>
      </c>
      <c r="AP613" s="149">
        <f t="shared" si="1774"/>
        <v>0</v>
      </c>
      <c r="AQ613" s="149">
        <f t="shared" si="1774"/>
        <v>0</v>
      </c>
      <c r="AR613" s="149">
        <f t="shared" si="1774"/>
        <v>0</v>
      </c>
      <c r="AS613" s="149">
        <f t="shared" si="1774"/>
        <v>0</v>
      </c>
      <c r="AT613" s="149">
        <f t="shared" si="1774"/>
        <v>0</v>
      </c>
      <c r="AU613" s="149">
        <f t="shared" si="1774"/>
        <v>0</v>
      </c>
      <c r="AV613" s="149">
        <v>0</v>
      </c>
      <c r="AW613" s="149">
        <v>0</v>
      </c>
      <c r="AX613" s="149">
        <v>0</v>
      </c>
      <c r="AY613" s="149">
        <f>SUM(AY614+AY617+AY623+AY626+AY619)</f>
        <v>0</v>
      </c>
      <c r="AZ613" s="149"/>
      <c r="BA613" s="149"/>
      <c r="BB613" s="149">
        <v>0</v>
      </c>
      <c r="BC613" s="149">
        <v>0</v>
      </c>
      <c r="BD613" s="149">
        <v>0</v>
      </c>
      <c r="BE613" s="149">
        <v>0</v>
      </c>
      <c r="BF613" s="149">
        <v>0</v>
      </c>
      <c r="BG613" s="149"/>
      <c r="BH613" s="149">
        <v>0</v>
      </c>
      <c r="BI613" s="149">
        <f>SUM(BI614+BI617+BI623+BI626+BI619)</f>
        <v>0</v>
      </c>
      <c r="BJ613" s="149"/>
      <c r="BK613" s="149"/>
      <c r="BL613" s="149">
        <f t="shared" si="1764"/>
        <v>0</v>
      </c>
      <c r="BM613" s="149"/>
      <c r="BN613" s="149"/>
      <c r="BO613" s="149"/>
      <c r="BP613" s="149"/>
      <c r="BQ613" s="149"/>
      <c r="BR613" s="149">
        <f>SUM(BR614+BR617+BR623+BR626+BR619)</f>
        <v>0</v>
      </c>
      <c r="BS613" s="149"/>
      <c r="BT613" s="149"/>
      <c r="BU613" s="149">
        <f>SUM(BU614+BU617+BU623+BU626+BU619)</f>
        <v>0</v>
      </c>
      <c r="BV613" s="149"/>
      <c r="BW613" s="149"/>
      <c r="BX613" s="149"/>
      <c r="BY613" s="149"/>
      <c r="BZ613" s="149"/>
      <c r="CA613" s="149">
        <f t="shared" si="1760"/>
        <v>0</v>
      </c>
      <c r="CB613" s="149">
        <f t="shared" si="1761"/>
        <v>0</v>
      </c>
      <c r="CC613" s="149"/>
      <c r="CD613" s="149"/>
      <c r="CE613" s="149"/>
      <c r="CF613" s="149"/>
      <c r="CG613" s="149">
        <f t="shared" si="1762"/>
        <v>0</v>
      </c>
      <c r="CH613" s="149">
        <f>SUM(CH614+CH617+CH623+CH626+CH619)</f>
        <v>0</v>
      </c>
      <c r="CI613" s="149"/>
      <c r="CJ613" s="149"/>
      <c r="CK613" s="149">
        <f t="shared" si="1752"/>
        <v>0</v>
      </c>
      <c r="CL613" s="149">
        <f>SUM(CL614+CL617+CL623+CL626+CL619)</f>
        <v>0</v>
      </c>
      <c r="CM613" s="149"/>
      <c r="CN613" s="149"/>
      <c r="CO613" s="149">
        <f t="shared" si="1753"/>
        <v>0</v>
      </c>
      <c r="CP613" s="149">
        <f>SUM(CP614+CP617+CP623+CP626+CP619)</f>
        <v>0</v>
      </c>
      <c r="CQ613" s="149"/>
      <c r="CR613" s="149"/>
      <c r="CS613" s="149">
        <f t="shared" si="1729"/>
        <v>0</v>
      </c>
      <c r="CT613" s="149">
        <f>SUM(CT614+CT617+CT623+CT626+CT619)</f>
        <v>0</v>
      </c>
      <c r="CU613" s="149"/>
      <c r="CV613" s="149"/>
      <c r="CW613" s="149">
        <f t="shared" si="1730"/>
        <v>0</v>
      </c>
      <c r="CX613" s="149">
        <f>SUM(CX614+CX617+CX623+CX626+CX619)</f>
        <v>0</v>
      </c>
      <c r="CY613" s="149"/>
      <c r="CZ613" s="149"/>
      <c r="DA613" s="149"/>
      <c r="DB613" s="149"/>
      <c r="DC613" s="149">
        <v>0</v>
      </c>
      <c r="DD613" s="149">
        <f t="shared" si="1731"/>
        <v>0</v>
      </c>
      <c r="DE613" s="149">
        <f t="shared" si="1732"/>
        <v>0</v>
      </c>
      <c r="DF613" s="149"/>
      <c r="DG613" s="149"/>
      <c r="DH613" s="149"/>
      <c r="DI613" s="149">
        <f t="shared" si="1733"/>
        <v>0</v>
      </c>
      <c r="DJ613" s="149">
        <f>SUM(DJ614+DJ617+DJ623+DJ626+DJ619)</f>
        <v>0</v>
      </c>
      <c r="DK613" s="149"/>
      <c r="DL613" s="149">
        <f t="shared" si="1734"/>
        <v>0</v>
      </c>
      <c r="DM613" s="149">
        <f>SUM(DM614+DM617+DM623+DM626+DM619)</f>
        <v>0</v>
      </c>
      <c r="DN613" s="149"/>
      <c r="DO613" s="149"/>
      <c r="DP613" s="149">
        <f t="shared" si="1735"/>
        <v>0</v>
      </c>
      <c r="DQ613" s="149">
        <f>SUM(DQ614+DQ617+DQ623+DQ626+DQ619)</f>
        <v>0</v>
      </c>
      <c r="DR613" s="149"/>
      <c r="DS613" s="149"/>
      <c r="DT613" s="149">
        <f t="shared" si="1736"/>
        <v>0</v>
      </c>
      <c r="DU613" s="149">
        <f>SUM(DU614+DU617+DU623+DU626+DU619)</f>
        <v>0</v>
      </c>
      <c r="DV613" s="149"/>
      <c r="DW613" s="149"/>
      <c r="DX613" s="149"/>
      <c r="DY613" s="149"/>
      <c r="DZ613" s="149"/>
      <c r="EA613" s="149"/>
      <c r="EB613" s="149"/>
      <c r="EC613" s="149">
        <f t="shared" si="1737"/>
        <v>0</v>
      </c>
      <c r="ED613" s="149">
        <f>SUM(ED614+ED617+ED623+ED626+ED619)</f>
        <v>0</v>
      </c>
      <c r="EE613" s="149"/>
      <c r="EF613" s="149"/>
      <c r="EG613" s="149">
        <f t="shared" si="1738"/>
        <v>0</v>
      </c>
      <c r="EH613" s="149">
        <f>SUM(EH614+EH617+EH623+EH626+EH619)</f>
        <v>0</v>
      </c>
      <c r="EI613" s="149">
        <f>IFERROR(#REF!/DZ613*100,)</f>
        <v>0</v>
      </c>
      <c r="EJ613" s="149">
        <f>IFERROR(#REF!/#REF!*100,)</f>
        <v>0</v>
      </c>
      <c r="EK613" s="149"/>
      <c r="EL613" s="149"/>
      <c r="EM613" s="149"/>
      <c r="EN613" s="149"/>
      <c r="EO613" s="149"/>
      <c r="EP613" s="149"/>
      <c r="EQ613" s="149"/>
      <c r="ER613" s="149"/>
      <c r="ES613" s="149"/>
      <c r="EX613" s="739">
        <f t="shared" si="1758"/>
        <v>0</v>
      </c>
      <c r="EY613" s="739">
        <f t="shared" si="1758"/>
        <v>0</v>
      </c>
      <c r="EZ613" s="739">
        <f t="shared" si="1758"/>
        <v>0</v>
      </c>
      <c r="FA613" s="739">
        <f t="shared" si="1758"/>
        <v>0</v>
      </c>
      <c r="FB613" s="739">
        <f t="shared" si="1758"/>
        <v>0</v>
      </c>
      <c r="FC613" s="739">
        <f t="shared" si="1758"/>
        <v>0</v>
      </c>
      <c r="FD613" s="739">
        <f t="shared" si="1758"/>
        <v>0</v>
      </c>
      <c r="FE613" s="739">
        <f t="shared" si="1758"/>
        <v>0</v>
      </c>
      <c r="FF613" s="739">
        <f t="shared" si="1758"/>
        <v>0</v>
      </c>
      <c r="FG613" s="739">
        <f t="shared" si="1758"/>
        <v>0</v>
      </c>
      <c r="FH613" s="739">
        <f t="shared" si="1759"/>
        <v>0</v>
      </c>
      <c r="FI613" s="739">
        <f t="shared" si="1759"/>
        <v>0</v>
      </c>
      <c r="FJ613" s="739">
        <f t="shared" si="1759"/>
        <v>0</v>
      </c>
      <c r="FK613" s="739">
        <f t="shared" si="1759"/>
        <v>0</v>
      </c>
      <c r="FL613" s="739">
        <f t="shared" si="1759"/>
        <v>0</v>
      </c>
      <c r="FM613" s="739">
        <f t="shared" si="1759"/>
        <v>0</v>
      </c>
      <c r="FN613" s="739">
        <f t="shared" si="1759"/>
        <v>0</v>
      </c>
      <c r="FO613" s="739">
        <f t="shared" si="1765"/>
        <v>0</v>
      </c>
      <c r="FP613" s="739">
        <f t="shared" si="1765"/>
        <v>0</v>
      </c>
      <c r="FQ613" s="739">
        <f t="shared" si="1765"/>
        <v>0</v>
      </c>
      <c r="FU613" s="739">
        <f t="shared" si="1766"/>
        <v>0</v>
      </c>
      <c r="FV613" s="739">
        <f t="shared" si="1766"/>
        <v>0</v>
      </c>
      <c r="FW613" s="739">
        <f t="shared" si="1766"/>
        <v>0</v>
      </c>
      <c r="FX613" s="739">
        <f t="shared" si="1766"/>
        <v>0</v>
      </c>
      <c r="FY613" s="739">
        <f t="shared" si="1766"/>
        <v>0</v>
      </c>
      <c r="FZ613" s="739">
        <f t="shared" si="1766"/>
        <v>0</v>
      </c>
      <c r="GA613" s="739">
        <f t="shared" si="1766"/>
        <v>0</v>
      </c>
      <c r="GB613" s="739">
        <f t="shared" si="1766"/>
        <v>0</v>
      </c>
      <c r="GC613" s="739">
        <f t="shared" si="1766"/>
        <v>0</v>
      </c>
      <c r="GD613" s="739">
        <f t="shared" si="1766"/>
        <v>0</v>
      </c>
      <c r="GE613" s="739">
        <f t="shared" si="1767"/>
        <v>0</v>
      </c>
      <c r="GF613" s="739">
        <f t="shared" si="1767"/>
        <v>0</v>
      </c>
      <c r="GG613" s="739">
        <f t="shared" si="1767"/>
        <v>0</v>
      </c>
      <c r="GH613" s="739">
        <f t="shared" si="1767"/>
        <v>0</v>
      </c>
      <c r="GI613" s="739">
        <f t="shared" si="1767"/>
        <v>0</v>
      </c>
      <c r="GJ613" s="739">
        <f t="shared" si="1767"/>
        <v>0</v>
      </c>
      <c r="GK613" s="739">
        <f t="shared" si="1767"/>
        <v>0</v>
      </c>
      <c r="GL613" s="739">
        <f t="shared" si="1767"/>
        <v>0</v>
      </c>
      <c r="GM613" s="739">
        <f t="shared" si="1767"/>
        <v>0</v>
      </c>
      <c r="GN613" s="739">
        <f t="shared" si="1767"/>
        <v>0</v>
      </c>
      <c r="GQ613" s="1098">
        <f>IF(GQ$9=$N613,#REF!,0)</f>
        <v>0</v>
      </c>
      <c r="GR613" s="1098">
        <f>IF(GR$9=$N613,#REF!,0)</f>
        <v>0</v>
      </c>
      <c r="GS613" s="1098">
        <f>IF(GS$9=$N613,#REF!,0)</f>
        <v>0</v>
      </c>
      <c r="GT613" s="1098">
        <f>IF(GT$9=$N613,#REF!,0)</f>
        <v>0</v>
      </c>
      <c r="GU613" s="1098">
        <f>IF(GU$9=$N613,#REF!,0)</f>
        <v>0</v>
      </c>
      <c r="GV613" s="1098">
        <f>IF(GV$9=$N613,#REF!,0)</f>
        <v>0</v>
      </c>
      <c r="GW613" s="1098">
        <f>IF(GW$9=$N613,#REF!,0)</f>
        <v>0</v>
      </c>
      <c r="GX613" s="1098">
        <f>IF(GX$9=$N613,#REF!,0)</f>
        <v>0</v>
      </c>
      <c r="GY613" s="1098">
        <f>IF(GY$9=$N613,#REF!,0)</f>
        <v>0</v>
      </c>
      <c r="GZ613" s="1098">
        <f>IF(GZ$9=$N613,#REF!,0)</f>
        <v>0</v>
      </c>
      <c r="HA613" s="1098">
        <f>IF(HA$9=$N613,#REF!,0)</f>
        <v>0</v>
      </c>
      <c r="HB613" s="1098">
        <f>IF(HB$9=$N613,#REF!,0)</f>
        <v>0</v>
      </c>
      <c r="HC613" s="1098">
        <f>IF(HC$9=$N613,#REF!,0)</f>
        <v>0</v>
      </c>
      <c r="HD613" s="1098">
        <f>IF(HD$9=$N613,#REF!,0)</f>
        <v>0</v>
      </c>
      <c r="HE613" s="1098">
        <f>IF(HE$9=$N613,#REF!,0)</f>
        <v>0</v>
      </c>
      <c r="HF613" s="1098">
        <f>IF(HF$9=$N613,#REF!,0)</f>
        <v>0</v>
      </c>
      <c r="HG613" s="1098">
        <f>IF(HG$9=$N613,#REF!,0)</f>
        <v>0</v>
      </c>
      <c r="HH613" s="1098">
        <f>IF(HH$9=$N613,#REF!,0)</f>
        <v>0</v>
      </c>
      <c r="HI613" s="1098">
        <f>IF(HI$9=$N613,#REF!,0)</f>
        <v>0</v>
      </c>
      <c r="HJ613" s="1098">
        <f>IF(HJ$9=$N613,#REF!,0)</f>
        <v>0</v>
      </c>
      <c r="HK613" s="1098">
        <f>IF(HK$9=$N613,#REF!,0)</f>
        <v>0</v>
      </c>
      <c r="HL613" s="1098">
        <f>IF(HL$9=$N613,#REF!,0)</f>
        <v>0</v>
      </c>
      <c r="HM613" s="1098">
        <f>IF(HM$9=$N613,#REF!,0)</f>
        <v>0</v>
      </c>
      <c r="HN613" s="1098">
        <f>IF(HN$9=$N613,#REF!,0)</f>
        <v>0</v>
      </c>
      <c r="HO613" s="1098">
        <f>IF(HO$9=$N613,#REF!,0)</f>
        <v>0</v>
      </c>
      <c r="HP613" s="1098">
        <f>IF(HP$9=$N613,#REF!,0)</f>
        <v>0</v>
      </c>
      <c r="HQ613" s="1098">
        <f>IF(HQ$9=$N613,#REF!,0)</f>
        <v>0</v>
      </c>
      <c r="HR613" s="1098">
        <f>IF(HR$9=$N613,#REF!,0)</f>
        <v>0</v>
      </c>
      <c r="HS613" s="1098">
        <f>IF(HS$9=$N613,#REF!,0)</f>
        <v>0</v>
      </c>
      <c r="HT613" s="1098">
        <f>IF(HT$9=$N613,#REF!,0)</f>
        <v>0</v>
      </c>
      <c r="HU613" s="1098">
        <f>IF(HU$9=$N613,#REF!,0)</f>
        <v>0</v>
      </c>
      <c r="HV613" s="1098">
        <f>IF(HV$9=$N613,#REF!,0)</f>
        <v>0</v>
      </c>
      <c r="HW613" s="1098">
        <f>IF(HW$9=$N613,#REF!,0)</f>
        <v>0</v>
      </c>
      <c r="HX613" s="1098">
        <f>IF(HX$9=$N613,#REF!,0)</f>
        <v>0</v>
      </c>
      <c r="HY613" s="1098">
        <f>IF(HY$9=$N613,#REF!,0)</f>
        <v>0</v>
      </c>
      <c r="HZ613" s="1098">
        <f>IF(HZ$9=$N613,#REF!,0)</f>
        <v>0</v>
      </c>
      <c r="IA613" s="1098">
        <f>IF(IA$9=$N613,#REF!,0)</f>
        <v>0</v>
      </c>
      <c r="IB613" s="1098">
        <f>IF(IB$9=$N613,#REF!,0)</f>
        <v>0</v>
      </c>
      <c r="IC613" s="1098">
        <f>IF(IC$9=$N613,#REF!,0)</f>
        <v>0</v>
      </c>
      <c r="ID613" s="1098">
        <f>IF(ID$9=$N613,#REF!,0)</f>
        <v>0</v>
      </c>
      <c r="IE613" s="1098">
        <f>IF(IE$9=$N613,#REF!,0)</f>
        <v>0</v>
      </c>
      <c r="IF613" s="1098">
        <f>IF(IF$9=$N613,#REF!,0)</f>
        <v>0</v>
      </c>
      <c r="IG613" s="1098">
        <f>IF(IG$9=$N613,#REF!,0)</f>
        <v>0</v>
      </c>
      <c r="IH613" s="1098">
        <f>IF(IH$9=$N613,#REF!,0)</f>
        <v>0</v>
      </c>
      <c r="II613" s="1098">
        <f>IF(II$9=$N613,#REF!,0)</f>
        <v>0</v>
      </c>
      <c r="IJ613" s="1098">
        <f>IF(IJ$9=$N613,#REF!,0)</f>
        <v>0</v>
      </c>
      <c r="IK613" s="1098">
        <f>IF(IK$9=$N613,#REF!,0)</f>
        <v>0</v>
      </c>
      <c r="IL613" s="1098">
        <f>IF(IL$9=$N613,#REF!,0)</f>
        <v>0</v>
      </c>
      <c r="IM613" s="1098">
        <f>IF(IM$9=$N613,#REF!,0)</f>
        <v>0</v>
      </c>
      <c r="IN613" s="1098">
        <f>IF(IN$9=$N613,#REF!,0)</f>
        <v>0</v>
      </c>
      <c r="IO613" s="1098">
        <f>IF(IO$9=$N613,#REF!,0)</f>
        <v>0</v>
      </c>
      <c r="IP613" s="1098">
        <f>IF(IP$9=$N613,#REF!,0)</f>
        <v>0</v>
      </c>
      <c r="IQ613" s="1098">
        <f>IF(IQ$9=$N613,#REF!,0)</f>
        <v>0</v>
      </c>
      <c r="IR613" s="1098">
        <f>IF(IR$9=$N613,#REF!,0)</f>
        <v>0</v>
      </c>
      <c r="IS613" s="1098">
        <f>IF(IS$9=$N613,#REF!,0)</f>
        <v>0</v>
      </c>
      <c r="IT613" s="1098">
        <f>IF(IT$9=$N613,#REF!,0)</f>
        <v>0</v>
      </c>
      <c r="IU613" s="1098">
        <f>IF(IU$9=$N613,#REF!,0)</f>
        <v>0</v>
      </c>
      <c r="IV613" s="1098">
        <f>IF(IV$9=$N613,#REF!,0)</f>
        <v>0</v>
      </c>
      <c r="IW613" s="1098">
        <f>IF(IW$9=$N613,#REF!,0)</f>
        <v>0</v>
      </c>
      <c r="IX613" s="1098">
        <f>IF(IX$9=$N613,#REF!,0)</f>
        <v>0</v>
      </c>
      <c r="IY613" s="1098">
        <f>IF(IY$9=$N613,#REF!,0)</f>
        <v>0</v>
      </c>
      <c r="IZ613" s="1098">
        <f>IF(IZ$9=$N613,#REF!,0)</f>
        <v>0</v>
      </c>
      <c r="JA613" s="1098">
        <f>IF(JA$9=$N613,#REF!,0)</f>
        <v>0</v>
      </c>
      <c r="JB613" s="1098">
        <f>IF(JB$9=$N613,#REF!,0)</f>
        <v>0</v>
      </c>
      <c r="JC613" s="1098">
        <f>IF(JC$9=$N613,#REF!,0)</f>
        <v>0</v>
      </c>
      <c r="JD613" s="1098">
        <f>IF(JD$9=$N613,#REF!,0)</f>
        <v>0</v>
      </c>
      <c r="JE613" s="1098">
        <f>IF(JE$9=$N613,#REF!,0)</f>
        <v>0</v>
      </c>
      <c r="JF613" s="1098">
        <f>IF(JF$9=$N613,#REF!,0)</f>
        <v>0</v>
      </c>
      <c r="JG613" s="1098">
        <f>IF(JG$9=$N613,#REF!,0)</f>
        <v>0</v>
      </c>
      <c r="JH613" s="1098">
        <f>IF(JH$9=$N613,#REF!,0)</f>
        <v>0</v>
      </c>
      <c r="JI613" s="1098">
        <f>IF(JI$9=$N613,#REF!,0)</f>
        <v>0</v>
      </c>
      <c r="JJ613" s="1098">
        <f>IF(JJ$9=$N613,#REF!,0)</f>
        <v>0</v>
      </c>
      <c r="JK613" s="1098">
        <f>IF(JK$9=$N613,#REF!,0)</f>
        <v>0</v>
      </c>
      <c r="JL613" s="1098">
        <f>IF(JL$9=$N613,#REF!,0)</f>
        <v>0</v>
      </c>
      <c r="JM613" s="1098">
        <f>IF(JM$9=$N613,#REF!,0)</f>
        <v>0</v>
      </c>
      <c r="JN613" s="1098">
        <f>IF(JN$9=$N613,#REF!,0)</f>
        <v>0</v>
      </c>
      <c r="JO613" s="1098">
        <f>IF(JO$9=$N613,#REF!,0)</f>
        <v>0</v>
      </c>
      <c r="JP613" s="1098">
        <f>IF(JP$9=$N613,#REF!,0)</f>
        <v>0</v>
      </c>
      <c r="JQ613" s="1098">
        <f>IF(JQ$9=$N613,#REF!,0)</f>
        <v>0</v>
      </c>
      <c r="JR613" s="1098">
        <f>IF(JR$9=$N613,#REF!,0)</f>
        <v>0</v>
      </c>
      <c r="JS613" s="1098">
        <f>IF(JS$9=$N613,#REF!,0)</f>
        <v>0</v>
      </c>
      <c r="JT613" s="1098">
        <f>IF(JT$9=$N613,#REF!,0)</f>
        <v>0</v>
      </c>
      <c r="JU613" s="1098">
        <f>IF(JU$9=$N613,#REF!,0)</f>
        <v>0</v>
      </c>
      <c r="JV613" s="1098">
        <f>IF(JV$9=$N613,#REF!,0)</f>
        <v>0</v>
      </c>
      <c r="JW613" s="1098">
        <f>IF(JW$9=$N613,#REF!,0)</f>
        <v>0</v>
      </c>
      <c r="JX613" s="681"/>
      <c r="JZ613" s="681">
        <f t="shared" si="1770"/>
        <v>0</v>
      </c>
      <c r="KA613" s="681">
        <f t="shared" si="1770"/>
        <v>0</v>
      </c>
      <c r="KB613" s="681">
        <f t="shared" si="1770"/>
        <v>0</v>
      </c>
      <c r="KC613" s="681">
        <f t="shared" si="1770"/>
        <v>0</v>
      </c>
      <c r="KD613" s="681">
        <f t="shared" si="1770"/>
        <v>0</v>
      </c>
      <c r="KE613" s="681">
        <f t="shared" si="1770"/>
        <v>0</v>
      </c>
      <c r="KF613" s="681">
        <f t="shared" si="1770"/>
        <v>0</v>
      </c>
      <c r="KG613" s="681">
        <f t="shared" si="1770"/>
        <v>0</v>
      </c>
      <c r="KH613" s="681">
        <f t="shared" si="1770"/>
        <v>0</v>
      </c>
      <c r="KI613" s="681">
        <f t="shared" si="1770"/>
        <v>0</v>
      </c>
      <c r="KJ613" s="681">
        <f t="shared" si="1770"/>
        <v>0</v>
      </c>
      <c r="KN613" s="1098">
        <f t="shared" si="1773"/>
        <v>0</v>
      </c>
      <c r="KO613" s="1098">
        <f t="shared" si="1773"/>
        <v>0</v>
      </c>
      <c r="KP613" s="1098">
        <f t="shared" si="1773"/>
        <v>0</v>
      </c>
      <c r="KQ613" s="1098">
        <f t="shared" si="1773"/>
        <v>0</v>
      </c>
      <c r="KR613" s="1098">
        <f t="shared" si="1773"/>
        <v>0</v>
      </c>
      <c r="KS613" s="1098">
        <f t="shared" si="1773"/>
        <v>0</v>
      </c>
      <c r="KT613" s="1098">
        <f t="shared" si="1773"/>
        <v>0</v>
      </c>
      <c r="KU613" s="1098">
        <f t="shared" si="1773"/>
        <v>0</v>
      </c>
      <c r="KV613" s="1098">
        <f t="shared" si="1773"/>
        <v>0</v>
      </c>
      <c r="KW613" s="1098">
        <f t="shared" si="1773"/>
        <v>0</v>
      </c>
      <c r="KX613" s="1098">
        <f t="shared" si="1773"/>
        <v>0</v>
      </c>
      <c r="KY613" s="1098">
        <f t="shared" si="1773"/>
        <v>0</v>
      </c>
      <c r="KZ613" s="1098">
        <f t="shared" si="1773"/>
        <v>0</v>
      </c>
      <c r="LA613" s="1098">
        <f t="shared" si="1773"/>
        <v>0</v>
      </c>
      <c r="LB613" s="1098">
        <f t="shared" si="1773"/>
        <v>0</v>
      </c>
      <c r="LC613" s="1098">
        <f t="shared" si="1773"/>
        <v>0</v>
      </c>
      <c r="LD613" s="1098">
        <f t="shared" si="1772"/>
        <v>0</v>
      </c>
      <c r="LE613" s="1098">
        <f t="shared" si="1772"/>
        <v>0</v>
      </c>
      <c r="LF613" s="1098">
        <f t="shared" si="1772"/>
        <v>0</v>
      </c>
      <c r="LG613" s="1098">
        <f t="shared" si="1772"/>
        <v>0</v>
      </c>
      <c r="LH613" s="1098">
        <f t="shared" si="1772"/>
        <v>0</v>
      </c>
      <c r="LI613" s="1098">
        <f t="shared" si="1772"/>
        <v>0</v>
      </c>
      <c r="LJ613" s="1098">
        <f t="shared" si="1772"/>
        <v>0</v>
      </c>
      <c r="LK613" s="1098">
        <f t="shared" si="1772"/>
        <v>0</v>
      </c>
      <c r="LL613" s="1098">
        <f t="shared" si="1772"/>
        <v>0</v>
      </c>
      <c r="LM613" s="1098">
        <f t="shared" si="1772"/>
        <v>0</v>
      </c>
      <c r="LN613" s="1098">
        <f t="shared" si="1772"/>
        <v>0</v>
      </c>
      <c r="LO613" s="1098">
        <f t="shared" si="1772"/>
        <v>0</v>
      </c>
      <c r="LP613" s="1098">
        <f t="shared" si="1772"/>
        <v>0</v>
      </c>
      <c r="LQ613" s="1098">
        <f t="shared" si="1772"/>
        <v>0</v>
      </c>
      <c r="LR613" s="1098">
        <f t="shared" si="1771"/>
        <v>0</v>
      </c>
      <c r="LS613" s="1098">
        <f t="shared" si="1716"/>
        <v>0</v>
      </c>
    </row>
    <row r="614" spans="1:331" ht="20.100000000000001" hidden="1" customHeight="1" x14ac:dyDescent="0.35">
      <c r="A614" s="668" t="s">
        <v>548</v>
      </c>
      <c r="B614" s="871"/>
      <c r="C614" s="870" t="s">
        <v>9</v>
      </c>
      <c r="D614" s="871"/>
      <c r="E614" s="871"/>
      <c r="F614" s="871"/>
      <c r="G614" s="871" t="s">
        <v>9</v>
      </c>
      <c r="H614" s="871"/>
      <c r="I614" s="871"/>
      <c r="J614" s="1065" t="s">
        <v>194</v>
      </c>
      <c r="K614" s="1307"/>
      <c r="L614" s="1307"/>
      <c r="M614" s="1304">
        <v>381</v>
      </c>
      <c r="N614" s="1304" t="s">
        <v>65</v>
      </c>
      <c r="O614" s="1319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149">
        <f t="shared" ref="AN614:AU614" si="1775">SUM(AN616)</f>
        <v>344882.9</v>
      </c>
      <c r="AO614" s="149">
        <f t="shared" si="1775"/>
        <v>0</v>
      </c>
      <c r="AP614" s="149">
        <f t="shared" si="1775"/>
        <v>0</v>
      </c>
      <c r="AQ614" s="149">
        <f t="shared" si="1775"/>
        <v>0</v>
      </c>
      <c r="AR614" s="149">
        <f t="shared" si="1775"/>
        <v>0</v>
      </c>
      <c r="AS614" s="149">
        <f t="shared" si="1775"/>
        <v>0</v>
      </c>
      <c r="AT614" s="149">
        <f t="shared" si="1775"/>
        <v>0</v>
      </c>
      <c r="AU614" s="149">
        <f t="shared" si="1775"/>
        <v>0</v>
      </c>
      <c r="AV614" s="149">
        <v>0</v>
      </c>
      <c r="AW614" s="149"/>
      <c r="AX614" s="149"/>
      <c r="AY614" s="149">
        <f>SUM(AY616)</f>
        <v>0</v>
      </c>
      <c r="AZ614" s="149"/>
      <c r="BA614" s="149"/>
      <c r="BB614" s="149">
        <v>0</v>
      </c>
      <c r="BC614" s="149">
        <v>0</v>
      </c>
      <c r="BD614" s="149">
        <v>0</v>
      </c>
      <c r="BE614" s="149">
        <v>0</v>
      </c>
      <c r="BF614" s="149">
        <v>0</v>
      </c>
      <c r="BG614" s="149"/>
      <c r="BH614" s="149">
        <v>0</v>
      </c>
      <c r="BI614" s="149">
        <f>SUM(BI616)</f>
        <v>0</v>
      </c>
      <c r="BJ614" s="149"/>
      <c r="BK614" s="149"/>
      <c r="BL614" s="149">
        <f t="shared" si="1764"/>
        <v>0</v>
      </c>
      <c r="BM614" s="149"/>
      <c r="BN614" s="149"/>
      <c r="BO614" s="149"/>
      <c r="BP614" s="149"/>
      <c r="BQ614" s="149"/>
      <c r="BR614" s="149">
        <f>SUM(BR616)</f>
        <v>0</v>
      </c>
      <c r="BS614" s="149"/>
      <c r="BT614" s="149"/>
      <c r="BU614" s="149">
        <f>SUM(BU616)</f>
        <v>0</v>
      </c>
      <c r="BV614" s="149"/>
      <c r="BW614" s="149"/>
      <c r="BX614" s="149"/>
      <c r="BY614" s="149"/>
      <c r="BZ614" s="149"/>
      <c r="CA614" s="149">
        <f t="shared" si="1760"/>
        <v>0</v>
      </c>
      <c r="CB614" s="149">
        <f t="shared" si="1761"/>
        <v>0</v>
      </c>
      <c r="CC614" s="149"/>
      <c r="CD614" s="149"/>
      <c r="CE614" s="149"/>
      <c r="CF614" s="149"/>
      <c r="CG614" s="149">
        <f t="shared" si="1762"/>
        <v>0</v>
      </c>
      <c r="CH614" s="149">
        <f>SUM(CH616)</f>
        <v>0</v>
      </c>
      <c r="CI614" s="149"/>
      <c r="CJ614" s="149"/>
      <c r="CK614" s="149">
        <f t="shared" si="1752"/>
        <v>0</v>
      </c>
      <c r="CL614" s="149">
        <f>SUM(CL616)</f>
        <v>0</v>
      </c>
      <c r="CM614" s="149"/>
      <c r="CN614" s="149"/>
      <c r="CO614" s="149">
        <f t="shared" si="1753"/>
        <v>0</v>
      </c>
      <c r="CP614" s="149">
        <f>SUM(CP616)</f>
        <v>0</v>
      </c>
      <c r="CQ614" s="149"/>
      <c r="CR614" s="149"/>
      <c r="CS614" s="149">
        <f t="shared" si="1729"/>
        <v>0</v>
      </c>
      <c r="CT614" s="149">
        <f>SUM(CT616)</f>
        <v>0</v>
      </c>
      <c r="CU614" s="149"/>
      <c r="CV614" s="149"/>
      <c r="CW614" s="149">
        <f t="shared" si="1730"/>
        <v>0</v>
      </c>
      <c r="CX614" s="149">
        <f>SUM(CX616)</f>
        <v>0</v>
      </c>
      <c r="CY614" s="149"/>
      <c r="CZ614" s="149"/>
      <c r="DA614" s="149"/>
      <c r="DB614" s="149"/>
      <c r="DC614" s="149">
        <v>0</v>
      </c>
      <c r="DD614" s="149">
        <f t="shared" si="1731"/>
        <v>0</v>
      </c>
      <c r="DE614" s="149">
        <f t="shared" si="1732"/>
        <v>0</v>
      </c>
      <c r="DF614" s="149"/>
      <c r="DG614" s="149"/>
      <c r="DH614" s="149"/>
      <c r="DI614" s="149">
        <f t="shared" si="1733"/>
        <v>0</v>
      </c>
      <c r="DJ614" s="149">
        <f>SUM(DJ616)</f>
        <v>0</v>
      </c>
      <c r="DK614" s="149"/>
      <c r="DL614" s="149">
        <f t="shared" si="1734"/>
        <v>0</v>
      </c>
      <c r="DM614" s="149">
        <f>SUM(DM616)</f>
        <v>0</v>
      </c>
      <c r="DN614" s="149"/>
      <c r="DO614" s="149"/>
      <c r="DP614" s="149">
        <f t="shared" si="1735"/>
        <v>0</v>
      </c>
      <c r="DQ614" s="149">
        <f>SUM(DQ616)</f>
        <v>0</v>
      </c>
      <c r="DR614" s="149"/>
      <c r="DS614" s="149"/>
      <c r="DT614" s="149">
        <f t="shared" si="1736"/>
        <v>0</v>
      </c>
      <c r="DU614" s="149">
        <f>SUM(DU616)</f>
        <v>0</v>
      </c>
      <c r="DV614" s="149"/>
      <c r="DW614" s="149"/>
      <c r="DX614" s="149"/>
      <c r="DY614" s="149"/>
      <c r="DZ614" s="149"/>
      <c r="EA614" s="149"/>
      <c r="EB614" s="149"/>
      <c r="EC614" s="149">
        <f t="shared" si="1737"/>
        <v>0</v>
      </c>
      <c r="ED614" s="149">
        <f>SUM(ED616)</f>
        <v>0</v>
      </c>
      <c r="EE614" s="149"/>
      <c r="EF614" s="149"/>
      <c r="EG614" s="149">
        <f t="shared" si="1738"/>
        <v>0</v>
      </c>
      <c r="EH614" s="149">
        <f>SUM(EH616)</f>
        <v>0</v>
      </c>
      <c r="EI614" s="149">
        <f>IFERROR(#REF!/DZ614*100,)</f>
        <v>0</v>
      </c>
      <c r="EJ614" s="149">
        <f>IFERROR(#REF!/#REF!*100,)</f>
        <v>0</v>
      </c>
      <c r="EK614" s="149"/>
      <c r="EL614" s="149"/>
      <c r="EM614" s="149"/>
      <c r="EN614" s="149"/>
      <c r="EO614" s="149"/>
      <c r="EP614" s="149"/>
      <c r="EQ614" s="149"/>
      <c r="ER614" s="149"/>
      <c r="ES614" s="149"/>
      <c r="EX614" s="739">
        <f t="shared" si="1758"/>
        <v>0</v>
      </c>
      <c r="EY614" s="739">
        <f t="shared" si="1758"/>
        <v>0</v>
      </c>
      <c r="EZ614" s="739">
        <f t="shared" si="1758"/>
        <v>0</v>
      </c>
      <c r="FA614" s="739">
        <f t="shared" si="1758"/>
        <v>0</v>
      </c>
      <c r="FB614" s="739">
        <f t="shared" si="1758"/>
        <v>0</v>
      </c>
      <c r="FC614" s="739">
        <f t="shared" si="1758"/>
        <v>0</v>
      </c>
      <c r="FD614" s="739">
        <f t="shared" si="1758"/>
        <v>0</v>
      </c>
      <c r="FE614" s="739">
        <f t="shared" si="1758"/>
        <v>0</v>
      </c>
      <c r="FF614" s="739">
        <f t="shared" si="1758"/>
        <v>0</v>
      </c>
      <c r="FG614" s="739">
        <f t="shared" si="1758"/>
        <v>0</v>
      </c>
      <c r="FH614" s="739">
        <f t="shared" si="1759"/>
        <v>0</v>
      </c>
      <c r="FI614" s="739">
        <f t="shared" si="1759"/>
        <v>0</v>
      </c>
      <c r="FJ614" s="739">
        <f t="shared" si="1759"/>
        <v>0</v>
      </c>
      <c r="FK614" s="739">
        <f t="shared" si="1759"/>
        <v>0</v>
      </c>
      <c r="FL614" s="739">
        <f t="shared" si="1759"/>
        <v>0</v>
      </c>
      <c r="FM614" s="739">
        <f t="shared" si="1759"/>
        <v>0</v>
      </c>
      <c r="FN614" s="739">
        <f t="shared" si="1759"/>
        <v>0</v>
      </c>
      <c r="FO614" s="739">
        <f t="shared" si="1765"/>
        <v>0</v>
      </c>
      <c r="FP614" s="739">
        <f t="shared" si="1765"/>
        <v>0</v>
      </c>
      <c r="FQ614" s="739">
        <f t="shared" si="1765"/>
        <v>0</v>
      </c>
      <c r="FU614" s="739">
        <f t="shared" si="1766"/>
        <v>0</v>
      </c>
      <c r="FV614" s="739">
        <f t="shared" si="1766"/>
        <v>0</v>
      </c>
      <c r="FW614" s="739">
        <f t="shared" si="1766"/>
        <v>0</v>
      </c>
      <c r="FX614" s="739">
        <f t="shared" si="1766"/>
        <v>0</v>
      </c>
      <c r="FY614" s="739">
        <f t="shared" si="1766"/>
        <v>0</v>
      </c>
      <c r="FZ614" s="739">
        <f t="shared" si="1766"/>
        <v>0</v>
      </c>
      <c r="GA614" s="739">
        <f t="shared" si="1766"/>
        <v>0</v>
      </c>
      <c r="GB614" s="739">
        <f t="shared" si="1766"/>
        <v>0</v>
      </c>
      <c r="GC614" s="739">
        <f t="shared" si="1766"/>
        <v>0</v>
      </c>
      <c r="GD614" s="739">
        <f t="shared" si="1766"/>
        <v>0</v>
      </c>
      <c r="GE614" s="739">
        <f t="shared" si="1767"/>
        <v>0</v>
      </c>
      <c r="GF614" s="739">
        <f t="shared" si="1767"/>
        <v>0</v>
      </c>
      <c r="GG614" s="739">
        <f t="shared" si="1767"/>
        <v>0</v>
      </c>
      <c r="GH614" s="739">
        <f t="shared" si="1767"/>
        <v>0</v>
      </c>
      <c r="GI614" s="739">
        <f t="shared" si="1767"/>
        <v>0</v>
      </c>
      <c r="GJ614" s="739">
        <f t="shared" si="1767"/>
        <v>0</v>
      </c>
      <c r="GK614" s="739">
        <f t="shared" si="1767"/>
        <v>0</v>
      </c>
      <c r="GL614" s="739">
        <f t="shared" si="1767"/>
        <v>0</v>
      </c>
      <c r="GM614" s="739">
        <f t="shared" si="1767"/>
        <v>0</v>
      </c>
      <c r="GN614" s="739">
        <f t="shared" si="1767"/>
        <v>0</v>
      </c>
      <c r="GQ614" s="1098">
        <f>IF(GQ$9=$N614,#REF!,0)</f>
        <v>0</v>
      </c>
      <c r="GR614" s="1098">
        <f>IF(GR$9=$N614,#REF!,0)</f>
        <v>0</v>
      </c>
      <c r="GS614" s="1098">
        <f>IF(GS$9=$N614,#REF!,0)</f>
        <v>0</v>
      </c>
      <c r="GT614" s="1098">
        <f>IF(GT$9=$N614,#REF!,0)</f>
        <v>0</v>
      </c>
      <c r="GU614" s="1098">
        <f>IF(GU$9=$N614,#REF!,0)</f>
        <v>0</v>
      </c>
      <c r="GV614" s="1098">
        <f>IF(GV$9=$N614,#REF!,0)</f>
        <v>0</v>
      </c>
      <c r="GW614" s="1098">
        <f>IF(GW$9=$N614,#REF!,0)</f>
        <v>0</v>
      </c>
      <c r="GX614" s="1098">
        <f>IF(GX$9=$N614,#REF!,0)</f>
        <v>0</v>
      </c>
      <c r="GY614" s="1098">
        <f>IF(GY$9=$N614,#REF!,0)</f>
        <v>0</v>
      </c>
      <c r="GZ614" s="1098">
        <f>IF(GZ$9=$N614,#REF!,0)</f>
        <v>0</v>
      </c>
      <c r="HA614" s="1098">
        <f>IF(HA$9=$N614,#REF!,0)</f>
        <v>0</v>
      </c>
      <c r="HB614" s="1098">
        <f>IF(HB$9=$N614,#REF!,0)</f>
        <v>0</v>
      </c>
      <c r="HC614" s="1098">
        <f>IF(HC$9=$N614,#REF!,0)</f>
        <v>0</v>
      </c>
      <c r="HD614" s="1098">
        <f>IF(HD$9=$N614,#REF!,0)</f>
        <v>0</v>
      </c>
      <c r="HE614" s="1098">
        <f>IF(HE$9=$N614,#REF!,0)</f>
        <v>0</v>
      </c>
      <c r="HF614" s="1098">
        <f>IF(HF$9=$N614,#REF!,0)</f>
        <v>0</v>
      </c>
      <c r="HG614" s="1098">
        <f>IF(HG$9=$N614,#REF!,0)</f>
        <v>0</v>
      </c>
      <c r="HH614" s="1098">
        <f>IF(HH$9=$N614,#REF!,0)</f>
        <v>0</v>
      </c>
      <c r="HI614" s="1098">
        <f>IF(HI$9=$N614,#REF!,0)</f>
        <v>0</v>
      </c>
      <c r="HJ614" s="1098">
        <f>IF(HJ$9=$N614,#REF!,0)</f>
        <v>0</v>
      </c>
      <c r="HK614" s="1098">
        <f>IF(HK$9=$N614,#REF!,0)</f>
        <v>0</v>
      </c>
      <c r="HL614" s="1098">
        <f>IF(HL$9=$N614,#REF!,0)</f>
        <v>0</v>
      </c>
      <c r="HM614" s="1098">
        <f>IF(HM$9=$N614,#REF!,0)</f>
        <v>0</v>
      </c>
      <c r="HN614" s="1098">
        <f>IF(HN$9=$N614,#REF!,0)</f>
        <v>0</v>
      </c>
      <c r="HO614" s="1098">
        <f>IF(HO$9=$N614,#REF!,0)</f>
        <v>0</v>
      </c>
      <c r="HP614" s="1098">
        <f>IF(HP$9=$N614,#REF!,0)</f>
        <v>0</v>
      </c>
      <c r="HQ614" s="1098">
        <f>IF(HQ$9=$N614,#REF!,0)</f>
        <v>0</v>
      </c>
      <c r="HR614" s="1098">
        <f>IF(HR$9=$N614,#REF!,0)</f>
        <v>0</v>
      </c>
      <c r="HS614" s="1098">
        <f>IF(HS$9=$N614,#REF!,0)</f>
        <v>0</v>
      </c>
      <c r="HT614" s="1098">
        <f>IF(HT$9=$N614,#REF!,0)</f>
        <v>0</v>
      </c>
      <c r="HU614" s="1098">
        <f>IF(HU$9=$N614,#REF!,0)</f>
        <v>0</v>
      </c>
      <c r="HV614" s="1098">
        <f>IF(HV$9=$N614,#REF!,0)</f>
        <v>0</v>
      </c>
      <c r="HW614" s="1098">
        <f>IF(HW$9=$N614,#REF!,0)</f>
        <v>0</v>
      </c>
      <c r="HX614" s="1098">
        <f>IF(HX$9=$N614,#REF!,0)</f>
        <v>0</v>
      </c>
      <c r="HY614" s="1098">
        <f>IF(HY$9=$N614,#REF!,0)</f>
        <v>0</v>
      </c>
      <c r="HZ614" s="1098">
        <f>IF(HZ$9=$N614,#REF!,0)</f>
        <v>0</v>
      </c>
      <c r="IA614" s="1098">
        <f>IF(IA$9=$N614,#REF!,0)</f>
        <v>0</v>
      </c>
      <c r="IB614" s="1098">
        <f>IF(IB$9=$N614,#REF!,0)</f>
        <v>0</v>
      </c>
      <c r="IC614" s="1098">
        <f>IF(IC$9=$N614,#REF!,0)</f>
        <v>0</v>
      </c>
      <c r="ID614" s="1098">
        <f>IF(ID$9=$N614,#REF!,0)</f>
        <v>0</v>
      </c>
      <c r="IE614" s="1098">
        <f>IF(IE$9=$N614,#REF!,0)</f>
        <v>0</v>
      </c>
      <c r="IF614" s="1098">
        <f>IF(IF$9=$N614,#REF!,0)</f>
        <v>0</v>
      </c>
      <c r="IG614" s="1098">
        <f>IF(IG$9=$N614,#REF!,0)</f>
        <v>0</v>
      </c>
      <c r="IH614" s="1098">
        <f>IF(IH$9=$N614,#REF!,0)</f>
        <v>0</v>
      </c>
      <c r="II614" s="1098">
        <f>IF(II$9=$N614,#REF!,0)</f>
        <v>0</v>
      </c>
      <c r="IJ614" s="1098">
        <f>IF(IJ$9=$N614,#REF!,0)</f>
        <v>0</v>
      </c>
      <c r="IK614" s="1098">
        <f>IF(IK$9=$N614,#REF!,0)</f>
        <v>0</v>
      </c>
      <c r="IL614" s="1098">
        <f>IF(IL$9=$N614,#REF!,0)</f>
        <v>0</v>
      </c>
      <c r="IM614" s="1098">
        <f>IF(IM$9=$N614,#REF!,0)</f>
        <v>0</v>
      </c>
      <c r="IN614" s="1098">
        <f>IF(IN$9=$N614,#REF!,0)</f>
        <v>0</v>
      </c>
      <c r="IO614" s="1098">
        <f>IF(IO$9=$N614,#REF!,0)</f>
        <v>0</v>
      </c>
      <c r="IP614" s="1098">
        <f>IF(IP$9=$N614,#REF!,0)</f>
        <v>0</v>
      </c>
      <c r="IQ614" s="1098">
        <f>IF(IQ$9=$N614,#REF!,0)</f>
        <v>0</v>
      </c>
      <c r="IR614" s="1098">
        <f>IF(IR$9=$N614,#REF!,0)</f>
        <v>0</v>
      </c>
      <c r="IS614" s="1098">
        <f>IF(IS$9=$N614,#REF!,0)</f>
        <v>0</v>
      </c>
      <c r="IT614" s="1098">
        <f>IF(IT$9=$N614,#REF!,0)</f>
        <v>0</v>
      </c>
      <c r="IU614" s="1098">
        <f>IF(IU$9=$N614,#REF!,0)</f>
        <v>0</v>
      </c>
      <c r="IV614" s="1098">
        <f>IF(IV$9=$N614,#REF!,0)</f>
        <v>0</v>
      </c>
      <c r="IW614" s="1098">
        <f>IF(IW$9=$N614,#REF!,0)</f>
        <v>0</v>
      </c>
      <c r="IX614" s="1098">
        <f>IF(IX$9=$N614,#REF!,0)</f>
        <v>0</v>
      </c>
      <c r="IY614" s="1098">
        <f>IF(IY$9=$N614,#REF!,0)</f>
        <v>0</v>
      </c>
      <c r="IZ614" s="1098">
        <f>IF(IZ$9=$N614,#REF!,0)</f>
        <v>0</v>
      </c>
      <c r="JA614" s="1098">
        <f>IF(JA$9=$N614,#REF!,0)</f>
        <v>0</v>
      </c>
      <c r="JB614" s="1098">
        <f>IF(JB$9=$N614,#REF!,0)</f>
        <v>0</v>
      </c>
      <c r="JC614" s="1098">
        <f>IF(JC$9=$N614,#REF!,0)</f>
        <v>0</v>
      </c>
      <c r="JD614" s="1098">
        <f>IF(JD$9=$N614,#REF!,0)</f>
        <v>0</v>
      </c>
      <c r="JE614" s="1098">
        <f>IF(JE$9=$N614,#REF!,0)</f>
        <v>0</v>
      </c>
      <c r="JF614" s="1098">
        <f>IF(JF$9=$N614,#REF!,0)</f>
        <v>0</v>
      </c>
      <c r="JG614" s="1098">
        <f>IF(JG$9=$N614,#REF!,0)</f>
        <v>0</v>
      </c>
      <c r="JH614" s="1098">
        <f>IF(JH$9=$N614,#REF!,0)</f>
        <v>0</v>
      </c>
      <c r="JI614" s="1098">
        <f>IF(JI$9=$N614,#REF!,0)</f>
        <v>0</v>
      </c>
      <c r="JJ614" s="1098">
        <f>IF(JJ$9=$N614,#REF!,0)</f>
        <v>0</v>
      </c>
      <c r="JK614" s="1098">
        <f>IF(JK$9=$N614,#REF!,0)</f>
        <v>0</v>
      </c>
      <c r="JL614" s="1098">
        <f>IF(JL$9=$N614,#REF!,0)</f>
        <v>0</v>
      </c>
      <c r="JM614" s="1098">
        <f>IF(JM$9=$N614,#REF!,0)</f>
        <v>0</v>
      </c>
      <c r="JN614" s="1098">
        <f>IF(JN$9=$N614,#REF!,0)</f>
        <v>0</v>
      </c>
      <c r="JO614" s="1098">
        <f>IF(JO$9=$N614,#REF!,0)</f>
        <v>0</v>
      </c>
      <c r="JP614" s="1098">
        <f>IF(JP$9=$N614,#REF!,0)</f>
        <v>0</v>
      </c>
      <c r="JQ614" s="1098">
        <f>IF(JQ$9=$N614,#REF!,0)</f>
        <v>0</v>
      </c>
      <c r="JR614" s="1098">
        <f>IF(JR$9=$N614,#REF!,0)</f>
        <v>0</v>
      </c>
      <c r="JS614" s="1098">
        <f>IF(JS$9=$N614,#REF!,0)</f>
        <v>0</v>
      </c>
      <c r="JT614" s="1098">
        <f>IF(JT$9=$N614,#REF!,0)</f>
        <v>0</v>
      </c>
      <c r="JU614" s="1098">
        <f>IF(JU$9=$N614,#REF!,0)</f>
        <v>0</v>
      </c>
      <c r="JV614" s="1098">
        <f>IF(JV$9=$N614,#REF!,0)</f>
        <v>0</v>
      </c>
      <c r="JW614" s="1098">
        <f>IF(JW$9=$N614,#REF!,0)</f>
        <v>0</v>
      </c>
      <c r="JX614" s="681"/>
      <c r="JZ614" s="681">
        <f t="shared" si="1770"/>
        <v>0</v>
      </c>
      <c r="KA614" s="681">
        <f t="shared" si="1770"/>
        <v>0</v>
      </c>
      <c r="KB614" s="681">
        <f t="shared" si="1770"/>
        <v>0</v>
      </c>
      <c r="KC614" s="681">
        <f t="shared" si="1770"/>
        <v>0</v>
      </c>
      <c r="KD614" s="681">
        <f t="shared" si="1770"/>
        <v>0</v>
      </c>
      <c r="KE614" s="681">
        <f t="shared" si="1770"/>
        <v>0</v>
      </c>
      <c r="KF614" s="681">
        <f t="shared" si="1770"/>
        <v>0</v>
      </c>
      <c r="KG614" s="681">
        <f t="shared" si="1770"/>
        <v>0</v>
      </c>
      <c r="KH614" s="681">
        <f t="shared" si="1770"/>
        <v>0</v>
      </c>
      <c r="KI614" s="681">
        <f t="shared" si="1770"/>
        <v>0</v>
      </c>
      <c r="KJ614" s="681">
        <f t="shared" si="1770"/>
        <v>0</v>
      </c>
      <c r="KN614" s="1098">
        <f t="shared" si="1773"/>
        <v>0</v>
      </c>
      <c r="KO614" s="1098">
        <f t="shared" si="1773"/>
        <v>0</v>
      </c>
      <c r="KP614" s="1098">
        <f t="shared" si="1773"/>
        <v>0</v>
      </c>
      <c r="KQ614" s="1098">
        <f t="shared" si="1773"/>
        <v>0</v>
      </c>
      <c r="KR614" s="1098">
        <f t="shared" si="1773"/>
        <v>0</v>
      </c>
      <c r="KS614" s="1098">
        <f t="shared" si="1773"/>
        <v>0</v>
      </c>
      <c r="KT614" s="1098">
        <f t="shared" si="1773"/>
        <v>0</v>
      </c>
      <c r="KU614" s="1098">
        <f t="shared" si="1773"/>
        <v>0</v>
      </c>
      <c r="KV614" s="1098">
        <f t="shared" si="1773"/>
        <v>0</v>
      </c>
      <c r="KW614" s="1098">
        <f t="shared" si="1773"/>
        <v>0</v>
      </c>
      <c r="KX614" s="1098">
        <f t="shared" si="1773"/>
        <v>0</v>
      </c>
      <c r="KY614" s="1098">
        <f t="shared" si="1773"/>
        <v>0</v>
      </c>
      <c r="KZ614" s="1098">
        <f t="shared" si="1773"/>
        <v>0</v>
      </c>
      <c r="LA614" s="1098">
        <f t="shared" si="1773"/>
        <v>0</v>
      </c>
      <c r="LB614" s="1098">
        <f t="shared" si="1773"/>
        <v>0</v>
      </c>
      <c r="LC614" s="1098">
        <f t="shared" si="1773"/>
        <v>0</v>
      </c>
      <c r="LD614" s="1098">
        <f t="shared" si="1772"/>
        <v>0</v>
      </c>
      <c r="LE614" s="1098">
        <f t="shared" si="1772"/>
        <v>0</v>
      </c>
      <c r="LF614" s="1098">
        <f t="shared" si="1772"/>
        <v>0</v>
      </c>
      <c r="LG614" s="1098">
        <f t="shared" si="1772"/>
        <v>0</v>
      </c>
      <c r="LH614" s="1098">
        <f t="shared" si="1772"/>
        <v>0</v>
      </c>
      <c r="LI614" s="1098">
        <f t="shared" si="1772"/>
        <v>0</v>
      </c>
      <c r="LJ614" s="1098">
        <f t="shared" si="1772"/>
        <v>0</v>
      </c>
      <c r="LK614" s="1098">
        <f t="shared" si="1772"/>
        <v>0</v>
      </c>
      <c r="LL614" s="1098">
        <f t="shared" si="1772"/>
        <v>0</v>
      </c>
      <c r="LM614" s="1098">
        <f t="shared" si="1772"/>
        <v>0</v>
      </c>
      <c r="LN614" s="1098">
        <f t="shared" si="1772"/>
        <v>0</v>
      </c>
      <c r="LO614" s="1098">
        <f t="shared" si="1772"/>
        <v>0</v>
      </c>
      <c r="LP614" s="1098">
        <f t="shared" si="1772"/>
        <v>0</v>
      </c>
      <c r="LQ614" s="1098">
        <f t="shared" si="1772"/>
        <v>0</v>
      </c>
      <c r="LR614" s="1098">
        <f t="shared" si="1771"/>
        <v>0</v>
      </c>
      <c r="LS614" s="1098">
        <f t="shared" si="1716"/>
        <v>0</v>
      </c>
    </row>
    <row r="615" spans="1:331" ht="20.100000000000001" hidden="1" customHeight="1" x14ac:dyDescent="0.35">
      <c r="A615" s="668"/>
      <c r="B615" s="871"/>
      <c r="C615" s="870"/>
      <c r="D615" s="871"/>
      <c r="E615" s="871"/>
      <c r="F615" s="871"/>
      <c r="G615" s="871" t="s">
        <v>9</v>
      </c>
      <c r="H615" s="871"/>
      <c r="I615" s="871"/>
      <c r="J615" s="1065" t="s">
        <v>194</v>
      </c>
      <c r="K615" s="1307"/>
      <c r="L615" s="1307"/>
      <c r="M615" s="1304"/>
      <c r="N615" s="1250">
        <v>3811</v>
      </c>
      <c r="O615" s="1308" t="s">
        <v>191</v>
      </c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54"/>
      <c r="AO615" s="54"/>
      <c r="AP615" s="54"/>
      <c r="AQ615" s="54"/>
      <c r="AR615" s="54"/>
      <c r="AS615" s="54"/>
      <c r="AT615" s="54"/>
      <c r="AU615" s="54"/>
      <c r="AV615" s="54"/>
      <c r="AW615" s="54"/>
      <c r="AX615" s="54"/>
      <c r="AY615" s="54"/>
      <c r="AZ615" s="54"/>
      <c r="BA615" s="54"/>
      <c r="BB615" s="54"/>
      <c r="BC615" s="54"/>
      <c r="BD615" s="54"/>
      <c r="BE615" s="54"/>
      <c r="BF615" s="54"/>
      <c r="BG615" s="54"/>
      <c r="BH615" s="54"/>
      <c r="BI615" s="54"/>
      <c r="BJ615" s="54"/>
      <c r="BK615" s="54"/>
      <c r="BL615" s="54">
        <f t="shared" si="1764"/>
        <v>0</v>
      </c>
      <c r="BM615" s="54"/>
      <c r="BN615" s="54"/>
      <c r="BO615" s="54"/>
      <c r="BP615" s="54"/>
      <c r="BQ615" s="54"/>
      <c r="BR615" s="54"/>
      <c r="BS615" s="54"/>
      <c r="BT615" s="54"/>
      <c r="BU615" s="54"/>
      <c r="BV615" s="54"/>
      <c r="BW615" s="54"/>
      <c r="BX615" s="54"/>
      <c r="BY615" s="54"/>
      <c r="BZ615" s="54"/>
      <c r="CA615" s="54">
        <f t="shared" si="1760"/>
        <v>0</v>
      </c>
      <c r="CB615" s="54">
        <f t="shared" si="1761"/>
        <v>0</v>
      </c>
      <c r="CC615" s="54"/>
      <c r="CD615" s="54"/>
      <c r="CE615" s="54"/>
      <c r="CF615" s="54"/>
      <c r="CG615" s="54">
        <f t="shared" si="1762"/>
        <v>0</v>
      </c>
      <c r="CH615" s="54"/>
      <c r="CI615" s="54"/>
      <c r="CJ615" s="54"/>
      <c r="CK615" s="54">
        <f t="shared" si="1752"/>
        <v>0</v>
      </c>
      <c r="CL615" s="54"/>
      <c r="CM615" s="54"/>
      <c r="CN615" s="54"/>
      <c r="CO615" s="54">
        <f t="shared" si="1753"/>
        <v>0</v>
      </c>
      <c r="CP615" s="54"/>
      <c r="CQ615" s="54"/>
      <c r="CR615" s="54"/>
      <c r="CS615" s="54">
        <f t="shared" si="1729"/>
        <v>0</v>
      </c>
      <c r="CT615" s="54"/>
      <c r="CU615" s="54"/>
      <c r="CV615" s="54"/>
      <c r="CW615" s="54">
        <f t="shared" si="1730"/>
        <v>0</v>
      </c>
      <c r="CX615" s="54"/>
      <c r="CY615" s="54"/>
      <c r="CZ615" s="54"/>
      <c r="DA615" s="54"/>
      <c r="DB615" s="54"/>
      <c r="DC615" s="54">
        <v>0</v>
      </c>
      <c r="DD615" s="54">
        <f t="shared" si="1731"/>
        <v>0</v>
      </c>
      <c r="DE615" s="54">
        <f t="shared" si="1732"/>
        <v>0</v>
      </c>
      <c r="DF615" s="54"/>
      <c r="DG615" s="54"/>
      <c r="DH615" s="54"/>
      <c r="DI615" s="54">
        <f t="shared" si="1733"/>
        <v>0</v>
      </c>
      <c r="DJ615" s="54"/>
      <c r="DK615" s="54"/>
      <c r="DL615" s="54">
        <f t="shared" si="1734"/>
        <v>0</v>
      </c>
      <c r="DM615" s="54"/>
      <c r="DN615" s="54"/>
      <c r="DO615" s="54"/>
      <c r="DP615" s="54">
        <f t="shared" si="1735"/>
        <v>0</v>
      </c>
      <c r="DQ615" s="54"/>
      <c r="DR615" s="54"/>
      <c r="DS615" s="54"/>
      <c r="DT615" s="54">
        <f t="shared" si="1736"/>
        <v>0</v>
      </c>
      <c r="DU615" s="54"/>
      <c r="DV615" s="54"/>
      <c r="DW615" s="54"/>
      <c r="DX615" s="54"/>
      <c r="DY615" s="54"/>
      <c r="DZ615" s="54"/>
      <c r="EA615" s="54"/>
      <c r="EB615" s="54"/>
      <c r="EC615" s="54">
        <f t="shared" si="1737"/>
        <v>0</v>
      </c>
      <c r="ED615" s="54"/>
      <c r="EE615" s="54"/>
      <c r="EF615" s="54"/>
      <c r="EG615" s="54">
        <f t="shared" si="1738"/>
        <v>0</v>
      </c>
      <c r="EH615" s="54"/>
      <c r="EI615" s="54">
        <f>IFERROR(#REF!/DZ615*100,)</f>
        <v>0</v>
      </c>
      <c r="EJ615" s="54">
        <f>IFERROR(#REF!/#REF!*100,)</f>
        <v>0</v>
      </c>
      <c r="EK615" s="54"/>
      <c r="EL615" s="54"/>
      <c r="EM615" s="54"/>
      <c r="EN615" s="54"/>
      <c r="EO615" s="54"/>
      <c r="EP615" s="54"/>
      <c r="EQ615" s="54"/>
      <c r="ER615" s="54"/>
      <c r="ES615" s="54"/>
      <c r="EX615" s="739">
        <f t="shared" ref="EX615:FG624" si="1776">IF(EX$9=$K615,$EA615,0)</f>
        <v>0</v>
      </c>
      <c r="EY615" s="739">
        <f t="shared" si="1776"/>
        <v>0</v>
      </c>
      <c r="EZ615" s="739">
        <f t="shared" si="1776"/>
        <v>0</v>
      </c>
      <c r="FA615" s="739">
        <f t="shared" si="1776"/>
        <v>0</v>
      </c>
      <c r="FB615" s="739">
        <f t="shared" si="1776"/>
        <v>0</v>
      </c>
      <c r="FC615" s="739">
        <f t="shared" si="1776"/>
        <v>0</v>
      </c>
      <c r="FD615" s="739">
        <f t="shared" si="1776"/>
        <v>0</v>
      </c>
      <c r="FE615" s="739">
        <f t="shared" si="1776"/>
        <v>0</v>
      </c>
      <c r="FF615" s="739">
        <f t="shared" si="1776"/>
        <v>0</v>
      </c>
      <c r="FG615" s="739">
        <f t="shared" si="1776"/>
        <v>0</v>
      </c>
      <c r="FH615" s="739">
        <f t="shared" ref="FH615:FN624" si="1777">IF(FH$9=$K615,$EA615,0)</f>
        <v>0</v>
      </c>
      <c r="FI615" s="739">
        <f t="shared" si="1777"/>
        <v>0</v>
      </c>
      <c r="FJ615" s="739">
        <f t="shared" si="1777"/>
        <v>0</v>
      </c>
      <c r="FK615" s="739">
        <f t="shared" si="1777"/>
        <v>0</v>
      </c>
      <c r="FL615" s="739">
        <f t="shared" si="1777"/>
        <v>0</v>
      </c>
      <c r="FM615" s="739">
        <f t="shared" si="1777"/>
        <v>0</v>
      </c>
      <c r="FN615" s="739">
        <f t="shared" si="1777"/>
        <v>0</v>
      </c>
      <c r="FO615" s="739">
        <f t="shared" si="1765"/>
        <v>0</v>
      </c>
      <c r="FP615" s="739">
        <f t="shared" si="1765"/>
        <v>0</v>
      </c>
      <c r="FQ615" s="739">
        <f t="shared" si="1765"/>
        <v>0</v>
      </c>
      <c r="FU615" s="739">
        <f t="shared" si="1766"/>
        <v>0</v>
      </c>
      <c r="FV615" s="739">
        <f t="shared" si="1766"/>
        <v>0</v>
      </c>
      <c r="FW615" s="739">
        <f t="shared" si="1766"/>
        <v>0</v>
      </c>
      <c r="FX615" s="739">
        <f t="shared" si="1766"/>
        <v>0</v>
      </c>
      <c r="FY615" s="739">
        <f t="shared" si="1766"/>
        <v>0</v>
      </c>
      <c r="FZ615" s="739">
        <f t="shared" si="1766"/>
        <v>0</v>
      </c>
      <c r="GA615" s="739">
        <f t="shared" si="1766"/>
        <v>0</v>
      </c>
      <c r="GB615" s="739">
        <f t="shared" si="1766"/>
        <v>0</v>
      </c>
      <c r="GC615" s="739">
        <f t="shared" si="1766"/>
        <v>0</v>
      </c>
      <c r="GD615" s="739">
        <f t="shared" si="1766"/>
        <v>0</v>
      </c>
      <c r="GE615" s="739">
        <f t="shared" si="1767"/>
        <v>0</v>
      </c>
      <c r="GF615" s="739">
        <f t="shared" si="1767"/>
        <v>0</v>
      </c>
      <c r="GG615" s="739">
        <f t="shared" si="1767"/>
        <v>0</v>
      </c>
      <c r="GH615" s="739">
        <f t="shared" si="1767"/>
        <v>0</v>
      </c>
      <c r="GI615" s="739">
        <f t="shared" si="1767"/>
        <v>0</v>
      </c>
      <c r="GJ615" s="739">
        <f t="shared" si="1767"/>
        <v>0</v>
      </c>
      <c r="GK615" s="739">
        <f t="shared" si="1767"/>
        <v>0</v>
      </c>
      <c r="GL615" s="739">
        <f t="shared" si="1767"/>
        <v>0</v>
      </c>
      <c r="GM615" s="739">
        <f t="shared" si="1767"/>
        <v>0</v>
      </c>
      <c r="GN615" s="739">
        <f t="shared" si="1767"/>
        <v>0</v>
      </c>
      <c r="GQ615" s="1098">
        <f>IF(GQ$9=$N615,#REF!,0)</f>
        <v>0</v>
      </c>
      <c r="GR615" s="1098">
        <f>IF(GR$9=$N615,#REF!,0)</f>
        <v>0</v>
      </c>
      <c r="GS615" s="1098">
        <f>IF(GS$9=$N615,#REF!,0)</f>
        <v>0</v>
      </c>
      <c r="GT615" s="1098">
        <f>IF(GT$9=$N615,#REF!,0)</f>
        <v>0</v>
      </c>
      <c r="GU615" s="1098">
        <f>IF(GU$9=$N615,#REF!,0)</f>
        <v>0</v>
      </c>
      <c r="GV615" s="1098">
        <f>IF(GV$9=$N615,#REF!,0)</f>
        <v>0</v>
      </c>
      <c r="GW615" s="1098">
        <f>IF(GW$9=$N615,#REF!,0)</f>
        <v>0</v>
      </c>
      <c r="GX615" s="1098">
        <f>IF(GX$9=$N615,#REF!,0)</f>
        <v>0</v>
      </c>
      <c r="GY615" s="1098">
        <f>IF(GY$9=$N615,#REF!,0)</f>
        <v>0</v>
      </c>
      <c r="GZ615" s="1098">
        <f>IF(GZ$9=$N615,#REF!,0)</f>
        <v>0</v>
      </c>
      <c r="HA615" s="1098">
        <f>IF(HA$9=$N615,#REF!,0)</f>
        <v>0</v>
      </c>
      <c r="HB615" s="1098">
        <f>IF(HB$9=$N615,#REF!,0)</f>
        <v>0</v>
      </c>
      <c r="HC615" s="1098">
        <f>IF(HC$9=$N615,#REF!,0)</f>
        <v>0</v>
      </c>
      <c r="HD615" s="1098">
        <f>IF(HD$9=$N615,#REF!,0)</f>
        <v>0</v>
      </c>
      <c r="HE615" s="1098">
        <f>IF(HE$9=$N615,#REF!,0)</f>
        <v>0</v>
      </c>
      <c r="HF615" s="1098">
        <f>IF(HF$9=$N615,#REF!,0)</f>
        <v>0</v>
      </c>
      <c r="HG615" s="1098">
        <f>IF(HG$9=$N615,#REF!,0)</f>
        <v>0</v>
      </c>
      <c r="HH615" s="1098">
        <f>IF(HH$9=$N615,#REF!,0)</f>
        <v>0</v>
      </c>
      <c r="HI615" s="1098">
        <f>IF(HI$9=$N615,#REF!,0)</f>
        <v>0</v>
      </c>
      <c r="HJ615" s="1098">
        <f>IF(HJ$9=$N615,#REF!,0)</f>
        <v>0</v>
      </c>
      <c r="HK615" s="1098">
        <f>IF(HK$9=$N615,#REF!,0)</f>
        <v>0</v>
      </c>
      <c r="HL615" s="1098">
        <f>IF(HL$9=$N615,#REF!,0)</f>
        <v>0</v>
      </c>
      <c r="HM615" s="1098">
        <f>IF(HM$9=$N615,#REF!,0)</f>
        <v>0</v>
      </c>
      <c r="HN615" s="1098">
        <f>IF(HN$9=$N615,#REF!,0)</f>
        <v>0</v>
      </c>
      <c r="HO615" s="1098">
        <f>IF(HO$9=$N615,#REF!,0)</f>
        <v>0</v>
      </c>
      <c r="HP615" s="1098">
        <f>IF(HP$9=$N615,#REF!,0)</f>
        <v>0</v>
      </c>
      <c r="HQ615" s="1098">
        <f>IF(HQ$9=$N615,#REF!,0)</f>
        <v>0</v>
      </c>
      <c r="HR615" s="1098">
        <f>IF(HR$9=$N615,#REF!,0)</f>
        <v>0</v>
      </c>
      <c r="HS615" s="1098">
        <f>IF(HS$9=$N615,#REF!,0)</f>
        <v>0</v>
      </c>
      <c r="HT615" s="1098">
        <f>IF(HT$9=$N615,#REF!,0)</f>
        <v>0</v>
      </c>
      <c r="HU615" s="1098">
        <f>IF(HU$9=$N615,#REF!,0)</f>
        <v>0</v>
      </c>
      <c r="HV615" s="1098">
        <f>IF(HV$9=$N615,#REF!,0)</f>
        <v>0</v>
      </c>
      <c r="HW615" s="1098">
        <f>IF(HW$9=$N615,#REF!,0)</f>
        <v>0</v>
      </c>
      <c r="HX615" s="1098">
        <f>IF(HX$9=$N615,#REF!,0)</f>
        <v>0</v>
      </c>
      <c r="HY615" s="1098">
        <f>IF(HY$9=$N615,#REF!,0)</f>
        <v>0</v>
      </c>
      <c r="HZ615" s="1098">
        <f>IF(HZ$9=$N615,#REF!,0)</f>
        <v>0</v>
      </c>
      <c r="IA615" s="1098">
        <f>IF(IA$9=$N615,#REF!,0)</f>
        <v>0</v>
      </c>
      <c r="IB615" s="1098">
        <f>IF(IB$9=$N615,#REF!,0)</f>
        <v>0</v>
      </c>
      <c r="IC615" s="1098">
        <f>IF(IC$9=$N615,#REF!,0)</f>
        <v>0</v>
      </c>
      <c r="ID615" s="1098">
        <f>IF(ID$9=$N615,#REF!,0)</f>
        <v>0</v>
      </c>
      <c r="IE615" s="1098">
        <f>IF(IE$9=$N615,#REF!,0)</f>
        <v>0</v>
      </c>
      <c r="IF615" s="1098">
        <f>IF(IF$9=$N615,#REF!,0)</f>
        <v>0</v>
      </c>
      <c r="IG615" s="1098">
        <f>IF(IG$9=$N615,#REF!,0)</f>
        <v>0</v>
      </c>
      <c r="IH615" s="1098">
        <f>IF(IH$9=$N615,#REF!,0)</f>
        <v>0</v>
      </c>
      <c r="II615" s="1098">
        <f>IF(II$9=$N615,#REF!,0)</f>
        <v>0</v>
      </c>
      <c r="IJ615" s="1098">
        <f>IF(IJ$9=$N615,#REF!,0)</f>
        <v>0</v>
      </c>
      <c r="IK615" s="1098">
        <f>IF(IK$9=$N615,#REF!,0)</f>
        <v>0</v>
      </c>
      <c r="IL615" s="1098">
        <f>IF(IL$9=$N615,#REF!,0)</f>
        <v>0</v>
      </c>
      <c r="IM615" s="1098">
        <f>IF(IM$9=$N615,#REF!,0)</f>
        <v>0</v>
      </c>
      <c r="IN615" s="1098">
        <f>IF(IN$9=$N615,#REF!,0)</f>
        <v>0</v>
      </c>
      <c r="IO615" s="1098">
        <f>IF(IO$9=$N615,#REF!,0)</f>
        <v>0</v>
      </c>
      <c r="IP615" s="1098">
        <f>IF(IP$9=$N615,#REF!,0)</f>
        <v>0</v>
      </c>
      <c r="IQ615" s="1098">
        <f>IF(IQ$9=$N615,#REF!,0)</f>
        <v>0</v>
      </c>
      <c r="IR615" s="1098" t="e">
        <f>IF(IR$9=$N615,#REF!,0)</f>
        <v>#REF!</v>
      </c>
      <c r="IS615" s="1098">
        <f>IF(IS$9=$N615,#REF!,0)</f>
        <v>0</v>
      </c>
      <c r="IT615" s="1098">
        <f>IF(IT$9=$N615,#REF!,0)</f>
        <v>0</v>
      </c>
      <c r="IU615" s="1098">
        <f>IF(IU$9=$N615,#REF!,0)</f>
        <v>0</v>
      </c>
      <c r="IV615" s="1098">
        <f>IF(IV$9=$N615,#REF!,0)</f>
        <v>0</v>
      </c>
      <c r="IW615" s="1098">
        <f>IF(IW$9=$N615,#REF!,0)</f>
        <v>0</v>
      </c>
      <c r="IX615" s="1098">
        <f>IF(IX$9=$N615,#REF!,0)</f>
        <v>0</v>
      </c>
      <c r="IY615" s="1098">
        <f>IF(IY$9=$N615,#REF!,0)</f>
        <v>0</v>
      </c>
      <c r="IZ615" s="1098">
        <f>IF(IZ$9=$N615,#REF!,0)</f>
        <v>0</v>
      </c>
      <c r="JA615" s="1098">
        <f>IF(JA$9=$N615,#REF!,0)</f>
        <v>0</v>
      </c>
      <c r="JB615" s="1098">
        <f>IF(JB$9=$N615,#REF!,0)</f>
        <v>0</v>
      </c>
      <c r="JC615" s="1098">
        <f>IF(JC$9=$N615,#REF!,0)</f>
        <v>0</v>
      </c>
      <c r="JD615" s="1098">
        <f>IF(JD$9=$N615,#REF!,0)</f>
        <v>0</v>
      </c>
      <c r="JE615" s="1098">
        <f>IF(JE$9=$N615,#REF!,0)</f>
        <v>0</v>
      </c>
      <c r="JF615" s="1098">
        <f>IF(JF$9=$N615,#REF!,0)</f>
        <v>0</v>
      </c>
      <c r="JG615" s="1098">
        <f>IF(JG$9=$N615,#REF!,0)</f>
        <v>0</v>
      </c>
      <c r="JH615" s="1098">
        <f>IF(JH$9=$N615,#REF!,0)</f>
        <v>0</v>
      </c>
      <c r="JI615" s="1098">
        <f>IF(JI$9=$N615,#REF!,0)</f>
        <v>0</v>
      </c>
      <c r="JJ615" s="1098">
        <f>IF(JJ$9=$N615,#REF!,0)</f>
        <v>0</v>
      </c>
      <c r="JK615" s="1098">
        <f>IF(JK$9=$N615,#REF!,0)</f>
        <v>0</v>
      </c>
      <c r="JL615" s="1098">
        <f>IF(JL$9=$N615,#REF!,0)</f>
        <v>0</v>
      </c>
      <c r="JM615" s="1098">
        <f>IF(JM$9=$N615,#REF!,0)</f>
        <v>0</v>
      </c>
      <c r="JN615" s="1098">
        <f>IF(JN$9=$N615,#REF!,0)</f>
        <v>0</v>
      </c>
      <c r="JO615" s="1098">
        <f>IF(JO$9=$N615,#REF!,0)</f>
        <v>0</v>
      </c>
      <c r="JP615" s="1098">
        <f>IF(JP$9=$N615,#REF!,0)</f>
        <v>0</v>
      </c>
      <c r="JQ615" s="1098">
        <f>IF(JQ$9=$N615,#REF!,0)</f>
        <v>0</v>
      </c>
      <c r="JR615" s="1098">
        <f>IF(JR$9=$N615,#REF!,0)</f>
        <v>0</v>
      </c>
      <c r="JS615" s="1098">
        <f>IF(JS$9=$N615,#REF!,0)</f>
        <v>0</v>
      </c>
      <c r="JT615" s="1098">
        <f>IF(JT$9=$N615,#REF!,0)</f>
        <v>0</v>
      </c>
      <c r="JU615" s="1098">
        <f>IF(JU$9=$N615,#REF!,0)</f>
        <v>0</v>
      </c>
      <c r="JV615" s="1098">
        <f>IF(JV$9=$N615,#REF!,0)</f>
        <v>0</v>
      </c>
      <c r="JW615" s="1098">
        <f>IF(JW$9=$N615,#REF!,0)</f>
        <v>0</v>
      </c>
      <c r="JX615" s="681"/>
      <c r="JZ615" s="681">
        <f t="shared" si="1770"/>
        <v>0</v>
      </c>
      <c r="KA615" s="681">
        <f t="shared" si="1770"/>
        <v>0</v>
      </c>
      <c r="KB615" s="681">
        <f t="shared" si="1770"/>
        <v>0</v>
      </c>
      <c r="KC615" s="681">
        <f t="shared" si="1770"/>
        <v>0</v>
      </c>
      <c r="KD615" s="681">
        <f t="shared" si="1770"/>
        <v>0</v>
      </c>
      <c r="KE615" s="681">
        <f t="shared" si="1770"/>
        <v>0</v>
      </c>
      <c r="KF615" s="681">
        <f t="shared" si="1770"/>
        <v>0</v>
      </c>
      <c r="KG615" s="681">
        <f t="shared" si="1770"/>
        <v>0</v>
      </c>
      <c r="KH615" s="681">
        <f t="shared" si="1770"/>
        <v>0</v>
      </c>
      <c r="KI615" s="681">
        <f t="shared" si="1770"/>
        <v>0</v>
      </c>
      <c r="KJ615" s="681">
        <f t="shared" si="1770"/>
        <v>0</v>
      </c>
      <c r="KN615" s="1098">
        <f t="shared" si="1773"/>
        <v>0</v>
      </c>
      <c r="KO615" s="1098">
        <f t="shared" si="1773"/>
        <v>0</v>
      </c>
      <c r="KP615" s="1098">
        <f t="shared" si="1773"/>
        <v>0</v>
      </c>
      <c r="KQ615" s="1098">
        <f t="shared" si="1773"/>
        <v>0</v>
      </c>
      <c r="KR615" s="1098">
        <f t="shared" si="1773"/>
        <v>0</v>
      </c>
      <c r="KS615" s="1098">
        <f t="shared" si="1773"/>
        <v>0</v>
      </c>
      <c r="KT615" s="1098">
        <f t="shared" si="1773"/>
        <v>0</v>
      </c>
      <c r="KU615" s="1098">
        <f t="shared" si="1773"/>
        <v>0</v>
      </c>
      <c r="KV615" s="1098">
        <f t="shared" si="1773"/>
        <v>0</v>
      </c>
      <c r="KW615" s="1098">
        <f t="shared" si="1773"/>
        <v>0</v>
      </c>
      <c r="KX615" s="1098">
        <f t="shared" si="1773"/>
        <v>0</v>
      </c>
      <c r="KY615" s="1098">
        <f t="shared" si="1773"/>
        <v>0</v>
      </c>
      <c r="KZ615" s="1098">
        <f t="shared" si="1773"/>
        <v>0</v>
      </c>
      <c r="LA615" s="1098">
        <f t="shared" si="1773"/>
        <v>0</v>
      </c>
      <c r="LB615" s="1098">
        <f t="shared" si="1773"/>
        <v>0</v>
      </c>
      <c r="LC615" s="1098">
        <f t="shared" si="1773"/>
        <v>0</v>
      </c>
      <c r="LD615" s="1098">
        <f t="shared" si="1772"/>
        <v>0</v>
      </c>
      <c r="LE615" s="1098">
        <f t="shared" si="1772"/>
        <v>0</v>
      </c>
      <c r="LF615" s="1098">
        <f t="shared" si="1772"/>
        <v>0</v>
      </c>
      <c r="LG615" s="1098">
        <f t="shared" si="1772"/>
        <v>0</v>
      </c>
      <c r="LH615" s="1098">
        <f t="shared" si="1772"/>
        <v>0</v>
      </c>
      <c r="LI615" s="1098">
        <f t="shared" si="1772"/>
        <v>0</v>
      </c>
      <c r="LJ615" s="1098">
        <f t="shared" si="1772"/>
        <v>0</v>
      </c>
      <c r="LK615" s="1098">
        <f t="shared" si="1772"/>
        <v>0</v>
      </c>
      <c r="LL615" s="1098">
        <f t="shared" si="1772"/>
        <v>0</v>
      </c>
      <c r="LM615" s="1098">
        <f t="shared" si="1772"/>
        <v>0</v>
      </c>
      <c r="LN615" s="1098">
        <f t="shared" si="1772"/>
        <v>0</v>
      </c>
      <c r="LO615" s="1098">
        <f t="shared" si="1772"/>
        <v>0</v>
      </c>
      <c r="LP615" s="1098">
        <f t="shared" si="1772"/>
        <v>0</v>
      </c>
      <c r="LQ615" s="1098">
        <f t="shared" si="1772"/>
        <v>0</v>
      </c>
      <c r="LR615" s="1098">
        <f t="shared" si="1771"/>
        <v>0</v>
      </c>
      <c r="LS615" s="1098">
        <f t="shared" si="1716"/>
        <v>0</v>
      </c>
    </row>
    <row r="616" spans="1:331" ht="20.100000000000001" hidden="1" customHeight="1" x14ac:dyDescent="0.35">
      <c r="A616" s="668"/>
      <c r="B616" s="871"/>
      <c r="C616" s="870"/>
      <c r="D616" s="871"/>
      <c r="E616" s="871"/>
      <c r="F616" s="871"/>
      <c r="G616" s="871"/>
      <c r="H616" s="871"/>
      <c r="I616" s="871"/>
      <c r="J616" s="1065" t="s">
        <v>194</v>
      </c>
      <c r="K616" s="1307"/>
      <c r="L616" s="1307"/>
      <c r="M616" s="1304"/>
      <c r="N616" s="1250">
        <v>3811</v>
      </c>
      <c r="O616" s="1320" t="s">
        <v>549</v>
      </c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54">
        <v>344882.9</v>
      </c>
      <c r="AO616" s="54">
        <v>0</v>
      </c>
      <c r="AP616" s="54">
        <v>0</v>
      </c>
      <c r="AQ616" s="54">
        <v>0</v>
      </c>
      <c r="AR616" s="54"/>
      <c r="AS616" s="54"/>
      <c r="AT616" s="54"/>
      <c r="AU616" s="54"/>
      <c r="AV616" s="54">
        <v>0</v>
      </c>
      <c r="AW616" s="54"/>
      <c r="AX616" s="54"/>
      <c r="AY616" s="54"/>
      <c r="AZ616" s="54"/>
      <c r="BA616" s="54"/>
      <c r="BB616" s="54">
        <v>0</v>
      </c>
      <c r="BC616" s="54">
        <v>0</v>
      </c>
      <c r="BD616" s="54">
        <v>0</v>
      </c>
      <c r="BE616" s="54">
        <v>0</v>
      </c>
      <c r="BF616" s="54">
        <v>0</v>
      </c>
      <c r="BG616" s="54"/>
      <c r="BH616" s="54">
        <v>0</v>
      </c>
      <c r="BI616" s="54"/>
      <c r="BJ616" s="54"/>
      <c r="BK616" s="54"/>
      <c r="BL616" s="54">
        <f t="shared" si="1764"/>
        <v>0</v>
      </c>
      <c r="BM616" s="54"/>
      <c r="BN616" s="54"/>
      <c r="BO616" s="54"/>
      <c r="BP616" s="54"/>
      <c r="BQ616" s="54"/>
      <c r="BR616" s="54"/>
      <c r="BS616" s="54"/>
      <c r="BT616" s="54"/>
      <c r="BU616" s="54"/>
      <c r="BV616" s="54"/>
      <c r="BW616" s="54"/>
      <c r="BX616" s="54"/>
      <c r="BY616" s="54"/>
      <c r="BZ616" s="54"/>
      <c r="CA616" s="54">
        <f t="shared" si="1760"/>
        <v>0</v>
      </c>
      <c r="CB616" s="54">
        <f t="shared" si="1761"/>
        <v>0</v>
      </c>
      <c r="CC616" s="54"/>
      <c r="CD616" s="54"/>
      <c r="CE616" s="54"/>
      <c r="CF616" s="54"/>
      <c r="CG616" s="54">
        <f t="shared" si="1762"/>
        <v>0</v>
      </c>
      <c r="CH616" s="54"/>
      <c r="CI616" s="54"/>
      <c r="CJ616" s="54"/>
      <c r="CK616" s="54">
        <f t="shared" si="1752"/>
        <v>0</v>
      </c>
      <c r="CL616" s="54"/>
      <c r="CM616" s="54"/>
      <c r="CN616" s="54"/>
      <c r="CO616" s="54">
        <f t="shared" si="1753"/>
        <v>0</v>
      </c>
      <c r="CP616" s="54"/>
      <c r="CQ616" s="54"/>
      <c r="CR616" s="54"/>
      <c r="CS616" s="54">
        <f t="shared" si="1729"/>
        <v>0</v>
      </c>
      <c r="CT616" s="54"/>
      <c r="CU616" s="54"/>
      <c r="CV616" s="54"/>
      <c r="CW616" s="54">
        <f t="shared" si="1730"/>
        <v>0</v>
      </c>
      <c r="CX616" s="54"/>
      <c r="CY616" s="54"/>
      <c r="CZ616" s="54"/>
      <c r="DA616" s="54"/>
      <c r="DB616" s="54"/>
      <c r="DC616" s="54">
        <v>0</v>
      </c>
      <c r="DD616" s="54">
        <f t="shared" si="1731"/>
        <v>0</v>
      </c>
      <c r="DE616" s="54">
        <f t="shared" si="1732"/>
        <v>0</v>
      </c>
      <c r="DF616" s="54"/>
      <c r="DG616" s="54"/>
      <c r="DH616" s="54"/>
      <c r="DI616" s="54">
        <f t="shared" si="1733"/>
        <v>0</v>
      </c>
      <c r="DJ616" s="54"/>
      <c r="DK616" s="54"/>
      <c r="DL616" s="54">
        <f t="shared" si="1734"/>
        <v>0</v>
      </c>
      <c r="DM616" s="54"/>
      <c r="DN616" s="54"/>
      <c r="DO616" s="54"/>
      <c r="DP616" s="54">
        <f t="shared" si="1735"/>
        <v>0</v>
      </c>
      <c r="DQ616" s="54"/>
      <c r="DR616" s="54"/>
      <c r="DS616" s="54"/>
      <c r="DT616" s="54">
        <f t="shared" si="1736"/>
        <v>0</v>
      </c>
      <c r="DU616" s="54"/>
      <c r="DV616" s="54"/>
      <c r="DW616" s="54"/>
      <c r="DX616" s="54"/>
      <c r="DY616" s="54"/>
      <c r="DZ616" s="54"/>
      <c r="EA616" s="54"/>
      <c r="EB616" s="54"/>
      <c r="EC616" s="54">
        <f t="shared" si="1737"/>
        <v>0</v>
      </c>
      <c r="ED616" s="54"/>
      <c r="EE616" s="54"/>
      <c r="EF616" s="54"/>
      <c r="EG616" s="54">
        <f t="shared" si="1738"/>
        <v>0</v>
      </c>
      <c r="EH616" s="54"/>
      <c r="EI616" s="54">
        <f>IFERROR(#REF!/DZ616*100,)</f>
        <v>0</v>
      </c>
      <c r="EJ616" s="54">
        <f>IFERROR(#REF!/#REF!*100,)</f>
        <v>0</v>
      </c>
      <c r="EK616" s="54"/>
      <c r="EL616" s="54"/>
      <c r="EM616" s="54"/>
      <c r="EN616" s="54"/>
      <c r="EO616" s="54"/>
      <c r="EP616" s="54"/>
      <c r="EQ616" s="54"/>
      <c r="ER616" s="54"/>
      <c r="ES616" s="54"/>
      <c r="EX616" s="739">
        <f t="shared" si="1776"/>
        <v>0</v>
      </c>
      <c r="EY616" s="739">
        <f t="shared" si="1776"/>
        <v>0</v>
      </c>
      <c r="EZ616" s="739">
        <f t="shared" si="1776"/>
        <v>0</v>
      </c>
      <c r="FA616" s="739">
        <f t="shared" si="1776"/>
        <v>0</v>
      </c>
      <c r="FB616" s="739">
        <f t="shared" si="1776"/>
        <v>0</v>
      </c>
      <c r="FC616" s="739">
        <f t="shared" si="1776"/>
        <v>0</v>
      </c>
      <c r="FD616" s="739">
        <f t="shared" si="1776"/>
        <v>0</v>
      </c>
      <c r="FE616" s="739">
        <f t="shared" si="1776"/>
        <v>0</v>
      </c>
      <c r="FF616" s="739">
        <f t="shared" si="1776"/>
        <v>0</v>
      </c>
      <c r="FG616" s="739">
        <f t="shared" si="1776"/>
        <v>0</v>
      </c>
      <c r="FH616" s="739">
        <f t="shared" si="1777"/>
        <v>0</v>
      </c>
      <c r="FI616" s="739">
        <f t="shared" si="1777"/>
        <v>0</v>
      </c>
      <c r="FJ616" s="739">
        <f t="shared" si="1777"/>
        <v>0</v>
      </c>
      <c r="FK616" s="739">
        <f t="shared" si="1777"/>
        <v>0</v>
      </c>
      <c r="FL616" s="739">
        <f t="shared" si="1777"/>
        <v>0</v>
      </c>
      <c r="FM616" s="739">
        <f t="shared" si="1777"/>
        <v>0</v>
      </c>
      <c r="FN616" s="739">
        <f t="shared" si="1777"/>
        <v>0</v>
      </c>
      <c r="FO616" s="739">
        <f t="shared" si="1765"/>
        <v>0</v>
      </c>
      <c r="FP616" s="739">
        <f t="shared" si="1765"/>
        <v>0</v>
      </c>
      <c r="FQ616" s="739">
        <f t="shared" si="1765"/>
        <v>0</v>
      </c>
      <c r="FU616" s="739">
        <f t="shared" si="1766"/>
        <v>0</v>
      </c>
      <c r="FV616" s="739">
        <f t="shared" si="1766"/>
        <v>0</v>
      </c>
      <c r="FW616" s="739">
        <f t="shared" si="1766"/>
        <v>0</v>
      </c>
      <c r="FX616" s="739">
        <f t="shared" si="1766"/>
        <v>0</v>
      </c>
      <c r="FY616" s="739">
        <f t="shared" si="1766"/>
        <v>0</v>
      </c>
      <c r="FZ616" s="739">
        <f t="shared" si="1766"/>
        <v>0</v>
      </c>
      <c r="GA616" s="739">
        <f t="shared" si="1766"/>
        <v>0</v>
      </c>
      <c r="GB616" s="739">
        <f t="shared" si="1766"/>
        <v>0</v>
      </c>
      <c r="GC616" s="739">
        <f t="shared" si="1766"/>
        <v>0</v>
      </c>
      <c r="GD616" s="739">
        <f t="shared" si="1766"/>
        <v>0</v>
      </c>
      <c r="GE616" s="739">
        <f t="shared" si="1767"/>
        <v>0</v>
      </c>
      <c r="GF616" s="739">
        <f t="shared" si="1767"/>
        <v>0</v>
      </c>
      <c r="GG616" s="739">
        <f t="shared" si="1767"/>
        <v>0</v>
      </c>
      <c r="GH616" s="739">
        <f t="shared" si="1767"/>
        <v>0</v>
      </c>
      <c r="GI616" s="739">
        <f t="shared" si="1767"/>
        <v>0</v>
      </c>
      <c r="GJ616" s="739">
        <f t="shared" si="1767"/>
        <v>0</v>
      </c>
      <c r="GK616" s="739">
        <f t="shared" si="1767"/>
        <v>0</v>
      </c>
      <c r="GL616" s="739">
        <f t="shared" si="1767"/>
        <v>0</v>
      </c>
      <c r="GM616" s="739">
        <f t="shared" si="1767"/>
        <v>0</v>
      </c>
      <c r="GN616" s="739">
        <f t="shared" si="1767"/>
        <v>0</v>
      </c>
      <c r="GQ616" s="1098">
        <f>IF(GQ$9=$N616,#REF!,0)</f>
        <v>0</v>
      </c>
      <c r="GR616" s="1098">
        <f>IF(GR$9=$N616,#REF!,0)</f>
        <v>0</v>
      </c>
      <c r="GS616" s="1098">
        <f>IF(GS$9=$N616,#REF!,0)</f>
        <v>0</v>
      </c>
      <c r="GT616" s="1098">
        <f>IF(GT$9=$N616,#REF!,0)</f>
        <v>0</v>
      </c>
      <c r="GU616" s="1098">
        <f>IF(GU$9=$N616,#REF!,0)</f>
        <v>0</v>
      </c>
      <c r="GV616" s="1098">
        <f>IF(GV$9=$N616,#REF!,0)</f>
        <v>0</v>
      </c>
      <c r="GW616" s="1098">
        <f>IF(GW$9=$N616,#REF!,0)</f>
        <v>0</v>
      </c>
      <c r="GX616" s="1098">
        <f>IF(GX$9=$N616,#REF!,0)</f>
        <v>0</v>
      </c>
      <c r="GY616" s="1098">
        <f>IF(GY$9=$N616,#REF!,0)</f>
        <v>0</v>
      </c>
      <c r="GZ616" s="1098">
        <f>IF(GZ$9=$N616,#REF!,0)</f>
        <v>0</v>
      </c>
      <c r="HA616" s="1098">
        <f>IF(HA$9=$N616,#REF!,0)</f>
        <v>0</v>
      </c>
      <c r="HB616" s="1098">
        <f>IF(HB$9=$N616,#REF!,0)</f>
        <v>0</v>
      </c>
      <c r="HC616" s="1098">
        <f>IF(HC$9=$N616,#REF!,0)</f>
        <v>0</v>
      </c>
      <c r="HD616" s="1098">
        <f>IF(HD$9=$N616,#REF!,0)</f>
        <v>0</v>
      </c>
      <c r="HE616" s="1098">
        <f>IF(HE$9=$N616,#REF!,0)</f>
        <v>0</v>
      </c>
      <c r="HF616" s="1098">
        <f>IF(HF$9=$N616,#REF!,0)</f>
        <v>0</v>
      </c>
      <c r="HG616" s="1098">
        <f>IF(HG$9=$N616,#REF!,0)</f>
        <v>0</v>
      </c>
      <c r="HH616" s="1098">
        <f>IF(HH$9=$N616,#REF!,0)</f>
        <v>0</v>
      </c>
      <c r="HI616" s="1098">
        <f>IF(HI$9=$N616,#REF!,0)</f>
        <v>0</v>
      </c>
      <c r="HJ616" s="1098">
        <f>IF(HJ$9=$N616,#REF!,0)</f>
        <v>0</v>
      </c>
      <c r="HK616" s="1098">
        <f>IF(HK$9=$N616,#REF!,0)</f>
        <v>0</v>
      </c>
      <c r="HL616" s="1098">
        <f>IF(HL$9=$N616,#REF!,0)</f>
        <v>0</v>
      </c>
      <c r="HM616" s="1098">
        <f>IF(HM$9=$N616,#REF!,0)</f>
        <v>0</v>
      </c>
      <c r="HN616" s="1098">
        <f>IF(HN$9=$N616,#REF!,0)</f>
        <v>0</v>
      </c>
      <c r="HO616" s="1098">
        <f>IF(HO$9=$N616,#REF!,0)</f>
        <v>0</v>
      </c>
      <c r="HP616" s="1098">
        <f>IF(HP$9=$N616,#REF!,0)</f>
        <v>0</v>
      </c>
      <c r="HQ616" s="1098">
        <f>IF(HQ$9=$N616,#REF!,0)</f>
        <v>0</v>
      </c>
      <c r="HR616" s="1098">
        <f>IF(HR$9=$N616,#REF!,0)</f>
        <v>0</v>
      </c>
      <c r="HS616" s="1098">
        <f>IF(HS$9=$N616,#REF!,0)</f>
        <v>0</v>
      </c>
      <c r="HT616" s="1098">
        <f>IF(HT$9=$N616,#REF!,0)</f>
        <v>0</v>
      </c>
      <c r="HU616" s="1098">
        <f>IF(HU$9=$N616,#REF!,0)</f>
        <v>0</v>
      </c>
      <c r="HV616" s="1098">
        <f>IF(HV$9=$N616,#REF!,0)</f>
        <v>0</v>
      </c>
      <c r="HW616" s="1098">
        <f>IF(HW$9=$N616,#REF!,0)</f>
        <v>0</v>
      </c>
      <c r="HX616" s="1098">
        <f>IF(HX$9=$N616,#REF!,0)</f>
        <v>0</v>
      </c>
      <c r="HY616" s="1098">
        <f>IF(HY$9=$N616,#REF!,0)</f>
        <v>0</v>
      </c>
      <c r="HZ616" s="1098">
        <f>IF(HZ$9=$N616,#REF!,0)</f>
        <v>0</v>
      </c>
      <c r="IA616" s="1098">
        <f>IF(IA$9=$N616,#REF!,0)</f>
        <v>0</v>
      </c>
      <c r="IB616" s="1098">
        <f>IF(IB$9=$N616,#REF!,0)</f>
        <v>0</v>
      </c>
      <c r="IC616" s="1098">
        <f>IF(IC$9=$N616,#REF!,0)</f>
        <v>0</v>
      </c>
      <c r="ID616" s="1098">
        <f>IF(ID$9=$N616,#REF!,0)</f>
        <v>0</v>
      </c>
      <c r="IE616" s="1098">
        <f>IF(IE$9=$N616,#REF!,0)</f>
        <v>0</v>
      </c>
      <c r="IF616" s="1098">
        <f>IF(IF$9=$N616,#REF!,0)</f>
        <v>0</v>
      </c>
      <c r="IG616" s="1098">
        <f>IF(IG$9=$N616,#REF!,0)</f>
        <v>0</v>
      </c>
      <c r="IH616" s="1098">
        <f>IF(IH$9=$N616,#REF!,0)</f>
        <v>0</v>
      </c>
      <c r="II616" s="1098">
        <f>IF(II$9=$N616,#REF!,0)</f>
        <v>0</v>
      </c>
      <c r="IJ616" s="1098">
        <f>IF(IJ$9=$N616,#REF!,0)</f>
        <v>0</v>
      </c>
      <c r="IK616" s="1098">
        <f>IF(IK$9=$N616,#REF!,0)</f>
        <v>0</v>
      </c>
      <c r="IL616" s="1098">
        <f>IF(IL$9=$N616,#REF!,0)</f>
        <v>0</v>
      </c>
      <c r="IM616" s="1098">
        <f>IF(IM$9=$N616,#REF!,0)</f>
        <v>0</v>
      </c>
      <c r="IN616" s="1098">
        <f>IF(IN$9=$N616,#REF!,0)</f>
        <v>0</v>
      </c>
      <c r="IO616" s="1098">
        <f>IF(IO$9=$N616,#REF!,0)</f>
        <v>0</v>
      </c>
      <c r="IP616" s="1098">
        <f>IF(IP$9=$N616,#REF!,0)</f>
        <v>0</v>
      </c>
      <c r="IQ616" s="1098">
        <f>IF(IQ$9=$N616,#REF!,0)</f>
        <v>0</v>
      </c>
      <c r="IR616" s="1098" t="e">
        <f>IF(IR$9=$N616,#REF!,0)</f>
        <v>#REF!</v>
      </c>
      <c r="IS616" s="1098">
        <f>IF(IS$9=$N616,#REF!,0)</f>
        <v>0</v>
      </c>
      <c r="IT616" s="1098">
        <f>IF(IT$9=$N616,#REF!,0)</f>
        <v>0</v>
      </c>
      <c r="IU616" s="1098">
        <f>IF(IU$9=$N616,#REF!,0)</f>
        <v>0</v>
      </c>
      <c r="IV616" s="1098">
        <f>IF(IV$9=$N616,#REF!,0)</f>
        <v>0</v>
      </c>
      <c r="IW616" s="1098">
        <f>IF(IW$9=$N616,#REF!,0)</f>
        <v>0</v>
      </c>
      <c r="IX616" s="1098">
        <f>IF(IX$9=$N616,#REF!,0)</f>
        <v>0</v>
      </c>
      <c r="IY616" s="1098">
        <f>IF(IY$9=$N616,#REF!,0)</f>
        <v>0</v>
      </c>
      <c r="IZ616" s="1098">
        <f>IF(IZ$9=$N616,#REF!,0)</f>
        <v>0</v>
      </c>
      <c r="JA616" s="1098">
        <f>IF(JA$9=$N616,#REF!,0)</f>
        <v>0</v>
      </c>
      <c r="JB616" s="1098">
        <f>IF(JB$9=$N616,#REF!,0)</f>
        <v>0</v>
      </c>
      <c r="JC616" s="1098">
        <f>IF(JC$9=$N616,#REF!,0)</f>
        <v>0</v>
      </c>
      <c r="JD616" s="1098">
        <f>IF(JD$9=$N616,#REF!,0)</f>
        <v>0</v>
      </c>
      <c r="JE616" s="1098">
        <f>IF(JE$9=$N616,#REF!,0)</f>
        <v>0</v>
      </c>
      <c r="JF616" s="1098">
        <f>IF(JF$9=$N616,#REF!,0)</f>
        <v>0</v>
      </c>
      <c r="JG616" s="1098">
        <f>IF(JG$9=$N616,#REF!,0)</f>
        <v>0</v>
      </c>
      <c r="JH616" s="1098">
        <f>IF(JH$9=$N616,#REF!,0)</f>
        <v>0</v>
      </c>
      <c r="JI616" s="1098">
        <f>IF(JI$9=$N616,#REF!,0)</f>
        <v>0</v>
      </c>
      <c r="JJ616" s="1098">
        <f>IF(JJ$9=$N616,#REF!,0)</f>
        <v>0</v>
      </c>
      <c r="JK616" s="1098">
        <f>IF(JK$9=$N616,#REF!,0)</f>
        <v>0</v>
      </c>
      <c r="JL616" s="1098">
        <f>IF(JL$9=$N616,#REF!,0)</f>
        <v>0</v>
      </c>
      <c r="JM616" s="1098">
        <f>IF(JM$9=$N616,#REF!,0)</f>
        <v>0</v>
      </c>
      <c r="JN616" s="1098">
        <f>IF(JN$9=$N616,#REF!,0)</f>
        <v>0</v>
      </c>
      <c r="JO616" s="1098">
        <f>IF(JO$9=$N616,#REF!,0)</f>
        <v>0</v>
      </c>
      <c r="JP616" s="1098">
        <f>IF(JP$9=$N616,#REF!,0)</f>
        <v>0</v>
      </c>
      <c r="JQ616" s="1098">
        <f>IF(JQ$9=$N616,#REF!,0)</f>
        <v>0</v>
      </c>
      <c r="JR616" s="1098">
        <f>IF(JR$9=$N616,#REF!,0)</f>
        <v>0</v>
      </c>
      <c r="JS616" s="1098">
        <f>IF(JS$9=$N616,#REF!,0)</f>
        <v>0</v>
      </c>
      <c r="JT616" s="1098">
        <f>IF(JT$9=$N616,#REF!,0)</f>
        <v>0</v>
      </c>
      <c r="JU616" s="1098">
        <f>IF(JU$9=$N616,#REF!,0)</f>
        <v>0</v>
      </c>
      <c r="JV616" s="1098">
        <f>IF(JV$9=$N616,#REF!,0)</f>
        <v>0</v>
      </c>
      <c r="JW616" s="1098">
        <f>IF(JW$9=$N616,#REF!,0)</f>
        <v>0</v>
      </c>
      <c r="JX616" s="681"/>
      <c r="JZ616" s="681">
        <f t="shared" si="1770"/>
        <v>0</v>
      </c>
      <c r="KA616" s="681">
        <f t="shared" si="1770"/>
        <v>0</v>
      </c>
      <c r="KB616" s="681">
        <f t="shared" si="1770"/>
        <v>0</v>
      </c>
      <c r="KC616" s="681">
        <f t="shared" si="1770"/>
        <v>0</v>
      </c>
      <c r="KD616" s="681">
        <f t="shared" si="1770"/>
        <v>0</v>
      </c>
      <c r="KE616" s="681">
        <f t="shared" si="1770"/>
        <v>0</v>
      </c>
      <c r="KF616" s="681">
        <f t="shared" si="1770"/>
        <v>0</v>
      </c>
      <c r="KG616" s="681">
        <f t="shared" si="1770"/>
        <v>0</v>
      </c>
      <c r="KH616" s="681">
        <f t="shared" si="1770"/>
        <v>0</v>
      </c>
      <c r="KI616" s="681">
        <f t="shared" si="1770"/>
        <v>0</v>
      </c>
      <c r="KJ616" s="681">
        <f t="shared" si="1770"/>
        <v>0</v>
      </c>
      <c r="KN616" s="1098">
        <f t="shared" si="1773"/>
        <v>0</v>
      </c>
      <c r="KO616" s="1098">
        <f t="shared" si="1773"/>
        <v>0</v>
      </c>
      <c r="KP616" s="1098">
        <f t="shared" si="1773"/>
        <v>0</v>
      </c>
      <c r="KQ616" s="1098">
        <f t="shared" si="1773"/>
        <v>0</v>
      </c>
      <c r="KR616" s="1098">
        <f t="shared" si="1773"/>
        <v>0</v>
      </c>
      <c r="KS616" s="1098">
        <f t="shared" si="1773"/>
        <v>0</v>
      </c>
      <c r="KT616" s="1098">
        <f t="shared" si="1773"/>
        <v>0</v>
      </c>
      <c r="KU616" s="1098">
        <f t="shared" si="1773"/>
        <v>0</v>
      </c>
      <c r="KV616" s="1098">
        <f t="shared" si="1773"/>
        <v>0</v>
      </c>
      <c r="KW616" s="1098">
        <f t="shared" si="1773"/>
        <v>0</v>
      </c>
      <c r="KX616" s="1098">
        <f t="shared" si="1773"/>
        <v>0</v>
      </c>
      <c r="KY616" s="1098">
        <f t="shared" si="1773"/>
        <v>0</v>
      </c>
      <c r="KZ616" s="1098">
        <f t="shared" si="1773"/>
        <v>0</v>
      </c>
      <c r="LA616" s="1098">
        <f t="shared" si="1773"/>
        <v>0</v>
      </c>
      <c r="LB616" s="1098">
        <f t="shared" si="1773"/>
        <v>0</v>
      </c>
      <c r="LC616" s="1098">
        <f t="shared" si="1773"/>
        <v>0</v>
      </c>
      <c r="LD616" s="1098">
        <f t="shared" si="1772"/>
        <v>0</v>
      </c>
      <c r="LE616" s="1098">
        <f t="shared" si="1772"/>
        <v>0</v>
      </c>
      <c r="LF616" s="1098">
        <f t="shared" si="1772"/>
        <v>0</v>
      </c>
      <c r="LG616" s="1098">
        <f t="shared" si="1772"/>
        <v>0</v>
      </c>
      <c r="LH616" s="1098">
        <f t="shared" si="1772"/>
        <v>0</v>
      </c>
      <c r="LI616" s="1098">
        <f t="shared" si="1772"/>
        <v>0</v>
      </c>
      <c r="LJ616" s="1098">
        <f t="shared" si="1772"/>
        <v>0</v>
      </c>
      <c r="LK616" s="1098">
        <f t="shared" si="1772"/>
        <v>0</v>
      </c>
      <c r="LL616" s="1098">
        <f t="shared" si="1772"/>
        <v>0</v>
      </c>
      <c r="LM616" s="1098">
        <f t="shared" si="1772"/>
        <v>0</v>
      </c>
      <c r="LN616" s="1098">
        <f t="shared" si="1772"/>
        <v>0</v>
      </c>
      <c r="LO616" s="1098">
        <f t="shared" si="1772"/>
        <v>0</v>
      </c>
      <c r="LP616" s="1098">
        <f t="shared" si="1772"/>
        <v>0</v>
      </c>
      <c r="LQ616" s="1098">
        <f t="shared" si="1772"/>
        <v>0</v>
      </c>
      <c r="LR616" s="1098">
        <f t="shared" si="1771"/>
        <v>0</v>
      </c>
      <c r="LS616" s="1098">
        <f t="shared" si="1716"/>
        <v>0</v>
      </c>
    </row>
    <row r="617" spans="1:331" ht="20.100000000000001" hidden="1" customHeight="1" x14ac:dyDescent="0.35">
      <c r="A617" s="668" t="s">
        <v>550</v>
      </c>
      <c r="B617" s="871"/>
      <c r="C617" s="870" t="s">
        <v>5</v>
      </c>
      <c r="D617" s="871"/>
      <c r="E617" s="871"/>
      <c r="F617" s="871"/>
      <c r="G617" s="871"/>
      <c r="H617" s="871"/>
      <c r="I617" s="871"/>
      <c r="J617" s="1065" t="s">
        <v>194</v>
      </c>
      <c r="K617" s="1307"/>
      <c r="L617" s="1307"/>
      <c r="M617" s="1304">
        <v>381</v>
      </c>
      <c r="N617" s="1304" t="s">
        <v>65</v>
      </c>
      <c r="O617" s="1320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111">
        <f t="shared" ref="AN617:AU617" si="1778">SUM(AN618)</f>
        <v>0</v>
      </c>
      <c r="AO617" s="111">
        <f t="shared" si="1778"/>
        <v>0</v>
      </c>
      <c r="AP617" s="111">
        <f t="shared" si="1778"/>
        <v>0</v>
      </c>
      <c r="AQ617" s="111">
        <f t="shared" si="1778"/>
        <v>0</v>
      </c>
      <c r="AR617" s="111">
        <f t="shared" si="1778"/>
        <v>0</v>
      </c>
      <c r="AS617" s="111">
        <f t="shared" si="1778"/>
        <v>0</v>
      </c>
      <c r="AT617" s="111">
        <f t="shared" si="1778"/>
        <v>0</v>
      </c>
      <c r="AU617" s="111">
        <f t="shared" si="1778"/>
        <v>0</v>
      </c>
      <c r="AV617" s="111">
        <v>0</v>
      </c>
      <c r="AW617" s="111"/>
      <c r="AX617" s="111"/>
      <c r="AY617" s="111">
        <f>SUM(AY618)</f>
        <v>0</v>
      </c>
      <c r="AZ617" s="111"/>
      <c r="BA617" s="111"/>
      <c r="BB617" s="111">
        <v>0</v>
      </c>
      <c r="BC617" s="111">
        <v>0</v>
      </c>
      <c r="BD617" s="111">
        <v>0</v>
      </c>
      <c r="BE617" s="111">
        <v>0</v>
      </c>
      <c r="BF617" s="111">
        <v>0</v>
      </c>
      <c r="BG617" s="111"/>
      <c r="BH617" s="111">
        <v>0</v>
      </c>
      <c r="BI617" s="111">
        <f>SUM(BI618)</f>
        <v>0</v>
      </c>
      <c r="BJ617" s="111"/>
      <c r="BK617" s="111"/>
      <c r="BL617" s="111">
        <f t="shared" si="1764"/>
        <v>0</v>
      </c>
      <c r="BM617" s="111"/>
      <c r="BN617" s="111"/>
      <c r="BO617" s="111"/>
      <c r="BP617" s="111"/>
      <c r="BQ617" s="111"/>
      <c r="BR617" s="111">
        <f>SUM(BR618)</f>
        <v>0</v>
      </c>
      <c r="BS617" s="111"/>
      <c r="BT617" s="111"/>
      <c r="BU617" s="111">
        <f>SUM(BU618)</f>
        <v>0</v>
      </c>
      <c r="BV617" s="111"/>
      <c r="BW617" s="111"/>
      <c r="BX617" s="111"/>
      <c r="BY617" s="111"/>
      <c r="BZ617" s="111"/>
      <c r="CA617" s="111">
        <f t="shared" si="1760"/>
        <v>0</v>
      </c>
      <c r="CB617" s="111">
        <f t="shared" si="1761"/>
        <v>0</v>
      </c>
      <c r="CC617" s="111"/>
      <c r="CD617" s="111"/>
      <c r="CE617" s="111"/>
      <c r="CF617" s="111"/>
      <c r="CG617" s="111">
        <f t="shared" si="1762"/>
        <v>0</v>
      </c>
      <c r="CH617" s="111">
        <f>SUM(CH618)</f>
        <v>0</v>
      </c>
      <c r="CI617" s="111"/>
      <c r="CJ617" s="111"/>
      <c r="CK617" s="111">
        <f t="shared" si="1752"/>
        <v>0</v>
      </c>
      <c r="CL617" s="111">
        <f>SUM(CL618)</f>
        <v>0</v>
      </c>
      <c r="CM617" s="111"/>
      <c r="CN617" s="111"/>
      <c r="CO617" s="111">
        <f t="shared" si="1753"/>
        <v>0</v>
      </c>
      <c r="CP617" s="111">
        <f>SUM(CP618)</f>
        <v>0</v>
      </c>
      <c r="CQ617" s="111"/>
      <c r="CR617" s="111"/>
      <c r="CS617" s="111">
        <f t="shared" si="1729"/>
        <v>0</v>
      </c>
      <c r="CT617" s="111">
        <f>SUM(CT618)</f>
        <v>0</v>
      </c>
      <c r="CU617" s="111"/>
      <c r="CV617" s="111"/>
      <c r="CW617" s="111">
        <f t="shared" si="1730"/>
        <v>0</v>
      </c>
      <c r="CX617" s="111">
        <f>SUM(CX618)</f>
        <v>0</v>
      </c>
      <c r="CY617" s="111"/>
      <c r="CZ617" s="111"/>
      <c r="DA617" s="111"/>
      <c r="DB617" s="111"/>
      <c r="DC617" s="111">
        <v>0</v>
      </c>
      <c r="DD617" s="111">
        <f t="shared" si="1731"/>
        <v>0</v>
      </c>
      <c r="DE617" s="111">
        <f t="shared" si="1732"/>
        <v>0</v>
      </c>
      <c r="DF617" s="111"/>
      <c r="DG617" s="111"/>
      <c r="DH617" s="111"/>
      <c r="DI617" s="111">
        <f t="shared" si="1733"/>
        <v>0</v>
      </c>
      <c r="DJ617" s="111">
        <f>SUM(DJ618)</f>
        <v>0</v>
      </c>
      <c r="DK617" s="111"/>
      <c r="DL617" s="111">
        <f t="shared" si="1734"/>
        <v>0</v>
      </c>
      <c r="DM617" s="111">
        <f>SUM(DM618)</f>
        <v>0</v>
      </c>
      <c r="DN617" s="111"/>
      <c r="DO617" s="111"/>
      <c r="DP617" s="111">
        <f t="shared" si="1735"/>
        <v>0</v>
      </c>
      <c r="DQ617" s="111">
        <f>SUM(DQ618)</f>
        <v>0</v>
      </c>
      <c r="DR617" s="111"/>
      <c r="DS617" s="111"/>
      <c r="DT617" s="111">
        <f t="shared" si="1736"/>
        <v>0</v>
      </c>
      <c r="DU617" s="111">
        <f>SUM(DU618)</f>
        <v>0</v>
      </c>
      <c r="DV617" s="111"/>
      <c r="DW617" s="111"/>
      <c r="DX617" s="111"/>
      <c r="DY617" s="111"/>
      <c r="DZ617" s="111"/>
      <c r="EA617" s="111"/>
      <c r="EB617" s="111"/>
      <c r="EC617" s="111">
        <f t="shared" si="1737"/>
        <v>0</v>
      </c>
      <c r="ED617" s="111">
        <f>SUM(ED618)</f>
        <v>0</v>
      </c>
      <c r="EE617" s="111"/>
      <c r="EF617" s="111"/>
      <c r="EG617" s="111">
        <f t="shared" si="1738"/>
        <v>0</v>
      </c>
      <c r="EH617" s="111">
        <f>SUM(EH618)</f>
        <v>0</v>
      </c>
      <c r="EI617" s="111">
        <f>IFERROR(#REF!/DZ617*100,)</f>
        <v>0</v>
      </c>
      <c r="EJ617" s="111">
        <f>IFERROR(#REF!/#REF!*100,)</f>
        <v>0</v>
      </c>
      <c r="EK617" s="111"/>
      <c r="EL617" s="111"/>
      <c r="EM617" s="111"/>
      <c r="EN617" s="111"/>
      <c r="EO617" s="111"/>
      <c r="EP617" s="111"/>
      <c r="EQ617" s="111"/>
      <c r="ER617" s="111"/>
      <c r="ES617" s="111"/>
      <c r="EX617" s="739">
        <f t="shared" si="1776"/>
        <v>0</v>
      </c>
      <c r="EY617" s="739">
        <f t="shared" si="1776"/>
        <v>0</v>
      </c>
      <c r="EZ617" s="739">
        <f t="shared" si="1776"/>
        <v>0</v>
      </c>
      <c r="FA617" s="739">
        <f t="shared" si="1776"/>
        <v>0</v>
      </c>
      <c r="FB617" s="739">
        <f t="shared" si="1776"/>
        <v>0</v>
      </c>
      <c r="FC617" s="739">
        <f t="shared" si="1776"/>
        <v>0</v>
      </c>
      <c r="FD617" s="739">
        <f t="shared" si="1776"/>
        <v>0</v>
      </c>
      <c r="FE617" s="739">
        <f t="shared" si="1776"/>
        <v>0</v>
      </c>
      <c r="FF617" s="739">
        <f t="shared" si="1776"/>
        <v>0</v>
      </c>
      <c r="FG617" s="739">
        <f t="shared" si="1776"/>
        <v>0</v>
      </c>
      <c r="FH617" s="739">
        <f t="shared" si="1777"/>
        <v>0</v>
      </c>
      <c r="FI617" s="739">
        <f t="shared" si="1777"/>
        <v>0</v>
      </c>
      <c r="FJ617" s="739">
        <f t="shared" si="1777"/>
        <v>0</v>
      </c>
      <c r="FK617" s="739">
        <f t="shared" si="1777"/>
        <v>0</v>
      </c>
      <c r="FL617" s="739">
        <f t="shared" si="1777"/>
        <v>0</v>
      </c>
      <c r="FM617" s="739">
        <f t="shared" si="1777"/>
        <v>0</v>
      </c>
      <c r="FN617" s="739">
        <f t="shared" si="1777"/>
        <v>0</v>
      </c>
      <c r="FO617" s="739">
        <f t="shared" si="1765"/>
        <v>0</v>
      </c>
      <c r="FP617" s="739">
        <f t="shared" si="1765"/>
        <v>0</v>
      </c>
      <c r="FQ617" s="739">
        <f t="shared" si="1765"/>
        <v>0</v>
      </c>
      <c r="FU617" s="739">
        <f t="shared" si="1766"/>
        <v>0</v>
      </c>
      <c r="FV617" s="739">
        <f t="shared" si="1766"/>
        <v>0</v>
      </c>
      <c r="FW617" s="739">
        <f t="shared" si="1766"/>
        <v>0</v>
      </c>
      <c r="FX617" s="739">
        <f t="shared" si="1766"/>
        <v>0</v>
      </c>
      <c r="FY617" s="739">
        <f t="shared" si="1766"/>
        <v>0</v>
      </c>
      <c r="FZ617" s="739">
        <f t="shared" si="1766"/>
        <v>0</v>
      </c>
      <c r="GA617" s="739">
        <f t="shared" si="1766"/>
        <v>0</v>
      </c>
      <c r="GB617" s="739">
        <f t="shared" si="1766"/>
        <v>0</v>
      </c>
      <c r="GC617" s="739">
        <f t="shared" si="1766"/>
        <v>0</v>
      </c>
      <c r="GD617" s="739">
        <f t="shared" si="1766"/>
        <v>0</v>
      </c>
      <c r="GE617" s="739">
        <f t="shared" si="1767"/>
        <v>0</v>
      </c>
      <c r="GF617" s="739">
        <f t="shared" si="1767"/>
        <v>0</v>
      </c>
      <c r="GG617" s="739">
        <f t="shared" si="1767"/>
        <v>0</v>
      </c>
      <c r="GH617" s="739">
        <f t="shared" si="1767"/>
        <v>0</v>
      </c>
      <c r="GI617" s="739">
        <f t="shared" si="1767"/>
        <v>0</v>
      </c>
      <c r="GJ617" s="739">
        <f t="shared" si="1767"/>
        <v>0</v>
      </c>
      <c r="GK617" s="739">
        <f t="shared" si="1767"/>
        <v>0</v>
      </c>
      <c r="GL617" s="739">
        <f t="shared" si="1767"/>
        <v>0</v>
      </c>
      <c r="GM617" s="739">
        <f t="shared" si="1767"/>
        <v>0</v>
      </c>
      <c r="GN617" s="739">
        <f t="shared" si="1767"/>
        <v>0</v>
      </c>
      <c r="GQ617" s="1098">
        <f>IF(GQ$9=$N617,#REF!,0)</f>
        <v>0</v>
      </c>
      <c r="GR617" s="1098">
        <f>IF(GR$9=$N617,#REF!,0)</f>
        <v>0</v>
      </c>
      <c r="GS617" s="1098">
        <f>IF(GS$9=$N617,#REF!,0)</f>
        <v>0</v>
      </c>
      <c r="GT617" s="1098">
        <f>IF(GT$9=$N617,#REF!,0)</f>
        <v>0</v>
      </c>
      <c r="GU617" s="1098">
        <f>IF(GU$9=$N617,#REF!,0)</f>
        <v>0</v>
      </c>
      <c r="GV617" s="1098">
        <f>IF(GV$9=$N617,#REF!,0)</f>
        <v>0</v>
      </c>
      <c r="GW617" s="1098">
        <f>IF(GW$9=$N617,#REF!,0)</f>
        <v>0</v>
      </c>
      <c r="GX617" s="1098">
        <f>IF(GX$9=$N617,#REF!,0)</f>
        <v>0</v>
      </c>
      <c r="GY617" s="1098">
        <f>IF(GY$9=$N617,#REF!,0)</f>
        <v>0</v>
      </c>
      <c r="GZ617" s="1098">
        <f>IF(GZ$9=$N617,#REF!,0)</f>
        <v>0</v>
      </c>
      <c r="HA617" s="1098">
        <f>IF(HA$9=$N617,#REF!,0)</f>
        <v>0</v>
      </c>
      <c r="HB617" s="1098">
        <f>IF(HB$9=$N617,#REF!,0)</f>
        <v>0</v>
      </c>
      <c r="HC617" s="1098">
        <f>IF(HC$9=$N617,#REF!,0)</f>
        <v>0</v>
      </c>
      <c r="HD617" s="1098">
        <f>IF(HD$9=$N617,#REF!,0)</f>
        <v>0</v>
      </c>
      <c r="HE617" s="1098">
        <f>IF(HE$9=$N617,#REF!,0)</f>
        <v>0</v>
      </c>
      <c r="HF617" s="1098">
        <f>IF(HF$9=$N617,#REF!,0)</f>
        <v>0</v>
      </c>
      <c r="HG617" s="1098">
        <f>IF(HG$9=$N617,#REF!,0)</f>
        <v>0</v>
      </c>
      <c r="HH617" s="1098">
        <f>IF(HH$9=$N617,#REF!,0)</f>
        <v>0</v>
      </c>
      <c r="HI617" s="1098">
        <f>IF(HI$9=$N617,#REF!,0)</f>
        <v>0</v>
      </c>
      <c r="HJ617" s="1098">
        <f>IF(HJ$9=$N617,#REF!,0)</f>
        <v>0</v>
      </c>
      <c r="HK617" s="1098">
        <f>IF(HK$9=$N617,#REF!,0)</f>
        <v>0</v>
      </c>
      <c r="HL617" s="1098">
        <f>IF(HL$9=$N617,#REF!,0)</f>
        <v>0</v>
      </c>
      <c r="HM617" s="1098">
        <f>IF(HM$9=$N617,#REF!,0)</f>
        <v>0</v>
      </c>
      <c r="HN617" s="1098">
        <f>IF(HN$9=$N617,#REF!,0)</f>
        <v>0</v>
      </c>
      <c r="HO617" s="1098">
        <f>IF(HO$9=$N617,#REF!,0)</f>
        <v>0</v>
      </c>
      <c r="HP617" s="1098">
        <f>IF(HP$9=$N617,#REF!,0)</f>
        <v>0</v>
      </c>
      <c r="HQ617" s="1098">
        <f>IF(HQ$9=$N617,#REF!,0)</f>
        <v>0</v>
      </c>
      <c r="HR617" s="1098">
        <f>IF(HR$9=$N617,#REF!,0)</f>
        <v>0</v>
      </c>
      <c r="HS617" s="1098">
        <f>IF(HS$9=$N617,#REF!,0)</f>
        <v>0</v>
      </c>
      <c r="HT617" s="1098">
        <f>IF(HT$9=$N617,#REF!,0)</f>
        <v>0</v>
      </c>
      <c r="HU617" s="1098">
        <f>IF(HU$9=$N617,#REF!,0)</f>
        <v>0</v>
      </c>
      <c r="HV617" s="1098">
        <f>IF(HV$9=$N617,#REF!,0)</f>
        <v>0</v>
      </c>
      <c r="HW617" s="1098">
        <f>IF(HW$9=$N617,#REF!,0)</f>
        <v>0</v>
      </c>
      <c r="HX617" s="1098">
        <f>IF(HX$9=$N617,#REF!,0)</f>
        <v>0</v>
      </c>
      <c r="HY617" s="1098">
        <f>IF(HY$9=$N617,#REF!,0)</f>
        <v>0</v>
      </c>
      <c r="HZ617" s="1098">
        <f>IF(HZ$9=$N617,#REF!,0)</f>
        <v>0</v>
      </c>
      <c r="IA617" s="1098">
        <f>IF(IA$9=$N617,#REF!,0)</f>
        <v>0</v>
      </c>
      <c r="IB617" s="1098">
        <f>IF(IB$9=$N617,#REF!,0)</f>
        <v>0</v>
      </c>
      <c r="IC617" s="1098">
        <f>IF(IC$9=$N617,#REF!,0)</f>
        <v>0</v>
      </c>
      <c r="ID617" s="1098">
        <f>IF(ID$9=$N617,#REF!,0)</f>
        <v>0</v>
      </c>
      <c r="IE617" s="1098">
        <f>IF(IE$9=$N617,#REF!,0)</f>
        <v>0</v>
      </c>
      <c r="IF617" s="1098">
        <f>IF(IF$9=$N617,#REF!,0)</f>
        <v>0</v>
      </c>
      <c r="IG617" s="1098">
        <f>IF(IG$9=$N617,#REF!,0)</f>
        <v>0</v>
      </c>
      <c r="IH617" s="1098">
        <f>IF(IH$9=$N617,#REF!,0)</f>
        <v>0</v>
      </c>
      <c r="II617" s="1098">
        <f>IF(II$9=$N617,#REF!,0)</f>
        <v>0</v>
      </c>
      <c r="IJ617" s="1098">
        <f>IF(IJ$9=$N617,#REF!,0)</f>
        <v>0</v>
      </c>
      <c r="IK617" s="1098">
        <f>IF(IK$9=$N617,#REF!,0)</f>
        <v>0</v>
      </c>
      <c r="IL617" s="1098">
        <f>IF(IL$9=$N617,#REF!,0)</f>
        <v>0</v>
      </c>
      <c r="IM617" s="1098">
        <f>IF(IM$9=$N617,#REF!,0)</f>
        <v>0</v>
      </c>
      <c r="IN617" s="1098">
        <f>IF(IN$9=$N617,#REF!,0)</f>
        <v>0</v>
      </c>
      <c r="IO617" s="1098">
        <f>IF(IO$9=$N617,#REF!,0)</f>
        <v>0</v>
      </c>
      <c r="IP617" s="1098">
        <f>IF(IP$9=$N617,#REF!,0)</f>
        <v>0</v>
      </c>
      <c r="IQ617" s="1098">
        <f>IF(IQ$9=$N617,#REF!,0)</f>
        <v>0</v>
      </c>
      <c r="IR617" s="1098">
        <f>IF(IR$9=$N617,#REF!,0)</f>
        <v>0</v>
      </c>
      <c r="IS617" s="1098">
        <f>IF(IS$9=$N617,#REF!,0)</f>
        <v>0</v>
      </c>
      <c r="IT617" s="1098">
        <f>IF(IT$9=$N617,#REF!,0)</f>
        <v>0</v>
      </c>
      <c r="IU617" s="1098">
        <f>IF(IU$9=$N617,#REF!,0)</f>
        <v>0</v>
      </c>
      <c r="IV617" s="1098">
        <f>IF(IV$9=$N617,#REF!,0)</f>
        <v>0</v>
      </c>
      <c r="IW617" s="1098">
        <f>IF(IW$9=$N617,#REF!,0)</f>
        <v>0</v>
      </c>
      <c r="IX617" s="1098">
        <f>IF(IX$9=$N617,#REF!,0)</f>
        <v>0</v>
      </c>
      <c r="IY617" s="1098">
        <f>IF(IY$9=$N617,#REF!,0)</f>
        <v>0</v>
      </c>
      <c r="IZ617" s="1098">
        <f>IF(IZ$9=$N617,#REF!,0)</f>
        <v>0</v>
      </c>
      <c r="JA617" s="1098">
        <f>IF(JA$9=$N617,#REF!,0)</f>
        <v>0</v>
      </c>
      <c r="JB617" s="1098">
        <f>IF(JB$9=$N617,#REF!,0)</f>
        <v>0</v>
      </c>
      <c r="JC617" s="1098">
        <f>IF(JC$9=$N617,#REF!,0)</f>
        <v>0</v>
      </c>
      <c r="JD617" s="1098">
        <f>IF(JD$9=$N617,#REF!,0)</f>
        <v>0</v>
      </c>
      <c r="JE617" s="1098">
        <f>IF(JE$9=$N617,#REF!,0)</f>
        <v>0</v>
      </c>
      <c r="JF617" s="1098">
        <f>IF(JF$9=$N617,#REF!,0)</f>
        <v>0</v>
      </c>
      <c r="JG617" s="1098">
        <f>IF(JG$9=$N617,#REF!,0)</f>
        <v>0</v>
      </c>
      <c r="JH617" s="1098">
        <f>IF(JH$9=$N617,#REF!,0)</f>
        <v>0</v>
      </c>
      <c r="JI617" s="1098">
        <f>IF(JI$9=$N617,#REF!,0)</f>
        <v>0</v>
      </c>
      <c r="JJ617" s="1098">
        <f>IF(JJ$9=$N617,#REF!,0)</f>
        <v>0</v>
      </c>
      <c r="JK617" s="1098">
        <f>IF(JK$9=$N617,#REF!,0)</f>
        <v>0</v>
      </c>
      <c r="JL617" s="1098">
        <f>IF(JL$9=$N617,#REF!,0)</f>
        <v>0</v>
      </c>
      <c r="JM617" s="1098">
        <f>IF(JM$9=$N617,#REF!,0)</f>
        <v>0</v>
      </c>
      <c r="JN617" s="1098">
        <f>IF(JN$9=$N617,#REF!,0)</f>
        <v>0</v>
      </c>
      <c r="JO617" s="1098">
        <f>IF(JO$9=$N617,#REF!,0)</f>
        <v>0</v>
      </c>
      <c r="JP617" s="1098">
        <f>IF(JP$9=$N617,#REF!,0)</f>
        <v>0</v>
      </c>
      <c r="JQ617" s="1098">
        <f>IF(JQ$9=$N617,#REF!,0)</f>
        <v>0</v>
      </c>
      <c r="JR617" s="1098">
        <f>IF(JR$9=$N617,#REF!,0)</f>
        <v>0</v>
      </c>
      <c r="JS617" s="1098">
        <f>IF(JS$9=$N617,#REF!,0)</f>
        <v>0</v>
      </c>
      <c r="JT617" s="1098">
        <f>IF(JT$9=$N617,#REF!,0)</f>
        <v>0</v>
      </c>
      <c r="JU617" s="1098">
        <f>IF(JU$9=$N617,#REF!,0)</f>
        <v>0</v>
      </c>
      <c r="JV617" s="1098">
        <f>IF(JV$9=$N617,#REF!,0)</f>
        <v>0</v>
      </c>
      <c r="JW617" s="1098">
        <f>IF(JW$9=$N617,#REF!,0)</f>
        <v>0</v>
      </c>
      <c r="JX617" s="681"/>
      <c r="JZ617" s="681">
        <f t="shared" si="1770"/>
        <v>0</v>
      </c>
      <c r="KA617" s="681">
        <f t="shared" si="1770"/>
        <v>0</v>
      </c>
      <c r="KB617" s="681">
        <f t="shared" si="1770"/>
        <v>0</v>
      </c>
      <c r="KC617" s="681">
        <f t="shared" si="1770"/>
        <v>0</v>
      </c>
      <c r="KD617" s="681">
        <f t="shared" si="1770"/>
        <v>0</v>
      </c>
      <c r="KE617" s="681">
        <f t="shared" si="1770"/>
        <v>0</v>
      </c>
      <c r="KF617" s="681">
        <f t="shared" si="1770"/>
        <v>0</v>
      </c>
      <c r="KG617" s="681">
        <f t="shared" si="1770"/>
        <v>0</v>
      </c>
      <c r="KH617" s="681">
        <f t="shared" si="1770"/>
        <v>0</v>
      </c>
      <c r="KI617" s="681">
        <f t="shared" si="1770"/>
        <v>0</v>
      </c>
      <c r="KJ617" s="681">
        <f t="shared" si="1770"/>
        <v>0</v>
      </c>
      <c r="KN617" s="1098">
        <f t="shared" si="1773"/>
        <v>0</v>
      </c>
      <c r="KO617" s="1098">
        <f t="shared" si="1773"/>
        <v>0</v>
      </c>
      <c r="KP617" s="1098">
        <f t="shared" si="1773"/>
        <v>0</v>
      </c>
      <c r="KQ617" s="1098">
        <f t="shared" si="1773"/>
        <v>0</v>
      </c>
      <c r="KR617" s="1098">
        <f t="shared" si="1773"/>
        <v>0</v>
      </c>
      <c r="KS617" s="1098">
        <f t="shared" si="1773"/>
        <v>0</v>
      </c>
      <c r="KT617" s="1098">
        <f t="shared" si="1773"/>
        <v>0</v>
      </c>
      <c r="KU617" s="1098">
        <f t="shared" si="1773"/>
        <v>0</v>
      </c>
      <c r="KV617" s="1098">
        <f t="shared" si="1773"/>
        <v>0</v>
      </c>
      <c r="KW617" s="1098">
        <f t="shared" si="1773"/>
        <v>0</v>
      </c>
      <c r="KX617" s="1098">
        <f t="shared" si="1773"/>
        <v>0</v>
      </c>
      <c r="KY617" s="1098">
        <f t="shared" si="1773"/>
        <v>0</v>
      </c>
      <c r="KZ617" s="1098">
        <f t="shared" si="1773"/>
        <v>0</v>
      </c>
      <c r="LA617" s="1098">
        <f t="shared" si="1773"/>
        <v>0</v>
      </c>
      <c r="LB617" s="1098">
        <f t="shared" si="1773"/>
        <v>0</v>
      </c>
      <c r="LC617" s="1098">
        <f t="shared" si="1773"/>
        <v>0</v>
      </c>
      <c r="LD617" s="1098">
        <f t="shared" si="1772"/>
        <v>0</v>
      </c>
      <c r="LE617" s="1098">
        <f t="shared" si="1772"/>
        <v>0</v>
      </c>
      <c r="LF617" s="1098">
        <f t="shared" si="1772"/>
        <v>0</v>
      </c>
      <c r="LG617" s="1098">
        <f t="shared" si="1772"/>
        <v>0</v>
      </c>
      <c r="LH617" s="1098">
        <f t="shared" si="1772"/>
        <v>0</v>
      </c>
      <c r="LI617" s="1098">
        <f t="shared" si="1772"/>
        <v>0</v>
      </c>
      <c r="LJ617" s="1098">
        <f t="shared" si="1772"/>
        <v>0</v>
      </c>
      <c r="LK617" s="1098">
        <f t="shared" si="1772"/>
        <v>0</v>
      </c>
      <c r="LL617" s="1098">
        <f t="shared" si="1772"/>
        <v>0</v>
      </c>
      <c r="LM617" s="1098">
        <f t="shared" si="1772"/>
        <v>0</v>
      </c>
      <c r="LN617" s="1098">
        <f t="shared" si="1772"/>
        <v>0</v>
      </c>
      <c r="LO617" s="1098">
        <f t="shared" si="1772"/>
        <v>0</v>
      </c>
      <c r="LP617" s="1098">
        <f t="shared" si="1772"/>
        <v>0</v>
      </c>
      <c r="LQ617" s="1098">
        <f t="shared" si="1772"/>
        <v>0</v>
      </c>
      <c r="LR617" s="1098">
        <f t="shared" si="1771"/>
        <v>0</v>
      </c>
      <c r="LS617" s="1098">
        <f t="shared" si="1716"/>
        <v>0</v>
      </c>
    </row>
    <row r="618" spans="1:331" ht="20.100000000000001" hidden="1" customHeight="1" x14ac:dyDescent="0.35">
      <c r="A618" s="668"/>
      <c r="B618" s="871"/>
      <c r="C618" s="870"/>
      <c r="D618" s="871"/>
      <c r="E618" s="871"/>
      <c r="F618" s="871"/>
      <c r="G618" s="871"/>
      <c r="H618" s="871"/>
      <c r="I618" s="871"/>
      <c r="J618" s="1065" t="s">
        <v>194</v>
      </c>
      <c r="K618" s="1307"/>
      <c r="L618" s="1307"/>
      <c r="M618" s="1304"/>
      <c r="N618" s="1077">
        <v>3811</v>
      </c>
      <c r="O618" s="1321" t="s">
        <v>551</v>
      </c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54">
        <v>0</v>
      </c>
      <c r="AO618" s="54">
        <v>0</v>
      </c>
      <c r="AP618" s="54">
        <v>0</v>
      </c>
      <c r="AQ618" s="54">
        <v>0</v>
      </c>
      <c r="AR618" s="54"/>
      <c r="AS618" s="54"/>
      <c r="AT618" s="54"/>
      <c r="AU618" s="54"/>
      <c r="AV618" s="54">
        <v>0</v>
      </c>
      <c r="AW618" s="54"/>
      <c r="AX618" s="54"/>
      <c r="AY618" s="54"/>
      <c r="AZ618" s="54"/>
      <c r="BA618" s="54"/>
      <c r="BB618" s="54">
        <v>0</v>
      </c>
      <c r="BC618" s="54">
        <v>0</v>
      </c>
      <c r="BD618" s="54">
        <v>0</v>
      </c>
      <c r="BE618" s="54">
        <v>0</v>
      </c>
      <c r="BF618" s="54">
        <v>0</v>
      </c>
      <c r="BG618" s="54"/>
      <c r="BH618" s="54">
        <v>0</v>
      </c>
      <c r="BI618" s="54"/>
      <c r="BJ618" s="54"/>
      <c r="BK618" s="54"/>
      <c r="BL618" s="54">
        <f t="shared" si="1764"/>
        <v>0</v>
      </c>
      <c r="BM618" s="54"/>
      <c r="BN618" s="54"/>
      <c r="BO618" s="54"/>
      <c r="BP618" s="54"/>
      <c r="BQ618" s="54"/>
      <c r="BR618" s="54"/>
      <c r="BS618" s="54"/>
      <c r="BT618" s="54"/>
      <c r="BU618" s="54"/>
      <c r="BV618" s="54"/>
      <c r="BW618" s="54"/>
      <c r="BX618" s="54"/>
      <c r="BY618" s="54"/>
      <c r="BZ618" s="54"/>
      <c r="CA618" s="54">
        <f t="shared" si="1760"/>
        <v>0</v>
      </c>
      <c r="CB618" s="54">
        <f t="shared" si="1761"/>
        <v>0</v>
      </c>
      <c r="CC618" s="54"/>
      <c r="CD618" s="54"/>
      <c r="CE618" s="54"/>
      <c r="CF618" s="54"/>
      <c r="CG618" s="54">
        <f t="shared" si="1762"/>
        <v>0</v>
      </c>
      <c r="CH618" s="54"/>
      <c r="CI618" s="54"/>
      <c r="CJ618" s="54"/>
      <c r="CK618" s="54">
        <f t="shared" si="1752"/>
        <v>0</v>
      </c>
      <c r="CL618" s="54"/>
      <c r="CM618" s="54"/>
      <c r="CN618" s="54"/>
      <c r="CO618" s="54">
        <f t="shared" si="1753"/>
        <v>0</v>
      </c>
      <c r="CP618" s="54"/>
      <c r="CQ618" s="54"/>
      <c r="CR618" s="54"/>
      <c r="CS618" s="54">
        <f t="shared" si="1729"/>
        <v>0</v>
      </c>
      <c r="CT618" s="54"/>
      <c r="CU618" s="54"/>
      <c r="CV618" s="54"/>
      <c r="CW618" s="54">
        <f t="shared" si="1730"/>
        <v>0</v>
      </c>
      <c r="CX618" s="54"/>
      <c r="CY618" s="54"/>
      <c r="CZ618" s="54"/>
      <c r="DA618" s="54"/>
      <c r="DB618" s="54"/>
      <c r="DC618" s="54">
        <v>0</v>
      </c>
      <c r="DD618" s="54">
        <f t="shared" si="1731"/>
        <v>0</v>
      </c>
      <c r="DE618" s="54">
        <f t="shared" si="1732"/>
        <v>0</v>
      </c>
      <c r="DF618" s="54"/>
      <c r="DG618" s="54"/>
      <c r="DH618" s="54"/>
      <c r="DI618" s="54">
        <f t="shared" si="1733"/>
        <v>0</v>
      </c>
      <c r="DJ618" s="54"/>
      <c r="DK618" s="54"/>
      <c r="DL618" s="54">
        <f t="shared" si="1734"/>
        <v>0</v>
      </c>
      <c r="DM618" s="54"/>
      <c r="DN618" s="54"/>
      <c r="DO618" s="54"/>
      <c r="DP618" s="54">
        <f t="shared" si="1735"/>
        <v>0</v>
      </c>
      <c r="DQ618" s="54"/>
      <c r="DR618" s="54"/>
      <c r="DS618" s="54"/>
      <c r="DT618" s="54">
        <f t="shared" si="1736"/>
        <v>0</v>
      </c>
      <c r="DU618" s="54"/>
      <c r="DV618" s="54"/>
      <c r="DW618" s="54"/>
      <c r="DX618" s="54"/>
      <c r="DY618" s="54"/>
      <c r="DZ618" s="54"/>
      <c r="EA618" s="54"/>
      <c r="EB618" s="54"/>
      <c r="EC618" s="54">
        <f t="shared" si="1737"/>
        <v>0</v>
      </c>
      <c r="ED618" s="54"/>
      <c r="EE618" s="54"/>
      <c r="EF618" s="54"/>
      <c r="EG618" s="54">
        <f t="shared" si="1738"/>
        <v>0</v>
      </c>
      <c r="EH618" s="54"/>
      <c r="EI618" s="54">
        <f>IFERROR(#REF!/DZ618*100,)</f>
        <v>0</v>
      </c>
      <c r="EJ618" s="54">
        <f>IFERROR(#REF!/#REF!*100,)</f>
        <v>0</v>
      </c>
      <c r="EK618" s="54"/>
      <c r="EL618" s="54"/>
      <c r="EM618" s="54"/>
      <c r="EN618" s="54"/>
      <c r="EO618" s="54"/>
      <c r="EP618" s="54"/>
      <c r="EQ618" s="54"/>
      <c r="ER618" s="54"/>
      <c r="ES618" s="54"/>
      <c r="EX618" s="739">
        <f t="shared" si="1776"/>
        <v>0</v>
      </c>
      <c r="EY618" s="739">
        <f t="shared" si="1776"/>
        <v>0</v>
      </c>
      <c r="EZ618" s="739">
        <f t="shared" si="1776"/>
        <v>0</v>
      </c>
      <c r="FA618" s="739">
        <f t="shared" si="1776"/>
        <v>0</v>
      </c>
      <c r="FB618" s="739">
        <f t="shared" si="1776"/>
        <v>0</v>
      </c>
      <c r="FC618" s="739">
        <f t="shared" si="1776"/>
        <v>0</v>
      </c>
      <c r="FD618" s="739">
        <f t="shared" si="1776"/>
        <v>0</v>
      </c>
      <c r="FE618" s="739">
        <f t="shared" si="1776"/>
        <v>0</v>
      </c>
      <c r="FF618" s="739">
        <f t="shared" si="1776"/>
        <v>0</v>
      </c>
      <c r="FG618" s="739">
        <f t="shared" si="1776"/>
        <v>0</v>
      </c>
      <c r="FH618" s="739">
        <f t="shared" si="1777"/>
        <v>0</v>
      </c>
      <c r="FI618" s="739">
        <f t="shared" si="1777"/>
        <v>0</v>
      </c>
      <c r="FJ618" s="739">
        <f t="shared" si="1777"/>
        <v>0</v>
      </c>
      <c r="FK618" s="739">
        <f t="shared" si="1777"/>
        <v>0</v>
      </c>
      <c r="FL618" s="739">
        <f t="shared" si="1777"/>
        <v>0</v>
      </c>
      <c r="FM618" s="739">
        <f t="shared" si="1777"/>
        <v>0</v>
      </c>
      <c r="FN618" s="739">
        <f t="shared" si="1777"/>
        <v>0</v>
      </c>
      <c r="FO618" s="739">
        <f t="shared" si="1765"/>
        <v>0</v>
      </c>
      <c r="FP618" s="739">
        <f t="shared" si="1765"/>
        <v>0</v>
      </c>
      <c r="FQ618" s="739">
        <f t="shared" si="1765"/>
        <v>0</v>
      </c>
      <c r="FU618" s="739">
        <f t="shared" si="1766"/>
        <v>0</v>
      </c>
      <c r="FV618" s="739">
        <f t="shared" si="1766"/>
        <v>0</v>
      </c>
      <c r="FW618" s="739">
        <f t="shared" si="1766"/>
        <v>0</v>
      </c>
      <c r="FX618" s="739">
        <f t="shared" si="1766"/>
        <v>0</v>
      </c>
      <c r="FY618" s="739">
        <f t="shared" si="1766"/>
        <v>0</v>
      </c>
      <c r="FZ618" s="739">
        <f t="shared" si="1766"/>
        <v>0</v>
      </c>
      <c r="GA618" s="739">
        <f t="shared" si="1766"/>
        <v>0</v>
      </c>
      <c r="GB618" s="739">
        <f t="shared" si="1766"/>
        <v>0</v>
      </c>
      <c r="GC618" s="739">
        <f t="shared" si="1766"/>
        <v>0</v>
      </c>
      <c r="GD618" s="739">
        <f t="shared" si="1766"/>
        <v>0</v>
      </c>
      <c r="GE618" s="739">
        <f t="shared" si="1767"/>
        <v>0</v>
      </c>
      <c r="GF618" s="739">
        <f t="shared" si="1767"/>
        <v>0</v>
      </c>
      <c r="GG618" s="739">
        <f t="shared" si="1767"/>
        <v>0</v>
      </c>
      <c r="GH618" s="739">
        <f t="shared" si="1767"/>
        <v>0</v>
      </c>
      <c r="GI618" s="739">
        <f t="shared" si="1767"/>
        <v>0</v>
      </c>
      <c r="GJ618" s="739">
        <f t="shared" si="1767"/>
        <v>0</v>
      </c>
      <c r="GK618" s="739">
        <f t="shared" si="1767"/>
        <v>0</v>
      </c>
      <c r="GL618" s="739">
        <f t="shared" si="1767"/>
        <v>0</v>
      </c>
      <c r="GM618" s="739">
        <f t="shared" si="1767"/>
        <v>0</v>
      </c>
      <c r="GN618" s="739">
        <f t="shared" si="1767"/>
        <v>0</v>
      </c>
      <c r="GQ618" s="1098">
        <f>IF(GQ$9=$N618,#REF!,0)</f>
        <v>0</v>
      </c>
      <c r="GR618" s="1098">
        <f>IF(GR$9=$N618,#REF!,0)</f>
        <v>0</v>
      </c>
      <c r="GS618" s="1098">
        <f>IF(GS$9=$N618,#REF!,0)</f>
        <v>0</v>
      </c>
      <c r="GT618" s="1098">
        <f>IF(GT$9=$N618,#REF!,0)</f>
        <v>0</v>
      </c>
      <c r="GU618" s="1098">
        <f>IF(GU$9=$N618,#REF!,0)</f>
        <v>0</v>
      </c>
      <c r="GV618" s="1098">
        <f>IF(GV$9=$N618,#REF!,0)</f>
        <v>0</v>
      </c>
      <c r="GW618" s="1098">
        <f>IF(GW$9=$N618,#REF!,0)</f>
        <v>0</v>
      </c>
      <c r="GX618" s="1098">
        <f>IF(GX$9=$N618,#REF!,0)</f>
        <v>0</v>
      </c>
      <c r="GY618" s="1098">
        <f>IF(GY$9=$N618,#REF!,0)</f>
        <v>0</v>
      </c>
      <c r="GZ618" s="1098">
        <f>IF(GZ$9=$N618,#REF!,0)</f>
        <v>0</v>
      </c>
      <c r="HA618" s="1098">
        <f>IF(HA$9=$N618,#REF!,0)</f>
        <v>0</v>
      </c>
      <c r="HB618" s="1098">
        <f>IF(HB$9=$N618,#REF!,0)</f>
        <v>0</v>
      </c>
      <c r="HC618" s="1098">
        <f>IF(HC$9=$N618,#REF!,0)</f>
        <v>0</v>
      </c>
      <c r="HD618" s="1098">
        <f>IF(HD$9=$N618,#REF!,0)</f>
        <v>0</v>
      </c>
      <c r="HE618" s="1098">
        <f>IF(HE$9=$N618,#REF!,0)</f>
        <v>0</v>
      </c>
      <c r="HF618" s="1098">
        <f>IF(HF$9=$N618,#REF!,0)</f>
        <v>0</v>
      </c>
      <c r="HG618" s="1098">
        <f>IF(HG$9=$N618,#REF!,0)</f>
        <v>0</v>
      </c>
      <c r="HH618" s="1098">
        <f>IF(HH$9=$N618,#REF!,0)</f>
        <v>0</v>
      </c>
      <c r="HI618" s="1098">
        <f>IF(HI$9=$N618,#REF!,0)</f>
        <v>0</v>
      </c>
      <c r="HJ618" s="1098">
        <f>IF(HJ$9=$N618,#REF!,0)</f>
        <v>0</v>
      </c>
      <c r="HK618" s="1098">
        <f>IF(HK$9=$N618,#REF!,0)</f>
        <v>0</v>
      </c>
      <c r="HL618" s="1098">
        <f>IF(HL$9=$N618,#REF!,0)</f>
        <v>0</v>
      </c>
      <c r="HM618" s="1098">
        <f>IF(HM$9=$N618,#REF!,0)</f>
        <v>0</v>
      </c>
      <c r="HN618" s="1098">
        <f>IF(HN$9=$N618,#REF!,0)</f>
        <v>0</v>
      </c>
      <c r="HO618" s="1098">
        <f>IF(HO$9=$N618,#REF!,0)</f>
        <v>0</v>
      </c>
      <c r="HP618" s="1098">
        <f>IF(HP$9=$N618,#REF!,0)</f>
        <v>0</v>
      </c>
      <c r="HQ618" s="1098">
        <f>IF(HQ$9=$N618,#REF!,0)</f>
        <v>0</v>
      </c>
      <c r="HR618" s="1098">
        <f>IF(HR$9=$N618,#REF!,0)</f>
        <v>0</v>
      </c>
      <c r="HS618" s="1098">
        <f>IF(HS$9=$N618,#REF!,0)</f>
        <v>0</v>
      </c>
      <c r="HT618" s="1098">
        <f>IF(HT$9=$N618,#REF!,0)</f>
        <v>0</v>
      </c>
      <c r="HU618" s="1098">
        <f>IF(HU$9=$N618,#REF!,0)</f>
        <v>0</v>
      </c>
      <c r="HV618" s="1098">
        <f>IF(HV$9=$N618,#REF!,0)</f>
        <v>0</v>
      </c>
      <c r="HW618" s="1098">
        <f>IF(HW$9=$N618,#REF!,0)</f>
        <v>0</v>
      </c>
      <c r="HX618" s="1098">
        <f>IF(HX$9=$N618,#REF!,0)</f>
        <v>0</v>
      </c>
      <c r="HY618" s="1098">
        <f>IF(HY$9=$N618,#REF!,0)</f>
        <v>0</v>
      </c>
      <c r="HZ618" s="1098">
        <f>IF(HZ$9=$N618,#REF!,0)</f>
        <v>0</v>
      </c>
      <c r="IA618" s="1098">
        <f>IF(IA$9=$N618,#REF!,0)</f>
        <v>0</v>
      </c>
      <c r="IB618" s="1098">
        <f>IF(IB$9=$N618,#REF!,0)</f>
        <v>0</v>
      </c>
      <c r="IC618" s="1098">
        <f>IF(IC$9=$N618,#REF!,0)</f>
        <v>0</v>
      </c>
      <c r="ID618" s="1098">
        <f>IF(ID$9=$N618,#REF!,0)</f>
        <v>0</v>
      </c>
      <c r="IE618" s="1098">
        <f>IF(IE$9=$N618,#REF!,0)</f>
        <v>0</v>
      </c>
      <c r="IF618" s="1098">
        <f>IF(IF$9=$N618,#REF!,0)</f>
        <v>0</v>
      </c>
      <c r="IG618" s="1098">
        <f>IF(IG$9=$N618,#REF!,0)</f>
        <v>0</v>
      </c>
      <c r="IH618" s="1098">
        <f>IF(IH$9=$N618,#REF!,0)</f>
        <v>0</v>
      </c>
      <c r="II618" s="1098">
        <f>IF(II$9=$N618,#REF!,0)</f>
        <v>0</v>
      </c>
      <c r="IJ618" s="1098">
        <f>IF(IJ$9=$N618,#REF!,0)</f>
        <v>0</v>
      </c>
      <c r="IK618" s="1098">
        <f>IF(IK$9=$N618,#REF!,0)</f>
        <v>0</v>
      </c>
      <c r="IL618" s="1098">
        <f>IF(IL$9=$N618,#REF!,0)</f>
        <v>0</v>
      </c>
      <c r="IM618" s="1098">
        <f>IF(IM$9=$N618,#REF!,0)</f>
        <v>0</v>
      </c>
      <c r="IN618" s="1098">
        <f>IF(IN$9=$N618,#REF!,0)</f>
        <v>0</v>
      </c>
      <c r="IO618" s="1098">
        <f>IF(IO$9=$N618,#REF!,0)</f>
        <v>0</v>
      </c>
      <c r="IP618" s="1098">
        <f>IF(IP$9=$N618,#REF!,0)</f>
        <v>0</v>
      </c>
      <c r="IQ618" s="1098">
        <f>IF(IQ$9=$N618,#REF!,0)</f>
        <v>0</v>
      </c>
      <c r="IR618" s="1098" t="e">
        <f>IF(IR$9=$N618,#REF!,0)</f>
        <v>#REF!</v>
      </c>
      <c r="IS618" s="1098">
        <f>IF(IS$9=$N618,#REF!,0)</f>
        <v>0</v>
      </c>
      <c r="IT618" s="1098">
        <f>IF(IT$9=$N618,#REF!,0)</f>
        <v>0</v>
      </c>
      <c r="IU618" s="1098">
        <f>IF(IU$9=$N618,#REF!,0)</f>
        <v>0</v>
      </c>
      <c r="IV618" s="1098">
        <f>IF(IV$9=$N618,#REF!,0)</f>
        <v>0</v>
      </c>
      <c r="IW618" s="1098">
        <f>IF(IW$9=$N618,#REF!,0)</f>
        <v>0</v>
      </c>
      <c r="IX618" s="1098">
        <f>IF(IX$9=$N618,#REF!,0)</f>
        <v>0</v>
      </c>
      <c r="IY618" s="1098">
        <f>IF(IY$9=$N618,#REF!,0)</f>
        <v>0</v>
      </c>
      <c r="IZ618" s="1098">
        <f>IF(IZ$9=$N618,#REF!,0)</f>
        <v>0</v>
      </c>
      <c r="JA618" s="1098">
        <f>IF(JA$9=$N618,#REF!,0)</f>
        <v>0</v>
      </c>
      <c r="JB618" s="1098">
        <f>IF(JB$9=$N618,#REF!,0)</f>
        <v>0</v>
      </c>
      <c r="JC618" s="1098">
        <f>IF(JC$9=$N618,#REF!,0)</f>
        <v>0</v>
      </c>
      <c r="JD618" s="1098">
        <f>IF(JD$9=$N618,#REF!,0)</f>
        <v>0</v>
      </c>
      <c r="JE618" s="1098">
        <f>IF(JE$9=$N618,#REF!,0)</f>
        <v>0</v>
      </c>
      <c r="JF618" s="1098">
        <f>IF(JF$9=$N618,#REF!,0)</f>
        <v>0</v>
      </c>
      <c r="JG618" s="1098">
        <f>IF(JG$9=$N618,#REF!,0)</f>
        <v>0</v>
      </c>
      <c r="JH618" s="1098">
        <f>IF(JH$9=$N618,#REF!,0)</f>
        <v>0</v>
      </c>
      <c r="JI618" s="1098">
        <f>IF(JI$9=$N618,#REF!,0)</f>
        <v>0</v>
      </c>
      <c r="JJ618" s="1098">
        <f>IF(JJ$9=$N618,#REF!,0)</f>
        <v>0</v>
      </c>
      <c r="JK618" s="1098">
        <f>IF(JK$9=$N618,#REF!,0)</f>
        <v>0</v>
      </c>
      <c r="JL618" s="1098">
        <f>IF(JL$9=$N618,#REF!,0)</f>
        <v>0</v>
      </c>
      <c r="JM618" s="1098">
        <f>IF(JM$9=$N618,#REF!,0)</f>
        <v>0</v>
      </c>
      <c r="JN618" s="1098">
        <f>IF(JN$9=$N618,#REF!,0)</f>
        <v>0</v>
      </c>
      <c r="JO618" s="1098">
        <f>IF(JO$9=$N618,#REF!,0)</f>
        <v>0</v>
      </c>
      <c r="JP618" s="1098">
        <f>IF(JP$9=$N618,#REF!,0)</f>
        <v>0</v>
      </c>
      <c r="JQ618" s="1098">
        <f>IF(JQ$9=$N618,#REF!,0)</f>
        <v>0</v>
      </c>
      <c r="JR618" s="1098">
        <f>IF(JR$9=$N618,#REF!,0)</f>
        <v>0</v>
      </c>
      <c r="JS618" s="1098">
        <f>IF(JS$9=$N618,#REF!,0)</f>
        <v>0</v>
      </c>
      <c r="JT618" s="1098">
        <f>IF(JT$9=$N618,#REF!,0)</f>
        <v>0</v>
      </c>
      <c r="JU618" s="1098">
        <f>IF(JU$9=$N618,#REF!,0)</f>
        <v>0</v>
      </c>
      <c r="JV618" s="1098">
        <f>IF(JV$9=$N618,#REF!,0)</f>
        <v>0</v>
      </c>
      <c r="JW618" s="1098">
        <f>IF(JW$9=$N618,#REF!,0)</f>
        <v>0</v>
      </c>
      <c r="JX618" s="681"/>
      <c r="JZ618" s="681">
        <f t="shared" si="1770"/>
        <v>0</v>
      </c>
      <c r="KA618" s="681">
        <f t="shared" si="1770"/>
        <v>0</v>
      </c>
      <c r="KB618" s="681">
        <f t="shared" si="1770"/>
        <v>0</v>
      </c>
      <c r="KC618" s="681">
        <f t="shared" si="1770"/>
        <v>0</v>
      </c>
      <c r="KD618" s="681">
        <f t="shared" si="1770"/>
        <v>0</v>
      </c>
      <c r="KE618" s="681">
        <f t="shared" si="1770"/>
        <v>0</v>
      </c>
      <c r="KF618" s="681">
        <f t="shared" si="1770"/>
        <v>0</v>
      </c>
      <c r="KG618" s="681">
        <f t="shared" si="1770"/>
        <v>0</v>
      </c>
      <c r="KH618" s="681">
        <f t="shared" si="1770"/>
        <v>0</v>
      </c>
      <c r="KI618" s="681">
        <f t="shared" si="1770"/>
        <v>0</v>
      </c>
      <c r="KJ618" s="681">
        <f t="shared" si="1770"/>
        <v>0</v>
      </c>
      <c r="KN618" s="1098">
        <f t="shared" si="1773"/>
        <v>0</v>
      </c>
      <c r="KO618" s="1098">
        <f t="shared" si="1773"/>
        <v>0</v>
      </c>
      <c r="KP618" s="1098">
        <f t="shared" si="1773"/>
        <v>0</v>
      </c>
      <c r="KQ618" s="1098">
        <f t="shared" si="1773"/>
        <v>0</v>
      </c>
      <c r="KR618" s="1098">
        <f t="shared" si="1773"/>
        <v>0</v>
      </c>
      <c r="KS618" s="1098">
        <f t="shared" si="1773"/>
        <v>0</v>
      </c>
      <c r="KT618" s="1098">
        <f t="shared" si="1773"/>
        <v>0</v>
      </c>
      <c r="KU618" s="1098">
        <f t="shared" si="1773"/>
        <v>0</v>
      </c>
      <c r="KV618" s="1098">
        <f t="shared" si="1773"/>
        <v>0</v>
      </c>
      <c r="KW618" s="1098">
        <f t="shared" si="1773"/>
        <v>0</v>
      </c>
      <c r="KX618" s="1098">
        <f t="shared" si="1773"/>
        <v>0</v>
      </c>
      <c r="KY618" s="1098">
        <f t="shared" si="1773"/>
        <v>0</v>
      </c>
      <c r="KZ618" s="1098">
        <f t="shared" si="1773"/>
        <v>0</v>
      </c>
      <c r="LA618" s="1098">
        <f t="shared" si="1773"/>
        <v>0</v>
      </c>
      <c r="LB618" s="1098">
        <f t="shared" si="1773"/>
        <v>0</v>
      </c>
      <c r="LC618" s="1098">
        <f t="shared" si="1773"/>
        <v>0</v>
      </c>
      <c r="LD618" s="1098">
        <f t="shared" si="1772"/>
        <v>0</v>
      </c>
      <c r="LE618" s="1098">
        <f t="shared" si="1772"/>
        <v>0</v>
      </c>
      <c r="LF618" s="1098">
        <f t="shared" si="1772"/>
        <v>0</v>
      </c>
      <c r="LG618" s="1098">
        <f t="shared" si="1772"/>
        <v>0</v>
      </c>
      <c r="LH618" s="1098">
        <f t="shared" si="1772"/>
        <v>0</v>
      </c>
      <c r="LI618" s="1098">
        <f t="shared" si="1772"/>
        <v>0</v>
      </c>
      <c r="LJ618" s="1098">
        <f t="shared" si="1772"/>
        <v>0</v>
      </c>
      <c r="LK618" s="1098">
        <f t="shared" si="1772"/>
        <v>0</v>
      </c>
      <c r="LL618" s="1098">
        <f t="shared" si="1772"/>
        <v>0</v>
      </c>
      <c r="LM618" s="1098">
        <f t="shared" si="1772"/>
        <v>0</v>
      </c>
      <c r="LN618" s="1098">
        <f t="shared" si="1772"/>
        <v>0</v>
      </c>
      <c r="LO618" s="1098">
        <f t="shared" si="1772"/>
        <v>0</v>
      </c>
      <c r="LP618" s="1098">
        <f t="shared" si="1772"/>
        <v>0</v>
      </c>
      <c r="LQ618" s="1098">
        <f t="shared" si="1772"/>
        <v>0</v>
      </c>
      <c r="LR618" s="1098">
        <f t="shared" si="1771"/>
        <v>0</v>
      </c>
      <c r="LS618" s="1098">
        <f t="shared" si="1716"/>
        <v>0</v>
      </c>
    </row>
    <row r="619" spans="1:331" ht="20.100000000000001" hidden="1" customHeight="1" x14ac:dyDescent="0.35">
      <c r="A619" s="668" t="s">
        <v>552</v>
      </c>
      <c r="B619" s="871"/>
      <c r="C619" s="1240" t="s">
        <v>5</v>
      </c>
      <c r="D619" s="1241"/>
      <c r="E619" s="1241"/>
      <c r="F619" s="1241"/>
      <c r="G619" s="1241"/>
      <c r="H619" s="1241"/>
      <c r="I619" s="1241"/>
      <c r="J619" s="1065" t="s">
        <v>194</v>
      </c>
      <c r="K619" s="1307"/>
      <c r="L619" s="1307"/>
      <c r="M619" s="1304">
        <v>381</v>
      </c>
      <c r="N619" s="1304" t="s">
        <v>65</v>
      </c>
      <c r="O619" s="1319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124">
        <f t="shared" ref="AN619:AU619" si="1779">AN622</f>
        <v>43960</v>
      </c>
      <c r="AO619" s="124">
        <f t="shared" si="1779"/>
        <v>0</v>
      </c>
      <c r="AP619" s="124">
        <f t="shared" si="1779"/>
        <v>0</v>
      </c>
      <c r="AQ619" s="124">
        <f t="shared" si="1779"/>
        <v>0</v>
      </c>
      <c r="AR619" s="124">
        <f t="shared" si="1779"/>
        <v>0</v>
      </c>
      <c r="AS619" s="124">
        <f t="shared" si="1779"/>
        <v>0</v>
      </c>
      <c r="AT619" s="124">
        <f t="shared" si="1779"/>
        <v>0</v>
      </c>
      <c r="AU619" s="124">
        <f t="shared" si="1779"/>
        <v>0</v>
      </c>
      <c r="AV619" s="124">
        <v>0</v>
      </c>
      <c r="AW619" s="124"/>
      <c r="AX619" s="124"/>
      <c r="AY619" s="124">
        <f>AY622</f>
        <v>0</v>
      </c>
      <c r="AZ619" s="124"/>
      <c r="BA619" s="124"/>
      <c r="BB619" s="124">
        <v>0</v>
      </c>
      <c r="BC619" s="124">
        <v>0</v>
      </c>
      <c r="BD619" s="124">
        <v>0</v>
      </c>
      <c r="BE619" s="124">
        <v>0</v>
      </c>
      <c r="BF619" s="124">
        <v>0</v>
      </c>
      <c r="BG619" s="124"/>
      <c r="BH619" s="124">
        <v>0</v>
      </c>
      <c r="BI619" s="124">
        <f>BI622</f>
        <v>0</v>
      </c>
      <c r="BJ619" s="124"/>
      <c r="BK619" s="124"/>
      <c r="BL619" s="124">
        <f t="shared" si="1764"/>
        <v>0</v>
      </c>
      <c r="BM619" s="124"/>
      <c r="BN619" s="124"/>
      <c r="BO619" s="124"/>
      <c r="BP619" s="124"/>
      <c r="BQ619" s="124"/>
      <c r="BR619" s="124">
        <f>BR622</f>
        <v>0</v>
      </c>
      <c r="BS619" s="124"/>
      <c r="BT619" s="124"/>
      <c r="BU619" s="124">
        <f>BU622</f>
        <v>0</v>
      </c>
      <c r="BV619" s="124"/>
      <c r="BW619" s="124"/>
      <c r="BX619" s="124"/>
      <c r="BY619" s="124"/>
      <c r="BZ619" s="124"/>
      <c r="CA619" s="124">
        <f t="shared" si="1760"/>
        <v>0</v>
      </c>
      <c r="CB619" s="124">
        <f t="shared" si="1761"/>
        <v>0</v>
      </c>
      <c r="CC619" s="124"/>
      <c r="CD619" s="124"/>
      <c r="CE619" s="124"/>
      <c r="CF619" s="124"/>
      <c r="CG619" s="124">
        <f t="shared" si="1762"/>
        <v>0</v>
      </c>
      <c r="CH619" s="124">
        <f>CH622</f>
        <v>0</v>
      </c>
      <c r="CI619" s="124"/>
      <c r="CJ619" s="124"/>
      <c r="CK619" s="124">
        <f t="shared" si="1752"/>
        <v>0</v>
      </c>
      <c r="CL619" s="124">
        <f>CL622</f>
        <v>0</v>
      </c>
      <c r="CM619" s="124"/>
      <c r="CN619" s="124"/>
      <c r="CO619" s="124">
        <f t="shared" si="1753"/>
        <v>0</v>
      </c>
      <c r="CP619" s="124">
        <f>CP622</f>
        <v>0</v>
      </c>
      <c r="CQ619" s="124"/>
      <c r="CR619" s="124"/>
      <c r="CS619" s="124">
        <f t="shared" ref="CS619:CS648" si="1780">IFERROR(CR619/CQ619*100,)</f>
        <v>0</v>
      </c>
      <c r="CT619" s="124">
        <f>CT622</f>
        <v>0</v>
      </c>
      <c r="CU619" s="124"/>
      <c r="CV619" s="124"/>
      <c r="CW619" s="124">
        <f t="shared" si="1730"/>
        <v>0</v>
      </c>
      <c r="CX619" s="124">
        <f>CX622</f>
        <v>0</v>
      </c>
      <c r="CY619" s="124"/>
      <c r="CZ619" s="124"/>
      <c r="DA619" s="124"/>
      <c r="DB619" s="124"/>
      <c r="DC619" s="124">
        <v>0</v>
      </c>
      <c r="DD619" s="124">
        <f t="shared" ref="DD619:DD648" si="1781">IFERROR(DC619/DB619*100,)</f>
        <v>0</v>
      </c>
      <c r="DE619" s="124">
        <f t="shared" ref="DE619:DE648" si="1782">IFERROR(DC619/DK619*100,)</f>
        <v>0</v>
      </c>
      <c r="DF619" s="124"/>
      <c r="DG619" s="124"/>
      <c r="DH619" s="124"/>
      <c r="DI619" s="124">
        <f t="shared" si="1733"/>
        <v>0</v>
      </c>
      <c r="DJ619" s="124">
        <f>DJ622</f>
        <v>0</v>
      </c>
      <c r="DK619" s="124"/>
      <c r="DL619" s="124">
        <f t="shared" ref="DL619:DL648" si="1783">IFERROR(DF619/DK619*100,)</f>
        <v>0</v>
      </c>
      <c r="DM619" s="124">
        <f>DM622</f>
        <v>0</v>
      </c>
      <c r="DN619" s="124"/>
      <c r="DO619" s="124"/>
      <c r="DP619" s="124">
        <f t="shared" si="1735"/>
        <v>0</v>
      </c>
      <c r="DQ619" s="124">
        <f>DQ622</f>
        <v>0</v>
      </c>
      <c r="DR619" s="124"/>
      <c r="DS619" s="124"/>
      <c r="DT619" s="124">
        <f t="shared" si="1736"/>
        <v>0</v>
      </c>
      <c r="DU619" s="124">
        <f>DU622</f>
        <v>0</v>
      </c>
      <c r="DV619" s="124"/>
      <c r="DW619" s="124"/>
      <c r="DX619" s="124"/>
      <c r="DY619" s="124"/>
      <c r="DZ619" s="124"/>
      <c r="EA619" s="124"/>
      <c r="EB619" s="124"/>
      <c r="EC619" s="124">
        <f t="shared" si="1737"/>
        <v>0</v>
      </c>
      <c r="ED619" s="124">
        <f>ED622</f>
        <v>0</v>
      </c>
      <c r="EE619" s="124"/>
      <c r="EF619" s="124"/>
      <c r="EG619" s="124">
        <f t="shared" si="1738"/>
        <v>0</v>
      </c>
      <c r="EH619" s="124">
        <f>EH622</f>
        <v>0</v>
      </c>
      <c r="EI619" s="124">
        <f>IFERROR(#REF!/DZ619*100,)</f>
        <v>0</v>
      </c>
      <c r="EJ619" s="124">
        <f>IFERROR(#REF!/#REF!*100,)</f>
        <v>0</v>
      </c>
      <c r="EK619" s="124"/>
      <c r="EL619" s="124"/>
      <c r="EM619" s="124"/>
      <c r="EN619" s="124"/>
      <c r="EO619" s="124"/>
      <c r="EP619" s="124"/>
      <c r="EQ619" s="124"/>
      <c r="ER619" s="124"/>
      <c r="ES619" s="124"/>
      <c r="EX619" s="739">
        <f t="shared" si="1776"/>
        <v>0</v>
      </c>
      <c r="EY619" s="739">
        <f t="shared" si="1776"/>
        <v>0</v>
      </c>
      <c r="EZ619" s="739">
        <f t="shared" si="1776"/>
        <v>0</v>
      </c>
      <c r="FA619" s="739">
        <f t="shared" si="1776"/>
        <v>0</v>
      </c>
      <c r="FB619" s="739">
        <f t="shared" si="1776"/>
        <v>0</v>
      </c>
      <c r="FC619" s="739">
        <f t="shared" si="1776"/>
        <v>0</v>
      </c>
      <c r="FD619" s="739">
        <f t="shared" si="1776"/>
        <v>0</v>
      </c>
      <c r="FE619" s="739">
        <f t="shared" si="1776"/>
        <v>0</v>
      </c>
      <c r="FF619" s="739">
        <f t="shared" si="1776"/>
        <v>0</v>
      </c>
      <c r="FG619" s="739">
        <f t="shared" si="1776"/>
        <v>0</v>
      </c>
      <c r="FH619" s="739">
        <f t="shared" si="1777"/>
        <v>0</v>
      </c>
      <c r="FI619" s="739">
        <f t="shared" si="1777"/>
        <v>0</v>
      </c>
      <c r="FJ619" s="739">
        <f t="shared" si="1777"/>
        <v>0</v>
      </c>
      <c r="FK619" s="739">
        <f t="shared" si="1777"/>
        <v>0</v>
      </c>
      <c r="FL619" s="739">
        <f t="shared" si="1777"/>
        <v>0</v>
      </c>
      <c r="FM619" s="739">
        <f t="shared" si="1777"/>
        <v>0</v>
      </c>
      <c r="FN619" s="739">
        <f t="shared" si="1777"/>
        <v>0</v>
      </c>
      <c r="FO619" s="739">
        <f t="shared" si="1765"/>
        <v>0</v>
      </c>
      <c r="FP619" s="739">
        <f t="shared" si="1765"/>
        <v>0</v>
      </c>
      <c r="FQ619" s="739">
        <f t="shared" si="1765"/>
        <v>0</v>
      </c>
      <c r="FU619" s="739">
        <f t="shared" si="1766"/>
        <v>0</v>
      </c>
      <c r="FV619" s="739">
        <f t="shared" si="1766"/>
        <v>0</v>
      </c>
      <c r="FW619" s="739">
        <f t="shared" si="1766"/>
        <v>0</v>
      </c>
      <c r="FX619" s="739">
        <f t="shared" si="1766"/>
        <v>0</v>
      </c>
      <c r="FY619" s="739">
        <f t="shared" si="1766"/>
        <v>0</v>
      </c>
      <c r="FZ619" s="739">
        <f t="shared" si="1766"/>
        <v>0</v>
      </c>
      <c r="GA619" s="739">
        <f t="shared" si="1766"/>
        <v>0</v>
      </c>
      <c r="GB619" s="739">
        <f t="shared" si="1766"/>
        <v>0</v>
      </c>
      <c r="GC619" s="739">
        <f t="shared" si="1766"/>
        <v>0</v>
      </c>
      <c r="GD619" s="739">
        <f t="shared" si="1766"/>
        <v>0</v>
      </c>
      <c r="GE619" s="739">
        <f t="shared" si="1767"/>
        <v>0</v>
      </c>
      <c r="GF619" s="739">
        <f t="shared" si="1767"/>
        <v>0</v>
      </c>
      <c r="GG619" s="739">
        <f t="shared" si="1767"/>
        <v>0</v>
      </c>
      <c r="GH619" s="739">
        <f t="shared" si="1767"/>
        <v>0</v>
      </c>
      <c r="GI619" s="739">
        <f t="shared" si="1767"/>
        <v>0</v>
      </c>
      <c r="GJ619" s="739">
        <f t="shared" si="1767"/>
        <v>0</v>
      </c>
      <c r="GK619" s="739">
        <f t="shared" si="1767"/>
        <v>0</v>
      </c>
      <c r="GL619" s="739">
        <f t="shared" si="1767"/>
        <v>0</v>
      </c>
      <c r="GM619" s="739">
        <f t="shared" si="1767"/>
        <v>0</v>
      </c>
      <c r="GN619" s="739">
        <f t="shared" si="1767"/>
        <v>0</v>
      </c>
      <c r="GQ619" s="1098">
        <f>IF(GQ$9=$N619,#REF!,0)</f>
        <v>0</v>
      </c>
      <c r="GR619" s="1098">
        <f>IF(GR$9=$N619,#REF!,0)</f>
        <v>0</v>
      </c>
      <c r="GS619" s="1098">
        <f>IF(GS$9=$N619,#REF!,0)</f>
        <v>0</v>
      </c>
      <c r="GT619" s="1098">
        <f>IF(GT$9=$N619,#REF!,0)</f>
        <v>0</v>
      </c>
      <c r="GU619" s="1098">
        <f>IF(GU$9=$N619,#REF!,0)</f>
        <v>0</v>
      </c>
      <c r="GV619" s="1098">
        <f>IF(GV$9=$N619,#REF!,0)</f>
        <v>0</v>
      </c>
      <c r="GW619" s="1098">
        <f>IF(GW$9=$N619,#REF!,0)</f>
        <v>0</v>
      </c>
      <c r="GX619" s="1098">
        <f>IF(GX$9=$N619,#REF!,0)</f>
        <v>0</v>
      </c>
      <c r="GY619" s="1098">
        <f>IF(GY$9=$N619,#REF!,0)</f>
        <v>0</v>
      </c>
      <c r="GZ619" s="1098">
        <f>IF(GZ$9=$N619,#REF!,0)</f>
        <v>0</v>
      </c>
      <c r="HA619" s="1098">
        <f>IF(HA$9=$N619,#REF!,0)</f>
        <v>0</v>
      </c>
      <c r="HB619" s="1098">
        <f>IF(HB$9=$N619,#REF!,0)</f>
        <v>0</v>
      </c>
      <c r="HC619" s="1098">
        <f>IF(HC$9=$N619,#REF!,0)</f>
        <v>0</v>
      </c>
      <c r="HD619" s="1098">
        <f>IF(HD$9=$N619,#REF!,0)</f>
        <v>0</v>
      </c>
      <c r="HE619" s="1098">
        <f>IF(HE$9=$N619,#REF!,0)</f>
        <v>0</v>
      </c>
      <c r="HF619" s="1098">
        <f>IF(HF$9=$N619,#REF!,0)</f>
        <v>0</v>
      </c>
      <c r="HG619" s="1098">
        <f>IF(HG$9=$N619,#REF!,0)</f>
        <v>0</v>
      </c>
      <c r="HH619" s="1098">
        <f>IF(HH$9=$N619,#REF!,0)</f>
        <v>0</v>
      </c>
      <c r="HI619" s="1098">
        <f>IF(HI$9=$N619,#REF!,0)</f>
        <v>0</v>
      </c>
      <c r="HJ619" s="1098">
        <f>IF(HJ$9=$N619,#REF!,0)</f>
        <v>0</v>
      </c>
      <c r="HK619" s="1098">
        <f>IF(HK$9=$N619,#REF!,0)</f>
        <v>0</v>
      </c>
      <c r="HL619" s="1098">
        <f>IF(HL$9=$N619,#REF!,0)</f>
        <v>0</v>
      </c>
      <c r="HM619" s="1098">
        <f>IF(HM$9=$N619,#REF!,0)</f>
        <v>0</v>
      </c>
      <c r="HN619" s="1098">
        <f>IF(HN$9=$N619,#REF!,0)</f>
        <v>0</v>
      </c>
      <c r="HO619" s="1098">
        <f>IF(HO$9=$N619,#REF!,0)</f>
        <v>0</v>
      </c>
      <c r="HP619" s="1098">
        <f>IF(HP$9=$N619,#REF!,0)</f>
        <v>0</v>
      </c>
      <c r="HQ619" s="1098">
        <f>IF(HQ$9=$N619,#REF!,0)</f>
        <v>0</v>
      </c>
      <c r="HR619" s="1098">
        <f>IF(HR$9=$N619,#REF!,0)</f>
        <v>0</v>
      </c>
      <c r="HS619" s="1098">
        <f>IF(HS$9=$N619,#REF!,0)</f>
        <v>0</v>
      </c>
      <c r="HT619" s="1098">
        <f>IF(HT$9=$N619,#REF!,0)</f>
        <v>0</v>
      </c>
      <c r="HU619" s="1098">
        <f>IF(HU$9=$N619,#REF!,0)</f>
        <v>0</v>
      </c>
      <c r="HV619" s="1098">
        <f>IF(HV$9=$N619,#REF!,0)</f>
        <v>0</v>
      </c>
      <c r="HW619" s="1098">
        <f>IF(HW$9=$N619,#REF!,0)</f>
        <v>0</v>
      </c>
      <c r="HX619" s="1098">
        <f>IF(HX$9=$N619,#REF!,0)</f>
        <v>0</v>
      </c>
      <c r="HY619" s="1098">
        <f>IF(HY$9=$N619,#REF!,0)</f>
        <v>0</v>
      </c>
      <c r="HZ619" s="1098">
        <f>IF(HZ$9=$N619,#REF!,0)</f>
        <v>0</v>
      </c>
      <c r="IA619" s="1098">
        <f>IF(IA$9=$N619,#REF!,0)</f>
        <v>0</v>
      </c>
      <c r="IB619" s="1098">
        <f>IF(IB$9=$N619,#REF!,0)</f>
        <v>0</v>
      </c>
      <c r="IC619" s="1098">
        <f>IF(IC$9=$N619,#REF!,0)</f>
        <v>0</v>
      </c>
      <c r="ID619" s="1098">
        <f>IF(ID$9=$N619,#REF!,0)</f>
        <v>0</v>
      </c>
      <c r="IE619" s="1098">
        <f>IF(IE$9=$N619,#REF!,0)</f>
        <v>0</v>
      </c>
      <c r="IF619" s="1098">
        <f>IF(IF$9=$N619,#REF!,0)</f>
        <v>0</v>
      </c>
      <c r="IG619" s="1098">
        <f>IF(IG$9=$N619,#REF!,0)</f>
        <v>0</v>
      </c>
      <c r="IH619" s="1098">
        <f>IF(IH$9=$N619,#REF!,0)</f>
        <v>0</v>
      </c>
      <c r="II619" s="1098">
        <f>IF(II$9=$N619,#REF!,0)</f>
        <v>0</v>
      </c>
      <c r="IJ619" s="1098">
        <f>IF(IJ$9=$N619,#REF!,0)</f>
        <v>0</v>
      </c>
      <c r="IK619" s="1098">
        <f>IF(IK$9=$N619,#REF!,0)</f>
        <v>0</v>
      </c>
      <c r="IL619" s="1098">
        <f>IF(IL$9=$N619,#REF!,0)</f>
        <v>0</v>
      </c>
      <c r="IM619" s="1098">
        <f>IF(IM$9=$N619,#REF!,0)</f>
        <v>0</v>
      </c>
      <c r="IN619" s="1098">
        <f>IF(IN$9=$N619,#REF!,0)</f>
        <v>0</v>
      </c>
      <c r="IO619" s="1098">
        <f>IF(IO$9=$N619,#REF!,0)</f>
        <v>0</v>
      </c>
      <c r="IP619" s="1098">
        <f>IF(IP$9=$N619,#REF!,0)</f>
        <v>0</v>
      </c>
      <c r="IQ619" s="1098">
        <f>IF(IQ$9=$N619,#REF!,0)</f>
        <v>0</v>
      </c>
      <c r="IR619" s="1098">
        <f>IF(IR$9=$N619,#REF!,0)</f>
        <v>0</v>
      </c>
      <c r="IS619" s="1098">
        <f>IF(IS$9=$N619,#REF!,0)</f>
        <v>0</v>
      </c>
      <c r="IT619" s="1098">
        <f>IF(IT$9=$N619,#REF!,0)</f>
        <v>0</v>
      </c>
      <c r="IU619" s="1098">
        <f>IF(IU$9=$N619,#REF!,0)</f>
        <v>0</v>
      </c>
      <c r="IV619" s="1098">
        <f>IF(IV$9=$N619,#REF!,0)</f>
        <v>0</v>
      </c>
      <c r="IW619" s="1098">
        <f>IF(IW$9=$N619,#REF!,0)</f>
        <v>0</v>
      </c>
      <c r="IX619" s="1098">
        <f>IF(IX$9=$N619,#REF!,0)</f>
        <v>0</v>
      </c>
      <c r="IY619" s="1098">
        <f>IF(IY$9=$N619,#REF!,0)</f>
        <v>0</v>
      </c>
      <c r="IZ619" s="1098">
        <f>IF(IZ$9=$N619,#REF!,0)</f>
        <v>0</v>
      </c>
      <c r="JA619" s="1098">
        <f>IF(JA$9=$N619,#REF!,0)</f>
        <v>0</v>
      </c>
      <c r="JB619" s="1098">
        <f>IF(JB$9=$N619,#REF!,0)</f>
        <v>0</v>
      </c>
      <c r="JC619" s="1098">
        <f>IF(JC$9=$N619,#REF!,0)</f>
        <v>0</v>
      </c>
      <c r="JD619" s="1098">
        <f>IF(JD$9=$N619,#REF!,0)</f>
        <v>0</v>
      </c>
      <c r="JE619" s="1098">
        <f>IF(JE$9=$N619,#REF!,0)</f>
        <v>0</v>
      </c>
      <c r="JF619" s="1098">
        <f>IF(JF$9=$N619,#REF!,0)</f>
        <v>0</v>
      </c>
      <c r="JG619" s="1098">
        <f>IF(JG$9=$N619,#REF!,0)</f>
        <v>0</v>
      </c>
      <c r="JH619" s="1098">
        <f>IF(JH$9=$N619,#REF!,0)</f>
        <v>0</v>
      </c>
      <c r="JI619" s="1098">
        <f>IF(JI$9=$N619,#REF!,0)</f>
        <v>0</v>
      </c>
      <c r="JJ619" s="1098">
        <f>IF(JJ$9=$N619,#REF!,0)</f>
        <v>0</v>
      </c>
      <c r="JK619" s="1098">
        <f>IF(JK$9=$N619,#REF!,0)</f>
        <v>0</v>
      </c>
      <c r="JL619" s="1098">
        <f>IF(JL$9=$N619,#REF!,0)</f>
        <v>0</v>
      </c>
      <c r="JM619" s="1098">
        <f>IF(JM$9=$N619,#REF!,0)</f>
        <v>0</v>
      </c>
      <c r="JN619" s="1098">
        <f>IF(JN$9=$N619,#REF!,0)</f>
        <v>0</v>
      </c>
      <c r="JO619" s="1098">
        <f>IF(JO$9=$N619,#REF!,0)</f>
        <v>0</v>
      </c>
      <c r="JP619" s="1098">
        <f>IF(JP$9=$N619,#REF!,0)</f>
        <v>0</v>
      </c>
      <c r="JQ619" s="1098">
        <f>IF(JQ$9=$N619,#REF!,0)</f>
        <v>0</v>
      </c>
      <c r="JR619" s="1098">
        <f>IF(JR$9=$N619,#REF!,0)</f>
        <v>0</v>
      </c>
      <c r="JS619" s="1098">
        <f>IF(JS$9=$N619,#REF!,0)</f>
        <v>0</v>
      </c>
      <c r="JT619" s="1098">
        <f>IF(JT$9=$N619,#REF!,0)</f>
        <v>0</v>
      </c>
      <c r="JU619" s="1098">
        <f>IF(JU$9=$N619,#REF!,0)</f>
        <v>0</v>
      </c>
      <c r="JV619" s="1098">
        <f>IF(JV$9=$N619,#REF!,0)</f>
        <v>0</v>
      </c>
      <c r="JW619" s="1098">
        <f>IF(JW$9=$N619,#REF!,0)</f>
        <v>0</v>
      </c>
      <c r="JX619" s="681"/>
      <c r="JZ619" s="681">
        <f t="shared" si="1770"/>
        <v>0</v>
      </c>
      <c r="KA619" s="681">
        <f t="shared" si="1770"/>
        <v>0</v>
      </c>
      <c r="KB619" s="681">
        <f t="shared" si="1770"/>
        <v>0</v>
      </c>
      <c r="KC619" s="681">
        <f t="shared" si="1770"/>
        <v>0</v>
      </c>
      <c r="KD619" s="681">
        <f t="shared" si="1770"/>
        <v>0</v>
      </c>
      <c r="KE619" s="681">
        <f t="shared" si="1770"/>
        <v>0</v>
      </c>
      <c r="KF619" s="681">
        <f t="shared" si="1770"/>
        <v>0</v>
      </c>
      <c r="KG619" s="681">
        <f t="shared" si="1770"/>
        <v>0</v>
      </c>
      <c r="KH619" s="681">
        <f t="shared" si="1770"/>
        <v>0</v>
      </c>
      <c r="KI619" s="681">
        <f t="shared" si="1770"/>
        <v>0</v>
      </c>
      <c r="KJ619" s="681">
        <f t="shared" si="1770"/>
        <v>0</v>
      </c>
      <c r="KN619" s="1098">
        <f t="shared" si="1773"/>
        <v>0</v>
      </c>
      <c r="KO619" s="1098">
        <f t="shared" si="1773"/>
        <v>0</v>
      </c>
      <c r="KP619" s="1098">
        <f t="shared" si="1773"/>
        <v>0</v>
      </c>
      <c r="KQ619" s="1098">
        <f t="shared" si="1773"/>
        <v>0</v>
      </c>
      <c r="KR619" s="1098">
        <f t="shared" si="1773"/>
        <v>0</v>
      </c>
      <c r="KS619" s="1098">
        <f t="shared" si="1773"/>
        <v>0</v>
      </c>
      <c r="KT619" s="1098">
        <f t="shared" si="1773"/>
        <v>0</v>
      </c>
      <c r="KU619" s="1098">
        <f t="shared" si="1773"/>
        <v>0</v>
      </c>
      <c r="KV619" s="1098">
        <f t="shared" si="1773"/>
        <v>0</v>
      </c>
      <c r="KW619" s="1098">
        <f t="shared" si="1773"/>
        <v>0</v>
      </c>
      <c r="KX619" s="1098">
        <f t="shared" si="1773"/>
        <v>0</v>
      </c>
      <c r="KY619" s="1098">
        <f t="shared" si="1773"/>
        <v>0</v>
      </c>
      <c r="KZ619" s="1098">
        <f t="shared" si="1773"/>
        <v>0</v>
      </c>
      <c r="LA619" s="1098">
        <f t="shared" si="1773"/>
        <v>0</v>
      </c>
      <c r="LB619" s="1098">
        <f t="shared" si="1773"/>
        <v>0</v>
      </c>
      <c r="LC619" s="1098">
        <f t="shared" si="1773"/>
        <v>0</v>
      </c>
      <c r="LD619" s="1098">
        <f t="shared" si="1772"/>
        <v>0</v>
      </c>
      <c r="LE619" s="1098">
        <f t="shared" si="1772"/>
        <v>0</v>
      </c>
      <c r="LF619" s="1098">
        <f t="shared" si="1772"/>
        <v>0</v>
      </c>
      <c r="LG619" s="1098">
        <f t="shared" si="1772"/>
        <v>0</v>
      </c>
      <c r="LH619" s="1098">
        <f t="shared" si="1772"/>
        <v>0</v>
      </c>
      <c r="LI619" s="1098">
        <f t="shared" si="1772"/>
        <v>0</v>
      </c>
      <c r="LJ619" s="1098">
        <f t="shared" si="1772"/>
        <v>0</v>
      </c>
      <c r="LK619" s="1098">
        <f t="shared" si="1772"/>
        <v>0</v>
      </c>
      <c r="LL619" s="1098">
        <f t="shared" si="1772"/>
        <v>0</v>
      </c>
      <c r="LM619" s="1098">
        <f t="shared" si="1772"/>
        <v>0</v>
      </c>
      <c r="LN619" s="1098">
        <f t="shared" si="1772"/>
        <v>0</v>
      </c>
      <c r="LO619" s="1098">
        <f t="shared" si="1772"/>
        <v>0</v>
      </c>
      <c r="LP619" s="1098">
        <f t="shared" si="1772"/>
        <v>0</v>
      </c>
      <c r="LQ619" s="1098">
        <f t="shared" si="1772"/>
        <v>0</v>
      </c>
      <c r="LR619" s="1098">
        <f t="shared" si="1771"/>
        <v>0</v>
      </c>
      <c r="LS619" s="1098">
        <f t="shared" si="1716"/>
        <v>0</v>
      </c>
    </row>
    <row r="620" spans="1:331" ht="20.100000000000001" hidden="1" customHeight="1" x14ac:dyDescent="0.35">
      <c r="A620" s="668"/>
      <c r="B620" s="871"/>
      <c r="C620" s="870"/>
      <c r="D620" s="871"/>
      <c r="E620" s="871"/>
      <c r="F620" s="871"/>
      <c r="G620" s="871"/>
      <c r="H620" s="871"/>
      <c r="I620" s="871"/>
      <c r="J620" s="1065" t="s">
        <v>194</v>
      </c>
      <c r="K620" s="886"/>
      <c r="L620" s="886"/>
      <c r="M620" s="892"/>
      <c r="N620" s="1322">
        <v>3811</v>
      </c>
      <c r="O620" s="1323" t="s">
        <v>217</v>
      </c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54"/>
      <c r="AO620" s="54"/>
      <c r="AP620" s="54"/>
      <c r="AQ620" s="54"/>
      <c r="AR620" s="54"/>
      <c r="AS620" s="54"/>
      <c r="AT620" s="54"/>
      <c r="AU620" s="54"/>
      <c r="AV620" s="54"/>
      <c r="AW620" s="54"/>
      <c r="AX620" s="54"/>
      <c r="AY620" s="54"/>
      <c r="AZ620" s="54"/>
      <c r="BA620" s="54"/>
      <c r="BB620" s="54"/>
      <c r="BC620" s="54"/>
      <c r="BD620" s="54"/>
      <c r="BE620" s="54"/>
      <c r="BF620" s="54"/>
      <c r="BG620" s="54"/>
      <c r="BH620" s="54"/>
      <c r="BI620" s="54"/>
      <c r="BJ620" s="54"/>
      <c r="BK620" s="54"/>
      <c r="BL620" s="54">
        <f t="shared" si="1764"/>
        <v>0</v>
      </c>
      <c r="BM620" s="54"/>
      <c r="BN620" s="54"/>
      <c r="BO620" s="54"/>
      <c r="BP620" s="54"/>
      <c r="BQ620" s="54"/>
      <c r="BR620" s="54"/>
      <c r="BS620" s="54"/>
      <c r="BT620" s="54"/>
      <c r="BU620" s="54"/>
      <c r="BV620" s="54"/>
      <c r="BW620" s="54"/>
      <c r="BX620" s="54"/>
      <c r="BY620" s="54"/>
      <c r="BZ620" s="54"/>
      <c r="CA620" s="54">
        <f t="shared" si="1760"/>
        <v>0</v>
      </c>
      <c r="CB620" s="54">
        <f t="shared" si="1761"/>
        <v>0</v>
      </c>
      <c r="CC620" s="54"/>
      <c r="CD620" s="54"/>
      <c r="CE620" s="54"/>
      <c r="CF620" s="54"/>
      <c r="CG620" s="54">
        <f t="shared" si="1762"/>
        <v>0</v>
      </c>
      <c r="CH620" s="54"/>
      <c r="CI620" s="54"/>
      <c r="CJ620" s="54"/>
      <c r="CK620" s="54">
        <f t="shared" si="1752"/>
        <v>0</v>
      </c>
      <c r="CL620" s="54"/>
      <c r="CM620" s="54"/>
      <c r="CN620" s="54"/>
      <c r="CO620" s="54">
        <f t="shared" si="1753"/>
        <v>0</v>
      </c>
      <c r="CP620" s="54"/>
      <c r="CQ620" s="54"/>
      <c r="CR620" s="54"/>
      <c r="CS620" s="54">
        <f t="shared" si="1780"/>
        <v>0</v>
      </c>
      <c r="CT620" s="54"/>
      <c r="CU620" s="54"/>
      <c r="CV620" s="54"/>
      <c r="CW620" s="54">
        <f t="shared" si="1730"/>
        <v>0</v>
      </c>
      <c r="CX620" s="54"/>
      <c r="CY620" s="54"/>
      <c r="CZ620" s="54"/>
      <c r="DA620" s="54"/>
      <c r="DB620" s="54"/>
      <c r="DC620" s="54">
        <v>0</v>
      </c>
      <c r="DD620" s="54">
        <f t="shared" si="1781"/>
        <v>0</v>
      </c>
      <c r="DE620" s="54">
        <f t="shared" si="1782"/>
        <v>0</v>
      </c>
      <c r="DF620" s="54"/>
      <c r="DG620" s="54"/>
      <c r="DH620" s="54"/>
      <c r="DI620" s="54">
        <f t="shared" si="1733"/>
        <v>0</v>
      </c>
      <c r="DJ620" s="54"/>
      <c r="DK620" s="54"/>
      <c r="DL620" s="54">
        <f t="shared" si="1783"/>
        <v>0</v>
      </c>
      <c r="DM620" s="54"/>
      <c r="DN620" s="54"/>
      <c r="DO620" s="54"/>
      <c r="DP620" s="54">
        <f t="shared" si="1735"/>
        <v>0</v>
      </c>
      <c r="DQ620" s="54"/>
      <c r="DR620" s="54"/>
      <c r="DS620" s="54"/>
      <c r="DT620" s="54">
        <f t="shared" si="1736"/>
        <v>0</v>
      </c>
      <c r="DU620" s="54"/>
      <c r="DV620" s="54"/>
      <c r="DW620" s="54"/>
      <c r="DX620" s="54"/>
      <c r="DY620" s="54"/>
      <c r="DZ620" s="54"/>
      <c r="EA620" s="54"/>
      <c r="EB620" s="54"/>
      <c r="EC620" s="54">
        <f t="shared" si="1737"/>
        <v>0</v>
      </c>
      <c r="ED620" s="54"/>
      <c r="EE620" s="54"/>
      <c r="EF620" s="54"/>
      <c r="EG620" s="54">
        <f t="shared" si="1738"/>
        <v>0</v>
      </c>
      <c r="EH620" s="54"/>
      <c r="EI620" s="54">
        <f>IFERROR(#REF!/DZ620*100,)</f>
        <v>0</v>
      </c>
      <c r="EJ620" s="54">
        <f>IFERROR(#REF!/#REF!*100,)</f>
        <v>0</v>
      </c>
      <c r="EK620" s="54"/>
      <c r="EL620" s="54"/>
      <c r="EM620" s="54"/>
      <c r="EN620" s="54"/>
      <c r="EO620" s="54"/>
      <c r="EP620" s="54"/>
      <c r="EQ620" s="54"/>
      <c r="ER620" s="54"/>
      <c r="ES620" s="54"/>
      <c r="EX620" s="739">
        <f t="shared" si="1776"/>
        <v>0</v>
      </c>
      <c r="EY620" s="739">
        <f t="shared" si="1776"/>
        <v>0</v>
      </c>
      <c r="EZ620" s="739">
        <f t="shared" si="1776"/>
        <v>0</v>
      </c>
      <c r="FA620" s="739">
        <f t="shared" si="1776"/>
        <v>0</v>
      </c>
      <c r="FB620" s="739">
        <f t="shared" si="1776"/>
        <v>0</v>
      </c>
      <c r="FC620" s="739">
        <f t="shared" si="1776"/>
        <v>0</v>
      </c>
      <c r="FD620" s="739">
        <f t="shared" si="1776"/>
        <v>0</v>
      </c>
      <c r="FE620" s="739">
        <f t="shared" si="1776"/>
        <v>0</v>
      </c>
      <c r="FF620" s="739">
        <f t="shared" si="1776"/>
        <v>0</v>
      </c>
      <c r="FG620" s="739">
        <f t="shared" si="1776"/>
        <v>0</v>
      </c>
      <c r="FH620" s="739">
        <f t="shared" si="1777"/>
        <v>0</v>
      </c>
      <c r="FI620" s="739">
        <f t="shared" si="1777"/>
        <v>0</v>
      </c>
      <c r="FJ620" s="739">
        <f t="shared" si="1777"/>
        <v>0</v>
      </c>
      <c r="FK620" s="739">
        <f t="shared" si="1777"/>
        <v>0</v>
      </c>
      <c r="FL620" s="739">
        <f t="shared" si="1777"/>
        <v>0</v>
      </c>
      <c r="FM620" s="739">
        <f t="shared" si="1777"/>
        <v>0</v>
      </c>
      <c r="FN620" s="739">
        <f t="shared" si="1777"/>
        <v>0</v>
      </c>
      <c r="FO620" s="739">
        <f t="shared" si="1765"/>
        <v>0</v>
      </c>
      <c r="FP620" s="739">
        <f t="shared" si="1765"/>
        <v>0</v>
      </c>
      <c r="FQ620" s="739">
        <f t="shared" si="1765"/>
        <v>0</v>
      </c>
      <c r="FU620" s="739">
        <f t="shared" si="1766"/>
        <v>0</v>
      </c>
      <c r="FV620" s="739">
        <f t="shared" si="1766"/>
        <v>0</v>
      </c>
      <c r="FW620" s="739">
        <f t="shared" si="1766"/>
        <v>0</v>
      </c>
      <c r="FX620" s="739">
        <f t="shared" si="1766"/>
        <v>0</v>
      </c>
      <c r="FY620" s="739">
        <f t="shared" si="1766"/>
        <v>0</v>
      </c>
      <c r="FZ620" s="739">
        <f t="shared" si="1766"/>
        <v>0</v>
      </c>
      <c r="GA620" s="739">
        <f t="shared" si="1766"/>
        <v>0</v>
      </c>
      <c r="GB620" s="739">
        <f t="shared" si="1766"/>
        <v>0</v>
      </c>
      <c r="GC620" s="739">
        <f t="shared" si="1766"/>
        <v>0</v>
      </c>
      <c r="GD620" s="739">
        <f t="shared" si="1766"/>
        <v>0</v>
      </c>
      <c r="GE620" s="739">
        <f t="shared" si="1767"/>
        <v>0</v>
      </c>
      <c r="GF620" s="739">
        <f t="shared" si="1767"/>
        <v>0</v>
      </c>
      <c r="GG620" s="739">
        <f t="shared" si="1767"/>
        <v>0</v>
      </c>
      <c r="GH620" s="739">
        <f t="shared" si="1767"/>
        <v>0</v>
      </c>
      <c r="GI620" s="739">
        <f t="shared" si="1767"/>
        <v>0</v>
      </c>
      <c r="GJ620" s="739">
        <f t="shared" si="1767"/>
        <v>0</v>
      </c>
      <c r="GK620" s="739">
        <f t="shared" si="1767"/>
        <v>0</v>
      </c>
      <c r="GL620" s="739">
        <f t="shared" si="1767"/>
        <v>0</v>
      </c>
      <c r="GM620" s="739">
        <f t="shared" si="1767"/>
        <v>0</v>
      </c>
      <c r="GN620" s="739">
        <f t="shared" si="1767"/>
        <v>0</v>
      </c>
      <c r="GQ620" s="1098">
        <f>IF(GQ$9=$N620,#REF!,0)</f>
        <v>0</v>
      </c>
      <c r="GR620" s="1098">
        <f>IF(GR$9=$N620,#REF!,0)</f>
        <v>0</v>
      </c>
      <c r="GS620" s="1098">
        <f>IF(GS$9=$N620,#REF!,0)</f>
        <v>0</v>
      </c>
      <c r="GT620" s="1098">
        <f>IF(GT$9=$N620,#REF!,0)</f>
        <v>0</v>
      </c>
      <c r="GU620" s="1098">
        <f>IF(GU$9=$N620,#REF!,0)</f>
        <v>0</v>
      </c>
      <c r="GV620" s="1098">
        <f>IF(GV$9=$N620,#REF!,0)</f>
        <v>0</v>
      </c>
      <c r="GW620" s="1098">
        <f>IF(GW$9=$N620,#REF!,0)</f>
        <v>0</v>
      </c>
      <c r="GX620" s="1098">
        <f>IF(GX$9=$N620,#REF!,0)</f>
        <v>0</v>
      </c>
      <c r="GY620" s="1098">
        <f>IF(GY$9=$N620,#REF!,0)</f>
        <v>0</v>
      </c>
      <c r="GZ620" s="1098">
        <f>IF(GZ$9=$N620,#REF!,0)</f>
        <v>0</v>
      </c>
      <c r="HA620" s="1098">
        <f>IF(HA$9=$N620,#REF!,0)</f>
        <v>0</v>
      </c>
      <c r="HB620" s="1098">
        <f>IF(HB$9=$N620,#REF!,0)</f>
        <v>0</v>
      </c>
      <c r="HC620" s="1098">
        <f>IF(HC$9=$N620,#REF!,0)</f>
        <v>0</v>
      </c>
      <c r="HD620" s="1098">
        <f>IF(HD$9=$N620,#REF!,0)</f>
        <v>0</v>
      </c>
      <c r="HE620" s="1098">
        <f>IF(HE$9=$N620,#REF!,0)</f>
        <v>0</v>
      </c>
      <c r="HF620" s="1098">
        <f>IF(HF$9=$N620,#REF!,0)</f>
        <v>0</v>
      </c>
      <c r="HG620" s="1098">
        <f>IF(HG$9=$N620,#REF!,0)</f>
        <v>0</v>
      </c>
      <c r="HH620" s="1098">
        <f>IF(HH$9=$N620,#REF!,0)</f>
        <v>0</v>
      </c>
      <c r="HI620" s="1098">
        <f>IF(HI$9=$N620,#REF!,0)</f>
        <v>0</v>
      </c>
      <c r="HJ620" s="1098">
        <f>IF(HJ$9=$N620,#REF!,0)</f>
        <v>0</v>
      </c>
      <c r="HK620" s="1098">
        <f>IF(HK$9=$N620,#REF!,0)</f>
        <v>0</v>
      </c>
      <c r="HL620" s="1098">
        <f>IF(HL$9=$N620,#REF!,0)</f>
        <v>0</v>
      </c>
      <c r="HM620" s="1098">
        <f>IF(HM$9=$N620,#REF!,0)</f>
        <v>0</v>
      </c>
      <c r="HN620" s="1098">
        <f>IF(HN$9=$N620,#REF!,0)</f>
        <v>0</v>
      </c>
      <c r="HO620" s="1098">
        <f>IF(HO$9=$N620,#REF!,0)</f>
        <v>0</v>
      </c>
      <c r="HP620" s="1098">
        <f>IF(HP$9=$N620,#REF!,0)</f>
        <v>0</v>
      </c>
      <c r="HQ620" s="1098">
        <f>IF(HQ$9=$N620,#REF!,0)</f>
        <v>0</v>
      </c>
      <c r="HR620" s="1098">
        <f>IF(HR$9=$N620,#REF!,0)</f>
        <v>0</v>
      </c>
      <c r="HS620" s="1098">
        <f>IF(HS$9=$N620,#REF!,0)</f>
        <v>0</v>
      </c>
      <c r="HT620" s="1098">
        <f>IF(HT$9=$N620,#REF!,0)</f>
        <v>0</v>
      </c>
      <c r="HU620" s="1098">
        <f>IF(HU$9=$N620,#REF!,0)</f>
        <v>0</v>
      </c>
      <c r="HV620" s="1098">
        <f>IF(HV$9=$N620,#REF!,0)</f>
        <v>0</v>
      </c>
      <c r="HW620" s="1098">
        <f>IF(HW$9=$N620,#REF!,0)</f>
        <v>0</v>
      </c>
      <c r="HX620" s="1098">
        <f>IF(HX$9=$N620,#REF!,0)</f>
        <v>0</v>
      </c>
      <c r="HY620" s="1098">
        <f>IF(HY$9=$N620,#REF!,0)</f>
        <v>0</v>
      </c>
      <c r="HZ620" s="1098">
        <f>IF(HZ$9=$N620,#REF!,0)</f>
        <v>0</v>
      </c>
      <c r="IA620" s="1098">
        <f>IF(IA$9=$N620,#REF!,0)</f>
        <v>0</v>
      </c>
      <c r="IB620" s="1098">
        <f>IF(IB$9=$N620,#REF!,0)</f>
        <v>0</v>
      </c>
      <c r="IC620" s="1098">
        <f>IF(IC$9=$N620,#REF!,0)</f>
        <v>0</v>
      </c>
      <c r="ID620" s="1098">
        <f>IF(ID$9=$N620,#REF!,0)</f>
        <v>0</v>
      </c>
      <c r="IE620" s="1098">
        <f>IF(IE$9=$N620,#REF!,0)</f>
        <v>0</v>
      </c>
      <c r="IF620" s="1098">
        <f>IF(IF$9=$N620,#REF!,0)</f>
        <v>0</v>
      </c>
      <c r="IG620" s="1098">
        <f>IF(IG$9=$N620,#REF!,0)</f>
        <v>0</v>
      </c>
      <c r="IH620" s="1098">
        <f>IF(IH$9=$N620,#REF!,0)</f>
        <v>0</v>
      </c>
      <c r="II620" s="1098">
        <f>IF(II$9=$N620,#REF!,0)</f>
        <v>0</v>
      </c>
      <c r="IJ620" s="1098">
        <f>IF(IJ$9=$N620,#REF!,0)</f>
        <v>0</v>
      </c>
      <c r="IK620" s="1098">
        <f>IF(IK$9=$N620,#REF!,0)</f>
        <v>0</v>
      </c>
      <c r="IL620" s="1098">
        <f>IF(IL$9=$N620,#REF!,0)</f>
        <v>0</v>
      </c>
      <c r="IM620" s="1098">
        <f>IF(IM$9=$N620,#REF!,0)</f>
        <v>0</v>
      </c>
      <c r="IN620" s="1098">
        <f>IF(IN$9=$N620,#REF!,0)</f>
        <v>0</v>
      </c>
      <c r="IO620" s="1098">
        <f>IF(IO$9=$N620,#REF!,0)</f>
        <v>0</v>
      </c>
      <c r="IP620" s="1098">
        <f>IF(IP$9=$N620,#REF!,0)</f>
        <v>0</v>
      </c>
      <c r="IQ620" s="1098">
        <f>IF(IQ$9=$N620,#REF!,0)</f>
        <v>0</v>
      </c>
      <c r="IR620" s="1098" t="e">
        <f>IF(IR$9=$N620,#REF!,0)</f>
        <v>#REF!</v>
      </c>
      <c r="IS620" s="1098">
        <f>IF(IS$9=$N620,#REF!,0)</f>
        <v>0</v>
      </c>
      <c r="IT620" s="1098">
        <f>IF(IT$9=$N620,#REF!,0)</f>
        <v>0</v>
      </c>
      <c r="IU620" s="1098">
        <f>IF(IU$9=$N620,#REF!,0)</f>
        <v>0</v>
      </c>
      <c r="IV620" s="1098">
        <f>IF(IV$9=$N620,#REF!,0)</f>
        <v>0</v>
      </c>
      <c r="IW620" s="1098">
        <f>IF(IW$9=$N620,#REF!,0)</f>
        <v>0</v>
      </c>
      <c r="IX620" s="1098">
        <f>IF(IX$9=$N620,#REF!,0)</f>
        <v>0</v>
      </c>
      <c r="IY620" s="1098">
        <f>IF(IY$9=$N620,#REF!,0)</f>
        <v>0</v>
      </c>
      <c r="IZ620" s="1098">
        <f>IF(IZ$9=$N620,#REF!,0)</f>
        <v>0</v>
      </c>
      <c r="JA620" s="1098">
        <f>IF(JA$9=$N620,#REF!,0)</f>
        <v>0</v>
      </c>
      <c r="JB620" s="1098">
        <f>IF(JB$9=$N620,#REF!,0)</f>
        <v>0</v>
      </c>
      <c r="JC620" s="1098">
        <f>IF(JC$9=$N620,#REF!,0)</f>
        <v>0</v>
      </c>
      <c r="JD620" s="1098">
        <f>IF(JD$9=$N620,#REF!,0)</f>
        <v>0</v>
      </c>
      <c r="JE620" s="1098">
        <f>IF(JE$9=$N620,#REF!,0)</f>
        <v>0</v>
      </c>
      <c r="JF620" s="1098">
        <f>IF(JF$9=$N620,#REF!,0)</f>
        <v>0</v>
      </c>
      <c r="JG620" s="1098">
        <f>IF(JG$9=$N620,#REF!,0)</f>
        <v>0</v>
      </c>
      <c r="JH620" s="1098">
        <f>IF(JH$9=$N620,#REF!,0)</f>
        <v>0</v>
      </c>
      <c r="JI620" s="1098">
        <f>IF(JI$9=$N620,#REF!,0)</f>
        <v>0</v>
      </c>
      <c r="JJ620" s="1098">
        <f>IF(JJ$9=$N620,#REF!,0)</f>
        <v>0</v>
      </c>
      <c r="JK620" s="1098">
        <f>IF(JK$9=$N620,#REF!,0)</f>
        <v>0</v>
      </c>
      <c r="JL620" s="1098">
        <f>IF(JL$9=$N620,#REF!,0)</f>
        <v>0</v>
      </c>
      <c r="JM620" s="1098">
        <f>IF(JM$9=$N620,#REF!,0)</f>
        <v>0</v>
      </c>
      <c r="JN620" s="1098">
        <f>IF(JN$9=$N620,#REF!,0)</f>
        <v>0</v>
      </c>
      <c r="JO620" s="1098">
        <f>IF(JO$9=$N620,#REF!,0)</f>
        <v>0</v>
      </c>
      <c r="JP620" s="1098">
        <f>IF(JP$9=$N620,#REF!,0)</f>
        <v>0</v>
      </c>
      <c r="JQ620" s="1098">
        <f>IF(JQ$9=$N620,#REF!,0)</f>
        <v>0</v>
      </c>
      <c r="JR620" s="1098">
        <f>IF(JR$9=$N620,#REF!,0)</f>
        <v>0</v>
      </c>
      <c r="JS620" s="1098">
        <f>IF(JS$9=$N620,#REF!,0)</f>
        <v>0</v>
      </c>
      <c r="JT620" s="1098">
        <f>IF(JT$9=$N620,#REF!,0)</f>
        <v>0</v>
      </c>
      <c r="JU620" s="1098">
        <f>IF(JU$9=$N620,#REF!,0)</f>
        <v>0</v>
      </c>
      <c r="JV620" s="1098">
        <f>IF(JV$9=$N620,#REF!,0)</f>
        <v>0</v>
      </c>
      <c r="JW620" s="1098">
        <f>IF(JW$9=$N620,#REF!,0)</f>
        <v>0</v>
      </c>
      <c r="JX620" s="681"/>
      <c r="JZ620" s="681">
        <f t="shared" ref="JZ620:KJ629" si="1784">IF(JZ$9=$L620,$DY620,0)</f>
        <v>0</v>
      </c>
      <c r="KA620" s="681">
        <f t="shared" si="1784"/>
        <v>0</v>
      </c>
      <c r="KB620" s="681">
        <f t="shared" si="1784"/>
        <v>0</v>
      </c>
      <c r="KC620" s="681">
        <f t="shared" si="1784"/>
        <v>0</v>
      </c>
      <c r="KD620" s="681">
        <f t="shared" si="1784"/>
        <v>0</v>
      </c>
      <c r="KE620" s="681">
        <f t="shared" si="1784"/>
        <v>0</v>
      </c>
      <c r="KF620" s="681">
        <f t="shared" si="1784"/>
        <v>0</v>
      </c>
      <c r="KG620" s="681">
        <f t="shared" si="1784"/>
        <v>0</v>
      </c>
      <c r="KH620" s="681">
        <f t="shared" si="1784"/>
        <v>0</v>
      </c>
      <c r="KI620" s="681">
        <f t="shared" si="1784"/>
        <v>0</v>
      </c>
      <c r="KJ620" s="681">
        <f t="shared" si="1784"/>
        <v>0</v>
      </c>
      <c r="KN620" s="1098">
        <f t="shared" si="1773"/>
        <v>0</v>
      </c>
      <c r="KO620" s="1098">
        <f t="shared" si="1773"/>
        <v>0</v>
      </c>
      <c r="KP620" s="1098">
        <f t="shared" si="1773"/>
        <v>0</v>
      </c>
      <c r="KQ620" s="1098">
        <f t="shared" si="1773"/>
        <v>0</v>
      </c>
      <c r="KR620" s="1098">
        <f t="shared" si="1773"/>
        <v>0</v>
      </c>
      <c r="KS620" s="1098">
        <f t="shared" si="1773"/>
        <v>0</v>
      </c>
      <c r="KT620" s="1098">
        <f t="shared" si="1773"/>
        <v>0</v>
      </c>
      <c r="KU620" s="1098">
        <f t="shared" si="1773"/>
        <v>0</v>
      </c>
      <c r="KV620" s="1098">
        <f t="shared" si="1773"/>
        <v>0</v>
      </c>
      <c r="KW620" s="1098">
        <f t="shared" si="1773"/>
        <v>0</v>
      </c>
      <c r="KX620" s="1098">
        <f t="shared" si="1773"/>
        <v>0</v>
      </c>
      <c r="KY620" s="1098">
        <f t="shared" si="1773"/>
        <v>0</v>
      </c>
      <c r="KZ620" s="1098">
        <f t="shared" si="1773"/>
        <v>0</v>
      </c>
      <c r="LA620" s="1098">
        <f t="shared" si="1773"/>
        <v>0</v>
      </c>
      <c r="LB620" s="1098">
        <f t="shared" si="1773"/>
        <v>0</v>
      </c>
      <c r="LC620" s="1098">
        <f t="shared" si="1773"/>
        <v>0</v>
      </c>
      <c r="LD620" s="1098">
        <f t="shared" si="1772"/>
        <v>0</v>
      </c>
      <c r="LE620" s="1098">
        <f t="shared" si="1772"/>
        <v>0</v>
      </c>
      <c r="LF620" s="1098">
        <f t="shared" si="1772"/>
        <v>0</v>
      </c>
      <c r="LG620" s="1098">
        <f t="shared" si="1772"/>
        <v>0</v>
      </c>
      <c r="LH620" s="1098">
        <f t="shared" si="1772"/>
        <v>0</v>
      </c>
      <c r="LI620" s="1098">
        <f t="shared" si="1772"/>
        <v>0</v>
      </c>
      <c r="LJ620" s="1098">
        <f t="shared" si="1772"/>
        <v>0</v>
      </c>
      <c r="LK620" s="1098">
        <f t="shared" si="1772"/>
        <v>0</v>
      </c>
      <c r="LL620" s="1098">
        <f t="shared" si="1772"/>
        <v>0</v>
      </c>
      <c r="LM620" s="1098">
        <f t="shared" si="1772"/>
        <v>0</v>
      </c>
      <c r="LN620" s="1098">
        <f t="shared" si="1772"/>
        <v>0</v>
      </c>
      <c r="LO620" s="1098">
        <f t="shared" si="1772"/>
        <v>0</v>
      </c>
      <c r="LP620" s="1098">
        <f t="shared" si="1772"/>
        <v>0</v>
      </c>
      <c r="LQ620" s="1098">
        <f t="shared" si="1772"/>
        <v>0</v>
      </c>
      <c r="LR620" s="1098">
        <f t="shared" si="1771"/>
        <v>0</v>
      </c>
      <c r="LS620" s="1098">
        <f t="shared" si="1716"/>
        <v>0</v>
      </c>
    </row>
    <row r="621" spans="1:331" ht="20.100000000000001" hidden="1" customHeight="1" x14ac:dyDescent="0.35">
      <c r="A621" s="668"/>
      <c r="B621" s="871"/>
      <c r="C621" s="1240"/>
      <c r="D621" s="1241"/>
      <c r="E621" s="1241"/>
      <c r="F621" s="1241"/>
      <c r="G621" s="1241"/>
      <c r="H621" s="1241"/>
      <c r="I621" s="1241"/>
      <c r="J621" s="1065" t="s">
        <v>194</v>
      </c>
      <c r="K621" s="1307"/>
      <c r="L621" s="1307"/>
      <c r="M621" s="1304"/>
      <c r="N621" s="1250">
        <v>3811</v>
      </c>
      <c r="O621" s="1251" t="s">
        <v>216</v>
      </c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54"/>
      <c r="AO621" s="54"/>
      <c r="AP621" s="54"/>
      <c r="AQ621" s="54"/>
      <c r="AR621" s="54"/>
      <c r="AS621" s="54"/>
      <c r="AT621" s="54"/>
      <c r="AU621" s="54"/>
      <c r="AV621" s="54"/>
      <c r="AW621" s="54"/>
      <c r="AX621" s="54"/>
      <c r="AY621" s="54"/>
      <c r="AZ621" s="54"/>
      <c r="BA621" s="54"/>
      <c r="BB621" s="54"/>
      <c r="BC621" s="54"/>
      <c r="BD621" s="54"/>
      <c r="BE621" s="54"/>
      <c r="BF621" s="54"/>
      <c r="BG621" s="54"/>
      <c r="BH621" s="54"/>
      <c r="BI621" s="54"/>
      <c r="BJ621" s="54"/>
      <c r="BK621" s="54"/>
      <c r="BL621" s="54">
        <f t="shared" si="1764"/>
        <v>0</v>
      </c>
      <c r="BM621" s="54"/>
      <c r="BN621" s="54"/>
      <c r="BO621" s="54"/>
      <c r="BP621" s="54"/>
      <c r="BQ621" s="54"/>
      <c r="BR621" s="54"/>
      <c r="BS621" s="54"/>
      <c r="BT621" s="54"/>
      <c r="BU621" s="54"/>
      <c r="BV621" s="54"/>
      <c r="BW621" s="54"/>
      <c r="BX621" s="54"/>
      <c r="BY621" s="54"/>
      <c r="BZ621" s="54"/>
      <c r="CA621" s="54">
        <f t="shared" si="1760"/>
        <v>0</v>
      </c>
      <c r="CB621" s="54">
        <f t="shared" si="1761"/>
        <v>0</v>
      </c>
      <c r="CC621" s="54"/>
      <c r="CD621" s="54"/>
      <c r="CE621" s="54"/>
      <c r="CF621" s="54"/>
      <c r="CG621" s="54">
        <f t="shared" si="1762"/>
        <v>0</v>
      </c>
      <c r="CH621" s="54"/>
      <c r="CI621" s="54"/>
      <c r="CJ621" s="54"/>
      <c r="CK621" s="54">
        <f t="shared" si="1752"/>
        <v>0</v>
      </c>
      <c r="CL621" s="54"/>
      <c r="CM621" s="54"/>
      <c r="CN621" s="54"/>
      <c r="CO621" s="54">
        <f t="shared" si="1753"/>
        <v>0</v>
      </c>
      <c r="CP621" s="54"/>
      <c r="CQ621" s="54"/>
      <c r="CR621" s="54"/>
      <c r="CS621" s="54">
        <f t="shared" si="1780"/>
        <v>0</v>
      </c>
      <c r="CT621" s="54"/>
      <c r="CU621" s="54"/>
      <c r="CV621" s="54"/>
      <c r="CW621" s="54">
        <f t="shared" si="1730"/>
        <v>0</v>
      </c>
      <c r="CX621" s="54"/>
      <c r="CY621" s="54"/>
      <c r="CZ621" s="54"/>
      <c r="DA621" s="54"/>
      <c r="DB621" s="54"/>
      <c r="DC621" s="54">
        <v>0</v>
      </c>
      <c r="DD621" s="54">
        <f t="shared" si="1781"/>
        <v>0</v>
      </c>
      <c r="DE621" s="54">
        <f t="shared" si="1782"/>
        <v>0</v>
      </c>
      <c r="DF621" s="54"/>
      <c r="DG621" s="54"/>
      <c r="DH621" s="54"/>
      <c r="DI621" s="54">
        <f t="shared" si="1733"/>
        <v>0</v>
      </c>
      <c r="DJ621" s="54"/>
      <c r="DK621" s="54"/>
      <c r="DL621" s="54">
        <f t="shared" si="1783"/>
        <v>0</v>
      </c>
      <c r="DM621" s="54"/>
      <c r="DN621" s="54"/>
      <c r="DO621" s="54"/>
      <c r="DP621" s="54">
        <f t="shared" si="1735"/>
        <v>0</v>
      </c>
      <c r="DQ621" s="54"/>
      <c r="DR621" s="54"/>
      <c r="DS621" s="54"/>
      <c r="DT621" s="54">
        <f t="shared" si="1736"/>
        <v>0</v>
      </c>
      <c r="DU621" s="54"/>
      <c r="DV621" s="54"/>
      <c r="DW621" s="54"/>
      <c r="DX621" s="54"/>
      <c r="DY621" s="54"/>
      <c r="DZ621" s="54"/>
      <c r="EA621" s="54"/>
      <c r="EB621" s="54"/>
      <c r="EC621" s="54">
        <f t="shared" si="1737"/>
        <v>0</v>
      </c>
      <c r="ED621" s="54"/>
      <c r="EE621" s="54"/>
      <c r="EF621" s="54"/>
      <c r="EG621" s="54">
        <f t="shared" si="1738"/>
        <v>0</v>
      </c>
      <c r="EH621" s="54"/>
      <c r="EI621" s="54">
        <f>IFERROR(#REF!/DZ621*100,)</f>
        <v>0</v>
      </c>
      <c r="EJ621" s="54">
        <f>IFERROR(#REF!/#REF!*100,)</f>
        <v>0</v>
      </c>
      <c r="EK621" s="54"/>
      <c r="EL621" s="54"/>
      <c r="EM621" s="54"/>
      <c r="EN621" s="54"/>
      <c r="EO621" s="54"/>
      <c r="EP621" s="54"/>
      <c r="EQ621" s="54"/>
      <c r="ER621" s="54"/>
      <c r="ES621" s="54"/>
      <c r="EX621" s="739">
        <f t="shared" si="1776"/>
        <v>0</v>
      </c>
      <c r="EY621" s="739">
        <f t="shared" si="1776"/>
        <v>0</v>
      </c>
      <c r="EZ621" s="739">
        <f t="shared" si="1776"/>
        <v>0</v>
      </c>
      <c r="FA621" s="739">
        <f t="shared" si="1776"/>
        <v>0</v>
      </c>
      <c r="FB621" s="739">
        <f t="shared" si="1776"/>
        <v>0</v>
      </c>
      <c r="FC621" s="739">
        <f t="shared" si="1776"/>
        <v>0</v>
      </c>
      <c r="FD621" s="739">
        <f t="shared" si="1776"/>
        <v>0</v>
      </c>
      <c r="FE621" s="739">
        <f t="shared" si="1776"/>
        <v>0</v>
      </c>
      <c r="FF621" s="739">
        <f t="shared" si="1776"/>
        <v>0</v>
      </c>
      <c r="FG621" s="739">
        <f t="shared" si="1776"/>
        <v>0</v>
      </c>
      <c r="FH621" s="739">
        <f t="shared" si="1777"/>
        <v>0</v>
      </c>
      <c r="FI621" s="739">
        <f t="shared" si="1777"/>
        <v>0</v>
      </c>
      <c r="FJ621" s="739">
        <f t="shared" si="1777"/>
        <v>0</v>
      </c>
      <c r="FK621" s="739">
        <f t="shared" si="1777"/>
        <v>0</v>
      </c>
      <c r="FL621" s="739">
        <f t="shared" si="1777"/>
        <v>0</v>
      </c>
      <c r="FM621" s="739">
        <f t="shared" si="1777"/>
        <v>0</v>
      </c>
      <c r="FN621" s="739">
        <f t="shared" si="1777"/>
        <v>0</v>
      </c>
      <c r="FO621" s="739">
        <f t="shared" si="1765"/>
        <v>0</v>
      </c>
      <c r="FP621" s="739">
        <f t="shared" si="1765"/>
        <v>0</v>
      </c>
      <c r="FQ621" s="739">
        <f t="shared" si="1765"/>
        <v>0</v>
      </c>
      <c r="FU621" s="739">
        <f t="shared" si="1766"/>
        <v>0</v>
      </c>
      <c r="FV621" s="739">
        <f t="shared" si="1766"/>
        <v>0</v>
      </c>
      <c r="FW621" s="739">
        <f t="shared" si="1766"/>
        <v>0</v>
      </c>
      <c r="FX621" s="739">
        <f t="shared" si="1766"/>
        <v>0</v>
      </c>
      <c r="FY621" s="739">
        <f t="shared" si="1766"/>
        <v>0</v>
      </c>
      <c r="FZ621" s="739">
        <f t="shared" si="1766"/>
        <v>0</v>
      </c>
      <c r="GA621" s="739">
        <f t="shared" si="1766"/>
        <v>0</v>
      </c>
      <c r="GB621" s="739">
        <f t="shared" si="1766"/>
        <v>0</v>
      </c>
      <c r="GC621" s="739">
        <f t="shared" si="1766"/>
        <v>0</v>
      </c>
      <c r="GD621" s="739">
        <f t="shared" si="1766"/>
        <v>0</v>
      </c>
      <c r="GE621" s="739">
        <f t="shared" si="1767"/>
        <v>0</v>
      </c>
      <c r="GF621" s="739">
        <f t="shared" si="1767"/>
        <v>0</v>
      </c>
      <c r="GG621" s="739">
        <f t="shared" si="1767"/>
        <v>0</v>
      </c>
      <c r="GH621" s="739">
        <f t="shared" si="1767"/>
        <v>0</v>
      </c>
      <c r="GI621" s="739">
        <f t="shared" si="1767"/>
        <v>0</v>
      </c>
      <c r="GJ621" s="739">
        <f t="shared" si="1767"/>
        <v>0</v>
      </c>
      <c r="GK621" s="739">
        <f t="shared" si="1767"/>
        <v>0</v>
      </c>
      <c r="GL621" s="739">
        <f t="shared" si="1767"/>
        <v>0</v>
      </c>
      <c r="GM621" s="739">
        <f t="shared" si="1767"/>
        <v>0</v>
      </c>
      <c r="GN621" s="739">
        <f t="shared" si="1767"/>
        <v>0</v>
      </c>
      <c r="GQ621" s="1098">
        <f>IF(GQ$9=$N621,#REF!,0)</f>
        <v>0</v>
      </c>
      <c r="GR621" s="1098">
        <f>IF(GR$9=$N621,#REF!,0)</f>
        <v>0</v>
      </c>
      <c r="GS621" s="1098">
        <f>IF(GS$9=$N621,#REF!,0)</f>
        <v>0</v>
      </c>
      <c r="GT621" s="1098">
        <f>IF(GT$9=$N621,#REF!,0)</f>
        <v>0</v>
      </c>
      <c r="GU621" s="1098">
        <f>IF(GU$9=$N621,#REF!,0)</f>
        <v>0</v>
      </c>
      <c r="GV621" s="1098">
        <f>IF(GV$9=$N621,#REF!,0)</f>
        <v>0</v>
      </c>
      <c r="GW621" s="1098">
        <f>IF(GW$9=$N621,#REF!,0)</f>
        <v>0</v>
      </c>
      <c r="GX621" s="1098">
        <f>IF(GX$9=$N621,#REF!,0)</f>
        <v>0</v>
      </c>
      <c r="GY621" s="1098">
        <f>IF(GY$9=$N621,#REF!,0)</f>
        <v>0</v>
      </c>
      <c r="GZ621" s="1098">
        <f>IF(GZ$9=$N621,#REF!,0)</f>
        <v>0</v>
      </c>
      <c r="HA621" s="1098">
        <f>IF(HA$9=$N621,#REF!,0)</f>
        <v>0</v>
      </c>
      <c r="HB621" s="1098">
        <f>IF(HB$9=$N621,#REF!,0)</f>
        <v>0</v>
      </c>
      <c r="HC621" s="1098">
        <f>IF(HC$9=$N621,#REF!,0)</f>
        <v>0</v>
      </c>
      <c r="HD621" s="1098">
        <f>IF(HD$9=$N621,#REF!,0)</f>
        <v>0</v>
      </c>
      <c r="HE621" s="1098">
        <f>IF(HE$9=$N621,#REF!,0)</f>
        <v>0</v>
      </c>
      <c r="HF621" s="1098">
        <f>IF(HF$9=$N621,#REF!,0)</f>
        <v>0</v>
      </c>
      <c r="HG621" s="1098">
        <f>IF(HG$9=$N621,#REF!,0)</f>
        <v>0</v>
      </c>
      <c r="HH621" s="1098">
        <f>IF(HH$9=$N621,#REF!,0)</f>
        <v>0</v>
      </c>
      <c r="HI621" s="1098">
        <f>IF(HI$9=$N621,#REF!,0)</f>
        <v>0</v>
      </c>
      <c r="HJ621" s="1098">
        <f>IF(HJ$9=$N621,#REF!,0)</f>
        <v>0</v>
      </c>
      <c r="HK621" s="1098">
        <f>IF(HK$9=$N621,#REF!,0)</f>
        <v>0</v>
      </c>
      <c r="HL621" s="1098">
        <f>IF(HL$9=$N621,#REF!,0)</f>
        <v>0</v>
      </c>
      <c r="HM621" s="1098">
        <f>IF(HM$9=$N621,#REF!,0)</f>
        <v>0</v>
      </c>
      <c r="HN621" s="1098">
        <f>IF(HN$9=$N621,#REF!,0)</f>
        <v>0</v>
      </c>
      <c r="HO621" s="1098">
        <f>IF(HO$9=$N621,#REF!,0)</f>
        <v>0</v>
      </c>
      <c r="HP621" s="1098">
        <f>IF(HP$9=$N621,#REF!,0)</f>
        <v>0</v>
      </c>
      <c r="HQ621" s="1098">
        <f>IF(HQ$9=$N621,#REF!,0)</f>
        <v>0</v>
      </c>
      <c r="HR621" s="1098">
        <f>IF(HR$9=$N621,#REF!,0)</f>
        <v>0</v>
      </c>
      <c r="HS621" s="1098">
        <f>IF(HS$9=$N621,#REF!,0)</f>
        <v>0</v>
      </c>
      <c r="HT621" s="1098">
        <f>IF(HT$9=$N621,#REF!,0)</f>
        <v>0</v>
      </c>
      <c r="HU621" s="1098">
        <f>IF(HU$9=$N621,#REF!,0)</f>
        <v>0</v>
      </c>
      <c r="HV621" s="1098">
        <f>IF(HV$9=$N621,#REF!,0)</f>
        <v>0</v>
      </c>
      <c r="HW621" s="1098">
        <f>IF(HW$9=$N621,#REF!,0)</f>
        <v>0</v>
      </c>
      <c r="HX621" s="1098">
        <f>IF(HX$9=$N621,#REF!,0)</f>
        <v>0</v>
      </c>
      <c r="HY621" s="1098">
        <f>IF(HY$9=$N621,#REF!,0)</f>
        <v>0</v>
      </c>
      <c r="HZ621" s="1098">
        <f>IF(HZ$9=$N621,#REF!,0)</f>
        <v>0</v>
      </c>
      <c r="IA621" s="1098">
        <f>IF(IA$9=$N621,#REF!,0)</f>
        <v>0</v>
      </c>
      <c r="IB621" s="1098">
        <f>IF(IB$9=$N621,#REF!,0)</f>
        <v>0</v>
      </c>
      <c r="IC621" s="1098">
        <f>IF(IC$9=$N621,#REF!,0)</f>
        <v>0</v>
      </c>
      <c r="ID621" s="1098">
        <f>IF(ID$9=$N621,#REF!,0)</f>
        <v>0</v>
      </c>
      <c r="IE621" s="1098">
        <f>IF(IE$9=$N621,#REF!,0)</f>
        <v>0</v>
      </c>
      <c r="IF621" s="1098">
        <f>IF(IF$9=$N621,#REF!,0)</f>
        <v>0</v>
      </c>
      <c r="IG621" s="1098">
        <f>IF(IG$9=$N621,#REF!,0)</f>
        <v>0</v>
      </c>
      <c r="IH621" s="1098">
        <f>IF(IH$9=$N621,#REF!,0)</f>
        <v>0</v>
      </c>
      <c r="II621" s="1098">
        <f>IF(II$9=$N621,#REF!,0)</f>
        <v>0</v>
      </c>
      <c r="IJ621" s="1098">
        <f>IF(IJ$9=$N621,#REF!,0)</f>
        <v>0</v>
      </c>
      <c r="IK621" s="1098">
        <f>IF(IK$9=$N621,#REF!,0)</f>
        <v>0</v>
      </c>
      <c r="IL621" s="1098">
        <f>IF(IL$9=$N621,#REF!,0)</f>
        <v>0</v>
      </c>
      <c r="IM621" s="1098">
        <f>IF(IM$9=$N621,#REF!,0)</f>
        <v>0</v>
      </c>
      <c r="IN621" s="1098">
        <f>IF(IN$9=$N621,#REF!,0)</f>
        <v>0</v>
      </c>
      <c r="IO621" s="1098">
        <f>IF(IO$9=$N621,#REF!,0)</f>
        <v>0</v>
      </c>
      <c r="IP621" s="1098">
        <f>IF(IP$9=$N621,#REF!,0)</f>
        <v>0</v>
      </c>
      <c r="IQ621" s="1098">
        <f>IF(IQ$9=$N621,#REF!,0)</f>
        <v>0</v>
      </c>
      <c r="IR621" s="1098" t="e">
        <f>IF(IR$9=$N621,#REF!,0)</f>
        <v>#REF!</v>
      </c>
      <c r="IS621" s="1098">
        <f>IF(IS$9=$N621,#REF!,0)</f>
        <v>0</v>
      </c>
      <c r="IT621" s="1098">
        <f>IF(IT$9=$N621,#REF!,0)</f>
        <v>0</v>
      </c>
      <c r="IU621" s="1098">
        <f>IF(IU$9=$N621,#REF!,0)</f>
        <v>0</v>
      </c>
      <c r="IV621" s="1098">
        <f>IF(IV$9=$N621,#REF!,0)</f>
        <v>0</v>
      </c>
      <c r="IW621" s="1098">
        <f>IF(IW$9=$N621,#REF!,0)</f>
        <v>0</v>
      </c>
      <c r="IX621" s="1098">
        <f>IF(IX$9=$N621,#REF!,0)</f>
        <v>0</v>
      </c>
      <c r="IY621" s="1098">
        <f>IF(IY$9=$N621,#REF!,0)</f>
        <v>0</v>
      </c>
      <c r="IZ621" s="1098">
        <f>IF(IZ$9=$N621,#REF!,0)</f>
        <v>0</v>
      </c>
      <c r="JA621" s="1098">
        <f>IF(JA$9=$N621,#REF!,0)</f>
        <v>0</v>
      </c>
      <c r="JB621" s="1098">
        <f>IF(JB$9=$N621,#REF!,0)</f>
        <v>0</v>
      </c>
      <c r="JC621" s="1098">
        <f>IF(JC$9=$N621,#REF!,0)</f>
        <v>0</v>
      </c>
      <c r="JD621" s="1098">
        <f>IF(JD$9=$N621,#REF!,0)</f>
        <v>0</v>
      </c>
      <c r="JE621" s="1098">
        <f>IF(JE$9=$N621,#REF!,0)</f>
        <v>0</v>
      </c>
      <c r="JF621" s="1098">
        <f>IF(JF$9=$N621,#REF!,0)</f>
        <v>0</v>
      </c>
      <c r="JG621" s="1098">
        <f>IF(JG$9=$N621,#REF!,0)</f>
        <v>0</v>
      </c>
      <c r="JH621" s="1098">
        <f>IF(JH$9=$N621,#REF!,0)</f>
        <v>0</v>
      </c>
      <c r="JI621" s="1098">
        <f>IF(JI$9=$N621,#REF!,0)</f>
        <v>0</v>
      </c>
      <c r="JJ621" s="1098">
        <f>IF(JJ$9=$N621,#REF!,0)</f>
        <v>0</v>
      </c>
      <c r="JK621" s="1098">
        <f>IF(JK$9=$N621,#REF!,0)</f>
        <v>0</v>
      </c>
      <c r="JL621" s="1098">
        <f>IF(JL$9=$N621,#REF!,0)</f>
        <v>0</v>
      </c>
      <c r="JM621" s="1098">
        <f>IF(JM$9=$N621,#REF!,0)</f>
        <v>0</v>
      </c>
      <c r="JN621" s="1098">
        <f>IF(JN$9=$N621,#REF!,0)</f>
        <v>0</v>
      </c>
      <c r="JO621" s="1098">
        <f>IF(JO$9=$N621,#REF!,0)</f>
        <v>0</v>
      </c>
      <c r="JP621" s="1098">
        <f>IF(JP$9=$N621,#REF!,0)</f>
        <v>0</v>
      </c>
      <c r="JQ621" s="1098">
        <f>IF(JQ$9=$N621,#REF!,0)</f>
        <v>0</v>
      </c>
      <c r="JR621" s="1098">
        <f>IF(JR$9=$N621,#REF!,0)</f>
        <v>0</v>
      </c>
      <c r="JS621" s="1098">
        <f>IF(JS$9=$N621,#REF!,0)</f>
        <v>0</v>
      </c>
      <c r="JT621" s="1098">
        <f>IF(JT$9=$N621,#REF!,0)</f>
        <v>0</v>
      </c>
      <c r="JU621" s="1098">
        <f>IF(JU$9=$N621,#REF!,0)</f>
        <v>0</v>
      </c>
      <c r="JV621" s="1098">
        <f>IF(JV$9=$N621,#REF!,0)</f>
        <v>0</v>
      </c>
      <c r="JW621" s="1098">
        <f>IF(JW$9=$N621,#REF!,0)</f>
        <v>0</v>
      </c>
      <c r="JX621" s="681"/>
      <c r="JZ621" s="681">
        <f t="shared" si="1784"/>
        <v>0</v>
      </c>
      <c r="KA621" s="681">
        <f t="shared" si="1784"/>
        <v>0</v>
      </c>
      <c r="KB621" s="681">
        <f t="shared" si="1784"/>
        <v>0</v>
      </c>
      <c r="KC621" s="681">
        <f t="shared" si="1784"/>
        <v>0</v>
      </c>
      <c r="KD621" s="681">
        <f t="shared" si="1784"/>
        <v>0</v>
      </c>
      <c r="KE621" s="681">
        <f t="shared" si="1784"/>
        <v>0</v>
      </c>
      <c r="KF621" s="681">
        <f t="shared" si="1784"/>
        <v>0</v>
      </c>
      <c r="KG621" s="681">
        <f t="shared" si="1784"/>
        <v>0</v>
      </c>
      <c r="KH621" s="681">
        <f t="shared" si="1784"/>
        <v>0</v>
      </c>
      <c r="KI621" s="681">
        <f t="shared" si="1784"/>
        <v>0</v>
      </c>
      <c r="KJ621" s="681">
        <f t="shared" si="1784"/>
        <v>0</v>
      </c>
      <c r="KN621" s="1098">
        <f t="shared" si="1773"/>
        <v>0</v>
      </c>
      <c r="KO621" s="1098">
        <f t="shared" si="1773"/>
        <v>0</v>
      </c>
      <c r="KP621" s="1098">
        <f t="shared" si="1773"/>
        <v>0</v>
      </c>
      <c r="KQ621" s="1098">
        <f t="shared" si="1773"/>
        <v>0</v>
      </c>
      <c r="KR621" s="1098">
        <f t="shared" si="1773"/>
        <v>0</v>
      </c>
      <c r="KS621" s="1098">
        <f t="shared" si="1773"/>
        <v>0</v>
      </c>
      <c r="KT621" s="1098">
        <f t="shared" si="1773"/>
        <v>0</v>
      </c>
      <c r="KU621" s="1098">
        <f t="shared" si="1773"/>
        <v>0</v>
      </c>
      <c r="KV621" s="1098">
        <f t="shared" si="1773"/>
        <v>0</v>
      </c>
      <c r="KW621" s="1098">
        <f t="shared" si="1773"/>
        <v>0</v>
      </c>
      <c r="KX621" s="1098">
        <f t="shared" si="1773"/>
        <v>0</v>
      </c>
      <c r="KY621" s="1098">
        <f t="shared" si="1773"/>
        <v>0</v>
      </c>
      <c r="KZ621" s="1098">
        <f t="shared" si="1773"/>
        <v>0</v>
      </c>
      <c r="LA621" s="1098">
        <f t="shared" si="1773"/>
        <v>0</v>
      </c>
      <c r="LB621" s="1098">
        <f t="shared" si="1773"/>
        <v>0</v>
      </c>
      <c r="LC621" s="1098">
        <f t="shared" si="1773"/>
        <v>0</v>
      </c>
      <c r="LD621" s="1098">
        <f t="shared" si="1772"/>
        <v>0</v>
      </c>
      <c r="LE621" s="1098">
        <f t="shared" si="1772"/>
        <v>0</v>
      </c>
      <c r="LF621" s="1098">
        <f t="shared" si="1772"/>
        <v>0</v>
      </c>
      <c r="LG621" s="1098">
        <f t="shared" si="1772"/>
        <v>0</v>
      </c>
      <c r="LH621" s="1098">
        <f t="shared" si="1772"/>
        <v>0</v>
      </c>
      <c r="LI621" s="1098">
        <f t="shared" si="1772"/>
        <v>0</v>
      </c>
      <c r="LJ621" s="1098">
        <f t="shared" si="1772"/>
        <v>0</v>
      </c>
      <c r="LK621" s="1098">
        <f t="shared" si="1772"/>
        <v>0</v>
      </c>
      <c r="LL621" s="1098">
        <f t="shared" si="1772"/>
        <v>0</v>
      </c>
      <c r="LM621" s="1098">
        <f t="shared" si="1772"/>
        <v>0</v>
      </c>
      <c r="LN621" s="1098">
        <f t="shared" si="1772"/>
        <v>0</v>
      </c>
      <c r="LO621" s="1098">
        <f t="shared" si="1772"/>
        <v>0</v>
      </c>
      <c r="LP621" s="1098">
        <f t="shared" si="1772"/>
        <v>0</v>
      </c>
      <c r="LQ621" s="1098">
        <f t="shared" si="1772"/>
        <v>0</v>
      </c>
      <c r="LR621" s="1098">
        <f t="shared" si="1771"/>
        <v>0</v>
      </c>
      <c r="LS621" s="1098">
        <f t="shared" si="1716"/>
        <v>0</v>
      </c>
    </row>
    <row r="622" spans="1:331" ht="20.100000000000001" hidden="1" customHeight="1" x14ac:dyDescent="0.35">
      <c r="A622" s="668"/>
      <c r="B622" s="871"/>
      <c r="C622" s="1240"/>
      <c r="D622" s="1241"/>
      <c r="E622" s="1241"/>
      <c r="F622" s="1241"/>
      <c r="G622" s="1241"/>
      <c r="H622" s="1241"/>
      <c r="I622" s="1241"/>
      <c r="J622" s="1065" t="s">
        <v>194</v>
      </c>
      <c r="K622" s="1307"/>
      <c r="L622" s="1307"/>
      <c r="M622" s="1304"/>
      <c r="N622" s="1250">
        <v>3811</v>
      </c>
      <c r="O622" s="1251" t="s">
        <v>553</v>
      </c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54">
        <v>43960</v>
      </c>
      <c r="AO622" s="54">
        <v>0</v>
      </c>
      <c r="AP622" s="54">
        <v>0</v>
      </c>
      <c r="AQ622" s="54">
        <v>0</v>
      </c>
      <c r="AR622" s="54"/>
      <c r="AS622" s="54"/>
      <c r="AT622" s="54"/>
      <c r="AU622" s="54"/>
      <c r="AV622" s="54">
        <v>0</v>
      </c>
      <c r="AW622" s="54"/>
      <c r="AX622" s="54"/>
      <c r="AY622" s="54"/>
      <c r="AZ622" s="54"/>
      <c r="BA622" s="54"/>
      <c r="BB622" s="54">
        <v>0</v>
      </c>
      <c r="BC622" s="54">
        <v>0</v>
      </c>
      <c r="BD622" s="54">
        <v>0</v>
      </c>
      <c r="BE622" s="54">
        <v>0</v>
      </c>
      <c r="BF622" s="54">
        <v>0</v>
      </c>
      <c r="BG622" s="54"/>
      <c r="BH622" s="54">
        <v>0</v>
      </c>
      <c r="BI622" s="54"/>
      <c r="BJ622" s="54"/>
      <c r="BK622" s="54"/>
      <c r="BL622" s="54">
        <f t="shared" si="1764"/>
        <v>0</v>
      </c>
      <c r="BM622" s="54"/>
      <c r="BN622" s="54"/>
      <c r="BO622" s="54"/>
      <c r="BP622" s="54"/>
      <c r="BQ622" s="54"/>
      <c r="BR622" s="54"/>
      <c r="BS622" s="54"/>
      <c r="BT622" s="54"/>
      <c r="BU622" s="54"/>
      <c r="BV622" s="54"/>
      <c r="BW622" s="54"/>
      <c r="BX622" s="54"/>
      <c r="BY622" s="54"/>
      <c r="BZ622" s="54"/>
      <c r="CA622" s="54">
        <f t="shared" si="1760"/>
        <v>0</v>
      </c>
      <c r="CB622" s="54">
        <f t="shared" si="1761"/>
        <v>0</v>
      </c>
      <c r="CC622" s="54"/>
      <c r="CD622" s="54"/>
      <c r="CE622" s="54"/>
      <c r="CF622" s="54"/>
      <c r="CG622" s="54">
        <f t="shared" si="1762"/>
        <v>0</v>
      </c>
      <c r="CH622" s="54"/>
      <c r="CI622" s="54"/>
      <c r="CJ622" s="54"/>
      <c r="CK622" s="54">
        <f t="shared" si="1752"/>
        <v>0</v>
      </c>
      <c r="CL622" s="54"/>
      <c r="CM622" s="54"/>
      <c r="CN622" s="54"/>
      <c r="CO622" s="54">
        <f t="shared" si="1753"/>
        <v>0</v>
      </c>
      <c r="CP622" s="54"/>
      <c r="CQ622" s="54"/>
      <c r="CR622" s="54"/>
      <c r="CS622" s="54">
        <f t="shared" si="1780"/>
        <v>0</v>
      </c>
      <c r="CT622" s="54"/>
      <c r="CU622" s="54"/>
      <c r="CV622" s="54"/>
      <c r="CW622" s="54">
        <f t="shared" si="1730"/>
        <v>0</v>
      </c>
      <c r="CX622" s="54"/>
      <c r="CY622" s="54"/>
      <c r="CZ622" s="54"/>
      <c r="DA622" s="54"/>
      <c r="DB622" s="54"/>
      <c r="DC622" s="54">
        <v>0</v>
      </c>
      <c r="DD622" s="54">
        <f t="shared" si="1781"/>
        <v>0</v>
      </c>
      <c r="DE622" s="54">
        <f t="shared" si="1782"/>
        <v>0</v>
      </c>
      <c r="DF622" s="54"/>
      <c r="DG622" s="54"/>
      <c r="DH622" s="54"/>
      <c r="DI622" s="54">
        <f t="shared" si="1733"/>
        <v>0</v>
      </c>
      <c r="DJ622" s="54"/>
      <c r="DK622" s="54"/>
      <c r="DL622" s="54">
        <f t="shared" si="1783"/>
        <v>0</v>
      </c>
      <c r="DM622" s="54"/>
      <c r="DN622" s="54"/>
      <c r="DO622" s="54"/>
      <c r="DP622" s="54">
        <f t="shared" si="1735"/>
        <v>0</v>
      </c>
      <c r="DQ622" s="54"/>
      <c r="DR622" s="54"/>
      <c r="DS622" s="54"/>
      <c r="DT622" s="54">
        <f t="shared" si="1736"/>
        <v>0</v>
      </c>
      <c r="DU622" s="54"/>
      <c r="DV622" s="54"/>
      <c r="DW622" s="54"/>
      <c r="DX622" s="54"/>
      <c r="DY622" s="54"/>
      <c r="DZ622" s="54"/>
      <c r="EA622" s="54"/>
      <c r="EB622" s="54"/>
      <c r="EC622" s="54">
        <f t="shared" si="1737"/>
        <v>0</v>
      </c>
      <c r="ED622" s="54"/>
      <c r="EE622" s="54"/>
      <c r="EF622" s="54"/>
      <c r="EG622" s="54">
        <f t="shared" si="1738"/>
        <v>0</v>
      </c>
      <c r="EH622" s="54"/>
      <c r="EI622" s="54">
        <f>IFERROR(#REF!/DZ622*100,)</f>
        <v>0</v>
      </c>
      <c r="EJ622" s="54">
        <f>IFERROR(#REF!/#REF!*100,)</f>
        <v>0</v>
      </c>
      <c r="EK622" s="54"/>
      <c r="EL622" s="54"/>
      <c r="EM622" s="54"/>
      <c r="EN622" s="54"/>
      <c r="EO622" s="54"/>
      <c r="EP622" s="54"/>
      <c r="EQ622" s="54"/>
      <c r="ER622" s="54"/>
      <c r="ES622" s="54"/>
      <c r="EX622" s="739">
        <f t="shared" si="1776"/>
        <v>0</v>
      </c>
      <c r="EY622" s="739">
        <f t="shared" si="1776"/>
        <v>0</v>
      </c>
      <c r="EZ622" s="739">
        <f t="shared" si="1776"/>
        <v>0</v>
      </c>
      <c r="FA622" s="739">
        <f t="shared" si="1776"/>
        <v>0</v>
      </c>
      <c r="FB622" s="739">
        <f t="shared" si="1776"/>
        <v>0</v>
      </c>
      <c r="FC622" s="739">
        <f t="shared" si="1776"/>
        <v>0</v>
      </c>
      <c r="FD622" s="739">
        <f t="shared" si="1776"/>
        <v>0</v>
      </c>
      <c r="FE622" s="739">
        <f t="shared" si="1776"/>
        <v>0</v>
      </c>
      <c r="FF622" s="739">
        <f t="shared" si="1776"/>
        <v>0</v>
      </c>
      <c r="FG622" s="739">
        <f t="shared" si="1776"/>
        <v>0</v>
      </c>
      <c r="FH622" s="739">
        <f t="shared" si="1777"/>
        <v>0</v>
      </c>
      <c r="FI622" s="739">
        <f t="shared" si="1777"/>
        <v>0</v>
      </c>
      <c r="FJ622" s="739">
        <f t="shared" si="1777"/>
        <v>0</v>
      </c>
      <c r="FK622" s="739">
        <f t="shared" si="1777"/>
        <v>0</v>
      </c>
      <c r="FL622" s="739">
        <f t="shared" si="1777"/>
        <v>0</v>
      </c>
      <c r="FM622" s="739">
        <f t="shared" si="1777"/>
        <v>0</v>
      </c>
      <c r="FN622" s="739">
        <f t="shared" si="1777"/>
        <v>0</v>
      </c>
      <c r="FO622" s="739">
        <f t="shared" si="1765"/>
        <v>0</v>
      </c>
      <c r="FP622" s="739">
        <f t="shared" si="1765"/>
        <v>0</v>
      </c>
      <c r="FQ622" s="739">
        <f t="shared" si="1765"/>
        <v>0</v>
      </c>
      <c r="FU622" s="739">
        <f t="shared" si="1766"/>
        <v>0</v>
      </c>
      <c r="FV622" s="739">
        <f t="shared" si="1766"/>
        <v>0</v>
      </c>
      <c r="FW622" s="739">
        <f t="shared" si="1766"/>
        <v>0</v>
      </c>
      <c r="FX622" s="739">
        <f t="shared" si="1766"/>
        <v>0</v>
      </c>
      <c r="FY622" s="739">
        <f t="shared" si="1766"/>
        <v>0</v>
      </c>
      <c r="FZ622" s="739">
        <f t="shared" si="1766"/>
        <v>0</v>
      </c>
      <c r="GA622" s="739">
        <f t="shared" si="1766"/>
        <v>0</v>
      </c>
      <c r="GB622" s="739">
        <f t="shared" si="1766"/>
        <v>0</v>
      </c>
      <c r="GC622" s="739">
        <f t="shared" si="1766"/>
        <v>0</v>
      </c>
      <c r="GD622" s="739">
        <f t="shared" si="1766"/>
        <v>0</v>
      </c>
      <c r="GE622" s="739">
        <f t="shared" si="1767"/>
        <v>0</v>
      </c>
      <c r="GF622" s="739">
        <f t="shared" si="1767"/>
        <v>0</v>
      </c>
      <c r="GG622" s="739">
        <f t="shared" si="1767"/>
        <v>0</v>
      </c>
      <c r="GH622" s="739">
        <f t="shared" si="1767"/>
        <v>0</v>
      </c>
      <c r="GI622" s="739">
        <f t="shared" si="1767"/>
        <v>0</v>
      </c>
      <c r="GJ622" s="739">
        <f t="shared" si="1767"/>
        <v>0</v>
      </c>
      <c r="GK622" s="739">
        <f t="shared" si="1767"/>
        <v>0</v>
      </c>
      <c r="GL622" s="739">
        <f t="shared" si="1767"/>
        <v>0</v>
      </c>
      <c r="GM622" s="739">
        <f t="shared" si="1767"/>
        <v>0</v>
      </c>
      <c r="GN622" s="739">
        <f t="shared" si="1767"/>
        <v>0</v>
      </c>
      <c r="GQ622" s="1098">
        <f>IF(GQ$9=$N622,#REF!,0)</f>
        <v>0</v>
      </c>
      <c r="GR622" s="1098">
        <f>IF(GR$9=$N622,#REF!,0)</f>
        <v>0</v>
      </c>
      <c r="GS622" s="1098">
        <f>IF(GS$9=$N622,#REF!,0)</f>
        <v>0</v>
      </c>
      <c r="GT622" s="1098">
        <f>IF(GT$9=$N622,#REF!,0)</f>
        <v>0</v>
      </c>
      <c r="GU622" s="1098">
        <f>IF(GU$9=$N622,#REF!,0)</f>
        <v>0</v>
      </c>
      <c r="GV622" s="1098">
        <f>IF(GV$9=$N622,#REF!,0)</f>
        <v>0</v>
      </c>
      <c r="GW622" s="1098">
        <f>IF(GW$9=$N622,#REF!,0)</f>
        <v>0</v>
      </c>
      <c r="GX622" s="1098">
        <f>IF(GX$9=$N622,#REF!,0)</f>
        <v>0</v>
      </c>
      <c r="GY622" s="1098">
        <f>IF(GY$9=$N622,#REF!,0)</f>
        <v>0</v>
      </c>
      <c r="GZ622" s="1098">
        <f>IF(GZ$9=$N622,#REF!,0)</f>
        <v>0</v>
      </c>
      <c r="HA622" s="1098">
        <f>IF(HA$9=$N622,#REF!,0)</f>
        <v>0</v>
      </c>
      <c r="HB622" s="1098">
        <f>IF(HB$9=$N622,#REF!,0)</f>
        <v>0</v>
      </c>
      <c r="HC622" s="1098">
        <f>IF(HC$9=$N622,#REF!,0)</f>
        <v>0</v>
      </c>
      <c r="HD622" s="1098">
        <f>IF(HD$9=$N622,#REF!,0)</f>
        <v>0</v>
      </c>
      <c r="HE622" s="1098">
        <f>IF(HE$9=$N622,#REF!,0)</f>
        <v>0</v>
      </c>
      <c r="HF622" s="1098">
        <f>IF(HF$9=$N622,#REF!,0)</f>
        <v>0</v>
      </c>
      <c r="HG622" s="1098">
        <f>IF(HG$9=$N622,#REF!,0)</f>
        <v>0</v>
      </c>
      <c r="HH622" s="1098">
        <f>IF(HH$9=$N622,#REF!,0)</f>
        <v>0</v>
      </c>
      <c r="HI622" s="1098">
        <f>IF(HI$9=$N622,#REF!,0)</f>
        <v>0</v>
      </c>
      <c r="HJ622" s="1098">
        <f>IF(HJ$9=$N622,#REF!,0)</f>
        <v>0</v>
      </c>
      <c r="HK622" s="1098">
        <f>IF(HK$9=$N622,#REF!,0)</f>
        <v>0</v>
      </c>
      <c r="HL622" s="1098">
        <f>IF(HL$9=$N622,#REF!,0)</f>
        <v>0</v>
      </c>
      <c r="HM622" s="1098">
        <f>IF(HM$9=$N622,#REF!,0)</f>
        <v>0</v>
      </c>
      <c r="HN622" s="1098">
        <f>IF(HN$9=$N622,#REF!,0)</f>
        <v>0</v>
      </c>
      <c r="HO622" s="1098">
        <f>IF(HO$9=$N622,#REF!,0)</f>
        <v>0</v>
      </c>
      <c r="HP622" s="1098">
        <f>IF(HP$9=$N622,#REF!,0)</f>
        <v>0</v>
      </c>
      <c r="HQ622" s="1098">
        <f>IF(HQ$9=$N622,#REF!,0)</f>
        <v>0</v>
      </c>
      <c r="HR622" s="1098">
        <f>IF(HR$9=$N622,#REF!,0)</f>
        <v>0</v>
      </c>
      <c r="HS622" s="1098">
        <f>IF(HS$9=$N622,#REF!,0)</f>
        <v>0</v>
      </c>
      <c r="HT622" s="1098">
        <f>IF(HT$9=$N622,#REF!,0)</f>
        <v>0</v>
      </c>
      <c r="HU622" s="1098">
        <f>IF(HU$9=$N622,#REF!,0)</f>
        <v>0</v>
      </c>
      <c r="HV622" s="1098">
        <f>IF(HV$9=$N622,#REF!,0)</f>
        <v>0</v>
      </c>
      <c r="HW622" s="1098">
        <f>IF(HW$9=$N622,#REF!,0)</f>
        <v>0</v>
      </c>
      <c r="HX622" s="1098">
        <f>IF(HX$9=$N622,#REF!,0)</f>
        <v>0</v>
      </c>
      <c r="HY622" s="1098">
        <f>IF(HY$9=$N622,#REF!,0)</f>
        <v>0</v>
      </c>
      <c r="HZ622" s="1098">
        <f>IF(HZ$9=$N622,#REF!,0)</f>
        <v>0</v>
      </c>
      <c r="IA622" s="1098">
        <f>IF(IA$9=$N622,#REF!,0)</f>
        <v>0</v>
      </c>
      <c r="IB622" s="1098">
        <f>IF(IB$9=$N622,#REF!,0)</f>
        <v>0</v>
      </c>
      <c r="IC622" s="1098">
        <f>IF(IC$9=$N622,#REF!,0)</f>
        <v>0</v>
      </c>
      <c r="ID622" s="1098">
        <f>IF(ID$9=$N622,#REF!,0)</f>
        <v>0</v>
      </c>
      <c r="IE622" s="1098">
        <f>IF(IE$9=$N622,#REF!,0)</f>
        <v>0</v>
      </c>
      <c r="IF622" s="1098">
        <f>IF(IF$9=$N622,#REF!,0)</f>
        <v>0</v>
      </c>
      <c r="IG622" s="1098">
        <f>IF(IG$9=$N622,#REF!,0)</f>
        <v>0</v>
      </c>
      <c r="IH622" s="1098">
        <f>IF(IH$9=$N622,#REF!,0)</f>
        <v>0</v>
      </c>
      <c r="II622" s="1098">
        <f>IF(II$9=$N622,#REF!,0)</f>
        <v>0</v>
      </c>
      <c r="IJ622" s="1098">
        <f>IF(IJ$9=$N622,#REF!,0)</f>
        <v>0</v>
      </c>
      <c r="IK622" s="1098">
        <f>IF(IK$9=$N622,#REF!,0)</f>
        <v>0</v>
      </c>
      <c r="IL622" s="1098">
        <f>IF(IL$9=$N622,#REF!,0)</f>
        <v>0</v>
      </c>
      <c r="IM622" s="1098">
        <f>IF(IM$9=$N622,#REF!,0)</f>
        <v>0</v>
      </c>
      <c r="IN622" s="1098">
        <f>IF(IN$9=$N622,#REF!,0)</f>
        <v>0</v>
      </c>
      <c r="IO622" s="1098">
        <f>IF(IO$9=$N622,#REF!,0)</f>
        <v>0</v>
      </c>
      <c r="IP622" s="1098">
        <f>IF(IP$9=$N622,#REF!,0)</f>
        <v>0</v>
      </c>
      <c r="IQ622" s="1098">
        <f>IF(IQ$9=$N622,#REF!,0)</f>
        <v>0</v>
      </c>
      <c r="IR622" s="1098" t="e">
        <f>IF(IR$9=$N622,#REF!,0)</f>
        <v>#REF!</v>
      </c>
      <c r="IS622" s="1098">
        <f>IF(IS$9=$N622,#REF!,0)</f>
        <v>0</v>
      </c>
      <c r="IT622" s="1098">
        <f>IF(IT$9=$N622,#REF!,0)</f>
        <v>0</v>
      </c>
      <c r="IU622" s="1098">
        <f>IF(IU$9=$N622,#REF!,0)</f>
        <v>0</v>
      </c>
      <c r="IV622" s="1098">
        <f>IF(IV$9=$N622,#REF!,0)</f>
        <v>0</v>
      </c>
      <c r="IW622" s="1098">
        <f>IF(IW$9=$N622,#REF!,0)</f>
        <v>0</v>
      </c>
      <c r="IX622" s="1098">
        <f>IF(IX$9=$N622,#REF!,0)</f>
        <v>0</v>
      </c>
      <c r="IY622" s="1098">
        <f>IF(IY$9=$N622,#REF!,0)</f>
        <v>0</v>
      </c>
      <c r="IZ622" s="1098">
        <f>IF(IZ$9=$N622,#REF!,0)</f>
        <v>0</v>
      </c>
      <c r="JA622" s="1098">
        <f>IF(JA$9=$N622,#REF!,0)</f>
        <v>0</v>
      </c>
      <c r="JB622" s="1098">
        <f>IF(JB$9=$N622,#REF!,0)</f>
        <v>0</v>
      </c>
      <c r="JC622" s="1098">
        <f>IF(JC$9=$N622,#REF!,0)</f>
        <v>0</v>
      </c>
      <c r="JD622" s="1098">
        <f>IF(JD$9=$N622,#REF!,0)</f>
        <v>0</v>
      </c>
      <c r="JE622" s="1098">
        <f>IF(JE$9=$N622,#REF!,0)</f>
        <v>0</v>
      </c>
      <c r="JF622" s="1098">
        <f>IF(JF$9=$N622,#REF!,0)</f>
        <v>0</v>
      </c>
      <c r="JG622" s="1098">
        <f>IF(JG$9=$N622,#REF!,0)</f>
        <v>0</v>
      </c>
      <c r="JH622" s="1098">
        <f>IF(JH$9=$N622,#REF!,0)</f>
        <v>0</v>
      </c>
      <c r="JI622" s="1098">
        <f>IF(JI$9=$N622,#REF!,0)</f>
        <v>0</v>
      </c>
      <c r="JJ622" s="1098">
        <f>IF(JJ$9=$N622,#REF!,0)</f>
        <v>0</v>
      </c>
      <c r="JK622" s="1098">
        <f>IF(JK$9=$N622,#REF!,0)</f>
        <v>0</v>
      </c>
      <c r="JL622" s="1098">
        <f>IF(JL$9=$N622,#REF!,0)</f>
        <v>0</v>
      </c>
      <c r="JM622" s="1098">
        <f>IF(JM$9=$N622,#REF!,0)</f>
        <v>0</v>
      </c>
      <c r="JN622" s="1098">
        <f>IF(JN$9=$N622,#REF!,0)</f>
        <v>0</v>
      </c>
      <c r="JO622" s="1098">
        <f>IF(JO$9=$N622,#REF!,0)</f>
        <v>0</v>
      </c>
      <c r="JP622" s="1098">
        <f>IF(JP$9=$N622,#REF!,0)</f>
        <v>0</v>
      </c>
      <c r="JQ622" s="1098">
        <f>IF(JQ$9=$N622,#REF!,0)</f>
        <v>0</v>
      </c>
      <c r="JR622" s="1098">
        <f>IF(JR$9=$N622,#REF!,0)</f>
        <v>0</v>
      </c>
      <c r="JS622" s="1098">
        <f>IF(JS$9=$N622,#REF!,0)</f>
        <v>0</v>
      </c>
      <c r="JT622" s="1098">
        <f>IF(JT$9=$N622,#REF!,0)</f>
        <v>0</v>
      </c>
      <c r="JU622" s="1098">
        <f>IF(JU$9=$N622,#REF!,0)</f>
        <v>0</v>
      </c>
      <c r="JV622" s="1098">
        <f>IF(JV$9=$N622,#REF!,0)</f>
        <v>0</v>
      </c>
      <c r="JW622" s="1098">
        <f>IF(JW$9=$N622,#REF!,0)</f>
        <v>0</v>
      </c>
      <c r="JX622" s="681"/>
      <c r="JZ622" s="681">
        <f t="shared" si="1784"/>
        <v>0</v>
      </c>
      <c r="KA622" s="681">
        <f t="shared" si="1784"/>
        <v>0</v>
      </c>
      <c r="KB622" s="681">
        <f t="shared" si="1784"/>
        <v>0</v>
      </c>
      <c r="KC622" s="681">
        <f t="shared" si="1784"/>
        <v>0</v>
      </c>
      <c r="KD622" s="681">
        <f t="shared" si="1784"/>
        <v>0</v>
      </c>
      <c r="KE622" s="681">
        <f t="shared" si="1784"/>
        <v>0</v>
      </c>
      <c r="KF622" s="681">
        <f t="shared" si="1784"/>
        <v>0</v>
      </c>
      <c r="KG622" s="681">
        <f t="shared" si="1784"/>
        <v>0</v>
      </c>
      <c r="KH622" s="681">
        <f t="shared" si="1784"/>
        <v>0</v>
      </c>
      <c r="KI622" s="681">
        <f t="shared" si="1784"/>
        <v>0</v>
      </c>
      <c r="KJ622" s="681">
        <f t="shared" si="1784"/>
        <v>0</v>
      </c>
      <c r="KN622" s="1098">
        <f t="shared" si="1773"/>
        <v>0</v>
      </c>
      <c r="KO622" s="1098">
        <f t="shared" si="1773"/>
        <v>0</v>
      </c>
      <c r="KP622" s="1098">
        <f t="shared" si="1773"/>
        <v>0</v>
      </c>
      <c r="KQ622" s="1098">
        <f t="shared" si="1773"/>
        <v>0</v>
      </c>
      <c r="KR622" s="1098">
        <f t="shared" si="1773"/>
        <v>0</v>
      </c>
      <c r="KS622" s="1098">
        <f t="shared" si="1773"/>
        <v>0</v>
      </c>
      <c r="KT622" s="1098">
        <f t="shared" si="1773"/>
        <v>0</v>
      </c>
      <c r="KU622" s="1098">
        <f t="shared" si="1773"/>
        <v>0</v>
      </c>
      <c r="KV622" s="1098">
        <f t="shared" si="1773"/>
        <v>0</v>
      </c>
      <c r="KW622" s="1098">
        <f t="shared" si="1773"/>
        <v>0</v>
      </c>
      <c r="KX622" s="1098">
        <f t="shared" si="1773"/>
        <v>0</v>
      </c>
      <c r="KY622" s="1098">
        <f t="shared" si="1773"/>
        <v>0</v>
      </c>
      <c r="KZ622" s="1098">
        <f t="shared" si="1773"/>
        <v>0</v>
      </c>
      <c r="LA622" s="1098">
        <f t="shared" si="1773"/>
        <v>0</v>
      </c>
      <c r="LB622" s="1098">
        <f t="shared" si="1773"/>
        <v>0</v>
      </c>
      <c r="LC622" s="1098">
        <f t="shared" si="1773"/>
        <v>0</v>
      </c>
      <c r="LD622" s="1098">
        <f t="shared" si="1772"/>
        <v>0</v>
      </c>
      <c r="LE622" s="1098">
        <f t="shared" si="1772"/>
        <v>0</v>
      </c>
      <c r="LF622" s="1098">
        <f t="shared" si="1772"/>
        <v>0</v>
      </c>
      <c r="LG622" s="1098">
        <f t="shared" si="1772"/>
        <v>0</v>
      </c>
      <c r="LH622" s="1098">
        <f t="shared" si="1772"/>
        <v>0</v>
      </c>
      <c r="LI622" s="1098">
        <f t="shared" si="1772"/>
        <v>0</v>
      </c>
      <c r="LJ622" s="1098">
        <f t="shared" si="1772"/>
        <v>0</v>
      </c>
      <c r="LK622" s="1098">
        <f t="shared" si="1772"/>
        <v>0</v>
      </c>
      <c r="LL622" s="1098">
        <f t="shared" si="1772"/>
        <v>0</v>
      </c>
      <c r="LM622" s="1098">
        <f t="shared" si="1772"/>
        <v>0</v>
      </c>
      <c r="LN622" s="1098">
        <f t="shared" si="1772"/>
        <v>0</v>
      </c>
      <c r="LO622" s="1098">
        <f t="shared" si="1772"/>
        <v>0</v>
      </c>
      <c r="LP622" s="1098">
        <f t="shared" si="1772"/>
        <v>0</v>
      </c>
      <c r="LQ622" s="1098">
        <f t="shared" si="1772"/>
        <v>0</v>
      </c>
      <c r="LR622" s="1098">
        <f t="shared" si="1771"/>
        <v>0</v>
      </c>
      <c r="LS622" s="1098">
        <f t="shared" si="1716"/>
        <v>0</v>
      </c>
    </row>
    <row r="623" spans="1:331" ht="20.100000000000001" hidden="1" customHeight="1" x14ac:dyDescent="0.35">
      <c r="A623" s="668" t="s">
        <v>554</v>
      </c>
      <c r="B623" s="871"/>
      <c r="C623" s="870" t="s">
        <v>5</v>
      </c>
      <c r="D623" s="871"/>
      <c r="E623" s="871"/>
      <c r="F623" s="871"/>
      <c r="G623" s="871" t="s">
        <v>9</v>
      </c>
      <c r="H623" s="871"/>
      <c r="I623" s="871"/>
      <c r="J623" s="1065" t="s">
        <v>194</v>
      </c>
      <c r="K623" s="1307"/>
      <c r="L623" s="1307"/>
      <c r="M623" s="1304">
        <v>382</v>
      </c>
      <c r="N623" s="1304" t="s">
        <v>190</v>
      </c>
      <c r="O623" s="1319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149">
        <f t="shared" ref="AN623:AU623" si="1785">SUM(AN625:AN625)</f>
        <v>25994.2</v>
      </c>
      <c r="AO623" s="149">
        <f t="shared" si="1785"/>
        <v>0</v>
      </c>
      <c r="AP623" s="149">
        <f t="shared" si="1785"/>
        <v>0</v>
      </c>
      <c r="AQ623" s="149">
        <f t="shared" si="1785"/>
        <v>0</v>
      </c>
      <c r="AR623" s="149">
        <f t="shared" si="1785"/>
        <v>0</v>
      </c>
      <c r="AS623" s="149">
        <f t="shared" si="1785"/>
        <v>0</v>
      </c>
      <c r="AT623" s="149">
        <f t="shared" si="1785"/>
        <v>0</v>
      </c>
      <c r="AU623" s="149">
        <f t="shared" si="1785"/>
        <v>0</v>
      </c>
      <c r="AV623" s="149">
        <v>0</v>
      </c>
      <c r="AW623" s="149"/>
      <c r="AX623" s="149"/>
      <c r="AY623" s="149">
        <f>SUM(AY625:AY625)</f>
        <v>0</v>
      </c>
      <c r="AZ623" s="149"/>
      <c r="BA623" s="149"/>
      <c r="BB623" s="149">
        <v>0</v>
      </c>
      <c r="BC623" s="149">
        <v>0</v>
      </c>
      <c r="BD623" s="149">
        <v>0</v>
      </c>
      <c r="BE623" s="149">
        <v>0</v>
      </c>
      <c r="BF623" s="149">
        <v>0</v>
      </c>
      <c r="BG623" s="149"/>
      <c r="BH623" s="149">
        <v>0</v>
      </c>
      <c r="BI623" s="149">
        <f>SUM(BI625:BI625)</f>
        <v>0</v>
      </c>
      <c r="BJ623" s="149"/>
      <c r="BK623" s="149"/>
      <c r="BL623" s="149">
        <f t="shared" si="1764"/>
        <v>0</v>
      </c>
      <c r="BM623" s="149"/>
      <c r="BN623" s="149"/>
      <c r="BO623" s="149"/>
      <c r="BP623" s="149"/>
      <c r="BQ623" s="149"/>
      <c r="BR623" s="149">
        <f>SUM(BR625:BR625)</f>
        <v>0</v>
      </c>
      <c r="BS623" s="149"/>
      <c r="BT623" s="149"/>
      <c r="BU623" s="149">
        <f>SUM(BU625:BU625)</f>
        <v>0</v>
      </c>
      <c r="BV623" s="149"/>
      <c r="BW623" s="149"/>
      <c r="BX623" s="149"/>
      <c r="BY623" s="149"/>
      <c r="BZ623" s="149"/>
      <c r="CA623" s="149">
        <f t="shared" si="1760"/>
        <v>0</v>
      </c>
      <c r="CB623" s="149">
        <f t="shared" si="1761"/>
        <v>0</v>
      </c>
      <c r="CC623" s="149"/>
      <c r="CD623" s="149"/>
      <c r="CE623" s="149"/>
      <c r="CF623" s="149"/>
      <c r="CG623" s="149">
        <f t="shared" si="1762"/>
        <v>0</v>
      </c>
      <c r="CH623" s="149">
        <f>SUM(CH625:CH625)</f>
        <v>0</v>
      </c>
      <c r="CI623" s="149"/>
      <c r="CJ623" s="149"/>
      <c r="CK623" s="149">
        <f t="shared" si="1752"/>
        <v>0</v>
      </c>
      <c r="CL623" s="149">
        <f>SUM(CL625:CL625)</f>
        <v>0</v>
      </c>
      <c r="CM623" s="149"/>
      <c r="CN623" s="149"/>
      <c r="CO623" s="149">
        <f t="shared" si="1753"/>
        <v>0</v>
      </c>
      <c r="CP623" s="149">
        <f>SUM(CP625:CP625)</f>
        <v>0</v>
      </c>
      <c r="CQ623" s="149"/>
      <c r="CR623" s="149"/>
      <c r="CS623" s="149">
        <f t="shared" si="1780"/>
        <v>0</v>
      </c>
      <c r="CT623" s="149">
        <f>SUM(CT625:CT625)</f>
        <v>0</v>
      </c>
      <c r="CU623" s="149"/>
      <c r="CV623" s="149"/>
      <c r="CW623" s="149">
        <f t="shared" si="1730"/>
        <v>0</v>
      </c>
      <c r="CX623" s="149">
        <f>SUM(CX625:CX625)</f>
        <v>0</v>
      </c>
      <c r="CY623" s="149"/>
      <c r="CZ623" s="149"/>
      <c r="DA623" s="149"/>
      <c r="DB623" s="149"/>
      <c r="DC623" s="149">
        <v>0</v>
      </c>
      <c r="DD623" s="149">
        <f t="shared" si="1781"/>
        <v>0</v>
      </c>
      <c r="DE623" s="149">
        <f t="shared" si="1782"/>
        <v>0</v>
      </c>
      <c r="DF623" s="149"/>
      <c r="DG623" s="149"/>
      <c r="DH623" s="149"/>
      <c r="DI623" s="149">
        <f t="shared" si="1733"/>
        <v>0</v>
      </c>
      <c r="DJ623" s="149">
        <f>SUM(DJ625:DJ625)</f>
        <v>0</v>
      </c>
      <c r="DK623" s="149"/>
      <c r="DL623" s="149">
        <f t="shared" si="1783"/>
        <v>0</v>
      </c>
      <c r="DM623" s="149">
        <f>SUM(DM625:DM625)</f>
        <v>0</v>
      </c>
      <c r="DN623" s="149"/>
      <c r="DO623" s="149"/>
      <c r="DP623" s="149">
        <f t="shared" si="1735"/>
        <v>0</v>
      </c>
      <c r="DQ623" s="149">
        <f>SUM(DQ625:DQ625)</f>
        <v>0</v>
      </c>
      <c r="DR623" s="149"/>
      <c r="DS623" s="149"/>
      <c r="DT623" s="149">
        <f t="shared" si="1736"/>
        <v>0</v>
      </c>
      <c r="DU623" s="149">
        <f>SUM(DU625:DU625)</f>
        <v>0</v>
      </c>
      <c r="DV623" s="149"/>
      <c r="DW623" s="149"/>
      <c r="DX623" s="149"/>
      <c r="DY623" s="149"/>
      <c r="DZ623" s="149"/>
      <c r="EA623" s="149"/>
      <c r="EB623" s="149"/>
      <c r="EC623" s="149">
        <f t="shared" si="1737"/>
        <v>0</v>
      </c>
      <c r="ED623" s="149">
        <f>SUM(ED625:ED625)</f>
        <v>0</v>
      </c>
      <c r="EE623" s="149"/>
      <c r="EF623" s="149"/>
      <c r="EG623" s="149">
        <f t="shared" si="1738"/>
        <v>0</v>
      </c>
      <c r="EH623" s="149">
        <f>SUM(EH625:EH625)</f>
        <v>0</v>
      </c>
      <c r="EI623" s="149">
        <f>IFERROR(#REF!/DZ623*100,)</f>
        <v>0</v>
      </c>
      <c r="EJ623" s="149">
        <f>IFERROR(#REF!/#REF!*100,)</f>
        <v>0</v>
      </c>
      <c r="EK623" s="149"/>
      <c r="EL623" s="149"/>
      <c r="EM623" s="149"/>
      <c r="EN623" s="149"/>
      <c r="EO623" s="149"/>
      <c r="EP623" s="149"/>
      <c r="EQ623" s="149"/>
      <c r="ER623" s="149"/>
      <c r="ES623" s="149"/>
      <c r="EX623" s="739">
        <f t="shared" si="1776"/>
        <v>0</v>
      </c>
      <c r="EY623" s="739">
        <f t="shared" si="1776"/>
        <v>0</v>
      </c>
      <c r="EZ623" s="739">
        <f t="shared" si="1776"/>
        <v>0</v>
      </c>
      <c r="FA623" s="739">
        <f t="shared" si="1776"/>
        <v>0</v>
      </c>
      <c r="FB623" s="739">
        <f t="shared" si="1776"/>
        <v>0</v>
      </c>
      <c r="FC623" s="739">
        <f t="shared" si="1776"/>
        <v>0</v>
      </c>
      <c r="FD623" s="739">
        <f t="shared" si="1776"/>
        <v>0</v>
      </c>
      <c r="FE623" s="739">
        <f t="shared" si="1776"/>
        <v>0</v>
      </c>
      <c r="FF623" s="739">
        <f t="shared" si="1776"/>
        <v>0</v>
      </c>
      <c r="FG623" s="739">
        <f t="shared" si="1776"/>
        <v>0</v>
      </c>
      <c r="FH623" s="739">
        <f t="shared" si="1777"/>
        <v>0</v>
      </c>
      <c r="FI623" s="739">
        <f t="shared" si="1777"/>
        <v>0</v>
      </c>
      <c r="FJ623" s="739">
        <f t="shared" si="1777"/>
        <v>0</v>
      </c>
      <c r="FK623" s="739">
        <f t="shared" si="1777"/>
        <v>0</v>
      </c>
      <c r="FL623" s="739">
        <f t="shared" si="1777"/>
        <v>0</v>
      </c>
      <c r="FM623" s="739">
        <f t="shared" si="1777"/>
        <v>0</v>
      </c>
      <c r="FN623" s="739">
        <f t="shared" si="1777"/>
        <v>0</v>
      </c>
      <c r="FO623" s="739">
        <f t="shared" si="1765"/>
        <v>0</v>
      </c>
      <c r="FP623" s="739">
        <f t="shared" si="1765"/>
        <v>0</v>
      </c>
      <c r="FQ623" s="739">
        <f t="shared" si="1765"/>
        <v>0</v>
      </c>
      <c r="FU623" s="739">
        <f t="shared" si="1766"/>
        <v>0</v>
      </c>
      <c r="FV623" s="739">
        <f t="shared" si="1766"/>
        <v>0</v>
      </c>
      <c r="FW623" s="739">
        <f t="shared" si="1766"/>
        <v>0</v>
      </c>
      <c r="FX623" s="739">
        <f t="shared" si="1766"/>
        <v>0</v>
      </c>
      <c r="FY623" s="739">
        <f t="shared" si="1766"/>
        <v>0</v>
      </c>
      <c r="FZ623" s="739">
        <f t="shared" si="1766"/>
        <v>0</v>
      </c>
      <c r="GA623" s="739">
        <f t="shared" si="1766"/>
        <v>0</v>
      </c>
      <c r="GB623" s="739">
        <f t="shared" si="1766"/>
        <v>0</v>
      </c>
      <c r="GC623" s="739">
        <f t="shared" si="1766"/>
        <v>0</v>
      </c>
      <c r="GD623" s="739">
        <f t="shared" si="1766"/>
        <v>0</v>
      </c>
      <c r="GE623" s="739">
        <f t="shared" si="1767"/>
        <v>0</v>
      </c>
      <c r="GF623" s="739">
        <f t="shared" si="1767"/>
        <v>0</v>
      </c>
      <c r="GG623" s="739">
        <f t="shared" si="1767"/>
        <v>0</v>
      </c>
      <c r="GH623" s="739">
        <f t="shared" si="1767"/>
        <v>0</v>
      </c>
      <c r="GI623" s="739">
        <f t="shared" si="1767"/>
        <v>0</v>
      </c>
      <c r="GJ623" s="739">
        <f t="shared" si="1767"/>
        <v>0</v>
      </c>
      <c r="GK623" s="739">
        <f t="shared" si="1767"/>
        <v>0</v>
      </c>
      <c r="GL623" s="739">
        <f t="shared" si="1767"/>
        <v>0</v>
      </c>
      <c r="GM623" s="739">
        <f t="shared" si="1767"/>
        <v>0</v>
      </c>
      <c r="GN623" s="739">
        <f t="shared" si="1767"/>
        <v>0</v>
      </c>
      <c r="GQ623" s="1098">
        <f>IF(GQ$9=$N623,#REF!,0)</f>
        <v>0</v>
      </c>
      <c r="GR623" s="1098">
        <f>IF(GR$9=$N623,#REF!,0)</f>
        <v>0</v>
      </c>
      <c r="GS623" s="1098">
        <f>IF(GS$9=$N623,#REF!,0)</f>
        <v>0</v>
      </c>
      <c r="GT623" s="1098">
        <f>IF(GT$9=$N623,#REF!,0)</f>
        <v>0</v>
      </c>
      <c r="GU623" s="1098">
        <f>IF(GU$9=$N623,#REF!,0)</f>
        <v>0</v>
      </c>
      <c r="GV623" s="1098">
        <f>IF(GV$9=$N623,#REF!,0)</f>
        <v>0</v>
      </c>
      <c r="GW623" s="1098">
        <f>IF(GW$9=$N623,#REF!,0)</f>
        <v>0</v>
      </c>
      <c r="GX623" s="1098">
        <f>IF(GX$9=$N623,#REF!,0)</f>
        <v>0</v>
      </c>
      <c r="GY623" s="1098">
        <f>IF(GY$9=$N623,#REF!,0)</f>
        <v>0</v>
      </c>
      <c r="GZ623" s="1098">
        <f>IF(GZ$9=$N623,#REF!,0)</f>
        <v>0</v>
      </c>
      <c r="HA623" s="1098">
        <f>IF(HA$9=$N623,#REF!,0)</f>
        <v>0</v>
      </c>
      <c r="HB623" s="1098">
        <f>IF(HB$9=$N623,#REF!,0)</f>
        <v>0</v>
      </c>
      <c r="HC623" s="1098">
        <f>IF(HC$9=$N623,#REF!,0)</f>
        <v>0</v>
      </c>
      <c r="HD623" s="1098">
        <f>IF(HD$9=$N623,#REF!,0)</f>
        <v>0</v>
      </c>
      <c r="HE623" s="1098">
        <f>IF(HE$9=$N623,#REF!,0)</f>
        <v>0</v>
      </c>
      <c r="HF623" s="1098">
        <f>IF(HF$9=$N623,#REF!,0)</f>
        <v>0</v>
      </c>
      <c r="HG623" s="1098">
        <f>IF(HG$9=$N623,#REF!,0)</f>
        <v>0</v>
      </c>
      <c r="HH623" s="1098">
        <f>IF(HH$9=$N623,#REF!,0)</f>
        <v>0</v>
      </c>
      <c r="HI623" s="1098">
        <f>IF(HI$9=$N623,#REF!,0)</f>
        <v>0</v>
      </c>
      <c r="HJ623" s="1098">
        <f>IF(HJ$9=$N623,#REF!,0)</f>
        <v>0</v>
      </c>
      <c r="HK623" s="1098">
        <f>IF(HK$9=$N623,#REF!,0)</f>
        <v>0</v>
      </c>
      <c r="HL623" s="1098">
        <f>IF(HL$9=$N623,#REF!,0)</f>
        <v>0</v>
      </c>
      <c r="HM623" s="1098">
        <f>IF(HM$9=$N623,#REF!,0)</f>
        <v>0</v>
      </c>
      <c r="HN623" s="1098">
        <f>IF(HN$9=$N623,#REF!,0)</f>
        <v>0</v>
      </c>
      <c r="HO623" s="1098">
        <f>IF(HO$9=$N623,#REF!,0)</f>
        <v>0</v>
      </c>
      <c r="HP623" s="1098">
        <f>IF(HP$9=$N623,#REF!,0)</f>
        <v>0</v>
      </c>
      <c r="HQ623" s="1098">
        <f>IF(HQ$9=$N623,#REF!,0)</f>
        <v>0</v>
      </c>
      <c r="HR623" s="1098">
        <f>IF(HR$9=$N623,#REF!,0)</f>
        <v>0</v>
      </c>
      <c r="HS623" s="1098">
        <f>IF(HS$9=$N623,#REF!,0)</f>
        <v>0</v>
      </c>
      <c r="HT623" s="1098">
        <f>IF(HT$9=$N623,#REF!,0)</f>
        <v>0</v>
      </c>
      <c r="HU623" s="1098">
        <f>IF(HU$9=$N623,#REF!,0)</f>
        <v>0</v>
      </c>
      <c r="HV623" s="1098">
        <f>IF(HV$9=$N623,#REF!,0)</f>
        <v>0</v>
      </c>
      <c r="HW623" s="1098">
        <f>IF(HW$9=$N623,#REF!,0)</f>
        <v>0</v>
      </c>
      <c r="HX623" s="1098">
        <f>IF(HX$9=$N623,#REF!,0)</f>
        <v>0</v>
      </c>
      <c r="HY623" s="1098">
        <f>IF(HY$9=$N623,#REF!,0)</f>
        <v>0</v>
      </c>
      <c r="HZ623" s="1098">
        <f>IF(HZ$9=$N623,#REF!,0)</f>
        <v>0</v>
      </c>
      <c r="IA623" s="1098">
        <f>IF(IA$9=$N623,#REF!,0)</f>
        <v>0</v>
      </c>
      <c r="IB623" s="1098">
        <f>IF(IB$9=$N623,#REF!,0)</f>
        <v>0</v>
      </c>
      <c r="IC623" s="1098">
        <f>IF(IC$9=$N623,#REF!,0)</f>
        <v>0</v>
      </c>
      <c r="ID623" s="1098">
        <f>IF(ID$9=$N623,#REF!,0)</f>
        <v>0</v>
      </c>
      <c r="IE623" s="1098">
        <f>IF(IE$9=$N623,#REF!,0)</f>
        <v>0</v>
      </c>
      <c r="IF623" s="1098">
        <f>IF(IF$9=$N623,#REF!,0)</f>
        <v>0</v>
      </c>
      <c r="IG623" s="1098">
        <f>IF(IG$9=$N623,#REF!,0)</f>
        <v>0</v>
      </c>
      <c r="IH623" s="1098">
        <f>IF(IH$9=$N623,#REF!,0)</f>
        <v>0</v>
      </c>
      <c r="II623" s="1098">
        <f>IF(II$9=$N623,#REF!,0)</f>
        <v>0</v>
      </c>
      <c r="IJ623" s="1098">
        <f>IF(IJ$9=$N623,#REF!,0)</f>
        <v>0</v>
      </c>
      <c r="IK623" s="1098">
        <f>IF(IK$9=$N623,#REF!,0)</f>
        <v>0</v>
      </c>
      <c r="IL623" s="1098">
        <f>IF(IL$9=$N623,#REF!,0)</f>
        <v>0</v>
      </c>
      <c r="IM623" s="1098">
        <f>IF(IM$9=$N623,#REF!,0)</f>
        <v>0</v>
      </c>
      <c r="IN623" s="1098">
        <f>IF(IN$9=$N623,#REF!,0)</f>
        <v>0</v>
      </c>
      <c r="IO623" s="1098">
        <f>IF(IO$9=$N623,#REF!,0)</f>
        <v>0</v>
      </c>
      <c r="IP623" s="1098">
        <f>IF(IP$9=$N623,#REF!,0)</f>
        <v>0</v>
      </c>
      <c r="IQ623" s="1098">
        <f>IF(IQ$9=$N623,#REF!,0)</f>
        <v>0</v>
      </c>
      <c r="IR623" s="1098">
        <f>IF(IR$9=$N623,#REF!,0)</f>
        <v>0</v>
      </c>
      <c r="IS623" s="1098">
        <f>IF(IS$9=$N623,#REF!,0)</f>
        <v>0</v>
      </c>
      <c r="IT623" s="1098">
        <f>IF(IT$9=$N623,#REF!,0)</f>
        <v>0</v>
      </c>
      <c r="IU623" s="1098">
        <f>IF(IU$9=$N623,#REF!,0)</f>
        <v>0</v>
      </c>
      <c r="IV623" s="1098">
        <f>IF(IV$9=$N623,#REF!,0)</f>
        <v>0</v>
      </c>
      <c r="IW623" s="1098">
        <f>IF(IW$9=$N623,#REF!,0)</f>
        <v>0</v>
      </c>
      <c r="IX623" s="1098">
        <f>IF(IX$9=$N623,#REF!,0)</f>
        <v>0</v>
      </c>
      <c r="IY623" s="1098">
        <f>IF(IY$9=$N623,#REF!,0)</f>
        <v>0</v>
      </c>
      <c r="IZ623" s="1098">
        <f>IF(IZ$9=$N623,#REF!,0)</f>
        <v>0</v>
      </c>
      <c r="JA623" s="1098">
        <f>IF(JA$9=$N623,#REF!,0)</f>
        <v>0</v>
      </c>
      <c r="JB623" s="1098">
        <f>IF(JB$9=$N623,#REF!,0)</f>
        <v>0</v>
      </c>
      <c r="JC623" s="1098">
        <f>IF(JC$9=$N623,#REF!,0)</f>
        <v>0</v>
      </c>
      <c r="JD623" s="1098">
        <f>IF(JD$9=$N623,#REF!,0)</f>
        <v>0</v>
      </c>
      <c r="JE623" s="1098">
        <f>IF(JE$9=$N623,#REF!,0)</f>
        <v>0</v>
      </c>
      <c r="JF623" s="1098">
        <f>IF(JF$9=$N623,#REF!,0)</f>
        <v>0</v>
      </c>
      <c r="JG623" s="1098">
        <f>IF(JG$9=$N623,#REF!,0)</f>
        <v>0</v>
      </c>
      <c r="JH623" s="1098">
        <f>IF(JH$9=$N623,#REF!,0)</f>
        <v>0</v>
      </c>
      <c r="JI623" s="1098">
        <f>IF(JI$9=$N623,#REF!,0)</f>
        <v>0</v>
      </c>
      <c r="JJ623" s="1098">
        <f>IF(JJ$9=$N623,#REF!,0)</f>
        <v>0</v>
      </c>
      <c r="JK623" s="1098">
        <f>IF(JK$9=$N623,#REF!,0)</f>
        <v>0</v>
      </c>
      <c r="JL623" s="1098">
        <f>IF(JL$9=$N623,#REF!,0)</f>
        <v>0</v>
      </c>
      <c r="JM623" s="1098">
        <f>IF(JM$9=$N623,#REF!,0)</f>
        <v>0</v>
      </c>
      <c r="JN623" s="1098">
        <f>IF(JN$9=$N623,#REF!,0)</f>
        <v>0</v>
      </c>
      <c r="JO623" s="1098">
        <f>IF(JO$9=$N623,#REF!,0)</f>
        <v>0</v>
      </c>
      <c r="JP623" s="1098">
        <f>IF(JP$9=$N623,#REF!,0)</f>
        <v>0</v>
      </c>
      <c r="JQ623" s="1098">
        <f>IF(JQ$9=$N623,#REF!,0)</f>
        <v>0</v>
      </c>
      <c r="JR623" s="1098">
        <f>IF(JR$9=$N623,#REF!,0)</f>
        <v>0</v>
      </c>
      <c r="JS623" s="1098">
        <f>IF(JS$9=$N623,#REF!,0)</f>
        <v>0</v>
      </c>
      <c r="JT623" s="1098">
        <f>IF(JT$9=$N623,#REF!,0)</f>
        <v>0</v>
      </c>
      <c r="JU623" s="1098">
        <f>IF(JU$9=$N623,#REF!,0)</f>
        <v>0</v>
      </c>
      <c r="JV623" s="1098">
        <f>IF(JV$9=$N623,#REF!,0)</f>
        <v>0</v>
      </c>
      <c r="JW623" s="1098">
        <f>IF(JW$9=$N623,#REF!,0)</f>
        <v>0</v>
      </c>
      <c r="JX623" s="681"/>
      <c r="JZ623" s="681">
        <f t="shared" si="1784"/>
        <v>0</v>
      </c>
      <c r="KA623" s="681">
        <f t="shared" si="1784"/>
        <v>0</v>
      </c>
      <c r="KB623" s="681">
        <f t="shared" si="1784"/>
        <v>0</v>
      </c>
      <c r="KC623" s="681">
        <f t="shared" si="1784"/>
        <v>0</v>
      </c>
      <c r="KD623" s="681">
        <f t="shared" si="1784"/>
        <v>0</v>
      </c>
      <c r="KE623" s="681">
        <f t="shared" si="1784"/>
        <v>0</v>
      </c>
      <c r="KF623" s="681">
        <f t="shared" si="1784"/>
        <v>0</v>
      </c>
      <c r="KG623" s="681">
        <f t="shared" si="1784"/>
        <v>0</v>
      </c>
      <c r="KH623" s="681">
        <f t="shared" si="1784"/>
        <v>0</v>
      </c>
      <c r="KI623" s="681">
        <f t="shared" si="1784"/>
        <v>0</v>
      </c>
      <c r="KJ623" s="681">
        <f t="shared" si="1784"/>
        <v>0</v>
      </c>
      <c r="KN623" s="1098">
        <f t="shared" si="1773"/>
        <v>0</v>
      </c>
      <c r="KO623" s="1098">
        <f t="shared" si="1773"/>
        <v>0</v>
      </c>
      <c r="KP623" s="1098">
        <f t="shared" si="1773"/>
        <v>0</v>
      </c>
      <c r="KQ623" s="1098">
        <f t="shared" si="1773"/>
        <v>0</v>
      </c>
      <c r="KR623" s="1098">
        <f t="shared" si="1773"/>
        <v>0</v>
      </c>
      <c r="KS623" s="1098">
        <f t="shared" si="1773"/>
        <v>0</v>
      </c>
      <c r="KT623" s="1098">
        <f t="shared" si="1773"/>
        <v>0</v>
      </c>
      <c r="KU623" s="1098">
        <f t="shared" si="1773"/>
        <v>0</v>
      </c>
      <c r="KV623" s="1098">
        <f t="shared" si="1773"/>
        <v>0</v>
      </c>
      <c r="KW623" s="1098">
        <f t="shared" si="1773"/>
        <v>0</v>
      </c>
      <c r="KX623" s="1098">
        <f t="shared" si="1773"/>
        <v>0</v>
      </c>
      <c r="KY623" s="1098">
        <f t="shared" si="1773"/>
        <v>0</v>
      </c>
      <c r="KZ623" s="1098">
        <f t="shared" si="1773"/>
        <v>0</v>
      </c>
      <c r="LA623" s="1098">
        <f t="shared" si="1773"/>
        <v>0</v>
      </c>
      <c r="LB623" s="1098">
        <f t="shared" si="1773"/>
        <v>0</v>
      </c>
      <c r="LC623" s="1098">
        <f t="shared" si="1773"/>
        <v>0</v>
      </c>
      <c r="LD623" s="1098">
        <f t="shared" si="1772"/>
        <v>0</v>
      </c>
      <c r="LE623" s="1098">
        <f t="shared" si="1772"/>
        <v>0</v>
      </c>
      <c r="LF623" s="1098">
        <f t="shared" si="1772"/>
        <v>0</v>
      </c>
      <c r="LG623" s="1098">
        <f t="shared" si="1772"/>
        <v>0</v>
      </c>
      <c r="LH623" s="1098">
        <f t="shared" si="1772"/>
        <v>0</v>
      </c>
      <c r="LI623" s="1098">
        <f t="shared" si="1772"/>
        <v>0</v>
      </c>
      <c r="LJ623" s="1098">
        <f t="shared" si="1772"/>
        <v>0</v>
      </c>
      <c r="LK623" s="1098">
        <f t="shared" si="1772"/>
        <v>0</v>
      </c>
      <c r="LL623" s="1098">
        <f t="shared" si="1772"/>
        <v>0</v>
      </c>
      <c r="LM623" s="1098">
        <f t="shared" si="1772"/>
        <v>0</v>
      </c>
      <c r="LN623" s="1098">
        <f t="shared" si="1772"/>
        <v>0</v>
      </c>
      <c r="LO623" s="1098">
        <f t="shared" si="1772"/>
        <v>0</v>
      </c>
      <c r="LP623" s="1098">
        <f t="shared" si="1772"/>
        <v>0</v>
      </c>
      <c r="LQ623" s="1098">
        <f t="shared" si="1772"/>
        <v>0</v>
      </c>
      <c r="LR623" s="1098">
        <f t="shared" si="1771"/>
        <v>0</v>
      </c>
      <c r="LS623" s="1098">
        <f t="shared" si="1716"/>
        <v>0</v>
      </c>
    </row>
    <row r="624" spans="1:331" ht="20.100000000000001" hidden="1" customHeight="1" x14ac:dyDescent="0.35">
      <c r="A624" s="668"/>
      <c r="B624" s="871"/>
      <c r="C624" s="870"/>
      <c r="D624" s="871"/>
      <c r="E624" s="871"/>
      <c r="F624" s="871"/>
      <c r="G624" s="871"/>
      <c r="H624" s="871"/>
      <c r="I624" s="871"/>
      <c r="J624" s="1065" t="s">
        <v>194</v>
      </c>
      <c r="K624" s="1309"/>
      <c r="L624" s="1309"/>
      <c r="M624" s="1250"/>
      <c r="N624" s="1250">
        <v>3821</v>
      </c>
      <c r="O624" s="1251" t="s">
        <v>213</v>
      </c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54"/>
      <c r="AO624" s="54">
        <v>0</v>
      </c>
      <c r="AP624" s="54">
        <v>0</v>
      </c>
      <c r="AQ624" s="54">
        <v>0</v>
      </c>
      <c r="AR624" s="54"/>
      <c r="AS624" s="54"/>
      <c r="AT624" s="54"/>
      <c r="AU624" s="54"/>
      <c r="AV624" s="54">
        <v>0</v>
      </c>
      <c r="AW624" s="54"/>
      <c r="AX624" s="54"/>
      <c r="AY624" s="54"/>
      <c r="AZ624" s="54"/>
      <c r="BA624" s="54"/>
      <c r="BB624" s="54">
        <v>0</v>
      </c>
      <c r="BC624" s="54">
        <v>0</v>
      </c>
      <c r="BD624" s="54">
        <v>0</v>
      </c>
      <c r="BE624" s="54">
        <v>0</v>
      </c>
      <c r="BF624" s="54">
        <v>0</v>
      </c>
      <c r="BG624" s="54"/>
      <c r="BH624" s="54">
        <v>0</v>
      </c>
      <c r="BI624" s="54"/>
      <c r="BJ624" s="54"/>
      <c r="BK624" s="54"/>
      <c r="BL624" s="54">
        <f t="shared" si="1764"/>
        <v>0</v>
      </c>
      <c r="BM624" s="54"/>
      <c r="BN624" s="54"/>
      <c r="BO624" s="54"/>
      <c r="BP624" s="54"/>
      <c r="BQ624" s="54"/>
      <c r="BR624" s="54"/>
      <c r="BS624" s="54"/>
      <c r="BT624" s="54"/>
      <c r="BU624" s="54"/>
      <c r="BV624" s="54"/>
      <c r="BW624" s="54"/>
      <c r="BX624" s="54"/>
      <c r="BY624" s="54"/>
      <c r="BZ624" s="54"/>
      <c r="CA624" s="54">
        <f t="shared" si="1760"/>
        <v>0</v>
      </c>
      <c r="CB624" s="54">
        <f t="shared" si="1761"/>
        <v>0</v>
      </c>
      <c r="CC624" s="54"/>
      <c r="CD624" s="54"/>
      <c r="CE624" s="54"/>
      <c r="CF624" s="54"/>
      <c r="CG624" s="54">
        <f t="shared" si="1762"/>
        <v>0</v>
      </c>
      <c r="CH624" s="54"/>
      <c r="CI624" s="54"/>
      <c r="CJ624" s="54"/>
      <c r="CK624" s="54">
        <f t="shared" si="1752"/>
        <v>0</v>
      </c>
      <c r="CL624" s="54"/>
      <c r="CM624" s="54"/>
      <c r="CN624" s="54"/>
      <c r="CO624" s="54">
        <f t="shared" si="1753"/>
        <v>0</v>
      </c>
      <c r="CP624" s="54"/>
      <c r="CQ624" s="54"/>
      <c r="CR624" s="54"/>
      <c r="CS624" s="54">
        <f t="shared" si="1780"/>
        <v>0</v>
      </c>
      <c r="CT624" s="54"/>
      <c r="CU624" s="54"/>
      <c r="CV624" s="54"/>
      <c r="CW624" s="54">
        <f t="shared" si="1730"/>
        <v>0</v>
      </c>
      <c r="CX624" s="54"/>
      <c r="CY624" s="54"/>
      <c r="CZ624" s="54"/>
      <c r="DA624" s="54"/>
      <c r="DB624" s="54"/>
      <c r="DC624" s="54">
        <v>0</v>
      </c>
      <c r="DD624" s="54">
        <f t="shared" si="1781"/>
        <v>0</v>
      </c>
      <c r="DE624" s="54">
        <f t="shared" si="1782"/>
        <v>0</v>
      </c>
      <c r="DF624" s="54"/>
      <c r="DG624" s="54"/>
      <c r="DH624" s="54"/>
      <c r="DI624" s="54">
        <f t="shared" si="1733"/>
        <v>0</v>
      </c>
      <c r="DJ624" s="54"/>
      <c r="DK624" s="54"/>
      <c r="DL624" s="54">
        <f t="shared" si="1783"/>
        <v>0</v>
      </c>
      <c r="DM624" s="54"/>
      <c r="DN624" s="54"/>
      <c r="DO624" s="54"/>
      <c r="DP624" s="54">
        <f t="shared" si="1735"/>
        <v>0</v>
      </c>
      <c r="DQ624" s="54"/>
      <c r="DR624" s="54"/>
      <c r="DS624" s="54"/>
      <c r="DT624" s="54">
        <f t="shared" si="1736"/>
        <v>0</v>
      </c>
      <c r="DU624" s="54"/>
      <c r="DV624" s="54"/>
      <c r="DW624" s="54"/>
      <c r="DX624" s="54"/>
      <c r="DY624" s="54"/>
      <c r="DZ624" s="54"/>
      <c r="EA624" s="54"/>
      <c r="EB624" s="54"/>
      <c r="EC624" s="54">
        <f t="shared" si="1737"/>
        <v>0</v>
      </c>
      <c r="ED624" s="54"/>
      <c r="EE624" s="54"/>
      <c r="EF624" s="54"/>
      <c r="EG624" s="54">
        <f t="shared" si="1738"/>
        <v>0</v>
      </c>
      <c r="EH624" s="54"/>
      <c r="EI624" s="54">
        <f>IFERROR(#REF!/DZ624*100,)</f>
        <v>0</v>
      </c>
      <c r="EJ624" s="54">
        <f>IFERROR(#REF!/#REF!*100,)</f>
        <v>0</v>
      </c>
      <c r="EK624" s="54"/>
      <c r="EL624" s="54"/>
      <c r="EM624" s="54"/>
      <c r="EN624" s="54"/>
      <c r="EO624" s="54"/>
      <c r="EP624" s="54"/>
      <c r="EQ624" s="54"/>
      <c r="ER624" s="54"/>
      <c r="ES624" s="54"/>
      <c r="EX624" s="739">
        <f t="shared" si="1776"/>
        <v>0</v>
      </c>
      <c r="EY624" s="739">
        <f t="shared" si="1776"/>
        <v>0</v>
      </c>
      <c r="EZ624" s="739">
        <f t="shared" si="1776"/>
        <v>0</v>
      </c>
      <c r="FA624" s="739">
        <f t="shared" si="1776"/>
        <v>0</v>
      </c>
      <c r="FB624" s="739">
        <f t="shared" si="1776"/>
        <v>0</v>
      </c>
      <c r="FC624" s="739">
        <f t="shared" si="1776"/>
        <v>0</v>
      </c>
      <c r="FD624" s="739">
        <f t="shared" si="1776"/>
        <v>0</v>
      </c>
      <c r="FE624" s="739">
        <f t="shared" si="1776"/>
        <v>0</v>
      </c>
      <c r="FF624" s="739">
        <f t="shared" si="1776"/>
        <v>0</v>
      </c>
      <c r="FG624" s="739">
        <f t="shared" si="1776"/>
        <v>0</v>
      </c>
      <c r="FH624" s="739">
        <f t="shared" si="1777"/>
        <v>0</v>
      </c>
      <c r="FI624" s="739">
        <f t="shared" si="1777"/>
        <v>0</v>
      </c>
      <c r="FJ624" s="739">
        <f t="shared" si="1777"/>
        <v>0</v>
      </c>
      <c r="FK624" s="739">
        <f t="shared" si="1777"/>
        <v>0</v>
      </c>
      <c r="FL624" s="739">
        <f t="shared" si="1777"/>
        <v>0</v>
      </c>
      <c r="FM624" s="739">
        <f t="shared" si="1777"/>
        <v>0</v>
      </c>
      <c r="FN624" s="739">
        <f t="shared" si="1777"/>
        <v>0</v>
      </c>
      <c r="FO624" s="739">
        <f t="shared" si="1765"/>
        <v>0</v>
      </c>
      <c r="FP624" s="739">
        <f t="shared" si="1765"/>
        <v>0</v>
      </c>
      <c r="FQ624" s="739">
        <f t="shared" si="1765"/>
        <v>0</v>
      </c>
      <c r="FU624" s="739">
        <f t="shared" si="1766"/>
        <v>0</v>
      </c>
      <c r="FV624" s="739">
        <f t="shared" si="1766"/>
        <v>0</v>
      </c>
      <c r="FW624" s="739">
        <f t="shared" si="1766"/>
        <v>0</v>
      </c>
      <c r="FX624" s="739">
        <f t="shared" si="1766"/>
        <v>0</v>
      </c>
      <c r="FY624" s="739">
        <f t="shared" si="1766"/>
        <v>0</v>
      </c>
      <c r="FZ624" s="739">
        <f t="shared" si="1766"/>
        <v>0</v>
      </c>
      <c r="GA624" s="739">
        <f t="shared" si="1766"/>
        <v>0</v>
      </c>
      <c r="GB624" s="739">
        <f t="shared" si="1766"/>
        <v>0</v>
      </c>
      <c r="GC624" s="739">
        <f t="shared" si="1766"/>
        <v>0</v>
      </c>
      <c r="GD624" s="739">
        <f t="shared" si="1766"/>
        <v>0</v>
      </c>
      <c r="GE624" s="739">
        <f t="shared" si="1767"/>
        <v>0</v>
      </c>
      <c r="GF624" s="739">
        <f t="shared" si="1767"/>
        <v>0</v>
      </c>
      <c r="GG624" s="739">
        <f t="shared" si="1767"/>
        <v>0</v>
      </c>
      <c r="GH624" s="739">
        <f t="shared" si="1767"/>
        <v>0</v>
      </c>
      <c r="GI624" s="739">
        <f t="shared" si="1767"/>
        <v>0</v>
      </c>
      <c r="GJ624" s="739">
        <f t="shared" si="1767"/>
        <v>0</v>
      </c>
      <c r="GK624" s="739">
        <f t="shared" si="1767"/>
        <v>0</v>
      </c>
      <c r="GL624" s="739">
        <f t="shared" si="1767"/>
        <v>0</v>
      </c>
      <c r="GM624" s="739">
        <f t="shared" si="1767"/>
        <v>0</v>
      </c>
      <c r="GN624" s="739">
        <f t="shared" si="1767"/>
        <v>0</v>
      </c>
      <c r="GQ624" s="1098">
        <f>IF(GQ$9=$N624,#REF!,0)</f>
        <v>0</v>
      </c>
      <c r="GR624" s="1098">
        <f>IF(GR$9=$N624,#REF!,0)</f>
        <v>0</v>
      </c>
      <c r="GS624" s="1098">
        <f>IF(GS$9=$N624,#REF!,0)</f>
        <v>0</v>
      </c>
      <c r="GT624" s="1098">
        <f>IF(GT$9=$N624,#REF!,0)</f>
        <v>0</v>
      </c>
      <c r="GU624" s="1098">
        <f>IF(GU$9=$N624,#REF!,0)</f>
        <v>0</v>
      </c>
      <c r="GV624" s="1098">
        <f>IF(GV$9=$N624,#REF!,0)</f>
        <v>0</v>
      </c>
      <c r="GW624" s="1098">
        <f>IF(GW$9=$N624,#REF!,0)</f>
        <v>0</v>
      </c>
      <c r="GX624" s="1098">
        <f>IF(GX$9=$N624,#REF!,0)</f>
        <v>0</v>
      </c>
      <c r="GY624" s="1098">
        <f>IF(GY$9=$N624,#REF!,0)</f>
        <v>0</v>
      </c>
      <c r="GZ624" s="1098">
        <f>IF(GZ$9=$N624,#REF!,0)</f>
        <v>0</v>
      </c>
      <c r="HA624" s="1098">
        <f>IF(HA$9=$N624,#REF!,0)</f>
        <v>0</v>
      </c>
      <c r="HB624" s="1098">
        <f>IF(HB$9=$N624,#REF!,0)</f>
        <v>0</v>
      </c>
      <c r="HC624" s="1098">
        <f>IF(HC$9=$N624,#REF!,0)</f>
        <v>0</v>
      </c>
      <c r="HD624" s="1098">
        <f>IF(HD$9=$N624,#REF!,0)</f>
        <v>0</v>
      </c>
      <c r="HE624" s="1098">
        <f>IF(HE$9=$N624,#REF!,0)</f>
        <v>0</v>
      </c>
      <c r="HF624" s="1098">
        <f>IF(HF$9=$N624,#REF!,0)</f>
        <v>0</v>
      </c>
      <c r="HG624" s="1098">
        <f>IF(HG$9=$N624,#REF!,0)</f>
        <v>0</v>
      </c>
      <c r="HH624" s="1098">
        <f>IF(HH$9=$N624,#REF!,0)</f>
        <v>0</v>
      </c>
      <c r="HI624" s="1098">
        <f>IF(HI$9=$N624,#REF!,0)</f>
        <v>0</v>
      </c>
      <c r="HJ624" s="1098">
        <f>IF(HJ$9=$N624,#REF!,0)</f>
        <v>0</v>
      </c>
      <c r="HK624" s="1098">
        <f>IF(HK$9=$N624,#REF!,0)</f>
        <v>0</v>
      </c>
      <c r="HL624" s="1098">
        <f>IF(HL$9=$N624,#REF!,0)</f>
        <v>0</v>
      </c>
      <c r="HM624" s="1098">
        <f>IF(HM$9=$N624,#REF!,0)</f>
        <v>0</v>
      </c>
      <c r="HN624" s="1098">
        <f>IF(HN$9=$N624,#REF!,0)</f>
        <v>0</v>
      </c>
      <c r="HO624" s="1098">
        <f>IF(HO$9=$N624,#REF!,0)</f>
        <v>0</v>
      </c>
      <c r="HP624" s="1098">
        <f>IF(HP$9=$N624,#REF!,0)</f>
        <v>0</v>
      </c>
      <c r="HQ624" s="1098">
        <f>IF(HQ$9=$N624,#REF!,0)</f>
        <v>0</v>
      </c>
      <c r="HR624" s="1098">
        <f>IF(HR$9=$N624,#REF!,0)</f>
        <v>0</v>
      </c>
      <c r="HS624" s="1098">
        <f>IF(HS$9=$N624,#REF!,0)</f>
        <v>0</v>
      </c>
      <c r="HT624" s="1098">
        <f>IF(HT$9=$N624,#REF!,0)</f>
        <v>0</v>
      </c>
      <c r="HU624" s="1098">
        <f>IF(HU$9=$N624,#REF!,0)</f>
        <v>0</v>
      </c>
      <c r="HV624" s="1098">
        <f>IF(HV$9=$N624,#REF!,0)</f>
        <v>0</v>
      </c>
      <c r="HW624" s="1098">
        <f>IF(HW$9=$N624,#REF!,0)</f>
        <v>0</v>
      </c>
      <c r="HX624" s="1098">
        <f>IF(HX$9=$N624,#REF!,0)</f>
        <v>0</v>
      </c>
      <c r="HY624" s="1098">
        <f>IF(HY$9=$N624,#REF!,0)</f>
        <v>0</v>
      </c>
      <c r="HZ624" s="1098">
        <f>IF(HZ$9=$N624,#REF!,0)</f>
        <v>0</v>
      </c>
      <c r="IA624" s="1098">
        <f>IF(IA$9=$N624,#REF!,0)</f>
        <v>0</v>
      </c>
      <c r="IB624" s="1098">
        <f>IF(IB$9=$N624,#REF!,0)</f>
        <v>0</v>
      </c>
      <c r="IC624" s="1098">
        <f>IF(IC$9=$N624,#REF!,0)</f>
        <v>0</v>
      </c>
      <c r="ID624" s="1098">
        <f>IF(ID$9=$N624,#REF!,0)</f>
        <v>0</v>
      </c>
      <c r="IE624" s="1098">
        <f>IF(IE$9=$N624,#REF!,0)</f>
        <v>0</v>
      </c>
      <c r="IF624" s="1098">
        <f>IF(IF$9=$N624,#REF!,0)</f>
        <v>0</v>
      </c>
      <c r="IG624" s="1098">
        <f>IF(IG$9=$N624,#REF!,0)</f>
        <v>0</v>
      </c>
      <c r="IH624" s="1098">
        <f>IF(IH$9=$N624,#REF!,0)</f>
        <v>0</v>
      </c>
      <c r="II624" s="1098">
        <f>IF(II$9=$N624,#REF!,0)</f>
        <v>0</v>
      </c>
      <c r="IJ624" s="1098">
        <f>IF(IJ$9=$N624,#REF!,0)</f>
        <v>0</v>
      </c>
      <c r="IK624" s="1098">
        <f>IF(IK$9=$N624,#REF!,0)</f>
        <v>0</v>
      </c>
      <c r="IL624" s="1098">
        <f>IF(IL$9=$N624,#REF!,0)</f>
        <v>0</v>
      </c>
      <c r="IM624" s="1098">
        <f>IF(IM$9=$N624,#REF!,0)</f>
        <v>0</v>
      </c>
      <c r="IN624" s="1098">
        <f>IF(IN$9=$N624,#REF!,0)</f>
        <v>0</v>
      </c>
      <c r="IO624" s="1098">
        <f>IF(IO$9=$N624,#REF!,0)</f>
        <v>0</v>
      </c>
      <c r="IP624" s="1098">
        <f>IF(IP$9=$N624,#REF!,0)</f>
        <v>0</v>
      </c>
      <c r="IQ624" s="1098">
        <f>IF(IQ$9=$N624,#REF!,0)</f>
        <v>0</v>
      </c>
      <c r="IR624" s="1098">
        <f>IF(IR$9=$N624,#REF!,0)</f>
        <v>0</v>
      </c>
      <c r="IS624" s="1098" t="e">
        <f>IF(IS$9=$N624,#REF!,0)</f>
        <v>#REF!</v>
      </c>
      <c r="IT624" s="1098">
        <f>IF(IT$9=$N624,#REF!,0)</f>
        <v>0</v>
      </c>
      <c r="IU624" s="1098">
        <f>IF(IU$9=$N624,#REF!,0)</f>
        <v>0</v>
      </c>
      <c r="IV624" s="1098">
        <f>IF(IV$9=$N624,#REF!,0)</f>
        <v>0</v>
      </c>
      <c r="IW624" s="1098">
        <f>IF(IW$9=$N624,#REF!,0)</f>
        <v>0</v>
      </c>
      <c r="IX624" s="1098">
        <f>IF(IX$9=$N624,#REF!,0)</f>
        <v>0</v>
      </c>
      <c r="IY624" s="1098">
        <f>IF(IY$9=$N624,#REF!,0)</f>
        <v>0</v>
      </c>
      <c r="IZ624" s="1098">
        <f>IF(IZ$9=$N624,#REF!,0)</f>
        <v>0</v>
      </c>
      <c r="JA624" s="1098">
        <f>IF(JA$9=$N624,#REF!,0)</f>
        <v>0</v>
      </c>
      <c r="JB624" s="1098">
        <f>IF(JB$9=$N624,#REF!,0)</f>
        <v>0</v>
      </c>
      <c r="JC624" s="1098">
        <f>IF(JC$9=$N624,#REF!,0)</f>
        <v>0</v>
      </c>
      <c r="JD624" s="1098">
        <f>IF(JD$9=$N624,#REF!,0)</f>
        <v>0</v>
      </c>
      <c r="JE624" s="1098">
        <f>IF(JE$9=$N624,#REF!,0)</f>
        <v>0</v>
      </c>
      <c r="JF624" s="1098">
        <f>IF(JF$9=$N624,#REF!,0)</f>
        <v>0</v>
      </c>
      <c r="JG624" s="1098">
        <f>IF(JG$9=$N624,#REF!,0)</f>
        <v>0</v>
      </c>
      <c r="JH624" s="1098">
        <f>IF(JH$9=$N624,#REF!,0)</f>
        <v>0</v>
      </c>
      <c r="JI624" s="1098">
        <f>IF(JI$9=$N624,#REF!,0)</f>
        <v>0</v>
      </c>
      <c r="JJ624" s="1098">
        <f>IF(JJ$9=$N624,#REF!,0)</f>
        <v>0</v>
      </c>
      <c r="JK624" s="1098">
        <f>IF(JK$9=$N624,#REF!,0)</f>
        <v>0</v>
      </c>
      <c r="JL624" s="1098">
        <f>IF(JL$9=$N624,#REF!,0)</f>
        <v>0</v>
      </c>
      <c r="JM624" s="1098">
        <f>IF(JM$9=$N624,#REF!,0)</f>
        <v>0</v>
      </c>
      <c r="JN624" s="1098">
        <f>IF(JN$9=$N624,#REF!,0)</f>
        <v>0</v>
      </c>
      <c r="JO624" s="1098">
        <f>IF(JO$9=$N624,#REF!,0)</f>
        <v>0</v>
      </c>
      <c r="JP624" s="1098">
        <f>IF(JP$9=$N624,#REF!,0)</f>
        <v>0</v>
      </c>
      <c r="JQ624" s="1098">
        <f>IF(JQ$9=$N624,#REF!,0)</f>
        <v>0</v>
      </c>
      <c r="JR624" s="1098">
        <f>IF(JR$9=$N624,#REF!,0)</f>
        <v>0</v>
      </c>
      <c r="JS624" s="1098">
        <f>IF(JS$9=$N624,#REF!,0)</f>
        <v>0</v>
      </c>
      <c r="JT624" s="1098">
        <f>IF(JT$9=$N624,#REF!,0)</f>
        <v>0</v>
      </c>
      <c r="JU624" s="1098">
        <f>IF(JU$9=$N624,#REF!,0)</f>
        <v>0</v>
      </c>
      <c r="JV624" s="1098">
        <f>IF(JV$9=$N624,#REF!,0)</f>
        <v>0</v>
      </c>
      <c r="JW624" s="1098">
        <f>IF(JW$9=$N624,#REF!,0)</f>
        <v>0</v>
      </c>
      <c r="JX624" s="681"/>
      <c r="JZ624" s="681">
        <f t="shared" si="1784"/>
        <v>0</v>
      </c>
      <c r="KA624" s="681">
        <f t="shared" si="1784"/>
        <v>0</v>
      </c>
      <c r="KB624" s="681">
        <f t="shared" si="1784"/>
        <v>0</v>
      </c>
      <c r="KC624" s="681">
        <f t="shared" si="1784"/>
        <v>0</v>
      </c>
      <c r="KD624" s="681">
        <f t="shared" si="1784"/>
        <v>0</v>
      </c>
      <c r="KE624" s="681">
        <f t="shared" si="1784"/>
        <v>0</v>
      </c>
      <c r="KF624" s="681">
        <f t="shared" si="1784"/>
        <v>0</v>
      </c>
      <c r="KG624" s="681">
        <f t="shared" si="1784"/>
        <v>0</v>
      </c>
      <c r="KH624" s="681">
        <f t="shared" si="1784"/>
        <v>0</v>
      </c>
      <c r="KI624" s="681">
        <f t="shared" si="1784"/>
        <v>0</v>
      </c>
      <c r="KJ624" s="681">
        <f t="shared" si="1784"/>
        <v>0</v>
      </c>
      <c r="KN624" s="1098">
        <f t="shared" si="1773"/>
        <v>0</v>
      </c>
      <c r="KO624" s="1098">
        <f t="shared" si="1773"/>
        <v>0</v>
      </c>
      <c r="KP624" s="1098">
        <f t="shared" si="1773"/>
        <v>0</v>
      </c>
      <c r="KQ624" s="1098">
        <f t="shared" si="1773"/>
        <v>0</v>
      </c>
      <c r="KR624" s="1098">
        <f t="shared" si="1773"/>
        <v>0</v>
      </c>
      <c r="KS624" s="1098">
        <f t="shared" si="1773"/>
        <v>0</v>
      </c>
      <c r="KT624" s="1098">
        <f t="shared" si="1773"/>
        <v>0</v>
      </c>
      <c r="KU624" s="1098">
        <f t="shared" si="1773"/>
        <v>0</v>
      </c>
      <c r="KV624" s="1098">
        <f t="shared" si="1773"/>
        <v>0</v>
      </c>
      <c r="KW624" s="1098">
        <f t="shared" si="1773"/>
        <v>0</v>
      </c>
      <c r="KX624" s="1098">
        <f t="shared" si="1773"/>
        <v>0</v>
      </c>
      <c r="KY624" s="1098">
        <f t="shared" si="1773"/>
        <v>0</v>
      </c>
      <c r="KZ624" s="1098">
        <f t="shared" si="1773"/>
        <v>0</v>
      </c>
      <c r="LA624" s="1098">
        <f t="shared" si="1773"/>
        <v>0</v>
      </c>
      <c r="LB624" s="1098">
        <f t="shared" si="1773"/>
        <v>0</v>
      </c>
      <c r="LC624" s="1098">
        <f t="shared" si="1773"/>
        <v>0</v>
      </c>
      <c r="LD624" s="1098">
        <f t="shared" si="1772"/>
        <v>0</v>
      </c>
      <c r="LE624" s="1098">
        <f t="shared" si="1772"/>
        <v>0</v>
      </c>
      <c r="LF624" s="1098">
        <f t="shared" si="1772"/>
        <v>0</v>
      </c>
      <c r="LG624" s="1098">
        <f t="shared" si="1772"/>
        <v>0</v>
      </c>
      <c r="LH624" s="1098">
        <f t="shared" si="1772"/>
        <v>0</v>
      </c>
      <c r="LI624" s="1098">
        <f t="shared" si="1772"/>
        <v>0</v>
      </c>
      <c r="LJ624" s="1098">
        <f t="shared" si="1772"/>
        <v>0</v>
      </c>
      <c r="LK624" s="1098">
        <f t="shared" si="1772"/>
        <v>0</v>
      </c>
      <c r="LL624" s="1098">
        <f t="shared" si="1772"/>
        <v>0</v>
      </c>
      <c r="LM624" s="1098">
        <f t="shared" si="1772"/>
        <v>0</v>
      </c>
      <c r="LN624" s="1098">
        <f t="shared" si="1772"/>
        <v>0</v>
      </c>
      <c r="LO624" s="1098">
        <f t="shared" si="1772"/>
        <v>0</v>
      </c>
      <c r="LP624" s="1098">
        <f t="shared" si="1772"/>
        <v>0</v>
      </c>
      <c r="LQ624" s="1098">
        <f t="shared" si="1772"/>
        <v>0</v>
      </c>
      <c r="LR624" s="1098">
        <f t="shared" si="1771"/>
        <v>0</v>
      </c>
      <c r="LS624" s="1098">
        <f t="shared" si="1716"/>
        <v>0</v>
      </c>
    </row>
    <row r="625" spans="1:331" ht="20.100000000000001" hidden="1" customHeight="1" x14ac:dyDescent="0.35">
      <c r="A625" s="668"/>
      <c r="B625" s="871"/>
      <c r="C625" s="870"/>
      <c r="D625" s="871"/>
      <c r="E625" s="871"/>
      <c r="F625" s="871"/>
      <c r="G625" s="871"/>
      <c r="H625" s="871"/>
      <c r="I625" s="871"/>
      <c r="J625" s="1065" t="s">
        <v>194</v>
      </c>
      <c r="K625" s="1309"/>
      <c r="L625" s="1309"/>
      <c r="M625" s="1250"/>
      <c r="N625" s="1250">
        <v>3821</v>
      </c>
      <c r="O625" s="1324" t="s">
        <v>555</v>
      </c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54">
        <v>25994.2</v>
      </c>
      <c r="AO625" s="54">
        <v>0</v>
      </c>
      <c r="AP625" s="54">
        <v>0</v>
      </c>
      <c r="AQ625" s="54">
        <v>0</v>
      </c>
      <c r="AR625" s="54"/>
      <c r="AS625" s="54"/>
      <c r="AT625" s="54"/>
      <c r="AU625" s="54"/>
      <c r="AV625" s="54">
        <v>0</v>
      </c>
      <c r="AW625" s="54"/>
      <c r="AX625" s="54"/>
      <c r="AY625" s="54"/>
      <c r="AZ625" s="54"/>
      <c r="BA625" s="54"/>
      <c r="BB625" s="54">
        <v>0</v>
      </c>
      <c r="BC625" s="54">
        <v>0</v>
      </c>
      <c r="BD625" s="54">
        <v>0</v>
      </c>
      <c r="BE625" s="54">
        <v>0</v>
      </c>
      <c r="BF625" s="54">
        <v>0</v>
      </c>
      <c r="BG625" s="54"/>
      <c r="BH625" s="54">
        <v>0</v>
      </c>
      <c r="BI625" s="54"/>
      <c r="BJ625" s="54"/>
      <c r="BK625" s="54"/>
      <c r="BL625" s="54">
        <f t="shared" si="1764"/>
        <v>0</v>
      </c>
      <c r="BM625" s="54"/>
      <c r="BN625" s="54"/>
      <c r="BO625" s="54"/>
      <c r="BP625" s="54"/>
      <c r="BQ625" s="54"/>
      <c r="BR625" s="54"/>
      <c r="BS625" s="54"/>
      <c r="BT625" s="54"/>
      <c r="BU625" s="54"/>
      <c r="BV625" s="54"/>
      <c r="BW625" s="54"/>
      <c r="BX625" s="54"/>
      <c r="BY625" s="54"/>
      <c r="BZ625" s="54"/>
      <c r="CA625" s="54">
        <f t="shared" si="1760"/>
        <v>0</v>
      </c>
      <c r="CB625" s="54">
        <f t="shared" si="1761"/>
        <v>0</v>
      </c>
      <c r="CC625" s="54"/>
      <c r="CD625" s="54"/>
      <c r="CE625" s="54"/>
      <c r="CF625" s="54"/>
      <c r="CG625" s="54">
        <f t="shared" si="1762"/>
        <v>0</v>
      </c>
      <c r="CH625" s="54"/>
      <c r="CI625" s="54"/>
      <c r="CJ625" s="54"/>
      <c r="CK625" s="54">
        <f t="shared" si="1752"/>
        <v>0</v>
      </c>
      <c r="CL625" s="54"/>
      <c r="CM625" s="54"/>
      <c r="CN625" s="54"/>
      <c r="CO625" s="54">
        <f t="shared" si="1753"/>
        <v>0</v>
      </c>
      <c r="CP625" s="54"/>
      <c r="CQ625" s="54"/>
      <c r="CR625" s="54"/>
      <c r="CS625" s="54">
        <f t="shared" si="1780"/>
        <v>0</v>
      </c>
      <c r="CT625" s="54"/>
      <c r="CU625" s="54"/>
      <c r="CV625" s="54"/>
      <c r="CW625" s="54">
        <f t="shared" si="1730"/>
        <v>0</v>
      </c>
      <c r="CX625" s="54"/>
      <c r="CY625" s="54"/>
      <c r="CZ625" s="54"/>
      <c r="DA625" s="54"/>
      <c r="DB625" s="54"/>
      <c r="DC625" s="54">
        <v>0</v>
      </c>
      <c r="DD625" s="54">
        <f t="shared" si="1781"/>
        <v>0</v>
      </c>
      <c r="DE625" s="54">
        <f t="shared" si="1782"/>
        <v>0</v>
      </c>
      <c r="DF625" s="54"/>
      <c r="DG625" s="54"/>
      <c r="DH625" s="54"/>
      <c r="DI625" s="54">
        <f t="shared" si="1733"/>
        <v>0</v>
      </c>
      <c r="DJ625" s="54"/>
      <c r="DK625" s="54"/>
      <c r="DL625" s="54">
        <f t="shared" si="1783"/>
        <v>0</v>
      </c>
      <c r="DM625" s="54"/>
      <c r="DN625" s="54"/>
      <c r="DO625" s="54"/>
      <c r="DP625" s="54">
        <f t="shared" si="1735"/>
        <v>0</v>
      </c>
      <c r="DQ625" s="54"/>
      <c r="DR625" s="54"/>
      <c r="DS625" s="54"/>
      <c r="DT625" s="54">
        <f t="shared" si="1736"/>
        <v>0</v>
      </c>
      <c r="DU625" s="54"/>
      <c r="DV625" s="54"/>
      <c r="DW625" s="54"/>
      <c r="DX625" s="54"/>
      <c r="DY625" s="54"/>
      <c r="DZ625" s="54"/>
      <c r="EA625" s="54"/>
      <c r="EB625" s="54"/>
      <c r="EC625" s="54">
        <f t="shared" si="1737"/>
        <v>0</v>
      </c>
      <c r="ED625" s="54"/>
      <c r="EE625" s="54"/>
      <c r="EF625" s="54"/>
      <c r="EG625" s="54">
        <f t="shared" si="1738"/>
        <v>0</v>
      </c>
      <c r="EH625" s="54"/>
      <c r="EI625" s="54">
        <f>IFERROR(#REF!/DZ625*100,)</f>
        <v>0</v>
      </c>
      <c r="EJ625" s="54">
        <f>IFERROR(#REF!/#REF!*100,)</f>
        <v>0</v>
      </c>
      <c r="EK625" s="54"/>
      <c r="EL625" s="54"/>
      <c r="EM625" s="54"/>
      <c r="EN625" s="54"/>
      <c r="EO625" s="54"/>
      <c r="EP625" s="54"/>
      <c r="EQ625" s="54"/>
      <c r="ER625" s="54"/>
      <c r="ES625" s="54"/>
      <c r="EX625" s="739">
        <f t="shared" ref="EX625:FG634" si="1786">IF(EX$9=$K625,$EA625,0)</f>
        <v>0</v>
      </c>
      <c r="EY625" s="739">
        <f t="shared" si="1786"/>
        <v>0</v>
      </c>
      <c r="EZ625" s="739">
        <f t="shared" si="1786"/>
        <v>0</v>
      </c>
      <c r="FA625" s="739">
        <f t="shared" si="1786"/>
        <v>0</v>
      </c>
      <c r="FB625" s="739">
        <f t="shared" si="1786"/>
        <v>0</v>
      </c>
      <c r="FC625" s="739">
        <f t="shared" si="1786"/>
        <v>0</v>
      </c>
      <c r="FD625" s="739">
        <f t="shared" si="1786"/>
        <v>0</v>
      </c>
      <c r="FE625" s="739">
        <f t="shared" si="1786"/>
        <v>0</v>
      </c>
      <c r="FF625" s="739">
        <f t="shared" si="1786"/>
        <v>0</v>
      </c>
      <c r="FG625" s="739">
        <f t="shared" si="1786"/>
        <v>0</v>
      </c>
      <c r="FH625" s="739">
        <f t="shared" ref="FH625:FN634" si="1787">IF(FH$9=$K625,$EA625,0)</f>
        <v>0</v>
      </c>
      <c r="FI625" s="739">
        <f t="shared" si="1787"/>
        <v>0</v>
      </c>
      <c r="FJ625" s="739">
        <f t="shared" si="1787"/>
        <v>0</v>
      </c>
      <c r="FK625" s="739">
        <f t="shared" si="1787"/>
        <v>0</v>
      </c>
      <c r="FL625" s="739">
        <f t="shared" si="1787"/>
        <v>0</v>
      </c>
      <c r="FM625" s="739">
        <f t="shared" si="1787"/>
        <v>0</v>
      </c>
      <c r="FN625" s="739">
        <f t="shared" si="1787"/>
        <v>0</v>
      </c>
      <c r="FO625" s="739">
        <f t="shared" si="1765"/>
        <v>0</v>
      </c>
      <c r="FP625" s="739">
        <f t="shared" si="1765"/>
        <v>0</v>
      </c>
      <c r="FQ625" s="739">
        <f t="shared" si="1765"/>
        <v>0</v>
      </c>
      <c r="FU625" s="739">
        <f t="shared" ref="FU625:GJ640" si="1788">IF(FU$9=$K625,$EA625,0)</f>
        <v>0</v>
      </c>
      <c r="FV625" s="739">
        <f t="shared" si="1788"/>
        <v>0</v>
      </c>
      <c r="FW625" s="739">
        <f t="shared" si="1788"/>
        <v>0</v>
      </c>
      <c r="FX625" s="739">
        <f t="shared" si="1788"/>
        <v>0</v>
      </c>
      <c r="FY625" s="739">
        <f t="shared" si="1788"/>
        <v>0</v>
      </c>
      <c r="FZ625" s="739">
        <f t="shared" si="1788"/>
        <v>0</v>
      </c>
      <c r="GA625" s="739">
        <f t="shared" si="1788"/>
        <v>0</v>
      </c>
      <c r="GB625" s="739">
        <f t="shared" si="1788"/>
        <v>0</v>
      </c>
      <c r="GC625" s="739">
        <f t="shared" si="1788"/>
        <v>0</v>
      </c>
      <c r="GD625" s="739">
        <f t="shared" si="1788"/>
        <v>0</v>
      </c>
      <c r="GE625" s="739">
        <f t="shared" si="1788"/>
        <v>0</v>
      </c>
      <c r="GF625" s="739">
        <f t="shared" si="1788"/>
        <v>0</v>
      </c>
      <c r="GG625" s="739">
        <f t="shared" si="1788"/>
        <v>0</v>
      </c>
      <c r="GH625" s="739">
        <f t="shared" si="1788"/>
        <v>0</v>
      </c>
      <c r="GI625" s="739">
        <f t="shared" si="1788"/>
        <v>0</v>
      </c>
      <c r="GJ625" s="739">
        <f t="shared" si="1788"/>
        <v>0</v>
      </c>
      <c r="GK625" s="739">
        <f t="shared" ref="GE625:GN640" si="1789">IF(GK$9=$K625,$EA625,0)</f>
        <v>0</v>
      </c>
      <c r="GL625" s="739">
        <f t="shared" si="1789"/>
        <v>0</v>
      </c>
      <c r="GM625" s="739">
        <f t="shared" si="1789"/>
        <v>0</v>
      </c>
      <c r="GN625" s="739">
        <f t="shared" si="1789"/>
        <v>0</v>
      </c>
      <c r="GQ625" s="1098">
        <f>IF(GQ$9=$N625,#REF!,0)</f>
        <v>0</v>
      </c>
      <c r="GR625" s="1098">
        <f>IF(GR$9=$N625,#REF!,0)</f>
        <v>0</v>
      </c>
      <c r="GS625" s="1098">
        <f>IF(GS$9=$N625,#REF!,0)</f>
        <v>0</v>
      </c>
      <c r="GT625" s="1098">
        <f>IF(GT$9=$N625,#REF!,0)</f>
        <v>0</v>
      </c>
      <c r="GU625" s="1098">
        <f>IF(GU$9=$N625,#REF!,0)</f>
        <v>0</v>
      </c>
      <c r="GV625" s="1098">
        <f>IF(GV$9=$N625,#REF!,0)</f>
        <v>0</v>
      </c>
      <c r="GW625" s="1098">
        <f>IF(GW$9=$N625,#REF!,0)</f>
        <v>0</v>
      </c>
      <c r="GX625" s="1098">
        <f>IF(GX$9=$N625,#REF!,0)</f>
        <v>0</v>
      </c>
      <c r="GY625" s="1098">
        <f>IF(GY$9=$N625,#REF!,0)</f>
        <v>0</v>
      </c>
      <c r="GZ625" s="1098">
        <f>IF(GZ$9=$N625,#REF!,0)</f>
        <v>0</v>
      </c>
      <c r="HA625" s="1098">
        <f>IF(HA$9=$N625,#REF!,0)</f>
        <v>0</v>
      </c>
      <c r="HB625" s="1098">
        <f>IF(HB$9=$N625,#REF!,0)</f>
        <v>0</v>
      </c>
      <c r="HC625" s="1098">
        <f>IF(HC$9=$N625,#REF!,0)</f>
        <v>0</v>
      </c>
      <c r="HD625" s="1098">
        <f>IF(HD$9=$N625,#REF!,0)</f>
        <v>0</v>
      </c>
      <c r="HE625" s="1098">
        <f>IF(HE$9=$N625,#REF!,0)</f>
        <v>0</v>
      </c>
      <c r="HF625" s="1098">
        <f>IF(HF$9=$N625,#REF!,0)</f>
        <v>0</v>
      </c>
      <c r="HG625" s="1098">
        <f>IF(HG$9=$N625,#REF!,0)</f>
        <v>0</v>
      </c>
      <c r="HH625" s="1098">
        <f>IF(HH$9=$N625,#REF!,0)</f>
        <v>0</v>
      </c>
      <c r="HI625" s="1098">
        <f>IF(HI$9=$N625,#REF!,0)</f>
        <v>0</v>
      </c>
      <c r="HJ625" s="1098">
        <f>IF(HJ$9=$N625,#REF!,0)</f>
        <v>0</v>
      </c>
      <c r="HK625" s="1098">
        <f>IF(HK$9=$N625,#REF!,0)</f>
        <v>0</v>
      </c>
      <c r="HL625" s="1098">
        <f>IF(HL$9=$N625,#REF!,0)</f>
        <v>0</v>
      </c>
      <c r="HM625" s="1098">
        <f>IF(HM$9=$N625,#REF!,0)</f>
        <v>0</v>
      </c>
      <c r="HN625" s="1098">
        <f>IF(HN$9=$N625,#REF!,0)</f>
        <v>0</v>
      </c>
      <c r="HO625" s="1098">
        <f>IF(HO$9=$N625,#REF!,0)</f>
        <v>0</v>
      </c>
      <c r="HP625" s="1098">
        <f>IF(HP$9=$N625,#REF!,0)</f>
        <v>0</v>
      </c>
      <c r="HQ625" s="1098">
        <f>IF(HQ$9=$N625,#REF!,0)</f>
        <v>0</v>
      </c>
      <c r="HR625" s="1098">
        <f>IF(HR$9=$N625,#REF!,0)</f>
        <v>0</v>
      </c>
      <c r="HS625" s="1098">
        <f>IF(HS$9=$N625,#REF!,0)</f>
        <v>0</v>
      </c>
      <c r="HT625" s="1098">
        <f>IF(HT$9=$N625,#REF!,0)</f>
        <v>0</v>
      </c>
      <c r="HU625" s="1098">
        <f>IF(HU$9=$N625,#REF!,0)</f>
        <v>0</v>
      </c>
      <c r="HV625" s="1098">
        <f>IF(HV$9=$N625,#REF!,0)</f>
        <v>0</v>
      </c>
      <c r="HW625" s="1098">
        <f>IF(HW$9=$N625,#REF!,0)</f>
        <v>0</v>
      </c>
      <c r="HX625" s="1098">
        <f>IF(HX$9=$N625,#REF!,0)</f>
        <v>0</v>
      </c>
      <c r="HY625" s="1098">
        <f>IF(HY$9=$N625,#REF!,0)</f>
        <v>0</v>
      </c>
      <c r="HZ625" s="1098">
        <f>IF(HZ$9=$N625,#REF!,0)</f>
        <v>0</v>
      </c>
      <c r="IA625" s="1098">
        <f>IF(IA$9=$N625,#REF!,0)</f>
        <v>0</v>
      </c>
      <c r="IB625" s="1098">
        <f>IF(IB$9=$N625,#REF!,0)</f>
        <v>0</v>
      </c>
      <c r="IC625" s="1098">
        <f>IF(IC$9=$N625,#REF!,0)</f>
        <v>0</v>
      </c>
      <c r="ID625" s="1098">
        <f>IF(ID$9=$N625,#REF!,0)</f>
        <v>0</v>
      </c>
      <c r="IE625" s="1098">
        <f>IF(IE$9=$N625,#REF!,0)</f>
        <v>0</v>
      </c>
      <c r="IF625" s="1098">
        <f>IF(IF$9=$N625,#REF!,0)</f>
        <v>0</v>
      </c>
      <c r="IG625" s="1098">
        <f>IF(IG$9=$N625,#REF!,0)</f>
        <v>0</v>
      </c>
      <c r="IH625" s="1098">
        <f>IF(IH$9=$N625,#REF!,0)</f>
        <v>0</v>
      </c>
      <c r="II625" s="1098">
        <f>IF(II$9=$N625,#REF!,0)</f>
        <v>0</v>
      </c>
      <c r="IJ625" s="1098">
        <f>IF(IJ$9=$N625,#REF!,0)</f>
        <v>0</v>
      </c>
      <c r="IK625" s="1098">
        <f>IF(IK$9=$N625,#REF!,0)</f>
        <v>0</v>
      </c>
      <c r="IL625" s="1098">
        <f>IF(IL$9=$N625,#REF!,0)</f>
        <v>0</v>
      </c>
      <c r="IM625" s="1098">
        <f>IF(IM$9=$N625,#REF!,0)</f>
        <v>0</v>
      </c>
      <c r="IN625" s="1098">
        <f>IF(IN$9=$N625,#REF!,0)</f>
        <v>0</v>
      </c>
      <c r="IO625" s="1098">
        <f>IF(IO$9=$N625,#REF!,0)</f>
        <v>0</v>
      </c>
      <c r="IP625" s="1098">
        <f>IF(IP$9=$N625,#REF!,0)</f>
        <v>0</v>
      </c>
      <c r="IQ625" s="1098">
        <f>IF(IQ$9=$N625,#REF!,0)</f>
        <v>0</v>
      </c>
      <c r="IR625" s="1098">
        <f>IF(IR$9=$N625,#REF!,0)</f>
        <v>0</v>
      </c>
      <c r="IS625" s="1098" t="e">
        <f>IF(IS$9=$N625,#REF!,0)</f>
        <v>#REF!</v>
      </c>
      <c r="IT625" s="1098">
        <f>IF(IT$9=$N625,#REF!,0)</f>
        <v>0</v>
      </c>
      <c r="IU625" s="1098">
        <f>IF(IU$9=$N625,#REF!,0)</f>
        <v>0</v>
      </c>
      <c r="IV625" s="1098">
        <f>IF(IV$9=$N625,#REF!,0)</f>
        <v>0</v>
      </c>
      <c r="IW625" s="1098">
        <f>IF(IW$9=$N625,#REF!,0)</f>
        <v>0</v>
      </c>
      <c r="IX625" s="1098">
        <f>IF(IX$9=$N625,#REF!,0)</f>
        <v>0</v>
      </c>
      <c r="IY625" s="1098">
        <f>IF(IY$9=$N625,#REF!,0)</f>
        <v>0</v>
      </c>
      <c r="IZ625" s="1098">
        <f>IF(IZ$9=$N625,#REF!,0)</f>
        <v>0</v>
      </c>
      <c r="JA625" s="1098">
        <f>IF(JA$9=$N625,#REF!,0)</f>
        <v>0</v>
      </c>
      <c r="JB625" s="1098">
        <f>IF(JB$9=$N625,#REF!,0)</f>
        <v>0</v>
      </c>
      <c r="JC625" s="1098">
        <f>IF(JC$9=$N625,#REF!,0)</f>
        <v>0</v>
      </c>
      <c r="JD625" s="1098">
        <f>IF(JD$9=$N625,#REF!,0)</f>
        <v>0</v>
      </c>
      <c r="JE625" s="1098">
        <f>IF(JE$9=$N625,#REF!,0)</f>
        <v>0</v>
      </c>
      <c r="JF625" s="1098">
        <f>IF(JF$9=$N625,#REF!,0)</f>
        <v>0</v>
      </c>
      <c r="JG625" s="1098">
        <f>IF(JG$9=$N625,#REF!,0)</f>
        <v>0</v>
      </c>
      <c r="JH625" s="1098">
        <f>IF(JH$9=$N625,#REF!,0)</f>
        <v>0</v>
      </c>
      <c r="JI625" s="1098">
        <f>IF(JI$9=$N625,#REF!,0)</f>
        <v>0</v>
      </c>
      <c r="JJ625" s="1098">
        <f>IF(JJ$9=$N625,#REF!,0)</f>
        <v>0</v>
      </c>
      <c r="JK625" s="1098">
        <f>IF(JK$9=$N625,#REF!,0)</f>
        <v>0</v>
      </c>
      <c r="JL625" s="1098">
        <f>IF(JL$9=$N625,#REF!,0)</f>
        <v>0</v>
      </c>
      <c r="JM625" s="1098">
        <f>IF(JM$9=$N625,#REF!,0)</f>
        <v>0</v>
      </c>
      <c r="JN625" s="1098">
        <f>IF(JN$9=$N625,#REF!,0)</f>
        <v>0</v>
      </c>
      <c r="JO625" s="1098">
        <f>IF(JO$9=$N625,#REF!,0)</f>
        <v>0</v>
      </c>
      <c r="JP625" s="1098">
        <f>IF(JP$9=$N625,#REF!,0)</f>
        <v>0</v>
      </c>
      <c r="JQ625" s="1098">
        <f>IF(JQ$9=$N625,#REF!,0)</f>
        <v>0</v>
      </c>
      <c r="JR625" s="1098">
        <f>IF(JR$9=$N625,#REF!,0)</f>
        <v>0</v>
      </c>
      <c r="JS625" s="1098">
        <f>IF(JS$9=$N625,#REF!,0)</f>
        <v>0</v>
      </c>
      <c r="JT625" s="1098">
        <f>IF(JT$9=$N625,#REF!,0)</f>
        <v>0</v>
      </c>
      <c r="JU625" s="1098">
        <f>IF(JU$9=$N625,#REF!,0)</f>
        <v>0</v>
      </c>
      <c r="JV625" s="1098">
        <f>IF(JV$9=$N625,#REF!,0)</f>
        <v>0</v>
      </c>
      <c r="JW625" s="1098">
        <f>IF(JW$9=$N625,#REF!,0)</f>
        <v>0</v>
      </c>
      <c r="JX625" s="681"/>
      <c r="JZ625" s="681">
        <f t="shared" si="1784"/>
        <v>0</v>
      </c>
      <c r="KA625" s="681">
        <f t="shared" si="1784"/>
        <v>0</v>
      </c>
      <c r="KB625" s="681">
        <f t="shared" si="1784"/>
        <v>0</v>
      </c>
      <c r="KC625" s="681">
        <f t="shared" si="1784"/>
        <v>0</v>
      </c>
      <c r="KD625" s="681">
        <f t="shared" si="1784"/>
        <v>0</v>
      </c>
      <c r="KE625" s="681">
        <f t="shared" si="1784"/>
        <v>0</v>
      </c>
      <c r="KF625" s="681">
        <f t="shared" si="1784"/>
        <v>0</v>
      </c>
      <c r="KG625" s="681">
        <f t="shared" si="1784"/>
        <v>0</v>
      </c>
      <c r="KH625" s="681">
        <f t="shared" si="1784"/>
        <v>0</v>
      </c>
      <c r="KI625" s="681">
        <f t="shared" si="1784"/>
        <v>0</v>
      </c>
      <c r="KJ625" s="681">
        <f t="shared" si="1784"/>
        <v>0</v>
      </c>
      <c r="KN625" s="1098">
        <f t="shared" si="1773"/>
        <v>0</v>
      </c>
      <c r="KO625" s="1098">
        <f t="shared" si="1773"/>
        <v>0</v>
      </c>
      <c r="KP625" s="1098">
        <f t="shared" si="1773"/>
        <v>0</v>
      </c>
      <c r="KQ625" s="1098">
        <f t="shared" si="1773"/>
        <v>0</v>
      </c>
      <c r="KR625" s="1098">
        <f t="shared" si="1773"/>
        <v>0</v>
      </c>
      <c r="KS625" s="1098">
        <f t="shared" si="1773"/>
        <v>0</v>
      </c>
      <c r="KT625" s="1098">
        <f t="shared" si="1773"/>
        <v>0</v>
      </c>
      <c r="KU625" s="1098">
        <f t="shared" si="1773"/>
        <v>0</v>
      </c>
      <c r="KV625" s="1098">
        <f t="shared" si="1773"/>
        <v>0</v>
      </c>
      <c r="KW625" s="1098">
        <f t="shared" si="1773"/>
        <v>0</v>
      </c>
      <c r="KX625" s="1098">
        <f t="shared" si="1773"/>
        <v>0</v>
      </c>
      <c r="KY625" s="1098">
        <f t="shared" si="1773"/>
        <v>0</v>
      </c>
      <c r="KZ625" s="1098">
        <f t="shared" si="1773"/>
        <v>0</v>
      </c>
      <c r="LA625" s="1098">
        <f t="shared" si="1773"/>
        <v>0</v>
      </c>
      <c r="LB625" s="1098">
        <f t="shared" si="1773"/>
        <v>0</v>
      </c>
      <c r="LC625" s="1098">
        <f t="shared" si="1773"/>
        <v>0</v>
      </c>
      <c r="LD625" s="1098">
        <f t="shared" si="1772"/>
        <v>0</v>
      </c>
      <c r="LE625" s="1098">
        <f t="shared" si="1772"/>
        <v>0</v>
      </c>
      <c r="LF625" s="1098">
        <f t="shared" si="1772"/>
        <v>0</v>
      </c>
      <c r="LG625" s="1098">
        <f t="shared" si="1772"/>
        <v>0</v>
      </c>
      <c r="LH625" s="1098">
        <f t="shared" si="1772"/>
        <v>0</v>
      </c>
      <c r="LI625" s="1098">
        <f t="shared" si="1772"/>
        <v>0</v>
      </c>
      <c r="LJ625" s="1098">
        <f t="shared" si="1772"/>
        <v>0</v>
      </c>
      <c r="LK625" s="1098">
        <f t="shared" si="1772"/>
        <v>0</v>
      </c>
      <c r="LL625" s="1098">
        <f t="shared" si="1772"/>
        <v>0</v>
      </c>
      <c r="LM625" s="1098">
        <f t="shared" si="1772"/>
        <v>0</v>
      </c>
      <c r="LN625" s="1098">
        <f t="shared" si="1772"/>
        <v>0</v>
      </c>
      <c r="LO625" s="1098">
        <f t="shared" si="1772"/>
        <v>0</v>
      </c>
      <c r="LP625" s="1098">
        <f t="shared" si="1772"/>
        <v>0</v>
      </c>
      <c r="LQ625" s="1098">
        <f t="shared" si="1772"/>
        <v>0</v>
      </c>
      <c r="LR625" s="1098">
        <f t="shared" si="1771"/>
        <v>0</v>
      </c>
      <c r="LS625" s="1098">
        <f t="shared" si="1716"/>
        <v>0</v>
      </c>
    </row>
    <row r="626" spans="1:331" ht="20.100000000000001" hidden="1" customHeight="1" x14ac:dyDescent="0.35">
      <c r="A626" s="668" t="s">
        <v>556</v>
      </c>
      <c r="B626" s="871"/>
      <c r="C626" s="870" t="s">
        <v>9</v>
      </c>
      <c r="D626" s="871"/>
      <c r="E626" s="871"/>
      <c r="F626" s="871"/>
      <c r="G626" s="871"/>
      <c r="H626" s="871"/>
      <c r="I626" s="871"/>
      <c r="J626" s="1065" t="s">
        <v>194</v>
      </c>
      <c r="K626" s="1309"/>
      <c r="L626" s="1309"/>
      <c r="M626" s="1300">
        <v>382</v>
      </c>
      <c r="N626" s="1300" t="s">
        <v>190</v>
      </c>
      <c r="O626" s="1325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111">
        <f t="shared" ref="AN626:AU626" si="1790">SUM(AN628)</f>
        <v>201899.9</v>
      </c>
      <c r="AO626" s="111">
        <f t="shared" si="1790"/>
        <v>0</v>
      </c>
      <c r="AP626" s="111">
        <f t="shared" si="1790"/>
        <v>0</v>
      </c>
      <c r="AQ626" s="111">
        <f t="shared" si="1790"/>
        <v>0</v>
      </c>
      <c r="AR626" s="111">
        <f t="shared" si="1790"/>
        <v>0</v>
      </c>
      <c r="AS626" s="111">
        <f t="shared" si="1790"/>
        <v>0</v>
      </c>
      <c r="AT626" s="111">
        <f t="shared" si="1790"/>
        <v>0</v>
      </c>
      <c r="AU626" s="111">
        <f t="shared" si="1790"/>
        <v>0</v>
      </c>
      <c r="AV626" s="111">
        <v>0</v>
      </c>
      <c r="AW626" s="111"/>
      <c r="AX626" s="111"/>
      <c r="AY626" s="111">
        <f>SUM(AY628)</f>
        <v>0</v>
      </c>
      <c r="AZ626" s="111"/>
      <c r="BA626" s="111"/>
      <c r="BB626" s="111">
        <v>0</v>
      </c>
      <c r="BC626" s="111">
        <v>0</v>
      </c>
      <c r="BD626" s="111">
        <v>0</v>
      </c>
      <c r="BE626" s="111">
        <v>0</v>
      </c>
      <c r="BF626" s="111">
        <v>0</v>
      </c>
      <c r="BG626" s="111"/>
      <c r="BH626" s="111">
        <v>0</v>
      </c>
      <c r="BI626" s="111">
        <f>SUM(BI628)</f>
        <v>0</v>
      </c>
      <c r="BJ626" s="111"/>
      <c r="BK626" s="111"/>
      <c r="BL626" s="111">
        <f t="shared" si="1764"/>
        <v>0</v>
      </c>
      <c r="BM626" s="111"/>
      <c r="BN626" s="111"/>
      <c r="BO626" s="111"/>
      <c r="BP626" s="111"/>
      <c r="BQ626" s="111"/>
      <c r="BR626" s="111">
        <f>SUM(BR628)</f>
        <v>0</v>
      </c>
      <c r="BS626" s="111"/>
      <c r="BT626" s="111"/>
      <c r="BU626" s="111">
        <f>SUM(BU628)</f>
        <v>0</v>
      </c>
      <c r="BV626" s="111"/>
      <c r="BW626" s="111"/>
      <c r="BX626" s="111"/>
      <c r="BY626" s="111"/>
      <c r="BZ626" s="111"/>
      <c r="CA626" s="111">
        <f t="shared" si="1760"/>
        <v>0</v>
      </c>
      <c r="CB626" s="111">
        <f t="shared" si="1761"/>
        <v>0</v>
      </c>
      <c r="CC626" s="111"/>
      <c r="CD626" s="111"/>
      <c r="CE626" s="111"/>
      <c r="CF626" s="111"/>
      <c r="CG626" s="111">
        <f t="shared" si="1762"/>
        <v>0</v>
      </c>
      <c r="CH626" s="111">
        <f>SUM(CH628)</f>
        <v>0</v>
      </c>
      <c r="CI626" s="111"/>
      <c r="CJ626" s="111"/>
      <c r="CK626" s="111">
        <f t="shared" si="1752"/>
        <v>0</v>
      </c>
      <c r="CL626" s="111">
        <f>SUM(CL628)</f>
        <v>0</v>
      </c>
      <c r="CM626" s="111"/>
      <c r="CN626" s="111"/>
      <c r="CO626" s="111">
        <f t="shared" si="1753"/>
        <v>0</v>
      </c>
      <c r="CP626" s="111">
        <f>SUM(CP628)</f>
        <v>0</v>
      </c>
      <c r="CQ626" s="111"/>
      <c r="CR626" s="111"/>
      <c r="CS626" s="111">
        <f t="shared" si="1780"/>
        <v>0</v>
      </c>
      <c r="CT626" s="111">
        <f>SUM(CT628)</f>
        <v>0</v>
      </c>
      <c r="CU626" s="111"/>
      <c r="CV626" s="111"/>
      <c r="CW626" s="111">
        <f t="shared" si="1730"/>
        <v>0</v>
      </c>
      <c r="CX626" s="111">
        <f>SUM(CX628)</f>
        <v>0</v>
      </c>
      <c r="CY626" s="111"/>
      <c r="CZ626" s="111"/>
      <c r="DA626" s="111"/>
      <c r="DB626" s="111"/>
      <c r="DC626" s="111">
        <v>0</v>
      </c>
      <c r="DD626" s="111">
        <f t="shared" si="1781"/>
        <v>0</v>
      </c>
      <c r="DE626" s="111">
        <f t="shared" si="1782"/>
        <v>0</v>
      </c>
      <c r="DF626" s="111"/>
      <c r="DG626" s="111"/>
      <c r="DH626" s="111"/>
      <c r="DI626" s="111">
        <f t="shared" si="1733"/>
        <v>0</v>
      </c>
      <c r="DJ626" s="111">
        <f>SUM(DJ628)</f>
        <v>0</v>
      </c>
      <c r="DK626" s="111"/>
      <c r="DL626" s="111">
        <f t="shared" si="1783"/>
        <v>0</v>
      </c>
      <c r="DM626" s="111">
        <f>SUM(DM628)</f>
        <v>0</v>
      </c>
      <c r="DN626" s="111"/>
      <c r="DO626" s="111"/>
      <c r="DP626" s="111">
        <f t="shared" si="1735"/>
        <v>0</v>
      </c>
      <c r="DQ626" s="111">
        <f>SUM(DQ628)</f>
        <v>0</v>
      </c>
      <c r="DR626" s="111"/>
      <c r="DS626" s="111"/>
      <c r="DT626" s="111">
        <f t="shared" si="1736"/>
        <v>0</v>
      </c>
      <c r="DU626" s="111">
        <f>SUM(DU628)</f>
        <v>0</v>
      </c>
      <c r="DV626" s="111"/>
      <c r="DW626" s="111"/>
      <c r="DX626" s="111"/>
      <c r="DY626" s="111"/>
      <c r="DZ626" s="111"/>
      <c r="EA626" s="111"/>
      <c r="EB626" s="111"/>
      <c r="EC626" s="111">
        <f t="shared" si="1737"/>
        <v>0</v>
      </c>
      <c r="ED626" s="111">
        <f>SUM(ED628)</f>
        <v>0</v>
      </c>
      <c r="EE626" s="111"/>
      <c r="EF626" s="111"/>
      <c r="EG626" s="111">
        <f t="shared" si="1738"/>
        <v>0</v>
      </c>
      <c r="EH626" s="111">
        <f>SUM(EH628)</f>
        <v>0</v>
      </c>
      <c r="EI626" s="111">
        <f>IFERROR(#REF!/DZ626*100,)</f>
        <v>0</v>
      </c>
      <c r="EJ626" s="111">
        <f>IFERROR(#REF!/#REF!*100,)</f>
        <v>0</v>
      </c>
      <c r="EK626" s="111"/>
      <c r="EL626" s="111"/>
      <c r="EM626" s="111"/>
      <c r="EN626" s="111"/>
      <c r="EO626" s="111"/>
      <c r="EP626" s="111"/>
      <c r="EQ626" s="111"/>
      <c r="ER626" s="111"/>
      <c r="ES626" s="111"/>
      <c r="EX626" s="739">
        <f t="shared" si="1786"/>
        <v>0</v>
      </c>
      <c r="EY626" s="739">
        <f t="shared" si="1786"/>
        <v>0</v>
      </c>
      <c r="EZ626" s="739">
        <f t="shared" si="1786"/>
        <v>0</v>
      </c>
      <c r="FA626" s="739">
        <f t="shared" si="1786"/>
        <v>0</v>
      </c>
      <c r="FB626" s="739">
        <f t="shared" si="1786"/>
        <v>0</v>
      </c>
      <c r="FC626" s="739">
        <f t="shared" si="1786"/>
        <v>0</v>
      </c>
      <c r="FD626" s="739">
        <f t="shared" si="1786"/>
        <v>0</v>
      </c>
      <c r="FE626" s="739">
        <f t="shared" si="1786"/>
        <v>0</v>
      </c>
      <c r="FF626" s="739">
        <f t="shared" si="1786"/>
        <v>0</v>
      </c>
      <c r="FG626" s="739">
        <f t="shared" si="1786"/>
        <v>0</v>
      </c>
      <c r="FH626" s="739">
        <f t="shared" si="1787"/>
        <v>0</v>
      </c>
      <c r="FI626" s="739">
        <f t="shared" si="1787"/>
        <v>0</v>
      </c>
      <c r="FJ626" s="739">
        <f t="shared" si="1787"/>
        <v>0</v>
      </c>
      <c r="FK626" s="739">
        <f t="shared" si="1787"/>
        <v>0</v>
      </c>
      <c r="FL626" s="739">
        <f t="shared" si="1787"/>
        <v>0</v>
      </c>
      <c r="FM626" s="739">
        <f t="shared" si="1787"/>
        <v>0</v>
      </c>
      <c r="FN626" s="739">
        <f t="shared" si="1787"/>
        <v>0</v>
      </c>
      <c r="FO626" s="739">
        <f t="shared" si="1765"/>
        <v>0</v>
      </c>
      <c r="FP626" s="739">
        <f t="shared" si="1765"/>
        <v>0</v>
      </c>
      <c r="FQ626" s="739">
        <f t="shared" si="1765"/>
        <v>0</v>
      </c>
      <c r="FU626" s="739">
        <f t="shared" si="1788"/>
        <v>0</v>
      </c>
      <c r="FV626" s="739">
        <f t="shared" si="1788"/>
        <v>0</v>
      </c>
      <c r="FW626" s="739">
        <f t="shared" si="1788"/>
        <v>0</v>
      </c>
      <c r="FX626" s="739">
        <f t="shared" si="1788"/>
        <v>0</v>
      </c>
      <c r="FY626" s="739">
        <f t="shared" si="1788"/>
        <v>0</v>
      </c>
      <c r="FZ626" s="739">
        <f t="shared" si="1788"/>
        <v>0</v>
      </c>
      <c r="GA626" s="739">
        <f t="shared" si="1788"/>
        <v>0</v>
      </c>
      <c r="GB626" s="739">
        <f t="shared" si="1788"/>
        <v>0</v>
      </c>
      <c r="GC626" s="739">
        <f t="shared" si="1788"/>
        <v>0</v>
      </c>
      <c r="GD626" s="739">
        <f t="shared" si="1788"/>
        <v>0</v>
      </c>
      <c r="GE626" s="739">
        <f t="shared" si="1789"/>
        <v>0</v>
      </c>
      <c r="GF626" s="739">
        <f t="shared" si="1789"/>
        <v>0</v>
      </c>
      <c r="GG626" s="739">
        <f t="shared" si="1789"/>
        <v>0</v>
      </c>
      <c r="GH626" s="739">
        <f t="shared" si="1789"/>
        <v>0</v>
      </c>
      <c r="GI626" s="739">
        <f t="shared" si="1789"/>
        <v>0</v>
      </c>
      <c r="GJ626" s="739">
        <f t="shared" si="1789"/>
        <v>0</v>
      </c>
      <c r="GK626" s="739">
        <f t="shared" si="1789"/>
        <v>0</v>
      </c>
      <c r="GL626" s="739">
        <f t="shared" si="1789"/>
        <v>0</v>
      </c>
      <c r="GM626" s="739">
        <f t="shared" si="1789"/>
        <v>0</v>
      </c>
      <c r="GN626" s="739">
        <f t="shared" si="1789"/>
        <v>0</v>
      </c>
      <c r="GQ626" s="1098">
        <f>IF(GQ$9=$N626,#REF!,0)</f>
        <v>0</v>
      </c>
      <c r="GR626" s="1098">
        <f>IF(GR$9=$N626,#REF!,0)</f>
        <v>0</v>
      </c>
      <c r="GS626" s="1098">
        <f>IF(GS$9=$N626,#REF!,0)</f>
        <v>0</v>
      </c>
      <c r="GT626" s="1098">
        <f>IF(GT$9=$N626,#REF!,0)</f>
        <v>0</v>
      </c>
      <c r="GU626" s="1098">
        <f>IF(GU$9=$N626,#REF!,0)</f>
        <v>0</v>
      </c>
      <c r="GV626" s="1098">
        <f>IF(GV$9=$N626,#REF!,0)</f>
        <v>0</v>
      </c>
      <c r="GW626" s="1098">
        <f>IF(GW$9=$N626,#REF!,0)</f>
        <v>0</v>
      </c>
      <c r="GX626" s="1098">
        <f>IF(GX$9=$N626,#REF!,0)</f>
        <v>0</v>
      </c>
      <c r="GY626" s="1098">
        <f>IF(GY$9=$N626,#REF!,0)</f>
        <v>0</v>
      </c>
      <c r="GZ626" s="1098">
        <f>IF(GZ$9=$N626,#REF!,0)</f>
        <v>0</v>
      </c>
      <c r="HA626" s="1098">
        <f>IF(HA$9=$N626,#REF!,0)</f>
        <v>0</v>
      </c>
      <c r="HB626" s="1098">
        <f>IF(HB$9=$N626,#REF!,0)</f>
        <v>0</v>
      </c>
      <c r="HC626" s="1098">
        <f>IF(HC$9=$N626,#REF!,0)</f>
        <v>0</v>
      </c>
      <c r="HD626" s="1098">
        <f>IF(HD$9=$N626,#REF!,0)</f>
        <v>0</v>
      </c>
      <c r="HE626" s="1098">
        <f>IF(HE$9=$N626,#REF!,0)</f>
        <v>0</v>
      </c>
      <c r="HF626" s="1098">
        <f>IF(HF$9=$N626,#REF!,0)</f>
        <v>0</v>
      </c>
      <c r="HG626" s="1098">
        <f>IF(HG$9=$N626,#REF!,0)</f>
        <v>0</v>
      </c>
      <c r="HH626" s="1098">
        <f>IF(HH$9=$N626,#REF!,0)</f>
        <v>0</v>
      </c>
      <c r="HI626" s="1098">
        <f>IF(HI$9=$N626,#REF!,0)</f>
        <v>0</v>
      </c>
      <c r="HJ626" s="1098">
        <f>IF(HJ$9=$N626,#REF!,0)</f>
        <v>0</v>
      </c>
      <c r="HK626" s="1098">
        <f>IF(HK$9=$N626,#REF!,0)</f>
        <v>0</v>
      </c>
      <c r="HL626" s="1098">
        <f>IF(HL$9=$N626,#REF!,0)</f>
        <v>0</v>
      </c>
      <c r="HM626" s="1098">
        <f>IF(HM$9=$N626,#REF!,0)</f>
        <v>0</v>
      </c>
      <c r="HN626" s="1098">
        <f>IF(HN$9=$N626,#REF!,0)</f>
        <v>0</v>
      </c>
      <c r="HO626" s="1098">
        <f>IF(HO$9=$N626,#REF!,0)</f>
        <v>0</v>
      </c>
      <c r="HP626" s="1098">
        <f>IF(HP$9=$N626,#REF!,0)</f>
        <v>0</v>
      </c>
      <c r="HQ626" s="1098">
        <f>IF(HQ$9=$N626,#REF!,0)</f>
        <v>0</v>
      </c>
      <c r="HR626" s="1098">
        <f>IF(HR$9=$N626,#REF!,0)</f>
        <v>0</v>
      </c>
      <c r="HS626" s="1098">
        <f>IF(HS$9=$N626,#REF!,0)</f>
        <v>0</v>
      </c>
      <c r="HT626" s="1098">
        <f>IF(HT$9=$N626,#REF!,0)</f>
        <v>0</v>
      </c>
      <c r="HU626" s="1098">
        <f>IF(HU$9=$N626,#REF!,0)</f>
        <v>0</v>
      </c>
      <c r="HV626" s="1098">
        <f>IF(HV$9=$N626,#REF!,0)</f>
        <v>0</v>
      </c>
      <c r="HW626" s="1098">
        <f>IF(HW$9=$N626,#REF!,0)</f>
        <v>0</v>
      </c>
      <c r="HX626" s="1098">
        <f>IF(HX$9=$N626,#REF!,0)</f>
        <v>0</v>
      </c>
      <c r="HY626" s="1098">
        <f>IF(HY$9=$N626,#REF!,0)</f>
        <v>0</v>
      </c>
      <c r="HZ626" s="1098">
        <f>IF(HZ$9=$N626,#REF!,0)</f>
        <v>0</v>
      </c>
      <c r="IA626" s="1098">
        <f>IF(IA$9=$N626,#REF!,0)</f>
        <v>0</v>
      </c>
      <c r="IB626" s="1098">
        <f>IF(IB$9=$N626,#REF!,0)</f>
        <v>0</v>
      </c>
      <c r="IC626" s="1098">
        <f>IF(IC$9=$N626,#REF!,0)</f>
        <v>0</v>
      </c>
      <c r="ID626" s="1098">
        <f>IF(ID$9=$N626,#REF!,0)</f>
        <v>0</v>
      </c>
      <c r="IE626" s="1098">
        <f>IF(IE$9=$N626,#REF!,0)</f>
        <v>0</v>
      </c>
      <c r="IF626" s="1098">
        <f>IF(IF$9=$N626,#REF!,0)</f>
        <v>0</v>
      </c>
      <c r="IG626" s="1098">
        <f>IF(IG$9=$N626,#REF!,0)</f>
        <v>0</v>
      </c>
      <c r="IH626" s="1098">
        <f>IF(IH$9=$N626,#REF!,0)</f>
        <v>0</v>
      </c>
      <c r="II626" s="1098">
        <f>IF(II$9=$N626,#REF!,0)</f>
        <v>0</v>
      </c>
      <c r="IJ626" s="1098">
        <f>IF(IJ$9=$N626,#REF!,0)</f>
        <v>0</v>
      </c>
      <c r="IK626" s="1098">
        <f>IF(IK$9=$N626,#REF!,0)</f>
        <v>0</v>
      </c>
      <c r="IL626" s="1098">
        <f>IF(IL$9=$N626,#REF!,0)</f>
        <v>0</v>
      </c>
      <c r="IM626" s="1098">
        <f>IF(IM$9=$N626,#REF!,0)</f>
        <v>0</v>
      </c>
      <c r="IN626" s="1098">
        <f>IF(IN$9=$N626,#REF!,0)</f>
        <v>0</v>
      </c>
      <c r="IO626" s="1098">
        <f>IF(IO$9=$N626,#REF!,0)</f>
        <v>0</v>
      </c>
      <c r="IP626" s="1098">
        <f>IF(IP$9=$N626,#REF!,0)</f>
        <v>0</v>
      </c>
      <c r="IQ626" s="1098">
        <f>IF(IQ$9=$N626,#REF!,0)</f>
        <v>0</v>
      </c>
      <c r="IR626" s="1098">
        <f>IF(IR$9=$N626,#REF!,0)</f>
        <v>0</v>
      </c>
      <c r="IS626" s="1098">
        <f>IF(IS$9=$N626,#REF!,0)</f>
        <v>0</v>
      </c>
      <c r="IT626" s="1098">
        <f>IF(IT$9=$N626,#REF!,0)</f>
        <v>0</v>
      </c>
      <c r="IU626" s="1098">
        <f>IF(IU$9=$N626,#REF!,0)</f>
        <v>0</v>
      </c>
      <c r="IV626" s="1098">
        <f>IF(IV$9=$N626,#REF!,0)</f>
        <v>0</v>
      </c>
      <c r="IW626" s="1098">
        <f>IF(IW$9=$N626,#REF!,0)</f>
        <v>0</v>
      </c>
      <c r="IX626" s="1098">
        <f>IF(IX$9=$N626,#REF!,0)</f>
        <v>0</v>
      </c>
      <c r="IY626" s="1098">
        <f>IF(IY$9=$N626,#REF!,0)</f>
        <v>0</v>
      </c>
      <c r="IZ626" s="1098">
        <f>IF(IZ$9=$N626,#REF!,0)</f>
        <v>0</v>
      </c>
      <c r="JA626" s="1098">
        <f>IF(JA$9=$N626,#REF!,0)</f>
        <v>0</v>
      </c>
      <c r="JB626" s="1098">
        <f>IF(JB$9=$N626,#REF!,0)</f>
        <v>0</v>
      </c>
      <c r="JC626" s="1098">
        <f>IF(JC$9=$N626,#REF!,0)</f>
        <v>0</v>
      </c>
      <c r="JD626" s="1098">
        <f>IF(JD$9=$N626,#REF!,0)</f>
        <v>0</v>
      </c>
      <c r="JE626" s="1098">
        <f>IF(JE$9=$N626,#REF!,0)</f>
        <v>0</v>
      </c>
      <c r="JF626" s="1098">
        <f>IF(JF$9=$N626,#REF!,0)</f>
        <v>0</v>
      </c>
      <c r="JG626" s="1098">
        <f>IF(JG$9=$N626,#REF!,0)</f>
        <v>0</v>
      </c>
      <c r="JH626" s="1098">
        <f>IF(JH$9=$N626,#REF!,0)</f>
        <v>0</v>
      </c>
      <c r="JI626" s="1098">
        <f>IF(JI$9=$N626,#REF!,0)</f>
        <v>0</v>
      </c>
      <c r="JJ626" s="1098">
        <f>IF(JJ$9=$N626,#REF!,0)</f>
        <v>0</v>
      </c>
      <c r="JK626" s="1098">
        <f>IF(JK$9=$N626,#REF!,0)</f>
        <v>0</v>
      </c>
      <c r="JL626" s="1098">
        <f>IF(JL$9=$N626,#REF!,0)</f>
        <v>0</v>
      </c>
      <c r="JM626" s="1098">
        <f>IF(JM$9=$N626,#REF!,0)</f>
        <v>0</v>
      </c>
      <c r="JN626" s="1098">
        <f>IF(JN$9=$N626,#REF!,0)</f>
        <v>0</v>
      </c>
      <c r="JO626" s="1098">
        <f>IF(JO$9=$N626,#REF!,0)</f>
        <v>0</v>
      </c>
      <c r="JP626" s="1098">
        <f>IF(JP$9=$N626,#REF!,0)</f>
        <v>0</v>
      </c>
      <c r="JQ626" s="1098">
        <f>IF(JQ$9=$N626,#REF!,0)</f>
        <v>0</v>
      </c>
      <c r="JR626" s="1098">
        <f>IF(JR$9=$N626,#REF!,0)</f>
        <v>0</v>
      </c>
      <c r="JS626" s="1098">
        <f>IF(JS$9=$N626,#REF!,0)</f>
        <v>0</v>
      </c>
      <c r="JT626" s="1098">
        <f>IF(JT$9=$N626,#REF!,0)</f>
        <v>0</v>
      </c>
      <c r="JU626" s="1098">
        <f>IF(JU$9=$N626,#REF!,0)</f>
        <v>0</v>
      </c>
      <c r="JV626" s="1098">
        <f>IF(JV$9=$N626,#REF!,0)</f>
        <v>0</v>
      </c>
      <c r="JW626" s="1098">
        <f>IF(JW$9=$N626,#REF!,0)</f>
        <v>0</v>
      </c>
      <c r="JX626" s="681"/>
      <c r="JZ626" s="681">
        <f t="shared" si="1784"/>
        <v>0</v>
      </c>
      <c r="KA626" s="681">
        <f t="shared" si="1784"/>
        <v>0</v>
      </c>
      <c r="KB626" s="681">
        <f t="shared" si="1784"/>
        <v>0</v>
      </c>
      <c r="KC626" s="681">
        <f t="shared" si="1784"/>
        <v>0</v>
      </c>
      <c r="KD626" s="681">
        <f t="shared" si="1784"/>
        <v>0</v>
      </c>
      <c r="KE626" s="681">
        <f t="shared" si="1784"/>
        <v>0</v>
      </c>
      <c r="KF626" s="681">
        <f t="shared" si="1784"/>
        <v>0</v>
      </c>
      <c r="KG626" s="681">
        <f t="shared" si="1784"/>
        <v>0</v>
      </c>
      <c r="KH626" s="681">
        <f t="shared" si="1784"/>
        <v>0</v>
      </c>
      <c r="KI626" s="681">
        <f t="shared" si="1784"/>
        <v>0</v>
      </c>
      <c r="KJ626" s="681">
        <f t="shared" si="1784"/>
        <v>0</v>
      </c>
      <c r="KN626" s="1098">
        <f t="shared" si="1773"/>
        <v>0</v>
      </c>
      <c r="KO626" s="1098">
        <f t="shared" si="1773"/>
        <v>0</v>
      </c>
      <c r="KP626" s="1098">
        <f t="shared" si="1773"/>
        <v>0</v>
      </c>
      <c r="KQ626" s="1098">
        <f t="shared" si="1773"/>
        <v>0</v>
      </c>
      <c r="KR626" s="1098">
        <f t="shared" si="1773"/>
        <v>0</v>
      </c>
      <c r="KS626" s="1098">
        <f t="shared" si="1773"/>
        <v>0</v>
      </c>
      <c r="KT626" s="1098">
        <f t="shared" si="1773"/>
        <v>0</v>
      </c>
      <c r="KU626" s="1098">
        <f t="shared" si="1773"/>
        <v>0</v>
      </c>
      <c r="KV626" s="1098">
        <f t="shared" si="1773"/>
        <v>0</v>
      </c>
      <c r="KW626" s="1098">
        <f t="shared" si="1773"/>
        <v>0</v>
      </c>
      <c r="KX626" s="1098">
        <f t="shared" si="1773"/>
        <v>0</v>
      </c>
      <c r="KY626" s="1098">
        <f t="shared" si="1773"/>
        <v>0</v>
      </c>
      <c r="KZ626" s="1098">
        <f t="shared" si="1773"/>
        <v>0</v>
      </c>
      <c r="LA626" s="1098">
        <f t="shared" si="1773"/>
        <v>0</v>
      </c>
      <c r="LB626" s="1098">
        <f t="shared" si="1773"/>
        <v>0</v>
      </c>
      <c r="LC626" s="1098">
        <f t="shared" si="1773"/>
        <v>0</v>
      </c>
      <c r="LD626" s="1098">
        <f t="shared" si="1772"/>
        <v>0</v>
      </c>
      <c r="LE626" s="1098">
        <f t="shared" si="1772"/>
        <v>0</v>
      </c>
      <c r="LF626" s="1098">
        <f t="shared" si="1772"/>
        <v>0</v>
      </c>
      <c r="LG626" s="1098">
        <f t="shared" si="1772"/>
        <v>0</v>
      </c>
      <c r="LH626" s="1098">
        <f t="shared" si="1772"/>
        <v>0</v>
      </c>
      <c r="LI626" s="1098">
        <f t="shared" si="1772"/>
        <v>0</v>
      </c>
      <c r="LJ626" s="1098">
        <f t="shared" si="1772"/>
        <v>0</v>
      </c>
      <c r="LK626" s="1098">
        <f t="shared" si="1772"/>
        <v>0</v>
      </c>
      <c r="LL626" s="1098">
        <f t="shared" si="1772"/>
        <v>0</v>
      </c>
      <c r="LM626" s="1098">
        <f t="shared" si="1772"/>
        <v>0</v>
      </c>
      <c r="LN626" s="1098">
        <f t="shared" si="1772"/>
        <v>0</v>
      </c>
      <c r="LO626" s="1098">
        <f t="shared" si="1772"/>
        <v>0</v>
      </c>
      <c r="LP626" s="1098">
        <f t="shared" si="1772"/>
        <v>0</v>
      </c>
      <c r="LQ626" s="1098">
        <f t="shared" si="1772"/>
        <v>0</v>
      </c>
      <c r="LR626" s="1098">
        <f t="shared" si="1771"/>
        <v>0</v>
      </c>
      <c r="LS626" s="1098">
        <f t="shared" si="1716"/>
        <v>0</v>
      </c>
    </row>
    <row r="627" spans="1:331" ht="20.100000000000001" hidden="1" customHeight="1" x14ac:dyDescent="0.35">
      <c r="A627" s="668"/>
      <c r="B627" s="871"/>
      <c r="C627" s="870"/>
      <c r="D627" s="871"/>
      <c r="E627" s="871"/>
      <c r="F627" s="871"/>
      <c r="G627" s="871"/>
      <c r="H627" s="871"/>
      <c r="I627" s="871"/>
      <c r="J627" s="1065" t="s">
        <v>194</v>
      </c>
      <c r="K627" s="1309"/>
      <c r="L627" s="1309"/>
      <c r="M627" s="1250"/>
      <c r="N627" s="1250">
        <v>3821</v>
      </c>
      <c r="O627" s="1324" t="s">
        <v>213</v>
      </c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54"/>
      <c r="AO627" s="54"/>
      <c r="AP627" s="54"/>
      <c r="AQ627" s="54"/>
      <c r="AR627" s="54"/>
      <c r="AS627" s="54"/>
      <c r="AT627" s="54"/>
      <c r="AU627" s="54"/>
      <c r="AV627" s="54"/>
      <c r="AW627" s="54"/>
      <c r="AX627" s="54"/>
      <c r="AY627" s="54"/>
      <c r="AZ627" s="54"/>
      <c r="BA627" s="54"/>
      <c r="BB627" s="54"/>
      <c r="BC627" s="54"/>
      <c r="BD627" s="54"/>
      <c r="BE627" s="54"/>
      <c r="BF627" s="54"/>
      <c r="BG627" s="54"/>
      <c r="BH627" s="54"/>
      <c r="BI627" s="54"/>
      <c r="BJ627" s="54"/>
      <c r="BK627" s="54"/>
      <c r="BL627" s="54">
        <f t="shared" si="1764"/>
        <v>0</v>
      </c>
      <c r="BM627" s="54"/>
      <c r="BN627" s="54"/>
      <c r="BO627" s="54"/>
      <c r="BP627" s="54"/>
      <c r="BQ627" s="54"/>
      <c r="BR627" s="54"/>
      <c r="BS627" s="54"/>
      <c r="BT627" s="54"/>
      <c r="BU627" s="54"/>
      <c r="BV627" s="54"/>
      <c r="BW627" s="54"/>
      <c r="BX627" s="54"/>
      <c r="BY627" s="54"/>
      <c r="BZ627" s="54"/>
      <c r="CA627" s="54">
        <f t="shared" si="1760"/>
        <v>0</v>
      </c>
      <c r="CB627" s="54">
        <f t="shared" si="1761"/>
        <v>0</v>
      </c>
      <c r="CC627" s="54"/>
      <c r="CD627" s="54"/>
      <c r="CE627" s="54"/>
      <c r="CF627" s="54"/>
      <c r="CG627" s="54">
        <f t="shared" si="1762"/>
        <v>0</v>
      </c>
      <c r="CH627" s="54"/>
      <c r="CI627" s="54"/>
      <c r="CJ627" s="54"/>
      <c r="CK627" s="54">
        <f t="shared" si="1752"/>
        <v>0</v>
      </c>
      <c r="CL627" s="54"/>
      <c r="CM627" s="54"/>
      <c r="CN627" s="54"/>
      <c r="CO627" s="54">
        <f t="shared" si="1753"/>
        <v>0</v>
      </c>
      <c r="CP627" s="54"/>
      <c r="CQ627" s="54"/>
      <c r="CR627" s="54"/>
      <c r="CS627" s="54">
        <f t="shared" si="1780"/>
        <v>0</v>
      </c>
      <c r="CT627" s="54"/>
      <c r="CU627" s="54"/>
      <c r="CV627" s="54"/>
      <c r="CW627" s="54">
        <f t="shared" si="1730"/>
        <v>0</v>
      </c>
      <c r="CX627" s="54"/>
      <c r="CY627" s="54"/>
      <c r="CZ627" s="54"/>
      <c r="DA627" s="54"/>
      <c r="DB627" s="54"/>
      <c r="DC627" s="54">
        <v>0</v>
      </c>
      <c r="DD627" s="54">
        <f t="shared" si="1781"/>
        <v>0</v>
      </c>
      <c r="DE627" s="54">
        <f t="shared" si="1782"/>
        <v>0</v>
      </c>
      <c r="DF627" s="54"/>
      <c r="DG627" s="54"/>
      <c r="DH627" s="54"/>
      <c r="DI627" s="54">
        <f t="shared" si="1733"/>
        <v>0</v>
      </c>
      <c r="DJ627" s="54"/>
      <c r="DK627" s="54"/>
      <c r="DL627" s="54">
        <f t="shared" si="1783"/>
        <v>0</v>
      </c>
      <c r="DM627" s="54"/>
      <c r="DN627" s="54"/>
      <c r="DO627" s="54"/>
      <c r="DP627" s="54">
        <f t="shared" si="1735"/>
        <v>0</v>
      </c>
      <c r="DQ627" s="54"/>
      <c r="DR627" s="54"/>
      <c r="DS627" s="54"/>
      <c r="DT627" s="54">
        <f t="shared" si="1736"/>
        <v>0</v>
      </c>
      <c r="DU627" s="54"/>
      <c r="DV627" s="54"/>
      <c r="DW627" s="54"/>
      <c r="DX627" s="54"/>
      <c r="DY627" s="54"/>
      <c r="DZ627" s="54"/>
      <c r="EA627" s="54"/>
      <c r="EB627" s="54"/>
      <c r="EC627" s="54">
        <f t="shared" si="1737"/>
        <v>0</v>
      </c>
      <c r="ED627" s="54"/>
      <c r="EE627" s="54"/>
      <c r="EF627" s="54"/>
      <c r="EG627" s="54">
        <f t="shared" si="1738"/>
        <v>0</v>
      </c>
      <c r="EH627" s="54"/>
      <c r="EI627" s="54">
        <f>IFERROR(#REF!/DZ627*100,)</f>
        <v>0</v>
      </c>
      <c r="EJ627" s="54">
        <f>IFERROR(#REF!/#REF!*100,)</f>
        <v>0</v>
      </c>
      <c r="EK627" s="54"/>
      <c r="EL627" s="54"/>
      <c r="EM627" s="54"/>
      <c r="EN627" s="54"/>
      <c r="EO627" s="54"/>
      <c r="EP627" s="54"/>
      <c r="EQ627" s="54"/>
      <c r="ER627" s="54"/>
      <c r="ES627" s="54"/>
      <c r="EX627" s="739">
        <f t="shared" si="1786"/>
        <v>0</v>
      </c>
      <c r="EY627" s="739">
        <f t="shared" si="1786"/>
        <v>0</v>
      </c>
      <c r="EZ627" s="739">
        <f t="shared" si="1786"/>
        <v>0</v>
      </c>
      <c r="FA627" s="739">
        <f t="shared" si="1786"/>
        <v>0</v>
      </c>
      <c r="FB627" s="739">
        <f t="shared" si="1786"/>
        <v>0</v>
      </c>
      <c r="FC627" s="739">
        <f t="shared" si="1786"/>
        <v>0</v>
      </c>
      <c r="FD627" s="739">
        <f t="shared" si="1786"/>
        <v>0</v>
      </c>
      <c r="FE627" s="739">
        <f t="shared" si="1786"/>
        <v>0</v>
      </c>
      <c r="FF627" s="739">
        <f t="shared" si="1786"/>
        <v>0</v>
      </c>
      <c r="FG627" s="739">
        <f t="shared" si="1786"/>
        <v>0</v>
      </c>
      <c r="FH627" s="739">
        <f t="shared" si="1787"/>
        <v>0</v>
      </c>
      <c r="FI627" s="739">
        <f t="shared" si="1787"/>
        <v>0</v>
      </c>
      <c r="FJ627" s="739">
        <f t="shared" si="1787"/>
        <v>0</v>
      </c>
      <c r="FK627" s="739">
        <f t="shared" si="1787"/>
        <v>0</v>
      </c>
      <c r="FL627" s="739">
        <f t="shared" si="1787"/>
        <v>0</v>
      </c>
      <c r="FM627" s="739">
        <f t="shared" si="1787"/>
        <v>0</v>
      </c>
      <c r="FN627" s="739">
        <f t="shared" si="1787"/>
        <v>0</v>
      </c>
      <c r="FO627" s="739">
        <f t="shared" si="1765"/>
        <v>0</v>
      </c>
      <c r="FP627" s="739">
        <f t="shared" si="1765"/>
        <v>0</v>
      </c>
      <c r="FQ627" s="739">
        <f t="shared" si="1765"/>
        <v>0</v>
      </c>
      <c r="FU627" s="739">
        <f t="shared" si="1788"/>
        <v>0</v>
      </c>
      <c r="FV627" s="739">
        <f t="shared" si="1788"/>
        <v>0</v>
      </c>
      <c r="FW627" s="739">
        <f t="shared" si="1788"/>
        <v>0</v>
      </c>
      <c r="FX627" s="739">
        <f t="shared" si="1788"/>
        <v>0</v>
      </c>
      <c r="FY627" s="739">
        <f t="shared" si="1788"/>
        <v>0</v>
      </c>
      <c r="FZ627" s="739">
        <f t="shared" si="1788"/>
        <v>0</v>
      </c>
      <c r="GA627" s="739">
        <f t="shared" si="1788"/>
        <v>0</v>
      </c>
      <c r="GB627" s="739">
        <f t="shared" si="1788"/>
        <v>0</v>
      </c>
      <c r="GC627" s="739">
        <f t="shared" si="1788"/>
        <v>0</v>
      </c>
      <c r="GD627" s="739">
        <f t="shared" si="1788"/>
        <v>0</v>
      </c>
      <c r="GE627" s="739">
        <f t="shared" si="1789"/>
        <v>0</v>
      </c>
      <c r="GF627" s="739">
        <f t="shared" si="1789"/>
        <v>0</v>
      </c>
      <c r="GG627" s="739">
        <f t="shared" si="1789"/>
        <v>0</v>
      </c>
      <c r="GH627" s="739">
        <f t="shared" si="1789"/>
        <v>0</v>
      </c>
      <c r="GI627" s="739">
        <f t="shared" si="1789"/>
        <v>0</v>
      </c>
      <c r="GJ627" s="739">
        <f t="shared" si="1789"/>
        <v>0</v>
      </c>
      <c r="GK627" s="739">
        <f t="shared" si="1789"/>
        <v>0</v>
      </c>
      <c r="GL627" s="739">
        <f t="shared" si="1789"/>
        <v>0</v>
      </c>
      <c r="GM627" s="739">
        <f t="shared" si="1789"/>
        <v>0</v>
      </c>
      <c r="GN627" s="739">
        <f t="shared" si="1789"/>
        <v>0</v>
      </c>
      <c r="GQ627" s="1098">
        <f>IF(GQ$9=$N627,#REF!,0)</f>
        <v>0</v>
      </c>
      <c r="GR627" s="1098">
        <f>IF(GR$9=$N627,#REF!,0)</f>
        <v>0</v>
      </c>
      <c r="GS627" s="1098">
        <f>IF(GS$9=$N627,#REF!,0)</f>
        <v>0</v>
      </c>
      <c r="GT627" s="1098">
        <f>IF(GT$9=$N627,#REF!,0)</f>
        <v>0</v>
      </c>
      <c r="GU627" s="1098">
        <f>IF(GU$9=$N627,#REF!,0)</f>
        <v>0</v>
      </c>
      <c r="GV627" s="1098">
        <f>IF(GV$9=$N627,#REF!,0)</f>
        <v>0</v>
      </c>
      <c r="GW627" s="1098">
        <f>IF(GW$9=$N627,#REF!,0)</f>
        <v>0</v>
      </c>
      <c r="GX627" s="1098">
        <f>IF(GX$9=$N627,#REF!,0)</f>
        <v>0</v>
      </c>
      <c r="GY627" s="1098">
        <f>IF(GY$9=$N627,#REF!,0)</f>
        <v>0</v>
      </c>
      <c r="GZ627" s="1098">
        <f>IF(GZ$9=$N627,#REF!,0)</f>
        <v>0</v>
      </c>
      <c r="HA627" s="1098">
        <f>IF(HA$9=$N627,#REF!,0)</f>
        <v>0</v>
      </c>
      <c r="HB627" s="1098">
        <f>IF(HB$9=$N627,#REF!,0)</f>
        <v>0</v>
      </c>
      <c r="HC627" s="1098">
        <f>IF(HC$9=$N627,#REF!,0)</f>
        <v>0</v>
      </c>
      <c r="HD627" s="1098">
        <f>IF(HD$9=$N627,#REF!,0)</f>
        <v>0</v>
      </c>
      <c r="HE627" s="1098">
        <f>IF(HE$9=$N627,#REF!,0)</f>
        <v>0</v>
      </c>
      <c r="HF627" s="1098">
        <f>IF(HF$9=$N627,#REF!,0)</f>
        <v>0</v>
      </c>
      <c r="HG627" s="1098">
        <f>IF(HG$9=$N627,#REF!,0)</f>
        <v>0</v>
      </c>
      <c r="HH627" s="1098">
        <f>IF(HH$9=$N627,#REF!,0)</f>
        <v>0</v>
      </c>
      <c r="HI627" s="1098">
        <f>IF(HI$9=$N627,#REF!,0)</f>
        <v>0</v>
      </c>
      <c r="HJ627" s="1098">
        <f>IF(HJ$9=$N627,#REF!,0)</f>
        <v>0</v>
      </c>
      <c r="HK627" s="1098">
        <f>IF(HK$9=$N627,#REF!,0)</f>
        <v>0</v>
      </c>
      <c r="HL627" s="1098">
        <f>IF(HL$9=$N627,#REF!,0)</f>
        <v>0</v>
      </c>
      <c r="HM627" s="1098">
        <f>IF(HM$9=$N627,#REF!,0)</f>
        <v>0</v>
      </c>
      <c r="HN627" s="1098">
        <f>IF(HN$9=$N627,#REF!,0)</f>
        <v>0</v>
      </c>
      <c r="HO627" s="1098">
        <f>IF(HO$9=$N627,#REF!,0)</f>
        <v>0</v>
      </c>
      <c r="HP627" s="1098">
        <f>IF(HP$9=$N627,#REF!,0)</f>
        <v>0</v>
      </c>
      <c r="HQ627" s="1098">
        <f>IF(HQ$9=$N627,#REF!,0)</f>
        <v>0</v>
      </c>
      <c r="HR627" s="1098">
        <f>IF(HR$9=$N627,#REF!,0)</f>
        <v>0</v>
      </c>
      <c r="HS627" s="1098">
        <f>IF(HS$9=$N627,#REF!,0)</f>
        <v>0</v>
      </c>
      <c r="HT627" s="1098">
        <f>IF(HT$9=$N627,#REF!,0)</f>
        <v>0</v>
      </c>
      <c r="HU627" s="1098">
        <f>IF(HU$9=$N627,#REF!,0)</f>
        <v>0</v>
      </c>
      <c r="HV627" s="1098">
        <f>IF(HV$9=$N627,#REF!,0)</f>
        <v>0</v>
      </c>
      <c r="HW627" s="1098">
        <f>IF(HW$9=$N627,#REF!,0)</f>
        <v>0</v>
      </c>
      <c r="HX627" s="1098">
        <f>IF(HX$9=$N627,#REF!,0)</f>
        <v>0</v>
      </c>
      <c r="HY627" s="1098">
        <f>IF(HY$9=$N627,#REF!,0)</f>
        <v>0</v>
      </c>
      <c r="HZ627" s="1098">
        <f>IF(HZ$9=$N627,#REF!,0)</f>
        <v>0</v>
      </c>
      <c r="IA627" s="1098">
        <f>IF(IA$9=$N627,#REF!,0)</f>
        <v>0</v>
      </c>
      <c r="IB627" s="1098">
        <f>IF(IB$9=$N627,#REF!,0)</f>
        <v>0</v>
      </c>
      <c r="IC627" s="1098">
        <f>IF(IC$9=$N627,#REF!,0)</f>
        <v>0</v>
      </c>
      <c r="ID627" s="1098">
        <f>IF(ID$9=$N627,#REF!,0)</f>
        <v>0</v>
      </c>
      <c r="IE627" s="1098">
        <f>IF(IE$9=$N627,#REF!,0)</f>
        <v>0</v>
      </c>
      <c r="IF627" s="1098">
        <f>IF(IF$9=$N627,#REF!,0)</f>
        <v>0</v>
      </c>
      <c r="IG627" s="1098">
        <f>IF(IG$9=$N627,#REF!,0)</f>
        <v>0</v>
      </c>
      <c r="IH627" s="1098">
        <f>IF(IH$9=$N627,#REF!,0)</f>
        <v>0</v>
      </c>
      <c r="II627" s="1098">
        <f>IF(II$9=$N627,#REF!,0)</f>
        <v>0</v>
      </c>
      <c r="IJ627" s="1098">
        <f>IF(IJ$9=$N627,#REF!,0)</f>
        <v>0</v>
      </c>
      <c r="IK627" s="1098">
        <f>IF(IK$9=$N627,#REF!,0)</f>
        <v>0</v>
      </c>
      <c r="IL627" s="1098">
        <f>IF(IL$9=$N627,#REF!,0)</f>
        <v>0</v>
      </c>
      <c r="IM627" s="1098">
        <f>IF(IM$9=$N627,#REF!,0)</f>
        <v>0</v>
      </c>
      <c r="IN627" s="1098">
        <f>IF(IN$9=$N627,#REF!,0)</f>
        <v>0</v>
      </c>
      <c r="IO627" s="1098">
        <f>IF(IO$9=$N627,#REF!,0)</f>
        <v>0</v>
      </c>
      <c r="IP627" s="1098">
        <f>IF(IP$9=$N627,#REF!,0)</f>
        <v>0</v>
      </c>
      <c r="IQ627" s="1098">
        <f>IF(IQ$9=$N627,#REF!,0)</f>
        <v>0</v>
      </c>
      <c r="IR627" s="1098">
        <f>IF(IR$9=$N627,#REF!,0)</f>
        <v>0</v>
      </c>
      <c r="IS627" s="1098" t="e">
        <f>IF(IS$9=$N627,#REF!,0)</f>
        <v>#REF!</v>
      </c>
      <c r="IT627" s="1098">
        <f>IF(IT$9=$N627,#REF!,0)</f>
        <v>0</v>
      </c>
      <c r="IU627" s="1098">
        <f>IF(IU$9=$N627,#REF!,0)</f>
        <v>0</v>
      </c>
      <c r="IV627" s="1098">
        <f>IF(IV$9=$N627,#REF!,0)</f>
        <v>0</v>
      </c>
      <c r="IW627" s="1098">
        <f>IF(IW$9=$N627,#REF!,0)</f>
        <v>0</v>
      </c>
      <c r="IX627" s="1098">
        <f>IF(IX$9=$N627,#REF!,0)</f>
        <v>0</v>
      </c>
      <c r="IY627" s="1098">
        <f>IF(IY$9=$N627,#REF!,0)</f>
        <v>0</v>
      </c>
      <c r="IZ627" s="1098">
        <f>IF(IZ$9=$N627,#REF!,0)</f>
        <v>0</v>
      </c>
      <c r="JA627" s="1098">
        <f>IF(JA$9=$N627,#REF!,0)</f>
        <v>0</v>
      </c>
      <c r="JB627" s="1098">
        <f>IF(JB$9=$N627,#REF!,0)</f>
        <v>0</v>
      </c>
      <c r="JC627" s="1098">
        <f>IF(JC$9=$N627,#REF!,0)</f>
        <v>0</v>
      </c>
      <c r="JD627" s="1098">
        <f>IF(JD$9=$N627,#REF!,0)</f>
        <v>0</v>
      </c>
      <c r="JE627" s="1098">
        <f>IF(JE$9=$N627,#REF!,0)</f>
        <v>0</v>
      </c>
      <c r="JF627" s="1098">
        <f>IF(JF$9=$N627,#REF!,0)</f>
        <v>0</v>
      </c>
      <c r="JG627" s="1098">
        <f>IF(JG$9=$N627,#REF!,0)</f>
        <v>0</v>
      </c>
      <c r="JH627" s="1098">
        <f>IF(JH$9=$N627,#REF!,0)</f>
        <v>0</v>
      </c>
      <c r="JI627" s="1098">
        <f>IF(JI$9=$N627,#REF!,0)</f>
        <v>0</v>
      </c>
      <c r="JJ627" s="1098">
        <f>IF(JJ$9=$N627,#REF!,0)</f>
        <v>0</v>
      </c>
      <c r="JK627" s="1098">
        <f>IF(JK$9=$N627,#REF!,0)</f>
        <v>0</v>
      </c>
      <c r="JL627" s="1098">
        <f>IF(JL$9=$N627,#REF!,0)</f>
        <v>0</v>
      </c>
      <c r="JM627" s="1098">
        <f>IF(JM$9=$N627,#REF!,0)</f>
        <v>0</v>
      </c>
      <c r="JN627" s="1098">
        <f>IF(JN$9=$N627,#REF!,0)</f>
        <v>0</v>
      </c>
      <c r="JO627" s="1098">
        <f>IF(JO$9=$N627,#REF!,0)</f>
        <v>0</v>
      </c>
      <c r="JP627" s="1098">
        <f>IF(JP$9=$N627,#REF!,0)</f>
        <v>0</v>
      </c>
      <c r="JQ627" s="1098">
        <f>IF(JQ$9=$N627,#REF!,0)</f>
        <v>0</v>
      </c>
      <c r="JR627" s="1098">
        <f>IF(JR$9=$N627,#REF!,0)</f>
        <v>0</v>
      </c>
      <c r="JS627" s="1098">
        <f>IF(JS$9=$N627,#REF!,0)</f>
        <v>0</v>
      </c>
      <c r="JT627" s="1098">
        <f>IF(JT$9=$N627,#REF!,0)</f>
        <v>0</v>
      </c>
      <c r="JU627" s="1098">
        <f>IF(JU$9=$N627,#REF!,0)</f>
        <v>0</v>
      </c>
      <c r="JV627" s="1098">
        <f>IF(JV$9=$N627,#REF!,0)</f>
        <v>0</v>
      </c>
      <c r="JW627" s="1098">
        <f>IF(JW$9=$N627,#REF!,0)</f>
        <v>0</v>
      </c>
      <c r="JX627" s="681"/>
      <c r="JZ627" s="681">
        <f t="shared" si="1784"/>
        <v>0</v>
      </c>
      <c r="KA627" s="681">
        <f t="shared" si="1784"/>
        <v>0</v>
      </c>
      <c r="KB627" s="681">
        <f t="shared" si="1784"/>
        <v>0</v>
      </c>
      <c r="KC627" s="681">
        <f t="shared" si="1784"/>
        <v>0</v>
      </c>
      <c r="KD627" s="681">
        <f t="shared" si="1784"/>
        <v>0</v>
      </c>
      <c r="KE627" s="681">
        <f t="shared" si="1784"/>
        <v>0</v>
      </c>
      <c r="KF627" s="681">
        <f t="shared" si="1784"/>
        <v>0</v>
      </c>
      <c r="KG627" s="681">
        <f t="shared" si="1784"/>
        <v>0</v>
      </c>
      <c r="KH627" s="681">
        <f t="shared" si="1784"/>
        <v>0</v>
      </c>
      <c r="KI627" s="681">
        <f t="shared" si="1784"/>
        <v>0</v>
      </c>
      <c r="KJ627" s="681">
        <f t="shared" si="1784"/>
        <v>0</v>
      </c>
      <c r="KN627" s="1098">
        <f t="shared" si="1773"/>
        <v>0</v>
      </c>
      <c r="KO627" s="1098">
        <f t="shared" si="1773"/>
        <v>0</v>
      </c>
      <c r="KP627" s="1098">
        <f t="shared" si="1773"/>
        <v>0</v>
      </c>
      <c r="KQ627" s="1098">
        <f t="shared" si="1773"/>
        <v>0</v>
      </c>
      <c r="KR627" s="1098">
        <f t="shared" si="1773"/>
        <v>0</v>
      </c>
      <c r="KS627" s="1098">
        <f t="shared" si="1773"/>
        <v>0</v>
      </c>
      <c r="KT627" s="1098">
        <f t="shared" si="1773"/>
        <v>0</v>
      </c>
      <c r="KU627" s="1098">
        <f t="shared" si="1773"/>
        <v>0</v>
      </c>
      <c r="KV627" s="1098">
        <f t="shared" si="1773"/>
        <v>0</v>
      </c>
      <c r="KW627" s="1098">
        <f t="shared" si="1773"/>
        <v>0</v>
      </c>
      <c r="KX627" s="1098">
        <f t="shared" si="1773"/>
        <v>0</v>
      </c>
      <c r="KY627" s="1098">
        <f t="shared" si="1773"/>
        <v>0</v>
      </c>
      <c r="KZ627" s="1098">
        <f t="shared" si="1773"/>
        <v>0</v>
      </c>
      <c r="LA627" s="1098">
        <f t="shared" si="1773"/>
        <v>0</v>
      </c>
      <c r="LB627" s="1098">
        <f t="shared" si="1773"/>
        <v>0</v>
      </c>
      <c r="LC627" s="1098">
        <f t="shared" ref="LC627:LR642" si="1791">IF(LC$9=$M627,$DV627,0)</f>
        <v>0</v>
      </c>
      <c r="LD627" s="1098">
        <f t="shared" si="1791"/>
        <v>0</v>
      </c>
      <c r="LE627" s="1098">
        <f t="shared" si="1791"/>
        <v>0</v>
      </c>
      <c r="LF627" s="1098">
        <f t="shared" si="1791"/>
        <v>0</v>
      </c>
      <c r="LG627" s="1098">
        <f t="shared" si="1791"/>
        <v>0</v>
      </c>
      <c r="LH627" s="1098">
        <f t="shared" si="1791"/>
        <v>0</v>
      </c>
      <c r="LI627" s="1098">
        <f t="shared" si="1791"/>
        <v>0</v>
      </c>
      <c r="LJ627" s="1098">
        <f t="shared" si="1791"/>
        <v>0</v>
      </c>
      <c r="LK627" s="1098">
        <f t="shared" si="1791"/>
        <v>0</v>
      </c>
      <c r="LL627" s="1098">
        <f t="shared" si="1791"/>
        <v>0</v>
      </c>
      <c r="LM627" s="1098">
        <f t="shared" si="1791"/>
        <v>0</v>
      </c>
      <c r="LN627" s="1098">
        <f t="shared" si="1791"/>
        <v>0</v>
      </c>
      <c r="LO627" s="1098">
        <f t="shared" si="1791"/>
        <v>0</v>
      </c>
      <c r="LP627" s="1098">
        <f t="shared" si="1791"/>
        <v>0</v>
      </c>
      <c r="LQ627" s="1098">
        <f t="shared" si="1791"/>
        <v>0</v>
      </c>
      <c r="LR627" s="1098">
        <f t="shared" si="1771"/>
        <v>0</v>
      </c>
      <c r="LS627" s="1098">
        <f t="shared" si="1716"/>
        <v>0</v>
      </c>
    </row>
    <row r="628" spans="1:331" ht="20.100000000000001" hidden="1" customHeight="1" x14ac:dyDescent="0.35">
      <c r="A628" s="668"/>
      <c r="B628" s="871"/>
      <c r="C628" s="870"/>
      <c r="D628" s="871"/>
      <c r="E628" s="871"/>
      <c r="F628" s="871"/>
      <c r="G628" s="871"/>
      <c r="H628" s="871"/>
      <c r="I628" s="871"/>
      <c r="J628" s="1065" t="s">
        <v>194</v>
      </c>
      <c r="K628" s="1309"/>
      <c r="L628" s="1309"/>
      <c r="M628" s="1250"/>
      <c r="N628" s="1250">
        <v>3821</v>
      </c>
      <c r="O628" s="1324" t="s">
        <v>557</v>
      </c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54">
        <v>201899.9</v>
      </c>
      <c r="AO628" s="54">
        <v>0</v>
      </c>
      <c r="AP628" s="54">
        <v>0</v>
      </c>
      <c r="AQ628" s="54">
        <v>0</v>
      </c>
      <c r="AR628" s="54"/>
      <c r="AS628" s="54"/>
      <c r="AT628" s="54"/>
      <c r="AU628" s="54"/>
      <c r="AV628" s="54">
        <v>0</v>
      </c>
      <c r="AW628" s="54"/>
      <c r="AX628" s="54"/>
      <c r="AY628" s="54"/>
      <c r="AZ628" s="54"/>
      <c r="BA628" s="54"/>
      <c r="BB628" s="54">
        <v>0</v>
      </c>
      <c r="BC628" s="54">
        <v>0</v>
      </c>
      <c r="BD628" s="54">
        <v>0</v>
      </c>
      <c r="BE628" s="54">
        <v>0</v>
      </c>
      <c r="BF628" s="54">
        <v>0</v>
      </c>
      <c r="BG628" s="54"/>
      <c r="BH628" s="54">
        <v>0</v>
      </c>
      <c r="BI628" s="54"/>
      <c r="BJ628" s="54"/>
      <c r="BK628" s="54"/>
      <c r="BL628" s="54">
        <f t="shared" si="1764"/>
        <v>0</v>
      </c>
      <c r="BM628" s="54"/>
      <c r="BN628" s="54"/>
      <c r="BO628" s="54"/>
      <c r="BP628" s="54"/>
      <c r="BQ628" s="54"/>
      <c r="BR628" s="54"/>
      <c r="BS628" s="54"/>
      <c r="BT628" s="54"/>
      <c r="BU628" s="54"/>
      <c r="BV628" s="54"/>
      <c r="BW628" s="54"/>
      <c r="BX628" s="54"/>
      <c r="BY628" s="54"/>
      <c r="BZ628" s="54"/>
      <c r="CA628" s="54">
        <f t="shared" si="1760"/>
        <v>0</v>
      </c>
      <c r="CB628" s="54">
        <f t="shared" si="1761"/>
        <v>0</v>
      </c>
      <c r="CC628" s="54"/>
      <c r="CD628" s="54"/>
      <c r="CE628" s="54"/>
      <c r="CF628" s="54"/>
      <c r="CG628" s="54">
        <f t="shared" si="1762"/>
        <v>0</v>
      </c>
      <c r="CH628" s="54"/>
      <c r="CI628" s="54"/>
      <c r="CJ628" s="54"/>
      <c r="CK628" s="54">
        <f t="shared" si="1752"/>
        <v>0</v>
      </c>
      <c r="CL628" s="54"/>
      <c r="CM628" s="54"/>
      <c r="CN628" s="54"/>
      <c r="CO628" s="54">
        <f t="shared" si="1753"/>
        <v>0</v>
      </c>
      <c r="CP628" s="54"/>
      <c r="CQ628" s="54"/>
      <c r="CR628" s="54"/>
      <c r="CS628" s="54">
        <f t="shared" si="1780"/>
        <v>0</v>
      </c>
      <c r="CT628" s="54"/>
      <c r="CU628" s="54"/>
      <c r="CV628" s="54"/>
      <c r="CW628" s="54">
        <f t="shared" si="1730"/>
        <v>0</v>
      </c>
      <c r="CX628" s="54"/>
      <c r="CY628" s="54"/>
      <c r="CZ628" s="54"/>
      <c r="DA628" s="54"/>
      <c r="DB628" s="54"/>
      <c r="DC628" s="54">
        <v>0</v>
      </c>
      <c r="DD628" s="54">
        <f t="shared" si="1781"/>
        <v>0</v>
      </c>
      <c r="DE628" s="54">
        <f t="shared" si="1782"/>
        <v>0</v>
      </c>
      <c r="DF628" s="54"/>
      <c r="DG628" s="54"/>
      <c r="DH628" s="54"/>
      <c r="DI628" s="54">
        <f t="shared" si="1733"/>
        <v>0</v>
      </c>
      <c r="DJ628" s="54"/>
      <c r="DK628" s="54"/>
      <c r="DL628" s="54">
        <f t="shared" si="1783"/>
        <v>0</v>
      </c>
      <c r="DM628" s="54"/>
      <c r="DN628" s="54"/>
      <c r="DO628" s="54"/>
      <c r="DP628" s="54">
        <f t="shared" si="1735"/>
        <v>0</v>
      </c>
      <c r="DQ628" s="54"/>
      <c r="DR628" s="54"/>
      <c r="DS628" s="54"/>
      <c r="DT628" s="54">
        <f t="shared" si="1736"/>
        <v>0</v>
      </c>
      <c r="DU628" s="54"/>
      <c r="DV628" s="54"/>
      <c r="DW628" s="54"/>
      <c r="DX628" s="54"/>
      <c r="DY628" s="54"/>
      <c r="DZ628" s="54"/>
      <c r="EA628" s="54"/>
      <c r="EB628" s="54"/>
      <c r="EC628" s="54">
        <f t="shared" si="1737"/>
        <v>0</v>
      </c>
      <c r="ED628" s="54"/>
      <c r="EE628" s="54"/>
      <c r="EF628" s="54"/>
      <c r="EG628" s="54">
        <f t="shared" si="1738"/>
        <v>0</v>
      </c>
      <c r="EH628" s="54"/>
      <c r="EI628" s="54">
        <f>IFERROR(#REF!/DZ628*100,)</f>
        <v>0</v>
      </c>
      <c r="EJ628" s="54">
        <f>IFERROR(#REF!/#REF!*100,)</f>
        <v>0</v>
      </c>
      <c r="EK628" s="54"/>
      <c r="EL628" s="54"/>
      <c r="EM628" s="54"/>
      <c r="EN628" s="54"/>
      <c r="EO628" s="54"/>
      <c r="EP628" s="54"/>
      <c r="EQ628" s="54"/>
      <c r="ER628" s="54"/>
      <c r="ES628" s="54"/>
      <c r="EX628" s="739">
        <f t="shared" si="1786"/>
        <v>0</v>
      </c>
      <c r="EY628" s="739">
        <f t="shared" si="1786"/>
        <v>0</v>
      </c>
      <c r="EZ628" s="739">
        <f t="shared" si="1786"/>
        <v>0</v>
      </c>
      <c r="FA628" s="739">
        <f t="shared" si="1786"/>
        <v>0</v>
      </c>
      <c r="FB628" s="739">
        <f t="shared" si="1786"/>
        <v>0</v>
      </c>
      <c r="FC628" s="739">
        <f t="shared" si="1786"/>
        <v>0</v>
      </c>
      <c r="FD628" s="739">
        <f t="shared" si="1786"/>
        <v>0</v>
      </c>
      <c r="FE628" s="739">
        <f t="shared" si="1786"/>
        <v>0</v>
      </c>
      <c r="FF628" s="739">
        <f t="shared" si="1786"/>
        <v>0</v>
      </c>
      <c r="FG628" s="739">
        <f t="shared" si="1786"/>
        <v>0</v>
      </c>
      <c r="FH628" s="739">
        <f t="shared" si="1787"/>
        <v>0</v>
      </c>
      <c r="FI628" s="739">
        <f t="shared" si="1787"/>
        <v>0</v>
      </c>
      <c r="FJ628" s="739">
        <f t="shared" si="1787"/>
        <v>0</v>
      </c>
      <c r="FK628" s="739">
        <f t="shared" si="1787"/>
        <v>0</v>
      </c>
      <c r="FL628" s="739">
        <f t="shared" si="1787"/>
        <v>0</v>
      </c>
      <c r="FM628" s="739">
        <f t="shared" si="1787"/>
        <v>0</v>
      </c>
      <c r="FN628" s="739">
        <f t="shared" si="1787"/>
        <v>0</v>
      </c>
      <c r="FO628" s="739">
        <f t="shared" ref="FO628:FQ645" si="1792">IF(FO$9=$K628,$EA628,0)</f>
        <v>0</v>
      </c>
      <c r="FP628" s="739">
        <f t="shared" si="1792"/>
        <v>0</v>
      </c>
      <c r="FQ628" s="739">
        <f t="shared" si="1792"/>
        <v>0</v>
      </c>
      <c r="FU628" s="739">
        <f t="shared" si="1788"/>
        <v>0</v>
      </c>
      <c r="FV628" s="739">
        <f t="shared" si="1788"/>
        <v>0</v>
      </c>
      <c r="FW628" s="739">
        <f t="shared" si="1788"/>
        <v>0</v>
      </c>
      <c r="FX628" s="739">
        <f t="shared" si="1788"/>
        <v>0</v>
      </c>
      <c r="FY628" s="739">
        <f t="shared" si="1788"/>
        <v>0</v>
      </c>
      <c r="FZ628" s="739">
        <f t="shared" si="1788"/>
        <v>0</v>
      </c>
      <c r="GA628" s="739">
        <f t="shared" si="1788"/>
        <v>0</v>
      </c>
      <c r="GB628" s="739">
        <f t="shared" si="1788"/>
        <v>0</v>
      </c>
      <c r="GC628" s="739">
        <f t="shared" si="1788"/>
        <v>0</v>
      </c>
      <c r="GD628" s="739">
        <f t="shared" si="1788"/>
        <v>0</v>
      </c>
      <c r="GE628" s="739">
        <f t="shared" si="1789"/>
        <v>0</v>
      </c>
      <c r="GF628" s="739">
        <f t="shared" si="1789"/>
        <v>0</v>
      </c>
      <c r="GG628" s="739">
        <f t="shared" si="1789"/>
        <v>0</v>
      </c>
      <c r="GH628" s="739">
        <f t="shared" si="1789"/>
        <v>0</v>
      </c>
      <c r="GI628" s="739">
        <f t="shared" si="1789"/>
        <v>0</v>
      </c>
      <c r="GJ628" s="739">
        <f t="shared" si="1789"/>
        <v>0</v>
      </c>
      <c r="GK628" s="739">
        <f t="shared" si="1789"/>
        <v>0</v>
      </c>
      <c r="GL628" s="739">
        <f t="shared" si="1789"/>
        <v>0</v>
      </c>
      <c r="GM628" s="739">
        <f t="shared" si="1789"/>
        <v>0</v>
      </c>
      <c r="GN628" s="739">
        <f t="shared" si="1789"/>
        <v>0</v>
      </c>
      <c r="GQ628" s="1098">
        <f>IF(GQ$9=$N628,#REF!,0)</f>
        <v>0</v>
      </c>
      <c r="GR628" s="1098">
        <f>IF(GR$9=$N628,#REF!,0)</f>
        <v>0</v>
      </c>
      <c r="GS628" s="1098">
        <f>IF(GS$9=$N628,#REF!,0)</f>
        <v>0</v>
      </c>
      <c r="GT628" s="1098">
        <f>IF(GT$9=$N628,#REF!,0)</f>
        <v>0</v>
      </c>
      <c r="GU628" s="1098">
        <f>IF(GU$9=$N628,#REF!,0)</f>
        <v>0</v>
      </c>
      <c r="GV628" s="1098">
        <f>IF(GV$9=$N628,#REF!,0)</f>
        <v>0</v>
      </c>
      <c r="GW628" s="1098">
        <f>IF(GW$9=$N628,#REF!,0)</f>
        <v>0</v>
      </c>
      <c r="GX628" s="1098">
        <f>IF(GX$9=$N628,#REF!,0)</f>
        <v>0</v>
      </c>
      <c r="GY628" s="1098">
        <f>IF(GY$9=$N628,#REF!,0)</f>
        <v>0</v>
      </c>
      <c r="GZ628" s="1098">
        <f>IF(GZ$9=$N628,#REF!,0)</f>
        <v>0</v>
      </c>
      <c r="HA628" s="1098">
        <f>IF(HA$9=$N628,#REF!,0)</f>
        <v>0</v>
      </c>
      <c r="HB628" s="1098">
        <f>IF(HB$9=$N628,#REF!,0)</f>
        <v>0</v>
      </c>
      <c r="HC628" s="1098">
        <f>IF(HC$9=$N628,#REF!,0)</f>
        <v>0</v>
      </c>
      <c r="HD628" s="1098">
        <f>IF(HD$9=$N628,#REF!,0)</f>
        <v>0</v>
      </c>
      <c r="HE628" s="1098">
        <f>IF(HE$9=$N628,#REF!,0)</f>
        <v>0</v>
      </c>
      <c r="HF628" s="1098">
        <f>IF(HF$9=$N628,#REF!,0)</f>
        <v>0</v>
      </c>
      <c r="HG628" s="1098">
        <f>IF(HG$9=$N628,#REF!,0)</f>
        <v>0</v>
      </c>
      <c r="HH628" s="1098">
        <f>IF(HH$9=$N628,#REF!,0)</f>
        <v>0</v>
      </c>
      <c r="HI628" s="1098">
        <f>IF(HI$9=$N628,#REF!,0)</f>
        <v>0</v>
      </c>
      <c r="HJ628" s="1098">
        <f>IF(HJ$9=$N628,#REF!,0)</f>
        <v>0</v>
      </c>
      <c r="HK628" s="1098">
        <f>IF(HK$9=$N628,#REF!,0)</f>
        <v>0</v>
      </c>
      <c r="HL628" s="1098">
        <f>IF(HL$9=$N628,#REF!,0)</f>
        <v>0</v>
      </c>
      <c r="HM628" s="1098">
        <f>IF(HM$9=$N628,#REF!,0)</f>
        <v>0</v>
      </c>
      <c r="HN628" s="1098">
        <f>IF(HN$9=$N628,#REF!,0)</f>
        <v>0</v>
      </c>
      <c r="HO628" s="1098">
        <f>IF(HO$9=$N628,#REF!,0)</f>
        <v>0</v>
      </c>
      <c r="HP628" s="1098">
        <f>IF(HP$9=$N628,#REF!,0)</f>
        <v>0</v>
      </c>
      <c r="HQ628" s="1098">
        <f>IF(HQ$9=$N628,#REF!,0)</f>
        <v>0</v>
      </c>
      <c r="HR628" s="1098">
        <f>IF(HR$9=$N628,#REF!,0)</f>
        <v>0</v>
      </c>
      <c r="HS628" s="1098">
        <f>IF(HS$9=$N628,#REF!,0)</f>
        <v>0</v>
      </c>
      <c r="HT628" s="1098">
        <f>IF(HT$9=$N628,#REF!,0)</f>
        <v>0</v>
      </c>
      <c r="HU628" s="1098">
        <f>IF(HU$9=$N628,#REF!,0)</f>
        <v>0</v>
      </c>
      <c r="HV628" s="1098">
        <f>IF(HV$9=$N628,#REF!,0)</f>
        <v>0</v>
      </c>
      <c r="HW628" s="1098">
        <f>IF(HW$9=$N628,#REF!,0)</f>
        <v>0</v>
      </c>
      <c r="HX628" s="1098">
        <f>IF(HX$9=$N628,#REF!,0)</f>
        <v>0</v>
      </c>
      <c r="HY628" s="1098">
        <f>IF(HY$9=$N628,#REF!,0)</f>
        <v>0</v>
      </c>
      <c r="HZ628" s="1098">
        <f>IF(HZ$9=$N628,#REF!,0)</f>
        <v>0</v>
      </c>
      <c r="IA628" s="1098">
        <f>IF(IA$9=$N628,#REF!,0)</f>
        <v>0</v>
      </c>
      <c r="IB628" s="1098">
        <f>IF(IB$9=$N628,#REF!,0)</f>
        <v>0</v>
      </c>
      <c r="IC628" s="1098">
        <f>IF(IC$9=$N628,#REF!,0)</f>
        <v>0</v>
      </c>
      <c r="ID628" s="1098">
        <f>IF(ID$9=$N628,#REF!,0)</f>
        <v>0</v>
      </c>
      <c r="IE628" s="1098">
        <f>IF(IE$9=$N628,#REF!,0)</f>
        <v>0</v>
      </c>
      <c r="IF628" s="1098">
        <f>IF(IF$9=$N628,#REF!,0)</f>
        <v>0</v>
      </c>
      <c r="IG628" s="1098">
        <f>IF(IG$9=$N628,#REF!,0)</f>
        <v>0</v>
      </c>
      <c r="IH628" s="1098">
        <f>IF(IH$9=$N628,#REF!,0)</f>
        <v>0</v>
      </c>
      <c r="II628" s="1098">
        <f>IF(II$9=$N628,#REF!,0)</f>
        <v>0</v>
      </c>
      <c r="IJ628" s="1098">
        <f>IF(IJ$9=$N628,#REF!,0)</f>
        <v>0</v>
      </c>
      <c r="IK628" s="1098">
        <f>IF(IK$9=$N628,#REF!,0)</f>
        <v>0</v>
      </c>
      <c r="IL628" s="1098">
        <f>IF(IL$9=$N628,#REF!,0)</f>
        <v>0</v>
      </c>
      <c r="IM628" s="1098">
        <f>IF(IM$9=$N628,#REF!,0)</f>
        <v>0</v>
      </c>
      <c r="IN628" s="1098">
        <f>IF(IN$9=$N628,#REF!,0)</f>
        <v>0</v>
      </c>
      <c r="IO628" s="1098">
        <f>IF(IO$9=$N628,#REF!,0)</f>
        <v>0</v>
      </c>
      <c r="IP628" s="1098">
        <f>IF(IP$9=$N628,#REF!,0)</f>
        <v>0</v>
      </c>
      <c r="IQ628" s="1098">
        <f>IF(IQ$9=$N628,#REF!,0)</f>
        <v>0</v>
      </c>
      <c r="IR628" s="1098">
        <f>IF(IR$9=$N628,#REF!,0)</f>
        <v>0</v>
      </c>
      <c r="IS628" s="1098" t="e">
        <f>IF(IS$9=$N628,#REF!,0)</f>
        <v>#REF!</v>
      </c>
      <c r="IT628" s="1098">
        <f>IF(IT$9=$N628,#REF!,0)</f>
        <v>0</v>
      </c>
      <c r="IU628" s="1098">
        <f>IF(IU$9=$N628,#REF!,0)</f>
        <v>0</v>
      </c>
      <c r="IV628" s="1098">
        <f>IF(IV$9=$N628,#REF!,0)</f>
        <v>0</v>
      </c>
      <c r="IW628" s="1098">
        <f>IF(IW$9=$N628,#REF!,0)</f>
        <v>0</v>
      </c>
      <c r="IX628" s="1098">
        <f>IF(IX$9=$N628,#REF!,0)</f>
        <v>0</v>
      </c>
      <c r="IY628" s="1098">
        <f>IF(IY$9=$N628,#REF!,0)</f>
        <v>0</v>
      </c>
      <c r="IZ628" s="1098">
        <f>IF(IZ$9=$N628,#REF!,0)</f>
        <v>0</v>
      </c>
      <c r="JA628" s="1098">
        <f>IF(JA$9=$N628,#REF!,0)</f>
        <v>0</v>
      </c>
      <c r="JB628" s="1098">
        <f>IF(JB$9=$N628,#REF!,0)</f>
        <v>0</v>
      </c>
      <c r="JC628" s="1098">
        <f>IF(JC$9=$N628,#REF!,0)</f>
        <v>0</v>
      </c>
      <c r="JD628" s="1098">
        <f>IF(JD$9=$N628,#REF!,0)</f>
        <v>0</v>
      </c>
      <c r="JE628" s="1098">
        <f>IF(JE$9=$N628,#REF!,0)</f>
        <v>0</v>
      </c>
      <c r="JF628" s="1098">
        <f>IF(JF$9=$N628,#REF!,0)</f>
        <v>0</v>
      </c>
      <c r="JG628" s="1098">
        <f>IF(JG$9=$N628,#REF!,0)</f>
        <v>0</v>
      </c>
      <c r="JH628" s="1098">
        <f>IF(JH$9=$N628,#REF!,0)</f>
        <v>0</v>
      </c>
      <c r="JI628" s="1098">
        <f>IF(JI$9=$N628,#REF!,0)</f>
        <v>0</v>
      </c>
      <c r="JJ628" s="1098">
        <f>IF(JJ$9=$N628,#REF!,0)</f>
        <v>0</v>
      </c>
      <c r="JK628" s="1098">
        <f>IF(JK$9=$N628,#REF!,0)</f>
        <v>0</v>
      </c>
      <c r="JL628" s="1098">
        <f>IF(JL$9=$N628,#REF!,0)</f>
        <v>0</v>
      </c>
      <c r="JM628" s="1098">
        <f>IF(JM$9=$N628,#REF!,0)</f>
        <v>0</v>
      </c>
      <c r="JN628" s="1098">
        <f>IF(JN$9=$N628,#REF!,0)</f>
        <v>0</v>
      </c>
      <c r="JO628" s="1098">
        <f>IF(JO$9=$N628,#REF!,0)</f>
        <v>0</v>
      </c>
      <c r="JP628" s="1098">
        <f>IF(JP$9=$N628,#REF!,0)</f>
        <v>0</v>
      </c>
      <c r="JQ628" s="1098">
        <f>IF(JQ$9=$N628,#REF!,0)</f>
        <v>0</v>
      </c>
      <c r="JR628" s="1098">
        <f>IF(JR$9=$N628,#REF!,0)</f>
        <v>0</v>
      </c>
      <c r="JS628" s="1098">
        <f>IF(JS$9=$N628,#REF!,0)</f>
        <v>0</v>
      </c>
      <c r="JT628" s="1098">
        <f>IF(JT$9=$N628,#REF!,0)</f>
        <v>0</v>
      </c>
      <c r="JU628" s="1098">
        <f>IF(JU$9=$N628,#REF!,0)</f>
        <v>0</v>
      </c>
      <c r="JV628" s="1098">
        <f>IF(JV$9=$N628,#REF!,0)</f>
        <v>0</v>
      </c>
      <c r="JW628" s="1098">
        <f>IF(JW$9=$N628,#REF!,0)</f>
        <v>0</v>
      </c>
      <c r="JX628" s="681"/>
      <c r="JZ628" s="681">
        <f t="shared" si="1784"/>
        <v>0</v>
      </c>
      <c r="KA628" s="681">
        <f t="shared" si="1784"/>
        <v>0</v>
      </c>
      <c r="KB628" s="681">
        <f t="shared" si="1784"/>
        <v>0</v>
      </c>
      <c r="KC628" s="681">
        <f t="shared" si="1784"/>
        <v>0</v>
      </c>
      <c r="KD628" s="681">
        <f t="shared" si="1784"/>
        <v>0</v>
      </c>
      <c r="KE628" s="681">
        <f t="shared" si="1784"/>
        <v>0</v>
      </c>
      <c r="KF628" s="681">
        <f t="shared" si="1784"/>
        <v>0</v>
      </c>
      <c r="KG628" s="681">
        <f t="shared" si="1784"/>
        <v>0</v>
      </c>
      <c r="KH628" s="681">
        <f t="shared" si="1784"/>
        <v>0</v>
      </c>
      <c r="KI628" s="681">
        <f t="shared" si="1784"/>
        <v>0</v>
      </c>
      <c r="KJ628" s="681">
        <f t="shared" si="1784"/>
        <v>0</v>
      </c>
      <c r="KN628" s="1098">
        <f t="shared" ref="KN628:LC643" si="1793">IF(KN$9=$M628,$DV628,0)</f>
        <v>0</v>
      </c>
      <c r="KO628" s="1098">
        <f t="shared" si="1793"/>
        <v>0</v>
      </c>
      <c r="KP628" s="1098">
        <f t="shared" si="1793"/>
        <v>0</v>
      </c>
      <c r="KQ628" s="1098">
        <f t="shared" si="1793"/>
        <v>0</v>
      </c>
      <c r="KR628" s="1098">
        <f t="shared" si="1793"/>
        <v>0</v>
      </c>
      <c r="KS628" s="1098">
        <f t="shared" si="1793"/>
        <v>0</v>
      </c>
      <c r="KT628" s="1098">
        <f t="shared" si="1793"/>
        <v>0</v>
      </c>
      <c r="KU628" s="1098">
        <f t="shared" si="1793"/>
        <v>0</v>
      </c>
      <c r="KV628" s="1098">
        <f t="shared" si="1793"/>
        <v>0</v>
      </c>
      <c r="KW628" s="1098">
        <f t="shared" si="1793"/>
        <v>0</v>
      </c>
      <c r="KX628" s="1098">
        <f t="shared" si="1793"/>
        <v>0</v>
      </c>
      <c r="KY628" s="1098">
        <f t="shared" si="1793"/>
        <v>0</v>
      </c>
      <c r="KZ628" s="1098">
        <f t="shared" si="1793"/>
        <v>0</v>
      </c>
      <c r="LA628" s="1098">
        <f t="shared" si="1793"/>
        <v>0</v>
      </c>
      <c r="LB628" s="1098">
        <f t="shared" si="1793"/>
        <v>0</v>
      </c>
      <c r="LC628" s="1098">
        <f t="shared" si="1791"/>
        <v>0</v>
      </c>
      <c r="LD628" s="1098">
        <f t="shared" si="1791"/>
        <v>0</v>
      </c>
      <c r="LE628" s="1098">
        <f t="shared" si="1791"/>
        <v>0</v>
      </c>
      <c r="LF628" s="1098">
        <f t="shared" si="1791"/>
        <v>0</v>
      </c>
      <c r="LG628" s="1098">
        <f t="shared" si="1791"/>
        <v>0</v>
      </c>
      <c r="LH628" s="1098">
        <f t="shared" si="1791"/>
        <v>0</v>
      </c>
      <c r="LI628" s="1098">
        <f t="shared" si="1791"/>
        <v>0</v>
      </c>
      <c r="LJ628" s="1098">
        <f t="shared" si="1791"/>
        <v>0</v>
      </c>
      <c r="LK628" s="1098">
        <f t="shared" si="1791"/>
        <v>0</v>
      </c>
      <c r="LL628" s="1098">
        <f t="shared" si="1791"/>
        <v>0</v>
      </c>
      <c r="LM628" s="1098">
        <f t="shared" si="1791"/>
        <v>0</v>
      </c>
      <c r="LN628" s="1098">
        <f t="shared" si="1791"/>
        <v>0</v>
      </c>
      <c r="LO628" s="1098">
        <f t="shared" si="1791"/>
        <v>0</v>
      </c>
      <c r="LP628" s="1098">
        <f t="shared" si="1791"/>
        <v>0</v>
      </c>
      <c r="LQ628" s="1098">
        <f t="shared" si="1791"/>
        <v>0</v>
      </c>
      <c r="LR628" s="1098">
        <f t="shared" si="1771"/>
        <v>0</v>
      </c>
      <c r="LS628" s="1098">
        <f t="shared" si="1716"/>
        <v>0</v>
      </c>
    </row>
    <row r="629" spans="1:331" ht="20.100000000000001" hidden="1" customHeight="1" x14ac:dyDescent="0.35">
      <c r="A629" s="668"/>
      <c r="B629" s="871"/>
      <c r="C629" s="870"/>
      <c r="D629" s="871"/>
      <c r="E629" s="871"/>
      <c r="F629" s="871"/>
      <c r="G629" s="871"/>
      <c r="H629" s="871"/>
      <c r="I629" s="871"/>
      <c r="J629" s="1065" t="s">
        <v>194</v>
      </c>
      <c r="K629" s="874">
        <v>4</v>
      </c>
      <c r="L629" s="874" t="s">
        <v>373</v>
      </c>
      <c r="M629" s="874"/>
      <c r="N629" s="874"/>
      <c r="O629" s="1351"/>
      <c r="P629" s="34" t="e">
        <f>SUM(#REF!)</f>
        <v>#REF!</v>
      </c>
      <c r="Q629" s="34" t="e">
        <f>SUM(#REF!)</f>
        <v>#REF!</v>
      </c>
      <c r="R629" s="34" t="e">
        <f>SUM(#REF!)</f>
        <v>#REF!</v>
      </c>
      <c r="S629" s="34" t="e">
        <f>SUM(#REF!)</f>
        <v>#REF!</v>
      </c>
      <c r="T629" s="34" t="e">
        <f>SUM(#REF!)</f>
        <v>#REF!</v>
      </c>
      <c r="U629" s="34" t="e">
        <f>SUM(#REF!)</f>
        <v>#REF!</v>
      </c>
      <c r="V629" s="34" t="e">
        <f>SUM(#REF!)</f>
        <v>#REF!</v>
      </c>
      <c r="W629" s="34" t="e">
        <f>(V629/T629)*100</f>
        <v>#REF!</v>
      </c>
      <c r="X629" s="34" t="e">
        <f>SUM(#REF!)</f>
        <v>#REF!</v>
      </c>
      <c r="Y629" s="34" t="e">
        <f>SUM(#REF!)</f>
        <v>#REF!</v>
      </c>
      <c r="Z629" s="34" t="e">
        <f>SUM(#REF!)</f>
        <v>#REF!</v>
      </c>
      <c r="AA629" s="34" t="e">
        <f>SUM(#REF!)</f>
        <v>#REF!</v>
      </c>
      <c r="AB629" s="34">
        <f t="shared" ref="AB629:AQ631" si="1794">AB630</f>
        <v>0</v>
      </c>
      <c r="AC629" s="34">
        <f t="shared" si="1794"/>
        <v>0</v>
      </c>
      <c r="AD629" s="34">
        <f t="shared" si="1794"/>
        <v>0</v>
      </c>
      <c r="AE629" s="34">
        <f t="shared" si="1794"/>
        <v>0</v>
      </c>
      <c r="AF629" s="34">
        <f t="shared" si="1794"/>
        <v>0</v>
      </c>
      <c r="AG629" s="34">
        <f t="shared" si="1794"/>
        <v>0</v>
      </c>
      <c r="AH629" s="34">
        <f t="shared" si="1794"/>
        <v>0</v>
      </c>
      <c r="AI629" s="34">
        <f t="shared" si="1794"/>
        <v>0</v>
      </c>
      <c r="AJ629" s="34">
        <f t="shared" si="1794"/>
        <v>75000</v>
      </c>
      <c r="AK629" s="34">
        <f t="shared" si="1794"/>
        <v>0</v>
      </c>
      <c r="AL629" s="34">
        <f t="shared" si="1794"/>
        <v>74500</v>
      </c>
      <c r="AM629" s="34">
        <f t="shared" si="1794"/>
        <v>20000</v>
      </c>
      <c r="AN629" s="106">
        <f t="shared" si="1794"/>
        <v>0</v>
      </c>
      <c r="AO629" s="106">
        <f t="shared" si="1794"/>
        <v>20000</v>
      </c>
      <c r="AP629" s="106">
        <f t="shared" si="1794"/>
        <v>20000</v>
      </c>
      <c r="AQ629" s="106">
        <f t="shared" si="1794"/>
        <v>25000</v>
      </c>
      <c r="AR629" s="106">
        <f t="shared" ref="AL629:AT630" si="1795">AR630</f>
        <v>31363.03</v>
      </c>
      <c r="AS629" s="106">
        <f t="shared" si="1795"/>
        <v>0</v>
      </c>
      <c r="AT629" s="106">
        <f t="shared" si="1795"/>
        <v>20000</v>
      </c>
      <c r="AU629" s="106"/>
      <c r="AV629" s="106">
        <v>0</v>
      </c>
      <c r="AW629" s="106">
        <v>0</v>
      </c>
      <c r="AX629" s="106">
        <v>0</v>
      </c>
      <c r="AY629" s="106">
        <f>AY630</f>
        <v>0</v>
      </c>
      <c r="AZ629" s="106"/>
      <c r="BA629" s="106"/>
      <c r="BB629" s="106">
        <v>0</v>
      </c>
      <c r="BC629" s="106">
        <v>0</v>
      </c>
      <c r="BD629" s="106">
        <v>0</v>
      </c>
      <c r="BE629" s="106">
        <v>0</v>
      </c>
      <c r="BF629" s="106">
        <v>0</v>
      </c>
      <c r="BG629" s="106"/>
      <c r="BH629" s="106">
        <v>0</v>
      </c>
      <c r="BI629" s="106">
        <f>BI630</f>
        <v>0</v>
      </c>
      <c r="BJ629" s="106"/>
      <c r="BK629" s="106"/>
      <c r="BL629" s="106">
        <f t="shared" si="1764"/>
        <v>0</v>
      </c>
      <c r="BM629" s="106"/>
      <c r="BN629" s="106"/>
      <c r="BO629" s="106"/>
      <c r="BP629" s="106"/>
      <c r="BQ629" s="106"/>
      <c r="BR629" s="106">
        <f>BR630</f>
        <v>0</v>
      </c>
      <c r="BS629" s="106"/>
      <c r="BT629" s="106"/>
      <c r="BU629" s="106">
        <f>BU630</f>
        <v>0</v>
      </c>
      <c r="BV629" s="106"/>
      <c r="BW629" s="106"/>
      <c r="BX629" s="106"/>
      <c r="BY629" s="106"/>
      <c r="BZ629" s="106"/>
      <c r="CA629" s="106">
        <f t="shared" si="1760"/>
        <v>0</v>
      </c>
      <c r="CB629" s="106">
        <f t="shared" si="1761"/>
        <v>0</v>
      </c>
      <c r="CC629" s="106"/>
      <c r="CD629" s="106"/>
      <c r="CE629" s="106"/>
      <c r="CF629" s="106"/>
      <c r="CG629" s="106">
        <f t="shared" si="1762"/>
        <v>0</v>
      </c>
      <c r="CH629" s="106">
        <f>CH630</f>
        <v>0</v>
      </c>
      <c r="CI629" s="106"/>
      <c r="CJ629" s="106"/>
      <c r="CK629" s="106">
        <f t="shared" si="1752"/>
        <v>0</v>
      </c>
      <c r="CL629" s="106">
        <f>CL630</f>
        <v>0</v>
      </c>
      <c r="CM629" s="106"/>
      <c r="CN629" s="106"/>
      <c r="CO629" s="106">
        <f t="shared" si="1753"/>
        <v>0</v>
      </c>
      <c r="CP629" s="106">
        <f>CP630</f>
        <v>0</v>
      </c>
      <c r="CQ629" s="106"/>
      <c r="CR629" s="106"/>
      <c r="CS629" s="106">
        <f t="shared" si="1780"/>
        <v>0</v>
      </c>
      <c r="CT629" s="106">
        <f>CT630</f>
        <v>0</v>
      </c>
      <c r="CU629" s="106"/>
      <c r="CV629" s="106"/>
      <c r="CW629" s="106">
        <f t="shared" si="1730"/>
        <v>0</v>
      </c>
      <c r="CX629" s="106">
        <f>CX630</f>
        <v>0</v>
      </c>
      <c r="CY629" s="106"/>
      <c r="CZ629" s="106"/>
      <c r="DA629" s="106"/>
      <c r="DB629" s="106"/>
      <c r="DC629" s="106">
        <v>0</v>
      </c>
      <c r="DD629" s="106">
        <f t="shared" si="1781"/>
        <v>0</v>
      </c>
      <c r="DE629" s="106">
        <f t="shared" si="1782"/>
        <v>0</v>
      </c>
      <c r="DF629" s="106"/>
      <c r="DG629" s="106"/>
      <c r="DH629" s="106"/>
      <c r="DI629" s="106">
        <f t="shared" si="1733"/>
        <v>0</v>
      </c>
      <c r="DJ629" s="106">
        <f>DJ630</f>
        <v>0</v>
      </c>
      <c r="DK629" s="106"/>
      <c r="DL629" s="106">
        <f t="shared" si="1783"/>
        <v>0</v>
      </c>
      <c r="DM629" s="106">
        <f>DM630</f>
        <v>0</v>
      </c>
      <c r="DN629" s="106"/>
      <c r="DO629" s="106"/>
      <c r="DP629" s="106">
        <f t="shared" si="1735"/>
        <v>0</v>
      </c>
      <c r="DQ629" s="106">
        <f>DQ630</f>
        <v>0</v>
      </c>
      <c r="DR629" s="106"/>
      <c r="DS629" s="106"/>
      <c r="DT629" s="106">
        <f t="shared" si="1736"/>
        <v>0</v>
      </c>
      <c r="DU629" s="106">
        <f>DU630</f>
        <v>0</v>
      </c>
      <c r="DV629" s="106"/>
      <c r="DW629" s="106"/>
      <c r="DX629" s="106"/>
      <c r="DY629" s="106"/>
      <c r="DZ629" s="106"/>
      <c r="EA629" s="106"/>
      <c r="EB629" s="106"/>
      <c r="EC629" s="106">
        <f t="shared" si="1737"/>
        <v>0</v>
      </c>
      <c r="ED629" s="106">
        <f>ED630</f>
        <v>0</v>
      </c>
      <c r="EE629" s="106"/>
      <c r="EF629" s="106"/>
      <c r="EG629" s="106">
        <f t="shared" si="1738"/>
        <v>0</v>
      </c>
      <c r="EH629" s="106" t="e">
        <f>EH630</f>
        <v>#REF!</v>
      </c>
      <c r="EI629" s="106">
        <f>IFERROR(#REF!/DZ629*100,)</f>
        <v>0</v>
      </c>
      <c r="EJ629" s="106">
        <f>IFERROR(#REF!/#REF!*100,)</f>
        <v>0</v>
      </c>
      <c r="EK629" s="106"/>
      <c r="EL629" s="106"/>
      <c r="EM629" s="106"/>
      <c r="EN629" s="111"/>
      <c r="EO629" s="111"/>
      <c r="EP629" s="111"/>
      <c r="EQ629" s="111"/>
      <c r="ER629" s="111"/>
      <c r="ES629" s="111"/>
      <c r="EX629" s="739">
        <f t="shared" si="1786"/>
        <v>0</v>
      </c>
      <c r="EY629" s="739">
        <f t="shared" si="1786"/>
        <v>0</v>
      </c>
      <c r="EZ629" s="739">
        <f t="shared" si="1786"/>
        <v>0</v>
      </c>
      <c r="FA629" s="739">
        <f t="shared" si="1786"/>
        <v>0</v>
      </c>
      <c r="FB629" s="739">
        <f t="shared" si="1786"/>
        <v>0</v>
      </c>
      <c r="FC629" s="739">
        <f t="shared" si="1786"/>
        <v>0</v>
      </c>
      <c r="FD629" s="739">
        <f t="shared" si="1786"/>
        <v>0</v>
      </c>
      <c r="FE629" s="739">
        <f t="shared" si="1786"/>
        <v>0</v>
      </c>
      <c r="FF629" s="739">
        <f t="shared" si="1786"/>
        <v>0</v>
      </c>
      <c r="FG629" s="739">
        <f t="shared" si="1786"/>
        <v>0</v>
      </c>
      <c r="FH629" s="739">
        <f t="shared" si="1787"/>
        <v>0</v>
      </c>
      <c r="FI629" s="739">
        <f t="shared" si="1787"/>
        <v>0</v>
      </c>
      <c r="FJ629" s="739">
        <f t="shared" si="1787"/>
        <v>0</v>
      </c>
      <c r="FK629" s="739">
        <f t="shared" si="1787"/>
        <v>0</v>
      </c>
      <c r="FL629" s="739">
        <f t="shared" si="1787"/>
        <v>0</v>
      </c>
      <c r="FM629" s="739">
        <f t="shared" si="1787"/>
        <v>0</v>
      </c>
      <c r="FN629" s="739">
        <f t="shared" si="1787"/>
        <v>0</v>
      </c>
      <c r="FO629" s="739">
        <f t="shared" si="1792"/>
        <v>0</v>
      </c>
      <c r="FP629" s="739">
        <f t="shared" si="1792"/>
        <v>0</v>
      </c>
      <c r="FQ629" s="739">
        <f t="shared" si="1792"/>
        <v>0</v>
      </c>
      <c r="FU629" s="739">
        <f t="shared" si="1788"/>
        <v>0</v>
      </c>
      <c r="FV629" s="739">
        <f t="shared" si="1788"/>
        <v>0</v>
      </c>
      <c r="FW629" s="739">
        <f t="shared" si="1788"/>
        <v>0</v>
      </c>
      <c r="FX629" s="739">
        <f t="shared" si="1788"/>
        <v>0</v>
      </c>
      <c r="FY629" s="739">
        <f t="shared" si="1788"/>
        <v>0</v>
      </c>
      <c r="FZ629" s="739">
        <f t="shared" si="1788"/>
        <v>0</v>
      </c>
      <c r="GA629" s="739">
        <f t="shared" si="1788"/>
        <v>0</v>
      </c>
      <c r="GB629" s="739">
        <f t="shared" si="1788"/>
        <v>0</v>
      </c>
      <c r="GC629" s="739">
        <f t="shared" si="1788"/>
        <v>0</v>
      </c>
      <c r="GD629" s="739">
        <f t="shared" si="1788"/>
        <v>0</v>
      </c>
      <c r="GE629" s="739">
        <f t="shared" si="1789"/>
        <v>0</v>
      </c>
      <c r="GF629" s="739">
        <f t="shared" si="1789"/>
        <v>0</v>
      </c>
      <c r="GG629" s="739">
        <f t="shared" si="1789"/>
        <v>0</v>
      </c>
      <c r="GH629" s="739">
        <f t="shared" si="1789"/>
        <v>0</v>
      </c>
      <c r="GI629" s="739">
        <f t="shared" si="1789"/>
        <v>0</v>
      </c>
      <c r="GJ629" s="739">
        <f t="shared" si="1789"/>
        <v>0</v>
      </c>
      <c r="GK629" s="739">
        <f t="shared" si="1789"/>
        <v>0</v>
      </c>
      <c r="GL629" s="739">
        <f t="shared" si="1789"/>
        <v>0</v>
      </c>
      <c r="GM629" s="739">
        <f t="shared" si="1789"/>
        <v>0</v>
      </c>
      <c r="GN629" s="739">
        <f t="shared" si="1789"/>
        <v>0</v>
      </c>
      <c r="GQ629" s="1098">
        <f>IF(GQ$9=$N629,#REF!,0)</f>
        <v>0</v>
      </c>
      <c r="GR629" s="1098">
        <f>IF(GR$9=$N629,#REF!,0)</f>
        <v>0</v>
      </c>
      <c r="GS629" s="1098">
        <f>IF(GS$9=$N629,#REF!,0)</f>
        <v>0</v>
      </c>
      <c r="GT629" s="1098">
        <f>IF(GT$9=$N629,#REF!,0)</f>
        <v>0</v>
      </c>
      <c r="GU629" s="1098">
        <f>IF(GU$9=$N629,#REF!,0)</f>
        <v>0</v>
      </c>
      <c r="GV629" s="1098">
        <f>IF(GV$9=$N629,#REF!,0)</f>
        <v>0</v>
      </c>
      <c r="GW629" s="1098">
        <f>IF(GW$9=$N629,#REF!,0)</f>
        <v>0</v>
      </c>
      <c r="GX629" s="1098">
        <f>IF(GX$9=$N629,#REF!,0)</f>
        <v>0</v>
      </c>
      <c r="GY629" s="1098">
        <f>IF(GY$9=$N629,#REF!,0)</f>
        <v>0</v>
      </c>
      <c r="GZ629" s="1098">
        <f>IF(GZ$9=$N629,#REF!,0)</f>
        <v>0</v>
      </c>
      <c r="HA629" s="1098">
        <f>IF(HA$9=$N629,#REF!,0)</f>
        <v>0</v>
      </c>
      <c r="HB629" s="1098">
        <f>IF(HB$9=$N629,#REF!,0)</f>
        <v>0</v>
      </c>
      <c r="HC629" s="1098">
        <f>IF(HC$9=$N629,#REF!,0)</f>
        <v>0</v>
      </c>
      <c r="HD629" s="1098">
        <f>IF(HD$9=$N629,#REF!,0)</f>
        <v>0</v>
      </c>
      <c r="HE629" s="1098">
        <f>IF(HE$9=$N629,#REF!,0)</f>
        <v>0</v>
      </c>
      <c r="HF629" s="1098">
        <f>IF(HF$9=$N629,#REF!,0)</f>
        <v>0</v>
      </c>
      <c r="HG629" s="1098">
        <f>IF(HG$9=$N629,#REF!,0)</f>
        <v>0</v>
      </c>
      <c r="HH629" s="1098">
        <f>IF(HH$9=$N629,#REF!,0)</f>
        <v>0</v>
      </c>
      <c r="HI629" s="1098">
        <f>IF(HI$9=$N629,#REF!,0)</f>
        <v>0</v>
      </c>
      <c r="HJ629" s="1098">
        <f>IF(HJ$9=$N629,#REF!,0)</f>
        <v>0</v>
      </c>
      <c r="HK629" s="1098">
        <f>IF(HK$9=$N629,#REF!,0)</f>
        <v>0</v>
      </c>
      <c r="HL629" s="1098">
        <f>IF(HL$9=$N629,#REF!,0)</f>
        <v>0</v>
      </c>
      <c r="HM629" s="1098">
        <f>IF(HM$9=$N629,#REF!,0)</f>
        <v>0</v>
      </c>
      <c r="HN629" s="1098">
        <f>IF(HN$9=$N629,#REF!,0)</f>
        <v>0</v>
      </c>
      <c r="HO629" s="1098">
        <f>IF(HO$9=$N629,#REF!,0)</f>
        <v>0</v>
      </c>
      <c r="HP629" s="1098">
        <f>IF(HP$9=$N629,#REF!,0)</f>
        <v>0</v>
      </c>
      <c r="HQ629" s="1098">
        <f>IF(HQ$9=$N629,#REF!,0)</f>
        <v>0</v>
      </c>
      <c r="HR629" s="1098">
        <f>IF(HR$9=$N629,#REF!,0)</f>
        <v>0</v>
      </c>
      <c r="HS629" s="1098">
        <f>IF(HS$9=$N629,#REF!,0)</f>
        <v>0</v>
      </c>
      <c r="HT629" s="1098">
        <f>IF(HT$9=$N629,#REF!,0)</f>
        <v>0</v>
      </c>
      <c r="HU629" s="1098">
        <f>IF(HU$9=$N629,#REF!,0)</f>
        <v>0</v>
      </c>
      <c r="HV629" s="1098">
        <f>IF(HV$9=$N629,#REF!,0)</f>
        <v>0</v>
      </c>
      <c r="HW629" s="1098">
        <f>IF(HW$9=$N629,#REF!,0)</f>
        <v>0</v>
      </c>
      <c r="HX629" s="1098">
        <f>IF(HX$9=$N629,#REF!,0)</f>
        <v>0</v>
      </c>
      <c r="HY629" s="1098">
        <f>IF(HY$9=$N629,#REF!,0)</f>
        <v>0</v>
      </c>
      <c r="HZ629" s="1098">
        <f>IF(HZ$9=$N629,#REF!,0)</f>
        <v>0</v>
      </c>
      <c r="IA629" s="1098">
        <f>IF(IA$9=$N629,#REF!,0)</f>
        <v>0</v>
      </c>
      <c r="IB629" s="1098">
        <f>IF(IB$9=$N629,#REF!,0)</f>
        <v>0</v>
      </c>
      <c r="IC629" s="1098">
        <f>IF(IC$9=$N629,#REF!,0)</f>
        <v>0</v>
      </c>
      <c r="ID629" s="1098">
        <f>IF(ID$9=$N629,#REF!,0)</f>
        <v>0</v>
      </c>
      <c r="IE629" s="1098">
        <f>IF(IE$9=$N629,#REF!,0)</f>
        <v>0</v>
      </c>
      <c r="IF629" s="1098">
        <f>IF(IF$9=$N629,#REF!,0)</f>
        <v>0</v>
      </c>
      <c r="IG629" s="1098">
        <f>IF(IG$9=$N629,#REF!,0)</f>
        <v>0</v>
      </c>
      <c r="IH629" s="1098">
        <f>IF(IH$9=$N629,#REF!,0)</f>
        <v>0</v>
      </c>
      <c r="II629" s="1098">
        <f>IF(II$9=$N629,#REF!,0)</f>
        <v>0</v>
      </c>
      <c r="IJ629" s="1098">
        <f>IF(IJ$9=$N629,#REF!,0)</f>
        <v>0</v>
      </c>
      <c r="IK629" s="1098">
        <f>IF(IK$9=$N629,#REF!,0)</f>
        <v>0</v>
      </c>
      <c r="IL629" s="1098">
        <f>IF(IL$9=$N629,#REF!,0)</f>
        <v>0</v>
      </c>
      <c r="IM629" s="1098">
        <f>IF(IM$9=$N629,#REF!,0)</f>
        <v>0</v>
      </c>
      <c r="IN629" s="1098">
        <f>IF(IN$9=$N629,#REF!,0)</f>
        <v>0</v>
      </c>
      <c r="IO629" s="1098">
        <f>IF(IO$9=$N629,#REF!,0)</f>
        <v>0</v>
      </c>
      <c r="IP629" s="1098">
        <f>IF(IP$9=$N629,#REF!,0)</f>
        <v>0</v>
      </c>
      <c r="IQ629" s="1098">
        <f>IF(IQ$9=$N629,#REF!,0)</f>
        <v>0</v>
      </c>
      <c r="IR629" s="1098">
        <f>IF(IR$9=$N629,#REF!,0)</f>
        <v>0</v>
      </c>
      <c r="IS629" s="1098">
        <f>IF(IS$9=$N629,#REF!,0)</f>
        <v>0</v>
      </c>
      <c r="IT629" s="1098">
        <f>IF(IT$9=$N629,#REF!,0)</f>
        <v>0</v>
      </c>
      <c r="IU629" s="1098">
        <f>IF(IU$9=$N629,#REF!,0)</f>
        <v>0</v>
      </c>
      <c r="IV629" s="1098">
        <f>IF(IV$9=$N629,#REF!,0)</f>
        <v>0</v>
      </c>
      <c r="IW629" s="1098">
        <f>IF(IW$9=$N629,#REF!,0)</f>
        <v>0</v>
      </c>
      <c r="IX629" s="1098">
        <f>IF(IX$9=$N629,#REF!,0)</f>
        <v>0</v>
      </c>
      <c r="IY629" s="1098">
        <f>IF(IY$9=$N629,#REF!,0)</f>
        <v>0</v>
      </c>
      <c r="IZ629" s="1098">
        <f>IF(IZ$9=$N629,#REF!,0)</f>
        <v>0</v>
      </c>
      <c r="JA629" s="1098">
        <f>IF(JA$9=$N629,#REF!,0)</f>
        <v>0</v>
      </c>
      <c r="JB629" s="1098">
        <f>IF(JB$9=$N629,#REF!,0)</f>
        <v>0</v>
      </c>
      <c r="JC629" s="1098">
        <f>IF(JC$9=$N629,#REF!,0)</f>
        <v>0</v>
      </c>
      <c r="JD629" s="1098">
        <f>IF(JD$9=$N629,#REF!,0)</f>
        <v>0</v>
      </c>
      <c r="JE629" s="1098">
        <f>IF(JE$9=$N629,#REF!,0)</f>
        <v>0</v>
      </c>
      <c r="JF629" s="1098">
        <f>IF(JF$9=$N629,#REF!,0)</f>
        <v>0</v>
      </c>
      <c r="JG629" s="1098">
        <f>IF(JG$9=$N629,#REF!,0)</f>
        <v>0</v>
      </c>
      <c r="JH629" s="1098">
        <f>IF(JH$9=$N629,#REF!,0)</f>
        <v>0</v>
      </c>
      <c r="JI629" s="1098">
        <f>IF(JI$9=$N629,#REF!,0)</f>
        <v>0</v>
      </c>
      <c r="JJ629" s="1098">
        <f>IF(JJ$9=$N629,#REF!,0)</f>
        <v>0</v>
      </c>
      <c r="JK629" s="1098">
        <f>IF(JK$9=$N629,#REF!,0)</f>
        <v>0</v>
      </c>
      <c r="JL629" s="1098">
        <f>IF(JL$9=$N629,#REF!,0)</f>
        <v>0</v>
      </c>
      <c r="JM629" s="1098">
        <f>IF(JM$9=$N629,#REF!,0)</f>
        <v>0</v>
      </c>
      <c r="JN629" s="1098">
        <f>IF(JN$9=$N629,#REF!,0)</f>
        <v>0</v>
      </c>
      <c r="JO629" s="1098">
        <f>IF(JO$9=$N629,#REF!,0)</f>
        <v>0</v>
      </c>
      <c r="JP629" s="1098">
        <f>IF(JP$9=$N629,#REF!,0)</f>
        <v>0</v>
      </c>
      <c r="JQ629" s="1098">
        <f>IF(JQ$9=$N629,#REF!,0)</f>
        <v>0</v>
      </c>
      <c r="JR629" s="1098">
        <f>IF(JR$9=$N629,#REF!,0)</f>
        <v>0</v>
      </c>
      <c r="JS629" s="1098">
        <f>IF(JS$9=$N629,#REF!,0)</f>
        <v>0</v>
      </c>
      <c r="JT629" s="1098">
        <f>IF(JT$9=$N629,#REF!,0)</f>
        <v>0</v>
      </c>
      <c r="JU629" s="1098">
        <f>IF(JU$9=$N629,#REF!,0)</f>
        <v>0</v>
      </c>
      <c r="JV629" s="1098">
        <f>IF(JV$9=$N629,#REF!,0)</f>
        <v>0</v>
      </c>
      <c r="JW629" s="1098">
        <f>IF(JW$9=$N629,#REF!,0)</f>
        <v>0</v>
      </c>
      <c r="JX629" s="681"/>
      <c r="JZ629" s="681">
        <f t="shared" si="1784"/>
        <v>0</v>
      </c>
      <c r="KA629" s="681">
        <f t="shared" si="1784"/>
        <v>0</v>
      </c>
      <c r="KB629" s="681">
        <f t="shared" si="1784"/>
        <v>0</v>
      </c>
      <c r="KC629" s="681">
        <f t="shared" si="1784"/>
        <v>0</v>
      </c>
      <c r="KD629" s="681">
        <f t="shared" si="1784"/>
        <v>0</v>
      </c>
      <c r="KE629" s="681">
        <f t="shared" si="1784"/>
        <v>0</v>
      </c>
      <c r="KF629" s="681">
        <f t="shared" si="1784"/>
        <v>0</v>
      </c>
      <c r="KG629" s="681">
        <f t="shared" si="1784"/>
        <v>0</v>
      </c>
      <c r="KH629" s="681">
        <f t="shared" si="1784"/>
        <v>0</v>
      </c>
      <c r="KI629" s="681">
        <f t="shared" si="1784"/>
        <v>0</v>
      </c>
      <c r="KJ629" s="681">
        <f t="shared" si="1784"/>
        <v>0</v>
      </c>
      <c r="KN629" s="1098">
        <f t="shared" si="1793"/>
        <v>0</v>
      </c>
      <c r="KO629" s="1098">
        <f t="shared" si="1793"/>
        <v>0</v>
      </c>
      <c r="KP629" s="1098">
        <f t="shared" si="1793"/>
        <v>0</v>
      </c>
      <c r="KQ629" s="1098">
        <f t="shared" si="1793"/>
        <v>0</v>
      </c>
      <c r="KR629" s="1098">
        <f t="shared" si="1793"/>
        <v>0</v>
      </c>
      <c r="KS629" s="1098">
        <f t="shared" si="1793"/>
        <v>0</v>
      </c>
      <c r="KT629" s="1098">
        <f t="shared" si="1793"/>
        <v>0</v>
      </c>
      <c r="KU629" s="1098">
        <f t="shared" si="1793"/>
        <v>0</v>
      </c>
      <c r="KV629" s="1098">
        <f t="shared" si="1793"/>
        <v>0</v>
      </c>
      <c r="KW629" s="1098">
        <f t="shared" si="1793"/>
        <v>0</v>
      </c>
      <c r="KX629" s="1098">
        <f t="shared" si="1793"/>
        <v>0</v>
      </c>
      <c r="KY629" s="1098">
        <f t="shared" si="1793"/>
        <v>0</v>
      </c>
      <c r="KZ629" s="1098">
        <f t="shared" si="1793"/>
        <v>0</v>
      </c>
      <c r="LA629" s="1098">
        <f t="shared" si="1793"/>
        <v>0</v>
      </c>
      <c r="LB629" s="1098">
        <f t="shared" si="1793"/>
        <v>0</v>
      </c>
      <c r="LC629" s="1098">
        <f t="shared" si="1791"/>
        <v>0</v>
      </c>
      <c r="LD629" s="1098">
        <f t="shared" si="1791"/>
        <v>0</v>
      </c>
      <c r="LE629" s="1098">
        <f t="shared" si="1791"/>
        <v>0</v>
      </c>
      <c r="LF629" s="1098">
        <f t="shared" si="1791"/>
        <v>0</v>
      </c>
      <c r="LG629" s="1098">
        <f t="shared" si="1791"/>
        <v>0</v>
      </c>
      <c r="LH629" s="1098">
        <f t="shared" si="1791"/>
        <v>0</v>
      </c>
      <c r="LI629" s="1098">
        <f t="shared" si="1791"/>
        <v>0</v>
      </c>
      <c r="LJ629" s="1098">
        <f t="shared" si="1791"/>
        <v>0</v>
      </c>
      <c r="LK629" s="1098">
        <f t="shared" si="1791"/>
        <v>0</v>
      </c>
      <c r="LL629" s="1098">
        <f t="shared" si="1791"/>
        <v>0</v>
      </c>
      <c r="LM629" s="1098">
        <f t="shared" si="1791"/>
        <v>0</v>
      </c>
      <c r="LN629" s="1098">
        <f t="shared" si="1791"/>
        <v>0</v>
      </c>
      <c r="LO629" s="1098">
        <f t="shared" si="1791"/>
        <v>0</v>
      </c>
      <c r="LP629" s="1098">
        <f t="shared" si="1791"/>
        <v>0</v>
      </c>
      <c r="LQ629" s="1098">
        <f t="shared" si="1791"/>
        <v>0</v>
      </c>
      <c r="LR629" s="1098">
        <f t="shared" si="1771"/>
        <v>0</v>
      </c>
      <c r="LS629" s="1098">
        <f t="shared" si="1716"/>
        <v>0</v>
      </c>
    </row>
    <row r="630" spans="1:331" ht="20.100000000000001" hidden="1" customHeight="1" x14ac:dyDescent="0.35">
      <c r="A630" s="668"/>
      <c r="B630" s="871"/>
      <c r="C630" s="870"/>
      <c r="D630" s="871"/>
      <c r="E630" s="871"/>
      <c r="F630" s="871"/>
      <c r="G630" s="871"/>
      <c r="H630" s="871"/>
      <c r="I630" s="871"/>
      <c r="J630" s="1065" t="s">
        <v>194</v>
      </c>
      <c r="K630" s="886"/>
      <c r="L630" s="874">
        <v>42</v>
      </c>
      <c r="M630" s="874" t="s">
        <v>183</v>
      </c>
      <c r="N630" s="874"/>
      <c r="O630" s="1351"/>
      <c r="P630" s="34" t="e">
        <f t="shared" ref="P630:V630" si="1796">SUM(P631)</f>
        <v>#REF!</v>
      </c>
      <c r="Q630" s="34" t="e">
        <f t="shared" si="1796"/>
        <v>#REF!</v>
      </c>
      <c r="R630" s="34" t="e">
        <f t="shared" si="1796"/>
        <v>#REF!</v>
      </c>
      <c r="S630" s="34" t="e">
        <f t="shared" si="1796"/>
        <v>#REF!</v>
      </c>
      <c r="T630" s="34" t="e">
        <f t="shared" si="1796"/>
        <v>#REF!</v>
      </c>
      <c r="U630" s="34" t="e">
        <f t="shared" si="1796"/>
        <v>#REF!</v>
      </c>
      <c r="V630" s="34" t="e">
        <f t="shared" si="1796"/>
        <v>#REF!</v>
      </c>
      <c r="W630" s="34" t="e">
        <f>(V630/T630)*100</f>
        <v>#REF!</v>
      </c>
      <c r="X630" s="34" t="e">
        <f>SUM(X631)</f>
        <v>#REF!</v>
      </c>
      <c r="Y630" s="34" t="e">
        <f>SUM(Y631)</f>
        <v>#REF!</v>
      </c>
      <c r="Z630" s="34" t="e">
        <f>SUM(Z631)</f>
        <v>#REF!</v>
      </c>
      <c r="AA630" s="34">
        <f>SUM(AG631)</f>
        <v>0</v>
      </c>
      <c r="AB630" s="34">
        <f t="shared" si="1794"/>
        <v>0</v>
      </c>
      <c r="AC630" s="34">
        <f t="shared" si="1794"/>
        <v>0</v>
      </c>
      <c r="AD630" s="34">
        <f t="shared" si="1794"/>
        <v>0</v>
      </c>
      <c r="AE630" s="34">
        <f t="shared" si="1794"/>
        <v>0</v>
      </c>
      <c r="AF630" s="34">
        <f t="shared" si="1794"/>
        <v>0</v>
      </c>
      <c r="AG630" s="34">
        <f t="shared" si="1794"/>
        <v>0</v>
      </c>
      <c r="AH630" s="34">
        <f t="shared" si="1794"/>
        <v>0</v>
      </c>
      <c r="AI630" s="34">
        <f t="shared" si="1794"/>
        <v>0</v>
      </c>
      <c r="AJ630" s="34">
        <f t="shared" si="1794"/>
        <v>75000</v>
      </c>
      <c r="AK630" s="34">
        <f t="shared" si="1794"/>
        <v>0</v>
      </c>
      <c r="AL630" s="34">
        <f t="shared" si="1795"/>
        <v>74500</v>
      </c>
      <c r="AM630" s="34">
        <f t="shared" si="1795"/>
        <v>20000</v>
      </c>
      <c r="AN630" s="106">
        <f t="shared" si="1795"/>
        <v>0</v>
      </c>
      <c r="AO630" s="106">
        <f t="shared" si="1795"/>
        <v>20000</v>
      </c>
      <c r="AP630" s="106">
        <f t="shared" si="1795"/>
        <v>20000</v>
      </c>
      <c r="AQ630" s="106">
        <f t="shared" si="1795"/>
        <v>25000</v>
      </c>
      <c r="AR630" s="106">
        <f t="shared" si="1795"/>
        <v>31363.03</v>
      </c>
      <c r="AS630" s="106">
        <f t="shared" si="1795"/>
        <v>0</v>
      </c>
      <c r="AT630" s="106">
        <f t="shared" si="1795"/>
        <v>20000</v>
      </c>
      <c r="AU630" s="106"/>
      <c r="AV630" s="106">
        <v>0</v>
      </c>
      <c r="AW630" s="106">
        <v>0</v>
      </c>
      <c r="AX630" s="106">
        <v>0</v>
      </c>
      <c r="AY630" s="106">
        <f>AY631</f>
        <v>0</v>
      </c>
      <c r="AZ630" s="106"/>
      <c r="BA630" s="106"/>
      <c r="BB630" s="106">
        <v>0</v>
      </c>
      <c r="BC630" s="106">
        <v>0</v>
      </c>
      <c r="BD630" s="106">
        <v>0</v>
      </c>
      <c r="BE630" s="106">
        <v>0</v>
      </c>
      <c r="BF630" s="106">
        <v>0</v>
      </c>
      <c r="BG630" s="106"/>
      <c r="BH630" s="106">
        <v>0</v>
      </c>
      <c r="BI630" s="106">
        <f>BI631</f>
        <v>0</v>
      </c>
      <c r="BJ630" s="106"/>
      <c r="BK630" s="106"/>
      <c r="BL630" s="106">
        <f t="shared" si="1764"/>
        <v>0</v>
      </c>
      <c r="BM630" s="106"/>
      <c r="BN630" s="106"/>
      <c r="BO630" s="106"/>
      <c r="BP630" s="106"/>
      <c r="BQ630" s="106"/>
      <c r="BR630" s="106">
        <f>BR631</f>
        <v>0</v>
      </c>
      <c r="BS630" s="106"/>
      <c r="BT630" s="106"/>
      <c r="BU630" s="106">
        <f>BU631</f>
        <v>0</v>
      </c>
      <c r="BV630" s="106"/>
      <c r="BW630" s="106"/>
      <c r="BX630" s="106"/>
      <c r="BY630" s="106"/>
      <c r="BZ630" s="106"/>
      <c r="CA630" s="106">
        <f t="shared" si="1760"/>
        <v>0</v>
      </c>
      <c r="CB630" s="106">
        <f t="shared" si="1761"/>
        <v>0</v>
      </c>
      <c r="CC630" s="106"/>
      <c r="CD630" s="106"/>
      <c r="CE630" s="106"/>
      <c r="CF630" s="106"/>
      <c r="CG630" s="106">
        <f t="shared" si="1762"/>
        <v>0</v>
      </c>
      <c r="CH630" s="106">
        <f>CH631</f>
        <v>0</v>
      </c>
      <c r="CI630" s="106"/>
      <c r="CJ630" s="106"/>
      <c r="CK630" s="106">
        <f t="shared" si="1752"/>
        <v>0</v>
      </c>
      <c r="CL630" s="106">
        <f>CL631</f>
        <v>0</v>
      </c>
      <c r="CM630" s="106"/>
      <c r="CN630" s="106"/>
      <c r="CO630" s="106">
        <f t="shared" si="1753"/>
        <v>0</v>
      </c>
      <c r="CP630" s="106">
        <f>CP631</f>
        <v>0</v>
      </c>
      <c r="CQ630" s="106"/>
      <c r="CR630" s="106"/>
      <c r="CS630" s="106">
        <f t="shared" si="1780"/>
        <v>0</v>
      </c>
      <c r="CT630" s="106">
        <f>CT631</f>
        <v>0</v>
      </c>
      <c r="CU630" s="106"/>
      <c r="CV630" s="106"/>
      <c r="CW630" s="106">
        <f t="shared" si="1730"/>
        <v>0</v>
      </c>
      <c r="CX630" s="106">
        <f>CX631</f>
        <v>0</v>
      </c>
      <c r="CY630" s="106"/>
      <c r="CZ630" s="106"/>
      <c r="DA630" s="106"/>
      <c r="DB630" s="106"/>
      <c r="DC630" s="106">
        <v>0</v>
      </c>
      <c r="DD630" s="106">
        <f t="shared" si="1781"/>
        <v>0</v>
      </c>
      <c r="DE630" s="106">
        <f t="shared" si="1782"/>
        <v>0</v>
      </c>
      <c r="DF630" s="106"/>
      <c r="DG630" s="106"/>
      <c r="DH630" s="106"/>
      <c r="DI630" s="106">
        <f t="shared" si="1733"/>
        <v>0</v>
      </c>
      <c r="DJ630" s="106">
        <f>DJ631</f>
        <v>0</v>
      </c>
      <c r="DK630" s="106"/>
      <c r="DL630" s="106">
        <f t="shared" si="1783"/>
        <v>0</v>
      </c>
      <c r="DM630" s="106">
        <f>DM631</f>
        <v>0</v>
      </c>
      <c r="DN630" s="106"/>
      <c r="DO630" s="106"/>
      <c r="DP630" s="106">
        <f t="shared" si="1735"/>
        <v>0</v>
      </c>
      <c r="DQ630" s="106">
        <f>DQ631</f>
        <v>0</v>
      </c>
      <c r="DR630" s="106"/>
      <c r="DS630" s="106"/>
      <c r="DT630" s="106">
        <f t="shared" si="1736"/>
        <v>0</v>
      </c>
      <c r="DU630" s="106">
        <f>DU631</f>
        <v>0</v>
      </c>
      <c r="DV630" s="106"/>
      <c r="DW630" s="106"/>
      <c r="DX630" s="106"/>
      <c r="DY630" s="106"/>
      <c r="DZ630" s="106"/>
      <c r="EA630" s="106"/>
      <c r="EB630" s="106"/>
      <c r="EC630" s="106">
        <f t="shared" si="1737"/>
        <v>0</v>
      </c>
      <c r="ED630" s="106">
        <f>ED631</f>
        <v>0</v>
      </c>
      <c r="EE630" s="106"/>
      <c r="EF630" s="106"/>
      <c r="EG630" s="106">
        <f t="shared" si="1738"/>
        <v>0</v>
      </c>
      <c r="EH630" s="106" t="e">
        <f>EH631</f>
        <v>#REF!</v>
      </c>
      <c r="EI630" s="106">
        <f>IFERROR(#REF!/DZ630*100,)</f>
        <v>0</v>
      </c>
      <c r="EJ630" s="106">
        <f>IFERROR(#REF!/#REF!*100,)</f>
        <v>0</v>
      </c>
      <c r="EK630" s="106"/>
      <c r="EL630" s="106"/>
      <c r="EM630" s="106"/>
      <c r="EN630" s="111"/>
      <c r="EO630" s="111"/>
      <c r="EP630" s="111"/>
      <c r="EQ630" s="111"/>
      <c r="ER630" s="111"/>
      <c r="ES630" s="111"/>
      <c r="EX630" s="739">
        <f t="shared" si="1786"/>
        <v>0</v>
      </c>
      <c r="EY630" s="739">
        <f t="shared" si="1786"/>
        <v>0</v>
      </c>
      <c r="EZ630" s="739">
        <f t="shared" si="1786"/>
        <v>0</v>
      </c>
      <c r="FA630" s="739">
        <f t="shared" si="1786"/>
        <v>0</v>
      </c>
      <c r="FB630" s="739">
        <f t="shared" si="1786"/>
        <v>0</v>
      </c>
      <c r="FC630" s="739">
        <f t="shared" si="1786"/>
        <v>0</v>
      </c>
      <c r="FD630" s="739">
        <f t="shared" si="1786"/>
        <v>0</v>
      </c>
      <c r="FE630" s="739">
        <f t="shared" si="1786"/>
        <v>0</v>
      </c>
      <c r="FF630" s="739">
        <f t="shared" si="1786"/>
        <v>0</v>
      </c>
      <c r="FG630" s="739">
        <f t="shared" si="1786"/>
        <v>0</v>
      </c>
      <c r="FH630" s="739">
        <f t="shared" si="1787"/>
        <v>0</v>
      </c>
      <c r="FI630" s="739">
        <f t="shared" si="1787"/>
        <v>0</v>
      </c>
      <c r="FJ630" s="739">
        <f t="shared" si="1787"/>
        <v>0</v>
      </c>
      <c r="FK630" s="739">
        <f t="shared" si="1787"/>
        <v>0</v>
      </c>
      <c r="FL630" s="739">
        <f t="shared" si="1787"/>
        <v>0</v>
      </c>
      <c r="FM630" s="739">
        <f t="shared" si="1787"/>
        <v>0</v>
      </c>
      <c r="FN630" s="739">
        <f t="shared" si="1787"/>
        <v>0</v>
      </c>
      <c r="FO630" s="739">
        <f t="shared" si="1792"/>
        <v>0</v>
      </c>
      <c r="FP630" s="739">
        <f t="shared" si="1792"/>
        <v>0</v>
      </c>
      <c r="FQ630" s="739">
        <f t="shared" si="1792"/>
        <v>0</v>
      </c>
      <c r="FU630" s="739">
        <f t="shared" si="1788"/>
        <v>0</v>
      </c>
      <c r="FV630" s="739">
        <f t="shared" si="1788"/>
        <v>0</v>
      </c>
      <c r="FW630" s="739">
        <f t="shared" si="1788"/>
        <v>0</v>
      </c>
      <c r="FX630" s="739">
        <f t="shared" si="1788"/>
        <v>0</v>
      </c>
      <c r="FY630" s="739">
        <f t="shared" si="1788"/>
        <v>0</v>
      </c>
      <c r="FZ630" s="739">
        <f t="shared" si="1788"/>
        <v>0</v>
      </c>
      <c r="GA630" s="739">
        <f t="shared" si="1788"/>
        <v>0</v>
      </c>
      <c r="GB630" s="739">
        <f t="shared" si="1788"/>
        <v>0</v>
      </c>
      <c r="GC630" s="739">
        <f t="shared" si="1788"/>
        <v>0</v>
      </c>
      <c r="GD630" s="739">
        <f t="shared" si="1788"/>
        <v>0</v>
      </c>
      <c r="GE630" s="739">
        <f t="shared" si="1789"/>
        <v>0</v>
      </c>
      <c r="GF630" s="739">
        <f t="shared" si="1789"/>
        <v>0</v>
      </c>
      <c r="GG630" s="739">
        <f t="shared" si="1789"/>
        <v>0</v>
      </c>
      <c r="GH630" s="739">
        <f t="shared" si="1789"/>
        <v>0</v>
      </c>
      <c r="GI630" s="739">
        <f t="shared" si="1789"/>
        <v>0</v>
      </c>
      <c r="GJ630" s="739">
        <f t="shared" si="1789"/>
        <v>0</v>
      </c>
      <c r="GK630" s="739">
        <f t="shared" si="1789"/>
        <v>0</v>
      </c>
      <c r="GL630" s="739">
        <f t="shared" si="1789"/>
        <v>0</v>
      </c>
      <c r="GM630" s="739">
        <f t="shared" si="1789"/>
        <v>0</v>
      </c>
      <c r="GN630" s="739">
        <f t="shared" si="1789"/>
        <v>0</v>
      </c>
      <c r="GQ630" s="1098">
        <f>IF(GQ$9=$N630,#REF!,0)</f>
        <v>0</v>
      </c>
      <c r="GR630" s="1098">
        <f>IF(GR$9=$N630,#REF!,0)</f>
        <v>0</v>
      </c>
      <c r="GS630" s="1098">
        <f>IF(GS$9=$N630,#REF!,0)</f>
        <v>0</v>
      </c>
      <c r="GT630" s="1098">
        <f>IF(GT$9=$N630,#REF!,0)</f>
        <v>0</v>
      </c>
      <c r="GU630" s="1098">
        <f>IF(GU$9=$N630,#REF!,0)</f>
        <v>0</v>
      </c>
      <c r="GV630" s="1098">
        <f>IF(GV$9=$N630,#REF!,0)</f>
        <v>0</v>
      </c>
      <c r="GW630" s="1098">
        <f>IF(GW$9=$N630,#REF!,0)</f>
        <v>0</v>
      </c>
      <c r="GX630" s="1098">
        <f>IF(GX$9=$N630,#REF!,0)</f>
        <v>0</v>
      </c>
      <c r="GY630" s="1098">
        <f>IF(GY$9=$N630,#REF!,0)</f>
        <v>0</v>
      </c>
      <c r="GZ630" s="1098">
        <f>IF(GZ$9=$N630,#REF!,0)</f>
        <v>0</v>
      </c>
      <c r="HA630" s="1098">
        <f>IF(HA$9=$N630,#REF!,0)</f>
        <v>0</v>
      </c>
      <c r="HB630" s="1098">
        <f>IF(HB$9=$N630,#REF!,0)</f>
        <v>0</v>
      </c>
      <c r="HC630" s="1098">
        <f>IF(HC$9=$N630,#REF!,0)</f>
        <v>0</v>
      </c>
      <c r="HD630" s="1098">
        <f>IF(HD$9=$N630,#REF!,0)</f>
        <v>0</v>
      </c>
      <c r="HE630" s="1098">
        <f>IF(HE$9=$N630,#REF!,0)</f>
        <v>0</v>
      </c>
      <c r="HF630" s="1098">
        <f>IF(HF$9=$N630,#REF!,0)</f>
        <v>0</v>
      </c>
      <c r="HG630" s="1098">
        <f>IF(HG$9=$N630,#REF!,0)</f>
        <v>0</v>
      </c>
      <c r="HH630" s="1098">
        <f>IF(HH$9=$N630,#REF!,0)</f>
        <v>0</v>
      </c>
      <c r="HI630" s="1098">
        <f>IF(HI$9=$N630,#REF!,0)</f>
        <v>0</v>
      </c>
      <c r="HJ630" s="1098">
        <f>IF(HJ$9=$N630,#REF!,0)</f>
        <v>0</v>
      </c>
      <c r="HK630" s="1098">
        <f>IF(HK$9=$N630,#REF!,0)</f>
        <v>0</v>
      </c>
      <c r="HL630" s="1098">
        <f>IF(HL$9=$N630,#REF!,0)</f>
        <v>0</v>
      </c>
      <c r="HM630" s="1098">
        <f>IF(HM$9=$N630,#REF!,0)</f>
        <v>0</v>
      </c>
      <c r="HN630" s="1098">
        <f>IF(HN$9=$N630,#REF!,0)</f>
        <v>0</v>
      </c>
      <c r="HO630" s="1098">
        <f>IF(HO$9=$N630,#REF!,0)</f>
        <v>0</v>
      </c>
      <c r="HP630" s="1098">
        <f>IF(HP$9=$N630,#REF!,0)</f>
        <v>0</v>
      </c>
      <c r="HQ630" s="1098">
        <f>IF(HQ$9=$N630,#REF!,0)</f>
        <v>0</v>
      </c>
      <c r="HR630" s="1098">
        <f>IF(HR$9=$N630,#REF!,0)</f>
        <v>0</v>
      </c>
      <c r="HS630" s="1098">
        <f>IF(HS$9=$N630,#REF!,0)</f>
        <v>0</v>
      </c>
      <c r="HT630" s="1098">
        <f>IF(HT$9=$N630,#REF!,0)</f>
        <v>0</v>
      </c>
      <c r="HU630" s="1098">
        <f>IF(HU$9=$N630,#REF!,0)</f>
        <v>0</v>
      </c>
      <c r="HV630" s="1098">
        <f>IF(HV$9=$N630,#REF!,0)</f>
        <v>0</v>
      </c>
      <c r="HW630" s="1098">
        <f>IF(HW$9=$N630,#REF!,0)</f>
        <v>0</v>
      </c>
      <c r="HX630" s="1098">
        <f>IF(HX$9=$N630,#REF!,0)</f>
        <v>0</v>
      </c>
      <c r="HY630" s="1098">
        <f>IF(HY$9=$N630,#REF!,0)</f>
        <v>0</v>
      </c>
      <c r="HZ630" s="1098">
        <f>IF(HZ$9=$N630,#REF!,0)</f>
        <v>0</v>
      </c>
      <c r="IA630" s="1098">
        <f>IF(IA$9=$N630,#REF!,0)</f>
        <v>0</v>
      </c>
      <c r="IB630" s="1098">
        <f>IF(IB$9=$N630,#REF!,0)</f>
        <v>0</v>
      </c>
      <c r="IC630" s="1098">
        <f>IF(IC$9=$N630,#REF!,0)</f>
        <v>0</v>
      </c>
      <c r="ID630" s="1098">
        <f>IF(ID$9=$N630,#REF!,0)</f>
        <v>0</v>
      </c>
      <c r="IE630" s="1098">
        <f>IF(IE$9=$N630,#REF!,0)</f>
        <v>0</v>
      </c>
      <c r="IF630" s="1098">
        <f>IF(IF$9=$N630,#REF!,0)</f>
        <v>0</v>
      </c>
      <c r="IG630" s="1098">
        <f>IF(IG$9=$N630,#REF!,0)</f>
        <v>0</v>
      </c>
      <c r="IH630" s="1098">
        <f>IF(IH$9=$N630,#REF!,0)</f>
        <v>0</v>
      </c>
      <c r="II630" s="1098">
        <f>IF(II$9=$N630,#REF!,0)</f>
        <v>0</v>
      </c>
      <c r="IJ630" s="1098">
        <f>IF(IJ$9=$N630,#REF!,0)</f>
        <v>0</v>
      </c>
      <c r="IK630" s="1098">
        <f>IF(IK$9=$N630,#REF!,0)</f>
        <v>0</v>
      </c>
      <c r="IL630" s="1098">
        <f>IF(IL$9=$N630,#REF!,0)</f>
        <v>0</v>
      </c>
      <c r="IM630" s="1098">
        <f>IF(IM$9=$N630,#REF!,0)</f>
        <v>0</v>
      </c>
      <c r="IN630" s="1098">
        <f>IF(IN$9=$N630,#REF!,0)</f>
        <v>0</v>
      </c>
      <c r="IO630" s="1098">
        <f>IF(IO$9=$N630,#REF!,0)</f>
        <v>0</v>
      </c>
      <c r="IP630" s="1098">
        <f>IF(IP$9=$N630,#REF!,0)</f>
        <v>0</v>
      </c>
      <c r="IQ630" s="1098">
        <f>IF(IQ$9=$N630,#REF!,0)</f>
        <v>0</v>
      </c>
      <c r="IR630" s="1098">
        <f>IF(IR$9=$N630,#REF!,0)</f>
        <v>0</v>
      </c>
      <c r="IS630" s="1098">
        <f>IF(IS$9=$N630,#REF!,0)</f>
        <v>0</v>
      </c>
      <c r="IT630" s="1098">
        <f>IF(IT$9=$N630,#REF!,0)</f>
        <v>0</v>
      </c>
      <c r="IU630" s="1098">
        <f>IF(IU$9=$N630,#REF!,0)</f>
        <v>0</v>
      </c>
      <c r="IV630" s="1098">
        <f>IF(IV$9=$N630,#REF!,0)</f>
        <v>0</v>
      </c>
      <c r="IW630" s="1098">
        <f>IF(IW$9=$N630,#REF!,0)</f>
        <v>0</v>
      </c>
      <c r="IX630" s="1098">
        <f>IF(IX$9=$N630,#REF!,0)</f>
        <v>0</v>
      </c>
      <c r="IY630" s="1098">
        <f>IF(IY$9=$N630,#REF!,0)</f>
        <v>0</v>
      </c>
      <c r="IZ630" s="1098">
        <f>IF(IZ$9=$N630,#REF!,0)</f>
        <v>0</v>
      </c>
      <c r="JA630" s="1098">
        <f>IF(JA$9=$N630,#REF!,0)</f>
        <v>0</v>
      </c>
      <c r="JB630" s="1098">
        <f>IF(JB$9=$N630,#REF!,0)</f>
        <v>0</v>
      </c>
      <c r="JC630" s="1098">
        <f>IF(JC$9=$N630,#REF!,0)</f>
        <v>0</v>
      </c>
      <c r="JD630" s="1098">
        <f>IF(JD$9=$N630,#REF!,0)</f>
        <v>0</v>
      </c>
      <c r="JE630" s="1098">
        <f>IF(JE$9=$N630,#REF!,0)</f>
        <v>0</v>
      </c>
      <c r="JF630" s="1098">
        <f>IF(JF$9=$N630,#REF!,0)</f>
        <v>0</v>
      </c>
      <c r="JG630" s="1098">
        <f>IF(JG$9=$N630,#REF!,0)</f>
        <v>0</v>
      </c>
      <c r="JH630" s="1098">
        <f>IF(JH$9=$N630,#REF!,0)</f>
        <v>0</v>
      </c>
      <c r="JI630" s="1098">
        <f>IF(JI$9=$N630,#REF!,0)</f>
        <v>0</v>
      </c>
      <c r="JJ630" s="1098">
        <f>IF(JJ$9=$N630,#REF!,0)</f>
        <v>0</v>
      </c>
      <c r="JK630" s="1098">
        <f>IF(JK$9=$N630,#REF!,0)</f>
        <v>0</v>
      </c>
      <c r="JL630" s="1098">
        <f>IF(JL$9=$N630,#REF!,0)</f>
        <v>0</v>
      </c>
      <c r="JM630" s="1098">
        <f>IF(JM$9=$N630,#REF!,0)</f>
        <v>0</v>
      </c>
      <c r="JN630" s="1098">
        <f>IF(JN$9=$N630,#REF!,0)</f>
        <v>0</v>
      </c>
      <c r="JO630" s="1098">
        <f>IF(JO$9=$N630,#REF!,0)</f>
        <v>0</v>
      </c>
      <c r="JP630" s="1098">
        <f>IF(JP$9=$N630,#REF!,0)</f>
        <v>0</v>
      </c>
      <c r="JQ630" s="1098">
        <f>IF(JQ$9=$N630,#REF!,0)</f>
        <v>0</v>
      </c>
      <c r="JR630" s="1098">
        <f>IF(JR$9=$N630,#REF!,0)</f>
        <v>0</v>
      </c>
      <c r="JS630" s="1098">
        <f>IF(JS$9=$N630,#REF!,0)</f>
        <v>0</v>
      </c>
      <c r="JT630" s="1098">
        <f>IF(JT$9=$N630,#REF!,0)</f>
        <v>0</v>
      </c>
      <c r="JU630" s="1098">
        <f>IF(JU$9=$N630,#REF!,0)</f>
        <v>0</v>
      </c>
      <c r="JV630" s="1098">
        <f>IF(JV$9=$N630,#REF!,0)</f>
        <v>0</v>
      </c>
      <c r="JW630" s="1098">
        <f>IF(JW$9=$N630,#REF!,0)</f>
        <v>0</v>
      </c>
      <c r="JX630" s="681"/>
      <c r="JZ630" s="681">
        <f t="shared" ref="JZ630:KJ639" si="1797">IF(JZ$9=$L630,$DY630,0)</f>
        <v>0</v>
      </c>
      <c r="KA630" s="681">
        <f t="shared" si="1797"/>
        <v>0</v>
      </c>
      <c r="KB630" s="681">
        <f t="shared" si="1797"/>
        <v>0</v>
      </c>
      <c r="KC630" s="681">
        <f t="shared" si="1797"/>
        <v>0</v>
      </c>
      <c r="KD630" s="681">
        <f t="shared" si="1797"/>
        <v>0</v>
      </c>
      <c r="KE630" s="681">
        <f t="shared" si="1797"/>
        <v>0</v>
      </c>
      <c r="KF630" s="681">
        <f t="shared" si="1797"/>
        <v>0</v>
      </c>
      <c r="KG630" s="681">
        <f t="shared" si="1797"/>
        <v>0</v>
      </c>
      <c r="KH630" s="681">
        <f t="shared" si="1797"/>
        <v>0</v>
      </c>
      <c r="KI630" s="681">
        <f t="shared" si="1797"/>
        <v>0</v>
      </c>
      <c r="KJ630" s="681">
        <f t="shared" si="1797"/>
        <v>0</v>
      </c>
      <c r="KN630" s="1098">
        <f t="shared" si="1793"/>
        <v>0</v>
      </c>
      <c r="KO630" s="1098">
        <f t="shared" si="1793"/>
        <v>0</v>
      </c>
      <c r="KP630" s="1098">
        <f t="shared" si="1793"/>
        <v>0</v>
      </c>
      <c r="KQ630" s="1098">
        <f t="shared" si="1793"/>
        <v>0</v>
      </c>
      <c r="KR630" s="1098">
        <f t="shared" si="1793"/>
        <v>0</v>
      </c>
      <c r="KS630" s="1098">
        <f t="shared" si="1793"/>
        <v>0</v>
      </c>
      <c r="KT630" s="1098">
        <f t="shared" si="1793"/>
        <v>0</v>
      </c>
      <c r="KU630" s="1098">
        <f t="shared" si="1793"/>
        <v>0</v>
      </c>
      <c r="KV630" s="1098">
        <f t="shared" si="1793"/>
        <v>0</v>
      </c>
      <c r="KW630" s="1098">
        <f t="shared" si="1793"/>
        <v>0</v>
      </c>
      <c r="KX630" s="1098">
        <f t="shared" si="1793"/>
        <v>0</v>
      </c>
      <c r="KY630" s="1098">
        <f t="shared" si="1793"/>
        <v>0</v>
      </c>
      <c r="KZ630" s="1098">
        <f t="shared" si="1793"/>
        <v>0</v>
      </c>
      <c r="LA630" s="1098">
        <f t="shared" si="1793"/>
        <v>0</v>
      </c>
      <c r="LB630" s="1098">
        <f t="shared" si="1793"/>
        <v>0</v>
      </c>
      <c r="LC630" s="1098">
        <f t="shared" si="1791"/>
        <v>0</v>
      </c>
      <c r="LD630" s="1098">
        <f t="shared" si="1791"/>
        <v>0</v>
      </c>
      <c r="LE630" s="1098">
        <f t="shared" si="1791"/>
        <v>0</v>
      </c>
      <c r="LF630" s="1098">
        <f t="shared" si="1791"/>
        <v>0</v>
      </c>
      <c r="LG630" s="1098">
        <f t="shared" si="1791"/>
        <v>0</v>
      </c>
      <c r="LH630" s="1098">
        <f t="shared" si="1791"/>
        <v>0</v>
      </c>
      <c r="LI630" s="1098">
        <f t="shared" si="1791"/>
        <v>0</v>
      </c>
      <c r="LJ630" s="1098">
        <f t="shared" si="1791"/>
        <v>0</v>
      </c>
      <c r="LK630" s="1098">
        <f t="shared" si="1791"/>
        <v>0</v>
      </c>
      <c r="LL630" s="1098">
        <f t="shared" si="1791"/>
        <v>0</v>
      </c>
      <c r="LM630" s="1098">
        <f t="shared" si="1791"/>
        <v>0</v>
      </c>
      <c r="LN630" s="1098">
        <f t="shared" si="1791"/>
        <v>0</v>
      </c>
      <c r="LO630" s="1098">
        <f t="shared" si="1791"/>
        <v>0</v>
      </c>
      <c r="LP630" s="1098">
        <f t="shared" si="1791"/>
        <v>0</v>
      </c>
      <c r="LQ630" s="1098">
        <f t="shared" si="1791"/>
        <v>0</v>
      </c>
      <c r="LR630" s="1098">
        <f t="shared" si="1791"/>
        <v>0</v>
      </c>
      <c r="LS630" s="1098">
        <f t="shared" si="1716"/>
        <v>0</v>
      </c>
    </row>
    <row r="631" spans="1:331" ht="20.100000000000001" hidden="1" customHeight="1" x14ac:dyDescent="0.35">
      <c r="A631" s="668" t="s">
        <v>536</v>
      </c>
      <c r="B631" s="871"/>
      <c r="C631" s="870" t="s">
        <v>9</v>
      </c>
      <c r="D631" s="871"/>
      <c r="E631" s="871"/>
      <c r="F631" s="871"/>
      <c r="G631" s="871"/>
      <c r="H631" s="871"/>
      <c r="I631" s="871"/>
      <c r="J631" s="1065" t="s">
        <v>194</v>
      </c>
      <c r="K631" s="886"/>
      <c r="L631" s="886"/>
      <c r="M631" s="874">
        <v>422</v>
      </c>
      <c r="N631" s="874" t="s">
        <v>79</v>
      </c>
      <c r="O631" s="1351"/>
      <c r="P631" s="34" t="e">
        <f>SUM(#REF!)</f>
        <v>#REF!</v>
      </c>
      <c r="Q631" s="34" t="e">
        <f>SUM(#REF!)</f>
        <v>#REF!</v>
      </c>
      <c r="R631" s="34" t="e">
        <f>SUM(#REF!)</f>
        <v>#REF!</v>
      </c>
      <c r="S631" s="34" t="e">
        <f>SUM(#REF!)</f>
        <v>#REF!</v>
      </c>
      <c r="T631" s="34" t="e">
        <f>SUM(#REF!)</f>
        <v>#REF!</v>
      </c>
      <c r="U631" s="34" t="e">
        <f>SUM(#REF!)</f>
        <v>#REF!</v>
      </c>
      <c r="V631" s="34" t="e">
        <f>SUM(#REF!)</f>
        <v>#REF!</v>
      </c>
      <c r="W631" s="34" t="e">
        <f>(V631/T631)*100</f>
        <v>#REF!</v>
      </c>
      <c r="X631" s="34" t="e">
        <f>SUM(#REF!)</f>
        <v>#REF!</v>
      </c>
      <c r="Y631" s="34" t="e">
        <f>SUM(#REF!)</f>
        <v>#REF!</v>
      </c>
      <c r="Z631" s="34" t="e">
        <f>SUM(#REF!)</f>
        <v>#REF!</v>
      </c>
      <c r="AA631" s="34" t="e">
        <f>SUM(#REF!)</f>
        <v>#REF!</v>
      </c>
      <c r="AB631" s="34">
        <f t="shared" si="1794"/>
        <v>0</v>
      </c>
      <c r="AC631" s="34">
        <f t="shared" si="1794"/>
        <v>0</v>
      </c>
      <c r="AD631" s="34">
        <f t="shared" si="1794"/>
        <v>0</v>
      </c>
      <c r="AE631" s="34">
        <f t="shared" si="1794"/>
        <v>0</v>
      </c>
      <c r="AF631" s="34">
        <f t="shared" si="1794"/>
        <v>0</v>
      </c>
      <c r="AG631" s="34">
        <f t="shared" si="1794"/>
        <v>0</v>
      </c>
      <c r="AH631" s="34">
        <f t="shared" si="1794"/>
        <v>0</v>
      </c>
      <c r="AI631" s="34">
        <f t="shared" si="1794"/>
        <v>0</v>
      </c>
      <c r="AJ631" s="34">
        <f t="shared" si="1794"/>
        <v>75000</v>
      </c>
      <c r="AK631" s="34">
        <f t="shared" si="1794"/>
        <v>0</v>
      </c>
      <c r="AL631" s="34">
        <f t="shared" si="1794"/>
        <v>74500</v>
      </c>
      <c r="AM631" s="34">
        <f t="shared" si="1794"/>
        <v>20000</v>
      </c>
      <c r="AN631" s="106">
        <f t="shared" si="1794"/>
        <v>0</v>
      </c>
      <c r="AO631" s="106">
        <f t="shared" si="1794"/>
        <v>20000</v>
      </c>
      <c r="AP631" s="106">
        <f t="shared" si="1794"/>
        <v>20000</v>
      </c>
      <c r="AQ631" s="106">
        <f t="shared" si="1794"/>
        <v>25000</v>
      </c>
      <c r="AR631" s="106">
        <f>AR632+AR633</f>
        <v>31363.03</v>
      </c>
      <c r="AS631" s="106">
        <f>AS632</f>
        <v>0</v>
      </c>
      <c r="AT631" s="106">
        <f>AT632</f>
        <v>20000</v>
      </c>
      <c r="AU631" s="106"/>
      <c r="AV631" s="106">
        <v>0</v>
      </c>
      <c r="AW631" s="106"/>
      <c r="AX631" s="106"/>
      <c r="AY631" s="106">
        <f>AY632</f>
        <v>0</v>
      </c>
      <c r="AZ631" s="106"/>
      <c r="BA631" s="106"/>
      <c r="BB631" s="106">
        <v>0</v>
      </c>
      <c r="BC631" s="106">
        <v>0</v>
      </c>
      <c r="BD631" s="106">
        <v>0</v>
      </c>
      <c r="BE631" s="106">
        <v>0</v>
      </c>
      <c r="BF631" s="106">
        <v>0</v>
      </c>
      <c r="BG631" s="106"/>
      <c r="BH631" s="106">
        <v>0</v>
      </c>
      <c r="BI631" s="106">
        <f>BI632</f>
        <v>0</v>
      </c>
      <c r="BJ631" s="106"/>
      <c r="BK631" s="106"/>
      <c r="BL631" s="106">
        <f t="shared" si="1764"/>
        <v>0</v>
      </c>
      <c r="BM631" s="106"/>
      <c r="BN631" s="106"/>
      <c r="BO631" s="106"/>
      <c r="BP631" s="106"/>
      <c r="BQ631" s="106"/>
      <c r="BR631" s="106">
        <f>BR632</f>
        <v>0</v>
      </c>
      <c r="BS631" s="106"/>
      <c r="BT631" s="106"/>
      <c r="BU631" s="106">
        <f>BU632</f>
        <v>0</v>
      </c>
      <c r="BV631" s="106"/>
      <c r="BW631" s="106"/>
      <c r="BX631" s="106"/>
      <c r="BY631" s="106"/>
      <c r="BZ631" s="106"/>
      <c r="CA631" s="106">
        <f t="shared" si="1760"/>
        <v>0</v>
      </c>
      <c r="CB631" s="106">
        <f t="shared" si="1761"/>
        <v>0</v>
      </c>
      <c r="CC631" s="106"/>
      <c r="CD631" s="106"/>
      <c r="CE631" s="106"/>
      <c r="CF631" s="106"/>
      <c r="CG631" s="106">
        <f t="shared" si="1762"/>
        <v>0</v>
      </c>
      <c r="CH631" s="106">
        <f>CH632</f>
        <v>0</v>
      </c>
      <c r="CI631" s="106"/>
      <c r="CJ631" s="106"/>
      <c r="CK631" s="106">
        <f t="shared" si="1752"/>
        <v>0</v>
      </c>
      <c r="CL631" s="106">
        <f>CL632</f>
        <v>0</v>
      </c>
      <c r="CM631" s="106"/>
      <c r="CN631" s="106"/>
      <c r="CO631" s="106">
        <f t="shared" si="1753"/>
        <v>0</v>
      </c>
      <c r="CP631" s="106">
        <f>CP632</f>
        <v>0</v>
      </c>
      <c r="CQ631" s="106"/>
      <c r="CR631" s="106"/>
      <c r="CS631" s="106">
        <f t="shared" si="1780"/>
        <v>0</v>
      </c>
      <c r="CT631" s="106">
        <f>CT632</f>
        <v>0</v>
      </c>
      <c r="CU631" s="106"/>
      <c r="CV631" s="106"/>
      <c r="CW631" s="106">
        <f t="shared" si="1730"/>
        <v>0</v>
      </c>
      <c r="CX631" s="106">
        <f>CX632</f>
        <v>0</v>
      </c>
      <c r="CY631" s="106"/>
      <c r="CZ631" s="106"/>
      <c r="DA631" s="106"/>
      <c r="DB631" s="106"/>
      <c r="DC631" s="106">
        <v>0</v>
      </c>
      <c r="DD631" s="106">
        <f t="shared" si="1781"/>
        <v>0</v>
      </c>
      <c r="DE631" s="106">
        <f t="shared" si="1782"/>
        <v>0</v>
      </c>
      <c r="DF631" s="106"/>
      <c r="DG631" s="106"/>
      <c r="DH631" s="106"/>
      <c r="DI631" s="106">
        <f t="shared" si="1733"/>
        <v>0</v>
      </c>
      <c r="DJ631" s="106">
        <f>DJ632</f>
        <v>0</v>
      </c>
      <c r="DK631" s="106"/>
      <c r="DL631" s="106">
        <f t="shared" si="1783"/>
        <v>0</v>
      </c>
      <c r="DM631" s="106">
        <f>DM632</f>
        <v>0</v>
      </c>
      <c r="DN631" s="106"/>
      <c r="DO631" s="106"/>
      <c r="DP631" s="106">
        <f t="shared" si="1735"/>
        <v>0</v>
      </c>
      <c r="DQ631" s="106">
        <f>DQ632</f>
        <v>0</v>
      </c>
      <c r="DR631" s="106"/>
      <c r="DS631" s="106"/>
      <c r="DT631" s="106">
        <f t="shared" si="1736"/>
        <v>0</v>
      </c>
      <c r="DU631" s="106">
        <f>DU632</f>
        <v>0</v>
      </c>
      <c r="DV631" s="106"/>
      <c r="DW631" s="106"/>
      <c r="DX631" s="106"/>
      <c r="DY631" s="106"/>
      <c r="DZ631" s="106"/>
      <c r="EA631" s="106"/>
      <c r="EB631" s="106"/>
      <c r="EC631" s="106">
        <f t="shared" si="1737"/>
        <v>0</v>
      </c>
      <c r="ED631" s="106">
        <f>ED632</f>
        <v>0</v>
      </c>
      <c r="EE631" s="106"/>
      <c r="EF631" s="106"/>
      <c r="EG631" s="106">
        <f t="shared" si="1738"/>
        <v>0</v>
      </c>
      <c r="EH631" s="106" t="e">
        <f>EH632</f>
        <v>#REF!</v>
      </c>
      <c r="EI631" s="106">
        <f>IFERROR(#REF!/DZ631*100,)</f>
        <v>0</v>
      </c>
      <c r="EJ631" s="106">
        <f>IFERROR(#REF!/#REF!*100,)</f>
        <v>0</v>
      </c>
      <c r="EK631" s="106"/>
      <c r="EL631" s="106"/>
      <c r="EM631" s="106"/>
      <c r="EN631" s="111"/>
      <c r="EO631" s="111"/>
      <c r="EP631" s="111"/>
      <c r="EQ631" s="111"/>
      <c r="ER631" s="111"/>
      <c r="ES631" s="111"/>
      <c r="EX631" s="739">
        <f t="shared" si="1786"/>
        <v>0</v>
      </c>
      <c r="EY631" s="739">
        <f t="shared" si="1786"/>
        <v>0</v>
      </c>
      <c r="EZ631" s="739">
        <f t="shared" si="1786"/>
        <v>0</v>
      </c>
      <c r="FA631" s="739">
        <f t="shared" si="1786"/>
        <v>0</v>
      </c>
      <c r="FB631" s="739">
        <f t="shared" si="1786"/>
        <v>0</v>
      </c>
      <c r="FC631" s="739">
        <f t="shared" si="1786"/>
        <v>0</v>
      </c>
      <c r="FD631" s="739">
        <f t="shared" si="1786"/>
        <v>0</v>
      </c>
      <c r="FE631" s="739">
        <f t="shared" si="1786"/>
        <v>0</v>
      </c>
      <c r="FF631" s="739">
        <f t="shared" si="1786"/>
        <v>0</v>
      </c>
      <c r="FG631" s="739">
        <f t="shared" si="1786"/>
        <v>0</v>
      </c>
      <c r="FH631" s="739">
        <f t="shared" si="1787"/>
        <v>0</v>
      </c>
      <c r="FI631" s="739">
        <f t="shared" si="1787"/>
        <v>0</v>
      </c>
      <c r="FJ631" s="739">
        <f t="shared" si="1787"/>
        <v>0</v>
      </c>
      <c r="FK631" s="739">
        <f t="shared" si="1787"/>
        <v>0</v>
      </c>
      <c r="FL631" s="739">
        <f t="shared" si="1787"/>
        <v>0</v>
      </c>
      <c r="FM631" s="739">
        <f t="shared" si="1787"/>
        <v>0</v>
      </c>
      <c r="FN631" s="739">
        <f t="shared" si="1787"/>
        <v>0</v>
      </c>
      <c r="FO631" s="739">
        <f t="shared" si="1792"/>
        <v>0</v>
      </c>
      <c r="FP631" s="739">
        <f t="shared" si="1792"/>
        <v>0</v>
      </c>
      <c r="FQ631" s="739">
        <f t="shared" si="1792"/>
        <v>0</v>
      </c>
      <c r="FU631" s="739">
        <f t="shared" si="1788"/>
        <v>0</v>
      </c>
      <c r="FV631" s="739">
        <f t="shared" si="1788"/>
        <v>0</v>
      </c>
      <c r="FW631" s="739">
        <f t="shared" si="1788"/>
        <v>0</v>
      </c>
      <c r="FX631" s="739">
        <f t="shared" si="1788"/>
        <v>0</v>
      </c>
      <c r="FY631" s="739">
        <f t="shared" si="1788"/>
        <v>0</v>
      </c>
      <c r="FZ631" s="739">
        <f t="shared" si="1788"/>
        <v>0</v>
      </c>
      <c r="GA631" s="739">
        <f t="shared" si="1788"/>
        <v>0</v>
      </c>
      <c r="GB631" s="739">
        <f t="shared" si="1788"/>
        <v>0</v>
      </c>
      <c r="GC631" s="739">
        <f t="shared" si="1788"/>
        <v>0</v>
      </c>
      <c r="GD631" s="739">
        <f t="shared" si="1788"/>
        <v>0</v>
      </c>
      <c r="GE631" s="739">
        <f t="shared" si="1789"/>
        <v>0</v>
      </c>
      <c r="GF631" s="739">
        <f t="shared" si="1789"/>
        <v>0</v>
      </c>
      <c r="GG631" s="739">
        <f t="shared" si="1789"/>
        <v>0</v>
      </c>
      <c r="GH631" s="739">
        <f t="shared" si="1789"/>
        <v>0</v>
      </c>
      <c r="GI631" s="739">
        <f t="shared" si="1789"/>
        <v>0</v>
      </c>
      <c r="GJ631" s="739">
        <f t="shared" si="1789"/>
        <v>0</v>
      </c>
      <c r="GK631" s="739">
        <f t="shared" si="1789"/>
        <v>0</v>
      </c>
      <c r="GL631" s="739">
        <f t="shared" si="1789"/>
        <v>0</v>
      </c>
      <c r="GM631" s="739">
        <f t="shared" si="1789"/>
        <v>0</v>
      </c>
      <c r="GN631" s="739">
        <f t="shared" si="1789"/>
        <v>0</v>
      </c>
      <c r="GQ631" s="1098">
        <f>IF(GQ$9=$N631,#REF!,0)</f>
        <v>0</v>
      </c>
      <c r="GR631" s="1098">
        <f>IF(GR$9=$N631,#REF!,0)</f>
        <v>0</v>
      </c>
      <c r="GS631" s="1098">
        <f>IF(GS$9=$N631,#REF!,0)</f>
        <v>0</v>
      </c>
      <c r="GT631" s="1098">
        <f>IF(GT$9=$N631,#REF!,0)</f>
        <v>0</v>
      </c>
      <c r="GU631" s="1098">
        <f>IF(GU$9=$N631,#REF!,0)</f>
        <v>0</v>
      </c>
      <c r="GV631" s="1098">
        <f>IF(GV$9=$N631,#REF!,0)</f>
        <v>0</v>
      </c>
      <c r="GW631" s="1098">
        <f>IF(GW$9=$N631,#REF!,0)</f>
        <v>0</v>
      </c>
      <c r="GX631" s="1098">
        <f>IF(GX$9=$N631,#REF!,0)</f>
        <v>0</v>
      </c>
      <c r="GY631" s="1098">
        <f>IF(GY$9=$N631,#REF!,0)</f>
        <v>0</v>
      </c>
      <c r="GZ631" s="1098">
        <f>IF(GZ$9=$N631,#REF!,0)</f>
        <v>0</v>
      </c>
      <c r="HA631" s="1098">
        <f>IF(HA$9=$N631,#REF!,0)</f>
        <v>0</v>
      </c>
      <c r="HB631" s="1098">
        <f>IF(HB$9=$N631,#REF!,0)</f>
        <v>0</v>
      </c>
      <c r="HC631" s="1098">
        <f>IF(HC$9=$N631,#REF!,0)</f>
        <v>0</v>
      </c>
      <c r="HD631" s="1098">
        <f>IF(HD$9=$N631,#REF!,0)</f>
        <v>0</v>
      </c>
      <c r="HE631" s="1098">
        <f>IF(HE$9=$N631,#REF!,0)</f>
        <v>0</v>
      </c>
      <c r="HF631" s="1098">
        <f>IF(HF$9=$N631,#REF!,0)</f>
        <v>0</v>
      </c>
      <c r="HG631" s="1098">
        <f>IF(HG$9=$N631,#REF!,0)</f>
        <v>0</v>
      </c>
      <c r="HH631" s="1098">
        <f>IF(HH$9=$N631,#REF!,0)</f>
        <v>0</v>
      </c>
      <c r="HI631" s="1098">
        <f>IF(HI$9=$N631,#REF!,0)</f>
        <v>0</v>
      </c>
      <c r="HJ631" s="1098">
        <f>IF(HJ$9=$N631,#REF!,0)</f>
        <v>0</v>
      </c>
      <c r="HK631" s="1098">
        <f>IF(HK$9=$N631,#REF!,0)</f>
        <v>0</v>
      </c>
      <c r="HL631" s="1098">
        <f>IF(HL$9=$N631,#REF!,0)</f>
        <v>0</v>
      </c>
      <c r="HM631" s="1098">
        <f>IF(HM$9=$N631,#REF!,0)</f>
        <v>0</v>
      </c>
      <c r="HN631" s="1098">
        <f>IF(HN$9=$N631,#REF!,0)</f>
        <v>0</v>
      </c>
      <c r="HO631" s="1098">
        <f>IF(HO$9=$N631,#REF!,0)</f>
        <v>0</v>
      </c>
      <c r="HP631" s="1098">
        <f>IF(HP$9=$N631,#REF!,0)</f>
        <v>0</v>
      </c>
      <c r="HQ631" s="1098">
        <f>IF(HQ$9=$N631,#REF!,0)</f>
        <v>0</v>
      </c>
      <c r="HR631" s="1098">
        <f>IF(HR$9=$N631,#REF!,0)</f>
        <v>0</v>
      </c>
      <c r="HS631" s="1098">
        <f>IF(HS$9=$N631,#REF!,0)</f>
        <v>0</v>
      </c>
      <c r="HT631" s="1098">
        <f>IF(HT$9=$N631,#REF!,0)</f>
        <v>0</v>
      </c>
      <c r="HU631" s="1098">
        <f>IF(HU$9=$N631,#REF!,0)</f>
        <v>0</v>
      </c>
      <c r="HV631" s="1098">
        <f>IF(HV$9=$N631,#REF!,0)</f>
        <v>0</v>
      </c>
      <c r="HW631" s="1098">
        <f>IF(HW$9=$N631,#REF!,0)</f>
        <v>0</v>
      </c>
      <c r="HX631" s="1098">
        <f>IF(HX$9=$N631,#REF!,0)</f>
        <v>0</v>
      </c>
      <c r="HY631" s="1098">
        <f>IF(HY$9=$N631,#REF!,0)</f>
        <v>0</v>
      </c>
      <c r="HZ631" s="1098">
        <f>IF(HZ$9=$N631,#REF!,0)</f>
        <v>0</v>
      </c>
      <c r="IA631" s="1098">
        <f>IF(IA$9=$N631,#REF!,0)</f>
        <v>0</v>
      </c>
      <c r="IB631" s="1098">
        <f>IF(IB$9=$N631,#REF!,0)</f>
        <v>0</v>
      </c>
      <c r="IC631" s="1098">
        <f>IF(IC$9=$N631,#REF!,0)</f>
        <v>0</v>
      </c>
      <c r="ID631" s="1098">
        <f>IF(ID$9=$N631,#REF!,0)</f>
        <v>0</v>
      </c>
      <c r="IE631" s="1098">
        <f>IF(IE$9=$N631,#REF!,0)</f>
        <v>0</v>
      </c>
      <c r="IF631" s="1098">
        <f>IF(IF$9=$N631,#REF!,0)</f>
        <v>0</v>
      </c>
      <c r="IG631" s="1098">
        <f>IF(IG$9=$N631,#REF!,0)</f>
        <v>0</v>
      </c>
      <c r="IH631" s="1098">
        <f>IF(IH$9=$N631,#REF!,0)</f>
        <v>0</v>
      </c>
      <c r="II631" s="1098">
        <f>IF(II$9=$N631,#REF!,0)</f>
        <v>0</v>
      </c>
      <c r="IJ631" s="1098">
        <f>IF(IJ$9=$N631,#REF!,0)</f>
        <v>0</v>
      </c>
      <c r="IK631" s="1098">
        <f>IF(IK$9=$N631,#REF!,0)</f>
        <v>0</v>
      </c>
      <c r="IL631" s="1098">
        <f>IF(IL$9=$N631,#REF!,0)</f>
        <v>0</v>
      </c>
      <c r="IM631" s="1098">
        <f>IF(IM$9=$N631,#REF!,0)</f>
        <v>0</v>
      </c>
      <c r="IN631" s="1098">
        <f>IF(IN$9=$N631,#REF!,0)</f>
        <v>0</v>
      </c>
      <c r="IO631" s="1098">
        <f>IF(IO$9=$N631,#REF!,0)</f>
        <v>0</v>
      </c>
      <c r="IP631" s="1098">
        <f>IF(IP$9=$N631,#REF!,0)</f>
        <v>0</v>
      </c>
      <c r="IQ631" s="1098">
        <f>IF(IQ$9=$N631,#REF!,0)</f>
        <v>0</v>
      </c>
      <c r="IR631" s="1098">
        <f>IF(IR$9=$N631,#REF!,0)</f>
        <v>0</v>
      </c>
      <c r="IS631" s="1098">
        <f>IF(IS$9=$N631,#REF!,0)</f>
        <v>0</v>
      </c>
      <c r="IT631" s="1098">
        <f>IF(IT$9=$N631,#REF!,0)</f>
        <v>0</v>
      </c>
      <c r="IU631" s="1098">
        <f>IF(IU$9=$N631,#REF!,0)</f>
        <v>0</v>
      </c>
      <c r="IV631" s="1098">
        <f>IF(IV$9=$N631,#REF!,0)</f>
        <v>0</v>
      </c>
      <c r="IW631" s="1098">
        <f>IF(IW$9=$N631,#REF!,0)</f>
        <v>0</v>
      </c>
      <c r="IX631" s="1098">
        <f>IF(IX$9=$N631,#REF!,0)</f>
        <v>0</v>
      </c>
      <c r="IY631" s="1098">
        <f>IF(IY$9=$N631,#REF!,0)</f>
        <v>0</v>
      </c>
      <c r="IZ631" s="1098">
        <f>IF(IZ$9=$N631,#REF!,0)</f>
        <v>0</v>
      </c>
      <c r="JA631" s="1098">
        <f>IF(JA$9=$N631,#REF!,0)</f>
        <v>0</v>
      </c>
      <c r="JB631" s="1098">
        <f>IF(JB$9=$N631,#REF!,0)</f>
        <v>0</v>
      </c>
      <c r="JC631" s="1098">
        <f>IF(JC$9=$N631,#REF!,0)</f>
        <v>0</v>
      </c>
      <c r="JD631" s="1098">
        <f>IF(JD$9=$N631,#REF!,0)</f>
        <v>0</v>
      </c>
      <c r="JE631" s="1098">
        <f>IF(JE$9=$N631,#REF!,0)</f>
        <v>0</v>
      </c>
      <c r="JF631" s="1098">
        <f>IF(JF$9=$N631,#REF!,0)</f>
        <v>0</v>
      </c>
      <c r="JG631" s="1098">
        <f>IF(JG$9=$N631,#REF!,0)</f>
        <v>0</v>
      </c>
      <c r="JH631" s="1098">
        <f>IF(JH$9=$N631,#REF!,0)</f>
        <v>0</v>
      </c>
      <c r="JI631" s="1098">
        <f>IF(JI$9=$N631,#REF!,0)</f>
        <v>0</v>
      </c>
      <c r="JJ631" s="1098">
        <f>IF(JJ$9=$N631,#REF!,0)</f>
        <v>0</v>
      </c>
      <c r="JK631" s="1098">
        <f>IF(JK$9=$N631,#REF!,0)</f>
        <v>0</v>
      </c>
      <c r="JL631" s="1098">
        <f>IF(JL$9=$N631,#REF!,0)</f>
        <v>0</v>
      </c>
      <c r="JM631" s="1098">
        <f>IF(JM$9=$N631,#REF!,0)</f>
        <v>0</v>
      </c>
      <c r="JN631" s="1098">
        <f>IF(JN$9=$N631,#REF!,0)</f>
        <v>0</v>
      </c>
      <c r="JO631" s="1098">
        <f>IF(JO$9=$N631,#REF!,0)</f>
        <v>0</v>
      </c>
      <c r="JP631" s="1098">
        <f>IF(JP$9=$N631,#REF!,0)</f>
        <v>0</v>
      </c>
      <c r="JQ631" s="1098">
        <f>IF(JQ$9=$N631,#REF!,0)</f>
        <v>0</v>
      </c>
      <c r="JR631" s="1098">
        <f>IF(JR$9=$N631,#REF!,0)</f>
        <v>0</v>
      </c>
      <c r="JS631" s="1098">
        <f>IF(JS$9=$N631,#REF!,0)</f>
        <v>0</v>
      </c>
      <c r="JT631" s="1098">
        <f>IF(JT$9=$N631,#REF!,0)</f>
        <v>0</v>
      </c>
      <c r="JU631" s="1098">
        <f>IF(JU$9=$N631,#REF!,0)</f>
        <v>0</v>
      </c>
      <c r="JV631" s="1098">
        <f>IF(JV$9=$N631,#REF!,0)</f>
        <v>0</v>
      </c>
      <c r="JW631" s="1098">
        <f>IF(JW$9=$N631,#REF!,0)</f>
        <v>0</v>
      </c>
      <c r="JX631" s="681"/>
      <c r="JZ631" s="681">
        <f t="shared" si="1797"/>
        <v>0</v>
      </c>
      <c r="KA631" s="681">
        <f t="shared" si="1797"/>
        <v>0</v>
      </c>
      <c r="KB631" s="681">
        <f t="shared" si="1797"/>
        <v>0</v>
      </c>
      <c r="KC631" s="681">
        <f t="shared" si="1797"/>
        <v>0</v>
      </c>
      <c r="KD631" s="681">
        <f t="shared" si="1797"/>
        <v>0</v>
      </c>
      <c r="KE631" s="681">
        <f t="shared" si="1797"/>
        <v>0</v>
      </c>
      <c r="KF631" s="681">
        <f t="shared" si="1797"/>
        <v>0</v>
      </c>
      <c r="KG631" s="681">
        <f t="shared" si="1797"/>
        <v>0</v>
      </c>
      <c r="KH631" s="681">
        <f t="shared" si="1797"/>
        <v>0</v>
      </c>
      <c r="KI631" s="681">
        <f t="shared" si="1797"/>
        <v>0</v>
      </c>
      <c r="KJ631" s="681">
        <f t="shared" si="1797"/>
        <v>0</v>
      </c>
      <c r="KN631" s="1098">
        <f t="shared" si="1793"/>
        <v>0</v>
      </c>
      <c r="KO631" s="1098">
        <f t="shared" si="1793"/>
        <v>0</v>
      </c>
      <c r="KP631" s="1098">
        <f t="shared" si="1793"/>
        <v>0</v>
      </c>
      <c r="KQ631" s="1098">
        <f t="shared" si="1793"/>
        <v>0</v>
      </c>
      <c r="KR631" s="1098">
        <f t="shared" si="1793"/>
        <v>0</v>
      </c>
      <c r="KS631" s="1098">
        <f t="shared" si="1793"/>
        <v>0</v>
      </c>
      <c r="KT631" s="1098">
        <f t="shared" si="1793"/>
        <v>0</v>
      </c>
      <c r="KU631" s="1098">
        <f t="shared" si="1793"/>
        <v>0</v>
      </c>
      <c r="KV631" s="1098">
        <f t="shared" si="1793"/>
        <v>0</v>
      </c>
      <c r="KW631" s="1098">
        <f t="shared" si="1793"/>
        <v>0</v>
      </c>
      <c r="KX631" s="1098">
        <f t="shared" si="1793"/>
        <v>0</v>
      </c>
      <c r="KY631" s="1098">
        <f t="shared" si="1793"/>
        <v>0</v>
      </c>
      <c r="KZ631" s="1098">
        <f t="shared" si="1793"/>
        <v>0</v>
      </c>
      <c r="LA631" s="1098">
        <f t="shared" si="1793"/>
        <v>0</v>
      </c>
      <c r="LB631" s="1098">
        <f t="shared" si="1793"/>
        <v>0</v>
      </c>
      <c r="LC631" s="1098">
        <f t="shared" si="1791"/>
        <v>0</v>
      </c>
      <c r="LD631" s="1098">
        <f t="shared" si="1791"/>
        <v>0</v>
      </c>
      <c r="LE631" s="1098">
        <f t="shared" si="1791"/>
        <v>0</v>
      </c>
      <c r="LF631" s="1098">
        <f t="shared" si="1791"/>
        <v>0</v>
      </c>
      <c r="LG631" s="1098">
        <f t="shared" si="1791"/>
        <v>0</v>
      </c>
      <c r="LH631" s="1098">
        <f t="shared" si="1791"/>
        <v>0</v>
      </c>
      <c r="LI631" s="1098">
        <f t="shared" si="1791"/>
        <v>0</v>
      </c>
      <c r="LJ631" s="1098">
        <f t="shared" si="1791"/>
        <v>0</v>
      </c>
      <c r="LK631" s="1098">
        <f t="shared" si="1791"/>
        <v>0</v>
      </c>
      <c r="LL631" s="1098">
        <f t="shared" si="1791"/>
        <v>0</v>
      </c>
      <c r="LM631" s="1098">
        <f t="shared" si="1791"/>
        <v>0</v>
      </c>
      <c r="LN631" s="1098">
        <f t="shared" si="1791"/>
        <v>0</v>
      </c>
      <c r="LO631" s="1098">
        <f t="shared" si="1791"/>
        <v>0</v>
      </c>
      <c r="LP631" s="1098">
        <f t="shared" si="1791"/>
        <v>0</v>
      </c>
      <c r="LQ631" s="1098">
        <f t="shared" si="1791"/>
        <v>0</v>
      </c>
      <c r="LR631" s="1098">
        <f t="shared" si="1791"/>
        <v>0</v>
      </c>
      <c r="LS631" s="1098">
        <f t="shared" si="1716"/>
        <v>0</v>
      </c>
    </row>
    <row r="632" spans="1:331" ht="20.100000000000001" hidden="1" customHeight="1" x14ac:dyDescent="0.35">
      <c r="A632" s="668"/>
      <c r="B632" s="871"/>
      <c r="C632" s="870"/>
      <c r="D632" s="871"/>
      <c r="E632" s="871"/>
      <c r="F632" s="871"/>
      <c r="G632" s="871"/>
      <c r="H632" s="871"/>
      <c r="I632" s="871"/>
      <c r="J632" s="1065" t="s">
        <v>194</v>
      </c>
      <c r="K632" s="886"/>
      <c r="L632" s="886"/>
      <c r="M632" s="879"/>
      <c r="N632" s="892">
        <v>4221</v>
      </c>
      <c r="O632" s="920" t="s">
        <v>80</v>
      </c>
      <c r="P632" s="627"/>
      <c r="Q632" s="627"/>
      <c r="R632" s="627"/>
      <c r="S632" s="627"/>
      <c r="T632" s="627"/>
      <c r="U632" s="627"/>
      <c r="V632" s="627"/>
      <c r="W632" s="627"/>
      <c r="X632" s="627"/>
      <c r="Y632" s="627"/>
      <c r="Z632" s="627"/>
      <c r="AA632" s="627"/>
      <c r="AB632" s="663">
        <v>0</v>
      </c>
      <c r="AC632" s="663">
        <v>0</v>
      </c>
      <c r="AD632" s="663">
        <v>0</v>
      </c>
      <c r="AE632" s="663">
        <v>0</v>
      </c>
      <c r="AF632" s="663">
        <f>(AG632-AC632)</f>
        <v>0</v>
      </c>
      <c r="AG632" s="663">
        <v>0</v>
      </c>
      <c r="AH632" s="627"/>
      <c r="AI632" s="627"/>
      <c r="AJ632" s="663">
        <v>75000</v>
      </c>
      <c r="AK632" s="663">
        <v>0</v>
      </c>
      <c r="AL632" s="663">
        <v>74500</v>
      </c>
      <c r="AM632" s="663">
        <v>20000</v>
      </c>
      <c r="AN632" s="663">
        <v>0</v>
      </c>
      <c r="AO632" s="663">
        <v>20000</v>
      </c>
      <c r="AP632" s="663">
        <v>20000</v>
      </c>
      <c r="AQ632" s="663">
        <v>25000</v>
      </c>
      <c r="AR632" s="663">
        <v>6000</v>
      </c>
      <c r="AS632" s="663"/>
      <c r="AT632" s="663">
        <v>20000</v>
      </c>
      <c r="AU632" s="663"/>
      <c r="AV632" s="663">
        <v>0</v>
      </c>
      <c r="AW632" s="663"/>
      <c r="AX632" s="663"/>
      <c r="AY632" s="663"/>
      <c r="AZ632" s="663"/>
      <c r="BA632" s="663"/>
      <c r="BB632" s="663">
        <v>0</v>
      </c>
      <c r="BC632" s="663">
        <v>0</v>
      </c>
      <c r="BD632" s="663">
        <v>0</v>
      </c>
      <c r="BE632" s="663">
        <v>0</v>
      </c>
      <c r="BF632" s="663">
        <v>0</v>
      </c>
      <c r="BG632" s="663"/>
      <c r="BH632" s="663">
        <v>0</v>
      </c>
      <c r="BI632" s="663">
        <f>(BJ632-BH632)</f>
        <v>0</v>
      </c>
      <c r="BJ632" s="663"/>
      <c r="BK632" s="663"/>
      <c r="BL632" s="663">
        <f t="shared" si="1764"/>
        <v>0</v>
      </c>
      <c r="BM632" s="663"/>
      <c r="BN632" s="663"/>
      <c r="BO632" s="663"/>
      <c r="BP632" s="663"/>
      <c r="BQ632" s="663"/>
      <c r="BR632" s="663">
        <f>(BS632-BO632)</f>
        <v>0</v>
      </c>
      <c r="BS632" s="663"/>
      <c r="BT632" s="663"/>
      <c r="BU632" s="663">
        <f>(BY632-BO632)</f>
        <v>0</v>
      </c>
      <c r="BV632" s="663"/>
      <c r="BW632" s="663"/>
      <c r="BX632" s="663"/>
      <c r="BY632" s="663"/>
      <c r="BZ632" s="663"/>
      <c r="CA632" s="663">
        <f t="shared" si="1760"/>
        <v>0</v>
      </c>
      <c r="CB632" s="663">
        <f t="shared" si="1761"/>
        <v>0</v>
      </c>
      <c r="CC632" s="663"/>
      <c r="CD632" s="663"/>
      <c r="CE632" s="663"/>
      <c r="CF632" s="663"/>
      <c r="CG632" s="663">
        <f t="shared" si="1762"/>
        <v>0</v>
      </c>
      <c r="CH632" s="663">
        <f>(CI632-CE632)</f>
        <v>0</v>
      </c>
      <c r="CI632" s="663"/>
      <c r="CJ632" s="663"/>
      <c r="CK632" s="663">
        <f t="shared" si="1752"/>
        <v>0</v>
      </c>
      <c r="CL632" s="663">
        <f>(CM632-CI632)</f>
        <v>0</v>
      </c>
      <c r="CM632" s="663"/>
      <c r="CN632" s="663"/>
      <c r="CO632" s="663">
        <f t="shared" si="1753"/>
        <v>0</v>
      </c>
      <c r="CP632" s="663">
        <f>(CQ632-CM632)</f>
        <v>0</v>
      </c>
      <c r="CQ632" s="663"/>
      <c r="CR632" s="663"/>
      <c r="CS632" s="663">
        <f t="shared" si="1780"/>
        <v>0</v>
      </c>
      <c r="CT632" s="663">
        <f>(CU632-CQ632)</f>
        <v>0</v>
      </c>
      <c r="CU632" s="663"/>
      <c r="CV632" s="797"/>
      <c r="CW632" s="797">
        <f t="shared" si="1730"/>
        <v>0</v>
      </c>
      <c r="CX632" s="797">
        <f>(CY632-CU632)</f>
        <v>0</v>
      </c>
      <c r="CY632" s="797"/>
      <c r="CZ632" s="797"/>
      <c r="DA632" s="797"/>
      <c r="DB632" s="797"/>
      <c r="DC632" s="797">
        <v>0</v>
      </c>
      <c r="DD632" s="797">
        <f t="shared" si="1781"/>
        <v>0</v>
      </c>
      <c r="DE632" s="797">
        <f t="shared" si="1782"/>
        <v>0</v>
      </c>
      <c r="DF632" s="797"/>
      <c r="DG632" s="797"/>
      <c r="DH632" s="797"/>
      <c r="DI632" s="797">
        <f t="shared" si="1733"/>
        <v>0</v>
      </c>
      <c r="DJ632" s="797">
        <f>(DK632-DG632)</f>
        <v>0</v>
      </c>
      <c r="DK632" s="797"/>
      <c r="DL632" s="797">
        <f t="shared" si="1783"/>
        <v>0</v>
      </c>
      <c r="DM632" s="797">
        <f>(DN632-DK632)</f>
        <v>0</v>
      </c>
      <c r="DN632" s="797"/>
      <c r="DO632" s="797"/>
      <c r="DP632" s="797">
        <f t="shared" si="1735"/>
        <v>0</v>
      </c>
      <c r="DQ632" s="797">
        <f>(DR632-DN632)</f>
        <v>0</v>
      </c>
      <c r="DR632" s="797"/>
      <c r="DS632" s="797"/>
      <c r="DT632" s="797">
        <f t="shared" si="1736"/>
        <v>0</v>
      </c>
      <c r="DU632" s="797">
        <f>(DV632-DR632)</f>
        <v>0</v>
      </c>
      <c r="DV632" s="797"/>
      <c r="DW632" s="797"/>
      <c r="DX632" s="797"/>
      <c r="DY632" s="797"/>
      <c r="DZ632" s="797"/>
      <c r="EA632" s="797"/>
      <c r="EB632" s="797"/>
      <c r="EC632" s="797">
        <f t="shared" si="1737"/>
        <v>0</v>
      </c>
      <c r="ED632" s="797">
        <f>(EE632-EA632)</f>
        <v>0</v>
      </c>
      <c r="EE632" s="797"/>
      <c r="EF632" s="797"/>
      <c r="EG632" s="797">
        <f t="shared" si="1738"/>
        <v>0</v>
      </c>
      <c r="EH632" s="797" t="e">
        <f>(#REF!-EE632)</f>
        <v>#REF!</v>
      </c>
      <c r="EI632" s="797">
        <f>IFERROR(#REF!/DZ632*100,)</f>
        <v>0</v>
      </c>
      <c r="EJ632" s="797">
        <f>IFERROR(#REF!/#REF!*100,)</f>
        <v>0</v>
      </c>
      <c r="EK632" s="904"/>
      <c r="EL632" s="904"/>
      <c r="EM632" s="904"/>
      <c r="EN632" s="797"/>
      <c r="EO632" s="797"/>
      <c r="EP632" s="797"/>
      <c r="EQ632" s="797"/>
      <c r="ER632" s="797"/>
      <c r="ES632" s="797"/>
      <c r="EX632" s="739">
        <f t="shared" si="1786"/>
        <v>0</v>
      </c>
      <c r="EY632" s="739">
        <f t="shared" si="1786"/>
        <v>0</v>
      </c>
      <c r="EZ632" s="739">
        <f t="shared" si="1786"/>
        <v>0</v>
      </c>
      <c r="FA632" s="739">
        <f t="shared" si="1786"/>
        <v>0</v>
      </c>
      <c r="FB632" s="739">
        <f t="shared" si="1786"/>
        <v>0</v>
      </c>
      <c r="FC632" s="739">
        <f t="shared" si="1786"/>
        <v>0</v>
      </c>
      <c r="FD632" s="739">
        <f t="shared" si="1786"/>
        <v>0</v>
      </c>
      <c r="FE632" s="739">
        <f t="shared" si="1786"/>
        <v>0</v>
      </c>
      <c r="FF632" s="739">
        <f t="shared" si="1786"/>
        <v>0</v>
      </c>
      <c r="FG632" s="739">
        <f t="shared" si="1786"/>
        <v>0</v>
      </c>
      <c r="FH632" s="739">
        <f t="shared" si="1787"/>
        <v>0</v>
      </c>
      <c r="FI632" s="739">
        <f t="shared" si="1787"/>
        <v>0</v>
      </c>
      <c r="FJ632" s="739">
        <f t="shared" si="1787"/>
        <v>0</v>
      </c>
      <c r="FK632" s="739">
        <f t="shared" si="1787"/>
        <v>0</v>
      </c>
      <c r="FL632" s="739">
        <f t="shared" si="1787"/>
        <v>0</v>
      </c>
      <c r="FM632" s="739">
        <f t="shared" si="1787"/>
        <v>0</v>
      </c>
      <c r="FN632" s="739">
        <f t="shared" si="1787"/>
        <v>0</v>
      </c>
      <c r="FO632" s="739">
        <f t="shared" si="1792"/>
        <v>0</v>
      </c>
      <c r="FP632" s="739">
        <f t="shared" si="1792"/>
        <v>0</v>
      </c>
      <c r="FQ632" s="739">
        <f t="shared" si="1792"/>
        <v>0</v>
      </c>
      <c r="FU632" s="739">
        <f t="shared" si="1788"/>
        <v>0</v>
      </c>
      <c r="FV632" s="739">
        <f t="shared" si="1788"/>
        <v>0</v>
      </c>
      <c r="FW632" s="739">
        <f t="shared" si="1788"/>
        <v>0</v>
      </c>
      <c r="FX632" s="739">
        <f t="shared" si="1788"/>
        <v>0</v>
      </c>
      <c r="FY632" s="739">
        <f t="shared" si="1788"/>
        <v>0</v>
      </c>
      <c r="FZ632" s="739">
        <f t="shared" si="1788"/>
        <v>0</v>
      </c>
      <c r="GA632" s="739">
        <f t="shared" si="1788"/>
        <v>0</v>
      </c>
      <c r="GB632" s="739">
        <f t="shared" si="1788"/>
        <v>0</v>
      </c>
      <c r="GC632" s="739">
        <f t="shared" si="1788"/>
        <v>0</v>
      </c>
      <c r="GD632" s="739">
        <f t="shared" si="1788"/>
        <v>0</v>
      </c>
      <c r="GE632" s="739">
        <f t="shared" si="1789"/>
        <v>0</v>
      </c>
      <c r="GF632" s="739">
        <f t="shared" si="1789"/>
        <v>0</v>
      </c>
      <c r="GG632" s="739">
        <f t="shared" si="1789"/>
        <v>0</v>
      </c>
      <c r="GH632" s="739">
        <f t="shared" si="1789"/>
        <v>0</v>
      </c>
      <c r="GI632" s="739">
        <f t="shared" si="1789"/>
        <v>0</v>
      </c>
      <c r="GJ632" s="739">
        <f t="shared" si="1789"/>
        <v>0</v>
      </c>
      <c r="GK632" s="739">
        <f t="shared" si="1789"/>
        <v>0</v>
      </c>
      <c r="GL632" s="739">
        <f t="shared" si="1789"/>
        <v>0</v>
      </c>
      <c r="GM632" s="739">
        <f t="shared" si="1789"/>
        <v>0</v>
      </c>
      <c r="GN632" s="739">
        <f t="shared" si="1789"/>
        <v>0</v>
      </c>
      <c r="GQ632" s="1098">
        <f>IF(GQ$9=$N632,#REF!,0)</f>
        <v>0</v>
      </c>
      <c r="GR632" s="1098">
        <f>IF(GR$9=$N632,#REF!,0)</f>
        <v>0</v>
      </c>
      <c r="GS632" s="1098">
        <f>IF(GS$9=$N632,#REF!,0)</f>
        <v>0</v>
      </c>
      <c r="GT632" s="1098">
        <f>IF(GT$9=$N632,#REF!,0)</f>
        <v>0</v>
      </c>
      <c r="GU632" s="1098">
        <f>IF(GU$9=$N632,#REF!,0)</f>
        <v>0</v>
      </c>
      <c r="GV632" s="1098">
        <f>IF(GV$9=$N632,#REF!,0)</f>
        <v>0</v>
      </c>
      <c r="GW632" s="1098">
        <f>IF(GW$9=$N632,#REF!,0)</f>
        <v>0</v>
      </c>
      <c r="GX632" s="1098">
        <f>IF(GX$9=$N632,#REF!,0)</f>
        <v>0</v>
      </c>
      <c r="GY632" s="1098">
        <f>IF(GY$9=$N632,#REF!,0)</f>
        <v>0</v>
      </c>
      <c r="GZ632" s="1098">
        <f>IF(GZ$9=$N632,#REF!,0)</f>
        <v>0</v>
      </c>
      <c r="HA632" s="1098">
        <f>IF(HA$9=$N632,#REF!,0)</f>
        <v>0</v>
      </c>
      <c r="HB632" s="1098">
        <f>IF(HB$9=$N632,#REF!,0)</f>
        <v>0</v>
      </c>
      <c r="HC632" s="1098">
        <f>IF(HC$9=$N632,#REF!,0)</f>
        <v>0</v>
      </c>
      <c r="HD632" s="1098">
        <f>IF(HD$9=$N632,#REF!,0)</f>
        <v>0</v>
      </c>
      <c r="HE632" s="1098">
        <f>IF(HE$9=$N632,#REF!,0)</f>
        <v>0</v>
      </c>
      <c r="HF632" s="1098">
        <f>IF(HF$9=$N632,#REF!,0)</f>
        <v>0</v>
      </c>
      <c r="HG632" s="1098">
        <f>IF(HG$9=$N632,#REF!,0)</f>
        <v>0</v>
      </c>
      <c r="HH632" s="1098">
        <f>IF(HH$9=$N632,#REF!,0)</f>
        <v>0</v>
      </c>
      <c r="HI632" s="1098">
        <f>IF(HI$9=$N632,#REF!,0)</f>
        <v>0</v>
      </c>
      <c r="HJ632" s="1098">
        <f>IF(HJ$9=$N632,#REF!,0)</f>
        <v>0</v>
      </c>
      <c r="HK632" s="1098">
        <f>IF(HK$9=$N632,#REF!,0)</f>
        <v>0</v>
      </c>
      <c r="HL632" s="1098">
        <f>IF(HL$9=$N632,#REF!,0)</f>
        <v>0</v>
      </c>
      <c r="HM632" s="1098">
        <f>IF(HM$9=$N632,#REF!,0)</f>
        <v>0</v>
      </c>
      <c r="HN632" s="1098">
        <f>IF(HN$9=$N632,#REF!,0)</f>
        <v>0</v>
      </c>
      <c r="HO632" s="1098">
        <f>IF(HO$9=$N632,#REF!,0)</f>
        <v>0</v>
      </c>
      <c r="HP632" s="1098">
        <f>IF(HP$9=$N632,#REF!,0)</f>
        <v>0</v>
      </c>
      <c r="HQ632" s="1098">
        <f>IF(HQ$9=$N632,#REF!,0)</f>
        <v>0</v>
      </c>
      <c r="HR632" s="1098">
        <f>IF(HR$9=$N632,#REF!,0)</f>
        <v>0</v>
      </c>
      <c r="HS632" s="1098">
        <f>IF(HS$9=$N632,#REF!,0)</f>
        <v>0</v>
      </c>
      <c r="HT632" s="1098">
        <f>IF(HT$9=$N632,#REF!,0)</f>
        <v>0</v>
      </c>
      <c r="HU632" s="1098">
        <f>IF(HU$9=$N632,#REF!,0)</f>
        <v>0</v>
      </c>
      <c r="HV632" s="1098">
        <f>IF(HV$9=$N632,#REF!,0)</f>
        <v>0</v>
      </c>
      <c r="HW632" s="1098">
        <f>IF(HW$9=$N632,#REF!,0)</f>
        <v>0</v>
      </c>
      <c r="HX632" s="1098">
        <f>IF(HX$9=$N632,#REF!,0)</f>
        <v>0</v>
      </c>
      <c r="HY632" s="1098">
        <f>IF(HY$9=$N632,#REF!,0)</f>
        <v>0</v>
      </c>
      <c r="HZ632" s="1098">
        <f>IF(HZ$9=$N632,#REF!,0)</f>
        <v>0</v>
      </c>
      <c r="IA632" s="1098">
        <f>IF(IA$9=$N632,#REF!,0)</f>
        <v>0</v>
      </c>
      <c r="IB632" s="1098">
        <f>IF(IB$9=$N632,#REF!,0)</f>
        <v>0</v>
      </c>
      <c r="IC632" s="1098">
        <f>IF(IC$9=$N632,#REF!,0)</f>
        <v>0</v>
      </c>
      <c r="ID632" s="1098">
        <f>IF(ID$9=$N632,#REF!,0)</f>
        <v>0</v>
      </c>
      <c r="IE632" s="1098">
        <f>IF(IE$9=$N632,#REF!,0)</f>
        <v>0</v>
      </c>
      <c r="IF632" s="1098">
        <f>IF(IF$9=$N632,#REF!,0)</f>
        <v>0</v>
      </c>
      <c r="IG632" s="1098">
        <f>IF(IG$9=$N632,#REF!,0)</f>
        <v>0</v>
      </c>
      <c r="IH632" s="1098">
        <f>IF(IH$9=$N632,#REF!,0)</f>
        <v>0</v>
      </c>
      <c r="II632" s="1098">
        <f>IF(II$9=$N632,#REF!,0)</f>
        <v>0</v>
      </c>
      <c r="IJ632" s="1098">
        <f>IF(IJ$9=$N632,#REF!,0)</f>
        <v>0</v>
      </c>
      <c r="IK632" s="1098">
        <f>IF(IK$9=$N632,#REF!,0)</f>
        <v>0</v>
      </c>
      <c r="IL632" s="1098">
        <f>IF(IL$9=$N632,#REF!,0)</f>
        <v>0</v>
      </c>
      <c r="IM632" s="1098">
        <f>IF(IM$9=$N632,#REF!,0)</f>
        <v>0</v>
      </c>
      <c r="IN632" s="1098">
        <f>IF(IN$9=$N632,#REF!,0)</f>
        <v>0</v>
      </c>
      <c r="IO632" s="1098">
        <f>IF(IO$9=$N632,#REF!,0)</f>
        <v>0</v>
      </c>
      <c r="IP632" s="1098">
        <f>IF(IP$9=$N632,#REF!,0)</f>
        <v>0</v>
      </c>
      <c r="IQ632" s="1098">
        <f>IF(IQ$9=$N632,#REF!,0)</f>
        <v>0</v>
      </c>
      <c r="IR632" s="1098">
        <f>IF(IR$9=$N632,#REF!,0)</f>
        <v>0</v>
      </c>
      <c r="IS632" s="1098">
        <f>IF(IS$9=$N632,#REF!,0)</f>
        <v>0</v>
      </c>
      <c r="IT632" s="1098">
        <f>IF(IT$9=$N632,#REF!,0)</f>
        <v>0</v>
      </c>
      <c r="IU632" s="1098">
        <f>IF(IU$9=$N632,#REF!,0)</f>
        <v>0</v>
      </c>
      <c r="IV632" s="1098">
        <f>IF(IV$9=$N632,#REF!,0)</f>
        <v>0</v>
      </c>
      <c r="IW632" s="1098">
        <f>IF(IW$9=$N632,#REF!,0)</f>
        <v>0</v>
      </c>
      <c r="IX632" s="1098">
        <f>IF(IX$9=$N632,#REF!,0)</f>
        <v>0</v>
      </c>
      <c r="IY632" s="1098">
        <f>IF(IY$9=$N632,#REF!,0)</f>
        <v>0</v>
      </c>
      <c r="IZ632" s="1098">
        <f>IF(IZ$9=$N632,#REF!,0)</f>
        <v>0</v>
      </c>
      <c r="JA632" s="1098">
        <f>IF(JA$9=$N632,#REF!,0)</f>
        <v>0</v>
      </c>
      <c r="JB632" s="1098">
        <f>IF(JB$9=$N632,#REF!,0)</f>
        <v>0</v>
      </c>
      <c r="JC632" s="1098">
        <f>IF(JC$9=$N632,#REF!,0)</f>
        <v>0</v>
      </c>
      <c r="JD632" s="1098">
        <f>IF(JD$9=$N632,#REF!,0)</f>
        <v>0</v>
      </c>
      <c r="JE632" s="1098">
        <f>IF(JE$9=$N632,#REF!,0)</f>
        <v>0</v>
      </c>
      <c r="JF632" s="1098">
        <f>IF(JF$9=$N632,#REF!,0)</f>
        <v>0</v>
      </c>
      <c r="JG632" s="1098" t="e">
        <f>IF(JG$9=$N632,#REF!,0)</f>
        <v>#REF!</v>
      </c>
      <c r="JH632" s="1098">
        <f>IF(JH$9=$N632,#REF!,0)</f>
        <v>0</v>
      </c>
      <c r="JI632" s="1098">
        <f>IF(JI$9=$N632,#REF!,0)</f>
        <v>0</v>
      </c>
      <c r="JJ632" s="1098">
        <f>IF(JJ$9=$N632,#REF!,0)</f>
        <v>0</v>
      </c>
      <c r="JK632" s="1098">
        <f>IF(JK$9=$N632,#REF!,0)</f>
        <v>0</v>
      </c>
      <c r="JL632" s="1098">
        <f>IF(JL$9=$N632,#REF!,0)</f>
        <v>0</v>
      </c>
      <c r="JM632" s="1098">
        <f>IF(JM$9=$N632,#REF!,0)</f>
        <v>0</v>
      </c>
      <c r="JN632" s="1098">
        <f>IF(JN$9=$N632,#REF!,0)</f>
        <v>0</v>
      </c>
      <c r="JO632" s="1098">
        <f>IF(JO$9=$N632,#REF!,0)</f>
        <v>0</v>
      </c>
      <c r="JP632" s="1098">
        <f>IF(JP$9=$N632,#REF!,0)</f>
        <v>0</v>
      </c>
      <c r="JQ632" s="1098">
        <f>IF(JQ$9=$N632,#REF!,0)</f>
        <v>0</v>
      </c>
      <c r="JR632" s="1098">
        <f>IF(JR$9=$N632,#REF!,0)</f>
        <v>0</v>
      </c>
      <c r="JS632" s="1098">
        <f>IF(JS$9=$N632,#REF!,0)</f>
        <v>0</v>
      </c>
      <c r="JT632" s="1098">
        <f>IF(JT$9=$N632,#REF!,0)</f>
        <v>0</v>
      </c>
      <c r="JU632" s="1098">
        <f>IF(JU$9=$N632,#REF!,0)</f>
        <v>0</v>
      </c>
      <c r="JV632" s="1098">
        <f>IF(JV$9=$N632,#REF!,0)</f>
        <v>0</v>
      </c>
      <c r="JW632" s="1098">
        <f>IF(JW$9=$N632,#REF!,0)</f>
        <v>0</v>
      </c>
      <c r="JX632" s="681"/>
      <c r="JZ632" s="681">
        <f t="shared" si="1797"/>
        <v>0</v>
      </c>
      <c r="KA632" s="681">
        <f t="shared" si="1797"/>
        <v>0</v>
      </c>
      <c r="KB632" s="681">
        <f t="shared" si="1797"/>
        <v>0</v>
      </c>
      <c r="KC632" s="681">
        <f t="shared" si="1797"/>
        <v>0</v>
      </c>
      <c r="KD632" s="681">
        <f t="shared" si="1797"/>
        <v>0</v>
      </c>
      <c r="KE632" s="681">
        <f t="shared" si="1797"/>
        <v>0</v>
      </c>
      <c r="KF632" s="681">
        <f t="shared" si="1797"/>
        <v>0</v>
      </c>
      <c r="KG632" s="681">
        <f t="shared" si="1797"/>
        <v>0</v>
      </c>
      <c r="KH632" s="681">
        <f t="shared" si="1797"/>
        <v>0</v>
      </c>
      <c r="KI632" s="681">
        <f t="shared" si="1797"/>
        <v>0</v>
      </c>
      <c r="KJ632" s="681">
        <f t="shared" si="1797"/>
        <v>0</v>
      </c>
      <c r="KN632" s="1098">
        <f t="shared" si="1793"/>
        <v>0</v>
      </c>
      <c r="KO632" s="1098">
        <f t="shared" si="1793"/>
        <v>0</v>
      </c>
      <c r="KP632" s="1098">
        <f t="shared" si="1793"/>
        <v>0</v>
      </c>
      <c r="KQ632" s="1098">
        <f t="shared" si="1793"/>
        <v>0</v>
      </c>
      <c r="KR632" s="1098">
        <f t="shared" si="1793"/>
        <v>0</v>
      </c>
      <c r="KS632" s="1098">
        <f t="shared" si="1793"/>
        <v>0</v>
      </c>
      <c r="KT632" s="1098">
        <f t="shared" si="1793"/>
        <v>0</v>
      </c>
      <c r="KU632" s="1098">
        <f t="shared" si="1793"/>
        <v>0</v>
      </c>
      <c r="KV632" s="1098">
        <f t="shared" si="1793"/>
        <v>0</v>
      </c>
      <c r="KW632" s="1098">
        <f t="shared" si="1793"/>
        <v>0</v>
      </c>
      <c r="KX632" s="1098">
        <f t="shared" si="1793"/>
        <v>0</v>
      </c>
      <c r="KY632" s="1098">
        <f t="shared" si="1793"/>
        <v>0</v>
      </c>
      <c r="KZ632" s="1098">
        <f t="shared" si="1793"/>
        <v>0</v>
      </c>
      <c r="LA632" s="1098">
        <f t="shared" si="1793"/>
        <v>0</v>
      </c>
      <c r="LB632" s="1098">
        <f t="shared" si="1793"/>
        <v>0</v>
      </c>
      <c r="LC632" s="1098">
        <f t="shared" si="1791"/>
        <v>0</v>
      </c>
      <c r="LD632" s="1098">
        <f t="shared" si="1791"/>
        <v>0</v>
      </c>
      <c r="LE632" s="1098">
        <f t="shared" si="1791"/>
        <v>0</v>
      </c>
      <c r="LF632" s="1098">
        <f t="shared" si="1791"/>
        <v>0</v>
      </c>
      <c r="LG632" s="1098">
        <f t="shared" si="1791"/>
        <v>0</v>
      </c>
      <c r="LH632" s="1098">
        <f t="shared" si="1791"/>
        <v>0</v>
      </c>
      <c r="LI632" s="1098">
        <f t="shared" si="1791"/>
        <v>0</v>
      </c>
      <c r="LJ632" s="1098">
        <f t="shared" si="1791"/>
        <v>0</v>
      </c>
      <c r="LK632" s="1098">
        <f t="shared" si="1791"/>
        <v>0</v>
      </c>
      <c r="LL632" s="1098">
        <f t="shared" si="1791"/>
        <v>0</v>
      </c>
      <c r="LM632" s="1098">
        <f t="shared" si="1791"/>
        <v>0</v>
      </c>
      <c r="LN632" s="1098">
        <f t="shared" si="1791"/>
        <v>0</v>
      </c>
      <c r="LO632" s="1098">
        <f t="shared" si="1791"/>
        <v>0</v>
      </c>
      <c r="LP632" s="1098">
        <f t="shared" si="1791"/>
        <v>0</v>
      </c>
      <c r="LQ632" s="1098">
        <f t="shared" si="1791"/>
        <v>0</v>
      </c>
      <c r="LR632" s="1098">
        <f t="shared" si="1791"/>
        <v>0</v>
      </c>
      <c r="LS632" s="1098">
        <f t="shared" si="1716"/>
        <v>0</v>
      </c>
    </row>
    <row r="633" spans="1:331" ht="20.100000000000001" hidden="1" customHeight="1" x14ac:dyDescent="0.35">
      <c r="A633" s="668"/>
      <c r="B633" s="871"/>
      <c r="C633" s="870"/>
      <c r="D633" s="871"/>
      <c r="E633" s="871"/>
      <c r="F633" s="871"/>
      <c r="G633" s="871"/>
      <c r="H633" s="871"/>
      <c r="I633" s="871"/>
      <c r="J633" s="1233" t="s">
        <v>194</v>
      </c>
      <c r="K633" s="886"/>
      <c r="L633" s="886"/>
      <c r="M633" s="879"/>
      <c r="N633" s="892">
        <v>4227</v>
      </c>
      <c r="O633" s="920" t="s">
        <v>211</v>
      </c>
      <c r="P633" s="627"/>
      <c r="Q633" s="627"/>
      <c r="R633" s="627"/>
      <c r="S633" s="627"/>
      <c r="T633" s="627"/>
      <c r="U633" s="627"/>
      <c r="V633" s="627"/>
      <c r="W633" s="627"/>
      <c r="X633" s="627"/>
      <c r="Y633" s="627"/>
      <c r="Z633" s="627"/>
      <c r="AA633" s="627"/>
      <c r="AB633" s="663"/>
      <c r="AC633" s="663"/>
      <c r="AD633" s="663"/>
      <c r="AE633" s="663"/>
      <c r="AF633" s="663"/>
      <c r="AG633" s="663"/>
      <c r="AH633" s="627"/>
      <c r="AI633" s="627"/>
      <c r="AJ633" s="663"/>
      <c r="AK633" s="663"/>
      <c r="AL633" s="663"/>
      <c r="AM633" s="663"/>
      <c r="AN633" s="663"/>
      <c r="AO633" s="663"/>
      <c r="AP633" s="663"/>
      <c r="AQ633" s="663"/>
      <c r="AR633" s="663">
        <v>25363.03</v>
      </c>
      <c r="AS633" s="663"/>
      <c r="AT633" s="663"/>
      <c r="AU633" s="663"/>
      <c r="AV633" s="663">
        <v>0</v>
      </c>
      <c r="AW633" s="663"/>
      <c r="AX633" s="663"/>
      <c r="AY633" s="663"/>
      <c r="AZ633" s="663"/>
      <c r="BA633" s="663"/>
      <c r="BB633" s="663">
        <v>0</v>
      </c>
      <c r="BC633" s="663">
        <v>0</v>
      </c>
      <c r="BD633" s="663"/>
      <c r="BE633" s="663"/>
      <c r="BF633" s="663">
        <v>0</v>
      </c>
      <c r="BG633" s="663"/>
      <c r="BH633" s="663">
        <v>0</v>
      </c>
      <c r="BI633" s="663">
        <f>(BJ633-BH633)</f>
        <v>0</v>
      </c>
      <c r="BJ633" s="663"/>
      <c r="BK633" s="663"/>
      <c r="BL633" s="663">
        <f t="shared" si="1764"/>
        <v>0</v>
      </c>
      <c r="BM633" s="663"/>
      <c r="BN633" s="663"/>
      <c r="BO633" s="663"/>
      <c r="BP633" s="663"/>
      <c r="BQ633" s="663"/>
      <c r="BR633" s="663">
        <f>(BS633-BO633)</f>
        <v>0</v>
      </c>
      <c r="BS633" s="663"/>
      <c r="BT633" s="663"/>
      <c r="BU633" s="663">
        <f>(BY633-BO633)</f>
        <v>0</v>
      </c>
      <c r="BV633" s="663"/>
      <c r="BW633" s="663"/>
      <c r="BX633" s="663"/>
      <c r="BY633" s="663"/>
      <c r="BZ633" s="663"/>
      <c r="CA633" s="663">
        <f t="shared" si="1760"/>
        <v>0</v>
      </c>
      <c r="CB633" s="663">
        <f t="shared" si="1761"/>
        <v>0</v>
      </c>
      <c r="CC633" s="663"/>
      <c r="CD633" s="663"/>
      <c r="CE633" s="663"/>
      <c r="CF633" s="663"/>
      <c r="CG633" s="663">
        <f t="shared" si="1762"/>
        <v>0</v>
      </c>
      <c r="CH633" s="663">
        <f>(CI633-CE633)</f>
        <v>0</v>
      </c>
      <c r="CI633" s="663"/>
      <c r="CJ633" s="663"/>
      <c r="CK633" s="663">
        <f t="shared" si="1752"/>
        <v>0</v>
      </c>
      <c r="CL633" s="663">
        <f>(CM633-CI633)</f>
        <v>0</v>
      </c>
      <c r="CM633" s="663"/>
      <c r="CN633" s="663"/>
      <c r="CO633" s="663">
        <f t="shared" si="1753"/>
        <v>0</v>
      </c>
      <c r="CP633" s="663">
        <f>(CQ633-CM633)</f>
        <v>0</v>
      </c>
      <c r="CQ633" s="663"/>
      <c r="CR633" s="663"/>
      <c r="CS633" s="663">
        <f t="shared" si="1780"/>
        <v>0</v>
      </c>
      <c r="CT633" s="663">
        <f>(CU633-CQ633)</f>
        <v>0</v>
      </c>
      <c r="CU633" s="663"/>
      <c r="CV633" s="797"/>
      <c r="CW633" s="797">
        <f t="shared" si="1730"/>
        <v>0</v>
      </c>
      <c r="CX633" s="797">
        <f>(CY633-CU633)</f>
        <v>0</v>
      </c>
      <c r="CY633" s="797"/>
      <c r="CZ633" s="797"/>
      <c r="DA633" s="797"/>
      <c r="DB633" s="797"/>
      <c r="DC633" s="797">
        <v>0</v>
      </c>
      <c r="DD633" s="797">
        <f t="shared" si="1781"/>
        <v>0</v>
      </c>
      <c r="DE633" s="797">
        <f t="shared" si="1782"/>
        <v>0</v>
      </c>
      <c r="DF633" s="797"/>
      <c r="DG633" s="797"/>
      <c r="DH633" s="797"/>
      <c r="DI633" s="797">
        <f t="shared" si="1733"/>
        <v>0</v>
      </c>
      <c r="DJ633" s="797">
        <f>(DK633-DG633)</f>
        <v>0</v>
      </c>
      <c r="DK633" s="797"/>
      <c r="DL633" s="797">
        <f t="shared" si="1783"/>
        <v>0</v>
      </c>
      <c r="DM633" s="797">
        <f>(DN633-DK633)</f>
        <v>0</v>
      </c>
      <c r="DN633" s="797"/>
      <c r="DO633" s="797"/>
      <c r="DP633" s="797">
        <f t="shared" si="1735"/>
        <v>0</v>
      </c>
      <c r="DQ633" s="797">
        <f>(DR633-DN633)</f>
        <v>0</v>
      </c>
      <c r="DR633" s="797"/>
      <c r="DS633" s="797"/>
      <c r="DT633" s="797">
        <f t="shared" si="1736"/>
        <v>0</v>
      </c>
      <c r="DU633" s="797">
        <f>(DV633-DR633)</f>
        <v>0</v>
      </c>
      <c r="DV633" s="797"/>
      <c r="DW633" s="797"/>
      <c r="DX633" s="797"/>
      <c r="DY633" s="797"/>
      <c r="DZ633" s="797"/>
      <c r="EA633" s="797"/>
      <c r="EB633" s="797"/>
      <c r="EC633" s="797">
        <f t="shared" si="1737"/>
        <v>0</v>
      </c>
      <c r="ED633" s="797">
        <f>(EE633-EA633)</f>
        <v>0</v>
      </c>
      <c r="EE633" s="797"/>
      <c r="EF633" s="797"/>
      <c r="EG633" s="797">
        <f t="shared" si="1738"/>
        <v>0</v>
      </c>
      <c r="EH633" s="797" t="e">
        <f>(#REF!-EE633)</f>
        <v>#REF!</v>
      </c>
      <c r="EI633" s="797">
        <f>IFERROR(#REF!/DZ633*100,)</f>
        <v>0</v>
      </c>
      <c r="EJ633" s="797">
        <f>IFERROR(#REF!/#REF!*100,)</f>
        <v>0</v>
      </c>
      <c r="EK633" s="904"/>
      <c r="EL633" s="904"/>
      <c r="EM633" s="904"/>
      <c r="EN633" s="797"/>
      <c r="EO633" s="797"/>
      <c r="EP633" s="797"/>
      <c r="EQ633" s="797"/>
      <c r="ER633" s="797"/>
      <c r="ES633" s="797"/>
      <c r="EX633" s="739">
        <f t="shared" si="1786"/>
        <v>0</v>
      </c>
      <c r="EY633" s="739">
        <f t="shared" si="1786"/>
        <v>0</v>
      </c>
      <c r="EZ633" s="739">
        <f t="shared" si="1786"/>
        <v>0</v>
      </c>
      <c r="FA633" s="739">
        <f t="shared" si="1786"/>
        <v>0</v>
      </c>
      <c r="FB633" s="739">
        <f t="shared" si="1786"/>
        <v>0</v>
      </c>
      <c r="FC633" s="739">
        <f t="shared" si="1786"/>
        <v>0</v>
      </c>
      <c r="FD633" s="739">
        <f t="shared" si="1786"/>
        <v>0</v>
      </c>
      <c r="FE633" s="739">
        <f t="shared" si="1786"/>
        <v>0</v>
      </c>
      <c r="FF633" s="739">
        <f t="shared" si="1786"/>
        <v>0</v>
      </c>
      <c r="FG633" s="739">
        <f t="shared" si="1786"/>
        <v>0</v>
      </c>
      <c r="FH633" s="739">
        <f t="shared" si="1787"/>
        <v>0</v>
      </c>
      <c r="FI633" s="739">
        <f t="shared" si="1787"/>
        <v>0</v>
      </c>
      <c r="FJ633" s="739">
        <f t="shared" si="1787"/>
        <v>0</v>
      </c>
      <c r="FK633" s="739">
        <f t="shared" si="1787"/>
        <v>0</v>
      </c>
      <c r="FL633" s="739">
        <f t="shared" si="1787"/>
        <v>0</v>
      </c>
      <c r="FM633" s="739">
        <f t="shared" si="1787"/>
        <v>0</v>
      </c>
      <c r="FN633" s="739">
        <f t="shared" si="1787"/>
        <v>0</v>
      </c>
      <c r="FO633" s="739">
        <f t="shared" si="1792"/>
        <v>0</v>
      </c>
      <c r="FP633" s="739">
        <f t="shared" si="1792"/>
        <v>0</v>
      </c>
      <c r="FQ633" s="739">
        <f t="shared" si="1792"/>
        <v>0</v>
      </c>
      <c r="FU633" s="739">
        <f t="shared" si="1788"/>
        <v>0</v>
      </c>
      <c r="FV633" s="739">
        <f t="shared" si="1788"/>
        <v>0</v>
      </c>
      <c r="FW633" s="739">
        <f t="shared" si="1788"/>
        <v>0</v>
      </c>
      <c r="FX633" s="739">
        <f t="shared" si="1788"/>
        <v>0</v>
      </c>
      <c r="FY633" s="739">
        <f t="shared" si="1788"/>
        <v>0</v>
      </c>
      <c r="FZ633" s="739">
        <f t="shared" si="1788"/>
        <v>0</v>
      </c>
      <c r="GA633" s="739">
        <f t="shared" si="1788"/>
        <v>0</v>
      </c>
      <c r="GB633" s="739">
        <f t="shared" si="1788"/>
        <v>0</v>
      </c>
      <c r="GC633" s="739">
        <f t="shared" si="1788"/>
        <v>0</v>
      </c>
      <c r="GD633" s="739">
        <f t="shared" si="1788"/>
        <v>0</v>
      </c>
      <c r="GE633" s="739">
        <f t="shared" si="1789"/>
        <v>0</v>
      </c>
      <c r="GF633" s="739">
        <f t="shared" si="1789"/>
        <v>0</v>
      </c>
      <c r="GG633" s="739">
        <f t="shared" si="1789"/>
        <v>0</v>
      </c>
      <c r="GH633" s="739">
        <f t="shared" si="1789"/>
        <v>0</v>
      </c>
      <c r="GI633" s="739">
        <f t="shared" si="1789"/>
        <v>0</v>
      </c>
      <c r="GJ633" s="739">
        <f t="shared" si="1789"/>
        <v>0</v>
      </c>
      <c r="GK633" s="739">
        <f t="shared" si="1789"/>
        <v>0</v>
      </c>
      <c r="GL633" s="739">
        <f t="shared" si="1789"/>
        <v>0</v>
      </c>
      <c r="GM633" s="739">
        <f t="shared" si="1789"/>
        <v>0</v>
      </c>
      <c r="GN633" s="739">
        <f t="shared" si="1789"/>
        <v>0</v>
      </c>
      <c r="GQ633" s="1098">
        <f>IF(GQ$9=$N633,#REF!,0)</f>
        <v>0</v>
      </c>
      <c r="GR633" s="1098">
        <f>IF(GR$9=$N633,#REF!,0)</f>
        <v>0</v>
      </c>
      <c r="GS633" s="1098">
        <f>IF(GS$9=$N633,#REF!,0)</f>
        <v>0</v>
      </c>
      <c r="GT633" s="1098">
        <f>IF(GT$9=$N633,#REF!,0)</f>
        <v>0</v>
      </c>
      <c r="GU633" s="1098">
        <f>IF(GU$9=$N633,#REF!,0)</f>
        <v>0</v>
      </c>
      <c r="GV633" s="1098">
        <f>IF(GV$9=$N633,#REF!,0)</f>
        <v>0</v>
      </c>
      <c r="GW633" s="1098">
        <f>IF(GW$9=$N633,#REF!,0)</f>
        <v>0</v>
      </c>
      <c r="GX633" s="1098">
        <f>IF(GX$9=$N633,#REF!,0)</f>
        <v>0</v>
      </c>
      <c r="GY633" s="1098">
        <f>IF(GY$9=$N633,#REF!,0)</f>
        <v>0</v>
      </c>
      <c r="GZ633" s="1098">
        <f>IF(GZ$9=$N633,#REF!,0)</f>
        <v>0</v>
      </c>
      <c r="HA633" s="1098">
        <f>IF(HA$9=$N633,#REF!,0)</f>
        <v>0</v>
      </c>
      <c r="HB633" s="1098">
        <f>IF(HB$9=$N633,#REF!,0)</f>
        <v>0</v>
      </c>
      <c r="HC633" s="1098">
        <f>IF(HC$9=$N633,#REF!,0)</f>
        <v>0</v>
      </c>
      <c r="HD633" s="1098">
        <f>IF(HD$9=$N633,#REF!,0)</f>
        <v>0</v>
      </c>
      <c r="HE633" s="1098">
        <f>IF(HE$9=$N633,#REF!,0)</f>
        <v>0</v>
      </c>
      <c r="HF633" s="1098">
        <f>IF(HF$9=$N633,#REF!,0)</f>
        <v>0</v>
      </c>
      <c r="HG633" s="1098">
        <f>IF(HG$9=$N633,#REF!,0)</f>
        <v>0</v>
      </c>
      <c r="HH633" s="1098">
        <f>IF(HH$9=$N633,#REF!,0)</f>
        <v>0</v>
      </c>
      <c r="HI633" s="1098">
        <f>IF(HI$9=$N633,#REF!,0)</f>
        <v>0</v>
      </c>
      <c r="HJ633" s="1098">
        <f>IF(HJ$9=$N633,#REF!,0)</f>
        <v>0</v>
      </c>
      <c r="HK633" s="1098">
        <f>IF(HK$9=$N633,#REF!,0)</f>
        <v>0</v>
      </c>
      <c r="HL633" s="1098">
        <f>IF(HL$9=$N633,#REF!,0)</f>
        <v>0</v>
      </c>
      <c r="HM633" s="1098">
        <f>IF(HM$9=$N633,#REF!,0)</f>
        <v>0</v>
      </c>
      <c r="HN633" s="1098">
        <f>IF(HN$9=$N633,#REF!,0)</f>
        <v>0</v>
      </c>
      <c r="HO633" s="1098">
        <f>IF(HO$9=$N633,#REF!,0)</f>
        <v>0</v>
      </c>
      <c r="HP633" s="1098">
        <f>IF(HP$9=$N633,#REF!,0)</f>
        <v>0</v>
      </c>
      <c r="HQ633" s="1098">
        <f>IF(HQ$9=$N633,#REF!,0)</f>
        <v>0</v>
      </c>
      <c r="HR633" s="1098">
        <f>IF(HR$9=$N633,#REF!,0)</f>
        <v>0</v>
      </c>
      <c r="HS633" s="1098">
        <f>IF(HS$9=$N633,#REF!,0)</f>
        <v>0</v>
      </c>
      <c r="HT633" s="1098">
        <f>IF(HT$9=$N633,#REF!,0)</f>
        <v>0</v>
      </c>
      <c r="HU633" s="1098">
        <f>IF(HU$9=$N633,#REF!,0)</f>
        <v>0</v>
      </c>
      <c r="HV633" s="1098">
        <f>IF(HV$9=$N633,#REF!,0)</f>
        <v>0</v>
      </c>
      <c r="HW633" s="1098">
        <f>IF(HW$9=$N633,#REF!,0)</f>
        <v>0</v>
      </c>
      <c r="HX633" s="1098">
        <f>IF(HX$9=$N633,#REF!,0)</f>
        <v>0</v>
      </c>
      <c r="HY633" s="1098">
        <f>IF(HY$9=$N633,#REF!,0)</f>
        <v>0</v>
      </c>
      <c r="HZ633" s="1098">
        <f>IF(HZ$9=$N633,#REF!,0)</f>
        <v>0</v>
      </c>
      <c r="IA633" s="1098">
        <f>IF(IA$9=$N633,#REF!,0)</f>
        <v>0</v>
      </c>
      <c r="IB633" s="1098">
        <f>IF(IB$9=$N633,#REF!,0)</f>
        <v>0</v>
      </c>
      <c r="IC633" s="1098">
        <f>IF(IC$9=$N633,#REF!,0)</f>
        <v>0</v>
      </c>
      <c r="ID633" s="1098">
        <f>IF(ID$9=$N633,#REF!,0)</f>
        <v>0</v>
      </c>
      <c r="IE633" s="1098">
        <f>IF(IE$9=$N633,#REF!,0)</f>
        <v>0</v>
      </c>
      <c r="IF633" s="1098">
        <f>IF(IF$9=$N633,#REF!,0)</f>
        <v>0</v>
      </c>
      <c r="IG633" s="1098">
        <f>IF(IG$9=$N633,#REF!,0)</f>
        <v>0</v>
      </c>
      <c r="IH633" s="1098">
        <f>IF(IH$9=$N633,#REF!,0)</f>
        <v>0</v>
      </c>
      <c r="II633" s="1098">
        <f>IF(II$9=$N633,#REF!,0)</f>
        <v>0</v>
      </c>
      <c r="IJ633" s="1098">
        <f>IF(IJ$9=$N633,#REF!,0)</f>
        <v>0</v>
      </c>
      <c r="IK633" s="1098">
        <f>IF(IK$9=$N633,#REF!,0)</f>
        <v>0</v>
      </c>
      <c r="IL633" s="1098">
        <f>IF(IL$9=$N633,#REF!,0)</f>
        <v>0</v>
      </c>
      <c r="IM633" s="1098">
        <f>IF(IM$9=$N633,#REF!,0)</f>
        <v>0</v>
      </c>
      <c r="IN633" s="1098">
        <f>IF(IN$9=$N633,#REF!,0)</f>
        <v>0</v>
      </c>
      <c r="IO633" s="1098">
        <f>IF(IO$9=$N633,#REF!,0)</f>
        <v>0</v>
      </c>
      <c r="IP633" s="1098">
        <f>IF(IP$9=$N633,#REF!,0)</f>
        <v>0</v>
      </c>
      <c r="IQ633" s="1098">
        <f>IF(IQ$9=$N633,#REF!,0)</f>
        <v>0</v>
      </c>
      <c r="IR633" s="1098">
        <f>IF(IR$9=$N633,#REF!,0)</f>
        <v>0</v>
      </c>
      <c r="IS633" s="1098">
        <f>IF(IS$9=$N633,#REF!,0)</f>
        <v>0</v>
      </c>
      <c r="IT633" s="1098">
        <f>IF(IT$9=$N633,#REF!,0)</f>
        <v>0</v>
      </c>
      <c r="IU633" s="1098">
        <f>IF(IU$9=$N633,#REF!,0)</f>
        <v>0</v>
      </c>
      <c r="IV633" s="1098">
        <f>IF(IV$9=$N633,#REF!,0)</f>
        <v>0</v>
      </c>
      <c r="IW633" s="1098">
        <f>IF(IW$9=$N633,#REF!,0)</f>
        <v>0</v>
      </c>
      <c r="IX633" s="1098">
        <f>IF(IX$9=$N633,#REF!,0)</f>
        <v>0</v>
      </c>
      <c r="IY633" s="1098">
        <f>IF(IY$9=$N633,#REF!,0)</f>
        <v>0</v>
      </c>
      <c r="IZ633" s="1098">
        <f>IF(IZ$9=$N633,#REF!,0)</f>
        <v>0</v>
      </c>
      <c r="JA633" s="1098">
        <f>IF(JA$9=$N633,#REF!,0)</f>
        <v>0</v>
      </c>
      <c r="JB633" s="1098">
        <f>IF(JB$9=$N633,#REF!,0)</f>
        <v>0</v>
      </c>
      <c r="JC633" s="1098">
        <f>IF(JC$9=$N633,#REF!,0)</f>
        <v>0</v>
      </c>
      <c r="JD633" s="1098">
        <f>IF(JD$9=$N633,#REF!,0)</f>
        <v>0</v>
      </c>
      <c r="JE633" s="1098">
        <f>IF(JE$9=$N633,#REF!,0)</f>
        <v>0</v>
      </c>
      <c r="JF633" s="1098">
        <f>IF(JF$9=$N633,#REF!,0)</f>
        <v>0</v>
      </c>
      <c r="JG633" s="1098">
        <f>IF(JG$9=$N633,#REF!,0)</f>
        <v>0</v>
      </c>
      <c r="JH633" s="1098">
        <f>IF(JH$9=$N633,#REF!,0)</f>
        <v>0</v>
      </c>
      <c r="JI633" s="1098">
        <f>IF(JI$9=$N633,#REF!,0)</f>
        <v>0</v>
      </c>
      <c r="JJ633" s="1098">
        <f>IF(JJ$9=$N633,#REF!,0)</f>
        <v>0</v>
      </c>
      <c r="JK633" s="1098">
        <f>IF(JK$9=$N633,#REF!,0)</f>
        <v>0</v>
      </c>
      <c r="JL633" s="1098">
        <f>IF(JL$9=$N633,#REF!,0)</f>
        <v>0</v>
      </c>
      <c r="JM633" s="1098" t="e">
        <f>IF(JM$9=$N633,#REF!,0)</f>
        <v>#REF!</v>
      </c>
      <c r="JN633" s="1098">
        <f>IF(JN$9=$N633,#REF!,0)</f>
        <v>0</v>
      </c>
      <c r="JO633" s="1098">
        <f>IF(JO$9=$N633,#REF!,0)</f>
        <v>0</v>
      </c>
      <c r="JP633" s="1098">
        <f>IF(JP$9=$N633,#REF!,0)</f>
        <v>0</v>
      </c>
      <c r="JQ633" s="1098">
        <f>IF(JQ$9=$N633,#REF!,0)</f>
        <v>0</v>
      </c>
      <c r="JR633" s="1098">
        <f>IF(JR$9=$N633,#REF!,0)</f>
        <v>0</v>
      </c>
      <c r="JS633" s="1098">
        <f>IF(JS$9=$N633,#REF!,0)</f>
        <v>0</v>
      </c>
      <c r="JT633" s="1098">
        <f>IF(JT$9=$N633,#REF!,0)</f>
        <v>0</v>
      </c>
      <c r="JU633" s="1098">
        <f>IF(JU$9=$N633,#REF!,0)</f>
        <v>0</v>
      </c>
      <c r="JV633" s="1098">
        <f>IF(JV$9=$N633,#REF!,0)</f>
        <v>0</v>
      </c>
      <c r="JW633" s="1098">
        <f>IF(JW$9=$N633,#REF!,0)</f>
        <v>0</v>
      </c>
      <c r="JX633" s="681"/>
      <c r="JZ633" s="681">
        <f t="shared" si="1797"/>
        <v>0</v>
      </c>
      <c r="KA633" s="681">
        <f t="shared" si="1797"/>
        <v>0</v>
      </c>
      <c r="KB633" s="681">
        <f t="shared" si="1797"/>
        <v>0</v>
      </c>
      <c r="KC633" s="681">
        <f t="shared" si="1797"/>
        <v>0</v>
      </c>
      <c r="KD633" s="681">
        <f t="shared" si="1797"/>
        <v>0</v>
      </c>
      <c r="KE633" s="681">
        <f t="shared" si="1797"/>
        <v>0</v>
      </c>
      <c r="KF633" s="681">
        <f t="shared" si="1797"/>
        <v>0</v>
      </c>
      <c r="KG633" s="681">
        <f t="shared" si="1797"/>
        <v>0</v>
      </c>
      <c r="KH633" s="681">
        <f t="shared" si="1797"/>
        <v>0</v>
      </c>
      <c r="KI633" s="681">
        <f t="shared" si="1797"/>
        <v>0</v>
      </c>
      <c r="KJ633" s="681">
        <f t="shared" si="1797"/>
        <v>0</v>
      </c>
      <c r="KN633" s="1098">
        <f t="shared" si="1793"/>
        <v>0</v>
      </c>
      <c r="KO633" s="1098">
        <f t="shared" si="1793"/>
        <v>0</v>
      </c>
      <c r="KP633" s="1098">
        <f t="shared" si="1793"/>
        <v>0</v>
      </c>
      <c r="KQ633" s="1098">
        <f t="shared" si="1793"/>
        <v>0</v>
      </c>
      <c r="KR633" s="1098">
        <f t="shared" si="1793"/>
        <v>0</v>
      </c>
      <c r="KS633" s="1098">
        <f t="shared" si="1793"/>
        <v>0</v>
      </c>
      <c r="KT633" s="1098">
        <f t="shared" si="1793"/>
        <v>0</v>
      </c>
      <c r="KU633" s="1098">
        <f t="shared" si="1793"/>
        <v>0</v>
      </c>
      <c r="KV633" s="1098">
        <f t="shared" si="1793"/>
        <v>0</v>
      </c>
      <c r="KW633" s="1098">
        <f t="shared" si="1793"/>
        <v>0</v>
      </c>
      <c r="KX633" s="1098">
        <f t="shared" si="1793"/>
        <v>0</v>
      </c>
      <c r="KY633" s="1098">
        <f t="shared" si="1793"/>
        <v>0</v>
      </c>
      <c r="KZ633" s="1098">
        <f t="shared" si="1793"/>
        <v>0</v>
      </c>
      <c r="LA633" s="1098">
        <f t="shared" si="1793"/>
        <v>0</v>
      </c>
      <c r="LB633" s="1098">
        <f t="shared" si="1793"/>
        <v>0</v>
      </c>
      <c r="LC633" s="1098">
        <f t="shared" si="1791"/>
        <v>0</v>
      </c>
      <c r="LD633" s="1098">
        <f t="shared" si="1791"/>
        <v>0</v>
      </c>
      <c r="LE633" s="1098">
        <f t="shared" si="1791"/>
        <v>0</v>
      </c>
      <c r="LF633" s="1098">
        <f t="shared" si="1791"/>
        <v>0</v>
      </c>
      <c r="LG633" s="1098">
        <f t="shared" si="1791"/>
        <v>0</v>
      </c>
      <c r="LH633" s="1098">
        <f t="shared" si="1791"/>
        <v>0</v>
      </c>
      <c r="LI633" s="1098">
        <f t="shared" si="1791"/>
        <v>0</v>
      </c>
      <c r="LJ633" s="1098">
        <f t="shared" si="1791"/>
        <v>0</v>
      </c>
      <c r="LK633" s="1098">
        <f t="shared" si="1791"/>
        <v>0</v>
      </c>
      <c r="LL633" s="1098">
        <f t="shared" si="1791"/>
        <v>0</v>
      </c>
      <c r="LM633" s="1098">
        <f t="shared" si="1791"/>
        <v>0</v>
      </c>
      <c r="LN633" s="1098">
        <f t="shared" si="1791"/>
        <v>0</v>
      </c>
      <c r="LO633" s="1098">
        <f t="shared" si="1791"/>
        <v>0</v>
      </c>
      <c r="LP633" s="1098">
        <f t="shared" si="1791"/>
        <v>0</v>
      </c>
      <c r="LQ633" s="1098">
        <f t="shared" si="1791"/>
        <v>0</v>
      </c>
      <c r="LR633" s="1098">
        <f t="shared" si="1791"/>
        <v>0</v>
      </c>
      <c r="LS633" s="1098">
        <f t="shared" si="1716"/>
        <v>0</v>
      </c>
    </row>
    <row r="634" spans="1:331" ht="20.100000000000001" hidden="1" customHeight="1" x14ac:dyDescent="0.35">
      <c r="A634" s="1442" t="s">
        <v>0</v>
      </c>
      <c r="B634" s="1359" t="s">
        <v>0</v>
      </c>
      <c r="C634" s="1376" t="s">
        <v>151</v>
      </c>
      <c r="D634" s="1376"/>
      <c r="E634" s="1376"/>
      <c r="F634" s="1376"/>
      <c r="G634" s="1376"/>
      <c r="H634" s="1376"/>
      <c r="I634" s="1376"/>
      <c r="J634" s="1376" t="s">
        <v>2</v>
      </c>
      <c r="K634" s="1372" t="s">
        <v>3</v>
      </c>
      <c r="L634" s="1372"/>
      <c r="M634" s="1372"/>
      <c r="N634" s="1296"/>
      <c r="O634" s="1365" t="s">
        <v>4</v>
      </c>
      <c r="P634" s="771" t="s">
        <v>365</v>
      </c>
      <c r="Q634" s="771" t="s">
        <v>254</v>
      </c>
      <c r="R634" s="771" t="s">
        <v>305</v>
      </c>
      <c r="S634" s="771" t="s">
        <v>366</v>
      </c>
      <c r="T634" s="771" t="s">
        <v>333</v>
      </c>
      <c r="U634" s="771" t="s">
        <v>335</v>
      </c>
      <c r="V634" s="771" t="s">
        <v>367</v>
      </c>
      <c r="W634" s="771" t="s">
        <v>320</v>
      </c>
      <c r="X634" s="771" t="s">
        <v>328</v>
      </c>
      <c r="Y634" s="771" t="s">
        <v>351</v>
      </c>
      <c r="Z634" s="771" t="s">
        <v>352</v>
      </c>
      <c r="AA634" s="771" t="s">
        <v>361</v>
      </c>
      <c r="AB634" s="771" t="s">
        <v>387</v>
      </c>
      <c r="AC634" s="771" t="s">
        <v>371</v>
      </c>
      <c r="AD634" s="771" t="s">
        <v>376</v>
      </c>
      <c r="AE634" s="771" t="s">
        <v>368</v>
      </c>
      <c r="AF634" s="771" t="s">
        <v>328</v>
      </c>
      <c r="AG634" s="771" t="s">
        <v>383</v>
      </c>
      <c r="AH634" s="771" t="s">
        <v>319</v>
      </c>
      <c r="AI634" s="771"/>
      <c r="AJ634" s="771" t="s">
        <v>375</v>
      </c>
      <c r="AK634" s="771" t="s">
        <v>384</v>
      </c>
      <c r="AL634" s="771" t="s">
        <v>386</v>
      </c>
      <c r="AM634" s="771" t="s">
        <v>439</v>
      </c>
      <c r="AN634" s="771" t="s">
        <v>446</v>
      </c>
      <c r="AO634" s="771" t="s">
        <v>406</v>
      </c>
      <c r="AP634" s="771" t="s">
        <v>442</v>
      </c>
      <c r="AQ634" s="771" t="s">
        <v>499</v>
      </c>
      <c r="AR634" s="771" t="s">
        <v>650</v>
      </c>
      <c r="AS634" s="771" t="s">
        <v>444</v>
      </c>
      <c r="AT634" s="771" t="s">
        <v>443</v>
      </c>
      <c r="AU634" s="771" t="s">
        <v>456</v>
      </c>
      <c r="AV634" s="771" t="s">
        <v>490</v>
      </c>
      <c r="AW634" s="771" t="s">
        <v>103</v>
      </c>
      <c r="AX634" s="771"/>
      <c r="AY634" s="771" t="s">
        <v>328</v>
      </c>
      <c r="AZ634" s="771" t="s">
        <v>328</v>
      </c>
      <c r="BA634" s="771" t="s">
        <v>411</v>
      </c>
      <c r="BB634" s="771" t="s">
        <v>647</v>
      </c>
      <c r="BC634" s="771" t="s">
        <v>651</v>
      </c>
      <c r="BD634" s="771" t="s">
        <v>638</v>
      </c>
      <c r="BE634" s="771" t="s">
        <v>651</v>
      </c>
      <c r="BF634" s="771" t="s">
        <v>695</v>
      </c>
      <c r="BG634" s="771"/>
      <c r="BH634" s="771"/>
      <c r="BI634" s="771" t="s">
        <v>328</v>
      </c>
      <c r="BJ634" s="771"/>
      <c r="BK634" s="771"/>
      <c r="BL634" s="771">
        <f t="shared" si="1764"/>
        <v>0</v>
      </c>
      <c r="BM634" s="771"/>
      <c r="BN634" s="771"/>
      <c r="BO634" s="771"/>
      <c r="BP634" s="771"/>
      <c r="BQ634" s="771"/>
      <c r="BR634" s="771" t="s">
        <v>328</v>
      </c>
      <c r="BS634" s="771"/>
      <c r="BT634" s="771"/>
      <c r="BU634" s="771" t="s">
        <v>328</v>
      </c>
      <c r="BV634" s="771"/>
      <c r="BW634" s="771"/>
      <c r="BX634" s="771"/>
      <c r="BY634" s="771"/>
      <c r="BZ634" s="771"/>
      <c r="CA634" s="771">
        <f t="shared" si="1760"/>
        <v>0</v>
      </c>
      <c r="CB634" s="771">
        <f t="shared" si="1761"/>
        <v>0</v>
      </c>
      <c r="CC634" s="771"/>
      <c r="CD634" s="771"/>
      <c r="CE634" s="771"/>
      <c r="CF634" s="771"/>
      <c r="CG634" s="771">
        <f t="shared" si="1762"/>
        <v>0</v>
      </c>
      <c r="CH634" s="771" t="s">
        <v>328</v>
      </c>
      <c r="CI634" s="771"/>
      <c r="CJ634" s="771"/>
      <c r="CK634" s="771">
        <f t="shared" si="1752"/>
        <v>0</v>
      </c>
      <c r="CL634" s="771" t="s">
        <v>328</v>
      </c>
      <c r="CM634" s="771"/>
      <c r="CN634" s="771"/>
      <c r="CO634" s="771">
        <f t="shared" si="1753"/>
        <v>0</v>
      </c>
      <c r="CP634" s="771" t="s">
        <v>328</v>
      </c>
      <c r="CQ634" s="771"/>
      <c r="CR634" s="790"/>
      <c r="CS634" s="771">
        <f t="shared" si="1780"/>
        <v>0</v>
      </c>
      <c r="CT634" s="771" t="s">
        <v>328</v>
      </c>
      <c r="CU634" s="771"/>
      <c r="CV634" s="818"/>
      <c r="CW634" s="818">
        <f t="shared" si="1730"/>
        <v>0</v>
      </c>
      <c r="CX634" s="818" t="s">
        <v>328</v>
      </c>
      <c r="CY634" s="818"/>
      <c r="CZ634" s="1015"/>
      <c r="DA634" s="1015"/>
      <c r="DB634" s="962"/>
      <c r="DC634" s="962">
        <v>0</v>
      </c>
      <c r="DD634" s="955">
        <f t="shared" si="1781"/>
        <v>0</v>
      </c>
      <c r="DE634" s="955">
        <f t="shared" si="1782"/>
        <v>0</v>
      </c>
      <c r="DF634" s="1070"/>
      <c r="DG634" s="1070"/>
      <c r="DH634" s="827"/>
      <c r="DI634" s="832">
        <f t="shared" si="1733"/>
        <v>0</v>
      </c>
      <c r="DJ634" s="827" t="s">
        <v>328</v>
      </c>
      <c r="DK634" s="1070"/>
      <c r="DL634" s="1002">
        <f t="shared" si="1783"/>
        <v>0</v>
      </c>
      <c r="DM634" s="1002" t="s">
        <v>328</v>
      </c>
      <c r="DN634" s="1070"/>
      <c r="DO634" s="1021"/>
      <c r="DP634" s="1007">
        <f t="shared" si="1735"/>
        <v>0</v>
      </c>
      <c r="DQ634" s="1021" t="s">
        <v>328</v>
      </c>
      <c r="DR634" s="1007"/>
      <c r="DS634" s="1091"/>
      <c r="DT634" s="1083">
        <f t="shared" si="1736"/>
        <v>0</v>
      </c>
      <c r="DU634" s="1083" t="s">
        <v>328</v>
      </c>
      <c r="DV634" s="1112"/>
      <c r="DW634" s="1007"/>
      <c r="DX634" s="1117"/>
      <c r="DY634" s="1007"/>
      <c r="DZ634" s="1203"/>
      <c r="EA634" s="1117"/>
      <c r="EB634" s="1159"/>
      <c r="EC634" s="1133">
        <f t="shared" si="1737"/>
        <v>0</v>
      </c>
      <c r="ED634" s="1133" t="s">
        <v>328</v>
      </c>
      <c r="EE634" s="1133"/>
      <c r="EF634" s="1175"/>
      <c r="EG634" s="1175">
        <f t="shared" si="1738"/>
        <v>0</v>
      </c>
      <c r="EH634" s="1175" t="s">
        <v>328</v>
      </c>
      <c r="EI634" s="1203">
        <f>IFERROR(#REF!/DZ634*100,)</f>
        <v>0</v>
      </c>
      <c r="EJ634" s="1188">
        <f>IFERROR(#REF!/#REF!*100,)</f>
        <v>0</v>
      </c>
      <c r="EK634" s="1212"/>
      <c r="EL634" s="1212"/>
      <c r="EM634" s="1212"/>
      <c r="EN634" s="1210"/>
      <c r="EO634" s="1210"/>
      <c r="EP634" s="1210"/>
      <c r="EQ634" s="1210"/>
      <c r="ER634" s="1138"/>
      <c r="ES634" s="942"/>
      <c r="EX634" s="739">
        <f t="shared" si="1786"/>
        <v>0</v>
      </c>
      <c r="EY634" s="739">
        <f t="shared" si="1786"/>
        <v>0</v>
      </c>
      <c r="EZ634" s="739">
        <f t="shared" si="1786"/>
        <v>0</v>
      </c>
      <c r="FA634" s="739">
        <f t="shared" si="1786"/>
        <v>0</v>
      </c>
      <c r="FB634" s="739">
        <f t="shared" si="1786"/>
        <v>0</v>
      </c>
      <c r="FC634" s="739">
        <f t="shared" si="1786"/>
        <v>0</v>
      </c>
      <c r="FD634" s="739">
        <f t="shared" si="1786"/>
        <v>0</v>
      </c>
      <c r="FE634" s="739">
        <f t="shared" si="1786"/>
        <v>0</v>
      </c>
      <c r="FF634" s="739">
        <f t="shared" si="1786"/>
        <v>0</v>
      </c>
      <c r="FG634" s="739">
        <f t="shared" si="1786"/>
        <v>0</v>
      </c>
      <c r="FH634" s="739">
        <f t="shared" si="1787"/>
        <v>0</v>
      </c>
      <c r="FI634" s="739">
        <f t="shared" si="1787"/>
        <v>0</v>
      </c>
      <c r="FJ634" s="739">
        <f t="shared" si="1787"/>
        <v>0</v>
      </c>
      <c r="FK634" s="739">
        <f t="shared" si="1787"/>
        <v>0</v>
      </c>
      <c r="FL634" s="739">
        <f t="shared" si="1787"/>
        <v>0</v>
      </c>
      <c r="FM634" s="739">
        <f t="shared" si="1787"/>
        <v>0</v>
      </c>
      <c r="FN634" s="739">
        <f t="shared" si="1787"/>
        <v>0</v>
      </c>
      <c r="FO634" s="739">
        <f t="shared" si="1792"/>
        <v>0</v>
      </c>
      <c r="FP634" s="739">
        <f t="shared" si="1792"/>
        <v>0</v>
      </c>
      <c r="FQ634" s="739">
        <f t="shared" si="1792"/>
        <v>0</v>
      </c>
      <c r="FU634" s="739">
        <f t="shared" si="1788"/>
        <v>0</v>
      </c>
      <c r="FV634" s="739">
        <f t="shared" si="1788"/>
        <v>0</v>
      </c>
      <c r="FW634" s="739">
        <f t="shared" si="1788"/>
        <v>0</v>
      </c>
      <c r="FX634" s="739">
        <f t="shared" si="1788"/>
        <v>0</v>
      </c>
      <c r="FY634" s="739">
        <f t="shared" si="1788"/>
        <v>0</v>
      </c>
      <c r="FZ634" s="739">
        <f t="shared" si="1788"/>
        <v>0</v>
      </c>
      <c r="GA634" s="739">
        <f t="shared" si="1788"/>
        <v>0</v>
      </c>
      <c r="GB634" s="739">
        <f t="shared" si="1788"/>
        <v>0</v>
      </c>
      <c r="GC634" s="739">
        <f t="shared" si="1788"/>
        <v>0</v>
      </c>
      <c r="GD634" s="739">
        <f t="shared" si="1788"/>
        <v>0</v>
      </c>
      <c r="GE634" s="739">
        <f t="shared" si="1789"/>
        <v>0</v>
      </c>
      <c r="GF634" s="739">
        <f t="shared" si="1789"/>
        <v>0</v>
      </c>
      <c r="GG634" s="739">
        <f t="shared" si="1789"/>
        <v>0</v>
      </c>
      <c r="GH634" s="739">
        <f t="shared" si="1789"/>
        <v>0</v>
      </c>
      <c r="GI634" s="739">
        <f t="shared" si="1789"/>
        <v>0</v>
      </c>
      <c r="GJ634" s="739">
        <f t="shared" si="1789"/>
        <v>0</v>
      </c>
      <c r="GK634" s="739">
        <f t="shared" si="1789"/>
        <v>0</v>
      </c>
      <c r="GL634" s="739">
        <f t="shared" si="1789"/>
        <v>0</v>
      </c>
      <c r="GM634" s="739">
        <f t="shared" si="1789"/>
        <v>0</v>
      </c>
      <c r="GN634" s="739">
        <f t="shared" si="1789"/>
        <v>0</v>
      </c>
      <c r="GQ634" s="1098">
        <f>IF(GQ$9=$N634,#REF!,0)</f>
        <v>0</v>
      </c>
      <c r="GR634" s="1098">
        <f>IF(GR$9=$N634,#REF!,0)</f>
        <v>0</v>
      </c>
      <c r="GS634" s="1098">
        <f>IF(GS$9=$N634,#REF!,0)</f>
        <v>0</v>
      </c>
      <c r="GT634" s="1098">
        <f>IF(GT$9=$N634,#REF!,0)</f>
        <v>0</v>
      </c>
      <c r="GU634" s="1098">
        <f>IF(GU$9=$N634,#REF!,0)</f>
        <v>0</v>
      </c>
      <c r="GV634" s="1098">
        <f>IF(GV$9=$N634,#REF!,0)</f>
        <v>0</v>
      </c>
      <c r="GW634" s="1098">
        <f>IF(GW$9=$N634,#REF!,0)</f>
        <v>0</v>
      </c>
      <c r="GX634" s="1098">
        <f>IF(GX$9=$N634,#REF!,0)</f>
        <v>0</v>
      </c>
      <c r="GY634" s="1098">
        <f>IF(GY$9=$N634,#REF!,0)</f>
        <v>0</v>
      </c>
      <c r="GZ634" s="1098">
        <f>IF(GZ$9=$N634,#REF!,0)</f>
        <v>0</v>
      </c>
      <c r="HA634" s="1098">
        <f>IF(HA$9=$N634,#REF!,0)</f>
        <v>0</v>
      </c>
      <c r="HB634" s="1098">
        <f>IF(HB$9=$N634,#REF!,0)</f>
        <v>0</v>
      </c>
      <c r="HC634" s="1098">
        <f>IF(HC$9=$N634,#REF!,0)</f>
        <v>0</v>
      </c>
      <c r="HD634" s="1098">
        <f>IF(HD$9=$N634,#REF!,0)</f>
        <v>0</v>
      </c>
      <c r="HE634" s="1098">
        <f>IF(HE$9=$N634,#REF!,0)</f>
        <v>0</v>
      </c>
      <c r="HF634" s="1098">
        <f>IF(HF$9=$N634,#REF!,0)</f>
        <v>0</v>
      </c>
      <c r="HG634" s="1098">
        <f>IF(HG$9=$N634,#REF!,0)</f>
        <v>0</v>
      </c>
      <c r="HH634" s="1098">
        <f>IF(HH$9=$N634,#REF!,0)</f>
        <v>0</v>
      </c>
      <c r="HI634" s="1098">
        <f>IF(HI$9=$N634,#REF!,0)</f>
        <v>0</v>
      </c>
      <c r="HJ634" s="1098">
        <f>IF(HJ$9=$N634,#REF!,0)</f>
        <v>0</v>
      </c>
      <c r="HK634" s="1098">
        <f>IF(HK$9=$N634,#REF!,0)</f>
        <v>0</v>
      </c>
      <c r="HL634" s="1098">
        <f>IF(HL$9=$N634,#REF!,0)</f>
        <v>0</v>
      </c>
      <c r="HM634" s="1098">
        <f>IF(HM$9=$N634,#REF!,0)</f>
        <v>0</v>
      </c>
      <c r="HN634" s="1098">
        <f>IF(HN$9=$N634,#REF!,0)</f>
        <v>0</v>
      </c>
      <c r="HO634" s="1098">
        <f>IF(HO$9=$N634,#REF!,0)</f>
        <v>0</v>
      </c>
      <c r="HP634" s="1098">
        <f>IF(HP$9=$N634,#REF!,0)</f>
        <v>0</v>
      </c>
      <c r="HQ634" s="1098">
        <f>IF(HQ$9=$N634,#REF!,0)</f>
        <v>0</v>
      </c>
      <c r="HR634" s="1098">
        <f>IF(HR$9=$N634,#REF!,0)</f>
        <v>0</v>
      </c>
      <c r="HS634" s="1098">
        <f>IF(HS$9=$N634,#REF!,0)</f>
        <v>0</v>
      </c>
      <c r="HT634" s="1098">
        <f>IF(HT$9=$N634,#REF!,0)</f>
        <v>0</v>
      </c>
      <c r="HU634" s="1098">
        <f>IF(HU$9=$N634,#REF!,0)</f>
        <v>0</v>
      </c>
      <c r="HV634" s="1098">
        <f>IF(HV$9=$N634,#REF!,0)</f>
        <v>0</v>
      </c>
      <c r="HW634" s="1098">
        <f>IF(HW$9=$N634,#REF!,0)</f>
        <v>0</v>
      </c>
      <c r="HX634" s="1098">
        <f>IF(HX$9=$N634,#REF!,0)</f>
        <v>0</v>
      </c>
      <c r="HY634" s="1098">
        <f>IF(HY$9=$N634,#REF!,0)</f>
        <v>0</v>
      </c>
      <c r="HZ634" s="1098">
        <f>IF(HZ$9=$N634,#REF!,0)</f>
        <v>0</v>
      </c>
      <c r="IA634" s="1098">
        <f>IF(IA$9=$N634,#REF!,0)</f>
        <v>0</v>
      </c>
      <c r="IB634" s="1098">
        <f>IF(IB$9=$N634,#REF!,0)</f>
        <v>0</v>
      </c>
      <c r="IC634" s="1098">
        <f>IF(IC$9=$N634,#REF!,0)</f>
        <v>0</v>
      </c>
      <c r="ID634" s="1098">
        <f>IF(ID$9=$N634,#REF!,0)</f>
        <v>0</v>
      </c>
      <c r="IE634" s="1098">
        <f>IF(IE$9=$N634,#REF!,0)</f>
        <v>0</v>
      </c>
      <c r="IF634" s="1098">
        <f>IF(IF$9=$N634,#REF!,0)</f>
        <v>0</v>
      </c>
      <c r="IG634" s="1098">
        <f>IF(IG$9=$N634,#REF!,0)</f>
        <v>0</v>
      </c>
      <c r="IH634" s="1098">
        <f>IF(IH$9=$N634,#REF!,0)</f>
        <v>0</v>
      </c>
      <c r="II634" s="1098">
        <f>IF(II$9=$N634,#REF!,0)</f>
        <v>0</v>
      </c>
      <c r="IJ634" s="1098">
        <f>IF(IJ$9=$N634,#REF!,0)</f>
        <v>0</v>
      </c>
      <c r="IK634" s="1098">
        <f>IF(IK$9=$N634,#REF!,0)</f>
        <v>0</v>
      </c>
      <c r="IL634" s="1098">
        <f>IF(IL$9=$N634,#REF!,0)</f>
        <v>0</v>
      </c>
      <c r="IM634" s="1098">
        <f>IF(IM$9=$N634,#REF!,0)</f>
        <v>0</v>
      </c>
      <c r="IN634" s="1098">
        <f>IF(IN$9=$N634,#REF!,0)</f>
        <v>0</v>
      </c>
      <c r="IO634" s="1098">
        <f>IF(IO$9=$N634,#REF!,0)</f>
        <v>0</v>
      </c>
      <c r="IP634" s="1098">
        <f>IF(IP$9=$N634,#REF!,0)</f>
        <v>0</v>
      </c>
      <c r="IQ634" s="1098">
        <f>IF(IQ$9=$N634,#REF!,0)</f>
        <v>0</v>
      </c>
      <c r="IR634" s="1098">
        <f>IF(IR$9=$N634,#REF!,0)</f>
        <v>0</v>
      </c>
      <c r="IS634" s="1098">
        <f>IF(IS$9=$N634,#REF!,0)</f>
        <v>0</v>
      </c>
      <c r="IT634" s="1098">
        <f>IF(IT$9=$N634,#REF!,0)</f>
        <v>0</v>
      </c>
      <c r="IU634" s="1098">
        <f>IF(IU$9=$N634,#REF!,0)</f>
        <v>0</v>
      </c>
      <c r="IV634" s="1098">
        <f>IF(IV$9=$N634,#REF!,0)</f>
        <v>0</v>
      </c>
      <c r="IW634" s="1098">
        <f>IF(IW$9=$N634,#REF!,0)</f>
        <v>0</v>
      </c>
      <c r="IX634" s="1098">
        <f>IF(IX$9=$N634,#REF!,0)</f>
        <v>0</v>
      </c>
      <c r="IY634" s="1098">
        <f>IF(IY$9=$N634,#REF!,0)</f>
        <v>0</v>
      </c>
      <c r="IZ634" s="1098">
        <f>IF(IZ$9=$N634,#REF!,0)</f>
        <v>0</v>
      </c>
      <c r="JA634" s="1098">
        <f>IF(JA$9=$N634,#REF!,0)</f>
        <v>0</v>
      </c>
      <c r="JB634" s="1098">
        <f>IF(JB$9=$N634,#REF!,0)</f>
        <v>0</v>
      </c>
      <c r="JC634" s="1098">
        <f>IF(JC$9=$N634,#REF!,0)</f>
        <v>0</v>
      </c>
      <c r="JD634" s="1098">
        <f>IF(JD$9=$N634,#REF!,0)</f>
        <v>0</v>
      </c>
      <c r="JE634" s="1098">
        <f>IF(JE$9=$N634,#REF!,0)</f>
        <v>0</v>
      </c>
      <c r="JF634" s="1098">
        <f>IF(JF$9=$N634,#REF!,0)</f>
        <v>0</v>
      </c>
      <c r="JG634" s="1098">
        <f>IF(JG$9=$N634,#REF!,0)</f>
        <v>0</v>
      </c>
      <c r="JH634" s="1098">
        <f>IF(JH$9=$N634,#REF!,0)</f>
        <v>0</v>
      </c>
      <c r="JI634" s="1098">
        <f>IF(JI$9=$N634,#REF!,0)</f>
        <v>0</v>
      </c>
      <c r="JJ634" s="1098">
        <f>IF(JJ$9=$N634,#REF!,0)</f>
        <v>0</v>
      </c>
      <c r="JK634" s="1098">
        <f>IF(JK$9=$N634,#REF!,0)</f>
        <v>0</v>
      </c>
      <c r="JL634" s="1098">
        <f>IF(JL$9=$N634,#REF!,0)</f>
        <v>0</v>
      </c>
      <c r="JM634" s="1098">
        <f>IF(JM$9=$N634,#REF!,0)</f>
        <v>0</v>
      </c>
      <c r="JN634" s="1098">
        <f>IF(JN$9=$N634,#REF!,0)</f>
        <v>0</v>
      </c>
      <c r="JO634" s="1098">
        <f>IF(JO$9=$N634,#REF!,0)</f>
        <v>0</v>
      </c>
      <c r="JP634" s="1098">
        <f>IF(JP$9=$N634,#REF!,0)</f>
        <v>0</v>
      </c>
      <c r="JQ634" s="1098">
        <f>IF(JQ$9=$N634,#REF!,0)</f>
        <v>0</v>
      </c>
      <c r="JR634" s="1098">
        <f>IF(JR$9=$N634,#REF!,0)</f>
        <v>0</v>
      </c>
      <c r="JS634" s="1098">
        <f>IF(JS$9=$N634,#REF!,0)</f>
        <v>0</v>
      </c>
      <c r="JT634" s="1098">
        <f>IF(JT$9=$N634,#REF!,0)</f>
        <v>0</v>
      </c>
      <c r="JU634" s="1098">
        <f>IF(JU$9=$N634,#REF!,0)</f>
        <v>0</v>
      </c>
      <c r="JV634" s="1098">
        <f>IF(JV$9=$N634,#REF!,0)</f>
        <v>0</v>
      </c>
      <c r="JW634" s="1098">
        <f>IF(JW$9=$N634,#REF!,0)</f>
        <v>0</v>
      </c>
      <c r="JX634" s="681"/>
      <c r="JZ634" s="681">
        <f t="shared" si="1797"/>
        <v>0</v>
      </c>
      <c r="KA634" s="681">
        <f t="shared" si="1797"/>
        <v>0</v>
      </c>
      <c r="KB634" s="681">
        <f t="shared" si="1797"/>
        <v>0</v>
      </c>
      <c r="KC634" s="681">
        <f t="shared" si="1797"/>
        <v>0</v>
      </c>
      <c r="KD634" s="681">
        <f t="shared" si="1797"/>
        <v>0</v>
      </c>
      <c r="KE634" s="681">
        <f t="shared" si="1797"/>
        <v>0</v>
      </c>
      <c r="KF634" s="681">
        <f t="shared" si="1797"/>
        <v>0</v>
      </c>
      <c r="KG634" s="681">
        <f t="shared" si="1797"/>
        <v>0</v>
      </c>
      <c r="KH634" s="681">
        <f t="shared" si="1797"/>
        <v>0</v>
      </c>
      <c r="KI634" s="681">
        <f t="shared" si="1797"/>
        <v>0</v>
      </c>
      <c r="KJ634" s="681">
        <f t="shared" si="1797"/>
        <v>0</v>
      </c>
      <c r="KN634" s="1098">
        <f t="shared" si="1793"/>
        <v>0</v>
      </c>
      <c r="KO634" s="1098">
        <f t="shared" si="1793"/>
        <v>0</v>
      </c>
      <c r="KP634" s="1098">
        <f t="shared" si="1793"/>
        <v>0</v>
      </c>
      <c r="KQ634" s="1098">
        <f t="shared" si="1793"/>
        <v>0</v>
      </c>
      <c r="KR634" s="1098">
        <f t="shared" si="1793"/>
        <v>0</v>
      </c>
      <c r="KS634" s="1098">
        <f t="shared" si="1793"/>
        <v>0</v>
      </c>
      <c r="KT634" s="1098">
        <f t="shared" si="1793"/>
        <v>0</v>
      </c>
      <c r="KU634" s="1098">
        <f t="shared" si="1793"/>
        <v>0</v>
      </c>
      <c r="KV634" s="1098">
        <f t="shared" si="1793"/>
        <v>0</v>
      </c>
      <c r="KW634" s="1098">
        <f t="shared" si="1793"/>
        <v>0</v>
      </c>
      <c r="KX634" s="1098">
        <f t="shared" si="1793"/>
        <v>0</v>
      </c>
      <c r="KY634" s="1098">
        <f t="shared" si="1793"/>
        <v>0</v>
      </c>
      <c r="KZ634" s="1098">
        <f t="shared" si="1793"/>
        <v>0</v>
      </c>
      <c r="LA634" s="1098">
        <f t="shared" si="1793"/>
        <v>0</v>
      </c>
      <c r="LB634" s="1098">
        <f t="shared" si="1793"/>
        <v>0</v>
      </c>
      <c r="LC634" s="1098">
        <f t="shared" si="1791"/>
        <v>0</v>
      </c>
      <c r="LD634" s="1098">
        <f t="shared" si="1791"/>
        <v>0</v>
      </c>
      <c r="LE634" s="1098">
        <f t="shared" si="1791"/>
        <v>0</v>
      </c>
      <c r="LF634" s="1098">
        <f t="shared" si="1791"/>
        <v>0</v>
      </c>
      <c r="LG634" s="1098">
        <f t="shared" si="1791"/>
        <v>0</v>
      </c>
      <c r="LH634" s="1098">
        <f t="shared" si="1791"/>
        <v>0</v>
      </c>
      <c r="LI634" s="1098">
        <f t="shared" si="1791"/>
        <v>0</v>
      </c>
      <c r="LJ634" s="1098">
        <f t="shared" si="1791"/>
        <v>0</v>
      </c>
      <c r="LK634" s="1098">
        <f t="shared" si="1791"/>
        <v>0</v>
      </c>
      <c r="LL634" s="1098">
        <f t="shared" si="1791"/>
        <v>0</v>
      </c>
      <c r="LM634" s="1098">
        <f t="shared" si="1791"/>
        <v>0</v>
      </c>
      <c r="LN634" s="1098">
        <f t="shared" si="1791"/>
        <v>0</v>
      </c>
      <c r="LO634" s="1098">
        <f t="shared" si="1791"/>
        <v>0</v>
      </c>
      <c r="LP634" s="1098">
        <f t="shared" si="1791"/>
        <v>0</v>
      </c>
      <c r="LQ634" s="1098">
        <f t="shared" si="1791"/>
        <v>0</v>
      </c>
      <c r="LR634" s="1098">
        <f t="shared" si="1791"/>
        <v>0</v>
      </c>
      <c r="LS634" s="1098">
        <f t="shared" si="1716"/>
        <v>0</v>
      </c>
    </row>
    <row r="635" spans="1:331" ht="20.100000000000001" hidden="1" customHeight="1" x14ac:dyDescent="0.35">
      <c r="A635" s="1442"/>
      <c r="B635" s="1359"/>
      <c r="C635" s="1376"/>
      <c r="D635" s="1376"/>
      <c r="E635" s="1376"/>
      <c r="F635" s="1376"/>
      <c r="G635" s="1376"/>
      <c r="H635" s="1376"/>
      <c r="I635" s="1376"/>
      <c r="J635" s="1376"/>
      <c r="K635" s="1372"/>
      <c r="L635" s="1372"/>
      <c r="M635" s="1372"/>
      <c r="N635" s="1296"/>
      <c r="O635" s="1365"/>
      <c r="P635" s="771"/>
      <c r="Q635" s="771"/>
      <c r="R635" s="771"/>
      <c r="S635" s="771"/>
      <c r="T635" s="771"/>
      <c r="U635" s="771"/>
      <c r="V635" s="771"/>
      <c r="W635" s="771" t="s">
        <v>337</v>
      </c>
      <c r="X635" s="771"/>
      <c r="Y635" s="771"/>
      <c r="Z635" s="771"/>
      <c r="AA635" s="771"/>
      <c r="AB635" s="771"/>
      <c r="AC635" s="771"/>
      <c r="AD635" s="771"/>
      <c r="AE635" s="771"/>
      <c r="AF635" s="771"/>
      <c r="AG635" s="771"/>
      <c r="AH635" s="774" t="s">
        <v>303</v>
      </c>
      <c r="AI635" s="774" t="s">
        <v>341</v>
      </c>
      <c r="AJ635" s="771"/>
      <c r="AK635" s="771"/>
      <c r="AL635" s="771"/>
      <c r="AM635" s="771"/>
      <c r="AN635" s="771"/>
      <c r="AO635" s="771"/>
      <c r="AP635" s="771"/>
      <c r="AQ635" s="771"/>
      <c r="AR635" s="771"/>
      <c r="AS635" s="771"/>
      <c r="AT635" s="771"/>
      <c r="AU635" s="771"/>
      <c r="AV635" s="771"/>
      <c r="AW635" s="771"/>
      <c r="AX635" s="771"/>
      <c r="AY635" s="771"/>
      <c r="AZ635" s="771"/>
      <c r="BA635" s="771"/>
      <c r="BB635" s="771"/>
      <c r="BC635" s="771"/>
      <c r="BD635" s="771"/>
      <c r="BE635" s="771"/>
      <c r="BF635" s="771"/>
      <c r="BG635" s="771"/>
      <c r="BH635" s="771"/>
      <c r="BI635" s="771"/>
      <c r="BJ635" s="771"/>
      <c r="BK635" s="771"/>
      <c r="BL635" s="771">
        <f t="shared" si="1764"/>
        <v>0</v>
      </c>
      <c r="BM635" s="771"/>
      <c r="BN635" s="771"/>
      <c r="BO635" s="771"/>
      <c r="BP635" s="771"/>
      <c r="BQ635" s="771"/>
      <c r="BR635" s="771"/>
      <c r="BS635" s="771"/>
      <c r="BT635" s="771"/>
      <c r="BU635" s="771"/>
      <c r="BV635" s="771"/>
      <c r="BW635" s="771"/>
      <c r="BX635" s="771"/>
      <c r="BY635" s="771"/>
      <c r="BZ635" s="771"/>
      <c r="CA635" s="771">
        <f t="shared" si="1760"/>
        <v>0</v>
      </c>
      <c r="CB635" s="771">
        <f t="shared" si="1761"/>
        <v>0</v>
      </c>
      <c r="CC635" s="771"/>
      <c r="CD635" s="771"/>
      <c r="CE635" s="771"/>
      <c r="CF635" s="771"/>
      <c r="CG635" s="771">
        <f t="shared" si="1762"/>
        <v>0</v>
      </c>
      <c r="CH635" s="771"/>
      <c r="CI635" s="771"/>
      <c r="CJ635" s="771"/>
      <c r="CK635" s="771">
        <f t="shared" si="1752"/>
        <v>0</v>
      </c>
      <c r="CL635" s="771"/>
      <c r="CM635" s="771"/>
      <c r="CN635" s="771"/>
      <c r="CO635" s="771">
        <f t="shared" si="1753"/>
        <v>0</v>
      </c>
      <c r="CP635" s="771"/>
      <c r="CQ635" s="771"/>
      <c r="CR635" s="790"/>
      <c r="CS635" s="771">
        <f t="shared" si="1780"/>
        <v>0</v>
      </c>
      <c r="CT635" s="771"/>
      <c r="CU635" s="771"/>
      <c r="CV635" s="818"/>
      <c r="CW635" s="818">
        <f t="shared" si="1730"/>
        <v>0</v>
      </c>
      <c r="CX635" s="818"/>
      <c r="CY635" s="818"/>
      <c r="CZ635" s="1015"/>
      <c r="DA635" s="1015"/>
      <c r="DB635" s="962"/>
      <c r="DC635" s="962">
        <v>0</v>
      </c>
      <c r="DD635" s="955">
        <f t="shared" si="1781"/>
        <v>0</v>
      </c>
      <c r="DE635" s="955">
        <f t="shared" si="1782"/>
        <v>0</v>
      </c>
      <c r="DF635" s="1070"/>
      <c r="DG635" s="1070"/>
      <c r="DH635" s="827"/>
      <c r="DI635" s="832">
        <f t="shared" si="1733"/>
        <v>0</v>
      </c>
      <c r="DJ635" s="827"/>
      <c r="DK635" s="1070"/>
      <c r="DL635" s="1002">
        <f t="shared" si="1783"/>
        <v>0</v>
      </c>
      <c r="DM635" s="1002"/>
      <c r="DN635" s="1070"/>
      <c r="DO635" s="1021"/>
      <c r="DP635" s="1007">
        <f t="shared" si="1735"/>
        <v>0</v>
      </c>
      <c r="DQ635" s="1021"/>
      <c r="DR635" s="1007"/>
      <c r="DS635" s="1091"/>
      <c r="DT635" s="1083">
        <f t="shared" si="1736"/>
        <v>0</v>
      </c>
      <c r="DU635" s="1083"/>
      <c r="DV635" s="1112"/>
      <c r="DW635" s="1007"/>
      <c r="DX635" s="1117"/>
      <c r="DY635" s="1007"/>
      <c r="DZ635" s="1203"/>
      <c r="EA635" s="1117"/>
      <c r="EB635" s="1159"/>
      <c r="EC635" s="1133">
        <f t="shared" si="1737"/>
        <v>0</v>
      </c>
      <c r="ED635" s="1133"/>
      <c r="EE635" s="1133"/>
      <c r="EF635" s="1175"/>
      <c r="EG635" s="1175">
        <f t="shared" si="1738"/>
        <v>0</v>
      </c>
      <c r="EH635" s="1175"/>
      <c r="EI635" s="1203">
        <f>IFERROR(#REF!/DZ635*100,)</f>
        <v>0</v>
      </c>
      <c r="EJ635" s="1188">
        <f>IFERROR(#REF!/#REF!*100,)</f>
        <v>0</v>
      </c>
      <c r="EK635" s="1212"/>
      <c r="EL635" s="1212"/>
      <c r="EM635" s="1212"/>
      <c r="EN635" s="1210"/>
      <c r="EO635" s="1210"/>
      <c r="EP635" s="1210"/>
      <c r="EQ635" s="1210"/>
      <c r="ER635" s="1138"/>
      <c r="ES635" s="942"/>
      <c r="EX635" s="739">
        <f t="shared" ref="EX635:FG645" si="1798">IF(EX$9=$K635,$EA635,0)</f>
        <v>0</v>
      </c>
      <c r="EY635" s="739">
        <f t="shared" si="1798"/>
        <v>0</v>
      </c>
      <c r="EZ635" s="739">
        <f t="shared" si="1798"/>
        <v>0</v>
      </c>
      <c r="FA635" s="739">
        <f t="shared" si="1798"/>
        <v>0</v>
      </c>
      <c r="FB635" s="739">
        <f t="shared" si="1798"/>
        <v>0</v>
      </c>
      <c r="FC635" s="739">
        <f t="shared" si="1798"/>
        <v>0</v>
      </c>
      <c r="FD635" s="739">
        <f t="shared" si="1798"/>
        <v>0</v>
      </c>
      <c r="FE635" s="739">
        <f t="shared" si="1798"/>
        <v>0</v>
      </c>
      <c r="FF635" s="739">
        <f t="shared" si="1798"/>
        <v>0</v>
      </c>
      <c r="FG635" s="739">
        <f t="shared" si="1798"/>
        <v>0</v>
      </c>
      <c r="FH635" s="739">
        <f t="shared" ref="FH635:FN645" si="1799">IF(FH$9=$K635,$EA635,0)</f>
        <v>0</v>
      </c>
      <c r="FI635" s="739">
        <f t="shared" si="1799"/>
        <v>0</v>
      </c>
      <c r="FJ635" s="739">
        <f t="shared" si="1799"/>
        <v>0</v>
      </c>
      <c r="FK635" s="739">
        <f t="shared" si="1799"/>
        <v>0</v>
      </c>
      <c r="FL635" s="739">
        <f t="shared" si="1799"/>
        <v>0</v>
      </c>
      <c r="FM635" s="739">
        <f t="shared" si="1799"/>
        <v>0</v>
      </c>
      <c r="FN635" s="739">
        <f t="shared" si="1799"/>
        <v>0</v>
      </c>
      <c r="FO635" s="739">
        <f t="shared" si="1792"/>
        <v>0</v>
      </c>
      <c r="FP635" s="739">
        <f t="shared" si="1792"/>
        <v>0</v>
      </c>
      <c r="FQ635" s="739">
        <f t="shared" si="1792"/>
        <v>0</v>
      </c>
      <c r="FU635" s="739">
        <f t="shared" si="1788"/>
        <v>0</v>
      </c>
      <c r="FV635" s="739">
        <f t="shared" si="1788"/>
        <v>0</v>
      </c>
      <c r="FW635" s="739">
        <f t="shared" si="1788"/>
        <v>0</v>
      </c>
      <c r="FX635" s="739">
        <f t="shared" si="1788"/>
        <v>0</v>
      </c>
      <c r="FY635" s="739">
        <f t="shared" si="1788"/>
        <v>0</v>
      </c>
      <c r="FZ635" s="739">
        <f t="shared" si="1788"/>
        <v>0</v>
      </c>
      <c r="GA635" s="739">
        <f t="shared" si="1788"/>
        <v>0</v>
      </c>
      <c r="GB635" s="739">
        <f t="shared" si="1788"/>
        <v>0</v>
      </c>
      <c r="GC635" s="739">
        <f t="shared" si="1788"/>
        <v>0</v>
      </c>
      <c r="GD635" s="739">
        <f t="shared" si="1788"/>
        <v>0</v>
      </c>
      <c r="GE635" s="739">
        <f t="shared" si="1789"/>
        <v>0</v>
      </c>
      <c r="GF635" s="739">
        <f t="shared" si="1789"/>
        <v>0</v>
      </c>
      <c r="GG635" s="739">
        <f t="shared" si="1789"/>
        <v>0</v>
      </c>
      <c r="GH635" s="739">
        <f t="shared" si="1789"/>
        <v>0</v>
      </c>
      <c r="GI635" s="739">
        <f t="shared" si="1789"/>
        <v>0</v>
      </c>
      <c r="GJ635" s="739">
        <f t="shared" si="1789"/>
        <v>0</v>
      </c>
      <c r="GK635" s="739">
        <f t="shared" si="1789"/>
        <v>0</v>
      </c>
      <c r="GL635" s="739">
        <f t="shared" si="1789"/>
        <v>0</v>
      </c>
      <c r="GM635" s="739">
        <f t="shared" si="1789"/>
        <v>0</v>
      </c>
      <c r="GN635" s="739">
        <f t="shared" si="1789"/>
        <v>0</v>
      </c>
      <c r="GQ635" s="1098">
        <f>IF(GQ$9=$N635,#REF!,0)</f>
        <v>0</v>
      </c>
      <c r="GR635" s="1098">
        <f>IF(GR$9=$N635,#REF!,0)</f>
        <v>0</v>
      </c>
      <c r="GS635" s="1098">
        <f>IF(GS$9=$N635,#REF!,0)</f>
        <v>0</v>
      </c>
      <c r="GT635" s="1098">
        <f>IF(GT$9=$N635,#REF!,0)</f>
        <v>0</v>
      </c>
      <c r="GU635" s="1098">
        <f>IF(GU$9=$N635,#REF!,0)</f>
        <v>0</v>
      </c>
      <c r="GV635" s="1098">
        <f>IF(GV$9=$N635,#REF!,0)</f>
        <v>0</v>
      </c>
      <c r="GW635" s="1098">
        <f>IF(GW$9=$N635,#REF!,0)</f>
        <v>0</v>
      </c>
      <c r="GX635" s="1098">
        <f>IF(GX$9=$N635,#REF!,0)</f>
        <v>0</v>
      </c>
      <c r="GY635" s="1098">
        <f>IF(GY$9=$N635,#REF!,0)</f>
        <v>0</v>
      </c>
      <c r="GZ635" s="1098">
        <f>IF(GZ$9=$N635,#REF!,0)</f>
        <v>0</v>
      </c>
      <c r="HA635" s="1098">
        <f>IF(HA$9=$N635,#REF!,0)</f>
        <v>0</v>
      </c>
      <c r="HB635" s="1098">
        <f>IF(HB$9=$N635,#REF!,0)</f>
        <v>0</v>
      </c>
      <c r="HC635" s="1098">
        <f>IF(HC$9=$N635,#REF!,0)</f>
        <v>0</v>
      </c>
      <c r="HD635" s="1098">
        <f>IF(HD$9=$N635,#REF!,0)</f>
        <v>0</v>
      </c>
      <c r="HE635" s="1098">
        <f>IF(HE$9=$N635,#REF!,0)</f>
        <v>0</v>
      </c>
      <c r="HF635" s="1098">
        <f>IF(HF$9=$N635,#REF!,0)</f>
        <v>0</v>
      </c>
      <c r="HG635" s="1098">
        <f>IF(HG$9=$N635,#REF!,0)</f>
        <v>0</v>
      </c>
      <c r="HH635" s="1098">
        <f>IF(HH$9=$N635,#REF!,0)</f>
        <v>0</v>
      </c>
      <c r="HI635" s="1098">
        <f>IF(HI$9=$N635,#REF!,0)</f>
        <v>0</v>
      </c>
      <c r="HJ635" s="1098">
        <f>IF(HJ$9=$N635,#REF!,0)</f>
        <v>0</v>
      </c>
      <c r="HK635" s="1098">
        <f>IF(HK$9=$N635,#REF!,0)</f>
        <v>0</v>
      </c>
      <c r="HL635" s="1098">
        <f>IF(HL$9=$N635,#REF!,0)</f>
        <v>0</v>
      </c>
      <c r="HM635" s="1098">
        <f>IF(HM$9=$N635,#REF!,0)</f>
        <v>0</v>
      </c>
      <c r="HN635" s="1098">
        <f>IF(HN$9=$N635,#REF!,0)</f>
        <v>0</v>
      </c>
      <c r="HO635" s="1098">
        <f>IF(HO$9=$N635,#REF!,0)</f>
        <v>0</v>
      </c>
      <c r="HP635" s="1098">
        <f>IF(HP$9=$N635,#REF!,0)</f>
        <v>0</v>
      </c>
      <c r="HQ635" s="1098">
        <f>IF(HQ$9=$N635,#REF!,0)</f>
        <v>0</v>
      </c>
      <c r="HR635" s="1098">
        <f>IF(HR$9=$N635,#REF!,0)</f>
        <v>0</v>
      </c>
      <c r="HS635" s="1098">
        <f>IF(HS$9=$N635,#REF!,0)</f>
        <v>0</v>
      </c>
      <c r="HT635" s="1098">
        <f>IF(HT$9=$N635,#REF!,0)</f>
        <v>0</v>
      </c>
      <c r="HU635" s="1098">
        <f>IF(HU$9=$N635,#REF!,0)</f>
        <v>0</v>
      </c>
      <c r="HV635" s="1098">
        <f>IF(HV$9=$N635,#REF!,0)</f>
        <v>0</v>
      </c>
      <c r="HW635" s="1098">
        <f>IF(HW$9=$N635,#REF!,0)</f>
        <v>0</v>
      </c>
      <c r="HX635" s="1098">
        <f>IF(HX$9=$N635,#REF!,0)</f>
        <v>0</v>
      </c>
      <c r="HY635" s="1098">
        <f>IF(HY$9=$N635,#REF!,0)</f>
        <v>0</v>
      </c>
      <c r="HZ635" s="1098">
        <f>IF(HZ$9=$N635,#REF!,0)</f>
        <v>0</v>
      </c>
      <c r="IA635" s="1098">
        <f>IF(IA$9=$N635,#REF!,0)</f>
        <v>0</v>
      </c>
      <c r="IB635" s="1098">
        <f>IF(IB$9=$N635,#REF!,0)</f>
        <v>0</v>
      </c>
      <c r="IC635" s="1098">
        <f>IF(IC$9=$N635,#REF!,0)</f>
        <v>0</v>
      </c>
      <c r="ID635" s="1098">
        <f>IF(ID$9=$N635,#REF!,0)</f>
        <v>0</v>
      </c>
      <c r="IE635" s="1098">
        <f>IF(IE$9=$N635,#REF!,0)</f>
        <v>0</v>
      </c>
      <c r="IF635" s="1098">
        <f>IF(IF$9=$N635,#REF!,0)</f>
        <v>0</v>
      </c>
      <c r="IG635" s="1098">
        <f>IF(IG$9=$N635,#REF!,0)</f>
        <v>0</v>
      </c>
      <c r="IH635" s="1098">
        <f>IF(IH$9=$N635,#REF!,0)</f>
        <v>0</v>
      </c>
      <c r="II635" s="1098">
        <f>IF(II$9=$N635,#REF!,0)</f>
        <v>0</v>
      </c>
      <c r="IJ635" s="1098">
        <f>IF(IJ$9=$N635,#REF!,0)</f>
        <v>0</v>
      </c>
      <c r="IK635" s="1098">
        <f>IF(IK$9=$N635,#REF!,0)</f>
        <v>0</v>
      </c>
      <c r="IL635" s="1098">
        <f>IF(IL$9=$N635,#REF!,0)</f>
        <v>0</v>
      </c>
      <c r="IM635" s="1098">
        <f>IF(IM$9=$N635,#REF!,0)</f>
        <v>0</v>
      </c>
      <c r="IN635" s="1098">
        <f>IF(IN$9=$N635,#REF!,0)</f>
        <v>0</v>
      </c>
      <c r="IO635" s="1098">
        <f>IF(IO$9=$N635,#REF!,0)</f>
        <v>0</v>
      </c>
      <c r="IP635" s="1098">
        <f>IF(IP$9=$N635,#REF!,0)</f>
        <v>0</v>
      </c>
      <c r="IQ635" s="1098">
        <f>IF(IQ$9=$N635,#REF!,0)</f>
        <v>0</v>
      </c>
      <c r="IR635" s="1098">
        <f>IF(IR$9=$N635,#REF!,0)</f>
        <v>0</v>
      </c>
      <c r="IS635" s="1098">
        <f>IF(IS$9=$N635,#REF!,0)</f>
        <v>0</v>
      </c>
      <c r="IT635" s="1098">
        <f>IF(IT$9=$N635,#REF!,0)</f>
        <v>0</v>
      </c>
      <c r="IU635" s="1098">
        <f>IF(IU$9=$N635,#REF!,0)</f>
        <v>0</v>
      </c>
      <c r="IV635" s="1098">
        <f>IF(IV$9=$N635,#REF!,0)</f>
        <v>0</v>
      </c>
      <c r="IW635" s="1098">
        <f>IF(IW$9=$N635,#REF!,0)</f>
        <v>0</v>
      </c>
      <c r="IX635" s="1098">
        <f>IF(IX$9=$N635,#REF!,0)</f>
        <v>0</v>
      </c>
      <c r="IY635" s="1098">
        <f>IF(IY$9=$N635,#REF!,0)</f>
        <v>0</v>
      </c>
      <c r="IZ635" s="1098">
        <f>IF(IZ$9=$N635,#REF!,0)</f>
        <v>0</v>
      </c>
      <c r="JA635" s="1098">
        <f>IF(JA$9=$N635,#REF!,0)</f>
        <v>0</v>
      </c>
      <c r="JB635" s="1098">
        <f>IF(JB$9=$N635,#REF!,0)</f>
        <v>0</v>
      </c>
      <c r="JC635" s="1098">
        <f>IF(JC$9=$N635,#REF!,0)</f>
        <v>0</v>
      </c>
      <c r="JD635" s="1098">
        <f>IF(JD$9=$N635,#REF!,0)</f>
        <v>0</v>
      </c>
      <c r="JE635" s="1098">
        <f>IF(JE$9=$N635,#REF!,0)</f>
        <v>0</v>
      </c>
      <c r="JF635" s="1098">
        <f>IF(JF$9=$N635,#REF!,0)</f>
        <v>0</v>
      </c>
      <c r="JG635" s="1098">
        <f>IF(JG$9=$N635,#REF!,0)</f>
        <v>0</v>
      </c>
      <c r="JH635" s="1098">
        <f>IF(JH$9=$N635,#REF!,0)</f>
        <v>0</v>
      </c>
      <c r="JI635" s="1098">
        <f>IF(JI$9=$N635,#REF!,0)</f>
        <v>0</v>
      </c>
      <c r="JJ635" s="1098">
        <f>IF(JJ$9=$N635,#REF!,0)</f>
        <v>0</v>
      </c>
      <c r="JK635" s="1098">
        <f>IF(JK$9=$N635,#REF!,0)</f>
        <v>0</v>
      </c>
      <c r="JL635" s="1098">
        <f>IF(JL$9=$N635,#REF!,0)</f>
        <v>0</v>
      </c>
      <c r="JM635" s="1098">
        <f>IF(JM$9=$N635,#REF!,0)</f>
        <v>0</v>
      </c>
      <c r="JN635" s="1098">
        <f>IF(JN$9=$N635,#REF!,0)</f>
        <v>0</v>
      </c>
      <c r="JO635" s="1098">
        <f>IF(JO$9=$N635,#REF!,0)</f>
        <v>0</v>
      </c>
      <c r="JP635" s="1098">
        <f>IF(JP$9=$N635,#REF!,0)</f>
        <v>0</v>
      </c>
      <c r="JQ635" s="1098">
        <f>IF(JQ$9=$N635,#REF!,0)</f>
        <v>0</v>
      </c>
      <c r="JR635" s="1098">
        <f>IF(JR$9=$N635,#REF!,0)</f>
        <v>0</v>
      </c>
      <c r="JS635" s="1098">
        <f>IF(JS$9=$N635,#REF!,0)</f>
        <v>0</v>
      </c>
      <c r="JT635" s="1098">
        <f>IF(JT$9=$N635,#REF!,0)</f>
        <v>0</v>
      </c>
      <c r="JU635" s="1098">
        <f>IF(JU$9=$N635,#REF!,0)</f>
        <v>0</v>
      </c>
      <c r="JV635" s="1098">
        <f>IF(JV$9=$N635,#REF!,0)</f>
        <v>0</v>
      </c>
      <c r="JW635" s="1098">
        <f>IF(JW$9=$N635,#REF!,0)</f>
        <v>0</v>
      </c>
      <c r="JX635" s="681"/>
      <c r="JZ635" s="681">
        <f t="shared" si="1797"/>
        <v>0</v>
      </c>
      <c r="KA635" s="681">
        <f t="shared" si="1797"/>
        <v>0</v>
      </c>
      <c r="KB635" s="681">
        <f t="shared" si="1797"/>
        <v>0</v>
      </c>
      <c r="KC635" s="681">
        <f t="shared" si="1797"/>
        <v>0</v>
      </c>
      <c r="KD635" s="681">
        <f t="shared" si="1797"/>
        <v>0</v>
      </c>
      <c r="KE635" s="681">
        <f t="shared" si="1797"/>
        <v>0</v>
      </c>
      <c r="KF635" s="681">
        <f t="shared" si="1797"/>
        <v>0</v>
      </c>
      <c r="KG635" s="681">
        <f t="shared" si="1797"/>
        <v>0</v>
      </c>
      <c r="KH635" s="681">
        <f t="shared" si="1797"/>
        <v>0</v>
      </c>
      <c r="KI635" s="681">
        <f t="shared" si="1797"/>
        <v>0</v>
      </c>
      <c r="KJ635" s="681">
        <f t="shared" si="1797"/>
        <v>0</v>
      </c>
      <c r="KN635" s="1098">
        <f t="shared" si="1793"/>
        <v>0</v>
      </c>
      <c r="KO635" s="1098">
        <f t="shared" si="1793"/>
        <v>0</v>
      </c>
      <c r="KP635" s="1098">
        <f t="shared" si="1793"/>
        <v>0</v>
      </c>
      <c r="KQ635" s="1098">
        <f t="shared" si="1793"/>
        <v>0</v>
      </c>
      <c r="KR635" s="1098">
        <f t="shared" si="1793"/>
        <v>0</v>
      </c>
      <c r="KS635" s="1098">
        <f t="shared" si="1793"/>
        <v>0</v>
      </c>
      <c r="KT635" s="1098">
        <f t="shared" si="1793"/>
        <v>0</v>
      </c>
      <c r="KU635" s="1098">
        <f t="shared" si="1793"/>
        <v>0</v>
      </c>
      <c r="KV635" s="1098">
        <f t="shared" si="1793"/>
        <v>0</v>
      </c>
      <c r="KW635" s="1098">
        <f t="shared" si="1793"/>
        <v>0</v>
      </c>
      <c r="KX635" s="1098">
        <f t="shared" si="1793"/>
        <v>0</v>
      </c>
      <c r="KY635" s="1098">
        <f t="shared" si="1793"/>
        <v>0</v>
      </c>
      <c r="KZ635" s="1098">
        <f t="shared" si="1793"/>
        <v>0</v>
      </c>
      <c r="LA635" s="1098">
        <f t="shared" si="1793"/>
        <v>0</v>
      </c>
      <c r="LB635" s="1098">
        <f t="shared" si="1793"/>
        <v>0</v>
      </c>
      <c r="LC635" s="1098">
        <f t="shared" si="1791"/>
        <v>0</v>
      </c>
      <c r="LD635" s="1098">
        <f t="shared" si="1791"/>
        <v>0</v>
      </c>
      <c r="LE635" s="1098">
        <f t="shared" si="1791"/>
        <v>0</v>
      </c>
      <c r="LF635" s="1098">
        <f t="shared" si="1791"/>
        <v>0</v>
      </c>
      <c r="LG635" s="1098">
        <f t="shared" si="1791"/>
        <v>0</v>
      </c>
      <c r="LH635" s="1098">
        <f t="shared" si="1791"/>
        <v>0</v>
      </c>
      <c r="LI635" s="1098">
        <f t="shared" si="1791"/>
        <v>0</v>
      </c>
      <c r="LJ635" s="1098">
        <f t="shared" si="1791"/>
        <v>0</v>
      </c>
      <c r="LK635" s="1098">
        <f t="shared" si="1791"/>
        <v>0</v>
      </c>
      <c r="LL635" s="1098">
        <f t="shared" si="1791"/>
        <v>0</v>
      </c>
      <c r="LM635" s="1098">
        <f t="shared" si="1791"/>
        <v>0</v>
      </c>
      <c r="LN635" s="1098">
        <f t="shared" si="1791"/>
        <v>0</v>
      </c>
      <c r="LO635" s="1098">
        <f t="shared" si="1791"/>
        <v>0</v>
      </c>
      <c r="LP635" s="1098">
        <f t="shared" si="1791"/>
        <v>0</v>
      </c>
      <c r="LQ635" s="1098">
        <f t="shared" si="1791"/>
        <v>0</v>
      </c>
      <c r="LR635" s="1098">
        <f t="shared" si="1791"/>
        <v>0</v>
      </c>
      <c r="LS635" s="1098">
        <f t="shared" si="1716"/>
        <v>0</v>
      </c>
    </row>
    <row r="636" spans="1:331" ht="20.100000000000001" hidden="1" customHeight="1" thickBot="1" x14ac:dyDescent="0.4">
      <c r="A636" s="1446"/>
      <c r="B636" s="1360"/>
      <c r="C636" s="1383"/>
      <c r="D636" s="1383"/>
      <c r="E636" s="1383"/>
      <c r="F636" s="1383"/>
      <c r="G636" s="1383"/>
      <c r="H636" s="1383"/>
      <c r="I636" s="1383"/>
      <c r="J636" s="1376"/>
      <c r="K636" s="1384"/>
      <c r="L636" s="1384"/>
      <c r="M636" s="1384"/>
      <c r="N636" s="1088"/>
      <c r="O636" s="1365"/>
      <c r="P636" s="772"/>
      <c r="Q636" s="772"/>
      <c r="R636" s="772"/>
      <c r="S636" s="772"/>
      <c r="T636" s="772"/>
      <c r="U636" s="772"/>
      <c r="V636" s="772"/>
      <c r="W636" s="772"/>
      <c r="X636" s="772"/>
      <c r="Y636" s="772"/>
      <c r="Z636" s="772"/>
      <c r="AA636" s="772"/>
      <c r="AB636" s="772"/>
      <c r="AC636" s="772"/>
      <c r="AD636" s="772"/>
      <c r="AE636" s="772"/>
      <c r="AF636" s="772"/>
      <c r="AG636" s="772"/>
      <c r="AH636" s="777"/>
      <c r="AI636" s="777"/>
      <c r="AJ636" s="772"/>
      <c r="AK636" s="772"/>
      <c r="AL636" s="772"/>
      <c r="AM636" s="772"/>
      <c r="AN636" s="772"/>
      <c r="AO636" s="772"/>
      <c r="AP636" s="772"/>
      <c r="AQ636" s="772"/>
      <c r="AR636" s="772"/>
      <c r="AS636" s="772"/>
      <c r="AT636" s="772"/>
      <c r="AU636" s="772"/>
      <c r="AV636" s="772"/>
      <c r="AW636" s="772" t="s">
        <v>385</v>
      </c>
      <c r="AX636" s="772" t="s">
        <v>447</v>
      </c>
      <c r="AY636" s="772"/>
      <c r="AZ636" s="772"/>
      <c r="BA636" s="772"/>
      <c r="BB636" s="772"/>
      <c r="BC636" s="772"/>
      <c r="BD636" s="772"/>
      <c r="BE636" s="772"/>
      <c r="BF636" s="772"/>
      <c r="BG636" s="772"/>
      <c r="BH636" s="772"/>
      <c r="BI636" s="772"/>
      <c r="BJ636" s="772"/>
      <c r="BK636" s="772"/>
      <c r="BL636" s="772">
        <f t="shared" si="1764"/>
        <v>0</v>
      </c>
      <c r="BM636" s="772"/>
      <c r="BN636" s="772"/>
      <c r="BO636" s="772"/>
      <c r="BP636" s="772"/>
      <c r="BQ636" s="772"/>
      <c r="BR636" s="772"/>
      <c r="BS636" s="772"/>
      <c r="BT636" s="772"/>
      <c r="BU636" s="772"/>
      <c r="BV636" s="772"/>
      <c r="BW636" s="772"/>
      <c r="BX636" s="772"/>
      <c r="BY636" s="772"/>
      <c r="BZ636" s="772"/>
      <c r="CA636" s="772">
        <f t="shared" si="1760"/>
        <v>0</v>
      </c>
      <c r="CB636" s="772">
        <f t="shared" si="1761"/>
        <v>0</v>
      </c>
      <c r="CC636" s="772"/>
      <c r="CD636" s="772"/>
      <c r="CE636" s="772"/>
      <c r="CF636" s="772"/>
      <c r="CG636" s="772">
        <f t="shared" si="1762"/>
        <v>0</v>
      </c>
      <c r="CH636" s="772"/>
      <c r="CI636" s="772"/>
      <c r="CJ636" s="772"/>
      <c r="CK636" s="772">
        <f t="shared" si="1752"/>
        <v>0</v>
      </c>
      <c r="CL636" s="772"/>
      <c r="CM636" s="772"/>
      <c r="CN636" s="772"/>
      <c r="CO636" s="772">
        <f t="shared" si="1753"/>
        <v>0</v>
      </c>
      <c r="CP636" s="772"/>
      <c r="CQ636" s="772"/>
      <c r="CR636" s="791"/>
      <c r="CS636" s="772">
        <f t="shared" si="1780"/>
        <v>0</v>
      </c>
      <c r="CT636" s="772"/>
      <c r="CU636" s="772"/>
      <c r="CV636" s="819"/>
      <c r="CW636" s="819">
        <f t="shared" si="1730"/>
        <v>0</v>
      </c>
      <c r="CX636" s="819"/>
      <c r="CY636" s="819"/>
      <c r="CZ636" s="1016"/>
      <c r="DA636" s="1016"/>
      <c r="DB636" s="963"/>
      <c r="DC636" s="963">
        <v>0</v>
      </c>
      <c r="DD636" s="956">
        <f t="shared" si="1781"/>
        <v>0</v>
      </c>
      <c r="DE636" s="956">
        <f t="shared" si="1782"/>
        <v>0</v>
      </c>
      <c r="DF636" s="1071"/>
      <c r="DG636" s="1071"/>
      <c r="DH636" s="828"/>
      <c r="DI636" s="833">
        <f t="shared" si="1733"/>
        <v>0</v>
      </c>
      <c r="DJ636" s="828"/>
      <c r="DK636" s="1071"/>
      <c r="DL636" s="1003">
        <f t="shared" si="1783"/>
        <v>0</v>
      </c>
      <c r="DM636" s="1003"/>
      <c r="DN636" s="1071"/>
      <c r="DO636" s="1022"/>
      <c r="DP636" s="1008">
        <f t="shared" si="1735"/>
        <v>0</v>
      </c>
      <c r="DQ636" s="1022"/>
      <c r="DR636" s="1008"/>
      <c r="DS636" s="1092"/>
      <c r="DT636" s="1084">
        <f t="shared" si="1736"/>
        <v>0</v>
      </c>
      <c r="DU636" s="1084"/>
      <c r="DV636" s="1113"/>
      <c r="DW636" s="1008"/>
      <c r="DX636" s="1118"/>
      <c r="DY636" s="1008"/>
      <c r="DZ636" s="1204"/>
      <c r="EA636" s="1118"/>
      <c r="EB636" s="1160"/>
      <c r="EC636" s="1134">
        <f t="shared" si="1737"/>
        <v>0</v>
      </c>
      <c r="ED636" s="1134"/>
      <c r="EE636" s="1134"/>
      <c r="EF636" s="1176"/>
      <c r="EG636" s="1176">
        <f t="shared" si="1738"/>
        <v>0</v>
      </c>
      <c r="EH636" s="1176"/>
      <c r="EI636" s="1204">
        <f>IFERROR(#REF!/DZ636*100,)</f>
        <v>0</v>
      </c>
      <c r="EJ636" s="1190">
        <f>IFERROR(#REF!/#REF!*100,)</f>
        <v>0</v>
      </c>
      <c r="EK636" s="1211"/>
      <c r="EL636" s="1211"/>
      <c r="EM636" s="1211"/>
      <c r="EN636" s="1210"/>
      <c r="EO636" s="1210"/>
      <c r="EP636" s="1210"/>
      <c r="EQ636" s="1210"/>
      <c r="ER636" s="1138"/>
      <c r="ES636" s="942"/>
      <c r="EX636" s="739">
        <f t="shared" si="1798"/>
        <v>0</v>
      </c>
      <c r="EY636" s="739">
        <f t="shared" si="1798"/>
        <v>0</v>
      </c>
      <c r="EZ636" s="739">
        <f t="shared" si="1798"/>
        <v>0</v>
      </c>
      <c r="FA636" s="739">
        <f t="shared" si="1798"/>
        <v>0</v>
      </c>
      <c r="FB636" s="739">
        <f t="shared" si="1798"/>
        <v>0</v>
      </c>
      <c r="FC636" s="739">
        <f t="shared" si="1798"/>
        <v>0</v>
      </c>
      <c r="FD636" s="739">
        <f t="shared" si="1798"/>
        <v>0</v>
      </c>
      <c r="FE636" s="739">
        <f t="shared" si="1798"/>
        <v>0</v>
      </c>
      <c r="FF636" s="739">
        <f t="shared" si="1798"/>
        <v>0</v>
      </c>
      <c r="FG636" s="739">
        <f t="shared" si="1798"/>
        <v>0</v>
      </c>
      <c r="FH636" s="739">
        <f t="shared" si="1799"/>
        <v>0</v>
      </c>
      <c r="FI636" s="739">
        <f t="shared" si="1799"/>
        <v>0</v>
      </c>
      <c r="FJ636" s="739">
        <f t="shared" si="1799"/>
        <v>0</v>
      </c>
      <c r="FK636" s="739">
        <f t="shared" si="1799"/>
        <v>0</v>
      </c>
      <c r="FL636" s="739">
        <f t="shared" si="1799"/>
        <v>0</v>
      </c>
      <c r="FM636" s="739">
        <f t="shared" si="1799"/>
        <v>0</v>
      </c>
      <c r="FN636" s="739">
        <f t="shared" si="1799"/>
        <v>0</v>
      </c>
      <c r="FO636" s="739">
        <f t="shared" si="1792"/>
        <v>0</v>
      </c>
      <c r="FP636" s="739">
        <f t="shared" si="1792"/>
        <v>0</v>
      </c>
      <c r="FQ636" s="739">
        <f t="shared" si="1792"/>
        <v>0</v>
      </c>
      <c r="FU636" s="739">
        <f t="shared" si="1788"/>
        <v>0</v>
      </c>
      <c r="FV636" s="739">
        <f t="shared" si="1788"/>
        <v>0</v>
      </c>
      <c r="FW636" s="739">
        <f t="shared" si="1788"/>
        <v>0</v>
      </c>
      <c r="FX636" s="739">
        <f t="shared" si="1788"/>
        <v>0</v>
      </c>
      <c r="FY636" s="739">
        <f t="shared" si="1788"/>
        <v>0</v>
      </c>
      <c r="FZ636" s="739">
        <f t="shared" si="1788"/>
        <v>0</v>
      </c>
      <c r="GA636" s="739">
        <f t="shared" si="1788"/>
        <v>0</v>
      </c>
      <c r="GB636" s="739">
        <f t="shared" si="1788"/>
        <v>0</v>
      </c>
      <c r="GC636" s="739">
        <f t="shared" si="1788"/>
        <v>0</v>
      </c>
      <c r="GD636" s="739">
        <f t="shared" si="1788"/>
        <v>0</v>
      </c>
      <c r="GE636" s="739">
        <f t="shared" si="1789"/>
        <v>0</v>
      </c>
      <c r="GF636" s="739">
        <f t="shared" si="1789"/>
        <v>0</v>
      </c>
      <c r="GG636" s="739">
        <f t="shared" si="1789"/>
        <v>0</v>
      </c>
      <c r="GH636" s="739">
        <f t="shared" si="1789"/>
        <v>0</v>
      </c>
      <c r="GI636" s="739">
        <f t="shared" si="1789"/>
        <v>0</v>
      </c>
      <c r="GJ636" s="739">
        <f t="shared" si="1789"/>
        <v>0</v>
      </c>
      <c r="GK636" s="739">
        <f t="shared" si="1789"/>
        <v>0</v>
      </c>
      <c r="GL636" s="739">
        <f t="shared" si="1789"/>
        <v>0</v>
      </c>
      <c r="GM636" s="739">
        <f t="shared" si="1789"/>
        <v>0</v>
      </c>
      <c r="GN636" s="739">
        <f t="shared" si="1789"/>
        <v>0</v>
      </c>
      <c r="GQ636" s="1098">
        <f>IF(GQ$9=$N636,#REF!,0)</f>
        <v>0</v>
      </c>
      <c r="GR636" s="1098">
        <f>IF(GR$9=$N636,#REF!,0)</f>
        <v>0</v>
      </c>
      <c r="GS636" s="1098">
        <f>IF(GS$9=$N636,#REF!,0)</f>
        <v>0</v>
      </c>
      <c r="GT636" s="1098">
        <f>IF(GT$9=$N636,#REF!,0)</f>
        <v>0</v>
      </c>
      <c r="GU636" s="1098">
        <f>IF(GU$9=$N636,#REF!,0)</f>
        <v>0</v>
      </c>
      <c r="GV636" s="1098">
        <f>IF(GV$9=$N636,#REF!,0)</f>
        <v>0</v>
      </c>
      <c r="GW636" s="1098">
        <f>IF(GW$9=$N636,#REF!,0)</f>
        <v>0</v>
      </c>
      <c r="GX636" s="1098">
        <f>IF(GX$9=$N636,#REF!,0)</f>
        <v>0</v>
      </c>
      <c r="GY636" s="1098">
        <f>IF(GY$9=$N636,#REF!,0)</f>
        <v>0</v>
      </c>
      <c r="GZ636" s="1098">
        <f>IF(GZ$9=$N636,#REF!,0)</f>
        <v>0</v>
      </c>
      <c r="HA636" s="1098">
        <f>IF(HA$9=$N636,#REF!,0)</f>
        <v>0</v>
      </c>
      <c r="HB636" s="1098">
        <f>IF(HB$9=$N636,#REF!,0)</f>
        <v>0</v>
      </c>
      <c r="HC636" s="1098">
        <f>IF(HC$9=$N636,#REF!,0)</f>
        <v>0</v>
      </c>
      <c r="HD636" s="1098">
        <f>IF(HD$9=$N636,#REF!,0)</f>
        <v>0</v>
      </c>
      <c r="HE636" s="1098">
        <f>IF(HE$9=$N636,#REF!,0)</f>
        <v>0</v>
      </c>
      <c r="HF636" s="1098">
        <f>IF(HF$9=$N636,#REF!,0)</f>
        <v>0</v>
      </c>
      <c r="HG636" s="1098">
        <f>IF(HG$9=$N636,#REF!,0)</f>
        <v>0</v>
      </c>
      <c r="HH636" s="1098">
        <f>IF(HH$9=$N636,#REF!,0)</f>
        <v>0</v>
      </c>
      <c r="HI636" s="1098">
        <f>IF(HI$9=$N636,#REF!,0)</f>
        <v>0</v>
      </c>
      <c r="HJ636" s="1098">
        <f>IF(HJ$9=$N636,#REF!,0)</f>
        <v>0</v>
      </c>
      <c r="HK636" s="1098">
        <f>IF(HK$9=$N636,#REF!,0)</f>
        <v>0</v>
      </c>
      <c r="HL636" s="1098">
        <f>IF(HL$9=$N636,#REF!,0)</f>
        <v>0</v>
      </c>
      <c r="HM636" s="1098">
        <f>IF(HM$9=$N636,#REF!,0)</f>
        <v>0</v>
      </c>
      <c r="HN636" s="1098">
        <f>IF(HN$9=$N636,#REF!,0)</f>
        <v>0</v>
      </c>
      <c r="HO636" s="1098">
        <f>IF(HO$9=$N636,#REF!,0)</f>
        <v>0</v>
      </c>
      <c r="HP636" s="1098">
        <f>IF(HP$9=$N636,#REF!,0)</f>
        <v>0</v>
      </c>
      <c r="HQ636" s="1098">
        <f>IF(HQ$9=$N636,#REF!,0)</f>
        <v>0</v>
      </c>
      <c r="HR636" s="1098">
        <f>IF(HR$9=$N636,#REF!,0)</f>
        <v>0</v>
      </c>
      <c r="HS636" s="1098">
        <f>IF(HS$9=$N636,#REF!,0)</f>
        <v>0</v>
      </c>
      <c r="HT636" s="1098">
        <f>IF(HT$9=$N636,#REF!,0)</f>
        <v>0</v>
      </c>
      <c r="HU636" s="1098">
        <f>IF(HU$9=$N636,#REF!,0)</f>
        <v>0</v>
      </c>
      <c r="HV636" s="1098">
        <f>IF(HV$9=$N636,#REF!,0)</f>
        <v>0</v>
      </c>
      <c r="HW636" s="1098">
        <f>IF(HW$9=$N636,#REF!,0)</f>
        <v>0</v>
      </c>
      <c r="HX636" s="1098">
        <f>IF(HX$9=$N636,#REF!,0)</f>
        <v>0</v>
      </c>
      <c r="HY636" s="1098">
        <f>IF(HY$9=$N636,#REF!,0)</f>
        <v>0</v>
      </c>
      <c r="HZ636" s="1098">
        <f>IF(HZ$9=$N636,#REF!,0)</f>
        <v>0</v>
      </c>
      <c r="IA636" s="1098">
        <f>IF(IA$9=$N636,#REF!,0)</f>
        <v>0</v>
      </c>
      <c r="IB636" s="1098">
        <f>IF(IB$9=$N636,#REF!,0)</f>
        <v>0</v>
      </c>
      <c r="IC636" s="1098">
        <f>IF(IC$9=$N636,#REF!,0)</f>
        <v>0</v>
      </c>
      <c r="ID636" s="1098">
        <f>IF(ID$9=$N636,#REF!,0)</f>
        <v>0</v>
      </c>
      <c r="IE636" s="1098">
        <f>IF(IE$9=$N636,#REF!,0)</f>
        <v>0</v>
      </c>
      <c r="IF636" s="1098">
        <f>IF(IF$9=$N636,#REF!,0)</f>
        <v>0</v>
      </c>
      <c r="IG636" s="1098">
        <f>IF(IG$9=$N636,#REF!,0)</f>
        <v>0</v>
      </c>
      <c r="IH636" s="1098">
        <f>IF(IH$9=$N636,#REF!,0)</f>
        <v>0</v>
      </c>
      <c r="II636" s="1098">
        <f>IF(II$9=$N636,#REF!,0)</f>
        <v>0</v>
      </c>
      <c r="IJ636" s="1098">
        <f>IF(IJ$9=$N636,#REF!,0)</f>
        <v>0</v>
      </c>
      <c r="IK636" s="1098">
        <f>IF(IK$9=$N636,#REF!,0)</f>
        <v>0</v>
      </c>
      <c r="IL636" s="1098">
        <f>IF(IL$9=$N636,#REF!,0)</f>
        <v>0</v>
      </c>
      <c r="IM636" s="1098">
        <f>IF(IM$9=$N636,#REF!,0)</f>
        <v>0</v>
      </c>
      <c r="IN636" s="1098">
        <f>IF(IN$9=$N636,#REF!,0)</f>
        <v>0</v>
      </c>
      <c r="IO636" s="1098">
        <f>IF(IO$9=$N636,#REF!,0)</f>
        <v>0</v>
      </c>
      <c r="IP636" s="1098">
        <f>IF(IP$9=$N636,#REF!,0)</f>
        <v>0</v>
      </c>
      <c r="IQ636" s="1098">
        <f>IF(IQ$9=$N636,#REF!,0)</f>
        <v>0</v>
      </c>
      <c r="IR636" s="1098">
        <f>IF(IR$9=$N636,#REF!,0)</f>
        <v>0</v>
      </c>
      <c r="IS636" s="1098">
        <f>IF(IS$9=$N636,#REF!,0)</f>
        <v>0</v>
      </c>
      <c r="IT636" s="1098">
        <f>IF(IT$9=$N636,#REF!,0)</f>
        <v>0</v>
      </c>
      <c r="IU636" s="1098">
        <f>IF(IU$9=$N636,#REF!,0)</f>
        <v>0</v>
      </c>
      <c r="IV636" s="1098">
        <f>IF(IV$9=$N636,#REF!,0)</f>
        <v>0</v>
      </c>
      <c r="IW636" s="1098">
        <f>IF(IW$9=$N636,#REF!,0)</f>
        <v>0</v>
      </c>
      <c r="IX636" s="1098">
        <f>IF(IX$9=$N636,#REF!,0)</f>
        <v>0</v>
      </c>
      <c r="IY636" s="1098">
        <f>IF(IY$9=$N636,#REF!,0)</f>
        <v>0</v>
      </c>
      <c r="IZ636" s="1098">
        <f>IF(IZ$9=$N636,#REF!,0)</f>
        <v>0</v>
      </c>
      <c r="JA636" s="1098">
        <f>IF(JA$9=$N636,#REF!,0)</f>
        <v>0</v>
      </c>
      <c r="JB636" s="1098">
        <f>IF(JB$9=$N636,#REF!,0)</f>
        <v>0</v>
      </c>
      <c r="JC636" s="1098">
        <f>IF(JC$9=$N636,#REF!,0)</f>
        <v>0</v>
      </c>
      <c r="JD636" s="1098">
        <f>IF(JD$9=$N636,#REF!,0)</f>
        <v>0</v>
      </c>
      <c r="JE636" s="1098">
        <f>IF(JE$9=$N636,#REF!,0)</f>
        <v>0</v>
      </c>
      <c r="JF636" s="1098">
        <f>IF(JF$9=$N636,#REF!,0)</f>
        <v>0</v>
      </c>
      <c r="JG636" s="1098">
        <f>IF(JG$9=$N636,#REF!,0)</f>
        <v>0</v>
      </c>
      <c r="JH636" s="1098">
        <f>IF(JH$9=$N636,#REF!,0)</f>
        <v>0</v>
      </c>
      <c r="JI636" s="1098">
        <f>IF(JI$9=$N636,#REF!,0)</f>
        <v>0</v>
      </c>
      <c r="JJ636" s="1098">
        <f>IF(JJ$9=$N636,#REF!,0)</f>
        <v>0</v>
      </c>
      <c r="JK636" s="1098">
        <f>IF(JK$9=$N636,#REF!,0)</f>
        <v>0</v>
      </c>
      <c r="JL636" s="1098">
        <f>IF(JL$9=$N636,#REF!,0)</f>
        <v>0</v>
      </c>
      <c r="JM636" s="1098">
        <f>IF(JM$9=$N636,#REF!,0)</f>
        <v>0</v>
      </c>
      <c r="JN636" s="1098">
        <f>IF(JN$9=$N636,#REF!,0)</f>
        <v>0</v>
      </c>
      <c r="JO636" s="1098">
        <f>IF(JO$9=$N636,#REF!,0)</f>
        <v>0</v>
      </c>
      <c r="JP636" s="1098">
        <f>IF(JP$9=$N636,#REF!,0)</f>
        <v>0</v>
      </c>
      <c r="JQ636" s="1098">
        <f>IF(JQ$9=$N636,#REF!,0)</f>
        <v>0</v>
      </c>
      <c r="JR636" s="1098">
        <f>IF(JR$9=$N636,#REF!,0)</f>
        <v>0</v>
      </c>
      <c r="JS636" s="1098">
        <f>IF(JS$9=$N636,#REF!,0)</f>
        <v>0</v>
      </c>
      <c r="JT636" s="1098">
        <f>IF(JT$9=$N636,#REF!,0)</f>
        <v>0</v>
      </c>
      <c r="JU636" s="1098">
        <f>IF(JU$9=$N636,#REF!,0)</f>
        <v>0</v>
      </c>
      <c r="JV636" s="1098">
        <f>IF(JV$9=$N636,#REF!,0)</f>
        <v>0</v>
      </c>
      <c r="JW636" s="1098">
        <f>IF(JW$9=$N636,#REF!,0)</f>
        <v>0</v>
      </c>
      <c r="JX636" s="681"/>
      <c r="JZ636" s="681">
        <f t="shared" si="1797"/>
        <v>0</v>
      </c>
      <c r="KA636" s="681">
        <f t="shared" si="1797"/>
        <v>0</v>
      </c>
      <c r="KB636" s="681">
        <f t="shared" si="1797"/>
        <v>0</v>
      </c>
      <c r="KC636" s="681">
        <f t="shared" si="1797"/>
        <v>0</v>
      </c>
      <c r="KD636" s="681">
        <f t="shared" si="1797"/>
        <v>0</v>
      </c>
      <c r="KE636" s="681">
        <f t="shared" si="1797"/>
        <v>0</v>
      </c>
      <c r="KF636" s="681">
        <f t="shared" si="1797"/>
        <v>0</v>
      </c>
      <c r="KG636" s="681">
        <f t="shared" si="1797"/>
        <v>0</v>
      </c>
      <c r="KH636" s="681">
        <f t="shared" si="1797"/>
        <v>0</v>
      </c>
      <c r="KI636" s="681">
        <f t="shared" si="1797"/>
        <v>0</v>
      </c>
      <c r="KJ636" s="681">
        <f t="shared" si="1797"/>
        <v>0</v>
      </c>
      <c r="KN636" s="1098">
        <f t="shared" si="1793"/>
        <v>0</v>
      </c>
      <c r="KO636" s="1098">
        <f t="shared" si="1793"/>
        <v>0</v>
      </c>
      <c r="KP636" s="1098">
        <f t="shared" si="1793"/>
        <v>0</v>
      </c>
      <c r="KQ636" s="1098">
        <f t="shared" si="1793"/>
        <v>0</v>
      </c>
      <c r="KR636" s="1098">
        <f t="shared" si="1793"/>
        <v>0</v>
      </c>
      <c r="KS636" s="1098">
        <f t="shared" si="1793"/>
        <v>0</v>
      </c>
      <c r="KT636" s="1098">
        <f t="shared" si="1793"/>
        <v>0</v>
      </c>
      <c r="KU636" s="1098">
        <f t="shared" si="1793"/>
        <v>0</v>
      </c>
      <c r="KV636" s="1098">
        <f t="shared" si="1793"/>
        <v>0</v>
      </c>
      <c r="KW636" s="1098">
        <f t="shared" si="1793"/>
        <v>0</v>
      </c>
      <c r="KX636" s="1098">
        <f t="shared" si="1793"/>
        <v>0</v>
      </c>
      <c r="KY636" s="1098">
        <f t="shared" si="1793"/>
        <v>0</v>
      </c>
      <c r="KZ636" s="1098">
        <f t="shared" si="1793"/>
        <v>0</v>
      </c>
      <c r="LA636" s="1098">
        <f t="shared" si="1793"/>
        <v>0</v>
      </c>
      <c r="LB636" s="1098">
        <f t="shared" si="1793"/>
        <v>0</v>
      </c>
      <c r="LC636" s="1098">
        <f t="shared" si="1791"/>
        <v>0</v>
      </c>
      <c r="LD636" s="1098">
        <f t="shared" si="1791"/>
        <v>0</v>
      </c>
      <c r="LE636" s="1098">
        <f t="shared" si="1791"/>
        <v>0</v>
      </c>
      <c r="LF636" s="1098">
        <f t="shared" si="1791"/>
        <v>0</v>
      </c>
      <c r="LG636" s="1098">
        <f t="shared" si="1791"/>
        <v>0</v>
      </c>
      <c r="LH636" s="1098">
        <f t="shared" si="1791"/>
        <v>0</v>
      </c>
      <c r="LI636" s="1098">
        <f t="shared" si="1791"/>
        <v>0</v>
      </c>
      <c r="LJ636" s="1098">
        <f t="shared" si="1791"/>
        <v>0</v>
      </c>
      <c r="LK636" s="1098">
        <f t="shared" si="1791"/>
        <v>0</v>
      </c>
      <c r="LL636" s="1098">
        <f t="shared" si="1791"/>
        <v>0</v>
      </c>
      <c r="LM636" s="1098">
        <f t="shared" si="1791"/>
        <v>0</v>
      </c>
      <c r="LN636" s="1098">
        <f t="shared" si="1791"/>
        <v>0</v>
      </c>
      <c r="LO636" s="1098">
        <f t="shared" si="1791"/>
        <v>0</v>
      </c>
      <c r="LP636" s="1098">
        <f t="shared" si="1791"/>
        <v>0</v>
      </c>
      <c r="LQ636" s="1098">
        <f t="shared" si="1791"/>
        <v>0</v>
      </c>
      <c r="LR636" s="1098">
        <f t="shared" si="1791"/>
        <v>0</v>
      </c>
      <c r="LS636" s="1098">
        <f t="shared" si="1716"/>
        <v>0</v>
      </c>
    </row>
    <row r="637" spans="1:331" ht="20.100000000000001" hidden="1" customHeight="1" thickBot="1" x14ac:dyDescent="0.4">
      <c r="A637" s="667">
        <v>1</v>
      </c>
      <c r="B637" s="667">
        <v>1</v>
      </c>
      <c r="C637" s="574" t="s">
        <v>152</v>
      </c>
      <c r="D637" s="575" t="s">
        <v>153</v>
      </c>
      <c r="E637" s="575" t="s">
        <v>154</v>
      </c>
      <c r="F637" s="575" t="s">
        <v>155</v>
      </c>
      <c r="G637" s="575" t="s">
        <v>156</v>
      </c>
      <c r="H637" s="575" t="s">
        <v>157</v>
      </c>
      <c r="I637" s="575" t="s">
        <v>158</v>
      </c>
      <c r="J637" s="575" t="s">
        <v>153</v>
      </c>
      <c r="K637" s="1350">
        <v>4</v>
      </c>
      <c r="L637" s="1350">
        <v>5</v>
      </c>
      <c r="M637" s="1350">
        <v>6</v>
      </c>
      <c r="N637" s="595">
        <v>7</v>
      </c>
      <c r="O637" s="667">
        <v>8</v>
      </c>
      <c r="P637" s="667">
        <v>15</v>
      </c>
      <c r="Q637" s="667">
        <v>16</v>
      </c>
      <c r="R637" s="667">
        <v>17</v>
      </c>
      <c r="S637" s="667">
        <v>9</v>
      </c>
      <c r="T637" s="667">
        <v>10</v>
      </c>
      <c r="U637" s="667">
        <v>11</v>
      </c>
      <c r="V637" s="667">
        <v>12</v>
      </c>
      <c r="W637" s="667">
        <v>13</v>
      </c>
      <c r="X637" s="667">
        <v>14</v>
      </c>
      <c r="Y637" s="667"/>
      <c r="Z637" s="667"/>
      <c r="AA637" s="667">
        <v>12</v>
      </c>
      <c r="AB637" s="667">
        <v>9</v>
      </c>
      <c r="AC637" s="667">
        <v>10</v>
      </c>
      <c r="AD637" s="667">
        <v>10</v>
      </c>
      <c r="AE637" s="667">
        <v>11</v>
      </c>
      <c r="AF637" s="667">
        <v>12</v>
      </c>
      <c r="AG637" s="667">
        <v>11</v>
      </c>
      <c r="AH637" s="667">
        <v>14</v>
      </c>
      <c r="AI637" s="667">
        <v>15</v>
      </c>
      <c r="AJ637" s="667">
        <v>14</v>
      </c>
      <c r="AK637" s="667">
        <v>12</v>
      </c>
      <c r="AL637" s="667">
        <v>13</v>
      </c>
      <c r="AM637" s="667">
        <v>9</v>
      </c>
      <c r="AN637" s="667">
        <v>9</v>
      </c>
      <c r="AO637" s="576">
        <v>10</v>
      </c>
      <c r="AP637" s="667">
        <v>11</v>
      </c>
      <c r="AQ637" s="667">
        <v>12</v>
      </c>
      <c r="AR637" s="667">
        <v>12</v>
      </c>
      <c r="AS637" s="667">
        <v>13</v>
      </c>
      <c r="AT637" s="667">
        <v>14</v>
      </c>
      <c r="AU637" s="667">
        <v>12</v>
      </c>
      <c r="AV637" s="667">
        <v>9</v>
      </c>
      <c r="AW637" s="667">
        <v>15</v>
      </c>
      <c r="AX637" s="667">
        <v>16</v>
      </c>
      <c r="AY637" s="667">
        <v>12</v>
      </c>
      <c r="AZ637" s="667">
        <v>12</v>
      </c>
      <c r="BA637" s="667">
        <v>13</v>
      </c>
      <c r="BB637" s="667">
        <v>13</v>
      </c>
      <c r="BC637" s="667">
        <v>13</v>
      </c>
      <c r="BD637" s="667">
        <v>10</v>
      </c>
      <c r="BE637" s="667">
        <v>13</v>
      </c>
      <c r="BF637" s="667"/>
      <c r="BG637" s="667"/>
      <c r="BH637" s="667"/>
      <c r="BI637" s="667">
        <v>12</v>
      </c>
      <c r="BJ637" s="667"/>
      <c r="BK637" s="667"/>
      <c r="BL637" s="667">
        <f t="shared" si="1764"/>
        <v>0</v>
      </c>
      <c r="BM637" s="667"/>
      <c r="BN637" s="667"/>
      <c r="BO637" s="667"/>
      <c r="BP637" s="667"/>
      <c r="BQ637" s="667"/>
      <c r="BR637" s="667">
        <v>12</v>
      </c>
      <c r="BS637" s="667"/>
      <c r="BT637" s="667"/>
      <c r="BU637" s="667">
        <v>12</v>
      </c>
      <c r="BV637" s="667"/>
      <c r="BW637" s="667"/>
      <c r="BX637" s="667"/>
      <c r="BY637" s="667"/>
      <c r="BZ637" s="667"/>
      <c r="CA637" s="667">
        <f t="shared" si="1760"/>
        <v>0</v>
      </c>
      <c r="CB637" s="667">
        <f t="shared" si="1761"/>
        <v>0</v>
      </c>
      <c r="CC637" s="667"/>
      <c r="CD637" s="667"/>
      <c r="CE637" s="667"/>
      <c r="CF637" s="667"/>
      <c r="CG637" s="667">
        <f t="shared" si="1762"/>
        <v>0</v>
      </c>
      <c r="CH637" s="667">
        <v>12</v>
      </c>
      <c r="CI637" s="667"/>
      <c r="CJ637" s="667"/>
      <c r="CK637" s="667">
        <f t="shared" si="1752"/>
        <v>0</v>
      </c>
      <c r="CL637" s="667">
        <v>12</v>
      </c>
      <c r="CM637" s="667"/>
      <c r="CN637" s="667"/>
      <c r="CO637" s="667">
        <f t="shared" si="1753"/>
        <v>0</v>
      </c>
      <c r="CP637" s="667">
        <v>12</v>
      </c>
      <c r="CQ637" s="667"/>
      <c r="CR637" s="667"/>
      <c r="CS637" s="667">
        <f t="shared" si="1780"/>
        <v>0</v>
      </c>
      <c r="CT637" s="667">
        <v>12</v>
      </c>
      <c r="CU637" s="667"/>
      <c r="CV637" s="667"/>
      <c r="CW637" s="667">
        <f t="shared" si="1730"/>
        <v>0</v>
      </c>
      <c r="CX637" s="667">
        <v>12</v>
      </c>
      <c r="CY637" s="667"/>
      <c r="CZ637" s="667"/>
      <c r="DA637" s="667"/>
      <c r="DB637" s="667"/>
      <c r="DC637" s="667">
        <v>0</v>
      </c>
      <c r="DD637" s="667">
        <f t="shared" si="1781"/>
        <v>0</v>
      </c>
      <c r="DE637" s="667">
        <f t="shared" si="1782"/>
        <v>0</v>
      </c>
      <c r="DF637" s="667"/>
      <c r="DG637" s="667"/>
      <c r="DH637" s="667"/>
      <c r="DI637" s="667">
        <f t="shared" si="1733"/>
        <v>0</v>
      </c>
      <c r="DJ637" s="667">
        <v>12</v>
      </c>
      <c r="DK637" s="667"/>
      <c r="DL637" s="667">
        <f t="shared" si="1783"/>
        <v>0</v>
      </c>
      <c r="DM637" s="667">
        <v>12</v>
      </c>
      <c r="DN637" s="667"/>
      <c r="DO637" s="667"/>
      <c r="DP637" s="667">
        <f t="shared" si="1735"/>
        <v>0</v>
      </c>
      <c r="DQ637" s="667">
        <v>12</v>
      </c>
      <c r="DR637" s="667"/>
      <c r="DS637" s="667"/>
      <c r="DT637" s="667">
        <f t="shared" si="1736"/>
        <v>0</v>
      </c>
      <c r="DU637" s="667">
        <v>12</v>
      </c>
      <c r="DV637" s="667"/>
      <c r="DW637" s="667"/>
      <c r="DX637" s="667"/>
      <c r="DY637" s="667"/>
      <c r="DZ637" s="667"/>
      <c r="EA637" s="667"/>
      <c r="EB637" s="667"/>
      <c r="EC637" s="667">
        <f t="shared" si="1737"/>
        <v>0</v>
      </c>
      <c r="ED637" s="667">
        <v>12</v>
      </c>
      <c r="EE637" s="667"/>
      <c r="EF637" s="667"/>
      <c r="EG637" s="667">
        <f t="shared" si="1738"/>
        <v>0</v>
      </c>
      <c r="EH637" s="667">
        <v>12</v>
      </c>
      <c r="EI637" s="667">
        <f>IFERROR(#REF!/DZ637*100,)</f>
        <v>0</v>
      </c>
      <c r="EJ637" s="667">
        <f>IFERROR(#REF!/#REF!*100,)</f>
        <v>0</v>
      </c>
      <c r="EK637" s="667"/>
      <c r="EL637" s="667"/>
      <c r="EM637" s="667"/>
      <c r="EN637" s="661"/>
      <c r="EO637" s="661"/>
      <c r="EP637" s="661"/>
      <c r="EQ637" s="661"/>
      <c r="ER637" s="661"/>
      <c r="ES637" s="661"/>
      <c r="EX637" s="739">
        <f t="shared" si="1798"/>
        <v>0</v>
      </c>
      <c r="EY637" s="739">
        <f t="shared" si="1798"/>
        <v>0</v>
      </c>
      <c r="EZ637" s="739">
        <f t="shared" si="1798"/>
        <v>0</v>
      </c>
      <c r="FA637" s="739">
        <f t="shared" si="1798"/>
        <v>0</v>
      </c>
      <c r="FB637" s="739">
        <f t="shared" si="1798"/>
        <v>0</v>
      </c>
      <c r="FC637" s="739">
        <f t="shared" si="1798"/>
        <v>0</v>
      </c>
      <c r="FD637" s="739">
        <f t="shared" si="1798"/>
        <v>0</v>
      </c>
      <c r="FE637" s="739">
        <f t="shared" si="1798"/>
        <v>0</v>
      </c>
      <c r="FF637" s="739">
        <f t="shared" si="1798"/>
        <v>0</v>
      </c>
      <c r="FG637" s="739">
        <f t="shared" si="1798"/>
        <v>0</v>
      </c>
      <c r="FH637" s="739">
        <f t="shared" si="1799"/>
        <v>0</v>
      </c>
      <c r="FI637" s="739">
        <f t="shared" si="1799"/>
        <v>0</v>
      </c>
      <c r="FJ637" s="739">
        <f t="shared" si="1799"/>
        <v>0</v>
      </c>
      <c r="FK637" s="739">
        <f t="shared" si="1799"/>
        <v>0</v>
      </c>
      <c r="FL637" s="739">
        <f t="shared" si="1799"/>
        <v>0</v>
      </c>
      <c r="FM637" s="739">
        <f t="shared" si="1799"/>
        <v>0</v>
      </c>
      <c r="FN637" s="739">
        <f t="shared" si="1799"/>
        <v>0</v>
      </c>
      <c r="FO637" s="739">
        <f t="shared" si="1792"/>
        <v>0</v>
      </c>
      <c r="FP637" s="739">
        <f t="shared" si="1792"/>
        <v>0</v>
      </c>
      <c r="FQ637" s="739">
        <f t="shared" si="1792"/>
        <v>0</v>
      </c>
      <c r="FU637" s="739">
        <f t="shared" si="1788"/>
        <v>0</v>
      </c>
      <c r="FV637" s="739">
        <f t="shared" si="1788"/>
        <v>0</v>
      </c>
      <c r="FW637" s="739">
        <f t="shared" si="1788"/>
        <v>0</v>
      </c>
      <c r="FX637" s="739">
        <f t="shared" si="1788"/>
        <v>0</v>
      </c>
      <c r="FY637" s="739">
        <f t="shared" si="1788"/>
        <v>0</v>
      </c>
      <c r="FZ637" s="739">
        <f t="shared" si="1788"/>
        <v>0</v>
      </c>
      <c r="GA637" s="739">
        <f t="shared" si="1788"/>
        <v>0</v>
      </c>
      <c r="GB637" s="739">
        <f t="shared" si="1788"/>
        <v>0</v>
      </c>
      <c r="GC637" s="739">
        <f t="shared" si="1788"/>
        <v>0</v>
      </c>
      <c r="GD637" s="739">
        <f t="shared" si="1788"/>
        <v>0</v>
      </c>
      <c r="GE637" s="739">
        <f t="shared" si="1789"/>
        <v>0</v>
      </c>
      <c r="GF637" s="739">
        <f t="shared" si="1789"/>
        <v>0</v>
      </c>
      <c r="GG637" s="739">
        <f t="shared" si="1789"/>
        <v>0</v>
      </c>
      <c r="GH637" s="739">
        <f t="shared" si="1789"/>
        <v>0</v>
      </c>
      <c r="GI637" s="739">
        <f t="shared" si="1789"/>
        <v>0</v>
      </c>
      <c r="GJ637" s="739">
        <f t="shared" si="1789"/>
        <v>0</v>
      </c>
      <c r="GK637" s="739">
        <f t="shared" si="1789"/>
        <v>0</v>
      </c>
      <c r="GL637" s="739">
        <f t="shared" si="1789"/>
        <v>0</v>
      </c>
      <c r="GM637" s="739">
        <f t="shared" si="1789"/>
        <v>0</v>
      </c>
      <c r="GN637" s="739">
        <f t="shared" si="1789"/>
        <v>0</v>
      </c>
      <c r="GQ637" s="1098">
        <f>IF(GQ$9=$N637,#REF!,0)</f>
        <v>0</v>
      </c>
      <c r="GR637" s="1098">
        <f>IF(GR$9=$N637,#REF!,0)</f>
        <v>0</v>
      </c>
      <c r="GS637" s="1098">
        <f>IF(GS$9=$N637,#REF!,0)</f>
        <v>0</v>
      </c>
      <c r="GT637" s="1098">
        <f>IF(GT$9=$N637,#REF!,0)</f>
        <v>0</v>
      </c>
      <c r="GU637" s="1098">
        <f>IF(GU$9=$N637,#REF!,0)</f>
        <v>0</v>
      </c>
      <c r="GV637" s="1098">
        <f>IF(GV$9=$N637,#REF!,0)</f>
        <v>0</v>
      </c>
      <c r="GW637" s="1098">
        <f>IF(GW$9=$N637,#REF!,0)</f>
        <v>0</v>
      </c>
      <c r="GX637" s="1098">
        <f>IF(GX$9=$N637,#REF!,0)</f>
        <v>0</v>
      </c>
      <c r="GY637" s="1098">
        <f>IF(GY$9=$N637,#REF!,0)</f>
        <v>0</v>
      </c>
      <c r="GZ637" s="1098">
        <f>IF(GZ$9=$N637,#REF!,0)</f>
        <v>0</v>
      </c>
      <c r="HA637" s="1098">
        <f>IF(HA$9=$N637,#REF!,0)</f>
        <v>0</v>
      </c>
      <c r="HB637" s="1098">
        <f>IF(HB$9=$N637,#REF!,0)</f>
        <v>0</v>
      </c>
      <c r="HC637" s="1098">
        <f>IF(HC$9=$N637,#REF!,0)</f>
        <v>0</v>
      </c>
      <c r="HD637" s="1098">
        <f>IF(HD$9=$N637,#REF!,0)</f>
        <v>0</v>
      </c>
      <c r="HE637" s="1098">
        <f>IF(HE$9=$N637,#REF!,0)</f>
        <v>0</v>
      </c>
      <c r="HF637" s="1098">
        <f>IF(HF$9=$N637,#REF!,0)</f>
        <v>0</v>
      </c>
      <c r="HG637" s="1098">
        <f>IF(HG$9=$N637,#REF!,0)</f>
        <v>0</v>
      </c>
      <c r="HH637" s="1098">
        <f>IF(HH$9=$N637,#REF!,0)</f>
        <v>0</v>
      </c>
      <c r="HI637" s="1098">
        <f>IF(HI$9=$N637,#REF!,0)</f>
        <v>0</v>
      </c>
      <c r="HJ637" s="1098">
        <f>IF(HJ$9=$N637,#REF!,0)</f>
        <v>0</v>
      </c>
      <c r="HK637" s="1098">
        <f>IF(HK$9=$N637,#REF!,0)</f>
        <v>0</v>
      </c>
      <c r="HL637" s="1098">
        <f>IF(HL$9=$N637,#REF!,0)</f>
        <v>0</v>
      </c>
      <c r="HM637" s="1098">
        <f>IF(HM$9=$N637,#REF!,0)</f>
        <v>0</v>
      </c>
      <c r="HN637" s="1098">
        <f>IF(HN$9=$N637,#REF!,0)</f>
        <v>0</v>
      </c>
      <c r="HO637" s="1098">
        <f>IF(HO$9=$N637,#REF!,0)</f>
        <v>0</v>
      </c>
      <c r="HP637" s="1098">
        <f>IF(HP$9=$N637,#REF!,0)</f>
        <v>0</v>
      </c>
      <c r="HQ637" s="1098">
        <f>IF(HQ$9=$N637,#REF!,0)</f>
        <v>0</v>
      </c>
      <c r="HR637" s="1098">
        <f>IF(HR$9=$N637,#REF!,0)</f>
        <v>0</v>
      </c>
      <c r="HS637" s="1098">
        <f>IF(HS$9=$N637,#REF!,0)</f>
        <v>0</v>
      </c>
      <c r="HT637" s="1098">
        <f>IF(HT$9=$N637,#REF!,0)</f>
        <v>0</v>
      </c>
      <c r="HU637" s="1098">
        <f>IF(HU$9=$N637,#REF!,0)</f>
        <v>0</v>
      </c>
      <c r="HV637" s="1098">
        <f>IF(HV$9=$N637,#REF!,0)</f>
        <v>0</v>
      </c>
      <c r="HW637" s="1098">
        <f>IF(HW$9=$N637,#REF!,0)</f>
        <v>0</v>
      </c>
      <c r="HX637" s="1098">
        <f>IF(HX$9=$N637,#REF!,0)</f>
        <v>0</v>
      </c>
      <c r="HY637" s="1098">
        <f>IF(HY$9=$N637,#REF!,0)</f>
        <v>0</v>
      </c>
      <c r="HZ637" s="1098">
        <f>IF(HZ$9=$N637,#REF!,0)</f>
        <v>0</v>
      </c>
      <c r="IA637" s="1098">
        <f>IF(IA$9=$N637,#REF!,0)</f>
        <v>0</v>
      </c>
      <c r="IB637" s="1098">
        <f>IF(IB$9=$N637,#REF!,0)</f>
        <v>0</v>
      </c>
      <c r="IC637" s="1098">
        <f>IF(IC$9=$N637,#REF!,0)</f>
        <v>0</v>
      </c>
      <c r="ID637" s="1098">
        <f>IF(ID$9=$N637,#REF!,0)</f>
        <v>0</v>
      </c>
      <c r="IE637" s="1098">
        <f>IF(IE$9=$N637,#REF!,0)</f>
        <v>0</v>
      </c>
      <c r="IF637" s="1098">
        <f>IF(IF$9=$N637,#REF!,0)</f>
        <v>0</v>
      </c>
      <c r="IG637" s="1098">
        <f>IF(IG$9=$N637,#REF!,0)</f>
        <v>0</v>
      </c>
      <c r="IH637" s="1098">
        <f>IF(IH$9=$N637,#REF!,0)</f>
        <v>0</v>
      </c>
      <c r="II637" s="1098">
        <f>IF(II$9=$N637,#REF!,0)</f>
        <v>0</v>
      </c>
      <c r="IJ637" s="1098">
        <f>IF(IJ$9=$N637,#REF!,0)</f>
        <v>0</v>
      </c>
      <c r="IK637" s="1098">
        <f>IF(IK$9=$N637,#REF!,0)</f>
        <v>0</v>
      </c>
      <c r="IL637" s="1098">
        <f>IF(IL$9=$N637,#REF!,0)</f>
        <v>0</v>
      </c>
      <c r="IM637" s="1098">
        <f>IF(IM$9=$N637,#REF!,0)</f>
        <v>0</v>
      </c>
      <c r="IN637" s="1098">
        <f>IF(IN$9=$N637,#REF!,0)</f>
        <v>0</v>
      </c>
      <c r="IO637" s="1098">
        <f>IF(IO$9=$N637,#REF!,0)</f>
        <v>0</v>
      </c>
      <c r="IP637" s="1098">
        <f>IF(IP$9=$N637,#REF!,0)</f>
        <v>0</v>
      </c>
      <c r="IQ637" s="1098">
        <f>IF(IQ$9=$N637,#REF!,0)</f>
        <v>0</v>
      </c>
      <c r="IR637" s="1098">
        <f>IF(IR$9=$N637,#REF!,0)</f>
        <v>0</v>
      </c>
      <c r="IS637" s="1098">
        <f>IF(IS$9=$N637,#REF!,0)</f>
        <v>0</v>
      </c>
      <c r="IT637" s="1098">
        <f>IF(IT$9=$N637,#REF!,0)</f>
        <v>0</v>
      </c>
      <c r="IU637" s="1098">
        <f>IF(IU$9=$N637,#REF!,0)</f>
        <v>0</v>
      </c>
      <c r="IV637" s="1098">
        <f>IF(IV$9=$N637,#REF!,0)</f>
        <v>0</v>
      </c>
      <c r="IW637" s="1098">
        <f>IF(IW$9=$N637,#REF!,0)</f>
        <v>0</v>
      </c>
      <c r="IX637" s="1098">
        <f>IF(IX$9=$N637,#REF!,0)</f>
        <v>0</v>
      </c>
      <c r="IY637" s="1098">
        <f>IF(IY$9=$N637,#REF!,0)</f>
        <v>0</v>
      </c>
      <c r="IZ637" s="1098">
        <f>IF(IZ$9=$N637,#REF!,0)</f>
        <v>0</v>
      </c>
      <c r="JA637" s="1098">
        <f>IF(JA$9=$N637,#REF!,0)</f>
        <v>0</v>
      </c>
      <c r="JB637" s="1098">
        <f>IF(JB$9=$N637,#REF!,0)</f>
        <v>0</v>
      </c>
      <c r="JC637" s="1098">
        <f>IF(JC$9=$N637,#REF!,0)</f>
        <v>0</v>
      </c>
      <c r="JD637" s="1098">
        <f>IF(JD$9=$N637,#REF!,0)</f>
        <v>0</v>
      </c>
      <c r="JE637" s="1098">
        <f>IF(JE$9=$N637,#REF!,0)</f>
        <v>0</v>
      </c>
      <c r="JF637" s="1098">
        <f>IF(JF$9=$N637,#REF!,0)</f>
        <v>0</v>
      </c>
      <c r="JG637" s="1098">
        <f>IF(JG$9=$N637,#REF!,0)</f>
        <v>0</v>
      </c>
      <c r="JH637" s="1098">
        <f>IF(JH$9=$N637,#REF!,0)</f>
        <v>0</v>
      </c>
      <c r="JI637" s="1098">
        <f>IF(JI$9=$N637,#REF!,0)</f>
        <v>0</v>
      </c>
      <c r="JJ637" s="1098">
        <f>IF(JJ$9=$N637,#REF!,0)</f>
        <v>0</v>
      </c>
      <c r="JK637" s="1098">
        <f>IF(JK$9=$N637,#REF!,0)</f>
        <v>0</v>
      </c>
      <c r="JL637" s="1098">
        <f>IF(JL$9=$N637,#REF!,0)</f>
        <v>0</v>
      </c>
      <c r="JM637" s="1098">
        <f>IF(JM$9=$N637,#REF!,0)</f>
        <v>0</v>
      </c>
      <c r="JN637" s="1098">
        <f>IF(JN$9=$N637,#REF!,0)</f>
        <v>0</v>
      </c>
      <c r="JO637" s="1098">
        <f>IF(JO$9=$N637,#REF!,0)</f>
        <v>0</v>
      </c>
      <c r="JP637" s="1098">
        <f>IF(JP$9=$N637,#REF!,0)</f>
        <v>0</v>
      </c>
      <c r="JQ637" s="1098">
        <f>IF(JQ$9=$N637,#REF!,0)</f>
        <v>0</v>
      </c>
      <c r="JR637" s="1098">
        <f>IF(JR$9=$N637,#REF!,0)</f>
        <v>0</v>
      </c>
      <c r="JS637" s="1098">
        <f>IF(JS$9=$N637,#REF!,0)</f>
        <v>0</v>
      </c>
      <c r="JT637" s="1098">
        <f>IF(JT$9=$N637,#REF!,0)</f>
        <v>0</v>
      </c>
      <c r="JU637" s="1098">
        <f>IF(JU$9=$N637,#REF!,0)</f>
        <v>0</v>
      </c>
      <c r="JV637" s="1098">
        <f>IF(JV$9=$N637,#REF!,0)</f>
        <v>0</v>
      </c>
      <c r="JW637" s="1098">
        <f>IF(JW$9=$N637,#REF!,0)</f>
        <v>0</v>
      </c>
      <c r="JX637" s="681"/>
      <c r="JZ637" s="681">
        <f t="shared" si="1797"/>
        <v>0</v>
      </c>
      <c r="KA637" s="681">
        <f t="shared" si="1797"/>
        <v>0</v>
      </c>
      <c r="KB637" s="681">
        <f t="shared" si="1797"/>
        <v>0</v>
      </c>
      <c r="KC637" s="681">
        <f t="shared" si="1797"/>
        <v>0</v>
      </c>
      <c r="KD637" s="681">
        <f t="shared" si="1797"/>
        <v>0</v>
      </c>
      <c r="KE637" s="681">
        <f t="shared" si="1797"/>
        <v>0</v>
      </c>
      <c r="KF637" s="681">
        <f t="shared" si="1797"/>
        <v>0</v>
      </c>
      <c r="KG637" s="681">
        <f t="shared" si="1797"/>
        <v>0</v>
      </c>
      <c r="KH637" s="681">
        <f t="shared" si="1797"/>
        <v>0</v>
      </c>
      <c r="KI637" s="681">
        <f t="shared" si="1797"/>
        <v>0</v>
      </c>
      <c r="KJ637" s="681">
        <f t="shared" si="1797"/>
        <v>0</v>
      </c>
      <c r="KN637" s="1098">
        <f t="shared" si="1793"/>
        <v>0</v>
      </c>
      <c r="KO637" s="1098">
        <f t="shared" si="1793"/>
        <v>0</v>
      </c>
      <c r="KP637" s="1098">
        <f t="shared" si="1793"/>
        <v>0</v>
      </c>
      <c r="KQ637" s="1098">
        <f t="shared" si="1793"/>
        <v>0</v>
      </c>
      <c r="KR637" s="1098">
        <f t="shared" si="1793"/>
        <v>0</v>
      </c>
      <c r="KS637" s="1098">
        <f t="shared" si="1793"/>
        <v>0</v>
      </c>
      <c r="KT637" s="1098">
        <f t="shared" si="1793"/>
        <v>0</v>
      </c>
      <c r="KU637" s="1098">
        <f t="shared" si="1793"/>
        <v>0</v>
      </c>
      <c r="KV637" s="1098">
        <f t="shared" si="1793"/>
        <v>0</v>
      </c>
      <c r="KW637" s="1098">
        <f t="shared" si="1793"/>
        <v>0</v>
      </c>
      <c r="KX637" s="1098">
        <f t="shared" si="1793"/>
        <v>0</v>
      </c>
      <c r="KY637" s="1098">
        <f t="shared" si="1793"/>
        <v>0</v>
      </c>
      <c r="KZ637" s="1098">
        <f t="shared" si="1793"/>
        <v>0</v>
      </c>
      <c r="LA637" s="1098">
        <f t="shared" si="1793"/>
        <v>0</v>
      </c>
      <c r="LB637" s="1098">
        <f t="shared" si="1793"/>
        <v>0</v>
      </c>
      <c r="LC637" s="1098">
        <f t="shared" si="1791"/>
        <v>0</v>
      </c>
      <c r="LD637" s="1098">
        <f t="shared" si="1791"/>
        <v>0</v>
      </c>
      <c r="LE637" s="1098">
        <f t="shared" si="1791"/>
        <v>0</v>
      </c>
      <c r="LF637" s="1098">
        <f t="shared" si="1791"/>
        <v>0</v>
      </c>
      <c r="LG637" s="1098">
        <f t="shared" si="1791"/>
        <v>0</v>
      </c>
      <c r="LH637" s="1098">
        <f t="shared" si="1791"/>
        <v>0</v>
      </c>
      <c r="LI637" s="1098">
        <f t="shared" si="1791"/>
        <v>0</v>
      </c>
      <c r="LJ637" s="1098">
        <f t="shared" si="1791"/>
        <v>0</v>
      </c>
      <c r="LK637" s="1098">
        <f t="shared" si="1791"/>
        <v>0</v>
      </c>
      <c r="LL637" s="1098">
        <f t="shared" si="1791"/>
        <v>0</v>
      </c>
      <c r="LM637" s="1098">
        <f t="shared" si="1791"/>
        <v>0</v>
      </c>
      <c r="LN637" s="1098">
        <f t="shared" si="1791"/>
        <v>0</v>
      </c>
      <c r="LO637" s="1098">
        <f t="shared" si="1791"/>
        <v>0</v>
      </c>
      <c r="LP637" s="1098">
        <f t="shared" si="1791"/>
        <v>0</v>
      </c>
      <c r="LQ637" s="1098">
        <f t="shared" si="1791"/>
        <v>0</v>
      </c>
      <c r="LR637" s="1098">
        <f t="shared" si="1791"/>
        <v>0</v>
      </c>
      <c r="LS637" s="1098">
        <f t="shared" si="1716"/>
        <v>0</v>
      </c>
    </row>
    <row r="638" spans="1:331" ht="20.100000000000001" hidden="1" customHeight="1" x14ac:dyDescent="0.35">
      <c r="A638" s="689" t="s">
        <v>374</v>
      </c>
      <c r="B638" s="1036" t="s">
        <v>374</v>
      </c>
      <c r="C638" s="1221"/>
      <c r="D638" s="1036"/>
      <c r="E638" s="1036"/>
      <c r="F638" s="1036"/>
      <c r="G638" s="1036"/>
      <c r="H638" s="1036"/>
      <c r="I638" s="1036"/>
      <c r="J638" s="1036"/>
      <c r="K638" s="1326"/>
      <c r="L638" s="1327" t="s">
        <v>380</v>
      </c>
      <c r="M638" s="1327"/>
      <c r="N638" s="1327"/>
      <c r="O638" s="1328"/>
      <c r="P638" s="442"/>
      <c r="Q638" s="442"/>
      <c r="R638" s="442"/>
      <c r="S638" s="442">
        <f>SUM(S640)</f>
        <v>0</v>
      </c>
      <c r="T638" s="442">
        <f>SUM(T640)</f>
        <v>0</v>
      </c>
      <c r="U638" s="442">
        <f>SUM(U640)</f>
        <v>3560000</v>
      </c>
      <c r="V638" s="442">
        <f>SUM(V640)</f>
        <v>0</v>
      </c>
      <c r="W638" s="442">
        <v>0</v>
      </c>
      <c r="X638" s="442">
        <f>SUM(X640)</f>
        <v>-3360000</v>
      </c>
      <c r="Y638" s="442">
        <f>SUM(Y640)</f>
        <v>200000</v>
      </c>
      <c r="Z638" s="442">
        <f>SUM(Z640)</f>
        <v>500000</v>
      </c>
      <c r="AA638" s="442">
        <f>SUM(AG640)</f>
        <v>265000</v>
      </c>
      <c r="AB638" s="442">
        <f>SUM(AB640)</f>
        <v>0</v>
      </c>
      <c r="AC638" s="442">
        <f>SUM(AC640)</f>
        <v>0</v>
      </c>
      <c r="AD638" s="442">
        <f>SUM(AD640)</f>
        <v>0</v>
      </c>
      <c r="AE638" s="442">
        <v>0</v>
      </c>
      <c r="AF638" s="442">
        <f t="shared" ref="AF638:AN638" si="1800">SUM(AF640)</f>
        <v>265000</v>
      </c>
      <c r="AG638" s="442">
        <f t="shared" si="1800"/>
        <v>265000</v>
      </c>
      <c r="AH638" s="442">
        <f t="shared" si="1800"/>
        <v>500000</v>
      </c>
      <c r="AI638" s="442">
        <f t="shared" si="1800"/>
        <v>500000</v>
      </c>
      <c r="AJ638" s="442">
        <f t="shared" si="1800"/>
        <v>265000</v>
      </c>
      <c r="AK638" s="442">
        <f t="shared" si="1800"/>
        <v>265000</v>
      </c>
      <c r="AL638" s="442">
        <f t="shared" si="1800"/>
        <v>265000</v>
      </c>
      <c r="AM638" s="442">
        <f t="shared" si="1800"/>
        <v>0</v>
      </c>
      <c r="AN638" s="146">
        <f t="shared" si="1800"/>
        <v>42850</v>
      </c>
      <c r="AO638" s="146">
        <v>0</v>
      </c>
      <c r="AP638" s="146">
        <f>SUM(AP640)</f>
        <v>200000</v>
      </c>
      <c r="AQ638" s="146">
        <f>SUM(AQ640)</f>
        <v>200000</v>
      </c>
      <c r="AR638" s="146">
        <f>SUM(AR640)</f>
        <v>0</v>
      </c>
      <c r="AS638" s="146">
        <f>SUM(AS640)</f>
        <v>0</v>
      </c>
      <c r="AT638" s="146">
        <f>SUM(AT640)</f>
        <v>200000</v>
      </c>
      <c r="AU638" s="146"/>
      <c r="AV638" s="146">
        <f>SUM(AV640)</f>
        <v>0</v>
      </c>
      <c r="AW638" s="146">
        <f>SUM(AW640)</f>
        <v>0</v>
      </c>
      <c r="AX638" s="146">
        <v>0</v>
      </c>
      <c r="AY638" s="146">
        <f>SUM(AY640)</f>
        <v>0</v>
      </c>
      <c r="AZ638" s="146"/>
      <c r="BA638" s="146"/>
      <c r="BB638" s="146">
        <f t="shared" ref="BB638:BK638" si="1801">SUM(BB640)</f>
        <v>0</v>
      </c>
      <c r="BC638" s="146">
        <f t="shared" si="1801"/>
        <v>0</v>
      </c>
      <c r="BD638" s="146">
        <f t="shared" si="1801"/>
        <v>0</v>
      </c>
      <c r="BE638" s="146">
        <f t="shared" si="1801"/>
        <v>0</v>
      </c>
      <c r="BF638" s="146">
        <f t="shared" si="1801"/>
        <v>0</v>
      </c>
      <c r="BG638" s="146">
        <f t="shared" si="1801"/>
        <v>0</v>
      </c>
      <c r="BH638" s="146">
        <f t="shared" si="1801"/>
        <v>0</v>
      </c>
      <c r="BI638" s="146">
        <f>SUM(BI640)</f>
        <v>0</v>
      </c>
      <c r="BJ638" s="146">
        <f>SUM(BJ640)</f>
        <v>0</v>
      </c>
      <c r="BK638" s="146">
        <f t="shared" si="1801"/>
        <v>0</v>
      </c>
      <c r="BL638" s="146">
        <f t="shared" si="1764"/>
        <v>0</v>
      </c>
      <c r="BM638" s="146"/>
      <c r="BN638" s="146"/>
      <c r="BO638" s="146">
        <f>SUM(BO640)</f>
        <v>0</v>
      </c>
      <c r="BP638" s="146"/>
      <c r="BQ638" s="146"/>
      <c r="BR638" s="146">
        <f t="shared" ref="BR638:BY638" si="1802">SUM(BR640)</f>
        <v>0</v>
      </c>
      <c r="BS638" s="146">
        <f t="shared" si="1802"/>
        <v>0</v>
      </c>
      <c r="BT638" s="146">
        <f>SUM(BT640)</f>
        <v>0</v>
      </c>
      <c r="BU638" s="146">
        <f t="shared" si="1802"/>
        <v>0</v>
      </c>
      <c r="BV638" s="146">
        <f t="shared" si="1802"/>
        <v>0</v>
      </c>
      <c r="BW638" s="146"/>
      <c r="BX638" s="146"/>
      <c r="BY638" s="146">
        <f t="shared" si="1802"/>
        <v>0</v>
      </c>
      <c r="BZ638" s="146">
        <f>SUM(BZ640)</f>
        <v>0</v>
      </c>
      <c r="CA638" s="146">
        <f t="shared" si="1760"/>
        <v>0</v>
      </c>
      <c r="CB638" s="146">
        <f t="shared" si="1761"/>
        <v>0</v>
      </c>
      <c r="CC638" s="146">
        <f>SUM(CC640)</f>
        <v>0</v>
      </c>
      <c r="CD638" s="146">
        <f>SUM(CD640)</f>
        <v>0</v>
      </c>
      <c r="CE638" s="146">
        <f>SUM(CE640)</f>
        <v>0</v>
      </c>
      <c r="CF638" s="146">
        <f>SUM(CF640)</f>
        <v>0</v>
      </c>
      <c r="CG638" s="146">
        <f t="shared" si="1762"/>
        <v>0</v>
      </c>
      <c r="CH638" s="146">
        <f>SUM(CH640)</f>
        <v>0</v>
      </c>
      <c r="CI638" s="146">
        <f>SUM(CI640)</f>
        <v>0</v>
      </c>
      <c r="CJ638" s="146"/>
      <c r="CK638" s="146">
        <f t="shared" si="1752"/>
        <v>0</v>
      </c>
      <c r="CL638" s="146">
        <f>SUM(CL640)</f>
        <v>0</v>
      </c>
      <c r="CM638" s="146">
        <f>SUM(CM640)</f>
        <v>0</v>
      </c>
      <c r="CN638" s="146"/>
      <c r="CO638" s="146">
        <f t="shared" si="1753"/>
        <v>0</v>
      </c>
      <c r="CP638" s="146">
        <f>SUM(CP640)</f>
        <v>0</v>
      </c>
      <c r="CQ638" s="146">
        <f>SUM(CQ640)</f>
        <v>0</v>
      </c>
      <c r="CR638" s="146">
        <f>SUM(CR640)</f>
        <v>0</v>
      </c>
      <c r="CS638" s="146">
        <f t="shared" si="1780"/>
        <v>0</v>
      </c>
      <c r="CT638" s="146">
        <f>SUM(CT640)</f>
        <v>0</v>
      </c>
      <c r="CU638" s="146">
        <f>SUM(CU640)</f>
        <v>0</v>
      </c>
      <c r="CV638" s="146">
        <f>SUM(CV640)</f>
        <v>0</v>
      </c>
      <c r="CW638" s="146">
        <f t="shared" si="1730"/>
        <v>0</v>
      </c>
      <c r="CX638" s="146">
        <f t="shared" ref="CX638:DH638" si="1803">SUM(CX640)</f>
        <v>0</v>
      </c>
      <c r="CY638" s="146">
        <f t="shared" si="1803"/>
        <v>0</v>
      </c>
      <c r="CZ638" s="146">
        <f t="shared" si="1803"/>
        <v>0</v>
      </c>
      <c r="DA638" s="146">
        <f t="shared" si="1803"/>
        <v>0</v>
      </c>
      <c r="DB638" s="146">
        <f>SUM(DB640)</f>
        <v>0</v>
      </c>
      <c r="DC638" s="146">
        <f>SUM(DC640)</f>
        <v>0</v>
      </c>
      <c r="DD638" s="146">
        <f t="shared" si="1781"/>
        <v>0</v>
      </c>
      <c r="DE638" s="146">
        <f t="shared" si="1782"/>
        <v>0</v>
      </c>
      <c r="DF638" s="146">
        <f>SUM(DF640)</f>
        <v>0</v>
      </c>
      <c r="DG638" s="146">
        <f t="shared" si="1803"/>
        <v>0</v>
      </c>
      <c r="DH638" s="146">
        <f t="shared" si="1803"/>
        <v>0</v>
      </c>
      <c r="DI638" s="146">
        <f t="shared" si="1733"/>
        <v>0</v>
      </c>
      <c r="DJ638" s="146">
        <f>SUM(DJ640)</f>
        <v>0</v>
      </c>
      <c r="DK638" s="146">
        <f>SUM(DK640)</f>
        <v>0</v>
      </c>
      <c r="DL638" s="146">
        <f t="shared" si="1783"/>
        <v>0</v>
      </c>
      <c r="DM638" s="146">
        <f>SUM(DM640)</f>
        <v>0</v>
      </c>
      <c r="DN638" s="146">
        <f>SUM(DN640)</f>
        <v>0</v>
      </c>
      <c r="DO638" s="146">
        <f>SUM(DO640)</f>
        <v>0</v>
      </c>
      <c r="DP638" s="146">
        <f t="shared" si="1735"/>
        <v>0</v>
      </c>
      <c r="DQ638" s="146">
        <f>SUM(DQ640)</f>
        <v>0</v>
      </c>
      <c r="DR638" s="146">
        <f>SUM(DR640)</f>
        <v>0</v>
      </c>
      <c r="DS638" s="146">
        <f>SUM(DS640)</f>
        <v>0</v>
      </c>
      <c r="DT638" s="146">
        <f t="shared" si="1736"/>
        <v>0</v>
      </c>
      <c r="DU638" s="146">
        <f t="shared" ref="DU638:EB638" si="1804">SUM(DU640)</f>
        <v>0</v>
      </c>
      <c r="DV638" s="146">
        <f t="shared" si="1804"/>
        <v>0</v>
      </c>
      <c r="DW638" s="146">
        <f t="shared" si="1804"/>
        <v>0</v>
      </c>
      <c r="DX638" s="146">
        <f t="shared" si="1804"/>
        <v>0</v>
      </c>
      <c r="DY638" s="146">
        <f t="shared" si="1804"/>
        <v>0</v>
      </c>
      <c r="DZ638" s="146">
        <f>SUM(DZ640)</f>
        <v>0</v>
      </c>
      <c r="EA638" s="146">
        <f t="shared" si="1804"/>
        <v>0</v>
      </c>
      <c r="EB638" s="146">
        <f t="shared" si="1804"/>
        <v>0</v>
      </c>
      <c r="EC638" s="146">
        <f t="shared" si="1737"/>
        <v>0</v>
      </c>
      <c r="ED638" s="146">
        <f>SUM(ED640)</f>
        <v>0</v>
      </c>
      <c r="EE638" s="146">
        <f>SUM(EE640)</f>
        <v>0</v>
      </c>
      <c r="EF638" s="146">
        <f>SUM(EF640)</f>
        <v>0</v>
      </c>
      <c r="EG638" s="146">
        <f t="shared" si="1738"/>
        <v>0</v>
      </c>
      <c r="EH638" s="146">
        <f>SUM(EH640)</f>
        <v>0</v>
      </c>
      <c r="EI638" s="146">
        <f>IFERROR(#REF!/DZ638*100,)</f>
        <v>0</v>
      </c>
      <c r="EJ638" s="146">
        <f>IFERROR(#REF!/#REF!*100,)</f>
        <v>0</v>
      </c>
      <c r="EK638" s="146">
        <f t="shared" ref="EK638:EM638" si="1805">SUM(EK640)</f>
        <v>0</v>
      </c>
      <c r="EL638" s="146">
        <f t="shared" si="1805"/>
        <v>0</v>
      </c>
      <c r="EM638" s="146">
        <f t="shared" si="1805"/>
        <v>0</v>
      </c>
      <c r="EN638" s="146"/>
      <c r="EO638" s="146"/>
      <c r="EP638" s="146"/>
      <c r="EQ638" s="146"/>
      <c r="ER638" s="146"/>
      <c r="ES638" s="146"/>
      <c r="EX638" s="739">
        <f t="shared" si="1798"/>
        <v>0</v>
      </c>
      <c r="EY638" s="739">
        <f t="shared" si="1798"/>
        <v>0</v>
      </c>
      <c r="EZ638" s="739">
        <f t="shared" si="1798"/>
        <v>0</v>
      </c>
      <c r="FA638" s="739">
        <f t="shared" si="1798"/>
        <v>0</v>
      </c>
      <c r="FB638" s="739">
        <f t="shared" si="1798"/>
        <v>0</v>
      </c>
      <c r="FC638" s="739">
        <f t="shared" si="1798"/>
        <v>0</v>
      </c>
      <c r="FD638" s="739">
        <f t="shared" si="1798"/>
        <v>0</v>
      </c>
      <c r="FE638" s="739">
        <f t="shared" si="1798"/>
        <v>0</v>
      </c>
      <c r="FF638" s="739">
        <f t="shared" si="1798"/>
        <v>0</v>
      </c>
      <c r="FG638" s="739">
        <f t="shared" si="1798"/>
        <v>0</v>
      </c>
      <c r="FH638" s="739">
        <f t="shared" si="1799"/>
        <v>0</v>
      </c>
      <c r="FI638" s="739">
        <f t="shared" si="1799"/>
        <v>0</v>
      </c>
      <c r="FJ638" s="739">
        <f t="shared" si="1799"/>
        <v>0</v>
      </c>
      <c r="FK638" s="739">
        <f t="shared" si="1799"/>
        <v>0</v>
      </c>
      <c r="FL638" s="739">
        <f t="shared" si="1799"/>
        <v>0</v>
      </c>
      <c r="FM638" s="739">
        <f t="shared" si="1799"/>
        <v>0</v>
      </c>
      <c r="FN638" s="739">
        <f t="shared" si="1799"/>
        <v>0</v>
      </c>
      <c r="FO638" s="739">
        <f t="shared" si="1792"/>
        <v>0</v>
      </c>
      <c r="FP638" s="739">
        <f t="shared" si="1792"/>
        <v>0</v>
      </c>
      <c r="FQ638" s="739">
        <f t="shared" si="1792"/>
        <v>0</v>
      </c>
      <c r="FU638" s="739">
        <f t="shared" si="1788"/>
        <v>0</v>
      </c>
      <c r="FV638" s="739">
        <f t="shared" si="1788"/>
        <v>0</v>
      </c>
      <c r="FW638" s="739">
        <f t="shared" si="1788"/>
        <v>0</v>
      </c>
      <c r="FX638" s="739">
        <f t="shared" si="1788"/>
        <v>0</v>
      </c>
      <c r="FY638" s="739">
        <f t="shared" si="1788"/>
        <v>0</v>
      </c>
      <c r="FZ638" s="739">
        <f t="shared" si="1788"/>
        <v>0</v>
      </c>
      <c r="GA638" s="739">
        <f t="shared" si="1788"/>
        <v>0</v>
      </c>
      <c r="GB638" s="739">
        <f t="shared" si="1788"/>
        <v>0</v>
      </c>
      <c r="GC638" s="739">
        <f t="shared" si="1788"/>
        <v>0</v>
      </c>
      <c r="GD638" s="739">
        <f t="shared" si="1788"/>
        <v>0</v>
      </c>
      <c r="GE638" s="739">
        <f t="shared" si="1789"/>
        <v>0</v>
      </c>
      <c r="GF638" s="739">
        <f t="shared" si="1789"/>
        <v>0</v>
      </c>
      <c r="GG638" s="739">
        <f t="shared" si="1789"/>
        <v>0</v>
      </c>
      <c r="GH638" s="739">
        <f t="shared" si="1789"/>
        <v>0</v>
      </c>
      <c r="GI638" s="739">
        <f t="shared" si="1789"/>
        <v>0</v>
      </c>
      <c r="GJ638" s="739">
        <f t="shared" si="1789"/>
        <v>0</v>
      </c>
      <c r="GK638" s="739">
        <f t="shared" si="1789"/>
        <v>0</v>
      </c>
      <c r="GL638" s="739">
        <f t="shared" si="1789"/>
        <v>0</v>
      </c>
      <c r="GM638" s="739">
        <f t="shared" si="1789"/>
        <v>0</v>
      </c>
      <c r="GN638" s="739">
        <f t="shared" si="1789"/>
        <v>0</v>
      </c>
      <c r="GQ638" s="1098">
        <f>IF(GQ$9=$N638,#REF!,0)</f>
        <v>0</v>
      </c>
      <c r="GR638" s="1098">
        <f>IF(GR$9=$N638,#REF!,0)</f>
        <v>0</v>
      </c>
      <c r="GS638" s="1098">
        <f>IF(GS$9=$N638,#REF!,0)</f>
        <v>0</v>
      </c>
      <c r="GT638" s="1098">
        <f>IF(GT$9=$N638,#REF!,0)</f>
        <v>0</v>
      </c>
      <c r="GU638" s="1098">
        <f>IF(GU$9=$N638,#REF!,0)</f>
        <v>0</v>
      </c>
      <c r="GV638" s="1098">
        <f>IF(GV$9=$N638,#REF!,0)</f>
        <v>0</v>
      </c>
      <c r="GW638" s="1098">
        <f>IF(GW$9=$N638,#REF!,0)</f>
        <v>0</v>
      </c>
      <c r="GX638" s="1098">
        <f>IF(GX$9=$N638,#REF!,0)</f>
        <v>0</v>
      </c>
      <c r="GY638" s="1098">
        <f>IF(GY$9=$N638,#REF!,0)</f>
        <v>0</v>
      </c>
      <c r="GZ638" s="1098">
        <f>IF(GZ$9=$N638,#REF!,0)</f>
        <v>0</v>
      </c>
      <c r="HA638" s="1098">
        <f>IF(HA$9=$N638,#REF!,0)</f>
        <v>0</v>
      </c>
      <c r="HB638" s="1098">
        <f>IF(HB$9=$N638,#REF!,0)</f>
        <v>0</v>
      </c>
      <c r="HC638" s="1098">
        <f>IF(HC$9=$N638,#REF!,0)</f>
        <v>0</v>
      </c>
      <c r="HD638" s="1098">
        <f>IF(HD$9=$N638,#REF!,0)</f>
        <v>0</v>
      </c>
      <c r="HE638" s="1098">
        <f>IF(HE$9=$N638,#REF!,0)</f>
        <v>0</v>
      </c>
      <c r="HF638" s="1098">
        <f>IF(HF$9=$N638,#REF!,0)</f>
        <v>0</v>
      </c>
      <c r="HG638" s="1098">
        <f>IF(HG$9=$N638,#REF!,0)</f>
        <v>0</v>
      </c>
      <c r="HH638" s="1098">
        <f>IF(HH$9=$N638,#REF!,0)</f>
        <v>0</v>
      </c>
      <c r="HI638" s="1098">
        <f>IF(HI$9=$N638,#REF!,0)</f>
        <v>0</v>
      </c>
      <c r="HJ638" s="1098">
        <f>IF(HJ$9=$N638,#REF!,0)</f>
        <v>0</v>
      </c>
      <c r="HK638" s="1098">
        <f>IF(HK$9=$N638,#REF!,0)</f>
        <v>0</v>
      </c>
      <c r="HL638" s="1098">
        <f>IF(HL$9=$N638,#REF!,0)</f>
        <v>0</v>
      </c>
      <c r="HM638" s="1098">
        <f>IF(HM$9=$N638,#REF!,0)</f>
        <v>0</v>
      </c>
      <c r="HN638" s="1098">
        <f>IF(HN$9=$N638,#REF!,0)</f>
        <v>0</v>
      </c>
      <c r="HO638" s="1098">
        <f>IF(HO$9=$N638,#REF!,0)</f>
        <v>0</v>
      </c>
      <c r="HP638" s="1098">
        <f>IF(HP$9=$N638,#REF!,0)</f>
        <v>0</v>
      </c>
      <c r="HQ638" s="1098">
        <f>IF(HQ$9=$N638,#REF!,0)</f>
        <v>0</v>
      </c>
      <c r="HR638" s="1098">
        <f>IF(HR$9=$N638,#REF!,0)</f>
        <v>0</v>
      </c>
      <c r="HS638" s="1098">
        <f>IF(HS$9=$N638,#REF!,0)</f>
        <v>0</v>
      </c>
      <c r="HT638" s="1098">
        <f>IF(HT$9=$N638,#REF!,0)</f>
        <v>0</v>
      </c>
      <c r="HU638" s="1098">
        <f>IF(HU$9=$N638,#REF!,0)</f>
        <v>0</v>
      </c>
      <c r="HV638" s="1098">
        <f>IF(HV$9=$N638,#REF!,0)</f>
        <v>0</v>
      </c>
      <c r="HW638" s="1098">
        <f>IF(HW$9=$N638,#REF!,0)</f>
        <v>0</v>
      </c>
      <c r="HX638" s="1098">
        <f>IF(HX$9=$N638,#REF!,0)</f>
        <v>0</v>
      </c>
      <c r="HY638" s="1098">
        <f>IF(HY$9=$N638,#REF!,0)</f>
        <v>0</v>
      </c>
      <c r="HZ638" s="1098">
        <f>IF(HZ$9=$N638,#REF!,0)</f>
        <v>0</v>
      </c>
      <c r="IA638" s="1098">
        <f>IF(IA$9=$N638,#REF!,0)</f>
        <v>0</v>
      </c>
      <c r="IB638" s="1098">
        <f>IF(IB$9=$N638,#REF!,0)</f>
        <v>0</v>
      </c>
      <c r="IC638" s="1098">
        <f>IF(IC$9=$N638,#REF!,0)</f>
        <v>0</v>
      </c>
      <c r="ID638" s="1098">
        <f>IF(ID$9=$N638,#REF!,0)</f>
        <v>0</v>
      </c>
      <c r="IE638" s="1098">
        <f>IF(IE$9=$N638,#REF!,0)</f>
        <v>0</v>
      </c>
      <c r="IF638" s="1098">
        <f>IF(IF$9=$N638,#REF!,0)</f>
        <v>0</v>
      </c>
      <c r="IG638" s="1098">
        <f>IF(IG$9=$N638,#REF!,0)</f>
        <v>0</v>
      </c>
      <c r="IH638" s="1098">
        <f>IF(IH$9=$N638,#REF!,0)</f>
        <v>0</v>
      </c>
      <c r="II638" s="1098">
        <f>IF(II$9=$N638,#REF!,0)</f>
        <v>0</v>
      </c>
      <c r="IJ638" s="1098">
        <f>IF(IJ$9=$N638,#REF!,0)</f>
        <v>0</v>
      </c>
      <c r="IK638" s="1098">
        <f>IF(IK$9=$N638,#REF!,0)</f>
        <v>0</v>
      </c>
      <c r="IL638" s="1098">
        <f>IF(IL$9=$N638,#REF!,0)</f>
        <v>0</v>
      </c>
      <c r="IM638" s="1098">
        <f>IF(IM$9=$N638,#REF!,0)</f>
        <v>0</v>
      </c>
      <c r="IN638" s="1098">
        <f>IF(IN$9=$N638,#REF!,0)</f>
        <v>0</v>
      </c>
      <c r="IO638" s="1098">
        <f>IF(IO$9=$N638,#REF!,0)</f>
        <v>0</v>
      </c>
      <c r="IP638" s="1098">
        <f>IF(IP$9=$N638,#REF!,0)</f>
        <v>0</v>
      </c>
      <c r="IQ638" s="1098">
        <f>IF(IQ$9=$N638,#REF!,0)</f>
        <v>0</v>
      </c>
      <c r="IR638" s="1098">
        <f>IF(IR$9=$N638,#REF!,0)</f>
        <v>0</v>
      </c>
      <c r="IS638" s="1098">
        <f>IF(IS$9=$N638,#REF!,0)</f>
        <v>0</v>
      </c>
      <c r="IT638" s="1098">
        <f>IF(IT$9=$N638,#REF!,0)</f>
        <v>0</v>
      </c>
      <c r="IU638" s="1098">
        <f>IF(IU$9=$N638,#REF!,0)</f>
        <v>0</v>
      </c>
      <c r="IV638" s="1098">
        <f>IF(IV$9=$N638,#REF!,0)</f>
        <v>0</v>
      </c>
      <c r="IW638" s="1098">
        <f>IF(IW$9=$N638,#REF!,0)</f>
        <v>0</v>
      </c>
      <c r="IX638" s="1098">
        <f>IF(IX$9=$N638,#REF!,0)</f>
        <v>0</v>
      </c>
      <c r="IY638" s="1098">
        <f>IF(IY$9=$N638,#REF!,0)</f>
        <v>0</v>
      </c>
      <c r="IZ638" s="1098">
        <f>IF(IZ$9=$N638,#REF!,0)</f>
        <v>0</v>
      </c>
      <c r="JA638" s="1098">
        <f>IF(JA$9=$N638,#REF!,0)</f>
        <v>0</v>
      </c>
      <c r="JB638" s="1098">
        <f>IF(JB$9=$N638,#REF!,0)</f>
        <v>0</v>
      </c>
      <c r="JC638" s="1098">
        <f>IF(JC$9=$N638,#REF!,0)</f>
        <v>0</v>
      </c>
      <c r="JD638" s="1098">
        <f>IF(JD$9=$N638,#REF!,0)</f>
        <v>0</v>
      </c>
      <c r="JE638" s="1098">
        <f>IF(JE$9=$N638,#REF!,0)</f>
        <v>0</v>
      </c>
      <c r="JF638" s="1098">
        <f>IF(JF$9=$N638,#REF!,0)</f>
        <v>0</v>
      </c>
      <c r="JG638" s="1098">
        <f>IF(JG$9=$N638,#REF!,0)</f>
        <v>0</v>
      </c>
      <c r="JH638" s="1098">
        <f>IF(JH$9=$N638,#REF!,0)</f>
        <v>0</v>
      </c>
      <c r="JI638" s="1098">
        <f>IF(JI$9=$N638,#REF!,0)</f>
        <v>0</v>
      </c>
      <c r="JJ638" s="1098">
        <f>IF(JJ$9=$N638,#REF!,0)</f>
        <v>0</v>
      </c>
      <c r="JK638" s="1098">
        <f>IF(JK$9=$N638,#REF!,0)</f>
        <v>0</v>
      </c>
      <c r="JL638" s="1098">
        <f>IF(JL$9=$N638,#REF!,0)</f>
        <v>0</v>
      </c>
      <c r="JM638" s="1098">
        <f>IF(JM$9=$N638,#REF!,0)</f>
        <v>0</v>
      </c>
      <c r="JN638" s="1098">
        <f>IF(JN$9=$N638,#REF!,0)</f>
        <v>0</v>
      </c>
      <c r="JO638" s="1098">
        <f>IF(JO$9=$N638,#REF!,0)</f>
        <v>0</v>
      </c>
      <c r="JP638" s="1098">
        <f>IF(JP$9=$N638,#REF!,0)</f>
        <v>0</v>
      </c>
      <c r="JQ638" s="1098">
        <f>IF(JQ$9=$N638,#REF!,0)</f>
        <v>0</v>
      </c>
      <c r="JR638" s="1098">
        <f>IF(JR$9=$N638,#REF!,0)</f>
        <v>0</v>
      </c>
      <c r="JS638" s="1098">
        <f>IF(JS$9=$N638,#REF!,0)</f>
        <v>0</v>
      </c>
      <c r="JT638" s="1098">
        <f>IF(JT$9=$N638,#REF!,0)</f>
        <v>0</v>
      </c>
      <c r="JU638" s="1098">
        <f>IF(JU$9=$N638,#REF!,0)</f>
        <v>0</v>
      </c>
      <c r="JV638" s="1098">
        <f>IF(JV$9=$N638,#REF!,0)</f>
        <v>0</v>
      </c>
      <c r="JW638" s="1098">
        <f>IF(JW$9=$N638,#REF!,0)</f>
        <v>0</v>
      </c>
      <c r="JX638" s="681"/>
      <c r="JZ638" s="681">
        <f t="shared" si="1797"/>
        <v>0</v>
      </c>
      <c r="KA638" s="681">
        <f t="shared" si="1797"/>
        <v>0</v>
      </c>
      <c r="KB638" s="681">
        <f t="shared" si="1797"/>
        <v>0</v>
      </c>
      <c r="KC638" s="681">
        <f t="shared" si="1797"/>
        <v>0</v>
      </c>
      <c r="KD638" s="681">
        <f t="shared" si="1797"/>
        <v>0</v>
      </c>
      <c r="KE638" s="681">
        <f t="shared" si="1797"/>
        <v>0</v>
      </c>
      <c r="KF638" s="681">
        <f t="shared" si="1797"/>
        <v>0</v>
      </c>
      <c r="KG638" s="681">
        <f t="shared" si="1797"/>
        <v>0</v>
      </c>
      <c r="KH638" s="681">
        <f t="shared" si="1797"/>
        <v>0</v>
      </c>
      <c r="KI638" s="681">
        <f t="shared" si="1797"/>
        <v>0</v>
      </c>
      <c r="KJ638" s="681">
        <f t="shared" si="1797"/>
        <v>0</v>
      </c>
      <c r="KN638" s="1098">
        <f t="shared" si="1793"/>
        <v>0</v>
      </c>
      <c r="KO638" s="1098">
        <f t="shared" si="1793"/>
        <v>0</v>
      </c>
      <c r="KP638" s="1098">
        <f t="shared" si="1793"/>
        <v>0</v>
      </c>
      <c r="KQ638" s="1098">
        <f t="shared" si="1793"/>
        <v>0</v>
      </c>
      <c r="KR638" s="1098">
        <f t="shared" si="1793"/>
        <v>0</v>
      </c>
      <c r="KS638" s="1098">
        <f t="shared" si="1793"/>
        <v>0</v>
      </c>
      <c r="KT638" s="1098">
        <f t="shared" si="1793"/>
        <v>0</v>
      </c>
      <c r="KU638" s="1098">
        <f t="shared" si="1793"/>
        <v>0</v>
      </c>
      <c r="KV638" s="1098">
        <f t="shared" si="1793"/>
        <v>0</v>
      </c>
      <c r="KW638" s="1098">
        <f t="shared" si="1793"/>
        <v>0</v>
      </c>
      <c r="KX638" s="1098">
        <f t="shared" si="1793"/>
        <v>0</v>
      </c>
      <c r="KY638" s="1098">
        <f t="shared" si="1793"/>
        <v>0</v>
      </c>
      <c r="KZ638" s="1098">
        <f t="shared" si="1793"/>
        <v>0</v>
      </c>
      <c r="LA638" s="1098">
        <f t="shared" si="1793"/>
        <v>0</v>
      </c>
      <c r="LB638" s="1098">
        <f t="shared" si="1793"/>
        <v>0</v>
      </c>
      <c r="LC638" s="1098">
        <f t="shared" si="1791"/>
        <v>0</v>
      </c>
      <c r="LD638" s="1098">
        <f t="shared" si="1791"/>
        <v>0</v>
      </c>
      <c r="LE638" s="1098">
        <f t="shared" si="1791"/>
        <v>0</v>
      </c>
      <c r="LF638" s="1098">
        <f t="shared" si="1791"/>
        <v>0</v>
      </c>
      <c r="LG638" s="1098">
        <f t="shared" si="1791"/>
        <v>0</v>
      </c>
      <c r="LH638" s="1098">
        <f t="shared" si="1791"/>
        <v>0</v>
      </c>
      <c r="LI638" s="1098">
        <f t="shared" si="1791"/>
        <v>0</v>
      </c>
      <c r="LJ638" s="1098">
        <f t="shared" si="1791"/>
        <v>0</v>
      </c>
      <c r="LK638" s="1098">
        <f t="shared" si="1791"/>
        <v>0</v>
      </c>
      <c r="LL638" s="1098">
        <f t="shared" si="1791"/>
        <v>0</v>
      </c>
      <c r="LM638" s="1098">
        <f t="shared" si="1791"/>
        <v>0</v>
      </c>
      <c r="LN638" s="1098">
        <f t="shared" si="1791"/>
        <v>0</v>
      </c>
      <c r="LO638" s="1098">
        <f t="shared" si="1791"/>
        <v>0</v>
      </c>
      <c r="LP638" s="1098">
        <f t="shared" si="1791"/>
        <v>0</v>
      </c>
      <c r="LQ638" s="1098">
        <f t="shared" si="1791"/>
        <v>0</v>
      </c>
      <c r="LR638" s="1098">
        <f t="shared" si="1791"/>
        <v>0</v>
      </c>
      <c r="LS638" s="1098">
        <f t="shared" si="1716"/>
        <v>0</v>
      </c>
    </row>
    <row r="639" spans="1:331" ht="20.100000000000001" hidden="1" customHeight="1" x14ac:dyDescent="0.35">
      <c r="A639" s="686"/>
      <c r="B639" s="1024"/>
      <c r="C639" s="1220"/>
      <c r="D639" s="1024"/>
      <c r="E639" s="1024"/>
      <c r="F639" s="1024"/>
      <c r="G639" s="1024"/>
      <c r="H639" s="1024"/>
      <c r="I639" s="1024"/>
      <c r="J639" s="1024"/>
      <c r="K639" s="1248" t="s">
        <v>9</v>
      </c>
      <c r="L639" s="1248" t="s">
        <v>132</v>
      </c>
      <c r="M639" s="1248"/>
      <c r="N639" s="1248"/>
      <c r="O639" s="1249"/>
      <c r="P639" s="418"/>
      <c r="Q639" s="418"/>
      <c r="R639" s="418"/>
      <c r="S639" s="418">
        <v>0</v>
      </c>
      <c r="T639" s="418">
        <v>0</v>
      </c>
      <c r="U639" s="418">
        <v>3560000</v>
      </c>
      <c r="V639" s="418">
        <v>0</v>
      </c>
      <c r="W639" s="418">
        <v>0</v>
      </c>
      <c r="X639" s="418">
        <f>(Y639-U639)</f>
        <v>-3560000</v>
      </c>
      <c r="Y639" s="418"/>
      <c r="Z639" s="418"/>
      <c r="AA639" s="418">
        <v>3560000</v>
      </c>
      <c r="AB639" s="418">
        <v>0</v>
      </c>
      <c r="AC639" s="418">
        <v>0</v>
      </c>
      <c r="AD639" s="418">
        <v>0</v>
      </c>
      <c r="AE639" s="418">
        <v>0</v>
      </c>
      <c r="AF639" s="418">
        <f>(AG639-AC639)</f>
        <v>265000</v>
      </c>
      <c r="AG639" s="418">
        <v>265000</v>
      </c>
      <c r="AH639" s="418">
        <v>500000</v>
      </c>
      <c r="AI639" s="418">
        <v>500000</v>
      </c>
      <c r="AJ639" s="418">
        <v>265000</v>
      </c>
      <c r="AK639" s="418">
        <v>265000</v>
      </c>
      <c r="AL639" s="418">
        <v>265000</v>
      </c>
      <c r="AM639" s="418">
        <v>0</v>
      </c>
      <c r="AN639" s="123">
        <v>42850</v>
      </c>
      <c r="AO639" s="123">
        <v>0</v>
      </c>
      <c r="AP639" s="123">
        <v>200000</v>
      </c>
      <c r="AQ639" s="123">
        <v>200000</v>
      </c>
      <c r="AR639" s="123">
        <v>0</v>
      </c>
      <c r="AS639" s="123"/>
      <c r="AT639" s="123">
        <v>200000</v>
      </c>
      <c r="AU639" s="123"/>
      <c r="AV639" s="123">
        <v>0</v>
      </c>
      <c r="AW639" s="123">
        <v>0</v>
      </c>
      <c r="AX639" s="123">
        <v>0</v>
      </c>
      <c r="AY639" s="123"/>
      <c r="AZ639" s="123"/>
      <c r="BA639" s="123"/>
      <c r="BB639" s="123"/>
      <c r="BC639" s="123"/>
      <c r="BD639" s="123"/>
      <c r="BE639" s="123"/>
      <c r="BF639" s="123"/>
      <c r="BG639" s="123"/>
      <c r="BH639" s="123"/>
      <c r="BI639" s="123"/>
      <c r="BJ639" s="123"/>
      <c r="BK639" s="123"/>
      <c r="BL639" s="123">
        <f t="shared" si="1764"/>
        <v>0</v>
      </c>
      <c r="BM639" s="123"/>
      <c r="BN639" s="123"/>
      <c r="BO639" s="123"/>
      <c r="BP639" s="123"/>
      <c r="BQ639" s="123"/>
      <c r="BR639" s="123"/>
      <c r="BS639" s="123"/>
      <c r="BT639" s="123"/>
      <c r="BU639" s="123"/>
      <c r="BV639" s="123"/>
      <c r="BW639" s="123"/>
      <c r="BX639" s="123"/>
      <c r="BY639" s="123"/>
      <c r="BZ639" s="123"/>
      <c r="CA639" s="123">
        <f t="shared" si="1760"/>
        <v>0</v>
      </c>
      <c r="CB639" s="123">
        <f t="shared" si="1761"/>
        <v>0</v>
      </c>
      <c r="CC639" s="123"/>
      <c r="CD639" s="123"/>
      <c r="CE639" s="123"/>
      <c r="CF639" s="123"/>
      <c r="CG639" s="123">
        <f t="shared" si="1762"/>
        <v>0</v>
      </c>
      <c r="CH639" s="123"/>
      <c r="CI639" s="123"/>
      <c r="CJ639" s="123"/>
      <c r="CK639" s="123">
        <f t="shared" si="1752"/>
        <v>0</v>
      </c>
      <c r="CL639" s="123"/>
      <c r="CM639" s="123"/>
      <c r="CN639" s="123"/>
      <c r="CO639" s="123">
        <f t="shared" si="1753"/>
        <v>0</v>
      </c>
      <c r="CP639" s="123"/>
      <c r="CQ639" s="123"/>
      <c r="CR639" s="123"/>
      <c r="CS639" s="123">
        <f t="shared" si="1780"/>
        <v>0</v>
      </c>
      <c r="CT639" s="123"/>
      <c r="CU639" s="123"/>
      <c r="CV639" s="123"/>
      <c r="CW639" s="123">
        <f t="shared" si="1730"/>
        <v>0</v>
      </c>
      <c r="CX639" s="123"/>
      <c r="CY639" s="123"/>
      <c r="CZ639" s="123"/>
      <c r="DA639" s="123"/>
      <c r="DB639" s="123"/>
      <c r="DC639" s="123">
        <v>0</v>
      </c>
      <c r="DD639" s="123">
        <f t="shared" si="1781"/>
        <v>0</v>
      </c>
      <c r="DE639" s="123">
        <f t="shared" si="1782"/>
        <v>0</v>
      </c>
      <c r="DF639" s="123"/>
      <c r="DG639" s="123"/>
      <c r="DH639" s="123"/>
      <c r="DI639" s="123">
        <f t="shared" si="1733"/>
        <v>0</v>
      </c>
      <c r="DJ639" s="123"/>
      <c r="DK639" s="123"/>
      <c r="DL639" s="123">
        <f t="shared" si="1783"/>
        <v>0</v>
      </c>
      <c r="DM639" s="123"/>
      <c r="DN639" s="123"/>
      <c r="DO639" s="123"/>
      <c r="DP639" s="123">
        <f t="shared" si="1735"/>
        <v>0</v>
      </c>
      <c r="DQ639" s="123"/>
      <c r="DR639" s="123"/>
      <c r="DS639" s="123"/>
      <c r="DT639" s="123">
        <f t="shared" si="1736"/>
        <v>0</v>
      </c>
      <c r="DU639" s="123"/>
      <c r="DV639" s="123"/>
      <c r="DW639" s="123"/>
      <c r="DX639" s="123"/>
      <c r="DY639" s="123"/>
      <c r="DZ639" s="123"/>
      <c r="EA639" s="123"/>
      <c r="EB639" s="123"/>
      <c r="EC639" s="123">
        <f t="shared" si="1737"/>
        <v>0</v>
      </c>
      <c r="ED639" s="123"/>
      <c r="EE639" s="123"/>
      <c r="EF639" s="123"/>
      <c r="EG639" s="123">
        <f t="shared" si="1738"/>
        <v>0</v>
      </c>
      <c r="EH639" s="123"/>
      <c r="EI639" s="123">
        <f>IFERROR(#REF!/DZ639*100,)</f>
        <v>0</v>
      </c>
      <c r="EJ639" s="123">
        <f>IFERROR(#REF!/#REF!*100,)</f>
        <v>0</v>
      </c>
      <c r="EK639" s="123"/>
      <c r="EL639" s="123"/>
      <c r="EM639" s="123"/>
      <c r="EN639" s="123"/>
      <c r="EO639" s="123"/>
      <c r="EP639" s="123"/>
      <c r="EQ639" s="123"/>
      <c r="ER639" s="123"/>
      <c r="ES639" s="123"/>
      <c r="EX639" s="739">
        <f t="shared" si="1798"/>
        <v>0</v>
      </c>
      <c r="EY639" s="739">
        <f t="shared" si="1798"/>
        <v>0</v>
      </c>
      <c r="EZ639" s="739">
        <f t="shared" si="1798"/>
        <v>0</v>
      </c>
      <c r="FA639" s="739">
        <f t="shared" si="1798"/>
        <v>0</v>
      </c>
      <c r="FB639" s="739">
        <f t="shared" si="1798"/>
        <v>0</v>
      </c>
      <c r="FC639" s="739">
        <f t="shared" si="1798"/>
        <v>0</v>
      </c>
      <c r="FD639" s="739">
        <f t="shared" si="1798"/>
        <v>0</v>
      </c>
      <c r="FE639" s="739">
        <f t="shared" si="1798"/>
        <v>0</v>
      </c>
      <c r="FF639" s="739">
        <f t="shared" si="1798"/>
        <v>0</v>
      </c>
      <c r="FG639" s="739">
        <f t="shared" si="1798"/>
        <v>0</v>
      </c>
      <c r="FH639" s="739">
        <f t="shared" si="1799"/>
        <v>0</v>
      </c>
      <c r="FI639" s="739">
        <f t="shared" si="1799"/>
        <v>0</v>
      </c>
      <c r="FJ639" s="739">
        <f t="shared" si="1799"/>
        <v>0</v>
      </c>
      <c r="FK639" s="739">
        <f t="shared" si="1799"/>
        <v>0</v>
      </c>
      <c r="FL639" s="739">
        <f t="shared" si="1799"/>
        <v>0</v>
      </c>
      <c r="FM639" s="739">
        <f t="shared" si="1799"/>
        <v>0</v>
      </c>
      <c r="FN639" s="739">
        <f t="shared" si="1799"/>
        <v>0</v>
      </c>
      <c r="FO639" s="739">
        <f t="shared" si="1792"/>
        <v>0</v>
      </c>
      <c r="FP639" s="739">
        <f t="shared" si="1792"/>
        <v>0</v>
      </c>
      <c r="FQ639" s="739">
        <f t="shared" si="1792"/>
        <v>0</v>
      </c>
      <c r="FU639" s="739">
        <f t="shared" si="1788"/>
        <v>0</v>
      </c>
      <c r="FV639" s="739">
        <f t="shared" si="1788"/>
        <v>0</v>
      </c>
      <c r="FW639" s="739">
        <f t="shared" si="1788"/>
        <v>0</v>
      </c>
      <c r="FX639" s="739">
        <f t="shared" si="1788"/>
        <v>0</v>
      </c>
      <c r="FY639" s="739">
        <f t="shared" si="1788"/>
        <v>0</v>
      </c>
      <c r="FZ639" s="739">
        <f t="shared" si="1788"/>
        <v>0</v>
      </c>
      <c r="GA639" s="739">
        <f t="shared" si="1788"/>
        <v>0</v>
      </c>
      <c r="GB639" s="739">
        <f t="shared" si="1788"/>
        <v>0</v>
      </c>
      <c r="GC639" s="739">
        <f t="shared" si="1788"/>
        <v>0</v>
      </c>
      <c r="GD639" s="739">
        <f t="shared" si="1788"/>
        <v>0</v>
      </c>
      <c r="GE639" s="739">
        <f t="shared" si="1789"/>
        <v>0</v>
      </c>
      <c r="GF639" s="739">
        <f t="shared" si="1789"/>
        <v>0</v>
      </c>
      <c r="GG639" s="739">
        <f t="shared" si="1789"/>
        <v>0</v>
      </c>
      <c r="GH639" s="739">
        <f t="shared" si="1789"/>
        <v>0</v>
      </c>
      <c r="GI639" s="739">
        <f t="shared" si="1789"/>
        <v>0</v>
      </c>
      <c r="GJ639" s="739">
        <f t="shared" si="1789"/>
        <v>0</v>
      </c>
      <c r="GK639" s="739">
        <f t="shared" si="1789"/>
        <v>0</v>
      </c>
      <c r="GL639" s="739">
        <f t="shared" si="1789"/>
        <v>0</v>
      </c>
      <c r="GM639" s="739">
        <f t="shared" si="1789"/>
        <v>0</v>
      </c>
      <c r="GN639" s="739">
        <f t="shared" si="1789"/>
        <v>0</v>
      </c>
      <c r="GQ639" s="1098">
        <f>IF(GQ$9=$N639,#REF!,0)</f>
        <v>0</v>
      </c>
      <c r="GR639" s="1098">
        <f>IF(GR$9=$N639,#REF!,0)</f>
        <v>0</v>
      </c>
      <c r="GS639" s="1098">
        <f>IF(GS$9=$N639,#REF!,0)</f>
        <v>0</v>
      </c>
      <c r="GT639" s="1098">
        <f>IF(GT$9=$N639,#REF!,0)</f>
        <v>0</v>
      </c>
      <c r="GU639" s="1098">
        <f>IF(GU$9=$N639,#REF!,0)</f>
        <v>0</v>
      </c>
      <c r="GV639" s="1098">
        <f>IF(GV$9=$N639,#REF!,0)</f>
        <v>0</v>
      </c>
      <c r="GW639" s="1098">
        <f>IF(GW$9=$N639,#REF!,0)</f>
        <v>0</v>
      </c>
      <c r="GX639" s="1098">
        <f>IF(GX$9=$N639,#REF!,0)</f>
        <v>0</v>
      </c>
      <c r="GY639" s="1098">
        <f>IF(GY$9=$N639,#REF!,0)</f>
        <v>0</v>
      </c>
      <c r="GZ639" s="1098">
        <f>IF(GZ$9=$N639,#REF!,0)</f>
        <v>0</v>
      </c>
      <c r="HA639" s="1098">
        <f>IF(HA$9=$N639,#REF!,0)</f>
        <v>0</v>
      </c>
      <c r="HB639" s="1098">
        <f>IF(HB$9=$N639,#REF!,0)</f>
        <v>0</v>
      </c>
      <c r="HC639" s="1098">
        <f>IF(HC$9=$N639,#REF!,0)</f>
        <v>0</v>
      </c>
      <c r="HD639" s="1098">
        <f>IF(HD$9=$N639,#REF!,0)</f>
        <v>0</v>
      </c>
      <c r="HE639" s="1098">
        <f>IF(HE$9=$N639,#REF!,0)</f>
        <v>0</v>
      </c>
      <c r="HF639" s="1098">
        <f>IF(HF$9=$N639,#REF!,0)</f>
        <v>0</v>
      </c>
      <c r="HG639" s="1098">
        <f>IF(HG$9=$N639,#REF!,0)</f>
        <v>0</v>
      </c>
      <c r="HH639" s="1098">
        <f>IF(HH$9=$N639,#REF!,0)</f>
        <v>0</v>
      </c>
      <c r="HI639" s="1098">
        <f>IF(HI$9=$N639,#REF!,0)</f>
        <v>0</v>
      </c>
      <c r="HJ639" s="1098">
        <f>IF(HJ$9=$N639,#REF!,0)</f>
        <v>0</v>
      </c>
      <c r="HK639" s="1098">
        <f>IF(HK$9=$N639,#REF!,0)</f>
        <v>0</v>
      </c>
      <c r="HL639" s="1098">
        <f>IF(HL$9=$N639,#REF!,0)</f>
        <v>0</v>
      </c>
      <c r="HM639" s="1098">
        <f>IF(HM$9=$N639,#REF!,0)</f>
        <v>0</v>
      </c>
      <c r="HN639" s="1098">
        <f>IF(HN$9=$N639,#REF!,0)</f>
        <v>0</v>
      </c>
      <c r="HO639" s="1098">
        <f>IF(HO$9=$N639,#REF!,0)</f>
        <v>0</v>
      </c>
      <c r="HP639" s="1098">
        <f>IF(HP$9=$N639,#REF!,0)</f>
        <v>0</v>
      </c>
      <c r="HQ639" s="1098">
        <f>IF(HQ$9=$N639,#REF!,0)</f>
        <v>0</v>
      </c>
      <c r="HR639" s="1098">
        <f>IF(HR$9=$N639,#REF!,0)</f>
        <v>0</v>
      </c>
      <c r="HS639" s="1098">
        <f>IF(HS$9=$N639,#REF!,0)</f>
        <v>0</v>
      </c>
      <c r="HT639" s="1098">
        <f>IF(HT$9=$N639,#REF!,0)</f>
        <v>0</v>
      </c>
      <c r="HU639" s="1098">
        <f>IF(HU$9=$N639,#REF!,0)</f>
        <v>0</v>
      </c>
      <c r="HV639" s="1098">
        <f>IF(HV$9=$N639,#REF!,0)</f>
        <v>0</v>
      </c>
      <c r="HW639" s="1098">
        <f>IF(HW$9=$N639,#REF!,0)</f>
        <v>0</v>
      </c>
      <c r="HX639" s="1098">
        <f>IF(HX$9=$N639,#REF!,0)</f>
        <v>0</v>
      </c>
      <c r="HY639" s="1098">
        <f>IF(HY$9=$N639,#REF!,0)</f>
        <v>0</v>
      </c>
      <c r="HZ639" s="1098">
        <f>IF(HZ$9=$N639,#REF!,0)</f>
        <v>0</v>
      </c>
      <c r="IA639" s="1098">
        <f>IF(IA$9=$N639,#REF!,0)</f>
        <v>0</v>
      </c>
      <c r="IB639" s="1098">
        <f>IF(IB$9=$N639,#REF!,0)</f>
        <v>0</v>
      </c>
      <c r="IC639" s="1098">
        <f>IF(IC$9=$N639,#REF!,0)</f>
        <v>0</v>
      </c>
      <c r="ID639" s="1098">
        <f>IF(ID$9=$N639,#REF!,0)</f>
        <v>0</v>
      </c>
      <c r="IE639" s="1098">
        <f>IF(IE$9=$N639,#REF!,0)</f>
        <v>0</v>
      </c>
      <c r="IF639" s="1098">
        <f>IF(IF$9=$N639,#REF!,0)</f>
        <v>0</v>
      </c>
      <c r="IG639" s="1098">
        <f>IF(IG$9=$N639,#REF!,0)</f>
        <v>0</v>
      </c>
      <c r="IH639" s="1098">
        <f>IF(IH$9=$N639,#REF!,0)</f>
        <v>0</v>
      </c>
      <c r="II639" s="1098">
        <f>IF(II$9=$N639,#REF!,0)</f>
        <v>0</v>
      </c>
      <c r="IJ639" s="1098">
        <f>IF(IJ$9=$N639,#REF!,0)</f>
        <v>0</v>
      </c>
      <c r="IK639" s="1098">
        <f>IF(IK$9=$N639,#REF!,0)</f>
        <v>0</v>
      </c>
      <c r="IL639" s="1098">
        <f>IF(IL$9=$N639,#REF!,0)</f>
        <v>0</v>
      </c>
      <c r="IM639" s="1098">
        <f>IF(IM$9=$N639,#REF!,0)</f>
        <v>0</v>
      </c>
      <c r="IN639" s="1098">
        <f>IF(IN$9=$N639,#REF!,0)</f>
        <v>0</v>
      </c>
      <c r="IO639" s="1098">
        <f>IF(IO$9=$N639,#REF!,0)</f>
        <v>0</v>
      </c>
      <c r="IP639" s="1098">
        <f>IF(IP$9=$N639,#REF!,0)</f>
        <v>0</v>
      </c>
      <c r="IQ639" s="1098">
        <f>IF(IQ$9=$N639,#REF!,0)</f>
        <v>0</v>
      </c>
      <c r="IR639" s="1098">
        <f>IF(IR$9=$N639,#REF!,0)</f>
        <v>0</v>
      </c>
      <c r="IS639" s="1098">
        <f>IF(IS$9=$N639,#REF!,0)</f>
        <v>0</v>
      </c>
      <c r="IT639" s="1098">
        <f>IF(IT$9=$N639,#REF!,0)</f>
        <v>0</v>
      </c>
      <c r="IU639" s="1098">
        <f>IF(IU$9=$N639,#REF!,0)</f>
        <v>0</v>
      </c>
      <c r="IV639" s="1098">
        <f>IF(IV$9=$N639,#REF!,0)</f>
        <v>0</v>
      </c>
      <c r="IW639" s="1098">
        <f>IF(IW$9=$N639,#REF!,0)</f>
        <v>0</v>
      </c>
      <c r="IX639" s="1098">
        <f>IF(IX$9=$N639,#REF!,0)</f>
        <v>0</v>
      </c>
      <c r="IY639" s="1098">
        <f>IF(IY$9=$N639,#REF!,0)</f>
        <v>0</v>
      </c>
      <c r="IZ639" s="1098">
        <f>IF(IZ$9=$N639,#REF!,0)</f>
        <v>0</v>
      </c>
      <c r="JA639" s="1098">
        <f>IF(JA$9=$N639,#REF!,0)</f>
        <v>0</v>
      </c>
      <c r="JB639" s="1098">
        <f>IF(JB$9=$N639,#REF!,0)</f>
        <v>0</v>
      </c>
      <c r="JC639" s="1098">
        <f>IF(JC$9=$N639,#REF!,0)</f>
        <v>0</v>
      </c>
      <c r="JD639" s="1098">
        <f>IF(JD$9=$N639,#REF!,0)</f>
        <v>0</v>
      </c>
      <c r="JE639" s="1098">
        <f>IF(JE$9=$N639,#REF!,0)</f>
        <v>0</v>
      </c>
      <c r="JF639" s="1098">
        <f>IF(JF$9=$N639,#REF!,0)</f>
        <v>0</v>
      </c>
      <c r="JG639" s="1098">
        <f>IF(JG$9=$N639,#REF!,0)</f>
        <v>0</v>
      </c>
      <c r="JH639" s="1098">
        <f>IF(JH$9=$N639,#REF!,0)</f>
        <v>0</v>
      </c>
      <c r="JI639" s="1098">
        <f>IF(JI$9=$N639,#REF!,0)</f>
        <v>0</v>
      </c>
      <c r="JJ639" s="1098">
        <f>IF(JJ$9=$N639,#REF!,0)</f>
        <v>0</v>
      </c>
      <c r="JK639" s="1098">
        <f>IF(JK$9=$N639,#REF!,0)</f>
        <v>0</v>
      </c>
      <c r="JL639" s="1098">
        <f>IF(JL$9=$N639,#REF!,0)</f>
        <v>0</v>
      </c>
      <c r="JM639" s="1098">
        <f>IF(JM$9=$N639,#REF!,0)</f>
        <v>0</v>
      </c>
      <c r="JN639" s="1098">
        <f>IF(JN$9=$N639,#REF!,0)</f>
        <v>0</v>
      </c>
      <c r="JO639" s="1098">
        <f>IF(JO$9=$N639,#REF!,0)</f>
        <v>0</v>
      </c>
      <c r="JP639" s="1098">
        <f>IF(JP$9=$N639,#REF!,0)</f>
        <v>0</v>
      </c>
      <c r="JQ639" s="1098">
        <f>IF(JQ$9=$N639,#REF!,0)</f>
        <v>0</v>
      </c>
      <c r="JR639" s="1098">
        <f>IF(JR$9=$N639,#REF!,0)</f>
        <v>0</v>
      </c>
      <c r="JS639" s="1098">
        <f>IF(JS$9=$N639,#REF!,0)</f>
        <v>0</v>
      </c>
      <c r="JT639" s="1098">
        <f>IF(JT$9=$N639,#REF!,0)</f>
        <v>0</v>
      </c>
      <c r="JU639" s="1098">
        <f>IF(JU$9=$N639,#REF!,0)</f>
        <v>0</v>
      </c>
      <c r="JV639" s="1098">
        <f>IF(JV$9=$N639,#REF!,0)</f>
        <v>0</v>
      </c>
      <c r="JW639" s="1098">
        <f>IF(JW$9=$N639,#REF!,0)</f>
        <v>0</v>
      </c>
      <c r="JX639" s="681"/>
      <c r="JZ639" s="681">
        <f t="shared" si="1797"/>
        <v>0</v>
      </c>
      <c r="KA639" s="681">
        <f t="shared" si="1797"/>
        <v>0</v>
      </c>
      <c r="KB639" s="681">
        <f t="shared" si="1797"/>
        <v>0</v>
      </c>
      <c r="KC639" s="681">
        <f t="shared" si="1797"/>
        <v>0</v>
      </c>
      <c r="KD639" s="681">
        <f t="shared" si="1797"/>
        <v>0</v>
      </c>
      <c r="KE639" s="681">
        <f t="shared" si="1797"/>
        <v>0</v>
      </c>
      <c r="KF639" s="681">
        <f t="shared" si="1797"/>
        <v>0</v>
      </c>
      <c r="KG639" s="681">
        <f t="shared" si="1797"/>
        <v>0</v>
      </c>
      <c r="KH639" s="681">
        <f t="shared" si="1797"/>
        <v>0</v>
      </c>
      <c r="KI639" s="681">
        <f t="shared" si="1797"/>
        <v>0</v>
      </c>
      <c r="KJ639" s="681">
        <f t="shared" si="1797"/>
        <v>0</v>
      </c>
      <c r="KN639" s="1098">
        <f t="shared" si="1793"/>
        <v>0</v>
      </c>
      <c r="KO639" s="1098">
        <f t="shared" si="1793"/>
        <v>0</v>
      </c>
      <c r="KP639" s="1098">
        <f t="shared" si="1793"/>
        <v>0</v>
      </c>
      <c r="KQ639" s="1098">
        <f t="shared" si="1793"/>
        <v>0</v>
      </c>
      <c r="KR639" s="1098">
        <f t="shared" si="1793"/>
        <v>0</v>
      </c>
      <c r="KS639" s="1098">
        <f t="shared" si="1793"/>
        <v>0</v>
      </c>
      <c r="KT639" s="1098">
        <f t="shared" si="1793"/>
        <v>0</v>
      </c>
      <c r="KU639" s="1098">
        <f t="shared" si="1793"/>
        <v>0</v>
      </c>
      <c r="KV639" s="1098">
        <f t="shared" si="1793"/>
        <v>0</v>
      </c>
      <c r="KW639" s="1098">
        <f t="shared" si="1793"/>
        <v>0</v>
      </c>
      <c r="KX639" s="1098">
        <f t="shared" si="1793"/>
        <v>0</v>
      </c>
      <c r="KY639" s="1098">
        <f t="shared" si="1793"/>
        <v>0</v>
      </c>
      <c r="KZ639" s="1098">
        <f t="shared" si="1793"/>
        <v>0</v>
      </c>
      <c r="LA639" s="1098">
        <f t="shared" si="1793"/>
        <v>0</v>
      </c>
      <c r="LB639" s="1098">
        <f t="shared" si="1793"/>
        <v>0</v>
      </c>
      <c r="LC639" s="1098">
        <f t="shared" si="1791"/>
        <v>0</v>
      </c>
      <c r="LD639" s="1098">
        <f t="shared" si="1791"/>
        <v>0</v>
      </c>
      <c r="LE639" s="1098">
        <f t="shared" si="1791"/>
        <v>0</v>
      </c>
      <c r="LF639" s="1098">
        <f t="shared" si="1791"/>
        <v>0</v>
      </c>
      <c r="LG639" s="1098">
        <f t="shared" si="1791"/>
        <v>0</v>
      </c>
      <c r="LH639" s="1098">
        <f t="shared" si="1791"/>
        <v>0</v>
      </c>
      <c r="LI639" s="1098">
        <f t="shared" si="1791"/>
        <v>0</v>
      </c>
      <c r="LJ639" s="1098">
        <f t="shared" si="1791"/>
        <v>0</v>
      </c>
      <c r="LK639" s="1098">
        <f t="shared" si="1791"/>
        <v>0</v>
      </c>
      <c r="LL639" s="1098">
        <f t="shared" si="1791"/>
        <v>0</v>
      </c>
      <c r="LM639" s="1098">
        <f t="shared" si="1791"/>
        <v>0</v>
      </c>
      <c r="LN639" s="1098">
        <f t="shared" si="1791"/>
        <v>0</v>
      </c>
      <c r="LO639" s="1098">
        <f t="shared" si="1791"/>
        <v>0</v>
      </c>
      <c r="LP639" s="1098">
        <f t="shared" si="1791"/>
        <v>0</v>
      </c>
      <c r="LQ639" s="1098">
        <f t="shared" si="1791"/>
        <v>0</v>
      </c>
      <c r="LR639" s="1098">
        <f t="shared" si="1791"/>
        <v>0</v>
      </c>
      <c r="LS639" s="1098">
        <f t="shared" si="1716"/>
        <v>0</v>
      </c>
    </row>
    <row r="640" spans="1:331" ht="20.100000000000001" hidden="1" customHeight="1" x14ac:dyDescent="0.35">
      <c r="A640" s="668"/>
      <c r="B640" s="871"/>
      <c r="C640" s="870"/>
      <c r="D640" s="871"/>
      <c r="E640" s="871"/>
      <c r="F640" s="871"/>
      <c r="G640" s="871"/>
      <c r="H640" s="871"/>
      <c r="I640" s="871"/>
      <c r="J640" s="1065" t="s">
        <v>194</v>
      </c>
      <c r="K640" s="1304">
        <v>3</v>
      </c>
      <c r="L640" s="1307" t="s">
        <v>182</v>
      </c>
      <c r="M640" s="1304"/>
      <c r="N640" s="1304"/>
      <c r="O640" s="1329"/>
      <c r="P640" s="30"/>
      <c r="Q640" s="30"/>
      <c r="R640" s="30"/>
      <c r="S640" s="30">
        <f t="shared" ref="S640:V642" si="1806">SUM(S641)</f>
        <v>0</v>
      </c>
      <c r="T640" s="30">
        <f t="shared" si="1806"/>
        <v>0</v>
      </c>
      <c r="U640" s="30">
        <f t="shared" si="1806"/>
        <v>3560000</v>
      </c>
      <c r="V640" s="30">
        <f t="shared" si="1806"/>
        <v>0</v>
      </c>
      <c r="W640" s="30">
        <v>0</v>
      </c>
      <c r="X640" s="30">
        <f t="shared" ref="X640:Z642" si="1807">SUM(X641)</f>
        <v>-3360000</v>
      </c>
      <c r="Y640" s="30">
        <f t="shared" si="1807"/>
        <v>200000</v>
      </c>
      <c r="Z640" s="30">
        <f t="shared" si="1807"/>
        <v>500000</v>
      </c>
      <c r="AA640" s="30">
        <f>SUM(AG641)</f>
        <v>265000</v>
      </c>
      <c r="AB640" s="30">
        <f t="shared" ref="AB640:AD642" si="1808">SUM(AB641)</f>
        <v>0</v>
      </c>
      <c r="AC640" s="30">
        <f t="shared" si="1808"/>
        <v>0</v>
      </c>
      <c r="AD640" s="30">
        <f t="shared" si="1808"/>
        <v>0</v>
      </c>
      <c r="AE640" s="30">
        <v>0</v>
      </c>
      <c r="AF640" s="30">
        <f t="shared" ref="AF640:AN642" si="1809">SUM(AF641)</f>
        <v>265000</v>
      </c>
      <c r="AG640" s="30">
        <f t="shared" si="1809"/>
        <v>265000</v>
      </c>
      <c r="AH640" s="30">
        <f t="shared" si="1809"/>
        <v>500000</v>
      </c>
      <c r="AI640" s="30">
        <f t="shared" si="1809"/>
        <v>500000</v>
      </c>
      <c r="AJ640" s="30">
        <f t="shared" si="1809"/>
        <v>265000</v>
      </c>
      <c r="AK640" s="30">
        <f t="shared" si="1809"/>
        <v>265000</v>
      </c>
      <c r="AL640" s="30">
        <f t="shared" si="1809"/>
        <v>265000</v>
      </c>
      <c r="AM640" s="30">
        <f t="shared" si="1809"/>
        <v>0</v>
      </c>
      <c r="AN640" s="111">
        <f t="shared" si="1809"/>
        <v>42850</v>
      </c>
      <c r="AO640" s="111">
        <v>0</v>
      </c>
      <c r="AP640" s="111">
        <f t="shared" ref="AP640:AT642" si="1810">SUM(AP641)</f>
        <v>200000</v>
      </c>
      <c r="AQ640" s="111">
        <f t="shared" si="1810"/>
        <v>200000</v>
      </c>
      <c r="AR640" s="111">
        <f t="shared" si="1810"/>
        <v>0</v>
      </c>
      <c r="AS640" s="111">
        <f t="shared" si="1810"/>
        <v>0</v>
      </c>
      <c r="AT640" s="111">
        <f t="shared" si="1810"/>
        <v>200000</v>
      </c>
      <c r="AU640" s="111"/>
      <c r="AV640" s="111">
        <f>SUM(AV641)</f>
        <v>0</v>
      </c>
      <c r="AW640" s="111">
        <v>0</v>
      </c>
      <c r="AX640" s="111">
        <v>0</v>
      </c>
      <c r="AY640" s="111">
        <f>SUM(AY641)</f>
        <v>0</v>
      </c>
      <c r="AZ640" s="111"/>
      <c r="BA640" s="111"/>
      <c r="BB640" s="111">
        <f t="shared" ref="BB640:BK642" si="1811">SUM(BB641)</f>
        <v>0</v>
      </c>
      <c r="BC640" s="111">
        <f t="shared" si="1811"/>
        <v>0</v>
      </c>
      <c r="BD640" s="111">
        <f t="shared" si="1811"/>
        <v>0</v>
      </c>
      <c r="BE640" s="111">
        <f t="shared" si="1811"/>
        <v>0</v>
      </c>
      <c r="BF640" s="111">
        <f t="shared" si="1811"/>
        <v>0</v>
      </c>
      <c r="BG640" s="111">
        <f t="shared" si="1811"/>
        <v>0</v>
      </c>
      <c r="BH640" s="111">
        <f t="shared" si="1811"/>
        <v>0</v>
      </c>
      <c r="BI640" s="111">
        <f t="shared" si="1811"/>
        <v>0</v>
      </c>
      <c r="BJ640" s="111">
        <f t="shared" si="1811"/>
        <v>0</v>
      </c>
      <c r="BK640" s="111">
        <f t="shared" si="1811"/>
        <v>0</v>
      </c>
      <c r="BL640" s="111">
        <f t="shared" si="1764"/>
        <v>0</v>
      </c>
      <c r="BM640" s="111"/>
      <c r="BN640" s="111"/>
      <c r="BO640" s="111">
        <f>SUM(BO641)</f>
        <v>0</v>
      </c>
      <c r="BP640" s="111"/>
      <c r="BQ640" s="111"/>
      <c r="BR640" s="111">
        <f t="shared" ref="BR640:BS642" si="1812">SUM(BR641)</f>
        <v>0</v>
      </c>
      <c r="BS640" s="111">
        <f t="shared" si="1812"/>
        <v>0</v>
      </c>
      <c r="BT640" s="111">
        <f t="shared" ref="BT640:BU642" si="1813">SUM(BT641)</f>
        <v>0</v>
      </c>
      <c r="BU640" s="111">
        <f t="shared" si="1813"/>
        <v>0</v>
      </c>
      <c r="BV640" s="111">
        <f>SUM(BV641)</f>
        <v>0</v>
      </c>
      <c r="BW640" s="111"/>
      <c r="BX640" s="111"/>
      <c r="BY640" s="111">
        <f t="shared" ref="BY640:BZ642" si="1814">SUM(BY641)</f>
        <v>0</v>
      </c>
      <c r="BZ640" s="111">
        <f t="shared" si="1814"/>
        <v>0</v>
      </c>
      <c r="CA640" s="111">
        <f t="shared" si="1760"/>
        <v>0</v>
      </c>
      <c r="CB640" s="111">
        <f t="shared" si="1761"/>
        <v>0</v>
      </c>
      <c r="CC640" s="111">
        <f t="shared" ref="CC640:CE642" si="1815">SUM(CC641)</f>
        <v>0</v>
      </c>
      <c r="CD640" s="111">
        <f t="shared" si="1815"/>
        <v>0</v>
      </c>
      <c r="CE640" s="111">
        <f t="shared" si="1815"/>
        <v>0</v>
      </c>
      <c r="CF640" s="111">
        <f>SUM(CF641)</f>
        <v>0</v>
      </c>
      <c r="CG640" s="111">
        <f t="shared" si="1762"/>
        <v>0</v>
      </c>
      <c r="CH640" s="111">
        <f t="shared" ref="CH640:CI642" si="1816">SUM(CH641)</f>
        <v>0</v>
      </c>
      <c r="CI640" s="111">
        <f t="shared" si="1816"/>
        <v>0</v>
      </c>
      <c r="CJ640" s="111"/>
      <c r="CK640" s="111">
        <f t="shared" si="1752"/>
        <v>0</v>
      </c>
      <c r="CL640" s="111">
        <f t="shared" ref="CL640:DA642" si="1817">SUM(CL641)</f>
        <v>0</v>
      </c>
      <c r="CM640" s="111">
        <f t="shared" si="1817"/>
        <v>0</v>
      </c>
      <c r="CN640" s="111"/>
      <c r="CO640" s="111">
        <f t="shared" si="1753"/>
        <v>0</v>
      </c>
      <c r="CP640" s="111">
        <f t="shared" si="1817"/>
        <v>0</v>
      </c>
      <c r="CQ640" s="111">
        <f t="shared" si="1817"/>
        <v>0</v>
      </c>
      <c r="CR640" s="111">
        <f>SUM(CR641)</f>
        <v>0</v>
      </c>
      <c r="CS640" s="111">
        <f t="shared" si="1780"/>
        <v>0</v>
      </c>
      <c r="CT640" s="111">
        <f t="shared" si="1817"/>
        <v>0</v>
      </c>
      <c r="CU640" s="111">
        <f t="shared" si="1817"/>
        <v>0</v>
      </c>
      <c r="CV640" s="111">
        <f>SUM(CV641)</f>
        <v>0</v>
      </c>
      <c r="CW640" s="111">
        <f t="shared" si="1730"/>
        <v>0</v>
      </c>
      <c r="CX640" s="111">
        <f t="shared" si="1817"/>
        <v>0</v>
      </c>
      <c r="CY640" s="111">
        <f t="shared" si="1817"/>
        <v>0</v>
      </c>
      <c r="CZ640" s="111">
        <f t="shared" si="1817"/>
        <v>0</v>
      </c>
      <c r="DA640" s="111">
        <f t="shared" si="1817"/>
        <v>0</v>
      </c>
      <c r="DB640" s="111">
        <f t="shared" ref="DB640:DC642" si="1818">SUM(DB641)</f>
        <v>0</v>
      </c>
      <c r="DC640" s="111">
        <f t="shared" si="1818"/>
        <v>0</v>
      </c>
      <c r="DD640" s="111">
        <f t="shared" si="1781"/>
        <v>0</v>
      </c>
      <c r="DE640" s="111">
        <f t="shared" si="1782"/>
        <v>0</v>
      </c>
      <c r="DF640" s="111">
        <f t="shared" ref="DF640:DH642" si="1819">SUM(DF641)</f>
        <v>0</v>
      </c>
      <c r="DG640" s="111">
        <f t="shared" si="1819"/>
        <v>0</v>
      </c>
      <c r="DH640" s="111">
        <f t="shared" si="1819"/>
        <v>0</v>
      </c>
      <c r="DI640" s="111">
        <f t="shared" si="1733"/>
        <v>0</v>
      </c>
      <c r="DJ640" s="111">
        <f t="shared" ref="DJ640:DK642" si="1820">SUM(DJ641)</f>
        <v>0</v>
      </c>
      <c r="DK640" s="111">
        <f t="shared" si="1820"/>
        <v>0</v>
      </c>
      <c r="DL640" s="111">
        <f t="shared" si="1783"/>
        <v>0</v>
      </c>
      <c r="DM640" s="111">
        <f t="shared" ref="DM640:DO642" si="1821">SUM(DM641)</f>
        <v>0</v>
      </c>
      <c r="DN640" s="111">
        <f t="shared" si="1821"/>
        <v>0</v>
      </c>
      <c r="DO640" s="111">
        <f t="shared" si="1821"/>
        <v>0</v>
      </c>
      <c r="DP640" s="111">
        <f t="shared" si="1735"/>
        <v>0</v>
      </c>
      <c r="DQ640" s="111">
        <f t="shared" ref="DQ640:DS642" si="1822">SUM(DQ641)</f>
        <v>0</v>
      </c>
      <c r="DR640" s="111">
        <f t="shared" si="1822"/>
        <v>0</v>
      </c>
      <c r="DS640" s="111">
        <f t="shared" si="1822"/>
        <v>0</v>
      </c>
      <c r="DT640" s="111">
        <f t="shared" si="1736"/>
        <v>0</v>
      </c>
      <c r="DU640" s="111">
        <f t="shared" ref="DU640:DV642" si="1823">SUM(DU641)</f>
        <v>0</v>
      </c>
      <c r="DV640" s="111">
        <f t="shared" si="1823"/>
        <v>0</v>
      </c>
      <c r="DW640" s="111">
        <f t="shared" ref="DW640:EB642" si="1824">SUM(DW641)</f>
        <v>0</v>
      </c>
      <c r="DX640" s="111">
        <f t="shared" ref="DX640:DZ642" si="1825">SUM(DX641)</f>
        <v>0</v>
      </c>
      <c r="DY640" s="111">
        <f t="shared" si="1825"/>
        <v>0</v>
      </c>
      <c r="DZ640" s="111">
        <f t="shared" si="1825"/>
        <v>0</v>
      </c>
      <c r="EA640" s="111">
        <f t="shared" si="1824"/>
        <v>0</v>
      </c>
      <c r="EB640" s="111">
        <f t="shared" si="1824"/>
        <v>0</v>
      </c>
      <c r="EC640" s="111">
        <f t="shared" si="1737"/>
        <v>0</v>
      </c>
      <c r="ED640" s="111">
        <f t="shared" ref="ED640:EM642" si="1826">SUM(ED641)</f>
        <v>0</v>
      </c>
      <c r="EE640" s="111">
        <f t="shared" si="1826"/>
        <v>0</v>
      </c>
      <c r="EF640" s="111">
        <f t="shared" si="1826"/>
        <v>0</v>
      </c>
      <c r="EG640" s="111">
        <f t="shared" si="1738"/>
        <v>0</v>
      </c>
      <c r="EH640" s="111">
        <f t="shared" si="1826"/>
        <v>0</v>
      </c>
      <c r="EI640" s="111">
        <f>IFERROR(#REF!/DZ640*100,)</f>
        <v>0</v>
      </c>
      <c r="EJ640" s="111">
        <f>IFERROR(#REF!/#REF!*100,)</f>
        <v>0</v>
      </c>
      <c r="EK640" s="111">
        <f t="shared" si="1826"/>
        <v>0</v>
      </c>
      <c r="EL640" s="111">
        <f t="shared" si="1826"/>
        <v>0</v>
      </c>
      <c r="EM640" s="111">
        <f t="shared" si="1826"/>
        <v>0</v>
      </c>
      <c r="EN640" s="111"/>
      <c r="EO640" s="111"/>
      <c r="EP640" s="111"/>
      <c r="EQ640" s="111"/>
      <c r="ER640" s="111"/>
      <c r="ES640" s="111"/>
      <c r="EX640" s="739">
        <f t="shared" si="1798"/>
        <v>0</v>
      </c>
      <c r="EY640" s="739">
        <f t="shared" si="1798"/>
        <v>0</v>
      </c>
      <c r="EZ640" s="739">
        <f t="shared" si="1798"/>
        <v>0</v>
      </c>
      <c r="FA640" s="739">
        <f t="shared" si="1798"/>
        <v>0</v>
      </c>
      <c r="FB640" s="739">
        <f t="shared" si="1798"/>
        <v>0</v>
      </c>
      <c r="FC640" s="739">
        <f t="shared" si="1798"/>
        <v>0</v>
      </c>
      <c r="FD640" s="739">
        <f t="shared" si="1798"/>
        <v>0</v>
      </c>
      <c r="FE640" s="739">
        <f t="shared" si="1798"/>
        <v>0</v>
      </c>
      <c r="FF640" s="739">
        <f t="shared" si="1798"/>
        <v>0</v>
      </c>
      <c r="FG640" s="739">
        <f t="shared" si="1798"/>
        <v>0</v>
      </c>
      <c r="FH640" s="739">
        <f t="shared" si="1799"/>
        <v>0</v>
      </c>
      <c r="FI640" s="739">
        <f t="shared" si="1799"/>
        <v>0</v>
      </c>
      <c r="FJ640" s="739">
        <f t="shared" si="1799"/>
        <v>0</v>
      </c>
      <c r="FK640" s="739">
        <f t="shared" si="1799"/>
        <v>0</v>
      </c>
      <c r="FL640" s="739">
        <f t="shared" si="1799"/>
        <v>0</v>
      </c>
      <c r="FM640" s="739">
        <f t="shared" si="1799"/>
        <v>0</v>
      </c>
      <c r="FN640" s="739">
        <f t="shared" si="1799"/>
        <v>0</v>
      </c>
      <c r="FO640" s="739">
        <f t="shared" si="1792"/>
        <v>0</v>
      </c>
      <c r="FP640" s="739">
        <f t="shared" si="1792"/>
        <v>0</v>
      </c>
      <c r="FQ640" s="739">
        <f t="shared" si="1792"/>
        <v>0</v>
      </c>
      <c r="FU640" s="739">
        <f t="shared" si="1788"/>
        <v>0</v>
      </c>
      <c r="FV640" s="739">
        <f t="shared" si="1788"/>
        <v>0</v>
      </c>
      <c r="FW640" s="739">
        <f t="shared" si="1788"/>
        <v>0</v>
      </c>
      <c r="FX640" s="739">
        <f t="shared" si="1788"/>
        <v>0</v>
      </c>
      <c r="FY640" s="739">
        <f t="shared" si="1788"/>
        <v>0</v>
      </c>
      <c r="FZ640" s="739">
        <f t="shared" si="1788"/>
        <v>0</v>
      </c>
      <c r="GA640" s="739">
        <f t="shared" si="1788"/>
        <v>0</v>
      </c>
      <c r="GB640" s="739">
        <f t="shared" si="1788"/>
        <v>0</v>
      </c>
      <c r="GC640" s="739">
        <f t="shared" si="1788"/>
        <v>0</v>
      </c>
      <c r="GD640" s="739">
        <f t="shared" si="1788"/>
        <v>0</v>
      </c>
      <c r="GE640" s="739">
        <f t="shared" si="1789"/>
        <v>0</v>
      </c>
      <c r="GF640" s="739">
        <f t="shared" si="1789"/>
        <v>0</v>
      </c>
      <c r="GG640" s="739">
        <f t="shared" si="1789"/>
        <v>0</v>
      </c>
      <c r="GH640" s="739">
        <f t="shared" si="1789"/>
        <v>0</v>
      </c>
      <c r="GI640" s="739">
        <f t="shared" si="1789"/>
        <v>0</v>
      </c>
      <c r="GJ640" s="739">
        <f t="shared" si="1789"/>
        <v>0</v>
      </c>
      <c r="GK640" s="739">
        <f t="shared" si="1789"/>
        <v>0</v>
      </c>
      <c r="GL640" s="739">
        <f t="shared" si="1789"/>
        <v>0</v>
      </c>
      <c r="GM640" s="739">
        <f t="shared" si="1789"/>
        <v>0</v>
      </c>
      <c r="GN640" s="739">
        <f t="shared" si="1789"/>
        <v>0</v>
      </c>
      <c r="GQ640" s="1098">
        <f>IF(GQ$9=$N640,#REF!,0)</f>
        <v>0</v>
      </c>
      <c r="GR640" s="1098">
        <f>IF(GR$9=$N640,#REF!,0)</f>
        <v>0</v>
      </c>
      <c r="GS640" s="1098">
        <f>IF(GS$9=$N640,#REF!,0)</f>
        <v>0</v>
      </c>
      <c r="GT640" s="1098">
        <f>IF(GT$9=$N640,#REF!,0)</f>
        <v>0</v>
      </c>
      <c r="GU640" s="1098">
        <f>IF(GU$9=$N640,#REF!,0)</f>
        <v>0</v>
      </c>
      <c r="GV640" s="1098">
        <f>IF(GV$9=$N640,#REF!,0)</f>
        <v>0</v>
      </c>
      <c r="GW640" s="1098">
        <f>IF(GW$9=$N640,#REF!,0)</f>
        <v>0</v>
      </c>
      <c r="GX640" s="1098">
        <f>IF(GX$9=$N640,#REF!,0)</f>
        <v>0</v>
      </c>
      <c r="GY640" s="1098">
        <f>IF(GY$9=$N640,#REF!,0)</f>
        <v>0</v>
      </c>
      <c r="GZ640" s="1098">
        <f>IF(GZ$9=$N640,#REF!,0)</f>
        <v>0</v>
      </c>
      <c r="HA640" s="1098">
        <f>IF(HA$9=$N640,#REF!,0)</f>
        <v>0</v>
      </c>
      <c r="HB640" s="1098">
        <f>IF(HB$9=$N640,#REF!,0)</f>
        <v>0</v>
      </c>
      <c r="HC640" s="1098">
        <f>IF(HC$9=$N640,#REF!,0)</f>
        <v>0</v>
      </c>
      <c r="HD640" s="1098">
        <f>IF(HD$9=$N640,#REF!,0)</f>
        <v>0</v>
      </c>
      <c r="HE640" s="1098">
        <f>IF(HE$9=$N640,#REF!,0)</f>
        <v>0</v>
      </c>
      <c r="HF640" s="1098">
        <f>IF(HF$9=$N640,#REF!,0)</f>
        <v>0</v>
      </c>
      <c r="HG640" s="1098">
        <f>IF(HG$9=$N640,#REF!,0)</f>
        <v>0</v>
      </c>
      <c r="HH640" s="1098">
        <f>IF(HH$9=$N640,#REF!,0)</f>
        <v>0</v>
      </c>
      <c r="HI640" s="1098">
        <f>IF(HI$9=$N640,#REF!,0)</f>
        <v>0</v>
      </c>
      <c r="HJ640" s="1098">
        <f>IF(HJ$9=$N640,#REF!,0)</f>
        <v>0</v>
      </c>
      <c r="HK640" s="1098">
        <f>IF(HK$9=$N640,#REF!,0)</f>
        <v>0</v>
      </c>
      <c r="HL640" s="1098">
        <f>IF(HL$9=$N640,#REF!,0)</f>
        <v>0</v>
      </c>
      <c r="HM640" s="1098">
        <f>IF(HM$9=$N640,#REF!,0)</f>
        <v>0</v>
      </c>
      <c r="HN640" s="1098">
        <f>IF(HN$9=$N640,#REF!,0)</f>
        <v>0</v>
      </c>
      <c r="HO640" s="1098">
        <f>IF(HO$9=$N640,#REF!,0)</f>
        <v>0</v>
      </c>
      <c r="HP640" s="1098">
        <f>IF(HP$9=$N640,#REF!,0)</f>
        <v>0</v>
      </c>
      <c r="HQ640" s="1098">
        <f>IF(HQ$9=$N640,#REF!,0)</f>
        <v>0</v>
      </c>
      <c r="HR640" s="1098">
        <f>IF(HR$9=$N640,#REF!,0)</f>
        <v>0</v>
      </c>
      <c r="HS640" s="1098">
        <f>IF(HS$9=$N640,#REF!,0)</f>
        <v>0</v>
      </c>
      <c r="HT640" s="1098">
        <f>IF(HT$9=$N640,#REF!,0)</f>
        <v>0</v>
      </c>
      <c r="HU640" s="1098">
        <f>IF(HU$9=$N640,#REF!,0)</f>
        <v>0</v>
      </c>
      <c r="HV640" s="1098">
        <f>IF(HV$9=$N640,#REF!,0)</f>
        <v>0</v>
      </c>
      <c r="HW640" s="1098">
        <f>IF(HW$9=$N640,#REF!,0)</f>
        <v>0</v>
      </c>
      <c r="HX640" s="1098">
        <f>IF(HX$9=$N640,#REF!,0)</f>
        <v>0</v>
      </c>
      <c r="HY640" s="1098">
        <f>IF(HY$9=$N640,#REF!,0)</f>
        <v>0</v>
      </c>
      <c r="HZ640" s="1098">
        <f>IF(HZ$9=$N640,#REF!,0)</f>
        <v>0</v>
      </c>
      <c r="IA640" s="1098">
        <f>IF(IA$9=$N640,#REF!,0)</f>
        <v>0</v>
      </c>
      <c r="IB640" s="1098">
        <f>IF(IB$9=$N640,#REF!,0)</f>
        <v>0</v>
      </c>
      <c r="IC640" s="1098">
        <f>IF(IC$9=$N640,#REF!,0)</f>
        <v>0</v>
      </c>
      <c r="ID640" s="1098">
        <f>IF(ID$9=$N640,#REF!,0)</f>
        <v>0</v>
      </c>
      <c r="IE640" s="1098">
        <f>IF(IE$9=$N640,#REF!,0)</f>
        <v>0</v>
      </c>
      <c r="IF640" s="1098">
        <f>IF(IF$9=$N640,#REF!,0)</f>
        <v>0</v>
      </c>
      <c r="IG640" s="1098">
        <f>IF(IG$9=$N640,#REF!,0)</f>
        <v>0</v>
      </c>
      <c r="IH640" s="1098">
        <f>IF(IH$9=$N640,#REF!,0)</f>
        <v>0</v>
      </c>
      <c r="II640" s="1098">
        <f>IF(II$9=$N640,#REF!,0)</f>
        <v>0</v>
      </c>
      <c r="IJ640" s="1098">
        <f>IF(IJ$9=$N640,#REF!,0)</f>
        <v>0</v>
      </c>
      <c r="IK640" s="1098">
        <f>IF(IK$9=$N640,#REF!,0)</f>
        <v>0</v>
      </c>
      <c r="IL640" s="1098">
        <f>IF(IL$9=$N640,#REF!,0)</f>
        <v>0</v>
      </c>
      <c r="IM640" s="1098">
        <f>IF(IM$9=$N640,#REF!,0)</f>
        <v>0</v>
      </c>
      <c r="IN640" s="1098">
        <f>IF(IN$9=$N640,#REF!,0)</f>
        <v>0</v>
      </c>
      <c r="IO640" s="1098">
        <f>IF(IO$9=$N640,#REF!,0)</f>
        <v>0</v>
      </c>
      <c r="IP640" s="1098">
        <f>IF(IP$9=$N640,#REF!,0)</f>
        <v>0</v>
      </c>
      <c r="IQ640" s="1098">
        <f>IF(IQ$9=$N640,#REF!,0)</f>
        <v>0</v>
      </c>
      <c r="IR640" s="1098">
        <f>IF(IR$9=$N640,#REF!,0)</f>
        <v>0</v>
      </c>
      <c r="IS640" s="1098">
        <f>IF(IS$9=$N640,#REF!,0)</f>
        <v>0</v>
      </c>
      <c r="IT640" s="1098">
        <f>IF(IT$9=$N640,#REF!,0)</f>
        <v>0</v>
      </c>
      <c r="IU640" s="1098">
        <f>IF(IU$9=$N640,#REF!,0)</f>
        <v>0</v>
      </c>
      <c r="IV640" s="1098">
        <f>IF(IV$9=$N640,#REF!,0)</f>
        <v>0</v>
      </c>
      <c r="IW640" s="1098">
        <f>IF(IW$9=$N640,#REF!,0)</f>
        <v>0</v>
      </c>
      <c r="IX640" s="1098">
        <f>IF(IX$9=$N640,#REF!,0)</f>
        <v>0</v>
      </c>
      <c r="IY640" s="1098">
        <f>IF(IY$9=$N640,#REF!,0)</f>
        <v>0</v>
      </c>
      <c r="IZ640" s="1098">
        <f>IF(IZ$9=$N640,#REF!,0)</f>
        <v>0</v>
      </c>
      <c r="JA640" s="1098">
        <f>IF(JA$9=$N640,#REF!,0)</f>
        <v>0</v>
      </c>
      <c r="JB640" s="1098">
        <f>IF(JB$9=$N640,#REF!,0)</f>
        <v>0</v>
      </c>
      <c r="JC640" s="1098">
        <f>IF(JC$9=$N640,#REF!,0)</f>
        <v>0</v>
      </c>
      <c r="JD640" s="1098">
        <f>IF(JD$9=$N640,#REF!,0)</f>
        <v>0</v>
      </c>
      <c r="JE640" s="1098">
        <f>IF(JE$9=$N640,#REF!,0)</f>
        <v>0</v>
      </c>
      <c r="JF640" s="1098">
        <f>IF(JF$9=$N640,#REF!,0)</f>
        <v>0</v>
      </c>
      <c r="JG640" s="1098">
        <f>IF(JG$9=$N640,#REF!,0)</f>
        <v>0</v>
      </c>
      <c r="JH640" s="1098">
        <f>IF(JH$9=$N640,#REF!,0)</f>
        <v>0</v>
      </c>
      <c r="JI640" s="1098">
        <f>IF(JI$9=$N640,#REF!,0)</f>
        <v>0</v>
      </c>
      <c r="JJ640" s="1098">
        <f>IF(JJ$9=$N640,#REF!,0)</f>
        <v>0</v>
      </c>
      <c r="JK640" s="1098">
        <f>IF(JK$9=$N640,#REF!,0)</f>
        <v>0</v>
      </c>
      <c r="JL640" s="1098">
        <f>IF(JL$9=$N640,#REF!,0)</f>
        <v>0</v>
      </c>
      <c r="JM640" s="1098">
        <f>IF(JM$9=$N640,#REF!,0)</f>
        <v>0</v>
      </c>
      <c r="JN640" s="1098">
        <f>IF(JN$9=$N640,#REF!,0)</f>
        <v>0</v>
      </c>
      <c r="JO640" s="1098">
        <f>IF(JO$9=$N640,#REF!,0)</f>
        <v>0</v>
      </c>
      <c r="JP640" s="1098">
        <f>IF(JP$9=$N640,#REF!,0)</f>
        <v>0</v>
      </c>
      <c r="JQ640" s="1098">
        <f>IF(JQ$9=$N640,#REF!,0)</f>
        <v>0</v>
      </c>
      <c r="JR640" s="1098">
        <f>IF(JR$9=$N640,#REF!,0)</f>
        <v>0</v>
      </c>
      <c r="JS640" s="1098">
        <f>IF(JS$9=$N640,#REF!,0)</f>
        <v>0</v>
      </c>
      <c r="JT640" s="1098">
        <f>IF(JT$9=$N640,#REF!,0)</f>
        <v>0</v>
      </c>
      <c r="JU640" s="1098">
        <f>IF(JU$9=$N640,#REF!,0)</f>
        <v>0</v>
      </c>
      <c r="JV640" s="1098">
        <f>IF(JV$9=$N640,#REF!,0)</f>
        <v>0</v>
      </c>
      <c r="JW640" s="1098">
        <f>IF(JW$9=$N640,#REF!,0)</f>
        <v>0</v>
      </c>
      <c r="JX640" s="681"/>
      <c r="JZ640" s="681">
        <f t="shared" ref="JZ640:KJ648" si="1827">IF(JZ$9=$L640,$DY640,0)</f>
        <v>0</v>
      </c>
      <c r="KA640" s="681">
        <f t="shared" si="1827"/>
        <v>0</v>
      </c>
      <c r="KB640" s="681">
        <f t="shared" si="1827"/>
        <v>0</v>
      </c>
      <c r="KC640" s="681">
        <f t="shared" si="1827"/>
        <v>0</v>
      </c>
      <c r="KD640" s="681">
        <f t="shared" si="1827"/>
        <v>0</v>
      </c>
      <c r="KE640" s="681">
        <f t="shared" si="1827"/>
        <v>0</v>
      </c>
      <c r="KF640" s="681">
        <f t="shared" si="1827"/>
        <v>0</v>
      </c>
      <c r="KG640" s="681">
        <f t="shared" si="1827"/>
        <v>0</v>
      </c>
      <c r="KH640" s="681">
        <f t="shared" si="1827"/>
        <v>0</v>
      </c>
      <c r="KI640" s="681">
        <f t="shared" si="1827"/>
        <v>0</v>
      </c>
      <c r="KJ640" s="681">
        <f t="shared" si="1827"/>
        <v>0</v>
      </c>
      <c r="KN640" s="1098">
        <f t="shared" si="1793"/>
        <v>0</v>
      </c>
      <c r="KO640" s="1098">
        <f t="shared" si="1793"/>
        <v>0</v>
      </c>
      <c r="KP640" s="1098">
        <f t="shared" si="1793"/>
        <v>0</v>
      </c>
      <c r="KQ640" s="1098">
        <f t="shared" si="1793"/>
        <v>0</v>
      </c>
      <c r="KR640" s="1098">
        <f t="shared" si="1793"/>
        <v>0</v>
      </c>
      <c r="KS640" s="1098">
        <f t="shared" si="1793"/>
        <v>0</v>
      </c>
      <c r="KT640" s="1098">
        <f t="shared" si="1793"/>
        <v>0</v>
      </c>
      <c r="KU640" s="1098">
        <f t="shared" si="1793"/>
        <v>0</v>
      </c>
      <c r="KV640" s="1098">
        <f t="shared" si="1793"/>
        <v>0</v>
      </c>
      <c r="KW640" s="1098">
        <f t="shared" si="1793"/>
        <v>0</v>
      </c>
      <c r="KX640" s="1098">
        <f t="shared" si="1793"/>
        <v>0</v>
      </c>
      <c r="KY640" s="1098">
        <f t="shared" si="1793"/>
        <v>0</v>
      </c>
      <c r="KZ640" s="1098">
        <f t="shared" si="1793"/>
        <v>0</v>
      </c>
      <c r="LA640" s="1098">
        <f t="shared" si="1793"/>
        <v>0</v>
      </c>
      <c r="LB640" s="1098">
        <f t="shared" si="1793"/>
        <v>0</v>
      </c>
      <c r="LC640" s="1098">
        <f t="shared" si="1791"/>
        <v>0</v>
      </c>
      <c r="LD640" s="1098">
        <f t="shared" si="1791"/>
        <v>0</v>
      </c>
      <c r="LE640" s="1098">
        <f t="shared" si="1791"/>
        <v>0</v>
      </c>
      <c r="LF640" s="1098">
        <f t="shared" si="1791"/>
        <v>0</v>
      </c>
      <c r="LG640" s="1098">
        <f t="shared" si="1791"/>
        <v>0</v>
      </c>
      <c r="LH640" s="1098">
        <f t="shared" si="1791"/>
        <v>0</v>
      </c>
      <c r="LI640" s="1098">
        <f t="shared" si="1791"/>
        <v>0</v>
      </c>
      <c r="LJ640" s="1098">
        <f t="shared" si="1791"/>
        <v>0</v>
      </c>
      <c r="LK640" s="1098">
        <f t="shared" si="1791"/>
        <v>0</v>
      </c>
      <c r="LL640" s="1098">
        <f t="shared" si="1791"/>
        <v>0</v>
      </c>
      <c r="LM640" s="1098">
        <f t="shared" si="1791"/>
        <v>0</v>
      </c>
      <c r="LN640" s="1098">
        <f t="shared" si="1791"/>
        <v>0</v>
      </c>
      <c r="LO640" s="1098">
        <f t="shared" si="1791"/>
        <v>0</v>
      </c>
      <c r="LP640" s="1098">
        <f t="shared" si="1791"/>
        <v>0</v>
      </c>
      <c r="LQ640" s="1098">
        <f t="shared" si="1791"/>
        <v>0</v>
      </c>
      <c r="LR640" s="1098">
        <f t="shared" si="1791"/>
        <v>0</v>
      </c>
      <c r="LS640" s="1098">
        <f t="shared" si="1716"/>
        <v>0</v>
      </c>
    </row>
    <row r="641" spans="1:331" ht="20.100000000000001" hidden="1" customHeight="1" x14ac:dyDescent="0.35">
      <c r="A641" s="668"/>
      <c r="B641" s="871"/>
      <c r="C641" s="870"/>
      <c r="D641" s="871"/>
      <c r="E641" s="871"/>
      <c r="F641" s="871"/>
      <c r="G641" s="871"/>
      <c r="H641" s="871"/>
      <c r="I641" s="871"/>
      <c r="J641" s="1065" t="s">
        <v>194</v>
      </c>
      <c r="K641" s="1307"/>
      <c r="L641" s="1307">
        <v>38</v>
      </c>
      <c r="M641" s="1304" t="s">
        <v>164</v>
      </c>
      <c r="N641" s="1304"/>
      <c r="O641" s="1329"/>
      <c r="P641" s="30"/>
      <c r="Q641" s="30"/>
      <c r="R641" s="30"/>
      <c r="S641" s="30">
        <f t="shared" si="1806"/>
        <v>0</v>
      </c>
      <c r="T641" s="30">
        <f t="shared" si="1806"/>
        <v>0</v>
      </c>
      <c r="U641" s="30">
        <f t="shared" si="1806"/>
        <v>3560000</v>
      </c>
      <c r="V641" s="30">
        <f t="shared" si="1806"/>
        <v>0</v>
      </c>
      <c r="W641" s="30">
        <v>0</v>
      </c>
      <c r="X641" s="30">
        <f t="shared" si="1807"/>
        <v>-3360000</v>
      </c>
      <c r="Y641" s="30">
        <f t="shared" si="1807"/>
        <v>200000</v>
      </c>
      <c r="Z641" s="30">
        <f t="shared" si="1807"/>
        <v>500000</v>
      </c>
      <c r="AA641" s="30">
        <f>SUM(AG642)</f>
        <v>265000</v>
      </c>
      <c r="AB641" s="30">
        <f t="shared" si="1808"/>
        <v>0</v>
      </c>
      <c r="AC641" s="30">
        <f t="shared" si="1808"/>
        <v>0</v>
      </c>
      <c r="AD641" s="30">
        <f t="shared" si="1808"/>
        <v>0</v>
      </c>
      <c r="AE641" s="30">
        <v>0</v>
      </c>
      <c r="AF641" s="30">
        <f>SUM(AF642)</f>
        <v>265000</v>
      </c>
      <c r="AG641" s="30">
        <f>SUM(AG642)</f>
        <v>265000</v>
      </c>
      <c r="AH641" s="30">
        <v>500000</v>
      </c>
      <c r="AI641" s="30">
        <v>500000</v>
      </c>
      <c r="AJ641" s="30">
        <f t="shared" si="1809"/>
        <v>265000</v>
      </c>
      <c r="AK641" s="30">
        <f t="shared" si="1809"/>
        <v>265000</v>
      </c>
      <c r="AL641" s="30">
        <f t="shared" si="1809"/>
        <v>265000</v>
      </c>
      <c r="AM641" s="30">
        <f t="shared" si="1809"/>
        <v>0</v>
      </c>
      <c r="AN641" s="111">
        <f t="shared" si="1809"/>
        <v>42850</v>
      </c>
      <c r="AO641" s="111">
        <v>0</v>
      </c>
      <c r="AP641" s="111">
        <f t="shared" si="1810"/>
        <v>200000</v>
      </c>
      <c r="AQ641" s="111">
        <f t="shared" si="1810"/>
        <v>200000</v>
      </c>
      <c r="AR641" s="111">
        <f t="shared" si="1810"/>
        <v>0</v>
      </c>
      <c r="AS641" s="111">
        <f t="shared" si="1810"/>
        <v>0</v>
      </c>
      <c r="AT641" s="111">
        <f t="shared" si="1810"/>
        <v>200000</v>
      </c>
      <c r="AU641" s="111"/>
      <c r="AV641" s="111">
        <f>SUM(AV642)</f>
        <v>0</v>
      </c>
      <c r="AW641" s="111">
        <v>0</v>
      </c>
      <c r="AX641" s="111">
        <v>0</v>
      </c>
      <c r="AY641" s="111">
        <f>SUM(AY642)</f>
        <v>0</v>
      </c>
      <c r="AZ641" s="111"/>
      <c r="BA641" s="111"/>
      <c r="BB641" s="111">
        <f t="shared" si="1811"/>
        <v>0</v>
      </c>
      <c r="BC641" s="111">
        <f t="shared" si="1811"/>
        <v>0</v>
      </c>
      <c r="BD641" s="111">
        <f t="shared" si="1811"/>
        <v>0</v>
      </c>
      <c r="BE641" s="111">
        <f t="shared" si="1811"/>
        <v>0</v>
      </c>
      <c r="BF641" s="111">
        <f t="shared" si="1811"/>
        <v>0</v>
      </c>
      <c r="BG641" s="111">
        <f t="shared" si="1811"/>
        <v>0</v>
      </c>
      <c r="BH641" s="111">
        <f t="shared" si="1811"/>
        <v>0</v>
      </c>
      <c r="BI641" s="111">
        <f t="shared" si="1811"/>
        <v>0</v>
      </c>
      <c r="BJ641" s="111">
        <f t="shared" si="1811"/>
        <v>0</v>
      </c>
      <c r="BK641" s="111">
        <f t="shared" si="1811"/>
        <v>0</v>
      </c>
      <c r="BL641" s="111">
        <f t="shared" si="1764"/>
        <v>0</v>
      </c>
      <c r="BM641" s="111"/>
      <c r="BN641" s="111"/>
      <c r="BO641" s="111">
        <f>SUM(BO642)</f>
        <v>0</v>
      </c>
      <c r="BP641" s="111"/>
      <c r="BQ641" s="111"/>
      <c r="BR641" s="111">
        <f t="shared" si="1812"/>
        <v>0</v>
      </c>
      <c r="BS641" s="111">
        <f t="shared" si="1812"/>
        <v>0</v>
      </c>
      <c r="BT641" s="111">
        <f t="shared" si="1813"/>
        <v>0</v>
      </c>
      <c r="BU641" s="111">
        <f t="shared" si="1813"/>
        <v>0</v>
      </c>
      <c r="BV641" s="111">
        <f>SUM(BV642)</f>
        <v>0</v>
      </c>
      <c r="BW641" s="111"/>
      <c r="BX641" s="111"/>
      <c r="BY641" s="111">
        <f t="shared" si="1814"/>
        <v>0</v>
      </c>
      <c r="BZ641" s="111">
        <f t="shared" si="1814"/>
        <v>0</v>
      </c>
      <c r="CA641" s="111">
        <f t="shared" si="1760"/>
        <v>0</v>
      </c>
      <c r="CB641" s="111">
        <f t="shared" si="1761"/>
        <v>0</v>
      </c>
      <c r="CC641" s="111">
        <f t="shared" si="1815"/>
        <v>0</v>
      </c>
      <c r="CD641" s="111">
        <f t="shared" si="1815"/>
        <v>0</v>
      </c>
      <c r="CE641" s="111">
        <f t="shared" si="1815"/>
        <v>0</v>
      </c>
      <c r="CF641" s="111">
        <f>SUM(CF642)</f>
        <v>0</v>
      </c>
      <c r="CG641" s="111">
        <f t="shared" si="1762"/>
        <v>0</v>
      </c>
      <c r="CH641" s="111">
        <f t="shared" si="1816"/>
        <v>0</v>
      </c>
      <c r="CI641" s="111">
        <f t="shared" si="1816"/>
        <v>0</v>
      </c>
      <c r="CJ641" s="111"/>
      <c r="CK641" s="111">
        <f t="shared" si="1752"/>
        <v>0</v>
      </c>
      <c r="CL641" s="111">
        <f t="shared" si="1817"/>
        <v>0</v>
      </c>
      <c r="CM641" s="111">
        <f t="shared" si="1817"/>
        <v>0</v>
      </c>
      <c r="CN641" s="111"/>
      <c r="CO641" s="111">
        <f t="shared" si="1753"/>
        <v>0</v>
      </c>
      <c r="CP641" s="111">
        <f t="shared" si="1817"/>
        <v>0</v>
      </c>
      <c r="CQ641" s="111">
        <f t="shared" si="1817"/>
        <v>0</v>
      </c>
      <c r="CR641" s="111">
        <f>SUM(CR642)</f>
        <v>0</v>
      </c>
      <c r="CS641" s="111">
        <f t="shared" si="1780"/>
        <v>0</v>
      </c>
      <c r="CT641" s="111">
        <f t="shared" si="1817"/>
        <v>0</v>
      </c>
      <c r="CU641" s="111">
        <f t="shared" si="1817"/>
        <v>0</v>
      </c>
      <c r="CV641" s="111">
        <f>SUM(CV642)</f>
        <v>0</v>
      </c>
      <c r="CW641" s="111">
        <f t="shared" si="1730"/>
        <v>0</v>
      </c>
      <c r="CX641" s="111">
        <f t="shared" si="1817"/>
        <v>0</v>
      </c>
      <c r="CY641" s="111">
        <f t="shared" si="1817"/>
        <v>0</v>
      </c>
      <c r="CZ641" s="111">
        <f t="shared" si="1817"/>
        <v>0</v>
      </c>
      <c r="DA641" s="111">
        <f t="shared" si="1817"/>
        <v>0</v>
      </c>
      <c r="DB641" s="111">
        <f t="shared" si="1818"/>
        <v>0</v>
      </c>
      <c r="DC641" s="111">
        <f t="shared" si="1818"/>
        <v>0</v>
      </c>
      <c r="DD641" s="111">
        <f t="shared" si="1781"/>
        <v>0</v>
      </c>
      <c r="DE641" s="111">
        <f t="shared" si="1782"/>
        <v>0</v>
      </c>
      <c r="DF641" s="111">
        <f t="shared" si="1819"/>
        <v>0</v>
      </c>
      <c r="DG641" s="111">
        <f t="shared" si="1819"/>
        <v>0</v>
      </c>
      <c r="DH641" s="111">
        <f t="shared" si="1819"/>
        <v>0</v>
      </c>
      <c r="DI641" s="111">
        <f t="shared" si="1733"/>
        <v>0</v>
      </c>
      <c r="DJ641" s="111">
        <f t="shared" si="1820"/>
        <v>0</v>
      </c>
      <c r="DK641" s="111">
        <f t="shared" si="1820"/>
        <v>0</v>
      </c>
      <c r="DL641" s="111">
        <f t="shared" si="1783"/>
        <v>0</v>
      </c>
      <c r="DM641" s="111">
        <f t="shared" si="1821"/>
        <v>0</v>
      </c>
      <c r="DN641" s="111">
        <f t="shared" si="1821"/>
        <v>0</v>
      </c>
      <c r="DO641" s="111">
        <f t="shared" si="1821"/>
        <v>0</v>
      </c>
      <c r="DP641" s="111">
        <f t="shared" si="1735"/>
        <v>0</v>
      </c>
      <c r="DQ641" s="111">
        <f t="shared" si="1822"/>
        <v>0</v>
      </c>
      <c r="DR641" s="111">
        <f t="shared" si="1822"/>
        <v>0</v>
      </c>
      <c r="DS641" s="111">
        <f t="shared" si="1822"/>
        <v>0</v>
      </c>
      <c r="DT641" s="111">
        <f t="shared" si="1736"/>
        <v>0</v>
      </c>
      <c r="DU641" s="111">
        <f t="shared" si="1823"/>
        <v>0</v>
      </c>
      <c r="DV641" s="111">
        <f t="shared" si="1823"/>
        <v>0</v>
      </c>
      <c r="DW641" s="111">
        <f t="shared" si="1824"/>
        <v>0</v>
      </c>
      <c r="DX641" s="111">
        <f t="shared" si="1825"/>
        <v>0</v>
      </c>
      <c r="DY641" s="111">
        <f t="shared" si="1825"/>
        <v>0</v>
      </c>
      <c r="DZ641" s="111">
        <f t="shared" si="1825"/>
        <v>0</v>
      </c>
      <c r="EA641" s="111">
        <f t="shared" si="1824"/>
        <v>0</v>
      </c>
      <c r="EB641" s="111">
        <f t="shared" si="1824"/>
        <v>0</v>
      </c>
      <c r="EC641" s="111">
        <f t="shared" si="1737"/>
        <v>0</v>
      </c>
      <c r="ED641" s="111">
        <f t="shared" si="1826"/>
        <v>0</v>
      </c>
      <c r="EE641" s="111">
        <f t="shared" si="1826"/>
        <v>0</v>
      </c>
      <c r="EF641" s="111">
        <f t="shared" si="1826"/>
        <v>0</v>
      </c>
      <c r="EG641" s="111">
        <f t="shared" si="1738"/>
        <v>0</v>
      </c>
      <c r="EH641" s="111">
        <f t="shared" si="1826"/>
        <v>0</v>
      </c>
      <c r="EI641" s="111">
        <f>IFERROR(#REF!/DZ641*100,)</f>
        <v>0</v>
      </c>
      <c r="EJ641" s="111">
        <f>IFERROR(#REF!/#REF!*100,)</f>
        <v>0</v>
      </c>
      <c r="EK641" s="111">
        <f t="shared" si="1826"/>
        <v>0</v>
      </c>
      <c r="EL641" s="111">
        <f t="shared" si="1826"/>
        <v>0</v>
      </c>
      <c r="EM641" s="111">
        <f t="shared" si="1826"/>
        <v>0</v>
      </c>
      <c r="EN641" s="111"/>
      <c r="EO641" s="111"/>
      <c r="EP641" s="111"/>
      <c r="EQ641" s="111"/>
      <c r="ER641" s="111"/>
      <c r="ES641" s="111"/>
      <c r="EX641" s="739">
        <f t="shared" si="1798"/>
        <v>0</v>
      </c>
      <c r="EY641" s="739">
        <f t="shared" si="1798"/>
        <v>0</v>
      </c>
      <c r="EZ641" s="739">
        <f t="shared" si="1798"/>
        <v>0</v>
      </c>
      <c r="FA641" s="739">
        <f t="shared" si="1798"/>
        <v>0</v>
      </c>
      <c r="FB641" s="739">
        <f t="shared" si="1798"/>
        <v>0</v>
      </c>
      <c r="FC641" s="739">
        <f t="shared" si="1798"/>
        <v>0</v>
      </c>
      <c r="FD641" s="739">
        <f t="shared" si="1798"/>
        <v>0</v>
      </c>
      <c r="FE641" s="739">
        <f t="shared" si="1798"/>
        <v>0</v>
      </c>
      <c r="FF641" s="739">
        <f t="shared" si="1798"/>
        <v>0</v>
      </c>
      <c r="FG641" s="739">
        <f t="shared" si="1798"/>
        <v>0</v>
      </c>
      <c r="FH641" s="739">
        <f t="shared" si="1799"/>
        <v>0</v>
      </c>
      <c r="FI641" s="739">
        <f t="shared" si="1799"/>
        <v>0</v>
      </c>
      <c r="FJ641" s="739">
        <f t="shared" si="1799"/>
        <v>0</v>
      </c>
      <c r="FK641" s="739">
        <f t="shared" si="1799"/>
        <v>0</v>
      </c>
      <c r="FL641" s="739">
        <f t="shared" si="1799"/>
        <v>0</v>
      </c>
      <c r="FM641" s="739">
        <f t="shared" si="1799"/>
        <v>0</v>
      </c>
      <c r="FN641" s="739">
        <f t="shared" si="1799"/>
        <v>0</v>
      </c>
      <c r="FO641" s="739">
        <f t="shared" si="1792"/>
        <v>0</v>
      </c>
      <c r="FP641" s="739">
        <f t="shared" si="1792"/>
        <v>0</v>
      </c>
      <c r="FQ641" s="739">
        <f t="shared" si="1792"/>
        <v>0</v>
      </c>
      <c r="FU641" s="739">
        <f t="shared" ref="FU641:GJ645" si="1828">IF(FU$9=$K641,$EA641,0)</f>
        <v>0</v>
      </c>
      <c r="FV641" s="739">
        <f t="shared" si="1828"/>
        <v>0</v>
      </c>
      <c r="FW641" s="739">
        <f t="shared" si="1828"/>
        <v>0</v>
      </c>
      <c r="FX641" s="739">
        <f t="shared" si="1828"/>
        <v>0</v>
      </c>
      <c r="FY641" s="739">
        <f t="shared" si="1828"/>
        <v>0</v>
      </c>
      <c r="FZ641" s="739">
        <f t="shared" si="1828"/>
        <v>0</v>
      </c>
      <c r="GA641" s="739">
        <f t="shared" si="1828"/>
        <v>0</v>
      </c>
      <c r="GB641" s="739">
        <f t="shared" si="1828"/>
        <v>0</v>
      </c>
      <c r="GC641" s="739">
        <f t="shared" si="1828"/>
        <v>0</v>
      </c>
      <c r="GD641" s="739">
        <f t="shared" si="1828"/>
        <v>0</v>
      </c>
      <c r="GE641" s="739">
        <f t="shared" si="1828"/>
        <v>0</v>
      </c>
      <c r="GF641" s="739">
        <f t="shared" si="1828"/>
        <v>0</v>
      </c>
      <c r="GG641" s="739">
        <f t="shared" si="1828"/>
        <v>0</v>
      </c>
      <c r="GH641" s="739">
        <f t="shared" si="1828"/>
        <v>0</v>
      </c>
      <c r="GI641" s="739">
        <f t="shared" si="1828"/>
        <v>0</v>
      </c>
      <c r="GJ641" s="739">
        <f t="shared" si="1828"/>
        <v>0</v>
      </c>
      <c r="GK641" s="739">
        <f t="shared" ref="GE641:GN645" si="1829">IF(GK$9=$K641,$EA641,0)</f>
        <v>0</v>
      </c>
      <c r="GL641" s="739">
        <f t="shared" si="1829"/>
        <v>0</v>
      </c>
      <c r="GM641" s="739">
        <f t="shared" si="1829"/>
        <v>0</v>
      </c>
      <c r="GN641" s="739">
        <f t="shared" si="1829"/>
        <v>0</v>
      </c>
      <c r="GQ641" s="1098">
        <f>IF(GQ$9=$N641,#REF!,0)</f>
        <v>0</v>
      </c>
      <c r="GR641" s="1098">
        <f>IF(GR$9=$N641,#REF!,0)</f>
        <v>0</v>
      </c>
      <c r="GS641" s="1098">
        <f>IF(GS$9=$N641,#REF!,0)</f>
        <v>0</v>
      </c>
      <c r="GT641" s="1098">
        <f>IF(GT$9=$N641,#REF!,0)</f>
        <v>0</v>
      </c>
      <c r="GU641" s="1098">
        <f>IF(GU$9=$N641,#REF!,0)</f>
        <v>0</v>
      </c>
      <c r="GV641" s="1098">
        <f>IF(GV$9=$N641,#REF!,0)</f>
        <v>0</v>
      </c>
      <c r="GW641" s="1098">
        <f>IF(GW$9=$N641,#REF!,0)</f>
        <v>0</v>
      </c>
      <c r="GX641" s="1098">
        <f>IF(GX$9=$N641,#REF!,0)</f>
        <v>0</v>
      </c>
      <c r="GY641" s="1098">
        <f>IF(GY$9=$N641,#REF!,0)</f>
        <v>0</v>
      </c>
      <c r="GZ641" s="1098">
        <f>IF(GZ$9=$N641,#REF!,0)</f>
        <v>0</v>
      </c>
      <c r="HA641" s="1098">
        <f>IF(HA$9=$N641,#REF!,0)</f>
        <v>0</v>
      </c>
      <c r="HB641" s="1098">
        <f>IF(HB$9=$N641,#REF!,0)</f>
        <v>0</v>
      </c>
      <c r="HC641" s="1098">
        <f>IF(HC$9=$N641,#REF!,0)</f>
        <v>0</v>
      </c>
      <c r="HD641" s="1098">
        <f>IF(HD$9=$N641,#REF!,0)</f>
        <v>0</v>
      </c>
      <c r="HE641" s="1098">
        <f>IF(HE$9=$N641,#REF!,0)</f>
        <v>0</v>
      </c>
      <c r="HF641" s="1098">
        <f>IF(HF$9=$N641,#REF!,0)</f>
        <v>0</v>
      </c>
      <c r="HG641" s="1098">
        <f>IF(HG$9=$N641,#REF!,0)</f>
        <v>0</v>
      </c>
      <c r="HH641" s="1098">
        <f>IF(HH$9=$N641,#REF!,0)</f>
        <v>0</v>
      </c>
      <c r="HI641" s="1098">
        <f>IF(HI$9=$N641,#REF!,0)</f>
        <v>0</v>
      </c>
      <c r="HJ641" s="1098">
        <f>IF(HJ$9=$N641,#REF!,0)</f>
        <v>0</v>
      </c>
      <c r="HK641" s="1098">
        <f>IF(HK$9=$N641,#REF!,0)</f>
        <v>0</v>
      </c>
      <c r="HL641" s="1098">
        <f>IF(HL$9=$N641,#REF!,0)</f>
        <v>0</v>
      </c>
      <c r="HM641" s="1098">
        <f>IF(HM$9=$N641,#REF!,0)</f>
        <v>0</v>
      </c>
      <c r="HN641" s="1098">
        <f>IF(HN$9=$N641,#REF!,0)</f>
        <v>0</v>
      </c>
      <c r="HO641" s="1098">
        <f>IF(HO$9=$N641,#REF!,0)</f>
        <v>0</v>
      </c>
      <c r="HP641" s="1098">
        <f>IF(HP$9=$N641,#REF!,0)</f>
        <v>0</v>
      </c>
      <c r="HQ641" s="1098">
        <f>IF(HQ$9=$N641,#REF!,0)</f>
        <v>0</v>
      </c>
      <c r="HR641" s="1098">
        <f>IF(HR$9=$N641,#REF!,0)</f>
        <v>0</v>
      </c>
      <c r="HS641" s="1098">
        <f>IF(HS$9=$N641,#REF!,0)</f>
        <v>0</v>
      </c>
      <c r="HT641" s="1098">
        <f>IF(HT$9=$N641,#REF!,0)</f>
        <v>0</v>
      </c>
      <c r="HU641" s="1098">
        <f>IF(HU$9=$N641,#REF!,0)</f>
        <v>0</v>
      </c>
      <c r="HV641" s="1098">
        <f>IF(HV$9=$N641,#REF!,0)</f>
        <v>0</v>
      </c>
      <c r="HW641" s="1098">
        <f>IF(HW$9=$N641,#REF!,0)</f>
        <v>0</v>
      </c>
      <c r="HX641" s="1098">
        <f>IF(HX$9=$N641,#REF!,0)</f>
        <v>0</v>
      </c>
      <c r="HY641" s="1098">
        <f>IF(HY$9=$N641,#REF!,0)</f>
        <v>0</v>
      </c>
      <c r="HZ641" s="1098">
        <f>IF(HZ$9=$N641,#REF!,0)</f>
        <v>0</v>
      </c>
      <c r="IA641" s="1098">
        <f>IF(IA$9=$N641,#REF!,0)</f>
        <v>0</v>
      </c>
      <c r="IB641" s="1098">
        <f>IF(IB$9=$N641,#REF!,0)</f>
        <v>0</v>
      </c>
      <c r="IC641" s="1098">
        <f>IF(IC$9=$N641,#REF!,0)</f>
        <v>0</v>
      </c>
      <c r="ID641" s="1098">
        <f>IF(ID$9=$N641,#REF!,0)</f>
        <v>0</v>
      </c>
      <c r="IE641" s="1098">
        <f>IF(IE$9=$N641,#REF!,0)</f>
        <v>0</v>
      </c>
      <c r="IF641" s="1098">
        <f>IF(IF$9=$N641,#REF!,0)</f>
        <v>0</v>
      </c>
      <c r="IG641" s="1098">
        <f>IF(IG$9=$N641,#REF!,0)</f>
        <v>0</v>
      </c>
      <c r="IH641" s="1098">
        <f>IF(IH$9=$N641,#REF!,0)</f>
        <v>0</v>
      </c>
      <c r="II641" s="1098">
        <f>IF(II$9=$N641,#REF!,0)</f>
        <v>0</v>
      </c>
      <c r="IJ641" s="1098">
        <f>IF(IJ$9=$N641,#REF!,0)</f>
        <v>0</v>
      </c>
      <c r="IK641" s="1098">
        <f>IF(IK$9=$N641,#REF!,0)</f>
        <v>0</v>
      </c>
      <c r="IL641" s="1098">
        <f>IF(IL$9=$N641,#REF!,0)</f>
        <v>0</v>
      </c>
      <c r="IM641" s="1098">
        <f>IF(IM$9=$N641,#REF!,0)</f>
        <v>0</v>
      </c>
      <c r="IN641" s="1098">
        <f>IF(IN$9=$N641,#REF!,0)</f>
        <v>0</v>
      </c>
      <c r="IO641" s="1098">
        <f>IF(IO$9=$N641,#REF!,0)</f>
        <v>0</v>
      </c>
      <c r="IP641" s="1098">
        <f>IF(IP$9=$N641,#REF!,0)</f>
        <v>0</v>
      </c>
      <c r="IQ641" s="1098">
        <f>IF(IQ$9=$N641,#REF!,0)</f>
        <v>0</v>
      </c>
      <c r="IR641" s="1098">
        <f>IF(IR$9=$N641,#REF!,0)</f>
        <v>0</v>
      </c>
      <c r="IS641" s="1098">
        <f>IF(IS$9=$N641,#REF!,0)</f>
        <v>0</v>
      </c>
      <c r="IT641" s="1098">
        <f>IF(IT$9=$N641,#REF!,0)</f>
        <v>0</v>
      </c>
      <c r="IU641" s="1098">
        <f>IF(IU$9=$N641,#REF!,0)</f>
        <v>0</v>
      </c>
      <c r="IV641" s="1098">
        <f>IF(IV$9=$N641,#REF!,0)</f>
        <v>0</v>
      </c>
      <c r="IW641" s="1098">
        <f>IF(IW$9=$N641,#REF!,0)</f>
        <v>0</v>
      </c>
      <c r="IX641" s="1098">
        <f>IF(IX$9=$N641,#REF!,0)</f>
        <v>0</v>
      </c>
      <c r="IY641" s="1098">
        <f>IF(IY$9=$N641,#REF!,0)</f>
        <v>0</v>
      </c>
      <c r="IZ641" s="1098">
        <f>IF(IZ$9=$N641,#REF!,0)</f>
        <v>0</v>
      </c>
      <c r="JA641" s="1098">
        <f>IF(JA$9=$N641,#REF!,0)</f>
        <v>0</v>
      </c>
      <c r="JB641" s="1098">
        <f>IF(JB$9=$N641,#REF!,0)</f>
        <v>0</v>
      </c>
      <c r="JC641" s="1098">
        <f>IF(JC$9=$N641,#REF!,0)</f>
        <v>0</v>
      </c>
      <c r="JD641" s="1098">
        <f>IF(JD$9=$N641,#REF!,0)</f>
        <v>0</v>
      </c>
      <c r="JE641" s="1098">
        <f>IF(JE$9=$N641,#REF!,0)</f>
        <v>0</v>
      </c>
      <c r="JF641" s="1098">
        <f>IF(JF$9=$N641,#REF!,0)</f>
        <v>0</v>
      </c>
      <c r="JG641" s="1098">
        <f>IF(JG$9=$N641,#REF!,0)</f>
        <v>0</v>
      </c>
      <c r="JH641" s="1098">
        <f>IF(JH$9=$N641,#REF!,0)</f>
        <v>0</v>
      </c>
      <c r="JI641" s="1098">
        <f>IF(JI$9=$N641,#REF!,0)</f>
        <v>0</v>
      </c>
      <c r="JJ641" s="1098">
        <f>IF(JJ$9=$N641,#REF!,0)</f>
        <v>0</v>
      </c>
      <c r="JK641" s="1098">
        <f>IF(JK$9=$N641,#REF!,0)</f>
        <v>0</v>
      </c>
      <c r="JL641" s="1098">
        <f>IF(JL$9=$N641,#REF!,0)</f>
        <v>0</v>
      </c>
      <c r="JM641" s="1098">
        <f>IF(JM$9=$N641,#REF!,0)</f>
        <v>0</v>
      </c>
      <c r="JN641" s="1098">
        <f>IF(JN$9=$N641,#REF!,0)</f>
        <v>0</v>
      </c>
      <c r="JO641" s="1098">
        <f>IF(JO$9=$N641,#REF!,0)</f>
        <v>0</v>
      </c>
      <c r="JP641" s="1098">
        <f>IF(JP$9=$N641,#REF!,0)</f>
        <v>0</v>
      </c>
      <c r="JQ641" s="1098">
        <f>IF(JQ$9=$N641,#REF!,0)</f>
        <v>0</v>
      </c>
      <c r="JR641" s="1098">
        <f>IF(JR$9=$N641,#REF!,0)</f>
        <v>0</v>
      </c>
      <c r="JS641" s="1098">
        <f>IF(JS$9=$N641,#REF!,0)</f>
        <v>0</v>
      </c>
      <c r="JT641" s="1098">
        <f>IF(JT$9=$N641,#REF!,0)</f>
        <v>0</v>
      </c>
      <c r="JU641" s="1098">
        <f>IF(JU$9=$N641,#REF!,0)</f>
        <v>0</v>
      </c>
      <c r="JV641" s="1098">
        <f>IF(JV$9=$N641,#REF!,0)</f>
        <v>0</v>
      </c>
      <c r="JW641" s="1098">
        <f>IF(JW$9=$N641,#REF!,0)</f>
        <v>0</v>
      </c>
      <c r="JX641" s="681"/>
      <c r="JZ641" s="681">
        <f t="shared" si="1827"/>
        <v>0</v>
      </c>
      <c r="KA641" s="681">
        <f t="shared" si="1827"/>
        <v>0</v>
      </c>
      <c r="KB641" s="681">
        <f t="shared" si="1827"/>
        <v>0</v>
      </c>
      <c r="KC641" s="681">
        <f t="shared" si="1827"/>
        <v>0</v>
      </c>
      <c r="KD641" s="681">
        <f t="shared" si="1827"/>
        <v>0</v>
      </c>
      <c r="KE641" s="681">
        <f t="shared" si="1827"/>
        <v>0</v>
      </c>
      <c r="KF641" s="681">
        <f t="shared" si="1827"/>
        <v>0</v>
      </c>
      <c r="KG641" s="681">
        <f t="shared" si="1827"/>
        <v>0</v>
      </c>
      <c r="KH641" s="681">
        <f t="shared" si="1827"/>
        <v>0</v>
      </c>
      <c r="KI641" s="681">
        <f t="shared" si="1827"/>
        <v>0</v>
      </c>
      <c r="KJ641" s="681">
        <f t="shared" si="1827"/>
        <v>0</v>
      </c>
      <c r="KN641" s="1098">
        <f t="shared" si="1793"/>
        <v>0</v>
      </c>
      <c r="KO641" s="1098">
        <f t="shared" si="1793"/>
        <v>0</v>
      </c>
      <c r="KP641" s="1098">
        <f t="shared" si="1793"/>
        <v>0</v>
      </c>
      <c r="KQ641" s="1098">
        <f t="shared" si="1793"/>
        <v>0</v>
      </c>
      <c r="KR641" s="1098">
        <f t="shared" si="1793"/>
        <v>0</v>
      </c>
      <c r="KS641" s="1098">
        <f t="shared" si="1793"/>
        <v>0</v>
      </c>
      <c r="KT641" s="1098">
        <f t="shared" si="1793"/>
        <v>0</v>
      </c>
      <c r="KU641" s="1098">
        <f t="shared" si="1793"/>
        <v>0</v>
      </c>
      <c r="KV641" s="1098">
        <f t="shared" si="1793"/>
        <v>0</v>
      </c>
      <c r="KW641" s="1098">
        <f t="shared" si="1793"/>
        <v>0</v>
      </c>
      <c r="KX641" s="1098">
        <f t="shared" si="1793"/>
        <v>0</v>
      </c>
      <c r="KY641" s="1098">
        <f t="shared" si="1793"/>
        <v>0</v>
      </c>
      <c r="KZ641" s="1098">
        <f t="shared" si="1793"/>
        <v>0</v>
      </c>
      <c r="LA641" s="1098">
        <f t="shared" si="1793"/>
        <v>0</v>
      </c>
      <c r="LB641" s="1098">
        <f t="shared" si="1793"/>
        <v>0</v>
      </c>
      <c r="LC641" s="1098">
        <f t="shared" si="1791"/>
        <v>0</v>
      </c>
      <c r="LD641" s="1098">
        <f t="shared" si="1791"/>
        <v>0</v>
      </c>
      <c r="LE641" s="1098">
        <f t="shared" si="1791"/>
        <v>0</v>
      </c>
      <c r="LF641" s="1098">
        <f t="shared" si="1791"/>
        <v>0</v>
      </c>
      <c r="LG641" s="1098">
        <f t="shared" si="1791"/>
        <v>0</v>
      </c>
      <c r="LH641" s="1098">
        <f t="shared" si="1791"/>
        <v>0</v>
      </c>
      <c r="LI641" s="1098">
        <f t="shared" si="1791"/>
        <v>0</v>
      </c>
      <c r="LJ641" s="1098">
        <f t="shared" si="1791"/>
        <v>0</v>
      </c>
      <c r="LK641" s="1098">
        <f t="shared" si="1791"/>
        <v>0</v>
      </c>
      <c r="LL641" s="1098">
        <f t="shared" si="1791"/>
        <v>0</v>
      </c>
      <c r="LM641" s="1098">
        <f t="shared" si="1791"/>
        <v>0</v>
      </c>
      <c r="LN641" s="1098">
        <f t="shared" si="1791"/>
        <v>0</v>
      </c>
      <c r="LO641" s="1098">
        <f t="shared" si="1791"/>
        <v>0</v>
      </c>
      <c r="LP641" s="1098">
        <f t="shared" si="1791"/>
        <v>0</v>
      </c>
      <c r="LQ641" s="1098">
        <f t="shared" si="1791"/>
        <v>0</v>
      </c>
      <c r="LR641" s="1098">
        <f t="shared" si="1791"/>
        <v>0</v>
      </c>
      <c r="LS641" s="1098">
        <f t="shared" ref="LS641:LS648" si="1830">IF(LS$9=$M641,$DV641,0)</f>
        <v>0</v>
      </c>
    </row>
    <row r="642" spans="1:331" ht="20.100000000000001" hidden="1" customHeight="1" x14ac:dyDescent="0.35">
      <c r="A642" s="677" t="s">
        <v>537</v>
      </c>
      <c r="B642" s="1149"/>
      <c r="C642" s="870" t="s">
        <v>9</v>
      </c>
      <c r="D642" s="871"/>
      <c r="E642" s="871"/>
      <c r="F642" s="871"/>
      <c r="G642" s="871"/>
      <c r="H642" s="871"/>
      <c r="I642" s="871"/>
      <c r="J642" s="1065" t="s">
        <v>194</v>
      </c>
      <c r="K642" s="1309"/>
      <c r="L642" s="1309"/>
      <c r="M642" s="1304">
        <v>382</v>
      </c>
      <c r="N642" s="1304" t="s">
        <v>190</v>
      </c>
      <c r="O642" s="1329"/>
      <c r="P642" s="30"/>
      <c r="Q642" s="30"/>
      <c r="R642" s="30"/>
      <c r="S642" s="30">
        <f t="shared" si="1806"/>
        <v>0</v>
      </c>
      <c r="T642" s="30">
        <f t="shared" si="1806"/>
        <v>0</v>
      </c>
      <c r="U642" s="30">
        <f t="shared" si="1806"/>
        <v>3560000</v>
      </c>
      <c r="V642" s="30">
        <f t="shared" si="1806"/>
        <v>0</v>
      </c>
      <c r="W642" s="30">
        <v>0</v>
      </c>
      <c r="X642" s="30">
        <f t="shared" si="1807"/>
        <v>-3360000</v>
      </c>
      <c r="Y642" s="30">
        <f t="shared" si="1807"/>
        <v>200000</v>
      </c>
      <c r="Z642" s="30">
        <f t="shared" si="1807"/>
        <v>500000</v>
      </c>
      <c r="AA642" s="30">
        <f>SUM(AG643)</f>
        <v>265000</v>
      </c>
      <c r="AB642" s="30">
        <f t="shared" si="1808"/>
        <v>0</v>
      </c>
      <c r="AC642" s="30">
        <f t="shared" si="1808"/>
        <v>0</v>
      </c>
      <c r="AD642" s="30">
        <f t="shared" si="1808"/>
        <v>0</v>
      </c>
      <c r="AE642" s="30">
        <v>0</v>
      </c>
      <c r="AF642" s="30">
        <f>SUM(AF643)</f>
        <v>265000</v>
      </c>
      <c r="AG642" s="30">
        <f>SUM(AG643)</f>
        <v>265000</v>
      </c>
      <c r="AH642" s="30"/>
      <c r="AI642" s="30"/>
      <c r="AJ642" s="30">
        <f t="shared" si="1809"/>
        <v>265000</v>
      </c>
      <c r="AK642" s="30">
        <f t="shared" si="1809"/>
        <v>265000</v>
      </c>
      <c r="AL642" s="30">
        <f t="shared" si="1809"/>
        <v>265000</v>
      </c>
      <c r="AM642" s="30">
        <f t="shared" si="1809"/>
        <v>0</v>
      </c>
      <c r="AN642" s="111">
        <f t="shared" si="1809"/>
        <v>42850</v>
      </c>
      <c r="AO642" s="111">
        <v>0</v>
      </c>
      <c r="AP642" s="111">
        <f t="shared" si="1810"/>
        <v>200000</v>
      </c>
      <c r="AQ642" s="111">
        <f t="shared" si="1810"/>
        <v>200000</v>
      </c>
      <c r="AR642" s="111">
        <f t="shared" si="1810"/>
        <v>0</v>
      </c>
      <c r="AS642" s="111">
        <f t="shared" si="1810"/>
        <v>0</v>
      </c>
      <c r="AT642" s="111">
        <f t="shared" si="1810"/>
        <v>200000</v>
      </c>
      <c r="AU642" s="111"/>
      <c r="AV642" s="111">
        <f>SUM(AV643)</f>
        <v>0</v>
      </c>
      <c r="AW642" s="111"/>
      <c r="AX642" s="111"/>
      <c r="AY642" s="111">
        <f>SUM(AY643)</f>
        <v>0</v>
      </c>
      <c r="AZ642" s="111"/>
      <c r="BA642" s="111"/>
      <c r="BB642" s="111">
        <f t="shared" si="1811"/>
        <v>0</v>
      </c>
      <c r="BC642" s="111">
        <f t="shared" si="1811"/>
        <v>0</v>
      </c>
      <c r="BD642" s="111">
        <f t="shared" si="1811"/>
        <v>0</v>
      </c>
      <c r="BE642" s="111">
        <f t="shared" si="1811"/>
        <v>0</v>
      </c>
      <c r="BF642" s="111">
        <f t="shared" si="1811"/>
        <v>0</v>
      </c>
      <c r="BG642" s="111">
        <f t="shared" si="1811"/>
        <v>0</v>
      </c>
      <c r="BH642" s="111">
        <f t="shared" si="1811"/>
        <v>0</v>
      </c>
      <c r="BI642" s="111">
        <f t="shared" si="1811"/>
        <v>0</v>
      </c>
      <c r="BJ642" s="111">
        <f t="shared" si="1811"/>
        <v>0</v>
      </c>
      <c r="BK642" s="111">
        <f t="shared" si="1811"/>
        <v>0</v>
      </c>
      <c r="BL642" s="111">
        <f t="shared" si="1764"/>
        <v>0</v>
      </c>
      <c r="BM642" s="111"/>
      <c r="BN642" s="111"/>
      <c r="BO642" s="111">
        <f>SUM(BO643)</f>
        <v>0</v>
      </c>
      <c r="BP642" s="111"/>
      <c r="BQ642" s="111"/>
      <c r="BR642" s="111">
        <f t="shared" si="1812"/>
        <v>0</v>
      </c>
      <c r="BS642" s="111">
        <f t="shared" si="1812"/>
        <v>0</v>
      </c>
      <c r="BT642" s="111">
        <f t="shared" si="1813"/>
        <v>0</v>
      </c>
      <c r="BU642" s="111">
        <f t="shared" si="1813"/>
        <v>0</v>
      </c>
      <c r="BV642" s="111">
        <f>SUM(BV643)</f>
        <v>0</v>
      </c>
      <c r="BW642" s="111"/>
      <c r="BX642" s="111"/>
      <c r="BY642" s="111">
        <f t="shared" si="1814"/>
        <v>0</v>
      </c>
      <c r="BZ642" s="111">
        <f t="shared" si="1814"/>
        <v>0</v>
      </c>
      <c r="CA642" s="111">
        <f t="shared" si="1760"/>
        <v>0</v>
      </c>
      <c r="CB642" s="111">
        <f t="shared" si="1761"/>
        <v>0</v>
      </c>
      <c r="CC642" s="111">
        <f t="shared" si="1815"/>
        <v>0</v>
      </c>
      <c r="CD642" s="111">
        <f t="shared" si="1815"/>
        <v>0</v>
      </c>
      <c r="CE642" s="111">
        <f t="shared" si="1815"/>
        <v>0</v>
      </c>
      <c r="CF642" s="111">
        <f>SUM(CF643)</f>
        <v>0</v>
      </c>
      <c r="CG642" s="111">
        <f t="shared" si="1762"/>
        <v>0</v>
      </c>
      <c r="CH642" s="111">
        <f t="shared" si="1816"/>
        <v>0</v>
      </c>
      <c r="CI642" s="111">
        <f t="shared" si="1816"/>
        <v>0</v>
      </c>
      <c r="CJ642" s="111"/>
      <c r="CK642" s="111">
        <f t="shared" si="1752"/>
        <v>0</v>
      </c>
      <c r="CL642" s="111">
        <f t="shared" si="1817"/>
        <v>0</v>
      </c>
      <c r="CM642" s="111">
        <f t="shared" si="1817"/>
        <v>0</v>
      </c>
      <c r="CN642" s="111"/>
      <c r="CO642" s="111">
        <f t="shared" si="1753"/>
        <v>0</v>
      </c>
      <c r="CP642" s="111">
        <f t="shared" si="1817"/>
        <v>0</v>
      </c>
      <c r="CQ642" s="111">
        <f t="shared" si="1817"/>
        <v>0</v>
      </c>
      <c r="CR642" s="111">
        <f>SUM(CR643)</f>
        <v>0</v>
      </c>
      <c r="CS642" s="111">
        <f t="shared" si="1780"/>
        <v>0</v>
      </c>
      <c r="CT642" s="111">
        <f t="shared" si="1817"/>
        <v>0</v>
      </c>
      <c r="CU642" s="111">
        <f t="shared" si="1817"/>
        <v>0</v>
      </c>
      <c r="CV642" s="111">
        <f>SUM(CV643)</f>
        <v>0</v>
      </c>
      <c r="CW642" s="111">
        <f t="shared" si="1730"/>
        <v>0</v>
      </c>
      <c r="CX642" s="111">
        <f t="shared" si="1817"/>
        <v>0</v>
      </c>
      <c r="CY642" s="111">
        <f t="shared" si="1817"/>
        <v>0</v>
      </c>
      <c r="CZ642" s="111">
        <f t="shared" si="1817"/>
        <v>0</v>
      </c>
      <c r="DA642" s="111">
        <f t="shared" si="1817"/>
        <v>0</v>
      </c>
      <c r="DB642" s="111">
        <f t="shared" si="1818"/>
        <v>0</v>
      </c>
      <c r="DC642" s="111">
        <f t="shared" si="1818"/>
        <v>0</v>
      </c>
      <c r="DD642" s="111">
        <f t="shared" si="1781"/>
        <v>0</v>
      </c>
      <c r="DE642" s="111">
        <f t="shared" si="1782"/>
        <v>0</v>
      </c>
      <c r="DF642" s="111">
        <f t="shared" si="1819"/>
        <v>0</v>
      </c>
      <c r="DG642" s="111">
        <f t="shared" si="1819"/>
        <v>0</v>
      </c>
      <c r="DH642" s="111">
        <f t="shared" si="1819"/>
        <v>0</v>
      </c>
      <c r="DI642" s="111">
        <f t="shared" si="1733"/>
        <v>0</v>
      </c>
      <c r="DJ642" s="111">
        <f t="shared" si="1820"/>
        <v>0</v>
      </c>
      <c r="DK642" s="111">
        <f t="shared" si="1820"/>
        <v>0</v>
      </c>
      <c r="DL642" s="111">
        <f t="shared" si="1783"/>
        <v>0</v>
      </c>
      <c r="DM642" s="111">
        <f t="shared" si="1821"/>
        <v>0</v>
      </c>
      <c r="DN642" s="111">
        <f t="shared" si="1821"/>
        <v>0</v>
      </c>
      <c r="DO642" s="111">
        <f t="shared" si="1821"/>
        <v>0</v>
      </c>
      <c r="DP642" s="111">
        <f t="shared" si="1735"/>
        <v>0</v>
      </c>
      <c r="DQ642" s="111">
        <f t="shared" si="1822"/>
        <v>0</v>
      </c>
      <c r="DR642" s="111">
        <f t="shared" si="1822"/>
        <v>0</v>
      </c>
      <c r="DS642" s="111">
        <f t="shared" si="1822"/>
        <v>0</v>
      </c>
      <c r="DT642" s="111">
        <f t="shared" si="1736"/>
        <v>0</v>
      </c>
      <c r="DU642" s="111">
        <f t="shared" si="1823"/>
        <v>0</v>
      </c>
      <c r="DV642" s="111">
        <f t="shared" si="1823"/>
        <v>0</v>
      </c>
      <c r="DW642" s="111">
        <f t="shared" si="1824"/>
        <v>0</v>
      </c>
      <c r="DX642" s="111">
        <f t="shared" si="1825"/>
        <v>0</v>
      </c>
      <c r="DY642" s="111">
        <f t="shared" si="1825"/>
        <v>0</v>
      </c>
      <c r="DZ642" s="111">
        <f t="shared" si="1825"/>
        <v>0</v>
      </c>
      <c r="EA642" s="111">
        <f t="shared" si="1824"/>
        <v>0</v>
      </c>
      <c r="EB642" s="111">
        <f t="shared" si="1824"/>
        <v>0</v>
      </c>
      <c r="EC642" s="111">
        <f t="shared" si="1737"/>
        <v>0</v>
      </c>
      <c r="ED642" s="111">
        <f t="shared" si="1826"/>
        <v>0</v>
      </c>
      <c r="EE642" s="111">
        <f t="shared" si="1826"/>
        <v>0</v>
      </c>
      <c r="EF642" s="111">
        <f t="shared" si="1826"/>
        <v>0</v>
      </c>
      <c r="EG642" s="111">
        <f t="shared" si="1738"/>
        <v>0</v>
      </c>
      <c r="EH642" s="111">
        <f t="shared" si="1826"/>
        <v>0</v>
      </c>
      <c r="EI642" s="111">
        <f>IFERROR(#REF!/DZ642*100,)</f>
        <v>0</v>
      </c>
      <c r="EJ642" s="111">
        <f>IFERROR(#REF!/#REF!*100,)</f>
        <v>0</v>
      </c>
      <c r="EK642" s="111">
        <f t="shared" si="1826"/>
        <v>0</v>
      </c>
      <c r="EL642" s="111">
        <f t="shared" si="1826"/>
        <v>0</v>
      </c>
      <c r="EM642" s="111">
        <f t="shared" si="1826"/>
        <v>0</v>
      </c>
      <c r="EN642" s="111"/>
      <c r="EO642" s="111"/>
      <c r="EP642" s="111"/>
      <c r="EQ642" s="111"/>
      <c r="ER642" s="111"/>
      <c r="ES642" s="111"/>
      <c r="EX642" s="739">
        <f t="shared" si="1798"/>
        <v>0</v>
      </c>
      <c r="EY642" s="739">
        <f t="shared" si="1798"/>
        <v>0</v>
      </c>
      <c r="EZ642" s="739">
        <f t="shared" si="1798"/>
        <v>0</v>
      </c>
      <c r="FA642" s="739">
        <f t="shared" si="1798"/>
        <v>0</v>
      </c>
      <c r="FB642" s="739">
        <f t="shared" si="1798"/>
        <v>0</v>
      </c>
      <c r="FC642" s="739">
        <f t="shared" si="1798"/>
        <v>0</v>
      </c>
      <c r="FD642" s="739">
        <f t="shared" si="1798"/>
        <v>0</v>
      </c>
      <c r="FE642" s="739">
        <f t="shared" si="1798"/>
        <v>0</v>
      </c>
      <c r="FF642" s="739">
        <f t="shared" si="1798"/>
        <v>0</v>
      </c>
      <c r="FG642" s="739">
        <f t="shared" si="1798"/>
        <v>0</v>
      </c>
      <c r="FH642" s="739">
        <f t="shared" si="1799"/>
        <v>0</v>
      </c>
      <c r="FI642" s="739">
        <f t="shared" si="1799"/>
        <v>0</v>
      </c>
      <c r="FJ642" s="739">
        <f t="shared" si="1799"/>
        <v>0</v>
      </c>
      <c r="FK642" s="739">
        <f t="shared" si="1799"/>
        <v>0</v>
      </c>
      <c r="FL642" s="739">
        <f t="shared" si="1799"/>
        <v>0</v>
      </c>
      <c r="FM642" s="739">
        <f t="shared" si="1799"/>
        <v>0</v>
      </c>
      <c r="FN642" s="739">
        <f t="shared" si="1799"/>
        <v>0</v>
      </c>
      <c r="FO642" s="739">
        <f t="shared" si="1792"/>
        <v>0</v>
      </c>
      <c r="FP642" s="739">
        <f t="shared" si="1792"/>
        <v>0</v>
      </c>
      <c r="FQ642" s="739">
        <f t="shared" si="1792"/>
        <v>0</v>
      </c>
      <c r="FU642" s="739">
        <f t="shared" si="1828"/>
        <v>0</v>
      </c>
      <c r="FV642" s="739">
        <f t="shared" si="1828"/>
        <v>0</v>
      </c>
      <c r="FW642" s="739">
        <f t="shared" si="1828"/>
        <v>0</v>
      </c>
      <c r="FX642" s="739">
        <f t="shared" si="1828"/>
        <v>0</v>
      </c>
      <c r="FY642" s="739">
        <f t="shared" si="1828"/>
        <v>0</v>
      </c>
      <c r="FZ642" s="739">
        <f t="shared" si="1828"/>
        <v>0</v>
      </c>
      <c r="GA642" s="739">
        <f t="shared" si="1828"/>
        <v>0</v>
      </c>
      <c r="GB642" s="739">
        <f t="shared" si="1828"/>
        <v>0</v>
      </c>
      <c r="GC642" s="739">
        <f t="shared" si="1828"/>
        <v>0</v>
      </c>
      <c r="GD642" s="739">
        <f t="shared" si="1828"/>
        <v>0</v>
      </c>
      <c r="GE642" s="739">
        <f t="shared" si="1829"/>
        <v>0</v>
      </c>
      <c r="GF642" s="739">
        <f t="shared" si="1829"/>
        <v>0</v>
      </c>
      <c r="GG642" s="739">
        <f t="shared" si="1829"/>
        <v>0</v>
      </c>
      <c r="GH642" s="739">
        <f t="shared" si="1829"/>
        <v>0</v>
      </c>
      <c r="GI642" s="739">
        <f t="shared" si="1829"/>
        <v>0</v>
      </c>
      <c r="GJ642" s="739">
        <f t="shared" si="1829"/>
        <v>0</v>
      </c>
      <c r="GK642" s="739">
        <f t="shared" si="1829"/>
        <v>0</v>
      </c>
      <c r="GL642" s="739">
        <f t="shared" si="1829"/>
        <v>0</v>
      </c>
      <c r="GM642" s="739">
        <f t="shared" si="1829"/>
        <v>0</v>
      </c>
      <c r="GN642" s="739">
        <f t="shared" si="1829"/>
        <v>0</v>
      </c>
      <c r="GQ642" s="1098">
        <f>IF(GQ$9=$N642,#REF!,0)</f>
        <v>0</v>
      </c>
      <c r="GR642" s="1098">
        <f>IF(GR$9=$N642,#REF!,0)</f>
        <v>0</v>
      </c>
      <c r="GS642" s="1098">
        <f>IF(GS$9=$N642,#REF!,0)</f>
        <v>0</v>
      </c>
      <c r="GT642" s="1098">
        <f>IF(GT$9=$N642,#REF!,0)</f>
        <v>0</v>
      </c>
      <c r="GU642" s="1098">
        <f>IF(GU$9=$N642,#REF!,0)</f>
        <v>0</v>
      </c>
      <c r="GV642" s="1098">
        <f>IF(GV$9=$N642,#REF!,0)</f>
        <v>0</v>
      </c>
      <c r="GW642" s="1098">
        <f>IF(GW$9=$N642,#REF!,0)</f>
        <v>0</v>
      </c>
      <c r="GX642" s="1098">
        <f>IF(GX$9=$N642,#REF!,0)</f>
        <v>0</v>
      </c>
      <c r="GY642" s="1098">
        <f>IF(GY$9=$N642,#REF!,0)</f>
        <v>0</v>
      </c>
      <c r="GZ642" s="1098">
        <f>IF(GZ$9=$N642,#REF!,0)</f>
        <v>0</v>
      </c>
      <c r="HA642" s="1098">
        <f>IF(HA$9=$N642,#REF!,0)</f>
        <v>0</v>
      </c>
      <c r="HB642" s="1098">
        <f>IF(HB$9=$N642,#REF!,0)</f>
        <v>0</v>
      </c>
      <c r="HC642" s="1098">
        <f>IF(HC$9=$N642,#REF!,0)</f>
        <v>0</v>
      </c>
      <c r="HD642" s="1098">
        <f>IF(HD$9=$N642,#REF!,0)</f>
        <v>0</v>
      </c>
      <c r="HE642" s="1098">
        <f>IF(HE$9=$N642,#REF!,0)</f>
        <v>0</v>
      </c>
      <c r="HF642" s="1098">
        <f>IF(HF$9=$N642,#REF!,0)</f>
        <v>0</v>
      </c>
      <c r="HG642" s="1098">
        <f>IF(HG$9=$N642,#REF!,0)</f>
        <v>0</v>
      </c>
      <c r="HH642" s="1098">
        <f>IF(HH$9=$N642,#REF!,0)</f>
        <v>0</v>
      </c>
      <c r="HI642" s="1098">
        <f>IF(HI$9=$N642,#REF!,0)</f>
        <v>0</v>
      </c>
      <c r="HJ642" s="1098">
        <f>IF(HJ$9=$N642,#REF!,0)</f>
        <v>0</v>
      </c>
      <c r="HK642" s="1098">
        <f>IF(HK$9=$N642,#REF!,0)</f>
        <v>0</v>
      </c>
      <c r="HL642" s="1098">
        <f>IF(HL$9=$N642,#REF!,0)</f>
        <v>0</v>
      </c>
      <c r="HM642" s="1098">
        <f>IF(HM$9=$N642,#REF!,0)</f>
        <v>0</v>
      </c>
      <c r="HN642" s="1098">
        <f>IF(HN$9=$N642,#REF!,0)</f>
        <v>0</v>
      </c>
      <c r="HO642" s="1098">
        <f>IF(HO$9=$N642,#REF!,0)</f>
        <v>0</v>
      </c>
      <c r="HP642" s="1098">
        <f>IF(HP$9=$N642,#REF!,0)</f>
        <v>0</v>
      </c>
      <c r="HQ642" s="1098">
        <f>IF(HQ$9=$N642,#REF!,0)</f>
        <v>0</v>
      </c>
      <c r="HR642" s="1098">
        <f>IF(HR$9=$N642,#REF!,0)</f>
        <v>0</v>
      </c>
      <c r="HS642" s="1098">
        <f>IF(HS$9=$N642,#REF!,0)</f>
        <v>0</v>
      </c>
      <c r="HT642" s="1098">
        <f>IF(HT$9=$N642,#REF!,0)</f>
        <v>0</v>
      </c>
      <c r="HU642" s="1098">
        <f>IF(HU$9=$N642,#REF!,0)</f>
        <v>0</v>
      </c>
      <c r="HV642" s="1098">
        <f>IF(HV$9=$N642,#REF!,0)</f>
        <v>0</v>
      </c>
      <c r="HW642" s="1098">
        <f>IF(HW$9=$N642,#REF!,0)</f>
        <v>0</v>
      </c>
      <c r="HX642" s="1098">
        <f>IF(HX$9=$N642,#REF!,0)</f>
        <v>0</v>
      </c>
      <c r="HY642" s="1098">
        <f>IF(HY$9=$N642,#REF!,0)</f>
        <v>0</v>
      </c>
      <c r="HZ642" s="1098">
        <f>IF(HZ$9=$N642,#REF!,0)</f>
        <v>0</v>
      </c>
      <c r="IA642" s="1098">
        <f>IF(IA$9=$N642,#REF!,0)</f>
        <v>0</v>
      </c>
      <c r="IB642" s="1098">
        <f>IF(IB$9=$N642,#REF!,0)</f>
        <v>0</v>
      </c>
      <c r="IC642" s="1098">
        <f>IF(IC$9=$N642,#REF!,0)</f>
        <v>0</v>
      </c>
      <c r="ID642" s="1098">
        <f>IF(ID$9=$N642,#REF!,0)</f>
        <v>0</v>
      </c>
      <c r="IE642" s="1098">
        <f>IF(IE$9=$N642,#REF!,0)</f>
        <v>0</v>
      </c>
      <c r="IF642" s="1098">
        <f>IF(IF$9=$N642,#REF!,0)</f>
        <v>0</v>
      </c>
      <c r="IG642" s="1098">
        <f>IF(IG$9=$N642,#REF!,0)</f>
        <v>0</v>
      </c>
      <c r="IH642" s="1098">
        <f>IF(IH$9=$N642,#REF!,0)</f>
        <v>0</v>
      </c>
      <c r="II642" s="1098">
        <f>IF(II$9=$N642,#REF!,0)</f>
        <v>0</v>
      </c>
      <c r="IJ642" s="1098">
        <f>IF(IJ$9=$N642,#REF!,0)</f>
        <v>0</v>
      </c>
      <c r="IK642" s="1098">
        <f>IF(IK$9=$N642,#REF!,0)</f>
        <v>0</v>
      </c>
      <c r="IL642" s="1098">
        <f>IF(IL$9=$N642,#REF!,0)</f>
        <v>0</v>
      </c>
      <c r="IM642" s="1098">
        <f>IF(IM$9=$N642,#REF!,0)</f>
        <v>0</v>
      </c>
      <c r="IN642" s="1098">
        <f>IF(IN$9=$N642,#REF!,0)</f>
        <v>0</v>
      </c>
      <c r="IO642" s="1098">
        <f>IF(IO$9=$N642,#REF!,0)</f>
        <v>0</v>
      </c>
      <c r="IP642" s="1098">
        <f>IF(IP$9=$N642,#REF!,0)</f>
        <v>0</v>
      </c>
      <c r="IQ642" s="1098">
        <f>IF(IQ$9=$N642,#REF!,0)</f>
        <v>0</v>
      </c>
      <c r="IR642" s="1098">
        <f>IF(IR$9=$N642,#REF!,0)</f>
        <v>0</v>
      </c>
      <c r="IS642" s="1098">
        <f>IF(IS$9=$N642,#REF!,0)</f>
        <v>0</v>
      </c>
      <c r="IT642" s="1098">
        <f>IF(IT$9=$N642,#REF!,0)</f>
        <v>0</v>
      </c>
      <c r="IU642" s="1098">
        <f>IF(IU$9=$N642,#REF!,0)</f>
        <v>0</v>
      </c>
      <c r="IV642" s="1098">
        <f>IF(IV$9=$N642,#REF!,0)</f>
        <v>0</v>
      </c>
      <c r="IW642" s="1098">
        <f>IF(IW$9=$N642,#REF!,0)</f>
        <v>0</v>
      </c>
      <c r="IX642" s="1098">
        <f>IF(IX$9=$N642,#REF!,0)</f>
        <v>0</v>
      </c>
      <c r="IY642" s="1098">
        <f>IF(IY$9=$N642,#REF!,0)</f>
        <v>0</v>
      </c>
      <c r="IZ642" s="1098">
        <f>IF(IZ$9=$N642,#REF!,0)</f>
        <v>0</v>
      </c>
      <c r="JA642" s="1098">
        <f>IF(JA$9=$N642,#REF!,0)</f>
        <v>0</v>
      </c>
      <c r="JB642" s="1098">
        <f>IF(JB$9=$N642,#REF!,0)</f>
        <v>0</v>
      </c>
      <c r="JC642" s="1098">
        <f>IF(JC$9=$N642,#REF!,0)</f>
        <v>0</v>
      </c>
      <c r="JD642" s="1098">
        <f>IF(JD$9=$N642,#REF!,0)</f>
        <v>0</v>
      </c>
      <c r="JE642" s="1098">
        <f>IF(JE$9=$N642,#REF!,0)</f>
        <v>0</v>
      </c>
      <c r="JF642" s="1098">
        <f>IF(JF$9=$N642,#REF!,0)</f>
        <v>0</v>
      </c>
      <c r="JG642" s="1098">
        <f>IF(JG$9=$N642,#REF!,0)</f>
        <v>0</v>
      </c>
      <c r="JH642" s="1098">
        <f>IF(JH$9=$N642,#REF!,0)</f>
        <v>0</v>
      </c>
      <c r="JI642" s="1098">
        <f>IF(JI$9=$N642,#REF!,0)</f>
        <v>0</v>
      </c>
      <c r="JJ642" s="1098">
        <f>IF(JJ$9=$N642,#REF!,0)</f>
        <v>0</v>
      </c>
      <c r="JK642" s="1098">
        <f>IF(JK$9=$N642,#REF!,0)</f>
        <v>0</v>
      </c>
      <c r="JL642" s="1098">
        <f>IF(JL$9=$N642,#REF!,0)</f>
        <v>0</v>
      </c>
      <c r="JM642" s="1098">
        <f>IF(JM$9=$N642,#REF!,0)</f>
        <v>0</v>
      </c>
      <c r="JN642" s="1098">
        <f>IF(JN$9=$N642,#REF!,0)</f>
        <v>0</v>
      </c>
      <c r="JO642" s="1098">
        <f>IF(JO$9=$N642,#REF!,0)</f>
        <v>0</v>
      </c>
      <c r="JP642" s="1098">
        <f>IF(JP$9=$N642,#REF!,0)</f>
        <v>0</v>
      </c>
      <c r="JQ642" s="1098">
        <f>IF(JQ$9=$N642,#REF!,0)</f>
        <v>0</v>
      </c>
      <c r="JR642" s="1098">
        <f>IF(JR$9=$N642,#REF!,0)</f>
        <v>0</v>
      </c>
      <c r="JS642" s="1098">
        <f>IF(JS$9=$N642,#REF!,0)</f>
        <v>0</v>
      </c>
      <c r="JT642" s="1098">
        <f>IF(JT$9=$N642,#REF!,0)</f>
        <v>0</v>
      </c>
      <c r="JU642" s="1098">
        <f>IF(JU$9=$N642,#REF!,0)</f>
        <v>0</v>
      </c>
      <c r="JV642" s="1098">
        <f>IF(JV$9=$N642,#REF!,0)</f>
        <v>0</v>
      </c>
      <c r="JW642" s="1098">
        <f>IF(JW$9=$N642,#REF!,0)</f>
        <v>0</v>
      </c>
      <c r="JX642" s="681"/>
      <c r="JZ642" s="681">
        <f t="shared" si="1827"/>
        <v>0</v>
      </c>
      <c r="KA642" s="681">
        <f t="shared" si="1827"/>
        <v>0</v>
      </c>
      <c r="KB642" s="681">
        <f t="shared" si="1827"/>
        <v>0</v>
      </c>
      <c r="KC642" s="681">
        <f t="shared" si="1827"/>
        <v>0</v>
      </c>
      <c r="KD642" s="681">
        <f t="shared" si="1827"/>
        <v>0</v>
      </c>
      <c r="KE642" s="681">
        <f t="shared" si="1827"/>
        <v>0</v>
      </c>
      <c r="KF642" s="681">
        <f t="shared" si="1827"/>
        <v>0</v>
      </c>
      <c r="KG642" s="681">
        <f t="shared" si="1827"/>
        <v>0</v>
      </c>
      <c r="KH642" s="681">
        <f t="shared" si="1827"/>
        <v>0</v>
      </c>
      <c r="KI642" s="681">
        <f t="shared" si="1827"/>
        <v>0</v>
      </c>
      <c r="KJ642" s="681">
        <f t="shared" si="1827"/>
        <v>0</v>
      </c>
      <c r="KN642" s="1098">
        <f t="shared" si="1793"/>
        <v>0</v>
      </c>
      <c r="KO642" s="1098">
        <f t="shared" si="1793"/>
        <v>0</v>
      </c>
      <c r="KP642" s="1098">
        <f t="shared" si="1793"/>
        <v>0</v>
      </c>
      <c r="KQ642" s="1098">
        <f t="shared" si="1793"/>
        <v>0</v>
      </c>
      <c r="KR642" s="1098">
        <f t="shared" si="1793"/>
        <v>0</v>
      </c>
      <c r="KS642" s="1098">
        <f t="shared" si="1793"/>
        <v>0</v>
      </c>
      <c r="KT642" s="1098">
        <f t="shared" si="1793"/>
        <v>0</v>
      </c>
      <c r="KU642" s="1098">
        <f t="shared" si="1793"/>
        <v>0</v>
      </c>
      <c r="KV642" s="1098">
        <f t="shared" si="1793"/>
        <v>0</v>
      </c>
      <c r="KW642" s="1098">
        <f t="shared" si="1793"/>
        <v>0</v>
      </c>
      <c r="KX642" s="1098">
        <f t="shared" si="1793"/>
        <v>0</v>
      </c>
      <c r="KY642" s="1098">
        <f t="shared" si="1793"/>
        <v>0</v>
      </c>
      <c r="KZ642" s="1098">
        <f t="shared" si="1793"/>
        <v>0</v>
      </c>
      <c r="LA642" s="1098">
        <f t="shared" si="1793"/>
        <v>0</v>
      </c>
      <c r="LB642" s="1098">
        <f t="shared" si="1793"/>
        <v>0</v>
      </c>
      <c r="LC642" s="1098">
        <f t="shared" si="1791"/>
        <v>0</v>
      </c>
      <c r="LD642" s="1098">
        <f t="shared" si="1791"/>
        <v>0</v>
      </c>
      <c r="LE642" s="1098">
        <f t="shared" si="1791"/>
        <v>0</v>
      </c>
      <c r="LF642" s="1098">
        <f t="shared" si="1791"/>
        <v>0</v>
      </c>
      <c r="LG642" s="1098">
        <f t="shared" si="1791"/>
        <v>0</v>
      </c>
      <c r="LH642" s="1098">
        <f t="shared" si="1791"/>
        <v>0</v>
      </c>
      <c r="LI642" s="1098">
        <f t="shared" si="1791"/>
        <v>0</v>
      </c>
      <c r="LJ642" s="1098">
        <f t="shared" si="1791"/>
        <v>0</v>
      </c>
      <c r="LK642" s="1098">
        <f t="shared" si="1791"/>
        <v>0</v>
      </c>
      <c r="LL642" s="1098">
        <f t="shared" si="1791"/>
        <v>0</v>
      </c>
      <c r="LM642" s="1098">
        <f t="shared" si="1791"/>
        <v>0</v>
      </c>
      <c r="LN642" s="1098">
        <f t="shared" si="1791"/>
        <v>0</v>
      </c>
      <c r="LO642" s="1098">
        <f t="shared" si="1791"/>
        <v>0</v>
      </c>
      <c r="LP642" s="1098">
        <f t="shared" si="1791"/>
        <v>0</v>
      </c>
      <c r="LQ642" s="1098">
        <f t="shared" si="1791"/>
        <v>0</v>
      </c>
      <c r="LR642" s="1098">
        <f t="shared" si="1791"/>
        <v>0</v>
      </c>
      <c r="LS642" s="1098">
        <f t="shared" si="1830"/>
        <v>0</v>
      </c>
    </row>
    <row r="643" spans="1:331" ht="20.100000000000001" hidden="1" customHeight="1" x14ac:dyDescent="0.35">
      <c r="A643" s="668"/>
      <c r="B643" s="871"/>
      <c r="C643" s="870"/>
      <c r="D643" s="871"/>
      <c r="E643" s="871"/>
      <c r="F643" s="871"/>
      <c r="G643" s="871"/>
      <c r="H643" s="871"/>
      <c r="I643" s="871"/>
      <c r="J643" s="1065" t="s">
        <v>194</v>
      </c>
      <c r="K643" s="1309"/>
      <c r="L643" s="1309"/>
      <c r="M643" s="1250"/>
      <c r="N643" s="892">
        <v>3821</v>
      </c>
      <c r="O643" s="899" t="s">
        <v>433</v>
      </c>
      <c r="P643" s="54"/>
      <c r="Q643" s="54"/>
      <c r="R643" s="54"/>
      <c r="S643" s="54">
        <v>0</v>
      </c>
      <c r="T643" s="54">
        <v>0</v>
      </c>
      <c r="U643" s="54">
        <v>3560000</v>
      </c>
      <c r="V643" s="54">
        <v>0</v>
      </c>
      <c r="W643" s="54">
        <v>0</v>
      </c>
      <c r="X643" s="54">
        <f>(Y643-U643)</f>
        <v>-3360000</v>
      </c>
      <c r="Y643" s="54">
        <v>200000</v>
      </c>
      <c r="Z643" s="54">
        <v>500000</v>
      </c>
      <c r="AA643" s="54">
        <v>3560000</v>
      </c>
      <c r="AB643" s="54">
        <v>0</v>
      </c>
      <c r="AC643" s="54">
        <v>0</v>
      </c>
      <c r="AD643" s="54">
        <v>0</v>
      </c>
      <c r="AE643" s="54">
        <v>0</v>
      </c>
      <c r="AF643" s="54">
        <f>(AG643-AC643)</f>
        <v>265000</v>
      </c>
      <c r="AG643" s="54">
        <v>265000</v>
      </c>
      <c r="AH643" s="54"/>
      <c r="AI643" s="54"/>
      <c r="AJ643" s="54">
        <v>265000</v>
      </c>
      <c r="AK643" s="54">
        <v>265000</v>
      </c>
      <c r="AL643" s="54">
        <v>265000</v>
      </c>
      <c r="AM643" s="54">
        <v>0</v>
      </c>
      <c r="AN643" s="54">
        <v>42850</v>
      </c>
      <c r="AO643" s="54">
        <v>0</v>
      </c>
      <c r="AP643" s="54">
        <v>200000</v>
      </c>
      <c r="AQ643" s="54">
        <v>200000</v>
      </c>
      <c r="AR643" s="54">
        <v>0</v>
      </c>
      <c r="AS643" s="54"/>
      <c r="AT643" s="54">
        <v>200000</v>
      </c>
      <c r="AU643" s="54"/>
      <c r="AV643" s="54">
        <v>0</v>
      </c>
      <c r="AW643" s="54"/>
      <c r="AX643" s="54"/>
      <c r="AY643" s="54"/>
      <c r="AZ643" s="54"/>
      <c r="BA643" s="54"/>
      <c r="BB643" s="54"/>
      <c r="BC643" s="54"/>
      <c r="BD643" s="54"/>
      <c r="BE643" s="54"/>
      <c r="BF643" s="54"/>
      <c r="BG643" s="54"/>
      <c r="BH643" s="54"/>
      <c r="BI643" s="54"/>
      <c r="BJ643" s="54"/>
      <c r="BK643" s="54"/>
      <c r="BL643" s="54">
        <f t="shared" si="1764"/>
        <v>0</v>
      </c>
      <c r="BM643" s="54"/>
      <c r="BN643" s="54"/>
      <c r="BO643" s="54"/>
      <c r="BP643" s="54"/>
      <c r="BQ643" s="54"/>
      <c r="BR643" s="54"/>
      <c r="BS643" s="54"/>
      <c r="BT643" s="54"/>
      <c r="BU643" s="54"/>
      <c r="BV643" s="54"/>
      <c r="BW643" s="54"/>
      <c r="BX643" s="54"/>
      <c r="BY643" s="54"/>
      <c r="BZ643" s="54"/>
      <c r="CA643" s="54">
        <f t="shared" si="1760"/>
        <v>0</v>
      </c>
      <c r="CB643" s="54">
        <f t="shared" si="1761"/>
        <v>0</v>
      </c>
      <c r="CC643" s="54"/>
      <c r="CD643" s="54"/>
      <c r="CE643" s="54"/>
      <c r="CF643" s="54"/>
      <c r="CG643" s="54">
        <f t="shared" si="1762"/>
        <v>0</v>
      </c>
      <c r="CH643" s="54"/>
      <c r="CI643" s="54"/>
      <c r="CJ643" s="54"/>
      <c r="CK643" s="54">
        <f t="shared" si="1752"/>
        <v>0</v>
      </c>
      <c r="CL643" s="54"/>
      <c r="CM643" s="54"/>
      <c r="CN643" s="54"/>
      <c r="CO643" s="54">
        <f t="shared" si="1753"/>
        <v>0</v>
      </c>
      <c r="CP643" s="54"/>
      <c r="CQ643" s="54"/>
      <c r="CR643" s="54"/>
      <c r="CS643" s="54">
        <f t="shared" si="1780"/>
        <v>0</v>
      </c>
      <c r="CT643" s="54"/>
      <c r="CU643" s="54"/>
      <c r="CV643" s="54"/>
      <c r="CW643" s="54">
        <f t="shared" si="1730"/>
        <v>0</v>
      </c>
      <c r="CX643" s="54"/>
      <c r="CY643" s="54"/>
      <c r="CZ643" s="54"/>
      <c r="DA643" s="54"/>
      <c r="DB643" s="54"/>
      <c r="DC643" s="54">
        <v>0</v>
      </c>
      <c r="DD643" s="54">
        <f t="shared" si="1781"/>
        <v>0</v>
      </c>
      <c r="DE643" s="54">
        <f t="shared" si="1782"/>
        <v>0</v>
      </c>
      <c r="DF643" s="54"/>
      <c r="DG643" s="54"/>
      <c r="DH643" s="54"/>
      <c r="DI643" s="54">
        <f t="shared" si="1733"/>
        <v>0</v>
      </c>
      <c r="DJ643" s="54"/>
      <c r="DK643" s="54"/>
      <c r="DL643" s="54">
        <f t="shared" si="1783"/>
        <v>0</v>
      </c>
      <c r="DM643" s="54"/>
      <c r="DN643" s="54"/>
      <c r="DO643" s="54"/>
      <c r="DP643" s="54">
        <f t="shared" si="1735"/>
        <v>0</v>
      </c>
      <c r="DQ643" s="54"/>
      <c r="DR643" s="54"/>
      <c r="DS643" s="54"/>
      <c r="DT643" s="54">
        <f t="shared" si="1736"/>
        <v>0</v>
      </c>
      <c r="DU643" s="54"/>
      <c r="DV643" s="54"/>
      <c r="DW643" s="54"/>
      <c r="DX643" s="54"/>
      <c r="DY643" s="54"/>
      <c r="DZ643" s="54"/>
      <c r="EA643" s="54"/>
      <c r="EB643" s="54"/>
      <c r="EC643" s="54">
        <f t="shared" si="1737"/>
        <v>0</v>
      </c>
      <c r="ED643" s="54"/>
      <c r="EE643" s="54"/>
      <c r="EF643" s="54"/>
      <c r="EG643" s="54">
        <f t="shared" si="1738"/>
        <v>0</v>
      </c>
      <c r="EH643" s="54"/>
      <c r="EI643" s="54">
        <f>IFERROR(#REF!/DZ643*100,)</f>
        <v>0</v>
      </c>
      <c r="EJ643" s="54">
        <f>IFERROR(#REF!/#REF!*100,)</f>
        <v>0</v>
      </c>
      <c r="EK643" s="54"/>
      <c r="EL643" s="54"/>
      <c r="EM643" s="54"/>
      <c r="EN643" s="54"/>
      <c r="EO643" s="54"/>
      <c r="EP643" s="54"/>
      <c r="EQ643" s="54"/>
      <c r="ER643" s="54"/>
      <c r="ES643" s="54"/>
      <c r="EX643" s="739">
        <f t="shared" si="1798"/>
        <v>0</v>
      </c>
      <c r="EY643" s="739">
        <f t="shared" si="1798"/>
        <v>0</v>
      </c>
      <c r="EZ643" s="739">
        <f t="shared" si="1798"/>
        <v>0</v>
      </c>
      <c r="FA643" s="739">
        <f t="shared" si="1798"/>
        <v>0</v>
      </c>
      <c r="FB643" s="739">
        <f t="shared" si="1798"/>
        <v>0</v>
      </c>
      <c r="FC643" s="739">
        <f t="shared" si="1798"/>
        <v>0</v>
      </c>
      <c r="FD643" s="739">
        <f t="shared" si="1798"/>
        <v>0</v>
      </c>
      <c r="FE643" s="739">
        <f t="shared" si="1798"/>
        <v>0</v>
      </c>
      <c r="FF643" s="739">
        <f t="shared" si="1798"/>
        <v>0</v>
      </c>
      <c r="FG643" s="739">
        <f t="shared" si="1798"/>
        <v>0</v>
      </c>
      <c r="FH643" s="739">
        <f t="shared" si="1799"/>
        <v>0</v>
      </c>
      <c r="FI643" s="739">
        <f t="shared" si="1799"/>
        <v>0</v>
      </c>
      <c r="FJ643" s="739">
        <f t="shared" si="1799"/>
        <v>0</v>
      </c>
      <c r="FK643" s="739">
        <f t="shared" si="1799"/>
        <v>0</v>
      </c>
      <c r="FL643" s="739">
        <f t="shared" si="1799"/>
        <v>0</v>
      </c>
      <c r="FM643" s="739">
        <f t="shared" si="1799"/>
        <v>0</v>
      </c>
      <c r="FN643" s="739">
        <f t="shared" si="1799"/>
        <v>0</v>
      </c>
      <c r="FO643" s="739">
        <f t="shared" si="1792"/>
        <v>0</v>
      </c>
      <c r="FP643" s="739">
        <f t="shared" si="1792"/>
        <v>0</v>
      </c>
      <c r="FQ643" s="739">
        <f t="shared" si="1792"/>
        <v>0</v>
      </c>
      <c r="FU643" s="739">
        <f t="shared" si="1828"/>
        <v>0</v>
      </c>
      <c r="FV643" s="739">
        <f t="shared" si="1828"/>
        <v>0</v>
      </c>
      <c r="FW643" s="739">
        <f t="shared" si="1828"/>
        <v>0</v>
      </c>
      <c r="FX643" s="739">
        <f t="shared" si="1828"/>
        <v>0</v>
      </c>
      <c r="FY643" s="739">
        <f t="shared" si="1828"/>
        <v>0</v>
      </c>
      <c r="FZ643" s="739">
        <f t="shared" si="1828"/>
        <v>0</v>
      </c>
      <c r="GA643" s="739">
        <f t="shared" si="1828"/>
        <v>0</v>
      </c>
      <c r="GB643" s="739">
        <f t="shared" si="1828"/>
        <v>0</v>
      </c>
      <c r="GC643" s="739">
        <f t="shared" si="1828"/>
        <v>0</v>
      </c>
      <c r="GD643" s="739">
        <f t="shared" si="1828"/>
        <v>0</v>
      </c>
      <c r="GE643" s="739">
        <f t="shared" si="1829"/>
        <v>0</v>
      </c>
      <c r="GF643" s="739">
        <f t="shared" si="1829"/>
        <v>0</v>
      </c>
      <c r="GG643" s="739">
        <f t="shared" si="1829"/>
        <v>0</v>
      </c>
      <c r="GH643" s="739">
        <f t="shared" si="1829"/>
        <v>0</v>
      </c>
      <c r="GI643" s="739">
        <f t="shared" si="1829"/>
        <v>0</v>
      </c>
      <c r="GJ643" s="739">
        <f t="shared" si="1829"/>
        <v>0</v>
      </c>
      <c r="GK643" s="739">
        <f t="shared" si="1829"/>
        <v>0</v>
      </c>
      <c r="GL643" s="739">
        <f t="shared" si="1829"/>
        <v>0</v>
      </c>
      <c r="GM643" s="739">
        <f t="shared" si="1829"/>
        <v>0</v>
      </c>
      <c r="GN643" s="739">
        <f t="shared" si="1829"/>
        <v>0</v>
      </c>
      <c r="GQ643" s="1098">
        <f>IF(GQ$9=$N643,#REF!,0)</f>
        <v>0</v>
      </c>
      <c r="GR643" s="1098">
        <f>IF(GR$9=$N643,#REF!,0)</f>
        <v>0</v>
      </c>
      <c r="GS643" s="1098">
        <f>IF(GS$9=$N643,#REF!,0)</f>
        <v>0</v>
      </c>
      <c r="GT643" s="1098">
        <f>IF(GT$9=$N643,#REF!,0)</f>
        <v>0</v>
      </c>
      <c r="GU643" s="1098">
        <f>IF(GU$9=$N643,#REF!,0)</f>
        <v>0</v>
      </c>
      <c r="GV643" s="1098">
        <f>IF(GV$9=$N643,#REF!,0)</f>
        <v>0</v>
      </c>
      <c r="GW643" s="1098">
        <f>IF(GW$9=$N643,#REF!,0)</f>
        <v>0</v>
      </c>
      <c r="GX643" s="1098">
        <f>IF(GX$9=$N643,#REF!,0)</f>
        <v>0</v>
      </c>
      <c r="GY643" s="1098">
        <f>IF(GY$9=$N643,#REF!,0)</f>
        <v>0</v>
      </c>
      <c r="GZ643" s="1098">
        <f>IF(GZ$9=$N643,#REF!,0)</f>
        <v>0</v>
      </c>
      <c r="HA643" s="1098">
        <f>IF(HA$9=$N643,#REF!,0)</f>
        <v>0</v>
      </c>
      <c r="HB643" s="1098">
        <f>IF(HB$9=$N643,#REF!,0)</f>
        <v>0</v>
      </c>
      <c r="HC643" s="1098">
        <f>IF(HC$9=$N643,#REF!,0)</f>
        <v>0</v>
      </c>
      <c r="HD643" s="1098">
        <f>IF(HD$9=$N643,#REF!,0)</f>
        <v>0</v>
      </c>
      <c r="HE643" s="1098">
        <f>IF(HE$9=$N643,#REF!,0)</f>
        <v>0</v>
      </c>
      <c r="HF643" s="1098">
        <f>IF(HF$9=$N643,#REF!,0)</f>
        <v>0</v>
      </c>
      <c r="HG643" s="1098">
        <f>IF(HG$9=$N643,#REF!,0)</f>
        <v>0</v>
      </c>
      <c r="HH643" s="1098">
        <f>IF(HH$9=$N643,#REF!,0)</f>
        <v>0</v>
      </c>
      <c r="HI643" s="1098">
        <f>IF(HI$9=$N643,#REF!,0)</f>
        <v>0</v>
      </c>
      <c r="HJ643" s="1098">
        <f>IF(HJ$9=$N643,#REF!,0)</f>
        <v>0</v>
      </c>
      <c r="HK643" s="1098">
        <f>IF(HK$9=$N643,#REF!,0)</f>
        <v>0</v>
      </c>
      <c r="HL643" s="1098">
        <f>IF(HL$9=$N643,#REF!,0)</f>
        <v>0</v>
      </c>
      <c r="HM643" s="1098">
        <f>IF(HM$9=$N643,#REF!,0)</f>
        <v>0</v>
      </c>
      <c r="HN643" s="1098">
        <f>IF(HN$9=$N643,#REF!,0)</f>
        <v>0</v>
      </c>
      <c r="HO643" s="1098">
        <f>IF(HO$9=$N643,#REF!,0)</f>
        <v>0</v>
      </c>
      <c r="HP643" s="1098">
        <f>IF(HP$9=$N643,#REF!,0)</f>
        <v>0</v>
      </c>
      <c r="HQ643" s="1098">
        <f>IF(HQ$9=$N643,#REF!,0)</f>
        <v>0</v>
      </c>
      <c r="HR643" s="1098">
        <f>IF(HR$9=$N643,#REF!,0)</f>
        <v>0</v>
      </c>
      <c r="HS643" s="1098">
        <f>IF(HS$9=$N643,#REF!,0)</f>
        <v>0</v>
      </c>
      <c r="HT643" s="1098">
        <f>IF(HT$9=$N643,#REF!,0)</f>
        <v>0</v>
      </c>
      <c r="HU643" s="1098">
        <f>IF(HU$9=$N643,#REF!,0)</f>
        <v>0</v>
      </c>
      <c r="HV643" s="1098">
        <f>IF(HV$9=$N643,#REF!,0)</f>
        <v>0</v>
      </c>
      <c r="HW643" s="1098">
        <f>IF(HW$9=$N643,#REF!,0)</f>
        <v>0</v>
      </c>
      <c r="HX643" s="1098">
        <f>IF(HX$9=$N643,#REF!,0)</f>
        <v>0</v>
      </c>
      <c r="HY643" s="1098">
        <f>IF(HY$9=$N643,#REF!,0)</f>
        <v>0</v>
      </c>
      <c r="HZ643" s="1098">
        <f>IF(HZ$9=$N643,#REF!,0)</f>
        <v>0</v>
      </c>
      <c r="IA643" s="1098">
        <f>IF(IA$9=$N643,#REF!,0)</f>
        <v>0</v>
      </c>
      <c r="IB643" s="1098">
        <f>IF(IB$9=$N643,#REF!,0)</f>
        <v>0</v>
      </c>
      <c r="IC643" s="1098">
        <f>IF(IC$9=$N643,#REF!,0)</f>
        <v>0</v>
      </c>
      <c r="ID643" s="1098">
        <f>IF(ID$9=$N643,#REF!,0)</f>
        <v>0</v>
      </c>
      <c r="IE643" s="1098">
        <f>IF(IE$9=$N643,#REF!,0)</f>
        <v>0</v>
      </c>
      <c r="IF643" s="1098">
        <f>IF(IF$9=$N643,#REF!,0)</f>
        <v>0</v>
      </c>
      <c r="IG643" s="1098">
        <f>IF(IG$9=$N643,#REF!,0)</f>
        <v>0</v>
      </c>
      <c r="IH643" s="1098">
        <f>IF(IH$9=$N643,#REF!,0)</f>
        <v>0</v>
      </c>
      <c r="II643" s="1098">
        <f>IF(II$9=$N643,#REF!,0)</f>
        <v>0</v>
      </c>
      <c r="IJ643" s="1098">
        <f>IF(IJ$9=$N643,#REF!,0)</f>
        <v>0</v>
      </c>
      <c r="IK643" s="1098">
        <f>IF(IK$9=$N643,#REF!,0)</f>
        <v>0</v>
      </c>
      <c r="IL643" s="1098">
        <f>IF(IL$9=$N643,#REF!,0)</f>
        <v>0</v>
      </c>
      <c r="IM643" s="1098">
        <f>IF(IM$9=$N643,#REF!,0)</f>
        <v>0</v>
      </c>
      <c r="IN643" s="1098">
        <f>IF(IN$9=$N643,#REF!,0)</f>
        <v>0</v>
      </c>
      <c r="IO643" s="1098">
        <f>IF(IO$9=$N643,#REF!,0)</f>
        <v>0</v>
      </c>
      <c r="IP643" s="1098">
        <f>IF(IP$9=$N643,#REF!,0)</f>
        <v>0</v>
      </c>
      <c r="IQ643" s="1098">
        <f>IF(IQ$9=$N643,#REF!,0)</f>
        <v>0</v>
      </c>
      <c r="IR643" s="1098">
        <f>IF(IR$9=$N643,#REF!,0)</f>
        <v>0</v>
      </c>
      <c r="IS643" s="1098" t="e">
        <f>IF(IS$9=$N643,#REF!,0)</f>
        <v>#REF!</v>
      </c>
      <c r="IT643" s="1098">
        <f>IF(IT$9=$N643,#REF!,0)</f>
        <v>0</v>
      </c>
      <c r="IU643" s="1098">
        <f>IF(IU$9=$N643,#REF!,0)</f>
        <v>0</v>
      </c>
      <c r="IV643" s="1098">
        <f>IF(IV$9=$N643,#REF!,0)</f>
        <v>0</v>
      </c>
      <c r="IW643" s="1098">
        <f>IF(IW$9=$N643,#REF!,0)</f>
        <v>0</v>
      </c>
      <c r="IX643" s="1098">
        <f>IF(IX$9=$N643,#REF!,0)</f>
        <v>0</v>
      </c>
      <c r="IY643" s="1098">
        <f>IF(IY$9=$N643,#REF!,0)</f>
        <v>0</v>
      </c>
      <c r="IZ643" s="1098">
        <f>IF(IZ$9=$N643,#REF!,0)</f>
        <v>0</v>
      </c>
      <c r="JA643" s="1098">
        <f>IF(JA$9=$N643,#REF!,0)</f>
        <v>0</v>
      </c>
      <c r="JB643" s="1098">
        <f>IF(JB$9=$N643,#REF!,0)</f>
        <v>0</v>
      </c>
      <c r="JC643" s="1098">
        <f>IF(JC$9=$N643,#REF!,0)</f>
        <v>0</v>
      </c>
      <c r="JD643" s="1098">
        <f>IF(JD$9=$N643,#REF!,0)</f>
        <v>0</v>
      </c>
      <c r="JE643" s="1098">
        <f>IF(JE$9=$N643,#REF!,0)</f>
        <v>0</v>
      </c>
      <c r="JF643" s="1098">
        <f>IF(JF$9=$N643,#REF!,0)</f>
        <v>0</v>
      </c>
      <c r="JG643" s="1098">
        <f>IF(JG$9=$N643,#REF!,0)</f>
        <v>0</v>
      </c>
      <c r="JH643" s="1098">
        <f>IF(JH$9=$N643,#REF!,0)</f>
        <v>0</v>
      </c>
      <c r="JI643" s="1098">
        <f>IF(JI$9=$N643,#REF!,0)</f>
        <v>0</v>
      </c>
      <c r="JJ643" s="1098">
        <f>IF(JJ$9=$N643,#REF!,0)</f>
        <v>0</v>
      </c>
      <c r="JK643" s="1098">
        <f>IF(JK$9=$N643,#REF!,0)</f>
        <v>0</v>
      </c>
      <c r="JL643" s="1098">
        <f>IF(JL$9=$N643,#REF!,0)</f>
        <v>0</v>
      </c>
      <c r="JM643" s="1098">
        <f>IF(JM$9=$N643,#REF!,0)</f>
        <v>0</v>
      </c>
      <c r="JN643" s="1098">
        <f>IF(JN$9=$N643,#REF!,0)</f>
        <v>0</v>
      </c>
      <c r="JO643" s="1098">
        <f>IF(JO$9=$N643,#REF!,0)</f>
        <v>0</v>
      </c>
      <c r="JP643" s="1098">
        <f>IF(JP$9=$N643,#REF!,0)</f>
        <v>0</v>
      </c>
      <c r="JQ643" s="1098">
        <f>IF(JQ$9=$N643,#REF!,0)</f>
        <v>0</v>
      </c>
      <c r="JR643" s="1098">
        <f>IF(JR$9=$N643,#REF!,0)</f>
        <v>0</v>
      </c>
      <c r="JS643" s="1098">
        <f>IF(JS$9=$N643,#REF!,0)</f>
        <v>0</v>
      </c>
      <c r="JT643" s="1098">
        <f>IF(JT$9=$N643,#REF!,0)</f>
        <v>0</v>
      </c>
      <c r="JU643" s="1098">
        <f>IF(JU$9=$N643,#REF!,0)</f>
        <v>0</v>
      </c>
      <c r="JV643" s="1098">
        <f>IF(JV$9=$N643,#REF!,0)</f>
        <v>0</v>
      </c>
      <c r="JW643" s="1098">
        <f>IF(JW$9=$N643,#REF!,0)</f>
        <v>0</v>
      </c>
      <c r="JX643" s="681"/>
      <c r="JZ643" s="681">
        <f t="shared" si="1827"/>
        <v>0</v>
      </c>
      <c r="KA643" s="681">
        <f t="shared" si="1827"/>
        <v>0</v>
      </c>
      <c r="KB643" s="681">
        <f t="shared" si="1827"/>
        <v>0</v>
      </c>
      <c r="KC643" s="681">
        <f t="shared" si="1827"/>
        <v>0</v>
      </c>
      <c r="KD643" s="681">
        <f t="shared" si="1827"/>
        <v>0</v>
      </c>
      <c r="KE643" s="681">
        <f t="shared" si="1827"/>
        <v>0</v>
      </c>
      <c r="KF643" s="681">
        <f t="shared" si="1827"/>
        <v>0</v>
      </c>
      <c r="KG643" s="681">
        <f t="shared" si="1827"/>
        <v>0</v>
      </c>
      <c r="KH643" s="681">
        <f t="shared" si="1827"/>
        <v>0</v>
      </c>
      <c r="KI643" s="681">
        <f t="shared" si="1827"/>
        <v>0</v>
      </c>
      <c r="KJ643" s="681">
        <f t="shared" si="1827"/>
        <v>0</v>
      </c>
      <c r="KN643" s="1098">
        <f t="shared" si="1793"/>
        <v>0</v>
      </c>
      <c r="KO643" s="1098">
        <f t="shared" si="1793"/>
        <v>0</v>
      </c>
      <c r="KP643" s="1098">
        <f t="shared" si="1793"/>
        <v>0</v>
      </c>
      <c r="KQ643" s="1098">
        <f t="shared" si="1793"/>
        <v>0</v>
      </c>
      <c r="KR643" s="1098">
        <f t="shared" si="1793"/>
        <v>0</v>
      </c>
      <c r="KS643" s="1098">
        <f t="shared" si="1793"/>
        <v>0</v>
      </c>
      <c r="KT643" s="1098">
        <f t="shared" si="1793"/>
        <v>0</v>
      </c>
      <c r="KU643" s="1098">
        <f t="shared" si="1793"/>
        <v>0</v>
      </c>
      <c r="KV643" s="1098">
        <f t="shared" si="1793"/>
        <v>0</v>
      </c>
      <c r="KW643" s="1098">
        <f t="shared" si="1793"/>
        <v>0</v>
      </c>
      <c r="KX643" s="1098">
        <f t="shared" si="1793"/>
        <v>0</v>
      </c>
      <c r="KY643" s="1098">
        <f t="shared" si="1793"/>
        <v>0</v>
      </c>
      <c r="KZ643" s="1098">
        <f t="shared" si="1793"/>
        <v>0</v>
      </c>
      <c r="LA643" s="1098">
        <f t="shared" si="1793"/>
        <v>0</v>
      </c>
      <c r="LB643" s="1098">
        <f t="shared" si="1793"/>
        <v>0</v>
      </c>
      <c r="LC643" s="1098">
        <f t="shared" si="1793"/>
        <v>0</v>
      </c>
      <c r="LD643" s="1098">
        <f t="shared" ref="LD643:LR648" si="1831">IF(LD$9=$M643,$DV643,0)</f>
        <v>0</v>
      </c>
      <c r="LE643" s="1098">
        <f t="shared" si="1831"/>
        <v>0</v>
      </c>
      <c r="LF643" s="1098">
        <f t="shared" si="1831"/>
        <v>0</v>
      </c>
      <c r="LG643" s="1098">
        <f t="shared" si="1831"/>
        <v>0</v>
      </c>
      <c r="LH643" s="1098">
        <f t="shared" si="1831"/>
        <v>0</v>
      </c>
      <c r="LI643" s="1098">
        <f t="shared" si="1831"/>
        <v>0</v>
      </c>
      <c r="LJ643" s="1098">
        <f t="shared" si="1831"/>
        <v>0</v>
      </c>
      <c r="LK643" s="1098">
        <f t="shared" si="1831"/>
        <v>0</v>
      </c>
      <c r="LL643" s="1098">
        <f t="shared" si="1831"/>
        <v>0</v>
      </c>
      <c r="LM643" s="1098">
        <f t="shared" si="1831"/>
        <v>0</v>
      </c>
      <c r="LN643" s="1098">
        <f t="shared" si="1831"/>
        <v>0</v>
      </c>
      <c r="LO643" s="1098">
        <f t="shared" si="1831"/>
        <v>0</v>
      </c>
      <c r="LP643" s="1098">
        <f t="shared" si="1831"/>
        <v>0</v>
      </c>
      <c r="LQ643" s="1098">
        <f t="shared" si="1831"/>
        <v>0</v>
      </c>
      <c r="LR643" s="1098">
        <f t="shared" si="1831"/>
        <v>0</v>
      </c>
      <c r="LS643" s="1098">
        <f t="shared" si="1830"/>
        <v>0</v>
      </c>
    </row>
    <row r="644" spans="1:331" ht="20.100000000000001" hidden="1" customHeight="1" x14ac:dyDescent="0.35">
      <c r="A644" s="668" t="s">
        <v>481</v>
      </c>
      <c r="B644" s="871"/>
      <c r="C644" s="870"/>
      <c r="D644" s="871"/>
      <c r="E644" s="871" t="s">
        <v>7</v>
      </c>
      <c r="F644" s="871"/>
      <c r="G644" s="871"/>
      <c r="H644" s="871"/>
      <c r="I644" s="871"/>
      <c r="J644" s="1065" t="s">
        <v>194</v>
      </c>
      <c r="K644" s="877"/>
      <c r="L644" s="879"/>
      <c r="M644" s="886">
        <v>424</v>
      </c>
      <c r="N644" s="1330" t="s">
        <v>293</v>
      </c>
      <c r="O644" s="1362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635"/>
      <c r="AJ644" s="31"/>
      <c r="AK644" s="31"/>
      <c r="AL644" s="31"/>
      <c r="AM644" s="31"/>
      <c r="AN644" s="111">
        <f>SUM(AN645)</f>
        <v>0</v>
      </c>
      <c r="AO644" s="111">
        <f>SUM(AO645)</f>
        <v>0</v>
      </c>
      <c r="AP644" s="111">
        <f>SUM(AP645)</f>
        <v>0</v>
      </c>
      <c r="AQ644" s="111">
        <f>SUM(AQ645)</f>
        <v>0</v>
      </c>
      <c r="AR644" s="111"/>
      <c r="AS644" s="111"/>
      <c r="AT644" s="111"/>
      <c r="AU644" s="111">
        <f>SUM(AU645)</f>
        <v>35000</v>
      </c>
      <c r="AV644" s="111">
        <f>SUM(AV645)</f>
        <v>0</v>
      </c>
      <c r="AW644" s="111"/>
      <c r="AX644" s="111"/>
      <c r="AY644" s="111">
        <f>SUM(AY645)</f>
        <v>0</v>
      </c>
      <c r="AZ644" s="111"/>
      <c r="BA644" s="111"/>
      <c r="BB644" s="111">
        <f t="shared" ref="BB644:BK644" si="1832">SUM(BB645)</f>
        <v>0</v>
      </c>
      <c r="BC644" s="111">
        <f t="shared" si="1832"/>
        <v>0</v>
      </c>
      <c r="BD644" s="111">
        <f t="shared" si="1832"/>
        <v>0</v>
      </c>
      <c r="BE644" s="111">
        <f t="shared" si="1832"/>
        <v>0</v>
      </c>
      <c r="BF644" s="111">
        <f t="shared" si="1832"/>
        <v>0</v>
      </c>
      <c r="BG644" s="111">
        <f t="shared" si="1832"/>
        <v>0</v>
      </c>
      <c r="BH644" s="111">
        <f t="shared" si="1832"/>
        <v>0</v>
      </c>
      <c r="BI644" s="111">
        <f>SUM(BI645)</f>
        <v>0</v>
      </c>
      <c r="BJ644" s="111">
        <f>SUM(BJ645)</f>
        <v>0</v>
      </c>
      <c r="BK644" s="111">
        <f t="shared" si="1832"/>
        <v>0</v>
      </c>
      <c r="BL644" s="111">
        <f t="shared" si="1764"/>
        <v>0</v>
      </c>
      <c r="BM644" s="111"/>
      <c r="BN644" s="111"/>
      <c r="BO644" s="111">
        <f>SUM(BO645)</f>
        <v>0</v>
      </c>
      <c r="BP644" s="111"/>
      <c r="BQ644" s="111"/>
      <c r="BR644" s="111">
        <f>SUM(BR645)</f>
        <v>0</v>
      </c>
      <c r="BS644" s="111">
        <f>SUM(BS645)</f>
        <v>0</v>
      </c>
      <c r="BT644" s="111">
        <f>SUM(BT645)</f>
        <v>0</v>
      </c>
      <c r="BU644" s="111">
        <f>SUM(BU645)</f>
        <v>0</v>
      </c>
      <c r="BV644" s="111">
        <f>SUM(BV645)</f>
        <v>0</v>
      </c>
      <c r="BW644" s="111"/>
      <c r="BX644" s="111"/>
      <c r="BY644" s="111">
        <f>SUM(BY645)</f>
        <v>0</v>
      </c>
      <c r="BZ644" s="111">
        <f>SUM(BZ645)</f>
        <v>0</v>
      </c>
      <c r="CA644" s="111">
        <f t="shared" si="1760"/>
        <v>0</v>
      </c>
      <c r="CB644" s="111">
        <f t="shared" si="1761"/>
        <v>0</v>
      </c>
      <c r="CC644" s="111">
        <f>SUM(CC645)</f>
        <v>0</v>
      </c>
      <c r="CD644" s="111">
        <f>SUM(CD645)</f>
        <v>0</v>
      </c>
      <c r="CE644" s="111">
        <f>SUM(CE645)</f>
        <v>0</v>
      </c>
      <c r="CF644" s="111">
        <f>SUM(CF645)</f>
        <v>0</v>
      </c>
      <c r="CG644" s="111">
        <f t="shared" si="1762"/>
        <v>0</v>
      </c>
      <c r="CH644" s="111">
        <f>SUM(CH645)</f>
        <v>0</v>
      </c>
      <c r="CI644" s="111">
        <f>SUM(CI645)</f>
        <v>0</v>
      </c>
      <c r="CJ644" s="111"/>
      <c r="CK644" s="111">
        <f t="shared" si="1752"/>
        <v>0</v>
      </c>
      <c r="CL644" s="111">
        <f>SUM(CL645)</f>
        <v>0</v>
      </c>
      <c r="CM644" s="111">
        <f>SUM(CM645)</f>
        <v>0</v>
      </c>
      <c r="CN644" s="111"/>
      <c r="CO644" s="111">
        <f t="shared" si="1753"/>
        <v>0</v>
      </c>
      <c r="CP644" s="111">
        <f>SUM(CP645)</f>
        <v>0</v>
      </c>
      <c r="CQ644" s="111">
        <f>SUM(CQ645)</f>
        <v>0</v>
      </c>
      <c r="CR644" s="111">
        <f>SUM(CR645)</f>
        <v>0</v>
      </c>
      <c r="CS644" s="111">
        <f t="shared" si="1780"/>
        <v>0</v>
      </c>
      <c r="CT644" s="111">
        <f>SUM(CT645)</f>
        <v>0</v>
      </c>
      <c r="CU644" s="111">
        <f>SUM(CU645)</f>
        <v>0</v>
      </c>
      <c r="CV644" s="111">
        <f>SUM(CV645)</f>
        <v>0</v>
      </c>
      <c r="CW644" s="111">
        <f t="shared" si="1730"/>
        <v>0</v>
      </c>
      <c r="CX644" s="111">
        <f t="shared" ref="CX644:DH644" si="1833">SUM(CX645)</f>
        <v>0</v>
      </c>
      <c r="CY644" s="111">
        <f t="shared" si="1833"/>
        <v>0</v>
      </c>
      <c r="CZ644" s="111">
        <f t="shared" si="1833"/>
        <v>0</v>
      </c>
      <c r="DA644" s="111">
        <f t="shared" si="1833"/>
        <v>0</v>
      </c>
      <c r="DB644" s="111">
        <f t="shared" si="1833"/>
        <v>0</v>
      </c>
      <c r="DC644" s="111">
        <f>SUM(DC645)</f>
        <v>0</v>
      </c>
      <c r="DD644" s="111">
        <f t="shared" si="1781"/>
        <v>0</v>
      </c>
      <c r="DE644" s="111">
        <f t="shared" si="1782"/>
        <v>0</v>
      </c>
      <c r="DF644" s="111">
        <f>SUM(DF645)</f>
        <v>0</v>
      </c>
      <c r="DG644" s="111">
        <f t="shared" si="1833"/>
        <v>0</v>
      </c>
      <c r="DH644" s="111">
        <f t="shared" si="1833"/>
        <v>0</v>
      </c>
      <c r="DI644" s="111">
        <f t="shared" si="1733"/>
        <v>0</v>
      </c>
      <c r="DJ644" s="111">
        <f>SUM(DJ645)</f>
        <v>0</v>
      </c>
      <c r="DK644" s="111">
        <f>SUM(DK645)</f>
        <v>0</v>
      </c>
      <c r="DL644" s="111">
        <f t="shared" si="1783"/>
        <v>0</v>
      </c>
      <c r="DM644" s="111">
        <f>SUM(DM645)</f>
        <v>0</v>
      </c>
      <c r="DN644" s="111">
        <f>SUM(DN645)</f>
        <v>0</v>
      </c>
      <c r="DO644" s="111">
        <f>SUM(DO645)</f>
        <v>0</v>
      </c>
      <c r="DP644" s="111">
        <f t="shared" si="1735"/>
        <v>0</v>
      </c>
      <c r="DQ644" s="111">
        <f>SUM(DQ645)</f>
        <v>0</v>
      </c>
      <c r="DR644" s="111">
        <f>SUM(DR645)</f>
        <v>0</v>
      </c>
      <c r="DS644" s="111">
        <f>SUM(DS645)</f>
        <v>0</v>
      </c>
      <c r="DT644" s="111">
        <f t="shared" si="1736"/>
        <v>0</v>
      </c>
      <c r="DU644" s="111">
        <f t="shared" ref="DU644:EB644" si="1834">SUM(DU645)</f>
        <v>0</v>
      </c>
      <c r="DV644" s="111">
        <f t="shared" si="1834"/>
        <v>0</v>
      </c>
      <c r="DW644" s="111">
        <f t="shared" si="1834"/>
        <v>0</v>
      </c>
      <c r="DX644" s="111">
        <f t="shared" si="1834"/>
        <v>0</v>
      </c>
      <c r="DY644" s="111">
        <f t="shared" si="1834"/>
        <v>0</v>
      </c>
      <c r="DZ644" s="111">
        <f>SUM(DZ645)</f>
        <v>0</v>
      </c>
      <c r="EA644" s="111">
        <f t="shared" si="1834"/>
        <v>0</v>
      </c>
      <c r="EB644" s="111">
        <f t="shared" si="1834"/>
        <v>0</v>
      </c>
      <c r="EC644" s="111">
        <f t="shared" si="1737"/>
        <v>0</v>
      </c>
      <c r="ED644" s="111">
        <f>SUM(ED645)</f>
        <v>0</v>
      </c>
      <c r="EE644" s="111">
        <f>SUM(EE645)</f>
        <v>0</v>
      </c>
      <c r="EF644" s="111">
        <f>SUM(EF645)</f>
        <v>0</v>
      </c>
      <c r="EG644" s="111">
        <f t="shared" si="1738"/>
        <v>0</v>
      </c>
      <c r="EH644" s="111" t="e">
        <f>SUM(EH645)</f>
        <v>#REF!</v>
      </c>
      <c r="EI644" s="111">
        <f>IFERROR(#REF!/DZ644*100,)</f>
        <v>0</v>
      </c>
      <c r="EJ644" s="111">
        <f>IFERROR(#REF!/#REF!*100,)</f>
        <v>0</v>
      </c>
      <c r="EK644" s="111">
        <f t="shared" ref="EK644:EM644" si="1835">SUM(EK645)</f>
        <v>0</v>
      </c>
      <c r="EL644" s="111">
        <f t="shared" si="1835"/>
        <v>0</v>
      </c>
      <c r="EM644" s="111">
        <f t="shared" si="1835"/>
        <v>0</v>
      </c>
      <c r="EN644" s="111"/>
      <c r="EO644" s="111"/>
      <c r="EP644" s="111"/>
      <c r="EQ644" s="111"/>
      <c r="ER644" s="111"/>
      <c r="ES644" s="111"/>
      <c r="EX644" s="739">
        <f t="shared" si="1798"/>
        <v>0</v>
      </c>
      <c r="EY644" s="739">
        <f t="shared" si="1798"/>
        <v>0</v>
      </c>
      <c r="EZ644" s="739">
        <f t="shared" si="1798"/>
        <v>0</v>
      </c>
      <c r="FA644" s="739">
        <f t="shared" si="1798"/>
        <v>0</v>
      </c>
      <c r="FB644" s="739">
        <f t="shared" si="1798"/>
        <v>0</v>
      </c>
      <c r="FC644" s="739">
        <f t="shared" si="1798"/>
        <v>0</v>
      </c>
      <c r="FD644" s="739">
        <f t="shared" si="1798"/>
        <v>0</v>
      </c>
      <c r="FE644" s="739">
        <f t="shared" si="1798"/>
        <v>0</v>
      </c>
      <c r="FF644" s="739">
        <f t="shared" si="1798"/>
        <v>0</v>
      </c>
      <c r="FG644" s="739">
        <f t="shared" si="1798"/>
        <v>0</v>
      </c>
      <c r="FH644" s="739">
        <f t="shared" si="1799"/>
        <v>0</v>
      </c>
      <c r="FI644" s="739">
        <f t="shared" si="1799"/>
        <v>0</v>
      </c>
      <c r="FJ644" s="739">
        <f t="shared" si="1799"/>
        <v>0</v>
      </c>
      <c r="FK644" s="739">
        <f t="shared" si="1799"/>
        <v>0</v>
      </c>
      <c r="FL644" s="739">
        <f t="shared" si="1799"/>
        <v>0</v>
      </c>
      <c r="FM644" s="739">
        <f t="shared" si="1799"/>
        <v>0</v>
      </c>
      <c r="FN644" s="739">
        <f t="shared" si="1799"/>
        <v>0</v>
      </c>
      <c r="FO644" s="739">
        <f t="shared" si="1792"/>
        <v>0</v>
      </c>
      <c r="FP644" s="739">
        <f t="shared" si="1792"/>
        <v>0</v>
      </c>
      <c r="FQ644" s="739">
        <f t="shared" si="1792"/>
        <v>0</v>
      </c>
      <c r="FU644" s="739">
        <f t="shared" si="1828"/>
        <v>0</v>
      </c>
      <c r="FV644" s="739">
        <f t="shared" si="1828"/>
        <v>0</v>
      </c>
      <c r="FW644" s="739">
        <f t="shared" si="1828"/>
        <v>0</v>
      </c>
      <c r="FX644" s="739">
        <f t="shared" si="1828"/>
        <v>0</v>
      </c>
      <c r="FY644" s="739">
        <f t="shared" si="1828"/>
        <v>0</v>
      </c>
      <c r="FZ644" s="739">
        <f t="shared" si="1828"/>
        <v>0</v>
      </c>
      <c r="GA644" s="739">
        <f t="shared" si="1828"/>
        <v>0</v>
      </c>
      <c r="GB644" s="739">
        <f t="shared" si="1828"/>
        <v>0</v>
      </c>
      <c r="GC644" s="739">
        <f t="shared" si="1828"/>
        <v>0</v>
      </c>
      <c r="GD644" s="739">
        <f t="shared" si="1828"/>
        <v>0</v>
      </c>
      <c r="GE644" s="739">
        <f t="shared" si="1829"/>
        <v>0</v>
      </c>
      <c r="GF644" s="739">
        <f t="shared" si="1829"/>
        <v>0</v>
      </c>
      <c r="GG644" s="739">
        <f t="shared" si="1829"/>
        <v>0</v>
      </c>
      <c r="GH644" s="739">
        <f t="shared" si="1829"/>
        <v>0</v>
      </c>
      <c r="GI644" s="739">
        <f t="shared" si="1829"/>
        <v>0</v>
      </c>
      <c r="GJ644" s="739">
        <f t="shared" si="1829"/>
        <v>0</v>
      </c>
      <c r="GK644" s="739">
        <f t="shared" si="1829"/>
        <v>0</v>
      </c>
      <c r="GL644" s="739">
        <f t="shared" si="1829"/>
        <v>0</v>
      </c>
      <c r="GM644" s="739">
        <f t="shared" si="1829"/>
        <v>0</v>
      </c>
      <c r="GN644" s="739">
        <f t="shared" si="1829"/>
        <v>0</v>
      </c>
      <c r="GQ644" s="1098">
        <f>IF(GQ$9=$N644,#REF!,0)</f>
        <v>0</v>
      </c>
      <c r="GR644" s="1098">
        <f>IF(GR$9=$N644,#REF!,0)</f>
        <v>0</v>
      </c>
      <c r="GS644" s="1098">
        <f>IF(GS$9=$N644,#REF!,0)</f>
        <v>0</v>
      </c>
      <c r="GT644" s="1098">
        <f>IF(GT$9=$N644,#REF!,0)</f>
        <v>0</v>
      </c>
      <c r="GU644" s="1098">
        <f>IF(GU$9=$N644,#REF!,0)</f>
        <v>0</v>
      </c>
      <c r="GV644" s="1098">
        <f>IF(GV$9=$N644,#REF!,0)</f>
        <v>0</v>
      </c>
      <c r="GW644" s="1098">
        <f>IF(GW$9=$N644,#REF!,0)</f>
        <v>0</v>
      </c>
      <c r="GX644" s="1098">
        <f>IF(GX$9=$N644,#REF!,0)</f>
        <v>0</v>
      </c>
      <c r="GY644" s="1098">
        <f>IF(GY$9=$N644,#REF!,0)</f>
        <v>0</v>
      </c>
      <c r="GZ644" s="1098">
        <f>IF(GZ$9=$N644,#REF!,0)</f>
        <v>0</v>
      </c>
      <c r="HA644" s="1098">
        <f>IF(HA$9=$N644,#REF!,0)</f>
        <v>0</v>
      </c>
      <c r="HB644" s="1098">
        <f>IF(HB$9=$N644,#REF!,0)</f>
        <v>0</v>
      </c>
      <c r="HC644" s="1098">
        <f>IF(HC$9=$N644,#REF!,0)</f>
        <v>0</v>
      </c>
      <c r="HD644" s="1098">
        <f>IF(HD$9=$N644,#REF!,0)</f>
        <v>0</v>
      </c>
      <c r="HE644" s="1098">
        <f>IF(HE$9=$N644,#REF!,0)</f>
        <v>0</v>
      </c>
      <c r="HF644" s="1098">
        <f>IF(HF$9=$N644,#REF!,0)</f>
        <v>0</v>
      </c>
      <c r="HG644" s="1098">
        <f>IF(HG$9=$N644,#REF!,0)</f>
        <v>0</v>
      </c>
      <c r="HH644" s="1098">
        <f>IF(HH$9=$N644,#REF!,0)</f>
        <v>0</v>
      </c>
      <c r="HI644" s="1098">
        <f>IF(HI$9=$N644,#REF!,0)</f>
        <v>0</v>
      </c>
      <c r="HJ644" s="1098">
        <f>IF(HJ$9=$N644,#REF!,0)</f>
        <v>0</v>
      </c>
      <c r="HK644" s="1098">
        <f>IF(HK$9=$N644,#REF!,0)</f>
        <v>0</v>
      </c>
      <c r="HL644" s="1098">
        <f>IF(HL$9=$N644,#REF!,0)</f>
        <v>0</v>
      </c>
      <c r="HM644" s="1098">
        <f>IF(HM$9=$N644,#REF!,0)</f>
        <v>0</v>
      </c>
      <c r="HN644" s="1098">
        <f>IF(HN$9=$N644,#REF!,0)</f>
        <v>0</v>
      </c>
      <c r="HO644" s="1098">
        <f>IF(HO$9=$N644,#REF!,0)</f>
        <v>0</v>
      </c>
      <c r="HP644" s="1098">
        <f>IF(HP$9=$N644,#REF!,0)</f>
        <v>0</v>
      </c>
      <c r="HQ644" s="1098">
        <f>IF(HQ$9=$N644,#REF!,0)</f>
        <v>0</v>
      </c>
      <c r="HR644" s="1098">
        <f>IF(HR$9=$N644,#REF!,0)</f>
        <v>0</v>
      </c>
      <c r="HS644" s="1098">
        <f>IF(HS$9=$N644,#REF!,0)</f>
        <v>0</v>
      </c>
      <c r="HT644" s="1098">
        <f>IF(HT$9=$N644,#REF!,0)</f>
        <v>0</v>
      </c>
      <c r="HU644" s="1098">
        <f>IF(HU$9=$N644,#REF!,0)</f>
        <v>0</v>
      </c>
      <c r="HV644" s="1098">
        <f>IF(HV$9=$N644,#REF!,0)</f>
        <v>0</v>
      </c>
      <c r="HW644" s="1098">
        <f>IF(HW$9=$N644,#REF!,0)</f>
        <v>0</v>
      </c>
      <c r="HX644" s="1098">
        <f>IF(HX$9=$N644,#REF!,0)</f>
        <v>0</v>
      </c>
      <c r="HY644" s="1098">
        <f>IF(HY$9=$N644,#REF!,0)</f>
        <v>0</v>
      </c>
      <c r="HZ644" s="1098">
        <f>IF(HZ$9=$N644,#REF!,0)</f>
        <v>0</v>
      </c>
      <c r="IA644" s="1098">
        <f>IF(IA$9=$N644,#REF!,0)</f>
        <v>0</v>
      </c>
      <c r="IB644" s="1098">
        <f>IF(IB$9=$N644,#REF!,0)</f>
        <v>0</v>
      </c>
      <c r="IC644" s="1098">
        <f>IF(IC$9=$N644,#REF!,0)</f>
        <v>0</v>
      </c>
      <c r="ID644" s="1098">
        <f>IF(ID$9=$N644,#REF!,0)</f>
        <v>0</v>
      </c>
      <c r="IE644" s="1098">
        <f>IF(IE$9=$N644,#REF!,0)</f>
        <v>0</v>
      </c>
      <c r="IF644" s="1098">
        <f>IF(IF$9=$N644,#REF!,0)</f>
        <v>0</v>
      </c>
      <c r="IG644" s="1098">
        <f>IF(IG$9=$N644,#REF!,0)</f>
        <v>0</v>
      </c>
      <c r="IH644" s="1098">
        <f>IF(IH$9=$N644,#REF!,0)</f>
        <v>0</v>
      </c>
      <c r="II644" s="1098">
        <f>IF(II$9=$N644,#REF!,0)</f>
        <v>0</v>
      </c>
      <c r="IJ644" s="1098">
        <f>IF(IJ$9=$N644,#REF!,0)</f>
        <v>0</v>
      </c>
      <c r="IK644" s="1098">
        <f>IF(IK$9=$N644,#REF!,0)</f>
        <v>0</v>
      </c>
      <c r="IL644" s="1098">
        <f>IF(IL$9=$N644,#REF!,0)</f>
        <v>0</v>
      </c>
      <c r="IM644" s="1098">
        <f>IF(IM$9=$N644,#REF!,0)</f>
        <v>0</v>
      </c>
      <c r="IN644" s="1098">
        <f>IF(IN$9=$N644,#REF!,0)</f>
        <v>0</v>
      </c>
      <c r="IO644" s="1098">
        <f>IF(IO$9=$N644,#REF!,0)</f>
        <v>0</v>
      </c>
      <c r="IP644" s="1098">
        <f>IF(IP$9=$N644,#REF!,0)</f>
        <v>0</v>
      </c>
      <c r="IQ644" s="1098">
        <f>IF(IQ$9=$N644,#REF!,0)</f>
        <v>0</v>
      </c>
      <c r="IR644" s="1098">
        <f>IF(IR$9=$N644,#REF!,0)</f>
        <v>0</v>
      </c>
      <c r="IS644" s="1098">
        <f>IF(IS$9=$N644,#REF!,0)</f>
        <v>0</v>
      </c>
      <c r="IT644" s="1098">
        <f>IF(IT$9=$N644,#REF!,0)</f>
        <v>0</v>
      </c>
      <c r="IU644" s="1098">
        <f>IF(IU$9=$N644,#REF!,0)</f>
        <v>0</v>
      </c>
      <c r="IV644" s="1098">
        <f>IF(IV$9=$N644,#REF!,0)</f>
        <v>0</v>
      </c>
      <c r="IW644" s="1098">
        <f>IF(IW$9=$N644,#REF!,0)</f>
        <v>0</v>
      </c>
      <c r="IX644" s="1098">
        <f>IF(IX$9=$N644,#REF!,0)</f>
        <v>0</v>
      </c>
      <c r="IY644" s="1098">
        <f>IF(IY$9=$N644,#REF!,0)</f>
        <v>0</v>
      </c>
      <c r="IZ644" s="1098">
        <f>IF(IZ$9=$N644,#REF!,0)</f>
        <v>0</v>
      </c>
      <c r="JA644" s="1098">
        <f>IF(JA$9=$N644,#REF!,0)</f>
        <v>0</v>
      </c>
      <c r="JB644" s="1098">
        <f>IF(JB$9=$N644,#REF!,0)</f>
        <v>0</v>
      </c>
      <c r="JC644" s="1098">
        <f>IF(JC$9=$N644,#REF!,0)</f>
        <v>0</v>
      </c>
      <c r="JD644" s="1098">
        <f>IF(JD$9=$N644,#REF!,0)</f>
        <v>0</v>
      </c>
      <c r="JE644" s="1098">
        <f>IF(JE$9=$N644,#REF!,0)</f>
        <v>0</v>
      </c>
      <c r="JF644" s="1098">
        <f>IF(JF$9=$N644,#REF!,0)</f>
        <v>0</v>
      </c>
      <c r="JG644" s="1098">
        <f>IF(JG$9=$N644,#REF!,0)</f>
        <v>0</v>
      </c>
      <c r="JH644" s="1098">
        <f>IF(JH$9=$N644,#REF!,0)</f>
        <v>0</v>
      </c>
      <c r="JI644" s="1098">
        <f>IF(JI$9=$N644,#REF!,0)</f>
        <v>0</v>
      </c>
      <c r="JJ644" s="1098">
        <f>IF(JJ$9=$N644,#REF!,0)</f>
        <v>0</v>
      </c>
      <c r="JK644" s="1098">
        <f>IF(JK$9=$N644,#REF!,0)</f>
        <v>0</v>
      </c>
      <c r="JL644" s="1098">
        <f>IF(JL$9=$N644,#REF!,0)</f>
        <v>0</v>
      </c>
      <c r="JM644" s="1098">
        <f>IF(JM$9=$N644,#REF!,0)</f>
        <v>0</v>
      </c>
      <c r="JN644" s="1098">
        <f>IF(JN$9=$N644,#REF!,0)</f>
        <v>0</v>
      </c>
      <c r="JO644" s="1098">
        <f>IF(JO$9=$N644,#REF!,0)</f>
        <v>0</v>
      </c>
      <c r="JP644" s="1098">
        <f>IF(JP$9=$N644,#REF!,0)</f>
        <v>0</v>
      </c>
      <c r="JQ644" s="1098">
        <f>IF(JQ$9=$N644,#REF!,0)</f>
        <v>0</v>
      </c>
      <c r="JR644" s="1098">
        <f>IF(JR$9=$N644,#REF!,0)</f>
        <v>0</v>
      </c>
      <c r="JS644" s="1098">
        <f>IF(JS$9=$N644,#REF!,0)</f>
        <v>0</v>
      </c>
      <c r="JT644" s="1098">
        <f>IF(JT$9=$N644,#REF!,0)</f>
        <v>0</v>
      </c>
      <c r="JU644" s="1098">
        <f>IF(JU$9=$N644,#REF!,0)</f>
        <v>0</v>
      </c>
      <c r="JV644" s="1098">
        <f>IF(JV$9=$N644,#REF!,0)</f>
        <v>0</v>
      </c>
      <c r="JW644" s="1098">
        <f>IF(JW$9=$N644,#REF!,0)</f>
        <v>0</v>
      </c>
      <c r="JX644" s="681"/>
      <c r="JZ644" s="681">
        <f t="shared" si="1827"/>
        <v>0</v>
      </c>
      <c r="KA644" s="681">
        <f t="shared" si="1827"/>
        <v>0</v>
      </c>
      <c r="KB644" s="681">
        <f t="shared" si="1827"/>
        <v>0</v>
      </c>
      <c r="KC644" s="681">
        <f t="shared" si="1827"/>
        <v>0</v>
      </c>
      <c r="KD644" s="681">
        <f t="shared" si="1827"/>
        <v>0</v>
      </c>
      <c r="KE644" s="681">
        <f t="shared" si="1827"/>
        <v>0</v>
      </c>
      <c r="KF644" s="681">
        <f t="shared" si="1827"/>
        <v>0</v>
      </c>
      <c r="KG644" s="681">
        <f t="shared" si="1827"/>
        <v>0</v>
      </c>
      <c r="KH644" s="681">
        <f t="shared" si="1827"/>
        <v>0</v>
      </c>
      <c r="KI644" s="681">
        <f t="shared" si="1827"/>
        <v>0</v>
      </c>
      <c r="KJ644" s="681">
        <f t="shared" si="1827"/>
        <v>0</v>
      </c>
      <c r="KN644" s="1098">
        <f t="shared" ref="KN644:LC648" si="1836">IF(KN$9=$M644,$DV644,0)</f>
        <v>0</v>
      </c>
      <c r="KO644" s="1098">
        <f t="shared" si="1836"/>
        <v>0</v>
      </c>
      <c r="KP644" s="1098">
        <f t="shared" si="1836"/>
        <v>0</v>
      </c>
      <c r="KQ644" s="1098">
        <f t="shared" si="1836"/>
        <v>0</v>
      </c>
      <c r="KR644" s="1098">
        <f t="shared" si="1836"/>
        <v>0</v>
      </c>
      <c r="KS644" s="1098">
        <f t="shared" si="1836"/>
        <v>0</v>
      </c>
      <c r="KT644" s="1098">
        <f t="shared" si="1836"/>
        <v>0</v>
      </c>
      <c r="KU644" s="1098">
        <f t="shared" si="1836"/>
        <v>0</v>
      </c>
      <c r="KV644" s="1098">
        <f t="shared" si="1836"/>
        <v>0</v>
      </c>
      <c r="KW644" s="1098">
        <f t="shared" si="1836"/>
        <v>0</v>
      </c>
      <c r="KX644" s="1098">
        <f t="shared" si="1836"/>
        <v>0</v>
      </c>
      <c r="KY644" s="1098">
        <f t="shared" si="1836"/>
        <v>0</v>
      </c>
      <c r="KZ644" s="1098">
        <f t="shared" si="1836"/>
        <v>0</v>
      </c>
      <c r="LA644" s="1098">
        <f t="shared" si="1836"/>
        <v>0</v>
      </c>
      <c r="LB644" s="1098">
        <f t="shared" si="1836"/>
        <v>0</v>
      </c>
      <c r="LC644" s="1098">
        <f t="shared" si="1836"/>
        <v>0</v>
      </c>
      <c r="LD644" s="1098">
        <f t="shared" si="1831"/>
        <v>0</v>
      </c>
      <c r="LE644" s="1098">
        <f t="shared" si="1831"/>
        <v>0</v>
      </c>
      <c r="LF644" s="1098">
        <f t="shared" si="1831"/>
        <v>0</v>
      </c>
      <c r="LG644" s="1098">
        <f t="shared" si="1831"/>
        <v>0</v>
      </c>
      <c r="LH644" s="1098">
        <f t="shared" si="1831"/>
        <v>0</v>
      </c>
      <c r="LI644" s="1098">
        <f t="shared" si="1831"/>
        <v>0</v>
      </c>
      <c r="LJ644" s="1098">
        <f t="shared" si="1831"/>
        <v>0</v>
      </c>
      <c r="LK644" s="1098">
        <f t="shared" si="1831"/>
        <v>0</v>
      </c>
      <c r="LL644" s="1098">
        <f t="shared" si="1831"/>
        <v>0</v>
      </c>
      <c r="LM644" s="1098">
        <f t="shared" si="1831"/>
        <v>0</v>
      </c>
      <c r="LN644" s="1098">
        <f t="shared" si="1831"/>
        <v>0</v>
      </c>
      <c r="LO644" s="1098">
        <f t="shared" si="1831"/>
        <v>0</v>
      </c>
      <c r="LP644" s="1098">
        <f t="shared" si="1831"/>
        <v>0</v>
      </c>
      <c r="LQ644" s="1098">
        <f t="shared" si="1831"/>
        <v>0</v>
      </c>
      <c r="LR644" s="1098">
        <f t="shared" si="1831"/>
        <v>0</v>
      </c>
      <c r="LS644" s="1098">
        <f t="shared" si="1830"/>
        <v>0</v>
      </c>
    </row>
    <row r="645" spans="1:331" ht="20.100000000000001" hidden="1" customHeight="1" x14ac:dyDescent="0.35">
      <c r="A645" s="668"/>
      <c r="B645" s="871"/>
      <c r="C645" s="870"/>
      <c r="D645" s="871"/>
      <c r="E645" s="871" t="s">
        <v>7</v>
      </c>
      <c r="F645" s="871"/>
      <c r="G645" s="871"/>
      <c r="H645" s="871"/>
      <c r="I645" s="871"/>
      <c r="J645" s="1065" t="s">
        <v>194</v>
      </c>
      <c r="K645" s="877"/>
      <c r="L645" s="879"/>
      <c r="M645" s="879"/>
      <c r="N645" s="867">
        <v>4241</v>
      </c>
      <c r="O645" s="896" t="s">
        <v>285</v>
      </c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635"/>
      <c r="AJ645" s="31"/>
      <c r="AK645" s="31"/>
      <c r="AL645" s="31"/>
      <c r="AM645" s="31"/>
      <c r="AN645" s="54">
        <v>0</v>
      </c>
      <c r="AO645" s="54">
        <v>0</v>
      </c>
      <c r="AP645" s="54">
        <v>0</v>
      </c>
      <c r="AQ645" s="54">
        <v>0</v>
      </c>
      <c r="AR645" s="54"/>
      <c r="AS645" s="54"/>
      <c r="AT645" s="54"/>
      <c r="AU645" s="54">
        <v>35000</v>
      </c>
      <c r="AV645" s="54">
        <v>0</v>
      </c>
      <c r="AW645" s="54"/>
      <c r="AX645" s="54"/>
      <c r="AY645" s="54">
        <f>(BB645-AV645)</f>
        <v>0</v>
      </c>
      <c r="AZ645" s="54"/>
      <c r="BA645" s="54"/>
      <c r="BB645" s="54">
        <v>0</v>
      </c>
      <c r="BC645" s="54">
        <v>0</v>
      </c>
      <c r="BD645" s="54"/>
      <c r="BE645" s="54">
        <v>0</v>
      </c>
      <c r="BF645" s="54"/>
      <c r="BG645" s="54"/>
      <c r="BH645" s="54"/>
      <c r="BI645" s="54">
        <f>(BJ645-BH645)</f>
        <v>0</v>
      </c>
      <c r="BJ645" s="54"/>
      <c r="BK645" s="54"/>
      <c r="BL645" s="54">
        <f t="shared" si="1764"/>
        <v>0</v>
      </c>
      <c r="BM645" s="54"/>
      <c r="BN645" s="54"/>
      <c r="BO645" s="54"/>
      <c r="BP645" s="54"/>
      <c r="BQ645" s="54"/>
      <c r="BR645" s="54">
        <f>(BS645-BO645)</f>
        <v>0</v>
      </c>
      <c r="BS645" s="54"/>
      <c r="BT645" s="54"/>
      <c r="BU645" s="54">
        <f>(BY645-BO645)</f>
        <v>0</v>
      </c>
      <c r="BV645" s="54"/>
      <c r="BW645" s="54"/>
      <c r="BX645" s="54"/>
      <c r="BY645" s="54"/>
      <c r="BZ645" s="54"/>
      <c r="CA645" s="54">
        <f t="shared" si="1760"/>
        <v>0</v>
      </c>
      <c r="CB645" s="54">
        <f t="shared" si="1761"/>
        <v>0</v>
      </c>
      <c r="CC645" s="54"/>
      <c r="CD645" s="54"/>
      <c r="CE645" s="54"/>
      <c r="CF645" s="54"/>
      <c r="CG645" s="54">
        <f t="shared" si="1762"/>
        <v>0</v>
      </c>
      <c r="CH645" s="54">
        <f>(CI645-CE645)</f>
        <v>0</v>
      </c>
      <c r="CI645" s="54"/>
      <c r="CJ645" s="54"/>
      <c r="CK645" s="54">
        <f t="shared" si="1752"/>
        <v>0</v>
      </c>
      <c r="CL645" s="54">
        <f>(CM645-CI645)</f>
        <v>0</v>
      </c>
      <c r="CM645" s="54"/>
      <c r="CN645" s="54"/>
      <c r="CO645" s="54">
        <f t="shared" si="1753"/>
        <v>0</v>
      </c>
      <c r="CP645" s="54">
        <f>(CQ645-CM645)</f>
        <v>0</v>
      </c>
      <c r="CQ645" s="54"/>
      <c r="CR645" s="54"/>
      <c r="CS645" s="54">
        <f t="shared" si="1780"/>
        <v>0</v>
      </c>
      <c r="CT645" s="54">
        <f>(CU645-CQ645)</f>
        <v>0</v>
      </c>
      <c r="CU645" s="54"/>
      <c r="CV645" s="54"/>
      <c r="CW645" s="54">
        <f t="shared" si="1730"/>
        <v>0</v>
      </c>
      <c r="CX645" s="54">
        <f>(CY645-CU645)</f>
        <v>0</v>
      </c>
      <c r="CY645" s="54"/>
      <c r="CZ645" s="54"/>
      <c r="DA645" s="54"/>
      <c r="DB645" s="54"/>
      <c r="DC645" s="54">
        <v>0</v>
      </c>
      <c r="DD645" s="54">
        <f t="shared" si="1781"/>
        <v>0</v>
      </c>
      <c r="DE645" s="54">
        <f t="shared" si="1782"/>
        <v>0</v>
      </c>
      <c r="DF645" s="54"/>
      <c r="DG645" s="54"/>
      <c r="DH645" s="54"/>
      <c r="DI645" s="54">
        <f t="shared" si="1733"/>
        <v>0</v>
      </c>
      <c r="DJ645" s="54">
        <f>(DK645-DG645)</f>
        <v>0</v>
      </c>
      <c r="DK645" s="54"/>
      <c r="DL645" s="54">
        <f t="shared" si="1783"/>
        <v>0</v>
      </c>
      <c r="DM645" s="54">
        <f>(DN645-DK645)</f>
        <v>0</v>
      </c>
      <c r="DN645" s="54"/>
      <c r="DO645" s="54"/>
      <c r="DP645" s="54">
        <f t="shared" si="1735"/>
        <v>0</v>
      </c>
      <c r="DQ645" s="54">
        <f>(DR645-DN645)</f>
        <v>0</v>
      </c>
      <c r="DR645" s="54"/>
      <c r="DS645" s="54"/>
      <c r="DT645" s="54">
        <f t="shared" si="1736"/>
        <v>0</v>
      </c>
      <c r="DU645" s="54">
        <f>(DV645-DR645)</f>
        <v>0</v>
      </c>
      <c r="DV645" s="54"/>
      <c r="DW645" s="54"/>
      <c r="DX645" s="54"/>
      <c r="DY645" s="54"/>
      <c r="DZ645" s="54"/>
      <c r="EA645" s="54"/>
      <c r="EB645" s="54"/>
      <c r="EC645" s="54">
        <f t="shared" si="1737"/>
        <v>0</v>
      </c>
      <c r="ED645" s="54">
        <f>(EE645-EA645)</f>
        <v>0</v>
      </c>
      <c r="EE645" s="54"/>
      <c r="EF645" s="54"/>
      <c r="EG645" s="54">
        <f t="shared" si="1738"/>
        <v>0</v>
      </c>
      <c r="EH645" s="54" t="e">
        <f>(#REF!-EE645)</f>
        <v>#REF!</v>
      </c>
      <c r="EI645" s="54">
        <f>IFERROR(#REF!/DZ645*100,)</f>
        <v>0</v>
      </c>
      <c r="EJ645" s="54">
        <f>IFERROR(#REF!/#REF!*100,)</f>
        <v>0</v>
      </c>
      <c r="EK645" s="54"/>
      <c r="EL645" s="54"/>
      <c r="EM645" s="54"/>
      <c r="EN645" s="54"/>
      <c r="EO645" s="54"/>
      <c r="EP645" s="54"/>
      <c r="EQ645" s="54"/>
      <c r="ER645" s="54"/>
      <c r="ES645" s="54"/>
      <c r="EX645" s="696">
        <f t="shared" si="1798"/>
        <v>0</v>
      </c>
      <c r="EY645" s="696">
        <f t="shared" si="1798"/>
        <v>0</v>
      </c>
      <c r="EZ645" s="696">
        <f t="shared" si="1798"/>
        <v>0</v>
      </c>
      <c r="FA645" s="696">
        <f t="shared" si="1798"/>
        <v>0</v>
      </c>
      <c r="FB645" s="696">
        <f t="shared" si="1798"/>
        <v>0</v>
      </c>
      <c r="FC645" s="696">
        <f t="shared" si="1798"/>
        <v>0</v>
      </c>
      <c r="FD645" s="696">
        <f t="shared" si="1798"/>
        <v>0</v>
      </c>
      <c r="FE645" s="696">
        <f t="shared" si="1798"/>
        <v>0</v>
      </c>
      <c r="FF645" s="696">
        <f t="shared" si="1798"/>
        <v>0</v>
      </c>
      <c r="FG645" s="696">
        <f t="shared" si="1798"/>
        <v>0</v>
      </c>
      <c r="FH645" s="696">
        <f t="shared" si="1799"/>
        <v>0</v>
      </c>
      <c r="FI645" s="696">
        <f t="shared" si="1799"/>
        <v>0</v>
      </c>
      <c r="FJ645" s="696">
        <f t="shared" si="1799"/>
        <v>0</v>
      </c>
      <c r="FK645" s="696">
        <f t="shared" si="1799"/>
        <v>0</v>
      </c>
      <c r="FL645" s="696">
        <f t="shared" si="1799"/>
        <v>0</v>
      </c>
      <c r="FM645" s="696">
        <f t="shared" si="1799"/>
        <v>0</v>
      </c>
      <c r="FN645" s="696">
        <f t="shared" si="1799"/>
        <v>0</v>
      </c>
      <c r="FO645" s="696">
        <f t="shared" si="1792"/>
        <v>0</v>
      </c>
      <c r="FP645" s="696">
        <f t="shared" si="1792"/>
        <v>0</v>
      </c>
      <c r="FQ645" s="696">
        <f t="shared" si="1792"/>
        <v>0</v>
      </c>
      <c r="FU645" s="696">
        <f t="shared" si="1828"/>
        <v>0</v>
      </c>
      <c r="FV645" s="696">
        <f t="shared" si="1828"/>
        <v>0</v>
      </c>
      <c r="FW645" s="696">
        <f t="shared" si="1828"/>
        <v>0</v>
      </c>
      <c r="FX645" s="696">
        <f t="shared" si="1828"/>
        <v>0</v>
      </c>
      <c r="FY645" s="696">
        <f t="shared" si="1828"/>
        <v>0</v>
      </c>
      <c r="FZ645" s="696">
        <f t="shared" si="1828"/>
        <v>0</v>
      </c>
      <c r="GA645" s="696">
        <f t="shared" si="1828"/>
        <v>0</v>
      </c>
      <c r="GB645" s="696">
        <f t="shared" si="1828"/>
        <v>0</v>
      </c>
      <c r="GC645" s="696">
        <f t="shared" si="1828"/>
        <v>0</v>
      </c>
      <c r="GD645" s="696">
        <f t="shared" si="1828"/>
        <v>0</v>
      </c>
      <c r="GE645" s="696">
        <f t="shared" si="1829"/>
        <v>0</v>
      </c>
      <c r="GF645" s="696">
        <f t="shared" si="1829"/>
        <v>0</v>
      </c>
      <c r="GG645" s="696">
        <f t="shared" si="1829"/>
        <v>0</v>
      </c>
      <c r="GH645" s="696">
        <f t="shared" si="1829"/>
        <v>0</v>
      </c>
      <c r="GI645" s="696">
        <f t="shared" si="1829"/>
        <v>0</v>
      </c>
      <c r="GJ645" s="696">
        <f t="shared" si="1829"/>
        <v>0</v>
      </c>
      <c r="GK645" s="696">
        <f t="shared" si="1829"/>
        <v>0</v>
      </c>
      <c r="GL645" s="696">
        <f t="shared" si="1829"/>
        <v>0</v>
      </c>
      <c r="GM645" s="696">
        <f t="shared" si="1829"/>
        <v>0</v>
      </c>
      <c r="GN645" s="696">
        <f t="shared" si="1829"/>
        <v>0</v>
      </c>
      <c r="GQ645" s="1098">
        <f>IF(GQ$9=$N645,#REF!,0)</f>
        <v>0</v>
      </c>
      <c r="GR645" s="1098">
        <f>IF(GR$9=$N645,#REF!,0)</f>
        <v>0</v>
      </c>
      <c r="GS645" s="1098">
        <f>IF(GS$9=$N645,#REF!,0)</f>
        <v>0</v>
      </c>
      <c r="GT645" s="1098">
        <f>IF(GT$9=$N645,#REF!,0)</f>
        <v>0</v>
      </c>
      <c r="GU645" s="1098">
        <f>IF(GU$9=$N645,#REF!,0)</f>
        <v>0</v>
      </c>
      <c r="GV645" s="1098">
        <f>IF(GV$9=$N645,#REF!,0)</f>
        <v>0</v>
      </c>
      <c r="GW645" s="1098">
        <f>IF(GW$9=$N645,#REF!,0)</f>
        <v>0</v>
      </c>
      <c r="GX645" s="1098">
        <f>IF(GX$9=$N645,#REF!,0)</f>
        <v>0</v>
      </c>
      <c r="GY645" s="1098">
        <f>IF(GY$9=$N645,#REF!,0)</f>
        <v>0</v>
      </c>
      <c r="GZ645" s="1098">
        <f>IF(GZ$9=$N645,#REF!,0)</f>
        <v>0</v>
      </c>
      <c r="HA645" s="1098">
        <f>IF(HA$9=$N645,#REF!,0)</f>
        <v>0</v>
      </c>
      <c r="HB645" s="1098">
        <f>IF(HB$9=$N645,#REF!,0)</f>
        <v>0</v>
      </c>
      <c r="HC645" s="1098">
        <f>IF(HC$9=$N645,#REF!,0)</f>
        <v>0</v>
      </c>
      <c r="HD645" s="1098">
        <f>IF(HD$9=$N645,#REF!,0)</f>
        <v>0</v>
      </c>
      <c r="HE645" s="1098">
        <f>IF(HE$9=$N645,#REF!,0)</f>
        <v>0</v>
      </c>
      <c r="HF645" s="1098">
        <f>IF(HF$9=$N645,#REF!,0)</f>
        <v>0</v>
      </c>
      <c r="HG645" s="1098">
        <f>IF(HG$9=$N645,#REF!,0)</f>
        <v>0</v>
      </c>
      <c r="HH645" s="1098">
        <f>IF(HH$9=$N645,#REF!,0)</f>
        <v>0</v>
      </c>
      <c r="HI645" s="1098">
        <f>IF(HI$9=$N645,#REF!,0)</f>
        <v>0</v>
      </c>
      <c r="HJ645" s="1098">
        <f>IF(HJ$9=$N645,#REF!,0)</f>
        <v>0</v>
      </c>
      <c r="HK645" s="1098">
        <f>IF(HK$9=$N645,#REF!,0)</f>
        <v>0</v>
      </c>
      <c r="HL645" s="1098">
        <f>IF(HL$9=$N645,#REF!,0)</f>
        <v>0</v>
      </c>
      <c r="HM645" s="1098">
        <f>IF(HM$9=$N645,#REF!,0)</f>
        <v>0</v>
      </c>
      <c r="HN645" s="1098">
        <f>IF(HN$9=$N645,#REF!,0)</f>
        <v>0</v>
      </c>
      <c r="HO645" s="1098">
        <f>IF(HO$9=$N645,#REF!,0)</f>
        <v>0</v>
      </c>
      <c r="HP645" s="1098">
        <f>IF(HP$9=$N645,#REF!,0)</f>
        <v>0</v>
      </c>
      <c r="HQ645" s="1098">
        <f>IF(HQ$9=$N645,#REF!,0)</f>
        <v>0</v>
      </c>
      <c r="HR645" s="1098">
        <f>IF(HR$9=$N645,#REF!,0)</f>
        <v>0</v>
      </c>
      <c r="HS645" s="1098">
        <f>IF(HS$9=$N645,#REF!,0)</f>
        <v>0</v>
      </c>
      <c r="HT645" s="1098">
        <f>IF(HT$9=$N645,#REF!,0)</f>
        <v>0</v>
      </c>
      <c r="HU645" s="1098">
        <f>IF(HU$9=$N645,#REF!,0)</f>
        <v>0</v>
      </c>
      <c r="HV645" s="1098">
        <f>IF(HV$9=$N645,#REF!,0)</f>
        <v>0</v>
      </c>
      <c r="HW645" s="1098">
        <f>IF(HW$9=$N645,#REF!,0)</f>
        <v>0</v>
      </c>
      <c r="HX645" s="1098">
        <f>IF(HX$9=$N645,#REF!,0)</f>
        <v>0</v>
      </c>
      <c r="HY645" s="1098">
        <f>IF(HY$9=$N645,#REF!,0)</f>
        <v>0</v>
      </c>
      <c r="HZ645" s="1098">
        <f>IF(HZ$9=$N645,#REF!,0)</f>
        <v>0</v>
      </c>
      <c r="IA645" s="1098">
        <f>IF(IA$9=$N645,#REF!,0)</f>
        <v>0</v>
      </c>
      <c r="IB645" s="1098">
        <f>IF(IB$9=$N645,#REF!,0)</f>
        <v>0</v>
      </c>
      <c r="IC645" s="1098">
        <f>IF(IC$9=$N645,#REF!,0)</f>
        <v>0</v>
      </c>
      <c r="ID645" s="1098">
        <f>IF(ID$9=$N645,#REF!,0)</f>
        <v>0</v>
      </c>
      <c r="IE645" s="1098">
        <f>IF(IE$9=$N645,#REF!,0)</f>
        <v>0</v>
      </c>
      <c r="IF645" s="1098">
        <f>IF(IF$9=$N645,#REF!,0)</f>
        <v>0</v>
      </c>
      <c r="IG645" s="1098">
        <f>IF(IG$9=$N645,#REF!,0)</f>
        <v>0</v>
      </c>
      <c r="IH645" s="1098">
        <f>IF(IH$9=$N645,#REF!,0)</f>
        <v>0</v>
      </c>
      <c r="II645" s="1098">
        <f>IF(II$9=$N645,#REF!,0)</f>
        <v>0</v>
      </c>
      <c r="IJ645" s="1098">
        <f>IF(IJ$9=$N645,#REF!,0)</f>
        <v>0</v>
      </c>
      <c r="IK645" s="1098">
        <f>IF(IK$9=$N645,#REF!,0)</f>
        <v>0</v>
      </c>
      <c r="IL645" s="1098">
        <f>IF(IL$9=$N645,#REF!,0)</f>
        <v>0</v>
      </c>
      <c r="IM645" s="1098">
        <f>IF(IM$9=$N645,#REF!,0)</f>
        <v>0</v>
      </c>
      <c r="IN645" s="1098">
        <f>IF(IN$9=$N645,#REF!,0)</f>
        <v>0</v>
      </c>
      <c r="IO645" s="1098">
        <f>IF(IO$9=$N645,#REF!,0)</f>
        <v>0</v>
      </c>
      <c r="IP645" s="1098">
        <f>IF(IP$9=$N645,#REF!,0)</f>
        <v>0</v>
      </c>
      <c r="IQ645" s="1098">
        <f>IF(IQ$9=$N645,#REF!,0)</f>
        <v>0</v>
      </c>
      <c r="IR645" s="1098">
        <f>IF(IR$9=$N645,#REF!,0)</f>
        <v>0</v>
      </c>
      <c r="IS645" s="1098">
        <f>IF(IS$9=$N645,#REF!,0)</f>
        <v>0</v>
      </c>
      <c r="IT645" s="1098">
        <f>IF(IT$9=$N645,#REF!,0)</f>
        <v>0</v>
      </c>
      <c r="IU645" s="1098">
        <f>IF(IU$9=$N645,#REF!,0)</f>
        <v>0</v>
      </c>
      <c r="IV645" s="1098">
        <f>IF(IV$9=$N645,#REF!,0)</f>
        <v>0</v>
      </c>
      <c r="IW645" s="1098">
        <f>IF(IW$9=$N645,#REF!,0)</f>
        <v>0</v>
      </c>
      <c r="IX645" s="1098">
        <f>IF(IX$9=$N645,#REF!,0)</f>
        <v>0</v>
      </c>
      <c r="IY645" s="1098">
        <f>IF(IY$9=$N645,#REF!,0)</f>
        <v>0</v>
      </c>
      <c r="IZ645" s="1098">
        <f>IF(IZ$9=$N645,#REF!,0)</f>
        <v>0</v>
      </c>
      <c r="JA645" s="1098">
        <f>IF(JA$9=$N645,#REF!,0)</f>
        <v>0</v>
      </c>
      <c r="JB645" s="1098">
        <f>IF(JB$9=$N645,#REF!,0)</f>
        <v>0</v>
      </c>
      <c r="JC645" s="1098">
        <f>IF(JC$9=$N645,#REF!,0)</f>
        <v>0</v>
      </c>
      <c r="JD645" s="1098">
        <f>IF(JD$9=$N645,#REF!,0)</f>
        <v>0</v>
      </c>
      <c r="JE645" s="1098">
        <f>IF(JE$9=$N645,#REF!,0)</f>
        <v>0</v>
      </c>
      <c r="JF645" s="1098">
        <f>IF(JF$9=$N645,#REF!,0)</f>
        <v>0</v>
      </c>
      <c r="JG645" s="1098">
        <f>IF(JG$9=$N645,#REF!,0)</f>
        <v>0</v>
      </c>
      <c r="JH645" s="1098">
        <f>IF(JH$9=$N645,#REF!,0)</f>
        <v>0</v>
      </c>
      <c r="JI645" s="1098">
        <f>IF(JI$9=$N645,#REF!,0)</f>
        <v>0</v>
      </c>
      <c r="JJ645" s="1098">
        <f>IF(JJ$9=$N645,#REF!,0)</f>
        <v>0</v>
      </c>
      <c r="JK645" s="1098">
        <f>IF(JK$9=$N645,#REF!,0)</f>
        <v>0</v>
      </c>
      <c r="JL645" s="1098">
        <f>IF(JL$9=$N645,#REF!,0)</f>
        <v>0</v>
      </c>
      <c r="JM645" s="1098">
        <f>IF(JM$9=$N645,#REF!,0)</f>
        <v>0</v>
      </c>
      <c r="JN645" s="1098">
        <f>IF(JN$9=$N645,#REF!,0)</f>
        <v>0</v>
      </c>
      <c r="JO645" s="1098" t="e">
        <f>IF(JO$9=$N645,#REF!,0)</f>
        <v>#REF!</v>
      </c>
      <c r="JP645" s="1098">
        <f>IF(JP$9=$N645,#REF!,0)</f>
        <v>0</v>
      </c>
      <c r="JQ645" s="1098">
        <f>IF(JQ$9=$N645,#REF!,0)</f>
        <v>0</v>
      </c>
      <c r="JR645" s="1098">
        <f>IF(JR$9=$N645,#REF!,0)</f>
        <v>0</v>
      </c>
      <c r="JS645" s="1098">
        <f>IF(JS$9=$N645,#REF!,0)</f>
        <v>0</v>
      </c>
      <c r="JT645" s="1098">
        <f>IF(JT$9=$N645,#REF!,0)</f>
        <v>0</v>
      </c>
      <c r="JU645" s="1098">
        <f>IF(JU$9=$N645,#REF!,0)</f>
        <v>0</v>
      </c>
      <c r="JV645" s="1098">
        <f>IF(JV$9=$N645,#REF!,0)</f>
        <v>0</v>
      </c>
      <c r="JW645" s="1098">
        <f>IF(JW$9=$N645,#REF!,0)</f>
        <v>0</v>
      </c>
      <c r="JX645" s="681"/>
      <c r="JZ645" s="681">
        <f t="shared" si="1827"/>
        <v>0</v>
      </c>
      <c r="KA645" s="681">
        <f t="shared" si="1827"/>
        <v>0</v>
      </c>
      <c r="KB645" s="681">
        <f t="shared" si="1827"/>
        <v>0</v>
      </c>
      <c r="KC645" s="681">
        <f t="shared" si="1827"/>
        <v>0</v>
      </c>
      <c r="KD645" s="681">
        <f t="shared" si="1827"/>
        <v>0</v>
      </c>
      <c r="KE645" s="681">
        <f t="shared" si="1827"/>
        <v>0</v>
      </c>
      <c r="KF645" s="681">
        <f t="shared" si="1827"/>
        <v>0</v>
      </c>
      <c r="KG645" s="681">
        <f t="shared" si="1827"/>
        <v>0</v>
      </c>
      <c r="KH645" s="681">
        <f t="shared" si="1827"/>
        <v>0</v>
      </c>
      <c r="KI645" s="681">
        <f t="shared" si="1827"/>
        <v>0</v>
      </c>
      <c r="KJ645" s="681">
        <f t="shared" si="1827"/>
        <v>0</v>
      </c>
      <c r="KN645" s="1098">
        <f t="shared" si="1836"/>
        <v>0</v>
      </c>
      <c r="KO645" s="1098">
        <f t="shared" si="1836"/>
        <v>0</v>
      </c>
      <c r="KP645" s="1098">
        <f t="shared" si="1836"/>
        <v>0</v>
      </c>
      <c r="KQ645" s="1098">
        <f t="shared" si="1836"/>
        <v>0</v>
      </c>
      <c r="KR645" s="1098">
        <f t="shared" si="1836"/>
        <v>0</v>
      </c>
      <c r="KS645" s="1098">
        <f t="shared" si="1836"/>
        <v>0</v>
      </c>
      <c r="KT645" s="1098">
        <f t="shared" si="1836"/>
        <v>0</v>
      </c>
      <c r="KU645" s="1098">
        <f t="shared" si="1836"/>
        <v>0</v>
      </c>
      <c r="KV645" s="1098">
        <f t="shared" si="1836"/>
        <v>0</v>
      </c>
      <c r="KW645" s="1098">
        <f t="shared" si="1836"/>
        <v>0</v>
      </c>
      <c r="KX645" s="1098">
        <f t="shared" si="1836"/>
        <v>0</v>
      </c>
      <c r="KY645" s="1098">
        <f t="shared" si="1836"/>
        <v>0</v>
      </c>
      <c r="KZ645" s="1098">
        <f t="shared" si="1836"/>
        <v>0</v>
      </c>
      <c r="LA645" s="1098">
        <f t="shared" si="1836"/>
        <v>0</v>
      </c>
      <c r="LB645" s="1098">
        <f t="shared" si="1836"/>
        <v>0</v>
      </c>
      <c r="LC645" s="1098">
        <f t="shared" si="1836"/>
        <v>0</v>
      </c>
      <c r="LD645" s="1098">
        <f t="shared" si="1831"/>
        <v>0</v>
      </c>
      <c r="LE645" s="1098">
        <f t="shared" si="1831"/>
        <v>0</v>
      </c>
      <c r="LF645" s="1098">
        <f t="shared" si="1831"/>
        <v>0</v>
      </c>
      <c r="LG645" s="1098">
        <f t="shared" si="1831"/>
        <v>0</v>
      </c>
      <c r="LH645" s="1098">
        <f t="shared" si="1831"/>
        <v>0</v>
      </c>
      <c r="LI645" s="1098">
        <f t="shared" si="1831"/>
        <v>0</v>
      </c>
      <c r="LJ645" s="1098">
        <f t="shared" si="1831"/>
        <v>0</v>
      </c>
      <c r="LK645" s="1098">
        <f t="shared" si="1831"/>
        <v>0</v>
      </c>
      <c r="LL645" s="1098">
        <f t="shared" si="1831"/>
        <v>0</v>
      </c>
      <c r="LM645" s="1098">
        <f t="shared" si="1831"/>
        <v>0</v>
      </c>
      <c r="LN645" s="1098">
        <f t="shared" si="1831"/>
        <v>0</v>
      </c>
      <c r="LO645" s="1098">
        <f t="shared" si="1831"/>
        <v>0</v>
      </c>
      <c r="LP645" s="1098">
        <f t="shared" si="1831"/>
        <v>0</v>
      </c>
      <c r="LQ645" s="1098">
        <f t="shared" si="1831"/>
        <v>0</v>
      </c>
      <c r="LR645" s="1098">
        <f t="shared" si="1831"/>
        <v>0</v>
      </c>
      <c r="LS645" s="1098">
        <f t="shared" si="1830"/>
        <v>0</v>
      </c>
    </row>
    <row r="646" spans="1:331" ht="20.100000000000001" hidden="1" customHeight="1" x14ac:dyDescent="0.35">
      <c r="A646" s="668" t="s">
        <v>481</v>
      </c>
      <c r="B646" s="871"/>
      <c r="C646" s="870"/>
      <c r="D646" s="871"/>
      <c r="E646" s="871" t="s">
        <v>7</v>
      </c>
      <c r="F646" s="871"/>
      <c r="G646" s="871"/>
      <c r="H646" s="871"/>
      <c r="I646" s="871"/>
      <c r="J646" s="1065" t="s">
        <v>194</v>
      </c>
      <c r="K646" s="877"/>
      <c r="L646" s="879"/>
      <c r="M646" s="886">
        <v>425</v>
      </c>
      <c r="N646" s="1330" t="s">
        <v>583</v>
      </c>
      <c r="O646" s="1362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635"/>
      <c r="AJ646" s="31"/>
      <c r="AK646" s="31"/>
      <c r="AL646" s="31"/>
      <c r="AM646" s="31"/>
      <c r="AN646" s="111">
        <f>SUM(AN647)</f>
        <v>0</v>
      </c>
      <c r="AO646" s="111">
        <f>SUM(AO647)</f>
        <v>0</v>
      </c>
      <c r="AP646" s="111">
        <f>SUM(AP647)</f>
        <v>0</v>
      </c>
      <c r="AQ646" s="111">
        <f>SUM(AQ647)</f>
        <v>0</v>
      </c>
      <c r="AR646" s="111"/>
      <c r="AS646" s="111"/>
      <c r="AT646" s="111"/>
      <c r="AU646" s="111">
        <f>SUM(AU647)</f>
        <v>35000</v>
      </c>
      <c r="AV646" s="111">
        <f>SUM(AV647)</f>
        <v>0</v>
      </c>
      <c r="AW646" s="111"/>
      <c r="AX646" s="111"/>
      <c r="AY646" s="111">
        <f>SUM(AY647)</f>
        <v>0</v>
      </c>
      <c r="AZ646" s="111"/>
      <c r="BA646" s="111"/>
      <c r="BB646" s="111">
        <f t="shared" ref="BB646:BK646" si="1837">SUM(BB647)</f>
        <v>0</v>
      </c>
      <c r="BC646" s="111">
        <f t="shared" si="1837"/>
        <v>0</v>
      </c>
      <c r="BD646" s="111">
        <f t="shared" si="1837"/>
        <v>0</v>
      </c>
      <c r="BE646" s="111">
        <f t="shared" si="1837"/>
        <v>0</v>
      </c>
      <c r="BF646" s="111">
        <f t="shared" si="1837"/>
        <v>0</v>
      </c>
      <c r="BG646" s="111">
        <f t="shared" si="1837"/>
        <v>0</v>
      </c>
      <c r="BH646" s="111">
        <f t="shared" si="1837"/>
        <v>0</v>
      </c>
      <c r="BI646" s="111">
        <f>SUM(BI647)</f>
        <v>0</v>
      </c>
      <c r="BJ646" s="111">
        <f>SUM(BJ647)</f>
        <v>0</v>
      </c>
      <c r="BK646" s="111">
        <f t="shared" si="1837"/>
        <v>0</v>
      </c>
      <c r="BL646" s="111">
        <f t="shared" si="1764"/>
        <v>0</v>
      </c>
      <c r="BM646" s="111"/>
      <c r="BN646" s="111"/>
      <c r="BO646" s="111">
        <f>SUM(BO647)</f>
        <v>0</v>
      </c>
      <c r="BP646" s="111"/>
      <c r="BQ646" s="111"/>
      <c r="BR646" s="111">
        <f>SUM(BR647)</f>
        <v>0</v>
      </c>
      <c r="BS646" s="111">
        <f>SUM(BS647)</f>
        <v>0</v>
      </c>
      <c r="BT646" s="111">
        <f>SUM(BT647)</f>
        <v>0</v>
      </c>
      <c r="BU646" s="111">
        <f>SUM(BU647)</f>
        <v>0</v>
      </c>
      <c r="BV646" s="111">
        <f>SUM(BV647)</f>
        <v>0</v>
      </c>
      <c r="BW646" s="111"/>
      <c r="BX646" s="111"/>
      <c r="BY646" s="111">
        <f>SUM(BY647)</f>
        <v>0</v>
      </c>
      <c r="BZ646" s="111">
        <f>SUM(BZ647)</f>
        <v>0</v>
      </c>
      <c r="CA646" s="111">
        <f t="shared" si="1760"/>
        <v>0</v>
      </c>
      <c r="CB646" s="111">
        <f t="shared" si="1761"/>
        <v>0</v>
      </c>
      <c r="CC646" s="111">
        <f>SUM(CC647)</f>
        <v>0</v>
      </c>
      <c r="CD646" s="111">
        <f>SUM(CD647)</f>
        <v>0</v>
      </c>
      <c r="CE646" s="111">
        <f>SUM(CE647)</f>
        <v>0</v>
      </c>
      <c r="CF646" s="111">
        <f>SUM(CF647)</f>
        <v>0</v>
      </c>
      <c r="CG646" s="111">
        <f t="shared" si="1762"/>
        <v>0</v>
      </c>
      <c r="CH646" s="111">
        <f>SUM(CH647)</f>
        <v>0</v>
      </c>
      <c r="CI646" s="111">
        <f>SUM(CI647)</f>
        <v>0</v>
      </c>
      <c r="CJ646" s="111"/>
      <c r="CK646" s="111">
        <f t="shared" si="1752"/>
        <v>0</v>
      </c>
      <c r="CL646" s="111">
        <f>SUM(CL647)</f>
        <v>0</v>
      </c>
      <c r="CM646" s="111">
        <f>SUM(CM647)</f>
        <v>0</v>
      </c>
      <c r="CN646" s="111"/>
      <c r="CO646" s="111">
        <f t="shared" si="1753"/>
        <v>0</v>
      </c>
      <c r="CP646" s="111">
        <f>SUM(CP647)</f>
        <v>0</v>
      </c>
      <c r="CQ646" s="111">
        <f>SUM(CQ647)</f>
        <v>0</v>
      </c>
      <c r="CR646" s="111">
        <f>SUM(CR647)</f>
        <v>0</v>
      </c>
      <c r="CS646" s="111">
        <f t="shared" si="1780"/>
        <v>0</v>
      </c>
      <c r="CT646" s="111">
        <f>SUM(CT647)</f>
        <v>0</v>
      </c>
      <c r="CU646" s="111">
        <f>SUM(CU647)</f>
        <v>0</v>
      </c>
      <c r="CV646" s="111">
        <f>SUM(CV647)</f>
        <v>0</v>
      </c>
      <c r="CW646" s="111">
        <f t="shared" si="1730"/>
        <v>0</v>
      </c>
      <c r="CX646" s="111">
        <f t="shared" ref="CX646:DH646" si="1838">SUM(CX647)</f>
        <v>0</v>
      </c>
      <c r="CY646" s="111">
        <f t="shared" si="1838"/>
        <v>0</v>
      </c>
      <c r="CZ646" s="111">
        <f t="shared" si="1838"/>
        <v>0</v>
      </c>
      <c r="DA646" s="111">
        <f t="shared" si="1838"/>
        <v>0</v>
      </c>
      <c r="DB646" s="111">
        <f t="shared" si="1838"/>
        <v>0</v>
      </c>
      <c r="DC646" s="111">
        <f>SUM(DC647)</f>
        <v>0</v>
      </c>
      <c r="DD646" s="111">
        <f t="shared" si="1781"/>
        <v>0</v>
      </c>
      <c r="DE646" s="111">
        <f t="shared" si="1782"/>
        <v>0</v>
      </c>
      <c r="DF646" s="111">
        <f>SUM(DF647)</f>
        <v>0</v>
      </c>
      <c r="DG646" s="111">
        <f t="shared" si="1838"/>
        <v>0</v>
      </c>
      <c r="DH646" s="111">
        <f t="shared" si="1838"/>
        <v>0</v>
      </c>
      <c r="DI646" s="111">
        <f t="shared" si="1733"/>
        <v>0</v>
      </c>
      <c r="DJ646" s="111">
        <f>SUM(DJ647)</f>
        <v>0</v>
      </c>
      <c r="DK646" s="111">
        <f>SUM(DK647)</f>
        <v>0</v>
      </c>
      <c r="DL646" s="111">
        <f t="shared" si="1783"/>
        <v>0</v>
      </c>
      <c r="DM646" s="111">
        <f>SUM(DM647)</f>
        <v>0</v>
      </c>
      <c r="DN646" s="111">
        <f>SUM(DN647)</f>
        <v>0</v>
      </c>
      <c r="DO646" s="111">
        <f>SUM(DO647)</f>
        <v>0</v>
      </c>
      <c r="DP646" s="111">
        <f t="shared" si="1735"/>
        <v>0</v>
      </c>
      <c r="DQ646" s="111">
        <f>SUM(DQ647)</f>
        <v>0</v>
      </c>
      <c r="DR646" s="111">
        <f>SUM(DR647)</f>
        <v>0</v>
      </c>
      <c r="DS646" s="111">
        <f>SUM(DS647)</f>
        <v>0</v>
      </c>
      <c r="DT646" s="111">
        <f t="shared" si="1736"/>
        <v>0</v>
      </c>
      <c r="DU646" s="111">
        <f t="shared" ref="DU646:EB646" si="1839">SUM(DU647)</f>
        <v>0</v>
      </c>
      <c r="DV646" s="111">
        <f t="shared" si="1839"/>
        <v>0</v>
      </c>
      <c r="DW646" s="111">
        <f t="shared" si="1839"/>
        <v>0</v>
      </c>
      <c r="DX646" s="111">
        <f t="shared" si="1839"/>
        <v>0</v>
      </c>
      <c r="DY646" s="111">
        <f t="shared" si="1839"/>
        <v>0</v>
      </c>
      <c r="DZ646" s="111">
        <f>SUM(DZ647)</f>
        <v>0</v>
      </c>
      <c r="EA646" s="111">
        <f t="shared" si="1839"/>
        <v>0</v>
      </c>
      <c r="EB646" s="111">
        <f t="shared" si="1839"/>
        <v>0</v>
      </c>
      <c r="EC646" s="111">
        <f t="shared" si="1737"/>
        <v>0</v>
      </c>
      <c r="ED646" s="111">
        <f>SUM(ED647)</f>
        <v>0</v>
      </c>
      <c r="EE646" s="111">
        <f>SUM(EE647)</f>
        <v>0</v>
      </c>
      <c r="EF646" s="111">
        <f>SUM(EF647)</f>
        <v>0</v>
      </c>
      <c r="EG646" s="111">
        <f t="shared" si="1738"/>
        <v>0</v>
      </c>
      <c r="EH646" s="111" t="e">
        <f>SUM(EH647)</f>
        <v>#REF!</v>
      </c>
      <c r="EI646" s="111">
        <f>IFERROR(#REF!/DZ646*100,)</f>
        <v>0</v>
      </c>
      <c r="EJ646" s="111">
        <f>IFERROR(#REF!/#REF!*100,)</f>
        <v>0</v>
      </c>
      <c r="EK646" s="111">
        <f t="shared" ref="EK646:EM646" si="1840">SUM(EK647)</f>
        <v>0</v>
      </c>
      <c r="EL646" s="111">
        <f t="shared" si="1840"/>
        <v>0</v>
      </c>
      <c r="EM646" s="111">
        <f t="shared" si="1840"/>
        <v>0</v>
      </c>
      <c r="EN646" s="111"/>
      <c r="EO646" s="111"/>
      <c r="EP646" s="111"/>
      <c r="EQ646" s="111"/>
      <c r="ER646" s="111"/>
      <c r="ES646" s="111"/>
      <c r="EX646" s="696">
        <f>IF(EX$9=$K646,$EA646,0)</f>
        <v>0</v>
      </c>
      <c r="FU646" s="696">
        <f>IF(FU$9=$K646,$EA646,0)</f>
        <v>0</v>
      </c>
      <c r="GQ646" s="1098">
        <f>IF(GQ$9=$N646,#REF!,0)</f>
        <v>0</v>
      </c>
      <c r="GR646" s="1098">
        <f>IF(GR$9=$N646,#REF!,0)</f>
        <v>0</v>
      </c>
      <c r="GS646" s="1098">
        <f>IF(GS$9=$N646,#REF!,0)</f>
        <v>0</v>
      </c>
      <c r="GT646" s="1098">
        <f>IF(GT$9=$N646,#REF!,0)</f>
        <v>0</v>
      </c>
      <c r="GU646" s="1098">
        <f>IF(GU$9=$N646,#REF!,0)</f>
        <v>0</v>
      </c>
      <c r="GV646" s="1098">
        <f>IF(GV$9=$N646,#REF!,0)</f>
        <v>0</v>
      </c>
      <c r="GW646" s="1098">
        <f>IF(GW$9=$N646,#REF!,0)</f>
        <v>0</v>
      </c>
      <c r="GX646" s="1098">
        <f>IF(GX$9=$N646,#REF!,0)</f>
        <v>0</v>
      </c>
      <c r="GY646" s="1098">
        <f>IF(GY$9=$N646,#REF!,0)</f>
        <v>0</v>
      </c>
      <c r="GZ646" s="1098">
        <f>IF(GZ$9=$N646,#REF!,0)</f>
        <v>0</v>
      </c>
      <c r="HA646" s="1098">
        <f>IF(HA$9=$N646,#REF!,0)</f>
        <v>0</v>
      </c>
      <c r="HB646" s="1098">
        <f>IF(HB$9=$N646,#REF!,0)</f>
        <v>0</v>
      </c>
      <c r="HC646" s="1098">
        <f>IF(HC$9=$N646,#REF!,0)</f>
        <v>0</v>
      </c>
      <c r="HD646" s="1098">
        <f>IF(HD$9=$N646,#REF!,0)</f>
        <v>0</v>
      </c>
      <c r="HE646" s="1098">
        <f>IF(HE$9=$N646,#REF!,0)</f>
        <v>0</v>
      </c>
      <c r="HF646" s="1098">
        <f>IF(HF$9=$N646,#REF!,0)</f>
        <v>0</v>
      </c>
      <c r="HG646" s="1098">
        <f>IF(HG$9=$N646,#REF!,0)</f>
        <v>0</v>
      </c>
      <c r="HH646" s="1098">
        <f>IF(HH$9=$N646,#REF!,0)</f>
        <v>0</v>
      </c>
      <c r="HI646" s="1098">
        <f>IF(HI$9=$N646,#REF!,0)</f>
        <v>0</v>
      </c>
      <c r="HJ646" s="1098">
        <f>IF(HJ$9=$N646,#REF!,0)</f>
        <v>0</v>
      </c>
      <c r="HK646" s="1098">
        <f>IF(HK$9=$N646,#REF!,0)</f>
        <v>0</v>
      </c>
      <c r="HL646" s="1098">
        <f>IF(HL$9=$N646,#REF!,0)</f>
        <v>0</v>
      </c>
      <c r="HM646" s="1098">
        <f>IF(HM$9=$N646,#REF!,0)</f>
        <v>0</v>
      </c>
      <c r="HN646" s="1098">
        <f>IF(HN$9=$N646,#REF!,0)</f>
        <v>0</v>
      </c>
      <c r="HO646" s="1098">
        <f>IF(HO$9=$N646,#REF!,0)</f>
        <v>0</v>
      </c>
      <c r="HP646" s="1098">
        <f>IF(HP$9=$N646,#REF!,0)</f>
        <v>0</v>
      </c>
      <c r="HQ646" s="1098">
        <f>IF(HQ$9=$N646,#REF!,0)</f>
        <v>0</v>
      </c>
      <c r="HR646" s="1098">
        <f>IF(HR$9=$N646,#REF!,0)</f>
        <v>0</v>
      </c>
      <c r="HS646" s="1098">
        <f>IF(HS$9=$N646,#REF!,0)</f>
        <v>0</v>
      </c>
      <c r="HT646" s="1098">
        <f>IF(HT$9=$N646,#REF!,0)</f>
        <v>0</v>
      </c>
      <c r="HU646" s="1098">
        <f>IF(HU$9=$N646,#REF!,0)</f>
        <v>0</v>
      </c>
      <c r="HV646" s="1098">
        <f>IF(HV$9=$N646,#REF!,0)</f>
        <v>0</v>
      </c>
      <c r="HW646" s="1098">
        <f>IF(HW$9=$N646,#REF!,0)</f>
        <v>0</v>
      </c>
      <c r="HX646" s="1098">
        <f>IF(HX$9=$N646,#REF!,0)</f>
        <v>0</v>
      </c>
      <c r="HY646" s="1098">
        <f>IF(HY$9=$N646,#REF!,0)</f>
        <v>0</v>
      </c>
      <c r="HZ646" s="1098">
        <f>IF(HZ$9=$N646,#REF!,0)</f>
        <v>0</v>
      </c>
      <c r="IA646" s="1098">
        <f>IF(IA$9=$N646,#REF!,0)</f>
        <v>0</v>
      </c>
      <c r="IB646" s="1098">
        <f>IF(IB$9=$N646,#REF!,0)</f>
        <v>0</v>
      </c>
      <c r="IC646" s="1098">
        <f>IF(IC$9=$N646,#REF!,0)</f>
        <v>0</v>
      </c>
      <c r="ID646" s="1098">
        <f>IF(ID$9=$N646,#REF!,0)</f>
        <v>0</v>
      </c>
      <c r="IE646" s="1098">
        <f>IF(IE$9=$N646,#REF!,0)</f>
        <v>0</v>
      </c>
      <c r="IF646" s="1098">
        <f>IF(IF$9=$N646,#REF!,0)</f>
        <v>0</v>
      </c>
      <c r="IG646" s="1098">
        <f>IF(IG$9=$N646,#REF!,0)</f>
        <v>0</v>
      </c>
      <c r="IH646" s="1098">
        <f>IF(IH$9=$N646,#REF!,0)</f>
        <v>0</v>
      </c>
      <c r="II646" s="1098">
        <f>IF(II$9=$N646,#REF!,0)</f>
        <v>0</v>
      </c>
      <c r="IJ646" s="1098">
        <f>IF(IJ$9=$N646,#REF!,0)</f>
        <v>0</v>
      </c>
      <c r="IK646" s="1098">
        <f>IF(IK$9=$N646,#REF!,0)</f>
        <v>0</v>
      </c>
      <c r="IL646" s="1098">
        <f>IF(IL$9=$N646,#REF!,0)</f>
        <v>0</v>
      </c>
      <c r="IM646" s="1098">
        <f>IF(IM$9=$N646,#REF!,0)</f>
        <v>0</v>
      </c>
      <c r="IN646" s="1098">
        <f>IF(IN$9=$N646,#REF!,0)</f>
        <v>0</v>
      </c>
      <c r="IO646" s="1098">
        <f>IF(IO$9=$N646,#REF!,0)</f>
        <v>0</v>
      </c>
      <c r="IP646" s="1098">
        <f>IF(IP$9=$N646,#REF!,0)</f>
        <v>0</v>
      </c>
      <c r="IQ646" s="1098">
        <f>IF(IQ$9=$N646,#REF!,0)</f>
        <v>0</v>
      </c>
      <c r="IR646" s="1098">
        <f>IF(IR$9=$N646,#REF!,0)</f>
        <v>0</v>
      </c>
      <c r="IS646" s="1098">
        <f>IF(IS$9=$N646,#REF!,0)</f>
        <v>0</v>
      </c>
      <c r="IT646" s="1098">
        <f>IF(IT$9=$N646,#REF!,0)</f>
        <v>0</v>
      </c>
      <c r="IU646" s="1098">
        <f>IF(IU$9=$N646,#REF!,0)</f>
        <v>0</v>
      </c>
      <c r="IV646" s="1098">
        <f>IF(IV$9=$N646,#REF!,0)</f>
        <v>0</v>
      </c>
      <c r="IW646" s="1098">
        <f>IF(IW$9=$N646,#REF!,0)</f>
        <v>0</v>
      </c>
      <c r="IX646" s="1098">
        <f>IF(IX$9=$N646,#REF!,0)</f>
        <v>0</v>
      </c>
      <c r="IY646" s="1098">
        <f>IF(IY$9=$N646,#REF!,0)</f>
        <v>0</v>
      </c>
      <c r="IZ646" s="1098">
        <f>IF(IZ$9=$N646,#REF!,0)</f>
        <v>0</v>
      </c>
      <c r="JA646" s="1098">
        <f>IF(JA$9=$N646,#REF!,0)</f>
        <v>0</v>
      </c>
      <c r="JB646" s="1098">
        <f>IF(JB$9=$N646,#REF!,0)</f>
        <v>0</v>
      </c>
      <c r="JC646" s="1098">
        <f>IF(JC$9=$N646,#REF!,0)</f>
        <v>0</v>
      </c>
      <c r="JD646" s="1098">
        <f>IF(JD$9=$N646,#REF!,0)</f>
        <v>0</v>
      </c>
      <c r="JE646" s="1098">
        <f>IF(JE$9=$N646,#REF!,0)</f>
        <v>0</v>
      </c>
      <c r="JF646" s="1098">
        <f>IF(JF$9=$N646,#REF!,0)</f>
        <v>0</v>
      </c>
      <c r="JG646" s="1098">
        <f>IF(JG$9=$N646,#REF!,0)</f>
        <v>0</v>
      </c>
      <c r="JH646" s="1098">
        <f>IF(JH$9=$N646,#REF!,0)</f>
        <v>0</v>
      </c>
      <c r="JI646" s="1098">
        <f>IF(JI$9=$N646,#REF!,0)</f>
        <v>0</v>
      </c>
      <c r="JJ646" s="1098">
        <f>IF(JJ$9=$N646,#REF!,0)</f>
        <v>0</v>
      </c>
      <c r="JK646" s="1098">
        <f>IF(JK$9=$N646,#REF!,0)</f>
        <v>0</v>
      </c>
      <c r="JL646" s="1098">
        <f>IF(JL$9=$N646,#REF!,0)</f>
        <v>0</v>
      </c>
      <c r="JM646" s="1098">
        <f>IF(JM$9=$N646,#REF!,0)</f>
        <v>0</v>
      </c>
      <c r="JN646" s="1098">
        <f>IF(JN$9=$N646,#REF!,0)</f>
        <v>0</v>
      </c>
      <c r="JO646" s="1098">
        <f>IF(JO$9=$N646,#REF!,0)</f>
        <v>0</v>
      </c>
      <c r="JP646" s="1098">
        <f>IF(JP$9=$N646,#REF!,0)</f>
        <v>0</v>
      </c>
      <c r="JQ646" s="1098">
        <f>IF(JQ$9=$N646,#REF!,0)</f>
        <v>0</v>
      </c>
      <c r="JR646" s="1098">
        <f>IF(JR$9=$N646,#REF!,0)</f>
        <v>0</v>
      </c>
      <c r="JS646" s="1098">
        <f>IF(JS$9=$N646,#REF!,0)</f>
        <v>0</v>
      </c>
      <c r="JT646" s="1098">
        <f>IF(JT$9=$N646,#REF!,0)</f>
        <v>0</v>
      </c>
      <c r="JU646" s="1098">
        <f>IF(JU$9=$N646,#REF!,0)</f>
        <v>0</v>
      </c>
      <c r="JV646" s="1098">
        <f>IF(JV$9=$N646,#REF!,0)</f>
        <v>0</v>
      </c>
      <c r="JW646" s="1098">
        <f>IF(JW$9=$N646,#REF!,0)</f>
        <v>0</v>
      </c>
      <c r="JX646" s="681"/>
      <c r="JZ646" s="681">
        <f t="shared" si="1827"/>
        <v>0</v>
      </c>
      <c r="KA646" s="681">
        <f t="shared" si="1827"/>
        <v>0</v>
      </c>
      <c r="KB646" s="681">
        <f t="shared" si="1827"/>
        <v>0</v>
      </c>
      <c r="KC646" s="681">
        <f t="shared" si="1827"/>
        <v>0</v>
      </c>
      <c r="KD646" s="681">
        <f t="shared" si="1827"/>
        <v>0</v>
      </c>
      <c r="KE646" s="681">
        <f t="shared" si="1827"/>
        <v>0</v>
      </c>
      <c r="KF646" s="681">
        <f t="shared" si="1827"/>
        <v>0</v>
      </c>
      <c r="KG646" s="681">
        <f t="shared" si="1827"/>
        <v>0</v>
      </c>
      <c r="KH646" s="681">
        <f t="shared" si="1827"/>
        <v>0</v>
      </c>
      <c r="KI646" s="681">
        <f t="shared" si="1827"/>
        <v>0</v>
      </c>
      <c r="KJ646" s="681">
        <f t="shared" si="1827"/>
        <v>0</v>
      </c>
      <c r="KN646" s="1098">
        <f t="shared" si="1836"/>
        <v>0</v>
      </c>
      <c r="KO646" s="1098">
        <f t="shared" si="1836"/>
        <v>0</v>
      </c>
      <c r="KP646" s="1098">
        <f t="shared" si="1836"/>
        <v>0</v>
      </c>
      <c r="KQ646" s="1098">
        <f t="shared" si="1836"/>
        <v>0</v>
      </c>
      <c r="KR646" s="1098">
        <f t="shared" si="1836"/>
        <v>0</v>
      </c>
      <c r="KS646" s="1098">
        <f t="shared" si="1836"/>
        <v>0</v>
      </c>
      <c r="KT646" s="1098">
        <f t="shared" si="1836"/>
        <v>0</v>
      </c>
      <c r="KU646" s="1098">
        <f t="shared" si="1836"/>
        <v>0</v>
      </c>
      <c r="KV646" s="1098">
        <f t="shared" si="1836"/>
        <v>0</v>
      </c>
      <c r="KW646" s="1098">
        <f t="shared" si="1836"/>
        <v>0</v>
      </c>
      <c r="KX646" s="1098">
        <f t="shared" si="1836"/>
        <v>0</v>
      </c>
      <c r="KY646" s="1098">
        <f t="shared" si="1836"/>
        <v>0</v>
      </c>
      <c r="KZ646" s="1098">
        <f t="shared" si="1836"/>
        <v>0</v>
      </c>
      <c r="LA646" s="1098">
        <f t="shared" si="1836"/>
        <v>0</v>
      </c>
      <c r="LB646" s="1098">
        <f t="shared" si="1836"/>
        <v>0</v>
      </c>
      <c r="LC646" s="1098">
        <f t="shared" si="1836"/>
        <v>0</v>
      </c>
      <c r="LD646" s="1098">
        <f t="shared" si="1831"/>
        <v>0</v>
      </c>
      <c r="LE646" s="1098">
        <f t="shared" si="1831"/>
        <v>0</v>
      </c>
      <c r="LF646" s="1098">
        <f t="shared" si="1831"/>
        <v>0</v>
      </c>
      <c r="LG646" s="1098">
        <f t="shared" si="1831"/>
        <v>0</v>
      </c>
      <c r="LH646" s="1098">
        <f t="shared" si="1831"/>
        <v>0</v>
      </c>
      <c r="LI646" s="1098">
        <f t="shared" si="1831"/>
        <v>0</v>
      </c>
      <c r="LJ646" s="1098">
        <f t="shared" si="1831"/>
        <v>0</v>
      </c>
      <c r="LK646" s="1098">
        <f t="shared" si="1831"/>
        <v>0</v>
      </c>
      <c r="LL646" s="1098">
        <f t="shared" si="1831"/>
        <v>0</v>
      </c>
      <c r="LM646" s="1098">
        <f t="shared" si="1831"/>
        <v>0</v>
      </c>
      <c r="LN646" s="1098">
        <f t="shared" si="1831"/>
        <v>0</v>
      </c>
      <c r="LO646" s="1098">
        <f t="shared" si="1831"/>
        <v>0</v>
      </c>
      <c r="LP646" s="1098">
        <f t="shared" si="1831"/>
        <v>0</v>
      </c>
      <c r="LQ646" s="1098">
        <f t="shared" si="1831"/>
        <v>0</v>
      </c>
      <c r="LR646" s="1098">
        <f t="shared" si="1831"/>
        <v>0</v>
      </c>
      <c r="LS646" s="1098">
        <f t="shared" si="1830"/>
        <v>0</v>
      </c>
    </row>
    <row r="647" spans="1:331" ht="20.100000000000001" hidden="1" customHeight="1" x14ac:dyDescent="0.35">
      <c r="A647" s="668"/>
      <c r="B647" s="871"/>
      <c r="C647" s="870"/>
      <c r="D647" s="871"/>
      <c r="E647" s="871" t="s">
        <v>7</v>
      </c>
      <c r="F647" s="871"/>
      <c r="G647" s="871"/>
      <c r="H647" s="871"/>
      <c r="I647" s="871"/>
      <c r="J647" s="1065" t="s">
        <v>194</v>
      </c>
      <c r="K647" s="877"/>
      <c r="L647" s="879"/>
      <c r="M647" s="879"/>
      <c r="N647" s="867">
        <v>4251</v>
      </c>
      <c r="O647" s="896" t="s">
        <v>584</v>
      </c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635"/>
      <c r="AJ647" s="31"/>
      <c r="AK647" s="31"/>
      <c r="AL647" s="31"/>
      <c r="AM647" s="31"/>
      <c r="AN647" s="54">
        <v>0</v>
      </c>
      <c r="AO647" s="54">
        <v>0</v>
      </c>
      <c r="AP647" s="54">
        <v>0</v>
      </c>
      <c r="AQ647" s="54">
        <v>0</v>
      </c>
      <c r="AR647" s="54"/>
      <c r="AS647" s="54"/>
      <c r="AT647" s="54"/>
      <c r="AU647" s="54">
        <v>35000</v>
      </c>
      <c r="AV647" s="54">
        <v>0</v>
      </c>
      <c r="AW647" s="54"/>
      <c r="AX647" s="54"/>
      <c r="AY647" s="54">
        <f>(BB647-AV647)</f>
        <v>0</v>
      </c>
      <c r="AZ647" s="54"/>
      <c r="BA647" s="54"/>
      <c r="BB647" s="54">
        <v>0</v>
      </c>
      <c r="BC647" s="54">
        <v>0</v>
      </c>
      <c r="BD647" s="54"/>
      <c r="BE647" s="54">
        <v>0</v>
      </c>
      <c r="BF647" s="54"/>
      <c r="BG647" s="54"/>
      <c r="BH647" s="54"/>
      <c r="BI647" s="54">
        <f>(BJ647-BH647)</f>
        <v>0</v>
      </c>
      <c r="BJ647" s="54"/>
      <c r="BK647" s="54"/>
      <c r="BL647" s="54">
        <f t="shared" si="1764"/>
        <v>0</v>
      </c>
      <c r="BM647" s="54"/>
      <c r="BN647" s="54"/>
      <c r="BO647" s="54"/>
      <c r="BP647" s="54"/>
      <c r="BQ647" s="54"/>
      <c r="BR647" s="54">
        <f>(BS647-BO647)</f>
        <v>0</v>
      </c>
      <c r="BS647" s="54"/>
      <c r="BT647" s="54"/>
      <c r="BU647" s="54">
        <f>(BY647-BO647)</f>
        <v>0</v>
      </c>
      <c r="BV647" s="54"/>
      <c r="BW647" s="54"/>
      <c r="BX647" s="54"/>
      <c r="BY647" s="54"/>
      <c r="BZ647" s="54"/>
      <c r="CA647" s="54">
        <f t="shared" si="1760"/>
        <v>0</v>
      </c>
      <c r="CB647" s="54">
        <f t="shared" si="1761"/>
        <v>0</v>
      </c>
      <c r="CC647" s="54"/>
      <c r="CD647" s="54"/>
      <c r="CE647" s="54"/>
      <c r="CF647" s="54"/>
      <c r="CG647" s="54">
        <f t="shared" si="1762"/>
        <v>0</v>
      </c>
      <c r="CH647" s="54">
        <f>(CI647-CE647)</f>
        <v>0</v>
      </c>
      <c r="CI647" s="54"/>
      <c r="CJ647" s="54"/>
      <c r="CK647" s="54">
        <f t="shared" si="1752"/>
        <v>0</v>
      </c>
      <c r="CL647" s="54">
        <f>(CM647-CI647)</f>
        <v>0</v>
      </c>
      <c r="CM647" s="54"/>
      <c r="CN647" s="54"/>
      <c r="CO647" s="54">
        <f t="shared" si="1753"/>
        <v>0</v>
      </c>
      <c r="CP647" s="54">
        <f>(CQ647-CM647)</f>
        <v>0</v>
      </c>
      <c r="CQ647" s="54"/>
      <c r="CR647" s="54"/>
      <c r="CS647" s="54">
        <f t="shared" si="1780"/>
        <v>0</v>
      </c>
      <c r="CT647" s="54">
        <f>(CU647-CQ647)</f>
        <v>0</v>
      </c>
      <c r="CU647" s="54"/>
      <c r="CV647" s="54"/>
      <c r="CW647" s="54">
        <f t="shared" si="1730"/>
        <v>0</v>
      </c>
      <c r="CX647" s="54">
        <f>(CY647-CU647)</f>
        <v>0</v>
      </c>
      <c r="CY647" s="54"/>
      <c r="CZ647" s="54"/>
      <c r="DA647" s="54"/>
      <c r="DB647" s="54"/>
      <c r="DC647" s="54">
        <v>0</v>
      </c>
      <c r="DD647" s="54">
        <f t="shared" si="1781"/>
        <v>0</v>
      </c>
      <c r="DE647" s="54">
        <f t="shared" si="1782"/>
        <v>0</v>
      </c>
      <c r="DF647" s="54"/>
      <c r="DG647" s="54"/>
      <c r="DH647" s="54"/>
      <c r="DI647" s="54">
        <f t="shared" si="1733"/>
        <v>0</v>
      </c>
      <c r="DJ647" s="54">
        <f>(DK647-DG647)</f>
        <v>0</v>
      </c>
      <c r="DK647" s="54"/>
      <c r="DL647" s="54">
        <f t="shared" si="1783"/>
        <v>0</v>
      </c>
      <c r="DM647" s="54">
        <f>(DN647-DK647)</f>
        <v>0</v>
      </c>
      <c r="DN647" s="54"/>
      <c r="DO647" s="54"/>
      <c r="DP647" s="54">
        <f t="shared" si="1735"/>
        <v>0</v>
      </c>
      <c r="DQ647" s="54">
        <f>(DR647-DN647)</f>
        <v>0</v>
      </c>
      <c r="DR647" s="54"/>
      <c r="DS647" s="54"/>
      <c r="DT647" s="54">
        <f t="shared" si="1736"/>
        <v>0</v>
      </c>
      <c r="DU647" s="54">
        <f>(DV647-DR647)</f>
        <v>0</v>
      </c>
      <c r="DV647" s="54"/>
      <c r="DW647" s="54"/>
      <c r="DX647" s="54"/>
      <c r="DY647" s="54"/>
      <c r="DZ647" s="54"/>
      <c r="EA647" s="54"/>
      <c r="EB647" s="54"/>
      <c r="EC647" s="54">
        <f t="shared" si="1737"/>
        <v>0</v>
      </c>
      <c r="ED647" s="54">
        <f>(EE647-EA647)</f>
        <v>0</v>
      </c>
      <c r="EE647" s="54"/>
      <c r="EF647" s="54"/>
      <c r="EG647" s="54">
        <f t="shared" si="1738"/>
        <v>0</v>
      </c>
      <c r="EH647" s="54" t="e">
        <f>(#REF!-EE647)</f>
        <v>#REF!</v>
      </c>
      <c r="EI647" s="54">
        <f>IFERROR(#REF!/DZ647*100,)</f>
        <v>0</v>
      </c>
      <c r="EJ647" s="54">
        <f>IFERROR(#REF!/#REF!*100,)</f>
        <v>0</v>
      </c>
      <c r="EK647" s="54"/>
      <c r="EL647" s="54"/>
      <c r="EM647" s="54"/>
      <c r="EN647" s="54"/>
      <c r="EO647" s="54"/>
      <c r="EP647" s="54"/>
      <c r="EQ647" s="54"/>
      <c r="ER647" s="54"/>
      <c r="ES647" s="54"/>
      <c r="EX647" s="696">
        <f>IF(EX$9=$K647,$EA647,0)</f>
        <v>0</v>
      </c>
      <c r="FU647" s="696">
        <f>IF(FU$9=$K647,$EA647,0)</f>
        <v>0</v>
      </c>
      <c r="GQ647" s="1098">
        <f>IF(GQ$9=$N647,#REF!,0)</f>
        <v>0</v>
      </c>
      <c r="GR647" s="1098">
        <f>IF(GR$9=$N647,#REF!,0)</f>
        <v>0</v>
      </c>
      <c r="GS647" s="1098">
        <f>IF(GS$9=$N647,#REF!,0)</f>
        <v>0</v>
      </c>
      <c r="GT647" s="1098">
        <f>IF(GT$9=$N647,#REF!,0)</f>
        <v>0</v>
      </c>
      <c r="GU647" s="1098">
        <f>IF(GU$9=$N647,#REF!,0)</f>
        <v>0</v>
      </c>
      <c r="GV647" s="1098">
        <f>IF(GV$9=$N647,#REF!,0)</f>
        <v>0</v>
      </c>
      <c r="GW647" s="1098">
        <f>IF(GW$9=$N647,#REF!,0)</f>
        <v>0</v>
      </c>
      <c r="GX647" s="1098">
        <f>IF(GX$9=$N647,#REF!,0)</f>
        <v>0</v>
      </c>
      <c r="GY647" s="1098">
        <f>IF(GY$9=$N647,#REF!,0)</f>
        <v>0</v>
      </c>
      <c r="GZ647" s="1098">
        <f>IF(GZ$9=$N647,#REF!,0)</f>
        <v>0</v>
      </c>
      <c r="HA647" s="1098">
        <f>IF(HA$9=$N647,#REF!,0)</f>
        <v>0</v>
      </c>
      <c r="HB647" s="1098">
        <f>IF(HB$9=$N647,#REF!,0)</f>
        <v>0</v>
      </c>
      <c r="HC647" s="1098">
        <f>IF(HC$9=$N647,#REF!,0)</f>
        <v>0</v>
      </c>
      <c r="HD647" s="1098">
        <f>IF(HD$9=$N647,#REF!,0)</f>
        <v>0</v>
      </c>
      <c r="HE647" s="1098">
        <f>IF(HE$9=$N647,#REF!,0)</f>
        <v>0</v>
      </c>
      <c r="HF647" s="1098">
        <f>IF(HF$9=$N647,#REF!,0)</f>
        <v>0</v>
      </c>
      <c r="HG647" s="1098">
        <f>IF(HG$9=$N647,#REF!,0)</f>
        <v>0</v>
      </c>
      <c r="HH647" s="1098">
        <f>IF(HH$9=$N647,#REF!,0)</f>
        <v>0</v>
      </c>
      <c r="HI647" s="1098">
        <f>IF(HI$9=$N647,#REF!,0)</f>
        <v>0</v>
      </c>
      <c r="HJ647" s="1098">
        <f>IF(HJ$9=$N647,#REF!,0)</f>
        <v>0</v>
      </c>
      <c r="HK647" s="1098">
        <f>IF(HK$9=$N647,#REF!,0)</f>
        <v>0</v>
      </c>
      <c r="HL647" s="1098">
        <f>IF(HL$9=$N647,#REF!,0)</f>
        <v>0</v>
      </c>
      <c r="HM647" s="1098">
        <f>IF(HM$9=$N647,#REF!,0)</f>
        <v>0</v>
      </c>
      <c r="HN647" s="1098">
        <f>IF(HN$9=$N647,#REF!,0)</f>
        <v>0</v>
      </c>
      <c r="HO647" s="1098">
        <f>IF(HO$9=$N647,#REF!,0)</f>
        <v>0</v>
      </c>
      <c r="HP647" s="1098">
        <f>IF(HP$9=$N647,#REF!,0)</f>
        <v>0</v>
      </c>
      <c r="HQ647" s="1098">
        <f>IF(HQ$9=$N647,#REF!,0)</f>
        <v>0</v>
      </c>
      <c r="HR647" s="1098">
        <f>IF(HR$9=$N647,#REF!,0)</f>
        <v>0</v>
      </c>
      <c r="HS647" s="1098">
        <f>IF(HS$9=$N647,#REF!,0)</f>
        <v>0</v>
      </c>
      <c r="HT647" s="1098">
        <f>IF(HT$9=$N647,#REF!,0)</f>
        <v>0</v>
      </c>
      <c r="HU647" s="1098">
        <f>IF(HU$9=$N647,#REF!,0)</f>
        <v>0</v>
      </c>
      <c r="HV647" s="1098">
        <f>IF(HV$9=$N647,#REF!,0)</f>
        <v>0</v>
      </c>
      <c r="HW647" s="1098">
        <f>IF(HW$9=$N647,#REF!,0)</f>
        <v>0</v>
      </c>
      <c r="HX647" s="1098">
        <f>IF(HX$9=$N647,#REF!,0)</f>
        <v>0</v>
      </c>
      <c r="HY647" s="1098">
        <f>IF(HY$9=$N647,#REF!,0)</f>
        <v>0</v>
      </c>
      <c r="HZ647" s="1098">
        <f>IF(HZ$9=$N647,#REF!,0)</f>
        <v>0</v>
      </c>
      <c r="IA647" s="1098">
        <f>IF(IA$9=$N647,#REF!,0)</f>
        <v>0</v>
      </c>
      <c r="IB647" s="1098">
        <f>IF(IB$9=$N647,#REF!,0)</f>
        <v>0</v>
      </c>
      <c r="IC647" s="1098">
        <f>IF(IC$9=$N647,#REF!,0)</f>
        <v>0</v>
      </c>
      <c r="ID647" s="1098">
        <f>IF(ID$9=$N647,#REF!,0)</f>
        <v>0</v>
      </c>
      <c r="IE647" s="1098">
        <f>IF(IE$9=$N647,#REF!,0)</f>
        <v>0</v>
      </c>
      <c r="IF647" s="1098">
        <f>IF(IF$9=$N647,#REF!,0)</f>
        <v>0</v>
      </c>
      <c r="IG647" s="1098">
        <f>IF(IG$9=$N647,#REF!,0)</f>
        <v>0</v>
      </c>
      <c r="IH647" s="1098">
        <f>IF(IH$9=$N647,#REF!,0)</f>
        <v>0</v>
      </c>
      <c r="II647" s="1098">
        <f>IF(II$9=$N647,#REF!,0)</f>
        <v>0</v>
      </c>
      <c r="IJ647" s="1098">
        <f>IF(IJ$9=$N647,#REF!,0)</f>
        <v>0</v>
      </c>
      <c r="IK647" s="1098">
        <f>IF(IK$9=$N647,#REF!,0)</f>
        <v>0</v>
      </c>
      <c r="IL647" s="1098">
        <f>IF(IL$9=$N647,#REF!,0)</f>
        <v>0</v>
      </c>
      <c r="IM647" s="1098">
        <f>IF(IM$9=$N647,#REF!,0)</f>
        <v>0</v>
      </c>
      <c r="IN647" s="1098">
        <f>IF(IN$9=$N647,#REF!,0)</f>
        <v>0</v>
      </c>
      <c r="IO647" s="1098">
        <f>IF(IO$9=$N647,#REF!,0)</f>
        <v>0</v>
      </c>
      <c r="IP647" s="1098">
        <f>IF(IP$9=$N647,#REF!,0)</f>
        <v>0</v>
      </c>
      <c r="IQ647" s="1098">
        <f>IF(IQ$9=$N647,#REF!,0)</f>
        <v>0</v>
      </c>
      <c r="IR647" s="1098">
        <f>IF(IR$9=$N647,#REF!,0)</f>
        <v>0</v>
      </c>
      <c r="IS647" s="1098">
        <f>IF(IS$9=$N647,#REF!,0)</f>
        <v>0</v>
      </c>
      <c r="IT647" s="1098">
        <f>IF(IT$9=$N647,#REF!,0)</f>
        <v>0</v>
      </c>
      <c r="IU647" s="1098">
        <f>IF(IU$9=$N647,#REF!,0)</f>
        <v>0</v>
      </c>
      <c r="IV647" s="1098">
        <f>IF(IV$9=$N647,#REF!,0)</f>
        <v>0</v>
      </c>
      <c r="IW647" s="1098">
        <f>IF(IW$9=$N647,#REF!,0)</f>
        <v>0</v>
      </c>
      <c r="IX647" s="1098">
        <f>IF(IX$9=$N647,#REF!,0)</f>
        <v>0</v>
      </c>
      <c r="IY647" s="1098">
        <f>IF(IY$9=$N647,#REF!,0)</f>
        <v>0</v>
      </c>
      <c r="IZ647" s="1098">
        <f>IF(IZ$9=$N647,#REF!,0)</f>
        <v>0</v>
      </c>
      <c r="JA647" s="1098">
        <f>IF(JA$9=$N647,#REF!,0)</f>
        <v>0</v>
      </c>
      <c r="JB647" s="1098">
        <f>IF(JB$9=$N647,#REF!,0)</f>
        <v>0</v>
      </c>
      <c r="JC647" s="1098">
        <f>IF(JC$9=$N647,#REF!,0)</f>
        <v>0</v>
      </c>
      <c r="JD647" s="1098">
        <f>IF(JD$9=$N647,#REF!,0)</f>
        <v>0</v>
      </c>
      <c r="JE647" s="1098">
        <f>IF(JE$9=$N647,#REF!,0)</f>
        <v>0</v>
      </c>
      <c r="JF647" s="1098">
        <f>IF(JF$9=$N647,#REF!,0)</f>
        <v>0</v>
      </c>
      <c r="JG647" s="1098">
        <f>IF(JG$9=$N647,#REF!,0)</f>
        <v>0</v>
      </c>
      <c r="JH647" s="1098">
        <f>IF(JH$9=$N647,#REF!,0)</f>
        <v>0</v>
      </c>
      <c r="JI647" s="1098">
        <f>IF(JI$9=$N647,#REF!,0)</f>
        <v>0</v>
      </c>
      <c r="JJ647" s="1098">
        <f>IF(JJ$9=$N647,#REF!,0)</f>
        <v>0</v>
      </c>
      <c r="JK647" s="1098">
        <f>IF(JK$9=$N647,#REF!,0)</f>
        <v>0</v>
      </c>
      <c r="JL647" s="1098">
        <f>IF(JL$9=$N647,#REF!,0)</f>
        <v>0</v>
      </c>
      <c r="JM647" s="1098">
        <f>IF(JM$9=$N647,#REF!,0)</f>
        <v>0</v>
      </c>
      <c r="JN647" s="1098">
        <f>IF(JN$9=$N647,#REF!,0)</f>
        <v>0</v>
      </c>
      <c r="JO647" s="1098">
        <f>IF(JO$9=$N647,#REF!,0)</f>
        <v>0</v>
      </c>
      <c r="JP647" s="1098">
        <f>IF(JP$9=$N647,#REF!,0)</f>
        <v>0</v>
      </c>
      <c r="JQ647" s="1098" t="e">
        <f>IF(JQ$9=$N647,#REF!,0)</f>
        <v>#REF!</v>
      </c>
      <c r="JR647" s="1098">
        <f>IF(JR$9=$N647,#REF!,0)</f>
        <v>0</v>
      </c>
      <c r="JS647" s="1098">
        <f>IF(JS$9=$N647,#REF!,0)</f>
        <v>0</v>
      </c>
      <c r="JT647" s="1098">
        <f>IF(JT$9=$N647,#REF!,0)</f>
        <v>0</v>
      </c>
      <c r="JU647" s="1098">
        <f>IF(JU$9=$N647,#REF!,0)</f>
        <v>0</v>
      </c>
      <c r="JV647" s="1098">
        <f>IF(JV$9=$N647,#REF!,0)</f>
        <v>0</v>
      </c>
      <c r="JW647" s="1098">
        <f>IF(JW$9=$N647,#REF!,0)</f>
        <v>0</v>
      </c>
      <c r="JX647" s="681"/>
      <c r="JZ647" s="681">
        <f t="shared" si="1827"/>
        <v>0</v>
      </c>
      <c r="KA647" s="681">
        <f t="shared" si="1827"/>
        <v>0</v>
      </c>
      <c r="KB647" s="681">
        <f t="shared" si="1827"/>
        <v>0</v>
      </c>
      <c r="KC647" s="681">
        <f t="shared" si="1827"/>
        <v>0</v>
      </c>
      <c r="KD647" s="681">
        <f t="shared" si="1827"/>
        <v>0</v>
      </c>
      <c r="KE647" s="681">
        <f t="shared" si="1827"/>
        <v>0</v>
      </c>
      <c r="KF647" s="681">
        <f t="shared" si="1827"/>
        <v>0</v>
      </c>
      <c r="KG647" s="681">
        <f t="shared" si="1827"/>
        <v>0</v>
      </c>
      <c r="KH647" s="681">
        <f t="shared" si="1827"/>
        <v>0</v>
      </c>
      <c r="KI647" s="681">
        <f t="shared" si="1827"/>
        <v>0</v>
      </c>
      <c r="KJ647" s="681">
        <f t="shared" si="1827"/>
        <v>0</v>
      </c>
      <c r="KN647" s="1098">
        <f t="shared" si="1836"/>
        <v>0</v>
      </c>
      <c r="KO647" s="1098">
        <f t="shared" si="1836"/>
        <v>0</v>
      </c>
      <c r="KP647" s="1098">
        <f t="shared" si="1836"/>
        <v>0</v>
      </c>
      <c r="KQ647" s="1098">
        <f t="shared" si="1836"/>
        <v>0</v>
      </c>
      <c r="KR647" s="1098">
        <f t="shared" si="1836"/>
        <v>0</v>
      </c>
      <c r="KS647" s="1098">
        <f t="shared" si="1836"/>
        <v>0</v>
      </c>
      <c r="KT647" s="1098">
        <f t="shared" si="1836"/>
        <v>0</v>
      </c>
      <c r="KU647" s="1098">
        <f t="shared" si="1836"/>
        <v>0</v>
      </c>
      <c r="KV647" s="1098">
        <f t="shared" si="1836"/>
        <v>0</v>
      </c>
      <c r="KW647" s="1098">
        <f t="shared" si="1836"/>
        <v>0</v>
      </c>
      <c r="KX647" s="1098">
        <f t="shared" si="1836"/>
        <v>0</v>
      </c>
      <c r="KY647" s="1098">
        <f t="shared" si="1836"/>
        <v>0</v>
      </c>
      <c r="KZ647" s="1098">
        <f t="shared" si="1836"/>
        <v>0</v>
      </c>
      <c r="LA647" s="1098">
        <f t="shared" si="1836"/>
        <v>0</v>
      </c>
      <c r="LB647" s="1098">
        <f t="shared" si="1836"/>
        <v>0</v>
      </c>
      <c r="LC647" s="1098">
        <f t="shared" si="1836"/>
        <v>0</v>
      </c>
      <c r="LD647" s="1098">
        <f t="shared" si="1831"/>
        <v>0</v>
      </c>
      <c r="LE647" s="1098">
        <f t="shared" si="1831"/>
        <v>0</v>
      </c>
      <c r="LF647" s="1098">
        <f t="shared" si="1831"/>
        <v>0</v>
      </c>
      <c r="LG647" s="1098">
        <f t="shared" si="1831"/>
        <v>0</v>
      </c>
      <c r="LH647" s="1098">
        <f t="shared" si="1831"/>
        <v>0</v>
      </c>
      <c r="LI647" s="1098">
        <f t="shared" si="1831"/>
        <v>0</v>
      </c>
      <c r="LJ647" s="1098">
        <f t="shared" si="1831"/>
        <v>0</v>
      </c>
      <c r="LK647" s="1098">
        <f t="shared" si="1831"/>
        <v>0</v>
      </c>
      <c r="LL647" s="1098">
        <f t="shared" si="1831"/>
        <v>0</v>
      </c>
      <c r="LM647" s="1098">
        <f t="shared" si="1831"/>
        <v>0</v>
      </c>
      <c r="LN647" s="1098">
        <f t="shared" si="1831"/>
        <v>0</v>
      </c>
      <c r="LO647" s="1098">
        <f t="shared" si="1831"/>
        <v>0</v>
      </c>
      <c r="LP647" s="1098">
        <f t="shared" si="1831"/>
        <v>0</v>
      </c>
      <c r="LQ647" s="1098">
        <f t="shared" si="1831"/>
        <v>0</v>
      </c>
      <c r="LR647" s="1098">
        <f t="shared" si="1831"/>
        <v>0</v>
      </c>
      <c r="LS647" s="1098">
        <f t="shared" si="1830"/>
        <v>0</v>
      </c>
    </row>
    <row r="648" spans="1:331" ht="20.100000000000001" customHeight="1" x14ac:dyDescent="0.35">
      <c r="A648" s="108"/>
      <c r="B648" s="1385"/>
      <c r="C648" s="1385"/>
      <c r="D648" s="1385"/>
      <c r="E648" s="1385"/>
      <c r="F648" s="1385"/>
      <c r="G648" s="1385"/>
      <c r="H648" s="1385"/>
      <c r="I648" s="1385"/>
      <c r="J648" s="1385"/>
      <c r="K648" s="1385"/>
      <c r="L648" s="1385"/>
      <c r="M648" s="1385"/>
      <c r="N648" s="1385"/>
      <c r="O648" s="1385"/>
      <c r="P648" s="118" t="e">
        <f>SUM(#REF!)</f>
        <v>#REF!</v>
      </c>
      <c r="Q648" s="118" t="e">
        <f>SUM(#REF!)</f>
        <v>#REF!</v>
      </c>
      <c r="R648" s="118" t="e">
        <f>SUM(#REF!)</f>
        <v>#REF!</v>
      </c>
      <c r="S648" s="118" t="e">
        <f>SUM(#REF!)</f>
        <v>#REF!</v>
      </c>
      <c r="T648" s="118" t="e">
        <f>SUM(#REF!)</f>
        <v>#REF!</v>
      </c>
      <c r="U648" s="118" t="e">
        <f>SUM(#REF!)</f>
        <v>#REF!</v>
      </c>
      <c r="V648" s="118" t="e">
        <f>SUM(#REF!)</f>
        <v>#REF!</v>
      </c>
      <c r="W648" s="118" t="e">
        <f>(V648/T648)*100</f>
        <v>#REF!</v>
      </c>
      <c r="X648" s="118" t="e">
        <f>SUM(#REF!)</f>
        <v>#REF!</v>
      </c>
      <c r="Y648" s="118" t="e">
        <f>SUM(#REF!)</f>
        <v>#REF!</v>
      </c>
      <c r="Z648" s="118" t="e">
        <f>SUM(#REF!)</f>
        <v>#REF!</v>
      </c>
      <c r="AA648" s="118" t="e">
        <f>SUM(#REF!)</f>
        <v>#REF!</v>
      </c>
      <c r="AB648" s="118" t="e">
        <f>SUM(#REF!)</f>
        <v>#REF!</v>
      </c>
      <c r="AC648" s="118" t="e">
        <f>SUM(#REF!)</f>
        <v>#REF!</v>
      </c>
      <c r="AD648" s="118" t="e">
        <f>SUM(#REF!)</f>
        <v>#REF!</v>
      </c>
      <c r="AE648" s="118" t="e">
        <f>(AD648/AC648)*100</f>
        <v>#REF!</v>
      </c>
      <c r="AF648" s="118" t="e">
        <f>SUM(#REF!)</f>
        <v>#REF!</v>
      </c>
      <c r="AG648" s="118" t="e">
        <f>SUM(#REF!)</f>
        <v>#REF!</v>
      </c>
      <c r="AH648" s="118" t="e">
        <f>SUM(#REF!)</f>
        <v>#REF!</v>
      </c>
      <c r="AI648" s="118" t="e">
        <f>SUM(#REF!)</f>
        <v>#REF!</v>
      </c>
      <c r="AJ648" s="118" t="e">
        <f>SUM(#REF!)</f>
        <v>#REF!</v>
      </c>
      <c r="AK648" s="118" t="e">
        <f>SUM(#REF!)</f>
        <v>#REF!</v>
      </c>
      <c r="AL648" s="118" t="e">
        <f>SUM(#REF!)</f>
        <v>#REF!</v>
      </c>
      <c r="AM648" s="118" t="e">
        <f>SUM(#REF!)</f>
        <v>#REF!</v>
      </c>
      <c r="AN648" s="118" t="e">
        <f>AN520+#REF!</f>
        <v>#REF!</v>
      </c>
      <c r="AO648" s="118" t="e">
        <f>AO520+#REF!</f>
        <v>#REF!</v>
      </c>
      <c r="AP648" s="118" t="e">
        <f>AP520+#REF!</f>
        <v>#REF!</v>
      </c>
      <c r="AQ648" s="118" t="e">
        <f>AQ520+#REF!</f>
        <v>#REF!</v>
      </c>
      <c r="AR648" s="118" t="e">
        <f>SUM(#REF!)</f>
        <v>#REF!</v>
      </c>
      <c r="AS648" s="118" t="e">
        <f>AR648/AN648*100</f>
        <v>#REF!</v>
      </c>
      <c r="AT648" s="118" t="e">
        <f>AR648/AP648*100</f>
        <v>#REF!</v>
      </c>
      <c r="AU648" s="118" t="e">
        <f>SUM(#REF!)</f>
        <v>#REF!</v>
      </c>
      <c r="AV648" s="118" t="e">
        <f>SUM(#REF!)</f>
        <v>#REF!</v>
      </c>
      <c r="AW648" s="118" t="e">
        <f>SUM(#REF!)</f>
        <v>#REF!</v>
      </c>
      <c r="AX648" s="118" t="e">
        <f>SUM(#REF!)</f>
        <v>#REF!</v>
      </c>
      <c r="AY648" s="118" t="e">
        <f>SUM(#REF!)</f>
        <v>#REF!</v>
      </c>
      <c r="AZ648" s="118" t="e">
        <f>SUM(#REF!)</f>
        <v>#REF!</v>
      </c>
      <c r="BA648" s="118" t="e">
        <f>SUM(#REF!)</f>
        <v>#REF!</v>
      </c>
      <c r="BB648" s="118" t="e">
        <f>SUM(#REF!)</f>
        <v>#REF!</v>
      </c>
      <c r="BC648" s="118" t="e">
        <f>SUM(#REF!)</f>
        <v>#REF!</v>
      </c>
      <c r="BD648" s="118" t="e">
        <f>SUM(#REF!)</f>
        <v>#REF!</v>
      </c>
      <c r="BE648" s="118" t="e">
        <f>SUM(#REF!)</f>
        <v>#REF!</v>
      </c>
      <c r="BF648" s="118" t="e">
        <f>SUM(#REF!)</f>
        <v>#REF!</v>
      </c>
      <c r="BG648" s="118" t="e">
        <f>SUM(#REF!)</f>
        <v>#REF!</v>
      </c>
      <c r="BH648" s="118" t="e">
        <f>SUM(#REF!)</f>
        <v>#REF!</v>
      </c>
      <c r="BI648" s="118" t="e">
        <f>SUM(#REF!)</f>
        <v>#REF!</v>
      </c>
      <c r="BJ648" s="118" t="e">
        <f>SUM(#REF!)</f>
        <v>#REF!</v>
      </c>
      <c r="BK648" s="118" t="e">
        <f>SUM(#REF!)</f>
        <v>#REF!</v>
      </c>
      <c r="BL648" s="118">
        <f t="shared" si="1764"/>
        <v>0</v>
      </c>
      <c r="BM648" s="118"/>
      <c r="BN648" s="118"/>
      <c r="BO648" s="118" t="e">
        <f>SUM(#REF!)</f>
        <v>#REF!</v>
      </c>
      <c r="BP648" s="118"/>
      <c r="BQ648" s="118"/>
      <c r="BR648" s="118" t="e">
        <f>SUM(#REF!)</f>
        <v>#REF!</v>
      </c>
      <c r="BS648" s="118" t="e">
        <f>SUM(#REF!)</f>
        <v>#REF!</v>
      </c>
      <c r="BT648" s="118" t="e">
        <f>SUM(#REF!)</f>
        <v>#REF!</v>
      </c>
      <c r="BU648" s="118" t="e">
        <f>SUM(#REF!)</f>
        <v>#REF!</v>
      </c>
      <c r="BV648" s="118" t="e">
        <f>SUM(#REF!)</f>
        <v>#REF!</v>
      </c>
      <c r="BW648" s="118"/>
      <c r="BX648" s="118"/>
      <c r="BY648" s="118" t="e">
        <f>SUM(#REF!)</f>
        <v>#REF!</v>
      </c>
      <c r="BZ648" s="118" t="e">
        <f>SUM(#REF!)</f>
        <v>#REF!</v>
      </c>
      <c r="CA648" s="118">
        <f t="shared" si="1760"/>
        <v>0</v>
      </c>
      <c r="CB648" s="118">
        <f t="shared" si="1761"/>
        <v>0</v>
      </c>
      <c r="CC648" s="118" t="e">
        <f>SUM(#REF!)</f>
        <v>#REF!</v>
      </c>
      <c r="CD648" s="118" t="e">
        <f>SUM(#REF!)</f>
        <v>#REF!</v>
      </c>
      <c r="CE648" s="118" t="e">
        <f>SUM(#REF!)</f>
        <v>#REF!</v>
      </c>
      <c r="CF648" s="118" t="e">
        <f>SUM(#REF!)</f>
        <v>#REF!</v>
      </c>
      <c r="CG648" s="118">
        <f t="shared" si="1762"/>
        <v>0</v>
      </c>
      <c r="CH648" s="118" t="e">
        <f>SUM(#REF!)</f>
        <v>#REF!</v>
      </c>
      <c r="CI648" s="118" t="e">
        <f>SUM(#REF!)</f>
        <v>#REF!</v>
      </c>
      <c r="CJ648" s="118"/>
      <c r="CK648" s="118">
        <f t="shared" si="1752"/>
        <v>0</v>
      </c>
      <c r="CL648" s="118" t="e">
        <f>SUM(#REF!)</f>
        <v>#REF!</v>
      </c>
      <c r="CM648" s="118" t="e">
        <f>SUM(#REF!)</f>
        <v>#REF!</v>
      </c>
      <c r="CN648" s="118"/>
      <c r="CO648" s="118">
        <f t="shared" si="1753"/>
        <v>0</v>
      </c>
      <c r="CP648" s="118" t="e">
        <f>SUM(#REF!)</f>
        <v>#REF!</v>
      </c>
      <c r="CQ648" s="118" t="e">
        <f>SUM(#REF!)</f>
        <v>#REF!</v>
      </c>
      <c r="CR648" s="118" t="e">
        <f>SUM(#REF!)</f>
        <v>#REF!</v>
      </c>
      <c r="CS648" s="118">
        <f t="shared" si="1780"/>
        <v>0</v>
      </c>
      <c r="CT648" s="118" t="e">
        <f>SUM(#REF!)</f>
        <v>#REF!</v>
      </c>
      <c r="CU648" s="118" t="e">
        <f>SUM(#REF!)</f>
        <v>#REF!</v>
      </c>
      <c r="CV648" s="118" t="e">
        <f>SUM(#REF!)</f>
        <v>#REF!</v>
      </c>
      <c r="CW648" s="118">
        <f t="shared" si="1730"/>
        <v>0</v>
      </c>
      <c r="CX648" s="118" t="e">
        <f>SUM(#REF!)</f>
        <v>#REF!</v>
      </c>
      <c r="CY648" s="118" t="e">
        <f>SUM(#REF!)</f>
        <v>#REF!</v>
      </c>
      <c r="CZ648" s="118" t="e">
        <f>SUM(#REF!)</f>
        <v>#REF!</v>
      </c>
      <c r="DA648" s="118" t="e">
        <f>SUM(#REF!)</f>
        <v>#REF!</v>
      </c>
      <c r="DB648" s="118" t="e">
        <f>SUM(#REF!)</f>
        <v>#REF!</v>
      </c>
      <c r="DC648" s="118" t="e">
        <f>SUM(#REF!)</f>
        <v>#REF!</v>
      </c>
      <c r="DD648" s="118">
        <f t="shared" si="1781"/>
        <v>0</v>
      </c>
      <c r="DE648" s="118">
        <f t="shared" si="1782"/>
        <v>0</v>
      </c>
      <c r="DF648" s="118" t="e">
        <f>SUM(#REF!)</f>
        <v>#REF!</v>
      </c>
      <c r="DG648" s="118" t="e">
        <f>SUM(#REF!)</f>
        <v>#REF!</v>
      </c>
      <c r="DH648" s="118" t="e">
        <f>SUM(#REF!)</f>
        <v>#REF!</v>
      </c>
      <c r="DI648" s="118">
        <f t="shared" si="1733"/>
        <v>0</v>
      </c>
      <c r="DJ648" s="118" t="e">
        <f>SUM(#REF!)</f>
        <v>#REF!</v>
      </c>
      <c r="DK648" s="118" t="e">
        <f>SUM(#REF!)</f>
        <v>#REF!</v>
      </c>
      <c r="DL648" s="118">
        <f t="shared" si="1783"/>
        <v>0</v>
      </c>
      <c r="DM648" s="118" t="e">
        <f>SUM(#REF!)</f>
        <v>#REF!</v>
      </c>
      <c r="DN648" s="118" t="e">
        <f>SUM(#REF!)</f>
        <v>#REF!</v>
      </c>
      <c r="DO648" s="118" t="e">
        <f>SUM(#REF!)</f>
        <v>#REF!</v>
      </c>
      <c r="DP648" s="118">
        <f t="shared" si="1735"/>
        <v>0</v>
      </c>
      <c r="DQ648" s="118" t="e">
        <f>SUM(#REF!)</f>
        <v>#REF!</v>
      </c>
      <c r="DR648" s="118" t="e">
        <f>SUM(#REF!)</f>
        <v>#REF!</v>
      </c>
      <c r="DS648" s="118" t="e">
        <f>SUM(#REF!)</f>
        <v>#REF!</v>
      </c>
      <c r="DT648" s="118">
        <f t="shared" si="1736"/>
        <v>0</v>
      </c>
      <c r="DU648" s="118" t="e">
        <f>SUM(#REF!)</f>
        <v>#REF!</v>
      </c>
      <c r="DV648" s="118" t="e">
        <f>SUM(#REF!)</f>
        <v>#REF!</v>
      </c>
      <c r="DW648" s="118" t="e">
        <f>SUM(#REF!)</f>
        <v>#REF!</v>
      </c>
      <c r="DX648" s="118" t="e">
        <f>SUM(#REF!)</f>
        <v>#REF!</v>
      </c>
      <c r="DY648" s="118" t="e">
        <f>SUM(#REF!)</f>
        <v>#REF!</v>
      </c>
      <c r="DZ648" s="118" t="e">
        <f>SUM(#REF!)</f>
        <v>#REF!</v>
      </c>
      <c r="EA648" s="118" t="e">
        <f>SUM(#REF!)</f>
        <v>#REF!</v>
      </c>
      <c r="EB648" s="118" t="e">
        <f>SUM(#REF!)</f>
        <v>#REF!</v>
      </c>
      <c r="EC648" s="118">
        <f t="shared" si="1737"/>
        <v>0</v>
      </c>
      <c r="ED648" s="118" t="e">
        <f>SUM(#REF!)</f>
        <v>#REF!</v>
      </c>
      <c r="EE648" s="118" t="e">
        <f>SUM(#REF!)</f>
        <v>#REF!</v>
      </c>
      <c r="EF648" s="118" t="e">
        <f>SUM(#REF!)</f>
        <v>#REF!</v>
      </c>
      <c r="EG648" s="118">
        <f t="shared" si="1738"/>
        <v>0</v>
      </c>
      <c r="EH648" s="118" t="e">
        <f>SUM(#REF!)</f>
        <v>#REF!</v>
      </c>
      <c r="EI648" s="118">
        <f>IFERROR(#REF!/DZ648*100,)</f>
        <v>0</v>
      </c>
      <c r="EJ648" s="118">
        <f>IFERROR(#REF!/#REF!*100,)</f>
        <v>0</v>
      </c>
      <c r="EK648" s="118" t="e">
        <f>SUM(#REF!)</f>
        <v>#REF!</v>
      </c>
      <c r="EL648" s="118" t="e">
        <f>SUM(#REF!)</f>
        <v>#REF!</v>
      </c>
      <c r="EM648" s="118" t="e">
        <f>SUM(#REF!)</f>
        <v>#REF!</v>
      </c>
      <c r="EN648" s="146" t="e">
        <f>#REF!-#REF!-#REF!</f>
        <v>#REF!</v>
      </c>
      <c r="EO648" s="116"/>
      <c r="EP648" s="116"/>
      <c r="EQ648" s="116"/>
      <c r="ER648" s="116">
        <v>1</v>
      </c>
      <c r="ES648" s="680"/>
      <c r="EX648" s="1055" t="e">
        <f t="shared" ref="EX648:FQ648" si="1841">SUM(EX11:EX464)</f>
        <v>#REF!</v>
      </c>
      <c r="EY648" s="1055">
        <f t="shared" si="1841"/>
        <v>0</v>
      </c>
      <c r="EZ648" s="1055" t="e">
        <f t="shared" si="1841"/>
        <v>#REF!</v>
      </c>
      <c r="FA648" s="1055">
        <f t="shared" si="1841"/>
        <v>0</v>
      </c>
      <c r="FB648" s="1055" t="e">
        <f t="shared" si="1841"/>
        <v>#REF!</v>
      </c>
      <c r="FC648" s="1055">
        <f t="shared" si="1841"/>
        <v>0</v>
      </c>
      <c r="FD648" s="1055">
        <f t="shared" si="1841"/>
        <v>0</v>
      </c>
      <c r="FE648" s="1055">
        <f t="shared" si="1841"/>
        <v>0</v>
      </c>
      <c r="FF648" s="1055" t="e">
        <f t="shared" si="1841"/>
        <v>#REF!</v>
      </c>
      <c r="FG648" s="1055" t="e">
        <f t="shared" si="1841"/>
        <v>#REF!</v>
      </c>
      <c r="FH648" s="1055" t="e">
        <f t="shared" si="1841"/>
        <v>#REF!</v>
      </c>
      <c r="FI648" s="1055">
        <f t="shared" si="1841"/>
        <v>0</v>
      </c>
      <c r="FJ648" s="1055" t="e">
        <f t="shared" si="1841"/>
        <v>#REF!</v>
      </c>
      <c r="FK648" s="1055" t="e">
        <f t="shared" si="1841"/>
        <v>#REF!</v>
      </c>
      <c r="FL648" s="1055">
        <f t="shared" si="1841"/>
        <v>0</v>
      </c>
      <c r="FM648" s="1055" t="e">
        <f t="shared" si="1841"/>
        <v>#REF!</v>
      </c>
      <c r="FN648" s="1055" t="e">
        <f t="shared" si="1841"/>
        <v>#REF!</v>
      </c>
      <c r="FO648" s="1055" t="e">
        <f t="shared" si="1841"/>
        <v>#REF!</v>
      </c>
      <c r="FP648" s="1055">
        <f t="shared" si="1841"/>
        <v>0</v>
      </c>
      <c r="FQ648" s="1055" t="e">
        <f t="shared" si="1841"/>
        <v>#REF!</v>
      </c>
      <c r="FU648" s="1055">
        <f t="shared" ref="FU648:GN648" si="1842">SUM(FU11:FU464)</f>
        <v>33600</v>
      </c>
      <c r="FV648" s="1055">
        <f t="shared" si="1842"/>
        <v>0</v>
      </c>
      <c r="FW648" s="1055">
        <f t="shared" si="1842"/>
        <v>54500</v>
      </c>
      <c r="FX648" s="1055">
        <f t="shared" si="1842"/>
        <v>0</v>
      </c>
      <c r="FY648" s="1055">
        <f t="shared" si="1842"/>
        <v>1016440</v>
      </c>
      <c r="FZ648" s="1055">
        <f t="shared" si="1842"/>
        <v>0</v>
      </c>
      <c r="GA648" s="1055">
        <f t="shared" si="1842"/>
        <v>0</v>
      </c>
      <c r="GB648" s="1055">
        <f t="shared" si="1842"/>
        <v>0</v>
      </c>
      <c r="GC648" s="1055">
        <f t="shared" si="1842"/>
        <v>170750</v>
      </c>
      <c r="GD648" s="1055">
        <f t="shared" si="1842"/>
        <v>601000</v>
      </c>
      <c r="GE648" s="1055">
        <f t="shared" si="1842"/>
        <v>0</v>
      </c>
      <c r="GF648" s="1055">
        <f t="shared" si="1842"/>
        <v>0</v>
      </c>
      <c r="GG648" s="1055">
        <f t="shared" si="1842"/>
        <v>10468000</v>
      </c>
      <c r="GH648" s="1055">
        <f t="shared" si="1842"/>
        <v>378548.29</v>
      </c>
      <c r="GI648" s="1055">
        <f t="shared" si="1842"/>
        <v>0</v>
      </c>
      <c r="GJ648" s="1055">
        <f t="shared" si="1842"/>
        <v>20000</v>
      </c>
      <c r="GK648" s="1055">
        <f t="shared" si="1842"/>
        <v>114564</v>
      </c>
      <c r="GL648" s="1055">
        <f t="shared" si="1842"/>
        <v>88790.34</v>
      </c>
      <c r="GM648" s="1055">
        <f t="shared" si="1842"/>
        <v>0</v>
      </c>
      <c r="GN648" s="1055">
        <f t="shared" si="1842"/>
        <v>0</v>
      </c>
      <c r="GQ648" s="1098">
        <f>IF(GQ$9=$N648,#REF!,0)</f>
        <v>0</v>
      </c>
      <c r="GR648" s="1098">
        <f>IF(GR$9=$N648,#REF!,0)</f>
        <v>0</v>
      </c>
      <c r="GS648" s="1098">
        <f>IF(GS$9=$N648,#REF!,0)</f>
        <v>0</v>
      </c>
      <c r="GT648" s="1098">
        <f>IF(GT$9=$N648,#REF!,0)</f>
        <v>0</v>
      </c>
      <c r="GU648" s="1098">
        <f>IF(GU$9=$N648,#REF!,0)</f>
        <v>0</v>
      </c>
      <c r="GV648" s="1098">
        <f>IF(GV$9=$N648,#REF!,0)</f>
        <v>0</v>
      </c>
      <c r="GW648" s="1098">
        <f>IF(GW$9=$N648,#REF!,0)</f>
        <v>0</v>
      </c>
      <c r="GX648" s="1098">
        <f>IF(GX$9=$N648,#REF!,0)</f>
        <v>0</v>
      </c>
      <c r="GY648" s="1098">
        <f>IF(GY$9=$N648,#REF!,0)</f>
        <v>0</v>
      </c>
      <c r="GZ648" s="1098">
        <f>IF(GZ$9=$N648,#REF!,0)</f>
        <v>0</v>
      </c>
      <c r="HA648" s="1098">
        <f>IF(HA$9=$N648,#REF!,0)</f>
        <v>0</v>
      </c>
      <c r="HB648" s="1098">
        <f>IF(HB$9=$N648,#REF!,0)</f>
        <v>0</v>
      </c>
      <c r="HC648" s="1098">
        <f>IF(HC$9=$N648,#REF!,0)</f>
        <v>0</v>
      </c>
      <c r="HD648" s="1098">
        <f>IF(HD$9=$N648,#REF!,0)</f>
        <v>0</v>
      </c>
      <c r="HE648" s="1098">
        <f>IF(HE$9=$N648,#REF!,0)</f>
        <v>0</v>
      </c>
      <c r="HF648" s="1098">
        <f>IF(HF$9=$N648,#REF!,0)</f>
        <v>0</v>
      </c>
      <c r="HG648" s="1098">
        <f>IF(HG$9=$N648,#REF!,0)</f>
        <v>0</v>
      </c>
      <c r="HH648" s="1098">
        <f>IF(HH$9=$N648,#REF!,0)</f>
        <v>0</v>
      </c>
      <c r="HI648" s="1098">
        <f>IF(HI$9=$N648,#REF!,0)</f>
        <v>0</v>
      </c>
      <c r="HJ648" s="1098">
        <f>IF(HJ$9=$N648,#REF!,0)</f>
        <v>0</v>
      </c>
      <c r="HK648" s="1098">
        <f>IF(HK$9=$N648,#REF!,0)</f>
        <v>0</v>
      </c>
      <c r="HL648" s="1098">
        <f>IF(HL$9=$N648,#REF!,0)</f>
        <v>0</v>
      </c>
      <c r="HM648" s="1098">
        <f>IF(HM$9=$N648,#REF!,0)</f>
        <v>0</v>
      </c>
      <c r="HN648" s="1098">
        <f>IF(HN$9=$N648,#REF!,0)</f>
        <v>0</v>
      </c>
      <c r="HO648" s="1098">
        <f>IF(HO$9=$N648,#REF!,0)</f>
        <v>0</v>
      </c>
      <c r="HP648" s="1098">
        <f>IF(HP$9=$N648,#REF!,0)</f>
        <v>0</v>
      </c>
      <c r="HQ648" s="1098">
        <f>IF(HQ$9=$N648,#REF!,0)</f>
        <v>0</v>
      </c>
      <c r="HR648" s="1098">
        <f>IF(HR$9=$N648,#REF!,0)</f>
        <v>0</v>
      </c>
      <c r="HS648" s="1098">
        <f>IF(HS$9=$N648,#REF!,0)</f>
        <v>0</v>
      </c>
      <c r="HT648" s="1098">
        <f>IF(HT$9=$N648,#REF!,0)</f>
        <v>0</v>
      </c>
      <c r="HU648" s="1098">
        <f>IF(HU$9=$N648,#REF!,0)</f>
        <v>0</v>
      </c>
      <c r="HV648" s="1098">
        <f>IF(HV$9=$N648,#REF!,0)</f>
        <v>0</v>
      </c>
      <c r="HW648" s="1098">
        <f>IF(HW$9=$N648,#REF!,0)</f>
        <v>0</v>
      </c>
      <c r="HX648" s="1098">
        <f>IF(HX$9=$N648,#REF!,0)</f>
        <v>0</v>
      </c>
      <c r="HY648" s="1098">
        <f>IF(HY$9=$N648,#REF!,0)</f>
        <v>0</v>
      </c>
      <c r="HZ648" s="1098">
        <f>IF(HZ$9=$N648,#REF!,0)</f>
        <v>0</v>
      </c>
      <c r="IA648" s="1098">
        <f>IF(IA$9=$N648,#REF!,0)</f>
        <v>0</v>
      </c>
      <c r="IB648" s="1098">
        <f>IF(IB$9=$N648,#REF!,0)</f>
        <v>0</v>
      </c>
      <c r="IC648" s="1098">
        <f>IF(IC$9=$N648,#REF!,0)</f>
        <v>0</v>
      </c>
      <c r="ID648" s="1098">
        <f>IF(ID$9=$N648,#REF!,0)</f>
        <v>0</v>
      </c>
      <c r="IE648" s="1098">
        <f>IF(IE$9=$N648,#REF!,0)</f>
        <v>0</v>
      </c>
      <c r="IF648" s="1098">
        <f>IF(IF$9=$N648,#REF!,0)</f>
        <v>0</v>
      </c>
      <c r="IG648" s="1098">
        <f>IF(IG$9=$N648,#REF!,0)</f>
        <v>0</v>
      </c>
      <c r="IH648" s="1098">
        <f>IF(IH$9=$N648,#REF!,0)</f>
        <v>0</v>
      </c>
      <c r="II648" s="1098">
        <f>IF(II$9=$N648,#REF!,0)</f>
        <v>0</v>
      </c>
      <c r="IJ648" s="1098">
        <f>IF(IJ$9=$N648,#REF!,0)</f>
        <v>0</v>
      </c>
      <c r="IK648" s="1098">
        <f>IF(IK$9=$N648,#REF!,0)</f>
        <v>0</v>
      </c>
      <c r="IL648" s="1098">
        <f>IF(IL$9=$N648,#REF!,0)</f>
        <v>0</v>
      </c>
      <c r="IM648" s="1098">
        <f>IF(IM$9=$N648,#REF!,0)</f>
        <v>0</v>
      </c>
      <c r="IN648" s="1098">
        <f>IF(IN$9=$N648,#REF!,0)</f>
        <v>0</v>
      </c>
      <c r="IO648" s="1098">
        <f>IF(IO$9=$N648,#REF!,0)</f>
        <v>0</v>
      </c>
      <c r="IP648" s="1098">
        <f>IF(IP$9=$N648,#REF!,0)</f>
        <v>0</v>
      </c>
      <c r="IQ648" s="1098">
        <f>IF(IQ$9=$N648,#REF!,0)</f>
        <v>0</v>
      </c>
      <c r="IR648" s="1098">
        <f>IF(IR$9=$N648,#REF!,0)</f>
        <v>0</v>
      </c>
      <c r="IS648" s="1098">
        <f>IF(IS$9=$N648,#REF!,0)</f>
        <v>0</v>
      </c>
      <c r="IT648" s="1098">
        <f>IF(IT$9=$N648,#REF!,0)</f>
        <v>0</v>
      </c>
      <c r="IU648" s="1098">
        <f>IF(IU$9=$N648,#REF!,0)</f>
        <v>0</v>
      </c>
      <c r="IV648" s="1098">
        <f>IF(IV$9=$N648,#REF!,0)</f>
        <v>0</v>
      </c>
      <c r="IW648" s="1098">
        <f>IF(IW$9=$N648,#REF!,0)</f>
        <v>0</v>
      </c>
      <c r="IX648" s="1098">
        <f>IF(IX$9=$N648,#REF!,0)</f>
        <v>0</v>
      </c>
      <c r="IY648" s="1098">
        <f>IF(IY$9=$N648,#REF!,0)</f>
        <v>0</v>
      </c>
      <c r="IZ648" s="1098">
        <f>IF(IZ$9=$N648,#REF!,0)</f>
        <v>0</v>
      </c>
      <c r="JA648" s="1098">
        <f>IF(JA$9=$N648,#REF!,0)</f>
        <v>0</v>
      </c>
      <c r="JB648" s="1098">
        <f>IF(JB$9=$N648,#REF!,0)</f>
        <v>0</v>
      </c>
      <c r="JC648" s="1098">
        <f>IF(JC$9=$N648,#REF!,0)</f>
        <v>0</v>
      </c>
      <c r="JD648" s="1098">
        <f>IF(JD$9=$N648,#REF!,0)</f>
        <v>0</v>
      </c>
      <c r="JE648" s="1098">
        <f>IF(JE$9=$N648,#REF!,0)</f>
        <v>0</v>
      </c>
      <c r="JF648" s="1098">
        <f>IF(JF$9=$N648,#REF!,0)</f>
        <v>0</v>
      </c>
      <c r="JG648" s="1098">
        <f>IF(JG$9=$N648,#REF!,0)</f>
        <v>0</v>
      </c>
      <c r="JH648" s="1098">
        <f>IF(JH$9=$N648,#REF!,0)</f>
        <v>0</v>
      </c>
      <c r="JI648" s="1098">
        <f>IF(JI$9=$N648,#REF!,0)</f>
        <v>0</v>
      </c>
      <c r="JJ648" s="1098">
        <f>IF(JJ$9=$N648,#REF!,0)</f>
        <v>0</v>
      </c>
      <c r="JK648" s="1098">
        <f>IF(JK$9=$N648,#REF!,0)</f>
        <v>0</v>
      </c>
      <c r="JL648" s="1098">
        <f>IF(JL$9=$N648,#REF!,0)</f>
        <v>0</v>
      </c>
      <c r="JM648" s="1098">
        <f>IF(JM$9=$N648,#REF!,0)</f>
        <v>0</v>
      </c>
      <c r="JN648" s="1098">
        <f>IF(JN$9=$N648,#REF!,0)</f>
        <v>0</v>
      </c>
      <c r="JO648" s="1098">
        <f>IF(JO$9=$N648,#REF!,0)</f>
        <v>0</v>
      </c>
      <c r="JP648" s="1098">
        <f>IF(JP$9=$N648,#REF!,0)</f>
        <v>0</v>
      </c>
      <c r="JQ648" s="1098">
        <f>IF(JQ$9=$N648,#REF!,0)</f>
        <v>0</v>
      </c>
      <c r="JR648" s="1098">
        <f>IF(JR$9=$N648,#REF!,0)</f>
        <v>0</v>
      </c>
      <c r="JS648" s="1098">
        <f>IF(JS$9=$N648,#REF!,0)</f>
        <v>0</v>
      </c>
      <c r="JT648" s="1098">
        <f>IF(JT$9=$N648,#REF!,0)</f>
        <v>0</v>
      </c>
      <c r="JU648" s="1098">
        <f>IF(JU$9=$N648,#REF!,0)</f>
        <v>0</v>
      </c>
      <c r="JV648" s="1098">
        <f>IF(JV$9=$N648,#REF!,0)</f>
        <v>0</v>
      </c>
      <c r="JW648" s="1098">
        <f>IF(JW$9=$N648,#REF!,0)</f>
        <v>0</v>
      </c>
      <c r="JX648" s="681"/>
      <c r="JZ648" s="681">
        <f t="shared" si="1827"/>
        <v>0</v>
      </c>
      <c r="KA648" s="681">
        <f t="shared" si="1827"/>
        <v>0</v>
      </c>
      <c r="KB648" s="681">
        <f t="shared" si="1827"/>
        <v>0</v>
      </c>
      <c r="KC648" s="681">
        <f t="shared" si="1827"/>
        <v>0</v>
      </c>
      <c r="KD648" s="681">
        <f t="shared" si="1827"/>
        <v>0</v>
      </c>
      <c r="KE648" s="681">
        <f t="shared" si="1827"/>
        <v>0</v>
      </c>
      <c r="KF648" s="681">
        <f t="shared" si="1827"/>
        <v>0</v>
      </c>
      <c r="KG648" s="681">
        <f t="shared" si="1827"/>
        <v>0</v>
      </c>
      <c r="KH648" s="681">
        <f t="shared" si="1827"/>
        <v>0</v>
      </c>
      <c r="KI648" s="681">
        <f t="shared" si="1827"/>
        <v>0</v>
      </c>
      <c r="KJ648" s="681">
        <f t="shared" si="1827"/>
        <v>0</v>
      </c>
      <c r="KN648" s="1098">
        <f t="shared" si="1836"/>
        <v>0</v>
      </c>
      <c r="KO648" s="1098">
        <f t="shared" si="1836"/>
        <v>0</v>
      </c>
      <c r="KP648" s="1098">
        <f t="shared" si="1836"/>
        <v>0</v>
      </c>
      <c r="KQ648" s="1098">
        <f t="shared" si="1836"/>
        <v>0</v>
      </c>
      <c r="KR648" s="1098">
        <f t="shared" si="1836"/>
        <v>0</v>
      </c>
      <c r="KS648" s="1098">
        <f t="shared" si="1836"/>
        <v>0</v>
      </c>
      <c r="KT648" s="1098">
        <f t="shared" si="1836"/>
        <v>0</v>
      </c>
      <c r="KU648" s="1098">
        <f t="shared" si="1836"/>
        <v>0</v>
      </c>
      <c r="KV648" s="1098">
        <f t="shared" si="1836"/>
        <v>0</v>
      </c>
      <c r="KW648" s="1098">
        <f t="shared" si="1836"/>
        <v>0</v>
      </c>
      <c r="KX648" s="1098">
        <f t="shared" si="1836"/>
        <v>0</v>
      </c>
      <c r="KY648" s="1098">
        <f t="shared" si="1836"/>
        <v>0</v>
      </c>
      <c r="KZ648" s="1098">
        <f t="shared" si="1836"/>
        <v>0</v>
      </c>
      <c r="LA648" s="1098">
        <f t="shared" si="1836"/>
        <v>0</v>
      </c>
      <c r="LB648" s="1098">
        <f t="shared" si="1836"/>
        <v>0</v>
      </c>
      <c r="LC648" s="1098">
        <f t="shared" si="1836"/>
        <v>0</v>
      </c>
      <c r="LD648" s="1098">
        <f t="shared" si="1831"/>
        <v>0</v>
      </c>
      <c r="LE648" s="1098">
        <f t="shared" si="1831"/>
        <v>0</v>
      </c>
      <c r="LF648" s="1098">
        <f t="shared" si="1831"/>
        <v>0</v>
      </c>
      <c r="LG648" s="1098">
        <f t="shared" si="1831"/>
        <v>0</v>
      </c>
      <c r="LH648" s="1098">
        <f t="shared" si="1831"/>
        <v>0</v>
      </c>
      <c r="LI648" s="1098">
        <f t="shared" si="1831"/>
        <v>0</v>
      </c>
      <c r="LJ648" s="1098">
        <f t="shared" si="1831"/>
        <v>0</v>
      </c>
      <c r="LK648" s="1098">
        <f t="shared" si="1831"/>
        <v>0</v>
      </c>
      <c r="LL648" s="1098">
        <f t="shared" si="1831"/>
        <v>0</v>
      </c>
      <c r="LM648" s="1098">
        <f t="shared" si="1831"/>
        <v>0</v>
      </c>
      <c r="LN648" s="1098">
        <f t="shared" si="1831"/>
        <v>0</v>
      </c>
      <c r="LO648" s="1098">
        <f t="shared" si="1831"/>
        <v>0</v>
      </c>
      <c r="LP648" s="1098">
        <f t="shared" si="1831"/>
        <v>0</v>
      </c>
      <c r="LQ648" s="1098">
        <f t="shared" si="1831"/>
        <v>0</v>
      </c>
      <c r="LR648" s="1098">
        <f t="shared" si="1831"/>
        <v>0</v>
      </c>
      <c r="LS648" s="1098">
        <f t="shared" si="1830"/>
        <v>0</v>
      </c>
    </row>
    <row r="649" spans="1:331" x14ac:dyDescent="0.35">
      <c r="B649" s="1246"/>
      <c r="C649" s="1247"/>
      <c r="D649" s="741"/>
      <c r="E649" s="741"/>
      <c r="F649" s="741"/>
      <c r="G649" s="741"/>
      <c r="H649" s="741"/>
      <c r="I649" s="741"/>
      <c r="J649" s="741"/>
      <c r="K649" s="1331"/>
      <c r="L649" s="1332"/>
      <c r="M649" s="1332"/>
      <c r="N649" s="1333"/>
      <c r="O649" s="741"/>
      <c r="P649" s="739"/>
      <c r="Q649" s="739"/>
      <c r="R649" s="739"/>
      <c r="S649" s="739"/>
      <c r="T649" s="739"/>
      <c r="U649" s="739"/>
      <c r="V649" s="739"/>
      <c r="W649" s="739"/>
      <c r="X649" s="739"/>
      <c r="Y649" s="739"/>
      <c r="Z649" s="739"/>
      <c r="AA649" s="739"/>
      <c r="AB649" s="739"/>
      <c r="AC649" s="739"/>
      <c r="AD649" s="739"/>
      <c r="AF649" s="739"/>
      <c r="AG649" s="739"/>
      <c r="AH649" s="739"/>
      <c r="AI649" s="739"/>
      <c r="AJ649" s="739"/>
      <c r="AK649" s="739"/>
      <c r="AL649" s="739"/>
      <c r="AM649" s="739"/>
      <c r="AY649" s="739"/>
      <c r="AZ649" s="739"/>
      <c r="BA649" s="739"/>
      <c r="BI649" s="739"/>
      <c r="BM649" s="739"/>
      <c r="BN649" s="739"/>
      <c r="BR649" s="739"/>
      <c r="BU649" s="739"/>
      <c r="BZ649" s="690">
        <v>30857454.020000003</v>
      </c>
      <c r="EK649" s="1298">
        <v>158644775.30000001</v>
      </c>
      <c r="EL649" s="1298">
        <v>150703445.19</v>
      </c>
      <c r="EM649" s="1298">
        <v>150203445.19</v>
      </c>
      <c r="EW649" s="713" t="e">
        <f>SUM(EX648:FQ648)</f>
        <v>#REF!</v>
      </c>
      <c r="FT649" s="713">
        <f>SUM(FU648:GN648)</f>
        <v>12946192.629999999</v>
      </c>
      <c r="GP649" s="713" t="e">
        <f>SUM(GQ649:JW649)</f>
        <v>#REF!</v>
      </c>
      <c r="GQ649" s="929" t="e">
        <f t="shared" ref="GQ649:HV649" si="1843">SUM(GQ11:GQ648)</f>
        <v>#REF!</v>
      </c>
      <c r="GR649" s="929">
        <f t="shared" si="1843"/>
        <v>0</v>
      </c>
      <c r="GS649" s="929" t="e">
        <f t="shared" si="1843"/>
        <v>#REF!</v>
      </c>
      <c r="GT649" s="929">
        <f t="shared" si="1843"/>
        <v>0</v>
      </c>
      <c r="GU649" s="929" t="e">
        <f t="shared" si="1843"/>
        <v>#REF!</v>
      </c>
      <c r="GV649" s="929" t="e">
        <f t="shared" si="1843"/>
        <v>#REF!</v>
      </c>
      <c r="GW649" s="929" t="e">
        <f t="shared" si="1843"/>
        <v>#REF!</v>
      </c>
      <c r="GX649" s="929" t="e">
        <f t="shared" si="1843"/>
        <v>#REF!</v>
      </c>
      <c r="GY649" s="929" t="e">
        <f t="shared" si="1843"/>
        <v>#REF!</v>
      </c>
      <c r="GZ649" s="929" t="e">
        <f t="shared" si="1843"/>
        <v>#REF!</v>
      </c>
      <c r="HA649" s="929" t="e">
        <f t="shared" si="1843"/>
        <v>#REF!</v>
      </c>
      <c r="HB649" s="929" t="e">
        <f t="shared" si="1843"/>
        <v>#REF!</v>
      </c>
      <c r="HC649" s="929" t="e">
        <f t="shared" si="1843"/>
        <v>#REF!</v>
      </c>
      <c r="HD649" s="929" t="e">
        <f t="shared" si="1843"/>
        <v>#REF!</v>
      </c>
      <c r="HE649" s="929" t="e">
        <f t="shared" si="1843"/>
        <v>#REF!</v>
      </c>
      <c r="HF649" s="929" t="e">
        <f t="shared" si="1843"/>
        <v>#REF!</v>
      </c>
      <c r="HG649" s="929" t="e">
        <f t="shared" si="1843"/>
        <v>#REF!</v>
      </c>
      <c r="HH649" s="929" t="e">
        <f t="shared" si="1843"/>
        <v>#REF!</v>
      </c>
      <c r="HI649" s="929" t="e">
        <f t="shared" si="1843"/>
        <v>#REF!</v>
      </c>
      <c r="HJ649" s="929" t="e">
        <f t="shared" si="1843"/>
        <v>#REF!</v>
      </c>
      <c r="HK649" s="929" t="e">
        <f t="shared" si="1843"/>
        <v>#REF!</v>
      </c>
      <c r="HL649" s="929" t="e">
        <f t="shared" si="1843"/>
        <v>#REF!</v>
      </c>
      <c r="HM649" s="929" t="e">
        <f t="shared" si="1843"/>
        <v>#REF!</v>
      </c>
      <c r="HN649" s="929" t="e">
        <f t="shared" si="1843"/>
        <v>#REF!</v>
      </c>
      <c r="HO649" s="929" t="e">
        <f t="shared" si="1843"/>
        <v>#REF!</v>
      </c>
      <c r="HP649" s="929" t="e">
        <f t="shared" si="1843"/>
        <v>#REF!</v>
      </c>
      <c r="HQ649" s="929" t="e">
        <f t="shared" si="1843"/>
        <v>#REF!</v>
      </c>
      <c r="HR649" s="929" t="e">
        <f t="shared" si="1843"/>
        <v>#REF!</v>
      </c>
      <c r="HS649" s="929">
        <f t="shared" si="1843"/>
        <v>0</v>
      </c>
      <c r="HT649" s="929" t="e">
        <f t="shared" si="1843"/>
        <v>#REF!</v>
      </c>
      <c r="HU649" s="929" t="e">
        <f t="shared" si="1843"/>
        <v>#REF!</v>
      </c>
      <c r="HV649" s="929" t="e">
        <f t="shared" si="1843"/>
        <v>#REF!</v>
      </c>
      <c r="HW649" s="929" t="e">
        <f t="shared" ref="HW649:JB649" si="1844">SUM(HW11:HW648)</f>
        <v>#REF!</v>
      </c>
      <c r="HX649" s="929" t="e">
        <f t="shared" si="1844"/>
        <v>#REF!</v>
      </c>
      <c r="HY649" s="929" t="e">
        <f t="shared" si="1844"/>
        <v>#REF!</v>
      </c>
      <c r="HZ649" s="929" t="e">
        <f t="shared" si="1844"/>
        <v>#REF!</v>
      </c>
      <c r="IA649" s="929" t="e">
        <f t="shared" si="1844"/>
        <v>#REF!</v>
      </c>
      <c r="IB649" s="929">
        <f t="shared" si="1844"/>
        <v>0</v>
      </c>
      <c r="IC649" s="929" t="e">
        <f t="shared" si="1844"/>
        <v>#REF!</v>
      </c>
      <c r="ID649" s="929">
        <f t="shared" si="1844"/>
        <v>0</v>
      </c>
      <c r="IE649" s="929">
        <f t="shared" si="1844"/>
        <v>0</v>
      </c>
      <c r="IF649" s="929">
        <f t="shared" si="1844"/>
        <v>0</v>
      </c>
      <c r="IG649" s="929">
        <f t="shared" si="1844"/>
        <v>0</v>
      </c>
      <c r="IH649" s="929" t="e">
        <f t="shared" si="1844"/>
        <v>#REF!</v>
      </c>
      <c r="II649" s="929">
        <f t="shared" si="1844"/>
        <v>0</v>
      </c>
      <c r="IJ649" s="929">
        <f t="shared" si="1844"/>
        <v>0</v>
      </c>
      <c r="IK649" s="929">
        <f t="shared" si="1844"/>
        <v>0</v>
      </c>
      <c r="IL649" s="929">
        <f t="shared" si="1844"/>
        <v>0</v>
      </c>
      <c r="IM649" s="929">
        <f t="shared" si="1844"/>
        <v>0</v>
      </c>
      <c r="IN649" s="929">
        <f t="shared" si="1844"/>
        <v>0</v>
      </c>
      <c r="IO649" s="929">
        <f t="shared" si="1844"/>
        <v>0</v>
      </c>
      <c r="IP649" s="929">
        <f t="shared" si="1844"/>
        <v>0</v>
      </c>
      <c r="IQ649" s="929" t="e">
        <f t="shared" si="1844"/>
        <v>#REF!</v>
      </c>
      <c r="IR649" s="929" t="e">
        <f t="shared" si="1844"/>
        <v>#REF!</v>
      </c>
      <c r="IS649" s="929" t="e">
        <f t="shared" si="1844"/>
        <v>#REF!</v>
      </c>
      <c r="IT649" s="929">
        <f t="shared" si="1844"/>
        <v>0</v>
      </c>
      <c r="IU649" s="929">
        <f t="shared" si="1844"/>
        <v>0</v>
      </c>
      <c r="IV649" s="929">
        <f t="shared" si="1844"/>
        <v>0</v>
      </c>
      <c r="IW649" s="929">
        <f t="shared" si="1844"/>
        <v>0</v>
      </c>
      <c r="IX649" s="929">
        <f t="shared" si="1844"/>
        <v>0</v>
      </c>
      <c r="IY649" s="929">
        <f t="shared" si="1844"/>
        <v>0</v>
      </c>
      <c r="IZ649" s="929" t="e">
        <f t="shared" si="1844"/>
        <v>#REF!</v>
      </c>
      <c r="JA649" s="929">
        <f t="shared" si="1844"/>
        <v>0</v>
      </c>
      <c r="JB649" s="929">
        <f t="shared" si="1844"/>
        <v>0</v>
      </c>
      <c r="JC649" s="929">
        <f t="shared" ref="JC649:JW649" si="1845">SUM(JC11:JC648)</f>
        <v>0</v>
      </c>
      <c r="JD649" s="929" t="e">
        <f t="shared" si="1845"/>
        <v>#REF!</v>
      </c>
      <c r="JE649" s="929">
        <f t="shared" si="1845"/>
        <v>0</v>
      </c>
      <c r="JF649" s="929">
        <f t="shared" si="1845"/>
        <v>0</v>
      </c>
      <c r="JG649" s="929" t="e">
        <f t="shared" si="1845"/>
        <v>#REF!</v>
      </c>
      <c r="JH649" s="929" t="e">
        <f t="shared" si="1845"/>
        <v>#REF!</v>
      </c>
      <c r="JI649" s="929" t="e">
        <f t="shared" si="1845"/>
        <v>#REF!</v>
      </c>
      <c r="JJ649" s="929">
        <f t="shared" si="1845"/>
        <v>0</v>
      </c>
      <c r="JK649" s="929">
        <f t="shared" si="1845"/>
        <v>0</v>
      </c>
      <c r="JL649" s="929" t="e">
        <f t="shared" si="1845"/>
        <v>#REF!</v>
      </c>
      <c r="JM649" s="929" t="e">
        <f t="shared" si="1845"/>
        <v>#REF!</v>
      </c>
      <c r="JN649" s="929" t="e">
        <f t="shared" si="1845"/>
        <v>#REF!</v>
      </c>
      <c r="JO649" s="929" t="e">
        <f t="shared" si="1845"/>
        <v>#REF!</v>
      </c>
      <c r="JP649" s="929">
        <f t="shared" si="1845"/>
        <v>0</v>
      </c>
      <c r="JQ649" s="929" t="e">
        <f t="shared" si="1845"/>
        <v>#REF!</v>
      </c>
      <c r="JR649" s="929" t="e">
        <f t="shared" si="1845"/>
        <v>#REF!</v>
      </c>
      <c r="JS649" s="929">
        <f t="shared" si="1845"/>
        <v>0</v>
      </c>
      <c r="JT649" s="929" t="e">
        <f t="shared" si="1845"/>
        <v>#REF!</v>
      </c>
      <c r="JU649" s="929" t="e">
        <f t="shared" si="1845"/>
        <v>#REF!</v>
      </c>
      <c r="JV649" s="929">
        <f t="shared" si="1845"/>
        <v>0</v>
      </c>
      <c r="JW649" s="929" t="e">
        <f t="shared" si="1845"/>
        <v>#REF!</v>
      </c>
      <c r="JX649" s="681"/>
      <c r="JZ649" s="929">
        <f t="shared" ref="JZ649:KJ649" si="1846">SUM(JZ14:JZ648)</f>
        <v>7149000</v>
      </c>
      <c r="KA649" s="929">
        <f t="shared" si="1846"/>
        <v>1683880</v>
      </c>
      <c r="KB649" s="929">
        <f t="shared" si="1846"/>
        <v>11100</v>
      </c>
      <c r="KC649" s="929">
        <f t="shared" si="1846"/>
        <v>0</v>
      </c>
      <c r="KD649" s="929">
        <f t="shared" si="1846"/>
        <v>0</v>
      </c>
      <c r="KE649" s="929">
        <f t="shared" si="1846"/>
        <v>0</v>
      </c>
      <c r="KF649" s="929">
        <f t="shared" si="1846"/>
        <v>0</v>
      </c>
      <c r="KG649" s="929">
        <f t="shared" si="1846"/>
        <v>1000</v>
      </c>
      <c r="KH649" s="929">
        <f t="shared" si="1846"/>
        <v>486000</v>
      </c>
      <c r="KI649" s="929">
        <f t="shared" si="1846"/>
        <v>1000</v>
      </c>
      <c r="KJ649" s="929">
        <f t="shared" si="1846"/>
        <v>0</v>
      </c>
      <c r="KN649" s="929">
        <f t="shared" ref="KN649:LS649" si="1847">SUM(KN14:KN648)</f>
        <v>155500</v>
      </c>
      <c r="KO649" s="929">
        <f t="shared" si="1847"/>
        <v>12500</v>
      </c>
      <c r="KP649" s="929">
        <f t="shared" si="1847"/>
        <v>28142.959999999999</v>
      </c>
      <c r="KQ649" s="929">
        <f t="shared" si="1847"/>
        <v>136803.07</v>
      </c>
      <c r="KR649" s="929">
        <f t="shared" si="1847"/>
        <v>598680</v>
      </c>
      <c r="KS649" s="929">
        <f t="shared" si="1847"/>
        <v>502120.84</v>
      </c>
      <c r="KT649" s="929">
        <f t="shared" si="1847"/>
        <v>7854.3</v>
      </c>
      <c r="KU649" s="929">
        <f t="shared" si="1847"/>
        <v>56133.68</v>
      </c>
      <c r="KV649" s="929">
        <f t="shared" si="1847"/>
        <v>0</v>
      </c>
      <c r="KW649" s="929">
        <f t="shared" si="1847"/>
        <v>18096.849999999999</v>
      </c>
      <c r="KX649" s="929">
        <f t="shared" si="1847"/>
        <v>0</v>
      </c>
      <c r="KY649" s="929">
        <f t="shared" si="1847"/>
        <v>0</v>
      </c>
      <c r="KZ649" s="929">
        <f t="shared" si="1847"/>
        <v>0</v>
      </c>
      <c r="LA649" s="929">
        <f t="shared" si="1847"/>
        <v>0</v>
      </c>
      <c r="LB649" s="929">
        <f t="shared" si="1847"/>
        <v>0</v>
      </c>
      <c r="LC649" s="929">
        <f t="shared" si="1847"/>
        <v>85000</v>
      </c>
      <c r="LD649" s="929">
        <f t="shared" si="1847"/>
        <v>0</v>
      </c>
      <c r="LE649" s="929">
        <f t="shared" si="1847"/>
        <v>0</v>
      </c>
      <c r="LF649" s="929">
        <f t="shared" si="1847"/>
        <v>0</v>
      </c>
      <c r="LG649" s="929">
        <f t="shared" si="1847"/>
        <v>0</v>
      </c>
      <c r="LH649" s="929">
        <f t="shared" si="1847"/>
        <v>0</v>
      </c>
      <c r="LI649" s="929">
        <f t="shared" si="1847"/>
        <v>1000</v>
      </c>
      <c r="LJ649" s="929">
        <f t="shared" si="1847"/>
        <v>0</v>
      </c>
      <c r="LK649" s="929">
        <f t="shared" si="1847"/>
        <v>247437.25</v>
      </c>
      <c r="LL649" s="929">
        <f t="shared" si="1847"/>
        <v>199900</v>
      </c>
      <c r="LM649" s="929">
        <f t="shared" si="1847"/>
        <v>178700</v>
      </c>
      <c r="LN649" s="929">
        <f t="shared" si="1847"/>
        <v>0</v>
      </c>
      <c r="LO649" s="929">
        <f t="shared" si="1847"/>
        <v>0</v>
      </c>
      <c r="LP649" s="929">
        <f t="shared" si="1847"/>
        <v>0</v>
      </c>
      <c r="LQ649" s="929">
        <f t="shared" si="1847"/>
        <v>0</v>
      </c>
      <c r="LR649" s="929">
        <f t="shared" si="1847"/>
        <v>0</v>
      </c>
      <c r="LS649" s="929">
        <f t="shared" si="1847"/>
        <v>0</v>
      </c>
    </row>
    <row r="650" spans="1:331" x14ac:dyDescent="0.35">
      <c r="P650" s="739"/>
      <c r="Q650" s="739"/>
      <c r="R650" s="739"/>
      <c r="S650" s="739"/>
      <c r="T650" s="739"/>
      <c r="U650" s="739"/>
      <c r="V650" s="739"/>
      <c r="W650" s="739"/>
      <c r="X650" s="739"/>
      <c r="Y650" s="739"/>
      <c r="Z650" s="739"/>
      <c r="AA650" s="739"/>
      <c r="AB650" s="739"/>
      <c r="AC650" s="739"/>
      <c r="AD650" s="739"/>
      <c r="AF650" s="739"/>
      <c r="AG650" s="739"/>
      <c r="AH650" s="739"/>
      <c r="AI650" s="739"/>
      <c r="AJ650" s="739"/>
      <c r="AK650" s="739"/>
      <c r="AL650" s="739"/>
      <c r="AM650" s="739"/>
      <c r="AY650" s="739"/>
      <c r="AZ650" s="739"/>
      <c r="BA650" s="739"/>
      <c r="BI650" s="739"/>
      <c r="BM650" s="739"/>
      <c r="BN650" s="739"/>
      <c r="BR650" s="739"/>
      <c r="BU650" s="739"/>
      <c r="BZ650" s="605" t="e">
        <f>BZ648-BZ649</f>
        <v>#REF!</v>
      </c>
      <c r="CE650" s="605" t="e">
        <f>CE648-CE649</f>
        <v>#REF!</v>
      </c>
      <c r="CF650" s="605" t="e">
        <f>CF648-CF649</f>
        <v>#REF!</v>
      </c>
      <c r="CG650" s="605"/>
      <c r="CH650" s="605" t="e">
        <f>CH648-CH649</f>
        <v>#REF!</v>
      </c>
      <c r="CI650" s="605" t="e">
        <f>CI648-CI649</f>
        <v>#REF!</v>
      </c>
      <c r="CJ650" s="605">
        <f>CJ648-CJ649</f>
        <v>0</v>
      </c>
      <c r="CK650" s="605"/>
      <c r="CL650" s="605" t="e">
        <f>CL648-CL649</f>
        <v>#REF!</v>
      </c>
      <c r="CM650" s="605" t="e">
        <f>CM648-CM649</f>
        <v>#REF!</v>
      </c>
      <c r="CN650" s="605">
        <f t="shared" ref="CN650:DA650" si="1848">CN648-CN649</f>
        <v>0</v>
      </c>
      <c r="CO650" s="605">
        <f t="shared" si="1848"/>
        <v>0</v>
      </c>
      <c r="CP650" s="605" t="e">
        <f t="shared" si="1848"/>
        <v>#REF!</v>
      </c>
      <c r="CQ650" s="605" t="e">
        <f t="shared" si="1848"/>
        <v>#REF!</v>
      </c>
      <c r="CR650" s="605" t="e">
        <f t="shared" si="1848"/>
        <v>#REF!</v>
      </c>
      <c r="CS650" s="605">
        <f t="shared" si="1848"/>
        <v>0</v>
      </c>
      <c r="CT650" s="605" t="e">
        <f t="shared" si="1848"/>
        <v>#REF!</v>
      </c>
      <c r="CU650" s="605" t="e">
        <f t="shared" si="1848"/>
        <v>#REF!</v>
      </c>
      <c r="CV650" s="605" t="e">
        <f>CV648-CV649</f>
        <v>#REF!</v>
      </c>
      <c r="CW650" s="605">
        <f>CW648-CW649</f>
        <v>0</v>
      </c>
      <c r="CX650" s="605" t="e">
        <f>CX648-CX649</f>
        <v>#REF!</v>
      </c>
      <c r="CY650" s="605" t="e">
        <f>CY648-CY649</f>
        <v>#REF!</v>
      </c>
      <c r="CZ650" s="605" t="e">
        <f t="shared" si="1848"/>
        <v>#REF!</v>
      </c>
      <c r="DA650" s="605" t="e">
        <f t="shared" si="1848"/>
        <v>#REF!</v>
      </c>
      <c r="DB650" s="605" t="e">
        <f t="shared" ref="DB650:DK650" si="1849">DB648-DB649</f>
        <v>#REF!</v>
      </c>
      <c r="DC650" s="605" t="e">
        <f>DC648-DC649</f>
        <v>#REF!</v>
      </c>
      <c r="DD650" s="605">
        <f>DD648-DD649</f>
        <v>0</v>
      </c>
      <c r="DE650" s="605">
        <f>DE648-DE649</f>
        <v>0</v>
      </c>
      <c r="DF650" s="605">
        <v>35580155.210000001</v>
      </c>
      <c r="DG650" s="605" t="e">
        <f t="shared" si="1849"/>
        <v>#REF!</v>
      </c>
      <c r="DH650" s="605" t="e">
        <f t="shared" si="1849"/>
        <v>#REF!</v>
      </c>
      <c r="DI650" s="605">
        <f t="shared" si="1849"/>
        <v>0</v>
      </c>
      <c r="DJ650" s="605" t="e">
        <f t="shared" si="1849"/>
        <v>#REF!</v>
      </c>
      <c r="DK650" s="605" t="e">
        <f t="shared" si="1849"/>
        <v>#REF!</v>
      </c>
      <c r="DL650" s="605">
        <f t="shared" ref="DL650:EE650" si="1850">DL648-DL649</f>
        <v>0</v>
      </c>
      <c r="DM650" s="605" t="e">
        <f t="shared" si="1850"/>
        <v>#REF!</v>
      </c>
      <c r="DN650" s="605" t="e">
        <f t="shared" si="1850"/>
        <v>#REF!</v>
      </c>
      <c r="DO650" s="605" t="e">
        <f t="shared" si="1850"/>
        <v>#REF!</v>
      </c>
      <c r="DP650" s="605">
        <f t="shared" si="1850"/>
        <v>0</v>
      </c>
      <c r="DQ650" s="605" t="e">
        <f t="shared" si="1850"/>
        <v>#REF!</v>
      </c>
      <c r="DR650" s="605" t="e">
        <f t="shared" si="1850"/>
        <v>#REF!</v>
      </c>
      <c r="DS650" s="605" t="e">
        <f t="shared" si="1850"/>
        <v>#REF!</v>
      </c>
      <c r="DT650" s="605">
        <f t="shared" si="1850"/>
        <v>0</v>
      </c>
      <c r="DU650" s="605" t="e">
        <f t="shared" si="1850"/>
        <v>#REF!</v>
      </c>
      <c r="DV650" s="605" t="e">
        <f t="shared" si="1850"/>
        <v>#REF!</v>
      </c>
      <c r="DW650" s="605" t="e">
        <f t="shared" si="1850"/>
        <v>#REF!</v>
      </c>
      <c r="DX650" s="605" t="e">
        <f t="shared" si="1850"/>
        <v>#REF!</v>
      </c>
      <c r="DY650" s="605" t="e">
        <f t="shared" si="1850"/>
        <v>#REF!</v>
      </c>
      <c r="DZ650" s="605">
        <v>13897188.620000003</v>
      </c>
      <c r="EA650" s="605" t="e">
        <f t="shared" si="1850"/>
        <v>#REF!</v>
      </c>
      <c r="EB650" s="605" t="e">
        <f t="shared" si="1850"/>
        <v>#REF!</v>
      </c>
      <c r="EC650" s="605">
        <f t="shared" si="1850"/>
        <v>0</v>
      </c>
      <c r="ED650" s="605" t="e">
        <f t="shared" si="1850"/>
        <v>#REF!</v>
      </c>
      <c r="EE650" s="605" t="e">
        <f t="shared" si="1850"/>
        <v>#REF!</v>
      </c>
      <c r="EF650" s="605" t="e">
        <f t="shared" ref="EF650:EJ650" si="1851">EF648-EF649</f>
        <v>#REF!</v>
      </c>
      <c r="EG650" s="605">
        <f t="shared" si="1851"/>
        <v>0</v>
      </c>
      <c r="EH650" s="605" t="e">
        <f t="shared" si="1851"/>
        <v>#REF!</v>
      </c>
      <c r="EI650" s="605">
        <f t="shared" ref="EI650" si="1852">EI648-EI649</f>
        <v>0</v>
      </c>
      <c r="EJ650" s="605">
        <f t="shared" si="1851"/>
        <v>0</v>
      </c>
      <c r="EK650" s="864" t="e">
        <f t="shared" ref="EK650:EM650" si="1853">EK648-EK649</f>
        <v>#REF!</v>
      </c>
      <c r="EL650" s="864" t="e">
        <f t="shared" si="1853"/>
        <v>#REF!</v>
      </c>
      <c r="EM650" s="864" t="e">
        <f t="shared" si="1853"/>
        <v>#REF!</v>
      </c>
      <c r="EN650" s="605"/>
      <c r="EO650" s="605"/>
      <c r="EP650" s="605"/>
      <c r="EQ650" s="605"/>
      <c r="ER650" s="605"/>
      <c r="ES650" s="605"/>
      <c r="EW650" s="713" t="e">
        <f>EW649-#REF!</f>
        <v>#REF!</v>
      </c>
      <c r="FT650" s="713" t="e">
        <f>FT649-EK648</f>
        <v>#REF!</v>
      </c>
      <c r="GP650" s="713" t="e">
        <f>GP649-#REF!</f>
        <v>#REF!</v>
      </c>
      <c r="GQ650" s="1054" t="e">
        <f>SUM(GQ649:JW649)</f>
        <v>#REF!</v>
      </c>
      <c r="JY650" s="713" t="e">
        <f>JY649-DX648</f>
        <v>#REF!</v>
      </c>
      <c r="JZ650" s="695">
        <f>SUM(JZ649:KJ649)</f>
        <v>9331980</v>
      </c>
      <c r="KN650" s="695">
        <f>SUM(KN649:KX649)</f>
        <v>1515831.7000000002</v>
      </c>
      <c r="KX650" s="695">
        <f t="shared" ref="KX650:LS650" si="1854">SUM(KX649:LH649)</f>
        <v>85000</v>
      </c>
      <c r="KY650" s="695">
        <f t="shared" si="1854"/>
        <v>86000</v>
      </c>
      <c r="KZ650" s="695">
        <f t="shared" si="1854"/>
        <v>86000</v>
      </c>
      <c r="LA650" s="695">
        <f t="shared" si="1854"/>
        <v>333437.25</v>
      </c>
      <c r="LB650" s="695">
        <f t="shared" si="1854"/>
        <v>533337.25</v>
      </c>
      <c r="LC650" s="695">
        <f t="shared" si="1854"/>
        <v>712037.25</v>
      </c>
      <c r="LD650" s="695">
        <f t="shared" si="1854"/>
        <v>627037.25</v>
      </c>
      <c r="LE650" s="695">
        <f t="shared" si="1854"/>
        <v>627037.25</v>
      </c>
      <c r="LF650" s="695">
        <f t="shared" si="1854"/>
        <v>627037.25</v>
      </c>
      <c r="LG650" s="695">
        <f t="shared" si="1854"/>
        <v>627037.25</v>
      </c>
      <c r="LH650" s="695">
        <f t="shared" si="1854"/>
        <v>627037.25</v>
      </c>
      <c r="LI650" s="695">
        <f t="shared" si="1854"/>
        <v>627037.25</v>
      </c>
      <c r="LJ650" s="695">
        <f t="shared" si="1854"/>
        <v>626037.25</v>
      </c>
      <c r="LK650" s="695">
        <f t="shared" si="1854"/>
        <v>626037.25</v>
      </c>
      <c r="LL650" s="695">
        <f t="shared" si="1854"/>
        <v>378600</v>
      </c>
      <c r="LM650" s="695">
        <f t="shared" si="1854"/>
        <v>178700</v>
      </c>
      <c r="LN650" s="695">
        <f t="shared" si="1854"/>
        <v>0</v>
      </c>
      <c r="LO650" s="695">
        <f t="shared" si="1854"/>
        <v>0</v>
      </c>
      <c r="LP650" s="695">
        <f t="shared" si="1854"/>
        <v>0</v>
      </c>
      <c r="LQ650" s="695">
        <f t="shared" si="1854"/>
        <v>0</v>
      </c>
      <c r="LR650" s="695">
        <f t="shared" si="1854"/>
        <v>0</v>
      </c>
      <c r="LS650" s="695">
        <f t="shared" si="1854"/>
        <v>0</v>
      </c>
    </row>
    <row r="651" spans="1:331" x14ac:dyDescent="0.35">
      <c r="P651" s="739"/>
      <c r="Q651" s="739"/>
      <c r="R651" s="739"/>
      <c r="S651" s="739"/>
      <c r="T651" s="739"/>
      <c r="U651" s="739"/>
      <c r="V651" s="739"/>
      <c r="W651" s="739"/>
      <c r="X651" s="739"/>
      <c r="Y651" s="739"/>
      <c r="Z651" s="739"/>
      <c r="AA651" s="739"/>
      <c r="AB651" s="739"/>
      <c r="AC651" s="739"/>
      <c r="AD651" s="739"/>
      <c r="AF651" s="739"/>
      <c r="AG651" s="739"/>
      <c r="AH651" s="739"/>
      <c r="AI651" s="739"/>
      <c r="AJ651" s="739"/>
      <c r="AK651" s="739"/>
      <c r="AL651" s="739"/>
      <c r="AM651" s="739"/>
      <c r="AY651" s="739"/>
      <c r="AZ651" s="739"/>
      <c r="BA651" s="739"/>
      <c r="BI651" s="739"/>
      <c r="BM651" s="739"/>
      <c r="BN651" s="739"/>
      <c r="BR651" s="739"/>
      <c r="BU651" s="739"/>
      <c r="CX651" s="690" t="e">
        <f>CY648-CX648-CU648</f>
        <v>#REF!</v>
      </c>
      <c r="DF651" s="690" t="e">
        <f>DF650-DF648</f>
        <v>#REF!</v>
      </c>
      <c r="DG651" s="690">
        <v>36418361.069999993</v>
      </c>
      <c r="DH651" s="690" t="e">
        <f>DH650-DH648</f>
        <v>#REF!</v>
      </c>
      <c r="DJ651" s="690" t="e">
        <f>DK648-DJ648-DG648</f>
        <v>#REF!</v>
      </c>
      <c r="DM651" s="690" t="e">
        <f>DN648-DM648-DK648</f>
        <v>#REF!</v>
      </c>
      <c r="DO651" s="690" t="e">
        <f>DO650-DO648</f>
        <v>#REF!</v>
      </c>
      <c r="DQ651" s="690" t="e">
        <f>DR648-DQ648-DN648</f>
        <v>#REF!</v>
      </c>
      <c r="DS651" s="690" t="e">
        <f>DS650-DS648</f>
        <v>#REF!</v>
      </c>
      <c r="DU651" s="690" t="e">
        <f>DV648-DU648-DR648</f>
        <v>#REF!</v>
      </c>
      <c r="DZ651" s="690" t="e">
        <f>DZ650-DZ648</f>
        <v>#REF!</v>
      </c>
      <c r="EB651" s="690" t="e">
        <f>EB650-EB648</f>
        <v>#REF!</v>
      </c>
      <c r="ED651" s="690" t="e">
        <f>EE648-ED648-EA648</f>
        <v>#REF!</v>
      </c>
      <c r="EF651" s="690" t="e">
        <f>EF650-EF648</f>
        <v>#REF!</v>
      </c>
      <c r="EH651" s="690" t="e">
        <f>#REF!-EH648-EE648</f>
        <v>#REF!</v>
      </c>
      <c r="EW651" s="713" t="e">
        <f>EW649-EK648</f>
        <v>#REF!</v>
      </c>
      <c r="GQ651" s="1109" t="e">
        <f>GQ650-EB648</f>
        <v>#REF!</v>
      </c>
      <c r="JZ651" s="695" t="e">
        <f>JZ650-EA648</f>
        <v>#REF!</v>
      </c>
      <c r="KN651" s="695">
        <f>KN650-EV648</f>
        <v>1515831.7000000002</v>
      </c>
      <c r="KX651" s="695" t="e">
        <f t="shared" ref="KX651:LG651" si="1855">KX650-FF648</f>
        <v>#REF!</v>
      </c>
      <c r="KY651" s="695" t="e">
        <f t="shared" si="1855"/>
        <v>#REF!</v>
      </c>
      <c r="KZ651" s="695" t="e">
        <f t="shared" si="1855"/>
        <v>#REF!</v>
      </c>
      <c r="LA651" s="695">
        <f t="shared" si="1855"/>
        <v>333437.25</v>
      </c>
      <c r="LB651" s="695" t="e">
        <f t="shared" si="1855"/>
        <v>#REF!</v>
      </c>
      <c r="LC651" s="695" t="e">
        <f t="shared" si="1855"/>
        <v>#REF!</v>
      </c>
      <c r="LD651" s="695">
        <f t="shared" si="1855"/>
        <v>627037.25</v>
      </c>
      <c r="LE651" s="695" t="e">
        <f t="shared" si="1855"/>
        <v>#REF!</v>
      </c>
      <c r="LF651" s="695" t="e">
        <f t="shared" si="1855"/>
        <v>#REF!</v>
      </c>
      <c r="LG651" s="695" t="e">
        <f t="shared" si="1855"/>
        <v>#REF!</v>
      </c>
      <c r="LH651" s="695" t="e">
        <f>LH650-FQ648</f>
        <v>#REF!</v>
      </c>
      <c r="LI651" s="695">
        <f>LI650-FR648</f>
        <v>627037.25</v>
      </c>
      <c r="LJ651" s="695">
        <f t="shared" ref="LJ651:LS651" si="1856">LJ650-GP648</f>
        <v>626037.25</v>
      </c>
      <c r="LK651" s="695">
        <f t="shared" si="1856"/>
        <v>626037.25</v>
      </c>
      <c r="LL651" s="695">
        <f t="shared" si="1856"/>
        <v>378600</v>
      </c>
      <c r="LM651" s="695">
        <f t="shared" si="1856"/>
        <v>178700</v>
      </c>
      <c r="LN651" s="695">
        <f t="shared" si="1856"/>
        <v>0</v>
      </c>
      <c r="LO651" s="695">
        <f t="shared" si="1856"/>
        <v>0</v>
      </c>
      <c r="LP651" s="695">
        <f t="shared" si="1856"/>
        <v>0</v>
      </c>
      <c r="LQ651" s="695">
        <f t="shared" si="1856"/>
        <v>0</v>
      </c>
      <c r="LR651" s="695">
        <f t="shared" si="1856"/>
        <v>0</v>
      </c>
      <c r="LS651" s="695">
        <f t="shared" si="1856"/>
        <v>0</v>
      </c>
    </row>
    <row r="652" spans="1:331" x14ac:dyDescent="0.35">
      <c r="P652" s="739"/>
      <c r="Q652" s="739"/>
      <c r="R652" s="739"/>
      <c r="S652" s="739"/>
      <c r="T652" s="739"/>
      <c r="U652" s="739"/>
      <c r="V652" s="739"/>
      <c r="W652" s="739"/>
      <c r="X652" s="739"/>
      <c r="Y652" s="739"/>
      <c r="Z652" s="739"/>
      <c r="AA652" s="739"/>
      <c r="AB652" s="739"/>
      <c r="AC652" s="739"/>
      <c r="AD652" s="739"/>
      <c r="AF652" s="739"/>
      <c r="AG652" s="739"/>
      <c r="AH652" s="739"/>
      <c r="AI652" s="739"/>
      <c r="AJ652" s="739"/>
      <c r="AK652" s="739"/>
      <c r="AL652" s="739"/>
      <c r="AM652" s="739"/>
      <c r="AY652" s="739"/>
      <c r="AZ652" s="739"/>
      <c r="BA652" s="739"/>
      <c r="BI652" s="739"/>
      <c r="BM652" s="739"/>
      <c r="BN652" s="739"/>
      <c r="BR652" s="739"/>
      <c r="BU652" s="739"/>
      <c r="DB652" s="690" t="e">
        <f>DB650-DB651</f>
        <v>#REF!</v>
      </c>
      <c r="DC652" s="690" t="e">
        <f>DC650-DC651</f>
        <v>#REF!</v>
      </c>
      <c r="DF652" s="690" t="e">
        <f>DF650-DF651</f>
        <v>#REF!</v>
      </c>
      <c r="DG652" s="690" t="e">
        <f>DG650-DG651</f>
        <v>#REF!</v>
      </c>
      <c r="DH652" s="690" t="e">
        <f>DH650-DH651</f>
        <v>#REF!</v>
      </c>
      <c r="DK652" s="690" t="e">
        <f>DK650-DK651</f>
        <v>#REF!</v>
      </c>
      <c r="DN652" s="690" t="e">
        <f>DN650-DN651</f>
        <v>#REF!</v>
      </c>
      <c r="DO652" s="690" t="e">
        <f>DO650-DO651</f>
        <v>#REF!</v>
      </c>
      <c r="DR652" s="690" t="e">
        <f>DR650-DR651</f>
        <v>#REF!</v>
      </c>
      <c r="DS652" s="690" t="e">
        <f>DS650-DS651</f>
        <v>#REF!</v>
      </c>
      <c r="DV652" s="690" t="e">
        <f t="shared" ref="DV652:EB652" si="1857">DV650-DV651</f>
        <v>#REF!</v>
      </c>
      <c r="DW652" s="690" t="e">
        <f t="shared" si="1857"/>
        <v>#REF!</v>
      </c>
      <c r="DX652" s="690" t="e">
        <f t="shared" si="1857"/>
        <v>#REF!</v>
      </c>
      <c r="DY652" s="690" t="e">
        <f t="shared" si="1857"/>
        <v>#REF!</v>
      </c>
      <c r="DZ652" s="690" t="e">
        <f>DZ650-DZ651</f>
        <v>#REF!</v>
      </c>
      <c r="EA652" s="690" t="e">
        <f t="shared" si="1857"/>
        <v>#REF!</v>
      </c>
      <c r="EB652" s="690" t="e">
        <f t="shared" si="1857"/>
        <v>#REF!</v>
      </c>
      <c r="EE652" s="690" t="e">
        <f>EE650-EE651</f>
        <v>#REF!</v>
      </c>
      <c r="EF652" s="690" t="e">
        <f>EF650-EF651</f>
        <v>#REF!</v>
      </c>
      <c r="EK652" s="920" t="e">
        <f t="shared" ref="EK652:EM652" si="1858">EK650-EK651</f>
        <v>#REF!</v>
      </c>
      <c r="EL652" s="920" t="e">
        <f t="shared" si="1858"/>
        <v>#REF!</v>
      </c>
      <c r="EM652" s="920" t="e">
        <f t="shared" si="1858"/>
        <v>#REF!</v>
      </c>
      <c r="EW652" s="713" t="e">
        <f>EW649-#REF!</f>
        <v>#REF!</v>
      </c>
    </row>
    <row r="653" spans="1:331" x14ac:dyDescent="0.35">
      <c r="P653" s="739"/>
      <c r="Q653" s="739"/>
      <c r="R653" s="739"/>
      <c r="S653" s="739"/>
      <c r="T653" s="739"/>
      <c r="U653" s="739"/>
      <c r="V653" s="739"/>
      <c r="W653" s="739"/>
      <c r="X653" s="739"/>
      <c r="Y653" s="739"/>
      <c r="Z653" s="739"/>
      <c r="AA653" s="739"/>
      <c r="AB653" s="739"/>
      <c r="AC653" s="739"/>
      <c r="AD653" s="739"/>
      <c r="AF653" s="739"/>
      <c r="AG653" s="739"/>
      <c r="AH653" s="739"/>
      <c r="AI653" s="739"/>
      <c r="AJ653" s="739"/>
      <c r="AK653" s="739"/>
      <c r="AL653" s="739"/>
      <c r="AM653" s="739"/>
      <c r="AY653" s="739"/>
      <c r="AZ653" s="739"/>
      <c r="BA653" s="739"/>
      <c r="BI653" s="739"/>
      <c r="BM653" s="739"/>
      <c r="BN653" s="739"/>
      <c r="BR653" s="739"/>
      <c r="BU653" s="739"/>
      <c r="EW653" s="713" t="e">
        <f>EW649-#REF!</f>
        <v>#REF!</v>
      </c>
    </row>
    <row r="654" spans="1:331" x14ac:dyDescent="0.35">
      <c r="P654" s="739"/>
      <c r="Q654" s="739"/>
      <c r="R654" s="739"/>
      <c r="S654" s="739"/>
      <c r="T654" s="739"/>
      <c r="U654" s="739"/>
      <c r="V654" s="739"/>
      <c r="W654" s="739"/>
      <c r="X654" s="739"/>
      <c r="Y654" s="739"/>
      <c r="Z654" s="739"/>
      <c r="AA654" s="739"/>
      <c r="AB654" s="739"/>
      <c r="AC654" s="739"/>
      <c r="AD654" s="739"/>
      <c r="AF654" s="739"/>
      <c r="AG654" s="739"/>
      <c r="AH654" s="739"/>
      <c r="AI654" s="739"/>
      <c r="AJ654" s="739"/>
      <c r="AK654" s="739"/>
      <c r="AL654" s="739"/>
      <c r="AM654" s="739"/>
      <c r="AY654" s="739"/>
      <c r="AZ654" s="739"/>
      <c r="BA654" s="739"/>
      <c r="BI654" s="739"/>
      <c r="BM654" s="739"/>
      <c r="BN654" s="739"/>
      <c r="BR654" s="739"/>
      <c r="BU654" s="739"/>
    </row>
    <row r="655" spans="1:331" x14ac:dyDescent="0.35">
      <c r="P655" s="739"/>
      <c r="Q655" s="739"/>
      <c r="R655" s="739"/>
      <c r="S655" s="739"/>
      <c r="T655" s="739"/>
      <c r="U655" s="739"/>
      <c r="V655" s="739"/>
      <c r="W655" s="739"/>
      <c r="X655" s="739"/>
      <c r="Y655" s="739"/>
      <c r="Z655" s="739"/>
      <c r="AA655" s="739"/>
      <c r="AB655" s="739"/>
      <c r="AC655" s="739"/>
      <c r="AD655" s="739"/>
      <c r="AF655" s="739"/>
      <c r="AG655" s="739"/>
      <c r="AH655" s="739"/>
      <c r="AI655" s="739"/>
      <c r="AJ655" s="739"/>
      <c r="AK655" s="739"/>
      <c r="AL655" s="739"/>
      <c r="AM655" s="739"/>
      <c r="AY655" s="739"/>
      <c r="AZ655" s="739"/>
      <c r="BA655" s="739"/>
      <c r="BI655" s="739"/>
      <c r="BM655" s="739"/>
      <c r="BN655" s="739"/>
      <c r="BR655" s="739"/>
      <c r="BU655" s="739"/>
    </row>
    <row r="656" spans="1:331" x14ac:dyDescent="0.35">
      <c r="P656" s="739"/>
      <c r="Q656" s="739"/>
      <c r="R656" s="739"/>
      <c r="S656" s="739"/>
      <c r="T656" s="739"/>
      <c r="U656" s="739"/>
      <c r="V656" s="739"/>
      <c r="W656" s="739"/>
      <c r="X656" s="739"/>
      <c r="Y656" s="739"/>
      <c r="Z656" s="739"/>
      <c r="AA656" s="739"/>
      <c r="AB656" s="739"/>
      <c r="AC656" s="739"/>
      <c r="AD656" s="739"/>
      <c r="AF656" s="739"/>
      <c r="AG656" s="739"/>
      <c r="AH656" s="739"/>
      <c r="AI656" s="739"/>
      <c r="AJ656" s="739"/>
      <c r="AK656" s="739"/>
      <c r="AL656" s="739"/>
      <c r="AM656" s="739"/>
      <c r="AY656" s="739"/>
      <c r="AZ656" s="739"/>
      <c r="BA656" s="739"/>
      <c r="BI656" s="739"/>
      <c r="BM656" s="739"/>
      <c r="BN656" s="739"/>
      <c r="BR656" s="739"/>
      <c r="BU656" s="739"/>
    </row>
    <row r="657" spans="16:143" x14ac:dyDescent="0.35">
      <c r="P657" s="739"/>
      <c r="Q657" s="739"/>
      <c r="R657" s="739"/>
      <c r="S657" s="739"/>
      <c r="T657" s="739"/>
      <c r="U657" s="739"/>
      <c r="V657" s="739"/>
      <c r="W657" s="739"/>
      <c r="X657" s="739"/>
      <c r="Y657" s="739"/>
      <c r="Z657" s="739"/>
      <c r="AA657" s="739"/>
      <c r="AB657" s="739"/>
      <c r="AC657" s="739"/>
      <c r="AD657" s="739"/>
      <c r="AF657" s="739"/>
      <c r="AG657" s="739"/>
      <c r="AH657" s="739"/>
      <c r="AI657" s="739"/>
      <c r="AJ657" s="739"/>
      <c r="AK657" s="739"/>
      <c r="AL657" s="739"/>
      <c r="AM657" s="739"/>
      <c r="AY657" s="739"/>
      <c r="AZ657" s="739"/>
      <c r="BA657" s="739"/>
      <c r="BI657" s="739"/>
      <c r="BM657" s="739"/>
      <c r="BN657" s="739"/>
      <c r="BR657" s="739"/>
      <c r="BU657" s="739"/>
      <c r="DN657" s="690" t="e">
        <f>DN648-DM648-DK648</f>
        <v>#REF!</v>
      </c>
      <c r="DR657" s="690" t="e">
        <f>DR648-DQ648-DN648</f>
        <v>#REF!</v>
      </c>
      <c r="DV657" s="690" t="e">
        <f>DV648-DR648-DO648</f>
        <v>#REF!</v>
      </c>
      <c r="DW657" s="690" t="e">
        <f>DW648-DR648-DO648</f>
        <v>#REF!</v>
      </c>
      <c r="DX657" s="690" t="e">
        <f>DX648-DW648-DP648</f>
        <v>#REF!</v>
      </c>
      <c r="DY657" s="690" t="e">
        <f>DY648-DX648-DQ648</f>
        <v>#REF!</v>
      </c>
      <c r="EA657" s="690" t="e">
        <f>EA648-DW648-DP648</f>
        <v>#REF!</v>
      </c>
      <c r="EE657" s="690" t="e">
        <f>EE648-EB648-DT648</f>
        <v>#REF!</v>
      </c>
      <c r="EK657" s="920" t="e">
        <f>EK648-EJ648-ED648</f>
        <v>#REF!</v>
      </c>
      <c r="EL657" s="920" t="e">
        <f>EL648-#REF!-EE648</f>
        <v>#REF!</v>
      </c>
      <c r="EM657" s="920" t="e">
        <f>EM648-#REF!-EF648</f>
        <v>#REF!</v>
      </c>
    </row>
    <row r="658" spans="16:143" x14ac:dyDescent="0.35">
      <c r="P658" s="739"/>
      <c r="Q658" s="739"/>
      <c r="R658" s="739"/>
      <c r="S658" s="739"/>
      <c r="T658" s="739"/>
      <c r="U658" s="739"/>
      <c r="V658" s="739"/>
      <c r="W658" s="739"/>
      <c r="X658" s="739"/>
      <c r="Y658" s="739"/>
      <c r="Z658" s="739"/>
      <c r="AA658" s="739"/>
      <c r="AB658" s="739"/>
      <c r="AC658" s="739"/>
      <c r="AD658" s="739"/>
      <c r="AF658" s="739"/>
      <c r="AG658" s="739"/>
      <c r="AH658" s="739"/>
      <c r="AI658" s="739"/>
      <c r="AJ658" s="739"/>
      <c r="AK658" s="739"/>
      <c r="AL658" s="739"/>
      <c r="AM658" s="739"/>
      <c r="AY658" s="739"/>
      <c r="AZ658" s="739"/>
      <c r="BA658" s="739"/>
      <c r="BI658" s="739"/>
      <c r="BM658" s="739"/>
      <c r="BN658" s="739"/>
      <c r="BR658" s="739"/>
      <c r="BU658" s="739"/>
      <c r="BZ658" s="690" t="e">
        <f>BZ648+#REF!+#REF!+#REF!+#REF!+#REF!+#REF!+#REF!+#REF!</f>
        <v>#REF!</v>
      </c>
      <c r="CT658" s="690" t="e">
        <f>CU648-CT648-CQ648</f>
        <v>#REF!</v>
      </c>
      <c r="CX658" s="690" t="e">
        <f>CY648-CX648-CU648</f>
        <v>#REF!</v>
      </c>
      <c r="DJ658" s="690" t="e">
        <f>DK648-DJ648-DG648</f>
        <v>#REF!</v>
      </c>
      <c r="DM658" s="690" t="e">
        <f>DN648-DM648-DK648</f>
        <v>#REF!</v>
      </c>
      <c r="DQ658" s="690" t="e">
        <f>DR648-DQ648-DN648</f>
        <v>#REF!</v>
      </c>
      <c r="DU658" s="690" t="e">
        <f>DV648-DU648-DR648</f>
        <v>#REF!</v>
      </c>
      <c r="ED658" s="690" t="e">
        <f>EE648-ED648-EA648</f>
        <v>#REF!</v>
      </c>
      <c r="EH658" s="690" t="e">
        <f>#REF!-EH648-EE648</f>
        <v>#REF!</v>
      </c>
    </row>
    <row r="659" spans="16:143" x14ac:dyDescent="0.35">
      <c r="P659" s="739"/>
      <c r="Q659" s="739"/>
      <c r="R659" s="739"/>
      <c r="S659" s="739"/>
      <c r="T659" s="739"/>
      <c r="U659" s="739"/>
      <c r="V659" s="739"/>
      <c r="W659" s="739"/>
      <c r="X659" s="739"/>
      <c r="Y659" s="739"/>
      <c r="Z659" s="739"/>
      <c r="AA659" s="739"/>
      <c r="AB659" s="739"/>
      <c r="AC659" s="739"/>
      <c r="AD659" s="739"/>
      <c r="AF659" s="739"/>
      <c r="AG659" s="739"/>
      <c r="AH659" s="739"/>
      <c r="AI659" s="739"/>
      <c r="AJ659" s="739"/>
      <c r="AK659" s="739"/>
      <c r="AL659" s="739"/>
      <c r="AM659" s="739"/>
      <c r="AY659" s="739"/>
      <c r="AZ659" s="739"/>
      <c r="BA659" s="739"/>
      <c r="BI659" s="739"/>
      <c r="BM659" s="739"/>
      <c r="BN659" s="739"/>
      <c r="BR659" s="739"/>
      <c r="BU659" s="739"/>
    </row>
    <row r="660" spans="16:143" x14ac:dyDescent="0.35">
      <c r="P660" s="739"/>
      <c r="Q660" s="739"/>
      <c r="R660" s="739"/>
      <c r="S660" s="739"/>
      <c r="T660" s="739"/>
      <c r="U660" s="739"/>
      <c r="V660" s="739"/>
      <c r="W660" s="739"/>
      <c r="X660" s="739"/>
      <c r="Y660" s="739"/>
      <c r="Z660" s="739"/>
      <c r="AA660" s="739"/>
      <c r="AB660" s="739"/>
      <c r="AC660" s="739"/>
      <c r="AD660" s="739"/>
      <c r="AF660" s="739"/>
      <c r="AG660" s="739"/>
      <c r="AH660" s="739"/>
      <c r="AI660" s="739"/>
      <c r="AJ660" s="739"/>
      <c r="AK660" s="739"/>
      <c r="AL660" s="739"/>
      <c r="AM660" s="739"/>
      <c r="AY660" s="739"/>
      <c r="AZ660" s="739"/>
      <c r="BA660" s="739"/>
      <c r="BI660" s="739"/>
      <c r="BM660" s="739"/>
      <c r="BN660" s="739"/>
      <c r="BR660" s="739"/>
      <c r="BU660" s="739"/>
    </row>
    <row r="661" spans="16:143" x14ac:dyDescent="0.35">
      <c r="P661" s="739"/>
      <c r="Q661" s="739"/>
      <c r="R661" s="739"/>
      <c r="S661" s="739"/>
      <c r="T661" s="739"/>
      <c r="U661" s="739"/>
      <c r="V661" s="739"/>
      <c r="W661" s="739"/>
      <c r="X661" s="739"/>
      <c r="Y661" s="739"/>
      <c r="Z661" s="739"/>
      <c r="AA661" s="739"/>
      <c r="AB661" s="739"/>
      <c r="AC661" s="739"/>
      <c r="AD661" s="739"/>
      <c r="AF661" s="739"/>
      <c r="AG661" s="739"/>
      <c r="AH661" s="739"/>
      <c r="AI661" s="739"/>
      <c r="AJ661" s="739"/>
      <c r="AK661" s="739"/>
      <c r="AL661" s="739"/>
      <c r="AM661" s="739"/>
      <c r="AY661" s="739"/>
      <c r="AZ661" s="739"/>
      <c r="BA661" s="739"/>
      <c r="BI661" s="739"/>
      <c r="BM661" s="739"/>
      <c r="BN661" s="739"/>
      <c r="BR661" s="739"/>
      <c r="BU661" s="739"/>
    </row>
    <row r="662" spans="16:143" x14ac:dyDescent="0.35">
      <c r="P662" s="739"/>
      <c r="Q662" s="739"/>
      <c r="R662" s="739"/>
      <c r="S662" s="739"/>
      <c r="T662" s="739"/>
      <c r="U662" s="739"/>
      <c r="V662" s="739"/>
      <c r="W662" s="739"/>
      <c r="X662" s="739"/>
      <c r="Y662" s="739"/>
      <c r="Z662" s="739"/>
      <c r="AA662" s="739"/>
      <c r="AB662" s="739"/>
      <c r="AC662" s="739"/>
      <c r="AD662" s="739"/>
      <c r="AF662" s="739"/>
      <c r="AG662" s="739"/>
      <c r="AH662" s="739"/>
      <c r="AI662" s="739"/>
      <c r="AJ662" s="739"/>
      <c r="AK662" s="739"/>
      <c r="AL662" s="739"/>
      <c r="AM662" s="739"/>
      <c r="AY662" s="739"/>
      <c r="AZ662" s="739"/>
      <c r="BA662" s="739"/>
      <c r="BI662" s="739"/>
      <c r="BM662" s="739"/>
      <c r="BN662" s="739"/>
      <c r="BR662" s="739"/>
      <c r="BU662" s="739"/>
    </row>
    <row r="663" spans="16:143" x14ac:dyDescent="0.35">
      <c r="P663" s="739"/>
      <c r="Q663" s="739"/>
      <c r="R663" s="739"/>
      <c r="S663" s="739"/>
      <c r="T663" s="739"/>
      <c r="U663" s="739"/>
      <c r="V663" s="739"/>
      <c r="W663" s="739"/>
      <c r="X663" s="739"/>
      <c r="Y663" s="739"/>
      <c r="Z663" s="739"/>
      <c r="AA663" s="739"/>
      <c r="AB663" s="739"/>
      <c r="AC663" s="739"/>
      <c r="AD663" s="739"/>
      <c r="AF663" s="739"/>
      <c r="AG663" s="739"/>
      <c r="AH663" s="739"/>
      <c r="AI663" s="739"/>
      <c r="AJ663" s="739"/>
      <c r="AK663" s="739"/>
      <c r="AL663" s="739"/>
      <c r="AM663" s="739"/>
      <c r="AY663" s="739"/>
      <c r="AZ663" s="739"/>
      <c r="BA663" s="739"/>
      <c r="BI663" s="739"/>
      <c r="BM663" s="739"/>
      <c r="BN663" s="739"/>
      <c r="BR663" s="739"/>
      <c r="BU663" s="739"/>
    </row>
    <row r="664" spans="16:143" x14ac:dyDescent="0.35">
      <c r="P664" s="739"/>
      <c r="Q664" s="739"/>
      <c r="R664" s="739"/>
      <c r="S664" s="739"/>
      <c r="T664" s="739"/>
      <c r="U664" s="739"/>
      <c r="V664" s="739"/>
      <c r="W664" s="739"/>
      <c r="X664" s="739"/>
      <c r="Y664" s="739"/>
      <c r="Z664" s="739"/>
      <c r="AA664" s="739"/>
      <c r="AB664" s="739"/>
      <c r="AC664" s="739"/>
      <c r="AD664" s="739"/>
      <c r="AF664" s="739"/>
      <c r="AG664" s="739"/>
      <c r="AH664" s="739"/>
      <c r="AI664" s="739"/>
      <c r="AJ664" s="739"/>
      <c r="AK664" s="739"/>
      <c r="AL664" s="739"/>
      <c r="AM664" s="739"/>
      <c r="AY664" s="739"/>
      <c r="AZ664" s="739"/>
      <c r="BA664" s="739"/>
      <c r="BI664" s="739"/>
      <c r="BM664" s="739"/>
      <c r="BN664" s="739"/>
      <c r="BR664" s="739"/>
      <c r="BU664" s="739"/>
    </row>
    <row r="665" spans="16:143" x14ac:dyDescent="0.35">
      <c r="P665" s="739"/>
      <c r="Q665" s="739"/>
      <c r="R665" s="739"/>
      <c r="S665" s="739"/>
      <c r="T665" s="739"/>
      <c r="U665" s="739"/>
      <c r="V665" s="739"/>
      <c r="W665" s="739"/>
      <c r="X665" s="739"/>
      <c r="Y665" s="739"/>
      <c r="Z665" s="739"/>
      <c r="AA665" s="739"/>
      <c r="AB665" s="739"/>
      <c r="AC665" s="739"/>
      <c r="AD665" s="739"/>
      <c r="AF665" s="739"/>
      <c r="AG665" s="739"/>
      <c r="AH665" s="739"/>
      <c r="AI665" s="739"/>
      <c r="AJ665" s="739"/>
      <c r="AK665" s="739"/>
      <c r="AL665" s="739"/>
      <c r="AM665" s="739"/>
      <c r="AY665" s="739"/>
      <c r="AZ665" s="739"/>
      <c r="BA665" s="739"/>
      <c r="BI665" s="739"/>
      <c r="BM665" s="739"/>
      <c r="BN665" s="739"/>
      <c r="BR665" s="739"/>
      <c r="BU665" s="739"/>
    </row>
    <row r="666" spans="16:143" x14ac:dyDescent="0.35">
      <c r="P666" s="739"/>
      <c r="Q666" s="739"/>
      <c r="R666" s="739"/>
      <c r="S666" s="739"/>
      <c r="T666" s="739"/>
      <c r="U666" s="739"/>
      <c r="V666" s="739"/>
      <c r="W666" s="739"/>
      <c r="X666" s="739"/>
      <c r="Y666" s="739"/>
      <c r="Z666" s="739"/>
      <c r="AA666" s="739"/>
      <c r="AB666" s="739"/>
      <c r="AC666" s="739"/>
      <c r="AD666" s="739"/>
      <c r="AF666" s="739"/>
      <c r="AG666" s="739"/>
      <c r="AH666" s="739"/>
      <c r="AI666" s="739"/>
      <c r="AJ666" s="739"/>
      <c r="AK666" s="739"/>
      <c r="AL666" s="739"/>
      <c r="AM666" s="739"/>
      <c r="AY666" s="739"/>
      <c r="AZ666" s="739"/>
      <c r="BA666" s="739"/>
      <c r="BI666" s="739"/>
      <c r="BM666" s="739"/>
      <c r="BN666" s="739"/>
      <c r="BR666" s="739"/>
      <c r="BU666" s="739"/>
    </row>
    <row r="667" spans="16:143" x14ac:dyDescent="0.35">
      <c r="P667" s="739"/>
      <c r="Q667" s="739"/>
      <c r="R667" s="739"/>
      <c r="S667" s="739"/>
      <c r="T667" s="739"/>
      <c r="U667" s="739"/>
      <c r="V667" s="739"/>
      <c r="W667" s="739"/>
      <c r="X667" s="739"/>
      <c r="Y667" s="739"/>
      <c r="Z667" s="739"/>
      <c r="AA667" s="739"/>
      <c r="AB667" s="739"/>
      <c r="AC667" s="739"/>
      <c r="AD667" s="739"/>
      <c r="AF667" s="739"/>
      <c r="AG667" s="739"/>
      <c r="AH667" s="739"/>
      <c r="AI667" s="739"/>
      <c r="AJ667" s="739"/>
      <c r="AK667" s="739"/>
      <c r="AL667" s="739"/>
      <c r="AM667" s="739"/>
      <c r="AY667" s="739"/>
      <c r="AZ667" s="739"/>
      <c r="BA667" s="739"/>
      <c r="BI667" s="739"/>
      <c r="BM667" s="739"/>
      <c r="BN667" s="739"/>
      <c r="BR667" s="739"/>
      <c r="BU667" s="739"/>
    </row>
    <row r="668" spans="16:143" x14ac:dyDescent="0.35">
      <c r="P668" s="739"/>
      <c r="Q668" s="739"/>
      <c r="R668" s="739"/>
      <c r="S668" s="739"/>
      <c r="T668" s="739"/>
      <c r="U668" s="739"/>
      <c r="V668" s="739"/>
      <c r="W668" s="739"/>
      <c r="X668" s="739"/>
      <c r="Y668" s="739"/>
      <c r="Z668" s="739"/>
      <c r="AA668" s="739"/>
      <c r="AB668" s="739"/>
      <c r="AC668" s="739"/>
      <c r="AD668" s="739"/>
      <c r="AF668" s="739"/>
      <c r="AG668" s="739"/>
      <c r="AH668" s="739"/>
      <c r="AI668" s="739"/>
      <c r="AJ668" s="739"/>
      <c r="AK668" s="739"/>
      <c r="AL668" s="739"/>
      <c r="AM668" s="739"/>
      <c r="AY668" s="739"/>
      <c r="AZ668" s="739"/>
      <c r="BA668" s="739"/>
      <c r="BI668" s="739"/>
      <c r="BM668" s="739"/>
      <c r="BN668" s="739"/>
      <c r="BR668" s="739"/>
      <c r="BU668" s="739"/>
    </row>
    <row r="669" spans="16:143" x14ac:dyDescent="0.35">
      <c r="P669" s="739"/>
      <c r="Q669" s="739"/>
      <c r="R669" s="739"/>
      <c r="S669" s="739"/>
      <c r="T669" s="739"/>
      <c r="U669" s="739"/>
      <c r="V669" s="739"/>
      <c r="W669" s="739"/>
      <c r="X669" s="739"/>
      <c r="Y669" s="739"/>
      <c r="Z669" s="739"/>
      <c r="AA669" s="739"/>
      <c r="AB669" s="739"/>
      <c r="AC669" s="739"/>
      <c r="AD669" s="739"/>
      <c r="AF669" s="739"/>
      <c r="AG669" s="739"/>
      <c r="AH669" s="739"/>
      <c r="AI669" s="739"/>
      <c r="AJ669" s="739"/>
      <c r="AK669" s="739"/>
      <c r="AL669" s="739"/>
      <c r="AM669" s="739"/>
      <c r="AY669" s="739"/>
      <c r="AZ669" s="739"/>
      <c r="BA669" s="739"/>
      <c r="BI669" s="739"/>
      <c r="BM669" s="739"/>
      <c r="BN669" s="739"/>
      <c r="BR669" s="739"/>
      <c r="BU669" s="739"/>
    </row>
    <row r="670" spans="16:143" x14ac:dyDescent="0.35">
      <c r="P670" s="739"/>
      <c r="Q670" s="739"/>
      <c r="R670" s="739"/>
      <c r="S670" s="739"/>
      <c r="T670" s="739"/>
      <c r="U670" s="739"/>
      <c r="V670" s="739"/>
      <c r="W670" s="739"/>
      <c r="X670" s="739"/>
      <c r="Y670" s="739"/>
      <c r="Z670" s="739"/>
      <c r="AA670" s="739"/>
      <c r="AB670" s="739"/>
      <c r="AC670" s="739"/>
      <c r="AD670" s="739"/>
      <c r="AF670" s="739"/>
      <c r="AG670" s="739"/>
      <c r="AH670" s="739"/>
      <c r="AI670" s="739"/>
      <c r="AJ670" s="739"/>
      <c r="AK670" s="739"/>
      <c r="AL670" s="739"/>
      <c r="AM670" s="739"/>
      <c r="AY670" s="739"/>
      <c r="AZ670" s="739"/>
      <c r="BA670" s="739"/>
      <c r="BI670" s="739"/>
      <c r="BM670" s="739"/>
      <c r="BN670" s="739"/>
      <c r="BR670" s="739"/>
      <c r="BU670" s="739"/>
    </row>
    <row r="671" spans="16:143" x14ac:dyDescent="0.35">
      <c r="P671" s="739"/>
      <c r="Q671" s="739"/>
      <c r="R671" s="739"/>
      <c r="S671" s="739"/>
      <c r="T671" s="739"/>
      <c r="U671" s="739"/>
      <c r="V671" s="739"/>
      <c r="W671" s="739"/>
      <c r="X671" s="739"/>
      <c r="Y671" s="739"/>
      <c r="Z671" s="739"/>
      <c r="AA671" s="739"/>
      <c r="AB671" s="739"/>
      <c r="AC671" s="739"/>
      <c r="AD671" s="739"/>
      <c r="AF671" s="739"/>
      <c r="AG671" s="739"/>
      <c r="AH671" s="739"/>
      <c r="AI671" s="739"/>
      <c r="AJ671" s="739"/>
      <c r="AK671" s="739"/>
      <c r="AL671" s="739"/>
      <c r="AM671" s="739"/>
      <c r="AY671" s="739"/>
      <c r="AZ671" s="739"/>
      <c r="BA671" s="739"/>
      <c r="BI671" s="739"/>
      <c r="BM671" s="739"/>
      <c r="BN671" s="739"/>
      <c r="BR671" s="739"/>
      <c r="BU671" s="739"/>
    </row>
    <row r="672" spans="16:143" x14ac:dyDescent="0.35">
      <c r="P672" s="739"/>
      <c r="Q672" s="739"/>
      <c r="R672" s="739"/>
      <c r="S672" s="739"/>
      <c r="T672" s="739"/>
      <c r="U672" s="739"/>
      <c r="V672" s="739"/>
      <c r="W672" s="739"/>
      <c r="X672" s="739"/>
      <c r="Y672" s="739"/>
      <c r="Z672" s="739"/>
      <c r="AA672" s="739"/>
      <c r="AB672" s="739"/>
      <c r="AC672" s="739"/>
      <c r="AD672" s="739"/>
      <c r="AF672" s="739"/>
      <c r="AG672" s="739"/>
      <c r="AH672" s="739"/>
      <c r="AI672" s="739"/>
      <c r="AJ672" s="739"/>
      <c r="AK672" s="739"/>
      <c r="AL672" s="739"/>
      <c r="AM672" s="739"/>
      <c r="AY672" s="739"/>
      <c r="AZ672" s="739"/>
      <c r="BA672" s="739"/>
      <c r="BI672" s="739"/>
      <c r="BM672" s="739"/>
      <c r="BN672" s="739"/>
      <c r="BR672" s="739"/>
      <c r="BU672" s="739"/>
    </row>
  </sheetData>
  <mergeCells count="964">
    <mergeCell ref="EK461:EK463"/>
    <mergeCell ref="EJ1:EJ3"/>
    <mergeCell ref="EK1:EK3"/>
    <mergeCell ref="EL1:EL3"/>
    <mergeCell ref="EM1:EM3"/>
    <mergeCell ref="EK5:EK7"/>
    <mergeCell ref="EL5:EL7"/>
    <mergeCell ref="EM5:EM7"/>
    <mergeCell ref="EK75:EK77"/>
    <mergeCell ref="EL75:EL77"/>
    <mergeCell ref="EM75:EM77"/>
    <mergeCell ref="EL461:EL463"/>
    <mergeCell ref="EM461:EM463"/>
    <mergeCell ref="EJ5:EJ7"/>
    <mergeCell ref="EJ75:EJ77"/>
    <mergeCell ref="EJ157:EJ159"/>
    <mergeCell ref="EJ295:EJ297"/>
    <mergeCell ref="EJ387:EJ389"/>
    <mergeCell ref="EJ461:EJ463"/>
    <mergeCell ref="EK157:EK159"/>
    <mergeCell ref="EL157:EL159"/>
    <mergeCell ref="EM157:EM159"/>
    <mergeCell ref="EK295:EK297"/>
    <mergeCell ref="EL295:EL297"/>
    <mergeCell ref="EI1:EI3"/>
    <mergeCell ref="DZ1:DZ3"/>
    <mergeCell ref="DZ5:DZ7"/>
    <mergeCell ref="DZ75:DZ77"/>
    <mergeCell ref="DZ157:DZ159"/>
    <mergeCell ref="DZ295:DZ297"/>
    <mergeCell ref="DZ387:DZ389"/>
    <mergeCell ref="DZ442:DZ444"/>
    <mergeCell ref="DZ461:DZ463"/>
    <mergeCell ref="EG157:EG159"/>
    <mergeCell ref="EH157:EH159"/>
    <mergeCell ref="EF295:EF297"/>
    <mergeCell ref="EG295:EG297"/>
    <mergeCell ref="EE461:EE463"/>
    <mergeCell ref="EI461:EI463"/>
    <mergeCell ref="EH5:EH7"/>
    <mergeCell ref="EF75:EF77"/>
    <mergeCell ref="EG75:EG77"/>
    <mergeCell ref="EH75:EH77"/>
    <mergeCell ref="EF157:EF159"/>
    <mergeCell ref="EB1:EB3"/>
    <mergeCell ref="EC1:EC3"/>
    <mergeCell ref="ED1:ED3"/>
    <mergeCell ref="EB5:EB7"/>
    <mergeCell ref="EM295:EM297"/>
    <mergeCell ref="EK387:EK389"/>
    <mergeCell ref="EL387:EL389"/>
    <mergeCell ref="EM387:EM389"/>
    <mergeCell ref="EK442:EK444"/>
    <mergeCell ref="EL442:EL444"/>
    <mergeCell ref="EM442:EM444"/>
    <mergeCell ref="EE1:EE3"/>
    <mergeCell ref="EE5:EE7"/>
    <mergeCell ref="EE75:EE77"/>
    <mergeCell ref="EE157:EE159"/>
    <mergeCell ref="EE295:EE297"/>
    <mergeCell ref="EE387:EE389"/>
    <mergeCell ref="EE442:EE444"/>
    <mergeCell ref="EI5:EI7"/>
    <mergeCell ref="EI75:EI77"/>
    <mergeCell ref="EI157:EI159"/>
    <mergeCell ref="EI295:EI297"/>
    <mergeCell ref="EI387:EI389"/>
    <mergeCell ref="EF1:EF3"/>
    <mergeCell ref="EG1:EG3"/>
    <mergeCell ref="EH1:EH3"/>
    <mergeCell ref="EF5:EF7"/>
    <mergeCell ref="EG5:EG7"/>
    <mergeCell ref="DW461:DW463"/>
    <mergeCell ref="DX461:DX463"/>
    <mergeCell ref="DY461:DY463"/>
    <mergeCell ref="EH295:EH297"/>
    <mergeCell ref="EF387:EF389"/>
    <mergeCell ref="EG387:EG389"/>
    <mergeCell ref="EH387:EH389"/>
    <mergeCell ref="EF442:EF444"/>
    <mergeCell ref="EG442:EG444"/>
    <mergeCell ref="EH442:EH444"/>
    <mergeCell ref="EF461:EF463"/>
    <mergeCell ref="EG461:EG463"/>
    <mergeCell ref="EH461:EH463"/>
    <mergeCell ref="EB461:EB463"/>
    <mergeCell ref="EC461:EC463"/>
    <mergeCell ref="ED461:ED463"/>
    <mergeCell ref="DW442:DW444"/>
    <mergeCell ref="DX442:DX444"/>
    <mergeCell ref="DY442:DY444"/>
    <mergeCell ref="EB387:EB389"/>
    <mergeCell ref="EC387:EC389"/>
    <mergeCell ref="ED387:ED389"/>
    <mergeCell ref="EB442:EB444"/>
    <mergeCell ref="EC442:EC444"/>
    <mergeCell ref="EC5:EC7"/>
    <mergeCell ref="ED5:ED7"/>
    <mergeCell ref="EB75:EB77"/>
    <mergeCell ref="EC75:EC77"/>
    <mergeCell ref="ED75:ED77"/>
    <mergeCell ref="EB157:EB159"/>
    <mergeCell ref="EC157:EC159"/>
    <mergeCell ref="ED157:ED159"/>
    <mergeCell ref="EB295:EB297"/>
    <mergeCell ref="EC295:EC297"/>
    <mergeCell ref="ED295:ED297"/>
    <mergeCell ref="ED442:ED444"/>
    <mergeCell ref="DY387:DY389"/>
    <mergeCell ref="DW295:DW297"/>
    <mergeCell ref="DX295:DX297"/>
    <mergeCell ref="DY295:DY297"/>
    <mergeCell ref="DW1:DW3"/>
    <mergeCell ref="DW387:DW389"/>
    <mergeCell ref="DO295:DO297"/>
    <mergeCell ref="DP295:DP297"/>
    <mergeCell ref="DQ295:DQ297"/>
    <mergeCell ref="DR295:DR297"/>
    <mergeCell ref="DO387:DO389"/>
    <mergeCell ref="DP387:DP389"/>
    <mergeCell ref="DQ387:DQ389"/>
    <mergeCell ref="DR387:DR389"/>
    <mergeCell ref="DT387:DT389"/>
    <mergeCell ref="DU387:DU389"/>
    <mergeCell ref="DX387:DX389"/>
    <mergeCell ref="DX1:DX3"/>
    <mergeCell ref="DY1:DY3"/>
    <mergeCell ref="DW5:DW7"/>
    <mergeCell ref="DX5:DX7"/>
    <mergeCell ref="DY5:DY7"/>
    <mergeCell ref="DW75:DW77"/>
    <mergeCell ref="DX75:DX77"/>
    <mergeCell ref="DY75:DY77"/>
    <mergeCell ref="DW157:DW159"/>
    <mergeCell ref="DX157:DX159"/>
    <mergeCell ref="DY157:DY159"/>
    <mergeCell ref="DR461:DR463"/>
    <mergeCell ref="DO1:DO3"/>
    <mergeCell ref="DP1:DP3"/>
    <mergeCell ref="DQ1:DQ3"/>
    <mergeCell ref="DR1:DR3"/>
    <mergeCell ref="DO5:DO7"/>
    <mergeCell ref="DP5:DP7"/>
    <mergeCell ref="DQ5:DQ7"/>
    <mergeCell ref="DR5:DR7"/>
    <mergeCell ref="DO75:DO77"/>
    <mergeCell ref="DP75:DP77"/>
    <mergeCell ref="DQ75:DQ77"/>
    <mergeCell ref="DR75:DR77"/>
    <mergeCell ref="DO157:DO159"/>
    <mergeCell ref="DP157:DP159"/>
    <mergeCell ref="DQ157:DQ159"/>
    <mergeCell ref="DR157:DR159"/>
    <mergeCell ref="DS295:DS297"/>
    <mergeCell ref="DT295:DT297"/>
    <mergeCell ref="DM75:DM77"/>
    <mergeCell ref="DN75:DN77"/>
    <mergeCell ref="DL157:DL159"/>
    <mergeCell ref="DM157:DM159"/>
    <mergeCell ref="DN157:DN159"/>
    <mergeCell ref="DL295:DL297"/>
    <mergeCell ref="DM295:DM297"/>
    <mergeCell ref="DN295:DN297"/>
    <mergeCell ref="DL387:DL389"/>
    <mergeCell ref="DM387:DM389"/>
    <mergeCell ref="DN387:DN389"/>
    <mergeCell ref="DH1:DH3"/>
    <mergeCell ref="DH5:DH7"/>
    <mergeCell ref="DH75:DH77"/>
    <mergeCell ref="DH157:DH159"/>
    <mergeCell ref="DF387:DF389"/>
    <mergeCell ref="DF442:DF444"/>
    <mergeCell ref="DI1:DI3"/>
    <mergeCell ref="DE387:DE389"/>
    <mergeCell ref="DE442:DE444"/>
    <mergeCell ref="DG442:DG444"/>
    <mergeCell ref="DM1:DM3"/>
    <mergeCell ref="DN1:DN3"/>
    <mergeCell ref="DM5:DM7"/>
    <mergeCell ref="DN5:DN7"/>
    <mergeCell ref="DM461:DM463"/>
    <mergeCell ref="DN461:DN463"/>
    <mergeCell ref="DD1:DD3"/>
    <mergeCell ref="DD5:DD7"/>
    <mergeCell ref="DD75:DD77"/>
    <mergeCell ref="DD157:DD159"/>
    <mergeCell ref="DD295:DD297"/>
    <mergeCell ref="DD387:DD389"/>
    <mergeCell ref="DD442:DD444"/>
    <mergeCell ref="DD461:DD463"/>
    <mergeCell ref="DK1:DK3"/>
    <mergeCell ref="DK5:DK7"/>
    <mergeCell ref="DK75:DK77"/>
    <mergeCell ref="DK157:DK159"/>
    <mergeCell ref="DK295:DK297"/>
    <mergeCell ref="DK387:DK389"/>
    <mergeCell ref="DK442:DK444"/>
    <mergeCell ref="DK461:DK463"/>
    <mergeCell ref="DF157:DF159"/>
    <mergeCell ref="DF75:DF77"/>
    <mergeCell ref="CV387:CV389"/>
    <mergeCell ref="CW387:CW389"/>
    <mergeCell ref="CX387:CX389"/>
    <mergeCell ref="CY387:CY389"/>
    <mergeCell ref="CV442:CV444"/>
    <mergeCell ref="CW442:CW444"/>
    <mergeCell ref="CX442:CX444"/>
    <mergeCell ref="CY442:CY444"/>
    <mergeCell ref="CZ1:CZ3"/>
    <mergeCell ref="CZ5:CZ7"/>
    <mergeCell ref="CZ75:CZ77"/>
    <mergeCell ref="CV461:CV463"/>
    <mergeCell ref="CW461:CW463"/>
    <mergeCell ref="CX461:CX463"/>
    <mergeCell ref="CY461:CY463"/>
    <mergeCell ref="CV1:CV3"/>
    <mergeCell ref="CW1:CW3"/>
    <mergeCell ref="CX1:CX3"/>
    <mergeCell ref="CY1:CY3"/>
    <mergeCell ref="CV5:CV7"/>
    <mergeCell ref="CW5:CW7"/>
    <mergeCell ref="CX5:CX7"/>
    <mergeCell ref="CY5:CY7"/>
    <mergeCell ref="CV75:CV77"/>
    <mergeCell ref="CW75:CW77"/>
    <mergeCell ref="CX75:CX77"/>
    <mergeCell ref="CY75:CY77"/>
    <mergeCell ref="CV157:CV159"/>
    <mergeCell ref="CW157:CW159"/>
    <mergeCell ref="CX157:CX159"/>
    <mergeCell ref="CY157:CY159"/>
    <mergeCell ref="CV295:CV297"/>
    <mergeCell ref="CW295:CW297"/>
    <mergeCell ref="CX295:CX297"/>
    <mergeCell ref="CY295:CY297"/>
    <mergeCell ref="CR461:CR463"/>
    <mergeCell ref="CS461:CS463"/>
    <mergeCell ref="CT461:CT463"/>
    <mergeCell ref="CU461:CU463"/>
    <mergeCell ref="CN1:CN3"/>
    <mergeCell ref="CO1:CO3"/>
    <mergeCell ref="CP1:CP3"/>
    <mergeCell ref="CQ1:CQ3"/>
    <mergeCell ref="CN5:CN7"/>
    <mergeCell ref="CO5:CO7"/>
    <mergeCell ref="CP5:CP7"/>
    <mergeCell ref="CQ5:CQ7"/>
    <mergeCell ref="CN75:CN77"/>
    <mergeCell ref="CO75:CO77"/>
    <mergeCell ref="CP75:CP77"/>
    <mergeCell ref="CQ75:CQ77"/>
    <mergeCell ref="CN157:CN159"/>
    <mergeCell ref="CO157:CO159"/>
    <mergeCell ref="CP157:CP159"/>
    <mergeCell ref="CQ157:CQ159"/>
    <mergeCell ref="CN295:CN297"/>
    <mergeCell ref="CO295:CO297"/>
    <mergeCell ref="CP295:CP297"/>
    <mergeCell ref="CQ295:CQ297"/>
    <mergeCell ref="CR295:CR297"/>
    <mergeCell ref="CS295:CS297"/>
    <mergeCell ref="CT295:CT297"/>
    <mergeCell ref="CU295:CU297"/>
    <mergeCell ref="CR387:CR389"/>
    <mergeCell ref="CS387:CS389"/>
    <mergeCell ref="CT387:CT389"/>
    <mergeCell ref="CU387:CU389"/>
    <mergeCell ref="CR442:CR444"/>
    <mergeCell ref="CS442:CS444"/>
    <mergeCell ref="CT442:CT444"/>
    <mergeCell ref="CU442:CU444"/>
    <mergeCell ref="CN387:CN389"/>
    <mergeCell ref="CO387:CO389"/>
    <mergeCell ref="CP387:CP389"/>
    <mergeCell ref="CQ387:CQ389"/>
    <mergeCell ref="CN442:CN444"/>
    <mergeCell ref="CO442:CO444"/>
    <mergeCell ref="CP442:CP444"/>
    <mergeCell ref="CQ442:CQ444"/>
    <mergeCell ref="CN461:CN463"/>
    <mergeCell ref="CO461:CO463"/>
    <mergeCell ref="CP461:CP463"/>
    <mergeCell ref="CQ461:CQ463"/>
    <mergeCell ref="CL1:CL3"/>
    <mergeCell ref="CM1:CM3"/>
    <mergeCell ref="CJ5:CJ7"/>
    <mergeCell ref="CK5:CK7"/>
    <mergeCell ref="CL5:CL7"/>
    <mergeCell ref="CM5:CM7"/>
    <mergeCell ref="CJ75:CJ77"/>
    <mergeCell ref="CK75:CK77"/>
    <mergeCell ref="CL75:CL77"/>
    <mergeCell ref="CM75:CM77"/>
    <mergeCell ref="CC442:CC444"/>
    <mergeCell ref="CD442:CD444"/>
    <mergeCell ref="AT442:AT444"/>
    <mergeCell ref="AM442:AM444"/>
    <mergeCell ref="CR1:CR3"/>
    <mergeCell ref="CS1:CS3"/>
    <mergeCell ref="CT1:CT3"/>
    <mergeCell ref="CU1:CU3"/>
    <mergeCell ref="CR5:CR7"/>
    <mergeCell ref="CS5:CS7"/>
    <mergeCell ref="CT5:CT7"/>
    <mergeCell ref="CU5:CU7"/>
    <mergeCell ref="CR75:CR77"/>
    <mergeCell ref="CS75:CS77"/>
    <mergeCell ref="CT75:CT77"/>
    <mergeCell ref="CU75:CU77"/>
    <mergeCell ref="CR157:CR159"/>
    <mergeCell ref="CS157:CS159"/>
    <mergeCell ref="CT157:CT159"/>
    <mergeCell ref="CU157:CU159"/>
    <mergeCell ref="CE1:CE3"/>
    <mergeCell ref="CI157:CI159"/>
    <mergeCell ref="CJ1:CJ3"/>
    <mergeCell ref="CK1:CK3"/>
    <mergeCell ref="CE461:CE463"/>
    <mergeCell ref="CC461:CC463"/>
    <mergeCell ref="CF1:CF3"/>
    <mergeCell ref="AM75:AM77"/>
    <mergeCell ref="CI1:CI3"/>
    <mergeCell ref="CI5:CI7"/>
    <mergeCell ref="CI75:CI77"/>
    <mergeCell ref="CI295:CI297"/>
    <mergeCell ref="CI442:CI444"/>
    <mergeCell ref="CI461:CI463"/>
    <mergeCell ref="CG157:CG159"/>
    <mergeCell ref="CH157:CH159"/>
    <mergeCell ref="CH1:CH3"/>
    <mergeCell ref="CH5:CH7"/>
    <mergeCell ref="CH75:CH77"/>
    <mergeCell ref="CH295:CH297"/>
    <mergeCell ref="CH442:CH444"/>
    <mergeCell ref="CH461:CH463"/>
    <mergeCell ref="CG1:CG3"/>
    <mergeCell ref="CG5:CG7"/>
    <mergeCell ref="CG75:CG77"/>
    <mergeCell ref="CG295:CG297"/>
    <mergeCell ref="CG442:CG444"/>
    <mergeCell ref="CG461:CG463"/>
    <mergeCell ref="BO442:BO444"/>
    <mergeCell ref="BB442:BB444"/>
    <mergeCell ref="BC442:BC444"/>
    <mergeCell ref="BD442:BD444"/>
    <mergeCell ref="BE442:BE444"/>
    <mergeCell ref="BF442:BF444"/>
    <mergeCell ref="BG442:BG444"/>
    <mergeCell ref="AU442:AU444"/>
    <mergeCell ref="AV442:AV444"/>
    <mergeCell ref="CD5:CD7"/>
    <mergeCell ref="AN442:AN444"/>
    <mergeCell ref="CF5:CF7"/>
    <mergeCell ref="CF75:CF77"/>
    <mergeCell ref="CF295:CF297"/>
    <mergeCell ref="CF442:CF444"/>
    <mergeCell ref="CF461:CF463"/>
    <mergeCell ref="CE442:CE444"/>
    <mergeCell ref="AP5:AP7"/>
    <mergeCell ref="AQ5:AQ7"/>
    <mergeCell ref="CE5:CE7"/>
    <mergeCell ref="AN387:AN389"/>
    <mergeCell ref="CB461:CB463"/>
    <mergeCell ref="CB442:CB444"/>
    <mergeCell ref="BZ442:BZ444"/>
    <mergeCell ref="CA442:CA444"/>
    <mergeCell ref="CA461:CA463"/>
    <mergeCell ref="CD461:CD463"/>
    <mergeCell ref="BU75:BU77"/>
    <mergeCell ref="BV75:BV77"/>
    <mergeCell ref="BT75:BT77"/>
    <mergeCell ref="BY75:BY77"/>
    <mergeCell ref="BZ295:BZ297"/>
    <mergeCell ref="BY442:BY444"/>
    <mergeCell ref="CD1:CD3"/>
    <mergeCell ref="AH2:AH3"/>
    <mergeCell ref="AI2:AI3"/>
    <mergeCell ref="BS1:BS3"/>
    <mergeCell ref="BU1:BU3"/>
    <mergeCell ref="BV1:BV3"/>
    <mergeCell ref="BT1:BT3"/>
    <mergeCell ref="BY1:BY3"/>
    <mergeCell ref="CB1:CB3"/>
    <mergeCell ref="BG1:BG3"/>
    <mergeCell ref="BH1:BH3"/>
    <mergeCell ref="AV1:AV3"/>
    <mergeCell ref="AW1:AX2"/>
    <mergeCell ref="AY1:AY3"/>
    <mergeCell ref="AZ1:AZ3"/>
    <mergeCell ref="BA1:BA3"/>
    <mergeCell ref="BB1:BB3"/>
    <mergeCell ref="AO1:AO3"/>
    <mergeCell ref="BF1:BF3"/>
    <mergeCell ref="BI1:BI3"/>
    <mergeCell ref="AU1:AU3"/>
    <mergeCell ref="CC1:CC3"/>
    <mergeCell ref="BZ1:BZ3"/>
    <mergeCell ref="CA1:CA3"/>
    <mergeCell ref="AQ75:AQ77"/>
    <mergeCell ref="AR75:AR77"/>
    <mergeCell ref="AS75:AS77"/>
    <mergeCell ref="BY387:BY389"/>
    <mergeCell ref="BZ387:BZ389"/>
    <mergeCell ref="CA387:CA389"/>
    <mergeCell ref="BO1:BO3"/>
    <mergeCell ref="BR1:BR3"/>
    <mergeCell ref="BC1:BC3"/>
    <mergeCell ref="BD1:BD3"/>
    <mergeCell ref="BE1:BE3"/>
    <mergeCell ref="BJ1:BJ3"/>
    <mergeCell ref="BK1:BK3"/>
    <mergeCell ref="BL1:BL3"/>
    <mergeCell ref="AS1:AS3"/>
    <mergeCell ref="AT1:AT3"/>
    <mergeCell ref="AC75:AC77"/>
    <mergeCell ref="AZ387:AZ389"/>
    <mergeCell ref="BA387:BA389"/>
    <mergeCell ref="BB387:BB389"/>
    <mergeCell ref="BC387:BC389"/>
    <mergeCell ref="BD387:BD389"/>
    <mergeCell ref="BE387:BE389"/>
    <mergeCell ref="BF387:BF389"/>
    <mergeCell ref="BV387:BV389"/>
    <mergeCell ref="AU387:AU389"/>
    <mergeCell ref="BS387:BS389"/>
    <mergeCell ref="BT387:BT389"/>
    <mergeCell ref="BU387:BU389"/>
    <mergeCell ref="AV387:AV389"/>
    <mergeCell ref="BO295:BO297"/>
    <mergeCell ref="BA75:BA77"/>
    <mergeCell ref="BB75:BB77"/>
    <mergeCell ref="AP75:AP77"/>
    <mergeCell ref="AJ157:AJ159"/>
    <mergeCell ref="AK157:AK159"/>
    <mergeCell ref="AL157:AL159"/>
    <mergeCell ref="AN75:AN77"/>
    <mergeCell ref="AV295:AV297"/>
    <mergeCell ref="AW295:AX296"/>
    <mergeCell ref="AN5:AN7"/>
    <mergeCell ref="AO5:AO7"/>
    <mergeCell ref="AZ5:AZ7"/>
    <mergeCell ref="AF5:AF7"/>
    <mergeCell ref="AG5:AG7"/>
    <mergeCell ref="AH5:AI5"/>
    <mergeCell ref="AK5:AK7"/>
    <mergeCell ref="AL5:AL7"/>
    <mergeCell ref="AM5:AM7"/>
    <mergeCell ref="AR5:AR7"/>
    <mergeCell ref="AS5:AS7"/>
    <mergeCell ref="Q1:Q3"/>
    <mergeCell ref="T1:T3"/>
    <mergeCell ref="U1:U3"/>
    <mergeCell ref="V5:V7"/>
    <mergeCell ref="X5:X7"/>
    <mergeCell ref="Y5:Y7"/>
    <mergeCell ref="Z5:Z7"/>
    <mergeCell ref="AA5:AA7"/>
    <mergeCell ref="AB5:AB7"/>
    <mergeCell ref="A1:A3"/>
    <mergeCell ref="AJ1:AJ3"/>
    <mergeCell ref="AK1:AK3"/>
    <mergeCell ref="AL1:AL3"/>
    <mergeCell ref="AM1:AM3"/>
    <mergeCell ref="AN1:AN3"/>
    <mergeCell ref="AP1:AP3"/>
    <mergeCell ref="AQ1:AQ3"/>
    <mergeCell ref="AR1:AR3"/>
    <mergeCell ref="X1:X3"/>
    <mergeCell ref="Y1:Y3"/>
    <mergeCell ref="Z1:Z3"/>
    <mergeCell ref="AA1:AA3"/>
    <mergeCell ref="AB1:AB3"/>
    <mergeCell ref="R1:R3"/>
    <mergeCell ref="S1:S3"/>
    <mergeCell ref="AC1:AC3"/>
    <mergeCell ref="AE1:AE3"/>
    <mergeCell ref="AF1:AF3"/>
    <mergeCell ref="AG1:AG3"/>
    <mergeCell ref="AH1:AI1"/>
    <mergeCell ref="V1:V3"/>
    <mergeCell ref="AD1:AD3"/>
    <mergeCell ref="P1:P3"/>
    <mergeCell ref="CB157:CB159"/>
    <mergeCell ref="CC157:CC159"/>
    <mergeCell ref="BR5:BR7"/>
    <mergeCell ref="CB5:CB7"/>
    <mergeCell ref="CC5:CC7"/>
    <mergeCell ref="BZ5:BZ7"/>
    <mergeCell ref="BS5:BS7"/>
    <mergeCell ref="BU5:BU7"/>
    <mergeCell ref="BV5:BV7"/>
    <mergeCell ref="BT5:BT7"/>
    <mergeCell ref="BY5:BY7"/>
    <mergeCell ref="CA5:CA7"/>
    <mergeCell ref="BZ157:BZ159"/>
    <mergeCell ref="CA157:CA159"/>
    <mergeCell ref="A75:A77"/>
    <mergeCell ref="AD75:AD77"/>
    <mergeCell ref="AE75:AE77"/>
    <mergeCell ref="AF75:AF77"/>
    <mergeCell ref="AG75:AG77"/>
    <mergeCell ref="AH75:AI75"/>
    <mergeCell ref="AB157:AB159"/>
    <mergeCell ref="AC157:AC159"/>
    <mergeCell ref="P5:P7"/>
    <mergeCell ref="Q5:Q7"/>
    <mergeCell ref="R5:R7"/>
    <mergeCell ref="S5:S7"/>
    <mergeCell ref="T5:T7"/>
    <mergeCell ref="U5:U7"/>
    <mergeCell ref="A5:A7"/>
    <mergeCell ref="AC5:AC7"/>
    <mergeCell ref="AD5:AD7"/>
    <mergeCell ref="AE5:AE7"/>
    <mergeCell ref="AH6:AH7"/>
    <mergeCell ref="AI6:AI7"/>
    <mergeCell ref="A157:A159"/>
    <mergeCell ref="P157:P159"/>
    <mergeCell ref="AG157:AG159"/>
    <mergeCell ref="AH157:AI157"/>
    <mergeCell ref="BO5:BO7"/>
    <mergeCell ref="BC5:BC7"/>
    <mergeCell ref="BD5:BD7"/>
    <mergeCell ref="BE5:BE7"/>
    <mergeCell ref="BF5:BF7"/>
    <mergeCell ref="BG5:BG7"/>
    <mergeCell ref="BH5:BH7"/>
    <mergeCell ref="AV5:AV7"/>
    <mergeCell ref="AW5:AX6"/>
    <mergeCell ref="AY5:AY7"/>
    <mergeCell ref="BA5:BA7"/>
    <mergeCell ref="BB5:BB7"/>
    <mergeCell ref="P75:P77"/>
    <mergeCell ref="Q75:Q77"/>
    <mergeCell ref="R75:R77"/>
    <mergeCell ref="S75:S77"/>
    <mergeCell ref="T75:T77"/>
    <mergeCell ref="BI5:BI7"/>
    <mergeCell ref="BJ5:BJ7"/>
    <mergeCell ref="BK5:BK7"/>
    <mergeCell ref="BL5:BL7"/>
    <mergeCell ref="AT5:AT7"/>
    <mergeCell ref="AU5:AU7"/>
    <mergeCell ref="AJ5:AJ7"/>
    <mergeCell ref="U75:U77"/>
    <mergeCell ref="V75:V77"/>
    <mergeCell ref="X75:X77"/>
    <mergeCell ref="AA75:AA77"/>
    <mergeCell ref="Y75:Y77"/>
    <mergeCell ref="Z75:Z77"/>
    <mergeCell ref="AT75:AT77"/>
    <mergeCell ref="AU75:AU77"/>
    <mergeCell ref="AJ75:AJ77"/>
    <mergeCell ref="AK75:AK77"/>
    <mergeCell ref="AL75:AL77"/>
    <mergeCell ref="AB75:AB77"/>
    <mergeCell ref="CE295:CE297"/>
    <mergeCell ref="CC295:CC297"/>
    <mergeCell ref="CD295:CD297"/>
    <mergeCell ref="BR157:BR159"/>
    <mergeCell ref="BS157:BS159"/>
    <mergeCell ref="BT157:BT159"/>
    <mergeCell ref="BU157:BU159"/>
    <mergeCell ref="BV157:BV159"/>
    <mergeCell ref="Y295:Y297"/>
    <mergeCell ref="AD295:AD297"/>
    <mergeCell ref="AE295:AE297"/>
    <mergeCell ref="AF295:AF297"/>
    <mergeCell ref="AG295:AG297"/>
    <mergeCell ref="AH295:AI295"/>
    <mergeCell ref="AJ295:AJ297"/>
    <mergeCell ref="AH158:AH159"/>
    <mergeCell ref="AI158:AI159"/>
    <mergeCell ref="AA157:AA159"/>
    <mergeCell ref="AD157:AD159"/>
    <mergeCell ref="AE157:AE159"/>
    <mergeCell ref="AF157:AF159"/>
    <mergeCell ref="AM157:AM159"/>
    <mergeCell ref="AN157:AN159"/>
    <mergeCell ref="AO157:AO159"/>
    <mergeCell ref="CE75:CE77"/>
    <mergeCell ref="BI75:BI77"/>
    <mergeCell ref="BJ75:BJ77"/>
    <mergeCell ref="BK75:BK77"/>
    <mergeCell ref="BL75:BL77"/>
    <mergeCell ref="BO75:BO77"/>
    <mergeCell ref="BR75:BR77"/>
    <mergeCell ref="BC75:BC77"/>
    <mergeCell ref="BD75:BD77"/>
    <mergeCell ref="BE75:BE77"/>
    <mergeCell ref="BF75:BF77"/>
    <mergeCell ref="CB75:CB77"/>
    <mergeCell ref="BG75:BG77"/>
    <mergeCell ref="BH75:BH77"/>
    <mergeCell ref="CC75:CC77"/>
    <mergeCell ref="CD75:CD77"/>
    <mergeCell ref="BS75:BS77"/>
    <mergeCell ref="BZ75:BZ77"/>
    <mergeCell ref="CA75:CA77"/>
    <mergeCell ref="AV75:AV77"/>
    <mergeCell ref="AW75:AX76"/>
    <mergeCell ref="AY75:AY77"/>
    <mergeCell ref="AZ75:AZ77"/>
    <mergeCell ref="AH76:AH77"/>
    <mergeCell ref="AI76:AI77"/>
    <mergeCell ref="AP157:AP159"/>
    <mergeCell ref="AQ157:AQ159"/>
    <mergeCell ref="BY295:BY297"/>
    <mergeCell ref="AR157:AR159"/>
    <mergeCell ref="AS157:AS159"/>
    <mergeCell ref="BY157:BY159"/>
    <mergeCell ref="AY295:AY297"/>
    <mergeCell ref="AZ295:AZ297"/>
    <mergeCell ref="BA295:BA297"/>
    <mergeCell ref="BJ295:BJ297"/>
    <mergeCell ref="BF295:BF297"/>
    <mergeCell ref="BG295:BG297"/>
    <mergeCell ref="BH295:BH297"/>
    <mergeCell ref="BI295:BI297"/>
    <mergeCell ref="AO75:AO77"/>
    <mergeCell ref="CB295:CB297"/>
    <mergeCell ref="BR295:BR297"/>
    <mergeCell ref="BS295:BS297"/>
    <mergeCell ref="BT295:BT297"/>
    <mergeCell ref="BU295:BU297"/>
    <mergeCell ref="BV295:BV297"/>
    <mergeCell ref="BK295:BK297"/>
    <mergeCell ref="BB295:BB297"/>
    <mergeCell ref="BC295:BC297"/>
    <mergeCell ref="BD295:BD297"/>
    <mergeCell ref="BE295:BE297"/>
    <mergeCell ref="A461:A463"/>
    <mergeCell ref="BR442:BR444"/>
    <mergeCell ref="BS442:BS444"/>
    <mergeCell ref="BU442:BU444"/>
    <mergeCell ref="BV442:BV444"/>
    <mergeCell ref="BT442:BT444"/>
    <mergeCell ref="BR387:BR389"/>
    <mergeCell ref="AK295:AK297"/>
    <mergeCell ref="AL295:AL297"/>
    <mergeCell ref="AM295:AM297"/>
    <mergeCell ref="AN295:AN297"/>
    <mergeCell ref="AO295:AO297"/>
    <mergeCell ref="AP295:AP297"/>
    <mergeCell ref="AQ295:AQ297"/>
    <mergeCell ref="AR295:AR297"/>
    <mergeCell ref="AS295:AS297"/>
    <mergeCell ref="AD387:AD389"/>
    <mergeCell ref="BH442:BH444"/>
    <mergeCell ref="BI442:BI444"/>
    <mergeCell ref="BJ442:BJ444"/>
    <mergeCell ref="BK442:BK444"/>
    <mergeCell ref="BL442:BL444"/>
    <mergeCell ref="A295:A297"/>
    <mergeCell ref="Z295:Z297"/>
    <mergeCell ref="AA295:AA297"/>
    <mergeCell ref="AC295:AC297"/>
    <mergeCell ref="BL295:BL297"/>
    <mergeCell ref="AH442:AI442"/>
    <mergeCell ref="AJ442:AJ444"/>
    <mergeCell ref="AK442:AK444"/>
    <mergeCell ref="AL442:AL444"/>
    <mergeCell ref="AB442:AB444"/>
    <mergeCell ref="AC442:AC444"/>
    <mergeCell ref="AD442:AD444"/>
    <mergeCell ref="AH387:AI387"/>
    <mergeCell ref="AJ387:AJ389"/>
    <mergeCell ref="AK387:AK389"/>
    <mergeCell ref="AL387:AL389"/>
    <mergeCell ref="AM387:AM389"/>
    <mergeCell ref="AO387:AO389"/>
    <mergeCell ref="AP387:AP389"/>
    <mergeCell ref="AQ387:AQ389"/>
    <mergeCell ref="AR387:AR389"/>
    <mergeCell ref="AT295:AT297"/>
    <mergeCell ref="AU295:AU297"/>
    <mergeCell ref="AH296:AH297"/>
    <mergeCell ref="AI296:AI297"/>
    <mergeCell ref="AB295:AB297"/>
    <mergeCell ref="A442:A444"/>
    <mergeCell ref="AZ442:AZ444"/>
    <mergeCell ref="BA442:BA444"/>
    <mergeCell ref="AO442:AO444"/>
    <mergeCell ref="AP442:AP444"/>
    <mergeCell ref="AQ442:AQ444"/>
    <mergeCell ref="V442:V444"/>
    <mergeCell ref="X442:X444"/>
    <mergeCell ref="Y442:Y444"/>
    <mergeCell ref="AE442:AE444"/>
    <mergeCell ref="AF442:AF444"/>
    <mergeCell ref="AG442:AG444"/>
    <mergeCell ref="P461:P463"/>
    <mergeCell ref="Q461:Q463"/>
    <mergeCell ref="R461:R463"/>
    <mergeCell ref="S461:S463"/>
    <mergeCell ref="BF461:BF463"/>
    <mergeCell ref="BG461:BG463"/>
    <mergeCell ref="AU461:AU463"/>
    <mergeCell ref="AW442:AX443"/>
    <mergeCell ref="AY442:AY444"/>
    <mergeCell ref="U442:U444"/>
    <mergeCell ref="AH443:AH444"/>
    <mergeCell ref="AI443:AI444"/>
    <mergeCell ref="AR442:AR444"/>
    <mergeCell ref="AS442:AS444"/>
    <mergeCell ref="Z442:Z444"/>
    <mergeCell ref="AA442:AA444"/>
    <mergeCell ref="P442:P444"/>
    <mergeCell ref="Q442:Q444"/>
    <mergeCell ref="R442:R444"/>
    <mergeCell ref="S442:S444"/>
    <mergeCell ref="T442:T444"/>
    <mergeCell ref="BB461:BB463"/>
    <mergeCell ref="BC461:BC463"/>
    <mergeCell ref="BD461:BD463"/>
    <mergeCell ref="BZ461:BZ463"/>
    <mergeCell ref="BR461:BR463"/>
    <mergeCell ref="BS461:BS463"/>
    <mergeCell ref="BU461:BU463"/>
    <mergeCell ref="BV461:BV463"/>
    <mergeCell ref="BT461:BT463"/>
    <mergeCell ref="BY461:BY463"/>
    <mergeCell ref="BH461:BH463"/>
    <mergeCell ref="BI461:BI463"/>
    <mergeCell ref="BJ461:BJ463"/>
    <mergeCell ref="BK461:BK463"/>
    <mergeCell ref="BL461:BL463"/>
    <mergeCell ref="BO461:BO463"/>
    <mergeCell ref="BE461:BE463"/>
    <mergeCell ref="AG461:AG463"/>
    <mergeCell ref="V461:V463"/>
    <mergeCell ref="X461:X463"/>
    <mergeCell ref="Y461:Y463"/>
    <mergeCell ref="Z461:Z463"/>
    <mergeCell ref="AA461:AA463"/>
    <mergeCell ref="AB461:AB463"/>
    <mergeCell ref="AC461:AC463"/>
    <mergeCell ref="AY461:AY463"/>
    <mergeCell ref="AZ461:AZ463"/>
    <mergeCell ref="BA461:BA463"/>
    <mergeCell ref="AH462:AH463"/>
    <mergeCell ref="AO461:AO463"/>
    <mergeCell ref="AQ461:AQ463"/>
    <mergeCell ref="AR461:AR463"/>
    <mergeCell ref="AS461:AS463"/>
    <mergeCell ref="AT461:AT463"/>
    <mergeCell ref="AH461:AI461"/>
    <mergeCell ref="AJ461:AJ463"/>
    <mergeCell ref="AI462:AI463"/>
    <mergeCell ref="U461:U463"/>
    <mergeCell ref="CD157:CD159"/>
    <mergeCell ref="CE157:CE159"/>
    <mergeCell ref="CF157:CF159"/>
    <mergeCell ref="AT157:AT159"/>
    <mergeCell ref="AU157:AU159"/>
    <mergeCell ref="AV157:AV159"/>
    <mergeCell ref="AW157:AX158"/>
    <mergeCell ref="AY157:AY159"/>
    <mergeCell ref="AZ157:AZ159"/>
    <mergeCell ref="BA157:BA159"/>
    <mergeCell ref="BB157:BB159"/>
    <mergeCell ref="BC157:BC159"/>
    <mergeCell ref="BD157:BD159"/>
    <mergeCell ref="BE157:BE159"/>
    <mergeCell ref="BF157:BF159"/>
    <mergeCell ref="BG157:BG159"/>
    <mergeCell ref="BH157:BH159"/>
    <mergeCell ref="BI157:BI159"/>
    <mergeCell ref="BJ157:BJ159"/>
    <mergeCell ref="BK157:BK159"/>
    <mergeCell ref="BL157:BL159"/>
    <mergeCell ref="BO157:BO159"/>
    <mergeCell ref="CD387:CD389"/>
    <mergeCell ref="CE387:CE389"/>
    <mergeCell ref="CF387:CF389"/>
    <mergeCell ref="A581:A583"/>
    <mergeCell ref="A634:A636"/>
    <mergeCell ref="A465:A467"/>
    <mergeCell ref="A516:A518"/>
    <mergeCell ref="CA295:CA297"/>
    <mergeCell ref="AS387:AS389"/>
    <mergeCell ref="AT387:AT389"/>
    <mergeCell ref="AE387:AE389"/>
    <mergeCell ref="AF387:AF389"/>
    <mergeCell ref="AG387:AG389"/>
    <mergeCell ref="AV461:AV463"/>
    <mergeCell ref="AW461:AX462"/>
    <mergeCell ref="T461:T463"/>
    <mergeCell ref="AP461:AP463"/>
    <mergeCell ref="AK461:AK463"/>
    <mergeCell ref="AL461:AL463"/>
    <mergeCell ref="AM461:AM463"/>
    <mergeCell ref="AN461:AN463"/>
    <mergeCell ref="AD461:AD463"/>
    <mergeCell ref="AE461:AE463"/>
    <mergeCell ref="AF461:AF463"/>
    <mergeCell ref="CC387:CC389"/>
    <mergeCell ref="A387:A389"/>
    <mergeCell ref="P387:P389"/>
    <mergeCell ref="Q387:Q389"/>
    <mergeCell ref="R387:R389"/>
    <mergeCell ref="S387:S389"/>
    <mergeCell ref="T387:T389"/>
    <mergeCell ref="U387:U389"/>
    <mergeCell ref="V387:V389"/>
    <mergeCell ref="X387:X389"/>
    <mergeCell ref="Y387:Y389"/>
    <mergeCell ref="Z387:Z389"/>
    <mergeCell ref="AA387:AA389"/>
    <mergeCell ref="AB387:AB389"/>
    <mergeCell ref="AC387:AC389"/>
    <mergeCell ref="CB387:CB389"/>
    <mergeCell ref="BJ387:BJ389"/>
    <mergeCell ref="BK387:BK389"/>
    <mergeCell ref="BL387:BL389"/>
    <mergeCell ref="BO387:BO389"/>
    <mergeCell ref="AW387:AX388"/>
    <mergeCell ref="AY387:AY389"/>
    <mergeCell ref="Q157:Q159"/>
    <mergeCell ref="R157:R159"/>
    <mergeCell ref="S157:S159"/>
    <mergeCell ref="T157:T159"/>
    <mergeCell ref="U157:U159"/>
    <mergeCell ref="V157:V159"/>
    <mergeCell ref="X157:X159"/>
    <mergeCell ref="Y157:Y159"/>
    <mergeCell ref="Z157:Z159"/>
    <mergeCell ref="CJ442:CJ444"/>
    <mergeCell ref="CK442:CK444"/>
    <mergeCell ref="CL442:CL444"/>
    <mergeCell ref="CM442:CM444"/>
    <mergeCell ref="CJ461:CJ463"/>
    <mergeCell ref="CK461:CK463"/>
    <mergeCell ref="CL461:CL463"/>
    <mergeCell ref="CM461:CM463"/>
    <mergeCell ref="P295:P297"/>
    <mergeCell ref="Q295:Q297"/>
    <mergeCell ref="R295:R297"/>
    <mergeCell ref="S295:S297"/>
    <mergeCell ref="T295:T297"/>
    <mergeCell ref="U295:U297"/>
    <mergeCell ref="V295:V297"/>
    <mergeCell ref="X295:X297"/>
    <mergeCell ref="CG387:CG389"/>
    <mergeCell ref="CH387:CH389"/>
    <mergeCell ref="CI387:CI389"/>
    <mergeCell ref="AH388:AH389"/>
    <mergeCell ref="AI388:AI389"/>
    <mergeCell ref="BG387:BG389"/>
    <mergeCell ref="BH387:BH389"/>
    <mergeCell ref="BI387:BI389"/>
    <mergeCell ref="CL157:CL159"/>
    <mergeCell ref="CM157:CM159"/>
    <mergeCell ref="CJ295:CJ297"/>
    <mergeCell ref="CK295:CK297"/>
    <mergeCell ref="CL295:CL297"/>
    <mergeCell ref="CM295:CM297"/>
    <mergeCell ref="CJ387:CJ389"/>
    <mergeCell ref="CK387:CK389"/>
    <mergeCell ref="CL387:CL389"/>
    <mergeCell ref="CM387:CM389"/>
    <mergeCell ref="CJ157:CJ159"/>
    <mergeCell ref="CK157:CK159"/>
    <mergeCell ref="DA75:DA77"/>
    <mergeCell ref="DG157:DG159"/>
    <mergeCell ref="CZ157:CZ159"/>
    <mergeCell ref="DA157:DA159"/>
    <mergeCell ref="DG295:DG297"/>
    <mergeCell ref="CZ295:CZ297"/>
    <mergeCell ref="DA295:DA297"/>
    <mergeCell ref="DB1:DB3"/>
    <mergeCell ref="DC1:DC3"/>
    <mergeCell ref="DE1:DE3"/>
    <mergeCell ref="DE5:DE7"/>
    <mergeCell ref="DE75:DE77"/>
    <mergeCell ref="DE157:DE159"/>
    <mergeCell ref="DE295:DE297"/>
    <mergeCell ref="DF1:DF3"/>
    <mergeCell ref="DF295:DF297"/>
    <mergeCell ref="DA1:DA3"/>
    <mergeCell ref="DG5:DG7"/>
    <mergeCell ref="DA5:DA7"/>
    <mergeCell ref="DG75:DG77"/>
    <mergeCell ref="DG1:DG3"/>
    <mergeCell ref="DT442:DT444"/>
    <mergeCell ref="DL1:DL3"/>
    <mergeCell ref="DF461:DF463"/>
    <mergeCell ref="DL461:DL463"/>
    <mergeCell ref="DF5:DF7"/>
    <mergeCell ref="DL5:DL7"/>
    <mergeCell ref="DL75:DL77"/>
    <mergeCell ref="DG387:DG389"/>
    <mergeCell ref="DH295:DH297"/>
    <mergeCell ref="DH387:DH389"/>
    <mergeCell ref="DH442:DH444"/>
    <mergeCell ref="DH461:DH463"/>
    <mergeCell ref="DI461:DI463"/>
    <mergeCell ref="DJ461:DJ463"/>
    <mergeCell ref="DJ1:DJ3"/>
    <mergeCell ref="DI5:DI7"/>
    <mergeCell ref="DJ5:DJ7"/>
    <mergeCell ref="DI75:DI77"/>
    <mergeCell ref="DJ75:DJ77"/>
    <mergeCell ref="DI157:DI159"/>
    <mergeCell ref="DJ157:DJ159"/>
    <mergeCell ref="DI295:DI297"/>
    <mergeCell ref="DJ295:DJ297"/>
    <mergeCell ref="DI387:DI389"/>
    <mergeCell ref="DS387:DS389"/>
    <mergeCell ref="CZ442:CZ444"/>
    <mergeCell ref="DA442:DA444"/>
    <mergeCell ref="DG461:DG463"/>
    <mergeCell ref="CZ461:CZ463"/>
    <mergeCell ref="DA461:DA463"/>
    <mergeCell ref="CZ387:CZ389"/>
    <mergeCell ref="DA387:DA389"/>
    <mergeCell ref="DI442:DI444"/>
    <mergeCell ref="DJ442:DJ444"/>
    <mergeCell ref="DE461:DE463"/>
    <mergeCell ref="DL442:DL444"/>
    <mergeCell ref="DM442:DM444"/>
    <mergeCell ref="DN442:DN444"/>
    <mergeCell ref="DO442:DO444"/>
    <mergeCell ref="DP442:DP444"/>
    <mergeCell ref="DQ442:DQ444"/>
    <mergeCell ref="DR442:DR444"/>
    <mergeCell ref="DO461:DO463"/>
    <mergeCell ref="DP461:DP463"/>
    <mergeCell ref="DQ461:DQ463"/>
    <mergeCell ref="DS442:DS444"/>
    <mergeCell ref="DJ387:DJ389"/>
    <mergeCell ref="DT5:DT7"/>
    <mergeCell ref="DU5:DU7"/>
    <mergeCell ref="DS75:DS77"/>
    <mergeCell ref="DT75:DT77"/>
    <mergeCell ref="DU75:DU77"/>
    <mergeCell ref="DS157:DS159"/>
    <mergeCell ref="DT157:DT159"/>
    <mergeCell ref="DU157:DU159"/>
    <mergeCell ref="DU295:DU297"/>
    <mergeCell ref="DU442:DU444"/>
    <mergeCell ref="DS461:DS463"/>
    <mergeCell ref="DT461:DT463"/>
    <mergeCell ref="DU461:DU463"/>
    <mergeCell ref="EA1:EA3"/>
    <mergeCell ref="EA5:EA7"/>
    <mergeCell ref="EA75:EA77"/>
    <mergeCell ref="EA157:EA159"/>
    <mergeCell ref="EA295:EA297"/>
    <mergeCell ref="EA387:EA389"/>
    <mergeCell ref="EA442:EA444"/>
    <mergeCell ref="EA461:EA463"/>
    <mergeCell ref="DV387:DV389"/>
    <mergeCell ref="DV442:DV444"/>
    <mergeCell ref="DV461:DV463"/>
    <mergeCell ref="DV1:DV3"/>
    <mergeCell ref="DV5:DV7"/>
    <mergeCell ref="DV75:DV77"/>
    <mergeCell ref="DV157:DV159"/>
    <mergeCell ref="DV295:DV297"/>
    <mergeCell ref="DS1:DS3"/>
    <mergeCell ref="DT1:DT3"/>
    <mergeCell ref="DU1:DU3"/>
    <mergeCell ref="DS5:DS7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47" fitToHeight="0" orientation="landscape" r:id="rId1"/>
  <headerFooter>
    <oddFooter>&amp;L&amp;K00+000&amp;P+1&amp;C&amp;"-,Podebljano"&amp;16&amp;P+54&amp;R&amp;K00+000&amp;P+11</oddFooter>
  </headerFooter>
  <rowBreaks count="4" manualBreakCount="4">
    <brk id="95" min="1" max="144" man="1"/>
    <brk id="227" min="1" max="144" man="1"/>
    <brk id="326" min="1" max="144" man="1"/>
    <brk id="385" min="1" max="1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7</vt:i4>
      </vt:variant>
    </vt:vector>
  </HeadingPairs>
  <TitlesOfParts>
    <vt:vector size="11" baseType="lpstr">
      <vt:lpstr>rač. financiranja</vt:lpstr>
      <vt:lpstr>4 razina</vt:lpstr>
      <vt:lpstr>pr. oš</vt:lpstr>
      <vt:lpstr>rashodi OŠ </vt:lpstr>
      <vt:lpstr>CQ8083H</vt:lpstr>
      <vt:lpstr>'pr. oš'!Ispis_naslova</vt:lpstr>
      <vt:lpstr>'rashodi OŠ '!Ispis_naslova</vt:lpstr>
      <vt:lpstr>'4 razina'!Podrucje_ispisa</vt:lpstr>
      <vt:lpstr>'pr. oš'!Podrucje_ispisa</vt:lpstr>
      <vt:lpstr>'rač. financiranja'!Podrucje_ispisa</vt:lpstr>
      <vt:lpstr>'rashodi OŠ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DD. Dujmić</dc:creator>
  <cp:lastModifiedBy>Korisnik</cp:lastModifiedBy>
  <cp:lastPrinted>2021-09-15T11:26:04Z</cp:lastPrinted>
  <dcterms:created xsi:type="dcterms:W3CDTF">2006-09-16T00:00:00Z</dcterms:created>
  <dcterms:modified xsi:type="dcterms:W3CDTF">2021-09-30T08:48:12Z</dcterms:modified>
</cp:coreProperties>
</file>